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480" yWindow="120" windowWidth="8505" windowHeight="4530" tabRatio="879" firstSheet="6" activeTab="14"/>
  </bookViews>
  <sheets>
    <sheet name="需求验证统计" sheetId="1" r:id="rId1"/>
    <sheet name="CMAS" sheetId="2" r:id="rId2"/>
    <sheet name="Androind 2(1).3-1" sheetId="3" r:id="rId3"/>
    <sheet name="AT" sheetId="4" r:id="rId4"/>
    <sheet name="Automation" sheetId="5" r:id="rId5"/>
    <sheet name="Camera" sheetId="6" r:id="rId6"/>
    <sheet name="Text Messaging" sheetId="7" r:id="rId7"/>
    <sheet name="General Functional" sheetId="9" r:id="rId8"/>
    <sheet name="Address Book" sheetId="10" r:id="rId9"/>
    <sheet name="DM" sheetId="11" r:id="rId10"/>
    <sheet name="蓝牙" sheetId="12" r:id="rId11"/>
    <sheet name="Browser Requirements" sheetId="13" r:id="rId12"/>
    <sheet name="EAS Spec v1.3" sheetId="14" r:id="rId13"/>
    <sheet name="多媒体" sheetId="15" r:id="rId14"/>
    <sheet name="OMA-MMS" sheetId="16" r:id="rId15"/>
    <sheet name="UA Prof" sheetId="17" r:id="rId16"/>
    <sheet name="WIFI General Requirements" sheetId="18" r:id="rId17"/>
  </sheets>
  <definedNames>
    <definedName name="_xlnm._FilterDatabase" localSheetId="8" hidden="1">'Address Book'!$A$2:$L$2</definedName>
    <definedName name="_xlnm._FilterDatabase" localSheetId="2" hidden="1">'Androind 2(1).3-1'!$A$2:$L$319</definedName>
    <definedName name="_xlnm._FilterDatabase" localSheetId="3" hidden="1">AT!$A$2:$H$472</definedName>
    <definedName name="_xlnm._FilterDatabase" localSheetId="4" hidden="1">Automation!$A$2:$L$245</definedName>
    <definedName name="_xlnm._FilterDatabase" localSheetId="11" hidden="1">'Browser Requirements'!$A$1:$Z$104</definedName>
    <definedName name="_xlnm._FilterDatabase" localSheetId="5" hidden="1">Camera!$A$1:$L$134</definedName>
    <definedName name="_xlnm._FilterDatabase" localSheetId="9" hidden="1">DM!$A$3:$L$249</definedName>
    <definedName name="_xlnm._FilterDatabase" localSheetId="7" hidden="1">'General Functional'!$A$6:$H$1259</definedName>
    <definedName name="_xlnm._FilterDatabase" localSheetId="14" hidden="1">'OMA-MMS'!$A$3:$M$138</definedName>
    <definedName name="_xlnm._FilterDatabase" localSheetId="6" hidden="1">'Text Messaging'!$A$1:$H$124</definedName>
    <definedName name="_xlnm._FilterDatabase" localSheetId="16" hidden="1">'WIFI General Requirements'!$A$6:$L$16</definedName>
    <definedName name="_xlnm._FilterDatabase" localSheetId="13" hidden="1">多媒体!$A$1:$L$167</definedName>
    <definedName name="_xlnm._FilterDatabase" localSheetId="0" hidden="1">需求验证统计!$A$1:$T$1</definedName>
    <definedName name="_Hlt37751356" localSheetId="6">'Text Messaging'!$B$14</definedName>
    <definedName name="_Hlt37754324" localSheetId="6">'Text Messaging'!$B$15</definedName>
    <definedName name="_Ref160531692" localSheetId="8">'Address Book'!$B$30</definedName>
    <definedName name="_Ref221088073" localSheetId="10">蓝牙!$A$40</definedName>
    <definedName name="_Ref221951881" localSheetId="10">蓝牙!$A$137</definedName>
    <definedName name="_Ref238382790" localSheetId="9">DM!#REF!</definedName>
    <definedName name="_Ref30186099" localSheetId="6">'Text Messaging'!$B$17</definedName>
    <definedName name="_Ref7835914" localSheetId="6">'Text Messaging'!$B$9</definedName>
    <definedName name="_Ref7836577" localSheetId="6">'Text Messaging'!$B$11</definedName>
    <definedName name="_Ref7836694" localSheetId="6">'Text Messaging'!$B$12</definedName>
    <definedName name="_Ref7837896" localSheetId="6">'Text Messaging'!$B$13</definedName>
    <definedName name="_Toc126392385" localSheetId="13">多媒体!#REF!</definedName>
    <definedName name="_Toc126637166" localSheetId="13">多媒体!#REF!</definedName>
    <definedName name="_Toc159786147" localSheetId="9">DM!#REF!</definedName>
    <definedName name="_Toc162682500" localSheetId="11">'Browser Requirements'!$B$243</definedName>
    <definedName name="_Toc162682501" localSheetId="11">'Browser Requirements'!$B$247</definedName>
    <definedName name="_Toc162682502" localSheetId="11">'Browser Requirements'!$B$249</definedName>
    <definedName name="_Toc162682503" localSheetId="11">'Browser Requirements'!$B$251</definedName>
    <definedName name="_Toc162682550" localSheetId="11">'Browser Requirements'!$B$866</definedName>
    <definedName name="_Toc163360276" localSheetId="11">'Browser Requirements'!#REF!</definedName>
    <definedName name="_Toc172468382" localSheetId="10">蓝牙!$A$4</definedName>
    <definedName name="_Toc174361068" localSheetId="11">'Browser Requirements'!#REF!</definedName>
    <definedName name="_Toc174361085" localSheetId="11">'Browser Requirements'!$B$284</definedName>
    <definedName name="_Toc174361087" localSheetId="11">'Browser Requirements'!$B$291</definedName>
    <definedName name="_Toc174361122" localSheetId="11">'Browser Requirements'!$B$745</definedName>
    <definedName name="_Toc174361123" localSheetId="11">'Browser Requirements'!#REF!</definedName>
    <definedName name="_Toc174361124" localSheetId="11">'Browser Requirements'!$B$784</definedName>
    <definedName name="_Toc187030909" localSheetId="6">'Text Messaging'!$B$2</definedName>
    <definedName name="_Toc187030910" localSheetId="6">'Text Messaging'!$B$3</definedName>
    <definedName name="_Toc187030911" localSheetId="6">'Text Messaging'!$B$5</definedName>
    <definedName name="_Toc187030912" localSheetId="6">'Text Messaging'!$B$7</definedName>
    <definedName name="_Toc187030914" localSheetId="6">'Text Messaging'!$B$25</definedName>
    <definedName name="_Toc187030915" localSheetId="6">'Text Messaging'!$B$27</definedName>
    <definedName name="_Toc187030916" localSheetId="6">'Text Messaging'!$B$29</definedName>
    <definedName name="_Toc187030917" localSheetId="6">'Text Messaging'!$B$31</definedName>
    <definedName name="_Toc187030918" localSheetId="6">'Text Messaging'!$B$35</definedName>
    <definedName name="_Toc187030919" localSheetId="6">'Text Messaging'!#REF!</definedName>
    <definedName name="_Toc187030920" localSheetId="6">'Text Messaging'!$B$41</definedName>
    <definedName name="_Toc187030921" localSheetId="6">'Text Messaging'!$B$43</definedName>
    <definedName name="_Toc187030922" localSheetId="6">'Text Messaging'!$B$44</definedName>
    <definedName name="_Toc187030923" localSheetId="6">'Text Messaging'!$B$46</definedName>
    <definedName name="_Toc187030924" localSheetId="6">'Text Messaging'!$B$48</definedName>
    <definedName name="_Toc187030925" localSheetId="6">'Text Messaging'!$B$50</definedName>
    <definedName name="_Toc187030926" localSheetId="6">'Text Messaging'!$B$52</definedName>
    <definedName name="_Toc187030927" localSheetId="6">'Text Messaging'!$B$55</definedName>
    <definedName name="_Toc187030928" localSheetId="6">'Text Messaging'!$B$57</definedName>
    <definedName name="_Toc187030929" localSheetId="6">'Text Messaging'!$B$58</definedName>
    <definedName name="_Toc187030930" localSheetId="6">'Text Messaging'!$B$60</definedName>
    <definedName name="_Toc187030931" localSheetId="6">'Text Messaging'!$B$62</definedName>
    <definedName name="_Toc187030932" localSheetId="6">'Text Messaging'!$B$64</definedName>
    <definedName name="_Toc187030933" localSheetId="6">'Text Messaging'!$B$67</definedName>
    <definedName name="_Toc187030934" localSheetId="6">'Text Messaging'!$B$69</definedName>
    <definedName name="_Toc187030935" localSheetId="6">'Text Messaging'!$B$71</definedName>
    <definedName name="_Toc187030936" localSheetId="6">'Text Messaging'!$B$73</definedName>
    <definedName name="_Toc187030937" localSheetId="6">'Text Messaging'!$B$74</definedName>
    <definedName name="_Toc187030938" localSheetId="6">'Text Messaging'!$B$78</definedName>
    <definedName name="_Toc187030939" localSheetId="6">'Text Messaging'!$B$80</definedName>
    <definedName name="_Toc187030940" localSheetId="6">'Text Messaging'!$B$82</definedName>
    <definedName name="_Toc187030941" localSheetId="6">'Text Messaging'!$B$84</definedName>
    <definedName name="_Toc187030942" localSheetId="6">'Text Messaging'!$B$85</definedName>
    <definedName name="_Toc187030943" localSheetId="6">'Text Messaging'!$B$87</definedName>
    <definedName name="_Toc187030944" localSheetId="6">'Text Messaging'!$B$95</definedName>
    <definedName name="_Toc187030945" localSheetId="6">'Text Messaging'!$B$103</definedName>
    <definedName name="_Toc187030946" localSheetId="6">'Text Messaging'!$B$113</definedName>
    <definedName name="_Toc187030947" localSheetId="6">'Text Messaging'!$B$114</definedName>
    <definedName name="_Toc187030948" localSheetId="6">'Text Messaging'!$B$118</definedName>
    <definedName name="_Toc187030949" localSheetId="6">'Text Messaging'!#REF!</definedName>
    <definedName name="_Toc187030952" localSheetId="6">'Text Messaging'!$B$134</definedName>
    <definedName name="_Toc187030953" localSheetId="6">'Text Messaging'!$B$135</definedName>
    <definedName name="_Toc187030954" localSheetId="6">'Text Messaging'!$B$159</definedName>
    <definedName name="_Toc187030955" localSheetId="6">'Text Messaging'!$B$164</definedName>
    <definedName name="_Toc187030956" localSheetId="6">'Text Messaging'!$B$166</definedName>
    <definedName name="_Toc187030957" localSheetId="6">'Text Messaging'!$B$177</definedName>
    <definedName name="_Toc187030958" localSheetId="6">'Text Messaging'!$B$178</definedName>
    <definedName name="_Toc187030959" localSheetId="6">'Text Messaging'!$B$185</definedName>
    <definedName name="_Toc187030960" localSheetId="6">'Text Messaging'!$B$191</definedName>
    <definedName name="_Toc187030962" localSheetId="6">'Text Messaging'!$B$204</definedName>
    <definedName name="_Toc187030963" localSheetId="6">'Text Messaging'!$B$207</definedName>
    <definedName name="_Toc187030964" localSheetId="6">'Text Messaging'!$B$213</definedName>
    <definedName name="_Toc187030965" localSheetId="6">'Text Messaging'!$B$226</definedName>
    <definedName name="_Toc187030966" localSheetId="6">'Text Messaging'!$B$238</definedName>
    <definedName name="_Toc187030967" localSheetId="6">'Text Messaging'!$B$239</definedName>
    <definedName name="_Toc187030968" localSheetId="6">'Text Messaging'!$B$243</definedName>
    <definedName name="_Toc187030969" localSheetId="6">'Text Messaging'!$B$248</definedName>
    <definedName name="_Toc187030972" localSheetId="6">'Text Messaging'!$B$252</definedName>
    <definedName name="_Toc187030973" localSheetId="6">'Text Messaging'!$B$257</definedName>
    <definedName name="_Toc187030975" localSheetId="6">'Text Messaging'!$B$265</definedName>
    <definedName name="_Toc187030976" localSheetId="6">'Text Messaging'!$B$373</definedName>
    <definedName name="_Toc187030983" localSheetId="6">'Text Messaging'!$B$442</definedName>
    <definedName name="_Toc187030984" localSheetId="6">'Text Messaging'!$B$451</definedName>
    <definedName name="_Toc187030985" localSheetId="6">'Text Messaging'!$B$483</definedName>
    <definedName name="_Toc187030986" localSheetId="6">'Text Messaging'!$B$487</definedName>
    <definedName name="_Toc187030987" localSheetId="6">'Text Messaging'!$B$489</definedName>
    <definedName name="_Toc187030994" localSheetId="6">'Text Messaging'!$B$494</definedName>
    <definedName name="_Toc187030995" localSheetId="6">'Text Messaging'!$B$500</definedName>
    <definedName name="_Toc187030996" localSheetId="6">'Text Messaging'!$B$502</definedName>
    <definedName name="_Toc187030997" localSheetId="6">'Text Messaging'!$B$522</definedName>
    <definedName name="_Toc187030999" localSheetId="6">'Text Messaging'!$B$532</definedName>
    <definedName name="_Toc187031000" localSheetId="6">'Text Messaging'!$B$538</definedName>
    <definedName name="_Toc187031004" localSheetId="6">'Text Messaging'!$B$550</definedName>
    <definedName name="_Toc187031005" localSheetId="6">'Text Messaging'!$B$552</definedName>
    <definedName name="_Toc187031007" localSheetId="6">'Text Messaging'!$B$556</definedName>
    <definedName name="_Toc187031008" localSheetId="6">'Text Messaging'!$B$560</definedName>
    <definedName name="_Toc187031009" localSheetId="6">'Text Messaging'!$B$565</definedName>
    <definedName name="_Toc187031010" localSheetId="6">'Text Messaging'!$B$566</definedName>
    <definedName name="_Toc187031015" localSheetId="6">'Text Messaging'!$B$590</definedName>
    <definedName name="_Toc187031019" localSheetId="6">'Text Messaging'!$B$600</definedName>
    <definedName name="_Toc187031023" localSheetId="6">'Text Messaging'!#REF!</definedName>
    <definedName name="_Toc187031024" localSheetId="6">'Text Messaging'!#REF!</definedName>
    <definedName name="_Toc187031025" localSheetId="6">'Text Messaging'!#REF!</definedName>
    <definedName name="_Toc187031026" localSheetId="6">'Text Messaging'!#REF!</definedName>
    <definedName name="_Toc187031027" localSheetId="6">'Text Messaging'!#REF!</definedName>
    <definedName name="_Toc189244281" localSheetId="15">'UA Prof'!$B$3</definedName>
    <definedName name="_Toc189244282" localSheetId="15">'UA Prof'!$B$5</definedName>
    <definedName name="_Toc189244283" localSheetId="15">'UA Prof'!$B$9</definedName>
    <definedName name="_Toc189244284" localSheetId="15">'UA Prof'!$B$10</definedName>
    <definedName name="_Toc189244285" localSheetId="15">'UA Prof'!$B$15</definedName>
    <definedName name="_Toc189244286" localSheetId="15">'UA Prof'!$B$24</definedName>
    <definedName name="_Toc189244287" localSheetId="15">'UA Prof'!$B$47</definedName>
    <definedName name="_Toc197455216" localSheetId="11">'Browser Requirements'!$A$331</definedName>
    <definedName name="_Toc197455229" localSheetId="11">'Browser Requirements'!$A$413</definedName>
    <definedName name="_Toc197455231" localSheetId="11">'Browser Requirements'!$A$435</definedName>
    <definedName name="_Toc197455268" localSheetId="11">'Browser Requirements'!$A$851</definedName>
    <definedName name="_Toc197455281" localSheetId="11">'Browser Requirements'!$A$940</definedName>
    <definedName name="_Toc217117174" localSheetId="8">'Address Book'!$B$4</definedName>
    <definedName name="_Toc217117191" localSheetId="8">'Address Book'!$C$135</definedName>
    <definedName name="_Toc221958227" localSheetId="10">蓝牙!$A$3</definedName>
    <definedName name="_Toc221958229" localSheetId="10">蓝牙!$A$10</definedName>
    <definedName name="_Toc221958230" localSheetId="10">蓝牙!$A$12</definedName>
    <definedName name="_Toc221958231" localSheetId="10">蓝牙!$A$15</definedName>
    <definedName name="_Toc221958232" localSheetId="10">蓝牙!$A$17</definedName>
    <definedName name="_Toc221958233" localSheetId="10">蓝牙!$A$22</definedName>
    <definedName name="_Toc221958234" localSheetId="10">蓝牙!$A$34</definedName>
    <definedName name="_Toc221958235" localSheetId="10">蓝牙!$A$35</definedName>
    <definedName name="_Toc221958236" localSheetId="10">蓝牙!#REF!</definedName>
    <definedName name="_Toc221958237" localSheetId="10">蓝牙!$A$36</definedName>
    <definedName name="_Toc221958239" localSheetId="10">蓝牙!$A$39</definedName>
    <definedName name="_Toc221958240" localSheetId="10">蓝牙!#REF!</definedName>
    <definedName name="_Toc221958243" localSheetId="10">蓝牙!$A$51</definedName>
    <definedName name="_Toc221958244" localSheetId="10">蓝牙!#REF!</definedName>
    <definedName name="_Toc221958245" localSheetId="10">蓝牙!$A$52</definedName>
    <definedName name="_Toc221958247" localSheetId="10">蓝牙!$A$59</definedName>
    <definedName name="_Toc221958248" localSheetId="10">蓝牙!#REF!</definedName>
    <definedName name="_Toc221958249" localSheetId="10">蓝牙!$A$60</definedName>
    <definedName name="_Toc221958251" localSheetId="10">蓝牙!$A$63</definedName>
    <definedName name="_Toc221958252" localSheetId="10">蓝牙!#REF!</definedName>
    <definedName name="_Toc221958253" localSheetId="10">蓝牙!$A$64</definedName>
    <definedName name="_Toc221958255" localSheetId="10">蓝牙!$A$71</definedName>
    <definedName name="_Toc221958256" localSheetId="10">蓝牙!#REF!</definedName>
    <definedName name="_Toc221958257" localSheetId="10">蓝牙!$A$72</definedName>
    <definedName name="_Toc221958258" localSheetId="10">蓝牙!$A$75</definedName>
    <definedName name="_Toc221958259" localSheetId="10">蓝牙!$A$81</definedName>
    <definedName name="_Toc221958260" localSheetId="10">蓝牙!$A$92</definedName>
    <definedName name="_Toc221958261" localSheetId="10">蓝牙!#REF!</definedName>
    <definedName name="_Toc221958262" localSheetId="10">蓝牙!$A$93</definedName>
    <definedName name="_Toc221958264" localSheetId="10">蓝牙!$A$98</definedName>
    <definedName name="_Toc221958265" localSheetId="10">蓝牙!#REF!</definedName>
    <definedName name="_Toc221958266" localSheetId="10">蓝牙!$A$99</definedName>
    <definedName name="_Toc221958268" localSheetId="10">蓝牙!$A$107</definedName>
    <definedName name="_Toc221958269" localSheetId="10">蓝牙!#REF!</definedName>
    <definedName name="_Toc221958270" localSheetId="10">蓝牙!$A$108</definedName>
    <definedName name="_Toc221958272" localSheetId="10">蓝牙!$A$113</definedName>
    <definedName name="_Toc221958273" localSheetId="10">蓝牙!#REF!</definedName>
    <definedName name="_Toc221958274" localSheetId="10">蓝牙!$A$114</definedName>
    <definedName name="_Toc221958276" localSheetId="10">蓝牙!$A$123</definedName>
    <definedName name="_Toc221958277" localSheetId="10">蓝牙!#REF!</definedName>
    <definedName name="_Toc221958278" localSheetId="10">蓝牙!$A$124</definedName>
    <definedName name="_Toc221958280" localSheetId="10">蓝牙!$A$129</definedName>
    <definedName name="_Toc221958281" localSheetId="10">蓝牙!#REF!</definedName>
    <definedName name="_Toc221958282" localSheetId="10">蓝牙!$A$130</definedName>
    <definedName name="_Toc221958284" localSheetId="10">蓝牙!$A$133</definedName>
    <definedName name="_Toc221958285" localSheetId="10">蓝牙!#REF!</definedName>
    <definedName name="_Toc221958286" localSheetId="10">蓝牙!$A$134</definedName>
    <definedName name="_Toc221958289" localSheetId="10">蓝牙!#REF!</definedName>
    <definedName name="_Toc221958290" localSheetId="10">蓝牙!$A$138</definedName>
    <definedName name="_Toc221958292" localSheetId="10">蓝牙!$A$147</definedName>
    <definedName name="_Toc221958293" localSheetId="10">蓝牙!#REF!</definedName>
    <definedName name="_Toc221958294" localSheetId="10">蓝牙!$A$148</definedName>
    <definedName name="_Toc221958296" localSheetId="10">蓝牙!$A$154</definedName>
    <definedName name="_Toc221958297" localSheetId="10">蓝牙!#REF!</definedName>
    <definedName name="_Toc221958298" localSheetId="10">蓝牙!$A$155</definedName>
    <definedName name="_Toc221958299" localSheetId="10">蓝牙!$A$158</definedName>
    <definedName name="_Toc221958300" localSheetId="10">蓝牙!#REF!</definedName>
    <definedName name="_Toc221958301" localSheetId="10">蓝牙!$A$159</definedName>
    <definedName name="_Toc221958303" localSheetId="10">蓝牙!$A$162</definedName>
    <definedName name="_Toc221958304" localSheetId="10">蓝牙!#REF!</definedName>
    <definedName name="_Toc221958305" localSheetId="10">蓝牙!$A$163</definedName>
    <definedName name="_Toc221958307" localSheetId="10">蓝牙!$A$168</definedName>
    <definedName name="_Toc221958308" localSheetId="10">蓝牙!#REF!</definedName>
    <definedName name="_Toc221958309" localSheetId="10">蓝牙!$A$169</definedName>
    <definedName name="_Toc241896777" localSheetId="11">'Browser Requirements'!$A$354</definedName>
    <definedName name="_Toc241896789" localSheetId="11">'Browser Requirements'!$A$437</definedName>
    <definedName name="_Toc241896790" localSheetId="11">'Browser Requirements'!$A$442</definedName>
    <definedName name="_Toc241896852" localSheetId="11">'Browser Requirements'!$A$948</definedName>
    <definedName name="_Toc241896853" localSheetId="11">'Browser Requirements'!$A$959</definedName>
    <definedName name="_Toc244060166" localSheetId="2">'Androind 2(1).3-1'!#REF!</definedName>
    <definedName name="_Toc244060166" localSheetId="3">AT!$B$4</definedName>
    <definedName name="_Toc244060166" localSheetId="4">Automation!#REF!</definedName>
    <definedName name="_Toc244508302" localSheetId="13">多媒体!$A$2</definedName>
    <definedName name="_Toc244508309" localSheetId="13">多媒体!$A$140</definedName>
    <definedName name="_Toc255802534" localSheetId="11">'Browser Requirements'!$A$800</definedName>
    <definedName name="_Toc255802592" localSheetId="11">'Browser Requirements'!$A$1171</definedName>
    <definedName name="_Toc266958203" localSheetId="2">'Androind 2(1).3-1'!$D$225</definedName>
    <definedName name="_Toc270339204" localSheetId="9">DM!#REF!</definedName>
    <definedName name="_Toc270339207" localSheetId="9">DM!#REF!</definedName>
    <definedName name="_Toc270339208" localSheetId="9">DM!#REF!</definedName>
    <definedName name="_Toc270339209" localSheetId="9">DM!#REF!</definedName>
    <definedName name="_Toc270339215" localSheetId="9">DM!#REF!</definedName>
    <definedName name="_Toc270339216" localSheetId="9">DM!#REF!</definedName>
    <definedName name="_Toc270339217" localSheetId="9">DM!#REF!</definedName>
    <definedName name="_Toc270339218" localSheetId="9">DM!#REF!</definedName>
    <definedName name="_Toc270339219" localSheetId="9">DM!#REF!</definedName>
    <definedName name="_Toc270339220" localSheetId="9">DM!#REF!</definedName>
    <definedName name="_Toc270339221" localSheetId="9">DM!#REF!</definedName>
    <definedName name="_Toc270339222" localSheetId="9">DM!#REF!</definedName>
    <definedName name="_Toc270339226" localSheetId="9">DM!#REF!</definedName>
    <definedName name="_Toc270339229" localSheetId="9">DM!#REF!</definedName>
    <definedName name="_Toc270339230" localSheetId="9">DM!#REF!</definedName>
    <definedName name="_Toc270339231" localSheetId="9">DM!#REF!</definedName>
    <definedName name="_Toc270339232" localSheetId="9">DM!#REF!</definedName>
    <definedName name="_Toc289347489" localSheetId="13">多媒体!#REF!</definedName>
    <definedName name="_Toc289347490" localSheetId="13">多媒体!$A$113</definedName>
    <definedName name="_Toc30300662" localSheetId="6">'Text Messaging'!$B$545</definedName>
    <definedName name="_Toc30300663" localSheetId="6">'Text Messaging'!$B$546</definedName>
    <definedName name="_Toc30300664" localSheetId="6">'Text Messaging'!$B$548</definedName>
    <definedName name="_Toc30300665" localSheetId="6">'Text Messaging'!$B$549</definedName>
    <definedName name="_Toc30300666" localSheetId="6">'Text Messaging'!$B$554</definedName>
    <definedName name="_Toc30300667" localSheetId="6">'Text Messaging'!$C$576</definedName>
    <definedName name="_Toc30300669" localSheetId="6">'Text Messaging'!$B$578</definedName>
    <definedName name="_Toc30300670" localSheetId="6">'Text Messaging'!$B$579</definedName>
    <definedName name="_Toc30300671" localSheetId="6">'Text Messaging'!$B$584</definedName>
    <definedName name="_Toc30300672" localSheetId="6">'Text Messaging'!$B$592</definedName>
    <definedName name="_Toc30300674" localSheetId="6">'Text Messaging'!$B$595</definedName>
    <definedName name="_Toc30300675" localSheetId="6">'Text Messaging'!$B$597</definedName>
    <definedName name="_Toc30300676" localSheetId="6">'Text Messaging'!$B$602</definedName>
    <definedName name="_Toc30300677" localSheetId="6">'Text Messaging'!$B$604</definedName>
    <definedName name="_Toc30300678" localSheetId="6">'Text Messaging'!#REF!</definedName>
    <definedName name="_Toc30581426" localSheetId="6">'Text Messaging'!$B$131</definedName>
    <definedName name="_Toc30581427" localSheetId="6">'Text Messaging'!$B$132</definedName>
    <definedName name="_Toc30581430" localSheetId="6">'Text Messaging'!$B$203</definedName>
    <definedName name="_Toc30581434" localSheetId="6">'Text Messaging'!$B$250</definedName>
    <definedName name="_Toc30581435" localSheetId="6">'Text Messaging'!$B$251</definedName>
    <definedName name="_Toc30581436" localSheetId="6">'Text Messaging'!$B$264</definedName>
    <definedName name="_Toc30581437" localSheetId="6">'Text Messaging'!$B$400</definedName>
    <definedName name="_Toc30581438" localSheetId="6">'Text Messaging'!$B$401</definedName>
    <definedName name="_Toc30581439" localSheetId="6">'Text Messaging'!$B$415</definedName>
    <definedName name="_Toc30581440" localSheetId="6">'Text Messaging'!$B$419</definedName>
    <definedName name="_Toc30581441" localSheetId="6">'Text Messaging'!$B$428</definedName>
    <definedName name="_Toc30581442" localSheetId="6">'Text Messaging'!$B$434</definedName>
    <definedName name="_Toc3627754" localSheetId="15">'UA Prof'!$B$16</definedName>
    <definedName name="_Toc3967528" localSheetId="6">'Text Messaging'!$B$523</definedName>
    <definedName name="_Toc525347890" localSheetId="11">'Browser Requirements'!$B$238</definedName>
    <definedName name="_Toc526918935" localSheetId="15">'UA Prof'!$B$2</definedName>
    <definedName name="Change_from_Previous">#REF!</definedName>
    <definedName name="Date">#REF!</definedName>
    <definedName name="figureone" localSheetId="6">'Text Messaging'!$B$24</definedName>
    <definedName name="middle">"Please select"</definedName>
    <definedName name="Name">#REF!</definedName>
    <definedName name="OLE_LINK1" localSheetId="2">'Androind 2(1).3-1'!#REF!</definedName>
    <definedName name="OLE_LINK1" localSheetId="3">AT!$D$5</definedName>
    <definedName name="OLE_LINK1" localSheetId="4">Automation!#REF!</definedName>
    <definedName name="OLE_LINK11" localSheetId="2">'Androind 2(1).3-1'!$D$15</definedName>
    <definedName name="OLE_LINK2" localSheetId="2">'Androind 2(1).3-1'!#REF!</definedName>
    <definedName name="OLE_LINK2" localSheetId="3">AT!$D$5</definedName>
    <definedName name="OLE_LINK2" localSheetId="4">Automation!#REF!</definedName>
    <definedName name="OLE_LINK5" localSheetId="6">'Text Messaging'!$B$462</definedName>
    <definedName name="OLE_LINK6" localSheetId="6">'Text Messaging'!$B$302</definedName>
    <definedName name="OLE_LINK7" localSheetId="6">'Text Messaging'!$B$506</definedName>
    <definedName name="OLE_LINK9" localSheetId="6">'Text Messaging'!$B$504</definedName>
    <definedName name="_xlnm.Print_Area" localSheetId="1">CMAS!$A$1:$F$42</definedName>
    <definedName name="_xlnm.Print_Titles" localSheetId="11">'Browser Requirements'!$A$1:$IV$1</definedName>
    <definedName name="_xlnm.Print_Titles" localSheetId="6">'Text Messaging'!$A$1:$IV$1</definedName>
    <definedName name="_xlnm.Print_Titles" localSheetId="15">'UA Prof'!$A$1:$IV$1</definedName>
    <definedName name="Status">#REF!</definedName>
    <definedName name="Version">#REF!</definedName>
  </definedNames>
  <calcPr calcId="125725"/>
</workbook>
</file>

<file path=xl/calcChain.xml><?xml version="1.0" encoding="utf-8"?>
<calcChain xmlns="http://schemas.openxmlformats.org/spreadsheetml/2006/main">
  <c r="O18" i="1"/>
  <c r="N18"/>
  <c r="M18"/>
  <c r="L18"/>
  <c r="K18"/>
  <c r="J18"/>
  <c r="I18"/>
  <c r="O17"/>
  <c r="N17"/>
  <c r="M17"/>
  <c r="L17"/>
  <c r="K17"/>
  <c r="J17"/>
  <c r="H17"/>
  <c r="O16"/>
  <c r="N16"/>
  <c r="M16"/>
  <c r="L16"/>
  <c r="K16"/>
  <c r="J16"/>
  <c r="I16"/>
  <c r="O15"/>
  <c r="N15"/>
  <c r="M15"/>
  <c r="L15"/>
  <c r="K15"/>
  <c r="J15"/>
  <c r="I15"/>
  <c r="O14"/>
  <c r="N14"/>
  <c r="M14"/>
  <c r="L14"/>
  <c r="K14"/>
  <c r="J14"/>
  <c r="I14"/>
  <c r="O13"/>
  <c r="N13"/>
  <c r="M13"/>
  <c r="L13"/>
  <c r="K13"/>
  <c r="J13"/>
  <c r="I13"/>
  <c r="O12"/>
  <c r="N12"/>
  <c r="M12"/>
  <c r="L12"/>
  <c r="K12"/>
  <c r="J12"/>
  <c r="H12"/>
  <c r="O11"/>
  <c r="N11"/>
  <c r="M11"/>
  <c r="L11"/>
  <c r="K11"/>
  <c r="J11"/>
  <c r="I11"/>
  <c r="O10"/>
  <c r="N10"/>
  <c r="M10"/>
  <c r="L10"/>
  <c r="K10"/>
  <c r="J10"/>
  <c r="I10"/>
  <c r="O9"/>
  <c r="N9"/>
  <c r="M9"/>
  <c r="L9"/>
  <c r="K9"/>
  <c r="J9"/>
  <c r="I9"/>
  <c r="O7"/>
  <c r="N7"/>
  <c r="O8"/>
  <c r="N8"/>
  <c r="M8"/>
  <c r="L8"/>
  <c r="K8"/>
  <c r="J8"/>
  <c r="I8"/>
  <c r="M7"/>
  <c r="L7"/>
  <c r="K7"/>
  <c r="J7"/>
  <c r="I7"/>
  <c r="O6"/>
  <c r="N6"/>
  <c r="M6"/>
  <c r="L6"/>
  <c r="K6"/>
  <c r="I6"/>
  <c r="O5"/>
  <c r="N5"/>
  <c r="M5"/>
  <c r="L5"/>
  <c r="K5"/>
  <c r="J5"/>
  <c r="I5"/>
  <c r="O4"/>
  <c r="N4"/>
  <c r="M4"/>
  <c r="L4"/>
  <c r="K4"/>
  <c r="J4"/>
  <c r="I4"/>
  <c r="J6"/>
  <c r="J3"/>
  <c r="O3"/>
  <c r="N3"/>
  <c r="M3"/>
  <c r="L3"/>
  <c r="K3"/>
  <c r="F2"/>
  <c r="H18"/>
  <c r="D17"/>
  <c r="H16"/>
  <c r="D16"/>
  <c r="D15"/>
  <c r="H15"/>
  <c r="D14"/>
  <c r="H14"/>
  <c r="D11"/>
  <c r="D13"/>
  <c r="D10"/>
  <c r="H13"/>
  <c r="H11"/>
  <c r="D12"/>
  <c r="Q17" l="1"/>
  <c r="P17"/>
  <c r="Q16"/>
  <c r="P16"/>
  <c r="Q15"/>
  <c r="P15"/>
  <c r="Q14"/>
  <c r="P14"/>
  <c r="Q13"/>
  <c r="P13"/>
  <c r="Q12"/>
  <c r="I12"/>
  <c r="P12" s="1"/>
  <c r="Q11"/>
  <c r="P11"/>
  <c r="Q10"/>
  <c r="P10"/>
  <c r="N2"/>
  <c r="O2"/>
  <c r="M2"/>
  <c r="L2"/>
  <c r="K2"/>
  <c r="D18"/>
  <c r="D4"/>
  <c r="P4" s="1"/>
  <c r="H10"/>
  <c r="E477" i="10"/>
  <c r="E476"/>
  <c r="E475"/>
  <c r="E474"/>
  <c r="E473"/>
  <c r="E472"/>
  <c r="E471"/>
  <c r="E470"/>
  <c r="E469"/>
  <c r="E468"/>
  <c r="E465"/>
  <c r="E462"/>
  <c r="E461"/>
  <c r="E460"/>
  <c r="E459"/>
  <c r="E456"/>
  <c r="E453"/>
  <c r="E452"/>
  <c r="E451"/>
  <c r="E450"/>
  <c r="E447"/>
  <c r="E446"/>
  <c r="E443"/>
  <c r="E442"/>
  <c r="E439"/>
  <c r="E438"/>
  <c r="E435"/>
  <c r="E432"/>
  <c r="E431"/>
  <c r="E430"/>
  <c r="E429"/>
  <c r="E426"/>
  <c r="E425"/>
  <c r="E424"/>
  <c r="E423"/>
  <c r="E420"/>
  <c r="E416"/>
  <c r="E415"/>
  <c r="E414"/>
  <c r="E413"/>
  <c r="E412"/>
  <c r="E411"/>
  <c r="E410"/>
  <c r="E406"/>
  <c r="E403"/>
  <c r="E402"/>
  <c r="E401"/>
  <c r="E400"/>
  <c r="E399"/>
  <c r="E398"/>
  <c r="E397"/>
  <c r="E396"/>
  <c r="E395"/>
  <c r="E394"/>
  <c r="E393"/>
  <c r="E392"/>
  <c r="E391"/>
  <c r="E390"/>
  <c r="E389"/>
  <c r="E388"/>
  <c r="E387"/>
  <c r="E386"/>
  <c r="E385"/>
  <c r="E384"/>
  <c r="E383"/>
  <c r="E382"/>
  <c r="E381"/>
  <c r="E380"/>
  <c r="E379"/>
  <c r="E376"/>
  <c r="E375"/>
  <c r="E374"/>
  <c r="E373"/>
  <c r="E372"/>
  <c r="E371"/>
  <c r="E370"/>
  <c r="E369"/>
  <c r="E368"/>
  <c r="E367"/>
  <c r="E366"/>
  <c r="E365"/>
  <c r="E362"/>
  <c r="E361"/>
  <c r="E360"/>
  <c r="E359"/>
  <c r="E358"/>
  <c r="E357"/>
  <c r="E356"/>
  <c r="E355"/>
  <c r="E354"/>
  <c r="E351"/>
  <c r="E350"/>
  <c r="E349"/>
  <c r="E348"/>
  <c r="E347"/>
  <c r="E346"/>
  <c r="E345"/>
  <c r="E344"/>
  <c r="E343"/>
  <c r="E342"/>
  <c r="E341"/>
  <c r="E340"/>
  <c r="E339"/>
  <c r="E338"/>
  <c r="E337"/>
  <c r="E336"/>
  <c r="E335"/>
  <c r="E332"/>
  <c r="E331"/>
  <c r="E330"/>
  <c r="E329"/>
  <c r="E328"/>
  <c r="E327"/>
  <c r="E326"/>
  <c r="E325"/>
  <c r="E324"/>
  <c r="E323"/>
  <c r="E322"/>
  <c r="E321"/>
  <c r="E320"/>
  <c r="E319"/>
  <c r="E318"/>
  <c r="E317"/>
  <c r="E316"/>
  <c r="E315"/>
  <c r="E314"/>
  <c r="E313"/>
  <c r="E312"/>
  <c r="E309"/>
  <c r="E308"/>
  <c r="E307"/>
  <c r="E306"/>
  <c r="E305"/>
  <c r="E304"/>
  <c r="E303"/>
  <c r="E302"/>
  <c r="E301"/>
  <c r="E300"/>
  <c r="E299"/>
  <c r="E298"/>
  <c r="E297"/>
  <c r="E296"/>
  <c r="E293"/>
  <c r="E292"/>
  <c r="E291"/>
  <c r="E287"/>
  <c r="E286"/>
  <c r="E285"/>
  <c r="E282"/>
  <c r="E279"/>
  <c r="E278"/>
  <c r="E277"/>
  <c r="E276"/>
  <c r="E275"/>
  <c r="E272"/>
  <c r="E271"/>
  <c r="E270"/>
  <c r="E266"/>
  <c r="E265"/>
  <c r="E264"/>
  <c r="E260"/>
  <c r="E259"/>
  <c r="E256"/>
  <c r="E255"/>
  <c r="E254"/>
  <c r="E253"/>
  <c r="E252"/>
  <c r="E251"/>
  <c r="E250"/>
  <c r="E249"/>
  <c r="E248"/>
  <c r="E247"/>
  <c r="E246"/>
  <c r="E245"/>
  <c r="E244"/>
  <c r="E243"/>
  <c r="E242"/>
  <c r="E241"/>
  <c r="E238"/>
  <c r="E235"/>
  <c r="E234"/>
  <c r="E233"/>
  <c r="E232"/>
  <c r="E231"/>
  <c r="E230"/>
  <c r="E226"/>
  <c r="E225"/>
  <c r="E224"/>
  <c r="E223"/>
  <c r="E220"/>
  <c r="E219"/>
  <c r="E218"/>
  <c r="E217"/>
  <c r="E213"/>
  <c r="E212"/>
  <c r="E211"/>
  <c r="E210"/>
  <c r="E209"/>
  <c r="E208"/>
  <c r="E207"/>
  <c r="E206"/>
  <c r="E205"/>
  <c r="E204"/>
  <c r="E203"/>
  <c r="E202"/>
  <c r="E201"/>
  <c r="E200"/>
  <c r="E197"/>
  <c r="E196"/>
  <c r="E195"/>
  <c r="E194"/>
  <c r="E193"/>
  <c r="E192"/>
  <c r="E191"/>
  <c r="E190"/>
  <c r="E189"/>
  <c r="E188"/>
  <c r="E185"/>
  <c r="E184"/>
  <c r="E183"/>
  <c r="E180"/>
  <c r="E179"/>
  <c r="E178"/>
  <c r="E175"/>
  <c r="E174"/>
  <c r="E171"/>
  <c r="E170"/>
  <c r="E167"/>
  <c r="E166"/>
  <c r="E163"/>
  <c r="E162"/>
  <c r="E159"/>
  <c r="E158"/>
  <c r="E157"/>
  <c r="E156"/>
  <c r="E155"/>
  <c r="E154"/>
  <c r="E153"/>
  <c r="E152"/>
  <c r="E149"/>
  <c r="E148"/>
  <c r="E147"/>
  <c r="E144"/>
  <c r="E143"/>
  <c r="E142"/>
  <c r="E141"/>
  <c r="E138"/>
  <c r="E137"/>
  <c r="E136"/>
  <c r="E133"/>
  <c r="E132"/>
  <c r="E129"/>
  <c r="E128"/>
  <c r="E127"/>
  <c r="E126"/>
  <c r="E125"/>
  <c r="E124"/>
  <c r="E121"/>
  <c r="E120"/>
  <c r="E117"/>
  <c r="E116"/>
  <c r="E115"/>
  <c r="E114"/>
  <c r="E113"/>
  <c r="E112"/>
  <c r="E111"/>
  <c r="E110"/>
  <c r="E109"/>
  <c r="E108"/>
  <c r="E107"/>
  <c r="E103"/>
  <c r="E102"/>
  <c r="E101"/>
  <c r="E100"/>
  <c r="E99"/>
  <c r="E96"/>
  <c r="E95"/>
  <c r="E94"/>
  <c r="E93"/>
  <c r="E92"/>
  <c r="E91"/>
  <c r="E90"/>
  <c r="E89"/>
  <c r="E85"/>
  <c r="E84"/>
  <c r="E83"/>
  <c r="E82"/>
  <c r="E81"/>
  <c r="E80"/>
  <c r="E79"/>
  <c r="E78"/>
  <c r="E75"/>
  <c r="E74"/>
  <c r="E73"/>
  <c r="E72"/>
  <c r="E71"/>
  <c r="E70"/>
  <c r="E69"/>
  <c r="E68"/>
  <c r="E67"/>
  <c r="E66"/>
  <c r="E65"/>
  <c r="E64"/>
  <c r="E63"/>
  <c r="E62"/>
  <c r="E61"/>
  <c r="E60"/>
  <c r="E59"/>
  <c r="E58"/>
  <c r="E57"/>
  <c r="E56"/>
  <c r="E55"/>
  <c r="E52"/>
  <c r="E51"/>
  <c r="E50"/>
  <c r="E47"/>
  <c r="E46"/>
  <c r="E45"/>
  <c r="E44"/>
  <c r="E43"/>
  <c r="E42"/>
  <c r="E41"/>
  <c r="E40"/>
  <c r="E39"/>
  <c r="E38"/>
  <c r="E37"/>
  <c r="E36"/>
  <c r="E35"/>
  <c r="E34"/>
  <c r="E33"/>
  <c r="E32"/>
  <c r="E31"/>
  <c r="E28"/>
  <c r="E27"/>
  <c r="E26"/>
  <c r="E23"/>
  <c r="E22"/>
  <c r="E21"/>
  <c r="E20"/>
  <c r="E19"/>
  <c r="E16"/>
  <c r="E15"/>
  <c r="E14"/>
  <c r="E13"/>
  <c r="E12"/>
  <c r="E11"/>
  <c r="E10"/>
  <c r="E9"/>
  <c r="E8"/>
  <c r="E7"/>
  <c r="E6"/>
  <c r="E5"/>
  <c r="F479" s="1"/>
  <c r="D7" i="1"/>
  <c r="P7" s="1"/>
  <c r="D9"/>
  <c r="P9" s="1"/>
  <c r="H9"/>
  <c r="H7"/>
  <c r="H6"/>
  <c r="D6"/>
  <c r="Q6" s="1"/>
  <c r="P6" l="1"/>
  <c r="Q7"/>
  <c r="Q9"/>
  <c r="Q4"/>
  <c r="P18"/>
  <c r="Q18"/>
  <c r="H8" l="1"/>
  <c r="D8"/>
  <c r="H5"/>
  <c r="D5"/>
  <c r="J2"/>
  <c r="H4"/>
  <c r="Q8" l="1"/>
  <c r="P8"/>
  <c r="P5"/>
  <c r="Q5"/>
  <c r="I3"/>
  <c r="I2" s="1"/>
  <c r="H3"/>
  <c r="H2" s="1"/>
  <c r="D3"/>
  <c r="D2" s="1"/>
  <c r="Q2" s="1"/>
  <c r="P2" l="1"/>
  <c r="Q3"/>
  <c r="P3" l="1"/>
</calcChain>
</file>

<file path=xl/comments1.xml><?xml version="1.0" encoding="utf-8"?>
<comments xmlns="http://schemas.openxmlformats.org/spreadsheetml/2006/main">
  <authors>
    <author>Author</author>
  </authors>
  <commentList>
    <comment ref="B47" authorId="0">
      <text>
        <r>
          <rPr>
            <b/>
            <sz val="8"/>
            <color indexed="81"/>
            <rFont val="Tahoma"/>
            <family val="2"/>
          </rPr>
          <t>Author:</t>
        </r>
        <r>
          <rPr>
            <sz val="8"/>
            <color indexed="81"/>
            <rFont val="Tahoma"/>
            <family val="2"/>
          </rPr>
          <t xml:space="preserve">
Android has a 16 MB limitation, but OEMs should not include any such limitations to their client.</t>
        </r>
      </text>
    </comment>
    <comment ref="B79" authorId="0">
      <text>
        <r>
          <rPr>
            <b/>
            <sz val="8"/>
            <color indexed="81"/>
            <rFont val="Tahoma"/>
            <family val="2"/>
          </rPr>
          <t>Author:</t>
        </r>
        <r>
          <rPr>
            <sz val="8"/>
            <color indexed="81"/>
            <rFont val="Tahoma"/>
            <family val="2"/>
          </rPr>
          <t xml:space="preserve">
Android currently only supportis viewing up to 32 attendees</t>
        </r>
      </text>
    </comment>
  </commentList>
</comments>
</file>

<file path=xl/sharedStrings.xml><?xml version="1.0" encoding="utf-8"?>
<sst xmlns="http://schemas.openxmlformats.org/spreadsheetml/2006/main" count="21850" uniqueCount="9503">
  <si>
    <t>是</t>
  </si>
  <si>
    <t>否</t>
  </si>
  <si>
    <t>N/A</t>
    <phoneticPr fontId="3" type="noConversion"/>
  </si>
  <si>
    <t>后方</t>
  </si>
  <si>
    <t>AT Command Requirement 1.6 compliance matrix_(Sprint Sean) 05262011 ZTE.xlsx</t>
  </si>
  <si>
    <t>Camera_CM (Sprint Sean) 09262011 ZTE.xls</t>
  </si>
  <si>
    <t>CL_Sprint_Text_Messaging_v3_(Sprint Sean) 06202011 ZTE.xls</t>
  </si>
  <si>
    <t>DOrA Compliance Matrix v2.2.1_(Sprint Sean) 06202011 ZTE.xlsx</t>
  </si>
  <si>
    <t>Sprint 3G CE General Functional Compliance Matrix v3 4 (Sprint Sean) 10182011 ZTE.xlsx</t>
  </si>
  <si>
    <t>Sprint Address Book Requirements compliance matrix (Sprint Sean) 05262011 ZTE.xls</t>
  </si>
  <si>
    <t>Sprint Band Class 10 Compliance Matrix v1_2_(Sprint Sean) 06022011 ZTE.xlsx</t>
  </si>
  <si>
    <t>Sprint DOM Requirements compliance matrix (Sprint Sean) 05262011 ZTE.xls</t>
  </si>
  <si>
    <t>Sprint ECMA Script Mobile Profile compliance matrix (Sprint Sean) 05262011 ZTE.xls</t>
  </si>
  <si>
    <t>Sprint OMA-DM Compliance Matrix 2(1).01 (Sprint Sean) 06202011 ZTE.xls</t>
  </si>
  <si>
    <t>Sprint System Selection Requirements Matrix v 1 0_(Sprint Sean) 08192011 ZTE.xlsx</t>
  </si>
  <si>
    <t>Sprint_Bluetooth_(Sprint Sean) 06202011 ZTE.xls</t>
  </si>
  <si>
    <t>Sprint_Browser_compliance_matrix (Sprint Sean) 07182011 ZTE.xls</t>
  </si>
  <si>
    <t>Sprint_CSS_compliance_matrix (Sprint Sean) 05262011 ZTE.xls</t>
  </si>
  <si>
    <t>Sprint_EAS_Spec_v1.3_(Sprint Sean) 06202011 ZTE.xlsx</t>
  </si>
  <si>
    <t>Sprint_HTML_compliance_matrix (Sprint Sean) 05262011 ZTE.xls</t>
  </si>
  <si>
    <t>Sprint_LBS_Requirements_compliance_matrix (Sprint Sean) 08042011 ZTE.xls</t>
  </si>
  <si>
    <t>Sprint_Master_Multimedia_Compliance_Matrix_4.2 (Sprint Sean) 07182011 ZTE.XLS</t>
  </si>
  <si>
    <t>Sprint_OMA_MMS (Sprint Sean) 06142011 ZTE.xls</t>
  </si>
  <si>
    <t>Sprint_Retail_Service__Repair_Compliance_Matrix_Version_4_5 (Sprint Sean) 05262011 ZTE.xls</t>
  </si>
  <si>
    <t>Sprint_UA_Prof_compliance_matrix (Sprint Sean) 05262011 ZTE.xls</t>
  </si>
  <si>
    <t>Sprint_XHTML_compliance_matrix (Sprint Sean) 05262011 ZTE.xls</t>
  </si>
  <si>
    <t>WiFi Requirements ver 1.2.0.(Sprint Sean) 09072011 ZTE.XLS</t>
  </si>
  <si>
    <t>Automation Requirement 1(1).1 compliance matrix (Sprint Sean) 07282011 ZTE.xlsx</t>
  </si>
  <si>
    <t>Durability Compliance Matrix v2(1).0 04022009_(Sprint Sean) 10112011 ZTE.xls</t>
  </si>
  <si>
    <t>Power_CM (Sprint Sean) 06202011 ZTE.xlsx</t>
  </si>
  <si>
    <t>compliance matrix cmas ui android spec v1.0 (Sprint Sean) 08252011 ZTE.xlsx</t>
    <phoneticPr fontId="1" type="noConversion"/>
  </si>
  <si>
    <t>CMAS</t>
    <phoneticPr fontId="1" type="noConversion"/>
  </si>
  <si>
    <t>否</t>
    <phoneticPr fontId="1" type="noConversion"/>
  </si>
  <si>
    <t>SLATE DC测试内容，需要通过SLATE DC来验证</t>
    <phoneticPr fontId="3" type="noConversion"/>
  </si>
  <si>
    <t>Sprint CMAS UI Spec, Version 1.0</t>
  </si>
  <si>
    <t>Req ID</t>
  </si>
  <si>
    <t>Requirement</t>
  </si>
  <si>
    <t>Comply</t>
  </si>
  <si>
    <t>Not Comply</t>
  </si>
  <si>
    <t>Comments</t>
  </si>
  <si>
    <t>1 General</t>
    <phoneticPr fontId="18" type="noConversion"/>
  </si>
  <si>
    <t>For the purpose of notifications, the Presidential CMAS alerts will have a different set of rules vs all other notifications.</t>
    <phoneticPr fontId="18" type="noConversion"/>
  </si>
  <si>
    <t>FC</t>
    <phoneticPr fontId="18" type="noConversion"/>
  </si>
  <si>
    <t>The OEM MUST use their existing Android framework for notification presentation and logic with some exceptions. The exceptions will be noted in this document.</t>
    <phoneticPr fontId="18" type="noConversion"/>
  </si>
  <si>
    <t>The OEM MUST use the Presidential CMAS alert expiration date as per standards for the purposes of this document</t>
    <phoneticPr fontId="18" type="noConversion"/>
  </si>
  <si>
    <t>Please refer to the “Joint ATIS/TIA CMAS Mobile Device Behavior Specification (Joint TR45.8 Project Number PN-3-0345” for the following:
o Common Audio Attention Signal
o Common Vibration Cadence</t>
    <phoneticPr fontId="18" type="noConversion"/>
  </si>
  <si>
    <t>please provide “Joint ATIS/TIA CMAS Mobile Device Behavior Specification (Joint TR45.8 Project Number PN-3-0345”
[06202011 ZTE]update TBD to FC.</t>
    <phoneticPr fontId="18" type="noConversion"/>
  </si>
  <si>
    <t>All Commercial Alerts (defined as CMAS alerts that do NOT go through the federal gateway and/or with the classes of presidential alert, severe alert, and extreme alert), etc MUST be ignored by the handset.</t>
    <phoneticPr fontId="18" type="noConversion"/>
  </si>
  <si>
    <t>[ZTE]Still waiting for the feedback from Qualcomm.
[06202011 ZTE]how to know the alerts is come from federal gateway? Does all of alerts come from federal gateway?
[08152011 ZTE][ZTE]Yes, it is a question for Sprint. Because the spec says "defined as CMAS alerts that do NOT go through the federal gateway and/or with the classes of presidential alert, severe alert, and extreme alert". Per our understanding, we can not know if an alerts comes from the federal gateway or not, so we open the question hoping to get  clarification from Sprint.
【08252011 Neeraj S】That requirement simply means that any alerts other than the Presidential,severe and extreme must be ignored by the device.
[08252011 ZTE]update TBD to FC.</t>
    <phoneticPr fontId="18" type="noConversion"/>
  </si>
  <si>
    <t>If the user has power cycled their handset and a Presidential Alert has NOT been viewed, the Presidential CMAS icon MUST continue to flash when the device is powered on again.</t>
    <phoneticPr fontId="18" type="noConversion"/>
  </si>
  <si>
    <t>2 Incoming CMAS Notification</t>
  </si>
  <si>
    <t>When a non-Presidential CMAS alert arrives on the Android handset (e.g. Home screen, in call, in a different application), it MUST display like any other SMS notification.</t>
  </si>
  <si>
    <t>When a Presidential CMAS alert arrives on the Android handset (e.g. Home screen, in call, in a different application), it MUST display like any other SMS notification with 1 exception – the CMAS icon (in the Annunciator Row) MUST flash.</t>
    <phoneticPr fontId="18" type="noConversion"/>
  </si>
  <si>
    <t>The Presidential CMAS icon &lt;provided with this documentation&gt; MUST be used.</t>
  </si>
  <si>
    <t>The Presidential CMAS icon MUST flash until the user has entered the specific thread (similar to how other SMS alerts function).</t>
  </si>
  <si>
    <t>Once the CMAS (Presidential or non-Presidential Alert) is read, the CMAS icon MUST disappear.</t>
  </si>
  <si>
    <t>The handset MUST emit a double beep (through the earpiece/speaker/headset) when a CMAS arrives regardless of the application that is running.</t>
  </si>
  <si>
    <t>If another NON-Presidential CMAS (or another SMS) arrives on the handset while a Presidential CMAS is still present (and flashing), the new alert MUST briefly display in the Annunciator row (similar to how other notifications are displayed) but disappear and the Presidential CMAS alert MUST continue to be present and flashing.</t>
    <phoneticPr fontId="18" type="noConversion"/>
  </si>
  <si>
    <t>o In short, the Presidential CMAS alert takes “permanent” authority over the other alerts (non-Presidential included) until the Presidential CMAS alert has been viewed.</t>
    <phoneticPr fontId="18" type="noConversion"/>
  </si>
  <si>
    <t>3 CMAS Alerts on the Lock Screen</t>
  </si>
  <si>
    <t>All CMAS alerts MUST trigger the LED to blink accordingly (similar to how Android behaves).</t>
  </si>
  <si>
    <t>In addition to the icon (flashing or not) in the Annunciator row, the handset MUST present ONLY the Presidential CMAS icon (plus text) under the Time/Date. See PDF document that accompanies this specification.</t>
    <phoneticPr fontId="18" type="noConversion"/>
  </si>
  <si>
    <t>All other CMAS alerts MUST NOT be presented on the lock screen under the Time/Date.</t>
  </si>
  <si>
    <t>Once the Presidential CMAS message is read, the CMAS (Presidential) icon on the Unlock screen MUST disappear.</t>
  </si>
  <si>
    <t>4 Messaging Screen</t>
    <phoneticPr fontId="18" type="noConversion"/>
  </si>
  <si>
    <t>CMAS Presidential messages MUST NOT be threaded (i.e. they must be individually stored).</t>
  </si>
  <si>
    <t>All other CMAS message MUST be threaded by type of alert (Amber, Severe, etc…)</t>
    <phoneticPr fontId="18" type="noConversion"/>
  </si>
  <si>
    <t>All CMAS messages classified as “Presidential” MUST be pinned to the top (directly above the “Today” heading) of the Inbox regardless of order received.</t>
  </si>
  <si>
    <t>o All Presidential CMAS Alerts MUST be ordered (top to bottom) in reverse chronological order.</t>
    <phoneticPr fontId="18" type="noConversion"/>
  </si>
  <si>
    <t>Once a Presidential CMAS message has expired (as per the expiration field in the CMAS message), re-sort them based on the normal Messaging rules and logic.</t>
  </si>
  <si>
    <t>The handset MUST flag the expiration date on the CMAS message in order to know when to “re-sort” the expired Presidential Alert within the Inbox. The handset MUST place the “expired” Presidential alert at the date in which the handset received it.</t>
    <phoneticPr fontId="18" type="noConversion"/>
  </si>
  <si>
    <t>All other CMAS alerts (non Presidential) MUST follow the same logic as all other messages.</t>
  </si>
  <si>
    <t>Format of CMAS Message - See wireframe</t>
  </si>
  <si>
    <t>Message Format - See wireframe</t>
  </si>
  <si>
    <t>Settings</t>
  </si>
  <si>
    <t>The Messaging Settings Menu MUST contain a selection titled: “CMAS Alerts”.</t>
  </si>
  <si>
    <t>The Main Android Settings may also contain this menu as well.</t>
  </si>
  <si>
    <t>The [Messaging\Settings\CMAS Alerts] menu MUST have the following selections:
&lt;Title&gt; Receive CMAS Alerts
Presidential Alerts
Extreme Alerts
Severe Alerts
Amber Alerts
CMAS Test Messages</t>
    <phoneticPr fontId="18" type="noConversion"/>
  </si>
  <si>
    <t>The Presidential alert option (above) MUST be present but it is “read only”. This MUST show that the checkbox is unchecked (the user MUST NOT be able to check it).</t>
    <phoneticPr fontId="18" type="noConversion"/>
  </si>
  <si>
    <r>
      <t xml:space="preserve">[ZTE]According to Presidential alert' importance,we understand that The Presidential alert option should be checked,please confirm it.
</t>
    </r>
    <r>
      <rPr>
        <sz val="11"/>
        <color rgb="FFFF0000"/>
        <rFont val="Calibri"/>
        <family val="3"/>
        <charset val="134"/>
        <scheme val="minor"/>
      </rPr>
      <t>[06142011 ZTE]It will be checked</t>
    </r>
    <phoneticPr fontId="18" type="noConversion"/>
  </si>
  <si>
    <t>The PRI document MUST contain the default values (checked or unchecked).</t>
    <phoneticPr fontId="18" type="noConversion"/>
  </si>
  <si>
    <r>
      <t xml:space="preserve">[ZTE]please provide default value of each CMAS Alert option 
</t>
    </r>
    <r>
      <rPr>
        <sz val="11"/>
        <color rgb="FFFF0000"/>
        <rFont val="Calibri"/>
        <family val="3"/>
        <charset val="134"/>
        <scheme val="minor"/>
      </rPr>
      <t>[06142011 ZTE]It will be unchecked</t>
    </r>
    <phoneticPr fontId="18" type="noConversion"/>
  </si>
  <si>
    <t>The user MUST be able to check and uncheck each of the different CMAS alerts (excluding Presidential)</t>
  </si>
  <si>
    <t>Disabling Messaging Options</t>
  </si>
  <si>
    <t>If the user is on a CMAS screen in the Messaging app (or in the detailed view), the following options MUST be removed or disabled: Reply, Forward, and Call. All other options may continue to be displayed.</t>
    <phoneticPr fontId="18" type="noConversion"/>
  </si>
  <si>
    <t>Wireframes</t>
    <phoneticPr fontId="18" type="noConversion"/>
  </si>
  <si>
    <t>OEM MUST review wireframes and provide ANY discrepancies from the wireframes and the handset. These MUST be noted below.</t>
    <phoneticPr fontId="18" type="noConversion"/>
  </si>
  <si>
    <t>Sprint Android Compliance Matrix
Version 2.3-1 - Gingerbread
February 2011</t>
  </si>
  <si>
    <t>2. Android Requirements</t>
  </si>
  <si>
    <t>ANDR-001</t>
  </si>
  <si>
    <t xml:space="preserve">Customer Equipment MUST support the latest release of Android 2.3.  </t>
  </si>
  <si>
    <t>FC</t>
    <phoneticPr fontId="3" type="noConversion"/>
  </si>
  <si>
    <t>ANDR-002</t>
  </si>
  <si>
    <t>Customer Equipment MUST be fully compatible with the applications that are created with the matching Android SDK.
For example, the device supports "Gingerbread" release needs to work well with the application written with Android SDK 2.3.</t>
  </si>
  <si>
    <t>ANDR-003</t>
  </si>
  <si>
    <t>Customer Equipment MUST support the development tools included in the matching Android SDK.
For example, adb and ddms tool included in Android SDK MUST work with the device.
For example, adb and ddms tool included in Android SDK MUST work with the device.</t>
  </si>
  <si>
    <t>ANDR-005</t>
  </si>
  <si>
    <t>(OPTIONAL) OEM MAY provide a SDK add on component to developers, if the device has a hardware or software component that OEM wants to expose to developers but there is no standard Android API to access it.
OEM MUST provide Sprint with a copy of the SDK add on component that is going to be exposed to developers.</t>
  </si>
  <si>
    <t>NC</t>
    <phoneticPr fontId="3" type="noConversion"/>
  </si>
  <si>
    <t>ZTE suggests only supporting the android default  APK.</t>
    <phoneticPr fontId="3" type="noConversion"/>
  </si>
  <si>
    <t>ANDR-006</t>
  </si>
  <si>
    <t>OEM MUST provide Windows, Mac OS, and Linux drivers for the device.
The Windows and Mac OS drivers are required for logging the device and must be made available to customers.  The Linux drivers are required for executing the Google CTS test cases by Sprint.  It is recommended that OEMs make Linux drivers available to customers.</t>
  </si>
  <si>
    <t>PC</t>
    <phoneticPr fontId="3" type="noConversion"/>
  </si>
  <si>
    <t>Linux driver is only for CTS.</t>
    <phoneticPr fontId="3" type="noConversion"/>
  </si>
  <si>
    <t>ANDR-014</t>
  </si>
  <si>
    <t>The OEM MUST provide the CTS reports to Sprint at Gate 1, user trial, and lab exit.</t>
  </si>
  <si>
    <t>ANDR-013</t>
  </si>
  <si>
    <t>(OPTIONAL) OEM SHOULD test the featured or popular applications in the Android market place to make sure those featured applications are working as designed on the Android device.
If OEM finds an application issue from the featured applications, OEM SHOULD notify Sprint CE team.  OEM SHOULD also report the issue to the application developer, so the application developer can resolve the issue prior to the device launch.</t>
  </si>
  <si>
    <t>It is optional and depends on APK.</t>
    <phoneticPr fontId="3" type="noConversion"/>
  </si>
  <si>
    <t>3. Sprint Customization Requirements</t>
  </si>
  <si>
    <t>3.1 OMA-DM client</t>
  </si>
  <si>
    <t>ANDR-020</t>
  </si>
  <si>
    <t>Customer Equipment MUST provide an OMA-DM client that meets the requirements defined in the Sprint OMA-DM Client Functional Requirements [1].</t>
  </si>
  <si>
    <t>ANDR-022</t>
  </si>
  <si>
    <t>If the OMA-DM client engine resides within the Android OS, the provisioning parameters MUST NOT be exposed to Android Dalvik applications other than through protected Sprint Android extensions.</t>
  </si>
  <si>
    <t>ANDR-008</t>
  </si>
  <si>
    <t>The provisioning parameters MUST NOT be stored in the Android file system in an unencrypted manor or be accessible by any application other than the OMA-DM client.</t>
  </si>
  <si>
    <t>ANDR-023</t>
  </si>
  <si>
    <t>The OMA-DM client MUST provide a UI to allow the user to perform the Client Initiated Device Configuration (CIDC), the Client Initiated Firmware update (CI FUMO), and the client initiated PRL Upgrade (CI PRL).</t>
  </si>
  <si>
    <t>ANDR-024</t>
  </si>
  <si>
    <t>The OMA-DM client MUST support the Sprint Android extension to support the interaction with the Device Self Service (DSS) client as defined in section 5.4 OMA-DM extension.</t>
  </si>
  <si>
    <t>ANDR-027</t>
  </si>
  <si>
    <t>If the user chooses ‘Activate during the Hands Free Activation screen, the OMA-DM client MUST launch DSS client.</t>
  </si>
  <si>
    <t>ANDR-026</t>
  </si>
  <si>
    <t>Customer Equipment MUST disable the screen timeout while the Hands Free Activation client is running in the foreground.
The display needs to stay turned on and the screen saver MUST NOT be activated while the HFA screen is displayed.</t>
    <phoneticPr fontId="3" type="noConversion"/>
  </si>
  <si>
    <t>3.2 Out of Box experience and OEM’s setup wizard</t>
  </si>
  <si>
    <t>ANDR-260</t>
  </si>
  <si>
    <t>The out of box experience of the Android device MUST follow the flow as defined in the Sprint OMA-DM Client Functional Requirements [1].</t>
  </si>
  <si>
    <t>ANDR-261</t>
  </si>
  <si>
    <t>The flow of OEM's setup wizard MUST be reviewed and approved by Sprint.</t>
  </si>
  <si>
    <t>ANDR-262</t>
  </si>
  <si>
    <t xml:space="preserve">When the OEM's setup wizard is closed, the setup wizard MUST send the broadcasting intent, "com.sprint.android.ACTION_SETUP_COMPLETED."  </t>
  </si>
  <si>
    <t>NA</t>
    <phoneticPr fontId="3" type="noConversion"/>
  </si>
  <si>
    <t>Google default setupwizard,we can not modify.
[06102011 Sprint]Line 23 and 24 should be NA.  Google does not provide a device level setup wizard, only a wizard for setting up the Google account.  So the device does not have a setup wizard.  And this may cause some issues with location services that I can go over with them.
[06142011 ZTE]change NC to NA</t>
    <phoneticPr fontId="3" type="noConversion"/>
  </si>
  <si>
    <t>ANDR-263</t>
  </si>
  <si>
    <t>During the OEM's setup wizard, the screen timeout MUST be disabled.
The display needs to stay turned on the screen save MUST NOT be active until user exits the OEM’s setup wizard.</t>
  </si>
  <si>
    <t>ANDR-264</t>
  </si>
  <si>
    <t>OEM MUST turn off location services by default unless the user elects to enable location services.
Note that this is a change from the location privacy setting that Sprint normally sets to off (which is to enable location services).  This is a requirement for Google approval.</t>
  </si>
  <si>
    <t>3.3 Device Self Service Client</t>
  </si>
  <si>
    <t>ANDR-031</t>
  </si>
  <si>
    <t>Customer Equipment MUST support the following Android standard APIs:
android.webkit.WebView
android.webkit packages
ACTION_CALL intent with “tel:phonenumber” URI.  
Enforcement of the Android.permission.CALL_PHONE permission.
HTTP 1.1 support as defined in RFC 2818.
Support for URL that can be as long as 255 characters.</t>
  </si>
  <si>
    <t>3.3.1 User Intent Intercept</t>
  </si>
  <si>
    <t>ANDR-037</t>
  </si>
  <si>
    <t>Customer Equipment MUST maintain a list of key sequence, as defined in the Sprint PRI, that the dialer application must check each time the user enters a key sequence and presses the “Talk” or “Call” key.</t>
  </si>
  <si>
    <t>ANDR-036</t>
  </si>
  <si>
    <t>When the user entered key sequence in the dialer application matches the one of the key sequence listed in the Sprint PRI Template Program Release Instructions and factory default template [3], the Android device MUST launch the DSS application.</t>
  </si>
  <si>
    <t>3.4 Hidden menu support</t>
  </si>
  <si>
    <t>ANDR-040</t>
  </si>
  <si>
    <t>Customer Equipment MUST support the following hidden menus specified in the Sprint 3G Customer Equipment General Functional Requirements [4].</t>
  </si>
  <si>
    <t>ANDR-007</t>
  </si>
  <si>
    <t>Customer Equipment MUST support the hidden menus of any other Sprint specification that the device is required to support.</t>
  </si>
  <si>
    <t>ANDR-033</t>
  </si>
  <si>
    <t>Customer Equipment MUST support the ##SCRTN# hidden command.  When the command is executed, the following actions must be performed:
• Reset the MDN to factory default
• Reset the MSID to factory default
• Reset the Slot 1 NAI to factory default
• Reset the Slot 1 NAI password to factory default
• Set the active MIP profile to 0
• Reboot</t>
  </si>
  <si>
    <t>ANDR-032</t>
  </si>
  <si>
    <t>Customer Equipment MUST provide configurable parameters for the DSS client in a new menu named “DSS” in the hidden menu ##DATA#.  The parameters that MUST be supported are:
DSS Server URL
DSS proxy server IP address
DSS proxy server port #</t>
  </si>
  <si>
    <t>ANDR-140</t>
  </si>
  <si>
    <t>Customer Equipment MUST support ##CLEAR# as defined in the Sprint 3G Customer Equipment General Functional Requirements [4] which will reset the radio modems to the default PRI settings but not modify any of the Android settings.
Note: This should reset the values found in the Sprint PRI Template Program Release Instructions and factory default template [3] that are marked as reset when ##CELAR# is executed which affects the radio modems only.  All of the settings found on the Menu tab of the PRI document should remain untouched as well as all of the user data and content storage databases.</t>
  </si>
  <si>
    <t>3.5 Software Update</t>
    <phoneticPr fontId="3" type="noConversion"/>
  </si>
  <si>
    <t>ANDR-009</t>
  </si>
  <si>
    <t>The software update process MUST preserve the customer data listed in Table 1 - Customer Data during the update.</t>
  </si>
  <si>
    <t>3.5.2 Alternative OTA update mechanism</t>
    <phoneticPr fontId="3" type="noConversion"/>
  </si>
  <si>
    <t>ANDR-070</t>
  </si>
  <si>
    <t xml:space="preserve">In addition to Sprint FUMO, the Customer Equipment MUST support an alternative OTA software update mechanism that does not utilize Sprint’s FUMO infrastructure.  </t>
  </si>
  <si>
    <t>The device supports FOTA.</t>
    <phoneticPr fontId="3" type="noConversion"/>
  </si>
  <si>
    <t>ANDR-041</t>
  </si>
  <si>
    <t>The OEM MUST provide detailed documentation of the capabilities and process of the alternative OTA update mechanism to Sprint at Gate 1.</t>
  </si>
  <si>
    <t>ANDR-042</t>
  </si>
  <si>
    <t>The alternative OTA update MUST be able to update both the modem software and the application processor software.</t>
  </si>
  <si>
    <t>ANDR-043</t>
  </si>
  <si>
    <t>The alternative OTA update system MUST support partial updates.
Instead of downloading the whole android firmware or radio modem firmware, the alternative OTA update system must be able to download delta files to either or both firmware.</t>
  </si>
  <si>
    <t>ANDR-044</t>
  </si>
  <si>
    <t xml:space="preserve">Customer Equipment MUST have a mechanism to periodically check for the availability of an update.  </t>
  </si>
  <si>
    <t>ANDR-045</t>
  </si>
  <si>
    <t>The alternative OTA system MUST have the ability to adjust the interval that clients check with the OTA upgrade system.</t>
  </si>
  <si>
    <t>ANDR-046</t>
  </si>
  <si>
    <t>The Android device MUST be able to check for the availability of the update by the user.
Note: This allows the user to “Check Now” for an update.</t>
  </si>
  <si>
    <t>ANDR-047</t>
  </si>
  <si>
    <t>When there is an available update, the device MUST present the information to the notification area.</t>
  </si>
  <si>
    <t>ANDR-015</t>
  </si>
  <si>
    <t>Customer Equipment MUST NOT send any customer identifying information during the OTA update process.
Examples of customer identifying information are MDN, MSID, NAI.</t>
  </si>
  <si>
    <t>ANDR-049</t>
  </si>
  <si>
    <t>Customer Equipment MUST be able to download the update via any data connection.</t>
  </si>
  <si>
    <t>ANDR-051</t>
  </si>
  <si>
    <t>The alternative OTA update download MUST NOT occur when the device on a CDMA roaming system.</t>
  </si>
  <si>
    <t>ANDR-052</t>
  </si>
  <si>
    <t>Customer Equipment MUST suspend the download if the device enters CDMA roaming during the download process.</t>
  </si>
  <si>
    <t>ANDR-145</t>
  </si>
  <si>
    <t>Customer Equipment MUST notify the user that the update has been suspended because the device is in a roaming network and that the download will resume when the device returns to Sprint coverage.
Note: The implementation of this notification will vary depending on the OEM selection for OTA system.  The notification needs to be approved by Sprint.</t>
  </si>
  <si>
    <t>ANDR-053</t>
  </si>
  <si>
    <t>The device MUST resume the download when the device returns to CDMA home service or connects to a WIFI or WIMAX network.</t>
  </si>
  <si>
    <t>ANDR-074</t>
  </si>
  <si>
    <t>Customer Equipment MUST check the integrity of the package when the download has completed.</t>
  </si>
  <si>
    <t>ANDR-057</t>
  </si>
  <si>
    <t>If the package passes the integrity check, the Android device MUST prompt the user for the confirmation for the update.</t>
  </si>
  <si>
    <t>ANDR-058</t>
  </si>
  <si>
    <t>If the package does not pass the integrity check, the device MUST delete the downloaded package and perform a new update check.</t>
  </si>
  <si>
    <t>ANDR-059</t>
  </si>
  <si>
    <t>Customer Equipment MUST apply the update when user confirms for the update.</t>
  </si>
  <si>
    <t>ANDR-075</t>
  </si>
  <si>
    <t>After successful update, the Customer Equipment MUST send a CI-FUMO 1226 alert string to report the software version back to Sprint FUMO server.</t>
  </si>
  <si>
    <t>3.5.2 PC based update tool.</t>
    <phoneticPr fontId="3" type="noConversion"/>
  </si>
  <si>
    <t>ANDR-080</t>
  </si>
  <si>
    <t>The OEM MUST provide a simple customer facing PC based update tool for the device.</t>
  </si>
  <si>
    <t>Please confirm this is supported.</t>
    <phoneticPr fontId="3" type="noConversion"/>
  </si>
  <si>
    <t>ANDR-081</t>
  </si>
  <si>
    <t>The PC based update tool MUST be able to update both the modem software and the application processor software.</t>
  </si>
  <si>
    <t>ANDR-082</t>
  </si>
  <si>
    <t>The PC based update tool MUST be intuitive and easy to use by customers.
This should be a single executable that the user can run to update the firmware.</t>
  </si>
  <si>
    <t>ANDR-061</t>
  </si>
  <si>
    <t>The PC tool MUST be able to detect if the necessary drivers are already installed and install the drivers for just that device if required.</t>
  </si>
  <si>
    <t>ANDR-083</t>
  </si>
  <si>
    <t>(OPTIONAL) The PC based update tool MAY allow the user to back up the content stored in the device.
Note: OEM MUST provide to Sprint a list of all content that the the user is able to back up using the PC tool.</t>
  </si>
  <si>
    <t>It is optional.</t>
    <phoneticPr fontId="3" type="noConversion"/>
  </si>
  <si>
    <t>ANDR-084</t>
  </si>
  <si>
    <t>(OPTIONAL) The PC based update tool MAY allow the user to transfer the content between the device and PC.</t>
  </si>
  <si>
    <t>ANDR-085</t>
  </si>
  <si>
    <t>After a successful update, the Android device MUST send a CI-FUMO 1226 alert string to report the software version back to Sprint FUMO server as defined the Sprint OMA-DM Client Functional Requirements [1].</t>
  </si>
  <si>
    <t>ANDR-086</t>
  </si>
  <si>
    <t>The detailed process of software update MUST be approved by Sprint.</t>
  </si>
  <si>
    <t>3.5.3 Firmware Update UI</t>
  </si>
  <si>
    <t>ANDR-146</t>
  </si>
  <si>
    <t>Customer Equipment MUST display an animated progress bar during the firmware installation process.
Note: This is to let the user know that the device has not locked up and to inform them of how much longer the installation process has.</t>
  </si>
  <si>
    <t>ANDR-147</t>
  </si>
  <si>
    <t>Customer Equipment MUST inform the user that a restart of the device is required before resetting the device.</t>
  </si>
  <si>
    <t>ANDR-148</t>
  </si>
  <si>
    <t>Customer Equipment MUST display an animated progress bar and the text “Upgrade is being applied” if the device needs to continue the installation process after the restart.</t>
  </si>
  <si>
    <t>ANDR-149</t>
  </si>
  <si>
    <t>Customer Equipment MUST display the message “Upgrade was successful” to the user upon the completion of the firmware upgrade.</t>
  </si>
  <si>
    <t>3.6 Location Services</t>
  </si>
  <si>
    <t>3.6.1 CDMA Cell Location</t>
  </si>
  <si>
    <t>ANDR-144</t>
  </si>
  <si>
    <t>Customer Equipment MUST populate the android.telephony.cdma.CellLocation information in Table 2 - CDMA CelllLocation Methodswith the information in the CDMA2000 overhead messages.
getDaseStation ID
getBaseStation Latitude
getBaseStationLongitude
getNetworkID
getSystemID
Note: This data comes from the CDMA2000 System Parameters Message.</t>
  </si>
  <si>
    <t>3.6.2 GPS Location Provider</t>
  </si>
  <si>
    <t>ANDR-100</t>
  </si>
  <si>
    <t>Customer Equipment MUST execute a GPS location session compliant with the Android OS section of the Sprint gpsOneXTRA Interim Requirements for CDMA Customer Equipment specification [6] when an Android application requests position location data using the Android GPS Location Provider, then the Android device.
Note: This requirement applies to all modes of operation, including CDMA 3G, EVDO, 4G, and Wi-Fi.</t>
  </si>
  <si>
    <t>ANDR-062</t>
  </si>
  <si>
    <t>Android devices MUST NOT support the Trusted Mode of User Plane LBS.</t>
  </si>
  <si>
    <t>ANDR-063</t>
  </si>
  <si>
    <r>
      <t xml:space="preserve">Android devices MUST NOT </t>
    </r>
    <r>
      <rPr>
        <sz val="10"/>
        <color indexed="8"/>
        <rFont val="Arial"/>
        <family val="2"/>
      </rPr>
      <t>support the pre-programming of User Plane LBS PDE IP Addresses or Port Values.
Note: Qualcomm NV Items 4695 (1X PDE Server Address [IPV4]) and 4704 (1X PDE Server Port) must be programmed to their default values of 0.</t>
    </r>
  </si>
  <si>
    <t>ANDR-064</t>
  </si>
  <si>
    <r>
      <t xml:space="preserve">Android device MUST have Qualcomm NV Items programmed to default values as per </t>
    </r>
    <r>
      <rPr>
        <sz val="10"/>
        <color indexed="8"/>
        <rFont val="Verdana"/>
        <family val="2"/>
      </rPr>
      <t>the</t>
    </r>
    <r>
      <rPr>
        <sz val="10"/>
        <color indexed="8"/>
        <rFont val="Verdana"/>
        <family val="2"/>
      </rPr>
      <t xml:space="preserve"> Sprint gpsOneXTRA Interim Requirements for CDMA Customer Equipment [6] specification, Appendix A</t>
    </r>
    <r>
      <rPr>
        <sz val="10"/>
        <color indexed="8"/>
        <rFont val="Verdana"/>
        <family val="2"/>
      </rPr>
      <t>: “Qualcomm gpsOne Non Volatile Memory Programming.”</t>
    </r>
  </si>
  <si>
    <t>ANDR-104</t>
  </si>
  <si>
    <t>If an Android application requests position location data using the Android GPS Location Provider, then the Android device MUST provide the application position location data as requested and in the format defined in the public class “Location implements Parcelable” (decimal degrees, degrees:decimal minutes, etc…).</t>
  </si>
  <si>
    <t>ANDR-065</t>
  </si>
  <si>
    <r>
      <t>Android device MUST have the Android GPS Configuration File programmed to match the values as per the S</t>
    </r>
    <r>
      <rPr>
        <sz val="10"/>
        <color indexed="8"/>
        <rFont val="Verdana"/>
        <family val="2"/>
      </rPr>
      <t>print gpsOneXTRA Interim Requirements for CDMA Customer Equipment [6] specification, Appendix B: “Android GPS Configuration File Programming.”</t>
    </r>
  </si>
  <si>
    <t>ANDR-107</t>
  </si>
  <si>
    <t>Android devices MUST support all Control Plane LBS requirements as specified in the latest version of the Sprint LBS Mobile Station Specification (Location Based Services for CDMA and Hybrid Devices).</t>
  </si>
  <si>
    <t>ANDR-108</t>
  </si>
  <si>
    <t>Android devices MUST support all antenna, performance, and test requirements as specified in the latest version of the Sprint LBS Mobile Station Specification (Location Based Services for CDMA and Hybrid Devices).</t>
  </si>
  <si>
    <t>ANDR-111</t>
  </si>
  <si>
    <t>The Android GPS Provider MUST accurately provide the “Criteria.ACCURACY_*” constants “ACCURACY_FINE” and “POWER_MEDIUM.”</t>
  </si>
  <si>
    <t>3.7 Diagnostics and support tools</t>
  </si>
  <si>
    <t>ANDR-160</t>
  </si>
  <si>
    <t>The Android device MUST support all QXDM requirements as defined in the Sprint 3G Customer Equipment General Functional Specification [4].
Note: This includes QxDM logging at device power up as well as simultaneous QxDM logging and USB data tethering.</t>
  </si>
  <si>
    <t>ANDR-161</t>
  </si>
  <si>
    <t>Customer Equipment MUST concurrently support QXDM and Android Developer Bridge (ADB).
Sprint developers/testers MUST be able to capture radio log and PPP packets while looking at the debug messages from the Eclipse/DDMS tool.
Sprint developers/testers MUST be able to capture radio log and PPP packets while looking at the debug messages from the Eclipse/DDMS tool.</t>
  </si>
  <si>
    <t>ANDR-151</t>
  </si>
  <si>
    <t>Customer Equipment that supports WiMax MUST support all XCAL requirements as defined in the Sprint 4G Customer Equipment General Functional Requirements [15].
Note: This includes XCAL logging at device power up as well as simultaneous XCAL logging and USB data tethering.</t>
  </si>
  <si>
    <t>The device does not support WiMax.</t>
    <phoneticPr fontId="3" type="noConversion"/>
  </si>
  <si>
    <t>ANDR-223</t>
  </si>
  <si>
    <t>Customer Equipment MUST provide a tool to modify the client ID to reset it to the Android default value.
Note: This is for white label devices so that they can use the Sprint devices as is without the Android Market showing the carrier channel (the sprint tab).  This is a one way tool and is only to set the client IT to the Android default and cannot be used to revert the client ID back to the Sprint value.  The Android default client ID would be persistent through a factory reset and updates.</t>
    <phoneticPr fontId="3" type="noConversion"/>
  </si>
  <si>
    <r>
      <t xml:space="preserve">ClientID must meet Google's requirement,so it should not be modified.If need,you can get root permission and modify by setprop 
</t>
    </r>
    <r>
      <rPr>
        <sz val="11"/>
        <color rgb="FFFF0000"/>
        <rFont val="Arial"/>
        <family val="2"/>
      </rPr>
      <t>[06092011 ZTE]update NC to FC.Line 90 needs to be FC.  This device will most likely be used as a white label device.  The client id values will comply with the Google requirements.</t>
    </r>
    <phoneticPr fontId="3" type="noConversion"/>
  </si>
  <si>
    <t>3.8 Voice recognition, Text-to-speech, and Accessibility</t>
  </si>
  <si>
    <t>ANDR-210</t>
  </si>
  <si>
    <t>Customer Equipment MUST include the handler for the “ACTION_RECOGNIZE_SPEECH” and “ACTION_WEB_SEARCH.”</t>
  </si>
  <si>
    <t>ANDR-211</t>
  </si>
  <si>
    <t>Customer Equipment MUST support the Text-to-Speech feature included in the Android platform.</t>
  </si>
  <si>
    <t>ANDR-212</t>
  </si>
  <si>
    <t>Customer Equipment MUST support the Accessibility feature included in the Android platform.</t>
  </si>
  <si>
    <t>google default voice dial is not good at recognizing voice.The recognition accurate is very low.
[07182011 ZTE]update PC to FC. The device will support google default voice dial.It is Sprint ID device and no modification to voice dialer will be made.</t>
    <phoneticPr fontId="3" type="noConversion"/>
  </si>
  <si>
    <t>3.9 Locale support</t>
  </si>
  <si>
    <t>ANDR-280</t>
  </si>
  <si>
    <t>Customer Equipment MUST support the English and Spanish locale.</t>
  </si>
  <si>
    <t>ANDR-281</t>
  </si>
  <si>
    <t>(OPTIONAL) Customer Equipment SHOULD support the additional locales like Chinese, Japanese, and Korean.</t>
  </si>
  <si>
    <t>Supports Chinese simple.</t>
    <phoneticPr fontId="3" type="noConversion"/>
  </si>
  <si>
    <t>3.10 Data application behavior in Slot 0/1</t>
  </si>
  <si>
    <t>ANDR-291</t>
  </si>
  <si>
    <t>When the mobile IP profile 1 is not programmed, applications without the “com.sprint.internal.permission.SLOT0” permission MUST NOT be allowed to access the mobile network.  The device MUST not make a data call when the app without the permission tries to access the mobile network.
NOTE: However, the app still can access the internet using other network connections such as WiFi.</t>
  </si>
  <si>
    <t>ANDR-292</t>
  </si>
  <si>
    <t>Customer Equipment MUST NOT launch the OMA-DM client when the mobile IP profile 1 is not programmed and user launches the data application that does not have the permission, like Browser.</t>
  </si>
  <si>
    <t>ANDR-293</t>
  </si>
  <si>
    <t>Customer Equipment MUST NOT allow reverse DNS queries when the mobile IP profile 0 is active.
Since the provisioning network (slot 0) does not have a DNS server, this request will always time out.
Since the provisioning network (slot 0) does not have a DNS server, this request will always time out.</t>
  </si>
  <si>
    <t>3.11 Root Certificates</t>
  </si>
  <si>
    <t>ANDR-300</t>
  </si>
  <si>
    <t>Customer Equipment MUST include the certificates as listed in the Sprint PRI Template Program Release Instructions and factory default template [3] on the “certificates tab”.
Note: These certificates do not replace the certificates that come as part of the OS software.
The Sprint Java specific certificates may not apply to an Android device.</t>
  </si>
  <si>
    <t>ANDR-301</t>
  </si>
  <si>
    <t>(OPTIONAL) Customer Equipment SHOULD support the revocation mechanism that allows the CA to recall the breached certificates.</t>
  </si>
  <si>
    <t>ANDR-302</t>
  </si>
  <si>
    <t>The OEM may support additional certificates in the CA store on the device.</t>
  </si>
  <si>
    <t>3.12 “+1” code handling</t>
  </si>
  <si>
    <t>ANDR-350</t>
  </si>
  <si>
    <t>When the “+” code is used with the country code “1” and the device is in US/Canada, the device needs to ignore “+1” and dial the rest of the digits.
For example, if the user or application tries to make a call to “+11234567890” while the device is in US/Canada, the device MUST ignore “+1” and dial “1234567890” instead.</t>
  </si>
  <si>
    <t>ANDR-351</t>
  </si>
  <si>
    <t>When the “+” code is used with the country code “1” and the device is NOT in US/Canada, the device needs to replace the “+” sign with the international dialing code.  
For example, if the user or application tries to make a call to “+11234567890” while the device is NOT in the US/Canada and the international dialing code was “001”, the device MUST call “00111234567890” instead.</t>
  </si>
  <si>
    <t>ANDR-353</t>
  </si>
  <si>
    <t>Customer Equipment MUST apply “+1” handling and international dialing logic to SMS as well as voice calls.</t>
  </si>
  <si>
    <t>3.13 Miscellaneous</t>
  </si>
  <si>
    <t>ANDR-373</t>
  </si>
  <si>
    <t>Customer Equipment MUST support the Android recovery mode.</t>
  </si>
  <si>
    <t>ANDR-016</t>
  </si>
  <si>
    <t>Customer Equipment MUST enter the Android recovery mode when the device is powered off and the user presses and hold both the down volume key and the power key for 10 seconds.</t>
  </si>
  <si>
    <t>3.14 Data Tethering</t>
  </si>
  <si>
    <t>ANDR-231</t>
  </si>
  <si>
    <t>Customer Equipment MUST use the tethered NAI (also refered to as the Phone As Modem or PAM NAI) when the device is being used in tethered mode as defined in the Sprint 3G Customer Equipment General Functional Specification [4], the Sprint CDMA/WiMAX Dual Mode Device Requirements [7], and the Sprint WiFi Functional Requirements [8].</t>
  </si>
  <si>
    <t>ANDR-232</t>
  </si>
  <si>
    <t>Customer Equipment MUST ensure that the device uses the tethered NAI when the WiFi radio is set to access point mode even if an unrecognized application (one note created by the OEM) sets the WiFi radio to access point mode.
As the Android OS provides APIs to enable tethered data, it is possible that an application not created by the OEM could create a tethered data application.  So it is necessary for the OEM to ensure that any time the WiFi radio is set to access point mode that the carrier network radios (CDMA or 4G) use the tethered NAI.</t>
  </si>
  <si>
    <t>ANDR-233</t>
  </si>
  <si>
    <t>Customer Equipment MUST ensure that an application is not able to bypass the tethered NAI even if it is running as root.</t>
  </si>
  <si>
    <t>Make sure no user can download an application that would turn on the WiFi hotspot mode not using the PAM NAI…unless you don't have a PAM NAI.</t>
    <phoneticPr fontId="3" type="noConversion"/>
  </si>
  <si>
    <t>3.15 Security</t>
  </si>
  <si>
    <t>ANDR-050</t>
  </si>
  <si>
    <t>Customer Equipment MUST protect the integrity and authenticity of the modem stack software whenever the device starts up.
NOTE: Qualcomm’s Secure Boot feature is an example of secure boot.</t>
  </si>
  <si>
    <t>ANDR-234</t>
  </si>
  <si>
    <t>The OEM MUST provide to Sprint details of how the modem software is being secured.</t>
  </si>
  <si>
    <t>ANDR-235</t>
  </si>
  <si>
    <t>OEM MUST ensure that the CDMA Modem authorization credentials are not accessible by the Android OS, even if the user is able to obtain root access.
CDMA authorization credentials include:
MEID / ESN / pESN (only read access is allowed)
AKey (only write access is allowed)
EVDO ANAAA NAI (no access is allowed)
EVDO ANAAA password (no access is allowed)</t>
  </si>
  <si>
    <t>ANDR-236</t>
  </si>
  <si>
    <t>OEM MUST perform a security audit of the device to ensure that there are no security oversights which can allow an application to exploit and gain root access.</t>
  </si>
  <si>
    <t>ANDR-237</t>
  </si>
  <si>
    <t>Customer Equipment MUST ensure that no directories are world writeable.
If the device must have world writable directories, the OEM must provide a list of the directories which require this level of permission and an explanation of why this level of permission is needed.</t>
  </si>
  <si>
    <t>ANDR-238</t>
  </si>
  <si>
    <t xml:space="preserve">Customer Equipment MUST not have any application running as the root user.  
If the device must have applications running as the root user, the OEM must provide a list of the applications and an explanation of the purpose of the application and why it needs root permissions. </t>
  </si>
  <si>
    <t>ANDR-152</t>
  </si>
  <si>
    <t>(Optional) Customer Equipment SHOULD provide file system encryption for the user data space on the device and for SD cards if the device supports SD cards.</t>
  </si>
  <si>
    <t xml:space="preserve"> 3.16 User Interface Modification</t>
  </si>
  <si>
    <t>3.16.1 Settings menu</t>
  </si>
  <si>
    <t>ANDR-270</t>
  </si>
  <si>
    <t>Customer Equipment MUST have a option titled “Roaming” under the “Settings” menu which displays the new roaming menu structure as defined in the Sprint Roaming Enhancement specification [10].
Note: This replaces “Data roaming”, “Data Roam Guard”, and “Roaming” options.</t>
  </si>
  <si>
    <t>[06102011 Sprint]Section 3.16 needs to be covered with UxD.  A few items of note, why does the device "not support international dialing"?</t>
    <phoneticPr fontId="3" type="noConversion"/>
  </si>
  <si>
    <t>ANDR-271</t>
  </si>
  <si>
    <t>Customer Equipment MUST provide a menu titled “Call settings” under the “Settings” menu which has the options as defined in Table 3 - Call settings.
North American dialing
International dialing
TTY</t>
  </si>
  <si>
    <r>
      <t xml:space="preserve">The device does not support international dialing.
</t>
    </r>
    <r>
      <rPr>
        <sz val="11"/>
        <color rgb="FFFF0000"/>
        <rFont val="Arial"/>
        <family val="2"/>
      </rPr>
      <t>[06142011 ZTE]update PC to FC per FLD meeting.</t>
    </r>
    <phoneticPr fontId="3" type="noConversion"/>
  </si>
  <si>
    <t>ANDR-274</t>
  </si>
  <si>
    <t>Customer Equipment MUST have a reset option on the “Set international dialing code” dialog box which sets the international dialing code to the factory default value as defined in the Sprint PRI Template Program Release Instructions and factory default template [3].</t>
  </si>
  <si>
    <t>ANDR-273</t>
  </si>
  <si>
    <t>Customer Equipment MUST provide a menu titled “System Update” under the “Settings” menu with the options listed in the order in Table 4 - System Update menu options.
Update PRL
Update Profile
Update &lt;OEM&gt; software</t>
  </si>
  <si>
    <t>ANDR-017</t>
  </si>
  <si>
    <t>Customer Equipment MUST perform an immediate software update check when the user chooses to the “Update &lt;OEM&gt; firmware” option.</t>
  </si>
  <si>
    <t>ANDR-153</t>
  </si>
  <si>
    <t>Customer Equipment MUST NOT perform a update check when the user chooses the “Update &lt;OEM&gt; software” option and the device is in a roaming network.</t>
  </si>
  <si>
    <t>ANDR-154</t>
  </si>
  <si>
    <t>Customer Equipment MUST display the following message when the user chooses the “Update &lt;OEM&gt; software” option and the device is in a roaming network.
Unable to update because device is in roaming. The device must be in Sprint coverage in order to receive update.</t>
  </si>
  <si>
    <t>ANDR-018</t>
  </si>
  <si>
    <t>Customer Equipment MUST provide a menu titled “Calibration” under the “Settings -&gt; Display” menu which allows the user to calibrate the accelerometer.</t>
  </si>
  <si>
    <t>ANDR-019</t>
  </si>
  <si>
    <t>Customer Equipment MUST provide a menu titled “PC Connection” under the “Settings” menu which allows the user to select the default connection method.</t>
  </si>
  <si>
    <r>
      <t xml:space="preserve">?detail required
</t>
    </r>
    <r>
      <rPr>
        <sz val="11"/>
        <color rgb="FFFF0000"/>
        <rFont val="Arial"/>
        <family val="2"/>
      </rPr>
      <t>[06142011 ZTE]investigating this based on HTC EVO.
[06202011 ZTE]Supported this.</t>
    </r>
    <phoneticPr fontId="3" type="noConversion"/>
  </si>
  <si>
    <t>3.16.2 General UI enhancements</t>
  </si>
  <si>
    <t>ANDR-028</t>
  </si>
  <si>
    <t>Customer Equipment MUST display the text as defined in Sprint Enhanced Roaming Indictors Oct 2006.xls [x] when the device is on a system with an ERI value other than 1.</t>
  </si>
  <si>
    <t>ANDR-029</t>
  </si>
  <si>
    <t>Customer Equipment MUST apply proper North American hyphenation rules to all phone numbers displayed by the device generated UI such as headers or dialogs.
Note: the device MUST NOT modify the contents of messages to add hyphenation.</t>
  </si>
  <si>
    <t>ANDR-038</t>
  </si>
  <si>
    <t>Customer Equipment MUST show the contacts phone type any time a contact’s phone number is displayed in device generated UI such as headers or dialogs.
Note: the device MUST NOT modify the contents of messages to add the contact’s phone type.</t>
  </si>
  <si>
    <t>ANDR-039</t>
  </si>
  <si>
    <t>Customer Equipment MUST begin charging and display the charging indication screen but not turn the device on when the user plugs in the USB cable and the device is off.
Note: The device should power up only enough to charge the device and display the charging indication screen.  The device should not fully power on and should minimize all power requirements to just those required to display the status to the user to reduce the time needed for charging.</t>
  </si>
  <si>
    <t>ANDR-066</t>
  </si>
  <si>
    <t>Customer Equipment MUST follow the Sprint Annunicator Row Icon Definitions [12] for all annunicator icons.</t>
  </si>
  <si>
    <t>ANDR-067</t>
  </si>
  <si>
    <t>Customer Equipment MUST cause the LED to blink once every 15 seconds when an event notification is present even when the handset is in sleep mode.</t>
  </si>
  <si>
    <t>In the sleep mode ,the driver can't  control the LED.</t>
    <phoneticPr fontId="3" type="noConversion"/>
  </si>
  <si>
    <t>ANDR-068</t>
  </si>
  <si>
    <t>Customer Equipment MUST provide a menu titled “Notification blink” with the description “Blink LED light for notifications” under the “Settings -&gt; Display” menu.</t>
  </si>
  <si>
    <t>ANDR-069</t>
  </si>
  <si>
    <t>Customer Equipment MUST silence the incoming voice call ringer when the user presses the volume key but not answer or dismiss the incoming voice call.</t>
  </si>
  <si>
    <t>ANDR-076</t>
  </si>
  <si>
    <t>Customer Equipment MUST NOT show the call duration in the call logs.</t>
  </si>
  <si>
    <t>ANDR-077</t>
  </si>
  <si>
    <t>Customer Equipment MUST include an alarm clock preinstalled that allows the user to set the side keys to the options in Table 5 - Alarm side button options.
None
Snooze
Dismiss
Silence
Note: This applies to the side volume keys as well as a side camera key if present on the device.</t>
  </si>
  <si>
    <t>Alarm is pre-installed, but can not operate by side key.
[06102011 Sprint]Line 146 is marked as FC but the comment implies that it is NC.  The point of the requirement is the use of the side keys for the alarm clock.  This needs to be FC.
[06202011 ZTE]Support this.</t>
    <phoneticPr fontId="3" type="noConversion"/>
  </si>
  <si>
    <t>ANDR-078</t>
  </si>
  <si>
    <t>Customer Equipment preinstalled alarm clock MUST set the default action for the volume key to be silence.</t>
  </si>
  <si>
    <t>ANDR-079</t>
  </si>
  <si>
    <t>Customer Equipment MUST ONLY use text that the customer has entered or added to the dictionary for predictive text matching.
Note: the device MUST NOT use text found in received SMS, email, or IM messages for predictive text due to the possibility of offensive language.</t>
  </si>
  <si>
    <t>ANDR-087</t>
  </si>
  <si>
    <t>Customer Equipment MUST use dictionary matches above all other inputs for text auto complete.
Dictionary matches have the highest priority.</t>
  </si>
  <si>
    <t>ANDR-088</t>
  </si>
  <si>
    <t>Customer Equipment MUST provide a distinctive UI indicating which messages in a message thread are new.
Note: This can be either an indication of where new messages start, a way to visual group new messages, or a UI for each new message such as bold text, or highlight message.</t>
  </si>
  <si>
    <t>ANDR-089</t>
  </si>
  <si>
    <t>Customer Equipment MUST allow the user to select a default connection method that is used each time the USB cable is connected from the dialog.</t>
  </si>
  <si>
    <t>ANDR-090</t>
  </si>
  <si>
    <t>Customer Equipment MUST allow the user to select the default PC Connection method even when the USB cable is not connected.</t>
  </si>
  <si>
    <t>?The device does not support this feature.The detail need to be confirmed
[06102011 Sprint]Lines 152-154 should be basic Android, so I may need to explain this to them.
[06202011 ZTE]update NC to FC.</t>
    <phoneticPr fontId="3" type="noConversion"/>
  </si>
  <si>
    <t>ANDR-091</t>
  </si>
  <si>
    <t>Customer Equipment MUST provide an always perform action option on the connection type dialog.</t>
  </si>
  <si>
    <t>?The device does not support this feature.The detail need to be confirmed</t>
    <phoneticPr fontId="3" type="noConversion"/>
  </si>
  <si>
    <t>ANDR-092</t>
  </si>
  <si>
    <t>Customer Equipment MUST default to always prompt the user for the connection type.</t>
  </si>
  <si>
    <t>?</t>
    <phoneticPr fontId="3" type="noConversion"/>
  </si>
  <si>
    <t>3.16.3 Voice call UI enhancements</t>
  </si>
  <si>
    <t>ANDR-093</t>
  </si>
  <si>
    <t>Customer Equipment MUST provide the user with the option to switch calls while in the call waiting in call screen.</t>
  </si>
  <si>
    <t>ANDR-094</t>
  </si>
  <si>
    <t>Customer Equipment MUST display the call information for both calls in separate call information widgets while in the call waiting in call screen.</t>
    <phoneticPr fontId="3" type="noConversion"/>
  </si>
  <si>
    <t>CDMA protocol does not support this feature
[06102011 Sprint]Lines 157 and 159 need to be FC, this is all UI and nothing to do with CDMA.  I can explain this to them.
[06142011 ZTE]update NC to FC. follow the req.</t>
    <phoneticPr fontId="3" type="noConversion"/>
  </si>
  <si>
    <t>ANDR-095</t>
  </si>
  <si>
    <t>Customer Equipment MUST provide a visual distinction of which call in the “active” call while in the call waiting in call screen.</t>
  </si>
  <si>
    <t>ANDR-096</t>
  </si>
  <si>
    <t>Customer Equipment MUST display the call information for both calls in separate call information widgets while in the three way in call screen.</t>
    <phoneticPr fontId="3" type="noConversion"/>
  </si>
  <si>
    <t>CDMA protocol does not support this feature
[06142011 ZTE]update NC to FC. follow the req.</t>
    <phoneticPr fontId="3" type="noConversion"/>
  </si>
  <si>
    <t>ANDR-097</t>
  </si>
  <si>
    <t>Customer Equipment MUST have the [Mute] functionality located directly on the in call screen.
Note: It is not acceptable to have the mute functionality under a menu option.</t>
  </si>
  <si>
    <t>ANDR-098</t>
  </si>
  <si>
    <t>Customer Equipment MUST provide the user with the option to turn on the speaker phone while in the call waiting in call screen.</t>
  </si>
  <si>
    <t>ANDR-099</t>
  </si>
  <si>
    <t>Customer Equipment MUST provide the user with the option to transfer a call to or from Bluetooth while in the call waiting in call screen.</t>
  </si>
  <si>
    <t xml:space="preserve">?It is auto switch when detecting the BT earphone.
[06102011 Sprint]Line 162 I do not understand the comment.
[06142011 ZTE]Update NC to FC, provide the option menu during the call and switch auto  between the BT and device </t>
    <phoneticPr fontId="3" type="noConversion"/>
  </si>
  <si>
    <t>ANDR-114</t>
  </si>
  <si>
    <t>Customer Equipment MUST record calls placed to emergency numbers in the call logs.</t>
  </si>
  <si>
    <t>ANDR-115</t>
  </si>
  <si>
    <t>Customer Equipment MUST NOT allow or provide any way for a user to redial a emergency number from the call logs while not in emergency mode.</t>
  </si>
  <si>
    <t>3.16.4 Emergency Mode UI enhancements</t>
  </si>
  <si>
    <t>ANDR-116</t>
  </si>
  <si>
    <t>Customer Equipment MUST display to the user a dialog asking if they want to exit emergency mode with the option of exit and cancel if the user performs any action that would exit emergency mode before performing that action.</t>
  </si>
  <si>
    <t>ANDR-117</t>
  </si>
  <si>
    <t>Customer Equipment MUST stay in emergency mode if the user presses the back key while the exit emergency mode dialog is displayed.</t>
  </si>
  <si>
    <t>ANDR-126</t>
  </si>
  <si>
    <t>Customer Equipment MUST display the device MDN at the top of the phone application in the format “My number is xxx-xxx-xxxx”.</t>
  </si>
  <si>
    <t>ANDR-118</t>
  </si>
  <si>
    <t>Customer Equipment MUST allow the user to use the currently connected Bluetooth headset during the emergency call.</t>
  </si>
  <si>
    <t>ANDR-155</t>
  </si>
  <si>
    <t>Customer Equipment MUST provide the option to use or transfer a call to Bluetooth while in emergency mode.
If the user has a Bluetooth device connected to the device and places an emergency call, then the emergency call would continue to use the Bluetooth device.</t>
  </si>
  <si>
    <t>ANDR-156</t>
  </si>
  <si>
    <t xml:space="preserve">Customer Equipment MUST NOT allow the device to connect to another Bluetooth device while in emergency mode.
For devices that store a list of trusted devices and allow the user to set a priority for the device connection, such as a car kit over a headset, the device cannot connect to any other Bluetooth device while in emergency mode.  The device has to keep the connection to the currently connected Bluetooth device when the device enters emergency mode.
</t>
  </si>
  <si>
    <t>ANDR-125</t>
  </si>
  <si>
    <t>Customer Equipment MUST allow the user to redial an emergency number using the headset redial functionality.
Note: This applies to both wired headsets with a button and Bluetooth headsets with a redial function.</t>
  </si>
  <si>
    <t>3.16.5 Camera / Camcorder enhancements</t>
  </si>
  <si>
    <t>ANDR-127</t>
  </si>
  <si>
    <t>Customer Equipment MUST present to the user a dialog with two selectable options for recording the video as defined in Table 5 - Camcorder options.
Video Mail
Long Video</t>
  </si>
  <si>
    <t>ANDR-128</t>
  </si>
  <si>
    <t>Customer Equipment MUST dismiss the dialog and default to “Long video” if the user begins recording without selecting an option.</t>
  </si>
  <si>
    <t>ANDR-129</t>
  </si>
  <si>
    <t>Customer Equipment MUST display the number of shots taken and the number of shots remaining in the camera application that is outside the field of view of the camera.
Should be in the format of x/y.</t>
  </si>
  <si>
    <t>ANDR-130</t>
  </si>
  <si>
    <t>Customer Equipment MUST provide the user with a setting to control whether to show a preview and for how long to show a preview of the just taken image in the camera application for single shot mode.</t>
  </si>
  <si>
    <t>ANDR-131</t>
  </si>
  <si>
    <t>Customer Equipment MUST set the camera preview default timer to 2 seconds.</t>
  </si>
  <si>
    <t>3.16.6 Contacts enhancements</t>
  </si>
  <si>
    <t>ANDR-132</t>
  </si>
  <si>
    <t>Customer Equipment MUST add the option “Add to Contacts” to the quick contact icon for an unsaved contact in the messaging inbox.
Note: this is similar to the current quick contact icon for a saved contact that has the option to “view a Contact”.</t>
  </si>
  <si>
    <t>ANDR-133</t>
  </si>
  <si>
    <t>Customer Equipment MUST add the option “Send Message” to the standard list of options for a long press of a contact in the contact list.</t>
  </si>
  <si>
    <t>ANDR-134</t>
  </si>
  <si>
    <t>Customer Equipment MUST always default the number type to “mobile” when the user adds a number to a contact.</t>
  </si>
  <si>
    <t>ANDR-135</t>
  </si>
  <si>
    <t>Customer Equipment MUST support the standard Android Quick Contacts feature within the Call Details screen within the call log.</t>
  </si>
  <si>
    <t>ANDR-224</t>
  </si>
  <si>
    <t>Customer Equipment MUST NOT restrict any words contained in the contact information from the search matching.
Note, by default, Android does not match some words such as 
1LT, 1ST, 2LT, 2ND, 3RD, ADMIRAL, CAPT, CAPTAIN, COL, CPT, DR,GEN, GENERAL, LCDR, LT, LTC, LTG, LTJG, MAJ, MAJOR, MG, MR, MRS, MS, PASTOR, PROF, REP, REVEREND, REV, SEN, ST
that can be in the contact information.  All such restrictions need to be removed.</t>
  </si>
  <si>
    <t>3.16.7 4G UI enhancements</t>
  </si>
  <si>
    <t>ANDR-137</t>
  </si>
  <si>
    <t>Customer Equipment that is 4G capable MUST provide a widget to allow the user to have the device perform a scan for 4G systems.
Note: This will cause the 4G scan algorithm to restart.</t>
  </si>
  <si>
    <t>The device is not 4G device.</t>
    <phoneticPr fontId="3" type="noConversion"/>
  </si>
  <si>
    <t>ANDR-138</t>
  </si>
  <si>
    <t>Customer Equipment that is 4G capable MUST provide an option in notification area to allow the user to have the device perform a scan for 4G systems.
Note: This will cause the 4G scan algorithm to restart.</t>
  </si>
  <si>
    <t>ANDR-139</t>
  </si>
  <si>
    <t>Customer Equipment that supports a 4G network connection MUST provide a “4G” option to turn 4G on and off under the “Wireless and Networks” menu in the settings menu.</t>
  </si>
  <si>
    <t>ANDR-143</t>
  </si>
  <si>
    <t>Customer Equipment that supports a 4G network connection MUST provide a “4G settings” menu that provides the following specified in Table 7 - 4G settings.
Network provider
Signal strength
IP address</t>
  </si>
  <si>
    <t>3.16.8 Hotspot UI enhancements</t>
  </si>
  <si>
    <t>Customer Equipment MUST turn off Hotspot and display a dialog to the user with the title “Hotspot Error” and the text “Unable to connect to data network, turning off Hotspot.  Your plan may not have the Hotspot service, please contact your phone company.” when the user enables the Hotspot feature and the device is unable to acquire a network connection.
Note: When Hotspot is turned off, the device will use the Vision NAI for all future data connection attempts.  This applies to both 3G and 4G data connections.</t>
  </si>
  <si>
    <t>4. Sprint Applications</t>
  </si>
  <si>
    <t>4.1 Sprint preloaded applications</t>
  </si>
  <si>
    <t>4.2 SMS application</t>
  </si>
  <si>
    <t>ANDR-150</t>
  </si>
  <si>
    <t>When the device receives a text message that starts with “//”, the SMS application in Android MUST hide the text message to the user.</t>
  </si>
  <si>
    <t>4.3 Voice Mail</t>
  </si>
  <si>
    <t>ANDR-157</t>
  </si>
  <si>
    <t>Customer Equipment MUST support the CDMA Message Waiting Indicator and display the standard Android Voice Mail icon.
Note: The device should use the standard Android Voice Mail icon and notification.</t>
  </si>
  <si>
    <t>4.4 Email client</t>
  </si>
  <si>
    <t>ANDR-313</t>
  </si>
  <si>
    <t>Customer Equipment MUST support the Yahoo consumer email accounts</t>
  </si>
  <si>
    <t>ANDR-314</t>
  </si>
  <si>
    <t>Customer Equipment MUST support the IMAP ID command as per RFC2971 with the fields: aclid, aguid, os, os-version, vendor, device, carrier.</t>
  </si>
  <si>
    <t>ANDR-315</t>
  </si>
  <si>
    <t>Customer Equipment MUST send the ID command before the LOGIN command.</t>
  </si>
  <si>
    <t>ANDR-316</t>
  </si>
  <si>
    <t>Customer Equipment MUST ensure that all Yahoo email communications are done over the SSL connection as specified in the Sprint PRI Template Program Release Instructions and factory default template [3].</t>
  </si>
  <si>
    <t>ANDR-317</t>
  </si>
  <si>
    <t>Customer Equipment MUST apply the Yahoo email settings to all email accounts with the domains listed in the Sprint PRI Template Program Release Instructions and factory default template [3].</t>
  </si>
  <si>
    <t>5. Sprint Android Extension</t>
  </si>
  <si>
    <t>ANDR-800</t>
  </si>
  <si>
    <t xml:space="preserve">Customer Equipment MUST restrict the use of the Sprint Android extension based on permission.  </t>
  </si>
  <si>
    <t>ANDR-818</t>
  </si>
  <si>
    <t>Customer Equipment MUST NOT allow an application to access the Sprint android extension without declaring the proper permission.</t>
  </si>
  <si>
    <t>5.1 Sprint Permissions and Intents</t>
  </si>
  <si>
    <t>ANDR-374</t>
  </si>
  <si>
    <t>Customer Equipment  MUST disable the HDMI output when the device supports HDMI output and the application has the ‘com.sprint.android.permission.DISABLE_HDMI’ permission.</t>
  </si>
  <si>
    <t>The device does not support HDMI.</t>
    <phoneticPr fontId="3" type="noConversion"/>
  </si>
  <si>
    <t>ANDR-158</t>
  </si>
  <si>
    <t>Customer Equipment MUST broadcast the intent “com.sprint.android.ACTION_HDMI_CONNECTED” when the device supports a HDMI port and the cable is connected.</t>
  </si>
  <si>
    <t>ANDR-159</t>
  </si>
  <si>
    <t>Customer Equipment MUST broadcast the intent “com.sprint.android.ACTION_HDMI_DISCONNECTED” when the device supports a HDMI port and the cable is disconnected.</t>
  </si>
  <si>
    <t>ANDR-162</t>
  </si>
  <si>
    <t>Customer Equipment MUST disable the DLNS service when the device supports DLNA and the application has the ‘com.sprint.android.permission.DISABLE_DLNA’ permission.</t>
  </si>
  <si>
    <t>no DLNA</t>
    <phoneticPr fontId="3" type="noConversion"/>
  </si>
  <si>
    <t>5.2 System Properties Extension</t>
  </si>
  <si>
    <t>ANDR-802</t>
  </si>
  <si>
    <t>To use the System Properties extension, the application MUST have “com.sprint.internal.permission.SYSTEMPROPERTIES” permission and the application MUST be signed with the Sprint’s signature.  
The protection level must be “signature.”</t>
  </si>
  <si>
    <t>ANDR-803</t>
  </si>
  <si>
    <t>To use the setString() method in the System Properties extension, the application MUST have “com.sprint.internal.permission.SYSTEMPROPERTIES_WRITE” permission.</t>
  </si>
  <si>
    <t>5.2.1  “com.sprint.internal.SystemProperties”</t>
  </si>
  <si>
    <t>ANDR-804</t>
  </si>
  <si>
    <t>Customer Equipment MUST implement the Sprint System Properties class.</t>
  </si>
  <si>
    <t>5.2.2 “com.sprint.internal.SystemPropertiesException”</t>
  </si>
  <si>
    <t>ANDR-805</t>
  </si>
  <si>
    <t>Customer Equipment MUST implement the Sprint System Properties Exception class.</t>
  </si>
  <si>
    <t>5.3 Connection Manager extension</t>
  </si>
  <si>
    <t>ANDR-811</t>
  </si>
  <si>
    <t>To use the Connection Manager extension, the application MUST have “com.sprint.internal.permission.CONNECTIONMANAGER” permission and the application MUST be signed with Sprint’s signature.
The protection level must be “signature.”</t>
  </si>
  <si>
    <t>ANDR-290</t>
  </si>
  <si>
    <r>
      <t xml:space="preserve">All the data applications that can use the mobile IP profile 0 MUST have the “com.sprint.internal.permission.SLOT0” permission.  When the mobile IP profile 1 is not programmed, </t>
    </r>
    <r>
      <rPr>
        <i/>
        <sz val="10"/>
        <color indexed="8"/>
        <rFont val="Verdana"/>
        <family val="2"/>
      </rPr>
      <t>ONLY</t>
    </r>
    <r>
      <rPr>
        <sz val="10"/>
        <color indexed="8"/>
        <rFont val="Verdana"/>
        <family val="2"/>
      </rPr>
      <t xml:space="preserve"> the applications with the above permission MUST be able to access the mobile network.
NOTE:  The mobile network means the CDMA/EVDO.</t>
    </r>
  </si>
  <si>
    <t>5.3.1 “com.sprint.internal.ConnectionManager”</t>
  </si>
  <si>
    <t>ANDR-806</t>
  </si>
  <si>
    <t>Customer Equipment MUST implement the Sprint Connection Manager class.</t>
  </si>
  <si>
    <t>5.3.2 “com.sprint.internal.ConnectionManagerException”</t>
  </si>
  <si>
    <t>ANDR-807</t>
  </si>
  <si>
    <t>Customer Equipment MUST implement the Sprint Connection Manager Exception class.</t>
  </si>
  <si>
    <t>5.4 OMA-DM extension</t>
  </si>
  <si>
    <t>ANDR-821</t>
  </si>
  <si>
    <t>To use the OMA-DM extension, the application MUST have “com.sprint.internal.permission.OMADM” permission and the application MUST be signed with the Sprint’s signature.
The protection level must be “signature.”</t>
  </si>
  <si>
    <t>5.4.1 “com.sprint.internal.OMADM”</t>
  </si>
  <si>
    <t>ANDR-808</t>
  </si>
  <si>
    <t>Customer Equipment MUST implement the Sprint OMADM class.</t>
  </si>
  <si>
    <t>5.4.2 “com.sprint.internal.OMADMException”</t>
  </si>
  <si>
    <t>ANDR-809</t>
  </si>
  <si>
    <t>Customer Equipment MUST implement the Sprint OMADM Exception class.</t>
  </si>
  <si>
    <t>5.5 Platform Extension</t>
  </si>
  <si>
    <t>ANDR-831</t>
  </si>
  <si>
    <t>To use the Platform extension, the application MUST have “com.sprint.internal.permission.PLATFORM” permission and the application MUST be signed with the Sprint’s signature.
The protection level must be “signature.”</t>
  </si>
  <si>
    <t>5.5.1  “com.sprint.internal.Platform”</t>
  </si>
  <si>
    <t>ANDR-812</t>
  </si>
  <si>
    <t>Customer Equipment MUST implement the Sprint Internal Platform class.</t>
  </si>
  <si>
    <t>5.6 Sprint Services Extension</t>
  </si>
  <si>
    <t>ANDR-163</t>
  </si>
  <si>
    <t>Customer Equipment MUST implement the Sprint Services class.</t>
  </si>
  <si>
    <t>5.7 Device Management Extension</t>
    <phoneticPr fontId="3" type="noConversion"/>
  </si>
  <si>
    <t>ANDR-164</t>
  </si>
  <si>
    <t>To use the Device Management extension, the application MUST have “com.sprint.permission.DEVICEMANAGEMENT” permission and the application MUST be signed with the Sprint’s signature.
The protection level must be “signature.”</t>
  </si>
  <si>
    <t>[06102011 Sprint]Section 5.7 "Device Management Extension" needs to be marked NC.  The API defined has some errors and I am working on an updated spec.  This should be NC for launch and implemented in the first MR for the device.
[06202011 ZTE]update FC to NC per the FLD meeting.</t>
    <phoneticPr fontId="3" type="noConversion"/>
  </si>
  <si>
    <t>5.7.1  “com.sprint.DeviceManagement”</t>
  </si>
  <si>
    <t>ANDR-165</t>
  </si>
  <si>
    <t>Customer Equipment MUST implement the Sprint Internal Device Management class.</t>
  </si>
  <si>
    <t>[06202011 ZTE]update FC to NC per the FLD meeting.</t>
    <phoneticPr fontId="3" type="noConversion"/>
  </si>
  <si>
    <t>5.7.2 “com.sprint.DeviceManagementException”</t>
    <phoneticPr fontId="3" type="noConversion"/>
  </si>
  <si>
    <t>ANDR-166</t>
  </si>
  <si>
    <t>Customer Equipment MUST implement the Sprint Device Management Exception class.</t>
  </si>
  <si>
    <t>5.7.3 Device Management behavior</t>
  </si>
  <si>
    <t>ANDR-167</t>
  </si>
  <si>
    <t>Customer Equipment MUST allow changing of the capabilities of the device without requiring a device reset.</t>
  </si>
  <si>
    <t>5.7.3.1 Bluetooth</t>
  </si>
  <si>
    <t>ANDR-168</t>
  </si>
  <si>
    <t>Customer Equipment MUST turn off the Bluetooth radio when the Bluetooth capability is disabled.</t>
  </si>
  <si>
    <t>ANDR-169</t>
  </si>
  <si>
    <t>Customer Equipment MUST NOT allow the user or any application to turn Bluetooth on when the Bluetooth capability is disabled.</t>
  </si>
  <si>
    <t>ANDR-176</t>
  </si>
  <si>
    <t>Customer Equipment MUST NOT remove any Bluetooth settings or configurations when the Bluetooth capability is disabled.
Note: The device must keep all Bluetooth settings and parings.</t>
  </si>
  <si>
    <t>ANDR-177</t>
  </si>
  <si>
    <t>Customer Equipment MUST NOT report the feature “android.hardware.bluetooth” when the Bluetooth capability is disabled.</t>
  </si>
  <si>
    <t>ANDR-178</t>
  </si>
  <si>
    <t>Customer Equipment MUST report the feature “android.hardware. bluetooth” when the Bluetooth capability is enabled.</t>
  </si>
  <si>
    <t>ANDR-179</t>
  </si>
  <si>
    <t>Customer Equipment MUST NOT turn on the Bluetooth radio when the Bluetooth capability is enabled.</t>
  </si>
  <si>
    <t>It's against ANDR-168</t>
    <phoneticPr fontId="3" type="noConversion"/>
  </si>
  <si>
    <t>5.7.3.2 Camera</t>
  </si>
  <si>
    <t>ANDR-180</t>
  </si>
  <si>
    <t>Customer Equipment MUST disable access to all cameras from all applications when the camera capability is disabled.
Note: This applies to the preinstalled camera capable applications as well as downloadable applications.</t>
  </si>
  <si>
    <t>ANDR-181</t>
  </si>
  <si>
    <t>Customer Equipment MUST allow access to pictures and videos that are currently on the device.</t>
  </si>
  <si>
    <t>ANDR-182</t>
  </si>
  <si>
    <t>Customer Equipment MUST NOT report the feature “android.hardware.camera” when the camera capability is disabled.</t>
  </si>
  <si>
    <t>ANDR-183</t>
  </si>
  <si>
    <t>Customer Equipment MUST report the feature “android.hardware.camera” when the camera capability is enabled.</t>
  </si>
  <si>
    <t>5.7.3.3 Encrypt Device</t>
  </si>
  <si>
    <t>ANDR-184</t>
  </si>
  <si>
    <t>Customer Equipment MUST provide on-the-fly file encryption and decryption for all application data stored on the device if the device supports file encryption when the Encrypt Device capability is enabled.
File encryption and decryption needs to happen without application awareness or involvement.</t>
  </si>
  <si>
    <t>the device does not support this per BST -antifraud compliance.</t>
    <phoneticPr fontId="3" type="noConversion"/>
  </si>
  <si>
    <t>ANDR-185</t>
  </si>
  <si>
    <t>Customer Equipment MUST silently encrypt files in the background that are not currently encrypted when the Encrypt Device capability is enabled.</t>
  </si>
  <si>
    <t>ANDR-186</t>
  </si>
  <si>
    <t>Customer Equipment MUST NOT attempt to encrypt applications or DRM content.</t>
  </si>
  <si>
    <t>ANDR-187</t>
  </si>
  <si>
    <t>Customer Equipment MUST silently decrypt files in the background that are not currently decrypted when the Encrypt Device capability is disabled.</t>
  </si>
  <si>
    <t>ANDR-188</t>
  </si>
  <si>
    <t>Customer Equipment MUST continue to decrypt files on–the-fly when an encrypted file accessed and is not currently decrypted when Encrypt Device is capability disabled.</t>
  </si>
  <si>
    <t>5.7.3.4 Encrypt SD Card</t>
  </si>
  <si>
    <t>ANDR-189</t>
  </si>
  <si>
    <t>Customer Equipment MUST provide on-the-fly file encryption and decryption for all application data stored on the SD card if the device supports file encryption when the Encrypt SD Card capability is enabled.
File encryption and decryption needs to happen without application awareness or involvement.</t>
  </si>
  <si>
    <t>ANDR-190</t>
  </si>
  <si>
    <t>Customer Equipment MUST silently encrypt files in the background that are not currently encrypted when the Encrypt SD Card capability is enabled.</t>
  </si>
  <si>
    <t>ANDR-191</t>
  </si>
  <si>
    <t>ANDR-192</t>
  </si>
  <si>
    <t>Customer Equipment MUST silently decrypt files in the background that are not currently decrypted when the Encrypt SD Card capability is disabled.</t>
  </si>
  <si>
    <t>ANDR-193</t>
  </si>
  <si>
    <t>Customer Equipment MUST continue to decrypt files on–the-fly when an encrypted file accessed and is not currently decrypted when the Encrypt SD Card capability is disabled.</t>
  </si>
  <si>
    <t>5.7.3.5 Force GPS On</t>
    <phoneticPr fontId="3" type="noConversion"/>
  </si>
  <si>
    <t>ANDR-194</t>
  </si>
  <si>
    <t>Customer Equipment MUST turn on user plane GPS settings without prompting the user when the GPS capability is forced on.</t>
  </si>
  <si>
    <t>ANDR-195</t>
  </si>
  <si>
    <t>Customer Equipment MUST NOT allow the user to turn off any GPS location features when the GPS capability is forced on.</t>
  </si>
  <si>
    <t>5.7.3.6 GPS</t>
  </si>
  <si>
    <t>ANDR-196</t>
  </si>
  <si>
    <t>Customer Equipment MUST turn off the user plane GPS capability when the GPS capability is disabled.</t>
  </si>
  <si>
    <t>ANDR-197</t>
  </si>
  <si>
    <t>Customer Equipment MUST NOT allow the user or any application to turn on any GPS location features when the GPS capability is disabled.</t>
  </si>
  <si>
    <t>ANDR-198</t>
  </si>
  <si>
    <r>
      <t xml:space="preserve">Customer Equipment MUST follow the behaviors for Location Privacy turned on when GPS is disabled as defined in the </t>
    </r>
    <r>
      <rPr>
        <i/>
        <sz val="10"/>
        <color indexed="8"/>
        <rFont val="Verdana"/>
        <family val="2"/>
      </rPr>
      <t>Sprint LBS Mobile Station Specification</t>
    </r>
    <r>
      <rPr>
        <sz val="10"/>
        <color indexed="8"/>
        <rFont val="Verdana"/>
        <family val="2"/>
      </rPr>
      <t xml:space="preserve"> [14].</t>
    </r>
  </si>
  <si>
    <t>ANDR-199</t>
  </si>
  <si>
    <t>Customer Equipment MUST NOT report the feature “android.hardware. location.gps” when the GPS capability is disabled.</t>
  </si>
  <si>
    <t>ANDR-200</t>
  </si>
  <si>
    <t>Customer Equipment MUST report the feature “android.hardware. location.gps” when the GPS capability is enabled.</t>
  </si>
  <si>
    <t>ANDR-201</t>
  </si>
  <si>
    <t>Customer Equipment MUST allow the user to turn on any GPS location features when the GPS capability is enabled.</t>
  </si>
  <si>
    <t>ANDR-202</t>
  </si>
  <si>
    <t>Customer Equipment MUST NOT change the user plane GPS settings when GPS is enabled.
The settings should be left in the last state and the user can change the settings on if they wish.</t>
  </si>
  <si>
    <t>5.7.3.7 Hotspot</t>
  </si>
  <si>
    <t>ANDR-203</t>
  </si>
  <si>
    <t>Customer Equipment MUST turn off the WiFi radio when the Hotspot capability is disabled.</t>
  </si>
  <si>
    <t>ANDR-204</t>
  </si>
  <si>
    <t>Customer Equipment MUST NOT allow the WiFi Hotspot to be used when the Hotspot capability is disabled.
This applies to a user attempting to launch a Hotspot application or another application on the device attempting to turn on WiFi Hotspot.</t>
  </si>
  <si>
    <t>ANDR-205</t>
  </si>
  <si>
    <t>Customer Equipment MUST NOT remove any Hotspot settings or configurations when the Hotspot capability is disabled.</t>
  </si>
  <si>
    <t>ANDR-206</t>
  </si>
  <si>
    <t>Customer Equipment MUST NOT turn on the WiFi radio or launch the Hotspot application when the Hotspot capability is enabled.</t>
  </si>
  <si>
    <t>5.7.3.8 Reboot</t>
  </si>
  <si>
    <t>ANDR-207</t>
  </si>
  <si>
    <t>Customer Equipment MUST reset the device in the same manner as if the user had chosen to power off the device and power it back on.
This is a redundant method to the reboot method in the com.sprint.internal.Platform class.  This is intentional and does so that the DeviceManagement class could be signed with a different Sprint signature in the future to separate this class from the other classes.</t>
  </si>
  <si>
    <t>5.7.3.9 USB Drive</t>
  </si>
  <si>
    <t>ANDR-208</t>
  </si>
  <si>
    <t>Customer Equipment MUST NOT allow the user to connect the device to a PC as a USB removable drive when the USB Drive capability is disabled.</t>
  </si>
  <si>
    <t>ANDR-209</t>
  </si>
  <si>
    <t>Customer Equipment MUST remove the “Disk Drive” option in the PC connection menu when the USB Drive capability is disabled.</t>
  </si>
  <si>
    <t>ANDR-213</t>
  </si>
  <si>
    <t>Customer Equipment MUST prompt the user to choose a connection type when they have a default connection type of “Disk Drive” the USB Drive capability is disabled and the user connects a USB cable.</t>
  </si>
  <si>
    <t>ANDR-214</t>
  </si>
  <si>
    <t>Customer Equipment MUST return the “Disk Drive” option in the PC connection menu when the USB Drive capability is enabled.</t>
  </si>
  <si>
    <t>5.7.3.10 USB Port</t>
  </si>
  <si>
    <t>ANDR-215</t>
  </si>
  <si>
    <t>Customer Equipment MUST disable the USB port when the USB Port capability is disabled.</t>
  </si>
  <si>
    <t>ANDR-216</t>
  </si>
  <si>
    <t>Customer Equipment MUST only allow USB charging when the USB Port capability is disabled.</t>
  </si>
  <si>
    <t>ANDR-217</t>
  </si>
  <si>
    <t>Customer Equipment MUST set the default connection type to “Charge Only” when the USB Port capability is disabled.</t>
  </si>
  <si>
    <t>5.7.3.11 WiFi</t>
  </si>
  <si>
    <t>ANDR-218</t>
  </si>
  <si>
    <t>Customer Equipment MUST turn off the WiFi radio when the WiFi capability is disabled.</t>
  </si>
  <si>
    <t>ANDR-219</t>
  </si>
  <si>
    <t>Customer Equipment MUST grey out the WiFi menu when the WiFi capability is disabled and forced.</t>
  </si>
  <si>
    <t>ANDR-220</t>
  </si>
  <si>
    <t xml:space="preserve">Customer Equipment MUST NOT remove any WiFi settings or configurations when the WiFi capability is disabled.
Note: The device must keep all WiFi settings and profiles.  </t>
  </si>
  <si>
    <t>ANDR-221</t>
  </si>
  <si>
    <t>Customer Equipment MUST NOT allow the user of any application to turn on the WiFi radio if the WiFi capability is disabled.</t>
  </si>
  <si>
    <t>ANDR-222</t>
  </si>
  <si>
    <t>Customer Equipment MUST NOT turn on the WiFi radio when the WiFi capability is enabled.</t>
  </si>
  <si>
    <t>6. WiMax support</t>
  </si>
  <si>
    <t>6.1 Detecting/Identifying WiMax data network</t>
  </si>
  <si>
    <t>ANDR-500</t>
  </si>
  <si>
    <t>The WiMax network MUST be defined as a TYPE_WIMAX in android.net.ConnectivityManager class.</t>
  </si>
  <si>
    <t xml:space="preserve">NA </t>
    <phoneticPr fontId="3" type="noConversion"/>
  </si>
  <si>
    <t>ANDR-501</t>
  </si>
  <si>
    <t>When WiMax is an active network, the following method calls MUST return the values as defined below.</t>
  </si>
  <si>
    <t>ANDR-502</t>
  </si>
  <si>
    <t>Android device MUST include a settings menu that will allow the user to enable or disable the WiMax network connection.</t>
  </si>
  <si>
    <t>6.2 Network transition</t>
  </si>
  <si>
    <t>ANDR-503</t>
  </si>
  <si>
    <t>Android device MUST broadcast the CONNECTIVITY_ACTION intent with correct parameters when the device acquire or lose the 4G data network.</t>
  </si>
  <si>
    <t>6.2.1 4G to 3G</t>
  </si>
  <si>
    <t>ANDR-510</t>
  </si>
  <si>
    <t>Customer Equipment MUST send the CONNECTIVITY_ACTION intent with the following parameters when the 4G data network connection is lost and then send the CONNECTIVITY_ACTION intent with the following parameters when the 3G data network is acquired.</t>
  </si>
  <si>
    <t>6.2.2 4G -&gt; No service</t>
  </si>
  <si>
    <t>ANDR-511</t>
  </si>
  <si>
    <t>When the device moves from 4G data network to no data network, the device MUST send the CONNECTIVITY_ACTION intent with the following parameters when the 4G data network is lost.</t>
  </si>
  <si>
    <t>6.2.3 3G -&gt; 4G</t>
  </si>
  <si>
    <t>ANDR-512</t>
  </si>
  <si>
    <t>When the device moves from 3G data network to 4G data network, the device MUST send the CONNECTIVITY_ACTION intent with the following parameters when the 4G data network is lost and then send the CONNECTIVITY_ACTION intent with the following parameters when the 3G data network is acquired.</t>
  </si>
  <si>
    <t>6.2.4 3G -&gt; No Service</t>
  </si>
  <si>
    <t>ANDR-513</t>
  </si>
  <si>
    <t>When the device moves from 3G data network to no data network, the device MUST send the CONNECTIVITY_ACTION intent with the following parameters when the 3G data network is lost.</t>
  </si>
  <si>
    <t>6.3 WiMax Extension API</t>
  </si>
  <si>
    <t>ANDR-514</t>
  </si>
  <si>
    <t>Customer Equipment MUST fully implement the Android WiMax Java API as defined in Android WiMax extension spec [9] under the com.sprint.hardware.FourG namespace.</t>
  </si>
  <si>
    <t>Androind 2(1).3-1 compliance matrix (Sprint Sean) 07182011 ZTE.xlsx</t>
    <phoneticPr fontId="1" type="noConversion"/>
  </si>
  <si>
    <t>N850需求验证结果</t>
    <phoneticPr fontId="1" type="noConversion"/>
  </si>
  <si>
    <t>负责人</t>
    <phoneticPr fontId="1" type="noConversion"/>
  </si>
  <si>
    <t>NotSupport</t>
  </si>
  <si>
    <t>#</t>
  </si>
  <si>
    <t>#</t>
    <phoneticPr fontId="3" type="noConversion"/>
  </si>
  <si>
    <t>FUNCTIONAL AREA</t>
    <phoneticPr fontId="3" type="noConversion"/>
  </si>
  <si>
    <t>FILE NAME</t>
    <phoneticPr fontId="3" type="noConversion"/>
  </si>
  <si>
    <t>TOTAL</t>
    <phoneticPr fontId="3" type="noConversion"/>
  </si>
  <si>
    <t>NEED OR NOT</t>
    <phoneticPr fontId="3" type="noConversion"/>
  </si>
  <si>
    <t>NOTES</t>
    <phoneticPr fontId="3" type="noConversion"/>
  </si>
  <si>
    <t>USA or CHINA</t>
    <phoneticPr fontId="3" type="noConversion"/>
  </si>
  <si>
    <t>PC&amp;FC</t>
    <phoneticPr fontId="1" type="noConversion"/>
  </si>
  <si>
    <t>N/A&amp;NC</t>
    <phoneticPr fontId="1" type="noConversion"/>
  </si>
  <si>
    <t>PASS</t>
    <phoneticPr fontId="3" type="noConversion"/>
  </si>
  <si>
    <t>FAIL</t>
    <phoneticPr fontId="3" type="noConversion"/>
  </si>
  <si>
    <t>NotSupport</t>
    <phoneticPr fontId="3" type="noConversion"/>
  </si>
  <si>
    <t>N/A/T</t>
    <phoneticPr fontId="3" type="noConversion"/>
  </si>
  <si>
    <t>N/A/D</t>
    <phoneticPr fontId="3" type="noConversion"/>
  </si>
  <si>
    <t>N/A/R</t>
    <phoneticPr fontId="3" type="noConversion"/>
  </si>
  <si>
    <t>N860负责人</t>
    <phoneticPr fontId="3" type="noConversion"/>
  </si>
  <si>
    <t>浏览器</t>
    <phoneticPr fontId="3" type="noConversion"/>
  </si>
  <si>
    <t>浏览器模块基本功能需求，后方验证</t>
    <phoneticPr fontId="3" type="noConversion"/>
  </si>
  <si>
    <t>后方</t>
    <phoneticPr fontId="3" type="noConversion"/>
  </si>
  <si>
    <t>杨华</t>
    <phoneticPr fontId="3" type="noConversion"/>
  </si>
  <si>
    <t>标记语言内容测试，属于google自带浏览器内核支持能力范围，无需进一步验证</t>
    <phoneticPr fontId="3" type="noConversion"/>
  </si>
  <si>
    <t>EMAIL</t>
    <phoneticPr fontId="3" type="noConversion"/>
  </si>
  <si>
    <t>EAS验证Exchange Active Sync模块功能，后方可以完成</t>
    <phoneticPr fontId="3" type="noConversion"/>
  </si>
  <si>
    <t>李文娟</t>
    <phoneticPr fontId="3" type="noConversion"/>
  </si>
  <si>
    <t>标记语言内容测试，属于google自带浏览器内核支持能力范围，但是SGS测试范围内容需要重点加以关注；此部分多是涉及HTML语言每个元素的应用验证，总共700多条很难一一进行确认。
而且浏览器是系统自带的，就算验出问题也不见得google会修改。</t>
    <phoneticPr fontId="3" type="noConversion"/>
  </si>
  <si>
    <t>杨磊</t>
    <phoneticPr fontId="3" type="noConversion"/>
  </si>
  <si>
    <t>LBS</t>
    <phoneticPr fontId="3" type="noConversion"/>
  </si>
  <si>
    <t>LBS协议相关，需后方验证</t>
    <phoneticPr fontId="3" type="noConversion"/>
  </si>
  <si>
    <t>前方</t>
    <phoneticPr fontId="3" type="noConversion"/>
  </si>
  <si>
    <t>多媒体</t>
    <phoneticPr fontId="3" type="noConversion"/>
  </si>
  <si>
    <t>多媒体支持能力验证</t>
    <phoneticPr fontId="3" type="noConversion"/>
  </si>
  <si>
    <t>董莹莹/田芳</t>
    <phoneticPr fontId="3" type="noConversion"/>
  </si>
  <si>
    <t>MMS</t>
    <phoneticPr fontId="3" type="noConversion"/>
  </si>
  <si>
    <t>彩信功能验证，需要重点关注</t>
    <phoneticPr fontId="3" type="noConversion"/>
  </si>
  <si>
    <t>王泉</t>
    <phoneticPr fontId="3" type="noConversion"/>
  </si>
  <si>
    <t>提交测试样机相关，无需软件验证内容</t>
    <phoneticPr fontId="3" type="noConversion"/>
  </si>
  <si>
    <t>UAProfile验证</t>
    <phoneticPr fontId="3" type="noConversion"/>
  </si>
  <si>
    <t>WIFI</t>
    <phoneticPr fontId="3" type="noConversion"/>
  </si>
  <si>
    <t>是</t>
    <phoneticPr fontId="3" type="noConversion"/>
  </si>
  <si>
    <t>WIFI功能验证</t>
    <phoneticPr fontId="3" type="noConversion"/>
  </si>
  <si>
    <t>李玲</t>
    <phoneticPr fontId="3" type="noConversion"/>
  </si>
  <si>
    <t>PASS RATIO</t>
  </si>
  <si>
    <t>who's in charge</t>
    <phoneticPr fontId="3" type="noConversion"/>
  </si>
  <si>
    <t>Progress</t>
    <phoneticPr fontId="3" type="noConversion"/>
  </si>
  <si>
    <t>Sprint AT Command Requirements
Version 1.6
April 2010</t>
  </si>
  <si>
    <t>2.0 Standards Based Commands</t>
  </si>
  <si>
    <t>2.1 General Command requirements</t>
  </si>
  <si>
    <t>ATCMD-001</t>
  </si>
  <si>
    <t>CE MUST return "OK" for any command that is successfully executed but does not return a result.</t>
  </si>
  <si>
    <t>ATCMD-002</t>
  </si>
  <si>
    <t>CE MUST return "ERROR" for any command that is not successfully executed.</t>
  </si>
  <si>
    <t>ATCMD-003</t>
  </si>
  <si>
    <t>CE MUST check all user entered values that will be stored on the device to ensure that the values are the correct type, range and length for the data before attempting to store the data.</t>
  </si>
  <si>
    <t>ATCMD-004</t>
  </si>
  <si>
    <t>CE MUST support all AT commands over all supported Rm interface connections.</t>
  </si>
  <si>
    <t>platform does not support</t>
    <phoneticPr fontId="3" type="noConversion"/>
  </si>
  <si>
    <t>2.2 IS-707 A Parameters</t>
  </si>
  <si>
    <t>ATCMD-005</t>
  </si>
  <si>
    <t>CE MUST support the parameter E0 which will turn off echo commands.</t>
  </si>
  <si>
    <t>ATCMD-006</t>
  </si>
  <si>
    <t>CE MUST support the parameter E1 which will turn on echo commands.</t>
  </si>
  <si>
    <t>ATCMD-007</t>
  </si>
  <si>
    <t>CE MUST set the E parameter to E1 as default.</t>
  </si>
  <si>
    <t>ATCMD-008</t>
  </si>
  <si>
    <t>CE MUST support the parameter Q0 which will cause the device to return result codes.</t>
  </si>
  <si>
    <t>ATCMD-009</t>
  </si>
  <si>
    <t>CE MUST support the parameter Q1 which will cause the device to NOT return result codes.</t>
  </si>
  <si>
    <t>ATCMD-010</t>
  </si>
  <si>
    <t>CE MUST set the Q parameter to Q0 as default.</t>
  </si>
  <si>
    <t>ATCMD-011</t>
  </si>
  <si>
    <t>CE MUST support the parameter V0 which will cause the device to return result codes as numbers.</t>
  </si>
  <si>
    <t>ATCMD-012</t>
  </si>
  <si>
    <t>CE MUST support the parameter V1 which will cause the device to return result codes as words.</t>
  </si>
  <si>
    <t>ATCMD-013</t>
  </si>
  <si>
    <t>CE MUST set the V parameter to V1 as default.</t>
  </si>
  <si>
    <t>ATCMD-014</t>
  </si>
  <si>
    <t>CE MUST support the parameter Z0 which will cause the device to reset the parameters to the default configuration.</t>
  </si>
  <si>
    <t>ATCMD-015</t>
  </si>
  <si>
    <t>[OPTIONAL] CE MUST support the parameter &amp;C0 (Data Carrier Detect) which will set circuit 109 (CF) or Received Line Signal Detector (RLSD) always on.</t>
  </si>
  <si>
    <t>optional</t>
    <phoneticPr fontId="3" type="noConversion"/>
  </si>
  <si>
    <t>ATCMD-016</t>
  </si>
  <si>
    <t>[OPTIONAL] CE MUST support the parameter &amp;C1 (Data Carrier Detect) which will set circuit 109 (CF) or Received Line Signal Detector (RLSD) on in accordance with the specified service.</t>
  </si>
  <si>
    <t>ATCMD-017</t>
  </si>
  <si>
    <t>[OPTIONAL] CE MUST set the C parameter (Data Carrier Detect) to C1 as default.</t>
  </si>
  <si>
    <t>ATCMD-018</t>
  </si>
  <si>
    <t>[OPTIONAL] CE MUST support the parameter &amp;D0 (Data Terminal Ready) which will ignore circuit 108/2 (CD).</t>
  </si>
  <si>
    <t>ATCMD-019</t>
  </si>
  <si>
    <r>
      <t>[OPTIONAL] CE MUST support the parameter &amp;D1 (Data Terminal Ready) which will enter online command</t>
    </r>
    <r>
      <rPr>
        <sz val="10"/>
        <rFont val="Arial"/>
        <family val="2"/>
      </rPr>
      <t xml:space="preserve"> </t>
    </r>
    <r>
      <rPr>
        <sz val="12"/>
        <rFont val="Arial"/>
        <family val="2"/>
      </rPr>
      <t>state following ON-to-OFF transition of circuit 108/2.</t>
    </r>
  </si>
  <si>
    <t>ATCMD-020</t>
  </si>
  <si>
    <t>[OPTIONAL] CE MUST support the parameter &amp;D2 (Data Terminal Ready) which will enter command state following On to Off transition of circuit 108/2.</t>
  </si>
  <si>
    <t>ATCMD-021</t>
  </si>
  <si>
    <t>[OPTIONAL] CE MUST set the D parameter (Data Terminal Ready) to D0 as default.</t>
  </si>
  <si>
    <t>2.3 IS-707 A Extended Configuration Commands</t>
  </si>
  <si>
    <t>ATCMD-022</t>
  </si>
  <si>
    <r>
      <t>CE MUST support “</t>
    </r>
    <r>
      <rPr>
        <b/>
        <sz val="12"/>
        <color indexed="8"/>
        <rFont val="Arial"/>
        <family val="2"/>
      </rPr>
      <t>AT+GCAP</t>
    </r>
    <r>
      <rPr>
        <sz val="12"/>
        <color indexed="8"/>
        <rFont val="Arial"/>
        <family val="2"/>
      </rPr>
      <t>” which will return the list of all commands supported by the device.</t>
    </r>
  </si>
  <si>
    <t>ATCMD-023</t>
  </si>
  <si>
    <t>CE MUST return “ERROR” for any other AT+GCAP string.</t>
  </si>
  <si>
    <t>ATCMD-024</t>
    <phoneticPr fontId="3" type="noConversion"/>
  </si>
  <si>
    <r>
      <t>CE MUST support “</t>
    </r>
    <r>
      <rPr>
        <b/>
        <sz val="12"/>
        <rFont val="Arial"/>
        <family val="2"/>
      </rPr>
      <t>AT+GMI</t>
    </r>
    <r>
      <rPr>
        <sz val="12"/>
        <rFont val="Arial"/>
        <family val="2"/>
      </rPr>
      <t>” which will return the manufacturer name on a single line.</t>
    </r>
    <phoneticPr fontId="3" type="noConversion"/>
  </si>
  <si>
    <t>ATCMD-025</t>
  </si>
  <si>
    <t>CE MUST return “ERROR” for any other AT+GMI string.</t>
    <phoneticPr fontId="3" type="noConversion"/>
  </si>
  <si>
    <t>ATCMD-026</t>
  </si>
  <si>
    <r>
      <t>CE MUST support “</t>
    </r>
    <r>
      <rPr>
        <b/>
        <sz val="12"/>
        <rFont val="Arial"/>
        <family val="2"/>
      </rPr>
      <t>AT+GMM</t>
    </r>
    <r>
      <rPr>
        <sz val="12"/>
        <rFont val="Arial"/>
        <family val="2"/>
      </rPr>
      <t>” which will return the device model name and number as defined by the OEM and approved by Sprint on a single line.</t>
    </r>
    <phoneticPr fontId="3" type="noConversion"/>
  </si>
  <si>
    <t>ATCMD-027</t>
  </si>
  <si>
    <t>CE MUST return “ERROR” for any other AT+GMM string.</t>
  </si>
  <si>
    <t>ATCMD-028</t>
  </si>
  <si>
    <r>
      <t>CE MUST support “</t>
    </r>
    <r>
      <rPr>
        <b/>
        <sz val="12"/>
        <rFont val="Arial"/>
        <family val="2"/>
      </rPr>
      <t>AT+GMR</t>
    </r>
    <r>
      <rPr>
        <sz val="12"/>
        <rFont val="Arial"/>
        <family val="2"/>
      </rPr>
      <t>” which will return the current firmware version on a single line.</t>
    </r>
    <phoneticPr fontId="3" type="noConversion"/>
  </si>
  <si>
    <t>ATCMD-029</t>
  </si>
  <si>
    <r>
      <t>[OPTIONAL] For devices with multiple processors, “</t>
    </r>
    <r>
      <rPr>
        <b/>
        <sz val="12"/>
        <rFont val="Arial"/>
        <family val="2"/>
      </rPr>
      <t>AT+GMR</t>
    </r>
    <r>
      <rPr>
        <sz val="12"/>
        <rFont val="Arial"/>
        <family val="2"/>
      </rPr>
      <t>” MUST return the firmware of each processor on a separate line in the format of “</t>
    </r>
    <r>
      <rPr>
        <b/>
        <sz val="12"/>
        <rFont val="Arial"/>
        <family val="2"/>
      </rPr>
      <t>P</t>
    </r>
    <r>
      <rPr>
        <sz val="12"/>
        <rFont val="Arial"/>
        <family val="2"/>
      </rPr>
      <t>&lt;</t>
    </r>
    <r>
      <rPr>
        <i/>
        <sz val="12"/>
        <rFont val="Arial"/>
        <family val="2"/>
      </rPr>
      <t>X</t>
    </r>
    <r>
      <rPr>
        <sz val="12"/>
        <rFont val="Arial"/>
        <family val="2"/>
      </rPr>
      <t>&gt;</t>
    </r>
    <r>
      <rPr>
        <b/>
        <sz val="12"/>
        <rFont val="Arial"/>
        <family val="2"/>
      </rPr>
      <t>:</t>
    </r>
    <r>
      <rPr>
        <sz val="12"/>
        <rFont val="Arial"/>
        <family val="2"/>
      </rPr>
      <t>&lt;firmware version&gt;”.</t>
    </r>
  </si>
  <si>
    <t>ATCMD-030</t>
  </si>
  <si>
    <t>CE MUST return “ERROR” for any other AT+GMR string.</t>
  </si>
  <si>
    <t>ATCMD-031</t>
  </si>
  <si>
    <r>
      <t>CE MUST support “</t>
    </r>
    <r>
      <rPr>
        <b/>
        <sz val="12"/>
        <rFont val="Arial"/>
        <family val="2"/>
      </rPr>
      <t>AT+GSN</t>
    </r>
    <r>
      <rPr>
        <sz val="12"/>
        <rFont val="Arial"/>
        <family val="2"/>
      </rPr>
      <t>” which will return the “&lt;ESN&gt;” or the “&lt;MEID&gt;:&lt;pseudo ESN&gt;” of the device.</t>
    </r>
    <phoneticPr fontId="3" type="noConversion"/>
  </si>
  <si>
    <t>ATCMD-032</t>
  </si>
  <si>
    <r>
      <t>CE MUST return the decimal value on the first line and the hexadecimal value on the second line for “</t>
    </r>
    <r>
      <rPr>
        <b/>
        <sz val="12"/>
        <rFont val="Arial"/>
        <family val="2"/>
      </rPr>
      <t>AT+GSN</t>
    </r>
    <r>
      <rPr>
        <sz val="12"/>
        <rFont val="Arial"/>
        <family val="2"/>
      </rPr>
      <t>”.</t>
    </r>
    <phoneticPr fontId="3" type="noConversion"/>
  </si>
  <si>
    <t>ATCMD-033</t>
  </si>
  <si>
    <t>CE MUST return “ERROR” for any other AT+GSN string.</t>
  </si>
  <si>
    <t>ATCMD-034</t>
  </si>
  <si>
    <r>
      <t>CE MUST support “</t>
    </r>
    <r>
      <rPr>
        <b/>
        <sz val="12"/>
        <rFont val="Arial"/>
        <family val="2"/>
      </rPr>
      <t>AT+ICF=</t>
    </r>
    <r>
      <rPr>
        <sz val="12"/>
        <rFont val="Arial"/>
        <family val="2"/>
      </rPr>
      <t>&lt;format&gt;</t>
    </r>
    <r>
      <rPr>
        <b/>
        <sz val="12"/>
        <rFont val="Arial"/>
        <family val="2"/>
      </rPr>
      <t>,</t>
    </r>
    <r>
      <rPr>
        <sz val="12"/>
        <rFont val="Arial"/>
        <family val="2"/>
      </rPr>
      <t>&lt;parity&gt;” which will set the character framing between the device and a connected terminal.</t>
    </r>
  </si>
  <si>
    <t>ATCMD-035</t>
  </si>
  <si>
    <t>CE MUST set the default value of ICF to auto detect.</t>
    <phoneticPr fontId="3" type="noConversion"/>
  </si>
  <si>
    <t>[05262011 ZTE]change to NC due to the qualcomm platform does not support.</t>
    <phoneticPr fontId="3" type="noConversion"/>
  </si>
  <si>
    <t>ATCMD-036</t>
  </si>
  <si>
    <r>
      <t>CE MUST support “</t>
    </r>
    <r>
      <rPr>
        <b/>
        <sz val="12"/>
        <color indexed="8"/>
        <rFont val="Arial"/>
        <family val="2"/>
      </rPr>
      <t>AT+ICF?</t>
    </r>
    <r>
      <rPr>
        <sz val="12"/>
        <color indexed="8"/>
        <rFont val="Arial"/>
        <family val="2"/>
      </rPr>
      <t>” which will return the current setting in the format “&lt;format&gt;,&lt;parity&gt;.</t>
    </r>
  </si>
  <si>
    <t>ATCMD-037</t>
  </si>
  <si>
    <r>
      <t>CE MUST support “</t>
    </r>
    <r>
      <rPr>
        <b/>
        <sz val="12"/>
        <color indexed="8"/>
        <rFont val="Arial"/>
        <family val="2"/>
      </rPr>
      <t>AT+ICF=?</t>
    </r>
    <r>
      <rPr>
        <sz val="12"/>
        <color indexed="8"/>
        <rFont val="Arial"/>
        <family val="2"/>
      </rPr>
      <t>” which will return the list of supported format and parity values in the format “&lt;format&gt;:&lt;comment&gt;” with each setting on a separate line followed by “&lt;parity&gt;:&lt;comment&gt;” with each setting on a separate line.</t>
    </r>
    <phoneticPr fontId="3" type="noConversion"/>
  </si>
  <si>
    <t>ATCMD-038</t>
  </si>
  <si>
    <t>CE MUST return “ERROR” for any other AT+ICF string.</t>
  </si>
  <si>
    <t>ATCMD-039</t>
  </si>
  <si>
    <r>
      <t>CE MUST support “</t>
    </r>
    <r>
      <rPr>
        <b/>
        <sz val="12"/>
        <rFont val="Arial"/>
        <family val="2"/>
      </rPr>
      <t>AT+IFC=</t>
    </r>
    <r>
      <rPr>
        <sz val="12"/>
        <rFont val="Arial"/>
        <family val="2"/>
      </rPr>
      <t>&lt;DCE_by_DTE&gt;, &lt;DTE_by_DCE&gt;” which will control the local flow control between a computer and a tethered device.</t>
    </r>
    <phoneticPr fontId="3" type="noConversion"/>
  </si>
  <si>
    <t>ATCMD-040</t>
  </si>
  <si>
    <t>CE MUST set the default value of IFC to none for DCE_by_DTE and DTE_by_DCE.</t>
    <phoneticPr fontId="3" type="noConversion"/>
  </si>
  <si>
    <t>ATCMD-041</t>
  </si>
  <si>
    <r>
      <t>CE MUST support “</t>
    </r>
    <r>
      <rPr>
        <b/>
        <sz val="12"/>
        <rFont val="Arial"/>
        <family val="2"/>
      </rPr>
      <t>AT+IFC?</t>
    </r>
    <r>
      <rPr>
        <sz val="12"/>
        <rFont val="Arial"/>
        <family val="2"/>
      </rPr>
      <t>” which will return the current setting in the format “&lt;DCE_by_DTE&gt;,&lt;DTE_by_DCE&gt;.</t>
    </r>
  </si>
  <si>
    <t>ATCMD-042</t>
  </si>
  <si>
    <r>
      <t>CE MUST support “</t>
    </r>
    <r>
      <rPr>
        <b/>
        <sz val="12"/>
        <rFont val="Arial"/>
        <family val="2"/>
      </rPr>
      <t>AT+IFC=?</t>
    </r>
    <r>
      <rPr>
        <sz val="12"/>
        <rFont val="Arial"/>
        <family val="2"/>
      </rPr>
      <t>” which will return the list of supported format and parity values in the format “&lt;DCE_by_DTE&gt;:&lt;comment&gt;” with each setting on a separate line followed by “&lt;DTE_by_DCE&gt;:&lt;comment&gt;” with each setting on a separate line.</t>
    </r>
  </si>
  <si>
    <t>ATCMD-043</t>
  </si>
  <si>
    <t>CE MUST return “ERROR” for any other AT+IFC string.</t>
  </si>
  <si>
    <t>ATCMD-044</t>
  </si>
  <si>
    <r>
      <t>CE MUST support “</t>
    </r>
    <r>
      <rPr>
        <b/>
        <sz val="12"/>
        <rFont val="Arial"/>
        <family val="2"/>
      </rPr>
      <t>AT+IPR=</t>
    </r>
    <r>
      <rPr>
        <sz val="12"/>
        <rFont val="Arial"/>
        <family val="2"/>
      </rPr>
      <t>&lt;rate&gt;” which will set the Rm interface rate to the specified rate.</t>
    </r>
  </si>
  <si>
    <t>ATCMD-045</t>
  </si>
  <si>
    <t>CE MUST return “ERROR” for any rate that is not supported by the device.</t>
  </si>
  <si>
    <t>ATCMD-046</t>
  </si>
  <si>
    <t>CE MUST set the IPR value to 0 by default which will enable auto detect of the Rm Interface rate.</t>
  </si>
  <si>
    <t>ATCMD-047</t>
  </si>
  <si>
    <r>
      <t>CE MUST support “</t>
    </r>
    <r>
      <rPr>
        <b/>
        <sz val="12"/>
        <rFont val="Arial"/>
        <family val="2"/>
      </rPr>
      <t>AT+IPR?</t>
    </r>
    <r>
      <rPr>
        <sz val="12"/>
        <rFont val="Arial"/>
        <family val="2"/>
      </rPr>
      <t>” which return the current Rm Interface rate.</t>
    </r>
  </si>
  <si>
    <t>ATCMD-048</t>
  </si>
  <si>
    <r>
      <t>CE MUST support “</t>
    </r>
    <r>
      <rPr>
        <b/>
        <sz val="12"/>
        <rFont val="Arial"/>
        <family val="2"/>
      </rPr>
      <t>AT+IPR=?</t>
    </r>
    <r>
      <rPr>
        <sz val="12"/>
        <rFont val="Arial"/>
        <family val="2"/>
      </rPr>
      <t>” which will return a list of the rates supported by the DCE in the format “</t>
    </r>
    <r>
      <rPr>
        <b/>
        <sz val="12"/>
        <rFont val="Arial"/>
        <family val="2"/>
      </rPr>
      <t>(</t>
    </r>
    <r>
      <rPr>
        <sz val="12"/>
        <rFont val="Arial"/>
        <family val="2"/>
      </rPr>
      <t>&lt;comma separated list of auto detectable rates&gt;</t>
    </r>
    <r>
      <rPr>
        <b/>
        <sz val="12"/>
        <rFont val="Arial"/>
        <family val="2"/>
      </rPr>
      <t>)</t>
    </r>
    <r>
      <rPr>
        <sz val="12"/>
        <rFont val="Arial"/>
        <family val="2"/>
      </rPr>
      <t>,</t>
    </r>
    <r>
      <rPr>
        <b/>
        <sz val="12"/>
        <rFont val="Arial"/>
        <family val="2"/>
      </rPr>
      <t>(</t>
    </r>
    <r>
      <rPr>
        <sz val="12"/>
        <rFont val="Arial"/>
        <family val="2"/>
      </rPr>
      <t>&lt; comma separated list of fixed-only rates&gt;</t>
    </r>
    <r>
      <rPr>
        <b/>
        <sz val="12"/>
        <rFont val="Arial"/>
        <family val="2"/>
      </rPr>
      <t>)</t>
    </r>
    <r>
      <rPr>
        <sz val="12"/>
        <rFont val="Arial"/>
        <family val="2"/>
      </rPr>
      <t>”.</t>
    </r>
    <phoneticPr fontId="3" type="noConversion"/>
  </si>
  <si>
    <t>ATCMD-049</t>
  </si>
  <si>
    <t>CE MUST return “ERROR” for any other AT+IPR string.</t>
  </si>
  <si>
    <t>ATCMD-050</t>
  </si>
  <si>
    <r>
      <t>[OPTIONAL] CE MUST support “</t>
    </r>
    <r>
      <rPr>
        <b/>
        <sz val="12"/>
        <color indexed="8"/>
        <rFont val="Arial"/>
        <family val="2"/>
      </rPr>
      <t>AT+CAD?</t>
    </r>
    <r>
      <rPr>
        <sz val="12"/>
        <color indexed="8"/>
        <rFont val="Arial"/>
        <family val="2"/>
      </rPr>
      <t>” which will return the type of service available from the flowing list:</t>
    </r>
  </si>
  <si>
    <t>ATCMD-051</t>
  </si>
  <si>
    <t>CE MUST return “ERROR” for any other AT+CAD string.</t>
  </si>
  <si>
    <t>ATCMD-052</t>
  </si>
  <si>
    <r>
      <t>CE MUST support “</t>
    </r>
    <r>
      <rPr>
        <b/>
        <sz val="12"/>
        <color indexed="8"/>
        <rFont val="Arial"/>
        <family val="2"/>
      </rPr>
      <t>AT+CRM?</t>
    </r>
    <r>
      <rPr>
        <sz val="12"/>
        <color indexed="8"/>
        <rFont val="Arial"/>
        <family val="2"/>
      </rPr>
      <t>” which will return the current numerical value of CRM.</t>
    </r>
  </si>
  <si>
    <t>ATCMD-053</t>
  </si>
  <si>
    <r>
      <t>CE MUST support “</t>
    </r>
    <r>
      <rPr>
        <b/>
        <sz val="12"/>
        <color indexed="8"/>
        <rFont val="Arial"/>
        <family val="2"/>
      </rPr>
      <t>AT+CRM=</t>
    </r>
    <r>
      <rPr>
        <sz val="12"/>
        <color indexed="8"/>
        <rFont val="Arial"/>
        <family val="2"/>
      </rPr>
      <t>1” which will let the user set the Rm interface to Relay Layer Packet Data Service.</t>
    </r>
  </si>
  <si>
    <t>ATCMD-054</t>
  </si>
  <si>
    <r>
      <t>CE MUST support “</t>
    </r>
    <r>
      <rPr>
        <b/>
        <sz val="12"/>
        <color indexed="8"/>
        <rFont val="Arial"/>
        <family val="2"/>
      </rPr>
      <t>AT+CRM=</t>
    </r>
    <r>
      <rPr>
        <sz val="12"/>
        <color indexed="8"/>
        <rFont val="Arial"/>
        <family val="2"/>
      </rPr>
      <t>2” which will let the user set the Rm interface to PPP Network Layer Packet Data Service.</t>
    </r>
  </si>
  <si>
    <t>ATCMD-055</t>
  </si>
  <si>
    <r>
      <t>CE MUST return “ERROR” for “</t>
    </r>
    <r>
      <rPr>
        <b/>
        <sz val="12"/>
        <rFont val="Arial"/>
        <family val="2"/>
      </rPr>
      <t>AT+CRM=</t>
    </r>
    <r>
      <rPr>
        <sz val="12"/>
        <rFont val="Arial"/>
        <family val="2"/>
      </rPr>
      <t>0”.</t>
    </r>
    <phoneticPr fontId="3" type="noConversion"/>
  </si>
  <si>
    <t>ATCMD-056</t>
  </si>
  <si>
    <r>
      <t>CE MUST return “ERROR” for “</t>
    </r>
    <r>
      <rPr>
        <b/>
        <sz val="12"/>
        <rFont val="Arial"/>
        <family val="2"/>
      </rPr>
      <t>AT+CRM=</t>
    </r>
    <r>
      <rPr>
        <sz val="12"/>
        <rFont val="Arial"/>
        <family val="2"/>
      </rPr>
      <t>3”.</t>
    </r>
    <phoneticPr fontId="3" type="noConversion"/>
  </si>
  <si>
    <t>ATCMD-057</t>
  </si>
  <si>
    <r>
      <t>CE MUST return “ERROR” for “</t>
    </r>
    <r>
      <rPr>
        <b/>
        <sz val="12"/>
        <rFont val="Arial"/>
        <family val="2"/>
      </rPr>
      <t>AT+CRM=</t>
    </r>
    <r>
      <rPr>
        <sz val="12"/>
        <rFont val="Arial"/>
        <family val="2"/>
      </rPr>
      <t>4”.</t>
    </r>
    <phoneticPr fontId="3" type="noConversion"/>
  </si>
  <si>
    <t>ATCMD-058</t>
  </si>
  <si>
    <t>ATCMD-059</t>
  </si>
  <si>
    <r>
      <t>CE MUST support “</t>
    </r>
    <r>
      <rPr>
        <b/>
        <sz val="12"/>
        <rFont val="Arial"/>
        <family val="2"/>
      </rPr>
      <t>AT+CBC?</t>
    </r>
    <r>
      <rPr>
        <sz val="12"/>
        <rFont val="Arial"/>
        <family val="2"/>
      </rPr>
      <t>” which will return the battery state and charge in the format “&lt;BCS&gt;,&lt;BCL&gt;”.</t>
    </r>
  </si>
  <si>
    <t>ATCMD-060</t>
  </si>
  <si>
    <t>CE MUST return “ERROR” for any other AT+CBC string.</t>
  </si>
  <si>
    <t>ATCMD-061</t>
  </si>
  <si>
    <r>
      <t>CE MUST support “</t>
    </r>
    <r>
      <rPr>
        <b/>
        <sz val="12"/>
        <rFont val="Arial"/>
        <family val="2"/>
      </rPr>
      <t>AT+CMIP?</t>
    </r>
    <r>
      <rPr>
        <sz val="12"/>
        <rFont val="Arial"/>
        <family val="2"/>
      </rPr>
      <t>” which will return IP address of the mobile station.</t>
    </r>
    <phoneticPr fontId="3" type="noConversion"/>
  </si>
  <si>
    <t>ATCMD-062</t>
  </si>
  <si>
    <r>
      <t>CE MUST return “0.0.0.0” for “</t>
    </r>
    <r>
      <rPr>
        <b/>
        <sz val="12"/>
        <rFont val="Arial"/>
        <family val="2"/>
      </rPr>
      <t>AT+CMIP?</t>
    </r>
    <r>
      <rPr>
        <sz val="12"/>
        <rFont val="Arial"/>
        <family val="2"/>
      </rPr>
      <t>” if there is currently no IP session established.</t>
    </r>
  </si>
  <si>
    <t>ATCMD-063</t>
  </si>
  <si>
    <t>CE MUST return “ERROR” for any other AT+CMIP string.</t>
  </si>
  <si>
    <t>ATCMD-064</t>
  </si>
  <si>
    <r>
      <t>CE MUST support “</t>
    </r>
    <r>
      <rPr>
        <b/>
        <sz val="12"/>
        <rFont val="Arial"/>
        <family val="2"/>
      </rPr>
      <t>AT+CBIP?</t>
    </r>
    <r>
      <rPr>
        <sz val="12"/>
        <rFont val="Arial"/>
        <family val="2"/>
      </rPr>
      <t>” which will return IP address of the base station.</t>
    </r>
    <phoneticPr fontId="3" type="noConversion"/>
  </si>
  <si>
    <t>ATCMD-065</t>
  </si>
  <si>
    <r>
      <t>CE MUST return “0.0.0.0” for “</t>
    </r>
    <r>
      <rPr>
        <b/>
        <sz val="12"/>
        <rFont val="Arial"/>
        <family val="2"/>
      </rPr>
      <t>AT+CBIP?</t>
    </r>
    <r>
      <rPr>
        <sz val="12"/>
        <rFont val="Arial"/>
        <family val="2"/>
      </rPr>
      <t>” if there is currently no IP session established.</t>
    </r>
  </si>
  <si>
    <t>ATCMD-066</t>
  </si>
  <si>
    <t>CE MUST return “ERROR” for any other AT+CBIP string.</t>
  </si>
  <si>
    <t>ATCMD-067</t>
  </si>
  <si>
    <r>
      <t>CE MUST support “</t>
    </r>
    <r>
      <rPr>
        <b/>
        <sz val="12"/>
        <rFont val="Arial"/>
        <family val="2"/>
      </rPr>
      <t>AT+CSS?</t>
    </r>
    <r>
      <rPr>
        <sz val="12"/>
        <rFont val="Arial"/>
        <family val="2"/>
      </rPr>
      <t>” which will return the serving system band and the SID in the format “&lt;Channel&gt;,&lt;Band&gt;,&lt;SID&gt;”.</t>
    </r>
    <phoneticPr fontId="3" type="noConversion"/>
  </si>
  <si>
    <t>ATCMD-068</t>
  </si>
  <si>
    <t>CE MUST return “ERROR” for any other AT+CSS string.</t>
  </si>
  <si>
    <t>ATCMD-069</t>
  </si>
  <si>
    <r>
      <t>CE MUST support “</t>
    </r>
    <r>
      <rPr>
        <b/>
        <sz val="12"/>
        <rFont val="Arial"/>
        <family val="2"/>
      </rPr>
      <t>AT+CSQ?</t>
    </r>
    <r>
      <rPr>
        <sz val="12"/>
        <rFont val="Arial"/>
        <family val="2"/>
      </rPr>
      <t>” which will return the received Signal Quality Measure and the Frame Error Rate in the format “&lt;SEQ&gt;,&lt;FER&gt;”.</t>
    </r>
    <phoneticPr fontId="3" type="noConversion"/>
  </si>
  <si>
    <t>ATCMD-070</t>
  </si>
  <si>
    <t>CE MUST return “ERROR” for any other AT+CSQ string.</t>
  </si>
  <si>
    <t>ATCMD-071</t>
  </si>
  <si>
    <r>
      <t>CE MUST support “</t>
    </r>
    <r>
      <rPr>
        <b/>
        <sz val="12"/>
        <rFont val="Arial"/>
        <family val="2"/>
      </rPr>
      <t>AT+CTA?</t>
    </r>
    <r>
      <rPr>
        <sz val="12"/>
        <rFont val="Arial"/>
        <family val="2"/>
      </rPr>
      <t>” which will return the packet data inactivity timer.</t>
    </r>
  </si>
  <si>
    <t>ATCMD-072</t>
  </si>
  <si>
    <t>CE MUST return “ERROR” for any other AT+CTA string.</t>
  </si>
  <si>
    <t>ATCMD-073</t>
  </si>
  <si>
    <r>
      <t>CE MUST NOT support “</t>
    </r>
    <r>
      <rPr>
        <b/>
        <sz val="12"/>
        <rFont val="Arial"/>
        <family val="2"/>
      </rPr>
      <t>AT+CTA=</t>
    </r>
    <r>
      <rPr>
        <sz val="12"/>
        <rFont val="Arial"/>
        <family val="2"/>
      </rPr>
      <t>&lt;value&gt;”.</t>
    </r>
    <phoneticPr fontId="3" type="noConversion"/>
  </si>
  <si>
    <t>ATCMD-074</t>
  </si>
  <si>
    <r>
      <t>CE MUST support “</t>
    </r>
    <r>
      <rPr>
        <b/>
        <sz val="12"/>
        <rFont val="Arial"/>
        <family val="2"/>
      </rPr>
      <t>AT+CPS?</t>
    </r>
    <r>
      <rPr>
        <sz val="12"/>
        <rFont val="Arial"/>
        <family val="2"/>
      </rPr>
      <t>” which will return the service option to be used for packet data service.</t>
    </r>
    <phoneticPr fontId="3" type="noConversion"/>
  </si>
  <si>
    <t>ATCMD-075</t>
  </si>
  <si>
    <t>CE MUST return “ERROR” for any other AT+CPS string.</t>
  </si>
  <si>
    <t>ATCMD-076</t>
  </si>
  <si>
    <r>
      <t>CE MUST NOT support “</t>
    </r>
    <r>
      <rPr>
        <b/>
        <sz val="12"/>
        <color indexed="8"/>
        <rFont val="Arial"/>
        <family val="2"/>
      </rPr>
      <t>AT+CPS=</t>
    </r>
    <r>
      <rPr>
        <sz val="12"/>
        <color indexed="8"/>
        <rFont val="Arial"/>
        <family val="2"/>
      </rPr>
      <t>&lt;value&gt;”.</t>
    </r>
  </si>
  <si>
    <t>ATCMD-077</t>
  </si>
  <si>
    <r>
      <t>CE MUST support “</t>
    </r>
    <r>
      <rPr>
        <b/>
        <sz val="12"/>
        <color indexed="8"/>
        <rFont val="Arial"/>
        <family val="2"/>
      </rPr>
      <t>AT+CPSR=</t>
    </r>
    <r>
      <rPr>
        <sz val="12"/>
        <color indexed="8"/>
        <rFont val="Arial"/>
        <family val="2"/>
      </rPr>
      <t>&lt;0 | 1&gt;” which will disable(0) or enable(1) the packet call state reporting.</t>
    </r>
    <phoneticPr fontId="3" type="noConversion"/>
  </si>
  <si>
    <t xml:space="preserve">Qualcomm confirmed the AMSS  which ZTE use doesn't have the support for this AT command. </t>
    <phoneticPr fontId="3" type="noConversion"/>
  </si>
  <si>
    <t>ATCMD-078</t>
  </si>
  <si>
    <r>
      <t>CE MUST support “</t>
    </r>
    <r>
      <rPr>
        <b/>
        <sz val="12"/>
        <color indexed="8"/>
        <rFont val="Arial"/>
        <family val="2"/>
      </rPr>
      <t>AT+CPSR?</t>
    </r>
    <r>
      <rPr>
        <sz val="12"/>
        <color indexed="8"/>
        <rFont val="Arial"/>
        <family val="2"/>
      </rPr>
      <t>” which will return the current packet call state reporting setting.</t>
    </r>
  </si>
  <si>
    <t>ATCMD-079</t>
  </si>
  <si>
    <t>CE MUST set the packet call state reporting to disable as they default.</t>
  </si>
  <si>
    <t>ATCMD-080</t>
  </si>
  <si>
    <t>CE MUST set the packet call state reporting to disable when the Rm Interface is torn down.</t>
  </si>
  <si>
    <t>ATCMD-081</t>
  </si>
  <si>
    <t>CE MUST return “ERROR” for any other AT+CPSR string.</t>
  </si>
  <si>
    <t>ATCMD-082</t>
  </si>
  <si>
    <r>
      <t>CE MUST support “</t>
    </r>
    <r>
      <rPr>
        <b/>
        <sz val="12"/>
        <color indexed="8"/>
        <rFont val="Arial"/>
        <family val="2"/>
      </rPr>
      <t>AT+CPTC=0</t>
    </r>
    <r>
      <rPr>
        <sz val="12"/>
        <color indexed="8"/>
        <rFont val="Arial"/>
        <family val="2"/>
      </rPr>
      <t>” which will release the traffic channel.</t>
    </r>
    <phoneticPr fontId="3" type="noConversion"/>
  </si>
  <si>
    <t>ATCMD-083</t>
  </si>
  <si>
    <r>
      <t>CE MUST support “</t>
    </r>
    <r>
      <rPr>
        <b/>
        <sz val="12"/>
        <color indexed="8"/>
        <rFont val="Arial"/>
        <family val="2"/>
      </rPr>
      <t>AT+CPTC=1</t>
    </r>
    <r>
      <rPr>
        <sz val="12"/>
        <color indexed="8"/>
        <rFont val="Arial"/>
        <family val="2"/>
      </rPr>
      <t>” which will Originate a traffic channel.</t>
    </r>
  </si>
  <si>
    <t>ATCMD-084</t>
  </si>
  <si>
    <t>CE MUST return “ERROR” for any other AT+CPTC string.</t>
  </si>
  <si>
    <t>ATCMD-085</t>
  </si>
  <si>
    <r>
      <t>CE MUST support “</t>
    </r>
    <r>
      <rPr>
        <b/>
        <sz val="12"/>
        <color indexed="8"/>
        <rFont val="Arial"/>
        <family val="2"/>
      </rPr>
      <t>AT+CPER=</t>
    </r>
    <r>
      <rPr>
        <sz val="12"/>
        <color indexed="8"/>
        <rFont val="Arial"/>
        <family val="2"/>
      </rPr>
      <t>&lt;0 | 1&gt;” which will disable(0) or enable(1) the packet call event reporting.</t>
    </r>
    <phoneticPr fontId="3" type="noConversion"/>
  </si>
  <si>
    <t>ATCMD-086</t>
  </si>
  <si>
    <r>
      <t>CE MUST support “</t>
    </r>
    <r>
      <rPr>
        <b/>
        <sz val="12"/>
        <color indexed="8"/>
        <rFont val="Arial"/>
        <family val="2"/>
      </rPr>
      <t>AT+CPER?</t>
    </r>
    <r>
      <rPr>
        <sz val="12"/>
        <color indexed="8"/>
        <rFont val="Arial"/>
        <family val="2"/>
      </rPr>
      <t>” which will return the current packet call event reporting setting.</t>
    </r>
  </si>
  <si>
    <t>ATCMD-087</t>
  </si>
  <si>
    <t>CE MUST set the packet call event reporting to disable as they default.</t>
  </si>
  <si>
    <t>ATCMD-088</t>
  </si>
  <si>
    <t>CE MUST set the packet call event reporting to disable when the Rm Interface is torn down.</t>
  </si>
  <si>
    <t>ATCMD-089</t>
  </si>
  <si>
    <t>CE MUST return “ERROR” for any other AT+CPER string.</t>
  </si>
  <si>
    <t>2.4 Mobile IP Commands</t>
  </si>
  <si>
    <t>ATCMD-090</t>
  </si>
  <si>
    <t>CE MUST support the Mobile IP AT commands only over the Rm interface.</t>
  </si>
  <si>
    <t>ATCMD-091</t>
  </si>
  <si>
    <r>
      <t>CE MUST support “</t>
    </r>
    <r>
      <rPr>
        <b/>
        <sz val="12"/>
        <color indexed="8"/>
        <rFont val="Arial"/>
        <family val="2"/>
      </rPr>
      <t>AT$QCMIP?</t>
    </r>
    <r>
      <rPr>
        <sz val="12"/>
        <color indexed="8"/>
        <rFont val="Arial"/>
        <family val="2"/>
      </rPr>
      <t>” which will return the current value of the Mobile IP behavior.</t>
    </r>
    <phoneticPr fontId="3" type="noConversion"/>
  </si>
  <si>
    <t>ATCMD-092</t>
  </si>
  <si>
    <r>
      <t>CE MUST support “</t>
    </r>
    <r>
      <rPr>
        <b/>
        <sz val="12"/>
        <color indexed="8"/>
        <rFont val="Arial"/>
        <family val="2"/>
      </rPr>
      <t>AT$QCMIP=0</t>
    </r>
    <r>
      <rPr>
        <sz val="12"/>
        <color indexed="8"/>
        <rFont val="Arial"/>
        <family val="2"/>
      </rPr>
      <t>” which will set the Mobile IP behavior to Simple IP only.</t>
    </r>
  </si>
  <si>
    <t>ATCMD-093</t>
  </si>
  <si>
    <r>
      <t>The CE MUST support “</t>
    </r>
    <r>
      <rPr>
        <b/>
        <sz val="12"/>
        <color indexed="8"/>
        <rFont val="Arial"/>
        <family val="2"/>
      </rPr>
      <t>AT$QCMIP=1</t>
    </r>
    <r>
      <rPr>
        <sz val="12"/>
        <color indexed="8"/>
        <rFont val="Arial"/>
        <family val="2"/>
      </rPr>
      <t>” which will set the Mobile IP behavior to MIP preferred with SIP fallback.</t>
    </r>
  </si>
  <si>
    <t>ATCMD-094</t>
  </si>
  <si>
    <r>
      <t>CE MUST support “</t>
    </r>
    <r>
      <rPr>
        <b/>
        <sz val="12"/>
        <color indexed="8"/>
        <rFont val="Arial"/>
        <family val="2"/>
      </rPr>
      <t>AT$QCMIP=2</t>
    </r>
    <r>
      <rPr>
        <sz val="12"/>
        <color indexed="8"/>
        <rFont val="Arial"/>
        <family val="2"/>
      </rPr>
      <t>” which will set the Mobile IP behavior to MIP only.</t>
    </r>
  </si>
  <si>
    <t>ATCMD-095</t>
  </si>
  <si>
    <t>CE MUST return “ERROR” for any other AT$QCMIP string.</t>
  </si>
  <si>
    <t>ATCMD-096</t>
  </si>
  <si>
    <r>
      <t>CE MUST support “</t>
    </r>
    <r>
      <rPr>
        <b/>
        <sz val="12"/>
        <color indexed="8"/>
        <rFont val="Arial"/>
        <family val="2"/>
      </rPr>
      <t>AT$QCMIPP?</t>
    </r>
    <r>
      <rPr>
        <sz val="12"/>
        <color indexed="8"/>
        <rFont val="Arial"/>
        <family val="2"/>
      </rPr>
      <t>” which will return the current active Mobile IP profile.</t>
    </r>
  </si>
  <si>
    <t>ATCMD-097</t>
  </si>
  <si>
    <r>
      <t>CE MUST support “</t>
    </r>
    <r>
      <rPr>
        <b/>
        <sz val="12"/>
        <color indexed="8"/>
        <rFont val="Arial"/>
        <family val="2"/>
      </rPr>
      <t>AT$QCMIPP=</t>
    </r>
    <r>
      <rPr>
        <i/>
        <sz val="12"/>
        <color indexed="8"/>
        <rFont val="Arial"/>
        <family val="2"/>
      </rPr>
      <t>X</t>
    </r>
    <r>
      <rPr>
        <sz val="12"/>
        <color indexed="8"/>
        <rFont val="Arial"/>
        <family val="2"/>
      </rPr>
      <t xml:space="preserve">” where </t>
    </r>
    <r>
      <rPr>
        <i/>
        <sz val="12"/>
        <color indexed="8"/>
        <rFont val="Arial"/>
        <family val="2"/>
      </rPr>
      <t>X</t>
    </r>
    <r>
      <rPr>
        <sz val="12"/>
        <color indexed="8"/>
        <rFont val="Arial"/>
        <family val="2"/>
      </rPr>
      <t xml:space="preserve"> is an integer between 0 and 5.  This command will set the active Mobile Profile to the value of </t>
    </r>
    <r>
      <rPr>
        <i/>
        <sz val="12"/>
        <color indexed="8"/>
        <rFont val="Arial"/>
        <family val="2"/>
      </rPr>
      <t>X</t>
    </r>
    <r>
      <rPr>
        <sz val="12"/>
        <color indexed="8"/>
        <rFont val="Arial"/>
        <family val="2"/>
      </rPr>
      <t>.</t>
    </r>
  </si>
  <si>
    <t>ATCMD-098</t>
  </si>
  <si>
    <t>CE MUST return “ERROR” for any other AT$QCMIPP string.</t>
  </si>
  <si>
    <t>ATCMD-099</t>
  </si>
  <si>
    <r>
      <t>CE MUST support “</t>
    </r>
    <r>
      <rPr>
        <b/>
        <sz val="12"/>
        <color indexed="8"/>
        <rFont val="Arial"/>
        <family val="2"/>
      </rPr>
      <t>AT$QCMIPT?</t>
    </r>
    <r>
      <rPr>
        <sz val="12"/>
        <color indexed="8"/>
        <rFont val="Arial"/>
        <family val="2"/>
      </rPr>
      <t>” which will return the current value of the “RFC 2002bis authentication” flag.</t>
    </r>
  </si>
  <si>
    <t>ATCMD-100</t>
  </si>
  <si>
    <r>
      <t>CE MUST support “</t>
    </r>
    <r>
      <rPr>
        <b/>
        <sz val="12"/>
        <color indexed="8"/>
        <rFont val="Arial"/>
        <family val="2"/>
      </rPr>
      <t>AT$QCMIPEP?</t>
    </r>
    <r>
      <rPr>
        <sz val="12"/>
        <color indexed="8"/>
        <rFont val="Arial"/>
        <family val="2"/>
      </rPr>
      <t>” which will return wither the active profile is enabled or not.</t>
    </r>
  </si>
  <si>
    <t>ATCMD-101</t>
  </si>
  <si>
    <r>
      <t>CE MUST support “</t>
    </r>
    <r>
      <rPr>
        <b/>
        <sz val="12"/>
        <color indexed="8"/>
        <rFont val="Arial"/>
        <family val="2"/>
      </rPr>
      <t>AT$QCMIPEP=0</t>
    </r>
    <r>
      <rPr>
        <sz val="12"/>
        <color indexed="8"/>
        <rFont val="Arial"/>
        <family val="2"/>
      </rPr>
      <t>” which will disable the active profile.</t>
    </r>
  </si>
  <si>
    <t>ATCMD-102</t>
  </si>
  <si>
    <r>
      <t>CE MUST support “</t>
    </r>
    <r>
      <rPr>
        <b/>
        <sz val="12"/>
        <color indexed="8"/>
        <rFont val="Arial"/>
        <family val="2"/>
      </rPr>
      <t>AT$QCMIPEP=1</t>
    </r>
    <r>
      <rPr>
        <sz val="12"/>
        <color indexed="8"/>
        <rFont val="Arial"/>
        <family val="2"/>
      </rPr>
      <t>” which will enable the active profile.</t>
    </r>
  </si>
  <si>
    <t>ATCMD-103</t>
  </si>
  <si>
    <t>CE MUST return “ERROR” for any other AT$QCMIPEP string.</t>
  </si>
  <si>
    <t>ATCMD-104</t>
  </si>
  <si>
    <r>
      <t>CE MUST support “</t>
    </r>
    <r>
      <rPr>
        <b/>
        <sz val="12"/>
        <color indexed="8"/>
        <rFont val="Arial"/>
        <family val="2"/>
      </rPr>
      <t>AT$QCMIPGETP=</t>
    </r>
    <r>
      <rPr>
        <i/>
        <sz val="12"/>
        <color indexed="8"/>
        <rFont val="Arial"/>
        <family val="2"/>
      </rPr>
      <t>X</t>
    </r>
    <r>
      <rPr>
        <sz val="12"/>
        <color indexed="8"/>
        <rFont val="Arial"/>
        <family val="2"/>
      </rPr>
      <t xml:space="preserve">” where </t>
    </r>
    <r>
      <rPr>
        <i/>
        <sz val="12"/>
        <color indexed="8"/>
        <rFont val="Arial"/>
        <family val="2"/>
      </rPr>
      <t>X</t>
    </r>
    <r>
      <rPr>
        <sz val="12"/>
        <color indexed="8"/>
        <rFont val="Arial"/>
        <family val="2"/>
      </rPr>
      <t xml:space="preserve"> is an integer between 0 and 5.  This command will return the values of the specified profile.</t>
    </r>
  </si>
  <si>
    <t>ATCMD-105</t>
  </si>
  <si>
    <r>
      <t>CE MUST support “</t>
    </r>
    <r>
      <rPr>
        <b/>
        <sz val="12"/>
        <color indexed="8"/>
        <rFont val="Arial"/>
        <family val="2"/>
      </rPr>
      <t>AT$QCMIPGETP=?</t>
    </r>
    <r>
      <rPr>
        <sz val="12"/>
        <color indexed="8"/>
        <rFont val="Arial"/>
        <family val="2"/>
      </rPr>
      <t>” which will return the information in active Mobile IP profile.</t>
    </r>
  </si>
  <si>
    <t>ATCMD-106</t>
  </si>
  <si>
    <t>CE MUST return the Mobile IP profile in the following list:</t>
  </si>
  <si>
    <t>ATCMD-107</t>
  </si>
  <si>
    <t>CE MUST separate each line of the profile with exactly one carriage return and line feed.</t>
  </si>
  <si>
    <t>ATCMD-108</t>
  </si>
  <si>
    <t>CE MUST NOT display the SS (Shared Secret).</t>
  </si>
  <si>
    <t>ATCMD-109</t>
  </si>
  <si>
    <t>CE MUST return “ERROR” for any other AT$QCMIPGETP string.</t>
  </si>
  <si>
    <t>ATCMD-110</t>
  </si>
  <si>
    <r>
      <t>CE MUST support “</t>
    </r>
    <r>
      <rPr>
        <b/>
        <sz val="12"/>
        <color indexed="8"/>
        <rFont val="Arial"/>
        <family val="2"/>
      </rPr>
      <t>AT$QCMIPNAI=</t>
    </r>
    <r>
      <rPr>
        <b/>
        <i/>
        <sz val="12"/>
        <color indexed="8"/>
        <rFont val="Arial"/>
        <family val="2"/>
      </rPr>
      <t>”</t>
    </r>
    <r>
      <rPr>
        <i/>
        <sz val="12"/>
        <color indexed="8"/>
        <rFont val="Arial"/>
        <family val="2"/>
      </rPr>
      <t>X</t>
    </r>
    <r>
      <rPr>
        <b/>
        <sz val="12"/>
        <color indexed="8"/>
        <rFont val="Arial"/>
        <family val="2"/>
      </rPr>
      <t>”</t>
    </r>
    <r>
      <rPr>
        <b/>
        <i/>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ASCII NAI string and </t>
    </r>
    <r>
      <rPr>
        <i/>
        <sz val="12"/>
        <color indexed="8"/>
        <rFont val="Arial"/>
        <family val="2"/>
      </rPr>
      <t>Y</t>
    </r>
    <r>
      <rPr>
        <sz val="12"/>
        <color indexed="8"/>
        <rFont val="Arial"/>
        <family val="2"/>
      </rPr>
      <t xml:space="preserve"> is 0 or 1 to commit the change to NV memory.</t>
    </r>
  </si>
  <si>
    <t>ATCMD-111</t>
  </si>
  <si>
    <r>
      <t xml:space="preserve">CE MUST NOT save the NAI to NV memory if </t>
    </r>
    <r>
      <rPr>
        <i/>
        <sz val="12"/>
        <color indexed="8"/>
        <rFont val="Arial"/>
        <family val="2"/>
      </rPr>
      <t>Y</t>
    </r>
    <r>
      <rPr>
        <sz val="12"/>
        <color indexed="8"/>
        <rFont val="Arial"/>
        <family val="2"/>
      </rPr>
      <t xml:space="preserve"> is set to 0.</t>
    </r>
  </si>
  <si>
    <t>ATCMD-112</t>
  </si>
  <si>
    <r>
      <t xml:space="preserve">CE MUST use the user entered NAI only for the next MIP session if </t>
    </r>
    <r>
      <rPr>
        <i/>
        <sz val="12"/>
        <color indexed="8"/>
        <rFont val="Arial"/>
        <family val="2"/>
      </rPr>
      <t>Y</t>
    </r>
    <r>
      <rPr>
        <sz val="12"/>
        <color indexed="8"/>
        <rFont val="Arial"/>
        <family val="2"/>
      </rPr>
      <t xml:space="preserve"> is set to 0.</t>
    </r>
  </si>
  <si>
    <t>ATCMD-113</t>
  </si>
  <si>
    <r>
      <t xml:space="preserve">CE MUST use the NAI stored in NV memory after the MIP session has deregistered or expired if </t>
    </r>
    <r>
      <rPr>
        <i/>
        <sz val="12"/>
        <color indexed="8"/>
        <rFont val="Arial"/>
        <family val="2"/>
      </rPr>
      <t>Y</t>
    </r>
    <r>
      <rPr>
        <sz val="12"/>
        <color indexed="8"/>
        <rFont val="Arial"/>
        <family val="2"/>
      </rPr>
      <t xml:space="preserve"> is set to 0.</t>
    </r>
  </si>
  <si>
    <t>ATCMD-114</t>
  </si>
  <si>
    <r>
      <t xml:space="preserve">CE MUST save the NAI to NV memory if </t>
    </r>
    <r>
      <rPr>
        <i/>
        <sz val="12"/>
        <color indexed="8"/>
        <rFont val="Arial"/>
        <family val="2"/>
      </rPr>
      <t>Y</t>
    </r>
    <r>
      <rPr>
        <sz val="12"/>
        <color indexed="8"/>
        <rFont val="Arial"/>
        <family val="2"/>
      </rPr>
      <t xml:space="preserve"> is set to 1.</t>
    </r>
  </si>
  <si>
    <t>ATCMD-115</t>
  </si>
  <si>
    <r>
      <t>CE MUST support “</t>
    </r>
    <r>
      <rPr>
        <b/>
        <sz val="12"/>
        <color indexed="8"/>
        <rFont val="Arial"/>
        <family val="2"/>
      </rPr>
      <t>AT$QCMIPNAI=?</t>
    </r>
    <r>
      <rPr>
        <sz val="12"/>
        <color indexed="8"/>
        <rFont val="Arial"/>
        <family val="2"/>
      </rPr>
      <t>” which will return the current NAI and wither the current value is committed to NV memory or not.</t>
    </r>
  </si>
  <si>
    <t>ATCMD-116</t>
  </si>
  <si>
    <t>CE MUST return “ERROR” for any other AT$QCMIPNAI string.</t>
  </si>
  <si>
    <t>ATCMD-117</t>
  </si>
  <si>
    <r>
      <t>CE MUST Support “</t>
    </r>
    <r>
      <rPr>
        <b/>
        <sz val="12"/>
        <color indexed="8"/>
        <rFont val="Arial"/>
        <family val="2"/>
      </rPr>
      <t>AT$QCMIPRT=</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a value of 0 or 1 to set the user reverse tunneling flag, and </t>
    </r>
    <r>
      <rPr>
        <i/>
        <sz val="12"/>
        <color indexed="8"/>
        <rFont val="Arial"/>
        <family val="2"/>
      </rPr>
      <t>Y</t>
    </r>
    <r>
      <rPr>
        <sz val="12"/>
        <color indexed="8"/>
        <rFont val="Arial"/>
        <family val="2"/>
      </rPr>
      <t xml:space="preserve"> is a value of 0 or 1 to commit the change to NV memory.</t>
    </r>
  </si>
  <si>
    <t>ATCMD-118</t>
  </si>
  <si>
    <r>
      <t xml:space="preserve">CE MUST NOT save the reverse tunneling flag to NV memory if </t>
    </r>
    <r>
      <rPr>
        <i/>
        <sz val="12"/>
        <color indexed="8"/>
        <rFont val="Arial"/>
        <family val="2"/>
      </rPr>
      <t>Y</t>
    </r>
    <r>
      <rPr>
        <sz val="12"/>
        <color indexed="8"/>
        <rFont val="Arial"/>
        <family val="2"/>
      </rPr>
      <t xml:space="preserve"> is set to 0.</t>
    </r>
  </si>
  <si>
    <t>ATCMD-119</t>
  </si>
  <si>
    <r>
      <t xml:space="preserve">CE MUST use the user entered reverse tunneling flag only for the next MIP session if </t>
    </r>
    <r>
      <rPr>
        <i/>
        <sz val="12"/>
        <color indexed="8"/>
        <rFont val="Arial"/>
        <family val="2"/>
      </rPr>
      <t>Y</t>
    </r>
    <r>
      <rPr>
        <sz val="12"/>
        <color indexed="8"/>
        <rFont val="Arial"/>
        <family val="2"/>
      </rPr>
      <t xml:space="preserve"> is set to 0.</t>
    </r>
  </si>
  <si>
    <t>ATCMD-120</t>
  </si>
  <si>
    <r>
      <t xml:space="preserve">CE MUST use the reverse tunneling flag stored in NV memory after the MIP session has deregistered or expired if </t>
    </r>
    <r>
      <rPr>
        <i/>
        <sz val="12"/>
        <color indexed="8"/>
        <rFont val="Arial"/>
        <family val="2"/>
      </rPr>
      <t>Y</t>
    </r>
    <r>
      <rPr>
        <sz val="12"/>
        <color indexed="8"/>
        <rFont val="Arial"/>
        <family val="2"/>
      </rPr>
      <t xml:space="preserve"> is set to 0.</t>
    </r>
  </si>
  <si>
    <t>ATCMD-121</t>
  </si>
  <si>
    <r>
      <t xml:space="preserve">CE MUST save the reverse tunneling flag to NV memory if </t>
    </r>
    <r>
      <rPr>
        <i/>
        <sz val="12"/>
        <color indexed="8"/>
        <rFont val="Arial"/>
        <family val="2"/>
      </rPr>
      <t>Y</t>
    </r>
    <r>
      <rPr>
        <sz val="12"/>
        <color indexed="8"/>
        <rFont val="Arial"/>
        <family val="2"/>
      </rPr>
      <t xml:space="preserve"> is set to 1.</t>
    </r>
  </si>
  <si>
    <t>ATCMD-123</t>
  </si>
  <si>
    <r>
      <t>CE MUST support “</t>
    </r>
    <r>
      <rPr>
        <b/>
        <sz val="12"/>
        <color indexed="8"/>
        <rFont val="Arial"/>
        <family val="2"/>
      </rPr>
      <t>AT$QCMIPRT=?</t>
    </r>
    <r>
      <rPr>
        <sz val="12"/>
        <color indexed="8"/>
        <rFont val="Arial"/>
        <family val="2"/>
      </rPr>
      <t>” which will return “(0 if tunneling if off | 1 if tunneling is on),(0 if setting is committed to NV memory | 1 if setting is not committed to NV memory)”.</t>
    </r>
  </si>
  <si>
    <t>ATCMD-124</t>
  </si>
  <si>
    <t>CE MUST return “ERROR” for any other AT$QCMIPRT string.</t>
  </si>
  <si>
    <t>ATCMD-125</t>
  </si>
  <si>
    <r>
      <t>CE MUST support “</t>
    </r>
    <r>
      <rPr>
        <b/>
        <sz val="12"/>
        <color indexed="8"/>
        <rFont val="Arial"/>
        <family val="2"/>
      </rPr>
      <t>AT$QCMIPMASS=”</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ASCII Mobile Node AAA shared secret string and </t>
    </r>
    <r>
      <rPr>
        <i/>
        <sz val="12"/>
        <color indexed="8"/>
        <rFont val="Arial"/>
        <family val="2"/>
      </rPr>
      <t>Y</t>
    </r>
    <r>
      <rPr>
        <sz val="12"/>
        <color indexed="8"/>
        <rFont val="Arial"/>
        <family val="2"/>
      </rPr>
      <t xml:space="preserve"> is a value of 0 or 1 to commit the change to NV memory.</t>
    </r>
  </si>
  <si>
    <t>ATCMD-126</t>
  </si>
  <si>
    <r>
      <t>CE MUST support “</t>
    </r>
    <r>
      <rPr>
        <b/>
        <sz val="12"/>
        <color indexed="8"/>
        <rFont val="Arial"/>
        <family val="2"/>
      </rPr>
      <t>AT$QCMIPMASSX=</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hex Mobile Node AAA shared secret of up to 16 bytes and </t>
    </r>
    <r>
      <rPr>
        <i/>
        <sz val="12"/>
        <color indexed="8"/>
        <rFont val="Arial"/>
        <family val="2"/>
      </rPr>
      <t>Y</t>
    </r>
    <r>
      <rPr>
        <sz val="12"/>
        <color indexed="8"/>
        <rFont val="Arial"/>
        <family val="2"/>
      </rPr>
      <t xml:space="preserve"> is a value of 0 or 1 to commit the change to NV memory.</t>
    </r>
  </si>
  <si>
    <t>ATCMD-127</t>
  </si>
  <si>
    <t>CE MUST return “ERROR” if the user entered Mobile Node AAA shared secret begins with “0x” for AT$QCMIPMASSX.</t>
  </si>
  <si>
    <t>ATCMD-128</t>
  </si>
  <si>
    <t>CE MUST return “ERROR” and not save a Mobile Node AAA shared secret that is longer than 16 bytes for AT$QCMIPMASSX.</t>
  </si>
  <si>
    <t>ATCMD-129</t>
  </si>
  <si>
    <t>CE MUST return “ERROR” and not save a Mobile Node AAA shared secret that is longer than the maximum allowed length when using AT$QCMIPMASS.</t>
  </si>
  <si>
    <t>ATCMD-130</t>
  </si>
  <si>
    <t>CE MUST return “ERROR” and not save a Mobile Node AAA shared secret that contains any characters other than (0-9,A-F,a-f) for AT$QCMIPMASSX.</t>
  </si>
  <si>
    <t>ATCMD-131</t>
  </si>
  <si>
    <r>
      <t xml:space="preserve">CE MUST NOT save the Mobile Node AAA shared secret to NV memory if </t>
    </r>
    <r>
      <rPr>
        <i/>
        <sz val="12"/>
        <color indexed="8"/>
        <rFont val="Arial"/>
        <family val="2"/>
      </rPr>
      <t>Y</t>
    </r>
    <r>
      <rPr>
        <sz val="12"/>
        <color indexed="8"/>
        <rFont val="Arial"/>
        <family val="2"/>
      </rPr>
      <t xml:space="preserve"> is set to 0.</t>
    </r>
  </si>
  <si>
    <t>ATCMD-132</t>
  </si>
  <si>
    <r>
      <t xml:space="preserve">CE MUST use the user entered Mobile Node AAA shared secret only for the next MIP session if </t>
    </r>
    <r>
      <rPr>
        <i/>
        <sz val="12"/>
        <color indexed="8"/>
        <rFont val="Arial"/>
        <family val="2"/>
      </rPr>
      <t>Y</t>
    </r>
    <r>
      <rPr>
        <sz val="12"/>
        <color indexed="8"/>
        <rFont val="Arial"/>
        <family val="2"/>
      </rPr>
      <t xml:space="preserve"> is set to 0.</t>
    </r>
  </si>
  <si>
    <t>ATCMD-133</t>
  </si>
  <si>
    <r>
      <t xml:space="preserve">CE MUST use the Mobile Node AAA shared secret stored in NV memory after the MIP session has deregistered or expired if </t>
    </r>
    <r>
      <rPr>
        <i/>
        <sz val="12"/>
        <color indexed="8"/>
        <rFont val="Arial"/>
        <family val="2"/>
      </rPr>
      <t>Y</t>
    </r>
    <r>
      <rPr>
        <sz val="12"/>
        <color indexed="8"/>
        <rFont val="Arial"/>
        <family val="2"/>
      </rPr>
      <t xml:space="preserve"> is set to 0.</t>
    </r>
  </si>
  <si>
    <t>ATCMD-134</t>
  </si>
  <si>
    <r>
      <t xml:space="preserve">CE MUST save the Mobile Node AAA shared secret to NV memory if </t>
    </r>
    <r>
      <rPr>
        <i/>
        <sz val="12"/>
        <color indexed="8"/>
        <rFont val="Arial"/>
        <family val="2"/>
      </rPr>
      <t>Y</t>
    </r>
    <r>
      <rPr>
        <sz val="12"/>
        <color indexed="8"/>
        <rFont val="Arial"/>
        <family val="2"/>
      </rPr>
      <t xml:space="preserve"> is set to 1.</t>
    </r>
  </si>
  <si>
    <t>ATCMD-135</t>
  </si>
  <si>
    <r>
      <t>CE MUST support “</t>
    </r>
    <r>
      <rPr>
        <b/>
        <sz val="12"/>
        <color indexed="8"/>
        <rFont val="Arial"/>
        <family val="2"/>
      </rPr>
      <t>AT$QCMIPMASS=?</t>
    </r>
    <r>
      <rPr>
        <sz val="12"/>
        <color indexed="8"/>
        <rFont val="Arial"/>
        <family val="2"/>
      </rPr>
      <t>” which will return wither the Mobile Node AAA shared secret is set or unset and wither the current value is committed to NV memory or not.</t>
    </r>
  </si>
  <si>
    <t>ATCMD-136</t>
  </si>
  <si>
    <t>CE MUST return “ERROR” for any other AT$QCMIPMASS string.</t>
  </si>
  <si>
    <t>ATCMD-137</t>
  </si>
  <si>
    <r>
      <t>CE MUST support “</t>
    </r>
    <r>
      <rPr>
        <b/>
        <sz val="12"/>
        <color indexed="8"/>
        <rFont val="Arial"/>
        <family val="2"/>
      </rPr>
      <t>AT$QCMIPMASSX=?</t>
    </r>
    <r>
      <rPr>
        <sz val="12"/>
        <color indexed="8"/>
        <rFont val="Arial"/>
        <family val="2"/>
      </rPr>
      <t>” which will return wither the Mobile Node AAA shared secret is set or unset and wither the current value is committed to NV memory or not.</t>
    </r>
  </si>
  <si>
    <t>ATCMD-138</t>
  </si>
  <si>
    <t>ATCMD-139</t>
  </si>
  <si>
    <t>CE MUST return “ERROR” for any other AT$QCMIPMASSX string.</t>
  </si>
  <si>
    <t>ATCMD-140</t>
  </si>
  <si>
    <r>
      <t>CE MUST support “</t>
    </r>
    <r>
      <rPr>
        <b/>
        <sz val="12"/>
        <color indexed="8"/>
        <rFont val="Arial"/>
        <family val="2"/>
      </rPr>
      <t>AT$QCMIPMHSS=”</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ASCII Mobile Node Home Agent shared secret string and </t>
    </r>
    <r>
      <rPr>
        <i/>
        <sz val="12"/>
        <color indexed="8"/>
        <rFont val="Arial"/>
        <family val="2"/>
      </rPr>
      <t>Y</t>
    </r>
    <r>
      <rPr>
        <sz val="12"/>
        <color indexed="8"/>
        <rFont val="Arial"/>
        <family val="2"/>
      </rPr>
      <t xml:space="preserve"> is a value of 0 or 1 to commit the change to NV memory.</t>
    </r>
  </si>
  <si>
    <t>ATCMD-141</t>
  </si>
  <si>
    <r>
      <t>CE MUST support “</t>
    </r>
    <r>
      <rPr>
        <b/>
        <sz val="12"/>
        <color indexed="8"/>
        <rFont val="Arial"/>
        <family val="2"/>
      </rPr>
      <t>AT$QCMIPMHSSX=</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hex Mobile Node Home Agent shared secret of up to 16 bytes and </t>
    </r>
    <r>
      <rPr>
        <i/>
        <sz val="12"/>
        <color indexed="8"/>
        <rFont val="Arial"/>
        <family val="2"/>
      </rPr>
      <t>Y</t>
    </r>
    <r>
      <rPr>
        <sz val="12"/>
        <color indexed="8"/>
        <rFont val="Arial"/>
        <family val="2"/>
      </rPr>
      <t xml:space="preserve"> is a value of 0 or 1 to commit the change to NV memory.</t>
    </r>
  </si>
  <si>
    <t>ATCMD-142</t>
  </si>
  <si>
    <t>CE MUST return “ERROR” if the user entered Mobile Node Home Agent shared secret begins with “0x” for AT$QCMIPMHSSX.</t>
  </si>
  <si>
    <t>ATCMD-143</t>
  </si>
  <si>
    <t>CE MUST return “ERROR” and not save a Mobile Node Home Agent shared secret that is longer than 16 bytes for AT$QCMIPMHSSX.</t>
  </si>
  <si>
    <t>ATCMD-144</t>
  </si>
  <si>
    <t>CE MUST return “ERROR” and not save a Mobile Node Home Agent shared secret that is longer than the maximum value allowed when using AT$QCMIPMHSS.</t>
  </si>
  <si>
    <t>ATCMD-145</t>
  </si>
  <si>
    <t>CE MUST return “ERROR” and not save a Mobile Node Home Agent shared secret that contains any characters other than (0-9,A-F,a-f) for AT$QCMIPMHSSX.</t>
  </si>
  <si>
    <t>ATCMD-146</t>
  </si>
  <si>
    <r>
      <t xml:space="preserve">CE MUST NOT save the Mobile Node Home Agent shared secret to NV memory if </t>
    </r>
    <r>
      <rPr>
        <i/>
        <sz val="12"/>
        <color indexed="8"/>
        <rFont val="Arial"/>
        <family val="2"/>
      </rPr>
      <t>Y</t>
    </r>
    <r>
      <rPr>
        <sz val="12"/>
        <color indexed="8"/>
        <rFont val="Arial"/>
        <family val="2"/>
      </rPr>
      <t xml:space="preserve"> is set to 0.</t>
    </r>
  </si>
  <si>
    <t>ATCMD-147</t>
  </si>
  <si>
    <r>
      <t xml:space="preserve">CE MUST use the user entered Mobile Node Home Agent shared secret only for the next MIP session if </t>
    </r>
    <r>
      <rPr>
        <i/>
        <sz val="12"/>
        <color indexed="8"/>
        <rFont val="Arial"/>
        <family val="2"/>
      </rPr>
      <t>Y</t>
    </r>
    <r>
      <rPr>
        <sz val="12"/>
        <color indexed="8"/>
        <rFont val="Arial"/>
        <family val="2"/>
      </rPr>
      <t xml:space="preserve"> is set to 0.</t>
    </r>
  </si>
  <si>
    <t>ATCMD-148</t>
  </si>
  <si>
    <r>
      <t xml:space="preserve">CE MUST use the Mobile Node Home Agent shared secret stored in NV memory after the MIP session has deregistered or expired if </t>
    </r>
    <r>
      <rPr>
        <i/>
        <sz val="12"/>
        <color indexed="8"/>
        <rFont val="Arial"/>
        <family val="2"/>
      </rPr>
      <t>Y</t>
    </r>
    <r>
      <rPr>
        <sz val="12"/>
        <color indexed="8"/>
        <rFont val="Arial"/>
        <family val="2"/>
      </rPr>
      <t xml:space="preserve"> is set to 0.</t>
    </r>
  </si>
  <si>
    <t>ATCMD-149</t>
  </si>
  <si>
    <r>
      <t xml:space="preserve">CE MUST save the Mobile Node Home Agent shared secret to NV memory if </t>
    </r>
    <r>
      <rPr>
        <i/>
        <sz val="12"/>
        <color indexed="8"/>
        <rFont val="Arial"/>
        <family val="2"/>
      </rPr>
      <t>Y</t>
    </r>
    <r>
      <rPr>
        <sz val="12"/>
        <color indexed="8"/>
        <rFont val="Arial"/>
        <family val="2"/>
      </rPr>
      <t xml:space="preserve"> is set to 1.</t>
    </r>
  </si>
  <si>
    <t>ATCMD-150</t>
  </si>
  <si>
    <r>
      <t>CE MUST support “</t>
    </r>
    <r>
      <rPr>
        <b/>
        <sz val="12"/>
        <color indexed="8"/>
        <rFont val="Arial"/>
        <family val="2"/>
      </rPr>
      <t>AT$QCMIPMHSS=?</t>
    </r>
    <r>
      <rPr>
        <sz val="12"/>
        <color indexed="8"/>
        <rFont val="Arial"/>
        <family val="2"/>
      </rPr>
      <t>” which will return wither the Mobile Node Home Agent shared secret is set or unset and wither the current value is committed to NV memory or not.</t>
    </r>
  </si>
  <si>
    <t>ATCMD-151</t>
  </si>
  <si>
    <t>CE MUST return “ERROR” for any other AT$QCMIPMHSS string.</t>
  </si>
  <si>
    <t>ATCMD-152</t>
  </si>
  <si>
    <r>
      <t>CE MUST support “</t>
    </r>
    <r>
      <rPr>
        <b/>
        <sz val="12"/>
        <color indexed="8"/>
        <rFont val="Arial"/>
        <family val="2"/>
      </rPr>
      <t>AT$QCMIPMHSSX=?</t>
    </r>
    <r>
      <rPr>
        <sz val="12"/>
        <color indexed="8"/>
        <rFont val="Arial"/>
        <family val="2"/>
      </rPr>
      <t>” which will return wither the Mobile Node Home Agent shared secret is set or unset and wither the current value is committed to NV memory or not.</t>
    </r>
  </si>
  <si>
    <t>ATCMD-153</t>
  </si>
  <si>
    <t>ATCMD-154</t>
  </si>
  <si>
    <t>ATCMD-155</t>
  </si>
  <si>
    <r>
      <t>CE MUST support “</t>
    </r>
    <r>
      <rPr>
        <b/>
        <sz val="12"/>
        <color indexed="8"/>
        <rFont val="Arial"/>
        <family val="2"/>
      </rPr>
      <t>AT$QCMIPMASPI=</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Mobile Node AAA SPI integer value between (0-4294967295) and </t>
    </r>
    <r>
      <rPr>
        <i/>
        <sz val="12"/>
        <color indexed="8"/>
        <rFont val="Arial"/>
        <family val="2"/>
      </rPr>
      <t>Y</t>
    </r>
    <r>
      <rPr>
        <sz val="12"/>
        <color indexed="8"/>
        <rFont val="Arial"/>
        <family val="2"/>
      </rPr>
      <t xml:space="preserve"> is a value of 0 or 1 to commit the change to NV memory.</t>
    </r>
  </si>
  <si>
    <t>ATCMD-156</t>
  </si>
  <si>
    <r>
      <t>CE MUST support “</t>
    </r>
    <r>
      <rPr>
        <b/>
        <sz val="12"/>
        <color indexed="8"/>
        <rFont val="Arial"/>
        <family val="2"/>
      </rPr>
      <t>AT$QCMIPMHSPI=</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Mobile Node Home Agent SPI integer value between (0-4294967295) and </t>
    </r>
    <r>
      <rPr>
        <i/>
        <sz val="12"/>
        <color indexed="8"/>
        <rFont val="Arial"/>
        <family val="2"/>
      </rPr>
      <t>Y</t>
    </r>
    <r>
      <rPr>
        <sz val="12"/>
        <color indexed="8"/>
        <rFont val="Arial"/>
        <family val="2"/>
      </rPr>
      <t xml:space="preserve"> is a value of 0 or 1 to commit the change to NV memory.</t>
    </r>
  </si>
  <si>
    <t>ATCMD-157</t>
  </si>
  <si>
    <t>CE MUST return “ERROR” and not save the SPI if it contains non integer characters.</t>
  </si>
  <si>
    <t>ATCMD-158</t>
  </si>
  <si>
    <r>
      <t>CE MUST support “</t>
    </r>
    <r>
      <rPr>
        <b/>
        <sz val="12"/>
        <color indexed="8"/>
        <rFont val="Arial"/>
        <family val="2"/>
      </rPr>
      <t>AT$QCMIPMASPI=</t>
    </r>
    <r>
      <rPr>
        <sz val="12"/>
        <color indexed="8"/>
        <rFont val="Arial"/>
        <family val="2"/>
      </rPr>
      <t>?” which will return the current Mobile Node AAA SPI and wither the current value is committed to NV memory or not.</t>
    </r>
  </si>
  <si>
    <t>ATCMD-159</t>
  </si>
  <si>
    <r>
      <t>CE MUST support “</t>
    </r>
    <r>
      <rPr>
        <b/>
        <sz val="12"/>
        <color indexed="8"/>
        <rFont val="Arial"/>
        <family val="2"/>
      </rPr>
      <t>AT$QCMIPMHSPI=</t>
    </r>
    <r>
      <rPr>
        <sz val="12"/>
        <color indexed="8"/>
        <rFont val="Arial"/>
        <family val="2"/>
      </rPr>
      <t>?” which will return the current Mobile Node Home Agent SPI and wither the current value is committed to NV memory or not.</t>
    </r>
  </si>
  <si>
    <t>ATCMD-160</t>
  </si>
  <si>
    <t>CE MUST return “ERROR” for any other AT$QCMIPMASPI string.</t>
  </si>
  <si>
    <t>ATCMD-161</t>
  </si>
  <si>
    <t>CE MUST return “ERROR” for any other AT$QCMIPMHSPI string.</t>
  </si>
  <si>
    <t>ATCMD-162</t>
  </si>
  <si>
    <r>
      <t>CE MUST support “</t>
    </r>
    <r>
      <rPr>
        <b/>
        <sz val="12"/>
        <color indexed="8"/>
        <rFont val="Arial"/>
        <family val="2"/>
      </rPr>
      <t>AT$QCMIPPHA=”</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Primary Home Agent IP Address and </t>
    </r>
    <r>
      <rPr>
        <i/>
        <sz val="12"/>
        <color indexed="8"/>
        <rFont val="Arial"/>
        <family val="2"/>
      </rPr>
      <t>Y</t>
    </r>
    <r>
      <rPr>
        <sz val="12"/>
        <color indexed="8"/>
        <rFont val="Arial"/>
        <family val="2"/>
      </rPr>
      <t xml:space="preserve"> is a value of 0 or 1 to commit the change to NV memory.</t>
    </r>
  </si>
  <si>
    <t>ATCMD-163</t>
  </si>
  <si>
    <r>
      <t>CE MUST support “</t>
    </r>
    <r>
      <rPr>
        <b/>
        <sz val="12"/>
        <color indexed="8"/>
        <rFont val="Arial"/>
        <family val="2"/>
      </rPr>
      <t>AT$QCMIPSHA=”</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Secondary Home Agent IP Address and </t>
    </r>
    <r>
      <rPr>
        <i/>
        <sz val="12"/>
        <color indexed="8"/>
        <rFont val="Arial"/>
        <family val="2"/>
      </rPr>
      <t>Y</t>
    </r>
    <r>
      <rPr>
        <sz val="12"/>
        <color indexed="8"/>
        <rFont val="Arial"/>
        <family val="2"/>
      </rPr>
      <t xml:space="preserve"> is a value of 0 or 1 to commit the change to NV memory.</t>
    </r>
  </si>
  <si>
    <t>ATCMD-164</t>
  </si>
  <si>
    <r>
      <t>CE MUST support “</t>
    </r>
    <r>
      <rPr>
        <b/>
        <sz val="12"/>
        <color indexed="8"/>
        <rFont val="Arial"/>
        <family val="2"/>
      </rPr>
      <t>AT$QCMIPHA=”</t>
    </r>
    <r>
      <rPr>
        <i/>
        <sz val="12"/>
        <color indexed="8"/>
        <rFont val="Arial"/>
        <family val="2"/>
      </rPr>
      <t>X</t>
    </r>
    <r>
      <rPr>
        <b/>
        <sz val="12"/>
        <color indexed="8"/>
        <rFont val="Arial"/>
        <family val="2"/>
      </rPr>
      <t>”,</t>
    </r>
    <r>
      <rPr>
        <i/>
        <sz val="12"/>
        <color indexed="8"/>
        <rFont val="Arial"/>
        <family val="2"/>
      </rPr>
      <t>Y</t>
    </r>
    <r>
      <rPr>
        <sz val="12"/>
        <color indexed="8"/>
        <rFont val="Arial"/>
        <family val="2"/>
      </rPr>
      <t xml:space="preserve">” where </t>
    </r>
    <r>
      <rPr>
        <i/>
        <sz val="12"/>
        <color indexed="8"/>
        <rFont val="Arial"/>
        <family val="2"/>
      </rPr>
      <t>X</t>
    </r>
    <r>
      <rPr>
        <sz val="12"/>
        <color indexed="8"/>
        <rFont val="Arial"/>
        <family val="2"/>
      </rPr>
      <t xml:space="preserve"> is the user entered Home Address IP Address and </t>
    </r>
    <r>
      <rPr>
        <i/>
        <sz val="12"/>
        <color indexed="8"/>
        <rFont val="Arial"/>
        <family val="2"/>
      </rPr>
      <t>Y</t>
    </r>
    <r>
      <rPr>
        <sz val="12"/>
        <color indexed="8"/>
        <rFont val="Arial"/>
        <family val="2"/>
      </rPr>
      <t xml:space="preserve"> is a value of 0 or 1 to commit the change to NV memory.</t>
    </r>
  </si>
  <si>
    <t>ATCMD-165</t>
  </si>
  <si>
    <r>
      <t xml:space="preserve">CE MUST NOT save the IP Address to NV memory if </t>
    </r>
    <r>
      <rPr>
        <i/>
        <sz val="12"/>
        <color indexed="8"/>
        <rFont val="Arial"/>
        <family val="2"/>
      </rPr>
      <t>Y</t>
    </r>
    <r>
      <rPr>
        <sz val="12"/>
        <color indexed="8"/>
        <rFont val="Arial"/>
        <family val="2"/>
      </rPr>
      <t xml:space="preserve"> is set to 0.</t>
    </r>
  </si>
  <si>
    <t>ATCMD-166</t>
  </si>
  <si>
    <r>
      <t xml:space="preserve">CE MUST use the user entered IP Address for the next MIP session if </t>
    </r>
    <r>
      <rPr>
        <i/>
        <sz val="12"/>
        <color indexed="8"/>
        <rFont val="Arial"/>
        <family val="2"/>
      </rPr>
      <t>Y</t>
    </r>
    <r>
      <rPr>
        <sz val="12"/>
        <color indexed="8"/>
        <rFont val="Arial"/>
        <family val="2"/>
      </rPr>
      <t xml:space="preserve"> is set to 0.</t>
    </r>
  </si>
  <si>
    <t>ATCMD-167</t>
  </si>
  <si>
    <r>
      <t xml:space="preserve">CE MUST use the IP Address in NV memory after the MIP session has deregistered or expired if </t>
    </r>
    <r>
      <rPr>
        <i/>
        <sz val="12"/>
        <color indexed="8"/>
        <rFont val="Arial"/>
        <family val="2"/>
      </rPr>
      <t>Y</t>
    </r>
    <r>
      <rPr>
        <sz val="12"/>
        <color indexed="8"/>
        <rFont val="Arial"/>
        <family val="2"/>
      </rPr>
      <t xml:space="preserve"> is set to 0.</t>
    </r>
  </si>
  <si>
    <t>ATCMD-168</t>
  </si>
  <si>
    <r>
      <t xml:space="preserve">CE MUST save the IP Address to NV memory if </t>
    </r>
    <r>
      <rPr>
        <i/>
        <sz val="12"/>
        <color indexed="8"/>
        <rFont val="Arial"/>
        <family val="2"/>
      </rPr>
      <t>Y</t>
    </r>
    <r>
      <rPr>
        <sz val="12"/>
        <color indexed="8"/>
        <rFont val="Arial"/>
        <family val="2"/>
      </rPr>
      <t xml:space="preserve"> is set to 1.</t>
    </r>
  </si>
  <si>
    <t>ATCMD-169</t>
  </si>
  <si>
    <r>
      <t>CE MUST support “</t>
    </r>
    <r>
      <rPr>
        <b/>
        <sz val="12"/>
        <color indexed="8"/>
        <rFont val="Arial"/>
        <family val="2"/>
      </rPr>
      <t>AT$QCMIPPHA=?</t>
    </r>
    <r>
      <rPr>
        <sz val="12"/>
        <color indexed="8"/>
        <rFont val="Arial"/>
        <family val="2"/>
      </rPr>
      <t>” which will return the current Primary Home Agent IP Address and wither the current value is committed to NV memory or not.</t>
    </r>
  </si>
  <si>
    <t>ATCMD-170</t>
  </si>
  <si>
    <r>
      <t>CE MUST support “</t>
    </r>
    <r>
      <rPr>
        <b/>
        <sz val="12"/>
        <color indexed="8"/>
        <rFont val="Arial"/>
        <family val="2"/>
      </rPr>
      <t>AT$QCMIPSHA=?</t>
    </r>
    <r>
      <rPr>
        <sz val="12"/>
        <color indexed="8"/>
        <rFont val="Arial"/>
        <family val="2"/>
      </rPr>
      <t>” which will return the current Secondary Home Agent IP Address and wither the current value is committed to NV memory or not.</t>
    </r>
  </si>
  <si>
    <t>ATCMD-171</t>
  </si>
  <si>
    <r>
      <t>CE MUST support “</t>
    </r>
    <r>
      <rPr>
        <b/>
        <sz val="12"/>
        <color indexed="8"/>
        <rFont val="Arial"/>
        <family val="2"/>
      </rPr>
      <t>AT$QCMIPHA=?</t>
    </r>
    <r>
      <rPr>
        <sz val="12"/>
        <color indexed="8"/>
        <rFont val="Arial"/>
        <family val="2"/>
      </rPr>
      <t>” which will return the current Home Address IP Address and wither the current value is committed to NV memory or not.</t>
    </r>
  </si>
  <si>
    <t>ATCMD-172</t>
  </si>
  <si>
    <t>CE MUST return “ERROR” for any other AT$QCMIPPHA string.</t>
  </si>
  <si>
    <t>ATCMD-173</t>
  </si>
  <si>
    <t>CE MUST return “ERROR” for any other AT$QCMIPSHA string.</t>
  </si>
  <si>
    <t>ATCMD-174</t>
  </si>
  <si>
    <t>CE MUST return “ERROR” for any other AT$QCMIPHA string.</t>
  </si>
  <si>
    <t>3.0 GSM / UMTS / EDGE Commands (Optional)</t>
  </si>
  <si>
    <t>ATCMD-175</t>
  </si>
  <si>
    <t>CE that support GSM / UMTS MUST support the AT commands found in 3GPP TS 27.007 version 4.6.0 Release 4 Digital cellular telecommunications system (Phase 2); AT command set for 3G User Equipment [5] in addition to the AT commands listed elsewhere in this document.</t>
  </si>
  <si>
    <t>sprint points CDMA need not support</t>
    <phoneticPr fontId="3" type="noConversion"/>
  </si>
  <si>
    <t>ATCMD-176</t>
  </si>
  <si>
    <t>CE MUST support 3 Packet Domain Protocol Contexts.</t>
  </si>
  <si>
    <t>ATCMD-177</t>
  </si>
  <si>
    <r>
      <t xml:space="preserve">CE MUST support ITU-T V.25ter TE-TA interface command </t>
    </r>
    <r>
      <rPr>
        <b/>
        <sz val="12"/>
        <color indexed="8"/>
        <rFont val="Arial"/>
        <family val="2"/>
      </rPr>
      <t>S3</t>
    </r>
    <r>
      <rPr>
        <sz val="12"/>
        <color indexed="8"/>
        <rFont val="Arial"/>
        <family val="2"/>
      </rPr>
      <t>.</t>
    </r>
  </si>
  <si>
    <t>ATCMD-178</t>
  </si>
  <si>
    <r>
      <t xml:space="preserve">CE MUST support ITU-T V.25ter TE-TA interface command </t>
    </r>
    <r>
      <rPr>
        <b/>
        <sz val="12"/>
        <color indexed="8"/>
        <rFont val="Arial"/>
        <family val="2"/>
      </rPr>
      <t>S4</t>
    </r>
    <r>
      <rPr>
        <sz val="12"/>
        <color indexed="8"/>
        <rFont val="Arial"/>
        <family val="2"/>
      </rPr>
      <t>.</t>
    </r>
  </si>
  <si>
    <t>ATCMD-179</t>
  </si>
  <si>
    <r>
      <t xml:space="preserve">CE MUST support ITU-T V.25ter TE-TA interface command </t>
    </r>
    <r>
      <rPr>
        <b/>
        <sz val="12"/>
        <color indexed="8"/>
        <rFont val="Arial"/>
        <family val="2"/>
      </rPr>
      <t>S5</t>
    </r>
    <r>
      <rPr>
        <sz val="12"/>
        <color indexed="8"/>
        <rFont val="Arial"/>
        <family val="2"/>
      </rPr>
      <t>.</t>
    </r>
  </si>
  <si>
    <t>ATCMD-180</t>
  </si>
  <si>
    <r>
      <t xml:space="preserve">CE MUST support ITU-T V.25ter TE-TA interface command </t>
    </r>
    <r>
      <rPr>
        <b/>
        <sz val="12"/>
        <color indexed="8"/>
        <rFont val="Arial"/>
        <family val="2"/>
      </rPr>
      <t>X</t>
    </r>
    <r>
      <rPr>
        <sz val="12"/>
        <color indexed="8"/>
        <rFont val="Arial"/>
        <family val="2"/>
      </rPr>
      <t>.</t>
    </r>
  </si>
  <si>
    <t>ATCMD-181</t>
  </si>
  <si>
    <r>
      <rPr>
        <sz val="12"/>
        <color indexed="8"/>
        <rFont val="Arial"/>
        <family val="2"/>
      </rPr>
      <t>CE MUST support "</t>
    </r>
    <r>
      <rPr>
        <b/>
        <sz val="12"/>
        <color indexed="8"/>
        <rFont val="Arial"/>
        <family val="2"/>
      </rPr>
      <t>AT+CGMI</t>
    </r>
    <r>
      <rPr>
        <sz val="12"/>
        <color indexed="8"/>
        <rFont val="Arial"/>
        <family val="2"/>
      </rPr>
      <t>".</t>
    </r>
  </si>
  <si>
    <t>ATCMD-182</t>
  </si>
  <si>
    <r>
      <rPr>
        <sz val="12"/>
        <color indexed="8"/>
        <rFont val="Arial"/>
        <family val="2"/>
      </rPr>
      <t>CE MUST support "</t>
    </r>
    <r>
      <rPr>
        <b/>
        <sz val="12"/>
        <color indexed="8"/>
        <rFont val="Arial"/>
        <family val="2"/>
      </rPr>
      <t>AT+CGMM</t>
    </r>
    <r>
      <rPr>
        <sz val="12"/>
        <color indexed="8"/>
        <rFont val="Arial"/>
        <family val="2"/>
      </rPr>
      <t>".</t>
    </r>
  </si>
  <si>
    <t>ATCMD-183</t>
  </si>
  <si>
    <r>
      <rPr>
        <sz val="12"/>
        <color indexed="8"/>
        <rFont val="Arial"/>
        <family val="2"/>
      </rPr>
      <t>CE MUST support "</t>
    </r>
    <r>
      <rPr>
        <b/>
        <sz val="12"/>
        <color indexed="8"/>
        <rFont val="Arial"/>
        <family val="2"/>
      </rPr>
      <t>AT+CGMR</t>
    </r>
    <r>
      <rPr>
        <sz val="12"/>
        <color indexed="8"/>
        <rFont val="Arial"/>
        <family val="2"/>
      </rPr>
      <t>".</t>
    </r>
  </si>
  <si>
    <t>ATCMD-184</t>
  </si>
  <si>
    <r>
      <rPr>
        <sz val="12"/>
        <color indexed="8"/>
        <rFont val="Arial"/>
        <family val="2"/>
      </rPr>
      <t>CE MUST support "</t>
    </r>
    <r>
      <rPr>
        <b/>
        <sz val="12"/>
        <color indexed="8"/>
        <rFont val="Arial"/>
        <family val="2"/>
      </rPr>
      <t>AT+CGSN</t>
    </r>
    <r>
      <rPr>
        <sz val="12"/>
        <color indexed="8"/>
        <rFont val="Arial"/>
        <family val="2"/>
      </rPr>
      <t>".</t>
    </r>
  </si>
  <si>
    <t>ATCMD-185</t>
  </si>
  <si>
    <r>
      <rPr>
        <sz val="12"/>
        <color indexed="8"/>
        <rFont val="Arial"/>
        <family val="2"/>
      </rPr>
      <t>CE MUST support "</t>
    </r>
    <r>
      <rPr>
        <b/>
        <sz val="12"/>
        <color indexed="8"/>
        <rFont val="Arial"/>
        <family val="2"/>
      </rPr>
      <t>AT+CSCS</t>
    </r>
    <r>
      <rPr>
        <sz val="12"/>
        <color indexed="8"/>
        <rFont val="Arial"/>
        <family val="2"/>
      </rPr>
      <t>".</t>
    </r>
  </si>
  <si>
    <t>ATCMD-186</t>
  </si>
  <si>
    <r>
      <rPr>
        <sz val="12"/>
        <color indexed="8"/>
        <rFont val="Arial"/>
        <family val="2"/>
      </rPr>
      <t>CE MUST support "</t>
    </r>
    <r>
      <rPr>
        <b/>
        <sz val="12"/>
        <color indexed="8"/>
        <rFont val="Arial"/>
        <family val="2"/>
      </rPr>
      <t>AT+CIMI</t>
    </r>
    <r>
      <rPr>
        <sz val="12"/>
        <color indexed="8"/>
        <rFont val="Arial"/>
        <family val="2"/>
      </rPr>
      <t>".</t>
    </r>
  </si>
  <si>
    <t>ATCMD-187</t>
  </si>
  <si>
    <r>
      <rPr>
        <sz val="12"/>
        <color indexed="8"/>
        <rFont val="Arial"/>
        <family val="2"/>
      </rPr>
      <t>CE MUST support "</t>
    </r>
    <r>
      <rPr>
        <b/>
        <sz val="12"/>
        <color indexed="8"/>
        <rFont val="Arial"/>
        <family val="2"/>
      </rPr>
      <t>AT+CMUX</t>
    </r>
    <r>
      <rPr>
        <sz val="12"/>
        <color indexed="8"/>
        <rFont val="Arial"/>
        <family val="2"/>
      </rPr>
      <t>".</t>
    </r>
  </si>
  <si>
    <t>ATCMD-188</t>
  </si>
  <si>
    <r>
      <t>CE MUST support "</t>
    </r>
    <r>
      <rPr>
        <b/>
        <sz val="12"/>
        <color indexed="8"/>
        <rFont val="Times New Roman"/>
        <family val="1"/>
      </rPr>
      <t>AT+CSTA</t>
    </r>
    <r>
      <rPr>
        <sz val="12"/>
        <color indexed="8"/>
        <rFont val="Times New Roman"/>
        <family val="1"/>
      </rPr>
      <t>".</t>
    </r>
  </si>
  <si>
    <t>ATCMD-189</t>
  </si>
  <si>
    <r>
      <t>CE MUST support "</t>
    </r>
    <r>
      <rPr>
        <b/>
        <sz val="12"/>
        <color indexed="8"/>
        <rFont val="Times New Roman"/>
        <family val="1"/>
      </rPr>
      <t>D</t>
    </r>
    <r>
      <rPr>
        <sz val="12"/>
        <color indexed="8"/>
        <rFont val="Times New Roman"/>
        <family val="1"/>
      </rPr>
      <t>".</t>
    </r>
  </si>
  <si>
    <t>ATCMD-190</t>
  </si>
  <si>
    <r>
      <t>CE MUST support "</t>
    </r>
    <r>
      <rPr>
        <b/>
        <sz val="12"/>
        <color indexed="8"/>
        <rFont val="Times New Roman"/>
        <family val="1"/>
      </rPr>
      <t>AT+CMOD</t>
    </r>
    <r>
      <rPr>
        <sz val="12"/>
        <color indexed="8"/>
        <rFont val="Times New Roman"/>
        <family val="1"/>
      </rPr>
      <t>".</t>
    </r>
  </si>
  <si>
    <t>ATCMD-191</t>
  </si>
  <si>
    <r>
      <t>CE MUST support "</t>
    </r>
    <r>
      <rPr>
        <b/>
        <sz val="12"/>
        <color indexed="8"/>
        <rFont val="Times New Roman"/>
        <family val="1"/>
      </rPr>
      <t>AT+CHUP</t>
    </r>
    <r>
      <rPr>
        <sz val="12"/>
        <color indexed="8"/>
        <rFont val="Times New Roman"/>
        <family val="1"/>
      </rPr>
      <t>".</t>
    </r>
  </si>
  <si>
    <t>ATCMD-192</t>
  </si>
  <si>
    <r>
      <t>CE MUST support "</t>
    </r>
    <r>
      <rPr>
        <b/>
        <sz val="12"/>
        <color indexed="8"/>
        <rFont val="Times New Roman"/>
        <family val="1"/>
      </rPr>
      <t>AT+CBST</t>
    </r>
    <r>
      <rPr>
        <sz val="12"/>
        <color indexed="8"/>
        <rFont val="Times New Roman"/>
        <family val="1"/>
      </rPr>
      <t>".</t>
    </r>
  </si>
  <si>
    <t>ATCMD-193</t>
  </si>
  <si>
    <r>
      <t>CE MUST support "</t>
    </r>
    <r>
      <rPr>
        <b/>
        <sz val="11"/>
        <color indexed="8"/>
        <rFont val="Arial"/>
        <family val="2"/>
      </rPr>
      <t>AT+CRLP</t>
    </r>
    <r>
      <rPr>
        <sz val="11"/>
        <color indexed="8"/>
        <rFont val="Arial"/>
        <family val="2"/>
      </rPr>
      <t>".</t>
    </r>
  </si>
  <si>
    <t>ATCMD-194</t>
  </si>
  <si>
    <r>
      <t>CE MUST support "</t>
    </r>
    <r>
      <rPr>
        <b/>
        <sz val="11"/>
        <color indexed="8"/>
        <rFont val="Arial"/>
        <family val="2"/>
      </rPr>
      <t>AT+CR</t>
    </r>
    <r>
      <rPr>
        <sz val="11"/>
        <color indexed="8"/>
        <rFont val="Arial"/>
        <family val="2"/>
      </rPr>
      <t>".</t>
    </r>
  </si>
  <si>
    <t>ATCMD-195</t>
  </si>
  <si>
    <r>
      <t>CE MUST support "</t>
    </r>
    <r>
      <rPr>
        <b/>
        <sz val="11"/>
        <color indexed="8"/>
        <rFont val="Arial"/>
        <family val="2"/>
      </rPr>
      <t>AT+CEER</t>
    </r>
    <r>
      <rPr>
        <sz val="11"/>
        <color indexed="8"/>
        <rFont val="Arial"/>
        <family val="2"/>
      </rPr>
      <t>".</t>
    </r>
  </si>
  <si>
    <t>ATCMD-196</t>
  </si>
  <si>
    <r>
      <t>CE MUST support "</t>
    </r>
    <r>
      <rPr>
        <b/>
        <sz val="11"/>
        <color indexed="8"/>
        <rFont val="Arial"/>
        <family val="2"/>
      </rPr>
      <t>AT+CRC</t>
    </r>
    <r>
      <rPr>
        <sz val="11"/>
        <color indexed="8"/>
        <rFont val="Arial"/>
        <family val="2"/>
      </rPr>
      <t>".</t>
    </r>
  </si>
  <si>
    <t>ATCMD-197</t>
  </si>
  <si>
    <r>
      <t>CE MUST support "</t>
    </r>
    <r>
      <rPr>
        <b/>
        <sz val="11"/>
        <color indexed="8"/>
        <rFont val="Arial"/>
        <family val="2"/>
      </rPr>
      <t>AT+CHST</t>
    </r>
    <r>
      <rPr>
        <sz val="11"/>
        <color indexed="8"/>
        <rFont val="Arial"/>
        <family val="2"/>
      </rPr>
      <t>".</t>
    </r>
  </si>
  <si>
    <t>ATCMD-198</t>
  </si>
  <si>
    <r>
      <t>CE MUST support "</t>
    </r>
    <r>
      <rPr>
        <b/>
        <sz val="11"/>
        <color indexed="8"/>
        <rFont val="Arial"/>
        <family val="2"/>
      </rPr>
      <t>AT+CHSN</t>
    </r>
    <r>
      <rPr>
        <sz val="11"/>
        <color indexed="8"/>
        <rFont val="Arial"/>
        <family val="2"/>
      </rPr>
      <t>".</t>
    </r>
  </si>
  <si>
    <t>ATCMD-199</t>
  </si>
  <si>
    <r>
      <t>CE MUST support "</t>
    </r>
    <r>
      <rPr>
        <b/>
        <sz val="11"/>
        <color indexed="8"/>
        <rFont val="Arial"/>
        <family val="2"/>
      </rPr>
      <t>AT+CHSC</t>
    </r>
    <r>
      <rPr>
        <sz val="11"/>
        <color indexed="8"/>
        <rFont val="Arial"/>
        <family val="2"/>
      </rPr>
      <t>".</t>
    </r>
  </si>
  <si>
    <t>ATCMD-200</t>
  </si>
  <si>
    <r>
      <t>CE MUST support "</t>
    </r>
    <r>
      <rPr>
        <b/>
        <sz val="11"/>
        <color indexed="8"/>
        <rFont val="Arial"/>
        <family val="2"/>
      </rPr>
      <t>AT+CHSR</t>
    </r>
    <r>
      <rPr>
        <sz val="11"/>
        <color indexed="8"/>
        <rFont val="Arial"/>
        <family val="2"/>
      </rPr>
      <t>".</t>
    </r>
  </si>
  <si>
    <t>ATCMD-201</t>
  </si>
  <si>
    <r>
      <t>CE MUST support "</t>
    </r>
    <r>
      <rPr>
        <b/>
        <sz val="11"/>
        <color indexed="8"/>
        <rFont val="Arial"/>
        <family val="2"/>
      </rPr>
      <t>AT+CHSU</t>
    </r>
    <r>
      <rPr>
        <sz val="11"/>
        <color indexed="8"/>
        <rFont val="Arial"/>
        <family val="2"/>
      </rPr>
      <t>".</t>
    </r>
  </si>
  <si>
    <t>ATCMD-202</t>
  </si>
  <si>
    <r>
      <t>CE MUST support "</t>
    </r>
    <r>
      <rPr>
        <b/>
        <sz val="11"/>
        <color indexed="8"/>
        <rFont val="Arial"/>
        <family val="2"/>
      </rPr>
      <t>AT+CHSA</t>
    </r>
    <r>
      <rPr>
        <sz val="11"/>
        <color indexed="8"/>
        <rFont val="Arial"/>
        <family val="2"/>
      </rPr>
      <t>".</t>
    </r>
  </si>
  <si>
    <t>ATCMD-203</t>
  </si>
  <si>
    <r>
      <t>CE MUST support "</t>
    </r>
    <r>
      <rPr>
        <b/>
        <sz val="11"/>
        <color indexed="8"/>
        <rFont val="Arial"/>
        <family val="2"/>
      </rPr>
      <t>AT+CHSD</t>
    </r>
    <r>
      <rPr>
        <sz val="11"/>
        <color indexed="8"/>
        <rFont val="Arial"/>
        <family val="2"/>
      </rPr>
      <t>".</t>
    </r>
  </si>
  <si>
    <t>ATCMD-204</t>
  </si>
  <si>
    <r>
      <t>CE MUST support "</t>
    </r>
    <r>
      <rPr>
        <b/>
        <sz val="11"/>
        <color indexed="8"/>
        <rFont val="Arial"/>
        <family val="2"/>
      </rPr>
      <t>AT+CVHU</t>
    </r>
    <r>
      <rPr>
        <sz val="11"/>
        <color indexed="8"/>
        <rFont val="Arial"/>
        <family val="2"/>
      </rPr>
      <t>".</t>
    </r>
  </si>
  <si>
    <t>ATCMD-205</t>
  </si>
  <si>
    <r>
      <t>CE MUST support "</t>
    </r>
    <r>
      <rPr>
        <b/>
        <sz val="11"/>
        <color indexed="8"/>
        <rFont val="Arial"/>
        <family val="2"/>
      </rPr>
      <t>AT+CV120</t>
    </r>
    <r>
      <rPr>
        <sz val="11"/>
        <color indexed="8"/>
        <rFont val="Arial"/>
        <family val="2"/>
      </rPr>
      <t>".</t>
    </r>
  </si>
  <si>
    <t>ATCMD-206</t>
  </si>
  <si>
    <r>
      <t>CE MUST support "</t>
    </r>
    <r>
      <rPr>
        <b/>
        <sz val="11"/>
        <color indexed="8"/>
        <rFont val="Arial"/>
        <family val="2"/>
      </rPr>
      <t>AT+CSDF</t>
    </r>
    <r>
      <rPr>
        <sz val="11"/>
        <color indexed="8"/>
        <rFont val="Arial"/>
        <family val="2"/>
      </rPr>
      <t>".</t>
    </r>
  </si>
  <si>
    <t>ATCMD-207</t>
  </si>
  <si>
    <r>
      <t>CE MUST support "</t>
    </r>
    <r>
      <rPr>
        <b/>
        <sz val="11"/>
        <color indexed="8"/>
        <rFont val="Arial"/>
        <family val="2"/>
      </rPr>
      <t>AT+CSIL</t>
    </r>
    <r>
      <rPr>
        <sz val="11"/>
        <color indexed="8"/>
        <rFont val="Arial"/>
        <family val="2"/>
      </rPr>
      <t>".</t>
    </r>
  </si>
  <si>
    <t>ATCMD-208</t>
  </si>
  <si>
    <r>
      <t>CE MUST support "</t>
    </r>
    <r>
      <rPr>
        <b/>
        <sz val="11"/>
        <color indexed="8"/>
        <rFont val="Arial"/>
        <family val="2"/>
      </rPr>
      <t>AT+CSTF</t>
    </r>
    <r>
      <rPr>
        <sz val="11"/>
        <color indexed="8"/>
        <rFont val="Arial"/>
        <family val="2"/>
      </rPr>
      <t>".</t>
    </r>
  </si>
  <si>
    <t>ATCMD-209</t>
  </si>
  <si>
    <r>
      <t>CE MUST support "</t>
    </r>
    <r>
      <rPr>
        <b/>
        <sz val="11"/>
        <color indexed="8"/>
        <rFont val="Arial"/>
        <family val="2"/>
      </rPr>
      <t>AT+CNUM</t>
    </r>
    <r>
      <rPr>
        <sz val="11"/>
        <color indexed="8"/>
        <rFont val="Arial"/>
        <family val="2"/>
      </rPr>
      <t>".</t>
    </r>
  </si>
  <si>
    <t>ATCMD-210</t>
  </si>
  <si>
    <r>
      <t>CE MUST support "</t>
    </r>
    <r>
      <rPr>
        <b/>
        <sz val="11"/>
        <color indexed="8"/>
        <rFont val="Arial"/>
        <family val="2"/>
      </rPr>
      <t>AT+CREG</t>
    </r>
    <r>
      <rPr>
        <sz val="11"/>
        <color indexed="8"/>
        <rFont val="Arial"/>
        <family val="2"/>
      </rPr>
      <t>".</t>
    </r>
  </si>
  <si>
    <t>ATCMD-211</t>
  </si>
  <si>
    <r>
      <t>CE MUST support "</t>
    </r>
    <r>
      <rPr>
        <b/>
        <sz val="11"/>
        <color indexed="8"/>
        <rFont val="Arial"/>
        <family val="2"/>
      </rPr>
      <t>AT+COPS</t>
    </r>
    <r>
      <rPr>
        <sz val="11"/>
        <color indexed="8"/>
        <rFont val="Arial"/>
        <family val="2"/>
      </rPr>
      <t>".</t>
    </r>
  </si>
  <si>
    <t>ATCMD-212</t>
  </si>
  <si>
    <r>
      <t>CE MUST support "</t>
    </r>
    <r>
      <rPr>
        <b/>
        <sz val="11"/>
        <color indexed="8"/>
        <rFont val="Arial"/>
        <family val="2"/>
      </rPr>
      <t>AT+CLCK</t>
    </r>
    <r>
      <rPr>
        <sz val="11"/>
        <color indexed="8"/>
        <rFont val="Arial"/>
        <family val="2"/>
      </rPr>
      <t>".</t>
    </r>
  </si>
  <si>
    <t>ATCMD-213</t>
  </si>
  <si>
    <r>
      <t>CE MUST support "</t>
    </r>
    <r>
      <rPr>
        <b/>
        <sz val="11"/>
        <color indexed="8"/>
        <rFont val="Arial"/>
        <family val="2"/>
      </rPr>
      <t>AT+CPWD</t>
    </r>
    <r>
      <rPr>
        <sz val="11"/>
        <color indexed="8"/>
        <rFont val="Arial"/>
        <family val="2"/>
      </rPr>
      <t>".</t>
    </r>
  </si>
  <si>
    <t>ATCMD-214</t>
  </si>
  <si>
    <r>
      <t>CE MUST support "</t>
    </r>
    <r>
      <rPr>
        <b/>
        <sz val="11"/>
        <color indexed="8"/>
        <rFont val="Arial"/>
        <family val="2"/>
      </rPr>
      <t>AT+CLIP</t>
    </r>
    <r>
      <rPr>
        <sz val="11"/>
        <color indexed="8"/>
        <rFont val="Arial"/>
        <family val="2"/>
      </rPr>
      <t>".</t>
    </r>
  </si>
  <si>
    <t>ATCMD-215</t>
  </si>
  <si>
    <r>
      <t>CE MUST support "</t>
    </r>
    <r>
      <rPr>
        <b/>
        <sz val="11"/>
        <color indexed="8"/>
        <rFont val="Arial"/>
        <family val="2"/>
      </rPr>
      <t>AT+CLIR</t>
    </r>
    <r>
      <rPr>
        <sz val="11"/>
        <color indexed="8"/>
        <rFont val="Arial"/>
        <family val="2"/>
      </rPr>
      <t>".</t>
    </r>
  </si>
  <si>
    <t>ATCMD-216</t>
  </si>
  <si>
    <r>
      <t>CE MUST support "</t>
    </r>
    <r>
      <rPr>
        <b/>
        <sz val="11"/>
        <color indexed="8"/>
        <rFont val="Arial"/>
        <family val="2"/>
      </rPr>
      <t>AT+COLP</t>
    </r>
    <r>
      <rPr>
        <sz val="11"/>
        <color indexed="8"/>
        <rFont val="Arial"/>
        <family val="2"/>
      </rPr>
      <t>".</t>
    </r>
  </si>
  <si>
    <t>ATCMD-217</t>
  </si>
  <si>
    <r>
      <t>CE MUST support "</t>
    </r>
    <r>
      <rPr>
        <b/>
        <sz val="11"/>
        <color indexed="8"/>
        <rFont val="Arial"/>
        <family val="2"/>
      </rPr>
      <t>AT+CDIP</t>
    </r>
    <r>
      <rPr>
        <sz val="11"/>
        <color indexed="8"/>
        <rFont val="Arial"/>
        <family val="2"/>
      </rPr>
      <t>".</t>
    </r>
  </si>
  <si>
    <t>ATCMD-218</t>
  </si>
  <si>
    <r>
      <t>CE MUST support "</t>
    </r>
    <r>
      <rPr>
        <b/>
        <sz val="11"/>
        <color indexed="8"/>
        <rFont val="Arial"/>
        <family val="2"/>
      </rPr>
      <t>AT+CCUG</t>
    </r>
    <r>
      <rPr>
        <sz val="11"/>
        <color indexed="8"/>
        <rFont val="Arial"/>
        <family val="2"/>
      </rPr>
      <t>".</t>
    </r>
  </si>
  <si>
    <t>ATCMD-219</t>
  </si>
  <si>
    <r>
      <t>CE MUST support "</t>
    </r>
    <r>
      <rPr>
        <b/>
        <sz val="11"/>
        <color indexed="8"/>
        <rFont val="Arial"/>
        <family val="2"/>
      </rPr>
      <t>AT+CCFC</t>
    </r>
    <r>
      <rPr>
        <sz val="11"/>
        <color indexed="8"/>
        <rFont val="Arial"/>
        <family val="2"/>
      </rPr>
      <t>".</t>
    </r>
  </si>
  <si>
    <t>ATCMD-220</t>
  </si>
  <si>
    <r>
      <t>CE MUST support "</t>
    </r>
    <r>
      <rPr>
        <b/>
        <sz val="11"/>
        <color indexed="8"/>
        <rFont val="Arial"/>
        <family val="2"/>
      </rPr>
      <t>AT+CCWA</t>
    </r>
    <r>
      <rPr>
        <sz val="11"/>
        <color indexed="8"/>
        <rFont val="Arial"/>
        <family val="2"/>
      </rPr>
      <t>".</t>
    </r>
  </si>
  <si>
    <t>ATCMD-221</t>
  </si>
  <si>
    <t>CE MUST support unsolicited "+CCWA" for call waiting activities</t>
  </si>
  <si>
    <t>ATCMD-222</t>
  </si>
  <si>
    <r>
      <t>CE MUST support "</t>
    </r>
    <r>
      <rPr>
        <b/>
        <sz val="11"/>
        <color indexed="8"/>
        <rFont val="Arial"/>
        <family val="2"/>
      </rPr>
      <t>AT+CHLD</t>
    </r>
    <r>
      <rPr>
        <sz val="11"/>
        <color indexed="8"/>
        <rFont val="Arial"/>
        <family val="2"/>
      </rPr>
      <t>".</t>
    </r>
  </si>
  <si>
    <t>ATCMD-223</t>
  </si>
  <si>
    <r>
      <t>CE MUST support "</t>
    </r>
    <r>
      <rPr>
        <b/>
        <sz val="11"/>
        <color indexed="8"/>
        <rFont val="Arial"/>
        <family val="2"/>
      </rPr>
      <t>AT+CTFR</t>
    </r>
    <r>
      <rPr>
        <sz val="11"/>
        <color indexed="8"/>
        <rFont val="Arial"/>
        <family val="2"/>
      </rPr>
      <t>".</t>
    </r>
  </si>
  <si>
    <t>ATCMD-224</t>
  </si>
  <si>
    <r>
      <t>CE MUST support "</t>
    </r>
    <r>
      <rPr>
        <b/>
        <sz val="11"/>
        <color indexed="8"/>
        <rFont val="Arial"/>
        <family val="2"/>
      </rPr>
      <t>AT+CUSD</t>
    </r>
    <r>
      <rPr>
        <sz val="11"/>
        <color indexed="8"/>
        <rFont val="Arial"/>
        <family val="2"/>
      </rPr>
      <t>".</t>
    </r>
  </si>
  <si>
    <t>ATCMD-225</t>
  </si>
  <si>
    <r>
      <t>CE MUST support "</t>
    </r>
    <r>
      <rPr>
        <b/>
        <sz val="11"/>
        <color indexed="8"/>
        <rFont val="Arial"/>
        <family val="2"/>
      </rPr>
      <t>AT+CAOC</t>
    </r>
    <r>
      <rPr>
        <sz val="11"/>
        <color indexed="8"/>
        <rFont val="Arial"/>
        <family val="2"/>
      </rPr>
      <t>".</t>
    </r>
  </si>
  <si>
    <t>ATCMD-226</t>
  </si>
  <si>
    <r>
      <t>CE MUST support "</t>
    </r>
    <r>
      <rPr>
        <b/>
        <sz val="11"/>
        <color indexed="8"/>
        <rFont val="Arial"/>
        <family val="2"/>
      </rPr>
      <t>AT+CSSN</t>
    </r>
    <r>
      <rPr>
        <sz val="11"/>
        <color indexed="8"/>
        <rFont val="Arial"/>
        <family val="2"/>
      </rPr>
      <t>".</t>
    </r>
  </si>
  <si>
    <t>ATCMD-227</t>
  </si>
  <si>
    <r>
      <t>CE MUST support "</t>
    </r>
    <r>
      <rPr>
        <b/>
        <sz val="11"/>
        <color indexed="8"/>
        <rFont val="Arial"/>
        <family val="2"/>
      </rPr>
      <t>AT+CLCC</t>
    </r>
    <r>
      <rPr>
        <sz val="11"/>
        <color indexed="8"/>
        <rFont val="Arial"/>
        <family val="2"/>
      </rPr>
      <t>".</t>
    </r>
  </si>
  <si>
    <t>ATCMD-228</t>
  </si>
  <si>
    <r>
      <t>CE MUST support "</t>
    </r>
    <r>
      <rPr>
        <b/>
        <sz val="11"/>
        <color indexed="8"/>
        <rFont val="Arial"/>
        <family val="2"/>
      </rPr>
      <t>AT+CPOL</t>
    </r>
    <r>
      <rPr>
        <sz val="11"/>
        <color indexed="8"/>
        <rFont val="Arial"/>
        <family val="2"/>
      </rPr>
      <t>".</t>
    </r>
  </si>
  <si>
    <t>ATCMD-229</t>
  </si>
  <si>
    <r>
      <t>CE MUST support "</t>
    </r>
    <r>
      <rPr>
        <b/>
        <sz val="11"/>
        <color indexed="8"/>
        <rFont val="Arial"/>
        <family val="2"/>
      </rPr>
      <t>AT+CPLS</t>
    </r>
    <r>
      <rPr>
        <sz val="11"/>
        <color indexed="8"/>
        <rFont val="Arial"/>
        <family val="2"/>
      </rPr>
      <t>".</t>
    </r>
  </si>
  <si>
    <t>ATCMD-230</t>
  </si>
  <si>
    <r>
      <t>CE MUST support "</t>
    </r>
    <r>
      <rPr>
        <b/>
        <sz val="11"/>
        <color indexed="8"/>
        <rFont val="Arial"/>
        <family val="2"/>
      </rPr>
      <t>AT+COPN</t>
    </r>
    <r>
      <rPr>
        <sz val="11"/>
        <color indexed="8"/>
        <rFont val="Arial"/>
        <family val="2"/>
      </rPr>
      <t>".</t>
    </r>
  </si>
  <si>
    <t>ATCMD-231</t>
  </si>
  <si>
    <r>
      <t>CE MUST support "</t>
    </r>
    <r>
      <rPr>
        <b/>
        <sz val="11"/>
        <color indexed="8"/>
        <rFont val="Arial"/>
        <family val="2"/>
      </rPr>
      <t>AT+CAEMLPP</t>
    </r>
    <r>
      <rPr>
        <sz val="11"/>
        <color indexed="8"/>
        <rFont val="Arial"/>
        <family val="2"/>
      </rPr>
      <t>".</t>
    </r>
  </si>
  <si>
    <t>ATCMD-232</t>
  </si>
  <si>
    <r>
      <t>CE MUST support "</t>
    </r>
    <r>
      <rPr>
        <b/>
        <sz val="11"/>
        <color indexed="8"/>
        <rFont val="Arial"/>
        <family val="2"/>
      </rPr>
      <t>AT+CPPS</t>
    </r>
    <r>
      <rPr>
        <sz val="11"/>
        <color indexed="8"/>
        <rFont val="Arial"/>
        <family val="2"/>
      </rPr>
      <t>".</t>
    </r>
  </si>
  <si>
    <t>ATCMD-233</t>
  </si>
  <si>
    <r>
      <t>CE MUST support "</t>
    </r>
    <r>
      <rPr>
        <b/>
        <sz val="11"/>
        <color indexed="8"/>
        <rFont val="Arial"/>
        <family val="2"/>
      </rPr>
      <t>AT+CFCS</t>
    </r>
    <r>
      <rPr>
        <sz val="11"/>
        <color indexed="8"/>
        <rFont val="Arial"/>
        <family val="2"/>
      </rPr>
      <t>".</t>
    </r>
  </si>
  <si>
    <t>ATCMD-234</t>
  </si>
  <si>
    <r>
      <t>CE MUST support "</t>
    </r>
    <r>
      <rPr>
        <b/>
        <sz val="11"/>
        <color indexed="8"/>
        <rFont val="Arial"/>
        <family val="2"/>
      </rPr>
      <t>AT+CAAP</t>
    </r>
    <r>
      <rPr>
        <sz val="11"/>
        <color indexed="8"/>
        <rFont val="Arial"/>
        <family val="2"/>
      </rPr>
      <t>".</t>
    </r>
  </si>
  <si>
    <t>ATCMD-235</t>
  </si>
  <si>
    <r>
      <t>CE MUST support "</t>
    </r>
    <r>
      <rPr>
        <b/>
        <sz val="11"/>
        <color indexed="8"/>
        <rFont val="Arial"/>
        <family val="2"/>
      </rPr>
      <t>AT+CUUS1</t>
    </r>
    <r>
      <rPr>
        <sz val="11"/>
        <color indexed="8"/>
        <rFont val="Arial"/>
        <family val="2"/>
      </rPr>
      <t>".</t>
    </r>
  </si>
  <si>
    <t>ATCMD-236</t>
  </si>
  <si>
    <r>
      <t>CE MUST support "</t>
    </r>
    <r>
      <rPr>
        <b/>
        <sz val="11"/>
        <color indexed="8"/>
        <rFont val="Arial"/>
        <family val="2"/>
      </rPr>
      <t>AT+CPAS</t>
    </r>
    <r>
      <rPr>
        <sz val="11"/>
        <color indexed="8"/>
        <rFont val="Arial"/>
        <family val="2"/>
      </rPr>
      <t>".</t>
    </r>
  </si>
  <si>
    <t>ATCMD-237</t>
  </si>
  <si>
    <r>
      <t>CE MUST support "</t>
    </r>
    <r>
      <rPr>
        <b/>
        <sz val="11"/>
        <color indexed="8"/>
        <rFont val="Arial"/>
        <family val="2"/>
      </rPr>
      <t>AT+CFUN</t>
    </r>
    <r>
      <rPr>
        <sz val="11"/>
        <color indexed="8"/>
        <rFont val="Arial"/>
        <family val="2"/>
      </rPr>
      <t>".</t>
    </r>
  </si>
  <si>
    <t>ATCMD-238</t>
  </si>
  <si>
    <r>
      <t>CE MUST support "</t>
    </r>
    <r>
      <rPr>
        <b/>
        <sz val="11"/>
        <color indexed="8"/>
        <rFont val="Arial"/>
        <family val="2"/>
      </rPr>
      <t>AT+CPIN</t>
    </r>
    <r>
      <rPr>
        <sz val="11"/>
        <color indexed="8"/>
        <rFont val="Arial"/>
        <family val="2"/>
      </rPr>
      <t>".</t>
    </r>
  </si>
  <si>
    <t>ATCMD-239</t>
  </si>
  <si>
    <r>
      <t>CE MUST support "</t>
    </r>
    <r>
      <rPr>
        <b/>
        <sz val="11"/>
        <color indexed="8"/>
        <rFont val="Arial"/>
        <family val="2"/>
      </rPr>
      <t>AT+CBC</t>
    </r>
    <r>
      <rPr>
        <sz val="11"/>
        <color indexed="8"/>
        <rFont val="Arial"/>
        <family val="2"/>
      </rPr>
      <t>".</t>
    </r>
  </si>
  <si>
    <t>ATCMD-240</t>
  </si>
  <si>
    <r>
      <t>CE MUST support "</t>
    </r>
    <r>
      <rPr>
        <b/>
        <sz val="11"/>
        <color indexed="8"/>
        <rFont val="Arial"/>
        <family val="2"/>
      </rPr>
      <t>AT+CSQ</t>
    </r>
    <r>
      <rPr>
        <sz val="11"/>
        <color indexed="8"/>
        <rFont val="Arial"/>
        <family val="2"/>
      </rPr>
      <t>".</t>
    </r>
  </si>
  <si>
    <t>ATCMD-241</t>
  </si>
  <si>
    <r>
      <t>CE MUST support "</t>
    </r>
    <r>
      <rPr>
        <b/>
        <sz val="11"/>
        <color indexed="8"/>
        <rFont val="Arial"/>
        <family val="2"/>
      </rPr>
      <t>AT+CMEC</t>
    </r>
    <r>
      <rPr>
        <sz val="11"/>
        <color indexed="8"/>
        <rFont val="Arial"/>
        <family val="2"/>
      </rPr>
      <t>".</t>
    </r>
  </si>
  <si>
    <t>ATCMD-242</t>
  </si>
  <si>
    <r>
      <t>CE MUST support "</t>
    </r>
    <r>
      <rPr>
        <b/>
        <sz val="11"/>
        <color indexed="8"/>
        <rFont val="Arial"/>
        <family val="2"/>
      </rPr>
      <t>AT+CKPD</t>
    </r>
    <r>
      <rPr>
        <sz val="11"/>
        <color indexed="8"/>
        <rFont val="Arial"/>
        <family val="2"/>
      </rPr>
      <t>".</t>
    </r>
  </si>
  <si>
    <t>ATCMD-243</t>
  </si>
  <si>
    <r>
      <t>CE MUST support "</t>
    </r>
    <r>
      <rPr>
        <b/>
        <sz val="11"/>
        <color indexed="8"/>
        <rFont val="Arial"/>
        <family val="2"/>
      </rPr>
      <t>AT+CDIS</t>
    </r>
    <r>
      <rPr>
        <sz val="11"/>
        <color indexed="8"/>
        <rFont val="Arial"/>
        <family val="2"/>
      </rPr>
      <t>".</t>
    </r>
  </si>
  <si>
    <t>ATCMD-244</t>
  </si>
  <si>
    <r>
      <t>CE MUST support "</t>
    </r>
    <r>
      <rPr>
        <b/>
        <sz val="11"/>
        <color indexed="8"/>
        <rFont val="Arial"/>
        <family val="2"/>
      </rPr>
      <t>AT+CIND</t>
    </r>
    <r>
      <rPr>
        <sz val="11"/>
        <color indexed="8"/>
        <rFont val="Arial"/>
        <family val="2"/>
      </rPr>
      <t>".</t>
    </r>
  </si>
  <si>
    <t>ATCMD-245</t>
  </si>
  <si>
    <r>
      <t>CE MUST support "</t>
    </r>
    <r>
      <rPr>
        <b/>
        <sz val="11"/>
        <color indexed="8"/>
        <rFont val="Arial"/>
        <family val="2"/>
      </rPr>
      <t>AT+CMER</t>
    </r>
    <r>
      <rPr>
        <sz val="11"/>
        <color indexed="8"/>
        <rFont val="Arial"/>
        <family val="2"/>
      </rPr>
      <t>".</t>
    </r>
  </si>
  <si>
    <t>ATCMD-246</t>
  </si>
  <si>
    <r>
      <t>CE MUST support "</t>
    </r>
    <r>
      <rPr>
        <b/>
        <sz val="11"/>
        <color indexed="8"/>
        <rFont val="Arial"/>
        <family val="2"/>
      </rPr>
      <t>AT+CPBS</t>
    </r>
    <r>
      <rPr>
        <sz val="11"/>
        <color indexed="8"/>
        <rFont val="Arial"/>
        <family val="2"/>
      </rPr>
      <t>".</t>
    </r>
  </si>
  <si>
    <t>ATCMD-247</t>
  </si>
  <si>
    <r>
      <t>CE MUST support "</t>
    </r>
    <r>
      <rPr>
        <b/>
        <sz val="11"/>
        <color indexed="8"/>
        <rFont val="Arial"/>
        <family val="2"/>
      </rPr>
      <t>AT+CPBR</t>
    </r>
    <r>
      <rPr>
        <sz val="11"/>
        <color indexed="8"/>
        <rFont val="Arial"/>
        <family val="2"/>
      </rPr>
      <t>".</t>
    </r>
  </si>
  <si>
    <t>ATCMD-248</t>
  </si>
  <si>
    <r>
      <t>CE MUST support "</t>
    </r>
    <r>
      <rPr>
        <b/>
        <sz val="11"/>
        <color indexed="8"/>
        <rFont val="Arial"/>
        <family val="2"/>
      </rPr>
      <t>AT+CPBW</t>
    </r>
    <r>
      <rPr>
        <sz val="11"/>
        <color indexed="8"/>
        <rFont val="Arial"/>
        <family val="2"/>
      </rPr>
      <t>".</t>
    </r>
  </si>
  <si>
    <t>ATCMD-249</t>
  </si>
  <si>
    <r>
      <t>CE MUST support "</t>
    </r>
    <r>
      <rPr>
        <b/>
        <sz val="11"/>
        <color indexed="8"/>
        <rFont val="Arial"/>
        <family val="2"/>
      </rPr>
      <t>AT+CCLK</t>
    </r>
    <r>
      <rPr>
        <sz val="11"/>
        <color indexed="8"/>
        <rFont val="Arial"/>
        <family val="2"/>
      </rPr>
      <t>".</t>
    </r>
  </si>
  <si>
    <t>ATCMD-250</t>
  </si>
  <si>
    <r>
      <t>CE MUST support "</t>
    </r>
    <r>
      <rPr>
        <b/>
        <sz val="11"/>
        <color indexed="8"/>
        <rFont val="Arial"/>
        <family val="2"/>
      </rPr>
      <t>AT+CALA</t>
    </r>
    <r>
      <rPr>
        <sz val="11"/>
        <color indexed="8"/>
        <rFont val="Arial"/>
        <family val="2"/>
      </rPr>
      <t>".</t>
    </r>
  </si>
  <si>
    <t>ATCMD-251</t>
  </si>
  <si>
    <r>
      <t>CE MUST support "</t>
    </r>
    <r>
      <rPr>
        <b/>
        <sz val="11"/>
        <color indexed="8"/>
        <rFont val="Arial"/>
        <family val="2"/>
      </rPr>
      <t>AT+CSIM</t>
    </r>
    <r>
      <rPr>
        <sz val="11"/>
        <color indexed="8"/>
        <rFont val="Arial"/>
        <family val="2"/>
      </rPr>
      <t>".</t>
    </r>
  </si>
  <si>
    <t>ATCMD-252</t>
  </si>
  <si>
    <r>
      <t>CE MUST support "</t>
    </r>
    <r>
      <rPr>
        <b/>
        <sz val="11"/>
        <color indexed="8"/>
        <rFont val="Arial"/>
        <family val="2"/>
      </rPr>
      <t>AT+CRSM</t>
    </r>
    <r>
      <rPr>
        <sz val="11"/>
        <color indexed="8"/>
        <rFont val="Arial"/>
        <family val="2"/>
      </rPr>
      <t>".</t>
    </r>
  </si>
  <si>
    <t>ATCMD-253</t>
  </si>
  <si>
    <r>
      <t>CE MUST support "</t>
    </r>
    <r>
      <rPr>
        <b/>
        <sz val="11"/>
        <color indexed="8"/>
        <rFont val="Arial"/>
        <family val="2"/>
      </rPr>
      <t>AT+CSCC</t>
    </r>
    <r>
      <rPr>
        <sz val="11"/>
        <color indexed="8"/>
        <rFont val="Arial"/>
        <family val="2"/>
      </rPr>
      <t>".</t>
    </r>
  </si>
  <si>
    <t>ATCMD-254</t>
  </si>
  <si>
    <r>
      <t>CE MUST support "</t>
    </r>
    <r>
      <rPr>
        <b/>
        <sz val="11"/>
        <color indexed="8"/>
        <rFont val="Arial"/>
        <family val="2"/>
      </rPr>
      <t>AT+CALM</t>
    </r>
    <r>
      <rPr>
        <sz val="11"/>
        <color indexed="8"/>
        <rFont val="Arial"/>
        <family val="2"/>
      </rPr>
      <t>".</t>
    </r>
  </si>
  <si>
    <t>ATCMD-255</t>
  </si>
  <si>
    <r>
      <t>CE MUST support "</t>
    </r>
    <r>
      <rPr>
        <b/>
        <sz val="11"/>
        <color indexed="8"/>
        <rFont val="Arial"/>
        <family val="2"/>
      </rPr>
      <t>AT+CRSL</t>
    </r>
    <r>
      <rPr>
        <sz val="11"/>
        <color indexed="8"/>
        <rFont val="Arial"/>
        <family val="2"/>
      </rPr>
      <t>".</t>
    </r>
  </si>
  <si>
    <t>ATCMD-256</t>
  </si>
  <si>
    <r>
      <t>CE MUST support "</t>
    </r>
    <r>
      <rPr>
        <b/>
        <sz val="11"/>
        <color indexed="8"/>
        <rFont val="Arial"/>
        <family val="2"/>
      </rPr>
      <t>AT+CVIB</t>
    </r>
    <r>
      <rPr>
        <sz val="11"/>
        <color indexed="8"/>
        <rFont val="Arial"/>
        <family val="2"/>
      </rPr>
      <t>".</t>
    </r>
  </si>
  <si>
    <t>ATCMD-257</t>
  </si>
  <si>
    <r>
      <t>CE MUST support "</t>
    </r>
    <r>
      <rPr>
        <b/>
        <sz val="11"/>
        <color indexed="8"/>
        <rFont val="Arial"/>
        <family val="2"/>
      </rPr>
      <t>AT+CLVL</t>
    </r>
    <r>
      <rPr>
        <sz val="11"/>
        <color indexed="8"/>
        <rFont val="Arial"/>
        <family val="2"/>
      </rPr>
      <t>".</t>
    </r>
  </si>
  <si>
    <t>ATCMD-258</t>
  </si>
  <si>
    <r>
      <t>CE MUST support "</t>
    </r>
    <r>
      <rPr>
        <b/>
        <sz val="11"/>
        <color indexed="8"/>
        <rFont val="Arial"/>
        <family val="2"/>
      </rPr>
      <t>AT+CMUT</t>
    </r>
    <r>
      <rPr>
        <sz val="11"/>
        <color indexed="8"/>
        <rFont val="Arial"/>
        <family val="2"/>
      </rPr>
      <t>".</t>
    </r>
  </si>
  <si>
    <t>ATCMD-259</t>
  </si>
  <si>
    <r>
      <t>CE MUST support "</t>
    </r>
    <r>
      <rPr>
        <b/>
        <sz val="11"/>
        <color indexed="8"/>
        <rFont val="Arial"/>
        <family val="2"/>
      </rPr>
      <t>AT+CACM</t>
    </r>
    <r>
      <rPr>
        <sz val="11"/>
        <color indexed="8"/>
        <rFont val="Arial"/>
        <family val="2"/>
      </rPr>
      <t>".</t>
    </r>
  </si>
  <si>
    <t>ATCMD-260</t>
  </si>
  <si>
    <r>
      <t>CE MUST support "</t>
    </r>
    <r>
      <rPr>
        <b/>
        <sz val="11"/>
        <color indexed="8"/>
        <rFont val="Arial"/>
        <family val="2"/>
      </rPr>
      <t>AT+CAMM</t>
    </r>
    <r>
      <rPr>
        <sz val="11"/>
        <color indexed="8"/>
        <rFont val="Arial"/>
        <family val="2"/>
      </rPr>
      <t>".</t>
    </r>
  </si>
  <si>
    <t>ATCMD-261</t>
  </si>
  <si>
    <r>
      <t>CE MUST support "</t>
    </r>
    <r>
      <rPr>
        <b/>
        <sz val="11"/>
        <color indexed="8"/>
        <rFont val="Arial"/>
        <family val="2"/>
      </rPr>
      <t>AT+CPUC</t>
    </r>
    <r>
      <rPr>
        <sz val="11"/>
        <color indexed="8"/>
        <rFont val="Arial"/>
        <family val="2"/>
      </rPr>
      <t>".</t>
    </r>
  </si>
  <si>
    <t>ATCMD-262</t>
  </si>
  <si>
    <r>
      <t>CE MUST support "</t>
    </r>
    <r>
      <rPr>
        <b/>
        <sz val="11"/>
        <color indexed="8"/>
        <rFont val="Arial"/>
        <family val="2"/>
      </rPr>
      <t>AT+CCWE</t>
    </r>
    <r>
      <rPr>
        <sz val="11"/>
        <color indexed="8"/>
        <rFont val="Arial"/>
        <family val="2"/>
      </rPr>
      <t>".</t>
    </r>
  </si>
  <si>
    <t>ATCMD-263</t>
  </si>
  <si>
    <r>
      <t>CE MUST support "</t>
    </r>
    <r>
      <rPr>
        <b/>
        <sz val="11"/>
        <color indexed="8"/>
        <rFont val="Arial"/>
        <family val="2"/>
      </rPr>
      <t>AT+CPWC</t>
    </r>
    <r>
      <rPr>
        <sz val="11"/>
        <color indexed="8"/>
        <rFont val="Arial"/>
        <family val="2"/>
      </rPr>
      <t>".</t>
    </r>
  </si>
  <si>
    <t>ATCMD-264</t>
  </si>
  <si>
    <r>
      <t>CE MUST support "</t>
    </r>
    <r>
      <rPr>
        <b/>
        <sz val="11"/>
        <color indexed="8"/>
        <rFont val="Arial"/>
        <family val="2"/>
      </rPr>
      <t>AT+CLAN</t>
    </r>
    <r>
      <rPr>
        <sz val="11"/>
        <color indexed="8"/>
        <rFont val="Arial"/>
        <family val="2"/>
      </rPr>
      <t>".</t>
    </r>
  </si>
  <si>
    <t>ATCMD-265</t>
  </si>
  <si>
    <r>
      <t>CE MUST support "</t>
    </r>
    <r>
      <rPr>
        <b/>
        <sz val="11"/>
        <color indexed="8"/>
        <rFont val="Arial"/>
        <family val="2"/>
      </rPr>
      <t>AT+CLAE</t>
    </r>
    <r>
      <rPr>
        <sz val="11"/>
        <color indexed="8"/>
        <rFont val="Arial"/>
        <family val="2"/>
      </rPr>
      <t>".</t>
    </r>
  </si>
  <si>
    <t>ATCMD-266</t>
  </si>
  <si>
    <r>
      <t>CE MUST support "</t>
    </r>
    <r>
      <rPr>
        <b/>
        <sz val="11"/>
        <color indexed="8"/>
        <rFont val="Arial"/>
        <family val="2"/>
      </rPr>
      <t>AT+CSGT</t>
    </r>
    <r>
      <rPr>
        <sz val="11"/>
        <color indexed="8"/>
        <rFont val="Arial"/>
        <family val="2"/>
      </rPr>
      <t>".</t>
    </r>
  </si>
  <si>
    <t>ATCMD-267</t>
  </si>
  <si>
    <r>
      <t>CE MUST support "</t>
    </r>
    <r>
      <rPr>
        <b/>
        <sz val="11"/>
        <color indexed="8"/>
        <rFont val="Arial"/>
        <family val="2"/>
      </rPr>
      <t>AT+CSVM</t>
    </r>
    <r>
      <rPr>
        <sz val="11"/>
        <color indexed="8"/>
        <rFont val="Arial"/>
        <family val="2"/>
      </rPr>
      <t>".</t>
    </r>
  </si>
  <si>
    <t>ATCMD-268</t>
  </si>
  <si>
    <r>
      <t>CE MUST support "</t>
    </r>
    <r>
      <rPr>
        <b/>
        <sz val="11"/>
        <color indexed="8"/>
        <rFont val="Arial"/>
        <family val="2"/>
      </rPr>
      <t>AT+CRMP</t>
    </r>
    <r>
      <rPr>
        <sz val="11"/>
        <color indexed="8"/>
        <rFont val="Arial"/>
        <family val="2"/>
      </rPr>
      <t>".</t>
    </r>
  </si>
  <si>
    <t>ATCMD-269</t>
  </si>
  <si>
    <r>
      <t>CE MUST support "</t>
    </r>
    <r>
      <rPr>
        <b/>
        <sz val="11"/>
        <color indexed="8"/>
        <rFont val="Arial"/>
        <family val="2"/>
      </rPr>
      <t>AT+CMAR</t>
    </r>
    <r>
      <rPr>
        <sz val="11"/>
        <color indexed="8"/>
        <rFont val="Arial"/>
        <family val="2"/>
      </rPr>
      <t>".</t>
    </r>
  </si>
  <si>
    <t>ATCMD-270</t>
  </si>
  <si>
    <r>
      <t>CE MUST support "</t>
    </r>
    <r>
      <rPr>
        <b/>
        <sz val="11"/>
        <color indexed="8"/>
        <rFont val="Arial"/>
        <family val="2"/>
      </rPr>
      <t>AT+CLAC</t>
    </r>
    <r>
      <rPr>
        <sz val="11"/>
        <color indexed="8"/>
        <rFont val="Arial"/>
        <family val="2"/>
      </rPr>
      <t>".</t>
    </r>
  </si>
  <si>
    <t>ATCMD-271</t>
  </si>
  <si>
    <r>
      <t>CE MUST support "</t>
    </r>
    <r>
      <rPr>
        <b/>
        <sz val="11"/>
        <color indexed="8"/>
        <rFont val="Arial"/>
        <family val="2"/>
      </rPr>
      <t>AT+CALD</t>
    </r>
    <r>
      <rPr>
        <sz val="11"/>
        <color indexed="8"/>
        <rFont val="Arial"/>
        <family val="2"/>
      </rPr>
      <t>".</t>
    </r>
  </si>
  <si>
    <t>ATCMD-272</t>
  </si>
  <si>
    <r>
      <t>CE MUST support "</t>
    </r>
    <r>
      <rPr>
        <b/>
        <sz val="11"/>
        <color indexed="8"/>
        <rFont val="Arial"/>
        <family val="2"/>
      </rPr>
      <t>AT+CAPD</t>
    </r>
    <r>
      <rPr>
        <sz val="11"/>
        <color indexed="8"/>
        <rFont val="Arial"/>
        <family val="2"/>
      </rPr>
      <t>".</t>
    </r>
  </si>
  <si>
    <t>ATCMD-273</t>
  </si>
  <si>
    <r>
      <t>CE MUST support "</t>
    </r>
    <r>
      <rPr>
        <b/>
        <sz val="11"/>
        <color indexed="8"/>
        <rFont val="Arial"/>
        <family val="2"/>
      </rPr>
      <t>AT+CTZU</t>
    </r>
    <r>
      <rPr>
        <sz val="11"/>
        <color indexed="8"/>
        <rFont val="Arial"/>
        <family val="2"/>
      </rPr>
      <t>".</t>
    </r>
  </si>
  <si>
    <t>ATCMD-274</t>
  </si>
  <si>
    <r>
      <t>CE MUST support "</t>
    </r>
    <r>
      <rPr>
        <b/>
        <sz val="11"/>
        <color indexed="8"/>
        <rFont val="Arial"/>
        <family val="2"/>
      </rPr>
      <t>AT+CTZR</t>
    </r>
    <r>
      <rPr>
        <sz val="11"/>
        <color indexed="8"/>
        <rFont val="Arial"/>
        <family val="2"/>
      </rPr>
      <t>".</t>
    </r>
  </si>
  <si>
    <t>ATCMD-275</t>
  </si>
  <si>
    <r>
      <t>CE MUST support "</t>
    </r>
    <r>
      <rPr>
        <b/>
        <sz val="11"/>
        <color indexed="8"/>
        <rFont val="Arial"/>
        <family val="2"/>
      </rPr>
      <t>AT+CPROT</t>
    </r>
    <r>
      <rPr>
        <sz val="11"/>
        <color indexed="8"/>
        <rFont val="Arial"/>
        <family val="2"/>
      </rPr>
      <t>".</t>
    </r>
  </si>
  <si>
    <t>ATCMD-276</t>
  </si>
  <si>
    <r>
      <t>CE MUST support "</t>
    </r>
    <r>
      <rPr>
        <b/>
        <sz val="11"/>
        <color indexed="8"/>
        <rFont val="Arial"/>
        <family val="2"/>
      </rPr>
      <t>AT+CMEE</t>
    </r>
    <r>
      <rPr>
        <sz val="11"/>
        <color indexed="8"/>
        <rFont val="Arial"/>
        <family val="2"/>
      </rPr>
      <t>".</t>
    </r>
  </si>
  <si>
    <t>ATCMD-277</t>
  </si>
  <si>
    <r>
      <t>CE MUST support "</t>
    </r>
    <r>
      <rPr>
        <b/>
        <sz val="11"/>
        <color indexed="8"/>
        <rFont val="Arial"/>
        <family val="2"/>
      </rPr>
      <t>AT+CGDCONT</t>
    </r>
    <r>
      <rPr>
        <sz val="11"/>
        <color indexed="8"/>
        <rFont val="Arial"/>
        <family val="2"/>
      </rPr>
      <t>".</t>
    </r>
  </si>
  <si>
    <t>ATCMD-278</t>
  </si>
  <si>
    <r>
      <t>CE MUST support "</t>
    </r>
    <r>
      <rPr>
        <b/>
        <sz val="11"/>
        <color indexed="8"/>
        <rFont val="Arial"/>
        <family val="2"/>
      </rPr>
      <t>AT+CGDSCONT</t>
    </r>
    <r>
      <rPr>
        <sz val="11"/>
        <color indexed="8"/>
        <rFont val="Arial"/>
        <family val="2"/>
      </rPr>
      <t>".</t>
    </r>
  </si>
  <si>
    <t>ATCMD-279</t>
  </si>
  <si>
    <r>
      <t>CE MUST support "</t>
    </r>
    <r>
      <rPr>
        <b/>
        <sz val="11"/>
        <color indexed="8"/>
        <rFont val="Arial"/>
        <family val="2"/>
      </rPr>
      <t>AT+CGTFT</t>
    </r>
    <r>
      <rPr>
        <sz val="11"/>
        <color indexed="8"/>
        <rFont val="Arial"/>
        <family val="2"/>
      </rPr>
      <t>".</t>
    </r>
  </si>
  <si>
    <t>ATCMD-280</t>
  </si>
  <si>
    <r>
      <t>CE MUST support "</t>
    </r>
    <r>
      <rPr>
        <b/>
        <sz val="11"/>
        <color indexed="8"/>
        <rFont val="Arial"/>
        <family val="2"/>
      </rPr>
      <t>AT+CGQREQ</t>
    </r>
    <r>
      <rPr>
        <sz val="11"/>
        <color indexed="8"/>
        <rFont val="Arial"/>
        <family val="2"/>
      </rPr>
      <t>".</t>
    </r>
  </si>
  <si>
    <t>ATCMD-281</t>
  </si>
  <si>
    <r>
      <t>CE MUST support "</t>
    </r>
    <r>
      <rPr>
        <b/>
        <sz val="11"/>
        <color indexed="8"/>
        <rFont val="Arial"/>
        <family val="2"/>
      </rPr>
      <t>AT+CGQMIN</t>
    </r>
    <r>
      <rPr>
        <sz val="11"/>
        <color indexed="8"/>
        <rFont val="Arial"/>
        <family val="2"/>
      </rPr>
      <t>".</t>
    </r>
  </si>
  <si>
    <t>ATCMD-282</t>
  </si>
  <si>
    <r>
      <t>CE MUST support "</t>
    </r>
    <r>
      <rPr>
        <b/>
        <sz val="11"/>
        <color indexed="8"/>
        <rFont val="Arial"/>
        <family val="2"/>
      </rPr>
      <t>AT+CGEQREQ</t>
    </r>
    <r>
      <rPr>
        <sz val="11"/>
        <color indexed="8"/>
        <rFont val="Arial"/>
        <family val="2"/>
      </rPr>
      <t>".</t>
    </r>
  </si>
  <si>
    <t>ATCMD-283</t>
  </si>
  <si>
    <r>
      <t>CE MUST support "</t>
    </r>
    <r>
      <rPr>
        <b/>
        <sz val="11"/>
        <color indexed="8"/>
        <rFont val="Arial"/>
        <family val="2"/>
      </rPr>
      <t>AT+CGEQMIN</t>
    </r>
    <r>
      <rPr>
        <sz val="11"/>
        <color indexed="8"/>
        <rFont val="Arial"/>
        <family val="2"/>
      </rPr>
      <t>".</t>
    </r>
  </si>
  <si>
    <t>ATCMD-284</t>
  </si>
  <si>
    <r>
      <t>CE MUST support "</t>
    </r>
    <r>
      <rPr>
        <b/>
        <sz val="11"/>
        <color indexed="8"/>
        <rFont val="Arial"/>
        <family val="2"/>
      </rPr>
      <t>AT+CGEQNEG</t>
    </r>
    <r>
      <rPr>
        <sz val="11"/>
        <color indexed="8"/>
        <rFont val="Arial"/>
        <family val="2"/>
      </rPr>
      <t>".</t>
    </r>
  </si>
  <si>
    <t>ATCMD-285</t>
  </si>
  <si>
    <r>
      <t>CE MUST support "</t>
    </r>
    <r>
      <rPr>
        <b/>
        <sz val="11"/>
        <color indexed="8"/>
        <rFont val="Arial"/>
        <family val="2"/>
      </rPr>
      <t>AT+CGATT</t>
    </r>
    <r>
      <rPr>
        <sz val="11"/>
        <color indexed="8"/>
        <rFont val="Arial"/>
        <family val="2"/>
      </rPr>
      <t>".</t>
    </r>
  </si>
  <si>
    <t>ATCMD-286</t>
  </si>
  <si>
    <r>
      <t>CE MUST support "</t>
    </r>
    <r>
      <rPr>
        <b/>
        <sz val="11"/>
        <color indexed="8"/>
        <rFont val="Arial"/>
        <family val="2"/>
      </rPr>
      <t>AT+CGACT</t>
    </r>
    <r>
      <rPr>
        <sz val="11"/>
        <color indexed="8"/>
        <rFont val="Arial"/>
        <family val="2"/>
      </rPr>
      <t>".</t>
    </r>
  </si>
  <si>
    <t>ATCMD-287</t>
  </si>
  <si>
    <r>
      <t>CE MUST support "</t>
    </r>
    <r>
      <rPr>
        <b/>
        <sz val="11"/>
        <color indexed="8"/>
        <rFont val="Arial"/>
        <family val="2"/>
      </rPr>
      <t>AT+CGCMOD</t>
    </r>
    <r>
      <rPr>
        <sz val="11"/>
        <color indexed="8"/>
        <rFont val="Arial"/>
        <family val="2"/>
      </rPr>
      <t>".</t>
    </r>
  </si>
  <si>
    <t>ATCMD-288</t>
  </si>
  <si>
    <r>
      <t>CE MUST support "</t>
    </r>
    <r>
      <rPr>
        <b/>
        <sz val="11"/>
        <color indexed="8"/>
        <rFont val="Arial"/>
        <family val="2"/>
      </rPr>
      <t>AT+CGDATA</t>
    </r>
    <r>
      <rPr>
        <sz val="11"/>
        <color indexed="8"/>
        <rFont val="Arial"/>
        <family val="2"/>
      </rPr>
      <t>".</t>
    </r>
  </si>
  <si>
    <t>ATCMD-289</t>
  </si>
  <si>
    <r>
      <t>CE MUST support "</t>
    </r>
    <r>
      <rPr>
        <b/>
        <sz val="11"/>
        <color indexed="8"/>
        <rFont val="Arial"/>
        <family val="2"/>
      </rPr>
      <t>AT+CGPADDR</t>
    </r>
    <r>
      <rPr>
        <sz val="11"/>
        <color indexed="8"/>
        <rFont val="Arial"/>
        <family val="2"/>
      </rPr>
      <t>".</t>
    </r>
  </si>
  <si>
    <t>ATCMD-290</t>
  </si>
  <si>
    <r>
      <t>CE MUST support "</t>
    </r>
    <r>
      <rPr>
        <b/>
        <sz val="11"/>
        <color indexed="8"/>
        <rFont val="Arial"/>
        <family val="2"/>
      </rPr>
      <t>AT+CGAUTO</t>
    </r>
    <r>
      <rPr>
        <sz val="11"/>
        <color indexed="8"/>
        <rFont val="Arial"/>
        <family val="2"/>
      </rPr>
      <t>".</t>
    </r>
  </si>
  <si>
    <t>ATCMD-291</t>
  </si>
  <si>
    <r>
      <t>CE MUST support "</t>
    </r>
    <r>
      <rPr>
        <b/>
        <sz val="11"/>
        <color indexed="8"/>
        <rFont val="Arial"/>
        <family val="2"/>
      </rPr>
      <t>AT+CGANS</t>
    </r>
    <r>
      <rPr>
        <sz val="11"/>
        <color indexed="8"/>
        <rFont val="Arial"/>
        <family val="2"/>
      </rPr>
      <t>".</t>
    </r>
  </si>
  <si>
    <t>ATCMD-292</t>
  </si>
  <si>
    <r>
      <t>CE MUST support "</t>
    </r>
    <r>
      <rPr>
        <b/>
        <sz val="11"/>
        <color indexed="8"/>
        <rFont val="Arial"/>
        <family val="2"/>
      </rPr>
      <t>AT+CGCLASS</t>
    </r>
    <r>
      <rPr>
        <sz val="11"/>
        <color indexed="8"/>
        <rFont val="Arial"/>
        <family val="2"/>
      </rPr>
      <t>".</t>
    </r>
  </si>
  <si>
    <t>ATCMD-293</t>
  </si>
  <si>
    <r>
      <t>CE MUST support "</t>
    </r>
    <r>
      <rPr>
        <b/>
        <sz val="11"/>
        <color indexed="8"/>
        <rFont val="Arial"/>
        <family val="2"/>
      </rPr>
      <t>AT+CGEREP</t>
    </r>
    <r>
      <rPr>
        <sz val="11"/>
        <color indexed="8"/>
        <rFont val="Arial"/>
        <family val="2"/>
      </rPr>
      <t>".</t>
    </r>
  </si>
  <si>
    <t>ATCMD-294</t>
  </si>
  <si>
    <r>
      <t>CE MUST support "</t>
    </r>
    <r>
      <rPr>
        <b/>
        <sz val="11"/>
        <color indexed="8"/>
        <rFont val="Arial"/>
        <family val="2"/>
      </rPr>
      <t>AT+CGREG</t>
    </r>
    <r>
      <rPr>
        <sz val="11"/>
        <color indexed="8"/>
        <rFont val="Arial"/>
        <family val="2"/>
      </rPr>
      <t>".</t>
    </r>
  </si>
  <si>
    <t>ATCMD-295</t>
  </si>
  <si>
    <r>
      <t>CE MUST support "</t>
    </r>
    <r>
      <rPr>
        <b/>
        <sz val="11"/>
        <color indexed="8"/>
        <rFont val="Arial"/>
        <family val="2"/>
      </rPr>
      <t>AT+CGSMS</t>
    </r>
    <r>
      <rPr>
        <sz val="11"/>
        <color indexed="8"/>
        <rFont val="Arial"/>
        <family val="2"/>
      </rPr>
      <t>".</t>
    </r>
  </si>
  <si>
    <t>4.0 Sprint Specific AT Commands</t>
  </si>
  <si>
    <t>4.1 General Information Commands</t>
  </si>
  <si>
    <t>ATCMD-296</t>
  </si>
  <si>
    <r>
      <t>CE MUST support “</t>
    </r>
    <r>
      <rPr>
        <b/>
        <sz val="12"/>
        <color indexed="8"/>
        <rFont val="Arial"/>
        <family val="2"/>
      </rPr>
      <t>ATD</t>
    </r>
    <r>
      <rPr>
        <sz val="12"/>
        <color indexed="8"/>
        <rFont val="Arial"/>
        <family val="2"/>
      </rPr>
      <t>&lt;number&gt;” which will cause the device to make a packet data call.</t>
    </r>
    <phoneticPr fontId="3" type="noConversion"/>
  </si>
  <si>
    <t>ATCMD-297</t>
  </si>
  <si>
    <t>CE MUST ignore any &lt;number&gt; and establish a packet data call.</t>
  </si>
  <si>
    <t>ATCMD-298</t>
  </si>
  <si>
    <r>
      <t>CE MUST support “</t>
    </r>
    <r>
      <rPr>
        <b/>
        <sz val="12"/>
        <rFont val="Arial"/>
        <family val="2"/>
      </rPr>
      <t>AT$MDN?</t>
    </r>
    <r>
      <rPr>
        <sz val="12"/>
        <rFont val="Arial"/>
        <family val="2"/>
      </rPr>
      <t>” which will return the 10 digit mobile directory number.</t>
    </r>
    <phoneticPr fontId="3" type="noConversion"/>
  </si>
  <si>
    <t>ATCMD-447</t>
  </si>
  <si>
    <t>CE MUST support "AT$MDN=&lt;MSL&gt;,&lt;10 digit MDN&gt;" which will set the MDN of the device to the MDN provided.</t>
    <phoneticPr fontId="3" type="noConversion"/>
  </si>
  <si>
    <t>ATCMD-448</t>
  </si>
  <si>
    <t>CE MUST return “ERROR” if the MSL is incorrect.</t>
    <phoneticPr fontId="3" type="noConversion"/>
  </si>
  <si>
    <t>ATCMD-449</t>
  </si>
  <si>
    <t>[OPTIONAL] CE MUST NOT reset the device once the MDN is successfully changed.</t>
  </si>
  <si>
    <t>ATCMD-299</t>
  </si>
  <si>
    <t>CE MUST return “ERROR” for any other AT$MDN string.</t>
  </si>
  <si>
    <t>ATCMD-300</t>
  </si>
  <si>
    <r>
      <t>CE MUST support “</t>
    </r>
    <r>
      <rPr>
        <b/>
        <sz val="12"/>
        <color indexed="8"/>
        <rFont val="Arial"/>
        <family val="2"/>
      </rPr>
      <t>AT$MSID?</t>
    </r>
    <r>
      <rPr>
        <sz val="12"/>
        <color indexed="8"/>
        <rFont val="Arial"/>
        <family val="2"/>
      </rPr>
      <t>” which will return the 10 digit mobile station ID.</t>
    </r>
    <phoneticPr fontId="3" type="noConversion"/>
  </si>
  <si>
    <t>ATCMD-450</t>
  </si>
  <si>
    <t>CE MUST support “AT$MSID=&lt;MSL&gt;,&lt;10 digit MSID&gt;” which will set the MSID of the device to the MSID provided.</t>
    <phoneticPr fontId="3" type="noConversion"/>
  </si>
  <si>
    <t>ATCMD-451</t>
  </si>
  <si>
    <t>CE MUST return “ERROR” if the MSL is incorrect.</t>
  </si>
  <si>
    <t>ATCMD-452</t>
  </si>
  <si>
    <t>[OPTIONAL] CE MUST NOT reset the device once the MSID is successfully changed.</t>
  </si>
  <si>
    <t>ATCMD-301</t>
  </si>
  <si>
    <t>CE MUST return “ERROR” for any other AT$MSID string.</t>
  </si>
  <si>
    <t>ATCMD-302</t>
  </si>
  <si>
    <r>
      <t>CE MUST support “</t>
    </r>
    <r>
      <rPr>
        <b/>
        <sz val="12"/>
        <color indexed="8"/>
        <rFont val="Arial"/>
        <family val="2"/>
      </rPr>
      <t>AT$MIPERR?</t>
    </r>
    <r>
      <rPr>
        <sz val="12"/>
        <color indexed="8"/>
        <rFont val="Arial"/>
        <family val="2"/>
      </rPr>
      <t>” which will return the last MIP error code received by the device.</t>
    </r>
    <phoneticPr fontId="3" type="noConversion"/>
  </si>
  <si>
    <t>ATCMD-303</t>
  </si>
  <si>
    <t>CE MUST return “ERROR” for any other AT$MIPERR string.</t>
  </si>
  <si>
    <t>ATCMD-304</t>
  </si>
  <si>
    <r>
      <t>CE MUST support “</t>
    </r>
    <r>
      <rPr>
        <b/>
        <sz val="12"/>
        <color indexed="8"/>
        <rFont val="Arial"/>
        <family val="2"/>
      </rPr>
      <t>AT$ERI?</t>
    </r>
    <r>
      <rPr>
        <sz val="12"/>
        <color indexed="8"/>
        <rFont val="Arial"/>
        <family val="2"/>
      </rPr>
      <t>” which will return the current Enhanced Roaming Indicator value in decimal as defined in the Sprint Enhanced Roaming Indicators document [9].</t>
    </r>
  </si>
  <si>
    <t>ATCMD-305</t>
  </si>
  <si>
    <t>CE MUST return “ERROR” for any other AT$ERI string.</t>
  </si>
  <si>
    <t>4.2 Provisioning Commands</t>
  </si>
  <si>
    <t>4.2.1 OMA-DM commands</t>
  </si>
  <si>
    <t>ATCMD-306</t>
  </si>
  <si>
    <r>
      <t xml:space="preserve">CE MUST perform OMA-DM provisioning updates in accordance with </t>
    </r>
    <r>
      <rPr>
        <sz val="11"/>
        <rFont val="Arial"/>
        <family val="2"/>
      </rPr>
      <t>Sprint</t>
    </r>
    <r>
      <rPr>
        <b/>
        <sz val="11"/>
        <rFont val="Arial"/>
        <family val="2"/>
      </rPr>
      <t xml:space="preserve"> </t>
    </r>
    <r>
      <rPr>
        <sz val="11"/>
        <rFont val="Arial"/>
        <family val="2"/>
      </rPr>
      <t>OMA-DM Client Functional Requirements</t>
    </r>
    <r>
      <rPr>
        <b/>
        <sz val="11"/>
        <rFont val="Arial"/>
        <family val="2"/>
      </rPr>
      <t xml:space="preserve"> </t>
    </r>
    <r>
      <rPr>
        <sz val="11"/>
        <rFont val="Arial"/>
        <family val="2"/>
      </rPr>
      <t>[7] when an OMA-DM session is performed using AT commands.</t>
    </r>
    <phoneticPr fontId="3" type="noConversion"/>
  </si>
  <si>
    <t>In Qualcomm 8x55 platform, OMA-DM is integrated in ARM11, but AT command is executed in ARM9.
Communication is difficult and Qualcomm platform doesn't support it.</t>
    <phoneticPr fontId="3" type="noConversion"/>
  </si>
  <si>
    <t>ATCMD-307</t>
  </si>
  <si>
    <r>
      <t>CE MUST support "</t>
    </r>
    <r>
      <rPr>
        <b/>
        <sz val="12"/>
        <color indexed="8"/>
        <rFont val="Arial"/>
        <family val="2"/>
      </rPr>
      <t>AT+OMADM=0</t>
    </r>
    <r>
      <rPr>
        <sz val="12"/>
        <color indexed="8"/>
        <rFont val="Arial"/>
        <family val="2"/>
      </rPr>
      <t>" which will disable OMA-DM capabilities.</t>
    </r>
  </si>
  <si>
    <t>In Qualcomm 8x55 platform, OMA-DM is integrated in ARM11, but AT command is executed in ARM10.
Communication is difficult and Qualcomm platform doesn't support it.</t>
  </si>
  <si>
    <t>ATCMD-308</t>
  </si>
  <si>
    <t>CE MUST save the OMA-DM setting through power cycles.</t>
  </si>
  <si>
    <t>In Qualcomm 8x55 platform, OMA-DM is integrated in ARM11, but AT command is executed in ARM11.
Communication is difficult and Qualcomm platform doesn't support it.</t>
  </si>
  <si>
    <t>ATCMD-309</t>
  </si>
  <si>
    <t>CE MUST ignore network initiated OMA-DM WAP Push messages when OMA-DM is disabled.</t>
  </si>
  <si>
    <t>In Qualcomm 8x55 platform, OMA-DM is integrated in ARM11, but AT command is executed in ARM12.
Communication is difficult and Qualcomm platform doesn't support it.</t>
  </si>
  <si>
    <t>ATCMD-310</t>
  </si>
  <si>
    <t>If the user attempts a client initiated OMA-DM session when OMA-DM is disabled, the CE MUST perform a client initiated OMA-DM session but will not enable OMA-DM capabilities.</t>
  </si>
  <si>
    <t>In Qualcomm 8x55 platform, OMA-DM is integrated in ARM11, but AT command is executed in ARM13.
Communication is difficult and Qualcomm platform doesn't support it.</t>
  </si>
  <si>
    <t>ATCMD-311</t>
  </si>
  <si>
    <r>
      <t>CE MUST support "</t>
    </r>
    <r>
      <rPr>
        <b/>
        <sz val="12"/>
        <color indexed="8"/>
        <rFont val="Arial"/>
        <family val="2"/>
      </rPr>
      <t>AT+OMADM=1</t>
    </r>
    <r>
      <rPr>
        <sz val="12"/>
        <color indexed="8"/>
        <rFont val="Arial"/>
        <family val="2"/>
      </rPr>
      <t>" which will enable OMA-DM capabilities.</t>
    </r>
  </si>
  <si>
    <t>In Qualcomm 8x55 platform, OMA-DM is integrated in ARM11, but AT command is executed in ARM14.
Communication is difficult and Qualcomm platform doesn't support it.</t>
  </si>
  <si>
    <t>ATCMD-312</t>
  </si>
  <si>
    <r>
      <t>CE MUST support "</t>
    </r>
    <r>
      <rPr>
        <b/>
        <sz val="12"/>
        <color indexed="8"/>
        <rFont val="Arial"/>
        <family val="2"/>
      </rPr>
      <t>AT+OMADM=2</t>
    </r>
    <r>
      <rPr>
        <sz val="12"/>
        <color indexed="8"/>
        <rFont val="Arial"/>
        <family val="2"/>
      </rPr>
      <t>" which will launch a client initiated OMA-DM session.</t>
    </r>
  </si>
  <si>
    <t>In Qualcomm 8x55 platform, OMA-DM is integrated in ARM11, but AT command is executed in ARM15.
Communication is difficult and Qualcomm platform doesn't support it.</t>
  </si>
  <si>
    <t>ATCMD-313</t>
  </si>
  <si>
    <r>
      <t>CE MUST support "</t>
    </r>
    <r>
      <rPr>
        <b/>
        <sz val="12"/>
        <color indexed="8"/>
        <rFont val="Arial"/>
        <family val="2"/>
      </rPr>
      <t>AT+OMADM=?</t>
    </r>
    <r>
      <rPr>
        <sz val="12"/>
        <color indexed="8"/>
        <rFont val="Arial"/>
        <family val="2"/>
      </rPr>
      <t>" which will return the current OMA-DM setting.</t>
    </r>
  </si>
  <si>
    <t>In Qualcomm 8x55 platform, OMA-DM is integrated in ARM11, but AT command is executed in ARM16.
Communication is difficult and Qualcomm platform doesn't support it.</t>
  </si>
  <si>
    <t>ATCMD-314</t>
  </si>
  <si>
    <t>CE MUST return "ERROR" for any other AT+OMADM string.</t>
  </si>
  <si>
    <t>In Qualcomm 8x55 platform, OMA-DM is integrated in ARM11, but AT command is executed in ARM17.
Communication is difficult and Qualcomm platform doesn't support it.</t>
  </si>
  <si>
    <t>ATCMD-315</t>
  </si>
  <si>
    <t>CE MUST set the default value of AT+OMADM to 1.</t>
  </si>
  <si>
    <t>In Qualcomm 8x55 platform, OMA-DM is integrated in ARM11, but AT command is executed in ARM18.
Communication is difficult and Qualcomm platform doesn't support it.</t>
  </si>
  <si>
    <t>ATCMD-316</t>
  </si>
  <si>
    <r>
      <t>CE MUST support "</t>
    </r>
    <r>
      <rPr>
        <b/>
        <sz val="12"/>
        <color indexed="8"/>
        <rFont val="Arial"/>
        <family val="2"/>
      </rPr>
      <t>AT+OMALOG=0</t>
    </r>
    <r>
      <rPr>
        <sz val="12"/>
        <color indexed="8"/>
        <rFont val="Arial"/>
        <family val="2"/>
      </rPr>
      <t>" which will disable OMA-DM client logging.</t>
    </r>
  </si>
  <si>
    <t>In Qualcomm 8x55 platform, OMA-DM is integrated in ARM11, but AT command is executed in ARM19.
Communication is difficult and Qualcomm platform doesn't support it.</t>
  </si>
  <si>
    <t>ATCMD-317</t>
  </si>
  <si>
    <r>
      <t>CE MUST support "</t>
    </r>
    <r>
      <rPr>
        <b/>
        <sz val="12"/>
        <color indexed="8"/>
        <rFont val="Arial"/>
        <family val="2"/>
      </rPr>
      <t>AT+OMALOG=1</t>
    </r>
    <r>
      <rPr>
        <sz val="12"/>
        <color indexed="8"/>
        <rFont val="Arial"/>
        <family val="2"/>
      </rPr>
      <t>" which will enable OMA-DM client logging.</t>
    </r>
  </si>
  <si>
    <t>In Qualcomm 8x55 platform, OMA-DM is integrated in ARM11, but AT command is executed in ARM20.
Communication is difficult and Qualcomm platform doesn't support it.</t>
  </si>
  <si>
    <t>ATCMD-318</t>
  </si>
  <si>
    <t>CE MUST write the complete OMA-DM XML transactions to a single file in the EFS for later retrieval when OMA-DM client logging is turned on.</t>
  </si>
  <si>
    <t>In Qualcomm 8x55 platform, OMA-DM is integrated in ARM11, but AT command is executed in ARM21.
Communication is difficult and Qualcomm platform doesn't support it.</t>
  </si>
  <si>
    <t>ATCMD-319</t>
  </si>
  <si>
    <t>CE MUST overwrite the OMA-DM XML file for each OMA-DM session.</t>
  </si>
  <si>
    <t>In Qualcomm 8x55 platform, OMA-DM is integrated in ARM11, but AT command is executed in ARM22.
Communication is difficult and Qualcomm platform doesn't support it.</t>
  </si>
  <si>
    <t>ATCMD-320</t>
  </si>
  <si>
    <t>CE MUST return the client debug messages and timestamps when OMA-DM client logging is turned on.</t>
  </si>
  <si>
    <t>In Qualcomm 8x55 platform, OMA-DM is integrated in ARM11, but AT command is executed in ARM23.
Communication is difficult and Qualcomm platform doesn't support it.</t>
  </si>
  <si>
    <t>ATCMD-321</t>
  </si>
  <si>
    <t>CE MUST separate client debug messages with new line characters.</t>
  </si>
  <si>
    <t>In Qualcomm 8x55 platform, OMA-DM is integrated in ARM11, but AT command is executed in ARM24.
Communication is difficult and Qualcomm platform doesn't support it.</t>
  </si>
  <si>
    <t>ATCMD-322</t>
  </si>
  <si>
    <r>
      <t>CE MUST support "</t>
    </r>
    <r>
      <rPr>
        <b/>
        <sz val="12"/>
        <color indexed="8"/>
        <rFont val="Arial"/>
        <family val="2"/>
      </rPr>
      <t>AT+OMALOG=?</t>
    </r>
    <r>
      <rPr>
        <sz val="12"/>
        <color indexed="8"/>
        <rFont val="Arial"/>
        <family val="2"/>
      </rPr>
      <t>" which will return the status of OMA-DM client logging.</t>
    </r>
  </si>
  <si>
    <t>In Qualcomm 8x55 platform, OMA-DM is integrated in ARM11, but AT command is executed in ARM25.
Communication is difficult and Qualcomm platform doesn't support it.</t>
  </si>
  <si>
    <t>ATCMD-323</t>
  </si>
  <si>
    <t>CE MUST return "ERROR" for any other AT+OMALOG string.</t>
  </si>
  <si>
    <t>In Qualcomm 8x55 platform, OMA-DM is integrated in ARM11, but AT command is executed in ARM26.
Communication is difficult and Qualcomm platform doesn't support it.</t>
  </si>
  <si>
    <t>ATCMD-324</t>
  </si>
  <si>
    <t>CE MUST set the default value of AT+OMADM to 0.</t>
  </si>
  <si>
    <t>In Qualcomm 8x55 platform, OMA-DM is integrated in ARM11, but AT command is executed in ARM27.
Communication is difficult and Qualcomm platform doesn't support it.</t>
  </si>
  <si>
    <t>4.2.2 FUMO commands</t>
  </si>
  <si>
    <t>ATCMD-325</t>
  </si>
  <si>
    <r>
      <t xml:space="preserve">CE MUST perform FUMO provisioning updates in accordance with </t>
    </r>
    <r>
      <rPr>
        <sz val="11"/>
        <rFont val="Arial"/>
        <family val="2"/>
      </rPr>
      <t>Sprint</t>
    </r>
    <r>
      <rPr>
        <b/>
        <sz val="11"/>
        <rFont val="Arial"/>
        <family val="2"/>
      </rPr>
      <t xml:space="preserve"> </t>
    </r>
    <r>
      <rPr>
        <sz val="11"/>
        <rFont val="Arial"/>
        <family val="2"/>
      </rPr>
      <t>OMA-DM Client Functional Requirements</t>
    </r>
    <r>
      <rPr>
        <b/>
        <sz val="11"/>
        <rFont val="Arial"/>
        <family val="2"/>
      </rPr>
      <t xml:space="preserve"> </t>
    </r>
    <r>
      <rPr>
        <sz val="11"/>
        <rFont val="Arial"/>
        <family val="2"/>
      </rPr>
      <t>[7] when a FUMO session is performed using AT commands.</t>
    </r>
    <phoneticPr fontId="3" type="noConversion"/>
  </si>
  <si>
    <t>ATCMD-326</t>
  </si>
  <si>
    <r>
      <t>CE MUST support “</t>
    </r>
    <r>
      <rPr>
        <b/>
        <sz val="12"/>
        <color indexed="8"/>
        <rFont val="Arial"/>
        <family val="2"/>
      </rPr>
      <t>AT+FUMO=0</t>
    </r>
    <r>
      <rPr>
        <sz val="12"/>
        <color indexed="8"/>
        <rFont val="Arial"/>
        <family val="2"/>
      </rPr>
      <t>” which will disable FUMO capabilities.</t>
    </r>
  </si>
  <si>
    <t>In Qualcomm 8x55 platform, OMA-DM is integrated in ARM11, but AT command is executed in ARM28.
Communication is difficult and Qualcomm platform doesn't support it.</t>
  </si>
  <si>
    <t>ATCMD-327</t>
  </si>
  <si>
    <t>CE MUST ignore all network initiated FUMO messages when FUMO is disabled.</t>
  </si>
  <si>
    <t>In Qualcomm 8x55 platform, OMA-DM is integrated in ARM11, but AT command is executed in ARM29.
Communication is difficult and Qualcomm platform doesn't support it.</t>
  </si>
  <si>
    <t>ATCMD-328</t>
  </si>
  <si>
    <t>If the user attempts a client initiated FUMO session when FUMO is disabled, the CE MUST perform a client initiated FUMO session but will not enable FUMO capabilities.</t>
  </si>
  <si>
    <t>In Qualcomm 8x55 platform, OMA-DM is integrated in ARM11, but AT command is executed in ARM30.
Communication is difficult and Qualcomm platform doesn't support it.</t>
  </si>
  <si>
    <t>ATCMD-329</t>
  </si>
  <si>
    <r>
      <t>CE MUST support “</t>
    </r>
    <r>
      <rPr>
        <b/>
        <sz val="12"/>
        <color indexed="8"/>
        <rFont val="Arial"/>
        <family val="2"/>
      </rPr>
      <t>AT+FUMO=1</t>
    </r>
    <r>
      <rPr>
        <sz val="12"/>
        <color indexed="8"/>
        <rFont val="Arial"/>
        <family val="2"/>
      </rPr>
      <t>” which will enable FUMO capabilities.</t>
    </r>
  </si>
  <si>
    <t>In Qualcomm 8x55 platform, OMA-DM is integrated in ARM11, but AT command is executed in ARM31.
Communication is difficult and Qualcomm platform doesn't support it.</t>
  </si>
  <si>
    <t>ATCMD-330</t>
  </si>
  <si>
    <r>
      <t>CE MUST support “</t>
    </r>
    <r>
      <rPr>
        <b/>
        <sz val="12"/>
        <color indexed="8"/>
        <rFont val="Arial"/>
        <family val="2"/>
      </rPr>
      <t>AT+FUMO=2</t>
    </r>
    <r>
      <rPr>
        <sz val="12"/>
        <color indexed="8"/>
        <rFont val="Arial"/>
        <family val="2"/>
      </rPr>
      <t>” which will perform a client initiated FUMO session.</t>
    </r>
  </si>
  <si>
    <t>In Qualcomm 8x55 platform, OMA-DM is integrated in ARM11, but AT command is executed in ARM32.
Communication is difficult and Qualcomm platform doesn't support it.</t>
  </si>
  <si>
    <t>ATCMD-331</t>
  </si>
  <si>
    <r>
      <t>CE MUST support "</t>
    </r>
    <r>
      <rPr>
        <b/>
        <sz val="12"/>
        <color indexed="8"/>
        <rFont val="Arial"/>
        <family val="2"/>
      </rPr>
      <t>AT+FUMO=?</t>
    </r>
    <r>
      <rPr>
        <sz val="12"/>
        <color indexed="8"/>
        <rFont val="Arial"/>
        <family val="2"/>
      </rPr>
      <t>" which will return the current OMA-DM setting.</t>
    </r>
  </si>
  <si>
    <t>In Qualcomm 8x55 platform, OMA-DM is integrated in ARM11, but AT command is executed in ARM33.
Communication is difficult and Qualcomm platform doesn't support it.</t>
  </si>
  <si>
    <t>ATCMD-332</t>
  </si>
  <si>
    <t>CE MUST set the default value of AT+FUMO to 1.</t>
  </si>
  <si>
    <t>In Qualcomm 8x55 platform, OMA-DM is integrated in ARM11, but AT command is executed in ARM34.
Communication is difficult and Qualcomm platform doesn't support it.</t>
  </si>
  <si>
    <t>ATCMD-333</t>
  </si>
  <si>
    <t>CE MUST return "ERROR" for any other AT+FUMO string.</t>
  </si>
  <si>
    <t>In Qualcomm 8x55 platform, OMA-DM is integrated in ARM11, but AT command is executed in ARM35.
Communication is difficult and Qualcomm platform doesn't support it.</t>
  </si>
  <si>
    <t>4.2.3 PRL commands</t>
  </si>
  <si>
    <t>ATCMD-334</t>
  </si>
  <si>
    <r>
      <t xml:space="preserve">CE MUST perform PRL provisioning updates in accordance with </t>
    </r>
    <r>
      <rPr>
        <sz val="11"/>
        <rFont val="Arial"/>
        <family val="2"/>
      </rPr>
      <t>Sprint</t>
    </r>
    <r>
      <rPr>
        <b/>
        <sz val="11"/>
        <rFont val="Arial"/>
        <family val="2"/>
      </rPr>
      <t xml:space="preserve"> </t>
    </r>
    <r>
      <rPr>
        <sz val="11"/>
        <rFont val="Arial"/>
        <family val="2"/>
      </rPr>
      <t>OMA-DM Client Functional Requirements</t>
    </r>
    <r>
      <rPr>
        <b/>
        <sz val="11"/>
        <rFont val="Arial"/>
        <family val="2"/>
      </rPr>
      <t xml:space="preserve"> </t>
    </r>
    <r>
      <rPr>
        <sz val="11"/>
        <rFont val="Arial"/>
        <family val="2"/>
      </rPr>
      <t>[7] when a PRL session is performed using AT commands.</t>
    </r>
    <phoneticPr fontId="3" type="noConversion"/>
  </si>
  <si>
    <t>ATCMD-335</t>
  </si>
  <si>
    <r>
      <t>CE MUST support “</t>
    </r>
    <r>
      <rPr>
        <b/>
        <sz val="12"/>
        <rFont val="Arial"/>
        <family val="2"/>
      </rPr>
      <t>AT$PRL?</t>
    </r>
    <r>
      <rPr>
        <sz val="12"/>
        <rFont val="Arial"/>
        <family val="2"/>
      </rPr>
      <t>” which will return the CDMA PRL version of the device.</t>
    </r>
    <phoneticPr fontId="3" type="noConversion"/>
  </si>
  <si>
    <t>ATCMD-336</t>
  </si>
  <si>
    <t>CE MUST return “ERROR” for any other AT$PRL string.</t>
  </si>
  <si>
    <t>ATCMD-337</t>
  </si>
  <si>
    <r>
      <t>CE MUST support “</t>
    </r>
    <r>
      <rPr>
        <b/>
        <sz val="12"/>
        <rFont val="Arial"/>
        <family val="2"/>
      </rPr>
      <t>AT+PRL=0</t>
    </r>
    <r>
      <rPr>
        <sz val="12"/>
        <rFont val="Arial"/>
        <family val="2"/>
      </rPr>
      <t>” which will disable PRL update capabilities.</t>
    </r>
  </si>
  <si>
    <t>Qualcomm platform does not support prl switch</t>
    <phoneticPr fontId="3" type="noConversion"/>
  </si>
  <si>
    <t>ATCMD-338</t>
  </si>
  <si>
    <t>CE MUST ignore all network initiated PRL updates when PRL update is disabled.</t>
  </si>
  <si>
    <t>ATCMD-339</t>
  </si>
  <si>
    <t>If the user attempts a client initiated PRL update when PRL update is disabled, the CE MUST perform a client initiated PRL update but will not enable PRL updates.</t>
  </si>
  <si>
    <t>ATCMD-340</t>
  </si>
  <si>
    <r>
      <t>CE MUST support “</t>
    </r>
    <r>
      <rPr>
        <b/>
        <sz val="12"/>
        <rFont val="Arial"/>
        <family val="2"/>
      </rPr>
      <t>AT+PRL=1</t>
    </r>
    <r>
      <rPr>
        <sz val="12"/>
        <rFont val="Arial"/>
        <family val="2"/>
      </rPr>
      <t>” which will enable PRL update capabilities.</t>
    </r>
  </si>
  <si>
    <t>ATCMD-341</t>
  </si>
  <si>
    <r>
      <t>CE MUST support “</t>
    </r>
    <r>
      <rPr>
        <b/>
        <sz val="12"/>
        <rFont val="Arial"/>
        <family val="2"/>
      </rPr>
      <t>AT+PRL=2</t>
    </r>
    <r>
      <rPr>
        <sz val="12"/>
        <rFont val="Arial"/>
        <family val="2"/>
      </rPr>
      <t>” which will perform a client initiated PRL update.</t>
    </r>
  </si>
  <si>
    <t>ATCMD-342</t>
  </si>
  <si>
    <r>
      <t>CE MUST support “</t>
    </r>
    <r>
      <rPr>
        <b/>
        <sz val="12"/>
        <rFont val="Arial"/>
        <family val="2"/>
      </rPr>
      <t>AT+PRL=3</t>
    </r>
    <r>
      <rPr>
        <sz val="12"/>
        <rFont val="Arial"/>
        <family val="2"/>
      </rPr>
      <t>” which will set the device to check for PRL updates every 45 days.</t>
    </r>
  </si>
  <si>
    <t>ATCMD-343</t>
  </si>
  <si>
    <r>
      <t>CE MUST support “</t>
    </r>
    <r>
      <rPr>
        <b/>
        <sz val="12"/>
        <rFont val="Arial"/>
        <family val="2"/>
      </rPr>
      <t>AT+PRL=4</t>
    </r>
    <r>
      <rPr>
        <sz val="12"/>
        <rFont val="Arial"/>
        <family val="2"/>
      </rPr>
      <t>” which will set the device to check for PRL updates every 90 days.</t>
    </r>
  </si>
  <si>
    <t>ATCMD-344</t>
  </si>
  <si>
    <t>CE MUST enable PRL update capabilities when the device is set to automatically check for updates.</t>
  </si>
  <si>
    <t>ATCMD-345</t>
  </si>
  <si>
    <r>
      <t>CE MUST support "</t>
    </r>
    <r>
      <rPr>
        <b/>
        <sz val="12"/>
        <rFont val="Arial"/>
        <family val="2"/>
      </rPr>
      <t>AT+PRL=?</t>
    </r>
    <r>
      <rPr>
        <sz val="12"/>
        <rFont val="Arial"/>
        <family val="2"/>
      </rPr>
      <t>" which will return the current PRL update setting.</t>
    </r>
  </si>
  <si>
    <t>ATCMD-346</t>
  </si>
  <si>
    <t>CE MUST set the default value of AT+PRL to 1.</t>
  </si>
  <si>
    <t>ATCMD-347</t>
  </si>
  <si>
    <t>CE MUST return "ERROR" for any other AT+PRL string.</t>
  </si>
  <si>
    <t>4.2.4 Roaming commands</t>
  </si>
  <si>
    <t>ATCMD-348</t>
  </si>
  <si>
    <r>
      <t>CE MUST support “</t>
    </r>
    <r>
      <rPr>
        <b/>
        <sz val="12"/>
        <color indexed="8"/>
        <rFont val="Arial"/>
        <family val="2"/>
      </rPr>
      <t>AT$ROAM=0"</t>
    </r>
    <r>
      <rPr>
        <sz val="12"/>
        <color indexed="8"/>
        <rFont val="Arial"/>
        <family val="2"/>
      </rPr>
      <t xml:space="preserve"> which will set the device to Sprint only mode.</t>
    </r>
    <phoneticPr fontId="3" type="noConversion"/>
  </si>
  <si>
    <t>ATCMD-349</t>
  </si>
  <si>
    <r>
      <t>CE MUST support “</t>
    </r>
    <r>
      <rPr>
        <b/>
        <sz val="12"/>
        <color indexed="8"/>
        <rFont val="Arial"/>
        <family val="2"/>
      </rPr>
      <t>AT$ROAM=1"</t>
    </r>
    <r>
      <rPr>
        <sz val="12"/>
        <color indexed="8"/>
        <rFont val="Arial"/>
        <family val="2"/>
      </rPr>
      <t xml:space="preserve"> which will set the device to automatic mode.</t>
    </r>
    <phoneticPr fontId="3" type="noConversion"/>
  </si>
  <si>
    <t>ATCMD-350</t>
  </si>
  <si>
    <r>
      <t>CE MUST support “</t>
    </r>
    <r>
      <rPr>
        <b/>
        <sz val="12"/>
        <color indexed="8"/>
        <rFont val="Arial"/>
        <family val="2"/>
      </rPr>
      <t>AT$ROAM=?"</t>
    </r>
    <r>
      <rPr>
        <sz val="12"/>
        <color indexed="8"/>
        <rFont val="Arial"/>
        <family val="2"/>
      </rPr>
      <t xml:space="preserve"> which will return the current roaming setting.</t>
    </r>
    <phoneticPr fontId="3" type="noConversion"/>
  </si>
  <si>
    <t>ATCMD-351</t>
  </si>
  <si>
    <t>CE MUST return "ERROR" for any other AT$ROAM string.</t>
  </si>
  <si>
    <t>ATCMD-352</t>
  </si>
  <si>
    <t>CE MUST set the default value of AT$ROAM to the value defined in the Sprint PRI Template Program Release Instructions and factory default template [6].</t>
  </si>
  <si>
    <t>ATCMD-353</t>
  </si>
  <si>
    <r>
      <t>CE MUST support “</t>
    </r>
    <r>
      <rPr>
        <b/>
        <sz val="12"/>
        <color indexed="8"/>
        <rFont val="Arial"/>
        <family val="2"/>
      </rPr>
      <t>AT$RMGUARD=1"</t>
    </r>
    <r>
      <rPr>
        <sz val="12"/>
        <color indexed="8"/>
        <rFont val="Arial"/>
        <family val="2"/>
      </rPr>
      <t xml:space="preserve"> which will set roam guard to never ask.</t>
    </r>
    <phoneticPr fontId="3" type="noConversion"/>
  </si>
  <si>
    <t>Qualcomm platform does not support</t>
    <phoneticPr fontId="3" type="noConversion"/>
  </si>
  <si>
    <t>ATCMD-354</t>
  </si>
  <si>
    <r>
      <t>CE MUST support “</t>
    </r>
    <r>
      <rPr>
        <b/>
        <sz val="12"/>
        <color indexed="8"/>
        <rFont val="Arial"/>
        <family val="2"/>
      </rPr>
      <t>AT$RMGUARD=2"</t>
    </r>
    <r>
      <rPr>
        <sz val="12"/>
        <color indexed="8"/>
        <rFont val="Arial"/>
        <family val="2"/>
      </rPr>
      <t xml:space="preserve"> which will set roam guard to always ask.</t>
    </r>
  </si>
  <si>
    <t>ATCMD-355</t>
  </si>
  <si>
    <r>
      <t>CE MUST support “</t>
    </r>
    <r>
      <rPr>
        <b/>
        <sz val="12"/>
        <color indexed="8"/>
        <rFont val="Arial"/>
        <family val="2"/>
      </rPr>
      <t>AT$RMGUARD=?"</t>
    </r>
    <r>
      <rPr>
        <sz val="12"/>
        <color indexed="8"/>
        <rFont val="Arial"/>
        <family val="2"/>
      </rPr>
      <t xml:space="preserve"> which will return the current roam guard setting.</t>
    </r>
  </si>
  <si>
    <t>ATCMD-356</t>
  </si>
  <si>
    <t>CE MUST return "ERROR" for any other AT$RMGUARD string.</t>
  </si>
  <si>
    <t>ATCMD-357</t>
  </si>
  <si>
    <t>CE MUST set the default value of AT$ RMGUARD to the value defined in the Sprint PRI Template Program Release Instructions and factory default template [6].</t>
  </si>
  <si>
    <t>4.2.5 Device reset commands</t>
  </si>
  <si>
    <t>ATCMD-358</t>
  </si>
  <si>
    <r>
      <t>CE MUST support "</t>
    </r>
    <r>
      <rPr>
        <b/>
        <sz val="12"/>
        <rFont val="Arial"/>
        <family val="2"/>
      </rPr>
      <t>AT$RTN=</t>
    </r>
    <r>
      <rPr>
        <sz val="12"/>
        <rFont val="Arial"/>
        <family val="2"/>
      </rPr>
      <t>xxxxxx" where xxxxxx is the device MSL.</t>
    </r>
    <phoneticPr fontId="3" type="noConversion"/>
  </si>
  <si>
    <t>This has been supported in ##XXX# menu</t>
    <phoneticPr fontId="3" type="noConversion"/>
  </si>
  <si>
    <t>ATCMD-359</t>
  </si>
  <si>
    <t>CE MUST set the device to factory defaults and power cycle the device if the correct MSL is entered.</t>
  </si>
  <si>
    <t>ATCMD-360</t>
  </si>
  <si>
    <t>CE MUST return "ERROR" if the MSL is not correct and not power cycle the device.</t>
  </si>
  <si>
    <t>ATCMD-361</t>
  </si>
  <si>
    <t>CE MUST return "ERROR" for any other AT$RTN string.</t>
  </si>
  <si>
    <t>ATCMD-362</t>
  </si>
  <si>
    <r>
      <t>CE MUST support "</t>
    </r>
    <r>
      <rPr>
        <b/>
        <sz val="12"/>
        <color indexed="8"/>
        <rFont val="Arial"/>
        <family val="2"/>
      </rPr>
      <t>AT$RESET"</t>
    </r>
    <r>
      <rPr>
        <sz val="12"/>
        <color indexed="8"/>
        <rFont val="Arial"/>
        <family val="2"/>
      </rPr>
      <t xml:space="preserve"> which will immediately initiate a device power cycle.</t>
    </r>
    <phoneticPr fontId="3" type="noConversion"/>
  </si>
  <si>
    <t>4.2.6 [Optional] Device lock commands</t>
  </si>
  <si>
    <t>ATCMD-363</t>
  </si>
  <si>
    <r>
      <t>CE MUST support “</t>
    </r>
    <r>
      <rPr>
        <b/>
        <sz val="12"/>
        <color indexed="8"/>
        <rFont val="Arial"/>
        <family val="2"/>
      </rPr>
      <t>AT$LOCKED?"</t>
    </r>
    <r>
      <rPr>
        <sz val="12"/>
        <color indexed="8"/>
        <rFont val="Arial"/>
        <family val="2"/>
      </rPr>
      <t xml:space="preserve"> which will return wither the device is currently locked or not.</t>
    </r>
  </si>
  <si>
    <t>optinal</t>
    <phoneticPr fontId="3" type="noConversion"/>
  </si>
  <si>
    <t>ATCMD-364</t>
  </si>
  <si>
    <r>
      <t>CE MUST support “</t>
    </r>
    <r>
      <rPr>
        <b/>
        <sz val="12"/>
        <color indexed="8"/>
        <rFont val="Arial"/>
        <family val="2"/>
      </rPr>
      <t>AT$UNLOCK=</t>
    </r>
    <r>
      <rPr>
        <sz val="12"/>
        <color indexed="8"/>
        <rFont val="Arial"/>
        <family val="2"/>
      </rPr>
      <t>xxxx" where xxxx is the pin used to lock the device.</t>
    </r>
  </si>
  <si>
    <t>ATCMD-365</t>
  </si>
  <si>
    <t>CE MUST unlock the device if the entered pin is correct.</t>
  </si>
  <si>
    <t>ATCMD-366</t>
  </si>
  <si>
    <t>CE MUST return "ERROR" if the entered pin is not correct.</t>
  </si>
  <si>
    <t>ATCMD-367</t>
  </si>
  <si>
    <t>CE MUST return "ERROR: for any other AT$UNLOCK string.</t>
  </si>
  <si>
    <t>ATCMD-368</t>
  </si>
  <si>
    <r>
      <t>CE MUST support “</t>
    </r>
    <r>
      <rPr>
        <b/>
        <sz val="12"/>
        <color indexed="8"/>
        <rFont val="Arial"/>
        <family val="2"/>
      </rPr>
      <t>AT$LOCK=</t>
    </r>
    <r>
      <rPr>
        <sz val="12"/>
        <color indexed="8"/>
        <rFont val="Arial"/>
        <family val="2"/>
      </rPr>
      <t>xxxx" where xxxx is the pin used to lock the device.</t>
    </r>
  </si>
  <si>
    <t>ATCMD-369</t>
  </si>
  <si>
    <t>ATCMD-370</t>
  </si>
  <si>
    <t>ATCMD-371</t>
  </si>
  <si>
    <t>CE MUST return "ERROR: for any other AT$LOCK string.</t>
  </si>
  <si>
    <t>ATCMD-372</t>
  </si>
  <si>
    <r>
      <t>CE MUST support “</t>
    </r>
    <r>
      <rPr>
        <b/>
        <sz val="12"/>
        <color indexed="8"/>
        <rFont val="Arial"/>
        <family val="2"/>
      </rPr>
      <t>AT$LOCKCHG=</t>
    </r>
    <r>
      <rPr>
        <sz val="12"/>
        <color indexed="8"/>
        <rFont val="Arial"/>
        <family val="2"/>
      </rPr>
      <t>xxxx,yyyy" where xxxx is the current pin used to lock the device and yyyy is the new pin.</t>
    </r>
  </si>
  <si>
    <t>ATCMD-373</t>
  </si>
  <si>
    <t>ATCMD-374</t>
  </si>
  <si>
    <t>ATCMD-375</t>
  </si>
  <si>
    <t>CE MUST return "ERROR" if the new pin does not meet the requirements for a PIN.</t>
  </si>
  <si>
    <t>ATCMD-376</t>
  </si>
  <si>
    <t>CE MUST return "ERROR" for any other AT$LOCKCHG string.</t>
  </si>
  <si>
    <t>4.2.7 LED commands (For Data Only Devices)</t>
  </si>
  <si>
    <t>ATCMD-377</t>
  </si>
  <si>
    <r>
      <t>CE MUST support “</t>
    </r>
    <r>
      <rPr>
        <b/>
        <sz val="12"/>
        <color indexed="8"/>
        <rFont val="Arial"/>
        <family val="2"/>
      </rPr>
      <t>AT+LED=0"</t>
    </r>
    <r>
      <rPr>
        <sz val="12"/>
        <color indexed="8"/>
        <rFont val="Arial"/>
        <family val="2"/>
      </rPr>
      <t xml:space="preserve"> which will disable all LEDs on the device.</t>
    </r>
  </si>
  <si>
    <t>it is not data only devives</t>
    <phoneticPr fontId="3" type="noConversion"/>
  </si>
  <si>
    <t>ATCMD-378</t>
  </si>
  <si>
    <r>
      <t>CE MUST support “</t>
    </r>
    <r>
      <rPr>
        <b/>
        <sz val="12"/>
        <color indexed="8"/>
        <rFont val="Arial"/>
        <family val="2"/>
      </rPr>
      <t>AT+LED=1"</t>
    </r>
    <r>
      <rPr>
        <sz val="12"/>
        <color indexed="8"/>
        <rFont val="Arial"/>
        <family val="2"/>
      </rPr>
      <t xml:space="preserve"> which will enable all LEDs on the device.</t>
    </r>
  </si>
  <si>
    <t>ATCMD-379</t>
  </si>
  <si>
    <r>
      <t>CE MUST support “</t>
    </r>
    <r>
      <rPr>
        <b/>
        <sz val="12"/>
        <color indexed="8"/>
        <rFont val="Arial"/>
        <family val="2"/>
      </rPr>
      <t>AT+LED=?"</t>
    </r>
    <r>
      <rPr>
        <sz val="12"/>
        <color indexed="8"/>
        <rFont val="Arial"/>
        <family val="2"/>
      </rPr>
      <t xml:space="preserve"> which will return the LED display status on the device.</t>
    </r>
  </si>
  <si>
    <t>4.3 Debug commands</t>
  </si>
  <si>
    <t>ATCMD-380</t>
  </si>
  <si>
    <r>
      <t>CE MUST support “</t>
    </r>
    <r>
      <rPr>
        <b/>
        <sz val="12"/>
        <color indexed="8"/>
        <rFont val="Arial"/>
        <family val="2"/>
      </rPr>
      <t>AT+SERVICE?"</t>
    </r>
    <r>
      <rPr>
        <sz val="12"/>
        <color indexed="8"/>
        <rFont val="Arial"/>
        <family val="2"/>
      </rPr>
      <t xml:space="preserve"> which will return the integer index of data service.</t>
    </r>
    <phoneticPr fontId="3" type="noConversion"/>
  </si>
  <si>
    <t>ATCMD-381</t>
  </si>
  <si>
    <r>
      <t>CE MUST support "</t>
    </r>
    <r>
      <rPr>
        <b/>
        <sz val="12"/>
        <color indexed="8"/>
        <rFont val="Arial"/>
        <family val="2"/>
      </rPr>
      <t>AT$1XRXPWR?"</t>
    </r>
    <r>
      <rPr>
        <sz val="12"/>
        <color indexed="8"/>
        <rFont val="Arial"/>
        <family val="2"/>
      </rPr>
      <t xml:space="preserve"> which will return the CDMA 1X channel, Pilot, and immediate RSSI measurements in dBm for each antenna on separate lines in the format &lt;antenna&gt;,&lt;channel&gt;,&lt;pilot offset&gt;,&lt;RSSI&gt;.</t>
    </r>
    <phoneticPr fontId="3" type="noConversion"/>
  </si>
  <si>
    <t>ATCMD-382</t>
  </si>
  <si>
    <r>
      <t>CE MUST support "</t>
    </r>
    <r>
      <rPr>
        <b/>
        <sz val="12"/>
        <color indexed="8"/>
        <rFont val="Arial"/>
        <family val="2"/>
      </rPr>
      <t>AT$DORXPWR?"</t>
    </r>
    <r>
      <rPr>
        <sz val="12"/>
        <color indexed="8"/>
        <rFont val="Arial"/>
        <family val="2"/>
      </rPr>
      <t xml:space="preserve"> which will return the CDMA EVDO channel, Pilot, and immediate RSSI measurements in dBm for each antenna on separate lines in the format &lt;antenna&gt;,&lt;channel&gt;,&lt;pilot offset&gt;,&lt;RSSI&gt;.</t>
    </r>
    <phoneticPr fontId="3" type="noConversion"/>
  </si>
  <si>
    <t>ATCMD-383</t>
  </si>
  <si>
    <r>
      <t>CE MUST support "</t>
    </r>
    <r>
      <rPr>
        <b/>
        <sz val="12"/>
        <color indexed="8"/>
        <rFont val="Arial"/>
        <family val="2"/>
      </rPr>
      <t>AT$1XECIO?"</t>
    </r>
    <r>
      <rPr>
        <sz val="12"/>
        <color indexed="8"/>
        <rFont val="Arial"/>
        <family val="2"/>
      </rPr>
      <t xml:space="preserve"> which will return the CDMA 1X Channel, Pilot, and immediate Ec/Io measurements in dB for each antenna on separate lines in the format &lt;antenna&gt;,&lt;Channel&gt;,&lt;Pilot&gt;,&lt;Ec/Io&gt;.</t>
    </r>
  </si>
  <si>
    <t xml:space="preserve">Qualcomm give feedbacks that  SINR/ECIO of each antenna can not be supported. </t>
    <phoneticPr fontId="3" type="noConversion"/>
  </si>
  <si>
    <t>ATCMD-384</t>
  </si>
  <si>
    <r>
      <t>CE MUST support "</t>
    </r>
    <r>
      <rPr>
        <b/>
        <sz val="12"/>
        <color indexed="8"/>
        <rFont val="Arial"/>
        <family val="2"/>
      </rPr>
      <t>AT$DOSINR?"</t>
    </r>
    <r>
      <rPr>
        <sz val="12"/>
        <color indexed="8"/>
        <rFont val="Arial"/>
        <family val="2"/>
      </rPr>
      <t xml:space="preserve"> which will return the CDMA EVDO channel and immediate SINR measurements in dBm for each antenna on separate lines in the format &lt;antenna&gt;,&lt;channel&gt;,&lt;pilot offset&gt;,</t>
    </r>
    <r>
      <rPr>
        <sz val="12"/>
        <rFont val="Arial"/>
        <family val="2"/>
      </rPr>
      <t>&lt;SINR&gt;</t>
    </r>
    <r>
      <rPr>
        <sz val="12"/>
        <color indexed="8"/>
        <rFont val="Arial"/>
        <family val="2"/>
      </rPr>
      <t>.</t>
    </r>
  </si>
  <si>
    <t>ATCMD-385</t>
  </si>
  <si>
    <r>
      <t>CE MUST support "</t>
    </r>
    <r>
      <rPr>
        <b/>
        <sz val="12"/>
        <rFont val="Arial"/>
        <family val="2"/>
      </rPr>
      <t>AT$DEBUG?"</t>
    </r>
    <r>
      <rPr>
        <sz val="12"/>
        <rFont val="Arial"/>
        <family val="2"/>
      </rPr>
      <t xml:space="preserve"> which will return the debug information as listed in the Sprint 3G Customer Equipment General Functional Specification [5] document.</t>
    </r>
    <phoneticPr fontId="3" type="noConversion"/>
  </si>
  <si>
    <t>ATCMD-386</t>
  </si>
  <si>
    <t>CE MUST return the list of debug information on a single line terminated by a new line character and organized as defined in the Sprint 3G Customer Equipment General Functional Specification [5] document.</t>
  </si>
  <si>
    <t>4.4 Location commands</t>
  </si>
  <si>
    <t>ATCMD-387</t>
  </si>
  <si>
    <r>
      <t>CE MUST support "</t>
    </r>
    <r>
      <rPr>
        <b/>
        <sz val="12"/>
        <color indexed="8"/>
        <rFont val="Arial"/>
        <family val="2"/>
      </rPr>
      <t>AT$PDE=</t>
    </r>
    <r>
      <rPr>
        <sz val="12"/>
        <color indexed="8"/>
        <rFont val="Arial"/>
        <family val="2"/>
      </rPr>
      <t>IP,port" where IP is the IPv4 address in dotted decimal format (&lt;0-255&gt;.&lt;0-255&gt;.&lt;0-255&gt;.&lt;0-255&gt;) and port is the numeric port (0-65535) for the PDE server.</t>
    </r>
  </si>
  <si>
    <t>ATCMD-388</t>
  </si>
  <si>
    <t>CE MUST make the change of the PDE IP and port persistent.</t>
  </si>
  <si>
    <t>ATCMD-389</t>
  </si>
  <si>
    <t>CE MUST return "ERROR" for any other AT$PDE string.</t>
  </si>
  <si>
    <t>ATCMD-390</t>
  </si>
  <si>
    <r>
      <t>CE MUST support "</t>
    </r>
    <r>
      <rPr>
        <b/>
        <sz val="12"/>
        <color indexed="8"/>
        <rFont val="Arial"/>
        <family val="2"/>
      </rPr>
      <t>AT$LOCATION=0"</t>
    </r>
    <r>
      <rPr>
        <sz val="12"/>
        <color indexed="8"/>
        <rFont val="Arial"/>
        <family val="2"/>
      </rPr>
      <t xml:space="preserve"> which will disable location services.</t>
    </r>
  </si>
  <si>
    <t>ATCMD-391</t>
  </si>
  <si>
    <r>
      <t>CE MUST support "</t>
    </r>
    <r>
      <rPr>
        <b/>
        <sz val="12"/>
        <color indexed="8"/>
        <rFont val="Arial"/>
        <family val="2"/>
      </rPr>
      <t>AT$LOCATION=1"</t>
    </r>
    <r>
      <rPr>
        <sz val="12"/>
        <color indexed="8"/>
        <rFont val="Arial"/>
        <family val="2"/>
      </rPr>
      <t xml:space="preserve"> which will enable location services.</t>
    </r>
  </si>
  <si>
    <t>ATCMD-392</t>
  </si>
  <si>
    <r>
      <t>CE MUST support "</t>
    </r>
    <r>
      <rPr>
        <b/>
        <sz val="12"/>
        <color indexed="8"/>
        <rFont val="Arial"/>
        <family val="2"/>
      </rPr>
      <t>AT$LOCATION=?"</t>
    </r>
    <r>
      <rPr>
        <sz val="12"/>
        <color indexed="8"/>
        <rFont val="Arial"/>
        <family val="2"/>
      </rPr>
      <t xml:space="preserve"> which will return the status of location services.</t>
    </r>
  </si>
  <si>
    <t>ATCMD-393</t>
  </si>
  <si>
    <r>
      <t>CE MUST support "</t>
    </r>
    <r>
      <rPr>
        <b/>
        <sz val="12"/>
        <color indexed="8"/>
        <rFont val="Arial"/>
        <family val="2"/>
      </rPr>
      <t>AT$GETLOCATION"</t>
    </r>
    <r>
      <rPr>
        <sz val="12"/>
        <color indexed="8"/>
        <rFont val="Arial"/>
        <family val="2"/>
      </rPr>
      <t xml:space="preserve"> which will return the devices current location in the specified format.</t>
    </r>
  </si>
  <si>
    <t>ATCMD-394</t>
  </si>
  <si>
    <t>CE MUST return the text "UNK" for any parameter which is not known in the AT$GETLOCATION return string.</t>
  </si>
  <si>
    <t>ATCMD-395</t>
  </si>
  <si>
    <t>CE MUST calculate the Horizontal Estimated Position Error (HEPE) from the TIA-801-1 Position Determination Data Message (PDDM) Provide Location Response using the following equation.</t>
  </si>
  <si>
    <t>ATCMD-396</t>
  </si>
  <si>
    <t>CE MUST return "ERROR" if the location position is not able to be retrieved.</t>
  </si>
  <si>
    <t>ATCMD-397</t>
  </si>
  <si>
    <t>CE MUST return "ERROR" for any other AT$GETLOCATION string.</t>
  </si>
  <si>
    <t>ATCMD-398</t>
  </si>
  <si>
    <r>
      <t>CE MUST support "</t>
    </r>
    <r>
      <rPr>
        <b/>
        <sz val="12"/>
        <color indexed="8"/>
        <rFont val="Arial"/>
        <family val="2"/>
      </rPr>
      <t>AT$LOCMODE=1</t>
    </r>
    <r>
      <rPr>
        <sz val="12"/>
        <color indexed="8"/>
        <rFont val="Arial"/>
        <family val="2"/>
      </rPr>
      <t>" to set the next GPS location fix to MS-Assisted using the following values.</t>
    </r>
  </si>
  <si>
    <t>ATCMD-399</t>
  </si>
  <si>
    <r>
      <t>CE MUST support "</t>
    </r>
    <r>
      <rPr>
        <b/>
        <sz val="12"/>
        <color indexed="8"/>
        <rFont val="Arial"/>
        <family val="2"/>
      </rPr>
      <t>AT$LOCMODE=2</t>
    </r>
    <r>
      <rPr>
        <sz val="12"/>
        <color indexed="8"/>
        <rFont val="Arial"/>
        <family val="2"/>
      </rPr>
      <t>" to set the next GPS location fix to MS-Based using the following values.</t>
    </r>
  </si>
  <si>
    <t>ATCMD-400</t>
  </si>
  <si>
    <r>
      <t>CE MUST support "</t>
    </r>
    <r>
      <rPr>
        <b/>
        <sz val="12"/>
        <color indexed="8"/>
        <rFont val="Arial"/>
        <family val="2"/>
      </rPr>
      <t>AT$LOCMODE=3</t>
    </r>
    <r>
      <rPr>
        <sz val="12"/>
        <color indexed="8"/>
        <rFont val="Arial"/>
        <family val="2"/>
      </rPr>
      <t>" to set the next GPS location fix to AFLT using the following values.</t>
    </r>
  </si>
  <si>
    <t>ATCMD-401</t>
  </si>
  <si>
    <r>
      <t>CE MUST support "</t>
    </r>
    <r>
      <rPr>
        <b/>
        <sz val="12"/>
        <color indexed="8"/>
        <rFont val="Arial"/>
        <family val="2"/>
      </rPr>
      <t>AT$LOCMODE=4</t>
    </r>
    <r>
      <rPr>
        <sz val="12"/>
        <color indexed="8"/>
        <rFont val="Arial"/>
        <family val="2"/>
      </rPr>
      <t>" to set the next GPS location fix to Autonomous using the following values.</t>
    </r>
  </si>
  <si>
    <t>ATCMD-402</t>
  </si>
  <si>
    <r>
      <t>CE MUST support "</t>
    </r>
    <r>
      <rPr>
        <b/>
        <sz val="12"/>
        <color indexed="8"/>
        <rFont val="Arial"/>
        <family val="2"/>
      </rPr>
      <t>AT$LOCMODE=?</t>
    </r>
    <r>
      <rPr>
        <sz val="12"/>
        <color indexed="8"/>
        <rFont val="Arial"/>
        <family val="2"/>
      </rPr>
      <t>" which will return the current value of the location mode.</t>
    </r>
  </si>
  <si>
    <t>ATCMD-403</t>
  </si>
  <si>
    <t>CE MUST not permanently save the change to the location acquisition mode.</t>
  </si>
  <si>
    <t>ATCMD-404</t>
  </si>
  <si>
    <t>CE MUST reset the location acquisition mode after a location acquisition request has been executed, regardless of wither the execution was successful of not.</t>
  </si>
  <si>
    <t>ATCMD-405</t>
  </si>
  <si>
    <t>CE MUST reset the location acquisition mode if the Rm interface connection is lost.</t>
  </si>
  <si>
    <t>ATCMD-406</t>
  </si>
  <si>
    <t>CE MUST return "ERROR" for any other AT$LOCMODE string.</t>
  </si>
  <si>
    <t>ATCMD-407</t>
  </si>
  <si>
    <t>CE MUST set the default value as defined in the Sprint PRI Template Program Release Instructions and factory default template [6].</t>
  </si>
  <si>
    <t>ATCMD-408</t>
  </si>
  <si>
    <r>
      <t>CE MUST support "</t>
    </r>
    <r>
      <rPr>
        <b/>
        <sz val="12"/>
        <color indexed="8"/>
        <rFont val="Arial"/>
        <family val="2"/>
      </rPr>
      <t>AT$NMEA=0"</t>
    </r>
    <r>
      <rPr>
        <sz val="12"/>
        <color indexed="8"/>
        <rFont val="Arial"/>
        <family val="2"/>
      </rPr>
      <t xml:space="preserve"> which will disable the NMEA 183 standard stream.</t>
    </r>
    <phoneticPr fontId="3" type="noConversion"/>
  </si>
  <si>
    <t>ATCMD-409</t>
  </si>
  <si>
    <r>
      <t>CE MUST support "</t>
    </r>
    <r>
      <rPr>
        <b/>
        <sz val="12"/>
        <color indexed="8"/>
        <rFont val="Arial"/>
        <family val="2"/>
      </rPr>
      <t>AT$NMEA=1"</t>
    </r>
    <r>
      <rPr>
        <sz val="12"/>
        <color indexed="8"/>
        <rFont val="Arial"/>
        <family val="2"/>
      </rPr>
      <t xml:space="preserve"> which will enable the NMEA 183 standard stream.</t>
    </r>
    <phoneticPr fontId="3" type="noConversion"/>
  </si>
  <si>
    <t>ATCMD-410</t>
  </si>
  <si>
    <r>
      <t>CE MUST support "</t>
    </r>
    <r>
      <rPr>
        <b/>
        <sz val="12"/>
        <color indexed="8"/>
        <rFont val="Arial"/>
        <family val="2"/>
      </rPr>
      <t>AT$NMEA=?"</t>
    </r>
    <r>
      <rPr>
        <sz val="12"/>
        <color indexed="8"/>
        <rFont val="Arial"/>
        <family val="2"/>
      </rPr>
      <t xml:space="preserve"> which will return the NMEA 183 standard stream setting.</t>
    </r>
    <phoneticPr fontId="3" type="noConversion"/>
  </si>
  <si>
    <t>ATCMD-411</t>
  </si>
  <si>
    <t>CE MUST only return the following NEMA 183 sentences.</t>
  </si>
  <si>
    <t>ATCMD-412</t>
  </si>
  <si>
    <t>CE MUST direct the NEMA stream to the NEMA port.</t>
  </si>
  <si>
    <t>ATCMD-413</t>
  </si>
  <si>
    <t>CE MUST make the NEMA stream setting persistent.</t>
  </si>
  <si>
    <t>ATCMD-414</t>
  </si>
  <si>
    <t>CE MUST set the default NEMA stream setting to 1 to disable the stream.</t>
  </si>
  <si>
    <t>5.0 4G AT commands</t>
  </si>
  <si>
    <t>ATCMD-415</t>
  </si>
  <si>
    <r>
      <t>CE MUST support "</t>
    </r>
    <r>
      <rPr>
        <b/>
        <sz val="12"/>
        <color indexed="8"/>
        <rFont val="Arial"/>
        <family val="2"/>
      </rPr>
      <t>AT+4GSERVICE=0</t>
    </r>
    <r>
      <rPr>
        <sz val="12"/>
        <color indexed="8"/>
        <rFont val="Arial"/>
        <family val="2"/>
      </rPr>
      <t>" which will set the workmode to "not programmed".</t>
    </r>
  </si>
  <si>
    <t>ATCMD-416</t>
  </si>
  <si>
    <r>
      <t>CE MUST support "</t>
    </r>
    <r>
      <rPr>
        <b/>
        <sz val="12"/>
        <color indexed="8"/>
        <rFont val="Arial"/>
        <family val="2"/>
      </rPr>
      <t>AT+4GSERVICE=1</t>
    </r>
    <r>
      <rPr>
        <sz val="12"/>
        <color indexed="8"/>
        <rFont val="Arial"/>
        <family val="2"/>
      </rPr>
      <t>" which will set the workmode to "CDMA Only Service".</t>
    </r>
  </si>
  <si>
    <t>ATCMD-417</t>
  </si>
  <si>
    <r>
      <t>CE MUST support "</t>
    </r>
    <r>
      <rPr>
        <b/>
        <sz val="12"/>
        <color indexed="8"/>
        <rFont val="Arial"/>
        <family val="2"/>
      </rPr>
      <t>AT+4GSERVICE=2</t>
    </r>
    <r>
      <rPr>
        <sz val="12"/>
        <color indexed="8"/>
        <rFont val="Arial"/>
        <family val="2"/>
      </rPr>
      <t>" which will set the workmode to "WiMax and CDMA Service".</t>
    </r>
  </si>
  <si>
    <t>ATCMD-418</t>
  </si>
  <si>
    <r>
      <t>CE MUST support "</t>
    </r>
    <r>
      <rPr>
        <b/>
        <sz val="12"/>
        <color indexed="8"/>
        <rFont val="Arial"/>
        <family val="2"/>
      </rPr>
      <t>AT+4GSERVICE=3</t>
    </r>
    <r>
      <rPr>
        <sz val="12"/>
        <color indexed="8"/>
        <rFont val="Arial"/>
        <family val="2"/>
      </rPr>
      <t>" which will set the workmode to "WiMax Only Service".</t>
    </r>
  </si>
  <si>
    <t>ATCMD-419</t>
  </si>
  <si>
    <r>
      <t>CE MUST support "</t>
    </r>
    <r>
      <rPr>
        <b/>
        <sz val="12"/>
        <color indexed="8"/>
        <rFont val="Arial"/>
        <family val="2"/>
      </rPr>
      <t>AT+4GSERVICE=?</t>
    </r>
    <r>
      <rPr>
        <sz val="12"/>
        <color indexed="8"/>
        <rFont val="Arial"/>
        <family val="2"/>
      </rPr>
      <t>" which will return the current workmode setting.</t>
    </r>
  </si>
  <si>
    <t>ATCMD-420</t>
  </si>
  <si>
    <t>CE MUST return "ERROR" for any other AT+SERVICE string.</t>
  </si>
  <si>
    <t>ATCMD-421</t>
  </si>
  <si>
    <t>CE MUST set the workmode as defined in the Sprint PRI Template Program Release Instructions and factory default template [6].</t>
  </si>
  <si>
    <t>ATCMD-422</t>
  </si>
  <si>
    <r>
      <t>CE MUST support "</t>
    </r>
    <r>
      <rPr>
        <b/>
        <sz val="12"/>
        <color indexed="8"/>
        <rFont val="Arial"/>
        <family val="2"/>
      </rPr>
      <t>AT+4GMODE=0</t>
    </r>
    <r>
      <rPr>
        <sz val="12"/>
        <color indexed="8"/>
        <rFont val="Arial"/>
        <family val="2"/>
      </rPr>
      <t>" which will set the device to use only the CDMA network.</t>
    </r>
  </si>
  <si>
    <t>ATCMD-423</t>
  </si>
  <si>
    <r>
      <t>CE MUST support "</t>
    </r>
    <r>
      <rPr>
        <b/>
        <sz val="12"/>
        <color indexed="8"/>
        <rFont val="Arial"/>
        <family val="2"/>
      </rPr>
      <t>AT+4GMODE=1</t>
    </r>
    <r>
      <rPr>
        <sz val="12"/>
        <color indexed="8"/>
        <rFont val="Arial"/>
        <family val="2"/>
      </rPr>
      <t>" which will set the device to use only the WiMax network.</t>
    </r>
  </si>
  <si>
    <t>ATCMD-424</t>
  </si>
  <si>
    <r>
      <t>CE MUST support "</t>
    </r>
    <r>
      <rPr>
        <b/>
        <sz val="12"/>
        <color indexed="8"/>
        <rFont val="Arial"/>
        <family val="2"/>
      </rPr>
      <t>AT+4GMODE=2</t>
    </r>
    <r>
      <rPr>
        <sz val="12"/>
        <color indexed="8"/>
        <rFont val="Arial"/>
        <family val="2"/>
      </rPr>
      <t>" which will set the device to automatically choose the best network to use.</t>
    </r>
  </si>
  <si>
    <t>ATCMD-425</t>
  </si>
  <si>
    <r>
      <t>CE MUST support "</t>
    </r>
    <r>
      <rPr>
        <b/>
        <sz val="12"/>
        <color indexed="8"/>
        <rFont val="Arial"/>
        <family val="2"/>
      </rPr>
      <t>AT+4GMODE=?</t>
    </r>
    <r>
      <rPr>
        <sz val="12"/>
        <color indexed="8"/>
        <rFont val="Arial"/>
        <family val="2"/>
      </rPr>
      <t>" which will return the current mode.</t>
    </r>
  </si>
  <si>
    <t>ATCMD-426</t>
  </si>
  <si>
    <t>CE MUST return "ERROR" for any other AT+4GMODE string.</t>
  </si>
  <si>
    <t>ATCMD-427</t>
  </si>
  <si>
    <t>CE MUST reset the 4G mode setting to the Sprint PRI Template Program Release Instructions and factory default template [6] value at power up.</t>
  </si>
  <si>
    <t>ATCMD-428</t>
  </si>
  <si>
    <r>
      <t>CE MUST support "</t>
    </r>
    <r>
      <rPr>
        <b/>
        <sz val="12"/>
        <color indexed="8"/>
        <rFont val="Arial"/>
        <family val="2"/>
      </rPr>
      <t>AT+4GUSERNAME="</t>
    </r>
    <r>
      <rPr>
        <sz val="12"/>
        <color indexed="8"/>
        <rFont val="Arial"/>
        <family val="2"/>
      </rPr>
      <t>x</t>
    </r>
    <r>
      <rPr>
        <b/>
        <sz val="12"/>
        <color indexed="8"/>
        <rFont val="Arial"/>
        <family val="2"/>
      </rPr>
      <t>"</t>
    </r>
    <r>
      <rPr>
        <sz val="12"/>
        <color indexed="8"/>
        <rFont val="Arial"/>
        <family val="2"/>
      </rPr>
      <t>" where x is the 4G NAI of username@realm.</t>
    </r>
  </si>
  <si>
    <t>ATCMD-429</t>
  </si>
  <si>
    <t>CE MUST permanently change the 4G NAI when the AT+4GUSERNAME command is executed.</t>
  </si>
  <si>
    <t>ATCMD-430</t>
  </si>
  <si>
    <r>
      <t>CE MUST support "</t>
    </r>
    <r>
      <rPr>
        <b/>
        <sz val="12"/>
        <color indexed="8"/>
        <rFont val="Arial"/>
        <family val="2"/>
      </rPr>
      <t>AT+4GUSERNAME?</t>
    </r>
    <r>
      <rPr>
        <sz val="12"/>
        <color indexed="8"/>
        <rFont val="Arial"/>
        <family val="2"/>
      </rPr>
      <t>" which will return the current 4G NAI in the format username@realm.</t>
    </r>
  </si>
  <si>
    <t>ATCMD-431</t>
  </si>
  <si>
    <t>CE MUST return "ERROR" for any other AT+4GUSERNAME string.</t>
  </si>
  <si>
    <t>ATCMD-432</t>
  </si>
  <si>
    <r>
      <t>CE MUST support "</t>
    </r>
    <r>
      <rPr>
        <b/>
        <sz val="12"/>
        <color indexed="8"/>
        <rFont val="Arial"/>
        <family val="2"/>
      </rPr>
      <t>AT+4GPWD="</t>
    </r>
    <r>
      <rPr>
        <sz val="12"/>
        <color indexed="8"/>
        <rFont val="Arial"/>
        <family val="2"/>
      </rPr>
      <t>x</t>
    </r>
    <r>
      <rPr>
        <b/>
        <sz val="12"/>
        <color indexed="8"/>
        <rFont val="Arial"/>
        <family val="2"/>
      </rPr>
      <t>"</t>
    </r>
    <r>
      <rPr>
        <sz val="12"/>
        <color indexed="8"/>
        <rFont val="Arial"/>
        <family val="2"/>
      </rPr>
      <t>" where x is the 4G password.</t>
    </r>
  </si>
  <si>
    <t>ATCMD-433</t>
  </si>
  <si>
    <r>
      <t>CE MUST support "</t>
    </r>
    <r>
      <rPr>
        <b/>
        <sz val="12"/>
        <color indexed="8"/>
        <rFont val="Arial"/>
        <family val="2"/>
      </rPr>
      <t>AT+4GPWD=?</t>
    </r>
    <r>
      <rPr>
        <sz val="12"/>
        <color indexed="8"/>
        <rFont val="Arial"/>
        <family val="2"/>
      </rPr>
      <t>" which will return wither the 4G password is set or unset.</t>
    </r>
  </si>
  <si>
    <t>ATCMD-434</t>
  </si>
  <si>
    <t>CE MUST return "ERROR" for any other AT+4GPWD string.</t>
  </si>
  <si>
    <t>ATCMD-435</t>
  </si>
  <si>
    <r>
      <t>CE MUST support "</t>
    </r>
    <r>
      <rPr>
        <b/>
        <sz val="12"/>
        <color indexed="8"/>
        <rFont val="Arial"/>
        <family val="2"/>
      </rPr>
      <t>AT+4GTEMP?</t>
    </r>
    <r>
      <rPr>
        <sz val="12"/>
        <color indexed="8"/>
        <rFont val="Arial"/>
        <family val="2"/>
      </rPr>
      <t>" which will return the temperature in Fahrenheit if the device support a temperature sensor.</t>
    </r>
  </si>
  <si>
    <t>ATCMD-436</t>
  </si>
  <si>
    <t>CE MUST return "ERROR" for any other AT+4GTEMP string.</t>
  </si>
  <si>
    <t>ATCMD-437</t>
  </si>
  <si>
    <r>
      <t>CE MUST support "</t>
    </r>
    <r>
      <rPr>
        <b/>
        <sz val="12"/>
        <color indexed="8"/>
        <rFont val="Arial"/>
        <family val="2"/>
      </rPr>
      <t xml:space="preserve">AT+4GNETWORK_ENTRY= </t>
    </r>
    <r>
      <rPr>
        <sz val="12"/>
        <color indexed="8"/>
        <rFont val="Arial"/>
        <family val="2"/>
      </rPr>
      <t>&lt;RSSI&gt;,&lt;CINR&gt;" which will set the 4G signal quality required for accessing the 4G network.</t>
    </r>
  </si>
  <si>
    <t>ATCMD-438</t>
  </si>
  <si>
    <r>
      <t>CE MUST support "</t>
    </r>
    <r>
      <rPr>
        <b/>
        <sz val="12"/>
        <color indexed="8"/>
        <rFont val="Arial"/>
        <family val="2"/>
      </rPr>
      <t>AT+4GNETWORK_ENTRY=?</t>
    </r>
    <r>
      <rPr>
        <sz val="12"/>
        <color indexed="8"/>
        <rFont val="Arial"/>
        <family val="2"/>
      </rPr>
      <t>" which will return the current 4G network entry signal quality in the format &lt;RSSI&gt;,&lt;CINR&gt;.</t>
    </r>
  </si>
  <si>
    <t>ATCMD-439</t>
  </si>
  <si>
    <t>CE MUST make the AT+4GNETWORK_ENTRY value persistent.</t>
  </si>
  <si>
    <t>ATCMD-440</t>
  </si>
  <si>
    <t>CE MUST return "ERROR" for any other AT+4GNETWORK_ENTRY string.</t>
  </si>
  <si>
    <t>ATCMD-441</t>
  </si>
  <si>
    <r>
      <t>CE MUST support "</t>
    </r>
    <r>
      <rPr>
        <b/>
        <sz val="12"/>
        <color indexed="8"/>
        <rFont val="Arial"/>
        <family val="2"/>
      </rPr>
      <t xml:space="preserve">AT+4GNETWORK_EXIT= </t>
    </r>
    <r>
      <rPr>
        <sz val="12"/>
        <color indexed="8"/>
        <rFont val="Arial"/>
        <family val="2"/>
      </rPr>
      <t>&lt;RSSI&gt;,&lt;CINR&gt;" which will set the 4G signal quality required for exiting the 4G network and moving to 3G.</t>
    </r>
  </si>
  <si>
    <t>ATCMD-442</t>
  </si>
  <si>
    <r>
      <t>CE MUST support "</t>
    </r>
    <r>
      <rPr>
        <b/>
        <sz val="12"/>
        <color indexed="8"/>
        <rFont val="Arial"/>
        <family val="2"/>
      </rPr>
      <t>AT+4GNETWORK_EXIT=?</t>
    </r>
    <r>
      <rPr>
        <sz val="12"/>
        <color indexed="8"/>
        <rFont val="Arial"/>
        <family val="2"/>
      </rPr>
      <t>" which will return the current 4G network exit signal quality in the format &lt;RSSI&gt;,&lt;CINR&gt;.</t>
    </r>
  </si>
  <si>
    <t>ATCMD-443</t>
  </si>
  <si>
    <t>CE MUST make the AT+4GNETWORK_EXIT value persistent.</t>
  </si>
  <si>
    <t>ATCMD-444</t>
  </si>
  <si>
    <t>CE MUST return "ERROR" for any other AT+4GNETWORK_EXIT string.</t>
  </si>
  <si>
    <t>ATCMD-445</t>
  </si>
  <si>
    <r>
      <t>CE MUST support  "</t>
    </r>
    <r>
      <rPr>
        <b/>
        <sz val="12"/>
        <color indexed="8"/>
        <rFont val="Arial"/>
        <family val="2"/>
      </rPr>
      <t>AT+4GSYSTEM=?</t>
    </r>
    <r>
      <rPr>
        <sz val="12"/>
        <color indexed="8"/>
        <rFont val="Arial"/>
        <family val="2"/>
      </rPr>
      <t>" which will return the current 4G system settings in the format NSP-ID, NAP-ID, Center Frequency, BSID, CINR, Rx power, Tx power.</t>
    </r>
  </si>
  <si>
    <t>ATCMD-446</t>
  </si>
  <si>
    <t>CE MUST return "ERROR" for any other AT+SYSTEM string.</t>
  </si>
  <si>
    <t>Sprint Automation Requirements
Version 1.0
April 2010</t>
  </si>
  <si>
    <t>Sprint Comments</t>
  </si>
  <si>
    <t>2.0 Modification for Automation</t>
  </si>
  <si>
    <t>Auto-001</t>
  </si>
  <si>
    <t>Customer Equipment MUST support setting the backlight to an "always on" setting through Slate.</t>
  </si>
  <si>
    <t>Auto-002</t>
  </si>
  <si>
    <t>Customer Equipment MUST maintain the backlight “always on” setting through power cycles.</t>
  </si>
  <si>
    <t>Auto-003</t>
  </si>
  <si>
    <t>Customer Equipment MUST reset the backlight setting to the factory default as per the PRI when the device is reset using ##RTN#.</t>
  </si>
  <si>
    <t>Auto-004</t>
  </si>
  <si>
    <t>Customer Equipment MUST support the ability to disable USB charging through Slate.</t>
  </si>
  <si>
    <t>Auto-005</t>
  </si>
  <si>
    <t>Customer Equipment MUST maintain the disable USB charging setting through power cycles.</t>
  </si>
  <si>
    <t>Auto-006</t>
  </si>
  <si>
    <t>Customer Equipment MUST reset the USB charging to on when the device is reset using ##RTN#.</t>
  </si>
  <si>
    <t>3.0 Device XML</t>
  </si>
  <si>
    <t xml:space="preserve">3.1 Device logging </t>
  </si>
  <si>
    <t>Auto-007</t>
  </si>
  <si>
    <t>Customer Equipment MUST allow retrieval of all PPP packets from the device in real-time.</t>
  </si>
  <si>
    <t>Auto-008</t>
  </si>
  <si>
    <t>Customer Equipment MUST allow retrieval of PPP packets from the device while the device is in a tethered data session in real-time.</t>
  </si>
  <si>
    <t>Auto-009</t>
  </si>
  <si>
    <t>Customer Equipment MUST allow retrieval of all CDMA OTA messages from the device in real-time.</t>
  </si>
  <si>
    <t>Auto-010</t>
  </si>
  <si>
    <t>Customer Equipment MUST allow retrieval of CDMA OTA messages from the device while the device is in a tethered data session in real-time.</t>
  </si>
  <si>
    <t>Auto-011</t>
  </si>
  <si>
    <t>Customer Equipment MUST allow retrieval of debug messages from the device in real-time.</t>
  </si>
  <si>
    <t>Auto-012</t>
  </si>
  <si>
    <t>Customer Equipment MUST allow retrieval of debug messages from the device while the device is in a tethered data session in real-time.</t>
  </si>
  <si>
    <t>Auto-013</t>
  </si>
  <si>
    <t>Customer Equipment MUST allow logging of the device from power on.</t>
  </si>
  <si>
    <t>3.2 Functions</t>
  </si>
  <si>
    <t>Auto-014</t>
  </si>
  <si>
    <t>Customer Equipment MUST support the options listed in Table 1 Functions to allow Slate to be able to access and control the device.</t>
  </si>
  <si>
    <t>Auto-015</t>
  </si>
  <si>
    <t>CaptureImage</t>
  </si>
  <si>
    <t>adb</t>
    <phoneticPr fontId="18" type="noConversion"/>
  </si>
  <si>
    <t>ZTE should present this approach to Skylink before setting for adb</t>
  </si>
  <si>
    <t>Auto-016</t>
  </si>
  <si>
    <t>GetAirplaneMode</t>
  </si>
  <si>
    <t>Auto-017</t>
  </si>
  <si>
    <t>GetBacklightSettings</t>
  </si>
  <si>
    <t>Auto-018</t>
  </si>
  <si>
    <t>GetBatteryChargingState</t>
  </si>
  <si>
    <t>Auto-019</t>
  </si>
  <si>
    <t>GetBatteryLevel</t>
  </si>
  <si>
    <t>Auto-020</t>
  </si>
  <si>
    <t>GetBluetoothStatus</t>
  </si>
  <si>
    <t>Auto-021</t>
  </si>
  <si>
    <t>GetChannel</t>
  </si>
  <si>
    <t>Auto-022</t>
  </si>
  <si>
    <t>GetCMLogState</t>
  </si>
  <si>
    <t>Auto-023</t>
  </si>
  <si>
    <t>GetESN</t>
  </si>
  <si>
    <t>Auto-024</t>
  </si>
  <si>
    <t>GetGPSStatus</t>
  </si>
  <si>
    <t>Auto-025</t>
  </si>
  <si>
    <t>GetHardwareVersion</t>
  </si>
  <si>
    <t>Auto-026</t>
  </si>
  <si>
    <t>GetKeypadBacklight</t>
  </si>
  <si>
    <t>The device is a touch phone.</t>
    <phoneticPr fontId="3" type="noConversion"/>
  </si>
  <si>
    <t>Auto-027</t>
  </si>
  <si>
    <t>GetManufacturer</t>
  </si>
  <si>
    <t>Auto-028</t>
  </si>
  <si>
    <t>GetMDN</t>
  </si>
  <si>
    <t>Auto-029</t>
  </si>
  <si>
    <t>GetMEID</t>
  </si>
  <si>
    <t>Auto-030</t>
  </si>
  <si>
    <t>GetModel</t>
  </si>
  <si>
    <t>Auto-031</t>
  </si>
  <si>
    <t>GetMSID</t>
  </si>
  <si>
    <t>Auto-032</t>
  </si>
  <si>
    <t>GetNID</t>
  </si>
  <si>
    <t>Auto-033</t>
  </si>
  <si>
    <t>GetNVItem</t>
  </si>
  <si>
    <t>Auto-034</t>
  </si>
  <si>
    <t>GetPRL</t>
  </si>
  <si>
    <t>Auto-035</t>
  </si>
  <si>
    <t>GetPRLVersion</t>
  </si>
  <si>
    <t>Auto-036</t>
  </si>
  <si>
    <t>GetProtocolRevision</t>
  </si>
  <si>
    <t>Auto-037</t>
  </si>
  <si>
    <t>GetRoamingMode</t>
  </si>
  <si>
    <t>Auto-038</t>
  </si>
  <si>
    <t>GetRSSI</t>
  </si>
  <si>
    <t>Auto-039</t>
  </si>
  <si>
    <t>GetSID</t>
  </si>
  <si>
    <t>Auto-040</t>
  </si>
  <si>
    <t>GetSoftwareVersion</t>
  </si>
  <si>
    <t>Auto-041</t>
  </si>
  <si>
    <t>GetState</t>
  </si>
  <si>
    <t>Auto-042</t>
  </si>
  <si>
    <t>GetStateAndConnectionAttempts</t>
  </si>
  <si>
    <t>Auto-043</t>
  </si>
  <si>
    <t>GetStatus</t>
  </si>
  <si>
    <t>Auto-044</t>
  </si>
  <si>
    <t>GetSystemTime</t>
  </si>
  <si>
    <t>Auto-045</t>
  </si>
  <si>
    <t>GetWiFiStatus</t>
  </si>
  <si>
    <t>Auto-046</t>
  </si>
  <si>
    <t>PenDrag</t>
  </si>
  <si>
    <t>Auto-047</t>
  </si>
  <si>
    <t>PenTap</t>
  </si>
  <si>
    <t>Auto-048</t>
  </si>
  <si>
    <t>Ping</t>
  </si>
  <si>
    <t>Auto-049</t>
  </si>
  <si>
    <t>PressOEMKey</t>
  </si>
  <si>
    <t>Auto-050</t>
  </si>
  <si>
    <t>Reset</t>
  </si>
  <si>
    <t>Auto-051</t>
  </si>
  <si>
    <t>SetAirplaneMode</t>
  </si>
  <si>
    <t>Auto-052</t>
  </si>
  <si>
    <t>SetBacklightSettings</t>
  </si>
  <si>
    <t>Auto-053</t>
  </si>
  <si>
    <t>SetBluetoothStatus</t>
  </si>
  <si>
    <t>Auto-054</t>
  </si>
  <si>
    <t>SetDisableCharging</t>
  </si>
  <si>
    <t>Auto-055</t>
  </si>
  <si>
    <t>SetGPSStatus</t>
  </si>
  <si>
    <t>Auto-056</t>
  </si>
  <si>
    <t>SetKeypadBacklight</t>
  </si>
  <si>
    <t>Auto-057</t>
  </si>
  <si>
    <t>SetNVItem</t>
  </si>
  <si>
    <t>Auto-058</t>
  </si>
  <si>
    <t>SetPRL</t>
  </si>
  <si>
    <t>Auto-059</t>
  </si>
  <si>
    <t>SetWiFiStatus</t>
  </si>
  <si>
    <t>Auto-060</t>
  </si>
  <si>
    <t>StartEventCapture</t>
  </si>
  <si>
    <t>Auto-061</t>
  </si>
  <si>
    <t>StartKeyCapture</t>
  </si>
  <si>
    <t>Auto-062</t>
  </si>
  <si>
    <t>StartNVItemTransaction</t>
  </si>
  <si>
    <t>Auto-063</t>
  </si>
  <si>
    <t>StartOTACapture</t>
  </si>
  <si>
    <t>Auto-064</t>
  </si>
  <si>
    <t>StartPPPCapture</t>
  </si>
  <si>
    <t>Auto-065</t>
  </si>
  <si>
    <t>StopEventCapture</t>
  </si>
  <si>
    <t>Auto-066</t>
  </si>
  <si>
    <t>StopKeyCapture</t>
  </si>
  <si>
    <t>Auto-067</t>
  </si>
  <si>
    <t>StopNVItemTransaction</t>
  </si>
  <si>
    <t>Auto-068</t>
  </si>
  <si>
    <t>StopOTACapture</t>
  </si>
  <si>
    <t>Auto-069</t>
  </si>
  <si>
    <t>StopPPPCapture</t>
  </si>
  <si>
    <t>Auto-070</t>
  </si>
  <si>
    <t>ValidateServiceProgram</t>
  </si>
  <si>
    <t>Auto-071</t>
  </si>
  <si>
    <t>Customer Equipment MUST provide access to the settings listed in Table 2 Device Settings.</t>
  </si>
  <si>
    <t>Auto-072</t>
  </si>
  <si>
    <t>MIN1</t>
  </si>
  <si>
    <t>Auto-073</t>
  </si>
  <si>
    <t>MIN2</t>
  </si>
  <si>
    <t>Auto-074</t>
  </si>
  <si>
    <t>Directory Number</t>
  </si>
  <si>
    <t>Auto-075</t>
  </si>
  <si>
    <t>Current NAM</t>
  </si>
  <si>
    <t>Auto-076</t>
  </si>
  <si>
    <t>Mobile Equipment Identifier</t>
  </si>
  <si>
    <t>Auto-077</t>
  </si>
  <si>
    <t>Mobile CAI Revision Number</t>
  </si>
  <si>
    <t>Auto-078</t>
  </si>
  <si>
    <t>Lock code string</t>
  </si>
  <si>
    <t>3.3 Key map &amp; Orientation</t>
  </si>
  <si>
    <t>Auto-223</t>
  </si>
  <si>
    <t>Customer Equipment MUST incorporate SetScreenOrientationLock (command code 0xF6 + 0x78)</t>
  </si>
  <si>
    <t>Auto-079</t>
  </si>
  <si>
    <t>Customer Equipment MUST provide a key map for every physical key on the device mapped to the Sprint key name in Table 3 Key Map.</t>
  </si>
  <si>
    <t>The device is a touch phone.
[06202011 ZTE]update N/A to FC.</t>
    <phoneticPr fontId="3" type="noConversion"/>
  </si>
  <si>
    <t>6/15 - Required to be supported.</t>
  </si>
  <si>
    <t>Auto-080</t>
  </si>
  <si>
    <t>Customer Equipment MUST use the exact wording and case for the key names provided in the device XML document as defined in Table 3 Key Map.</t>
  </si>
  <si>
    <t>Auto-081</t>
  </si>
  <si>
    <t>Customer Equipment MUST provide a direct key code defined in hex format if the device supports a direct key code.</t>
  </si>
  <si>
    <t>Auto-082</t>
  </si>
  <si>
    <t>Customer Equipment MUST provide a relative key code by keys defined if the device does not support a direct key code.</t>
  </si>
  <si>
    <t>Auto-083</t>
  </si>
  <si>
    <t>Customer Equipment that supports a virtual keyboard MUST provide a key map for every virtual key on the device with the pen tap x, y coordinates for virtual keys mapped to the Sprint key name in Table 3 Key Map.</t>
  </si>
  <si>
    <t>Auto-084</t>
  </si>
  <si>
    <t>Customer Equipment MUST use the value of "~" for all keys that the device does not support.</t>
  </si>
  <si>
    <t>Auto-085</t>
  </si>
  <si>
    <t>Up</t>
  </si>
  <si>
    <t>This need to be implemented even on touch phones. Adb commands exists for this</t>
  </si>
  <si>
    <t>Auto-086</t>
  </si>
  <si>
    <t>Down</t>
  </si>
  <si>
    <t>Auto-087</t>
  </si>
  <si>
    <t>Left</t>
  </si>
  <si>
    <t>Auto-088</t>
  </si>
  <si>
    <t>Right</t>
  </si>
  <si>
    <t>Auto-089</t>
  </si>
  <si>
    <t>This is availble on the virtual screen and thus needs to be defined.</t>
  </si>
  <si>
    <t>Auto-090</t>
  </si>
  <si>
    <t>Auto-091</t>
  </si>
  <si>
    <t>Auto-092</t>
  </si>
  <si>
    <t>Auto-093</t>
  </si>
  <si>
    <t>Auto-094</t>
  </si>
  <si>
    <t>Auto-095</t>
  </si>
  <si>
    <t>Auto-096</t>
  </si>
  <si>
    <t>Auto-097</t>
  </si>
  <si>
    <t>Auto-098</t>
  </si>
  <si>
    <t>Auto-099</t>
  </si>
  <si>
    <t>*</t>
  </si>
  <si>
    <t>Auto-100</t>
  </si>
  <si>
    <t>Auto-101</t>
  </si>
  <si>
    <t>Shift</t>
  </si>
  <si>
    <t>Auto-102</t>
  </si>
  <si>
    <t>Space</t>
  </si>
  <si>
    <t>Auto-103</t>
  </si>
  <si>
    <t>Menu</t>
  </si>
  <si>
    <t>Auto-230</t>
  </si>
  <si>
    <t>Home</t>
  </si>
  <si>
    <t>Auto-231</t>
  </si>
  <si>
    <t>Search</t>
  </si>
  <si>
    <t>Auto-104</t>
  </si>
  <si>
    <t>OK</t>
  </si>
  <si>
    <t>use adb</t>
  </si>
  <si>
    <t>Auto-105</t>
  </si>
  <si>
    <t>Left Softkey</t>
  </si>
  <si>
    <t>Auto-106</t>
  </si>
  <si>
    <t>Right Softkey</t>
  </si>
  <si>
    <t>Auto-107</t>
  </si>
  <si>
    <t>Talk</t>
  </si>
  <si>
    <t>This is availble on the virtual screen and thus needs to be defined. For starting a call</t>
  </si>
  <si>
    <t>Auto-108</t>
  </si>
  <si>
    <t>Back</t>
  </si>
  <si>
    <t>Auto-109</t>
  </si>
  <si>
    <t>Speaker</t>
  </si>
  <si>
    <t>[06202011 ZTE]update FC to NC.This is a button,can not be invoked by adb.
[07282011 ZTE]update NC to FC.</t>
    <phoneticPr fontId="18" type="noConversion"/>
  </si>
  <si>
    <t>Auto-110</t>
  </si>
  <si>
    <t>Camera</t>
  </si>
  <si>
    <t>Auto-111</t>
  </si>
  <si>
    <t>Volume Up</t>
  </si>
  <si>
    <t>Auto-112</t>
  </si>
  <si>
    <t>Volume Down</t>
  </si>
  <si>
    <t>Auto-113</t>
  </si>
  <si>
    <t>End</t>
  </si>
  <si>
    <t>This is availble on the virtual screen and thus needs to be defined. For Ending a call</t>
  </si>
  <si>
    <t>Auto-114</t>
  </si>
  <si>
    <t>Power</t>
  </si>
  <si>
    <t>Auto-115</t>
  </si>
  <si>
    <t>Sym</t>
  </si>
  <si>
    <t>Auto-116</t>
  </si>
  <si>
    <t>Func</t>
  </si>
  <si>
    <t>Auto-117</t>
  </si>
  <si>
    <t>Enter</t>
  </si>
  <si>
    <t>Auto-118</t>
  </si>
  <si>
    <t>Emoticon</t>
  </si>
  <si>
    <t>Auto-119</t>
  </si>
  <si>
    <t>Text</t>
  </si>
  <si>
    <t>Auto-120</t>
  </si>
  <si>
    <t>Side Camera</t>
  </si>
  <si>
    <t>Auto-121</t>
  </si>
  <si>
    <t>Display</t>
  </si>
  <si>
    <t>Auto-122</t>
  </si>
  <si>
    <t>Side Call</t>
  </si>
  <si>
    <t>Auto-123</t>
  </si>
  <si>
    <t>PTT</t>
  </si>
  <si>
    <t>Auto-124</t>
  </si>
  <si>
    <t>&amp;amp; (&amp;)</t>
  </si>
  <si>
    <t>Auto-125</t>
  </si>
  <si>
    <t>&amp;apos; (')</t>
  </si>
  <si>
    <t>Auto-126</t>
  </si>
  <si>
    <t>&amp;quot; (")</t>
  </si>
  <si>
    <t>Auto-127</t>
  </si>
  <si>
    <t>.     (period)</t>
  </si>
  <si>
    <t>Auto-128</t>
  </si>
  <si>
    <t>,     (comma)</t>
  </si>
  <si>
    <t>Auto-129</t>
  </si>
  <si>
    <t>!</t>
  </si>
  <si>
    <t>Auto-130</t>
  </si>
  <si>
    <t>@</t>
  </si>
  <si>
    <t>Auto-131</t>
  </si>
  <si>
    <t>$</t>
  </si>
  <si>
    <t>Auto-132</t>
  </si>
  <si>
    <t>%</t>
  </si>
  <si>
    <t>Auto-133</t>
  </si>
  <si>
    <t>(</t>
  </si>
  <si>
    <t>Auto-134</t>
  </si>
  <si>
    <t>)</t>
  </si>
  <si>
    <t>Auto-135</t>
  </si>
  <si>
    <t>-     (dash)</t>
  </si>
  <si>
    <t>Auto-136</t>
  </si>
  <si>
    <t>_     (underscore)</t>
  </si>
  <si>
    <t>Auto-137</t>
  </si>
  <si>
    <t>+</t>
  </si>
  <si>
    <t>Auto-138</t>
  </si>
  <si>
    <t>=</t>
  </si>
  <si>
    <t>Auto-139</t>
  </si>
  <si>
    <t>\</t>
  </si>
  <si>
    <t>Auto-140</t>
  </si>
  <si>
    <t>/</t>
  </si>
  <si>
    <t>Auto-141</t>
  </si>
  <si>
    <t>;</t>
  </si>
  <si>
    <t>Auto-142</t>
  </si>
  <si>
    <t>:</t>
  </si>
  <si>
    <t>Auto-143</t>
  </si>
  <si>
    <t>[</t>
  </si>
  <si>
    <t>Auto-144</t>
  </si>
  <si>
    <t>]</t>
  </si>
  <si>
    <t>Auto-145</t>
  </si>
  <si>
    <t>&amp;lt; (&lt;)</t>
  </si>
  <si>
    <t>Auto-146</t>
  </si>
  <si>
    <t>&amp;gt; (&gt;)</t>
  </si>
  <si>
    <t>Auto-147</t>
  </si>
  <si>
    <t>{</t>
  </si>
  <si>
    <t>Auto-148</t>
  </si>
  <si>
    <t>}</t>
  </si>
  <si>
    <t>Auto-149</t>
  </si>
  <si>
    <t>^</t>
  </si>
  <si>
    <t>Auto-150</t>
  </si>
  <si>
    <t>|</t>
  </si>
  <si>
    <t>Auto-151</t>
  </si>
  <si>
    <t>~</t>
  </si>
  <si>
    <t>This is availble on the virtual screen and thus needs to be defined.</t>
    <phoneticPr fontId="18" type="noConversion"/>
  </si>
  <si>
    <t>Auto-232</t>
  </si>
  <si>
    <t>` (Grave Accent)</t>
  </si>
  <si>
    <t>Auto-152</t>
  </si>
  <si>
    <t>a</t>
  </si>
  <si>
    <t>Auto-153</t>
  </si>
  <si>
    <t>b</t>
  </si>
  <si>
    <t>Auto-154</t>
  </si>
  <si>
    <t>c</t>
  </si>
  <si>
    <t>Auto-155</t>
  </si>
  <si>
    <t>d</t>
  </si>
  <si>
    <t>Auto-156</t>
  </si>
  <si>
    <t>e</t>
  </si>
  <si>
    <t>Auto-157</t>
  </si>
  <si>
    <t>f</t>
  </si>
  <si>
    <t>Auto-158</t>
  </si>
  <si>
    <t>g</t>
  </si>
  <si>
    <t>Auto-159</t>
  </si>
  <si>
    <t>h</t>
  </si>
  <si>
    <t>Auto-160</t>
  </si>
  <si>
    <t>i</t>
  </si>
  <si>
    <t>Auto-161</t>
  </si>
  <si>
    <t>j</t>
  </si>
  <si>
    <t>Auto-162</t>
  </si>
  <si>
    <t>k</t>
  </si>
  <si>
    <t>Auto-163</t>
  </si>
  <si>
    <t>l</t>
  </si>
  <si>
    <t>Auto-164</t>
  </si>
  <si>
    <t>m</t>
  </si>
  <si>
    <t>Auto-165</t>
  </si>
  <si>
    <t>n</t>
  </si>
  <si>
    <t>Auto-166</t>
  </si>
  <si>
    <t>o</t>
  </si>
  <si>
    <t>Auto-167</t>
  </si>
  <si>
    <t>p</t>
  </si>
  <si>
    <t>Auto-168</t>
  </si>
  <si>
    <t>q</t>
  </si>
  <si>
    <t>Auto-169</t>
  </si>
  <si>
    <t>r</t>
  </si>
  <si>
    <t>Auto-170</t>
  </si>
  <si>
    <t>s</t>
  </si>
  <si>
    <t>Auto-171</t>
  </si>
  <si>
    <t>t</t>
  </si>
  <si>
    <t>Auto-172</t>
  </si>
  <si>
    <t>u</t>
  </si>
  <si>
    <t>Auto-173</t>
  </si>
  <si>
    <t>v</t>
  </si>
  <si>
    <t>Auto-174</t>
  </si>
  <si>
    <t>w</t>
  </si>
  <si>
    <t>Auto-175</t>
  </si>
  <si>
    <t>x</t>
  </si>
  <si>
    <t>Auto-176</t>
  </si>
  <si>
    <t>y</t>
  </si>
  <si>
    <t>Auto-177</t>
  </si>
  <si>
    <t>z</t>
  </si>
  <si>
    <t>Auto-178</t>
  </si>
  <si>
    <t>A</t>
  </si>
  <si>
    <t>Auto-179</t>
  </si>
  <si>
    <t>B</t>
  </si>
  <si>
    <t>Auto-180</t>
  </si>
  <si>
    <t>C</t>
  </si>
  <si>
    <t>Auto-181</t>
  </si>
  <si>
    <t>D</t>
  </si>
  <si>
    <t>Auto-182</t>
  </si>
  <si>
    <t>E</t>
  </si>
  <si>
    <t>Auto-183</t>
  </si>
  <si>
    <t>F</t>
  </si>
  <si>
    <t>Auto-184</t>
  </si>
  <si>
    <t>G</t>
  </si>
  <si>
    <t>Auto-185</t>
  </si>
  <si>
    <t>H</t>
  </si>
  <si>
    <t>Auto-186</t>
  </si>
  <si>
    <t>I</t>
  </si>
  <si>
    <t>Auto-187</t>
  </si>
  <si>
    <t>J</t>
  </si>
  <si>
    <t>Auto-188</t>
  </si>
  <si>
    <t>K</t>
  </si>
  <si>
    <t>Auto-189</t>
  </si>
  <si>
    <t>L</t>
  </si>
  <si>
    <t>Auto-190</t>
  </si>
  <si>
    <t>M</t>
  </si>
  <si>
    <t>Auto-191</t>
  </si>
  <si>
    <t>N</t>
  </si>
  <si>
    <t>Auto-192</t>
  </si>
  <si>
    <t>O</t>
  </si>
  <si>
    <t>Auto-193</t>
  </si>
  <si>
    <t>P</t>
  </si>
  <si>
    <t>Auto-194</t>
  </si>
  <si>
    <t>Q</t>
  </si>
  <si>
    <t>Auto-195</t>
  </si>
  <si>
    <t>R</t>
  </si>
  <si>
    <t>Auto-196</t>
  </si>
  <si>
    <t>S</t>
  </si>
  <si>
    <t>Auto-197</t>
  </si>
  <si>
    <t>T</t>
  </si>
  <si>
    <t>Auto-198</t>
  </si>
  <si>
    <t>U</t>
  </si>
  <si>
    <t>Auto-199</t>
  </si>
  <si>
    <t>V</t>
  </si>
  <si>
    <t>Auto-200</t>
  </si>
  <si>
    <t>W</t>
  </si>
  <si>
    <t>Auto-201</t>
  </si>
  <si>
    <t>X</t>
  </si>
  <si>
    <t>Auto-202</t>
  </si>
  <si>
    <t>Y</t>
  </si>
  <si>
    <t>Auto-203</t>
  </si>
  <si>
    <t>Z</t>
  </si>
  <si>
    <t>3.4 Screen Name Map</t>
  </si>
  <si>
    <t>Auto-204</t>
  </si>
  <si>
    <t>Customer Equipment MUST provide a screen map for the screen names defined in Table 4 Screen ID Map.</t>
  </si>
  <si>
    <t>Actually Slate can navigate to some screen by launching some app(ADB AM start activity) ,such as Dialer.</t>
    <phoneticPr fontId="3" type="noConversion"/>
  </si>
  <si>
    <t>This needs to be FC</t>
  </si>
  <si>
    <t>Auto-205</t>
  </si>
  <si>
    <t>Customer Equipment MUST use the value of "~" for all screen names that are not supported.</t>
  </si>
  <si>
    <t>Needs to be FC</t>
  </si>
  <si>
    <t>Auto-206</t>
  </si>
  <si>
    <t>Customer Equipment MUST use the exact wording and case for the screen names provided in the device XML document as defined in Table 4 Screen ID Map.</t>
  </si>
  <si>
    <t>Auto-207</t>
  </si>
  <si>
    <t>Home Screen</t>
  </si>
  <si>
    <t>Auto-208</t>
  </si>
  <si>
    <t>Settings Menu Screen</t>
  </si>
  <si>
    <t>Auto-209</t>
  </si>
  <si>
    <t>Dialer Screen</t>
  </si>
  <si>
    <t>Auto-210</t>
  </si>
  <si>
    <t>Browser Screen</t>
  </si>
  <si>
    <t>Auto-211</t>
  </si>
  <si>
    <t>Main Menu Screen</t>
  </si>
  <si>
    <t>NA</t>
    <phoneticPr fontId="18" type="noConversion"/>
  </si>
  <si>
    <t>no Main Menu Screen,different menu every different screen
[06202011 ZTE]same as home screen(launcher app)</t>
    <phoneticPr fontId="3" type="noConversion"/>
  </si>
  <si>
    <t>6/15 - ZTE to clarify</t>
  </si>
  <si>
    <t>Auto-212</t>
  </si>
  <si>
    <t>Phone Info Screen</t>
  </si>
  <si>
    <t>Auto-213</t>
  </si>
  <si>
    <t>Tools Screen</t>
  </si>
  <si>
    <t>[06202011 ZTE]There is no Tools Screen, we think it is applicable for feature phone.</t>
    <phoneticPr fontId="18" type="noConversion"/>
  </si>
  <si>
    <t>Auto-214</t>
  </si>
  <si>
    <t>Send Message Screen</t>
  </si>
  <si>
    <t>3.5 Event Map</t>
  </si>
  <si>
    <t>Auto-215</t>
  </si>
  <si>
    <t>Customer Equipment MUST provide an event map for the event names defined in Table 5 Event ID Map.</t>
  </si>
  <si>
    <t>Auto-216</t>
  </si>
  <si>
    <t>Customer Equipment MUST use the value of "~" for all event names that are not supported.</t>
  </si>
  <si>
    <t>Auto-217</t>
  </si>
  <si>
    <t>Customer Equipment MUST use the exact wording and case for the event names provided in the device XML document as defined in Table 5 Event ID Map.</t>
  </si>
  <si>
    <t>Auto-218</t>
  </si>
  <si>
    <t>Key Press Event</t>
  </si>
  <si>
    <t>Auto-219</t>
  </si>
  <si>
    <t>Pen Tap Event</t>
  </si>
  <si>
    <t>4.0 DM Commands and Log Items</t>
  </si>
  <si>
    <t>4.1 Version Information (CMD_CODE 0xF6, SUBCMD 0x01)</t>
  </si>
  <si>
    <t>Auto-220</t>
  </si>
  <si>
    <t>Customer Equipment MUST support the ICD DM request command code 0xF6 subcommand 0x01 (Version Information) to retrieve the device version information as defined Table 6 Version Information Request .</t>
  </si>
  <si>
    <t>Auto-221</t>
  </si>
  <si>
    <t>Customer Equipment MUST return the device version information in response to the Version Information request command as defined in Table 7 Version Information Response.</t>
  </si>
  <si>
    <t>4.2 Extended Version Information (CMD_CODE 0xF6, SUBCMD 0x02)</t>
  </si>
  <si>
    <t>Auto-222</t>
  </si>
  <si>
    <t>Customer Equipment MUST support the ICD DM request command code 0xF6 subcommand 0x02 (Extended Version Information) to retrieve the extended version information as defined in Table 8 Extended Version Information Request .</t>
  </si>
  <si>
    <t>Customer Equipment MUST return the extended device version information in response to the Extended Version Information request command as defined in Table 9 Extended Version Information Response.</t>
  </si>
  <si>
    <t>4.3 Handset Display Text (CMD_CODE 0xF6, SUBCMD 0x03)</t>
  </si>
  <si>
    <t>Auto-224</t>
  </si>
  <si>
    <t>Customer Equipment MUST support the ICD DM request command code 0xF6 subcommand 0x03 (Handset Display Text) to retrieve the ASCII text rendered on the device screen as defined in Table 10 Handset Display Text Request.</t>
  </si>
  <si>
    <t>Auto-225</t>
  </si>
  <si>
    <t>Customer Equipment MUST return the ASCII text rendered on the device screen in response to the Handset Display Text request command as defined in Table 11 Handset Display Text Response.</t>
  </si>
  <si>
    <t>4.4 Screen Capture (CMD_CODE 0xF6, SUBCMD 0x04)</t>
  </si>
  <si>
    <t>Auto-226</t>
  </si>
  <si>
    <t>Customer Equipment MUST support the ICD DM request command code 0xF6 subcommand 0x04 (Screen Capture) to retrieve the image being displayed on the device as defined in Table 12 Screen Capture Request.</t>
  </si>
  <si>
    <t>Auto-227</t>
  </si>
  <si>
    <t>Customer Equipment MUST return the image being displayed in response to the Screen Capture request command as defined in Table 13 Screen Capture Response.</t>
  </si>
  <si>
    <t>ID</t>
  </si>
  <si>
    <t>Compliance</t>
  </si>
  <si>
    <t xml:space="preserve">1.1 Disclosure </t>
  </si>
  <si>
    <t>CAM-1</t>
  </si>
  <si>
    <t>OEM MUST disclose all information required in the VIF.</t>
  </si>
  <si>
    <t>FC</t>
  </si>
  <si>
    <t>CAM-2</t>
  </si>
  <si>
    <t>OEM MUST provide technical documentation upon request by Sprint.</t>
  </si>
  <si>
    <t>CAM-3</t>
  </si>
  <si>
    <t>OEM MUST provide test results from an approved lab upon request.</t>
  </si>
  <si>
    <t>1.1 Class</t>
  </si>
  <si>
    <t>CAM-4</t>
  </si>
  <si>
    <t>Customer equipment MUST belong one of the following classes:</t>
  </si>
  <si>
    <t>-</t>
  </si>
  <si>
    <t>Basic Imaging</t>
  </si>
  <si>
    <t>Enhanced Imaging</t>
  </si>
  <si>
    <t>N/A</t>
  </si>
  <si>
    <t>Advanced Imaging</t>
  </si>
  <si>
    <t>Customer equipment MAY belong one of the following classes:</t>
  </si>
  <si>
    <t>Stereo Imaging</t>
  </si>
  <si>
    <t>CAM-5</t>
  </si>
  <si>
    <t>Customer equipment MUST conform to the conditional requirements of the Stereo Imaging class.</t>
  </si>
  <si>
    <t>2.1 Sensor Requirements</t>
  </si>
  <si>
    <t>CAM-6</t>
  </si>
  <si>
    <t>All camera systems MUST meet or exceed the appropriate minimum pixel count for their imaging class:</t>
  </si>
  <si>
    <t>5MP camera</t>
  </si>
  <si>
    <t>Basic Imaging FFC ≥ 1.0 MP</t>
  </si>
  <si>
    <t>Enhanced Imaging RFC ≥ 3.0 MP</t>
  </si>
  <si>
    <t>Enhanced Imaging FFC ≥ 2.0 MP</t>
  </si>
  <si>
    <t>Advanced Imaging RFC ≥ 5.0 MP</t>
  </si>
  <si>
    <t>Advanced Imaging FFC ≥ 2.0 MP</t>
  </si>
  <si>
    <t>CAM-7</t>
  </si>
  <si>
    <t>All camera systems MUST meet or exceed the appropriate minimum pixel size for their imaging class:</t>
  </si>
  <si>
    <t xml:space="preserve">Enhanced Imaging  ≥ 1.75x1.75 ± 0.05µm </t>
  </si>
  <si>
    <t xml:space="preserve">Advanced Imaging  ≥ 2.00x2.00 ± 0.05µm </t>
  </si>
  <si>
    <t>CAM-8</t>
  </si>
  <si>
    <t>All camer systems in the Enhanced or Advanced Imaging class MUST use a Back-Illuminated or equivalent, comparable solution.</t>
  </si>
  <si>
    <t>CAM-9</t>
  </si>
  <si>
    <t>All cameras in the Enhanced or Advanced Imaging class MUST use a dedicated ISP or image core.</t>
  </si>
  <si>
    <t>CAM-10</t>
  </si>
  <si>
    <t>All cameras MUST support at least five distinct ISO equvalents ranging from ISO-100 to ISO-1000.</t>
  </si>
  <si>
    <t>PC</t>
  </si>
  <si>
    <t>CAM-11</t>
  </si>
  <si>
    <t>All cameras MUST support an Auto-ISO setting.</t>
  </si>
  <si>
    <t>CAM-12</t>
  </si>
  <si>
    <t>All cameras MUST utilize TTL light metering via the sensor.</t>
  </si>
  <si>
    <t>CAM-13</t>
  </si>
  <si>
    <t>All cameras in the Enhanced or Advanced Imaging class MUST allow the user to change ISO settings manually.</t>
  </si>
  <si>
    <t>CAM-14</t>
  </si>
  <si>
    <t>CAM-15</t>
  </si>
  <si>
    <t>2.2 Optical Requirements</t>
  </si>
  <si>
    <t>CAM-16</t>
  </si>
  <si>
    <t>CAM-17</t>
  </si>
  <si>
    <t>CAM-18</t>
  </si>
  <si>
    <t>A camera with a variable focus lens MUST employ an optical auto-focus mechanism.</t>
  </si>
  <si>
    <t>6/15 - ZTE to verify focus type.</t>
  </si>
  <si>
    <t>CAM-19</t>
  </si>
  <si>
    <t>All cameras in the Enhanced Imaging class MUST use a lens containing at least 3 elements.</t>
  </si>
  <si>
    <t>CAM-20</t>
  </si>
  <si>
    <t>All cameras in the Advanced Imaging class MUST use a lens containing at least 4 elements.</t>
  </si>
  <si>
    <t>CAM-22</t>
  </si>
  <si>
    <t>6/15 - Should be FC</t>
  </si>
  <si>
    <t>≥ 85% spectral transmittance at 430-620nm</t>
  </si>
  <si>
    <t>&lt; 3% maximum transmittance at 700–1100nm.</t>
  </si>
  <si>
    <t>CAM-23</t>
  </si>
  <si>
    <t>All Rear Facing Cameras in the Enhanced and Advanced Imaging class MUST produce a field of view of 61 ± 2.5°.</t>
  </si>
  <si>
    <t>CAM-24</t>
  </si>
  <si>
    <t>All Front Facing Cameras in the Ehnhanced and Advanced Imaging class MUST produce a field of view of 65 ± 2°.</t>
  </si>
  <si>
    <t>CAM-25</t>
  </si>
  <si>
    <t>All cameras in the Enhanced and Advanced Imaging class with a fixed focus lens MUST support mounting an external lens.</t>
  </si>
  <si>
    <t>2.3 Image Quality Requirements</t>
  </si>
  <si>
    <t>CAM-26</t>
  </si>
  <si>
    <t>All Rear Facing Cameras MUST produce the results illustrated in Table VI.</t>
  </si>
  <si>
    <t>CAM-27</t>
  </si>
  <si>
    <t>All Front Facing Cameras MUST produce the results illustrated in Table VII.</t>
  </si>
  <si>
    <t>2.4 Flash Requirements</t>
  </si>
  <si>
    <t>CAM-28</t>
  </si>
  <si>
    <t>All Rear Facing Cameras in the Enhanced Imaging class MUST employ a flash.</t>
  </si>
  <si>
    <t>CAM-29</t>
  </si>
  <si>
    <t>All Rear Facing Cameras in the Advanced Imaging class MUST employ a Xenon or High-Current LED flash, or a solution with comparable light-energy output.</t>
  </si>
  <si>
    <t>CAM-30</t>
  </si>
  <si>
    <t>All cameras employing a flash MUST support user configurable settings that govern the behavior of the flash, including modes for On, Off, Auto, and Slow Sync.</t>
  </si>
  <si>
    <t>2.3 Other Requirements</t>
  </si>
  <si>
    <t>CAM-31</t>
  </si>
  <si>
    <t>IF a device does not contain a Front Facing Camera or a camera which at one or more states shares facing with one or more displays, the Rear Facing Camera MUST be accompanied by a mirrored / reflective surface designed to facilitate self-portraits.</t>
  </si>
  <si>
    <t>3.1 Transparent Processing Requirements</t>
  </si>
  <si>
    <t>CAM-32</t>
  </si>
  <si>
    <t>All cameras MUST be capable of capturing images at a perceivable rate &lt;2.0 seconds shot-to-shot.</t>
  </si>
  <si>
    <t>CAM-33</t>
  </si>
  <si>
    <t>All cameras in the Enhanced or Advanced Imaging class MUST be capable of capturing images at a perceivable rate &lt;1.0 second shot-to-shot.</t>
  </si>
  <si>
    <t>CAM-34</t>
  </si>
  <si>
    <t>All cameras in the Advanced Imaging class MUST be capable of capturing images in RAW format.</t>
  </si>
  <si>
    <t>CAM-35</t>
  </si>
  <si>
    <t>All cameras in the Advanced Imaging class MUST support noise reduction via bias frame averaging and/or dark frame subtraction.</t>
  </si>
  <si>
    <t>CAM-36</t>
  </si>
  <si>
    <t>All cameras in the Advanced Imaging class MUST be capable of Auto-Exposure Bracketing.</t>
  </si>
  <si>
    <t>CAM-37</t>
  </si>
  <si>
    <t>All cameras in the Advanced Imaging class MUST be capable of recombining multiple Auto-Exposure Bracketed shots into High Dynamic Range images.</t>
  </si>
  <si>
    <t>CAM-38</t>
  </si>
  <si>
    <t>CAM-39</t>
  </si>
  <si>
    <t>IF a camera supports digital image stabilization this MUST be accomplished via edge extrapolation, frame shifting, or equivalent methods, rather than making any adjustment to exposure.</t>
  </si>
  <si>
    <t>6/15 - Required to be FC</t>
  </si>
  <si>
    <t>3.2 ISP Usable Processing Requirements</t>
  </si>
  <si>
    <t>CAM-41</t>
  </si>
  <si>
    <t>All cameras in the Enhanced or Advanced Imaging class MUST support face detection.</t>
  </si>
  <si>
    <t>CAM-42</t>
  </si>
  <si>
    <t>All cameras MUST support the modes of operation indicated in Table VIII.</t>
  </si>
  <si>
    <t>CAM-43</t>
  </si>
  <si>
    <t>IF a camera supports Burst Mode it MUST allow the user to configure the number of frames taken, with a range of at least 3 to 8 frames.</t>
  </si>
  <si>
    <t>CAM-44</t>
  </si>
  <si>
    <t>IF a camera supports Burst Mode it MUST allow the user to select a continuous shot mode where the camera will continue to take additional frames while the camera button is depressed until the camera button is released or the camera is unable to continue due to memory constraints.</t>
  </si>
  <si>
    <t>CAM-45</t>
  </si>
  <si>
    <t>IF a camera supports Interval Mode it MUST allow the user to enter or select a value ranging from 1 second to 10 minutes, and may support a broader range above and below those values.</t>
  </si>
  <si>
    <t>CAM-46</t>
  </si>
  <si>
    <t>IF a camera supports Timer Mode it MUST allow the user to enter or select a value ranging from 5 seconds to 60 seconds, and may support a broader range above and below those values.</t>
  </si>
  <si>
    <t>CAM-47</t>
  </si>
  <si>
    <t>It is up to application.</t>
    <phoneticPr fontId="3" type="noConversion"/>
  </si>
  <si>
    <t>The device is basic imaging.</t>
    <phoneticPr fontId="3" type="noConversion"/>
  </si>
  <si>
    <t>The device does not support stereo image.</t>
    <phoneticPr fontId="3" type="noConversion"/>
  </si>
  <si>
    <t>Basic Imaging RFC ≥ 2.0 MP</t>
  </si>
  <si>
    <t>The device does not support FFC</t>
    <phoneticPr fontId="3" type="noConversion"/>
  </si>
  <si>
    <t xml:space="preserve">Basic Imaging  ≥ 1.40x1.40 ± 0.05µm </t>
  </si>
  <si>
    <t>FC</t>
    <phoneticPr fontId="3" type="noConversion"/>
  </si>
  <si>
    <t>100~800  4level</t>
    <phoneticPr fontId="3" type="noConversion"/>
  </si>
  <si>
    <t>All camera sensors MUST gamma encode to a mean gamma of .5γ to .7γ.</t>
    <phoneticPr fontId="3" type="noConversion"/>
  </si>
  <si>
    <t>All camera sensors MUST NOT incorporate anti-blooming gates.</t>
    <phoneticPr fontId="3" type="noConversion"/>
  </si>
  <si>
    <t>Not  CCD sensor</t>
    <phoneticPr fontId="3" type="noConversion"/>
  </si>
  <si>
    <r>
      <t xml:space="preserve">All cameras with a fixed focus lens MUST have an aperture between </t>
    </r>
    <r>
      <rPr>
        <i/>
        <sz val="10"/>
        <rFont val="Calibri"/>
        <family val="2"/>
      </rPr>
      <t>f</t>
    </r>
    <r>
      <rPr>
        <sz val="10"/>
        <rFont val="Calibri"/>
        <family val="2"/>
      </rPr>
      <t xml:space="preserve">/2. and </t>
    </r>
    <r>
      <rPr>
        <i/>
        <sz val="10"/>
        <rFont val="Calibri"/>
        <family val="2"/>
      </rPr>
      <t>f</t>
    </r>
    <r>
      <rPr>
        <sz val="10"/>
        <rFont val="Calibri"/>
        <family val="2"/>
      </rPr>
      <t>/4</t>
    </r>
    <phoneticPr fontId="3" type="noConversion"/>
  </si>
  <si>
    <t>The camera mode does not support this, it is for fixed focus.</t>
    <phoneticPr fontId="3" type="noConversion"/>
  </si>
  <si>
    <r>
      <t xml:space="preserve">A camera with a variable focus lens MUST support six or more total stops on a 1/3rd stop </t>
    </r>
    <r>
      <rPr>
        <i/>
        <sz val="10"/>
        <rFont val="Calibri"/>
        <family val="2"/>
      </rPr>
      <t>f</t>
    </r>
    <r>
      <rPr>
        <sz val="10"/>
        <rFont val="Calibri"/>
        <family val="2"/>
      </rPr>
      <t>/# scale, or equivalent.</t>
    </r>
  </si>
  <si>
    <t>[06202011 ZTE]It is VCM.</t>
    <phoneticPr fontId="3" type="noConversion"/>
  </si>
  <si>
    <t>CAM-21</t>
    <phoneticPr fontId="3" type="noConversion"/>
  </si>
  <si>
    <t>All flat optical surfaces MUST be AR coated on both sides.</t>
    <phoneticPr fontId="3" type="noConversion"/>
  </si>
  <si>
    <r>
      <t>[ZTE]After internal discussion, the device still does not support AR coated on both sides.
[06202011 ZTE]We think using AR coated on single side can reach 95% regarding the transmittance. If coated on both sides, the value will be 98%. It is similar and the front AR can be frayed easily.</t>
    </r>
    <r>
      <rPr>
        <sz val="10"/>
        <color indexed="10"/>
        <rFont val="Calibri"/>
        <family val="2"/>
      </rPr>
      <t xml:space="preserve"> Need to confirm if just AR coated on single side is ok.</t>
    </r>
    <r>
      <rPr>
        <sz val="10"/>
        <rFont val="Calibri"/>
        <family val="2"/>
      </rPr>
      <t xml:space="preserve">
</t>
    </r>
    <phoneticPr fontId="3" type="noConversion"/>
  </si>
  <si>
    <t>6/15 - Should be FC
[08162011 Rachel]single side coating is okay.</t>
    <phoneticPr fontId="3" type="noConversion"/>
  </si>
  <si>
    <t xml:space="preserve">All cameras in the Enhanced or Advanced Imaging class MUST employ an IR Cut filter with the following characteristics: </t>
    <phoneticPr fontId="3" type="noConversion"/>
  </si>
  <si>
    <t>The device is only  basic imaging.
[06202011 ZTE]update N/A to FC.
[07102011 ZTE]update compliance.</t>
    <phoneticPr fontId="3" type="noConversion"/>
  </si>
  <si>
    <t>~50% transmittance at 645 ±10nm</t>
    <phoneticPr fontId="3" type="noConversion"/>
  </si>
  <si>
    <r>
      <t>[ZTE] The device supports IR~50% transmittance at 650 ±10nm</t>
    </r>
    <r>
      <rPr>
        <sz val="10"/>
        <rFont val="宋体"/>
        <family val="3"/>
        <charset val="134"/>
      </rPr>
      <t>）</t>
    </r>
    <phoneticPr fontId="3" type="noConversion"/>
  </si>
  <si>
    <r>
      <t>[ ZTE] The device supports Tabs&lt;2% from 700~1000nm;
Tabs&lt;5% from 1000~1100nm</t>
    </r>
    <r>
      <rPr>
        <sz val="10"/>
        <rFont val="宋体"/>
        <family val="3"/>
        <charset val="134"/>
      </rPr>
      <t>）</t>
    </r>
    <phoneticPr fontId="3" type="noConversion"/>
  </si>
  <si>
    <t>The device is only  basic imaging.</t>
    <phoneticPr fontId="3" type="noConversion"/>
  </si>
  <si>
    <t>2s
[06202011 ZTE]update to N/A</t>
    <phoneticPr fontId="3" type="noConversion"/>
  </si>
  <si>
    <t>6/15 - Should be N/A</t>
    <phoneticPr fontId="3" type="noConversion"/>
  </si>
  <si>
    <t>All cameras in the Advanced Imaging class MUST support optical and/or digital image stabilization.</t>
    <phoneticPr fontId="3" type="noConversion"/>
  </si>
  <si>
    <t>The device does not support this feature</t>
    <phoneticPr fontId="3" type="noConversion"/>
  </si>
  <si>
    <t>CAM-40</t>
    <phoneticPr fontId="3" type="noConversion"/>
  </si>
  <si>
    <t>IF a camera employs a flash it MUST support red-eye reduction.</t>
    <phoneticPr fontId="3" type="noConversion"/>
  </si>
  <si>
    <t>NC</t>
    <phoneticPr fontId="3" type="noConversion"/>
  </si>
  <si>
    <r>
      <t xml:space="preserve">The sensor does not support  this feature.
[06202011 ZTE]Update NC to FC.
</t>
    </r>
    <r>
      <rPr>
        <sz val="10"/>
        <color indexed="10"/>
        <rFont val="Calibri"/>
        <family val="2"/>
      </rPr>
      <t>[07182011 ZTE]update FC to NC. After our further analysis on using the way that flashing twice to reduce the red-eye, we find it is still difficult to support this due to many things need to be confirmed, for example, we do not know what is the strength of flashing, what is the time delay between the two flashings, how to handle this in different modes etc. The solution is out of our control based on current technical  status. Could we apply an waiver on this?</t>
    </r>
    <phoneticPr fontId="3" type="noConversion"/>
  </si>
  <si>
    <t>basic</t>
    <phoneticPr fontId="3" type="noConversion"/>
  </si>
  <si>
    <t>The device does not support burst mode.</t>
    <phoneticPr fontId="3" type="noConversion"/>
  </si>
  <si>
    <t>The device does not support time mode.</t>
    <phoneticPr fontId="3" type="noConversion"/>
  </si>
  <si>
    <t>IF a camera supports Timer Mode it MUST provide the user with an audible and visible countdown of two or more counts one second apart, utilizing the device speaker plus the LCD, Sub-LCD, message and alert LED, or flash.</t>
    <phoneticPr fontId="3" type="noConversion"/>
  </si>
  <si>
    <t>4.1 General UI Requirements</t>
  </si>
  <si>
    <t>CAM-48</t>
  </si>
  <si>
    <t>All cameras MUST provide a user accessible control for all supported features and functions.</t>
  </si>
  <si>
    <t>CAM-49</t>
  </si>
  <si>
    <t>Customer equipment MUST include a dedicated mechanism for activating the camera function, consisting of either a dedicated physical key OR a dedicated icon that can be moved / relocated by the user to a location of their choosing.</t>
  </si>
  <si>
    <t>CAM-50</t>
  </si>
  <si>
    <t>IF a camera includes a dedicated physical key for activating the camera function, it MUST conform to the behaviors is Table IX.</t>
  </si>
  <si>
    <t>6/15 - ZTE needs to update as this is a hard key.</t>
  </si>
  <si>
    <t>CAM-51</t>
  </si>
  <si>
    <t>All cameras in the Enhanced or Advanced Imaging Class MUST provide both “simple” and “expert” user modes.</t>
  </si>
  <si>
    <t>4.2 View, Review, and Preview Requirements</t>
  </si>
  <si>
    <t>CAM-52</t>
  </si>
  <si>
    <t>All cameras MUST allow the user to use the main display as a viewfinder.</t>
  </si>
  <si>
    <t>CAM-53</t>
  </si>
  <si>
    <t xml:space="preserve">All Front-Facing Cameras MUST allow the user to use a display as a viewfinder. </t>
  </si>
  <si>
    <t>CAM-54</t>
  </si>
  <si>
    <t>All cameras MUST allow the user to view the scene real-time with any non-post effects, tone changes, and modes as they will be implemented.</t>
  </si>
  <si>
    <t>All cameras MUST have a user selectable setting to auto-review each image after capture.</t>
  </si>
  <si>
    <t>NC</t>
  </si>
  <si>
    <t>CAM-56</t>
  </si>
  <si>
    <t>All cameras MUST allow the user to set the auto-review function to pause until interaction from the user (e.g. an “accept” button, “save”, “discard”, etc.).</t>
  </si>
  <si>
    <t>CAM-57</t>
  </si>
  <si>
    <t>All cameras MUST allow the user to set the auto-review function to one or more timed intervals from 1 – 3 seconds, in addition to any other intervals supported by the OEM.</t>
  </si>
  <si>
    <t>CAM-58</t>
  </si>
  <si>
    <t>All cameras MUST allow the user to disable auto-review entirely.</t>
  </si>
  <si>
    <t>6/15 - Should be N/A</t>
  </si>
  <si>
    <t>CAM-59</t>
  </si>
  <si>
    <t xml:space="preserve">All cameras MUST allow the user to review previously captured images in a gallery or similar framework. </t>
  </si>
  <si>
    <t>CAM-60</t>
  </si>
  <si>
    <t>All cameras in the Advanced Imaging class MUST allow the user to review RAW images.</t>
  </si>
  <si>
    <t>CAM-61</t>
  </si>
  <si>
    <t>All cameras in the Advanced Imaging class MUST allow the user to preview any post capture image processing effects prior to applying them to a RAW image.</t>
  </si>
  <si>
    <t>CAM-62</t>
  </si>
  <si>
    <t>All cameras MUST support the use of the device volume up and volume down keys to engage and control zoom.</t>
  </si>
  <si>
    <t>4.3 In-Use Notification Requirements</t>
  </si>
  <si>
    <t>CAM-63</t>
  </si>
  <si>
    <t>All cameras MUST produce an audible shutter sound when capturing a still image.</t>
  </si>
  <si>
    <t>CAM-64</t>
  </si>
  <si>
    <t>IF a camera supports changing the shutter sound it MUST restrict the user to a predefined list of audible sounds.</t>
  </si>
  <si>
    <t>CAM-65</t>
  </si>
  <si>
    <t>The audible shutter sound MUST remain audible at all volume settings, include a setting that renders all other audio silent.</t>
  </si>
  <si>
    <t>CAM-66</t>
  </si>
  <si>
    <t>All displays MUST indicate that the camera is in use by displaying an icon or message to that effect, or by displaying the camera view.</t>
  </si>
  <si>
    <t>CAM-67</t>
  </si>
  <si>
    <t>IF a device supports enterprise policy management it MUST allow the enterprise policy to disable the camera application entirely.</t>
  </si>
  <si>
    <t>CAM-68</t>
  </si>
  <si>
    <t>IF a device supports enterprise policy management it MUST allow the enterprise policy to restrict third party application access to the camera to explicitly allowed applications definable in the enterprise policy.</t>
  </si>
  <si>
    <t>touch key
[06202011 ZTE]change comment to hard key.</t>
    <phoneticPr fontId="3" type="noConversion"/>
  </si>
  <si>
    <t>6/15 - ZTE needs to update as this is a hard key.</t>
    <phoneticPr fontId="3" type="noConversion"/>
  </si>
  <si>
    <t>The device does not have a dedicated physical camera key.
[06202011 ZTE]change N/A to FC due to the device supports camera key.</t>
    <phoneticPr fontId="3" type="noConversion"/>
  </si>
  <si>
    <t>The device is basic imaing.</t>
    <phoneticPr fontId="3" type="noConversion"/>
  </si>
  <si>
    <t>The device does not support FFC.</t>
    <phoneticPr fontId="3" type="noConversion"/>
  </si>
  <si>
    <t>CAM-55</t>
    <phoneticPr fontId="3" type="noConversion"/>
  </si>
  <si>
    <t>It is manual</t>
    <phoneticPr fontId="3" type="noConversion"/>
  </si>
  <si>
    <t>PC</t>
    <phoneticPr fontId="3" type="noConversion"/>
  </si>
  <si>
    <t>It is manual
The device does not support this feature.
[09192011 ZTE]On the screen, the user can access to picture thumbnails, can this be used in place of a picture preview? thanks a lot!
[09262011 Spirnt]I will accept CAM-56 and CAM-57 for this device as PC using Google's implementation; ZTE needs to customize the app for future products to support the functionality as indicated.  For CAM-67 and CAM-68, if ZTE supports OMA-DM policy to turn off the camera and will implement whatever policy management framework Google can provide in the version of Android implemented, they are fully compliant.CAM 56 and 57 - are accepted as PC for this device.
[09262011 ZTE]change NC to PC per sprint's comment.</t>
    <phoneticPr fontId="3" type="noConversion"/>
  </si>
  <si>
    <t>The device does not support this feature.
[09192011 ZTE]On the screen, the user can access to picture thumbnails, can this be used in place of a picture preview? thanks a lot!
[09262011 Spirnt]I will accept CAM-56 and CAM-57 for this device as PC using Google's implementation; ZTE needs to customize the app for future products to support the functionality as indicated.  For CAM-67 and CAM-68, if ZTE supports OMA-DM policy to turn off the camera and will implement whatever policy management framework Google can provide in the version of Android implemented, they are fully compliant.CAM 56 and 57 - are accepted as PC for this device.
[09262011 ZTE]change NC to PC per sprint's comment.</t>
    <phoneticPr fontId="3" type="noConversion"/>
  </si>
  <si>
    <t>The device does not support this feature.
[06202011 ZTE]change NC to N/A</t>
    <phoneticPr fontId="3" type="noConversion"/>
  </si>
  <si>
    <t>N/A</t>
    <phoneticPr fontId="3" type="noConversion"/>
  </si>
  <si>
    <t>The device does not give the option to user.
[06202011 ZTE]change NC to N/A</t>
    <phoneticPr fontId="3" type="noConversion"/>
  </si>
  <si>
    <t>4.4 Policy Management Requirements</t>
    <phoneticPr fontId="3" type="noConversion"/>
  </si>
  <si>
    <t xml:space="preserve">The device is not used in enterprise.
[06202011 ZTE]investigating.
[07182011 ZTE]what is the enterprise policy?How to get it? Does it refer the policy described in EAS?
[09192011 ZTE]We are waiting for Google's feedback. On other hand, if this refers to the node as below which described in the OMA-DM specification, we think we can support it. Please double confirm this. thanks a lot!
"Device Capability MO (OMA work item 139) -Allows for selective enable/disable of device capabilities (such as camera)"
[09262011 ZTE]update N/A to FC per sprint's comment.
</t>
    <phoneticPr fontId="3" type="noConversion"/>
  </si>
  <si>
    <t>6/15 - Must be supported
[09062011 Rachel]they need to direct their questions to Google about implementation.
[09262011 Sprint]CAM 67 and 68 - will be FC if the OMA policy is used as you indicate below.For CAM-67 and CAM-68, if ZTE supports OMA-DM policy to turn off the camera and will implement whatever policy management framework Google can provide in the version of Android implemented, they are fully compliant.</t>
    <phoneticPr fontId="3" type="noConversion"/>
  </si>
  <si>
    <t>The device is not used in enterprise.
[06202011 ZTE]investigating.
[07182011 ZTE]what is the enterprise policy?How to get it? Does it refer the policy described in EAS?
[09192011 ZTE]We are waiting for Google's feedback. On other hand, if this refers to the node as below which described in the OMA-DM specification, we think we can support it. Please double confirm this. thanks a lot!
"Device Capability MO (OMA work item 139) -Allows for selective enable/disable of device capabilities (such as camera)"
[09262011 ZTE]update N/A to FC per sprint's comment.</t>
    <phoneticPr fontId="3" type="noConversion"/>
  </si>
  <si>
    <t>5.1 Wired Support</t>
  </si>
  <si>
    <t>CAM-69</t>
  </si>
  <si>
    <t xml:space="preserve">Customer Equipment MUST support wired image and file transfer via USB MSC (mass storage class) or USB PTP (picture transport protocol). </t>
  </si>
  <si>
    <t>CAM-70</t>
  </si>
  <si>
    <t>Customer Equipment in the Advanced Imaging class MUST support PictBridge.</t>
  </si>
  <si>
    <t>CAM-71</t>
  </si>
  <si>
    <t>IF Customer Equipment is Bluetooth capable AND in the Advanced Imaging class it MUST support the following profiles, including sub-profiles / parameters, as defined below.</t>
  </si>
  <si>
    <t>5.2 Wireless Support</t>
  </si>
  <si>
    <t>CAM-72</t>
  </si>
  <si>
    <t>IF Customer Equipment is Bluetooth capable AND in the Advanced Imaging class it MUST support the following profiles, including sub-profiles / parameters, as defined in Table XI.</t>
  </si>
  <si>
    <t>CAM-73</t>
  </si>
  <si>
    <t>IF a camera is GPS capable it MUST support geo-tagging.</t>
  </si>
  <si>
    <t>CAM-74</t>
  </si>
  <si>
    <t>IF a camera supports geo-tagging, the user MUST be allowed to manually turn geo-tagging off and on in the camera system UI.</t>
  </si>
  <si>
    <t>CAM-75</t>
  </si>
  <si>
    <t>IF a camera supports geo-tagging it MUST utilize AFLT in addition to GPS to determine location.</t>
  </si>
  <si>
    <t>6/15 - Should be NA</t>
  </si>
  <si>
    <t>CAM-76</t>
  </si>
  <si>
    <t>5.3 Encoding and Formatting</t>
  </si>
  <si>
    <t>CAM-77</t>
  </si>
  <si>
    <t>All cameras MUST be capable of saving still images in a JPEG/EXIF file format (.jpg, .jpeg, .jpe), using a 24-bit (8-bit per color) JPEG compression method.</t>
  </si>
  <si>
    <t>CAM-78</t>
  </si>
  <si>
    <t>All cameras MUST support at least three distinct levels of compression corresponding to JPEG qualities of 70 (high quality, 30% compression), 50 (medium quality, 50% compression), and 30 (low quality, 70% compression).</t>
  </si>
  <si>
    <t>CAM-79</t>
  </si>
  <si>
    <t>All cameras in the Advanced Imaging class MUST be capable of saving still images in an uncompressed RAW format that can be converted to the Adobe Digital Negative (DNG) file format.</t>
  </si>
  <si>
    <t>CAM-80</t>
  </si>
  <si>
    <t>All cameras in the Stereo Imaging class MUST be capable of saving two separately generated still images in a JPEG Stereo/EXIF file format (.jps), using a 24-bit (8-bit per color) JPEG compression method.</t>
  </si>
  <si>
    <t>CAM-81</t>
  </si>
  <si>
    <t>CAM-82</t>
  </si>
  <si>
    <t>CAM-83</t>
  </si>
  <si>
    <t>All devices MUST utilize AAC encoding for all audio streams captured as part of a recorded video.</t>
  </si>
  <si>
    <t>CAM-84</t>
  </si>
  <si>
    <t>Customer equipment MUST utilize H.264 OR MPEG4 encoding for all video streams captured as part of a recorded video (H.264 is preferred).</t>
  </si>
  <si>
    <t>CAM-85</t>
  </si>
  <si>
    <t>Customer equipment MUST allow the customer to record audio and video streams in an MP4 container.</t>
  </si>
  <si>
    <t>CAM-86</t>
  </si>
  <si>
    <t>Customer equipment MUST allow the customer to record audio and video in a 3GP container.</t>
  </si>
  <si>
    <t>CAM-87</t>
  </si>
  <si>
    <t>Customer equipment MUST EITHER (a) present the user with a menu setting to select the container type for audio and video recording OR (b) record all audio and video streams in an MP4 container AND automatically transcode files to 3GP when sent via MMS.</t>
  </si>
  <si>
    <t>5.4 Third-Party Application Support</t>
  </si>
  <si>
    <t>CAM-88</t>
  </si>
  <si>
    <t>Customer equipment MUST allow third-party applications access to the camera via the OS or platform specific APIs available to developers.</t>
  </si>
  <si>
    <t>CAM-89</t>
  </si>
  <si>
    <t>Customer equipment MUST restrict third-party application access to the camera in accordance with OS or platform mandated requirements for code signing, disclosure, and system restricted behaviors.</t>
  </si>
  <si>
    <t>MSC</t>
    <phoneticPr fontId="3" type="noConversion"/>
  </si>
  <si>
    <t>support OPP</t>
    <phoneticPr fontId="3" type="noConversion"/>
  </si>
  <si>
    <t xml:space="preserve">android default </t>
    <phoneticPr fontId="3" type="noConversion"/>
  </si>
  <si>
    <t>The device does not support the Geo-tagging.
[06202011 ZTE]update NC to N/A</t>
    <phoneticPr fontId="3" type="noConversion"/>
  </si>
  <si>
    <t>All cameras MUST capture and store EXIF data as defined by CIPA-DC-009 Design Rule for Camera File System.  Minimum EXIF data is defined in table XII.</t>
    <phoneticPr fontId="3" type="noConversion"/>
  </si>
  <si>
    <t>3 level</t>
    <phoneticPr fontId="3" type="noConversion"/>
  </si>
  <si>
    <t>The device does not support stereo imaging.</t>
    <phoneticPr fontId="3" type="noConversion"/>
  </si>
  <si>
    <t>IF the device chipset supports hardware encoding all cameras MUST utilize hardware encoding in lieu of software encoding for all audio and video recording operations.</t>
    <phoneticPr fontId="3" type="noConversion"/>
  </si>
  <si>
    <t>IF the device chipset supports hardware encoding all cameras MUST encode to the highest quality, frame rate, profile, and level available.</t>
    <phoneticPr fontId="3" type="noConversion"/>
  </si>
  <si>
    <t>not support auto ,user can transfer by manual, support(a).</t>
    <phoneticPr fontId="3" type="noConversion"/>
  </si>
  <si>
    <t>6.1 Stereo Camera Placement and Design</t>
  </si>
  <si>
    <t>CAM-90</t>
  </si>
  <si>
    <t>Customer equipment containing stereo cameras MUST position them at a distance capable of producing a 63mm stereo base, correlating to the mean inter-pupillary distance for an adult.</t>
  </si>
  <si>
    <t>CAM-91</t>
  </si>
  <si>
    <t>Customer equipment containing stereo cameras MUST use identical cameras to generate stereoscopic images.</t>
  </si>
  <si>
    <t>CAM-92</t>
  </si>
  <si>
    <t>IF customer equipment contains more than one discrete flash unit both units MUST be capable of both independent and synchronous operation.</t>
  </si>
  <si>
    <t>CAM-93</t>
  </si>
  <si>
    <t>IF customer equipment contains more than one discrete flash unit those flash units MUST be spaced equidistant from cameras and symmetric to one another.</t>
  </si>
  <si>
    <t>6.2 Stereo Camera Capabilities</t>
  </si>
  <si>
    <t>CAM-94</t>
  </si>
  <si>
    <t>Customer equipment containing stereo cameras MUST be capable of displaying stereo images natively via an autostereoscopic screen or with the assistance of an included in-box stereoscopic component.</t>
  </si>
  <si>
    <t>CAM-95</t>
  </si>
  <si>
    <t>Customer equipment containing stereo cameras MUST be capable of reviewing both source images (left and right JPEG files) unmerged.</t>
  </si>
  <si>
    <t>CAM-96</t>
  </si>
  <si>
    <t>Customer equipment in the Advanced Imaging class containing stereo cameras MUST be capable of reviewing both uncompressed source images (left and right RAW files) unmerged.</t>
  </si>
  <si>
    <t>CAM-97</t>
  </si>
  <si>
    <t>Customer equipment containing stereo cameras MUST be capable of adjusting the perceived stereo base digitally.</t>
  </si>
  <si>
    <t>The camera is not a stereo camera.</t>
    <phoneticPr fontId="3" type="noConversion"/>
  </si>
  <si>
    <t>Sprint Text Messaging Application Specification for Mobile Stations                                    Version 3.0.3</t>
    <phoneticPr fontId="61" type="noConversion"/>
  </si>
  <si>
    <r>
      <t xml:space="preserve">Specification Details                                                                                             </t>
    </r>
    <r>
      <rPr>
        <b/>
        <sz val="12"/>
        <rFont val="Arial"/>
        <family val="2"/>
      </rPr>
      <t xml:space="preserve">                                                                                            </t>
    </r>
    <phoneticPr fontId="61" type="noConversion"/>
  </si>
  <si>
    <t>Product Complies</t>
  </si>
  <si>
    <t>Does Not comply</t>
  </si>
  <si>
    <t xml:space="preserve">1.  Introduction </t>
  </si>
  <si>
    <t>FC</t>
    <phoneticPr fontId="61" type="noConversion"/>
  </si>
  <si>
    <t>1.2  Scope</t>
  </si>
  <si>
    <t>This document specifies the behaviors, functional and user interface, for mobile devices including Voice Only, Vision (with and without an integrated camera), and PDA-class that incorporate a 2WSMS messaging application with support for WAP Push content. Certain PDA-class devices (e.g., those based on Microsoft Windows Pocket PC) will likely deviate from these specifications in significant ways, but are generally expected to conform to these requirements.</t>
  </si>
  <si>
    <t>FC</t>
    <phoneticPr fontId="61" type="noConversion"/>
  </si>
  <si>
    <t>1.3  References</t>
  </si>
  <si>
    <t>1.      3GPP2 C.S0015-A/TIA/EIA-637-B Short Message Service (SMS) for Wideband Spread Spectrum Systems</t>
  </si>
  <si>
    <t>2.      ANSI/TIA/EIA-41-D, Cellular Radio telecommunications Intersystem Operations</t>
  </si>
  <si>
    <t>3.      Sprint PCS 3G Subscriber Equipment Functional Requirements</t>
  </si>
  <si>
    <t>4.      WAP-230-WSP-20010705-a, WAP Forum Wireless Session Protocol Specification</t>
  </si>
  <si>
    <t>5.      WAP-259-WDP-20010614-a, WAP Forum Wireless Datagram Protocol Specification</t>
  </si>
  <si>
    <t>6.      TIA/EIA/IS-835, cdma2000 Wireless IP Network Standard</t>
  </si>
  <si>
    <t>7.      WAP-235-PushOTA-20010425-a, WAP Forum Push OTA Protocol Specification</t>
  </si>
  <si>
    <t>8.      WAP-168-ServiceLoad-20010731-a</t>
  </si>
  <si>
    <t>9.      WAP-175-CacheOp-20010731-a</t>
  </si>
  <si>
    <t>10.  WAP-167-ServiceInd-20010731-a</t>
  </si>
  <si>
    <t>11.  Sprint PCS 3G Application Management System Requirements</t>
  </si>
  <si>
    <t>12.  2-Way SMS E-mail Interim Solution, Exhibit B  (Motorola document)</t>
  </si>
  <si>
    <t>13.  Sprint Enhanced Picture Mail Application Specification for Mobile Stations</t>
  </si>
  <si>
    <t>14.  UXD Threaded SMS Text Messaging Wireframes</t>
  </si>
  <si>
    <t>15.  UXD Threaded SMS Text Messaging Interaction Spec</t>
  </si>
  <si>
    <t>16.  Sprint Simple Data Exchange(SDE) Specification.</t>
  </si>
  <si>
    <t>2.  General Requirements</t>
  </si>
  <si>
    <t xml:space="preserve">2.1  Standards Compliance           </t>
  </si>
  <si>
    <t>Sprint mobile devices will implement a Short Message Service client per 3GPP2 C.S0015-A (TIA/EIA-637-B) standard and must adhere to all mandatory aspects of that specification unless noted otherwise herein.
Additionally, all mandatory aspects of other referenced standards in this document (e.g., WAP Push standards) must be supported unless otherwise noted, and optional aspects must be supported as specified in subsequent sections of this document.</t>
    <phoneticPr fontId="61" type="noConversion"/>
  </si>
  <si>
    <t>2.2  Pre-Service Launch Message Submission (deprecated)</t>
  </si>
  <si>
    <t>This section is outdated and support for the functions herein is no longer required. It is only retained in this document for historical reasons and to preserve section numbering consistency in the rest of the document.</t>
  </si>
  <si>
    <t>2.2.1  Overview</t>
  </si>
  <si>
    <t>Currently, when a non-Virgin Mobile (VMU) subscriber submits an MO-SMS message to the Sprint network, an SMS Acknowledge message is returned to the sending device with a CAUSE_CODE of 108, put in place by VMU at Sprint’s request for the purpose of fulfilling Sprint’s pre-service-launch requirements. Until Sprint’s own 2WSMS service is launched, VMU will continue to return CAUSE_CODE 108 in the SMS Acknowledge messages to non-VMU devices. Once the service is launched, VMU systems will no longer handle messages submitted by Sprint subscribers and therefore the CAUSE_CODE 108 value will cease to be returned to mobile stations. Mobile stations released prior to the launch of the Sprint 2WSMS service MUST respond to SMS Acknowledge messages with CAUSE_CODE=108 as described herein:</t>
  </si>
  <si>
    <t>2.2.2  Vision Devices</t>
  </si>
  <si>
    <t>A Sprint Vision device built to this specification, upon reception of an SMS Acknowledge Message (message type 0x02) with CAUSE_CODE = 108, must display the following notification to the user:</t>
  </si>
  <si>
    <t>Error: Message Not Delivered</t>
  </si>
  <si>
    <t>This service will be available soon. You will receive a text message when it is ready.  Until then, you can use Short Mail to send text messages to any other wireless phone from the browser on this phone. Look for Web on your phone's menu.</t>
  </si>
  <si>
    <t>2.2.3  Voice Only Devices</t>
  </si>
  <si>
    <t>A Sprint Voice-Only device built to this specification, upon reception of an SMS Acknowledge Message (message type 0x02) with CAUSE_CODE = 108, must display the following notification to the user:</t>
  </si>
  <si>
    <t>This service will be available soon. You will receive a text message when it is ready.</t>
  </si>
  <si>
    <t>2.2.4  Retry Requirements</t>
  </si>
  <si>
    <t>Regardless of whether the SMS Acknowledgement message contains a temporary error (ERROR_CLASS=2) or permanent error (ERROR_CLASS=3), the device MUST NOT perform any re-submissions of the SMS Submit message that generated the CAUSE_CODE 108 Acknowledgement. In other words, no manual or automatic retries are to be made on messages receiving the 108 CAUSE_CODE. Refer to section 2.11.3 for additional requirements regarding error handling and retry attempts.</t>
  </si>
  <si>
    <t>2.3  Phone Book Integration</t>
  </si>
  <si>
    <t>The Sprint Text Messaging application must be integrated with the host device’s native phone book such that addresses contained in the phone book may be easily used for messaging. See section 5.1 of this document for further details on messaging application integration requirements.</t>
    <phoneticPr fontId="61" type="noConversion"/>
  </si>
  <si>
    <t>2.4  Interactions with Other Services</t>
  </si>
  <si>
    <t>2.4.1  Receiving a Voice Call While Viewing a Message</t>
  </si>
  <si>
    <t>If while viewing a message a user receives a voice call, they should have access to all voice features and capabilities they would have available if the phone were in an idle state when the call was received. When the user has completed the call, either by answering, silencing the ringer, or simply allowing it to default to voice mail, the screen they were viewing prior to the call should be restored and the user should be able to proceed with all normal functions and features typically available in that screen.</t>
  </si>
  <si>
    <t>2.4.2  Receiving a Voice Call While Composing a Message</t>
  </si>
  <si>
    <t>If while composing a message a user receives a voice call, they should have access to all voice features and capabilities they would have available if the phone were in an idle state when the call was received. When the user has completed the call, either by answering, silencing the ringer, or simply allowing it to default to voice mail, the behavior must be as specified in section 3.5.2 and 3.5.3.</t>
  </si>
  <si>
    <t>2.4.3  Receiving a Voice Call While Sending a Message</t>
  </si>
  <si>
    <t>If the device receives notice of an incoming call once a composed message is in the process of being transmitted, the message transmission must be completed prior to handling the incoming call. If device can not complete the transmission of the composed message, the voice call should be forwarded to voice mail while transmission completes. If the incoming call is detected prior to the actual transmission of the composed message, the incoming call must be serviced first, and the message transmitted as early as possible once the incoming call has been serviced. Device must not fail both the transmission of the composed message and the voice call.</t>
    <phoneticPr fontId="61" type="noConversion"/>
  </si>
  <si>
    <t>2.4.4  Receiving a Message While in a Voice Call</t>
  </si>
  <si>
    <t>When the device is in an active voice call, an incoming message must not interrupt the call. Notification of the new message must be according to section 4.2.1.3.</t>
  </si>
  <si>
    <t>2.4.5  Sending a Message While in a Voice Call</t>
  </si>
  <si>
    <t>The device must allow the user to compose and send a message during an active call, either in reply to a received message or as an original message. The active voice call MUST NOT be terminated to support this, and the conversation state must be maintained throughout the process of composing and sending the message.</t>
  </si>
  <si>
    <t>While composing the message, the act of pressing keys on the keypad for menu selection, data entry, and other functions MUST NOT cause keypad tones to be transmitted through the voice connection to the other party (or parties) on the call.</t>
    <phoneticPr fontId="61" type="noConversion"/>
  </si>
  <si>
    <t>2.5  Performance / Responsiveness</t>
  </si>
  <si>
    <t>The text messaging client must provide a high degree of responsiveness to the user for all functions. The time to launch the client for composing a message must be less than one second as measured from when the messaging hard key or soft key is pressed/selected to when an operable user interface is presented to the user. Selecting any menu function or key while in the client must produce an appropriate response from the client in less than one second.</t>
    <phoneticPr fontId="61" type="noConversion"/>
  </si>
  <si>
    <t>2.6  Roaming Requirements</t>
  </si>
  <si>
    <t>2.6.1  MTSMS in Analog Roam</t>
  </si>
  <si>
    <t>If the network cannot deliver an SMS to a recipient device for any reason, it will retry periodically in a back-off algorithm over 72 hours. No specific mobile device requirements are necessary to support this, the device must simply handle MT-SMS messages when they arrive per the requirements in the rest of this document.</t>
  </si>
  <si>
    <t>2.6.2  MOSMS in Analog Roam</t>
  </si>
  <si>
    <t>Not supported.  The user shall be allowed to compose a SMS message, but the message shall be placed in thread with pending indicator until the device returns to an area offering digital coverage.  The user shall be notified that the message is pending and will be sent once the device returns to digital coverage.  Should the device enter a digital roaming coverage area, it will adhere “MOSMS in Digital Roam” requirement 2.6.4.</t>
  </si>
  <si>
    <t>2.6.3  MTSMS in Digital Roam</t>
  </si>
  <si>
    <t>Sprint affiliate network operators are required to provide seamless coverage and service support to Sprint subscribers such that the user is unaware that they are in an affiliate network. Therefore MT SMS operations and requirements are no different than in they are in Sprint coverage areas.
When Sprint subscribers are roaming onto other carriers’ digital networks, those carriers do not provide any guarantee of any service other than basic voice service. Therefore MT SMS operation and requirements when devices are in this mode are no different than they are for Analog Roam – see section 2.6.1</t>
    <phoneticPr fontId="61" type="noConversion"/>
  </si>
  <si>
    <t>2.6.4       MOSMS in Digital Roam</t>
  </si>
  <si>
    <t>When Sprint subscribers are roaming onto other carriers’ digital networks the device shall support the submission of MO SMS messages.  If an error should occur per section 2.11, the user shall be notified of the failure and that the device will retry the message once it returns to a non roaming Sprint coverage area.  The device should place the message into the thread with pending indicator and only attempt to resend the SMS message once it has returned to a non-roaming Sprint coverage area.</t>
    <phoneticPr fontId="61" type="noConversion"/>
  </si>
  <si>
    <t>2.6.4       MOSMS in Airplane Mode</t>
  </si>
  <si>
    <t>The user shall be allowed to compose a SMS message when the Airplane mode is turned ON, but the message shall be placed in thread with pending indicator until the Airplane mode is turned OFF.  The user shall be notified that the message is pending and will be sent once Airplane mode is turned OFF.</t>
    <phoneticPr fontId="61" type="noConversion"/>
  </si>
  <si>
    <t>2.7  Vision and Power Vision Devices</t>
    <phoneticPr fontId="61" type="noConversion"/>
  </si>
  <si>
    <t>Vision/Power Vision devices with cameras have a slightly different messaging menu than do Vision phones without a camera. Please see Section 3 for details.
Vision/Power Vision phones must parse MT SMS messages for the string “_frsthgl” and pass them to the client handling the picture mail service. Further parsing rules are detailed in section 4.1.1.1.2.</t>
    <phoneticPr fontId="61" type="noConversion"/>
  </si>
  <si>
    <t>2.8  Delivery Acknowledgement Requests</t>
  </si>
  <si>
    <t>Peer to peer (user enabled) delivery receipts shall NOT be supported by the device.  There shall NOT be a UI to let the user choose a global default setting for delivery receipts (either on or off).</t>
  </si>
  <si>
    <t>2.9  Deferred Delivery</t>
    <phoneticPr fontId="61" type="noConversion"/>
  </si>
  <si>
    <t>The Sprint network will not support use of the WMT SMS Submit message parameters Deferred Delivery Time – Absolute and Deferred Delivery Time – Relative. Devices MAY support deferred delivery via an internal (i.e., self-contained within the device) mechanism that is implementation dependent.</t>
  </si>
  <si>
    <t>2.10  Addressing</t>
  </si>
  <si>
    <t>2.10.1  Addressing Modes</t>
  </si>
  <si>
    <t>For the purposes of this specification, two addressing modes are defined for use when the destination address of an MOSMS message is an email address. Phone number addressed messages shall be encoded as 4-bit DTMF codes (DIGIT_MODE = 0) in all cases.</t>
  </si>
  <si>
    <t>The first mode is the IS-41 Workaround method [13]. The Originating Address shall contain the address 6245, encoded as a phone number (4-bit DTMF encoding). The email address shall be placed in the User Data subparameter as the first contiguous character string. A space shall separate the email address from the text of the message.</t>
    <phoneticPr fontId="61" type="noConversion"/>
  </si>
  <si>
    <t>The second mode for email addresses is referred to in this document as Standard mode. This mode is defined such that the DIGIT_MODE parameter is set to 12, the NUMBER_MODE parameter is set to 12, and the NUMBER_TYPE parameter is set to 0102. Support for standard mode is RECOMMENDED, but NOT REQUIRED. A device that does support this mode MUST allow for selection between IS-41 workaround and Standard modes through a hidden programming menu and/or a PRI setting.</t>
    <phoneticPr fontId="61" type="noConversion"/>
  </si>
  <si>
    <t>2.10.2  Character Count Indicator Adjustment</t>
  </si>
  <si>
    <t>The message composition screen MUST provide the user an indicator showing how many characters may be placed in the message, and this indicator MUST take into account any email addresses included in the recipient list when determining the number of characters by reducing the total possible by an amount equal to the length of the longest email address in the recipient list plus one:
TOTAL_POSS_CHAR = N – (LENGTH_OF_LONGEST_EMAIL_ADDRESS + 1)
Where N = total number of characters allowed for SMS and is 1 a multiple of 160.
This requirement applies to IS-41 workaround mode only; devices operating in standard addressing mode MUST NOT adjust the number of characters indicator, and MUST NOT place the email address in the User Data subparameter of the SMS Submit message.
In the case of multiple email addresses in the recipient list, the adjustment to the character indicator must be based on the largest email address and will apply to all recipients in the list.</t>
    <phoneticPr fontId="61" type="noConversion"/>
  </si>
  <si>
    <t>2.10.3 Short Codes</t>
  </si>
  <si>
    <t>Devices must support the use of short codes as destination addresses in outgoing messages. Any device error-checking for valid address input must allow for addresses with as few as four characters and as many as 17 in the case of phone numbers.</t>
  </si>
  <si>
    <t>2.10.4 Email Address Entry Error Check</t>
  </si>
  <si>
    <t>In the case where a user enters an email address in the To: field of a message being addressed for submission, the device must check that the entered value is of the form &lt;string&gt;”@”&lt;string&gt; before allowing the user to advance to the message entry screen. If the value does not meet this basic criteria, the device must alert the user via a pop-up that the address is an invalid email address, clear the pop-up after 2 seconds, and return the user to the addressing screen with the focus on the email address entry field. The device must allow the user to edit the entry and then continue as normal.
Where: &lt;string&gt; is an arbitrary contiguous string of normal text characters without any space (0x20) characters.</t>
    <phoneticPr fontId="61" type="noConversion"/>
  </si>
  <si>
    <t>2.11  SMS Message Submission and Error Handling</t>
  </si>
  <si>
    <t>2.11.1  No Radio Coverage</t>
  </si>
  <si>
    <t>If the user attempts to send a message while the device is in a No Service or Analog coverage mode, the user must be informed that no digital service is available and that the message will be saved for later retry attempts. Such messages are to be held in a pending state and when the device is back in digital coverage, they must automatically be re-submitted to the network.
Information to be displayed to the user in this case is as follows:
Title: Out of Coverage
Message: Message will be sent when phone returns to coverage.</t>
    <phoneticPr fontId="61" type="noConversion"/>
  </si>
  <si>
    <t>2.11.2  SMS Acknowledge Message Timeout</t>
    <phoneticPr fontId="61" type="noConversion"/>
  </si>
  <si>
    <t>When the device sends an SMS Submit message, it must allow 18 seconds for the network to respond with an SMS Acknowledge message. If the Acknowledge message is not received in this time, the device must make another attempt to submit the message automatically. The submit retry MUST use the same MsgID and timestamp as the original submit.The user MUST NOT be required to take any action for this retry attempt to be made.</t>
    <phoneticPr fontId="61" type="noConversion"/>
  </si>
  <si>
    <t>The device SHOULD NOT inform the user that an automatic retry attempt is being made.</t>
  </si>
  <si>
    <t>The device MUST NOT make more than one retry attempt after the initial attempt times out.</t>
  </si>
  <si>
    <t>If an SMS Acknowledge message is received before the end of the second 18-second timeout interval, the device must process it according to the rules of the next sections.</t>
    <phoneticPr fontId="61" type="noConversion"/>
  </si>
  <si>
    <t xml:space="preserve">If the second retry attempt results in a timeout, the device MUST abort sending, save the message to the appropriate thread with a failed status indicator, and display this error message to the user: “Error. Message not sent. Network not responding. Message saved. Please try again later.”  </t>
    <phoneticPr fontId="61" type="noConversion"/>
  </si>
  <si>
    <t>don’t identify the whole error messages
06/14/11 - Discussion with Neeraj on error code display.  
[06202011 ZTE]update PC to FC.</t>
    <phoneticPr fontId="61" type="noConversion"/>
  </si>
  <si>
    <t>The device MUST provide an OK button for the user to acknowledge the error display. When selected, the user must be returned to the idle screen.</t>
  </si>
  <si>
    <t>PC</t>
    <phoneticPr fontId="61" type="noConversion"/>
  </si>
  <si>
    <r>
      <t xml:space="preserve">Android will default </t>
    </r>
    <r>
      <rPr>
        <sz val="12"/>
        <rFont val="宋体"/>
        <family val="3"/>
        <charset val="134"/>
      </rPr>
      <t>display a error notification without OK button</t>
    </r>
    <r>
      <rPr>
        <sz val="12"/>
        <rFont val="宋体"/>
        <family val="3"/>
        <charset val="134"/>
      </rPr>
      <t>.</t>
    </r>
    <phoneticPr fontId="61" type="noConversion"/>
  </si>
  <si>
    <t>The device MUST ignore any SMS Acknowledge message that is received after the timeout period in which it was expected has passed.</t>
  </si>
  <si>
    <t>2.11.3 SMS Acknowledge Message Processing</t>
  </si>
  <si>
    <t>If the expected SMS Acknowledge message has been received in time, the following rules apply:</t>
    <phoneticPr fontId="61" type="noConversion"/>
  </si>
  <si>
    <t>·         ERROR CLASS = 0 means success - return to idle screen</t>
    <phoneticPr fontId="61" type="noConversion"/>
  </si>
  <si>
    <t>NC</t>
    <phoneticPr fontId="61" type="noConversion"/>
  </si>
  <si>
    <t>Android don’t support this feature return to source screen
06/14/11 - ZTE to follow up on this following discussion with Neeraj
[06202011 ZTE]The device will return to the previous screen which receiving the message not the idle screen. It is the android'default design. Need to confirm.</t>
    <phoneticPr fontId="61" type="noConversion"/>
  </si>
  <si>
    <t>·         Treat ERROR CLASS 2 and 3 the same:</t>
  </si>
  <si>
    <t>1.      Do NOT do any automatic retries</t>
    <phoneticPr fontId="61" type="noConversion"/>
  </si>
  <si>
    <t>2.      Save message to appropriate thread.</t>
  </si>
  <si>
    <t>3.      In the case where the CAUSE CODE value is 97, the user MUST be presented with the following dialog:
“Account Error: Message not sent. Please contact customer care and report a code 97 when sending messages”</t>
    <phoneticPr fontId="61" type="noConversion"/>
  </si>
  <si>
    <t>4.      In the case of all other CAUSE CODE values indicating an error condition, this dialog MUST be displayed to user:  “Error: Message to &lt;destination&gt; not sent. Message saved. Please try again later.” Where &lt;destination&gt; is the destination address or phonebook match if present. Provide two selections with this dialog, an OK button and a DETAILS button. Selecting OK returns the user to the idle screen. Selecting Details shows the CAUSE CODE value. Provide an OK button in the CAUSE CODE display to allow user to clear the screen back to idle.</t>
    <phoneticPr fontId="61" type="noConversion"/>
  </si>
  <si>
    <t>2.11.4 Messages with Multiple Recipients</t>
  </si>
  <si>
    <t>In the case of a message with multiple recipients, the following rules apply:</t>
  </si>
  <si>
    <r>
      <t xml:space="preserve">If the first message in the multiple-recipient set of messages is not acknowledged in time (after the automatic retry attempt), the device MUST NOT attempt to send the remaining messages. </t>
    </r>
    <r>
      <rPr>
        <strike/>
        <sz val="8"/>
        <color indexed="8"/>
        <rFont val="Arial"/>
        <family val="2"/>
      </rPr>
      <t>The message MUST be saved in a group thread for later retry attempts. The group MUST be displayed as “Group A”, where “A” is incremented alphabetically.  The message MUST be saved as a single entity with ALL original recipients included such that when the user re-sends the message, they only have to select and send ONE entry from the group thread – all original failed recipients MUST be sent that message from the single retry attempt.</t>
    </r>
    <phoneticPr fontId="61" type="noConversion"/>
  </si>
  <si>
    <t>The group label MUST match Ad Hoc groups names in the contacts if it contains the same list of recipients. If the list is modifed, the contact thread label MUST change to the appropriate group label (such as “Group A”).</t>
  </si>
  <si>
    <t>If any message after the first message in a multiple-recipient set of messages times out on the expected SMS Acknowledge message, the transmission must stop for that and the remaining messages. The previous rule applies to these messages. The messages that received an SMS Acknowledge message in time prior to the timeout must be handled separately according to the rules in section 2.11.3.</t>
  </si>
  <si>
    <t>With the exception of the timeout handling just described, the expected SMS Acknowledge messages for each SMS Submit message resulting from a multiple-recipient message transmission must be handled individually on a per-message basis as the messages are submitted according to the rules in section 2.11.3.</t>
  </si>
  <si>
    <t>Successful messages must be displayed in the appropriate individual threads and presented below the entity representing the failed attempts (if any).</t>
  </si>
  <si>
    <t>The device MUST be able to send a message to a minimum of 40 recipients.</t>
  </si>
  <si>
    <t>If a Group (example “Friends”) has been created in the Phone Address Book and a message is sent to this group, then a thread for that group (Ex. “Friends” thread) should be created.</t>
    <phoneticPr fontId="61" type="noConversion"/>
  </si>
  <si>
    <t>Group sending will create multiple thread for each member of the group</t>
    <phoneticPr fontId="61" type="noConversion"/>
  </si>
  <si>
    <t xml:space="preserve">
If a message is sent to multiple recipients, then individual threads for each of these recipients should be created or if the threads already exist, the message should be added to those threads.</t>
    <phoneticPr fontId="61" type="noConversion"/>
  </si>
  <si>
    <t>2.12  IS-637 Options and Supported Parameters</t>
  </si>
  <si>
    <t>2.12.1  Relay Layer</t>
  </si>
  <si>
    <t>MO SMS shall be supported in mobile stations using service option 6.</t>
  </si>
  <si>
    <t>Service Option Negotiation is not supported.</t>
  </si>
  <si>
    <t>Mobiles will only use a Traffic Channel for message origination.</t>
  </si>
  <si>
    <t>2.12.2  Transport Layer</t>
  </si>
  <si>
    <t>For SMS Deliver messages, support is required for the following teleservices: CMT-95 and WAP.</t>
  </si>
  <si>
    <t>For SMS Submit messages, support is required for the following teleservices: CMT-95</t>
  </si>
  <si>
    <t>Support for Cancellation messages on SMS Submit is not required.</t>
  </si>
  <si>
    <t>Support for proper encoding value in the parameter msg_encoding for the bearer data in the SMS Submit message is required. A value of zero “0”  implying “No encoding specified” shall not be used  when sending a text message.  A value of “2” implying 7-bit ASCII shall be used.</t>
  </si>
  <si>
    <t>Bearer Reply Option required on all SMS Submit messages.</t>
  </si>
  <si>
    <t xml:space="preserve">The following table shows the required support for SMS point-to-point messages in Deliver and Submit modes.  </t>
  </si>
  <si>
    <t>2.12.3  Teleservice Layer</t>
  </si>
  <si>
    <t xml:space="preserve">The following tables show the required support for WMT SMS Deliver and SMS Submit message subparameters (Note: the reply option MUST be supported, even though no UI will be available to the user to enable delivery receipts.).  </t>
  </si>
  <si>
    <r>
      <t>F</t>
    </r>
    <r>
      <rPr>
        <sz val="10"/>
        <rFont val="宋体"/>
        <family val="3"/>
        <charset val="134"/>
      </rPr>
      <t>C</t>
    </r>
    <phoneticPr fontId="61" type="noConversion"/>
  </si>
  <si>
    <t>* = A received SMS Deliver message MAY have the Reply Option subparameter included, with
9 DAK_REQ = 0, in the event the corresponding SMS Submit message from the message originator included the Reply Option subparameter with DAK_REQ=1. No UI is associated with the inclusion of the Reply Option subparameter in SMS Deliver messages; support for it in this regard is for test purposes.</t>
  </si>
  <si>
    <t>3.  Messaging Menu</t>
  </si>
  <si>
    <t>3.1  Placement</t>
  </si>
  <si>
    <t>Text messages should be organized under the messaging menu under the main menu. This menu option MUST be labeled “Messaging” on Vision-capable devices, and “Text Messaging” on non-Vision-capable devices. Placement and labels MUST follow Sprint UI specifications.</t>
  </si>
  <si>
    <t>Using android default menu tree for message application</t>
    <phoneticPr fontId="61" type="noConversion"/>
  </si>
  <si>
    <t>3.2  Messaging Menu</t>
  </si>
  <si>
    <t>3.2.1  Vision Phone with Camera</t>
  </si>
  <si>
    <t>Exact placement and labels MUST follow Sprint UI designs for top level messaging menu and secondary menus (provided here for reference only).  The Top Level Messaging Menu entries:</t>
  </si>
  <si>
    <t>Messaging  (this is the screen title)</t>
  </si>
  <si>
    <t>Voicemail (XX)</t>
  </si>
  <si>
    <t>Send message</t>
  </si>
  <si>
    <t>Text Messages (XX)</t>
  </si>
  <si>
    <t>Picture Mail (XX)</t>
  </si>
  <si>
    <t>IM &amp; Email</t>
  </si>
  <si>
    <t>Chat &amp; Dating</t>
  </si>
  <si>
    <t>VoiceSMS (XX)</t>
  </si>
  <si>
    <t>The ‘XX’ in each entry should display the count of unread messages of that type if available. If the message count is not available it should be displayed as New. This indicator MUST be cleared when the message icon indicator is cleared by the user using the clear icon/count function under the Voicemail menu. For devices implementing the Integrated Messaging specification, the OEMs MUST follow the messaging menu as described in the Integrated Messaging specification.</t>
  </si>
  <si>
    <t>3.2.1.1     IM &amp; Email Menu Item Requirements</t>
  </si>
  <si>
    <t>If applications exist in the My Content&gt;IM &amp; Email folder the device must display a menu item for each application in that folder.</t>
  </si>
  <si>
    <t>No IM application</t>
    <phoneticPr fontId="61" type="noConversion"/>
  </si>
  <si>
    <t>All IM &amp; Email application menu items must be placed BEFORE the PCS Mail link in the IM &amp; Email screen and must be displayed in reverse chronological order by download date.</t>
  </si>
  <si>
    <t>Selecting an IM &amp; Email application from the IM &amp; Email screen must launch that application per requirements in AMS 3.X specification.</t>
  </si>
  <si>
    <t>The PCS Mail item in the IM &amp; Email screen must launch the browser to a PRI defined URL.</t>
  </si>
  <si>
    <t>The AOL item in the IM &amp; Email screen must launch the browser to a PRI defined URL.</t>
  </si>
  <si>
    <t>The MSN item in the IM &amp; Email screen must launch the browser to a PRI defined URL.</t>
  </si>
  <si>
    <t>The Yahoo! item in the IM &amp; Email screen must launch the browser to a PRI defined URL.</t>
  </si>
  <si>
    <t>The Other item in the IM &amp; Email screen must launch the browser to a PRI defined URL.</t>
  </si>
  <si>
    <t>Requirements in the Sprint Email Specification override requirements given here.</t>
  </si>
  <si>
    <t>If device supports BREW email client, email &amp; IM sections MUST be two separate entries.</t>
  </si>
  <si>
    <t>3.2.2  Vision Phone without Camera</t>
  </si>
  <si>
    <t>The Messaging menu must contain the same entries as for camera phones with the following exceptions:</t>
  </si>
  <si>
    <t>Arthur is Android device</t>
  </si>
  <si>
    <t>The Picture Mail menu item under Messaging and the Picture Mail option under “Send Message” must not be present, but the Picture mail folder must be dynamically created if:</t>
  </si>
  <si>
    <t>The device supports reception of Picture Mail 5.X notifications (i.e., is a WAP -Push capable, Picture Mail 5.X “receive-only” device), and the device actually receives a Picture Mail 5.X notification.</t>
  </si>
  <si>
    <t>If the non-camera device does not support reception of Picture Mail 5.X notifications, the notifications it receives will be pre-5.X SMS notifications and should be placed in the text messaging inbox.</t>
  </si>
  <si>
    <t>3.2.3  Non-Vision Phone</t>
  </si>
  <si>
    <t xml:space="preserve">Menu items exact placement and labels MUST follow Sprint UI designs for top level messaging menu and secondary menus.  </t>
  </si>
  <si>
    <t>3.3  Send Message</t>
  </si>
  <si>
    <t>Placement and labeling of the “Send Message” option in the “Messaging” menu MUST follow Sprint UI designs.</t>
  </si>
  <si>
    <t>Using android default menu tree for message sending</t>
    <phoneticPr fontId="61" type="noConversion"/>
  </si>
  <si>
    <t>If more than one messaging application exists on the phone (SMS, Picture Mail, embedded email client, etc.), then the “Send message” option must display a menu of the relevant options as follows:</t>
  </si>
  <si>
    <t>1. Text Message</t>
  </si>
  <si>
    <t>2. Picture Mail</t>
  </si>
  <si>
    <t>3. Email</t>
  </si>
  <si>
    <t>4. IM</t>
  </si>
  <si>
    <t>5. VoiceSMS</t>
  </si>
  <si>
    <t>For devices implementing the Integrated Messaging specifications, the OEMs MUST follow the “Send Message” menu as defined in the Integrated Messaging specification</t>
  </si>
  <si>
    <t>Selecting any of the above options must take the user directly to the addressing screen of the selected application. The only exception to this is when the user selects “Send Text message” and the new draft flag is turned on. (See section 3.5.2)</t>
  </si>
  <si>
    <t>If SMS is the only messaging application on the device, selecting “Send Message” must immediately take the user to the addressing screen (See section 5.1.5) except when the new draft flag is turned on (See section 3.5.2).</t>
  </si>
  <si>
    <t>3.4  List of Threads View (conversations)</t>
  </si>
  <si>
    <t>3.4.1  Capacity</t>
  </si>
  <si>
    <t>The List of Threads view must contain all the MO and MT SMS messages and displayable WAP push messages.</t>
    <phoneticPr fontId="61" type="noConversion"/>
  </si>
  <si>
    <t>The List of Threads should be displayed in reverse chronological order with the most recent contact (or MDN/email address) displayed at the top.</t>
    <phoneticPr fontId="61" type="noConversion"/>
  </si>
  <si>
    <t>Subscriber terminals must be able to store a minimum of 1000 messages total.</t>
    <phoneticPr fontId="61" type="noConversion"/>
  </si>
  <si>
    <t>The subscriber terminals must support enough message storage space to allow for each of the stored messages in the previous requirement to be a message of maximum possible length.</t>
  </si>
  <si>
    <t>There must always be enough space to receive at least one more message of maximum length. If messages must be erased to make room for a new incoming message, the oldest read and unlocked message will be erased to make room for the new message. If additional space is necessary, the next oldest read and unlocked message will be erased, and so on until sufficient storage exists for the new message. If no read messages are available for erasure the device must erase the oldest unread message.</t>
  </si>
  <si>
    <t>The user must not be allowed to lock so many messages that locked messages consume more than 50% of the available storage space.</t>
    <phoneticPr fontId="61" type="noConversion"/>
  </si>
  <si>
    <t>3.4.2  Format</t>
  </si>
  <si>
    <t>3.4.2       Format</t>
  </si>
  <si>
    <t xml:space="preserve">The display of the List of Threads view MUST follow Sprint UI Designs.  A reference display is given below:  </t>
    <phoneticPr fontId="61" type="noConversion"/>
  </si>
  <si>
    <t>Using android default message UI</t>
    <phoneticPr fontId="61" type="noConversion"/>
  </si>
  <si>
    <t>The List of Threads (conversations) must be listed in reverse chronological order.</t>
  </si>
  <si>
    <t>All messages must be represented in the List of Threads view by the Originating Address (From: value). In the case where the Originating Address is empty, the From: value is not known and the inbox representation must display ”Unknown” in the From: field.</t>
    <phoneticPr fontId="61" type="noConversion"/>
  </si>
  <si>
    <t>Two lines MUST be used to display message summary information in the List of Threads view, the From: information is displayed on the first line followed by the message body which is continued on the second line. The portion of the message body to be displayed may vary, and MUST be truncated with ellipses if longer than the available space.</t>
  </si>
  <si>
    <t>3.4.3  Options</t>
  </si>
  <si>
    <t>The following options should be available in the List of Threads views.  Placement and labeling of the options MUST follow Sprint UI designs.  Options must be context sensitive by only displaying when the relevant feature is available:</t>
    <phoneticPr fontId="61" type="noConversion"/>
  </si>
  <si>
    <t>·         Forward – displays Forward Message screen with pre-populated content of latest message in selected thread</t>
    <phoneticPr fontId="61" type="noConversion"/>
  </si>
  <si>
    <t>·         Delete – deletes the thread and all messages in it</t>
  </si>
  <si>
    <t>·         Delete All – deletes all threads and messages in them</t>
  </si>
  <si>
    <t>·         Settings – displays setting menu</t>
  </si>
  <si>
    <t>·         Cancel – takes user back</t>
    <phoneticPr fontId="61" type="noConversion"/>
  </si>
  <si>
    <t>android doesn’t have this option in menu</t>
    <phoneticPr fontId="61" type="noConversion"/>
  </si>
  <si>
    <t>If a callback number or valid MDN exists in the originating address parameter or body of the message, pressing the talk key must generate a call to the number with the highest precedence. Precedence levels are:</t>
    <phoneticPr fontId="61" type="noConversion"/>
  </si>
  <si>
    <t>1.      Callback</t>
  </si>
  <si>
    <t>6/14/11 - this should be NC.
[06202011 ZTE]update FC to NC</t>
    <phoneticPr fontId="61" type="noConversion"/>
  </si>
  <si>
    <t>2.      From info (originating address)</t>
    <phoneticPr fontId="61" type="noConversion"/>
  </si>
  <si>
    <t>3.      MDN in text of message</t>
    <phoneticPr fontId="61" type="noConversion"/>
  </si>
  <si>
    <t>The Delete All functionality must never delete locked Messages.</t>
  </si>
  <si>
    <t>3.5 Contact Thread</t>
  </si>
  <si>
    <t>3.5.1  Capacity</t>
  </si>
  <si>
    <t>The contact thread must contain all messages sent to or received from the contact.</t>
  </si>
  <si>
    <t xml:space="preserve">Pending undelivered messages in the Contact Thread shall be sent automatically (except for scheduled items) at the earliest possible moment.  </t>
  </si>
  <si>
    <t>3.5.2  Format</t>
  </si>
  <si>
    <t xml:space="preserve">The display of the Contact Thread view MUST follow Sprint UI Designs.  A reference display is given below:  </t>
    <phoneticPr fontId="61" type="noConversion"/>
  </si>
  <si>
    <t>Using android default UI</t>
    <phoneticPr fontId="61" type="noConversion"/>
  </si>
  <si>
    <t xml:space="preserve">The status flag information of the messages in the Contact Thread view will be draft, pending, sent, and failed. Those states can be represented by appropriate icons before each message.  </t>
  </si>
  <si>
    <t>If message composition is interrupted by a voice call or other interrupting event the text of the current composition must be saved in the Contact Thread automatically with a draft status.</t>
  </si>
  <si>
    <t>after interruption,program will go back to composition view</t>
    <phoneticPr fontId="61" type="noConversion"/>
  </si>
  <si>
    <t>All messages must be listed in reverse chronological order.</t>
  </si>
  <si>
    <t>3.5.3  Draft Messages</t>
  </si>
  <si>
    <t>Draft messages MUST be stored in the contact thread with the word “(draft)”.</t>
  </si>
  <si>
    <t>ZTE has changed the mechanism and make draft box for draft messages,user could go to draft message list via menu option,please see the picture attached</t>
    <phoneticPr fontId="61" type="noConversion"/>
  </si>
  <si>
    <t>Draft messages MUST always be displayed at the top (first entry) of the reverse-chronological sorted thread.</t>
  </si>
  <si>
    <t>Draft messages are displayed with reverse-chronological order in draft box</t>
    <phoneticPr fontId="61" type="noConversion"/>
  </si>
  <si>
    <t>When a draft message is saved either from a user action or from an interrupting event, then a flag indicating the presence of a new draft should be turned on.</t>
  </si>
  <si>
    <t>There is only a notification message display to user and no other indicator for new draft turned on</t>
    <phoneticPr fontId="61" type="noConversion"/>
  </si>
  <si>
    <t>When the draft flag is ON, the draft SHALL pre-populate the compose message screen when sending to the contact, until a message is sent, the draft is deleted, the draft is replaced by a new draft, or the draft is deleted by auto-delete.</t>
  </si>
  <si>
    <t>There is no draft flag,and user could operate draft in draft list directly,not at the composing view.</t>
    <phoneticPr fontId="61" type="noConversion"/>
  </si>
  <si>
    <t>The device MUST support saving one draft message for each contact thread.  Draft messages SHALL count against the total message capacity.</t>
    <phoneticPr fontId="61" type="noConversion"/>
  </si>
  <si>
    <t>The status of draft flag must be checked every time the user selects the “Send Message” menu or the “Compose New” option. If the flag is turned on, then the following interaction must be displayed:</t>
  </si>
  <si>
    <t>Using android default draft mechanism---user do operations in draft box,he could select the draft and edit it or send it directly,there is no draft flag or interactions described in this requirement</t>
    <phoneticPr fontId="61" type="noConversion"/>
  </si>
  <si>
    <t>Prompt user: “Continue last message?”</t>
  </si>
  <si>
    <t>Options: Yes (opens most recently saved draft)</t>
  </si>
  <si>
    <t xml:space="preserve">                   No  (continues with new message)</t>
  </si>
  <si>
    <t>The new draft flag must be turned off in either of two cases:</t>
  </si>
  <si>
    <t>1 – If the user selects either “yes” or “no” from “Continue Message” prompt.</t>
  </si>
  <si>
    <t>2 – If the user enters the thread where draft messages are stored.</t>
  </si>
  <si>
    <t>3.5.4  Options</t>
  </si>
  <si>
    <t>The following options should be available in the Contact Thread view:</t>
    <phoneticPr fontId="61" type="noConversion"/>
  </si>
  <si>
    <t>·         Lock/Unlock – lock/unlock message so that it cannot be deleted</t>
  </si>
  <si>
    <t>·         Lock All – locks all messages in the contact thread</t>
  </si>
  <si>
    <t>·         Unlock All – unlocks all messages in the contact thread</t>
  </si>
  <si>
    <t>·         Delete – deletes the selected message</t>
  </si>
  <si>
    <t>·         Delete All – deletes all messages in the thread</t>
  </si>
  <si>
    <t>Android doesn't have this option by default</t>
    <phoneticPr fontId="61" type="noConversion"/>
  </si>
  <si>
    <t>·         Cancel – takes user back</t>
  </si>
  <si>
    <t>Pressing the “talk” hard key MUST initiate a call to the contact number</t>
  </si>
  <si>
    <t>Pressing the “ptt” hard key MUST initiate a PPT call to the contact PTT number</t>
  </si>
  <si>
    <t>Not support PTT</t>
    <phoneticPr fontId="61" type="noConversion"/>
  </si>
  <si>
    <t xml:space="preserve">3.6  Message Detail </t>
  </si>
  <si>
    <t>3.6.1  Format</t>
  </si>
  <si>
    <t>The Message Detail view MUST be accessible via the Missed Alerts, pop-ups, history, and Contact Thread views.</t>
  </si>
  <si>
    <t>The display of the Contact Thread view MUST follow Sprint UI Designs.  A reference display is given below:  See PDF/Word version of this document.</t>
    <phoneticPr fontId="61" type="noConversion"/>
  </si>
  <si>
    <t>3.6.2  Options</t>
  </si>
  <si>
    <t>The following options should be available from the Message Details View:</t>
  </si>
  <si>
    <t>·         Forward – displays Forward Message screen with pre-populated content of latest message in selected thread</t>
  </si>
  <si>
    <t>3.6.3  Navigation</t>
  </si>
  <si>
    <t>A navigation mechanism should be provided for the user to move to previous/next message details quickly without returning to the Contact Thread View of the messages. The recommended key mapping is the right and left navigation arrows for forward and back respectively.</t>
    <phoneticPr fontId="61" type="noConversion"/>
  </si>
  <si>
    <t>No navigation keys</t>
    <phoneticPr fontId="61" type="noConversion"/>
  </si>
  <si>
    <t>4.  Receiving Messages</t>
  </si>
  <si>
    <t>4.1  Indicators</t>
  </si>
  <si>
    <t>4.1.1  Visual</t>
  </si>
  <si>
    <t>Upon receipt of an incoming message the device must display a text message icon.</t>
    <phoneticPr fontId="61" type="noConversion"/>
  </si>
  <si>
    <t>The text message icon must remain on until all messages have been acted upon during a pop up or until the user visits the List of Threads view. Stated another way, the icon must remain on as long as there are unread messages with a timestamp more recent than the time of the user’s last visit to the List of Threads view For this reason the device MUST keep track of the time when the List of Threads view was last presented and MUST maintain this data across power cycles.</t>
    <phoneticPr fontId="61" type="noConversion"/>
  </si>
  <si>
    <t>Upon receipt of an urgent message the new message icon should blink.</t>
  </si>
  <si>
    <t>Upon receipt of an urgent message, If the subscriber terminal has an LED indicator, the indicator must blink red while the pop-up message is displayed.</t>
    <phoneticPr fontId="61" type="noConversion"/>
  </si>
  <si>
    <t>what is the urgent message here?
[06142011 Sprint]do not need to support this.</t>
    <phoneticPr fontId="61" type="noConversion"/>
  </si>
  <si>
    <t>4.1.2  Audio</t>
  </si>
  <si>
    <t>The device must support a separate setting for the messaging ringer including on/off and vibrate.</t>
  </si>
  <si>
    <t>The messaging ringer must obey the global volume setting of the device.</t>
  </si>
  <si>
    <t>Upon receipt of an incoming message the messaging ringer must play for the length of the ringer clip unless dismissed.</t>
  </si>
  <si>
    <t>Any key press must dismiss the ringer without dismissing the pop-up notification.</t>
  </si>
  <si>
    <t>If the device is in an in-use state during an incoming message the device must substitute a double, low-volume, in-ear beep for the messaging ringer.</t>
    <phoneticPr fontId="61" type="noConversion"/>
  </si>
  <si>
    <t>The device MAY have a reminder option setting that an alert beep will be emitted periodically until the message is acknowledged.</t>
  </si>
  <si>
    <t>4.2  Pop up display</t>
  </si>
  <si>
    <t>4.2.1  Format</t>
  </si>
  <si>
    <t>When a new message is received a notification MUST be displayed.</t>
  </si>
  <si>
    <t>The format of the new message notification will depend on the number of new messages.</t>
  </si>
  <si>
    <t>4.2.1.1  Single Message</t>
  </si>
  <si>
    <t>4.2.1.1.1  Display</t>
  </si>
  <si>
    <t>If Messaging: Notification is set to “Icon only”, then no pop up should display.</t>
  </si>
  <si>
    <t>Android just have an option for enable/disable message notifications,not have "Icon only" and "message and icon" options in settings.</t>
    <phoneticPr fontId="61" type="noConversion"/>
  </si>
  <si>
    <t>If Messaging: Notification is set to “Message and Icon” and  “If there is only one new message, the notification must display the actual contents of the message (SMS, WAP Push, etc.) as well as possible user actions, in the format specified below.  The format MUST follow Sprint UI requirements.  Required pieces of information to display are indicated. Each must be listed on a separate line. Please refer to the example screens at the end of this section.</t>
    <phoneticPr fontId="61" type="noConversion"/>
  </si>
  <si>
    <t xml:space="preserve">The display of the Contact Thread view MUST follow Sprint UI Designs.  A reference display is given below:  </t>
  </si>
  <si>
    <t>If the Originating Address parameter in the received SMS Deliver message is empty, the device must display ”Unknown”  in the “From:” field.</t>
  </si>
  <si>
    <t>If the message has an urgent priority the text string “Urgent!” should be placed on above the “From:” information.</t>
  </si>
  <si>
    <t>4.2.1.1.2      Parsing</t>
  </si>
  <si>
    <t>If the message contains either a call back number, a “From” field with a MDN, one or more phone numbers, one or more email addresses, one or more IP addresses, and/or one or more valid URIs/URLs in the body of the message, the device must parse them out and handle them as specified below.
. If the device supports Sprint SDE(Simple Data Exchange) application, any identified items should be marked up to be sent to the SDE GUI so the user will be able to dispose of the item by selecting from the SDE Options as specified in [16]</t>
    <phoneticPr fontId="61" type="noConversion"/>
  </si>
  <si>
    <t>A.    Phone Numbers</t>
  </si>
  <si>
    <t>Text strings in the following formats must be parsed as phone numbers. (“-“ and “.”  count as valid separators.)</t>
  </si>
  <si>
    <t xml:space="preserve">·         &lt;space or beginning of message&gt;&lt;10 digit number&gt;&lt;space or end of message&gt; </t>
    <phoneticPr fontId="61" type="noConversion"/>
  </si>
  <si>
    <t>·         &lt;space or beginning of message &gt;&lt;11 digit number with 1 as first digit&gt;&lt;space or end of message &gt;</t>
  </si>
  <si>
    <t>·         &lt;space or beginning of message &gt;&lt;3 digit number&gt;&lt;separator&gt;&lt;3 digit number&gt;&lt;separator&gt;&lt;4 digit number&gt;&lt;space or end of message &gt;</t>
  </si>
  <si>
    <t xml:space="preserve">·         &lt;space or beginning of message &gt;&lt;the digit 1&gt;&lt;separator&gt;&lt;3 digit number&gt;&lt;separator&gt;&lt;3 digit number&gt;&lt;separator&gt;&lt;4 digit number&gt;&lt;space or end of message &gt;    </t>
  </si>
  <si>
    <t>·         &lt;space or beginning of message &gt;&lt;3 digit number&gt;&lt;separator&gt;&lt;4 digit number&gt;&lt;space or end of message &gt;</t>
  </si>
  <si>
    <t>·         &lt;space or beginning of message &gt;&lt;12 digit number with +1 as first 2 digits&gt;&lt;space or end of message &gt;</t>
  </si>
  <si>
    <t>·         &lt;space or beginning of message &gt;&lt;the digits+1&gt;&lt;separator&gt;&lt;3 digit number&gt;&lt;separator&gt;&lt;3 digit number&gt;&lt;separator&gt;&lt;4 digit number&gt;&lt;space or end of message &gt;</t>
  </si>
  <si>
    <t>B.     URI/URL</t>
  </si>
  <si>
    <t>Devices must support URIs/URLs up to 160 characters in length in SMS text messages; other limits apply to WAP Push messages – see section 6 of this document.</t>
  </si>
  <si>
    <t>An SMS message may arrive at a mobile device with one or more URI/URL instances that conform to the following general, legacy schemes:</t>
  </si>
  <si>
    <t>http://</t>
  </si>
  <si>
    <t>https://</t>
  </si>
  <si>
    <t>midlet://</t>
  </si>
  <si>
    <t>ams://</t>
  </si>
  <si>
    <t>tel://</t>
  </si>
  <si>
    <t>rtsp://</t>
  </si>
  <si>
    <t>device://</t>
  </si>
  <si>
    <t>wtai://</t>
  </si>
  <si>
    <t>For each of these legacy schemes, the following rules apply:</t>
  </si>
  <si>
    <t>The message is presentable to the user and must be presented in the same way as any other text message per the UI requirements presented elsewhere in this section.</t>
    <phoneticPr fontId="61" type="noConversion"/>
  </si>
  <si>
    <t>A URI/URL instance means that a URI/URL may appear anywhere in the body of the message, and the body of the message may also contain arbitrary text. Delimiters for the URI/URL can be the start and/or end of the message body, or a &lt;SP&gt; character.</t>
  </si>
  <si>
    <t>In the case of SMS messages received with URI/URL strings in them that are NOT delimited by &lt;SP&gt; characters and/or the start or end of the body text, the message must be presented to the user as with any other text message, but the device is NOT required to parse the incorrectly delimited URI/URL strings and make them actionable.</t>
  </si>
  <si>
    <t>C.    Web Addresses</t>
  </si>
  <si>
    <t>Web URLs without a protocol prefix (such as http://) must be recognized as valid. Therefore strings in the following formats must be parsed and passed to the browser:</t>
  </si>
  <si>
    <t>·         &lt;space or beginning of message &gt;&lt;www.&gt;&lt;text string&gt;&lt;space or end of message &gt;</t>
  </si>
  <si>
    <t>·         &lt;space or beginning of message &gt;&lt;text string&gt;&lt;DOM&gt;&lt;text string&gt;&lt;space or end of message &gt;</t>
  </si>
  <si>
    <t>Where:</t>
  </si>
  <si>
    <t>&lt;text string&gt; is an arbitrary string of printable ASCII characters, not interrupted by a space (0x20) character.</t>
  </si>
  <si>
    <r>
      <t xml:space="preserve">&lt;DOM&gt; </t>
    </r>
    <r>
      <rPr>
        <sz val="8"/>
        <rFont val="Arial"/>
        <family val="2"/>
      </rPr>
      <t xml:space="preserve">is any valid domain extension such as “.com”, “.net”, “.org”,  “.edu”, “.mil”, “.gov”, “.us”, “.ca” </t>
    </r>
  </si>
  <si>
    <t>D.    "//" codes:</t>
  </si>
  <si>
    <t>Currently there are several Sprint applications making use of "//" codes in SMS messages. With this version of the text messaging application specification, the general form and handling for these codes is being formalized and defined as:</t>
  </si>
  <si>
    <t>//&lt;code&gt;&lt;SP&gt;&lt;string&gt;</t>
  </si>
  <si>
    <t>where:</t>
  </si>
  <si>
    <t>&lt;code&gt; is arbitrarily long string of contiguous Alpha characters</t>
  </si>
  <si>
    <t xml:space="preserve"> &lt;SP&gt; is the ASCII space character (0x20)</t>
  </si>
  <si>
    <t>&lt;string&gt; is any arbitrary string of characters. These strings generally only have meaning to the application using the "//"code.</t>
  </si>
  <si>
    <t>In all "//" code cases, the device must recognize the //&lt;code&gt; strings both with and without a colon character. As an example, the code "//wma:" and "//wma" must be treated the same.</t>
  </si>
  <si>
    <t>Messages containing these codes are not user-presentable and must not appear in the SMS inbox. If the device receives an SMS starting with // codes and there is no handler for it, that SMS should be discarded and must not be displayed in the SMS inbox.</t>
  </si>
  <si>
    <t>The SMS client must pass these code strings to the AMS for handling. Version 3.X of the AMS specification specifies the requirements for proper processing of the “//” codes.</t>
  </si>
  <si>
    <t>The following legacy codes exist:</t>
  </si>
  <si>
    <t>//CM (used by AMS for certificate management)</t>
  </si>
  <si>
    <t>//wma (used by JVM to allow java apps to send and receive SMS messages)</t>
  </si>
  <si>
    <t>Legacy “//” codes must continue to be supported as they have been in the past.</t>
  </si>
  <si>
    <t>Specific meaning and usage of the application-specific character strings that appear after the "//"codes themselves are beyond the scope of this spec. The particular application specifications should be consulted for further information on those strings.</t>
  </si>
  <si>
    <t>E.     Email Addresses</t>
  </si>
  <si>
    <t>Text strings in the following format must be parsed as email addresses:</t>
  </si>
  <si>
    <t>·         &lt;space or beginning of message &gt;&lt;text string&gt;”@”&lt;text string&gt;”.”&lt;text string&gt;”.”&lt;text string&gt;&lt;space or end of message &gt;  (Note that one or more occurrences of the string “.”&lt;text string&gt; may exist in valid email addresses.)</t>
  </si>
  <si>
    <t>F.     UFMIs</t>
    <phoneticPr fontId="61" type="noConversion"/>
  </si>
  <si>
    <t>(MUST be supported for PTT devices only) In addition to phone numbers, UFMIs must be parsed.  When phone numbers and/or UFMIs are provided in the message, and no numbers or UFMIs are in focus, pressing the PTT button MUST prompt the user which number/UFMI they would like to PTT.  If a UFMI is in focus, pressing the PTT button shall initiate a UFMI call with that contact.  UFMIs must follow the formatting as follows:</t>
    <phoneticPr fontId="61" type="noConversion"/>
  </si>
  <si>
    <t>A maximum of 18 characters, a maximum of 18 characters, with the following paramaters and ranges:</t>
  </si>
  <si>
    <t>&lt;urban id&gt;*&lt;fleet id&gt;*&lt;member id&gt;.</t>
  </si>
  <si>
    <t>&lt;Parameter&gt;       Range</t>
  </si>
  <si>
    <t>&lt;urban id&gt;            1-1048575</t>
  </si>
  <si>
    <t>&lt;fleet id&gt;               1-1048575</t>
  </si>
  <si>
    <t>&lt;member id&gt;       1-65535</t>
  </si>
  <si>
    <t>4.2.1.1.3      Activate Phone Numbers, Emails, URIs, UFMIs</t>
  </si>
  <si>
    <t>If a callback number or valid MDN exists in the originating address parameter or body of the message, pressing the [Talk] key must generate a call to the number with the highest precedence. Precedence levels are:</t>
    <phoneticPr fontId="61" type="noConversion"/>
  </si>
  <si>
    <t>4.      Callback</t>
  </si>
  <si>
    <t>5.      From info (originating address)</t>
  </si>
  <si>
    <t>6.      MDN in text of message</t>
  </si>
  <si>
    <t>If the user scrolls over a number in the text body (as shown above), pressing the talk key will initiate a phone call to the selected number.</t>
  </si>
  <si>
    <t>Pressing the [OK] key (as shown above) will launch the phone inspector field, where the callback number, from info, and MDNs in the text message will be listed</t>
  </si>
  <si>
    <t xml:space="preserve">When a URI/URL is included in the message, a [Go] option MUST be provided in the options menu that launches the URI associated with that message, as shown below:  </t>
  </si>
  <si>
    <t>No "go" option,arthur is touch screen device</t>
    <phoneticPr fontId="61" type="noConversion"/>
  </si>
  <si>
    <t>If there is more than one URI associated with the message, the one with the highest precedence must be the one associated with the [Go] softkey.</t>
  </si>
  <si>
    <t>Arthur is touch screen device,so user must touch the url to start browser</t>
    <phoneticPr fontId="61" type="noConversion"/>
  </si>
  <si>
    <t>If a URI is in focus, selecting the [Go] softkey MUST launch the in focus URI</t>
  </si>
  <si>
    <t>If there is more than one URI associated with the message, URIs in the message header take precedence over those in the text of the message and URIs in the text of the message take precedence over those that come after them in the message.</t>
    <phoneticPr fontId="61" type="noConversion"/>
  </si>
  <si>
    <t>The softkey labels MUST follow Sprint UI requirements for text messaging.  Reference Softkey Labels:</t>
  </si>
  <si>
    <t>Using android default UI,no such softkeys</t>
    <phoneticPr fontId="61" type="noConversion"/>
  </si>
  <si>
    <t>4.2.1.1.4      Options</t>
    <phoneticPr fontId="61" type="noConversion"/>
  </si>
  <si>
    <t>The “Options” menu displays the following options to the user, if they exist, in the following priority order.</t>
    <phoneticPr fontId="61" type="noConversion"/>
  </si>
  <si>
    <t>GO – {URL} – – If more than URL exists, this option must launch a menu where all associated URIs must be presented in order of precedence.</t>
    <phoneticPr fontId="61" type="noConversion"/>
  </si>
  <si>
    <t>Using android default mechanism</t>
    <phoneticPr fontId="61" type="noConversion"/>
  </si>
  <si>
    <t>Call {Phone Number} – If more than one number exists, this option must launch a menu where all associated phone numbers must be presented in order of precedence. User must be able to place a call to any number selected from this menu.</t>
    <phoneticPr fontId="61" type="noConversion"/>
  </si>
  <si>
    <t>Forward – Launches to the forward screen</t>
    <phoneticPr fontId="61" type="noConversion"/>
  </si>
  <si>
    <t>Lock/Unlock – lock/unlock message so that it can/cannot be deleted</t>
    <phoneticPr fontId="61" type="noConversion"/>
  </si>
  <si>
    <t>Delete – Deletes the message</t>
    <phoneticPr fontId="61" type="noConversion"/>
  </si>
  <si>
    <t>4.2.1.2     Multiple Messages</t>
  </si>
  <si>
    <t>If a subsequent new message is received or a notification event is generated by another application prior to the user taking action on the first new message, the single message display must be removed and the device must display a summary notification screen.</t>
  </si>
  <si>
    <t>4.2.1.3     Notifications</t>
  </si>
  <si>
    <t>Both types of notification (single new message and multiple new messages) must display over the top of the current context of the device.</t>
    <phoneticPr fontId="61" type="noConversion"/>
  </si>
  <si>
    <t>For both types of notification, pressing the [Back] key must take the user to the previous context and pressing the [End] key must take the user to the idle screen.</t>
  </si>
  <si>
    <t>Upon the display of a new notification, key presses must be ignored for half a second to prevent accidental dismissal.</t>
  </si>
  <si>
    <t>The following tables define the priorities to be used in determining the appropriate interruption type for each device context.</t>
  </si>
  <si>
    <t>Message and Icon</t>
  </si>
  <si>
    <t>Polite or disruptive alerts for Urgent SMS messages MUST be indicated with a red exclamation mark.</t>
  </si>
  <si>
    <t>not support urgent sms
[2/10/2011] ZTE to confirm
[03032011 ZTE]confirm not support this feature.</t>
    <phoneticPr fontId="61" type="noConversion"/>
  </si>
  <si>
    <t>If the device context indicates that the notification must display at idle then the required notification display (either single or multiple) must display as soon as the user returns to the idle screen.</t>
  </si>
  <si>
    <t>WAP Cache Operation and Service Load messages must be invisible to the user and will not obey the display requirements listed in this section. Please refer to section 6 for more information.</t>
  </si>
  <si>
    <t>Service Loads must never activate the ringer or the message waiting icon at any priority level.</t>
  </si>
  <si>
    <t>If a service load is to be activated at the same time as other messages the service load should always be loaded before any other notifications occur.</t>
  </si>
  <si>
    <t>4.2.2  Launching Resources</t>
    <phoneticPr fontId="61" type="noConversion"/>
  </si>
  <si>
    <t>If a user elects to launch the resource indicated by the message the device must launch the application or handler immediately to the indicated resource, without any additional interaction or display beyond that used when launching the application through other means.</t>
    <phoneticPr fontId="61" type="noConversion"/>
  </si>
  <si>
    <t>If, while in a voice call, the user selects an option requiring a data connection the device must display the message “You are currently in a voice call.  You must end your call before a data connection can be used.”   The message must be non-modal with a 3 second dismissal.</t>
  </si>
  <si>
    <t>4.2.2.1  Cancel Notification</t>
  </si>
  <si>
    <t xml:space="preserve">If a user elects to cancel the notification, and no other notification pop ups are present the user must be immediately transferred back to the previous context of the device.  </t>
  </si>
  <si>
    <t>Switching to a pop up screen and back to the original device context must not result in any loss of data or change in anyway text currently being entered on the device.</t>
  </si>
  <si>
    <t>4.2.2.2  Key Mappings</t>
  </si>
  <si>
    <t>Hitting the [END] key during a notification pop-up will take the user back to the idle screen, dismissing the notification.</t>
  </si>
  <si>
    <t>No end key</t>
    <phoneticPr fontId="61" type="noConversion"/>
  </si>
  <si>
    <t>Hitting the [Back] key during a notification pop-up will take the user back to the previous context.</t>
  </si>
  <si>
    <t>4.2.2.3  Read/Unread</t>
  </si>
  <si>
    <t>A message must be marked as read if it has been displayed on the screen and the user has dismissed or taken an action on the message. This can happen either on the single message display or when selected from the List of Threads or Contact Thread views.</t>
    <phoneticPr fontId="61" type="noConversion"/>
  </si>
  <si>
    <t>4.2.2.4  Duplicates</t>
  </si>
  <si>
    <t>Network duplicate messages should be discarded and not notified or displayed. Duplicate messages should be identified per section 4.3.1.6 of [1]. Only messages that have a Message ID, Originating Address, and Message Center Time Stamp value that are identical to a previous message are to be considered network duplicates. Messages that vary from another in one or more of these values are to be considered User duplicate messages.</t>
  </si>
  <si>
    <t>User duplicate messages must be displayed and kept.  The device must not replace or overwrite a user duplicate message.</t>
    <phoneticPr fontId="61" type="noConversion"/>
  </si>
  <si>
    <t>In the case of user duplicates, the device must not display a “Duplicate” or similar notice to the recipient.</t>
  </si>
  <si>
    <t>4.2.2.5  Keyguard/Locked State</t>
  </si>
  <si>
    <t>If the keyguard is activated at the time of notification, it should be disabled temporarily during the notification and reactivated after the notification if the message is not acknowledged and read within the time of audio notification.</t>
  </si>
  <si>
    <t>New message notification will not affect the screen lock,the new message icon and message content will be displayed in the top bar</t>
    <phoneticPr fontId="61" type="noConversion"/>
  </si>
  <si>
    <t>If the subscriber terminal is locked, users will still be notified of the messages but are required to enter lock code to read message or call any number other than the emergency or special numbers.  The message should read “You have # new messages.  Please unlock your device to view them.”  Where # is the number of new messages received.</t>
    <phoneticPr fontId="61" type="noConversion"/>
  </si>
  <si>
    <t>The new message notification while in a locked state must not prevent the user from unlocking their phone.</t>
  </si>
  <si>
    <t>The new message notification while in a locked state must not require dismissal to allow the user to unlock their phone.</t>
  </si>
  <si>
    <t>4.2.2.6 Receiving SMS Delivery Acknowledgement Messages</t>
  </si>
  <si>
    <t>Peer to peer delivery acknowledgements shall NOT be supported.  Section remains for context only.</t>
    <phoneticPr fontId="61" type="noConversion"/>
  </si>
  <si>
    <t>4.2.2.7 Emergency Mode Requirements</t>
  </si>
  <si>
    <t>The device MUST acknowledge atleast 10 incoming SMS messages with no error/cause code while in e911 emergency mode.</t>
    <phoneticPr fontId="61" type="noConversion"/>
  </si>
  <si>
    <t>The device MUST queue atleast 10 incoming SMS messages while in e911 emergency mode, to be displayed later when the user exits emergency mode. The device MUST not acknowledge(no reply or not available) any messages beyond 10 messages while in emergency mode.</t>
    <phoneticPr fontId="61" type="noConversion"/>
  </si>
  <si>
    <t>The device MUST not play a ringer or display notification popups while in e911 emergency mode. The device MUST still display the MWI icon in the annunciator bar.</t>
  </si>
  <si>
    <t>5.  Sending Messages</t>
  </si>
  <si>
    <t>5.1  Addressing</t>
  </si>
  <si>
    <t>The user must be able to address a message to more than one recipient.</t>
  </si>
  <si>
    <t xml:space="preserve">The user MUST be able to select an address from the recently used list, or enter an email address or MDN separately.  The layout MUST follow Sprint UI requirements.  Below is a reference example:  </t>
  </si>
  <si>
    <t>The mobile phone number field must default to numeric mode and auto-hyphenate the entry.</t>
    <phoneticPr fontId="61" type="noConversion"/>
  </si>
  <si>
    <t>The email entry field must default to alpha mode.</t>
  </si>
  <si>
    <t>The user must be able to select phone numbers or email addresses from their phonebook to address messages.</t>
  </si>
  <si>
    <t>For 7-digit MDNs, either selected from the phonebook, using the “Go to Contacts” option, or entered by the user, the device MDN area code MUST be automatically prepended to the 7-digit MDN without prompting the user.</t>
  </si>
  <si>
    <t>When selecting contacts from the phonebook, each entry with more than one number/email must display all phone numbers and email addresses to the user.</t>
  </si>
  <si>
    <t>When multiple addresses are displayed for a contact the mobile number should be at the top of the list and selected by default.  If no mobile is available then the email should be default.</t>
  </si>
  <si>
    <t xml:space="preserve">In the compose screen, the user MUST have the option to add additional contacts.  Reference design is shown below:  </t>
  </si>
  <si>
    <t>If the user returns to the ‘select from contacts’ screen the previously selected contacts must be indicated as selected.</t>
  </si>
  <si>
    <t>If the user elects to add an email address to the recipient list after the message body has been composed, and the device is in the IS-41 email addressing mode, then the device must check to determine if the new address will put the total message length over 160. If so the device must prompt the user with “This email address is too long for current message. Adding will cause the message to be truncated.” The options must be [Add] and [Cancel].
Selecting [Add] must add the email address to the recipient list, remove the appropriate number of characters from the end of the message text and take the user back to the addressing screen.
Selecting [Cancel] must return the user to the addressing screen without adding the email address.</t>
    <phoneticPr fontId="61" type="noConversion"/>
  </si>
  <si>
    <t>Using android default UI
[2/10/2011] ZTE to confirm</t>
    <phoneticPr fontId="61" type="noConversion"/>
  </si>
  <si>
    <t>5.2  Reply</t>
  </si>
  <si>
    <t>The user must be able to reply directly from a pop-up message if a replyable “From” field is present, this includes situations where a phone number is pre-pended by “1” or “+1 , or email address includes friendly text. WAP Push messages are an exception to this requirement. The device MUST NOT present a reply option for WAP Push messages. Please refer to section 6 of this document.</t>
    <phoneticPr fontId="61" type="noConversion"/>
  </si>
  <si>
    <t>The user must be able to reply from within the Contact Thread or Message Details views.</t>
  </si>
  <si>
    <t>The user must be given the option to add recipients to the reply.</t>
  </si>
  <si>
    <t>5.3  Forward</t>
  </si>
  <si>
    <t>The user must have the option to forward text messages other than WAP push.</t>
  </si>
  <si>
    <t>If the user selects to Forward a message, the device should place the string “Fwd: ” in front of the message text in the body of the message prior to sending it. If the message does not have sufficient character space to include this string, it must not be included in the forwarded message.</t>
  </si>
  <si>
    <t>The user must be given the option to add to the text of the message at the beginning of the forwarded message.</t>
  </si>
  <si>
    <t>The user must be able to forward to multiple recipients.</t>
  </si>
  <si>
    <t>The Forwarded message should include the metadata about the Original Message in the body of the message.</t>
  </si>
  <si>
    <t>The Forward Message screen represented in the above diagram in the middle should be replaced with the Forward Message screen shown below to reduce the number of characters used.</t>
  </si>
  <si>
    <t>5.4  From Phonebook</t>
  </si>
  <si>
    <t>The user must be given the option to send a message, from within the device native phonebook, to any entry containing a mobile number or email address.</t>
  </si>
  <si>
    <t>If a messaging hard-key exists on the phone, pressing it while viewing or selecting a phonebook entry should take the user to the compose screen with that entry’s information in the from field.  If both a mobile number and email address exist, use the currently selected field. If no field is selected, use the mobile number as the recipient.</t>
  </si>
  <si>
    <t>No message hard-key</t>
    <phoneticPr fontId="61" type="noConversion"/>
  </si>
  <si>
    <t>Selecting the option to send a message to a phonebook entry must send the user to the message compose screen with the mobile number or email of the entry entered as the recipient. If both a mobile number and email address exist, the user must be given the option to select either one for use in addressing the message.</t>
    <phoneticPr fontId="61" type="noConversion"/>
  </si>
  <si>
    <t>For 7-digit MDNs, selected from the phonebook, the device MDN area code MUST be automatically prepended to the 7-digit MDN without prompting the user</t>
  </si>
  <si>
    <t>The option to send an SMS to an email address supersedes the requirement to send an email via PCS mail. The option to send to an email address by a method other than SMS must be removed unless the device contains an embedded email client.</t>
  </si>
  <si>
    <t>5.5  Compose</t>
  </si>
  <si>
    <t>The user must be able to use any text entry mode on the device to enter a message.</t>
  </si>
  <si>
    <t>After a message is sent the user must be returned to the screen from which they selected the Send Message option.</t>
  </si>
  <si>
    <t>The default text mode for message composition should initially be Alpha. The device MUST remember the last of the following text entry modes (Alpha, T9 or equivalent) selected by the user when composing a message and use that as the default on the next message composition action taken by the user. Note that this EXCLUDES the recent messages, canned messages, symbol, number, canned suffix, and smiley (emoticon) entry modes. This setting MUST be preserved through power-cycles.</t>
  </si>
  <si>
    <t>The user must be informed of the number of characters remaining of their character limit while they are entering the message.</t>
  </si>
  <si>
    <t>Users must not be permitted to compose a message that is larger than the limit allowed by the device. The limit is 160 characters per segment with a total of 6 segments. If this limit is lowered due to the use of an email address and/or additional parameters such as a callback number, the maximum characters and characters remaining counts displayed to the user must be adjusted accordingly.</t>
    <phoneticPr fontId="61" type="noConversion"/>
  </si>
  <si>
    <t>The messaging client must provide the option for the user to select from Pre-set messages provided by the handset client.  This list should be user editable.</t>
    <phoneticPr fontId="61" type="noConversion"/>
  </si>
  <si>
    <t>The messaging client should provide the user with an option to add a predefined signature to the end of every message.  The length of the signature should be accounted for in the characters remaining count during composition.</t>
    <phoneticPr fontId="61" type="noConversion"/>
  </si>
  <si>
    <t>5.6  Options</t>
  </si>
  <si>
    <t>The “Options” menu displays the following options to the user, if they exist: (These are provided here for reference only, OEMs should use the UXD Interaction Spec for implementation)</t>
  </si>
  <si>
    <t>Using android default menu options</t>
    <phoneticPr fontId="61" type="noConversion"/>
  </si>
  <si>
    <t>·         Text Mode – offers options for changing text mode entry</t>
  </si>
  <si>
    <t>·         Add Preset Message – displays list of preset messages</t>
  </si>
  <si>
    <t>·         Add Signature – Inserts Signature</t>
  </si>
  <si>
    <t>·         Add/Change recipients – displays multi-selection version of contact list</t>
  </si>
  <si>
    <t>·         Mark as urgent – adds priority line above recipient field</t>
  </si>
  <si>
    <t>·         Set callback # - allows user to enter callback #</t>
  </si>
  <si>
    <t>·         Save as draft – displays draft saved dialog</t>
  </si>
  <si>
    <t>5.7  Pre-set Messages</t>
  </si>
  <si>
    <t>The device must support the use of both default and custom Pre-set messages during the composition of a message.</t>
    <phoneticPr fontId="61" type="noConversion"/>
  </si>
  <si>
    <t>The device must support a minimum of 10 default Pre-set messages.</t>
  </si>
  <si>
    <t>The device must be able to store at least 10 user custom Pre-set messages</t>
    <phoneticPr fontId="61" type="noConversion"/>
  </si>
  <si>
    <t>All options for editing and managing pre-set messages must be located under “Settings:Messaging:Pre-set messages”.</t>
    <phoneticPr fontId="61" type="noConversion"/>
  </si>
  <si>
    <t>Pre-set messages is placed in menu when edit a message according to Android default mode</t>
    <phoneticPr fontId="61" type="noConversion"/>
  </si>
  <si>
    <t>The device may allow the user to erase or edit default Pre-set messages.  In this case the minimum number of Pre-set messages supported overall should be 20.</t>
    <phoneticPr fontId="61" type="noConversion"/>
  </si>
  <si>
    <t>The user must be able to select pre-set messages during the editing of a message and insert them into the message body.</t>
    <phoneticPr fontId="61" type="noConversion"/>
  </si>
  <si>
    <t>While viewing the pre-set message list under “Settings:Messaging” the user must be able to select a “Send To” option that takes the user to the ‘add recipient’ screen of a new message and automatically inserts the selected pre-set message into the message body.</t>
    <phoneticPr fontId="61" type="noConversion"/>
  </si>
  <si>
    <t>according to Android default mode</t>
  </si>
  <si>
    <t>Pre-set messages must be displayed such that the first message in the list is the most recent message used. Usage is defined as either having been selected for use in the last access of Pre-set messages or having been edited to create a new message. The second message in the list is the second most recently used message, the third in the list is the third most recently used, and so on.</t>
    <phoneticPr fontId="61" type="noConversion"/>
  </si>
  <si>
    <t>Pre-set messages must be displayed fixed according to Android default mode</t>
    <phoneticPr fontId="61" type="noConversion"/>
  </si>
  <si>
    <t>It is recommended that the device also allow the user to access a list of recent messages to add to their composition.</t>
  </si>
  <si>
    <t>A recommended list of default messages is:</t>
  </si>
  <si>
    <t>Pre-Set Messages</t>
    <phoneticPr fontId="61" type="noConversion"/>
  </si>
  <si>
    <t>1.      Can’t talk right now. Send me a message.</t>
  </si>
  <si>
    <t>2.      Call me</t>
  </si>
  <si>
    <t>3.      Where are you?</t>
  </si>
  <si>
    <t>4.      Can you talk?</t>
  </si>
  <si>
    <t>5.      Don’t forget to</t>
  </si>
  <si>
    <t>6.      Can you pick up</t>
  </si>
  <si>
    <t>7.      Thanks!</t>
  </si>
  <si>
    <t>8.      Meet me at</t>
  </si>
  <si>
    <t>9.      Let’s get lunch.</t>
  </si>
  <si>
    <t>10. I sent this from my PCS phone.</t>
  </si>
  <si>
    <t>11. The meeting has been cancelled.</t>
  </si>
  <si>
    <t>12. I have to work late.</t>
  </si>
  <si>
    <t>13. I’m on a conference call.</t>
  </si>
  <si>
    <t>14. I’ll be there at</t>
  </si>
  <si>
    <t>15. What time does it start?</t>
  </si>
  <si>
    <t>16. Tag, you’re it!</t>
  </si>
  <si>
    <t>17. I love you!</t>
  </si>
  <si>
    <t>18. Hugs and kisses – OXOXO</t>
  </si>
  <si>
    <t>19. Crazy 4 you!</t>
  </si>
  <si>
    <t>20. Too funny!</t>
  </si>
  <si>
    <t>5.8  Emoticons</t>
  </si>
  <si>
    <t>A device may include the option to translate ASCII emoticons into graphical emoticons. If included the device must translate into appropriate graphics according to the following table.</t>
  </si>
  <si>
    <t>Emoticons sent from Shortmail will be enclosed in angle brackets (e.g., &lt;:)&gt;. These brackets must be stripped out of the message when the emoticon is translated.</t>
  </si>
  <si>
    <t>5.9  Messaging Settings</t>
  </si>
  <si>
    <t xml:space="preserve">The Settings menu must contain a “Messaging” option. </t>
    <phoneticPr fontId="61" type="noConversion"/>
  </si>
  <si>
    <t>Using android default message settings menu and options,please see the attached pictures</t>
    <phoneticPr fontId="61" type="noConversion"/>
  </si>
  <si>
    <t>5.9.1  Notification Settings</t>
  </si>
  <si>
    <t>The first option under Settings:Messaging must be “Notification”</t>
  </si>
  <si>
    <t>The options for  Settings:Messaging:Notification must be “Message and Icon”, and “Icon only”. The default option must be “Message and Icon”.</t>
  </si>
  <si>
    <t>If Messaging:Notification is set to “Message and Icon”, the messages must display as described in the message display requirements. The icon and ringer must behave as normal.</t>
  </si>
  <si>
    <t>If Messaging:Notification is set to “Icon only” the device must not display pop-up screens for incoming SMS or WAP Push messages. The icon and ringer must behave as normal.</t>
    <phoneticPr fontId="61" type="noConversion"/>
  </si>
  <si>
    <t>5.9.2       Call Back Number Settings</t>
  </si>
  <si>
    <t>The third option under Settings:Messaging must be Callback Number.</t>
  </si>
  <si>
    <t>Android message is conversation mode,not support callback number</t>
    <phoneticPr fontId="61" type="noConversion"/>
  </si>
  <si>
    <t>The options under Settings:Messaging:Callback Number must be [None], [My Phone Number], and [Other].</t>
  </si>
  <si>
    <t>Selecting [None] for callback number must cause the device to include no callback number parameter with mobile originated messages by default.</t>
  </si>
  <si>
    <t>Selecting [My Phone Number] for callback number must cause the device to include the MDN of the device in the callback parameter for mobile originated messages by default.</t>
  </si>
  <si>
    <t>Selecting[Other] must display an edit screen to the user with the current callback setting displayed.  After the user is done editing the number and selects [Save] the device must include the saved number in the callback parameter for mobile originated messages by default.</t>
  </si>
  <si>
    <t>5.10 "Send Quick Text" Streamlined Flow</t>
  </si>
  <si>
    <t>Sprint market research and studies in usability for text messaging have shown that for many text messaging users, the most common use case is to send a simple text message to a single recipient, most often from the Contact list. A streamlined message composition and sending flow to accommodate this use case was introduced with version 2.3 of this specification and will be required in all devices implementing a 2WSMS client to this and subsequent versions of the specification. For purposes of discussion within this document, this streamlined flow is called “Send Quick Text”, and the existing flow as defined elsewhere in this specification is called the ‘normal’ flow. The key aspects of this flow, compared to the ‘normal’ flow, are the removal of certain steps/screens from both the Addressing and Sending steps. Detailed requirements are specified in the next subsection.</t>
  </si>
  <si>
    <t>5.10.1 Quick Text Requirements:</t>
  </si>
  <si>
    <t>All screen titles, etc. for the screens in this flow MUST be as they are in the ‘normal’ flows described elsewhere in this specification, except as specified in this section.</t>
  </si>
  <si>
    <t>The mobile device MUST have the Up Navigation key assigned the shortcut function of “Send Quick Text” while at the standby/idle screen, per [15].</t>
  </si>
  <si>
    <t>Mobile devices supporting the Favorites functionality on the LSK MUST have the “Send Quick Text” function pre-assigned to a Favorites slot per [15].</t>
  </si>
  <si>
    <t>The “Send Quick Text” function is defined to be the composition and sending flow specified in this section.</t>
  </si>
  <si>
    <t>When the “Send Quick Text” function is activated by the user via either of the methods described above, the device MUST present the same Contact selection screen as if the user had chosen “Contacts/Phone Book Entry” from the “Send To” screen in the normal flow.</t>
  </si>
  <si>
    <t>·         All existing functionality for the Contact selection screen MUST be retained for this flow, except that the functionality associated with the Done LSK is to take the user directly to the Composition screen, so they may immediately begin entering message text.</t>
  </si>
  <si>
    <t>·         The device MUST NOT display any Preview screens, as in the case for the normal flow.</t>
  </si>
  <si>
    <t>·         The title of the Contact selection screen in this flow MUST be “Send Text to”.</t>
  </si>
  <si>
    <t>The composition screen MUST be the same as is specified for the normal flow, except that the LSK MUST be ‘Send’, and when the user presses ‘Send’, the device MUST assemble an SMS Submit message for transmission OTA as it does in the normal flow.</t>
  </si>
  <si>
    <t>·         A preview screen MUST NOT be presented prior to the send operation taking place.</t>
  </si>
  <si>
    <t>·         The same user feedback screens for successful sending and/or error cases as defined for the normal flow MUST be used in this flow.</t>
  </si>
  <si>
    <t>·         The default values for Send options (priority, callback #) MUST be applied to SMS Submit messages sent from this flow. There MUST NOT be any preview screens or other additional steps introduced to allow for setting these options on a per message basis as in the normal flow.</t>
  </si>
  <si>
    <t xml:space="preserve">·         If the user chooses to ‘End’ message composition prior to Sending, the device MUST provide the same prompts and functionality for saving the message as is done in the ‘normal’ flow. </t>
  </si>
  <si>
    <t>5.11 Segmented Message Composition</t>
  </si>
  <si>
    <t>The SMS composer MUST allow users to enter more than 160 characters per message. Messages longer than 160 characters MUST be sent as multiple SMS messages with unique message id’s. Multiple messages MUST be limited to 960 characters (6 segments). The user should not be able to enter text past the 960th character.</t>
    <phoneticPr fontId="61" type="noConversion"/>
  </si>
  <si>
    <t>As the user crosses 160 characters, character limit MUST change to reflect the new limit and the segmentation indicators are added into the message at the beginning of the message and  where the break will occur. The segmentation must occur at 154 characters and MUST not break in the middle of a word. If the 154th character is mid-word the break should be moved to the beginning of the word that includes the 154th character.</t>
    <phoneticPr fontId="61" type="noConversion"/>
  </si>
  <si>
    <t>The segmentation indicator MUST be non-editable and non-focusable (using left/right arrows or back indicator MUST skip over the segmentation indicator)</t>
    <phoneticPr fontId="61" type="noConversion"/>
  </si>
  <si>
    <t>The segmentation indicator format MUST be as follows: space, open parentheses, number of the current segment, forward slash, total number of segments, close parentheses, space.</t>
    <phoneticPr fontId="61" type="noConversion"/>
  </si>
  <si>
    <t>6. WAP Push</t>
    <phoneticPr fontId="61" type="noConversion"/>
  </si>
  <si>
    <t>6.1  Sprint Implementation</t>
  </si>
  <si>
    <t>The device must support the handling of all SMS messages with a WAP Teleservice ID of 4100.  The WAP Teleservice ID is defined in [3] and referenced by [1].</t>
    <phoneticPr fontId="61" type="noConversion"/>
  </si>
  <si>
    <t>WAP Push messages shall be sent as a WSP connectionless push message (S-Unit-Push in section 6.4 of the WSP spec [5]).  The binary encoding for the WSP headers is located in Appendix A of [5].</t>
    <phoneticPr fontId="61" type="noConversion"/>
  </si>
  <si>
    <t>Devices MUST be able to support WAP Push messages with URLs up to 512 characters in length and body text up to 512 characters in length. Thus a WAP Push message that contains a 512 character URL AND 512 characters of text must be supported. This implies the device MUST handle SAR for as many SMS messages as required to transport this message. Additionally, the values stated here do NOT include other WAP Push message attributes such as action attributes in SI messages, nor do they include possible additional headers in the WSP PDUs or WDP Datagrams.</t>
    <phoneticPr fontId="61" type="noConversion"/>
  </si>
  <si>
    <t>Devices MUST discard WAP Push messages that contains a URL &gt; 512 chars.</t>
  </si>
  <si>
    <t>The UI for displaying the textual component of WAP Push Service Indications MUST support word-wrap functionality that does not break words across lines unless absolutely necessary due to word length beyond the width of the display.</t>
  </si>
  <si>
    <t>Support for the OTA-HTTP (connection oriented) method of push is not required by Sprint at this time.</t>
  </si>
  <si>
    <t>WAP Push support is not required in Voice Only mobile stations. In the event a Voice Only phone receives a SMS Deliver Message with a Teleservice Identifier value of 4100 (WAP Teleservice), the message must be discarded. If the SMS point to point message bearing the SMS Deliver message includes the Bearer Reply Option, the device must set ERROR_CLASS = 3 and CAUSE_CODE = 4 in the SMS Acknowledge Message response it generates.</t>
    <phoneticPr fontId="61" type="noConversion"/>
  </si>
  <si>
    <t>Special Note on Service Load messages: Sprint is in the process of determining the actual required level of support for Service Load content type outside of background tasks such as IOTA. Therefore, all behaviors and functionality described in this document that pertains to general Service Load messages (including the UI aspects) are not required at this time. The primary goal for WAP Push support currently is for support of Service Indications.</t>
    <phoneticPr fontId="61" type="noConversion"/>
  </si>
  <si>
    <t>6.1.1  Message Dispatch Based on Originating Address</t>
    <phoneticPr fontId="61" type="noConversion"/>
  </si>
  <si>
    <t>WAP Push messages from Sprint’s HCM to trigger IOTA sessions arrive at the targeted device in SMS Deliver messages with an Originating Address value of 8000000 (4-bit DTMF encoding). This is a unique and consistent value for IOTA WAP Push across all devices. The WAP Push content is a Service Load that is offset in the User Data parameter of the SMS Deliver message, typically by 69 bits. The offset is due to (improperly) included IS-637 Teleservice layer parameters and sub-parameters inserted upstream of the MT SMSC. Such a condition is referred to in this section as ‘double-encoding’.</t>
    <phoneticPr fontId="61" type="noConversion"/>
  </si>
  <si>
    <t>General messaging WAP Push messages also arrive at the targeted device in SMS Deliver messages, but the Originating Address will be some value other than 8000000. These messages are not offset; there are no redundant IS637 parameters in the User Data fields.</t>
    <phoneticPr fontId="61" type="noConversion"/>
  </si>
  <si>
    <t>Therefore the device MUST examine the Originating Address value of all SMS Deliver messages with Teleservice Identifier of 4100 for the value 8000000.</t>
    <phoneticPr fontId="61" type="noConversion"/>
  </si>
  <si>
    <t>If the Originating Address value is 8000000, the message contains a double-encoded IOTA WAP Push Service Load which MUST be dispatched to the IOTA client for handling.</t>
    <phoneticPr fontId="61" type="noConversion"/>
  </si>
  <si>
    <t>If the Originating Address value is NOT 8000000, the message does NOT contain a double-encoded  WAP Push and MUST be dispatched to the messaging client for handling.</t>
    <phoneticPr fontId="61" type="noConversion"/>
  </si>
  <si>
    <t>6.1.2 Segmentation And Reassembly (SAR)</t>
  </si>
  <si>
    <t>The device MUST support the re-assembly of WAP Push messages delivered in segments via two or more separate SMS Deliver messages per section 6.5 of [6].</t>
  </si>
  <si>
    <t>The device must be able to handle a minimum of five simultaneous segmented WAP Push messages of up to 10 segments each.</t>
  </si>
  <si>
    <t>Because there is no guarantee that segmented WAP Push messages will arrive in sequence, the device must be able to perform the required reassembly of out-of-sequence messages using the parameters identified in section 6.5 of [6].</t>
  </si>
  <si>
    <t>In the event that five simultaneous segmented WAP Push messages are in a pending state (e.g., at least one segment, but not all segments, of each of the five messages has arrived and the device is waiting for the next segments of each) and a 6th segmented WAP push message arrives, it is permissible to discard the received segments of the oldest of the five WAP Push messages already in process if necessary to handle the new message. In that event, subsequent segments for that message should be ignored.</t>
    <phoneticPr fontId="61" type="noConversion"/>
  </si>
  <si>
    <t>Re-assembled WAP Push messages must be routed to the appropriate handler according to the x-wap-application ID. See section 6.3.</t>
  </si>
  <si>
    <t>WAP Push message segments that are “in process” must be preserved through any event (e.g., power cycling, out-of-coverage, etc.) that might otherwise interfere with the reassembly of segmented WAP Push messages. When the event terminates and the phone returns to a mode where processing of segmented push messages is possible, such processing must resume with no loss of data.</t>
  </si>
  <si>
    <t>6.2  Incoming Message Notification</t>
  </si>
  <si>
    <t>6.2.1  Service Load Message</t>
  </si>
  <si>
    <t>Upon receipt of an incoming SL message the device shall not notify the user.</t>
    <phoneticPr fontId="61" type="noConversion"/>
  </si>
  <si>
    <t>6.2.2  Service Indication Message</t>
  </si>
  <si>
    <t>Upon receipt of an incoming SI message the device shall notify the user per the requirements in section 4 of this document.</t>
    <phoneticPr fontId="61" type="noConversion"/>
  </si>
  <si>
    <t>6.2.3  Cache Op Message</t>
  </si>
  <si>
    <t>Upon receipt of an incoming CO message the device shall not notify the user.</t>
    <phoneticPr fontId="61" type="noConversion"/>
  </si>
  <si>
    <t>6.2.4  Multimedia Messaging Service Notification Message</t>
  </si>
  <si>
    <t>Upon receipt of an MMS Notification message the device shall notify the user per the requirements specified in [15].</t>
    <phoneticPr fontId="61" type="noConversion"/>
  </si>
  <si>
    <t>6.3  Routing Messages and Launching Resources</t>
    <phoneticPr fontId="61" type="noConversion"/>
  </si>
  <si>
    <t>The device shall pass the contents of the received message to the appropriate application based on the x-wap-application ID located within the “Type” field of the WDP datagram’s data element.  The X-Wap-Application ID is defined in the WAP Push OTA spec [8] section 7.3. An up to date list of assigned IDs is maintained by the Open Mobile Naming Authority and can be accessed at: http://www.openmobilealliance.org/tech/omna/index.htm</t>
    <phoneticPr fontId="61" type="noConversion"/>
  </si>
  <si>
    <t>6.3.1  Service Load Messages</t>
  </si>
  <si>
    <t>If the x-wap-application ID is x-wap-openwave:iota.ua, the device must pass the message to the IOTA User Agent.</t>
    <phoneticPr fontId="61" type="noConversion"/>
  </si>
  <si>
    <t>If the x-wap-application ID is x-wap-application:wml.ua, the device must handle the message the same as a Service Indication with “go” selected.</t>
  </si>
  <si>
    <t>A SL message containing any other x-wap-application ID should be discarded.</t>
  </si>
  <si>
    <t>6.3.2  Service Indication Messages</t>
  </si>
  <si>
    <t>If the x-wap-application ID is x-wap-application:wml.ua, the text messaging client must handle the message. A SI with any other x-wap-application ID must be discarded.</t>
  </si>
  <si>
    <t>If HREF is present, the LSK should be labeled as “Go”. When ‘Go’ is selected, URLs in SI messages must be passed to the AMS to be handled per [12].</t>
  </si>
  <si>
    <t>If HREF is not present, the left softkey must not display anything. If the mobile device receives a Service Indication message that does not have &lt;indication&gt; text, that message shall be discarded.</t>
  </si>
  <si>
    <t>If there is a URL in the message and a HREF is present, clicking on “Go” should present a list of URL’s that the user can go to.</t>
  </si>
  <si>
    <t>6.3.3  Multimedia Messaging Service Notifications</t>
  </si>
  <si>
    <t>6.3.3       Multimedia Messaging Service Notifications
If the x-wap-application ID is x-wap-application:mms.ua, the device must pass the message to the MMS (Picture Mail) client. See [15].</t>
    <phoneticPr fontId="61" type="noConversion"/>
  </si>
  <si>
    <t>6.3.4  Content Types</t>
  </si>
  <si>
    <t>6.3.4       Content Types</t>
  </si>
  <si>
    <t>The following content-types MUST be supported:</t>
  </si>
  <si>
    <t>·         text/vnd.wap.si</t>
  </si>
  <si>
    <t>·         application/vnd.wap.sic</t>
  </si>
  <si>
    <t>·         text/vnd.wap.sl</t>
  </si>
  <si>
    <t>·         application/vnd.wap.slc</t>
  </si>
  <si>
    <t>·         application/vnd.wap.mms-message</t>
  </si>
  <si>
    <t>The following content-types MAY be supported:</t>
  </si>
  <si>
    <t>·         text/vnd.wap.co</t>
  </si>
  <si>
    <t>·         application/vnd.wap.coc</t>
  </si>
  <si>
    <t>6.4  User Interaction</t>
  </si>
  <si>
    <t>The device shall display messages and support user interaction as defined in section 4 of this document.</t>
  </si>
  <si>
    <t>6.5  Message Handling</t>
  </si>
  <si>
    <t>6.5.1  Service Load Messages</t>
  </si>
  <si>
    <t>The device shall support service invocation upon reception of the message as defined in section 6.1 of WAP-168-ServiceLoad [9]</t>
  </si>
  <si>
    <t>The device shall support the reception and handling of multiple service load messages as defined in section 6.2 of WAP-168-ServiceLoad [9]</t>
  </si>
  <si>
    <t>The device shall store the message per section 3.4.</t>
  </si>
  <si>
    <t>The message shall be hidden from the user per section 4.2.1.</t>
  </si>
  <si>
    <t>6.5.2  Service Indication Messages</t>
  </si>
  <si>
    <t>The device shall support reception and service invocation upon reception of the message as defined in section 6 of WAP-167-ServiceInd [11]</t>
  </si>
  <si>
    <t>The Device shall store the message per section 3.4.</t>
  </si>
  <si>
    <t>The message shall be made viewable to the user.  See section 4 of this document.</t>
  </si>
  <si>
    <t>The device shall support the reception and handling of SI messages as described by the following flowchart which has been modified from section 6.2 of WAP-167-ServiceInd. [11]  to provide further clarification</t>
  </si>
  <si>
    <t>6.5.3  MMS Notifications</t>
  </si>
  <si>
    <t>Refer to [15] for requirements on handling MMS notifications.</t>
  </si>
  <si>
    <t>6.5.4  Cache Ops Messages</t>
  </si>
  <si>
    <t>The device shall not store the message.</t>
  </si>
  <si>
    <t>6.6  Deleting Messages</t>
  </si>
  <si>
    <t>The device shall support the erasing of messages that are made viewable to the user.  See section 4.2.1.1.4 of this document.</t>
  </si>
  <si>
    <t>6.6.1  Full Memory</t>
  </si>
  <si>
    <t>The device shall automatically erase messages in order to make room for new messages.  See section 3.4.1 of this document.</t>
  </si>
  <si>
    <t>The device shall make certain that there is enough memory available to store an incoming WAP Push message of at least 2k at all times.</t>
  </si>
  <si>
    <t>6.7  Replying to Messages</t>
  </si>
  <si>
    <t>The device shall not support replying to WAP Push messages. See section 5.2.</t>
  </si>
  <si>
    <t>6.8  Sending Messages</t>
  </si>
  <si>
    <t>The device shall not support the composition or sending of WAP Push messages</t>
  </si>
  <si>
    <t>6.9  Forwarding Messages</t>
  </si>
  <si>
    <t>The device shall not support the forwarding of WAP Push messages.</t>
    <phoneticPr fontId="61" type="noConversion"/>
  </si>
  <si>
    <t>前方</t>
    <phoneticPr fontId="1" type="noConversion"/>
  </si>
  <si>
    <t>Service&amp;Repair</t>
    <phoneticPr fontId="1" type="noConversion"/>
  </si>
  <si>
    <t>Roaming Enhancement 1[1].1 - (Sprint Sean) 05262011 ZTE.xlsx</t>
    <phoneticPr fontId="1" type="noConversion"/>
  </si>
  <si>
    <t>Roaming Enhancement</t>
    <phoneticPr fontId="1" type="noConversion"/>
  </si>
  <si>
    <t>Manufacturer:</t>
  </si>
  <si>
    <r>
      <t>Z</t>
    </r>
    <r>
      <rPr>
        <sz val="10"/>
        <rFont val="Arial"/>
        <family val="2"/>
      </rPr>
      <t>TE</t>
    </r>
    <phoneticPr fontId="61" type="noConversion"/>
  </si>
  <si>
    <t>Device Model:</t>
  </si>
  <si>
    <t>Sean</t>
    <phoneticPr fontId="61" type="noConversion"/>
  </si>
  <si>
    <t>Device Chipset:</t>
  </si>
  <si>
    <r>
      <t>M</t>
    </r>
    <r>
      <rPr>
        <sz val="10"/>
        <rFont val="Arial"/>
        <family val="2"/>
      </rPr>
      <t>SM8655</t>
    </r>
    <phoneticPr fontId="61" type="noConversion"/>
  </si>
  <si>
    <t xml:space="preserve"> Device AMSS version:</t>
  </si>
  <si>
    <t>Sprint General Functional Requirements 3.4
Air Interface and Call Processing</t>
  </si>
  <si>
    <t>Specification Section</t>
  </si>
  <si>
    <t xml:space="preserve">Requirement Details                                                                                                    </t>
  </si>
  <si>
    <t>Sprint Owner</t>
  </si>
  <si>
    <t>1.1 CDMA Operations</t>
  </si>
  <si>
    <t>The Customer Equipment MUST be configured to use P_REV 6 by default.</t>
  </si>
  <si>
    <t>Perez</t>
  </si>
  <si>
    <t xml:space="preserve">The Customer Equipment MUST be capable of operating in a PCS CDMA network which supports any of P_REV 1, 4, 5, or 6.  </t>
  </si>
  <si>
    <t xml:space="preserve">Customer Equipment MUST always use the highest available P_REV (P_REV 6), unless it has been specifically configured to use a lower P_REV.  </t>
  </si>
  <si>
    <r>
      <t xml:space="preserve">The Customer Equipment MUST support all physical channels as specified in the </t>
    </r>
    <r>
      <rPr>
        <b/>
        <sz val="8"/>
        <rFont val="Arial"/>
        <family val="2"/>
      </rPr>
      <t xml:space="preserve">cdma2000 Family of Standards at Release 0 </t>
    </r>
    <r>
      <rPr>
        <sz val="8"/>
        <rFont val="Arial"/>
        <family val="2"/>
      </rPr>
      <t xml:space="preserve">[1] including QuickPaging. </t>
    </r>
  </si>
  <si>
    <t xml:space="preserve">     1.1.1 PCS CDMA</t>
  </si>
  <si>
    <t>1.1.1 PCS CDMA</t>
  </si>
  <si>
    <r>
      <t xml:space="preserve">The Customer Equipment MUST support PCS CDMA operation in full compliance with the </t>
    </r>
    <r>
      <rPr>
        <b/>
        <sz val="8"/>
        <color indexed="8"/>
        <rFont val="Arial"/>
        <family val="2"/>
      </rPr>
      <t xml:space="preserve">cdma2000 Family of Standards at Release 0 </t>
    </r>
    <r>
      <rPr>
        <sz val="8"/>
        <rFont val="Arial"/>
        <family val="2"/>
      </rPr>
      <t xml:space="preserve">[1], including addendum 1 [2] and addendum 2 [3], and as specified in </t>
    </r>
    <r>
      <rPr>
        <b/>
        <sz val="8"/>
        <color indexed="8"/>
        <rFont val="Arial"/>
        <family val="2"/>
      </rPr>
      <t>TIA-1030</t>
    </r>
    <r>
      <rPr>
        <sz val="8"/>
        <color indexed="8"/>
        <rFont val="Arial"/>
        <family val="2"/>
      </rPr>
      <t xml:space="preserve">, </t>
    </r>
    <r>
      <rPr>
        <sz val="8"/>
        <rFont val="Arial"/>
        <family val="2"/>
      </rPr>
      <t xml:space="preserve">Band Class Specification for cdma2000 Spread Spectrum Systems [45]. </t>
    </r>
  </si>
  <si>
    <t>The Customer Equipment MUST support Band Class 14, Blocks A through G, when RF components, device baseband, and network interoperability testing is available.</t>
  </si>
  <si>
    <t xml:space="preserve">The Customer Equipment MUST comply with TIA/EIA IS-98 (latest release from TIA/EIA) [4].  </t>
  </si>
  <si>
    <t>The Customer Equipment MUST comply with the Sprint OTA Antenna Performance Test Requirements [61].</t>
  </si>
  <si>
    <t>Perez</t>
    <phoneticPr fontId="61" type="noConversion"/>
  </si>
  <si>
    <t>The device can not meet the requirement except TIS&lt;=-104dBm in free space.
[10182011 ZTE]Update PC to FC. The device can meet this requirement per the lastest test result.</t>
    <phoneticPr fontId="61" type="noConversion"/>
  </si>
  <si>
    <t>6/15 - Required to be full compliant.</t>
  </si>
  <si>
    <r>
      <t xml:space="preserve">The Customer Equipment MUST </t>
    </r>
    <r>
      <rPr>
        <sz val="8"/>
        <color indexed="8"/>
        <rFont val="Arial"/>
        <family val="2"/>
      </rPr>
      <t>have a minimum conducted CDMA receiver sensitivity of at least –108.0 dBm across all PCS blocks.</t>
    </r>
  </si>
  <si>
    <r>
      <t>The Customer Equipment MUST have</t>
    </r>
    <r>
      <rPr>
        <sz val="8"/>
        <color indexed="8"/>
        <rFont val="Arial"/>
        <family val="2"/>
      </rPr>
      <t xml:space="preserve"> a minimum conducted EVDO receiver sensitivity of at least –108.0 dBm across all PCS blocks.</t>
    </r>
  </si>
  <si>
    <r>
      <t xml:space="preserve">The Customer Equipment MUST </t>
    </r>
    <r>
      <rPr>
        <sz val="8"/>
        <color indexed="8"/>
        <rFont val="Arial"/>
        <family val="2"/>
      </rPr>
      <t xml:space="preserve">have a minimum radiated sensitivity of at least –104.0 dBm across all PCS CDMA channels.  </t>
    </r>
  </si>
  <si>
    <r>
      <t xml:space="preserve">The Customer Equipment MUST </t>
    </r>
    <r>
      <rPr>
        <sz val="8"/>
        <color indexed="8"/>
        <rFont val="Arial"/>
        <family val="2"/>
      </rPr>
      <t xml:space="preserve">have a minimum radiated sensitivity of at least –100.0 dBm with a phantom head and hand test configuration across all PCS CDMA channels as defined in the Sprint OTA Antenna Performance Test Requirements.  </t>
    </r>
  </si>
  <si>
    <t>The device can meet -97dBm because the signal is covered and absorbed by head and hand and impedance mismatch(about 7dB degradation)
[10182011 ZTE]Update NC to FC. The device can meet this requirement per the lastest test result.</t>
    <phoneticPr fontId="61" type="noConversion"/>
  </si>
  <si>
    <t>Customer Equipment MUST support a maximum conducted power of at least 24dBm.</t>
  </si>
  <si>
    <r>
      <t xml:space="preserve">Customer Equipment MUST support a Total Radiated Power (TRP) of 21dBm </t>
    </r>
    <r>
      <rPr>
        <sz val="8"/>
        <color indexed="8"/>
        <rFont val="Arial"/>
        <family val="2"/>
      </rPr>
      <t xml:space="preserve">as defined in the </t>
    </r>
    <r>
      <rPr>
        <sz val="8"/>
        <rFont val="Arial"/>
        <family val="2"/>
      </rPr>
      <t>Sprint OTA Antenna Performance Test Requirements specification</t>
    </r>
  </si>
  <si>
    <t>The device can meet 19dBm when considering the SAR standard.
[10182011 ZTE]update NC to FC. The device can meet this standard per the latest test result.</t>
    <phoneticPr fontId="61" type="noConversion"/>
  </si>
  <si>
    <r>
      <t xml:space="preserve">The Customer Equipment MUST </t>
    </r>
    <r>
      <rPr>
        <sz val="8"/>
        <color indexed="8"/>
        <rFont val="Arial"/>
        <family val="2"/>
      </rPr>
      <t>support a TRP of at least 17dBm with a phantom head and hand testing configuration across all PCS CDMA channels as defined in the Sprint OTA Antenna Performance Test Requirements.</t>
    </r>
  </si>
  <si>
    <t>Estimate to be 12dBm because the signal is covered and absorbed by head and hand  and impedance mismatch (about 7dB degradation)
[10182011 ZTE]Update NC to FC. The device can meet at least 15dBm regarding this test.;
ZTE intend to comply but will not know the final results until testing  completed</t>
    <phoneticPr fontId="61" type="noConversion"/>
  </si>
  <si>
    <t xml:space="preserve">Vendor MUST provide noise figure measurements between the antenna and the analog to digital converter circuitry of the mobile station modem for each antenna path supported by the Customer Equipment. </t>
  </si>
  <si>
    <r>
      <t xml:space="preserve">The Customer Equipment radiated antenna loss MUST NOT be greater than 3 dB across all PCS blocks (Conducted – Radiated </t>
    </r>
    <r>
      <rPr>
        <u/>
        <sz val="8"/>
        <color indexed="8"/>
        <rFont val="Arial"/>
        <family val="2"/>
      </rPr>
      <t>&lt;</t>
    </r>
    <r>
      <rPr>
        <sz val="8"/>
        <color indexed="8"/>
        <rFont val="Arial"/>
        <family val="2"/>
      </rPr>
      <t xml:space="preserve"> 3dB).</t>
    </r>
  </si>
  <si>
    <t>The device can not meet the 50% requirement but can meet 40% criteria.
[10182011 ZTE]Update to FC.ZTE intend to comply but will not know the final results until testing  completed</t>
    <phoneticPr fontId="61" type="noConversion"/>
  </si>
  <si>
    <t xml:space="preserve">     1.1.2 Cellular CDMA</t>
  </si>
  <si>
    <t>1.1.2 Cellular CDMA</t>
  </si>
  <si>
    <r>
      <t xml:space="preserve">The Customer Equipment MUST meet the requirements in </t>
    </r>
    <r>
      <rPr>
        <sz val="8"/>
        <rFont val="Arial"/>
        <family val="2"/>
      </rPr>
      <t xml:space="preserve">the </t>
    </r>
    <r>
      <rPr>
        <b/>
        <sz val="8"/>
        <color indexed="8"/>
        <rFont val="Arial"/>
        <family val="2"/>
      </rPr>
      <t>cdma2000 Family of Standards at Release 0</t>
    </r>
    <r>
      <rPr>
        <sz val="8"/>
        <rFont val="Arial"/>
        <family val="2"/>
      </rPr>
      <t xml:space="preserve"> [1] for </t>
    </r>
    <r>
      <rPr>
        <sz val="8"/>
        <color indexed="8"/>
        <rFont val="Arial"/>
        <family val="2"/>
      </rPr>
      <t>Cellular CDMA operation</t>
    </r>
    <r>
      <rPr>
        <sz val="8"/>
        <rFont val="Arial"/>
        <family val="2"/>
      </rPr>
      <t>s</t>
    </r>
  </si>
  <si>
    <r>
      <t xml:space="preserve">The Customer Equipment MUST support all of the Band Class 10 requirements specified in the </t>
    </r>
    <r>
      <rPr>
        <b/>
        <sz val="8"/>
        <color indexed="8"/>
        <rFont val="Arial"/>
        <family val="2"/>
      </rPr>
      <t xml:space="preserve">Sprint Customer Equipment Band Class 10 Requirements </t>
    </r>
    <r>
      <rPr>
        <sz val="8"/>
        <color indexed="8"/>
        <rFont val="Arial"/>
        <family val="2"/>
      </rPr>
      <t>[47] document.</t>
    </r>
  </si>
  <si>
    <r>
      <t xml:space="preserve">The Customer Equipment MUST comply with the </t>
    </r>
    <r>
      <rPr>
        <b/>
        <sz val="8"/>
        <color indexed="8"/>
        <rFont val="Arial"/>
        <family val="2"/>
      </rPr>
      <t xml:space="preserve">cdma2000 Family of Standards at Release 0 </t>
    </r>
    <r>
      <rPr>
        <sz val="8"/>
        <rFont val="Arial"/>
        <family val="2"/>
      </rPr>
      <t xml:space="preserve">[1] and meet or exceed TIA/EIA IS-98 (latest release from TIA/EIA) [4] for band class 0 and 10. </t>
    </r>
  </si>
  <si>
    <r>
      <t>The Customer Equipment MUST have</t>
    </r>
    <r>
      <rPr>
        <sz val="8"/>
        <color indexed="8"/>
        <rFont val="Arial"/>
        <family val="2"/>
      </rPr>
      <t xml:space="preserve"> a minimum conducted CDMA receiver sensitivity of at least –106.5 dBm across all Cellular channels. </t>
    </r>
  </si>
  <si>
    <r>
      <t xml:space="preserve">The Customer Equipment MUST </t>
    </r>
    <r>
      <rPr>
        <sz val="8"/>
        <color indexed="8"/>
        <rFont val="Arial"/>
        <family val="2"/>
      </rPr>
      <t xml:space="preserve">have a minimum radiated sensitivity of at least –104.0 dBm across Band Class 0 CDMA channels as defined in the </t>
    </r>
    <r>
      <rPr>
        <sz val="8"/>
        <rFont val="Arial"/>
        <family val="2"/>
      </rPr>
      <t>Sprint OTA Antenna Performance Test Requirements specification.</t>
    </r>
    <phoneticPr fontId="61" type="noConversion"/>
  </si>
  <si>
    <t>The device can meet -102dBm
[10182011 ZTE]Update NC to FC. The device can meet this per the latest test result. There is about 1dBm off.</t>
    <phoneticPr fontId="61" type="noConversion"/>
  </si>
  <si>
    <t>6/15 - Required to be full compliant.
8/3 - [Shipley] - Values indicated are approved.</t>
    <phoneticPr fontId="61" type="noConversion"/>
  </si>
  <si>
    <r>
      <t xml:space="preserve">Customer Equipment MUST support a Total Radiated Power (TRP) of 20dBm across Band class 0 channels </t>
    </r>
    <r>
      <rPr>
        <sz val="8"/>
        <color indexed="8"/>
        <rFont val="Arial"/>
        <family val="2"/>
      </rPr>
      <t xml:space="preserve">as defined in the </t>
    </r>
    <r>
      <rPr>
        <sz val="8"/>
        <rFont val="Arial"/>
        <family val="2"/>
      </rPr>
      <t>Sprint OTA Antenna Performance Test Requirements specification.</t>
    </r>
  </si>
  <si>
    <t>The device can meet 19dBm.
[10182011 ZTE]Update NC to FC. The device can meet this per the latest test result except the 777ch.</t>
    <phoneticPr fontId="61" type="noConversion"/>
  </si>
  <si>
    <t>6/15 - Required to be full compliant.
8/3 - [Shipley] - Values indicated are approved.</t>
  </si>
  <si>
    <t>1.2 Service Option Support</t>
  </si>
  <si>
    <t>The Customer Equipment MUST support the service options defined in Table 1-1, Service Options</t>
  </si>
  <si>
    <t>Table 1-1 - Service Options</t>
  </si>
  <si>
    <t>2 - Loopback Rateset 1</t>
  </si>
  <si>
    <t>3 - Voice EVRC</t>
  </si>
  <si>
    <t>6 - SMS</t>
  </si>
  <si>
    <t>9 - Loopback Rateset 2</t>
  </si>
  <si>
    <t>17 - Voice (13K)</t>
  </si>
  <si>
    <t>32 - TDSO (Test Data)</t>
  </si>
  <si>
    <t>33 - 144 kbps Packet Data</t>
  </si>
  <si>
    <t>35 - Position Location</t>
  </si>
  <si>
    <t xml:space="preserve">54 - 3G1X Markov </t>
    <phoneticPr fontId="61" type="noConversion"/>
  </si>
  <si>
    <t>68 - Voice EVRC-B (4GV)</t>
  </si>
  <si>
    <t>32768 - Voice (13K)</t>
  </si>
  <si>
    <t>32769 - Markov (8K Old)</t>
  </si>
  <si>
    <t>32798 - Markov (8K New)</t>
  </si>
  <si>
    <t xml:space="preserve">     1.2.1 Vocoder Specifications</t>
  </si>
  <si>
    <t>1.2.1 Vocoder Specifications</t>
  </si>
  <si>
    <r>
      <t>The Customer Equipment MUST support 13 kbps QCELP (</t>
    </r>
    <r>
      <rPr>
        <sz val="8"/>
        <color indexed="8"/>
        <rFont val="Arial"/>
        <family val="2"/>
      </rPr>
      <t>TIA/EIA/IS-733 / CDG Ref. Document #27</t>
    </r>
    <r>
      <rPr>
        <sz val="8"/>
        <rFont val="Arial"/>
        <family val="2"/>
      </rPr>
      <t xml:space="preserve"> [7]) and EVRC (</t>
    </r>
    <r>
      <rPr>
        <b/>
        <sz val="8"/>
        <color indexed="8"/>
        <rFont val="Arial"/>
        <family val="2"/>
      </rPr>
      <t>TIA/EIA/IS-127,</t>
    </r>
    <r>
      <rPr>
        <sz val="8"/>
        <color indexed="8"/>
        <rFont val="Arial"/>
        <family val="2"/>
      </rPr>
      <t xml:space="preserve"> Enhanced Variable Rate Codec, Speech Service Options 3, 68, 70, and 73 for Wideband Spread Spectrum Digital Systems </t>
    </r>
    <r>
      <rPr>
        <sz val="8"/>
        <rFont val="Arial"/>
        <family val="2"/>
      </rPr>
      <t>[10]) vocoders.</t>
    </r>
  </si>
  <si>
    <r>
      <t xml:space="preserve">The Customer Equipment MUST support the “Service Option Control Message” as defined in the </t>
    </r>
    <r>
      <rPr>
        <b/>
        <sz val="8"/>
        <color indexed="8"/>
        <rFont val="Arial"/>
        <family val="2"/>
      </rPr>
      <t xml:space="preserve">cdma2000 Family of Standards at Release 0 </t>
    </r>
    <r>
      <rPr>
        <sz val="8"/>
        <rFont val="Arial"/>
        <family val="2"/>
      </rPr>
      <t>[1].</t>
    </r>
  </si>
  <si>
    <r>
      <t xml:space="preserve">The Customer Equipment MUST support the “Message Type Specific Fields” as defined in </t>
    </r>
    <r>
      <rPr>
        <sz val="8"/>
        <color indexed="8"/>
        <rFont val="Arial"/>
        <family val="2"/>
      </rPr>
      <t>TIA/EIA/IS-733 / CDG Ref. Document #27</t>
    </r>
    <r>
      <rPr>
        <sz val="8"/>
        <rFont val="Arial"/>
        <family val="2"/>
      </rPr>
      <t xml:space="preserve"> [7] which can be used to “throttle” the maximum Vocoder rate down under heavy system loading conditions or for areas with limited coverage. </t>
    </r>
  </si>
  <si>
    <r>
      <t>The Customer Equipment MUST support the EVRC-B vocoder (Service Option 68) in accordance with</t>
    </r>
    <r>
      <rPr>
        <sz val="8"/>
        <color indexed="8"/>
        <rFont val="Arial"/>
        <family val="2"/>
      </rPr>
      <t xml:space="preserve"> TIA/EIA/IS-127, Enhanced Variable Rate Codec, Speech Service Options 3, 68, 70, and 73 for Wideband Spread Spectrum Digital Systems </t>
    </r>
    <r>
      <rPr>
        <sz val="8"/>
        <rFont val="Arial"/>
        <family val="2"/>
      </rPr>
      <t xml:space="preserve">[10].  The preferred vocoder MUST remain EVRC unless dictated by Sprint and changed in the </t>
    </r>
    <r>
      <rPr>
        <sz val="8"/>
        <color indexed="8"/>
        <rFont val="Arial"/>
        <family val="2"/>
      </rPr>
      <t>Sprint</t>
    </r>
    <r>
      <rPr>
        <b/>
        <sz val="8"/>
        <color indexed="8"/>
        <rFont val="Arial"/>
        <family val="2"/>
      </rPr>
      <t xml:space="preserve"> Standard PRI Template</t>
    </r>
    <r>
      <rPr>
        <sz val="8"/>
        <color indexed="8"/>
        <rFont val="Arial"/>
        <family val="2"/>
      </rPr>
      <t xml:space="preserve"> [79]</t>
    </r>
    <r>
      <rPr>
        <sz val="8"/>
        <rFont val="Arial"/>
        <family val="2"/>
      </rPr>
      <t>.</t>
    </r>
  </si>
  <si>
    <t>Customer Equipment MUST include EVRC-B (S.O. 68) as an alternative Service Option on the Reverse Link Access Origination Message and the Reverse Link Page Response Message if S.O. 68 has been validated during CDG2 interoperability testing and the network supports alternative service options.</t>
  </si>
  <si>
    <t xml:space="preserve">Customer Equipment MUST dynamically support capacity operating points (COP) for EVRC-B vocoder operation in compliance with TIA-127: Enhanced Variable Rate Codec, Speech Service Options 3, 68, 70, and 73 for Wideband Spread Spectrum Digital Systems [10]. </t>
  </si>
  <si>
    <t>Customer equipment MUST be able to negotiate any supported service option with the network during call setup negotiations.</t>
  </si>
  <si>
    <t xml:space="preserve">     1.2.2 Loopback Test (CDMA only)</t>
  </si>
  <si>
    <t>1.2.2 Loopback Test (CDMA only)</t>
  </si>
  <si>
    <t>The Customer Equipment MUST support the service options defined by TIA/EIA IS‑126-A [9] for both the base station initiated as well as the mobile station initiated Loopback tests.</t>
  </si>
  <si>
    <t xml:space="preserve">     1.2.3 Markov Service Option (CDMA only)</t>
  </si>
  <si>
    <t>1.2.3 Markov Service Option (CDMA only)</t>
  </si>
  <si>
    <r>
      <t xml:space="preserve">The Customer Equipment MUST support the requirements of “Markov Service Options for </t>
    </r>
    <r>
      <rPr>
        <sz val="8"/>
        <color indexed="8"/>
        <rFont val="Arial"/>
        <family val="2"/>
      </rPr>
      <t xml:space="preserve">Wideband Spectrum Communication Systems,” Qualcomm document number 80-12918-1, rev. X3 [63].  This support MUST be provided for both Mobile Station as well as Base Station initiated tests. </t>
    </r>
  </si>
  <si>
    <t>1.3 Antenna Diversity</t>
  </si>
  <si>
    <t>All Customer Equipment MUST support Mobile Receive Diversity.</t>
  </si>
  <si>
    <t>The Customer Equipment MUST be built such that the diversity antenna is not physically visible to subscribers.</t>
  </si>
  <si>
    <t xml:space="preserve">Customer Equipment MUST support Mobile Receive Diversity when operating in 3G- CDMA-2000 over PCS Blocks frequencies. </t>
  </si>
  <si>
    <t>Customer Equipment MUST support Mobile Receive Diversity when operating in 3G- CDMA-2000 Band Class 10 frequencies.</t>
  </si>
  <si>
    <t>Customer Equipment MUST support Mobile Receive Diversity when operating in 3G- CDMA-2000 Band Class 0 frequencies.</t>
  </si>
  <si>
    <t>Customer Equipment MUST support Mobile Receive Diversity when operating in EVDO over PCS Blocks frequencies.</t>
  </si>
  <si>
    <t>Customer Equipment MUST support Mobile Receive Diversity when operating in EVDO Band Class 10 frequencies.</t>
  </si>
  <si>
    <t>Customer Equipment MUST support Mobile Receive Diversity when operating in EVDO Band Class 0 frequencies.</t>
  </si>
  <si>
    <r>
      <t xml:space="preserve">The Customer Equipment primary antenna (A) loss MUST NOT be greater than 3 dB across all PCS blocks.  (Conducted – Radiated </t>
    </r>
    <r>
      <rPr>
        <u/>
        <sz val="8"/>
        <color indexed="8"/>
        <rFont val="Arial"/>
        <family val="2"/>
      </rPr>
      <t>&lt;</t>
    </r>
    <r>
      <rPr>
        <sz val="8"/>
        <color indexed="8"/>
        <rFont val="Arial"/>
        <family val="2"/>
      </rPr>
      <t xml:space="preserve"> 3 dB)</t>
    </r>
  </si>
  <si>
    <r>
      <t xml:space="preserve">The Customer Equipment secondary antenna (B) loss MUST NOT be greater than 5 dB across all PCS blocks.  (Conducted – Radiated </t>
    </r>
    <r>
      <rPr>
        <u/>
        <sz val="8"/>
        <color indexed="8"/>
        <rFont val="Arial"/>
        <family val="2"/>
      </rPr>
      <t>&lt;</t>
    </r>
    <r>
      <rPr>
        <sz val="8"/>
        <color indexed="8"/>
        <rFont val="Arial"/>
        <family val="2"/>
      </rPr>
      <t xml:space="preserve"> 5 dB)</t>
    </r>
  </si>
  <si>
    <t>Need to check in the final HW version, we are trying to reach this goal.
[10182011 ZTE]Update to FC.ZTE intend to comply but will not know the final results until testing  completed</t>
    <phoneticPr fontId="61" type="noConversion"/>
  </si>
  <si>
    <r>
      <t xml:space="preserve">The Customer Equipment primary antenna (A) loss MUST NOT be greater than 3 dB across all Band Class 10 frequencies  (Conducted – Radiated </t>
    </r>
    <r>
      <rPr>
        <u/>
        <sz val="8"/>
        <color indexed="8"/>
        <rFont val="Arial"/>
        <family val="2"/>
      </rPr>
      <t>&lt;</t>
    </r>
    <r>
      <rPr>
        <sz val="8"/>
        <color indexed="8"/>
        <rFont val="Arial"/>
        <family val="2"/>
      </rPr>
      <t xml:space="preserve"> 3 dB)</t>
    </r>
  </si>
  <si>
    <t>It's very hard to make low band antenna efficency  as high as high band, I think 30%-40%(4dB) is a reasonable goal for BC10.
[10182011 ZTE]Update to FC.ZTE intend to comply but will not know the final results until testing  completed</t>
    <phoneticPr fontId="61" type="noConversion"/>
  </si>
  <si>
    <r>
      <t xml:space="preserve">The Customer Equipment secondary antenna (B) loss MUST NOT be greater than 5 dB across all Band Class 10 frequencies  (Conducted – Radiated </t>
    </r>
    <r>
      <rPr>
        <u/>
        <sz val="8"/>
        <color indexed="8"/>
        <rFont val="Arial"/>
        <family val="2"/>
      </rPr>
      <t>&lt;</t>
    </r>
    <r>
      <rPr>
        <sz val="8"/>
        <color indexed="8"/>
        <rFont val="Arial"/>
        <family val="2"/>
      </rPr>
      <t xml:space="preserve"> 5 dB)</t>
    </r>
  </si>
  <si>
    <t>The same reason as above, 5-6dB for BC10 may be OK.
[10182011 ZTE]Update to FC.ZTE intend to comply but will not know the final results until testing  completed</t>
    <phoneticPr fontId="61" type="noConversion"/>
  </si>
  <si>
    <r>
      <t xml:space="preserve">The Customer Equipment Mobile Receive Diversity RF Sensitivity of both antennas combined (A + B) MUST be </t>
    </r>
    <r>
      <rPr>
        <u/>
        <sz val="8"/>
        <color indexed="8"/>
        <rFont val="Arial"/>
        <family val="2"/>
      </rPr>
      <t>&gt;</t>
    </r>
    <r>
      <rPr>
        <sz val="8"/>
        <color indexed="8"/>
        <rFont val="Arial"/>
        <family val="2"/>
      </rPr>
      <t xml:space="preserve"> 1.5 dB more sensitive than the primary antenna (A) alone.</t>
    </r>
  </si>
  <si>
    <t>Even primary and secondary antenna efficency are full complied with the requirements, but combined gain could not boost up to 1.5dB
[10182011 ZTE]Update to FC.ZTE intend to comply but will not know the final results until testing  completed</t>
    <phoneticPr fontId="61" type="noConversion"/>
  </si>
  <si>
    <t>1.4 Hardware Design FTS</t>
  </si>
  <si>
    <t>Customer Equipment MUST NOT implement Full Time Simultaneous HDR (FTS).</t>
  </si>
  <si>
    <t>1.5 Qualcomm Linear Interference Cancellation (QLIC)</t>
  </si>
  <si>
    <t>Customer Equipment MUST support and enable QLIC for 3G – CDMA2000 operation.</t>
  </si>
  <si>
    <t>Customer Equipment MUST support and enable QLIC and MRD for 3G-CDMA2000 operations.</t>
  </si>
  <si>
    <t>1.6 Handoffs</t>
  </si>
  <si>
    <r>
      <t xml:space="preserve">The Customer Equipment MUST adhere to all types of CDMA handoffs: intra and inter‑system, idle, and call in progress, </t>
    </r>
    <r>
      <rPr>
        <sz val="8"/>
        <rFont val="Arial"/>
        <family val="2"/>
      </rPr>
      <t xml:space="preserve">as specified in the </t>
    </r>
    <r>
      <rPr>
        <b/>
        <sz val="8"/>
        <color indexed="8"/>
        <rFont val="Arial"/>
        <family val="2"/>
      </rPr>
      <t>cdma2000 Family of Standards at Release 0</t>
    </r>
    <r>
      <rPr>
        <sz val="8"/>
        <rFont val="Arial"/>
        <family val="2"/>
      </rPr>
      <t xml:space="preserve"> [1].</t>
    </r>
  </si>
  <si>
    <t>The Customer Equipment MUST support inter-generation handoffs between 2G and 3G systems for voice calls.</t>
  </si>
  <si>
    <r>
      <t>F</t>
    </r>
    <r>
      <rPr>
        <sz val="10"/>
        <rFont val="Arial"/>
        <family val="2"/>
      </rPr>
      <t>C</t>
    </r>
    <phoneticPr fontId="61" type="noConversion"/>
  </si>
  <si>
    <t>1.7 Authentication</t>
  </si>
  <si>
    <r>
      <t xml:space="preserve">The Customer Equipment MUST adhere to CDMA authentication as specified in </t>
    </r>
    <r>
      <rPr>
        <sz val="8"/>
        <rFont val="Arial"/>
        <family val="2"/>
      </rPr>
      <t xml:space="preserve">the </t>
    </r>
    <r>
      <rPr>
        <b/>
        <sz val="8"/>
        <color indexed="8"/>
        <rFont val="Arial"/>
        <family val="2"/>
      </rPr>
      <t xml:space="preserve">cdma2000 Family of Standards at Release 0 </t>
    </r>
    <r>
      <rPr>
        <sz val="8"/>
        <color indexed="8"/>
        <rFont val="Arial"/>
        <family val="2"/>
      </rPr>
      <t xml:space="preserve">[1].  </t>
    </r>
  </si>
  <si>
    <t xml:space="preserve">Customer Equipment identified by MEID MUST use the P-ESN and MSID to authenticate the call.  The network is expected to perform a database lookup and correlate P-ESN with CUSTOMER EQUIPMENT ID. </t>
  </si>
  <si>
    <t>1.8 Signaling Message Encryption</t>
  </si>
  <si>
    <r>
      <t xml:space="preserve">The Customer Equipment MUST support CDMA signaling message encryption as specified in the </t>
    </r>
    <r>
      <rPr>
        <b/>
        <sz val="8"/>
        <color indexed="8"/>
        <rFont val="Arial"/>
        <family val="2"/>
      </rPr>
      <t xml:space="preserve">cdma2000 Family of Standards at Release 0 </t>
    </r>
    <r>
      <rPr>
        <sz val="8"/>
        <rFont val="Arial"/>
        <family val="2"/>
      </rPr>
      <t>[1].</t>
    </r>
  </si>
  <si>
    <t>1.9 Voice Privacy</t>
  </si>
  <si>
    <r>
      <t xml:space="preserve">The Customer Equipment MUST support enhanced voice privacy by generation and application of the private long code as specified in the </t>
    </r>
    <r>
      <rPr>
        <b/>
        <sz val="8"/>
        <color indexed="8"/>
        <rFont val="Arial"/>
        <family val="2"/>
      </rPr>
      <t xml:space="preserve">cdma2000 Family of Standards at Release 0 </t>
    </r>
    <r>
      <rPr>
        <sz val="8"/>
        <rFont val="Arial"/>
        <family val="2"/>
      </rPr>
      <t xml:space="preserve">[1].  </t>
    </r>
  </si>
  <si>
    <t xml:space="preserve">Voice privacy MUST be available for mobile originated and mobile terminated calls.  </t>
  </si>
  <si>
    <t xml:space="preserve">The Customer Equipment MUST be configured to always request enhanced voice privacy mode ‑ no user option MUST be available.  </t>
  </si>
  <si>
    <t xml:space="preserve">The Customer Equipment MUST provide a visual indication when voice privacy is active.  </t>
  </si>
  <si>
    <t>The Customer Equipment MUST generate an audible alert and a text display (Private On/Off) when the state of voice privacy changes - i.e. loss of voice privacy and re-establishment of voice privacy.</t>
  </si>
  <si>
    <t>1.10 Layer 3 Signaling</t>
  </si>
  <si>
    <t xml:space="preserve">     1.10.1 Service Configuration and Negotiation</t>
  </si>
  <si>
    <t>1.10.1 Service Configuration and Negotiation</t>
  </si>
  <si>
    <r>
      <t xml:space="preserve">The Customer Equipment MUST support 'Service Negotiation' as per the </t>
    </r>
    <r>
      <rPr>
        <b/>
        <sz val="8"/>
        <color indexed="8"/>
        <rFont val="Arial"/>
        <family val="2"/>
      </rPr>
      <t xml:space="preserve">cdma2000 Family of Standards at Release 0 </t>
    </r>
    <r>
      <rPr>
        <sz val="8"/>
        <rFont val="Arial"/>
        <family val="2"/>
      </rPr>
      <t xml:space="preserve">[1].  </t>
    </r>
  </si>
  <si>
    <t>The Customer Equipment MUST support 'Default Service Configuration' associated with a 'Service Option' at call origination.</t>
  </si>
  <si>
    <t xml:space="preserve">     1.10.2 Information Records</t>
  </si>
  <si>
    <t>1.10.2 Information Records</t>
  </si>
  <si>
    <r>
      <t xml:space="preserve">The Customer Equipment MUST support all of the information record types as specified in the </t>
    </r>
    <r>
      <rPr>
        <b/>
        <sz val="8"/>
        <color indexed="8"/>
        <rFont val="Arial"/>
        <family val="2"/>
      </rPr>
      <t xml:space="preserve">cdma2000 Family of Standards at Release 0 </t>
    </r>
    <r>
      <rPr>
        <sz val="8"/>
        <rFont val="Arial"/>
        <family val="2"/>
      </rPr>
      <t>[1].</t>
    </r>
  </si>
  <si>
    <t xml:space="preserve">     1.10.3 Calling Number Identification</t>
  </si>
  <si>
    <t>1.10.3 Calling Number Identification</t>
  </si>
  <si>
    <t xml:space="preserve">The Customer Equipment MUST display the telephone number of the calling party via the display per the CDG Calling Number Identification (CNI) Services Stage 1 Description (CDG Ref. Doc # 1) [22].  </t>
  </si>
  <si>
    <t xml:space="preserve">          1.10.3.1 Deleted – Obsolete requirement</t>
  </si>
  <si>
    <t xml:space="preserve">          1.10.3.2 Message Waiting Information Record</t>
  </si>
  <si>
    <t>1.10.3.2 Message Waiting Information Record</t>
  </si>
  <si>
    <r>
      <t xml:space="preserve">The Customer Equipment MUST support the Message Waiting Information Record, via the paging channel and the forward traffic channel, as specified in the </t>
    </r>
    <r>
      <rPr>
        <b/>
        <sz val="8"/>
        <color indexed="8"/>
        <rFont val="Arial"/>
        <family val="2"/>
      </rPr>
      <t xml:space="preserve">cdma2000 Family of Standards at Release 0 </t>
    </r>
    <r>
      <rPr>
        <sz val="8"/>
        <rFont val="Arial"/>
        <family val="2"/>
      </rPr>
      <t>[1].</t>
    </r>
  </si>
  <si>
    <t>The Customer Equipment MUST provide a new message indication without a count if MWI is received with a count of 1.</t>
  </si>
  <si>
    <t xml:space="preserve">The Customer Equipment MUST display the message count if the number of messages is more than one.  </t>
  </si>
  <si>
    <t>The Customer Equipment MUST remove the new message  indicator, if present, and turn off the voice mail icon, if turned on, when a MWI is received with a count of 0.</t>
  </si>
  <si>
    <t>The Customer Equipment MUST NOT display to the user a new message alert when the message count has not changed since the last Message Waiting Indicator change.</t>
  </si>
  <si>
    <t xml:space="preserve">     1.10.4  EVDO Session support</t>
  </si>
  <si>
    <t>1.10.4  EVDO Session support</t>
  </si>
  <si>
    <t>The Customer Equipment supporting EVDO operations MUST establish a new EVDO session after every radio power cycle.   In other words, a new UATI must be requested after every power cycle.</t>
  </si>
  <si>
    <t>1.11 System Selection and Acquisition</t>
  </si>
  <si>
    <t xml:space="preserve">     1.11.1 Normal System Selection</t>
  </si>
  <si>
    <t>1.11.1 Normal System Selection</t>
  </si>
  <si>
    <t>The Customer Equipment MUST employ system selection as defined in Sprint Customer Equipment System Selection Requirement Document [28].</t>
  </si>
  <si>
    <t>Qualcomm confirmed certain algorithms are not supporting,because they only comply with the CDG 143.</t>
  </si>
  <si>
    <t>Customer Equipment MUST NOT employ the Uniform Out Of Service (UOoS) algorithm during power-up or system loss.</t>
  </si>
  <si>
    <t xml:space="preserve">     1.11.2 System Selection for Emergency Services</t>
  </si>
  <si>
    <t>1.11.2 System Selection for Emergency Services</t>
  </si>
  <si>
    <t xml:space="preserve">The Customer Equipment MUST support a special 911 Emergency Mode of operation.  </t>
  </si>
  <si>
    <t>Butler</t>
  </si>
  <si>
    <t xml:space="preserve">Customer Equipment MUST enter the Emergency Mode of operation when a 911 emergency call is placed on devices which support voice service. </t>
  </si>
  <si>
    <t xml:space="preserve"> While in the Emergency Mode, the Customer Equipment MUST be enabled to operate on any channel of which the device is capable, preferred, or non-preferred, regardless of preference settings in the PRL.  </t>
  </si>
  <si>
    <t xml:space="preserve">While in the Emergency Mode the Customer Equipment MUST attempt to place the 911 call on the preferred CDMA carrier available as selected by the preferred roaming list in the Customer Equipment.  </t>
  </si>
  <si>
    <t xml:space="preserve">If the Customer Equipment has not yet acquired service at the time the 911 call is initiated, or if the Customer Equipment fails to receive an adequate signal from a preferred carrier, the Customer Equipment MUST enter a 911 Emergency System Acquisition Mode of operation and attempt to complete the call via preferred and non-preferred CDMA carriers and MUST continue to rescan and reattempt the call until it is established, the user terminates the call attempt, or the Customer Equipment loses power.  </t>
  </si>
  <si>
    <t xml:space="preserve">After the 911 call has been established, the Customer Equipment MUST NOT rescan for better service until the 911 Emergency Mode is exited.  </t>
  </si>
  <si>
    <r>
      <t>The Customer Equipment MUST support emergency system selection in accordance with section 4.9, Emergency Call Origination, of CDG Document 143:</t>
    </r>
    <r>
      <rPr>
        <sz val="8"/>
        <color indexed="8"/>
        <rFont val="Arial"/>
        <family val="2"/>
      </rPr>
      <t xml:space="preserve"> Recommended System Selection Requirements for 1X and 1xEV-DO-Capable Terminals</t>
    </r>
    <r>
      <rPr>
        <sz val="8"/>
        <rFont val="Arial"/>
        <family val="2"/>
      </rPr>
      <t xml:space="preserve"> [27].</t>
    </r>
  </si>
  <si>
    <r>
      <t>The Customer Equipment MUST provide a menu option to exit the 911 mode</t>
    </r>
    <r>
      <rPr>
        <sz val="8"/>
        <color indexed="8"/>
        <rFont val="Arial"/>
        <family val="2"/>
      </rPr>
      <t xml:space="preserve"> in compliance with the Sprint Core Features User Interaction Requirements document [114].  </t>
    </r>
  </si>
  <si>
    <r>
      <t>The Customer Equipment MUST be fully compliant with the FCC's Second Report and Order to improve t</t>
    </r>
    <r>
      <rPr>
        <sz val="8"/>
        <rFont val="Arial"/>
        <family val="2"/>
      </rPr>
      <t>he transmission of 911 calls (FCC 99-96 dated May 13, 1999) [64], the Federal Communications Commission Code of Federal Regulation 47§ 22.921 [26],</t>
    </r>
    <r>
      <rPr>
        <sz val="8"/>
        <color indexed="8"/>
        <rFont val="Arial"/>
        <family val="2"/>
      </rPr>
      <t xml:space="preserve"> and the 911 System Selection Joint Petition Declaratory Ruling, FCC Document FCC 08-171, released on July 28</t>
    </r>
    <r>
      <rPr>
        <vertAlign val="superscript"/>
        <sz val="8"/>
        <color indexed="8"/>
        <rFont val="Arial"/>
        <family val="2"/>
      </rPr>
      <t>th</t>
    </r>
    <r>
      <rPr>
        <sz val="8"/>
        <color indexed="8"/>
        <rFont val="Arial"/>
        <family val="2"/>
      </rPr>
      <t>, 2008 [112].</t>
    </r>
    <r>
      <rPr>
        <sz val="8"/>
        <rFont val="Arial"/>
        <family val="2"/>
      </rPr>
      <t xml:space="preserve">  </t>
    </r>
  </si>
  <si>
    <t xml:space="preserve">The Customer Equipment keypad MUST NOT be disabled while operating in the 911 Emergency Mode.   </t>
  </si>
  <si>
    <t xml:space="preserve">The transmission of DTMF tones MUST NOT be defeated or modified while Customer Equipment operates in the 911 Emergency Mode.  </t>
  </si>
  <si>
    <t xml:space="preserve">For handsets supporting “Voice Lock” service, the “Voice Lock” feature MUST be defeated while the handset is in the 911 Emergency Mode of operation.  </t>
  </si>
  <si>
    <t xml:space="preserve">Upon exiting the 911 mode, the device MUST return to the “Voice Lock” state. </t>
  </si>
  <si>
    <t>Customer Equipment MUST NOT allow the establishment of a data session while operating in the Emergency Mode.</t>
  </si>
  <si>
    <t>Customer Equipment MUST support the receipt of Mobile Terminated Point-to-Point SMS text messages while operating in the Emergency Mode.</t>
  </si>
  <si>
    <t>Customer Equipment MUST support the receipt of Mobile Terminated CMAS (Commercial Mobile Alert System) text messages while operating in the Emergency Mode.</t>
  </si>
  <si>
    <t>FC</t>
    <phoneticPr fontId="61" type="noConversion"/>
  </si>
  <si>
    <t>Customer Equipment MUST NOT display a received SMS Text message over the emergency callback mode idle screen.</t>
  </si>
  <si>
    <t>Customer Equipment operating in the Emergency Callback Mode that receive a CMAS message must display the CMAS Message icon and store the SMS message for later viewing.</t>
  </si>
  <si>
    <t xml:space="preserve">     1.11.3 Power Save Mode</t>
  </si>
  <si>
    <t>1.11.3 Power Save Mode</t>
  </si>
  <si>
    <r>
      <t>The</t>
    </r>
    <r>
      <rPr>
        <sz val="8"/>
        <color indexed="8"/>
        <rFont val="Arial"/>
        <family val="2"/>
      </rPr>
      <t xml:space="preserve"> Customer Equipment MUST provide a “power save” feature.  </t>
    </r>
  </si>
  <si>
    <t>android's UI is not support
[08042011 ZTE]update NC to FC.The device will support power save mode in functionality.</t>
    <phoneticPr fontId="61" type="noConversion"/>
  </si>
  <si>
    <t>8/3 - [Shipley] - Line needs to be updated.</t>
  </si>
  <si>
    <t xml:space="preserve">The Customer Equipment MUST automatically enter a low power mode after failing to acquire a system as specified in the Sprint Customer Equipment System Selection Requirement Document [28]. </t>
  </si>
  <si>
    <t xml:space="preserve">The Customer Equipment MUST exit low power mode periodically as specified in the Sprint Customer Equipment System Selection Requirement Document [28] and attempt to acquire a system.  </t>
  </si>
  <si>
    <r>
      <t xml:space="preserve">android's UI is not support
</t>
    </r>
    <r>
      <rPr>
        <sz val="10"/>
        <rFont val="Arial"/>
        <family val="2"/>
      </rPr>
      <t>[08042011 ZTE]update NC to FC.</t>
    </r>
    <phoneticPr fontId="61" type="noConversion"/>
  </si>
  <si>
    <t xml:space="preserve">Pressing any key during the low power mode MUST cause the Customer Equipment to exit low power mode and attempt to acquire a system.  </t>
  </si>
  <si>
    <t>android's UI is not support</t>
  </si>
  <si>
    <t>8/3 - [Shipley] - OK</t>
  </si>
  <si>
    <t>The Customer Equipment MUST display a text message indicating when the feature is active.</t>
  </si>
  <si>
    <r>
      <t xml:space="preserve">If upon awakening from “power save” mode the mobile is able to acquire a system, the mobile MUST send a power up registration message as defined by </t>
    </r>
    <r>
      <rPr>
        <sz val="8"/>
        <rFont val="Arial"/>
        <family val="2"/>
      </rPr>
      <t xml:space="preserve">the </t>
    </r>
    <r>
      <rPr>
        <b/>
        <sz val="8"/>
        <color indexed="8"/>
        <rFont val="Arial"/>
        <family val="2"/>
      </rPr>
      <t>cdma2000 Family of Standards at Release 0</t>
    </r>
    <r>
      <rPr>
        <sz val="8"/>
        <color indexed="8"/>
        <rFont val="Arial"/>
        <family val="2"/>
      </rPr>
      <t xml:space="preserve"> [1].  </t>
    </r>
  </si>
  <si>
    <t>The Customer Equipment MUST NOT enter the “power save” mode while it is connected to an external power supply source.</t>
  </si>
  <si>
    <t>1.12 Silent Retry</t>
  </si>
  <si>
    <t>Customer Equipment MUST follow the Access Probe Sequence according to the Access Parameters Message broadcast by the Base Station.</t>
  </si>
  <si>
    <t>Customer Equipment MUST perform silent retry after access failures.</t>
  </si>
  <si>
    <t>Customer Equipment MUST acquire another channel in the same GEO according to the PRL after experiencing a max access probe failure when attempting to establish a mobile originated voice call.</t>
  </si>
  <si>
    <t>1.13 Roaming – Voice and Data</t>
  </si>
  <si>
    <t xml:space="preserve">Customer Equipment MUST support roaming for both voice and data functions based on system selection in accordance with the preferred roaming list. </t>
  </si>
  <si>
    <r>
      <t>The Data session MUST revert back to Sprint network as soon as Sprint coverage is acquired.</t>
    </r>
    <r>
      <rPr>
        <b/>
        <sz val="8"/>
        <color indexed="8"/>
        <rFont val="Arial"/>
        <family val="2"/>
      </rPr>
      <t xml:space="preserve"> </t>
    </r>
  </si>
  <si>
    <t>1.14 International Dialing (Plus Code Dialing)</t>
  </si>
  <si>
    <r>
      <t>Customer Equipment MUST be able to send the “+” code as defined in</t>
    </r>
    <r>
      <rPr>
        <sz val="8"/>
        <rFont val="Arial"/>
        <family val="2"/>
      </rPr>
      <t xml:space="preserve"> the </t>
    </r>
    <r>
      <rPr>
        <b/>
        <sz val="8"/>
        <color indexed="8"/>
        <rFont val="Arial"/>
        <family val="2"/>
      </rPr>
      <t>cdma2000 Family of Standards at Release 0</t>
    </r>
    <r>
      <rPr>
        <sz val="8"/>
        <rFont val="Arial"/>
        <family val="2"/>
      </rPr>
      <t xml:space="preserve"> [1]</t>
    </r>
    <r>
      <rPr>
        <sz val="8"/>
        <color indexed="8"/>
        <rFont val="Arial"/>
        <family val="2"/>
      </rPr>
      <t>.</t>
    </r>
  </si>
  <si>
    <t>1.15 Abbreviated Dialing Codes (N11)</t>
  </si>
  <si>
    <t xml:space="preserve">Customer Equipment MUST outpulse to the network any digits (0 – 9), “*”, “#”, and “+” dialed by the user in any number or combination.  </t>
  </si>
  <si>
    <t xml:space="preserve">Customer Equipment MUST support the out-pulsing of ADC codes to the Sprint Nextel network in accordance with all applicable federal, state, and local laws, rules, and regulations.  </t>
  </si>
  <si>
    <t xml:space="preserve">N11 digits dialed by the user, such as 211, 311 … 911, MUST NOT be compared against the device's internal phone book or contact list.  </t>
  </si>
  <si>
    <t>The N11 digits MUST be out-pulsed as dialed allowing the serving switch to translate the incoming digits and route the call to the appropriate target location.</t>
  </si>
  <si>
    <t>The ADC Codes MUST be supported in compliance with Table 1-2 below.</t>
  </si>
  <si>
    <t>Table 1-2 - N11 and ADC Codes</t>
  </si>
  <si>
    <t>*2 - Sprint business requirement.  The *2 requirement is defined in section 2.7.2 of the Sprint 3G Subscriber Equipment General Functional Requirements document.</t>
  </si>
  <si>
    <t>*4 - Sprint business requirement.</t>
  </si>
  <si>
    <t>0 - Sprint business requirement as well as a de-facto industry standard.</t>
  </si>
  <si>
    <t>211 - Third Report and Order, FCC 00-256- established 211 for access to community information and referral services (e.g., United Way).  http://gullfoss2.fcc.gov/prod/ecfs/retrieve.cgi?native_or_pdf=pdf&amp;id_document=6511558371</t>
  </si>
  <si>
    <t>311 - First Report and Order, FCC 97-51- established 311 for non-emergency police services  http://gullfoss2.fcc.gov/prod/ecfs/retrieve.cgi?native_or_pdf=pdf&amp;id_document=1783790001</t>
  </si>
  <si>
    <t>411 - Sprint business requirement.  411 is not technically assigned by law or FCC mandate but is used for access to Sprint Directory Assistance.</t>
  </si>
  <si>
    <t>511 - THIRD REPORT AND ORDER ON RECONSIDERATION; CC Docket No. 92-105; The Use of N11 Codes and Other Abbreviated Dialing Arrangements: 511 for the Department of Transportation.  http://www.fcc.gov/Bureaus/Common_Carrier/Orders/2000/fcc00256.txt</t>
  </si>
  <si>
    <t>611 - Sprint business requirement.  611 is not technically assigned by law or mandate, but is used for access to Repair Services.</t>
  </si>
  <si>
    <t>711 - Second Report and Order, FCC 00-257- established 711 for nationwide access to the Telecommunications Relay Service.  http://gullfoss2.fcc.gov/prod/ecfs/retrieve.cgi?native_or_pdf=pdf&amp;id_document=651155947</t>
  </si>
  <si>
    <t>811 - Sixth Report and Order- FCC 05-59- established 811 for access to State One Call notification systems (underground utilities protection, e.g., Call Before You Dig).  http://gullfoss2.fcc.gov/prod/ecfs/retrieve.cgi?native_or_pdf=pdf&amp;id_document=6517508995</t>
  </si>
  <si>
    <t>911 - Fourth Report and Order, FCC 00-327- established 911 as the universal emergency number for wireline and wireless telephone service  http://gullfoss2.fcc.gov/prod/ecfs/retrieve.cgi?native_or_pdf=pdf&amp;id_document=6511657891</t>
  </si>
  <si>
    <t>* with other digits - Star Codes (*) are not technically assigned by law or FCC mandate but are dynamically assigned and used by carriers for public service announcements such as wild fire and flood notification.</t>
  </si>
  <si>
    <t># with other digits - Pound Codes (#) are not technically assigned by law or FCC mandate but are dynamically assigned and used by carriers for public service announcements such as wild fire and flood notification.</t>
  </si>
  <si>
    <t>Other digit combination dialing - 2 to 9 digit codes are not technically assigned by law or FCC mandate but may be dynamically assigned and used by carriers for public service announcements and convenient connections to provide useful and easy connections to business, commercial, and community services.</t>
  </si>
  <si>
    <t>1.16 Signal Strength</t>
  </si>
  <si>
    <t xml:space="preserve">Customer Equipment MUST support a receive signal strength visual indicator corresponding to “link quality.”  </t>
  </si>
  <si>
    <t xml:space="preserve">The signal strength indication MUST be continuously displayed via the antenna icon and signal strength bars.  </t>
  </si>
  <si>
    <t xml:space="preserve">The signal strength measurement MUST be averaged over approximately 5 seconds to minimize the variability in the measurement.  Other methods such as hysteresis levels MAY be employed to reduce the variability in the measurement.  </t>
  </si>
  <si>
    <t>The number of signal strength bars displayed by the Customer Equipment MUST be proportional to the received signal strength per Table 1-3.</t>
  </si>
  <si>
    <t xml:space="preserve">For CDMA and EVDO operations the number of bars displayed MUST be the smaller number of bars indicated by the Ec/Io or the RSSI as indicated on Table 1-3.   </t>
    <phoneticPr fontId="61" type="noConversion"/>
  </si>
  <si>
    <t>1.17 Airplane Mode</t>
  </si>
  <si>
    <t>Customer Equipment MUST support an Airplane Mode of operation which upon activation of the mode prohibits all CE transmit radio operation.</t>
  </si>
  <si>
    <t>Customer Equipment MUST disable the transmit capability of the following radios (if supported) upon initial activation of the Airplane Mode: 3G1x, EVDO, Any 4G radio technology, Wi-Fi, Bluetooth, FM Radio Broadcast, Hot-Spot data functionality, Any other radio in the Customer Equipment which supports a transmitter</t>
  </si>
  <si>
    <t>Customer Equipment MUST NOT support transmit radio operation of 3G1x, EVDO, 4G, FM Radio, or Hot-Spot functionality at any time while operating in the Airplane Mode.</t>
  </si>
  <si>
    <t>Customer Equipment MUST provide a user interface to individually enable Wi-Fi (excluding Hot-Spot) and Bluetooth functionality in any combination during Airplane Mode operation.</t>
  </si>
  <si>
    <t>FC</t>
    <phoneticPr fontId="61" type="noConversion"/>
  </si>
  <si>
    <r>
      <t>android's UI is not support</t>
    </r>
    <r>
      <rPr>
        <sz val="10"/>
        <rFont val="宋体"/>
        <family val="3"/>
        <charset val="134"/>
      </rPr>
      <t>，</t>
    </r>
    <r>
      <rPr>
        <sz val="10"/>
        <rFont val="Arial"/>
        <family val="2"/>
      </rPr>
      <t>can't individually enable them during airplane mode
[08042011 ZTE]update NC to FC</t>
    </r>
    <phoneticPr fontId="61" type="noConversion"/>
  </si>
  <si>
    <t>8/3 - [Shipley] This must be supported.</t>
  </si>
  <si>
    <t>Customer Equipment MUST return to the radio configuration of the device prior to the activation of the Airplane Mode when the user exits the Airplane Mode.</t>
  </si>
  <si>
    <t>Customer Equipment MUST support Autonomous GPS operation while operating in the Airplane Mode.</t>
  </si>
  <si>
    <t>Customer Equipment MUST use any GPS assistance stored in the device which benefits Autonomous GPS operation when GPS operation is initiated.</t>
  </si>
  <si>
    <t xml:space="preserve">Customer Equipment MUST NOT initiate requests for GPS or LBS Assistance over any radio that is disabled during Airplane Mode operation. </t>
  </si>
  <si>
    <t xml:space="preserve">General Functional </t>
    <phoneticPr fontId="3" type="noConversion"/>
  </si>
  <si>
    <t>2.1 Customer Equipment Identification</t>
  </si>
  <si>
    <t xml:space="preserve">     2.1.1 ESN/MEID</t>
  </si>
  <si>
    <t>2.1.1 ESN/MEID</t>
  </si>
  <si>
    <t xml:space="preserve">The Customer Equipment MUST be identified by either an Electronic Serial Number (ESN) or Mobile Equipment Identifier (MEID). </t>
  </si>
  <si>
    <r>
      <t xml:space="preserve">The Electronic Serial Number (ESN) MUST be a unique 32‑bit binary number, as per </t>
    </r>
    <r>
      <rPr>
        <sz val="8"/>
        <rFont val="Arial"/>
        <family val="2"/>
      </rPr>
      <t xml:space="preserve">the </t>
    </r>
    <r>
      <rPr>
        <b/>
        <sz val="8"/>
        <color indexed="8"/>
        <rFont val="Arial"/>
        <family val="2"/>
      </rPr>
      <t xml:space="preserve">cdma2000 Family of Standards at Release 0 </t>
    </r>
    <r>
      <rPr>
        <sz val="8"/>
        <color indexed="8"/>
        <rFont val="Arial"/>
        <family val="2"/>
      </rPr>
      <t>[1] that is factory set.</t>
    </r>
  </si>
  <si>
    <t xml:space="preserve">The MEID (Mobile Equipment Identifier) MUST be a unique 56 bit binary number as defined in 3GPP2 S.R0048-A, TIA Definition of MEID [66].  </t>
  </si>
  <si>
    <t>The Customer Equipment vendor MUST make reasonable commercial efforts to prevent tampering with the ESN/MEID and to prevent ESN/MEID cloning.</t>
  </si>
  <si>
    <t xml:space="preserve">Any given SKU of Customer Equipment MUST commit for it’s lifetime to be based on either ESN or MEID but not both. </t>
  </si>
  <si>
    <t>Upon written request, the VENDOR MUST provide to Sprint the Vendor’s techniques used in discouraging tampering with the software and hardware used to hold the ESN/MEID.</t>
  </si>
  <si>
    <t xml:space="preserve">Customer Equipment identified by MEID MUST store both the MEID and a pseudo ESN in a place where it is not possible to re-write or change these values. </t>
  </si>
  <si>
    <t xml:space="preserve">The pseudo ESN (P-ESN) MUST be generated using the SHA-1 hashing algorithm as defined in 3GPP2 S.R0048-A, TIA Definition of MEID [66]. </t>
  </si>
  <si>
    <r>
      <t xml:space="preserve">Customer Equipment MUST support Base Station generation of the public long code mask as defined in </t>
    </r>
    <r>
      <rPr>
        <b/>
        <sz val="8"/>
        <color indexed="8"/>
        <rFont val="Arial"/>
        <family val="2"/>
      </rPr>
      <t>TIA-1082 / 3GPP2 C.S0072</t>
    </r>
    <r>
      <rPr>
        <sz val="8"/>
        <color indexed="8"/>
        <rFont val="Arial"/>
        <family val="2"/>
      </rPr>
      <t xml:space="preserve">, MEID for cdma2000® Spread Spectrum Systems [42]. </t>
    </r>
  </si>
  <si>
    <r>
      <t xml:space="preserve">Vendors MUST be required to provide MEID values through EDF file to Sprint in accordance with the Sprint Logistics </t>
    </r>
    <r>
      <rPr>
        <b/>
        <sz val="8"/>
        <color indexed="8"/>
        <rFont val="Arial"/>
        <family val="2"/>
      </rPr>
      <t>Sprint Vendor Compliance Document</t>
    </r>
    <r>
      <rPr>
        <sz val="8"/>
        <color indexed="8"/>
        <rFont val="Arial"/>
        <family val="2"/>
      </rPr>
      <t xml:space="preserve"> [41].  </t>
    </r>
  </si>
  <si>
    <r>
      <t xml:space="preserve">Vendors MUST provide both hexadecimal and decimal versions of the MEID.  The Decimal version MUST be creating using the approved method as described in </t>
    </r>
    <r>
      <rPr>
        <b/>
        <sz val="8"/>
        <color indexed="8"/>
        <rFont val="Arial"/>
        <family val="2"/>
      </rPr>
      <t>3GPP2 S.R0048-A</t>
    </r>
    <r>
      <rPr>
        <sz val="8"/>
        <color indexed="8"/>
        <rFont val="Arial"/>
        <family val="2"/>
      </rPr>
      <t xml:space="preserve">, 3G Mobile Equipment Identifier (MEID) [66]. </t>
    </r>
  </si>
  <si>
    <t xml:space="preserve">Vendor MUST provide a means to view both MEID and P-ESN through PST and keypad manipulation. </t>
  </si>
  <si>
    <t>The Customer Equipment MUST support FutureDial PST DLL files that have access to read the MEID as well as the P-ESN.</t>
  </si>
  <si>
    <t>The Customer Equipment support tools MUST be able to provide the MEID and pseudo-ESN if present, or the true ESN.</t>
  </si>
  <si>
    <t>The MEID MUST be viewable in HEX format under the Phone Info option.</t>
  </si>
  <si>
    <t xml:space="preserve">     2.1.2 A-Key</t>
  </si>
  <si>
    <t>2.1.2 A-Key</t>
  </si>
  <si>
    <t xml:space="preserve">Customer Equipment MUST be programmed with the A‑Key by the VENDOR or a mutually agreed upon third party prior to shipment to Sprint.  </t>
  </si>
  <si>
    <r>
      <t>A-key information MUST be provided to Sprint in accordance with the Sprint (Logistics) Requirements Document</t>
    </r>
    <r>
      <rPr>
        <b/>
        <sz val="8"/>
        <color indexed="8"/>
        <rFont val="Arial"/>
        <family val="2"/>
      </rPr>
      <t xml:space="preserve"> Vendor Compliance Document [41]</t>
    </r>
    <r>
      <rPr>
        <sz val="8"/>
        <color indexed="8"/>
        <rFont val="Arial"/>
        <family val="2"/>
      </rPr>
      <t>.</t>
    </r>
  </si>
  <si>
    <t>Devices using MEID instead of ESN MUST create the A-key using the same method but MUST use the full MEID in place of the ESN.</t>
  </si>
  <si>
    <t>A-Key checksum MUST be calculated using the CAVE algorithm as supplied by Sprint. 
Note:  Sprint calculates Akey checksum value utilizing a proprietary algorithm for MEID devices</t>
  </si>
  <si>
    <t xml:space="preserve">A-Key information MUST NOT be displayed or discoverable via keypad code entry, diagnostic monitor programs, or programming support tools. </t>
  </si>
  <si>
    <t xml:space="preserve">     2.1.3 Programming Lock</t>
  </si>
  <si>
    <t>2.1.3 Programming Lock</t>
  </si>
  <si>
    <r>
      <t xml:space="preserve">The Customer Equipment MUST support the programming lock capability described in </t>
    </r>
    <r>
      <rPr>
        <b/>
        <sz val="8"/>
        <rFont val="Arial"/>
        <family val="2"/>
      </rPr>
      <t>IS-683</t>
    </r>
    <r>
      <rPr>
        <b/>
        <sz val="8"/>
        <color indexed="8"/>
        <rFont val="Arial"/>
        <family val="2"/>
      </rPr>
      <t xml:space="preserve"> D</t>
    </r>
    <r>
      <rPr>
        <sz val="8"/>
        <rFont val="Arial"/>
        <family val="2"/>
      </rPr>
      <t xml:space="preserve"> [18] and </t>
    </r>
    <r>
      <rPr>
        <b/>
        <sz val="8"/>
        <rFont val="Arial"/>
        <family val="2"/>
      </rPr>
      <t>TSB-58</t>
    </r>
    <r>
      <rPr>
        <sz val="8"/>
        <rFont val="Arial"/>
        <family val="2"/>
      </rPr>
      <t xml:space="preserve"> [24].</t>
    </r>
  </si>
  <si>
    <t xml:space="preserve">     2.1.4 NAM Parameters</t>
  </si>
  <si>
    <t>2.1.4 NAM Parameters</t>
  </si>
  <si>
    <t>The Customer Equipment MUST support only one Number Assignment Module (NAM).</t>
  </si>
  <si>
    <t>The NAM MUST include the following parameters:
• IMSI_M
   o Mobile Country Code (MCC)
   o Mobile Network Code (MNC)
   o IMSI_M_S (based on the MDN unless otherwise programmed)
• Mobile Directory Number (MDN)
• Home SID
• Access Overload Class (automatically derived from the IMSI_M as per the cdma2000 Family of Standards at Release 0 [1])
• Slot Cycle Index (Default = 2)</t>
  </si>
  <si>
    <t>The Customer Equipment MUST support keypad entry NAM programming capabilities, without the use of any special programmers, NAM "burners", adapters, etc., for the following parameters:
• IMSI_M
   o Mobile Country Code (MCC)
   o Mobile Network Code (MNC)
   o IMSI_M_S (based on the MDN unless otherwise programmed)
• Mobile Directory Number (MDN)
• Home SID</t>
  </si>
  <si>
    <t>The NAM memory MUST require a service programming code (MSL) to change any of the NAM programming parameters.  The NAM memory must be protected and MUST NOT be displayed until after the MSL has been successfully entered.</t>
  </si>
  <si>
    <t>The Customer Equipment MUST automatically detect when the service programming information is incomplete.  The Customer Equipment MUST display a relevant notification message (e.g. Service Required).</t>
  </si>
  <si>
    <t xml:space="preserve">     2.1.5 IMSI</t>
  </si>
  <si>
    <t>2.1.5 IMSI</t>
  </si>
  <si>
    <r>
      <t xml:space="preserve">Customer Equipment MUST meet all specifications for supporting an International Mobile Subscriber Identification (IMSI) as set forth in the </t>
    </r>
    <r>
      <rPr>
        <b/>
        <sz val="8"/>
        <color indexed="8"/>
        <rFont val="Arial"/>
        <family val="2"/>
      </rPr>
      <t xml:space="preserve">cdma2000 Family of Standards at Release 0 </t>
    </r>
    <r>
      <rPr>
        <sz val="8"/>
        <rFont val="Arial"/>
        <family val="2"/>
      </rPr>
      <t>[1].</t>
    </r>
  </si>
  <si>
    <r>
      <t xml:space="preserve">Customer Equipment MUST support separation of the Mobile Directory Number from the IMSI as mandated by the FCC Common Carrier Bureau (CCB) in its First Report and Order in the Number Portability Docket (CC Docket No. 95-116, </t>
    </r>
    <r>
      <rPr>
        <b/>
        <sz val="8"/>
        <rFont val="Arial"/>
        <family val="2"/>
      </rPr>
      <t>FCC 96-286</t>
    </r>
    <r>
      <rPr>
        <sz val="8"/>
        <rFont val="Arial"/>
        <family val="2"/>
      </rPr>
      <t>) [68] and its Second Report and Order (</t>
    </r>
    <r>
      <rPr>
        <b/>
        <sz val="8"/>
        <rFont val="Arial"/>
        <family val="2"/>
      </rPr>
      <t>FCC 97-289</t>
    </r>
    <r>
      <rPr>
        <sz val="8"/>
        <rFont val="Arial"/>
        <family val="2"/>
      </rPr>
      <t>) [69].</t>
    </r>
  </si>
  <si>
    <t>2.2 Double Subsidy Lock</t>
  </si>
  <si>
    <t>The Customer Equipment MUST power off if an incorrect subsidy lock is entered into the Customer Equipment on five consecutive attempts.</t>
  </si>
  <si>
    <t xml:space="preserve">     2.2.1 MSL</t>
  </si>
  <si>
    <t>2.2.1 MSL</t>
  </si>
  <si>
    <t>The MSL MUST be used for the following purposes:</t>
  </si>
  <si>
    <t>·       Access to full NAM programming capability via keypad, PST, or OTASP</t>
  </si>
  <si>
    <t>·       Access to update PRL via PST or OTASP</t>
  </si>
  <si>
    <t>·       Access to restore factory data profile defaults</t>
  </si>
  <si>
    <t>·       Editing of ##Data# parameters</t>
  </si>
  <si>
    <t xml:space="preserve">     2.2.2 OTKSL Specific Requirements</t>
  </si>
  <si>
    <t>2.2.2 OTKSL Specific Requirements</t>
  </si>
  <si>
    <t>The OTKSL is implemented in the same way as the MSL with the exceptions noted below:</t>
  </si>
  <si>
    <t>·       The OTKSL is active for only one entry into the mobile station service programming mode and then permanently expires.</t>
  </si>
  <si>
    <t>·       The OTKSL MUST NOT be the same 6 digit random number as the MSL.</t>
  </si>
  <si>
    <t>·       An OTKSL value of 000000 does not imply an unlocked state and MUST NOT be allowed.</t>
  </si>
  <si>
    <t>·       Use of an active OTKSL MUST only allow keypad programming of the Mobile Directory Number and Mobile Station ID.</t>
  </si>
  <si>
    <t>·       Use of an active OTKSL MUST NOT allow the MSL to be viewed or changed.</t>
  </si>
  <si>
    <t>Additional requirements of the OTKSL are:</t>
  </si>
  <si>
    <t>·       An active OTKSL becomes inactive immediately upon its initial use.  For example, when an active OTKSL is used to gain access to the mobile station service programming mode via the keypad, the OTKSL becomes inactive immediately upon entry into service programming mode regardless of the service programming session termination status (normal or abnormal - such as battery removal).</t>
  </si>
  <si>
    <t>·       An active OTKSL MUST have the same security properties as the MSL.  For example, it MUST be economically infeasible to view an active OTKSL (i.e. via keypad or dataport).</t>
  </si>
  <si>
    <t>·       It MUST be economically infeasible to re-activate an inactive OTKSL except as part of the refurbishment process.</t>
  </si>
  <si>
    <t>·       It MUST be economically infeasible to change the value of an active OTKSL.</t>
  </si>
  <si>
    <t xml:space="preserve">·       Using the MSL to enter service programming mode MUST NOT affect the status (active or inactive) of the OTKSL. </t>
  </si>
  <si>
    <t>·       Use of an inactive OTKSL MUST be considered the same as an incorrect subsidy lock and have the same effect as an incorrect subsidy lock.</t>
  </si>
  <si>
    <t>2.3 Mobile Model Number</t>
  </si>
  <si>
    <r>
      <t xml:space="preserve">The Customer Equipment MUST store a one byte Mobile Model Number per the </t>
    </r>
    <r>
      <rPr>
        <b/>
        <sz val="8"/>
        <color indexed="8"/>
        <rFont val="Arial"/>
        <family val="2"/>
      </rPr>
      <t>cdma2000 Family of Standards at Release 0</t>
    </r>
    <r>
      <rPr>
        <sz val="8"/>
        <rFont val="Arial"/>
        <family val="2"/>
      </rPr>
      <t xml:space="preserve"> [1] which uniquely identifies the hardware model of the Customer Equipment.  The specific format of the Mobile Model Number value is manufacturer specific.  </t>
    </r>
  </si>
  <si>
    <t xml:space="preserve">VENDOR MUST provide Sprint with the Mobile Model number for every new hardware model prior to launch of the Customer Equipment.  </t>
  </si>
  <si>
    <t>2.4 Mobile Firmware Revision</t>
  </si>
  <si>
    <r>
      <t xml:space="preserve">The Customer Equipment MUST store a two byte Mobile Firmware Revision per the </t>
    </r>
    <r>
      <rPr>
        <b/>
        <sz val="8"/>
        <color indexed="8"/>
        <rFont val="Arial"/>
        <family val="2"/>
      </rPr>
      <t xml:space="preserve">cdma2000 Family of Standards at Release 0 </t>
    </r>
    <r>
      <rPr>
        <sz val="8"/>
        <rFont val="Arial"/>
        <family val="2"/>
      </rPr>
      <t xml:space="preserve">[1] which uniquely identifies the software version that is currently loaded into the Customer Equipment.  </t>
    </r>
  </si>
  <si>
    <t xml:space="preserve">Whenever the software is upgraded, the Mobile Firmware Revision MUST be changed.  </t>
  </si>
  <si>
    <t xml:space="preserve">VENDOR MUST provide Sprint with the Mobile Firmware Revision number for every software load prior to launch of the software.  </t>
  </si>
  <si>
    <t>2.5 Configurable Parameters</t>
  </si>
  <si>
    <r>
      <t xml:space="preserve">Customer Equipment MUST meet the read / write access for configurable parameters as defined in the </t>
    </r>
    <r>
      <rPr>
        <b/>
        <sz val="8"/>
        <color indexed="8"/>
        <rFont val="Arial"/>
        <family val="2"/>
      </rPr>
      <t>Sprint Standard PRI Template</t>
    </r>
    <r>
      <rPr>
        <sz val="8"/>
        <color indexed="8"/>
        <rFont val="Arial"/>
        <family val="2"/>
      </rPr>
      <t xml:space="preserve"> </t>
    </r>
    <r>
      <rPr>
        <sz val="8"/>
        <rFont val="Arial"/>
        <family val="2"/>
      </rPr>
      <t>[79].</t>
    </r>
  </si>
  <si>
    <t>2.6 Keypad Programming and Configuration</t>
  </si>
  <si>
    <t xml:space="preserve">     2.6.1 General</t>
  </si>
  <si>
    <t>2.6.1 General</t>
  </si>
  <si>
    <t>Customer Equipment that supports a QWERTY keyboard or on screen touch keyboard MAY use the text for the keypad programming menu in addition to the numeric code.</t>
  </si>
  <si>
    <t xml:space="preserve">Customer Equipment MUST take the user to the hidden menu when the final # character is entered. </t>
  </si>
  <si>
    <t xml:space="preserve">Customer Equipment MUST NOT display the save option in the Customer Equipment Soft Key Menu when the user enters the ## characters. </t>
  </si>
  <si>
    <t>Table 3 - ##&lt;code&gt;# Descriptions</t>
  </si>
  <si>
    <t>##&lt;MSL&gt;#</t>
  </si>
  <si>
    <t>##&lt;OTKSL&gt;#</t>
  </si>
  <si>
    <t>##RTN#
##786#</t>
  </si>
  <si>
    <t>##CLEAR#
##25327#</t>
  </si>
  <si>
    <t>##DATA#
##3282#</t>
  </si>
  <si>
    <t>##DEBUG#
##33284#</t>
  </si>
  <si>
    <t>##TEST#
##8378#</t>
  </si>
  <si>
    <t xml:space="preserve">     2.6.2 NAM Keypad Programming</t>
  </si>
  <si>
    <t>2.6.2 NAM Keypad Programming</t>
  </si>
  <si>
    <r>
      <t>The Customer Equipment MUST allow NAM programming via “</t>
    </r>
    <r>
      <rPr>
        <b/>
        <sz val="8"/>
        <rFont val="Arial"/>
        <family val="2"/>
      </rPr>
      <t>##&lt;</t>
    </r>
    <r>
      <rPr>
        <sz val="8"/>
        <rFont val="Arial"/>
        <family val="2"/>
      </rPr>
      <t>MSL</t>
    </r>
    <r>
      <rPr>
        <b/>
        <sz val="8"/>
        <rFont val="Arial"/>
        <family val="2"/>
      </rPr>
      <t>&gt;#</t>
    </r>
    <r>
      <rPr>
        <sz val="8"/>
        <rFont val="Arial"/>
        <family val="2"/>
      </rPr>
      <t>”, where MSL is the subsidy lock as defined in section 2.2.1.</t>
    </r>
  </si>
  <si>
    <t xml:space="preserve">The Customer Equipment MUST allow NAM programming via “##&lt;OTKSL&gt;#”,  where OTKSL is the subsidy lock as defined in section 2.2.2.  </t>
  </si>
  <si>
    <r>
      <t>The Customer Equipment ##</t>
    </r>
    <r>
      <rPr>
        <b/>
        <sz val="8"/>
        <rFont val="Arial"/>
        <family val="2"/>
      </rPr>
      <t>&lt;</t>
    </r>
    <r>
      <rPr>
        <sz val="8"/>
        <rFont val="Arial"/>
        <family val="2"/>
      </rPr>
      <t>MSL</t>
    </r>
    <r>
      <rPr>
        <b/>
        <sz val="8"/>
        <rFont val="Arial"/>
        <family val="2"/>
      </rPr>
      <t>&gt;</t>
    </r>
    <r>
      <rPr>
        <sz val="8"/>
        <rFont val="Arial"/>
        <family val="2"/>
      </rPr>
      <t># and ##</t>
    </r>
    <r>
      <rPr>
        <b/>
        <sz val="8"/>
        <rFont val="Arial"/>
        <family val="2"/>
      </rPr>
      <t>&lt;</t>
    </r>
    <r>
      <rPr>
        <sz val="8"/>
        <rFont val="Arial"/>
        <family val="2"/>
      </rPr>
      <t>OTKSL</t>
    </r>
    <r>
      <rPr>
        <b/>
        <sz val="8"/>
        <rFont val="Arial"/>
        <family val="2"/>
      </rPr>
      <t>&gt;</t>
    </r>
    <r>
      <rPr>
        <sz val="8"/>
        <rFont val="Arial"/>
        <family val="2"/>
      </rPr>
      <t># keypad entry sequences MUST only allow the editing of MDN and MSID values.</t>
    </r>
  </si>
  <si>
    <t>The Customer Equipment MUST display the title “Service Programming” on all screens during NAM keypad programming.</t>
  </si>
  <si>
    <t>The Customer Equipment MUST present the user with the choices “View”, “Edit”, and “Done” when entering NAM keypad programming.</t>
  </si>
  <si>
    <t>The Customer Equipment MUST display both the MDN and MSID when the View option is selected, with the MDN listed first and the values labeled “MDN”, “MSID”.</t>
  </si>
  <si>
    <t>The Customer Equipment MUST disable the [END] key functionality while editing the NAM values.</t>
  </si>
  <si>
    <t>The Customer Equipment MUST allow the [BACK] key to take the user to the previous screen and discard the current change.</t>
  </si>
  <si>
    <t>The Customer Equipment MUST only save the complete NAM programming session.</t>
  </si>
  <si>
    <t>The Customer Equipment MUST support separate entries for the MDN and the MSID values.</t>
  </si>
  <si>
    <t>The Customer Equipment MUST set the text entry mode to numbers when the MDN or MSID fields are being edited.</t>
  </si>
  <si>
    <t>The Customer Equipment MUST prompt the user to enter MDN first, with the left soft key labeled OK.</t>
  </si>
  <si>
    <t>The Customer Equipment MUST only allow the user to enter 10 digits for the MDN.</t>
  </si>
  <si>
    <t>The Customer Equipment MUST verify that the user entered 10 digits for the MDN.</t>
  </si>
  <si>
    <t>The Customer Equipment MUST prompt the user with the text “Error: MDN must be 10 digits” if the user enters fewer than 10 digits and selects the left soft key to continue.</t>
  </si>
  <si>
    <t>The Customer Equipment MUST change the MSID to 000000XXXX if the MDN is changed, where XXXX equals the last four digits of the decimal MEID</t>
  </si>
  <si>
    <t>The Customer Equipment MUST prompt the user to enter the MSID, with the left soft key labeled OK.</t>
  </si>
  <si>
    <t>The Customer Equipment MUST only allow the user to enter 10 digits for the MSID.</t>
  </si>
  <si>
    <t>The Customer Equipment MUST verify that the user entered 10 digits for the MSID.</t>
  </si>
  <si>
    <t>The Customer Equipment MUST prompt the user with the text “Error: MSID must be 10 digits” if the user enters fewer than 10 digits and selects the left soft key to continue.</t>
  </si>
  <si>
    <t>The Customer Equipment MUST return the user to the initial NAM keypad programming screen when the user selects the OK key after entering the MSID.</t>
  </si>
  <si>
    <t>The Customer Equipment MUST display the new MDN and MSID values if they have been changed when the user selects the view option.</t>
  </si>
  <si>
    <t>The Customer Equipment MUST prompt the user with the text “Warning: Exiting will lose all changes.  Continue?” with the left soft key labeled “Yes” and the right soft key labeled “No” if the user presses the [BACK] key from the main NAM keypad programming screen and changes have been made to the MDN or MSID.</t>
  </si>
  <si>
    <t>The Customer Equipment MUST return the user to the idle screen and discard the changes if the user selects “Yes” to continue.</t>
  </si>
  <si>
    <t>The Customer Equipment MUST return the user to the main NAM keypad programming screen if the user selects “No”.</t>
  </si>
  <si>
    <t>The Customer Equipment MUST commit the NAM changes when the user selects Done.</t>
  </si>
  <si>
    <t>The Customer Equipment MUST NOT reset when the user selects the Done option and there are no changes to the MDN or MSID.</t>
  </si>
  <si>
    <r>
      <t xml:space="preserve">The Customer Equipment MUST set the lock code to the last four digits of the MDN if the MDN changes after </t>
    </r>
    <r>
      <rPr>
        <sz val="8"/>
        <rFont val="Arial"/>
        <family val="2"/>
      </rPr>
      <t>programming is complete via ##MSL#, ##OTKSL#, OTASP, or OMA-DM.</t>
    </r>
  </si>
  <si>
    <t>The Customer Equipment MUST update the voicemail number with the MDN number after programming is complete via ##MSL#, ##OTKSL#, OTASP, or OMA-DM.</t>
  </si>
  <si>
    <r>
      <t>The Customer Equipment MUST update the ACCOLC with the last digit of the MSID after the MSID is updated via ##MSL#, ##OTKSL#, OTASP, or OMA-DM</t>
    </r>
    <r>
      <rPr>
        <sz val="8"/>
        <rFont val="Arial"/>
        <family val="2"/>
      </rPr>
      <t>.</t>
    </r>
  </si>
  <si>
    <t xml:space="preserve">     2.6.3 A-Key</t>
  </si>
  <si>
    <t>2.6.3 A-Key</t>
  </si>
  <si>
    <t>The Customer Equipment MUST NOT allow programming the A-key via “##AKEY#”.</t>
  </si>
  <si>
    <t>The Customer Equipment MUST support A-Key entry in accordance with an implementation authorized by Sprint.</t>
  </si>
  <si>
    <t xml:space="preserve">     2.6.4 Reverse Logistics: ##RTN#</t>
  </si>
  <si>
    <t>2.6.4 Reverse Logistics: ##RTN#</t>
  </si>
  <si>
    <t>Reverse logistics MUST be supported by the Customer Equipment</t>
  </si>
  <si>
    <t>Reverse logistics MUST be accessible by keypad entry of the sequence ##RTN#.</t>
  </si>
  <si>
    <t>The Customer Equipment MUST title all the screens “RTN” under the ##RTN# menu.</t>
  </si>
  <si>
    <t>##RTN# MUST provide two options: View and Reset</t>
  </si>
  <si>
    <t>The View option MUST access the menu structure described in Table 2-2 - ##RTN# Menu Structure.</t>
  </si>
  <si>
    <t>Table 2-2 - ##RTN# Menu Structure</t>
  </si>
  <si>
    <t xml:space="preserve">    Mobile Number - Customer Equipment MDN</t>
  </si>
  <si>
    <t xml:space="preserve">    MSID - Customer Equipment MSID</t>
  </si>
  <si>
    <t xml:space="preserve">    SW Version - Version of software in the Customer Equipment as defined by the OEM</t>
  </si>
  <si>
    <t xml:space="preserve">    OS Version - Operation System type and version for integrated devices (for 3rd party operating systems such as Windows, Palm, Android, RIM/Blackberry, etc…)</t>
  </si>
  <si>
    <t xml:space="preserve">    Radio Version - Version of the radio for integrated devices</t>
  </si>
  <si>
    <t xml:space="preserve">    HW version - Customer Equipment Hardware version</t>
  </si>
  <si>
    <t xml:space="preserve">    PRL - Customer Equipment 5 digit PRL version</t>
  </si>
  <si>
    <t xml:space="preserve">    PRI Checksum - PRI version in HEX format</t>
  </si>
  <si>
    <t xml:space="preserve">    Life Timer - Include all incoming and outgoing calls for the life of the handset.  6 digit total number in minutes. 000001 = 1 minute voice call.</t>
  </si>
  <si>
    <t xml:space="preserve">    Life Calls - Include all incoming and outgoing calls for the life of the handset. 6 digit number. 000001 = 1 call.</t>
  </si>
  <si>
    <t xml:space="preserve">    Life Data - Include all data usage for the life of the handset. 8 digit number in kilobytes. 00000001 = 1 kB data usage</t>
  </si>
  <si>
    <t xml:space="preserve">    Reconditioned Status - No = not reconditioned,  Yes = reconditioned. Only manufacturer or authorized 3rd party tool MUST toggle to Yes.  Once this parameter toggled to Yes, it MUST never be set back to No.</t>
  </si>
  <si>
    <t xml:space="preserve">    Reconditioned Date - This option is only included and visible if Reconditioned status is set to Yes. Date handset was reconditioned by manufacturer or authorized 3rd party. If handset is to be reconditioned a second (or more) time, the date should change to the date of the last reconditioning. </t>
  </si>
  <si>
    <t xml:space="preserve">    ESN / MEID - Display ESN or MEID in HEX format</t>
  </si>
  <si>
    <t xml:space="preserve">    Activation Date - Original activation date updated when handset is first activated.   This date MUST NOT change with subsequent activations.</t>
  </si>
  <si>
    <t xml:space="preserve"> The Customer Equipment MUST require the user to enter the Service Code (MSL) before proceeding with the Reset operation.</t>
  </si>
  <si>
    <t>The Customer Equipment MUST set the input method to numbers when prompting the user for the service code.</t>
  </si>
  <si>
    <t>The Customer Equipment MUST set the right soft key to “Cancel”.</t>
  </si>
  <si>
    <t>The Customer Equipment MUST return the user to the main RTN menu if the “Cancel” key is selected.</t>
  </si>
  <si>
    <t>The Customer Equipment MUST display to the user “Incorrect Access Code” for two seconds, and then return the user to the idle screen if the user enters the incorrect MSL.</t>
  </si>
  <si>
    <t>The Customer Equipment MUST display the following warning prompt if the user enters the correct MSL:
“WARNING: This operation will reset your phone to factory defaults.   All personal information will be lost.  Do you want to continue?”</t>
  </si>
  <si>
    <t>The Customer Equipment MUST set the left soft key to “Yes”.</t>
  </si>
  <si>
    <t>The Customer Equipment MUST set the right soft key to “No”.</t>
  </si>
  <si>
    <t>The Customer Equipment MUST proceed with the operations when the user selects “Yes” and display to the user the following message “Reset the device”.</t>
  </si>
  <si>
    <t>The Customer Equipment MUST return the user to the idle screen when the user selects “No”.</t>
  </si>
  <si>
    <t>The Customer Equipment MUST return the user to the idle screen if the [End] or [Back] key is pressed.</t>
  </si>
  <si>
    <t>The Reset option MUST perform the following actions:</t>
  </si>
  <si>
    <t>·         Restore the device to a factory default condition.</t>
  </si>
  <si>
    <t>·         Return the device to the settings defined in the Sprint Standard PRI Template [79].</t>
  </si>
  <si>
    <t>·         Delete all user created data and settings.</t>
  </si>
  <si>
    <t>·         Delete all downloaded premium content.</t>
  </si>
  <si>
    <t>·         Preserve the current version of embedded applications.</t>
  </si>
  <si>
    <t>·         Delete Packet Data Profile 1.</t>
  </si>
  <si>
    <t>·         Set Packet Data profile 0 to active and enable HFA.</t>
  </si>
  <si>
    <t>·         Set the MDN to 000000XXXX where XXXX are the last 4 digits of the decimal ESN/MEID.</t>
  </si>
  <si>
    <t>·         Set the MSID to 000000XXXX where XXXX are the last 4 digits of the decimal ESN/MEID.</t>
  </si>
  <si>
    <t>The Reset option MUST NOT reset the Life Timer, Life Calls, Life Data, Reconditioned Status, dates and version from Table 2-2 - ##RTN# Menu Structure above.</t>
  </si>
  <si>
    <t>The ##RTN# command MUST NOT affect data stored on external memory cards.</t>
  </si>
  <si>
    <t xml:space="preserve">     2.6.5 ##CLEAR#</t>
  </si>
  <si>
    <t>2.6.5 ##CLEAR#</t>
  </si>
  <si>
    <t>Customer Equipment MUST support the execution of a ##CLEAR# command.</t>
  </si>
  <si>
    <t>The Customer Equipment MUST require the user to enter an access code of “777468” (SPRINT) before executing the ##CLEAR# command.</t>
  </si>
  <si>
    <t>The Customer Equipment MUST set the input method to numbers when prompting the user for the Service Code.</t>
  </si>
  <si>
    <t>The Customer Equipment MUST return to the idle mode if the “Cancel” key is selected.</t>
  </si>
  <si>
    <t>The Customer Equipment MUST display to the user “Incorrect Access Code” for two seconds, and then return the user to the idle screen if the user enters an incorrect Access Code.</t>
  </si>
  <si>
    <t>The Customer Equipment MUST display the following warning prompt if the user enters the correct Access Code:
“WARNING: Do you want to reset your phone’s network settings and still retain your personal information?”</t>
  </si>
  <si>
    <t>The Customer Equipment MUST proceed with the operation when the user selects “Yes” and display to the user the following message “Resetting network settings.”</t>
  </si>
  <si>
    <t xml:space="preserve">Note: ##CLEAR# performs the same function as ##RTN#, except the following data MUST be preserved after the ##CLEAR# feature is executed:  </t>
  </si>
  <si>
    <r>
      <t>[</t>
    </r>
    <r>
      <rPr>
        <sz val="10"/>
        <rFont val="Arial"/>
        <family val="2"/>
      </rPr>
      <t>08042011 ZTE]Fill as FC.</t>
    </r>
    <phoneticPr fontId="61" type="noConversion"/>
  </si>
  <si>
    <t>·         Contacts</t>
  </si>
  <si>
    <t>·         Call History</t>
  </si>
  <si>
    <t>·         Pictures</t>
  </si>
  <si>
    <t>·         SMS messages</t>
  </si>
  <si>
    <t>·         Visual VoiceMail</t>
  </si>
  <si>
    <t>·         Premium content (Games &amp; other applications)</t>
  </si>
  <si>
    <t>·         Current version of embedded applications</t>
  </si>
  <si>
    <t>·         Ringers</t>
  </si>
  <si>
    <t>·         Music files</t>
  </si>
  <si>
    <t>The ##CLEAR# command MUST NOT affect data stored on external memory cards.</t>
  </si>
  <si>
    <t>The ##CLEAR# option MUST perform the following actions:</t>
  </si>
  <si>
    <t xml:space="preserve">     2.6.6 ##DATA#</t>
  </si>
  <si>
    <t>2.6.6 ##DATA#</t>
  </si>
  <si>
    <t>The Customer Equipment MUST support a key sequence entry of ##3282# (##DATA#) to access the DATA settings.</t>
  </si>
  <si>
    <t>The Customer Equipment MUST configure the default values for configuration items in the ##DATA# menu in accordance with the Sprint Standard PRI Template  [79].</t>
  </si>
  <si>
    <t>The Customer Equipment MUST access the menu structure described in Table 2-3 below when entering the keypad sequence of ##DATA#.</t>
  </si>
  <si>
    <t>The Customer Equipment MUST include in this ##DATA# menu only the features supported by the Customer Equipment.  For example, if the device doesn’t support EVDO operation, the ##data# menu must not display this option.</t>
  </si>
  <si>
    <t>Table 2-3 - ##DATA# Settings Menu Structure</t>
  </si>
  <si>
    <t xml:space="preserve">     Data Profile</t>
  </si>
  <si>
    <t xml:space="preserve">     Browser</t>
  </si>
  <si>
    <t xml:space="preserve">     Picture Mail URL</t>
  </si>
  <si>
    <t xml:space="preserve">     Multimedia</t>
  </si>
  <si>
    <t xml:space="preserve">     XMS URL</t>
  </si>
  <si>
    <t xml:space="preserve">     EVDO</t>
  </si>
  <si>
    <t xml:space="preserve">     Advanced</t>
  </si>
  <si>
    <t xml:space="preserve">     More</t>
  </si>
  <si>
    <t>Additional menu options are allowed as specified in other Requirement Documents.  Only include in this menu the features supported by the device.</t>
  </si>
  <si>
    <t>The Customer Equipment MUST prompt the user to determine whether to view or edit the settings when the user selects a ##DATA# menu item as defined in Table 2-4 below. (View / Edit)</t>
  </si>
  <si>
    <t>The Customer Equipment MUST set the title of the pages requesting user selection of the view and edit modes and MSL entry to the same text used in the menu structure for the user selected item.</t>
  </si>
  <si>
    <t>The View option MUST take the user to the user selected menu item.</t>
  </si>
  <si>
    <t>The Edit option MUST require the user to enter the MSL to continue to the user selected item.</t>
  </si>
  <si>
    <t>The Customer Equipment MUST set the text entry mode to numbers when the MSL is requested.</t>
  </si>
  <si>
    <t>The Customer Equipment MUST set the title of the pages for individual configuration items to the same text used in the menu structure.</t>
  </si>
  <si>
    <t xml:space="preserve">          2.6.6.1 Data Profile</t>
  </si>
  <si>
    <t>2.6.6.1 Data Profile</t>
  </si>
  <si>
    <t>The Customer Equipment MUST allow access to the data profile configuration items as defined in Table 2-5 -  Data profile menu structure.</t>
  </si>
  <si>
    <t>Table 2-5 -  Data profile menu structure</t>
  </si>
  <si>
    <t xml:space="preserve">    Username - Displays the Packet Data Profile 1 NAI</t>
  </si>
  <si>
    <t xml:space="preserve">    Rev. Tunneling - Displays the current Reverse Tunneling setting for Packet Data Profile 1</t>
  </si>
  <si>
    <t xml:space="preserve">    HA SPI</t>
  </si>
  <si>
    <t xml:space="preserve">    HA Password - Available only in edit mode, the current shared secret MUST NOT be visible.</t>
  </si>
  <si>
    <t xml:space="preserve">    AAA SPI</t>
  </si>
  <si>
    <t xml:space="preserve">    AAA Password - Available only in edit mode, the current shared secret MUST NOT be visible.</t>
  </si>
  <si>
    <t xml:space="preserve">    Device IP</t>
  </si>
  <si>
    <t xml:space="preserve">    Primary HA IP - Primary Home Agent IP address of Packet Data Profile 1</t>
  </si>
  <si>
    <t xml:space="preserve">    Secondary HA IP - Secondary Home Agent IP address of Packet Data Profile 1</t>
  </si>
  <si>
    <t>The Customer Equipment MUST NOT display the AAA password (or Shared Secret) in the ##data# menu or any other hidden menu.  Note: ##data# menu only allows to enter a new password but it doesn’t allow to view the current password.</t>
  </si>
  <si>
    <t>The Customer Equipment MUST NOT display the HA password (or Shared Secret) in the ##data# menu or any other hidden menu.</t>
  </si>
  <si>
    <t xml:space="preserve">          2.6.6.2 Browser Menu</t>
  </si>
  <si>
    <t>2.6.6.2 Browser Menu</t>
  </si>
  <si>
    <t>The Customer Equipment MUST allow access to the browser configuration items as defined in Table 2-6 below.</t>
  </si>
  <si>
    <t>Table 2-6 - Browser menu structure</t>
  </si>
  <si>
    <t xml:space="preserve">    Gateway IP</t>
  </si>
  <si>
    <t xml:space="preserve">    Port</t>
  </si>
  <si>
    <t xml:space="preserve">          2.6.6.3 Multimedia Menu</t>
  </si>
  <si>
    <t>2.6.6.3 Multimedia Menu</t>
  </si>
  <si>
    <t>The Customer Equipment MUST allow access to the multimedia configuration items as defined in Table 2-7 below.</t>
  </si>
  <si>
    <t>Table 2-7 - Multimedia menu structure</t>
  </si>
  <si>
    <t xml:space="preserve">    IP address</t>
  </si>
  <si>
    <t xml:space="preserve">    Buffer Length</t>
  </si>
  <si>
    <t xml:space="preserve">          2.6.6.4 EVDO Menu</t>
  </si>
  <si>
    <t>2.6.6.4 EVDO Menu</t>
  </si>
  <si>
    <t>The Customer Equipment MUST allow access to the multimedia configuration items as defined in Table 2-8 below.</t>
  </si>
  <si>
    <t>Table 2-8 - EVDO menu structure</t>
  </si>
  <si>
    <t xml:space="preserve">    DDTM - ON - DDTM is on for all applications when they are running.</t>
  </si>
  <si>
    <t xml:space="preserve">    DDTM - OFF - DDTM  is off for all applications.</t>
  </si>
  <si>
    <t xml:space="preserve">    DDTM - Auto – individual applications configure the DDTM setting as needed.</t>
  </si>
  <si>
    <t xml:space="preserve">          2.6.6.5 Advanced DATA Menu</t>
  </si>
  <si>
    <t>2.6.6.5 Advanced DATA Menu</t>
  </si>
  <si>
    <t>The Customer Equipment MUST allow access to the advanced configuration items as defined in Table 2-9 below.</t>
  </si>
  <si>
    <t>Table 2-9 - Advanced DATA menu structure</t>
  </si>
  <si>
    <t xml:space="preserve">    MEID - View Only - Only allow to view the MEID.  Display both HEX and Decimal values</t>
  </si>
  <si>
    <t xml:space="preserve">    ESN - View Only - Display ESN or pseudo ESN in HEX</t>
  </si>
  <si>
    <t xml:space="preserve">    P_REV - View Only - Protocol Revision used by the device.  Default MUST be 6</t>
  </si>
  <si>
    <t xml:space="preserve">    Home Orig. Vocoder - EVRC, 13K, 4GV - EVRC MUST be the default value</t>
  </si>
  <si>
    <t xml:space="preserve">    Home Page Vocoder - EVRC, 13K, 4GV - EVRC MUST be the default value</t>
  </si>
  <si>
    <t xml:space="preserve">    Roam Orig. Vocoder - EVRC, 13K, 4GV - EVRC MUST be the default value</t>
  </si>
  <si>
    <t xml:space="preserve">    EVRC-B - Enable, Disable - This option enables or disables SO 68 as an alternative voice SO.</t>
  </si>
  <si>
    <t xml:space="preserve">    SCM - View Only - Station Class Mark</t>
  </si>
  <si>
    <t xml:space="preserve">    Lock Code - Available only in Edit mode - Lock Code MUST be removed from the View mode</t>
  </si>
  <si>
    <t xml:space="preserve">    Slotted Mode - View Only - Default is Enable</t>
  </si>
  <si>
    <t xml:space="preserve">    Slotted Index - View Only - Display the Customer Equipment slot cycle index configuration (i.e. 2)</t>
  </si>
  <si>
    <t xml:space="preserve">    Home NID - 65535 - </t>
  </si>
  <si>
    <t xml:space="preserve">    Home SID - 4139 - </t>
  </si>
  <si>
    <t xml:space="preserve">    MCC - Mobile Country Code - Default is 310</t>
  </si>
  <si>
    <t xml:space="preserve">    MNC - IMSI 11 and 12 - Default is 00</t>
  </si>
  <si>
    <t xml:space="preserve">    ACCOLC - Access Overload Class - Last decimal digit of the Customer Equipment IMSI</t>
  </si>
  <si>
    <t xml:space="preserve">    Home SID Reg - View Only - Display the Home SID registration setting (Enable or Disable)</t>
  </si>
  <si>
    <t xml:space="preserve">    FSID Reg -  View Only - Display the Foreign SID registration setting (Enable or Disable)</t>
  </si>
  <si>
    <t xml:space="preserve">    FNID Reg -  View Only - Display the Foreign NID registration setting (Enable or Disable)</t>
  </si>
  <si>
    <t xml:space="preserve">     2.6.7 ##DEBUG#</t>
  </si>
  <si>
    <t>2.6.7 ##DEBUG#</t>
  </si>
  <si>
    <t>The Customer Equipment MUST support a key sequence entry of ##33284#  (##DEBUG#) to access the DEBUG menu.</t>
  </si>
  <si>
    <t>The Customer Equipment MUST only allow VIEW access of values via the ##DEBUG# menu.</t>
  </si>
  <si>
    <t>Customer Equipment MUST NOT allow any editing capability via the ##DEBUG# menu.</t>
  </si>
  <si>
    <t>The Device version MUST be updated on the ##DEBUG# screen after new updates are performed on the Customer Equipment</t>
  </si>
  <si>
    <t>The Customer Equipment MUST overlay the engineering screen on top of the normal UI.</t>
  </si>
  <si>
    <t>The Customer Equipment MUST allow the Engineering screen to be display while on an active traffic channel.</t>
  </si>
  <si>
    <t>The Customer Equipment MUST allow the user to enter ##DEBUG# to turn off the 1x or EVDO engineering screen.</t>
  </si>
  <si>
    <t>The Customer Equipment MUST NOT require the user to enter the access code to turn off the engineering screen.</t>
  </si>
  <si>
    <t>The Customer Equipment MUST NOT display the engineering screen for 1 second after any key press.</t>
  </si>
  <si>
    <t xml:space="preserve">The device MUST display the normal UI for 1 second after a key press.  </t>
  </si>
  <si>
    <t>The Customer Equipment MUST allow access to the DEBUG information as defined in Table 2-10 below.</t>
  </si>
  <si>
    <t>Table 2-10 - ##DEBUG# menu structure</t>
  </si>
  <si>
    <t xml:space="preserve">      1x Engineering</t>
  </si>
  <si>
    <t xml:space="preserve">      EVDO Engineering</t>
  </si>
  <si>
    <t xml:space="preserve">      Configuration</t>
  </si>
  <si>
    <t xml:space="preserve">      Bluetooth</t>
  </si>
  <si>
    <t xml:space="preserve">      Data Status</t>
  </si>
  <si>
    <t xml:space="preserve">      Memory</t>
  </si>
  <si>
    <t xml:space="preserve">          2.6.7.1 1x Engineering</t>
  </si>
  <si>
    <t>2.6.7.1 1x Engineering</t>
  </si>
  <si>
    <t>The 1x Engineering Screen MUST have a sample rate of approximately one second.</t>
  </si>
  <si>
    <t>The 1x Engineering Screen MUST show the information defined in Table 2-11 below.</t>
  </si>
  <si>
    <t>Table 2-11 - 1x Engineering</t>
  </si>
  <si>
    <t xml:space="preserve">    State: Can be Idle, Searching, Active, Traffic</t>
  </si>
  <si>
    <t xml:space="preserve">    SO: Service Option of current call/ blank if not on call</t>
  </si>
  <si>
    <t xml:space="preserve">    Channel: Channel: current 1x channel</t>
  </si>
  <si>
    <t xml:space="preserve">    Band Class Band Class from the System Parameter Message</t>
  </si>
  <si>
    <t xml:space="preserve">    SID: System ID from the System Parameter Message</t>
  </si>
  <si>
    <t xml:space="preserve">    NID: Network ID from the System Parameter Message</t>
  </si>
  <si>
    <t xml:space="preserve">    Base ID: Base station ID from the System Parameter Message</t>
  </si>
  <si>
    <t xml:space="preserve">    PN: Pilot PN from the System Parameter Message</t>
  </si>
  <si>
    <t xml:space="preserve">    P_rev: Current Protocol Revision used</t>
  </si>
  <si>
    <t xml:space="preserve">    Latitude: Latitude in Decimal Degrees from the System Parameter Message  </t>
  </si>
  <si>
    <t xml:space="preserve">    Longitude: Longitude in Decimal Degrees from the System Parameter Message</t>
  </si>
  <si>
    <t xml:space="preserve">    Rx Pwr: Current Receive Power in dBm</t>
  </si>
  <si>
    <t xml:space="preserve">    Rx Ec/Io: Current Ec/Io in dB</t>
  </si>
  <si>
    <t xml:space="preserve">    Rx FER: Frame Error Rate in %</t>
  </si>
  <si>
    <t xml:space="preserve">    Tx Pwr: Current Transmitted Power in dBm</t>
  </si>
  <si>
    <t xml:space="preserve">    Active Set: Active Set: List the active set and Ec/Io value</t>
  </si>
  <si>
    <t xml:space="preserve">    Neighbor Set: Neighbor Set: list the neighbor list</t>
  </si>
  <si>
    <t xml:space="preserve">          2.6.7.2 EVDO Engineering</t>
  </si>
  <si>
    <t>2.6.7.2 EVDO Engineering</t>
  </si>
  <si>
    <t>The EVDO Engineering Screen MUST have a sample rate of approximately one second.</t>
  </si>
  <si>
    <t>The EVDO Engineering Screen MUST show the information defined in Table 2-12 below.</t>
  </si>
  <si>
    <t>Table 2-12 - EVDO Engineering</t>
  </si>
  <si>
    <t xml:space="preserve">    State: State: Idle / Active / Sleep / Searching</t>
  </si>
  <si>
    <t xml:space="preserve">    Mac Index: Current Mac Index (blank if unavailable)</t>
  </si>
  <si>
    <t xml:space="preserve">    Channel: Channel: current Channel</t>
  </si>
  <si>
    <t xml:space="preserve">    Color Code: Color code and Sector ID from the Quick Config broadcast message</t>
  </si>
  <si>
    <t xml:space="preserve">    Sector ID: Sector ID from the Sector Parameter overhead message</t>
  </si>
  <si>
    <t xml:space="preserve">    PN: Active Pilot PN</t>
  </si>
  <si>
    <t xml:space="preserve">    Rx Pwr: Received Power</t>
  </si>
  <si>
    <t xml:space="preserve">    Rx PER: Packet Error Rate</t>
  </si>
  <si>
    <t xml:space="preserve">    Pilot Energy: Active PN energy in dB</t>
  </si>
  <si>
    <t xml:space="preserve">    DRC: Requested DRC. DRC is only applicable when data is active</t>
  </si>
  <si>
    <t xml:space="preserve">    SINR: Signal to Interference plus Noise Ratio</t>
  </si>
  <si>
    <t xml:space="preserve">    AN-AAA: The Current AN AAA state.  It can be  Passed, Failed, or Pending</t>
  </si>
  <si>
    <t xml:space="preserve">    IP Address: IP Address for current data session.</t>
  </si>
  <si>
    <t xml:space="preserve">          2.6.7.3 Configuration</t>
  </si>
  <si>
    <t>Table 2-13 – Configuration</t>
  </si>
  <si>
    <t xml:space="preserve">    Technology - Most advanced technology supported by the device (EVDO Rel 0, EVDO Rev A, 1X)</t>
  </si>
  <si>
    <t xml:space="preserve">    QLIC - States whether QLIC is supported and currently enabled or disabled. (Enabled, Disabled, Not Supported)</t>
  </si>
  <si>
    <t xml:space="preserve">    PRL Version - Current Customer Equipment PRL</t>
  </si>
  <si>
    <t xml:space="preserve">    Chipset - Customer Equipment chipset</t>
  </si>
  <si>
    <t xml:space="preserve">    AMSS version - The version and patch level of the AMSS</t>
  </si>
  <si>
    <t xml:space="preserve">    Device version - Customer Equipment current firmware version</t>
  </si>
  <si>
    <t xml:space="preserve">    Hardware version - The version of the Customer Equipment hardware</t>
  </si>
  <si>
    <t xml:space="preserve">    Browser version - Current name and version of the Browser if applicable</t>
  </si>
  <si>
    <t xml:space="preserve">    Multimedia Version - Current name and version of the Multimedia player if applicable</t>
  </si>
  <si>
    <t xml:space="preserve">          2.6.7.4 Bluetooth</t>
  </si>
  <si>
    <t>Table 2-14 – Bluetooth:</t>
  </si>
  <si>
    <t xml:space="preserve">    Bluetooth Chipset</t>
  </si>
  <si>
    <t xml:space="preserve">    Bluetooth version</t>
  </si>
  <si>
    <t xml:space="preserve">    Bluetooth Stack</t>
  </si>
  <si>
    <t xml:space="preserve">    Profiles</t>
  </si>
  <si>
    <t xml:space="preserve">    MAC address</t>
  </si>
  <si>
    <t xml:space="preserve">          2.6.7.5 Data Status</t>
  </si>
  <si>
    <t>Table 2-15 – Data Status</t>
  </si>
  <si>
    <t xml:space="preserve">    Technology - EVDO Rev. A / EVDO Rel 0 / 1x RTT / Wi-Fi (if applicable) / WiMAX (if applicable) - Display the current technology being utilized for data services where the last IP address was received.</t>
  </si>
  <si>
    <t xml:space="preserve">    IP Address - xxx.xxx.xxx.xxx - Display the current device IP address</t>
  </si>
  <si>
    <t xml:space="preserve">    Last Error Code - Last received MIP error code (Include the last received MIP error code, i.e. 0, 67, 131 etc.)</t>
  </si>
  <si>
    <t xml:space="preserve">          2.6.7.6 Memory</t>
  </si>
  <si>
    <t>Table 2-16 - Memory</t>
  </si>
  <si>
    <t>Memory Utilization - Free Memory Value and  Total Memory Value (Display these values in MB.)</t>
  </si>
  <si>
    <t xml:space="preserve">     2.6.8 ##TEST#</t>
  </si>
  <si>
    <t>2.6.8 ##TEST#</t>
  </si>
  <si>
    <t>The Customer Equipment MUST support a key sequence entry of ##8378# (##TEST#) to access the Test configuration menu.</t>
  </si>
  <si>
    <t>The Customer Equipment MUST allow access to view and change configuration settings for testing purposes via the ##TEST# menu.</t>
  </si>
  <si>
    <t xml:space="preserve">The Customer Equipment MUST prompt the user to enter the MSL as the access code to enter the ##TEST# menu.  </t>
  </si>
  <si>
    <t>The Access Code to enter the ##TEST# menu is the Customer Equipment MSL</t>
  </si>
  <si>
    <t>The Customer Equipment MUST set the key entry to numbers when the ##TEST# access code is requested.</t>
  </si>
  <si>
    <t>The Customer Equipment MUST allow access to the DEBUG information as defined in Table 2-17 - ##TEST# configuration menu.</t>
  </si>
  <si>
    <t>Table 2-17 - ##TEST# configuration menu</t>
  </si>
  <si>
    <t xml:space="preserve">    MRD - Both Antennas / Only Primary Antenna / Only Secondary Antenna
</t>
  </si>
  <si>
    <t xml:space="preserve">    EVRC-B - Enable / Disable - This option enables or disables SO 68. </t>
  </si>
  <si>
    <t xml:space="preserve">    USB Charging - Enable / Disable - This option enables or disables charging via the USB Host or Hub Interface.</t>
  </si>
  <si>
    <t xml:space="preserve">     2.6.9 ##&lt;code&gt;# Feature removal</t>
  </si>
  <si>
    <t>2.6.9 ##&lt;code&gt;# Feature removal</t>
  </si>
  <si>
    <t>Customer Equipment MUST support all of the ##&lt;code&gt;# menus specified in this and all other Sprint requirement documents.</t>
  </si>
  <si>
    <t>All other ##&lt;code&gt;# feature support MUST be removed prior to the commercial launch of Customer Equipment software (including Maintenance Release software).</t>
  </si>
  <si>
    <t>Customer Equipment MUST NOT allow the modification of the Phone As Modem NAI via hidden menus or Product Support Tools.</t>
  </si>
  <si>
    <t>Customer Equipment MUST NOT support an FCC Field Test option under any ##&lt;code&gt;# menu.</t>
  </si>
  <si>
    <t xml:space="preserve">Customer Equipment vendor MUST provide a formal request to Sprint for approval for any non-specified hidden menus planned on the device. </t>
  </si>
  <si>
    <t xml:space="preserve">     2.6.10 ##CMAS# Control Menu</t>
  </si>
  <si>
    <t>2.6.10 ##CMAS# Control Menu</t>
  </si>
  <si>
    <t>Customer Equipment MUST support a key sequence entry of ##2627# (##CMAS#) to access the CMAS (Commercial Messaging Alert System) Control Menu.</t>
  </si>
  <si>
    <t>The Customer Equipment MUST allow access to view and change configuration settings of CMAS functionality via the ##CMAS# Control Menu.</t>
  </si>
  <si>
    <t xml:space="preserve">The Customer Equipment MUST NOT prompt for, or require, MSL input to change the CMAS configuration of the Customer Equipment.  </t>
  </si>
  <si>
    <t>Customer Equipment MUST Support the CMAS Configurations identified in Table 2-18 below.</t>
  </si>
  <si>
    <t>Table 2-18 – ##CMAS# Control Menu</t>
  </si>
  <si>
    <t>##CMAS# (Commercial Messaging Alert System) -  CMAS Enable / CMAS Disable (Default Setting)
“CMAS Enable” requires the Customer Equipment to support the Display and Audible Alert requirements for CMAS messages as specified in Section 5.4 of this document.
“CMAS Disable” requires the Customer Equipment to hide or gray out the CMAS User Interface and ignore CMAS messages.</t>
  </si>
  <si>
    <t>2.6.11 ##BCSMS# Control Menu</t>
  </si>
  <si>
    <t>Customer Equipment MUST support a key sequence entry of ##22767# (##BCSMS#) to access the BC-SMS (BroadCast Short Message Service) Control Menu.</t>
  </si>
  <si>
    <t>N/A</t>
    <phoneticPr fontId="3" type="noConversion"/>
  </si>
  <si>
    <t>The Customer Equipment MUST allow access to view and change configuration settings of BC-SMS functionality via the ##BCSMS# Control Menu.</t>
  </si>
  <si>
    <t xml:space="preserve">The Customer Equipment MUST NOT prompt for, or require, MSL input to change the BC-SMS configuration of the Customer Equipment.  </t>
  </si>
  <si>
    <t>Customer Equipment MUST Support the BC-SMS Configurations identified in Table 2-19 below.</t>
  </si>
  <si>
    <t>Table 2-19 – ##BCSMS# Control Menu</t>
  </si>
  <si>
    <t xml:space="preserve">   ##BCSMS# (Commercial Broadcast SMS) - Enable / Disable (Default Setting)
“Enable” requires the Customer Equipment to support Commercial Broadcast SMS Messages as specified in the Sprint Integrated Messaging Center Functional Requirements [46] document.
“Disable” requires the Customer Equipment to hide or gray out the Commercial Broadcast SMS User Interface and ignore Commercial Broadcast SMS messages.</t>
  </si>
  <si>
    <t>2.7 Over the Air Programming Support</t>
  </si>
  <si>
    <t xml:space="preserve">     2.7.1 General</t>
  </si>
  <si>
    <t>2.7.1 General</t>
  </si>
  <si>
    <t>Customer Equipment MUST support functionality as defined in Sprint Customer Equipment Functional Requirements for OMA-DM [71].</t>
  </si>
  <si>
    <t xml:space="preserve">     2.7.2 OTASP</t>
  </si>
  <si>
    <t>2.7.2 OTASP</t>
  </si>
  <si>
    <t xml:space="preserve">Customer Equipment MUST outpulse the digits “*2” when *2 is entered on the keypad to originate a call.  
Note: Sprint no longer supports *2 as the designated method to perform Device Initiated Over the Air Service Provisioning.  </t>
  </si>
  <si>
    <t>Customer Equipment MUST support OTASP in compliance with TIA/EIA/IS-683- D [18] and TIA-1030 [45].</t>
  </si>
  <si>
    <t>The dialing sequences to initiate an OTASP call MUST follow the general form, *FCXX, where FC is “228” feature code and XX is a two digit number. The values of XX represent the following digits:
02 = 1900Mhz A-band
03 = 1900Mhz B-band
04 = 1900Mhz C-band
05 = 1900Mhz D-band
06 = 1900Mhz E-band
07 = 1900Mhz F-band</t>
  </si>
  <si>
    <t>If a PRL is loaded in the Customer Equipment, and the Customer Equipment is not locked onto a system identified by the PRL as a Home system, the Customer Equipment MUST NOT activate the OTASP mobile client.</t>
  </si>
  <si>
    <t>2.8 Over the Air Programming-OMA-DM</t>
  </si>
  <si>
    <t xml:space="preserve">All data capable Customer Equipment MUST support functionality as defined in the Sprint Customer Equipment Functional Requirements for OMA-DM [71].  </t>
  </si>
  <si>
    <t>2.9 Software Upgrades</t>
  </si>
  <si>
    <t xml:space="preserve">The Customer Equipment MUST support software upgrade capability thereby allowing for software upgrades consisting of bug fixes, new features, services and functionality.  </t>
  </si>
  <si>
    <t xml:space="preserve">     2.9.1.1 PST Upgrades</t>
  </si>
  <si>
    <t>2.9.1.1 PST Upgrades</t>
  </si>
  <si>
    <t>The Customer Equipment MUST support software upgrades via the PST.</t>
  </si>
  <si>
    <t>Under normal conditions, a software upgrade nominally MUST NOT exceed 5 minutes per Customer Equipment upgrade.</t>
  </si>
  <si>
    <t xml:space="preserve">     2.9.1.2 User Upgrades</t>
  </si>
  <si>
    <t>2.9.1.2 User Upgrades</t>
  </si>
  <si>
    <t xml:space="preserve">Data card and PDA devices MUST support upgrades via a self-extracting and installing application run from a Windows based personal computer, and downloaded from a Sprint certified WEB Page.  </t>
  </si>
  <si>
    <t xml:space="preserve">The Customer Equipment MUST incorporate a security mechanism to prevent unauthorized software being loaded into the unit.  </t>
  </si>
  <si>
    <t xml:space="preserve">     2.9.1.3 Preservation of Non-Volatile Data</t>
  </si>
  <si>
    <t>2.9.1.3 Preservation of Non-Volatile Data</t>
  </si>
  <si>
    <t xml:space="preserve">All user data and operational data stored in the non-volatile memory (persistent memory storage) of the Customer Equipment MUST be preserved during the software upgrade process, regardless of the upgrade method employed.  </t>
  </si>
  <si>
    <t xml:space="preserve">     2.9.1.4 Mobile Firmware Revision</t>
  </si>
  <si>
    <t>2.9.1.4 Mobile Firmware Revision</t>
  </si>
  <si>
    <t>The Customer Equipment MUST replace and update the Mobile Firmware Revision with a value that uniquely identifies the software in the device (See Section 2.4).</t>
  </si>
  <si>
    <t>2.10 Customer Equipment Identification</t>
  </si>
  <si>
    <t xml:space="preserve">The Customer Equipment MUST incorporate a mechanism whereby a checksum is calculated based on all PRI settings as well as all other factory settings affecting the operation of the Customer Equipment.  </t>
  </si>
  <si>
    <t>The Checksum MUST include any settings, including PRI settings and any other configurable settings, that change the operation and behavior of the Customer Equipment or make the operation and behavior of the Customer Equipment specific to Sprint.</t>
  </si>
  <si>
    <t xml:space="preserve">The PRI checksum MUST be calculated one time and programmed into the Customer Equipment at the time of manufacturing.  </t>
  </si>
  <si>
    <t xml:space="preserve">The PRI checksum MUST be viewable from the display of the Customer Equipment.  </t>
  </si>
  <si>
    <t>The PRI checksum MUST be stored within the same menu area of the Customer Equipment that the software version and PRL version are stored.</t>
  </si>
  <si>
    <t>2.11 Private Label Services</t>
  </si>
  <si>
    <t xml:space="preserve">(OPTIONAL) The Customer Equipment MUST support the ability to turn specific features described in this document “on” or “off” via a factory programmable software mask.  </t>
  </si>
  <si>
    <t>Customer Equipment designated for private label services MUST provide the ability to mask branding specific items.</t>
  </si>
  <si>
    <t>2.12 Program Release Instructions (PRI)</t>
  </si>
  <si>
    <t>Customer Equipment MUST be configured in accordance with the Sprint Standard PRI Template [79].</t>
  </si>
  <si>
    <t>The OEM MUST provide a list of default Customer Equipment programmed values as part of Sprint STIC Lab Entrance criteria.</t>
  </si>
  <si>
    <t xml:space="preserve">     2.6.11 ##BCSMS# Control Menu</t>
    <phoneticPr fontId="61" type="noConversion"/>
  </si>
  <si>
    <t>N/A</t>
    <phoneticPr fontId="61" type="noConversion"/>
  </si>
  <si>
    <t>[06152011 ZTE]change FC to N/A per the CM meeting with Kevin.</t>
    <phoneticPr fontId="61" type="noConversion"/>
  </si>
  <si>
    <r>
      <t>I</t>
    </r>
    <r>
      <rPr>
        <sz val="10"/>
        <rFont val="Arial"/>
        <family val="2"/>
      </rPr>
      <t>t is for Data and PDA device.</t>
    </r>
    <phoneticPr fontId="61" type="noConversion"/>
  </si>
  <si>
    <r>
      <t>n</t>
    </r>
    <r>
      <rPr>
        <sz val="10"/>
        <rFont val="Arial"/>
        <family val="2"/>
      </rPr>
      <t>ot support in current release</t>
    </r>
    <phoneticPr fontId="61" type="noConversion"/>
  </si>
  <si>
    <t>3.1 Dimensions</t>
  </si>
  <si>
    <t>VENDOR MUST provide specifications for the Customer Equipment dimensions to Sprint.  The following dimensions MUST be provided.  For clamshell style handsets, the dimensions MUST be provided for the closed position.</t>
  </si>
  <si>
    <t>Cole</t>
  </si>
  <si>
    <t>·         Length - mm (including manufacturer’s tolerance)</t>
  </si>
  <si>
    <t>·         Width - mm (including manufacturer’s tolerance)</t>
  </si>
  <si>
    <t>·         Thickness - mm (including manufacturer’s tolerance)</t>
  </si>
  <si>
    <t>·         Weight - g</t>
  </si>
  <si>
    <t>3.2 Antennas</t>
  </si>
  <si>
    <t xml:space="preserve">     3.2.1 PCS/Cellular Antenna</t>
  </si>
  <si>
    <t>3.2.1 PCS/Cellular Antenna</t>
  </si>
  <si>
    <t>The Customer Equipment MUST have a retractable or fixed antenna.</t>
    <phoneticPr fontId="61" type="noConversion"/>
  </si>
  <si>
    <t>If the antenna is retractable, it MUST be field (i.e. Sprint Store) replaceable.</t>
    <phoneticPr fontId="61" type="noConversion"/>
  </si>
  <si>
    <t>fixed antenna is used</t>
  </si>
  <si>
    <t xml:space="preserve">     3.2.2 GPS Antenna</t>
  </si>
  <si>
    <t>3.2.2 GPS Antenna</t>
  </si>
  <si>
    <t>If the Customer Equipment supports GPS through the application of a separate antenna from the antenna used for telephony, the vendor MUST provide electrical and mechanical GPS antenna specifications to Sprint.</t>
  </si>
  <si>
    <t>Documentation for antenna and RF connector location MUST be provided Sprint in accordance with the “Sprint LBS Mobile Station Specification.” [113]</t>
  </si>
  <si>
    <t xml:space="preserve">     3.2.3 Bluetooth Antenna</t>
  </si>
  <si>
    <t>3.2.3 Bluetooth Antenna</t>
  </si>
  <si>
    <t xml:space="preserve">If the Customer Equipment supports Bluetooth through the application of a separate antenna from the antenna used for telephony, the vendor MUST provide electrical and mechanical Bluetooth antenna specifications to Sprint.  </t>
  </si>
  <si>
    <t>If the Customer Equipment supports Bluetooth through the application of a separate antenna from the antenna used for telephony, the vendor MUST provide pictures identifying the exact location of the Bluetooth antenna (at Lab Entrance) to Sprint.</t>
  </si>
  <si>
    <t xml:space="preserve">     3.2.4 WiFi Antenna</t>
  </si>
  <si>
    <t>3.2.4 WiFi Antenna</t>
  </si>
  <si>
    <t xml:space="preserve">If the Customer Equipment supports WiFi through the application of a separate antenna from the antenna used for telephony, the vendor MUST provide electrical and mechanical WiFi antenna specifications to Sprint.  </t>
  </si>
  <si>
    <t>If the Customer Equipment supports WiFi through the application of a separate antenna from the antenna used for telephony, the vendor MUST provide pictures identifying the exact location of the WiFi antenna (at Lab Entrance) to Sprint.</t>
  </si>
  <si>
    <t>3.3 Battery</t>
  </si>
  <si>
    <t>Customer Equipment MUST use a single cell Lithium Ion (or Lithium Polymer) rechargeable battery.</t>
  </si>
  <si>
    <t>The Customer Equipment MUST NOT use a Nickel Cadmium or Nickel Metal Hydride rechargeable battery</t>
  </si>
  <si>
    <t>The battery MUST be removable / replaceable by the end-user without the use of any tools.</t>
  </si>
  <si>
    <t>Customer Equipment MAY use either a battery pack with integrated cover, or a separate battery pack with a removable cover.</t>
  </si>
  <si>
    <t xml:space="preserve">     3.3.1 Digital Talk Time</t>
  </si>
  <si>
    <t>3.3.1 Digital Talk Time</t>
  </si>
  <si>
    <t>With a standard battery pack the Customer Equipment MUST provide at least 3.5 hours of continuous talk time as tested using the CDG Document 89, CDG Talk-Time and Standby-Time Measurement [73] test procedure.</t>
    <phoneticPr fontId="61" type="noConversion"/>
  </si>
  <si>
    <t xml:space="preserve">     3.3.2 Digital Usage Profile</t>
    <phoneticPr fontId="61" type="noConversion"/>
  </si>
  <si>
    <t>3.3.2 Digital Usage Profile</t>
  </si>
  <si>
    <t>Customer Equipment equipped with a standard battery MUST be able to operate in the configuration defined by the Battery Usage Profile Reference Document [44] for a period of at least 8 hours.</t>
    <phoneticPr fontId="61" type="noConversion"/>
  </si>
  <si>
    <t xml:space="preserve">     3.3.3 Digital Standby Time</t>
  </si>
  <si>
    <t>3.3.3 Digital Standby Time</t>
  </si>
  <si>
    <t>With a standard battery pack, the Customer Equipment MUST provide at least 168 hours (7 days) of continuous standby time when operating with a 5.12 second slot cycle.</t>
    <phoneticPr fontId="61" type="noConversion"/>
  </si>
  <si>
    <t>If the Customer Equipment supports OneClick and the embedded e-mail client, then the Customer Equipment MUST provide at least 120 hours (5 days) of continuous standby time when operating with ALL bubbles and the e-mail client enabled.</t>
    <phoneticPr fontId="61" type="noConversion"/>
  </si>
  <si>
    <t>If the Customer Equipment supports an embedded e-mail client, then the Customer Equipment MUST provide at least 120 hours (5 days) of continuous standby time when operating with ALL bubbles and the e-mail client enabled.</t>
  </si>
  <si>
    <t>If the Customer Equipment is a smart phone and supports push e-mail services, the Customer Equipment MUST provide at least 72 hours (3 days) of continuous standby time when operating with the push e-mail service enabled.</t>
  </si>
  <si>
    <t xml:space="preserve">     3.4.1 Main Screen Display Size</t>
  </si>
  <si>
    <t>3.4.1 Main Screen Display Size</t>
  </si>
  <si>
    <t>The Customer Equipment SHOULD support one of the following main screen display sizes: 
   QVGA - 240 x 320 pixels full screen
   HVGA -  320 x 480
   VGA -  480 x 640 pixels full screen
   WQVGA  240 x 425 pixels full screen</t>
    <phoneticPr fontId="61" type="noConversion"/>
  </si>
  <si>
    <t>HVGA 320x480</t>
    <phoneticPr fontId="61" type="noConversion"/>
  </si>
  <si>
    <t>The Customer Equipment MAY support an alternate display resolution, but the resolution MUST be approved by Sprint.</t>
  </si>
  <si>
    <t>If the Customer Equipment only supports 1xRTT data (does NOT support EVDO), then the Customer Equipment MUST support either one of the aforementioned main screen display sizes or the following main screen display size: QCIF+ - 176 x 220 pixels full screen</t>
  </si>
  <si>
    <t xml:space="preserve">     3.4.2 Secondary Screen Display Size</t>
  </si>
  <si>
    <t>3.4.2 Secondary Screen Display Size</t>
  </si>
  <si>
    <t>If the Customer Equipment supports a clamshell industrial design, then the Customer Equipment MUST provide an external display such that when the device is closed the user is presented with limited information as defined in the Sprint Core Features User Interaction Requirements document [114].</t>
  </si>
  <si>
    <t>The device does not support sub screen.</t>
    <phoneticPr fontId="61" type="noConversion"/>
  </si>
  <si>
    <t>Secondary screen size is at the discretion of the manufacturer and MUST be approved by Sprint.</t>
  </si>
  <si>
    <t xml:space="preserve">     3.4.3 LCD Backlighting</t>
  </si>
  <si>
    <t>3.4.3 LCD Backlighting</t>
  </si>
  <si>
    <t>The Customer Equipment MUST support a backlight for the LCD (for every LCD if more than one LCD is on the device).</t>
  </si>
  <si>
    <t xml:space="preserve">If EL backlighting is used, it MUST NOT produce noise that is audible to the user with the phone held against the ear in a talking position. </t>
    <phoneticPr fontId="61" type="noConversion"/>
  </si>
  <si>
    <t>3.5 Keypad</t>
  </si>
  <si>
    <t>The keypad MUST be made of durable material that is safe for human contact.</t>
  </si>
  <si>
    <t>The keypad MUST be designed to be resistant to wear.</t>
  </si>
  <si>
    <t>The Customer Equipment MUST have a prominent raised dot, or nib, providing a tactile method for determining the location of the ‘5’ key (0.4 to 0.5 mm above the surface of the key preferred).</t>
  </si>
  <si>
    <t>This device is a touch phone.
[04082011 Sprint]3.5 Keypad tactile feedback - support this via haptic feedback (FC).
[04082011 ZTE]The device is a touch phone, so for this item, it still can not be met.</t>
    <phoneticPr fontId="61" type="noConversion"/>
  </si>
  <si>
    <t xml:space="preserve">All keys pressed MUST provide tactile feedback.  </t>
    <phoneticPr fontId="61" type="noConversion"/>
  </si>
  <si>
    <t>This device is a touch phone.
[04082011 Sprint]3.5 Keypad tactile feedback - support this via haptic feedback (FC).
[04082011 ZTE]Change N/A to FC.</t>
    <phoneticPr fontId="61" type="noConversion"/>
  </si>
  <si>
    <t>The Customer Equipment MUST register a key press when the key is pressed down and not when the key is released.</t>
  </si>
  <si>
    <t>No key MUST become operational by resting the unit on its front.</t>
  </si>
  <si>
    <t>This device is a touch phone.
[04082011 Sprint]3.5 Keypad tactile feedback - support this via haptic feedback (FC).
[04142011 ZTE]what is the meaning of "No key MUST become operational by resting the unit on its front."?</t>
    <phoneticPr fontId="61" type="noConversion"/>
  </si>
  <si>
    <t xml:space="preserve">The Customer Equipment MUST NOT dial 911, *911, #911, or any other emergency number by the activation of a single factory pre-programmed key. </t>
  </si>
  <si>
    <t>If the Customer Equipment supports a slide-out QWERTY keyboard that is separate from the main 12 key alphanumeric keypad, the Customer Equipment MUST have a prominent raised dot, or nib (0.4 to 0.5 mm above the surface of the key preferred), providing a tactile method for determining the location of the “F” and “J” keys.</t>
    <phoneticPr fontId="61" type="noConversion"/>
  </si>
  <si>
    <t>This device is a touch phone.
[04082011 Sprint]3.5 Keypad tactile feedback - support this via haptic feedback (FC).
[04082011 ZTE]This device is a touch phone,not a slide-out qwerty keypboard. And this item is also not applicable for haptic feedback.</t>
    <phoneticPr fontId="61" type="noConversion"/>
  </si>
  <si>
    <t>If the Customer Equipment supports a QWERTY keyboard only (no separate 12 key alphanumeric keypad), the Customer Equipment MUST have a prominent raised dot, or nib (0.4 to 0.5 mm above the surface of the key preferred), providing a tactile method for determining the location of the “5” key and another method of determining the location of the “F” and “J” keys such as indentations or a coarse surface on those keys.</t>
  </si>
  <si>
    <t>This device is a touch phone.
[04082011 Sprint]3.5 Keypad tactile feedback - support this via haptic feedback (FC).
[04082011 ZTE]This device is a touch phone,not a qwerty keypboard. And this item is also not applicable for haptic feedback.</t>
    <phoneticPr fontId="61" type="noConversion"/>
  </si>
  <si>
    <t xml:space="preserve">     3.5.1 Keypad Backlight</t>
  </si>
  <si>
    <t>3.5.1 Keypad Backlight</t>
  </si>
  <si>
    <t>The Customer Equipment MUST have a backlight for the keypad which illuminates all keys on the keypad when active.</t>
  </si>
  <si>
    <t>All lettering and numbering on every key MUST be readable when the backlight is active.</t>
  </si>
  <si>
    <t xml:space="preserve">A single key press MUST activate the display backlight and the keypad backlight, in accordance with the backlight setting.  </t>
  </si>
  <si>
    <t>If EL backlighting is used, it MUST NOT produce noise that is audible to the user with the phone held against the ear in a talking position.</t>
    <phoneticPr fontId="61" type="noConversion"/>
  </si>
  <si>
    <t>The device use normal backlight not EL backlighting.</t>
    <phoneticPr fontId="61" type="noConversion"/>
  </si>
  <si>
    <t xml:space="preserve">     3.5.2 Audible Feedback</t>
  </si>
  <si>
    <t>3.5.2 Audible Feedback</t>
  </si>
  <si>
    <t>The Customer Equipment MUST provide audible feedback when the keys are pressed.</t>
  </si>
  <si>
    <t>The 0 through 9, *, and # keys MUST generate standard DTMF tones as audible feedback.</t>
  </si>
  <si>
    <t>The Customer Equipment MUST allow the user to adjust the keypad volume, including the ability to silence audible feedback.</t>
  </si>
  <si>
    <t xml:space="preserve">     3.5.3 Soft Key Support</t>
  </si>
  <si>
    <t>3.5.3 Soft Key Support</t>
  </si>
  <si>
    <t>The Customer Equipment MUST support two soft keys at the top of the keypad.
Note: If the Customer Equipment is a smart phone, the Customer Equipment is NOT required to implement soft keys.</t>
  </si>
  <si>
    <t>smart phone</t>
    <phoneticPr fontId="61" type="noConversion"/>
  </si>
  <si>
    <t>3.6 Side Keys</t>
  </si>
  <si>
    <t xml:space="preserve">     3.6.1 Volume Key</t>
  </si>
  <si>
    <t>3.6.1 Volume Key</t>
  </si>
  <si>
    <t>The Customer Equipment MUST support volume control keys on the upper left side of the device.</t>
  </si>
  <si>
    <t>If the Customer Equipment is a clamshell industrial design, the volume control keys MUST be on the upper half of the lower part of the device when unfolded.</t>
  </si>
  <si>
    <r>
      <t>T</t>
    </r>
    <r>
      <rPr>
        <sz val="10"/>
        <rFont val="Arial"/>
        <family val="2"/>
      </rPr>
      <t>his device is a bar phone</t>
    </r>
    <phoneticPr fontId="61" type="noConversion"/>
  </si>
  <si>
    <t xml:space="preserve">     3.6.2 Camera Key</t>
  </si>
  <si>
    <t>3.6.2 Camera Key</t>
  </si>
  <si>
    <t xml:space="preserve">Camera/Video phones MUST provide a dedicated key for shutter control. </t>
  </si>
  <si>
    <t>3.7 Power On/off Control</t>
  </si>
  <si>
    <t xml:space="preserve">     3.7.1 Power On/off Control for Feature Phones</t>
  </si>
  <si>
    <t>3.7.1 Power On/off Control for Feature Phones</t>
  </si>
  <si>
    <t xml:space="preserve">The Customer Equipment MUST provide a power on/off control.  </t>
  </si>
  <si>
    <r>
      <t>T</t>
    </r>
    <r>
      <rPr>
        <sz val="10"/>
        <rFont val="Arial"/>
        <family val="2"/>
      </rPr>
      <t>his is for feature phone</t>
    </r>
    <phoneticPr fontId="61" type="noConversion"/>
  </si>
  <si>
    <t>The Power on/off control MUST be implemented by pressing the END key for a period of two to five seconds (please specify duration in Compliance Matrix).</t>
  </si>
  <si>
    <t>The Customer Equipment MUST provide visual and audible feedback to the user as soon as the power on/off procedure is started.</t>
  </si>
  <si>
    <t xml:space="preserve">     3.7.2 Power On/off Control for Touch Screen devices</t>
  </si>
  <si>
    <t>3.7.2 Power On/off Control for Touch Screen devices</t>
  </si>
  <si>
    <t xml:space="preserve">Customer Equipment implementing an industrial design supporting touch screens MUST utilize a separate key for power on/off control.  </t>
  </si>
  <si>
    <t xml:space="preserve">This control MUST be via a dedicated power key.  </t>
  </si>
  <si>
    <t>The Power on/off control MUST be implemented by pressing the dedicated power key for a period of two to five seconds (please specify duration in Compliance Matrix).</t>
  </si>
  <si>
    <t>The Customer Equipment MUST provide visual and/or audible feedback to the user as soon as the power on/off procedure is started.</t>
  </si>
  <si>
    <t>The dedicated power key MUST place the display in the sleep mode if pressed for less than a period of three seconds when the display is in wake mode.</t>
  </si>
  <si>
    <t>The dedicated power key MUST place the display in the wake mode if pressed for less than a period of three seconds when the display is in the sleep mode.</t>
  </si>
  <si>
    <t>3.8 Audio</t>
    <phoneticPr fontId="61" type="noConversion"/>
  </si>
  <si>
    <t>3.8 Audio</t>
  </si>
  <si>
    <t>Customer Equipment MUST use Service Option 3 while meeting the requirements listed in sections 3.8.1 through 3.8.4.</t>
    <phoneticPr fontId="61" type="noConversion"/>
  </si>
  <si>
    <t>Customer Equipment MUST use Service Option 68, profile 0 while meeting the requirements listed in sections 3.8.1 through 3.8.4.</t>
    <phoneticPr fontId="61" type="noConversion"/>
  </si>
  <si>
    <t>Customer Equipment MUST use Service Option 68, profile 2 while meeting the requirements listed in sections 3.8.1 through 3.8.4.</t>
  </si>
  <si>
    <t>Customer Equipment MUST use Service Option 68, profile 4 while meeting the requirements listed in sections 3.8.1 through 3.8.4.</t>
  </si>
  <si>
    <t>Customer Equipment MUST use Service Option 68, profile 6 while meeting the requirements listed in sections 3.8.1 through 3.8.4.</t>
  </si>
  <si>
    <t xml:space="preserve">     3.8.1 Earpiece</t>
  </si>
  <si>
    <t>3.8.1 Earpiece</t>
  </si>
  <si>
    <t xml:space="preserve">Customer Equipment MUST use an earpiece that maximizes voice quality while providing a suitable maximum volume, using the following measurements: </t>
  </si>
  <si>
    <t>• Nominal RLR (Receive loudness rating) of 0 dB ± 5 dB (3GPP2 C.S0056-0, Section 2.1.2.3)</t>
  </si>
  <si>
    <t>• Maximum RLR of -12 dB ± 3 dB (Sprint Requirement)</t>
  </si>
  <si>
    <t>• RCV Frequency response score greater than or equal to 0 (Using the Desired Mask as specified in 3GPP2 C.S0056-0, Section 2.1.1.3)</t>
  </si>
  <si>
    <t xml:space="preserve">• TMOS RCV (or equivalent) score greater than or equal to 3.0. 
o Note: MOS score as measured by the PESQ Algorithm. </t>
  </si>
  <si>
    <t>• Idle Channel Noise RCV, Active SND less than or equal to -57 dB Pa(A) at nominal RLR (3GPP TS 26.131, Section 5.3.2)</t>
  </si>
  <si>
    <t>• Idle Channel Noise RCV, Active RCV less than or equal to -57 dB Pa(A) at nominal RLR (3GPP TS 26.131, Section 5.3.2)</t>
  </si>
  <si>
    <t>• Idle Channel Noise RCV, Active SND less than or equal to -54 dB Pa(A) at maximum RLR (3GPP TS 26.131, Section 5.3.2)</t>
  </si>
  <si>
    <t>• Idle Channel Noise RCV, Active RCV less than or equal to -54 dB Pa(A) at maximum RLR (3GPP TS 26.131, Section 5.3.2)</t>
  </si>
  <si>
    <t>• With the receive volume control set to maximum, the weighted terminal coupling loss (TCLw) MUST be at least 46 dB during single talk conditions: (3GPP TS 26.131, Section 5.7.4)</t>
  </si>
  <si>
    <t>Customer Equipment earpiece volume control MUST be equally divided between the number of steps between the minimum and maximum volume settings.</t>
  </si>
  <si>
    <t xml:space="preserve">     3.8.2 Microphone</t>
  </si>
  <si>
    <t>3.8.2 Microphone</t>
  </si>
  <si>
    <t>The Customer Equipment MUST use a microphone which maximizes the signal to noise ratio for audio transmission using the following measurements:</t>
  </si>
  <si>
    <t>• Nominal SLR of 11 dB ± 5 dB (Sprint requirement based on 3GPP2 C.S0056-0, Section 2.2.2.3)</t>
  </si>
  <si>
    <t>• SND Frequency response score greater than or equal to 0 (Using the Desired Mask as specified in 3GPP2 C.S0056-0, Section 2.2.1.3)</t>
  </si>
  <si>
    <t xml:space="preserve">• TMOS SND (or equivalent) score greater than or equal to 3.5 
o Note: MOS score as measured by the PESQ Algorithm. </t>
  </si>
  <si>
    <t>• Idle Channel Noise SND, Active SND less than or equal to -64 dBm0p (3GPP TS 26.131, Section 5.3.1)</t>
  </si>
  <si>
    <t xml:space="preserve">• Idle Channel Noise SND, Active RCV less than or equal to -64 dBm0p (3GPP TS 26.131, Section 5.3.1) </t>
  </si>
  <si>
    <t xml:space="preserve">     3.8.3 Speakerphone</t>
  </si>
  <si>
    <t>3.8.3 Speakerphone</t>
  </si>
  <si>
    <t>Customer Equipment MUST support 2-way speakerphone capability.</t>
    <phoneticPr fontId="61" type="noConversion"/>
  </si>
  <si>
    <t>Customer Equipment MUST perform to the standards as specified in section 3.8.3.1 and 3.8.3.2 below, and testing environment must be recalibrated and measured at a proximity of 1 meter.</t>
  </si>
  <si>
    <t>The device can measure at 0.3meter.
[3/16/2011] Sprint to accept 30cm condition</t>
    <phoneticPr fontId="61" type="noConversion"/>
  </si>
  <si>
    <t xml:space="preserve">          3.8.3.1 Speakerphone Speaker</t>
  </si>
  <si>
    <t>3.8.3.1 Speakerphone Speaker</t>
  </si>
  <si>
    <t>Customer Equipment MUST use a speakerphone speaker with a Nominal RLR of 6 dB ± 4 dB (Sprint modified 3GPP TS 26.131 requirement, section 5.2.4)</t>
  </si>
  <si>
    <t>The device can meet 17dB under 30cm
[3/16/2011] Sprint to accept 30cm condition</t>
    <phoneticPr fontId="61" type="noConversion"/>
  </si>
  <si>
    <t>Customer Equipment MUST use a speakerphone speaker with a Maximum RLR of -9 dB ± 4 dB (Sprint Requirement)</t>
  </si>
  <si>
    <t>The device can meet 13dB under 30cm
[3/16/2011] Sprint to accept 30cm condition</t>
    <phoneticPr fontId="61" type="noConversion"/>
  </si>
  <si>
    <t>Customer Equipment MUST use a speakerphone speaker with a Midpoint RLR of 3 dB ± 4 dB (Sprint requirement)</t>
    <phoneticPr fontId="61" type="noConversion"/>
  </si>
  <si>
    <t>The device can meet 15dB under 30cm
[3/16/2011] Sprint to accept 30cm condition</t>
    <phoneticPr fontId="61" type="noConversion"/>
  </si>
  <si>
    <t>Customer Equipment MUST use a speakerphone speaker with a RCV Frequency response score greater than or equal to 0 (Using the mask as specified in 3GPP TS 26.131, Section 5.4.6)</t>
  </si>
  <si>
    <t>The test result should depend on a official LAB approved by Sprint.
[3/16/2011] Sprint to accept 30cm condition</t>
    <phoneticPr fontId="61" type="noConversion"/>
  </si>
  <si>
    <t>Customer Equipment MUST use a speakerphone speaker with a TMOS RCV (or equivalent) score greater than or equal to 3.0.</t>
  </si>
  <si>
    <t>With the receive volume control set to maximum, the weighted terminal coupling loss (TCLw) MUST be at least 33 dB during single talk conditions: (3GPP TS 26.131, Section 5.7.3)</t>
  </si>
  <si>
    <t>The device can meet 46dB under 30cm
[3/16/2011] Sprint to accept 30cm condition</t>
    <phoneticPr fontId="61" type="noConversion"/>
  </si>
  <si>
    <t>Customer Equipment speaker volume control MUST be equally divided between the number of steps between the minimum and maximum volume settings.</t>
  </si>
  <si>
    <t xml:space="preserve">          3.8.3.2 Speakerphone Microphone</t>
  </si>
  <si>
    <t>3.8.3.2 Speakerphone Microphone</t>
  </si>
  <si>
    <t>The Customer Equipment MUST use a far-field microphone with a Nominal SLR of 8 dB ± 4 dB (3GPP TS 26.131, Section 5.2.4)</t>
    <phoneticPr fontId="61" type="noConversion"/>
  </si>
  <si>
    <t>The Customer Equipment MUST use a far-field microphone with a SND Frequency response score greater than or equal to 0 (Using the mask as specified in 3GPP TS 26.131, Section 5.4.5)</t>
  </si>
  <si>
    <t>The Customer Equipment MUST use a far-field microphone with a TMOS SND (or equivalent) score greater than or equal to 3.5</t>
  </si>
  <si>
    <t xml:space="preserve">     3.8.4 Wired Headset</t>
  </si>
  <si>
    <t>3.8.4 Wired Headset</t>
  </si>
  <si>
    <t>Customer Equipment MUST support an industry-standard Stereo Headset as described in section 3.18.3.</t>
  </si>
  <si>
    <t>If the Customer Equipment vendor provides an in-box Stereo Headset accessory, then the Customer Equipment MUST use stereo headset speakers that maximizes voice quality while providing a suitable maximum volume, using the measurements described in section 3.8.4.1.</t>
  </si>
  <si>
    <t>If the Customer Equipment vendor provides an in-box Stereo Headset accessory, then the Customer Equipment MUST use a microphone which maximizes the signal to noise ratio for audio transmission using the measurements described in section 3.8.4.2.</t>
  </si>
  <si>
    <t>If the Customer Equipment does NOT provide an in-box stereo headset accessory, then the Customer Equipment MUST meet the performance standards as described in sections 3.8.4.1 and 3.8.4.2 below while connected to a reference headset specified by Sprint.</t>
  </si>
  <si>
    <t>Customer Equipment volume control MUST be equally divided between the number of steps between the minimum and maximum volume settings.</t>
  </si>
  <si>
    <t xml:space="preserve">          3.8.4.1 Headset Speaker Performance</t>
  </si>
  <si>
    <t>3.8.4.1 Headset Speaker Performance</t>
  </si>
  <si>
    <t>Stereo headset speakers MUST have a Nominal RLR of 2 dB ± 3 dB (3GPP TS 26.131, section 5.2.5)</t>
  </si>
  <si>
    <t>Stereo headset speakers MUST have a Maximum RLR of -10 dB ± 3 dB (Lower bound compliant with 3GPP TS 26.131, Section 2.5; Upper bound is a Sprint Requirement)</t>
  </si>
  <si>
    <t>Stereo headset speakers MUST have a Midpoint RLR of 0 dB ± 3 dB (Sprint requirement)</t>
  </si>
  <si>
    <t>Stereo headset speakers MUST have a RCV Frequency response score greater than or equal to 0 (Using the mask as specified in 3GPP TS 26.131, Section 5.4.2)</t>
  </si>
  <si>
    <t>Stereo headset speakers MUST have a TMOS RCV (or equivalent) score greater than or equal to 3.0.</t>
  </si>
  <si>
    <t>Stereo headset speakers MUST have a Idle Channel Noise RCV, Active SND less than or equal to -57 dB Pa(A) at nominal RLR (3GPP TS 26.131, Section 5.3.2)</t>
  </si>
  <si>
    <t>Stereo headset speakers MUST have a Idle Channel Noise RCV, Active RCV less than or equal to -57 dB Pa(A) at nominal RLR (3GPP TS 26.131, Section 5.3.2)</t>
  </si>
  <si>
    <t>Stereo headset speakers MUST have a Idle Channel Noise RCV, Active SND less than or equal to -54 dB Pa(A) at maximum RLR (3GPP TS 26.131, Section 5.3.2)</t>
  </si>
  <si>
    <t>Stereo headset speakers MUST have a Idle Channel Noise RCV, Active RCV less than or equal to -54 dB Pa(A) at maximum RLR (3GPP TS 26.131, Section 5.3.2)</t>
  </si>
  <si>
    <t>With the receive volume control set to maximum, the weighted terminal coupling loss (TCLw) MUST be at least 46 dB during single talk conditions: (3GPP TS 26.131, Section 5.7.5)</t>
  </si>
  <si>
    <t xml:space="preserve">          3.8.4.2 Headset Microphone Performance</t>
  </si>
  <si>
    <t>3.8.4.2 Headset Microphone Performance</t>
  </si>
  <si>
    <t>Microphone MUST have a Nominal SLR of 8 dB ± 4 dB (3GPP TS 26.131, Section 5.2.4)</t>
  </si>
  <si>
    <t>Microphone MUST have a SND Frequency response score greater than or equal to 0 (Using the mask as specified in 3GPP TS 26.131, Section 5.4.1)</t>
  </si>
  <si>
    <t>Microphone MUST have a TMOS SND (or equivalent) score greater than or equal to 3.5</t>
  </si>
  <si>
    <t>Microphone MUST have a Idle Channel Noise SND, Active SND less than or equal to -64 dB (3GPP TS 26.131)</t>
  </si>
  <si>
    <t>Microphone MUST have a Idle Channel Noise SND, Active RCV less than or equal to -64 dB (3GPP TS 26.131)</t>
  </si>
  <si>
    <t xml:space="preserve">     3.8.5 Speaker / Ringer</t>
  </si>
  <si>
    <t>3.8.5 Speaker / Ringer</t>
  </si>
  <si>
    <t>Customer Equipment MUST support a far field speaker or similar device for playback of audio ringers in all supported formats (midi, qcelp, aac, mp3, wma, etc.).</t>
  </si>
  <si>
    <t xml:space="preserve">     3.8.6 Stereo Speaker Support</t>
  </si>
  <si>
    <t>3.8.6 Stereo Speaker Support</t>
  </si>
  <si>
    <t xml:space="preserve">Multimedia capable Customer Equipment MUST support stereo sound capability.  </t>
  </si>
  <si>
    <t>The device does not support stereo speaker
[3/16/2011 ZTE] Can be supported headset</t>
    <phoneticPr fontId="61" type="noConversion"/>
  </si>
  <si>
    <t>Customer Equipment with Stereo speakers MUST be subject to the same requirements as defined in the Audio requirement section (3.8.8) of this document in accordance with the FCC’s Hearing Aid Compatibility Mandate (FCC 03-168; released August 14, 2003, and entered into the Federal Register on September 16, 2003)[83].</t>
  </si>
  <si>
    <t xml:space="preserve">     3.8.7 Noise Cancellation</t>
  </si>
  <si>
    <t>3.8.7 Noise Cancellation</t>
  </si>
  <si>
    <t>The Customer Equipment MUST support audio path noise cancellation to improve call audio quality.</t>
  </si>
  <si>
    <t>If the Customer Equipment is considered a business class device, a high-end PDA or high-end iconic device, the Customer Equipment MUST support ambient and environmental audio cancellation with the use of a second microphone and any needed hardware/software.</t>
    <phoneticPr fontId="61" type="noConversion"/>
  </si>
  <si>
    <t>investigating</t>
    <phoneticPr fontId="61" type="noConversion"/>
  </si>
  <si>
    <t>If the Customer Equipment supports ambient and environmental noise cancelation, Customer Equipment MUST allow noise cancellation to be enabled or disabled through the Customer Equipment User Interface.</t>
  </si>
  <si>
    <t>Android does not have this UI by default.</t>
    <phoneticPr fontId="61" type="noConversion"/>
  </si>
  <si>
    <t>If the Customer Equipment supports ambient and environmental noise cancelation, the Customer Equipment MUST disable the noise cancelation when a wired headset or Bluetooth headset is in use.</t>
  </si>
  <si>
    <t>Customer equipment MUST meet the requirements specified in section 3.8.2 above in all noise cancellation configurations.</t>
  </si>
  <si>
    <t xml:space="preserve">     3.8.8 Hearing Aid Compatibility</t>
  </si>
  <si>
    <t>3.8.8 Hearing Aid Compatibility</t>
  </si>
  <si>
    <t>All Customer Equipment which supports an audio speaker MUST be manufactured and labeled in accordance with the FCC’s Hearing Aid Compatibility Mandate (FCC 03-168; released August 14, 2003, and entered into the Federal Register on September 16, 2003)[83].</t>
  </si>
  <si>
    <t xml:space="preserve">All Customer Equipment which supports an audio speaker MUST be designed to meet the testing requirements defined in ANSI C63.19-2007 [96] (or later) and MUST be tested, rated, and receive a grant from the FCC certifying the CE is acoustically rated as an M3 or better.  </t>
  </si>
  <si>
    <t xml:space="preserve">All Customer Equipment which supports an audio speaker MUST be designed to meet the testing requirements defined in ANSI C63.19-2007 [96] (or later) and MUST be tested, rated, and receive a Grant from the FCC certifying the CE is magnetically rated as a T3 or better.  </t>
  </si>
  <si>
    <t>Vendors MUST provide Sprint Customer Equipment personnel a soft copy of the HAC Compliance Grant issued by the FCC or an approved Type Certification Body as early in the development of the customer equipment as is practical; but the grant MUST be provided Sprint prior to Sprint's acceptance of the device.</t>
  </si>
  <si>
    <t>3.9 Visual Indicator</t>
  </si>
  <si>
    <t>The Customer Equipment MUST contain an LED located near the top of the Customer Equipment, which MUST be used for alerting as defined in the Sprint Core Features User Interaction Requirements document [114].</t>
    <phoneticPr fontId="61" type="noConversion"/>
  </si>
  <si>
    <t>3.10 Logo</t>
  </si>
  <si>
    <t xml:space="preserve">The Customer Equipment MUST have a dedicated area on the frontal surface of the device housing reserved for Sprint branding.  </t>
  </si>
  <si>
    <t>Co-branded Customer Equipment MUST have an area on the frontal surface area for VENDOR branding.</t>
  </si>
  <si>
    <t>ALL branding/logo marking MUST be approved by Sprint.</t>
  </si>
  <si>
    <t>Customer Equipment to be used for private label services MUST NOT display the Sprint logo.</t>
  </si>
  <si>
    <t>3.11 Color</t>
  </si>
  <si>
    <t>Sprint and VENDOR MUST mutually agree upon Customer Equipment colors.</t>
  </si>
  <si>
    <t>3.12 Vibrating Device</t>
  </si>
  <si>
    <t>The Customer Equipment MUST include a vibrating device for user alerting while the Customer Equipment is set to ‘vibrate” mode.</t>
  </si>
  <si>
    <t>The Customer Equipment MUST be capable of activating the ringer and the vibrating device simultaneously.</t>
  </si>
  <si>
    <t>Vibrating mode MUST be replaced by an appropriate ringing mode as defined in the Sprint Core Features User Interaction Requirements document [114].</t>
  </si>
  <si>
    <t>The Customer Equipment MUST be programmable to provide distinctive vibration for the hearing impaired, thus providing equivalence to the distinctive ringing function for non-impaired users in accordance with Section 255 of the Telecommunications Act of 1996 [93].</t>
  </si>
  <si>
    <t>At least 4 distinctive vibrations MUST be available when this function is supported.</t>
    <phoneticPr fontId="61" type="noConversion"/>
  </si>
  <si>
    <t>3.13 Camera</t>
  </si>
  <si>
    <t>[Optional] The Customer Equipment MUST include a camera.</t>
  </si>
  <si>
    <t>If the Customer Equipment supports a camera, then the camera MUST comply with the requirements in the Sprint CE Camera Functional Specification.</t>
    <phoneticPr fontId="61" type="noConversion"/>
  </si>
  <si>
    <t xml:space="preserve">If the Customer Equipment supports a camera, then the vendor MUST provide electrical and mechanical camera specifications to Sprint.  </t>
  </si>
  <si>
    <t>If the Customer Equipment supports a camera, the vendor MUST provide pictures identifying the exact location of the camera (at Lab Entrance) to Sprint.</t>
  </si>
  <si>
    <t>3.14 Accelerometer</t>
  </si>
  <si>
    <t xml:space="preserve">If the Customer Equipment supports an accelerometer, the vendor MUST provide electrical and mechanical accelerometer specifications to Sprint.  </t>
  </si>
  <si>
    <t xml:space="preserve">If the Customer Equipment supports an accelerometer, the vendor MUST provide pictures identifying the exact location of the accelerometer (at Lab Entrance) to Sprint. </t>
  </si>
  <si>
    <t>If the Customer Equipment supports an accelerometer, the vendor MUST implement a 3-Axis accelerometer.</t>
  </si>
  <si>
    <t xml:space="preserve">If the Customer Equipment supports an accelerometer, the vendor MUST support platform specific APIs allowing all handset applications and operations access to accelerometer control and data output.  </t>
  </si>
  <si>
    <t>3.15 Ambient Light Sensor</t>
  </si>
  <si>
    <t xml:space="preserve">If the Customer Equipment supports an Ambient Light Sensor, the vendor MUST provide electrical and mechanical Ambient Light Sensor specifications to Sprint.  </t>
  </si>
  <si>
    <t xml:space="preserve">If the Customer Equipment supports an Ambient Light Sensor, the vendor MUST provide pictures identifying the exact location of the Ambient Light Sensor (at Lab Entrance) to Sprint. </t>
  </si>
  <si>
    <t xml:space="preserve">If the Customer Equipment supports an Ambient Light Sensor, the user MUST be able to enable or disable the automatic backlight setting via the user interface of then handset under the device SETTINGS menu. </t>
  </si>
  <si>
    <t>If the Customer Equipment supports an Ambient Light Sensor, the sensor MUST dynamically change the backlight of the display based upon ambient light conditions to improve the user experience and battery / power management.</t>
  </si>
  <si>
    <t>3.16 Proximity Sensor</t>
  </si>
  <si>
    <t xml:space="preserve">If the Customer Equipment supports a Proximity Sensor, the vendor MUST provide electrical and mechanical Proximity Sensor specifications to Sprint.  </t>
  </si>
  <si>
    <t xml:space="preserve">If the Customer Equipment supports a Proximity Sensor, the vendor MUST provide pictures identifying the exact location of the Proximity Sensor (at Lab Entrance) to Sprint. </t>
  </si>
  <si>
    <t xml:space="preserve">If the Customer Equipment supports a Proximity Sensor, the user MUST be able to enable or disable the sensor via the user interface of then handset under the device SETTINGS menu. </t>
  </si>
  <si>
    <t xml:space="preserve">If the Customer Equipment supports a Proximity Sensor, the sensor MUST dynamically extinguish the backlight of the display and disable the touch screen of the device during an active voice call when the user’s face is within 3mm of the phone. </t>
  </si>
  <si>
    <t>3.17 Handstrap</t>
  </si>
  <si>
    <t>The Customer Equipment MUST have a location for installing a handstrap.</t>
    <phoneticPr fontId="61" type="noConversion"/>
  </si>
  <si>
    <t>3.18 Interface Definitions</t>
  </si>
  <si>
    <t xml:space="preserve">     3.18.1 USB Port Placement</t>
    <phoneticPr fontId="61" type="noConversion"/>
  </si>
  <si>
    <t>3.18.1 USB port Placement</t>
  </si>
  <si>
    <t>The Customer Equipment micro-USB port MUST be located on the bottom of the device.</t>
  </si>
  <si>
    <t>The location of micro usb is at the LEFT side of the device.
[04082011 Sprint]3.18.1 USB port location - the port MUST be in the lower half of the device if it is on the side.</t>
    <phoneticPr fontId="61" type="noConversion"/>
  </si>
  <si>
    <t>If, due to industrial design constraints, the Customer Equipment micro-USB port cannot be located on the bottom of the device, then the Customer Equipment micro-USB port MUST be located on the lower half of the side of the device.</t>
  </si>
  <si>
    <t>If the Customer Equipment micro-USB port is located on the side of the device, then the charging interface MUST NOT impede the use of any of the buttons or ports in proximity.</t>
  </si>
  <si>
    <t>If the Customer Equipment micro-USB port is located on the side of the device and the Customer Equipment is a Multimedia device designed to use a docking accessory, the Customer Equipment MUST NOT place any buttons on the same side as the micro-USB port.</t>
  </si>
  <si>
    <t>[06012011 ZTE]The device does not be designed to use a docking accessory and have not the cover.So we mark PC here.
[06202011 ZTE]Change to FC per the meeting.</t>
    <phoneticPr fontId="61" type="noConversion"/>
  </si>
  <si>
    <t>6/15 - Should be FC - No Dock</t>
  </si>
  <si>
    <t>The Customer Equipment micro-USB port covers are at the discretion of the Customer Equipment manufacturer, but MUST be approved by Sprint User Experience Design team.</t>
  </si>
  <si>
    <t>[06012011 ZTE]The device does not have cover.</t>
    <phoneticPr fontId="61" type="noConversion"/>
  </si>
  <si>
    <t>If the Customer Equipment supports a micro-USB port cover, the micro-USB port cover MUST be approved by Sprint User Experience Design team.</t>
    <phoneticPr fontId="61" type="noConversion"/>
  </si>
  <si>
    <t>Any port not covered MUST be sealed against dust and water intrusion as defined in the Sprint Durability Specification [118]</t>
  </si>
  <si>
    <t xml:space="preserve">     3.18.2 USB Charging Interface</t>
  </si>
  <si>
    <t>3.18.2 USB Charging Interface</t>
  </si>
  <si>
    <t xml:space="preserve">Customer Equipment MUST support a micro-USB battery charging interface.  </t>
  </si>
  <si>
    <t xml:space="preserve">Customer Equipment which supports a micro-USB interface MUST be fully compliant with the requirements specified in the “USB Battery Charging Specification,” version 1.0, issued March 8, 2007.  (Composed by the USB Battery Charging Working Group) [115].  </t>
    <phoneticPr fontId="61" type="noConversion"/>
  </si>
  <si>
    <t>Customer Equipment which supports a micro-USB interface MUST be interchangeable with USB cables and chargers (regardless of manufacturer) compliant with the requirements specified in the “USB Battery Charging Specification,” version 1.0, issued March 8, 2007 [115].</t>
  </si>
  <si>
    <t>Customer Equipment MUST support charging of at least 500 mA under all conditions up to completely charged (including exhausted battery conditions) while connected to a dedicated charger.  (See Section 4.2 and Table 4.2 of the “USB Battery Charging Specification,” version 1.0, issued March 8, 2007) [115].</t>
  </si>
  <si>
    <t>Customer Equipment MUST support charging at the greatest current of which the device and charger combination are capable when connected to a dedicated charger.  (For example: If the device is capable of supporting a charge of 750 mA, and the dedicated charger is capable of supplying 1000 mA, then the device MUST charge at 750 mA.  If the device is capable of supporting a charge of 750 mA, and the dedicated charger is limited to supplying 650 mA, then the device MUST charge at 650 mA.)</t>
  </si>
  <si>
    <t xml:space="preserve">The Customer Equipment MUST NOT require special electrically or mechanically coded or keyed charging connectors.    </t>
  </si>
  <si>
    <t>If the Customer Equipment supports "Electronic Keying" for device recognition and management of battery charging sources, such keying MUST NOT inhibit the charging capability of the device.</t>
  </si>
  <si>
    <t>All micro-USB chargers provided to Sprint MUST charge any Sprint device capable of receiving battery charge current via a micro-USB port.</t>
  </si>
  <si>
    <t xml:space="preserve">     3.18.3 Data Connector</t>
  </si>
  <si>
    <t>3.18.3 Data Connector</t>
  </si>
  <si>
    <t>Customer Equipment MUST fully support the Universal Serial Bus Specification, Revision 2.0 [16].</t>
  </si>
  <si>
    <t>The Customer Equipment MUST have a micro-USB connector conveniently located at the bottom of the unit for easy user access.</t>
  </si>
  <si>
    <t>The location is at the LEFT side of the device.</t>
  </si>
  <si>
    <t xml:space="preserve">The USB connector MUST provide the interface between the Customer Equipment and the accessories, support, and test equipment.  </t>
  </si>
  <si>
    <t>The USB data interface MUST have a Micro-USB physical form factor.</t>
  </si>
  <si>
    <t>If the Customer Equipment is designed to use a docking accessory, the Customer Equipment SHOULD support micro-USB A/B interface.</t>
    <phoneticPr fontId="61" type="noConversion"/>
  </si>
  <si>
    <t xml:space="preserve">The USB Interface MUST be USB 2.0 compliant. </t>
  </si>
  <si>
    <t>Sprint engineers MUST be able to configure the device as a modem for FTP transfer or collect layer 3 messages using an approved diagnostic tool such as QXDM.</t>
  </si>
  <si>
    <t>The device does not support FTP.
[06202011 ZTE]update the NC to PC due to the device can support QXDM per the meeting</t>
    <phoneticPr fontId="61" type="noConversion"/>
  </si>
  <si>
    <t>6/15 - Should be PC - Device must support Level 3 Message capturing thru QXDM</t>
    <phoneticPr fontId="61" type="noConversion"/>
  </si>
  <si>
    <t>The USB data interface MUST allow for simultaneous charging and data transfer.</t>
  </si>
  <si>
    <t>Customer Equipment connected to a USB data interface MUST be fully compliant with the USB charging requirements in section 3.18.1 above.</t>
  </si>
  <si>
    <t>If the Customer Equipment supports "Electronic Keying" for device recognition and management of battery charging sources and data interfaces, such keying MUST NOT inhibit simultaneous charging and data transfer.</t>
  </si>
  <si>
    <t>All micro-USB data cables provided to Sprint MUST be interoperable with any Sprint device supporting a micro-USB interface.</t>
  </si>
  <si>
    <t xml:space="preserve">     3.18.4 Stereo Headset Receptacle (Jack), 3.5 mm</t>
  </si>
  <si>
    <t>3.18.4 Stereo Headset Receptacle (Jack), 3.5 mm</t>
  </si>
  <si>
    <t>The Customer Equipment MUST include an industry-standard Stereo Headset Receptacle which is compatible with the 3.5 mm plug configuration and dimensions identified below:</t>
  </si>
  <si>
    <t xml:space="preserve">The Customer Equipment Stereo Headset Receptacle MUST be reverse compatible with 3.5 mm monophonic headsets in accordance with the 3.5 mm section of the headset interface standard JIS C 6560-1994[84]. </t>
  </si>
  <si>
    <t>The Customer Equipment MUST produce an audio output through both stereo channels with no loss when a monophonic input is provided.</t>
  </si>
  <si>
    <t>The 3.5 mm stereo headset interface MUST be fully compatible with mobile TTY character transmission in accordance with the FCC’s Fourth Report and Order to Ensure Compatibility with Enhanced 911 Emergency Calling Systems (FCC 00-436, released December 14, 2000)[85].</t>
    <phoneticPr fontId="61" type="noConversion"/>
  </si>
  <si>
    <t>The Customer Equipment 3.5 mm Stereo Headset Receptacle MUST be fully compatible with TTY functionality as specified in TSB-121, Cellular Subscriber Unit Interface for TDD [33].</t>
  </si>
  <si>
    <t>The microphone interface of the headset jack MUST present an input impedance of 2.2 Kohm +/- 10% .</t>
  </si>
  <si>
    <t>The microphone interface of the headset jack MUST provide a minimum bias current sourcing capability of at least 300 microAmps.</t>
    <phoneticPr fontId="61" type="noConversion"/>
  </si>
  <si>
    <t>The maximum bias current is 1.5mA
3.18.4 - Please re-read requirement; 300 microamps is 0.3mA, and this is a minimum requirement (you’ve listed your max, which is five times higher than the required minimum)
[04152011 ZTE]The device uses PM8058 chip, From the attached , One-touch headset control and MIC bias parameter sheet, you can see the  minimum(20uA) and maximum(1500uA) output current, so we want to know why the minimum MIC of headset is so large (300mA)?</t>
    <phoneticPr fontId="61" type="noConversion"/>
  </si>
  <si>
    <t>The earpiece interface of the headset jack MUST present output impedance in the range of 10 – 150 ohms.</t>
  </si>
  <si>
    <t>Customer Equipment MUST support a “quick-access” or “turbo” button located on the headset which grounds the MIC line when pressed by the user.</t>
  </si>
  <si>
    <t>The Customer Equipment MUST be able to differentiate between a single press and a “Press-hold” of the quick-access button.  See the Sprint Core Features User Interaction Requirements document [114] for UI behavior.</t>
  </si>
  <si>
    <t>If a 3.5 mm, 3-pole, stereo plug (with no microphone) is inserted into the 3.5 mm headset receptacle, the Customer Equipment MUST utilize the device’s microphone in a far-field mode when using voice services.</t>
  </si>
  <si>
    <t xml:space="preserve">     3.18.5 Stereo Headset Receptacle (Jack), 2.5 mm</t>
    <phoneticPr fontId="61" type="noConversion"/>
  </si>
  <si>
    <t>3.18.5 Stereo Headset Receptacle (Jack), 2.5 mm</t>
  </si>
  <si>
    <t>The Customer Equipment MUST include an industry-standard Stereo Headset Receptacle which is compatible with the 2.5 mm plug configuration and dimensions identified below:</t>
  </si>
  <si>
    <t>The device uses 3.5mm.</t>
    <phoneticPr fontId="61" type="noConversion"/>
  </si>
  <si>
    <t>The 2.5 mm stereo headset interface MUST be fully compatible with mobile TTY character transmission in accordance with the FCC’s Fourth Report and Order to Ensure Compatibility with Enhanced 911 Emergency Calling Systems (FCC 00-436, released December 14, 2000)[85].</t>
  </si>
  <si>
    <t>The Customer Equipment 2.5 mm Stereo Headset Receptacle MUST be fully compatible with TTY functionality as specified in TSB-121, Cellular Subscriber Unit Interface for TDD [33].</t>
  </si>
  <si>
    <t>The microphone interface of the headset jack MUST provide a minimum bias current sourcing capability of at least 300 microAmps.</t>
  </si>
  <si>
    <t xml:space="preserve">     3.18.6 Headset Receptacle (Jack) Placement</t>
  </si>
  <si>
    <t>3.18.6 3.18.6 Headset Receptacle (Jack) Placement</t>
  </si>
  <si>
    <t>The Customer Equipment headset receptacle MUST NOT impede the mechanical functions of the device (slide, flip, etc.) while in use.</t>
  </si>
  <si>
    <t>If the Customer Equipment supports 2.5mm headset receptacle, headset receptacle port cover is at the discretion of the Customer Equipment manufacturer.</t>
  </si>
  <si>
    <t>If the Customer Equipment supports 3.5mm mono headset receptacle, headset receptacle port cover is at the discretion of the Customer Equipment manufacturer.</t>
  </si>
  <si>
    <t>If the Customer Equipment supports 3.5mm stereo headset receptacle, headset receptacle port cover is NOT recommended.</t>
  </si>
  <si>
    <t>If the Customer Equipment supports a headset receptacle port cover, the headset receptacle port cover MUST be approved by Sprint User Experience Design team.</t>
  </si>
  <si>
    <t>The device does not have port cover</t>
    <phoneticPr fontId="61" type="noConversion"/>
  </si>
  <si>
    <t>Any port not covered MUST be sealed against dust and water intrusion as defined in the Sprint Durability Specification [xxx].</t>
  </si>
  <si>
    <t>If the Customer Equipment supports 2.5mm headset receptacle, headset receptacle placement MUST be at the top or side of the device.</t>
  </si>
  <si>
    <t>If the Customer Equipment supports 3.5mm mono headset receptacle, headset receptacle placement MUST be at the top or side of the device.</t>
  </si>
  <si>
    <t>If the Customer Equipment supports 3.5mm stereo headset receptacle, headset receptacle placement MUST be at the top or bottom of the device.</t>
  </si>
  <si>
    <t>The headset receptacle port placement MUST be approved by Sprint User Experience Design team.</t>
  </si>
  <si>
    <t xml:space="preserve">     3.18.7 Video Out Port</t>
  </si>
  <si>
    <t>3.18.7 Video Out Port</t>
  </si>
  <si>
    <t>If the Customer Equipment supports a Video Out port, then the images on the handset display MUST be provided to the video output.</t>
  </si>
  <si>
    <t>The device does not support Video Output per VIF.</t>
    <phoneticPr fontId="61" type="noConversion"/>
  </si>
  <si>
    <t>If the Customer Equipment supports a Video Out Port, then the video out signal from the Customer Equipment MUST be a standard format (Example: HDMI).</t>
  </si>
  <si>
    <t>If the Customer Equipment supports a Video Out Port, then the video out port MUST be a standard form-factor (Example: HDMI, micro-USB 3.0).</t>
  </si>
  <si>
    <t>If the Customer Equipment supports a Video Out Port, the video out port SHOULD be located at the bottom of the device.</t>
  </si>
  <si>
    <t>If the Customer Equipment supports a Video Out Port, the video out port MUST be located in such a way that the video out and micro-USB charging interface can be used simultaneously.</t>
  </si>
  <si>
    <t>If the Customer Equipment supports a Video Out port, then the Customer Equipment User Interface MUST provide the option to toggle between a media full screen mode and the normal full display mode of the device.</t>
  </si>
  <si>
    <t>If the Customer Equipment supports a Video Out port, then the Customer Equipment MUST block the video provided by specific applications identified by the Customer Equipment Portfolio Group.</t>
  </si>
  <si>
    <t xml:space="preserve">If the Customer Equipment supports a Video Out Port, the vendor MUST provide electrical and mechanical Video Out Port specifications to Sprint.  </t>
  </si>
  <si>
    <t>If the Customer Equipment supports a Video Out Port, the video out port covers are not recommended.</t>
  </si>
  <si>
    <t>If the Customer Equipment supports a video out port cover, the video out port cover MUST be approved by Sprint User Experience Design team.</t>
  </si>
  <si>
    <t xml:space="preserve">     3.18.8 RF Test Ports</t>
  </si>
  <si>
    <t>3.18.8 RF Test Ports</t>
  </si>
  <si>
    <t xml:space="preserve">The Customer Equipment MUST support an RF connector to connect the device’s  RF circuitry to test equipment (See also Section 6.8).  </t>
  </si>
  <si>
    <t xml:space="preserve">If the Customer Equipment is equipped with dual RF paths (such as employed in the support of mobile receive diversity and Autonomous / Standalone GPS) the Customer Equipment MUST support separate RF connectors for each RF path supported.  </t>
    <phoneticPr fontId="61" type="noConversion"/>
  </si>
  <si>
    <t>GPS, Hybrid, and AFLT LBS testing MUST be supported over the RF paths which support Position Location.</t>
    <phoneticPr fontId="61" type="noConversion"/>
  </si>
  <si>
    <t xml:space="preserve">     3.18.9 RF Antenna Accessory Receptacle</t>
    <phoneticPr fontId="61" type="noConversion"/>
  </si>
  <si>
    <t>3.18.9 RF Antenna Accessory Receptacle</t>
  </si>
  <si>
    <t>If the Customer Equipment RF intended to support an after market CDMA antenna, the Customer Equipment MUST use an SMK TS-9 receptacle.</t>
    <phoneticPr fontId="61" type="noConversion"/>
  </si>
  <si>
    <t>[03182011 ZTE]The device does not support replacable .antenna</t>
    <phoneticPr fontId="61" type="noConversion"/>
  </si>
  <si>
    <t>If the Customer Equipment RF receptacle is intended to be used with an after market antenna, the Customer Equipment MUST use and RF receptacle that can withstand at least 4,000 mating cycles.</t>
    <phoneticPr fontId="61" type="noConversion"/>
  </si>
  <si>
    <t>If the Customer Equipment RF receptacle is intended to be used with an after market antenna, the Customer Equipment MUST use and RF receptacle that employs a locking mechanism for mating.</t>
  </si>
  <si>
    <t>If the Customer Equipment RF receptacle is intended to be used with an after market antenna, the Customer Equipment MUST use and RF receptacle with a nominal impedance of 50 Ohms.</t>
  </si>
  <si>
    <t>If the Customer Equipment RF receptacle is intended to be used with an after market antenna, the Customer Equipment MUST use and RF receptacle that can operate at frequencies between 0 and 6 GHz.</t>
    <phoneticPr fontId="61" type="noConversion"/>
  </si>
  <si>
    <t>If the Customer Equipment RF receptacle is intended to be used with an after market antenna, the Customer Equipment MUST use and RF receptacle that has less than 0.5 dB insertion loss.</t>
  </si>
  <si>
    <r>
      <t>If the Customer Equipment RF receptacle is intended to be used with an after market antenna, the Customer Equipment MUST use and RF receptacle that operates between -30</t>
    </r>
    <r>
      <rPr>
        <sz val="12"/>
        <rFont val="Symbol"/>
        <family val="1"/>
        <charset val="2"/>
      </rPr>
      <t>°</t>
    </r>
    <r>
      <rPr>
        <sz val="12"/>
        <rFont val="Times New Roman"/>
        <family val="1"/>
      </rPr>
      <t>C and +60</t>
    </r>
    <r>
      <rPr>
        <sz val="12"/>
        <rFont val="Symbol"/>
        <family val="1"/>
        <charset val="2"/>
      </rPr>
      <t>°</t>
    </r>
    <r>
      <rPr>
        <sz val="12"/>
        <rFont val="Times New Roman"/>
        <family val="1"/>
      </rPr>
      <t>C.</t>
    </r>
    <phoneticPr fontId="61" type="noConversion"/>
  </si>
  <si>
    <t xml:space="preserve">     3.18.10 Removable Memory</t>
  </si>
  <si>
    <t>3.18.10 Removable Memory</t>
  </si>
  <si>
    <t>The Customer Equipment MUST support at least one Secure Digital (SD) removable memory port, configured as a standard host as defined in SD Host Controller Simplified Specification Version 2.00 [123].</t>
  </si>
  <si>
    <t>The SD removable memory port MUST support the microSD form factor.</t>
  </si>
  <si>
    <t>The SD removable memory port MUST support Standard Memory Cards (up to 2 GB).</t>
  </si>
  <si>
    <t>The SD removable memory port MUST support High-Capacity Memory Cards (above 2 GB and up to 32 GB).</t>
  </si>
  <si>
    <t>The SD removable memory port MUST be accessible without removing the battery.</t>
  </si>
  <si>
    <t>The SD removable memory port MUST provide a locking mechanism to secure the SD card during use.</t>
    <phoneticPr fontId="61" type="noConversion"/>
  </si>
  <si>
    <t>The Customer Equipment MUST support inserting the SD card without power cycling the device.
Exception: If the Operating System of the device requires the use of an SD card.</t>
  </si>
  <si>
    <t>The Customer Equipment MUST support removing the SD card without power cycling the device.
Exception: If the Operating System of the device requires the use of an SD card</t>
    <phoneticPr fontId="61" type="noConversion"/>
  </si>
  <si>
    <t>The Customer Equipment MUST support changing the SD card without power cycling the device.
Exception: If the Operating System of the device requires the use of an SD card.</t>
  </si>
  <si>
    <t xml:space="preserve">     3.18.11 USB to User Storage Transfer</t>
  </si>
  <si>
    <t>3.18.11 USB to User Storage Transfer</t>
  </si>
  <si>
    <t>The Customer Equipment MUST support Mass Storage Class (MSC) mode of operation.</t>
  </si>
  <si>
    <t>The Customer Equipment SHOULD  support Media Transport Protocol (MTP) mode of operation.</t>
  </si>
  <si>
    <t>The device does not suppport MTP</t>
    <phoneticPr fontId="61" type="noConversion"/>
  </si>
  <si>
    <t>If the Customer Equipment supports MTP mode, the Customer Equipment SHOULD NOT require user interaction to switch between MSC and MTP modes of operation.</t>
  </si>
  <si>
    <t>The Customer equipment MUST support data transfer between USB and the removable memory media at rates higher than 80 Mbps while in MSC mode of operation.</t>
    <phoneticPr fontId="61" type="noConversion"/>
  </si>
  <si>
    <t>This related to the SD card, the speed of writing to SD card can not meet this requirement.
[06202011 ZTE]We use class10 SD card(16G) and transfer a file with 537,839KB. The time is 1m17s. So the average speed is 6.8MB/s</t>
    <phoneticPr fontId="61" type="noConversion"/>
  </si>
  <si>
    <t>6/15 - Request for ZTE to test with the highest class card and provide results.</t>
  </si>
  <si>
    <t>If the Customer Equipment supports MTP mode, the Customer equipment MUST support data transfer between USB and the removable memory media at rates higher than 40 Mbps while in MTP mode of operation.</t>
  </si>
  <si>
    <t>The Customer Equipment MUST support normal phone operations while transferring data to the removable memory media via USB.</t>
  </si>
  <si>
    <t>The device can not be operated while it works under Mass storage class mode.
[06202011 ZTE]Update NC to FC. The device can operate the function without using the SD card in this scenario. And it is approved by Sprint.</t>
    <phoneticPr fontId="61" type="noConversion"/>
  </si>
  <si>
    <t>6/15 - Should be FC.</t>
  </si>
  <si>
    <t>The Customer Equipment MUST support the removal of the USB cable during SD removable memory IO without corrupting data stored on the removable memory card.</t>
  </si>
  <si>
    <t>4.1 Data Standards</t>
  </si>
  <si>
    <t>GF-Data-001</t>
  </si>
  <si>
    <t>Customer Equipment MUST implement wireless data standards according to 3GPP2 C.S0017, Data Service Options for Spread Spectrum Systems [19] unless a requirement is superseded or modified in this document.</t>
  </si>
  <si>
    <t>Swaminathan</t>
  </si>
  <si>
    <t xml:space="preserve">GF-Data-002 </t>
  </si>
  <si>
    <t>Customer Equipment MUST implement wireless data standards according to 3GPP2 X.S0011-002, cdma2000 Wireless IP Network Standard: Simple IP and Mobile IP Services [23] (section 4 "MIPv4 Operation") unless a requirement is superseded or modified in this doc</t>
  </si>
  <si>
    <t>4.2 Rm Interface Requirements</t>
  </si>
  <si>
    <t xml:space="preserve">GF-Data-003 </t>
  </si>
  <si>
    <t xml:space="preserve">Customer Equipment MUST support an Rm Interface for data services.  </t>
  </si>
  <si>
    <t xml:space="preserve">GF-Data-004 </t>
  </si>
  <si>
    <t>Customer Equipment MUST support a USB compliant interface for an Rm interface.</t>
  </si>
  <si>
    <t>GF-Data-005</t>
  </si>
  <si>
    <t xml:space="preserve">Customer Equipment MUST support AT Command processing on the Rm Interface in accordance with the requirements in 3GPP2 C.S0017 [19]. </t>
  </si>
  <si>
    <t>GF-Data-006</t>
  </si>
  <si>
    <t xml:space="preserve">Customer Equipment MUST set AT+CRM=2 (packet data mode) on power up. </t>
  </si>
  <si>
    <t>GF-Data-007</t>
  </si>
  <si>
    <t>Customer Equipment MUST support AT commands according to the Sprint AT Command Requirements document [38].</t>
  </si>
  <si>
    <t>GF-Data-008</t>
  </si>
  <si>
    <t>Customer Equipment MUST NOT support Relay Layer Rm Interface.</t>
  </si>
  <si>
    <t>GF-Data-014</t>
  </si>
  <si>
    <t xml:space="preserve">Customer Equipment MUST support Network Layer Rm Interface. </t>
  </si>
  <si>
    <t>GF-Data-009</t>
    <phoneticPr fontId="61" type="noConversion"/>
  </si>
  <si>
    <t>Customer Equipment MUST remove any inter-frame time fill that is transmitted by the PC over the Rm Interface.</t>
  </si>
  <si>
    <t>GF-Data-010</t>
  </si>
  <si>
    <t>Customer Equipment MUST initiate Rm Layer packet data service in response to ATO or ATD commands from the connected DTE.</t>
  </si>
  <si>
    <t xml:space="preserve">     4.2.1 Tethered Data Mode (Phone as Modem)</t>
    <phoneticPr fontId="61" type="noConversion"/>
  </si>
  <si>
    <t>GF-Data-144</t>
  </si>
  <si>
    <t>Customer Equipment MUST support a tethered data mode through the Rm Interface in which the phone can be used as a modem.</t>
  </si>
  <si>
    <t>Need Sprint to check if they need this feature.
[06202011 ZTE]Update NC to FC due to support the Modem.</t>
    <phoneticPr fontId="61" type="noConversion"/>
  </si>
  <si>
    <t>GF-Data-145</t>
  </si>
  <si>
    <t>Customer Equipment MUST change the active Packet Data Profile to 1 when a tethered data connection is made.</t>
  </si>
  <si>
    <t>GF-Data-146</t>
  </si>
  <si>
    <t>[Optional] Customer Equipment MUST NOT prevent the user from changing the Packet Data Profile through AT commands after the device has changed the active Packet Data Profile to 1.</t>
    <phoneticPr fontId="61" type="noConversion"/>
  </si>
  <si>
    <t>GF-Data-147</t>
  </si>
  <si>
    <t>Customer Equipment MUST modify NAI by prepending the string "modem" to the domain in all MIP registration requests while the device is being used as a modem.</t>
  </si>
  <si>
    <t>GF-Data-148</t>
  </si>
  <si>
    <t>Customer Equipment MUST NOT store the modified NAI in the device or allow the user to change the string that will be prepended to the domain.</t>
  </si>
  <si>
    <t>GF-Data-149</t>
  </si>
  <si>
    <t>Customer Equipment MUST de-register the current MIP sessions when the host computer attempts to make a data connection if there is one.</t>
  </si>
  <si>
    <t>GF-Data-150</t>
  </si>
  <si>
    <t>Customer Equipment MUST de-register the tethered MIP session when the host system terminates the data connection.</t>
  </si>
  <si>
    <t>GF-Data-152</t>
  </si>
  <si>
    <t>Customer Equipment MUST return to using the unmodified provisioned NAI values when tethered data connection is disconnected from the Rm interface.</t>
  </si>
  <si>
    <t>GF-Data-186</t>
  </si>
  <si>
    <t>Customer Equipment MUST allow device applications to work while the device is being used as a modem.</t>
  </si>
  <si>
    <t>4.3 Packet Data over CDMA2000 1xRTT</t>
  </si>
  <si>
    <t>GF-Data-016</t>
  </si>
  <si>
    <t xml:space="preserve">Customer Equipment MUST support high speed packet data using Service Option 33 on RC3 and RC4 on the forward link, and RC3 on the reverse link.  </t>
  </si>
  <si>
    <t>GF-Data-017</t>
  </si>
  <si>
    <t xml:space="preserve">Customer Equipment  MUST only support P1 (FCH + SCH) mode. </t>
  </si>
  <si>
    <t>GF-Data-018</t>
  </si>
  <si>
    <t>Customer Equipment MUST support active and dormant states.  Support for Control-Hold state is not required.</t>
  </si>
  <si>
    <t>GF-Data-019</t>
  </si>
  <si>
    <t>Customer Equipment MUST support maximum 1x data rates of up to 153.6 kbps on both the forward link and the reverse link.</t>
  </si>
  <si>
    <t>GF-Data-020</t>
  </si>
  <si>
    <t>Customer Equipment MUST support one SCH (SCH0).</t>
  </si>
  <si>
    <t>GF-Data-021</t>
  </si>
  <si>
    <t>Customer Equipment MUST support SCRM, ESCAM, and UHDM messages for SCH0 operation.</t>
  </si>
  <si>
    <t>GF-Data-022</t>
  </si>
  <si>
    <t>Customer Equipment MUST support the Reconnect after Hard Handoff Service Option Control Message defined in 3GPP2 C.S0017 [19].</t>
  </si>
  <si>
    <t>GF-Data-023</t>
  </si>
  <si>
    <t xml:space="preserve">Customer Equipment MUST support the Dormant Timer Control in the Service Option Control Message defined in 3GPP2 C.S0017 [19]. </t>
  </si>
  <si>
    <t>GF-Data-024</t>
  </si>
  <si>
    <t>Customer Equipment MUST support the Packet Zone Connection Control Service Option Control Message defined in 3GPP2 C.S0017 [19].</t>
  </si>
  <si>
    <t>4.4 Simple IP Service [Optional]</t>
  </si>
  <si>
    <t>GF-Data-025</t>
  </si>
  <si>
    <t>Customer Equipment MUST support simple IP service for device based IP applications as defined in 3GPP2 X.S0011-002 [23] section 3 "Simple IP Operation".</t>
  </si>
  <si>
    <t>GF-Data-026</t>
  </si>
  <si>
    <t>Customer Equipment MUST only support Simple IP services for tethered data configurations.</t>
    <phoneticPr fontId="61" type="noConversion"/>
  </si>
  <si>
    <t>need to debug Mobile IP via tethered data</t>
    <phoneticPr fontId="61" type="noConversion"/>
  </si>
  <si>
    <t>4.5 Mobile IP Service</t>
  </si>
  <si>
    <t xml:space="preserve">     4.5.1 Packet Data Profiles</t>
  </si>
  <si>
    <t>GF-Data-027</t>
  </si>
  <si>
    <t xml:space="preserve">Customer Equipment MUST control packet data service through the use of Packet Data Profiles (PDP's).  </t>
  </si>
  <si>
    <t>GF-Data-028</t>
  </si>
  <si>
    <t xml:space="preserve">Customer Equipment MUST support 2 Packet Data Profiles. </t>
  </si>
  <si>
    <t>GF-Data-029</t>
  </si>
  <si>
    <t>PDP 0 MUST be configured as per the Sprint Program Release Instructions (PRI) document.</t>
  </si>
  <si>
    <t>GF-Data-030</t>
  </si>
  <si>
    <t>PDP 0 MUST be enabled and active by default.</t>
  </si>
  <si>
    <t>GF-Data-031</t>
  </si>
  <si>
    <t>PDP 1 MUST be configured as per the Sprint Program Release Instructions (PRI) document.</t>
  </si>
  <si>
    <t>GF-Data-032</t>
  </si>
  <si>
    <t>PDP 1 MUST be enabled and inactive by default.</t>
  </si>
  <si>
    <t>GF-Data-033</t>
  </si>
  <si>
    <t xml:space="preserve">PDP 1 MUST become the active PDP once activation is complete. </t>
  </si>
  <si>
    <t>GF-Data-034</t>
  </si>
  <si>
    <t>Each PDP MUST contain the following fields as defined in Table 20 - Packet Data Profile Values.</t>
  </si>
  <si>
    <t>GF-Data-035</t>
  </si>
  <si>
    <t>User NAI</t>
  </si>
  <si>
    <t>GF-Data-036</t>
  </si>
  <si>
    <t>MN-AAA shared secret</t>
  </si>
  <si>
    <t>GF-Data-037</t>
  </si>
  <si>
    <t>MN-HA shared secret</t>
  </si>
  <si>
    <t>GF-Data-038</t>
  </si>
  <si>
    <t>SPI for MN-HA authentication</t>
  </si>
  <si>
    <t>GF-Data-039</t>
  </si>
  <si>
    <t>SPI for MN-AAA authentication</t>
  </si>
  <si>
    <t>GF-Data-040</t>
  </si>
  <si>
    <t>Reverse tunneling preference</t>
  </si>
  <si>
    <t>GF-Data-041</t>
  </si>
  <si>
    <t>Home address</t>
  </si>
  <si>
    <t>GF-Data-042</t>
  </si>
  <si>
    <t>Primary Home Agent IP address</t>
  </si>
  <si>
    <t>GF-Data-043</t>
  </si>
  <si>
    <t>Secondary Home Agent IP address</t>
  </si>
  <si>
    <t>GF-Data-044</t>
  </si>
  <si>
    <t>PDP 0 -AAA Shared Secret MUST be constructed using the provided algorithm.</t>
  </si>
  <si>
    <t xml:space="preserve">         4.5.1.1 PDP Management</t>
  </si>
  <si>
    <t>GF-Data-045</t>
  </si>
  <si>
    <t>Customer Equipment MUST consider PDP 1 provisioned when the NAI field contains data.</t>
  </si>
  <si>
    <t>GF-Data-046</t>
  </si>
  <si>
    <t>Customer Equipment MUST set the "Reregister Only if Traffic Since Last Registration" Flag to TRUE as the default setting.</t>
  </si>
  <si>
    <t>[08042011 ZTE]change NC to N/A, it is applicable for feature phone.</t>
    <phoneticPr fontId="61" type="noConversion"/>
  </si>
  <si>
    <t>GF-Data-047</t>
  </si>
  <si>
    <t>Customer Equipment MUST set the "Reregister Only if Traffic Since Last Registration" Flag to TRUE when PDP 0 is set to active.</t>
  </si>
  <si>
    <t>[08042011 ZTE]change FC to N/A, it is applicable for feature phone.</t>
    <phoneticPr fontId="61" type="noConversion"/>
  </si>
  <si>
    <t>GF-Data-048</t>
  </si>
  <si>
    <t>Customer Equipment MUST set the "Reregister Only if Traffic Since Last Registration" Flag to its original state if the MIP session using PDP 0 expires.</t>
  </si>
  <si>
    <t>GF-Data-049</t>
  </si>
  <si>
    <t xml:space="preserve">Customer Equipment MUST set PDP 1 to active if it is enabled and is populated after the PDP 0 MIP session is terminated.  </t>
  </si>
  <si>
    <t>GF-Data-050</t>
  </si>
  <si>
    <t>Customer Equipment MUST restrict use of PDP 0 to specified applications only.</t>
  </si>
  <si>
    <t>GF-Data-051</t>
  </si>
  <si>
    <t xml:space="preserve">Customer Equipment MUST ensure PDP 1 is active for any application not specified to use PDP 0 if PDP 1 is provisioned. </t>
  </si>
  <si>
    <t>GF-Data-052</t>
  </si>
  <si>
    <t>Customer Equipment MUST assume that all applications are forbidden to use PDP 0 unless otherwise specified.</t>
  </si>
  <si>
    <t>GF-Data-053</t>
  </si>
  <si>
    <t>Customer Equipment MUST set the active PDP to the original value if MIP registration fails.</t>
  </si>
  <si>
    <t>GF-Data-054</t>
  </si>
  <si>
    <t>Customer Equipment MUST set PDP 1 active upon power-up if PDP 1 is provisioned.</t>
  </si>
  <si>
    <t>GF-Data-055</t>
  </si>
  <si>
    <t xml:space="preserve">Customer Equipment MUST NOT switch to PDP 1 if there is an application already operating on PDP 0. </t>
  </si>
  <si>
    <t>GF-Data-056</t>
  </si>
  <si>
    <t>Customer Equipment MUST launch Client Initiated Device Configuration when an application is launched that is limited to PDP 1 and PDP 1 is not provisioned.</t>
  </si>
  <si>
    <t xml:space="preserve">     4.5.2 PPP layer requirements for Mobile IP</t>
  </si>
  <si>
    <t>GF-Data-057</t>
  </si>
  <si>
    <t>Customer Equipment MUST support PPP as defined in 3GPP2 X.S0011-002 [23].</t>
  </si>
  <si>
    <t>GF-Data-058</t>
  </si>
  <si>
    <t xml:space="preserve">Customer Equipment MUST support address compression. </t>
  </si>
  <si>
    <t>GF-Data-059</t>
  </si>
  <si>
    <t>Customer Equipment MUST support control field compression.</t>
  </si>
  <si>
    <t>GF-Data-060</t>
  </si>
  <si>
    <t>Customer Equipment MUST support protocol field compression.</t>
  </si>
  <si>
    <t>GF-Data-061</t>
  </si>
  <si>
    <t>Customer Equipment MUST configure-Reject any authentication configuration option proposed by the PDSN for Mobile IPv4 service.</t>
  </si>
  <si>
    <t>GF-Data-062</t>
  </si>
  <si>
    <t xml:space="preserve">[OPTIONAL] Customer Equipment MUST negotiate PPP payload compression in accordance with RFC 1962 [75].  </t>
  </si>
  <si>
    <t>GF-Data-063</t>
  </si>
  <si>
    <t>Customer Equipment MUST NOT include the IP Address configuration option.</t>
  </si>
  <si>
    <t>GF-Data-064</t>
  </si>
  <si>
    <t>Customer Equipment MUST support the Van Jacobson TCP/IP Header Compression configuration option if requested by the network.</t>
  </si>
  <si>
    <t>GF-Data-065</t>
  </si>
  <si>
    <t>Customer Equipment MUST NOT initiate a request for Van Jacobson (VJ) header compression.</t>
  </si>
  <si>
    <t>GF-Data-066</t>
  </si>
  <si>
    <t xml:space="preserve">Customer Equipment MUST perform authentication in accordance with 3GPP2 X.S0011-002 [23]. </t>
  </si>
  <si>
    <t xml:space="preserve">     4.5.3 Mobile IP Registration</t>
    <phoneticPr fontId="61" type="noConversion"/>
  </si>
  <si>
    <t xml:space="preserve">         4.5.3.1 Initial Registration</t>
  </si>
  <si>
    <t>GF-Data-067</t>
  </si>
  <si>
    <t>Customer Equipment MUST send an ICMP Agent Solicitation if it does not receive an ICMP Agent Advertisement message within 1 second after the PPP is established.</t>
  </si>
  <si>
    <t>GF-Data-068</t>
  </si>
  <si>
    <t>Customer Equipment MUST support dynamic Home Agent assignment.</t>
  </si>
  <si>
    <t>GF-Data-069</t>
  </si>
  <si>
    <t>Customer Equipment MUST use dynamic Home Agent assignment if the PDP Home Agent address is set to 255.255.255.255.</t>
    <phoneticPr fontId="61" type="noConversion"/>
  </si>
  <si>
    <t>GF-Data-070</t>
  </si>
  <si>
    <t>Customer Equipment MUST attempt to register with its Primary Home Agent when initiating a Mobile IP session.</t>
  </si>
  <si>
    <t>GF-Data-071</t>
  </si>
  <si>
    <t>Customer Equipment MUST use a single PPP session for all Mobile IP attempts.</t>
  </si>
  <si>
    <t>GF-Data-072</t>
  </si>
  <si>
    <t>Customer Equipment MUST follow the MIP registration behavior as defined in Table 21 - MIP Registration Behavior when the MIP registration reply contains a non zero response code.</t>
  </si>
  <si>
    <r>
      <t xml:space="preserve">RRP codes 66,18.72.73,77,78,80,81,82,88,90,86,99,107,130,132,135,139 are not supported in Qualcomm code
</t>
    </r>
    <r>
      <rPr>
        <sz val="10"/>
        <rFont val="Arial"/>
        <family val="2"/>
      </rPr>
      <t>[06202011 ZTE]update NC to FC.</t>
    </r>
    <phoneticPr fontId="61" type="noConversion"/>
  </si>
  <si>
    <t>GF-Data-073</t>
  </si>
  <si>
    <t>Customer Equipment MUST establish a new RF traffic channel and PPP session if the network tears down the current PPP session after a non zero MIP registration reply and the device needs to send the MIP registration to the secondary Home Agent.</t>
  </si>
  <si>
    <t>GF-Data-074</t>
  </si>
  <si>
    <t>Customer Equipment MUST stop MIP registration attempts if the MIP registration reply received from the secondary Home Agent contains a non 0 response code.</t>
  </si>
  <si>
    <t>GF-Data-075</t>
  </si>
  <si>
    <t>Customer Equipment MUST store the last MIP registration reply response codes to be displayed in the Last Error Code.</t>
  </si>
  <si>
    <t>GF-Data-076</t>
  </si>
  <si>
    <t>Customer Equipment MUST reset the Last Error Code to NULL values when a new MIP registration algorithm is performed.</t>
  </si>
  <si>
    <t>GF-Data-077</t>
  </si>
  <si>
    <t>Customer Equipment MUST use the last MIP registration reply response code when determining the error message to display to the user.</t>
  </si>
  <si>
    <t>GF-Data-156</t>
  </si>
  <si>
    <t>64 reason unspecified should STOP</t>
  </si>
  <si>
    <t>GF-Data-157</t>
  </si>
  <si>
    <t>65 administratively prohibited  should STOP</t>
  </si>
  <si>
    <t>GF-Data-158</t>
  </si>
  <si>
    <t>66 insufficient resources  should STOP</t>
  </si>
  <si>
    <t>Not support in Qualcomm code</t>
    <phoneticPr fontId="61" type="noConversion"/>
  </si>
  <si>
    <t>GF-Data-078</t>
  </si>
  <si>
    <t>67 mobile node failed authentication  should STOP</t>
  </si>
  <si>
    <t>GF-Data-159</t>
  </si>
  <si>
    <t>68 home agent failed authentication should try secondary HA</t>
  </si>
  <si>
    <t>GF-Data-079</t>
  </si>
  <si>
    <t>69 requested Lifetime too long should reduce lifetime to value from FA and try primary HA again</t>
  </si>
  <si>
    <t>GF-Data-080</t>
  </si>
  <si>
    <t>70 poorly formed Request should retry primary HA once, if same error try secondary HA</t>
  </si>
  <si>
    <t>GF-Data-081</t>
  </si>
  <si>
    <t>71 poorly formed Reply should retry primary HA once, if same error try secondary HA</t>
  </si>
  <si>
    <t>GF-Data-160</t>
  </si>
  <si>
    <t>72 requested encapsulation unavailable should STOP</t>
  </si>
  <si>
    <t>GF-Data-161</t>
  </si>
  <si>
    <t>73 reserved and unavailable should STOP</t>
  </si>
  <si>
    <t>GF-Data-162</t>
  </si>
  <si>
    <t>74 request reverse tunnel unavailable should STOP</t>
  </si>
  <si>
    <t>GF-Data-163</t>
  </si>
  <si>
    <t>75 reverse tunnel is mandatory and 'T' bit not set should Set Reverse Tunnel bit to true and retry primary HA</t>
  </si>
  <si>
    <t>GF-Data-164</t>
  </si>
  <si>
    <t>76 mobile node too distant should STOP</t>
  </si>
  <si>
    <t>GF-Data-165</t>
  </si>
  <si>
    <t>77 invalid care-of address should Send Agent Solicitation message, use IP address received as CoA and retry primary.  If same error STOP.</t>
  </si>
  <si>
    <t>Not support in Qualcomm code</t>
  </si>
  <si>
    <t>GF-Data-166</t>
  </si>
  <si>
    <t>78 registration timeout should STOP</t>
  </si>
  <si>
    <t>GF-Data-082</t>
  </si>
  <si>
    <t>79 delivery style not supported should STOP</t>
  </si>
  <si>
    <t>GF-Data-167</t>
  </si>
  <si>
    <t>80 home network unreachable should STOP</t>
  </si>
  <si>
    <t>GF-Data-168</t>
  </si>
  <si>
    <t>81 home agent host unreachable  should STOP</t>
  </si>
  <si>
    <t>GF-Data-169</t>
  </si>
  <si>
    <t>82 home agent port unreachable  should STOP</t>
  </si>
  <si>
    <t>GF-Data-170</t>
  </si>
  <si>
    <t>88 home agent unreachable  should STOP</t>
  </si>
  <si>
    <t>GF-Data-171</t>
  </si>
  <si>
    <t>89 vendor-specific reason  should STOP</t>
  </si>
  <si>
    <t>GF-Data-172</t>
  </si>
  <si>
    <t>90 Non-zero HA address required in Registration Request  should STOP</t>
  </si>
  <si>
    <t>GF-Data-173</t>
  </si>
  <si>
    <t>96 nonzero_homeaddr_reqd  should STOP</t>
  </si>
  <si>
    <t>GF-Data-083</t>
  </si>
  <si>
    <t>97 missing_nai  should STOP</t>
  </si>
  <si>
    <t>GF-Data-084</t>
  </si>
  <si>
    <t>98 missing_home_agent  should STOP</t>
  </si>
  <si>
    <t>GF-Data-174</t>
  </si>
  <si>
    <t>99 missing_homeaddr should STOP</t>
  </si>
  <si>
    <t>GF-Data-175</t>
  </si>
  <si>
    <t>104 unknown_challenge should Send Agent Solicitation message, use new challenge and retry primary.  If same error STOP.</t>
  </si>
  <si>
    <t>GF-Data-176</t>
  </si>
  <si>
    <t>105 missing_challenge should retry primary HA once, if same error STOP</t>
  </si>
  <si>
    <t>GF-Data-177</t>
  </si>
  <si>
    <t>106 stale_challenge should Send Agent Solicitation message, use new challenge and retry primary.  If same error STOP.</t>
  </si>
  <si>
    <t>GF-Data-178</t>
  </si>
  <si>
    <t>107 MISSING_MN_FA should retry primary HA once, if same error STOP</t>
  </si>
  <si>
    <t>GF-Data-085</t>
  </si>
  <si>
    <t>128 reason unspecified should retry primary HA once, if same error try secondary HA</t>
  </si>
  <si>
    <t>GF-Data-179</t>
  </si>
  <si>
    <t>129 administratively prohibited should try secondary HA</t>
  </si>
  <si>
    <t>GF-Data-180</t>
  </si>
  <si>
    <t>130 insufficient resources should try secondary HA</t>
  </si>
  <si>
    <t>GF-Data-086</t>
  </si>
  <si>
    <t>131 mobile node failed authentication should STOP</t>
  </si>
  <si>
    <t>GF-Data-181</t>
  </si>
  <si>
    <t>132 foreign agent failed authentication should STOP</t>
  </si>
  <si>
    <t>GF-Data-087</t>
  </si>
  <si>
    <t>133 registration Identification mismatch should retry primary HA once, if same error try secondary HA</t>
  </si>
  <si>
    <t>GF-Data-088</t>
  </si>
  <si>
    <t>134 poorly formed Request should retry primary HA once, if same error try secondary HA</t>
  </si>
  <si>
    <t>GF-Data-182</t>
  </si>
  <si>
    <t>135 too many simultaneous mobility bindings should try secondary HA</t>
  </si>
  <si>
    <t>GF-Data-089</t>
  </si>
  <si>
    <t>136 unknown home agent address should Change HA to the IP of the response and try the request again</t>
  </si>
  <si>
    <t>GF-Data-183</t>
  </si>
  <si>
    <t>137 request reverse tunnel unavailable should try secondary HA</t>
  </si>
  <si>
    <t>GF-Data-184</t>
  </si>
  <si>
    <t>138 reverse runnel is mandatory and 'T' bit not set should Set Reverse Tunnel bit to true and retry primary HA</t>
  </si>
  <si>
    <t>GF-Data-185</t>
  </si>
  <si>
    <t>139 requested encapsulation unavailable should try secondary HA</t>
  </si>
  <si>
    <t>GF-Data-090</t>
  </si>
  <si>
    <t>143 Reregister with redirected HA should Change HA to the IP of the response and try the request again</t>
  </si>
  <si>
    <t>GF-Data-091</t>
  </si>
  <si>
    <t>144 Error code from Home Agent =&gt; ha_bad_aaa_auth should STOP</t>
  </si>
  <si>
    <t>GF-Data-092</t>
  </si>
  <si>
    <t>All other non zero response codes should try secondary HA</t>
  </si>
  <si>
    <t>GF-Data-093</t>
  </si>
  <si>
    <t>No response from the primary HA should should try secondary HA.</t>
  </si>
  <si>
    <t xml:space="preserve">         4.5.3.2 Re-Registration</t>
  </si>
  <si>
    <t>GF-Data-094</t>
  </si>
  <si>
    <t xml:space="preserve">Customer Equipment MUST implement the MIP retry algorithm as defined in Qualcomm document: QCT Mobile IP Interface Specification 80-V2715-1 rev E sections 4.2.2 and 6.4.1 [40]. </t>
  </si>
  <si>
    <t>GF-Data-095</t>
  </si>
  <si>
    <t>Customer Equipment MUST re-register with the current Home Agent when the Customer Equipment detects that its serving PDSN/FA has changed.</t>
  </si>
  <si>
    <t>GF-Data-096</t>
  </si>
  <si>
    <t>Customer Equipment MUST re-register with the current Home Agent when the re-registration period begins.</t>
  </si>
  <si>
    <t>GF-Data-097</t>
  </si>
  <si>
    <t>Customer Equipment MUST consider the start of the re-1 registration window to be the greater of:
 • MIP Lifetime granted / 2
 • MIP Lifetime – Preregistration timer</t>
  </si>
  <si>
    <t>GF-Data-098</t>
  </si>
  <si>
    <t>Customer Equipment MUST perform a MIP re-registration immediately if data is sent or received after the re-registration period has begun but the device logic has caused the device to not perform a reregistration attempt.</t>
  </si>
  <si>
    <t xml:space="preserve">     4.5.4 Packet Data State Management</t>
  </si>
  <si>
    <t>GF-Data-099</t>
  </si>
  <si>
    <t>Customer Equipment MUST transition from the dormant state to the active state when an application on the device attempts to transmit data.</t>
  </si>
  <si>
    <t>GF-Data-100</t>
  </si>
  <si>
    <t>Customer Equipment MUST be able to originate and receive voice calls while the device has a packet data session and is in the dormant state.</t>
  </si>
  <si>
    <t>GF-Data-101</t>
  </si>
  <si>
    <t>Customer Equipment MUST NOT transition to the active state while in a voice call.</t>
  </si>
  <si>
    <t>GF-Data-102</t>
  </si>
  <si>
    <t>Customer Equipment MUST transition from the dormant state to the active state when it receives a packet data page from the network.</t>
  </si>
  <si>
    <t>GF-Data-103</t>
  </si>
  <si>
    <t xml:space="preserve">Customer Equipment MUST maintain a packet data inactivity timer with the value defined in the Sprint Customer Equipment PRI Requirements Document.  </t>
  </si>
  <si>
    <t>GF-Data-104</t>
  </si>
  <si>
    <t>Customer Equipment MUST transition from the active state to the dormant state when the packet data inactivity timer expires.</t>
  </si>
  <si>
    <t>GF-Data-105</t>
  </si>
  <si>
    <t>Customer Equipment MUST transition to the RF inactive state when the network releases the traffic channel regardless of the device packet inactivity timer.</t>
  </si>
  <si>
    <t>GF-Data-106</t>
  </si>
  <si>
    <t>Customer Equipment MUST reset the packet data inactivity timer each time a valid data packet is sent or received.</t>
  </si>
  <si>
    <t>GF-Data-107</t>
  </si>
  <si>
    <t>Customer Equipment MUST transition from the active state to the dormant state immediately after a performing PPP or MIP session maintenance and there are no applications using data services.</t>
  </si>
  <si>
    <t>GF-Data-109</t>
  </si>
  <si>
    <t>Customer Equipment MUST transition from the active state to the dormant state immediately when the user attempts to place a voice call.</t>
  </si>
  <si>
    <t xml:space="preserve">     4.5.5 MIP Session Management</t>
  </si>
  <si>
    <t xml:space="preserve">         4.5.5.1 Unsolicited Data Requirements</t>
  </si>
  <si>
    <t>GF-Data-110</t>
  </si>
  <si>
    <t>Customer Equipment MUST consider any data packet addressed to a port that no application is monitoring as unsolicited data.</t>
  </si>
  <si>
    <r>
      <t>N</t>
    </r>
    <r>
      <rPr>
        <sz val="10"/>
        <rFont val="Arial"/>
        <family val="2"/>
      </rPr>
      <t>C</t>
    </r>
    <phoneticPr fontId="61" type="noConversion"/>
  </si>
  <si>
    <t>[3/16/2011] ZTE to confirm if  the device can deferenciate between unsolicited and legitimate packets.
[03182011 ZTE]change FC to NC due to android does not support this currently.</t>
    <phoneticPr fontId="61" type="noConversion"/>
  </si>
  <si>
    <t>GF-Data-111</t>
  </si>
  <si>
    <t>Customer Equipment MUST reject an unsolicited TCP packet by sending a TCP RESET message.</t>
  </si>
  <si>
    <t>[03182011 ZTE]change FC to NC due to android does not support this currently.</t>
    <phoneticPr fontId="61" type="noConversion"/>
  </si>
  <si>
    <t>GF-Data-112</t>
  </si>
  <si>
    <t xml:space="preserve">Customer Equipment MUST reject an unsolicited UDP packet by sending an ICMP Port Unreachable message. </t>
    <phoneticPr fontId="61" type="noConversion"/>
  </si>
  <si>
    <t>GF-Data-113</t>
  </si>
  <si>
    <t>Customer Equipment MUST NOT reject or ignore ICMP packets.</t>
  </si>
  <si>
    <t>GF-Data-114</t>
  </si>
  <si>
    <t>Customer Equipment MUST NOT reset the device packet data inactivity timer when an unsolicited packet is received or a response is sent.</t>
  </si>
  <si>
    <t>GF-Data-115</t>
  </si>
  <si>
    <t>Customer Equipment MUST use fast dormant if the device is in the dormant state, is paged by the network, and the first data packet that it receives is an unsolicited data packet.</t>
  </si>
  <si>
    <t>GF-Data-116</t>
  </si>
  <si>
    <t>Customer Equipment MUST perform a MIP de-registration when the device uses fast dormant due to unsolicited data 3 times within 30 seconds.</t>
  </si>
  <si>
    <t>GF-Data-117</t>
  </si>
  <si>
    <t>Customer Equipment MUST NOT use a separate count for unsolicited TCP and unsolicited UDP packets.</t>
  </si>
  <si>
    <t>GF-Data-118</t>
  </si>
  <si>
    <t>Customer Equipment MUST NOT use fast dormant after rejecting the final unsolicited data packet when the device is going to perform a MIP de-registration.</t>
  </si>
  <si>
    <t>GF-Data-119</t>
  </si>
  <si>
    <t>Customer Equipment MUST NOT consider unsolicited data packets or device responses in the logic used for determining MIP reregistration.</t>
  </si>
  <si>
    <t xml:space="preserve">         4.5.5.2 Handoffs</t>
  </si>
  <si>
    <t>GF-Data-120</t>
  </si>
  <si>
    <t>Customer Equipment MUST enable hysteresis when in a handoff scenario.</t>
  </si>
  <si>
    <t>GF-Data-121</t>
  </si>
  <si>
    <t>Customer Equipment MUST perform a MIP re-registration when a handoff is performed due to the PZID changing.</t>
  </si>
  <si>
    <t>GF-Data-122</t>
  </si>
  <si>
    <t>Customer Equipment MUST perform a MIP re-registration when a handoff is performed due to the NID changing.</t>
  </si>
  <si>
    <t>GF-Data-123</t>
  </si>
  <si>
    <t>Customer Equipment MUST perform a MIP re-registration when a handoff is performed due to the SID changing.</t>
  </si>
  <si>
    <t xml:space="preserve">         4.5.5.3 Loss of Coverage</t>
  </si>
  <si>
    <t>GF-Data-124</t>
  </si>
  <si>
    <t>Customer Equipment MUST immediately perform a MIP re-registration on return to coverage if the MIP lifetime is within the re-registration period.</t>
  </si>
  <si>
    <t>GF-Data-125</t>
  </si>
  <si>
    <t>Customer Equipment MUST perform a MIP re-registration on return to coverage the device has changed packet zone location (PZID/NID/SID for 3G 1x RTT or color code for EVDO).</t>
  </si>
  <si>
    <t>GF-Data-126</t>
  </si>
  <si>
    <t xml:space="preserve">Customer Equipment MUST NOT perform a MIP re-registration on return to coverage if the MIP lifetime has expired while out of coverage.  </t>
  </si>
  <si>
    <t xml:space="preserve">         4.5.5.4 Roaming</t>
  </si>
  <si>
    <t>GF-Data-127</t>
  </si>
  <si>
    <t xml:space="preserve">Customer Equipment MUST NOT establish a new PPP session when moving to a Roaming Network if there are no data applications running in the background until an application requests data service.  </t>
  </si>
  <si>
    <t xml:space="preserve">     4.5.6 Mobile IP De-Registration</t>
  </si>
  <si>
    <t>GF-Data-128</t>
  </si>
  <si>
    <t xml:space="preserve">Customer Equipment MUST support Mobile IP de-registration.  </t>
  </si>
  <si>
    <t>GF-Data-129</t>
  </si>
  <si>
    <t>Customer Equipment MUST support the ability to de-register the Mobile IP session, whether the Customer Equipment is active or dormant.</t>
  </si>
  <si>
    <t>GF-Data-130</t>
  </si>
  <si>
    <t>Customer Equipment MUST only perform one attempt to establish a traffic channel to perform the MIP de-registration.</t>
  </si>
  <si>
    <t>GF-Data-131</t>
  </si>
  <si>
    <t>Customer Equipment MUST perform MIP de-registration by a sending a MIP registration request with a life-time of zero, send an LCP terminate message, close the RF traffic channel, and close any sockets.</t>
  </si>
  <si>
    <t>GF-Data-132</t>
  </si>
  <si>
    <t>Customer Equipment MUST send the MIP de-registration message and the LCP terminate message to the network only one time without waiting for a response from the network.</t>
  </si>
  <si>
    <t>GF-Data-133</t>
  </si>
  <si>
    <t>Customer Equipment MUST perform a MIP de-registration when the user disables data through the settings menu.</t>
  </si>
  <si>
    <t>GF-Data-134</t>
  </si>
  <si>
    <t>Customer Equipment MUST perform a MIP de-registration when the Mobile IP session was established via a native data application and a user attempts to establish a connection on the Rm Interface.</t>
  </si>
  <si>
    <t>GF-Data-135</t>
  </si>
  <si>
    <t>Customer Equipment MUST perform a MIP de-registration when the Mobile IP session was established via the Rm interface and the user detaches the USB cable.</t>
  </si>
  <si>
    <t>GF-Data-136</t>
  </si>
  <si>
    <t>Customer Equipment MUST perform a MIP de-registration when the device receives a command to disconnect an active data connection that was established through 'dial-up' software.</t>
  </si>
  <si>
    <t>GF-Data-137</t>
  </si>
  <si>
    <t>Customer Equipment MUST perform a MIP de-registration when the last application that is registered to use data services terminates.</t>
  </si>
  <si>
    <t>GF-Data-138</t>
  </si>
  <si>
    <t>Customer Equipment MUST NOT perform a MIP deregistration when the Mobile IP lifetime expires.</t>
  </si>
  <si>
    <t>GF-Data-139</t>
  </si>
  <si>
    <t>Customer Equipment MUST perform a MIP de-registration when the device powers down.</t>
  </si>
  <si>
    <t>GF-Data-140</t>
  </si>
  <si>
    <t>Customer Equipment MUST terminate all data applications before performing MIP de-registration when the device is powering down.</t>
  </si>
  <si>
    <t>GF-Data-141</t>
  </si>
  <si>
    <t>Customer Equipment MUST attempt to transition to the active data session if it is in the dormant state and in coverage when the user posers down the device.</t>
  </si>
  <si>
    <t>GF-Data-142</t>
  </si>
  <si>
    <t>Customer Equipment MUST perform only one attempt to transition to the active state.</t>
  </si>
  <si>
    <t>GF-Data-143</t>
  </si>
  <si>
    <t>Customer Equipment MUST abandon the MIP and PPP stacks on the device if the device is unable to transition to the active state.</t>
  </si>
  <si>
    <t>4.6 DNS Client Specifications</t>
  </si>
  <si>
    <t>GF-Data-153</t>
  </si>
  <si>
    <t xml:space="preserve">Customer Equipment MUST support a DNS client according to IETF STD 0013 Domain Name System [5]. </t>
  </si>
  <si>
    <t>GF-Data-154</t>
  </si>
  <si>
    <t>Customer Equipment MUST support a DNS client according to IETF RFC 4343 Domain Name System (DNS) Case Insensitivity Clarification [6].</t>
  </si>
  <si>
    <t>GF-Data-155</t>
  </si>
  <si>
    <t>Customer Equipment MUST support a DNS client according to IETF RFC 2782 A DNS RR for specifying the location of services (DNS SRV) [50].</t>
  </si>
  <si>
    <t>5.1 Regulatory</t>
  </si>
  <si>
    <t>The Customer Equipment MUST conform to the following Regulatory Requirements:</t>
  </si>
  <si>
    <t>·         FCC - 47CFR [26] Part 15 power supply, conducted requirements only</t>
  </si>
  <si>
    <t>·         FCC - 47CFR [26] Part 15 Customer Equipment and data cable combination</t>
  </si>
  <si>
    <t>·         FCC - 47CFR [26] Parts 22 and 24 for PCS and AMPS bands</t>
  </si>
  <si>
    <t>·         FCC - 47CFR [26] Section 22.921 911 only Emergency Calling Mode[80]</t>
  </si>
  <si>
    <t>·         FCC SAR Compliance (IEEE/ANSI C95.1-1992) [104]</t>
  </si>
  <si>
    <t>·         FCC 99-181 [105] (WT Docket) to Implement Section 255 of the Communications Act of 1996 providing access to telecommunications service and equipment by persons with disabilities</t>
  </si>
  <si>
    <t>·         FCC 96-286 CC Docket No. 95-116 FCC Common Carrier Bureau (CCB) in its First Report and Order in the Number Portability Docket [106]</t>
  </si>
  <si>
    <t>·         FCC 97-289 FCC Common Carrier Bureau (CCB) in its Second Report and Order in the Number Portability Docket [107]</t>
  </si>
  <si>
    <t xml:space="preserve">·         FCC 99-96 dated May 13, 1999 FCC's Second Report and Order to improve the transmission of 911 calls[64] </t>
  </si>
  <si>
    <t>·         FCC 08-171 dated July 24, 2008 FCC's Order revising the 911 system selection methods allowed in response to the Joint Petition for Declaratory Ruling on 911 call Processing Modes [112]</t>
  </si>
  <si>
    <t>·         FCC 00-436 FCC TTY Mandate; Fourth Report and Order to Ensure Compatibility with Enhanced 911 Emergency Calling Systems, released December 14, 2000[85]</t>
  </si>
  <si>
    <t>·         FCC 03-168 FCC’s Hearing Aid Compatibility Mandate (FCC 03-168; released August 14, 2003, and entered into the Federal Register on September 16, 2003[83]</t>
  </si>
  <si>
    <t>·         FCC 00-326 FCC's E-911 Phase II Position Location Mandate Fourth Report and Order[76]</t>
  </si>
  <si>
    <t xml:space="preserve">·         FCC 00-257 FCC’s TTY Relay Service Mandate; Second Report and Order The Use of N11 Codes (Released August 9, 2000) [86] </t>
  </si>
  <si>
    <t>·         FCC 08-99 FCC’s CMAS First Report and Order (Released April 9, 2008) [29]</t>
  </si>
  <si>
    <t>·         FCC 08-164 FCC’s CMAS Second Report and Order and Further Notice of Proposed Rulemaking (Released July 8, 2008) [30]</t>
  </si>
  <si>
    <t>·         FCC 08-184 FCC’s CMAS Third Report and Order (Released August 7, 2008) [31]</t>
  </si>
  <si>
    <t>5.2 Environmental</t>
  </si>
  <si>
    <t xml:space="preserve">     5.2.1 Durability</t>
  </si>
  <si>
    <t>5.2.1 Durability</t>
  </si>
  <si>
    <t>Customer Equipment MUST meet either level 1, 2 or 3 described in the Sprint Durability Specification [118].</t>
  </si>
  <si>
    <t xml:space="preserve">     5.2.2 Operating Temperature</t>
  </si>
  <si>
    <t>5.2.2 Operating Temperature</t>
  </si>
  <si>
    <t>Customer Equipment, excluding the battery pack, MUST meet all electrical specifications per the cdma2000 Family of Standards at Release 0 [1] and TIA/EIA IS-98 [4] (latest release from TIA/EIA) Section 5.1, Table 5.1.1-1 Temperature Range Designator B and the minimum performance requirements as specified in 5.1.3 and suffer no mechanical damage or degraded electrical performance.</t>
    <phoneticPr fontId="61" type="noConversion"/>
  </si>
  <si>
    <t xml:space="preserve">     5.2.3 Charging System Thermal Requirements</t>
  </si>
  <si>
    <t>5.2.3 Charging System Thermal Requirements</t>
  </si>
  <si>
    <t>Surface temperatures on any exposed surface of the Customer Equipment MUST NOT exceed +45°C while in use as a phone</t>
  </si>
  <si>
    <t>Surface temperatures on any exposed surface of the Customer Equipment MUST NOT exceed +45°C while in use as a messaging device (text messaging, e-mail, IM, etc.).</t>
  </si>
  <si>
    <t>Surface temperatures on any exposed surface of the Customer Equipment MUST NOT exceed +45°C while in use as a multimedia device (local playback of streaming media, side loaded media, etc.).</t>
  </si>
  <si>
    <t>If the Customer Equipment is being used as a media playback device using a video out function (such as HDMI, analog video, S-Video, DVI, DLNA via Wi-Fi, etc.), surface temperatures on any exposed surface of the Customer Equipment MUST NOT exceed +55°C.</t>
    <phoneticPr fontId="61" type="noConversion"/>
  </si>
  <si>
    <t>The device just supports native player not support the video output.</t>
    <phoneticPr fontId="61" type="noConversion"/>
  </si>
  <si>
    <t>If the Customer Equipment is being used as a Wi-Fi hotspot, surface temperatures on any exposed surface of the Customer Equipment MUST NOT exceed +55°C.</t>
  </si>
  <si>
    <t>If the Customer Equipment is being used as a tethered modem, surface temperatures on any exposed surface of the Customer Equipment MUST NOT exceed +55°C.</t>
  </si>
  <si>
    <t>If the Customer Equipment reaches greater than 45 degrees Celsius during any of the above functions, and is then used as a phone, multimedia device or messaging device, surface temperatures of all exposed surfaces of the Customer Equipment MUST be decreased to +55°C within the first 5 minutes of use.</t>
  </si>
  <si>
    <t>The measured temperature of the charging system of the Customer Equipment MUST NOT exceed the safe charging temperature stated by the Customer Equipment's battery manufacturer during any mode of operation.</t>
  </si>
  <si>
    <t>The internal temperature of the Customer Equipment MUST NOT exceed the safe operating temperature of any of the IC components that make up the Customer Equipment.</t>
  </si>
  <si>
    <t>The Customer Equipment MUST be able to operate in the state described below for a period of no less than 1 hour while charging.</t>
  </si>
  <si>
    <t>The Customer Equipment’s battery MUST be nearly depleted (just above the voltage necessary to provide normal operation).  All radios in the Customer Equipment MUST broadcast at MAX power.  All CPU’s in the Customer Equipment MUST operate at 100% utilization.  The Customer Equipment’s display MUST be set to MAX brightness and set to never turn off.</t>
  </si>
  <si>
    <t xml:space="preserve">     5.2.4 Storage Temperature</t>
  </si>
  <si>
    <t>5.2.4 Storage Temperature</t>
  </si>
  <si>
    <t>After being stored at the temperature range defined in TIA/EIA IS-98 [4] (latest release from TIA/EIA) Section 5.1, Table 5.1.1-1 Temperature Range Designator B and the minimum performance requirements as specified in 5.1.3, the Customer Equipment, excluding the battery pack, MUST meet all electrical specifications and suffer no mechanical damage.</t>
  </si>
  <si>
    <t xml:space="preserve">     5.2.5 Vibration Stability</t>
  </si>
  <si>
    <t>5.2.5 Vibration Stability</t>
  </si>
  <si>
    <t>The Customer Equipment MUST meet all electrical and mechanical specifications after being subjected to vibration of 1.5G acceleration in a sweep range from 5 to 500 Hz at the rate of 0.1 octaves/second in the three (3) orthogonal axes of the Customer Equipment as specified in IS-90 [8] dated January 1993.</t>
  </si>
  <si>
    <t xml:space="preserve">     5.2.6 High Humidity</t>
  </si>
  <si>
    <t>5.2.6 High Humidity</t>
  </si>
  <si>
    <t>The Customer Equipment MUST meet all electrical specifications as related to high humidity per TIA/EIA IS-98 (latest release from TIA/EIA) [4].</t>
  </si>
  <si>
    <t xml:space="preserve">     5.2.7 Electrostatic Discharge</t>
  </si>
  <si>
    <t>5.2.7 Electrostatic Discharge</t>
  </si>
  <si>
    <t>The Customer Equipment MUST meet all electrical specifications after being tested as indicated in IEC 61000-4-2 [17] and EN50082-1 [25] +/- 4kV Contact Discharge (Level 2) and +/- 8kV Air Discharge (Level 3), Performance Criteria Level B.</t>
  </si>
  <si>
    <t>5.3 Safety</t>
  </si>
  <si>
    <t>The Customer Equipment MUST meet the following safety requirements.</t>
  </si>
  <si>
    <t>·         UL 1310 [109] or UL60950 [119] (and any others as applicable) approval for all AC powered charging accessories</t>
  </si>
  <si>
    <t>5.4 CMAS (Commercial Mobile Alert System)</t>
  </si>
  <si>
    <t>5.4.1 CMAS Laws, Mandates, and Industry Standards</t>
  </si>
  <si>
    <t>The Customer Equipment MUST support the Commercial Mobile Alert System (CMAS) deployment as established in multiple FCC Commercial Mobile Alert System Report and Orders, Including, but not limited to: CMAS First Report and Order, FCC 08-99, released April 9, 2008 [29]; CMAS Second Report and Order and Further Notice of Proposed Rulemaking, FCC 08-164, released July 8, 2008 [30]; CMAS Third Report and Order, FCC 08-184, released August 7, 2008 [31]</t>
  </si>
  <si>
    <t>Customer Equipment MUST support all mandatory requirements identified in the latest version of the Joint ATIS/TIA CMAS Mobile Device Behavior Specification (Joint TR45.8 Project Number PN-3-0345, projected to be officially released as J-STD-100) [34].</t>
  </si>
  <si>
    <t>Customer Equipment MUST support Broadcast Short Message Service in accordance with the cdma2000 Family of Standards at Release 0 [1].</t>
  </si>
  <si>
    <t>Customer Equipment MUST support Broadcast Short Message Service in accordance with ANSI/TIA-637, Release C – Addendum 1, Short Message Service for Wideband Spread Spectrum Systems [35].</t>
  </si>
  <si>
    <t>Customer Equipment MUST Support Commercial Mobile Alert System (CMAS) in accordance with TIA-1149, the specification for Commercial Mobile Alert Service (CMAS) over CDMA systems [36].</t>
  </si>
  <si>
    <t>5.4.2 Qualcomm Support for CMAS Messaging</t>
  </si>
  <si>
    <t>Customer Equipment based upon Qualcomm operating systems MUST have the FEATURE_BROADCAST_SMS feature (provided by Qualcomm in reference AMSS software) compiled into Customer Equipment software to support CMAS operation.</t>
    <phoneticPr fontId="61" type="noConversion"/>
  </si>
  <si>
    <t>Customer Equipment based upon Qualcomm operating systems MUST implement the technical instructions in the Qualcomm document CL93-V1265-1, “CDMA Broadcast SMS Feature Application Note” [39] to enable Broadcast SMS in support of CMAS for Mobile Stations.</t>
  </si>
  <si>
    <t>Customer Equipment MUST have Qualcomm Non-Volatile Memory Items configured as specified in Table 5-1: CMAS NV Item Configuration</t>
  </si>
  <si>
    <t>5.4.3 Prioritization, Alerts, and User Interface for CMAS Messaging</t>
  </si>
  <si>
    <t>Customer Equipment MUST support CMAS messaging and alerts while operating in the idle mode as defined in the latest version of the Joint ATIS/TIA CMAS Mobile Device Behavior Specification (ATIS-TIA-J-STD-100) [34].</t>
    <phoneticPr fontId="61" type="noConversion"/>
  </si>
  <si>
    <t>CMAS alerts MUST NOT preempt or otherwise interrupt a voice call or data session while it is in progress.</t>
    <phoneticPr fontId="61" type="noConversion"/>
  </si>
  <si>
    <t>Customer Equipment MUST support emergency alert formatting, classes, and elements as defined in the latest version of the Joint ATIS/TIA CMAS Mobile Device Behavior Specification (ATIS-TIA-J-STD-100) [34].</t>
  </si>
  <si>
    <t>Customer Equipment MUST support, differentiate, and render the Presidential, Imminent Threat, AMBER Alert, and Required Monthly Tests (CMAS RMT Messages) classes of CMAS Messages as defined in CMAS First Report and Order, FCC 08-99, released April 9, 2008 [29] and other applicable standards.</t>
  </si>
  <si>
    <t>Customer Equipment MUST render all Presidential Class of CMAS Messages received at the customer equipment.</t>
  </si>
  <si>
    <t>Customer Equipment MUST support a User Interface menu to disable the rendering or alerts associated with Imminent Threat, Amber, and any other alert associated with CMAS or Broadcast SMS Messages with the exception of the Presidential Class of CMAS Messages.</t>
  </si>
  <si>
    <t>Customer Equipment MUST program the rendering or alerts associated with Imminent Threat, Amber, and any other alert associated with CMAS or Broadcast SMS Messages with the exception of the Presidential Class of CMAS Messages to DISABLE as a default.</t>
  </si>
  <si>
    <t xml:space="preserve">Customer Equipment MUST provide a User Interface setting to defeat rendering or alerts for CMAS RMT Messages as defined in the latest version of the Joint ATIS/TIA CMAS Mobile Device Behavior Specification (ATIS-TIA-J-STD-100) [34]. </t>
  </si>
  <si>
    <t>what is CMAS RMT Messages,what difference between CMAS RMT Messages and CMAS Message,what does "defeat rendering or alerts"  mean?
[06202011 ZTE]update TBD to FC.</t>
    <phoneticPr fontId="61" type="noConversion"/>
  </si>
  <si>
    <t>06/15/11 - RMT = Recurring Monthy Test Message, defined by TSB-58. To render, is to process message and display message.</t>
    <phoneticPr fontId="61" type="noConversion"/>
  </si>
  <si>
    <r>
      <t xml:space="preserve">Customer Equipment MUST present CMAS Messages on a clear display in clear font with sizes selectable via the Handset User Interface under Settings, display, font size menu.  (Sans-Serif with selections of </t>
    </r>
    <r>
      <rPr>
        <b/>
        <sz val="8"/>
        <color indexed="8"/>
        <rFont val="Times New Roman"/>
        <family val="1"/>
      </rPr>
      <t>8</t>
    </r>
    <r>
      <rPr>
        <sz val="12"/>
        <color indexed="8"/>
        <rFont val="Times New Roman"/>
        <family val="1"/>
      </rPr>
      <t xml:space="preserve">, </t>
    </r>
    <r>
      <rPr>
        <sz val="10"/>
        <color indexed="8"/>
        <rFont val="Times New Roman"/>
        <family val="1"/>
      </rPr>
      <t>10</t>
    </r>
    <r>
      <rPr>
        <sz val="12"/>
        <color indexed="8"/>
        <rFont val="Times New Roman"/>
        <family val="1"/>
      </rPr>
      <t xml:space="preserve">, 12, or </t>
    </r>
    <r>
      <rPr>
        <sz val="14"/>
        <color indexed="8"/>
        <rFont val="Times New Roman"/>
        <family val="1"/>
      </rPr>
      <t>14 point font</t>
    </r>
    <r>
      <rPr>
        <sz val="12"/>
        <color indexed="8"/>
        <rFont val="Times New Roman"/>
        <family val="1"/>
      </rPr>
      <t xml:space="preserve"> or equivalent).</t>
    </r>
  </si>
  <si>
    <t>Android don’t support this feature,every item in list is the same feature
[06202011 ZTE]update N/A to PC.</t>
    <phoneticPr fontId="61" type="noConversion"/>
  </si>
  <si>
    <t>06/15/11 - Should be PC.  IF font size cannot be controlled, please make sure that it is larger enough to read.</t>
  </si>
  <si>
    <t>Customer Equipment MUST present CMAS Messages on a clear high-contrast display</t>
    <phoneticPr fontId="61" type="noConversion"/>
  </si>
  <si>
    <t>Android don’t support this feature,every item in list is the same feature
[06202011 ZTE]update N/A to FC.</t>
    <phoneticPr fontId="61" type="noConversion"/>
  </si>
  <si>
    <t>06/15/11 - Should be FC.</t>
  </si>
  <si>
    <t>Customer Equipment MUST display a CMAS Header containing the text “CMAS Alert” and the class of alert at the top of the display when a CMAS Message is displayed.</t>
  </si>
  <si>
    <t>Customer Equipment MUST display the date and time that a CMAS Alert was received below the CMAS Alert Header, on both the initial display of the message, and the CMAS Message stored on the device.</t>
  </si>
  <si>
    <t>Customer Equipment MUST display the CMAS Message below the CMAS Header, date, and time without user intervention upon receipt of the message.</t>
  </si>
  <si>
    <r>
      <t>Customer Equipment MUST support a unique audible “</t>
    </r>
    <r>
      <rPr>
        <sz val="8"/>
        <rFont val="Arial"/>
        <family val="2"/>
      </rPr>
      <t>Common Audio Attention Signal”</t>
    </r>
    <r>
      <rPr>
        <sz val="8"/>
        <color indexed="8"/>
        <rFont val="Arial"/>
        <family val="2"/>
      </rPr>
      <t xml:space="preserve"> alert for CMAS Messages as defined in the latest version of the Joint ATIS/TIA CMAS Mobile Device Behavior Specification (ATIS-TIA-J-STD-100) [34].</t>
    </r>
  </si>
  <si>
    <t>Customer Equipment MUST apply the same audio volume setting for CMAS Message alerts as other incoming message alerts.</t>
  </si>
  <si>
    <r>
      <t>Customer Equipment MUST support a unique “</t>
    </r>
    <r>
      <rPr>
        <sz val="8"/>
        <rFont val="Times New Roman"/>
        <family val="1"/>
      </rPr>
      <t>Common Vibration Cadence”</t>
    </r>
    <r>
      <rPr>
        <sz val="8"/>
        <color indexed="8"/>
        <rFont val="Times New Roman"/>
        <family val="1"/>
      </rPr>
      <t xml:space="preserve"> alert for CMAS Messages as defined in the latest version of the Joint ATIS/TIA CMAS Mobile Device Behavior Specification (ATIS-TIA-J-STD-100) [34].</t>
    </r>
  </si>
  <si>
    <t>Customer Equipment MUST apply the same vibration setting (enable / disable) for CMAS Message alerts as other incoming message alerts.</t>
  </si>
  <si>
    <t>Customer Equipment MUST place CMAS Message alerts at a higher priority than any other Customer Equipment operations while operating in the Idle Mode (with the exception of the origination or termination of a voice or data session).</t>
  </si>
  <si>
    <t>Customer Equipment MUST support non-obtrusive audible, visual, and vibratory alerts to the user when a CMAS Message is received during a voice call.  The audible and visual alert MUST follow the User Interface Settings selected by the user.</t>
  </si>
  <si>
    <r>
      <t>Customer Equipment which is playing audio files stored on the device through a headset MUST alert the user of an incoming CMAS Message via a beep or tone through the headset speakers, but MUST NOT generate the</t>
    </r>
    <r>
      <rPr>
        <sz val="12"/>
        <rFont val="Times New Roman"/>
        <family val="1"/>
      </rPr>
      <t xml:space="preserve"> “Common Audio Attention Signal” through the headset or ringer speaker.</t>
    </r>
  </si>
  <si>
    <r>
      <t xml:space="preserve"> Customer Equipment which is playing audio files stored on the device through a headset MUST alert the user of an incoming CMAS Message via the vibrator using the “</t>
    </r>
    <r>
      <rPr>
        <sz val="12"/>
        <rFont val="Times New Roman"/>
        <family val="1"/>
      </rPr>
      <t>Common Vibration Cadence” if the vibrator is turned on in  the Settings menu of the User Interface..</t>
    </r>
  </si>
  <si>
    <t>Customer Equipment MUST NOT render a display or alert associated with a CMAS Message that has already been received (as would be indicated by a duplicate “message_id” contained in the SMS Broadcast Parameters of the Forward Link Paging Channel Broadcast SMS message).</t>
  </si>
  <si>
    <t>Customer Equipment MUST support the display of CMAS Messages in the English language.</t>
  </si>
  <si>
    <t>Customer Equipment MAY support the display of CMAS Messages in the Spanish language (OPTIONAL).</t>
  </si>
  <si>
    <r>
      <t>T</t>
    </r>
    <r>
      <rPr>
        <sz val="10"/>
        <rFont val="Arial"/>
        <family val="2"/>
      </rPr>
      <t>he device will support CMAS in english language at first.</t>
    </r>
    <phoneticPr fontId="61" type="noConversion"/>
  </si>
  <si>
    <t>06/15/11 - OK</t>
  </si>
  <si>
    <t xml:space="preserve">Customer Equipment MUST support CMAS audible, visual, and vibratory alerts in the same fashion on the Sprint CDMA network and when roaming. </t>
  </si>
  <si>
    <t>Customer Equipment MUST dynamically support a change in Broadcast Index when received in the Extended System Parameter Message over the Forward Link Paging Channel in accordance with the cdma2000 Family of Standards at Release 0 [1].</t>
  </si>
  <si>
    <t>[06202011 ZTE]update blank to FC.</t>
    <phoneticPr fontId="61" type="noConversion"/>
  </si>
  <si>
    <t>06/15/11 - Required to be FC.</t>
  </si>
  <si>
    <t xml:space="preserve">Customer Equipment MUST NOT provide the capability of forwarding CMAS Messages to other customer Equipment.  </t>
  </si>
  <si>
    <t>Customer Equipment MUST allow the user to return to the previous activity (or standby screen) from a CMAS Message Alert by pressing the “END” key once.</t>
  </si>
  <si>
    <t>Android has no "end" button</t>
    <phoneticPr fontId="61" type="noConversion"/>
  </si>
  <si>
    <t>Customer Equipment MUST allow the user to return to the standby screen from a CMAS Message Alert by pressing the “END” key twice.  No additional action must be required to allow the user to originate a voice call, or navigate through the Customer Equipment User Interface after pressing the “END Key twice.</t>
  </si>
  <si>
    <t>android don’t support this feature</t>
    <phoneticPr fontId="61" type="noConversion"/>
  </si>
  <si>
    <t>Customer Equipment MUST adhere to requirements as defined in the Feature Interaction section of the latest version of the Joint ATIS/TIA CMAS Mobile Device Behavior Specification (ATIS-TIA-J-STD-100) [34].</t>
  </si>
  <si>
    <t>please send us the Joint ATIS/TIA CMAS Mobile Device Behavior Specification
[06202011 ZTE]update TBD to FC.</t>
    <phoneticPr fontId="61" type="noConversion"/>
  </si>
  <si>
    <t>06/15/11 - Kevin to provide a CD packed with useful documents and industry standards documents.  This is required to be FC.</t>
  </si>
  <si>
    <t>Customer Equipment MUST support data connection to an embedded Uniform Resource Locator (URL) when a URL is included in a CMAS Alert only when a subscriber initiates the data session.</t>
  </si>
  <si>
    <t xml:space="preserve">Customer Equipment MUST support a call origination to an embedded telephone number when a telephone number is included in a CMAS Alert only when a subscriber initiates the voice call. </t>
  </si>
  <si>
    <t>Customer Equipment MUST display and store CMAS messages with the time received and Expiration Time in the local time where the message was received.</t>
  </si>
  <si>
    <t>investigating
[06202011 ZTE]update TBD to FC.</t>
    <phoneticPr fontId="61" type="noConversion"/>
  </si>
  <si>
    <t>Customer Equipment MUST support the reception of multiple segmented CMAS messages and the capability to reconstitute those messages which, when concatenated, may be up to 500 characters in length.</t>
  </si>
  <si>
    <t>Customer Equipment MUST support the rendering and storage of CMAS messages up to 160 characters in length.</t>
  </si>
  <si>
    <t>Customer Equipment MUST support the keypad programmable ##CMAS# Control Menu defined in Section 2.6.10 of this document.</t>
  </si>
  <si>
    <t>Customer Equipment MUST process Broadcast SMS Messages with a Service Category Assignment / CMA Class hexadecimal value of from 0x1000 to 0x1004 (as per TSB-58 [24]) as CMAS Messages.</t>
  </si>
  <si>
    <t>Customer Equipment MUST NOT process Broadcast SMS Messages with a Service Category Assignment / CMA Class hexadecimal value of from 0x0000 to 0x0FFF and 0x1100 to 0x8000 (as per TSB-58 [24]) as CMAS Messages.</t>
  </si>
  <si>
    <t>Customer Equipment MUST hide or gray-out the CMAS User Interface when the "CMAS Disable" feature is activated,</t>
  </si>
  <si>
    <t>Customer Equipment MUST select the "CMAS Disable" feature as the programmed default.</t>
  </si>
  <si>
    <t>Customer Equipment with CMAS enabled MUST "wake up" and search for Broadcast SMS Messages in the broadcast slot cycle index as directed by the "Broadcast Index" (BCAST_INDEX) contained in the Forward Link Paging Channel Extended System Parameters Message defined in the cdma2000 Family of Standards at Release 0 [1] (TIA-2000-5).</t>
  </si>
  <si>
    <t>Customer Equipment with CMAS disabled MUST NOT "wake up" and search for Broadcast SMS Messages as directed by the "Broadcast Index" (BCAST_INDEX) contained in the Forward Link Paging Channel Extended System Parameters Message defined in the cdma2000 Family of Standards at Release 0 [1] (TIA-2000-5).</t>
  </si>
  <si>
    <t>5.5 TTY Support</t>
  </si>
  <si>
    <t>Customer Equipment MUST be fully compatible and interoperable with TTYs designed to industry standards to interoperate with wireless telephones in accordance with the FCC’s Fourth Report and Order to Ensure Compatibility with Enhanced 911 Emergency Calling Systems (FCC 00-436, released December 14, 2000) [85].</t>
  </si>
  <si>
    <t>Customer Equipment MUST be FCC Compliant in accordance with Section 255 of the Telecommunications Act of 1996 [93] by supporting vocoder standards to ensure the reliable transmission and receipt of TTY/TDD tones per TIA/EIA/IS-127-3 [11], and TIA/EIA/IS-733-2 [21].</t>
  </si>
  <si>
    <t>6.1 Initial DVT</t>
  </si>
  <si>
    <t>VENDOR MUST submit prototype Customer Equipment units to Sprint and receive approval from Sprint prior to operating any new Customer Equipment model on the Sprint commercial network.</t>
  </si>
  <si>
    <t>6.2 Prototype Device Evaluation</t>
  </si>
  <si>
    <t>VENDOR MUST submit prototype Customer Equipment units to Sprint for informal evaluation and feedback as soon as practical after successful completion of initial DVT in order to avoid subsequent schedule delays.</t>
  </si>
  <si>
    <t>6.3 CDG Stage 1</t>
  </si>
  <si>
    <t>VENDOR MUST perform all CDG stage 1 testing and submit test reports to Sprint in compliance with the Sprint Governance by Gate “Specs Compliance Reports and Tools Checklist [32].</t>
  </si>
  <si>
    <t>6.4 CDG Stage 2 Interoperability</t>
  </si>
  <si>
    <t>VENDOR MUST complete CDG Stage 2 Interoperability testing with the following infrastructure vendors:</t>
  </si>
  <si>
    <t>·         • Lucent</t>
  </si>
  <si>
    <t>·         • Motorola</t>
  </si>
  <si>
    <t>·         • Ericsson</t>
  </si>
  <si>
    <t>·         • Any and all other infrastructure vendors supporting CDMA service on the Sprint network</t>
  </si>
  <si>
    <t>6.5 Requirement Removed</t>
  </si>
  <si>
    <t>6.6 Sprint Field Testing</t>
  </si>
  <si>
    <t>All Customer Equipment MUST be tested according to Sprint field trial procedures prior to approval for shipment.  Field testing MUST be coordinated with the Sprint vendor manager assigned to VENDOR.</t>
  </si>
  <si>
    <t>6.7 Requirement Removed</t>
  </si>
  <si>
    <t>6.8 RF Connection for Testing</t>
  </si>
  <si>
    <t xml:space="preserve">     6.8.1 RF Test Ports</t>
  </si>
  <si>
    <t>6.8.1 RF Test Ports</t>
  </si>
  <si>
    <t>The Customer Equipment MUST support an RF connector to connect the device’s  RF circuitry to test equipment.  
Note: This requirement is applicable for all devices provided to Sprint for testing and certification, including pre-production, DVT, certification, and commercial devices.  This requirement is needed for Sprint to be able to test and verify post-launch issues.</t>
  </si>
  <si>
    <t xml:space="preserve">Customer Equipment MUST support separate RF connectors for each RF path supported.  </t>
  </si>
  <si>
    <t>GPS, Hybrid, and AFLT LBS testing MUST be supported over the RF paths which support Position Location.</t>
    <phoneticPr fontId="61" type="noConversion"/>
  </si>
  <si>
    <t xml:space="preserve">     6.8.2 RF Connection Device / Cable Interface</t>
  </si>
  <si>
    <t>6.8.2 RF Connection Device / Cable Interface</t>
  </si>
  <si>
    <t>VENDOR MUST provide RF Connection Devices to Sprint as required test equipment.  This device MUST adapt the RF connection on the Customer Equipment to an industry standard type N or SMA RF connector.</t>
  </si>
  <si>
    <t>If the Customer Equipment RF test access connectors are obscured by the device chassis or battery then the vendor MUST provide Connection Devices which both power the device and allow test equipment access to the device under test.</t>
    <phoneticPr fontId="61" type="noConversion"/>
  </si>
  <si>
    <t>VENDOR MUST provide the RF connection device signal loss in dBm and the typical isolation value associated with the connector to internal components.</t>
  </si>
  <si>
    <t>VENDOR MUST provide RF Connection Devices at the same time as pre-production Customer Equipment is provided to Sprint.</t>
  </si>
  <si>
    <t>Customer Equipment supporting MRD MUST also provide the means to configure the device as below:
·         path A (MRD ‘off’)
·          A+B (MRD ‘on’) 
·         path B only 
Note:  This requirement provides a way to validate MRD functionality for radiated testing as well as conducted testing via RF connector.   This MUST be configurable via a device user interface test menu</t>
    <phoneticPr fontId="61" type="noConversion"/>
  </si>
  <si>
    <t>6.9 Product Support Tool</t>
  </si>
  <si>
    <t>Customer Equipment MUST support the Qualcomm Product Support Tool (QPST) features necessary for full support of the Qualcomm eXtensible Diagnostic Monitor tool (QXDM).</t>
  </si>
  <si>
    <t>Customer Equipment MUST support the Sprint Retail Product Support Tool (PST).</t>
  </si>
  <si>
    <r>
      <t>W</t>
    </r>
    <r>
      <rPr>
        <sz val="10"/>
        <rFont val="Arial"/>
        <family val="2"/>
      </rPr>
      <t>hat is the Sprint retail PST, the future dial tool?</t>
    </r>
    <phoneticPr fontId="61" type="noConversion"/>
  </si>
  <si>
    <t>Customer Equipment MUST NOT require any additional security keys, locks, dongles, etc. beyond what is required by QPST or the Sprint Retail Product Support Tool.</t>
  </si>
  <si>
    <t>6.10 Diagnostic Monitor</t>
  </si>
  <si>
    <t>Customer Equipment MUST support the Qualcomm eXtensible Diagnostic Monitor tool (QXDM).</t>
  </si>
  <si>
    <t>Customer Equipment MUST support the capability to capture QXDM logs from power-up.</t>
    <phoneticPr fontId="61" type="noConversion"/>
  </si>
  <si>
    <t>Customer Equipment MUST support the capability to capture QXDM logs during first-time use (during Hands Free Activation via OMA-DM).</t>
  </si>
  <si>
    <t>6.11 Mobile Diagnostics Reporting</t>
  </si>
  <si>
    <t xml:space="preserve">Customer Equipment MUST support Mobile Diagnostics Reporting as defined in the Sprint Customer Equipment Remote Diagnostics Functional Specification [52] </t>
  </si>
  <si>
    <t>6.12 Firmware Over The Air</t>
  </si>
  <si>
    <t>Customer Equipment MUST support FUMO as defined in the Sprint Customer Equipment Functional Requirements for OMA-DM [71].</t>
  </si>
  <si>
    <t>7.1 Charging</t>
  </si>
  <si>
    <t xml:space="preserve">Sprint Customer Equipment charging accessories MUST be fully compliant with the requirements specified in the “USB Battery Charging Specification,” version 1.0, issued March 8, 2007.  (Composed by the USB Battery Charging Working Group) [115].  </t>
  </si>
  <si>
    <t>All Customer Equipment dedicated battery chargers MUST be capable of charging all Sprint Customer Equipment (regardless of manufacturer) which is compliant with the requirements specified in the “USB Battery Charging Specification,” version 1.0, issued March 8, 2007 [115].</t>
  </si>
  <si>
    <t>All Customer Equipment dedicated battery chargers MUST support charging at 500 mA or greater while connected to Sprint Customer Equipment.  (See Section 4.1 and Table 4.1 of the “USB Battery Charging Specification,” version 1.0, issued March 8, 2007) [115].</t>
  </si>
  <si>
    <t xml:space="preserve">All Customer Equipment dedicated battery chargers MUST NOT require special electrically or mechanically coded or keyed charging connections to charge Customer Equipment.  </t>
  </si>
  <si>
    <t>If the Customer Equipment dedicated battery chargers support "Electronic Keying" for device recognition and management of battery charging sources, such keying MUST NOT inhibit the charging capability of the device.</t>
  </si>
  <si>
    <r>
      <t>T</t>
    </r>
    <r>
      <rPr>
        <sz val="10"/>
        <rFont val="Arial"/>
        <family val="2"/>
      </rPr>
      <t>he charger does not support this.</t>
    </r>
    <phoneticPr fontId="61" type="noConversion"/>
  </si>
  <si>
    <t>All mini-USB or micro-USB chargers provided to Sprint MUST charge any Sprint device capable of receiving battery charge current via a like USB port.</t>
  </si>
  <si>
    <t>The Customer Equipment dedicated battery chargers MUST meet or exceed the following environmental specifications:
  • operation -20°C to +50°C
  • storage  -30°C to +60°C</t>
  </si>
  <si>
    <t>The Customer Equipment dedicated battery chargers MUST be able to support 90% of the clamping current with the dedicated battery charger at room temperature (+20°C).</t>
  </si>
  <si>
    <t>The Customer Equipment dedicated battery chargers MUST be able to support 90% of the clamping current with the dedicated battery charger at Max Storage temperature (+60°C).</t>
  </si>
  <si>
    <t>The Customer Equipment dedicated battery chargers MUST be able to support 90% of the clamping current with the dedicated battery charger at Min Storage temperature (-30°C).</t>
  </si>
  <si>
    <t>7.2 Batteries</t>
  </si>
  <si>
    <t xml:space="preserve">The Customer Equipment MUST include one standard battery pack nominally rated at not less than 850 mAh.  </t>
  </si>
  <si>
    <t>The standard battery pack MUST meet or exceed the following environmental specifications:
·  charge  0°C to +45°C</t>
  </si>
  <si>
    <t>The standard battery pack MUST meet or exceed the following environmental specifications:
·  discharge 0°C to +45°C</t>
  </si>
  <si>
    <t>The standard battery pack MUST meet or exceed the following environmental specifications:
·  storage  -30°C to +60°C</t>
  </si>
  <si>
    <t>(OPTIONAL) The Customer Equipment MUST offer an extended battery pack as an optional accessory.</t>
  </si>
  <si>
    <r>
      <t>I</t>
    </r>
    <r>
      <rPr>
        <sz val="10"/>
        <rFont val="Arial"/>
        <family val="2"/>
      </rPr>
      <t>t is optional</t>
    </r>
    <phoneticPr fontId="61" type="noConversion"/>
  </si>
  <si>
    <t>If the Customer Equipment supports an extended battery pack, the extended battery pack MUST be nominally rated at not less than 1500 mAh.</t>
  </si>
  <si>
    <r>
      <t>T</t>
    </r>
    <r>
      <rPr>
        <sz val="10"/>
        <rFont val="Arial"/>
        <family val="2"/>
      </rPr>
      <t>he device does not have extended battery pack</t>
    </r>
    <phoneticPr fontId="61" type="noConversion"/>
  </si>
  <si>
    <t>If the Customer Equipment supports an extended battery pack, the extended battery pack MUST meet or exceed the following environmental specifications:</t>
  </si>
  <si>
    <t>· charge   0°C to +45°C</t>
  </si>
  <si>
    <t>· discharge: 0°C to +45°C</t>
  </si>
  <si>
    <t>· storage: -30°C to +60°C</t>
  </si>
  <si>
    <t>All battery packs MUST include over-voltage protection.</t>
  </si>
  <si>
    <t>Over-voltage MUST protect the battery packs from damage in the event a charging device that exceeds the voltage specification for the battery cells is connected to the Customer Equipment.</t>
  </si>
  <si>
    <t>7.3 Data Cables</t>
  </si>
  <si>
    <t>Customer Equipment MUST offer a USB data cable as an accessory.</t>
  </si>
  <si>
    <t>charger cable</t>
    <phoneticPr fontId="61" type="noConversion"/>
  </si>
  <si>
    <t>The USB data cable MUST provide a direct connection between a Customer Equipment and a USB port (USB) of a personal computer.</t>
  </si>
  <si>
    <t>The length of the standard data cable MUST be approximately 1 meter.</t>
  </si>
  <si>
    <r>
      <t>the length  is under</t>
    </r>
    <r>
      <rPr>
        <sz val="10"/>
        <rFont val="Arial"/>
        <family val="2"/>
      </rPr>
      <t xml:space="preserve"> </t>
    </r>
    <r>
      <rPr>
        <sz val="10"/>
        <rFont val="Arial"/>
        <family val="2"/>
      </rPr>
      <t>estimated</t>
    </r>
    <phoneticPr fontId="61" type="noConversion"/>
  </si>
  <si>
    <t>If the Customer Equipment data interface is NOT a standard implementation of Micro USB 2.0, then the Customer Equipment Vendor MUST provide to Sprint mechanical and electrical schematic diagrams of the data cable detailing the physical connectivity between the USB connector and the connector on the Customer Equipment.</t>
  </si>
  <si>
    <t>standard USB2.0</t>
    <phoneticPr fontId="61" type="noConversion"/>
  </si>
  <si>
    <t>The data adapter MUST NOT be powered by the Customer Equipment.</t>
  </si>
  <si>
    <t xml:space="preserve">The standard data cable MUST meet or exceed the following environmental specifications:
* operation -30°C to +60°C
* storage  -40°C to +85°C
</t>
  </si>
  <si>
    <t>All micro-USB data cables provided to Sprint MUST be interoperable with any Sprint device supporting a Micro-USB interface.</t>
  </si>
  <si>
    <r>
      <t>It is up</t>
    </r>
    <r>
      <rPr>
        <sz val="10"/>
        <rFont val="Arial"/>
        <family val="2"/>
      </rPr>
      <t xml:space="preserve"> </t>
    </r>
    <r>
      <rPr>
        <sz val="10"/>
        <rFont val="Arial"/>
        <family val="2"/>
      </rPr>
      <t>to the terminal also</t>
    </r>
    <phoneticPr fontId="61" type="noConversion"/>
  </si>
  <si>
    <t>7.4 Removeable Memory</t>
  </si>
  <si>
    <t>(Optional) Customer Equipment MUST include one Standard Memory Card (SD Card).</t>
  </si>
  <si>
    <t>(Optional) Customer Equipment MUST include one High-Capacity Memory Card (SDHC Card).</t>
  </si>
  <si>
    <t>FC</t>
    <phoneticPr fontId="61" type="noConversion"/>
  </si>
  <si>
    <t>If the Customer Equipment includes a SD Card or a SDHC Card, the card supplied with the Customer Equipment MUST fully comply with the SD Card specification version 1.1 [124].</t>
  </si>
  <si>
    <t>If the Customer Equipment includes a SD Card or a SDHC Card, the card supplied with the Customer Equipment MUST fully comply with the SD Association File System Specification [125].</t>
  </si>
  <si>
    <t>If the Customer Equipment includes a SD Card or a SDHC Card, the card supplied with the Customer Equipment MUST be pre-installed in the device.</t>
  </si>
  <si>
    <t>If the Customer Equipment includes a SD Card or a SDHC Card, the card supplied with the Customer Equipment MUST meet or exceed the following environmental specifications:
   Operation: -30°C to +60°C 
   Storage: -40°C to +85°C</t>
  </si>
  <si>
    <t>Sprint Address Book Requirements
Version 1.2.1
February 2009</t>
    <phoneticPr fontId="61" type="noConversion"/>
  </si>
  <si>
    <t>2.Address Book Requirements</t>
  </si>
  <si>
    <t>2.1 Contact matching</t>
  </si>
  <si>
    <t>AB-100</t>
  </si>
  <si>
    <t>The address book MUST support an Enable/Disable setting for contact matching.</t>
  </si>
  <si>
    <r>
      <t>A</t>
    </r>
    <r>
      <rPr>
        <sz val="12"/>
        <rFont val="宋体"/>
        <family val="3"/>
        <charset val="134"/>
      </rPr>
      <t>ndroid doesn't have this feature</t>
    </r>
    <phoneticPr fontId="61" type="noConversion"/>
  </si>
  <si>
    <t>AB-101</t>
  </si>
  <si>
    <t>The address book MUST default to enable contact matching.</t>
  </si>
  <si>
    <t>AB-102</t>
  </si>
  <si>
    <t>Call matching MUST apply to both incoming and outgoing calls.</t>
  </si>
  <si>
    <t>AB-103</t>
  </si>
  <si>
    <t>Call matching MUST include any specific ringer settings, name, number, and contact information to be played, or picture to be displayed.</t>
  </si>
  <si>
    <t>AB-104</t>
  </si>
  <si>
    <t>Call matching MUST function with 7, 10 and 11 digit dialing.</t>
  </si>
  <si>
    <t>AB-105</t>
  </si>
  <si>
    <t>Call matching MUST be utilized in other applications where the user manually enters a phone number.</t>
  </si>
  <si>
    <t>AB-106</t>
  </si>
  <si>
    <t>The device MUST display the State associated with the NPA-NXX in the event there is not a contact match.</t>
  </si>
  <si>
    <r>
      <t>Z</t>
    </r>
    <r>
      <rPr>
        <sz val="12"/>
        <rFont val="宋体"/>
        <family val="3"/>
        <charset val="134"/>
      </rPr>
      <t>TE need data sources to query the State name according to the NPA value</t>
    </r>
    <phoneticPr fontId="61" type="noConversion"/>
  </si>
  <si>
    <t>AB-107</t>
  </si>
  <si>
    <t>The device MUST display the State associated with the NPA-NXX in the event there is a contact match that has no name.</t>
  </si>
  <si>
    <t>AB-108</t>
  </si>
  <si>
    <t>The address book MUST display the matching state for the NPA after 10 digits have been dialed.</t>
  </si>
  <si>
    <t>AB-109</t>
  </si>
  <si>
    <t>“+” and “011” MUST match the same in the address book when dialed from the keypad.</t>
  </si>
  <si>
    <t>AB-110</t>
  </si>
  <si>
    <t>The address book MUST NOT show contacts that are marked private until after the security menu has allowed them to be viewed.</t>
  </si>
  <si>
    <t>Android doesn't have this feature</t>
    <phoneticPr fontId="61" type="noConversion"/>
  </si>
  <si>
    <t>AB-111</t>
  </si>
  <si>
    <t>The address book MUST allow for entry of a pass code to hide or show contacts marked as secret.</t>
  </si>
  <si>
    <t>2.2 Searching</t>
  </si>
  <si>
    <t>AB-112</t>
  </si>
  <si>
    <t>The address book MUST immediately filter the display and not wait before displaying the filtered contacts.</t>
  </si>
  <si>
    <t>AB-113</t>
  </si>
  <si>
    <t>The address book MUST treat search strings as case insensitive.</t>
  </si>
  <si>
    <t>AB-114</t>
  </si>
  <si>
    <t>The address book MUST match search strings that are at the beginning of each word.</t>
  </si>
  <si>
    <t>AB-115</t>
  </si>
  <si>
    <t>The address book MUST consider a word to be any character(s) that are surrounded by space, comma, colon, or semi-colon (“ “, “,” “:”, “;”) characters.</t>
  </si>
  <si>
    <t>AB-116</t>
  </si>
  <si>
    <t>When only one character is entered for the search term, the address book MUST move the focus to the first contact that has that character in the first character of the contact name.</t>
  </si>
  <si>
    <t>2.3. Response times for lookup</t>
  </si>
  <si>
    <t>AB-117</t>
  </si>
  <si>
    <t>Lookups MUST NOT interfere with call setup times.</t>
  </si>
  <si>
    <t>AB-118</t>
  </si>
  <si>
    <t>The address book MUST display in sub-second timeframes.</t>
  </si>
  <si>
    <t>AB-119</t>
  </si>
  <si>
    <t>The response times of the address book MUST allow for playing a customer ringer, displaying of the correct picture or video ringer, and presentation of the name, number and contact fields without adding significant delay to an incoming our outgoing call.</t>
  </si>
  <si>
    <t>2.4 Services</t>
  </si>
  <si>
    <t>AB-120</t>
  </si>
  <si>
    <t>Overall time for queries and matching MUST be sub second.</t>
  </si>
  <si>
    <t>AB-121</t>
  </si>
  <si>
    <t>address book MUST support a services category.</t>
  </si>
  <si>
    <t>AB-122</t>
  </si>
  <si>
    <t>The address book MUST support sorting of Services (*2, 411, etc)</t>
  </si>
  <si>
    <t>AB-123</t>
  </si>
  <si>
    <t>Services records MUST NOT count towards contact entries.</t>
  </si>
  <si>
    <t>AB-124</t>
  </si>
  <si>
    <t>The user MUST NOT be able to modify the Services records.</t>
  </si>
  <si>
    <t>AB-125</t>
  </si>
  <si>
    <t>Service record *2</t>
  </si>
  <si>
    <r>
      <t>a</t>
    </r>
    <r>
      <rPr>
        <sz val="12"/>
        <rFont val="宋体"/>
        <family val="3"/>
        <charset val="134"/>
      </rPr>
      <t>ndroid doesn't support "*" symbol</t>
    </r>
    <phoneticPr fontId="61" type="noConversion"/>
  </si>
  <si>
    <t>AB-126</t>
  </si>
  <si>
    <t>Service record *4</t>
  </si>
  <si>
    <t>AB-127</t>
  </si>
  <si>
    <t>Service record 0</t>
  </si>
  <si>
    <t>AB-128</t>
  </si>
  <si>
    <t>Service record 1</t>
  </si>
  <si>
    <t>AB-129</t>
  </si>
  <si>
    <t>Service record 211</t>
  </si>
  <si>
    <t>AB-130</t>
  </si>
  <si>
    <t>Service record 311</t>
  </si>
  <si>
    <t>AB-131</t>
  </si>
  <si>
    <t>Service record 411</t>
  </si>
  <si>
    <t>AB-132</t>
  </si>
  <si>
    <t>Service record 511</t>
  </si>
  <si>
    <t>AB-133</t>
  </si>
  <si>
    <t>Service record 611</t>
  </si>
  <si>
    <t>AB-134</t>
  </si>
  <si>
    <t>Service record 711</t>
  </si>
  <si>
    <t>AB-135</t>
  </si>
  <si>
    <t>Service record 811</t>
  </si>
  <si>
    <t>AB-136</t>
  </si>
  <si>
    <t>Service record 911</t>
  </si>
  <si>
    <t xml:space="preserve">2.5. Emergency numbers </t>
  </si>
  <si>
    <t>AB-137</t>
  </si>
  <si>
    <t>Emergency numbers MUST only included 911, #911, and *911.</t>
  </si>
  <si>
    <t>AB-138</t>
  </si>
  <si>
    <t>Any outbound calls made in Emergency Mode MUST be tagged as “Emergency” in the call logs for their respective call type.</t>
  </si>
  <si>
    <t>AB-139</t>
  </si>
  <si>
    <t>The user MUST always be able to dial 911 even with key guard enabled.</t>
  </si>
  <si>
    <t>3 Call History</t>
  </si>
  <si>
    <t>AB-140</t>
  </si>
  <si>
    <t>The call history MUST provide AT LEAST the last 60 entries for recording call events.</t>
  </si>
  <si>
    <t>AB-141</t>
  </si>
  <si>
    <t>The call history MUST roll entries off First in First out (FIFO).</t>
  </si>
  <si>
    <t>AB-142</t>
  </si>
  <si>
    <t>The call history MUST support the following call types : Incomming, Outgoing, Missed, Emergency Call</t>
  </si>
  <si>
    <t>AB-143</t>
  </si>
  <si>
    <t>Each call event MUST be recorded in the call history as separate entries.</t>
  </si>
  <si>
    <t>AB-144</t>
  </si>
  <si>
    <t>Incoming or missed calls received while on another call MUST show in the call logs according to their status.</t>
  </si>
  <si>
    <t>AB-145</t>
  </si>
  <si>
    <t>Calls attempted in a 3-way call MUST be saved to the call history.</t>
  </si>
  <si>
    <t>AB-146</t>
  </si>
  <si>
    <t>This requirement is no longer valid.</t>
  </si>
  <si>
    <t>AB-147</t>
  </si>
  <si>
    <t>Call waiting calls MUST be included in the call history as incoming calls.</t>
  </si>
  <si>
    <t>AB-148</t>
  </si>
  <si>
    <t>Call history MUST perform a contact match for the entries each time the user view the call history.</t>
  </si>
  <si>
    <t>AB-149</t>
  </si>
  <si>
    <t>If the call history caches the contact information for efficiency or speed concerns, the contact entries MUST be refreshed each time a change is made to the address book.</t>
  </si>
  <si>
    <t>AB-150</t>
  </si>
  <si>
    <t>Call history MUST contain the number called or received and the time date stamp when the call was captured.</t>
  </si>
  <si>
    <t>AB-151</t>
  </si>
  <si>
    <t>Unknown or Restricted calls MUST be displayed in the call history.</t>
  </si>
  <si>
    <t>AB-152</t>
  </si>
  <si>
    <t>Unknown or Restricted calls MUST NOT overwrite each other in the call history.</t>
    <phoneticPr fontId="61" type="noConversion"/>
  </si>
  <si>
    <t>AB-153</t>
  </si>
  <si>
    <t>The call history MUST not perform a contact match for contacts marked private when the device is not set to show private contacts.</t>
  </si>
  <si>
    <r>
      <t>A</t>
    </r>
    <r>
      <rPr>
        <sz val="12"/>
        <rFont val="宋体"/>
        <family val="3"/>
        <charset val="134"/>
      </rPr>
      <t>ndroid doesn't have "private contacts" feature</t>
    </r>
    <phoneticPr fontId="61" type="noConversion"/>
  </si>
  <si>
    <t>AB-154</t>
  </si>
  <si>
    <t>Matched entries in the address book MUST permit changing the number on the screen to an alternate number for that contact when placing a call.</t>
  </si>
  <si>
    <t>AB-155</t>
  </si>
  <si>
    <t>Choosing an alternate number in the call history MUST NOT change the call history entry that was in focus.</t>
  </si>
  <si>
    <r>
      <t>P</t>
    </r>
    <r>
      <rPr>
        <sz val="12"/>
        <rFont val="宋体"/>
        <family val="3"/>
        <charset val="134"/>
      </rPr>
      <t>rogram distinguish records by number,so if the number is different,the call history will be in different record.</t>
    </r>
    <phoneticPr fontId="61" type="noConversion"/>
  </si>
  <si>
    <t>AB-156</t>
  </si>
  <si>
    <t>The address book MUST provide the ability to thread the history by name matching.</t>
  </si>
  <si>
    <t>AB-157</t>
  </si>
  <si>
    <t>Entries that do not have a contact match but match other calls in the call history MUST be threaded by that number.</t>
  </si>
  <si>
    <t>AB-158</t>
  </si>
  <si>
    <t>The call history MUST support erasing of both individual and all entries in the call history.</t>
  </si>
  <si>
    <t>AB-159</t>
  </si>
  <si>
    <t>When erasing entries from the call history ONLY the entries highlighted will be erased unless “erase all” is selected.</t>
  </si>
  <si>
    <t>AB-160</t>
  </si>
  <si>
    <t>Erasing call history entries MUST NOT erase any saved contact information for the user or group.</t>
  </si>
  <si>
    <t>4 Missed Alerts</t>
  </si>
  <si>
    <t>AB-161</t>
  </si>
  <si>
    <t>Missed alerts MUST support at least 30 entries.</t>
  </si>
  <si>
    <t>AB-162</t>
  </si>
  <si>
    <t>Missed alerts MUST NOT store redundant messages.</t>
  </si>
  <si>
    <t>AB-163</t>
  </si>
  <si>
    <t>Missed alerts MUST contain pointers back to the appropriate application.</t>
  </si>
  <si>
    <t>AB-164</t>
  </si>
  <si>
    <t>When the missed alerts list is full, the device MUST delete messages in a First In First Out method.</t>
  </si>
  <si>
    <t>AB-165</t>
  </si>
  <si>
    <t>Missed alerts MUST give the user the option of dismissing an alert.</t>
  </si>
  <si>
    <t>AB-166</t>
  </si>
  <si>
    <t>The device MUST display only the last alert to the user in a popup message box.</t>
  </si>
  <si>
    <t>AB-167</t>
  </si>
  <si>
    <t>If an alert is being shown to the user and another alert arrives, the device MUST treat the previous alert as though the user chose to ignore it.</t>
  </si>
  <si>
    <t>AB-168</t>
  </si>
  <si>
    <t>The missed alerts MUST store any event that the user has not acknowledged or chosen to ignore.</t>
  </si>
  <si>
    <t>5. Field and size requirements</t>
  </si>
  <si>
    <t>5.1 General field requirements</t>
  </si>
  <si>
    <t>AB-169</t>
  </si>
  <si>
    <t>Country codes MUST be assumed to be the same as the user’s home country code and not required to be entered.</t>
  </si>
  <si>
    <t>AB-170</t>
  </si>
  <si>
    <t>Outbound dialing MUST not be modified if the user manually enters the digits.</t>
  </si>
  <si>
    <t>AB-171</t>
  </si>
  <si>
    <t xml:space="preserve">The address book MUST allow for storage of at least 600 contact entries. </t>
  </si>
  <si>
    <t>AB-172</t>
  </si>
  <si>
    <t>The address book data storage MUST be protected on the handset.</t>
  </si>
  <si>
    <t>AB-173</t>
  </si>
  <si>
    <t>All numeric fields MUST automatically support insertion of the “-“ based on the North American Numbering Plan.</t>
  </si>
  <si>
    <t>AB-174</t>
  </si>
  <si>
    <t>Digits after a Pause MUST NOT be hyphenated when stored.</t>
  </si>
  <si>
    <t>AB-175</t>
  </si>
  <si>
    <t>The address book MUST store “+” in the contact entry and MUST NOT translate “+” to 011.</t>
  </si>
  <si>
    <t>AB-448</t>
  </si>
  <si>
    <t>The Customer Equipment MUST use the AEEAddrBook.h header file provided by Sprint.</t>
    <phoneticPr fontId="61" type="noConversion"/>
  </si>
  <si>
    <r>
      <t>T</t>
    </r>
    <r>
      <rPr>
        <sz val="12"/>
        <rFont val="宋体"/>
        <family val="3"/>
        <charset val="134"/>
      </rPr>
      <t>his file is applicable for BREW device.</t>
    </r>
    <phoneticPr fontId="61" type="noConversion"/>
  </si>
  <si>
    <t>5.2 My name card</t>
  </si>
  <si>
    <t>AB-176</t>
  </si>
  <si>
    <t>The Customer Equipment MUST support a My Name Card.</t>
  </si>
  <si>
    <t>AB-177</t>
  </si>
  <si>
    <t>The My Name Card MUST support all fields supported for a contact.</t>
  </si>
  <si>
    <t>AB-178</t>
  </si>
  <si>
    <t xml:space="preserve">The My Name Card MUST auto populate the Mobile entry. </t>
  </si>
  <si>
    <t>AB-179</t>
  </si>
  <si>
    <t>The Mobile field MUST NOT be editable by the user.</t>
  </si>
  <si>
    <t>AB-450</t>
  </si>
  <si>
    <t>The Customer Equipment MUST erase the My Name Card fields when all of the contacts are cleared.</t>
  </si>
  <si>
    <t>5.3 Contact fields</t>
  </si>
  <si>
    <t>5.3.1 Record ID</t>
  </si>
  <si>
    <t>AB-180</t>
  </si>
  <si>
    <t>The address book MUST support a Record ID field that is 16 bits.</t>
  </si>
  <si>
    <r>
      <t>A</t>
    </r>
    <r>
      <rPr>
        <sz val="12"/>
        <rFont val="宋体"/>
        <family val="3"/>
        <charset val="134"/>
      </rPr>
      <t>ndroid default length of record ID is 32 bits</t>
    </r>
    <phoneticPr fontId="61" type="noConversion"/>
  </si>
  <si>
    <t>AB-181</t>
  </si>
  <si>
    <t>The address book MUST not display the Record ID to the user.</t>
  </si>
  <si>
    <t>FC</t>
    <phoneticPr fontId="61" type="noConversion"/>
  </si>
  <si>
    <t>AB-182</t>
  </si>
  <si>
    <t>The Record ID MUST be returned to 3rd party applications.</t>
  </si>
  <si>
    <t>AB-183</t>
  </si>
  <si>
    <t>The address book MUST use a unique number for each Record ID.</t>
  </si>
  <si>
    <t>AB-184</t>
  </si>
  <si>
    <t>The Record ID MUST start at 0.</t>
  </si>
  <si>
    <t>AB-185</t>
  </si>
  <si>
    <t>The address book MUST increment the Record ID for each new contact by 1.</t>
  </si>
  <si>
    <t>AB-186</t>
  </si>
  <si>
    <t>If the Record ID exceeds the maximum value, the address book MUST start the Record ID at 0 again.</t>
  </si>
  <si>
    <t>AB-187</t>
  </si>
  <si>
    <t>If there is a conflicting Record ID, the address book MUST keep incrementing the Record ID by 1 until the conflict is resolved.</t>
  </si>
  <si>
    <t>AB-188</t>
  </si>
  <si>
    <t>The Record ID MUST NOT be modified by any application other than the address book.</t>
  </si>
  <si>
    <t>AB-451</t>
  </si>
  <si>
    <t>The Record ID MUST NOT be included when sending a contact.</t>
  </si>
  <si>
    <t>AB-452</t>
  </si>
  <si>
    <t>In case of a conflict with the Record ID due to over the air contact backup, the contact with the newest Record ID MUST be changed.</t>
  </si>
  <si>
    <t>5.3.2 Display Name</t>
  </si>
  <si>
    <t>AB-189</t>
  </si>
  <si>
    <t>The address book MUST support a Display Name field.</t>
  </si>
  <si>
    <t>AB-190</t>
  </si>
  <si>
    <t>The Display Name field MUST support 1-64 alpha numeric and ASCII characters.</t>
  </si>
  <si>
    <t>5.3.3 Phone number fields</t>
  </si>
  <si>
    <t>AB-191</t>
  </si>
  <si>
    <t>The address book MUST support 7 phone numbers of any type dynamically settable by the user for each contact.</t>
  </si>
  <si>
    <t>AB-192</t>
  </si>
  <si>
    <t>The phone number fields MUST support 1-40 characters.</t>
  </si>
  <si>
    <t>AB-193</t>
  </si>
  <si>
    <t>The phone number fields MUST support P for hard pause.</t>
  </si>
  <si>
    <t>NC</t>
    <phoneticPr fontId="61" type="noConversion"/>
  </si>
  <si>
    <r>
      <t>A</t>
    </r>
    <r>
      <rPr>
        <sz val="12"/>
        <rFont val="宋体"/>
        <family val="3"/>
        <charset val="134"/>
      </rPr>
      <t>ndroid doesn’t support "p",instead of "p",it support ";"</t>
    </r>
    <phoneticPr fontId="61" type="noConversion"/>
  </si>
  <si>
    <t>AB-194</t>
  </si>
  <si>
    <t>The phone number fields MUST support T for a 2 second pause.</t>
  </si>
  <si>
    <r>
      <t>A</t>
    </r>
    <r>
      <rPr>
        <sz val="12"/>
        <rFont val="宋体"/>
        <family val="3"/>
        <charset val="134"/>
      </rPr>
      <t>ndroid doesn’t support "T",instead of "T",it support ","</t>
    </r>
    <phoneticPr fontId="61" type="noConversion"/>
  </si>
  <si>
    <t>AB-195</t>
  </si>
  <si>
    <t>The phone number fields MUST support the characters of 0-9, P, T, *, -, +, and #</t>
  </si>
  <si>
    <r>
      <t>A</t>
    </r>
    <r>
      <rPr>
        <sz val="12"/>
        <rFont val="宋体"/>
        <family val="3"/>
        <charset val="134"/>
      </rPr>
      <t>ndroid doesn't support "P" and "T"</t>
    </r>
    <phoneticPr fontId="61" type="noConversion"/>
  </si>
  <si>
    <t>AB-196</t>
  </si>
  <si>
    <t>Phone number field MUST support the following phone types: Home (H), Work (W), Other (O), Pager (G), Fax (F), Mobile (M)</t>
  </si>
  <si>
    <t>5.3.4 Email fields</t>
  </si>
  <si>
    <t>AB-197</t>
  </si>
  <si>
    <t>The address book MUST support 3 email fields for each contact.</t>
  </si>
  <si>
    <t>AB-198</t>
  </si>
  <si>
    <t>The Email field MUST support 64 characters alpha-numeric, “@”, “.”, “-“, and “_” ASCII characters.</t>
  </si>
  <si>
    <t>5.3.5 Picture field</t>
  </si>
  <si>
    <t>AB-199</t>
  </si>
  <si>
    <t>he address book MUST support a single picture field for each contact.</t>
  </si>
  <si>
    <t>AB-200</t>
  </si>
  <si>
    <t>The picture field MUST support a MIME type field that contains the pictures MIME type.</t>
  </si>
  <si>
    <t>AB-201</t>
  </si>
  <si>
    <t>The pictures field MUST contain the URL to the image.</t>
  </si>
  <si>
    <r>
      <t>a</t>
    </r>
    <r>
      <rPr>
        <sz val="12"/>
        <rFont val="宋体"/>
        <family val="3"/>
        <charset val="134"/>
      </rPr>
      <t>ndroid doesn't include the image's URL</t>
    </r>
    <phoneticPr fontId="61" type="noConversion"/>
  </si>
  <si>
    <t>5.3.6 IM address field</t>
  </si>
  <si>
    <t>AB-202</t>
  </si>
  <si>
    <t>The address book MUST support 3 IM fields for each contact.</t>
  </si>
  <si>
    <t>AB-203</t>
  </si>
  <si>
    <t>The IM address field MUST support 1-32 characters per entry.</t>
  </si>
  <si>
    <t>AB-204</t>
  </si>
  <si>
    <t>AB-449</t>
  </si>
  <si>
    <t>The IM field MUST support 32 characters alpha-numeric, “@”, “.”, “-“, and “_” ASCII characters.</t>
  </si>
  <si>
    <t>5.3.7 Web URL field</t>
  </si>
  <si>
    <t>AB-205</t>
  </si>
  <si>
    <t>The address book MUST support 3 URL fields for each contact.</t>
  </si>
  <si>
    <t>AB-206</t>
  </si>
  <si>
    <t>The web URL field MUST support 1-64 characters of ASCII characters.</t>
  </si>
  <si>
    <t>AB-207</t>
  </si>
  <si>
    <t>The URL field MUST support auto-generation of HTTP:// or HTTPS:// and should be assumed and not stored.</t>
  </si>
  <si>
    <t>5.3.8 Address field</t>
  </si>
  <si>
    <t>AB-208</t>
  </si>
  <si>
    <t>The address field MUST support 6 separate elements.</t>
  </si>
  <si>
    <t>AB-209</t>
  </si>
  <si>
    <t>The address filed MUST support a Post Office element that is 32 ASCII  characters.</t>
  </si>
  <si>
    <t>AB-210</t>
  </si>
  <si>
    <t>The address filed MUST support an Extended element that is 32 ASCII  characters.</t>
  </si>
  <si>
    <r>
      <t>a</t>
    </r>
    <r>
      <rPr>
        <sz val="12"/>
        <rFont val="宋体"/>
        <family val="3"/>
        <charset val="134"/>
      </rPr>
      <t>ndroid doesn't have extended element in address field</t>
    </r>
    <phoneticPr fontId="61" type="noConversion"/>
  </si>
  <si>
    <t>AB-211</t>
  </si>
  <si>
    <t>address field MUST support a Street field that is 32 ASCII  characters.</t>
  </si>
  <si>
    <t>AB-212</t>
  </si>
  <si>
    <t>The address field MUST support a City field that is 32 ASCII  characters.</t>
  </si>
  <si>
    <t>AB-213</t>
  </si>
  <si>
    <t>The address field MSUT support a State field that is 32 ASCII  characters.</t>
  </si>
  <si>
    <t>AB-214</t>
  </si>
  <si>
    <t>The address field MUST support a ZIP field that is 10 numeric characters.</t>
  </si>
  <si>
    <t>AB-215</t>
  </si>
  <si>
    <t>The address book MUST be able to combine the address elements into a single string separated by the “;” (semi-colon) character.</t>
  </si>
  <si>
    <t>5.3.9 Birthday field</t>
  </si>
  <si>
    <t>AB-216</t>
  </si>
  <si>
    <t>The address book MUST support a single Birthday Field for each contact.</t>
  </si>
  <si>
    <t>AB-217</t>
  </si>
  <si>
    <t>The birthday field MUST support the format defined by RFC 850.</t>
  </si>
  <si>
    <t>5.3.10 Notes field</t>
  </si>
  <si>
    <t>AB-218</t>
  </si>
  <si>
    <t>The address book MUST support a single notes field for each contact.</t>
  </si>
  <si>
    <t>AB-219</t>
  </si>
  <si>
    <t>The notes field MUST support up to 256 ASCII characters.</t>
  </si>
  <si>
    <t>5.3.11 Job title field</t>
  </si>
  <si>
    <t>AB-220</t>
  </si>
  <si>
    <t>The address book MUST support a single job title field for each contact.</t>
  </si>
  <si>
    <t>AB-221</t>
  </si>
  <si>
    <t>The job title field MUST support up to 50 ASCII characters.</t>
  </si>
  <si>
    <t>5.3.12 Company field</t>
  </si>
  <si>
    <t>AB-222</t>
  </si>
  <si>
    <t>The address book MUST support a single company field for each contact.</t>
  </si>
  <si>
    <t>AB-223</t>
  </si>
  <si>
    <t>The company field MUST support up to 50 ASCII characters.</t>
  </si>
  <si>
    <t>5.5 Primary number setting</t>
  </si>
  <si>
    <t>AB-224</t>
  </si>
  <si>
    <t>There MUST be only ONE primary number per named entry.</t>
  </si>
  <si>
    <t>AB-225</t>
  </si>
  <si>
    <t>The primary entry MUST default to the first number entered if not specified by the user.</t>
  </si>
  <si>
    <t>AB-226</t>
  </si>
  <si>
    <t>The user MUST be able to set the primary number.</t>
  </si>
  <si>
    <t>5.6 Contact secret setting</t>
  </si>
  <si>
    <t>AB-227</t>
  </si>
  <si>
    <t>The address book MUST support a privacy setting for each contact.</t>
  </si>
  <si>
    <r>
      <t>A</t>
    </r>
    <r>
      <rPr>
        <sz val="12"/>
        <rFont val="宋体"/>
        <family val="3"/>
        <charset val="134"/>
      </rPr>
      <t>ndroid doesn't support this feature</t>
    </r>
    <phoneticPr fontId="61" type="noConversion"/>
  </si>
  <si>
    <t>AB-228</t>
  </si>
  <si>
    <t>The address book MUST set the privacy setting to OFF by default.</t>
  </si>
  <si>
    <t>AB-229</t>
  </si>
  <si>
    <t>The privacy setting applies to the contact.</t>
  </si>
  <si>
    <t>5.7 Speed dial</t>
  </si>
  <si>
    <t>AB-230</t>
  </si>
  <si>
    <t>The “1” Speed Dial entry MUST be the devices MDN.</t>
  </si>
  <si>
    <t>AB-231</t>
  </si>
  <si>
    <t>The user MUST NOT be able to change the number that is stored in entry “1”.</t>
  </si>
  <si>
    <t>AB-232</t>
  </si>
  <si>
    <t>The Speed dial entries MUST support pressing and holding for 3 seconds, or pressing the digits and talk.</t>
  </si>
  <si>
    <t>AB-233</t>
  </si>
  <si>
    <t>Speed dial entries MUST support the same field length and characters as all address book fields.</t>
  </si>
  <si>
    <t>AB-234</t>
  </si>
  <si>
    <t>The speed dial entries 1-9 MUST be supported by pressing and holding the digits or dialing and pressing “Talk”.</t>
  </si>
  <si>
    <t>AB-235</t>
  </si>
  <si>
    <t>The speed dial entries of 10-99 MUST support pressing “X” and holding “N” for 3 seconds as speed dial “XN”.</t>
  </si>
  <si>
    <t>AB-236</t>
  </si>
  <si>
    <t>Speed dial entries MUST NOT support entries above 99.</t>
  </si>
  <si>
    <t>AB-237</t>
  </si>
  <si>
    <t>When dialing speed dial numbers the corresponding fields Name, number, contact type, picture/media, for that contact MUST also be passed back for display on the outbound call.</t>
  </si>
  <si>
    <t>AB-238</t>
  </si>
  <si>
    <t>The address book MUST NOT provide a default speed dial number for each entry.</t>
  </si>
  <si>
    <t>AB-239</t>
  </si>
  <si>
    <t>Speed Dial entries MUST NOT interfere with any services specified in this document.</t>
  </si>
  <si>
    <t>5.8 Ad-Hoc groups</t>
  </si>
  <si>
    <t>AB-240</t>
  </si>
  <si>
    <t>The address book MUST support 25 ad-hoc groups.</t>
  </si>
  <si>
    <t>AB-241</t>
  </si>
  <si>
    <t>The address book MUST limit an ah-hoc group to 40 members.</t>
  </si>
  <si>
    <t>AB-242</t>
  </si>
  <si>
    <t>Ad-hoc contact entries MUST support a group name field.</t>
  </si>
  <si>
    <t>AB-243</t>
  </si>
  <si>
    <t>Ad-hoc contact entries MUST support full editing by the user.</t>
  </si>
  <si>
    <t>AB-244</t>
  </si>
  <si>
    <t>The address book MUST pass all of the contacts in the ad-hoc group to the requesting application as a list when an ad-hoc group is selected.</t>
  </si>
  <si>
    <t>AB-245</t>
  </si>
  <si>
    <t>All members in an ad-hoc group MUST be stored in the address book as a contact.</t>
  </si>
  <si>
    <t>AB-246</t>
  </si>
  <si>
    <t>If the ad-hoc groups store the members of the group, the address book MUST store only pointers to address book entries.</t>
  </si>
  <si>
    <t>AB-247</t>
  </si>
  <si>
    <t>The address book entries MUST have pointers back to groups that it is a member of.</t>
  </si>
  <si>
    <t>AB-248</t>
  </si>
  <si>
    <t>Users MUST be able to add phone numbers not in the address book to an ad-hoc group at the time of the ad-hoc group creation.</t>
  </si>
  <si>
    <r>
      <t>a</t>
    </r>
    <r>
      <rPr>
        <sz val="12"/>
        <rFont val="宋体"/>
        <family val="3"/>
        <charset val="134"/>
      </rPr>
      <t>ndroid doesn’t support this feature</t>
    </r>
    <phoneticPr fontId="61" type="noConversion"/>
  </si>
  <si>
    <t>AB-249</t>
  </si>
  <si>
    <t>When adding phone numbers not in the address book to an ad-hoc group the address book MUST create an entry with a blank name in the address book.</t>
  </si>
  <si>
    <t>AB-250</t>
  </si>
  <si>
    <t>The user MUST be able to add another ad-hoc group when creating an ad-hoc group.</t>
  </si>
  <si>
    <t>AB-251</t>
  </si>
  <si>
    <t>When adding one ad-hoc group into another the address book MUST copy users from the group being added to the new group.</t>
  </si>
  <si>
    <t>AB-252</t>
  </si>
  <si>
    <t>The address book MUST store only a single pointer to a contact if duplicate members are added to the ad-hoc group.</t>
  </si>
  <si>
    <t>AB-253</t>
  </si>
  <si>
    <t>The address book MUST remove the pointers to a contact entry from all of the ad-hoc groups that the contact is a member of when a contact is deleted from the address book.</t>
  </si>
  <si>
    <t>6 External Access to Address Book</t>
  </si>
  <si>
    <t>6.1 General external access requirements</t>
  </si>
  <si>
    <t>AB-254</t>
  </si>
  <si>
    <t>The address book MUST support single entry selection interfaces to contacts for other applications.</t>
  </si>
  <si>
    <t>AB-255</t>
  </si>
  <si>
    <t>The address book MUST support multiple entry selection interfaces to contacts for other applications.</t>
  </si>
  <si>
    <t>AB-256</t>
  </si>
  <si>
    <t>The address book MUST NOT return contacts that are marked private to external applications until after the security menu has allowed them to be viewed.</t>
  </si>
  <si>
    <t>AB-257</t>
  </si>
  <si>
    <t>AEE_ADDRFIELD_NONE MUST be supported for creation of a new entry in any Category.</t>
    <phoneticPr fontId="61" type="noConversion"/>
  </si>
  <si>
    <t>6.2 vCard support</t>
  </si>
  <si>
    <t>AB-258</t>
  </si>
  <si>
    <t>A 2.1 vCard parser MUST be supported in the handset to import and export contacts</t>
  </si>
  <si>
    <t>AB-259</t>
  </si>
  <si>
    <t>A 3.0 vCard parser MUST be supported in the handset to import and export contacts.</t>
  </si>
  <si>
    <r>
      <t>Z</t>
    </r>
    <r>
      <rPr>
        <sz val="12"/>
        <rFont val="宋体"/>
        <family val="3"/>
        <charset val="134"/>
      </rPr>
      <t>TE just only support importing 3.0Vcard.not support exporting 3.0 vCard</t>
    </r>
    <phoneticPr fontId="61" type="noConversion"/>
  </si>
  <si>
    <t>AB-260</t>
  </si>
  <si>
    <t>The address book MUST support parsing the vCard “X-“ type in a vCard even if the type is not supported by the address book.</t>
  </si>
  <si>
    <t>AB-261</t>
  </si>
  <si>
    <t>The address book MUST silently ignore any vCard types in a vCard if the type does not have a corresponding field in the address book.</t>
  </si>
  <si>
    <t>AB-262</t>
  </si>
  <si>
    <t>Deleted</t>
  </si>
  <si>
    <t>6.3 BREW interfaces to access the address book</t>
  </si>
  <si>
    <t>AB-263</t>
  </si>
  <si>
    <t>All changes to the address book MUST initiate a notification event via IAddrBookNotifier.</t>
  </si>
  <si>
    <r>
      <t>T</t>
    </r>
    <r>
      <rPr>
        <sz val="12"/>
        <rFont val="宋体"/>
        <family val="3"/>
        <charset val="134"/>
      </rPr>
      <t>he device does not support BREW.</t>
    </r>
    <phoneticPr fontId="61" type="noConversion"/>
  </si>
  <si>
    <t>AB-264</t>
  </si>
  <si>
    <t>address book MUST provide access to Brew APIs and applications.</t>
  </si>
  <si>
    <t>AB-265</t>
  </si>
  <si>
    <t>The address book MUST support AE-CHAR 16bit character sets as defined in Brew for both English and Spanish character sets.</t>
  </si>
  <si>
    <t>AB-266</t>
  </si>
  <si>
    <t>The address book MUST use enum values as defined in Brew APIs for Brew version 3.1.4 or higher.</t>
  </si>
  <si>
    <t>AB-267</t>
  </si>
  <si>
    <t>The following list of Brew APIs and all of their subsets MUST be supported.  DATATYPES, AEECallback, IAddrBook, IAddrRec, ICall, ICallHistory, ICallMgr, ICallOrigOpts, IDatabase, IDBMgr, IDBRecord, IDialog, IFile, IFileMgr, INotifier, IRingerMgr, ISMS, ISMSMsg, ISMSNotifier, PhoneNotifier, SSLRootCerts, IAdderBookNotifier, ISHELL_Notify, ISHELL_RegisterNotify, IAddrBook, ICallHistory</t>
  </si>
  <si>
    <t>AB-268</t>
  </si>
  <si>
    <t>All applications attempting to access the address book via Brew MUST have the correct permissions set in the MIF file.</t>
  </si>
  <si>
    <t>6.4 Java interfaces to access the address book</t>
  </si>
  <si>
    <t>AB-269</t>
  </si>
  <si>
    <t>The address book MUST support access to Java applications via JSR-75.</t>
  </si>
  <si>
    <r>
      <t>N</t>
    </r>
    <r>
      <rPr>
        <sz val="12"/>
        <rFont val="宋体"/>
        <family val="3"/>
        <charset val="134"/>
      </rPr>
      <t>/A</t>
    </r>
    <phoneticPr fontId="61" type="noConversion"/>
  </si>
  <si>
    <r>
      <t>T</t>
    </r>
    <r>
      <rPr>
        <sz val="12"/>
        <rFont val="宋体"/>
        <family val="3"/>
        <charset val="134"/>
      </rPr>
      <t>he device does not support JAVA</t>
    </r>
    <phoneticPr fontId="61" type="noConversion"/>
  </si>
  <si>
    <t>6.5 Universal Resource Identifiers</t>
  </si>
  <si>
    <t>AB-270</t>
  </si>
  <si>
    <t>oem:ShowNext?clsid=0x&lt;brew app class ID&gt;</t>
  </si>
  <si>
    <t>AB-271</t>
  </si>
  <si>
    <t>oem:ShowPrev?clsid=0x&lt;brew app class ID&gt;</t>
  </si>
  <si>
    <t>AB-272</t>
  </si>
  <si>
    <t>oem:AcquireScreen?uri=&lt;return URI&gt;&amp;clsid=0x&lt;brew app class ID&gt;</t>
  </si>
  <si>
    <t>AB-273</t>
  </si>
  <si>
    <t>addrbook:OpenContact?c=[contact name string</t>
  </si>
  <si>
    <t>AB-274</t>
  </si>
  <si>
    <t>addrbook:OpenList?c=[contact name string]</t>
  </si>
  <si>
    <t>AB-275</t>
  </si>
  <si>
    <t>addrbook:OpenEdit?c=[contact name string]</t>
  </si>
  <si>
    <t>AB-276</t>
  </si>
  <si>
    <t>addrbook:OpenList?LastState</t>
  </si>
  <si>
    <t>AB-277</t>
  </si>
  <si>
    <t>addrbook:OpenContact?n=[number]</t>
  </si>
  <si>
    <t>AB-278</t>
  </si>
  <si>
    <t>addrbook:OpenList?n=[number]</t>
  </si>
  <si>
    <t>AB-279</t>
  </si>
  <si>
    <t>addrbook:OpenEdit?n=[number]</t>
  </si>
  <si>
    <t>AB-280</t>
  </si>
  <si>
    <t>addrbook:OpenEditNew?c=[contact name]&amp;n=[number]&amp;pt=[M||H||W||G||F||O||]</t>
  </si>
  <si>
    <t>AB-281</t>
  </si>
  <si>
    <t>addrbook:OpenEditExisting?n=[number]&amp;pt=[M||H||W||G||F||O||]</t>
  </si>
  <si>
    <t>AB-282</t>
  </si>
  <si>
    <t>addrbook:History?n=[number]</t>
  </si>
  <si>
    <t>AB-283</t>
  </si>
  <si>
    <t>addrbook:msg?n=[number]&amp;m=[SMS||VMS||MMS|
|EMAIL]</t>
  </si>
  <si>
    <t>AB-284</t>
  </si>
  <si>
    <t>addrbook:prepend?n=[number]</t>
  </si>
  <si>
    <t>AB-285</t>
  </si>
  <si>
    <t>6.6 Contacts URI</t>
  </si>
  <si>
    <t>AB-286</t>
  </si>
  <si>
    <t>The address book MUST support the contacts URI for retrieving a list of contacts. contacts:Select?max=[ ]&amp;min=[ ]&amp;&lt;preselected_list&gt;&amp;filter=[ cat | type ]
&amp;returnUri=[ pictures | email | im | voicemsg | textmsg ]</t>
  </si>
  <si>
    <t>AB-287</t>
  </si>
  <si>
    <t xml:space="preserve">The address book MUST support the contacts URI for retrieving a list of contacts.  contacts:Picker?id=&lt;id&gt;&amp;sl ot=&lt;slotid&gt;&amp;maxslot=&lt;maxslots&gt; </t>
  </si>
  <si>
    <t>7 Network Address Book</t>
  </si>
  <si>
    <t>7.1 NAB general requirements</t>
  </si>
  <si>
    <t>AB-288</t>
  </si>
  <si>
    <t>The address book MUST support backing up all address book data to the NAB server.</t>
  </si>
  <si>
    <t>AB-289</t>
  </si>
  <si>
    <t>The address book MUST support address book modifications made on the NAB server.</t>
  </si>
  <si>
    <t>AB-447</t>
  </si>
  <si>
    <t>The address book MUST generate a record ID for a new server created contact once the contact has been sync’d with the server.</t>
  </si>
  <si>
    <t>7.2 Contact types</t>
  </si>
  <si>
    <t>7.2.1 Personal Record</t>
  </si>
  <si>
    <t>AB-290</t>
  </si>
  <si>
    <t>A personal record MUST be the default category that all contacts manually entered into the address book utilize.</t>
  </si>
  <si>
    <t>AB-291</t>
  </si>
  <si>
    <t>Personal records MUST be synced as part of NAB synchronization.</t>
  </si>
  <si>
    <t>AB-292</t>
  </si>
  <si>
    <t>Personal records MUST count as contact entries.</t>
  </si>
  <si>
    <t>7.2.2 Company Record</t>
  </si>
  <si>
    <t>AB-293</t>
  </si>
  <si>
    <t>A company record MUST be sent down to the handset ONLY from the NAB service.</t>
  </si>
  <si>
    <t>Sean does not support company record,
ZTE need more information for this feature to develop this new function</t>
    <phoneticPr fontId="61" type="noConversion"/>
  </si>
  <si>
    <t>AB-294</t>
  </si>
  <si>
    <t>Company records MUST NOT be editable by the user on the handset.</t>
  </si>
  <si>
    <t>AB-295</t>
  </si>
  <si>
    <t>Company records MUST NOT be deleted by the user on the handset.</t>
  </si>
  <si>
    <t>AB-296</t>
  </si>
  <si>
    <t>Company records MUST count as contact entries.</t>
  </si>
  <si>
    <t>AB-297</t>
  </si>
  <si>
    <t>Company records MUST be deleted when a Delete ALL function is performed.  These contacts MAY be pushed right back to the handset if the account remains unchanged.</t>
  </si>
  <si>
    <t>7.3 Sorting</t>
  </si>
  <si>
    <t>AB-298</t>
  </si>
  <si>
    <t>The address book MUST support the following sort methods: With corporate contacts and Without corporate contacts.</t>
  </si>
  <si>
    <t>Sean doesn't support this sort methods</t>
    <phoneticPr fontId="61" type="noConversion"/>
  </si>
  <si>
    <t>7.4 NAB hidden menues and codes</t>
  </si>
  <si>
    <t>AB-299</t>
  </si>
  <si>
    <t>The device MUST add an option titled “NAB” under ##DATA#.</t>
  </si>
  <si>
    <t>AB-300</t>
  </si>
  <si>
    <t>NAB URI</t>
  </si>
  <si>
    <t>AB-301</t>
  </si>
  <si>
    <t>Address Book Enabled Flag</t>
  </si>
  <si>
    <t>8 HPPTT Requirements</t>
  </si>
  <si>
    <t>8.1 My Name Card modifications for PTT</t>
  </si>
  <si>
    <t>AB-302</t>
  </si>
  <si>
    <t>The My Name Card MUST auto populate the RadioID entry with the DC ID if the service is enabled.</t>
  </si>
  <si>
    <t>The device does not support PTT.</t>
    <phoneticPr fontId="61" type="noConversion"/>
  </si>
  <si>
    <t>AB-303</t>
  </si>
  <si>
    <t>The My Name Card MUST remove the RadioID entry if the service is disabled.</t>
  </si>
  <si>
    <t>AB-304</t>
  </si>
  <si>
    <t>The RadioID field MUST NOT be editable by the user.</t>
  </si>
  <si>
    <t>8.2 Address book modificaiton for PTT</t>
  </si>
  <si>
    <t>AB-305</t>
  </si>
  <si>
    <t>The address book MUST support a “Mobile + DC” label for phone numbers that are PTT capable if PTT is enabled.</t>
  </si>
  <si>
    <t>AB-306</t>
  </si>
  <si>
    <t>The address book MUST support a “DC Only” label for UFMI numbers.</t>
  </si>
  <si>
    <t>AB-307</t>
  </si>
  <si>
    <t>The address book MUST NOT remove these labels if the PTT service is disabled and there are contact entries which use these labels.</t>
  </si>
  <si>
    <t>AB-308</t>
  </si>
  <si>
    <t>The address book MUST NOT allow new entries to use the “Mobile + DC” label if PTT is disabled but other contacts have “Mobile + DC” labels.</t>
  </si>
  <si>
    <t>AB-309</t>
  </si>
  <si>
    <t>The address book MUST NOT allow new entries to use the “DC Only” label if PTT is disabled but other contacts have “DC Only” labels.</t>
  </si>
  <si>
    <t>AB-310</t>
  </si>
  <si>
    <t>The address book MUST force the user to select “DC Only” label if the user enters a number of in the following format:[0-9]+\\*[0-9]+\\*[0-9]+</t>
  </si>
  <si>
    <t>AB-311</t>
  </si>
  <si>
    <t>The address book MUST store a primary PTT entry for a contact.</t>
  </si>
  <si>
    <t>AB-312</t>
  </si>
  <si>
    <t>The address book MUST store only primary PTT entry for a contact.</t>
  </si>
  <si>
    <t>AB-313</t>
  </si>
  <si>
    <t>The address book MUST set the primary PTT entry to the last contact phone entry marked as PTT capable.</t>
  </si>
  <si>
    <t>AB-314</t>
  </si>
  <si>
    <t>If the user deletes the contact phone entry that was marked as the primary PTT entry the address book MUST select the first PTT capable contact entry found.</t>
  </si>
  <si>
    <t>AB-315</t>
  </si>
  <si>
    <t>The address book MUST warn the user that an ad hoc group will not be usable for PTT if the user adds a contact field that is not a MDN or a UFMI if PTT is enabled.</t>
  </si>
  <si>
    <t>AB-316</t>
  </si>
  <si>
    <t>The address book MUST NOT provide any warnings about the ad hoc group’s ability to be used for PTT if PTT is disabled.</t>
  </si>
  <si>
    <t>AB-317</t>
  </si>
  <si>
    <t>The address book MUST warn the user if a user adds the 21st member to an ad-hoc group a message MUST be displayed telling the user this group can not be used for PTT.</t>
  </si>
  <si>
    <t>AB-318</t>
  </si>
  <si>
    <t>The address book MUST support the following additional sort methods: PTT restricted list</t>
  </si>
  <si>
    <t>8.3 Modifications to call history for PTT</t>
  </si>
  <si>
    <t>AB-319</t>
  </si>
  <si>
    <t>The call history MUST support the following additional call types:PTT incoming PTT outgoing PTT incoming alert PTT outgoing alert PTT incoming group calls PTT outgoing group calls</t>
  </si>
  <si>
    <t>AB-320</t>
  </si>
  <si>
    <t>The call history MUST store PTT calls as call events with other calls.</t>
  </si>
  <si>
    <t>AB-321</t>
  </si>
  <si>
    <t>The call history MUST store PTT alerts as call events with other calls.</t>
  </si>
  <si>
    <t>AB-322</t>
  </si>
  <si>
    <t>The call history MUST allow the user to return a call via PTT or send a PTT alert (where applicable).</t>
  </si>
  <si>
    <t>AB-323</t>
  </si>
  <si>
    <t>The call history MUST allow the user to be able to save a PTT call or call alert to the address book if there is no match.</t>
  </si>
  <si>
    <t>AB-324</t>
  </si>
  <si>
    <t>The call history MUST allow the user to be able to save call history entries for closed and ad-hoc groups if they are not matched in the address book.</t>
  </si>
  <si>
    <t>AB-325</t>
  </si>
  <si>
    <t>The call history MUST store the conference ID for any group call.</t>
  </si>
  <si>
    <t>AB-326</t>
  </si>
  <si>
    <t>The call history MUST make the conference ID available to external applications to use in placing a PTT call to the group.</t>
  </si>
  <si>
    <t>AB-327</t>
  </si>
  <si>
    <t>The call history MUST NOT display the conference ID to the user.</t>
  </si>
  <si>
    <t>AB-328</t>
  </si>
  <si>
    <t>The call history MUST NOT allow the user to modify the conference ID.</t>
  </si>
  <si>
    <t>AB-329</t>
  </si>
  <si>
    <t>The call history MUST include entries for all members of an ad hoc group call.</t>
  </si>
  <si>
    <t>AB-330</t>
  </si>
  <si>
    <t>The call history MUST treat an ad hoc group and all of its members as a single entity.</t>
  </si>
  <si>
    <t>AB-331</t>
  </si>
  <si>
    <t>The call history MUST NOT display the members of an ad hoc group call as individual call history entries.</t>
  </si>
  <si>
    <t>AB-332</t>
  </si>
  <si>
    <t>The call history MUST perform an address book match for the ad hoc group members.</t>
  </si>
  <si>
    <t>AB-333</t>
  </si>
  <si>
    <t>The call history MUST perform an address book match for the closed group.</t>
  </si>
  <si>
    <t>AB-334</t>
  </si>
  <si>
    <t>The call history MUST perform a GLMS match for a closed group that does not have an address book match.</t>
  </si>
  <si>
    <t>AB-335</t>
  </si>
  <si>
    <t>The call history MUST NOT store closed group members.</t>
  </si>
  <si>
    <t>AB-336</t>
  </si>
  <si>
    <t>The call history MUST provide the user the ability to view the members of a closed group.</t>
  </si>
  <si>
    <t>AB-337</t>
  </si>
  <si>
    <t>The call history MUST store the closed group URI.</t>
  </si>
  <si>
    <t>AB-338</t>
  </si>
  <si>
    <t>The call history MUST NOT display the closed group URI to the user.</t>
  </si>
  <si>
    <t>AB-339</t>
  </si>
  <si>
    <t>The call history MUST NOT allow the user to modify the closed group URI.</t>
  </si>
  <si>
    <t>8.4 PTT domains</t>
  </si>
  <si>
    <t>AB-340</t>
  </si>
  <si>
    <t>The address book MUST store a domain for a contact entry that is marked as PTT capable.</t>
  </si>
  <si>
    <t>AB-341</t>
  </si>
  <si>
    <t>The address book MUST store a list of known user domains.</t>
  </si>
  <si>
    <t>AB-342</t>
  </si>
  <si>
    <t>The address book MUST not use group.* or chat.* domains as user domains.</t>
  </si>
  <si>
    <t>AB-343</t>
  </si>
  <si>
    <t>The address book MUST be able to display the known user domain list when required.</t>
  </si>
  <si>
    <t>AB-344</t>
  </si>
  <si>
    <t>The address book MUST automatically assign a PTT enabled contact entry the default user domain if the user does not enter a user domain.</t>
  </si>
  <si>
    <t>AB-345</t>
  </si>
  <si>
    <t>The address book MUST return the domain for the contact entry when that contact entry is returned to an external application.</t>
  </si>
  <si>
    <t>AB-346</t>
  </si>
  <si>
    <t>The address book MUST support the “set domain” option to allow the user to choose a PTT user domain when appropriate.</t>
  </si>
  <si>
    <t>AB-347</t>
  </si>
  <si>
    <t>The address book MUST NOT show the set domain option if PTT is not enabled.</t>
  </si>
  <si>
    <t>AB-348</t>
  </si>
  <si>
    <t>The address book MUST NOT remove domains from a contact field if PTT is disabled and a contact entry has been assigned a domain.</t>
  </si>
  <si>
    <t>AB-349</t>
  </si>
  <si>
    <t>The address book MUST NOT show the set domain option for any contact field other than a phone field marked as Mobile + DC or as DC Only.</t>
  </si>
  <si>
    <t>AB-350</t>
  </si>
  <si>
    <t>The address book MUST NOT show the set domain option until the device is aware of user domains other than the user domain assigned as the Direct Connect ID.</t>
  </si>
  <si>
    <t>AB-351</t>
  </si>
  <si>
    <t>The address book MUST store all user domains found in the PTT configuration file.</t>
  </si>
  <si>
    <t>AB-352</t>
  </si>
  <si>
    <t>The address book MUST store any user domain that was used in a successful PTT call.</t>
  </si>
  <si>
    <t>AB-353</t>
  </si>
  <si>
    <t>The address book MUST store any user entered user domain.</t>
  </si>
  <si>
    <t>AB-354</t>
  </si>
  <si>
    <t>The address book MUST have the user domain assigned as the Direct Connect ID as the default domain when displaying the known PTT domains to the user.</t>
  </si>
  <si>
    <t>AB-355</t>
  </si>
  <si>
    <t>Address book matching MUST be performed only on the user portion of the Direct Connect ID and NOT on the domain.</t>
  </si>
  <si>
    <t>AB-356</t>
  </si>
  <si>
    <t>The address book MUST update the contact entry domain if a successful PTT call is made that matches the user portion of a contact entry but has a different domain.</t>
  </si>
  <si>
    <t>8.5 PTT contact marking</t>
  </si>
  <si>
    <t>AB-357</t>
  </si>
  <si>
    <t>The address book MUST store a PTT capable flag for any contact phone entry.</t>
  </si>
  <si>
    <t>AB-358</t>
  </si>
  <si>
    <t>The address book MUST be able to mark a contact phone entry as PTT capable.</t>
  </si>
  <si>
    <t>AB-359</t>
  </si>
  <si>
    <t>The address book MUST change a contact phone entry to Mobile + DC if the entry is marked as PTT capable and the phone number is not a UFMI.</t>
  </si>
  <si>
    <t>AB-360</t>
  </si>
  <si>
    <t>The address book MUST automatically mark a contact phone entry as PTT capable if the phone number is a UFMI.</t>
  </si>
  <si>
    <t>AB-361</t>
  </si>
  <si>
    <t>The address book MUST allow an external application to mark a contact as PTT capable.</t>
  </si>
  <si>
    <t>AB-362</t>
  </si>
  <si>
    <t>The address book MUST mark a contact as PTT capable if the user selects the Mobile + DC label.</t>
  </si>
  <si>
    <t>AB-363</t>
  </si>
  <si>
    <t>The address book MUST mark a contact entry as PTT capable if the user enters a UFMI as phone number.</t>
  </si>
  <si>
    <t>AB-364</t>
  </si>
  <si>
    <t>The call history MUST mark a contact entry as PTT capable if a successful PTT 1 to 1 call is stored.</t>
  </si>
  <si>
    <t>AB-365</t>
  </si>
  <si>
    <t>The call history MUST mark a contact entry as PTT capable if a successful PTT call alert is stored.</t>
  </si>
  <si>
    <t>8.6 Addrbook URIs for PTT</t>
  </si>
  <si>
    <t>AB-366</t>
  </si>
  <si>
    <r>
      <t xml:space="preserve">When PTT is disabled, the address book MUST NOT support the additional addrbook URIs listed in </t>
    </r>
    <r>
      <rPr>
        <i/>
        <sz val="12"/>
        <rFont val="Arial"/>
        <family val="2"/>
      </rPr>
      <t>Table 6 - addrbook URIs</t>
    </r>
    <r>
      <rPr>
        <sz val="12"/>
        <rFont val="Arial"/>
        <family val="2"/>
      </rPr>
      <t>.</t>
    </r>
  </si>
  <si>
    <t>AB-367</t>
  </si>
  <si>
    <t>addrbook:QchatSetup?t=[pttid@realm.com]&amp;p=[0|1|2|3|4]</t>
  </si>
  <si>
    <t>AB-368</t>
  </si>
  <si>
    <t>addrbook:QchatCall?t=[pttid@realm.com]&amp;p=[0|1|2|3|4]</t>
  </si>
  <si>
    <t>AB-369</t>
  </si>
  <si>
    <t>addrbook:QchatSetup?t=NULL</t>
  </si>
  <si>
    <t>AB-370</t>
  </si>
  <si>
    <t>addrbook:OpenEditNew?c=[contact name]&amp;n=[number]&amp;pt=[M||T||H||W||G||F||O||M+T]</t>
  </si>
  <si>
    <t>AB-371</t>
  </si>
  <si>
    <t>addrbook:OpenEditExisting?n=[number]&amp;pt=[M||T||H||W||G||F||O||M+T]</t>
  </si>
  <si>
    <t>AB-372</t>
  </si>
  <si>
    <t>addrbook:OpenContact?g=[group id]</t>
  </si>
  <si>
    <t>AB-373</t>
  </si>
  <si>
    <t>addrbook:OpenList?g=[group id]</t>
  </si>
  <si>
    <t>AB-374</t>
  </si>
  <si>
    <t>addrbook:History?u=[UFMI]</t>
  </si>
  <si>
    <t>AB-375</t>
  </si>
  <si>
    <t>addrbook:History?g=[group uri]</t>
  </si>
  <si>
    <t>AB-376</t>
  </si>
  <si>
    <t>addbook:DeleteHistory?g=[group uri]</t>
  </si>
  <si>
    <t>AB-377</t>
  </si>
  <si>
    <t>addrbook:alert?t=[pttid@realm.com]&amp;p=[0||1||2||3||4]</t>
  </si>
  <si>
    <t>8.7 PTT call restrictions</t>
  </si>
  <si>
    <t>AB-378</t>
  </si>
  <si>
    <t>The address book MUST support user level PTT call restrictions.</t>
  </si>
  <si>
    <t>AB-379</t>
  </si>
  <si>
    <t>The address book MUST provide the user with the ability to add any contact to the PTT call restrictions list.</t>
  </si>
  <si>
    <t>AB-380</t>
  </si>
  <si>
    <t>The address book MUST provide the user with the ability to add any contact entry to the PTT call restrictions list.</t>
  </si>
  <si>
    <t>AB-381</t>
  </si>
  <si>
    <t>The address book MUST add all contact phone entries that are marked as PTT capable to the PTT call restrictions list when a contact is added to the call restriction list.</t>
  </si>
  <si>
    <t>AB-382</t>
  </si>
  <si>
    <t>The address book MUST automatically add any new contact phone entry that is marked as PTT capable to the call restrictions list when a contact has been added to the PTT call restriction list</t>
  </si>
  <si>
    <t>AB-383</t>
  </si>
  <si>
    <t>The address book MUST automatically add any contact phone entry that is marked as PTT capable to the PTT call restrictions list when a contact has been added to the PTT call restriction list.</t>
  </si>
  <si>
    <t>AB-384</t>
  </si>
  <si>
    <t>The address book MUST provide the user with the ability to remove any contact or contact entry from the PTT call restrictions list when a contact or contact entry is in focus and is on the PTT call restrictions list.</t>
  </si>
  <si>
    <t>AB-385</t>
  </si>
  <si>
    <t>The address book MUST provide the user with the ability to remove any contact from the PTT call restrictions list from the display of the PTT call restrictions list.</t>
  </si>
  <si>
    <t>AB-386</t>
  </si>
  <si>
    <t>The address book MUST automatically remove any contact phone entry from the PTT call restrictions list when that contact entry is removed.</t>
  </si>
  <si>
    <t>AB-387</t>
  </si>
  <si>
    <t>The address book MUST automatically remove all contact phone entries from the PTT call restrictions list when the contact is removed.</t>
  </si>
  <si>
    <t>AB-388</t>
  </si>
  <si>
    <t>The address book MUST pass changes to the PTT call restrictions to the PTT application.</t>
  </si>
  <si>
    <t>AB-389</t>
  </si>
  <si>
    <t>The address book MUST provide the ability to clear the PTT call restrictions list.</t>
  </si>
  <si>
    <t>AB-390</t>
  </si>
  <si>
    <t>The address book MUST be able to display the PTT call restrictions list to the user.</t>
  </si>
  <si>
    <t>AB-391</t>
  </si>
  <si>
    <t>The address book MUST be able to provide the PTT call restrictions list to the PTT application.</t>
  </si>
  <si>
    <t>AB-392</t>
  </si>
  <si>
    <t>The address book MUST allow the user to manually add entries to the PTT call restrictions list that are not stored as contacts.</t>
  </si>
  <si>
    <t>AB-393</t>
  </si>
  <si>
    <t>The address book MUST support a black list method to restrict PTT calls from specified numbers specified on the list.</t>
  </si>
  <si>
    <t>AB-394</t>
  </si>
  <si>
    <t>The address book MUST support a white list method to restrict PTT calls to only those numbers specified on the list.</t>
  </si>
  <si>
    <t>AB-395</t>
  </si>
  <si>
    <t>The address book MUST have no entries in the PTT call restrictions list as the default status.</t>
  </si>
  <si>
    <t>AB-396</t>
  </si>
  <si>
    <t>The address book MUST set the default PTT call restrictions method to black list.</t>
  </si>
  <si>
    <t>AB-397</t>
  </si>
  <si>
    <t>The address book MUST allow the user to change the PTT call restrictions method at any time.</t>
  </si>
  <si>
    <t>AB-398</t>
  </si>
  <si>
    <t>The address book MUST clear the PTT call restrictions list when the user changes the PTT call restriction method.</t>
  </si>
  <si>
    <t>AB-399</t>
  </si>
  <si>
    <t>The address book MUST NOT store the previous PTT call restrictions list when the user changes the PTT call restriction method.</t>
  </si>
  <si>
    <t>AB-400</t>
  </si>
  <si>
    <t>The address book MUST warn a user if a call is attempted to a number on the PTT call restrictions list when the PTT call restrictions method is set to black list.</t>
  </si>
  <si>
    <t>AB-401</t>
  </si>
  <si>
    <t>The address book MUST warn the user if a call is attempted to a number that is not on the PTT call restrictions list when the PTT call restrictions method is set to white list.</t>
  </si>
  <si>
    <t>AB-402</t>
  </si>
  <si>
    <t>The address book MUST provide the user with the ability to add the PTT number to the white list and place the call when a call is attempted to a number that is not on the PTT call restrictions list when the PTT call restrictions method is set to white list.</t>
  </si>
  <si>
    <t>8.8 vCard formats for PTT domains</t>
  </si>
  <si>
    <t>AB-403</t>
  </si>
  <si>
    <t>The address book MUST use the vCard “X-Domain” type to transfer the PTT user domain for a contact that has an entry marked as PTT Capable.</t>
  </si>
  <si>
    <t>9 Group List Management Serivce</t>
  </si>
  <si>
    <t>9.1 GLMS records</t>
  </si>
  <si>
    <t>AB-404</t>
  </si>
  <si>
    <t>GLMS records MUST be created ONLY by the GLMS client</t>
  </si>
  <si>
    <t>Android doesn't have GLMS client by default</t>
    <phoneticPr fontId="61" type="noConversion"/>
  </si>
  <si>
    <t>AB-405</t>
  </si>
  <si>
    <t xml:space="preserve">The address book MUST support at least 40 GLMS records. </t>
  </si>
  <si>
    <t>AB-406</t>
  </si>
  <si>
    <t>The address book MUST NOT count GLMS records as contact entries and they not count towards the users limits for the number of contacts.</t>
  </si>
  <si>
    <t>AB-407</t>
  </si>
  <si>
    <t>The address book MUST allow the user to delete GLMS records.</t>
  </si>
  <si>
    <t>AB-408</t>
  </si>
  <si>
    <t>GLMS groups MUST be displayed in the address book along with other contacts.</t>
  </si>
  <si>
    <t>AB-409</t>
  </si>
  <si>
    <t>The address book MUST allow users to delete GLMS records.</t>
  </si>
  <si>
    <t>AB-410</t>
  </si>
  <si>
    <t>The address book MUST provide access to the GLMS client to allow the user to list groups that they are a member of.</t>
  </si>
  <si>
    <t>9.2 GLMS record field definitions</t>
  </si>
  <si>
    <t>9.2.1 Group ID</t>
  </si>
  <si>
    <t>AB-411</t>
  </si>
  <si>
    <t>Each GLMS record MUST support a Group ID field that is up to 3 numerical characters.</t>
  </si>
  <si>
    <t>9.2.2 Group URI</t>
  </si>
  <si>
    <t>AB-412</t>
  </si>
  <si>
    <t>Each GLMS record MUST support a group URI field of 15@253 characters.</t>
  </si>
  <si>
    <t>AB-413</t>
  </si>
  <si>
    <t>The Group URI field MUST be used when as the key field for GLMS records.</t>
  </si>
  <si>
    <t>AB-414</t>
  </si>
  <si>
    <t>The fields MUST be case in-sensitive supporting alpha numeric, “.”,”-“, and “_” characters. @ is a separator.</t>
  </si>
  <si>
    <t>AB-415</t>
  </si>
  <si>
    <t>The address book MUST NOT allow the user to view or edit the group URI field.</t>
  </si>
  <si>
    <t>9.2.3 Group name</t>
  </si>
  <si>
    <t>AB-416</t>
  </si>
  <si>
    <t>Each GLMS record MUST support a Group Display Name of up to 50 characters.</t>
  </si>
  <si>
    <t>AB-417</t>
  </si>
  <si>
    <t>The address book MUST allow the user to edit the group display name of a GLMS record saved to the address book.</t>
  </si>
  <si>
    <t>AB-418</t>
  </si>
  <si>
    <t>The group display name MUST support English/Spanish Alpha Numeric, “.”,”-“, and “_” characters.</t>
  </si>
  <si>
    <t>AB-419</t>
  </si>
  <si>
    <t>When edited by the user the group display name field MUST NOT be synced back to GLMS client.</t>
  </si>
  <si>
    <t>9.2.4 Group type</t>
  </si>
  <si>
    <t>AB-420</t>
  </si>
  <si>
    <t>GLMS record MUST support a group type that is 1 byte.</t>
  </si>
  <si>
    <t>9.2.5 Group owner name</t>
  </si>
  <si>
    <t>AB-421</t>
  </si>
  <si>
    <t>Each GLMS record MUST support an owner display name of up to 50 characters.</t>
  </si>
  <si>
    <t>AB-422</t>
  </si>
  <si>
    <t>The address book MUST NOT allow the user to edit the group owner display name.</t>
  </si>
  <si>
    <t>9.2.6 Group owner ID</t>
  </si>
  <si>
    <t>AB-423</t>
  </si>
  <si>
    <t>Each GLMS record MUST support an Owner ID field of 15@253 characters.</t>
  </si>
  <si>
    <t>AB-424</t>
  </si>
  <si>
    <t>The address book MUST NOT allow the user to view or edit the Group owner ID field.</t>
  </si>
  <si>
    <t>9.2.7 Etag</t>
  </si>
  <si>
    <t>AB-425</t>
  </si>
  <si>
    <t>Each GLMS record MUST support an ETag field of 4 bytes.</t>
  </si>
  <si>
    <t>AB-426</t>
  </si>
  <si>
    <t>The address book MUST NOT allow the user to view or edit the ETag field.</t>
  </si>
  <si>
    <t>9.3 Closed groups opt-out</t>
  </si>
  <si>
    <t>AB-427</t>
  </si>
  <si>
    <t>The address book MUST support opt-out groups managed by GLMS.</t>
  </si>
  <si>
    <t>AB-428</t>
  </si>
  <si>
    <t>The address book MUST support displaying a message to the user containing the Group display-name, owner-id, and owner-display-name.</t>
  </si>
  <si>
    <t>AB-429</t>
  </si>
  <si>
    <t>If the user does not wish to be part of the group the appropriate XCAP put transaction MUST be performed to GLMS.</t>
  </si>
  <si>
    <t>AB-430</t>
  </si>
  <si>
    <t>If the user does wish to be part of the group the handset MUST prompt the user to save the group to the address book.</t>
  </si>
  <si>
    <t>9.4 Closed chat rooms</t>
  </si>
  <si>
    <t>AB-431</t>
  </si>
  <si>
    <t>Closed Chat rooms MUST be supported and updated via the GLMS interface and labeled as GLMS maintained</t>
  </si>
  <si>
    <t>9.5 Closed group forced membership</t>
  </si>
  <si>
    <t>AB-432</t>
  </si>
  <si>
    <t>Closed groups with forced membership MUST be supported.</t>
  </si>
  <si>
    <t>AB-433</t>
  </si>
  <si>
    <t>Closed groups with forced membership MUST prompt the user to save the group to the address book.</t>
  </si>
  <si>
    <t>AB-434</t>
  </si>
  <si>
    <t>The address book MUST support displaying a message to the user containing the group uri, display-name, inviter-id, and inviter-display-name.</t>
  </si>
  <si>
    <t>AB-435</t>
  </si>
  <si>
    <t>Closed groups with forced membership MUST support changing of the group name by the user.</t>
  </si>
  <si>
    <t>9.6 Additional OEM URIs</t>
  </si>
  <si>
    <t>AB-436</t>
  </si>
  <si>
    <t>OEMs MUST support a Missed Alert URI for GLMS events.  oem://addrbook?new=’x’</t>
  </si>
  <si>
    <t>9.7 GLMS hidden menus and codes</t>
  </si>
  <si>
    <t>AB-437</t>
  </si>
  <si>
    <t>The device MUST support ##4567257# (##GLMSCLR#).</t>
  </si>
  <si>
    <t>AB-438</t>
  </si>
  <si>
    <t>The ##GLMSCLR# command MUST delete all GLMS cache related data from the memory.</t>
  </si>
  <si>
    <t>AB-439</t>
  </si>
  <si>
    <t>The ##GLMSCLR# command MUST delete all GLMS groups out of the address book.</t>
  </si>
  <si>
    <t>AB-440</t>
  </si>
  <si>
    <t>The device MUST add an option titled “GLMS” under ##DATA#.</t>
  </si>
  <si>
    <t>AB-441</t>
  </si>
  <si>
    <t>The values MUST be viewable without entering the device MSL.</t>
  </si>
  <si>
    <t>AB-442</t>
  </si>
  <si>
    <t>The device MUST force the user to enter the MSL to edit the values.</t>
  </si>
  <si>
    <t>AB-443</t>
  </si>
  <si>
    <r>
      <t xml:space="preserve">The device MUST add the settings in </t>
    </r>
    <r>
      <rPr>
        <i/>
        <sz val="12"/>
        <rFont val="Arial"/>
        <family val="2"/>
      </rPr>
      <t>Table 8 – GLMS hidden menu settings</t>
    </r>
    <r>
      <rPr>
        <sz val="12"/>
        <rFont val="Arial"/>
        <family val="2"/>
      </rPr>
      <t xml:space="preserve"> under the “GLMS” option.</t>
    </r>
  </si>
  <si>
    <t>AB-444</t>
  </si>
  <si>
    <t>GLMS Primary URI</t>
  </si>
  <si>
    <t>AB-445</t>
  </si>
  <si>
    <t>GLMS Secondary URI</t>
  </si>
  <si>
    <t>AB-446</t>
  </si>
  <si>
    <t>GLMS Enable Flag</t>
  </si>
  <si>
    <t>Address Book</t>
    <phoneticPr fontId="3" type="noConversion"/>
  </si>
  <si>
    <t>OMA-DM Compliance Matrix (v2.01)</t>
  </si>
  <si>
    <t>The requirement text is not displayed here. Refer to the Sprint OMA-DM Client Functional Specification for requirement details.</t>
  </si>
  <si>
    <t>Comply?
(Y or N)</t>
  </si>
  <si>
    <t>OEM Comments</t>
  </si>
  <si>
    <t>OMA-DM Session Details--</t>
  </si>
  <si>
    <t>DM-Sess-1</t>
  </si>
  <si>
    <t>Y</t>
    <phoneticPr fontId="3" type="noConversion"/>
  </si>
  <si>
    <t>DM-Sess-2</t>
  </si>
  <si>
    <t>DM-Sess-3</t>
  </si>
  <si>
    <t>DM-Sess-4</t>
  </si>
  <si>
    <t>DM-Sess-5</t>
  </si>
  <si>
    <t>DM-Sess-6</t>
  </si>
  <si>
    <t>DM-Sess-7</t>
  </si>
  <si>
    <t>DM-Sess-8</t>
  </si>
  <si>
    <t>N</t>
    <phoneticPr fontId="3" type="noConversion"/>
  </si>
  <si>
    <t>This is for Mobile Broadband product not for phone.</t>
    <phoneticPr fontId="3" type="noConversion"/>
  </si>
  <si>
    <t>DM-Sess-9</t>
  </si>
  <si>
    <t>DM-Sess-10</t>
  </si>
  <si>
    <t>DM-Sess-11</t>
  </si>
  <si>
    <t>DM-Sess-12</t>
  </si>
  <si>
    <t>DM-Sess-13</t>
  </si>
  <si>
    <t>DM-Sess-14</t>
  </si>
  <si>
    <t>DM-Sess-15</t>
  </si>
  <si>
    <t>DM-Sess-16</t>
  </si>
  <si>
    <t>DM-Sess-17</t>
  </si>
  <si>
    <t>DM-Sess-18</t>
  </si>
  <si>
    <t>DM-Sess-19</t>
  </si>
  <si>
    <t>DM-Sess-20</t>
  </si>
  <si>
    <t>DM-Sess-21</t>
  </si>
  <si>
    <t>DM-Sess-22</t>
  </si>
  <si>
    <t>DM-Sess-23</t>
  </si>
  <si>
    <t>DM-Sess-24</t>
  </si>
  <si>
    <t>DM-Sess-25</t>
  </si>
  <si>
    <t>DM-Sess-26</t>
  </si>
  <si>
    <t>DM-Sess-27</t>
  </si>
  <si>
    <t>DM-Sess-28</t>
  </si>
  <si>
    <t>DM-Sess-29</t>
  </si>
  <si>
    <t>DM-Sess-30</t>
  </si>
  <si>
    <t>DM-Sess-31</t>
  </si>
  <si>
    <t>DM-Sess-32</t>
  </si>
  <si>
    <t>DM-Sess-33</t>
  </si>
  <si>
    <t>DM-Sess-34</t>
  </si>
  <si>
    <t>Airplane Mode Requirements--</t>
  </si>
  <si>
    <t>DM-Sess-35</t>
  </si>
  <si>
    <t>DM-Sess-36</t>
  </si>
  <si>
    <t>DM-Sess-37</t>
  </si>
  <si>
    <t>Network-Initiated Mechanism--</t>
  </si>
  <si>
    <t>DM-NI-1</t>
  </si>
  <si>
    <t>DM-NI-2</t>
  </si>
  <si>
    <t>DM-NI-3</t>
  </si>
  <si>
    <t>DM-NI-4</t>
  </si>
  <si>
    <t>DM-NI-5</t>
  </si>
  <si>
    <t>DM-NI-6</t>
  </si>
  <si>
    <t>DM-NI-7</t>
  </si>
  <si>
    <t>DM-NI-8</t>
  </si>
  <si>
    <t>DM-NI-9</t>
  </si>
  <si>
    <t>DM-NI-10</t>
  </si>
  <si>
    <t>DM-NI-11</t>
  </si>
  <si>
    <t>DM-NI-12</t>
  </si>
  <si>
    <t>DM-NI-13</t>
  </si>
  <si>
    <t>DM-NI-14</t>
  </si>
  <si>
    <t>DM-NI-15</t>
  </si>
  <si>
    <t>DM-NI-16</t>
  </si>
  <si>
    <t>DM-NI-17</t>
  </si>
  <si>
    <t>DM-NI-18</t>
  </si>
  <si>
    <t>DM-NI-19</t>
  </si>
  <si>
    <t>DM-NI-20</t>
  </si>
  <si>
    <t>DM-NI-21</t>
  </si>
  <si>
    <t>DM-NI-22</t>
  </si>
  <si>
    <t>DM-NI-23</t>
  </si>
  <si>
    <t>DM-NI-24</t>
  </si>
  <si>
    <t>DM-NI-25</t>
  </si>
  <si>
    <t>Client Initiation Details--</t>
    <phoneticPr fontId="3" type="noConversion"/>
  </si>
  <si>
    <t>DM-CI-1</t>
  </si>
  <si>
    <t>DM-CI-2</t>
  </si>
  <si>
    <t>DM-CI-3</t>
  </si>
  <si>
    <t>DM-CI-4</t>
    <phoneticPr fontId="3" type="noConversion"/>
  </si>
  <si>
    <t>DM-CI-5</t>
  </si>
  <si>
    <t>DM-CI-6</t>
    <phoneticPr fontId="3" type="noConversion"/>
  </si>
  <si>
    <t>[ZTE]Can you give more details about which type of application needs to start CI? Just DSA/Sprint Zone? Or else?</t>
    <phoneticPr fontId="3" type="noConversion"/>
  </si>
  <si>
    <t>[06152011 Sprint]DSA/SprintZone are the only requirements at this time.</t>
    <phoneticPr fontId="3" type="noConversion"/>
  </si>
  <si>
    <t>DM-CI-7</t>
  </si>
  <si>
    <t>DM-CI-8</t>
  </si>
  <si>
    <t>Device Configuration Management Objects--</t>
  </si>
  <si>
    <t>DM-DC-1</t>
  </si>
  <si>
    <t>DM-DC-2</t>
  </si>
  <si>
    <t>DM-DC-3</t>
  </si>
  <si>
    <t>DM-DC-4</t>
  </si>
  <si>
    <t>DM-DC-5</t>
  </si>
  <si>
    <t>DM-DC-6</t>
  </si>
  <si>
    <t>DM-DC-7</t>
  </si>
  <si>
    <t>DM-DC-8</t>
  </si>
  <si>
    <t>DM-DC-9</t>
  </si>
  <si>
    <t>DM-DC-10</t>
  </si>
  <si>
    <t>DM-DC-11</t>
  </si>
  <si>
    <t>DM-DC-12</t>
  </si>
  <si>
    <t>DM-DC-13</t>
  </si>
  <si>
    <t>DM-DC-14</t>
  </si>
  <si>
    <t>DM-DC-15</t>
  </si>
  <si>
    <t>DM-DC-16</t>
  </si>
  <si>
    <t>DM-DC-17</t>
  </si>
  <si>
    <t>DM-DC-18</t>
  </si>
  <si>
    <t>DM-DC-19</t>
  </si>
  <si>
    <t>DM-DC-20</t>
  </si>
  <si>
    <t>DM-DC-21</t>
  </si>
  <si>
    <t>DM-DC-22</t>
  </si>
  <si>
    <t>DM-DC-23</t>
  </si>
  <si>
    <t>DM-DC-24</t>
  </si>
  <si>
    <t>DM-DC-25</t>
  </si>
  <si>
    <t>DM-DC-26</t>
  </si>
  <si>
    <t>DM-DC-27</t>
  </si>
  <si>
    <t>DM-DC-28</t>
  </si>
  <si>
    <t>Hands-Free Activation--</t>
  </si>
  <si>
    <t>DM-HFA-1</t>
  </si>
  <si>
    <t>DM-HFA-2</t>
  </si>
  <si>
    <t>DM-HFA-30</t>
  </si>
  <si>
    <t>DM-HFA-31</t>
  </si>
  <si>
    <t>DM-HFA-3</t>
  </si>
  <si>
    <t>DM-HFA-4</t>
  </si>
  <si>
    <t>DM-HFA-5</t>
  </si>
  <si>
    <t>DM-HFA-6</t>
  </si>
  <si>
    <t>DM-HFA-7</t>
  </si>
  <si>
    <t>DM-HFA-8</t>
  </si>
  <si>
    <t>DM-HFA-9</t>
  </si>
  <si>
    <t>DM-HFA-10</t>
  </si>
  <si>
    <t>DM-HFA-11</t>
  </si>
  <si>
    <t>DM-HFA-12</t>
  </si>
  <si>
    <t>DM-HFA-13</t>
  </si>
  <si>
    <t>DM-HFA-14</t>
  </si>
  <si>
    <t>DM-HFA-15</t>
  </si>
  <si>
    <t>DM-HFA-16</t>
  </si>
  <si>
    <t>DM-HFA-17</t>
  </si>
  <si>
    <t>DM-HFA-28</t>
  </si>
  <si>
    <t>DM-HFA-29</t>
  </si>
  <si>
    <t>DM-HFA-18</t>
  </si>
  <si>
    <t>DM-HFA-19</t>
  </si>
  <si>
    <t>DM-HFA-20</t>
  </si>
  <si>
    <t>DM-HFA-21</t>
  </si>
  <si>
    <t>DM-HFA-22</t>
  </si>
  <si>
    <t>DM-HFA-23</t>
  </si>
  <si>
    <t>DM-HFA-24</t>
  </si>
  <si>
    <t>DM-HFA-25</t>
  </si>
  <si>
    <t>DM-HFA-26</t>
  </si>
  <si>
    <t>DM-HFA-27</t>
  </si>
  <si>
    <t>Lock and Wipe Management Object--</t>
  </si>
  <si>
    <t>DM-LaW-1</t>
  </si>
  <si>
    <t>DM-LaW-2</t>
  </si>
  <si>
    <t>DM-LaW-3</t>
  </si>
  <si>
    <t>DM-LaW-4</t>
  </si>
  <si>
    <t>DM-LaW-5</t>
  </si>
  <si>
    <t>DM-LaW-6</t>
  </si>
  <si>
    <t>DM-LaW-7</t>
  </si>
  <si>
    <t>DM-LaW-8</t>
  </si>
  <si>
    <t>DM-LaW-9</t>
  </si>
  <si>
    <t>DM-LaW-10</t>
  </si>
  <si>
    <t>DM-LaW-11</t>
  </si>
  <si>
    <t>DM-LaW-12</t>
  </si>
  <si>
    <t>DM-LaW-13</t>
  </si>
  <si>
    <t>Remote Commands Management Object--</t>
  </si>
  <si>
    <t>DM-RC-1</t>
  </si>
  <si>
    <r>
      <t>[ZTE]Per our understanding, the device supports the #</t>
    </r>
    <r>
      <rPr>
        <sz val="11"/>
        <color indexed="8"/>
        <rFont val="宋体"/>
        <family val="3"/>
        <charset val="134"/>
      </rPr>
      <t>＃</t>
    </r>
    <r>
      <rPr>
        <sz val="11"/>
        <color indexed="8"/>
        <rFont val="Arial"/>
        <family val="2"/>
      </rPr>
      <t xml:space="preserve">rtn# and </t>
    </r>
    <r>
      <rPr>
        <sz val="11"/>
        <color indexed="8"/>
        <rFont val="宋体"/>
        <family val="3"/>
        <charset val="134"/>
      </rPr>
      <t>＃＃</t>
    </r>
    <r>
      <rPr>
        <sz val="11"/>
        <color indexed="8"/>
        <rFont val="Arial"/>
        <family val="2"/>
      </rPr>
      <t>sctrn# is enough.</t>
    </r>
    <phoneticPr fontId="3" type="noConversion"/>
  </si>
  <si>
    <t>[06152011 Sprint]Yes, that is OK.</t>
    <phoneticPr fontId="3" type="noConversion"/>
  </si>
  <si>
    <t>DM-RC-2</t>
  </si>
  <si>
    <t>DM-RC-3</t>
  </si>
  <si>
    <t>DM-RC-4</t>
  </si>
  <si>
    <t>DM-RC-5</t>
  </si>
  <si>
    <t>DM-RC-6</t>
  </si>
  <si>
    <t>DM-RC-7</t>
  </si>
  <si>
    <t>DM-RC-8</t>
  </si>
  <si>
    <t>DM-RC-9</t>
  </si>
  <si>
    <t>DM-RC-10</t>
  </si>
  <si>
    <t>PRI Settings Management Object--</t>
    <phoneticPr fontId="3" type="noConversion"/>
  </si>
  <si>
    <t>DM-PRI-1</t>
    <phoneticPr fontId="3" type="noConversion"/>
  </si>
  <si>
    <t>It depends on the PRI</t>
    <phoneticPr fontId="3" type="noConversion"/>
  </si>
  <si>
    <t>DM-PRI-2</t>
    <phoneticPr fontId="3" type="noConversion"/>
  </si>
  <si>
    <t>These parameters will be removed after restore to factory default or refubrish the device.</t>
    <phoneticPr fontId="3" type="noConversion"/>
  </si>
  <si>
    <t>[06152011 Sprint]Any updates to the PRI nodes must persist through a reset or refurbishment..
[06202011 ZTE]Our evaluation is below:
(1) Our current default QCN can not  be changed dynamically due to we do not take the OMA PRI Settings MO into our original design at the beginning.
(2) The way to meet this is saving all the PRI parameters as flexiable values instead of fixing them in the code and meanwhile create a file as default value file and set up a mechanism to maintain the data update.
(3)If it is a very urgent requirement for this device, we need to redesign the whole framework and two months at least will be need to do this, it should impact our current project schedule and associated test milestones.
(4)Our propose is we would like to implement this functionality in our next product for Sprint. Then we can think it over in our software.
[07192011 Spanel, Robert L]Row 166:  PRI settings:  I am OK if they cannot support the PRI settings.
I don’t have any other feedback.</t>
    <phoneticPr fontId="3" type="noConversion"/>
  </si>
  <si>
    <t>DM-PRI-3</t>
  </si>
  <si>
    <t>Service Plan Awareness Management Object--</t>
    <phoneticPr fontId="3" type="noConversion"/>
  </si>
  <si>
    <t>DM-SPA-1</t>
    <phoneticPr fontId="3" type="noConversion"/>
  </si>
  <si>
    <t>DM-SPA-2</t>
  </si>
  <si>
    <t>DM-SPA-3</t>
  </si>
  <si>
    <t>DM-SPA-4</t>
  </si>
  <si>
    <t>OTA Customization Management Object--</t>
    <phoneticPr fontId="3" type="noConversion"/>
  </si>
  <si>
    <t>DM-CUST-1</t>
    <phoneticPr fontId="3" type="noConversion"/>
  </si>
  <si>
    <t>DM-CUST-2</t>
  </si>
  <si>
    <t>WiMAX Management Object--</t>
    <phoneticPr fontId="3" type="noConversion"/>
  </si>
  <si>
    <t>DM-WMX-1</t>
    <phoneticPr fontId="3" type="noConversion"/>
  </si>
  <si>
    <t>The device does not support WiMAX</t>
    <phoneticPr fontId="3" type="noConversion"/>
  </si>
  <si>
    <t>DM-WMX-2</t>
  </si>
  <si>
    <t>DM-WMX-3</t>
  </si>
  <si>
    <t>DM-WMX-4</t>
  </si>
  <si>
    <t>DM-WMX-5</t>
  </si>
  <si>
    <t>DM-WMX-6</t>
  </si>
  <si>
    <t>DM-WMX-7</t>
  </si>
  <si>
    <t>DM-WMX-8</t>
  </si>
  <si>
    <t>DM-WMX-9</t>
  </si>
  <si>
    <t>DM-WMX-10</t>
  </si>
  <si>
    <t>DM-WMX-11</t>
  </si>
  <si>
    <t>DM-WMX-12</t>
  </si>
  <si>
    <t>Device Self Service Management Object--</t>
    <phoneticPr fontId="3" type="noConversion"/>
  </si>
  <si>
    <t>DM-DSS-1</t>
    <phoneticPr fontId="3" type="noConversion"/>
  </si>
  <si>
    <t>The device does not support DSS but support SprintZone and DSS functionality.</t>
    <phoneticPr fontId="3" type="noConversion"/>
  </si>
  <si>
    <t>Subscriber Information Management Object--</t>
    <phoneticPr fontId="3" type="noConversion"/>
  </si>
  <si>
    <t>DM-SI-1</t>
    <phoneticPr fontId="3" type="noConversion"/>
  </si>
  <si>
    <t>Need to confirm with Sprint if the device needs to support this Object.</t>
    <phoneticPr fontId="3" type="noConversion"/>
  </si>
  <si>
    <t>[06152011 ZTE]No, this object is not supported.</t>
    <phoneticPr fontId="3" type="noConversion"/>
  </si>
  <si>
    <t>DM-SI-2</t>
  </si>
  <si>
    <t>PRL Update Management Object--</t>
    <phoneticPr fontId="3" type="noConversion"/>
  </si>
  <si>
    <t>DM-PRL-1</t>
  </si>
  <si>
    <t>DM-PRL-2</t>
  </si>
  <si>
    <t>DM-PRL-3</t>
  </si>
  <si>
    <t>DM-PRL-4</t>
  </si>
  <si>
    <t>DM-PRL-5</t>
  </si>
  <si>
    <t>DM-PRL-6</t>
  </si>
  <si>
    <t>DM-PRL-7</t>
  </si>
  <si>
    <t>DM-PRL-8</t>
  </si>
  <si>
    <t>DM-PRL-9</t>
  </si>
  <si>
    <t>DM-PRL-10</t>
  </si>
  <si>
    <t>DM-PRL-11</t>
  </si>
  <si>
    <t>DM-PRL-12</t>
  </si>
  <si>
    <t>DM-PRL-13</t>
  </si>
  <si>
    <t>DM-PRL-14</t>
  </si>
  <si>
    <t>DM-PRL-15</t>
  </si>
  <si>
    <t>DM-PRL-16</t>
  </si>
  <si>
    <t>DM-PRL-17</t>
  </si>
  <si>
    <t>Web Browser Management Object--</t>
    <phoneticPr fontId="3" type="noConversion"/>
  </si>
  <si>
    <t>DM-Web-1</t>
    <phoneticPr fontId="3" type="noConversion"/>
  </si>
  <si>
    <t>If it is a preload browser, the device can support these requirement.But if it is not, and download from appsore, the device does not support them.
[06062011 FAN]due to it is android's device, so it can not be applicabled per the V55 meeting.</t>
    <phoneticPr fontId="3" type="noConversion"/>
  </si>
  <si>
    <t>DM-Web-2</t>
  </si>
  <si>
    <t>[06062011 FAN]due to it is android's device, so it can not be applicabled per the V55 meeting.</t>
  </si>
  <si>
    <t>DM-Web-3</t>
  </si>
  <si>
    <t>[ZTE]Proxy security port for Android's default browser is not a editable value, the value is 443.Change Y to PC.
[06062011 FAN]due to it is android's device, so it can not be applicabled per the V55 meeting.</t>
    <phoneticPr fontId="3" type="noConversion"/>
  </si>
  <si>
    <t>DM-Web-4</t>
  </si>
  <si>
    <t>Media Stream and VOG Management Object--</t>
    <phoneticPr fontId="3" type="noConversion"/>
  </si>
  <si>
    <t>DM-Media-1</t>
    <phoneticPr fontId="3" type="noConversion"/>
  </si>
  <si>
    <t>The same as Web Browser.</t>
    <phoneticPr fontId="3" type="noConversion"/>
  </si>
  <si>
    <t>DM-Media-2</t>
  </si>
  <si>
    <t>DM-Media-3</t>
  </si>
  <si>
    <t>DMAcc Management Object--</t>
  </si>
  <si>
    <t>DM-DMAcc-1</t>
  </si>
  <si>
    <t>DM-DMAcc-2</t>
  </si>
  <si>
    <t>DM-DMAcc-3</t>
  </si>
  <si>
    <t>DM-DMAcc-4</t>
  </si>
  <si>
    <t>Firmware Update Management Object--</t>
  </si>
  <si>
    <t>DM-FUMO-1</t>
  </si>
  <si>
    <t>DM-FUMO-2</t>
  </si>
  <si>
    <t>DM-FUMO-3</t>
  </si>
  <si>
    <t>DM-FUMO-4</t>
  </si>
  <si>
    <t>DM-FUMO-5</t>
  </si>
  <si>
    <t>DM-FUMO-6</t>
  </si>
  <si>
    <t>DM-FUMO-7</t>
  </si>
  <si>
    <t>DM-FUMO-8</t>
  </si>
  <si>
    <t>DM-FUMO-9</t>
  </si>
  <si>
    <t>DM-FUMO-10</t>
  </si>
  <si>
    <t>DM-FUMO-11</t>
  </si>
  <si>
    <t>DM-FUMO-12</t>
  </si>
  <si>
    <t>DM-FUMO-13</t>
  </si>
  <si>
    <t>DM-FUMO-14</t>
  </si>
  <si>
    <t>DM-FUMO-15</t>
  </si>
  <si>
    <t>DM-FUMO-16</t>
  </si>
  <si>
    <t>DM-FUMO-17</t>
  </si>
  <si>
    <t>DM-FUMO-18</t>
  </si>
  <si>
    <t>DM-FUMO-19</t>
  </si>
  <si>
    <t>DM-FUMO-20</t>
  </si>
  <si>
    <t>DM-FUMO-21</t>
  </si>
  <si>
    <t>DM-FUMO-22</t>
  </si>
  <si>
    <t>DM-FUMO-23</t>
  </si>
  <si>
    <t>DM</t>
    <phoneticPr fontId="3" type="noConversion"/>
  </si>
  <si>
    <t>Sprint Bluetooth Functional Requirements 3.0</t>
  </si>
  <si>
    <t>Requirement Number</t>
  </si>
  <si>
    <t>Sprint Comments (Luke)</t>
  </si>
  <si>
    <t>2.0           General Requirements</t>
  </si>
  <si>
    <t>2.1             Bluetooth Core Specification Support</t>
  </si>
  <si>
    <t>BTFS-1</t>
  </si>
  <si>
    <t xml:space="preserve"> Customer Equipment MUST be compliant with Version 2.0 of the Bluetooth Core specification.</t>
  </si>
  <si>
    <t>NA</t>
  </si>
  <si>
    <t>BTFS-2 (Optional)</t>
  </si>
  <si>
    <t xml:space="preserve"> Customer Equipment MUST be compliant with Version 2.0+EDR of the Bluetooth Core specification.</t>
  </si>
  <si>
    <t>BTFS-3 (Optional)</t>
  </si>
  <si>
    <t xml:space="preserve"> Customer Equipment MUST be compliant with Version 2.1+EDR of the Bluetooth Core specification.</t>
  </si>
  <si>
    <t>BTFS-4</t>
  </si>
  <si>
    <t xml:space="preserve"> If Customer Equipment is a PDA device, then the Customer Equipment MUST be compliant with Version 2.0+EDR of the Bluetooth Core specification.</t>
    <phoneticPr fontId="61" type="noConversion"/>
  </si>
  <si>
    <t>BTFS-5 (Optional)</t>
  </si>
  <si>
    <t xml:space="preserve"> If Customer Equipment is a PDA device, then the Customer Equipment MUST be compliant with Version 2.1+EDR of the Bluetooth Core specification.</t>
  </si>
  <si>
    <t>NA</t>
    <phoneticPr fontId="61" type="noConversion"/>
  </si>
  <si>
    <t xml:space="preserve">
[06202011 ZTE]update to N/A and compliant to 3.0.</t>
    <phoneticPr fontId="61" type="noConversion"/>
  </si>
  <si>
    <t>[06142011 Sprint]Line 9 - N/A - Compliant to 3.0 Core Spec.</t>
    <phoneticPr fontId="61" type="noConversion"/>
  </si>
  <si>
    <t>2.2             Sprint Bluetooth UI Specification Support</t>
  </si>
  <si>
    <t>BTFS-6</t>
  </si>
  <si>
    <t xml:space="preserve"> Customer Equipment MUST be compliant with the latest version of the Sprint Bluetooth User Interface Interactive Design Specification v3.0 (or later) [28].</t>
  </si>
  <si>
    <t xml:space="preserve">
[06202011 ZTE]update to PC due to android UI.</t>
    <phoneticPr fontId="61" type="noConversion"/>
  </si>
  <si>
    <t>[06142011 Sprint]Line 11 - PC - Due to Android UI</t>
    <phoneticPr fontId="61" type="noConversion"/>
  </si>
  <si>
    <t>2.3             Bluetooth and WiFi co-existence</t>
  </si>
  <si>
    <t>BTFS-7</t>
  </si>
  <si>
    <t xml:space="preserve"> If the Customer Equipment supports both Bluetooth and WiFi, then the Customer Equipment MUST account for this and utilize co-existence tools that do not cause interference with an in-use WiFi system on the same device.</t>
    <phoneticPr fontId="61" type="noConversion"/>
  </si>
  <si>
    <t>A little interference when use A2DP Profile to listen music and then turn on WIFI
[2/10/2011] ZTE to provide what the interference about</t>
  </si>
  <si>
    <t>为什么？</t>
    <phoneticPr fontId="61" type="noConversion"/>
  </si>
  <si>
    <t>BTFS-8</t>
  </si>
  <si>
    <t xml:space="preserve"> Customer Equipment that does not support WiFi MUST account for signal interference in 2.4Ghz and compensate for it with SCO or eSCO support to compensate with adaptive frequency hopping and reduce static on the link.</t>
  </si>
  <si>
    <t>The device spuports BT and WIFI</t>
    <phoneticPr fontId="61" type="noConversion"/>
  </si>
  <si>
    <t>2.4             Battery Life Impact</t>
  </si>
  <si>
    <t>BTFS-9</t>
  </si>
  <si>
    <t xml:space="preserve"> Enabling Bluetooth on the Customer Equipment MUST NOT impact battery standby time more than 40% regardless of what state, Visible, Connected, or Invisible, Bluetooth is in.</t>
  </si>
  <si>
    <t>2.5             JSR Support</t>
  </si>
  <si>
    <t>BTFS-10</t>
  </si>
  <si>
    <t xml:space="preserve"> Customer Equipment MUST support JSR-82 as specified in the Sprint JME Requirements v4.0 [29] or newer.</t>
  </si>
  <si>
    <t xml:space="preserve">NA </t>
    <phoneticPr fontId="61" type="noConversion"/>
  </si>
  <si>
    <t>WAIVER</t>
    <phoneticPr fontId="61" type="noConversion"/>
  </si>
  <si>
    <t xml:space="preserve"> Customer Equipment that does NOT support Java.</t>
  </si>
  <si>
    <t xml:space="preserve">FC </t>
    <phoneticPr fontId="61" type="noConversion"/>
  </si>
  <si>
    <t>BTFS-11</t>
  </si>
  <si>
    <t xml:space="preserve"> Customer Equipment MUST support JSR-248 clarifications as specified in the Sprint JME Requirements v4.0 [29] or newer.</t>
  </si>
  <si>
    <t>WAIVER</t>
  </si>
  <si>
    <t>2.6             Push-to-Talk</t>
  </si>
  <si>
    <t>BTFS-12</t>
  </si>
  <si>
    <t xml:space="preserve"> If Customer Equipment supports Push-to-Talk (PTT) functionality, then Bluetooth MUST NOT interfere will PTT call setup time.</t>
    <phoneticPr fontId="61" type="noConversion"/>
  </si>
  <si>
    <t>The device does not support PTT</t>
    <phoneticPr fontId="61" type="noConversion"/>
  </si>
  <si>
    <t>BTFS-13</t>
  </si>
  <si>
    <t xml:space="preserve"> If Customer Equipment supports Push-to-Talk (PTT) functionality, then Bluetooth MUST NOT maintain the audio channel while there is no audio being routed or call setup.</t>
  </si>
  <si>
    <t>BTFS-14</t>
  </si>
  <si>
    <t xml:space="preserve"> If Customer Equipment supports Push-to-Talk (PTT) functionality, then Bluetooth MUST remain connected as long as the PTT call remains active.</t>
  </si>
  <si>
    <t>BTFS-15</t>
  </si>
  <si>
    <t xml:space="preserve"> If Customer Equipment supports Push-to-Talk (PTT) functionality, then the user MUST push the PTT button on the Customer Equipment to get floor control.</t>
  </si>
  <si>
    <t>BTFS-16</t>
  </si>
  <si>
    <t xml:space="preserve"> If Customer Equipment supports Push-to-Talk (PTT) functionality, then Customer Equipment MUST play PTT audio over the Bluetooth earpiece once connected.</t>
  </si>
  <si>
    <t>BTFS-17</t>
  </si>
  <si>
    <t xml:space="preserve"> If Customer Equipment supports Push-to-Talk (PTT) functionality, then the Customer Equipment MUST play any floor control sounds once connected.</t>
  </si>
  <si>
    <t>Note</t>
  </si>
  <si>
    <t xml:space="preserve"> Customer Equipment MAY miss some audio while connecting to a Bluetooth device for a PTT call.</t>
  </si>
  <si>
    <t>BTFS-18</t>
  </si>
  <si>
    <t xml:space="preserve"> If Customer Equipment supports Push-to-Talk (PTT) functionality, then once Customer Equipment is connected to a Bluetooth headset, PTT beeps (floor control) MUST be played over the Bluetooth device and floor control MUST NOT be lost.</t>
  </si>
  <si>
    <t>BTFS-19</t>
  </si>
  <si>
    <t xml:space="preserve"> If Customer Equipment supports Push-to-Talk (PTT) functionality, then Customer Equipment MUST play initial floor control/audio messages over the speaker until the Bluetooth audio channel is setup.</t>
  </si>
  <si>
    <t>BTFS-20</t>
  </si>
  <si>
    <t xml:space="preserve"> IF Customer Equipment supports Push-to-Talk (PTT) functionality, then Customer Equipment MUST NOT lose floor control messages.</t>
  </si>
  <si>
    <t xml:space="preserve"> Customer Equipment MAY lose audio while connecting to the Bluetooth device.</t>
  </si>
  <si>
    <t>3.0           Bluetooth Profile Support</t>
  </si>
  <si>
    <t>3.1    GAP: Generic Access Profile</t>
  </si>
  <si>
    <t>3.1.2     Profile Requirements</t>
  </si>
  <si>
    <t>BTFS-21</t>
  </si>
  <si>
    <t xml:space="preserve"> Bluetooth enabled Customer Equipment MUST use the Generic Access Profile as defined in the core specification.</t>
    <phoneticPr fontId="61" type="noConversion"/>
  </si>
  <si>
    <t>BTFS-22</t>
  </si>
  <si>
    <t xml:space="preserve"> Bluetooth enabled Customer Equipment MUST support the features listed as “M” in Table 3.1.3‑1 – GAP Feature Compliance.</t>
  </si>
  <si>
    <t>Refer GAP tab for more details
[2/10/2011] ZTE to provide detail</t>
    <phoneticPr fontId="61" type="noConversion"/>
  </si>
  <si>
    <t>3.2    HFP: Hands Free Profile</t>
  </si>
  <si>
    <t>3.2.2      Profile Requirements</t>
  </si>
  <si>
    <t xml:space="preserve"> Waiver for all requirements in section 3.2.2 for Customer Equipment that does NOT support voice calls.</t>
  </si>
  <si>
    <t>The device does not support voice recognization</t>
    <phoneticPr fontId="61" type="noConversion"/>
  </si>
  <si>
    <t>BTFS-23</t>
  </si>
  <si>
    <t xml:space="preserve"> Bluetooth enabled Customer Equipment MUST support HFP.</t>
  </si>
  <si>
    <t>BTFS-24</t>
  </si>
  <si>
    <t xml:space="preserve"> Bluetooth enabled Customer Equipment MUST support the features listed as “M” in Table 3.2.3‑1 – HFP 1.5 Feature Compliance.</t>
  </si>
  <si>
    <r>
      <rPr>
        <sz val="10"/>
        <rFont val="Arial"/>
        <family val="2"/>
      </rPr>
      <t xml:space="preserve">Refer HFP tab for more details
</t>
    </r>
    <r>
      <rPr>
        <sz val="12"/>
        <rFont val="宋体"/>
        <family val="3"/>
        <charset val="134"/>
      </rPr>
      <t>[2/10/2011] ZTE to provide detail</t>
    </r>
    <phoneticPr fontId="61" type="noConversion"/>
  </si>
  <si>
    <t>BTFS-25</t>
  </si>
  <si>
    <t xml:space="preserve"> While connected to a headset, Customer Equipment MUST display the "Headset volume" widget (as described in section 4.5 of [31]) if the user presses the volume up/down on the headset.</t>
  </si>
  <si>
    <t>HF just adjust the volume itself, but not the AG via sending AT command. 
[2/10/2011] ZTE to confirm
[3/16/2011] ZTE to confirm
[03182011 ZTE]change NC to FC.</t>
    <phoneticPr fontId="61" type="noConversion"/>
  </si>
  <si>
    <t>BTFS-26</t>
  </si>
  <si>
    <t xml:space="preserve"> Bluetooth enabled Customer Equipment MUST call the most recent item in the “Recent History” list (as described in section 7 of [31]) when presented with the “AT+BLDN” AT command.</t>
  </si>
  <si>
    <r>
      <t>F</t>
    </r>
    <r>
      <rPr>
        <sz val="12"/>
        <rFont val="宋体"/>
        <family val="3"/>
        <charset val="134"/>
      </rPr>
      <t>C</t>
    </r>
    <phoneticPr fontId="61" type="noConversion"/>
  </si>
  <si>
    <t>BTFS-27</t>
    <phoneticPr fontId="61" type="noConversion"/>
  </si>
  <si>
    <t xml:space="preserve"> When in a call and the device is paired with a headset but the audio is routed to the handset, Bluetooth enabled Customer Equipment MUST transfer the audio to the paired headset when presented with the “AT+BLDN” AT command.</t>
  </si>
  <si>
    <t>The device does support +BLDN, but we need to know the purpose of supporting +BLDN required by Sprint</t>
    <phoneticPr fontId="61" type="noConversion"/>
  </si>
  <si>
    <t>BTFS-28</t>
  </si>
  <si>
    <t xml:space="preserve"> Bluetooth enabled Customer Equipment MUST support 3GPP TS 27.007.</t>
  </si>
  <si>
    <t>Refer 3GPP 27.007 tab for details</t>
    <phoneticPr fontId="61" type="noConversion"/>
  </si>
  <si>
    <t>BTFS-29</t>
  </si>
  <si>
    <t xml:space="preserve"> Bluetooth enabled Customer Equipment MUST support the features listed as “M” in Table 3.2.3‑2 - 3GPP TS 27.007 Feature Compliance.</t>
    <phoneticPr fontId="61" type="noConversion"/>
  </si>
  <si>
    <r>
      <t>P</t>
    </r>
    <r>
      <rPr>
        <sz val="12"/>
        <rFont val="宋体"/>
        <family val="3"/>
        <charset val="134"/>
      </rPr>
      <t>C</t>
    </r>
    <phoneticPr fontId="61" type="noConversion"/>
  </si>
  <si>
    <t>BTFS-30</t>
  </si>
  <si>
    <t xml:space="preserve"> Bluetooth enabled Customer Equipment MUST support 3GPP TS 27.005 as described in section 3.14 via HFP.</t>
  </si>
  <si>
    <t>The device does not support MAP profile</t>
    <phoneticPr fontId="61" type="noConversion"/>
  </si>
  <si>
    <t>BTFS-31</t>
  </si>
  <si>
    <t xml:space="preserve"> Bluetooth enabled Customer Equipment MUST support the features listed as “M” in Table 3.14.3‑2 - 3GPP TS 27.005 Feature Compliance.</t>
  </si>
  <si>
    <t>3.3    PBAP: Phone Book Access Profile</t>
  </si>
  <si>
    <t>3.3.2      Profile Requirements</t>
  </si>
  <si>
    <t>BTFS-32</t>
  </si>
  <si>
    <t xml:space="preserve"> Bluetooth enabled Customer Equipment MUST support PBAP as Phone Book Server Equipment (PSE).</t>
  </si>
  <si>
    <t xml:space="preserve"> Customer Equipment that does NOT support internal phone books.</t>
  </si>
  <si>
    <t>BTFS-33 (Optional)</t>
  </si>
  <si>
    <t xml:space="preserve"> Bluetooth enabled Customer Equipment MUST support PBAP as Phone Book Client Equipment (PCE).</t>
  </si>
  <si>
    <r>
      <t>N</t>
    </r>
    <r>
      <rPr>
        <sz val="12"/>
        <rFont val="宋体"/>
        <family val="3"/>
        <charset val="134"/>
      </rPr>
      <t>C</t>
    </r>
    <phoneticPr fontId="61" type="noConversion"/>
  </si>
  <si>
    <r>
      <t>A</t>
    </r>
    <r>
      <rPr>
        <sz val="12"/>
        <rFont val="宋体"/>
        <family val="3"/>
        <charset val="134"/>
      </rPr>
      <t>G does not support client.</t>
    </r>
    <phoneticPr fontId="61" type="noConversion"/>
  </si>
  <si>
    <t>BTFS-34</t>
  </si>
  <si>
    <t xml:space="preserve"> Bluetooth enabled Customer Equipment MUST support the features listed as “M” in Table 3.3.3‑1 - PBAP Feature Compliance.</t>
  </si>
  <si>
    <t>Refer PBAP tab for details.</t>
    <phoneticPr fontId="61" type="noConversion"/>
  </si>
  <si>
    <t>3.4    SPP: Serial Port Profile</t>
  </si>
  <si>
    <t xml:space="preserve">3.4.2      Profile Requirements  </t>
  </si>
  <si>
    <t>BTFS-35</t>
  </si>
  <si>
    <t xml:space="preserve"> Bluetooth enabled Customer Equipment MUST support SPP.</t>
  </si>
  <si>
    <t>BTFS-36</t>
  </si>
  <si>
    <t xml:space="preserve"> Bluetooth enabled Customer Equipment MUST support the features listed as “M” in Table 3.4.3‑1 - SPP Feature Compliance.</t>
  </si>
  <si>
    <t>3.5    HSP: Headset Profile</t>
  </si>
  <si>
    <t>3.5.2      Profile Requirements</t>
  </si>
  <si>
    <t>BTFS-37</t>
  </si>
  <si>
    <t xml:space="preserve"> Bluetooth enabled Customer Equipment MUST support HSP 1.1.</t>
  </si>
  <si>
    <t xml:space="preserve"> Customer Equipment that does NOT support voice calls.</t>
  </si>
  <si>
    <t>BTFS-38 (Optional)</t>
  </si>
  <si>
    <t xml:space="preserve"> Bluetooth enabled Customer Equipment MUST support HSP 1.2.</t>
  </si>
  <si>
    <t>The device supports HSP 1.1.</t>
    <phoneticPr fontId="61" type="noConversion"/>
  </si>
  <si>
    <t>BTFS-39</t>
  </si>
  <si>
    <t xml:space="preserve"> Bluetooth enabled Customer Equipment MUST support the features listed as “M” in Table 3.5.3‑1 - HSP Feature Compliance.</t>
  </si>
  <si>
    <r>
      <rPr>
        <sz val="12"/>
        <rFont val="宋体"/>
        <family val="3"/>
        <charset val="134"/>
      </rPr>
      <t>R</t>
    </r>
    <r>
      <rPr>
        <sz val="12"/>
        <rFont val="宋体"/>
        <family val="3"/>
        <charset val="134"/>
      </rPr>
      <t>efer HSP tab for details</t>
    </r>
    <phoneticPr fontId="61" type="noConversion"/>
  </si>
  <si>
    <t>3.6    DUN and/or PAN: Dial-Up Networking and/or Personal Area Networking</t>
  </si>
  <si>
    <t>3.6.2      Profile Requirements</t>
  </si>
  <si>
    <t>BTFS-40</t>
  </si>
  <si>
    <t xml:space="preserve"> Bluetooth capable Customer Equipment MUST support either DUN or PAN.</t>
  </si>
  <si>
    <t>The device does not support DUN profile</t>
    <phoneticPr fontId="61" type="noConversion"/>
  </si>
  <si>
    <t xml:space="preserve"> Customer Equipment that does NOT support CDMA data sessions.</t>
  </si>
  <si>
    <t>3.6.3      Feature Compliance of PAN and DUN</t>
  </si>
  <si>
    <t>BTFS-41</t>
  </si>
  <si>
    <t xml:space="preserve"> Customer Equipment MUST utilize the tethered modem NAI (as described in section 4.8.2 of [30]) on the device when using PAN or DUN and attempting to access the CDMA data network.</t>
  </si>
  <si>
    <t>BTFS-42 (Optional)</t>
  </si>
  <si>
    <t xml:space="preserve"> Customer Equipment MUST use other data connections while using the tethered modem NAI.</t>
  </si>
  <si>
    <t>BTFS-43</t>
  </si>
  <si>
    <t xml:space="preserve"> Other background data connections that fail from the Customer Equipment MUST NOT error out to the users while connected via PAN or DUN.</t>
  </si>
  <si>
    <t>BTFS-44</t>
  </si>
  <si>
    <t xml:space="preserve"> Applications initiated by the user MUST provide the appropriate error condition based on their abilities.</t>
  </si>
  <si>
    <t>BTFS-45</t>
  </si>
  <si>
    <t xml:space="preserve"> If Customer Equipment supports DUN, then the Customer Equipment MUST support the features listed as “M” in Table 3.6.3‑1 - DUN Feature Compliance</t>
  </si>
  <si>
    <t>3.6.4      Feature Compliance of PAN only</t>
  </si>
  <si>
    <t>The following configuration and roles are defined below and their support requirements:</t>
  </si>
  <si>
    <t>BTFS-46</t>
  </si>
  <si>
    <t xml:space="preserve"> Customer Equipment MUST support Network Access Point (NAP) and NAP service.</t>
  </si>
  <si>
    <t>BTFS-47 (Optional)</t>
  </si>
  <si>
    <t xml:space="preserve"> Customer Equipment MUST support Group Ad-hoc Network (GN) and GN service.</t>
  </si>
  <si>
    <t>BTFS-48 (Optional)</t>
  </si>
  <si>
    <t xml:space="preserve"> Customer Equipment MUST support PAN User (PANU) and PANU service.</t>
  </si>
  <si>
    <t>At this time PAN usage would focus on NAP services to replace DUN, however PANU support to join networks is highly desirable for scenarios where applications synchronization would take place.  It is recommended that all three profiles are supported when implementing a PAN solution.</t>
  </si>
  <si>
    <t xml:space="preserve">The PAN service role is defined by what functionality is being utilized by the device at a given point in time.  </t>
  </si>
  <si>
    <t>Phone as a Modem PAM would support the NAP</t>
  </si>
  <si>
    <t>3rd party applications could support as either an ad-hoc network or PANU client.</t>
  </si>
  <si>
    <t>PAN MAY also be used to join networks or peer sharing for connectivity or data synchronization of content to a 3rd party application.</t>
  </si>
  <si>
    <t>BTFS-49</t>
  </si>
  <si>
    <t xml:space="preserve"> If Customer Equipment supports PAN, then the Customer Equipment MUST support the features listed as “M” in Table 3.6.4‑1 - PAN Feature Compliance</t>
  </si>
  <si>
    <t>3.7    SDP/SDAP: Service Discovery Protocol/Service Discovery Application Profile</t>
  </si>
  <si>
    <t>3.7.2      Profile Requirements</t>
  </si>
  <si>
    <t>BTFS-50</t>
  </si>
  <si>
    <t xml:space="preserve"> Bluetooth enabled Customer Equipment MUST support SDP as defined in Bluetooth SIG:  Bluetooth Core Specification v2.0 (+ EDR), Volume 3, Part B.</t>
  </si>
  <si>
    <t>BTFS-51</t>
  </si>
  <si>
    <t xml:space="preserve"> Bluetooth enabled Customer Equipment MUST support the features listed as “M” in Table 3.7.3‑2 - SDP Feature Compliance.</t>
  </si>
  <si>
    <t>Refer SDP-SDAP tab for details</t>
    <phoneticPr fontId="61" type="noConversion"/>
  </si>
  <si>
    <t>BTFS-52</t>
  </si>
  <si>
    <t xml:space="preserve"> Bluetooth enabled Customer Equipment MUST support SDAP.</t>
  </si>
  <si>
    <t>BTFS-53</t>
  </si>
  <si>
    <t>3.8    AVRCP: A/V Remote Control Profile</t>
  </si>
  <si>
    <t>3.8.2      Profile Requirements</t>
  </si>
  <si>
    <t>BTFS-54</t>
  </si>
  <si>
    <t xml:space="preserve"> Bluetooth enabled Customer Equipment MUST support AVRCP v1.3.</t>
  </si>
  <si>
    <t xml:space="preserve"> Customer Equipment that does NOT support a Media Player or the Sprint Music Store.</t>
  </si>
  <si>
    <t>BTFS-55 (Optional)</t>
  </si>
  <si>
    <t xml:space="preserve"> Bluetooth enabled Customer Equipment MUST support AVRCP v1.4.</t>
  </si>
  <si>
    <t>The device supports AVRCP v1.3.</t>
    <phoneticPr fontId="61" type="noConversion"/>
  </si>
  <si>
    <t>BTFS-56</t>
  </si>
  <si>
    <t>For standard headset, the device can display the sreen in CE while adjusing the volume on headset.</t>
    <phoneticPr fontId="61" type="noConversion"/>
  </si>
  <si>
    <t>BTFS-57</t>
  </si>
  <si>
    <t xml:space="preserve"> Bluetooth enabled Customer Equipment MUST support the features listed as “M” in the supported column of Table 3.8.3‑1 - AVRCP Feature Compliance.</t>
  </si>
  <si>
    <t>Refer AVRCP tab for details</t>
    <phoneticPr fontId="61" type="noConversion"/>
  </si>
  <si>
    <t>3.9    A2DP: Advanced Audio Distribution Profile</t>
  </si>
  <si>
    <t>3.9.2      Profile Requirements</t>
  </si>
  <si>
    <t>BTFS-58</t>
  </si>
  <si>
    <t xml:space="preserve"> Bluetooth enabled Customer Equipment MUST support A2DP.</t>
  </si>
  <si>
    <t>BTFS-59</t>
  </si>
  <si>
    <t xml:space="preserve"> Bluetooth enabled Customer Equipment MUST support the features listed as “M” in Table 3.9.3‑1 - A2DP Feature Compliance.</t>
  </si>
  <si>
    <t>PC</t>
    <phoneticPr fontId="61" type="noConversion"/>
  </si>
  <si>
    <t>Refer AVRCP tab for details</t>
    <phoneticPr fontId="61" type="noConversion"/>
  </si>
  <si>
    <t>3.10    FTP: File Transfer Profile</t>
  </si>
  <si>
    <t>3.10.2      Profile Requirements</t>
  </si>
  <si>
    <t>BTFS-60</t>
  </si>
  <si>
    <t xml:space="preserve"> Bluetooth enabled Customer Equipment MUST support FTP.</t>
  </si>
  <si>
    <r>
      <t>N</t>
    </r>
    <r>
      <rPr>
        <sz val="12"/>
        <rFont val="宋体"/>
        <family val="3"/>
        <charset val="134"/>
      </rPr>
      <t>C</t>
    </r>
    <phoneticPr fontId="61" type="noConversion"/>
  </si>
  <si>
    <t>The device does not support FTP profile
[2/10/2011] ZTE to support
[03182011 ZTE]the device does not support FTP per VIF which confirmed by Boost.</t>
    <phoneticPr fontId="61" type="noConversion"/>
  </si>
  <si>
    <t xml:space="preserve"> Customer Equipment that does NOT support the Sprint Music Store, external media cards or large (&gt;1GB) internal memory.</t>
  </si>
  <si>
    <t>BTFS-61</t>
  </si>
  <si>
    <t xml:space="preserve"> If the Customer Equipment supports FTP, then the Customer Equipment implementation of FTP MUST support transfer of all file types to and from the Customer Equipment.</t>
  </si>
  <si>
    <t>BTFS-62 (Optional)</t>
  </si>
  <si>
    <t xml:space="preserve"> If the Customer Equipment supports FTP, then the Customer Equipment implementation of FTP MUST NOT support transfer of DRM protected files.</t>
  </si>
  <si>
    <t>BTFS-63</t>
  </si>
  <si>
    <t xml:space="preserve"> If the Customer Equipment supports FTP, then when connected a PC device on FTP, the Customer Equipment MUST be able to access to all folders on the Customer Equipment, including external memory card, pictures, voice memo, media and music.</t>
  </si>
  <si>
    <t>BTFS-64</t>
  </si>
  <si>
    <t xml:space="preserve"> If the Customer Equipment supports FTP, then the Customer Equipment implementation of FTP MUST support transfer of files of any length or size supported by the storage of the device.</t>
  </si>
  <si>
    <t>BTFS-65</t>
  </si>
  <si>
    <t xml:space="preserve"> If the Customer Equipment supports FTP, then the Customer Equipment MUST support FTP server and FTP client.</t>
  </si>
  <si>
    <t>BTFS-66</t>
  </si>
  <si>
    <t xml:space="preserve"> If the Customer Equipment supports FTP, then the Customer Equipment MUST support the features listed as “M” in Table 3.10.3‑1 - FTP Feature Compliance.</t>
  </si>
  <si>
    <t>3.11    BPP: Basic Printing Profile</t>
  </si>
  <si>
    <t>3.11.2      Profile Requirements</t>
  </si>
  <si>
    <t>BTFS-67</t>
  </si>
  <si>
    <t xml:space="preserve"> Bluetooth enabled Customer Equipment MUST support BPP.</t>
  </si>
  <si>
    <t>The device does not support BPP profile</t>
    <phoneticPr fontId="61" type="noConversion"/>
  </si>
  <si>
    <t xml:space="preserve"> Customer Equipment that does NOT support messaging AND camera.</t>
  </si>
  <si>
    <t>BTFS-68</t>
  </si>
  <si>
    <t xml:space="preserve"> Bluetooth enabled Customer Equipment MUST support the features listed as “M” in Table 3.11.3‑1 - BPP Feature Compliance.</t>
  </si>
  <si>
    <t>3.12    GOEP: Generic Object Exchange Profile</t>
  </si>
  <si>
    <t>3.12.2      Profile Requirements</t>
  </si>
  <si>
    <t>BTFS-69</t>
  </si>
  <si>
    <t xml:space="preserve"> Bluetooth enabled Customer Equipment MUST support GOEP.</t>
  </si>
  <si>
    <t>Currently, only OPP uses GOEP</t>
    <phoneticPr fontId="61" type="noConversion"/>
  </si>
  <si>
    <t>BTFS-70</t>
  </si>
  <si>
    <t xml:space="preserve"> Bluetooth enabled Customer Equipment MUST support the features listed as “M” in Table 3.12.3‑1 - GOEP Feature Compliance.</t>
  </si>
  <si>
    <t>Refer GOEP tab for details</t>
    <phoneticPr fontId="61" type="noConversion"/>
  </si>
  <si>
    <t>3.13    OPP: Object Push Profile</t>
  </si>
  <si>
    <t>3.13.2      Profile Requirements</t>
  </si>
  <si>
    <t>BTFS-71</t>
  </si>
  <si>
    <t xml:space="preserve"> Bluetooth enabled Customer Equipment MUST support OPP.</t>
  </si>
  <si>
    <t>BTFS-72</t>
  </si>
  <si>
    <t xml:space="preserve"> Bluetooth Enabled Customer Equipment MUST support the features listed as “M” in Table 3.13.3‑1 - OPP Feature Compliance.</t>
  </si>
  <si>
    <t>Refer OPP tab for details</t>
    <phoneticPr fontId="61" type="noConversion"/>
  </si>
  <si>
    <t>3.14    MAP/3GPP TS27.005: Message Access Profile and 3GPP TS 27.005</t>
  </si>
  <si>
    <t>3.14.2      Profile Requirements</t>
  </si>
  <si>
    <t>BTFS-73</t>
  </si>
  <si>
    <t xml:space="preserve"> Bluetooth enabled Customer Equipment MUST support MAP.</t>
  </si>
  <si>
    <t>[06202011 ZTE]The device does support the MAP only for SMS is approved by Sprint during the meeting.</t>
    <phoneticPr fontId="61" type="noConversion"/>
  </si>
  <si>
    <t>TBD, Sprint Requests support
[06142011 Sprint]These are open but need to be compliant.</t>
    <phoneticPr fontId="61" type="noConversion"/>
  </si>
  <si>
    <t xml:space="preserve"> Customer Equipment that does NOT support messaging (SMS, e-mail, IM, MMS, etc.).</t>
  </si>
  <si>
    <t>TBD, Sprint Requests support</t>
  </si>
  <si>
    <t>BTFS-74</t>
  </si>
  <si>
    <t xml:space="preserve"> Bluetooth enabled Customer Equipment that supports MAP MUST support the features listed as “M” in Table 3.14.3‑1 - MAP Feature Compliance.</t>
  </si>
  <si>
    <t>BTFS-75</t>
  </si>
  <si>
    <t xml:space="preserve"> Bluetooth enabled Customer Equipment MUST support 3GPP TS 27.005.</t>
  </si>
  <si>
    <t>NC</t>
    <phoneticPr fontId="61" type="noConversion"/>
  </si>
  <si>
    <t>[06202011 ZTE]update FC to NC per the FLD meeting.</t>
    <phoneticPr fontId="61" type="noConversion"/>
  </si>
  <si>
    <t>TBD, Sprint Requests support
[06142011 Sprint]Line 142, 144, 145, 146 - NC - per Luke</t>
    <phoneticPr fontId="61" type="noConversion"/>
  </si>
  <si>
    <t xml:space="preserve"> Customer Equipment that does NOT support SMS and MMS.</t>
  </si>
  <si>
    <t>BTFS-76</t>
  </si>
  <si>
    <t xml:space="preserve"> Customer Equipment that supports 3GPP TS 27.005 MUST support the features listed as “M” in Table 3.14.3‑2 - 3GPP TS 27.005 Feature Compliance.</t>
  </si>
  <si>
    <t>BTFS-77</t>
  </si>
  <si>
    <t xml:space="preserve"> Customer Equipment that supports 3GPP TS 27.005 MUST support the sending and receiving of the 3GPP TS 27.005 AT commands via SPP.</t>
  </si>
  <si>
    <t>BTFS-78</t>
  </si>
  <si>
    <t xml:space="preserve"> Customer Equipment that supports 3GPP TS 27.005 MUST support the sending and receiving of the 3GPP TS 27.005 AT commands via HFP.</t>
  </si>
  <si>
    <t>3.15    GAVDP: Generic Audio/Video Distribution Profile</t>
  </si>
  <si>
    <t>3.15.2      Profile Requirements</t>
  </si>
  <si>
    <t>BTFS-79</t>
  </si>
  <si>
    <t xml:space="preserve"> Bluetooth enabled Customer Equipment MUST support GAVDP v1.0.</t>
  </si>
  <si>
    <t>BTFS-80 (Optional)</t>
  </si>
  <si>
    <t xml:space="preserve"> Bluetooth enabled Customer Equipment MUST support GAVDP v1.2.</t>
  </si>
  <si>
    <t xml:space="preserve">The device supports </t>
    <phoneticPr fontId="61" type="noConversion"/>
  </si>
  <si>
    <t>BTFS-81</t>
  </si>
  <si>
    <t xml:space="preserve"> Bluetooth enabled Customer Equipment MUST support the features listed as “M” in the supported column of Table 3.15.3‑1 - GAVDP Feature Compliance.</t>
  </si>
  <si>
    <t>Refer GAVDP tab for details</t>
    <phoneticPr fontId="61" type="noConversion"/>
  </si>
  <si>
    <t>3.16    HID: Human Interface Device Profile</t>
  </si>
  <si>
    <t>3.16.2      Profile Requirements</t>
  </si>
  <si>
    <t>BTFS-82 (Optional)</t>
  </si>
  <si>
    <t xml:space="preserve"> Bluetooth enabled Customer Equipment MUST support HID.</t>
  </si>
  <si>
    <t>TBD, Sprint Request support for this touch screen device</t>
  </si>
  <si>
    <t>BTFS-83</t>
  </si>
  <si>
    <t xml:space="preserve"> If the Customer Equipment supports HID, then the Customer Equipment must support the Bluetooth HID Host Requirements, found in section 5.1 of the Bluetooth SIG: Human Interface Device Profile v1.0 [17] specification.</t>
  </si>
  <si>
    <t>3.17    SYNCH: Synchronization Profile</t>
  </si>
  <si>
    <t>3.17.2      Profile Requirements</t>
  </si>
  <si>
    <t>BTFS-84 (Optional)</t>
  </si>
  <si>
    <t xml:space="preserve"> Bluetooth enabled Customer Equipment MUST support SYNCH</t>
  </si>
  <si>
    <t>It is optional requirement</t>
    <phoneticPr fontId="61" type="noConversion"/>
  </si>
  <si>
    <t>BTFS-85</t>
  </si>
  <si>
    <t xml:space="preserve"> If the Customer Equipment supports SYNCH, then the Customer Equipment must support the features listed in Table 3.17.3‑1 - SYNCH Feature Compliance.</t>
  </si>
  <si>
    <t>The device does not support SYNCH profile.</t>
    <phoneticPr fontId="61" type="noConversion"/>
  </si>
  <si>
    <t>3.18    BIP: Basic Imaging Profile</t>
  </si>
  <si>
    <t>3.18.2      Profile Requirements</t>
  </si>
  <si>
    <t>BTFS-86 (Optional)</t>
  </si>
  <si>
    <t xml:space="preserve"> Bluetooth enabled Customer Equipment MUST support BIP.</t>
  </si>
  <si>
    <t xml:space="preserve"> Customer Equipment that does NOT support a camera.</t>
  </si>
  <si>
    <t>BTFS-87</t>
  </si>
  <si>
    <t xml:space="preserve"> If the Customer Equipment supports BIP, then the Customer Equipment must support the features listed as “M” in Table 3.18.3‑1 - BIP Feature Compliance.</t>
  </si>
  <si>
    <t>The device does not support BIP profile.</t>
    <phoneticPr fontId="61" type="noConversion"/>
  </si>
  <si>
    <t>BTFS-88</t>
  </si>
  <si>
    <t xml:space="preserve"> If the Customer Equipment supports a BIP feature listed in Table 3.18.3‑1 - BIP Feature Compliance, then the Customer Equipment must support the associated features listed as “M” in Table 3.18.3‑2 - BIP Feature Compliance Details.</t>
  </si>
  <si>
    <t>3.19    VDP: Video Distribution Profile</t>
  </si>
  <si>
    <t>3.19.2      Profile Requirements</t>
  </si>
  <si>
    <t>BTFS-89 (Optional)</t>
  </si>
  <si>
    <t xml:space="preserve"> Bluetooth enabled Customer Equipment MUST support VDP.</t>
  </si>
  <si>
    <t>BTFS-90</t>
  </si>
  <si>
    <t xml:space="preserve"> If the Customer Equipment supports VDP, then the Customer Equipment MUST support the features listed as “M” in Table 3.19.3‑1 - VDP Feature Compliance.</t>
  </si>
  <si>
    <r>
      <t>N</t>
    </r>
    <r>
      <rPr>
        <sz val="12"/>
        <rFont val="宋体"/>
        <family val="3"/>
        <charset val="134"/>
      </rPr>
      <t>C</t>
    </r>
    <phoneticPr fontId="61" type="noConversion"/>
  </si>
  <si>
    <t>The device does not support VDP profile</t>
    <phoneticPr fontId="61" type="noConversion"/>
  </si>
  <si>
    <t>蓝牙</t>
    <phoneticPr fontId="3" type="noConversion"/>
  </si>
  <si>
    <t>GAP Feature Compliance Table</t>
  </si>
  <si>
    <t>Line</t>
  </si>
  <si>
    <t>Feature</t>
  </si>
  <si>
    <t>Sprint Requirement</t>
  </si>
  <si>
    <t>Non-discoverable mode</t>
  </si>
  <si>
    <r>
      <t>F</t>
    </r>
    <r>
      <rPr>
        <sz val="12"/>
        <rFont val="宋体"/>
        <family val="3"/>
        <charset val="134"/>
      </rPr>
      <t>C</t>
    </r>
    <phoneticPr fontId="61" type="noConversion"/>
  </si>
  <si>
    <t>Limited discoverable mode</t>
  </si>
  <si>
    <t>General discoverable mode</t>
  </si>
  <si>
    <t>Non-connectible mode</t>
  </si>
  <si>
    <t>NC</t>
    <phoneticPr fontId="61" type="noConversion"/>
  </si>
  <si>
    <t>We can not find any scenario used in this mode.
[2/10/2011] ZTE to provide detail</t>
    <phoneticPr fontId="61" type="noConversion"/>
  </si>
  <si>
    <t>Connectible mode</t>
  </si>
  <si>
    <t>Non-pairable mode</t>
  </si>
  <si>
    <t>The platform(MSM 8655 and Android 2.3) does  not support this feature.</t>
    <phoneticPr fontId="61" type="noConversion"/>
  </si>
  <si>
    <t>Pairable mode</t>
  </si>
  <si>
    <t>Authentication</t>
  </si>
  <si>
    <t>Security mode 1</t>
  </si>
  <si>
    <t>Security mode 2</t>
  </si>
  <si>
    <t>Security mode 3</t>
  </si>
  <si>
    <r>
      <t>N</t>
    </r>
    <r>
      <rPr>
        <sz val="12"/>
        <rFont val="宋体"/>
        <family val="3"/>
        <charset val="134"/>
      </rPr>
      <t>C</t>
    </r>
    <phoneticPr fontId="61" type="noConversion"/>
  </si>
  <si>
    <t>It is optional feature.</t>
    <phoneticPr fontId="61" type="noConversion"/>
  </si>
  <si>
    <t>General Inquiry</t>
  </si>
  <si>
    <t>Limited Inquiry</t>
  </si>
  <si>
    <t>Name discovery</t>
  </si>
  <si>
    <t>Device discovery</t>
  </si>
  <si>
    <t xml:space="preserve">Bonding </t>
  </si>
  <si>
    <t>HFP 1.5 Feature Compliance Table</t>
  </si>
  <si>
    <t>SIG Requirement</t>
  </si>
  <si>
    <t>Connection Management</t>
  </si>
  <si>
    <t>Phone Status information</t>
  </si>
  <si>
    <t>Audio Connection Handling</t>
  </si>
  <si>
    <t>Accept an incoming voice call</t>
  </si>
  <si>
    <t>Reject an incoming voice call</t>
  </si>
  <si>
    <t>terminate a call</t>
  </si>
  <si>
    <t>Audio Connection Transfer during and ongoing call</t>
  </si>
  <si>
    <t>Place a call with a phone number supplied by the HF</t>
  </si>
  <si>
    <t>Place a call using memory dialing</t>
  </si>
  <si>
    <t>Place a call to the last number dialed</t>
  </si>
  <si>
    <t>Call Waiting notification</t>
  </si>
  <si>
    <t>Three way calling</t>
  </si>
  <si>
    <t>Calling Line Identifier (CLI)</t>
  </si>
  <si>
    <t>Echo canceling (EC) and noise reduction (NR)</t>
  </si>
  <si>
    <t>Voice recognition activation</t>
  </si>
  <si>
    <t>The device does not support voice recognition.
[3/16/2011] ZTE to confirm voice recognition feature
[03182011 ZTE]The device does not support this feature due to the actual performance of making calling via BT is not good on the platform.
[06202011 ZTE]update NC to FC.</t>
    <phoneticPr fontId="61" type="noConversion"/>
  </si>
  <si>
    <t>Attach a phone number to a voice tag</t>
  </si>
  <si>
    <r>
      <rPr>
        <sz val="10"/>
        <rFont val="宋体"/>
        <family val="3"/>
        <charset val="134"/>
      </rPr>
      <t>I</t>
    </r>
    <r>
      <rPr>
        <sz val="10"/>
        <rFont val="宋体"/>
        <family val="3"/>
        <charset val="134"/>
      </rPr>
      <t>t is optional</t>
    </r>
    <phoneticPr fontId="61" type="noConversion"/>
  </si>
  <si>
    <t>Ability to transmit DTMF codes</t>
  </si>
  <si>
    <t>Route audio volume control</t>
  </si>
  <si>
    <t>"+VGM" command just feedback Ok and not do any further work.
[2/10/2011] Sprint to check</t>
    <phoneticPr fontId="61" type="noConversion"/>
  </si>
  <si>
    <t>Respond and Hold</t>
  </si>
  <si>
    <t>It is optional</t>
    <phoneticPr fontId="61" type="noConversion"/>
  </si>
  <si>
    <t>Subscriber Number Information</t>
  </si>
  <si>
    <t>Enhanced call status</t>
  </si>
  <si>
    <t>Enhanced call controls</t>
  </si>
  <si>
    <t>AT Commands as described in HFP 1.5</t>
  </si>
  <si>
    <t>AT+BLDN – Sprint requirement differs from what is stated in SIG standard.  See requirements BTFS-27 and BTFS-28 in 3.2.2.</t>
  </si>
  <si>
    <t>What it is</t>
  </si>
  <si>
    <t>S3=[&lt;Value&gt;]</t>
  </si>
  <si>
    <t>Command Line Termination Character</t>
  </si>
  <si>
    <t>The device does not support optional features and some M features in this tab.Android 2.3 does not support these commands.</t>
    <phoneticPr fontId="61" type="noConversion"/>
  </si>
  <si>
    <t>S4=[&lt;Value&gt;]</t>
  </si>
  <si>
    <t>Response forming character</t>
  </si>
  <si>
    <t>S5=[&lt;Value&gt;]</t>
  </si>
  <si>
    <t>Command line editing character</t>
  </si>
  <si>
    <t>E[&lt;Value&gt;]</t>
  </si>
  <si>
    <t>Command echo</t>
  </si>
  <si>
    <t>Q[&lt;Value&gt;]</t>
  </si>
  <si>
    <t>Result code suppression</t>
  </si>
  <si>
    <t>V[&lt;Value&gt;]</t>
  </si>
  <si>
    <t>DCE response format</t>
  </si>
  <si>
    <t>X[&lt;Value&gt;]</t>
  </si>
  <si>
    <t>Result Code Selection and Call Progress Monitoring Control</t>
  </si>
  <si>
    <t>&amp;C[&lt;Value&gt;]</t>
  </si>
  <si>
    <t>Circuit 109 (Received line signal detector) Behavior</t>
  </si>
  <si>
    <t>&amp;D[&lt;Value&gt;]</t>
  </si>
  <si>
    <t>Circuit 108 (Data terminal ready) Behavior</t>
  </si>
  <si>
    <t>+IPR=[&lt;Value&gt;]</t>
  </si>
  <si>
    <t>Fixed DTE rate</t>
  </si>
  <si>
    <t>+ICF=[&lt;format&gt;[,&lt;parity&gt;]]</t>
  </si>
  <si>
    <t>DTE-DCE Character Framing</t>
  </si>
  <si>
    <t>+IFC=[&lt;by_te&gt;[,&lt;by_ta&gt;]]</t>
  </si>
  <si>
    <t>DTE-DCE Local Flow Control</t>
  </si>
  <si>
    <t>+ILRR=[&lt;Value&gt;]</t>
  </si>
  <si>
    <t>DTE-DCE Local Rate Reporting</t>
  </si>
  <si>
    <t>Request Manufacturer identification +CGMI</t>
  </si>
  <si>
    <t>Request Model identification +CGMM</t>
  </si>
  <si>
    <t>Request revision identification +CGMR</t>
  </si>
  <si>
    <t>Request Product Serial Number +CGSN</t>
  </si>
  <si>
    <t>Select TE character set +CSCS</t>
  </si>
  <si>
    <t>Multiplexing mode +CMUX</t>
  </si>
  <si>
    <t>ITU-T V.250 generic TA control commands</t>
  </si>
  <si>
    <t>Call control Commands and methods</t>
  </si>
  <si>
    <t>ITU-T V.250 dial command D</t>
  </si>
  <si>
    <t>Direct dialing from phonebooks</t>
  </si>
  <si>
    <t>Call mode +CMOD</t>
  </si>
  <si>
    <t>Hangup call +CHUP</t>
  </si>
  <si>
    <t>Select bearer service type +CBST</t>
  </si>
  <si>
    <t>Radio link protocol +CRLP</t>
  </si>
  <si>
    <t>Service reporting control +CR</t>
  </si>
  <si>
    <t>Extended error report +CEER</t>
  </si>
  <si>
    <t>Cellular result codes +CRC</t>
  </si>
  <si>
    <t>HSCSD device parameters +CHSD</t>
  </si>
  <si>
    <t>HSCSD transparent call configuration +CHST</t>
  </si>
  <si>
    <t>HSCSD non-transparent call configuration +CHSN</t>
  </si>
  <si>
    <t>HSCSD current call parameters +CHSC</t>
  </si>
  <si>
    <t>HSCSD parameters report +CHSR</t>
  </si>
  <si>
    <t>HSCSD automatic user initiated upgrading +CHSU</t>
  </si>
  <si>
    <t>HSCSD non-transparent asymmetry configuration +CHSA</t>
  </si>
  <si>
    <t>Single numbering scheme +CSNS</t>
  </si>
  <si>
    <t>Voice Hangup Control +CVHU</t>
  </si>
  <si>
    <t>V.120 rate adaption protocol +CV120</t>
  </si>
  <si>
    <t>Settings date format +CSDF</t>
  </si>
  <si>
    <t>Silence Command +CSIL</t>
  </si>
  <si>
    <t>Settings time format +CSTF</t>
  </si>
  <si>
    <t>ITU-T V.250 call control commands</t>
  </si>
  <si>
    <t>ITU-T V250 data compression commands</t>
  </si>
  <si>
    <t>Subscriber Number +CNUM</t>
  </si>
  <si>
    <t>Network Registration +CREG</t>
  </si>
  <si>
    <t>PLMN selection +COPS</t>
  </si>
  <si>
    <t>Facility lock +CLCK</t>
  </si>
  <si>
    <t>Change Password +CPWD</t>
  </si>
  <si>
    <t>Calling line identification presentation +CLIP</t>
  </si>
  <si>
    <t>Calling line identification restriction +COLP</t>
  </si>
  <si>
    <t>Connected line identification presentation +CDIP</t>
  </si>
  <si>
    <t>Closed user group +CCUG</t>
  </si>
  <si>
    <t>Call forwarding number and conditions +CCFC</t>
  </si>
  <si>
    <t>Call Waiting +CCWA</t>
  </si>
  <si>
    <t>Call related supplementary service +CHLD</t>
  </si>
  <si>
    <t>[06122011 ZTE]update to FC.</t>
    <phoneticPr fontId="61" type="noConversion"/>
  </si>
  <si>
    <t>Should be FC, needed for 3 way calling</t>
  </si>
  <si>
    <t>Call deflection _CTFR</t>
  </si>
  <si>
    <t>Unstructured supplementary service data +CUSD</t>
  </si>
  <si>
    <t>Advice of Charge +CAOC</t>
  </si>
  <si>
    <t>Supplemntary service notifications +CSSN</t>
  </si>
  <si>
    <t>List current calls +CLCC</t>
  </si>
  <si>
    <t>Preferred PLMN list +CPOL</t>
  </si>
  <si>
    <t>Selection of preferred PLMN list +CPLS</t>
  </si>
  <si>
    <t>Read operator names +COPN</t>
  </si>
  <si>
    <t>eMLPP subscriptions +CPPS</t>
  </si>
  <si>
    <t>Fast call setup conditions +CFCS</t>
  </si>
  <si>
    <t>Automatic answer for eMLPP Service +CAAP</t>
  </si>
  <si>
    <t>User to User Signaling Service 1 +CUUS1</t>
  </si>
  <si>
    <t>Phone activity status +CPAS</t>
  </si>
  <si>
    <t>Set phone functionality +CFUN</t>
  </si>
  <si>
    <t>Enter PIN +CPIN</t>
  </si>
  <si>
    <t>Battery Charge +CBC</t>
  </si>
  <si>
    <t>Signal Quality +CSQ</t>
  </si>
  <si>
    <t>Mobile Termination control mode +CMEC</t>
  </si>
  <si>
    <t>Keypad control +KCPD</t>
  </si>
  <si>
    <t>Display control +CDIS</t>
  </si>
  <si>
    <t>Indicator control +CIND</t>
  </si>
  <si>
    <t>Mobile Termination event reporting +CMER</t>
  </si>
  <si>
    <t>Select phonebook memory storage +CPBS</t>
  </si>
  <si>
    <t>Read phonebook entries +CPBR</t>
  </si>
  <si>
    <t>Find phonebook entries +CPBF</t>
  </si>
  <si>
    <t>Write phonebook entry +CPBW</t>
  </si>
  <si>
    <t>Clock +CCLK</t>
  </si>
  <si>
    <t>Alarm +CALA</t>
  </si>
  <si>
    <t>Alert sound mode +CALM</t>
  </si>
  <si>
    <t>Ringer Sound level +CVIB</t>
  </si>
  <si>
    <t>Loudspeaker volume control +CLVL</t>
  </si>
  <si>
    <t>Mute Control +CMUT</t>
  </si>
  <si>
    <t>Set Language +CLAN</t>
  </si>
  <si>
    <t>Set Greeting Text +CSGT</t>
  </si>
  <si>
    <t>Ring Melody Control +CRMC</t>
  </si>
  <si>
    <t>Ring Melody Playback +CRMP</t>
  </si>
  <si>
    <t>Mater Reset +CMAR</t>
  </si>
  <si>
    <t>List all available AT commands +CLAC</t>
  </si>
  <si>
    <t>Delete alarm +CALD</t>
  </si>
  <si>
    <t>Postpone or dismiss an alarm +CAPD</t>
  </si>
  <si>
    <t>Enter protocol mode +CPROT</t>
  </si>
  <si>
    <t>Generic UICC Logical Channel access +CGLA</t>
  </si>
  <si>
    <t>Restricted UICC Logical Channel access +CRLA</t>
  </si>
  <si>
    <t>Open logical channel +CCHO</t>
  </si>
  <si>
    <t>Close logical channel +CCHC</t>
  </si>
  <si>
    <t>Feature/Procedure</t>
  </si>
  <si>
    <t>SIG PSE Requirement</t>
  </si>
  <si>
    <t>SIG PCE Requirement</t>
  </si>
  <si>
    <t>Sprint PSE Requirement</t>
  </si>
  <si>
    <t>Sprint PCE Requirement</t>
  </si>
  <si>
    <t>Downloading</t>
  </si>
  <si>
    <t>NA</t>
    <phoneticPr fontId="61" type="noConversion"/>
  </si>
  <si>
    <t>PullPhonebook</t>
  </si>
  <si>
    <t>Phone Book Objects</t>
  </si>
  <si>
    <t>Phone Book (pb)</t>
  </si>
  <si>
    <t>Incoming Calls History (ich)</t>
  </si>
  <si>
    <t>Outgoing Calls History (och)</t>
  </si>
  <si>
    <t>Missed Calls History (mch)</t>
  </si>
  <si>
    <t>Combined Calls History (cch)</t>
  </si>
  <si>
    <t>Supported vCard Types</t>
  </si>
  <si>
    <t>vCard v2.1</t>
  </si>
  <si>
    <t>vCard v3.0</t>
  </si>
  <si>
    <t>Browsing</t>
  </si>
  <si>
    <t>The device does not support this feature.</t>
    <phoneticPr fontId="61" type="noConversion"/>
  </si>
  <si>
    <t>SetPhonebook</t>
  </si>
  <si>
    <t>PullvCardListing</t>
  </si>
  <si>
    <t>PullvCardEntry</t>
  </si>
  <si>
    <t>OBEX operations</t>
  </si>
  <si>
    <t>N/A</t>
    <phoneticPr fontId="61" type="noConversion"/>
  </si>
  <si>
    <t>Connect</t>
  </si>
  <si>
    <t>Disconnect</t>
  </si>
  <si>
    <t>Get</t>
  </si>
  <si>
    <t>Abort</t>
  </si>
  <si>
    <t>SetPath</t>
  </si>
  <si>
    <t>Name</t>
  </si>
  <si>
    <t>Type Body</t>
  </si>
  <si>
    <t>End of Body</t>
  </si>
  <si>
    <t>Target</t>
  </si>
  <si>
    <t>Who</t>
  </si>
  <si>
    <t>Connection ID</t>
  </si>
  <si>
    <t>Authentication Challenge</t>
  </si>
  <si>
    <t>Authentication Response</t>
  </si>
  <si>
    <t>Application Parameters</t>
  </si>
  <si>
    <t>Security</t>
  </si>
  <si>
    <t>Security modes</t>
  </si>
  <si>
    <t>C1</t>
  </si>
  <si>
    <t>The device can not support this feature.</t>
  </si>
  <si>
    <t>Encryption</t>
  </si>
  <si>
    <t>Idle Mode Procedures</t>
  </si>
  <si>
    <t>General inquiry</t>
  </si>
  <si>
    <t>Limited inquiry</t>
  </si>
  <si>
    <t>Investigating
[03182011 ZTE]the device does not support this feature.</t>
    <phoneticPr fontId="61" type="noConversion"/>
  </si>
  <si>
    <t>Bonding</t>
  </si>
  <si>
    <t>Error Codes</t>
  </si>
  <si>
    <t>Unauthorized</t>
  </si>
  <si>
    <t>NC</t>
    <phoneticPr fontId="61" type="noConversion"/>
  </si>
  <si>
    <t>Till now, we just support basic function for PBAP profile.</t>
  </si>
  <si>
    <t>Precondition Failed</t>
  </si>
  <si>
    <t>Not Found</t>
  </si>
  <si>
    <t>Not Acceptable</t>
  </si>
  <si>
    <t>Service Unavailable</t>
  </si>
  <si>
    <t>Forbidden</t>
  </si>
  <si>
    <t>Establish Link and setup virtual serial connection</t>
  </si>
  <si>
    <t>Accept Link and setup virtual serial connection</t>
  </si>
  <si>
    <t>Register service record for application in local SDP database</t>
  </si>
  <si>
    <t>RFCOMM Interoperability requirements as listed in [23]</t>
  </si>
  <si>
    <t>L2CAP Interoperability requirements as listed in [23]</t>
  </si>
  <si>
    <t>Link control Interoperability requirements as listed in [23]</t>
  </si>
  <si>
    <t>Incoming audio connection</t>
  </si>
  <si>
    <t>Outgoing audio connection</t>
  </si>
  <si>
    <t>Audio connection transfer</t>
  </si>
  <si>
    <t>Remote audio volume control</t>
  </si>
  <si>
    <t>PC</t>
    <phoneticPr fontId="61" type="noConversion"/>
  </si>
  <si>
    <t>We are not sure if the platform support the "+VGM" command.
[2/10/2011] ZTE to confirm</t>
    <phoneticPr fontId="61" type="noConversion"/>
  </si>
  <si>
    <t>SDP Interoperability requirements as listed in [15] or [16] (as applicable)</t>
  </si>
  <si>
    <t>Link control interoperability requirements as listed in [15] or [16] (as applicable)</t>
  </si>
  <si>
    <t>Data call without audio feedback</t>
  </si>
  <si>
    <t>Data call with audio feedback</t>
  </si>
  <si>
    <t>SDP Interoperability requirements as defined in [9]</t>
  </si>
  <si>
    <t>Link Control Interoperability requirements as defined in [9]</t>
  </si>
  <si>
    <t>Support in NAP</t>
  </si>
  <si>
    <t xml:space="preserve">SIG NAP Requirement </t>
  </si>
  <si>
    <t>Support in GN (when Supported)</t>
  </si>
  <si>
    <t>Support in PANU (When supported)</t>
  </si>
  <si>
    <t>Discoverability modes</t>
  </si>
  <si>
    <t>Non-Discoverable mode</t>
  </si>
  <si>
    <t>Limited Discoverable mode</t>
  </si>
  <si>
    <t>General Discoverable mode</t>
  </si>
  <si>
    <t>Connectability modes</t>
  </si>
  <si>
    <t>Non-connectable mode</t>
  </si>
  <si>
    <t>Connectable mode</t>
  </si>
  <si>
    <t>Pairing modes</t>
  </si>
  <si>
    <t>4.Application Layer</t>
  </si>
  <si>
    <t>4.1 Initialization of NAP/GN service</t>
  </si>
  <si>
    <t>4.2 Shutdown of NAP/GN service</t>
  </si>
  <si>
    <t>4.3 Establish a NAP/GN service connection</t>
  </si>
  <si>
    <t>4.4 Lost NAP/GN Service Connection</t>
  </si>
  <si>
    <t xml:space="preserve">O </t>
  </si>
  <si>
    <t>4.5 Disconnect NAP/GN Service Connection</t>
  </si>
  <si>
    <t>4.6 Manage information Base (MIB)</t>
  </si>
  <si>
    <t>Number of Users</t>
  </si>
  <si>
    <t>Discoverable/Non-Discoverable</t>
  </si>
  <si>
    <t>Packet Filter DB</t>
  </si>
  <si>
    <t>Security Modes</t>
  </si>
  <si>
    <t>Configurable Parameters of the Service Record</t>
  </si>
  <si>
    <t>Access Lists</t>
  </si>
  <si>
    <t>5. NAP/GN/PANU Service</t>
  </si>
  <si>
    <t>5.1 Initialize NAP, GN, PANU</t>
  </si>
  <si>
    <t>5.2 Establish a NAP, GN and PANU Connection</t>
  </si>
  <si>
    <t>5.3 NAP, GN, and PANU Service Packet Transfer</t>
  </si>
  <si>
    <t>5.4 NAP/GN Service Packet Forwarding Operation</t>
  </si>
  <si>
    <t>5.5 Disconnect NAP, GN, or PANU Service Connection</t>
  </si>
  <si>
    <t>5.6 Shutdown NAP, GN, or PANU Service</t>
  </si>
  <si>
    <t>5.7 Broadcasts and Multicasts</t>
  </si>
  <si>
    <t>6. Internet Protocol (IP) support</t>
  </si>
  <si>
    <t>6.2 DNS 1035</t>
  </si>
  <si>
    <t>6.2 DHCP 2131</t>
  </si>
  <si>
    <t>6.2 DHCP 2132</t>
  </si>
  <si>
    <t>6.2.2 IPv6 DNS 1035</t>
  </si>
  <si>
    <t>6.2.2 IPv6 DNS Extensions 1886</t>
  </si>
  <si>
    <t>7. Security</t>
  </si>
  <si>
    <t>7.1.1 Non-Secure Mode</t>
  </si>
  <si>
    <t>7.1.2 Service Level enforced security</t>
  </si>
  <si>
    <t>7.1.3 Link Level enforced security</t>
  </si>
  <si>
    <t>7.2.1 PAN Profile Authorization modes</t>
  </si>
  <si>
    <t>7.2.1.1 Open PAN</t>
  </si>
  <si>
    <t>7.2.1.2 Authentication required</t>
  </si>
  <si>
    <t>7.2.1.3 Authorization and authentication required</t>
  </si>
  <si>
    <t>7.2.2 PAN Profile Secrecy Modes</t>
  </si>
  <si>
    <t>7.2.2.1 Clear Mode</t>
  </si>
  <si>
    <t>7.2.2.1 Encrypted mode</t>
  </si>
  <si>
    <t>9 L2CAP Interop Requirements</t>
  </si>
  <si>
    <t>Connection-Oriented Channel</t>
  </si>
  <si>
    <t>Connectionless Channel</t>
  </si>
  <si>
    <t>Connection Establishment</t>
  </si>
  <si>
    <t>Configuration</t>
  </si>
  <si>
    <t>Connection Termination</t>
  </si>
  <si>
    <t>Echo</t>
  </si>
  <si>
    <t>Command Rejection</t>
  </si>
  <si>
    <t>Information</t>
  </si>
  <si>
    <t>Maximum Transmission Unit (MTU)</t>
  </si>
  <si>
    <t>Flush Timeout</t>
  </si>
  <si>
    <t>Quality of Service</t>
  </si>
  <si>
    <t>10 Link Management Interoperability Requirements</t>
  </si>
  <si>
    <t>Pairing</t>
  </si>
  <si>
    <t>C2</t>
  </si>
  <si>
    <t>Request master/slave switch</t>
  </si>
  <si>
    <t>C3</t>
  </si>
  <si>
    <t>11 Link Control Interoperability Requirements</t>
  </si>
  <si>
    <t>Inquiry Using GIAC</t>
  </si>
  <si>
    <t>Inquiry scan using GIAC</t>
  </si>
  <si>
    <t>Paging</t>
  </si>
  <si>
    <t>Page Scan</t>
  </si>
  <si>
    <t>R0</t>
  </si>
  <si>
    <t>R1</t>
  </si>
  <si>
    <t>R2</t>
  </si>
  <si>
    <t>Master/Slave Role Switch</t>
  </si>
  <si>
    <t>Hold Mode</t>
  </si>
  <si>
    <t>Sniff Mode</t>
  </si>
  <si>
    <t>Park</t>
  </si>
  <si>
    <t>Packet types</t>
  </si>
  <si>
    <t>ID packet</t>
  </si>
  <si>
    <t>NULL packet</t>
  </si>
  <si>
    <t>POLL packet</t>
  </si>
  <si>
    <t>FHS packet</t>
  </si>
  <si>
    <t>DM1 packet</t>
  </si>
  <si>
    <t>DH1 packet</t>
  </si>
  <si>
    <t>DM3 packet</t>
  </si>
  <si>
    <t>DH3 packet</t>
  </si>
  <si>
    <t>DM5 packet</t>
  </si>
  <si>
    <t>DH5 packet</t>
  </si>
  <si>
    <t>AUX packet</t>
  </si>
  <si>
    <t>X1</t>
  </si>
  <si>
    <t>HV1 packet</t>
  </si>
  <si>
    <t>HV2 packet</t>
  </si>
  <si>
    <t>HV3 packet</t>
  </si>
  <si>
    <t>DV packet</t>
  </si>
  <si>
    <t>Inter-piconet capabilities</t>
  </si>
  <si>
    <t>Voice Codec</t>
  </si>
  <si>
    <t>A-law</t>
  </si>
  <si>
    <t>μ-law</t>
  </si>
  <si>
    <t>CVSD</t>
  </si>
  <si>
    <t>12 Management Entity Procedures</t>
  </si>
  <si>
    <t>12.1 Link Establishment</t>
  </si>
  <si>
    <t>12.2 Single/Mutli-user mode</t>
  </si>
  <si>
    <t>12.3 Encryption</t>
  </si>
  <si>
    <t xml:space="preserve">SDP client </t>
  </si>
  <si>
    <t>L2CAP as defined in [22]</t>
  </si>
  <si>
    <t>Link Control as listed in [22]</t>
  </si>
  <si>
    <t>SDP Features</t>
  </si>
  <si>
    <t xml:space="preserve">ServiceClassIDList </t>
  </si>
  <si>
    <t>ServiceClass0 (UUID headset/Hands-Free/Phonebook Access Server)</t>
  </si>
  <si>
    <t>ServiceClass1 (UUID generic audio)</t>
  </si>
  <si>
    <t>ProtocolDescriptorList</t>
  </si>
  <si>
    <t>Protocol0 (UUID L2CAP)</t>
  </si>
  <si>
    <t>Protocol1 (UUID RFCOMM)</t>
  </si>
  <si>
    <t>ProtocolSpecificParamter0 (Uint8 N=server Channel#)</t>
  </si>
  <si>
    <t>Protocol2 (UUID OBEX)</t>
  </si>
  <si>
    <t>BluetoothProfileDescriptorList</t>
  </si>
  <si>
    <t>Profile0 (UUID Headset/Hands-Free)</t>
  </si>
  <si>
    <t>Param0 (Uint16 0x0100)</t>
  </si>
  <si>
    <t>ServiceName</t>
  </si>
  <si>
    <t>It is optional feauture.</t>
    <phoneticPr fontId="61" type="noConversion"/>
  </si>
  <si>
    <t>Remote Audio Volume Control</t>
  </si>
  <si>
    <t>Till now, the device can not meet the feature, we are investigating this and will provide further informaiton later.
[2/10/2011] ZTE to confirm</t>
    <phoneticPr fontId="61" type="noConversion"/>
  </si>
  <si>
    <t>ServiceClassIDList</t>
  </si>
  <si>
    <t>ServiceClass0 (UUID Headset Audio Gateway/Hands-Free)</t>
  </si>
  <si>
    <t>ServiceClass1 (Generic Audio)</t>
  </si>
  <si>
    <t>ProtocolSpecificParameter0 (Uint8 N=server Channel #)</t>
  </si>
  <si>
    <t>Profile0 (UUID Headset/Hands-Free/Phonebook Access)</t>
  </si>
  <si>
    <t>ServiceName (Display-able Text name String Service Provider)</t>
  </si>
  <si>
    <t>Network (Ability to accept/reject call</t>
  </si>
  <si>
    <t>Supported Repositories (Uint16 Bit0=Local Phonebook)</t>
  </si>
  <si>
    <t>SupportedFeatures (Uint16 Device Dependant)</t>
  </si>
  <si>
    <t>1.0 Support in Device as TG</t>
  </si>
  <si>
    <t>1.3 Support in Device as TG</t>
  </si>
  <si>
    <t>1.4 Support in Device as TG</t>
  </si>
  <si>
    <t>Connection establishment for control</t>
  </si>
  <si>
    <t>Release connection for control</t>
  </si>
  <si>
    <t>Connection establishment for browsing</t>
  </si>
  <si>
    <r>
      <t>T</t>
    </r>
    <r>
      <rPr>
        <sz val="10"/>
        <rFont val="宋体"/>
        <family val="3"/>
        <charset val="134"/>
      </rPr>
      <t>he device does not support browsing feature.</t>
    </r>
  </si>
  <si>
    <t>Release connection for browsing</t>
  </si>
  <si>
    <t>Receiving UNIT INFO command</t>
  </si>
  <si>
    <t>Receiving SUBUNIT INFO command</t>
  </si>
  <si>
    <t>Receiving VENDOR DEPENDENT command</t>
  </si>
  <si>
    <t>The platform does not support this.</t>
  </si>
  <si>
    <t>Receiving PASS THROUGH command</t>
  </si>
  <si>
    <r>
      <t>T</t>
    </r>
    <r>
      <rPr>
        <sz val="12"/>
        <rFont val="宋体"/>
        <family val="3"/>
        <charset val="134"/>
      </rPr>
      <t>BD</t>
    </r>
    <phoneticPr fontId="61" type="noConversion"/>
  </si>
  <si>
    <t>Investigating</t>
    <phoneticPr fontId="61" type="noConversion"/>
  </si>
  <si>
    <t>AVRCP Specific AV/C Commands (Metadata Transfer Features)</t>
  </si>
  <si>
    <t>Capabilities</t>
  </si>
  <si>
    <t>Based on android platform, this feature can not be supported this time.</t>
  </si>
  <si>
    <t>Player Application Settings</t>
  </si>
  <si>
    <t>Metadata Attributes</t>
  </si>
  <si>
    <t>Notifications</t>
  </si>
  <si>
    <t>Continuation</t>
  </si>
  <si>
    <t xml:space="preserve">Based on android platform, this feature can not be supported this time.
</t>
  </si>
  <si>
    <t>Basic Group Navigation</t>
  </si>
  <si>
    <t>AVRCP Specific Browsing Commands</t>
  </si>
  <si>
    <t>Absolute Volume</t>
  </si>
  <si>
    <t>The device just support AVRCP 1.3</t>
  </si>
  <si>
    <t>Media Player Selection</t>
  </si>
  <si>
    <t>-Supports Multiple Players</t>
  </si>
  <si>
    <t>-Database Aware Players</t>
  </si>
  <si>
    <t>Now Playing</t>
  </si>
  <si>
    <t>-Playable Folders</t>
  </si>
  <si>
    <t>Error Response</t>
  </si>
  <si>
    <t>Non-Fragmented AVCTP Interoperability</t>
  </si>
  <si>
    <t>UNIT INFO</t>
  </si>
  <si>
    <t>SUBUNIT INFO</t>
  </si>
  <si>
    <t>VENDOR DEPENDENT</t>
  </si>
  <si>
    <t>Based on android platform, this feature can not be supported this time.</t>
    <phoneticPr fontId="61" type="noConversion"/>
  </si>
  <si>
    <t>PASS THROUGH</t>
  </si>
  <si>
    <t>Fragmented AVCTP Interoperability</t>
  </si>
  <si>
    <t>The device does not support fragment but support single packet.</t>
  </si>
  <si>
    <t>Metadata Transfer PDUs and Browsing Commands</t>
  </si>
  <si>
    <t>GetCapabilities</t>
  </si>
  <si>
    <t>ListPLayerApplicationSettingAttributes</t>
  </si>
  <si>
    <t>ListPlayerApplicationSettingValues</t>
  </si>
  <si>
    <t>GetCurrentPlayerApplicationSettingValue</t>
  </si>
  <si>
    <t>GetPlayerApplicationSettingAttributeText</t>
  </si>
  <si>
    <t>GetPlayerApplicationSettingValueText</t>
  </si>
  <si>
    <t>InformDisplayableCharacterSet</t>
  </si>
  <si>
    <t>It is optional</t>
    <phoneticPr fontId="61" type="noConversion"/>
  </si>
  <si>
    <t>InformBatteryStatusOfCT</t>
  </si>
  <si>
    <t>GetElementAttributes</t>
  </si>
  <si>
    <t>Based on android platform, this feature can not be supported this time.
[2/10/2011] Sprint to check</t>
    <phoneticPr fontId="61" type="noConversion"/>
  </si>
  <si>
    <t>GetPlayStatus</t>
  </si>
  <si>
    <t>RegisterNotification</t>
  </si>
  <si>
    <t>RequestContinuingResponse</t>
  </si>
  <si>
    <t>AbortContinuingResponse</t>
  </si>
  <si>
    <t>SetAddressedPlayer</t>
  </si>
  <si>
    <t>The device just support AVRCP 1.3
[2/10/2011] Sprint to check</t>
    <phoneticPr fontId="61" type="noConversion"/>
  </si>
  <si>
    <t>Addressed Player Changed Notification</t>
  </si>
  <si>
    <t>SetBrowsedPlayer</t>
  </si>
  <si>
    <t>Available Player Changed Notification</t>
  </si>
  <si>
    <t>ChangePath</t>
  </si>
  <si>
    <t>GetFolderItems</t>
  </si>
  <si>
    <t>GetItemAttributes</t>
  </si>
  <si>
    <t>PlayItem</t>
  </si>
  <si>
    <t>AddToNowPlaying</t>
  </si>
  <si>
    <t>SetAbsoluteVolume</t>
  </si>
  <si>
    <t>Notify Volume Change</t>
  </si>
  <si>
    <t>Next Group</t>
  </si>
  <si>
    <t>Previous Group</t>
  </si>
  <si>
    <t>Category 1: Player/Recorder</t>
  </si>
  <si>
    <t>Dot</t>
  </si>
  <si>
    <t>Clear</t>
  </si>
  <si>
    <t>Sound select</t>
  </si>
  <si>
    <t>Input select</t>
  </si>
  <si>
    <t>Display Information</t>
  </si>
  <si>
    <t>Help</t>
  </si>
  <si>
    <t>Play</t>
  </si>
  <si>
    <t>Stop</t>
  </si>
  <si>
    <t>Pause</t>
  </si>
  <si>
    <t>Record</t>
  </si>
  <si>
    <t>Rewind</t>
  </si>
  <si>
    <t>Fast forward</t>
  </si>
  <si>
    <t>Eject</t>
  </si>
  <si>
    <t>Forward</t>
  </si>
  <si>
    <t>Backward</t>
  </si>
  <si>
    <t>Angle</t>
  </si>
  <si>
    <t>Subpicture</t>
  </si>
  <si>
    <t>F1</t>
  </si>
  <si>
    <t>[2/10/2011] Sprint to check</t>
    <phoneticPr fontId="61" type="noConversion"/>
  </si>
  <si>
    <t>F2</t>
  </si>
  <si>
    <t>F3</t>
  </si>
  <si>
    <t>F4</t>
  </si>
  <si>
    <t>F5</t>
  </si>
  <si>
    <t>Category 2: Monitor/Amplifier</t>
  </si>
  <si>
    <t>Mute</t>
  </si>
  <si>
    <t>Category 3: Tuner</t>
  </si>
  <si>
    <t>Channel Up</t>
  </si>
  <si>
    <t>Channel Down</t>
  </si>
  <si>
    <t>Previous Channel</t>
  </si>
  <si>
    <t>Category 4: Menu</t>
  </si>
  <si>
    <t>Service Discovery Interoperability Requirements as described in:</t>
  </si>
  <si>
    <t>[2/10/2011] Sprint to check</t>
  </si>
  <si>
    <t>L2CAP Interoperability Requirements as described in:</t>
  </si>
  <si>
    <t>Link Manager (LM) Interoperability Requirements as described in:</t>
  </si>
  <si>
    <t>Link Controller (LC) Interoperability Requirements as described in:</t>
  </si>
  <si>
    <t>Generic Access Profile Requirements as described in:</t>
  </si>
  <si>
    <r>
      <t xml:space="preserve">C1 - If Customer Equipment Supports and FM receiver, then Customer Equipment </t>
    </r>
    <r>
      <rPr>
        <b/>
        <sz val="10"/>
        <rFont val="Helvetica"/>
        <family val="2"/>
      </rPr>
      <t xml:space="preserve">MUST </t>
    </r>
    <r>
      <rPr>
        <sz val="10"/>
        <rFont val="Helvetica"/>
        <family val="2"/>
      </rPr>
      <t>support Category 3: Tuner (all items marked C1 are Mandatory).</t>
    </r>
  </si>
  <si>
    <t>Audio Streaming as SBC</t>
  </si>
  <si>
    <t>M*</t>
  </si>
  <si>
    <t>Codec Support</t>
  </si>
  <si>
    <t xml:space="preserve">SBC all mandatory requirements as defined in </t>
  </si>
  <si>
    <t>What is the meaning of this requirement?Need to confirm.</t>
    <phoneticPr fontId="61" type="noConversion"/>
  </si>
  <si>
    <t>This means that transcoding other codecs to SBC must be supported</t>
  </si>
  <si>
    <t xml:space="preserve">Octet0; b4   41000 or 48000Hz  </t>
  </si>
  <si>
    <t>Octet0; b3   MONO</t>
  </si>
  <si>
    <t>Octet0; b0   JOINT STEREO</t>
  </si>
  <si>
    <t>MPEG-1,2 Audio</t>
  </si>
  <si>
    <t>It is optional.</t>
    <phoneticPr fontId="61" type="noConversion"/>
  </si>
  <si>
    <t>Layer III (mp3) support</t>
  </si>
  <si>
    <t>Octet1; b0   41000 or 48000Hz</t>
  </si>
  <si>
    <t>MPEG-2,4 AAC</t>
  </si>
  <si>
    <t>Octet0; b7  MPEG-2 AAC LC</t>
  </si>
  <si>
    <t>Octet0; b6  MPEG-2 AAC LC</t>
  </si>
  <si>
    <t>Octet0; b5  MPEG-4 AAC LTP</t>
  </si>
  <si>
    <t>Octet0; b4  MPEG-4 AAC scalable</t>
  </si>
  <si>
    <t>Octet1; b7  41000 or 48000Hz</t>
  </si>
  <si>
    <t>Octet2; b2  2Channels</t>
  </si>
  <si>
    <t>* Qualcomm supports SBC in the 6500 build 6.1+.</t>
  </si>
  <si>
    <t>Folder Browsing</t>
  </si>
  <si>
    <t>The device does not support this profile.</t>
  </si>
  <si>
    <t>File Transfer</t>
  </si>
  <si>
    <t>Folder Transfer</t>
  </si>
  <si>
    <t>Object Manipulation</t>
  </si>
  <si>
    <t>OBEX Operations</t>
  </si>
  <si>
    <t>Put</t>
  </si>
  <si>
    <t>OBEX Headers</t>
  </si>
  <si>
    <t>Type</t>
  </si>
  <si>
    <t>Length</t>
  </si>
  <si>
    <t>Body</t>
  </si>
  <si>
    <t>BPP Sender Feature Compliance Table</t>
  </si>
  <si>
    <t>Sprint Requirements</t>
  </si>
  <si>
    <t>SendDocument</t>
  </si>
  <si>
    <t>The device does not support this profile.</t>
    <phoneticPr fontId="61" type="noConversion"/>
  </si>
  <si>
    <t>CancelJob</t>
  </si>
  <si>
    <t>JobId</t>
  </si>
  <si>
    <t>RequestPrinterAttributes</t>
  </si>
  <si>
    <t>Copies</t>
  </si>
  <si>
    <t>OrientationRequested</t>
  </si>
  <si>
    <t>PrintQuality</t>
  </si>
  <si>
    <t>MediaType</t>
  </si>
  <si>
    <t>MediaSize</t>
  </si>
  <si>
    <t>GetMargins</t>
  </si>
  <si>
    <t>GetMarginsResponse</t>
  </si>
  <si>
    <t>Margins</t>
  </si>
  <si>
    <t>OperationStatus</t>
  </si>
  <si>
    <t>GetJobAttributes</t>
  </si>
  <si>
    <t>RequestJobAttributes</t>
  </si>
  <si>
    <t>GetJobAttributeResponses</t>
  </si>
  <si>
    <t>JobState</t>
  </si>
  <si>
    <t>JobName</t>
  </si>
  <si>
    <t>JobOriginatingUserName</t>
  </si>
  <si>
    <t>JobMediaSheetsCompleted</t>
  </si>
  <si>
    <t>NumberOfInterveningJobs</t>
  </si>
  <si>
    <t>GetReferencedObjects</t>
  </si>
  <si>
    <t>ObjectIdentifier</t>
  </si>
  <si>
    <t>Offset</t>
  </si>
  <si>
    <t>Count</t>
  </si>
  <si>
    <t>FileSize</t>
  </si>
  <si>
    <t>CreatePreciseJob</t>
  </si>
  <si>
    <t>SendReference</t>
  </si>
  <si>
    <t>GetRUI</t>
  </si>
  <si>
    <t>GetPrinterAttributes</t>
  </si>
  <si>
    <t>PrinterName</t>
  </si>
  <si>
    <t>PrinterLocation</t>
  </si>
  <si>
    <t>PrinterState</t>
  </si>
  <si>
    <t>PrinterStateReason</t>
  </si>
  <si>
    <t>CreateJob</t>
  </si>
  <si>
    <t>JobOriginationgUsername</t>
  </si>
  <si>
    <t>DocumentFormat</t>
  </si>
  <si>
    <t>Sides</t>
  </si>
  <si>
    <t>NumberUp</t>
  </si>
  <si>
    <t>CancelOnLostLink</t>
  </si>
  <si>
    <t>CreateJobResponse</t>
  </si>
  <si>
    <t>OerationStatus</t>
  </si>
  <si>
    <t>CancelJob Response</t>
  </si>
  <si>
    <t>GetEventRequest</t>
  </si>
  <si>
    <t>GetEventResponse</t>
  </si>
  <si>
    <t>PrinterStateReasons</t>
  </si>
  <si>
    <t>Format</t>
  </si>
  <si>
    <t>XHTML-Print</t>
  </si>
  <si>
    <t>Basic Text</t>
  </si>
  <si>
    <t>vCard</t>
  </si>
  <si>
    <t>vCalendar</t>
  </si>
  <si>
    <t>vMessage</t>
  </si>
  <si>
    <t>vCard Layout Parameters</t>
  </si>
  <si>
    <t>CardsPerPage</t>
  </si>
  <si>
    <t>CardLayout</t>
  </si>
  <si>
    <t>vCalendar Layout Parameters</t>
  </si>
  <si>
    <t>CalendarFormat</t>
  </si>
  <si>
    <t>CalendarFormatsPerPage</t>
  </si>
  <si>
    <t>OBEX Operations Used</t>
  </si>
  <si>
    <t>Time</t>
  </si>
  <si>
    <t>Description</t>
  </si>
  <si>
    <t>HTTP</t>
  </si>
  <si>
    <t>Connection Id</t>
  </si>
  <si>
    <t>Authenticate Challenge</t>
  </si>
  <si>
    <t>Authenticate Response</t>
  </si>
  <si>
    <t>SDP Protocol Data Units</t>
  </si>
  <si>
    <t>SdpErrorResponse</t>
  </si>
  <si>
    <t>SdpServiceSearchAttributeRequest</t>
  </si>
  <si>
    <t>SdpServiceSearchAttributeResponse</t>
  </si>
  <si>
    <t>SdpServiceSearchRequest</t>
  </si>
  <si>
    <t>SdpServiceSearchResponse</t>
  </si>
  <si>
    <t>SdpServiceAttributeRequest</t>
  </si>
  <si>
    <t>SdpServiceAttributeResponse</t>
  </si>
  <si>
    <t>OBEX Session without Authentication</t>
    <phoneticPr fontId="61" type="noConversion"/>
  </si>
  <si>
    <t>Opcode for CONNECT</t>
  </si>
  <si>
    <t>Connect Packet Length</t>
  </si>
  <si>
    <t>OBEX Version Number</t>
  </si>
  <si>
    <t>Flags</t>
  </si>
  <si>
    <t>Max OBEX Packet Length</t>
  </si>
  <si>
    <t>push client does not use the target header</t>
  </si>
  <si>
    <t>Response code for CONNECT request</t>
  </si>
  <si>
    <t>Connect Response Packet Length</t>
  </si>
  <si>
    <t>ConnectionID</t>
  </si>
  <si>
    <t>OBEX Session with Authentication</t>
    <phoneticPr fontId="61" type="noConversion"/>
  </si>
  <si>
    <t>GOEP with Authentication can not be supported in OPP.</t>
  </si>
  <si>
    <t>Second CONNECT</t>
  </si>
  <si>
    <t>Pushing Data To Server</t>
  </si>
  <si>
    <t>Opcode for PUT</t>
  </si>
  <si>
    <t>Packet Length</t>
  </si>
  <si>
    <t>Investigating
[2/10/2011] ZTE to confirm</t>
    <phoneticPr fontId="61" type="noConversion"/>
  </si>
  <si>
    <t>Body/End of Body</t>
  </si>
  <si>
    <t>Response code for PUT</t>
  </si>
  <si>
    <t>Pulling Data From Server</t>
  </si>
  <si>
    <t>Opcode for GET</t>
  </si>
  <si>
    <t>Response code for GET</t>
  </si>
  <si>
    <t>Link Manager Interop Requirements</t>
  </si>
  <si>
    <t>HV1 Packet</t>
  </si>
  <si>
    <t>TBD</t>
    <phoneticPr fontId="61" type="noConversion"/>
  </si>
  <si>
    <t>HV2 Packet</t>
  </si>
  <si>
    <t>HV3 Packet</t>
  </si>
  <si>
    <t>u-law</t>
  </si>
  <si>
    <t>MODES</t>
  </si>
  <si>
    <t>Non-Discoverable Mode</t>
  </si>
  <si>
    <t>Limited discoverable Mode</t>
  </si>
  <si>
    <r>
      <t>I</t>
    </r>
    <r>
      <rPr>
        <sz val="10"/>
        <rFont val="宋体"/>
        <family val="3"/>
        <charset val="134"/>
      </rPr>
      <t xml:space="preserve">nvestigating
</t>
    </r>
    <r>
      <rPr>
        <sz val="10"/>
        <rFont val="宋体"/>
        <family val="3"/>
        <charset val="134"/>
      </rPr>
      <t>[2/10/2011] ZTE to confirm</t>
    </r>
    <phoneticPr fontId="61" type="noConversion"/>
  </si>
  <si>
    <t>General discoverable Mode</t>
  </si>
  <si>
    <t>Connectivity Modes</t>
  </si>
  <si>
    <t>NA</t>
    <phoneticPr fontId="61" type="noConversion"/>
  </si>
  <si>
    <t>Non-Connectable Mode</t>
  </si>
  <si>
    <t>It is optional</t>
    <phoneticPr fontId="61" type="noConversion"/>
  </si>
  <si>
    <t>Connectable Mode</t>
  </si>
  <si>
    <t>Pairing mode</t>
  </si>
  <si>
    <t>[2/10/2011] Sprint to check</t>
    <phoneticPr fontId="61" type="noConversion"/>
  </si>
  <si>
    <t>Non-Pairable mode</t>
  </si>
  <si>
    <t>Security Aspects</t>
  </si>
  <si>
    <t>Based on android platform, this feature can not be supported this time.
[2/10/2011] Sprint to check</t>
    <phoneticPr fontId="61" type="noConversion"/>
  </si>
  <si>
    <t>Security modes 1</t>
  </si>
  <si>
    <t>Security modes 2</t>
  </si>
  <si>
    <t>Security modes 3</t>
  </si>
  <si>
    <t>It is optional
[2/10/2011] Sprint to check</t>
    <phoneticPr fontId="61" type="noConversion"/>
  </si>
  <si>
    <t>Name Discovery</t>
  </si>
  <si>
    <t>Device Discovery</t>
  </si>
  <si>
    <t>OPP Feature Compliance Table</t>
  </si>
  <si>
    <t>SPG comment</t>
    <phoneticPr fontId="61" type="noConversion"/>
  </si>
  <si>
    <t xml:space="preserve">Object Push </t>
  </si>
  <si>
    <t>Business Card Pull</t>
  </si>
  <si>
    <t>Based on android platform, this feature can not be supported this time.
[2/10/2011] Sprint tp check</t>
    <phoneticPr fontId="61" type="noConversion"/>
  </si>
  <si>
    <t>[2/10/2011] Sprint tp check</t>
    <phoneticPr fontId="61" type="noConversion"/>
  </si>
  <si>
    <t>Business Card Exchange</t>
  </si>
  <si>
    <t>[2/10/2011] Sprint tp check</t>
  </si>
  <si>
    <t>Based on android platform, this feature can not be supported this time.</t>
    <phoneticPr fontId="61" type="noConversion"/>
  </si>
  <si>
    <t>OBEX Headers for Object Push</t>
  </si>
  <si>
    <t>OBEX Headers for Business Card Pull and Exchange</t>
  </si>
  <si>
    <t>The device does not support Pull and Exchange, transfer contact by sending file directly.</t>
    <phoneticPr fontId="61" type="noConversion"/>
  </si>
  <si>
    <t>the same above</t>
    <phoneticPr fontId="61" type="noConversion"/>
  </si>
  <si>
    <t>MAP DRAFT 1.0 Feature Compliance Table</t>
  </si>
  <si>
    <t>Sprint Requirement as MSE</t>
  </si>
  <si>
    <t>Meaning in MAP</t>
  </si>
  <si>
    <t>Message Notification</t>
  </si>
  <si>
    <t>TBD</t>
  </si>
  <si>
    <t>SendEvent</t>
  </si>
  <si>
    <t>[06202011 ZTE]update NC to FC.</t>
    <phoneticPr fontId="61" type="noConversion"/>
  </si>
  <si>
    <t>Message Browsing</t>
  </si>
  <si>
    <t>UpdateInbox</t>
  </si>
  <si>
    <t>SetFolder</t>
  </si>
  <si>
    <t>GetFolderListing</t>
  </si>
  <si>
    <t>GetMessagesListing</t>
  </si>
  <si>
    <t>GetMessage</t>
  </si>
  <si>
    <t>SetMessageStatus</t>
  </si>
  <si>
    <t>Message Uploading</t>
  </si>
  <si>
    <t>PushMessage</t>
  </si>
  <si>
    <t>Message Delete</t>
  </si>
  <si>
    <t>Notification Registration</t>
  </si>
  <si>
    <t>SetNotificationRegistration</t>
  </si>
  <si>
    <t>OBEX Message Access Service</t>
  </si>
  <si>
    <t>OBEX Message Notification Service</t>
  </si>
  <si>
    <t>OBEX Errors</t>
  </si>
  <si>
    <t>Bad Request</t>
  </si>
  <si>
    <t>Function not recognized or ill-formatted</t>
  </si>
  <si>
    <t>Not Implemented</t>
  </si>
  <si>
    <t>Function recognized but not supported</t>
  </si>
  <si>
    <t>In operations with actual exchange of an object in the body header (either in the request or the response), indicates that the function was recognized and well formatted, but that the object to be handled is protected and access is not authorized (either temporarily or permanently).</t>
  </si>
  <si>
    <t>The function was recognized and wellformatted but there is a problem with one of the request's parameter values</t>
  </si>
  <si>
    <t>The function was recognized and wellformatted and all the parameters are proper, but the bMessage handle or the message folder could not be found</t>
  </si>
  <si>
    <t>The request is recognized and well formatted and all the parameter values are legal, but there is a problem with a parameter value that indicates a request that cannot be met by the Server.</t>
  </si>
  <si>
    <t>The function was recognized and well formatted and is normally executable, but a system condition prevents it from being performed. It could be for instance that the message folders cannot be accessed when the MSE is involved in a call. Another example would be when the MCE sent a message to the Outbox of the MSE, but the cellular service is currently not available.</t>
  </si>
  <si>
    <t>Function recognized and correctly formatted but temporarily barred</t>
  </si>
  <si>
    <t>3GPP TS 27.005</t>
  </si>
  <si>
    <t>Text Mode General Configuration Commands</t>
  </si>
  <si>
    <t>The device does not support this profile</t>
    <phoneticPr fontId="61" type="noConversion"/>
  </si>
  <si>
    <t>Select Message Service +CSMS</t>
  </si>
  <si>
    <t>Selects message service (Mobile Terminated, Mobile Originated, or Broadcast).</t>
  </si>
  <si>
    <t>Preferred Message Storage +CPMS</t>
  </si>
  <si>
    <t>Selects (or lists) memory storage locations for reading, writing, etc.</t>
  </si>
  <si>
    <t>Message Format +CMGF</t>
  </si>
  <si>
    <t>Sets PDU or Text input/output mode. PDU Mode (0) is default.</t>
  </si>
  <si>
    <t>Enter SMS Block Mode Protocol +CESP</t>
  </si>
  <si>
    <t>Sets TA in SMS Block mode.</t>
  </si>
  <si>
    <t>Message Service Failure Result Code +CMS ERROR</t>
  </si>
  <si>
    <t>Expected Error code</t>
  </si>
  <si>
    <t>Text Mode Message Configuration Commands</t>
  </si>
  <si>
    <t>Service Centre Address +CSCA</t>
  </si>
  <si>
    <t>Updates the SMSC address which mobile originated SMs are transmitted</t>
  </si>
  <si>
    <t>Set Text Mode Parameters +CSMP</t>
  </si>
  <si>
    <t>Selects values for additional parameters needed when SM is sent to the network or placed in storage.</t>
  </si>
  <si>
    <t>Show Text Mode Parameters +CSDH</t>
  </si>
  <si>
    <t>Controls whether detailed header information is shown.</t>
  </si>
  <si>
    <t>Select Cell Broadcast Message Types +CSCB</t>
  </si>
  <si>
    <t>Command selects which types of CBMs are to be received by the ME.</t>
  </si>
  <si>
    <t>Save Settings +CSAS</t>
  </si>
  <si>
    <t>Saves active message service settings to a non-volatile memory.</t>
  </si>
  <si>
    <t>Restore Settings +CRES</t>
  </si>
  <si>
    <t>Restores message service settings from non-volatile memory to active memory.</t>
  </si>
  <si>
    <t>Text Mode Message Receiving and Reading Commands</t>
  </si>
  <si>
    <t>New Message Indications to TE +CNMI</t>
  </si>
  <si>
    <t>Selects how the receiving of new messages from the network is indicated to the TE when TE is active.</t>
  </si>
  <si>
    <t>List Messages +CMGL</t>
  </si>
  <si>
    <t>Command returns messages with selected status value from message storage to the TE.</t>
  </si>
  <si>
    <t>Read Message +CMGR</t>
  </si>
  <si>
    <t>Command returns message from specified location from message storage to the TE.</t>
  </si>
  <si>
    <t>New Message Acknowledgement to ME/TA +CNMA</t>
  </si>
  <si>
    <t>Confirms correct reception of a new message which is routed directly to the TE.</t>
  </si>
  <si>
    <t>Text Mode Message Sending and Writing Commands</t>
  </si>
  <si>
    <t>Send Message +CMGS</t>
  </si>
  <si>
    <t>Command sends message from a TE to the network.</t>
  </si>
  <si>
    <t>Send Message from Storage +CMSS</t>
  </si>
  <si>
    <t>command sends message from specified location in the preferred message storage to the network</t>
  </si>
  <si>
    <t>Write Message to Memory +CMGW</t>
  </si>
  <si>
    <t>Command stores message to memory.</t>
  </si>
  <si>
    <t>Delete Message +CMGD</t>
  </si>
  <si>
    <t>Command deletes message from a preferred message storage location.</t>
  </si>
  <si>
    <t>Send Command +CMGC</t>
  </si>
  <si>
    <t>Command sends a command message from a TE to the network.</t>
  </si>
  <si>
    <t>More Messages to Send +CMMS</t>
  </si>
  <si>
    <t>Command controls the continuity of SMS relay protocol link.</t>
  </si>
  <si>
    <t>PDU Mode Commands</t>
  </si>
  <si>
    <t>Other AT Commands</t>
  </si>
  <si>
    <t>SMS Delivery Result Code +CMTI</t>
  </si>
  <si>
    <t>Result code is sent when ME does not have other display device than AT interface.</t>
  </si>
  <si>
    <t>C1 = Mandatory when using Mobile Terminated SMS.</t>
  </si>
  <si>
    <t>GAVDP Feature Compliance Table</t>
  </si>
  <si>
    <t>1.0 Support in Device</t>
  </si>
  <si>
    <t>1.2 Support in Device</t>
  </si>
  <si>
    <t>Connection</t>
  </si>
  <si>
    <t>Connection establishment</t>
  </si>
  <si>
    <t>Start Streaming</t>
  </si>
  <si>
    <t>M</t>
    <phoneticPr fontId="61" type="noConversion"/>
  </si>
  <si>
    <t>Connection Release</t>
  </si>
  <si>
    <t>Transfer Control</t>
  </si>
  <si>
    <t>Suspend</t>
  </si>
  <si>
    <t>Change Parameters</t>
  </si>
  <si>
    <t>Signaling Control</t>
  </si>
  <si>
    <t>Security Control</t>
  </si>
  <si>
    <t>AVDTP Interoperability Requirements as described in:</t>
  </si>
  <si>
    <t>SYNCH Feature Compliance Table</t>
  </si>
  <si>
    <t>Support in Device as Client</t>
  </si>
  <si>
    <t>Support in Device as Server</t>
  </si>
  <si>
    <t>Synchronization of the following cases:</t>
  </si>
  <si>
    <t>The device does not support this profile.</t>
    <phoneticPr fontId="61" type="noConversion"/>
  </si>
  <si>
    <t>Phonebook</t>
  </si>
  <si>
    <t>Calendar</t>
  </si>
  <si>
    <t>E-mail</t>
  </si>
  <si>
    <t>Notes</t>
  </si>
  <si>
    <t>Sync Command</t>
  </si>
  <si>
    <t>Automatic Synchronization</t>
  </si>
  <si>
    <t>Send / Respond</t>
  </si>
  <si>
    <t>M / M</t>
  </si>
  <si>
    <t>O / M</t>
  </si>
  <si>
    <t>M / X</t>
  </si>
  <si>
    <t>X / M</t>
  </si>
  <si>
    <t>X / X</t>
  </si>
  <si>
    <t>OBEX Headers as described in .</t>
  </si>
  <si>
    <t>IrMC Synchronization Requirements as described in .</t>
  </si>
  <si>
    <t>Service discovery as described in .</t>
  </si>
  <si>
    <t>C1 - Mandatory for Customer Equipment that is considered a PDA device.</t>
  </si>
  <si>
    <t>Sprint Requirement Client</t>
  </si>
  <si>
    <t>Sprint Requirement Server</t>
  </si>
  <si>
    <t>Image Push</t>
  </si>
  <si>
    <t>Image Pull</t>
  </si>
  <si>
    <t>Automatic Archive</t>
  </si>
  <si>
    <t>Advanced Image Printing</t>
  </si>
  <si>
    <t>Remote Camera</t>
  </si>
  <si>
    <t>Remote Display</t>
  </si>
  <si>
    <t>BIP Feature Compliance Details</t>
  </si>
  <si>
    <t xml:space="preserve">Image Push Features </t>
  </si>
  <si>
    <t>PutImage</t>
  </si>
  <si>
    <t>PutLinkedThumbnail</t>
  </si>
  <si>
    <t>PutLinkedAttachment</t>
  </si>
  <si>
    <t>Image Pull Features</t>
  </si>
  <si>
    <t>GetImageList</t>
  </si>
  <si>
    <t>GetImageProperties</t>
  </si>
  <si>
    <t>GetImage</t>
  </si>
  <si>
    <t>GetLinkedThumbnails</t>
  </si>
  <si>
    <t>GetLinkedAttachment</t>
  </si>
  <si>
    <t>DeleteImage</t>
  </si>
  <si>
    <t>Automatic Archive Features</t>
  </si>
  <si>
    <t>GetImagesList</t>
  </si>
  <si>
    <t>GetLinkedThumbnail</t>
  </si>
  <si>
    <t>StartArchive</t>
  </si>
  <si>
    <t>Advanced Image Print Features</t>
  </si>
  <si>
    <t>GetPartialImage</t>
  </si>
  <si>
    <t>StartPrint</t>
  </si>
  <si>
    <t>GetSatatus</t>
  </si>
  <si>
    <t>Remote Camera Features</t>
  </si>
  <si>
    <t>GetMonitoringImage</t>
  </si>
  <si>
    <t>Remote Display Features</t>
  </si>
  <si>
    <t>RemoteDisplay</t>
  </si>
  <si>
    <t>VDP Feature Compliance Table</t>
  </si>
  <si>
    <t>Video Streaming (Send Video Stream)</t>
  </si>
  <si>
    <t>Supported Codecs</t>
  </si>
  <si>
    <t>H.263 Baseline Level 10</t>
  </si>
  <si>
    <t>MPEG-4 Visual Simple Profile Level 0</t>
  </si>
  <si>
    <t>H.263 profile 3 Level 10</t>
  </si>
  <si>
    <t>H.263 profile 8 Level 10</t>
  </si>
  <si>
    <t>GAVDP Interoperability Requirements as described in .</t>
  </si>
  <si>
    <t>GAP Interoperability Requirem,ents as described in .</t>
  </si>
  <si>
    <t>Sprint Browser Requirements                                             Version 7.0</t>
  </si>
  <si>
    <t xml:space="preserve">Specification Details                                                                                                    </t>
  </si>
  <si>
    <t>N/A, explain in comments</t>
  </si>
  <si>
    <t>Sprint Comments</t>
    <phoneticPr fontId="61" type="noConversion"/>
  </si>
  <si>
    <t>ZTE Comments 2011-6-20</t>
    <phoneticPr fontId="61" type="noConversion"/>
  </si>
  <si>
    <t>1. General</t>
  </si>
  <si>
    <t>The Manufacturers (OEM’s) MUST work with one of the preferred Sprint Browser Venders.</t>
  </si>
  <si>
    <t>Android's browser can be accepted by Sprint.</t>
  </si>
  <si>
    <t>2. Architecture</t>
  </si>
  <si>
    <t>3. Protocol Stack</t>
  </si>
  <si>
    <t>3.1 Network Layer</t>
  </si>
  <si>
    <t xml:space="preserve">1. The browser MUST operate over an IPv4 network layer, using Mobile IP as defined in IS-835 and the Sprint 3G Functional Requirements document.  </t>
  </si>
  <si>
    <t>2. The browser MUST NOT operate over a circuit switched connection (i.e. QNC).</t>
  </si>
  <si>
    <t>3. If the user attempts to use the browser and there is no current mobile IP session, one MUST be initiated.</t>
  </si>
  <si>
    <t>3.2 TCP</t>
  </si>
  <si>
    <t xml:space="preserve">1. The browser MUST operate over wireless-profiled TCP as defined in WAP 2.0.  </t>
  </si>
  <si>
    <t xml:space="preserve">2. When the user exits the browser, any open TCP sockets MUST be closed by sending a FIN packet.  </t>
  </si>
  <si>
    <t>3. The socket timeout on the device MUST be set between a minimum of 60 seconds and a maximum of 120 seconds.</t>
  </si>
  <si>
    <t xml:space="preserve">3.3 TLS/SSL </t>
  </si>
  <si>
    <t>1. The browser MUST support operation using TLS 1.0 (including backward compatibility with SSL 3.0) for HTTPS URLs.</t>
  </si>
  <si>
    <t>2. The TLS/SSL layer MUST support at least the following cipher suite: TLS_RSA_WITH_RC4_128_SHA</t>
  </si>
  <si>
    <t>3. The TLS/SSL layer MUST support the Sprint specified Root certificates.</t>
  </si>
  <si>
    <t>4. When connecting to a secure site, the browser MUST use an HTTP CONNECT request to tunnel the connection through the gateway..</t>
  </si>
  <si>
    <t>5. The browser MUST display a secure session icon when in a secure HTTP session.</t>
  </si>
  <si>
    <t xml:space="preserve">6. The browser MUST inform the user when the session is less than completely secure.  Examples would be:  
a. Certificate has expired (warning)
b. Certificate with an Invalid Sub-domain (warning)
c. Certificate is invalid (warning)
d. Unverified Secure Connection (warning)
e. Connection is untrusted (warning)
f. A self-signed SSL Certificate (warning)
g. Other warnings…
The user MUST be given the option to either continue or cancel the session. 
</t>
  </si>
  <si>
    <t xml:space="preserve">7. The browser MUST display a non-secure session icon when the session is less than completely secure.  </t>
  </si>
  <si>
    <t>There are two icons in android handset. The first onn is an icon which indicate data session connection，once the data session start, the icon will be displayed. Another icon is used to indicate a secure connection, when the secure connection established, the icon is displayed.</t>
  </si>
  <si>
    <t xml:space="preserve">8. The browser MUST prompt the user to select whether to display content that is not retrieved over a secure channel while in a secure session.
The user MUST be informed of the specific issue and given the option to either display (download) or not to display the non-secure items. </t>
  </si>
  <si>
    <t>Android browser do not provide this feature, we believe that there is difficult to realize this features.</t>
  </si>
  <si>
    <t>9. The Browser MUST display a partially secure session icon when displaying content that is not retrieved over a secure channel while in a secure session</t>
  </si>
  <si>
    <t>10. When an HTTPS session has been successfully authenticated and confirmed that all content is secure, the Browser MAY display a success animation indicator to the user</t>
  </si>
  <si>
    <t>11. The browser MAY notify the user when navigating away from a secure site.</t>
  </si>
  <si>
    <t>Android browser do not provide this feature. When the user leaves the secure Web site, it will not be notified</t>
  </si>
  <si>
    <t>3.3.1 Root Certificates</t>
  </si>
  <si>
    <t>1. The browser MUST support the SSL Root Certificates listed in the Sprint Standard PRI spreadsheet.
 For more information, see the Sprint Standard PRI spreadsheet, Certificate Tab.</t>
  </si>
  <si>
    <t>2. The browser MUST support the ability to list all Public Root Certificates deployed on a device.
a. The browser MUST use the value in the Issuer Organization “Issuer O” field when displaying the list of Public Root Certificates.  If the Issuer Organization field does not contain a displayable value, then the browser MUST use the value in the Issuer Common Name “Issuer CN”  
b. The browser MUST list the Certificates in alphabetical order.
c. The browser MUST support the ability to view an individual Root Certificate.
d. When viewing an individual Root Certificate, the following MUST be displayed:
i. The Certificate Authority
ii. The Certificate Name
iii. Subject information
iv. Issuer information
v. Valid “To” information
vi.  Valid “From” information
vii. Serial Number
e. The Browser Vendor / OEM’s MAY support the displaying of additional information.</t>
  </si>
  <si>
    <t>Android browser do not provide this feature. If you need this feature, we need several weeks to accomplish</t>
  </si>
  <si>
    <t xml:space="preserve">3. The browser MAY support “Certificate Validation” of public ROOT certificates.  If supported it MUST allow for a revocation mechanism that recalls/deactivates a breached certificate.   </t>
  </si>
  <si>
    <t>Android browser do not provide this feature.</t>
  </si>
  <si>
    <t>3.4 HTTP</t>
  </si>
  <si>
    <t xml:space="preserve">1. The browser MUST support wireless profiled HTTP 1.1 and HTTPS as defined in WAP 2.0. </t>
  </si>
  <si>
    <t xml:space="preserve">2. HTTP methods: </t>
  </si>
  <si>
    <t xml:space="preserve">a. The browser MUST support the HTTP GET request method.  </t>
  </si>
  <si>
    <t xml:space="preserve">b. The browser MUST support the HTTP POST request method.  </t>
  </si>
  <si>
    <t xml:space="preserve">c. The browser MUST support the HTTP CONNECT request method.  </t>
  </si>
  <si>
    <t xml:space="preserve">d. The browser MUST support the HTTP PUT request method.  </t>
  </si>
  <si>
    <t xml:space="preserve">e. The browser MUST support the HTTP DELETE request method.  </t>
  </si>
  <si>
    <t xml:space="preserve">f. The browser MUST support the HTTP HEAD request method.  </t>
  </si>
  <si>
    <t xml:space="preserve">g. The browser MAY support the HTTP OPTIONS request method.  </t>
  </si>
  <si>
    <t xml:space="preserve">h. The browser MAY support the HTTP TRACE request method.  </t>
  </si>
  <si>
    <t>3.4.1 User Agent</t>
  </si>
  <si>
    <t xml:space="preserve">1. The browser MUST send a user-agent header on all requests.  </t>
  </si>
  <si>
    <t>2. The user-agent header MUST include the following information:</t>
  </si>
  <si>
    <t>waive</t>
  </si>
  <si>
    <t>o Product Name</t>
  </si>
  <si>
    <t>o Product Version (optional)</t>
  </si>
  <si>
    <t>o Platform</t>
  </si>
  <si>
    <t>o Security</t>
  </si>
  <si>
    <t>o Localization Information</t>
  </si>
  <si>
    <t>o Device Manufacture</t>
  </si>
  <si>
    <t>o Browser (optional if same as Product Name)</t>
  </si>
  <si>
    <t>o Version (optional if same as Product Version)</t>
  </si>
  <si>
    <t>o Type (Mandatory for devices going through the Sprint MAG)</t>
  </si>
  <si>
    <t>o Carrier Name</t>
  </si>
  <si>
    <t>o Model</t>
  </si>
  <si>
    <t>3. The User Agent Header MUST include the following information for the Browser on all Android devices.  Google requires that their specific format MUST be followed:</t>
  </si>
  <si>
    <t>o Android Version</t>
  </si>
  <si>
    <t>o Device Manufacturer</t>
  </si>
  <si>
    <t>o Android Code Name (Optional)</t>
  </si>
  <si>
    <t>o Apple Webkit information and Version Information</t>
  </si>
  <si>
    <t>4. If user-agent header is cloaked as another browser, it MUST include the following additional information for the Browser.</t>
  </si>
  <si>
    <t>o Compatible flag</t>
  </si>
  <si>
    <t>o Browser and Version  (To hide current browser the Browser and Version MAY be removed)</t>
  </si>
  <si>
    <t>5. The User-Agent Header MUST conform to the following Sprint defined formats:</t>
  </si>
  <si>
    <t>6. Other Sprint specifications MAY require that additional information be added to the User-Agent.</t>
  </si>
  <si>
    <t>3.4.2 HTTP Headers</t>
  </si>
  <si>
    <t>3.4.2.1 x-wap-profile</t>
  </si>
  <si>
    <t>1. The browser MUST send an x-wap-profile header on all outgoing requests.</t>
  </si>
  <si>
    <t>2. The browser NEED NOT support the x-wap-profile-diff header.</t>
  </si>
  <si>
    <t>3. The browser NEED NOT support the combination of multiple instances of these two types of data.</t>
  </si>
  <si>
    <t>4. The x-wap-profile header MUST comply with Sprint UAProf Requirement document.</t>
  </si>
  <si>
    <t>3.4.2.2 Accept</t>
  </si>
  <si>
    <t xml:space="preserve">1.     The browser MUST send an accept header on all requests.  </t>
  </si>
  <si>
    <t>2. The accept header MUST include the following mime types.  Note: See the Device Content Types – Application Content Appendix for more information.</t>
  </si>
  <si>
    <t>3. Additional MIME types that are supported by the device MAY also be included in the accept header.</t>
  </si>
  <si>
    <t>4.     The browser MUST send all the media types supported with in the browser on all requests.</t>
  </si>
  <si>
    <t>The device sends */* instead of each media type.</t>
  </si>
  <si>
    <t>5. The Browser MUST NOT send in the accept header */* or any like derivative.
For Example:
Accept: application/*, audio/*, chemical/*, image/*, message/*, model/*, multipart/*, text/*, video/*</t>
  </si>
  <si>
    <t>WAIVER: */*
Sprint defined Internet Browser
Sprint defined Business Browser</t>
  </si>
  <si>
    <t>6. For the Image MIME types, they MUST be included in the Accept Header of the Browser from left to right, in the exact order, and with their given quality values.  
1. PNG/APNG, GIF/AGIF, JPEG, ICO, SVG (without any quality values)
2. Other required Image MIME types with their given quality value
3. Any additional image MIME types MUST be appended after the required Image MIME types.</t>
  </si>
  <si>
    <t>3.4.2.3 Accept-charset</t>
  </si>
  <si>
    <t>1.     The browser MUST include all supported Character Sets in the accept-charset header.</t>
  </si>
  <si>
    <t>3.4.2.4 HTTP Accept-language</t>
  </si>
  <si>
    <t>1. The browser MUST only support an accept-language if that language is supported natively in the device.</t>
  </si>
  <si>
    <t>2. The Accept-Language request-header MUST include all supported languages in the accept-language header.</t>
  </si>
  <si>
    <t xml:space="preserve">3. The currently selected language in the device MUST be the default accept-language in the browser. </t>
  </si>
  <si>
    <t>English selected:</t>
  </si>
  <si>
    <t>Accept-Language: en-us,en;q=0.9, es-us;q=0.5,es;q=0.4</t>
  </si>
  <si>
    <t xml:space="preserve">Spanish selected: </t>
  </si>
  <si>
    <t xml:space="preserve">Accept-Language: es-us,es;q=0.9, en-us;q=0.5,en;q=0.4 </t>
  </si>
  <si>
    <t>3.4.2.5 HTTP Accept-encoding</t>
  </si>
  <si>
    <t>1. The browser MUST support the accept-encoding header as defined in RFC 2616.</t>
  </si>
  <si>
    <t>2. The browser MUST support Accept Encoding: gzip.</t>
  </si>
  <si>
    <t>3. The browser MUST support Accept Encoding: deflate.</t>
  </si>
  <si>
    <t>3.4.2.6 Referer</t>
  </si>
  <si>
    <t>1. The browser MUST support the HTTP referer (sic) header.</t>
  </si>
  <si>
    <t xml:space="preserve">2. The browser MUST send the referer header when linking from one page to another.  </t>
  </si>
  <si>
    <t>3. The referer header MUST NOT be sent when the user enters a URL, selects a bookmark or a URL is provided to the browser from another application on the device.</t>
  </si>
  <si>
    <t>3.4.2.6.1 Referer Settings</t>
  </si>
  <si>
    <t>1. The browser MUST provide the user with an option to disable sending the referer header.  The Default MUST be to enable Referer.</t>
  </si>
  <si>
    <t>Referer is always enable.</t>
  </si>
  <si>
    <t>3.4.2.7 Cache-control</t>
  </si>
  <si>
    <t>1. The browser MUST send the cache-control: no-cache header when and only when the user selects the ‘refresh’ option from the browser menu.</t>
  </si>
  <si>
    <t>2. The cache-control: no-cache header MUST be included for embedded objects during a ‘refresh’.</t>
  </si>
  <si>
    <t>3.4.2.7.1 no-transform</t>
  </si>
  <si>
    <t>1. The browser MUST send the cache-control: no-transform header on all requests.</t>
  </si>
  <si>
    <t>2. The browser MAY send the cache-control: no-transform header on all image type requests.  (image/*)</t>
  </si>
  <si>
    <t>3. If a response includes the no-transform directive, the Sprint proxy (MAG) MUST NOT change headers or any aspect of the entity-body.</t>
  </si>
  <si>
    <t>it's Sprint proxy feature</t>
  </si>
  <si>
    <t>3.4.2.8 Proxy-authorization</t>
  </si>
  <si>
    <t>1. The browser MUST send the proxy-authorization header on all non-secure requests that go through the Sprint proxy (MAG).</t>
  </si>
  <si>
    <t>2. The browser MUST NOT send the proxy-authorization header on all secure requests that go through the Sprint proxy (MAG). (note: The CONNECT request is not considered a “secure request”)</t>
  </si>
  <si>
    <t>3. The browser MUST NOT send in the proxy-authorization header the NAI as the username and the static value ‘pcs’ as the password on any request that does NOT go through the Sprint proxy (MAG).</t>
  </si>
  <si>
    <t>3.4.2.9 x-wap-proxy-cookie</t>
  </si>
  <si>
    <t>1. The browser MUST send the x-wap-proxy-cookie: none header on all requests.</t>
  </si>
  <si>
    <t>2. If a response includes the x-wap-proxy-cookie directive, the Sprint proxy (MAG) MUST NOT manage cookies for the browser.</t>
  </si>
  <si>
    <t>3.4.2.10 Viewport Meta tag</t>
  </si>
  <si>
    <t>1. The browser MUST support the viewport Meta tag.  The browser MUST implement all features Sprint marks as Mandatory.</t>
  </si>
  <si>
    <t>width</t>
  </si>
  <si>
    <t>height</t>
  </si>
  <si>
    <t>initial-scale</t>
  </si>
  <si>
    <t>minimum-scale</t>
  </si>
  <si>
    <t>maximum-scale</t>
  </si>
  <si>
    <t>user-scalable</t>
  </si>
  <si>
    <t>device-width</t>
  </si>
  <si>
    <t>device-height</t>
  </si>
  <si>
    <t>3.4.2.11 HTTP Host</t>
  </si>
  <si>
    <t>1. The browsers MUST include a Host header field in all request messages.  If the requested URI does not include an Internet host name for the service being requested, then the Host header field MUST be given with an empty value.</t>
  </si>
  <si>
    <t>3.4.3.1 Persistent connection</t>
  </si>
  <si>
    <t>1. The browser’s HTTP stack MUST use a multiple, persistent TCP connection for requests to the gateway.</t>
  </si>
  <si>
    <t>2. If the socket is closed or times out, the browser MUST open a new persistent socket for subsequent requests.</t>
  </si>
  <si>
    <t>3.4.3.2 Pipelining</t>
  </si>
  <si>
    <t xml:space="preserve">1. The browser MUST support pipelining for requesting: </t>
  </si>
  <si>
    <t>a. images</t>
  </si>
  <si>
    <t xml:space="preserve">b. objects </t>
  </si>
  <si>
    <t xml:space="preserve">c. scripting element </t>
  </si>
  <si>
    <t xml:space="preserve">d. style sheets </t>
  </si>
  <si>
    <t>embedded in and referenced by an XHTML page as defined in RFC 2616.</t>
  </si>
  <si>
    <t>2. The minimum pipeline depth MUST be at least 6.</t>
  </si>
  <si>
    <t>3.4.3.3 Local Host</t>
  </si>
  <si>
    <t xml:space="preserve">1. The browser MAY support the ability to access the loopback device IP address (Local host).  </t>
  </si>
  <si>
    <t>2. The browser MAY support the ability to access local host without having to connect to the network.</t>
  </si>
  <si>
    <t>3.4.4 Caching</t>
  </si>
  <si>
    <t>1. The browser MUST support caching per RFC 2616, including adherence to all cache-control directives defined in that specification</t>
  </si>
  <si>
    <t>2. The browser MUST support resource caching as per RFC 2616 and OMA User Agent Caching Model 1.1.</t>
  </si>
  <si>
    <t xml:space="preserve">3. The browser MUST support cache up to the following:
• Minimum of 1 Mbyte for a Sprint defined WAP Mobile Browser.
• Minimum of 2 Mbytes for a Sprint defined Advanced Mobile Browser.
• Minimum of 8 Mbytes for a Sprint defined Internet Browser.
• Minimum of 2 Mbytes for a Sprint defined Business Browser.
</t>
  </si>
  <si>
    <t>4. The cache memory MUST be preserved as long as the device is powered on.</t>
  </si>
  <si>
    <t xml:space="preserve">5. In the absence of explicit cache-control directives, the browser MUST maintain a copy of data in the cache and use the cached data for a period of:
o Minimum 180 minutes (3 hours)
o Maximum 720 minutes (12 hours)
After that time period, the device MUST conditionally request the content from the network (using if-modified) as long as a copy still exists in cache.
</t>
  </si>
  <si>
    <t>6. The browser MUST never retrieve a page or items embedded in the page from cache if the refresh option is selected.</t>
  </si>
  <si>
    <t>7. The cache MUST operate on a least-recently-used (LRU) basis.</t>
  </si>
  <si>
    <t>8. The browser MUST support as many objects as possible up to its memory limit.</t>
  </si>
  <si>
    <t>9. Items stored in cache MUST maintain their origin format.  (example: png format)</t>
  </si>
  <si>
    <t>10. If a "Cache-Control: no-cache" directive, then an end-to-end revalidation of its cached resource MUST forced.</t>
  </si>
  <si>
    <t>11. When the Browser receives a cache-control “max-age” directive and an Expires general header the cache-control “max-age” directive MUST take precedence over the Expires general header.</t>
  </si>
  <si>
    <t>12. The Date general-header field MUST be supported.</t>
  </si>
  <si>
    <t xml:space="preserve">13. The Last-Modified entity-header field MUST be supported. </t>
  </si>
  <si>
    <t xml:space="preserve">14. The If-Modified-Since request-header fields MUST be supported. </t>
  </si>
  <si>
    <t xml:space="preserve">15. The ETag response-header fields MUST be supported. </t>
  </si>
  <si>
    <t>16. The Browser MUST NOT cache a response that has a Date header value older than an existing cached response for the same resource. The Browser MUST store Last-Modified entity header field and ETag response header field values received from an origin server as meta information with the cached resource for use in subsequent conditional requests.</t>
  </si>
  <si>
    <t>3.4.4.1 Storage Card Caching</t>
  </si>
  <si>
    <t>1. The browser MUST support the ability to move the internal caching functionality from the device to the devices Storage Card for Sprint defined Business devices.</t>
  </si>
  <si>
    <t>Cache can not be stored on the memory card in the android handset</t>
  </si>
  <si>
    <t>2. When the folder for caching is created on the devices Storage Card it MAY be hidden.</t>
  </si>
  <si>
    <t>3. For security, the contents within the caching folder MAY be encrypted.  The device that encrypts the contents of the caching file MUST be the only device that has the encryption keys and therefore the only device that can access the caching file.  (AES-128)</t>
  </si>
  <si>
    <t>4. If a folder for caching on the devices Storage Card exists, but can not be accessed, then the folder MUST be deleted and created.</t>
  </si>
  <si>
    <t>5. If the device indicates that caching is to be directed to the devices Storage Card, but the caching folder no longer exists, then the folder MUST be created.</t>
  </si>
  <si>
    <t>6. If the device indicates that caching is to be directed to the devices Storage Card, but the Storage Card has been ejected from the device then the Browser MUST NOT cache files until the Storage Card is put back in the device.  The Browser MAY redirect caching to internal storage on the device.</t>
  </si>
  <si>
    <t>3.4.4.2 Cache Settings</t>
  </si>
  <si>
    <t>1. The browser MUST allow for the ability to clear all the cache.  It MUST also clear the SSL state by deleting any certificates stored in the cache.</t>
  </si>
  <si>
    <t>2. The browser MAY allow for the ability to Cache or not to Cache.  The Default MUST be to Cache.</t>
  </si>
  <si>
    <t>3. The browser MAY allow its cache size to be modified.  Size limit based on device and amount of memory.</t>
  </si>
  <si>
    <t xml:space="preserve">4. The browser MAY allow for the ability to change the caching location to either internal caching within the device or to the devices Storage Card.  The Default MUST be internal caching. </t>
  </si>
  <si>
    <t>Caching location can't be changed.</t>
  </si>
  <si>
    <t>3.4.5 Response Code Handling</t>
  </si>
  <si>
    <t xml:space="preserve">3.4.5.1 Informational 1xx </t>
  </si>
  <si>
    <t>1. Standard HTTP handling MUST apply.</t>
  </si>
  <si>
    <t>3.4.5.2 Successful 2xx</t>
  </si>
  <si>
    <t xml:space="preserve">1. For all 2xx series responses, the browser MUST display the returned content unless otherwise noted below. </t>
  </si>
  <si>
    <t>3.4.4.2.1 204 No Content</t>
  </si>
  <si>
    <t xml:space="preserve">1. The browser MUST display the content that was displayed prior to the request being made (i.e. the page with the request link on it). </t>
  </si>
  <si>
    <t>3.4.4.2.2 205 Reset Content</t>
  </si>
  <si>
    <t>1. The browser MAY redisplay the page from which the request initiated, with all form data reset to initial values.</t>
  </si>
  <si>
    <t>3.4.4.2.3 206 Partial Content</t>
  </si>
  <si>
    <t>1. The browser MUST support HTTP Partial Content status code as defined in RFC 2616.</t>
  </si>
  <si>
    <t xml:space="preserve">3.4.5.3 Redirection 3xx </t>
  </si>
  <si>
    <t>1. To prevent infinite redirection loops from happening, the browser MUST have the ability to place a limit on the number of HTTP redirects that can occur on one request.  The maximum number of redirects to follow per request MUST be set to 20.  The value MUST be configurable.
When a redirection limit is reached, the user MUST be informed that the requested site is redirecting their request in a way that will never complete.  If the browser has the ability to disable or block cookies, the user MUST be informed that this could be caused by cookies that are blocked.</t>
  </si>
  <si>
    <t xml:space="preserve">3.4.4.3.1 300 Multiple Choices </t>
  </si>
  <si>
    <t xml:space="preserve">1. MUST display the content to the user for selection.  </t>
  </si>
  <si>
    <t>2. If a location header is included in the response, then it MUST follow same behavior as 307 Temporary Redirect.</t>
  </si>
  <si>
    <t>3. The location header MUST support redirection to any device supported URI scheme (Example http://, https:// rtsp://, device://, midlet://, etc.).</t>
  </si>
  <si>
    <t>support http://, https://</t>
  </si>
  <si>
    <t xml:space="preserve">3.4.4.3.2 301 Moved Permanently </t>
  </si>
  <si>
    <t>1. GET: MUST automatically request the resource in the location: header</t>
  </si>
  <si>
    <t>2. POST: MAY prompt user prior to re-sending the request to the resource in the location header.</t>
  </si>
  <si>
    <t>no promption</t>
  </si>
  <si>
    <t xml:space="preserve">3.4.4.3.3 302 Found </t>
  </si>
  <si>
    <t>2. POST: MAY prompt user prior to re-sending the request.</t>
  </si>
  <si>
    <t xml:space="preserve">3.4.4.3.4 303 See Other </t>
  </si>
  <si>
    <t>1. GET or POST: MUST request the resource in the location: header using a GET request.</t>
  </si>
  <si>
    <t>2. The location header MUST support redirection to any device supported URI scheme (Example http://, https:// rtsp://, device://, midlet://, etc.).</t>
  </si>
  <si>
    <t xml:space="preserve">3.4.4.3.5 304 Not Modified </t>
  </si>
  <si>
    <t>1. The browser should only see this in response to a conditional request.  When receiving this response, the browser MUST display the cached page.</t>
  </si>
  <si>
    <t xml:space="preserve">3.4.4.3.6 305 Use Proxy </t>
  </si>
  <si>
    <t>1. Browser MUST ignore this response; all requests MUST be made through the wireless gateway.</t>
  </si>
  <si>
    <t>3.4.4.3.7 306 (Unused)</t>
  </si>
  <si>
    <t>3.4.4.3.8 307 Temporary Redirect</t>
  </si>
  <si>
    <t>2. POST: MUST prompt user prior to re-sending the request. 
The Browser MUST ask the user if they wish to continue to be prompted.  If the user chooses not to be prompted, then the Browser MUST NOT prompt on future requests.</t>
  </si>
  <si>
    <t>3.4.5.3.9 Redirection Settings</t>
  </si>
  <si>
    <t>1. The browser MUST allow for the ability enable or disable the prompting of a user when they are being redirected via a POST to another site.  The Default MUST is to prompt the user.
Applies for the following Redirection response codes:
- 307 Temporary Redirect</t>
  </si>
  <si>
    <t xml:space="preserve">3.4.5.4 Client Error 4xx </t>
  </si>
  <si>
    <t>1. For all 4xx series responses except 401 and 407, the browser MUST display the returned content. If no content is available, refer to “Error Handling” section with in this document.</t>
  </si>
  <si>
    <t>2. For 401 and 407 responses, the browser MUST handle authentication as described in section “User Identity and Authentication” with in this document.</t>
  </si>
  <si>
    <t xml:space="preserve">3.4.5.5 Server Error 5xx </t>
  </si>
  <si>
    <t>1. For all 5xx series responses, the browser MUST display the returned content. If no content is available, refer to “Error Handling” section with in this document.</t>
  </si>
  <si>
    <t>3.4.6 Non-Standard Response Header Support</t>
  </si>
  <si>
    <t>1. The browser MUST support the non-standard response headers defined below.</t>
  </si>
  <si>
    <t>3.4.6.1 Refresh</t>
  </si>
  <si>
    <t>1. The browser MUST support a refresh header.  The refresh header format and browser behavior are defined below.
refresh-header = “Refresh:” [field-value]
field-value = (delay | (delay “;” URL))
delay = &lt;the integer value of the number of seconds the browser must delay before automatically refreshing the page&gt;
URL = &lt;absolute URL of the document to refresh&gt;</t>
  </si>
  <si>
    <t>2. If the browser receives a refresh header with field-value equal to only the delay value then the browser MUST automatically refresh the same page after the delay period.</t>
  </si>
  <si>
    <t xml:space="preserve">3. If a URL field is included in the field-value then the browser MUST make a request for the URL and not reload the same page. The URL value MUST be absolute. </t>
  </si>
  <si>
    <t xml:space="preserve">4. If the URL is not absolute then the browser MUST ignore the header and not refresh the page. </t>
  </si>
  <si>
    <t>3.4.6.2 x-drm header</t>
  </si>
  <si>
    <t>1. The browser MAY support the x-drm header. This header applies to sound, image, and multimedia files. It is used to control content downloading.</t>
  </si>
  <si>
    <t>If supported:</t>
  </si>
  <si>
    <t xml:space="preserve">1.1. If the x-drm header is equal to “save”, then the browser MUST give the user the option to save an image or sound file to memory. </t>
  </si>
  <si>
    <t xml:space="preserve">1.2. If the x-drm header is equal to “no-save”, then the browser MUST NOT give the user the option to save the contents to memory. </t>
  </si>
  <si>
    <t>3.4.6.3 Network Awareness Header Support</t>
  </si>
  <si>
    <t>1. The device MUST support the “x-network-type:” header as defined for all multi-network devices:
x-network-type:  &lt;network_type&gt;
&lt;network_type&gt;:= IS2000 | EVDO | DOrA | DOrB | WIFI | WIMAX | ROAMING | INTERNATIONAL_ROAMING</t>
  </si>
  <si>
    <t xml:space="preserve">2. The device MUST set the appropriate &lt;network_type&gt; for the current request based on the device’s network availability.  </t>
  </si>
  <si>
    <t>3. The device MUST support the “x-network-type:” header in all HTTP requests.</t>
  </si>
  <si>
    <t>4. The device MUST support the “x-network-type:” header in all HTTPS requests.</t>
  </si>
  <si>
    <t>4. Content Support</t>
  </si>
  <si>
    <t>4.1 Content Markup</t>
  </si>
  <si>
    <t xml:space="preserve">1. Browser MUST be WAP 2.0 compliant. </t>
  </si>
  <si>
    <t>WAIVER: WAP 2.0
• Sprint defined Internet Browser
• Sprint defined Business Browser</t>
  </si>
  <si>
    <t>2. Scheme of the HREF attribute; see the “Schemes” appendix in this document for support.  The Scheme appendix MUST be following.</t>
  </si>
  <si>
    <t>3. The browser MUST comply with the Sprint defined required sections of the Web Compatibility Test for Mobile Browsers.  See the Web Compatibility Test for Mobile Browsers appendix within this document.</t>
  </si>
  <si>
    <t>4.1.1 Markup Languages</t>
  </si>
  <si>
    <t>4.1.1.1       WML</t>
  </si>
  <si>
    <t>1.      The browser MUST comply with the Sprint WML Requirements document.</t>
  </si>
  <si>
    <t>WAIVER: WML
• Sprint defined Internet Browser
• Sprint defined Business Browser</t>
  </si>
  <si>
    <t>4.1.1.2 XHTML Basic</t>
  </si>
  <si>
    <t>1. The browser MUST comply with the Sprint XHTML Requirements document, XHTML Basic section.</t>
  </si>
  <si>
    <t>4.1.1.3 XHTML Mobile Profile</t>
  </si>
  <si>
    <t>1.     The browser MUST comply with the Sprint XHTML Requirements document, XHTML Mobile Profile section.</t>
  </si>
  <si>
    <t>4.1.1.4 XHTML</t>
  </si>
  <si>
    <t>1.      The browser MUST comply with the Sprint XHTML Requirements document, XHTML section.</t>
  </si>
  <si>
    <t>4.1.1.5 HTML</t>
  </si>
  <si>
    <t>1.      The browser MUST comply with the Sprint HTML Requirements document, HTML section.</t>
  </si>
  <si>
    <t>4.1.1.6 Street HTML</t>
  </si>
  <si>
    <t>1. The ability to render standard and non-standard web pages MUST be supported.</t>
  </si>
  <si>
    <t>2. The DOCTYPE declaration MUST be used to determine Standards Mode versus Quirks Mode.</t>
  </si>
  <si>
    <t xml:space="preserve">3. The Browser Vendor MUST use the same set of rules as Microsoft to determine whether to apply the Standards Mode or the Quirks Mode.  </t>
  </si>
  <si>
    <t>4. The Browser Vendor MAY use the same set of rules as Mozilla to determine whether to apply the Standards Mode or the Quirks Mode</t>
  </si>
  <si>
    <t>4.1.1.6.1 Standards Mode</t>
  </si>
  <si>
    <t>1. All the DOCTYPE declarations for WML MUST follow behavior defined in the W3C, OMA, and Sprint specifications</t>
  </si>
  <si>
    <t>2. All the DOCTYPE declarations for XHTML Basic MUST follow behavior defined in the W3C, OMA, and Sprint specifications.</t>
  </si>
  <si>
    <t>3. All the DOCTYPE declarations for XHTML Mobile Profile MUST follow behavior defined in the W3C, OMA, and Sprint specifications.</t>
  </si>
  <si>
    <t>4. Documents sent with an XML MIME type MUST trigger Standard Mode.</t>
  </si>
  <si>
    <t>5. If an XHTML document is received with a MIME type of text/html, Standard Mode MUST be triggered.</t>
  </si>
  <si>
    <t>6. Any DOCTYPE declaration without a DTD MUST trigger Standard Mode.  Example:  &lt;!DOCTYPE HTML&gt;</t>
  </si>
  <si>
    <t>7. Any DOCTYPE declaration with an internal subset.  Example:  &lt;!DOCTYPE HTML [ &lt;!ELEMENT TEST - - (P) &gt; ]&gt;</t>
  </si>
  <si>
    <t xml:space="preserve">8. Any unknown DOCTYPE MUST trigger Standard Mode. </t>
  </si>
  <si>
    <t>4.1.1.6.2 Quirks Mode</t>
  </si>
  <si>
    <t>1. The absence of a DOCTYPE MUST trigger Quirks Mode.</t>
  </si>
  <si>
    <t>2. If browser is able to detect that that there is a DOCTYPE, but the DOCTYPE declaration cannot be understood.  Example: Error in the DOCTYPE such as no matching quote.</t>
  </si>
  <si>
    <t>3. If the Document Type Declaration is missing the HTML version, Quirks Mode MUST be triggered.  Example:  "-//W3C//DTD HTML//EN"</t>
  </si>
  <si>
    <t>4. Document Type Declarations for HTML 3.2, HTML 3.0, or HTML 2.0 with or without a URL, Quirks Mode MUST be triggered.</t>
  </si>
  <si>
    <t>4.1.1.6.3 Rendering</t>
  </si>
  <si>
    <t>1. Layout method MUST be maintained and visually identical per the sole discretion of Sprint between Browser Vendor and Sprints chosen test browser.</t>
  </si>
  <si>
    <t>2. Non-styleable browser widgets such as checkboxes, radio buttons and drop-down boxes MAY have differences in appearance, but MUST NOT differ in positioning.</t>
  </si>
  <si>
    <t>3. Styleable browser widgets, such as text inputs, text areas and buttons MUST be positioned and sized the same between Browser Vendor and a Sprint selected PC browser.</t>
  </si>
  <si>
    <t>4. Typeface MAY be different, but MUST be of the same category (serif or sans-serif) when dictated as such in the developer code.</t>
  </si>
  <si>
    <t>5. Typeface differences in tracking and kerning may slightly alter, but MUST NOT break page layout</t>
  </si>
  <si>
    <t>6. Frames, iframes, scrollable block elements, and text areas MUST be sized the same and have the same scroll state displayed between Browser Vendor and a Sprint selected PC browser.</t>
  </si>
  <si>
    <t>Iframes and frames text don't have scrollbar, They display as full screen modle</t>
  </si>
  <si>
    <t>7. List item glyphs, padding, margin and layout MUST be the same between Browser Vendor and a Sprint selected PC browser.</t>
  </si>
  <si>
    <t>4.1.1.7 SVG</t>
  </si>
  <si>
    <t>1. The browser MUST comply with the Sprint SVG Requirements document.</t>
  </si>
  <si>
    <t xml:space="preserve">The browser don't support SVG,the SVG macro is not open. Waiver </t>
  </si>
  <si>
    <t xml:space="preserve">(added waiver comment) </t>
  </si>
  <si>
    <t>[ZTE 2011-6-20] Accept</t>
    <phoneticPr fontId="61" type="noConversion"/>
  </si>
  <si>
    <t>4.1.1.8 cHTML</t>
  </si>
  <si>
    <t>1. The browser MAY support the cHTML markup language.</t>
  </si>
  <si>
    <t>cHTML is not support by the browser</t>
  </si>
  <si>
    <t>4.1.2       Default Style sheet</t>
  </si>
  <si>
    <t xml:space="preserve">1. The browser MUST support a default style sheet for handling HTML and XHTML modules. The intent of the style sheet is to provide a set of rendering logic.   </t>
  </si>
  <si>
    <t>2.     The browser MUST support the Sprint default style sheet.  Note: See the Default Style Sheet in the Appendix for more information.</t>
  </si>
  <si>
    <t>Support all wcss excerpt atrribute:-wap-marquee-style,-wap-marquee-loop,-wap-marquee-dir,-wap-marquee-speed</t>
  </si>
  <si>
    <t>Chngd from PC</t>
  </si>
  <si>
    <t>3.     The Sprint default style sheet MUST take precedence over any other OEM style sheet(s) that resides on the device (see graphic below).</t>
  </si>
  <si>
    <t xml:space="preserve">4.      If the browser provides an interface for user styling of content (i.e.: Color Settings for Focus, Hyperlink, Plain Text, Visited Links, etc…) the “User” style sheet MUST take precedence over the Sprint default style sheet and the OEM style sheet(s). </t>
  </si>
  <si>
    <t>5.     If the browser loads a page that references an “Author” CSS style sheet or applies inline style attributes with matching attributes defined, then those attributes MUST take precedence over any “User” style sheet settings within the Browser, the Sprint default style sheet and the OEM style sheet(s).</t>
  </si>
  <si>
    <t>6. All Sprint default style sheet attributes followed by the OEM device style sheet attributes, if not redefined, MUST still be applied.</t>
  </si>
  <si>
    <t>4.1.3       Text</t>
  </si>
  <si>
    <t>4.1.3.1      &lt;h1&gt; to &lt;h6&gt;</t>
  </si>
  <si>
    <t>1. The current font size setting in pixels MUST be used for determining scalability.</t>
  </si>
  <si>
    <t>2. All &lt;h1&gt; to &lt;h6&gt; elements MUST be scaled based off the pixel value of the font size currently set on the device.</t>
  </si>
  <si>
    <t>3. The browser MUST use the values provided for each &lt;h1&gt; to &lt;h6&gt; element in the Sprint Default CSS for determining scalability.</t>
  </si>
  <si>
    <t>4. Headings MUST be mapped to font sizes when the device does not support six different font sizes.
An em is a square with each side being the length of the Body Size (see illustration) of the current font.</t>
  </si>
  <si>
    <t>5. When a font size is specified in em, the browser MUST use the closest font size to the result.  For example:
A device has 3 font sizes
Small – 16px
Medium – 20px
Large – 24px
The &lt;h1&gt; to &lt;h6&gt; elements would be set as follows based on the current device font size setting:
 Calculations Example Fonts (medium) Fonts (small) Fonts (large)
h1 40 = 20px x 2em Large – 24px Large – 24px Large – 24px
h2 30 = 20px x 1.5em Large – 24px Large – 24px Large – 24px
h3 23 = 20px x 1.17em Large – 24px Medium – 20px Large – 24px
H4 22 = 20px x 1.12em Medium – 20px Small – 16px Large – 24px
H5 17 = 20px x .83em Small – 16px Small – 16px Medium – 20px
H6 15 = 20px x .75em Small – 16px Small – 16px Small – 16px
This rule also applies to any kind of explicit sizing, whether percentage, pixel, point, etc.
The size of a point is 0.3527mm (1/72nd of an inch).  If the screen is 33.3375mm wide, and has a horizontal resolution of 240px, then 1pt is approximately 2.54px.</t>
  </si>
  <si>
    <t>4.2 Cascading Style Sheets</t>
  </si>
  <si>
    <t>1. The browser MUST comply with the Sprint CSS Requirements document.</t>
  </si>
  <si>
    <t>4.3 Images</t>
  </si>
  <si>
    <t>1. The browser MUST support display of the following image types.  Note: See Browser Image Support in the Appendix for more information.</t>
  </si>
  <si>
    <t xml:space="preserve">Support all image excerpt TIFF </t>
  </si>
  <si>
    <t>2. The browser MUST support no limit on the number of images per page based on the amount of available memory to the browser.</t>
  </si>
  <si>
    <t>4.3.1 Favicon</t>
  </si>
  <si>
    <t xml:space="preserve">1. The Browser MAY support the favicon.ico file.
If supported:
</t>
  </si>
  <si>
    <t>a. The Browser MUST support the favicon.ico file being placed in the root directory.  The browsers MUST automatically detect and use the favicon.ico file.</t>
  </si>
  <si>
    <t>b. A favicon.ico file placed in the root directory will appear on all pages except when a favicon is associated with a specific HTML or XHTML document.  In this case, the associated favicon MUST be used instead of the favicon.ico file that exists in the root directory.</t>
  </si>
  <si>
    <t>c. The Browser MUST support using an XHTML Element and its Attributes to indicate the location of an icon for any given page.  The XHTML Element types are included:</t>
  </si>
  <si>
    <t>&lt;link rel="icon" type="image/png" href="/path/image16x16.png" /&gt;.</t>
  </si>
  <si>
    <t>&lt;link rel="icon20" type="image/png" href="/path/image20x20.png" /&gt;.</t>
  </si>
  <si>
    <t>Not support icon20</t>
  </si>
  <si>
    <t>&lt;link rel="icon32" type="image/png" href="/path/image32x32.png" /&gt;.</t>
  </si>
  <si>
    <t xml:space="preserve">Not support icon30 </t>
  </si>
  <si>
    <t>d. The Browser MUST treat rel="shortcut icon" as rel="icon" by ignoring the “shortcut” and using just “icon”:</t>
  </si>
  <si>
    <t xml:space="preserve">e. The link elements MUST be inside the head element (between &lt;head&gt; and &lt;/head&gt;) in the XHTML. </t>
  </si>
  <si>
    <t>f. The rel attribute MUST contain "icon" or "icon20" or "icon32".</t>
  </si>
  <si>
    <t>Not support icon20 and icon30</t>
  </si>
  <si>
    <t>g. The href MUST be allowed to point anywhere on a site.</t>
  </si>
  <si>
    <t>h. The Browser MUST be able to support any appropriately sized (16×16 pixel or larger) image supported format.</t>
  </si>
  <si>
    <t>i. The Browser MUST support PNG, GIF, and ICO image formats for Favicons.</t>
  </si>
  <si>
    <t>j. The Browser MUST support the use of the appropriate resolution and color depth.</t>
  </si>
  <si>
    <t xml:space="preserve">o PNG: </t>
  </si>
  <si>
    <t> Resolution:  (16×16) or (20×20) or (32×32)</t>
  </si>
  <si>
    <t> Colors: 256</t>
  </si>
  <si>
    <t>o GIF:</t>
  </si>
  <si>
    <t>o ICO:</t>
  </si>
  <si>
    <t> Colors: 16, 256, and 16 million</t>
  </si>
  <si>
    <t xml:space="preserve">k. The Browser MUST be able to gracefully support the non-existence of a Favicon icon.  If an icon is not present, nothing MUST be displayed.  A visible Default icon MUST NOT be used, if a browser needs a Default Favicon icon, then a 16x16 transparent image MUST be used. </t>
  </si>
  <si>
    <t>l. The Browser MUST always resize from a larger image to a small image when possible.</t>
  </si>
  <si>
    <t>m. All favicons MUST be cached with the same cache directives as the page they are associated with, unless the cache directives are overridden by the server.</t>
  </si>
  <si>
    <t>4.3.2 Image Settings</t>
  </si>
  <si>
    <t>1. The browser MUST allow for the ability enable or disable the showing of images.  The Default MUST be to show images.</t>
  </si>
  <si>
    <t>2. The browser MAY allow for the ability enable or disable image animations.  The Default MUST be to show animations.</t>
  </si>
  <si>
    <t>The browser don't have option to enable or disable image animations, The animations are always enabled.</t>
  </si>
  <si>
    <t>4.4 Pictograms</t>
  </si>
  <si>
    <t>The browser MAY comply with the Sprint Pictogram Requirements document..</t>
  </si>
  <si>
    <t>FIELD PREVIOUSLY BLANK</t>
  </si>
  <si>
    <t>4.5 Sound</t>
  </si>
  <si>
    <t>1. The browser MUST support the playing of any supported audio file format when an audio file is included in an &lt;object&gt; tag.</t>
  </si>
  <si>
    <t>Android browser don't support &lt;object&gt; tag</t>
  </si>
  <si>
    <t>2. The browser MUST render the page and allow user navigation prior to downloading the sound file.</t>
  </si>
  <si>
    <t>3. Sound files MUST be played one time while displaying the page that included the &lt;object&gt; tag.</t>
  </si>
  <si>
    <t>4. The sound file MUST stop being played if the user navigates off the page that contains the &lt;object&gt; tag.</t>
  </si>
  <si>
    <t xml:space="preserve">5. All device supported audio codec’s MUST be supported in the browser. </t>
  </si>
  <si>
    <t>4.6 Multimedia</t>
  </si>
  <si>
    <t>1. The browser MUST support the playing of any device supported multimedia file (video, audio and graphics) when a multimedia file is included in an &lt;object&gt; tag.</t>
  </si>
  <si>
    <t>2. The browser MUST render the page and allow user navigation prior to downloading the multimedia file.</t>
  </si>
  <si>
    <t>3. Multimedia files MUST be played one time while displaying the page that included the &lt;object&gt; tag.</t>
  </si>
  <si>
    <t>4. The multimedia file MUST stop being played if the user navigates off the page that contains the &lt;object&gt; tag.</t>
  </si>
  <si>
    <t>4.7 Voice Calls from the Browser</t>
  </si>
  <si>
    <t xml:space="preserve">1. The browser MUST support voice calls from the browser. If the user selects a hypertext link on a page with the tel: or wtai: URL scheme then a voice call MUST be initiated with the dial string contained in the URL. </t>
  </si>
  <si>
    <t>2. If a data call is still active when the hypertext link is selected then the TCP socket MUST be closed and the data call forced to dormant. The voice call SHALL then be originated</t>
  </si>
  <si>
    <t xml:space="preserve">3. When a voice call invoked from the browser terminates then the device MUST return control to the browser. </t>
  </si>
  <si>
    <t>4. When the user is in a voice call and manually ends the call (pressing the END key once), the [Call Timer] screen MUST appear.  If the user presses the [End] key while the [Call Timer] screen is present, the [Call Timer] screen MUST disappear and return the user to the browser page</t>
  </si>
  <si>
    <t>4.8 Scripting</t>
  </si>
  <si>
    <t xml:space="preserve">1. The browser MUST comply with the Sprint ECMAScript Requirements document. </t>
  </si>
  <si>
    <t>4.8.1 Scripting Settings</t>
  </si>
  <si>
    <t>1. The browser MUST allow for the ability enable or disable the execution of any client-side script.  The Default MUST be to enable.</t>
  </si>
  <si>
    <t>4.9 Compression (Content-coding)</t>
  </si>
  <si>
    <t>1. The browser MUST support the GZIP encoding format produced by the file compression program "gzip" (GNU zip) as described in RFC 1952.  This format is a Lempel-Ziv coding (LZ77) with a 32 bit CRC.</t>
  </si>
  <si>
    <t>2. The browser MUST support the “deflate” encoding format produced by the “zlib” format defined in RFC 1950 in combination with the “deflate” compression mechanism described in RFC 1951.</t>
  </si>
  <si>
    <t xml:space="preserve">4.10 MIME Multipart </t>
  </si>
  <si>
    <t>1. Individual HTTP 1.1 response headers, per RFC 2616, MUST be supported for each component of the MIME multipart.</t>
  </si>
  <si>
    <t>WAIVER: MIME Multipart
• Sprint defined Mobile Browser (support for Multipart (pre-cache))
• Sprint defined Internet Browser (support for Multipart (pre-cache))
• Sprint defined Business Browser (support for Multipart (pre-cache))</t>
  </si>
  <si>
    <t>2. All supported browser mime types MUST be supported in a MIME multipart.</t>
  </si>
  <si>
    <t>does not support Multipart</t>
  </si>
  <si>
    <t>3. The browser MUST support multiple page references in a MIME multipart.</t>
  </si>
  <si>
    <t>4.10.1 Pre-caching</t>
  </si>
  <si>
    <t>Pre-caching can be accomplished by retrieving multiple documents when only a single URL is requested via the multipart MIME type.  The documents are packaged appropriately by the server, and then must be disassembled and cached by the browser client upon receipt.</t>
  </si>
  <si>
    <t>4.10.2 Server</t>
  </si>
  <si>
    <t>4.10.2.1 Caching</t>
  </si>
  <si>
    <t xml:space="preserve">1. When a URL with pre-caching enabled is accessed (for example, vision.sprintpcs.com), the server MUST package all the documents (URLs) it wants pre-cached into a multipart MIME file.  In the HTTP headers for the multipart MIME file, it can also specify optional cache-control parameters that will cascade to all the enclosed documents it contains (see Figure 4.10.3.3).  </t>
  </si>
  <si>
    <t>does not support Pre-caching</t>
  </si>
  <si>
    <t>2. If the server does not specify any cache-control parameters in the header fields, then the client MUST use the default caching method for multipart/mixed MIME (MIME_PRECACHE_DEFAULT) to determine the caching method for the contained files (see section 4.10.3.3).</t>
  </si>
  <si>
    <t>4.10.2.2 Default Cache-Control Parameters</t>
  </si>
  <si>
    <t>1. MIME_PRECACHE_DEFAULT MUST be set to cache the browser session for 10 minutes.</t>
  </si>
  <si>
    <t>4.10.2.3 Multipart MIME File Format</t>
  </si>
  <si>
    <t>1. The multipart MIME documents packaged by the web server MUST have the following format:  See Word document</t>
  </si>
  <si>
    <t>2. The content-location MUST be present to indicate the URL location of the MIME part.  The browser MUST ignore content-locations containing absolute URLs (e.g.: www.sprint.com) and MUST NOT cache that MIME part.  Also, the browser MUST ignore relative paths that specifies parent or higher up URLs (e.g.:  ../parent/page.xhtml, ../../grandparent/page.xhtml).</t>
  </si>
  <si>
    <t>3. The browser MUST display the MIME part with the content-location that corresponds to the target URL.  For example, if the user navigates to mypage.php, and the content location of the third MIME part is mypage.php, then they browser MUST display that MIME part.  If there is no MIME part that corresponds to the target URL, then the browser MUST display the first MIME part.</t>
  </si>
  <si>
    <t>4. Finally, the documents (URLs) that are packaged in the multipart MIME file MUST physically exist on the server so that they can be separately referenced and reloaded apart from the containing MIME file (the mechanism to pre-cache documents should not be used as a way to proxy for documents that don’t exist).</t>
  </si>
  <si>
    <t>4.10.3 Browser</t>
  </si>
  <si>
    <t>4.10.3.1 Client</t>
  </si>
  <si>
    <t xml:space="preserve">1. Upon receipt of a multipart MIME file, the client MUST cache the individual documents contained in the multipart MIME file that contain a Content-Location parameter.  </t>
  </si>
  <si>
    <t>2. If Content-Location was not specified, the browser MUST ignore that segment of the multipart MIME file.</t>
  </si>
  <si>
    <t>4.10.3.2 Multipart MIME Accept Header Support</t>
  </si>
  <si>
    <t xml:space="preserve">1. If the browser supports multipart MIME, the accept header that it sends to the server MUST contain multipart/mixed and multipart/vnd.sprint-pre-cache. </t>
  </si>
  <si>
    <t>2. The browser MAY behave similarly when handling multipart/mixed and multipart/vnd.sprint-pre-cache files.</t>
  </si>
  <si>
    <t>4.10.3.3 Caching Method</t>
  </si>
  <si>
    <t xml:space="preserve">1. The caching method used to cache these pages MUST be the method specified in the header fields of the individual contained files.  </t>
  </si>
  <si>
    <t xml:space="preserve">2. If no cache-control header was specified for an individual file, then the method specified in the header fields of the multipart/mixed MIME file MUST be used.  </t>
  </si>
  <si>
    <t>3. Finally, if none was specified, then MIME_PRECACHE_DEFAULT MUST be used.</t>
  </si>
  <si>
    <t>An individual document’s pre-caching behavior can be thought of as inheriting, or cascading as shown below:  (See Word document.)</t>
  </si>
  <si>
    <t>4. After the client caches the documents contained in the multipart MIME file, it MUST display the first document contained in the multipart file.</t>
  </si>
  <si>
    <t>See Examples is the Word version of this document.</t>
  </si>
  <si>
    <t>In the first example, Figure 4.10.3.3.1, File 1 doesn’t specify a caching method, but the multipart MIME file does, so File 1 should be cached with the caching method specified by the multipart MIME file.  File 2 has its own cache-control header, so it should be cached with those directives.</t>
  </si>
  <si>
    <t>In the second example, Figure 4.10.3.3.2, File 1 has a cache-control directive.  File 2 however, doesn’t, nor does the enclosing multipart MIME file, so it should be cached with the MIME_PRECACHE_DEFAULT behavior.</t>
  </si>
  <si>
    <t>4.10.3.4 Reload</t>
  </si>
  <si>
    <t xml:space="preserve">1. When a user requests to reload a file that was packaged in a multipart MIME file and subsequently cached, the physical file (URL) MUST be obtained and cached with any caching behavior specified in its headers.  If no caching behavior was specified, then the file can be cached with the browser default caching behavior (which can be different than MIME_PRECACHE_DEFAULT).  </t>
  </si>
  <si>
    <t>Note: Multipart MIME pre-caching mechanism is no longer involved at this point.</t>
  </si>
  <si>
    <t>4.10.3.5 Bookmark/History Jump</t>
  </si>
  <si>
    <t xml:space="preserve">1. Bookmarks and History Jumps MUST NOT be affected by the pre-caching multipart MIME mechanism.  </t>
  </si>
  <si>
    <t xml:space="preserve">2. If the URL bookmarked or jumped to was in the cache, either by pre-caching or by prior access, then the cached copy MUST be displayed as usual.  </t>
  </si>
  <si>
    <t>3. If the document was not in the cache, then the individual page MUST be requested and loaded.</t>
  </si>
  <si>
    <t>4.10.3.6 Non-Standard Response Support Headers</t>
  </si>
  <si>
    <t>1. In addition to supporting all individual HTTP 1.1 response headers, per RFC 2616, the browser MUST support the refresh header within a multipart MIME document.</t>
  </si>
  <si>
    <t>2. For individual pages within the multipart MIME file, the browser MUST support the refresh header as defined in section 3.4.5.1 Refresh.</t>
  </si>
  <si>
    <t>3. The refresh behavior MUST only be applied to the individual page when it is currently being displayed (i.e. a cached file should not be refreshed).</t>
  </si>
  <si>
    <t>4. If the refresh header is specified in an individual page, the individual page MUST follow the refresh header when it is displayed.</t>
  </si>
  <si>
    <t>5. If the refresh header is specified in the header of the multipart MIME file, the browser MUST ignore the refresh header and it MUST NOT crash or enter an unstable state.</t>
  </si>
  <si>
    <t>6. If no refresh header was specified, then the page displayed MUST NOT be refreshed.</t>
  </si>
  <si>
    <t xml:space="preserve">7. If a page refreshes, and a new page is downloaded from the server, then the refresh behavior MUST follow the refresh header of the newly downloaded page, regardless of the refresh directive in the individual page within the multipart MIME file. </t>
  </si>
  <si>
    <t xml:space="preserve">For example, if the individual page within the multipart MIME file specifies a refresh header causing a new page (that has no refresh header) to be downloaded from the server, then the new page MUST NOT be refreshed. Vice versa, if the individual page within the multipart MIME file does not specify a refresh header, and the browser loads a page from the server that does specify a refresh header, then the page MUST be refreshed as specified by the header in the new page. </t>
  </si>
  <si>
    <t>4.11 Document Object Model (DOM)</t>
  </si>
  <si>
    <t>The browser MUST comply with the Sprint DOM Requirements document.</t>
  </si>
  <si>
    <t xml:space="preserve"> FC</t>
  </si>
  <si>
    <t>4.12 XMLHttpRequest Object</t>
  </si>
  <si>
    <t>1. The browser MUST support XMLHttpRequest Object (AJAX) as defined in W3C-XMLHttpRequest-20080415.</t>
  </si>
  <si>
    <t>2. Other optional features MAY be supported.</t>
  </si>
  <si>
    <t>4.12.1 Sprint Profile</t>
  </si>
  <si>
    <t>1. The browser MUST support XML.</t>
  </si>
  <si>
    <t>2. The browser MAY support namespaces.</t>
  </si>
  <si>
    <t>3. The browser MUST support the DOM2 Core and the DOM2 Events.</t>
  </si>
  <si>
    <t>4. The browser MUST support the Windows Object.</t>
  </si>
  <si>
    <t>5. The browser MUST support the XMLHttpRequest object for making background network requests.</t>
  </si>
  <si>
    <t>6. Objects implementing the XMLHttpRequest interface MUST also implement the EventTarget interface.</t>
  </si>
  <si>
    <t>7. Objects implementing the Windows interface MUST provide an XMLHttpRequest constructor</t>
  </si>
  <si>
    <t>8. The browser MUST restrict the XMLHttpRequest object to only allow requests to URIs within the same domain as the webpage.</t>
  </si>
  <si>
    <t>9. The browser for the XMLHttpRequest object MUST only allow URIs with HTTP handlers.</t>
  </si>
  <si>
    <t>4.12.2 Object State</t>
  </si>
  <si>
    <t>1. The browser MUST support the five states of the XMLHttpRequest object that are exposed through the readyState property.
UNSENT
OPENED 
SEND / HEADERS_RECEIVED
LOADING
DONE</t>
  </si>
  <si>
    <t>4.12.3 Methods and Properties</t>
  </si>
  <si>
    <t>1. The Methods for the XMLHttpRequest Object are defined in the following table.  The user agent MUST implement all features Sprint marks as Mandatory.
open(method, url)
open(method, url, async)
open(method, url, async, user)
open(method, url, async, user,password)
setRequestHeader(header, value)
send()
send(data is a DOMString)
send(data is a Document)
abort()
getAllResponseHeaders()
getResponseHeader(header)</t>
  </si>
  <si>
    <t>2. Open Method() – The browser MUST follow specifications defined in W3C-XMLHttpRequest object specification.  The following are the exception:
a. If the given method is not supported for security reasons the browser MUST raise a security error exception and terminate these steps.
b. If stored method is one of TRACE or TRACK the browser MUST raise a security error exception and terminate these steps.
c. If stored url is not of the same-origin, the browser MUST raise a security error exception and terminate these steps.</t>
  </si>
  <si>
    <t xml:space="preserve">3. Set Request Header Method – The browser MUST follow specifications defined in W3C-XMLHttpRequest object specification.  The following are the exceptions:
a. For security reasons, these following steps MUST be terminated if the header argument case-insensitively matches one of the following headers:
- Accept-Charset 
- Accept-Encoding 
- Connection 
- Content-Length 
- Content-Transfer-Encoding 
- Date 
- Expect 
- Host 
- Keep-Alive 
- Referer 
- TE 
- Trailer 
- Transfer-Encoding 
- Upgrade 
- Via 
Also for security reasons, these steps MUST be terminated or ignored if the start of the header argument case-insensitively matches Proxy- or Sec-.
</t>
  </si>
  <si>
    <t>4. Send Method – The browser MUST follow specifications defined in W3C-XMLHttpRequest object specification.  The following are the exception
a. When a user configures a proxy, the Browser MUST modify the request appropriately; i.e., connect to the proxy host instead of the origin server, modify the Request-Line and send Proxy-Authorization headers as specified.  (application dependent)
Note: For more information, see section: “Proxy-Authorization” within this document.  Application Dependent
b. Requests originating from the XMLHttpRequest object MUST be considered to be part of the protection space that includes the accessed URIs and send Authorization headers and handle 401 Unauthorised requests appropriately. If authentication fails, user agents MUST prompt the users for credentials.
c. The browser MUST persist, discard and send cookies (as received in the Set-Cookie and Set-Cookie2 response headers, and sent in the Cookie header) as applicable.
Note: For more information, see section: “Cookies” within this document.
d. If the Browser implements a HTTP cache, it MUST respect Cache-Control request headers set by the script (e.g., Cache-Control: no-cache bypasses the cache). It MUST NOT send Cache-Control or Pragma request headers automatically unless the user explicitly requests such behavior (e.g., by (force-) reloading the page). 304 Not Modified responses that are a result of a user agent generated conditional request MUST be presented as 200 OK responses with the appropriate content. The Browser MUST allow scripts to override automatic cache validation by setting request headers (e.g., If-None-Match, If-Modified-Since), in which case 304 Not Modified responses MUST be passed through.</t>
  </si>
  <si>
    <t>5. Abort Method – The browser MUST follow specifications defined in W3C-XMLHttpRequest object specification.  The following are the exception
a. The user agent MUST cancel any network activity for which the object is responsible</t>
  </si>
  <si>
    <t>6. Get All Response Header Method – The browser MUST follow specifications defined in W3C-XMLHttpRequest object specification.</t>
  </si>
  <si>
    <t>7. Get Response Header Method – The browser MUST follow specifications defined in W3C-XMLHttpRequest object specification.</t>
  </si>
  <si>
    <t>8. The Properties for the XMLHttpRequest Object are defined in the following table.  The browser MUST implement all features Sprint marks as Mandatory.
onreadystatechange
readyState
responseText 
responseXML 
status
statusText</t>
  </si>
  <si>
    <t>9. The exceptions for the XMLHttpRequest Object are defined in the following table.  The browser MUST implement all features Sprint marks as Mandatory.
NETWORK_ERR 
ABORT_ERR 
INVALID_STATE_ERR 
SYNTAX_ERR 
SECURITY_ERR</t>
  </si>
  <si>
    <t>4.13 Document Viewers</t>
  </si>
  <si>
    <t>1. The browser MUST implement the ability to read and seamlessly display PDF files.</t>
  </si>
  <si>
    <t xml:space="preserve">does not support pdf file in browser
[07182011 ZTE]update N/A to FC, the device can view the view pdf via launcher a pdf viewer.
</t>
    <phoneticPr fontId="61" type="noConversion"/>
  </si>
  <si>
    <t>Per JB N/A</t>
  </si>
  <si>
    <t>[ZTEUSA Habib]no plug-ins. As long you can view it we are fine. Does this device support flash 10?</t>
    <phoneticPr fontId="61" type="noConversion"/>
  </si>
  <si>
    <t>4.14 RSS Support</t>
  </si>
  <si>
    <t>1. A standalone RSS Client MUST be deployed on the Device.  The Browser MUST support the ability to integrate with the RSS reader on the device.</t>
  </si>
  <si>
    <t>RSS Client is not installed</t>
  </si>
  <si>
    <t xml:space="preserve">2. The browser MUST support RSS version:
a.  0.91
The browser MUST support RSS .91 as defined in the RSS Specification (http://www.rssboard.org/rss-0-9-1-netscape).
b. 1.0
The browser MUST support RSS 1.0 as defined in the RSS 1.0 Specification (http://purl.org/rss/1.0/spec).
c. 2.0.1
The browser MUST support RSS 2.0.x as defined in the RSS 2.0 Specification (http://www.rssboard.org/rss-2-0-1).
</t>
  </si>
  <si>
    <t>3. The browser MAY support other RSS versions (0.9, 0.92, 0.93, 0.94).</t>
  </si>
  <si>
    <t>4. The browser MUST support Atom version:
a.  0.3 (pre-IETF)
b. 1.0 (IETF Standardization)
The browser MUST support Atom as defined in the IETF 4287 document December 2005 (http://tools.ietf.org/html/rfc4287).</t>
  </si>
  <si>
    <t>4.14.1 RSS Document Structure</t>
  </si>
  <si>
    <t>1. The Sprint RSS Elements and Attributes are defined in the following table. 
a. The browser vendor MUST implement all Mandatory features for the Sprint Profile.
b. The browser vendor MAY support features indicated to be Optional.  If the browser vendor supports an Optional feature, it MUST support it in a manner consistent with the RSS Specifications website.</t>
  </si>
  <si>
    <t>4.14.1.1 RSS Elements</t>
  </si>
  <si>
    <t>Version</t>
  </si>
  <si>
    <t>Channel</t>
  </si>
  <si>
    <t>4.14.1.2 RSS Channel Child Elements</t>
  </si>
  <si>
    <t>Title</t>
  </si>
  <si>
    <t>Link</t>
  </si>
  <si>
    <t>Language</t>
  </si>
  <si>
    <t>Copyright</t>
  </si>
  <si>
    <t>managingEditor</t>
  </si>
  <si>
    <t>webMaster</t>
  </si>
  <si>
    <t>pubDate</t>
  </si>
  <si>
    <t>lastBuildDate</t>
  </si>
  <si>
    <t>Category</t>
  </si>
  <si>
    <t>Generator</t>
  </si>
  <si>
    <t>Docs</t>
  </si>
  <si>
    <t>Cloud</t>
  </si>
  <si>
    <t>Ttl</t>
  </si>
  <si>
    <t>Image</t>
  </si>
  <si>
    <t>Rating</t>
  </si>
  <si>
    <t>textInput</t>
  </si>
  <si>
    <t>skipHours</t>
  </si>
  <si>
    <t>skipDays</t>
  </si>
  <si>
    <t>4.14.1.3 RSS Item Elements</t>
  </si>
  <si>
    <t>Author</t>
  </si>
  <si>
    <t>Enclosure</t>
  </si>
  <si>
    <t>Guid</t>
  </si>
  <si>
    <t>Source</t>
  </si>
  <si>
    <t>4.14.1.4 RSS Modules</t>
  </si>
  <si>
    <t>1. The browser MUST support RSS feeds that have been extended via namespace-based modules.</t>
  </si>
  <si>
    <t>2. The browser MUST support non RSS elements that are defined in the namespace-based modules received in the feed.</t>
  </si>
  <si>
    <t>4.14.2 RDF RSS Document Structure</t>
  </si>
  <si>
    <t>1. The Sprint RDF RSS Elements and Attributes are defined in the following table. 
a. The browser vendor MUST implement all Mandatory features for the Sprint Profile.
b. The browser vendor MAY support features indicated to be Optional.  If the browser vendor supports an Optional feature, it MUST support it in a manner consistent with the RSS Specifications website.</t>
  </si>
  <si>
    <t>4.14.2.1 Rdf:RDF RSS 1.0 Elements</t>
  </si>
  <si>
    <t>Item</t>
  </si>
  <si>
    <t>Textinput</t>
  </si>
  <si>
    <t>4.14.2.2 Rdf:RDF Channel Elements</t>
  </si>
  <si>
    <t>Items</t>
  </si>
  <si>
    <t>4.14.2.3 Rdf:RDF Image Elements</t>
  </si>
  <si>
    <t>URL</t>
  </si>
  <si>
    <t>4.14.2.4 Rdf:RDF Item Elements</t>
  </si>
  <si>
    <t>4.14.2.5 Rdf:RDF Textinput Elements</t>
  </si>
  <si>
    <t>4.14.2.6 rdf:RDF RSS Modules</t>
  </si>
  <si>
    <t>3. The browser MUST support the Dublin Core module.</t>
  </si>
  <si>
    <t>4. The browser MUST support the Syndication module.</t>
  </si>
  <si>
    <t>5. The browser MUST support the Content module.</t>
  </si>
  <si>
    <t>4.14.3 Atom Document Structure</t>
  </si>
  <si>
    <t>1. The Sprint Atom Elements and Attributes are defined in the following table. 
a. The browser vendor MUST implement all Mandatory features for the Sprint Profile.
b. The browser vendor MAY support features indicated to be Optional.  If the browser vendor supports an Optional feature, it MUST support it in a manner consistent with the Atom Specifications website.</t>
  </si>
  <si>
    <t>does not support Atom</t>
  </si>
  <si>
    <t>4.14.3.1 Atom Elements</t>
  </si>
  <si>
    <t>Feed</t>
  </si>
  <si>
    <t>xml:lang</t>
  </si>
  <si>
    <t>Xmlns</t>
  </si>
  <si>
    <t>4.14.3.2 Atom Feed Child Elements</t>
  </si>
  <si>
    <t>Subtitle</t>
  </si>
  <si>
    <t>Id</t>
  </si>
  <si>
    <t>Info</t>
  </si>
  <si>
    <t>Modified</t>
  </si>
  <si>
    <t>Tagline</t>
  </si>
  <si>
    <t>Entry</t>
  </si>
  <si>
    <t>Updated</t>
  </si>
  <si>
    <t>Rights</t>
  </si>
  <si>
    <t>Logo</t>
  </si>
  <si>
    <t>Icon</t>
  </si>
  <si>
    <t>4.14.3.2.1 Entry Child Elements</t>
  </si>
  <si>
    <t>Contributor</t>
  </si>
  <si>
    <t>Issued</t>
  </si>
  <si>
    <t>Created</t>
  </si>
  <si>
    <t>Summary</t>
  </si>
  <si>
    <t>Content</t>
  </si>
  <si>
    <t>Published</t>
  </si>
  <si>
    <t>4.14.3.3 Atom Security</t>
  </si>
  <si>
    <t>4.14.3.3.1 Digital Signatures</t>
  </si>
  <si>
    <t>1. The browser MUST follow specifications defined in Atom specification, security – Digital Signatures section.  The following are the exceptions:
a. For Atom documents that are signed, but are able to be verified, the browser MUST inform the user that there is a failure to validate the signature.
b. The browser MUST NOT support Atom Documents that use MAC’s for signatures.</t>
  </si>
  <si>
    <t>4.14.3.3.2 Encryption</t>
  </si>
  <si>
    <t>1. The browser MUST follow specifications defined in Atom specification, security – Encryption section.  The following are the exceptions:
a. The browser MUST support DSA signatures.
b. The browser MAY support RSA signatures.
c. The browser when decrypting MUST check the integrity of the decrypted document by verifying the hash in the signature (if any) in the document or by verifying a hash of the document within the document (if any).</t>
  </si>
  <si>
    <t>4.14.4 Browser/Reader</t>
  </si>
  <si>
    <t>1. The browser MUST automatically check for feed(s) when accessing a website.  If a RSS Feed is found, the “Feed-icon” MUST be used to indicate to the user that RSS feeds exist.</t>
  </si>
  <si>
    <t>2. The browser MUST provided the ability to view the available RSS Feed(s) on the rendered page.</t>
  </si>
  <si>
    <t>3. The browser MUST provided the ability to save feeds from a web page directly.</t>
  </si>
  <si>
    <t>4. The browser MUST provide the ability for a user to preview a Feed before they subscribe.</t>
  </si>
  <si>
    <t>5. The browser MUST provide the ability for a user to subscribe to a Feed.</t>
  </si>
  <si>
    <t>6. The browser MUST provide the ability for a user to read each subscribed Feed and all associated Objects.</t>
  </si>
  <si>
    <t>4.14.4.1 Feed Management</t>
  </si>
  <si>
    <t>1. The browser MUST provide the ability for a user to subscribe to a minimum of 20 Feeds.</t>
  </si>
  <si>
    <t>2. The browser MUST provide the ability for a user to unsubscribe to a Feed.</t>
  </si>
  <si>
    <t>3. The browser MUST provide the ability for a user to re-subscribe to a Feed.</t>
  </si>
  <si>
    <t>4. The browser MUST provide the ability for a user to add a feed.  The user MUST supply the following values:
a. Feed Address
b. Title (If left blank, the Title will be obtained from the feed)</t>
  </si>
  <si>
    <t>5. The browser MUST provide the ability for a user to edit a Feed.</t>
  </si>
  <si>
    <t>6. The browser MUST provide the ability for a user to delete a Feed.  When deleting a Feed, all objects associated with this Feed MUST be deletes as well.</t>
  </si>
  <si>
    <t>7. The browser MUST provide the ability for a user to sort when multiple Feeds exist.  The user MUST be able to sort by: 
a. Feed Title
b. Subscribed</t>
  </si>
  <si>
    <t>8. The browser MUST provide the ability for a user to set the frequency update for each Feed.
a. Never
b. Hourly
c. Daily
d. Weekly</t>
  </si>
  <si>
    <t>4.14.4.2 Feed Object</t>
  </si>
  <si>
    <t>4.14.4.2.1 Feed Object Management</t>
  </si>
  <si>
    <t>1. The browser MUST provide the ability for a user to manually update a Feed.  The Feed MUST be updated regardless of frequency update settings.</t>
  </si>
  <si>
    <t>2. The browser MUST provide the ability to present up to 99 objects for a Feed.  Feed object management MUST be implemented as FIFO.</t>
  </si>
  <si>
    <t>3. The browser MUST provide the ability to indicate if an object is unread or an object has been read.  The user MUST be allowed to manually change the status from either read object or an unread object.</t>
  </si>
  <si>
    <t>4. The browser MUST provide the ability for a user to sort objects when multiple exist.  The user MUST be able to sort by:
a. Object Title
b. Time
c. Read/Unread</t>
  </si>
  <si>
    <t>5. The browser MUST provide the ability for a user to delete an object.</t>
  </si>
  <si>
    <t>6. The browser MUST provide the ability for a user to delete all objects.</t>
  </si>
  <si>
    <t>4.14.4.2.2 Display Information - Object</t>
  </si>
  <si>
    <t>1. The browser MUST provide the following information when a user requests to read a single object.
a. Feed Title
b. Object Title
c. Object Link
d. Item Description or Entry Summary and/or Content
e. Date information (pubDate, updated, or modified)
If there is no date information supplied, the date and time received by the device MUST be used.</t>
  </si>
  <si>
    <t>2. The browser vendor MAY provide additional information.</t>
  </si>
  <si>
    <t>4.14.4.2.3 Send Feed to…</t>
  </si>
  <si>
    <t>1. The browser MUST provide the ability for a user to [Send Feed to…] object to another user through 2way messaging.</t>
  </si>
  <si>
    <t xml:space="preserve">2. When the user selects this option, the browser MUST close and the user is taken to the 2way-messaging client.  </t>
  </si>
  <si>
    <t>4.14.5 Feed Search</t>
  </si>
  <si>
    <t>1. The browser MUST provide the user with the ability to search for existing RSS Feeds.</t>
  </si>
  <si>
    <t>2. The browser MUST provide the ability for a user to subscribe to the search provided Feeds.</t>
  </si>
  <si>
    <t>4.15 Auto-Complete</t>
  </si>
  <si>
    <t>1. The browser MUST support Auto-Complete functionality for URL entries.
a. The browser MUST provide previously entered or redirected URLs.
b. The browser MUST provide Auto-Complete information when:
i. Auto-Complete is enabled
ii. The Input Address/URL bar is empty and Auto-Complete information is available all URLs are made available to the user.
iii. The Input Address/URL bar is empty and Auto-Complete information is available for the first character entered by the user.
iv. Auto-Complete information is available for the first character entered by the user to the end of the existing URL.
v. Auto-Complete information is available as a user deletes from the end of the existing URL.
c. The browser MUST NOT provide Auto-Complete information when:
i. Auto-Complete is disabled
ii. No Auto-Complete information is available as the user enters in the URL.
d. The browser MUST provide case insensitive URL search functionality for user entered URL’s.
e. When a user is typing in a URL, the Auto-Complete functionality MUST search the protocol identifier, “www.” web shortcuts and the resource name.
f. When a user entered characters at the end of an existing URL, the Auto-Complete functionally MUST present URL’s matching the entered criteria.  For example:
g. When a user deletes from the end of the existing URL, the Auto-Complete functionally MUST present URL’s matching the deleted criteria.</t>
  </si>
  <si>
    <t>2. The browser MUST allow for the ability to clear all stored historical URL entries.</t>
  </si>
  <si>
    <t>3. The browser MAY support an Auto-Complete functionality for Form entries.  “Remember form data”</t>
  </si>
  <si>
    <t>4. The browser MAY support an Auto-Complete Password Management functionality.  “Save users login website Credentials”.</t>
  </si>
  <si>
    <t>4.15.1 Auto-Complete Settings</t>
  </si>
  <si>
    <t>1. The browser MUST allow for the ability to enable and disable Auto-Complete functionality for URLs.  The Default MUST be to enable Auto-Complete.</t>
  </si>
  <si>
    <t>Auto-Complete is always enabled</t>
  </si>
  <si>
    <t>2. The browser MUST allow for the ability to delete all Auto-Complete information for entered URLs.  If a URL is needed for display, the Default MUST be the URL currently set as the homepage.</t>
  </si>
  <si>
    <t>3. The browser MAY allow for the ability to enable and disable Auto-Complete functionality for Form entry.  The Default MUST be to enable Auto-Complete.
a. The browser MUST allow for the ability to delete all Auto-Complete information for Form entries.</t>
  </si>
  <si>
    <t>4. The browser MAY allow for the ability to enable and disable Auto-Complete of passwords within a form.  This is independent of the Form entry.  The Default MUST be to enable Auto-Complete for passwords.
a. The browser MUST allow for the ability to delete all Auto-Complete information for password entries.</t>
  </si>
  <si>
    <t>5. Lifecycle Management</t>
  </si>
  <si>
    <t>5.1 Browser Launching</t>
  </si>
  <si>
    <t>5.1.1 Launch Browser</t>
  </si>
  <si>
    <t>1. When the user launches the browser "HOME", it MUST obey the users “Launch Page” settings.
a. If the “Launch Page” setting is set to [Home Page], then the [Home Page] MUST be put on the top of the Navigation Stack.
b. If the “Launch Page” setting is set to [Last Page], then the last page viewed MUST be retrieved from the Recent Page List (History) and MUST be put on the top of the Navigation Stack.  
If the Recent Page List (History) Stack is empty then the browser MUST connect to the [Home Page] and put on the top of the Navigation Stack.
c. If the “Launch Page” setting is set to [Blank Page], then a blank page MUST be displayed, but MUST NOT be placed on the Navigation Stack.  No data session MUST be initiated.</t>
  </si>
  <si>
    <t>5.1.1.1 Launch Browser</t>
  </si>
  <si>
    <t>1. The browser MUST support 3 options: [Last Page], [Home Page] or [Blank Page].</t>
  </si>
  <si>
    <t>2. The Default MUST be the [Home Page].</t>
  </si>
  <si>
    <t>3. The Browser Vendor MAY support additional Launch Page Settings.  
Note:  Sprint approval is needed for any additional Launch Page Settings.</t>
  </si>
  <si>
    <t>5.1.2 Launch Browser Menu</t>
  </si>
  <si>
    <t>1. When the user launches the Browser “Favorites”, it MUST send the user to their favorites.  If the Recent Pages (History) Stack is empty then the browser MUST indicate to the user that no items exist in History View.</t>
  </si>
  <si>
    <t>2. When the user launches the Browser “Recent Pages”, it MUST send the user to their recent history.</t>
  </si>
  <si>
    <t>3. When the user launches the Browser “Enter Web Address”, it MUST send the user to the Go to Web Address.</t>
  </si>
  <si>
    <t>4. When the user launches the Browser “Search”, it MUST send the user to the Search keyword webpage.</t>
  </si>
  <si>
    <t>5.1.3 Splash Screen</t>
  </si>
  <si>
    <t>1. The browser MUST display a splash screen when the browser is launched.</t>
  </si>
  <si>
    <t>2. The browser MUST NOT display a splash screen when the browser is launched and the Startup Page is set to [Blank Page].</t>
  </si>
  <si>
    <t>5.1.4 Net/Data Guard</t>
  </si>
  <si>
    <t xml:space="preserve">1. The device MUST support Net Guard functionality. </t>
  </si>
  <si>
    <t>does not support this feature</t>
  </si>
  <si>
    <t xml:space="preserve">2. When a device is out of Sprint coverage.  The device MUST execute the Net Guard functionality before applying the No Coverage requirements.  </t>
  </si>
  <si>
    <t>5.1.5 No Coverage</t>
  </si>
  <si>
    <t>5.1.5.1 Launch</t>
  </si>
  <si>
    <t xml:space="preserve">1. If the user attempts to launch the browser and it is determined that the device is out of Sprint coverage.  The target page is in cache and not expired.  Then the target page MUST be displayed.  </t>
  </si>
  <si>
    <t>2. If the user attempts to launch the browser and during the launch it is determined that the device is out of Sprint coverage.  The target page is not in cache or the target page is in cache but has expired.</t>
  </si>
  <si>
    <t>a. The user MUST be notified that they are out of Sprint coverage.</t>
  </si>
  <si>
    <t>b. The user MUST be able to try again to get the requested page.</t>
  </si>
  <si>
    <t>c. The user MUST be able to access their Bookmarks.</t>
  </si>
  <si>
    <t>d. “Exit” MUST shutdown the browser.</t>
  </si>
  <si>
    <t>e. The user MUST be able to “Exit” the browser.</t>
  </si>
  <si>
    <t xml:space="preserve">f. The browser MAY allow the user access to browser menu items. </t>
  </si>
  <si>
    <t>3. The browser MUST NOT include this user notification in the Navigation Stack.</t>
  </si>
  <si>
    <t>5.2 Browser Exiting</t>
  </si>
  <si>
    <t>5.2.1 End Key behavior</t>
  </si>
  <si>
    <t xml:space="preserve">1. Pressing the End key MUST exit the user from the browser application. </t>
  </si>
  <si>
    <t xml:space="preserve">2. Any existing sockets MUST be closed when the browser is exited.  </t>
  </si>
  <si>
    <t>5.2.2 Other keys</t>
  </si>
  <si>
    <t>1. Pressing any DTMF keys MUST NOT terminate browser sessions.</t>
  </si>
  <si>
    <t>5.2.3 Dormant on exit</t>
  </si>
  <si>
    <t xml:space="preserve">1. When the user exits the browser application through the End key, the device MUST release the traffic channel and therefore force the data session to a dormant state as quickly as possible after closing the TCP socket. </t>
  </si>
  <si>
    <t>no END key</t>
  </si>
  <si>
    <t>2. The PPP session MUST NOT be maintained.</t>
  </si>
  <si>
    <t>If the PPP used by other applications, PPP can not be closed immediately</t>
  </si>
  <si>
    <t>5.2.4 Returning to Idle Screen</t>
  </si>
  <si>
    <t>1. When the user exits the browser the idle screen MUST be returned to immediately.</t>
  </si>
  <si>
    <t>2. All cleanup activity MUST take place in the background (i.e. closing the connection, writing to NV).</t>
  </si>
  <si>
    <t>5.3 Browser State Management</t>
  </si>
  <si>
    <t>5.3.1 Recent Page List (History)</t>
  </si>
  <si>
    <t>1. The device MUST maintain a Recent Page List of at least 20 entries.</t>
  </si>
  <si>
    <t xml:space="preserve">2. The Recent Page List MUST be implemented as FIFO with the exception of duplicate pages. If the page to be entered already exists in the list (URL’s are both the same), then the old page MUST be deleted, and the new page MUST be added at the top of the list. </t>
  </si>
  <si>
    <t>3. The Recent Page List MUST be maintained on the device through a power-cycle of the browser.</t>
  </si>
  <si>
    <t>4. The Recent Page List MUST be stored when the device is powered off.</t>
  </si>
  <si>
    <t>5. The browser MUST support the ability to sort Recent Page List by:
a. Last Visited (most recent visited to least recent visited)
b. Name (alphabetical order from A to Z)
c. The Browser Vendor MAY supply other sorting options for History.</t>
  </si>
  <si>
    <t>6. The browser MUST restore the contents of the Recent Page List when the browser is started.</t>
  </si>
  <si>
    <t>7.  The Recent Page List MAY be implemented to maintain page(s) viewed in current day, page(s) viewed in previous day, and page(s) viewed earlier than the last 2 days based off current date</t>
  </si>
  <si>
    <t>5.3.1.1 Recent Page List (History) Settings</t>
  </si>
  <si>
    <t>1. The browser MUST allow for the ability to clear a single item from History.</t>
  </si>
  <si>
    <t>2. The browser MUST allow for the ability to clear all History.</t>
  </si>
  <si>
    <t>3. The browser MAY allow for the ability to maintain History or not to maintain History.  The Default MUST be to maintain History</t>
  </si>
  <si>
    <t>4. The browser MAY allow for the ability to set a timeframe to keep items in History.</t>
  </si>
  <si>
    <t>5. The browser MAY allow for the ability to set the number of items to be saved.</t>
  </si>
  <si>
    <t>Not option to set the number. There is no limit on the number of items.</t>
  </si>
  <si>
    <t>5.3.2 Navigation Stack</t>
  </si>
  <si>
    <t>1. The device MUST maintain a Navigation Stack that handles at least 20 pages.</t>
  </si>
  <si>
    <t>2. The Navigation Stack MUST be mutually exclusive from the Recent Pages List.</t>
  </si>
  <si>
    <t xml:space="preserve">3. The device MUST reference the Navigation Stack when the user is navigating forward and backward in the browser. </t>
  </si>
  <si>
    <t xml:space="preserve">4. For each page visited an entry MUST be pushed onto the stack. The page URL and position information about where the user last had navigational focus on the page MUST be maintained. </t>
  </si>
  <si>
    <t>5. If the stack has reached its capacity then the oldest element MUST be deleted to make room for the new one.</t>
  </si>
  <si>
    <t>6. Only pages that are viewable in the browser MUST be pushed onto the stack. The Navigation Stack MUST NOT include URL’s that initiate AMS downloads or other background processes.</t>
  </si>
  <si>
    <t xml:space="preserve">7. The Navigation Stack does not apply to the browser menu. If the user opens the browser menu, that information MUST NOT be included in the Navigation Stack.  </t>
  </si>
  <si>
    <t xml:space="preserve">8. If the user backward or forward navigates to a page referenced in the stack then the browser MUST display that page. </t>
  </si>
  <si>
    <t xml:space="preserve">9. If the user backward or forward navigates in the stack to a page loaded from cache then the browser MUST render the page with navigational focus set to the position the user last had navigational focus when viewing the page. </t>
  </si>
  <si>
    <t xml:space="preserve">10. If the user backward or forward navigates in the stack and the browser pulls the page from the network (Web server) then navigational focus information MUST be disregarded and the page is displayed normally.  </t>
  </si>
  <si>
    <t xml:space="preserve">11. If the user has backward or forward navigated to a page other than the top entry of the stack and then connects the browser to another page by clicking a hypertext link, posting a form, etc. then the stack MUST be updated to reflect that the stack elements between the new stack top and the page that was displayed prior to the new request MUST be deleted. </t>
  </si>
  <si>
    <t>12. The browser MUST allow for the same page to appear multiple times in the stack, depending on the user’s browsing pattern.</t>
  </si>
  <si>
    <t>13. The Navigation Stack MUST be maintained while in the browser application.</t>
  </si>
  <si>
    <t>5.3.2.1 Clearing the Navigation Stack</t>
  </si>
  <si>
    <t>1. The Navigation Stack MUST be cleared when a user initiates the exit of the browser application.  If multiple Navigation Stacks exist, they MUST be cleared and handled appropriately.</t>
  </si>
  <si>
    <t>2. The Navigation Stack MUST be cleared when a user initiates a browser application re-launch.  If multiple Navigation Stacks exist, they MUST be cleared and handled appropriately.</t>
  </si>
  <si>
    <t>3. The Navigation Stack MUST be cleared when the device is powered off.  If multiple Navigation Stacks exist, they MUST be cleared and handled appropriately.</t>
  </si>
  <si>
    <t>4. When the browser application passes control to an external process (Sprint AMS or a background process) the Navigation Stack MUST NOT be cleared.  If multiple Navigation Stacks exist, they MUST NOT be cleared.  If the browser application is terminated by the external process/device, with termination of the browser the Navigation Stack MUST be cleared.  If multiple Navigation Stacks exist, they MUST be cleared.</t>
  </si>
  <si>
    <t>5.3.3 OffLine Browsing</t>
  </si>
  <si>
    <t>WAIVER: Off-Line Browsing
• Sprint defined Business Browser.</t>
  </si>
  <si>
    <t>1. If a user attempts to access data:</t>
  </si>
  <si>
    <t xml:space="preserve"> i. page is cached and has not expired</t>
  </si>
  <si>
    <t xml:space="preserve"> ii. page is a saved Bookmarked page </t>
  </si>
  <si>
    <t>then the page MUST be displayed.</t>
  </si>
  <si>
    <t xml:space="preserve">2. If a user attempts to access data: </t>
  </si>
  <si>
    <t xml:space="preserve"> i. target page is not in cached </t>
  </si>
  <si>
    <t xml:space="preserve"> ii. target page is in cache but has expired.  </t>
  </si>
  <si>
    <t>The user is given the option to “Retry”, “View Bookmarks”, “View History”, “Exit” or “Menu”:</t>
  </si>
  <si>
    <t>i. The user MUST be notified that they are out of Sprint coverage.</t>
  </si>
  <si>
    <t>ii. The user MUST be able to try again to get the requested page.</t>
  </si>
  <si>
    <t>iii. The user MUST be able to access their Bookmarks.</t>
  </si>
  <si>
    <t xml:space="preserve">iv. The user MUST be able to view their History.      </t>
  </si>
  <si>
    <t>v. The user MUST be able to “Exit” the browser.</t>
  </si>
  <si>
    <t xml:space="preserve">vi. The browser MAY allow the user access to browser menu items. </t>
  </si>
  <si>
    <t>3. For Bookmarked pages saved by the user, for Offline browsing the cache directive of the page MUST be overwritten to allow for rendering of stale documents.</t>
  </si>
  <si>
    <t xml:space="preserve">4. The user MUST be allowed to navigate backwards and forwards with in the Navigation stack. </t>
  </si>
  <si>
    <t>5. Re-Posting requirement MUST still apply during Offline browsing.</t>
  </si>
  <si>
    <t>5.3.3.2 Off-Line Behavior</t>
  </si>
  <si>
    <t>1. The browser MUST allow the viewing of web content stored on the device without starting a data session.</t>
  </si>
  <si>
    <t>2. When opening web content stored on a device, this action MUST NOT initiate a network connection.</t>
  </si>
  <si>
    <t>5.3.4 Multiple Windows</t>
  </si>
  <si>
    <t>1. The browser MUST support the ability to open a new window while browsing.</t>
  </si>
  <si>
    <t>2. The browser MUST support the ability to toggle between the various open windows while browsing.</t>
  </si>
  <si>
    <t>3. The browser MUST support the ability to close a window while browsing.</t>
  </si>
  <si>
    <t>previously blank</t>
  </si>
  <si>
    <t>4. The browser MUST support separate and unique navigation stacks for each window.</t>
  </si>
  <si>
    <t>5. The browser MUST support 2 or more simultaneous windows.</t>
  </si>
  <si>
    <t>6. The browser MUST provide the ability for the user to choose to allow or block pop-up windows while browsing.</t>
  </si>
  <si>
    <t>7. The browser MUST have the ability to download multiple windows simultaneously.</t>
  </si>
  <si>
    <t>5.3.4.1 Windows Pop-Up Settings</t>
  </si>
  <si>
    <t>1. The browser MUST provide for the ability to enable or disable the blocking of pop-up windows on web sites.  The Default MUST be to block.</t>
  </si>
  <si>
    <t>6. Integration with other Applications</t>
  </si>
  <si>
    <t>6.1 Invoked as scheme handler</t>
  </si>
  <si>
    <t xml:space="preserve">1. The browser MAY be invoked as a scheme handler when another application desires the browser to handle a URI reference with an HTTP: or HTTPS: scheme.  </t>
  </si>
  <si>
    <t>6.2 Invoked as media type handler</t>
  </si>
  <si>
    <t>1. The browser MAY be invoked as a media type handler when another application encounters content that can be rendered by the browser.  The browser will be invoked to handle the content, and will receive the content along with an indication of the media type of the content.</t>
  </si>
  <si>
    <t>Bowser will be invoked at first, then bowser will invoke another application to handle the content.</t>
  </si>
  <si>
    <t xml:space="preserve">Previous NC </t>
  </si>
  <si>
    <t xml:space="preserve">6.3 Invoke other scheme handler </t>
  </si>
  <si>
    <t xml:space="preserve">1. When the user clicks on an &lt;anchor&gt; tag in the XHTML markup that includes an unknown (to the browser) scheme in the URI, the browser SHALL pass the URI to the AMS to be handled.  </t>
  </si>
  <si>
    <t>"Google Search" will be invoked to handle the unknowed URI</t>
  </si>
  <si>
    <t>a. The browser MUST also pass the URL of the referring page to the AMS, so that the handler may return the user to the page upon completion of its task.</t>
  </si>
  <si>
    <t>2. If the browser receives an unknown URI scheme in a HTTP redirect, the browser SHALL pass the URI to the AMS to be handled.</t>
  </si>
  <si>
    <t>3. If a scheme is unknown to the browser, it MUST pass the entire URI/URL string to the Sprint AMS for handling.</t>
  </si>
  <si>
    <t xml:space="preserve">6.4 Invoke other media type handler </t>
  </si>
  <si>
    <t xml:space="preserve">1. A media type handler MUST only be invoked when the user clicks on an &lt;anchor&gt; tag in the markup where the resulting content is of a media type not handled by the browser. The browser will actually pass control to the media type handler. </t>
  </si>
  <si>
    <t>2. The content-type and the URL of the referring page SHALL be passed to the Sprint AMS to locate an appropriate handler.</t>
  </si>
  <si>
    <t xml:space="preserve">6.5 Returning from scheme or media type handler </t>
  </si>
  <si>
    <t>1. When transitioning from the browser to another application and then back to the browser, the browser MUST display the same page that it did before the transition.</t>
  </si>
  <si>
    <t>6.6 Invoke over-the-air upgrade (Dynamic BREW Browser)</t>
  </si>
  <si>
    <t>1. The Browser Vendor MAY support the ability to upgrade the browser over-the-air using their own provided distribution system and client</t>
  </si>
  <si>
    <t>WAIVE. It is not a BREW Distribution System. Android does not support upgrade the browser over-the-air</t>
  </si>
  <si>
    <t>6.6.1 Invoke over-the-air upgrade (if supported)</t>
  </si>
  <si>
    <t>1. Each OEM and their Browser Vendor MUST determine the needed space requirements for the browser and for upgrades.</t>
  </si>
  <si>
    <t xml:space="preserve">2.     For a “Scheduled” browser upgrade, after the completion of a successful upgrade, the browser MUST continue to send the user to the URL they were attempting to access. </t>
  </si>
  <si>
    <t>3.     For a “User Initiated” browser upgrade, after the completion of a successful upgrade, the user MUST be returned to the exact location of the page they were viewing.</t>
  </si>
  <si>
    <t>4.     The following MUST be preserved during a browser upgrade.</t>
  </si>
  <si>
    <t>a.     Recent Page List (History)</t>
  </si>
  <si>
    <t>b.     Navigation Stack</t>
  </si>
  <si>
    <t>c.     Current Cache</t>
  </si>
  <si>
    <t>d.     Cookies</t>
  </si>
  <si>
    <t>e.     Bookmarks</t>
  </si>
  <si>
    <t>f.     Authorization Credentials</t>
  </si>
  <si>
    <t>g.       All current Browser Menu Setting (examples: Script Log, Launch Page, Font Size, Send Referrer, Title Tag)</t>
  </si>
  <si>
    <t>5.     After the completion of a successful browser upgrade, the browser MUST NOT perform a browser upgrade check during re-launch.</t>
  </si>
  <si>
    <t>6. After each successful browser upgrade, the “Upgrade Ask” value and the “Scheduled Upgrade” value supplied by the upgrade MUST be used.</t>
  </si>
  <si>
    <t>7. After a successful browser upgrade, the “About Browser” option MUST contain the information for the newly installed browser.</t>
  </si>
  <si>
    <t>8. An upgraded version of the browser MUST be maintained on the device when performing of an operation that set the device back to its factory settings.</t>
  </si>
  <si>
    <t>9. If Data Guard, such as, Net Guard or Data Roam Guard, is enabled (On), the device MUST present the Data Guard functionality before executing any of the browser upgrade requirements.</t>
  </si>
  <si>
    <t>6.6.2      Invoke over-the-air upgrade (Scheduled)</t>
  </si>
  <si>
    <t>1.     There are three inputs that MUST be incorporated into the Browser in support of an OTA Scheduled upgrade.</t>
  </si>
  <si>
    <t xml:space="preserve">a. The “Upgrade Check” value is used to determine how often the browser MUST perform a browser upgrade check.  The valid values MUST be 1 to 365 (max 1 year).  This value represents days and MUST be upgradeable via the SysProp file and will be provided by Sprint as part of each device’s VIF.  The Default value SHALL be 30 days.  If an invalid value is proved, then the default MUST be used.  This value MUST be configurable.
SysProp Value: ./Con/Browser/UpdateCheck
</t>
  </si>
  <si>
    <t>b. The “Upgrade Ask” value is used to determine how often the user MUST be notified that an upgrade exists for the browser.  The valid values MUST be 1 to 720 (max 30 days).  This value represents hours and will be provided by Sprint as part of each devices VIF.  The Default value SHALL be 72 hours.  If an invalid value is proved, then the default MUST be used.  This value MUST be configurable.</t>
  </si>
  <si>
    <t>c. The “Scheduled Upgrade” value is used to determine if the over-the-air scheduled upgrade process MUST be executed.  The Default value is that it MUST be set to execute.  This value MUST be configurable.</t>
  </si>
  <si>
    <t>2. The “Upgrade Check”, “Upgrade Ask”, and “Scheduled Upgrade” values MUST be upgradeable via the SysProp file.</t>
  </si>
  <si>
    <t>3. When the browser is launched, if the device is roaming or out of Sprint Coverage, then the browser MUST NOT perform a scheduled browser upgrade check.</t>
  </si>
  <si>
    <t>4. When the browser is launched and in Sprint coverage, the browser MUST determine if a browser upgrade check is needed.  This is determined by:</t>
  </si>
  <si>
    <t>a.     The very first time the browser has been invoked and the device is set to allow for browser upgrades (Scheduled Upgrade is set to execute), then the browser MUST perform a browser upgrade check during launch.</t>
  </si>
  <si>
    <t>OR</t>
  </si>
  <si>
    <t>b.     A known browser upgrade exists, the “Upgrade Ask” time has expired and the device is set to allow for browser upgrades (Scheduled Upgrade is set to execute), then the browser MUST perform a browser upgrade check during launch.</t>
  </si>
  <si>
    <t>c.     The allocated amount of time has passed since the last scheduled check, the device is set to allow for browser upgrades (Scheduled Upgrade is set to execute), then the browser MUST perform a browser upgrade check during launch.</t>
  </si>
  <si>
    <t>If a browser upgrade exists, the user MUST be notified that there is an update available.  If the device supports multi-networks, then the browser MUST check the network type.  If the network type is 1XRTT, then the user MUST be informed:
• The browser upgrade will take longer
• They might want to wait until they are in faster coverage</t>
  </si>
  <si>
    <t>5. When performing a Silent Schedule Upgrade Check, the timeout value for waiting on a response MUST be set to 30 seconds.</t>
  </si>
  <si>
    <t>6. Upon a successful upgrade, the browser MUST determine the next time to perform a browser upgrade check (“Upgrade Check”).</t>
  </si>
  <si>
    <t>7. If the user decides not to upgrade the browser at this time, the browser MUST determine when to ask user again (“Upgrade Ask”).  The browser MUST continue its launch process.</t>
  </si>
  <si>
    <t xml:space="preserve">8. If the user decides to turn off the scheduled upgrade process by selecting “Never Update” the “Scheduled Upgrade” MUST be set NOT to execute.  The OTA Scheduled upgrade functionality MUST NOT execute nor MUST a user be notified that an upgrade exists.
• Please see the Scheduled – (Never Upgrade) section of this document.  
</t>
  </si>
  <si>
    <t>9. If an upgrade does NOT exit, the browser MUST determine the next time to perform a browser upgrade check (“Upgrade Check”).   The “Upgrade Ask” process MUST be reset not to ask if an upgrade already exists.  The browser MUST continue its launch process.</t>
  </si>
  <si>
    <t>10. If there is NOT a respond during the initial Silent Upgrade Check process, then the browser MUST abort the upgrade process and continue its launch process.</t>
  </si>
  <si>
    <t>11. If there are errors during the Silent Upgrade Check process, then the browser MUST ignore the error and continue its launch process.  The error communication will be handled within the client to the user.</t>
  </si>
  <si>
    <t>6.6.2.1 Scheduled Update – (Never Update)</t>
  </si>
  <si>
    <t>1. The user MUST be given the ability to turn off the scheduled checking for a browser upgrade.  When a user turns off the scheduled checking, the user MUST be given a warning that by turning off this functionality they will not be notified of any new browser updates going forward.</t>
  </si>
  <si>
    <t xml:space="preserve">2. Turning off the Scheduled Upgrade process, the OTA Scheduled upgrade functionality MUST NOT execute nor MUST a user be notified that an upgrade exists </t>
  </si>
  <si>
    <t>6.6.2.1.1 Scheduled Update Settings</t>
  </si>
  <si>
    <t>1. The browser MUST allow for the ability to enable and disable the Scheduled Update Setting.  The Default MUST be to enable.</t>
  </si>
  <si>
    <t>6.6.3 Invoke over-the-air upgrade (User Initiated)</t>
  </si>
  <si>
    <t>1. From within the browser, the user MUST have the ability to initiate a check for a browser upgrade.</t>
  </si>
  <si>
    <t>2. If the device is roaming or out of Sprint Coverage, the user MUST NOT be allowed to execute a “User Initiated” browser upgrade</t>
  </si>
  <si>
    <t>3. When performing a user initiated Upgrade Check, the timeout value for waiting on a response MUST be set to 15 seconds</t>
  </si>
  <si>
    <t>4. If a browser upgrade exists, a page MUST be given notifying the user that there is an update available.</t>
  </si>
  <si>
    <t>5. If the user decides to upgrade, upon a successful upgrade of the browser, the browser MUST determine the next time to perform a browser upgrade check (“Upgrade Check”).  The Browser MUST be re-launched.</t>
  </si>
  <si>
    <t>6. If the user decides not to upgrade the browser, the user MUST be returned to the browser.</t>
  </si>
  <si>
    <t>7. If an upgrade does NOT exit, then the user MUST be notified that they are on the most current version of the browser.  The user MUST be returned to the browser.</t>
  </si>
  <si>
    <t>8. If there is NOT a respond, then the user MUST be notified that this functionality is currently unavailable.  The user MUST be returned to the browser.</t>
  </si>
  <si>
    <t>9. If there are errors, then the user MUST be notified that this functionality is currently unavailable.  The user MUST be returned to the browser.</t>
  </si>
  <si>
    <t>6.6.3 Network Initiated SMS (BREW-Directed)</t>
  </si>
  <si>
    <t xml:space="preserve">Sprint does not plan to utilize this functionality.  </t>
  </si>
  <si>
    <t xml:space="preserve">1. If Sprint would happen to utilize a network initiated SMS, the request MUST go directly to the mShop client.  </t>
  </si>
  <si>
    <t>2. The mShop client has no logic associated with the Browser and thus the Browser MUST not recognize this request as any form of a Scheduled Update check.</t>
  </si>
  <si>
    <t xml:space="preserve">6.7 Removable Storage Cards </t>
  </si>
  <si>
    <t>1. The Browser MUST allow for the ability to browse local content in a removable Storage Card without connecting to the network.</t>
  </si>
  <si>
    <t>2. Content stored on a removable Storage Card MUST be addressable using a standard and consistent URL format.</t>
  </si>
  <si>
    <t xml:space="preserve">6.8 Plug-ins </t>
  </si>
  <si>
    <t>1. The Browser MUST utilize Netscape Plug-in API (NPAPI) architecture for supporting the Sprint required plug-ins.  (Netscape4 plug-in API)</t>
  </si>
  <si>
    <t>2. The Browser MUST support Plug-in scriptability.
a. The “npruntime” technology MUST be supported.
b. The “LiveConnect” technology MAY be supported
c. The “XPConnect” technology MAY be supported.</t>
  </si>
  <si>
    <t>only "npruntime" is supported.</t>
  </si>
  <si>
    <t>Changed from PC</t>
  </si>
  <si>
    <t>3. The Browser MUST provide the ability to download a Plug-in to a device.</t>
  </si>
  <si>
    <t>4. The Browser MUST provide the ability to install a Plug-in.</t>
  </si>
  <si>
    <t>5. The Browser MUST provide the ability to uninstall a Plug-in.</t>
  </si>
  <si>
    <t>6. The Browser MUST provide the ability to disable a Plug-in.</t>
  </si>
  <si>
    <t>7. The Browser MUST provide the ability to enable a disabled Plug-in.</t>
  </si>
  <si>
    <t xml:space="preserve">Plug-in is always enabled. NC is waived </t>
  </si>
  <si>
    <t xml:space="preserve">Added Waive comment </t>
  </si>
  <si>
    <t>8. The Browser MUST provide the ability to update a Plug-in.</t>
  </si>
  <si>
    <t>9. The Browser MUST provide the ability to check for updates to an installed Plug-in and notify the user of any updates.</t>
  </si>
  <si>
    <t>10. The Browser MUST provide the ability to only allow the installation of Sprint approved Plug-ins.</t>
  </si>
  <si>
    <t>No restrictions on the plug-in installation</t>
  </si>
  <si>
    <t xml:space="preserve">11. When accessing content, the Browser MUST notify the user if a Sprint approved Plug-in is missing.  The user MUST be giving the ability to accept or reject the download and install of the Sprint approved Plug-in.  (i.e.: Browser supports Adobe FLASH but not installed on the device) </t>
  </si>
  <si>
    <t>12. When accessing content, the Browser MUST notify the user if a Sprint approved Plug-in is disabled.  The user MUST be giving the ability to enable the Plug-in.  (i.e.: Browser had Adobe FLASH installed but is currently disabled.)</t>
  </si>
  <si>
    <t xml:space="preserve">6.8.1 Plug-ins </t>
  </si>
  <si>
    <t>Flash 10.1</t>
  </si>
  <si>
    <t>does not support, need chipset support</t>
  </si>
  <si>
    <t>Flash Lite 4.0</t>
  </si>
  <si>
    <t>Flash Lite 3.1</t>
  </si>
  <si>
    <t>RTSP Media Player</t>
  </si>
  <si>
    <t>No pre-installed. Appropriate plug-in need to be provied</t>
  </si>
  <si>
    <t>PDF Document Viewer</t>
  </si>
  <si>
    <t>UPDATED from NC to FC</t>
  </si>
  <si>
    <t>[ZTE 2011-6-20] If PDF plug-in is provided, this feature could modify to FC</t>
    <phoneticPr fontId="61" type="noConversion"/>
  </si>
  <si>
    <t>MS Word Document Viewer</t>
  </si>
  <si>
    <t>MS Excel Document Viewer</t>
  </si>
  <si>
    <t>MS PowerPoint Document Viewer</t>
  </si>
  <si>
    <t xml:space="preserve">6.8.1.1 Flash Player plug-in </t>
  </si>
  <si>
    <t>1. The Browser MAY support Flash or Flash Lite.</t>
  </si>
  <si>
    <t>2. Flash or Flash Lite MUST be an upgradeable component.</t>
  </si>
  <si>
    <t>6.8.1.1.1 Flash Settings</t>
  </si>
  <si>
    <t>1. The browser MUST allow for the ability enable or disable the execution of Flash/Flash Lite.  The Default MUST be to enable.</t>
  </si>
  <si>
    <t xml:space="preserve">6.9 Widgets </t>
  </si>
  <si>
    <t xml:space="preserve">1. The browser MUST support with the following Widgets 1.0 Family of Specifications.
a. The following non-normative W3C specifications:
• Widgets 1.0: Requirements
• Widgets 1.0: The Widget Landscape
b. The following normative W3C specifications:
• Widgets 1.0: Packaging and Configuration
• Widgets 1.0: Widget Interface
• Widgets 1.0: API’s and Events
• Widgets 1.0: Digital Signature
• Widgets 1.0: Updates
• Widgets 1.0: Access Requests
• Widgets 1.0: URI Scheme
• Widgets 1.0: View Modes Media Feature
• Widgets 1.0: View Modes Interfaces
</t>
  </si>
  <si>
    <t>does not support widgets</t>
  </si>
  <si>
    <t>2. The browser MUST support the OMTP BONDI version 1.0 initiative.  Newer versions MAY be supported.</t>
  </si>
  <si>
    <t>3. The browser MUST support the Joint Innovation Lab (JIL) version 1.0 initiative.  Newer versions MAY be supported.</t>
  </si>
  <si>
    <t>7. Features</t>
  </si>
  <si>
    <t>7.1 User Identity and Authentication</t>
  </si>
  <si>
    <t>1. The browser SHALL support digest authentication and basic authentication as defined in HTTP 1.1 and RFC 2617.</t>
  </si>
  <si>
    <t>7.1.1 WWW Authentication Requirements</t>
  </si>
  <si>
    <t xml:space="preserve">1. The browser SHALL always pass www authentication requests to the user for username/password input unless a stored value is available.  </t>
  </si>
  <si>
    <t xml:space="preserve">2. Unless the authentication request is either using digest authentication or is made in the context of an SSL session, the user MUST always be warned that the password information they are supplying is not being transmitted securely.  </t>
  </si>
  <si>
    <t>no warning for user</t>
  </si>
  <si>
    <t>7.1.2 Storage of Authorization Credentials</t>
  </si>
  <si>
    <t xml:space="preserve">1. The device MUST store the credentials supplied by the user through the current browser invocation.  </t>
  </si>
  <si>
    <t>Android does not support.</t>
  </si>
  <si>
    <t>Changed to FC</t>
  </si>
  <si>
    <t>[ZTE 2011-6-20] Accept.</t>
    <phoneticPr fontId="61" type="noConversion"/>
  </si>
  <si>
    <t>2. The device MAY store the user supplied credentials in non-volatile memory, but MUST only do so after receiving user confirmation.</t>
  </si>
  <si>
    <t>7.1.2.1 Authorization Credential Settings</t>
  </si>
  <si>
    <t>1. If the browser is capable of storing credentials, there MUST be functionality which allows for the deleting of stored credentials.</t>
    <phoneticPr fontId="61" type="noConversion"/>
  </si>
  <si>
    <t>7.1.3 Proxy Authentication</t>
  </si>
  <si>
    <t xml:space="preserve">1. The browser SHALL support proxy authentication, using a basic authentication scheme when connecting to the wireless gateway.  </t>
  </si>
  <si>
    <t>Doesn’t go thru MAG</t>
  </si>
  <si>
    <t xml:space="preserve">2. The browser MUST include an HTTP proxy-authorization header in all requests made through the wireless gateway. </t>
  </si>
  <si>
    <t xml:space="preserve">3. The proxy-authorization header MUST use the Basic authentication scheme, with the current NAI as the username, and the static value 'pcs' as the password. </t>
  </si>
  <si>
    <t xml:space="preserve">4. The browser MUST NOT send the proxy authorization in any request that is tunneled through the wireless gateway (i.e. after a successful response to a CONNECT request that establishes a tunnel for an SSL/TLS session).  </t>
  </si>
  <si>
    <t>5. The CONNECT request itself is not tunneled, and therefore MUST include the proxy-authorization header.</t>
  </si>
  <si>
    <t>6. The browser MUST provide for the ability to configure several proxy servers.</t>
  </si>
  <si>
    <t>7. The browser MUST provide for the ability to automatically retrieve the proxy.</t>
  </si>
  <si>
    <t>Need to manually set the proxy</t>
  </si>
  <si>
    <t>7.2 Device Capabilities - UAProf</t>
  </si>
  <si>
    <t xml:space="preserve">The browser SHALL supply an x-wap-profile header as defined in the Sprint UAProf Requirement document. </t>
  </si>
  <si>
    <t>7.3 Cookies</t>
  </si>
  <si>
    <t>1. The browser MUST support cookie storage. Cookies SHALL be formatted per RFC2965.</t>
  </si>
  <si>
    <t xml:space="preserve">2. If a cookie is tagged as secure, then this cookie MUST only be sent back to the origin server over a secure session. </t>
  </si>
  <si>
    <t>Does not distinguish whether it is secure or not</t>
  </si>
  <si>
    <t>Change from NC to N/A</t>
  </si>
  <si>
    <t>3. If a cookie is not tagged as secure, then it MUST be sent with any request back to the origin server.</t>
  </si>
  <si>
    <t xml:space="preserve">4. If a Max-Age attribute is included with the cookie, then the cookie SHALL persist until the Max-Age has expired. </t>
  </si>
  <si>
    <t>5. If the Max-Age is equal to 0 then the cookie SHALL be discarded immediately.  The cookie MAY remain until the browser exits, but the cookie MUST NOT be saved.</t>
  </si>
  <si>
    <t xml:space="preserve">6. If the Max-Age attribute is not included, then the cookie MUST be discarded when the user agent exits. </t>
  </si>
  <si>
    <t>7. When creating a new cookie that triggers a set limit exception, the browser MUST operate on a least-recently-used (LRU) basis to expire cookies until the new cookie fits within the set limits.</t>
  </si>
  <si>
    <t>8. The browser MUST support a cookie size up to 4096 bytes.</t>
  </si>
  <si>
    <t>9. For a device that utilizes the Sprint proxy (MAG) for caches/stores of cookies, the browser MUST support the following for a SSL connection: 
a. Mobile Browser – A minimum of 40 Kbytes of NV memory MUST be made available for cookie storage.  A minimum number of cookies supported MUST be 10.
b. Internet Browser – A minimum of 200 Kbytes of NV memory MUST be made available for cookie storage.  A minimum number of cookies supported MUST be 50.
c. Business Browser – A minimum of 200 Kbytes of NV memory MUST be made available for cookie storage.  A minimum number of cookies supported MUST be 50.
Note: This is only for cookies from servers in SSL connections.</t>
  </si>
  <si>
    <t>10. Devices that do not utilize the Sprint proxy (MAG), for caches/stores cookies, a minimum of 1.2 Mbytes of NV memory MUST be made available for cookie storage.  The minimum number of cookies supported MUST be 300.</t>
  </si>
  <si>
    <t>11. Devices that do utilize the Sprint proxy (MAG), but pass the x-wap-proxy-cookie: none header directive for caches/stores cookies, a minimum of 1.2 Mbytes of NV memory MUST be made available for cookie storage.  The minimum number of cookies supported MUST be 300.</t>
  </si>
  <si>
    <t>7.3.1 Cookie Settings</t>
  </si>
  <si>
    <t>1. The browser MUST allow for the ability to delete all cookies.</t>
  </si>
  <si>
    <t>2. The browser MAY allow for the ability to Accept or not to Accept cookies.  The Default MUST be Accept.</t>
  </si>
  <si>
    <t>7.4 URL Handling</t>
  </si>
  <si>
    <t>1. The browser MUST support URLs up to1024 characters in length.</t>
  </si>
  <si>
    <t>2. If the browser attempts to handle a URL that is too long the user MUST be informed of the condition, and be able to navigate back to the previous page without exiting or restarting the browser.</t>
  </si>
  <si>
    <t>7.5 Maximum Page Size</t>
  </si>
  <si>
    <t>1. The browser MUST support a page of total content size up to the following:
• 1 Mbyte for a Sprint defined WAP Mobile Browser.
• 2 Mbytes for a Sprint defined Advanced Mobile Browser.
• 8 Mbytes for a Sprint defined Internet Browser.
• For a Sprint defined Business Browser.  Configurable value based on the amount of device heap/RAM available to the browser.
The browser MAY support a page of total content size LARGER than the defined values above.</t>
  </si>
  <si>
    <t xml:space="preserve">2. If the maximum page size supported by the browser is exceeded while attempting to download and render a web page:
a. The browser MUST display the page to the user what was being render up to reaching the maximum page size.  
b. The user MUST be able to access and execute any usable content render.
c. The user MUST be able to navigate back to the previous page without restarting the browser.
d. The browser MAY inform the user:
i. That the web page size exceeds the maximum page size supported within the browser
ii. That the browser has attempted to display as much of the web page as possible.
iii. That turning off the Images rendering may allow the browser to display all of the web page with out the graphics.
</t>
  </si>
  <si>
    <t>3. The browser MUST support a MIME multipart total size of 512Kbytes.</t>
  </si>
  <si>
    <t>7.6 Font support</t>
  </si>
  <si>
    <t>1.     The browser MUST support normal, bold, underline, and italic fonts</t>
  </si>
  <si>
    <t xml:space="preserve">2.     The browser MUST support a minimum of three font sizes – small, medium, and large. </t>
  </si>
  <si>
    <t>3.     The browser MUST support font character colors values. (e.g. green font)</t>
  </si>
  <si>
    <t>4.     The browser MUST be able to support any combination of font styles, colors and sizes (e.g. bold, underlined, italic, small, red font)</t>
  </si>
  <si>
    <t>7.6.1      TrueType Font support</t>
  </si>
  <si>
    <t>WAIVER: Font Support
• All Devices not supporting the BREW Operating System</t>
  </si>
  <si>
    <t>1.     The browser MUST integrate with the iType® font engine from Monotype Imaging.</t>
  </si>
  <si>
    <t>2.     The browser MUST integrate with the WorldType® Layout Engine from Monotype Imaging.</t>
  </si>
  <si>
    <t>3.     The browser MUST integrate with the BREW TrueType Font Extension (BTFE) available via QUALCOMM’S BREW platform.</t>
  </si>
  <si>
    <t>4.     The browser MUST run on BREW 3.1.2 or later to support BTFE as a stand alone BREW extension.</t>
  </si>
  <si>
    <t>7.7 Text Entry</t>
  </si>
  <si>
    <t xml:space="preserve">1. If the –wap-input-format style attribute is applied to an input field, the text entry mode MUST automatically default to the appropriate type (numeric/alpha, upper/lower case) for each character in the input constraints. </t>
  </si>
  <si>
    <t>WAIVER: Text Entry
• Sprint defined Internet Browser
• Sprint defined Business Browser</t>
  </si>
  <si>
    <t>7.8 Navigation Character set support</t>
  </si>
  <si>
    <t xml:space="preserve">1. The browser MUST support the following Character Sets: </t>
  </si>
  <si>
    <t>a. UTF-8</t>
  </si>
  <si>
    <t>b. UTF-16</t>
  </si>
  <si>
    <t>c. US-ASCII</t>
  </si>
  <si>
    <t>d. ISO-8859-1</t>
  </si>
  <si>
    <t xml:space="preserve">e. ISO-8859-15 </t>
  </si>
  <si>
    <t>2. The Browser MUST support the following Language requirements:</t>
  </si>
  <si>
    <t>Latin Based Languages</t>
  </si>
  <si>
    <t>Chinese Based Languages</t>
  </si>
  <si>
    <t>Cyrillic Based Languages</t>
  </si>
  <si>
    <t>Arabic</t>
  </si>
  <si>
    <t>Android does not support this language by default.</t>
  </si>
  <si>
    <t>Sanskrit based Languages</t>
  </si>
  <si>
    <t>Bi-directional text rendering capabilities, for languages such as English and Arabic</t>
  </si>
  <si>
    <t>Android does not support this feature by default.</t>
  </si>
  <si>
    <t>Vertical (top down) implementation of text rendering for languages such as Japanese</t>
  </si>
  <si>
    <t>Support of native Browser Menu items and soft keys to support the language specified for the region</t>
  </si>
  <si>
    <t>3. Additional Character Sets MAY be supported</t>
  </si>
  <si>
    <t>7.9 Page Rendering</t>
  </si>
  <si>
    <t>1. The browser MUST support the ability for progressive rendering of web sites such that content can be displayed to the user as it gets downloaded.</t>
  </si>
  <si>
    <t xml:space="preserve">2. The browser MUST allow the user to navigate the page, including the ability to select links, while images and objects are being downloaded.  </t>
  </si>
  <si>
    <t>3. If a link is selected, the browser MUST abort the downloading of the images by resetting the TCP socket being used for the pipelined requests and issue the request for the URL on a new socket.</t>
  </si>
  <si>
    <t>4. If attempting to go back while loading images/objects, the browser MUST abort the downloading of the images by resetting the TCP socket being used for the pipelined requests.</t>
  </si>
  <si>
    <t>5. The browser MUST support the ability to stop during the loading of a page by pressing a softkey or a device hardkey.</t>
  </si>
  <si>
    <t>7.10 Edit Functionality</t>
  </si>
  <si>
    <t>1. The browser MUST support the ability to SELECT text.</t>
  </si>
  <si>
    <t>2. The browser MUST support the ability to CLEAR selected text.</t>
  </si>
  <si>
    <t>3. The browser MUST have the ability to CUT selected text from a text entry field.</t>
  </si>
  <si>
    <t>4. The browser MUST have the ability to COPY selected text from a web page.</t>
  </si>
  <si>
    <t>5. The CUT or COPY text MUST be available to the browser itself and to external documents or applications on the device.</t>
  </si>
  <si>
    <t>6. The browser MUST support at a minimum, a 1024 characters that can be copied.</t>
  </si>
  <si>
    <t>7. The browser MUST support that only one item is stored at a time.  Each new cut or copy replaces the last item</t>
  </si>
  <si>
    <t>8. The browser MUST have the ability to PASTE selected text into text entry fields within a web page.</t>
  </si>
  <si>
    <t>7.11 Screen Modes</t>
  </si>
  <si>
    <t>1. The browser MUST support both portrait and landscape screen modes.</t>
  </si>
  <si>
    <t>2. The browser MUST support a Full Screen mode by displaying the entire screen without the Icon Rows.</t>
  </si>
  <si>
    <t>This feature can be developed</t>
  </si>
  <si>
    <t>3. The browser MUST support a Standard Screen mode by displaying content within the screen canvas.  Icons bar, Clock bar, Banner bar, and Softkey bar are displayed.</t>
  </si>
  <si>
    <t>7.11.1 Screen Mode Settings</t>
  </si>
  <si>
    <t>1. The browser MUST support the ability to switch between Full Screen mode and Standard Screen mode.  The Default MUST be Full Screen mode.</t>
  </si>
  <si>
    <t>7.12 Viewing Modes</t>
  </si>
  <si>
    <t>7.12.1 Display Modes</t>
  </si>
  <si>
    <t xml:space="preserve">1. The browser MUST provide for the ability to render a web page in its actual size as it was intended by the developer, “full layout”.  The web page is rendered in its initial zoom size.   </t>
  </si>
  <si>
    <t xml:space="preserve">2. The browser MUST provide for the ability to render a web page in a “fit-to-width” view.    </t>
  </si>
  <si>
    <t xml:space="preserve">3. The Browser MUST provide for the ability to display a miniature version of a web page for initial viewing, “Bird’s Eye View”.  </t>
  </si>
  <si>
    <t>Does not provide "Bird's Eye View" Mode</t>
  </si>
  <si>
    <t xml:space="preserve">4. The Browser Vendor MAY support other types of rendering for optimization and faster webpage display. </t>
  </si>
  <si>
    <t>7.12.2 Bird's Eye View</t>
  </si>
  <si>
    <t>1. When Bird’s Eye View is enabled, the browser MUST use the DOCTYPE to determine the display mode when initially rendering a web page. See the following table:</t>
  </si>
  <si>
    <t xml:space="preserve">HTML </t>
  </si>
  <si>
    <t>None</t>
  </si>
  <si>
    <t>XHTML</t>
  </si>
  <si>
    <t>XHTML Mobile Profile</t>
  </si>
  <si>
    <t>XHTML Basic</t>
  </si>
  <si>
    <t>WML</t>
  </si>
  <si>
    <t>Invalid</t>
  </si>
  <si>
    <t>Unknown</t>
  </si>
  <si>
    <t>2. The web page MUST NOT be focusable while in “Bird’s Eye View”.</t>
  </si>
  <si>
    <t>3. In Bird’s Eye View mode, the browser MUST support the use of a Page Display Indicator. (example only)</t>
  </si>
  <si>
    <t xml:space="preserve">4. In Bird’s Eye View mode, the Page Display Indicator MUST be able to be moved to different parts of the web page.  This gives the user the ability to quickly scroll through and select the section of the web page they wish to zoom in and see. </t>
  </si>
  <si>
    <t>5. In Bird’s Eye View mode, when the user selects the section of the web page for viewing, the selected section MUST be displayed zoomed in at whatever the default zoom level is set by the user</t>
  </si>
  <si>
    <t>7.12.2.1 Birds Eye View Settings</t>
  </si>
  <si>
    <t>1. The browser MUST allow for the ability to enable or disable the setting.  The default MUST be set to enable.</t>
  </si>
  <si>
    <t>7.12.3 Zoom</t>
  </si>
  <si>
    <t xml:space="preserve">1. The browser MUST provide for the ability to zoom in” and “zoom out”.
a. Automatic – Browser controlled for the user based on the page and text size
b. Custom – User controls the ability to set a custom zoom level (75%, 100%, 125%, etc…). </t>
  </si>
  <si>
    <t xml:space="preserve">2. The Zoom functionality MUST apply to all the Text within the browser window.  </t>
  </si>
  <si>
    <t>3. The Zoom functionality MUST apply to all scaleable objects within the browser window.</t>
  </si>
  <si>
    <t>7.13 Privacy Management</t>
  </si>
  <si>
    <t>1. The browser MUST support the ability to clear private data.  The following private data MUST be removed:
a. Cookies 
b. Cache 
c. History
d. All Auto-Complete functions. (Web Addresses and Form Information)
e. Stored Credentials (passwords)
f. Previous web addresses</t>
  </si>
  <si>
    <t>2. The browser MUST support the ability to clear private data when the browser is being closed.</t>
  </si>
  <si>
    <t>7.13.1 Privacy Mode</t>
  </si>
  <si>
    <t>1. The browser MAY support the ability to browse anonymously.
a. If Privacy Mode is enabled, this functionality MUST stop a browser from:
i. accepting cookies 
ii. maintaining cache 
iii. recording history
iv. information is not saved for all Auto-Complete features (Web Addresses, Passwords, and Form Information)</t>
  </si>
  <si>
    <t>does not support Privacy Mode</t>
  </si>
  <si>
    <t>7.14 Compatibility Mode</t>
  </si>
  <si>
    <t xml:space="preserve">1. The browser MAY support a Compatibility Mode.
If supported:
a. The browser MUST support the ability to use multiple User Agents.
b. For each User Agent, the browser MUST support the ability to send a different Accept header.
c. The browser MUST support the cloaking of a User Agent as a traditional Wired Internet Browser.
d. The Accept header sent with User Agent MUST support a traditional Wired Internet Browser.
For Example:
accept=text/xml,application/xml,application/xhtml+xml,text/html;q=0.9,text/plain;q=0.8,image/png,image/gif,image/jpeg,*/*;q=0.1
e. The browser MUST support the ability switch between pre-defined User Agents.
Note: For more information, see the Sprint Vision UI specification document(s).
</t>
  </si>
  <si>
    <t>7.15 Page Info</t>
  </si>
  <si>
    <t>1. The browser MUST support the ability to provide the following information about the current displayed page.
a. Web Page Title – MUST show page title
b. Web Address - MUST show the entire URL of the browser page being displayed
c. Page Size - MUST show the current downloaded page size rounded to the nearest in Kbyte.  The value MUST be expressed in Mbytes if the page is 1 Mbyte or larger.  If the size cannot be determined, the item MUST not be displayed.
d. Protocol Used - MAY show the protocol used
e. Document Type - MAY show the document type used
f. Connection Type - MAY show the connection type used
g. Certificate Used - MAY show the certificate used</t>
  </si>
  <si>
    <t>Only show title and address</t>
  </si>
  <si>
    <t>2. The Browser Vendor MAY support additional information about the current displayed page.</t>
  </si>
  <si>
    <t>7.16 Reset Browser</t>
  </si>
  <si>
    <t>7.16.1 Browser Reset</t>
  </si>
  <si>
    <t>Feature Not Available</t>
  </si>
  <si>
    <t>1. When a user performs a Browser Reset, the following MUST be reset to their default setting if supported by the browser.
a. Send Referer - The Default MUST be to enable Referer.
b. Cache or not to Cache – The Default MUST be to Cache.
c. Internal or External Cache – The Default MUST be internal caching.
d. Redirect Prompt - The Default MUST be to prompt the user.
e. Start Up Page – The Default MUST be [My Homepage].
f. Font – The Default MUST be the default font size for the device.
g. Images on/off – The Default MUST be to show images.
h. Image Animation – The Default MUST be to show animations.
i. URL Auto-Complete – The Default MUST be to enable Auto-Complete.
j. Form Auto-Complete – The Default MUST to disable Auto-Complete.
k. Password Auto-Complete – The Default MUST to disable Auto-Complete.
l. Maintain History – The Default MUST be to maintain History.
m. Pop-Up Setting – The Default MUST be to block.
n. Cookies Management – The Default MUST be to accept.
o. Scripting – The Default MUST be to enable.
q. Icon Row – The Default MUST be not to show Icon Row.
r. Scheduled Update Setting – The Default MUST be to enable.
s. Did you know – The Default MUST be to display.</t>
  </si>
  <si>
    <t>2. The browser MUST delete all the users’ bookmarks/favorites except the Sprint Default Homepage.  The browser MUST reset the user’s homepage to the Sprint Default Home page.</t>
  </si>
  <si>
    <t>3. The browser MUST delete all Recent Page List (History).</t>
  </si>
  <si>
    <t>4. The browser MUST delete the Navigation Stack.</t>
  </si>
  <si>
    <t>5. The browser MUST delete all Cache.</t>
  </si>
  <si>
    <t>6. The browser MUST delete all Cookies.</t>
  </si>
  <si>
    <t>7. The browser MUST delete all stored passwords</t>
  </si>
  <si>
    <t>8. The browser MUST delete all saved form data.</t>
  </si>
  <si>
    <t>9. The browser MUST delete all previous web addresses.</t>
  </si>
  <si>
    <t>10. The browser MAY close any and all tabs.</t>
  </si>
  <si>
    <t>7.16.2 Browser Reset Management</t>
  </si>
  <si>
    <t>1. The browser MUST provide the ability to delete all data and re-store defaults, reset browser.</t>
  </si>
  <si>
    <t>7.17 Error Log</t>
  </si>
  <si>
    <t>1. The Browser MUST support a minimum of 250 Error Log entries.  Entries to the Error Log MUST be implemented as FIFO.  Each new entry MUST be added to the top of the list.</t>
  </si>
  <si>
    <t>2. The Browser MUST clear the Error Log when the user disables their Log setting.</t>
  </si>
  <si>
    <t>3. The Error Log MUST be read-only.</t>
  </si>
  <si>
    <t>4. If the page being rendered contains an issue and logging is enabled, the Browser MUST log the issue(s) and continue to load the page.</t>
  </si>
  <si>
    <t>5. The Error Log MUST work (co-exist) with the current error handling and user display that exists on the device today.  The Device MUST process issues as it does today and additionally make this information available in the Script Error Log.</t>
  </si>
  <si>
    <t xml:space="preserve">6. The Browser MUST be able to determine and report the level of severity for each entry in the Error Log.  The valid severities are:
a. Message
b. Warning
c. Error
Vendor MUST determine for each issue the valid severity level.
</t>
  </si>
  <si>
    <t>7. The Browser MUST be able to determine and report the source of the issue to be logged.  Examples:
a. Markup by languages
i. HTML, XHTML, XHTML Mobile Profile and XHTML Basic
ii. WML
iii. SVG
b. Cascading Stylesheet
c. Scripting
d. Street HTML
e. User Agent (Browser)
f. If source of issue can not be determined, then Unknown Source
Vendor MUST determine the valid sources for each implication.</t>
  </si>
  <si>
    <t>8. The Error Log MUST contain for each entry:
a. Source Indicator
b. Description of the Error
c. The page URL
d. Line Number (Line: )</t>
  </si>
  <si>
    <t>9. The Error Log MUST be stored when the user exits the browser, Restarts Browser or when the device is powered off.</t>
  </si>
  <si>
    <t>10. The browser MUST restore the contents of the Script Error Log when the browser is started.</t>
  </si>
  <si>
    <t>11. The browser MUST indicate to the user when an issue has been recorded to the Error Log while rendering a page.</t>
  </si>
  <si>
    <t>7.17.1 Error Log Settings</t>
  </si>
  <si>
    <t>1. The Browser MUST support the ability for a user to enable or disable the Error Log and Error Notification functionality.  The default setting MUST be disabled.</t>
  </si>
  <si>
    <t>2. When set to “disable”, the Browser MUST NOT perform any type of Error Log processing.</t>
  </si>
  <si>
    <t>7.18 About Browser</t>
  </si>
  <si>
    <t>1. The browser MUST support the ability to provide the following information about the browser.
a. Manufacturer – MUST provide Browser Vendor Name
b. Browser Name and Version - MUST provide Browser Name and Version Number of the current installed browser
c. Last Updated - MAY provide the Date information for the current installed browser
d. Copyright Information – MAY provide any needed Copyright Information</t>
    <phoneticPr fontId="61" type="noConversion"/>
  </si>
  <si>
    <t>Feature Not Available. Sprint Comment on 6/114 - whiy is this not compliant? OPEN</t>
  </si>
  <si>
    <t>[ZTE 2011-6-20]No "About Browser" feature in the default Android browser , but we are ready to develop this feature, this feature  modify to FC</t>
    <phoneticPr fontId="61" type="noConversion"/>
  </si>
  <si>
    <t>2. The Browser Vendor MAY support additional information about the current installed Browser.</t>
  </si>
  <si>
    <t>[ZTE 2011-6-20]no additional information, except manufacturer, browser name and version, copyright information.</t>
    <phoneticPr fontId="61" type="noConversion"/>
  </si>
  <si>
    <t>7.19 Error Handling</t>
  </si>
  <si>
    <t>1. The browser MUST display an error message when something unexpected has happened.</t>
  </si>
  <si>
    <t>2. When handing errors, the Browser Vendor MUST use error messages that are clear and non-technical.  The error message:
a. MUST explain what happened.
b. MAY explain why it happened.
c. MUST explain what will happen next.
d. MAY explain what the user can do about it right now.
e. MAY explain what the user can to about it in the future.
f. MAY explain where the user can get help right now.
g. MAY explain what the user is to tell the technician about the problem.</t>
  </si>
  <si>
    <t xml:space="preserve">3. If the browser encounters any errors (HTTP, TCP, Network Registration, etc.) then an appropriate error message MUST be displayed to the user. </t>
  </si>
  <si>
    <t>8. Navigation</t>
  </si>
  <si>
    <t>8.1 Home</t>
  </si>
  <si>
    <t xml:space="preserve">1. The browser MUST support direct navigation to the homepage.  </t>
  </si>
  <si>
    <t>2. Activating the “Home” command MUST NOT clear the Navigation stack or Recent Page List (History).</t>
  </si>
  <si>
    <t>3. The user MUST be able to program the homepage on the device.</t>
  </si>
  <si>
    <t>4. The user MUST be able to edit their homepage Title.  If the homepage Title does not exist, the browser MUST prompt the user.</t>
  </si>
  <si>
    <t>5. The user MAY be able to edit their homepage URL settings.</t>
  </si>
  <si>
    <t>8.1.1 Default Homepage</t>
  </si>
  <si>
    <t>1. The browser MUST store a default home page URL and allow the user to re-apply that URL as the current home page setting at any time.</t>
  </si>
  <si>
    <t>2. The user MUST NOT be permitted to erase or otherwise tamper with the default home page URL.</t>
  </si>
  <si>
    <t>3. The user MUST NOT be able to edit the Sprint Default Homepage Title.</t>
  </si>
  <si>
    <t xml:space="preserve">homepage can be edited. Sprint comment 6/14 Why is this not compliant? </t>
  </si>
  <si>
    <t>[ZTE 2011-6-20]This feature  modify to FC</t>
    <phoneticPr fontId="61" type="noConversion"/>
  </si>
  <si>
    <t>4. The user MUST NOT be able to edit the Sprint Default Homepage URL settings.</t>
  </si>
  <si>
    <t>5. The user MUST NOT be able to delete the Sprint Default Homepage.</t>
  </si>
  <si>
    <t>6. The [Revert to default Homepage URL] MUST always be the default Vision Homepage (see PRI settings).</t>
  </si>
  <si>
    <t>8.2 Go To URL</t>
  </si>
  <si>
    <t>1. The browser MUST support direct navigation to a user entered URL.</t>
  </si>
  <si>
    <t>8.3 Bookmarks</t>
  </si>
  <si>
    <t>1. The browser MUST support a minimum of 20 bookmarks.</t>
  </si>
  <si>
    <t>2. The browser MUST support the ability to save a bookmark to the devices.</t>
  </si>
  <si>
    <t xml:space="preserve">3. The browser MUST support the ability to save a bookmark to a Memory card </t>
  </si>
  <si>
    <t>Bookmark only store in the phone internal memory</t>
  </si>
  <si>
    <t xml:space="preserve">4. The browser MUST support the ability to add a bookmark.  The user MUST be able to edit the Title and Folder placement during its creation.
a. If the Title does not exist, the browser MUST place the URL without the (http://) in the title field.
b. If the Title does not contain displayable characters, the browser MUST use the URL without the (http://) as the value to be saved.
c. If the Folder placement does not exist, the browser MUST place the words “New Folder” in the Folder placement field.
d. If the Folder placement does not contain displayable characters, then the browser MUST create an empty folder with out a name.
</t>
  </si>
  <si>
    <t xml:space="preserve">Bookmarks can be added, but does not provide Folder. 
"a. If the Title does not contain displayable characters, the browser MUST use the URL without the (http://) as the value to be saved.
b. If the URL does not contain displayable characters, the browser MUST use the current URL of the page as the value to be saved." are not support.
</t>
  </si>
  <si>
    <t xml:space="preserve">5. The browser MUST support the ability to edit the Title, URL, and Folder placement any time after its creation.
a. If the Title does not contain displayable characters, the browser MUST use the URL without the (http://) as the value to be saved.
b. If the URL does not contain displayable characters, the browser MUST use the current URL of the page as the value to be saved.
c. If the URL modified by the user is not valid (example: contains characters that are not valid in a URL), the user MUST be notified by the browser.  This notification MAY be done when the user is modifying the URL or when the user attempting to access the bookmark containing the invalid URL.
d. If the Folder placement does not contain displayable characters, the browser MUST allow for a blank folder name to be saved.
</t>
  </si>
  <si>
    <t>"a. If the Title does not contain displayable characters, the browser MUST use the URL without the (http://) as the value to be saved.
b. If the URL does not contain displayable characters, the browser MUST use the current URL of the page as the value to be saved.
c. If the URL modified by the user is not valid (example: contains characters that are not valid in a URL), the user MUST be notified by the browser.  This notification MAY be done when the user is modifying the URL or when the user attempting to access the bookmark containing the invalid URL.
" are not support</t>
  </si>
  <si>
    <t>6. The browser MUST support the ability to delete an individual bookmark, individual Folder placement, or all bookmarks.</t>
  </si>
  <si>
    <t>No folder</t>
  </si>
  <si>
    <t>7. The browser MUST allow any combination of the Title, URL, and Folder placement to be repeated among bookmarks.  The browser MAY allow the same Title or Folder placement combination multiple times or increment the Title or Folder placement.</t>
  </si>
  <si>
    <t>8. The browser MUST support the ability to sort their bookmarks by:
a. Date Created (most recent created to least recent created)
b. Last Visited (most recent visited to least recent visited)
c. Name (alphabetical order from A to Z)
d. The Browser Vendor MAY supply other sorting options for bookmarking.</t>
  </si>
  <si>
    <t>does not support sort</t>
  </si>
  <si>
    <t xml:space="preserve">9. The browser MUST NOT automatically apply other sorting methods to the bookmarks list. Only the user may adjust bookmark positions. </t>
  </si>
  <si>
    <t>10. The Browser MUST allow the user to be able to set the marked page as their homepage.</t>
  </si>
  <si>
    <t>11. The browser MUST support a direct link from the device-layer user interface to the bookmarks list on devices that support such a link.  Allows bookmarks to be accessed by other applications. (Favorites)</t>
  </si>
  <si>
    <t>12. The browser MUST support the ability to provide “Visual Bookmark” functionality either 
• by utilizing the Favicon provided by a website
OR
• by utilizing a small thumbnail-image showing the last view the user had of the page.</t>
  </si>
  <si>
    <t>13. The browser MUST allow for the management of bookmarks either stored on the device or a Memory Card.</t>
  </si>
  <si>
    <t>14. If the Sprint Default Homepage is a default bookmark, then the browser MUST NOT allow the user to edit, delete or reorder this bookmark.</t>
  </si>
  <si>
    <r>
      <t>Can edit any bookmarks.</t>
    </r>
    <r>
      <rPr>
        <b/>
        <sz val="12"/>
        <color indexed="10"/>
        <rFont val="宋体"/>
        <family val="3"/>
        <charset val="134"/>
      </rPr>
      <t xml:space="preserve"> Why is this not compliant? Only the Sprint default page should remain as non-delete</t>
    </r>
  </si>
  <si>
    <t>[ZTE 2011-6-20]We are ready to develop this feature, this feature  modify to FC</t>
    <phoneticPr fontId="61" type="noConversion"/>
  </si>
  <si>
    <t>15. The browser MAY have the ability to sync bookmarks from a Personal Computer.</t>
  </si>
  <si>
    <t>8.3.1 Offline Bookmarks</t>
  </si>
  <si>
    <t>1. The browser MAY support Offline Bookmarks.  If supported:</t>
  </si>
  <si>
    <t>a.     The Browser MUST NOT allow a user to mark a SECURE page for offline browsing when adding a bookmark or when editing an existing bookmark.</t>
  </si>
  <si>
    <t>Can add and edit any bookmarks</t>
  </si>
  <si>
    <t>b.     The Browser MUST allow the user to mark a non-secure page for offline browsing when adding a bookmark or when editing an existing bookmark.</t>
  </si>
  <si>
    <t>c.     When a user attempts to mark a page for offline browsing the cache directive for the page MUST be overwritten to allow for rendering of stale documents when saved to Offline Bookmark Storage.</t>
  </si>
  <si>
    <t>does not support</t>
  </si>
  <si>
    <t>d.     If no cache directive exists on a page then one MUST be added when the page is save to Offline Bookmark Storage allowing for the serving of a stale document.</t>
  </si>
  <si>
    <t>e.     The Browser MUST allow the user to unmark a page for offline browsing when editing an existing bookmark.  When the page is unmarked it MUST be removed from Offline Bookmark Storage.</t>
  </si>
  <si>
    <t>f.       When a user deletes a bookmark that is marked for offline browsing, the page in Offline Bookmark Storage MUST be removed.</t>
  </si>
  <si>
    <t>g.     Whenever a bookmarked URL is accessed that is marked for Offline Browsing, the page saved to Offline Bookmark Storage MUST be updated to reflect current content.</t>
  </si>
  <si>
    <t>h.     When a user attempts to mark a non-secure page for offline browsing and storage capacity has been reached, the user MUST unmark other offline bookmark(s) until storage is freed to add the new offline bookmark.</t>
  </si>
  <si>
    <t>8.3.2 Offline Bookmark Storage</t>
  </si>
  <si>
    <t>1. The browser MAY support Offline Bookmark Storage.  If supported:</t>
  </si>
  <si>
    <t>a.     The Browser MUST support a minimum of 512 Kbytes of storage for Offline browsing.</t>
  </si>
  <si>
    <t>b.     The Browser MAY be able to give back to the device any Offline Bookmark Storage not being utilized.</t>
  </si>
  <si>
    <t>c.     The Browser MUST make available for display pages in Offline Bookmark Storage ONLY when Offline Browsing.</t>
  </si>
  <si>
    <t xml:space="preserve">d.     The contents of Offline Bookmark Storage MUST be stored when the device is powered off or when the browser is explicitly restarted via “Restart Browser”.  </t>
  </si>
  <si>
    <t xml:space="preserve">e.     The browser MUST restore the contents of Offline Bookmark Storage when the browser is started. </t>
  </si>
  <si>
    <t xml:space="preserve">8.4 Send Page To </t>
  </si>
  <si>
    <t xml:space="preserve">1. The menu option [Send page to…] MUST forward the URL of the current web page to another user through 2way messaging. </t>
  </si>
  <si>
    <t xml:space="preserve">2. If the URL of the current page is more than 160 characters long, this functionality MUST be disabled (unusable to the user). </t>
  </si>
  <si>
    <t xml:space="preserve">3. When the user selects this option, the browser MUST close and the user is taken to the 2way-messaging client.  </t>
  </si>
  <si>
    <t>8.5 Refresh this Page (Reload)</t>
  </si>
  <si>
    <t xml:space="preserve">1. The browser SHALL support the ability for a user to refresh the currently displayed page, including the ability to repost form data. </t>
  </si>
  <si>
    <t>2. The Navigation Stack and History List MUST remain unchanged.</t>
  </si>
  <si>
    <t>8.6 Stop</t>
  </si>
  <si>
    <t xml:space="preserve">1. The browser MUST allow the user to stop/abort the downloading of a page. </t>
  </si>
  <si>
    <t>8.7 Back</t>
  </si>
  <si>
    <t xml:space="preserve">1. The browser MUST support a back function that allows the user to navigate to previously viewed pages.   </t>
  </si>
  <si>
    <t xml:space="preserve">2. The browser MUST maintain a Navigation Stack for “Back” navigation.  </t>
  </si>
  <si>
    <t xml:space="preserve">3. If the browser navigates to a previously viewed page and is required to re-post form data, the user MUST be prompted before the data is sent.    </t>
  </si>
  <si>
    <t xml:space="preserve">4. If the user cancels the re-post.  The browser MUST return to the page with the form from where the data was originally posted. </t>
  </si>
  <si>
    <t>8.7.1 Back – Browser Exit</t>
  </si>
  <si>
    <t>1. If the currently viewed page is at the beginning of the navigation stack (i.e., going back is not possible), then the Back Button MUST be disabled.</t>
  </si>
  <si>
    <t>2. If the currently viewed page is at the beginning of the navigation stack (i.e., going back is not possible), then attempt to go back MUST NOT exit the user from the browser.</t>
  </si>
  <si>
    <t>8.8 Forward</t>
  </si>
  <si>
    <t xml:space="preserve">1. The browser MUST support a forward function that allows the user to navigate forward in the stack after having invoked the back navigation function.  </t>
  </si>
  <si>
    <t xml:space="preserve">2. The browser MUST maintain a Navigation Stack for “Forward” navigation. </t>
  </si>
  <si>
    <t xml:space="preserve">3. If the browser navigates to a previously viewed page and is required re-post form data the user MUST be prompted before the data is sent.  </t>
  </si>
  <si>
    <t>4. If the user cancels the re-post then the browser MUST return to the page with the form from where the data was originally posted.</t>
  </si>
  <si>
    <t xml:space="preserve">5. If the currently viewed page is at the end of the Navigation stack (i.e., going forward is not possible), then the Forward option MUST be disabled, not accessible by the user. </t>
  </si>
  <si>
    <t>8.9 Horizontal Scrolling</t>
  </si>
  <si>
    <t xml:space="preserve">1. The browser MUST support horizontal scrolling. </t>
  </si>
  <si>
    <t xml:space="preserve">8.10 Softkeys </t>
  </si>
  <si>
    <t>1. Softkey labels MUST be immediately visible in all card/page types in all markup language types.</t>
  </si>
  <si>
    <t xml:space="preserve">2. Text input Navigation - There MUST be no limitation on the size of a text string accepted by an input field. Input buffers MUST be allocated dynamically to support long text strings. </t>
  </si>
  <si>
    <t>8.11 Pointer</t>
  </si>
  <si>
    <t>1. The browser Pointer MUST support cursor styles defined via a Cascading Style Sheet in the markup provided by the content provider.  Content defined cursor styles MUST take precedence over device default cursor styles if supported by the device.  The device MUST use as the default:
a. The browser Pointer MUST use the arrow cursor for non focusable areas on a webpage.
b. The browser Pointer MUST use the pointer cursor for focusable areas (links, images, buttons, select boxes, etc…) on a webpage.
c. The browser Pointer MUST use the text I-beam for text entry.
d. The browser Pointer MUST use the wait or progress cursor when rendering (clicking on a link, refreshing a page, back/forward navigation, etc…) content.</t>
  </si>
  <si>
    <t>2. The browser Pointer MUST be hidden while typing.</t>
  </si>
  <si>
    <t>3. The browser Pointer MUST support the onmouse, script events and within markup.  (onmouseup, onmousedown, onmouseover, etc…)</t>
  </si>
  <si>
    <t>8.11.1 Pointer Settings</t>
  </si>
  <si>
    <t>1. The browser MUST allow for the ability to enable and disable the Pointer.  The Default MUST be to enable.</t>
  </si>
  <si>
    <t>Waiver</t>
  </si>
  <si>
    <t>2. The browser Pointer MUST allow the user to configure the pointer speed or movement.  The user MUST be provided at a minimum 3 options:
a. Slow (Default)
b. Normal 
c. Fast</t>
  </si>
  <si>
    <t>8.11 Find in Page</t>
  </si>
  <si>
    <t>1. The browser MUST support the ability to perform a keyword search on the current web page.</t>
  </si>
  <si>
    <t>2. The browser MUST support a visual indicator to the user when a search is successful.</t>
  </si>
  <si>
    <t>3. The browser MUST support a visual indicator to the user when a search is unsuccessful.</t>
  </si>
  <si>
    <t>9. Appendix Default Style Sheet</t>
  </si>
  <si>
    <t>This Appendix points to the Sprint Defaut Stylesheet that MUST be supported by the browser.</t>
  </si>
  <si>
    <t>Previously blank</t>
  </si>
  <si>
    <t> Sprint WCSS Default.css</t>
  </si>
  <si>
    <t>10. Appendix Device Content Types</t>
  </si>
  <si>
    <t>This Appendix outlines the content types that MUST be supported by the browser via the HTTP accept header.</t>
  </si>
  <si>
    <t>3GPP / 3GPP2</t>
  </si>
  <si>
    <t>ACC</t>
  </si>
  <si>
    <t>Adobe Flash</t>
  </si>
  <si>
    <t>AMR</t>
  </si>
  <si>
    <t>APGN</t>
  </si>
  <si>
    <t>ATOM</t>
  </si>
  <si>
    <t>BMP</t>
  </si>
  <si>
    <t>CMX</t>
  </si>
  <si>
    <t>CSS</t>
  </si>
  <si>
    <t>ECMAScript</t>
  </si>
  <si>
    <t>EVRC</t>
  </si>
  <si>
    <t>GCD</t>
  </si>
  <si>
    <t>GIF</t>
  </si>
  <si>
    <t>H.263</t>
  </si>
  <si>
    <t>H.264</t>
  </si>
  <si>
    <t>HTML</t>
  </si>
  <si>
    <t>ICO</t>
  </si>
  <si>
    <t>JAD</t>
  </si>
  <si>
    <t>Java (JAR)</t>
  </si>
  <si>
    <t>JavaScript</t>
  </si>
  <si>
    <t>JPEG</t>
  </si>
  <si>
    <t>MIDI</t>
  </si>
  <si>
    <t>MIME  Multipart (Mixed)</t>
  </si>
  <si>
    <t>MIME  Multipart (pre-cache)</t>
  </si>
  <si>
    <t>MIME  Multipart (Related)</t>
  </si>
  <si>
    <t>MIME Multipart (form-data)</t>
  </si>
  <si>
    <t>Mobile Shop /mShop</t>
  </si>
  <si>
    <t>MPEG</t>
  </si>
  <si>
    <t>MS Excel</t>
  </si>
  <si>
    <t>MS Power Point</t>
  </si>
  <si>
    <t>MS Word</t>
  </si>
  <si>
    <t>PDF</t>
  </si>
  <si>
    <t xml:space="preserve">Sprint: Why is this not compliant? </t>
  </si>
  <si>
    <t>[ZTE 2011-6-20] Accept
Update NC to FC.</t>
    <phoneticPr fontId="61" type="noConversion"/>
  </si>
  <si>
    <t>Plain old text</t>
  </si>
  <si>
    <t>PNG</t>
  </si>
  <si>
    <t>QCELP (Purevoice)</t>
  </si>
  <si>
    <t>RSS</t>
  </si>
  <si>
    <t>Sprint Themes</t>
  </si>
  <si>
    <t>SVG</t>
  </si>
  <si>
    <t>TIFF</t>
  </si>
  <si>
    <t>WAP Binary XML</t>
  </si>
  <si>
    <t>2011-5-11 modify, due to sprint says it is I checked internally. It is acceptable that ZTE Arthur does not support WML and WAP.
Please change the CM to N/A.</t>
  </si>
  <si>
    <t>WAV</t>
  </si>
  <si>
    <t>WBMP</t>
  </si>
  <si>
    <t>Widgets</t>
  </si>
  <si>
    <t>Windows Media</t>
  </si>
  <si>
    <t>WML Script</t>
  </si>
  <si>
    <t>XML</t>
  </si>
  <si>
    <t>ZIP</t>
  </si>
  <si>
    <t>Additional MIME types that are supported by the device MAY also be included in the accept header.</t>
  </si>
  <si>
    <t>11. Appendix Browser Image Support</t>
  </si>
  <si>
    <t>JPEG Baseline</t>
  </si>
  <si>
    <t>JPEG Progressive</t>
  </si>
  <si>
    <t>PNG Color Type 0 – (Grayscale) 
·         8 bit depth required
·         tRNS chunk for simple transparency required</t>
  </si>
  <si>
    <t>PNG Color Type 2 (RGB)
·         8 bit depth required
·         tRNS chunk for simple transparency required</t>
  </si>
  <si>
    <t>PNG Color Type 3 (Palette)
·         tRNS chunk to support transparency required (alpha=0 required; other alpha values are optional)</t>
  </si>
  <si>
    <t>PNG Color Type 4 (Grayscale with Alpha)</t>
  </si>
  <si>
    <t>PNG Color Type 6 (RGB with Alpha)</t>
  </si>
  <si>
    <t>MNG</t>
  </si>
  <si>
    <t>GIF87a</t>
  </si>
  <si>
    <t xml:space="preserve">GIF89a </t>
  </si>
  <si>
    <t>APNG (Animated Portable Network Graphics)</t>
  </si>
  <si>
    <t>[ZTE 2011-6-20]:Accept</t>
    <phoneticPr fontId="61" type="noConversion"/>
  </si>
  <si>
    <t>12. Appendix Schemes</t>
  </si>
  <si>
    <t>This Appendix lists the URI/IRI Schemes that MUST be support by the browser.</t>
  </si>
  <si>
    <t>HTTPS</t>
  </si>
  <si>
    <t>Mobile Shop – Qualcomms BDS</t>
  </si>
  <si>
    <t>it is not BREW platform.</t>
  </si>
  <si>
    <t>13. Appendix Document Type Declaration</t>
  </si>
  <si>
    <t>The following table lists the Standards Mode DOCTYPES that MUST be support by the browser.</t>
  </si>
  <si>
    <t>HTML 4.0.1 Strict</t>
  </si>
  <si>
    <t>HTML 4.0.1 Transitional</t>
  </si>
  <si>
    <t>HTML 4.0 Strict</t>
  </si>
  <si>
    <t>HTML 4.0 Frameset</t>
  </si>
  <si>
    <t>HTML 4.0 Transitional</t>
  </si>
  <si>
    <t>XHTML 1.1</t>
  </si>
  <si>
    <t>XHTML 1.0 Strict</t>
  </si>
  <si>
    <t>XHTML 1.0 Frameset</t>
  </si>
  <si>
    <t>XHTML 1.0 Transitional</t>
  </si>
  <si>
    <t>XHTML Mobile Profile 1.2</t>
  </si>
  <si>
    <t>XHTML Mobile Profile 1.1</t>
  </si>
  <si>
    <t>XHTML Mobile Profile 1.0</t>
  </si>
  <si>
    <t>XHTML Basic 1.1</t>
  </si>
  <si>
    <t>XHTML Basic 1.0</t>
  </si>
  <si>
    <t>WML 1.3</t>
  </si>
  <si>
    <t>WML 1.2</t>
  </si>
  <si>
    <t>WML 1.1</t>
  </si>
  <si>
    <t>14. Appendix Browser Performance</t>
  </si>
  <si>
    <t>14.1 Webpage Performance</t>
  </si>
  <si>
    <t>The following are mobile and non-mobile web sites that can be used as guidelines for measuring browser rendering performance and the ability for the browser to render correctly.</t>
  </si>
  <si>
    <t>Mobile Internet Sites</t>
  </si>
  <si>
    <t>Non-Mobile Internet Sites</t>
  </si>
  <si>
    <t>Correct Rendering</t>
  </si>
  <si>
    <t>14.2 Benchmark Performance Tests</t>
  </si>
  <si>
    <t xml:space="preserve">1. The browser MUST support the ability to complete and pass the Sun Spider JavaScript Benchmark tests.  </t>
  </si>
  <si>
    <t xml:space="preserve">2. The browser MUST support the ability to pass the ACID 1 test.  </t>
  </si>
  <si>
    <t xml:space="preserve">3. The browser MUST support the ability to pass the ACID 2 test.  </t>
  </si>
  <si>
    <t xml:space="preserve">4. The browser MUST support the ability to pass the ACID 3 test.  </t>
  </si>
  <si>
    <t xml:space="preserve">5. The browser MUST support the ability to pass W3C CSS Test Suites.  </t>
  </si>
  <si>
    <t xml:space="preserve">6. The browser MUST support the ability to pass the Mobile Browser Concurrency test as specified by CloudFour.  </t>
  </si>
  <si>
    <t xml:space="preserve">7. The browser MUST pass the sections of the Web Compatibility Test for Mobile Browsers required by Sprint.  </t>
  </si>
  <si>
    <r>
      <t>Box 1</t>
    </r>
    <r>
      <rPr>
        <sz val="12"/>
        <rFont val="Arial"/>
        <family val="2"/>
      </rPr>
      <t xml:space="preserve"> - </t>
    </r>
    <r>
      <rPr>
        <sz val="12"/>
        <color indexed="8"/>
        <rFont val="Arial"/>
        <family val="2"/>
      </rPr>
      <t>CSS2 min-width</t>
    </r>
  </si>
  <si>
    <r>
      <t>Box 2</t>
    </r>
    <r>
      <rPr>
        <sz val="12"/>
        <rFont val="Arial"/>
        <family val="2"/>
      </rPr>
      <t xml:space="preserve"> - </t>
    </r>
    <r>
      <rPr>
        <sz val="12"/>
        <color indexed="8"/>
        <rFont val="Arial"/>
        <family val="2"/>
      </rPr>
      <t>Transparent PNG</t>
    </r>
  </si>
  <si>
    <r>
      <t>Box 3</t>
    </r>
    <r>
      <rPr>
        <sz val="12"/>
        <rFont val="Arial"/>
        <family val="2"/>
      </rPr>
      <t xml:space="preserve"> - </t>
    </r>
    <r>
      <rPr>
        <sz val="12"/>
        <color indexed="8"/>
        <rFont val="Arial"/>
        <family val="2"/>
      </rPr>
      <t>GZIP support</t>
    </r>
  </si>
  <si>
    <r>
      <t>Box 4</t>
    </r>
    <r>
      <rPr>
        <sz val="12"/>
        <rFont val="Arial"/>
        <family val="2"/>
      </rPr>
      <t xml:space="preserve"> – </t>
    </r>
    <r>
      <rPr>
        <sz val="12"/>
        <color indexed="8"/>
        <rFont val="Arial"/>
        <family val="2"/>
      </rPr>
      <t>HTTPS</t>
    </r>
  </si>
  <si>
    <t>Box 5 - Cookies are defined in RFC 2109, HTTP State Management Mechanism.</t>
  </si>
  <si>
    <r>
      <t>Box 6</t>
    </r>
    <r>
      <rPr>
        <sz val="12"/>
        <rFont val="Arial"/>
        <family val="2"/>
      </rPr>
      <t xml:space="preserve"> - </t>
    </r>
    <r>
      <rPr>
        <sz val="12"/>
        <color indexed="8"/>
        <rFont val="Arial"/>
        <family val="2"/>
      </rPr>
      <t>iframe inclusing of XHTML-served-as-XML content</t>
    </r>
  </si>
  <si>
    <r>
      <t>Box 7</t>
    </r>
    <r>
      <rPr>
        <sz val="12"/>
        <rFont val="Arial"/>
        <family val="2"/>
      </rPr>
      <t xml:space="preserve"> - </t>
    </r>
    <r>
      <rPr>
        <sz val="12"/>
        <color indexed="8"/>
        <rFont val="Arial"/>
        <family val="2"/>
      </rPr>
      <t>XMLHTTPRequest, the core of AJAX</t>
    </r>
  </si>
  <si>
    <r>
      <t xml:space="preserve">Box 8 </t>
    </r>
    <r>
      <rPr>
        <sz val="12"/>
        <rFont val="Arial"/>
        <family val="2"/>
      </rPr>
      <t xml:space="preserve">- </t>
    </r>
    <r>
      <rPr>
        <sz val="12"/>
        <color indexed="8"/>
        <rFont val="Arial"/>
        <family val="2"/>
      </rPr>
      <t>Static SVG</t>
    </r>
  </si>
  <si>
    <t>Changed to N/A</t>
  </si>
  <si>
    <r>
      <t xml:space="preserve">Box 9 </t>
    </r>
    <r>
      <rPr>
        <sz val="12"/>
        <rFont val="Arial"/>
        <family val="2"/>
      </rPr>
      <t xml:space="preserve">- </t>
    </r>
    <r>
      <rPr>
        <sz val="12"/>
        <color indexed="8"/>
        <rFont val="Arial"/>
        <family val="2"/>
      </rPr>
      <t>CSS Media Queries</t>
    </r>
  </si>
  <si>
    <r>
      <t>Box 10</t>
    </r>
    <r>
      <rPr>
        <sz val="12"/>
        <rFont val="Arial"/>
        <family val="2"/>
      </rPr>
      <t xml:space="preserve"> - </t>
    </r>
    <r>
      <rPr>
        <sz val="12"/>
        <color indexed="8"/>
        <rFont val="Arial"/>
        <family val="2"/>
      </rPr>
      <t>inputmode attribute</t>
    </r>
  </si>
  <si>
    <r>
      <t>Box 11</t>
    </r>
    <r>
      <rPr>
        <sz val="12"/>
        <rFont val="Arial"/>
        <family val="2"/>
      </rPr>
      <t xml:space="preserve"> - </t>
    </r>
    <r>
      <rPr>
        <sz val="12"/>
        <color indexed="8"/>
        <rFont val="Arial"/>
        <family val="2"/>
      </rPr>
      <t>Dynamic SVG</t>
    </r>
  </si>
  <si>
    <r>
      <t>Box 12</t>
    </r>
    <r>
      <rPr>
        <sz val="12"/>
        <rFont val="Arial"/>
        <family val="2"/>
      </rPr>
      <t xml:space="preserve"> - </t>
    </r>
    <r>
      <rPr>
        <sz val="12"/>
        <color indexed="8"/>
        <rFont val="Arial"/>
        <family val="2"/>
      </rPr>
      <t>IRIs and IDN</t>
    </r>
  </si>
  <si>
    <r>
      <t>Box 13</t>
    </r>
    <r>
      <rPr>
        <sz val="12"/>
        <rFont val="Arial"/>
        <family val="2"/>
      </rPr>
      <t xml:space="preserve"> - </t>
    </r>
    <r>
      <rPr>
        <sz val="12"/>
        <color indexed="8"/>
        <rFont val="Arial"/>
        <family val="2"/>
      </rPr>
      <t>DOM 'mutation' events</t>
    </r>
  </si>
  <si>
    <r>
      <t>Box 14</t>
    </r>
    <r>
      <rPr>
        <sz val="12"/>
        <rFont val="Arial"/>
        <family val="2"/>
      </rPr>
      <t xml:space="preserve"> - </t>
    </r>
    <r>
      <rPr>
        <sz val="12"/>
        <color indexed="8"/>
        <rFont val="Arial"/>
        <family val="2"/>
      </rPr>
      <t>The canvas element</t>
    </r>
  </si>
  <si>
    <r>
      <t>Box 15</t>
    </r>
    <r>
      <rPr>
        <sz val="12"/>
        <rFont val="Arial"/>
        <family val="2"/>
      </rPr>
      <t xml:space="preserve"> - </t>
    </r>
    <r>
      <rPr>
        <sz val="12"/>
        <color indexed="8"/>
        <rFont val="Arial"/>
        <family val="2"/>
      </rPr>
      <t>contenteditable</t>
    </r>
  </si>
  <si>
    <r>
      <t>Box 16</t>
    </r>
    <r>
      <rPr>
        <sz val="12"/>
        <rFont val="Arial"/>
        <family val="2"/>
      </rPr>
      <t xml:space="preserve"> - </t>
    </r>
    <r>
      <rPr>
        <sz val="12"/>
        <color indexed="8"/>
        <rFont val="Arial"/>
        <family val="2"/>
      </rPr>
      <t>CSS3 selectors</t>
    </r>
  </si>
  <si>
    <t xml:space="preserve">8. The browser MUST support the ability to pass DOM Selection Speed Tests.  </t>
  </si>
  <si>
    <t xml:space="preserve">9. The browser MUST support the ability to pass web cache semantic transparency tests.  </t>
  </si>
  <si>
    <t>Sprint EAS Requirements</t>
  </si>
  <si>
    <t>November 2010 - Version 1.3</t>
  </si>
  <si>
    <t>&lt;Insert Device Name Here&gt;</t>
  </si>
  <si>
    <t>2.0 EAS Account Sync</t>
  </si>
  <si>
    <t>EAS-1</t>
  </si>
  <si>
    <t>The EAS client MUST support synchronization with Exchange Server 2003 SP2 and SP3.</t>
  </si>
  <si>
    <t>EAS-2</t>
  </si>
  <si>
    <t>The EAS client MUST support synchronization with Exchange Server 2007 and  2007 SP1</t>
    <phoneticPr fontId="3" type="noConversion"/>
  </si>
  <si>
    <t>EAS-109</t>
  </si>
  <si>
    <t>The EAS client MUST support synchronization with Exchange Servers 2010 and 2010 SP1</t>
  </si>
  <si>
    <t>The device should be able to sync and apply any 12.0 and 12.1 ActiveSync features while on a 2010 exchange server.</t>
  </si>
  <si>
    <t>I can understand this being PC if the device only supports ActiveSync 12.0 or 12.1.  The device should be able to sync and apply any 12.0 and 12.1 ActiveSync features while on a 2010 exchange server.  If that is what it will do, please change the comments and leave as PC.</t>
    <phoneticPr fontId="3" type="noConversion"/>
  </si>
  <si>
    <t>EAS-23</t>
  </si>
  <si>
    <t>The EAS client synchronizing with Exchange server 2007, 2007 SP1, 2010, and 2010 SP1 MUST support enhanced over the air search of online content.</t>
  </si>
  <si>
    <t>The device does not support searching function for EAS.</t>
    <phoneticPr fontId="3" type="noConversion"/>
  </si>
  <si>
    <t>EAS-7</t>
  </si>
  <si>
    <t>The EAS client MUST support auto discovery while setting up EAS. The user MUST be only required to enter the username and password when configuring email on the device. The EAS client MUST try to locate the autodiscover service on the Internet using the domain address from the user’s email address. The client MUST first try the autodiscover service URL https://&lt;smtp-address-domain&gt;/autodiscover/autodiscover.xml and then try the https://autodiscover.&lt;smtp-address-domain&gt;/autodiscover/autodiscover.xml URL since the autodiscover service could be hosted on a separate site.</t>
  </si>
  <si>
    <t>EAS-16</t>
  </si>
  <si>
    <t>The EAS client MUST support an ip address for Exchange server URL’s.</t>
  </si>
  <si>
    <t>EAS-42</t>
  </si>
  <si>
    <t>The EAS client MUST support desktop sync with Microsoft Exchange servers 2003 SP2/SP3, 2007, 2007 SP1, 2010, and 2010 SP1.</t>
  </si>
  <si>
    <t xml:space="preserve">This line item is only expected for a Windows Mobile device.  </t>
    <phoneticPr fontId="3" type="noConversion"/>
  </si>
  <si>
    <t>This line item is only expected for a Windows Mobile device.  Please change to N/A.</t>
  </si>
  <si>
    <t>EAS-73</t>
  </si>
  <si>
    <t>The EAS client MUST support EAS contacts sync.</t>
  </si>
  <si>
    <t xml:space="preserve">EAS-50 </t>
  </si>
  <si>
    <t>The EAS client MUST support EAS calendar sync.</t>
  </si>
  <si>
    <t>EAS-89</t>
  </si>
  <si>
    <t>The EAS client MUST supply the following attributes on first sync with the server:</t>
  </si>
  <si>
    <t>Device Name  = Common name used for device</t>
  </si>
  <si>
    <t>Device Model = Alphanumeric Model Number of Device</t>
  </si>
  <si>
    <t>Phone Number = Full 10 digit MDN or ******####</t>
  </si>
  <si>
    <t>Mobile Network = Sprint</t>
  </si>
  <si>
    <t>Device IMEI</t>
    <phoneticPr fontId="3" type="noConversion"/>
  </si>
  <si>
    <t>Device OS = Android, WP7, Blackberryor other OS name. (OS version number may be included.  EX Android 2.2)</t>
    <phoneticPr fontId="3" type="noConversion"/>
  </si>
  <si>
    <t>ActiveSync Version (12.0, 12.1, 14.0, 14.1)</t>
  </si>
  <si>
    <t>3.0 EAS Account Setup</t>
  </si>
  <si>
    <t>EAS-8</t>
  </si>
  <si>
    <t>The EAS client MUST support a Manual, As items arrive (PUSH) sync intervals and MUST support other timed intervals such as, 15mins, 30mins, 1hr, 2hr, 4hr, etc.  The default Must be set to As items arrive (Push).</t>
    <phoneticPr fontId="3" type="noConversion"/>
  </si>
  <si>
    <t>EAS-9</t>
  </si>
  <si>
    <t>The EAS client MUST support a configurable amount of past email to be downloaded – 1 day, 3 days, 7 days, 14 days, All.  Reccomended default being set to 7 days.</t>
    <phoneticPr fontId="3" type="noConversion"/>
  </si>
  <si>
    <t>*EAS-11</t>
    <phoneticPr fontId="3" type="noConversion"/>
  </si>
  <si>
    <r>
      <t>The EAS client MUST support configuration for message retrieval size –
Headers only, 5KB, 10KB, 20KB, 50KB, Text only,</t>
    </r>
    <r>
      <rPr>
        <sz val="10"/>
        <color indexed="13"/>
        <rFont val="宋体"/>
        <family val="3"/>
        <charset val="134"/>
      </rPr>
      <t xml:space="preserve"> Entire email</t>
    </r>
    <r>
      <rPr>
        <sz val="10"/>
        <rFont val="宋体"/>
        <family val="3"/>
        <charset val="134"/>
      </rPr>
      <t>.  The default MUST be 20KB or higher.</t>
    </r>
    <phoneticPr fontId="3" type="noConversion"/>
  </si>
  <si>
    <t xml:space="preserve">[05282011 ZTE]update FC to PC.The device can support configuration for message retrieval size--5KB, 10KB, 20KB, 50KB. But not support the headers only,text only, entire email. EAS protocol do not have the command used to download entire email(include text and attachment).                                                     </t>
    <phoneticPr fontId="3" type="noConversion"/>
  </si>
  <si>
    <t>*EAS-14</t>
    <phoneticPr fontId="3" type="noConversion"/>
  </si>
  <si>
    <t>The EAS client MUST synchronize read,unread,reply and forward status.</t>
  </si>
  <si>
    <t xml:space="preserve">[05282011 ZTE]update FC to PC.Support read and unread.Not support reply and forward,because the Reply and Forward field are not supported in EAS protocol.                                                                             </t>
    <phoneticPr fontId="3" type="noConversion"/>
  </si>
  <si>
    <t>EAS-22</t>
  </si>
  <si>
    <t>The EAS client synchronizing with Exchange server 2007, 2007 SP1, 2010, and 2010 SP1 MUST support Exchange Unified Messaging so that voicemail processed by an Exchange Unified Messaging server is available on the mobile device.</t>
    <phoneticPr fontId="3" type="noConversion"/>
  </si>
  <si>
    <t>The device supports following codec:
MP3  *.mp3
WAV(WAV-PCM\WAV-A-LAW\WAV-U-LAW)  *.wav
AMR  *.amr
QCP  *.qcp
OGG  *.ogg
AAC  *.aac\*.mp3
MIDI *.mid</t>
    <phoneticPr fontId="3" type="noConversion"/>
  </si>
  <si>
    <t xml:space="preserve">Unified messaging will send the voicemail as an attachment via email for the user to save to the device and playback using the onboard audio player.  If the device can support any of the following codecs with the native audio player, please mark as PC and list which codecs it supports.
Mp3 *.mp3
WMA *.wma
G.711 PCM Linear *.wav
GSM 06.10 *.wav
</t>
  </si>
  <si>
    <t>EAS-54</t>
  </si>
  <si>
    <t>The EAS Calendar client MUST support synchronization based on user set window of time – 2 weeks, 1 month, 3 months,  6months, ALL.  The default SHOULD be set to 2 weeks.</t>
    <phoneticPr fontId="3" type="noConversion"/>
  </si>
  <si>
    <t>EAS-47</t>
  </si>
  <si>
    <t>The EAS client MUST support setting up of Multiple Exchange accounts.</t>
    <phoneticPr fontId="3" type="noConversion"/>
  </si>
  <si>
    <t>4.0 Email Client UI</t>
  </si>
  <si>
    <t>EAS-4</t>
  </si>
  <si>
    <t>The EAS client MUST provide a single client or an integrated view for consumer and corporate email.</t>
  </si>
  <si>
    <t>EAS-93</t>
  </si>
  <si>
    <t>The EAS client MUST provide a unique color identifier to each email account in a unified inbox.</t>
  </si>
  <si>
    <t>EAS-33</t>
  </si>
  <si>
    <t>The EAS client MUST not show popups or descriptions that are 3rd party generated.</t>
    <phoneticPr fontId="3" type="noConversion"/>
  </si>
  <si>
    <t>EAS-10</t>
  </si>
  <si>
    <t>The EAS client MUST support email sorting options by Date,Subject, Sender and size.</t>
  </si>
  <si>
    <t>EAS-34</t>
  </si>
  <si>
    <t>The EAS client MUST visually match Outlook status icons – read,unread,replied,forwarded,voicemail,and calendar.</t>
    <phoneticPr fontId="3" type="noConversion"/>
  </si>
  <si>
    <t>voicemail not  support</t>
    <phoneticPr fontId="3" type="noConversion"/>
  </si>
  <si>
    <t>EAS-17</t>
  </si>
  <si>
    <t>The EAS client MUST support search of local email content.</t>
    <phoneticPr fontId="3" type="noConversion"/>
  </si>
  <si>
    <t>EAS-18</t>
  </si>
  <si>
    <t xml:space="preserve">The EAS client synchronizing with Exchange server 2007 and 2010 MUST sync and modify the status of flagged email. </t>
    <phoneticPr fontId="3" type="noConversion"/>
  </si>
  <si>
    <t>EAS-19</t>
  </si>
  <si>
    <t xml:space="preserve">The EAS client synchronizing with Exchange server 2007 and 2010 MUST support viewing HTML messages. </t>
    <phoneticPr fontId="3" type="noConversion"/>
  </si>
  <si>
    <t>EAS-20</t>
  </si>
  <si>
    <t>The EAS client MUST not disrupt the formattnig of HTML messages upon replying or forwarding such messages.</t>
    <phoneticPr fontId="3" type="noConversion"/>
  </si>
  <si>
    <t>The device does not support HTML message composer for EAS client.
6/15 -- Changed to FC -- Device supports HTML messages but not an HTML composer</t>
    <phoneticPr fontId="3" type="noConversion"/>
  </si>
  <si>
    <t>EAS-94</t>
    <phoneticPr fontId="3" type="noConversion"/>
  </si>
  <si>
    <t>The EAS client MUST be able to correctly display incoming RTF (Rich Text Format) email messages.</t>
    <phoneticPr fontId="3" type="noConversion"/>
  </si>
  <si>
    <t>The device does not support displaying RTF format.
6/15 -- ZTE to look into RTF and get back to Sprint
[06202011 ZTE](1)The format of text file will update from RTF to HTML which keeping the style. So the client can display the message correctly.
(2)ActiveSync supports downloading both text and html. If the email is another format, the server will transmit the format into HTML.In this scenario, the client can not display the message in RTF format.
So we think it is better to mark here as PC. Need Sprint to confirm.</t>
    <phoneticPr fontId="3" type="noConversion"/>
  </si>
  <si>
    <t>*EAS-43</t>
    <phoneticPr fontId="3" type="noConversion"/>
  </si>
  <si>
    <t>The EAS client MUST support Exchange conversations.</t>
    <phoneticPr fontId="3" type="noConversion"/>
  </si>
  <si>
    <t xml:space="preserve">[05282011 ZTE]Update FC to NC.This requirement is from Exchange2010, and till now there is not any android phone implemented this requirement.                    </t>
    <phoneticPr fontId="3" type="noConversion"/>
  </si>
  <si>
    <t>EAS-45</t>
  </si>
  <si>
    <t>The EAS client MUST support setting Out of Office messages directly from the mobile device.</t>
  </si>
  <si>
    <t>The EAS client does not support out of office message.
6/15 -- Request ZTE impliment this in MR, but not required to impliment</t>
    <phoneticPr fontId="3" type="noConversion"/>
  </si>
  <si>
    <t>EAS-48</t>
  </si>
  <si>
    <t>The EAS client MUST have a default email signature provided by the OEM and the ability to edit the default signature.</t>
    <phoneticPr fontId="3" type="noConversion"/>
  </si>
  <si>
    <t>EAS-95</t>
  </si>
  <si>
    <t>The EAS client MUST provide a button with text "View Entire Email" to download the rest of an email message when an incoming message exceeds the set message retrieval size.</t>
  </si>
  <si>
    <t>5.0 Email Attachments</t>
  </si>
  <si>
    <t>EAS-96</t>
  </si>
  <si>
    <t>The EAS client must be able to "Open" and/or "Save" inline attachments from RTF (Rich Text Format) messages</t>
  </si>
  <si>
    <t>EAS-92</t>
  </si>
  <si>
    <t xml:space="preserve">The EAS client MUST not have any client side file size limitations on incoming or outgoing attachments. </t>
  </si>
  <si>
    <t>EAS-36</t>
  </si>
  <si>
    <t>The EAS client MUST support incoming and outgoing file attachments.</t>
  </si>
  <si>
    <t>EAS-37</t>
  </si>
  <si>
    <t>The EAS client MUST be able to “Open” and/or “Save” all incoming file attachments. (Examples: all Microsoft Office file types, .wav, .eml, .rtf, .txt, etc.)</t>
  </si>
  <si>
    <t>EAS-38</t>
  </si>
  <si>
    <t>The EAS client MUST support the attachment icon.</t>
  </si>
  <si>
    <t>*EAS-39</t>
    <phoneticPr fontId="3" type="noConversion"/>
  </si>
  <si>
    <t>The EAS client MUST be able to access SD card for attaching and saving files.</t>
  </si>
  <si>
    <t>[05282011 ZTE]Update FC to PC. Now,we support access some folders on SD card and select audio,vedio and pictures as attachment. Is this acceptable?
6/15 -- Changed to FC</t>
    <phoneticPr fontId="3" type="noConversion"/>
  </si>
  <si>
    <t>EAS-40</t>
  </si>
  <si>
    <t>The EAS client MUST support direct preview of attachments.</t>
  </si>
  <si>
    <t>EAS-13</t>
  </si>
  <si>
    <t xml:space="preserve">The EAS client MUST never automatically download attachments. </t>
  </si>
  <si>
    <t>*EAS-44</t>
    <phoneticPr fontId="3" type="noConversion"/>
  </si>
  <si>
    <t>The EAS client MUST support opening an EML attachment and allow the user to Reply To and Forward the EML message as if it were a normal email.</t>
  </si>
  <si>
    <t>[05282011 ZTE]Update FC to NC.Android 2.3 does not suppport it.</t>
    <phoneticPr fontId="3" type="noConversion"/>
  </si>
  <si>
    <t>6.0 Email Folder Support</t>
  </si>
  <si>
    <t>EAS-46</t>
  </si>
  <si>
    <t>The EAS client MUST support synchronization of folders.</t>
  </si>
  <si>
    <t>EAS-87</t>
  </si>
  <si>
    <t>The EAS client MUST support moving emails between folders.</t>
  </si>
  <si>
    <t>*EAS-88</t>
    <phoneticPr fontId="3" type="noConversion"/>
  </si>
  <si>
    <t>The EAS client MUST support creation and deletion of folders.</t>
  </si>
  <si>
    <t>7.0 General Calendar</t>
  </si>
  <si>
    <t>EAS-51</t>
  </si>
  <si>
    <t>There MUST be a single Calendar application on the device for consumer and corporate calendars.</t>
    <phoneticPr fontId="3" type="noConversion"/>
  </si>
  <si>
    <t>EAS-52</t>
  </si>
  <si>
    <t>Consumer and corporate calendar entries MUST have a unique color and MUST match the colors of the integrated email client.</t>
    <phoneticPr fontId="3" type="noConversion"/>
  </si>
  <si>
    <t>Example would be :: Client has Gmail App setup or Gmail on the mail app with an account and has an Exchange email on the email client.  The calendar would show events for both Gmail and Exchange accounts and Gmail events would be one color and Exchange events would be another.</t>
  </si>
  <si>
    <t>EAS-53</t>
  </si>
  <si>
    <t>The EAS client MUST be able to configure the calendar accounts that users want to view on the device.</t>
    <phoneticPr fontId="3" type="noConversion"/>
  </si>
  <si>
    <r>
      <t>w</t>
    </r>
    <r>
      <rPr>
        <sz val="10"/>
        <color indexed="8"/>
        <rFont val="宋体"/>
        <family val="3"/>
        <charset val="134"/>
      </rPr>
      <t>e can support configuring the account in the system-setting-&gt;Accounts &amp; sync .</t>
    </r>
    <phoneticPr fontId="3" type="noConversion"/>
  </si>
  <si>
    <t>EAS-97</t>
  </si>
  <si>
    <t>The calendar client MUST support day, week, month, and agenda views.</t>
  </si>
  <si>
    <t>EAS-98</t>
  </si>
  <si>
    <t>The agenda view MUST NOT display expired events and only list current or future events by default.</t>
    <phoneticPr fontId="3" type="noConversion"/>
  </si>
  <si>
    <t>EAS-99</t>
  </si>
  <si>
    <t>The calendar client MUST allow the user to select a default calendar for new event creation.</t>
  </si>
  <si>
    <t>8.0 Meetings &amp; Events through Email</t>
  </si>
  <si>
    <t>EAS-55</t>
  </si>
  <si>
    <t>The EAS email client MUST support forwarding of meeting requests from email.</t>
  </si>
  <si>
    <t>EAS-56</t>
  </si>
  <si>
    <t>The EAS email client MUST support replying to meeting requests from email.</t>
    <phoneticPr fontId="3" type="noConversion"/>
  </si>
  <si>
    <t>EAS-57</t>
  </si>
  <si>
    <t>The EAS email client MUST support replying to all meeting invitees from email.</t>
  </si>
  <si>
    <t>EAS-58</t>
  </si>
  <si>
    <t>The EAS email client MUST support accepting meeting requests from email.</t>
    <phoneticPr fontId="3" type="noConversion"/>
  </si>
  <si>
    <t>EAS-59</t>
  </si>
  <si>
    <t>The EAS email client MUST support declining meeting requests from email.</t>
  </si>
  <si>
    <t>*EAS-60</t>
    <phoneticPr fontId="3" type="noConversion"/>
  </si>
  <si>
    <t>The EAS email client MUST support tentatively accepting meeting requests from email.</t>
    <phoneticPr fontId="3" type="noConversion"/>
  </si>
  <si>
    <t>EAS-61</t>
  </si>
  <si>
    <t>The EAS email client MUST support replying with comments for all meeting requests/invites.</t>
    <phoneticPr fontId="3" type="noConversion"/>
  </si>
  <si>
    <t>EAS-62</t>
  </si>
  <si>
    <t>The EAS client MUST support proposing a new meeting time for Calendar requests from email.</t>
    <phoneticPr fontId="3" type="noConversion"/>
  </si>
  <si>
    <t>The EAS client does not support this function.</t>
    <phoneticPr fontId="3" type="noConversion"/>
  </si>
  <si>
    <t>9.0 Calendar Application</t>
  </si>
  <si>
    <t>EAS-63</t>
  </si>
  <si>
    <t>The EAS calendar client MUST support creating an EAS Calendar meeting request and adding participants to the meeting request.</t>
  </si>
  <si>
    <t>EAS-64</t>
  </si>
  <si>
    <t>The EAS calendar client MUST support deleting EAS Calendar meeting requests and notifying participants about the deleted meeting request.</t>
    <phoneticPr fontId="3" type="noConversion"/>
  </si>
  <si>
    <r>
      <t>we suggest:</t>
    </r>
    <r>
      <rPr>
        <sz val="10"/>
        <color indexed="8"/>
        <rFont val="宋体"/>
        <family val="3"/>
        <charset val="134"/>
      </rPr>
      <t>w</t>
    </r>
    <r>
      <rPr>
        <sz val="10"/>
        <color indexed="8"/>
        <rFont val="宋体"/>
        <family val="3"/>
        <charset val="134"/>
      </rPr>
      <t>hen the meeting organizer delete the meeting,all the meeting invitation in attendee`s calendar apps in their device will be deleted.</t>
    </r>
    <phoneticPr fontId="3" type="noConversion"/>
  </si>
  <si>
    <t>*EAS-67</t>
    <phoneticPr fontId="3" type="noConversion"/>
  </si>
  <si>
    <t>The EAS calendar client MUST support Free/Busy lookup of meeting attendees.</t>
  </si>
  <si>
    <t>EAS-68</t>
  </si>
  <si>
    <t>The EAS calendar client MUST support viewing all the list of attendees on a meeting request.</t>
  </si>
  <si>
    <t>EAS-110</t>
  </si>
  <si>
    <t>The EAS calendar client MUST list an event as Tentative in the calendar when an email is received with an event invite.</t>
    <phoneticPr fontId="3" type="noConversion"/>
  </si>
  <si>
    <t>EAS-111</t>
  </si>
  <si>
    <t>When the device receives an Event Cancelation it MUST perform the following actions:</t>
  </si>
  <si>
    <t>Rename the event from "Event Name" to "Canceled: Event Name"</t>
  </si>
  <si>
    <t>Change the event status from "Busy" to "Free"</t>
  </si>
  <si>
    <t>EAS-112</t>
  </si>
  <si>
    <t>The EAS calendar client MUST support and sync "Free", "Busy", "Tentative" and "Out of Office" status for exchange calendar events.</t>
    <phoneticPr fontId="3" type="noConversion"/>
  </si>
  <si>
    <t>It is large workload to meet this feature regarding the tightly shcedule.</t>
    <phoneticPr fontId="3" type="noConversion"/>
  </si>
  <si>
    <t>EAS-70</t>
  </si>
  <si>
    <t>The EAS client MUST support importing of iCalendar file attachments, .ics extension into the EAS Calendar.</t>
  </si>
  <si>
    <t>Not support ICS.</t>
    <phoneticPr fontId="3" type="noConversion"/>
  </si>
  <si>
    <t>*EAS-71</t>
    <phoneticPr fontId="3" type="noConversion"/>
  </si>
  <si>
    <t>The EAS client MUST support importing of vCalendar file attachments , .vcs extension into the EAS Calendar.</t>
  </si>
  <si>
    <t>EAS-72</t>
  </si>
  <si>
    <t>The EAS client MUST support sending of Calendar meeting requests through email.</t>
    <phoneticPr fontId="3" type="noConversion"/>
  </si>
  <si>
    <t>EAS-90</t>
  </si>
  <si>
    <t>The EAS client MUST support modifying an EAS Calendar meeting request (change date/time, add/remove participants) and notifying participants about the meeting request modifications.</t>
    <phoneticPr fontId="3" type="noConversion"/>
  </si>
  <si>
    <t>EAS-69</t>
  </si>
  <si>
    <t>The EAS client MUST support dialing of conference call numbers including PIN in a Calendar appointment. The following formats for automatic PIN dialing should be supported:   
   1-866-222-8883x25134#  
   1-866-222-8883 PIN 25134#</t>
    <phoneticPr fontId="3" type="noConversion"/>
  </si>
  <si>
    <t>10.0 Contacts and Global Address List (GAL)</t>
  </si>
  <si>
    <t>The EAS client MUST support corporate directory contacts (GAL) search while composing an email.</t>
  </si>
  <si>
    <t>EAS-100</t>
  </si>
  <si>
    <t>The EAS client MUST support corporate directory contacts (GAL) search while creating a calendar event.</t>
  </si>
  <si>
    <t>EAS-75</t>
  </si>
  <si>
    <t>OEMs MUST provide a label in the address book to indicate the source of contacts – Gmail, Exchange, Social Networks</t>
  </si>
  <si>
    <t>EAS-76</t>
  </si>
  <si>
    <t>OEMs MUST not upload contacts from Exchange to another consumer contact source.</t>
  </si>
  <si>
    <t>EAS-101</t>
  </si>
  <si>
    <t>The device MUST be able to lookup and save the following information from the GAL to the device address book:</t>
  </si>
  <si>
    <t>Full Name</t>
  </si>
  <si>
    <t>Email Address</t>
  </si>
  <si>
    <t>Business Phone Number</t>
  </si>
  <si>
    <t>Home Phone Number</t>
  </si>
  <si>
    <t>Mobile Phone Number</t>
  </si>
  <si>
    <t>Address (Office Location)</t>
  </si>
  <si>
    <t>Company</t>
  </si>
  <si>
    <t>Job Title</t>
  </si>
  <si>
    <t>The GAL look-up MUST support search by "First Last" and "Last, First" name formats.</t>
  </si>
  <si>
    <t>11.0 EAS Policies</t>
  </si>
  <si>
    <t>EAS-102</t>
  </si>
  <si>
    <t>The device MUST support and enforce the following password administrative settings:</t>
  </si>
  <si>
    <t>Allow simple password</t>
  </si>
  <si>
    <t>Minimum password length</t>
  </si>
  <si>
    <t>Maximum inactivity time lock</t>
    <phoneticPr fontId="3" type="noConversion"/>
  </si>
  <si>
    <t>*-</t>
    <phoneticPr fontId="3" type="noConversion"/>
  </si>
  <si>
    <t>Maximum failed password attempts</t>
    <phoneticPr fontId="3" type="noConversion"/>
  </si>
  <si>
    <t>Alphanumeric password required</t>
  </si>
  <si>
    <t>Minimum device password complex characters</t>
  </si>
  <si>
    <t>Password expiration</t>
    <phoneticPr fontId="3" type="noConversion"/>
  </si>
  <si>
    <t>Password history</t>
  </si>
  <si>
    <t>Password recovery</t>
  </si>
  <si>
    <t>[05282011 ZTE]Update FC to NC.The EAS client does not support this feature.</t>
    <phoneticPr fontId="3" type="noConversion"/>
  </si>
  <si>
    <t>EAS-103</t>
  </si>
  <si>
    <t>The device MUST support and enforce the following sync administrative settings:</t>
  </si>
  <si>
    <t>Refresh interval</t>
  </si>
  <si>
    <t>Maximum calendar age filter (All, Two Weeks, One Month, Three Months, Six Months)</t>
  </si>
  <si>
    <t>Maximum e-mail age filter (All, One Day, Three Days, One Week, Two Weeks, One Month)</t>
  </si>
  <si>
    <t>Limit e-mail Size</t>
  </si>
  <si>
    <t>Allow Direct Push when Roaming</t>
  </si>
  <si>
    <t>Allow HTML E-mail</t>
  </si>
  <si>
    <t>Attachments enabled</t>
  </si>
  <si>
    <t>Maximum attachment size</t>
  </si>
  <si>
    <t>EAS-104</t>
  </si>
  <si>
    <t>The device MUST support and enforce the following device adminstrator settings:</t>
  </si>
  <si>
    <t>Allow storage card</t>
  </si>
  <si>
    <t>Allow Camera</t>
  </si>
  <si>
    <t>Allow Wi-Fi</t>
  </si>
  <si>
    <t>Allow Infrared (IrDA)</t>
  </si>
  <si>
    <t>Allow Internet Sharing from device</t>
  </si>
  <si>
    <t>The EAS client does not support this feature.</t>
    <phoneticPr fontId="3" type="noConversion"/>
  </si>
  <si>
    <t>Allow Remote Desktop from device</t>
  </si>
  <si>
    <t>Allow Desktop Sync</t>
  </si>
  <si>
    <t>Allow Bluetooth (Allow, Disable, Handsfree Only)</t>
    <phoneticPr fontId="3" type="noConversion"/>
  </si>
  <si>
    <t>EAS-105</t>
    <phoneticPr fontId="3" type="noConversion"/>
  </si>
  <si>
    <t>The device MUST support and enforce the following administrator application settings:</t>
  </si>
  <si>
    <t>Mark PC due to some of following items can not be supported.</t>
    <phoneticPr fontId="3" type="noConversion"/>
  </si>
  <si>
    <t>Allow Browser</t>
  </si>
  <si>
    <t>Allow Consumer Mail</t>
  </si>
  <si>
    <t>Allow unsigned applications</t>
  </si>
  <si>
    <t>Allow unsigned installation packages</t>
  </si>
  <si>
    <t>Approved Application List</t>
  </si>
  <si>
    <t>Unapproved InROM application list</t>
  </si>
  <si>
    <t>Allow text messaging</t>
  </si>
  <si>
    <t>Allow POPIMAPEmail</t>
  </si>
  <si>
    <t>Allow S/MIME software certificates</t>
  </si>
  <si>
    <t>Maximum HTML e-mail body truncation size</t>
  </si>
  <si>
    <t>Maximum e-mail body truncation size</t>
  </si>
  <si>
    <t>EAS-106</t>
  </si>
  <si>
    <t>The device MUST support and enforce the following administrator encryption settings:</t>
  </si>
  <si>
    <t>Device encryption enabled (this only enables encryption if a device supports it, but Android does not so in essence setting this to on/off has no effect yet)</t>
    <phoneticPr fontId="3" type="noConversion"/>
  </si>
  <si>
    <t>The device is android platform</t>
    <phoneticPr fontId="3" type="noConversion"/>
  </si>
  <si>
    <t>Require Device Encryption (this setting specifies if encryption is necessary to sync)</t>
  </si>
  <si>
    <t>Require encrypted S/MIME messages</t>
  </si>
  <si>
    <t>Require storage card encryption (specifies whether SD card must be encrypted)</t>
  </si>
  <si>
    <t>12.0 Security</t>
  </si>
  <si>
    <t>EAS-32</t>
  </si>
  <si>
    <t>The EAS client MUST support the Device Password Recovery Request issued through OWA.</t>
  </si>
  <si>
    <t>EAS-35</t>
  </si>
  <si>
    <t>The EAS client MUST support installing a client certificate with or without a password in .cer or .pfx format from a SD card.</t>
    <phoneticPr fontId="3" type="noConversion"/>
  </si>
  <si>
    <t xml:space="preserve">EAS-15 </t>
  </si>
  <si>
    <t>The EAS client MUST support both SSL and non SSL for Exchange server URL’s.</t>
  </si>
  <si>
    <t>EAS-21</t>
  </si>
  <si>
    <t>The EAS client synchronizing with Exchange server 2007 MUST support viewing protected messages sent with Windows Rights Management Services.</t>
  </si>
  <si>
    <t>The EAS client MUST support Remote Wipe issued through OWA.</t>
    <phoneticPr fontId="3" type="noConversion"/>
  </si>
  <si>
    <t>EAS-25</t>
  </si>
  <si>
    <t>The EAS client MUST not allow the user to opt out of the Remote Wipe command.</t>
    <phoneticPr fontId="3" type="noConversion"/>
  </si>
  <si>
    <t>EAS-26</t>
  </si>
  <si>
    <t>The EAS client MUST send an acknowledgement message upon receiving the Remote Wipe command.</t>
    <phoneticPr fontId="3" type="noConversion"/>
  </si>
  <si>
    <t>EAS-27</t>
  </si>
  <si>
    <t>The EAS client MUST perform a full wipe of the mobile device and the SD card upon receiving the Remote Wipe command.   (Partial Indicates SD card will not be erased during the wipe)</t>
    <phoneticPr fontId="3" type="noConversion"/>
  </si>
  <si>
    <t>EAS-28</t>
  </si>
  <si>
    <t>The EAS client MUST support Local wipe when the user incorrectly enters the PIN a specified number of times.</t>
    <phoneticPr fontId="3" type="noConversion"/>
  </si>
  <si>
    <t>EAS-107</t>
  </si>
  <si>
    <t>When the user presses the power button to lock the device while an EAS password policy is enabled, the device MUST require a password immediately to access the device.</t>
    <phoneticPr fontId="3" type="noConversion"/>
  </si>
  <si>
    <t>EAS-108</t>
  </si>
  <si>
    <t>When the user selects a screen timeout period shorter than the EAS enforced policy, the device MUST require password entry when the screen times out using the user timeout setting.</t>
    <phoneticPr fontId="3" type="noConversion"/>
  </si>
  <si>
    <t>13.0 Tasks</t>
  </si>
  <si>
    <t>EAS-79</t>
  </si>
  <si>
    <t>The EAS client MUST synchronize Exchange Tasks with the mobile device.</t>
  </si>
  <si>
    <t>EAS-80</t>
  </si>
  <si>
    <t>The EAS client MUST support creating a new task.</t>
  </si>
  <si>
    <t>EAS-81</t>
  </si>
  <si>
    <t>The EAS client MUST support editing an existing EAS task.</t>
  </si>
  <si>
    <t>EAS-82</t>
  </si>
  <si>
    <t>The EAS client MUST support deleting an EAS task.</t>
  </si>
  <si>
    <t>EAS-83</t>
  </si>
  <si>
    <t>The EAS client MUST support filtering tasks by Task Status.</t>
  </si>
  <si>
    <t>EAS-84</t>
  </si>
  <si>
    <t>The EAS client MUST support changing the Task Status.</t>
  </si>
  <si>
    <t>EAS-85</t>
  </si>
  <si>
    <t>The EAS client MUST support sorting EAS tasks by Subject, Date and Status.</t>
  </si>
  <si>
    <t>*EAS-86</t>
    <phoneticPr fontId="3" type="noConversion"/>
  </si>
  <si>
    <t>The EAS client MUST support showing EAS task reminders.</t>
  </si>
  <si>
    <t>[05282011 ZTE]Update FC to NC.It is difficult to implement.</t>
    <phoneticPr fontId="3" type="noConversion"/>
  </si>
  <si>
    <t>Key</t>
  </si>
  <si>
    <t>To be determined</t>
  </si>
  <si>
    <t>Fully Compliant</t>
    <phoneticPr fontId="3" type="noConversion"/>
  </si>
  <si>
    <t>Partially Compliant</t>
  </si>
  <si>
    <t>Not Compliant</t>
  </si>
  <si>
    <t>Not Applicable</t>
  </si>
  <si>
    <t>Do not remove this list.</t>
  </si>
  <si>
    <t xml:space="preserve">Master Multimdia Compliance Matrix - version 4.2                                                                                                                                                                                                       </t>
  </si>
  <si>
    <t>2.1 Codec Requirements</t>
  </si>
  <si>
    <t>MM-2.1.1: Minimum Audio codec for decoding</t>
  </si>
  <si>
    <t>MPEG-4 AAC Low Complexity (AAC-LC) Profile Level 2 : up to 384kbps at 48KHz</t>
  </si>
  <si>
    <t>MPEG-4 HE AAC (AAC+ or aacPlus) Profile Level 2: up to 384kbps at 48KHz</t>
  </si>
  <si>
    <r>
      <t xml:space="preserve">MPEG-4 HE-AACv2 (eAAC+ or Enhanced aacPlus) up to 384kbps at 48KHz
</t>
    </r>
    <r>
      <rPr>
        <i/>
        <sz val="8"/>
        <color indexed="10"/>
        <rFont val="Arial"/>
        <family val="2"/>
      </rPr>
      <t>Waiver:</t>
    </r>
    <r>
      <rPr>
        <i/>
        <sz val="8"/>
        <rFont val="Arial"/>
        <family val="2"/>
      </rPr>
      <t xml:space="preserve"> The requirement for Enhanced AAC+ does not apply to 1X or IS-2000 data network only capable devices. </t>
    </r>
  </si>
  <si>
    <t>AMR: NB, WB</t>
  </si>
  <si>
    <t>(OPTIONAL for streaming) MP2 (a.k.a. MPEG-1 layer 2): all rates</t>
  </si>
  <si>
    <t>The platform does not support</t>
  </si>
  <si>
    <t>[06/15/2011 Sprint] OK</t>
  </si>
  <si>
    <t>(OPTIONAL for streaming) MP3 (a.k.a. MPEG-1 layer 3): up to 320kbps at 48KHz</t>
  </si>
  <si>
    <r>
      <t xml:space="preserve"> </t>
    </r>
    <r>
      <rPr>
        <sz val="10"/>
        <rFont val="Arial"/>
        <family val="2"/>
      </rPr>
      <t>Windows media audio : up to 384kbps at 48KHz</t>
    </r>
  </si>
  <si>
    <t xml:space="preserve">(Optional for non Google branded devices) Vorbis </t>
  </si>
  <si>
    <t>Container format: .mp4, .3g2, .3gp, .wma, .m4a .wav pcm, .aac</t>
  </si>
  <si>
    <t>The platform does not support wma</t>
    <phoneticPr fontId="61" type="noConversion"/>
  </si>
  <si>
    <t>MM-2.1.2: Minimum Video codec for decoding</t>
  </si>
  <si>
    <r>
      <t xml:space="preserve">(Optional) MPEG-4 Advanced Simple Profile - See table for minimum level requirements related to maximum displayable resolution at maximum FPS (ISO/IEC MPEG-4 Part 2) 
</t>
    </r>
    <r>
      <rPr>
        <i/>
        <sz val="8"/>
        <color indexed="10"/>
        <rFont val="Arial"/>
        <family val="2"/>
      </rPr>
      <t xml:space="preserve">Waiver: </t>
    </r>
    <r>
      <rPr>
        <i/>
        <sz val="8"/>
        <rFont val="Arial"/>
        <family val="2"/>
      </rPr>
      <t xml:space="preserve">The requirement for MPEG-4 ASP does not apply to 1X or IS-2000 data network only capable devices. </t>
    </r>
  </si>
  <si>
    <t>MPEG-4 AVC (ITU-T H.264 or ISO/IEC MPEG-4 Part 10, a.k.a. ISO/IEC 14496-10): Baseline Profile (BP)</t>
  </si>
  <si>
    <t xml:space="preserve">H.263 Profile 0 </t>
  </si>
  <si>
    <t>DivX</t>
    <phoneticPr fontId="61" type="noConversion"/>
  </si>
  <si>
    <t>Windows media video</t>
  </si>
  <si>
    <t xml:space="preserve">(Optional for non Google branded devices) VP8 </t>
  </si>
  <si>
    <t>Container format: .mp4, .3g2, .3gp, .wmv, .avi</t>
  </si>
  <si>
    <t xml:space="preserve">MM-2.1.3: Minimum video requirements for encoding </t>
  </si>
  <si>
    <t>MPEG-4 Simple Profile</t>
  </si>
  <si>
    <t xml:space="preserve">MPEG-4 AVC (ITU-T H.264 or ISO/IEC MPEG-4 Part 10, a.k.a. ISO/IEC 14496-10): Baseline Profile (BP) </t>
  </si>
  <si>
    <t>H.263 Profile 0</t>
  </si>
  <si>
    <t>Device MUST support .3gp formatting for MMS recordings and .mp4 formatting for extended video recordings.</t>
  </si>
  <si>
    <t>Device MUST be capable of encoding a constant frame rate (CFR) at a minimum of 15fps for 2D content and 47.94fps for 3D content at the devices native screen resolution.</t>
  </si>
  <si>
    <t>max 30 fps only for 2D
[06202011 ZTE]update PC to FC.
[07182011 ZTE]Yes, the device can support minimum 15fps and maximum 30fps for 2D.</t>
    <phoneticPr fontId="61" type="noConversion"/>
  </si>
  <si>
    <t>[06/15/2011 Sprint] The thing to note is that Sprint is requiring CFR here.
[07/11/11 Sprint] Well, is it CFR?????Per Pat - I commented on three items highlighted in yellow, two of which I see no reply from my last comments. Please tell them that if they don't respond to my comments positive or negatively then they shouldn't ask me for them, but I will expect 100% compliance.</t>
    <phoneticPr fontId="61" type="noConversion"/>
  </si>
  <si>
    <t>Container formats that MUST be supported are: .mp4 and .3gp</t>
  </si>
  <si>
    <t>2.2 Protocol Requirements</t>
  </si>
  <si>
    <t>MM-2.2.1: The following protocols MUST be supported:</t>
  </si>
  <si>
    <t>• RTSP (Real Time Streaming Protocol)</t>
  </si>
  <si>
    <t>• RTP (Real-time Transport Protocol)</t>
  </si>
  <si>
    <t>• RTCP (Real-time Transport Control Protocol)</t>
  </si>
  <si>
    <t>• UDP (User Datagram Protocol)</t>
  </si>
  <si>
    <t>• TCP (Transmission Control Protocol)</t>
  </si>
  <si>
    <t>• SDP (Session Description Protocol)</t>
  </si>
  <si>
    <t>• HTTP-PD (Hyper Text Transfer Protocol - Progressive Download)</t>
  </si>
  <si>
    <t>2.3 Multimedia Quality and Performance Requirements</t>
  </si>
  <si>
    <t>MM-2.3.1: The quality and performance of the audio/video playback (including streaming and local file playback) MUST comply with the specifications provided by each multimedia chipset vendor. Below is the minimum acceptable streaming rates and frame rates that handset MUST meet for a recommended desired "perception of quality" for the associated data network, screen size and output capabilities of the device.</t>
  </si>
  <si>
    <t>MM-2.3.2: The device MUST support displaying, streaming and (if applicable) side loaded contents encoded to the device's native screen resolution, at the handset's performance rate listed in the table in MM-2.3.1 above.</t>
  </si>
  <si>
    <t>MM-2.3.3: All devices with native screen resolutions of VGA and higher MUST support MPEG-4 AVC (ITU-T H.264 or ISO/IEC MPEG-4 Part 10) Main or High profile.</t>
  </si>
  <si>
    <t>MM-2.3.4: All devices MUST comply with all industry standards regarding; profile, levels, and rates for all codec’s supported by the handset.</t>
  </si>
  <si>
    <r>
      <t xml:space="preserve">MM-2.3.5: On devices with display screens of VGA or greater the device MUST provide a refinement algorithm to upscale video content to the larger screen sizes. </t>
    </r>
    <r>
      <rPr>
        <sz val="10"/>
        <color indexed="8"/>
        <rFont val="Arial"/>
        <family val="2"/>
      </rPr>
      <t>Refinement process should compensate for the blur or loss in clarity.</t>
    </r>
    <r>
      <rPr>
        <sz val="10"/>
        <rFont val="Arial"/>
        <family val="2"/>
      </rPr>
      <t xml:space="preserve"> In the case where the aspect ratios of the contents and the display size are mismatched, the video MUST be scaled to the display screen size and the aspect ratio of the original contents and MUST be preserved without any cropping of image when scaled up or down to fit the display. The use of padding to create a letterbox display is acceptable.</t>
    </r>
  </si>
  <si>
    <t>MM-2.3.6: To preserve video quality and improve performance all devices MUST utilize hardware decoding when provided within the chipset.</t>
  </si>
  <si>
    <t>MM-2.3.7: The device MUST provide a stable and robust framework to run multimedia applications in the background and perform other simple non processor intensive user-requested tasks (like SMS and email) simultaneously with little to no quality degradations of the multimedia operations.</t>
  </si>
  <si>
    <t>MM-2.3.8: The device MUST be capable of downscaling video content being played locally on the devices designated media player while maintaining the aspect ratio and centering of the video content.</t>
  </si>
  <si>
    <t>2.4 HTTP Accept Header Requirements</t>
  </si>
  <si>
    <t>MM-2.4.1: In order to support the multimedia contents listed in the codec requirement section of this document, the following multimedia-related MIME types MUST be included in the accept header when the device makes HTTP requests from the data application including, but not limited to, the web browser.</t>
  </si>
  <si>
    <t>• application/x-pcs-mcd+xml  (MCD File)</t>
  </si>
  <si>
    <t>The platform does not support
[06202011 ZTE]investigating.
[07182011 ZTE]change NC to FC.</t>
    <phoneticPr fontId="61" type="noConversion"/>
  </si>
  <si>
    <t>[07/11/11 Sprint]  This is needed to support deep linking which allows Spritn to advertise wares and services to Sprint customers. All our other vendors are complying with this. Please comply.</t>
  </si>
  <si>
    <t>• application/sdp  (SDP file)</t>
  </si>
  <si>
    <t>• audio/mp4 (MPEG-4 AAC audio file)</t>
  </si>
  <si>
    <t>• video/mp4  (MPEG-4 video or video/audio file)</t>
  </si>
  <si>
    <t>• audio/3gpp2 (3GPP2 audio file)</t>
  </si>
  <si>
    <t>• video/3gpp2 (3GPP2 video or video/audio file)</t>
  </si>
  <si>
    <t>• audio/3gpp (3GPP audio file)</t>
  </si>
  <si>
    <t>• video/3gpp (3GPP video or video/audio file)</t>
  </si>
  <si>
    <t>• audio/amr (3GPP audio file)</t>
  </si>
  <si>
    <t>• audio/aac (AAC or AACPlus Audio file)</t>
  </si>
  <si>
    <t>• audio/aacPlus (AACPlus Audio file)</t>
  </si>
  <si>
    <t>• audio/x-mpegurl (M3U play list format)</t>
  </si>
  <si>
    <t>The platform does not support
[06202011 ZTE]update NC to FC.
[07182011 ZTE]Move FC to Column"B"</t>
    <phoneticPr fontId="61" type="noConversion"/>
  </si>
  <si>
    <t>[06/15/2011 Sprint]  What play list do you support?
[07/11/11 Sprint] Please move your FC to column "B"</t>
  </si>
  <si>
    <t>• video/divx (DivX Media Video content)</t>
  </si>
  <si>
    <t>• video/x-ms-asf (Windows Media Video content)</t>
  </si>
  <si>
    <t>• video/x-ms-wmv (Windows Media Video content)</t>
  </si>
  <si>
    <t>• audio/x-ms-wma (Windows Media Audio content)</t>
  </si>
  <si>
    <t>• video/x-msvideo  (Windows Media Video Content)</t>
  </si>
  <si>
    <r>
      <t>• audio/mpeg (MPEG Audio Layer 3)</t>
    </r>
    <r>
      <rPr>
        <vertAlign val="superscript"/>
        <sz val="10"/>
        <rFont val="Arial"/>
        <family val="2"/>
      </rPr>
      <t xml:space="preserve"> </t>
    </r>
    <r>
      <rPr>
        <sz val="10"/>
        <rFont val="Arial"/>
        <family val="2"/>
      </rPr>
      <t xml:space="preserve"> (OPTIONAL)</t>
    </r>
  </si>
  <si>
    <t>• video/x-flv  (Flash video content)  (OPTIONAL)</t>
  </si>
  <si>
    <t>2.5 Network Requirements</t>
  </si>
  <si>
    <r>
      <t>[</t>
    </r>
    <r>
      <rPr>
        <i/>
        <sz val="8"/>
        <rFont val="Arial"/>
        <family val="2"/>
      </rPr>
      <t>Note: The OEM will provide a hidden menu (##data menu on a device or equivalent) to facilitate the test and configuration of the handset.  This hidden menu will be made available to Sprint through the life of the handset.  Reference the current PRI settings document for the IP addresses of Sprint RTSP/RTP proxy.</t>
    </r>
    <r>
      <rPr>
        <sz val="8"/>
        <rFont val="Arial"/>
        <family val="2"/>
      </rPr>
      <t>]</t>
    </r>
  </si>
  <si>
    <r>
      <t xml:space="preserve">MM-2.5.1: All devices that allow access to the RTSP and/or HTTP-PD proxy address and port settings in the hidden menus MUST include the facility to view/edit those settings with editing requiring MSL code access.
</t>
    </r>
    <r>
      <rPr>
        <i/>
        <sz val="8"/>
        <color indexed="10"/>
        <rFont val="Arial"/>
        <family val="2"/>
      </rPr>
      <t xml:space="preserve">Waiver: </t>
    </r>
    <r>
      <rPr>
        <i/>
        <sz val="8"/>
        <rFont val="Arial"/>
        <family val="2"/>
      </rPr>
      <t>For any device that does not support HTTP Progressive Download you will not have to comply with the HTTP-PD address and port settings portion.</t>
    </r>
  </si>
  <si>
    <t>MM-2.5.2: All multimedia content (RTSP or HTTP) on all multimedia capable devices regardless of operating system MUST use the Sprint multimedia proxies when accessing any RTSP streaming or HTTP PD content on any of the Sprint data networks.</t>
  </si>
  <si>
    <r>
      <t>MM-2.5.3: The device MUST support the headers added by the Sprint RTSP/RTP proxy and be fault-tolerant or fail-safe (</t>
    </r>
    <r>
      <rPr>
        <i/>
        <sz val="10"/>
        <rFont val="Arial"/>
        <family val="2"/>
      </rPr>
      <t>if OEM does not support these headers then they MUST be ignored</t>
    </r>
    <r>
      <rPr>
        <sz val="10"/>
        <rFont val="Arial"/>
        <family val="2"/>
      </rPr>
      <t xml:space="preserve">). </t>
    </r>
    <r>
      <rPr>
        <sz val="8"/>
        <rFont val="Arial"/>
        <family val="2"/>
      </rPr>
      <t>The headers are:</t>
    </r>
    <r>
      <rPr>
        <sz val="10"/>
        <rFont val="Arial"/>
        <family val="2"/>
      </rPr>
      <t xml:space="preserve">
• </t>
    </r>
    <r>
      <rPr>
        <sz val="8"/>
        <rFont val="Arial"/>
        <family val="2"/>
      </rPr>
      <t>RealChallenge1 response from the MMG proxy
• Via response from the MMG proxy
• StatsMasks response from the MMG proxy</t>
    </r>
  </si>
  <si>
    <t>MM-2.5.4: All RTSP requests MUST use the RTSP proxy address and port number and by default MUST include the FQDN address and port number as defined in the PRI/OMA-DM setting for all RTSP requests and must be configurable by PRI, OMA-DM, and ##DATA menu.</t>
  </si>
  <si>
    <t>MM-2.5.5: All multimedia capable devices MUST be HTTP 1.1 compliant.</t>
  </si>
  <si>
    <t>MM-2.5.6: All HTTP-PD requests MUST use the HTTP-PD proxy address and port number and by default MUST include the FQDN address and port number as defined in the PRI/OMA-DM setting for all HTTP-PD requests and must be configurable by PRI, OMA-DM, and ##DATA menu.</t>
  </si>
  <si>
    <t>MM-2.5.7: The device MUST support HTTP 1.1 byte range requests and allowing for playback of progressive download content while downloading, seeking, pausing and/or resuming.</t>
  </si>
  <si>
    <t>MM-2.5.9: When the RTSP proxy address is configured as “0.0.0.0”, the device MUST bypass the RTSP proxy server.</t>
  </si>
  <si>
    <r>
      <t xml:space="preserve">MM-2.5.10: When the HTTP PD proxy address is configured as “0.0.0.0”, the device MUST bypass the HTTP PD proxy server.
</t>
    </r>
    <r>
      <rPr>
        <i/>
        <sz val="8"/>
        <color indexed="10"/>
        <rFont val="Arial"/>
        <family val="2"/>
      </rPr>
      <t>Waiver:</t>
    </r>
    <r>
      <rPr>
        <i/>
        <sz val="8"/>
        <rFont val="Arial"/>
        <family val="2"/>
      </rPr>
      <t xml:space="preserve"> Requirements MM-2.5.5 - MM-2.5.10 are waived for any device that does not support HTTP Progressive Download. </t>
    </r>
  </si>
  <si>
    <t>MM-2.5.11: When operating in WiFi mode, the device MUST ignore the proxy IP and port settings for both HTTP-PD and RTSP streaming and MUST bypass the proxies.</t>
  </si>
  <si>
    <t>MM-2.5.12: The device MUST support all UDP (User Datagram Protocol) ports used for RTP and RTCP that are in the range of 6700 - 32000 for the RTSP proxy, for all transactions.</t>
  </si>
  <si>
    <t>MM-2.5.14: On receiving RTSP “REDIRECT” method or HTTP/RTSP 3xx (redirection) status code from the server, the automatic redirection to the given URI MUST be supported on the platforms where available [RFC-2326]. A maximum of fifteen redirections is recommended by Sprint network and all content providers should be aware of this limitation.</t>
  </si>
  <si>
    <r>
      <t xml:space="preserve">MM-2.5.16: All RTSP and HTTP-PD requests MUST include the following </t>
    </r>
    <r>
      <rPr>
        <sz val="10"/>
        <color indexed="8"/>
        <rFont val="Arial"/>
        <family val="2"/>
      </rPr>
      <t xml:space="preserve">additional </t>
    </r>
    <r>
      <rPr>
        <sz val="10"/>
        <rFont val="Arial"/>
        <family val="2"/>
      </rPr>
      <t xml:space="preserve">headers: Proxy-Authorization, x-network-type, x-wap-profile, User-Agent, </t>
    </r>
    <r>
      <rPr>
        <sz val="10"/>
        <color indexed="8"/>
        <rFont val="Arial"/>
        <family val="2"/>
      </rPr>
      <t>Host and Accept headers. On 4G and WiFi capable devices all RTSP requests MUST also include Bandwidth header.</t>
    </r>
  </si>
  <si>
    <r>
      <t xml:space="preserve">MM-2.5.18: </t>
    </r>
    <r>
      <rPr>
        <sz val="10"/>
        <color indexed="8"/>
        <rFont val="Arial"/>
        <family val="2"/>
      </rPr>
      <t xml:space="preserve">The MIN (mobile identification number), NAI (network access identifier), MEID (mobile equipment identifier) and any other user-identifiable information on the device MUST not be exposed in any transactions over any network including, but not limited to, CDMA, WiFi and 4G. If it has to be communicated, it MUST be encrypted according to Sprint Corporate security requirements and conform to the Telecommunications Reform Act of 1996 (CPNI); 47 USC 222. </t>
    </r>
  </si>
  <si>
    <r>
      <t xml:space="preserve">MM-2.5.21: </t>
    </r>
    <r>
      <rPr>
        <sz val="10"/>
        <color indexed="8"/>
        <rFont val="Arial"/>
        <family val="2"/>
      </rPr>
      <t>The device MUST properly respond to a HTTP or a RTSP “305 Use Proxy” response returned from the server and t</t>
    </r>
    <r>
      <rPr>
        <sz val="10"/>
        <rFont val="Arial"/>
        <family val="2"/>
      </rPr>
      <t>he requested resource MUST be accessed through the proxy given by the location field.</t>
    </r>
  </si>
  <si>
    <r>
      <t xml:space="preserve">MM-2.5.22: </t>
    </r>
    <r>
      <rPr>
        <sz val="10"/>
        <color indexed="8"/>
        <rFont val="Arial"/>
        <family val="2"/>
      </rPr>
      <t xml:space="preserve">The device MUST properly respond to a HTTP or a RTSP “407 </t>
    </r>
    <r>
      <rPr>
        <sz val="10"/>
        <rFont val="Arial"/>
        <family val="2"/>
      </rPr>
      <t xml:space="preserve">Proxy Authentication Required” </t>
    </r>
    <r>
      <rPr>
        <sz val="10"/>
        <color indexed="8"/>
        <rFont val="Arial"/>
        <family val="2"/>
      </rPr>
      <t xml:space="preserve">response </t>
    </r>
    <r>
      <rPr>
        <sz val="10"/>
        <rFont val="Arial"/>
        <family val="2"/>
      </rPr>
      <t xml:space="preserve">containing a challenge applicable to the proxy for the requested resource and in the proper authentication scheme (Basic / Digest) by including a Proxy-Authorization header field with the request.
</t>
    </r>
    <r>
      <rPr>
        <i/>
        <sz val="8"/>
        <color indexed="10"/>
        <rFont val="Arial"/>
        <family val="2"/>
      </rPr>
      <t>Waiver:</t>
    </r>
    <r>
      <rPr>
        <i/>
        <sz val="8"/>
        <rFont val="Arial"/>
        <family val="2"/>
      </rPr>
      <t xml:space="preserve"> Requirements MM-2.5.22 is waived for any device where the OEM provides the Proxy Authentication header in the TCP stack for any and all RTSP and HTTP multimedia requests over the Sprint data networks. </t>
    </r>
  </si>
  <si>
    <r>
      <t xml:space="preserve">MM-2.5.23: </t>
    </r>
    <r>
      <rPr>
        <sz val="10"/>
        <color indexed="8"/>
        <rFont val="Arial"/>
        <family val="2"/>
      </rPr>
      <t>The device MUST properly respond to a HTTP “302 Found” status code per RFC 2616 HTTP/1.1 to allow for a temporary redirection.</t>
    </r>
  </si>
  <si>
    <t>2.6 Other Functional Requirements</t>
  </si>
  <si>
    <r>
      <t>MM-2.6.1: The device and the player MUST support the contents encoded at the resolution which the main display of the device supports</t>
    </r>
    <r>
      <rPr>
        <sz val="10"/>
        <rFont val="Arial"/>
        <family val="2"/>
      </rPr>
      <t xml:space="preserve">. </t>
    </r>
  </si>
  <si>
    <r>
      <t>MM-2.6.4: The UAProf (WAP forum specification) MUST be accurately populated via x-wap-profile to reflect the full capabilities of the multimedia device</t>
    </r>
    <r>
      <rPr>
        <sz val="10"/>
        <color indexed="8"/>
        <rFont val="Arial"/>
        <family val="2"/>
      </rPr>
      <t>.</t>
    </r>
  </si>
  <si>
    <t>MM-2.6.7: Audio or video files in formats that are supported by the platform may be selected and used for ringers, alarms or other notification alerts on a device. If the selected multimedia file located on a user-accessible space within a device or on a removable storage device becomes unavailable (e.g. due to the removal of the memory card or deletion by users), it MUST automatically be replaced with a default system sound at the time of the corresponding alert event without causing any delay.</t>
  </si>
  <si>
    <t>MM-2.6.8: All data networks (including WiFi, WiMax, LTE, GSM, CDMA, WCDMA, etc.)MUST be available and function for all applications and services supported by the handsets, unless its use is restricted by regulations or restrictions (legal terms, contract, etc.) for a particular application and will be restricted by the application.</t>
  </si>
  <si>
    <t>MM-2.6.10: For devices that support the Sprint TV application, the device MUST launch the Sprint TV application in the following scenarios to support deep linking:</t>
    <phoneticPr fontId="61" type="noConversion"/>
  </si>
  <si>
    <r>
      <t>N</t>
    </r>
    <r>
      <rPr>
        <sz val="10"/>
        <color indexed="8"/>
        <rFont val="Arial"/>
        <family val="2"/>
      </rPr>
      <t>eed to work with Sprint TV to confirm.</t>
    </r>
    <phoneticPr fontId="61" type="noConversion"/>
  </si>
  <si>
    <r>
      <t>• When Sprint TV is selected within the main menu structure or through shortcuts on the</t>
    </r>
    <r>
      <rPr>
        <sz val="11"/>
        <color indexed="8"/>
        <rFont val="Arial"/>
        <family val="2"/>
      </rPr>
      <t xml:space="preserve"> device.</t>
    </r>
  </si>
  <si>
    <t xml:space="preserve">• When the MCD URL is selected in the non-Sprint TV applications such as; web browser or messaging application using valid URL encoding, which MUST also be passed to the Sprint TV application. </t>
  </si>
  <si>
    <t>2.7 Physical Requirements</t>
  </si>
  <si>
    <t>MM-2.7.1: The device MUST provide a stereo headset jack and MUST be capable of providing stereo output when playing stereo encoded content.</t>
  </si>
  <si>
    <t xml:space="preserve">MM-2.7.2: Bluetooth (BT) support: </t>
  </si>
  <si>
    <r>
      <t>MM-2.7.2.1: The device MUST be capable of supporting mono and stereo output (</t>
    </r>
    <r>
      <rPr>
        <i/>
        <sz val="10"/>
        <color indexed="8"/>
        <rFont val="Arial"/>
        <family val="2"/>
      </rPr>
      <t>from stereo encoded content</t>
    </r>
    <r>
      <rPr>
        <sz val="10"/>
        <color indexed="8"/>
        <rFont val="Arial"/>
        <family val="2"/>
      </rPr>
      <t>) for all content played from the media player and sent out through the Bluetooth connection to a Bluetooth ear bud or Bluetooth headphones.</t>
    </r>
  </si>
  <si>
    <t>MM-2.7.2.2: The device MUST be capable of maintaining audio and video synchronization to the Bluetooth device.</t>
  </si>
  <si>
    <r>
      <t xml:space="preserve">MM-2.7.2.3:  The device MUST be capable of switching between device and headset while play content without exiting the application.
</t>
    </r>
    <r>
      <rPr>
        <i/>
        <sz val="8"/>
        <color indexed="10"/>
        <rFont val="Arial"/>
        <family val="2"/>
      </rPr>
      <t>Waiver:</t>
    </r>
    <r>
      <rPr>
        <i/>
        <sz val="8"/>
        <color indexed="8"/>
        <rFont val="Arial"/>
        <family val="2"/>
      </rPr>
      <t xml:space="preserve"> For all subsections of MM-2.7.2 for any device that does not support Bluetooth</t>
    </r>
  </si>
  <si>
    <r>
      <t xml:space="preserve">MM-2.7.3: Unless the OEM </t>
    </r>
    <r>
      <rPr>
        <sz val="10"/>
        <rFont val="Arial"/>
        <family val="2"/>
      </rPr>
      <t>maintains the backlight settings of the screen and keypad (</t>
    </r>
    <r>
      <rPr>
        <i/>
        <sz val="10"/>
        <rFont val="Arial"/>
        <family val="2"/>
      </rPr>
      <t>keep them illuminated</t>
    </r>
    <r>
      <rPr>
        <sz val="10"/>
        <rFont val="Arial"/>
        <family val="2"/>
      </rPr>
      <t>) while any multimedia application is playing content in the foreground, t</t>
    </r>
    <r>
      <rPr>
        <sz val="10"/>
        <color indexed="8"/>
        <rFont val="Arial"/>
        <family val="2"/>
      </rPr>
      <t>he device MUST provide an interface for the multimedia application to change the</t>
    </r>
    <r>
      <rPr>
        <sz val="10"/>
        <rFont val="Arial"/>
        <family val="2"/>
      </rPr>
      <t xml:space="preserve"> backlight settings of the screen and the keypad.</t>
    </r>
  </si>
  <si>
    <r>
      <t>MM-2.7.4: If the device supports side loaded content, the device’s battery MUST be capable of playing a minimum of 120 minutes of side loaded video and audio at</t>
    </r>
    <r>
      <rPr>
        <sz val="10"/>
        <color indexed="8"/>
        <rFont val="Arial"/>
        <family val="2"/>
      </rPr>
      <t xml:space="preserve"> the maximum resolution provided by the handset while utilizing normal brightness and volume settings.</t>
    </r>
  </si>
  <si>
    <t>2.8 API Requirements</t>
  </si>
  <si>
    <r>
      <t>MM-2.8.1:</t>
    </r>
    <r>
      <rPr>
        <sz val="12"/>
        <color indexed="8"/>
        <rFont val="Arial"/>
        <family val="2"/>
      </rPr>
      <t xml:space="preserve"> </t>
    </r>
    <r>
      <rPr>
        <sz val="10"/>
        <color indexed="8"/>
        <rFont val="Arial"/>
        <family val="2"/>
      </rPr>
      <t>The device MUST support an application API to access built-in media decoders to enable multimedia applications to implement download and playback of DRM protected content as it applies to available DRM on the device. For DRM enabled content that is not supported by the device a proper error code MUST be provided to the user if an attempt is made to play that content.</t>
    </r>
  </si>
  <si>
    <r>
      <t>MM-2.8.2: To allow for implementation of media transport or security protocols at the application level t</t>
    </r>
    <r>
      <rPr>
        <sz val="10"/>
        <rFont val="Arial"/>
        <family val="2"/>
      </rPr>
      <t xml:space="preserve">he platform SHOULD expose the appropriate media player APIs¹ that allows the multimedia application services to control the length of the media buffer and pass compressed data directly to the decoder, for decoding and rendering to achieve the similar results.  </t>
    </r>
    <r>
      <rPr>
        <i/>
        <sz val="8"/>
        <rFont val="Arial"/>
        <family val="2"/>
      </rPr>
      <t>E.g. Instead of passing a URI into the media playback APIs, we would pass a stream object which provides the media data.</t>
    </r>
    <phoneticPr fontId="61" type="noConversion"/>
  </si>
  <si>
    <t>The platform does not support this feature and the requirement for buffer size has been removed from latest PRI sheet.</t>
    <phoneticPr fontId="61" type="noConversion"/>
  </si>
  <si>
    <t>MM-2.8.4: The device MUST provide RTSP error codes for the application via API/event.</t>
  </si>
  <si>
    <t>MM-2.8.5: The device MUST make available an API for multimedia applications, to support retrieving the video display dimensions.</t>
  </si>
  <si>
    <t>MM-2.8.6: The device MUST make available an API for multimedia applications, to support positioning video anywhere on the screen.</t>
  </si>
  <si>
    <t>MM-2.8.7: The device MUST make available an API for multimedia applications, to enable graphic overlay on video with alpha blend.</t>
  </si>
  <si>
    <t>MM-2.8.8: Unless the OEM provides the Sprint required headers in the RTSP and HTTP stacks the OEM MUST provide an API for multimedia applications to specify additional headers for all RTSP/HTTP-PD requests e.g. x-network-type.</t>
  </si>
  <si>
    <t>MM-2.8.9: Unless the OEM provides the Sprint required headers in the RTSP and HTTP stacks the OEM MUST make available an API for multimedia applications, to detect current data network type.</t>
  </si>
  <si>
    <t>MM-2.8.10: Unless the OEM provides messaging to the user in the event of a "low battery state" condition the device MUST make available an API for multimedia application, to detect battery level and provide handset threshold levels.</t>
  </si>
  <si>
    <t>MM-2.8.11: Unless the OEM controls the video orientation the device MUST make available an API for multimedia applications, to control the orientation of the application and video.  All multimedia displays MUST be oriented in landscape regardless of hardware; flip, slide or accelerometer configuration.</t>
  </si>
  <si>
    <t>3.1 Video Output Requirements</t>
    <phoneticPr fontId="61" type="noConversion"/>
  </si>
  <si>
    <t xml:space="preserve">On devices equipped with video output capability for any interface (composite, component, S-Video, or HDMI) the following are required: </t>
    <phoneticPr fontId="61" type="noConversion"/>
  </si>
  <si>
    <t>The handware of handset does not support HDMI.</t>
    <phoneticPr fontId="61" type="noConversion"/>
  </si>
  <si>
    <r>
      <t xml:space="preserve">MM-3.1.1: </t>
    </r>
    <r>
      <rPr>
        <sz val="10"/>
        <rFont val="Arial"/>
        <family val="2"/>
      </rPr>
      <t>The output MUST be enabled to every application by default, (e.g. YouTube, Hulu, MLB, NFL, NASCAR. etc.) and all other applications on the device.</t>
    </r>
    <phoneticPr fontId="61" type="noConversion"/>
  </si>
  <si>
    <t>MM-3.1.2: The OEM MUST provide a method to explicitly disable external video output for applications that asked the device to disable the output for that application. e.g. Sprint TV SHALL NOT use any video output.</t>
  </si>
  <si>
    <t>MM-3.1.3: If the device is equipped with a HDMI output and the device's display screen is not the same as the video output display size then the device MUST maintain and correct for the differing display aspect ratios as that video is switched back and forth between the two.</t>
  </si>
  <si>
    <t>MM-3.1.4: Devices equipped with HDMI output MUST support HDCP content protection over a cabled connection and SHOULD provide a connect message upon connection to the HD display device and provide a data flag to the application developers.</t>
  </si>
  <si>
    <t xml:space="preserve">MM-3.1.5: On devices equipped with HDMI output the OEM MUST provide a standard HDMI interface or an adapter to standard HDMI Type A connector, if connector is proprietary.  Sprint recommends that OEM use the 19 pin standard micro HDMI Type D connector for the device interface, however a MHL cable with a standard HDMI Type A connector may be substituted for the HDMI cable mentioned above. </t>
  </si>
  <si>
    <t>MM-3.1.6 Devices equipped with HDMI output, once connected MUST output content on the rendering device instantaneously when the play button is pushed and the transferred video MUST follow the cable connection.</t>
  </si>
  <si>
    <t>MM-3.1.7 Devices equipped with HDMI output and with a maximum video HDMI output screen size of 1280x720 MUST be capable of decoding and encoding MPEG-4 AVC (ITU-T H.264 or ISO/IEC MPEG-4 Part 10, a.k.a. ISO/IEC 14496-10) High profile Level 3.1 (at a minimum of 8Mbps local write and playback rate) and for devices equipped with HDMI output and with a maximum video HDMI output screen size of 1920x1080 MUST be capable of decoding and encoding MPEG-4 AVC (ITU-T H.264 or ISO/IEC MPEG-4 Part 10, a.k.a. ISO/IEC 14496-10): High profile Level 4.0 (at a minimum of 16Mbps local write and playback rate).</t>
  </si>
  <si>
    <t>MM-3.1.8: Devices equipped with HDMI output MUST support AC3 decoding (a.k.a. Audio Codec 3, Advanced Codec 3, Acoustic Coder 3) up to 640Kbps at the appropriate sampling rate and HDMI output using a minimum of 2 channel decoding at rates up to 384kbps for 2D content and a minimum of 6 channel (5.1) decoding at rates up to 640kbps for 3D content.</t>
  </si>
  <si>
    <t xml:space="preserve">MM-3.1.9: Devices equipped with HDMI output MUST support at least 720p (1280x720) resolution at 30 frames per second when streaming or local playback through the HDMI interface. </t>
  </si>
  <si>
    <t>MM-3.1.10: Devices equipped with HDMI output MUST go to a power saving backlight mode while playing unattended and MUST not timeout.</t>
  </si>
  <si>
    <t>MM-3.1.11: Devices equipped with HDMI output MUST disable the device's hard key volume control while connected, audio SHOULD be controlled by the receiving TV or A/V equipment.</t>
  </si>
  <si>
    <t>MM-3.1.12: Devices equipped with HDMI output MUST allow hardware key controls and backlighting to follow cable connection switches.</t>
  </si>
  <si>
    <t>MM-3.1.13: Devices equipped with HDMI output MUST by default, expanded or reduce the output to fill the viewing area and MUST use padding as required to hold the display centered in the output screen while maintaining the proper aspect ratio as set by the clips DAR (Display Aspect Ratio) value.</t>
  </si>
  <si>
    <t xml:space="preserve">MM-3.1.14: Devices equipped with HDMI output MUST provide a method (automatic, manual or both) to output the video image to a HDMI display device without distortion or loss of image content, by properly fitting the video to the display screen size while maintaining the correct aspect ratio.  Padding at the top and bottom or padding on the side is permissible. however, cropping of the image is NOT acceptable and MUST be avoided.  </t>
  </si>
  <si>
    <t xml:space="preserve">MM-3.1.15: When the device re-sizes the video to fill the available viewing area black padding MUST be used to fill any remaining screen area for either horizontal or vertical but not both. </t>
  </si>
  <si>
    <t>MM-3.1.16: Once the output resolution signal is set by the user the value MUST be persistent until manually changed or power on the device is cycled.</t>
  </si>
  <si>
    <r>
      <t xml:space="preserve">MM-3.1.17: </t>
    </r>
    <r>
      <rPr>
        <sz val="10"/>
        <rFont val="Arial"/>
        <family val="2"/>
      </rPr>
      <t>The device MUST be able to recover from having any video out connection interrupted during playback or standby without requiring the user to restart a video or application to get audio or video back on the external display or the handset.</t>
    </r>
  </si>
  <si>
    <t>MM-3.1.18: OEM supplied HDMI video output cables will be HDMI 1.3 compliant at a minimum for up to 720p output and HDMI 1.4 compliant for devices that are 1080p 2D and 720p 3D capable.  The same will apply to cables for MHL interfaces.</t>
  </si>
  <si>
    <t>3.2 DLNA Requirements</t>
    <phoneticPr fontId="61" type="noConversion"/>
  </si>
  <si>
    <t>Devices that are DLNA capable MUST be able to function in the following three (3) classes: Player, (M-DMP), Controller (M-DMC) and Server (M-DMS) mode and SHOULD be able to function in following two (2) classes: Uploader (M-DMU), Downloader (M-DMD) mode while complying with all requirements in this section.</t>
    <phoneticPr fontId="61" type="noConversion"/>
  </si>
  <si>
    <t>Not support DLNA</t>
    <phoneticPr fontId="61" type="noConversion"/>
  </si>
  <si>
    <r>
      <t>MM-3.2.1: All DLNA mode classifications that are available on the handset MUST be functional for all applicable applications by default. (e.g. pulling from the local M-DMS (</t>
    </r>
    <r>
      <rPr>
        <i/>
        <sz val="10"/>
        <color indexed="8"/>
        <rFont val="Arial"/>
        <family val="2"/>
      </rPr>
      <t>that reside on the embedded or removable memory of the device</t>
    </r>
    <r>
      <rPr>
        <sz val="10"/>
        <color indexed="8"/>
        <rFont val="Arial"/>
        <family val="2"/>
      </rPr>
      <t>) and sending to a M-DMP for videos, music, photos etc.</t>
    </r>
  </si>
  <si>
    <t>MM-3.2.3: Device MUST be a DLNA Certified implementation and MUST support Music, Video, Pictures and other content as DLNA scope changes.</t>
  </si>
  <si>
    <t>MM-3.2.4: Device MUST be capable of handling content from other DLNA Certified devices.</t>
  </si>
  <si>
    <t>MM-3.2.5: Any device that is DLNA compatible MUST provide a connect message upon connection to the DLNA compliant device.</t>
  </si>
  <si>
    <t>MM-3.2.6: Any device equipped with a DLNA output, MUST support local playback at the devices highest playback resolution through the DLNA interface.</t>
  </si>
  <si>
    <t>4.1 Functionality Requirements</t>
  </si>
  <si>
    <t>MM-4.1.1: The device MUST by default display a popup for incoming calls on the screen with the corresponding ringer sound overriding the current player sound if there was any, and provide the users an option to choose either to take or dismiss the call.</t>
  </si>
  <si>
    <r>
      <t xml:space="preserve">MM-4.1.2 The incoming call alert popup MUST be displayed until the incoming call is "answered", "dismissed", "caller terminated" or has been forwarded to voice, upon expiration the device MUST return control back to the original multimedia application from where it was interrupted, whether that was browsing the guide or playing content.
</t>
    </r>
    <r>
      <rPr>
        <i/>
        <sz val="8"/>
        <rFont val="Arial"/>
        <family val="2"/>
      </rPr>
      <t>Note: The player MAY provide an option in the user’s setting to change the behavior on how to handle interruption scenarios while the media is being played but the DDTM (dedicated data transfer mode) MUST be set to off by default on all Sprint phones.</t>
    </r>
  </si>
  <si>
    <t>MM-4.1.3: The native player MUST be capable of being invoked from various applications on a device such as Android, Java/BREW and Windows Phone applications, web browsers, text messaging applications, email applications, or WAP push based on the scheme.</t>
  </si>
  <si>
    <t>MM-4.1.5: If an RTSP URL is selected in a web browser or text messaging application, then the player MUST be invoked with the passed RTSP URL. The player MUST then start streaming the content from the designated URL.</t>
  </si>
  <si>
    <t>MM-4.1.6: If a data application such as a web browser or text messaging application on a device receives a Session Description Protocol (SDP) file from an HTTP request, then the player MUST be invoked and be passed the SDP file. The player MUST then start streaming the content as specified in the SDP file.</t>
  </si>
  <si>
    <t>MM-4.1.7: If the device has metadata parsing capability for side loaded media files, the device MUST have the capability to immediately display all the files without the metadata being completely loaded. This will enable users to play media files without any delay no matter how many files are in the storage space and while the device is parsing the metadata in the background.</t>
  </si>
  <si>
    <t>MM-4.1.8: When the native player is terminated, the control MUST be returned to the data application which invoked the application or multimedia player such that the data application can render the page from where the player was invoked.</t>
  </si>
  <si>
    <t>MM-4.1.9: The native player MUST be launched from the file browser when the user selects a file that is supported by the device while browsing the list of multimedia files. If the multimedia files cannot be played because of invalid format, DRM-protection etc., the application MUST display a corresponding message to inform the user.</t>
  </si>
  <si>
    <r>
      <t xml:space="preserve">MM-4.1.10: If the device is equipped with removable storage device (e.g. SD memory card) and the storage device becomes disconnected from the device while the media file is being played or browsed, the application MUST de-allocate all the associated memory resources and display an appropriate notification to the user and be fail-safe.  </t>
    </r>
    <r>
      <rPr>
        <i/>
        <sz val="8"/>
        <rFont val="Arial"/>
        <family val="2"/>
      </rPr>
      <t>e.g. "Memory card is missing or corrupt."</t>
    </r>
  </si>
  <si>
    <t>MM-4.1.11: If the device is equipped with a removable storage medium the device MUST provide file management for: status, formatting and folder management (creation) for core functions.</t>
  </si>
  <si>
    <r>
      <t xml:space="preserve">MM-4.1.12: All Sprint proxy IP addresses and port numbers MUST be capable of being retrieved from the device's PRI settings (or the values in ##data menu) every time the player is launched.
</t>
    </r>
    <r>
      <rPr>
        <i/>
        <sz val="8"/>
        <color indexed="10"/>
        <rFont val="Arial"/>
        <family val="2"/>
      </rPr>
      <t xml:space="preserve">Waiver: </t>
    </r>
    <r>
      <rPr>
        <i/>
        <sz val="8"/>
        <rFont val="Arial"/>
        <family val="2"/>
      </rPr>
      <t xml:space="preserve">For MM-4.1.12 any device using Windows mobile OS. </t>
    </r>
  </si>
  <si>
    <r>
      <t xml:space="preserve">MM-4.1.14: The device MUST support seek in the RTSP stack and over both HTTP and HTTPS. Seek should also allow </t>
    </r>
    <r>
      <rPr>
        <sz val="10"/>
        <rFont val="Arial"/>
        <family val="2"/>
      </rPr>
      <t>seeking to a point in the file which hasn't been buffered, it should then buffer and play out at the new seek point.</t>
    </r>
  </si>
  <si>
    <t>MM-4.1.15: The device MUST support progressive download including; playback during download, seek, pause, and or resume.</t>
  </si>
  <si>
    <t>MM-4.1.19: The device MUST make available any available errors from the player to the multimedia applications, to support more meaningful customer messaging.  For a list of possible players errors see Appendix B.</t>
  </si>
  <si>
    <t xml:space="preserve">MM-4.1.20: If there is a native media player with streaming capability on the device, selecting the RTSP URL from non-Sprint TV application such as web browser or messaging application MUST launch the native media player to play the URL otherwise it MUST be handed off to the embedded multimedia application. </t>
  </si>
  <si>
    <t>MM-4.1.21: If the handset contains added memory storage for side loaded content, whether that is additional internally memory or a removable memory slot with a memory card, the minimum size of memory supplied for side loaded content MUST be capable of storing content equal to one and one half times the maximum runtime of the battery in seconds (while playing video at the maximum resolution of the handset) times the maximum encoding or decoding rate in bytes (whichever is greater).</t>
  </si>
  <si>
    <t>4.2 Device Quality and Performance Requirements</t>
  </si>
  <si>
    <t>MM-4.2.1: Other than an incoming phone call and popup alarm messages the playback of the multimedia contents MUST NOT be interrupted or experience any disruption under normal circumstances while playing.</t>
  </si>
  <si>
    <t>MM-4.2.2: The native player MUST support a method of fast-scrolling of the files such as when the user presses and holds the up/down key or swipes the screen, to browse the multimedia files.</t>
  </si>
  <si>
    <t xml:space="preserve">MM-4.2.3: If the native player has the metadata parsing capability for media files, the native player MUST have the capability to display all the files without having to display the metadata first allowing the native player to parse the metadata in the background in order to allow users to play media files without any delay no matter how many files are in the storage space. </t>
  </si>
  <si>
    <t xml:space="preserve">MM-4.2.5: Regardless of the method (format, codec, and etc.) used for playback including streaming contents and contents on a local/removable storage device, there MUST be no audio/ video synchronization (AV-sync) delay.  In case of the occurrence of out-of-synchronization between audio and video streams, unless the contents were originally encoded out-of-sync, the native video player MUST be able to detect such occurrences and make best effort to adjust it so that audio and video streams are back in the synchronized state within 10 seconds of the first out-of-sync occurrence. </t>
  </si>
  <si>
    <t>MM-4.2.6: When the application is running or the media is being played, there MUST be less than three second delay between the time at which the device receives an incoming call at the physical layer and the time at which the call information is displayed on the screen at the application layer with the corresponding ringer.</t>
  </si>
  <si>
    <t>./Con/MediaStream/HTTPPDProxyAddress</t>
  </si>
  <si>
    <t>[06152011 ZTE]update NA to FC</t>
    <phoneticPr fontId="61" type="noConversion"/>
  </si>
  <si>
    <t>[06/15/2011 Sprint] This is needed by MobiTV for the Sprint TV application.</t>
  </si>
  <si>
    <t>./Con/MediaStream/HTTPPDProxyPort</t>
  </si>
  <si>
    <t>./Con/MediaStream/RTSPProxyAddress</t>
  </si>
  <si>
    <t>./Con/MediaStream/RTSPProxyPort</t>
  </si>
  <si>
    <t>./CDMA/3GPD/Profile1/NAI</t>
  </si>
  <si>
    <t>Compliance for "Sprint OMA MMS Client Requirements V1.2"</t>
  </si>
  <si>
    <t>Customisation comments</t>
  </si>
  <si>
    <r>
      <t>1.</t>
    </r>
    <r>
      <rPr>
        <b/>
        <i/>
        <sz val="11"/>
        <color indexed="9"/>
        <rFont val="Times New Roman"/>
        <family val="1"/>
      </rPr>
      <t>     General</t>
    </r>
  </si>
  <si>
    <t>2.     OMA MMS Functional Requirements</t>
  </si>
  <si>
    <t>2.1 OMA Standards Requirements</t>
  </si>
  <si>
    <t>MMS-1</t>
  </si>
  <si>
    <t>The OMA MMS client MUST support the following standard specifications,
• 3GPP TS 23.140 v4.8.0 functional specifications
• 3GPP2 X.0016.200 v1.0
• WAP forum WAP-206 and WAP-209 specifications
• OMA-WAP-MMS-ENC-V1_1
• OMA-WAP-MMS-CTR-V1_1</t>
  </si>
  <si>
    <t>Complies</t>
  </si>
  <si>
    <t>MMS-2</t>
  </si>
  <si>
    <t>The OMA MMS client MUST support these WAP PDU’s defined for the
interface between the MMS Proxy-Relay and the MMS Client. This interface
corresponds to the interface between the MMS Relay/Server and the MMS User
Agent, called “MM1”in the 3GPP specifications.
• PDU for “Send message to MMS Proxy-Relay” (M-Send.req, MSend.conf)
• PDU for “Retrieve message from MMS Proxy-Relay” (WSP/HTTP
GET.req, M-Retrieve.conf)
• PDU for “MMS Notification about new message” (M-Notification.ind, MNotifyResp.ind)</t>
  </si>
  <si>
    <t>MMS-3</t>
  </si>
  <si>
    <t>The OMA MMS client MUST support these scenarios according to the OMA
MMS specifications
• MMS Client Sending Message to MMS Proxy-Relay
• MMS Proxy-Relay Sending Notification to MMS Client
• MMS Client Retrieving Message from MMS Proxy-Relay</t>
  </si>
  <si>
    <t>MMS-4</t>
  </si>
  <si>
    <t>The OMA MMS client MUST support MMS Notification via WAP SMS Push as
defined in the Sprint Text Messaging Specifications.</t>
  </si>
  <si>
    <t>MMS-5</t>
  </si>
  <si>
    <t>The OMA MMS client MUST support a WAP WSP stack with WAP Push
functionality to support notification transaction in order to convey PDU’s.</t>
  </si>
  <si>
    <t>MMS-6</t>
  </si>
  <si>
    <t>OEMs implementing a standards based OMA-MMS client MAY provide
support for JSR 205 Wireless Messaging API 2.0.</t>
  </si>
  <si>
    <t>2.2 Sprint Server Non-Conformance</t>
  </si>
  <si>
    <t>MMS-7</t>
  </si>
  <si>
    <t>Sprint MMSC currently does not support Delivery and Read Reports, so the
MMS client MUST not have support for these features.</t>
  </si>
  <si>
    <t>MMS-8</t>
  </si>
  <si>
    <t>The OMA MMS client MUST have support for UTF-8.</t>
  </si>
  <si>
    <t>MMS-9</t>
  </si>
  <si>
    <t>(Optional) Sprint legacy Picturemail devices do not support vCard and
vCalendar attachments so support for these attachments is not required to maintain
interoperability.</t>
  </si>
  <si>
    <t>MMS-10</t>
  </si>
  <si>
    <t>The OMA MMS client MUST NOT allow user configurable options for
• Deferred Delivery Time
• Message Expiration
• Delivery and Read Reports.</t>
  </si>
  <si>
    <t>2.3 Intergration with existing applications</t>
  </si>
  <si>
    <t>MMS-11</t>
  </si>
  <si>
    <t>The OMA MMS client MUST provide for easy integration with existing
handset address books, media picker, file storage and camera/camcorders.</t>
  </si>
  <si>
    <t>MMS-12</t>
  </si>
  <si>
    <t>The OMA MMS client MUST provide full support for MMS composition,
including handing attachments from the camera, camcorder, media albums, voice
notes, and contacts application. Attached media can be stored in phone or on SD
card prior to attachment.</t>
  </si>
  <si>
    <t>2.4 Provisioning</t>
  </si>
  <si>
    <t>MMS-13</t>
  </si>
  <si>
    <t>The OMA MMS client MUST support UAProf for MMS client capability
negotiation.</t>
  </si>
  <si>
    <t>MMS-14</t>
  </si>
  <si>
    <t>The OMA MMS client MUST support OTA provisioning of necessary MMSC
URL’s or any other configuration options.</t>
  </si>
  <si>
    <t>Does not comply</t>
  </si>
  <si>
    <t>DM don’t support to config URL include in MMSC by OTA</t>
    <phoneticPr fontId="71" type="noConversion"/>
  </si>
  <si>
    <t>2.5 Unified Composer</t>
  </si>
  <si>
    <t>MMS-15</t>
  </si>
  <si>
    <t>OEMs MUST implement a unified composer to work with the MMS client for
composing SMS and MMS messages as specified in the Integrated Messaging Center
(IMC) specs. The unified composer MUST support the following features.</t>
  </si>
  <si>
    <t>MMS-16</t>
  </si>
  <si>
    <t>The unified composer MUST be set to send SMS messages by default. It
MUST dynamically change to send MMS messages if a piece of media (images, video,
and audio) is attached.</t>
  </si>
  <si>
    <t>MMS-17</t>
  </si>
  <si>
    <t xml:space="preserve">The unified composer MUST be able to send messages having a Subject line and no attachments as SMS with the Subject line appearing in the body of the SMS as follows,
Subject: &lt;subject goes here&gt;
&lt;body follows here&gt;
</t>
  </si>
  <si>
    <t>MMS-18</t>
  </si>
  <si>
    <t>The unified composer MUST support composing a minimum of 960 chars of
SMS messages divided into 6 segments of 160 chars each.</t>
  </si>
  <si>
    <t>MMS-19</t>
  </si>
  <si>
    <t>The unified composer MUST support composing a minimum of 960 chars of
MMS messages.</t>
  </si>
  <si>
    <t>MMS-20</t>
  </si>
  <si>
    <t>The unified composer MUST support an editable Subject: field. The
maximum number of chars supported by the Subject: field MUST be 72. The
composer MUST support an empty Subject: field (0 chars)</t>
  </si>
  <si>
    <t>MMS-21</t>
  </si>
  <si>
    <t>The unified composer MUST support attaching a minimum of 2 minutes long
voice recording in a MMS message.</t>
  </si>
  <si>
    <t>What is the max size of an MMS that can be sent to the Sprint server? MO is 1M and MT is 2M</t>
  </si>
  <si>
    <t>MMS-22</t>
  </si>
  <si>
    <t>The unified composer MUST be able to show the current size of the
composed message and the maximum message supported by the
composer.(example 12k/500kb)</t>
  </si>
  <si>
    <t>MMS-23</t>
  </si>
  <si>
    <t>If the total size of the selected media exceeds the maximum message size
limit of the composer, the unified composer MUST display an error message and the
latest selection that caused the error shall be deselected after acknowledgment of
error message.</t>
  </si>
  <si>
    <t>MMS-24</t>
  </si>
  <si>
    <t>The unified composer MUST always display SMS as the first messaging
choice to the user before MMS (video or picture message)</t>
  </si>
  <si>
    <t>2.6 SMIL composer and viewer</t>
  </si>
  <si>
    <t>MMS-25</t>
  </si>
  <si>
    <t>The OMA MMS client MUST implement a MMS-SMIL compliant viewer,
capable of displaying content in major formats including JPEG, GIF, PNG, MIDI,
QCELP, and MPEG video. The viewer MUST be capable of displaying presentations.</t>
  </si>
  <si>
    <t>MMS-26</t>
  </si>
  <si>
    <t>The OMA MMS client MUST implement a MMS-SMIL composer, capable of
composing MMS slides containing pictures/video, audio and text within the same
slide. This requirement only applies to PDA devices. Featurephones implementing a
OMA-MMS client should implement a unified composer according to the UXD IMC
specifications.</t>
  </si>
  <si>
    <t>MMS-27</t>
  </si>
  <si>
    <t>(Optional) The OMA MMS client MAY support adding backgrounds or
themes to the MMS message during composition.</t>
  </si>
  <si>
    <t>Does not support setting background or theme.</t>
    <phoneticPr fontId="71" type="noConversion"/>
  </si>
  <si>
    <t>MMS-28</t>
  </si>
  <si>
    <t>(Optional) The OMA MMS client MAY support adding different font colors
and font sizes(small, normal, large) to the composed text within a MMS message.</t>
  </si>
  <si>
    <r>
      <t>D</t>
    </r>
    <r>
      <rPr>
        <sz val="12"/>
        <rFont val="宋体"/>
        <family val="3"/>
        <charset val="134"/>
      </rPr>
      <t>oes not support setting font color and size.</t>
    </r>
    <phoneticPr fontId="71" type="noConversion"/>
  </si>
  <si>
    <t>MMS-29</t>
  </si>
  <si>
    <t>The OMA MMS client for PDA devices MUST support a minimum of 10 slides
per MMS message.</t>
  </si>
  <si>
    <t>2.7 Sending MMS Messages</t>
  </si>
  <si>
    <t>MMS-30</t>
  </si>
  <si>
    <t>The OMA MMS client must enable handset users to send MMS messages
containing text, audio, video/pictures within a single message.</t>
  </si>
  <si>
    <t>MMS-31</t>
  </si>
  <si>
    <t>The OMA MMS client must support MSISDN and RFC822 addressing for
• Simple mobile number addressing (Should be 10 digit MDN)
• Email addresses in the Send To field</t>
  </si>
  <si>
    <t>MMS-32</t>
  </si>
  <si>
    <t>The OMA MMS client MUST be able to compose and submit MMS messages
for later background sending when the device is out of Sprint coverage.</t>
  </si>
  <si>
    <t>MMS-33</t>
  </si>
  <si>
    <t>The OMA MMS client MUST support sending MMS messages
simultaneously to a minimum of 40 recipients.</t>
  </si>
  <si>
    <t>MMS-34</t>
  </si>
  <si>
    <t>The OMA MMS client MUST be able to submit MMS messages in the
background to allow the user to use other applications on the device while MMS
messages are being sent.</t>
  </si>
  <si>
    <t>MMS-35</t>
  </si>
  <si>
    <t>OEM MMS client MUST support priority settings of Normal and High or
Urgent for MMS messages. The user MUST be able to modify Priority settings on a
per message basis. The MMS client MUST be able to indicate incoming High priority
messages with an exclamation or some other noticeable icon.</t>
  </si>
  <si>
    <t>MMS-36</t>
  </si>
  <si>
    <t xml:space="preserve">The MMS client MUST attempt to send MMS messages only when Slot 1 is the current active MIP slot. If the device is currently in Slot 0, the MMS client MUST wait until the device switches to Slot 1.  </t>
  </si>
  <si>
    <t>2.8 Receiving MMS Messages</t>
  </si>
  <si>
    <t>MMS-37</t>
  </si>
  <si>
    <t>The OMA MMS client must enable handset users to receive MMS messages
containing text, audio, video, photos within a single message.</t>
  </si>
  <si>
    <t>MMS-38</t>
  </si>
  <si>
    <t>The OMA MMS client MUST support immediate retrieval of MMS
notifications.</t>
  </si>
  <si>
    <t>MMS-39</t>
  </si>
  <si>
    <t>The OMA MMS client MUST support received Multimedia Message with text
parts (text/plain) encoded in US-ASCII.</t>
  </si>
  <si>
    <t>MMS-40</t>
  </si>
  <si>
    <t>The OMA MMS client MUST support receiving content from the MMSC
tagged with DRM Forward-Lock</t>
  </si>
  <si>
    <t>MMS-41</t>
  </si>
  <si>
    <t>The MMS client MUST purge all MMS messages on a FIFO basis consistent
with the SMS purging mechanism. All expiration times and algorithms MUST be
based on UTC to avoid complications from local time differences.</t>
  </si>
  <si>
    <t>MMS-42</t>
  </si>
  <si>
    <t>If the device does not have the appropriate viewers for incoming file types,
the MMS client MUST inform the user with an error message ‘File type not supported
on this device’.</t>
  </si>
  <si>
    <t>MMS-43</t>
  </si>
  <si>
    <t>The MMS client MUST have an option to save the attachments within the MMS message.</t>
  </si>
  <si>
    <t>MMS-44</t>
  </si>
  <si>
    <t>OEMs MUST switch the device to speakerphone mode when playing a video or audio file received in a MMS message.</t>
  </si>
  <si>
    <t>MMS-45</t>
  </si>
  <si>
    <t>In the absence of a slide timer value in the MMS message, the MMS client MUST default the slide timer value to 3.5 seconds except for slides containing video messages.</t>
  </si>
  <si>
    <t>MMS-46</t>
  </si>
  <si>
    <t xml:space="preserve">The MMS client MUST be able to play the full length of any video attachments before advancing to the next attachment. </t>
  </si>
  <si>
    <t>MMS-47</t>
  </si>
  <si>
    <t xml:space="preserve">The MMS client MUST be able to retrieve MMS messages using the following WAP Optimized URLs,
http://mms  which is optimized URL for http://mms.sprintpcs.com (MMSC production environment)
http://mmf  which is  optimized URL for http://pcs-ft-mm1.lightsurf.net (MMSC Field Trial environment)
</t>
  </si>
  <si>
    <t>2.9 Displaying MMS Messages</t>
  </si>
  <si>
    <t>MMS-48</t>
  </si>
  <si>
    <t>For devices not implementing IMC, the OMA MMS client MUST display the
MMS messages in a threaded format organized by contact in chronological order.</t>
  </si>
  <si>
    <t>MMS-49</t>
  </si>
  <si>
    <t>For devices implementing IMC, the SMS/MMS messages MUST be threaded
together organized by contact in chronological order.</t>
  </si>
  <si>
    <t>MMS-50</t>
  </si>
  <si>
    <t>The OMA MMS client MUST be able to provide Horizontal &amp; Vertical scrolling
for MMS message viewing.</t>
  </si>
  <si>
    <t>MMS-51</t>
  </si>
  <si>
    <t>(Optional) The OMA MMS client MUST be able to provide both landscape
and portrait modes for MMS message viewing</t>
  </si>
  <si>
    <t>MMS-52</t>
  </si>
  <si>
    <t>OEMs that limit the number of SMS and MMS messages by a fixed capacity
not dependent upon memory MUST support a minimum of 1000 SMS and 500 MMS
messages (SMS+MMS). This is the total inbox capacity for incoming, outgoing,
pending, cancelled and draft SMS/MMS messages. The total MMS messages may be
further limited by the memory allocated to MMS application.</t>
  </si>
  <si>
    <r>
      <t>T</t>
    </r>
    <r>
      <rPr>
        <sz val="12"/>
        <rFont val="宋体"/>
        <family val="3"/>
        <charset val="134"/>
      </rPr>
      <t>here is no limitation for the number of message.</t>
    </r>
    <phoneticPr fontId="71" type="noConversion"/>
  </si>
  <si>
    <t>2.10  Event Notification</t>
  </si>
  <si>
    <t>MMS-53</t>
  </si>
  <si>
    <t>When the device receives an incoming voice call or message notification,
the event notification must appear as a pop-up notification in the foreground with
the MMS client running in the background.</t>
  </si>
  <si>
    <t>MMS-54</t>
  </si>
  <si>
    <t>When the device receives an incoming voice call or message notification,
two choices must be available for the user: View the event or Dismiss the event.</t>
  </si>
  <si>
    <t>MMS-55</t>
  </si>
  <si>
    <t>If the event is acted upon (e.g. Answer Call or View message) the MMS
client should operate in the background until users complete the event interaction
and exit. Users MUST be brought back to the same point in the MMS client
application after the event.</t>
  </si>
  <si>
    <t>MMS-56</t>
  </si>
  <si>
    <t>If the event is dismissed, the device should return to the MMS client
immediately.</t>
  </si>
  <si>
    <r>
      <t>2.11</t>
    </r>
    <r>
      <rPr>
        <b/>
        <sz val="10"/>
        <rFont val="Times New Roman"/>
        <family val="1"/>
      </rPr>
      <t xml:space="preserve"> </t>
    </r>
    <r>
      <rPr>
        <b/>
        <sz val="10"/>
        <rFont val="Helvetica"/>
        <family val="2"/>
      </rPr>
      <t>Maximum Message Size</t>
    </r>
  </si>
  <si>
    <t>MMS-57</t>
  </si>
  <si>
    <t>OEM MMS client MUST be able to support a configurable maximum message
size for MMS messages.</t>
  </si>
  <si>
    <t>MMS-58</t>
  </si>
  <si>
    <t xml:space="preserve">The message size is driven by a variety of factors like the network speed (1x or EVDO), device resolution (QCIF or QVGA) and camera capabilities (1.3MP or 3.2MP). The maximum message size MUST include pictures, video and audio attachments. The current maximum message sizes that MUST be supported are as follows,
1x devices -  600kb MO, 2MB MT.
EVDO and EVDO Rev 0 devices – 1MB MO and 2MB MT.
EVDO Rev A devices – 2MB MO and 2MB MT.
</t>
  </si>
  <si>
    <t>MMS-59</t>
    <phoneticPr fontId="71" type="noConversion"/>
  </si>
  <si>
    <t>The minimum recording time for a video message MUST be 30 seconds. OEMs MUST be able to adjust the video recording mode to meet the recording and maximum size limitations.</t>
  </si>
  <si>
    <t>MMS-60</t>
    <phoneticPr fontId="71" type="noConversion"/>
  </si>
  <si>
    <t>The minimum recording time allowed for an audio message MUST be 2 minutes.</t>
  </si>
  <si>
    <t>MMS-61</t>
  </si>
  <si>
    <t>The OMA MMS client MUST compress the pictures that exceed the maximum size limit to a resolution of 640x480.</t>
  </si>
  <si>
    <t>2.12 Message Retry</t>
  </si>
  <si>
    <t>MMS-62</t>
  </si>
  <si>
    <t>OEM MMS client MUST be able to retry the MMS message a maximum of 3
times in the background until successful completion.</t>
  </si>
  <si>
    <t>MMS-63</t>
  </si>
  <si>
    <t>OEM MMS client MUST mark the MMS message as “Send Failed” after 3
unsuccessful send attempts.</t>
  </si>
  <si>
    <t>MMS-64</t>
  </si>
  <si>
    <t>OEM MMS client MUST provide a way for the user to manually retry any
messages marked as “Send Failed”. In this case the retry counter should be reset
and 3 retries should be attempted.</t>
  </si>
  <si>
    <t>2.13 Launch Points</t>
  </si>
  <si>
    <t>MMS-65</t>
  </si>
  <si>
    <t>The OMA MMS client MUST be able to be launched from the media browser
by choosing an existing media file or capturing a new media using the camera or
camcorder.</t>
  </si>
  <si>
    <t>MMS-66</t>
  </si>
  <si>
    <t>The OMA MMS client MUST be able to be launched from the voice
notes/memo application by choosing an existing voice file or recording a new voice
memo.</t>
  </si>
  <si>
    <t>2.14 Parsing</t>
  </si>
  <si>
    <t>The OMA MMS client MUST be able to parse the text in the body of the MMS message
according to the following rules. If the device supports Sprint SDE(Simple Data
Exchange) application, any identified items should be marked up to be sent to the
SDE GUI so the user will be able to dispose of the item by selecting from the SDE
Options</t>
  </si>
  <si>
    <t>The device use Android's default GUI regaring SDE.</t>
    <phoneticPr fontId="71" type="noConversion"/>
  </si>
  <si>
    <t>Text strings in the following formats must be parsed as phone numbers. (“-“ and “.”
count as valid separators.)</t>
  </si>
  <si>
    <t>MMS-67</t>
  </si>
  <si>
    <t>&lt;space or beginning of message&gt;10digit number&lt;space or end of
message&gt;</t>
  </si>
  <si>
    <t>MMS-68</t>
  </si>
  <si>
    <t>&lt;space or beginning of message &gt;11digit number with 1 as the first digit&lt;
space or end of message&gt;</t>
  </si>
  <si>
    <t>MMS-69</t>
  </si>
  <si>
    <t>&lt;space or beginning of message &gt;3digit number&lt;separator&gt;3digit
number&lt;separator&gt;4digit number&lt; space or end of message&gt;</t>
  </si>
  <si>
    <t>MMS-70</t>
  </si>
  <si>
    <t>&lt;space or beginning of message &gt;1&lt;separator&gt;3digit
number&lt;separator&gt;3digit number&lt;separator&gt;4digit number&lt; space or end of
message&gt;</t>
  </si>
  <si>
    <t>MMS-71</t>
  </si>
  <si>
    <t>&lt;space or beginning of message &gt;3digit number&lt;separator&gt;4digit
number&lt; space or end of message&gt;</t>
  </si>
  <si>
    <t>MMS-72</t>
  </si>
  <si>
    <t>&lt;space or beginning of message &gt;12digit number with +1 as first 2 digits&lt;
space or end of message&gt;</t>
  </si>
  <si>
    <t>MMS-73</t>
  </si>
  <si>
    <t>&lt;space or beginning of message&gt;+1&lt;separator&gt;3digit
number&lt;separator&gt;3digit number&lt;separator&gt;4digit number&lt;space or end of
message&gt;</t>
  </si>
  <si>
    <t>Text strings in the following formats must be parsed as URLs.</t>
  </si>
  <si>
    <t>MMS-74</t>
  </si>
  <si>
    <t>&lt;space or beginning of message &gt;&lt;www.&gt;&lt;text string&gt;&lt;space or 1 end
of message&gt;</t>
  </si>
  <si>
    <t>MMS-75</t>
  </si>
  <si>
    <t>&lt;space or beginning of message &gt;&lt;text string&gt;&lt;DOM&gt;&lt;text
string&gt;&lt;space or end of message &gt;</t>
  </si>
  <si>
    <t>Where:
&lt;text string&gt; is an arbitrary string of printable ASCII characters, not interrupted by
a space (0x20) character.
&lt;DOM&gt; is any valid domain extension such as “.com”, “.net”, “.org”, “.edu”, “.mil”,
“.gov”, “.us”, “.ca”</t>
  </si>
  <si>
    <t>Text strings in the following formats MUST be parsed as email addresses.</t>
  </si>
  <si>
    <t>MMS-76</t>
  </si>
  <si>
    <t>&lt;space or beginning of message &gt;&lt;text string&gt;”@”&lt;text string&gt;”.”&lt;text
string&gt;”.”&lt;text string&gt;&lt;space or end of message &gt; (Note that one or more
occurrences of the string “.”&lt;text string&gt; may exist in valid email addresses.)</t>
  </si>
  <si>
    <t>2.15         MMS on WiFi and WiMax</t>
  </si>
  <si>
    <t>MMS-77</t>
  </si>
  <si>
    <t>The OMA MMS client MUST be able to be send MMS messages while the device is operating in WiFi or WiMax mode.</t>
  </si>
  <si>
    <t>MMS-78</t>
  </si>
  <si>
    <t>The OMA MMS client MUST be able to be receive MMS messages while the device is operating in WiFi or WiMax mode.</t>
  </si>
  <si>
    <t>MMS-79</t>
  </si>
  <si>
    <t>The OEMs MUST use WiFi mode to send and receive MMS messages if both WiFi and CDMA networks are active and available.</t>
  </si>
  <si>
    <t>MMS-80</t>
    <phoneticPr fontId="71" type="noConversion"/>
  </si>
  <si>
    <t>The OMA MMS client MUST not use the Sprint Proxy Gateway while operating in WiFi or WiMax mode.</t>
  </si>
  <si>
    <t>2.16         MMS Error Reporting Requirements</t>
  </si>
  <si>
    <t>MMS-81</t>
  </si>
  <si>
    <t xml:space="preserve">The OMA MMS client MUST recognize the HTTP error codes provided by the Sprint HTTP gateway. The gateway returns the error codes with “content-type: text/plain.”
The gateway response codes will be presented in the standard HTTP status:
200: OK (No error message to be displayed)
201: Notification for re-setting of profile
204: No content
301: Moved permanently
302: Found (No error message to be displayed)
307: Temporary redirect (No error message to be displayed)
403: Forbidden
404: Not found
406: Not acceptable
407: Proxy authorization required
496: Configuration failed
497: Invalid configuration
498: Unrecognized header format
499: Session not found
500: Internal server error
503: Service unavailable
504: Gateway timed out  
</t>
  </si>
  <si>
    <t>MMS-82</t>
  </si>
  <si>
    <t xml:space="preserve">The MMS client MUST recognize the following error codes provided by the MM1 PDUs.
X-Mms-Response-Status in m-send.conf 
X-Mms-Response-Text in m-send.conf
X-Mms-Retrieve-Status in m-retrieve.conf if included.
X-Mms-Status in M-notifyresp.ind 
</t>
  </si>
  <si>
    <t>MMS-83</t>
  </si>
  <si>
    <t>The MMS client MUST display any errors that occur during sending or receiving MMS messages under Options &gt; Error Info or a similar menu item easily accessible to the user. The error information should include any http response status/codes or MM1 response status/codes.</t>
  </si>
  <si>
    <t>3.    OMA MMS Media Formats</t>
  </si>
  <si>
    <t>3.1 Media Formats</t>
  </si>
  <si>
    <t>MMS-84</t>
  </si>
  <si>
    <t>OEM devices implementing the MMS client MUST comply with these image formats.</t>
  </si>
  <si>
    <t>MMS-85</t>
  </si>
  <si>
    <t xml:space="preserve">OEM devices implementing the MMS client MUST comply with these audio formats
</t>
  </si>
  <si>
    <t>该项请多媒体模块应答</t>
    <phoneticPr fontId="71" type="noConversion"/>
  </si>
  <si>
    <t>MMS-86</t>
  </si>
  <si>
    <t>OEM devices implementing the MMS client MUST comply with these video formats.</t>
  </si>
  <si>
    <t>4.    MMSC Requirements</t>
  </si>
  <si>
    <t>4.1 Verisign Handset Profiling</t>
  </si>
  <si>
    <t>MMS-87</t>
  </si>
  <si>
    <t>OEMs MUST submit the completely filled out Verisign MMS Questionnaire to
Sprint if the device supports an OMA MMS client.</t>
  </si>
  <si>
    <t>MMS-88</t>
  </si>
  <si>
    <t>OEMs MUST make sure that the following device parameters do not change
after the Verisign MMS Questionnaire is submitted to Sprint Nextel
     User Agent String
     Browser Type
     Audio Type
     Video Type
     Image Type
     Max message size</t>
  </si>
  <si>
    <t>MMS-89</t>
  </si>
  <si>
    <t>OEMs MUST utilize the following Verisign environments for testing the OMA MMS client.
Picsnet: http://picsnet-mmsc.ref1.lightsurf.net
Field Trial: http://pcs-ft-mm1.lightsurf.net
Production: http://mms.sprintpcs.com</t>
  </si>
  <si>
    <t>MMS-90</t>
  </si>
  <si>
    <t>OEMs MUST provide a configurable way to modify the MMSC URL information from the ##DATA# menu.</t>
  </si>
  <si>
    <t>4.2 Sprint Proxy Gateway(MAG) Requirements</t>
  </si>
  <si>
    <t>MMS-91</t>
  </si>
  <si>
    <t xml:space="preserve">OMA MMS client MUST have the capability to configure a proxy Gateway ip address and port. Typically the proxy Gateway ip address should be set as follows,
Featurephones -  Proxy ip should be set to 68.28.31.1 Port should be set to 80.
Android,Windows Mobile, Blackberry, WebOS - Proxy ip should be set to 68.28.31.7 Port should be set to 80.
</t>
  </si>
  <si>
    <t>MMS-92</t>
  </si>
  <si>
    <t>The OMA MMS client MUST supply the following fields at a minimum in the
HTTP header of the MMS POST transaction:</t>
    <phoneticPr fontId="71" type="noConversion"/>
  </si>
  <si>
    <t>User-Agent: Device manufacturer and model, and the MMS client/version.
For example, user-agent: Mozilla/Device make and model/MMS/2.0</t>
    <phoneticPr fontId="71" type="noConversion"/>
  </si>
  <si>
    <t>Proxy-Authorization: Proxy authorization includes Basic base 64 encoded NAI with “:pcs” (also base64 encoded) at the end.*
E.g.: Proxy-Authorization: Basic cHVqYW5yb2thQHNwcmludHBjcy5jb206cGNz</t>
    <phoneticPr fontId="71" type="noConversion"/>
  </si>
  <si>
    <t>Accept: Required MIME types, e.g., text/plain, Usually set to */* or X-MDN.</t>
  </si>
  <si>
    <t>Accept-Language: This header contains natively supported languages. E.g., en, es.</t>
  </si>
  <si>
    <t>x-wap-profile: This header MUST follow the Sprint PCS 3G UAProf requirements. This
is usually the location of the rdf file. Example:
http://device.sprintpcs.com/&lt;manufacturername&gt;/&lt;model&gt;/&lt;filename&gt;.rdf</t>
  </si>
  <si>
    <t>Content-Type: This header in POST messages specifies the text/plain MIME type.</t>
  </si>
  <si>
    <t>Content-Length: The email client supplies the Content-Length header in all POST
request messages when an entity-body is present.</t>
  </si>
  <si>
    <t>X-MDN: The MDN of the device sending the POST transaction.</t>
    <phoneticPr fontId="71" type="noConversion"/>
  </si>
  <si>
    <t>Host: Destination address of the POST transaction, usually the MMSC server URL.</t>
  </si>
  <si>
    <t>Cache-control: Must always be set to no-transform.</t>
  </si>
  <si>
    <t>4.3 MMSC Server Requirements</t>
  </si>
  <si>
    <t>MMS-93</t>
  </si>
  <si>
    <t>The MMSC server MUST support the following Sprint gateway headers to
create the user profile:</t>
  </si>
  <si>
    <t>x-pcs-mdn: Static encrypted Mobile Device Number (MDN)</t>
  </si>
  <si>
    <t>clientID: Basic Base64 encoded Network Access Identifier (NAI)
Upon receiving a valid Proxy-Authorization header from the MMS client, the Sprint
HTTP gateway inserts the base 64 encoded NAI in the clientID header, and also
inserts the corresponding MDN in x-pcs-mdn.</t>
  </si>
  <si>
    <t>5.    References</t>
  </si>
  <si>
    <t>Does not comply</t>
    <phoneticPr fontId="3" type="noConversion"/>
  </si>
  <si>
    <t>Not applicable</t>
    <phoneticPr fontId="3" type="noConversion"/>
  </si>
  <si>
    <t>Sprint UA Prof compliance matrix
version 2.1</t>
  </si>
  <si>
    <t xml:space="preserve">Specification Details                                                                                                                                                                                             </t>
  </si>
  <si>
    <t>1. Overview</t>
  </si>
  <si>
    <t>1.1 Introduction to UA Prof</t>
  </si>
  <si>
    <t xml:space="preserve">User Agent Profiles (UA Prof) are lists of device parameters and capabilities that define the formatting required to send information to the device.  When the user browses to a new web page, the device will send a URI in the x-wap-profile header of the request that references an .rdf document containing the UA Prof information.  These documents are written in XML, compliant to the Resource Description Framework (RDF) format defined in the controlling specification(s). </t>
  </si>
  <si>
    <t>1.2 Sprint Specific Notes</t>
  </si>
  <si>
    <t>Sprint will not support end user personalization of UA Prof settings.  Each software load for a device will have a defined User Agent Profile loaded into the Sprint repository.</t>
  </si>
  <si>
    <t>Sprint will require that all parameters be defined within the local XML/RDF file.  No outside references will be allowed.</t>
  </si>
  <si>
    <t>2. Responsibilities</t>
  </si>
  <si>
    <t>2.1 Device Capabilities</t>
  </si>
  <si>
    <t xml:space="preserve">1.     The browser SHALL support UAProf as specified in WAP 2.0.  </t>
  </si>
  <si>
    <t xml:space="preserve">2.     There MUST be a new UAProf file for every firmware load for the device, since the UAProf includes information on firmware version.  </t>
  </si>
  <si>
    <t xml:space="preserve">3.     The browser SHALL supply a x-wap-profile header.  The URL for this file will be managed by Sprint.  </t>
  </si>
  <si>
    <t xml:space="preserve">4.     The UAProf file describing the device/UA characteristics MUST be submitted to and approved by Sprint prior to launch of a product.  </t>
  </si>
  <si>
    <t>2.2 UA Prof File Vendor Requirements</t>
  </si>
  <si>
    <t xml:space="preserve">1.     The vendor MUST utilize the Sprint provided XML/RDF UA Prof file template to create one UA Prof file for each device.  </t>
  </si>
  <si>
    <t>2.     This UA Prof file MUST be maintained through out the life cycle for each device.</t>
  </si>
  <si>
    <t>3.     For each version of software, the Vendor MUST validate each attribute value in the UA Prof file to ensure that they are correct.
Note: The Sprint UA Prof template is a sample file containing example attribute values of which may or may not apply to the give device.</t>
  </si>
  <si>
    <t xml:space="preserve">4.     For each version of software, the Vendor SHALL provide to Sprint for upload a propertly formatted XML/RDF file created from the Sprint UA Prof template.  </t>
  </si>
  <si>
    <t>5.     The UA Prof file SHALL be provided at the same time as the software.</t>
  </si>
  <si>
    <t>6.     The UA Prof file MUST be named for the software version number and have the file extension “.rdf”.  (e.g. 1219.rdf).</t>
  </si>
  <si>
    <t>7.     Upon email notification from Sprint, the Vendor MUST verify that the correct URI is being sent by the browser.  This email will contain the x-wap-profile URI posted to the CC/PP.</t>
  </si>
  <si>
    <t xml:space="preserve">8. Upon email notification from Sprint, that the UA Prof has been posted to the CC/PP, the Vendor MUST execute the following link http://test2.volantis.com/dc from the device.  This link returns a numeric confirmation code that MUST be sent to Sprint by the Vendor via replying to ALL in the email notification received from Sprint.
Note: This only needs to be done if indicated in the email notification received from Sprint.  The key is in the Subject line of the email:
Subject: New Device UA Profile &lt;manufactor&gt;&lt;model number&gt;  YES, execute link   
Subject: UA Profile &lt;manufactor&gt;&lt;model number&gt;  NO, do not execute link   
</t>
  </si>
  <si>
    <t>2.3 UA Prof Customer Equipment Requirements</t>
  </si>
  <si>
    <t>Initial Setup</t>
  </si>
  <si>
    <t>1.     Sprint MUST provide the &lt;ManufacturerName&gt;/&lt;SKU#&gt;/ information for each new product.</t>
  </si>
  <si>
    <t>2.     Sprint MUST setup the &lt;ManufacturerName&gt;/&lt;SKU#&gt;/ information with in the Sprint systems (CC/PP).  
http://device.sprintpcs.com/&lt;ManufacturerName&gt;/&lt;SKU#&gt;/&lt;SW&gt;.rdf</t>
  </si>
  <si>
    <t>3. Sprint MAY use the Model number or a standard OEM naming convention in place of the &lt;SKU#&gt;.  
http://device.sprintpcs.com/&lt;ManufacturerName&gt;/&lt;Model#&gt;/&lt;SW&gt;.rdf</t>
  </si>
  <si>
    <t xml:space="preserve">Review and Approve Cycle </t>
  </si>
  <si>
    <t>4. After VIF lockdown, for each new device, the initial UA Prof file MUST be submitted by the OEM’s for review and approval by Sprint.</t>
  </si>
  <si>
    <t>5. After the OEM receives approval to the UA Prof file from Sprint, andy changes to the UA Prof file MUST be reviewed and approved by Sprint.</t>
  </si>
  <si>
    <t xml:space="preserve">Testing Cycle </t>
  </si>
  <si>
    <t>6.     &lt;SW&gt; field SHALL be updated to reflect the software version number and the file name of the UA Prof file submitted.</t>
  </si>
  <si>
    <t>7.     Sprint SHALL validate the UA Prof file submitted by the Vendor through an UAProf Validator.  If the submitted UA Prof fails the validation tests performed by Sprint, the UA Prof SHALL be returned to the Vendor to be corrected.</t>
  </si>
  <si>
    <t>8.     Sprint SHALL load each approved UA Prof file on to the CC/PP and verify the browser sends the correct URI.</t>
  </si>
  <si>
    <t>9.     Sprint SHALL archive the UA Prof file for backup and recorvery.</t>
  </si>
  <si>
    <t>10.     Sprint SHALL release Software Package (Sofware, Release Notes, and UA Profile file) to internal Sprint testing groups.</t>
  </si>
  <si>
    <t>11.     Sprint SHALL notify Vendors that the UA Prof file has been uploaded to the CC/PP.</t>
  </si>
  <si>
    <t xml:space="preserve"> Production (Approval)</t>
  </si>
  <si>
    <t xml:space="preserve">12.     Sprint SHALL verify final UA Prof file and latest link with in the CC/PP and flag release as production.  </t>
  </si>
  <si>
    <t xml:space="preserve">13. Sprint SHALL notify Vendors and Sprint groups of the final approval of UA Prof file. </t>
  </si>
  <si>
    <t>14. Sprint SHALL inforce the Sprint Software Release Proces (release soak)</t>
  </si>
  <si>
    <t>3. Sprint PCS Process</t>
  </si>
  <si>
    <t>4. Sprint PCS UA Prof Template</t>
  </si>
  <si>
    <t>4.2 Table of Values</t>
  </si>
  <si>
    <t>See Table in PDF/Word version of this document.</t>
  </si>
  <si>
    <t>4.3  Table of Values Sprint Extentions</t>
  </si>
  <si>
    <t>4.4  Sprint UA PROF.RDF Template</t>
  </si>
  <si>
    <t>See Information in PDF/Word version of this document.</t>
  </si>
  <si>
    <t>ZTE</t>
    <phoneticPr fontId="61" type="noConversion"/>
  </si>
  <si>
    <t>WiFi Chipset:</t>
  </si>
  <si>
    <t>BCM4330</t>
    <phoneticPr fontId="61" type="noConversion"/>
  </si>
  <si>
    <t>WiFi General Functional Requirements</t>
  </si>
  <si>
    <t>Req #</t>
  </si>
  <si>
    <t>Details / Notes / Test Scenarios / Examples</t>
  </si>
  <si>
    <t>Reference</t>
  </si>
  <si>
    <t>Product complies</t>
  </si>
  <si>
    <t>802.11 Standards Support (IEEE)</t>
  </si>
  <si>
    <t>WIFI-IEEE-001</t>
    <phoneticPr fontId="61" type="noConversion"/>
  </si>
  <si>
    <t>The Customer Equipment MUST support IEEE Std 802.11-2007 [4]</t>
  </si>
  <si>
    <t>IEEE Std 802.11-2007 includes the original IEEE Std 802.11 plus the following amendments: IEEE Std 802.11a, IEEE Std 802.11b, IEEE Std 802.11d, IEEE Std 802.11e , IEEE Std 802.11g, IEEE Std 802.11h, IEEE Std 802.11i, and IEEE Std 802.11j.</t>
    <phoneticPr fontId="61" type="noConversion"/>
  </si>
  <si>
    <t>We don't comply IEEE Std 802.11a/h/j for hardware limitation.</t>
    <phoneticPr fontId="61" type="noConversion"/>
  </si>
  <si>
    <t>WIFI-IEEE-002</t>
  </si>
  <si>
    <t>The Customer Equipment MUST support IEEE Std 802.11n</t>
    <phoneticPr fontId="61" type="noConversion"/>
  </si>
  <si>
    <t>Our phone doesn't support 5GHz band.</t>
    <phoneticPr fontId="61" type="noConversion"/>
  </si>
  <si>
    <t xml:space="preserve">WIFI-IEEE-003 </t>
    <phoneticPr fontId="61" type="noConversion"/>
  </si>
  <si>
    <t>The Customer Equipment MUST support MIMO technologies associated with IEEE 802.11</t>
    <phoneticPr fontId="61" type="noConversion"/>
  </si>
  <si>
    <t>Now our phone only support 1x1 because we only have one antenna</t>
    <phoneticPr fontId="61" type="noConversion"/>
  </si>
  <si>
    <t>WIFI-IEEE-004</t>
  </si>
  <si>
    <t>The Customer Equipment MUST support infrastructure mode only for BSS.</t>
  </si>
  <si>
    <t>WIFI-IEEE-005</t>
  </si>
  <si>
    <t>The Customer MUST support Wi-Fi Multimedia (WMM) Specification v1.1 to allow the access point the ability to prioritize traffic.</t>
    <phoneticPr fontId="61" type="noConversion"/>
  </si>
  <si>
    <t>WiFi Alliance Compliance (ALL)</t>
  </si>
  <si>
    <t>WIFI-ALL-001</t>
  </si>
  <si>
    <t>The device manufacturer MUST provide proof of WiFi Alliance certification for all mandatory programs as well as all applicable optional programs</t>
  </si>
  <si>
    <t>http://www.wi-fi.org/certification_programs.php</t>
  </si>
  <si>
    <t>Bluetooth and Wi-Fi Simultaneous Operation (BT)</t>
  </si>
  <si>
    <t>WIFI-BT-001</t>
  </si>
  <si>
    <t>If the Customer Equipment supports Bluetooth and Wi-Fi, then the Customer Equipment MUST be able to use Bluetooth and Wi-Fi simultaneously without causing any interference between the two systems.</t>
  </si>
  <si>
    <t>Viewing streaming video via Wi-Fi while listening to the audio on a Bluetooth headset.</t>
  </si>
  <si>
    <t xml:space="preserve"> Wi-Fi and CDMA Simultaneous Operation (WI3G)</t>
  </si>
  <si>
    <t>WIFI-WI3G-001</t>
  </si>
  <si>
    <t>The Customer Equipment MUST allow all CDMA operations except data services while using Wi-Fi data connection.</t>
  </si>
  <si>
    <t>The Customer Equipment MUST be able to use CDMA Voice and SMS services while using WIFI data services. Please understand that Sprint core applications may not be accessible via WiFi and may require a CDMA connection</t>
  </si>
  <si>
    <t>WIFI-WI3G-002</t>
  </si>
  <si>
    <t>The Customer Equipment MUST be able to execute a WAP push for OMA-DM over a CDMA data connection, as defined in the OMA-DM Client Functional Requirements [8],  while WIFI is enabled</t>
    <phoneticPr fontId="61" type="noConversion"/>
  </si>
  <si>
    <t>WiFi may or may not be connected</t>
  </si>
  <si>
    <t>WIFI-WI3G-003</t>
  </si>
  <si>
    <t xml:space="preserve">The Customer Equipment MUST support simultaneous CDMA Service Options (3, 6, 35, 68, 73, and 0x8000) and Data (via Wi-Fi). </t>
  </si>
  <si>
    <t>WIFI-WI3G-004</t>
  </si>
  <si>
    <r>
      <t xml:space="preserve">Active WiFi Data transfer MUST not impact the ability for the Customer Equipment to support </t>
    </r>
    <r>
      <rPr>
        <sz val="10"/>
        <color indexed="10"/>
        <rFont val="Arial"/>
        <family val="2"/>
      </rPr>
      <t>3.5 hours</t>
    </r>
    <r>
      <rPr>
        <sz val="10"/>
        <rFont val="Arial"/>
        <family val="2"/>
      </rPr>
      <t xml:space="preserve"> of talk time</t>
    </r>
    <phoneticPr fontId="61" type="noConversion"/>
  </si>
  <si>
    <t>We filled FC based on the Qualcomm's document, but we haven't test the impact such a long talk time.</t>
    <phoneticPr fontId="61" type="noConversion"/>
  </si>
  <si>
    <t>2.4GHz Operation (24GHZ)</t>
  </si>
  <si>
    <t>WIFI-24GHZ-001</t>
  </si>
  <si>
    <t>The Customer Equipment MUST support 802.11b/g/n 2.4GHz radio access.</t>
  </si>
  <si>
    <t>WIFI-24GHZ-002</t>
  </si>
  <si>
    <t>If the Customer Equipment supports IEEE Std 802.11n, the Customer Equipment MUST support 802.11n 2.4GHz radio access.</t>
  </si>
  <si>
    <t>no waivers on 802.11n as of this specification release</t>
  </si>
  <si>
    <t>WIFI-24GHZ-003</t>
  </si>
  <si>
    <t>The Customer Equipment MUST support 802.11 American 2.4Ghz wireless channels 1-11 in accordance with FCC law.</t>
  </si>
  <si>
    <t>WIFI-24GHZ-004</t>
  </si>
  <si>
    <t>If the Customer Equipment supports international operation, the Customer Equipment MUST support 2.4GHz channels 12, 13 and 14.</t>
  </si>
  <si>
    <t>5GHz Operation (5GHZ)</t>
  </si>
  <si>
    <t>WIFI-5GHZ-001</t>
  </si>
  <si>
    <t>If the Customer Equipment supports IEEE Std 802.11n, the Customer Equipment MAY support 802.11a/n 5GHz radio access.</t>
  </si>
  <si>
    <t>The device doesn't support 5GHz band because of HW limitation</t>
    <phoneticPr fontId="61" type="noConversion"/>
  </si>
  <si>
    <t>WIFI-5GHZ-002</t>
  </si>
  <si>
    <t>If the Customer Equipment supports IEEE Std 802.11n 5GHz radio access, the Customer Equipment MUST support channels 36, 40, 44, 48, 52, 56, 60, 64, 149, 153, 157 and 161 802.11 American 5Ghz wireless channels in accordance with FCC law.</t>
  </si>
  <si>
    <t>WIFI-5GHZ-003</t>
  </si>
  <si>
    <t>If the Customer Equipment supports IEEE Std 802.11n, the Customer Equipment MAY support multiple antenna paths for MIMO operations.</t>
  </si>
  <si>
    <t>we only support 1x1 because of HW design</t>
    <phoneticPr fontId="61" type="noConversion"/>
  </si>
  <si>
    <t>Signal Strength Indicator (SSI)</t>
  </si>
  <si>
    <t>WIFI-SSI-001</t>
  </si>
  <si>
    <t>All UI elements supporting the display of a signal strength indicator MUST be synchronized with one another</t>
  </si>
  <si>
    <t>[08152011 ZTE]update FC to NC per sprint's comment.</t>
  </si>
  <si>
    <t>[08082011 Sprint]Signal Strength Indicator (SSI) - These should be marked NC (highlighted yellow)</t>
    <phoneticPr fontId="61" type="noConversion"/>
  </si>
  <si>
    <t>WIFI-SSI-002</t>
  </si>
  <si>
    <t>Translation between RSSI and a UI element displaying a bar based signal strength indicator MUST conform to the specified requirements</t>
  </si>
  <si>
    <t>WIFI-SSI-003</t>
  </si>
  <si>
    <t>RSSI MUST be mapped to the WIFI signal indicator per the sub requirements of WIFI-SSI-003</t>
  </si>
  <si>
    <t>WIFI-SSI-003.1</t>
    <phoneticPr fontId="61" type="noConversion"/>
  </si>
  <si>
    <t>RSSI greater than -76 MUST display maximum bars</t>
  </si>
  <si>
    <t>WIFI-SSI-003.2</t>
    <phoneticPr fontId="61" type="noConversion"/>
  </si>
  <si>
    <t>RSSI between -76 and -80 MUST display one less than maximum bars</t>
  </si>
  <si>
    <t>WIFI-SSI-003.3</t>
    <phoneticPr fontId="61" type="noConversion"/>
  </si>
  <si>
    <t>RSSI between -80 and -84 MUST be subdivided between the remaining number of bars</t>
  </si>
  <si>
    <t>WIFI-SSI-003.4</t>
    <phoneticPr fontId="61" type="noConversion"/>
  </si>
  <si>
    <t>RSSI less than -84 MUST display zero bars</t>
  </si>
  <si>
    <t>Antenna (ANT)</t>
  </si>
  <si>
    <t>WIFI-ANT-001</t>
  </si>
  <si>
    <t>1.Wi-Fi TRP &gt; 13dBm (OFDM, 12Mbps, CCK, 11Mbps-free space)</t>
  </si>
  <si>
    <r>
      <t xml:space="preserve">The device can meet 11 dBm
</t>
    </r>
    <r>
      <rPr>
        <sz val="10"/>
        <color indexed="10"/>
        <rFont val="Arial"/>
        <family val="2"/>
      </rPr>
      <t>[08022011 ZTE]Both Qualcomm WCN1312 and Broadcom BCM4330 couldnot achieve the goal even with 50% antenna effiency</t>
    </r>
    <phoneticPr fontId="61" type="noConversion"/>
  </si>
  <si>
    <t>KS 7/18 - Most WiFi chipsets can do much better than 13dBm. 11dBm is too low… must meet requirements
[08082011 Sprint]Antenna Section - We can have additional discussion once we have actual devices and actual data.</t>
    <phoneticPr fontId="61" type="noConversion"/>
  </si>
  <si>
    <t>WIFI-ANT-002</t>
  </si>
  <si>
    <t>2.Wi-Fi TIS &lt; -85dBm (OFDM, 12Mbps, CCK, 11Mbps-free space)</t>
  </si>
  <si>
    <r>
      <t xml:space="preserve">The device can meet -77 dBm
[3/16/2011] ZTE to provide citation and Sprint to confirm.
</t>
    </r>
    <r>
      <rPr>
        <sz val="10"/>
        <color indexed="10"/>
        <rFont val="Arial"/>
        <family val="2"/>
      </rPr>
      <t>[08022011 ZTE]TIS could achieve-81~ -83dBm@11Mbps as our test.</t>
    </r>
    <phoneticPr fontId="61" type="noConversion"/>
  </si>
  <si>
    <t>KS 7/18: -77dBm for what modulation scheme and data rate?
KS 8/29 - OK</t>
  </si>
  <si>
    <t>Ref</t>
  </si>
  <si>
    <t>Client Radio Operation</t>
  </si>
  <si>
    <t>ZTE comment</t>
    <phoneticPr fontId="61" type="noConversion"/>
  </si>
  <si>
    <t>WIFI-RAN-001</t>
  </si>
  <si>
    <t>The Customer Equipment MUST support 802.11b/g/n mixed mode operation.</t>
  </si>
  <si>
    <t>WIFI-RAN-002</t>
  </si>
  <si>
    <t>The Customer Equipment MUST support at least 13dBm max transmit power for 802.11g mode.</t>
  </si>
  <si>
    <t>OTA TRP can meet at 11dBm.</t>
    <phoneticPr fontId="61" type="noConversion"/>
  </si>
  <si>
    <t>KS 8/29 - OK</t>
  </si>
  <si>
    <t>WIFI-RAN-003</t>
  </si>
  <si>
    <t>The Customer Equipment MUST support auto channel scanning/selection during initialization.</t>
  </si>
  <si>
    <t xml:space="preserve">Please clarify what algorithm is used </t>
  </si>
  <si>
    <t>WLAN Access Control (AC)</t>
  </si>
  <si>
    <t>WIFI-AC-001</t>
  </si>
  <si>
    <t>The Customer Equipment MUST support at least five (5) SSID profiles stored in memory</t>
  </si>
  <si>
    <t>WIFI-AC-002</t>
  </si>
  <si>
    <t>The Customer Equipment MUST support creation of WIFI profiles for Access Points in and out of range</t>
    <phoneticPr fontId="61" type="noConversion"/>
  </si>
  <si>
    <t>WIFI-AC-003</t>
  </si>
  <si>
    <t>The Customer Equipment MUST automatically remember profiles for Access Points to which it has been associated</t>
  </si>
  <si>
    <t>WIFI-AC-004</t>
  </si>
  <si>
    <t>The Customer Equipment MUST support the ability to add/remove WIFI profiles multiple times for the same SSID</t>
  </si>
  <si>
    <t>WIFI-AC-005</t>
  </si>
  <si>
    <t>The Customer Equipment MUST support the ability to remember WIFI profiles with the same SSID</t>
  </si>
  <si>
    <t>WIFI-AC-006</t>
  </si>
  <si>
    <t>The Customer Equipment MUST support selection based on SSID.</t>
  </si>
  <si>
    <t>WIFI-AC-007</t>
  </si>
  <si>
    <t>The Customer Equipment MUST support 802.11d world mode. (this is 802.11b with different bands)</t>
  </si>
  <si>
    <t>For "World Phone" capable devices, it is highly recommended that the Customer Equipment does in fact support 802.11d Wi-Fi world mode.</t>
  </si>
  <si>
    <t>WIFI-AC-008</t>
  </si>
  <si>
    <t>The Customer Equipment MUST support auto rate selection for 802.11 data rate up to the full 11Mbps for 802.11b connections.</t>
  </si>
  <si>
    <t>WIFI-AC-009</t>
  </si>
  <si>
    <t xml:space="preserve">The Customer Equipment MUST support auto rate selection for 802.11 data rate up to the full 54Mbps for 802.11g connections. </t>
  </si>
  <si>
    <t>WIFI-AC-010</t>
  </si>
  <si>
    <t>If the Customer Equipment supports 802.11n, then the Customer Equipment MUST support auto rate selection for 802.11 data rate up to the full 150Mbps per stream for 802.11n connections.</t>
    <phoneticPr fontId="61" type="noConversion"/>
  </si>
  <si>
    <t>because we only have one antenna, the max speed is 72Mbps</t>
    <phoneticPr fontId="61" type="noConversion"/>
  </si>
  <si>
    <t>WIFI-AC-011</t>
  </si>
  <si>
    <t>The Customer Equipment MUST support probing for non-broadcast SSIDs.</t>
  </si>
  <si>
    <t>WIFI-AC-012</t>
  </si>
  <si>
    <t>The Customer Equipment MUST support passive and active scanning for available SSIDs.</t>
  </si>
  <si>
    <t>WIFI-AC-013</t>
  </si>
  <si>
    <t>If the Customer Equipment is connected to an Access Point, then is powered off, that Customer Equipment MUST automatically enable WiFi and attempt to reconnect to the same Access Point when powered back on</t>
  </si>
  <si>
    <t>WIFI-AC-014</t>
  </si>
  <si>
    <t>The Customer Equipment MUST use a back-off algorithm for scanning and automatically connect to an AP that is in range and/or list of profiles</t>
  </si>
  <si>
    <t>OEM to provide details and obtain Sprint approval for back-off algorithm at compliance review</t>
  </si>
  <si>
    <t>every connected AP will be saved in a list with the priority. When enable wifi, it will scan this list and try to connect to the high priority AP</t>
    <phoneticPr fontId="61" type="noConversion"/>
  </si>
  <si>
    <t>WLAN IP Configuration (IP)</t>
  </si>
  <si>
    <t>WIFI-IP-001</t>
  </si>
  <si>
    <t>All IP configuration information MUST be stored in memory.</t>
    <phoneticPr fontId="61" type="noConversion"/>
  </si>
  <si>
    <t>Dynamic Host Configuration Protocol Client Support (DHCPC)</t>
  </si>
  <si>
    <t>WIFI-DHCPC-001</t>
  </si>
  <si>
    <t>The Customer Equipment MUST support a DHCP client.</t>
  </si>
  <si>
    <t>WIFI-DHCPC-002</t>
  </si>
  <si>
    <t xml:space="preserve">When Static IP address is configured the Customer Equipment MUST not send a DHCP request </t>
    <phoneticPr fontId="61" type="noConversion"/>
  </si>
  <si>
    <t>WIFI-DHCPC-003</t>
  </si>
  <si>
    <t>The DHCP client MUST be enabled or disabled as per the PRI Table in section 6.1</t>
    <phoneticPr fontId="61" type="noConversion"/>
  </si>
  <si>
    <t>Default is disable, enable it only when wifi need use to allocate IP
[08152011 ZTE]update PC to FC.</t>
  </si>
  <si>
    <t>[06142011 Sprint]should be enable.
[08082011 Sprint][RJ: ZTE has acknowledged they will Comply]</t>
    <phoneticPr fontId="61" type="noConversion"/>
  </si>
  <si>
    <t>OK</t>
    <phoneticPr fontId="61" type="noConversion"/>
  </si>
  <si>
    <t>Static IP Requirements (IPSTATIC)</t>
  </si>
  <si>
    <t>WIFI-IPSTATIC-001</t>
  </si>
  <si>
    <t>The Customer Equipment UI MUST support a user means of entering the Wi-Fi IP Address when the DHCP Client is disabled.</t>
  </si>
  <si>
    <t>WIFI-IPSTATIC-002</t>
  </si>
  <si>
    <t>The Wi-Fi IP Address MUST default to 0.0.0.0.</t>
    <phoneticPr fontId="61" type="noConversion"/>
  </si>
  <si>
    <t>Now in the UI, it shows blank. Even it is 0.0.0.0, end user also need erase them and fill them in again
[08152011 ZTE]OK.update PC to FC.</t>
  </si>
  <si>
    <t>[06142011 Sprint]could be blank, but need to check the validation of IP address.</t>
    <phoneticPr fontId="61" type="noConversion"/>
  </si>
  <si>
    <t>WIFI-IPSTATIC-003</t>
  </si>
  <si>
    <t>The Customer Equipment MUST support a user means of entering the Wi-Fi Subnet Mask when the DHCP Client is disabled.</t>
  </si>
  <si>
    <t>WIFI-IPSTATIC-004</t>
  </si>
  <si>
    <t>The Wi-Fi Subnet Mask MUST default to 255.255.255.0.</t>
  </si>
  <si>
    <t>Now in the UI, it shows blank.
[08152011 ZTE]OK. Will  support this.</t>
  </si>
  <si>
    <t>[06142011 Sprint]should be the value.
[08082011 Sprint]WIFI-IPSTATIC-004 - FC - ZTE to support default value.</t>
    <phoneticPr fontId="61" type="noConversion"/>
  </si>
  <si>
    <t>WIFI-IPSTATIC-005</t>
  </si>
  <si>
    <t>The Customer Equipment MUST support a user means of entering the Wi-Fi Gateway IP Address when the DHCP Client is disabled.</t>
  </si>
  <si>
    <t>WIFI-IPSTATIC-006</t>
  </si>
  <si>
    <t>The Wi-Fi Gateway IP Address MUST default to 0.0.0.0.</t>
    <phoneticPr fontId="61" type="noConversion"/>
  </si>
  <si>
    <t>Now in the UI, it shows blank. Even it is 0.0.0.0, end user also need erase them and fill them in again</t>
    <phoneticPr fontId="61" type="noConversion"/>
  </si>
  <si>
    <t>WIFI-IPSTATIC-007</t>
  </si>
  <si>
    <t>The Customer Equipment MUST support a user means of entering the Wi-Fi DNS Addresses when the DHCP Client is disabled.</t>
  </si>
  <si>
    <t>WIFI-IPSTATIC-008</t>
  </si>
  <si>
    <t>The Customer Equipment MUST support two DNS Addresses.</t>
  </si>
  <si>
    <t>WIFI-IPSTATIC-009</t>
  </si>
  <si>
    <t>The Wi-Fi DNS Addresses MUST default to 0.0.0.0.</t>
  </si>
  <si>
    <t>now in the UI, it shows blank. Even it is 0.0.0.0, end user also need erase them and fill them in again</t>
    <phoneticPr fontId="61" type="noConversion"/>
  </si>
  <si>
    <t>WLAN Security (SEC)</t>
  </si>
  <si>
    <t>WIFI-SEC-001</t>
  </si>
  <si>
    <t>The Customer Equipment MUST support Open authentication</t>
  </si>
  <si>
    <t>WIFI-SEC-002</t>
  </si>
  <si>
    <t>The Customer Equipment MUST support WEP 64 (with 40 bit keys)</t>
  </si>
  <si>
    <t>WIFI-SEC-003</t>
  </si>
  <si>
    <t>The Customer Equipment MUST support WEP 128 (with 104 bit keys)</t>
  </si>
  <si>
    <t>WIFI-SEC-004</t>
  </si>
  <si>
    <t>The Customer Equipment MUST be able to calculate the WEP key using a passphrase.</t>
  </si>
  <si>
    <t>The passphrase is either 5 characters (40-bit key) or 13 characters (104-bit key). The key itself is the ASCII codes for the characters. The UI must display both the text and ASCII</t>
    <phoneticPr fontId="61" type="noConversion"/>
  </si>
  <si>
    <t>the password box allows ASCII and Hex value</t>
    <phoneticPr fontId="61" type="noConversion"/>
  </si>
  <si>
    <t>WIFI-SEC-005</t>
  </si>
  <si>
    <t xml:space="preserve">The Customer Equipment MUST support WPA Personal </t>
  </si>
  <si>
    <t>WIFI-SEC-006</t>
    <phoneticPr fontId="61" type="noConversion"/>
  </si>
  <si>
    <t>The Customer Equipment MUST support WPA Enterprise</t>
    <phoneticPr fontId="61" type="noConversion"/>
  </si>
  <si>
    <t xml:space="preserve">Business Class Customer Equipment MUST support </t>
  </si>
  <si>
    <t>WIFI-SEC-007</t>
  </si>
  <si>
    <t>The Customer Equipment MUST support WPA2 Personal</t>
  </si>
  <si>
    <t>WIFI-SEC-008</t>
  </si>
  <si>
    <t>The Customer Equipment MUST support WPA2 Enterprise</t>
    <phoneticPr fontId="61" type="noConversion"/>
  </si>
  <si>
    <t>WIFI-SEC-009</t>
  </si>
  <si>
    <t>The Customer Equipment MUST support 802.1x authentication</t>
    <phoneticPr fontId="61" type="noConversion"/>
  </si>
  <si>
    <t>EAP Types</t>
  </si>
  <si>
    <t>WIFI-EAP-001</t>
  </si>
  <si>
    <t>MUST support PEAPv0/EAP+mschap v2</t>
    <phoneticPr fontId="61" type="noConversion"/>
  </si>
  <si>
    <t>WIFI-EAP-002</t>
  </si>
  <si>
    <t>MUST support EAP-TLS</t>
  </si>
  <si>
    <t>WIFI-EAP-003</t>
  </si>
  <si>
    <t>MUST support EAP-TTLS</t>
  </si>
  <si>
    <t>WIFI-EAP-004</t>
  </si>
  <si>
    <r>
      <rPr>
        <b/>
        <sz val="10"/>
        <rFont val="Arial"/>
        <family val="2"/>
      </rPr>
      <t xml:space="preserve">[Optional] </t>
    </r>
    <r>
      <rPr>
        <sz val="10"/>
        <rFont val="Arial"/>
        <family val="2"/>
      </rPr>
      <t xml:space="preserve"> LEAP</t>
    </r>
  </si>
  <si>
    <t xml:space="preserve">Business Class Customer Equipment MUST support </t>
    <phoneticPr fontId="61" type="noConversion"/>
  </si>
  <si>
    <t>WIFI-EAP-005</t>
    <phoneticPr fontId="61" type="noConversion"/>
  </si>
  <si>
    <t>MUST support PEAPv1/EAP-GTC</t>
  </si>
  <si>
    <t>WIFI-EAP-006</t>
  </si>
  <si>
    <r>
      <rPr>
        <b/>
        <sz val="10"/>
        <rFont val="Arial"/>
        <family val="2"/>
      </rPr>
      <t xml:space="preserve">[Optional] </t>
    </r>
    <r>
      <rPr>
        <sz val="10"/>
        <rFont val="Arial"/>
        <family val="2"/>
      </rPr>
      <t xml:space="preserve"> EAP-FAST</t>
    </r>
    <phoneticPr fontId="61" type="noConversion"/>
  </si>
  <si>
    <t>System Determination (SYSDET)</t>
  </si>
  <si>
    <t>WIFI-SYSDET-001</t>
  </si>
  <si>
    <t>The Customer Equipment MUST differentiate between 802.11 networks using SSID.</t>
    <phoneticPr fontId="61" type="noConversion"/>
  </si>
  <si>
    <t>User Initiated System Scan (SCAN)</t>
  </si>
  <si>
    <t>WIFI-SCAN-001</t>
  </si>
  <si>
    <t>The Customer Equipment MUST allow user initiated system scanning.</t>
  </si>
  <si>
    <t>Example implementations could be with either a Wi-Fi key dedicated to such a purpose or a "connect" soft key on the device.</t>
  </si>
  <si>
    <t>WIFI-SCAN-002</t>
  </si>
  <si>
    <t>The user initiated Wi-Fi system scan MUST scan and display the existing profiles first, and then scan and display any additional SSIDs.</t>
    <phoneticPr fontId="61" type="noConversion"/>
  </si>
  <si>
    <t>WIFI-SCAN-003</t>
  </si>
  <si>
    <t>The user initiated Wi-Fi system scan MUST initiate a probe request for an 802.11 beacon and the SSID associated with that beacon.</t>
    <phoneticPr fontId="61" type="noConversion"/>
  </si>
  <si>
    <t>WIFI-SCAN-004</t>
  </si>
  <si>
    <t xml:space="preserve">If the Customer Equipment is currently attached to an AP it should not scan unless the GUI is in the WIFI configuration menu system or called from API </t>
    <phoneticPr fontId="61" type="noConversion"/>
  </si>
  <si>
    <t>The wifi will do auto scan in the wifi setting UI every 6 secs. It is used to monitor the AP status to updat the AP list, for example add new AP or remove signal lossed AP
[08022011 ZTE]update NC to FC.</t>
  </si>
  <si>
    <t>KS 7/18 - Even when connected to an AP and not in the WiFi settings screen?
[08082011 Sprint]WIFI-SCAN-004 - Should be FC - Reword comment that it is only in the WiFi Screen
                  [RJ: OK. ZTE has provided additional explanation]</t>
    <phoneticPr fontId="61" type="noConversion"/>
  </si>
  <si>
    <t>WIFI Client GUI (CLIENTGUI)</t>
  </si>
  <si>
    <t>WIFI-CLIENTGUI-001</t>
  </si>
  <si>
    <t>The Customer Equipment MUST support a Wi-Fi client GUI.</t>
  </si>
  <si>
    <t>WIFI-CLIENTGUI-002</t>
  </si>
  <si>
    <t>The Wi-Fi client GUI MUST support a method of changing any user configurable IP parameter</t>
  </si>
  <si>
    <t>WIFI-CLIENTGUI-003</t>
  </si>
  <si>
    <t xml:space="preserve">The Wi-Fi client GUI MUST support a method of changing any user configurable WLAN parameter </t>
  </si>
  <si>
    <t>WIFI-CLIENTGUI-004</t>
  </si>
  <si>
    <t>Device MUST clarify UI requirement to alert the user that Sprint core applications are not available via WiFi Display text to user "&lt;APPLICATION NAME&gt; can only be accessed over a cellular connection. Your active WiFi connection will be disabled in order to continue using &lt;APPLICATION NAME&gt;"</t>
    <phoneticPr fontId="61" type="noConversion"/>
  </si>
  <si>
    <t>Options provided to user: Exit, Disable WiFi</t>
    <phoneticPr fontId="61" type="noConversion"/>
  </si>
  <si>
    <r>
      <t>T</t>
    </r>
    <r>
      <rPr>
        <sz val="12"/>
        <rFont val="宋体"/>
        <family val="3"/>
        <charset val="134"/>
      </rPr>
      <t>he device does not</t>
    </r>
    <r>
      <rPr>
        <sz val="12"/>
        <rFont val="宋体"/>
        <family val="3"/>
        <charset val="134"/>
      </rPr>
      <t xml:space="preserve"> have no this function, is there any third-party application?</t>
    </r>
    <phoneticPr fontId="61" type="noConversion"/>
  </si>
  <si>
    <t>ENABLE: WIFI Enablement UI (ENABLE)</t>
  </si>
  <si>
    <t>WIFI-ENABLE-001</t>
  </si>
  <si>
    <t>The Customer Equipment MUST support a user means of turning on/off the Wi-Fi radio.</t>
    <phoneticPr fontId="61" type="noConversion"/>
  </si>
  <si>
    <t>WIFI-ENABLE-002</t>
  </si>
  <si>
    <t>The Wi-Fi enablement setting MUST persist through a power cycle.</t>
    <phoneticPr fontId="61" type="noConversion"/>
  </si>
  <si>
    <t>WIFI-ENABLE-003</t>
  </si>
  <si>
    <t>The default WI-FI enablement setting MUST default to value defined in PRI Table in section 6.1.</t>
    <phoneticPr fontId="61" type="noConversion"/>
  </si>
  <si>
    <t>Roam Guard UI (RGUI)</t>
  </si>
  <si>
    <t>WIFI-RGUI-001</t>
  </si>
  <si>
    <t>When the Customer Eqipment is connected to a WiFi Access Point and the CDMA radio acquires a roaming network according to the PRL, the device MUST NOT display the data roam guard UI</t>
  </si>
  <si>
    <t>WIFI-RGUI-002</t>
  </si>
  <si>
    <t>When the Customer Eqipment disconnects from a WiFi Access Point and the CDMA radio acquires a roaming network according to the PRL, the device MUST display the data roam guard UI</t>
  </si>
  <si>
    <t>Powersave (PS)</t>
  </si>
  <si>
    <t>WIFI-PS-001</t>
  </si>
  <si>
    <t>Customer Equipment MUST support a mechanism to leave the WIFI client active regardless of time, battery, or any other settings or events</t>
  </si>
  <si>
    <t>change wifi sleep policy to never</t>
    <phoneticPr fontId="61" type="noConversion"/>
  </si>
  <si>
    <t>WIFI-PS-002</t>
  </si>
  <si>
    <t>Customer Equipment MUST support a mechanism to leave the WIFI client active indefinitely when charging</t>
  </si>
  <si>
    <t>change wifi sleep policy to never when charging</t>
    <phoneticPr fontId="61" type="noConversion"/>
  </si>
  <si>
    <t>WIFI-PS-003</t>
  </si>
  <si>
    <t>Customer Equipment MAY implement additional WIFI management mechanisms in support of powersave functionality</t>
    <phoneticPr fontId="61" type="noConversion"/>
  </si>
  <si>
    <t xml:space="preserve">OEM to get Sprint's approval during Compliance Review </t>
    <phoneticPr fontId="61" type="noConversion"/>
  </si>
  <si>
    <t>WIFI-PS-004</t>
  </si>
  <si>
    <t>WIFI MUST immediately and automatically attempt to reconnect to the last working WIFI connection when the WiFi radio is re-enabled after being disabled as a result of some type of power save feature</t>
  </si>
  <si>
    <t>Client WIFI Protected Setup (CWPS)</t>
  </si>
  <si>
    <t>WIFI-CWPS-001</t>
  </si>
  <si>
    <t>The Customer Equipment MUST support WPS Enrollee functionality</t>
    <phoneticPr fontId="61" type="noConversion"/>
  </si>
  <si>
    <t>WIFI-CWPS-002</t>
  </si>
  <si>
    <t>The Customer Equipment MUST support WPS PBC (Push Button Configuration) method</t>
  </si>
  <si>
    <t>The button may be a physical or logical one</t>
  </si>
  <si>
    <t>CDMA Behavior (WI3G)</t>
  </si>
  <si>
    <t>WIFI-WI3G-005</t>
  </si>
  <si>
    <r>
      <t xml:space="preserve">The Customer Equipment MUST de-register existing CDMA Mobile IP sessions upon completion of association with a WiFi Access Point as defined </t>
    </r>
    <r>
      <rPr>
        <sz val="10"/>
        <color indexed="10"/>
        <rFont val="Arial"/>
        <family val="2"/>
      </rPr>
      <t>in section 4 of the 3G Customer Equipment General Functional Specification</t>
    </r>
    <phoneticPr fontId="61" type="noConversion"/>
  </si>
  <si>
    <t>WIFI-WI3G-006</t>
  </si>
  <si>
    <t>The Customer Equipment MUST be able to make and receive CDMA voice calls while connected to WiFi</t>
  </si>
  <si>
    <t>WIFI-WI3G-007</t>
  </si>
  <si>
    <t>The Customer Equipment MUST be able to send and receive CDMA SMS messages while connected to WiFi</t>
  </si>
  <si>
    <t>WiFi Hotspot Requirements</t>
  </si>
  <si>
    <t>Access Point Operation (AP)</t>
  </si>
  <si>
    <t>WIFI-SIGNAL-001</t>
    <phoneticPr fontId="61" type="noConversion"/>
  </si>
  <si>
    <r>
      <t>OTA TRP</t>
    </r>
    <r>
      <rPr>
        <sz val="12"/>
        <rFont val="宋体"/>
        <family val="3"/>
        <charset val="134"/>
      </rPr>
      <t xml:space="preserve"> can meet to </t>
    </r>
    <r>
      <rPr>
        <sz val="12"/>
        <rFont val="宋体"/>
        <family val="3"/>
        <charset val="134"/>
      </rPr>
      <t>11dBm</t>
    </r>
    <r>
      <rPr>
        <sz val="12"/>
        <rFont val="宋体"/>
        <family val="3"/>
        <charset val="134"/>
      </rPr>
      <t>.</t>
    </r>
    <phoneticPr fontId="61" type="noConversion"/>
  </si>
  <si>
    <t>WIFI-SIGNAL-002</t>
  </si>
  <si>
    <t>The Customer Equipment MUST support 802.11 b/g/n modes</t>
  </si>
  <si>
    <t>The device just supports 802.11b/g</t>
    <phoneticPr fontId="61" type="noConversion"/>
  </si>
  <si>
    <t xml:space="preserve">Wi-Fi and IEEE Std 802.16 (WiMAX) Simultaneous Operation (APFIMAX) </t>
  </si>
  <si>
    <t>This section is only required for Customer Equipment that supports IEEE Std 802.16 [5] (WiMAX) and is designed to use both the Wi-Fi and WiMAX radios simultaneously.</t>
  </si>
  <si>
    <t>WIFI-APFIMAX-001</t>
  </si>
  <si>
    <t>Enabling WIFI AP functionality on the Customer Equipment MUST NOT affect existing WIMAX connectivity or scanning activity</t>
    <phoneticPr fontId="61" type="noConversion"/>
  </si>
  <si>
    <t>The device does not support WiMAX.</t>
    <phoneticPr fontId="61" type="noConversion"/>
  </si>
  <si>
    <t>WIFI-APFIMAX-002</t>
  </si>
  <si>
    <t>The Customer Equipment MUST prohibit the use of channels 8 through 11 while Wi-Fi and WiMAX are operating simultaneously.</t>
  </si>
  <si>
    <t>WIFI-APFIMAX-003</t>
  </si>
  <si>
    <t>The Customer Equipment MUST use RSSI measurements to select the most optimal channel between 1 and 7</t>
  </si>
  <si>
    <t>WIFI-APFIMAX-004</t>
  </si>
  <si>
    <t>The Customer Equipment MUST automatically reconfigure its WIFI AP to avoid any interference event between Wi-Fi and WiMAX radios.</t>
  </si>
  <si>
    <t>WIFI-APFIMAX-005</t>
  </si>
  <si>
    <t>If WIMAX is enabled while the Customer Equipment is currently acting as a WIFI AP on channels 8 - 11, or the enabling of WIMAX will create an interference event (WIFI-FIMAX-012). The UI MUST warn the user that enabling WIMAX will cause the WIFI AP settings to reset.</t>
  </si>
  <si>
    <t>WIFI-APFIMAX-006</t>
  </si>
  <si>
    <t>The OEM MUST provide details on the methods used to prevent interference between the WIFI and WiMAX radios.</t>
  </si>
  <si>
    <t>WIFI-APFIMAX-007</t>
  </si>
  <si>
    <t>The OEM MUST provide details on the methods used to select the WIFI channel when acting as a WIFI access point.</t>
  </si>
  <si>
    <t>WAN Operation (WAN)</t>
  </si>
  <si>
    <t>WIFI-WAN-001</t>
  </si>
  <si>
    <t>If the Customer Equipment is intended to be used primarily as a Feature Phone or PDA (i.e., the Customer Equipment supports Voice), then the Customer Equipment MUST de-register any existing CDMA data connection and use the tethered modem NAI (as described in the Sprint CDMA General Functional Specification [6]) when using the Customer Equipment as an 802.11 access point or router and using a CDMA connection as the WAN interface.</t>
    <phoneticPr fontId="61" type="noConversion"/>
  </si>
  <si>
    <t>This includes any software or configuration, such as Windows Mobile devices that use Internet Connection Sharing (ICS), combined with 3rd party software that turns the device into an 802.11 router.</t>
  </si>
  <si>
    <t>WIFI-WAN-002</t>
  </si>
  <si>
    <r>
      <t xml:space="preserve">If the Customer Equipment is intended to be used primarily as a Feature Phone or PDA (i.e., the Customer Equipment supports Voice), then the Customer Equipment MUST de-register any existing CDMA data connection and use the tethered modem NAI when using the Customer Equipment as an 802.11 access point or router and using a </t>
    </r>
    <r>
      <rPr>
        <sz val="10"/>
        <color indexed="10"/>
        <rFont val="Arial"/>
        <family val="2"/>
      </rPr>
      <t xml:space="preserve">WiMAX connection </t>
    </r>
    <r>
      <rPr>
        <sz val="10"/>
        <rFont val="Arial"/>
        <family val="2"/>
      </rPr>
      <t>as the WAN interface.</t>
    </r>
    <phoneticPr fontId="61" type="noConversion"/>
  </si>
  <si>
    <t>WIFI-WAN-003</t>
  </si>
  <si>
    <t>The customer equipment should revert to using the standard NAI once the hotspot is disabled</t>
    <phoneticPr fontId="61" type="noConversion"/>
  </si>
  <si>
    <t>WIFI-WAN-004</t>
  </si>
  <si>
    <t>The Customer Equipment MUST prohibit use of Hotspot while operating in GSM mode</t>
    <phoneticPr fontId="61" type="noConversion"/>
  </si>
  <si>
    <r>
      <t>D</t>
    </r>
    <r>
      <rPr>
        <sz val="12"/>
        <rFont val="宋体"/>
        <family val="3"/>
        <charset val="134"/>
      </rPr>
      <t>on't support GSM</t>
    </r>
    <phoneticPr fontId="61" type="noConversion"/>
  </si>
  <si>
    <t xml:space="preserve">Management of 3G Data Connection by WIFI Hotspot (Activating Hotspot) </t>
  </si>
  <si>
    <t>WIFI-WAN-006</t>
  </si>
  <si>
    <r>
      <t xml:space="preserve">The customer equipment MUST maintain a </t>
    </r>
    <r>
      <rPr>
        <sz val="10"/>
        <color indexed="10"/>
        <rFont val="Arial"/>
        <family val="2"/>
      </rPr>
      <t>MIP session</t>
    </r>
    <r>
      <rPr>
        <sz val="10"/>
        <rFont val="Arial"/>
        <family val="2"/>
      </rPr>
      <t xml:space="preserve"> with the CDMA network as long as the WiFi Hotspot is enabled</t>
    </r>
    <phoneticPr fontId="61" type="noConversion"/>
  </si>
  <si>
    <t>WIFI-WAN-007</t>
  </si>
  <si>
    <t>Events associated with WiFi clients MUST not effect an existing MIP session on the customer equipment (associations, disconnections, DHCP, etc…)</t>
  </si>
  <si>
    <t>3G Hotspot WiFi and CDMA calls</t>
  </si>
  <si>
    <t>WIFI-WAN-008</t>
  </si>
  <si>
    <t>While operating as a hotspot in 3G, if the Customer Equipment makes or receives CDMA voice calls, it MUST maintain WLAN connectivity with its clients but suspend the WAN connectivity</t>
  </si>
  <si>
    <t>Suspend WAN but keep up LAN</t>
  </si>
  <si>
    <t>4G Hotspot WiFi and CDMA calls</t>
  </si>
  <si>
    <t>WIFI-WAN-009</t>
  </si>
  <si>
    <t>While operating as a hotspot in 4G, the Customer Equipment MUST be able to make and receive CDMA voice calls AND maintain WLAN and WAN connectivity</t>
  </si>
  <si>
    <t>Keep up both LAN and WAN</t>
  </si>
  <si>
    <t>The device does not support 4G.</t>
    <phoneticPr fontId="61" type="noConversion"/>
  </si>
  <si>
    <t xml:space="preserve">Management of 4G Data Connection by WIFI Hotspot (Activating Hotspot) </t>
  </si>
  <si>
    <t>WIFI-WAN-010</t>
  </si>
  <si>
    <t>The customer equipment MUST maintain a data session with the 4G network as long as the Wifi Hotspot is enabled</t>
  </si>
  <si>
    <t>WIFI-WAN-011</t>
  </si>
  <si>
    <t>Events associated with WiFi clients MUST not effect an existing data session on the customer equipment (associations, disconnections, DHCP, etc…)</t>
  </si>
  <si>
    <t>Features (APFTR)</t>
  </si>
  <si>
    <t>WIFI-APFTR-001</t>
  </si>
  <si>
    <t>All IP configuration information MUST be saved to NV memory.</t>
    <phoneticPr fontId="61" type="noConversion"/>
  </si>
  <si>
    <t>The device does not support that feature. For android's device, these information are save in file in ARM11
[08152011 ZTE]Sprint has confirmed that we do not need to support this in the meeting in Jun, 15th.</t>
  </si>
  <si>
    <t>[06152011 Sprint]it is Ok.
[08082011 Sprint]WIFI-APFTR-001 - Must be supported
                  [RJ: It looks like based on Sprint [06152011] the requirement is supported]
KS 8/29 - OK</t>
    <phoneticPr fontId="61" type="noConversion"/>
  </si>
  <si>
    <t>LAN Interface IPv4 Requirements (APLANIP)</t>
  </si>
  <si>
    <t>WIFI-APLANIP-001</t>
    <phoneticPr fontId="61" type="noConversion"/>
  </si>
  <si>
    <t>The Customer Equipment MUST support a user configurable local router IP address.</t>
  </si>
  <si>
    <t>wifisw: Now android system has a lightweight DHCP server, but there is no any UI support</t>
    <phoneticPr fontId="61" type="noConversion"/>
  </si>
  <si>
    <t>WIFI-APLANIP-002</t>
    <phoneticPr fontId="61" type="noConversion"/>
  </si>
  <si>
    <t>The default local router IP address MUST be set as defined in the PRI Table</t>
  </si>
  <si>
    <t>PRI Table</t>
  </si>
  <si>
    <t>wifisw: The same as above</t>
    <phoneticPr fontId="61" type="noConversion"/>
  </si>
  <si>
    <t>WIFI-APLANIP-003</t>
    <phoneticPr fontId="61" type="noConversion"/>
  </si>
  <si>
    <t>The Customer Equipment MUST support a user configurable subnet mask.</t>
  </si>
  <si>
    <t>WIFI-APLANIP-004</t>
    <phoneticPr fontId="61" type="noConversion"/>
  </si>
  <si>
    <t>The default subnet mask MUST be set as defined in the PRI Table in section 6.1.</t>
  </si>
  <si>
    <t>WIFI-APLANIP-005</t>
    <phoneticPr fontId="61" type="noConversion"/>
  </si>
  <si>
    <r>
      <t>The Customer Equipment MUST support</t>
    </r>
    <r>
      <rPr>
        <sz val="10"/>
        <color indexed="10"/>
        <rFont val="Arial"/>
        <family val="2"/>
      </rPr>
      <t xml:space="preserve"> classless routing</t>
    </r>
    <r>
      <rPr>
        <sz val="12"/>
        <rFont val="宋体"/>
        <family val="3"/>
        <charset val="134"/>
      </rPr>
      <t xml:space="preserve"> as defined in </t>
    </r>
    <r>
      <rPr>
        <sz val="10"/>
        <color indexed="10"/>
        <rFont val="Arial"/>
        <family val="2"/>
      </rPr>
      <t>RFC 1519 [4].</t>
    </r>
    <phoneticPr fontId="61" type="noConversion"/>
  </si>
  <si>
    <t>Dynamic Host Configuration Protocol Server Support (APDHCP)  Optional Section</t>
  </si>
  <si>
    <t>[08082011 Sprint]Dynamic Host Configuration Protocol Server Support (APDHCP)  - Require support
[ RJ: Correct with the assumption this to be user configurable ]</t>
    <phoneticPr fontId="61" type="noConversion"/>
  </si>
  <si>
    <t>WIFI-APDHCP-001</t>
  </si>
  <si>
    <r>
      <t xml:space="preserve">The Customer Equipment MUST support </t>
    </r>
    <r>
      <rPr>
        <sz val="10"/>
        <rFont val="Arial"/>
        <family val="2"/>
      </rPr>
      <t>a user configurable DHCP server for all LAN interfaces.</t>
    </r>
    <phoneticPr fontId="61" type="noConversion"/>
  </si>
  <si>
    <t>This is optional..Now android system supports the DHCP server configurations, but it has no user configurable UI.
[06302011 ZTE]update N/A to FC.</t>
    <phoneticPr fontId="61" type="noConversion"/>
  </si>
  <si>
    <t>WIFI-APDHCP-002</t>
  </si>
  <si>
    <t>The DHCP server MUST be able to be enabled or disabled.</t>
  </si>
  <si>
    <t>The same as above
[06302011 ZTE]update N/A to FC.</t>
    <phoneticPr fontId="61" type="noConversion"/>
  </si>
  <si>
    <t>WIFI-APDHCP-003</t>
  </si>
  <si>
    <t>If the Customer Equipment supports enabling and disabling DCHP, DHCP MUST be set as per the PRI Table in section 6.1.</t>
  </si>
  <si>
    <t>WIFI-APDHCP-004</t>
  </si>
  <si>
    <t>The DHCP server MUST be able to set the starting IP address.</t>
  </si>
  <si>
    <t>WIFI-APDHCP-005</t>
  </si>
  <si>
    <t>If the Customer Equipment supports the ability to set a starting IP address, the starting IP address MUST be set as per the PRI Table in section 6.1.</t>
  </si>
  <si>
    <t>WIFI-APDHCP-006</t>
  </si>
  <si>
    <t>The DHCP server MUST be able to set the maximum number of users (Max Users).</t>
  </si>
  <si>
    <t>The same as above
[06242011 ZTE]: we will set the Max client number in the WIFI-APCONFIG-006, Is it ok?
[08022011 ZTE]update N/A to FC. We think it is the same as WIFI-APCONFIG-006, they are the same UI.</t>
  </si>
  <si>
    <t>KS 7/18 - No, the user should be able to limit this. That is, even though the max value is 5, there must be UI, say a drop down list, so that user can set it to 3.</t>
  </si>
  <si>
    <t>WIFI-APDHCP-007</t>
  </si>
  <si>
    <t>The maximum value for Max Users MUST be set as per the PRI Table in section 6.1.</t>
  </si>
  <si>
    <t>The same as above
[08022011 ZTE]update N/A to FC.</t>
  </si>
  <si>
    <t>KS 7/18- this should be FC</t>
  </si>
  <si>
    <t>WIFI-APDHCP-008</t>
  </si>
  <si>
    <t>The default value for Max Users MUST be set as per the PRI Table in section 6.1.</t>
  </si>
  <si>
    <t>WIFI-APDHCP-009</t>
  </si>
  <si>
    <t>The DHCP server MUST be able to set a lease time.</t>
  </si>
  <si>
    <t>WIFI-APDHCP-010</t>
  </si>
  <si>
    <t>The Customer Equipment MUST support NAT/PAT address allocation.</t>
  </si>
  <si>
    <t>WIFI-APDHCP-011</t>
  </si>
  <si>
    <t>The NAT/PAT MUST contain Static IP and Dynamic IP address masquerade.</t>
  </si>
  <si>
    <t>WIFI-APDHCP-012</t>
  </si>
  <si>
    <t>The Customer Equipment MUST know the upstream bandwidth of the connection.</t>
  </si>
  <si>
    <t xml:space="preserve">The same as above
[06152011 Sprint]It is OK.
</t>
    <phoneticPr fontId="61" type="noConversion"/>
  </si>
  <si>
    <t>WIFI-APDHCP-013</t>
  </si>
  <si>
    <t>The Customer Equipment MUST detect if it is traversing a NAT connection.</t>
  </si>
  <si>
    <t>The same as above</t>
    <phoneticPr fontId="61" type="noConversion"/>
  </si>
  <si>
    <t>WIFI-APDHCP-014</t>
  </si>
  <si>
    <t>The Customer Equipment MUST support a dynamic DNS client.</t>
  </si>
  <si>
    <t xml:space="preserve">The same as above
[07042011 ZTE]Should we provide user with the ablility to modify the dynamic DNS configure? </t>
    <phoneticPr fontId="61" type="noConversion"/>
  </si>
  <si>
    <t>IP Firewall and Security Requirements (APIPFW) Optional section</t>
  </si>
  <si>
    <t>WIFI-APIPFW-001</t>
  </si>
  <si>
    <t>The Customer Equipment MUST support user configurable Port filtering.</t>
    <phoneticPr fontId="61" type="noConversion"/>
  </si>
  <si>
    <t>This is optional.It belongs to the AP machine's advanced functions, android phone can't supply these user configurable UI. But our android kernel support these functionalities.</t>
    <phoneticPr fontId="61" type="noConversion"/>
  </si>
  <si>
    <t>WIFI-APIPFW-002</t>
  </si>
  <si>
    <t>The Customer Equipment MUST support user configurable Port forwarding.</t>
  </si>
  <si>
    <t>WIFI-APIPFW-003</t>
  </si>
  <si>
    <t>The Customer Equipment MUST support user configurable IP filtering.</t>
  </si>
  <si>
    <t>WIFI-APIPFW-004</t>
  </si>
  <si>
    <t>The Customer Equipment MUST support user configurable IP forwarding.</t>
  </si>
  <si>
    <t>WIFI-APIPFW-005</t>
  </si>
  <si>
    <t>The Customer Equipment MUST support user configurable port triggering.</t>
  </si>
  <si>
    <t>WIFI-APIPFW-006</t>
  </si>
  <si>
    <t>The Customer Equipment MUST support a user configurable IP firewall that can filter Anonymous Internet Requests.</t>
  </si>
  <si>
    <t>WIFI-APIPFW-007</t>
  </si>
  <si>
    <t>The Customer Equipment MUST support a user configurable IP firewall that can filter Multicast.</t>
  </si>
  <si>
    <t>WIFI-APIPFW-008</t>
  </si>
  <si>
    <t>The Customer Equipment MUST support a user configurable IP firewall that can filter IDENT traffic.</t>
  </si>
  <si>
    <t>WIFI-APIPFW-009</t>
  </si>
  <si>
    <t>The Firewall MUST NOT filter internet NAT redirection.</t>
  </si>
  <si>
    <t>WIFI-APIPFW-010</t>
  </si>
  <si>
    <t>The Customer Equipment MUST support user configurable IPSec pass-through of multiple tunnels.</t>
  </si>
  <si>
    <t>WIFI-APIPFW-011</t>
  </si>
  <si>
    <t>The Customer Equipment MUST support user configurable PPTP pass-through of multiple tunnels.</t>
  </si>
  <si>
    <t>WIFI-APIPFW-012</t>
  </si>
  <si>
    <t>The Customer Equipment MUST support configurable L2TP pass-through of multiple tunnels.</t>
  </si>
  <si>
    <t>WIFI-APIPFW-013</t>
  </si>
  <si>
    <t>The Customer Equipment MUST contain X.509 Certificate support.</t>
  </si>
  <si>
    <t>AP Features (APCONFIG)</t>
  </si>
  <si>
    <t>WIFI-APCONFIG-001</t>
  </si>
  <si>
    <t>The Customer Equipment MUST support a user configurable SSID.</t>
    <phoneticPr fontId="61" type="noConversion"/>
  </si>
  <si>
    <t>WIFI-APCONFIG-002</t>
    <phoneticPr fontId="61" type="noConversion"/>
  </si>
  <si>
    <t>The SSID MUST default to value defined in PRI Table in section 6.1.</t>
  </si>
  <si>
    <t>WIFI-APCONFIG-003</t>
    <phoneticPr fontId="61" type="noConversion"/>
  </si>
  <si>
    <t>The Customer Equipment MAY allow the user to enable or disable broadcasting the SSID.</t>
    <phoneticPr fontId="61" type="noConversion"/>
  </si>
  <si>
    <t>WIFI-APCONFIG-004</t>
  </si>
  <si>
    <t>IF the Customer Equipment supports enabling or disabling broadcasting the SSID, the enable or disable value MUST be set as defined in the PRI Table in section 6.1.</t>
  </si>
  <si>
    <t>WIFI-APCONFIG-005</t>
    <phoneticPr fontId="61" type="noConversion"/>
  </si>
  <si>
    <t>The Customer Equipment MUST support MAC address access control list.</t>
    <phoneticPr fontId="61" type="noConversion"/>
  </si>
  <si>
    <t>we are not clear what is this for? 
[06242011 ZTE]need check with wifi vendor
[06302011 ZTE]Per our understanding, there are lots of rules for MAC ACL which attached in the CM. Can we simple this by just supporting inputing the address of the access device.
[08152011 ZTE]update N/A to FC.</t>
  </si>
  <si>
    <t>KS 7/18 -  In answer to your question on 06302011,Yes.
[08082011 Sprint][RJ: Please mark this as comply]</t>
    <phoneticPr fontId="61" type="noConversion"/>
  </si>
  <si>
    <t>WIFI-APCONFIG-006</t>
    <phoneticPr fontId="61" type="noConversion"/>
  </si>
  <si>
    <t>The Customer Equipment MUST support a "Maximum WiFi Clients" setting</t>
    <phoneticPr fontId="61" type="noConversion"/>
  </si>
  <si>
    <t>This setting limits the number of clients that can connect simultaneously to the hotspot</t>
  </si>
  <si>
    <t>What kind of UI settting for user to set?
[06152011 Sprint]Want this to be user configurable.  Please support.  Max support = 5.  While international CDMA roaming the device must revert to one user.
[08152011 ZTE]Yes, we do. Update PC to FC.</t>
  </si>
  <si>
    <t>KS 7/18 update: In CDMA roaming, this is still 5.  Thanks!
[08082011 Sprint][RJ: Need to know if this is user configurable?]</t>
    <phoneticPr fontId="61" type="noConversion"/>
  </si>
  <si>
    <t>WIFI-APCONFIG-007</t>
  </si>
  <si>
    <t>The Customer Equipment MUST support at least 3 simultaneous WiFi clients</t>
    <phoneticPr fontId="61" type="noConversion"/>
  </si>
  <si>
    <t>AP WLAN Security (APSEC)</t>
  </si>
  <si>
    <t>WIFI-APSEC-001</t>
  </si>
  <si>
    <t>The Customer Equipment MUST support Open system authentication</t>
    <phoneticPr fontId="61" type="noConversion"/>
  </si>
  <si>
    <t>WIFI-APSEC-002</t>
  </si>
  <si>
    <t>The Customer Equipment MUST support WEP-64bit</t>
  </si>
  <si>
    <t>Now the android UI doesn't support the WEP security authentication.</t>
    <phoneticPr fontId="61" type="noConversion"/>
  </si>
  <si>
    <t>WIFI-APSEC-003</t>
  </si>
  <si>
    <t>The Customer Equipment MUST support WEP-128bit</t>
  </si>
  <si>
    <t>WIFI-APSEC-004</t>
  </si>
  <si>
    <t>The Customer Equipment MUST support WPA-Personal</t>
  </si>
  <si>
    <t>WIFI-APSEC-005</t>
  </si>
  <si>
    <t>The Customer Equipment MAY support WPA-Enterprise</t>
    <phoneticPr fontId="61" type="noConversion"/>
  </si>
  <si>
    <t>Now the android UI doesn't support the  WPA-Enterprise/ WPA2-Enterprise security authentication.</t>
    <phoneticPr fontId="61" type="noConversion"/>
  </si>
  <si>
    <t>WIFI-APSEC-006</t>
  </si>
  <si>
    <t>The Customer Equipment MUST support WPA2-Personal</t>
  </si>
  <si>
    <t>WIFI-APSEC-007</t>
  </si>
  <si>
    <t>The Customer Equipment MAY support WPA2-Enterprise</t>
    <phoneticPr fontId="61" type="noConversion"/>
  </si>
  <si>
    <t>The device does not support this feature.</t>
    <phoneticPr fontId="61" type="noConversion"/>
  </si>
  <si>
    <t>WIFI-APSEC-008</t>
  </si>
  <si>
    <t>The Customer Equipment MAY support WiFi Protected Setup (WPS)</t>
  </si>
  <si>
    <t>The device does not support AP WPS function per VIF.</t>
    <phoneticPr fontId="61" type="noConversion"/>
  </si>
  <si>
    <t>WIFI-APSEC-009</t>
  </si>
  <si>
    <t>The default wireless security option MUST be as defined in the PRI Table</t>
  </si>
  <si>
    <t>refer the PRI for detail.</t>
    <phoneticPr fontId="61" type="noConversion"/>
  </si>
  <si>
    <t>WIFI-APSEC-010</t>
  </si>
  <si>
    <t>When the Customer Equipment is using WEP 64/128, the Customer Equipment MUST support up to four (4) Transmit Keys (1-4).</t>
  </si>
  <si>
    <t>Now the Android system doesn't support the WEP security authentication for hotspot functionality.</t>
    <phoneticPr fontId="61" type="noConversion"/>
  </si>
  <si>
    <t>WIFI-APSEC-011</t>
  </si>
  <si>
    <t>When the Customer Equipment is using WEP 64/128, the Customer Equipment MUST support a passphrase that can generate a transmit key.</t>
  </si>
  <si>
    <t>WIFI-APSEC-012</t>
  </si>
  <si>
    <t>When the Customer Equipment is using WPA and WPA2 authentication methods the Customer Equipment MUST support a passphrase.</t>
    <phoneticPr fontId="61" type="noConversion"/>
  </si>
  <si>
    <t>The passphrase is either 5 characters (40-bit key) or 13 characters (104-bit key). The key itself is the ASCII codes for the characters. The UI must display both the text and ASCII</t>
  </si>
  <si>
    <t>for WPA/WPA2, there is no 40 or 104 bit key</t>
    <phoneticPr fontId="61" type="noConversion"/>
  </si>
  <si>
    <t>WIFI-APSEC-013</t>
  </si>
  <si>
    <t>The Customer Equipment MAY support WPS Registrar and Authenticator functionality</t>
  </si>
  <si>
    <t>WIFI-APSEC-014</t>
  </si>
  <si>
    <t xml:space="preserve">The Customer Equipment MAY support ability to configure an external WPS Registrar </t>
  </si>
  <si>
    <t>WIFI-APSEC-015</t>
  </si>
  <si>
    <t>The Customer Equipment MAY support WPS PBC (Push Button Configuration) method</t>
  </si>
  <si>
    <t>WIFI-APSEC-016</t>
  </si>
  <si>
    <t>The Customer Equipment MAY support WPS PIN (Personal Identification Number) method</t>
  </si>
  <si>
    <t>AP Power Management  (APPOWER)</t>
  </si>
  <si>
    <t>WIFI-APPOWER-001</t>
  </si>
  <si>
    <t>Battery Powered Customer Equipment MUST support a low power mode of operation (suspend).</t>
    <phoneticPr fontId="61" type="noConversion"/>
  </si>
  <si>
    <t>the chip can adjust the power mode automatically. If there is data transfer, it is full power mode, or it is power saving mode.</t>
    <phoneticPr fontId="61" type="noConversion"/>
  </si>
  <si>
    <t>WIFI-APPOWER-002</t>
  </si>
  <si>
    <t>Battery Powered Customer Equipment MUST support an automatic shutoff.</t>
    <phoneticPr fontId="61" type="noConversion"/>
  </si>
  <si>
    <t>the chip won't shut off the power itself, but it can go to power saving mode to save power itself.
[06302011 ZTE]update NC to FC and just refer the HTC Evo.</t>
    <phoneticPr fontId="61" type="noConversion"/>
  </si>
  <si>
    <t>[08082011 Sprint]WIFI-APPOWER-002,[RJ: OK]</t>
    <phoneticPr fontId="61" type="noConversion"/>
  </si>
  <si>
    <t>WIFI-APPOWER-003</t>
  </si>
  <si>
    <t>Customer Equipment MUST support a mechanism to leave the WIFI Hotspot active regardless of time, battery, or any other settings or events</t>
    <phoneticPr fontId="61" type="noConversion"/>
  </si>
  <si>
    <t>WIFI-APPOWER-004</t>
  </si>
  <si>
    <t>w</t>
    <phoneticPr fontId="61" type="noConversion"/>
  </si>
  <si>
    <t>AP Device GUI (APGUI)</t>
  </si>
  <si>
    <t>Device GUI requirements only required if Customer Equipment DOES have a user interface accessible using that device.</t>
  </si>
  <si>
    <t>[08082011 Sprint]WIFI-APGUI-001, 002, 003 - Please review - these must be fully comply.
                  [ RJ: Should comply. Would you please confirm diplaying WAN setting information? ]</t>
    <phoneticPr fontId="61" type="noConversion"/>
  </si>
  <si>
    <t>WIFI-APGUI-001</t>
  </si>
  <si>
    <t>The device-based GUI MUST support a method of changing any user configurable parameter.</t>
    <phoneticPr fontId="61" type="noConversion"/>
  </si>
  <si>
    <t xml:space="preserve">User can only change SSID and sercurity mode(OPEN/WPA2 PSK) in Android.
[07042011 ZTE]We  can add the following paramentes:BroadCast SSID, Channel. Is it acceptable?
[07042011 ZTE]We  can add the following paramentes:BroadCast SSID, Channel. </t>
    <phoneticPr fontId="61" type="noConversion"/>
  </si>
  <si>
    <t>KS 7/18 - Ok
[06142011 Sprint]Should be supported</t>
    <phoneticPr fontId="61" type="noConversion"/>
  </si>
  <si>
    <t>WIFI-APGUI-002</t>
  </si>
  <si>
    <t>The Customer Equipment MUST support a status screen that displays the Wireless WAN settings, link status and WLAN settings.</t>
  </si>
  <si>
    <t>It is not supported in Android UI.
[07042011 ZTE]Need to confirm the display information for WAN setting
[08022011 ZTE]Is this still required by Sprint?
[08152011 ZTE]The device will display the APN name and User name in the WAN setting. Need Sprint to confirm if it is OK?</t>
  </si>
  <si>
    <t>[08082011 Sprint]WIFI-APGUI-001, 002, 003 - Please review - these must be fully comply.
                  [ RJ: Should comply. Would you please confirm diplaying WAN setting information? ]
KS 7/18 - Please confirm.
0627:Need to confirm the display information  for WAN setting.
KS 8/29 - OK</t>
  </si>
  <si>
    <t>WIFI-APGUI-003</t>
  </si>
  <si>
    <t>The Customer Equipment MUST use a different UI indicator when in Hotspot mode as opposed to WIFI client mode</t>
  </si>
  <si>
    <t>A different icon is shown in status bar when in Hotspot mode as opposed to WIFI client mode.</t>
    <phoneticPr fontId="61" type="noConversion"/>
  </si>
  <si>
    <t>硬件相关</t>
    <phoneticPr fontId="1" type="noConversion"/>
  </si>
  <si>
    <t>电源</t>
    <phoneticPr fontId="3" type="noConversion"/>
  </si>
  <si>
    <t>电源相关</t>
    <phoneticPr fontId="1" type="noConversion"/>
  </si>
  <si>
    <t>协议相关</t>
    <phoneticPr fontId="1" type="noConversion"/>
  </si>
  <si>
    <t>浏览器脚本语言相关</t>
    <phoneticPr fontId="1" type="noConversion"/>
  </si>
  <si>
    <t>售后需求</t>
    <phoneticPr fontId="1" type="noConversion"/>
  </si>
  <si>
    <t>汇总</t>
    <phoneticPr fontId="1" type="noConversion"/>
  </si>
  <si>
    <t>通用</t>
    <phoneticPr fontId="3" type="noConversion"/>
  </si>
  <si>
    <t>sprint android相关需求，涉及到各个模块大的功能点，可以分解到各模块需求检查</t>
    <phoneticPr fontId="3" type="noConversion"/>
  </si>
  <si>
    <t>黄河</t>
    <phoneticPr fontId="3" type="noConversion"/>
  </si>
  <si>
    <t>AT</t>
    <phoneticPr fontId="3" type="noConversion"/>
  </si>
  <si>
    <t>没有局方用例，以局方需求为准测试</t>
    <phoneticPr fontId="3" type="noConversion"/>
  </si>
  <si>
    <t>艾成斌</t>
    <phoneticPr fontId="3" type="noConversion"/>
  </si>
  <si>
    <t>Automation</t>
    <phoneticPr fontId="3" type="noConversion"/>
  </si>
  <si>
    <t>Camera</t>
    <phoneticPr fontId="3" type="noConversion"/>
  </si>
  <si>
    <t>camera模块相关</t>
    <phoneticPr fontId="3" type="noConversion"/>
  </si>
  <si>
    <t>text message</t>
    <phoneticPr fontId="3" type="noConversion"/>
  </si>
  <si>
    <t>address，sms，phonebook等message相关</t>
    <phoneticPr fontId="3" type="noConversion"/>
  </si>
  <si>
    <t xml:space="preserve">General Functional大部分是硬件，参数等；885到1013行后面有Swaminathan的，是需求应答中取消的
</t>
    <phoneticPr fontId="3" type="noConversion"/>
  </si>
  <si>
    <t>王启捷</t>
    <phoneticPr fontId="3" type="noConversion"/>
  </si>
  <si>
    <t>address book</t>
    <phoneticPr fontId="3" type="noConversion"/>
  </si>
  <si>
    <t>卫立峰</t>
    <phoneticPr fontId="3" type="noConversion"/>
  </si>
  <si>
    <t>DM需求验证，需要由前方完成。</t>
    <phoneticPr fontId="3" type="noConversion"/>
  </si>
  <si>
    <t>石川、樊霞</t>
    <phoneticPr fontId="3" type="noConversion"/>
  </si>
  <si>
    <t>蓝牙模块支持能力测试，用例覆盖情况较好，需以用例测试为主</t>
    <phoneticPr fontId="3" type="noConversion"/>
  </si>
  <si>
    <t>董莹莹</t>
    <phoneticPr fontId="3" type="noConversion"/>
  </si>
  <si>
    <t>DOrA</t>
    <phoneticPr fontId="3" type="noConversion"/>
  </si>
  <si>
    <t>Durability</t>
    <phoneticPr fontId="3" type="noConversion"/>
  </si>
  <si>
    <t>硬件相关</t>
    <phoneticPr fontId="3" type="noConversion"/>
  </si>
  <si>
    <t>Band Class 10</t>
    <phoneticPr fontId="3" type="noConversion"/>
  </si>
  <si>
    <t>Band Class 10 不支持</t>
    <phoneticPr fontId="3" type="noConversion"/>
  </si>
  <si>
    <t>王彦钊</t>
    <phoneticPr fontId="3" type="noConversion"/>
  </si>
  <si>
    <t>DOM(Document Object Model )</t>
    <phoneticPr fontId="3" type="noConversion"/>
  </si>
  <si>
    <t>CSS相关DOM函数类型验证，与浏览器内容相关，建议不做进一步验证</t>
    <phoneticPr fontId="3" type="noConversion"/>
  </si>
  <si>
    <t>标记语言内容测试，属于google自带浏览器内核支持能力范围，但是SGS测试范围内容需要加以关注，可以以SPRINT测试资源完成需求验证</t>
    <phoneticPr fontId="3" type="noConversion"/>
  </si>
  <si>
    <t>李乃蓉，蓝冬英</t>
    <phoneticPr fontId="3" type="noConversion"/>
  </si>
  <si>
    <t>协议</t>
    <phoneticPr fontId="3" type="noConversion"/>
  </si>
  <si>
    <t>EVDO协议选网相关，与高通芯片支持能力有关，无需进一步验证</t>
    <phoneticPr fontId="3" type="noConversion"/>
  </si>
  <si>
    <t>N850需求验证结果</t>
  </si>
  <si>
    <t>负责人</t>
  </si>
  <si>
    <t>Sprint two-way text messaging service is provided via a standards-based Short Message Service  network infrastructure and a standards-based text messaging client on the mobile device. Specifications and requirements for the device client are incorporated in this document, which has been revised over time in support of changing business requirements, requested UI improvements, and addition of new features. This is therefore a ‘living’ document and will continue to be revised as new/changed requirements are identified and adopted.</t>
  </si>
  <si>
    <t>Partially complies</t>
  </si>
  <si>
    <t>Cannot choose to attach from Contacts app</t>
  </si>
  <si>
    <t>Message is converted from SMS to MMS as soon as a character is typed into the Subject line</t>
  </si>
  <si>
    <t>There is no way to check the current or maximum size of a message before it has been sent</t>
  </si>
  <si>
    <t>Do not have a copy of the UXD IMC specifications; cannot test accordingly</t>
  </si>
  <si>
    <t>If out of Sprint coverage for too long, message status changes to "could not be sent," and must be manually re-sent</t>
  </si>
  <si>
    <t>High Priority icon shows on the corresponding message in the conversation thread, but not in the status bar notification, nor from the index of messaging conversations</t>
  </si>
  <si>
    <t>What is the MIP Slot, and how do I check for it?</t>
  </si>
  <si>
    <t>(As far as I can tell, it complies)</t>
  </si>
  <si>
    <t>Unsure how to test this</t>
  </si>
  <si>
    <t>Unsure how to check this</t>
  </si>
  <si>
    <t>Plays through headphones if they are attached</t>
  </si>
  <si>
    <t>Not applicable</t>
  </si>
  <si>
    <t>There is a slide timer value; default value is 5 seconds</t>
  </si>
  <si>
    <t>Horizontal scrolling N/A</t>
  </si>
  <si>
    <r>
      <t>Messages: T</t>
    </r>
    <r>
      <rPr>
        <sz val="12"/>
        <rFont val="宋体"/>
        <family val="3"/>
        <charset val="134"/>
      </rPr>
      <t>here is an indicator in the status bar, but no pop-up notification.</t>
    </r>
  </si>
  <si>
    <t>No pop-up notification for the message event appears</t>
  </si>
  <si>
    <t>No option found for configuring maximum MMS message size</t>
  </si>
  <si>
    <t>1MB maximum supported; no configurability</t>
  </si>
  <si>
    <t>Cannot "reach" the Messaging app in the share list when share list is too populated (can't scroll the list)</t>
  </si>
  <si>
    <t>Unable to judge number of send attempts; marks messages this way eventually</t>
  </si>
  <si>
    <t>Unable to judge whether the retry counter resets</t>
  </si>
  <si>
    <t>Unable to judge number of send attempts; sent automatically when back in service range</t>
  </si>
  <si>
    <t>Unsure how to check for this</t>
  </si>
  <si>
    <t>Unsure how to check which method is being used by the phone in this scenario</t>
  </si>
  <si>
    <t>(I am not in the position to complete this form)</t>
  </si>
  <si>
    <t>Unsure how to check this information</t>
  </si>
  <si>
    <t>Unsure how to check for this; seems to be supported</t>
  </si>
</sst>
</file>

<file path=xl/styles.xml><?xml version="1.0" encoding="utf-8"?>
<styleSheet xmlns="http://schemas.openxmlformats.org/spreadsheetml/2006/main">
  <numFmts count="3">
    <numFmt numFmtId="164" formatCode="0.0%"/>
    <numFmt numFmtId="165" formatCode="General\."/>
    <numFmt numFmtId="166" formatCode="#,##0.00\ &quot;€&quot;;\-#,##0.00\ &quot;€&quot;"/>
  </numFmts>
  <fonts count="202">
    <font>
      <sz val="12"/>
      <name val="宋体"/>
      <charset val="134"/>
    </font>
    <font>
      <sz val="9"/>
      <name val="宋体"/>
      <family val="3"/>
      <charset val="134"/>
    </font>
    <font>
      <sz val="12"/>
      <name val="微软雅黑"/>
      <family val="2"/>
      <charset val="134"/>
    </font>
    <font>
      <sz val="9"/>
      <name val="宋体"/>
      <family val="3"/>
      <charset val="134"/>
    </font>
    <font>
      <sz val="10"/>
      <name val="微软雅黑"/>
      <family val="2"/>
      <charset val="134"/>
    </font>
    <font>
      <u/>
      <sz val="12"/>
      <color theme="10"/>
      <name val="宋体"/>
      <family val="3"/>
      <charset val="134"/>
    </font>
    <font>
      <u/>
      <sz val="10"/>
      <color theme="10"/>
      <name val="微软雅黑"/>
      <family val="2"/>
      <charset val="134"/>
    </font>
    <font>
      <sz val="10"/>
      <color rgb="FFFF0000"/>
      <name val="微软雅黑"/>
      <family val="2"/>
      <charset val="134"/>
    </font>
    <font>
      <sz val="10"/>
      <name val="宋体"/>
      <family val="3"/>
      <charset val="134"/>
    </font>
    <font>
      <sz val="10"/>
      <color rgb="FFFF0000"/>
      <name val="宋体"/>
      <family val="3"/>
      <charset val="134"/>
    </font>
    <font>
      <sz val="12"/>
      <color rgb="FFFF0000"/>
      <name val="宋体"/>
      <family val="3"/>
      <charset val="134"/>
    </font>
    <font>
      <sz val="11"/>
      <name val="宋体"/>
      <family val="3"/>
      <charset val="134"/>
    </font>
    <font>
      <sz val="11"/>
      <color rgb="FFFF0000"/>
      <name val="宋体"/>
      <family val="3"/>
      <charset val="134"/>
    </font>
    <font>
      <sz val="11"/>
      <color theme="1"/>
      <name val="Calibri"/>
      <family val="2"/>
      <scheme val="minor"/>
    </font>
    <font>
      <b/>
      <sz val="12"/>
      <name val="Arial"/>
      <family val="2"/>
    </font>
    <font>
      <sz val="11"/>
      <color theme="1"/>
      <name val="Arial"/>
      <family val="2"/>
    </font>
    <font>
      <b/>
      <sz val="10"/>
      <name val="Arial"/>
      <family val="2"/>
    </font>
    <font>
      <b/>
      <sz val="11"/>
      <color theme="1"/>
      <name val="Arial"/>
      <family val="2"/>
    </font>
    <font>
      <sz val="9"/>
      <name val="Calibri"/>
      <family val="3"/>
      <charset val="134"/>
      <scheme val="minor"/>
    </font>
    <font>
      <sz val="11"/>
      <color rgb="FFFF0000"/>
      <name val="Calibri"/>
      <family val="3"/>
      <charset val="134"/>
      <scheme val="minor"/>
    </font>
    <font>
      <sz val="11"/>
      <color theme="1"/>
      <name val="Calibri"/>
      <family val="3"/>
      <charset val="134"/>
      <scheme val="minor"/>
    </font>
    <font>
      <sz val="11"/>
      <color indexed="8"/>
      <name val="Arial"/>
      <family val="2"/>
    </font>
    <font>
      <sz val="11"/>
      <color indexed="8"/>
      <name val="宋体"/>
      <family val="3"/>
      <charset val="134"/>
    </font>
    <font>
      <b/>
      <sz val="11"/>
      <color indexed="8"/>
      <name val="Arial"/>
      <family val="2"/>
    </font>
    <font>
      <sz val="11"/>
      <color rgb="FFFF0000"/>
      <name val="Arial"/>
      <family val="2"/>
    </font>
    <font>
      <b/>
      <sz val="11"/>
      <color rgb="FFFF0000"/>
      <name val="Arial"/>
      <family val="2"/>
    </font>
    <font>
      <sz val="11"/>
      <name val="Arial"/>
      <family val="2"/>
    </font>
    <font>
      <sz val="10"/>
      <color indexed="8"/>
      <name val="Arial"/>
      <family val="2"/>
    </font>
    <font>
      <sz val="10"/>
      <color indexed="8"/>
      <name val="Verdana"/>
      <family val="2"/>
    </font>
    <font>
      <sz val="11"/>
      <color theme="0" tint="-0.499984740745262"/>
      <name val="Arial"/>
      <family val="2"/>
    </font>
    <font>
      <i/>
      <sz val="10"/>
      <color indexed="8"/>
      <name val="Verdana"/>
      <family val="2"/>
    </font>
    <font>
      <sz val="11"/>
      <color theme="1"/>
      <name val="Calibri"/>
      <family val="3"/>
      <charset val="134"/>
      <scheme val="minor"/>
    </font>
    <font>
      <sz val="12"/>
      <color indexed="8"/>
      <name val="Arial"/>
      <family val="2"/>
    </font>
    <font>
      <sz val="12"/>
      <name val="Arial"/>
      <family val="2"/>
    </font>
    <font>
      <sz val="10"/>
      <name val="Arial"/>
      <family val="2"/>
    </font>
    <font>
      <b/>
      <sz val="12"/>
      <color indexed="8"/>
      <name val="Arial"/>
      <family val="2"/>
    </font>
    <font>
      <i/>
      <sz val="12"/>
      <name val="Arial"/>
      <family val="2"/>
    </font>
    <font>
      <i/>
      <sz val="12"/>
      <color indexed="8"/>
      <name val="Arial"/>
      <family val="2"/>
    </font>
    <font>
      <b/>
      <i/>
      <sz val="12"/>
      <color indexed="8"/>
      <name val="Arial"/>
      <family val="2"/>
    </font>
    <font>
      <sz val="12"/>
      <color indexed="8"/>
      <name val="Times New Roman"/>
      <family val="1"/>
    </font>
    <font>
      <b/>
      <sz val="12"/>
      <color indexed="8"/>
      <name val="Times New Roman"/>
      <family val="1"/>
    </font>
    <font>
      <b/>
      <sz val="11"/>
      <name val="Arial"/>
      <family val="2"/>
    </font>
    <font>
      <sz val="11"/>
      <color rgb="FF00B0F0"/>
      <name val="Arial"/>
      <family val="2"/>
    </font>
    <font>
      <sz val="11"/>
      <color rgb="FF00B0F0"/>
      <name val="宋体"/>
      <family val="3"/>
      <charset val="134"/>
    </font>
    <font>
      <b/>
      <sz val="11"/>
      <color indexed="10"/>
      <name val="Arial"/>
      <family val="2"/>
    </font>
    <font>
      <sz val="10.5"/>
      <name val="Times New Roman"/>
      <family val="1"/>
    </font>
    <font>
      <sz val="10.5"/>
      <name val="宋体"/>
      <family val="3"/>
      <charset val="134"/>
    </font>
    <font>
      <sz val="11"/>
      <color indexed="10"/>
      <name val="Arial"/>
      <family val="2"/>
    </font>
    <font>
      <sz val="12"/>
      <name val="宋体"/>
      <family val="3"/>
      <charset val="134"/>
    </font>
    <font>
      <sz val="10"/>
      <name val="Verdana"/>
      <family val="2"/>
    </font>
    <font>
      <b/>
      <sz val="10"/>
      <color indexed="9"/>
      <name val="Calibri"/>
      <family val="2"/>
    </font>
    <font>
      <sz val="10"/>
      <color indexed="8"/>
      <name val="Calibri"/>
      <family val="2"/>
    </font>
    <font>
      <sz val="10"/>
      <name val="Calibri"/>
      <family val="2"/>
    </font>
    <font>
      <i/>
      <sz val="10"/>
      <name val="Calibri"/>
      <family val="2"/>
    </font>
    <font>
      <sz val="10"/>
      <color rgb="FFFF0000"/>
      <name val="Calibri"/>
      <family val="2"/>
    </font>
    <font>
      <sz val="10"/>
      <color indexed="10"/>
      <name val="Calibri"/>
      <family val="2"/>
    </font>
    <font>
      <sz val="10"/>
      <color theme="1"/>
      <name val="Calibri"/>
      <family val="3"/>
      <charset val="134"/>
      <scheme val="minor"/>
    </font>
    <font>
      <sz val="10"/>
      <color rgb="FFFF0000"/>
      <name val="Calibri"/>
      <family val="3"/>
      <charset val="134"/>
      <scheme val="minor"/>
    </font>
    <font>
      <b/>
      <sz val="11"/>
      <color indexed="9"/>
      <name val="Calibri"/>
      <family val="2"/>
    </font>
    <font>
      <sz val="11"/>
      <color indexed="8"/>
      <name val="Calibri"/>
      <family val="2"/>
    </font>
    <font>
      <sz val="11"/>
      <color indexed="10"/>
      <name val="Calibri"/>
      <family val="2"/>
    </font>
    <font>
      <sz val="8"/>
      <name val="Arial"/>
      <family val="2"/>
    </font>
    <font>
      <b/>
      <sz val="12"/>
      <name val="돋움"/>
      <family val="2"/>
      <charset val="129"/>
    </font>
    <font>
      <b/>
      <sz val="8"/>
      <name val="Arial"/>
      <family val="2"/>
    </font>
    <font>
      <b/>
      <sz val="10"/>
      <name val="Webdings"/>
      <family val="1"/>
      <charset val="2"/>
    </font>
    <font>
      <b/>
      <sz val="10"/>
      <name val="돋움"/>
      <family val="2"/>
      <charset val="129"/>
    </font>
    <font>
      <sz val="10"/>
      <name val="바탕"/>
      <family val="1"/>
      <charset val="129"/>
    </font>
    <font>
      <sz val="10"/>
      <color indexed="10"/>
      <name val="Arial"/>
      <family val="2"/>
    </font>
    <font>
      <b/>
      <sz val="8"/>
      <color indexed="8"/>
      <name val="Arial"/>
      <family val="2"/>
    </font>
    <font>
      <sz val="8"/>
      <color indexed="8"/>
      <name val="Arial"/>
      <family val="2"/>
    </font>
    <font>
      <sz val="8"/>
      <name val="Webdings"/>
      <family val="1"/>
      <charset val="2"/>
    </font>
    <font>
      <sz val="8"/>
      <name val="돋움"/>
      <family val="2"/>
      <charset val="129"/>
    </font>
    <font>
      <sz val="14"/>
      <name val="宋体"/>
      <family val="3"/>
      <charset val="134"/>
    </font>
    <font>
      <b/>
      <i/>
      <strike/>
      <sz val="8"/>
      <color indexed="8"/>
      <name val="Arial"/>
      <family val="2"/>
    </font>
    <font>
      <b/>
      <sz val="10"/>
      <name val="바탕"/>
      <family val="1"/>
      <charset val="129"/>
    </font>
    <font>
      <strike/>
      <sz val="8"/>
      <color indexed="8"/>
      <name val="Arial"/>
      <family val="2"/>
    </font>
    <font>
      <sz val="8"/>
      <name val="Monotype Sorts"/>
      <charset val="2"/>
    </font>
    <font>
      <sz val="8"/>
      <color indexed="10"/>
      <name val="Arial"/>
      <family val="2"/>
    </font>
    <font>
      <sz val="8"/>
      <color rgb="FFFF0000"/>
      <name val="Arial"/>
      <family val="2"/>
    </font>
    <font>
      <sz val="14"/>
      <color rgb="FFFF0000"/>
      <name val="宋体"/>
      <family val="3"/>
      <charset val="134"/>
    </font>
    <font>
      <sz val="10"/>
      <color rgb="FFFF0000"/>
      <name val="Arial"/>
      <family val="2"/>
    </font>
    <font>
      <sz val="10"/>
      <color indexed="10"/>
      <name val="宋体"/>
      <family val="3"/>
      <charset val="134"/>
    </font>
    <font>
      <b/>
      <sz val="18"/>
      <name val="宋体"/>
      <family val="3"/>
      <charset val="134"/>
    </font>
    <font>
      <sz val="12"/>
      <name val="돋움"/>
      <family val="2"/>
      <charset val="129"/>
    </font>
    <font>
      <sz val="12"/>
      <color indexed="8"/>
      <name val="돋움"/>
      <family val="2"/>
      <charset val="129"/>
    </font>
    <font>
      <sz val="14"/>
      <name val="Arial"/>
      <family val="2"/>
    </font>
    <font>
      <sz val="8"/>
      <color rgb="FFFF0000"/>
      <name val="宋体"/>
      <family val="3"/>
      <charset val="134"/>
    </font>
    <font>
      <sz val="8"/>
      <name val="宋体"/>
      <family val="3"/>
      <charset val="134"/>
    </font>
    <font>
      <sz val="12"/>
      <name val="Times New Roman"/>
      <family val="1"/>
    </font>
    <font>
      <sz val="8"/>
      <color rgb="FFFF0000"/>
      <name val="돋움"/>
      <family val="2"/>
      <charset val="129"/>
    </font>
    <font>
      <b/>
      <strike/>
      <sz val="8"/>
      <color indexed="8"/>
      <name val="Arial"/>
      <family val="2"/>
    </font>
    <font>
      <strike/>
      <sz val="10"/>
      <name val="Arial"/>
      <family val="2"/>
    </font>
    <font>
      <sz val="10"/>
      <name val="돋움"/>
      <family val="2"/>
      <charset val="129"/>
    </font>
    <font>
      <b/>
      <sz val="10"/>
      <color indexed="9"/>
      <name val="Arial"/>
      <family val="2"/>
    </font>
    <font>
      <b/>
      <sz val="12"/>
      <color indexed="9"/>
      <name val="Arial"/>
      <family val="2"/>
    </font>
    <font>
      <u/>
      <sz val="8"/>
      <color indexed="8"/>
      <name val="Arial"/>
      <family val="2"/>
    </font>
    <font>
      <sz val="9"/>
      <name val="Arial"/>
      <family val="2"/>
    </font>
    <font>
      <vertAlign val="superscript"/>
      <sz val="8"/>
      <color indexed="8"/>
      <name val="Arial"/>
      <family val="2"/>
    </font>
    <font>
      <sz val="11"/>
      <color indexed="9"/>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0"/>
      <name val="Helvetica"/>
      <family val="2"/>
    </font>
    <font>
      <sz val="12"/>
      <name val="Symbol"/>
      <family val="1"/>
      <charset val="2"/>
    </font>
    <font>
      <sz val="10"/>
      <name val="Tahoma"/>
      <family val="2"/>
    </font>
    <font>
      <b/>
      <sz val="8"/>
      <color indexed="8"/>
      <name val="Times New Roman"/>
      <family val="1"/>
    </font>
    <font>
      <sz val="10"/>
      <color indexed="8"/>
      <name val="Times New Roman"/>
      <family val="1"/>
    </font>
    <font>
      <sz val="14"/>
      <color indexed="8"/>
      <name val="Times New Roman"/>
      <family val="1"/>
    </font>
    <font>
      <sz val="8"/>
      <name val="Times New Roman"/>
      <family val="1"/>
    </font>
    <font>
      <sz val="8"/>
      <color indexed="8"/>
      <name val="Times New Roman"/>
      <family val="1"/>
    </font>
    <font>
      <sz val="18"/>
      <name val="宋体"/>
      <family val="3"/>
      <charset val="134"/>
    </font>
    <font>
      <b/>
      <sz val="14"/>
      <color indexed="8"/>
      <name val="Arial"/>
      <family val="2"/>
    </font>
    <font>
      <sz val="11"/>
      <color indexed="10"/>
      <name val="宋体"/>
      <family val="3"/>
      <charset val="134"/>
    </font>
    <font>
      <sz val="11"/>
      <color rgb="FF9C0006"/>
      <name val="Calibri"/>
      <family val="3"/>
      <charset val="134"/>
      <scheme val="minor"/>
    </font>
    <font>
      <sz val="12"/>
      <color indexed="9"/>
      <name val="Arial"/>
      <family val="2"/>
    </font>
    <font>
      <b/>
      <sz val="10"/>
      <name val="Helvetica"/>
      <family val="2"/>
    </font>
    <font>
      <b/>
      <sz val="12"/>
      <name val="Webdings"/>
      <family val="1"/>
      <charset val="2"/>
    </font>
    <font>
      <b/>
      <sz val="12"/>
      <name val="Monotype Sorts"/>
      <charset val="2"/>
    </font>
    <font>
      <sz val="12"/>
      <name val="Webdings"/>
      <family val="1"/>
      <charset val="2"/>
    </font>
    <font>
      <sz val="12"/>
      <name val="Monotype Sorts"/>
      <charset val="2"/>
    </font>
    <font>
      <sz val="12"/>
      <color indexed="8"/>
      <name val="Trebuchet MS"/>
      <family val="2"/>
    </font>
    <font>
      <sz val="12"/>
      <name val="Trebuchet MS"/>
      <family val="2"/>
    </font>
    <font>
      <strike/>
      <sz val="12"/>
      <name val="Arial"/>
      <family val="2"/>
    </font>
    <font>
      <sz val="12"/>
      <color rgb="FFFF0000"/>
      <name val="Arial"/>
      <family val="2"/>
    </font>
    <font>
      <b/>
      <sz val="12"/>
      <color indexed="10"/>
      <name val="Arial"/>
      <family val="2"/>
    </font>
    <font>
      <sz val="12"/>
      <color indexed="10"/>
      <name val="Arial"/>
      <family val="2"/>
    </font>
    <font>
      <sz val="12"/>
      <color indexed="10"/>
      <name val="宋体"/>
      <family val="3"/>
      <charset val="134"/>
    </font>
    <font>
      <sz val="12"/>
      <color indexed="10"/>
      <name val="Webdings"/>
      <family val="1"/>
      <charset val="2"/>
    </font>
    <font>
      <sz val="12"/>
      <color indexed="10"/>
      <name val="Monotype Sorts"/>
      <charset val="2"/>
    </font>
    <font>
      <strike/>
      <sz val="12"/>
      <color indexed="10"/>
      <name val="Arial"/>
      <family val="2"/>
    </font>
    <font>
      <b/>
      <strike/>
      <sz val="12"/>
      <color indexed="10"/>
      <name val="Arial"/>
      <family val="2"/>
    </font>
    <font>
      <b/>
      <sz val="12"/>
      <color indexed="10"/>
      <name val="宋体"/>
      <family val="3"/>
      <charset val="134"/>
    </font>
    <font>
      <b/>
      <sz val="12"/>
      <name val="宋体"/>
      <family val="3"/>
      <charset val="134"/>
    </font>
    <font>
      <u/>
      <sz val="10"/>
      <color indexed="12"/>
      <name val="Arial"/>
      <family val="2"/>
    </font>
    <font>
      <u/>
      <sz val="12"/>
      <color indexed="12"/>
      <name val="Arial"/>
      <family val="2"/>
    </font>
    <font>
      <strike/>
      <sz val="12"/>
      <name val="Times New Roman"/>
      <family val="1"/>
    </font>
    <font>
      <b/>
      <sz val="36"/>
      <name val="宋体"/>
      <family val="3"/>
      <charset val="134"/>
    </font>
    <font>
      <b/>
      <sz val="36"/>
      <name val="Arial"/>
      <family val="2"/>
    </font>
    <font>
      <b/>
      <sz val="16"/>
      <name val="宋体"/>
      <family val="3"/>
      <charset val="134"/>
    </font>
    <font>
      <b/>
      <sz val="16"/>
      <name val="Arial"/>
      <family val="2"/>
    </font>
    <font>
      <b/>
      <sz val="12"/>
      <color indexed="9"/>
      <name val="宋体"/>
      <family val="3"/>
      <charset val="134"/>
    </font>
    <font>
      <sz val="10"/>
      <color indexed="8"/>
      <name val="宋体"/>
      <family val="3"/>
      <charset val="134"/>
    </font>
    <font>
      <sz val="11"/>
      <color rgb="FF9C6500"/>
      <name val="Calibri"/>
      <family val="3"/>
      <charset val="134"/>
      <scheme val="minor"/>
    </font>
    <font>
      <sz val="11"/>
      <color indexed="13"/>
      <name val="宋体"/>
      <family val="3"/>
      <charset val="134"/>
    </font>
    <font>
      <sz val="10"/>
      <color indexed="13"/>
      <name val="宋体"/>
      <family val="3"/>
      <charset val="134"/>
    </font>
    <font>
      <b/>
      <sz val="11"/>
      <color theme="0"/>
      <name val="Calibri"/>
      <family val="3"/>
      <charset val="134"/>
      <scheme val="minor"/>
    </font>
    <font>
      <b/>
      <sz val="8"/>
      <color indexed="81"/>
      <name val="Tahoma"/>
      <family val="2"/>
    </font>
    <font>
      <sz val="8"/>
      <color indexed="81"/>
      <name val="Tahoma"/>
      <family val="2"/>
    </font>
    <font>
      <i/>
      <sz val="8"/>
      <color indexed="10"/>
      <name val="Arial"/>
      <family val="2"/>
    </font>
    <font>
      <i/>
      <sz val="8"/>
      <name val="Arial"/>
      <family val="2"/>
    </font>
    <font>
      <sz val="7"/>
      <name val="Arial"/>
      <family val="2"/>
    </font>
    <font>
      <vertAlign val="superscript"/>
      <sz val="10"/>
      <name val="Arial"/>
      <family val="2"/>
    </font>
    <font>
      <i/>
      <sz val="10"/>
      <name val="Arial"/>
      <family val="2"/>
    </font>
    <font>
      <b/>
      <sz val="10"/>
      <color indexed="8"/>
      <name val="Arial"/>
      <family val="2"/>
    </font>
    <font>
      <i/>
      <sz val="10"/>
      <color indexed="8"/>
      <name val="Arial"/>
      <family val="2"/>
    </font>
    <font>
      <i/>
      <sz val="8"/>
      <color indexed="8"/>
      <name val="Arial"/>
      <family val="2"/>
    </font>
    <font>
      <sz val="9"/>
      <color indexed="8"/>
      <name val="Arial"/>
      <family val="2"/>
    </font>
    <font>
      <b/>
      <sz val="12"/>
      <color indexed="9"/>
      <name val="Tahoma"/>
      <family val="2"/>
    </font>
    <font>
      <b/>
      <i/>
      <sz val="12"/>
      <name val="Helvetica"/>
      <family val="2"/>
    </font>
    <font>
      <b/>
      <sz val="10"/>
      <color indexed="9"/>
      <name val="Tahoma"/>
      <family val="2"/>
    </font>
    <font>
      <b/>
      <sz val="14"/>
      <color indexed="9"/>
      <name val="Arial"/>
      <family val="2"/>
    </font>
    <font>
      <b/>
      <i/>
      <sz val="11"/>
      <color indexed="9"/>
      <name val="Helvetica"/>
      <family val="2"/>
    </font>
    <font>
      <b/>
      <i/>
      <sz val="11"/>
      <color indexed="9"/>
      <name val="Times New Roman"/>
      <family val="1"/>
    </font>
    <font>
      <b/>
      <sz val="10"/>
      <name val="Tahoma"/>
      <family val="2"/>
    </font>
    <font>
      <strike/>
      <sz val="10"/>
      <name val="Cambria"/>
      <family val="1"/>
    </font>
    <font>
      <b/>
      <strike/>
      <sz val="10"/>
      <name val="Cambria"/>
      <family val="1"/>
    </font>
    <font>
      <b/>
      <sz val="14"/>
      <color rgb="FFFF0000"/>
      <name val="宋体"/>
      <family val="3"/>
      <charset val="134"/>
    </font>
    <font>
      <b/>
      <sz val="10"/>
      <name val="Times New Roman"/>
      <family val="1"/>
    </font>
    <font>
      <sz val="14"/>
      <color rgb="FFFF0000"/>
      <name val="Arial"/>
      <family val="2"/>
    </font>
    <font>
      <sz val="11"/>
      <color indexed="8"/>
      <name val="맑은 고딕"/>
      <family val="2"/>
      <charset val="129"/>
    </font>
    <font>
      <sz val="11"/>
      <color indexed="9"/>
      <name val="맑은 고딕"/>
      <family val="2"/>
      <charset val="129"/>
    </font>
    <font>
      <sz val="11"/>
      <color indexed="10"/>
      <name val="맑은 고딕"/>
      <family val="2"/>
      <charset val="129"/>
    </font>
    <font>
      <b/>
      <sz val="11"/>
      <color indexed="52"/>
      <name val="맑은 고딕"/>
      <family val="2"/>
      <charset val="129"/>
    </font>
    <font>
      <sz val="11"/>
      <color indexed="20"/>
      <name val="맑은 고딕"/>
      <family val="2"/>
      <charset val="129"/>
    </font>
    <font>
      <sz val="11"/>
      <color indexed="60"/>
      <name val="맑은 고딕"/>
      <family val="2"/>
      <charset val="129"/>
    </font>
    <font>
      <i/>
      <sz val="11"/>
      <color indexed="23"/>
      <name val="맑은 고딕"/>
      <family val="2"/>
      <charset val="129"/>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b/>
      <sz val="10"/>
      <name val="Monotype Sorts"/>
      <charset val="2"/>
    </font>
    <font>
      <sz val="10"/>
      <color rgb="FF0000FF"/>
      <name val="Arial"/>
      <family val="2"/>
    </font>
    <font>
      <sz val="10"/>
      <color indexed="9"/>
      <name val="Arial"/>
      <family val="2"/>
    </font>
    <font>
      <u/>
      <sz val="10"/>
      <name val="Arial"/>
      <family val="2"/>
    </font>
    <font>
      <u/>
      <sz val="12"/>
      <color theme="10"/>
      <name val="微软雅黑"/>
      <family val="2"/>
      <charset val="134"/>
    </font>
    <font>
      <sz val="12"/>
      <color rgb="FFFF0000"/>
      <name val="微软雅黑"/>
      <family val="2"/>
      <charset val="134"/>
    </font>
  </fonts>
  <fills count="50">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indexed="57"/>
        <bgColor indexed="64"/>
      </patternFill>
    </fill>
    <fill>
      <patternFill patternType="solid">
        <fgColor indexed="49"/>
        <bgColor indexed="64"/>
      </patternFill>
    </fill>
    <fill>
      <patternFill patternType="solid">
        <fgColor indexed="13"/>
        <bgColor indexed="64"/>
      </patternFill>
    </fill>
    <fill>
      <patternFill patternType="solid">
        <fgColor indexed="42"/>
        <bgColor indexed="64"/>
      </patternFill>
    </fill>
    <fill>
      <patternFill patternType="solid">
        <fgColor theme="0" tint="-0.14999847407452621"/>
        <bgColor indexed="64"/>
      </patternFill>
    </fill>
    <fill>
      <patternFill patternType="solid">
        <fgColor rgb="FF00B050"/>
        <bgColor indexed="64"/>
      </patternFill>
    </fill>
    <fill>
      <patternFill patternType="solid">
        <fgColor indexed="8"/>
        <bgColor indexed="64"/>
      </patternFill>
    </fill>
    <fill>
      <patternFill patternType="solid">
        <fgColor indexed="23"/>
        <bgColor indexed="64"/>
      </patternFill>
    </fill>
    <fill>
      <patternFill patternType="solid">
        <fgColor rgb="FFFFC7CE"/>
      </patternFill>
    </fill>
    <fill>
      <patternFill patternType="solid">
        <fgColor rgb="FFFFEB9C"/>
      </patternFill>
    </fill>
    <fill>
      <patternFill patternType="solid">
        <fgColor rgb="FFA5A5A5"/>
      </patternFill>
    </fill>
    <fill>
      <patternFill patternType="solid">
        <fgColor theme="0"/>
        <bgColor indexed="64"/>
      </patternFill>
    </fill>
    <fill>
      <patternFill patternType="solid">
        <fgColor indexed="22"/>
        <bgColor indexed="64"/>
      </patternFill>
    </fill>
    <fill>
      <patternFill patternType="solid">
        <fgColor indexed="40"/>
        <bgColor indexed="64"/>
      </patternFill>
    </fill>
    <fill>
      <patternFill patternType="solid">
        <fgColor indexed="56"/>
        <bgColor indexed="64"/>
      </patternFill>
    </fill>
    <fill>
      <patternFill patternType="solid">
        <fgColor rgb="FF00B0F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9"/>
        <bgColor indexed="64"/>
      </patternFill>
    </fill>
    <fill>
      <patternFill patternType="solid">
        <fgColor indexed="12"/>
        <bgColor indexed="64"/>
      </patternFill>
    </fill>
    <fill>
      <patternFill patternType="solid">
        <fgColor indexed="55"/>
        <bgColor indexed="64"/>
      </patternFill>
    </fill>
    <fill>
      <patternFill patternType="solid">
        <fgColor theme="0" tint="-0.249977111117893"/>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right style="thick">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n">
        <color indexed="64"/>
      </left>
      <right style="thick">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3"/>
      </left>
      <right/>
      <top/>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s>
  <cellStyleXfs count="148">
    <xf numFmtId="0" fontId="0" fillId="0" borderId="0"/>
    <xf numFmtId="0" fontId="5" fillId="0" borderId="0" applyNumberFormat="0" applyFill="0" applyBorder="0" applyAlignment="0" applyProtection="0">
      <alignment vertical="top"/>
      <protection locked="0"/>
    </xf>
    <xf numFmtId="0" fontId="13" fillId="0" borderId="0"/>
    <xf numFmtId="0" fontId="20" fillId="0" borderId="0"/>
    <xf numFmtId="0" fontId="31" fillId="0" borderId="0"/>
    <xf numFmtId="0" fontId="48" fillId="0" borderId="0"/>
    <xf numFmtId="0" fontId="34" fillId="0" borderId="0"/>
    <xf numFmtId="0" fontId="59" fillId="23"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28"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59" fillId="26" borderId="0" applyNumberFormat="0" applyBorder="0" applyAlignment="0" applyProtection="0"/>
    <xf numFmtId="0" fontId="59" fillId="29" borderId="0" applyNumberFormat="0" applyBorder="0" applyAlignment="0" applyProtection="0"/>
    <xf numFmtId="0" fontId="59" fillId="32" borderId="0" applyNumberFormat="0" applyBorder="0" applyAlignment="0" applyProtection="0"/>
    <xf numFmtId="0" fontId="98" fillId="33" borderId="0" applyNumberFormat="0" applyBorder="0" applyAlignment="0" applyProtection="0"/>
    <xf numFmtId="0" fontId="98" fillId="30" borderId="0" applyNumberFormat="0" applyBorder="0" applyAlignment="0" applyProtection="0"/>
    <xf numFmtId="0" fontId="98" fillId="31"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98" fillId="37"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34" borderId="0" applyNumberFormat="0" applyBorder="0" applyAlignment="0" applyProtection="0"/>
    <xf numFmtId="0" fontId="98" fillId="35" borderId="0" applyNumberFormat="0" applyBorder="0" applyAlignment="0" applyProtection="0"/>
    <xf numFmtId="0" fontId="98" fillId="40" borderId="0" applyNumberFormat="0" applyBorder="0" applyAlignment="0" applyProtection="0"/>
    <xf numFmtId="0" fontId="99" fillId="24" borderId="0" applyNumberFormat="0" applyBorder="0" applyAlignment="0" applyProtection="0"/>
    <xf numFmtId="0" fontId="100" fillId="41" borderId="40" applyNumberFormat="0" applyAlignment="0" applyProtection="0"/>
    <xf numFmtId="0" fontId="58" fillId="42" borderId="41" applyNumberFormat="0" applyAlignment="0" applyProtection="0"/>
    <xf numFmtId="0" fontId="101" fillId="0" borderId="0" applyNumberFormat="0" applyFill="0" applyBorder="0" applyAlignment="0" applyProtection="0"/>
    <xf numFmtId="0" fontId="102" fillId="25" borderId="0" applyNumberFormat="0" applyBorder="0" applyAlignment="0" applyProtection="0"/>
    <xf numFmtId="0" fontId="103" fillId="0" borderId="42" applyNumberFormat="0" applyFill="0" applyAlignment="0" applyProtection="0"/>
    <xf numFmtId="0" fontId="104" fillId="0" borderId="43" applyNumberFormat="0" applyFill="0" applyAlignment="0" applyProtection="0"/>
    <xf numFmtId="0" fontId="105" fillId="0" borderId="44" applyNumberFormat="0" applyFill="0" applyAlignment="0" applyProtection="0"/>
    <xf numFmtId="0" fontId="105" fillId="0" borderId="0" applyNumberFormat="0" applyFill="0" applyBorder="0" applyAlignment="0" applyProtection="0"/>
    <xf numFmtId="0" fontId="106" fillId="28" borderId="40" applyNumberFormat="0" applyAlignment="0" applyProtection="0"/>
    <xf numFmtId="0" fontId="107" fillId="0" borderId="45" applyNumberFormat="0" applyFill="0" applyAlignment="0" applyProtection="0"/>
    <xf numFmtId="0" fontId="108" fillId="43"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4"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59" fillId="44" borderId="46" applyNumberFormat="0" applyFont="0" applyAlignment="0" applyProtection="0"/>
    <xf numFmtId="0" fontId="109" fillId="41" borderId="47" applyNumberFormat="0" applyAlignment="0" applyProtection="0"/>
    <xf numFmtId="0" fontId="110" fillId="0" borderId="0" applyNumberFormat="0" applyFill="0" applyBorder="0" applyAlignment="0" applyProtection="0"/>
    <xf numFmtId="0" fontId="111" fillId="0" borderId="48" applyNumberFormat="0" applyFill="0" applyAlignment="0" applyProtection="0"/>
    <xf numFmtId="0" fontId="60" fillId="0" borderId="0" applyNumberFormat="0" applyFill="0" applyBorder="0" applyAlignment="0" applyProtection="0"/>
    <xf numFmtId="0" fontId="22" fillId="0" borderId="0"/>
    <xf numFmtId="0" fontId="123" fillId="15" borderId="0" applyNumberFormat="0" applyBorder="0" applyAlignment="0" applyProtection="0">
      <alignment vertical="center"/>
    </xf>
    <xf numFmtId="0" fontId="143" fillId="0" borderId="0" applyNumberFormat="0" applyFill="0" applyBorder="0" applyAlignment="0" applyProtection="0">
      <alignment vertical="top"/>
      <protection locked="0"/>
    </xf>
    <xf numFmtId="0" fontId="152" fillId="16" borderId="0" applyNumberFormat="0" applyBorder="0" applyAlignment="0" applyProtection="0"/>
    <xf numFmtId="0" fontId="155" fillId="17" borderId="19" applyNumberFormat="0" applyAlignment="0" applyProtection="0"/>
    <xf numFmtId="0" fontId="34" fillId="0" borderId="0"/>
    <xf numFmtId="0" fontId="179" fillId="23" borderId="0" applyNumberFormat="0" applyBorder="0" applyAlignment="0" applyProtection="0">
      <alignment vertical="center"/>
    </xf>
    <xf numFmtId="0" fontId="179" fillId="24" borderId="0" applyNumberFormat="0" applyBorder="0" applyAlignment="0" applyProtection="0">
      <alignment vertical="center"/>
    </xf>
    <xf numFmtId="0" fontId="179" fillId="25" borderId="0" applyNumberFormat="0" applyBorder="0" applyAlignment="0" applyProtection="0">
      <alignment vertical="center"/>
    </xf>
    <xf numFmtId="0" fontId="179" fillId="26" borderId="0" applyNumberFormat="0" applyBorder="0" applyAlignment="0" applyProtection="0">
      <alignment vertical="center"/>
    </xf>
    <xf numFmtId="0" fontId="179" fillId="27" borderId="0" applyNumberFormat="0" applyBorder="0" applyAlignment="0" applyProtection="0">
      <alignment vertical="center"/>
    </xf>
    <xf numFmtId="0" fontId="179" fillId="28" borderId="0" applyNumberFormat="0" applyBorder="0" applyAlignment="0" applyProtection="0">
      <alignment vertical="center"/>
    </xf>
    <xf numFmtId="0" fontId="179" fillId="29" borderId="0" applyNumberFormat="0" applyBorder="0" applyAlignment="0" applyProtection="0">
      <alignment vertical="center"/>
    </xf>
    <xf numFmtId="0" fontId="179" fillId="30" borderId="0" applyNumberFormat="0" applyBorder="0" applyAlignment="0" applyProtection="0">
      <alignment vertical="center"/>
    </xf>
    <xf numFmtId="0" fontId="179" fillId="31" borderId="0" applyNumberFormat="0" applyBorder="0" applyAlignment="0" applyProtection="0">
      <alignment vertical="center"/>
    </xf>
    <xf numFmtId="0" fontId="179" fillId="26" borderId="0" applyNumberFormat="0" applyBorder="0" applyAlignment="0" applyProtection="0">
      <alignment vertical="center"/>
    </xf>
    <xf numFmtId="0" fontId="179" fillId="29" borderId="0" applyNumberFormat="0" applyBorder="0" applyAlignment="0" applyProtection="0">
      <alignment vertical="center"/>
    </xf>
    <xf numFmtId="0" fontId="179" fillId="32" borderId="0" applyNumberFormat="0" applyBorder="0" applyAlignment="0" applyProtection="0">
      <alignment vertical="center"/>
    </xf>
    <xf numFmtId="0" fontId="180" fillId="33" borderId="0" applyNumberFormat="0" applyBorder="0" applyAlignment="0" applyProtection="0">
      <alignment vertical="center"/>
    </xf>
    <xf numFmtId="0" fontId="180" fillId="30" borderId="0" applyNumberFormat="0" applyBorder="0" applyAlignment="0" applyProtection="0">
      <alignment vertical="center"/>
    </xf>
    <xf numFmtId="0" fontId="180" fillId="31" borderId="0" applyNumberFormat="0" applyBorder="0" applyAlignment="0" applyProtection="0">
      <alignment vertical="center"/>
    </xf>
    <xf numFmtId="0" fontId="180" fillId="34" borderId="0" applyNumberFormat="0" applyBorder="0" applyAlignment="0" applyProtection="0">
      <alignment vertical="center"/>
    </xf>
    <xf numFmtId="0" fontId="180" fillId="35" borderId="0" applyNumberFormat="0" applyBorder="0" applyAlignment="0" applyProtection="0">
      <alignment vertical="center"/>
    </xf>
    <xf numFmtId="0" fontId="180" fillId="36" borderId="0" applyNumberFormat="0" applyBorder="0" applyAlignment="0" applyProtection="0">
      <alignment vertical="center"/>
    </xf>
    <xf numFmtId="0" fontId="180" fillId="37" borderId="0" applyNumberFormat="0" applyBorder="0" applyAlignment="0" applyProtection="0">
      <alignment vertical="center"/>
    </xf>
    <xf numFmtId="0" fontId="180" fillId="38" borderId="0" applyNumberFormat="0" applyBorder="0" applyAlignment="0" applyProtection="0">
      <alignment vertical="center"/>
    </xf>
    <xf numFmtId="0" fontId="180" fillId="39" borderId="0" applyNumberFormat="0" applyBorder="0" applyAlignment="0" applyProtection="0">
      <alignment vertical="center"/>
    </xf>
    <xf numFmtId="0" fontId="180" fillId="34" borderId="0" applyNumberFormat="0" applyBorder="0" applyAlignment="0" applyProtection="0">
      <alignment vertical="center"/>
    </xf>
    <xf numFmtId="0" fontId="180" fillId="35" borderId="0" applyNumberFormat="0" applyBorder="0" applyAlignment="0" applyProtection="0">
      <alignment vertical="center"/>
    </xf>
    <xf numFmtId="0" fontId="180" fillId="40" borderId="0" applyNumberFormat="0" applyBorder="0" applyAlignment="0" applyProtection="0">
      <alignment vertical="center"/>
    </xf>
    <xf numFmtId="0" fontId="181" fillId="0" borderId="0" applyNumberFormat="0" applyFill="0" applyBorder="0" applyAlignment="0" applyProtection="0">
      <alignment vertical="center"/>
    </xf>
    <xf numFmtId="0" fontId="182" fillId="41" borderId="40" applyNumberFormat="0" applyAlignment="0" applyProtection="0">
      <alignment vertical="center"/>
    </xf>
    <xf numFmtId="0" fontId="183" fillId="24" borderId="0" applyNumberFormat="0" applyBorder="0" applyAlignment="0" applyProtection="0">
      <alignment vertical="center"/>
    </xf>
    <xf numFmtId="0" fontId="34" fillId="44" borderId="46" applyNumberFormat="0" applyFont="0" applyAlignment="0" applyProtection="0">
      <alignment vertical="center"/>
    </xf>
    <xf numFmtId="0" fontId="184" fillId="43" borderId="0" applyNumberFormat="0" applyBorder="0" applyAlignment="0" applyProtection="0">
      <alignment vertical="center"/>
    </xf>
    <xf numFmtId="0" fontId="185" fillId="0" borderId="0" applyNumberFormat="0" applyFill="0" applyBorder="0" applyAlignment="0" applyProtection="0">
      <alignment vertical="center"/>
    </xf>
    <xf numFmtId="0" fontId="186" fillId="42" borderId="41" applyNumberFormat="0" applyAlignment="0" applyProtection="0">
      <alignment vertical="center"/>
    </xf>
    <xf numFmtId="0" fontId="88" fillId="0" borderId="0" applyBorder="0"/>
    <xf numFmtId="0" fontId="187" fillId="0" borderId="45" applyNumberFormat="0" applyFill="0" applyAlignment="0" applyProtection="0">
      <alignment vertical="center"/>
    </xf>
    <xf numFmtId="0" fontId="188" fillId="0" borderId="48" applyNumberFormat="0" applyFill="0" applyAlignment="0" applyProtection="0">
      <alignment vertical="center"/>
    </xf>
    <xf numFmtId="0" fontId="189" fillId="28" borderId="40" applyNumberFormat="0" applyAlignment="0" applyProtection="0">
      <alignment vertical="center"/>
    </xf>
    <xf numFmtId="0" fontId="190" fillId="0" borderId="0" applyNumberFormat="0" applyFill="0" applyBorder="0" applyAlignment="0" applyProtection="0">
      <alignment vertical="center"/>
    </xf>
    <xf numFmtId="0" fontId="191" fillId="0" borderId="42" applyNumberFormat="0" applyFill="0" applyAlignment="0" applyProtection="0">
      <alignment vertical="center"/>
    </xf>
    <xf numFmtId="0" fontId="192" fillId="0" borderId="43" applyNumberFormat="0" applyFill="0" applyAlignment="0" applyProtection="0">
      <alignment vertical="center"/>
    </xf>
    <xf numFmtId="0" fontId="193" fillId="0" borderId="44" applyNumberFormat="0" applyFill="0" applyAlignment="0" applyProtection="0">
      <alignment vertical="center"/>
    </xf>
    <xf numFmtId="0" fontId="193" fillId="0" borderId="0" applyNumberFormat="0" applyFill="0" applyBorder="0" applyAlignment="0" applyProtection="0">
      <alignment vertical="center"/>
    </xf>
    <xf numFmtId="0" fontId="194" fillId="25" borderId="0" applyNumberFormat="0" applyBorder="0" applyAlignment="0" applyProtection="0">
      <alignment vertical="center"/>
    </xf>
    <xf numFmtId="0" fontId="195" fillId="41" borderId="47" applyNumberFormat="0" applyAlignment="0" applyProtection="0">
      <alignment vertical="center"/>
    </xf>
    <xf numFmtId="166" fontId="34" fillId="0" borderId="0" applyFont="0" applyFill="0" applyBorder="0" applyAlignment="0" applyProtection="0"/>
    <xf numFmtId="0" fontId="34" fillId="0" borderId="0"/>
    <xf numFmtId="0" fontId="88" fillId="0" borderId="0" applyBorder="0"/>
    <xf numFmtId="0" fontId="48" fillId="0" borderId="0"/>
  </cellStyleXfs>
  <cellXfs count="1446">
    <xf numFmtId="0" fontId="0" fillId="0" borderId="0" xfId="0"/>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6" fillId="3" borderId="1" xfId="1"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vertical="top" wrapText="1"/>
    </xf>
    <xf numFmtId="0" fontId="13" fillId="0" borderId="5" xfId="2" applyBorder="1"/>
    <xf numFmtId="0" fontId="15" fillId="0" borderId="5" xfId="2" applyFont="1" applyBorder="1"/>
    <xf numFmtId="0" fontId="14" fillId="5" borderId="5" xfId="2" applyFont="1" applyFill="1" applyBorder="1" applyAlignment="1">
      <alignment horizontal="center" vertical="center" wrapText="1"/>
    </xf>
    <xf numFmtId="0" fontId="16" fillId="5" borderId="5" xfId="2" applyFont="1" applyFill="1" applyBorder="1" applyAlignment="1">
      <alignment horizontal="center" vertical="center" wrapText="1"/>
    </xf>
    <xf numFmtId="0" fontId="13" fillId="0" borderId="5" xfId="2" applyBorder="1" applyAlignment="1">
      <alignment wrapText="1"/>
    </xf>
    <xf numFmtId="0" fontId="13" fillId="6" borderId="5" xfId="2" applyFill="1" applyBorder="1" applyAlignment="1">
      <alignment wrapText="1"/>
    </xf>
    <xf numFmtId="0" fontId="13" fillId="0" borderId="5" xfId="2" applyNumberFormat="1" applyBorder="1" applyAlignment="1">
      <alignment wrapText="1"/>
    </xf>
    <xf numFmtId="0" fontId="19" fillId="0" borderId="5" xfId="2" applyFont="1" applyBorder="1"/>
    <xf numFmtId="0" fontId="14" fillId="0" borderId="0" xfId="3" applyFont="1" applyBorder="1" applyAlignment="1">
      <alignment horizontal="left" vertical="top" wrapText="1"/>
    </xf>
    <xf numFmtId="0" fontId="14" fillId="0" borderId="6" xfId="3" applyFont="1" applyFill="1" applyBorder="1" applyAlignment="1">
      <alignment horizontal="left" vertical="top" wrapText="1"/>
    </xf>
    <xf numFmtId="0" fontId="21" fillId="0" borderId="0" xfId="3" applyFont="1" applyFill="1"/>
    <xf numFmtId="0" fontId="21" fillId="0" borderId="0" xfId="3" applyFont="1"/>
    <xf numFmtId="0" fontId="14" fillId="7" borderId="1" xfId="3" applyFont="1" applyFill="1" applyBorder="1" applyAlignment="1">
      <alignment horizontal="center" vertical="center" wrapText="1"/>
    </xf>
    <xf numFmtId="0" fontId="16" fillId="7" borderId="1" xfId="3" applyFont="1" applyFill="1" applyBorder="1" applyAlignment="1">
      <alignment horizontal="center" textRotation="90" wrapText="1"/>
    </xf>
    <xf numFmtId="0" fontId="22" fillId="0" borderId="0" xfId="3" applyFont="1" applyFill="1"/>
    <xf numFmtId="0" fontId="23" fillId="0" borderId="0" xfId="3" applyFont="1" applyFill="1" applyBorder="1"/>
    <xf numFmtId="0" fontId="23" fillId="0" borderId="7" xfId="3" applyFont="1" applyFill="1" applyBorder="1"/>
    <xf numFmtId="0" fontId="21" fillId="9" borderId="1" xfId="3" applyFont="1" applyFill="1" applyBorder="1" applyAlignment="1">
      <alignment vertical="top" wrapText="1"/>
    </xf>
    <xf numFmtId="0" fontId="21" fillId="0" borderId="1" xfId="3" applyFont="1" applyFill="1" applyBorder="1" applyAlignment="1">
      <alignment vertical="top" wrapText="1"/>
    </xf>
    <xf numFmtId="0" fontId="23" fillId="0" borderId="1" xfId="3" applyFont="1" applyFill="1" applyBorder="1"/>
    <xf numFmtId="0" fontId="21" fillId="0" borderId="1" xfId="3" applyFont="1" applyFill="1" applyBorder="1"/>
    <xf numFmtId="0" fontId="21" fillId="0" borderId="7" xfId="3" applyFont="1" applyBorder="1"/>
    <xf numFmtId="0" fontId="21" fillId="0" borderId="0" xfId="3" applyFont="1" applyFill="1" applyBorder="1"/>
    <xf numFmtId="0" fontId="20" fillId="0" borderId="0" xfId="3" applyFill="1" applyBorder="1" applyAlignment="1">
      <alignment vertical="top" wrapText="1"/>
    </xf>
    <xf numFmtId="0" fontId="21" fillId="0" borderId="0" xfId="3" applyFont="1" applyFill="1" applyBorder="1" applyAlignment="1"/>
    <xf numFmtId="0" fontId="21" fillId="0" borderId="9" xfId="3" applyFont="1" applyFill="1" applyBorder="1" applyAlignment="1"/>
    <xf numFmtId="0" fontId="21" fillId="0" borderId="10" xfId="3" applyFont="1" applyFill="1" applyBorder="1" applyAlignment="1"/>
    <xf numFmtId="0" fontId="20" fillId="0" borderId="1" xfId="3" applyFill="1" applyBorder="1" applyAlignment="1">
      <alignment vertical="top" wrapText="1"/>
    </xf>
    <xf numFmtId="0" fontId="21" fillId="0" borderId="7" xfId="3" applyFont="1" applyFill="1" applyBorder="1" applyAlignment="1"/>
    <xf numFmtId="0" fontId="21" fillId="0" borderId="11" xfId="3" applyFont="1" applyFill="1" applyBorder="1" applyAlignment="1"/>
    <xf numFmtId="0" fontId="21" fillId="0" borderId="8" xfId="3" applyFont="1" applyFill="1" applyBorder="1" applyAlignment="1"/>
    <xf numFmtId="0" fontId="24" fillId="0" borderId="0" xfId="3" applyFont="1" applyFill="1" applyBorder="1" applyAlignment="1"/>
    <xf numFmtId="0" fontId="24" fillId="0" borderId="7" xfId="3" applyFont="1" applyFill="1" applyBorder="1" applyAlignment="1"/>
    <xf numFmtId="0" fontId="24" fillId="0" borderId="1" xfId="3" applyFont="1" applyFill="1" applyBorder="1" applyAlignment="1">
      <alignment vertical="top" wrapText="1"/>
    </xf>
    <xf numFmtId="0" fontId="24" fillId="0" borderId="1" xfId="3" applyFont="1" applyFill="1" applyBorder="1"/>
    <xf numFmtId="0" fontId="24" fillId="0" borderId="0" xfId="3" applyFont="1" applyFill="1"/>
    <xf numFmtId="0" fontId="21" fillId="0" borderId="4" xfId="3" applyFont="1" applyFill="1" applyBorder="1" applyAlignment="1">
      <alignment vertical="top" wrapText="1"/>
    </xf>
    <xf numFmtId="0" fontId="21" fillId="0" borderId="0" xfId="3" applyFont="1" applyBorder="1"/>
    <xf numFmtId="0" fontId="21" fillId="0" borderId="12" xfId="3" applyFont="1" applyFill="1" applyBorder="1" applyAlignment="1"/>
    <xf numFmtId="0" fontId="21" fillId="0" borderId="0" xfId="3" applyFont="1" applyBorder="1" applyAlignment="1"/>
    <xf numFmtId="0" fontId="21" fillId="0" borderId="10" xfId="3" applyFont="1" applyBorder="1" applyAlignment="1"/>
    <xf numFmtId="0" fontId="21" fillId="0" borderId="11" xfId="3" applyFont="1" applyBorder="1" applyAlignment="1"/>
    <xf numFmtId="0" fontId="21" fillId="0" borderId="8" xfId="3" applyFont="1" applyBorder="1" applyAlignment="1"/>
    <xf numFmtId="0" fontId="21" fillId="9" borderId="3" xfId="3" applyFont="1" applyFill="1" applyBorder="1" applyAlignment="1">
      <alignment vertical="top" wrapText="1"/>
    </xf>
    <xf numFmtId="0" fontId="21" fillId="0" borderId="3" xfId="3" applyFont="1" applyFill="1" applyBorder="1" applyAlignment="1">
      <alignment vertical="top" wrapText="1"/>
    </xf>
    <xf numFmtId="0" fontId="21" fillId="9" borderId="4" xfId="3" applyFont="1" applyFill="1" applyBorder="1" applyAlignment="1">
      <alignment vertical="top" wrapText="1"/>
    </xf>
    <xf numFmtId="0" fontId="24" fillId="0" borderId="0" xfId="3" applyFont="1" applyFill="1" applyBorder="1"/>
    <xf numFmtId="0" fontId="25" fillId="0" borderId="0" xfId="3" applyFont="1" applyFill="1" applyBorder="1" applyAlignment="1">
      <alignment horizontal="left"/>
    </xf>
    <xf numFmtId="0" fontId="25" fillId="0" borderId="11" xfId="3" applyFont="1" applyFill="1" applyBorder="1" applyAlignment="1">
      <alignment horizontal="left"/>
    </xf>
    <xf numFmtId="0" fontId="24" fillId="0" borderId="3" xfId="3" applyFont="1" applyFill="1" applyBorder="1" applyAlignment="1">
      <alignment vertical="top" wrapText="1"/>
    </xf>
    <xf numFmtId="0" fontId="26" fillId="0" borderId="3" xfId="3" applyFont="1" applyFill="1" applyBorder="1" applyAlignment="1">
      <alignment vertical="top" wrapText="1"/>
    </xf>
    <xf numFmtId="0" fontId="26" fillId="0" borderId="0" xfId="3" applyFont="1" applyFill="1" applyBorder="1"/>
    <xf numFmtId="0" fontId="26" fillId="0" borderId="0" xfId="3" applyFont="1" applyFill="1"/>
    <xf numFmtId="0" fontId="21" fillId="0" borderId="7" xfId="3" applyFont="1" applyBorder="1" applyAlignment="1"/>
    <xf numFmtId="0" fontId="21" fillId="0" borderId="0" xfId="3" applyFont="1" applyAlignment="1"/>
    <xf numFmtId="0" fontId="24" fillId="0" borderId="0" xfId="3" applyFont="1" applyBorder="1" applyAlignment="1"/>
    <xf numFmtId="0" fontId="24" fillId="0" borderId="7" xfId="3" applyFont="1" applyBorder="1" applyAlignment="1"/>
    <xf numFmtId="0" fontId="24" fillId="0" borderId="0" xfId="3" applyFont="1"/>
    <xf numFmtId="0" fontId="24" fillId="0" borderId="0" xfId="3" applyFont="1" applyFill="1" applyAlignment="1">
      <alignment wrapText="1"/>
    </xf>
    <xf numFmtId="0" fontId="24" fillId="0" borderId="0" xfId="3" applyFont="1" applyAlignment="1"/>
    <xf numFmtId="0" fontId="24" fillId="0" borderId="8" xfId="3" applyFont="1" applyBorder="1" applyAlignment="1"/>
    <xf numFmtId="0" fontId="24" fillId="0" borderId="4" xfId="3" applyFont="1" applyFill="1" applyBorder="1" applyAlignment="1">
      <alignment vertical="top" wrapText="1"/>
    </xf>
    <xf numFmtId="0" fontId="21" fillId="0" borderId="2" xfId="3" applyFont="1" applyFill="1" applyBorder="1" applyAlignment="1">
      <alignment vertical="top" wrapText="1"/>
    </xf>
    <xf numFmtId="0" fontId="21" fillId="0" borderId="0" xfId="3" applyFont="1" applyBorder="1" applyAlignment="1">
      <alignment horizontal="left"/>
    </xf>
    <xf numFmtId="0" fontId="21" fillId="0" borderId="1" xfId="3" applyFont="1" applyFill="1" applyBorder="1" applyAlignment="1">
      <alignment horizontal="left" vertical="top"/>
    </xf>
    <xf numFmtId="0" fontId="26" fillId="0" borderId="0" xfId="3" applyFont="1" applyBorder="1" applyAlignment="1"/>
    <xf numFmtId="0" fontId="26" fillId="0" borderId="11" xfId="3" applyFont="1" applyBorder="1" applyAlignment="1"/>
    <xf numFmtId="0" fontId="26" fillId="0" borderId="8" xfId="3" applyFont="1" applyBorder="1" applyAlignment="1"/>
    <xf numFmtId="0" fontId="26" fillId="9" borderId="4" xfId="3" applyFont="1" applyFill="1" applyBorder="1" applyAlignment="1">
      <alignment vertical="top" wrapText="1"/>
    </xf>
    <xf numFmtId="0" fontId="26" fillId="0" borderId="4" xfId="3" applyFont="1" applyFill="1" applyBorder="1" applyAlignment="1">
      <alignment vertical="top" wrapText="1"/>
    </xf>
    <xf numFmtId="0" fontId="26" fillId="0" borderId="0" xfId="3" applyFont="1"/>
    <xf numFmtId="0" fontId="11" fillId="0" borderId="0" xfId="3" applyFont="1" applyFill="1" applyAlignment="1">
      <alignment wrapText="1"/>
    </xf>
    <xf numFmtId="0" fontId="21" fillId="0" borderId="9" xfId="3" applyFont="1" applyBorder="1" applyAlignment="1"/>
    <xf numFmtId="0" fontId="29" fillId="0" borderId="1" xfId="3" applyFont="1" applyFill="1" applyBorder="1" applyAlignment="1">
      <alignment vertical="top" wrapText="1"/>
    </xf>
    <xf numFmtId="0" fontId="21" fillId="0" borderId="0" xfId="3" applyFont="1" applyFill="1" applyAlignment="1">
      <alignment wrapText="1"/>
    </xf>
    <xf numFmtId="0" fontId="24" fillId="6" borderId="1" xfId="3" applyFont="1" applyFill="1" applyBorder="1" applyAlignment="1">
      <alignment vertical="top" wrapText="1"/>
    </xf>
    <xf numFmtId="0" fontId="23" fillId="0" borderId="7" xfId="3" applyFont="1" applyFill="1" applyBorder="1" applyAlignment="1">
      <alignment horizontal="left"/>
    </xf>
    <xf numFmtId="0" fontId="23" fillId="0" borderId="1" xfId="3" applyFont="1" applyFill="1" applyBorder="1" applyAlignment="1">
      <alignment horizontal="left"/>
    </xf>
    <xf numFmtId="0" fontId="25" fillId="0" borderId="7" xfId="3" applyFont="1" applyFill="1" applyBorder="1" applyAlignment="1">
      <alignment horizontal="left"/>
    </xf>
    <xf numFmtId="0" fontId="25" fillId="0" borderId="1" xfId="3" applyFont="1" applyFill="1" applyBorder="1" applyAlignment="1">
      <alignment horizontal="left"/>
    </xf>
    <xf numFmtId="0" fontId="24" fillId="6" borderId="1" xfId="3" applyFont="1" applyFill="1" applyBorder="1" applyAlignment="1">
      <alignment horizontal="left" wrapText="1"/>
    </xf>
    <xf numFmtId="0" fontId="19" fillId="0" borderId="0" xfId="3" applyFont="1" applyFill="1" applyBorder="1" applyAlignment="1">
      <alignment wrapText="1"/>
    </xf>
    <xf numFmtId="0" fontId="24" fillId="0" borderId="1" xfId="3" applyFont="1" applyFill="1" applyBorder="1" applyAlignment="1">
      <alignment horizontal="left"/>
    </xf>
    <xf numFmtId="0" fontId="24" fillId="0" borderId="1" xfId="3" applyFont="1" applyFill="1" applyBorder="1" applyAlignment="1">
      <alignment horizontal="left" wrapText="1"/>
    </xf>
    <xf numFmtId="0" fontId="23" fillId="0" borderId="0" xfId="3" applyFont="1" applyFill="1" applyBorder="1" applyAlignment="1">
      <alignment horizontal="left"/>
    </xf>
    <xf numFmtId="0" fontId="21" fillId="9" borderId="0" xfId="3" applyFont="1" applyFill="1" applyAlignment="1">
      <alignment vertical="top"/>
    </xf>
    <xf numFmtId="0" fontId="21" fillId="9" borderId="1" xfId="3" applyFont="1" applyFill="1" applyBorder="1" applyAlignment="1">
      <alignment vertical="top"/>
    </xf>
    <xf numFmtId="0" fontId="21" fillId="0" borderId="13" xfId="3" applyFont="1" applyBorder="1" applyAlignment="1"/>
    <xf numFmtId="0" fontId="21" fillId="0" borderId="12" xfId="3" applyFont="1" applyBorder="1" applyAlignment="1"/>
    <xf numFmtId="0" fontId="21" fillId="0" borderId="14" xfId="3" applyFont="1" applyFill="1" applyBorder="1" applyAlignment="1">
      <alignment vertical="top" wrapText="1"/>
    </xf>
    <xf numFmtId="0" fontId="21" fillId="0" borderId="9" xfId="3" applyFont="1" applyFill="1" applyBorder="1" applyAlignment="1">
      <alignment vertical="top" wrapText="1"/>
    </xf>
    <xf numFmtId="0" fontId="21" fillId="0" borderId="10" xfId="3" applyFont="1" applyFill="1" applyBorder="1" applyAlignment="1">
      <alignment vertical="top" wrapText="1"/>
    </xf>
    <xf numFmtId="0" fontId="21" fillId="0" borderId="0" xfId="3" applyFont="1" applyFill="1" applyBorder="1" applyAlignment="1">
      <alignment vertical="top" wrapText="1"/>
    </xf>
    <xf numFmtId="0" fontId="21" fillId="0" borderId="7" xfId="3" applyFont="1" applyFill="1" applyBorder="1" applyAlignment="1">
      <alignment vertical="top" wrapText="1"/>
    </xf>
    <xf numFmtId="0" fontId="21" fillId="0" borderId="15" xfId="3" applyFont="1" applyFill="1" applyBorder="1" applyAlignment="1">
      <alignment vertical="top" wrapText="1"/>
    </xf>
    <xf numFmtId="0" fontId="21" fillId="0" borderId="11" xfId="3" applyFont="1" applyFill="1" applyBorder="1" applyAlignment="1">
      <alignment vertical="top" wrapText="1"/>
    </xf>
    <xf numFmtId="0" fontId="21" fillId="0" borderId="8" xfId="3" applyFont="1" applyFill="1" applyBorder="1" applyAlignment="1">
      <alignment vertical="top" wrapText="1"/>
    </xf>
    <xf numFmtId="0" fontId="21" fillId="0" borderId="0" xfId="3" applyFont="1" applyBorder="1" applyAlignment="1">
      <alignment horizontal="center"/>
    </xf>
    <xf numFmtId="0" fontId="26" fillId="0" borderId="1" xfId="3" applyFont="1" applyFill="1" applyBorder="1" applyAlignment="1">
      <alignment vertical="top" wrapText="1"/>
    </xf>
    <xf numFmtId="0" fontId="21" fillId="0" borderId="0" xfId="3" applyFont="1" applyAlignment="1">
      <alignment vertical="top"/>
    </xf>
    <xf numFmtId="0" fontId="21" fillId="0" borderId="0" xfId="3" applyFont="1" applyAlignment="1">
      <alignment vertical="top" wrapText="1"/>
    </xf>
    <xf numFmtId="0" fontId="4" fillId="2" borderId="1" xfId="0" applyFont="1" applyFill="1" applyBorder="1" applyAlignment="1">
      <alignment horizontal="center" vertical="top" wrapText="1"/>
    </xf>
    <xf numFmtId="0" fontId="4" fillId="0" borderId="1" xfId="0" applyFont="1" applyBorder="1" applyAlignment="1">
      <alignment horizontal="center" vertical="center" wrapText="1"/>
    </xf>
    <xf numFmtId="0" fontId="14" fillId="0" borderId="0" xfId="4" applyFont="1" applyBorder="1" applyAlignment="1">
      <alignment horizontal="left" vertical="top" wrapText="1"/>
    </xf>
    <xf numFmtId="0" fontId="21" fillId="0" borderId="0" xfId="4" applyFont="1"/>
    <xf numFmtId="0" fontId="14" fillId="0" borderId="1" xfId="4" applyFont="1" applyBorder="1" applyAlignment="1">
      <alignment horizontal="center" vertical="center" wrapText="1"/>
    </xf>
    <xf numFmtId="0" fontId="16" fillId="0" borderId="1" xfId="4" applyFont="1" applyBorder="1" applyAlignment="1">
      <alignment horizontal="center" textRotation="90" wrapText="1"/>
    </xf>
    <xf numFmtId="0" fontId="14" fillId="0" borderId="0" xfId="4" applyFont="1" applyBorder="1" applyAlignment="1">
      <alignment horizontal="center" vertical="center" wrapText="1"/>
    </xf>
    <xf numFmtId="0" fontId="21" fillId="0" borderId="0" xfId="4" applyFont="1" applyBorder="1"/>
    <xf numFmtId="0" fontId="22" fillId="0" borderId="0" xfId="4" applyFont="1" applyBorder="1"/>
    <xf numFmtId="0" fontId="21" fillId="0" borderId="1" xfId="4" applyFont="1" applyBorder="1"/>
    <xf numFmtId="0" fontId="32" fillId="0" borderId="1" xfId="4" applyFont="1" applyBorder="1" applyAlignment="1">
      <alignment vertical="top"/>
    </xf>
    <xf numFmtId="0" fontId="32" fillId="0" borderId="1" xfId="4" applyFont="1" applyBorder="1" applyAlignment="1">
      <alignment vertical="top" wrapText="1"/>
    </xf>
    <xf numFmtId="0" fontId="21" fillId="0" borderId="1" xfId="4" applyFont="1" applyBorder="1" applyAlignment="1">
      <alignment wrapText="1"/>
    </xf>
    <xf numFmtId="0" fontId="33" fillId="0" borderId="1" xfId="4" applyFont="1" applyBorder="1" applyAlignment="1">
      <alignment vertical="top"/>
    </xf>
    <xf numFmtId="0" fontId="33" fillId="0" borderId="1" xfId="4" applyFont="1" applyBorder="1" applyAlignment="1">
      <alignment vertical="top" wrapText="1"/>
    </xf>
    <xf numFmtId="0" fontId="26" fillId="0" borderId="1" xfId="4" applyFont="1" applyBorder="1"/>
    <xf numFmtId="0" fontId="26" fillId="0" borderId="0" xfId="4" applyFont="1" applyBorder="1"/>
    <xf numFmtId="0" fontId="11" fillId="0" borderId="0" xfId="4" applyFont="1" applyBorder="1"/>
    <xf numFmtId="0" fontId="26" fillId="0" borderId="0" xfId="4" applyFont="1"/>
    <xf numFmtId="0" fontId="24" fillId="0" borderId="1" xfId="4" applyFont="1" applyBorder="1"/>
    <xf numFmtId="0" fontId="26" fillId="0" borderId="1" xfId="4" applyFont="1" applyBorder="1" applyAlignment="1">
      <alignment wrapText="1"/>
    </xf>
    <xf numFmtId="0" fontId="26" fillId="0" borderId="0" xfId="4" applyFont="1" applyBorder="1" applyAlignment="1">
      <alignment wrapText="1"/>
    </xf>
    <xf numFmtId="0" fontId="11" fillId="0" borderId="1" xfId="4" applyFont="1" applyBorder="1"/>
    <xf numFmtId="0" fontId="22" fillId="0" borderId="1" xfId="4" applyFont="1" applyBorder="1"/>
    <xf numFmtId="0" fontId="34" fillId="0" borderId="1" xfId="4" applyFont="1" applyBorder="1" applyAlignment="1">
      <alignment vertical="center" wrapText="1"/>
    </xf>
    <xf numFmtId="0" fontId="21" fillId="0" borderId="0" xfId="4" applyFont="1" applyBorder="1" applyAlignment="1">
      <alignment wrapText="1"/>
    </xf>
    <xf numFmtId="0" fontId="35" fillId="0" borderId="1" xfId="4" applyFont="1" applyBorder="1" applyAlignment="1">
      <alignment vertical="top" wrapText="1"/>
    </xf>
    <xf numFmtId="0" fontId="39" fillId="0" borderId="1" xfId="4" applyFont="1" applyBorder="1" applyAlignment="1">
      <alignment vertical="top" wrapText="1"/>
    </xf>
    <xf numFmtId="0" fontId="21" fillId="0" borderId="1" xfId="4" applyFont="1" applyBorder="1" applyAlignment="1">
      <alignment vertical="top" wrapText="1"/>
    </xf>
    <xf numFmtId="0" fontId="21" fillId="0" borderId="1" xfId="4" applyFont="1" applyBorder="1" applyAlignment="1">
      <alignment vertical="top"/>
    </xf>
    <xf numFmtId="0" fontId="39" fillId="0" borderId="0" xfId="4" applyFont="1" applyBorder="1" applyAlignment="1">
      <alignment vertical="top" wrapText="1"/>
    </xf>
    <xf numFmtId="0" fontId="39" fillId="0" borderId="1" xfId="4" applyFont="1" applyFill="1" applyBorder="1" applyAlignment="1">
      <alignment vertical="top" wrapText="1"/>
    </xf>
    <xf numFmtId="0" fontId="21" fillId="0" borderId="1" xfId="4" applyFont="1" applyFill="1" applyBorder="1" applyAlignment="1">
      <alignment wrapText="1"/>
    </xf>
    <xf numFmtId="0" fontId="21" fillId="0" borderId="1" xfId="4" applyFont="1" applyFill="1" applyBorder="1" applyAlignment="1">
      <alignment vertical="top"/>
    </xf>
    <xf numFmtId="0" fontId="39" fillId="0" borderId="0" xfId="4" applyFont="1" applyFill="1" applyBorder="1" applyAlignment="1">
      <alignment vertical="top" wrapText="1"/>
    </xf>
    <xf numFmtId="0" fontId="21" fillId="0" borderId="0" xfId="4" applyFont="1" applyFill="1"/>
    <xf numFmtId="0" fontId="32" fillId="10" borderId="1" xfId="4" applyFont="1" applyFill="1" applyBorder="1" applyAlignment="1">
      <alignment vertical="top"/>
    </xf>
    <xf numFmtId="0" fontId="33" fillId="10" borderId="1" xfId="4" applyFont="1" applyFill="1" applyBorder="1" applyAlignment="1">
      <alignment vertical="top" wrapText="1"/>
    </xf>
    <xf numFmtId="0" fontId="21" fillId="10" borderId="1" xfId="4" applyFont="1" applyFill="1" applyBorder="1"/>
    <xf numFmtId="0" fontId="24" fillId="10" borderId="1" xfId="4" applyFont="1" applyFill="1" applyBorder="1"/>
    <xf numFmtId="0" fontId="32" fillId="10" borderId="1" xfId="4" applyFont="1" applyFill="1" applyBorder="1" applyAlignment="1">
      <alignment vertical="top" wrapText="1"/>
    </xf>
    <xf numFmtId="0" fontId="21" fillId="0" borderId="4" xfId="4" applyFont="1" applyBorder="1"/>
    <xf numFmtId="0" fontId="23" fillId="8" borderId="1" xfId="4" applyFont="1" applyFill="1" applyBorder="1"/>
    <xf numFmtId="0" fontId="21" fillId="8" borderId="1" xfId="4" applyFont="1" applyFill="1" applyBorder="1"/>
    <xf numFmtId="0" fontId="32" fillId="8" borderId="1" xfId="4" applyFont="1" applyFill="1" applyBorder="1" applyAlignment="1">
      <alignment vertical="top"/>
    </xf>
    <xf numFmtId="0" fontId="21" fillId="8" borderId="1" xfId="4" applyFont="1" applyFill="1" applyBorder="1" applyAlignment="1">
      <alignment vertical="top" wrapText="1"/>
    </xf>
    <xf numFmtId="0" fontId="24" fillId="0" borderId="0" xfId="4" applyFont="1" applyBorder="1"/>
    <xf numFmtId="0" fontId="12" fillId="0" borderId="0" xfId="4" applyFont="1" applyBorder="1"/>
    <xf numFmtId="0" fontId="24" fillId="0" borderId="0" xfId="4" applyFont="1"/>
    <xf numFmtId="0" fontId="42" fillId="0" borderId="1" xfId="4" applyFont="1" applyBorder="1"/>
    <xf numFmtId="0" fontId="12" fillId="0" borderId="1" xfId="4" applyFont="1" applyBorder="1"/>
    <xf numFmtId="0" fontId="43" fillId="0" borderId="0" xfId="4" applyFont="1" applyBorder="1"/>
    <xf numFmtId="0" fontId="42" fillId="0" borderId="0" xfId="4" applyFont="1"/>
    <xf numFmtId="0" fontId="32" fillId="0" borderId="1" xfId="4" applyFont="1" applyFill="1" applyBorder="1" applyAlignment="1">
      <alignment vertical="top"/>
    </xf>
    <xf numFmtId="0" fontId="32" fillId="0" borderId="1" xfId="4" applyFont="1" applyFill="1" applyBorder="1" applyAlignment="1">
      <alignment vertical="top" wrapText="1"/>
    </xf>
    <xf numFmtId="0" fontId="21" fillId="0" borderId="0" xfId="4" applyFont="1" applyAlignment="1">
      <alignment vertical="top"/>
    </xf>
    <xf numFmtId="0" fontId="21" fillId="0" borderId="0" xfId="4" applyFont="1" applyAlignment="1">
      <alignment vertical="top" wrapText="1"/>
    </xf>
    <xf numFmtId="0" fontId="14" fillId="0" borderId="0" xfId="2" applyFont="1" applyBorder="1" applyAlignment="1">
      <alignment horizontal="left" vertical="top" wrapText="1"/>
    </xf>
    <xf numFmtId="0" fontId="14" fillId="0" borderId="6" xfId="2" applyFont="1" applyBorder="1" applyAlignment="1">
      <alignment horizontal="left" vertical="top" wrapText="1"/>
    </xf>
    <xf numFmtId="0" fontId="15" fillId="0" borderId="0" xfId="2" applyFont="1"/>
    <xf numFmtId="0" fontId="14" fillId="0" borderId="1" xfId="2" applyFont="1" applyBorder="1" applyAlignment="1">
      <alignment horizontal="center" vertical="center" wrapText="1"/>
    </xf>
    <xf numFmtId="0" fontId="16" fillId="0" borderId="1" xfId="2" applyFont="1" applyBorder="1" applyAlignment="1">
      <alignment horizontal="center" textRotation="90" wrapText="1"/>
    </xf>
    <xf numFmtId="0" fontId="44" fillId="0" borderId="0" xfId="2" applyFont="1"/>
    <xf numFmtId="0" fontId="45" fillId="0" borderId="16" xfId="2" applyFont="1" applyBorder="1" applyAlignment="1">
      <alignment horizontal="center" wrapText="1"/>
    </xf>
    <xf numFmtId="0" fontId="46" fillId="0" borderId="17" xfId="2" applyFont="1" applyBorder="1" applyAlignment="1">
      <alignment horizontal="center" wrapText="1"/>
    </xf>
    <xf numFmtId="0" fontId="46" fillId="0" borderId="17" xfId="2" applyFont="1" applyBorder="1" applyAlignment="1">
      <alignment horizontal="left" wrapText="1"/>
    </xf>
    <xf numFmtId="0" fontId="15" fillId="0" borderId="1" xfId="2" applyFont="1" applyBorder="1" applyAlignment="1">
      <alignment vertical="top"/>
    </xf>
    <xf numFmtId="0" fontId="15" fillId="0" borderId="1" xfId="2" applyFont="1" applyBorder="1" applyAlignment="1">
      <alignment vertical="top" wrapText="1"/>
    </xf>
    <xf numFmtId="0" fontId="21" fillId="0" borderId="1" xfId="2" applyFont="1" applyBorder="1"/>
    <xf numFmtId="0" fontId="15" fillId="0" borderId="1" xfId="2" applyFont="1" applyBorder="1"/>
    <xf numFmtId="0" fontId="17" fillId="0" borderId="0" xfId="2" applyFont="1" applyFill="1" applyBorder="1"/>
    <xf numFmtId="0" fontId="47" fillId="0" borderId="0" xfId="2" applyFont="1"/>
    <xf numFmtId="0" fontId="15" fillId="4" borderId="0" xfId="2" applyFont="1" applyFill="1"/>
    <xf numFmtId="0" fontId="22" fillId="0" borderId="1" xfId="2" applyFont="1" applyBorder="1" applyAlignment="1">
      <alignment wrapText="1"/>
    </xf>
    <xf numFmtId="0" fontId="47" fillId="4" borderId="0" xfId="2" applyFont="1" applyFill="1" applyAlignment="1">
      <alignment wrapText="1"/>
    </xf>
    <xf numFmtId="0" fontId="15" fillId="0" borderId="1" xfId="2" applyFont="1" applyBorder="1" applyAlignment="1">
      <alignment horizontal="left" vertical="top" wrapText="1"/>
    </xf>
    <xf numFmtId="0" fontId="22" fillId="0" borderId="1" xfId="2" applyFont="1" applyBorder="1"/>
    <xf numFmtId="0" fontId="47" fillId="4" borderId="0" xfId="2" applyFont="1" applyFill="1"/>
    <xf numFmtId="0" fontId="21" fillId="0" borderId="1" xfId="2" applyFont="1" applyFill="1" applyBorder="1" applyAlignment="1">
      <alignment wrapText="1"/>
    </xf>
    <xf numFmtId="0" fontId="21" fillId="12" borderId="1" xfId="2" applyFont="1" applyFill="1" applyBorder="1" applyAlignment="1">
      <alignment wrapText="1"/>
    </xf>
    <xf numFmtId="0" fontId="15" fillId="0" borderId="1" xfId="2" quotePrefix="1" applyFont="1" applyBorder="1" applyAlignment="1">
      <alignment horizontal="left" vertical="top" wrapText="1"/>
    </xf>
    <xf numFmtId="0" fontId="21" fillId="6" borderId="1" xfId="2" applyFont="1" applyFill="1" applyBorder="1" applyAlignment="1">
      <alignment wrapText="1"/>
    </xf>
    <xf numFmtId="0" fontId="15" fillId="0" borderId="0" xfId="2" applyFont="1" applyAlignment="1">
      <alignment vertical="top"/>
    </xf>
    <xf numFmtId="0" fontId="15" fillId="0" borderId="0" xfId="2" applyFont="1" applyAlignment="1">
      <alignment vertical="top" wrapText="1"/>
    </xf>
    <xf numFmtId="0" fontId="48" fillId="0" borderId="0" xfId="5"/>
    <xf numFmtId="0" fontId="28" fillId="0" borderId="1" xfId="0" applyFont="1" applyBorder="1" applyAlignment="1">
      <alignment wrapText="1"/>
    </xf>
    <xf numFmtId="0" fontId="49" fillId="0" borderId="1" xfId="0" applyFont="1" applyBorder="1" applyAlignment="1">
      <alignment wrapText="1"/>
    </xf>
    <xf numFmtId="0" fontId="50" fillId="13" borderId="1" xfId="0" applyFont="1" applyFill="1" applyBorder="1" applyAlignment="1">
      <alignment vertical="top"/>
    </xf>
    <xf numFmtId="0" fontId="8" fillId="0" borderId="0" xfId="5" applyFont="1"/>
    <xf numFmtId="0" fontId="51" fillId="0" borderId="1" xfId="0" applyFont="1" applyBorder="1" applyAlignment="1">
      <alignment vertical="top" wrapText="1"/>
    </xf>
    <xf numFmtId="0" fontId="52" fillId="0" borderId="1" xfId="0" applyFont="1" applyFill="1" applyBorder="1" applyAlignment="1">
      <alignment horizontal="center" vertical="top" wrapText="1"/>
    </xf>
    <xf numFmtId="0" fontId="51" fillId="0" borderId="1" xfId="0" applyFont="1" applyBorder="1" applyAlignment="1">
      <alignment horizontal="left" vertical="top" wrapText="1" indent="3"/>
    </xf>
    <xf numFmtId="49" fontId="51" fillId="0" borderId="0" xfId="0" applyNumberFormat="1" applyFont="1" applyAlignment="1">
      <alignment vertical="top" wrapText="1"/>
    </xf>
    <xf numFmtId="49" fontId="51" fillId="0" borderId="1" xfId="0" applyNumberFormat="1" applyFont="1" applyBorder="1" applyAlignment="1">
      <alignment vertical="top" wrapText="1"/>
    </xf>
    <xf numFmtId="49" fontId="51" fillId="0" borderId="1" xfId="0" applyNumberFormat="1" applyFont="1" applyBorder="1" applyAlignment="1">
      <alignment horizontal="center" vertical="top" wrapText="1"/>
    </xf>
    <xf numFmtId="49" fontId="51" fillId="0" borderId="1" xfId="0" applyNumberFormat="1" applyFont="1" applyBorder="1" applyAlignment="1">
      <alignment horizontal="left" vertical="top" wrapText="1"/>
    </xf>
    <xf numFmtId="49" fontId="52" fillId="0" borderId="1" xfId="0" applyNumberFormat="1" applyFont="1" applyBorder="1" applyAlignment="1">
      <alignment vertical="top" wrapText="1"/>
    </xf>
    <xf numFmtId="49" fontId="52" fillId="0" borderId="0" xfId="0" applyNumberFormat="1" applyFont="1" applyAlignment="1">
      <alignment vertical="top" wrapText="1"/>
    </xf>
    <xf numFmtId="49" fontId="51" fillId="6" borderId="1" xfId="0" applyNumberFormat="1" applyFont="1" applyFill="1" applyBorder="1" applyAlignment="1">
      <alignment vertical="top" wrapText="1"/>
    </xf>
    <xf numFmtId="49" fontId="54" fillId="4" borderId="0" xfId="0" applyNumberFormat="1" applyFont="1" applyFill="1" applyAlignment="1">
      <alignment vertical="top" wrapText="1"/>
    </xf>
    <xf numFmtId="49" fontId="8" fillId="0" borderId="1" xfId="0" applyNumberFormat="1" applyFont="1" applyBorder="1" applyAlignment="1">
      <alignment vertical="top" wrapText="1"/>
    </xf>
    <xf numFmtId="49" fontId="8" fillId="0" borderId="0" xfId="0" applyNumberFormat="1" applyFont="1" applyAlignment="1">
      <alignment vertical="top" wrapText="1"/>
    </xf>
    <xf numFmtId="0" fontId="52" fillId="6" borderId="1" xfId="0" applyNumberFormat="1" applyFont="1" applyFill="1" applyBorder="1" applyAlignment="1">
      <alignment vertical="top" wrapText="1"/>
    </xf>
    <xf numFmtId="49" fontId="9" fillId="4" borderId="0" xfId="0" applyNumberFormat="1" applyFont="1" applyFill="1" applyAlignment="1">
      <alignment vertical="top" wrapText="1"/>
    </xf>
    <xf numFmtId="49" fontId="52" fillId="0" borderId="1" xfId="0" applyNumberFormat="1" applyFont="1" applyFill="1" applyBorder="1" applyAlignment="1">
      <alignment vertical="top" wrapText="1"/>
    </xf>
    <xf numFmtId="49" fontId="52" fillId="0" borderId="1" xfId="0" applyNumberFormat="1" applyFont="1" applyBorder="1" applyAlignment="1">
      <alignment horizontal="center" vertical="top" wrapText="1"/>
    </xf>
    <xf numFmtId="49" fontId="52" fillId="0" borderId="1" xfId="0" applyNumberFormat="1" applyFont="1" applyBorder="1" applyAlignment="1">
      <alignment horizontal="left" vertical="top" wrapText="1"/>
    </xf>
    <xf numFmtId="49" fontId="52" fillId="0" borderId="0" xfId="0" applyNumberFormat="1" applyFont="1" applyBorder="1" applyAlignment="1">
      <alignment vertical="top" wrapText="1"/>
    </xf>
    <xf numFmtId="49" fontId="54" fillId="0" borderId="0" xfId="0" applyNumberFormat="1" applyFont="1" applyAlignment="1">
      <alignment vertical="top" wrapText="1"/>
    </xf>
    <xf numFmtId="49" fontId="56" fillId="0" borderId="14" xfId="0" applyNumberFormat="1" applyFont="1" applyBorder="1" applyAlignment="1">
      <alignment vertical="top" wrapText="1"/>
    </xf>
    <xf numFmtId="49" fontId="57" fillId="4" borderId="14" xfId="0" applyNumberFormat="1" applyFont="1" applyFill="1" applyBorder="1" applyAlignment="1">
      <alignment vertical="top" wrapText="1"/>
    </xf>
    <xf numFmtId="0" fontId="51" fillId="6" borderId="1" xfId="0" applyNumberFormat="1" applyFont="1" applyFill="1" applyBorder="1" applyAlignment="1">
      <alignment vertical="top" wrapText="1"/>
    </xf>
    <xf numFmtId="49" fontId="9" fillId="0" borderId="0" xfId="0" applyNumberFormat="1" applyFont="1" applyAlignment="1">
      <alignment vertical="top" wrapText="1"/>
    </xf>
    <xf numFmtId="0" fontId="51" fillId="0" borderId="1" xfId="0" applyNumberFormat="1" applyFont="1" applyBorder="1" applyAlignment="1">
      <alignment vertical="top" wrapText="1"/>
    </xf>
    <xf numFmtId="0" fontId="54" fillId="18" borderId="1" xfId="0" applyNumberFormat="1" applyFont="1" applyFill="1" applyBorder="1" applyAlignment="1">
      <alignment vertical="top" wrapText="1"/>
    </xf>
    <xf numFmtId="0" fontId="54" fillId="4" borderId="0" xfId="0" applyNumberFormat="1" applyFont="1" applyFill="1" applyAlignment="1">
      <alignment vertical="top" wrapText="1"/>
    </xf>
    <xf numFmtId="49" fontId="56" fillId="0" borderId="0" xfId="0" applyNumberFormat="1" applyFont="1" applyAlignment="1">
      <alignment vertical="top" wrapText="1"/>
    </xf>
    <xf numFmtId="0" fontId="14" fillId="0" borderId="20" xfId="6" applyFont="1" applyFill="1" applyBorder="1" applyAlignment="1">
      <alignment horizontal="center" vertical="center" wrapText="1"/>
    </xf>
    <xf numFmtId="0" fontId="16" fillId="0" borderId="20" xfId="6" applyFont="1" applyFill="1" applyBorder="1" applyAlignment="1">
      <alignment horizontal="left" vertical="center" textRotation="90" wrapText="1"/>
    </xf>
    <xf numFmtId="0" fontId="16" fillId="0" borderId="20" xfId="6" applyFont="1" applyFill="1" applyBorder="1" applyAlignment="1">
      <alignment horizontal="center" vertical="center" textRotation="90" wrapText="1"/>
    </xf>
    <xf numFmtId="0" fontId="62" fillId="0" borderId="20" xfId="6" applyFont="1" applyBorder="1" applyAlignment="1">
      <alignment horizontal="center" vertical="center"/>
    </xf>
    <xf numFmtId="0" fontId="34" fillId="0" borderId="0" xfId="6" applyFill="1"/>
    <xf numFmtId="0" fontId="63" fillId="19" borderId="21" xfId="6" applyFont="1" applyFill="1" applyBorder="1" applyAlignment="1">
      <alignment horizontal="left" vertical="center" wrapText="1"/>
    </xf>
    <xf numFmtId="0" fontId="63" fillId="19" borderId="22" xfId="6" applyFont="1" applyFill="1" applyBorder="1" applyAlignment="1">
      <alignment horizontal="left" vertical="center" wrapText="1"/>
    </xf>
    <xf numFmtId="0" fontId="64" fillId="19" borderId="22" xfId="6" applyFont="1" applyFill="1" applyBorder="1" applyAlignment="1">
      <alignment horizontal="left" vertical="center" wrapText="1"/>
    </xf>
    <xf numFmtId="0" fontId="64" fillId="19" borderId="22" xfId="6" applyFont="1" applyFill="1" applyBorder="1" applyAlignment="1">
      <alignment horizontal="center" vertical="center" wrapText="1"/>
    </xf>
    <xf numFmtId="0" fontId="65" fillId="19" borderId="23" xfId="6" applyFont="1" applyFill="1" applyBorder="1" applyAlignment="1">
      <alignment horizontal="center" vertical="center" wrapText="1"/>
    </xf>
    <xf numFmtId="0" fontId="63" fillId="19" borderId="24" xfId="6" applyFont="1" applyFill="1" applyBorder="1" applyAlignment="1">
      <alignment horizontal="left" vertical="center" wrapText="1" indent="1"/>
    </xf>
    <xf numFmtId="0" fontId="63" fillId="19" borderId="1" xfId="6" applyFont="1" applyFill="1" applyBorder="1" applyAlignment="1">
      <alignment horizontal="left" vertical="center" wrapText="1"/>
    </xf>
    <xf numFmtId="0" fontId="64" fillId="19" borderId="1" xfId="6" applyFont="1" applyFill="1" applyBorder="1" applyAlignment="1">
      <alignment horizontal="left" vertical="center" wrapText="1"/>
    </xf>
    <xf numFmtId="0" fontId="64" fillId="19" borderId="1" xfId="6" applyFont="1" applyFill="1" applyBorder="1" applyAlignment="1">
      <alignment horizontal="center" vertical="center" wrapText="1"/>
    </xf>
    <xf numFmtId="0" fontId="65" fillId="19" borderId="25" xfId="6" applyFont="1" applyFill="1" applyBorder="1" applyAlignment="1">
      <alignment horizontal="center" vertical="center" wrapText="1"/>
    </xf>
    <xf numFmtId="0" fontId="63" fillId="0" borderId="24" xfId="6" applyFont="1" applyFill="1" applyBorder="1" applyAlignment="1">
      <alignment horizontal="left" vertical="center" wrapText="1"/>
    </xf>
    <xf numFmtId="0" fontId="61" fillId="0" borderId="1" xfId="6" applyFont="1" applyFill="1" applyBorder="1" applyAlignment="1">
      <alignment horizontal="left" vertical="center" wrapText="1"/>
    </xf>
    <xf numFmtId="0" fontId="66" fillId="0" borderId="1" xfId="6" applyFont="1" applyFill="1" applyBorder="1" applyAlignment="1">
      <alignment horizontal="left" vertical="center" wrapText="1"/>
    </xf>
    <xf numFmtId="0" fontId="65" fillId="0" borderId="25" xfId="6" applyFont="1" applyFill="1" applyBorder="1" applyAlignment="1">
      <alignment horizontal="center" vertical="center" wrapText="1"/>
    </xf>
    <xf numFmtId="0" fontId="67" fillId="0" borderId="0" xfId="6" applyFont="1" applyFill="1" applyAlignment="1">
      <alignment wrapText="1"/>
    </xf>
    <xf numFmtId="0" fontId="61" fillId="19" borderId="1" xfId="6" applyFont="1" applyFill="1" applyBorder="1" applyAlignment="1">
      <alignment horizontal="left" vertical="center" wrapText="1"/>
    </xf>
    <xf numFmtId="0" fontId="68" fillId="0" borderId="24" xfId="6" applyFont="1" applyFill="1" applyBorder="1" applyAlignment="1">
      <alignment horizontal="left" vertical="center" wrapText="1" indent="1"/>
    </xf>
    <xf numFmtId="0" fontId="69" fillId="0" borderId="1" xfId="6" applyFont="1" applyFill="1" applyBorder="1" applyAlignment="1">
      <alignment horizontal="left" vertical="center" wrapText="1"/>
    </xf>
    <xf numFmtId="0" fontId="67" fillId="0" borderId="0" xfId="6" applyFont="1" applyFill="1"/>
    <xf numFmtId="0" fontId="68" fillId="19" borderId="24" xfId="6" applyFont="1" applyFill="1" applyBorder="1" applyAlignment="1">
      <alignment horizontal="left" vertical="center" wrapText="1" indent="1"/>
    </xf>
    <xf numFmtId="0" fontId="69" fillId="19" borderId="1" xfId="6" applyFont="1" applyFill="1" applyBorder="1" applyAlignment="1">
      <alignment horizontal="left" vertical="center" wrapText="1"/>
    </xf>
    <xf numFmtId="0" fontId="69" fillId="0" borderId="1" xfId="6" applyFont="1" applyFill="1" applyBorder="1" applyAlignment="1">
      <alignment wrapText="1"/>
    </xf>
    <xf numFmtId="0" fontId="61" fillId="0" borderId="0" xfId="6" applyFont="1" applyAlignment="1"/>
    <xf numFmtId="0" fontId="68" fillId="19" borderId="24" xfId="6" applyFont="1" applyFill="1" applyBorder="1"/>
    <xf numFmtId="0" fontId="69" fillId="19" borderId="1" xfId="6" applyFont="1" applyFill="1" applyBorder="1" applyAlignment="1">
      <alignment wrapText="1"/>
    </xf>
    <xf numFmtId="0" fontId="70" fillId="19" borderId="1" xfId="6" applyFont="1" applyFill="1" applyBorder="1" applyAlignment="1">
      <alignment horizontal="left" vertical="center"/>
    </xf>
    <xf numFmtId="0" fontId="70" fillId="19" borderId="1" xfId="6" applyFont="1" applyFill="1" applyBorder="1" applyAlignment="1">
      <alignment vertical="center"/>
    </xf>
    <xf numFmtId="0" fontId="71" fillId="19" borderId="25" xfId="6" applyFont="1" applyFill="1" applyBorder="1" applyAlignment="1">
      <alignment vertical="center"/>
    </xf>
    <xf numFmtId="0" fontId="68" fillId="19" borderId="24" xfId="6" applyFont="1" applyFill="1" applyBorder="1" applyAlignment="1">
      <alignment horizontal="left" indent="1"/>
    </xf>
    <xf numFmtId="0" fontId="69" fillId="0" borderId="24" xfId="6" applyFont="1" applyBorder="1" applyAlignment="1">
      <alignment horizontal="left" indent="2"/>
    </xf>
    <xf numFmtId="0" fontId="69" fillId="0" borderId="1" xfId="6" applyFont="1" applyBorder="1" applyAlignment="1">
      <alignment wrapText="1"/>
    </xf>
    <xf numFmtId="0" fontId="72" fillId="0" borderId="1" xfId="6" applyFont="1" applyFill="1" applyBorder="1" applyAlignment="1">
      <alignment horizontal="left" vertical="center" wrapText="1"/>
    </xf>
    <xf numFmtId="0" fontId="70" fillId="0" borderId="1" xfId="6" applyFont="1" applyBorder="1" applyAlignment="1">
      <alignment vertical="center"/>
    </xf>
    <xf numFmtId="0" fontId="71" fillId="0" borderId="25" xfId="6" applyFont="1" applyBorder="1" applyAlignment="1">
      <alignment vertical="center"/>
    </xf>
    <xf numFmtId="0" fontId="68" fillId="0" borderId="24" xfId="6" applyFont="1" applyFill="1" applyBorder="1" applyAlignment="1">
      <alignment horizontal="left" indent="1"/>
    </xf>
    <xf numFmtId="0" fontId="73" fillId="0" borderId="1" xfId="6" applyFont="1" applyFill="1" applyBorder="1" applyAlignment="1">
      <alignment wrapText="1"/>
    </xf>
    <xf numFmtId="0" fontId="74" fillId="0" borderId="1" xfId="6" applyFont="1" applyFill="1" applyBorder="1" applyAlignment="1">
      <alignment horizontal="left" vertical="center" wrapText="1"/>
    </xf>
    <xf numFmtId="0" fontId="70" fillId="0" borderId="1" xfId="6" applyFont="1" applyFill="1" applyBorder="1" applyAlignment="1">
      <alignment vertical="center"/>
    </xf>
    <xf numFmtId="0" fontId="71" fillId="0" borderId="25" xfId="6" applyFont="1" applyFill="1" applyBorder="1" applyAlignment="1">
      <alignment vertical="center"/>
    </xf>
    <xf numFmtId="0" fontId="75" fillId="0" borderId="24" xfId="6" applyFont="1" applyFill="1" applyBorder="1" applyAlignment="1">
      <alignment horizontal="left" indent="2"/>
    </xf>
    <xf numFmtId="0" fontId="75" fillId="0" borderId="1" xfId="6" applyFont="1" applyFill="1" applyBorder="1" applyAlignment="1">
      <alignment wrapText="1"/>
    </xf>
    <xf numFmtId="0" fontId="70" fillId="0" borderId="1" xfId="6" applyFont="1" applyFill="1" applyBorder="1" applyAlignment="1">
      <alignment horizontal="left" vertical="center"/>
    </xf>
    <xf numFmtId="0" fontId="75" fillId="0" borderId="24" xfId="6" applyFont="1" applyBorder="1"/>
    <xf numFmtId="0" fontId="75" fillId="0" borderId="1" xfId="6" applyFont="1" applyBorder="1" applyAlignment="1">
      <alignment wrapText="1"/>
    </xf>
    <xf numFmtId="0" fontId="70" fillId="0" borderId="1" xfId="6" applyFont="1" applyBorder="1" applyAlignment="1">
      <alignment horizontal="left" vertical="center"/>
    </xf>
    <xf numFmtId="0" fontId="75" fillId="0" borderId="24" xfId="6" applyFont="1" applyBorder="1" applyAlignment="1">
      <alignment horizontal="left" indent="2"/>
    </xf>
    <xf numFmtId="0" fontId="75" fillId="0" borderId="24" xfId="6" applyFont="1" applyBorder="1" applyAlignment="1">
      <alignment horizontal="left" indent="3"/>
    </xf>
    <xf numFmtId="0" fontId="75" fillId="0" borderId="1" xfId="6" applyFont="1" applyBorder="1" applyAlignment="1">
      <alignment horizontal="left" wrapText="1"/>
    </xf>
    <xf numFmtId="0" fontId="75" fillId="0" borderId="24" xfId="6" applyFont="1" applyBorder="1" applyAlignment="1">
      <alignment horizontal="left" wrapText="1" indent="2"/>
    </xf>
    <xf numFmtId="0" fontId="68" fillId="19" borderId="24" xfId="6" applyFont="1" applyFill="1" applyBorder="1" applyAlignment="1">
      <alignment horizontal="left" wrapText="1" indent="1"/>
    </xf>
    <xf numFmtId="0" fontId="69" fillId="0" borderId="24" xfId="6" applyFont="1" applyBorder="1"/>
    <xf numFmtId="0" fontId="69" fillId="0" borderId="24" xfId="6" applyFont="1" applyBorder="1" applyAlignment="1">
      <alignment horizontal="left" wrapText="1" indent="2"/>
    </xf>
    <xf numFmtId="0" fontId="69" fillId="0" borderId="24" xfId="6" applyFont="1" applyBorder="1" applyAlignment="1">
      <alignment wrapText="1"/>
    </xf>
    <xf numFmtId="0" fontId="69" fillId="0" borderId="24" xfId="6" applyFont="1" applyBorder="1" applyAlignment="1">
      <alignment horizontal="left" wrapText="1"/>
    </xf>
    <xf numFmtId="0" fontId="69" fillId="0" borderId="1" xfId="6" applyFont="1" applyBorder="1" applyAlignment="1">
      <alignment horizontal="left" wrapText="1"/>
    </xf>
    <xf numFmtId="0" fontId="69" fillId="0" borderId="1" xfId="6" applyFont="1" applyFill="1" applyBorder="1" applyAlignment="1">
      <alignment horizontal="left" wrapText="1"/>
    </xf>
    <xf numFmtId="0" fontId="69" fillId="19" borderId="1" xfId="6" applyFont="1" applyFill="1" applyBorder="1" applyAlignment="1">
      <alignment horizontal="left" wrapText="1"/>
    </xf>
    <xf numFmtId="0" fontId="69" fillId="0" borderId="24" xfId="6" applyFont="1" applyBorder="1" applyAlignment="1">
      <alignment horizontal="left" wrapText="1" indent="1"/>
    </xf>
    <xf numFmtId="0" fontId="75" fillId="0" borderId="24" xfId="6" applyFont="1" applyFill="1" applyBorder="1" applyAlignment="1">
      <alignment horizontal="left" wrapText="1" indent="2"/>
    </xf>
    <xf numFmtId="0" fontId="75" fillId="0" borderId="1" xfId="6" applyFont="1" applyFill="1" applyBorder="1" applyAlignment="1">
      <alignment horizontal="left" wrapText="1"/>
    </xf>
    <xf numFmtId="0" fontId="74" fillId="0" borderId="1" xfId="6" applyFont="1" applyFill="1" applyBorder="1" applyAlignment="1">
      <alignment horizontal="center" vertical="center" wrapText="1"/>
    </xf>
    <xf numFmtId="0" fontId="69" fillId="0" borderId="24" xfId="6" applyFont="1" applyFill="1" applyBorder="1" applyAlignment="1">
      <alignment horizontal="left" wrapText="1" indent="2"/>
    </xf>
    <xf numFmtId="0" fontId="76" fillId="0" borderId="1" xfId="6" applyFont="1" applyFill="1" applyBorder="1" applyAlignment="1">
      <alignment vertical="center"/>
    </xf>
    <xf numFmtId="0" fontId="69" fillId="0" borderId="24" xfId="6" applyFont="1" applyFill="1" applyBorder="1" applyAlignment="1">
      <alignment horizontal="left" wrapText="1"/>
    </xf>
    <xf numFmtId="0" fontId="61" fillId="0" borderId="0" xfId="6" applyFont="1" applyAlignment="1">
      <alignment wrapText="1"/>
    </xf>
    <xf numFmtId="0" fontId="61" fillId="19" borderId="1" xfId="6" applyFont="1" applyFill="1" applyBorder="1" applyAlignment="1">
      <alignment horizontal="left" vertical="center"/>
    </xf>
    <xf numFmtId="0" fontId="61" fillId="19" borderId="1" xfId="6" applyFont="1" applyFill="1" applyBorder="1" applyAlignment="1">
      <alignment vertical="center"/>
    </xf>
    <xf numFmtId="0" fontId="68" fillId="0" borderId="24" xfId="6" applyFont="1" applyFill="1" applyBorder="1" applyAlignment="1">
      <alignment horizontal="left" wrapText="1"/>
    </xf>
    <xf numFmtId="0" fontId="61" fillId="0" borderId="1" xfId="6" applyFont="1" applyFill="1" applyBorder="1" applyAlignment="1">
      <alignment vertical="center"/>
    </xf>
    <xf numFmtId="0" fontId="76" fillId="19" borderId="1" xfId="6" applyFont="1" applyFill="1" applyBorder="1" applyAlignment="1">
      <alignment horizontal="left" vertical="center"/>
    </xf>
    <xf numFmtId="0" fontId="76" fillId="19" borderId="1" xfId="6" applyFont="1" applyFill="1" applyBorder="1" applyAlignment="1">
      <alignment vertical="center"/>
    </xf>
    <xf numFmtId="0" fontId="69" fillId="0" borderId="24" xfId="6" applyFont="1" applyFill="1" applyBorder="1" applyAlignment="1">
      <alignment horizontal="left" wrapText="1" indent="1"/>
    </xf>
    <xf numFmtId="0" fontId="61" fillId="0" borderId="1" xfId="6" applyFont="1" applyBorder="1" applyAlignment="1">
      <alignment vertical="center"/>
    </xf>
    <xf numFmtId="0" fontId="34" fillId="0" borderId="24" xfId="6" applyBorder="1"/>
    <xf numFmtId="0" fontId="34" fillId="0" borderId="0" xfId="6"/>
    <xf numFmtId="0" fontId="77" fillId="0" borderId="1" xfId="6" applyFont="1" applyBorder="1" applyAlignment="1">
      <alignment vertical="center"/>
    </xf>
    <xf numFmtId="0" fontId="61" fillId="0" borderId="1" xfId="6" applyFont="1" applyBorder="1" applyAlignment="1">
      <alignment horizontal="left" vertical="center"/>
    </xf>
    <xf numFmtId="0" fontId="78" fillId="4" borderId="24" xfId="6" applyFont="1" applyFill="1" applyBorder="1" applyAlignment="1">
      <alignment horizontal="left" wrapText="1"/>
    </xf>
    <xf numFmtId="0" fontId="78" fillId="4" borderId="1" xfId="6" applyFont="1" applyFill="1" applyBorder="1" applyAlignment="1">
      <alignment horizontal="left" wrapText="1"/>
    </xf>
    <xf numFmtId="0" fontId="79" fillId="4" borderId="1" xfId="6" applyFont="1" applyFill="1" applyBorder="1" applyAlignment="1">
      <alignment horizontal="left" vertical="center" wrapText="1"/>
    </xf>
    <xf numFmtId="0" fontId="78" fillId="4" borderId="1" xfId="6" applyFont="1" applyFill="1" applyBorder="1" applyAlignment="1">
      <alignment vertical="center"/>
    </xf>
    <xf numFmtId="0" fontId="71" fillId="6" borderId="25" xfId="6" applyFont="1" applyFill="1" applyBorder="1" applyAlignment="1">
      <alignment vertical="center" wrapText="1"/>
    </xf>
    <xf numFmtId="0" fontId="80" fillId="0" borderId="0" xfId="6" applyFont="1" applyFill="1"/>
    <xf numFmtId="0" fontId="80" fillId="4" borderId="0" xfId="6" applyFont="1" applyFill="1"/>
    <xf numFmtId="0" fontId="34" fillId="0" borderId="0" xfId="6" applyAlignment="1">
      <alignment vertical="center"/>
    </xf>
    <xf numFmtId="0" fontId="48" fillId="0" borderId="25" xfId="6" applyFont="1" applyBorder="1" applyAlignment="1">
      <alignment vertical="center" wrapText="1"/>
    </xf>
    <xf numFmtId="0" fontId="81" fillId="0" borderId="0" xfId="6" applyFont="1" applyFill="1" applyAlignment="1">
      <alignment wrapText="1"/>
    </xf>
    <xf numFmtId="0" fontId="34" fillId="4" borderId="24" xfId="6" applyFill="1" applyBorder="1"/>
    <xf numFmtId="0" fontId="34" fillId="4" borderId="0" xfId="6" applyFill="1"/>
    <xf numFmtId="0" fontId="61" fillId="0" borderId="1" xfId="6" applyFont="1" applyBorder="1" applyAlignment="1">
      <alignment horizontal="left" wrapText="1"/>
    </xf>
    <xf numFmtId="0" fontId="61" fillId="10" borderId="1" xfId="6" applyFont="1" applyFill="1" applyBorder="1" applyAlignment="1">
      <alignment horizontal="left" wrapText="1"/>
    </xf>
    <xf numFmtId="0" fontId="66" fillId="10" borderId="1" xfId="6" applyFont="1" applyFill="1" applyBorder="1" applyAlignment="1">
      <alignment horizontal="left" vertical="center" wrapText="1"/>
    </xf>
    <xf numFmtId="0" fontId="72" fillId="10" borderId="1" xfId="6" applyFont="1" applyFill="1" applyBorder="1" applyAlignment="1">
      <alignment horizontal="left" vertical="center" wrapText="1"/>
    </xf>
    <xf numFmtId="0" fontId="8" fillId="0" borderId="0" xfId="6" applyFont="1" applyAlignment="1">
      <alignment vertical="center"/>
    </xf>
    <xf numFmtId="0" fontId="82" fillId="0" borderId="1" xfId="6" applyFont="1" applyFill="1" applyBorder="1" applyAlignment="1">
      <alignment horizontal="left" vertical="center" wrapText="1"/>
    </xf>
    <xf numFmtId="0" fontId="48" fillId="0" borderId="25" xfId="6" applyFont="1" applyFill="1" applyBorder="1" applyAlignment="1">
      <alignment vertical="center" wrapText="1"/>
    </xf>
    <xf numFmtId="0" fontId="8" fillId="0" borderId="1" xfId="6" applyFont="1" applyFill="1" applyBorder="1" applyAlignment="1">
      <alignment horizontal="left" vertical="center" wrapText="1"/>
    </xf>
    <xf numFmtId="0" fontId="8" fillId="0" borderId="0" xfId="6" applyFont="1" applyFill="1"/>
    <xf numFmtId="0" fontId="68" fillId="19" borderId="24" xfId="6" applyFont="1" applyFill="1" applyBorder="1" applyAlignment="1">
      <alignment horizontal="left" wrapText="1"/>
    </xf>
    <xf numFmtId="0" fontId="48" fillId="0" borderId="1" xfId="6" applyFont="1" applyFill="1" applyBorder="1" applyAlignment="1">
      <alignment horizontal="left" vertical="center" wrapText="1"/>
    </xf>
    <xf numFmtId="0" fontId="83" fillId="0" borderId="25" xfId="6" applyFont="1" applyBorder="1" applyAlignment="1">
      <alignment vertical="center" wrapText="1"/>
    </xf>
    <xf numFmtId="0" fontId="69" fillId="0" borderId="24" xfId="6" applyFont="1" applyBorder="1" applyAlignment="1">
      <alignment horizontal="left" wrapText="1" indent="3"/>
    </xf>
    <xf numFmtId="0" fontId="84" fillId="0" borderId="25" xfId="6" applyFont="1" applyFill="1" applyBorder="1" applyAlignment="1">
      <alignment vertical="center"/>
    </xf>
    <xf numFmtId="0" fontId="83" fillId="0" borderId="25" xfId="6" applyFont="1" applyFill="1" applyBorder="1" applyAlignment="1">
      <alignment vertical="center"/>
    </xf>
    <xf numFmtId="0" fontId="83" fillId="0" borderId="25" xfId="6" applyFont="1" applyBorder="1" applyAlignment="1">
      <alignment vertical="center"/>
    </xf>
    <xf numFmtId="0" fontId="71" fillId="0" borderId="25" xfId="6" applyFont="1" applyBorder="1" applyAlignment="1">
      <alignment vertical="center" wrapText="1"/>
    </xf>
    <xf numFmtId="0" fontId="69" fillId="4" borderId="24" xfId="6" applyFont="1" applyFill="1" applyBorder="1" applyAlignment="1">
      <alignment horizontal="left" wrapText="1"/>
    </xf>
    <xf numFmtId="0" fontId="69" fillId="4" borderId="1" xfId="6" applyFont="1" applyFill="1" applyBorder="1" applyAlignment="1">
      <alignment horizontal="left" wrapText="1"/>
    </xf>
    <xf numFmtId="0" fontId="72" fillId="4" borderId="1" xfId="6" applyFont="1" applyFill="1" applyBorder="1" applyAlignment="1">
      <alignment horizontal="left" vertical="center" wrapText="1"/>
    </xf>
    <xf numFmtId="0" fontId="61" fillId="4" borderId="1" xfId="6" applyFont="1" applyFill="1" applyBorder="1" applyAlignment="1">
      <alignment vertical="center"/>
    </xf>
    <xf numFmtId="0" fontId="85" fillId="0" borderId="25" xfId="6" applyFont="1" applyBorder="1" applyAlignment="1">
      <alignment vertical="center" wrapText="1"/>
    </xf>
    <xf numFmtId="0" fontId="85" fillId="0" borderId="25" xfId="6" applyFont="1" applyFill="1" applyBorder="1" applyAlignment="1">
      <alignment vertical="center" wrapText="1"/>
    </xf>
    <xf numFmtId="0" fontId="83" fillId="0" borderId="25" xfId="6" applyFont="1" applyFill="1" applyBorder="1" applyAlignment="1">
      <alignment vertical="center" wrapText="1"/>
    </xf>
    <xf numFmtId="0" fontId="71" fillId="0" borderId="25" xfId="6" applyFont="1" applyFill="1" applyBorder="1" applyAlignment="1">
      <alignment vertical="center" wrapText="1"/>
    </xf>
    <xf numFmtId="0" fontId="61" fillId="0" borderId="1" xfId="6" applyFont="1" applyBorder="1" applyAlignment="1">
      <alignment horizontal="left" indent="1"/>
    </xf>
    <xf numFmtId="0" fontId="61" fillId="0" borderId="1" xfId="6" applyFont="1" applyBorder="1"/>
    <xf numFmtId="0" fontId="77" fillId="0" borderId="1" xfId="6" applyFont="1" applyBorder="1" applyAlignment="1">
      <alignment horizontal="left" vertical="center"/>
    </xf>
    <xf numFmtId="0" fontId="61" fillId="0" borderId="24" xfId="6" applyFont="1" applyFill="1" applyBorder="1" applyAlignment="1">
      <alignment horizontal="left" wrapText="1"/>
    </xf>
    <xf numFmtId="0" fontId="61" fillId="0" borderId="1" xfId="6" applyFont="1" applyFill="1" applyBorder="1" applyAlignment="1">
      <alignment horizontal="left" wrapText="1"/>
    </xf>
    <xf numFmtId="0" fontId="86" fillId="4" borderId="25" xfId="6" applyFont="1" applyFill="1" applyBorder="1" applyAlignment="1">
      <alignment vertical="center" wrapText="1"/>
    </xf>
    <xf numFmtId="0" fontId="81" fillId="0" borderId="0" xfId="6" applyFont="1" applyFill="1"/>
    <xf numFmtId="0" fontId="87" fillId="0" borderId="0" xfId="6" applyFont="1" applyFill="1" applyBorder="1" applyAlignment="1">
      <alignment vertical="center"/>
    </xf>
    <xf numFmtId="0" fontId="34" fillId="0" borderId="0" xfId="6" applyFont="1" applyFill="1"/>
    <xf numFmtId="0" fontId="69" fillId="0" borderId="24" xfId="6" applyFont="1" applyBorder="1" applyAlignment="1">
      <alignment horizontal="left" wrapText="1" indent="4"/>
    </xf>
    <xf numFmtId="0" fontId="69" fillId="0" borderId="1" xfId="6" applyFont="1" applyFill="1" applyBorder="1" applyAlignment="1">
      <alignment horizontal="left" wrapText="1" indent="1"/>
    </xf>
    <xf numFmtId="0" fontId="63" fillId="0" borderId="0" xfId="6" applyFont="1" applyAlignment="1">
      <alignment wrapText="1"/>
    </xf>
    <xf numFmtId="0" fontId="69" fillId="0" borderId="1" xfId="6" quotePrefix="1" applyFont="1" applyBorder="1" applyAlignment="1">
      <alignment horizontal="left" wrapText="1"/>
    </xf>
    <xf numFmtId="0" fontId="72" fillId="0" borderId="25" xfId="6" applyFont="1" applyFill="1" applyBorder="1" applyAlignment="1">
      <alignment vertical="center" wrapText="1"/>
    </xf>
    <xf numFmtId="0" fontId="61" fillId="0" borderId="1" xfId="6" applyFont="1" applyBorder="1" applyAlignment="1">
      <alignment wrapText="1"/>
    </xf>
    <xf numFmtId="0" fontId="69" fillId="0" borderId="24" xfId="6" applyFont="1" applyFill="1" applyBorder="1" applyAlignment="1">
      <alignment wrapText="1"/>
    </xf>
    <xf numFmtId="0" fontId="61" fillId="0" borderId="0" xfId="6" applyFont="1" applyFill="1" applyAlignment="1">
      <alignment wrapText="1"/>
    </xf>
    <xf numFmtId="0" fontId="63" fillId="0" borderId="1" xfId="6" applyFont="1" applyFill="1" applyBorder="1" applyAlignment="1">
      <alignment horizontal="left" vertical="center" wrapText="1"/>
    </xf>
    <xf numFmtId="0" fontId="63" fillId="0" borderId="1" xfId="6" applyFont="1" applyFill="1" applyBorder="1" applyAlignment="1">
      <alignment vertical="center" wrapText="1"/>
    </xf>
    <xf numFmtId="0" fontId="87" fillId="0" borderId="25" xfId="6" applyFont="1" applyFill="1" applyBorder="1" applyAlignment="1">
      <alignment vertical="center"/>
    </xf>
    <xf numFmtId="0" fontId="61" fillId="20" borderId="0" xfId="6" applyFont="1" applyFill="1" applyAlignment="1">
      <alignment wrapText="1"/>
    </xf>
    <xf numFmtId="0" fontId="88" fillId="0" borderId="0" xfId="6" applyFont="1" applyAlignment="1">
      <alignment horizontal="left" indent="2"/>
    </xf>
    <xf numFmtId="0" fontId="68" fillId="0" borderId="24" xfId="6" applyFont="1" applyFill="1" applyBorder="1" applyAlignment="1">
      <alignment horizontal="left" wrapText="1" indent="1"/>
    </xf>
    <xf numFmtId="0" fontId="80" fillId="0" borderId="24" xfId="6" applyFont="1" applyBorder="1"/>
    <xf numFmtId="0" fontId="78" fillId="0" borderId="1" xfId="6" quotePrefix="1" applyFont="1" applyBorder="1" applyAlignment="1">
      <alignment horizontal="left" wrapText="1"/>
    </xf>
    <xf numFmtId="0" fontId="79" fillId="0" borderId="1" xfId="6" applyFont="1" applyFill="1" applyBorder="1" applyAlignment="1">
      <alignment horizontal="left" vertical="center" wrapText="1"/>
    </xf>
    <xf numFmtId="0" fontId="78" fillId="0" borderId="1" xfId="6" applyFont="1" applyBorder="1" applyAlignment="1">
      <alignment vertical="center"/>
    </xf>
    <xf numFmtId="0" fontId="89" fillId="0" borderId="25" xfId="6" applyFont="1" applyBorder="1" applyAlignment="1">
      <alignment vertical="center"/>
    </xf>
    <xf numFmtId="0" fontId="80" fillId="0" borderId="0" xfId="6" applyFont="1"/>
    <xf numFmtId="0" fontId="69" fillId="0" borderId="1" xfId="6" quotePrefix="1" applyFont="1" applyFill="1" applyBorder="1" applyAlignment="1">
      <alignment horizontal="left" wrapText="1"/>
    </xf>
    <xf numFmtId="0" fontId="78" fillId="0" borderId="1" xfId="6" applyFont="1" applyBorder="1" applyAlignment="1">
      <alignment horizontal="left" wrapText="1"/>
    </xf>
    <xf numFmtId="0" fontId="69" fillId="0" borderId="1" xfId="6" applyFont="1" applyBorder="1" applyAlignment="1">
      <alignment horizontal="left" wrapText="1" indent="1"/>
    </xf>
    <xf numFmtId="0" fontId="69" fillId="0" borderId="1" xfId="6" quotePrefix="1" applyFont="1" applyFill="1" applyBorder="1" applyAlignment="1">
      <alignment horizontal="left" wrapText="1" indent="1"/>
    </xf>
    <xf numFmtId="0" fontId="61" fillId="0" borderId="1" xfId="6" applyFont="1" applyFill="1" applyBorder="1" applyAlignment="1">
      <alignment horizontal="left" vertical="center"/>
    </xf>
    <xf numFmtId="0" fontId="90" fillId="19" borderId="24" xfId="6" applyFont="1" applyFill="1" applyBorder="1" applyAlignment="1">
      <alignment horizontal="left" wrapText="1" indent="1"/>
    </xf>
    <xf numFmtId="0" fontId="75" fillId="19" borderId="1" xfId="6" applyFont="1" applyFill="1" applyBorder="1" applyAlignment="1">
      <alignment horizontal="left" wrapText="1"/>
    </xf>
    <xf numFmtId="0" fontId="90" fillId="0" borderId="24" xfId="6" applyFont="1" applyFill="1" applyBorder="1" applyAlignment="1">
      <alignment horizontal="left" wrapText="1"/>
    </xf>
    <xf numFmtId="0" fontId="75" fillId="0" borderId="24" xfId="6" applyFont="1" applyBorder="1" applyAlignment="1">
      <alignment horizontal="left" wrapText="1"/>
    </xf>
    <xf numFmtId="0" fontId="91" fillId="0" borderId="24" xfId="6" applyFont="1" applyBorder="1"/>
    <xf numFmtId="0" fontId="77" fillId="19" borderId="1" xfId="6" applyFont="1" applyFill="1" applyBorder="1" applyAlignment="1">
      <alignment horizontal="left" vertical="center"/>
    </xf>
    <xf numFmtId="0" fontId="77" fillId="19" borderId="1" xfId="6" applyFont="1" applyFill="1" applyBorder="1" applyAlignment="1">
      <alignment vertical="center"/>
    </xf>
    <xf numFmtId="0" fontId="27" fillId="0" borderId="0" xfId="6" applyFont="1" applyAlignment="1">
      <alignment horizontal="left" wrapText="1"/>
    </xf>
    <xf numFmtId="0" fontId="34" fillId="0" borderId="0" xfId="6" applyAlignment="1">
      <alignment horizontal="left" vertical="center"/>
    </xf>
    <xf numFmtId="0" fontId="92" fillId="0" borderId="0" xfId="6" applyFont="1" applyAlignment="1">
      <alignment vertical="center"/>
    </xf>
    <xf numFmtId="0" fontId="27" fillId="0" borderId="0" xfId="6" applyFont="1"/>
    <xf numFmtId="0" fontId="16" fillId="0" borderId="0" xfId="6" applyFont="1" applyAlignment="1">
      <alignment horizontal="right"/>
    </xf>
    <xf numFmtId="0" fontId="34" fillId="0" borderId="0" xfId="6" applyFont="1" applyAlignment="1">
      <alignment wrapText="1"/>
    </xf>
    <xf numFmtId="0" fontId="34" fillId="0" borderId="0" xfId="6" applyAlignment="1">
      <alignment wrapText="1"/>
    </xf>
    <xf numFmtId="0" fontId="94" fillId="21" borderId="32" xfId="6" applyFont="1" applyFill="1" applyBorder="1" applyAlignment="1">
      <alignment horizontal="center" vertical="center" wrapText="1"/>
    </xf>
    <xf numFmtId="0" fontId="94" fillId="21" borderId="33" xfId="6" applyFont="1" applyFill="1" applyBorder="1" applyAlignment="1">
      <alignment horizontal="center" vertical="center" wrapText="1"/>
    </xf>
    <xf numFmtId="0" fontId="93" fillId="21" borderId="33" xfId="6" applyFont="1" applyFill="1" applyBorder="1" applyAlignment="1">
      <alignment horizontal="center" vertical="center" textRotation="90" wrapText="1"/>
    </xf>
    <xf numFmtId="0" fontId="93" fillId="21" borderId="34" xfId="6" applyFont="1" applyFill="1" applyBorder="1" applyAlignment="1" applyProtection="1">
      <alignment horizontal="center" vertical="center" textRotation="90" wrapText="1"/>
    </xf>
    <xf numFmtId="0" fontId="94" fillId="21" borderId="34" xfId="6" applyFont="1" applyFill="1" applyBorder="1" applyAlignment="1">
      <alignment horizontal="center" vertical="center" wrapText="1"/>
    </xf>
    <xf numFmtId="0" fontId="8" fillId="0" borderId="0" xfId="6" applyFont="1"/>
    <xf numFmtId="0" fontId="63" fillId="0" borderId="35" xfId="6" applyFont="1" applyFill="1" applyBorder="1" applyAlignment="1">
      <alignment horizontal="left" wrapText="1" indent="1"/>
    </xf>
    <xf numFmtId="0" fontId="34" fillId="0" borderId="3" xfId="6" applyBorder="1" applyProtection="1">
      <protection locked="0"/>
    </xf>
    <xf numFmtId="0" fontId="61" fillId="0" borderId="15" xfId="6" applyFont="1" applyBorder="1" applyProtection="1"/>
    <xf numFmtId="0" fontId="61" fillId="0" borderId="15" xfId="6" applyFont="1" applyFill="1" applyBorder="1" applyAlignment="1" applyProtection="1">
      <alignment wrapText="1"/>
      <protection locked="0"/>
    </xf>
    <xf numFmtId="0" fontId="63" fillId="0" borderId="24" xfId="6" applyFont="1" applyFill="1" applyBorder="1" applyAlignment="1">
      <alignment horizontal="left" wrapText="1" indent="1"/>
    </xf>
    <xf numFmtId="0" fontId="34" fillId="0" borderId="1" xfId="6" applyBorder="1" applyProtection="1">
      <protection locked="0"/>
    </xf>
    <xf numFmtId="0" fontId="61" fillId="0" borderId="18" xfId="6" applyFont="1" applyBorder="1" applyProtection="1"/>
    <xf numFmtId="0" fontId="34" fillId="0" borderId="18" xfId="6" applyFill="1" applyBorder="1" applyAlignment="1" applyProtection="1">
      <alignment wrapText="1"/>
      <protection locked="0"/>
    </xf>
    <xf numFmtId="0" fontId="9" fillId="0" borderId="0" xfId="6" applyFont="1" applyFill="1"/>
    <xf numFmtId="0" fontId="34" fillId="18" borderId="1" xfId="6" applyFill="1" applyBorder="1" applyProtection="1">
      <protection locked="0"/>
    </xf>
    <xf numFmtId="0" fontId="61" fillId="18" borderId="18" xfId="6" applyFont="1" applyFill="1" applyBorder="1" applyProtection="1"/>
    <xf numFmtId="0" fontId="34" fillId="0" borderId="1" xfId="6" applyBorder="1" applyAlignment="1">
      <alignment wrapText="1"/>
    </xf>
    <xf numFmtId="0" fontId="61" fillId="0" borderId="0" xfId="6" applyFont="1" applyFill="1"/>
    <xf numFmtId="0" fontId="61" fillId="0" borderId="1" xfId="6" applyFont="1" applyFill="1" applyBorder="1" applyAlignment="1">
      <alignment wrapText="1"/>
    </xf>
    <xf numFmtId="0" fontId="34" fillId="0" borderId="1" xfId="6" applyFill="1" applyBorder="1" applyProtection="1">
      <protection locked="0"/>
    </xf>
    <xf numFmtId="0" fontId="61" fillId="0" borderId="18" xfId="6" applyFont="1" applyFill="1" applyBorder="1" applyProtection="1"/>
    <xf numFmtId="0" fontId="8" fillId="0" borderId="1" xfId="6" applyFont="1" applyFill="1" applyBorder="1" applyAlignment="1">
      <alignment wrapText="1"/>
    </xf>
    <xf numFmtId="0" fontId="86" fillId="4" borderId="0" xfId="6" applyFont="1" applyFill="1" applyAlignment="1">
      <alignment wrapText="1"/>
    </xf>
    <xf numFmtId="0" fontId="87" fillId="0" borderId="0" xfId="6" applyFont="1" applyFill="1" applyAlignment="1">
      <alignment wrapText="1"/>
    </xf>
    <xf numFmtId="0" fontId="87" fillId="0" borderId="0" xfId="6" applyFont="1" applyFill="1" applyBorder="1" applyAlignment="1" applyProtection="1">
      <alignment wrapText="1"/>
      <protection locked="0"/>
    </xf>
    <xf numFmtId="0" fontId="87" fillId="0" borderId="0" xfId="6" applyFont="1" applyFill="1"/>
    <xf numFmtId="0" fontId="86" fillId="0" borderId="0" xfId="6" applyFont="1" applyFill="1"/>
    <xf numFmtId="0" fontId="34" fillId="0" borderId="1" xfId="6" applyFont="1" applyFill="1" applyBorder="1" applyAlignment="1">
      <alignment wrapText="1"/>
    </xf>
    <xf numFmtId="0" fontId="34" fillId="0" borderId="1" xfId="6" applyFont="1" applyBorder="1" applyAlignment="1">
      <alignment wrapText="1"/>
    </xf>
    <xf numFmtId="0" fontId="34" fillId="0" borderId="0" xfId="6" applyFont="1" applyFill="1" applyAlignment="1">
      <alignment wrapText="1"/>
    </xf>
    <xf numFmtId="0" fontId="34" fillId="0" borderId="0" xfId="6" applyBorder="1"/>
    <xf numFmtId="0" fontId="34" fillId="0" borderId="1" xfId="6" applyFont="1" applyFill="1" applyBorder="1" applyProtection="1">
      <protection locked="0"/>
    </xf>
    <xf numFmtId="0" fontId="34" fillId="0" borderId="18" xfId="6" applyFont="1" applyFill="1" applyBorder="1" applyAlignment="1" applyProtection="1">
      <alignment wrapText="1"/>
      <protection locked="0"/>
    </xf>
    <xf numFmtId="0" fontId="8" fillId="0" borderId="0" xfId="6" applyFont="1" applyFill="1" applyBorder="1"/>
    <xf numFmtId="0" fontId="86" fillId="22" borderId="0" xfId="6" applyFont="1" applyFill="1" applyAlignment="1">
      <alignment wrapText="1"/>
    </xf>
    <xf numFmtId="0" fontId="61" fillId="0" borderId="18" xfId="6" applyFont="1" applyFill="1" applyBorder="1" applyAlignment="1" applyProtection="1">
      <alignment wrapText="1"/>
      <protection locked="0"/>
    </xf>
    <xf numFmtId="0" fontId="8" fillId="0" borderId="0" xfId="6" applyFont="1" applyBorder="1"/>
    <xf numFmtId="0" fontId="87" fillId="0" borderId="18" xfId="6" applyFont="1" applyFill="1" applyBorder="1" applyAlignment="1" applyProtection="1">
      <alignment wrapText="1"/>
      <protection locked="0"/>
    </xf>
    <xf numFmtId="0" fontId="8" fillId="0" borderId="18" xfId="6" applyFont="1" applyFill="1" applyBorder="1" applyAlignment="1" applyProtection="1">
      <alignment wrapText="1"/>
      <protection locked="0"/>
    </xf>
    <xf numFmtId="0" fontId="34" fillId="0" borderId="1" xfId="6" applyFill="1" applyBorder="1"/>
    <xf numFmtId="0" fontId="96" fillId="0" borderId="0" xfId="6" applyFont="1" applyFill="1" applyAlignment="1">
      <alignment wrapText="1"/>
    </xf>
    <xf numFmtId="0" fontId="34" fillId="0" borderId="1" xfId="6" applyFont="1" applyBorder="1" applyProtection="1">
      <protection locked="0"/>
    </xf>
    <xf numFmtId="0" fontId="34" fillId="0" borderId="18" xfId="6" applyBorder="1" applyAlignment="1">
      <alignment wrapText="1"/>
    </xf>
    <xf numFmtId="0" fontId="61" fillId="0" borderId="0" xfId="6" applyFont="1" applyFill="1" applyBorder="1" applyAlignment="1" applyProtection="1">
      <alignment wrapText="1"/>
      <protection locked="0"/>
    </xf>
    <xf numFmtId="0" fontId="78" fillId="0" borderId="18" xfId="6" applyFont="1" applyFill="1" applyBorder="1" applyAlignment="1" applyProtection="1">
      <alignment wrapText="1"/>
      <protection locked="0"/>
    </xf>
    <xf numFmtId="0" fontId="78" fillId="0" borderId="13" xfId="6" applyFont="1" applyFill="1" applyBorder="1" applyAlignment="1" applyProtection="1">
      <alignment wrapText="1"/>
      <protection locked="0"/>
    </xf>
    <xf numFmtId="0" fontId="34" fillId="12" borderId="1" xfId="6" applyFont="1" applyFill="1" applyBorder="1" applyAlignment="1">
      <alignment wrapText="1"/>
    </xf>
    <xf numFmtId="0" fontId="34" fillId="22" borderId="0" xfId="6" applyFill="1" applyAlignment="1">
      <alignment wrapText="1"/>
    </xf>
    <xf numFmtId="0" fontId="34" fillId="0" borderId="1" xfId="6" applyBorder="1"/>
    <xf numFmtId="0" fontId="34" fillId="22" borderId="0" xfId="6" applyFill="1"/>
    <xf numFmtId="0" fontId="63" fillId="0" borderId="36" xfId="6" applyFont="1" applyFill="1" applyBorder="1" applyAlignment="1">
      <alignment horizontal="left" wrapText="1" indent="1"/>
    </xf>
    <xf numFmtId="0" fontId="34" fillId="0" borderId="4" xfId="6" applyBorder="1" applyProtection="1">
      <protection locked="0"/>
    </xf>
    <xf numFmtId="0" fontId="34" fillId="0" borderId="37" xfId="6" applyFill="1" applyBorder="1" applyAlignment="1" applyProtection="1">
      <alignment wrapText="1"/>
      <protection locked="0"/>
    </xf>
    <xf numFmtId="0" fontId="63" fillId="0" borderId="38" xfId="6" applyFont="1" applyFill="1" applyBorder="1" applyAlignment="1">
      <alignment horizontal="left" wrapText="1" indent="1"/>
    </xf>
    <xf numFmtId="0" fontId="34" fillId="0" borderId="20" xfId="6" applyBorder="1" applyProtection="1">
      <protection locked="0"/>
    </xf>
    <xf numFmtId="0" fontId="61" fillId="0" borderId="39" xfId="6" applyFont="1" applyBorder="1" applyProtection="1"/>
    <xf numFmtId="0" fontId="34" fillId="0" borderId="39" xfId="6" applyFill="1" applyBorder="1" applyAlignment="1" applyProtection="1">
      <alignment wrapText="1"/>
      <protection locked="0"/>
    </xf>
    <xf numFmtId="0" fontId="63" fillId="0" borderId="1" xfId="6" applyFont="1" applyBorder="1"/>
    <xf numFmtId="0" fontId="61" fillId="0" borderId="1" xfId="6" applyFont="1" applyBorder="1" applyProtection="1"/>
    <xf numFmtId="0" fontId="34" fillId="12" borderId="18" xfId="6" applyFont="1" applyFill="1" applyBorder="1" applyAlignment="1">
      <alignment wrapText="1"/>
    </xf>
    <xf numFmtId="0" fontId="63" fillId="0" borderId="24" xfId="0" applyFont="1" applyFill="1" applyBorder="1" applyAlignment="1">
      <alignment horizontal="left" wrapText="1" indent="1"/>
    </xf>
    <xf numFmtId="0" fontId="69" fillId="0" borderId="1" xfId="0" applyFont="1" applyBorder="1" applyAlignment="1">
      <alignment horizontal="left" wrapText="1"/>
    </xf>
    <xf numFmtId="0" fontId="0" fillId="0" borderId="1" xfId="0" applyBorder="1" applyProtection="1">
      <protection locked="0"/>
    </xf>
    <xf numFmtId="0" fontId="61" fillId="0" borderId="18" xfId="0" applyFont="1" applyBorder="1" applyProtection="1"/>
    <xf numFmtId="0" fontId="0" fillId="0" borderId="18" xfId="0" applyFill="1" applyBorder="1" applyAlignment="1" applyProtection="1">
      <alignment wrapText="1"/>
      <protection locked="0"/>
    </xf>
    <xf numFmtId="0" fontId="61" fillId="0" borderId="18" xfId="0" applyFont="1" applyFill="1" applyBorder="1" applyAlignment="1" applyProtection="1">
      <alignment wrapText="1"/>
      <protection locked="0"/>
    </xf>
    <xf numFmtId="0" fontId="34" fillId="0" borderId="18" xfId="0" applyFont="1" applyFill="1" applyBorder="1" applyAlignment="1" applyProtection="1">
      <alignment wrapText="1"/>
      <protection locked="0"/>
    </xf>
    <xf numFmtId="0" fontId="0" fillId="0" borderId="0" xfId="0" applyAlignment="1">
      <alignment wrapText="1"/>
    </xf>
    <xf numFmtId="0" fontId="61" fillId="0" borderId="1" xfId="0" applyFont="1" applyBorder="1" applyAlignment="1">
      <alignment horizontal="left" wrapText="1"/>
    </xf>
    <xf numFmtId="0" fontId="69" fillId="0" borderId="4" xfId="0" applyFont="1" applyBorder="1" applyAlignment="1">
      <alignment horizontal="left" wrapText="1"/>
    </xf>
    <xf numFmtId="0" fontId="63" fillId="0" borderId="49" xfId="0" applyFont="1" applyFill="1" applyBorder="1" applyAlignment="1">
      <alignment horizontal="left" wrapText="1" indent="1"/>
    </xf>
    <xf numFmtId="0" fontId="112" fillId="0" borderId="1" xfId="0" applyFont="1" applyBorder="1" applyAlignment="1">
      <alignment vertical="top" wrapText="1"/>
    </xf>
    <xf numFmtId="0" fontId="0" fillId="0" borderId="3" xfId="0" applyBorder="1" applyAlignment="1">
      <alignment wrapText="1"/>
    </xf>
    <xf numFmtId="0" fontId="0" fillId="0" borderId="1" xfId="0" applyBorder="1" applyAlignment="1">
      <alignment wrapText="1"/>
    </xf>
    <xf numFmtId="0" fontId="0" fillId="0" borderId="1" xfId="0" applyBorder="1" applyAlignment="1" applyProtection="1">
      <protection locked="0"/>
    </xf>
    <xf numFmtId="0" fontId="61" fillId="0" borderId="18" xfId="0" applyFont="1" applyBorder="1" applyAlignment="1" applyProtection="1"/>
    <xf numFmtId="0" fontId="61" fillId="0" borderId="1" xfId="0" applyFont="1" applyBorder="1" applyAlignment="1">
      <alignment horizontal="left" wrapText="1" indent="2"/>
    </xf>
    <xf numFmtId="0" fontId="0" fillId="0" borderId="18" xfId="0" applyBorder="1" applyAlignment="1" applyProtection="1">
      <alignment wrapText="1"/>
      <protection locked="0"/>
    </xf>
    <xf numFmtId="0" fontId="69" fillId="0" borderId="1" xfId="0" applyFont="1" applyBorder="1" applyAlignment="1">
      <alignment horizontal="left" wrapText="1" indent="2"/>
    </xf>
    <xf numFmtId="0" fontId="34" fillId="0" borderId="1" xfId="0" applyFont="1" applyFill="1" applyBorder="1" applyAlignment="1">
      <alignment wrapText="1"/>
    </xf>
    <xf numFmtId="0" fontId="34" fillId="0" borderId="1" xfId="0" applyFont="1" applyBorder="1" applyProtection="1">
      <protection locked="0"/>
    </xf>
    <xf numFmtId="0" fontId="34" fillId="12" borderId="18" xfId="0" applyFont="1" applyFill="1" applyBorder="1" applyAlignment="1" applyProtection="1">
      <alignment wrapText="1"/>
      <protection locked="0"/>
    </xf>
    <xf numFmtId="0" fontId="0" fillId="0" borderId="1" xfId="0" applyFill="1" applyBorder="1" applyAlignment="1">
      <alignment wrapText="1"/>
    </xf>
    <xf numFmtId="0" fontId="34" fillId="0" borderId="18" xfId="0" applyFont="1" applyBorder="1" applyAlignment="1" applyProtection="1">
      <alignment wrapText="1"/>
      <protection locked="0"/>
    </xf>
    <xf numFmtId="0" fontId="34" fillId="6" borderId="1" xfId="0" applyFont="1" applyFill="1" applyBorder="1" applyAlignment="1">
      <alignment wrapText="1"/>
    </xf>
    <xf numFmtId="0" fontId="34" fillId="0" borderId="1" xfId="0" applyFont="1" applyBorder="1" applyAlignment="1">
      <alignment wrapText="1"/>
    </xf>
    <xf numFmtId="0" fontId="63" fillId="0" borderId="38" xfId="0" applyFont="1" applyFill="1" applyBorder="1" applyAlignment="1">
      <alignment horizontal="left" wrapText="1" indent="1"/>
    </xf>
    <xf numFmtId="0" fontId="0" fillId="0" borderId="20" xfId="0" applyBorder="1" applyAlignment="1">
      <alignment wrapText="1"/>
    </xf>
    <xf numFmtId="0" fontId="0" fillId="0" borderId="20" xfId="0" applyBorder="1" applyProtection="1">
      <protection locked="0"/>
    </xf>
    <xf numFmtId="0" fontId="61" fillId="0" borderId="39" xfId="0" applyFont="1" applyBorder="1" applyProtection="1"/>
    <xf numFmtId="0" fontId="0" fillId="0" borderId="39" xfId="0" applyBorder="1" applyAlignment="1" applyProtection="1">
      <alignment wrapText="1"/>
      <protection locked="0"/>
    </xf>
    <xf numFmtId="0" fontId="0" fillId="0" borderId="0" xfId="0" applyFill="1"/>
    <xf numFmtId="0" fontId="0" fillId="0" borderId="25" xfId="0" applyBorder="1" applyAlignment="1" applyProtection="1">
      <alignment wrapText="1"/>
      <protection locked="0"/>
    </xf>
    <xf numFmtId="0" fontId="87" fillId="0" borderId="18" xfId="0" applyFont="1" applyFill="1" applyBorder="1" applyAlignment="1" applyProtection="1">
      <alignment wrapText="1"/>
      <protection locked="0"/>
    </xf>
    <xf numFmtId="0" fontId="63" fillId="10" borderId="24" xfId="0" applyFont="1" applyFill="1" applyBorder="1" applyAlignment="1">
      <alignment horizontal="left" wrapText="1" indent="1"/>
    </xf>
    <xf numFmtId="0" fontId="0" fillId="10" borderId="1" xfId="0" applyFill="1" applyBorder="1" applyAlignment="1">
      <alignment wrapText="1"/>
    </xf>
    <xf numFmtId="0" fontId="0" fillId="10" borderId="1" xfId="0" applyFill="1" applyBorder="1" applyProtection="1">
      <protection locked="0"/>
    </xf>
    <xf numFmtId="0" fontId="61" fillId="10" borderId="18" xfId="0" applyFont="1" applyFill="1" applyBorder="1" applyProtection="1"/>
    <xf numFmtId="0" fontId="34" fillId="0" borderId="1" xfId="0" applyFont="1" applyFill="1" applyBorder="1" applyProtection="1">
      <protection locked="0"/>
    </xf>
    <xf numFmtId="0" fontId="0" fillId="0" borderId="1" xfId="0" applyFill="1" applyBorder="1" applyProtection="1">
      <protection locked="0"/>
    </xf>
    <xf numFmtId="0" fontId="61" fillId="0" borderId="18" xfId="0" applyFont="1" applyFill="1" applyBorder="1" applyProtection="1"/>
    <xf numFmtId="0" fontId="9" fillId="0" borderId="25" xfId="0" applyFont="1" applyFill="1" applyBorder="1" applyAlignment="1" applyProtection="1">
      <alignment wrapText="1"/>
      <protection locked="0"/>
    </xf>
    <xf numFmtId="0" fontId="9" fillId="0" borderId="0" xfId="0" applyFont="1" applyFill="1"/>
    <xf numFmtId="0" fontId="8" fillId="0" borderId="25" xfId="0" applyFont="1" applyFill="1" applyBorder="1" applyAlignment="1" applyProtection="1">
      <alignment wrapText="1"/>
      <protection locked="0"/>
    </xf>
    <xf numFmtId="0" fontId="34" fillId="0" borderId="25" xfId="0" applyFont="1" applyBorder="1" applyAlignment="1" applyProtection="1">
      <alignment wrapText="1"/>
      <protection locked="0"/>
    </xf>
    <xf numFmtId="0" fontId="8" fillId="0" borderId="25" xfId="0" applyFont="1" applyBorder="1" applyAlignment="1" applyProtection="1">
      <alignment wrapText="1"/>
      <protection locked="0"/>
    </xf>
    <xf numFmtId="0" fontId="34" fillId="10" borderId="1" xfId="0" applyFont="1" applyFill="1" applyBorder="1" applyProtection="1">
      <protection locked="0"/>
    </xf>
    <xf numFmtId="0" fontId="34" fillId="10" borderId="1" xfId="0" applyFont="1" applyFill="1" applyBorder="1" applyAlignment="1">
      <alignment wrapText="1"/>
    </xf>
    <xf numFmtId="0" fontId="34" fillId="18" borderId="1" xfId="0" applyFont="1" applyFill="1" applyBorder="1" applyProtection="1">
      <protection locked="0"/>
    </xf>
    <xf numFmtId="0" fontId="80" fillId="0" borderId="25" xfId="0" applyFont="1" applyBorder="1" applyAlignment="1" applyProtection="1">
      <alignment wrapText="1"/>
      <protection locked="0"/>
    </xf>
    <xf numFmtId="0" fontId="8" fillId="0" borderId="0" xfId="0" applyFont="1" applyFill="1"/>
    <xf numFmtId="0" fontId="80" fillId="10" borderId="1" xfId="0" applyFont="1" applyFill="1" applyBorder="1" applyProtection="1">
      <protection locked="0"/>
    </xf>
    <xf numFmtId="0" fontId="34" fillId="0" borderId="25" xfId="0" applyFont="1" applyFill="1" applyBorder="1" applyAlignment="1" applyProtection="1">
      <alignment wrapText="1"/>
      <protection locked="0"/>
    </xf>
    <xf numFmtId="0" fontId="34" fillId="0" borderId="0" xfId="0" applyFont="1" applyFill="1"/>
    <xf numFmtId="0" fontId="8" fillId="0" borderId="1" xfId="0" applyFont="1" applyBorder="1" applyAlignment="1">
      <alignment wrapText="1"/>
    </xf>
    <xf numFmtId="0" fontId="0" fillId="0" borderId="25" xfId="0" applyFill="1" applyBorder="1" applyAlignment="1" applyProtection="1">
      <alignment wrapText="1"/>
      <protection locked="0"/>
    </xf>
    <xf numFmtId="0" fontId="34" fillId="0" borderId="0" xfId="0" applyFont="1" applyFill="1" applyAlignment="1">
      <alignment wrapText="1"/>
    </xf>
    <xf numFmtId="0" fontId="8" fillId="0" borderId="0" xfId="0" applyFont="1" applyFill="1" applyAlignment="1">
      <alignment wrapText="1"/>
    </xf>
    <xf numFmtId="0" fontId="63" fillId="0" borderId="1" xfId="0" applyFont="1" applyFill="1" applyBorder="1" applyAlignment="1">
      <alignment horizontal="left" wrapText="1" indent="1"/>
    </xf>
    <xf numFmtId="0" fontId="61" fillId="0" borderId="1" xfId="0" applyFont="1" applyFill="1" applyBorder="1" applyProtection="1"/>
    <xf numFmtId="0" fontId="80" fillId="0" borderId="0" xfId="0" applyFont="1" applyFill="1"/>
    <xf numFmtId="0" fontId="81" fillId="0" borderId="25" xfId="0" applyFont="1" applyFill="1" applyBorder="1" applyAlignment="1" applyProtection="1">
      <alignment wrapText="1"/>
      <protection locked="0"/>
    </xf>
    <xf numFmtId="0" fontId="80" fillId="0" borderId="1" xfId="0" applyFont="1" applyBorder="1" applyProtection="1">
      <protection locked="0"/>
    </xf>
    <xf numFmtId="0" fontId="8" fillId="6" borderId="25" xfId="0" applyFont="1" applyFill="1" applyBorder="1" applyAlignment="1" applyProtection="1">
      <alignment wrapText="1"/>
      <protection locked="0"/>
    </xf>
    <xf numFmtId="0" fontId="81" fillId="4" borderId="25" xfId="0" applyFont="1" applyFill="1" applyBorder="1" applyAlignment="1" applyProtection="1">
      <alignment wrapText="1"/>
      <protection locked="0"/>
    </xf>
    <xf numFmtId="0" fontId="34" fillId="0" borderId="1" xfId="0" applyFont="1" applyBorder="1"/>
    <xf numFmtId="0" fontId="80" fillId="0" borderId="0" xfId="0" applyFont="1" applyFill="1" applyAlignment="1">
      <alignment wrapText="1"/>
    </xf>
    <xf numFmtId="0" fontId="34" fillId="6" borderId="25" xfId="0" applyFont="1" applyFill="1" applyBorder="1" applyAlignment="1" applyProtection="1">
      <alignment wrapText="1"/>
      <protection locked="0"/>
    </xf>
    <xf numFmtId="0" fontId="80" fillId="4" borderId="0" xfId="0" applyFont="1" applyFill="1" applyAlignment="1">
      <alignment wrapText="1"/>
    </xf>
    <xf numFmtId="0" fontId="0" fillId="18" borderId="1" xfId="0" applyFill="1" applyBorder="1" applyProtection="1">
      <protection locked="0"/>
    </xf>
    <xf numFmtId="0" fontId="61" fillId="18" borderId="18" xfId="0" applyFont="1" applyFill="1" applyBorder="1" applyProtection="1"/>
    <xf numFmtId="0" fontId="61" fillId="0" borderId="1" xfId="0" applyFont="1" applyBorder="1" applyProtection="1"/>
    <xf numFmtId="0" fontId="67" fillId="0" borderId="25" xfId="0" applyFont="1" applyFill="1" applyBorder="1" applyAlignment="1" applyProtection="1">
      <alignment wrapText="1"/>
      <protection locked="0"/>
    </xf>
    <xf numFmtId="0" fontId="63" fillId="10" borderId="36" xfId="0" applyFont="1" applyFill="1" applyBorder="1" applyAlignment="1">
      <alignment horizontal="left" wrapText="1" indent="1"/>
    </xf>
    <xf numFmtId="0" fontId="34" fillId="10" borderId="4" xfId="0" applyFont="1" applyFill="1" applyBorder="1" applyAlignment="1">
      <alignment wrapText="1"/>
    </xf>
    <xf numFmtId="0" fontId="0" fillId="18" borderId="4" xfId="0" applyFill="1" applyBorder="1" applyProtection="1">
      <protection locked="0"/>
    </xf>
    <xf numFmtId="0" fontId="0" fillId="10" borderId="4" xfId="0" applyFill="1" applyBorder="1" applyProtection="1">
      <protection locked="0"/>
    </xf>
    <xf numFmtId="0" fontId="61" fillId="10" borderId="37" xfId="0" applyFont="1" applyFill="1" applyBorder="1" applyProtection="1"/>
    <xf numFmtId="0" fontId="34" fillId="0" borderId="26" xfId="0" applyFont="1" applyBorder="1" applyAlignment="1" applyProtection="1">
      <alignment wrapText="1"/>
      <protection locked="0"/>
    </xf>
    <xf numFmtId="0" fontId="0" fillId="0" borderId="25" xfId="0" applyBorder="1" applyAlignment="1">
      <alignment wrapText="1"/>
    </xf>
    <xf numFmtId="0" fontId="8" fillId="0" borderId="25" xfId="0" applyFont="1" applyFill="1" applyBorder="1" applyAlignment="1">
      <alignment wrapText="1"/>
    </xf>
    <xf numFmtId="0" fontId="0" fillId="0" borderId="25" xfId="0" applyFill="1" applyBorder="1" applyAlignment="1">
      <alignment wrapText="1"/>
    </xf>
    <xf numFmtId="0" fontId="34" fillId="0" borderId="25" xfId="0" applyFont="1" applyBorder="1" applyAlignment="1">
      <alignment wrapText="1"/>
    </xf>
    <xf numFmtId="0" fontId="34" fillId="6" borderId="25" xfId="0" applyFont="1" applyFill="1" applyBorder="1" applyAlignment="1">
      <alignment wrapText="1"/>
    </xf>
    <xf numFmtId="0" fontId="9" fillId="4" borderId="0" xfId="0" applyFont="1" applyFill="1" applyAlignment="1">
      <alignment wrapText="1"/>
    </xf>
    <xf numFmtId="0" fontId="9" fillId="4" borderId="0" xfId="0" applyFont="1" applyFill="1"/>
    <xf numFmtId="0" fontId="59" fillId="0" borderId="1" xfId="60" applyBorder="1" applyAlignment="1">
      <alignment vertical="top" wrapText="1"/>
    </xf>
    <xf numFmtId="0" fontId="0" fillId="0" borderId="1" xfId="0" applyBorder="1" applyAlignment="1" applyProtection="1">
      <alignment vertical="top" wrapText="1"/>
      <protection locked="0"/>
    </xf>
    <xf numFmtId="0" fontId="114" fillId="0" borderId="1" xfId="0" applyFont="1" applyBorder="1"/>
    <xf numFmtId="0" fontId="0" fillId="0" borderId="18" xfId="0" applyBorder="1" applyAlignment="1" applyProtection="1">
      <alignment vertical="top" wrapText="1"/>
      <protection locked="0"/>
    </xf>
    <xf numFmtId="0" fontId="59" fillId="0" borderId="1" xfId="60" applyNumberFormat="1" applyBorder="1" applyAlignment="1">
      <alignment vertical="top" wrapText="1"/>
    </xf>
    <xf numFmtId="0" fontId="59" fillId="0" borderId="1" xfId="61" applyBorder="1" applyAlignment="1">
      <alignment vertical="top" wrapText="1"/>
    </xf>
    <xf numFmtId="0" fontId="34" fillId="0" borderId="1" xfId="0" applyFont="1" applyFill="1" applyBorder="1" applyAlignment="1">
      <alignment vertical="top" wrapText="1"/>
    </xf>
    <xf numFmtId="0" fontId="14" fillId="0" borderId="1" xfId="0" applyFont="1" applyFill="1" applyBorder="1" applyAlignment="1">
      <alignment vertical="top" wrapText="1"/>
    </xf>
    <xf numFmtId="0" fontId="14" fillId="0" borderId="18" xfId="0" applyFont="1" applyFill="1" applyBorder="1" applyAlignment="1">
      <alignment vertical="top" wrapText="1"/>
    </xf>
    <xf numFmtId="0" fontId="59" fillId="0" borderId="1" xfId="62" applyBorder="1" applyAlignment="1">
      <alignment vertical="top" wrapText="1"/>
    </xf>
    <xf numFmtId="0" fontId="34" fillId="0" borderId="1" xfId="0" applyFont="1" applyBorder="1" applyAlignment="1" applyProtection="1">
      <alignment vertical="top" wrapText="1"/>
      <protection locked="0"/>
    </xf>
    <xf numFmtId="0" fontId="59" fillId="0" borderId="1" xfId="63" applyBorder="1" applyAlignment="1">
      <alignment vertical="top" wrapText="1"/>
    </xf>
    <xf numFmtId="0" fontId="59" fillId="0" borderId="1" xfId="64" applyBorder="1" applyAlignment="1">
      <alignment vertical="top" wrapText="1"/>
    </xf>
    <xf numFmtId="0" fontId="34" fillId="0" borderId="18" xfId="0" applyFont="1" applyBorder="1" applyAlignment="1" applyProtection="1">
      <alignment vertical="top" wrapText="1"/>
      <protection locked="0"/>
    </xf>
    <xf numFmtId="0" fontId="59" fillId="0" borderId="1" xfId="58" applyFill="1" applyBorder="1" applyAlignment="1">
      <alignment vertical="top" wrapText="1"/>
    </xf>
    <xf numFmtId="0" fontId="34" fillId="0" borderId="1" xfId="0" applyFont="1" applyFill="1" applyBorder="1" applyAlignment="1" applyProtection="1">
      <alignment vertical="top" wrapText="1"/>
      <protection locked="0"/>
    </xf>
    <xf numFmtId="0" fontId="0" fillId="0" borderId="1" xfId="0" applyFill="1" applyBorder="1" applyAlignment="1" applyProtection="1">
      <alignment vertical="top" wrapText="1"/>
      <protection locked="0"/>
    </xf>
    <xf numFmtId="0" fontId="114" fillId="0" borderId="1" xfId="0" applyFont="1" applyFill="1" applyBorder="1"/>
    <xf numFmtId="0" fontId="34" fillId="6" borderId="18" xfId="0" applyFont="1" applyFill="1" applyBorder="1" applyAlignment="1" applyProtection="1">
      <alignment vertical="top" wrapText="1"/>
      <protection locked="0"/>
    </xf>
    <xf numFmtId="0" fontId="59" fillId="0" borderId="1" xfId="65" applyBorder="1" applyAlignment="1">
      <alignment vertical="top" wrapText="1"/>
    </xf>
    <xf numFmtId="0" fontId="59" fillId="0" borderId="1" xfId="66" applyBorder="1" applyAlignment="1">
      <alignment vertical="top" wrapText="1"/>
    </xf>
    <xf numFmtId="0" fontId="59" fillId="0" borderId="1" xfId="44" applyBorder="1" applyAlignment="1">
      <alignment vertical="top" wrapText="1"/>
    </xf>
    <xf numFmtId="0" fontId="59" fillId="0" borderId="1" xfId="45" applyBorder="1" applyAlignment="1">
      <alignment vertical="top" wrapText="1"/>
    </xf>
    <xf numFmtId="0" fontId="80" fillId="12" borderId="18" xfId="0" applyFont="1" applyFill="1" applyBorder="1" applyAlignment="1" applyProtection="1">
      <alignment vertical="top" wrapText="1"/>
      <protection locked="0"/>
    </xf>
    <xf numFmtId="0" fontId="59" fillId="0" borderId="1" xfId="46" applyBorder="1" applyAlignment="1">
      <alignment vertical="top" wrapText="1"/>
    </xf>
    <xf numFmtId="0" fontId="59" fillId="0" borderId="1" xfId="47" applyBorder="1" applyAlignment="1">
      <alignment vertical="top" wrapText="1"/>
    </xf>
    <xf numFmtId="0" fontId="59" fillId="0" borderId="1" xfId="47" applyFill="1" applyBorder="1" applyAlignment="1">
      <alignment vertical="top" wrapText="1"/>
    </xf>
    <xf numFmtId="0" fontId="80" fillId="0" borderId="1" xfId="0" applyFont="1" applyFill="1" applyBorder="1" applyAlignment="1" applyProtection="1">
      <alignment vertical="top" wrapText="1"/>
      <protection locked="0"/>
    </xf>
    <xf numFmtId="0" fontId="59" fillId="0" borderId="1" xfId="48" applyBorder="1" applyAlignment="1">
      <alignment vertical="top" wrapText="1"/>
    </xf>
    <xf numFmtId="0" fontId="59" fillId="0" borderId="1" xfId="49" applyBorder="1" applyAlignment="1">
      <alignment vertical="top" wrapText="1"/>
    </xf>
    <xf numFmtId="0" fontId="59" fillId="0" borderId="1" xfId="50" applyBorder="1" applyAlignment="1">
      <alignment vertical="top" wrapText="1"/>
    </xf>
    <xf numFmtId="0" fontId="59" fillId="0" borderId="1" xfId="51" applyBorder="1" applyAlignment="1">
      <alignment vertical="top" wrapText="1"/>
    </xf>
    <xf numFmtId="0" fontId="59" fillId="0" borderId="1" xfId="52" applyBorder="1" applyAlignment="1">
      <alignment vertical="top" wrapText="1"/>
    </xf>
    <xf numFmtId="0" fontId="59" fillId="0" borderId="1" xfId="54" applyBorder="1" applyAlignment="1">
      <alignment vertical="top" wrapText="1"/>
    </xf>
    <xf numFmtId="0" fontId="59" fillId="0" borderId="1" xfId="55" applyBorder="1" applyAlignment="1">
      <alignment vertical="top" wrapText="1"/>
    </xf>
    <xf numFmtId="0" fontId="59" fillId="0" borderId="1" xfId="56" applyBorder="1" applyAlignment="1">
      <alignment vertical="top" wrapText="1"/>
    </xf>
    <xf numFmtId="0" fontId="114" fillId="0" borderId="0" xfId="0" applyFont="1"/>
    <xf numFmtId="0" fontId="59" fillId="0" borderId="1" xfId="57" applyBorder="1" applyAlignment="1">
      <alignment vertical="top" wrapText="1"/>
    </xf>
    <xf numFmtId="0" fontId="59" fillId="0" borderId="1" xfId="59" applyBorder="1" applyAlignment="1">
      <alignment vertical="top" wrapText="1"/>
    </xf>
    <xf numFmtId="0" fontId="34" fillId="18" borderId="25" xfId="0" applyFont="1" applyFill="1" applyBorder="1" applyAlignment="1" applyProtection="1">
      <alignment wrapText="1"/>
      <protection locked="0"/>
    </xf>
    <xf numFmtId="0" fontId="80" fillId="0" borderId="25" xfId="0" applyFont="1" applyFill="1" applyBorder="1" applyAlignment="1" applyProtection="1">
      <alignment wrapText="1"/>
      <protection locked="0"/>
    </xf>
    <xf numFmtId="0" fontId="61" fillId="10" borderId="1" xfId="0" applyFont="1" applyFill="1" applyBorder="1" applyProtection="1"/>
    <xf numFmtId="0" fontId="69" fillId="10" borderId="1" xfId="0" applyFont="1" applyFill="1" applyBorder="1" applyAlignment="1">
      <alignment horizontal="left" wrapText="1"/>
    </xf>
    <xf numFmtId="0" fontId="63" fillId="10" borderId="1" xfId="0" applyFont="1" applyFill="1" applyBorder="1" applyAlignment="1">
      <alignment horizontal="left" wrapText="1" indent="1"/>
    </xf>
    <xf numFmtId="0" fontId="69" fillId="10" borderId="1" xfId="0" applyFont="1" applyFill="1" applyBorder="1" applyAlignment="1">
      <alignment wrapText="1"/>
    </xf>
    <xf numFmtId="0" fontId="80" fillId="4" borderId="0" xfId="0" applyFont="1" applyFill="1"/>
    <xf numFmtId="0" fontId="69" fillId="10" borderId="0" xfId="0" applyFont="1" applyFill="1" applyAlignment="1">
      <alignment horizontal="left" wrapText="1"/>
    </xf>
    <xf numFmtId="0" fontId="61" fillId="10" borderId="1" xfId="0" applyFont="1" applyFill="1" applyBorder="1" applyAlignment="1">
      <alignment wrapText="1"/>
    </xf>
    <xf numFmtId="0" fontId="0" fillId="4" borderId="0" xfId="0" applyFill="1"/>
    <xf numFmtId="0" fontId="0" fillId="6" borderId="25" xfId="0" applyFill="1" applyBorder="1" applyAlignment="1">
      <alignment wrapText="1"/>
    </xf>
    <xf numFmtId="0" fontId="8" fillId="4" borderId="0" xfId="0" applyFont="1" applyFill="1"/>
    <xf numFmtId="0" fontId="34" fillId="4" borderId="0" xfId="0" applyFont="1" applyFill="1" applyAlignment="1">
      <alignment wrapText="1"/>
    </xf>
    <xf numFmtId="0" fontId="0" fillId="10" borderId="1" xfId="0" applyNumberFormat="1" applyFill="1" applyBorder="1" applyAlignment="1">
      <alignment wrapText="1"/>
    </xf>
    <xf numFmtId="0" fontId="63" fillId="10" borderId="38" xfId="0" applyFont="1" applyFill="1" applyBorder="1" applyAlignment="1">
      <alignment horizontal="left" wrapText="1" indent="1"/>
    </xf>
    <xf numFmtId="0" fontId="0" fillId="10" borderId="20" xfId="0" applyFill="1" applyBorder="1" applyAlignment="1">
      <alignment wrapText="1"/>
    </xf>
    <xf numFmtId="0" fontId="0" fillId="10" borderId="20" xfId="0" applyFill="1" applyBorder="1" applyProtection="1">
      <protection locked="0"/>
    </xf>
    <xf numFmtId="0" fontId="61" fillId="10" borderId="39" xfId="0" applyFont="1" applyFill="1" applyBorder="1" applyProtection="1"/>
    <xf numFmtId="0" fontId="0" fillId="0" borderId="50" xfId="0" applyBorder="1" applyAlignment="1" applyProtection="1">
      <alignment wrapText="1"/>
      <protection locked="0"/>
    </xf>
    <xf numFmtId="0" fontId="34" fillId="0" borderId="4" xfId="0" applyFont="1" applyBorder="1" applyAlignment="1">
      <alignment wrapText="1"/>
    </xf>
    <xf numFmtId="0" fontId="0" fillId="0" borderId="4" xfId="0" applyBorder="1" applyProtection="1">
      <protection locked="0"/>
    </xf>
    <xf numFmtId="0" fontId="8" fillId="0" borderId="37" xfId="0" applyFont="1" applyBorder="1" applyAlignment="1" applyProtection="1">
      <alignment wrapText="1"/>
      <protection locked="0"/>
    </xf>
    <xf numFmtId="0" fontId="0" fillId="0" borderId="25" xfId="0" applyBorder="1"/>
    <xf numFmtId="0" fontId="34" fillId="0" borderId="25" xfId="0" applyFont="1" applyBorder="1"/>
    <xf numFmtId="0" fontId="34" fillId="0" borderId="0" xfId="6" applyFont="1" applyAlignment="1">
      <alignment vertical="top" wrapText="1"/>
    </xf>
    <xf numFmtId="0" fontId="14" fillId="0" borderId="4" xfId="6" applyFont="1" applyBorder="1" applyAlignment="1">
      <alignment horizontal="center" vertical="center" wrapText="1"/>
    </xf>
    <xf numFmtId="0" fontId="16" fillId="0" borderId="4" xfId="6" applyFont="1" applyBorder="1" applyAlignment="1">
      <alignment horizontal="center" textRotation="90" wrapText="1"/>
    </xf>
    <xf numFmtId="0" fontId="14" fillId="0" borderId="54" xfId="6" applyFont="1" applyBorder="1" applyAlignment="1">
      <alignment horizontal="center" vertical="center" wrapText="1"/>
    </xf>
    <xf numFmtId="0" fontId="34" fillId="0" borderId="0" xfId="6" applyFont="1" applyFill="1" applyAlignment="1">
      <alignment vertical="top" wrapText="1"/>
    </xf>
    <xf numFmtId="0" fontId="14" fillId="19" borderId="0" xfId="6" applyFont="1" applyFill="1" applyAlignment="1">
      <alignment vertical="top" wrapText="1"/>
    </xf>
    <xf numFmtId="0" fontId="33" fillId="0" borderId="3" xfId="6" applyFont="1" applyBorder="1" applyAlignment="1">
      <alignment vertical="top" wrapText="1"/>
    </xf>
    <xf numFmtId="0" fontId="48" fillId="0" borderId="3" xfId="6" applyFont="1" applyBorder="1" applyAlignment="1">
      <alignment vertical="top" wrapText="1"/>
    </xf>
    <xf numFmtId="0" fontId="34" fillId="0" borderId="3" xfId="6" applyFont="1" applyBorder="1" applyAlignment="1">
      <alignment vertical="top" wrapText="1"/>
    </xf>
    <xf numFmtId="0" fontId="33" fillId="0" borderId="1" xfId="6" applyFont="1" applyBorder="1" applyAlignment="1">
      <alignment vertical="top" wrapText="1"/>
    </xf>
    <xf numFmtId="0" fontId="72" fillId="0" borderId="3" xfId="6" applyFont="1" applyBorder="1" applyAlignment="1">
      <alignment vertical="top" wrapText="1"/>
    </xf>
    <xf numFmtId="0" fontId="34" fillId="0" borderId="1" xfId="6" applyFont="1" applyBorder="1" applyAlignment="1">
      <alignment vertical="top" wrapText="1"/>
    </xf>
    <xf numFmtId="0" fontId="33" fillId="0" borderId="1" xfId="6" applyFont="1" applyFill="1" applyBorder="1" applyAlignment="1">
      <alignment vertical="top" wrapText="1"/>
    </xf>
    <xf numFmtId="0" fontId="33" fillId="0" borderId="3" xfId="6" applyFont="1" applyFill="1" applyBorder="1" applyAlignment="1">
      <alignment vertical="top" wrapText="1"/>
    </xf>
    <xf numFmtId="0" fontId="48" fillId="0" borderId="3" xfId="6" applyFont="1" applyFill="1" applyBorder="1" applyAlignment="1">
      <alignment vertical="top" wrapText="1"/>
    </xf>
    <xf numFmtId="0" fontId="34" fillId="0" borderId="1" xfId="6" applyFont="1" applyFill="1" applyBorder="1" applyAlignment="1">
      <alignment vertical="top" wrapText="1"/>
    </xf>
    <xf numFmtId="0" fontId="67" fillId="0" borderId="0" xfId="6" applyFont="1" applyFill="1" applyAlignment="1">
      <alignment vertical="top" wrapText="1"/>
    </xf>
    <xf numFmtId="0" fontId="120" fillId="0" borderId="1" xfId="6" applyFont="1" applyFill="1" applyBorder="1" applyAlignment="1">
      <alignment vertical="top" wrapText="1"/>
    </xf>
    <xf numFmtId="0" fontId="120" fillId="0" borderId="3" xfId="6" applyFont="1" applyFill="1" applyBorder="1" applyAlignment="1">
      <alignment vertical="top" wrapText="1"/>
    </xf>
    <xf numFmtId="0" fontId="34" fillId="19" borderId="0" xfId="6" applyFont="1" applyFill="1" applyAlignment="1">
      <alignment vertical="top" wrapText="1"/>
    </xf>
    <xf numFmtId="49" fontId="33" fillId="0" borderId="1" xfId="6" applyNumberFormat="1" applyFont="1" applyBorder="1" applyAlignment="1">
      <alignment vertical="top" wrapText="1"/>
    </xf>
    <xf numFmtId="0" fontId="33" fillId="0" borderId="8" xfId="6" applyFont="1" applyBorder="1" applyAlignment="1">
      <alignment vertical="top" wrapText="1"/>
    </xf>
    <xf numFmtId="0" fontId="33" fillId="0" borderId="12" xfId="6" applyFont="1" applyBorder="1" applyAlignment="1">
      <alignment vertical="top" wrapText="1"/>
    </xf>
    <xf numFmtId="0" fontId="36" fillId="19" borderId="1" xfId="6" applyFont="1" applyFill="1" applyBorder="1" applyAlignment="1">
      <alignment vertical="top" wrapText="1"/>
    </xf>
    <xf numFmtId="0" fontId="33" fillId="19" borderId="3" xfId="6" applyFont="1" applyFill="1" applyBorder="1" applyAlignment="1">
      <alignment vertical="top" wrapText="1"/>
    </xf>
    <xf numFmtId="0" fontId="36" fillId="19" borderId="18" xfId="6" applyFont="1" applyFill="1" applyBorder="1" applyAlignment="1">
      <alignment vertical="top" wrapText="1"/>
    </xf>
    <xf numFmtId="0" fontId="36" fillId="19" borderId="12" xfId="6" applyFont="1" applyFill="1" applyBorder="1" applyAlignment="1">
      <alignment vertical="top" wrapText="1"/>
    </xf>
    <xf numFmtId="0" fontId="16" fillId="19" borderId="0" xfId="6" applyFont="1" applyFill="1" applyAlignment="1">
      <alignment vertical="top" wrapText="1"/>
    </xf>
    <xf numFmtId="0" fontId="34" fillId="19" borderId="0" xfId="6" applyFont="1" applyFill="1" applyBorder="1" applyAlignment="1">
      <alignment vertical="top" wrapText="1"/>
    </xf>
    <xf numFmtId="0" fontId="72" fillId="0" borderId="3" xfId="6" applyFont="1" applyFill="1" applyBorder="1" applyAlignment="1">
      <alignment vertical="top" wrapText="1"/>
    </xf>
    <xf numFmtId="0" fontId="34" fillId="0" borderId="1" xfId="6" applyBorder="1" applyAlignment="1">
      <alignment vertical="top" wrapText="1"/>
    </xf>
    <xf numFmtId="0" fontId="33" fillId="19" borderId="1" xfId="6" applyFont="1" applyFill="1" applyBorder="1" applyAlignment="1">
      <alignment vertical="top" wrapText="1"/>
    </xf>
    <xf numFmtId="0" fontId="34" fillId="19" borderId="1" xfId="6" applyFont="1" applyFill="1" applyBorder="1" applyAlignment="1">
      <alignment vertical="top" wrapText="1"/>
    </xf>
    <xf numFmtId="0" fontId="33" fillId="0" borderId="0" xfId="6" applyFont="1" applyBorder="1" applyAlignment="1">
      <alignment vertical="top" wrapText="1"/>
    </xf>
    <xf numFmtId="0" fontId="34" fillId="0" borderId="3" xfId="6" applyFill="1" applyBorder="1" applyAlignment="1">
      <alignment vertical="top" wrapText="1"/>
    </xf>
    <xf numFmtId="0" fontId="36" fillId="19" borderId="13" xfId="6" applyFont="1" applyFill="1" applyBorder="1" applyAlignment="1">
      <alignment vertical="top" wrapText="1"/>
    </xf>
    <xf numFmtId="0" fontId="34" fillId="0" borderId="3" xfId="6" applyBorder="1" applyAlignment="1">
      <alignment vertical="top" wrapText="1"/>
    </xf>
    <xf numFmtId="0" fontId="81" fillId="0" borderId="0" xfId="6" applyFont="1" applyFill="1" applyAlignment="1">
      <alignment vertical="top" wrapText="1"/>
    </xf>
    <xf numFmtId="0" fontId="33" fillId="45" borderId="3" xfId="6" applyFont="1" applyFill="1" applyBorder="1" applyAlignment="1">
      <alignment vertical="top" wrapText="1"/>
    </xf>
    <xf numFmtId="0" fontId="34" fillId="45" borderId="3" xfId="6" applyFont="1" applyFill="1" applyBorder="1" applyAlignment="1">
      <alignment vertical="top" wrapText="1"/>
    </xf>
    <xf numFmtId="0" fontId="34" fillId="45" borderId="3" xfId="6" applyFill="1" applyBorder="1" applyAlignment="1">
      <alignment vertical="top" wrapText="1"/>
    </xf>
    <xf numFmtId="0" fontId="33" fillId="45" borderId="1" xfId="6" applyFont="1" applyFill="1" applyBorder="1" applyAlignment="1">
      <alignment vertical="top" wrapText="1"/>
    </xf>
    <xf numFmtId="0" fontId="34" fillId="45" borderId="1" xfId="6" applyFont="1" applyFill="1" applyBorder="1" applyAlignment="1">
      <alignment vertical="top" wrapText="1"/>
    </xf>
    <xf numFmtId="0" fontId="120" fillId="45" borderId="3" xfId="6" applyFont="1" applyFill="1" applyBorder="1" applyAlignment="1">
      <alignment vertical="top" wrapText="1"/>
    </xf>
    <xf numFmtId="0" fontId="33" fillId="0" borderId="1" xfId="6" applyFont="1" applyBorder="1" applyAlignment="1">
      <alignment wrapText="1"/>
    </xf>
    <xf numFmtId="0" fontId="34" fillId="19" borderId="7" xfId="6" applyFont="1" applyFill="1" applyBorder="1" applyAlignment="1">
      <alignment vertical="top" wrapText="1"/>
    </xf>
    <xf numFmtId="0" fontId="32" fillId="0" borderId="1" xfId="6" applyFont="1" applyBorder="1" applyAlignment="1">
      <alignment vertical="top" wrapText="1"/>
    </xf>
    <xf numFmtId="0" fontId="33" fillId="0" borderId="0" xfId="6" applyFont="1" applyAlignment="1">
      <alignment vertical="top" wrapText="1"/>
    </xf>
    <xf numFmtId="0" fontId="16" fillId="0" borderId="0" xfId="6" applyFont="1" applyAlignment="1">
      <alignment vertical="top" wrapText="1"/>
    </xf>
    <xf numFmtId="0" fontId="121" fillId="0" borderId="55" xfId="96" applyFont="1" applyBorder="1" applyAlignment="1"/>
    <xf numFmtId="0" fontId="21" fillId="0" borderId="56" xfId="96" applyFont="1" applyBorder="1" applyAlignment="1"/>
    <xf numFmtId="0" fontId="21" fillId="0" borderId="57" xfId="96" applyFont="1" applyBorder="1" applyAlignment="1"/>
    <xf numFmtId="0" fontId="21" fillId="0" borderId="0" xfId="96" applyFont="1" applyFill="1" applyAlignment="1"/>
    <xf numFmtId="0" fontId="21" fillId="0" borderId="0" xfId="96" applyFont="1" applyAlignment="1"/>
    <xf numFmtId="0" fontId="23" fillId="0" borderId="58" xfId="96" applyFont="1" applyBorder="1" applyAlignment="1"/>
    <xf numFmtId="0" fontId="21" fillId="0" borderId="59" xfId="96" applyFont="1" applyBorder="1" applyAlignment="1"/>
    <xf numFmtId="0" fontId="21" fillId="0" borderId="60" xfId="96" applyFont="1" applyBorder="1" applyAlignment="1"/>
    <xf numFmtId="0" fontId="23" fillId="0" borderId="55" xfId="96" applyFont="1" applyBorder="1" applyAlignment="1"/>
    <xf numFmtId="0" fontId="23" fillId="0" borderId="56" xfId="96" applyFont="1" applyBorder="1" applyAlignment="1">
      <alignment wrapText="1"/>
    </xf>
    <xf numFmtId="0" fontId="23" fillId="0" borderId="56" xfId="96" applyFont="1" applyBorder="1" applyAlignment="1"/>
    <xf numFmtId="0" fontId="23" fillId="0" borderId="57" xfId="96" applyFont="1" applyBorder="1" applyAlignment="1"/>
    <xf numFmtId="0" fontId="23" fillId="0" borderId="0" xfId="96" applyFont="1" applyFill="1" applyAlignment="1"/>
    <xf numFmtId="0" fontId="23" fillId="0" borderId="0" xfId="96" applyFont="1" applyAlignment="1"/>
    <xf numFmtId="0" fontId="121" fillId="0" borderId="56" xfId="96" applyFont="1" applyBorder="1" applyAlignment="1"/>
    <xf numFmtId="0" fontId="121" fillId="0" borderId="57" xfId="96" applyFont="1" applyBorder="1" applyAlignment="1"/>
    <xf numFmtId="0" fontId="121" fillId="0" borderId="0" xfId="96" applyFont="1" applyFill="1" applyAlignment="1"/>
    <xf numFmtId="0" fontId="121" fillId="0" borderId="0" xfId="96" applyFont="1" applyAlignment="1"/>
    <xf numFmtId="0" fontId="21" fillId="0" borderId="61" xfId="96" applyFont="1" applyBorder="1" applyAlignment="1"/>
    <xf numFmtId="0" fontId="21" fillId="0" borderId="0" xfId="96" applyFont="1" applyBorder="1" applyAlignment="1"/>
    <xf numFmtId="0" fontId="21" fillId="0" borderId="62" xfId="96" applyFont="1" applyBorder="1" applyAlignment="1"/>
    <xf numFmtId="0" fontId="26" fillId="0" borderId="0" xfId="96" applyFont="1" applyBorder="1" applyAlignment="1"/>
    <xf numFmtId="0" fontId="21" fillId="0" borderId="58" xfId="96" applyFont="1" applyBorder="1" applyAlignment="1"/>
    <xf numFmtId="0" fontId="21" fillId="0" borderId="0" xfId="96" applyFont="1" applyFill="1" applyBorder="1" applyAlignment="1"/>
    <xf numFmtId="0" fontId="22" fillId="0" borderId="0" xfId="96" applyFont="1" applyFill="1" applyBorder="1" applyAlignment="1">
      <alignment wrapText="1"/>
    </xf>
    <xf numFmtId="0" fontId="21" fillId="0" borderId="0" xfId="96" applyFont="1" applyBorder="1" applyAlignment="1">
      <alignment wrapText="1"/>
    </xf>
    <xf numFmtId="0" fontId="21" fillId="0" borderId="62" xfId="96" applyFont="1" applyBorder="1" applyAlignment="1">
      <alignment wrapText="1"/>
    </xf>
    <xf numFmtId="0" fontId="122" fillId="0" borderId="0" xfId="96" applyFont="1" applyFill="1" applyBorder="1" applyAlignment="1"/>
    <xf numFmtId="0" fontId="47" fillId="0" borderId="0" xfId="96" applyFont="1" applyFill="1" applyAlignment="1"/>
    <xf numFmtId="0" fontId="21" fillId="6" borderId="62" xfId="96" applyFont="1" applyFill="1" applyBorder="1" applyAlignment="1">
      <alignment wrapText="1"/>
    </xf>
    <xf numFmtId="0" fontId="22" fillId="0" borderId="0" xfId="96" applyFill="1" applyBorder="1" applyAlignment="1">
      <alignment wrapText="1"/>
    </xf>
    <xf numFmtId="0" fontId="19" fillId="0" borderId="0" xfId="97" applyFont="1" applyFill="1" applyAlignment="1"/>
    <xf numFmtId="0" fontId="21" fillId="0" borderId="0" xfId="96" applyFont="1" applyFill="1" applyBorder="1" applyAlignment="1">
      <alignment wrapText="1"/>
    </xf>
    <xf numFmtId="0" fontId="22" fillId="0" borderId="59" xfId="96" applyFont="1" applyFill="1" applyBorder="1" applyAlignment="1"/>
    <xf numFmtId="0" fontId="24" fillId="0" borderId="0" xfId="96" applyFont="1" applyFill="1" applyBorder="1" applyAlignment="1"/>
    <xf numFmtId="0" fontId="122" fillId="0" borderId="0" xfId="96" applyFont="1" applyFill="1" applyBorder="1" applyAlignment="1">
      <alignment wrapText="1"/>
    </xf>
    <xf numFmtId="0" fontId="24" fillId="0" borderId="59" xfId="96" applyFont="1" applyBorder="1" applyAlignment="1"/>
    <xf numFmtId="0" fontId="21" fillId="0" borderId="0" xfId="96" applyFont="1" applyAlignment="1">
      <alignment wrapText="1"/>
    </xf>
    <xf numFmtId="0" fontId="22" fillId="0" borderId="0" xfId="96" applyFont="1" applyFill="1" applyBorder="1" applyAlignment="1"/>
    <xf numFmtId="0" fontId="21" fillId="0" borderId="0" xfId="96" applyFont="1" applyFill="1" applyAlignment="1">
      <alignment wrapText="1"/>
    </xf>
    <xf numFmtId="0" fontId="121" fillId="0" borderId="61" xfId="96" applyFont="1" applyBorder="1" applyAlignment="1"/>
    <xf numFmtId="0" fontId="121" fillId="0" borderId="0" xfId="96" applyFont="1" applyBorder="1" applyAlignment="1"/>
    <xf numFmtId="0" fontId="121" fillId="0" borderId="62" xfId="96" applyFont="1" applyBorder="1" applyAlignment="1"/>
    <xf numFmtId="0" fontId="22" fillId="0" borderId="0" xfId="96" applyAlignment="1"/>
    <xf numFmtId="0" fontId="22" fillId="0" borderId="0" xfId="96" applyFill="1" applyAlignment="1"/>
    <xf numFmtId="0" fontId="94" fillId="21" borderId="64" xfId="6" applyFont="1" applyFill="1" applyBorder="1" applyAlignment="1">
      <alignment horizontal="center" vertical="center"/>
    </xf>
    <xf numFmtId="0" fontId="68" fillId="19" borderId="35" xfId="6" applyFont="1" applyFill="1" applyBorder="1" applyAlignment="1">
      <alignment horizontal="left" wrapText="1"/>
    </xf>
    <xf numFmtId="0" fontId="69" fillId="19" borderId="3" xfId="6" applyFont="1" applyFill="1" applyBorder="1" applyAlignment="1">
      <alignment horizontal="left" wrapText="1"/>
    </xf>
    <xf numFmtId="0" fontId="69" fillId="19" borderId="3" xfId="6" applyFont="1" applyFill="1" applyBorder="1" applyAlignment="1">
      <alignment wrapText="1"/>
    </xf>
    <xf numFmtId="0" fontId="69" fillId="19" borderId="28" xfId="6" applyFont="1" applyFill="1" applyBorder="1" applyAlignment="1">
      <alignment wrapText="1"/>
    </xf>
    <xf numFmtId="0" fontId="63" fillId="19" borderId="24" xfId="6" applyFont="1" applyFill="1" applyBorder="1" applyAlignment="1">
      <alignment horizontal="left" wrapText="1" indent="1"/>
    </xf>
    <xf numFmtId="0" fontId="61" fillId="19" borderId="1" xfId="6" applyFont="1" applyFill="1" applyBorder="1" applyAlignment="1">
      <alignment horizontal="left" wrapText="1"/>
    </xf>
    <xf numFmtId="0" fontId="61" fillId="19" borderId="1" xfId="6" applyFont="1" applyFill="1" applyBorder="1" applyAlignment="1">
      <alignment wrapText="1"/>
    </xf>
    <xf numFmtId="0" fontId="61" fillId="19" borderId="25" xfId="6" applyFont="1" applyFill="1" applyBorder="1" applyAlignment="1">
      <alignment wrapText="1"/>
    </xf>
    <xf numFmtId="0" fontId="8" fillId="0" borderId="25" xfId="6" applyFont="1" applyBorder="1"/>
    <xf numFmtId="0" fontId="8" fillId="6" borderId="25" xfId="6" applyFont="1" applyFill="1" applyBorder="1" applyAlignment="1">
      <alignment wrapText="1"/>
    </xf>
    <xf numFmtId="0" fontId="9" fillId="4" borderId="0" xfId="6" applyFont="1" applyFill="1"/>
    <xf numFmtId="0" fontId="34" fillId="0" borderId="7" xfId="6" applyFill="1" applyBorder="1" applyAlignment="1">
      <alignment wrapText="1"/>
    </xf>
    <xf numFmtId="0" fontId="67" fillId="0" borderId="7" xfId="6" applyFont="1" applyFill="1" applyBorder="1" applyAlignment="1">
      <alignment wrapText="1"/>
    </xf>
    <xf numFmtId="0" fontId="34" fillId="0" borderId="25" xfId="6" applyBorder="1"/>
    <xf numFmtId="0" fontId="34" fillId="0" borderId="7" xfId="6" applyFill="1" applyBorder="1"/>
    <xf numFmtId="0" fontId="69" fillId="19" borderId="25" xfId="6" applyFont="1" applyFill="1" applyBorder="1" applyAlignment="1">
      <alignment wrapText="1"/>
    </xf>
    <xf numFmtId="0" fontId="34" fillId="0" borderId="1" xfId="6" applyFont="1" applyBorder="1"/>
    <xf numFmtId="0" fontId="34" fillId="0" borderId="7" xfId="6" applyFont="1" applyFill="1" applyBorder="1" applyAlignment="1">
      <alignment wrapText="1"/>
    </xf>
    <xf numFmtId="0" fontId="34" fillId="0" borderId="50" xfId="6" applyFont="1" applyBorder="1" applyAlignment="1">
      <alignment wrapText="1"/>
    </xf>
    <xf numFmtId="0" fontId="81" fillId="0" borderId="7" xfId="6" applyFont="1" applyFill="1" applyBorder="1" applyAlignment="1">
      <alignment wrapText="1"/>
    </xf>
    <xf numFmtId="0" fontId="34" fillId="0" borderId="25" xfId="6" applyFont="1" applyBorder="1"/>
    <xf numFmtId="0" fontId="34" fillId="0" borderId="25" xfId="6" applyBorder="1" applyAlignment="1">
      <alignment wrapText="1"/>
    </xf>
    <xf numFmtId="0" fontId="8" fillId="0" borderId="65" xfId="6" applyFont="1" applyBorder="1"/>
    <xf numFmtId="0" fontId="34" fillId="0" borderId="7" xfId="6" applyFont="1" applyFill="1" applyBorder="1"/>
    <xf numFmtId="0" fontId="34" fillId="6" borderId="7" xfId="6" applyFill="1" applyBorder="1" applyAlignment="1">
      <alignment wrapText="1"/>
    </xf>
    <xf numFmtId="0" fontId="9" fillId="4" borderId="25" xfId="6" applyFont="1" applyFill="1" applyBorder="1" applyAlignment="1">
      <alignment wrapText="1"/>
    </xf>
    <xf numFmtId="0" fontId="34" fillId="6" borderId="1" xfId="6" applyFill="1" applyBorder="1" applyAlignment="1">
      <alignment wrapText="1"/>
    </xf>
    <xf numFmtId="0" fontId="34" fillId="0" borderId="0" xfId="6" applyFill="1" applyBorder="1"/>
    <xf numFmtId="0" fontId="34" fillId="0" borderId="38" xfId="6" applyBorder="1"/>
    <xf numFmtId="0" fontId="34" fillId="0" borderId="20" xfId="6" applyBorder="1" applyAlignment="1">
      <alignment wrapText="1"/>
    </xf>
    <xf numFmtId="0" fontId="34" fillId="0" borderId="20" xfId="6" applyFont="1" applyBorder="1"/>
    <xf numFmtId="0" fontId="34" fillId="0" borderId="50" xfId="6" applyBorder="1"/>
    <xf numFmtId="0" fontId="94" fillId="21" borderId="66" xfId="0" applyFont="1" applyFill="1" applyBorder="1" applyAlignment="1">
      <alignment vertical="center"/>
    </xf>
    <xf numFmtId="0" fontId="94" fillId="21" borderId="67" xfId="0" applyFont="1" applyFill="1" applyBorder="1" applyAlignment="1">
      <alignment vertical="center"/>
    </xf>
    <xf numFmtId="0" fontId="93" fillId="21" borderId="67" xfId="0" applyFont="1" applyFill="1" applyBorder="1" applyAlignment="1">
      <alignment horizontal="center" vertical="center" textRotation="90" wrapText="1"/>
    </xf>
    <xf numFmtId="0" fontId="94" fillId="21" borderId="68" xfId="0" applyFont="1" applyFill="1" applyBorder="1" applyAlignment="1">
      <alignment horizontal="center" vertical="center" wrapText="1"/>
    </xf>
    <xf numFmtId="0" fontId="0" fillId="0" borderId="35" xfId="0" applyBorder="1"/>
    <xf numFmtId="0" fontId="0" fillId="0" borderId="3" xfId="0" applyBorder="1"/>
    <xf numFmtId="0" fontId="0" fillId="0" borderId="28" xfId="0" applyBorder="1" applyAlignment="1">
      <alignment wrapText="1"/>
    </xf>
    <xf numFmtId="0" fontId="0" fillId="0" borderId="24" xfId="0" applyBorder="1"/>
    <xf numFmtId="0" fontId="0" fillId="0" borderId="1" xfId="0" applyBorder="1"/>
    <xf numFmtId="0" fontId="8" fillId="0" borderId="25" xfId="0" applyFont="1" applyBorder="1" applyAlignment="1">
      <alignment wrapText="1"/>
    </xf>
    <xf numFmtId="0" fontId="0" fillId="0" borderId="38" xfId="0" applyBorder="1"/>
    <xf numFmtId="0" fontId="0" fillId="0" borderId="20" xfId="0" applyBorder="1"/>
    <xf numFmtId="0" fontId="0" fillId="0" borderId="50" xfId="0" applyBorder="1" applyAlignment="1">
      <alignment wrapText="1"/>
    </xf>
    <xf numFmtId="0" fontId="94" fillId="21" borderId="32" xfId="0" applyFont="1" applyFill="1" applyBorder="1" applyAlignment="1">
      <alignment horizontal="center" vertical="center"/>
    </xf>
    <xf numFmtId="0" fontId="94" fillId="21" borderId="33" xfId="0" applyFont="1" applyFill="1" applyBorder="1" applyAlignment="1">
      <alignment horizontal="center" vertical="center"/>
    </xf>
    <xf numFmtId="0" fontId="93" fillId="21" borderId="33" xfId="0" applyFont="1" applyFill="1" applyBorder="1" applyAlignment="1">
      <alignment horizontal="center" vertical="center" textRotation="90" wrapText="1"/>
    </xf>
    <xf numFmtId="0" fontId="94" fillId="21" borderId="64" xfId="0" applyFont="1" applyFill="1" applyBorder="1" applyAlignment="1">
      <alignment horizontal="center" vertical="center" wrapText="1"/>
    </xf>
    <xf numFmtId="0" fontId="93" fillId="21" borderId="14" xfId="0" applyFont="1" applyFill="1" applyBorder="1" applyAlignment="1">
      <alignment horizontal="center" vertical="center" textRotation="90" wrapText="1"/>
    </xf>
    <xf numFmtId="0" fontId="0" fillId="6" borderId="3" xfId="0" applyFill="1" applyBorder="1" applyAlignment="1">
      <alignment wrapText="1"/>
    </xf>
    <xf numFmtId="0" fontId="0" fillId="0" borderId="20" xfId="0" applyFont="1" applyBorder="1"/>
    <xf numFmtId="0" fontId="0" fillId="0" borderId="7" xfId="0" applyFill="1" applyBorder="1"/>
    <xf numFmtId="0" fontId="34" fillId="0" borderId="50" xfId="0" applyFont="1" applyBorder="1" applyAlignment="1">
      <alignment wrapText="1"/>
    </xf>
    <xf numFmtId="0" fontId="94" fillId="21" borderId="66" xfId="0" applyFont="1" applyFill="1" applyBorder="1" applyAlignment="1">
      <alignment horizontal="center" vertical="center"/>
    </xf>
    <xf numFmtId="0" fontId="94" fillId="21" borderId="67" xfId="0" applyFont="1" applyFill="1" applyBorder="1" applyAlignment="1">
      <alignment horizontal="center" vertical="center"/>
    </xf>
    <xf numFmtId="0" fontId="112" fillId="0" borderId="3" xfId="0" applyFont="1" applyBorder="1" applyAlignment="1">
      <alignment vertical="top" wrapText="1"/>
    </xf>
    <xf numFmtId="0" fontId="112" fillId="0" borderId="3" xfId="0" applyFont="1" applyBorder="1" applyAlignment="1">
      <alignment horizontal="center" vertical="top" wrapText="1"/>
    </xf>
    <xf numFmtId="0" fontId="112" fillId="0" borderId="1" xfId="0" applyFont="1" applyBorder="1" applyAlignment="1">
      <alignment horizontal="center" vertical="top" wrapText="1"/>
    </xf>
    <xf numFmtId="0" fontId="80" fillId="0" borderId="1" xfId="0" applyFont="1" applyBorder="1"/>
    <xf numFmtId="0" fontId="112" fillId="0" borderId="20" xfId="0" applyFont="1" applyBorder="1" applyAlignment="1">
      <alignment vertical="top" wrapText="1"/>
    </xf>
    <xf numFmtId="0" fontId="112" fillId="0" borderId="20" xfId="0" applyFont="1" applyBorder="1" applyAlignment="1">
      <alignment horizontal="center" vertical="top" wrapText="1"/>
    </xf>
    <xf numFmtId="0" fontId="67" fillId="0" borderId="1" xfId="0" applyFont="1" applyBorder="1"/>
    <xf numFmtId="0" fontId="94" fillId="21" borderId="33" xfId="0" applyFont="1" applyFill="1" applyBorder="1" applyAlignment="1">
      <alignment horizontal="center" vertical="center" wrapText="1"/>
    </xf>
    <xf numFmtId="0" fontId="0" fillId="0" borderId="36" xfId="0" applyBorder="1"/>
    <xf numFmtId="0" fontId="0" fillId="0" borderId="4" xfId="0" applyBorder="1"/>
    <xf numFmtId="0" fontId="0" fillId="0" borderId="26" xfId="0" applyBorder="1" applyAlignment="1">
      <alignment wrapText="1"/>
    </xf>
    <xf numFmtId="0" fontId="124" fillId="21" borderId="69" xfId="0" applyFont="1" applyFill="1" applyBorder="1" applyAlignment="1">
      <alignment horizontal="center" vertical="center"/>
    </xf>
    <xf numFmtId="0" fontId="0" fillId="0" borderId="21" xfId="0" applyBorder="1"/>
    <xf numFmtId="0" fontId="112" fillId="0" borderId="22" xfId="0" applyFont="1" applyBorder="1" applyAlignment="1">
      <alignment vertical="top" wrapText="1"/>
    </xf>
    <xf numFmtId="0" fontId="112" fillId="0" borderId="22" xfId="0" applyFont="1" applyBorder="1" applyAlignment="1">
      <alignment horizontal="center" vertical="top" wrapText="1"/>
    </xf>
    <xf numFmtId="0" fontId="0" fillId="0" borderId="22" xfId="0" applyBorder="1"/>
    <xf numFmtId="0" fontId="0" fillId="0" borderId="23" xfId="0" applyBorder="1" applyAlignment="1">
      <alignment wrapText="1"/>
    </xf>
    <xf numFmtId="0" fontId="112" fillId="0" borderId="1" xfId="0" applyFont="1" applyBorder="1" applyAlignment="1">
      <alignment horizontal="left" vertical="top" wrapText="1" indent="4"/>
    </xf>
    <xf numFmtId="0" fontId="112" fillId="0" borderId="1" xfId="0" applyFont="1" applyBorder="1" applyAlignment="1">
      <alignment horizontal="left" vertical="top" wrapText="1"/>
    </xf>
    <xf numFmtId="0" fontId="112" fillId="0" borderId="1" xfId="0" quotePrefix="1" applyFont="1" applyBorder="1" applyAlignment="1">
      <alignment horizontal="left" vertical="top" wrapText="1" indent="5"/>
    </xf>
    <xf numFmtId="0" fontId="112" fillId="0" borderId="1" xfId="0" applyFont="1" applyFill="1" applyBorder="1" applyAlignment="1">
      <alignment horizontal="left" vertical="top" wrapText="1" indent="4"/>
    </xf>
    <xf numFmtId="0" fontId="0" fillId="0" borderId="14" xfId="0" applyFill="1" applyBorder="1" applyAlignment="1">
      <alignment wrapText="1"/>
    </xf>
    <xf numFmtId="0" fontId="94" fillId="21" borderId="32" xfId="0" applyFont="1" applyFill="1" applyBorder="1" applyAlignment="1">
      <alignment horizontal="center" vertical="center" wrapText="1"/>
    </xf>
    <xf numFmtId="0" fontId="0" fillId="0" borderId="14" xfId="0" applyFill="1" applyBorder="1"/>
    <xf numFmtId="0" fontId="93" fillId="21" borderId="0" xfId="0" applyFont="1" applyFill="1" applyBorder="1" applyAlignment="1">
      <alignment horizontal="center"/>
    </xf>
    <xf numFmtId="0" fontId="94" fillId="21" borderId="0" xfId="0" applyFont="1" applyFill="1" applyBorder="1" applyAlignment="1">
      <alignment horizontal="center" vertical="center" wrapText="1"/>
    </xf>
    <xf numFmtId="0" fontId="0" fillId="0" borderId="0" xfId="0" applyBorder="1" applyAlignment="1">
      <alignment wrapText="1"/>
    </xf>
    <xf numFmtId="0" fontId="0" fillId="0" borderId="0" xfId="0" applyFill="1" applyBorder="1"/>
    <xf numFmtId="0" fontId="34" fillId="0" borderId="3" xfId="0" applyFont="1" applyBorder="1"/>
    <xf numFmtId="0" fontId="34" fillId="0" borderId="3" xfId="0" applyFont="1" applyBorder="1" applyAlignment="1">
      <alignment horizontal="center"/>
    </xf>
    <xf numFmtId="0" fontId="34" fillId="0" borderId="1" xfId="0" applyFont="1" applyBorder="1" applyAlignment="1">
      <alignment horizontal="left" indent="4"/>
    </xf>
    <xf numFmtId="0" fontId="34" fillId="0" borderId="1" xfId="0" applyFont="1" applyBorder="1" applyAlignment="1">
      <alignment horizontal="center"/>
    </xf>
    <xf numFmtId="0" fontId="0" fillId="0" borderId="1" xfId="0" applyNumberFormat="1" applyBorder="1" applyAlignment="1">
      <alignment wrapText="1"/>
    </xf>
    <xf numFmtId="0" fontId="112" fillId="0" borderId="20" xfId="0" applyFont="1" applyBorder="1" applyAlignment="1">
      <alignment horizontal="left" vertical="top" wrapText="1"/>
    </xf>
    <xf numFmtId="0" fontId="34" fillId="0" borderId="20" xfId="0" applyFont="1" applyBorder="1" applyAlignment="1">
      <alignment horizontal="center"/>
    </xf>
    <xf numFmtId="0" fontId="112" fillId="0" borderId="1" xfId="0" applyFont="1" applyFill="1" applyBorder="1" applyAlignment="1">
      <alignment vertical="top" wrapText="1"/>
    </xf>
    <xf numFmtId="0" fontId="34" fillId="0" borderId="3" xfId="0" applyFont="1" applyBorder="1" applyAlignment="1">
      <alignment vertical="top" wrapText="1"/>
    </xf>
    <xf numFmtId="0" fontId="34" fillId="0" borderId="3" xfId="0" applyFont="1" applyBorder="1" applyAlignment="1">
      <alignment horizontal="center" vertical="top" wrapText="1"/>
    </xf>
    <xf numFmtId="0" fontId="34" fillId="0" borderId="1" xfId="0" applyFont="1" applyBorder="1" applyAlignment="1">
      <alignment horizontal="left" vertical="top" wrapText="1" indent="4"/>
    </xf>
    <xf numFmtId="0" fontId="34" fillId="0" borderId="1" xfId="0" applyFont="1" applyBorder="1" applyAlignment="1">
      <alignment horizontal="center" vertical="top" wrapText="1"/>
    </xf>
    <xf numFmtId="0" fontId="34" fillId="0" borderId="1" xfId="0" applyFont="1" applyBorder="1" applyAlignment="1">
      <alignment vertical="top" wrapText="1"/>
    </xf>
    <xf numFmtId="0" fontId="0" fillId="0" borderId="1" xfId="0" applyBorder="1" applyAlignment="1">
      <alignment horizontal="center"/>
    </xf>
    <xf numFmtId="0" fontId="34" fillId="0" borderId="1" xfId="0" applyFont="1" applyBorder="1" applyAlignment="1">
      <alignment horizontal="left" vertical="top" wrapText="1"/>
    </xf>
    <xf numFmtId="0" fontId="34" fillId="0" borderId="4" xfId="0" applyFont="1" applyBorder="1" applyAlignment="1">
      <alignment vertical="top" wrapText="1"/>
    </xf>
    <xf numFmtId="0" fontId="34" fillId="0" borderId="4" xfId="0" applyFont="1" applyBorder="1" applyAlignment="1">
      <alignment horizontal="center" vertical="top" wrapText="1"/>
    </xf>
    <xf numFmtId="0" fontId="34" fillId="0" borderId="1" xfId="0" applyFont="1" applyFill="1" applyBorder="1" applyAlignment="1">
      <alignment horizontal="center" vertical="top" wrapText="1"/>
    </xf>
    <xf numFmtId="0" fontId="34" fillId="0" borderId="1" xfId="0" applyFont="1" applyFill="1" applyBorder="1" applyAlignment="1">
      <alignment horizontal="left" vertical="top" wrapText="1" indent="4"/>
    </xf>
    <xf numFmtId="0" fontId="34" fillId="0" borderId="1" xfId="0" applyFont="1" applyFill="1" applyBorder="1" applyAlignment="1">
      <alignment horizontal="left" vertical="top" wrapText="1"/>
    </xf>
    <xf numFmtId="0" fontId="34" fillId="0" borderId="20" xfId="0" applyFont="1" applyFill="1" applyBorder="1" applyAlignment="1">
      <alignment horizontal="left" vertical="top" wrapText="1" indent="4"/>
    </xf>
    <xf numFmtId="0" fontId="34" fillId="0" borderId="20" xfId="0" applyFont="1" applyFill="1" applyBorder="1" applyAlignment="1">
      <alignment horizontal="center" vertical="top" wrapText="1"/>
    </xf>
    <xf numFmtId="0" fontId="34" fillId="0" borderId="20" xfId="0" applyFont="1" applyFill="1" applyBorder="1" applyAlignment="1">
      <alignment vertical="top" wrapText="1"/>
    </xf>
    <xf numFmtId="0" fontId="14" fillId="0" borderId="70" xfId="6" applyFont="1" applyFill="1" applyBorder="1" applyAlignment="1">
      <alignment horizontal="center" vertical="center" wrapText="1"/>
    </xf>
    <xf numFmtId="0" fontId="14" fillId="0" borderId="20" xfId="6" applyFont="1" applyFill="1" applyBorder="1" applyAlignment="1">
      <alignment horizontal="center" vertical="center" textRotation="90" wrapText="1"/>
    </xf>
    <xf numFmtId="0" fontId="14" fillId="0" borderId="39" xfId="6" applyFont="1" applyFill="1" applyBorder="1" applyAlignment="1">
      <alignment horizontal="center" vertical="center" textRotation="90" wrapText="1"/>
    </xf>
    <xf numFmtId="0" fontId="14" fillId="0" borderId="1" xfId="6" applyFont="1" applyFill="1" applyBorder="1" applyAlignment="1">
      <alignment horizontal="center" vertical="center"/>
    </xf>
    <xf numFmtId="0" fontId="33" fillId="0" borderId="0" xfId="6" applyFont="1" applyFill="1"/>
    <xf numFmtId="0" fontId="33" fillId="0" borderId="0" xfId="6" applyFont="1"/>
    <xf numFmtId="0" fontId="14" fillId="19" borderId="71" xfId="6" applyFont="1" applyFill="1" applyBorder="1" applyAlignment="1">
      <alignment horizontal="left" vertical="center" wrapText="1"/>
    </xf>
    <xf numFmtId="0" fontId="14" fillId="19" borderId="22" xfId="6" applyFont="1" applyFill="1" applyBorder="1" applyAlignment="1">
      <alignment horizontal="left" vertical="center" wrapText="1"/>
    </xf>
    <xf numFmtId="0" fontId="126" fillId="19" borderId="22" xfId="6" applyFont="1" applyFill="1" applyBorder="1" applyAlignment="1">
      <alignment horizontal="left" wrapText="1"/>
    </xf>
    <xf numFmtId="0" fontId="14" fillId="19" borderId="72" xfId="6" applyFont="1" applyFill="1" applyBorder="1" applyAlignment="1">
      <alignment horizontal="left" wrapText="1"/>
    </xf>
    <xf numFmtId="0" fontId="127" fillId="19" borderId="1" xfId="6" applyFont="1" applyFill="1" applyBorder="1" applyAlignment="1">
      <alignment horizontal="left" wrapText="1"/>
    </xf>
    <xf numFmtId="0" fontId="14" fillId="0" borderId="12" xfId="6" applyFont="1" applyFill="1" applyBorder="1" applyAlignment="1">
      <alignment horizontal="left" indent="1"/>
    </xf>
    <xf numFmtId="0" fontId="33" fillId="0" borderId="1" xfId="6" applyFont="1" applyFill="1" applyBorder="1" applyAlignment="1">
      <alignment horizontal="left" vertical="center" wrapText="1"/>
    </xf>
    <xf numFmtId="0" fontId="33" fillId="0" borderId="1" xfId="6" applyFont="1" applyFill="1" applyBorder="1" applyAlignment="1">
      <alignment horizontal="left"/>
    </xf>
    <xf numFmtId="0" fontId="33" fillId="0" borderId="0" xfId="6" applyFont="1" applyBorder="1"/>
    <xf numFmtId="0" fontId="14" fillId="19" borderId="12" xfId="6" quotePrefix="1" applyFont="1" applyFill="1" applyBorder="1" applyAlignment="1">
      <alignment horizontal="left" vertical="center" wrapText="1"/>
    </xf>
    <xf numFmtId="0" fontId="33" fillId="19" borderId="1" xfId="6" quotePrefix="1" applyFont="1" applyFill="1" applyBorder="1" applyAlignment="1">
      <alignment horizontal="left" vertical="center" wrapText="1" indent="1"/>
    </xf>
    <xf numFmtId="0" fontId="128" fillId="19" borderId="1" xfId="6" applyFont="1" applyFill="1" applyBorder="1" applyAlignment="1">
      <alignment horizontal="left"/>
    </xf>
    <xf numFmtId="0" fontId="33" fillId="19" borderId="18" xfId="6" applyFont="1" applyFill="1" applyBorder="1" applyAlignment="1">
      <alignment horizontal="left"/>
    </xf>
    <xf numFmtId="0" fontId="129" fillId="19" borderId="1" xfId="6" applyFont="1" applyFill="1" applyBorder="1" applyAlignment="1">
      <alignment horizontal="left"/>
    </xf>
    <xf numFmtId="0" fontId="33" fillId="0" borderId="0" xfId="6" applyFont="1" applyFill="1" applyBorder="1"/>
    <xf numFmtId="0" fontId="14" fillId="19" borderId="12" xfId="6" quotePrefix="1" applyFont="1" applyFill="1" applyBorder="1" applyAlignment="1">
      <alignment horizontal="left" wrapText="1"/>
    </xf>
    <xf numFmtId="0" fontId="33" fillId="19" borderId="1" xfId="6" quotePrefix="1" applyFont="1" applyFill="1" applyBorder="1" applyAlignment="1">
      <alignment horizontal="left" wrapText="1"/>
    </xf>
    <xf numFmtId="0" fontId="48" fillId="0" borderId="0" xfId="6" applyFont="1" applyFill="1" applyBorder="1"/>
    <xf numFmtId="0" fontId="14" fillId="19" borderId="12" xfId="6" quotePrefix="1" applyFont="1" applyFill="1" applyBorder="1" applyAlignment="1">
      <alignment horizontal="left" wrapText="1" indent="1"/>
    </xf>
    <xf numFmtId="0" fontId="33" fillId="0" borderId="12" xfId="6" applyFont="1" applyFill="1" applyBorder="1"/>
    <xf numFmtId="0" fontId="33" fillId="0" borderId="1" xfId="6" applyFont="1" applyFill="1" applyBorder="1" applyAlignment="1">
      <alignment horizontal="left" wrapText="1"/>
    </xf>
    <xf numFmtId="0" fontId="48" fillId="0" borderId="0" xfId="6" applyFont="1" applyBorder="1"/>
    <xf numFmtId="0" fontId="128" fillId="0" borderId="1" xfId="6" applyFont="1" applyFill="1" applyBorder="1" applyAlignment="1">
      <alignment horizontal="left"/>
    </xf>
    <xf numFmtId="0" fontId="33" fillId="0" borderId="18" xfId="6" applyFont="1" applyFill="1" applyBorder="1" applyAlignment="1">
      <alignment horizontal="left"/>
    </xf>
    <xf numFmtId="0" fontId="129" fillId="0" borderId="1" xfId="6" applyFont="1" applyFill="1" applyBorder="1" applyAlignment="1">
      <alignment horizontal="left"/>
    </xf>
    <xf numFmtId="0" fontId="33" fillId="0" borderId="12" xfId="6" applyFont="1" applyFill="1" applyBorder="1" applyAlignment="1">
      <alignment horizontal="left" indent="3"/>
    </xf>
    <xf numFmtId="0" fontId="48" fillId="0" borderId="1" xfId="6" applyFont="1" applyFill="1" applyBorder="1"/>
    <xf numFmtId="0" fontId="14" fillId="19" borderId="12" xfId="6" applyFont="1" applyFill="1" applyBorder="1" applyAlignment="1">
      <alignment horizontal="left" wrapText="1" indent="1"/>
    </xf>
    <xf numFmtId="0" fontId="33" fillId="19" borderId="1" xfId="6" applyFont="1" applyFill="1" applyBorder="1" applyAlignment="1">
      <alignment horizontal="left" wrapText="1" indent="1"/>
    </xf>
    <xf numFmtId="0" fontId="33" fillId="0" borderId="12" xfId="6" applyFont="1" applyFill="1" applyBorder="1" applyAlignment="1">
      <alignment horizontal="left" indent="4"/>
    </xf>
    <xf numFmtId="0" fontId="33" fillId="19" borderId="1" xfId="6" applyFont="1" applyFill="1" applyBorder="1" applyAlignment="1">
      <alignment horizontal="left" wrapText="1"/>
    </xf>
    <xf numFmtId="0" fontId="128" fillId="0" borderId="18" xfId="6" applyFont="1" applyFill="1" applyBorder="1" applyAlignment="1">
      <alignment horizontal="left"/>
    </xf>
    <xf numFmtId="0" fontId="33" fillId="0" borderId="12" xfId="6" applyFont="1" applyFill="1" applyBorder="1" applyAlignment="1">
      <alignment horizontal="left" wrapText="1" indent="2"/>
    </xf>
    <xf numFmtId="0" fontId="33" fillId="0" borderId="12" xfId="6" applyFont="1" applyFill="1" applyBorder="1" applyAlignment="1">
      <alignment horizontal="left" indent="5"/>
    </xf>
    <xf numFmtId="0" fontId="126" fillId="0" borderId="1" xfId="6" applyFont="1" applyFill="1" applyBorder="1" applyAlignment="1">
      <alignment horizontal="left" indent="2"/>
    </xf>
    <xf numFmtId="0" fontId="14" fillId="0" borderId="18" xfId="6" applyFont="1" applyFill="1" applyBorder="1" applyAlignment="1">
      <alignment horizontal="left" indent="2"/>
    </xf>
    <xf numFmtId="0" fontId="127" fillId="0" borderId="1" xfId="6" applyFont="1" applyFill="1" applyBorder="1" applyAlignment="1">
      <alignment horizontal="left" indent="2"/>
    </xf>
    <xf numFmtId="0" fontId="33" fillId="0" borderId="1" xfId="6" applyFont="1" applyFill="1" applyBorder="1" applyAlignment="1">
      <alignment horizontal="left" wrapText="1" indent="2"/>
    </xf>
    <xf numFmtId="0" fontId="33" fillId="0" borderId="1" xfId="6" applyFont="1" applyFill="1" applyBorder="1" applyAlignment="1">
      <alignment horizontal="left" wrapText="1" indent="1"/>
    </xf>
    <xf numFmtId="0" fontId="48" fillId="0" borderId="1" xfId="6" applyFont="1" applyFill="1" applyBorder="1" applyAlignment="1">
      <alignment horizontal="left"/>
    </xf>
    <xf numFmtId="0" fontId="48" fillId="0" borderId="1" xfId="6" applyFont="1" applyBorder="1"/>
    <xf numFmtId="0" fontId="33" fillId="0" borderId="12" xfId="6" applyFont="1" applyFill="1" applyBorder="1" applyAlignment="1">
      <alignment horizontal="left" wrapText="1" indent="3"/>
    </xf>
    <xf numFmtId="0" fontId="33" fillId="0" borderId="12" xfId="6" applyFont="1" applyFill="1" applyBorder="1" applyAlignment="1">
      <alignment horizontal="left" wrapText="1" indent="4"/>
    </xf>
    <xf numFmtId="0" fontId="33" fillId="0" borderId="12" xfId="6" applyFont="1" applyFill="1" applyBorder="1" applyAlignment="1">
      <alignment horizontal="left" indent="6"/>
    </xf>
    <xf numFmtId="0" fontId="128" fillId="0" borderId="4" xfId="6" applyFont="1" applyFill="1" applyBorder="1" applyAlignment="1">
      <alignment horizontal="left"/>
    </xf>
    <xf numFmtId="0" fontId="33" fillId="0" borderId="13" xfId="6" applyFont="1" applyFill="1" applyBorder="1" applyAlignment="1">
      <alignment horizontal="left"/>
    </xf>
    <xf numFmtId="0" fontId="48" fillId="0" borderId="1" xfId="6" applyFont="1" applyFill="1" applyBorder="1" applyAlignment="1">
      <alignment wrapText="1"/>
    </xf>
    <xf numFmtId="0" fontId="33" fillId="0" borderId="12" xfId="6" applyFont="1" applyFill="1" applyBorder="1" applyAlignment="1">
      <alignment horizontal="left" indent="2"/>
    </xf>
    <xf numFmtId="0" fontId="33" fillId="0" borderId="37" xfId="6" applyFont="1" applyFill="1" applyBorder="1" applyAlignment="1">
      <alignment horizontal="left"/>
    </xf>
    <xf numFmtId="0" fontId="129" fillId="0" borderId="4" xfId="6" applyFont="1" applyFill="1" applyBorder="1" applyAlignment="1">
      <alignment horizontal="left"/>
    </xf>
    <xf numFmtId="0" fontId="33" fillId="0" borderId="18" xfId="6" applyFont="1" applyFill="1" applyBorder="1" applyAlignment="1">
      <alignment horizontal="left" wrapText="1"/>
    </xf>
    <xf numFmtId="0" fontId="33" fillId="0" borderId="18" xfId="6" applyFont="1" applyFill="1" applyBorder="1" applyAlignment="1">
      <alignment horizontal="left" wrapText="1" indent="3"/>
    </xf>
    <xf numFmtId="0" fontId="33" fillId="0" borderId="18" xfId="6" applyFont="1" applyFill="1" applyBorder="1" applyAlignment="1">
      <alignment horizontal="left" indent="4"/>
    </xf>
    <xf numFmtId="0" fontId="33" fillId="0" borderId="18" xfId="6" applyFont="1" applyFill="1" applyBorder="1" applyAlignment="1">
      <alignment horizontal="left" wrapText="1" indent="1"/>
    </xf>
    <xf numFmtId="0" fontId="33" fillId="0" borderId="12" xfId="6" applyFont="1" applyFill="1" applyBorder="1" applyAlignment="1">
      <alignment horizontal="left" indent="7"/>
    </xf>
    <xf numFmtId="0" fontId="33" fillId="0" borderId="12" xfId="6" applyFont="1" applyFill="1" applyBorder="1" applyAlignment="1">
      <alignment horizontal="left" wrapText="1"/>
    </xf>
    <xf numFmtId="0" fontId="33" fillId="0" borderId="1" xfId="6" applyFont="1" applyBorder="1"/>
    <xf numFmtId="0" fontId="33" fillId="0" borderId="37" xfId="6" applyFont="1" applyFill="1" applyBorder="1" applyAlignment="1">
      <alignment horizontal="left" wrapText="1"/>
    </xf>
    <xf numFmtId="0" fontId="33" fillId="0" borderId="13" xfId="6" applyFont="1" applyFill="1" applyBorder="1" applyAlignment="1">
      <alignment horizontal="left" indent="4"/>
    </xf>
    <xf numFmtId="0" fontId="130" fillId="0" borderId="18" xfId="6" applyFont="1" applyBorder="1" applyAlignment="1">
      <alignment horizontal="justify" vertical="top" wrapText="1"/>
    </xf>
    <xf numFmtId="0" fontId="33" fillId="0" borderId="18" xfId="6" quotePrefix="1" applyFont="1" applyFill="1" applyBorder="1" applyAlignment="1">
      <alignment horizontal="left" wrapText="1" indent="1"/>
    </xf>
    <xf numFmtId="0" fontId="33" fillId="0" borderId="18" xfId="6" quotePrefix="1" applyFont="1" applyFill="1" applyBorder="1" applyAlignment="1">
      <alignment horizontal="left" wrapText="1"/>
    </xf>
    <xf numFmtId="0" fontId="33" fillId="0" borderId="12" xfId="6" quotePrefix="1" applyFont="1" applyFill="1" applyBorder="1" applyAlignment="1">
      <alignment horizontal="left" wrapText="1" indent="2"/>
    </xf>
    <xf numFmtId="0" fontId="33" fillId="0" borderId="18" xfId="6" quotePrefix="1" applyFont="1" applyFill="1" applyBorder="1" applyAlignment="1">
      <alignment horizontal="left" wrapText="1" indent="2"/>
    </xf>
    <xf numFmtId="0" fontId="33" fillId="0" borderId="12" xfId="6" quotePrefix="1" applyFont="1" applyFill="1" applyBorder="1" applyAlignment="1">
      <alignment horizontal="left" wrapText="1" indent="3"/>
    </xf>
    <xf numFmtId="0" fontId="33" fillId="0" borderId="12" xfId="6" quotePrefix="1" applyFont="1" applyFill="1" applyBorder="1" applyAlignment="1">
      <alignment horizontal="left" wrapText="1" indent="4"/>
    </xf>
    <xf numFmtId="0" fontId="33" fillId="0" borderId="18" xfId="6" applyFont="1" applyFill="1" applyBorder="1" applyAlignment="1">
      <alignment horizontal="left" wrapText="1" indent="2"/>
    </xf>
    <xf numFmtId="0" fontId="33" fillId="0" borderId="1" xfId="6" applyFont="1" applyFill="1" applyBorder="1"/>
    <xf numFmtId="0" fontId="128" fillId="0" borderId="1" xfId="6" applyFont="1" applyFill="1" applyBorder="1"/>
    <xf numFmtId="0" fontId="129" fillId="0" borderId="1" xfId="6" applyFont="1" applyFill="1" applyBorder="1"/>
    <xf numFmtId="0" fontId="14" fillId="19" borderId="12" xfId="6" applyFont="1" applyFill="1" applyBorder="1" applyAlignment="1">
      <alignment horizontal="left" wrapText="1"/>
    </xf>
    <xf numFmtId="0" fontId="33" fillId="19" borderId="18" xfId="6" applyFont="1" applyFill="1" applyBorder="1" applyAlignment="1">
      <alignment horizontal="left" wrapText="1"/>
    </xf>
    <xf numFmtId="0" fontId="33" fillId="19" borderId="1" xfId="6" applyFont="1" applyFill="1" applyBorder="1" applyAlignment="1">
      <alignment horizontal="left"/>
    </xf>
    <xf numFmtId="0" fontId="33" fillId="19" borderId="1" xfId="6" applyFont="1" applyFill="1" applyBorder="1"/>
    <xf numFmtId="0" fontId="33" fillId="19" borderId="18" xfId="6" applyFont="1" applyFill="1" applyBorder="1" applyAlignment="1">
      <alignment horizontal="left" wrapText="1" indent="1"/>
    </xf>
    <xf numFmtId="0" fontId="33" fillId="0" borderId="1" xfId="6" applyFont="1" applyFill="1" applyBorder="1" applyAlignment="1">
      <alignment wrapText="1"/>
    </xf>
    <xf numFmtId="0" fontId="33" fillId="19" borderId="1" xfId="6" applyFont="1" applyFill="1" applyBorder="1" applyAlignment="1">
      <alignment wrapText="1"/>
    </xf>
    <xf numFmtId="0" fontId="33" fillId="0" borderId="12" xfId="6" applyFont="1" applyFill="1" applyBorder="1" applyAlignment="1">
      <alignment horizontal="left" indent="1"/>
    </xf>
    <xf numFmtId="0" fontId="33" fillId="10" borderId="1" xfId="6" applyFont="1" applyFill="1" applyBorder="1" applyAlignment="1">
      <alignment wrapText="1"/>
    </xf>
    <xf numFmtId="0" fontId="10" fillId="4" borderId="0" xfId="6" applyFont="1" applyFill="1" applyBorder="1"/>
    <xf numFmtId="0" fontId="33" fillId="6" borderId="0" xfId="6" applyFont="1" applyFill="1" applyBorder="1"/>
    <xf numFmtId="0" fontId="33" fillId="10" borderId="1" xfId="6" applyFont="1" applyFill="1" applyBorder="1"/>
    <xf numFmtId="0" fontId="33" fillId="0" borderId="18" xfId="6" applyFont="1" applyBorder="1" applyAlignment="1">
      <alignment wrapText="1"/>
    </xf>
    <xf numFmtId="0" fontId="33" fillId="0" borderId="0" xfId="6" applyFont="1" applyBorder="1" applyAlignment="1">
      <alignment wrapText="1"/>
    </xf>
    <xf numFmtId="0" fontId="33" fillId="0" borderId="18" xfId="6" applyFont="1" applyBorder="1" applyAlignment="1">
      <alignment horizontal="left" wrapText="1"/>
    </xf>
    <xf numFmtId="0" fontId="33" fillId="0" borderId="12" xfId="6" applyFont="1" applyBorder="1" applyAlignment="1">
      <alignment horizontal="left" wrapText="1" indent="2"/>
    </xf>
    <xf numFmtId="0" fontId="33" fillId="0" borderId="12" xfId="6" applyFont="1" applyBorder="1" applyAlignment="1">
      <alignment horizontal="left" wrapText="1" indent="3"/>
    </xf>
    <xf numFmtId="0" fontId="33" fillId="0" borderId="10" xfId="6" applyFont="1" applyFill="1" applyBorder="1"/>
    <xf numFmtId="0" fontId="131" fillId="0" borderId="12" xfId="6" applyFont="1" applyBorder="1" applyAlignment="1">
      <alignment vertical="top" wrapText="1"/>
    </xf>
    <xf numFmtId="0" fontId="33" fillId="0" borderId="18" xfId="6" applyFont="1" applyBorder="1" applyAlignment="1">
      <alignment vertical="top" wrapText="1"/>
    </xf>
    <xf numFmtId="0" fontId="33" fillId="0" borderId="8" xfId="6" applyFont="1" applyFill="1" applyBorder="1" applyAlignment="1">
      <alignment horizontal="left" wrapText="1" indent="2"/>
    </xf>
    <xf numFmtId="0" fontId="33" fillId="0" borderId="15" xfId="6" applyFont="1" applyFill="1" applyBorder="1" applyAlignment="1">
      <alignment horizontal="left" wrapText="1"/>
    </xf>
    <xf numFmtId="0" fontId="128" fillId="0" borderId="1" xfId="6" applyFont="1" applyFill="1" applyBorder="1" applyAlignment="1">
      <alignment wrapText="1"/>
    </xf>
    <xf numFmtId="0" fontId="33" fillId="0" borderId="18" xfId="6" applyFont="1" applyFill="1" applyBorder="1" applyAlignment="1">
      <alignment wrapText="1"/>
    </xf>
    <xf numFmtId="0" fontId="14" fillId="0" borderId="12" xfId="6" applyFont="1" applyFill="1" applyBorder="1" applyAlignment="1">
      <alignment horizontal="left" indent="3"/>
    </xf>
    <xf numFmtId="0" fontId="14" fillId="0" borderId="12" xfId="6" applyFont="1" applyFill="1" applyBorder="1"/>
    <xf numFmtId="0" fontId="132" fillId="0" borderId="1" xfId="6" applyFont="1" applyFill="1" applyBorder="1"/>
    <xf numFmtId="0" fontId="33" fillId="0" borderId="13" xfId="6" applyFont="1" applyFill="1" applyBorder="1"/>
    <xf numFmtId="0" fontId="33" fillId="0" borderId="11" xfId="6" applyFont="1" applyFill="1" applyBorder="1"/>
    <xf numFmtId="0" fontId="33" fillId="0" borderId="7" xfId="6" applyFont="1" applyFill="1" applyBorder="1"/>
    <xf numFmtId="0" fontId="33" fillId="0" borderId="14" xfId="6" applyFont="1" applyFill="1" applyBorder="1" applyAlignment="1">
      <alignment horizontal="left" wrapText="1"/>
    </xf>
    <xf numFmtId="0" fontId="32" fillId="0" borderId="18" xfId="6" applyFont="1" applyBorder="1" applyAlignment="1">
      <alignment vertical="top" wrapText="1"/>
    </xf>
    <xf numFmtId="0" fontId="32" fillId="0" borderId="37" xfId="6" applyFont="1" applyBorder="1" applyAlignment="1">
      <alignment vertical="top" wrapText="1"/>
    </xf>
    <xf numFmtId="0" fontId="32" fillId="0" borderId="14" xfId="6" applyFont="1" applyBorder="1" applyAlignment="1">
      <alignment vertical="top" wrapText="1"/>
    </xf>
    <xf numFmtId="0" fontId="33" fillId="0" borderId="4" xfId="6" applyFont="1" applyBorder="1"/>
    <xf numFmtId="0" fontId="33" fillId="0" borderId="2" xfId="6" applyFont="1" applyBorder="1"/>
    <xf numFmtId="0" fontId="33" fillId="0" borderId="8" xfId="6" applyFont="1" applyFill="1" applyBorder="1"/>
    <xf numFmtId="0" fontId="32" fillId="0" borderId="15" xfId="6" applyFont="1" applyBorder="1" applyAlignment="1">
      <alignment vertical="top" wrapText="1"/>
    </xf>
    <xf numFmtId="0" fontId="33" fillId="0" borderId="3" xfId="6" applyFont="1" applyBorder="1"/>
    <xf numFmtId="0" fontId="33" fillId="0" borderId="14" xfId="6" applyFont="1" applyBorder="1" applyAlignment="1">
      <alignment vertical="top" wrapText="1"/>
    </xf>
    <xf numFmtId="0" fontId="33" fillId="0" borderId="15" xfId="6" applyFont="1" applyBorder="1" applyAlignment="1">
      <alignment vertical="top" wrapText="1"/>
    </xf>
    <xf numFmtId="0" fontId="33" fillId="0" borderId="18" xfId="6" applyFont="1" applyFill="1" applyBorder="1"/>
    <xf numFmtId="0" fontId="33" fillId="0" borderId="18" xfId="6" applyFont="1" applyFill="1" applyBorder="1" applyAlignment="1">
      <alignment horizontal="left" indent="2"/>
    </xf>
    <xf numFmtId="0" fontId="133" fillId="4" borderId="0" xfId="6" applyFont="1" applyFill="1" applyBorder="1"/>
    <xf numFmtId="0" fontId="33" fillId="19" borderId="18" xfId="6" applyFont="1" applyFill="1" applyBorder="1" applyAlignment="1">
      <alignment horizontal="left" wrapText="1" indent="2"/>
    </xf>
    <xf numFmtId="0" fontId="14" fillId="19" borderId="12" xfId="6" applyFont="1" applyFill="1" applyBorder="1" applyAlignment="1">
      <alignment horizontal="left" indent="1"/>
    </xf>
    <xf numFmtId="0" fontId="33" fillId="0" borderId="13" xfId="6" applyFont="1" applyFill="1" applyBorder="1" applyAlignment="1">
      <alignment horizontal="left" wrapText="1" indent="3"/>
    </xf>
    <xf numFmtId="0" fontId="134" fillId="19" borderId="12" xfId="6" applyFont="1" applyFill="1" applyBorder="1" applyAlignment="1">
      <alignment horizontal="left" wrapText="1"/>
    </xf>
    <xf numFmtId="0" fontId="135" fillId="19" borderId="18" xfId="6" applyFont="1" applyFill="1" applyBorder="1" applyAlignment="1">
      <alignment horizontal="left" wrapText="1"/>
    </xf>
    <xf numFmtId="0" fontId="135" fillId="19" borderId="1" xfId="6" applyFont="1" applyFill="1" applyBorder="1"/>
    <xf numFmtId="0" fontId="136" fillId="0" borderId="0" xfId="6" applyFont="1" applyFill="1" applyBorder="1"/>
    <xf numFmtId="0" fontId="135" fillId="0" borderId="0" xfId="6" applyFont="1"/>
    <xf numFmtId="0" fontId="135" fillId="0" borderId="0" xfId="6" applyFont="1" applyBorder="1"/>
    <xf numFmtId="0" fontId="134" fillId="19" borderId="12" xfId="6" applyFont="1" applyFill="1" applyBorder="1" applyAlignment="1">
      <alignment horizontal="left" wrapText="1" indent="1"/>
    </xf>
    <xf numFmtId="0" fontId="137" fillId="19" borderId="1" xfId="6" applyFont="1" applyFill="1" applyBorder="1"/>
    <xf numFmtId="0" fontId="138" fillId="19" borderId="1" xfId="6" applyFont="1" applyFill="1" applyBorder="1"/>
    <xf numFmtId="0" fontId="135" fillId="0" borderId="0" xfId="6" applyFont="1" applyFill="1" applyBorder="1"/>
    <xf numFmtId="0" fontId="139" fillId="0" borderId="1" xfId="6" applyFont="1" applyFill="1" applyBorder="1"/>
    <xf numFmtId="0" fontId="135" fillId="0" borderId="1" xfId="6" applyFont="1" applyFill="1" applyBorder="1"/>
    <xf numFmtId="0" fontId="132" fillId="10" borderId="1" xfId="6" applyFont="1" applyFill="1" applyBorder="1"/>
    <xf numFmtId="0" fontId="14" fillId="0" borderId="12" xfId="6" applyFont="1" applyFill="1" applyBorder="1" applyAlignment="1">
      <alignment horizontal="left" wrapText="1" indent="1"/>
    </xf>
    <xf numFmtId="0" fontId="128" fillId="19" borderId="1" xfId="6" applyFont="1" applyFill="1" applyBorder="1"/>
    <xf numFmtId="0" fontId="129" fillId="19" borderId="1" xfId="6" applyFont="1" applyFill="1" applyBorder="1"/>
    <xf numFmtId="0" fontId="33" fillId="0" borderId="13" xfId="6" applyFont="1" applyFill="1" applyBorder="1" applyAlignment="1">
      <alignment horizontal="left" indent="2"/>
    </xf>
    <xf numFmtId="0" fontId="33" fillId="0" borderId="1" xfId="6" applyFont="1" applyFill="1" applyBorder="1" applyAlignment="1">
      <alignment horizontal="left" indent="2"/>
    </xf>
    <xf numFmtId="0" fontId="33" fillId="0" borderId="37" xfId="6" applyFont="1" applyFill="1" applyBorder="1" applyAlignment="1">
      <alignment horizontal="left" wrapText="1" indent="1"/>
    </xf>
    <xf numFmtId="0" fontId="33" fillId="0" borderId="13" xfId="6" applyFont="1" applyFill="1" applyBorder="1" applyAlignment="1">
      <alignment horizontal="left" wrapText="1" indent="2"/>
    </xf>
    <xf numFmtId="0" fontId="33" fillId="0" borderId="18" xfId="6" applyFont="1" applyBorder="1" applyAlignment="1">
      <alignment horizontal="left" vertical="top" wrapText="1" indent="1"/>
    </xf>
    <xf numFmtId="0" fontId="14" fillId="0" borderId="13" xfId="6" applyFont="1" applyFill="1" applyBorder="1" applyAlignment="1">
      <alignment horizontal="left" indent="1"/>
    </xf>
    <xf numFmtId="0" fontId="33" fillId="0" borderId="18" xfId="6" applyFont="1" applyBorder="1" applyAlignment="1">
      <alignment horizontal="left" vertical="top" wrapText="1" indent="2"/>
    </xf>
    <xf numFmtId="0" fontId="32" fillId="0" borderId="18" xfId="6" applyFont="1" applyBorder="1" applyAlignment="1">
      <alignment horizontal="left" vertical="top" wrapText="1" indent="2"/>
    </xf>
    <xf numFmtId="0" fontId="33" fillId="0" borderId="15" xfId="6" applyFont="1" applyBorder="1" applyAlignment="1">
      <alignment horizontal="left" vertical="top" wrapText="1"/>
    </xf>
    <xf numFmtId="0" fontId="33" fillId="0" borderId="0" xfId="6" applyFont="1" applyAlignment="1">
      <alignment wrapText="1"/>
    </xf>
    <xf numFmtId="0" fontId="134" fillId="0" borderId="1" xfId="6" applyFont="1" applyFill="1" applyBorder="1"/>
    <xf numFmtId="0" fontId="140" fillId="0" borderId="1" xfId="6" applyFont="1" applyBorder="1"/>
    <xf numFmtId="0" fontId="141" fillId="10" borderId="1" xfId="6" applyFont="1" applyFill="1" applyBorder="1" applyAlignment="1">
      <alignment wrapText="1"/>
    </xf>
    <xf numFmtId="0" fontId="134" fillId="0" borderId="1" xfId="6" applyFont="1" applyBorder="1"/>
    <xf numFmtId="0" fontId="141" fillId="0" borderId="1" xfId="6" applyFont="1" applyFill="1" applyBorder="1"/>
    <xf numFmtId="0" fontId="140" fillId="0" borderId="1" xfId="6" applyFont="1" applyFill="1" applyBorder="1"/>
    <xf numFmtId="0" fontId="134" fillId="10" borderId="1" xfId="6" applyFont="1" applyFill="1" applyBorder="1" applyAlignment="1">
      <alignment wrapText="1"/>
    </xf>
    <xf numFmtId="0" fontId="14" fillId="0" borderId="12" xfId="6" applyFont="1" applyFill="1" applyBorder="1" applyAlignment="1">
      <alignment horizontal="left"/>
    </xf>
    <xf numFmtId="0" fontId="142" fillId="10" borderId="1" xfId="6" applyFont="1" applyFill="1" applyBorder="1" applyAlignment="1">
      <alignment wrapText="1"/>
    </xf>
    <xf numFmtId="0" fontId="33" fillId="0" borderId="18" xfId="6" applyFont="1" applyBorder="1" applyAlignment="1">
      <alignment horizontal="left" wrapText="1" indent="8"/>
    </xf>
    <xf numFmtId="0" fontId="33" fillId="0" borderId="15" xfId="6" applyFont="1" applyBorder="1" applyAlignment="1">
      <alignment horizontal="left" wrapText="1" indent="8"/>
    </xf>
    <xf numFmtId="0" fontId="33" fillId="0" borderId="0" xfId="6" applyFont="1" applyAlignment="1">
      <alignment horizontal="left" wrapText="1" indent="8"/>
    </xf>
    <xf numFmtId="0" fontId="33" fillId="0" borderId="1" xfId="6" applyFont="1" applyFill="1" applyBorder="1" applyAlignment="1">
      <alignment horizontal="left" indent="3"/>
    </xf>
    <xf numFmtId="0" fontId="33" fillId="0" borderId="12" xfId="6" applyFont="1" applyBorder="1" applyAlignment="1">
      <alignment wrapText="1"/>
    </xf>
    <xf numFmtId="0" fontId="33" fillId="0" borderId="18" xfId="6" applyFont="1" applyBorder="1" applyAlignment="1">
      <alignment horizontal="left" wrapText="1" indent="1"/>
    </xf>
    <xf numFmtId="0" fontId="33" fillId="0" borderId="37" xfId="6" applyFont="1" applyBorder="1" applyAlignment="1">
      <alignment horizontal="left" wrapText="1"/>
    </xf>
    <xf numFmtId="0" fontId="136" fillId="10" borderId="1" xfId="6" applyFont="1" applyFill="1" applyBorder="1"/>
    <xf numFmtId="0" fontId="33" fillId="6" borderId="0" xfId="6" applyFont="1" applyFill="1" applyBorder="1" applyAlignment="1">
      <alignment wrapText="1"/>
    </xf>
    <xf numFmtId="14" fontId="33" fillId="0" borderId="1" xfId="6" applyNumberFormat="1" applyFont="1" applyFill="1" applyBorder="1" applyAlignment="1">
      <alignment wrapText="1"/>
    </xf>
    <xf numFmtId="0" fontId="33" fillId="0" borderId="10" xfId="6" applyFont="1" applyBorder="1" applyAlignment="1">
      <alignment wrapText="1"/>
    </xf>
    <xf numFmtId="0" fontId="33" fillId="0" borderId="37" xfId="6" applyFont="1" applyBorder="1" applyAlignment="1">
      <alignment vertical="top" wrapText="1"/>
    </xf>
    <xf numFmtId="0" fontId="33" fillId="0" borderId="13" xfId="6" applyFont="1" applyBorder="1" applyAlignment="1">
      <alignment wrapText="1"/>
    </xf>
    <xf numFmtId="0" fontId="33" fillId="19" borderId="15" xfId="6" applyFont="1" applyFill="1" applyBorder="1" applyAlignment="1">
      <alignment horizontal="left" wrapText="1"/>
    </xf>
    <xf numFmtId="0" fontId="48" fillId="0" borderId="1" xfId="6" applyFont="1" applyBorder="1" applyAlignment="1">
      <alignment wrapText="1"/>
    </xf>
    <xf numFmtId="0" fontId="88" fillId="0" borderId="1" xfId="6" applyFont="1" applyBorder="1" applyAlignment="1">
      <alignment wrapText="1"/>
    </xf>
    <xf numFmtId="0" fontId="33" fillId="0" borderId="12" xfId="6" applyFont="1" applyBorder="1"/>
    <xf numFmtId="0" fontId="33" fillId="0" borderId="10" xfId="6" applyFont="1" applyBorder="1" applyAlignment="1">
      <alignment horizontal="left" wrapText="1" indent="1"/>
    </xf>
    <xf numFmtId="0" fontId="33" fillId="0" borderId="37" xfId="6" applyFont="1" applyBorder="1" applyAlignment="1">
      <alignment horizontal="left" wrapText="1" indent="1"/>
    </xf>
    <xf numFmtId="0" fontId="33" fillId="0" borderId="9" xfId="6" applyFont="1" applyBorder="1" applyAlignment="1">
      <alignment wrapText="1"/>
    </xf>
    <xf numFmtId="0" fontId="14" fillId="0" borderId="18" xfId="6" applyFont="1" applyBorder="1" applyAlignment="1">
      <alignment horizontal="left" vertical="top" wrapText="1" indent="2"/>
    </xf>
    <xf numFmtId="0" fontId="144" fillId="0" borderId="18" xfId="98" applyFont="1" applyBorder="1" applyAlignment="1" applyProtection="1">
      <alignment horizontal="left" vertical="top" wrapText="1" indent="2"/>
    </xf>
    <xf numFmtId="0" fontId="145" fillId="10" borderId="1" xfId="6" applyFont="1" applyFill="1" applyBorder="1" applyAlignment="1">
      <alignment wrapText="1"/>
    </xf>
    <xf numFmtId="0" fontId="48" fillId="10" borderId="1" xfId="6" applyFont="1" applyFill="1" applyBorder="1" applyAlignment="1">
      <alignment wrapText="1"/>
    </xf>
    <xf numFmtId="0" fontId="33" fillId="0" borderId="14" xfId="6" applyFont="1" applyBorder="1" applyAlignment="1">
      <alignment horizontal="left" wrapText="1"/>
    </xf>
    <xf numFmtId="0" fontId="31" fillId="0" borderId="0" xfId="4" applyAlignment="1">
      <alignment horizontal="center" vertical="center"/>
    </xf>
    <xf numFmtId="0" fontId="146" fillId="0" borderId="0" xfId="4" applyFont="1" applyFill="1" applyAlignment="1">
      <alignment vertical="top"/>
    </xf>
    <xf numFmtId="0" fontId="146" fillId="0" borderId="1" xfId="4" applyFont="1" applyFill="1" applyBorder="1" applyAlignment="1">
      <alignment vertical="top"/>
    </xf>
    <xf numFmtId="0" fontId="147" fillId="0" borderId="12" xfId="4" applyFont="1" applyFill="1" applyBorder="1" applyAlignment="1">
      <alignment vertical="top" wrapText="1"/>
    </xf>
    <xf numFmtId="0" fontId="31" fillId="0" borderId="0" xfId="4"/>
    <xf numFmtId="49" fontId="148" fillId="0" borderId="11" xfId="4" applyNumberFormat="1" applyFont="1" applyFill="1" applyBorder="1" applyAlignment="1">
      <alignment vertical="top"/>
    </xf>
    <xf numFmtId="49" fontId="148" fillId="0" borderId="1" xfId="4" applyNumberFormat="1" applyFont="1" applyFill="1" applyBorder="1" applyAlignment="1">
      <alignment vertical="top"/>
    </xf>
    <xf numFmtId="49" fontId="149" fillId="0" borderId="12" xfId="4" applyNumberFormat="1" applyFont="1" applyFill="1" applyBorder="1" applyAlignment="1">
      <alignment horizontal="center" vertical="top" wrapText="1"/>
    </xf>
    <xf numFmtId="49" fontId="148" fillId="0" borderId="0" xfId="4" applyNumberFormat="1" applyFont="1" applyFill="1" applyAlignment="1">
      <alignment horizontal="left" vertical="top"/>
    </xf>
    <xf numFmtId="0" fontId="150" fillId="13" borderId="12" xfId="4" applyFont="1" applyFill="1" applyBorder="1" applyAlignment="1">
      <alignment horizontal="center" vertical="center"/>
    </xf>
    <xf numFmtId="0" fontId="150" fillId="13" borderId="18" xfId="4" applyFont="1" applyFill="1" applyBorder="1" applyAlignment="1">
      <alignment horizontal="center" vertical="top"/>
    </xf>
    <xf numFmtId="0" fontId="150" fillId="13" borderId="1" xfId="4" applyFont="1" applyFill="1" applyBorder="1" applyAlignment="1">
      <alignment horizontal="center" vertical="top"/>
    </xf>
    <xf numFmtId="0" fontId="94" fillId="13" borderId="12" xfId="4" applyFont="1" applyFill="1" applyBorder="1" applyAlignment="1">
      <alignment horizontal="center" vertical="top" wrapText="1"/>
    </xf>
    <xf numFmtId="0" fontId="150" fillId="13" borderId="12" xfId="4" applyFont="1" applyFill="1" applyBorder="1" applyAlignment="1">
      <alignment horizontal="center" vertical="top"/>
    </xf>
    <xf numFmtId="0" fontId="22" fillId="0" borderId="0" xfId="4" applyFont="1"/>
    <xf numFmtId="0" fontId="151" fillId="0" borderId="65" xfId="4" applyFont="1" applyFill="1" applyBorder="1" applyAlignment="1">
      <alignment horizontal="center" vertical="center" wrapText="1"/>
    </xf>
    <xf numFmtId="49" fontId="8" fillId="0" borderId="13" xfId="4" applyNumberFormat="1" applyFont="1" applyFill="1" applyBorder="1" applyAlignment="1">
      <alignment wrapText="1"/>
    </xf>
    <xf numFmtId="0" fontId="151" fillId="0" borderId="1" xfId="4" applyFont="1" applyFill="1" applyBorder="1" applyAlignment="1">
      <alignment horizontal="center" vertical="center" wrapText="1"/>
    </xf>
    <xf numFmtId="0" fontId="27" fillId="0" borderId="12" xfId="4" applyFont="1" applyFill="1" applyBorder="1" applyAlignment="1">
      <alignment vertical="top" wrapText="1"/>
    </xf>
    <xf numFmtId="0" fontId="151" fillId="0" borderId="13" xfId="4" applyFont="1" applyFill="1" applyBorder="1"/>
    <xf numFmtId="0" fontId="31" fillId="0" borderId="0" xfId="4" applyFill="1"/>
    <xf numFmtId="49" fontId="8" fillId="0" borderId="13" xfId="99" applyNumberFormat="1" applyFont="1" applyFill="1" applyBorder="1" applyAlignment="1">
      <alignment wrapText="1"/>
    </xf>
    <xf numFmtId="0" fontId="21" fillId="0" borderId="12" xfId="4" applyFont="1" applyFill="1" applyBorder="1" applyAlignment="1">
      <alignment wrapText="1"/>
    </xf>
    <xf numFmtId="0" fontId="8" fillId="0" borderId="13" xfId="4" applyFont="1" applyFill="1" applyBorder="1" applyAlignment="1">
      <alignment wrapText="1"/>
    </xf>
    <xf numFmtId="0" fontId="22" fillId="0" borderId="12" xfId="4" applyFont="1" applyFill="1" applyBorder="1" applyAlignment="1">
      <alignment wrapText="1"/>
    </xf>
    <xf numFmtId="0" fontId="8" fillId="0" borderId="13" xfId="4" applyFont="1" applyFill="1" applyBorder="1"/>
    <xf numFmtId="0" fontId="22" fillId="0" borderId="13" xfId="4" applyFont="1" applyFill="1" applyBorder="1" applyAlignment="1">
      <alignment wrapText="1"/>
    </xf>
    <xf numFmtId="0" fontId="8" fillId="0" borderId="13" xfId="4" applyNumberFormat="1" applyFont="1" applyFill="1" applyBorder="1" applyAlignment="1">
      <alignment wrapText="1"/>
    </xf>
    <xf numFmtId="0" fontId="21" fillId="0" borderId="13" xfId="4" applyFont="1" applyFill="1" applyBorder="1" applyAlignment="1">
      <alignment wrapText="1"/>
    </xf>
    <xf numFmtId="0" fontId="151" fillId="0" borderId="12" xfId="4" applyFont="1" applyFill="1" applyBorder="1" applyAlignment="1">
      <alignment vertical="top" wrapText="1"/>
    </xf>
    <xf numFmtId="49" fontId="8" fillId="0" borderId="13" xfId="4" applyNumberFormat="1" applyFont="1" applyFill="1" applyBorder="1" applyAlignment="1">
      <alignment horizontal="left" wrapText="1" indent="3"/>
    </xf>
    <xf numFmtId="0" fontId="8" fillId="0" borderId="65" xfId="4" applyFont="1" applyFill="1" applyBorder="1" applyAlignment="1">
      <alignment horizontal="center" vertical="center" wrapText="1"/>
    </xf>
    <xf numFmtId="0" fontId="8" fillId="0" borderId="1" xfId="4" applyFont="1" applyFill="1" applyBorder="1" applyAlignment="1">
      <alignment horizontal="center" vertical="center" wrapText="1"/>
    </xf>
    <xf numFmtId="0" fontId="34" fillId="0" borderId="12" xfId="4" applyFont="1" applyFill="1" applyBorder="1" applyAlignment="1">
      <alignment vertical="top" wrapText="1"/>
    </xf>
    <xf numFmtId="0" fontId="11" fillId="0" borderId="0" xfId="4" applyFont="1" applyFill="1"/>
    <xf numFmtId="49" fontId="8" fillId="0" borderId="0" xfId="4" applyNumberFormat="1" applyFont="1" applyFill="1" applyBorder="1" applyAlignment="1">
      <alignment horizontal="left" wrapText="1" indent="3"/>
    </xf>
    <xf numFmtId="14" fontId="153" fillId="0" borderId="12" xfId="4" applyNumberFormat="1" applyFont="1" applyFill="1" applyBorder="1" applyAlignment="1">
      <alignment wrapText="1"/>
    </xf>
    <xf numFmtId="0" fontId="31" fillId="0" borderId="13" xfId="4" applyFill="1" applyBorder="1"/>
    <xf numFmtId="0" fontId="153" fillId="0" borderId="12" xfId="4" applyFont="1" applyFill="1" applyBorder="1" applyAlignment="1">
      <alignment wrapText="1"/>
    </xf>
    <xf numFmtId="0" fontId="24" fillId="0" borderId="12" xfId="4" applyFont="1" applyFill="1" applyBorder="1" applyAlignment="1">
      <alignment wrapText="1"/>
    </xf>
    <xf numFmtId="0" fontId="31" fillId="0" borderId="0" xfId="4" applyFont="1" applyFill="1"/>
    <xf numFmtId="0" fontId="80" fillId="0" borderId="12" xfId="4" applyFont="1" applyFill="1" applyBorder="1" applyAlignment="1">
      <alignment vertical="top" wrapText="1"/>
    </xf>
    <xf numFmtId="0" fontId="151" fillId="0" borderId="65" xfId="4" applyFont="1" applyBorder="1" applyAlignment="1">
      <alignment horizontal="center" vertical="center" wrapText="1"/>
    </xf>
    <xf numFmtId="0" fontId="151" fillId="0" borderId="1" xfId="4" applyFont="1" applyBorder="1" applyAlignment="1">
      <alignment horizontal="center" vertical="center" wrapText="1"/>
    </xf>
    <xf numFmtId="0" fontId="21" fillId="0" borderId="12" xfId="4" applyFont="1" applyBorder="1" applyAlignment="1">
      <alignment wrapText="1"/>
    </xf>
    <xf numFmtId="0" fontId="11" fillId="0" borderId="13" xfId="4" applyFont="1" applyBorder="1" applyAlignment="1">
      <alignment wrapText="1"/>
    </xf>
    <xf numFmtId="0" fontId="21" fillId="0" borderId="13" xfId="4" applyFont="1" applyBorder="1" applyAlignment="1">
      <alignment wrapText="1"/>
    </xf>
    <xf numFmtId="0" fontId="8" fillId="0" borderId="13" xfId="99" applyFont="1" applyFill="1" applyBorder="1" applyAlignment="1">
      <alignment wrapText="1"/>
    </xf>
    <xf numFmtId="49" fontId="27" fillId="0" borderId="12" xfId="4" applyNumberFormat="1" applyFont="1" applyBorder="1" applyAlignment="1">
      <alignment wrapText="1"/>
    </xf>
    <xf numFmtId="0" fontId="31" fillId="0" borderId="13" xfId="4" applyBorder="1"/>
    <xf numFmtId="0" fontId="151" fillId="0" borderId="1" xfId="4" applyFont="1" applyBorder="1" applyAlignment="1">
      <alignment horizontal="center" vertical="center"/>
    </xf>
    <xf numFmtId="0" fontId="27" fillId="0" borderId="12" xfId="4" applyFont="1" applyBorder="1" applyAlignment="1">
      <alignment wrapText="1"/>
    </xf>
    <xf numFmtId="0" fontId="151" fillId="0" borderId="13" xfId="4" applyFont="1" applyBorder="1"/>
    <xf numFmtId="0" fontId="151" fillId="0" borderId="1" xfId="4" applyFont="1" applyFill="1" applyBorder="1" applyAlignment="1">
      <alignment horizontal="center" vertical="center"/>
    </xf>
    <xf numFmtId="0" fontId="21" fillId="4" borderId="12" xfId="4" applyFont="1" applyFill="1" applyBorder="1" applyAlignment="1">
      <alignment wrapText="1"/>
    </xf>
    <xf numFmtId="0" fontId="21" fillId="6" borderId="12" xfId="4" applyFont="1" applyFill="1" applyBorder="1" applyAlignment="1">
      <alignment wrapText="1"/>
    </xf>
    <xf numFmtId="0" fontId="22" fillId="0" borderId="0" xfId="4" applyFont="1" applyFill="1" applyAlignment="1">
      <alignment wrapText="1"/>
    </xf>
    <xf numFmtId="0" fontId="9" fillId="0" borderId="12" xfId="4" applyFont="1" applyFill="1" applyBorder="1" applyAlignment="1">
      <alignment wrapText="1"/>
    </xf>
    <xf numFmtId="0" fontId="27" fillId="0" borderId="12" xfId="4" applyFont="1" applyBorder="1" applyAlignment="1">
      <alignment vertical="top" wrapText="1"/>
    </xf>
    <xf numFmtId="0" fontId="154" fillId="0" borderId="12" xfId="4" applyFont="1" applyFill="1" applyBorder="1" applyAlignment="1">
      <alignment vertical="top" wrapText="1"/>
    </xf>
    <xf numFmtId="0" fontId="151" fillId="0" borderId="65" xfId="4" applyFont="1" applyBorder="1" applyAlignment="1">
      <alignment horizontal="center"/>
    </xf>
    <xf numFmtId="0" fontId="154" fillId="0" borderId="12" xfId="4" applyFont="1" applyFill="1" applyBorder="1" applyAlignment="1">
      <alignment wrapText="1"/>
    </xf>
    <xf numFmtId="0" fontId="9" fillId="4" borderId="12" xfId="4" applyFont="1" applyFill="1" applyBorder="1" applyAlignment="1">
      <alignment wrapText="1"/>
    </xf>
    <xf numFmtId="49" fontId="151" fillId="0" borderId="13" xfId="4" applyNumberFormat="1" applyFont="1" applyBorder="1" applyAlignment="1">
      <alignment wrapText="1"/>
    </xf>
    <xf numFmtId="49" fontId="151" fillId="0" borderId="13" xfId="4" applyNumberFormat="1" applyFont="1" applyFill="1" applyBorder="1" applyAlignment="1">
      <alignment wrapText="1"/>
    </xf>
    <xf numFmtId="0" fontId="151" fillId="0" borderId="65" xfId="4" applyFont="1" applyBorder="1" applyAlignment="1">
      <alignment horizontal="center" vertical="center"/>
    </xf>
    <xf numFmtId="0" fontId="151" fillId="0" borderId="12" xfId="4" applyFont="1" applyBorder="1" applyAlignment="1">
      <alignment wrapText="1"/>
    </xf>
    <xf numFmtId="0" fontId="151" fillId="0" borderId="65" xfId="4" applyFont="1" applyFill="1" applyBorder="1" applyAlignment="1">
      <alignment horizontal="center" vertical="center"/>
    </xf>
    <xf numFmtId="0" fontId="8" fillId="0" borderId="13" xfId="99" applyFont="1" applyFill="1" applyBorder="1"/>
    <xf numFmtId="0" fontId="81" fillId="0" borderId="65" xfId="4" applyFont="1" applyFill="1" applyBorder="1" applyAlignment="1">
      <alignment horizontal="center" vertical="center"/>
    </xf>
    <xf numFmtId="0" fontId="151" fillId="0" borderId="13" xfId="99" applyFont="1" applyFill="1" applyBorder="1"/>
    <xf numFmtId="0" fontId="8" fillId="0" borderId="1" xfId="4" applyFont="1" applyBorder="1" applyAlignment="1">
      <alignment horizontal="center" vertical="center" wrapText="1"/>
    </xf>
    <xf numFmtId="0" fontId="122" fillId="0" borderId="13" xfId="4" applyFont="1" applyBorder="1"/>
    <xf numFmtId="0" fontId="122" fillId="0" borderId="0" xfId="4" applyFont="1"/>
    <xf numFmtId="49" fontId="151" fillId="0" borderId="13" xfId="4" applyNumberFormat="1" applyFont="1" applyBorder="1" applyAlignment="1">
      <alignment vertical="center" wrapText="1"/>
    </xf>
    <xf numFmtId="49" fontId="151" fillId="0" borderId="13" xfId="4" applyNumberFormat="1" applyFont="1" applyBorder="1" applyAlignment="1">
      <alignment horizontal="left" wrapText="1" indent="3"/>
    </xf>
    <xf numFmtId="49" fontId="151" fillId="0" borderId="13" xfId="4" applyNumberFormat="1" applyFont="1" applyBorder="1" applyAlignment="1">
      <alignment horizontal="left" wrapText="1"/>
    </xf>
    <xf numFmtId="49" fontId="8" fillId="0" borderId="13" xfId="99" applyNumberFormat="1" applyFont="1" applyFill="1" applyBorder="1" applyAlignment="1">
      <alignment horizontal="left" wrapText="1" indent="3"/>
    </xf>
    <xf numFmtId="0" fontId="151" fillId="0" borderId="0" xfId="4" applyFont="1"/>
    <xf numFmtId="49" fontId="150" fillId="14" borderId="13" xfId="4" applyNumberFormat="1" applyFont="1" applyFill="1" applyBorder="1" applyAlignment="1">
      <alignment vertical="top"/>
    </xf>
    <xf numFmtId="49" fontId="150" fillId="14" borderId="1" xfId="4" applyNumberFormat="1" applyFont="1" applyFill="1" applyBorder="1" applyAlignment="1">
      <alignment vertical="top"/>
    </xf>
    <xf numFmtId="49" fontId="94" fillId="14" borderId="12" xfId="4" applyNumberFormat="1" applyFont="1" applyFill="1" applyBorder="1" applyAlignment="1">
      <alignment vertical="top" wrapText="1"/>
    </xf>
    <xf numFmtId="0" fontId="8" fillId="0" borderId="65" xfId="99" applyFont="1" applyFill="1" applyBorder="1" applyAlignment="1">
      <alignment horizontal="center" vertical="center"/>
    </xf>
    <xf numFmtId="0" fontId="11" fillId="0" borderId="65" xfId="4" applyFont="1" applyFill="1" applyBorder="1" applyAlignment="1">
      <alignment horizontal="center" vertical="center"/>
    </xf>
    <xf numFmtId="0" fontId="8" fillId="0" borderId="65" xfId="99" applyFont="1" applyFill="1" applyBorder="1" applyAlignment="1"/>
    <xf numFmtId="0" fontId="8" fillId="0" borderId="65" xfId="4" applyFont="1" applyFill="1" applyBorder="1" applyAlignment="1">
      <alignment horizontal="center" vertical="center"/>
    </xf>
    <xf numFmtId="0" fontId="151" fillId="0" borderId="0" xfId="4" applyFont="1" applyFill="1"/>
    <xf numFmtId="0" fontId="31" fillId="0" borderId="1" xfId="4" applyBorder="1" applyAlignment="1">
      <alignment horizontal="center" vertical="center"/>
    </xf>
    <xf numFmtId="0" fontId="31" fillId="0" borderId="1" xfId="4" applyBorder="1" applyAlignment="1">
      <alignment horizontal="center" vertical="center" wrapText="1"/>
    </xf>
    <xf numFmtId="0" fontId="31" fillId="0" borderId="0" xfId="4" applyAlignment="1">
      <alignment horizontal="center"/>
    </xf>
    <xf numFmtId="0" fontId="151" fillId="0" borderId="13" xfId="4" applyFont="1" applyBorder="1" applyAlignment="1">
      <alignment horizontal="center" vertical="center" wrapText="1"/>
    </xf>
    <xf numFmtId="0" fontId="14" fillId="45" borderId="4" xfId="6" applyFont="1" applyFill="1" applyBorder="1" applyAlignment="1">
      <alignment horizontal="center" vertical="center" wrapText="1"/>
    </xf>
    <xf numFmtId="0" fontId="16" fillId="45" borderId="4" xfId="6" applyFont="1" applyFill="1" applyBorder="1" applyAlignment="1">
      <alignment horizontal="center" vertical="center" textRotation="90" wrapText="1"/>
    </xf>
    <xf numFmtId="0" fontId="16" fillId="19" borderId="1" xfId="6" applyFont="1" applyFill="1" applyBorder="1" applyAlignment="1">
      <alignment vertical="top" wrapText="1"/>
    </xf>
    <xf numFmtId="0" fontId="34" fillId="19" borderId="1" xfId="6" applyFill="1" applyBorder="1"/>
    <xf numFmtId="0" fontId="34" fillId="0" borderId="1" xfId="6" applyFont="1" applyBorder="1" applyAlignment="1">
      <alignment horizontal="left" vertical="top" wrapText="1"/>
    </xf>
    <xf numFmtId="0" fontId="160" fillId="0" borderId="1" xfId="6" applyFont="1" applyBorder="1" applyAlignment="1">
      <alignment horizontal="left" vertical="top" wrapText="1"/>
    </xf>
    <xf numFmtId="0" fontId="34" fillId="4" borderId="0" xfId="6" applyFill="1" applyAlignment="1">
      <alignment wrapText="1"/>
    </xf>
    <xf numFmtId="0" fontId="61" fillId="46" borderId="1" xfId="6" applyFont="1" applyFill="1" applyBorder="1" applyAlignment="1">
      <alignment vertical="top" wrapText="1"/>
    </xf>
    <xf numFmtId="0" fontId="27" fillId="0" borderId="1" xfId="6" applyFont="1" applyBorder="1" applyAlignment="1">
      <alignment vertical="top" wrapText="1"/>
    </xf>
    <xf numFmtId="0" fontId="27" fillId="0" borderId="1" xfId="6" applyFont="1" applyFill="1" applyBorder="1" applyAlignment="1">
      <alignment vertical="top" wrapText="1"/>
    </xf>
    <xf numFmtId="0" fontId="27" fillId="0" borderId="1" xfId="6" applyFont="1" applyFill="1" applyBorder="1"/>
    <xf numFmtId="0" fontId="27" fillId="0" borderId="0" xfId="6" applyFont="1" applyFill="1" applyAlignment="1">
      <alignment wrapText="1"/>
    </xf>
    <xf numFmtId="0" fontId="27" fillId="0" borderId="0" xfId="6" applyFont="1" applyFill="1"/>
    <xf numFmtId="0" fontId="27" fillId="0" borderId="1" xfId="6" applyFont="1" applyFill="1" applyBorder="1" applyAlignment="1">
      <alignment horizontal="left" vertical="top" wrapText="1"/>
    </xf>
    <xf numFmtId="0" fontId="163" fillId="19" borderId="1" xfId="6" applyFont="1" applyFill="1" applyBorder="1" applyAlignment="1">
      <alignment vertical="top" wrapText="1"/>
    </xf>
    <xf numFmtId="0" fontId="34" fillId="0" borderId="1" xfId="6" applyFill="1" applyBorder="1" applyAlignment="1">
      <alignment wrapText="1"/>
    </xf>
    <xf numFmtId="0" fontId="34" fillId="0" borderId="1" xfId="6" applyFont="1" applyFill="1" applyBorder="1"/>
    <xf numFmtId="0" fontId="166" fillId="46" borderId="1" xfId="6" applyFont="1" applyFill="1" applyBorder="1" applyAlignment="1">
      <alignment vertical="top" wrapText="1"/>
    </xf>
    <xf numFmtId="0" fontId="34" fillId="9" borderId="1" xfId="6" applyFill="1" applyBorder="1"/>
    <xf numFmtId="0" fontId="88" fillId="0" borderId="0" xfId="6" applyFont="1"/>
    <xf numFmtId="0" fontId="168" fillId="0" borderId="0" xfId="101" applyFont="1" applyFill="1" applyBorder="1" applyAlignment="1">
      <alignment horizontal="center"/>
    </xf>
    <xf numFmtId="0" fontId="34" fillId="0" borderId="0" xfId="101" applyFont="1" applyFill="1" applyAlignment="1">
      <alignment vertical="center" wrapText="1"/>
    </xf>
    <xf numFmtId="0" fontId="34" fillId="0" borderId="0" xfId="101" applyFont="1"/>
    <xf numFmtId="0" fontId="34" fillId="0" borderId="0" xfId="101" applyFont="1" applyBorder="1"/>
    <xf numFmtId="0" fontId="34" fillId="0" borderId="0" xfId="101" applyFont="1" applyBorder="1" applyAlignment="1">
      <alignment vertical="top"/>
    </xf>
    <xf numFmtId="0" fontId="34" fillId="0" borderId="0" xfId="101" applyFont="1" applyBorder="1" applyAlignment="1">
      <alignment vertical="top" wrapText="1"/>
    </xf>
    <xf numFmtId="0" fontId="114" fillId="0" borderId="0" xfId="101" applyFont="1" applyBorder="1" applyAlignment="1">
      <alignment horizontal="center" vertical="center"/>
    </xf>
    <xf numFmtId="0" fontId="114" fillId="0" borderId="0" xfId="101" applyFont="1" applyBorder="1" applyAlignment="1">
      <alignment vertical="center" wrapText="1"/>
    </xf>
    <xf numFmtId="0" fontId="34" fillId="0" borderId="0" xfId="101" applyFont="1" applyAlignment="1">
      <alignment vertical="center" wrapText="1"/>
    </xf>
    <xf numFmtId="0" fontId="169" fillId="14" borderId="0" xfId="101" applyFont="1" applyFill="1" applyBorder="1"/>
    <xf numFmtId="0" fontId="169" fillId="14" borderId="13" xfId="101" applyFont="1" applyFill="1" applyBorder="1" applyAlignment="1">
      <alignment vertical="top"/>
    </xf>
    <xf numFmtId="0" fontId="170" fillId="14" borderId="1" xfId="101" applyFont="1" applyFill="1" applyBorder="1" applyAlignment="1">
      <alignment horizontal="center" vertical="center" wrapText="1"/>
    </xf>
    <xf numFmtId="0" fontId="93" fillId="14" borderId="20" xfId="6" applyFont="1" applyFill="1" applyBorder="1" applyAlignment="1">
      <alignment horizontal="center" vertical="center" textRotation="90" wrapText="1"/>
    </xf>
    <xf numFmtId="0" fontId="94" fillId="14" borderId="20" xfId="6" applyFont="1" applyFill="1" applyBorder="1" applyAlignment="1">
      <alignment horizontal="center" vertical="center"/>
    </xf>
    <xf numFmtId="0" fontId="169" fillId="14" borderId="0" xfId="101" applyFont="1" applyFill="1" applyAlignment="1">
      <alignment vertical="center" wrapText="1"/>
    </xf>
    <xf numFmtId="0" fontId="114" fillId="13" borderId="0" xfId="101" applyFont="1" applyFill="1" applyBorder="1" applyAlignment="1">
      <alignment horizontal="center" vertical="center"/>
    </xf>
    <xf numFmtId="0" fontId="114" fillId="13" borderId="0" xfId="101" applyFont="1" applyFill="1" applyBorder="1" applyAlignment="1">
      <alignment vertical="center" wrapText="1"/>
    </xf>
    <xf numFmtId="0" fontId="114" fillId="13" borderId="0" xfId="101" applyFont="1" applyFill="1" applyBorder="1" applyAlignment="1">
      <alignment horizontal="center" vertical="center" wrapText="1"/>
    </xf>
    <xf numFmtId="0" fontId="34" fillId="13" borderId="0" xfId="101" applyFont="1" applyFill="1" applyAlignment="1">
      <alignment vertical="center" wrapText="1"/>
    </xf>
    <xf numFmtId="0" fontId="34" fillId="13" borderId="0" xfId="101" applyFont="1" applyFill="1"/>
    <xf numFmtId="0" fontId="173" fillId="19" borderId="18" xfId="101" applyFont="1" applyFill="1" applyBorder="1" applyAlignment="1">
      <alignment horizontal="center" vertical="center"/>
    </xf>
    <xf numFmtId="0" fontId="114" fillId="19" borderId="1" xfId="101" applyFont="1" applyFill="1" applyBorder="1" applyAlignment="1">
      <alignment vertical="center" wrapText="1"/>
    </xf>
    <xf numFmtId="0" fontId="114" fillId="19" borderId="18" xfId="101" applyFont="1" applyFill="1" applyBorder="1" applyAlignment="1">
      <alignment horizontal="center" vertical="center" wrapText="1"/>
    </xf>
    <xf numFmtId="0" fontId="34" fillId="19" borderId="18" xfId="101" applyFont="1" applyFill="1" applyBorder="1" applyAlignment="1">
      <alignment vertical="center" wrapText="1"/>
    </xf>
    <xf numFmtId="0" fontId="34" fillId="19" borderId="1" xfId="101" applyFont="1" applyFill="1" applyBorder="1"/>
    <xf numFmtId="165" fontId="16" fillId="0" borderId="0" xfId="101" applyNumberFormat="1" applyFont="1" applyAlignment="1">
      <alignment horizontal="center" vertical="top"/>
    </xf>
    <xf numFmtId="0" fontId="34" fillId="0" borderId="18" xfId="101" applyFont="1" applyBorder="1" applyAlignment="1">
      <alignment horizontal="left" vertical="top" wrapText="1"/>
    </xf>
    <xf numFmtId="0" fontId="114" fillId="0" borderId="18" xfId="101" applyFont="1" applyFill="1" applyBorder="1" applyAlignment="1">
      <alignment horizontal="center" vertical="center"/>
    </xf>
    <xf numFmtId="0" fontId="114" fillId="0" borderId="1" xfId="101" applyFont="1" applyBorder="1" applyAlignment="1" applyProtection="1">
      <alignment vertical="center" wrapText="1"/>
      <protection locked="0"/>
    </xf>
    <xf numFmtId="0" fontId="114" fillId="0" borderId="18" xfId="101" applyFont="1" applyBorder="1" applyAlignment="1" applyProtection="1">
      <alignment horizontal="center" vertical="center" wrapText="1"/>
      <protection locked="0"/>
    </xf>
    <xf numFmtId="0" fontId="34" fillId="0" borderId="18" xfId="101" applyFont="1" applyBorder="1" applyAlignment="1">
      <alignment vertical="center" wrapText="1"/>
    </xf>
    <xf numFmtId="0" fontId="34" fillId="0" borderId="1" xfId="101" applyFont="1" applyBorder="1"/>
    <xf numFmtId="0" fontId="174" fillId="0" borderId="0" xfId="101" applyFont="1"/>
    <xf numFmtId="165" fontId="175" fillId="0" borderId="0" xfId="101" applyNumberFormat="1" applyFont="1" applyAlignment="1">
      <alignment horizontal="center" vertical="top"/>
    </xf>
    <xf numFmtId="0" fontId="174" fillId="0" borderId="18" xfId="101" applyFont="1" applyBorder="1" applyAlignment="1">
      <alignment horizontal="left" vertical="top" wrapText="1"/>
    </xf>
    <xf numFmtId="0" fontId="174" fillId="0" borderId="18" xfId="101" applyFont="1" applyFill="1" applyBorder="1" applyAlignment="1">
      <alignment horizontal="center" vertical="center"/>
    </xf>
    <xf numFmtId="0" fontId="174" fillId="0" borderId="1" xfId="101" applyFont="1" applyBorder="1" applyAlignment="1" applyProtection="1">
      <alignment vertical="center" wrapText="1"/>
      <protection locked="0"/>
    </xf>
    <xf numFmtId="0" fontId="174" fillId="0" borderId="18" xfId="101" applyFont="1" applyBorder="1" applyAlignment="1" applyProtection="1">
      <alignment horizontal="center" vertical="center" wrapText="1"/>
      <protection locked="0"/>
    </xf>
    <xf numFmtId="0" fontId="174" fillId="0" borderId="18" xfId="101" applyFont="1" applyBorder="1" applyAlignment="1">
      <alignment vertical="center" wrapText="1"/>
    </xf>
    <xf numFmtId="0" fontId="174" fillId="0" borderId="1" xfId="101" applyFont="1" applyBorder="1" applyAlignment="1">
      <alignment wrapText="1"/>
    </xf>
    <xf numFmtId="0" fontId="174" fillId="0" borderId="1" xfId="101" applyFont="1" applyBorder="1"/>
    <xf numFmtId="0" fontId="114" fillId="19" borderId="18" xfId="101" applyFont="1" applyFill="1" applyBorder="1" applyAlignment="1">
      <alignment horizontal="center" vertical="center"/>
    </xf>
    <xf numFmtId="0" fontId="34" fillId="0" borderId="0" xfId="101" applyFont="1" applyFill="1"/>
    <xf numFmtId="165" fontId="16" fillId="0" borderId="0" xfId="101" applyNumberFormat="1" applyFont="1" applyFill="1" applyAlignment="1">
      <alignment horizontal="center" vertical="top"/>
    </xf>
    <xf numFmtId="0" fontId="34" fillId="0" borderId="18" xfId="101" applyFont="1" applyFill="1" applyBorder="1" applyAlignment="1">
      <alignment horizontal="left" vertical="top" wrapText="1"/>
    </xf>
    <xf numFmtId="0" fontId="114" fillId="0" borderId="1" xfId="101" applyFont="1" applyFill="1" applyBorder="1" applyAlignment="1" applyProtection="1">
      <alignment vertical="center" wrapText="1"/>
      <protection locked="0"/>
    </xf>
    <xf numFmtId="0" fontId="114" fillId="0" borderId="18" xfId="101" applyFont="1" applyFill="1" applyBorder="1" applyAlignment="1" applyProtection="1">
      <alignment horizontal="center" vertical="center" wrapText="1"/>
      <protection locked="0"/>
    </xf>
    <xf numFmtId="0" fontId="34" fillId="0" borderId="18" xfId="101" applyFont="1" applyFill="1" applyBorder="1" applyAlignment="1">
      <alignment vertical="center" wrapText="1"/>
    </xf>
    <xf numFmtId="0" fontId="34" fillId="0" borderId="1" xfId="101" applyFont="1" applyFill="1" applyBorder="1"/>
    <xf numFmtId="0" fontId="0" fillId="0" borderId="1" xfId="101" applyFont="1" applyBorder="1" applyAlignment="1">
      <alignment wrapText="1"/>
    </xf>
    <xf numFmtId="0" fontId="8" fillId="0" borderId="1" xfId="101" applyFont="1" applyBorder="1" applyAlignment="1">
      <alignment wrapText="1"/>
    </xf>
    <xf numFmtId="0" fontId="8" fillId="0" borderId="1" xfId="101" applyFont="1" applyFill="1" applyBorder="1"/>
    <xf numFmtId="0" fontId="34" fillId="0" borderId="0" xfId="101" applyFont="1" applyFill="1" applyAlignment="1">
      <alignment wrapText="1"/>
    </xf>
    <xf numFmtId="0" fontId="176" fillId="0" borderId="1" xfId="101" applyFont="1" applyFill="1" applyBorder="1" applyAlignment="1">
      <alignment wrapText="1"/>
    </xf>
    <xf numFmtId="0" fontId="8" fillId="0" borderId="1" xfId="101" applyFont="1" applyFill="1" applyBorder="1" applyAlignment="1">
      <alignment wrapText="1"/>
    </xf>
    <xf numFmtId="0" fontId="34" fillId="0" borderId="1" xfId="101" applyFont="1" applyBorder="1" applyAlignment="1">
      <alignment wrapText="1"/>
    </xf>
    <xf numFmtId="0" fontId="0" fillId="0" borderId="1" xfId="101" applyFont="1" applyFill="1" applyBorder="1" applyAlignment="1">
      <alignment wrapText="1"/>
    </xf>
    <xf numFmtId="0" fontId="0" fillId="0" borderId="18" xfId="101" applyFont="1" applyFill="1" applyBorder="1" applyAlignment="1">
      <alignment horizontal="left" vertical="top" wrapText="1"/>
    </xf>
    <xf numFmtId="0" fontId="0" fillId="0" borderId="0" xfId="101" applyFont="1" applyFill="1"/>
    <xf numFmtId="0" fontId="0" fillId="0" borderId="1" xfId="101" applyFont="1" applyFill="1" applyBorder="1" applyAlignment="1">
      <alignment horizontal="left" vertical="top" wrapText="1"/>
    </xf>
    <xf numFmtId="0" fontId="34" fillId="0" borderId="1" xfId="101" applyFont="1" applyFill="1" applyBorder="1" applyAlignment="1">
      <alignment wrapText="1"/>
    </xf>
    <xf numFmtId="0" fontId="8" fillId="0" borderId="1" xfId="101" applyFont="1" applyBorder="1"/>
    <xf numFmtId="0" fontId="9" fillId="0" borderId="1" xfId="101" applyFont="1" applyFill="1" applyBorder="1"/>
    <xf numFmtId="0" fontId="0" fillId="0" borderId="1" xfId="101" applyFont="1" applyBorder="1"/>
    <xf numFmtId="0" fontId="0" fillId="0" borderId="0" xfId="101" applyFont="1"/>
    <xf numFmtId="0" fontId="0" fillId="0" borderId="0" xfId="101" applyFont="1" applyAlignment="1">
      <alignment wrapText="1"/>
    </xf>
    <xf numFmtId="0" fontId="80" fillId="0" borderId="1" xfId="101" applyFont="1" applyFill="1" applyBorder="1"/>
    <xf numFmtId="0" fontId="34" fillId="0" borderId="1" xfId="101" applyFont="1" applyFill="1" applyBorder="1" applyAlignment="1">
      <alignment horizontal="left" vertical="top" wrapText="1"/>
    </xf>
    <xf numFmtId="0" fontId="114" fillId="0" borderId="1" xfId="101" applyFont="1" applyFill="1" applyBorder="1" applyAlignment="1">
      <alignment horizontal="center" vertical="center"/>
    </xf>
    <xf numFmtId="0" fontId="114" fillId="0" borderId="0" xfId="101" applyFont="1" applyFill="1" applyBorder="1" applyAlignment="1" applyProtection="1">
      <alignment horizontal="center" vertical="center" wrapText="1"/>
      <protection locked="0"/>
    </xf>
    <xf numFmtId="0" fontId="34" fillId="0" borderId="0" xfId="101" applyFont="1" applyFill="1" applyBorder="1" applyAlignment="1">
      <alignment vertical="center" wrapText="1"/>
    </xf>
    <xf numFmtId="0" fontId="114" fillId="0" borderId="0" xfId="101" applyFont="1" applyFill="1" applyBorder="1" applyAlignment="1" applyProtection="1">
      <alignment vertical="center" wrapText="1"/>
      <protection locked="0"/>
    </xf>
    <xf numFmtId="0" fontId="92" fillId="0" borderId="1" xfId="101" applyFont="1" applyFill="1" applyBorder="1"/>
    <xf numFmtId="0" fontId="34" fillId="0" borderId="0" xfId="101" applyFont="1" applyFill="1" applyBorder="1" applyAlignment="1">
      <alignment horizontal="left" vertical="top" wrapText="1"/>
    </xf>
    <xf numFmtId="0" fontId="114" fillId="0" borderId="0" xfId="101" applyFont="1" applyFill="1" applyBorder="1" applyAlignment="1">
      <alignment horizontal="center" vertical="center"/>
    </xf>
    <xf numFmtId="0" fontId="49" fillId="0" borderId="0" xfId="6" applyFont="1" applyFill="1" applyAlignment="1">
      <alignment wrapText="1"/>
    </xf>
    <xf numFmtId="0" fontId="178" fillId="0" borderId="1" xfId="101" applyFont="1" applyFill="1" applyBorder="1" applyAlignment="1">
      <alignment wrapText="1"/>
    </xf>
    <xf numFmtId="0" fontId="8" fillId="46" borderId="1" xfId="101" applyFont="1" applyFill="1" applyBorder="1"/>
    <xf numFmtId="0" fontId="34" fillId="13" borderId="1" xfId="101" applyFont="1" applyFill="1" applyBorder="1"/>
    <xf numFmtId="0" fontId="8" fillId="46" borderId="1" xfId="101" applyFont="1" applyFill="1" applyBorder="1" applyAlignment="1">
      <alignment wrapText="1"/>
    </xf>
    <xf numFmtId="0" fontId="34" fillId="0" borderId="0" xfId="101" applyFont="1" applyAlignment="1">
      <alignment vertical="top"/>
    </xf>
    <xf numFmtId="0" fontId="34" fillId="0" borderId="0" xfId="101" applyFont="1" applyAlignment="1">
      <alignment vertical="top" wrapText="1"/>
    </xf>
    <xf numFmtId="0" fontId="114" fillId="0" borderId="0" xfId="101" applyFont="1" applyAlignment="1">
      <alignment horizontal="center" vertical="center"/>
    </xf>
    <xf numFmtId="0" fontId="114" fillId="0" borderId="0" xfId="101" applyFont="1" applyAlignment="1">
      <alignment vertical="center" wrapText="1"/>
    </xf>
    <xf numFmtId="0" fontId="114" fillId="0" borderId="0" xfId="101" applyFont="1" applyAlignment="1">
      <alignment horizontal="center" vertical="center" wrapText="1"/>
    </xf>
    <xf numFmtId="0" fontId="14" fillId="0" borderId="20" xfId="6" applyFont="1" applyFill="1" applyBorder="1" applyAlignment="1">
      <alignment horizontal="center" vertical="center"/>
    </xf>
    <xf numFmtId="0" fontId="61" fillId="19" borderId="22" xfId="6" applyFont="1" applyFill="1" applyBorder="1" applyAlignment="1">
      <alignment horizontal="left" vertical="center" wrapText="1"/>
    </xf>
    <xf numFmtId="0" fontId="64" fillId="19" borderId="22" xfId="6" applyFont="1" applyFill="1" applyBorder="1" applyAlignment="1">
      <alignment horizontal="center" wrapText="1"/>
    </xf>
    <xf numFmtId="0" fontId="196" fillId="19" borderId="23" xfId="6" applyFont="1" applyFill="1" applyBorder="1" applyAlignment="1">
      <alignment horizontal="center" wrapText="1"/>
    </xf>
    <xf numFmtId="0" fontId="68" fillId="19" borderId="1" xfId="6" applyFont="1" applyFill="1" applyBorder="1" applyAlignment="1">
      <alignment horizontal="left" vertical="center" wrapText="1" indent="1"/>
    </xf>
    <xf numFmtId="0" fontId="70" fillId="19" borderId="1" xfId="6" applyFont="1" applyFill="1" applyBorder="1"/>
    <xf numFmtId="0" fontId="76" fillId="19" borderId="25" xfId="6" applyFont="1" applyFill="1" applyBorder="1"/>
    <xf numFmtId="0" fontId="68" fillId="0" borderId="24" xfId="6" applyFont="1" applyFill="1" applyBorder="1"/>
    <xf numFmtId="0" fontId="70" fillId="0" borderId="1" xfId="6" applyFont="1" applyFill="1" applyBorder="1"/>
    <xf numFmtId="0" fontId="76" fillId="0" borderId="25" xfId="6" applyFont="1" applyFill="1" applyBorder="1"/>
    <xf numFmtId="0" fontId="68" fillId="19" borderId="1" xfId="6" quotePrefix="1" applyFont="1" applyFill="1" applyBorder="1" applyAlignment="1">
      <alignment horizontal="left" vertical="center" wrapText="1" indent="1"/>
    </xf>
    <xf numFmtId="0" fontId="69" fillId="19" borderId="1" xfId="6" quotePrefix="1" applyFont="1" applyFill="1" applyBorder="1" applyAlignment="1">
      <alignment horizontal="left" vertical="center" wrapText="1" indent="1"/>
    </xf>
    <xf numFmtId="0" fontId="69" fillId="0" borderId="1" xfId="6" quotePrefix="1" applyFont="1" applyFill="1" applyBorder="1" applyAlignment="1">
      <alignment horizontal="left" vertical="center" wrapText="1"/>
    </xf>
    <xf numFmtId="0" fontId="68" fillId="19" borderId="1" xfId="6" applyFont="1" applyFill="1" applyBorder="1" applyAlignment="1">
      <alignment horizontal="left" wrapText="1"/>
    </xf>
    <xf numFmtId="0" fontId="34" fillId="19" borderId="1" xfId="6" applyFill="1" applyBorder="1" applyAlignment="1">
      <alignment wrapText="1"/>
    </xf>
    <xf numFmtId="0" fontId="34" fillId="19" borderId="25" xfId="6" applyFill="1" applyBorder="1" applyAlignment="1">
      <alignment wrapText="1"/>
    </xf>
    <xf numFmtId="0" fontId="68" fillId="19" borderId="1" xfId="6" applyFont="1" applyFill="1" applyBorder="1" applyAlignment="1">
      <alignment horizontal="left" wrapText="1" indent="1"/>
    </xf>
    <xf numFmtId="0" fontId="69" fillId="0" borderId="1" xfId="6" applyFont="1" applyFill="1" applyBorder="1" applyAlignment="1">
      <alignment horizontal="left" wrapText="1" indent="2"/>
    </xf>
    <xf numFmtId="0" fontId="34" fillId="0" borderId="25" xfId="6" applyFill="1" applyBorder="1" applyAlignment="1">
      <alignment wrapText="1"/>
    </xf>
    <xf numFmtId="0" fontId="68" fillId="0" borderId="1" xfId="6" applyFont="1" applyFill="1" applyBorder="1" applyAlignment="1">
      <alignment horizontal="left" wrapText="1"/>
    </xf>
    <xf numFmtId="0" fontId="68" fillId="19" borderId="1" xfId="6" applyFont="1" applyFill="1" applyBorder="1" applyAlignment="1">
      <alignment wrapText="1"/>
    </xf>
    <xf numFmtId="0" fontId="14" fillId="45" borderId="18" xfId="6" applyFont="1" applyFill="1" applyBorder="1" applyAlignment="1">
      <alignment vertical="top" wrapText="1"/>
    </xf>
    <xf numFmtId="0" fontId="14" fillId="0" borderId="12" xfId="6" applyFont="1" applyFill="1" applyBorder="1" applyAlignment="1">
      <alignment vertical="top" wrapText="1"/>
    </xf>
    <xf numFmtId="0" fontId="34" fillId="0" borderId="0" xfId="6" applyAlignment="1">
      <alignment horizontal="center" wrapText="1"/>
    </xf>
    <xf numFmtId="0" fontId="93" fillId="21" borderId="0" xfId="6" applyFont="1" applyFill="1" applyAlignment="1">
      <alignment horizontal="center" vertical="top" wrapText="1"/>
    </xf>
    <xf numFmtId="0" fontId="8" fillId="0" borderId="0" xfId="6" applyFont="1" applyFill="1" applyAlignment="1">
      <alignment vertical="top" wrapText="1"/>
    </xf>
    <xf numFmtId="0" fontId="34" fillId="0" borderId="74" xfId="6" applyFont="1" applyBorder="1" applyAlignment="1">
      <alignment vertical="top" wrapText="1"/>
    </xf>
    <xf numFmtId="0" fontId="8" fillId="0" borderId="0" xfId="6" applyFont="1" applyAlignment="1">
      <alignment wrapText="1"/>
    </xf>
    <xf numFmtId="0" fontId="34" fillId="0" borderId="75" xfId="6" applyFont="1" applyBorder="1" applyAlignment="1">
      <alignment vertical="top" wrapText="1"/>
    </xf>
    <xf numFmtId="0" fontId="34" fillId="0" borderId="75" xfId="6" applyFill="1" applyBorder="1" applyAlignment="1">
      <alignment vertical="top" wrapText="1"/>
    </xf>
    <xf numFmtId="0" fontId="34" fillId="0" borderId="0" xfId="6" applyFont="1" applyBorder="1" applyAlignment="1">
      <alignment vertical="top" wrapText="1"/>
    </xf>
    <xf numFmtId="0" fontId="34" fillId="0" borderId="74" xfId="6" applyFont="1" applyBorder="1" applyAlignment="1">
      <alignment wrapText="1"/>
    </xf>
    <xf numFmtId="0" fontId="34" fillId="0" borderId="76" xfId="6" applyFont="1" applyBorder="1" applyAlignment="1">
      <alignment wrapText="1"/>
    </xf>
    <xf numFmtId="0" fontId="34" fillId="0" borderId="74" xfId="6" applyBorder="1" applyAlignment="1">
      <alignment wrapText="1"/>
    </xf>
    <xf numFmtId="0" fontId="34" fillId="0" borderId="0" xfId="6" applyAlignment="1">
      <alignment vertical="top" wrapText="1"/>
    </xf>
    <xf numFmtId="0" fontId="8" fillId="0" borderId="0" xfId="6" applyFont="1" applyAlignment="1">
      <alignment vertical="top" wrapText="1"/>
    </xf>
    <xf numFmtId="0" fontId="34" fillId="0" borderId="77" xfId="6" applyFont="1" applyBorder="1" applyAlignment="1">
      <alignment wrapText="1"/>
    </xf>
    <xf numFmtId="0" fontId="34" fillId="0" borderId="74" xfId="6" applyFont="1" applyFill="1" applyBorder="1" applyAlignment="1">
      <alignment wrapText="1"/>
    </xf>
    <xf numFmtId="0" fontId="34" fillId="0" borderId="0" xfId="6" applyFill="1" applyAlignment="1">
      <alignment wrapText="1"/>
    </xf>
    <xf numFmtId="0" fontId="8" fillId="0" borderId="0" xfId="6" applyFont="1" applyFill="1" applyAlignment="1">
      <alignment wrapText="1"/>
    </xf>
    <xf numFmtId="0" fontId="34" fillId="0" borderId="74" xfId="6" applyFill="1" applyBorder="1" applyAlignment="1">
      <alignment wrapText="1"/>
    </xf>
    <xf numFmtId="0" fontId="34" fillId="4" borderId="74" xfId="6" applyFont="1" applyFill="1" applyBorder="1" applyAlignment="1">
      <alignment wrapText="1"/>
    </xf>
    <xf numFmtId="0" fontId="10" fillId="4" borderId="0" xfId="6" applyFont="1" applyFill="1" applyAlignment="1">
      <alignment wrapText="1"/>
    </xf>
    <xf numFmtId="0" fontId="93" fillId="21" borderId="0" xfId="0" applyFont="1" applyFill="1" applyAlignment="1">
      <alignment horizontal="center" vertical="top" wrapText="1"/>
    </xf>
    <xf numFmtId="0" fontId="16" fillId="21" borderId="0" xfId="0" applyFont="1" applyFill="1" applyAlignment="1">
      <alignment horizontal="center" vertical="top" wrapText="1"/>
    </xf>
    <xf numFmtId="0" fontId="34" fillId="0" borderId="0" xfId="0" applyFont="1" applyFill="1" applyAlignment="1">
      <alignment vertical="top" wrapText="1"/>
    </xf>
    <xf numFmtId="0" fontId="34" fillId="0" borderId="0" xfId="0" applyFont="1" applyAlignment="1">
      <alignment vertical="top" wrapText="1"/>
    </xf>
    <xf numFmtId="0" fontId="0" fillId="0" borderId="0" xfId="0" applyFill="1" applyAlignment="1">
      <alignment vertical="top" wrapText="1"/>
    </xf>
    <xf numFmtId="0" fontId="8" fillId="0" borderId="0" xfId="0" applyFont="1" applyFill="1" applyAlignment="1">
      <alignment vertical="top" wrapText="1"/>
    </xf>
    <xf numFmtId="0" fontId="0" fillId="0" borderId="0" xfId="0" applyFont="1" applyAlignment="1">
      <alignment vertical="top" wrapText="1"/>
    </xf>
    <xf numFmtId="0" fontId="197" fillId="0" borderId="0" xfId="0" applyFont="1" applyAlignment="1">
      <alignment vertical="top" wrapText="1"/>
    </xf>
    <xf numFmtId="0" fontId="197" fillId="0" borderId="0" xfId="0" applyFont="1" applyFill="1" applyAlignment="1">
      <alignment vertical="top" wrapText="1"/>
    </xf>
    <xf numFmtId="0" fontId="34" fillId="4" borderId="1" xfId="0" applyFont="1" applyFill="1" applyBorder="1" applyAlignment="1">
      <alignment vertical="top" wrapText="1"/>
    </xf>
    <xf numFmtId="0" fontId="0" fillId="4" borderId="0" xfId="0" applyFont="1" applyFill="1" applyAlignment="1">
      <alignment vertical="top" wrapText="1"/>
    </xf>
    <xf numFmtId="0" fontId="0" fillId="4" borderId="0" xfId="0" applyFill="1" applyAlignment="1">
      <alignment vertical="top" wrapText="1"/>
    </xf>
    <xf numFmtId="0" fontId="198" fillId="0" borderId="0" xfId="0" applyFont="1" applyAlignment="1">
      <alignment vertical="top" wrapText="1"/>
    </xf>
    <xf numFmtId="0" fontId="198" fillId="0" borderId="0" xfId="0" applyFont="1" applyFill="1" applyAlignment="1">
      <alignment vertical="top" wrapText="1"/>
    </xf>
    <xf numFmtId="0" fontId="0" fillId="0" borderId="1" xfId="0" applyBorder="1" applyAlignment="1">
      <alignment vertical="top" wrapText="1"/>
    </xf>
    <xf numFmtId="0" fontId="197" fillId="0" borderId="1" xfId="0" applyFont="1" applyBorder="1" applyAlignment="1">
      <alignment vertical="top" wrapText="1"/>
    </xf>
    <xf numFmtId="0" fontId="197" fillId="0" borderId="1" xfId="0" applyFont="1" applyFill="1" applyBorder="1" applyAlignment="1">
      <alignment vertical="top" wrapText="1"/>
    </xf>
    <xf numFmtId="0" fontId="0" fillId="0" borderId="1" xfId="0" applyFill="1" applyBorder="1" applyAlignment="1">
      <alignment vertical="top" wrapText="1"/>
    </xf>
    <xf numFmtId="0" fontId="0" fillId="0" borderId="0" xfId="0" applyFont="1" applyFill="1" applyAlignment="1">
      <alignment vertical="top" wrapText="1"/>
    </xf>
    <xf numFmtId="0" fontId="34" fillId="0" borderId="0" xfId="0" applyFont="1" applyBorder="1" applyAlignment="1">
      <alignment vertical="top" wrapText="1"/>
    </xf>
    <xf numFmtId="0" fontId="9" fillId="0" borderId="0" xfId="0" applyFont="1" applyFill="1" applyAlignment="1">
      <alignment vertical="top" wrapText="1"/>
    </xf>
    <xf numFmtId="0" fontId="34" fillId="49" borderId="1" xfId="0" applyFont="1" applyFill="1" applyBorder="1" applyAlignment="1">
      <alignment vertical="top" wrapText="1"/>
    </xf>
    <xf numFmtId="0" fontId="80" fillId="0" borderId="0" xfId="0" applyFont="1" applyFill="1" applyAlignment="1">
      <alignment vertical="top" wrapText="1"/>
    </xf>
    <xf numFmtId="0" fontId="143" fillId="0" borderId="1" xfId="98" applyFont="1" applyBorder="1" applyAlignment="1" applyProtection="1">
      <alignment vertical="top" wrapText="1"/>
    </xf>
    <xf numFmtId="0" fontId="67" fillId="0" borderId="0" xfId="0" applyFont="1" applyFill="1" applyAlignment="1">
      <alignment vertical="top" wrapText="1"/>
    </xf>
    <xf numFmtId="0" fontId="34" fillId="0" borderId="37" xfId="0" applyFont="1" applyBorder="1" applyAlignment="1">
      <alignment vertical="top" wrapText="1"/>
    </xf>
    <xf numFmtId="0" fontId="0" fillId="0" borderId="9" xfId="0" applyBorder="1" applyAlignment="1">
      <alignment vertical="top" wrapText="1"/>
    </xf>
    <xf numFmtId="0" fontId="143" fillId="0" borderId="10" xfId="98" applyFont="1" applyBorder="1" applyAlignment="1" applyProtection="1">
      <alignment vertical="top" wrapText="1"/>
    </xf>
    <xf numFmtId="0" fontId="0" fillId="0" borderId="0" xfId="0" applyFont="1" applyAlignment="1">
      <alignment wrapText="1"/>
    </xf>
    <xf numFmtId="0" fontId="0" fillId="0" borderId="0" xfId="0" applyFill="1" applyAlignment="1">
      <alignment wrapText="1"/>
    </xf>
    <xf numFmtId="0" fontId="197" fillId="0" borderId="0" xfId="0" applyFont="1" applyFill="1" applyAlignment="1">
      <alignment wrapText="1"/>
    </xf>
    <xf numFmtId="0" fontId="197" fillId="0" borderId="0" xfId="0" applyFont="1" applyAlignment="1">
      <alignment wrapText="1"/>
    </xf>
    <xf numFmtId="0" fontId="34" fillId="0" borderId="9" xfId="0" applyFont="1" applyBorder="1" applyAlignment="1">
      <alignment vertical="top" wrapText="1"/>
    </xf>
    <xf numFmtId="0" fontId="34" fillId="0" borderId="10" xfId="0" applyFont="1" applyBorder="1" applyAlignment="1">
      <alignment vertical="top" wrapText="1"/>
    </xf>
    <xf numFmtId="0" fontId="61" fillId="0" borderId="9" xfId="0" applyFont="1" applyBorder="1" applyAlignment="1">
      <alignment vertical="top" wrapText="1"/>
    </xf>
    <xf numFmtId="0" fontId="34" fillId="0" borderId="12" xfId="0" applyFont="1" applyBorder="1" applyAlignment="1">
      <alignment vertical="top" wrapText="1"/>
    </xf>
    <xf numFmtId="0" fontId="61" fillId="0" borderId="13" xfId="0" applyFont="1" applyBorder="1" applyAlignment="1">
      <alignment vertical="top" wrapText="1"/>
    </xf>
    <xf numFmtId="0" fontId="143" fillId="0" borderId="0" xfId="98" applyFont="1" applyAlignment="1" applyProtection="1">
      <alignment vertical="top" wrapText="1"/>
    </xf>
    <xf numFmtId="0" fontId="81" fillId="0" borderId="0" xfId="0" applyFont="1" applyFill="1" applyAlignment="1">
      <alignment wrapText="1"/>
    </xf>
    <xf numFmtId="0" fontId="81" fillId="0" borderId="0" xfId="0" applyFont="1" applyAlignment="1">
      <alignment wrapText="1"/>
    </xf>
    <xf numFmtId="0" fontId="34" fillId="0" borderId="0" xfId="0" applyFont="1" applyAlignment="1">
      <alignment horizontal="center" vertical="top" wrapText="1"/>
    </xf>
    <xf numFmtId="0" fontId="34" fillId="0" borderId="1" xfId="0" applyNumberFormat="1" applyFont="1" applyBorder="1" applyAlignment="1">
      <alignment vertical="top" wrapText="1"/>
    </xf>
    <xf numFmtId="0" fontId="0" fillId="0" borderId="1" xfId="0" applyNumberFormat="1" applyFill="1" applyBorder="1" applyAlignment="1">
      <alignment vertical="top" wrapText="1"/>
    </xf>
    <xf numFmtId="0" fontId="0" fillId="0" borderId="1" xfId="0" applyNumberFormat="1" applyBorder="1" applyAlignment="1">
      <alignment vertical="top" wrapText="1"/>
    </xf>
    <xf numFmtId="0" fontId="34" fillId="0" borderId="2" xfId="0" applyFont="1" applyBorder="1" applyAlignment="1">
      <alignment vertical="top" wrapText="1"/>
    </xf>
    <xf numFmtId="0" fontId="34" fillId="0" borderId="3" xfId="0" applyNumberFormat="1" applyFont="1" applyBorder="1" applyAlignment="1">
      <alignment vertical="top" wrapText="1"/>
    </xf>
    <xf numFmtId="0" fontId="34" fillId="4" borderId="0" xfId="0" applyFont="1" applyFill="1" applyAlignment="1">
      <alignment vertical="top" wrapText="1"/>
    </xf>
    <xf numFmtId="0" fontId="8" fillId="4" borderId="0" xfId="0" applyFont="1" applyFill="1" applyAlignment="1">
      <alignment vertical="top" wrapText="1"/>
    </xf>
    <xf numFmtId="0" fontId="0" fillId="0" borderId="1" xfId="0" applyFont="1" applyFill="1" applyBorder="1" applyAlignment="1">
      <alignment vertical="top" wrapText="1"/>
    </xf>
    <xf numFmtId="0" fontId="199" fillId="0" borderId="1" xfId="98" applyFont="1" applyFill="1" applyBorder="1" applyAlignment="1" applyProtection="1">
      <alignment vertical="top" wrapText="1"/>
    </xf>
    <xf numFmtId="0" fontId="0" fillId="0" borderId="1" xfId="0" applyFont="1" applyBorder="1" applyAlignment="1">
      <alignment vertical="top" wrapText="1"/>
    </xf>
    <xf numFmtId="0" fontId="199" fillId="0" borderId="1" xfId="98" applyFont="1" applyBorder="1" applyAlignment="1" applyProtection="1">
      <alignment vertical="top" wrapText="1"/>
    </xf>
    <xf numFmtId="0" fontId="0" fillId="0" borderId="11" xfId="0" applyFont="1" applyFill="1" applyBorder="1" applyAlignment="1">
      <alignment vertical="top" wrapText="1"/>
    </xf>
    <xf numFmtId="0" fontId="0" fillId="4" borderId="1" xfId="0" applyFont="1" applyFill="1" applyBorder="1" applyAlignment="1">
      <alignment vertical="top" wrapText="1"/>
    </xf>
    <xf numFmtId="0" fontId="80" fillId="4" borderId="0" xfId="0" applyFont="1" applyFill="1" applyAlignment="1">
      <alignment vertical="top" wrapText="1"/>
    </xf>
    <xf numFmtId="164" fontId="4"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1" applyFont="1" applyFill="1" applyBorder="1" applyAlignment="1" applyProtection="1">
      <alignment horizontal="center" vertical="center" wrapText="1"/>
    </xf>
    <xf numFmtId="0" fontId="200" fillId="0" borderId="1" xfId="1" applyFont="1" applyFill="1" applyBorder="1" applyAlignment="1" applyProtection="1">
      <alignment horizontal="center" vertical="center" wrapText="1"/>
    </xf>
    <xf numFmtId="0" fontId="200" fillId="0" borderId="1" xfId="1" applyFont="1" applyFill="1" applyBorder="1" applyAlignment="1" applyProtection="1">
      <alignment horizontal="center" vertical="center"/>
    </xf>
    <xf numFmtId="0" fontId="6" fillId="0" borderId="1" xfId="1" applyFont="1" applyBorder="1" applyAlignment="1" applyProtection="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64" fontId="4" fillId="0" borderId="1" xfId="0" applyNumberFormat="1" applyFont="1" applyBorder="1" applyAlignment="1">
      <alignment horizontal="center" vertical="center"/>
    </xf>
    <xf numFmtId="0" fontId="7" fillId="0" borderId="1" xfId="0" applyFont="1" applyBorder="1" applyAlignment="1">
      <alignment horizontal="center" vertical="center"/>
    </xf>
    <xf numFmtId="16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0" borderId="1" xfId="0" applyFont="1" applyBorder="1" applyAlignment="1">
      <alignment horizontal="center" vertical="top" wrapText="1"/>
    </xf>
    <xf numFmtId="0" fontId="7" fillId="0" borderId="1" xfId="0" applyFont="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vertical="top"/>
    </xf>
    <xf numFmtId="164" fontId="4" fillId="0" borderId="1" xfId="0" applyNumberFormat="1"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horizontal="center" vertical="top" wrapText="1"/>
    </xf>
    <xf numFmtId="0" fontId="201" fillId="0" borderId="1" xfId="0" applyFont="1" applyBorder="1" applyAlignment="1">
      <alignment horizontal="center"/>
    </xf>
    <xf numFmtId="164" fontId="2" fillId="0" borderId="1" xfId="0" applyNumberFormat="1" applyFont="1" applyBorder="1" applyAlignment="1">
      <alignment horizontal="center"/>
    </xf>
    <xf numFmtId="0" fontId="2" fillId="0" borderId="1" xfId="0" applyFont="1" applyBorder="1" applyAlignment="1">
      <alignment horizontal="center" vertical="top"/>
    </xf>
    <xf numFmtId="0" fontId="14" fillId="0" borderId="51" xfId="6" applyFont="1" applyBorder="1" applyAlignment="1">
      <alignment vertical="top" wrapText="1"/>
    </xf>
    <xf numFmtId="0" fontId="14" fillId="0" borderId="52" xfId="6" applyFont="1" applyBorder="1" applyAlignment="1">
      <alignment vertical="top" wrapText="1"/>
    </xf>
    <xf numFmtId="0" fontId="14" fillId="0" borderId="53" xfId="6" applyFont="1" applyBorder="1" applyAlignment="1">
      <alignment vertical="top" wrapText="1"/>
    </xf>
    <xf numFmtId="0" fontId="16" fillId="0" borderId="49" xfId="6" applyFont="1" applyBorder="1" applyAlignment="1">
      <alignment vertical="top" wrapText="1"/>
    </xf>
    <xf numFmtId="0" fontId="16" fillId="0" borderId="13" xfId="6" applyFont="1" applyBorder="1" applyAlignment="1">
      <alignment vertical="top" wrapText="1"/>
    </xf>
    <xf numFmtId="0" fontId="16" fillId="0" borderId="12" xfId="6" applyFont="1" applyBorder="1" applyAlignment="1">
      <alignment vertical="top" wrapText="1"/>
    </xf>
    <xf numFmtId="0" fontId="14" fillId="45" borderId="13" xfId="6" applyFont="1" applyFill="1" applyBorder="1" applyAlignment="1">
      <alignment vertical="top" wrapText="1"/>
    </xf>
    <xf numFmtId="0" fontId="14" fillId="45" borderId="12" xfId="6" applyFont="1" applyFill="1" applyBorder="1" applyAlignment="1">
      <alignment vertical="top" wrapText="1"/>
    </xf>
    <xf numFmtId="0" fontId="14" fillId="45" borderId="15" xfId="6" applyFont="1" applyFill="1" applyBorder="1" applyAlignment="1">
      <alignment vertical="top" wrapText="1"/>
    </xf>
    <xf numFmtId="0" fontId="14" fillId="45" borderId="11" xfId="6" applyFont="1" applyFill="1" applyBorder="1" applyAlignment="1">
      <alignment vertical="top" wrapText="1"/>
    </xf>
    <xf numFmtId="0" fontId="14" fillId="45" borderId="8" xfId="6" applyFont="1" applyFill="1" applyBorder="1" applyAlignment="1">
      <alignment vertical="top" wrapText="1"/>
    </xf>
    <xf numFmtId="0" fontId="14" fillId="45" borderId="37" xfId="6" applyFont="1" applyFill="1" applyBorder="1" applyAlignment="1">
      <alignment vertical="top" wrapText="1"/>
    </xf>
    <xf numFmtId="0" fontId="14" fillId="45" borderId="9" xfId="6" applyFont="1" applyFill="1" applyBorder="1" applyAlignment="1">
      <alignment vertical="top" wrapText="1"/>
    </xf>
    <xf numFmtId="0" fontId="34" fillId="0" borderId="11" xfId="6" applyFont="1" applyBorder="1" applyAlignment="1">
      <alignment vertical="top" wrapText="1"/>
    </xf>
    <xf numFmtId="0" fontId="14" fillId="45" borderId="10" xfId="6" applyFont="1" applyFill="1" applyBorder="1" applyAlignment="1">
      <alignment vertical="top" wrapText="1"/>
    </xf>
    <xf numFmtId="0" fontId="14" fillId="45" borderId="0" xfId="6" applyFont="1" applyFill="1" applyBorder="1" applyAlignment="1">
      <alignment vertical="top" wrapText="1"/>
    </xf>
    <xf numFmtId="0" fontId="14" fillId="45" borderId="7" xfId="6" applyFont="1" applyFill="1" applyBorder="1" applyAlignment="1">
      <alignment vertical="top" wrapText="1"/>
    </xf>
    <xf numFmtId="0" fontId="4" fillId="3" borderId="1" xfId="0" applyFont="1" applyFill="1" applyBorder="1" applyAlignment="1">
      <alignment horizontal="center" vertical="center" wrapText="1"/>
    </xf>
    <xf numFmtId="164" fontId="4" fillId="3" borderId="1" xfId="0" applyNumberFormat="1" applyFont="1" applyFill="1" applyBorder="1" applyAlignment="1">
      <alignment horizontal="center" vertical="center"/>
    </xf>
    <xf numFmtId="0" fontId="200" fillId="3" borderId="1" xfId="1" applyFont="1" applyFill="1" applyBorder="1" applyAlignment="1" applyProtection="1">
      <alignment horizontal="center" vertical="center" wrapText="1"/>
    </xf>
    <xf numFmtId="0" fontId="17" fillId="5" borderId="5" xfId="2" applyFont="1" applyFill="1" applyBorder="1"/>
    <xf numFmtId="0" fontId="14" fillId="0" borderId="5" xfId="2" applyFont="1" applyBorder="1" applyAlignment="1">
      <alignment horizontal="left" vertical="top" wrapText="1"/>
    </xf>
    <xf numFmtId="0" fontId="23" fillId="8" borderId="12" xfId="3" applyFont="1" applyFill="1" applyBorder="1" applyAlignment="1">
      <alignment horizontal="left"/>
    </xf>
    <xf numFmtId="0" fontId="23" fillId="8" borderId="1" xfId="3" applyFont="1" applyFill="1" applyBorder="1" applyAlignment="1">
      <alignment horizontal="left"/>
    </xf>
    <xf numFmtId="0" fontId="21" fillId="0" borderId="0" xfId="3" applyFont="1" applyBorder="1" applyAlignment="1">
      <alignment horizontal="left"/>
    </xf>
    <xf numFmtId="0" fontId="21" fillId="0" borderId="7" xfId="3" applyFont="1" applyBorder="1" applyAlignment="1">
      <alignment horizontal="left"/>
    </xf>
    <xf numFmtId="0" fontId="14" fillId="0" borderId="0" xfId="3" applyFont="1" applyBorder="1" applyAlignment="1">
      <alignment horizontal="left" vertical="top" wrapText="1"/>
    </xf>
    <xf numFmtId="0" fontId="21" fillId="0" borderId="1" xfId="3" applyFont="1" applyBorder="1"/>
    <xf numFmtId="0" fontId="23" fillId="8" borderId="1" xfId="3" applyFont="1" applyFill="1" applyBorder="1"/>
    <xf numFmtId="0" fontId="23" fillId="8" borderId="8" xfId="3" applyFont="1" applyFill="1" applyBorder="1" applyAlignment="1">
      <alignment horizontal="left"/>
    </xf>
    <xf numFmtId="0" fontId="23" fillId="8" borderId="3" xfId="3" applyFont="1" applyFill="1" applyBorder="1" applyAlignment="1">
      <alignment horizontal="left"/>
    </xf>
    <xf numFmtId="0" fontId="21" fillId="0" borderId="0" xfId="3" applyFont="1" applyFill="1" applyBorder="1" applyAlignment="1">
      <alignment horizontal="left"/>
    </xf>
    <xf numFmtId="0" fontId="21" fillId="0" borderId="0" xfId="3" applyFont="1" applyFill="1" applyBorder="1" applyAlignment="1">
      <alignment horizontal="center"/>
    </xf>
    <xf numFmtId="0" fontId="24" fillId="0" borderId="0" xfId="3" applyFont="1" applyBorder="1" applyAlignment="1">
      <alignment horizontal="center"/>
    </xf>
    <xf numFmtId="0" fontId="24" fillId="0" borderId="11" xfId="3" applyFont="1" applyBorder="1" applyAlignment="1">
      <alignment horizontal="center"/>
    </xf>
    <xf numFmtId="0" fontId="24" fillId="0" borderId="12" xfId="3" applyFont="1" applyBorder="1" applyAlignment="1">
      <alignment horizontal="center"/>
    </xf>
    <xf numFmtId="0" fontId="21" fillId="0" borderId="12" xfId="3" applyFont="1" applyFill="1" applyBorder="1" applyAlignment="1">
      <alignment horizontal="center"/>
    </xf>
    <xf numFmtId="0" fontId="21" fillId="0" borderId="9" xfId="3" applyFont="1" applyFill="1" applyBorder="1" applyAlignment="1">
      <alignment horizontal="center"/>
    </xf>
    <xf numFmtId="0" fontId="21" fillId="0" borderId="0" xfId="3" applyFont="1" applyBorder="1" applyAlignment="1">
      <alignment horizontal="center"/>
    </xf>
    <xf numFmtId="0" fontId="21" fillId="0" borderId="10" xfId="3" applyFont="1" applyBorder="1" applyAlignment="1">
      <alignment horizontal="center"/>
    </xf>
    <xf numFmtId="0" fontId="21" fillId="0" borderId="11" xfId="3" applyFont="1" applyFill="1" applyBorder="1" applyAlignment="1">
      <alignment horizontal="center"/>
    </xf>
    <xf numFmtId="0" fontId="23" fillId="8" borderId="1" xfId="3" applyFont="1" applyFill="1" applyBorder="1" applyAlignment="1">
      <alignment horizontal="left" vertical="top"/>
    </xf>
    <xf numFmtId="0" fontId="23" fillId="8" borderId="1" xfId="4" applyFont="1" applyFill="1" applyBorder="1" applyAlignment="1">
      <alignment horizontal="left"/>
    </xf>
    <xf numFmtId="0" fontId="14" fillId="0" borderId="0" xfId="4" applyFont="1" applyBorder="1" applyAlignment="1">
      <alignment horizontal="left" vertical="top" wrapText="1"/>
    </xf>
    <xf numFmtId="0" fontId="21" fillId="0" borderId="1" xfId="4" applyFont="1" applyBorder="1"/>
    <xf numFmtId="0" fontId="23" fillId="8" borderId="1" xfId="4" applyFont="1" applyFill="1" applyBorder="1"/>
    <xf numFmtId="0" fontId="21" fillId="0" borderId="1" xfId="4" applyFont="1" applyBorder="1" applyAlignment="1">
      <alignment horizontal="left"/>
    </xf>
    <xf numFmtId="0" fontId="21" fillId="0" borderId="1" xfId="4" applyFont="1" applyBorder="1" applyAlignment="1">
      <alignment horizontal="center"/>
    </xf>
    <xf numFmtId="0" fontId="17" fillId="11" borderId="1" xfId="2" applyFont="1" applyFill="1" applyBorder="1" applyAlignment="1">
      <alignment horizontal="left"/>
    </xf>
    <xf numFmtId="0" fontId="14" fillId="0" borderId="0" xfId="2" applyFont="1" applyBorder="1" applyAlignment="1">
      <alignment horizontal="left" vertical="top" wrapText="1"/>
    </xf>
    <xf numFmtId="0" fontId="15" fillId="0" borderId="1" xfId="2" applyFont="1" applyBorder="1"/>
    <xf numFmtId="0" fontId="17" fillId="11" borderId="1" xfId="2" applyFont="1" applyFill="1" applyBorder="1"/>
    <xf numFmtId="0" fontId="15" fillId="0" borderId="9" xfId="2" applyFont="1" applyBorder="1" applyAlignment="1">
      <alignment horizontal="left"/>
    </xf>
    <xf numFmtId="0" fontId="15" fillId="0" borderId="0" xfId="2" applyFont="1" applyAlignment="1">
      <alignment horizontal="left"/>
    </xf>
    <xf numFmtId="0" fontId="15" fillId="0" borderId="11" xfId="2" applyFont="1" applyBorder="1" applyAlignment="1">
      <alignment horizontal="left"/>
    </xf>
    <xf numFmtId="0" fontId="15" fillId="0" borderId="0" xfId="2" applyFont="1" applyAlignment="1">
      <alignment horizontal="center"/>
    </xf>
    <xf numFmtId="0" fontId="15" fillId="0" borderId="11" xfId="2" applyFont="1" applyBorder="1" applyAlignment="1">
      <alignment horizontal="center"/>
    </xf>
    <xf numFmtId="0" fontId="15" fillId="0" borderId="7" xfId="2" applyFont="1" applyBorder="1" applyAlignment="1">
      <alignment horizontal="center"/>
    </xf>
    <xf numFmtId="49" fontId="50" fillId="14" borderId="18" xfId="0" applyNumberFormat="1" applyFont="1" applyFill="1" applyBorder="1" applyAlignment="1">
      <alignment horizontal="left" vertical="top" wrapText="1"/>
    </xf>
    <xf numFmtId="49" fontId="50" fillId="14" borderId="13" xfId="0" applyNumberFormat="1" applyFont="1" applyFill="1" applyBorder="1" applyAlignment="1">
      <alignment horizontal="left" vertical="top" wrapText="1"/>
    </xf>
    <xf numFmtId="49" fontId="50" fillId="14" borderId="12" xfId="0" applyNumberFormat="1" applyFont="1" applyFill="1" applyBorder="1" applyAlignment="1">
      <alignment horizontal="left" vertical="top" wrapText="1"/>
    </xf>
    <xf numFmtId="49" fontId="50" fillId="14" borderId="18" xfId="0" applyNumberFormat="1" applyFont="1" applyFill="1" applyBorder="1" applyAlignment="1">
      <alignment horizontal="left" vertical="top"/>
    </xf>
    <xf numFmtId="49" fontId="50" fillId="14" borderId="13" xfId="0" applyNumberFormat="1" applyFont="1" applyFill="1" applyBorder="1" applyAlignment="1">
      <alignment horizontal="left" vertical="top"/>
    </xf>
    <xf numFmtId="49" fontId="50" fillId="14" borderId="12" xfId="0" applyNumberFormat="1" applyFont="1" applyFill="1" applyBorder="1" applyAlignment="1">
      <alignment horizontal="left" vertical="top"/>
    </xf>
    <xf numFmtId="0" fontId="72" fillId="0" borderId="4" xfId="6" applyFont="1" applyFill="1" applyBorder="1" applyAlignment="1">
      <alignment horizontal="left" vertical="center" wrapText="1"/>
    </xf>
    <xf numFmtId="0" fontId="72" fillId="0" borderId="2" xfId="6" applyFont="1" applyFill="1" applyBorder="1" applyAlignment="1">
      <alignment horizontal="left" vertical="center" wrapText="1"/>
    </xf>
    <xf numFmtId="0" fontId="72" fillId="0" borderId="3" xfId="6" applyFont="1" applyFill="1" applyBorder="1" applyAlignment="1">
      <alignment horizontal="left" vertical="center" wrapText="1"/>
    </xf>
    <xf numFmtId="0" fontId="83" fillId="0" borderId="26" xfId="6" applyFont="1" applyFill="1" applyBorder="1" applyAlignment="1">
      <alignment vertical="center" wrapText="1"/>
    </xf>
    <xf numFmtId="0" fontId="34" fillId="0" borderId="27" xfId="6" applyBorder="1" applyAlignment="1">
      <alignment vertical="center"/>
    </xf>
    <xf numFmtId="0" fontId="34" fillId="0" borderId="28" xfId="6" applyBorder="1" applyAlignment="1">
      <alignment vertical="center"/>
    </xf>
    <xf numFmtId="0" fontId="14" fillId="19" borderId="24" xfId="0" applyFont="1" applyFill="1" applyBorder="1" applyAlignment="1">
      <alignment vertical="top" wrapText="1"/>
    </xf>
    <xf numFmtId="0" fontId="14" fillId="19" borderId="1" xfId="0" applyFont="1" applyFill="1" applyBorder="1" applyAlignment="1">
      <alignment vertical="top" wrapText="1"/>
    </xf>
    <xf numFmtId="0" fontId="14" fillId="19" borderId="25" xfId="0" applyFont="1" applyFill="1" applyBorder="1" applyAlignment="1">
      <alignment vertical="top" wrapText="1"/>
    </xf>
    <xf numFmtId="0" fontId="14" fillId="19" borderId="18" xfId="0" applyFont="1" applyFill="1" applyBorder="1" applyAlignment="1">
      <alignment vertical="top" wrapText="1"/>
    </xf>
    <xf numFmtId="0" fontId="14" fillId="19" borderId="21" xfId="0" applyFont="1" applyFill="1" applyBorder="1" applyAlignment="1">
      <alignment vertical="top" wrapText="1"/>
    </xf>
    <xf numFmtId="0" fontId="14" fillId="19" borderId="22" xfId="0" applyFont="1" applyFill="1" applyBorder="1" applyAlignment="1">
      <alignment vertical="top" wrapText="1"/>
    </xf>
    <xf numFmtId="0" fontId="14" fillId="19" borderId="23" xfId="0" applyFont="1" applyFill="1" applyBorder="1" applyAlignment="1">
      <alignment vertical="top" wrapText="1"/>
    </xf>
    <xf numFmtId="0" fontId="14" fillId="19" borderId="49" xfId="0" applyFont="1" applyFill="1" applyBorder="1" applyAlignment="1">
      <alignment vertical="top" wrapText="1"/>
    </xf>
    <xf numFmtId="0" fontId="14" fillId="19" borderId="13" xfId="0" applyFont="1" applyFill="1" applyBorder="1" applyAlignment="1">
      <alignment vertical="top" wrapText="1"/>
    </xf>
    <xf numFmtId="0" fontId="14" fillId="0" borderId="24" xfId="0" applyFont="1" applyFill="1" applyBorder="1" applyAlignment="1">
      <alignment vertical="top" wrapText="1"/>
    </xf>
    <xf numFmtId="0" fontId="14" fillId="0" borderId="1" xfId="0" applyFont="1" applyFill="1" applyBorder="1" applyAlignment="1">
      <alignment vertical="top" wrapText="1"/>
    </xf>
    <xf numFmtId="0" fontId="14" fillId="0" borderId="25" xfId="0" applyFont="1" applyFill="1" applyBorder="1" applyAlignment="1">
      <alignment vertical="top" wrapText="1"/>
    </xf>
    <xf numFmtId="0" fontId="14" fillId="19" borderId="2" xfId="0" applyFont="1" applyFill="1" applyBorder="1" applyAlignment="1">
      <alignment vertical="top" wrapText="1"/>
    </xf>
    <xf numFmtId="0" fontId="14" fillId="19" borderId="3" xfId="0" applyFont="1" applyFill="1" applyBorder="1" applyAlignment="1">
      <alignment vertical="top" wrapText="1"/>
    </xf>
    <xf numFmtId="0" fontId="14" fillId="19" borderId="4" xfId="0" applyFont="1" applyFill="1" applyBorder="1" applyAlignment="1">
      <alignment vertical="top" wrapText="1"/>
    </xf>
    <xf numFmtId="0" fontId="14" fillId="19" borderId="36" xfId="6" applyFont="1" applyFill="1" applyBorder="1" applyAlignment="1">
      <alignment vertical="top" wrapText="1"/>
    </xf>
    <xf numFmtId="0" fontId="14" fillId="19" borderId="2" xfId="6" applyFont="1" applyFill="1" applyBorder="1" applyAlignment="1">
      <alignment vertical="top" wrapText="1"/>
    </xf>
    <xf numFmtId="0" fontId="14" fillId="19" borderId="4" xfId="6" applyFont="1" applyFill="1" applyBorder="1" applyAlignment="1">
      <alignment vertical="top" wrapText="1"/>
    </xf>
    <xf numFmtId="0" fontId="14" fillId="19" borderId="37" xfId="6" applyFont="1" applyFill="1" applyBorder="1" applyAlignment="1">
      <alignment vertical="top" wrapText="1"/>
    </xf>
    <xf numFmtId="0" fontId="14" fillId="19" borderId="1" xfId="6" applyFont="1" applyFill="1" applyBorder="1" applyAlignment="1">
      <alignment vertical="top" wrapText="1"/>
    </xf>
    <xf numFmtId="0" fontId="14" fillId="19" borderId="18" xfId="6" applyFont="1" applyFill="1" applyBorder="1" applyAlignment="1">
      <alignment vertical="top" wrapText="1"/>
    </xf>
    <xf numFmtId="0" fontId="14" fillId="19" borderId="24" xfId="6" applyFont="1" applyFill="1" applyBorder="1" applyAlignment="1">
      <alignment vertical="top" wrapText="1"/>
    </xf>
    <xf numFmtId="0" fontId="14" fillId="19" borderId="3" xfId="6" applyFont="1" applyFill="1" applyBorder="1" applyAlignment="1">
      <alignment vertical="top" wrapText="1"/>
    </xf>
    <xf numFmtId="0" fontId="93" fillId="21" borderId="29" xfId="6" applyFont="1" applyFill="1" applyBorder="1" applyAlignment="1">
      <alignment horizontal="center" wrapText="1"/>
    </xf>
    <xf numFmtId="0" fontId="93" fillId="21" borderId="30" xfId="6" applyFont="1" applyFill="1" applyBorder="1" applyAlignment="1">
      <alignment horizontal="center"/>
    </xf>
    <xf numFmtId="0" fontId="93" fillId="21" borderId="31" xfId="6" applyFont="1" applyFill="1" applyBorder="1" applyAlignment="1">
      <alignment horizontal="center"/>
    </xf>
    <xf numFmtId="0" fontId="0" fillId="0" borderId="20" xfId="0" applyBorder="1" applyAlignment="1">
      <alignment horizontal="left"/>
    </xf>
    <xf numFmtId="0" fontId="93" fillId="21" borderId="32" xfId="0" applyFont="1" applyFill="1" applyBorder="1" applyAlignment="1">
      <alignment horizontal="center" vertical="top" wrapText="1"/>
    </xf>
    <xf numFmtId="0" fontId="93" fillId="21" borderId="33" xfId="0" applyFont="1" applyFill="1" applyBorder="1" applyAlignment="1">
      <alignment horizontal="center" vertical="top" wrapText="1"/>
    </xf>
    <xf numFmtId="0" fontId="93" fillId="21" borderId="64" xfId="0" applyFont="1" applyFill="1" applyBorder="1" applyAlignment="1">
      <alignment horizontal="center" vertical="top" wrapText="1"/>
    </xf>
    <xf numFmtId="0" fontId="93" fillId="21" borderId="29" xfId="0" applyFont="1" applyFill="1" applyBorder="1" applyAlignment="1">
      <alignment horizontal="center" vertical="top" wrapText="1"/>
    </xf>
    <xf numFmtId="0" fontId="93" fillId="21" borderId="30" xfId="0" applyFont="1" applyFill="1" applyBorder="1" applyAlignment="1">
      <alignment horizontal="center" vertical="top" wrapText="1"/>
    </xf>
    <xf numFmtId="0" fontId="93" fillId="21" borderId="63" xfId="0" applyFont="1" applyFill="1" applyBorder="1" applyAlignment="1">
      <alignment horizontal="center" vertical="top" wrapText="1"/>
    </xf>
    <xf numFmtId="0" fontId="93" fillId="21" borderId="29" xfId="0" applyFont="1" applyFill="1" applyBorder="1" applyAlignment="1">
      <alignment horizontal="center"/>
    </xf>
    <xf numFmtId="0" fontId="93" fillId="21" borderId="30" xfId="0" applyFont="1" applyFill="1" applyBorder="1" applyAlignment="1">
      <alignment horizontal="center"/>
    </xf>
    <xf numFmtId="0" fontId="93" fillId="21" borderId="63" xfId="0" applyFont="1" applyFill="1" applyBorder="1" applyAlignment="1">
      <alignment horizontal="center"/>
    </xf>
    <xf numFmtId="0" fontId="112" fillId="0" borderId="20" xfId="0" applyFont="1" applyBorder="1" applyAlignment="1">
      <alignment horizontal="left" vertical="top" wrapText="1"/>
    </xf>
    <xf numFmtId="0" fontId="93" fillId="21" borderId="29" xfId="6" applyFont="1" applyFill="1" applyBorder="1" applyAlignment="1">
      <alignment horizontal="center"/>
    </xf>
    <xf numFmtId="0" fontId="93" fillId="21" borderId="63" xfId="6" applyFont="1" applyFill="1" applyBorder="1" applyAlignment="1">
      <alignment horizontal="center"/>
    </xf>
    <xf numFmtId="0" fontId="93" fillId="21" borderId="32" xfId="0" applyFont="1" applyFill="1" applyBorder="1" applyAlignment="1">
      <alignment horizontal="center"/>
    </xf>
    <xf numFmtId="0" fontId="93" fillId="21" borderId="33" xfId="0" applyFont="1" applyFill="1" applyBorder="1" applyAlignment="1">
      <alignment horizontal="center"/>
    </xf>
    <xf numFmtId="0" fontId="93" fillId="21" borderId="64" xfId="0" applyFont="1" applyFill="1" applyBorder="1" applyAlignment="1">
      <alignment horizontal="center"/>
    </xf>
    <xf numFmtId="0" fontId="112" fillId="0" borderId="20" xfId="0" applyFont="1" applyFill="1" applyBorder="1" applyAlignment="1">
      <alignment horizontal="left" vertical="top" wrapText="1"/>
    </xf>
    <xf numFmtId="0" fontId="155" fillId="17" borderId="19" xfId="100" applyAlignment="1">
      <alignment horizontal="center"/>
    </xf>
    <xf numFmtId="0" fontId="155" fillId="17" borderId="73" xfId="100" applyBorder="1" applyAlignment="1">
      <alignment horizontal="center"/>
    </xf>
    <xf numFmtId="0" fontId="155" fillId="17" borderId="0" xfId="100" applyBorder="1" applyAlignment="1">
      <alignment horizontal="center"/>
    </xf>
    <xf numFmtId="49" fontId="150" fillId="14" borderId="13" xfId="4" applyNumberFormat="1" applyFont="1" applyFill="1" applyBorder="1" applyAlignment="1">
      <alignment horizontal="left" vertical="top"/>
    </xf>
    <xf numFmtId="49" fontId="150" fillId="14" borderId="13" xfId="4" applyNumberFormat="1" applyFont="1" applyFill="1" applyBorder="1" applyAlignment="1">
      <alignment horizontal="center" vertical="top"/>
    </xf>
    <xf numFmtId="0" fontId="125" fillId="19" borderId="1" xfId="101" applyFont="1" applyFill="1" applyBorder="1" applyAlignment="1">
      <alignment horizontal="left"/>
    </xf>
    <xf numFmtId="0" fontId="125" fillId="19" borderId="18" xfId="101" applyFont="1" applyFill="1" applyBorder="1" applyAlignment="1">
      <alignment horizontal="left"/>
    </xf>
    <xf numFmtId="0" fontId="171" fillId="13" borderId="0" xfId="101" applyFont="1" applyFill="1" applyBorder="1" applyAlignment="1">
      <alignment horizontal="left"/>
    </xf>
    <xf numFmtId="0" fontId="125" fillId="19" borderId="12" xfId="101" applyFont="1" applyFill="1" applyBorder="1" applyAlignment="1">
      <alignment horizontal="left"/>
    </xf>
    <xf numFmtId="0" fontId="167" fillId="47" borderId="0" xfId="101" applyFont="1" applyFill="1" applyAlignment="1">
      <alignment horizontal="center" vertical="center" wrapText="1"/>
    </xf>
    <xf numFmtId="0" fontId="16" fillId="48" borderId="37" xfId="0" applyFont="1" applyFill="1" applyBorder="1" applyAlignment="1">
      <alignment vertical="top" wrapText="1"/>
    </xf>
    <xf numFmtId="0" fontId="16" fillId="48" borderId="9" xfId="0" applyFont="1" applyFill="1" applyBorder="1" applyAlignment="1">
      <alignment vertical="top" wrapText="1"/>
    </xf>
    <xf numFmtId="0" fontId="16" fillId="48" borderId="10" xfId="0" applyFont="1" applyFill="1" applyBorder="1" applyAlignment="1">
      <alignment vertical="top" wrapText="1"/>
    </xf>
    <xf numFmtId="0" fontId="0" fillId="48" borderId="0" xfId="0" applyFont="1" applyFill="1" applyAlignment="1">
      <alignment vertical="top" wrapText="1"/>
    </xf>
    <xf numFmtId="0" fontId="16" fillId="48" borderId="1" xfId="0" applyFont="1" applyFill="1" applyBorder="1" applyAlignment="1">
      <alignment vertical="top" wrapText="1"/>
    </xf>
    <xf numFmtId="0" fontId="16" fillId="0" borderId="0" xfId="0" applyFont="1" applyFill="1" applyBorder="1" applyAlignment="1">
      <alignment vertical="top" wrapText="1"/>
    </xf>
    <xf numFmtId="0" fontId="94" fillId="48" borderId="4" xfId="0" applyFont="1" applyFill="1" applyBorder="1" applyAlignment="1">
      <alignment vertical="top" wrapText="1"/>
    </xf>
    <xf numFmtId="0" fontId="94" fillId="48" borderId="37" xfId="0" applyFont="1" applyFill="1" applyBorder="1" applyAlignment="1">
      <alignment vertical="top" wrapText="1"/>
    </xf>
    <xf numFmtId="0" fontId="94" fillId="48" borderId="9" xfId="0" applyFont="1" applyFill="1" applyBorder="1" applyAlignment="1">
      <alignment vertical="top" wrapText="1"/>
    </xf>
    <xf numFmtId="0" fontId="94" fillId="48" borderId="10" xfId="0" applyFont="1" applyFill="1" applyBorder="1" applyAlignment="1">
      <alignment vertical="top" wrapText="1"/>
    </xf>
    <xf numFmtId="0" fontId="14" fillId="45" borderId="1" xfId="0" applyFont="1" applyFill="1" applyBorder="1" applyAlignment="1">
      <alignment horizontal="center" vertical="top" wrapText="1"/>
    </xf>
    <xf numFmtId="0" fontId="33" fillId="0" borderId="1" xfId="0" applyFont="1" applyBorder="1" applyAlignment="1">
      <alignment horizontal="center" vertical="top" wrapText="1"/>
    </xf>
    <xf numFmtId="0" fontId="34" fillId="48" borderId="0" xfId="0" applyFont="1" applyFill="1" applyAlignment="1">
      <alignment vertical="top" wrapText="1"/>
    </xf>
    <xf numFmtId="0" fontId="94" fillId="48" borderId="4" xfId="6" applyFont="1" applyFill="1" applyBorder="1" applyAlignment="1">
      <alignment vertical="top" wrapText="1"/>
    </xf>
    <xf numFmtId="0" fontId="14" fillId="45" borderId="1" xfId="6" applyFont="1" applyFill="1" applyBorder="1" applyAlignment="1">
      <alignment horizontal="center" vertical="top" wrapText="1"/>
    </xf>
    <xf numFmtId="0" fontId="33" fillId="0" borderId="1" xfId="6" applyFont="1" applyBorder="1" applyAlignment="1">
      <alignment horizontal="center" vertical="top" wrapText="1"/>
    </xf>
  </cellXfs>
  <cellStyles count="148">
    <cellStyle name="20% - Accent1" xfId="7"/>
    <cellStyle name="20% - Accent2" xfId="8"/>
    <cellStyle name="20% - Accent3" xfId="9"/>
    <cellStyle name="20% - Accent4" xfId="10"/>
    <cellStyle name="20% - Accent5" xfId="11"/>
    <cellStyle name="20% - Accent6" xfId="12"/>
    <cellStyle name="20% - 강조색1" xfId="102"/>
    <cellStyle name="20% - 강조색2" xfId="103"/>
    <cellStyle name="20% - 강조색3" xfId="104"/>
    <cellStyle name="20% - 강조색4" xfId="105"/>
    <cellStyle name="20% - 강조색5" xfId="106"/>
    <cellStyle name="20% - 강조색6" xfId="107"/>
    <cellStyle name="40% - Accent1" xfId="13"/>
    <cellStyle name="40% - Accent2" xfId="14"/>
    <cellStyle name="40% - Accent3" xfId="15"/>
    <cellStyle name="40% - Accent4" xfId="16"/>
    <cellStyle name="40% - Accent5" xfId="17"/>
    <cellStyle name="40% - Accent6" xfId="18"/>
    <cellStyle name="40% - 강조색1" xfId="108"/>
    <cellStyle name="40% - 강조색2" xfId="109"/>
    <cellStyle name="40% - 강조색3" xfId="110"/>
    <cellStyle name="40% - 강조색4" xfId="111"/>
    <cellStyle name="40% - 강조색5" xfId="112"/>
    <cellStyle name="40% - 강조색6" xfId="113"/>
    <cellStyle name="60% - Accent1" xfId="19"/>
    <cellStyle name="60% - Accent2" xfId="20"/>
    <cellStyle name="60% - Accent3" xfId="21"/>
    <cellStyle name="60% - Accent4" xfId="22"/>
    <cellStyle name="60% - Accent5" xfId="23"/>
    <cellStyle name="60% - Accent6" xfId="24"/>
    <cellStyle name="60% - 강조색1" xfId="114"/>
    <cellStyle name="60% - 강조색2" xfId="115"/>
    <cellStyle name="60% - 강조색3" xfId="116"/>
    <cellStyle name="60% - 강조색4" xfId="117"/>
    <cellStyle name="60% - 강조색5" xfId="118"/>
    <cellStyle name="60% - 강조색6" xfId="119"/>
    <cellStyle name="Accent1" xfId="25"/>
    <cellStyle name="Accent2" xfId="26"/>
    <cellStyle name="Accent3" xfId="27"/>
    <cellStyle name="Accent4" xfId="28"/>
    <cellStyle name="Accent5" xfId="29"/>
    <cellStyle name="Accent6" xfId="30"/>
    <cellStyle name="Bad" xfId="31"/>
    <cellStyle name="Calculation" xfId="32"/>
    <cellStyle name="Check Cell" xfId="33"/>
    <cellStyle name="Explanatory Text" xfId="34"/>
    <cellStyle name="Good" xfId="35"/>
    <cellStyle name="Heading 1" xfId="36"/>
    <cellStyle name="Heading 2" xfId="37"/>
    <cellStyle name="Heading 3" xfId="38"/>
    <cellStyle name="Heading 4" xfId="39"/>
    <cellStyle name="Hyperlink" xfId="1" builtinId="8"/>
    <cellStyle name="Input" xfId="40"/>
    <cellStyle name="Linked Cell" xfId="41"/>
    <cellStyle name="Neutral" xfId="42"/>
    <cellStyle name="Normal" xfId="0" builtinId="0"/>
    <cellStyle name="Normal 10" xfId="43"/>
    <cellStyle name="Normal 11" xfId="44"/>
    <cellStyle name="Normal 12" xfId="45"/>
    <cellStyle name="Normal 13" xfId="46"/>
    <cellStyle name="Normal 14" xfId="47"/>
    <cellStyle name="Normal 15" xfId="48"/>
    <cellStyle name="Normal 16" xfId="49"/>
    <cellStyle name="Normal 17" xfId="50"/>
    <cellStyle name="Normal 18" xfId="51"/>
    <cellStyle name="Normal 19" xfId="52"/>
    <cellStyle name="Normal 2" xfId="53"/>
    <cellStyle name="Normal 20" xfId="54"/>
    <cellStyle name="Normal 21" xfId="55"/>
    <cellStyle name="Normal 22" xfId="56"/>
    <cellStyle name="Normal 23" xfId="57"/>
    <cellStyle name="Normal 24" xfId="58"/>
    <cellStyle name="Normal 25" xfId="59"/>
    <cellStyle name="Normal 3" xfId="60"/>
    <cellStyle name="Normal 4" xfId="61"/>
    <cellStyle name="Normal 5" xfId="62"/>
    <cellStyle name="Normal 6" xfId="63"/>
    <cellStyle name="Normal 7" xfId="64"/>
    <cellStyle name="Normal 8" xfId="65"/>
    <cellStyle name="Normal 9" xfId="66"/>
    <cellStyle name="Normal_LX265S_CL_Sprint_Browser_Specification_Revised4_17Nov2008" xfId="101"/>
    <cellStyle name="Note" xfId="67"/>
    <cellStyle name="Note 10" xfId="68"/>
    <cellStyle name="Note 11" xfId="69"/>
    <cellStyle name="Note 12" xfId="70"/>
    <cellStyle name="Note 13" xfId="71"/>
    <cellStyle name="Note 14" xfId="72"/>
    <cellStyle name="Note 15" xfId="73"/>
    <cellStyle name="Note 16" xfId="74"/>
    <cellStyle name="Note 17" xfId="75"/>
    <cellStyle name="Note 18" xfId="76"/>
    <cellStyle name="Note 19" xfId="77"/>
    <cellStyle name="Note 2" xfId="78"/>
    <cellStyle name="Note 20" xfId="79"/>
    <cellStyle name="Note 21" xfId="80"/>
    <cellStyle name="Note 22" xfId="81"/>
    <cellStyle name="Note 23" xfId="82"/>
    <cellStyle name="Note 24" xfId="83"/>
    <cellStyle name="Note 25" xfId="84"/>
    <cellStyle name="Note 3" xfId="85"/>
    <cellStyle name="Note 4" xfId="86"/>
    <cellStyle name="Note 5" xfId="87"/>
    <cellStyle name="Note 6" xfId="88"/>
    <cellStyle name="Note 7" xfId="89"/>
    <cellStyle name="Note 8" xfId="90"/>
    <cellStyle name="Note 9" xfId="91"/>
    <cellStyle name="Output" xfId="92"/>
    <cellStyle name="Title" xfId="93"/>
    <cellStyle name="Total" xfId="94"/>
    <cellStyle name="Warning Text" xfId="95"/>
    <cellStyle name="강조색1" xfId="120"/>
    <cellStyle name="강조색2" xfId="121"/>
    <cellStyle name="강조색3" xfId="122"/>
    <cellStyle name="강조색4" xfId="123"/>
    <cellStyle name="강조색5" xfId="124"/>
    <cellStyle name="강조색6" xfId="125"/>
    <cellStyle name="경고문" xfId="126"/>
    <cellStyle name="계산" xfId="127"/>
    <cellStyle name="나쁨" xfId="128"/>
    <cellStyle name="메모" xfId="129"/>
    <cellStyle name="보통" xfId="130"/>
    <cellStyle name="설명 텍스트" xfId="131"/>
    <cellStyle name="셀 확인" xfId="132"/>
    <cellStyle name="스타일 1" xfId="133"/>
    <cellStyle name="연결된 셀" xfId="134"/>
    <cellStyle name="요약" xfId="135"/>
    <cellStyle name="입력" xfId="136"/>
    <cellStyle name="제목" xfId="137"/>
    <cellStyle name="제목 1" xfId="138"/>
    <cellStyle name="제목 2" xfId="139"/>
    <cellStyle name="제목 3" xfId="140"/>
    <cellStyle name="제목 4" xfId="141"/>
    <cellStyle name="좋음" xfId="142"/>
    <cellStyle name="출력" xfId="143"/>
    <cellStyle name="통화 2" xfId="144"/>
    <cellStyle name="표준 2" xfId="145"/>
    <cellStyle name="一般_MTR 2007 V2 SOC for WM Crossbow v1" xfId="146"/>
    <cellStyle name="差 2" xfId="97"/>
    <cellStyle name="常规 2" xfId="2"/>
    <cellStyle name="常规 2 2" xfId="147"/>
    <cellStyle name="常规 3" xfId="3"/>
    <cellStyle name="常规 4" xfId="4"/>
    <cellStyle name="常规 5" xfId="5"/>
    <cellStyle name="常规 6" xfId="6"/>
    <cellStyle name="常规 7" xfId="96"/>
    <cellStyle name="检查单元格 2" xfId="100"/>
    <cellStyle name="超链接 2" xfId="98"/>
    <cellStyle name="适中 2" xfId="99"/>
  </cellStyles>
  <dxfs count="80">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ill>
        <patternFill>
          <bgColor indexed="45"/>
        </patternFill>
      </fill>
    </dxf>
    <dxf>
      <fill>
        <patternFill>
          <bgColor indexed="47"/>
        </patternFill>
      </fill>
    </dxf>
    <dxf>
      <fill>
        <patternFill>
          <bgColor indexed="42"/>
        </patternFill>
      </fill>
    </dxf>
    <dxf>
      <fill>
        <patternFill>
          <bgColor indexed="40"/>
        </patternFill>
      </fill>
    </dxf>
    <dxf>
      <fill>
        <patternFill>
          <bgColor indexed="47"/>
        </patternFill>
      </fill>
    </dxf>
    <dxf>
      <fill>
        <patternFill>
          <bgColor indexed="10"/>
        </patternFill>
      </fill>
    </dxf>
    <dxf>
      <fill>
        <patternFill>
          <bgColor indexed="42"/>
        </patternFill>
      </fill>
    </dxf>
    <dxf>
      <font>
        <b/>
        <i val="0"/>
        <condense val="0"/>
        <extend val="0"/>
        <color indexed="10"/>
      </font>
      <fill>
        <patternFill>
          <bgColor indexed="43"/>
        </patternFill>
      </fill>
    </dxf>
    <dxf>
      <font>
        <b/>
        <i val="0"/>
        <condense val="0"/>
        <extend val="0"/>
        <color indexed="12"/>
      </font>
      <fill>
        <patternFill>
          <bgColor indexed="41"/>
        </patternFill>
      </fill>
    </dxf>
    <dxf>
      <font>
        <color rgb="FFFF0000"/>
      </font>
    </dxf>
    <dxf>
      <fill>
        <patternFill>
          <bgColor rgb="FF92D050"/>
        </patternFill>
      </fill>
    </dxf>
    <dxf>
      <fill>
        <patternFill>
          <bgColor rgb="FFFFC000"/>
        </patternFill>
      </fill>
    </dxf>
    <dxf>
      <fill>
        <patternFill>
          <bgColor theme="5" tint="0.39994506668294322"/>
        </patternFill>
      </fill>
    </dxf>
    <dxf>
      <font>
        <color rgb="FFFF0000"/>
      </font>
    </dxf>
    <dxf>
      <font>
        <color rgb="FFFF0000"/>
      </font>
    </dxf>
    <dxf>
      <fill>
        <patternFill>
          <bgColor rgb="FF92D050"/>
        </patternFill>
      </fill>
    </dxf>
    <dxf>
      <fill>
        <patternFill>
          <bgColor rgb="FFFFC000"/>
        </patternFill>
      </fill>
    </dxf>
    <dxf>
      <fill>
        <patternFill>
          <bgColor theme="5" tint="0.39994506668294322"/>
        </patternFill>
      </fill>
    </dxf>
    <dxf>
      <font>
        <color rgb="FFFF0000"/>
      </font>
    </dxf>
    <dxf>
      <font>
        <color rgb="FFFF0000"/>
      </font>
    </dxf>
    <dxf>
      <fill>
        <patternFill>
          <bgColor rgb="FF92D050"/>
        </patternFill>
      </fill>
    </dxf>
    <dxf>
      <fill>
        <patternFill>
          <bgColor rgb="FFFFC000"/>
        </patternFill>
      </fill>
    </dxf>
    <dxf>
      <fill>
        <patternFill>
          <bgColor theme="5" tint="0.39994506668294322"/>
        </patternFill>
      </fill>
    </dxf>
    <dxf>
      <font>
        <color rgb="FFFF0000"/>
      </font>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
      <font>
        <b/>
        <i val="0"/>
        <condense val="0"/>
        <extend val="0"/>
        <color indexed="10"/>
      </font>
      <fill>
        <patternFill>
          <bgColor indexed="43"/>
        </patternFill>
      </fill>
    </dxf>
    <dxf>
      <font>
        <b/>
        <i val="0"/>
        <condense val="0"/>
        <extend val="0"/>
        <color indexed="12"/>
      </font>
      <fill>
        <patternFill>
          <bgColor indexed="41"/>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png"/><Relationship Id="rId3" Type="http://schemas.openxmlformats.org/officeDocument/2006/relationships/image" Target="../media/image3.emf"/><Relationship Id="rId21" Type="http://schemas.openxmlformats.org/officeDocument/2006/relationships/image" Target="../media/image21.png"/><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png"/><Relationship Id="rId2" Type="http://schemas.openxmlformats.org/officeDocument/2006/relationships/image" Target="../media/image2.emf"/><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png"/><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png"/><Relationship Id="rId10" Type="http://schemas.openxmlformats.org/officeDocument/2006/relationships/image" Target="../media/image10.emf"/><Relationship Id="rId19" Type="http://schemas.openxmlformats.org/officeDocument/2006/relationships/image" Target="../media/image19.png"/><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 Id="rId4"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124</xdr:row>
      <xdr:rowOff>0</xdr:rowOff>
    </xdr:from>
    <xdr:to>
      <xdr:col>1</xdr:col>
      <xdr:colOff>4371975</xdr:colOff>
      <xdr:row>125</xdr:row>
      <xdr:rowOff>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981075" y="55340250"/>
          <a:ext cx="4371975" cy="2371725"/>
        </a:xfrm>
        <a:prstGeom prst="rect">
          <a:avLst/>
        </a:prstGeom>
        <a:noFill/>
        <a:ln w="9525">
          <a:noFill/>
          <a:miter lim="800000"/>
          <a:headEnd/>
          <a:tailEnd/>
        </a:ln>
      </xdr:spPr>
    </xdr:pic>
    <xdr:clientData/>
  </xdr:twoCellAnchor>
  <xdr:twoCellAnchor editAs="oneCell">
    <xdr:from>
      <xdr:col>1</xdr:col>
      <xdr:colOff>0</xdr:colOff>
      <xdr:row>186</xdr:row>
      <xdr:rowOff>0</xdr:rowOff>
    </xdr:from>
    <xdr:to>
      <xdr:col>1</xdr:col>
      <xdr:colOff>2390775</xdr:colOff>
      <xdr:row>186</xdr:row>
      <xdr:rowOff>2087217</xdr:rowOff>
    </xdr:to>
    <xdr:pic>
      <xdr:nvPicPr>
        <xdr:cNvPr id="3" name="Picture 4"/>
        <xdr:cNvPicPr>
          <a:picLocks noChangeAspect="1" noChangeArrowheads="1"/>
        </xdr:cNvPicPr>
      </xdr:nvPicPr>
      <xdr:blipFill>
        <a:blip xmlns:r="http://schemas.openxmlformats.org/officeDocument/2006/relationships" r:embed="rId2" cstate="print"/>
        <a:srcRect/>
        <a:stretch>
          <a:fillRect/>
        </a:stretch>
      </xdr:blipFill>
      <xdr:spPr bwMode="auto">
        <a:xfrm>
          <a:off x="981075" y="84515325"/>
          <a:ext cx="2390775" cy="2085975"/>
        </a:xfrm>
        <a:prstGeom prst="rect">
          <a:avLst/>
        </a:prstGeom>
        <a:noFill/>
        <a:ln w="9525">
          <a:noFill/>
          <a:miter lim="800000"/>
          <a:headEnd/>
          <a:tailEnd/>
        </a:ln>
      </xdr:spPr>
    </xdr:pic>
    <xdr:clientData/>
  </xdr:twoCellAnchor>
  <xdr:twoCellAnchor editAs="oneCell">
    <xdr:from>
      <xdr:col>1</xdr:col>
      <xdr:colOff>0</xdr:colOff>
      <xdr:row>208</xdr:row>
      <xdr:rowOff>0</xdr:rowOff>
    </xdr:from>
    <xdr:to>
      <xdr:col>1</xdr:col>
      <xdr:colOff>2466975</xdr:colOff>
      <xdr:row>209</xdr:row>
      <xdr:rowOff>0</xdr:rowOff>
    </xdr:to>
    <xdr:pic>
      <xdr:nvPicPr>
        <xdr:cNvPr id="4" name="Picture 5"/>
        <xdr:cNvPicPr>
          <a:picLocks noChangeAspect="1" noChangeArrowheads="1"/>
        </xdr:cNvPicPr>
      </xdr:nvPicPr>
      <xdr:blipFill>
        <a:blip xmlns:r="http://schemas.openxmlformats.org/officeDocument/2006/relationships" r:embed="rId3" cstate="print"/>
        <a:srcRect/>
        <a:stretch>
          <a:fillRect/>
        </a:stretch>
      </xdr:blipFill>
      <xdr:spPr bwMode="auto">
        <a:xfrm>
          <a:off x="981075" y="92497275"/>
          <a:ext cx="2466975" cy="2362200"/>
        </a:xfrm>
        <a:prstGeom prst="rect">
          <a:avLst/>
        </a:prstGeom>
        <a:noFill/>
        <a:ln w="9525">
          <a:noFill/>
          <a:miter lim="800000"/>
          <a:headEnd/>
          <a:tailEnd/>
        </a:ln>
      </xdr:spPr>
    </xdr:pic>
    <xdr:clientData/>
  </xdr:twoCellAnchor>
  <xdr:twoCellAnchor editAs="oneCell">
    <xdr:from>
      <xdr:col>1</xdr:col>
      <xdr:colOff>0</xdr:colOff>
      <xdr:row>241</xdr:row>
      <xdr:rowOff>0</xdr:rowOff>
    </xdr:from>
    <xdr:to>
      <xdr:col>1</xdr:col>
      <xdr:colOff>2428875</xdr:colOff>
      <xdr:row>242</xdr:row>
      <xdr:rowOff>0</xdr:rowOff>
    </xdr:to>
    <xdr:pic>
      <xdr:nvPicPr>
        <xdr:cNvPr id="5" name="Picture 6"/>
        <xdr:cNvPicPr>
          <a:picLocks noChangeAspect="1" noChangeArrowheads="1"/>
        </xdr:cNvPicPr>
      </xdr:nvPicPr>
      <xdr:blipFill>
        <a:blip xmlns:r="http://schemas.openxmlformats.org/officeDocument/2006/relationships" r:embed="rId4" cstate="print"/>
        <a:srcRect/>
        <a:stretch>
          <a:fillRect/>
        </a:stretch>
      </xdr:blipFill>
      <xdr:spPr bwMode="auto">
        <a:xfrm>
          <a:off x="981075" y="103746300"/>
          <a:ext cx="2428875" cy="2476500"/>
        </a:xfrm>
        <a:prstGeom prst="rect">
          <a:avLst/>
        </a:prstGeom>
        <a:noFill/>
        <a:ln w="9525">
          <a:noFill/>
          <a:miter lim="800000"/>
          <a:headEnd/>
          <a:tailEnd/>
        </a:ln>
      </xdr:spPr>
    </xdr:pic>
    <xdr:clientData/>
  </xdr:twoCellAnchor>
  <xdr:twoCellAnchor editAs="oneCell">
    <xdr:from>
      <xdr:col>1</xdr:col>
      <xdr:colOff>0</xdr:colOff>
      <xdr:row>272</xdr:row>
      <xdr:rowOff>0</xdr:rowOff>
    </xdr:from>
    <xdr:to>
      <xdr:col>1</xdr:col>
      <xdr:colOff>4324350</xdr:colOff>
      <xdr:row>273</xdr:row>
      <xdr:rowOff>0</xdr:rowOff>
    </xdr:to>
    <xdr:pic>
      <xdr:nvPicPr>
        <xdr:cNvPr id="6" name="Picture 7"/>
        <xdr:cNvPicPr>
          <a:picLocks noChangeAspect="1" noChangeArrowheads="1"/>
        </xdr:cNvPicPr>
      </xdr:nvPicPr>
      <xdr:blipFill>
        <a:blip xmlns:r="http://schemas.openxmlformats.org/officeDocument/2006/relationships" r:embed="rId5" cstate="print"/>
        <a:srcRect/>
        <a:stretch>
          <a:fillRect/>
        </a:stretch>
      </xdr:blipFill>
      <xdr:spPr bwMode="auto">
        <a:xfrm>
          <a:off x="981075" y="114766725"/>
          <a:ext cx="4324350" cy="2686050"/>
        </a:xfrm>
        <a:prstGeom prst="rect">
          <a:avLst/>
        </a:prstGeom>
        <a:noFill/>
        <a:ln w="9525">
          <a:noFill/>
          <a:miter lim="800000"/>
          <a:headEnd/>
          <a:tailEnd/>
        </a:ln>
      </xdr:spPr>
    </xdr:pic>
    <xdr:clientData/>
  </xdr:twoCellAnchor>
  <xdr:twoCellAnchor editAs="oneCell">
    <xdr:from>
      <xdr:col>1</xdr:col>
      <xdr:colOff>0</xdr:colOff>
      <xdr:row>339</xdr:row>
      <xdr:rowOff>0</xdr:rowOff>
    </xdr:from>
    <xdr:to>
      <xdr:col>1</xdr:col>
      <xdr:colOff>4333875</xdr:colOff>
      <xdr:row>340</xdr:row>
      <xdr:rowOff>0</xdr:rowOff>
    </xdr:to>
    <xdr:pic>
      <xdr:nvPicPr>
        <xdr:cNvPr id="7" name="Picture 8"/>
        <xdr:cNvPicPr>
          <a:picLocks noChangeAspect="1" noChangeArrowheads="1"/>
        </xdr:cNvPicPr>
      </xdr:nvPicPr>
      <xdr:blipFill>
        <a:blip xmlns:r="http://schemas.openxmlformats.org/officeDocument/2006/relationships" r:embed="rId6" cstate="print"/>
        <a:srcRect/>
        <a:stretch>
          <a:fillRect/>
        </a:stretch>
      </xdr:blipFill>
      <xdr:spPr bwMode="auto">
        <a:xfrm>
          <a:off x="981075" y="137636250"/>
          <a:ext cx="4333875" cy="2724150"/>
        </a:xfrm>
        <a:prstGeom prst="rect">
          <a:avLst/>
        </a:prstGeom>
        <a:noFill/>
        <a:ln w="9525">
          <a:noFill/>
          <a:miter lim="800000"/>
          <a:headEnd/>
          <a:tailEnd/>
        </a:ln>
      </xdr:spPr>
    </xdr:pic>
    <xdr:clientData/>
  </xdr:twoCellAnchor>
  <xdr:twoCellAnchor editAs="oneCell">
    <xdr:from>
      <xdr:col>1</xdr:col>
      <xdr:colOff>0</xdr:colOff>
      <xdr:row>343</xdr:row>
      <xdr:rowOff>0</xdr:rowOff>
    </xdr:from>
    <xdr:to>
      <xdr:col>1</xdr:col>
      <xdr:colOff>4181475</xdr:colOff>
      <xdr:row>344</xdr:row>
      <xdr:rowOff>0</xdr:rowOff>
    </xdr:to>
    <xdr:pic>
      <xdr:nvPicPr>
        <xdr:cNvPr id="8" name="Picture 9"/>
        <xdr:cNvPicPr>
          <a:picLocks noChangeAspect="1" noChangeArrowheads="1"/>
        </xdr:cNvPicPr>
      </xdr:nvPicPr>
      <xdr:blipFill>
        <a:blip xmlns:r="http://schemas.openxmlformats.org/officeDocument/2006/relationships" r:embed="rId7" cstate="print"/>
        <a:srcRect/>
        <a:stretch>
          <a:fillRect/>
        </a:stretch>
      </xdr:blipFill>
      <xdr:spPr bwMode="auto">
        <a:xfrm>
          <a:off x="981075" y="141217650"/>
          <a:ext cx="4181475" cy="2762250"/>
        </a:xfrm>
        <a:prstGeom prst="rect">
          <a:avLst/>
        </a:prstGeom>
        <a:noFill/>
        <a:ln w="9525">
          <a:noFill/>
          <a:miter lim="800000"/>
          <a:headEnd/>
          <a:tailEnd/>
        </a:ln>
      </xdr:spPr>
    </xdr:pic>
    <xdr:clientData/>
  </xdr:twoCellAnchor>
  <xdr:twoCellAnchor editAs="oneCell">
    <xdr:from>
      <xdr:col>1</xdr:col>
      <xdr:colOff>0</xdr:colOff>
      <xdr:row>366</xdr:row>
      <xdr:rowOff>0</xdr:rowOff>
    </xdr:from>
    <xdr:to>
      <xdr:col>1</xdr:col>
      <xdr:colOff>3305175</xdr:colOff>
      <xdr:row>366</xdr:row>
      <xdr:rowOff>1533525</xdr:rowOff>
    </xdr:to>
    <xdr:pic>
      <xdr:nvPicPr>
        <xdr:cNvPr id="9" name="Picture 13"/>
        <xdr:cNvPicPr>
          <a:picLocks noChangeAspect="1" noChangeArrowheads="1"/>
        </xdr:cNvPicPr>
      </xdr:nvPicPr>
      <xdr:blipFill>
        <a:blip xmlns:r="http://schemas.openxmlformats.org/officeDocument/2006/relationships" r:embed="rId8" cstate="print"/>
        <a:srcRect/>
        <a:stretch>
          <a:fillRect/>
        </a:stretch>
      </xdr:blipFill>
      <xdr:spPr bwMode="auto">
        <a:xfrm>
          <a:off x="981075" y="155895675"/>
          <a:ext cx="3305175" cy="1533525"/>
        </a:xfrm>
        <a:prstGeom prst="rect">
          <a:avLst/>
        </a:prstGeom>
        <a:noFill/>
        <a:ln w="9525">
          <a:noFill/>
          <a:miter lim="800000"/>
          <a:headEnd/>
          <a:tailEnd/>
        </a:ln>
      </xdr:spPr>
    </xdr:pic>
    <xdr:clientData/>
  </xdr:twoCellAnchor>
  <xdr:twoCellAnchor editAs="oneCell">
    <xdr:from>
      <xdr:col>1</xdr:col>
      <xdr:colOff>0</xdr:colOff>
      <xdr:row>403</xdr:row>
      <xdr:rowOff>0</xdr:rowOff>
    </xdr:from>
    <xdr:to>
      <xdr:col>1</xdr:col>
      <xdr:colOff>4352925</xdr:colOff>
      <xdr:row>403</xdr:row>
      <xdr:rowOff>2962275</xdr:rowOff>
    </xdr:to>
    <xdr:pic>
      <xdr:nvPicPr>
        <xdr:cNvPr id="10" name="Picture 14"/>
        <xdr:cNvPicPr>
          <a:picLocks noChangeAspect="1" noChangeArrowheads="1"/>
        </xdr:cNvPicPr>
      </xdr:nvPicPr>
      <xdr:blipFill>
        <a:blip xmlns:r="http://schemas.openxmlformats.org/officeDocument/2006/relationships" r:embed="rId9" cstate="print"/>
        <a:srcRect/>
        <a:stretch>
          <a:fillRect/>
        </a:stretch>
      </xdr:blipFill>
      <xdr:spPr bwMode="auto">
        <a:xfrm>
          <a:off x="981075" y="171230925"/>
          <a:ext cx="4352925" cy="2962275"/>
        </a:xfrm>
        <a:prstGeom prst="rect">
          <a:avLst/>
        </a:prstGeom>
        <a:noFill/>
        <a:ln w="9525">
          <a:noFill/>
          <a:miter lim="800000"/>
          <a:headEnd/>
          <a:tailEnd/>
        </a:ln>
      </xdr:spPr>
    </xdr:pic>
    <xdr:clientData/>
  </xdr:twoCellAnchor>
  <xdr:twoCellAnchor editAs="oneCell">
    <xdr:from>
      <xdr:col>1</xdr:col>
      <xdr:colOff>0</xdr:colOff>
      <xdr:row>411</xdr:row>
      <xdr:rowOff>0</xdr:rowOff>
    </xdr:from>
    <xdr:to>
      <xdr:col>1</xdr:col>
      <xdr:colOff>4352925</xdr:colOff>
      <xdr:row>412</xdr:row>
      <xdr:rowOff>1</xdr:rowOff>
    </xdr:to>
    <xdr:pic>
      <xdr:nvPicPr>
        <xdr:cNvPr id="11" name="Picture 15"/>
        <xdr:cNvPicPr>
          <a:picLocks noChangeAspect="1" noChangeArrowheads="1"/>
        </xdr:cNvPicPr>
      </xdr:nvPicPr>
      <xdr:blipFill>
        <a:blip xmlns:r="http://schemas.openxmlformats.org/officeDocument/2006/relationships" r:embed="rId10" cstate="print"/>
        <a:srcRect/>
        <a:stretch>
          <a:fillRect/>
        </a:stretch>
      </xdr:blipFill>
      <xdr:spPr bwMode="auto">
        <a:xfrm>
          <a:off x="981075" y="176164875"/>
          <a:ext cx="4352925" cy="3286125"/>
        </a:xfrm>
        <a:prstGeom prst="rect">
          <a:avLst/>
        </a:prstGeom>
        <a:noFill/>
        <a:ln w="9525">
          <a:noFill/>
          <a:miter lim="800000"/>
          <a:headEnd/>
          <a:tailEnd/>
        </a:ln>
      </xdr:spPr>
    </xdr:pic>
    <xdr:clientData/>
  </xdr:twoCellAnchor>
  <xdr:twoCellAnchor editAs="oneCell">
    <xdr:from>
      <xdr:col>1</xdr:col>
      <xdr:colOff>0</xdr:colOff>
      <xdr:row>424</xdr:row>
      <xdr:rowOff>0</xdr:rowOff>
    </xdr:from>
    <xdr:to>
      <xdr:col>1</xdr:col>
      <xdr:colOff>4105275</xdr:colOff>
      <xdr:row>425</xdr:row>
      <xdr:rowOff>0</xdr:rowOff>
    </xdr:to>
    <xdr:pic>
      <xdr:nvPicPr>
        <xdr:cNvPr id="12" name="Picture 16"/>
        <xdr:cNvPicPr>
          <a:picLocks noChangeAspect="1" noChangeArrowheads="1"/>
        </xdr:cNvPicPr>
      </xdr:nvPicPr>
      <xdr:blipFill>
        <a:blip xmlns:r="http://schemas.openxmlformats.org/officeDocument/2006/relationships" r:embed="rId11" cstate="print"/>
        <a:srcRect/>
        <a:stretch>
          <a:fillRect/>
        </a:stretch>
      </xdr:blipFill>
      <xdr:spPr bwMode="auto">
        <a:xfrm>
          <a:off x="981075" y="184051575"/>
          <a:ext cx="4105275" cy="2305050"/>
        </a:xfrm>
        <a:prstGeom prst="rect">
          <a:avLst/>
        </a:prstGeom>
        <a:noFill/>
        <a:ln w="9525">
          <a:noFill/>
          <a:miter lim="800000"/>
          <a:headEnd/>
          <a:tailEnd/>
        </a:ln>
      </xdr:spPr>
    </xdr:pic>
    <xdr:clientData/>
  </xdr:twoCellAnchor>
  <xdr:twoCellAnchor editAs="oneCell">
    <xdr:from>
      <xdr:col>1</xdr:col>
      <xdr:colOff>0</xdr:colOff>
      <xdr:row>484</xdr:row>
      <xdr:rowOff>0</xdr:rowOff>
    </xdr:from>
    <xdr:to>
      <xdr:col>1</xdr:col>
      <xdr:colOff>4352925</xdr:colOff>
      <xdr:row>485</xdr:row>
      <xdr:rowOff>0</xdr:rowOff>
    </xdr:to>
    <xdr:pic>
      <xdr:nvPicPr>
        <xdr:cNvPr id="13" name="Picture 17"/>
        <xdr:cNvPicPr>
          <a:picLocks noChangeAspect="1" noChangeArrowheads="1"/>
        </xdr:cNvPicPr>
      </xdr:nvPicPr>
      <xdr:blipFill>
        <a:blip xmlns:r="http://schemas.openxmlformats.org/officeDocument/2006/relationships" r:embed="rId12" cstate="print"/>
        <a:srcRect/>
        <a:stretch>
          <a:fillRect/>
        </a:stretch>
      </xdr:blipFill>
      <xdr:spPr bwMode="auto">
        <a:xfrm>
          <a:off x="981075" y="204797025"/>
          <a:ext cx="4352925" cy="2667000"/>
        </a:xfrm>
        <a:prstGeom prst="rect">
          <a:avLst/>
        </a:prstGeom>
        <a:noFill/>
        <a:ln w="9525">
          <a:noFill/>
          <a:miter lim="800000"/>
          <a:headEnd/>
          <a:tailEnd/>
        </a:ln>
      </xdr:spPr>
    </xdr:pic>
    <xdr:clientData/>
  </xdr:twoCellAnchor>
  <xdr:twoCellAnchor editAs="oneCell">
    <xdr:from>
      <xdr:col>1</xdr:col>
      <xdr:colOff>0</xdr:colOff>
      <xdr:row>517</xdr:row>
      <xdr:rowOff>0</xdr:rowOff>
    </xdr:from>
    <xdr:to>
      <xdr:col>1</xdr:col>
      <xdr:colOff>4352925</xdr:colOff>
      <xdr:row>517</xdr:row>
      <xdr:rowOff>2247900</xdr:rowOff>
    </xdr:to>
    <xdr:pic>
      <xdr:nvPicPr>
        <xdr:cNvPr id="14" name="Picture 18"/>
        <xdr:cNvPicPr>
          <a:picLocks noChangeAspect="1" noChangeArrowheads="1"/>
        </xdr:cNvPicPr>
      </xdr:nvPicPr>
      <xdr:blipFill>
        <a:blip xmlns:r="http://schemas.openxmlformats.org/officeDocument/2006/relationships" r:embed="rId13" cstate="print"/>
        <a:srcRect/>
        <a:stretch>
          <a:fillRect/>
        </a:stretch>
      </xdr:blipFill>
      <xdr:spPr bwMode="auto">
        <a:xfrm>
          <a:off x="981075" y="220189425"/>
          <a:ext cx="4352925" cy="2247900"/>
        </a:xfrm>
        <a:prstGeom prst="rect">
          <a:avLst/>
        </a:prstGeom>
        <a:noFill/>
        <a:ln w="9525">
          <a:noFill/>
          <a:miter lim="800000"/>
          <a:headEnd/>
          <a:tailEnd/>
        </a:ln>
      </xdr:spPr>
    </xdr:pic>
    <xdr:clientData/>
  </xdr:twoCellAnchor>
  <xdr:twoCellAnchor editAs="oneCell">
    <xdr:from>
      <xdr:col>1</xdr:col>
      <xdr:colOff>123825</xdr:colOff>
      <xdr:row>426</xdr:row>
      <xdr:rowOff>161925</xdr:rowOff>
    </xdr:from>
    <xdr:to>
      <xdr:col>1</xdr:col>
      <xdr:colOff>1485900</xdr:colOff>
      <xdr:row>426</xdr:row>
      <xdr:rowOff>1929847</xdr:rowOff>
    </xdr:to>
    <xdr:pic>
      <xdr:nvPicPr>
        <xdr:cNvPr id="15" name="Picture 19"/>
        <xdr:cNvPicPr>
          <a:picLocks noChangeAspect="1" noChangeArrowheads="1"/>
        </xdr:cNvPicPr>
      </xdr:nvPicPr>
      <xdr:blipFill>
        <a:blip xmlns:r="http://schemas.openxmlformats.org/officeDocument/2006/relationships" r:embed="rId14" cstate="print"/>
        <a:srcRect/>
        <a:stretch>
          <a:fillRect/>
        </a:stretch>
      </xdr:blipFill>
      <xdr:spPr bwMode="auto">
        <a:xfrm>
          <a:off x="1104900" y="186804300"/>
          <a:ext cx="1362075" cy="1771650"/>
        </a:xfrm>
        <a:prstGeom prst="rect">
          <a:avLst/>
        </a:prstGeom>
        <a:noFill/>
        <a:ln w="9525">
          <a:noFill/>
          <a:miter lim="800000"/>
          <a:headEnd/>
          <a:tailEnd/>
        </a:ln>
      </xdr:spPr>
    </xdr:pic>
    <xdr:clientData/>
  </xdr:twoCellAnchor>
  <xdr:twoCellAnchor editAs="oneCell">
    <xdr:from>
      <xdr:col>1</xdr:col>
      <xdr:colOff>0</xdr:colOff>
      <xdr:row>127</xdr:row>
      <xdr:rowOff>0</xdr:rowOff>
    </xdr:from>
    <xdr:to>
      <xdr:col>1</xdr:col>
      <xdr:colOff>4257675</xdr:colOff>
      <xdr:row>127</xdr:row>
      <xdr:rowOff>3057525</xdr:rowOff>
    </xdr:to>
    <xdr:pic>
      <xdr:nvPicPr>
        <xdr:cNvPr id="16" name="Picture 21"/>
        <xdr:cNvPicPr>
          <a:picLocks noChangeAspect="1" noChangeArrowheads="1"/>
        </xdr:cNvPicPr>
      </xdr:nvPicPr>
      <xdr:blipFill>
        <a:blip xmlns:r="http://schemas.openxmlformats.org/officeDocument/2006/relationships" r:embed="rId15" cstate="print"/>
        <a:srcRect/>
        <a:stretch>
          <a:fillRect/>
        </a:stretch>
      </xdr:blipFill>
      <xdr:spPr bwMode="auto">
        <a:xfrm>
          <a:off x="981075" y="58569225"/>
          <a:ext cx="4257675" cy="3057525"/>
        </a:xfrm>
        <a:prstGeom prst="rect">
          <a:avLst/>
        </a:prstGeom>
        <a:noFill/>
        <a:ln w="9525">
          <a:noFill/>
          <a:miter lim="800000"/>
          <a:headEnd/>
          <a:tailEnd/>
        </a:ln>
      </xdr:spPr>
    </xdr:pic>
    <xdr:clientData/>
  </xdr:twoCellAnchor>
  <xdr:twoCellAnchor editAs="oneCell">
    <xdr:from>
      <xdr:col>1</xdr:col>
      <xdr:colOff>0</xdr:colOff>
      <xdr:row>129</xdr:row>
      <xdr:rowOff>0</xdr:rowOff>
    </xdr:from>
    <xdr:to>
      <xdr:col>1</xdr:col>
      <xdr:colOff>4333875</xdr:colOff>
      <xdr:row>129</xdr:row>
      <xdr:rowOff>3152775</xdr:rowOff>
    </xdr:to>
    <xdr:pic>
      <xdr:nvPicPr>
        <xdr:cNvPr id="17" name="Picture 22"/>
        <xdr:cNvPicPr>
          <a:picLocks noChangeAspect="1" noChangeArrowheads="1"/>
        </xdr:cNvPicPr>
      </xdr:nvPicPr>
      <xdr:blipFill>
        <a:blip xmlns:r="http://schemas.openxmlformats.org/officeDocument/2006/relationships" r:embed="rId16" cstate="print"/>
        <a:srcRect/>
        <a:stretch>
          <a:fillRect/>
        </a:stretch>
      </xdr:blipFill>
      <xdr:spPr bwMode="auto">
        <a:xfrm>
          <a:off x="981075" y="62436375"/>
          <a:ext cx="4333875" cy="3152775"/>
        </a:xfrm>
        <a:prstGeom prst="rect">
          <a:avLst/>
        </a:prstGeom>
        <a:noFill/>
        <a:ln w="1">
          <a:noFill/>
          <a:miter lim="800000"/>
          <a:headEnd/>
          <a:tailEnd/>
        </a:ln>
      </xdr:spPr>
    </xdr:pic>
    <xdr:clientData/>
  </xdr:twoCellAnchor>
  <xdr:twoCellAnchor editAs="oneCell">
    <xdr:from>
      <xdr:col>1</xdr:col>
      <xdr:colOff>0</xdr:colOff>
      <xdr:row>362</xdr:row>
      <xdr:rowOff>0</xdr:rowOff>
    </xdr:from>
    <xdr:to>
      <xdr:col>1</xdr:col>
      <xdr:colOff>4352925</xdr:colOff>
      <xdr:row>362</xdr:row>
      <xdr:rowOff>2752725</xdr:rowOff>
    </xdr:to>
    <xdr:pic>
      <xdr:nvPicPr>
        <xdr:cNvPr id="18" name="Picture 23"/>
        <xdr:cNvPicPr>
          <a:picLocks noChangeAspect="1" noChangeArrowheads="1"/>
        </xdr:cNvPicPr>
      </xdr:nvPicPr>
      <xdr:blipFill>
        <a:blip xmlns:r="http://schemas.openxmlformats.org/officeDocument/2006/relationships" r:embed="rId17" cstate="print"/>
        <a:srcRect/>
        <a:stretch>
          <a:fillRect/>
        </a:stretch>
      </xdr:blipFill>
      <xdr:spPr bwMode="auto">
        <a:xfrm>
          <a:off x="981075" y="149704425"/>
          <a:ext cx="4352925" cy="2752725"/>
        </a:xfrm>
        <a:prstGeom prst="rect">
          <a:avLst/>
        </a:prstGeom>
        <a:noFill/>
        <a:ln w="9525">
          <a:noFill/>
          <a:miter lim="800000"/>
          <a:headEnd/>
          <a:tailEnd/>
        </a:ln>
      </xdr:spPr>
    </xdr:pic>
    <xdr:clientData/>
  </xdr:twoCellAnchor>
  <xdr:twoCellAnchor editAs="oneCell">
    <xdr:from>
      <xdr:col>1</xdr:col>
      <xdr:colOff>0</xdr:colOff>
      <xdr:row>364</xdr:row>
      <xdr:rowOff>0</xdr:rowOff>
    </xdr:from>
    <xdr:to>
      <xdr:col>1</xdr:col>
      <xdr:colOff>4257675</xdr:colOff>
      <xdr:row>364</xdr:row>
      <xdr:rowOff>1409700</xdr:rowOff>
    </xdr:to>
    <xdr:pic>
      <xdr:nvPicPr>
        <xdr:cNvPr id="19" name="Picture 24"/>
        <xdr:cNvPicPr>
          <a:picLocks noChangeAspect="1" noChangeArrowheads="1"/>
        </xdr:cNvPicPr>
      </xdr:nvPicPr>
      <xdr:blipFill>
        <a:blip xmlns:r="http://schemas.openxmlformats.org/officeDocument/2006/relationships" r:embed="rId18" cstate="print"/>
        <a:srcRect/>
        <a:stretch>
          <a:fillRect/>
        </a:stretch>
      </xdr:blipFill>
      <xdr:spPr bwMode="auto">
        <a:xfrm>
          <a:off x="981075" y="152647650"/>
          <a:ext cx="4257675" cy="1409700"/>
        </a:xfrm>
        <a:prstGeom prst="rect">
          <a:avLst/>
        </a:prstGeom>
        <a:noFill/>
        <a:ln w="1">
          <a:noFill/>
          <a:miter lim="800000"/>
          <a:headEnd/>
          <a:tailEnd/>
        </a:ln>
      </xdr:spPr>
    </xdr:pic>
    <xdr:clientData/>
  </xdr:twoCellAnchor>
  <xdr:twoCellAnchor editAs="oneCell">
    <xdr:from>
      <xdr:col>1</xdr:col>
      <xdr:colOff>0</xdr:colOff>
      <xdr:row>365</xdr:row>
      <xdr:rowOff>0</xdr:rowOff>
    </xdr:from>
    <xdr:to>
      <xdr:col>1</xdr:col>
      <xdr:colOff>4248150</xdr:colOff>
      <xdr:row>365</xdr:row>
      <xdr:rowOff>628650</xdr:rowOff>
    </xdr:to>
    <xdr:pic>
      <xdr:nvPicPr>
        <xdr:cNvPr id="20" name="Picture 25"/>
        <xdr:cNvPicPr>
          <a:picLocks noChangeAspect="1" noChangeArrowheads="1"/>
        </xdr:cNvPicPr>
      </xdr:nvPicPr>
      <xdr:blipFill>
        <a:blip xmlns:r="http://schemas.openxmlformats.org/officeDocument/2006/relationships" r:embed="rId19" cstate="print"/>
        <a:srcRect/>
        <a:stretch>
          <a:fillRect/>
        </a:stretch>
      </xdr:blipFill>
      <xdr:spPr bwMode="auto">
        <a:xfrm>
          <a:off x="981075" y="154143075"/>
          <a:ext cx="4248150" cy="628650"/>
        </a:xfrm>
        <a:prstGeom prst="rect">
          <a:avLst/>
        </a:prstGeom>
        <a:noFill/>
        <a:ln w="1">
          <a:noFill/>
          <a:miter lim="800000"/>
          <a:headEnd/>
          <a:tailEnd/>
        </a:ln>
      </xdr:spPr>
    </xdr:pic>
    <xdr:clientData/>
  </xdr:twoCellAnchor>
  <xdr:twoCellAnchor>
    <xdr:from>
      <xdr:col>1</xdr:col>
      <xdr:colOff>0</xdr:colOff>
      <xdr:row>588</xdr:row>
      <xdr:rowOff>0</xdr:rowOff>
    </xdr:from>
    <xdr:to>
      <xdr:col>1</xdr:col>
      <xdr:colOff>2905125</xdr:colOff>
      <xdr:row>588</xdr:row>
      <xdr:rowOff>3048000</xdr:rowOff>
    </xdr:to>
    <xdr:pic>
      <xdr:nvPicPr>
        <xdr:cNvPr id="21" name="Picture 27" descr="WAP Push Processing Steps"/>
        <xdr:cNvPicPr>
          <a:picLocks noChangeAspect="1" noChangeArrowheads="1"/>
        </xdr:cNvPicPr>
      </xdr:nvPicPr>
      <xdr:blipFill>
        <a:blip xmlns:r="http://schemas.openxmlformats.org/officeDocument/2006/relationships" r:embed="rId20" cstate="print"/>
        <a:srcRect/>
        <a:stretch>
          <a:fillRect/>
        </a:stretch>
      </xdr:blipFill>
      <xdr:spPr bwMode="auto">
        <a:xfrm>
          <a:off x="981075" y="249393075"/>
          <a:ext cx="2905125" cy="3048000"/>
        </a:xfrm>
        <a:prstGeom prst="rect">
          <a:avLst/>
        </a:prstGeom>
        <a:noFill/>
        <a:ln w="9525">
          <a:noFill/>
          <a:miter lim="800000"/>
          <a:headEnd/>
          <a:tailEnd/>
        </a:ln>
      </xdr:spPr>
    </xdr:pic>
    <xdr:clientData/>
  </xdr:twoCellAnchor>
  <xdr:twoCellAnchor editAs="oneCell">
    <xdr:from>
      <xdr:col>1</xdr:col>
      <xdr:colOff>0</xdr:colOff>
      <xdr:row>124</xdr:row>
      <xdr:rowOff>0</xdr:rowOff>
    </xdr:from>
    <xdr:to>
      <xdr:col>1</xdr:col>
      <xdr:colOff>4371975</xdr:colOff>
      <xdr:row>125</xdr:row>
      <xdr:rowOff>0</xdr:rowOff>
    </xdr:to>
    <xdr:pic>
      <xdr:nvPicPr>
        <xdr:cNvPr id="2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981075" y="55340250"/>
          <a:ext cx="4371975" cy="2371725"/>
        </a:xfrm>
        <a:prstGeom prst="rect">
          <a:avLst/>
        </a:prstGeom>
        <a:noFill/>
        <a:ln w="9525">
          <a:noFill/>
          <a:miter lim="800000"/>
          <a:headEnd/>
          <a:tailEnd/>
        </a:ln>
      </xdr:spPr>
    </xdr:pic>
    <xdr:clientData/>
  </xdr:twoCellAnchor>
  <xdr:twoCellAnchor editAs="oneCell">
    <xdr:from>
      <xdr:col>1</xdr:col>
      <xdr:colOff>0</xdr:colOff>
      <xdr:row>272</xdr:row>
      <xdr:rowOff>0</xdr:rowOff>
    </xdr:from>
    <xdr:to>
      <xdr:col>1</xdr:col>
      <xdr:colOff>4324350</xdr:colOff>
      <xdr:row>273</xdr:row>
      <xdr:rowOff>0</xdr:rowOff>
    </xdr:to>
    <xdr:pic>
      <xdr:nvPicPr>
        <xdr:cNvPr id="23" name="Picture 7"/>
        <xdr:cNvPicPr>
          <a:picLocks noChangeAspect="1" noChangeArrowheads="1"/>
        </xdr:cNvPicPr>
      </xdr:nvPicPr>
      <xdr:blipFill>
        <a:blip xmlns:r="http://schemas.openxmlformats.org/officeDocument/2006/relationships" r:embed="rId5" cstate="print"/>
        <a:srcRect/>
        <a:stretch>
          <a:fillRect/>
        </a:stretch>
      </xdr:blipFill>
      <xdr:spPr bwMode="auto">
        <a:xfrm>
          <a:off x="981075" y="114766725"/>
          <a:ext cx="4324350" cy="2686050"/>
        </a:xfrm>
        <a:prstGeom prst="rect">
          <a:avLst/>
        </a:prstGeom>
        <a:noFill/>
        <a:ln w="9525">
          <a:noFill/>
          <a:miter lim="800000"/>
          <a:headEnd/>
          <a:tailEnd/>
        </a:ln>
      </xdr:spPr>
    </xdr:pic>
    <xdr:clientData/>
  </xdr:twoCellAnchor>
  <xdr:twoCellAnchor editAs="oneCell">
    <xdr:from>
      <xdr:col>1</xdr:col>
      <xdr:colOff>0</xdr:colOff>
      <xdr:row>339</xdr:row>
      <xdr:rowOff>0</xdr:rowOff>
    </xdr:from>
    <xdr:to>
      <xdr:col>1</xdr:col>
      <xdr:colOff>4333875</xdr:colOff>
      <xdr:row>340</xdr:row>
      <xdr:rowOff>0</xdr:rowOff>
    </xdr:to>
    <xdr:pic>
      <xdr:nvPicPr>
        <xdr:cNvPr id="24" name="Picture 8"/>
        <xdr:cNvPicPr>
          <a:picLocks noChangeAspect="1" noChangeArrowheads="1"/>
        </xdr:cNvPicPr>
      </xdr:nvPicPr>
      <xdr:blipFill>
        <a:blip xmlns:r="http://schemas.openxmlformats.org/officeDocument/2006/relationships" r:embed="rId6" cstate="print"/>
        <a:srcRect/>
        <a:stretch>
          <a:fillRect/>
        </a:stretch>
      </xdr:blipFill>
      <xdr:spPr bwMode="auto">
        <a:xfrm>
          <a:off x="981075" y="137636250"/>
          <a:ext cx="4333875" cy="2724150"/>
        </a:xfrm>
        <a:prstGeom prst="rect">
          <a:avLst/>
        </a:prstGeom>
        <a:noFill/>
        <a:ln w="9525">
          <a:noFill/>
          <a:miter lim="800000"/>
          <a:headEnd/>
          <a:tailEnd/>
        </a:ln>
      </xdr:spPr>
    </xdr:pic>
    <xdr:clientData/>
  </xdr:twoCellAnchor>
  <xdr:twoCellAnchor editAs="oneCell">
    <xdr:from>
      <xdr:col>1</xdr:col>
      <xdr:colOff>0</xdr:colOff>
      <xdr:row>343</xdr:row>
      <xdr:rowOff>0</xdr:rowOff>
    </xdr:from>
    <xdr:to>
      <xdr:col>1</xdr:col>
      <xdr:colOff>4181475</xdr:colOff>
      <xdr:row>344</xdr:row>
      <xdr:rowOff>0</xdr:rowOff>
    </xdr:to>
    <xdr:pic>
      <xdr:nvPicPr>
        <xdr:cNvPr id="25" name="Picture 9"/>
        <xdr:cNvPicPr>
          <a:picLocks noChangeAspect="1" noChangeArrowheads="1"/>
        </xdr:cNvPicPr>
      </xdr:nvPicPr>
      <xdr:blipFill>
        <a:blip xmlns:r="http://schemas.openxmlformats.org/officeDocument/2006/relationships" r:embed="rId7" cstate="print"/>
        <a:srcRect/>
        <a:stretch>
          <a:fillRect/>
        </a:stretch>
      </xdr:blipFill>
      <xdr:spPr bwMode="auto">
        <a:xfrm>
          <a:off x="981075" y="141217650"/>
          <a:ext cx="4181475" cy="2762250"/>
        </a:xfrm>
        <a:prstGeom prst="rect">
          <a:avLst/>
        </a:prstGeom>
        <a:noFill/>
        <a:ln w="9525">
          <a:noFill/>
          <a:miter lim="800000"/>
          <a:headEnd/>
          <a:tailEnd/>
        </a:ln>
      </xdr:spPr>
    </xdr:pic>
    <xdr:clientData/>
  </xdr:twoCellAnchor>
  <xdr:twoCellAnchor editAs="oneCell">
    <xdr:from>
      <xdr:col>1</xdr:col>
      <xdr:colOff>0</xdr:colOff>
      <xdr:row>366</xdr:row>
      <xdr:rowOff>0</xdr:rowOff>
    </xdr:from>
    <xdr:to>
      <xdr:col>1</xdr:col>
      <xdr:colOff>3305175</xdr:colOff>
      <xdr:row>366</xdr:row>
      <xdr:rowOff>1533525</xdr:rowOff>
    </xdr:to>
    <xdr:pic>
      <xdr:nvPicPr>
        <xdr:cNvPr id="26" name="Picture 13"/>
        <xdr:cNvPicPr>
          <a:picLocks noChangeAspect="1" noChangeArrowheads="1"/>
        </xdr:cNvPicPr>
      </xdr:nvPicPr>
      <xdr:blipFill>
        <a:blip xmlns:r="http://schemas.openxmlformats.org/officeDocument/2006/relationships" r:embed="rId8" cstate="print"/>
        <a:srcRect/>
        <a:stretch>
          <a:fillRect/>
        </a:stretch>
      </xdr:blipFill>
      <xdr:spPr bwMode="auto">
        <a:xfrm>
          <a:off x="981075" y="155895675"/>
          <a:ext cx="3305175" cy="1533525"/>
        </a:xfrm>
        <a:prstGeom prst="rect">
          <a:avLst/>
        </a:prstGeom>
        <a:noFill/>
        <a:ln w="9525">
          <a:noFill/>
          <a:miter lim="800000"/>
          <a:headEnd/>
          <a:tailEnd/>
        </a:ln>
      </xdr:spPr>
    </xdr:pic>
    <xdr:clientData/>
  </xdr:twoCellAnchor>
  <xdr:twoCellAnchor editAs="oneCell">
    <xdr:from>
      <xdr:col>1</xdr:col>
      <xdr:colOff>0</xdr:colOff>
      <xdr:row>403</xdr:row>
      <xdr:rowOff>0</xdr:rowOff>
    </xdr:from>
    <xdr:to>
      <xdr:col>1</xdr:col>
      <xdr:colOff>4352925</xdr:colOff>
      <xdr:row>403</xdr:row>
      <xdr:rowOff>2962275</xdr:rowOff>
    </xdr:to>
    <xdr:pic>
      <xdr:nvPicPr>
        <xdr:cNvPr id="27" name="Picture 14"/>
        <xdr:cNvPicPr>
          <a:picLocks noChangeAspect="1" noChangeArrowheads="1"/>
        </xdr:cNvPicPr>
      </xdr:nvPicPr>
      <xdr:blipFill>
        <a:blip xmlns:r="http://schemas.openxmlformats.org/officeDocument/2006/relationships" r:embed="rId9" cstate="print"/>
        <a:srcRect/>
        <a:stretch>
          <a:fillRect/>
        </a:stretch>
      </xdr:blipFill>
      <xdr:spPr bwMode="auto">
        <a:xfrm>
          <a:off x="981075" y="171230925"/>
          <a:ext cx="4352925" cy="2962275"/>
        </a:xfrm>
        <a:prstGeom prst="rect">
          <a:avLst/>
        </a:prstGeom>
        <a:noFill/>
        <a:ln w="9525">
          <a:noFill/>
          <a:miter lim="800000"/>
          <a:headEnd/>
          <a:tailEnd/>
        </a:ln>
      </xdr:spPr>
    </xdr:pic>
    <xdr:clientData/>
  </xdr:twoCellAnchor>
  <xdr:twoCellAnchor editAs="oneCell">
    <xdr:from>
      <xdr:col>1</xdr:col>
      <xdr:colOff>0</xdr:colOff>
      <xdr:row>411</xdr:row>
      <xdr:rowOff>0</xdr:rowOff>
    </xdr:from>
    <xdr:to>
      <xdr:col>1</xdr:col>
      <xdr:colOff>4352925</xdr:colOff>
      <xdr:row>412</xdr:row>
      <xdr:rowOff>1</xdr:rowOff>
    </xdr:to>
    <xdr:pic>
      <xdr:nvPicPr>
        <xdr:cNvPr id="28" name="Picture 15"/>
        <xdr:cNvPicPr>
          <a:picLocks noChangeAspect="1" noChangeArrowheads="1"/>
        </xdr:cNvPicPr>
      </xdr:nvPicPr>
      <xdr:blipFill>
        <a:blip xmlns:r="http://schemas.openxmlformats.org/officeDocument/2006/relationships" r:embed="rId10" cstate="print"/>
        <a:srcRect/>
        <a:stretch>
          <a:fillRect/>
        </a:stretch>
      </xdr:blipFill>
      <xdr:spPr bwMode="auto">
        <a:xfrm>
          <a:off x="981075" y="176164875"/>
          <a:ext cx="4352925" cy="3286125"/>
        </a:xfrm>
        <a:prstGeom prst="rect">
          <a:avLst/>
        </a:prstGeom>
        <a:noFill/>
        <a:ln w="9525">
          <a:noFill/>
          <a:miter lim="800000"/>
          <a:headEnd/>
          <a:tailEnd/>
        </a:ln>
      </xdr:spPr>
    </xdr:pic>
    <xdr:clientData/>
  </xdr:twoCellAnchor>
  <xdr:twoCellAnchor editAs="oneCell">
    <xdr:from>
      <xdr:col>1</xdr:col>
      <xdr:colOff>0</xdr:colOff>
      <xdr:row>424</xdr:row>
      <xdr:rowOff>0</xdr:rowOff>
    </xdr:from>
    <xdr:to>
      <xdr:col>1</xdr:col>
      <xdr:colOff>4105275</xdr:colOff>
      <xdr:row>425</xdr:row>
      <xdr:rowOff>0</xdr:rowOff>
    </xdr:to>
    <xdr:pic>
      <xdr:nvPicPr>
        <xdr:cNvPr id="29" name="Picture 16"/>
        <xdr:cNvPicPr>
          <a:picLocks noChangeAspect="1" noChangeArrowheads="1"/>
        </xdr:cNvPicPr>
      </xdr:nvPicPr>
      <xdr:blipFill>
        <a:blip xmlns:r="http://schemas.openxmlformats.org/officeDocument/2006/relationships" r:embed="rId11" cstate="print"/>
        <a:srcRect/>
        <a:stretch>
          <a:fillRect/>
        </a:stretch>
      </xdr:blipFill>
      <xdr:spPr bwMode="auto">
        <a:xfrm>
          <a:off x="981075" y="184051575"/>
          <a:ext cx="4105275" cy="2305050"/>
        </a:xfrm>
        <a:prstGeom prst="rect">
          <a:avLst/>
        </a:prstGeom>
        <a:noFill/>
        <a:ln w="9525">
          <a:noFill/>
          <a:miter lim="800000"/>
          <a:headEnd/>
          <a:tailEnd/>
        </a:ln>
      </xdr:spPr>
    </xdr:pic>
    <xdr:clientData/>
  </xdr:twoCellAnchor>
  <xdr:twoCellAnchor editAs="oneCell">
    <xdr:from>
      <xdr:col>1</xdr:col>
      <xdr:colOff>0</xdr:colOff>
      <xdr:row>484</xdr:row>
      <xdr:rowOff>9525</xdr:rowOff>
    </xdr:from>
    <xdr:to>
      <xdr:col>1</xdr:col>
      <xdr:colOff>4352925</xdr:colOff>
      <xdr:row>485</xdr:row>
      <xdr:rowOff>9525</xdr:rowOff>
    </xdr:to>
    <xdr:pic>
      <xdr:nvPicPr>
        <xdr:cNvPr id="30" name="Picture 17"/>
        <xdr:cNvPicPr>
          <a:picLocks noChangeAspect="1" noChangeArrowheads="1"/>
        </xdr:cNvPicPr>
      </xdr:nvPicPr>
      <xdr:blipFill>
        <a:blip xmlns:r="http://schemas.openxmlformats.org/officeDocument/2006/relationships" r:embed="rId12" cstate="print"/>
        <a:srcRect/>
        <a:stretch>
          <a:fillRect/>
        </a:stretch>
      </xdr:blipFill>
      <xdr:spPr bwMode="auto">
        <a:xfrm>
          <a:off x="981075" y="204806550"/>
          <a:ext cx="4352925" cy="2667000"/>
        </a:xfrm>
        <a:prstGeom prst="rect">
          <a:avLst/>
        </a:prstGeom>
        <a:noFill/>
        <a:ln w="9525">
          <a:noFill/>
          <a:miter lim="800000"/>
          <a:headEnd/>
          <a:tailEnd/>
        </a:ln>
      </xdr:spPr>
    </xdr:pic>
    <xdr:clientData/>
  </xdr:twoCellAnchor>
  <xdr:twoCellAnchor editAs="oneCell">
    <xdr:from>
      <xdr:col>1</xdr:col>
      <xdr:colOff>0</xdr:colOff>
      <xdr:row>517</xdr:row>
      <xdr:rowOff>0</xdr:rowOff>
    </xdr:from>
    <xdr:to>
      <xdr:col>1</xdr:col>
      <xdr:colOff>4352925</xdr:colOff>
      <xdr:row>517</xdr:row>
      <xdr:rowOff>2247900</xdr:rowOff>
    </xdr:to>
    <xdr:pic>
      <xdr:nvPicPr>
        <xdr:cNvPr id="31" name="Picture 18"/>
        <xdr:cNvPicPr>
          <a:picLocks noChangeAspect="1" noChangeArrowheads="1"/>
        </xdr:cNvPicPr>
      </xdr:nvPicPr>
      <xdr:blipFill>
        <a:blip xmlns:r="http://schemas.openxmlformats.org/officeDocument/2006/relationships" r:embed="rId13" cstate="print"/>
        <a:srcRect/>
        <a:stretch>
          <a:fillRect/>
        </a:stretch>
      </xdr:blipFill>
      <xdr:spPr bwMode="auto">
        <a:xfrm>
          <a:off x="981075" y="220189425"/>
          <a:ext cx="4352925" cy="2247900"/>
        </a:xfrm>
        <a:prstGeom prst="rect">
          <a:avLst/>
        </a:prstGeom>
        <a:noFill/>
        <a:ln w="9525">
          <a:noFill/>
          <a:miter lim="800000"/>
          <a:headEnd/>
          <a:tailEnd/>
        </a:ln>
      </xdr:spPr>
    </xdr:pic>
    <xdr:clientData/>
  </xdr:twoCellAnchor>
  <xdr:twoCellAnchor editAs="oneCell">
    <xdr:from>
      <xdr:col>1</xdr:col>
      <xdr:colOff>0</xdr:colOff>
      <xdr:row>127</xdr:row>
      <xdr:rowOff>0</xdr:rowOff>
    </xdr:from>
    <xdr:to>
      <xdr:col>1</xdr:col>
      <xdr:colOff>4257675</xdr:colOff>
      <xdr:row>127</xdr:row>
      <xdr:rowOff>3057525</xdr:rowOff>
    </xdr:to>
    <xdr:pic>
      <xdr:nvPicPr>
        <xdr:cNvPr id="32" name="Picture 21"/>
        <xdr:cNvPicPr>
          <a:picLocks noChangeAspect="1" noChangeArrowheads="1"/>
        </xdr:cNvPicPr>
      </xdr:nvPicPr>
      <xdr:blipFill>
        <a:blip xmlns:r="http://schemas.openxmlformats.org/officeDocument/2006/relationships" r:embed="rId15" cstate="print"/>
        <a:srcRect/>
        <a:stretch>
          <a:fillRect/>
        </a:stretch>
      </xdr:blipFill>
      <xdr:spPr bwMode="auto">
        <a:xfrm>
          <a:off x="981075" y="58569225"/>
          <a:ext cx="4257675" cy="3057525"/>
        </a:xfrm>
        <a:prstGeom prst="rect">
          <a:avLst/>
        </a:prstGeom>
        <a:noFill/>
        <a:ln w="9525">
          <a:noFill/>
          <a:miter lim="800000"/>
          <a:headEnd/>
          <a:tailEnd/>
        </a:ln>
      </xdr:spPr>
    </xdr:pic>
    <xdr:clientData/>
  </xdr:twoCellAnchor>
  <xdr:twoCellAnchor editAs="oneCell">
    <xdr:from>
      <xdr:col>1</xdr:col>
      <xdr:colOff>0</xdr:colOff>
      <xdr:row>129</xdr:row>
      <xdr:rowOff>0</xdr:rowOff>
    </xdr:from>
    <xdr:to>
      <xdr:col>1</xdr:col>
      <xdr:colOff>4333875</xdr:colOff>
      <xdr:row>129</xdr:row>
      <xdr:rowOff>3152775</xdr:rowOff>
    </xdr:to>
    <xdr:pic>
      <xdr:nvPicPr>
        <xdr:cNvPr id="33" name="Picture 22"/>
        <xdr:cNvPicPr>
          <a:picLocks noChangeAspect="1" noChangeArrowheads="1"/>
        </xdr:cNvPicPr>
      </xdr:nvPicPr>
      <xdr:blipFill>
        <a:blip xmlns:r="http://schemas.openxmlformats.org/officeDocument/2006/relationships" r:embed="rId16" cstate="print"/>
        <a:srcRect/>
        <a:stretch>
          <a:fillRect/>
        </a:stretch>
      </xdr:blipFill>
      <xdr:spPr bwMode="auto">
        <a:xfrm>
          <a:off x="981075" y="62436375"/>
          <a:ext cx="4333875" cy="3152775"/>
        </a:xfrm>
        <a:prstGeom prst="rect">
          <a:avLst/>
        </a:prstGeom>
        <a:noFill/>
        <a:ln w="1">
          <a:noFill/>
          <a:miter lim="800000"/>
          <a:headEnd/>
          <a:tailEnd/>
        </a:ln>
      </xdr:spPr>
    </xdr:pic>
    <xdr:clientData/>
  </xdr:twoCellAnchor>
  <xdr:twoCellAnchor editAs="oneCell">
    <xdr:from>
      <xdr:col>1</xdr:col>
      <xdr:colOff>0</xdr:colOff>
      <xdr:row>362</xdr:row>
      <xdr:rowOff>0</xdr:rowOff>
    </xdr:from>
    <xdr:to>
      <xdr:col>1</xdr:col>
      <xdr:colOff>4352925</xdr:colOff>
      <xdr:row>362</xdr:row>
      <xdr:rowOff>2752725</xdr:rowOff>
    </xdr:to>
    <xdr:pic>
      <xdr:nvPicPr>
        <xdr:cNvPr id="34" name="Picture 23"/>
        <xdr:cNvPicPr>
          <a:picLocks noChangeAspect="1" noChangeArrowheads="1"/>
        </xdr:cNvPicPr>
      </xdr:nvPicPr>
      <xdr:blipFill>
        <a:blip xmlns:r="http://schemas.openxmlformats.org/officeDocument/2006/relationships" r:embed="rId17" cstate="print"/>
        <a:srcRect/>
        <a:stretch>
          <a:fillRect/>
        </a:stretch>
      </xdr:blipFill>
      <xdr:spPr bwMode="auto">
        <a:xfrm>
          <a:off x="981075" y="149704425"/>
          <a:ext cx="4352925" cy="2752725"/>
        </a:xfrm>
        <a:prstGeom prst="rect">
          <a:avLst/>
        </a:prstGeom>
        <a:noFill/>
        <a:ln w="9525">
          <a:noFill/>
          <a:miter lim="800000"/>
          <a:headEnd/>
          <a:tailEnd/>
        </a:ln>
      </xdr:spPr>
    </xdr:pic>
    <xdr:clientData/>
  </xdr:twoCellAnchor>
  <xdr:twoCellAnchor editAs="oneCell">
    <xdr:from>
      <xdr:col>1</xdr:col>
      <xdr:colOff>0</xdr:colOff>
      <xdr:row>364</xdr:row>
      <xdr:rowOff>0</xdr:rowOff>
    </xdr:from>
    <xdr:to>
      <xdr:col>1</xdr:col>
      <xdr:colOff>4257675</xdr:colOff>
      <xdr:row>364</xdr:row>
      <xdr:rowOff>1409700</xdr:rowOff>
    </xdr:to>
    <xdr:pic>
      <xdr:nvPicPr>
        <xdr:cNvPr id="35" name="Picture 24"/>
        <xdr:cNvPicPr>
          <a:picLocks noChangeAspect="1" noChangeArrowheads="1"/>
        </xdr:cNvPicPr>
      </xdr:nvPicPr>
      <xdr:blipFill>
        <a:blip xmlns:r="http://schemas.openxmlformats.org/officeDocument/2006/relationships" r:embed="rId18" cstate="print"/>
        <a:srcRect/>
        <a:stretch>
          <a:fillRect/>
        </a:stretch>
      </xdr:blipFill>
      <xdr:spPr bwMode="auto">
        <a:xfrm>
          <a:off x="981075" y="152647650"/>
          <a:ext cx="4257675" cy="1409700"/>
        </a:xfrm>
        <a:prstGeom prst="rect">
          <a:avLst/>
        </a:prstGeom>
        <a:noFill/>
        <a:ln w="1">
          <a:noFill/>
          <a:miter lim="800000"/>
          <a:headEnd/>
          <a:tailEnd/>
        </a:ln>
      </xdr:spPr>
    </xdr:pic>
    <xdr:clientData/>
  </xdr:twoCellAnchor>
  <xdr:twoCellAnchor editAs="oneCell">
    <xdr:from>
      <xdr:col>1</xdr:col>
      <xdr:colOff>0</xdr:colOff>
      <xdr:row>365</xdr:row>
      <xdr:rowOff>0</xdr:rowOff>
    </xdr:from>
    <xdr:to>
      <xdr:col>1</xdr:col>
      <xdr:colOff>4248150</xdr:colOff>
      <xdr:row>365</xdr:row>
      <xdr:rowOff>628650</xdr:rowOff>
    </xdr:to>
    <xdr:pic>
      <xdr:nvPicPr>
        <xdr:cNvPr id="36" name="Picture 25"/>
        <xdr:cNvPicPr>
          <a:picLocks noChangeAspect="1" noChangeArrowheads="1"/>
        </xdr:cNvPicPr>
      </xdr:nvPicPr>
      <xdr:blipFill>
        <a:blip xmlns:r="http://schemas.openxmlformats.org/officeDocument/2006/relationships" r:embed="rId19" cstate="print"/>
        <a:srcRect/>
        <a:stretch>
          <a:fillRect/>
        </a:stretch>
      </xdr:blipFill>
      <xdr:spPr bwMode="auto">
        <a:xfrm>
          <a:off x="981075" y="154143075"/>
          <a:ext cx="4248150" cy="628650"/>
        </a:xfrm>
        <a:prstGeom prst="rect">
          <a:avLst/>
        </a:prstGeom>
        <a:noFill/>
        <a:ln w="1">
          <a:noFill/>
          <a:miter lim="800000"/>
          <a:headEnd/>
          <a:tailEnd/>
        </a:ln>
      </xdr:spPr>
    </xdr:pic>
    <xdr:clientData/>
  </xdr:twoCellAnchor>
  <xdr:twoCellAnchor editAs="oneCell">
    <xdr:from>
      <xdr:col>5</xdr:col>
      <xdr:colOff>38100</xdr:colOff>
      <xdr:row>486</xdr:row>
      <xdr:rowOff>9525</xdr:rowOff>
    </xdr:from>
    <xdr:to>
      <xdr:col>7</xdr:col>
      <xdr:colOff>508552</xdr:colOff>
      <xdr:row>490</xdr:row>
      <xdr:rowOff>340000</xdr:rowOff>
    </xdr:to>
    <xdr:pic>
      <xdr:nvPicPr>
        <xdr:cNvPr id="37" name="Picture 383" descr="setting0"/>
        <xdr:cNvPicPr>
          <a:picLocks noChangeAspect="1" noChangeArrowheads="1"/>
        </xdr:cNvPicPr>
      </xdr:nvPicPr>
      <xdr:blipFill>
        <a:blip xmlns:r="http://schemas.openxmlformats.org/officeDocument/2006/relationships" r:embed="rId21" cstate="print"/>
        <a:srcRect/>
        <a:stretch>
          <a:fillRect/>
        </a:stretch>
      </xdr:blipFill>
      <xdr:spPr bwMode="auto">
        <a:xfrm>
          <a:off x="10325100" y="207759300"/>
          <a:ext cx="1638300" cy="2047875"/>
        </a:xfrm>
        <a:prstGeom prst="rect">
          <a:avLst/>
        </a:prstGeom>
        <a:noFill/>
        <a:ln w="9525">
          <a:noFill/>
          <a:miter lim="800000"/>
          <a:headEnd/>
          <a:tailEnd/>
        </a:ln>
      </xdr:spPr>
    </xdr:pic>
    <xdr:clientData/>
  </xdr:twoCellAnchor>
  <xdr:twoCellAnchor editAs="oneCell">
    <xdr:from>
      <xdr:col>5</xdr:col>
      <xdr:colOff>38100</xdr:colOff>
      <xdr:row>491</xdr:row>
      <xdr:rowOff>276225</xdr:rowOff>
    </xdr:from>
    <xdr:to>
      <xdr:col>7</xdr:col>
      <xdr:colOff>518077</xdr:colOff>
      <xdr:row>497</xdr:row>
      <xdr:rowOff>30646</xdr:rowOff>
    </xdr:to>
    <xdr:pic>
      <xdr:nvPicPr>
        <xdr:cNvPr id="38" name="Picture 384" descr="setting1"/>
        <xdr:cNvPicPr>
          <a:picLocks noChangeAspect="1" noChangeArrowheads="1"/>
        </xdr:cNvPicPr>
      </xdr:nvPicPr>
      <xdr:blipFill>
        <a:blip xmlns:r="http://schemas.openxmlformats.org/officeDocument/2006/relationships" r:embed="rId22" cstate="print"/>
        <a:srcRect/>
        <a:stretch>
          <a:fillRect/>
        </a:stretch>
      </xdr:blipFill>
      <xdr:spPr bwMode="auto">
        <a:xfrm>
          <a:off x="10325100" y="209826225"/>
          <a:ext cx="1647825" cy="2181225"/>
        </a:xfrm>
        <a:prstGeom prst="rect">
          <a:avLst/>
        </a:prstGeom>
        <a:noFill/>
        <a:ln w="9525">
          <a:noFill/>
          <a:miter lim="800000"/>
          <a:headEnd/>
          <a:tailEnd/>
        </a:ln>
      </xdr:spPr>
    </xdr:pic>
    <xdr:clientData/>
  </xdr:twoCellAnchor>
  <xdr:twoCellAnchor editAs="oneCell">
    <xdr:from>
      <xdr:col>5</xdr:col>
      <xdr:colOff>1724025</xdr:colOff>
      <xdr:row>486</xdr:row>
      <xdr:rowOff>0</xdr:rowOff>
    </xdr:from>
    <xdr:to>
      <xdr:col>9</xdr:col>
      <xdr:colOff>124654</xdr:colOff>
      <xdr:row>490</xdr:row>
      <xdr:rowOff>349525</xdr:rowOff>
    </xdr:to>
    <xdr:pic>
      <xdr:nvPicPr>
        <xdr:cNvPr id="39" name="Picture 385" descr="setting2"/>
        <xdr:cNvPicPr>
          <a:picLocks noChangeAspect="1" noChangeArrowheads="1"/>
        </xdr:cNvPicPr>
      </xdr:nvPicPr>
      <xdr:blipFill>
        <a:blip xmlns:r="http://schemas.openxmlformats.org/officeDocument/2006/relationships" r:embed="rId23" cstate="print"/>
        <a:srcRect/>
        <a:stretch>
          <a:fillRect/>
        </a:stretch>
      </xdr:blipFill>
      <xdr:spPr bwMode="auto">
        <a:xfrm>
          <a:off x="12011025" y="207749775"/>
          <a:ext cx="1619250" cy="2066925"/>
        </a:xfrm>
        <a:prstGeom prst="rect">
          <a:avLst/>
        </a:prstGeom>
        <a:noFill/>
        <a:ln w="9525">
          <a:noFill/>
          <a:miter lim="800000"/>
          <a:headEnd/>
          <a:tailEnd/>
        </a:ln>
      </xdr:spPr>
    </xdr:pic>
    <xdr:clientData/>
  </xdr:twoCellAnchor>
  <xdr:twoCellAnchor editAs="oneCell">
    <xdr:from>
      <xdr:col>5</xdr:col>
      <xdr:colOff>1733550</xdr:colOff>
      <xdr:row>491</xdr:row>
      <xdr:rowOff>295275</xdr:rowOff>
    </xdr:from>
    <xdr:to>
      <xdr:col>9</xdr:col>
      <xdr:colOff>124654</xdr:colOff>
      <xdr:row>496</xdr:row>
      <xdr:rowOff>356980</xdr:rowOff>
    </xdr:to>
    <xdr:pic>
      <xdr:nvPicPr>
        <xdr:cNvPr id="40" name="Picture 386" descr="setting3"/>
        <xdr:cNvPicPr>
          <a:picLocks noChangeAspect="1" noChangeArrowheads="1"/>
        </xdr:cNvPicPr>
      </xdr:nvPicPr>
      <xdr:blipFill>
        <a:blip xmlns:r="http://schemas.openxmlformats.org/officeDocument/2006/relationships" r:embed="rId24" cstate="print"/>
        <a:srcRect/>
        <a:stretch>
          <a:fillRect/>
        </a:stretch>
      </xdr:blipFill>
      <xdr:spPr bwMode="auto">
        <a:xfrm>
          <a:off x="12020550" y="209845275"/>
          <a:ext cx="1619250" cy="2124075"/>
        </a:xfrm>
        <a:prstGeom prst="rect">
          <a:avLst/>
        </a:prstGeom>
        <a:noFill/>
        <a:ln w="9525">
          <a:noFill/>
          <a:miter lim="800000"/>
          <a:headEnd/>
          <a:tailEnd/>
        </a:ln>
      </xdr:spPr>
    </xdr:pic>
    <xdr:clientData/>
  </xdr:twoCellAnchor>
  <xdr:twoCellAnchor editAs="oneCell">
    <xdr:from>
      <xdr:col>5</xdr:col>
      <xdr:colOff>19050</xdr:colOff>
      <xdr:row>213</xdr:row>
      <xdr:rowOff>114300</xdr:rowOff>
    </xdr:from>
    <xdr:to>
      <xdr:col>9</xdr:col>
      <xdr:colOff>16566</xdr:colOff>
      <xdr:row>218</xdr:row>
      <xdr:rowOff>171450</xdr:rowOff>
    </xdr:to>
    <xdr:pic>
      <xdr:nvPicPr>
        <xdr:cNvPr id="41" name="Picture 387"/>
        <xdr:cNvPicPr>
          <a:picLocks noChangeAspect="1" noChangeArrowheads="1"/>
        </xdr:cNvPicPr>
      </xdr:nvPicPr>
      <xdr:blipFill>
        <a:blip xmlns:r="http://schemas.openxmlformats.org/officeDocument/2006/relationships" r:embed="rId25" cstate="print"/>
        <a:srcRect/>
        <a:stretch>
          <a:fillRect/>
        </a:stretch>
      </xdr:blipFill>
      <xdr:spPr bwMode="auto">
        <a:xfrm>
          <a:off x="10306050" y="96069150"/>
          <a:ext cx="2124075" cy="2828925"/>
        </a:xfrm>
        <a:prstGeom prst="rect">
          <a:avLst/>
        </a:prstGeom>
        <a:noFill/>
        <a:ln w="9525">
          <a:noFill/>
          <a:miter lim="800000"/>
          <a:headEnd/>
          <a:tailEnd/>
        </a:ln>
      </xdr:spPr>
    </xdr:pic>
    <xdr:clientData/>
  </xdr:twoCellAnchor>
  <xdr:twoCellAnchor editAs="oneCell">
    <xdr:from>
      <xdr:col>5</xdr:col>
      <xdr:colOff>38100</xdr:colOff>
      <xdr:row>486</xdr:row>
      <xdr:rowOff>9525</xdr:rowOff>
    </xdr:from>
    <xdr:to>
      <xdr:col>7</xdr:col>
      <xdr:colOff>508552</xdr:colOff>
      <xdr:row>490</xdr:row>
      <xdr:rowOff>340000</xdr:rowOff>
    </xdr:to>
    <xdr:pic>
      <xdr:nvPicPr>
        <xdr:cNvPr id="42" name="Picture 383" descr="setting0"/>
        <xdr:cNvPicPr>
          <a:picLocks noChangeAspect="1" noChangeArrowheads="1"/>
        </xdr:cNvPicPr>
      </xdr:nvPicPr>
      <xdr:blipFill>
        <a:blip xmlns:r="http://schemas.openxmlformats.org/officeDocument/2006/relationships" r:embed="rId21" cstate="print"/>
        <a:srcRect/>
        <a:stretch>
          <a:fillRect/>
        </a:stretch>
      </xdr:blipFill>
      <xdr:spPr bwMode="auto">
        <a:xfrm>
          <a:off x="10325100" y="207759300"/>
          <a:ext cx="1638300" cy="2047875"/>
        </a:xfrm>
        <a:prstGeom prst="rect">
          <a:avLst/>
        </a:prstGeom>
        <a:noFill/>
        <a:ln w="9525">
          <a:noFill/>
          <a:miter lim="800000"/>
          <a:headEnd/>
          <a:tailEnd/>
        </a:ln>
      </xdr:spPr>
    </xdr:pic>
    <xdr:clientData/>
  </xdr:twoCellAnchor>
  <xdr:twoCellAnchor editAs="oneCell">
    <xdr:from>
      <xdr:col>5</xdr:col>
      <xdr:colOff>38100</xdr:colOff>
      <xdr:row>491</xdr:row>
      <xdr:rowOff>276225</xdr:rowOff>
    </xdr:from>
    <xdr:to>
      <xdr:col>7</xdr:col>
      <xdr:colOff>518077</xdr:colOff>
      <xdr:row>497</xdr:row>
      <xdr:rowOff>30646</xdr:rowOff>
    </xdr:to>
    <xdr:pic>
      <xdr:nvPicPr>
        <xdr:cNvPr id="43" name="Picture 384" descr="setting1"/>
        <xdr:cNvPicPr>
          <a:picLocks noChangeAspect="1" noChangeArrowheads="1"/>
        </xdr:cNvPicPr>
      </xdr:nvPicPr>
      <xdr:blipFill>
        <a:blip xmlns:r="http://schemas.openxmlformats.org/officeDocument/2006/relationships" r:embed="rId22" cstate="print"/>
        <a:srcRect/>
        <a:stretch>
          <a:fillRect/>
        </a:stretch>
      </xdr:blipFill>
      <xdr:spPr bwMode="auto">
        <a:xfrm>
          <a:off x="10325100" y="209826225"/>
          <a:ext cx="1647825" cy="2181225"/>
        </a:xfrm>
        <a:prstGeom prst="rect">
          <a:avLst/>
        </a:prstGeom>
        <a:noFill/>
        <a:ln w="9525">
          <a:noFill/>
          <a:miter lim="800000"/>
          <a:headEnd/>
          <a:tailEnd/>
        </a:ln>
      </xdr:spPr>
    </xdr:pic>
    <xdr:clientData/>
  </xdr:twoCellAnchor>
  <xdr:twoCellAnchor editAs="oneCell">
    <xdr:from>
      <xdr:col>5</xdr:col>
      <xdr:colOff>19050</xdr:colOff>
      <xdr:row>213</xdr:row>
      <xdr:rowOff>114300</xdr:rowOff>
    </xdr:from>
    <xdr:to>
      <xdr:col>9</xdr:col>
      <xdr:colOff>16566</xdr:colOff>
      <xdr:row>218</xdr:row>
      <xdr:rowOff>171450</xdr:rowOff>
    </xdr:to>
    <xdr:pic>
      <xdr:nvPicPr>
        <xdr:cNvPr id="44" name="Picture 387"/>
        <xdr:cNvPicPr>
          <a:picLocks noChangeAspect="1" noChangeArrowheads="1"/>
        </xdr:cNvPicPr>
      </xdr:nvPicPr>
      <xdr:blipFill>
        <a:blip xmlns:r="http://schemas.openxmlformats.org/officeDocument/2006/relationships" r:embed="rId25" cstate="print"/>
        <a:srcRect/>
        <a:stretch>
          <a:fillRect/>
        </a:stretch>
      </xdr:blipFill>
      <xdr:spPr bwMode="auto">
        <a:xfrm>
          <a:off x="10306050" y="96069150"/>
          <a:ext cx="2124075" cy="2828925"/>
        </a:xfrm>
        <a:prstGeom prst="rect">
          <a:avLst/>
        </a:prstGeom>
        <a:noFill/>
        <a:ln w="9525">
          <a:noFill/>
          <a:miter lim="800000"/>
          <a:headEnd/>
          <a:tailEnd/>
        </a:ln>
      </xdr:spPr>
    </xdr:pic>
    <xdr:clientData/>
  </xdr:twoCellAnchor>
  <xdr:twoCellAnchor editAs="oneCell">
    <xdr:from>
      <xdr:col>5</xdr:col>
      <xdr:colOff>38100</xdr:colOff>
      <xdr:row>486</xdr:row>
      <xdr:rowOff>9525</xdr:rowOff>
    </xdr:from>
    <xdr:to>
      <xdr:col>7</xdr:col>
      <xdr:colOff>508552</xdr:colOff>
      <xdr:row>490</xdr:row>
      <xdr:rowOff>340000</xdr:rowOff>
    </xdr:to>
    <xdr:pic>
      <xdr:nvPicPr>
        <xdr:cNvPr id="45" name="Picture 383" descr="setting0"/>
        <xdr:cNvPicPr>
          <a:picLocks noChangeAspect="1" noChangeArrowheads="1"/>
        </xdr:cNvPicPr>
      </xdr:nvPicPr>
      <xdr:blipFill>
        <a:blip xmlns:r="http://schemas.openxmlformats.org/officeDocument/2006/relationships" r:embed="rId21" cstate="print"/>
        <a:srcRect/>
        <a:stretch>
          <a:fillRect/>
        </a:stretch>
      </xdr:blipFill>
      <xdr:spPr bwMode="auto">
        <a:xfrm>
          <a:off x="10325100" y="207759300"/>
          <a:ext cx="1638300" cy="2047875"/>
        </a:xfrm>
        <a:prstGeom prst="rect">
          <a:avLst/>
        </a:prstGeom>
        <a:noFill/>
        <a:ln w="9525">
          <a:noFill/>
          <a:miter lim="800000"/>
          <a:headEnd/>
          <a:tailEnd/>
        </a:ln>
      </xdr:spPr>
    </xdr:pic>
    <xdr:clientData/>
  </xdr:twoCellAnchor>
  <xdr:twoCellAnchor editAs="oneCell">
    <xdr:from>
      <xdr:col>5</xdr:col>
      <xdr:colOff>38100</xdr:colOff>
      <xdr:row>491</xdr:row>
      <xdr:rowOff>276225</xdr:rowOff>
    </xdr:from>
    <xdr:to>
      <xdr:col>7</xdr:col>
      <xdr:colOff>518077</xdr:colOff>
      <xdr:row>497</xdr:row>
      <xdr:rowOff>30646</xdr:rowOff>
    </xdr:to>
    <xdr:pic>
      <xdr:nvPicPr>
        <xdr:cNvPr id="46" name="Picture 384" descr="setting1"/>
        <xdr:cNvPicPr>
          <a:picLocks noChangeAspect="1" noChangeArrowheads="1"/>
        </xdr:cNvPicPr>
      </xdr:nvPicPr>
      <xdr:blipFill>
        <a:blip xmlns:r="http://schemas.openxmlformats.org/officeDocument/2006/relationships" r:embed="rId22" cstate="print"/>
        <a:srcRect/>
        <a:stretch>
          <a:fillRect/>
        </a:stretch>
      </xdr:blipFill>
      <xdr:spPr bwMode="auto">
        <a:xfrm>
          <a:off x="10325100" y="209826225"/>
          <a:ext cx="1647825" cy="2181225"/>
        </a:xfrm>
        <a:prstGeom prst="rect">
          <a:avLst/>
        </a:prstGeom>
        <a:noFill/>
        <a:ln w="9525">
          <a:noFill/>
          <a:miter lim="800000"/>
          <a:headEnd/>
          <a:tailEnd/>
        </a:ln>
      </xdr:spPr>
    </xdr:pic>
    <xdr:clientData/>
  </xdr:twoCellAnchor>
  <xdr:twoCellAnchor editAs="oneCell">
    <xdr:from>
      <xdr:col>5</xdr:col>
      <xdr:colOff>1724025</xdr:colOff>
      <xdr:row>486</xdr:row>
      <xdr:rowOff>0</xdr:rowOff>
    </xdr:from>
    <xdr:to>
      <xdr:col>9</xdr:col>
      <xdr:colOff>124654</xdr:colOff>
      <xdr:row>490</xdr:row>
      <xdr:rowOff>349525</xdr:rowOff>
    </xdr:to>
    <xdr:pic>
      <xdr:nvPicPr>
        <xdr:cNvPr id="47" name="Picture 385" descr="setting2"/>
        <xdr:cNvPicPr>
          <a:picLocks noChangeAspect="1" noChangeArrowheads="1"/>
        </xdr:cNvPicPr>
      </xdr:nvPicPr>
      <xdr:blipFill>
        <a:blip xmlns:r="http://schemas.openxmlformats.org/officeDocument/2006/relationships" r:embed="rId23" cstate="print"/>
        <a:srcRect/>
        <a:stretch>
          <a:fillRect/>
        </a:stretch>
      </xdr:blipFill>
      <xdr:spPr bwMode="auto">
        <a:xfrm>
          <a:off x="12011025" y="207749775"/>
          <a:ext cx="1619250" cy="2066925"/>
        </a:xfrm>
        <a:prstGeom prst="rect">
          <a:avLst/>
        </a:prstGeom>
        <a:noFill/>
        <a:ln w="9525">
          <a:noFill/>
          <a:miter lim="800000"/>
          <a:headEnd/>
          <a:tailEnd/>
        </a:ln>
      </xdr:spPr>
    </xdr:pic>
    <xdr:clientData/>
  </xdr:twoCellAnchor>
  <xdr:twoCellAnchor editAs="oneCell">
    <xdr:from>
      <xdr:col>5</xdr:col>
      <xdr:colOff>1733550</xdr:colOff>
      <xdr:row>491</xdr:row>
      <xdr:rowOff>295275</xdr:rowOff>
    </xdr:from>
    <xdr:to>
      <xdr:col>9</xdr:col>
      <xdr:colOff>124654</xdr:colOff>
      <xdr:row>496</xdr:row>
      <xdr:rowOff>356980</xdr:rowOff>
    </xdr:to>
    <xdr:pic>
      <xdr:nvPicPr>
        <xdr:cNvPr id="48" name="Picture 386" descr="setting3"/>
        <xdr:cNvPicPr>
          <a:picLocks noChangeAspect="1" noChangeArrowheads="1"/>
        </xdr:cNvPicPr>
      </xdr:nvPicPr>
      <xdr:blipFill>
        <a:blip xmlns:r="http://schemas.openxmlformats.org/officeDocument/2006/relationships" r:embed="rId24" cstate="print"/>
        <a:srcRect/>
        <a:stretch>
          <a:fillRect/>
        </a:stretch>
      </xdr:blipFill>
      <xdr:spPr bwMode="auto">
        <a:xfrm>
          <a:off x="12020550" y="209845275"/>
          <a:ext cx="1619250" cy="2124075"/>
        </a:xfrm>
        <a:prstGeom prst="rect">
          <a:avLst/>
        </a:prstGeom>
        <a:noFill/>
        <a:ln w="9525">
          <a:noFill/>
          <a:miter lim="800000"/>
          <a:headEnd/>
          <a:tailEnd/>
        </a:ln>
      </xdr:spPr>
    </xdr:pic>
    <xdr:clientData/>
  </xdr:twoCellAnchor>
  <xdr:twoCellAnchor editAs="oneCell">
    <xdr:from>
      <xdr:col>5</xdr:col>
      <xdr:colOff>19050</xdr:colOff>
      <xdr:row>213</xdr:row>
      <xdr:rowOff>114300</xdr:rowOff>
    </xdr:from>
    <xdr:to>
      <xdr:col>9</xdr:col>
      <xdr:colOff>16566</xdr:colOff>
      <xdr:row>218</xdr:row>
      <xdr:rowOff>171450</xdr:rowOff>
    </xdr:to>
    <xdr:pic>
      <xdr:nvPicPr>
        <xdr:cNvPr id="49" name="Picture 387"/>
        <xdr:cNvPicPr>
          <a:picLocks noChangeAspect="1" noChangeArrowheads="1"/>
        </xdr:cNvPicPr>
      </xdr:nvPicPr>
      <xdr:blipFill>
        <a:blip xmlns:r="http://schemas.openxmlformats.org/officeDocument/2006/relationships" r:embed="rId25" cstate="print"/>
        <a:srcRect/>
        <a:stretch>
          <a:fillRect/>
        </a:stretch>
      </xdr:blipFill>
      <xdr:spPr bwMode="auto">
        <a:xfrm>
          <a:off x="10306050" y="96069150"/>
          <a:ext cx="2124075" cy="2828925"/>
        </a:xfrm>
        <a:prstGeom prst="rect">
          <a:avLst/>
        </a:prstGeom>
        <a:noFill/>
        <a:ln w="9525">
          <a:noFill/>
          <a:miter lim="800000"/>
          <a:headEnd/>
          <a:tailEnd/>
        </a:ln>
      </xdr:spPr>
    </xdr:pic>
    <xdr:clientData/>
  </xdr:twoCellAnchor>
  <xdr:twoCellAnchor editAs="oneCell">
    <xdr:from>
      <xdr:col>5</xdr:col>
      <xdr:colOff>38100</xdr:colOff>
      <xdr:row>486</xdr:row>
      <xdr:rowOff>9525</xdr:rowOff>
    </xdr:from>
    <xdr:to>
      <xdr:col>7</xdr:col>
      <xdr:colOff>508552</xdr:colOff>
      <xdr:row>490</xdr:row>
      <xdr:rowOff>340000</xdr:rowOff>
    </xdr:to>
    <xdr:pic>
      <xdr:nvPicPr>
        <xdr:cNvPr id="50" name="Picture 383" descr="setting0"/>
        <xdr:cNvPicPr>
          <a:picLocks noChangeAspect="1" noChangeArrowheads="1"/>
        </xdr:cNvPicPr>
      </xdr:nvPicPr>
      <xdr:blipFill>
        <a:blip xmlns:r="http://schemas.openxmlformats.org/officeDocument/2006/relationships" r:embed="rId21" cstate="print"/>
        <a:srcRect/>
        <a:stretch>
          <a:fillRect/>
        </a:stretch>
      </xdr:blipFill>
      <xdr:spPr bwMode="auto">
        <a:xfrm>
          <a:off x="10325100" y="207759300"/>
          <a:ext cx="1638300" cy="2047875"/>
        </a:xfrm>
        <a:prstGeom prst="rect">
          <a:avLst/>
        </a:prstGeom>
        <a:noFill/>
        <a:ln w="9525">
          <a:noFill/>
          <a:miter lim="800000"/>
          <a:headEnd/>
          <a:tailEnd/>
        </a:ln>
      </xdr:spPr>
    </xdr:pic>
    <xdr:clientData/>
  </xdr:twoCellAnchor>
  <xdr:twoCellAnchor editAs="oneCell">
    <xdr:from>
      <xdr:col>5</xdr:col>
      <xdr:colOff>38100</xdr:colOff>
      <xdr:row>491</xdr:row>
      <xdr:rowOff>276225</xdr:rowOff>
    </xdr:from>
    <xdr:to>
      <xdr:col>7</xdr:col>
      <xdr:colOff>518077</xdr:colOff>
      <xdr:row>497</xdr:row>
      <xdr:rowOff>30646</xdr:rowOff>
    </xdr:to>
    <xdr:pic>
      <xdr:nvPicPr>
        <xdr:cNvPr id="51" name="Picture 384" descr="setting1"/>
        <xdr:cNvPicPr>
          <a:picLocks noChangeAspect="1" noChangeArrowheads="1"/>
        </xdr:cNvPicPr>
      </xdr:nvPicPr>
      <xdr:blipFill>
        <a:blip xmlns:r="http://schemas.openxmlformats.org/officeDocument/2006/relationships" r:embed="rId22" cstate="print"/>
        <a:srcRect/>
        <a:stretch>
          <a:fillRect/>
        </a:stretch>
      </xdr:blipFill>
      <xdr:spPr bwMode="auto">
        <a:xfrm>
          <a:off x="10325100" y="209826225"/>
          <a:ext cx="1647825" cy="2181225"/>
        </a:xfrm>
        <a:prstGeom prst="rect">
          <a:avLst/>
        </a:prstGeom>
        <a:noFill/>
        <a:ln w="9525">
          <a:noFill/>
          <a:miter lim="800000"/>
          <a:headEnd/>
          <a:tailEnd/>
        </a:ln>
      </xdr:spPr>
    </xdr:pic>
    <xdr:clientData/>
  </xdr:twoCellAnchor>
  <xdr:twoCellAnchor editAs="oneCell">
    <xdr:from>
      <xdr:col>5</xdr:col>
      <xdr:colOff>19050</xdr:colOff>
      <xdr:row>213</xdr:row>
      <xdr:rowOff>114300</xdr:rowOff>
    </xdr:from>
    <xdr:to>
      <xdr:col>9</xdr:col>
      <xdr:colOff>16566</xdr:colOff>
      <xdr:row>218</xdr:row>
      <xdr:rowOff>171450</xdr:rowOff>
    </xdr:to>
    <xdr:pic>
      <xdr:nvPicPr>
        <xdr:cNvPr id="52" name="Picture 387"/>
        <xdr:cNvPicPr>
          <a:picLocks noChangeAspect="1" noChangeArrowheads="1"/>
        </xdr:cNvPicPr>
      </xdr:nvPicPr>
      <xdr:blipFill>
        <a:blip xmlns:r="http://schemas.openxmlformats.org/officeDocument/2006/relationships" r:embed="rId25" cstate="print"/>
        <a:srcRect/>
        <a:stretch>
          <a:fillRect/>
        </a:stretch>
      </xdr:blipFill>
      <xdr:spPr bwMode="auto">
        <a:xfrm>
          <a:off x="10306050" y="96069150"/>
          <a:ext cx="2124075" cy="28289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448234</xdr:colOff>
      <xdr:row>149</xdr:row>
      <xdr:rowOff>78441</xdr:rowOff>
    </xdr:from>
    <xdr:to>
      <xdr:col>3</xdr:col>
      <xdr:colOff>1021977</xdr:colOff>
      <xdr:row>170</xdr:row>
      <xdr:rowOff>26895</xdr:rowOff>
    </xdr:to>
    <xdr:pic>
      <xdr:nvPicPr>
        <xdr:cNvPr id="2"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761999" y="55390676"/>
          <a:ext cx="6333566" cy="3242984"/>
        </a:xfrm>
        <a:prstGeom prst="rect">
          <a:avLst/>
        </a:prstGeom>
        <a:noFill/>
        <a:ln w="9525">
          <a:noFill/>
          <a:miter lim="800000"/>
          <a:headEnd/>
          <a:tailEnd/>
        </a:ln>
      </xdr:spPr>
    </xdr:pic>
    <xdr:clientData/>
  </xdr:twoCellAnchor>
  <xdr:twoCellAnchor editAs="oneCell">
    <xdr:from>
      <xdr:col>4</xdr:col>
      <xdr:colOff>179295</xdr:colOff>
      <xdr:row>138</xdr:row>
      <xdr:rowOff>67236</xdr:rowOff>
    </xdr:from>
    <xdr:to>
      <xdr:col>12</xdr:col>
      <xdr:colOff>627531</xdr:colOff>
      <xdr:row>163</xdr:row>
      <xdr:rowOff>79003</xdr:rowOff>
    </xdr:to>
    <xdr:pic>
      <xdr:nvPicPr>
        <xdr:cNvPr id="3" name="Picture 44"/>
        <xdr:cNvPicPr>
          <a:picLocks noChangeAspect="1" noChangeArrowheads="1"/>
        </xdr:cNvPicPr>
      </xdr:nvPicPr>
      <xdr:blipFill>
        <a:blip xmlns:r="http://schemas.openxmlformats.org/officeDocument/2006/relationships" r:embed="rId2" cstate="print"/>
        <a:srcRect/>
        <a:stretch>
          <a:fillRect/>
        </a:stretch>
      </xdr:blipFill>
      <xdr:spPr bwMode="auto">
        <a:xfrm>
          <a:off x="7384677" y="53653765"/>
          <a:ext cx="6264089" cy="3933826"/>
        </a:xfrm>
        <a:prstGeom prst="rect">
          <a:avLst/>
        </a:prstGeom>
        <a:noFill/>
        <a:ln w="9525">
          <a:noFill/>
          <a:miter lim="800000"/>
          <a:headEnd/>
          <a:tailEnd/>
        </a:ln>
      </xdr:spPr>
    </xdr:pic>
    <xdr:clientData/>
  </xdr:twoCellAnchor>
  <xdr:twoCellAnchor editAs="oneCell">
    <xdr:from>
      <xdr:col>1</xdr:col>
      <xdr:colOff>526676</xdr:colOff>
      <xdr:row>138</xdr:row>
      <xdr:rowOff>89648</xdr:rowOff>
    </xdr:from>
    <xdr:to>
      <xdr:col>3</xdr:col>
      <xdr:colOff>1030381</xdr:colOff>
      <xdr:row>148</xdr:row>
      <xdr:rowOff>138953</xdr:rowOff>
    </xdr:to>
    <xdr:pic>
      <xdr:nvPicPr>
        <xdr:cNvPr id="4" name="Picture 45"/>
        <xdr:cNvPicPr>
          <a:picLocks noChangeAspect="1" noChangeArrowheads="1"/>
        </xdr:cNvPicPr>
      </xdr:nvPicPr>
      <xdr:blipFill>
        <a:blip xmlns:r="http://schemas.openxmlformats.org/officeDocument/2006/relationships" r:embed="rId3" cstate="print"/>
        <a:srcRect/>
        <a:stretch>
          <a:fillRect/>
        </a:stretch>
      </xdr:blipFill>
      <xdr:spPr bwMode="auto">
        <a:xfrm>
          <a:off x="840441" y="53676177"/>
          <a:ext cx="6263528" cy="1618129"/>
        </a:xfrm>
        <a:prstGeom prst="rect">
          <a:avLst/>
        </a:prstGeom>
        <a:noFill/>
        <a:ln w="9525">
          <a:noFill/>
          <a:miter lim="800000"/>
          <a:headEnd/>
          <a:tailEnd/>
        </a:ln>
      </xdr:spPr>
    </xdr:pic>
    <xdr:clientData/>
  </xdr:twoCellAnchor>
  <xdr:twoCellAnchor editAs="oneCell">
    <xdr:from>
      <xdr:col>4</xdr:col>
      <xdr:colOff>145677</xdr:colOff>
      <xdr:row>163</xdr:row>
      <xdr:rowOff>134471</xdr:rowOff>
    </xdr:from>
    <xdr:to>
      <xdr:col>12</xdr:col>
      <xdr:colOff>608478</xdr:colOff>
      <xdr:row>190</xdr:row>
      <xdr:rowOff>23533</xdr:rowOff>
    </xdr:to>
    <xdr:pic>
      <xdr:nvPicPr>
        <xdr:cNvPr id="5" name="Picture 46"/>
        <xdr:cNvPicPr>
          <a:picLocks noChangeAspect="1" noChangeArrowheads="1"/>
        </xdr:cNvPicPr>
      </xdr:nvPicPr>
      <xdr:blipFill>
        <a:blip xmlns:r="http://schemas.openxmlformats.org/officeDocument/2006/relationships" r:embed="rId4" cstate="print"/>
        <a:srcRect/>
        <a:stretch>
          <a:fillRect/>
        </a:stretch>
      </xdr:blipFill>
      <xdr:spPr bwMode="auto">
        <a:xfrm>
          <a:off x="7351059" y="57643059"/>
          <a:ext cx="6278654" cy="412488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3.org/Protocols/rfc2109/rfc2109" TargetMode="External"/></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codeName="Sheet1"/>
  <dimension ref="A1:T37"/>
  <sheetViews>
    <sheetView zoomScaleNormal="100" workbookViewId="0">
      <selection activeCell="S3" sqref="S3:S18"/>
    </sheetView>
  </sheetViews>
  <sheetFormatPr defaultRowHeight="18.75" customHeight="1"/>
  <cols>
    <col min="1" max="1" width="4.875" style="6" customWidth="1"/>
    <col min="2" max="2" width="16" style="7" customWidth="1"/>
    <col min="3" max="3" width="17.875" style="1302" customWidth="1"/>
    <col min="4" max="4" width="6.625" style="6" customWidth="1"/>
    <col min="5" max="5" width="7.75" style="6" customWidth="1"/>
    <col min="6" max="6" width="17.875" style="1303" hidden="1" customWidth="1"/>
    <col min="7" max="7" width="7.625" style="6" customWidth="1"/>
    <col min="8" max="8" width="5.75" style="6" customWidth="1"/>
    <col min="9" max="9" width="5.375" style="6" customWidth="1"/>
    <col min="10" max="10" width="5.25" style="1302" customWidth="1"/>
    <col min="11" max="11" width="5.375" style="1304" customWidth="1"/>
    <col min="12" max="12" width="7.375" style="1304" customWidth="1"/>
    <col min="13" max="13" width="6.375" style="1302" customWidth="1"/>
    <col min="14" max="14" width="6.25" style="1302" customWidth="1"/>
    <col min="15" max="15" width="5.75" style="1302" customWidth="1"/>
    <col min="16" max="16" width="8.25" style="1305" customWidth="1"/>
    <col min="17" max="17" width="7.625" style="1305" customWidth="1"/>
    <col min="18" max="18" width="9.125" style="1302" hidden="1" customWidth="1"/>
    <col min="19" max="19" width="11.375" style="1302" customWidth="1"/>
    <col min="20" max="20" width="16.125" style="1306" customWidth="1"/>
    <col min="21" max="16384" width="9" style="1302"/>
  </cols>
  <sheetData>
    <row r="1" spans="1:20" s="1289" customFormat="1" ht="18.75" customHeight="1">
      <c r="A1" s="5" t="s">
        <v>686</v>
      </c>
      <c r="B1" s="4" t="s">
        <v>687</v>
      </c>
      <c r="C1" s="5" t="s">
        <v>688</v>
      </c>
      <c r="D1" s="4" t="s">
        <v>689</v>
      </c>
      <c r="E1" s="4" t="s">
        <v>690</v>
      </c>
      <c r="F1" s="110" t="s">
        <v>691</v>
      </c>
      <c r="G1" s="4" t="s">
        <v>692</v>
      </c>
      <c r="H1" s="4" t="s">
        <v>693</v>
      </c>
      <c r="I1" s="4" t="s">
        <v>694</v>
      </c>
      <c r="J1" s="4" t="s">
        <v>695</v>
      </c>
      <c r="K1" s="4" t="s">
        <v>696</v>
      </c>
      <c r="L1" s="4" t="s">
        <v>697</v>
      </c>
      <c r="M1" s="4" t="s">
        <v>698</v>
      </c>
      <c r="N1" s="4" t="s">
        <v>699</v>
      </c>
      <c r="O1" s="4" t="s">
        <v>700</v>
      </c>
      <c r="P1" s="1283" t="s">
        <v>727</v>
      </c>
      <c r="Q1" s="1283" t="s">
        <v>729</v>
      </c>
      <c r="R1" s="4" t="s">
        <v>701</v>
      </c>
      <c r="S1" s="4" t="s">
        <v>728</v>
      </c>
      <c r="T1" s="4" t="s">
        <v>691</v>
      </c>
    </row>
    <row r="2" spans="1:20" s="1" customFormat="1" ht="18.75" customHeight="1">
      <c r="B2" s="1286" t="s">
        <v>9440</v>
      </c>
      <c r="C2" s="1284"/>
      <c r="D2" s="1284">
        <f>SUM(D3:D18)</f>
        <v>5677</v>
      </c>
      <c r="E2" s="1284"/>
      <c r="F2" s="1284">
        <f t="shared" ref="F2:O2" si="0">SUM(F3:F18)</f>
        <v>0</v>
      </c>
      <c r="G2" s="1284"/>
      <c r="H2" s="1284">
        <f t="shared" si="0"/>
        <v>3482</v>
      </c>
      <c r="I2" s="1284">
        <f t="shared" si="0"/>
        <v>2186</v>
      </c>
      <c r="J2" s="1284">
        <f t="shared" si="0"/>
        <v>0</v>
      </c>
      <c r="K2" s="1284">
        <f t="shared" si="0"/>
        <v>0</v>
      </c>
      <c r="L2" s="1284">
        <f t="shared" si="0"/>
        <v>595</v>
      </c>
      <c r="M2" s="1284">
        <f t="shared" si="0"/>
        <v>0</v>
      </c>
      <c r="N2" s="1284">
        <f t="shared" si="0"/>
        <v>0</v>
      </c>
      <c r="O2" s="1284">
        <f t="shared" si="0"/>
        <v>0</v>
      </c>
      <c r="P2" s="1291">
        <f>J2/(D2-I2)</f>
        <v>0</v>
      </c>
      <c r="Q2" s="1291">
        <f>(J2+K2+L2+M2+N2+O2)/D2</f>
        <v>0.10480887792848335</v>
      </c>
      <c r="R2" s="1284"/>
      <c r="S2" s="1284"/>
      <c r="T2" s="1290"/>
    </row>
    <row r="3" spans="1:20" s="1" customFormat="1" ht="18.75" customHeight="1">
      <c r="A3" s="1">
        <v>1</v>
      </c>
      <c r="B3" s="1286" t="s">
        <v>9441</v>
      </c>
      <c r="C3" s="1284" t="s">
        <v>681</v>
      </c>
      <c r="D3" s="1284">
        <f>COUNTIF('Androind 2(1).3-1'!F4:F319,"*")+COUNTIF('Androind 2(1).3-1'!G4:G319,"*")</f>
        <v>243</v>
      </c>
      <c r="E3" s="1284" t="s">
        <v>0</v>
      </c>
      <c r="F3" s="1290" t="s">
        <v>9442</v>
      </c>
      <c r="G3" s="1284" t="s">
        <v>704</v>
      </c>
      <c r="H3" s="1284">
        <f>COUNTIF('Androind 2(1).3-1'!F4:F319,"FC")+COUNTIF('Androind 2(1).3-1'!F4:F319,"PC")</f>
        <v>145</v>
      </c>
      <c r="I3" s="1284">
        <f>COUNTIF('Androind 2(1).3-1'!G4:G319,"*")</f>
        <v>98</v>
      </c>
      <c r="J3" s="1284">
        <f>COUNTIF('Androind 2(1).3-1'!$K$1:$K2000,"pass")</f>
        <v>0</v>
      </c>
      <c r="K3" s="1284">
        <f>COUNTIF('Androind 2(1).3-1'!$K$1:$K2000,"FAIL")</f>
        <v>0</v>
      </c>
      <c r="L3" s="1284">
        <f>COUNTIF('Androind 2(1).3-1'!$K$1:$K$2000,"NOTSUPPORT")</f>
        <v>98</v>
      </c>
      <c r="M3" s="1284">
        <f>COUNTIF('Androind 2(1).3-1'!$K$1:$K2000,"N/A/T")</f>
        <v>0</v>
      </c>
      <c r="N3" s="1284">
        <f>COUNTIF('Androind 2(1).3-1'!$K$1:$K2000,"N/A/D")</f>
        <v>0</v>
      </c>
      <c r="O3" s="1284">
        <f>COUNTIF('Androind 2(1).3-1'!$K$1:$K2000,"N/A/R")</f>
        <v>0</v>
      </c>
      <c r="P3" s="1291">
        <f>J3/(D3-I3)</f>
        <v>0</v>
      </c>
      <c r="Q3" s="1291">
        <f>(J3+K3+L3+M3+N3+O3)/D3</f>
        <v>0.40329218106995884</v>
      </c>
      <c r="R3" s="1284" t="s">
        <v>9443</v>
      </c>
      <c r="S3" s="1284"/>
      <c r="T3" s="1290"/>
    </row>
    <row r="4" spans="1:20" s="1" customFormat="1" ht="18.75" customHeight="1">
      <c r="A4" s="1">
        <v>2</v>
      </c>
      <c r="B4" s="1286" t="s">
        <v>9444</v>
      </c>
      <c r="C4" s="1284" t="s">
        <v>4</v>
      </c>
      <c r="D4" s="1284">
        <f>COUNTIF(AT!F4:F472,"*")+COUNTIF(AT!G4:G472,"*")</f>
        <v>450</v>
      </c>
      <c r="E4" s="1284" t="s">
        <v>0</v>
      </c>
      <c r="F4" s="1290" t="s">
        <v>9445</v>
      </c>
      <c r="G4" s="1284" t="s">
        <v>704</v>
      </c>
      <c r="H4" s="1284">
        <f>COUNTIF(AT!F4:F472,"FC")+COUNTIF(AT!F5:F472,"PC")</f>
        <v>172</v>
      </c>
      <c r="I4" s="1284">
        <f>COUNTIF(AT!G4:G472,"*")</f>
        <v>278</v>
      </c>
      <c r="J4" s="1284">
        <f>COUNTIF(AT!$K$1:$K2001,"pass")</f>
        <v>0</v>
      </c>
      <c r="K4" s="1284">
        <f>COUNTIF(AT!$K$1:$K2001,"FAIL")</f>
        <v>0</v>
      </c>
      <c r="L4" s="1284">
        <f>COUNTIF(AT!$K$1:$K$2000,"NOTSUPPORT")</f>
        <v>278</v>
      </c>
      <c r="M4" s="1284">
        <f>COUNTIF(AT!$K$1:$K2001,"N/A/T")</f>
        <v>0</v>
      </c>
      <c r="N4" s="1284">
        <f>COUNTIF(AT!$K$1:$K2001,"N/A/D")</f>
        <v>0</v>
      </c>
      <c r="O4" s="1284">
        <f>COUNTIF(AT!$K$1:$K2001,"N/A/R")</f>
        <v>0</v>
      </c>
      <c r="P4" s="1291">
        <f t="shared" ref="P4:P18" si="1">J4/(D4-I4)</f>
        <v>0</v>
      </c>
      <c r="Q4" s="1291">
        <f t="shared" ref="Q4:Q18" si="2">(J4+K4+L4+M4+N4+O4)/D4</f>
        <v>0.61777777777777776</v>
      </c>
      <c r="R4" s="1284" t="s">
        <v>9446</v>
      </c>
      <c r="S4" s="1284"/>
      <c r="T4" s="1290"/>
    </row>
    <row r="5" spans="1:20" s="1" customFormat="1" ht="18.75" customHeight="1">
      <c r="A5" s="1">
        <v>3</v>
      </c>
      <c r="B5" s="1287" t="s">
        <v>9447</v>
      </c>
      <c r="C5" s="1284" t="s">
        <v>27</v>
      </c>
      <c r="D5" s="1284">
        <f>COUNTIF(Automation!$F:$F,"*")+COUNTIF(Automation!$G:$G,"*")</f>
        <v>233</v>
      </c>
      <c r="E5" s="1284" t="s">
        <v>0</v>
      </c>
      <c r="F5" s="1290" t="s">
        <v>33</v>
      </c>
      <c r="G5" s="1284" t="s">
        <v>704</v>
      </c>
      <c r="H5" s="1284">
        <f>COUNTIF(Automation!$F:$F,"*")</f>
        <v>218</v>
      </c>
      <c r="I5" s="1284">
        <f>COUNTIF(Automation!$G:$G,"*")</f>
        <v>15</v>
      </c>
      <c r="J5" s="1284">
        <f>COUNTIF(Automation!$K$1:$K2002,"pass")</f>
        <v>0</v>
      </c>
      <c r="K5" s="1284">
        <f>COUNTIF(Automation!$K$1:$K2002,"FAIL")</f>
        <v>0</v>
      </c>
      <c r="L5" s="1284">
        <f>COUNTIF(Automation!$K$1:$K$2000,"NOTSUPPORT")</f>
        <v>14</v>
      </c>
      <c r="M5" s="1284">
        <f>COUNTIF(Automation!$K$1:$K2002,"N/A/T")</f>
        <v>0</v>
      </c>
      <c r="N5" s="1284">
        <f>COUNTIF(Automation!$K$1:$K2002,"N/A/D")</f>
        <v>0</v>
      </c>
      <c r="O5" s="1284">
        <f>COUNTIF(Automation!$K$1:$K2002,"N/A/R")</f>
        <v>0</v>
      </c>
      <c r="P5" s="1291">
        <f t="shared" si="1"/>
        <v>0</v>
      </c>
      <c r="Q5" s="1291">
        <f t="shared" si="2"/>
        <v>6.0085836909871244E-2</v>
      </c>
      <c r="R5" s="1284"/>
      <c r="S5" s="1284"/>
      <c r="T5" s="1284"/>
    </row>
    <row r="6" spans="1:20" s="1" customFormat="1" ht="18.75" customHeight="1">
      <c r="A6" s="1">
        <v>4</v>
      </c>
      <c r="B6" s="1285" t="s">
        <v>9448</v>
      </c>
      <c r="C6" s="1284" t="s">
        <v>5</v>
      </c>
      <c r="D6" s="1284">
        <f>COUNTIF(Camera!$C:$C,"*")</f>
        <v>113</v>
      </c>
      <c r="E6" s="1284" t="s">
        <v>0</v>
      </c>
      <c r="F6" s="1290" t="s">
        <v>9449</v>
      </c>
      <c r="G6" s="1284" t="s">
        <v>704</v>
      </c>
      <c r="H6" s="1284">
        <f>COUNTIF(Camera!$C:$C,"FC")+COUNTIF(Camera!$C:$C,"PC")</f>
        <v>57</v>
      </c>
      <c r="I6" s="1284">
        <f>COUNTIF(Camera!$C:$C,"N/A")+COUNTIF(Camera!$C:$C,"NC")+COUNTIF(Camera!$C:$C,"NA")</f>
        <v>55</v>
      </c>
      <c r="J6" s="1284">
        <f>COUNTIF('Androind 2(1).3-1'!$K$1:$K2003,"pass")</f>
        <v>0</v>
      </c>
      <c r="K6" s="1284">
        <f>COUNTIF(Camera!$K$1:$K2003,"FAIL")</f>
        <v>0</v>
      </c>
      <c r="L6" s="1284">
        <f>COUNTIF(Camera!$K$1:$K$2000,"NOTSUPPORT")</f>
        <v>55</v>
      </c>
      <c r="M6" s="1284">
        <f>COUNTIF(Camera!$K$1:$K2003,"N/A/T")</f>
        <v>0</v>
      </c>
      <c r="N6" s="1284">
        <f>COUNTIF(Camera!$K$1:$K2003,"N/A/D")</f>
        <v>0</v>
      </c>
      <c r="O6" s="1284">
        <f>COUNTIF(Camera!$K$1:$K2003,"N/A/R")</f>
        <v>0</v>
      </c>
      <c r="P6" s="1291">
        <f t="shared" si="1"/>
        <v>0</v>
      </c>
      <c r="Q6" s="1291">
        <f t="shared" si="2"/>
        <v>0.48672566371681414</v>
      </c>
      <c r="R6" s="1284" t="s">
        <v>705</v>
      </c>
      <c r="S6" s="1284"/>
      <c r="T6" s="1290"/>
    </row>
    <row r="7" spans="1:20" s="1" customFormat="1" ht="18.75" customHeight="1">
      <c r="A7" s="1">
        <v>5</v>
      </c>
      <c r="B7" s="1286" t="s">
        <v>9450</v>
      </c>
      <c r="C7" s="1284" t="s">
        <v>6</v>
      </c>
      <c r="D7" s="1284">
        <f>COUNTIF('Text Messaging'!$C:$C,"*")+COUNTIF('Text Messaging'!$D:$D,"*")-2</f>
        <v>420</v>
      </c>
      <c r="E7" s="1284" t="s">
        <v>0</v>
      </c>
      <c r="F7" s="1290" t="s">
        <v>9451</v>
      </c>
      <c r="G7" s="1284" t="s">
        <v>704</v>
      </c>
      <c r="H7" s="1284">
        <f>COUNTIF('Text Messaging'!$C:$C,"FC")+COUNTIF('Text Messaging'!$C:$C,"PC")</f>
        <v>329</v>
      </c>
      <c r="I7" s="1284">
        <f>COUNTIF('Text Messaging'!$D:$D,"NC")+COUNTIF('Text Messaging'!$D:$D,"N/A")</f>
        <v>91</v>
      </c>
      <c r="J7" s="1284">
        <f>COUNTIF('Text Messaging'!$K$1:$K2004,"pass")</f>
        <v>0</v>
      </c>
      <c r="K7" s="1284">
        <f>COUNTIF('Text Messaging'!$K$1:$K2004,"FAIL")</f>
        <v>0</v>
      </c>
      <c r="L7" s="1284">
        <f>COUNTIF('Text Messaging'!$K$1:$K$2000,"NOTSUPPORT")</f>
        <v>0</v>
      </c>
      <c r="M7" s="1284">
        <f>COUNTIF('Text Messaging'!$K$1:$K2004,"N/A/T")</f>
        <v>0</v>
      </c>
      <c r="N7" s="1284">
        <f>COUNTIF('Text Messaging'!$K$1:$K2004,"N/A/D")</f>
        <v>0</v>
      </c>
      <c r="O7" s="1284">
        <f>COUNTIF('Text Messaging'!$K$1:$K2004,"N/A/R")</f>
        <v>0</v>
      </c>
      <c r="P7" s="1291">
        <f t="shared" si="1"/>
        <v>0</v>
      </c>
      <c r="Q7" s="1291">
        <f t="shared" si="2"/>
        <v>0</v>
      </c>
      <c r="R7" s="1284" t="s">
        <v>726</v>
      </c>
      <c r="S7" s="1284"/>
      <c r="T7" s="1290"/>
    </row>
    <row r="8" spans="1:20" s="1" customFormat="1" ht="18.75" customHeight="1">
      <c r="A8" s="2">
        <v>6</v>
      </c>
      <c r="B8" s="3" t="s">
        <v>31</v>
      </c>
      <c r="C8" s="2" t="s">
        <v>30</v>
      </c>
      <c r="D8" s="2">
        <f>COUNTIF(CMAS!D4:D50,"*")</f>
        <v>35</v>
      </c>
      <c r="E8" s="2" t="s">
        <v>0</v>
      </c>
      <c r="F8" s="1324"/>
      <c r="G8" s="2" t="s">
        <v>3079</v>
      </c>
      <c r="H8" s="2">
        <f>COUNTIF(CMAS!D4:D50,"FC")+COUNTIF(CMAS!D4:D50,"PC")</f>
        <v>35</v>
      </c>
      <c r="I8" s="2">
        <f>COUNTIF(CMAS!I9:I50,"NC")+COUNTIF(CMAS!I9:I50,"N/A")</f>
        <v>0</v>
      </c>
      <c r="J8" s="2">
        <f>COUNTIF(CMAS!$K$1:$K2005,"pass")</f>
        <v>0</v>
      </c>
      <c r="K8" s="2">
        <f>COUNTIF(CMAS!$K$1:$K2005,"FAIL")</f>
        <v>0</v>
      </c>
      <c r="L8" s="2">
        <f>COUNTIF(CMAS!$K$1:$K$2000,"NOTSUPPORT")</f>
        <v>0</v>
      </c>
      <c r="M8" s="2">
        <f>COUNTIF(CMAS!$K$1:$K2005,"N/A/T")</f>
        <v>0</v>
      </c>
      <c r="N8" s="2">
        <f>COUNTIF(CMAS!$K$1:$K2005,"N/A/D")</f>
        <v>0</v>
      </c>
      <c r="O8" s="2">
        <f>COUNTIF(CMAS!$K$1:$K2005,"N/A/R")</f>
        <v>0</v>
      </c>
      <c r="P8" s="1325">
        <f t="shared" si="1"/>
        <v>0</v>
      </c>
      <c r="Q8" s="1325">
        <f t="shared" si="2"/>
        <v>0</v>
      </c>
      <c r="R8" s="2"/>
      <c r="S8" s="2"/>
      <c r="T8" s="1324"/>
    </row>
    <row r="9" spans="1:20" s="1" customFormat="1" ht="18.75" customHeight="1">
      <c r="A9" s="1">
        <v>7</v>
      </c>
      <c r="B9" s="1286" t="s">
        <v>3315</v>
      </c>
      <c r="C9" s="1284" t="s">
        <v>8</v>
      </c>
      <c r="D9" s="1284">
        <f>COUNTIF('General Functional'!$C:$C,"*")+COUNTIF('General Functional'!$D:$D,"*")-2</f>
        <v>1064</v>
      </c>
      <c r="E9" s="1284" t="s">
        <v>0</v>
      </c>
      <c r="F9" s="1290" t="s">
        <v>9452</v>
      </c>
      <c r="G9" s="1284" t="s">
        <v>704</v>
      </c>
      <c r="H9" s="1284">
        <f>COUNTIF('General Functional'!$C:$C,"FC")+COUNTIF('General Functional'!$C:$C,"PC")</f>
        <v>976</v>
      </c>
      <c r="I9" s="1284">
        <f>COUNTIF('General Functional'!$D:$D,"NC")+COUNTIF('General Functional'!$D:$D,"N/A")</f>
        <v>88</v>
      </c>
      <c r="J9" s="1284">
        <f>COUNTIF('General Functional'!$K$1:$K2006,"pass")</f>
        <v>0</v>
      </c>
      <c r="K9" s="1284">
        <f>COUNTIF('General Functional'!$K$1:$K2006,"FAIL")</f>
        <v>0</v>
      </c>
      <c r="L9" s="1284">
        <f>COUNTIF('General Functional'!$K$1:$K$2000,"NOTSUPPORT")</f>
        <v>88</v>
      </c>
      <c r="M9" s="1284">
        <f>COUNTIF('General Functional'!$K$1:$K2006,"N/A/T")</f>
        <v>0</v>
      </c>
      <c r="N9" s="1284">
        <f>COUNTIF('General Functional'!$K$1:$K2006,"N/A/D")</f>
        <v>0</v>
      </c>
      <c r="O9" s="1284">
        <f>COUNTIF('General Functional'!$K$1:$K2006,"N/A/R")</f>
        <v>0</v>
      </c>
      <c r="P9" s="1291">
        <f t="shared" si="1"/>
        <v>0</v>
      </c>
      <c r="Q9" s="1291">
        <f t="shared" si="2"/>
        <v>8.2706766917293228E-2</v>
      </c>
      <c r="R9" s="1284" t="s">
        <v>9453</v>
      </c>
      <c r="S9" s="1284"/>
      <c r="T9" s="1290"/>
    </row>
    <row r="10" spans="1:20" s="1" customFormat="1" ht="18.75" customHeight="1">
      <c r="A10" s="1">
        <v>8</v>
      </c>
      <c r="B10" s="1286" t="s">
        <v>5531</v>
      </c>
      <c r="C10" s="1284" t="s">
        <v>9</v>
      </c>
      <c r="D10" s="1284">
        <f>COUNTIF('Address Book'!$G:$G,"*")+COUNTIF('Address Book'!$H:$H,"*")-2</f>
        <v>350</v>
      </c>
      <c r="E10" s="1284" t="s">
        <v>0</v>
      </c>
      <c r="F10" s="1290" t="s">
        <v>9454</v>
      </c>
      <c r="G10" s="1284" t="s">
        <v>704</v>
      </c>
      <c r="H10" s="1284">
        <f>COUNTIF('Address Book'!$G:$G,"FC")+COUNTIF('Address Book'!$G:$G,"PC")</f>
        <v>143</v>
      </c>
      <c r="I10" s="1284">
        <f>COUNTIF('Address Book'!$H:$H,"NC")+COUNTIF('Address Book'!$H:$H,"N/A")</f>
        <v>207</v>
      </c>
      <c r="J10" s="1284">
        <f>COUNTIF('Address Book'!$K$1:$K2007,"pass")</f>
        <v>0</v>
      </c>
      <c r="K10" s="1284">
        <f>COUNTIF('Address Book'!$K$1:$K2007,"FAIL")</f>
        <v>0</v>
      </c>
      <c r="L10" s="1284">
        <f>COUNTIF('Address Book'!$K$1:$K$2000,"NOTSUPPORT")</f>
        <v>0</v>
      </c>
      <c r="M10" s="1284">
        <f>COUNTIF('Address Book'!$K$1:$K2007,"N/A/T")</f>
        <v>0</v>
      </c>
      <c r="N10" s="1284">
        <f>COUNTIF('Address Book'!$K$1:$K2007,"N/A/D")</f>
        <v>0</v>
      </c>
      <c r="O10" s="1284">
        <f>COUNTIF('Address Book'!$K$1:$K2007,"N/A/R")</f>
        <v>0</v>
      </c>
      <c r="P10" s="1291">
        <f t="shared" si="1"/>
        <v>0</v>
      </c>
      <c r="Q10" s="1291">
        <f t="shared" si="2"/>
        <v>0</v>
      </c>
      <c r="R10" s="1284" t="s">
        <v>9455</v>
      </c>
      <c r="S10" s="1284"/>
      <c r="T10" s="1290"/>
    </row>
    <row r="11" spans="1:20" s="1" customFormat="1" ht="18.75" customHeight="1">
      <c r="A11" s="2">
        <v>9</v>
      </c>
      <c r="B11" s="1326" t="s">
        <v>5800</v>
      </c>
      <c r="C11" s="2" t="s">
        <v>13</v>
      </c>
      <c r="D11" s="2">
        <f>COUNTIF(DM!B5:B249,"Y")+COUNTIF(DM!B5:B249,"N")</f>
        <v>221</v>
      </c>
      <c r="E11" s="2" t="s">
        <v>0</v>
      </c>
      <c r="F11" s="1324" t="s">
        <v>9456</v>
      </c>
      <c r="G11" s="2" t="s">
        <v>714</v>
      </c>
      <c r="H11" s="2">
        <f>COUNTIF(DM!B5:B249,"Y")</f>
        <v>207</v>
      </c>
      <c r="I11" s="2">
        <f>COUNTIF(DM!B5:B249,"N")</f>
        <v>14</v>
      </c>
      <c r="J11" s="2">
        <f>COUNTIF(DM!$K$1:$K2008,"pass")</f>
        <v>0</v>
      </c>
      <c r="K11" s="2">
        <f>COUNTIF(DM!$K$1:$K2008,"FAIL")</f>
        <v>0</v>
      </c>
      <c r="L11" s="2">
        <f>COUNTIF(DM!$K$1:$K$2000,"NOTSUPPORT")</f>
        <v>20</v>
      </c>
      <c r="M11" s="2">
        <f>COUNTIF(DM!$K$1:$K2008,"N/A/T")</f>
        <v>0</v>
      </c>
      <c r="N11" s="2">
        <f>COUNTIF(DM!$K$1:$K2008,"N/A/D")</f>
        <v>0</v>
      </c>
      <c r="O11" s="2">
        <f>COUNTIF(DM!$K$1:$K2008,"N/A/R")</f>
        <v>0</v>
      </c>
      <c r="P11" s="1325">
        <f t="shared" si="1"/>
        <v>0</v>
      </c>
      <c r="Q11" s="1325">
        <f t="shared" si="2"/>
        <v>9.0497737556561084E-2</v>
      </c>
      <c r="R11" s="2" t="s">
        <v>9457</v>
      </c>
      <c r="S11" s="2"/>
      <c r="T11" s="2"/>
    </row>
    <row r="12" spans="1:20" s="1" customFormat="1" ht="18.75" customHeight="1">
      <c r="A12" s="1">
        <v>10</v>
      </c>
      <c r="B12" s="1286" t="s">
        <v>6105</v>
      </c>
      <c r="C12" s="1284" t="s">
        <v>15</v>
      </c>
      <c r="D12" s="1284">
        <f>COUNTIF(蓝牙!C5:C1116,"FC")+COUNTIF(蓝牙!C5:C1116,"PC")+COUNTIF(蓝牙!D5:D1116,"FC")+COUNTIF(蓝牙!D5:D1116,"PC")+COUNTIF(蓝牙!D5:D1116,"NC")+COUNTIF(蓝牙!D5:D1116,"NA")+COUNTIF(蓝牙!E5:E1116,"FC")+COUNTIF(蓝牙!E5:E1116,"PC")+COUNTIF(蓝牙!E5:E1116,"NC")+COUNTIF(蓝牙!E5:E1116,"NA")+COUNTIF(蓝牙!F5:F1116,"FC")+COUNTIF(蓝牙!F5:F1116,"PC")+COUNTIF(蓝牙!F5:F1116,"NC")+COUNTIF(蓝牙!F5:F1116,"NA")+COUNTIF(蓝牙!G5:G1116,"FC")+COUNTIF(蓝牙!G5:G1116,"PC")+COUNTIF(蓝牙!G5:G1116,"NC")+COUNTIF(蓝牙!G5:G1116,"NA")+COUNTIF(蓝牙!H5:H1116,"NC")+COUNTIF(蓝牙!H5:H1116,"NA")</f>
        <v>1022</v>
      </c>
      <c r="E12" s="1284" t="s">
        <v>0</v>
      </c>
      <c r="F12" s="1290" t="s">
        <v>9458</v>
      </c>
      <c r="G12" s="1284" t="s">
        <v>704</v>
      </c>
      <c r="H12" s="1284">
        <f>COUNTIF(蓝牙!C5:C1116,"FC")+COUNTIF(蓝牙!C5:C1116,"PC")+COUNTIF(蓝牙!D5:D1116,"FC")+COUNTIF(蓝牙!D5:D1116,"PC")+COUNTIF(蓝牙!E5:E1116,"FC")+COUNTIF(蓝牙!E5:E1116,"PC")+COUNTIF(蓝牙!F5:F1116,"FC")+COUNTIF(蓝牙!F5:F1116,"PC")+COUNTIF(蓝牙!G5:G1116,"FC")+COUNTIF(蓝牙!G5:G1116,"PC")</f>
        <v>260</v>
      </c>
      <c r="I12" s="1284">
        <f>D12-H12</f>
        <v>762</v>
      </c>
      <c r="J12" s="1284">
        <f>COUNTIF(蓝牙!$K$1:$K2009,"pass")</f>
        <v>0</v>
      </c>
      <c r="K12" s="1284">
        <f>COUNTIF(蓝牙!$K$1:$K2009,"FAIL")</f>
        <v>0</v>
      </c>
      <c r="L12" s="1284">
        <f>COUNTIF(蓝牙!$K$1:$K$2000,"NOTSUPPORT")</f>
        <v>0</v>
      </c>
      <c r="M12" s="1284">
        <f>COUNTIF(蓝牙!$K$1:$K2009,"N/A/T")</f>
        <v>0</v>
      </c>
      <c r="N12" s="1284">
        <f>COUNTIF(蓝牙!$K$1:$K2009,"N/A/D")</f>
        <v>0</v>
      </c>
      <c r="O12" s="1284">
        <f>COUNTIF(蓝牙!$K$1:$K2009,"N/A/R")</f>
        <v>0</v>
      </c>
      <c r="P12" s="1291">
        <f t="shared" si="1"/>
        <v>0</v>
      </c>
      <c r="Q12" s="1291">
        <f t="shared" si="2"/>
        <v>0</v>
      </c>
      <c r="R12" s="1284" t="s">
        <v>9459</v>
      </c>
      <c r="S12" s="1284"/>
      <c r="T12" s="1290"/>
    </row>
    <row r="13" spans="1:20" s="1" customFormat="1" ht="18.75" customHeight="1">
      <c r="A13" s="1">
        <v>11</v>
      </c>
      <c r="B13" s="1286" t="s">
        <v>702</v>
      </c>
      <c r="C13" s="1284" t="s">
        <v>16</v>
      </c>
      <c r="D13" s="1284">
        <f>COUNTIF('Browser Requirements'!$C:$C,"*")+COUNTIF('Browser Requirements'!$D:$D,"*")+COUNTIF('Browser Requirements'!$E:$E,"*")-3</f>
        <v>970</v>
      </c>
      <c r="E13" s="1284" t="s">
        <v>0</v>
      </c>
      <c r="F13" s="1290" t="s">
        <v>703</v>
      </c>
      <c r="G13" s="1284" t="s">
        <v>704</v>
      </c>
      <c r="H13" s="1284">
        <f>COUNTIF('Browser Requirements'!C3:C1201,"FC")+COUNTIF('Browser Requirements'!C3:C1201,"PC")</f>
        <v>500</v>
      </c>
      <c r="I13" s="1284">
        <f>COUNTIF('Browser Requirements'!D3:D1201,"NC")+COUNTIF('Browser Requirements'!E3:E1201,"N/A")</f>
        <v>463</v>
      </c>
      <c r="J13" s="1284">
        <f>COUNTIF('Browser Requirements'!$K$1:$K2010,"pass")</f>
        <v>0</v>
      </c>
      <c r="K13" s="1284">
        <f>COUNTIF('Browser Requirements'!$K$1:$K2010,"FAIL")</f>
        <v>0</v>
      </c>
      <c r="L13" s="1284">
        <f>COUNTIF('Browser Requirements'!$K$1:$K$2000,"NOTSUPPORT")</f>
        <v>0</v>
      </c>
      <c r="M13" s="1284">
        <f>COUNTIF('Browser Requirements'!$K$1:$K2010,"N/A/T")</f>
        <v>0</v>
      </c>
      <c r="N13" s="1284">
        <f>COUNTIF('Browser Requirements'!$K$1:$K2010,"N/A/D")</f>
        <v>0</v>
      </c>
      <c r="O13" s="1284">
        <f>COUNTIF('Browser Requirements'!$K$1:$K2010,"N/A/R")</f>
        <v>0</v>
      </c>
      <c r="P13" s="1291">
        <f t="shared" si="1"/>
        <v>0</v>
      </c>
      <c r="Q13" s="1291">
        <f t="shared" si="2"/>
        <v>0</v>
      </c>
      <c r="R13" s="1284" t="s">
        <v>705</v>
      </c>
      <c r="S13" s="1284"/>
      <c r="T13" s="1290"/>
    </row>
    <row r="14" spans="1:20" s="1" customFormat="1" ht="18.75" customHeight="1">
      <c r="A14" s="1">
        <v>12</v>
      </c>
      <c r="B14" s="1286" t="s">
        <v>707</v>
      </c>
      <c r="C14" s="1284" t="s">
        <v>18</v>
      </c>
      <c r="D14" s="1284">
        <f>COUNTIF('EAS Spec v1.3'!C5:C171,"FC")+COUNTIF('EAS Spec v1.3'!C5:C171,"PC")+COUNTIF('EAS Spec v1.3'!C5:C171,"NC")+COUNTIF('EAS Spec v1.3'!C5:C171,"N/A")</f>
        <v>156</v>
      </c>
      <c r="E14" s="1284" t="s">
        <v>0</v>
      </c>
      <c r="F14" s="1290" t="s">
        <v>708</v>
      </c>
      <c r="G14" s="1284" t="s">
        <v>3</v>
      </c>
      <c r="H14" s="1284">
        <f>COUNTIF('EAS Spec v1.3'!C5:C171,"FC")+COUNTIF('EAS Spec v1.3'!C5:C171,"PC")</f>
        <v>123</v>
      </c>
      <c r="I14" s="1284">
        <f>COUNTIF('EAS Spec v1.3'!C5:C171,"NC")+COUNTIF('EAS Spec v1.3'!C5:C171,"N/A")</f>
        <v>33</v>
      </c>
      <c r="J14" s="1284">
        <f>COUNTIF('EAS Spec v1.3'!$K$1:$K2011,"pass")</f>
        <v>0</v>
      </c>
      <c r="K14" s="1284">
        <f>COUNTIF('EAS Spec v1.3'!$K$1:$K2011,"FAIL")</f>
        <v>0</v>
      </c>
      <c r="L14" s="1284">
        <f>COUNTIF('EAS Spec v1.3'!$K$1:$K$2000,"NOTSUPPORT")</f>
        <v>0</v>
      </c>
      <c r="M14" s="1284">
        <f>COUNTIF('EAS Spec v1.3'!$K$1:$K2011,"N/A/T")</f>
        <v>0</v>
      </c>
      <c r="N14" s="1284">
        <f>COUNTIF('EAS Spec v1.3'!$K$1:$K2011,"N/A/D")</f>
        <v>0</v>
      </c>
      <c r="O14" s="1284">
        <f>COUNTIF('EAS Spec v1.3'!$K$1:$K2011,"N/A/R")</f>
        <v>0</v>
      </c>
      <c r="P14" s="1291">
        <f t="shared" si="1"/>
        <v>0</v>
      </c>
      <c r="Q14" s="1291">
        <f t="shared" si="2"/>
        <v>0</v>
      </c>
      <c r="R14" s="1284" t="s">
        <v>709</v>
      </c>
      <c r="S14" s="1284"/>
      <c r="T14" s="1290"/>
    </row>
    <row r="15" spans="1:20" s="1" customFormat="1" ht="18.75" customHeight="1">
      <c r="A15" s="1">
        <v>13</v>
      </c>
      <c r="B15" s="1285" t="s">
        <v>715</v>
      </c>
      <c r="C15" s="1284" t="s">
        <v>21</v>
      </c>
      <c r="D15" s="1284">
        <f>COUNTIF(多媒体!B4:B167,"*")+COUNTIF(多媒体!C4:C167,"*")</f>
        <v>146</v>
      </c>
      <c r="E15" s="1284" t="s">
        <v>0</v>
      </c>
      <c r="F15" s="1290" t="s">
        <v>716</v>
      </c>
      <c r="G15" s="1284" t="s">
        <v>3</v>
      </c>
      <c r="H15" s="1284">
        <f>COUNTIF(多媒体!B4:B167,"FC")+COUNTIF(多媒体!B4:B167,"PC")</f>
        <v>108</v>
      </c>
      <c r="I15" s="1284">
        <f>COUNTIF(多媒体!C4:C167,"NC")+COUNTIF(多媒体!C4:C167,"N/A")</f>
        <v>38</v>
      </c>
      <c r="J15" s="1284">
        <f>COUNTIF(多媒体!$K$1:$K2012,"pass")</f>
        <v>0</v>
      </c>
      <c r="K15" s="1284">
        <f>COUNTIF(多媒体!$K$1:$K2012,"FAIL")</f>
        <v>0</v>
      </c>
      <c r="L15" s="1284">
        <f>COUNTIF(多媒体!$K$1:$K$2000,"NOTSUPPORT")</f>
        <v>38</v>
      </c>
      <c r="M15" s="1284">
        <f>COUNTIF(多媒体!$K$1:$K2012,"N/A/T")</f>
        <v>0</v>
      </c>
      <c r="N15" s="1284">
        <f>COUNTIF(多媒体!$K$1:$K2012,"N/A/D")</f>
        <v>0</v>
      </c>
      <c r="O15" s="1284">
        <f>COUNTIF(多媒体!$K$1:$K2012,"N/A/R")</f>
        <v>0</v>
      </c>
      <c r="P15" s="1291">
        <f t="shared" si="1"/>
        <v>0</v>
      </c>
      <c r="Q15" s="1291">
        <f t="shared" si="2"/>
        <v>0.26027397260273971</v>
      </c>
      <c r="R15" s="1284" t="s">
        <v>717</v>
      </c>
      <c r="S15" s="1284"/>
      <c r="T15" s="1290"/>
    </row>
    <row r="16" spans="1:20" s="1" customFormat="1" ht="18.75" customHeight="1">
      <c r="A16" s="1">
        <v>14</v>
      </c>
      <c r="B16" s="1286" t="s">
        <v>718</v>
      </c>
      <c r="C16" s="1284" t="s">
        <v>22</v>
      </c>
      <c r="D16" s="1284">
        <f>COUNTIF('OMA-MMS'!D:D,"*")</f>
        <v>73</v>
      </c>
      <c r="E16" s="1284" t="s">
        <v>0</v>
      </c>
      <c r="F16" s="1290" t="s">
        <v>719</v>
      </c>
      <c r="G16" s="1284" t="s">
        <v>704</v>
      </c>
      <c r="H16" s="1284">
        <f>COUNTIF('OMA-MMS'!D:D,"Complies")+COUNTIF('OMA-MMS'!D:D,"Partially complies")</f>
        <v>60</v>
      </c>
      <c r="I16" s="1284">
        <f>COUNTIF('OMA-MMS'!D:D,"Does not comply")+COUNTIF('OMA-MMS'!D:D,"Not applicable")</f>
        <v>12</v>
      </c>
      <c r="J16" s="1284">
        <f>COUNTIF('OMA-MMS'!$K$1:$K2013,"pass")</f>
        <v>0</v>
      </c>
      <c r="K16" s="1284">
        <f>COUNTIF('OMA-MMS'!$K$1:$K2013,"FAIL")</f>
        <v>0</v>
      </c>
      <c r="L16" s="1284">
        <f>COUNTIF('OMA-MMS'!$K$1:$K$2000,"NOTSUPPORT")</f>
        <v>4</v>
      </c>
      <c r="M16" s="1284">
        <f>COUNTIF('OMA-MMS'!$K$1:$K2013,"N/A/T")</f>
        <v>0</v>
      </c>
      <c r="N16" s="1284">
        <f>COUNTIF('OMA-MMS'!$K$1:$K2013,"N/A/D")</f>
        <v>0</v>
      </c>
      <c r="O16" s="1284">
        <f>COUNTIF('OMA-MMS'!$K$1:$K2013,"N/A/R")</f>
        <v>0</v>
      </c>
      <c r="P16" s="1291">
        <f t="shared" si="1"/>
        <v>0</v>
      </c>
      <c r="Q16" s="1291">
        <f t="shared" si="2"/>
        <v>5.4794520547945202E-2</v>
      </c>
      <c r="R16" s="1284" t="s">
        <v>720</v>
      </c>
      <c r="S16" s="1284"/>
      <c r="T16" s="1284"/>
    </row>
    <row r="17" spans="1:20" s="1" customFormat="1" ht="18.75" customHeight="1">
      <c r="A17" s="1">
        <v>15</v>
      </c>
      <c r="B17" s="1286" t="s">
        <v>702</v>
      </c>
      <c r="C17" s="1284" t="s">
        <v>24</v>
      </c>
      <c r="D17" s="1284">
        <f>COUNTIF('UA Prof'!C4:C50,"*")</f>
        <v>33</v>
      </c>
      <c r="E17" s="1284" t="s">
        <v>0</v>
      </c>
      <c r="F17" s="1290" t="s">
        <v>722</v>
      </c>
      <c r="G17" s="1284" t="s">
        <v>3</v>
      </c>
      <c r="H17" s="1284">
        <f>COUNTIF('UA Prof'!C4:C50,"fc")</f>
        <v>33</v>
      </c>
      <c r="I17" s="1284">
        <v>0</v>
      </c>
      <c r="J17" s="1284">
        <f>COUNTIF('UA Prof'!$K$1:$K2014,"pass")</f>
        <v>0</v>
      </c>
      <c r="K17" s="1284">
        <f>COUNTIF('UA Prof'!$K$1:$K2014,"FAIL")</f>
        <v>0</v>
      </c>
      <c r="L17" s="1284">
        <f>COUNTIF('UA Prof'!$K$1:$K$2000,"NOTSUPPORT")</f>
        <v>0</v>
      </c>
      <c r="M17" s="1284">
        <f>COUNTIF('UA Prof'!$K$1:$K2014,"N/A/T")</f>
        <v>0</v>
      </c>
      <c r="N17" s="1284">
        <f>COUNTIF('UA Prof'!$K$1:$K2014,"N/A/D")</f>
        <v>0</v>
      </c>
      <c r="O17" s="1284">
        <f>COUNTIF('UA Prof'!$K$1:$K2014,"N/A/R")</f>
        <v>0</v>
      </c>
      <c r="P17" s="1291">
        <f t="shared" si="1"/>
        <v>0</v>
      </c>
      <c r="Q17" s="1291">
        <f t="shared" si="2"/>
        <v>0</v>
      </c>
      <c r="R17" s="1284" t="s">
        <v>711</v>
      </c>
      <c r="S17" s="1284"/>
      <c r="T17" s="1290"/>
    </row>
    <row r="18" spans="1:20" s="1" customFormat="1" ht="18.75" customHeight="1">
      <c r="A18" s="2">
        <v>16</v>
      </c>
      <c r="B18" s="1326" t="s">
        <v>723</v>
      </c>
      <c r="C18" s="2" t="s">
        <v>26</v>
      </c>
      <c r="D18" s="2">
        <f>H18+I18</f>
        <v>148</v>
      </c>
      <c r="E18" s="2" t="s">
        <v>724</v>
      </c>
      <c r="F18" s="1324" t="s">
        <v>725</v>
      </c>
      <c r="G18" s="2" t="s">
        <v>714</v>
      </c>
      <c r="H18" s="2">
        <f>COUNTIF('WIFI General Requirements'!E8:E240,"FC")+COUNTIF('WIFI General Requirements'!E8:E240,"PC")</f>
        <v>116</v>
      </c>
      <c r="I18" s="2">
        <f>COUNTIF('WIFI General Requirements'!F8:F240,"NA")+COUNTIF('WIFI General Requirements'!F8:F240,"N/A")</f>
        <v>32</v>
      </c>
      <c r="J18" s="2">
        <f>COUNTIF('WIFI General Requirements'!$K$1:$K2015,"pass")</f>
        <v>0</v>
      </c>
      <c r="K18" s="2">
        <f>COUNTIF('WIFI General Requirements'!$K$1:$K2015,"FAIL")</f>
        <v>0</v>
      </c>
      <c r="L18" s="2">
        <f>COUNTIF('WIFI General Requirements'!$K$1:$K$2000,"NOTSUPPORT")</f>
        <v>0</v>
      </c>
      <c r="M18" s="2">
        <f>COUNTIF('WIFI General Requirements'!$K$1:$K2015,"N/A/T")</f>
        <v>0</v>
      </c>
      <c r="N18" s="2">
        <f>COUNTIF('WIFI General Requirements'!$K$1:$K2015,"N/A/D")</f>
        <v>0</v>
      </c>
      <c r="O18" s="2">
        <f>COUNTIF('WIFI General Requirements'!$K$1:$K2015,"N/A/R")</f>
        <v>0</v>
      </c>
      <c r="P18" s="1325">
        <f t="shared" si="1"/>
        <v>0</v>
      </c>
      <c r="Q18" s="1325">
        <f t="shared" si="2"/>
        <v>0</v>
      </c>
      <c r="R18" s="2" t="s">
        <v>726</v>
      </c>
      <c r="S18" s="2"/>
      <c r="T18" s="1324"/>
    </row>
    <row r="19" spans="1:20" s="1" customFormat="1" ht="18.75" customHeight="1">
      <c r="A19" s="1">
        <v>17</v>
      </c>
      <c r="B19" s="1288" t="s">
        <v>9460</v>
      </c>
      <c r="C19" s="1" t="s">
        <v>7</v>
      </c>
      <c r="D19" s="1">
        <v>187</v>
      </c>
      <c r="E19" s="1" t="s">
        <v>1</v>
      </c>
      <c r="F19" s="111" t="s">
        <v>9460</v>
      </c>
      <c r="L19" s="1292"/>
      <c r="P19" s="1293"/>
      <c r="Q19" s="1293"/>
      <c r="T19" s="1" t="s">
        <v>9437</v>
      </c>
    </row>
    <row r="20" spans="1:20" s="1" customFormat="1" ht="18.75" customHeight="1">
      <c r="A20" s="1">
        <v>18</v>
      </c>
      <c r="B20" s="1" t="s">
        <v>9461</v>
      </c>
      <c r="C20" s="1" t="s">
        <v>28</v>
      </c>
      <c r="D20" s="1">
        <v>68</v>
      </c>
      <c r="E20" s="1" t="s">
        <v>1</v>
      </c>
      <c r="F20" s="111" t="s">
        <v>9462</v>
      </c>
      <c r="T20" s="1" t="s">
        <v>9434</v>
      </c>
    </row>
    <row r="21" spans="1:20" s="1" customFormat="1" ht="18.75" customHeight="1">
      <c r="A21" s="1">
        <v>19</v>
      </c>
      <c r="B21" s="1" t="s">
        <v>9435</v>
      </c>
      <c r="C21" s="1" t="s">
        <v>29</v>
      </c>
      <c r="D21" s="1">
        <v>57</v>
      </c>
      <c r="E21" s="1" t="s">
        <v>1</v>
      </c>
      <c r="F21" s="111" t="s">
        <v>9462</v>
      </c>
      <c r="T21" s="1" t="s">
        <v>9436</v>
      </c>
    </row>
    <row r="22" spans="1:20" s="1" customFormat="1" ht="18.75" customHeight="1">
      <c r="A22" s="1">
        <v>20</v>
      </c>
      <c r="B22" s="1288" t="s">
        <v>9463</v>
      </c>
      <c r="C22" s="1" t="s">
        <v>10</v>
      </c>
      <c r="D22" s="1">
        <v>36</v>
      </c>
      <c r="E22" s="1" t="s">
        <v>1</v>
      </c>
      <c r="F22" s="111" t="s">
        <v>9464</v>
      </c>
      <c r="K22" s="1294"/>
      <c r="L22" s="1294"/>
      <c r="P22" s="1293"/>
      <c r="Q22" s="1295"/>
      <c r="R22" s="1296" t="s">
        <v>9465</v>
      </c>
      <c r="T22" s="1" t="s">
        <v>9437</v>
      </c>
    </row>
    <row r="23" spans="1:20" s="1" customFormat="1" ht="18.75" customHeight="1">
      <c r="A23" s="1">
        <v>21</v>
      </c>
      <c r="B23" s="1" t="s">
        <v>9466</v>
      </c>
      <c r="C23" s="1" t="s">
        <v>11</v>
      </c>
      <c r="D23" s="1">
        <v>1011</v>
      </c>
      <c r="E23" s="1" t="s">
        <v>1</v>
      </c>
      <c r="F23" s="111" t="s">
        <v>9467</v>
      </c>
      <c r="T23" s="1" t="s">
        <v>9438</v>
      </c>
    </row>
    <row r="24" spans="1:20" s="1" customFormat="1" ht="18.75" customHeight="1">
      <c r="A24" s="1">
        <v>22</v>
      </c>
      <c r="B24" s="1" t="s">
        <v>702</v>
      </c>
      <c r="C24" s="1" t="s">
        <v>12</v>
      </c>
      <c r="D24" s="1">
        <v>439</v>
      </c>
      <c r="E24" s="1" t="s">
        <v>32</v>
      </c>
      <c r="F24" s="111" t="s">
        <v>9468</v>
      </c>
      <c r="R24" s="1" t="s">
        <v>9469</v>
      </c>
      <c r="T24" s="1" t="s">
        <v>9438</v>
      </c>
    </row>
    <row r="25" spans="1:20" s="1" customFormat="1" ht="18.75" customHeight="1">
      <c r="A25" s="1">
        <v>23</v>
      </c>
      <c r="B25" s="1" t="s">
        <v>9470</v>
      </c>
      <c r="C25" s="1" t="s">
        <v>14</v>
      </c>
      <c r="E25" s="1" t="s">
        <v>1</v>
      </c>
      <c r="F25" s="111" t="s">
        <v>9471</v>
      </c>
      <c r="T25" s="1" t="s">
        <v>9437</v>
      </c>
    </row>
    <row r="26" spans="1:20" s="1" customFormat="1" ht="18.75" customHeight="1">
      <c r="A26" s="1">
        <v>24</v>
      </c>
      <c r="B26" s="1" t="s">
        <v>702</v>
      </c>
      <c r="C26" s="1" t="s">
        <v>17</v>
      </c>
      <c r="E26" s="1" t="s">
        <v>1</v>
      </c>
      <c r="F26" s="111" t="s">
        <v>706</v>
      </c>
      <c r="T26" s="1" t="s">
        <v>9438</v>
      </c>
    </row>
    <row r="27" spans="1:20" s="1" customFormat="1" ht="18.75" customHeight="1">
      <c r="A27" s="1">
        <v>25</v>
      </c>
      <c r="B27" s="1" t="s">
        <v>702</v>
      </c>
      <c r="C27" s="1" t="s">
        <v>19</v>
      </c>
      <c r="D27" s="1">
        <v>765</v>
      </c>
      <c r="E27" s="1" t="s">
        <v>1</v>
      </c>
      <c r="F27" s="111" t="s">
        <v>710</v>
      </c>
      <c r="R27" s="1" t="s">
        <v>711</v>
      </c>
      <c r="T27" s="1" t="s">
        <v>9438</v>
      </c>
    </row>
    <row r="28" spans="1:20" s="1" customFormat="1" ht="18.75" customHeight="1">
      <c r="A28" s="1">
        <v>26</v>
      </c>
      <c r="B28" s="1288" t="s">
        <v>712</v>
      </c>
      <c r="C28" s="1" t="s">
        <v>20</v>
      </c>
      <c r="D28" s="1">
        <v>141</v>
      </c>
      <c r="E28" s="1" t="s">
        <v>1</v>
      </c>
      <c r="F28" s="111" t="s">
        <v>713</v>
      </c>
      <c r="K28" s="1294"/>
      <c r="L28" s="1294"/>
      <c r="P28" s="1293"/>
      <c r="Q28" s="1293"/>
      <c r="T28" s="1" t="s">
        <v>9437</v>
      </c>
    </row>
    <row r="29" spans="1:20" s="1" customFormat="1" ht="18.75" customHeight="1">
      <c r="A29" s="1">
        <v>27</v>
      </c>
      <c r="B29" s="1" t="s">
        <v>3080</v>
      </c>
      <c r="C29" s="1" t="s">
        <v>23</v>
      </c>
      <c r="E29" s="1" t="s">
        <v>1</v>
      </c>
      <c r="F29" s="111" t="s">
        <v>721</v>
      </c>
      <c r="T29" s="1" t="s">
        <v>9439</v>
      </c>
    </row>
    <row r="30" spans="1:20" s="1" customFormat="1" ht="18.75" customHeight="1">
      <c r="A30" s="1">
        <v>28</v>
      </c>
      <c r="B30" s="1" t="s">
        <v>702</v>
      </c>
      <c r="C30" s="1" t="s">
        <v>25</v>
      </c>
      <c r="E30" s="1" t="s">
        <v>1</v>
      </c>
      <c r="F30" s="111" t="s">
        <v>706</v>
      </c>
      <c r="T30" s="1" t="s">
        <v>9438</v>
      </c>
    </row>
    <row r="31" spans="1:20" s="1" customFormat="1" ht="18.75" customHeight="1">
      <c r="A31" s="1">
        <v>29</v>
      </c>
      <c r="B31" s="1" t="s">
        <v>3082</v>
      </c>
      <c r="C31" s="1" t="s">
        <v>3081</v>
      </c>
      <c r="E31" s="1" t="s">
        <v>1</v>
      </c>
      <c r="F31" s="111"/>
      <c r="T31" s="1" t="s">
        <v>9437</v>
      </c>
    </row>
    <row r="32" spans="1:20" s="1289" customFormat="1" ht="18.75" customHeight="1">
      <c r="A32" s="1"/>
      <c r="B32" s="111"/>
      <c r="D32" s="1"/>
      <c r="E32" s="1"/>
      <c r="F32" s="1297"/>
      <c r="G32" s="1"/>
      <c r="H32" s="1"/>
      <c r="I32" s="1"/>
      <c r="K32" s="1298"/>
      <c r="L32" s="1298"/>
      <c r="P32" s="1299"/>
      <c r="Q32" s="1299"/>
      <c r="T32" s="1300"/>
    </row>
    <row r="33" spans="1:20" s="1289" customFormat="1" ht="18.75" customHeight="1">
      <c r="A33" s="1"/>
      <c r="B33" s="111"/>
      <c r="D33" s="1"/>
      <c r="E33" s="1"/>
      <c r="F33" s="1297"/>
      <c r="G33" s="1"/>
      <c r="H33" s="1"/>
      <c r="I33" s="1"/>
      <c r="K33" s="1298"/>
      <c r="L33" s="1298"/>
      <c r="P33" s="1301"/>
      <c r="Q33" s="1301"/>
      <c r="T33" s="1300"/>
    </row>
    <row r="34" spans="1:20" s="1289" customFormat="1" ht="18.75" customHeight="1">
      <c r="A34" s="1"/>
      <c r="B34" s="111"/>
      <c r="D34" s="1"/>
      <c r="E34" s="1"/>
      <c r="F34" s="1297"/>
      <c r="G34" s="1"/>
      <c r="H34" s="1"/>
      <c r="I34" s="1"/>
      <c r="K34" s="1298"/>
      <c r="L34" s="1298"/>
      <c r="P34" s="1299"/>
      <c r="Q34" s="1299"/>
      <c r="T34" s="1300"/>
    </row>
    <row r="35" spans="1:20" s="1289" customFormat="1" ht="18.75" customHeight="1">
      <c r="A35" s="1"/>
      <c r="B35" s="111"/>
      <c r="D35" s="1"/>
      <c r="E35" s="1"/>
      <c r="F35" s="1297"/>
      <c r="G35" s="1"/>
      <c r="H35" s="1"/>
      <c r="I35" s="1"/>
      <c r="K35" s="1298"/>
      <c r="L35" s="1298"/>
      <c r="P35" s="1299"/>
      <c r="Q35" s="1299"/>
      <c r="T35" s="1300"/>
    </row>
    <row r="36" spans="1:20" s="1289" customFormat="1" ht="18.75" customHeight="1">
      <c r="A36" s="1"/>
      <c r="B36" s="111"/>
      <c r="D36" s="1"/>
      <c r="E36" s="1"/>
      <c r="F36" s="1297"/>
      <c r="G36" s="1"/>
      <c r="H36" s="1"/>
      <c r="I36" s="1"/>
      <c r="K36" s="1298"/>
      <c r="L36" s="1298"/>
      <c r="P36" s="1299"/>
      <c r="Q36" s="1299"/>
      <c r="T36" s="1300"/>
    </row>
    <row r="37" spans="1:20" s="1289" customFormat="1" ht="18.75" customHeight="1">
      <c r="A37" s="1"/>
      <c r="B37" s="111"/>
      <c r="D37" s="1"/>
      <c r="E37" s="1"/>
      <c r="F37" s="1297"/>
      <c r="G37" s="1"/>
      <c r="H37" s="1"/>
      <c r="I37" s="1"/>
      <c r="K37" s="1298"/>
      <c r="L37" s="1298"/>
      <c r="P37" s="1299"/>
      <c r="Q37" s="1299"/>
      <c r="T37" s="1300"/>
    </row>
  </sheetData>
  <autoFilter ref="A1:T1">
    <filterColumn colId="7"/>
    <filterColumn colId="8"/>
    <filterColumn colId="13"/>
    <filterColumn colId="14"/>
    <sortState ref="A2:T31">
      <sortCondition descending="1" ref="E1"/>
    </sortState>
  </autoFilter>
  <phoneticPr fontId="1" type="noConversion"/>
  <dataValidations count="1">
    <dataValidation type="list" allowBlank="1" showInputMessage="1" showErrorMessage="1" sqref="E3:E47">
      <formula1>"是,否"</formula1>
    </dataValidation>
  </dataValidations>
  <hyperlinks>
    <hyperlink ref="B12" location="蓝牙!A1" display="蓝牙"/>
    <hyperlink ref="B14" location="'EAS Spec v1.3'!A1" display="EMAIL"/>
    <hyperlink ref="B28" location="LBS!A1" display="LBS"/>
    <hyperlink ref="B15" location="多媒体!A1" display="多媒体"/>
    <hyperlink ref="B16" location="'OMA-MMS'!A1" display="MMS"/>
    <hyperlink ref="B18" location="'WIFI General Requirements'!A1" display="WIFI"/>
    <hyperlink ref="B3" location="'Androind 2(1).3-1'!A1" display="通用"/>
    <hyperlink ref="B4" location="AT!A1" display="AT"/>
    <hyperlink ref="B6" location="Camera!A1" display="Camera"/>
    <hyperlink ref="B19" location="DOrA!A1" display="DOrA"/>
    <hyperlink ref="B11" location="DM!A1" display="DM"/>
    <hyperlink ref="B24" location="浏览器_1!A1" display="浏览器"/>
    <hyperlink ref="B13" location="'Browser Requirements'!A1" display="浏览器"/>
    <hyperlink ref="B27" location="浏览器_3!A1" display="浏览器"/>
    <hyperlink ref="B17" location="'UA Prof'!A1" display="浏览器"/>
    <hyperlink ref="B7" location="'Text Messaging'!A1" display="text message"/>
    <hyperlink ref="B9" location="'General Functional'!A1" display="General Functional "/>
    <hyperlink ref="B10" location="'Address Book'!A1" display="Address Book"/>
    <hyperlink ref="B22" location="BandClass!A1" display="Band Class 10"/>
    <hyperlink ref="B8" location="CMAS!A1" display="CMAS"/>
    <hyperlink ref="B5" location="Automation!A1" display="Automation"/>
  </hyperlinks>
  <pageMargins left="0.74803149606299213" right="0.74803149606299213" top="0.98425196850393704" bottom="0.98425196850393704" header="0.51181102362204722" footer="0.51181102362204722"/>
  <pageSetup paperSize="9" orientation="portrait" r:id="rId1"/>
  <headerFooter alignWithMargins="0">
    <oddHeader>&amp;L&amp;"Times New Roman,加粗"ZTE&amp;"宋体,加粗"中兴&amp;R秘密  Proprietary Confidential▲</oddHeader>
    <oddFooter>&amp;L&amp;10&lt;本文中的所有信息均为中兴通讯股份有限公司内部信息，未经允许，不得外传&gt;&amp;R&amp;10共 &amp;N 页 , 第 &amp;P 页</oddFooter>
  </headerFooter>
</worksheet>
</file>

<file path=xl/worksheets/sheet2.xml><?xml version="1.0" encoding="utf-8"?>
<worksheet xmlns="http://schemas.openxmlformats.org/spreadsheetml/2006/main" xmlns:r="http://schemas.openxmlformats.org/officeDocument/2006/relationships">
  <dimension ref="A1:L45"/>
  <sheetViews>
    <sheetView topLeftCell="D1" zoomScale="85" zoomScaleNormal="85" workbookViewId="0">
      <selection activeCell="K2" sqref="K2"/>
    </sheetView>
  </sheetViews>
  <sheetFormatPr defaultColWidth="9.125" defaultRowHeight="15"/>
  <cols>
    <col min="1" max="1" width="9.125" style="9"/>
    <col min="2" max="2" width="16.25" style="9" customWidth="1"/>
    <col min="3" max="3" width="39" style="13" customWidth="1"/>
    <col min="4" max="4" width="9.125" style="9"/>
    <col min="5" max="5" width="13" style="9" customWidth="1"/>
    <col min="6" max="6" width="58.125" style="9" customWidth="1"/>
    <col min="7" max="7" width="21.125" style="9" customWidth="1"/>
    <col min="8" max="10" width="9.125" style="9"/>
    <col min="11" max="11" width="17.125" style="9" customWidth="1"/>
    <col min="12" max="16384" width="9.125" style="9"/>
  </cols>
  <sheetData>
    <row r="1" spans="1:12" ht="15.75">
      <c r="A1" s="1328" t="s">
        <v>34</v>
      </c>
      <c r="B1" s="1328"/>
      <c r="C1" s="1328"/>
      <c r="D1" s="1328"/>
      <c r="E1" s="1328"/>
      <c r="F1" s="1328"/>
    </row>
    <row r="2" spans="1:12" ht="15.75">
      <c r="A2" s="10"/>
      <c r="B2" s="11" t="s">
        <v>35</v>
      </c>
      <c r="C2" s="11" t="s">
        <v>36</v>
      </c>
      <c r="D2" s="12" t="s">
        <v>37</v>
      </c>
      <c r="E2" s="12" t="s">
        <v>38</v>
      </c>
      <c r="F2" s="11" t="s">
        <v>39</v>
      </c>
      <c r="K2" s="9" t="s">
        <v>682</v>
      </c>
      <c r="L2" s="9" t="s">
        <v>683</v>
      </c>
    </row>
    <row r="3" spans="1:12">
      <c r="A3" s="1327" t="s">
        <v>40</v>
      </c>
      <c r="B3" s="1327"/>
      <c r="C3" s="1327"/>
      <c r="D3" s="1327"/>
      <c r="E3" s="1327"/>
      <c r="F3" s="1327"/>
    </row>
    <row r="4" spans="1:12" ht="45">
      <c r="C4" s="13" t="s">
        <v>41</v>
      </c>
      <c r="D4" s="9" t="s">
        <v>42</v>
      </c>
    </row>
    <row r="5" spans="1:12" ht="78.75" customHeight="1">
      <c r="C5" s="13" t="s">
        <v>43</v>
      </c>
      <c r="D5" s="9" t="s">
        <v>42</v>
      </c>
    </row>
    <row r="6" spans="1:12" ht="64.5" customHeight="1">
      <c r="C6" s="13" t="s">
        <v>44</v>
      </c>
      <c r="D6" s="9" t="s">
        <v>42</v>
      </c>
    </row>
    <row r="7" spans="1:12" ht="75">
      <c r="C7" s="13" t="s">
        <v>45</v>
      </c>
      <c r="D7" s="9" t="s">
        <v>42</v>
      </c>
      <c r="F7" s="14" t="s">
        <v>46</v>
      </c>
      <c r="G7" s="13"/>
    </row>
    <row r="8" spans="1:12" ht="195">
      <c r="C8" s="13" t="s">
        <v>47</v>
      </c>
      <c r="D8" s="9" t="s">
        <v>42</v>
      </c>
      <c r="F8" s="14" t="s">
        <v>48</v>
      </c>
      <c r="G8" s="13"/>
    </row>
    <row r="9" spans="1:12" ht="60">
      <c r="C9" s="13" t="s">
        <v>49</v>
      </c>
      <c r="D9" s="9" t="s">
        <v>42</v>
      </c>
    </row>
    <row r="10" spans="1:12">
      <c r="A10" s="1327" t="s">
        <v>50</v>
      </c>
      <c r="B10" s="1327"/>
      <c r="C10" s="1327"/>
      <c r="D10" s="1327"/>
      <c r="E10" s="1327"/>
      <c r="F10" s="1327"/>
    </row>
    <row r="11" spans="1:12" ht="60">
      <c r="C11" s="13" t="s">
        <v>51</v>
      </c>
      <c r="D11" s="9" t="s">
        <v>42</v>
      </c>
    </row>
    <row r="12" spans="1:12" ht="75">
      <c r="C12" s="13" t="s">
        <v>52</v>
      </c>
      <c r="D12" s="9" t="s">
        <v>42</v>
      </c>
    </row>
    <row r="13" spans="1:12" ht="41.25" customHeight="1">
      <c r="C13" s="13" t="s">
        <v>53</v>
      </c>
      <c r="D13" s="9" t="s">
        <v>42</v>
      </c>
    </row>
    <row r="14" spans="1:12" ht="45">
      <c r="C14" s="13" t="s">
        <v>54</v>
      </c>
      <c r="D14" s="9" t="s">
        <v>42</v>
      </c>
    </row>
    <row r="15" spans="1:12" ht="45">
      <c r="C15" s="13" t="s">
        <v>55</v>
      </c>
      <c r="D15" s="9" t="s">
        <v>42</v>
      </c>
    </row>
    <row r="16" spans="1:12" ht="67.5" customHeight="1">
      <c r="C16" s="13" t="s">
        <v>56</v>
      </c>
      <c r="D16" s="9" t="s">
        <v>42</v>
      </c>
    </row>
    <row r="17" spans="1:6" ht="147.75" customHeight="1">
      <c r="C17" s="15" t="s">
        <v>57</v>
      </c>
      <c r="D17" s="9" t="s">
        <v>42</v>
      </c>
    </row>
    <row r="18" spans="1:6" ht="60">
      <c r="C18" s="13" t="s">
        <v>58</v>
      </c>
      <c r="D18" s="9" t="s">
        <v>42</v>
      </c>
    </row>
    <row r="19" spans="1:6">
      <c r="A19" s="1327" t="s">
        <v>59</v>
      </c>
      <c r="B19" s="1327"/>
      <c r="C19" s="1327"/>
      <c r="D19" s="1327"/>
      <c r="E19" s="1327"/>
      <c r="F19" s="1327"/>
    </row>
    <row r="20" spans="1:6" ht="30">
      <c r="C20" s="13" t="s">
        <v>60</v>
      </c>
      <c r="D20" s="9" t="s">
        <v>42</v>
      </c>
    </row>
    <row r="21" spans="1:6" ht="75">
      <c r="C21" s="13" t="s">
        <v>61</v>
      </c>
      <c r="D21" s="9" t="s">
        <v>42</v>
      </c>
    </row>
    <row r="22" spans="1:6" ht="30">
      <c r="C22" s="13" t="s">
        <v>62</v>
      </c>
      <c r="D22" s="9" t="s">
        <v>42</v>
      </c>
    </row>
    <row r="23" spans="1:6" ht="45">
      <c r="C23" s="13" t="s">
        <v>63</v>
      </c>
      <c r="D23" s="9" t="s">
        <v>42</v>
      </c>
    </row>
    <row r="24" spans="1:6">
      <c r="A24" s="1327" t="s">
        <v>64</v>
      </c>
      <c r="B24" s="1327"/>
      <c r="C24" s="1327"/>
      <c r="D24" s="1327"/>
      <c r="E24" s="1327"/>
      <c r="F24" s="1327"/>
    </row>
    <row r="25" spans="1:6" ht="72.75" customHeight="1">
      <c r="C25" s="13" t="s">
        <v>65</v>
      </c>
      <c r="D25" s="9" t="s">
        <v>42</v>
      </c>
    </row>
    <row r="26" spans="1:6" ht="48" customHeight="1">
      <c r="C26" s="13" t="s">
        <v>66</v>
      </c>
      <c r="D26" s="9" t="s">
        <v>42</v>
      </c>
    </row>
    <row r="27" spans="1:6" ht="60">
      <c r="C27" s="13" t="s">
        <v>67</v>
      </c>
      <c r="D27" s="9" t="s">
        <v>42</v>
      </c>
    </row>
    <row r="28" spans="1:6" ht="58.5" customHeight="1">
      <c r="C28" s="13" t="s">
        <v>68</v>
      </c>
      <c r="D28" s="9" t="s">
        <v>42</v>
      </c>
    </row>
    <row r="29" spans="1:6" ht="60">
      <c r="C29" s="13" t="s">
        <v>69</v>
      </c>
      <c r="D29" s="9" t="s">
        <v>42</v>
      </c>
    </row>
    <row r="30" spans="1:6" ht="111.75" customHeight="1">
      <c r="C30" s="13" t="s">
        <v>70</v>
      </c>
      <c r="D30" s="9" t="s">
        <v>42</v>
      </c>
    </row>
    <row r="31" spans="1:6" ht="65.25" customHeight="1">
      <c r="C31" s="13" t="s">
        <v>71</v>
      </c>
      <c r="D31" s="9" t="s">
        <v>42</v>
      </c>
    </row>
    <row r="32" spans="1:6" ht="27" customHeight="1">
      <c r="C32" s="13" t="s">
        <v>72</v>
      </c>
      <c r="D32" s="9" t="s">
        <v>42</v>
      </c>
    </row>
    <row r="33" spans="1:7" ht="35.25" customHeight="1">
      <c r="C33" s="13" t="s">
        <v>73</v>
      </c>
      <c r="D33" s="9" t="s">
        <v>42</v>
      </c>
    </row>
    <row r="34" spans="1:7">
      <c r="A34" s="1327" t="s">
        <v>74</v>
      </c>
      <c r="B34" s="1327"/>
      <c r="C34" s="1327"/>
      <c r="D34" s="1327"/>
      <c r="E34" s="1327"/>
      <c r="F34" s="1327"/>
    </row>
    <row r="35" spans="1:7" ht="30">
      <c r="C35" s="13" t="s">
        <v>75</v>
      </c>
      <c r="D35" s="9" t="s">
        <v>42</v>
      </c>
    </row>
    <row r="36" spans="1:7" ht="36" customHeight="1">
      <c r="C36" s="13" t="s">
        <v>76</v>
      </c>
      <c r="D36" s="9" t="s">
        <v>42</v>
      </c>
    </row>
    <row r="37" spans="1:7" ht="121.5" customHeight="1">
      <c r="C37" s="13" t="s">
        <v>77</v>
      </c>
      <c r="D37" s="9" t="s">
        <v>42</v>
      </c>
    </row>
    <row r="38" spans="1:7" ht="103.5" customHeight="1">
      <c r="C38" s="13" t="s">
        <v>78</v>
      </c>
      <c r="D38" s="9" t="s">
        <v>42</v>
      </c>
      <c r="F38" s="13" t="s">
        <v>79</v>
      </c>
      <c r="G38" s="16"/>
    </row>
    <row r="39" spans="1:7" ht="56.25" customHeight="1">
      <c r="C39" s="13" t="s">
        <v>80</v>
      </c>
      <c r="D39" s="9" t="s">
        <v>42</v>
      </c>
      <c r="F39" s="13" t="s">
        <v>81</v>
      </c>
      <c r="G39" s="16"/>
    </row>
    <row r="40" spans="1:7" ht="45">
      <c r="C40" s="13" t="s">
        <v>82</v>
      </c>
      <c r="D40" s="9" t="s">
        <v>42</v>
      </c>
    </row>
    <row r="41" spans="1:7">
      <c r="A41" s="1327" t="s">
        <v>83</v>
      </c>
      <c r="B41" s="1327"/>
      <c r="C41" s="1327"/>
      <c r="D41" s="1327"/>
      <c r="E41" s="1327"/>
      <c r="F41" s="1327"/>
    </row>
    <row r="42" spans="1:7" ht="75">
      <c r="C42" s="13" t="s">
        <v>84</v>
      </c>
      <c r="D42" s="9" t="s">
        <v>42</v>
      </c>
    </row>
    <row r="44" spans="1:7">
      <c r="A44" s="1327" t="s">
        <v>85</v>
      </c>
      <c r="B44" s="1327"/>
      <c r="C44" s="1327"/>
      <c r="D44" s="1327"/>
      <c r="E44" s="1327"/>
      <c r="F44" s="1327"/>
    </row>
    <row r="45" spans="1:7" ht="45">
      <c r="C45" s="13" t="s">
        <v>86</v>
      </c>
      <c r="D45" s="9" t="s">
        <v>42</v>
      </c>
    </row>
  </sheetData>
  <mergeCells count="8">
    <mergeCell ref="A41:F41"/>
    <mergeCell ref="A44:F44"/>
    <mergeCell ref="A1:F1"/>
    <mergeCell ref="A3:F3"/>
    <mergeCell ref="A10:F10"/>
    <mergeCell ref="A19:F19"/>
    <mergeCell ref="A24:F24"/>
    <mergeCell ref="A34:F34"/>
  </mergeCells>
  <phoneticPr fontId="1" type="noConversion"/>
  <dataValidations count="1">
    <dataValidation type="list" allowBlank="1" showInputMessage="1" showErrorMessage="1" sqref="K4:K45">
      <formula1>"PASS,FAIL,NotSupport,N/A/T,N/A/R,N/A/D"</formula1>
    </dataValidation>
  </dataValidations>
  <pageMargins left="0.45" right="0.45" top="0.25" bottom="0.25" header="0.3" footer="0.3"/>
  <pageSetup scale="67" orientation="portrait" r:id="rId1"/>
</worksheet>
</file>

<file path=xl/worksheets/sheet3.xml><?xml version="1.0" encoding="utf-8"?>
<worksheet xmlns="http://schemas.openxmlformats.org/spreadsheetml/2006/main" xmlns:r="http://schemas.openxmlformats.org/officeDocument/2006/relationships">
  <dimension ref="A1:L319"/>
  <sheetViews>
    <sheetView zoomScale="70" zoomScaleNormal="70" workbookViewId="0">
      <pane ySplit="2" topLeftCell="A9" activePane="bottomLeft" state="frozen"/>
      <selection pane="bottomLeft" sqref="A1:H1"/>
    </sheetView>
  </sheetViews>
  <sheetFormatPr defaultColWidth="9.125" defaultRowHeight="14.25"/>
  <cols>
    <col min="1" max="1" width="3" style="20" customWidth="1"/>
    <col min="2" max="3" width="2.875" style="20" customWidth="1"/>
    <col min="4" max="4" width="16" style="108" customWidth="1"/>
    <col min="5" max="5" width="105.375" style="109" customWidth="1"/>
    <col min="6" max="7" width="7.25" style="20" customWidth="1"/>
    <col min="8" max="8" width="38.125" style="20" customWidth="1"/>
    <col min="9" max="9" width="9.125" style="20"/>
    <col min="10" max="10" width="11.75" style="19" customWidth="1"/>
    <col min="11" max="11" width="47.125" style="19" customWidth="1"/>
    <col min="12" max="12" width="9.125" style="19"/>
    <col min="13" max="16384" width="9.125" style="20"/>
  </cols>
  <sheetData>
    <row r="1" spans="1:12" ht="48" customHeight="1">
      <c r="A1" s="1333" t="s">
        <v>87</v>
      </c>
      <c r="B1" s="1333"/>
      <c r="C1" s="1333"/>
      <c r="D1" s="1333"/>
      <c r="E1" s="1333"/>
      <c r="F1" s="1333"/>
      <c r="G1" s="1333"/>
      <c r="H1" s="1333"/>
      <c r="I1" s="17"/>
      <c r="J1" s="18"/>
    </row>
    <row r="2" spans="1:12" ht="36">
      <c r="A2" s="1334"/>
      <c r="B2" s="1334"/>
      <c r="C2" s="1334"/>
      <c r="D2" s="21" t="s">
        <v>35</v>
      </c>
      <c r="E2" s="21" t="s">
        <v>36</v>
      </c>
      <c r="F2" s="22" t="s">
        <v>37</v>
      </c>
      <c r="G2" s="22" t="s">
        <v>38</v>
      </c>
      <c r="H2" s="21" t="s">
        <v>39</v>
      </c>
      <c r="K2" s="9" t="s">
        <v>682</v>
      </c>
      <c r="L2" s="9" t="s">
        <v>683</v>
      </c>
    </row>
    <row r="3" spans="1:12" ht="15">
      <c r="A3" s="1335" t="s">
        <v>88</v>
      </c>
      <c r="B3" s="1335"/>
      <c r="C3" s="1335"/>
      <c r="D3" s="1335"/>
      <c r="E3" s="1335"/>
      <c r="F3" s="1335"/>
      <c r="G3" s="1335"/>
      <c r="H3" s="1335"/>
    </row>
    <row r="4" spans="1:12" ht="15">
      <c r="A4" s="24"/>
      <c r="B4" s="24"/>
      <c r="C4" s="25"/>
      <c r="D4" s="26" t="s">
        <v>89</v>
      </c>
      <c r="E4" s="27" t="s">
        <v>90</v>
      </c>
      <c r="F4" s="28" t="s">
        <v>91</v>
      </c>
      <c r="G4" s="28"/>
      <c r="H4" s="28"/>
      <c r="K4" s="9"/>
    </row>
    <row r="5" spans="1:12" ht="42.75">
      <c r="A5" s="24"/>
      <c r="B5" s="24"/>
      <c r="C5" s="25"/>
      <c r="D5" s="26" t="s">
        <v>92</v>
      </c>
      <c r="E5" s="27" t="s">
        <v>93</v>
      </c>
      <c r="F5" s="28" t="s">
        <v>91</v>
      </c>
      <c r="G5" s="28"/>
      <c r="H5" s="28"/>
      <c r="K5" s="9"/>
    </row>
    <row r="6" spans="1:12" ht="57">
      <c r="A6" s="24"/>
      <c r="B6" s="24"/>
      <c r="C6" s="25"/>
      <c r="D6" s="27" t="s">
        <v>94</v>
      </c>
      <c r="E6" s="27" t="s">
        <v>95</v>
      </c>
      <c r="F6" s="28" t="s">
        <v>91</v>
      </c>
      <c r="G6" s="28"/>
      <c r="H6" s="28"/>
      <c r="K6" s="9"/>
    </row>
    <row r="7" spans="1:12" ht="57">
      <c r="A7" s="24"/>
      <c r="B7" s="24"/>
      <c r="C7" s="25"/>
      <c r="D7" s="27" t="s">
        <v>96</v>
      </c>
      <c r="E7" s="27" t="s">
        <v>97</v>
      </c>
      <c r="F7" s="28"/>
      <c r="G7" s="28" t="s">
        <v>98</v>
      </c>
      <c r="H7" s="29" t="s">
        <v>99</v>
      </c>
      <c r="K7" s="9" t="s">
        <v>684</v>
      </c>
    </row>
    <row r="8" spans="1:12" ht="71.25">
      <c r="A8" s="24"/>
      <c r="B8" s="24"/>
      <c r="C8" s="25"/>
      <c r="D8" s="26" t="s">
        <v>100</v>
      </c>
      <c r="E8" s="27" t="s">
        <v>101</v>
      </c>
      <c r="F8" s="28" t="s">
        <v>102</v>
      </c>
      <c r="G8" s="28"/>
      <c r="H8" s="29" t="s">
        <v>103</v>
      </c>
      <c r="K8" s="9"/>
    </row>
    <row r="9" spans="1:12" ht="15">
      <c r="A9" s="24"/>
      <c r="B9" s="24"/>
      <c r="C9" s="25"/>
      <c r="D9" s="27" t="s">
        <v>104</v>
      </c>
      <c r="E9" s="27" t="s">
        <v>105</v>
      </c>
      <c r="F9" s="28" t="s">
        <v>91</v>
      </c>
      <c r="G9" s="28"/>
      <c r="H9" s="28"/>
      <c r="K9" s="9"/>
    </row>
    <row r="10" spans="1:12" ht="71.25">
      <c r="A10" s="24"/>
      <c r="B10" s="24"/>
      <c r="C10" s="25"/>
      <c r="D10" s="27" t="s">
        <v>106</v>
      </c>
      <c r="E10" s="27" t="s">
        <v>107</v>
      </c>
      <c r="F10" s="28"/>
      <c r="G10" s="28" t="s">
        <v>98</v>
      </c>
      <c r="H10" s="29" t="s">
        <v>108</v>
      </c>
      <c r="K10" s="9" t="s">
        <v>684</v>
      </c>
    </row>
    <row r="11" spans="1:12" ht="15">
      <c r="A11" s="1335" t="s">
        <v>109</v>
      </c>
      <c r="B11" s="1335"/>
      <c r="C11" s="1335"/>
      <c r="D11" s="1335"/>
      <c r="E11" s="1335"/>
      <c r="F11" s="1335"/>
      <c r="G11" s="1335"/>
      <c r="H11" s="1335"/>
      <c r="K11" s="9"/>
    </row>
    <row r="12" spans="1:12" ht="15">
      <c r="A12" s="30"/>
      <c r="B12" s="1336" t="s">
        <v>110</v>
      </c>
      <c r="C12" s="1337"/>
      <c r="D12" s="1337"/>
      <c r="E12" s="1337"/>
      <c r="F12" s="1337"/>
      <c r="G12" s="1337"/>
      <c r="H12" s="1337"/>
      <c r="J12" s="31"/>
      <c r="K12" s="9"/>
    </row>
    <row r="13" spans="1:12" s="19" customFormat="1" ht="28.5">
      <c r="A13" s="33"/>
      <c r="B13" s="34"/>
      <c r="C13" s="35"/>
      <c r="D13" s="27" t="s">
        <v>111</v>
      </c>
      <c r="E13" s="27" t="s">
        <v>112</v>
      </c>
      <c r="F13" s="27" t="s">
        <v>91</v>
      </c>
      <c r="G13" s="27"/>
      <c r="H13" s="36"/>
      <c r="J13" s="32"/>
      <c r="K13" s="9"/>
    </row>
    <row r="14" spans="1:12" s="19" customFormat="1" ht="28.5">
      <c r="A14" s="33"/>
      <c r="B14" s="33"/>
      <c r="C14" s="37"/>
      <c r="D14" s="27" t="s">
        <v>113</v>
      </c>
      <c r="E14" s="27" t="s">
        <v>114</v>
      </c>
      <c r="F14" s="27" t="s">
        <v>91</v>
      </c>
      <c r="G14" s="27"/>
      <c r="H14" s="36"/>
      <c r="J14" s="32"/>
      <c r="K14" s="9"/>
    </row>
    <row r="15" spans="1:12" s="19" customFormat="1" ht="28.5">
      <c r="A15" s="33"/>
      <c r="B15" s="33"/>
      <c r="C15" s="37"/>
      <c r="D15" s="27" t="s">
        <v>115</v>
      </c>
      <c r="E15" s="27" t="s">
        <v>116</v>
      </c>
      <c r="F15" s="27" t="s">
        <v>91</v>
      </c>
      <c r="G15" s="27"/>
      <c r="H15" s="36"/>
      <c r="J15" s="32"/>
      <c r="K15" s="9"/>
    </row>
    <row r="16" spans="1:12" s="19" customFormat="1" ht="28.5">
      <c r="A16" s="33"/>
      <c r="B16" s="33"/>
      <c r="C16" s="37"/>
      <c r="D16" s="27" t="s">
        <v>117</v>
      </c>
      <c r="E16" s="27" t="s">
        <v>118</v>
      </c>
      <c r="F16" s="27" t="s">
        <v>91</v>
      </c>
      <c r="G16" s="27"/>
      <c r="H16" s="36"/>
      <c r="J16" s="32"/>
      <c r="K16" s="9"/>
    </row>
    <row r="17" spans="1:12" s="19" customFormat="1" ht="28.5">
      <c r="A17" s="33"/>
      <c r="B17" s="33"/>
      <c r="C17" s="37"/>
      <c r="D17" s="27" t="s">
        <v>119</v>
      </c>
      <c r="E17" s="27" t="s">
        <v>120</v>
      </c>
      <c r="F17" s="27" t="s">
        <v>91</v>
      </c>
      <c r="G17" s="27"/>
      <c r="H17" s="36"/>
      <c r="J17" s="32"/>
      <c r="K17" s="9"/>
    </row>
    <row r="18" spans="1:12" s="19" customFormat="1" ht="15">
      <c r="A18" s="33"/>
      <c r="B18" s="33"/>
      <c r="C18" s="37"/>
      <c r="D18" s="27" t="s">
        <v>121</v>
      </c>
      <c r="E18" s="27" t="s">
        <v>122</v>
      </c>
      <c r="F18" s="27" t="s">
        <v>91</v>
      </c>
      <c r="G18" s="27"/>
      <c r="H18" s="36"/>
      <c r="J18" s="32"/>
      <c r="K18" s="9"/>
    </row>
    <row r="19" spans="1:12" s="19" customFormat="1" ht="42.75">
      <c r="A19" s="33"/>
      <c r="B19" s="38"/>
      <c r="C19" s="39"/>
      <c r="D19" s="27" t="s">
        <v>123</v>
      </c>
      <c r="E19" s="27" t="s">
        <v>124</v>
      </c>
      <c r="F19" s="27" t="s">
        <v>91</v>
      </c>
      <c r="G19" s="27"/>
      <c r="H19" s="36"/>
      <c r="J19" s="32"/>
      <c r="K19" s="9"/>
    </row>
    <row r="20" spans="1:12" ht="15">
      <c r="A20" s="30"/>
      <c r="B20" s="1329" t="s">
        <v>125</v>
      </c>
      <c r="C20" s="1330"/>
      <c r="D20" s="1330"/>
      <c r="E20" s="1330"/>
      <c r="F20" s="1330"/>
      <c r="G20" s="1330"/>
      <c r="H20" s="1330"/>
      <c r="K20" s="9"/>
    </row>
    <row r="21" spans="1:12" s="19" customFormat="1" ht="28.5">
      <c r="A21" s="33"/>
      <c r="B21" s="34"/>
      <c r="C21" s="35"/>
      <c r="D21" s="26" t="s">
        <v>126</v>
      </c>
      <c r="E21" s="27" t="s">
        <v>127</v>
      </c>
      <c r="F21" s="27" t="s">
        <v>91</v>
      </c>
      <c r="G21" s="27"/>
      <c r="H21" s="27"/>
      <c r="K21" s="9"/>
    </row>
    <row r="22" spans="1:12" s="19" customFormat="1" ht="15">
      <c r="A22" s="33"/>
      <c r="B22" s="33"/>
      <c r="C22" s="37"/>
      <c r="D22" s="27" t="s">
        <v>128</v>
      </c>
      <c r="E22" s="27" t="s">
        <v>129</v>
      </c>
      <c r="F22" s="27" t="s">
        <v>91</v>
      </c>
      <c r="G22" s="27"/>
      <c r="H22" s="27"/>
      <c r="K22" s="9"/>
    </row>
    <row r="23" spans="1:12" s="44" customFormat="1" ht="142.5">
      <c r="A23" s="40"/>
      <c r="B23" s="40"/>
      <c r="C23" s="41"/>
      <c r="D23" s="42" t="s">
        <v>130</v>
      </c>
      <c r="E23" s="42" t="s">
        <v>131</v>
      </c>
      <c r="F23" s="43"/>
      <c r="G23" s="42" t="s">
        <v>132</v>
      </c>
      <c r="H23" s="42" t="s">
        <v>133</v>
      </c>
      <c r="K23" s="9" t="s">
        <v>684</v>
      </c>
    </row>
    <row r="24" spans="1:12" s="44" customFormat="1" ht="142.5">
      <c r="A24" s="40"/>
      <c r="B24" s="40"/>
      <c r="C24" s="41"/>
      <c r="D24" s="42" t="s">
        <v>134</v>
      </c>
      <c r="E24" s="42" t="s">
        <v>135</v>
      </c>
      <c r="F24" s="43"/>
      <c r="G24" s="42" t="s">
        <v>132</v>
      </c>
      <c r="H24" s="42" t="s">
        <v>133</v>
      </c>
      <c r="K24" s="9" t="s">
        <v>684</v>
      </c>
    </row>
    <row r="25" spans="1:12" s="19" customFormat="1" ht="57">
      <c r="A25" s="33"/>
      <c r="B25" s="38"/>
      <c r="C25" s="39"/>
      <c r="D25" s="45" t="s">
        <v>136</v>
      </c>
      <c r="E25" s="45" t="s">
        <v>137</v>
      </c>
      <c r="F25" s="45" t="s">
        <v>91</v>
      </c>
      <c r="G25" s="45"/>
      <c r="H25" s="45"/>
      <c r="K25" s="9"/>
    </row>
    <row r="26" spans="1:12" s="46" customFormat="1" ht="15">
      <c r="A26" s="30"/>
      <c r="B26" s="1329" t="s">
        <v>138</v>
      </c>
      <c r="C26" s="1330"/>
      <c r="D26" s="1330"/>
      <c r="E26" s="1330"/>
      <c r="F26" s="1330"/>
      <c r="G26" s="1330"/>
      <c r="H26" s="1330"/>
      <c r="J26" s="31"/>
      <c r="K26" s="9"/>
      <c r="L26" s="31"/>
    </row>
    <row r="27" spans="1:12" s="19" customFormat="1" ht="99.75">
      <c r="A27" s="33"/>
      <c r="B27" s="34"/>
      <c r="C27" s="47"/>
      <c r="D27" s="27" t="s">
        <v>139</v>
      </c>
      <c r="E27" s="27" t="s">
        <v>140</v>
      </c>
      <c r="F27" s="27" t="s">
        <v>91</v>
      </c>
      <c r="G27" s="27"/>
      <c r="H27" s="27"/>
      <c r="K27" s="9"/>
    </row>
    <row r="28" spans="1:12" ht="15">
      <c r="A28" s="1331"/>
      <c r="B28" s="1332"/>
      <c r="C28" s="1329" t="s">
        <v>141</v>
      </c>
      <c r="D28" s="1330"/>
      <c r="E28" s="1330"/>
      <c r="F28" s="1330"/>
      <c r="G28" s="1330"/>
      <c r="H28" s="1330"/>
      <c r="K28" s="9"/>
    </row>
    <row r="29" spans="1:12" ht="28.5">
      <c r="A29" s="48"/>
      <c r="B29" s="48"/>
      <c r="C29" s="49"/>
      <c r="D29" s="27" t="s">
        <v>142</v>
      </c>
      <c r="E29" s="27" t="s">
        <v>143</v>
      </c>
      <c r="F29" s="27" t="s">
        <v>91</v>
      </c>
      <c r="G29" s="27"/>
      <c r="H29" s="27"/>
      <c r="K29" s="9"/>
    </row>
    <row r="30" spans="1:12" ht="42.75">
      <c r="A30" s="48"/>
      <c r="B30" s="50"/>
      <c r="C30" s="51"/>
      <c r="D30" s="45" t="s">
        <v>144</v>
      </c>
      <c r="E30" s="45" t="s">
        <v>145</v>
      </c>
      <c r="F30" s="45" t="s">
        <v>91</v>
      </c>
      <c r="G30" s="45"/>
      <c r="H30" s="45"/>
      <c r="K30" s="9"/>
    </row>
    <row r="31" spans="1:12" s="46" customFormat="1" ht="15">
      <c r="B31" s="1330" t="s">
        <v>146</v>
      </c>
      <c r="C31" s="1330"/>
      <c r="D31" s="1330"/>
      <c r="E31" s="1330"/>
      <c r="F31" s="1330"/>
      <c r="G31" s="1330"/>
      <c r="H31" s="1330"/>
      <c r="J31" s="31"/>
      <c r="K31" s="9"/>
      <c r="L31" s="31"/>
    </row>
    <row r="32" spans="1:12" ht="28.5">
      <c r="A32" s="48"/>
      <c r="B32" s="48"/>
      <c r="C32" s="48"/>
      <c r="D32" s="52" t="s">
        <v>147</v>
      </c>
      <c r="E32" s="53" t="s">
        <v>148</v>
      </c>
      <c r="F32" s="53" t="s">
        <v>91</v>
      </c>
      <c r="G32" s="53"/>
      <c r="H32" s="53"/>
      <c r="K32" s="9"/>
    </row>
    <row r="33" spans="1:12" ht="15">
      <c r="A33" s="48"/>
      <c r="B33" s="48"/>
      <c r="C33" s="48"/>
      <c r="D33" s="27" t="s">
        <v>149</v>
      </c>
      <c r="E33" s="27" t="s">
        <v>150</v>
      </c>
      <c r="F33" s="27" t="s">
        <v>91</v>
      </c>
      <c r="G33" s="27"/>
      <c r="H33" s="27"/>
      <c r="K33" s="9"/>
    </row>
    <row r="34" spans="1:12" ht="114">
      <c r="A34" s="46"/>
      <c r="B34" s="46"/>
      <c r="C34" s="46"/>
      <c r="D34" s="26" t="s">
        <v>151</v>
      </c>
      <c r="E34" s="27" t="s">
        <v>152</v>
      </c>
      <c r="F34" s="27" t="s">
        <v>91</v>
      </c>
      <c r="G34" s="27"/>
      <c r="H34" s="27"/>
      <c r="K34" s="9"/>
    </row>
    <row r="35" spans="1:12" ht="71.25">
      <c r="A35" s="46"/>
      <c r="B35" s="46"/>
      <c r="C35" s="46"/>
      <c r="D35" s="45" t="s">
        <v>153</v>
      </c>
      <c r="E35" s="45" t="s">
        <v>154</v>
      </c>
      <c r="F35" s="45" t="s">
        <v>91</v>
      </c>
      <c r="G35" s="45"/>
      <c r="H35" s="45"/>
      <c r="K35" s="9"/>
    </row>
    <row r="36" spans="1:12" ht="99.75">
      <c r="A36" s="46"/>
      <c r="B36" s="46"/>
      <c r="C36" s="46"/>
      <c r="D36" s="54" t="s">
        <v>155</v>
      </c>
      <c r="E36" s="45" t="s">
        <v>156</v>
      </c>
      <c r="F36" s="45" t="s">
        <v>91</v>
      </c>
      <c r="G36" s="45"/>
      <c r="H36" s="45"/>
      <c r="K36" s="9"/>
    </row>
    <row r="37" spans="1:12" s="46" customFormat="1" ht="15">
      <c r="B37" s="1330" t="s">
        <v>157</v>
      </c>
      <c r="C37" s="1330"/>
      <c r="D37" s="1330"/>
      <c r="E37" s="1330"/>
      <c r="F37" s="1330"/>
      <c r="G37" s="1330"/>
      <c r="H37" s="1330"/>
      <c r="J37" s="31"/>
      <c r="K37" s="9"/>
      <c r="L37" s="31"/>
    </row>
    <row r="38" spans="1:12" s="55" customFormat="1" ht="15">
      <c r="B38" s="56"/>
      <c r="C38" s="57"/>
      <c r="D38" s="58" t="s">
        <v>158</v>
      </c>
      <c r="E38" s="58" t="s">
        <v>159</v>
      </c>
      <c r="F38" s="59" t="s">
        <v>91</v>
      </c>
      <c r="G38" s="58"/>
      <c r="H38" s="58"/>
      <c r="I38" s="60"/>
      <c r="J38" s="61"/>
      <c r="K38" s="9"/>
    </row>
    <row r="39" spans="1:12" ht="15">
      <c r="A39" s="1331"/>
      <c r="B39" s="1331"/>
      <c r="C39" s="1330" t="s">
        <v>160</v>
      </c>
      <c r="D39" s="1330"/>
      <c r="E39" s="1330"/>
      <c r="F39" s="1330"/>
      <c r="G39" s="1330"/>
      <c r="H39" s="1330"/>
      <c r="K39" s="9"/>
    </row>
    <row r="40" spans="1:12" ht="28.5">
      <c r="A40" s="48"/>
      <c r="B40" s="48"/>
      <c r="C40" s="62"/>
      <c r="D40" s="27" t="s">
        <v>161</v>
      </c>
      <c r="E40" s="27" t="s">
        <v>162</v>
      </c>
      <c r="F40" s="27"/>
      <c r="G40" s="27" t="s">
        <v>2</v>
      </c>
      <c r="H40" s="27" t="s">
        <v>163</v>
      </c>
      <c r="K40" s="9" t="s">
        <v>684</v>
      </c>
    </row>
    <row r="41" spans="1:12" ht="28.5">
      <c r="A41" s="63"/>
      <c r="B41" s="63"/>
      <c r="C41" s="62"/>
      <c r="D41" s="27" t="s">
        <v>164</v>
      </c>
      <c r="E41" s="27" t="s">
        <v>165</v>
      </c>
      <c r="F41" s="27"/>
      <c r="G41" s="27" t="s">
        <v>2</v>
      </c>
      <c r="H41" s="27"/>
      <c r="K41" s="9" t="s">
        <v>684</v>
      </c>
    </row>
    <row r="42" spans="1:12" ht="15">
      <c r="A42" s="63"/>
      <c r="B42" s="63"/>
      <c r="C42" s="62"/>
      <c r="D42" s="27" t="s">
        <v>166</v>
      </c>
      <c r="E42" s="27" t="s">
        <v>167</v>
      </c>
      <c r="F42" s="27"/>
      <c r="G42" s="27" t="s">
        <v>2</v>
      </c>
      <c r="H42" s="27"/>
      <c r="K42" s="9" t="s">
        <v>684</v>
      </c>
    </row>
    <row r="43" spans="1:12" ht="57">
      <c r="A43" s="63"/>
      <c r="B43" s="63"/>
      <c r="C43" s="62"/>
      <c r="D43" s="27" t="s">
        <v>168</v>
      </c>
      <c r="E43" s="27" t="s">
        <v>169</v>
      </c>
      <c r="F43" s="27"/>
      <c r="G43" s="27" t="s">
        <v>2</v>
      </c>
      <c r="H43" s="27"/>
      <c r="K43" s="9" t="s">
        <v>684</v>
      </c>
    </row>
    <row r="44" spans="1:12" ht="15">
      <c r="A44" s="63"/>
      <c r="B44" s="63"/>
      <c r="C44" s="62"/>
      <c r="D44" s="27" t="s">
        <v>170</v>
      </c>
      <c r="E44" s="27" t="s">
        <v>171</v>
      </c>
      <c r="F44" s="27"/>
      <c r="G44" s="27" t="s">
        <v>2</v>
      </c>
      <c r="H44" s="27"/>
      <c r="K44" s="9" t="s">
        <v>684</v>
      </c>
    </row>
    <row r="45" spans="1:12" ht="15">
      <c r="A45" s="63"/>
      <c r="B45" s="63"/>
      <c r="C45" s="62"/>
      <c r="D45" s="27" t="s">
        <v>172</v>
      </c>
      <c r="E45" s="27" t="s">
        <v>173</v>
      </c>
      <c r="F45" s="27"/>
      <c r="G45" s="27" t="s">
        <v>2</v>
      </c>
      <c r="H45" s="27"/>
      <c r="K45" s="9" t="s">
        <v>684</v>
      </c>
    </row>
    <row r="46" spans="1:12" ht="42.75">
      <c r="A46" s="63"/>
      <c r="B46" s="63"/>
      <c r="C46" s="62"/>
      <c r="D46" s="27" t="s">
        <v>174</v>
      </c>
      <c r="E46" s="27" t="s">
        <v>175</v>
      </c>
      <c r="F46" s="27"/>
      <c r="G46" s="27" t="s">
        <v>2</v>
      </c>
      <c r="H46" s="27"/>
      <c r="K46" s="9" t="s">
        <v>684</v>
      </c>
    </row>
    <row r="47" spans="1:12" ht="15">
      <c r="A47" s="63"/>
      <c r="B47" s="63"/>
      <c r="C47" s="62"/>
      <c r="D47" s="27" t="s">
        <v>176</v>
      </c>
      <c r="E47" s="27" t="s">
        <v>177</v>
      </c>
      <c r="F47" s="27"/>
      <c r="G47" s="27" t="s">
        <v>2</v>
      </c>
      <c r="H47" s="27"/>
      <c r="K47" s="9" t="s">
        <v>684</v>
      </c>
    </row>
    <row r="48" spans="1:12" ht="57.75" customHeight="1">
      <c r="A48" s="63"/>
      <c r="B48" s="63"/>
      <c r="C48" s="62"/>
      <c r="D48" s="27" t="s">
        <v>178</v>
      </c>
      <c r="E48" s="27" t="s">
        <v>179</v>
      </c>
      <c r="F48" s="27"/>
      <c r="G48" s="27" t="s">
        <v>2</v>
      </c>
      <c r="H48" s="27"/>
      <c r="K48" s="9" t="s">
        <v>684</v>
      </c>
    </row>
    <row r="49" spans="1:12" ht="15">
      <c r="A49" s="63"/>
      <c r="B49" s="63"/>
      <c r="C49" s="62"/>
      <c r="D49" s="27" t="s">
        <v>180</v>
      </c>
      <c r="E49" s="27" t="s">
        <v>181</v>
      </c>
      <c r="F49" s="27"/>
      <c r="G49" s="27" t="s">
        <v>2</v>
      </c>
      <c r="H49" s="27"/>
      <c r="K49" s="9" t="s">
        <v>684</v>
      </c>
    </row>
    <row r="50" spans="1:12" ht="15">
      <c r="A50" s="63"/>
      <c r="B50" s="63"/>
      <c r="C50" s="62"/>
      <c r="D50" s="27" t="s">
        <v>182</v>
      </c>
      <c r="E50" s="27" t="s">
        <v>183</v>
      </c>
      <c r="F50" s="27"/>
      <c r="G50" s="27" t="s">
        <v>2</v>
      </c>
      <c r="H50" s="27"/>
      <c r="K50" s="9" t="s">
        <v>684</v>
      </c>
    </row>
    <row r="51" spans="1:12" ht="15">
      <c r="A51" s="63"/>
      <c r="B51" s="63"/>
      <c r="C51" s="62"/>
      <c r="D51" s="27" t="s">
        <v>184</v>
      </c>
      <c r="E51" s="27" t="s">
        <v>185</v>
      </c>
      <c r="F51" s="27"/>
      <c r="G51" s="27" t="s">
        <v>2</v>
      </c>
      <c r="H51" s="27"/>
      <c r="K51" s="9" t="s">
        <v>684</v>
      </c>
    </row>
    <row r="52" spans="1:12" ht="71.25">
      <c r="A52" s="63"/>
      <c r="B52" s="63"/>
      <c r="C52" s="62"/>
      <c r="D52" s="26" t="s">
        <v>186</v>
      </c>
      <c r="E52" s="27" t="s">
        <v>187</v>
      </c>
      <c r="F52" s="27"/>
      <c r="G52" s="27" t="s">
        <v>2</v>
      </c>
      <c r="H52" s="27"/>
      <c r="K52" s="9" t="s">
        <v>684</v>
      </c>
    </row>
    <row r="53" spans="1:12" ht="28.5">
      <c r="A53" s="63"/>
      <c r="B53" s="63"/>
      <c r="C53" s="62"/>
      <c r="D53" s="27" t="s">
        <v>188</v>
      </c>
      <c r="E53" s="27" t="s">
        <v>189</v>
      </c>
      <c r="F53" s="27"/>
      <c r="G53" s="27" t="s">
        <v>2</v>
      </c>
      <c r="H53" s="27"/>
      <c r="K53" s="9" t="s">
        <v>684</v>
      </c>
    </row>
    <row r="54" spans="1:12" ht="15">
      <c r="A54" s="63"/>
      <c r="B54" s="63"/>
      <c r="C54" s="62"/>
      <c r="D54" s="27" t="s">
        <v>190</v>
      </c>
      <c r="E54" s="27" t="s">
        <v>191</v>
      </c>
      <c r="F54" s="27"/>
      <c r="G54" s="27" t="s">
        <v>2</v>
      </c>
      <c r="H54" s="27"/>
      <c r="K54" s="9" t="s">
        <v>684</v>
      </c>
    </row>
    <row r="55" spans="1:12" ht="15">
      <c r="A55" s="63"/>
      <c r="B55" s="63"/>
      <c r="C55" s="62"/>
      <c r="D55" s="27" t="s">
        <v>192</v>
      </c>
      <c r="E55" s="27" t="s">
        <v>193</v>
      </c>
      <c r="F55" s="27"/>
      <c r="G55" s="27" t="s">
        <v>2</v>
      </c>
      <c r="H55" s="27"/>
      <c r="K55" s="9" t="s">
        <v>684</v>
      </c>
    </row>
    <row r="56" spans="1:12" ht="28.5">
      <c r="A56" s="63"/>
      <c r="B56" s="63"/>
      <c r="C56" s="62"/>
      <c r="D56" s="27" t="s">
        <v>194</v>
      </c>
      <c r="E56" s="27" t="s">
        <v>195</v>
      </c>
      <c r="F56" s="27"/>
      <c r="G56" s="27" t="s">
        <v>2</v>
      </c>
      <c r="H56" s="27"/>
      <c r="K56" s="9" t="s">
        <v>684</v>
      </c>
    </row>
    <row r="57" spans="1:12" ht="15">
      <c r="A57" s="63"/>
      <c r="B57" s="63"/>
      <c r="C57" s="62"/>
      <c r="D57" s="27" t="s">
        <v>196</v>
      </c>
      <c r="E57" s="27" t="s">
        <v>197</v>
      </c>
      <c r="F57" s="27"/>
      <c r="G57" s="27" t="s">
        <v>2</v>
      </c>
      <c r="H57" s="27"/>
      <c r="K57" s="9" t="s">
        <v>684</v>
      </c>
    </row>
    <row r="58" spans="1:12" ht="28.5">
      <c r="A58" s="63"/>
      <c r="B58" s="63"/>
      <c r="C58" s="62"/>
      <c r="D58" s="27" t="s">
        <v>198</v>
      </c>
      <c r="E58" s="27" t="s">
        <v>199</v>
      </c>
      <c r="F58" s="27"/>
      <c r="G58" s="27" t="s">
        <v>2</v>
      </c>
      <c r="H58" s="27"/>
      <c r="K58" s="9" t="s">
        <v>684</v>
      </c>
    </row>
    <row r="59" spans="1:12" ht="15">
      <c r="A59" s="1331"/>
      <c r="B59" s="1331"/>
      <c r="C59" s="1330" t="s">
        <v>200</v>
      </c>
      <c r="D59" s="1330"/>
      <c r="E59" s="1330"/>
      <c r="F59" s="1330"/>
      <c r="G59" s="1330"/>
      <c r="H59" s="1330"/>
      <c r="K59" s="9"/>
    </row>
    <row r="60" spans="1:12" s="66" customFormat="1" ht="221.25" customHeight="1">
      <c r="A60" s="64"/>
      <c r="B60" s="64"/>
      <c r="C60" s="65"/>
      <c r="D60" s="42" t="s">
        <v>201</v>
      </c>
      <c r="E60" s="42" t="s">
        <v>202</v>
      </c>
      <c r="F60" s="42" t="s">
        <v>91</v>
      </c>
      <c r="G60" s="42"/>
      <c r="H60" s="42" t="s">
        <v>203</v>
      </c>
      <c r="J60" s="67"/>
      <c r="K60" s="9"/>
      <c r="L60" s="44"/>
    </row>
    <row r="61" spans="1:12" s="66" customFormat="1" ht="15">
      <c r="A61" s="68"/>
      <c r="B61" s="68"/>
      <c r="C61" s="65"/>
      <c r="D61" s="42" t="s">
        <v>204</v>
      </c>
      <c r="E61" s="42" t="s">
        <v>205</v>
      </c>
      <c r="F61" s="42" t="s">
        <v>91</v>
      </c>
      <c r="G61" s="42"/>
      <c r="H61" s="42"/>
      <c r="J61" s="44"/>
      <c r="K61" s="9"/>
      <c r="L61" s="44"/>
    </row>
    <row r="62" spans="1:12" s="66" customFormat="1" ht="42.75">
      <c r="A62" s="68"/>
      <c r="B62" s="68"/>
      <c r="C62" s="65"/>
      <c r="D62" s="42" t="s">
        <v>206</v>
      </c>
      <c r="E62" s="42" t="s">
        <v>207</v>
      </c>
      <c r="F62" s="42" t="s">
        <v>91</v>
      </c>
      <c r="G62" s="42"/>
      <c r="H62" s="42"/>
      <c r="J62" s="44"/>
      <c r="K62" s="9"/>
      <c r="L62" s="44"/>
    </row>
    <row r="63" spans="1:12" s="66" customFormat="1" ht="28.5">
      <c r="A63" s="68"/>
      <c r="B63" s="68"/>
      <c r="C63" s="65"/>
      <c r="D63" s="42" t="s">
        <v>208</v>
      </c>
      <c r="E63" s="42" t="s">
        <v>209</v>
      </c>
      <c r="F63" s="42" t="s">
        <v>91</v>
      </c>
      <c r="G63" s="42"/>
      <c r="H63" s="42"/>
      <c r="J63" s="44"/>
      <c r="K63" s="9"/>
      <c r="L63" s="44"/>
    </row>
    <row r="64" spans="1:12" s="66" customFormat="1" ht="42.75">
      <c r="A64" s="68"/>
      <c r="B64" s="68"/>
      <c r="C64" s="65"/>
      <c r="D64" s="42" t="s">
        <v>210</v>
      </c>
      <c r="E64" s="42" t="s">
        <v>211</v>
      </c>
      <c r="F64" s="42"/>
      <c r="G64" s="42" t="s">
        <v>98</v>
      </c>
      <c r="H64" s="42" t="s">
        <v>212</v>
      </c>
      <c r="J64" s="44"/>
      <c r="K64" s="9" t="s">
        <v>684</v>
      </c>
      <c r="L64" s="44"/>
    </row>
    <row r="65" spans="1:12" s="66" customFormat="1" ht="15">
      <c r="A65" s="68"/>
      <c r="B65" s="68"/>
      <c r="C65" s="65"/>
      <c r="D65" s="42" t="s">
        <v>213</v>
      </c>
      <c r="E65" s="42" t="s">
        <v>214</v>
      </c>
      <c r="F65" s="42"/>
      <c r="G65" s="42" t="s">
        <v>98</v>
      </c>
      <c r="H65" s="42" t="s">
        <v>212</v>
      </c>
      <c r="J65" s="44"/>
      <c r="K65" s="9" t="s">
        <v>684</v>
      </c>
      <c r="L65" s="44"/>
    </row>
    <row r="66" spans="1:12" s="66" customFormat="1" ht="28.5">
      <c r="A66" s="68"/>
      <c r="B66" s="68"/>
      <c r="C66" s="65"/>
      <c r="D66" s="42" t="s">
        <v>215</v>
      </c>
      <c r="E66" s="42" t="s">
        <v>216</v>
      </c>
      <c r="F66" s="42" t="s">
        <v>91</v>
      </c>
      <c r="G66" s="42"/>
      <c r="H66" s="42"/>
      <c r="J66" s="44"/>
      <c r="K66" s="9"/>
      <c r="L66" s="44"/>
    </row>
    <row r="67" spans="1:12" s="66" customFormat="1" ht="15">
      <c r="A67" s="64"/>
      <c r="B67" s="64"/>
      <c r="C67" s="69"/>
      <c r="D67" s="70" t="s">
        <v>217</v>
      </c>
      <c r="E67" s="70" t="s">
        <v>218</v>
      </c>
      <c r="F67" s="42" t="s">
        <v>91</v>
      </c>
      <c r="G67" s="42"/>
      <c r="H67" s="70"/>
      <c r="J67" s="44"/>
      <c r="K67" s="9"/>
      <c r="L67" s="44"/>
    </row>
    <row r="68" spans="1:12" ht="15">
      <c r="A68" s="1331"/>
      <c r="B68" s="1331"/>
      <c r="C68" s="1330" t="s">
        <v>219</v>
      </c>
      <c r="D68" s="1330"/>
      <c r="E68" s="1330"/>
      <c r="F68" s="1330"/>
      <c r="G68" s="1330"/>
      <c r="H68" s="1330"/>
      <c r="K68" s="9"/>
    </row>
    <row r="69" spans="1:12" ht="57">
      <c r="A69" s="48"/>
      <c r="B69" s="48"/>
      <c r="C69" s="48"/>
      <c r="D69" s="26" t="s">
        <v>220</v>
      </c>
      <c r="E69" s="71" t="s">
        <v>221</v>
      </c>
      <c r="F69" s="27" t="s">
        <v>91</v>
      </c>
      <c r="G69" s="71"/>
      <c r="H69" s="71"/>
      <c r="K69" s="9"/>
    </row>
    <row r="70" spans="1:12" ht="15">
      <c r="A70" s="48"/>
      <c r="B70" s="48"/>
      <c r="C70" s="48"/>
      <c r="D70" s="26" t="s">
        <v>222</v>
      </c>
      <c r="E70" s="45" t="s">
        <v>223</v>
      </c>
      <c r="F70" s="27" t="s">
        <v>91</v>
      </c>
      <c r="G70" s="45"/>
      <c r="H70" s="45"/>
      <c r="K70" s="9"/>
    </row>
    <row r="71" spans="1:12" ht="28.5">
      <c r="A71" s="48"/>
      <c r="B71" s="48"/>
      <c r="C71" s="48"/>
      <c r="D71" s="26" t="s">
        <v>224</v>
      </c>
      <c r="E71" s="45" t="s">
        <v>225</v>
      </c>
      <c r="F71" s="27" t="s">
        <v>91</v>
      </c>
      <c r="G71" s="45"/>
      <c r="H71" s="45"/>
      <c r="K71" s="9"/>
    </row>
    <row r="72" spans="1:12" ht="28.5">
      <c r="A72" s="48"/>
      <c r="B72" s="48"/>
      <c r="C72" s="48"/>
      <c r="D72" s="54" t="s">
        <v>226</v>
      </c>
      <c r="E72" s="45" t="s">
        <v>227</v>
      </c>
      <c r="F72" s="27" t="s">
        <v>91</v>
      </c>
      <c r="G72" s="45"/>
      <c r="H72" s="45"/>
      <c r="K72" s="9"/>
    </row>
    <row r="73" spans="1:12" s="46" customFormat="1" ht="15">
      <c r="B73" s="1330" t="s">
        <v>228</v>
      </c>
      <c r="C73" s="1330"/>
      <c r="D73" s="1330"/>
      <c r="E73" s="1330"/>
      <c r="F73" s="1330"/>
      <c r="G73" s="1330"/>
      <c r="H73" s="1330"/>
      <c r="J73" s="31"/>
      <c r="K73" s="9"/>
      <c r="L73" s="31"/>
    </row>
    <row r="74" spans="1:12" ht="15">
      <c r="A74" s="1331"/>
      <c r="B74" s="1331"/>
      <c r="C74" s="1330" t="s">
        <v>229</v>
      </c>
      <c r="D74" s="1330"/>
      <c r="E74" s="1330"/>
      <c r="F74" s="1330"/>
      <c r="G74" s="1330"/>
      <c r="H74" s="1330"/>
      <c r="K74" s="9"/>
    </row>
    <row r="75" spans="1:12" ht="128.25">
      <c r="A75" s="72"/>
      <c r="B75" s="72"/>
      <c r="C75" s="72"/>
      <c r="D75" s="73" t="s">
        <v>230</v>
      </c>
      <c r="E75" s="45" t="s">
        <v>231</v>
      </c>
      <c r="F75" s="73" t="s">
        <v>91</v>
      </c>
      <c r="G75" s="73"/>
      <c r="H75" s="73"/>
      <c r="K75" s="9"/>
    </row>
    <row r="76" spans="1:12" ht="15">
      <c r="A76" s="1331"/>
      <c r="B76" s="1331"/>
      <c r="C76" s="1330" t="s">
        <v>232</v>
      </c>
      <c r="D76" s="1330"/>
      <c r="E76" s="1330"/>
      <c r="F76" s="1330"/>
      <c r="G76" s="1330"/>
      <c r="H76" s="1330"/>
      <c r="K76" s="9"/>
    </row>
    <row r="77" spans="1:12" ht="84.75" customHeight="1">
      <c r="A77" s="48"/>
      <c r="B77" s="48"/>
      <c r="C77" s="62"/>
      <c r="D77" s="27" t="s">
        <v>233</v>
      </c>
      <c r="E77" s="27" t="s">
        <v>234</v>
      </c>
      <c r="F77" s="27" t="s">
        <v>91</v>
      </c>
      <c r="G77" s="27"/>
      <c r="H77" s="27"/>
      <c r="K77" s="9"/>
    </row>
    <row r="78" spans="1:12" ht="15">
      <c r="A78" s="48"/>
      <c r="B78" s="48"/>
      <c r="C78" s="62"/>
      <c r="D78" s="27" t="s">
        <v>235</v>
      </c>
      <c r="E78" s="27" t="s">
        <v>236</v>
      </c>
      <c r="F78" s="27" t="s">
        <v>91</v>
      </c>
      <c r="G78" s="27"/>
      <c r="H78" s="27"/>
      <c r="K78" s="9"/>
    </row>
    <row r="79" spans="1:12" ht="54.75" customHeight="1">
      <c r="A79" s="48"/>
      <c r="B79" s="48"/>
      <c r="C79" s="62"/>
      <c r="D79" s="27" t="s">
        <v>237</v>
      </c>
      <c r="E79" s="27" t="s">
        <v>238</v>
      </c>
      <c r="F79" s="27" t="s">
        <v>91</v>
      </c>
      <c r="G79" s="27"/>
      <c r="H79" s="27"/>
      <c r="K79" s="9"/>
    </row>
    <row r="80" spans="1:12" ht="39.75">
      <c r="A80" s="48"/>
      <c r="B80" s="48"/>
      <c r="C80" s="62"/>
      <c r="D80" s="27" t="s">
        <v>239</v>
      </c>
      <c r="E80" s="27" t="s">
        <v>240</v>
      </c>
      <c r="F80" s="27" t="s">
        <v>91</v>
      </c>
      <c r="G80" s="27"/>
      <c r="H80" s="27"/>
      <c r="K80" s="9"/>
    </row>
    <row r="81" spans="1:12" ht="42.75">
      <c r="A81" s="48"/>
      <c r="B81" s="48"/>
      <c r="C81" s="62"/>
      <c r="D81" s="27" t="s">
        <v>241</v>
      </c>
      <c r="E81" s="27" t="s">
        <v>242</v>
      </c>
      <c r="F81" s="27" t="s">
        <v>91</v>
      </c>
      <c r="G81" s="27"/>
      <c r="H81" s="27"/>
      <c r="K81" s="9"/>
    </row>
    <row r="82" spans="1:12" ht="39.75">
      <c r="A82" s="48"/>
      <c r="B82" s="48"/>
      <c r="C82" s="62"/>
      <c r="D82" s="27" t="s">
        <v>243</v>
      </c>
      <c r="E82" s="27" t="s">
        <v>244</v>
      </c>
      <c r="F82" s="27" t="s">
        <v>91</v>
      </c>
      <c r="G82" s="27"/>
      <c r="H82" s="27"/>
      <c r="K82" s="9"/>
    </row>
    <row r="83" spans="1:12" ht="28.5">
      <c r="A83" s="48"/>
      <c r="B83" s="48"/>
      <c r="C83" s="62"/>
      <c r="D83" s="27" t="s">
        <v>245</v>
      </c>
      <c r="E83" s="27" t="s">
        <v>246</v>
      </c>
      <c r="F83" s="27" t="s">
        <v>91</v>
      </c>
      <c r="G83" s="27"/>
      <c r="H83" s="27"/>
      <c r="K83" s="9"/>
    </row>
    <row r="84" spans="1:12" ht="33.75" customHeight="1">
      <c r="A84" s="48"/>
      <c r="B84" s="48"/>
      <c r="C84" s="62"/>
      <c r="D84" s="27" t="s">
        <v>247</v>
      </c>
      <c r="E84" s="27" t="s">
        <v>248</v>
      </c>
      <c r="F84" s="27" t="s">
        <v>91</v>
      </c>
      <c r="G84" s="27"/>
      <c r="H84" s="27"/>
      <c r="K84" s="9"/>
    </row>
    <row r="85" spans="1:12" ht="28.5">
      <c r="A85" s="48"/>
      <c r="B85" s="48"/>
      <c r="C85" s="62"/>
      <c r="D85" s="27" t="s">
        <v>249</v>
      </c>
      <c r="E85" s="27" t="s">
        <v>250</v>
      </c>
      <c r="F85" s="27" t="s">
        <v>91</v>
      </c>
      <c r="G85" s="27"/>
      <c r="H85" s="27"/>
      <c r="K85" s="9"/>
    </row>
    <row r="86" spans="1:12" s="46" customFormat="1" ht="15">
      <c r="B86" s="1330" t="s">
        <v>251</v>
      </c>
      <c r="C86" s="1330"/>
      <c r="D86" s="1330"/>
      <c r="E86" s="1330"/>
      <c r="F86" s="1330"/>
      <c r="G86" s="1330"/>
      <c r="H86" s="1330"/>
      <c r="J86" s="31"/>
      <c r="K86" s="9"/>
      <c r="L86" s="31"/>
    </row>
    <row r="87" spans="1:12" ht="57">
      <c r="A87" s="63"/>
      <c r="B87" s="63"/>
      <c r="C87" s="62"/>
      <c r="D87" s="53" t="s">
        <v>252</v>
      </c>
      <c r="E87" s="53" t="s">
        <v>253</v>
      </c>
      <c r="F87" s="53" t="s">
        <v>91</v>
      </c>
      <c r="G87" s="53"/>
      <c r="H87" s="53"/>
      <c r="K87" s="9"/>
    </row>
    <row r="88" spans="1:12" ht="85.5">
      <c r="A88" s="48"/>
      <c r="B88" s="48"/>
      <c r="C88" s="48"/>
      <c r="D88" s="27" t="s">
        <v>254</v>
      </c>
      <c r="E88" s="45" t="s">
        <v>255</v>
      </c>
      <c r="F88" s="45" t="s">
        <v>91</v>
      </c>
      <c r="G88" s="45"/>
      <c r="H88" s="45"/>
      <c r="K88" s="9"/>
    </row>
    <row r="89" spans="1:12" ht="57">
      <c r="A89" s="48"/>
      <c r="B89" s="50"/>
      <c r="C89" s="51"/>
      <c r="D89" s="54" t="s">
        <v>256</v>
      </c>
      <c r="E89" s="45" t="s">
        <v>257</v>
      </c>
      <c r="F89" s="45"/>
      <c r="G89" s="45" t="s">
        <v>132</v>
      </c>
      <c r="H89" s="45" t="s">
        <v>258</v>
      </c>
      <c r="K89" s="9" t="s">
        <v>684</v>
      </c>
    </row>
    <row r="90" spans="1:12" s="79" customFormat="1" ht="348" customHeight="1">
      <c r="A90" s="74"/>
      <c r="B90" s="75"/>
      <c r="C90" s="76"/>
      <c r="D90" s="77" t="s">
        <v>259</v>
      </c>
      <c r="E90" s="78" t="s">
        <v>260</v>
      </c>
      <c r="F90" s="70" t="s">
        <v>91</v>
      </c>
      <c r="G90" s="78"/>
      <c r="H90" s="78" t="s">
        <v>261</v>
      </c>
      <c r="J90" s="80"/>
      <c r="K90" s="9"/>
      <c r="L90" s="61"/>
    </row>
    <row r="91" spans="1:12" s="46" customFormat="1" ht="15">
      <c r="B91" s="1330" t="s">
        <v>262</v>
      </c>
      <c r="C91" s="1330"/>
      <c r="D91" s="1330"/>
      <c r="E91" s="1330"/>
      <c r="F91" s="1330"/>
      <c r="G91" s="1330"/>
      <c r="H91" s="1330"/>
      <c r="J91" s="31"/>
      <c r="K91" s="9"/>
      <c r="L91" s="31"/>
    </row>
    <row r="92" spans="1:12" ht="15">
      <c r="A92" s="48"/>
      <c r="B92" s="48"/>
      <c r="C92" s="62"/>
      <c r="D92" s="53" t="s">
        <v>263</v>
      </c>
      <c r="E92" s="53" t="s">
        <v>264</v>
      </c>
      <c r="F92" s="53" t="s">
        <v>91</v>
      </c>
      <c r="G92" s="53"/>
      <c r="H92" s="53"/>
      <c r="K92" s="9"/>
    </row>
    <row r="93" spans="1:12" ht="15">
      <c r="A93" s="63"/>
      <c r="B93" s="63"/>
      <c r="C93" s="62"/>
      <c r="D93" s="27" t="s">
        <v>265</v>
      </c>
      <c r="E93" s="27" t="s">
        <v>266</v>
      </c>
      <c r="F93" s="27" t="s">
        <v>91</v>
      </c>
      <c r="G93" s="27"/>
      <c r="H93" s="27"/>
      <c r="K93" s="9"/>
    </row>
    <row r="94" spans="1:12" ht="99.75">
      <c r="A94" s="63"/>
      <c r="B94" s="63"/>
      <c r="C94" s="62"/>
      <c r="D94" s="27" t="s">
        <v>267</v>
      </c>
      <c r="E94" s="27" t="s">
        <v>268</v>
      </c>
      <c r="F94" s="27" t="s">
        <v>91</v>
      </c>
      <c r="G94" s="27"/>
      <c r="H94" s="27" t="s">
        <v>269</v>
      </c>
      <c r="K94" s="9"/>
    </row>
    <row r="95" spans="1:12" s="46" customFormat="1" ht="15">
      <c r="B95" s="1330" t="s">
        <v>270</v>
      </c>
      <c r="C95" s="1330"/>
      <c r="D95" s="1330"/>
      <c r="E95" s="1330"/>
      <c r="F95" s="1330"/>
      <c r="G95" s="1330"/>
      <c r="H95" s="1330"/>
      <c r="J95" s="31"/>
      <c r="K95" s="9"/>
      <c r="L95" s="31"/>
    </row>
    <row r="96" spans="1:12" ht="15">
      <c r="A96" s="48"/>
      <c r="B96" s="48"/>
      <c r="C96" s="62"/>
      <c r="D96" s="27" t="s">
        <v>271</v>
      </c>
      <c r="E96" s="27" t="s">
        <v>272</v>
      </c>
      <c r="F96" s="27" t="s">
        <v>91</v>
      </c>
      <c r="G96" s="27"/>
      <c r="H96" s="27"/>
      <c r="K96" s="9"/>
    </row>
    <row r="97" spans="1:12" ht="21" customHeight="1">
      <c r="A97" s="48"/>
      <c r="B97" s="50"/>
      <c r="C97" s="51"/>
      <c r="D97" s="27" t="s">
        <v>273</v>
      </c>
      <c r="E97" s="27" t="s">
        <v>274</v>
      </c>
      <c r="F97" s="27" t="s">
        <v>91</v>
      </c>
      <c r="G97" s="27"/>
      <c r="H97" s="27" t="s">
        <v>275</v>
      </c>
      <c r="K97" s="9"/>
    </row>
    <row r="98" spans="1:12" s="46" customFormat="1" ht="15">
      <c r="A98" s="31"/>
      <c r="B98" s="1330" t="s">
        <v>276</v>
      </c>
      <c r="C98" s="1330"/>
      <c r="D98" s="1330"/>
      <c r="E98" s="1330"/>
      <c r="F98" s="1330"/>
      <c r="G98" s="1330"/>
      <c r="H98" s="1330"/>
      <c r="J98" s="31"/>
      <c r="K98" s="9"/>
      <c r="L98" s="31"/>
    </row>
    <row r="99" spans="1:12" ht="72" customHeight="1">
      <c r="A99" s="63"/>
      <c r="B99" s="63"/>
      <c r="C99" s="62"/>
      <c r="D99" s="27" t="s">
        <v>277</v>
      </c>
      <c r="E99" s="27" t="s">
        <v>278</v>
      </c>
      <c r="F99" s="27" t="s">
        <v>91</v>
      </c>
      <c r="G99" s="27"/>
      <c r="H99" s="27"/>
      <c r="K99" s="9"/>
    </row>
    <row r="100" spans="1:12" ht="28.5">
      <c r="A100" s="63"/>
      <c r="B100" s="63"/>
      <c r="C100" s="62"/>
      <c r="D100" s="27" t="s">
        <v>279</v>
      </c>
      <c r="E100" s="27" t="s">
        <v>280</v>
      </c>
      <c r="F100" s="27" t="s">
        <v>91</v>
      </c>
      <c r="G100" s="27"/>
      <c r="H100" s="27"/>
      <c r="K100" s="9"/>
    </row>
    <row r="101" spans="1:12" ht="57">
      <c r="A101" s="48"/>
      <c r="B101" s="50"/>
      <c r="C101" s="51"/>
      <c r="D101" s="27" t="s">
        <v>281</v>
      </c>
      <c r="E101" s="27" t="s">
        <v>282</v>
      </c>
      <c r="F101" s="27" t="s">
        <v>91</v>
      </c>
      <c r="G101" s="27"/>
      <c r="H101" s="27"/>
      <c r="K101" s="9"/>
    </row>
    <row r="102" spans="1:12" s="46" customFormat="1" ht="15">
      <c r="B102" s="1330" t="s">
        <v>283</v>
      </c>
      <c r="C102" s="1330"/>
      <c r="D102" s="1330"/>
      <c r="E102" s="1330"/>
      <c r="F102" s="1330"/>
      <c r="G102" s="1330"/>
      <c r="H102" s="1330"/>
      <c r="J102" s="31"/>
      <c r="K102" s="9"/>
      <c r="L102" s="31"/>
    </row>
    <row r="103" spans="1:12" ht="71.25">
      <c r="A103" s="48"/>
      <c r="B103" s="81"/>
      <c r="C103" s="49"/>
      <c r="D103" s="27" t="s">
        <v>284</v>
      </c>
      <c r="E103" s="27" t="s">
        <v>285</v>
      </c>
      <c r="F103" s="27" t="s">
        <v>91</v>
      </c>
      <c r="G103" s="27"/>
      <c r="H103" s="27"/>
      <c r="K103" s="9"/>
    </row>
    <row r="104" spans="1:12" ht="28.5">
      <c r="A104" s="48"/>
      <c r="B104" s="48"/>
      <c r="C104" s="62"/>
      <c r="D104" s="27" t="s">
        <v>286</v>
      </c>
      <c r="E104" s="27" t="s">
        <v>287</v>
      </c>
      <c r="F104" s="27"/>
      <c r="G104" s="27" t="s">
        <v>98</v>
      </c>
      <c r="H104" s="27" t="s">
        <v>212</v>
      </c>
      <c r="K104" s="9" t="s">
        <v>684</v>
      </c>
    </row>
    <row r="105" spans="1:12" ht="15">
      <c r="A105" s="48"/>
      <c r="B105" s="50"/>
      <c r="C105" s="51"/>
      <c r="D105" s="27" t="s">
        <v>288</v>
      </c>
      <c r="E105" s="27" t="s">
        <v>289</v>
      </c>
      <c r="F105" s="27"/>
      <c r="G105" s="27" t="s">
        <v>98</v>
      </c>
      <c r="H105" s="27" t="s">
        <v>212</v>
      </c>
      <c r="K105" s="9" t="s">
        <v>684</v>
      </c>
    </row>
    <row r="106" spans="1:12" s="46" customFormat="1" ht="15">
      <c r="B106" s="1330" t="s">
        <v>290</v>
      </c>
      <c r="C106" s="1330"/>
      <c r="D106" s="1330"/>
      <c r="E106" s="1330"/>
      <c r="F106" s="1330"/>
      <c r="G106" s="1330"/>
      <c r="H106" s="1330"/>
      <c r="J106" s="31"/>
      <c r="K106" s="9"/>
      <c r="L106" s="31"/>
    </row>
    <row r="107" spans="1:12" ht="57">
      <c r="A107" s="48"/>
      <c r="B107" s="48"/>
      <c r="C107" s="62"/>
      <c r="D107" s="27" t="s">
        <v>291</v>
      </c>
      <c r="E107" s="27" t="s">
        <v>292</v>
      </c>
      <c r="F107" s="27" t="s">
        <v>91</v>
      </c>
      <c r="G107" s="27"/>
      <c r="H107" s="27"/>
      <c r="K107" s="9"/>
    </row>
    <row r="108" spans="1:12" ht="57">
      <c r="A108" s="48"/>
      <c r="B108" s="48"/>
      <c r="C108" s="62"/>
      <c r="D108" s="27" t="s">
        <v>293</v>
      </c>
      <c r="E108" s="27" t="s">
        <v>294</v>
      </c>
      <c r="F108" s="27" t="s">
        <v>91</v>
      </c>
      <c r="G108" s="27"/>
      <c r="H108" s="27"/>
      <c r="K108" s="9"/>
    </row>
    <row r="109" spans="1:12" ht="15">
      <c r="A109" s="48"/>
      <c r="B109" s="48"/>
      <c r="C109" s="48"/>
      <c r="D109" s="27" t="s">
        <v>295</v>
      </c>
      <c r="E109" s="27" t="s">
        <v>296</v>
      </c>
      <c r="F109" s="27" t="s">
        <v>91</v>
      </c>
      <c r="G109" s="27"/>
      <c r="H109" s="27"/>
      <c r="K109" s="9"/>
    </row>
    <row r="110" spans="1:12" s="46" customFormat="1" ht="15">
      <c r="B110" s="1330" t="s">
        <v>297</v>
      </c>
      <c r="C110" s="1330"/>
      <c r="D110" s="1330"/>
      <c r="E110" s="1330"/>
      <c r="F110" s="1330"/>
      <c r="G110" s="1330"/>
      <c r="H110" s="1330"/>
      <c r="J110" s="31"/>
      <c r="K110" s="9"/>
      <c r="L110" s="31"/>
    </row>
    <row r="111" spans="1:12" ht="15">
      <c r="A111" s="63"/>
      <c r="B111" s="63"/>
      <c r="C111" s="62"/>
      <c r="D111" s="27" t="s">
        <v>298</v>
      </c>
      <c r="E111" s="27" t="s">
        <v>299</v>
      </c>
      <c r="F111" s="27" t="s">
        <v>91</v>
      </c>
      <c r="G111" s="27"/>
      <c r="H111" s="27"/>
      <c r="K111" s="9"/>
    </row>
    <row r="112" spans="1:12" ht="28.5">
      <c r="A112" s="63"/>
      <c r="B112" s="63"/>
      <c r="C112" s="62"/>
      <c r="D112" s="27" t="s">
        <v>300</v>
      </c>
      <c r="E112" s="27" t="s">
        <v>301</v>
      </c>
      <c r="F112" s="27" t="s">
        <v>91</v>
      </c>
      <c r="G112" s="27"/>
      <c r="H112" s="27"/>
      <c r="K112" s="9"/>
    </row>
    <row r="113" spans="1:12" s="46" customFormat="1" ht="15">
      <c r="B113" s="1330" t="s">
        <v>302</v>
      </c>
      <c r="C113" s="1330"/>
      <c r="D113" s="1330"/>
      <c r="E113" s="1330"/>
      <c r="F113" s="1330"/>
      <c r="G113" s="1330"/>
      <c r="H113" s="1330"/>
      <c r="J113" s="31"/>
      <c r="K113" s="9"/>
      <c r="L113" s="31"/>
    </row>
    <row r="114" spans="1:12" ht="42.75">
      <c r="A114" s="48"/>
      <c r="B114" s="48"/>
      <c r="C114" s="62"/>
      <c r="D114" s="27" t="s">
        <v>303</v>
      </c>
      <c r="E114" s="27" t="s">
        <v>304</v>
      </c>
      <c r="F114" s="27" t="s">
        <v>91</v>
      </c>
      <c r="G114" s="27"/>
      <c r="H114" s="27"/>
      <c r="K114" s="9"/>
    </row>
    <row r="115" spans="1:12" ht="85.5">
      <c r="A115" s="63"/>
      <c r="B115" s="63"/>
      <c r="C115" s="62"/>
      <c r="D115" s="27" t="s">
        <v>305</v>
      </c>
      <c r="E115" s="27" t="s">
        <v>306</v>
      </c>
      <c r="F115" s="27" t="s">
        <v>91</v>
      </c>
      <c r="G115" s="27"/>
      <c r="H115" s="27"/>
      <c r="K115" s="9"/>
    </row>
    <row r="116" spans="1:12" ht="63.75" customHeight="1">
      <c r="A116" s="48"/>
      <c r="B116" s="50"/>
      <c r="C116" s="51"/>
      <c r="D116" s="27" t="s">
        <v>307</v>
      </c>
      <c r="E116" s="27" t="s">
        <v>308</v>
      </c>
      <c r="F116" s="42" t="s">
        <v>91</v>
      </c>
      <c r="G116" s="27"/>
      <c r="H116" s="42" t="s">
        <v>309</v>
      </c>
      <c r="J116" s="67"/>
      <c r="K116" s="9"/>
    </row>
    <row r="117" spans="1:12" s="46" customFormat="1" ht="15">
      <c r="A117" s="31"/>
      <c r="B117" s="1330" t="s">
        <v>310</v>
      </c>
      <c r="C117" s="1330"/>
      <c r="D117" s="1330"/>
      <c r="E117" s="1330"/>
      <c r="F117" s="1330"/>
      <c r="G117" s="1330"/>
      <c r="H117" s="1330"/>
      <c r="J117" s="31"/>
      <c r="K117" s="9"/>
      <c r="L117" s="31"/>
    </row>
    <row r="118" spans="1:12" ht="42.75">
      <c r="A118" s="48"/>
      <c r="B118" s="48"/>
      <c r="C118" s="62"/>
      <c r="D118" s="27" t="s">
        <v>311</v>
      </c>
      <c r="E118" s="27" t="s">
        <v>312</v>
      </c>
      <c r="F118" s="27" t="s">
        <v>91</v>
      </c>
      <c r="G118" s="27"/>
      <c r="H118" s="27"/>
      <c r="K118" s="9"/>
    </row>
    <row r="119" spans="1:12" ht="15">
      <c r="A119" s="63"/>
      <c r="B119" s="63"/>
      <c r="C119" s="62"/>
      <c r="D119" s="27" t="s">
        <v>313</v>
      </c>
      <c r="E119" s="27" t="s">
        <v>314</v>
      </c>
      <c r="F119" s="27" t="s">
        <v>91</v>
      </c>
      <c r="G119" s="27"/>
      <c r="H119" s="27"/>
      <c r="K119" s="9"/>
    </row>
    <row r="120" spans="1:12" ht="114">
      <c r="A120" s="63"/>
      <c r="B120" s="63"/>
      <c r="C120" s="62"/>
      <c r="D120" s="27" t="s">
        <v>315</v>
      </c>
      <c r="E120" s="27" t="s">
        <v>316</v>
      </c>
      <c r="F120" s="27" t="s">
        <v>91</v>
      </c>
      <c r="G120" s="27"/>
      <c r="H120" s="27"/>
      <c r="K120" s="9"/>
    </row>
    <row r="121" spans="1:12" ht="28.5">
      <c r="A121" s="63"/>
      <c r="B121" s="63"/>
      <c r="C121" s="62"/>
      <c r="D121" s="27" t="s">
        <v>317</v>
      </c>
      <c r="E121" s="27" t="s">
        <v>318</v>
      </c>
      <c r="F121" s="27" t="s">
        <v>91</v>
      </c>
      <c r="G121" s="27"/>
      <c r="H121" s="27"/>
      <c r="K121" s="9"/>
    </row>
    <row r="122" spans="1:12" ht="57">
      <c r="A122" s="63"/>
      <c r="B122" s="63"/>
      <c r="C122" s="62"/>
      <c r="D122" s="27" t="s">
        <v>319</v>
      </c>
      <c r="E122" s="27" t="s">
        <v>320</v>
      </c>
      <c r="F122" s="27" t="s">
        <v>91</v>
      </c>
      <c r="G122" s="27"/>
      <c r="H122" s="27"/>
      <c r="K122" s="9"/>
    </row>
    <row r="123" spans="1:12" ht="57">
      <c r="A123" s="63"/>
      <c r="B123" s="63"/>
      <c r="C123" s="62"/>
      <c r="D123" s="27" t="s">
        <v>321</v>
      </c>
      <c r="E123" s="27" t="s">
        <v>322</v>
      </c>
      <c r="F123" s="27" t="s">
        <v>91</v>
      </c>
      <c r="G123" s="27"/>
      <c r="H123" s="27"/>
      <c r="K123" s="9"/>
    </row>
    <row r="124" spans="1:12" ht="28.5">
      <c r="A124" s="63"/>
      <c r="B124" s="63"/>
      <c r="C124" s="62"/>
      <c r="D124" s="27" t="s">
        <v>323</v>
      </c>
      <c r="E124" s="27" t="s">
        <v>324</v>
      </c>
      <c r="F124" s="27" t="s">
        <v>91</v>
      </c>
      <c r="G124" s="27"/>
      <c r="H124" s="27"/>
      <c r="K124" s="9"/>
    </row>
    <row r="125" spans="1:12" s="46" customFormat="1" ht="15">
      <c r="A125" s="31"/>
      <c r="B125" s="1330" t="s">
        <v>325</v>
      </c>
      <c r="C125" s="1330"/>
      <c r="D125" s="1330"/>
      <c r="E125" s="1330"/>
      <c r="F125" s="1330"/>
      <c r="G125" s="1330"/>
      <c r="H125" s="1330"/>
      <c r="J125" s="31"/>
      <c r="K125" s="9"/>
      <c r="L125" s="31"/>
    </row>
    <row r="126" spans="1:12" ht="15">
      <c r="C126" s="1330" t="s">
        <v>326</v>
      </c>
      <c r="D126" s="1330"/>
      <c r="E126" s="1330"/>
      <c r="F126" s="1330"/>
      <c r="G126" s="1330"/>
      <c r="H126" s="1330"/>
      <c r="K126" s="9"/>
    </row>
    <row r="127" spans="1:12" ht="57">
      <c r="C127" s="30"/>
      <c r="D127" s="27" t="s">
        <v>327</v>
      </c>
      <c r="E127" s="27" t="s">
        <v>328</v>
      </c>
      <c r="F127" s="27" t="s">
        <v>91</v>
      </c>
      <c r="G127" s="27"/>
      <c r="H127" s="42" t="s">
        <v>329</v>
      </c>
      <c r="J127" s="23"/>
      <c r="K127" s="9"/>
    </row>
    <row r="128" spans="1:12" ht="85.5">
      <c r="C128" s="30"/>
      <c r="D128" s="27" t="s">
        <v>330</v>
      </c>
      <c r="E128" s="27" t="s">
        <v>331</v>
      </c>
      <c r="F128" s="42" t="s">
        <v>91</v>
      </c>
      <c r="G128" s="27"/>
      <c r="H128" s="27" t="s">
        <v>332</v>
      </c>
      <c r="K128" s="9"/>
    </row>
    <row r="129" spans="3:11" ht="42.75">
      <c r="C129" s="30"/>
      <c r="D129" s="27" t="s">
        <v>333</v>
      </c>
      <c r="E129" s="27" t="s">
        <v>334</v>
      </c>
      <c r="F129" s="27" t="s">
        <v>91</v>
      </c>
      <c r="G129" s="27"/>
      <c r="H129" s="27"/>
      <c r="J129" s="23"/>
      <c r="K129" s="9"/>
    </row>
    <row r="130" spans="3:11" ht="85.5">
      <c r="C130" s="30"/>
      <c r="D130" s="26" t="s">
        <v>335</v>
      </c>
      <c r="E130" s="27" t="s">
        <v>336</v>
      </c>
      <c r="F130" s="27" t="s">
        <v>91</v>
      </c>
      <c r="G130" s="27"/>
      <c r="H130" s="27"/>
      <c r="K130" s="9"/>
    </row>
    <row r="131" spans="3:11" ht="28.5">
      <c r="C131" s="30"/>
      <c r="D131" s="27" t="s">
        <v>337</v>
      </c>
      <c r="E131" s="27" t="s">
        <v>338</v>
      </c>
      <c r="F131" s="27" t="s">
        <v>91</v>
      </c>
      <c r="G131" s="27"/>
      <c r="H131" s="27"/>
      <c r="K131" s="9"/>
    </row>
    <row r="132" spans="3:11" ht="28.5">
      <c r="C132" s="30"/>
      <c r="D132" s="26" t="s">
        <v>339</v>
      </c>
      <c r="E132" s="27" t="s">
        <v>340</v>
      </c>
      <c r="F132" s="27" t="s">
        <v>91</v>
      </c>
      <c r="G132" s="27"/>
      <c r="H132" s="27"/>
      <c r="K132" s="9"/>
    </row>
    <row r="133" spans="3:11" ht="62.25" customHeight="1">
      <c r="C133" s="30"/>
      <c r="D133" s="26" t="s">
        <v>341</v>
      </c>
      <c r="E133" s="27" t="s">
        <v>342</v>
      </c>
      <c r="F133" s="27" t="s">
        <v>91</v>
      </c>
      <c r="G133" s="27"/>
      <c r="H133" s="27"/>
      <c r="K133" s="9"/>
    </row>
    <row r="134" spans="3:11" ht="28.5">
      <c r="C134" s="30"/>
      <c r="D134" s="27" t="s">
        <v>343</v>
      </c>
      <c r="E134" s="27" t="s">
        <v>344</v>
      </c>
      <c r="F134" s="27" t="s">
        <v>91</v>
      </c>
      <c r="G134" s="27"/>
      <c r="H134" s="27"/>
      <c r="K134" s="9"/>
    </row>
    <row r="135" spans="3:11" ht="57">
      <c r="C135" s="30"/>
      <c r="D135" s="27" t="s">
        <v>345</v>
      </c>
      <c r="E135" s="27" t="s">
        <v>346</v>
      </c>
      <c r="F135" s="27" t="s">
        <v>91</v>
      </c>
      <c r="G135" s="27"/>
      <c r="H135" s="82" t="s">
        <v>347</v>
      </c>
      <c r="J135" s="83"/>
      <c r="K135" s="9"/>
    </row>
    <row r="136" spans="3:11" ht="15">
      <c r="C136" s="1330" t="s">
        <v>348</v>
      </c>
      <c r="D136" s="1330"/>
      <c r="E136" s="1330"/>
      <c r="F136" s="1330"/>
      <c r="G136" s="1330"/>
      <c r="H136" s="1330"/>
      <c r="K136" s="9"/>
    </row>
    <row r="137" spans="3:11" ht="28.5">
      <c r="C137" s="30"/>
      <c r="D137" s="27" t="s">
        <v>349</v>
      </c>
      <c r="E137" s="27" t="s">
        <v>350</v>
      </c>
      <c r="F137" s="27" t="s">
        <v>91</v>
      </c>
      <c r="G137" s="27"/>
      <c r="H137" s="27"/>
      <c r="J137" s="23"/>
      <c r="K137" s="9"/>
    </row>
    <row r="138" spans="3:11" ht="57">
      <c r="C138" s="30"/>
      <c r="D138" s="27" t="s">
        <v>351</v>
      </c>
      <c r="E138" s="27" t="s">
        <v>352</v>
      </c>
      <c r="F138" s="27" t="s">
        <v>91</v>
      </c>
      <c r="G138" s="27"/>
      <c r="H138" s="27"/>
      <c r="K138" s="9"/>
    </row>
    <row r="139" spans="3:11" ht="57">
      <c r="C139" s="30"/>
      <c r="D139" s="27" t="s">
        <v>353</v>
      </c>
      <c r="E139" s="27" t="s">
        <v>354</v>
      </c>
      <c r="F139" s="27" t="s">
        <v>91</v>
      </c>
      <c r="G139" s="27"/>
      <c r="H139" s="27"/>
      <c r="K139" s="9"/>
    </row>
    <row r="140" spans="3:11" ht="85.5">
      <c r="C140" s="30"/>
      <c r="D140" s="27" t="s">
        <v>355</v>
      </c>
      <c r="E140" s="27" t="s">
        <v>356</v>
      </c>
      <c r="F140" s="27" t="s">
        <v>91</v>
      </c>
      <c r="G140" s="27"/>
      <c r="H140" s="27"/>
      <c r="K140" s="9"/>
    </row>
    <row r="141" spans="3:11" ht="15">
      <c r="C141" s="30"/>
      <c r="D141" s="27" t="s">
        <v>357</v>
      </c>
      <c r="E141" s="27" t="s">
        <v>358</v>
      </c>
      <c r="F141" s="27" t="s">
        <v>91</v>
      </c>
      <c r="G141" s="27"/>
      <c r="H141" s="27"/>
      <c r="K141" s="9"/>
    </row>
    <row r="142" spans="3:11" ht="28.5">
      <c r="C142" s="30"/>
      <c r="D142" s="27" t="s">
        <v>359</v>
      </c>
      <c r="E142" s="27" t="s">
        <v>360</v>
      </c>
      <c r="F142" s="27"/>
      <c r="G142" s="27" t="s">
        <v>98</v>
      </c>
      <c r="H142" s="27" t="s">
        <v>361</v>
      </c>
      <c r="K142" s="9" t="s">
        <v>684</v>
      </c>
    </row>
    <row r="143" spans="3:11" ht="28.5">
      <c r="C143" s="30"/>
      <c r="D143" s="27" t="s">
        <v>362</v>
      </c>
      <c r="E143" s="27" t="s">
        <v>363</v>
      </c>
      <c r="F143" s="27" t="s">
        <v>91</v>
      </c>
      <c r="G143" s="27"/>
      <c r="H143" s="27"/>
      <c r="K143" s="9"/>
    </row>
    <row r="144" spans="3:11" ht="28.5">
      <c r="C144" s="30"/>
      <c r="D144" s="27" t="s">
        <v>364</v>
      </c>
      <c r="E144" s="27" t="s">
        <v>365</v>
      </c>
      <c r="F144" s="27" t="s">
        <v>91</v>
      </c>
      <c r="G144" s="27"/>
      <c r="H144" s="27"/>
      <c r="K144" s="9"/>
    </row>
    <row r="145" spans="3:12" ht="15">
      <c r="C145" s="30"/>
      <c r="D145" s="27" t="s">
        <v>366</v>
      </c>
      <c r="E145" s="27" t="s">
        <v>367</v>
      </c>
      <c r="F145" s="27" t="s">
        <v>91</v>
      </c>
      <c r="G145" s="27"/>
      <c r="H145" s="27"/>
      <c r="K145" s="9"/>
    </row>
    <row r="146" spans="3:12" ht="114">
      <c r="C146" s="30"/>
      <c r="D146" s="27" t="s">
        <v>368</v>
      </c>
      <c r="E146" s="27" t="s">
        <v>369</v>
      </c>
      <c r="F146" s="42" t="s">
        <v>91</v>
      </c>
      <c r="G146" s="27"/>
      <c r="H146" s="84" t="s">
        <v>370</v>
      </c>
      <c r="J146" s="83"/>
      <c r="K146" s="9"/>
    </row>
    <row r="147" spans="3:12" ht="15">
      <c r="C147" s="30"/>
      <c r="D147" s="27" t="s">
        <v>371</v>
      </c>
      <c r="E147" s="27" t="s">
        <v>372</v>
      </c>
      <c r="F147" s="27" t="s">
        <v>91</v>
      </c>
      <c r="G147" s="27"/>
      <c r="H147" s="27"/>
      <c r="K147" s="9"/>
    </row>
    <row r="148" spans="3:12" ht="71.25">
      <c r="C148" s="30"/>
      <c r="D148" s="27" t="s">
        <v>373</v>
      </c>
      <c r="E148" s="27" t="s">
        <v>374</v>
      </c>
      <c r="F148" s="27" t="s">
        <v>91</v>
      </c>
      <c r="G148" s="27"/>
      <c r="H148" s="27"/>
      <c r="K148" s="9"/>
    </row>
    <row r="149" spans="3:12" ht="42.75">
      <c r="C149" s="30"/>
      <c r="D149" s="27" t="s">
        <v>375</v>
      </c>
      <c r="E149" s="27" t="s">
        <v>376</v>
      </c>
      <c r="F149" s="27" t="s">
        <v>91</v>
      </c>
      <c r="G149" s="27"/>
      <c r="H149" s="27"/>
      <c r="K149" s="9"/>
    </row>
    <row r="150" spans="3:12" ht="57">
      <c r="C150" s="30"/>
      <c r="D150" s="27" t="s">
        <v>377</v>
      </c>
      <c r="E150" s="27" t="s">
        <v>378</v>
      </c>
      <c r="F150" s="27" t="s">
        <v>91</v>
      </c>
      <c r="G150" s="27"/>
      <c r="H150" s="27"/>
      <c r="K150" s="9"/>
    </row>
    <row r="151" spans="3:12" ht="28.5">
      <c r="C151" s="30"/>
      <c r="D151" s="27" t="s">
        <v>379</v>
      </c>
      <c r="E151" s="27" t="s">
        <v>380</v>
      </c>
      <c r="F151" s="27" t="s">
        <v>91</v>
      </c>
      <c r="G151" s="27"/>
      <c r="H151" s="27"/>
      <c r="K151" s="9"/>
    </row>
    <row r="152" spans="3:12" ht="85.5">
      <c r="C152" s="30"/>
      <c r="D152" s="27" t="s">
        <v>381</v>
      </c>
      <c r="E152" s="27" t="s">
        <v>382</v>
      </c>
      <c r="F152" s="27" t="s">
        <v>91</v>
      </c>
      <c r="G152" s="27"/>
      <c r="H152" s="84" t="s">
        <v>383</v>
      </c>
      <c r="J152" s="83"/>
      <c r="K152" s="9"/>
    </row>
    <row r="153" spans="3:12" ht="28.5">
      <c r="C153" s="30"/>
      <c r="D153" s="27" t="s">
        <v>384</v>
      </c>
      <c r="E153" s="27" t="s">
        <v>385</v>
      </c>
      <c r="F153" s="27"/>
      <c r="G153" s="27" t="s">
        <v>98</v>
      </c>
      <c r="H153" s="27" t="s">
        <v>386</v>
      </c>
      <c r="K153" s="9" t="s">
        <v>684</v>
      </c>
    </row>
    <row r="154" spans="3:12" ht="15">
      <c r="C154" s="30"/>
      <c r="D154" s="27" t="s">
        <v>387</v>
      </c>
      <c r="E154" s="27" t="s">
        <v>388</v>
      </c>
      <c r="F154" s="27"/>
      <c r="G154" s="27" t="s">
        <v>98</v>
      </c>
      <c r="H154" s="27" t="s">
        <v>389</v>
      </c>
      <c r="K154" s="9" t="s">
        <v>684</v>
      </c>
    </row>
    <row r="155" spans="3:12" ht="15">
      <c r="C155" s="1330" t="s">
        <v>390</v>
      </c>
      <c r="D155" s="1330"/>
      <c r="E155" s="1330"/>
      <c r="F155" s="1330"/>
      <c r="G155" s="1330"/>
      <c r="H155" s="1330"/>
      <c r="K155" s="9"/>
    </row>
    <row r="156" spans="3:12" ht="15">
      <c r="C156" s="85"/>
      <c r="D156" s="27" t="s">
        <v>391</v>
      </c>
      <c r="E156" s="27" t="s">
        <v>392</v>
      </c>
      <c r="F156" s="86" t="s">
        <v>91</v>
      </c>
      <c r="G156" s="86"/>
      <c r="H156" s="86"/>
      <c r="K156" s="9"/>
    </row>
    <row r="157" spans="3:12" s="66" customFormat="1" ht="86.25">
      <c r="C157" s="87"/>
      <c r="D157" s="42" t="s">
        <v>393</v>
      </c>
      <c r="E157" s="42" t="s">
        <v>394</v>
      </c>
      <c r="F157" s="88" t="s">
        <v>91</v>
      </c>
      <c r="G157" s="42"/>
      <c r="H157" s="89" t="s">
        <v>395</v>
      </c>
      <c r="J157" s="90"/>
      <c r="K157" s="9"/>
      <c r="L157" s="44"/>
    </row>
    <row r="158" spans="3:12" ht="15">
      <c r="C158" s="85"/>
      <c r="D158" s="27" t="s">
        <v>396</v>
      </c>
      <c r="E158" s="27" t="s">
        <v>397</v>
      </c>
      <c r="F158" s="86" t="s">
        <v>91</v>
      </c>
      <c r="G158" s="86"/>
      <c r="H158" s="86"/>
      <c r="K158" s="9"/>
    </row>
    <row r="159" spans="3:12" s="66" customFormat="1" ht="43.5">
      <c r="C159" s="87"/>
      <c r="D159" s="42" t="s">
        <v>398</v>
      </c>
      <c r="E159" s="42" t="s">
        <v>399</v>
      </c>
      <c r="F159" s="88" t="s">
        <v>91</v>
      </c>
      <c r="G159" s="91"/>
      <c r="H159" s="89" t="s">
        <v>400</v>
      </c>
      <c r="J159" s="90"/>
      <c r="K159" s="9"/>
      <c r="L159" s="44"/>
    </row>
    <row r="160" spans="3:12" ht="42.75">
      <c r="C160" s="85"/>
      <c r="D160" s="27" t="s">
        <v>401</v>
      </c>
      <c r="E160" s="27" t="s">
        <v>402</v>
      </c>
      <c r="F160" s="86" t="s">
        <v>91</v>
      </c>
      <c r="G160" s="86"/>
      <c r="H160" s="86"/>
      <c r="K160" s="9"/>
    </row>
    <row r="161" spans="3:11" ht="28.5">
      <c r="C161" s="85"/>
      <c r="D161" s="27" t="s">
        <v>403</v>
      </c>
      <c r="E161" s="27" t="s">
        <v>404</v>
      </c>
      <c r="F161" s="86" t="s">
        <v>91</v>
      </c>
      <c r="G161" s="86"/>
      <c r="H161" s="86"/>
      <c r="K161" s="9"/>
    </row>
    <row r="162" spans="3:11" ht="100.5">
      <c r="C162" s="85"/>
      <c r="D162" s="27" t="s">
        <v>405</v>
      </c>
      <c r="E162" s="27" t="s">
        <v>406</v>
      </c>
      <c r="F162" s="88" t="s">
        <v>91</v>
      </c>
      <c r="G162" s="86"/>
      <c r="H162" s="92" t="s">
        <v>407</v>
      </c>
      <c r="J162" s="44"/>
      <c r="K162" s="9"/>
    </row>
    <row r="163" spans="3:11" ht="15">
      <c r="C163" s="85"/>
      <c r="D163" s="27" t="s">
        <v>408</v>
      </c>
      <c r="E163" s="27" t="s">
        <v>409</v>
      </c>
      <c r="F163" s="86" t="s">
        <v>91</v>
      </c>
      <c r="G163" s="86"/>
      <c r="H163" s="86"/>
      <c r="J163" s="44"/>
      <c r="K163" s="9"/>
    </row>
    <row r="164" spans="3:11" ht="28.5">
      <c r="C164" s="85"/>
      <c r="D164" s="27" t="s">
        <v>410</v>
      </c>
      <c r="E164" s="27" t="s">
        <v>411</v>
      </c>
      <c r="F164" s="86" t="s">
        <v>91</v>
      </c>
      <c r="G164" s="86"/>
      <c r="H164" s="86"/>
      <c r="K164" s="9"/>
    </row>
    <row r="165" spans="3:11" ht="15">
      <c r="C165" s="1330" t="s">
        <v>412</v>
      </c>
      <c r="D165" s="1330"/>
      <c r="E165" s="1330"/>
      <c r="F165" s="1330"/>
      <c r="G165" s="1330"/>
      <c r="H165" s="1330"/>
      <c r="K165" s="9"/>
    </row>
    <row r="166" spans="3:11" ht="28.5">
      <c r="C166" s="85"/>
      <c r="D166" s="27" t="s">
        <v>413</v>
      </c>
      <c r="E166" s="27" t="s">
        <v>414</v>
      </c>
      <c r="F166" s="86" t="s">
        <v>91</v>
      </c>
      <c r="G166" s="86"/>
      <c r="H166" s="86"/>
      <c r="J166" s="93"/>
      <c r="K166" s="9"/>
    </row>
    <row r="167" spans="3:11" ht="28.5">
      <c r="C167" s="85"/>
      <c r="D167" s="27" t="s">
        <v>415</v>
      </c>
      <c r="E167" s="27" t="s">
        <v>416</v>
      </c>
      <c r="F167" s="86" t="s">
        <v>91</v>
      </c>
      <c r="G167" s="86"/>
      <c r="H167" s="86"/>
      <c r="J167" s="93"/>
      <c r="K167" s="9"/>
    </row>
    <row r="168" spans="3:11" ht="28.5">
      <c r="C168" s="85"/>
      <c r="D168" s="27" t="s">
        <v>417</v>
      </c>
      <c r="E168" s="27" t="s">
        <v>418</v>
      </c>
      <c r="F168" s="86" t="s">
        <v>91</v>
      </c>
      <c r="G168" s="86"/>
      <c r="H168" s="86"/>
      <c r="J168" s="93"/>
      <c r="K168" s="9"/>
    </row>
    <row r="169" spans="3:11" ht="15">
      <c r="C169" s="85"/>
      <c r="D169" s="26" t="s">
        <v>419</v>
      </c>
      <c r="E169" s="27" t="s">
        <v>420</v>
      </c>
      <c r="F169" s="86" t="s">
        <v>91</v>
      </c>
      <c r="G169" s="86"/>
      <c r="H169" s="86"/>
      <c r="J169" s="93"/>
      <c r="K169" s="9"/>
    </row>
    <row r="170" spans="3:11" ht="62.25" customHeight="1">
      <c r="C170" s="85"/>
      <c r="D170" s="94" t="s">
        <v>421</v>
      </c>
      <c r="E170" s="27" t="s">
        <v>422</v>
      </c>
      <c r="F170" s="86" t="s">
        <v>91</v>
      </c>
      <c r="G170" s="86"/>
      <c r="H170" s="86"/>
      <c r="J170" s="93"/>
      <c r="K170" s="9"/>
    </row>
    <row r="171" spans="3:11" ht="100.5" customHeight="1">
      <c r="C171" s="85"/>
      <c r="D171" s="95" t="s">
        <v>423</v>
      </c>
      <c r="E171" s="27" t="s">
        <v>424</v>
      </c>
      <c r="F171" s="86" t="s">
        <v>91</v>
      </c>
      <c r="G171" s="86"/>
      <c r="H171" s="86"/>
      <c r="J171" s="93"/>
      <c r="K171" s="9"/>
    </row>
    <row r="172" spans="3:11" ht="48" customHeight="1">
      <c r="C172" s="85"/>
      <c r="D172" s="26" t="s">
        <v>425</v>
      </c>
      <c r="E172" s="27" t="s">
        <v>426</v>
      </c>
      <c r="F172" s="86" t="s">
        <v>91</v>
      </c>
      <c r="G172" s="86"/>
      <c r="H172" s="86"/>
      <c r="J172" s="93"/>
      <c r="K172" s="9"/>
    </row>
    <row r="173" spans="3:11" ht="15">
      <c r="C173" s="1330" t="s">
        <v>427</v>
      </c>
      <c r="D173" s="1330"/>
      <c r="E173" s="1330"/>
      <c r="F173" s="1330"/>
      <c r="G173" s="1330"/>
      <c r="H173" s="1330"/>
      <c r="K173" s="9"/>
    </row>
    <row r="174" spans="3:11" ht="57">
      <c r="C174" s="85"/>
      <c r="D174" s="27" t="s">
        <v>428</v>
      </c>
      <c r="E174" s="27" t="s">
        <v>429</v>
      </c>
      <c r="F174" s="86" t="s">
        <v>91</v>
      </c>
      <c r="G174" s="86"/>
      <c r="H174" s="86"/>
      <c r="K174" s="9"/>
    </row>
    <row r="175" spans="3:11" ht="28.5">
      <c r="C175" s="85"/>
      <c r="D175" s="27" t="s">
        <v>430</v>
      </c>
      <c r="E175" s="27" t="s">
        <v>431</v>
      </c>
      <c r="F175" s="86" t="s">
        <v>91</v>
      </c>
      <c r="G175" s="86"/>
      <c r="H175" s="86"/>
      <c r="K175" s="9"/>
    </row>
    <row r="176" spans="3:11" ht="42.75">
      <c r="C176" s="85"/>
      <c r="D176" s="27" t="s">
        <v>432</v>
      </c>
      <c r="E176" s="27" t="s">
        <v>433</v>
      </c>
      <c r="F176" s="86" t="s">
        <v>91</v>
      </c>
      <c r="G176" s="86"/>
      <c r="H176" s="86"/>
      <c r="K176" s="9"/>
    </row>
    <row r="177" spans="1:11" ht="28.5">
      <c r="C177" s="85"/>
      <c r="D177" s="27" t="s">
        <v>434</v>
      </c>
      <c r="E177" s="27" t="s">
        <v>435</v>
      </c>
      <c r="F177" s="86" t="s">
        <v>91</v>
      </c>
      <c r="G177" s="86"/>
      <c r="H177" s="86"/>
      <c r="K177" s="9"/>
    </row>
    <row r="178" spans="1:11" ht="15">
      <c r="C178" s="85"/>
      <c r="D178" s="27" t="s">
        <v>436</v>
      </c>
      <c r="E178" s="27" t="s">
        <v>437</v>
      </c>
      <c r="F178" s="86" t="s">
        <v>91</v>
      </c>
      <c r="G178" s="86"/>
      <c r="H178" s="86"/>
      <c r="K178" s="9"/>
    </row>
    <row r="179" spans="1:11" ht="15">
      <c r="C179" s="1330" t="s">
        <v>438</v>
      </c>
      <c r="D179" s="1330"/>
      <c r="E179" s="1330"/>
      <c r="F179" s="1330"/>
      <c r="G179" s="1330"/>
      <c r="H179" s="1330"/>
      <c r="K179" s="9"/>
    </row>
    <row r="180" spans="1:11" ht="42.75">
      <c r="C180" s="30"/>
      <c r="D180" s="27" t="s">
        <v>439</v>
      </c>
      <c r="E180" s="27" t="s">
        <v>440</v>
      </c>
      <c r="F180" s="27" t="s">
        <v>91</v>
      </c>
      <c r="G180" s="27"/>
      <c r="H180" s="27"/>
      <c r="K180" s="9"/>
    </row>
    <row r="181" spans="1:11" ht="28.5">
      <c r="C181" s="30"/>
      <c r="D181" s="26" t="s">
        <v>441</v>
      </c>
      <c r="E181" s="27" t="s">
        <v>442</v>
      </c>
      <c r="F181" s="27" t="s">
        <v>91</v>
      </c>
      <c r="G181" s="27"/>
      <c r="H181" s="27"/>
      <c r="K181" s="9"/>
    </row>
    <row r="182" spans="1:11" ht="15">
      <c r="C182" s="30"/>
      <c r="D182" s="27" t="s">
        <v>443</v>
      </c>
      <c r="E182" s="27" t="s">
        <v>444</v>
      </c>
      <c r="F182" s="27" t="s">
        <v>91</v>
      </c>
      <c r="G182" s="27"/>
      <c r="H182" s="27"/>
      <c r="K182" s="9"/>
    </row>
    <row r="183" spans="1:11" ht="28.5">
      <c r="C183" s="30"/>
      <c r="D183" s="27" t="s">
        <v>445</v>
      </c>
      <c r="E183" s="27" t="s">
        <v>446</v>
      </c>
      <c r="F183" s="27" t="s">
        <v>91</v>
      </c>
      <c r="G183" s="27"/>
      <c r="H183" s="27"/>
      <c r="K183" s="9"/>
    </row>
    <row r="184" spans="1:11" ht="85.5">
      <c r="C184" s="30"/>
      <c r="D184" s="26" t="s">
        <v>447</v>
      </c>
      <c r="E184" s="27" t="s">
        <v>448</v>
      </c>
      <c r="F184" s="27" t="s">
        <v>91</v>
      </c>
      <c r="G184" s="27"/>
      <c r="H184" s="27"/>
      <c r="K184" s="9"/>
    </row>
    <row r="185" spans="1:11" ht="15">
      <c r="C185" s="1330" t="s">
        <v>449</v>
      </c>
      <c r="D185" s="1330"/>
      <c r="E185" s="1330"/>
      <c r="F185" s="1330"/>
      <c r="G185" s="1330"/>
      <c r="H185" s="1330"/>
      <c r="K185" s="9"/>
    </row>
    <row r="186" spans="1:11" ht="42.75">
      <c r="C186" s="30"/>
      <c r="D186" s="27" t="s">
        <v>450</v>
      </c>
      <c r="E186" s="27" t="s">
        <v>451</v>
      </c>
      <c r="F186" s="27"/>
      <c r="G186" s="27" t="s">
        <v>2</v>
      </c>
      <c r="H186" s="27" t="s">
        <v>452</v>
      </c>
      <c r="K186" s="9" t="s">
        <v>684</v>
      </c>
    </row>
    <row r="187" spans="1:11" ht="42.75">
      <c r="C187" s="30"/>
      <c r="D187" s="27" t="s">
        <v>453</v>
      </c>
      <c r="E187" s="27" t="s">
        <v>454</v>
      </c>
      <c r="F187" s="27"/>
      <c r="G187" s="27" t="s">
        <v>2</v>
      </c>
      <c r="H187" s="27" t="s">
        <v>452</v>
      </c>
      <c r="K187" s="9" t="s">
        <v>684</v>
      </c>
    </row>
    <row r="188" spans="1:11" ht="28.5">
      <c r="C188" s="30"/>
      <c r="D188" s="27" t="s">
        <v>455</v>
      </c>
      <c r="E188" s="27" t="s">
        <v>456</v>
      </c>
      <c r="F188" s="27"/>
      <c r="G188" s="27" t="s">
        <v>2</v>
      </c>
      <c r="H188" s="27" t="s">
        <v>452</v>
      </c>
      <c r="K188" s="9" t="s">
        <v>684</v>
      </c>
    </row>
    <row r="189" spans="1:11" ht="71.25">
      <c r="C189" s="30"/>
      <c r="D189" s="27" t="s">
        <v>457</v>
      </c>
      <c r="E189" s="27" t="s">
        <v>458</v>
      </c>
      <c r="F189" s="27"/>
      <c r="G189" s="27" t="s">
        <v>2</v>
      </c>
      <c r="H189" s="27" t="s">
        <v>452</v>
      </c>
      <c r="K189" s="9" t="s">
        <v>684</v>
      </c>
    </row>
    <row r="190" spans="1:11" ht="15">
      <c r="C190" s="1330" t="s">
        <v>459</v>
      </c>
      <c r="D190" s="1330"/>
      <c r="E190" s="1330"/>
      <c r="F190" s="1330"/>
      <c r="G190" s="1330"/>
      <c r="H190" s="1330"/>
      <c r="K190" s="9"/>
    </row>
    <row r="191" spans="1:11" ht="85.5">
      <c r="C191" s="30"/>
      <c r="D191" s="27" t="s">
        <v>186</v>
      </c>
      <c r="E191" s="27" t="s">
        <v>460</v>
      </c>
      <c r="F191" s="27" t="s">
        <v>91</v>
      </c>
      <c r="G191" s="27"/>
      <c r="H191" s="27"/>
      <c r="K191" s="9"/>
    </row>
    <row r="192" spans="1:11" ht="15">
      <c r="A192" s="1335" t="s">
        <v>461</v>
      </c>
      <c r="B192" s="1335"/>
      <c r="C192" s="1335"/>
      <c r="D192" s="1335"/>
      <c r="E192" s="1335"/>
      <c r="F192" s="1335"/>
      <c r="G192" s="1335"/>
      <c r="H192" s="1335"/>
      <c r="K192" s="9"/>
    </row>
    <row r="193" spans="1:12" s="46" customFormat="1" ht="15">
      <c r="B193" s="1337" t="s">
        <v>462</v>
      </c>
      <c r="C193" s="1337"/>
      <c r="D193" s="1337"/>
      <c r="E193" s="1337"/>
      <c r="F193" s="1337"/>
      <c r="G193" s="1337"/>
      <c r="H193" s="1337"/>
      <c r="J193" s="31"/>
      <c r="K193" s="9"/>
      <c r="L193" s="31"/>
    </row>
    <row r="194" spans="1:12" s="46" customFormat="1" ht="15">
      <c r="B194" s="1330" t="s">
        <v>463</v>
      </c>
      <c r="C194" s="1330"/>
      <c r="D194" s="1330"/>
      <c r="E194" s="1330"/>
      <c r="F194" s="1330"/>
      <c r="G194" s="1330"/>
      <c r="H194" s="1330"/>
      <c r="J194" s="31"/>
      <c r="K194" s="9"/>
      <c r="L194" s="31"/>
    </row>
    <row r="195" spans="1:12" ht="28.5">
      <c r="A195" s="48"/>
      <c r="B195" s="96"/>
      <c r="C195" s="97"/>
      <c r="D195" s="27" t="s">
        <v>464</v>
      </c>
      <c r="E195" s="27" t="s">
        <v>465</v>
      </c>
      <c r="F195" s="27" t="s">
        <v>91</v>
      </c>
      <c r="G195" s="27"/>
      <c r="H195" s="27"/>
      <c r="K195" s="9"/>
    </row>
    <row r="196" spans="1:12" s="46" customFormat="1" ht="15">
      <c r="B196" s="1330" t="s">
        <v>466</v>
      </c>
      <c r="C196" s="1330"/>
      <c r="D196" s="1330"/>
      <c r="E196" s="1330"/>
      <c r="F196" s="1330"/>
      <c r="G196" s="1330"/>
      <c r="H196" s="1330"/>
      <c r="J196" s="31"/>
      <c r="K196" s="9"/>
      <c r="L196" s="31"/>
    </row>
    <row r="197" spans="1:12" ht="42.75">
      <c r="A197" s="48"/>
      <c r="B197" s="81"/>
      <c r="C197" s="49"/>
      <c r="D197" s="94" t="s">
        <v>467</v>
      </c>
      <c r="E197" s="27" t="s">
        <v>468</v>
      </c>
      <c r="F197" s="27" t="s">
        <v>91</v>
      </c>
      <c r="G197" s="27"/>
      <c r="H197" s="27"/>
      <c r="K197" s="9"/>
    </row>
    <row r="198" spans="1:12" s="46" customFormat="1" ht="15">
      <c r="B198" s="1330" t="s">
        <v>469</v>
      </c>
      <c r="C198" s="1330"/>
      <c r="D198" s="1330"/>
      <c r="E198" s="1330"/>
      <c r="F198" s="1330"/>
      <c r="G198" s="1330"/>
      <c r="H198" s="1330"/>
      <c r="J198" s="31"/>
      <c r="K198" s="9"/>
      <c r="L198" s="31"/>
    </row>
    <row r="199" spans="1:12" s="46" customFormat="1" ht="15">
      <c r="A199" s="98"/>
      <c r="B199" s="99"/>
      <c r="C199" s="100"/>
      <c r="D199" s="27" t="s">
        <v>470</v>
      </c>
      <c r="E199" s="27" t="s">
        <v>471</v>
      </c>
      <c r="F199" s="27" t="s">
        <v>91</v>
      </c>
      <c r="G199" s="27"/>
      <c r="H199" s="27"/>
      <c r="J199" s="19"/>
      <c r="K199" s="9"/>
      <c r="L199" s="31"/>
    </row>
    <row r="200" spans="1:12" s="46" customFormat="1" ht="28.5">
      <c r="A200" s="98"/>
      <c r="B200" s="101"/>
      <c r="C200" s="102"/>
      <c r="D200" s="27" t="s">
        <v>472</v>
      </c>
      <c r="E200" s="27" t="s">
        <v>473</v>
      </c>
      <c r="F200" s="27" t="s">
        <v>91</v>
      </c>
      <c r="G200" s="27"/>
      <c r="H200" s="27"/>
      <c r="J200" s="19"/>
      <c r="K200" s="9"/>
      <c r="L200" s="31"/>
    </row>
    <row r="201" spans="1:12" s="46" customFormat="1" ht="15">
      <c r="A201" s="98"/>
      <c r="B201" s="101"/>
      <c r="C201" s="102"/>
      <c r="D201" s="27" t="s">
        <v>474</v>
      </c>
      <c r="E201" s="27" t="s">
        <v>475</v>
      </c>
      <c r="F201" s="27" t="s">
        <v>91</v>
      </c>
      <c r="G201" s="27"/>
      <c r="H201" s="27"/>
      <c r="J201" s="19"/>
      <c r="K201" s="9"/>
      <c r="L201" s="31"/>
    </row>
    <row r="202" spans="1:12" s="46" customFormat="1" ht="28.5">
      <c r="A202" s="98"/>
      <c r="B202" s="101"/>
      <c r="C202" s="102"/>
      <c r="D202" s="27" t="s">
        <v>476</v>
      </c>
      <c r="E202" s="27" t="s">
        <v>477</v>
      </c>
      <c r="F202" s="27" t="s">
        <v>91</v>
      </c>
      <c r="G202" s="27"/>
      <c r="H202" s="27"/>
      <c r="J202" s="19"/>
      <c r="K202" s="9"/>
      <c r="L202" s="31"/>
    </row>
    <row r="203" spans="1:12" s="46" customFormat="1" ht="28.5">
      <c r="A203" s="103"/>
      <c r="B203" s="104"/>
      <c r="C203" s="105"/>
      <c r="D203" s="27" t="s">
        <v>478</v>
      </c>
      <c r="E203" s="27" t="s">
        <v>479</v>
      </c>
      <c r="F203" s="27" t="s">
        <v>91</v>
      </c>
      <c r="G203" s="27"/>
      <c r="H203" s="27"/>
      <c r="J203" s="19"/>
      <c r="K203" s="9"/>
      <c r="L203" s="31"/>
    </row>
    <row r="204" spans="1:12" ht="15">
      <c r="A204" s="1335" t="s">
        <v>480</v>
      </c>
      <c r="B204" s="1335"/>
      <c r="C204" s="1335"/>
      <c r="D204" s="1335"/>
      <c r="E204" s="1335"/>
      <c r="F204" s="1335"/>
      <c r="G204" s="1335"/>
      <c r="H204" s="1335"/>
      <c r="K204" s="9"/>
    </row>
    <row r="205" spans="1:12" ht="15">
      <c r="A205" s="81"/>
      <c r="B205" s="81"/>
      <c r="C205" s="49"/>
      <c r="D205" s="27" t="s">
        <v>481</v>
      </c>
      <c r="E205" s="27" t="s">
        <v>482</v>
      </c>
      <c r="F205" s="27" t="s">
        <v>91</v>
      </c>
      <c r="G205" s="27"/>
      <c r="H205" s="27"/>
      <c r="K205" s="9"/>
    </row>
    <row r="206" spans="1:12" ht="28.5">
      <c r="A206" s="48"/>
      <c r="B206" s="48"/>
      <c r="C206" s="62"/>
      <c r="D206" s="27" t="s">
        <v>483</v>
      </c>
      <c r="E206" s="27" t="s">
        <v>484</v>
      </c>
      <c r="F206" s="27" t="s">
        <v>91</v>
      </c>
      <c r="G206" s="27"/>
      <c r="H206" s="27"/>
      <c r="K206" s="9"/>
    </row>
    <row r="207" spans="1:12" s="46" customFormat="1" ht="15">
      <c r="A207" s="106"/>
      <c r="B207" s="1330" t="s">
        <v>485</v>
      </c>
      <c r="C207" s="1330"/>
      <c r="D207" s="1330"/>
      <c r="E207" s="1330"/>
      <c r="F207" s="1330"/>
      <c r="G207" s="1330"/>
      <c r="H207" s="1330"/>
      <c r="J207" s="31"/>
      <c r="K207" s="9"/>
      <c r="L207" s="31"/>
    </row>
    <row r="208" spans="1:12" ht="28.5">
      <c r="A208" s="48"/>
      <c r="B208" s="48"/>
      <c r="C208" s="62"/>
      <c r="D208" s="26" t="s">
        <v>486</v>
      </c>
      <c r="E208" s="27" t="s">
        <v>487</v>
      </c>
      <c r="F208" s="27"/>
      <c r="G208" s="27" t="s">
        <v>98</v>
      </c>
      <c r="H208" s="27" t="s">
        <v>488</v>
      </c>
      <c r="K208" s="9" t="s">
        <v>684</v>
      </c>
    </row>
    <row r="209" spans="1:12" ht="28.5">
      <c r="A209" s="48"/>
      <c r="B209" s="48"/>
      <c r="C209" s="62"/>
      <c r="D209" s="26" t="s">
        <v>489</v>
      </c>
      <c r="E209" s="27" t="s">
        <v>490</v>
      </c>
      <c r="F209" s="27"/>
      <c r="G209" s="27" t="s">
        <v>98</v>
      </c>
      <c r="H209" s="27" t="s">
        <v>488</v>
      </c>
      <c r="K209" s="9" t="s">
        <v>684</v>
      </c>
    </row>
    <row r="210" spans="1:12" ht="28.5">
      <c r="A210" s="48"/>
      <c r="B210" s="48"/>
      <c r="C210" s="62"/>
      <c r="D210" s="26" t="s">
        <v>491</v>
      </c>
      <c r="E210" s="27" t="s">
        <v>492</v>
      </c>
      <c r="F210" s="27"/>
      <c r="G210" s="27" t="s">
        <v>98</v>
      </c>
      <c r="H210" s="27" t="s">
        <v>488</v>
      </c>
      <c r="K210" s="9" t="s">
        <v>684</v>
      </c>
    </row>
    <row r="211" spans="1:12" ht="28.5">
      <c r="A211" s="48"/>
      <c r="B211" s="48"/>
      <c r="C211" s="62"/>
      <c r="D211" s="26" t="s">
        <v>493</v>
      </c>
      <c r="E211" s="27" t="s">
        <v>494</v>
      </c>
      <c r="F211" s="27"/>
      <c r="G211" s="27" t="s">
        <v>98</v>
      </c>
      <c r="H211" s="27" t="s">
        <v>495</v>
      </c>
      <c r="K211" s="9" t="s">
        <v>684</v>
      </c>
    </row>
    <row r="212" spans="1:12" s="46" customFormat="1" ht="15">
      <c r="A212" s="106"/>
      <c r="B212" s="1330" t="s">
        <v>496</v>
      </c>
      <c r="C212" s="1330"/>
      <c r="D212" s="1330"/>
      <c r="E212" s="1330"/>
      <c r="F212" s="1330"/>
      <c r="G212" s="1330"/>
      <c r="H212" s="1330"/>
      <c r="J212" s="31"/>
      <c r="K212" s="9"/>
      <c r="L212" s="31"/>
    </row>
    <row r="213" spans="1:12" ht="57">
      <c r="A213" s="63"/>
      <c r="B213" s="63"/>
      <c r="C213" s="62"/>
      <c r="D213" s="27" t="s">
        <v>497</v>
      </c>
      <c r="E213" s="27" t="s">
        <v>498</v>
      </c>
      <c r="F213" s="27" t="s">
        <v>91</v>
      </c>
      <c r="G213" s="27"/>
      <c r="H213" s="27"/>
      <c r="K213" s="9"/>
    </row>
    <row r="214" spans="1:12" ht="28.5">
      <c r="A214" s="48"/>
      <c r="B214" s="48"/>
      <c r="C214" s="51"/>
      <c r="D214" s="27" t="s">
        <v>499</v>
      </c>
      <c r="E214" s="27" t="s">
        <v>500</v>
      </c>
      <c r="F214" s="27" t="s">
        <v>91</v>
      </c>
      <c r="G214" s="27"/>
      <c r="H214" s="27"/>
      <c r="K214" s="9"/>
    </row>
    <row r="215" spans="1:12" ht="15">
      <c r="A215" s="1338"/>
      <c r="B215" s="1338"/>
      <c r="C215" s="1330" t="s">
        <v>501</v>
      </c>
      <c r="D215" s="1330"/>
      <c r="E215" s="1330"/>
      <c r="F215" s="1330"/>
      <c r="G215" s="1330"/>
      <c r="H215" s="1330"/>
      <c r="K215" s="9"/>
    </row>
    <row r="216" spans="1:12" ht="15">
      <c r="A216" s="1339"/>
      <c r="B216" s="1339"/>
      <c r="C216" s="1343"/>
      <c r="D216" s="27" t="s">
        <v>502</v>
      </c>
      <c r="E216" s="27" t="s">
        <v>503</v>
      </c>
      <c r="F216" s="27" t="s">
        <v>91</v>
      </c>
      <c r="G216" s="27"/>
      <c r="H216" s="27"/>
      <c r="K216" s="9"/>
    </row>
    <row r="217" spans="1:12" ht="15">
      <c r="A217" s="1338"/>
      <c r="B217" s="1338"/>
      <c r="C217" s="1330" t="s">
        <v>504</v>
      </c>
      <c r="D217" s="1330"/>
      <c r="E217" s="1330"/>
      <c r="F217" s="1330"/>
      <c r="G217" s="1330"/>
      <c r="H217" s="1330"/>
      <c r="K217" s="9"/>
    </row>
    <row r="218" spans="1:12" ht="15">
      <c r="A218" s="1339"/>
      <c r="B218" s="1339"/>
      <c r="C218" s="1344"/>
      <c r="D218" s="27" t="s">
        <v>505</v>
      </c>
      <c r="E218" s="27" t="s">
        <v>506</v>
      </c>
      <c r="F218" s="27" t="s">
        <v>91</v>
      </c>
      <c r="G218" s="27"/>
      <c r="H218" s="27"/>
      <c r="K218" s="9"/>
    </row>
    <row r="219" spans="1:12" s="46" customFormat="1" ht="15">
      <c r="B219" s="1330" t="s">
        <v>507</v>
      </c>
      <c r="C219" s="1330"/>
      <c r="D219" s="1330"/>
      <c r="E219" s="1330"/>
      <c r="F219" s="1330"/>
      <c r="G219" s="1330"/>
      <c r="H219" s="1330"/>
      <c r="J219" s="31"/>
      <c r="K219" s="9"/>
      <c r="L219" s="31"/>
    </row>
    <row r="220" spans="1:12" ht="71.25">
      <c r="A220" s="48"/>
      <c r="B220" s="48"/>
      <c r="C220" s="49"/>
      <c r="D220" s="27" t="s">
        <v>508</v>
      </c>
      <c r="E220" s="27" t="s">
        <v>509</v>
      </c>
      <c r="F220" s="27" t="s">
        <v>91</v>
      </c>
      <c r="G220" s="27"/>
      <c r="H220" s="27"/>
      <c r="K220" s="9"/>
    </row>
    <row r="221" spans="1:12" ht="54">
      <c r="A221" s="48"/>
      <c r="B221" s="48"/>
      <c r="C221" s="62"/>
      <c r="D221" s="27" t="s">
        <v>510</v>
      </c>
      <c r="E221" s="27" t="s">
        <v>511</v>
      </c>
      <c r="F221" s="27" t="s">
        <v>91</v>
      </c>
      <c r="G221" s="27"/>
      <c r="H221" s="27"/>
      <c r="K221" s="9"/>
    </row>
    <row r="222" spans="1:12" ht="15">
      <c r="A222" s="1331"/>
      <c r="B222" s="1331"/>
      <c r="C222" s="1330" t="s">
        <v>512</v>
      </c>
      <c r="D222" s="1330"/>
      <c r="E222" s="1330"/>
      <c r="F222" s="1330"/>
      <c r="G222" s="1330"/>
      <c r="H222" s="1330"/>
      <c r="K222" s="9"/>
    </row>
    <row r="223" spans="1:12" ht="15">
      <c r="A223" s="1339"/>
      <c r="B223" s="1339"/>
      <c r="C223" s="1339"/>
      <c r="D223" s="52" t="s">
        <v>513</v>
      </c>
      <c r="E223" s="71" t="s">
        <v>514</v>
      </c>
      <c r="F223" s="71" t="s">
        <v>91</v>
      </c>
      <c r="G223" s="71"/>
      <c r="H223" s="71"/>
      <c r="K223" s="9"/>
    </row>
    <row r="224" spans="1:12" ht="15">
      <c r="A224" s="1331"/>
      <c r="B224" s="1331"/>
      <c r="C224" s="1330" t="s">
        <v>515</v>
      </c>
      <c r="D224" s="1330"/>
      <c r="E224" s="1330"/>
      <c r="F224" s="1330"/>
      <c r="G224" s="1330"/>
      <c r="H224" s="1330"/>
      <c r="K224" s="9"/>
    </row>
    <row r="225" spans="1:12" s="66" customFormat="1" ht="15">
      <c r="A225" s="1340"/>
      <c r="B225" s="1341"/>
      <c r="C225" s="1342"/>
      <c r="D225" s="42" t="s">
        <v>516</v>
      </c>
      <c r="E225" s="42" t="s">
        <v>517</v>
      </c>
      <c r="F225" s="107" t="s">
        <v>91</v>
      </c>
      <c r="G225" s="42"/>
      <c r="H225" s="42"/>
      <c r="J225" s="44"/>
      <c r="K225" s="9"/>
      <c r="L225" s="44"/>
    </row>
    <row r="226" spans="1:12" s="46" customFormat="1" ht="15">
      <c r="B226" s="1330" t="s">
        <v>518</v>
      </c>
      <c r="C226" s="1330"/>
      <c r="D226" s="1330"/>
      <c r="E226" s="1330"/>
      <c r="F226" s="1330"/>
      <c r="G226" s="1330"/>
      <c r="H226" s="1330"/>
      <c r="J226" s="31"/>
      <c r="K226" s="9"/>
      <c r="L226" s="31"/>
    </row>
    <row r="227" spans="1:12" ht="57">
      <c r="A227" s="48"/>
      <c r="B227" s="48"/>
      <c r="C227" s="51"/>
      <c r="D227" s="27" t="s">
        <v>519</v>
      </c>
      <c r="E227" s="27" t="s">
        <v>520</v>
      </c>
      <c r="F227" s="27" t="s">
        <v>91</v>
      </c>
      <c r="G227" s="27"/>
      <c r="H227" s="27"/>
      <c r="J227" s="101"/>
      <c r="K227" s="9"/>
    </row>
    <row r="228" spans="1:12" ht="15">
      <c r="A228" s="1331"/>
      <c r="B228" s="1331"/>
      <c r="C228" s="1330" t="s">
        <v>521</v>
      </c>
      <c r="D228" s="1330"/>
      <c r="E228" s="1330"/>
      <c r="F228" s="1330"/>
      <c r="G228" s="1330"/>
      <c r="H228" s="1330"/>
      <c r="J228" s="31"/>
      <c r="K228" s="9"/>
    </row>
    <row r="229" spans="1:12" ht="15">
      <c r="A229" s="1345"/>
      <c r="B229" s="1345"/>
      <c r="C229" s="1345"/>
      <c r="D229" s="53" t="s">
        <v>522</v>
      </c>
      <c r="E229" s="71" t="s">
        <v>523</v>
      </c>
      <c r="F229" s="71" t="s">
        <v>91</v>
      </c>
      <c r="G229" s="71"/>
      <c r="H229" s="71"/>
      <c r="J229" s="101"/>
      <c r="K229" s="9"/>
    </row>
    <row r="230" spans="1:12" ht="15">
      <c r="A230" s="1331"/>
      <c r="B230" s="1331"/>
      <c r="C230" s="1330" t="s">
        <v>524</v>
      </c>
      <c r="D230" s="1330"/>
      <c r="E230" s="1330"/>
      <c r="F230" s="1330"/>
      <c r="G230" s="1330"/>
      <c r="H230" s="1330"/>
      <c r="J230" s="101"/>
      <c r="K230" s="9"/>
    </row>
    <row r="231" spans="1:12" ht="15">
      <c r="A231" s="1339"/>
      <c r="B231" s="1347"/>
      <c r="C231" s="1343"/>
      <c r="D231" s="27" t="s">
        <v>525</v>
      </c>
      <c r="E231" s="27" t="s">
        <v>526</v>
      </c>
      <c r="F231" s="27" t="s">
        <v>91</v>
      </c>
      <c r="G231" s="27"/>
      <c r="H231" s="27"/>
      <c r="K231" s="9"/>
    </row>
    <row r="232" spans="1:12" s="46" customFormat="1" ht="15">
      <c r="B232" s="1330" t="s">
        <v>527</v>
      </c>
      <c r="C232" s="1330"/>
      <c r="D232" s="1330"/>
      <c r="E232" s="1330"/>
      <c r="F232" s="1330"/>
      <c r="G232" s="1330"/>
      <c r="H232" s="1330"/>
      <c r="J232" s="31"/>
      <c r="K232" s="9"/>
      <c r="L232" s="31"/>
    </row>
    <row r="233" spans="1:12" ht="57">
      <c r="A233" s="48"/>
      <c r="B233" s="48"/>
      <c r="C233" s="97"/>
      <c r="D233" s="27" t="s">
        <v>528</v>
      </c>
      <c r="E233" s="27" t="s">
        <v>529</v>
      </c>
      <c r="F233" s="27" t="s">
        <v>91</v>
      </c>
      <c r="G233" s="27"/>
      <c r="H233" s="27"/>
      <c r="K233" s="9"/>
    </row>
    <row r="234" spans="1:12" ht="15">
      <c r="A234" s="1331"/>
      <c r="B234" s="1331"/>
      <c r="C234" s="1330" t="s">
        <v>530</v>
      </c>
      <c r="D234" s="1330"/>
      <c r="E234" s="1330"/>
      <c r="F234" s="1330"/>
      <c r="G234" s="1330"/>
      <c r="H234" s="1330"/>
      <c r="K234" s="9"/>
    </row>
    <row r="235" spans="1:12" ht="15">
      <c r="A235" s="1345"/>
      <c r="B235" s="1345"/>
      <c r="C235" s="1346"/>
      <c r="D235" s="27" t="s">
        <v>531</v>
      </c>
      <c r="E235" s="27" t="s">
        <v>532</v>
      </c>
      <c r="F235" s="27" t="s">
        <v>91</v>
      </c>
      <c r="G235" s="27"/>
      <c r="H235" s="27"/>
      <c r="K235" s="9"/>
    </row>
    <row r="236" spans="1:12" s="46" customFormat="1" ht="15">
      <c r="B236" s="1330" t="s">
        <v>533</v>
      </c>
      <c r="C236" s="1330"/>
      <c r="D236" s="1330"/>
      <c r="E236" s="1330"/>
      <c r="F236" s="1330"/>
      <c r="G236" s="1330"/>
      <c r="H236" s="1330"/>
      <c r="J236" s="31"/>
      <c r="K236" s="9"/>
      <c r="L236" s="31"/>
    </row>
    <row r="237" spans="1:12" ht="15">
      <c r="A237" s="48"/>
      <c r="B237" s="48"/>
      <c r="C237" s="51"/>
      <c r="D237" s="26" t="s">
        <v>534</v>
      </c>
      <c r="E237" s="27" t="s">
        <v>535</v>
      </c>
      <c r="F237" s="27" t="s">
        <v>91</v>
      </c>
      <c r="G237" s="27"/>
      <c r="H237" s="27"/>
      <c r="K237" s="9"/>
    </row>
    <row r="238" spans="1:12" s="46" customFormat="1" ht="15">
      <c r="B238" s="1330" t="s">
        <v>536</v>
      </c>
      <c r="C238" s="1330"/>
      <c r="D238" s="1330"/>
      <c r="E238" s="1330"/>
      <c r="F238" s="1330"/>
      <c r="G238" s="1330"/>
      <c r="H238" s="1330"/>
      <c r="J238" s="31"/>
      <c r="K238" s="9"/>
      <c r="L238" s="31"/>
    </row>
    <row r="239" spans="1:12" ht="114">
      <c r="A239" s="48"/>
      <c r="B239" s="48"/>
      <c r="C239" s="51"/>
      <c r="D239" s="26" t="s">
        <v>537</v>
      </c>
      <c r="E239" s="27" t="s">
        <v>538</v>
      </c>
      <c r="F239" s="27"/>
      <c r="G239" s="27" t="s">
        <v>98</v>
      </c>
      <c r="H239" s="84" t="s">
        <v>539</v>
      </c>
      <c r="J239" s="23"/>
      <c r="K239" s="9" t="s">
        <v>684</v>
      </c>
    </row>
    <row r="240" spans="1:12" ht="15">
      <c r="A240" s="1331"/>
      <c r="B240" s="1331"/>
      <c r="C240" s="1330" t="s">
        <v>540</v>
      </c>
      <c r="D240" s="1330"/>
      <c r="E240" s="1330"/>
      <c r="F240" s="1330"/>
      <c r="G240" s="1330"/>
      <c r="H240" s="1330"/>
      <c r="K240" s="9"/>
    </row>
    <row r="241" spans="1:11" ht="28.5">
      <c r="A241" s="48"/>
      <c r="B241" s="48"/>
      <c r="C241" s="51"/>
      <c r="D241" s="26" t="s">
        <v>541</v>
      </c>
      <c r="E241" s="27" t="s">
        <v>542</v>
      </c>
      <c r="F241" s="27"/>
      <c r="G241" s="27" t="s">
        <v>98</v>
      </c>
      <c r="H241" s="27" t="s">
        <v>543</v>
      </c>
      <c r="K241" s="9" t="s">
        <v>684</v>
      </c>
    </row>
    <row r="242" spans="1:11" ht="15">
      <c r="A242" s="1331"/>
      <c r="B242" s="1331"/>
      <c r="C242" s="1330" t="s">
        <v>544</v>
      </c>
      <c r="D242" s="1330"/>
      <c r="E242" s="1330"/>
      <c r="F242" s="1330"/>
      <c r="G242" s="1330"/>
      <c r="H242" s="1330"/>
      <c r="K242" s="9"/>
    </row>
    <row r="243" spans="1:11" ht="28.5">
      <c r="A243" s="48"/>
      <c r="B243" s="48"/>
      <c r="C243" s="51"/>
      <c r="D243" s="26" t="s">
        <v>545</v>
      </c>
      <c r="E243" s="27" t="s">
        <v>546</v>
      </c>
      <c r="F243" s="27"/>
      <c r="G243" s="27" t="s">
        <v>98</v>
      </c>
      <c r="H243" s="27" t="s">
        <v>543</v>
      </c>
      <c r="K243" s="9" t="s">
        <v>684</v>
      </c>
    </row>
    <row r="244" spans="1:11" ht="15">
      <c r="A244" s="1331"/>
      <c r="B244" s="1331"/>
      <c r="C244" s="1330" t="s">
        <v>547</v>
      </c>
      <c r="D244" s="1330"/>
      <c r="E244" s="1330"/>
      <c r="F244" s="1330"/>
      <c r="G244" s="1330"/>
      <c r="H244" s="1330"/>
      <c r="K244" s="9"/>
    </row>
    <row r="245" spans="1:11" ht="28.5">
      <c r="A245" s="48"/>
      <c r="B245" s="48"/>
      <c r="C245" s="49"/>
      <c r="D245" s="26" t="s">
        <v>548</v>
      </c>
      <c r="E245" s="27" t="s">
        <v>549</v>
      </c>
      <c r="F245" s="27"/>
      <c r="G245" s="27" t="s">
        <v>98</v>
      </c>
      <c r="H245" s="27" t="s">
        <v>543</v>
      </c>
      <c r="K245" s="9" t="s">
        <v>684</v>
      </c>
    </row>
    <row r="246" spans="1:11" ht="15">
      <c r="A246" s="48"/>
      <c r="B246" s="48"/>
      <c r="C246" s="48"/>
      <c r="D246" s="1348" t="s">
        <v>550</v>
      </c>
      <c r="E246" s="1348"/>
      <c r="F246" s="1348"/>
      <c r="G246" s="1348"/>
      <c r="H246" s="1348"/>
      <c r="K246" s="9"/>
    </row>
    <row r="247" spans="1:11" ht="28.5">
      <c r="A247" s="48"/>
      <c r="B247" s="48"/>
      <c r="C247" s="48"/>
      <c r="D247" s="26" t="s">
        <v>551</v>
      </c>
      <c r="E247" s="27" t="s">
        <v>552</v>
      </c>
      <c r="F247" s="27"/>
      <c r="G247" s="27" t="s">
        <v>98</v>
      </c>
      <c r="H247" s="27" t="s">
        <v>543</v>
      </c>
      <c r="K247" s="9" t="s">
        <v>684</v>
      </c>
    </row>
    <row r="248" spans="1:11" ht="28.5">
      <c r="A248" s="48"/>
      <c r="B248" s="48"/>
      <c r="C248" s="48"/>
      <c r="D248" s="26" t="s">
        <v>553</v>
      </c>
      <c r="E248" s="27" t="s">
        <v>554</v>
      </c>
      <c r="F248" s="27"/>
      <c r="G248" s="27" t="s">
        <v>98</v>
      </c>
      <c r="H248" s="27" t="s">
        <v>543</v>
      </c>
      <c r="K248" s="9" t="s">
        <v>684</v>
      </c>
    </row>
    <row r="249" spans="1:11" ht="42.75">
      <c r="A249" s="48"/>
      <c r="B249" s="48"/>
      <c r="C249" s="48"/>
      <c r="D249" s="26" t="s">
        <v>555</v>
      </c>
      <c r="E249" s="27" t="s">
        <v>556</v>
      </c>
      <c r="F249" s="27"/>
      <c r="G249" s="27" t="s">
        <v>98</v>
      </c>
      <c r="H249" s="27" t="s">
        <v>543</v>
      </c>
      <c r="K249" s="9" t="s">
        <v>684</v>
      </c>
    </row>
    <row r="250" spans="1:11" ht="28.5">
      <c r="A250" s="48"/>
      <c r="B250" s="48"/>
      <c r="C250" s="48"/>
      <c r="D250" s="26" t="s">
        <v>557</v>
      </c>
      <c r="E250" s="27" t="s">
        <v>558</v>
      </c>
      <c r="F250" s="27"/>
      <c r="G250" s="27" t="s">
        <v>98</v>
      </c>
      <c r="H250" s="27" t="s">
        <v>543</v>
      </c>
      <c r="K250" s="9" t="s">
        <v>684</v>
      </c>
    </row>
    <row r="251" spans="1:11" ht="28.5">
      <c r="A251" s="48"/>
      <c r="B251" s="48"/>
      <c r="C251" s="48"/>
      <c r="D251" s="26" t="s">
        <v>559</v>
      </c>
      <c r="E251" s="27" t="s">
        <v>560</v>
      </c>
      <c r="F251" s="27"/>
      <c r="G251" s="27" t="s">
        <v>98</v>
      </c>
      <c r="H251" s="27" t="s">
        <v>543</v>
      </c>
      <c r="K251" s="9" t="s">
        <v>684</v>
      </c>
    </row>
    <row r="252" spans="1:11" ht="15">
      <c r="A252" s="48"/>
      <c r="B252" s="48"/>
      <c r="C252" s="48"/>
      <c r="D252" s="26" t="s">
        <v>561</v>
      </c>
      <c r="E252" s="27" t="s">
        <v>562</v>
      </c>
      <c r="F252" s="45"/>
      <c r="G252" s="45" t="s">
        <v>98</v>
      </c>
      <c r="H252" s="45" t="s">
        <v>563</v>
      </c>
      <c r="K252" s="9" t="s">
        <v>684</v>
      </c>
    </row>
    <row r="253" spans="1:11" ht="15">
      <c r="A253" s="48"/>
      <c r="B253" s="48"/>
      <c r="C253" s="48"/>
      <c r="D253" s="1348" t="s">
        <v>564</v>
      </c>
      <c r="E253" s="1348"/>
      <c r="F253" s="1348"/>
      <c r="G253" s="1348"/>
      <c r="H253" s="1348"/>
      <c r="K253" s="9"/>
    </row>
    <row r="254" spans="1:11" ht="42.75">
      <c r="A254" s="48"/>
      <c r="B254" s="48"/>
      <c r="C254" s="48"/>
      <c r="D254" s="26" t="s">
        <v>565</v>
      </c>
      <c r="E254" s="27" t="s">
        <v>566</v>
      </c>
      <c r="F254" s="27"/>
      <c r="G254" s="27" t="s">
        <v>98</v>
      </c>
      <c r="H254" s="27" t="s">
        <v>543</v>
      </c>
      <c r="K254" s="9" t="s">
        <v>684</v>
      </c>
    </row>
    <row r="255" spans="1:11" ht="28.5">
      <c r="A255" s="48"/>
      <c r="B255" s="48"/>
      <c r="C255" s="48"/>
      <c r="D255" s="26" t="s">
        <v>567</v>
      </c>
      <c r="E255" s="27" t="s">
        <v>568</v>
      </c>
      <c r="F255" s="27"/>
      <c r="G255" s="27" t="s">
        <v>98</v>
      </c>
      <c r="H255" s="27" t="s">
        <v>543</v>
      </c>
      <c r="K255" s="9" t="s">
        <v>684</v>
      </c>
    </row>
    <row r="256" spans="1:11" ht="28.5">
      <c r="A256" s="48"/>
      <c r="B256" s="48"/>
      <c r="C256" s="48"/>
      <c r="D256" s="26" t="s">
        <v>569</v>
      </c>
      <c r="E256" s="27" t="s">
        <v>570</v>
      </c>
      <c r="F256" s="27"/>
      <c r="G256" s="27" t="s">
        <v>98</v>
      </c>
      <c r="H256" s="27" t="s">
        <v>543</v>
      </c>
      <c r="K256" s="9" t="s">
        <v>684</v>
      </c>
    </row>
    <row r="257" spans="1:11" ht="28.5">
      <c r="A257" s="48"/>
      <c r="B257" s="48"/>
      <c r="C257" s="48"/>
      <c r="D257" s="26" t="s">
        <v>571</v>
      </c>
      <c r="E257" s="27" t="s">
        <v>572</v>
      </c>
      <c r="F257" s="27"/>
      <c r="G257" s="27" t="s">
        <v>98</v>
      </c>
      <c r="H257" s="27" t="s">
        <v>543</v>
      </c>
      <c r="K257" s="9" t="s">
        <v>684</v>
      </c>
    </row>
    <row r="258" spans="1:11" ht="15">
      <c r="A258" s="48"/>
      <c r="B258" s="48"/>
      <c r="C258" s="48"/>
      <c r="D258" s="1348" t="s">
        <v>573</v>
      </c>
      <c r="E258" s="1348"/>
      <c r="F258" s="1348"/>
      <c r="G258" s="1348"/>
      <c r="H258" s="1348"/>
      <c r="K258" s="9"/>
    </row>
    <row r="259" spans="1:11" ht="57">
      <c r="A259" s="48"/>
      <c r="B259" s="48"/>
      <c r="C259" s="48"/>
      <c r="D259" s="26" t="s">
        <v>574</v>
      </c>
      <c r="E259" s="27" t="s">
        <v>575</v>
      </c>
      <c r="F259" s="45"/>
      <c r="G259" s="45" t="s">
        <v>132</v>
      </c>
      <c r="H259" s="45" t="s">
        <v>576</v>
      </c>
      <c r="K259" s="9" t="s">
        <v>684</v>
      </c>
    </row>
    <row r="260" spans="1:11" ht="28.5">
      <c r="A260" s="48"/>
      <c r="B260" s="48"/>
      <c r="C260" s="48"/>
      <c r="D260" s="26" t="s">
        <v>577</v>
      </c>
      <c r="E260" s="27" t="s">
        <v>578</v>
      </c>
      <c r="F260" s="45"/>
      <c r="G260" s="45" t="s">
        <v>132</v>
      </c>
      <c r="H260" s="45"/>
      <c r="K260" s="9" t="s">
        <v>684</v>
      </c>
    </row>
    <row r="261" spans="1:11" ht="15">
      <c r="A261" s="48"/>
      <c r="B261" s="48"/>
      <c r="C261" s="48"/>
      <c r="D261" s="26" t="s">
        <v>579</v>
      </c>
      <c r="E261" s="27" t="s">
        <v>580</v>
      </c>
      <c r="F261" s="45"/>
      <c r="G261" s="45" t="s">
        <v>132</v>
      </c>
      <c r="H261" s="45"/>
      <c r="K261" s="9" t="s">
        <v>684</v>
      </c>
    </row>
    <row r="262" spans="1:11" ht="28.5">
      <c r="A262" s="48"/>
      <c r="B262" s="48"/>
      <c r="C262" s="48"/>
      <c r="D262" s="26" t="s">
        <v>581</v>
      </c>
      <c r="E262" s="27" t="s">
        <v>582</v>
      </c>
      <c r="F262" s="45"/>
      <c r="G262" s="45" t="s">
        <v>132</v>
      </c>
      <c r="H262" s="45"/>
      <c r="K262" s="9" t="s">
        <v>684</v>
      </c>
    </row>
    <row r="263" spans="1:11" ht="28.5">
      <c r="A263" s="48"/>
      <c r="B263" s="48"/>
      <c r="C263" s="48"/>
      <c r="D263" s="26" t="s">
        <v>583</v>
      </c>
      <c r="E263" s="27" t="s">
        <v>584</v>
      </c>
      <c r="F263" s="45"/>
      <c r="G263" s="45" t="s">
        <v>132</v>
      </c>
      <c r="H263" s="45"/>
      <c r="K263" s="9" t="s">
        <v>684</v>
      </c>
    </row>
    <row r="264" spans="1:11" ht="15">
      <c r="A264" s="48"/>
      <c r="B264" s="48"/>
      <c r="C264" s="48"/>
      <c r="D264" s="1348" t="s">
        <v>585</v>
      </c>
      <c r="E264" s="1348"/>
      <c r="F264" s="1348"/>
      <c r="G264" s="1348"/>
      <c r="H264" s="1348"/>
      <c r="K264" s="9"/>
    </row>
    <row r="265" spans="1:11" ht="57">
      <c r="A265" s="48"/>
      <c r="B265" s="48"/>
      <c r="C265" s="48"/>
      <c r="D265" s="26" t="s">
        <v>586</v>
      </c>
      <c r="E265" s="27" t="s">
        <v>587</v>
      </c>
      <c r="F265" s="45"/>
      <c r="G265" s="45" t="s">
        <v>132</v>
      </c>
      <c r="H265" s="45" t="s">
        <v>576</v>
      </c>
      <c r="K265" s="9" t="s">
        <v>684</v>
      </c>
    </row>
    <row r="266" spans="1:11" ht="28.5">
      <c r="A266" s="48"/>
      <c r="B266" s="48"/>
      <c r="C266" s="48"/>
      <c r="D266" s="26" t="s">
        <v>588</v>
      </c>
      <c r="E266" s="27" t="s">
        <v>589</v>
      </c>
      <c r="F266" s="45"/>
      <c r="G266" s="45" t="s">
        <v>132</v>
      </c>
      <c r="H266" s="45"/>
      <c r="K266" s="9" t="s">
        <v>684</v>
      </c>
    </row>
    <row r="267" spans="1:11" ht="15">
      <c r="A267" s="48"/>
      <c r="B267" s="48"/>
      <c r="C267" s="48"/>
      <c r="D267" s="26" t="s">
        <v>590</v>
      </c>
      <c r="E267" s="27" t="s">
        <v>580</v>
      </c>
      <c r="F267" s="45"/>
      <c r="G267" s="45" t="s">
        <v>132</v>
      </c>
      <c r="H267" s="45"/>
      <c r="K267" s="9" t="s">
        <v>684</v>
      </c>
    </row>
    <row r="268" spans="1:11" ht="28.5">
      <c r="A268" s="48"/>
      <c r="B268" s="48"/>
      <c r="C268" s="48"/>
      <c r="D268" s="26" t="s">
        <v>591</v>
      </c>
      <c r="E268" s="27" t="s">
        <v>592</v>
      </c>
      <c r="F268" s="45"/>
      <c r="G268" s="45" t="s">
        <v>132</v>
      </c>
      <c r="H268" s="45"/>
      <c r="K268" s="9" t="s">
        <v>684</v>
      </c>
    </row>
    <row r="269" spans="1:11" ht="28.5">
      <c r="A269" s="48"/>
      <c r="B269" s="48"/>
      <c r="C269" s="48"/>
      <c r="D269" s="26" t="s">
        <v>593</v>
      </c>
      <c r="E269" s="27" t="s">
        <v>594</v>
      </c>
      <c r="F269" s="45"/>
      <c r="G269" s="45" t="s">
        <v>132</v>
      </c>
      <c r="H269" s="45"/>
      <c r="K269" s="9" t="s">
        <v>684</v>
      </c>
    </row>
    <row r="270" spans="1:11" ht="15">
      <c r="A270" s="48"/>
      <c r="B270" s="48"/>
      <c r="C270" s="48"/>
      <c r="D270" s="1348" t="s">
        <v>595</v>
      </c>
      <c r="E270" s="1348"/>
      <c r="F270" s="1348"/>
      <c r="G270" s="1348"/>
      <c r="H270" s="1348"/>
      <c r="K270" s="9"/>
    </row>
    <row r="271" spans="1:11" ht="28.5">
      <c r="A271" s="48"/>
      <c r="B271" s="48"/>
      <c r="C271" s="48"/>
      <c r="D271" s="26" t="s">
        <v>596</v>
      </c>
      <c r="E271" s="27" t="s">
        <v>597</v>
      </c>
      <c r="F271" s="27"/>
      <c r="G271" s="27" t="s">
        <v>98</v>
      </c>
      <c r="H271" s="27" t="s">
        <v>543</v>
      </c>
      <c r="J271" s="101"/>
      <c r="K271" s="9" t="s">
        <v>684</v>
      </c>
    </row>
    <row r="272" spans="1:11" ht="28.5">
      <c r="A272" s="48"/>
      <c r="B272" s="48"/>
      <c r="C272" s="48"/>
      <c r="D272" s="26" t="s">
        <v>598</v>
      </c>
      <c r="E272" s="27" t="s">
        <v>599</v>
      </c>
      <c r="F272" s="27"/>
      <c r="G272" s="27" t="s">
        <v>98</v>
      </c>
      <c r="H272" s="27" t="s">
        <v>543</v>
      </c>
      <c r="J272" s="101"/>
      <c r="K272" s="9" t="s">
        <v>684</v>
      </c>
    </row>
    <row r="273" spans="1:11" ht="15">
      <c r="A273" s="48"/>
      <c r="B273" s="48"/>
      <c r="C273" s="48"/>
      <c r="D273" s="1348" t="s">
        <v>600</v>
      </c>
      <c r="E273" s="1348"/>
      <c r="F273" s="1348"/>
      <c r="G273" s="1348"/>
      <c r="H273" s="1348"/>
      <c r="J273" s="31"/>
      <c r="K273" s="9"/>
    </row>
    <row r="274" spans="1:11" ht="28.5">
      <c r="A274" s="48"/>
      <c r="B274" s="48"/>
      <c r="C274" s="48"/>
      <c r="D274" s="26" t="s">
        <v>601</v>
      </c>
      <c r="E274" s="27" t="s">
        <v>602</v>
      </c>
      <c r="F274" s="27"/>
      <c r="G274" s="27" t="s">
        <v>98</v>
      </c>
      <c r="H274" s="27" t="s">
        <v>543</v>
      </c>
      <c r="J274" s="31"/>
      <c r="K274" s="9" t="s">
        <v>684</v>
      </c>
    </row>
    <row r="275" spans="1:11" ht="28.5">
      <c r="A275" s="48"/>
      <c r="B275" s="48"/>
      <c r="C275" s="48"/>
      <c r="D275" s="26" t="s">
        <v>603</v>
      </c>
      <c r="E275" s="27" t="s">
        <v>604</v>
      </c>
      <c r="F275" s="27"/>
      <c r="G275" s="27" t="s">
        <v>98</v>
      </c>
      <c r="H275" s="27" t="s">
        <v>543</v>
      </c>
      <c r="J275" s="31"/>
      <c r="K275" s="9" t="s">
        <v>684</v>
      </c>
    </row>
    <row r="276" spans="1:11" ht="28.5">
      <c r="A276" s="48"/>
      <c r="B276" s="48"/>
      <c r="C276" s="48"/>
      <c r="D276" s="26" t="s">
        <v>605</v>
      </c>
      <c r="E276" s="27" t="s">
        <v>606</v>
      </c>
      <c r="F276" s="27"/>
      <c r="G276" s="27" t="s">
        <v>98</v>
      </c>
      <c r="H276" s="27" t="s">
        <v>543</v>
      </c>
      <c r="J276" s="101"/>
      <c r="K276" s="9" t="s">
        <v>684</v>
      </c>
    </row>
    <row r="277" spans="1:11" ht="28.5">
      <c r="A277" s="48"/>
      <c r="B277" s="48"/>
      <c r="C277" s="48"/>
      <c r="D277" s="26" t="s">
        <v>607</v>
      </c>
      <c r="E277" s="27" t="s">
        <v>608</v>
      </c>
      <c r="F277" s="27"/>
      <c r="G277" s="27" t="s">
        <v>98</v>
      </c>
      <c r="H277" s="27" t="s">
        <v>543</v>
      </c>
      <c r="J277" s="101"/>
      <c r="K277" s="9" t="s">
        <v>684</v>
      </c>
    </row>
    <row r="278" spans="1:11" ht="28.5">
      <c r="A278" s="48"/>
      <c r="B278" s="48"/>
      <c r="C278" s="48"/>
      <c r="D278" s="26" t="s">
        <v>609</v>
      </c>
      <c r="E278" s="27" t="s">
        <v>610</v>
      </c>
      <c r="F278" s="27"/>
      <c r="G278" s="27" t="s">
        <v>98</v>
      </c>
      <c r="H278" s="27" t="s">
        <v>543</v>
      </c>
      <c r="J278" s="101"/>
      <c r="K278" s="9" t="s">
        <v>684</v>
      </c>
    </row>
    <row r="279" spans="1:11" ht="28.5">
      <c r="A279" s="48"/>
      <c r="B279" s="48"/>
      <c r="C279" s="48"/>
      <c r="D279" s="26" t="s">
        <v>611</v>
      </c>
      <c r="E279" s="27" t="s">
        <v>612</v>
      </c>
      <c r="F279" s="27"/>
      <c r="G279" s="27" t="s">
        <v>98</v>
      </c>
      <c r="H279" s="27" t="s">
        <v>543</v>
      </c>
      <c r="J279" s="101"/>
      <c r="K279" s="9" t="s">
        <v>684</v>
      </c>
    </row>
    <row r="280" spans="1:11" ht="42.75">
      <c r="A280" s="48"/>
      <c r="B280" s="48"/>
      <c r="C280" s="48"/>
      <c r="D280" s="26" t="s">
        <v>613</v>
      </c>
      <c r="E280" s="27" t="s">
        <v>614</v>
      </c>
      <c r="F280" s="27"/>
      <c r="G280" s="27" t="s">
        <v>98</v>
      </c>
      <c r="H280" s="27" t="s">
        <v>543</v>
      </c>
      <c r="J280" s="101"/>
      <c r="K280" s="9" t="s">
        <v>684</v>
      </c>
    </row>
    <row r="281" spans="1:11" ht="15">
      <c r="A281" s="48"/>
      <c r="B281" s="48"/>
      <c r="C281" s="48"/>
      <c r="D281" s="1348" t="s">
        <v>615</v>
      </c>
      <c r="E281" s="1348"/>
      <c r="F281" s="1348"/>
      <c r="G281" s="1348"/>
      <c r="H281" s="1348"/>
      <c r="K281" s="9"/>
    </row>
    <row r="282" spans="1:11" ht="28.5">
      <c r="A282" s="48"/>
      <c r="B282" s="48"/>
      <c r="C282" s="48"/>
      <c r="D282" s="26" t="s">
        <v>616</v>
      </c>
      <c r="E282" s="27" t="s">
        <v>617</v>
      </c>
      <c r="F282" s="27"/>
      <c r="G282" s="27" t="s">
        <v>98</v>
      </c>
      <c r="H282" s="27" t="s">
        <v>543</v>
      </c>
      <c r="K282" s="9" t="s">
        <v>684</v>
      </c>
    </row>
    <row r="283" spans="1:11" ht="57">
      <c r="A283" s="48"/>
      <c r="B283" s="48"/>
      <c r="C283" s="48"/>
      <c r="D283" s="26" t="s">
        <v>618</v>
      </c>
      <c r="E283" s="27" t="s">
        <v>619</v>
      </c>
      <c r="F283" s="27"/>
      <c r="G283" s="27" t="s">
        <v>98</v>
      </c>
      <c r="H283" s="27" t="s">
        <v>543</v>
      </c>
      <c r="K283" s="9" t="s">
        <v>684</v>
      </c>
    </row>
    <row r="284" spans="1:11" ht="28.5">
      <c r="A284" s="48"/>
      <c r="B284" s="48"/>
      <c r="C284" s="48"/>
      <c r="D284" s="26" t="s">
        <v>620</v>
      </c>
      <c r="E284" s="27" t="s">
        <v>621</v>
      </c>
      <c r="F284" s="27"/>
      <c r="G284" s="27" t="s">
        <v>98</v>
      </c>
      <c r="H284" s="27" t="s">
        <v>543</v>
      </c>
      <c r="K284" s="9" t="s">
        <v>684</v>
      </c>
    </row>
    <row r="285" spans="1:11" ht="28.5">
      <c r="A285" s="48"/>
      <c r="B285" s="48"/>
      <c r="C285" s="48"/>
      <c r="D285" s="26" t="s">
        <v>622</v>
      </c>
      <c r="E285" s="27" t="s">
        <v>623</v>
      </c>
      <c r="F285" s="27"/>
      <c r="G285" s="27" t="s">
        <v>98</v>
      </c>
      <c r="H285" s="27" t="s">
        <v>543</v>
      </c>
      <c r="K285" s="9" t="s">
        <v>684</v>
      </c>
    </row>
    <row r="286" spans="1:11" ht="15">
      <c r="A286" s="48"/>
      <c r="B286" s="48"/>
      <c r="C286" s="48"/>
      <c r="D286" s="1348" t="s">
        <v>624</v>
      </c>
      <c r="E286" s="1348"/>
      <c r="F286" s="1348"/>
      <c r="G286" s="1348"/>
      <c r="H286" s="1348"/>
      <c r="K286" s="9"/>
    </row>
    <row r="287" spans="1:11" ht="85.5">
      <c r="A287" s="48"/>
      <c r="B287" s="48"/>
      <c r="C287" s="48"/>
      <c r="D287" s="26" t="s">
        <v>625</v>
      </c>
      <c r="E287" s="27" t="s">
        <v>626</v>
      </c>
      <c r="F287" s="27"/>
      <c r="G287" s="27" t="s">
        <v>98</v>
      </c>
      <c r="H287" s="27" t="s">
        <v>543</v>
      </c>
      <c r="K287" s="9" t="s">
        <v>684</v>
      </c>
    </row>
    <row r="288" spans="1:11" ht="15">
      <c r="A288" s="48"/>
      <c r="B288" s="48"/>
      <c r="C288" s="48"/>
      <c r="D288" s="1348" t="s">
        <v>627</v>
      </c>
      <c r="E288" s="1348"/>
      <c r="F288" s="1348"/>
      <c r="G288" s="1348"/>
      <c r="H288" s="1348"/>
      <c r="K288" s="9"/>
    </row>
    <row r="289" spans="1:12" ht="28.5">
      <c r="A289" s="48"/>
      <c r="B289" s="48"/>
      <c r="C289" s="48"/>
      <c r="D289" s="26" t="s">
        <v>628</v>
      </c>
      <c r="E289" s="27" t="s">
        <v>629</v>
      </c>
      <c r="F289" s="27"/>
      <c r="G289" s="27" t="s">
        <v>98</v>
      </c>
      <c r="H289" s="27" t="s">
        <v>543</v>
      </c>
      <c r="K289" s="9" t="s">
        <v>684</v>
      </c>
    </row>
    <row r="290" spans="1:12" ht="28.5">
      <c r="A290" s="48"/>
      <c r="B290" s="48"/>
      <c r="C290" s="48"/>
      <c r="D290" s="26" t="s">
        <v>630</v>
      </c>
      <c r="E290" s="27" t="s">
        <v>631</v>
      </c>
      <c r="F290" s="27"/>
      <c r="G290" s="27" t="s">
        <v>98</v>
      </c>
      <c r="H290" s="27" t="s">
        <v>543</v>
      </c>
      <c r="K290" s="9" t="s">
        <v>684</v>
      </c>
    </row>
    <row r="291" spans="1:12" ht="28.5">
      <c r="A291" s="48"/>
      <c r="B291" s="48"/>
      <c r="C291" s="48"/>
      <c r="D291" s="26" t="s">
        <v>632</v>
      </c>
      <c r="E291" s="27" t="s">
        <v>633</v>
      </c>
      <c r="F291" s="27"/>
      <c r="G291" s="27" t="s">
        <v>98</v>
      </c>
      <c r="H291" s="27" t="s">
        <v>543</v>
      </c>
      <c r="K291" s="9" t="s">
        <v>684</v>
      </c>
    </row>
    <row r="292" spans="1:12" ht="28.5">
      <c r="A292" s="48"/>
      <c r="B292" s="48"/>
      <c r="C292" s="48"/>
      <c r="D292" s="26" t="s">
        <v>634</v>
      </c>
      <c r="E292" s="27" t="s">
        <v>635</v>
      </c>
      <c r="F292" s="27"/>
      <c r="G292" s="27" t="s">
        <v>98</v>
      </c>
      <c r="H292" s="27" t="s">
        <v>543</v>
      </c>
      <c r="K292" s="9" t="s">
        <v>684</v>
      </c>
    </row>
    <row r="293" spans="1:12" ht="15">
      <c r="A293" s="48"/>
      <c r="B293" s="48"/>
      <c r="C293" s="48"/>
      <c r="D293" s="1348" t="s">
        <v>636</v>
      </c>
      <c r="E293" s="1348"/>
      <c r="F293" s="1348"/>
      <c r="G293" s="1348"/>
      <c r="H293" s="1348"/>
      <c r="K293" s="9"/>
    </row>
    <row r="294" spans="1:12" ht="28.5">
      <c r="A294" s="48"/>
      <c r="B294" s="48"/>
      <c r="C294" s="48"/>
      <c r="D294" s="26" t="s">
        <v>637</v>
      </c>
      <c r="E294" s="27" t="s">
        <v>638</v>
      </c>
      <c r="F294" s="27"/>
      <c r="G294" s="27" t="s">
        <v>98</v>
      </c>
      <c r="H294" s="27" t="s">
        <v>543</v>
      </c>
      <c r="K294" s="9" t="s">
        <v>684</v>
      </c>
    </row>
    <row r="295" spans="1:12" ht="28.5">
      <c r="A295" s="48"/>
      <c r="B295" s="48"/>
      <c r="C295" s="48"/>
      <c r="D295" s="26" t="s">
        <v>639</v>
      </c>
      <c r="E295" s="27" t="s">
        <v>640</v>
      </c>
      <c r="F295" s="27"/>
      <c r="G295" s="27" t="s">
        <v>98</v>
      </c>
      <c r="H295" s="27" t="s">
        <v>543</v>
      </c>
      <c r="K295" s="9" t="s">
        <v>684</v>
      </c>
    </row>
    <row r="296" spans="1:12" ht="28.5">
      <c r="A296" s="48"/>
      <c r="B296" s="48"/>
      <c r="C296" s="48"/>
      <c r="D296" s="26" t="s">
        <v>641</v>
      </c>
      <c r="E296" s="27" t="s">
        <v>642</v>
      </c>
      <c r="F296" s="27"/>
      <c r="G296" s="27" t="s">
        <v>98</v>
      </c>
      <c r="H296" s="27" t="s">
        <v>543</v>
      </c>
      <c r="K296" s="9" t="s">
        <v>684</v>
      </c>
    </row>
    <row r="297" spans="1:12" ht="15">
      <c r="A297" s="48"/>
      <c r="B297" s="48"/>
      <c r="C297" s="48"/>
      <c r="D297" s="1348" t="s">
        <v>643</v>
      </c>
      <c r="E297" s="1348"/>
      <c r="F297" s="1348"/>
      <c r="G297" s="1348"/>
      <c r="H297" s="1348"/>
      <c r="K297" s="9"/>
    </row>
    <row r="298" spans="1:12" ht="28.5">
      <c r="A298" s="48"/>
      <c r="B298" s="48"/>
      <c r="C298" s="48"/>
      <c r="D298" s="26" t="s">
        <v>644</v>
      </c>
      <c r="E298" s="27" t="s">
        <v>645</v>
      </c>
      <c r="F298" s="27"/>
      <c r="G298" s="27" t="s">
        <v>98</v>
      </c>
      <c r="H298" s="27" t="s">
        <v>543</v>
      </c>
      <c r="K298" s="9" t="s">
        <v>684</v>
      </c>
    </row>
    <row r="299" spans="1:12" ht="28.5">
      <c r="A299" s="48"/>
      <c r="B299" s="48"/>
      <c r="C299" s="48"/>
      <c r="D299" s="26" t="s">
        <v>646</v>
      </c>
      <c r="E299" s="27" t="s">
        <v>647</v>
      </c>
      <c r="F299" s="27"/>
      <c r="G299" s="27" t="s">
        <v>98</v>
      </c>
      <c r="H299" s="27" t="s">
        <v>543</v>
      </c>
      <c r="K299" s="9" t="s">
        <v>684</v>
      </c>
    </row>
    <row r="300" spans="1:12" ht="42.75">
      <c r="A300" s="48"/>
      <c r="B300" s="48"/>
      <c r="C300" s="48"/>
      <c r="D300" s="26" t="s">
        <v>648</v>
      </c>
      <c r="E300" s="27" t="s">
        <v>649</v>
      </c>
      <c r="F300" s="27"/>
      <c r="G300" s="27" t="s">
        <v>98</v>
      </c>
      <c r="H300" s="27" t="s">
        <v>543</v>
      </c>
      <c r="K300" s="9" t="s">
        <v>684</v>
      </c>
    </row>
    <row r="301" spans="1:12" ht="28.5">
      <c r="A301" s="48"/>
      <c r="B301" s="48"/>
      <c r="C301" s="48"/>
      <c r="D301" s="26" t="s">
        <v>650</v>
      </c>
      <c r="E301" s="27" t="s">
        <v>651</v>
      </c>
      <c r="F301" s="27"/>
      <c r="G301" s="27" t="s">
        <v>98</v>
      </c>
      <c r="H301" s="27" t="s">
        <v>543</v>
      </c>
      <c r="K301" s="9" t="s">
        <v>684</v>
      </c>
    </row>
    <row r="302" spans="1:12" ht="28.5">
      <c r="A302" s="48"/>
      <c r="B302" s="48"/>
      <c r="C302" s="48"/>
      <c r="D302" s="26" t="s">
        <v>652</v>
      </c>
      <c r="E302" s="27" t="s">
        <v>653</v>
      </c>
      <c r="F302" s="27"/>
      <c r="G302" s="27" t="s">
        <v>98</v>
      </c>
      <c r="H302" s="27" t="s">
        <v>543</v>
      </c>
      <c r="K302" s="9" t="s">
        <v>684</v>
      </c>
    </row>
    <row r="303" spans="1:12" ht="15">
      <c r="A303" s="1335" t="s">
        <v>654</v>
      </c>
      <c r="B303" s="1335"/>
      <c r="C303" s="1335"/>
      <c r="D303" s="1335"/>
      <c r="E303" s="1335"/>
      <c r="F303" s="1335"/>
      <c r="G303" s="1335"/>
      <c r="H303" s="1335"/>
      <c r="K303" s="9"/>
    </row>
    <row r="304" spans="1:12" s="46" customFormat="1" ht="15">
      <c r="A304" s="31"/>
      <c r="B304" s="1337" t="s">
        <v>655</v>
      </c>
      <c r="C304" s="1337"/>
      <c r="D304" s="1337"/>
      <c r="E304" s="1337"/>
      <c r="F304" s="1337"/>
      <c r="G304" s="1337"/>
      <c r="H304" s="1337"/>
      <c r="J304" s="31"/>
      <c r="K304" s="9"/>
      <c r="L304" s="31"/>
    </row>
    <row r="305" spans="1:12" ht="15">
      <c r="A305" s="48"/>
      <c r="B305" s="81"/>
      <c r="C305" s="49"/>
      <c r="D305" s="27" t="s">
        <v>656</v>
      </c>
      <c r="E305" s="27" t="s">
        <v>657</v>
      </c>
      <c r="F305" s="27"/>
      <c r="G305" s="27" t="s">
        <v>658</v>
      </c>
      <c r="H305" s="27" t="s">
        <v>258</v>
      </c>
      <c r="K305" s="9" t="s">
        <v>684</v>
      </c>
    </row>
    <row r="306" spans="1:12" ht="15">
      <c r="A306" s="63"/>
      <c r="B306" s="63"/>
      <c r="C306" s="62"/>
      <c r="D306" s="27" t="s">
        <v>659</v>
      </c>
      <c r="E306" s="27" t="s">
        <v>660</v>
      </c>
      <c r="F306" s="27"/>
      <c r="G306" s="27" t="s">
        <v>658</v>
      </c>
      <c r="H306" s="27"/>
      <c r="K306" s="9" t="s">
        <v>684</v>
      </c>
    </row>
    <row r="307" spans="1:12" ht="15">
      <c r="A307" s="48"/>
      <c r="B307" s="50"/>
      <c r="C307" s="51"/>
      <c r="D307" s="27" t="s">
        <v>661</v>
      </c>
      <c r="E307" s="27" t="s">
        <v>662</v>
      </c>
      <c r="F307" s="27"/>
      <c r="G307" s="27" t="s">
        <v>658</v>
      </c>
      <c r="H307" s="27"/>
      <c r="K307" s="9" t="s">
        <v>684</v>
      </c>
    </row>
    <row r="308" spans="1:12" s="46" customFormat="1" ht="15">
      <c r="B308" s="1330" t="s">
        <v>663</v>
      </c>
      <c r="C308" s="1330"/>
      <c r="D308" s="1330"/>
      <c r="E308" s="1330"/>
      <c r="F308" s="1330"/>
      <c r="G308" s="1330"/>
      <c r="H308" s="1330"/>
      <c r="J308" s="31"/>
      <c r="K308" s="9"/>
      <c r="L308" s="31"/>
    </row>
    <row r="309" spans="1:12" ht="28.5">
      <c r="A309" s="48"/>
      <c r="B309" s="48"/>
      <c r="C309" s="51"/>
      <c r="D309" s="27" t="s">
        <v>664</v>
      </c>
      <c r="E309" s="27" t="s">
        <v>665</v>
      </c>
      <c r="F309" s="27"/>
      <c r="G309" s="27" t="s">
        <v>132</v>
      </c>
      <c r="H309" s="27"/>
      <c r="K309" s="9" t="s">
        <v>684</v>
      </c>
    </row>
    <row r="310" spans="1:12" ht="15">
      <c r="A310" s="1331"/>
      <c r="B310" s="1331"/>
      <c r="C310" s="1330" t="s">
        <v>666</v>
      </c>
      <c r="D310" s="1330"/>
      <c r="E310" s="1330"/>
      <c r="F310" s="1330"/>
      <c r="G310" s="1330"/>
      <c r="H310" s="1330"/>
      <c r="K310" s="9"/>
    </row>
    <row r="311" spans="1:12" ht="42.75">
      <c r="A311" s="48"/>
      <c r="B311" s="48"/>
      <c r="C311" s="51"/>
      <c r="D311" s="27" t="s">
        <v>667</v>
      </c>
      <c r="E311" s="27" t="s">
        <v>668</v>
      </c>
      <c r="F311" s="27"/>
      <c r="G311" s="27" t="s">
        <v>132</v>
      </c>
      <c r="H311" s="27"/>
      <c r="K311" s="9" t="s">
        <v>684</v>
      </c>
    </row>
    <row r="312" spans="1:12" ht="15">
      <c r="A312" s="1331"/>
      <c r="B312" s="1331"/>
      <c r="C312" s="1330" t="s">
        <v>669</v>
      </c>
      <c r="D312" s="1330"/>
      <c r="E312" s="1330"/>
      <c r="F312" s="1330"/>
      <c r="G312" s="1330"/>
      <c r="H312" s="1330"/>
      <c r="K312" s="9"/>
    </row>
    <row r="313" spans="1:12" ht="28.5">
      <c r="A313" s="48"/>
      <c r="B313" s="48"/>
      <c r="C313" s="51"/>
      <c r="D313" s="27" t="s">
        <v>670</v>
      </c>
      <c r="E313" s="27" t="s">
        <v>671</v>
      </c>
      <c r="F313" s="27"/>
      <c r="G313" s="27" t="s">
        <v>132</v>
      </c>
      <c r="H313" s="27"/>
      <c r="K313" s="9" t="s">
        <v>684</v>
      </c>
    </row>
    <row r="314" spans="1:12" ht="15">
      <c r="A314" s="1331"/>
      <c r="B314" s="1331"/>
      <c r="C314" s="1330" t="s">
        <v>672</v>
      </c>
      <c r="D314" s="1330"/>
      <c r="E314" s="1330"/>
      <c r="F314" s="1330"/>
      <c r="G314" s="1330"/>
      <c r="H314" s="1330"/>
      <c r="K314" s="9"/>
    </row>
    <row r="315" spans="1:12" ht="42.75">
      <c r="A315" s="48"/>
      <c r="B315" s="48"/>
      <c r="C315" s="51"/>
      <c r="D315" s="27" t="s">
        <v>673</v>
      </c>
      <c r="E315" s="27" t="s">
        <v>674</v>
      </c>
      <c r="F315" s="27"/>
      <c r="G315" s="27" t="s">
        <v>132</v>
      </c>
      <c r="H315" s="27"/>
      <c r="K315" s="9" t="s">
        <v>684</v>
      </c>
    </row>
    <row r="316" spans="1:12" ht="15">
      <c r="A316" s="1331"/>
      <c r="B316" s="1331"/>
      <c r="C316" s="1330" t="s">
        <v>675</v>
      </c>
      <c r="D316" s="1330"/>
      <c r="E316" s="1330"/>
      <c r="F316" s="1330"/>
      <c r="G316" s="1330"/>
      <c r="H316" s="1330"/>
      <c r="K316" s="9"/>
    </row>
    <row r="317" spans="1:12" ht="28.5">
      <c r="A317" s="1345"/>
      <c r="B317" s="1345"/>
      <c r="C317" s="1346"/>
      <c r="D317" s="27" t="s">
        <v>676</v>
      </c>
      <c r="E317" s="27" t="s">
        <v>677</v>
      </c>
      <c r="F317" s="27"/>
      <c r="G317" s="27" t="s">
        <v>132</v>
      </c>
      <c r="H317" s="27"/>
      <c r="K317" s="9" t="s">
        <v>684</v>
      </c>
    </row>
    <row r="318" spans="1:12" s="46" customFormat="1" ht="15">
      <c r="A318" s="106"/>
      <c r="B318" s="1330" t="s">
        <v>678</v>
      </c>
      <c r="C318" s="1330"/>
      <c r="D318" s="1330"/>
      <c r="E318" s="1330"/>
      <c r="F318" s="1330"/>
      <c r="G318" s="1330"/>
      <c r="H318" s="1330"/>
      <c r="J318" s="31"/>
      <c r="K318" s="9"/>
      <c r="L318" s="31"/>
    </row>
    <row r="319" spans="1:12" ht="28.5">
      <c r="A319" s="48"/>
      <c r="B319" s="81"/>
      <c r="C319" s="49"/>
      <c r="D319" s="26" t="s">
        <v>679</v>
      </c>
      <c r="E319" s="27" t="s">
        <v>680</v>
      </c>
      <c r="F319" s="27"/>
      <c r="G319" s="27" t="s">
        <v>132</v>
      </c>
      <c r="H319" s="27"/>
      <c r="K319" s="9" t="s">
        <v>684</v>
      </c>
    </row>
  </sheetData>
  <autoFilter ref="A2:L319">
    <filterColumn colId="0" showButton="0"/>
    <filterColumn colId="1" showButton="0"/>
  </autoFilter>
  <mergeCells count="104">
    <mergeCell ref="A317:C317"/>
    <mergeCell ref="B318:H318"/>
    <mergeCell ref="A312:B312"/>
    <mergeCell ref="C312:H312"/>
    <mergeCell ref="A314:B314"/>
    <mergeCell ref="C314:H314"/>
    <mergeCell ref="A316:B316"/>
    <mergeCell ref="C316:H316"/>
    <mergeCell ref="D297:H297"/>
    <mergeCell ref="A303:H303"/>
    <mergeCell ref="B304:H304"/>
    <mergeCell ref="B308:H308"/>
    <mergeCell ref="A310:B310"/>
    <mergeCell ref="C310:H310"/>
    <mergeCell ref="D270:H270"/>
    <mergeCell ref="D273:H273"/>
    <mergeCell ref="D281:H281"/>
    <mergeCell ref="D286:H286"/>
    <mergeCell ref="D288:H288"/>
    <mergeCell ref="D293:H293"/>
    <mergeCell ref="A244:B244"/>
    <mergeCell ref="C244:H244"/>
    <mergeCell ref="D246:H246"/>
    <mergeCell ref="D253:H253"/>
    <mergeCell ref="D258:H258"/>
    <mergeCell ref="D264:H264"/>
    <mergeCell ref="A235:C235"/>
    <mergeCell ref="B236:H236"/>
    <mergeCell ref="B238:H238"/>
    <mergeCell ref="A240:B240"/>
    <mergeCell ref="C240:H240"/>
    <mergeCell ref="A242:B242"/>
    <mergeCell ref="C242:H242"/>
    <mergeCell ref="A229:C229"/>
    <mergeCell ref="A230:B230"/>
    <mergeCell ref="C230:H230"/>
    <mergeCell ref="A231:C231"/>
    <mergeCell ref="B232:H232"/>
    <mergeCell ref="A234:B234"/>
    <mergeCell ref="C234:H234"/>
    <mergeCell ref="A223:C223"/>
    <mergeCell ref="A224:B224"/>
    <mergeCell ref="C224:H224"/>
    <mergeCell ref="A225:C225"/>
    <mergeCell ref="B226:H226"/>
    <mergeCell ref="A228:B228"/>
    <mergeCell ref="C228:H228"/>
    <mergeCell ref="A216:C216"/>
    <mergeCell ref="A217:B217"/>
    <mergeCell ref="C217:H217"/>
    <mergeCell ref="A218:C218"/>
    <mergeCell ref="B219:H219"/>
    <mergeCell ref="A222:B222"/>
    <mergeCell ref="C222:H222"/>
    <mergeCell ref="B198:H198"/>
    <mergeCell ref="A204:H204"/>
    <mergeCell ref="B207:H207"/>
    <mergeCell ref="B212:H212"/>
    <mergeCell ref="A215:B215"/>
    <mergeCell ref="C215:H215"/>
    <mergeCell ref="C185:H185"/>
    <mergeCell ref="C190:H190"/>
    <mergeCell ref="A192:H192"/>
    <mergeCell ref="B193:H193"/>
    <mergeCell ref="B194:H194"/>
    <mergeCell ref="B196:H196"/>
    <mergeCell ref="C126:H126"/>
    <mergeCell ref="C136:H136"/>
    <mergeCell ref="C155:H155"/>
    <mergeCell ref="C165:H165"/>
    <mergeCell ref="C173:H173"/>
    <mergeCell ref="C179:H179"/>
    <mergeCell ref="B102:H102"/>
    <mergeCell ref="B106:H106"/>
    <mergeCell ref="B110:H110"/>
    <mergeCell ref="B113:H113"/>
    <mergeCell ref="B117:H117"/>
    <mergeCell ref="B125:H125"/>
    <mergeCell ref="A76:B76"/>
    <mergeCell ref="C76:H76"/>
    <mergeCell ref="B86:H86"/>
    <mergeCell ref="B91:H91"/>
    <mergeCell ref="B95:H95"/>
    <mergeCell ref="B98:H98"/>
    <mergeCell ref="A59:B59"/>
    <mergeCell ref="C59:H59"/>
    <mergeCell ref="A68:B68"/>
    <mergeCell ref="C68:H68"/>
    <mergeCell ref="B73:H73"/>
    <mergeCell ref="A74:B74"/>
    <mergeCell ref="C74:H74"/>
    <mergeCell ref="B26:H26"/>
    <mergeCell ref="A28:B28"/>
    <mergeCell ref="C28:H28"/>
    <mergeCell ref="B31:H31"/>
    <mergeCell ref="B37:H37"/>
    <mergeCell ref="A39:B39"/>
    <mergeCell ref="C39:H39"/>
    <mergeCell ref="A1:H1"/>
    <mergeCell ref="A2:C2"/>
    <mergeCell ref="A3:H3"/>
    <mergeCell ref="A11:H11"/>
    <mergeCell ref="B12:H12"/>
    <mergeCell ref="B20:H20"/>
  </mergeCells>
  <phoneticPr fontId="1" type="noConversion"/>
  <dataValidations count="1">
    <dataValidation type="list" allowBlank="1" showInputMessage="1" showErrorMessage="1" sqref="K4:K319">
      <formula1>"PASS,FAIL,NotSupport,N/A/T,N/A/R,N/A/D"</formula1>
    </dataValidation>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sheetPr filterMode="1"/>
  <dimension ref="A1:L472"/>
  <sheetViews>
    <sheetView zoomScale="70" zoomScaleNormal="70" workbookViewId="0">
      <pane ySplit="2" topLeftCell="A52" activePane="bottomLeft" state="frozen"/>
      <selection pane="bottomLeft" sqref="A1:H1"/>
    </sheetView>
  </sheetViews>
  <sheetFormatPr defaultColWidth="9.125" defaultRowHeight="14.25"/>
  <cols>
    <col min="1" max="1" width="3" style="113" customWidth="1"/>
    <col min="2" max="3" width="2.875" style="113" customWidth="1"/>
    <col min="4" max="4" width="12.375" style="165" customWidth="1"/>
    <col min="5" max="5" width="82.75" style="166" customWidth="1"/>
    <col min="6" max="6" width="7.25" style="113" customWidth="1"/>
    <col min="7" max="7" width="7.125" style="113" customWidth="1"/>
    <col min="8" max="8" width="53.625" style="113" customWidth="1"/>
    <col min="9" max="9" width="13.125" style="117" customWidth="1"/>
    <col min="10" max="10" width="9.125" style="117"/>
    <col min="11" max="11" width="19.25" style="117" customWidth="1"/>
    <col min="12" max="16384" width="9.125" style="113"/>
  </cols>
  <sheetData>
    <row r="1" spans="1:12" ht="49.5" customHeight="1">
      <c r="A1" s="1350" t="s">
        <v>730</v>
      </c>
      <c r="B1" s="1350"/>
      <c r="C1" s="1350"/>
      <c r="D1" s="1350"/>
      <c r="E1" s="1350"/>
      <c r="F1" s="1350"/>
      <c r="G1" s="1350"/>
      <c r="H1" s="1350"/>
      <c r="I1" s="112"/>
      <c r="J1" s="112"/>
      <c r="K1" s="112"/>
    </row>
    <row r="2" spans="1:12" ht="41.25" customHeight="1">
      <c r="A2" s="1351"/>
      <c r="B2" s="1351"/>
      <c r="C2" s="1351"/>
      <c r="D2" s="114" t="s">
        <v>35</v>
      </c>
      <c r="E2" s="114" t="s">
        <v>36</v>
      </c>
      <c r="F2" s="115" t="s">
        <v>37</v>
      </c>
      <c r="G2" s="115" t="s">
        <v>38</v>
      </c>
      <c r="H2" s="114" t="s">
        <v>39</v>
      </c>
      <c r="I2" s="116"/>
      <c r="J2" s="116"/>
      <c r="K2" s="9" t="s">
        <v>682</v>
      </c>
      <c r="L2" s="9" t="s">
        <v>683</v>
      </c>
    </row>
    <row r="3" spans="1:12" ht="15" hidden="1">
      <c r="A3" s="1352" t="s">
        <v>731</v>
      </c>
      <c r="B3" s="1352"/>
      <c r="C3" s="1352"/>
      <c r="D3" s="1352"/>
      <c r="E3" s="1352"/>
      <c r="F3" s="1352"/>
      <c r="G3" s="1352"/>
      <c r="H3" s="1352"/>
      <c r="J3" s="118"/>
      <c r="K3" s="9"/>
    </row>
    <row r="4" spans="1:12" ht="15" hidden="1">
      <c r="A4" s="119"/>
      <c r="B4" s="1349" t="s">
        <v>732</v>
      </c>
      <c r="C4" s="1349"/>
      <c r="D4" s="1349"/>
      <c r="E4" s="1349"/>
      <c r="F4" s="1349"/>
      <c r="G4" s="1349"/>
      <c r="H4" s="1349"/>
      <c r="J4" s="118"/>
      <c r="K4" s="9"/>
    </row>
    <row r="5" spans="1:12" ht="30">
      <c r="A5" s="1351"/>
      <c r="B5" s="1351"/>
      <c r="C5" s="1351"/>
      <c r="D5" s="120" t="s">
        <v>733</v>
      </c>
      <c r="E5" s="121" t="s">
        <v>734</v>
      </c>
      <c r="F5" s="119" t="s">
        <v>91</v>
      </c>
      <c r="G5" s="119"/>
      <c r="H5" s="119"/>
      <c r="J5" s="118"/>
      <c r="K5" s="9"/>
    </row>
    <row r="6" spans="1:12" ht="15">
      <c r="A6" s="1351"/>
      <c r="B6" s="1351"/>
      <c r="C6" s="1351"/>
      <c r="D6" s="120" t="s">
        <v>735</v>
      </c>
      <c r="E6" s="121" t="s">
        <v>736</v>
      </c>
      <c r="F6" s="119" t="s">
        <v>91</v>
      </c>
      <c r="G6" s="119"/>
      <c r="H6" s="119"/>
      <c r="J6" s="118"/>
      <c r="K6" s="9"/>
    </row>
    <row r="7" spans="1:12" ht="30">
      <c r="A7" s="1351"/>
      <c r="B7" s="1351"/>
      <c r="C7" s="1351"/>
      <c r="D7" s="120" t="s">
        <v>737</v>
      </c>
      <c r="E7" s="121" t="s">
        <v>738</v>
      </c>
      <c r="F7" s="119" t="s">
        <v>91</v>
      </c>
      <c r="G7" s="119"/>
      <c r="H7" s="119"/>
      <c r="J7" s="118"/>
      <c r="K7" s="9"/>
    </row>
    <row r="8" spans="1:12" ht="15" hidden="1">
      <c r="A8" s="1351"/>
      <c r="B8" s="1351"/>
      <c r="C8" s="1351"/>
      <c r="D8" s="120" t="s">
        <v>739</v>
      </c>
      <c r="E8" s="121" t="s">
        <v>740</v>
      </c>
      <c r="F8" s="119"/>
      <c r="G8" s="119" t="s">
        <v>2</v>
      </c>
      <c r="H8" s="122" t="s">
        <v>741</v>
      </c>
      <c r="J8" s="118"/>
      <c r="K8" s="9" t="s">
        <v>684</v>
      </c>
    </row>
    <row r="9" spans="1:12" ht="15" hidden="1">
      <c r="A9" s="119"/>
      <c r="B9" s="1352" t="s">
        <v>742</v>
      </c>
      <c r="C9" s="1352"/>
      <c r="D9" s="1352"/>
      <c r="E9" s="1352"/>
      <c r="F9" s="1352"/>
      <c r="G9" s="1352"/>
      <c r="H9" s="1352"/>
      <c r="J9" s="118"/>
      <c r="K9" s="9"/>
    </row>
    <row r="10" spans="1:12" ht="15">
      <c r="A10" s="1353"/>
      <c r="B10" s="1353"/>
      <c r="C10" s="1353"/>
      <c r="D10" s="120" t="s">
        <v>743</v>
      </c>
      <c r="E10" s="121" t="s">
        <v>744</v>
      </c>
      <c r="F10" s="119" t="s">
        <v>91</v>
      </c>
      <c r="G10" s="119"/>
      <c r="H10" s="119"/>
      <c r="J10" s="118"/>
      <c r="K10" s="9"/>
    </row>
    <row r="11" spans="1:12" ht="15">
      <c r="A11" s="1353"/>
      <c r="B11" s="1353"/>
      <c r="C11" s="1353"/>
      <c r="D11" s="120" t="s">
        <v>745</v>
      </c>
      <c r="E11" s="121" t="s">
        <v>746</v>
      </c>
      <c r="F11" s="119" t="s">
        <v>91</v>
      </c>
      <c r="G11" s="119"/>
      <c r="H11" s="119"/>
      <c r="J11" s="118"/>
      <c r="K11" s="9"/>
    </row>
    <row r="12" spans="1:12" ht="15">
      <c r="A12" s="1353"/>
      <c r="B12" s="1353"/>
      <c r="C12" s="1353"/>
      <c r="D12" s="120" t="s">
        <v>747</v>
      </c>
      <c r="E12" s="121" t="s">
        <v>748</v>
      </c>
      <c r="F12" s="119" t="s">
        <v>91</v>
      </c>
      <c r="G12" s="119"/>
      <c r="H12" s="119"/>
      <c r="J12" s="118"/>
      <c r="K12" s="9"/>
    </row>
    <row r="13" spans="1:12" ht="15">
      <c r="A13" s="1353"/>
      <c r="B13" s="1353"/>
      <c r="C13" s="1353"/>
      <c r="D13" s="120" t="s">
        <v>749</v>
      </c>
      <c r="E13" s="121" t="s">
        <v>750</v>
      </c>
      <c r="F13" s="119" t="s">
        <v>91</v>
      </c>
      <c r="G13" s="119"/>
      <c r="H13" s="119"/>
      <c r="J13" s="118"/>
      <c r="K13" s="9"/>
    </row>
    <row r="14" spans="1:12" ht="15">
      <c r="A14" s="1353"/>
      <c r="B14" s="1353"/>
      <c r="C14" s="1353"/>
      <c r="D14" s="120" t="s">
        <v>751</v>
      </c>
      <c r="E14" s="121" t="s">
        <v>752</v>
      </c>
      <c r="F14" s="119" t="s">
        <v>91</v>
      </c>
      <c r="G14" s="119"/>
      <c r="H14" s="119"/>
      <c r="J14" s="118"/>
      <c r="K14" s="9"/>
    </row>
    <row r="15" spans="1:12" ht="15">
      <c r="A15" s="1353"/>
      <c r="B15" s="1353"/>
      <c r="C15" s="1353"/>
      <c r="D15" s="120" t="s">
        <v>753</v>
      </c>
      <c r="E15" s="121" t="s">
        <v>754</v>
      </c>
      <c r="F15" s="119" t="s">
        <v>91</v>
      </c>
      <c r="G15" s="119"/>
      <c r="H15" s="119"/>
      <c r="J15" s="118"/>
      <c r="K15" s="9"/>
    </row>
    <row r="16" spans="1:12" ht="30">
      <c r="A16" s="1353"/>
      <c r="B16" s="1353"/>
      <c r="C16" s="1353"/>
      <c r="D16" s="120" t="s">
        <v>755</v>
      </c>
      <c r="E16" s="121" t="s">
        <v>756</v>
      </c>
      <c r="F16" s="119" t="s">
        <v>91</v>
      </c>
      <c r="G16" s="119"/>
      <c r="H16" s="119"/>
      <c r="J16" s="118"/>
      <c r="K16" s="9"/>
    </row>
    <row r="17" spans="1:11" ht="30">
      <c r="A17" s="1353"/>
      <c r="B17" s="1353"/>
      <c r="C17" s="1353"/>
      <c r="D17" s="120" t="s">
        <v>757</v>
      </c>
      <c r="E17" s="121" t="s">
        <v>758</v>
      </c>
      <c r="F17" s="119" t="s">
        <v>91</v>
      </c>
      <c r="G17" s="119"/>
      <c r="H17" s="119"/>
      <c r="J17" s="118"/>
      <c r="K17" s="9"/>
    </row>
    <row r="18" spans="1:11" ht="15">
      <c r="A18" s="1353"/>
      <c r="B18" s="1353"/>
      <c r="C18" s="1353"/>
      <c r="D18" s="120" t="s">
        <v>759</v>
      </c>
      <c r="E18" s="121" t="s">
        <v>760</v>
      </c>
      <c r="F18" s="119" t="s">
        <v>91</v>
      </c>
      <c r="G18" s="119"/>
      <c r="H18" s="119"/>
      <c r="J18" s="118"/>
      <c r="K18" s="9"/>
    </row>
    <row r="19" spans="1:11" ht="30">
      <c r="A19" s="1353"/>
      <c r="B19" s="1353"/>
      <c r="C19" s="1353"/>
      <c r="D19" s="120" t="s">
        <v>761</v>
      </c>
      <c r="E19" s="121" t="s">
        <v>762</v>
      </c>
      <c r="F19" s="119" t="s">
        <v>91</v>
      </c>
      <c r="G19" s="119"/>
      <c r="H19" s="119"/>
      <c r="J19" s="118"/>
      <c r="K19" s="9"/>
    </row>
    <row r="20" spans="1:11" s="128" customFormat="1" ht="30" hidden="1">
      <c r="A20" s="1353"/>
      <c r="B20" s="1353"/>
      <c r="C20" s="1353"/>
      <c r="D20" s="123" t="s">
        <v>763</v>
      </c>
      <c r="E20" s="124" t="s">
        <v>764</v>
      </c>
      <c r="F20" s="125"/>
      <c r="G20" s="125" t="s">
        <v>2</v>
      </c>
      <c r="H20" s="125" t="s">
        <v>765</v>
      </c>
      <c r="I20" s="126"/>
      <c r="J20" s="127"/>
      <c r="K20" s="9" t="s">
        <v>684</v>
      </c>
    </row>
    <row r="21" spans="1:11" s="128" customFormat="1" ht="45" hidden="1">
      <c r="A21" s="1353"/>
      <c r="B21" s="1353"/>
      <c r="C21" s="1353"/>
      <c r="D21" s="123" t="s">
        <v>766</v>
      </c>
      <c r="E21" s="124" t="s">
        <v>767</v>
      </c>
      <c r="F21" s="125"/>
      <c r="G21" s="125" t="s">
        <v>2</v>
      </c>
      <c r="H21" s="125" t="s">
        <v>765</v>
      </c>
      <c r="I21" s="126"/>
      <c r="J21" s="127"/>
      <c r="K21" s="9" t="s">
        <v>684</v>
      </c>
    </row>
    <row r="22" spans="1:11" s="128" customFormat="1" ht="15" hidden="1">
      <c r="A22" s="1353"/>
      <c r="B22" s="1353"/>
      <c r="C22" s="1353"/>
      <c r="D22" s="123" t="s">
        <v>768</v>
      </c>
      <c r="E22" s="124" t="s">
        <v>769</v>
      </c>
      <c r="F22" s="125"/>
      <c r="G22" s="125" t="s">
        <v>2</v>
      </c>
      <c r="H22" s="125" t="s">
        <v>765</v>
      </c>
      <c r="I22" s="126"/>
      <c r="J22" s="127"/>
      <c r="K22" s="9" t="s">
        <v>684</v>
      </c>
    </row>
    <row r="23" spans="1:11" s="128" customFormat="1" ht="30" hidden="1">
      <c r="A23" s="1353"/>
      <c r="B23" s="1353"/>
      <c r="C23" s="1353"/>
      <c r="D23" s="123" t="s">
        <v>770</v>
      </c>
      <c r="E23" s="124" t="s">
        <v>771</v>
      </c>
      <c r="F23" s="125"/>
      <c r="G23" s="125" t="s">
        <v>2</v>
      </c>
      <c r="H23" s="125" t="s">
        <v>765</v>
      </c>
      <c r="I23" s="126"/>
      <c r="J23" s="127"/>
      <c r="K23" s="9" t="s">
        <v>684</v>
      </c>
    </row>
    <row r="24" spans="1:11" s="128" customFormat="1" ht="30" hidden="1">
      <c r="A24" s="1353"/>
      <c r="B24" s="1353"/>
      <c r="C24" s="1353"/>
      <c r="D24" s="123" t="s">
        <v>772</v>
      </c>
      <c r="E24" s="124" t="s">
        <v>773</v>
      </c>
      <c r="F24" s="125"/>
      <c r="G24" s="125" t="s">
        <v>2</v>
      </c>
      <c r="H24" s="125" t="s">
        <v>765</v>
      </c>
      <c r="I24" s="126"/>
      <c r="J24" s="127"/>
      <c r="K24" s="9" t="s">
        <v>684</v>
      </c>
    </row>
    <row r="25" spans="1:11" s="128" customFormat="1" ht="30" hidden="1">
      <c r="A25" s="1353"/>
      <c r="B25" s="1353"/>
      <c r="C25" s="1353"/>
      <c r="D25" s="123" t="s">
        <v>774</v>
      </c>
      <c r="E25" s="124" t="s">
        <v>775</v>
      </c>
      <c r="F25" s="125"/>
      <c r="G25" s="125" t="s">
        <v>2</v>
      </c>
      <c r="H25" s="125" t="s">
        <v>765</v>
      </c>
      <c r="I25" s="126"/>
      <c r="J25" s="127"/>
      <c r="K25" s="9" t="s">
        <v>684</v>
      </c>
    </row>
    <row r="26" spans="1:11" s="128" customFormat="1" ht="15" hidden="1">
      <c r="A26" s="1353"/>
      <c r="B26" s="1353"/>
      <c r="C26" s="1353"/>
      <c r="D26" s="123" t="s">
        <v>776</v>
      </c>
      <c r="E26" s="124" t="s">
        <v>777</v>
      </c>
      <c r="F26" s="125"/>
      <c r="G26" s="125" t="s">
        <v>2</v>
      </c>
      <c r="H26" s="125" t="s">
        <v>765</v>
      </c>
      <c r="I26" s="126"/>
      <c r="J26" s="127"/>
      <c r="K26" s="9" t="s">
        <v>684</v>
      </c>
    </row>
    <row r="27" spans="1:11" ht="15" hidden="1">
      <c r="A27" s="119"/>
      <c r="B27" s="1349" t="s">
        <v>778</v>
      </c>
      <c r="C27" s="1349"/>
      <c r="D27" s="1349"/>
      <c r="E27" s="1349"/>
      <c r="F27" s="1349"/>
      <c r="G27" s="1349"/>
      <c r="H27" s="1349"/>
      <c r="J27" s="118"/>
      <c r="K27" s="9"/>
    </row>
    <row r="28" spans="1:11" ht="30.75">
      <c r="A28" s="1354"/>
      <c r="B28" s="1354"/>
      <c r="C28" s="1354"/>
      <c r="D28" s="120" t="s">
        <v>779</v>
      </c>
      <c r="E28" s="121" t="s">
        <v>780</v>
      </c>
      <c r="F28" s="119" t="s">
        <v>91</v>
      </c>
      <c r="G28" s="119"/>
      <c r="H28" s="119"/>
      <c r="J28" s="118"/>
      <c r="K28" s="9"/>
    </row>
    <row r="29" spans="1:11" ht="15">
      <c r="A29" s="1354"/>
      <c r="B29" s="1354"/>
      <c r="C29" s="1354"/>
      <c r="D29" s="120" t="s">
        <v>781</v>
      </c>
      <c r="E29" s="121" t="s">
        <v>782</v>
      </c>
      <c r="F29" s="119" t="s">
        <v>91</v>
      </c>
      <c r="G29" s="119"/>
      <c r="H29" s="119"/>
      <c r="J29" s="118"/>
      <c r="K29" s="9"/>
    </row>
    <row r="30" spans="1:11" s="128" customFormat="1" ht="15.75">
      <c r="A30" s="1354"/>
      <c r="B30" s="1354"/>
      <c r="C30" s="1354"/>
      <c r="D30" s="123" t="s">
        <v>783</v>
      </c>
      <c r="E30" s="124" t="s">
        <v>784</v>
      </c>
      <c r="F30" s="125" t="s">
        <v>91</v>
      </c>
      <c r="G30" s="125"/>
      <c r="H30" s="125"/>
      <c r="I30" s="126"/>
      <c r="J30" s="127"/>
      <c r="K30" s="9"/>
    </row>
    <row r="31" spans="1:11" s="128" customFormat="1" ht="15">
      <c r="A31" s="1354"/>
      <c r="B31" s="1354"/>
      <c r="C31" s="1354"/>
      <c r="D31" s="123" t="s">
        <v>785</v>
      </c>
      <c r="E31" s="124" t="s">
        <v>786</v>
      </c>
      <c r="F31" s="125" t="s">
        <v>91</v>
      </c>
      <c r="G31" s="125"/>
      <c r="H31" s="125"/>
      <c r="I31" s="126"/>
      <c r="J31" s="127"/>
      <c r="K31" s="9"/>
    </row>
    <row r="32" spans="1:11" s="128" customFormat="1" ht="30.75">
      <c r="A32" s="1354"/>
      <c r="B32" s="1354"/>
      <c r="C32" s="1354"/>
      <c r="D32" s="123" t="s">
        <v>787</v>
      </c>
      <c r="E32" s="124" t="s">
        <v>788</v>
      </c>
      <c r="F32" s="125" t="s">
        <v>91</v>
      </c>
      <c r="G32" s="125"/>
      <c r="H32" s="125"/>
      <c r="I32" s="126"/>
      <c r="J32" s="127"/>
      <c r="K32" s="9"/>
    </row>
    <row r="33" spans="1:11" s="128" customFormat="1" ht="15">
      <c r="A33" s="1354"/>
      <c r="B33" s="1354"/>
      <c r="C33" s="1354"/>
      <c r="D33" s="123" t="s">
        <v>789</v>
      </c>
      <c r="E33" s="124" t="s">
        <v>790</v>
      </c>
      <c r="F33" s="125" t="s">
        <v>91</v>
      </c>
      <c r="G33" s="125"/>
      <c r="H33" s="125"/>
      <c r="I33" s="126"/>
      <c r="J33" s="127"/>
      <c r="K33" s="9"/>
    </row>
    <row r="34" spans="1:11" s="128" customFormat="1" ht="15.75" hidden="1">
      <c r="A34" s="1354"/>
      <c r="B34" s="1354"/>
      <c r="C34" s="1354"/>
      <c r="D34" s="123" t="s">
        <v>791</v>
      </c>
      <c r="E34" s="124" t="s">
        <v>792</v>
      </c>
      <c r="F34" s="125"/>
      <c r="G34" s="125"/>
      <c r="H34" s="125"/>
      <c r="I34" s="127"/>
      <c r="J34" s="127"/>
      <c r="K34" s="9"/>
    </row>
    <row r="35" spans="1:11" s="128" customFormat="1" ht="31.5" hidden="1">
      <c r="A35" s="1354"/>
      <c r="B35" s="1354"/>
      <c r="C35" s="1354"/>
      <c r="D35" s="123" t="s">
        <v>793</v>
      </c>
      <c r="E35" s="124" t="s">
        <v>794</v>
      </c>
      <c r="F35" s="125"/>
      <c r="G35" s="125" t="s">
        <v>2</v>
      </c>
      <c r="H35" s="125" t="s">
        <v>765</v>
      </c>
      <c r="I35" s="127"/>
      <c r="J35" s="127"/>
      <c r="K35" s="9" t="s">
        <v>684</v>
      </c>
    </row>
    <row r="36" spans="1:11" ht="15">
      <c r="A36" s="1354"/>
      <c r="B36" s="1354"/>
      <c r="C36" s="1354"/>
      <c r="D36" s="120" t="s">
        <v>795</v>
      </c>
      <c r="E36" s="121" t="s">
        <v>796</v>
      </c>
      <c r="F36" s="119" t="s">
        <v>91</v>
      </c>
      <c r="G36" s="119"/>
      <c r="H36" s="119"/>
      <c r="J36" s="118"/>
      <c r="K36" s="9"/>
    </row>
    <row r="37" spans="1:11" s="128" customFormat="1" ht="30.75">
      <c r="A37" s="1354"/>
      <c r="B37" s="1354"/>
      <c r="C37" s="1354"/>
      <c r="D37" s="123" t="s">
        <v>797</v>
      </c>
      <c r="E37" s="124" t="s">
        <v>798</v>
      </c>
      <c r="F37" s="125" t="s">
        <v>91</v>
      </c>
      <c r="G37" s="125"/>
      <c r="H37" s="125"/>
      <c r="I37" s="127"/>
      <c r="J37" s="127"/>
      <c r="K37" s="9"/>
    </row>
    <row r="38" spans="1:11" s="128" customFormat="1" ht="30.75">
      <c r="A38" s="1354"/>
      <c r="B38" s="1354"/>
      <c r="C38" s="1354"/>
      <c r="D38" s="123" t="s">
        <v>799</v>
      </c>
      <c r="E38" s="124" t="s">
        <v>800</v>
      </c>
      <c r="F38" s="125" t="s">
        <v>91</v>
      </c>
      <c r="G38" s="125"/>
      <c r="H38" s="125"/>
      <c r="I38" s="127"/>
      <c r="J38" s="127"/>
      <c r="K38" s="9"/>
    </row>
    <row r="39" spans="1:11" s="128" customFormat="1" ht="15">
      <c r="A39" s="1354"/>
      <c r="B39" s="1354"/>
      <c r="C39" s="1354"/>
      <c r="D39" s="123" t="s">
        <v>801</v>
      </c>
      <c r="E39" s="124" t="s">
        <v>802</v>
      </c>
      <c r="F39" s="125" t="s">
        <v>91</v>
      </c>
      <c r="G39" s="125"/>
      <c r="H39" s="125"/>
      <c r="I39" s="126"/>
      <c r="J39" s="127"/>
      <c r="K39" s="9"/>
    </row>
    <row r="40" spans="1:11" s="128" customFormat="1" ht="30.75">
      <c r="A40" s="1354"/>
      <c r="B40" s="1354"/>
      <c r="C40" s="1354"/>
      <c r="D40" s="123" t="s">
        <v>803</v>
      </c>
      <c r="E40" s="124" t="s">
        <v>804</v>
      </c>
      <c r="F40" s="125" t="s">
        <v>91</v>
      </c>
      <c r="G40" s="125"/>
      <c r="H40" s="125"/>
      <c r="I40" s="126"/>
      <c r="J40" s="127"/>
      <c r="K40" s="9"/>
    </row>
    <row r="41" spans="1:11" s="128" customFormat="1" ht="15" hidden="1">
      <c r="A41" s="1354"/>
      <c r="B41" s="1354"/>
      <c r="C41" s="1354"/>
      <c r="D41" s="123" t="s">
        <v>805</v>
      </c>
      <c r="E41" s="124" t="s">
        <v>806</v>
      </c>
      <c r="F41" s="125"/>
      <c r="G41" s="129" t="s">
        <v>98</v>
      </c>
      <c r="H41" s="129" t="s">
        <v>807</v>
      </c>
      <c r="I41" s="126"/>
      <c r="J41" s="127"/>
      <c r="K41" s="9" t="s">
        <v>684</v>
      </c>
    </row>
    <row r="42" spans="1:11" ht="30.75" hidden="1">
      <c r="A42" s="1354"/>
      <c r="B42" s="1354"/>
      <c r="C42" s="1354"/>
      <c r="D42" s="120" t="s">
        <v>808</v>
      </c>
      <c r="E42" s="121" t="s">
        <v>809</v>
      </c>
      <c r="F42" s="119"/>
      <c r="G42" s="129" t="s">
        <v>98</v>
      </c>
      <c r="H42" s="129" t="s">
        <v>807</v>
      </c>
      <c r="J42" s="118"/>
      <c r="K42" s="9" t="s">
        <v>684</v>
      </c>
    </row>
    <row r="43" spans="1:11" ht="45.75">
      <c r="A43" s="1354"/>
      <c r="B43" s="1354"/>
      <c r="C43" s="1354"/>
      <c r="D43" s="120" t="s">
        <v>810</v>
      </c>
      <c r="E43" s="121" t="s">
        <v>811</v>
      </c>
      <c r="F43" s="119" t="s">
        <v>91</v>
      </c>
      <c r="G43" s="119"/>
      <c r="H43" s="119"/>
      <c r="J43" s="118"/>
      <c r="K43" s="9"/>
    </row>
    <row r="44" spans="1:11" ht="15">
      <c r="A44" s="1354"/>
      <c r="B44" s="1354"/>
      <c r="C44" s="1354"/>
      <c r="D44" s="120" t="s">
        <v>812</v>
      </c>
      <c r="E44" s="121" t="s">
        <v>813</v>
      </c>
      <c r="F44" s="119" t="s">
        <v>91</v>
      </c>
      <c r="G44" s="119"/>
      <c r="H44" s="119"/>
      <c r="J44" s="118"/>
      <c r="K44" s="9"/>
    </row>
    <row r="45" spans="1:11" s="128" customFormat="1" ht="30.75">
      <c r="A45" s="1354"/>
      <c r="B45" s="1354"/>
      <c r="C45" s="1354"/>
      <c r="D45" s="123" t="s">
        <v>814</v>
      </c>
      <c r="E45" s="124" t="s">
        <v>815</v>
      </c>
      <c r="F45" s="125" t="s">
        <v>91</v>
      </c>
      <c r="G45" s="125"/>
      <c r="H45" s="125"/>
      <c r="I45" s="126"/>
      <c r="J45" s="127"/>
      <c r="K45" s="9"/>
    </row>
    <row r="46" spans="1:11" s="128" customFormat="1" ht="15">
      <c r="A46" s="1354"/>
      <c r="B46" s="1354"/>
      <c r="C46" s="1354"/>
      <c r="D46" s="123" t="s">
        <v>816</v>
      </c>
      <c r="E46" s="124" t="s">
        <v>817</v>
      </c>
      <c r="F46" s="125" t="s">
        <v>91</v>
      </c>
      <c r="G46" s="125"/>
      <c r="H46" s="125"/>
      <c r="I46" s="126"/>
      <c r="J46" s="127"/>
      <c r="K46" s="9"/>
    </row>
    <row r="47" spans="1:11" s="128" customFormat="1" ht="30.75">
      <c r="A47" s="1354"/>
      <c r="B47" s="1354"/>
      <c r="C47" s="1354"/>
      <c r="D47" s="123" t="s">
        <v>818</v>
      </c>
      <c r="E47" s="124" t="s">
        <v>819</v>
      </c>
      <c r="F47" s="125" t="s">
        <v>91</v>
      </c>
      <c r="G47" s="125"/>
      <c r="H47" s="125"/>
      <c r="I47" s="126"/>
      <c r="J47" s="127"/>
      <c r="K47" s="9"/>
    </row>
    <row r="48" spans="1:11" s="128" customFormat="1" ht="45.75">
      <c r="A48" s="1354"/>
      <c r="B48" s="1354"/>
      <c r="C48" s="1354"/>
      <c r="D48" s="123" t="s">
        <v>820</v>
      </c>
      <c r="E48" s="124" t="s">
        <v>821</v>
      </c>
      <c r="F48" s="125" t="s">
        <v>91</v>
      </c>
      <c r="G48" s="125"/>
      <c r="H48" s="125"/>
      <c r="I48" s="126"/>
      <c r="J48" s="127"/>
      <c r="K48" s="9"/>
    </row>
    <row r="49" spans="1:11" s="128" customFormat="1" ht="15">
      <c r="A49" s="1354"/>
      <c r="B49" s="1354"/>
      <c r="C49" s="1354"/>
      <c r="D49" s="123" t="s">
        <v>822</v>
      </c>
      <c r="E49" s="124" t="s">
        <v>823</v>
      </c>
      <c r="F49" s="125" t="s">
        <v>91</v>
      </c>
      <c r="G49" s="125"/>
      <c r="H49" s="125"/>
      <c r="I49" s="126"/>
      <c r="J49" s="127"/>
      <c r="K49" s="9"/>
    </row>
    <row r="50" spans="1:11" s="128" customFormat="1" ht="30.75">
      <c r="A50" s="1354"/>
      <c r="B50" s="1354"/>
      <c r="C50" s="1354"/>
      <c r="D50" s="123" t="s">
        <v>824</v>
      </c>
      <c r="E50" s="124" t="s">
        <v>825</v>
      </c>
      <c r="F50" s="125" t="s">
        <v>91</v>
      </c>
      <c r="G50" s="125"/>
      <c r="H50" s="125"/>
      <c r="I50" s="126"/>
      <c r="J50" s="127"/>
      <c r="K50" s="9"/>
    </row>
    <row r="51" spans="1:11" s="128" customFormat="1" ht="15">
      <c r="A51" s="1354"/>
      <c r="B51" s="1354"/>
      <c r="C51" s="1354"/>
      <c r="D51" s="123" t="s">
        <v>826</v>
      </c>
      <c r="E51" s="124" t="s">
        <v>827</v>
      </c>
      <c r="F51" s="125" t="s">
        <v>91</v>
      </c>
      <c r="G51" s="125"/>
      <c r="H51" s="125"/>
      <c r="I51" s="126"/>
      <c r="J51" s="127"/>
      <c r="K51" s="9"/>
    </row>
    <row r="52" spans="1:11" s="128" customFormat="1" ht="30">
      <c r="A52" s="1354"/>
      <c r="B52" s="1354"/>
      <c r="C52" s="1354"/>
      <c r="D52" s="123" t="s">
        <v>828</v>
      </c>
      <c r="E52" s="124" t="s">
        <v>829</v>
      </c>
      <c r="F52" s="125" t="s">
        <v>91</v>
      </c>
      <c r="G52" s="125"/>
      <c r="H52" s="125"/>
      <c r="I52" s="126"/>
      <c r="J52" s="127"/>
      <c r="K52" s="9"/>
    </row>
    <row r="53" spans="1:11" s="128" customFormat="1" ht="15.75">
      <c r="A53" s="1354"/>
      <c r="B53" s="1354"/>
      <c r="C53" s="1354"/>
      <c r="D53" s="123" t="s">
        <v>830</v>
      </c>
      <c r="E53" s="124" t="s">
        <v>831</v>
      </c>
      <c r="F53" s="125" t="s">
        <v>91</v>
      </c>
      <c r="G53" s="125"/>
      <c r="H53" s="125"/>
      <c r="I53" s="126"/>
      <c r="J53" s="127"/>
      <c r="K53" s="9"/>
    </row>
    <row r="54" spans="1:11" s="128" customFormat="1" ht="47.25">
      <c r="A54" s="1354"/>
      <c r="B54" s="1354"/>
      <c r="C54" s="1354"/>
      <c r="D54" s="123" t="s">
        <v>832</v>
      </c>
      <c r="E54" s="124" t="s">
        <v>833</v>
      </c>
      <c r="F54" s="125" t="s">
        <v>91</v>
      </c>
      <c r="G54" s="125"/>
      <c r="H54" s="130"/>
      <c r="I54" s="131"/>
      <c r="J54" s="127"/>
      <c r="K54" s="9"/>
    </row>
    <row r="55" spans="1:11" ht="15">
      <c r="A55" s="1354"/>
      <c r="B55" s="1354"/>
      <c r="C55" s="1354"/>
      <c r="D55" s="120" t="s">
        <v>834</v>
      </c>
      <c r="E55" s="121" t="s">
        <v>835</v>
      </c>
      <c r="F55" s="119" t="s">
        <v>91</v>
      </c>
      <c r="G55" s="119"/>
      <c r="H55" s="119"/>
      <c r="J55" s="118"/>
      <c r="K55" s="9"/>
    </row>
    <row r="56" spans="1:11" ht="30.75" hidden="1">
      <c r="A56" s="1354"/>
      <c r="B56" s="1354"/>
      <c r="C56" s="1354"/>
      <c r="D56" s="120" t="s">
        <v>836</v>
      </c>
      <c r="E56" s="121" t="s">
        <v>837</v>
      </c>
      <c r="F56" s="119"/>
      <c r="G56" s="129" t="s">
        <v>2</v>
      </c>
      <c r="H56" s="129" t="s">
        <v>765</v>
      </c>
      <c r="J56" s="118"/>
      <c r="K56" s="9" t="s">
        <v>684</v>
      </c>
    </row>
    <row r="57" spans="1:11" ht="15">
      <c r="A57" s="1354"/>
      <c r="B57" s="1354"/>
      <c r="C57" s="1354"/>
      <c r="D57" s="120" t="s">
        <v>838</v>
      </c>
      <c r="E57" s="121" t="s">
        <v>839</v>
      </c>
      <c r="F57" s="119" t="s">
        <v>91</v>
      </c>
      <c r="G57" s="119"/>
      <c r="H57" s="119"/>
      <c r="J57" s="118"/>
      <c r="K57" s="9"/>
    </row>
    <row r="58" spans="1:11" ht="15.75">
      <c r="A58" s="1354"/>
      <c r="B58" s="1354"/>
      <c r="C58" s="1354"/>
      <c r="D58" s="120" t="s">
        <v>840</v>
      </c>
      <c r="E58" s="121" t="s">
        <v>841</v>
      </c>
      <c r="F58" s="119" t="s">
        <v>91</v>
      </c>
      <c r="G58" s="119"/>
      <c r="H58" s="119"/>
      <c r="J58" s="118"/>
      <c r="K58" s="9"/>
    </row>
    <row r="59" spans="1:11" ht="30.75">
      <c r="A59" s="1354"/>
      <c r="B59" s="1354"/>
      <c r="C59" s="1354"/>
      <c r="D59" s="120" t="s">
        <v>842</v>
      </c>
      <c r="E59" s="121" t="s">
        <v>843</v>
      </c>
      <c r="F59" s="119" t="s">
        <v>91</v>
      </c>
      <c r="G59" s="119"/>
      <c r="H59" s="119"/>
      <c r="J59" s="118"/>
      <c r="K59" s="9"/>
    </row>
    <row r="60" spans="1:11" ht="30.75">
      <c r="A60" s="1354"/>
      <c r="B60" s="1354"/>
      <c r="C60" s="1354"/>
      <c r="D60" s="120" t="s">
        <v>844</v>
      </c>
      <c r="E60" s="121" t="s">
        <v>845</v>
      </c>
      <c r="F60" s="119" t="s">
        <v>91</v>
      </c>
      <c r="G60" s="119"/>
      <c r="H60" s="119"/>
      <c r="J60" s="118"/>
      <c r="K60" s="9"/>
    </row>
    <row r="61" spans="1:11" s="128" customFormat="1" ht="15.75">
      <c r="A61" s="1354"/>
      <c r="B61" s="1354"/>
      <c r="C61" s="1354"/>
      <c r="D61" s="123" t="s">
        <v>846</v>
      </c>
      <c r="E61" s="124" t="s">
        <v>847</v>
      </c>
      <c r="F61" s="125" t="s">
        <v>91</v>
      </c>
      <c r="G61" s="125"/>
      <c r="H61" s="125"/>
      <c r="I61" s="127"/>
      <c r="J61" s="127"/>
      <c r="K61" s="9"/>
    </row>
    <row r="62" spans="1:11" s="128" customFormat="1" ht="15.75">
      <c r="A62" s="1354"/>
      <c r="B62" s="1354"/>
      <c r="C62" s="1354"/>
      <c r="D62" s="123" t="s">
        <v>848</v>
      </c>
      <c r="E62" s="124" t="s">
        <v>849</v>
      </c>
      <c r="F62" s="125" t="s">
        <v>91</v>
      </c>
      <c r="G62" s="125"/>
      <c r="H62" s="125"/>
      <c r="I62" s="126"/>
      <c r="J62" s="127"/>
      <c r="K62" s="9"/>
    </row>
    <row r="63" spans="1:11" s="128" customFormat="1" ht="15.75">
      <c r="A63" s="1354"/>
      <c r="B63" s="1354"/>
      <c r="C63" s="1354"/>
      <c r="D63" s="123" t="s">
        <v>850</v>
      </c>
      <c r="E63" s="124" t="s">
        <v>851</v>
      </c>
      <c r="F63" s="125" t="s">
        <v>91</v>
      </c>
      <c r="G63" s="125"/>
      <c r="H63" s="125"/>
      <c r="I63" s="126"/>
      <c r="J63" s="127"/>
      <c r="K63" s="9"/>
    </row>
    <row r="64" spans="1:11" s="128" customFormat="1" ht="15">
      <c r="A64" s="1354"/>
      <c r="B64" s="1354"/>
      <c r="C64" s="1354"/>
      <c r="D64" s="123" t="s">
        <v>852</v>
      </c>
      <c r="E64" s="124" t="s">
        <v>802</v>
      </c>
      <c r="F64" s="125" t="s">
        <v>91</v>
      </c>
      <c r="G64" s="125"/>
      <c r="H64" s="125"/>
      <c r="I64" s="131"/>
      <c r="J64" s="127"/>
      <c r="K64" s="9"/>
    </row>
    <row r="65" spans="1:11" s="128" customFormat="1" ht="30.75">
      <c r="A65" s="1354"/>
      <c r="B65" s="1354"/>
      <c r="C65" s="1354"/>
      <c r="D65" s="123" t="s">
        <v>853</v>
      </c>
      <c r="E65" s="124" t="s">
        <v>854</v>
      </c>
      <c r="F65" s="125" t="s">
        <v>91</v>
      </c>
      <c r="G65" s="125"/>
      <c r="H65" s="125"/>
      <c r="I65" s="126"/>
      <c r="J65" s="127"/>
      <c r="K65" s="9"/>
    </row>
    <row r="66" spans="1:11" s="128" customFormat="1" ht="15">
      <c r="A66" s="1354"/>
      <c r="B66" s="1354"/>
      <c r="C66" s="1354"/>
      <c r="D66" s="123" t="s">
        <v>855</v>
      </c>
      <c r="E66" s="124" t="s">
        <v>856</v>
      </c>
      <c r="F66" s="125" t="s">
        <v>91</v>
      </c>
      <c r="G66" s="125"/>
      <c r="H66" s="132"/>
      <c r="I66" s="127"/>
      <c r="J66" s="127"/>
      <c r="K66" s="9"/>
    </row>
    <row r="67" spans="1:11" s="128" customFormat="1" ht="15.75">
      <c r="A67" s="1354"/>
      <c r="B67" s="1354"/>
      <c r="C67" s="1354"/>
      <c r="D67" s="123" t="s">
        <v>857</v>
      </c>
      <c r="E67" s="124" t="s">
        <v>858</v>
      </c>
      <c r="F67" s="125" t="s">
        <v>91</v>
      </c>
      <c r="G67" s="125"/>
      <c r="H67" s="125"/>
      <c r="I67" s="127"/>
      <c r="J67" s="127"/>
      <c r="K67" s="9"/>
    </row>
    <row r="68" spans="1:11" s="128" customFormat="1" ht="15.75">
      <c r="A68" s="1354"/>
      <c r="B68" s="1354"/>
      <c r="C68" s="1354"/>
      <c r="D68" s="123" t="s">
        <v>859</v>
      </c>
      <c r="E68" s="124" t="s">
        <v>860</v>
      </c>
      <c r="F68" s="125" t="s">
        <v>91</v>
      </c>
      <c r="G68" s="125"/>
      <c r="H68" s="125"/>
      <c r="I68" s="126"/>
      <c r="J68" s="127"/>
      <c r="K68" s="9"/>
    </row>
    <row r="69" spans="1:11" s="128" customFormat="1" ht="15">
      <c r="A69" s="1354"/>
      <c r="B69" s="1354"/>
      <c r="C69" s="1354"/>
      <c r="D69" s="123" t="s">
        <v>861</v>
      </c>
      <c r="E69" s="124" t="s">
        <v>862</v>
      </c>
      <c r="F69" s="125" t="s">
        <v>91</v>
      </c>
      <c r="G69" s="125"/>
      <c r="H69" s="125"/>
      <c r="I69" s="126"/>
      <c r="J69" s="127"/>
      <c r="K69" s="9"/>
    </row>
    <row r="70" spans="1:11" s="128" customFormat="1" ht="15.75">
      <c r="A70" s="1354"/>
      <c r="B70" s="1354"/>
      <c r="C70" s="1354"/>
      <c r="D70" s="123" t="s">
        <v>863</v>
      </c>
      <c r="E70" s="124" t="s">
        <v>864</v>
      </c>
      <c r="F70" s="125" t="s">
        <v>91</v>
      </c>
      <c r="G70" s="125"/>
      <c r="H70" s="125"/>
      <c r="I70" s="127"/>
      <c r="J70" s="127"/>
      <c r="K70" s="9"/>
    </row>
    <row r="71" spans="1:11" s="128" customFormat="1" ht="15.75">
      <c r="A71" s="1354"/>
      <c r="B71" s="1354"/>
      <c r="C71" s="1354"/>
      <c r="D71" s="123" t="s">
        <v>865</v>
      </c>
      <c r="E71" s="124" t="s">
        <v>866</v>
      </c>
      <c r="F71" s="125" t="s">
        <v>91</v>
      </c>
      <c r="G71" s="125"/>
      <c r="H71" s="125"/>
      <c r="I71" s="126"/>
      <c r="J71" s="127"/>
      <c r="K71" s="9"/>
    </row>
    <row r="72" spans="1:11" s="128" customFormat="1" ht="15">
      <c r="A72" s="1354"/>
      <c r="B72" s="1354"/>
      <c r="C72" s="1354"/>
      <c r="D72" s="123" t="s">
        <v>867</v>
      </c>
      <c r="E72" s="124" t="s">
        <v>868</v>
      </c>
      <c r="F72" s="125" t="s">
        <v>91</v>
      </c>
      <c r="G72" s="125"/>
      <c r="H72" s="125"/>
      <c r="I72" s="126"/>
      <c r="J72" s="127"/>
      <c r="K72" s="9"/>
    </row>
    <row r="73" spans="1:11" s="128" customFormat="1" ht="30.75">
      <c r="A73" s="1354"/>
      <c r="B73" s="1354"/>
      <c r="C73" s="1354"/>
      <c r="D73" s="123" t="s">
        <v>869</v>
      </c>
      <c r="E73" s="124" t="s">
        <v>870</v>
      </c>
      <c r="F73" s="125" t="s">
        <v>91</v>
      </c>
      <c r="G73" s="125"/>
      <c r="H73" s="125"/>
      <c r="I73" s="126"/>
      <c r="J73" s="127"/>
      <c r="K73" s="9"/>
    </row>
    <row r="74" spans="1:11" s="128" customFormat="1" ht="15">
      <c r="A74" s="1354"/>
      <c r="B74" s="1354"/>
      <c r="C74" s="1354"/>
      <c r="D74" s="123" t="s">
        <v>871</v>
      </c>
      <c r="E74" s="124" t="s">
        <v>872</v>
      </c>
      <c r="F74" s="125" t="s">
        <v>91</v>
      </c>
      <c r="G74" s="125"/>
      <c r="H74" s="125"/>
      <c r="I74" s="126"/>
      <c r="J74" s="127"/>
      <c r="K74" s="9"/>
    </row>
    <row r="75" spans="1:11" s="128" customFormat="1" ht="30.75">
      <c r="A75" s="1354"/>
      <c r="B75" s="1354"/>
      <c r="C75" s="1354"/>
      <c r="D75" s="123" t="s">
        <v>873</v>
      </c>
      <c r="E75" s="124" t="s">
        <v>874</v>
      </c>
      <c r="F75" s="125" t="s">
        <v>91</v>
      </c>
      <c r="G75" s="125"/>
      <c r="H75" s="125"/>
      <c r="I75" s="127"/>
      <c r="J75" s="127"/>
      <c r="K75" s="9"/>
    </row>
    <row r="76" spans="1:11" s="128" customFormat="1" ht="15">
      <c r="A76" s="1354"/>
      <c r="B76" s="1354"/>
      <c r="C76" s="1354"/>
      <c r="D76" s="123" t="s">
        <v>875</v>
      </c>
      <c r="E76" s="124" t="s">
        <v>876</v>
      </c>
      <c r="F76" s="125" t="s">
        <v>91</v>
      </c>
      <c r="G76" s="125"/>
      <c r="H76" s="125"/>
      <c r="I76" s="126"/>
      <c r="J76" s="127"/>
      <c r="K76" s="9"/>
    </row>
    <row r="77" spans="1:11" s="128" customFormat="1" ht="15.75">
      <c r="A77" s="1354"/>
      <c r="B77" s="1354"/>
      <c r="C77" s="1354"/>
      <c r="D77" s="123" t="s">
        <v>877</v>
      </c>
      <c r="E77" s="124" t="s">
        <v>878</v>
      </c>
      <c r="F77" s="125" t="s">
        <v>91</v>
      </c>
      <c r="G77" s="125"/>
      <c r="H77" s="125"/>
      <c r="I77" s="126"/>
      <c r="J77" s="127"/>
      <c r="K77" s="9"/>
    </row>
    <row r="78" spans="1:11" s="128" customFormat="1" ht="15">
      <c r="A78" s="1354"/>
      <c r="B78" s="1354"/>
      <c r="C78" s="1354"/>
      <c r="D78" s="123" t="s">
        <v>879</v>
      </c>
      <c r="E78" s="124" t="s">
        <v>880</v>
      </c>
      <c r="F78" s="125" t="s">
        <v>91</v>
      </c>
      <c r="G78" s="125"/>
      <c r="H78" s="125"/>
      <c r="I78" s="126"/>
      <c r="J78" s="127"/>
      <c r="K78" s="9"/>
    </row>
    <row r="79" spans="1:11" s="128" customFormat="1" ht="15.75">
      <c r="A79" s="1354"/>
      <c r="B79" s="1354"/>
      <c r="C79" s="1354"/>
      <c r="D79" s="123" t="s">
        <v>881</v>
      </c>
      <c r="E79" s="124" t="s">
        <v>882</v>
      </c>
      <c r="F79" s="125" t="s">
        <v>91</v>
      </c>
      <c r="G79" s="125"/>
      <c r="H79" s="132"/>
      <c r="I79" s="127"/>
      <c r="J79" s="127"/>
      <c r="K79" s="9"/>
    </row>
    <row r="80" spans="1:11" s="128" customFormat="1" ht="30.75">
      <c r="A80" s="1354"/>
      <c r="B80" s="1354"/>
      <c r="C80" s="1354"/>
      <c r="D80" s="123" t="s">
        <v>883</v>
      </c>
      <c r="E80" s="124" t="s">
        <v>884</v>
      </c>
      <c r="F80" s="125" t="s">
        <v>91</v>
      </c>
      <c r="G80" s="125"/>
      <c r="H80" s="132"/>
      <c r="I80" s="127"/>
      <c r="J80" s="127"/>
      <c r="K80" s="9"/>
    </row>
    <row r="81" spans="1:11" ht="15">
      <c r="A81" s="1354"/>
      <c r="B81" s="1354"/>
      <c r="C81" s="1354"/>
      <c r="D81" s="120" t="s">
        <v>885</v>
      </c>
      <c r="E81" s="121" t="s">
        <v>886</v>
      </c>
      <c r="F81" s="119" t="s">
        <v>91</v>
      </c>
      <c r="G81" s="119"/>
      <c r="H81" s="133"/>
      <c r="J81" s="118"/>
      <c r="K81" s="9"/>
    </row>
    <row r="82" spans="1:11" ht="15.75">
      <c r="A82" s="1354"/>
      <c r="B82" s="1354"/>
      <c r="C82" s="1354"/>
      <c r="D82" s="120" t="s">
        <v>887</v>
      </c>
      <c r="E82" s="121" t="s">
        <v>888</v>
      </c>
      <c r="F82" s="119" t="s">
        <v>91</v>
      </c>
      <c r="G82" s="119"/>
      <c r="H82" s="133"/>
      <c r="J82" s="118"/>
      <c r="K82" s="9"/>
    </row>
    <row r="83" spans="1:11" ht="30.75" hidden="1">
      <c r="A83" s="1354"/>
      <c r="B83" s="1354"/>
      <c r="C83" s="1354"/>
      <c r="D83" s="120" t="s">
        <v>889</v>
      </c>
      <c r="E83" s="121" t="s">
        <v>890</v>
      </c>
      <c r="F83" s="119"/>
      <c r="G83" s="119" t="s">
        <v>2</v>
      </c>
      <c r="H83" s="134" t="s">
        <v>891</v>
      </c>
      <c r="J83" s="118"/>
      <c r="K83" s="9" t="s">
        <v>684</v>
      </c>
    </row>
    <row r="84" spans="1:11" ht="30.75" hidden="1">
      <c r="A84" s="1354"/>
      <c r="B84" s="1354"/>
      <c r="C84" s="1354"/>
      <c r="D84" s="120" t="s">
        <v>892</v>
      </c>
      <c r="E84" s="121" t="s">
        <v>893</v>
      </c>
      <c r="F84" s="119"/>
      <c r="G84" s="119" t="s">
        <v>2</v>
      </c>
      <c r="H84" s="134" t="s">
        <v>891</v>
      </c>
      <c r="J84" s="118"/>
      <c r="K84" s="9" t="s">
        <v>684</v>
      </c>
    </row>
    <row r="85" spans="1:11" ht="25.5" hidden="1">
      <c r="A85" s="1354"/>
      <c r="B85" s="1354"/>
      <c r="C85" s="1354"/>
      <c r="D85" s="120" t="s">
        <v>894</v>
      </c>
      <c r="E85" s="121" t="s">
        <v>895</v>
      </c>
      <c r="F85" s="119"/>
      <c r="G85" s="119" t="s">
        <v>2</v>
      </c>
      <c r="H85" s="134" t="s">
        <v>891</v>
      </c>
      <c r="J85" s="118"/>
      <c r="K85" s="9" t="s">
        <v>684</v>
      </c>
    </row>
    <row r="86" spans="1:11" ht="25.5" hidden="1">
      <c r="A86" s="1354"/>
      <c r="B86" s="1354"/>
      <c r="C86" s="1354"/>
      <c r="D86" s="120" t="s">
        <v>896</v>
      </c>
      <c r="E86" s="121" t="s">
        <v>897</v>
      </c>
      <c r="F86" s="119"/>
      <c r="G86" s="119" t="s">
        <v>2</v>
      </c>
      <c r="H86" s="134" t="s">
        <v>891</v>
      </c>
      <c r="J86" s="118"/>
      <c r="K86" s="9" t="s">
        <v>684</v>
      </c>
    </row>
    <row r="87" spans="1:11" ht="25.5" hidden="1">
      <c r="A87" s="1354"/>
      <c r="B87" s="1354"/>
      <c r="C87" s="1354"/>
      <c r="D87" s="120" t="s">
        <v>898</v>
      </c>
      <c r="E87" s="121" t="s">
        <v>899</v>
      </c>
      <c r="F87" s="119"/>
      <c r="G87" s="119" t="s">
        <v>2</v>
      </c>
      <c r="H87" s="134" t="s">
        <v>891</v>
      </c>
      <c r="J87" s="118"/>
      <c r="K87" s="9" t="s">
        <v>684</v>
      </c>
    </row>
    <row r="88" spans="1:11" ht="25.5" hidden="1">
      <c r="A88" s="1354"/>
      <c r="B88" s="1354"/>
      <c r="C88" s="1354"/>
      <c r="D88" s="120" t="s">
        <v>900</v>
      </c>
      <c r="E88" s="121" t="s">
        <v>901</v>
      </c>
      <c r="F88" s="119"/>
      <c r="G88" s="119" t="s">
        <v>2</v>
      </c>
      <c r="H88" s="134" t="s">
        <v>891</v>
      </c>
      <c r="J88" s="118"/>
      <c r="K88" s="9" t="s">
        <v>684</v>
      </c>
    </row>
    <row r="89" spans="1:11" ht="25.5" hidden="1">
      <c r="A89" s="1354"/>
      <c r="B89" s="1354"/>
      <c r="C89" s="1354"/>
      <c r="D89" s="120" t="s">
        <v>902</v>
      </c>
      <c r="E89" s="121" t="s">
        <v>903</v>
      </c>
      <c r="F89" s="119"/>
      <c r="G89" s="119" t="s">
        <v>2</v>
      </c>
      <c r="H89" s="134" t="s">
        <v>891</v>
      </c>
      <c r="J89" s="118"/>
      <c r="K89" s="9" t="s">
        <v>684</v>
      </c>
    </row>
    <row r="90" spans="1:11" ht="25.5" hidden="1">
      <c r="A90" s="1354"/>
      <c r="B90" s="1354"/>
      <c r="C90" s="1354"/>
      <c r="D90" s="120" t="s">
        <v>904</v>
      </c>
      <c r="E90" s="121" t="s">
        <v>905</v>
      </c>
      <c r="F90" s="119"/>
      <c r="G90" s="119" t="s">
        <v>2</v>
      </c>
      <c r="H90" s="134" t="s">
        <v>891</v>
      </c>
      <c r="J90" s="118"/>
      <c r="K90" s="9" t="s">
        <v>684</v>
      </c>
    </row>
    <row r="91" spans="1:11" ht="30.75" hidden="1">
      <c r="A91" s="1354"/>
      <c r="B91" s="1354"/>
      <c r="C91" s="1354"/>
      <c r="D91" s="120" t="s">
        <v>906</v>
      </c>
      <c r="E91" s="121" t="s">
        <v>907</v>
      </c>
      <c r="F91" s="119"/>
      <c r="G91" s="119" t="s">
        <v>2</v>
      </c>
      <c r="H91" s="134" t="s">
        <v>891</v>
      </c>
      <c r="J91" s="118"/>
      <c r="K91" s="9" t="s">
        <v>684</v>
      </c>
    </row>
    <row r="92" spans="1:11" ht="30.75" hidden="1">
      <c r="A92" s="1354"/>
      <c r="B92" s="1354"/>
      <c r="C92" s="1354"/>
      <c r="D92" s="120" t="s">
        <v>908</v>
      </c>
      <c r="E92" s="121" t="s">
        <v>909</v>
      </c>
      <c r="F92" s="119"/>
      <c r="G92" s="119" t="s">
        <v>2</v>
      </c>
      <c r="H92" s="134" t="s">
        <v>891</v>
      </c>
      <c r="J92" s="118"/>
      <c r="K92" s="9" t="s">
        <v>684</v>
      </c>
    </row>
    <row r="93" spans="1:11" ht="25.5" hidden="1">
      <c r="A93" s="1354"/>
      <c r="B93" s="1354"/>
      <c r="C93" s="1354"/>
      <c r="D93" s="120" t="s">
        <v>910</v>
      </c>
      <c r="E93" s="121" t="s">
        <v>911</v>
      </c>
      <c r="F93" s="119"/>
      <c r="G93" s="119" t="s">
        <v>2</v>
      </c>
      <c r="H93" s="134" t="s">
        <v>891</v>
      </c>
      <c r="J93" s="118"/>
      <c r="K93" s="9" t="s">
        <v>684</v>
      </c>
    </row>
    <row r="94" spans="1:11" ht="25.5" hidden="1">
      <c r="A94" s="1354"/>
      <c r="B94" s="1354"/>
      <c r="C94" s="1354"/>
      <c r="D94" s="120" t="s">
        <v>912</v>
      </c>
      <c r="E94" s="121" t="s">
        <v>913</v>
      </c>
      <c r="F94" s="119"/>
      <c r="G94" s="119" t="s">
        <v>2</v>
      </c>
      <c r="H94" s="134" t="s">
        <v>891</v>
      </c>
      <c r="J94" s="118"/>
      <c r="K94" s="9" t="s">
        <v>684</v>
      </c>
    </row>
    <row r="95" spans="1:11" ht="25.5" hidden="1">
      <c r="A95" s="1354"/>
      <c r="B95" s="1354"/>
      <c r="C95" s="1354"/>
      <c r="D95" s="120" t="s">
        <v>914</v>
      </c>
      <c r="E95" s="121" t="s">
        <v>915</v>
      </c>
      <c r="F95" s="119"/>
      <c r="G95" s="119" t="s">
        <v>2</v>
      </c>
      <c r="H95" s="134" t="s">
        <v>891</v>
      </c>
      <c r="J95" s="118"/>
      <c r="K95" s="9" t="s">
        <v>684</v>
      </c>
    </row>
    <row r="96" spans="1:11" ht="15" hidden="1">
      <c r="A96" s="119"/>
      <c r="B96" s="1349" t="s">
        <v>916</v>
      </c>
      <c r="C96" s="1349"/>
      <c r="D96" s="1349"/>
      <c r="E96" s="1349"/>
      <c r="F96" s="1349"/>
      <c r="G96" s="1349"/>
      <c r="H96" s="1349"/>
      <c r="J96" s="118"/>
      <c r="K96" s="9"/>
    </row>
    <row r="97" spans="1:11" ht="15">
      <c r="A97" s="1353"/>
      <c r="B97" s="1353"/>
      <c r="C97" s="1353"/>
      <c r="D97" s="120" t="s">
        <v>917</v>
      </c>
      <c r="E97" s="121" t="s">
        <v>918</v>
      </c>
      <c r="F97" s="119" t="s">
        <v>91</v>
      </c>
      <c r="G97" s="119"/>
      <c r="H97" s="119"/>
      <c r="I97" s="135"/>
      <c r="J97" s="118"/>
      <c r="K97" s="9"/>
    </row>
    <row r="98" spans="1:11" ht="30.75">
      <c r="A98" s="1353"/>
      <c r="B98" s="1353"/>
      <c r="C98" s="1353"/>
      <c r="D98" s="120" t="s">
        <v>919</v>
      </c>
      <c r="E98" s="121" t="s">
        <v>920</v>
      </c>
      <c r="F98" s="119" t="s">
        <v>91</v>
      </c>
      <c r="G98" s="119"/>
      <c r="H98" s="119"/>
      <c r="J98" s="118"/>
      <c r="K98" s="9"/>
    </row>
    <row r="99" spans="1:11" ht="15.75">
      <c r="A99" s="1353"/>
      <c r="B99" s="1353"/>
      <c r="C99" s="1353"/>
      <c r="D99" s="120" t="s">
        <v>921</v>
      </c>
      <c r="E99" s="121" t="s">
        <v>922</v>
      </c>
      <c r="F99" s="119" t="s">
        <v>91</v>
      </c>
      <c r="G99" s="119"/>
      <c r="H99" s="119"/>
      <c r="J99" s="118"/>
      <c r="K99" s="9"/>
    </row>
    <row r="100" spans="1:11" ht="30.75">
      <c r="A100" s="1353"/>
      <c r="B100" s="1353"/>
      <c r="C100" s="1353"/>
      <c r="D100" s="120" t="s">
        <v>923</v>
      </c>
      <c r="E100" s="121" t="s">
        <v>924</v>
      </c>
      <c r="F100" s="119" t="s">
        <v>91</v>
      </c>
      <c r="G100" s="119"/>
      <c r="H100" s="119"/>
      <c r="J100" s="118"/>
      <c r="K100" s="9"/>
    </row>
    <row r="101" spans="1:11" ht="15.75">
      <c r="A101" s="1353"/>
      <c r="B101" s="1353"/>
      <c r="C101" s="1353"/>
      <c r="D101" s="120" t="s">
        <v>925</v>
      </c>
      <c r="E101" s="121" t="s">
        <v>926</v>
      </c>
      <c r="F101" s="119" t="s">
        <v>91</v>
      </c>
      <c r="G101" s="119"/>
      <c r="H101" s="119"/>
      <c r="J101" s="118"/>
      <c r="K101" s="9"/>
    </row>
    <row r="102" spans="1:11" ht="15">
      <c r="A102" s="1353"/>
      <c r="B102" s="1353"/>
      <c r="C102" s="1353"/>
      <c r="D102" s="120" t="s">
        <v>927</v>
      </c>
      <c r="E102" s="121" t="s">
        <v>928</v>
      </c>
      <c r="F102" s="119" t="s">
        <v>91</v>
      </c>
      <c r="G102" s="119"/>
      <c r="H102" s="119"/>
      <c r="J102" s="118"/>
      <c r="K102" s="9"/>
    </row>
    <row r="103" spans="1:11" ht="15.75">
      <c r="A103" s="1353"/>
      <c r="B103" s="1353"/>
      <c r="C103" s="1353"/>
      <c r="D103" s="120" t="s">
        <v>929</v>
      </c>
      <c r="E103" s="121" t="s">
        <v>930</v>
      </c>
      <c r="F103" s="119" t="s">
        <v>91</v>
      </c>
      <c r="G103" s="119"/>
      <c r="H103" s="119"/>
      <c r="J103" s="118"/>
      <c r="K103" s="9"/>
    </row>
    <row r="104" spans="1:11" ht="30.75">
      <c r="A104" s="1353"/>
      <c r="B104" s="1353"/>
      <c r="C104" s="1353"/>
      <c r="D104" s="120" t="s">
        <v>931</v>
      </c>
      <c r="E104" s="121" t="s">
        <v>932</v>
      </c>
      <c r="F104" s="119" t="s">
        <v>91</v>
      </c>
      <c r="G104" s="119"/>
      <c r="H104" s="119"/>
      <c r="J104" s="118"/>
      <c r="K104" s="9"/>
    </row>
    <row r="105" spans="1:11" ht="15">
      <c r="A105" s="1353"/>
      <c r="B105" s="1353"/>
      <c r="C105" s="1353"/>
      <c r="D105" s="120" t="s">
        <v>933</v>
      </c>
      <c r="E105" s="121" t="s">
        <v>934</v>
      </c>
      <c r="F105" s="119" t="s">
        <v>91</v>
      </c>
      <c r="G105" s="119"/>
      <c r="H105" s="119"/>
      <c r="J105" s="118"/>
      <c r="K105" s="9"/>
    </row>
    <row r="106" spans="1:11" ht="30.75">
      <c r="A106" s="1353"/>
      <c r="B106" s="1353"/>
      <c r="C106" s="1353"/>
      <c r="D106" s="120" t="s">
        <v>935</v>
      </c>
      <c r="E106" s="121" t="s">
        <v>936</v>
      </c>
      <c r="F106" s="119" t="s">
        <v>91</v>
      </c>
      <c r="G106" s="119"/>
      <c r="H106" s="119"/>
      <c r="J106" s="118"/>
      <c r="K106" s="9"/>
    </row>
    <row r="107" spans="1:11" ht="30.75">
      <c r="A107" s="1353"/>
      <c r="B107" s="1353"/>
      <c r="C107" s="1353"/>
      <c r="D107" s="120" t="s">
        <v>937</v>
      </c>
      <c r="E107" s="121" t="s">
        <v>938</v>
      </c>
      <c r="F107" s="119" t="s">
        <v>91</v>
      </c>
      <c r="G107" s="119"/>
      <c r="H107" s="119"/>
      <c r="J107" s="118"/>
      <c r="K107" s="9"/>
    </row>
    <row r="108" spans="1:11" ht="15.75">
      <c r="A108" s="1353"/>
      <c r="B108" s="1353"/>
      <c r="C108" s="1353"/>
      <c r="D108" s="120" t="s">
        <v>939</v>
      </c>
      <c r="E108" s="121" t="s">
        <v>940</v>
      </c>
      <c r="F108" s="119" t="s">
        <v>91</v>
      </c>
      <c r="G108" s="119"/>
      <c r="H108" s="119"/>
      <c r="J108" s="118"/>
      <c r="K108" s="9"/>
    </row>
    <row r="109" spans="1:11" ht="15.75">
      <c r="A109" s="1353"/>
      <c r="B109" s="1353"/>
      <c r="C109" s="1353"/>
      <c r="D109" s="120" t="s">
        <v>941</v>
      </c>
      <c r="E109" s="121" t="s">
        <v>942</v>
      </c>
      <c r="F109" s="119" t="s">
        <v>91</v>
      </c>
      <c r="G109" s="119"/>
      <c r="H109" s="119"/>
      <c r="J109" s="118"/>
      <c r="K109" s="9"/>
    </row>
    <row r="110" spans="1:11" ht="15">
      <c r="A110" s="1353"/>
      <c r="B110" s="1353"/>
      <c r="C110" s="1353"/>
      <c r="D110" s="120" t="s">
        <v>943</v>
      </c>
      <c r="E110" s="121" t="s">
        <v>944</v>
      </c>
      <c r="F110" s="119" t="s">
        <v>91</v>
      </c>
      <c r="G110" s="119"/>
      <c r="H110" s="119"/>
      <c r="J110" s="118"/>
      <c r="K110" s="9"/>
    </row>
    <row r="111" spans="1:11" ht="30.75">
      <c r="A111" s="1353"/>
      <c r="B111" s="1353"/>
      <c r="C111" s="1353"/>
      <c r="D111" s="120" t="s">
        <v>945</v>
      </c>
      <c r="E111" s="121" t="s">
        <v>946</v>
      </c>
      <c r="F111" s="119" t="s">
        <v>91</v>
      </c>
      <c r="G111" s="119"/>
      <c r="H111" s="119"/>
      <c r="J111" s="118"/>
      <c r="K111" s="9"/>
    </row>
    <row r="112" spans="1:11" ht="30.75">
      <c r="A112" s="1353"/>
      <c r="B112" s="1353"/>
      <c r="C112" s="1353"/>
      <c r="D112" s="120" t="s">
        <v>947</v>
      </c>
      <c r="E112" s="121" t="s">
        <v>948</v>
      </c>
      <c r="F112" s="119" t="s">
        <v>91</v>
      </c>
      <c r="G112" s="119"/>
      <c r="H112" s="119"/>
      <c r="J112" s="118"/>
      <c r="K112" s="9"/>
    </row>
    <row r="113" spans="1:11" ht="15">
      <c r="A113" s="1353"/>
      <c r="B113" s="1353"/>
      <c r="C113" s="1353"/>
      <c r="D113" s="120" t="s">
        <v>949</v>
      </c>
      <c r="E113" s="121" t="s">
        <v>950</v>
      </c>
      <c r="F113" s="119" t="s">
        <v>91</v>
      </c>
      <c r="G113" s="119"/>
      <c r="H113" s="119"/>
      <c r="J113" s="118"/>
      <c r="K113" s="9"/>
    </row>
    <row r="114" spans="1:11" ht="15">
      <c r="A114" s="1353"/>
      <c r="B114" s="1353"/>
      <c r="C114" s="1353"/>
      <c r="D114" s="120" t="s">
        <v>951</v>
      </c>
      <c r="E114" s="121" t="s">
        <v>952</v>
      </c>
      <c r="F114" s="119" t="s">
        <v>91</v>
      </c>
      <c r="G114" s="119"/>
      <c r="H114" s="119"/>
      <c r="J114" s="118"/>
      <c r="K114" s="9"/>
    </row>
    <row r="115" spans="1:11" ht="15">
      <c r="A115" s="1353"/>
      <c r="B115" s="1353"/>
      <c r="C115" s="1353"/>
      <c r="D115" s="120" t="s">
        <v>953</v>
      </c>
      <c r="E115" s="121" t="s">
        <v>954</v>
      </c>
      <c r="F115" s="119" t="s">
        <v>91</v>
      </c>
      <c r="G115" s="119"/>
      <c r="H115" s="119"/>
      <c r="J115" s="118"/>
      <c r="K115" s="9"/>
    </row>
    <row r="116" spans="1:11" ht="15">
      <c r="A116" s="1353"/>
      <c r="B116" s="1353"/>
      <c r="C116" s="1353"/>
      <c r="D116" s="120" t="s">
        <v>955</v>
      </c>
      <c r="E116" s="121" t="s">
        <v>956</v>
      </c>
      <c r="F116" s="119" t="s">
        <v>91</v>
      </c>
      <c r="G116" s="119"/>
      <c r="H116" s="119"/>
      <c r="J116" s="118"/>
      <c r="K116" s="9"/>
    </row>
    <row r="117" spans="1:11" ht="30.75">
      <c r="A117" s="1353"/>
      <c r="B117" s="1353"/>
      <c r="C117" s="1353"/>
      <c r="D117" s="120" t="s">
        <v>957</v>
      </c>
      <c r="E117" s="121" t="s">
        <v>958</v>
      </c>
      <c r="F117" s="119" t="s">
        <v>91</v>
      </c>
      <c r="G117" s="119"/>
      <c r="H117" s="119"/>
      <c r="J117" s="118"/>
      <c r="K117" s="9"/>
    </row>
    <row r="118" spans="1:11" ht="15">
      <c r="A118" s="1353"/>
      <c r="B118" s="1353"/>
      <c r="C118" s="1353"/>
      <c r="D118" s="120" t="s">
        <v>959</v>
      </c>
      <c r="E118" s="121" t="s">
        <v>960</v>
      </c>
      <c r="F118" s="119" t="s">
        <v>91</v>
      </c>
      <c r="G118" s="119"/>
      <c r="H118" s="119"/>
      <c r="J118" s="118"/>
      <c r="K118" s="9"/>
    </row>
    <row r="119" spans="1:11" ht="15">
      <c r="A119" s="1353"/>
      <c r="B119" s="1353"/>
      <c r="C119" s="1353"/>
      <c r="D119" s="120" t="s">
        <v>961</v>
      </c>
      <c r="E119" s="121" t="s">
        <v>962</v>
      </c>
      <c r="F119" s="119" t="s">
        <v>91</v>
      </c>
      <c r="G119" s="119"/>
      <c r="H119" s="119"/>
      <c r="J119" s="118"/>
      <c r="K119" s="9"/>
    </row>
    <row r="120" spans="1:11" ht="30">
      <c r="A120" s="1353"/>
      <c r="B120" s="1353"/>
      <c r="C120" s="1353"/>
      <c r="D120" s="120" t="s">
        <v>963</v>
      </c>
      <c r="E120" s="121" t="s">
        <v>964</v>
      </c>
      <c r="F120" s="119" t="s">
        <v>91</v>
      </c>
      <c r="G120" s="119"/>
      <c r="H120" s="119"/>
      <c r="J120" s="118"/>
      <c r="K120" s="9"/>
    </row>
    <row r="121" spans="1:11" ht="15">
      <c r="A121" s="1353"/>
      <c r="B121" s="1353"/>
      <c r="C121" s="1353"/>
      <c r="D121" s="120" t="s">
        <v>965</v>
      </c>
      <c r="E121" s="121" t="s">
        <v>966</v>
      </c>
      <c r="F121" s="119" t="s">
        <v>91</v>
      </c>
      <c r="G121" s="119"/>
      <c r="H121" s="119"/>
      <c r="J121" s="118"/>
      <c r="K121" s="9"/>
    </row>
    <row r="122" spans="1:11" ht="30.75">
      <c r="A122" s="1353"/>
      <c r="B122" s="1353"/>
      <c r="C122" s="1353"/>
      <c r="D122" s="120" t="s">
        <v>967</v>
      </c>
      <c r="E122" s="121" t="s">
        <v>968</v>
      </c>
      <c r="F122" s="119" t="s">
        <v>91</v>
      </c>
      <c r="G122" s="119"/>
      <c r="H122" s="119"/>
      <c r="J122" s="118"/>
      <c r="K122" s="9"/>
    </row>
    <row r="123" spans="1:11" ht="15">
      <c r="A123" s="1353"/>
      <c r="B123" s="1353"/>
      <c r="C123" s="1353"/>
      <c r="D123" s="120" t="s">
        <v>969</v>
      </c>
      <c r="E123" s="121" t="s">
        <v>970</v>
      </c>
      <c r="F123" s="119" t="s">
        <v>91</v>
      </c>
      <c r="G123" s="119"/>
      <c r="H123" s="119"/>
      <c r="J123" s="118"/>
      <c r="K123" s="9"/>
    </row>
    <row r="124" spans="1:11" ht="30.75">
      <c r="A124" s="1353"/>
      <c r="B124" s="1353"/>
      <c r="C124" s="1353"/>
      <c r="D124" s="120" t="s">
        <v>971</v>
      </c>
      <c r="E124" s="121" t="s">
        <v>972</v>
      </c>
      <c r="F124" s="119" t="s">
        <v>91</v>
      </c>
      <c r="G124" s="119"/>
      <c r="H124" s="119"/>
      <c r="J124" s="118"/>
      <c r="K124" s="9"/>
    </row>
    <row r="125" spans="1:11" ht="15">
      <c r="A125" s="1353"/>
      <c r="B125" s="1353"/>
      <c r="C125" s="1353"/>
      <c r="D125" s="120" t="s">
        <v>973</v>
      </c>
      <c r="E125" s="121" t="s">
        <v>974</v>
      </c>
      <c r="F125" s="119" t="s">
        <v>91</v>
      </c>
      <c r="G125" s="119"/>
      <c r="H125" s="119"/>
      <c r="J125" s="118"/>
      <c r="K125" s="9"/>
    </row>
    <row r="126" spans="1:11" ht="30">
      <c r="A126" s="1353"/>
      <c r="B126" s="1353"/>
      <c r="C126" s="1353"/>
      <c r="D126" s="120" t="s">
        <v>975</v>
      </c>
      <c r="E126" s="121" t="s">
        <v>976</v>
      </c>
      <c r="F126" s="119" t="s">
        <v>91</v>
      </c>
      <c r="G126" s="119"/>
      <c r="H126" s="119"/>
      <c r="J126" s="118"/>
      <c r="K126" s="9"/>
    </row>
    <row r="127" spans="1:11" ht="30">
      <c r="A127" s="1353"/>
      <c r="B127" s="1353"/>
      <c r="C127" s="1353"/>
      <c r="D127" s="120" t="s">
        <v>977</v>
      </c>
      <c r="E127" s="121" t="s">
        <v>978</v>
      </c>
      <c r="F127" s="119" t="s">
        <v>91</v>
      </c>
      <c r="G127" s="119"/>
      <c r="H127" s="119"/>
      <c r="J127" s="118"/>
      <c r="K127" s="9"/>
    </row>
    <row r="128" spans="1:11" ht="15">
      <c r="A128" s="1353"/>
      <c r="B128" s="1353"/>
      <c r="C128" s="1353"/>
      <c r="D128" s="120" t="s">
        <v>979</v>
      </c>
      <c r="E128" s="121" t="s">
        <v>980</v>
      </c>
      <c r="F128" s="119" t="s">
        <v>91</v>
      </c>
      <c r="G128" s="119"/>
      <c r="H128" s="119"/>
      <c r="J128" s="118"/>
      <c r="K128" s="9"/>
    </row>
    <row r="129" spans="1:11" ht="30.75">
      <c r="A129" s="1353"/>
      <c r="B129" s="1353"/>
      <c r="C129" s="1353"/>
      <c r="D129" s="120" t="s">
        <v>981</v>
      </c>
      <c r="E129" s="121" t="s">
        <v>982</v>
      </c>
      <c r="F129" s="119" t="s">
        <v>91</v>
      </c>
      <c r="G129" s="119"/>
      <c r="H129" s="119"/>
      <c r="J129" s="118"/>
      <c r="K129" s="9"/>
    </row>
    <row r="130" spans="1:11" ht="15">
      <c r="A130" s="1353"/>
      <c r="B130" s="1353"/>
      <c r="C130" s="1353"/>
      <c r="D130" s="120" t="s">
        <v>983</v>
      </c>
      <c r="E130" s="121" t="s">
        <v>984</v>
      </c>
      <c r="F130" s="119" t="s">
        <v>91</v>
      </c>
      <c r="G130" s="119"/>
      <c r="H130" s="119"/>
      <c r="J130" s="118"/>
      <c r="K130" s="9"/>
    </row>
    <row r="131" spans="1:11" ht="45.75">
      <c r="A131" s="1353"/>
      <c r="B131" s="1353"/>
      <c r="C131" s="1353"/>
      <c r="D131" s="120" t="s">
        <v>985</v>
      </c>
      <c r="E131" s="121" t="s">
        <v>986</v>
      </c>
      <c r="F131" s="119" t="s">
        <v>91</v>
      </c>
      <c r="G131" s="119"/>
      <c r="H131" s="119"/>
      <c r="J131" s="118"/>
      <c r="K131" s="9"/>
    </row>
    <row r="132" spans="1:11" ht="45.75">
      <c r="A132" s="1353"/>
      <c r="B132" s="1353"/>
      <c r="C132" s="1353"/>
      <c r="D132" s="120" t="s">
        <v>987</v>
      </c>
      <c r="E132" s="121" t="s">
        <v>988</v>
      </c>
      <c r="F132" s="119" t="s">
        <v>91</v>
      </c>
      <c r="G132" s="119"/>
      <c r="H132" s="119"/>
      <c r="J132" s="118"/>
      <c r="K132" s="9"/>
    </row>
    <row r="133" spans="1:11" ht="30">
      <c r="A133" s="1353"/>
      <c r="B133" s="1353"/>
      <c r="C133" s="1353"/>
      <c r="D133" s="120" t="s">
        <v>989</v>
      </c>
      <c r="E133" s="121" t="s">
        <v>990</v>
      </c>
      <c r="F133" s="119" t="s">
        <v>91</v>
      </c>
      <c r="G133" s="119"/>
      <c r="H133" s="119"/>
      <c r="J133" s="118"/>
      <c r="K133" s="9"/>
    </row>
    <row r="134" spans="1:11" ht="30">
      <c r="A134" s="1353"/>
      <c r="B134" s="1353"/>
      <c r="C134" s="1353"/>
      <c r="D134" s="120" t="s">
        <v>991</v>
      </c>
      <c r="E134" s="121" t="s">
        <v>992</v>
      </c>
      <c r="F134" s="119" t="s">
        <v>91</v>
      </c>
      <c r="G134" s="119"/>
      <c r="H134" s="119"/>
      <c r="J134" s="118"/>
      <c r="K134" s="9"/>
    </row>
    <row r="135" spans="1:11" ht="30">
      <c r="A135" s="1353"/>
      <c r="B135" s="1353"/>
      <c r="C135" s="1353"/>
      <c r="D135" s="120" t="s">
        <v>993</v>
      </c>
      <c r="E135" s="121" t="s">
        <v>994</v>
      </c>
      <c r="F135" s="119" t="s">
        <v>91</v>
      </c>
      <c r="G135" s="119"/>
      <c r="H135" s="119"/>
      <c r="J135" s="118"/>
      <c r="K135" s="9"/>
    </row>
    <row r="136" spans="1:11" ht="30">
      <c r="A136" s="1353"/>
      <c r="B136" s="1353"/>
      <c r="C136" s="1353"/>
      <c r="D136" s="120" t="s">
        <v>995</v>
      </c>
      <c r="E136" s="121" t="s">
        <v>996</v>
      </c>
      <c r="F136" s="119" t="s">
        <v>91</v>
      </c>
      <c r="G136" s="119"/>
      <c r="H136" s="119"/>
      <c r="J136" s="118"/>
      <c r="K136" s="9"/>
    </row>
    <row r="137" spans="1:11" ht="15">
      <c r="A137" s="1353"/>
      <c r="B137" s="1353"/>
      <c r="C137" s="1353"/>
      <c r="D137" s="120" t="s">
        <v>997</v>
      </c>
      <c r="E137" s="121" t="s">
        <v>998</v>
      </c>
      <c r="F137" s="119" t="s">
        <v>91</v>
      </c>
      <c r="G137" s="119"/>
      <c r="H137" s="119"/>
      <c r="J137" s="118"/>
      <c r="K137" s="9"/>
    </row>
    <row r="138" spans="1:11" ht="30">
      <c r="A138" s="1353"/>
      <c r="B138" s="1353"/>
      <c r="C138" s="1353"/>
      <c r="D138" s="120" t="s">
        <v>999</v>
      </c>
      <c r="E138" s="121" t="s">
        <v>1000</v>
      </c>
      <c r="F138" s="119" t="s">
        <v>91</v>
      </c>
      <c r="G138" s="119"/>
      <c r="H138" s="119"/>
      <c r="J138" s="118"/>
      <c r="K138" s="9"/>
    </row>
    <row r="139" spans="1:11" ht="30">
      <c r="A139" s="1353"/>
      <c r="B139" s="1353"/>
      <c r="C139" s="1353"/>
      <c r="D139" s="120" t="s">
        <v>1001</v>
      </c>
      <c r="E139" s="121" t="s">
        <v>1002</v>
      </c>
      <c r="F139" s="119" t="s">
        <v>91</v>
      </c>
      <c r="G139" s="119"/>
      <c r="H139" s="119"/>
      <c r="J139" s="118"/>
      <c r="K139" s="9"/>
    </row>
    <row r="140" spans="1:11" ht="15">
      <c r="A140" s="1353"/>
      <c r="B140" s="1353"/>
      <c r="C140" s="1353"/>
      <c r="D140" s="120" t="s">
        <v>1003</v>
      </c>
      <c r="E140" s="121" t="s">
        <v>1004</v>
      </c>
      <c r="F140" s="119" t="s">
        <v>91</v>
      </c>
      <c r="G140" s="119"/>
      <c r="H140" s="119"/>
      <c r="J140" s="118"/>
      <c r="K140" s="9"/>
    </row>
    <row r="141" spans="1:11" ht="30.75">
      <c r="A141" s="1353"/>
      <c r="B141" s="1353"/>
      <c r="C141" s="1353"/>
      <c r="D141" s="120" t="s">
        <v>1005</v>
      </c>
      <c r="E141" s="121" t="s">
        <v>1006</v>
      </c>
      <c r="F141" s="119" t="s">
        <v>91</v>
      </c>
      <c r="G141" s="119"/>
      <c r="H141" s="119"/>
      <c r="J141" s="118"/>
      <c r="K141" s="9"/>
    </row>
    <row r="142" spans="1:11" ht="15">
      <c r="A142" s="1353"/>
      <c r="B142" s="1353"/>
      <c r="C142" s="1353"/>
      <c r="D142" s="120" t="s">
        <v>1007</v>
      </c>
      <c r="E142" s="121" t="s">
        <v>1008</v>
      </c>
      <c r="F142" s="119" t="s">
        <v>91</v>
      </c>
      <c r="G142" s="119"/>
      <c r="H142" s="119"/>
      <c r="J142" s="118"/>
      <c r="K142" s="9"/>
    </row>
    <row r="143" spans="1:11" ht="30.75">
      <c r="A143" s="1353"/>
      <c r="B143" s="1353"/>
      <c r="C143" s="1353"/>
      <c r="D143" s="120" t="s">
        <v>1009</v>
      </c>
      <c r="E143" s="121" t="s">
        <v>1010</v>
      </c>
      <c r="F143" s="119" t="s">
        <v>91</v>
      </c>
      <c r="G143" s="119"/>
      <c r="H143" s="119"/>
      <c r="J143" s="118"/>
      <c r="K143" s="9"/>
    </row>
    <row r="144" spans="1:11" ht="15">
      <c r="A144" s="1353"/>
      <c r="B144" s="1353"/>
      <c r="C144" s="1353"/>
      <c r="D144" s="120" t="s">
        <v>1011</v>
      </c>
      <c r="E144" s="121" t="s">
        <v>1008</v>
      </c>
      <c r="F144" s="119" t="s">
        <v>91</v>
      </c>
      <c r="G144" s="119"/>
      <c r="H144" s="119"/>
      <c r="J144" s="118"/>
      <c r="K144" s="9"/>
    </row>
    <row r="145" spans="1:11" ht="15">
      <c r="A145" s="1353"/>
      <c r="B145" s="1353"/>
      <c r="C145" s="1353"/>
      <c r="D145" s="120" t="s">
        <v>1012</v>
      </c>
      <c r="E145" s="121" t="s">
        <v>1013</v>
      </c>
      <c r="F145" s="119" t="s">
        <v>91</v>
      </c>
      <c r="G145" s="119"/>
      <c r="H145" s="119"/>
      <c r="J145" s="118"/>
      <c r="K145" s="9"/>
    </row>
    <row r="146" spans="1:11" ht="45.75">
      <c r="A146" s="1353"/>
      <c r="B146" s="1353"/>
      <c r="C146" s="1353"/>
      <c r="D146" s="120" t="s">
        <v>1014</v>
      </c>
      <c r="E146" s="121" t="s">
        <v>1015</v>
      </c>
      <c r="F146" s="119" t="s">
        <v>91</v>
      </c>
      <c r="G146" s="119"/>
      <c r="H146" s="119"/>
      <c r="J146" s="118"/>
      <c r="K146" s="9"/>
    </row>
    <row r="147" spans="1:11" ht="45.75">
      <c r="A147" s="1353"/>
      <c r="B147" s="1353"/>
      <c r="C147" s="1353"/>
      <c r="D147" s="120" t="s">
        <v>1016</v>
      </c>
      <c r="E147" s="121" t="s">
        <v>1017</v>
      </c>
      <c r="F147" s="119" t="s">
        <v>91</v>
      </c>
      <c r="G147" s="119"/>
      <c r="H147" s="119"/>
      <c r="J147" s="118"/>
      <c r="K147" s="9"/>
    </row>
    <row r="148" spans="1:11" ht="30">
      <c r="A148" s="1353"/>
      <c r="B148" s="1353"/>
      <c r="C148" s="1353"/>
      <c r="D148" s="120" t="s">
        <v>1018</v>
      </c>
      <c r="E148" s="121" t="s">
        <v>1019</v>
      </c>
      <c r="F148" s="119" t="s">
        <v>91</v>
      </c>
      <c r="G148" s="119"/>
      <c r="H148" s="119"/>
      <c r="J148" s="118"/>
      <c r="K148" s="9"/>
    </row>
    <row r="149" spans="1:11" ht="30">
      <c r="A149" s="1353"/>
      <c r="B149" s="1353"/>
      <c r="C149" s="1353"/>
      <c r="D149" s="120" t="s">
        <v>1020</v>
      </c>
      <c r="E149" s="121" t="s">
        <v>1021</v>
      </c>
      <c r="F149" s="119" t="s">
        <v>91</v>
      </c>
      <c r="G149" s="119"/>
      <c r="H149" s="119"/>
      <c r="J149" s="118"/>
      <c r="K149" s="9"/>
    </row>
    <row r="150" spans="1:11" ht="30">
      <c r="A150" s="1353"/>
      <c r="B150" s="1353"/>
      <c r="C150" s="1353"/>
      <c r="D150" s="120" t="s">
        <v>1022</v>
      </c>
      <c r="E150" s="121" t="s">
        <v>1023</v>
      </c>
      <c r="F150" s="119" t="s">
        <v>91</v>
      </c>
      <c r="G150" s="119"/>
      <c r="H150" s="119"/>
      <c r="J150" s="118"/>
      <c r="K150" s="9"/>
    </row>
    <row r="151" spans="1:11" ht="30">
      <c r="A151" s="1353"/>
      <c r="B151" s="1353"/>
      <c r="C151" s="1353"/>
      <c r="D151" s="120" t="s">
        <v>1024</v>
      </c>
      <c r="E151" s="121" t="s">
        <v>1025</v>
      </c>
      <c r="F151" s="119" t="s">
        <v>91</v>
      </c>
      <c r="G151" s="119"/>
      <c r="H151" s="119"/>
      <c r="J151" s="118"/>
      <c r="K151" s="9"/>
    </row>
    <row r="152" spans="1:11" ht="30">
      <c r="A152" s="1353"/>
      <c r="B152" s="1353"/>
      <c r="C152" s="1353"/>
      <c r="D152" s="120" t="s">
        <v>1026</v>
      </c>
      <c r="E152" s="121" t="s">
        <v>1027</v>
      </c>
      <c r="F152" s="119" t="s">
        <v>91</v>
      </c>
      <c r="G152" s="119"/>
      <c r="H152" s="119"/>
      <c r="J152" s="118"/>
      <c r="K152" s="9"/>
    </row>
    <row r="153" spans="1:11" ht="30">
      <c r="A153" s="1353"/>
      <c r="B153" s="1353"/>
      <c r="C153" s="1353"/>
      <c r="D153" s="120" t="s">
        <v>1028</v>
      </c>
      <c r="E153" s="121" t="s">
        <v>1029</v>
      </c>
      <c r="F153" s="119" t="s">
        <v>91</v>
      </c>
      <c r="G153" s="119"/>
      <c r="H153" s="119"/>
      <c r="J153" s="118"/>
      <c r="K153" s="9"/>
    </row>
    <row r="154" spans="1:11" ht="30">
      <c r="A154" s="1353"/>
      <c r="B154" s="1353"/>
      <c r="C154" s="1353"/>
      <c r="D154" s="120" t="s">
        <v>1030</v>
      </c>
      <c r="E154" s="121" t="s">
        <v>1031</v>
      </c>
      <c r="F154" s="119" t="s">
        <v>91</v>
      </c>
      <c r="G154" s="119"/>
      <c r="H154" s="119"/>
      <c r="J154" s="118"/>
      <c r="K154" s="9"/>
    </row>
    <row r="155" spans="1:11" ht="15">
      <c r="A155" s="1353"/>
      <c r="B155" s="1353"/>
      <c r="C155" s="1353"/>
      <c r="D155" s="120" t="s">
        <v>1032</v>
      </c>
      <c r="E155" s="121" t="s">
        <v>1033</v>
      </c>
      <c r="F155" s="119" t="s">
        <v>91</v>
      </c>
      <c r="G155" s="119"/>
      <c r="H155" s="119"/>
      <c r="J155" s="118"/>
      <c r="K155" s="9"/>
    </row>
    <row r="156" spans="1:11" ht="45.75">
      <c r="A156" s="1353"/>
      <c r="B156" s="1353"/>
      <c r="C156" s="1353"/>
      <c r="D156" s="120" t="s">
        <v>1034</v>
      </c>
      <c r="E156" s="121" t="s">
        <v>1035</v>
      </c>
      <c r="F156" s="119" t="s">
        <v>91</v>
      </c>
      <c r="G156" s="119"/>
      <c r="H156" s="119"/>
      <c r="J156" s="118"/>
      <c r="K156" s="9"/>
    </row>
    <row r="157" spans="1:11" ht="15">
      <c r="A157" s="1353"/>
      <c r="B157" s="1353"/>
      <c r="C157" s="1353"/>
      <c r="D157" s="120" t="s">
        <v>1036</v>
      </c>
      <c r="E157" s="121" t="s">
        <v>1037</v>
      </c>
      <c r="F157" s="119" t="s">
        <v>91</v>
      </c>
      <c r="G157" s="119"/>
      <c r="H157" s="119"/>
      <c r="J157" s="118"/>
      <c r="K157" s="9"/>
    </row>
    <row r="158" spans="1:11" ht="45.75">
      <c r="A158" s="1353"/>
      <c r="B158" s="1353"/>
      <c r="C158" s="1353"/>
      <c r="D158" s="120" t="s">
        <v>1038</v>
      </c>
      <c r="E158" s="121" t="s">
        <v>1039</v>
      </c>
      <c r="F158" s="119" t="s">
        <v>91</v>
      </c>
      <c r="G158" s="119"/>
      <c r="H158" s="119"/>
      <c r="J158" s="118"/>
      <c r="K158" s="9"/>
    </row>
    <row r="159" spans="1:11" ht="15">
      <c r="A159" s="1353"/>
      <c r="B159" s="1353"/>
      <c r="C159" s="1353"/>
      <c r="D159" s="120" t="s">
        <v>1040</v>
      </c>
      <c r="E159" s="121" t="s">
        <v>1008</v>
      </c>
      <c r="F159" s="119" t="s">
        <v>91</v>
      </c>
      <c r="G159" s="119"/>
      <c r="H159" s="119"/>
      <c r="J159" s="118"/>
      <c r="K159" s="9"/>
    </row>
    <row r="160" spans="1:11" ht="15">
      <c r="A160" s="1353"/>
      <c r="B160" s="1353"/>
      <c r="C160" s="1353"/>
      <c r="D160" s="120" t="s">
        <v>1041</v>
      </c>
      <c r="E160" s="121" t="s">
        <v>1013</v>
      </c>
      <c r="F160" s="119" t="s">
        <v>91</v>
      </c>
      <c r="G160" s="119"/>
      <c r="H160" s="119"/>
      <c r="J160" s="118"/>
      <c r="K160" s="9"/>
    </row>
    <row r="161" spans="1:11" ht="45.75">
      <c r="A161" s="1353"/>
      <c r="B161" s="1353"/>
      <c r="C161" s="1353"/>
      <c r="D161" s="120" t="s">
        <v>1042</v>
      </c>
      <c r="E161" s="121" t="s">
        <v>1043</v>
      </c>
      <c r="F161" s="119" t="s">
        <v>91</v>
      </c>
      <c r="G161" s="119"/>
      <c r="H161" s="119"/>
      <c r="J161" s="118"/>
      <c r="K161" s="9"/>
    </row>
    <row r="162" spans="1:11" ht="45.75">
      <c r="A162" s="1353"/>
      <c r="B162" s="1353"/>
      <c r="C162" s="1353"/>
      <c r="D162" s="120" t="s">
        <v>1044</v>
      </c>
      <c r="E162" s="121" t="s">
        <v>1045</v>
      </c>
      <c r="F162" s="119" t="s">
        <v>91</v>
      </c>
      <c r="G162" s="119"/>
      <c r="H162" s="119"/>
      <c r="J162" s="118"/>
      <c r="K162" s="9"/>
    </row>
    <row r="163" spans="1:11" ht="15">
      <c r="A163" s="1353"/>
      <c r="B163" s="1353"/>
      <c r="C163" s="1353"/>
      <c r="D163" s="120" t="s">
        <v>1046</v>
      </c>
      <c r="E163" s="121" t="s">
        <v>1047</v>
      </c>
      <c r="F163" s="119" t="s">
        <v>91</v>
      </c>
      <c r="G163" s="119"/>
      <c r="H163" s="119"/>
      <c r="J163" s="118"/>
      <c r="K163" s="9"/>
    </row>
    <row r="164" spans="1:11" ht="30.75">
      <c r="A164" s="1353"/>
      <c r="B164" s="1353"/>
      <c r="C164" s="1353"/>
      <c r="D164" s="120" t="s">
        <v>1048</v>
      </c>
      <c r="E164" s="121" t="s">
        <v>1049</v>
      </c>
      <c r="F164" s="119" t="s">
        <v>91</v>
      </c>
      <c r="G164" s="119"/>
      <c r="H164" s="119"/>
      <c r="J164" s="118"/>
      <c r="K164" s="9"/>
    </row>
    <row r="165" spans="1:11" ht="30.75">
      <c r="A165" s="1353"/>
      <c r="B165" s="1353"/>
      <c r="C165" s="1353"/>
      <c r="D165" s="120" t="s">
        <v>1050</v>
      </c>
      <c r="E165" s="121" t="s">
        <v>1051</v>
      </c>
      <c r="F165" s="119" t="s">
        <v>91</v>
      </c>
      <c r="G165" s="119"/>
      <c r="H165" s="119"/>
      <c r="J165" s="118"/>
      <c r="K165" s="9"/>
    </row>
    <row r="166" spans="1:11" ht="15">
      <c r="A166" s="1353"/>
      <c r="B166" s="1353"/>
      <c r="C166" s="1353"/>
      <c r="D166" s="120" t="s">
        <v>1052</v>
      </c>
      <c r="E166" s="121" t="s">
        <v>1053</v>
      </c>
      <c r="F166" s="119" t="s">
        <v>91</v>
      </c>
      <c r="G166" s="119"/>
      <c r="H166" s="119"/>
      <c r="J166" s="118"/>
      <c r="K166" s="9"/>
    </row>
    <row r="167" spans="1:11" ht="15">
      <c r="A167" s="1353"/>
      <c r="B167" s="1353"/>
      <c r="C167" s="1353"/>
      <c r="D167" s="120" t="s">
        <v>1054</v>
      </c>
      <c r="E167" s="121" t="s">
        <v>1055</v>
      </c>
      <c r="F167" s="119" t="s">
        <v>91</v>
      </c>
      <c r="G167" s="119"/>
      <c r="H167" s="119"/>
      <c r="J167" s="118"/>
      <c r="K167" s="9"/>
    </row>
    <row r="168" spans="1:11" ht="30.75">
      <c r="A168" s="1353"/>
      <c r="B168" s="1353"/>
      <c r="C168" s="1353"/>
      <c r="D168" s="120" t="s">
        <v>1056</v>
      </c>
      <c r="E168" s="121" t="s">
        <v>1057</v>
      </c>
      <c r="F168" s="119" t="s">
        <v>91</v>
      </c>
      <c r="G168" s="119"/>
      <c r="H168" s="119"/>
      <c r="J168" s="118"/>
      <c r="K168" s="9"/>
    </row>
    <row r="169" spans="1:11" ht="30.75">
      <c r="A169" s="1353"/>
      <c r="B169" s="1353"/>
      <c r="C169" s="1353"/>
      <c r="D169" s="120" t="s">
        <v>1058</v>
      </c>
      <c r="E169" s="121" t="s">
        <v>1059</v>
      </c>
      <c r="F169" s="119" t="s">
        <v>91</v>
      </c>
      <c r="G169" s="119"/>
      <c r="H169" s="119"/>
      <c r="J169" s="118"/>
      <c r="K169" s="9"/>
    </row>
    <row r="170" spans="1:11" ht="30.75">
      <c r="A170" s="1353"/>
      <c r="B170" s="1353"/>
      <c r="C170" s="1353"/>
      <c r="D170" s="120" t="s">
        <v>1060</v>
      </c>
      <c r="E170" s="121" t="s">
        <v>1061</v>
      </c>
      <c r="F170" s="119" t="s">
        <v>91</v>
      </c>
      <c r="G170" s="119"/>
      <c r="H170" s="119"/>
      <c r="J170" s="118"/>
      <c r="K170" s="9"/>
    </row>
    <row r="171" spans="1:11" ht="15">
      <c r="A171" s="1353"/>
      <c r="B171" s="1353"/>
      <c r="C171" s="1353"/>
      <c r="D171" s="120" t="s">
        <v>1062</v>
      </c>
      <c r="E171" s="121" t="s">
        <v>1063</v>
      </c>
      <c r="F171" s="119" t="s">
        <v>91</v>
      </c>
      <c r="G171" s="119"/>
      <c r="H171" s="119"/>
      <c r="J171" s="118"/>
      <c r="K171" s="9"/>
    </row>
    <row r="172" spans="1:11" ht="15">
      <c r="A172" s="1353"/>
      <c r="B172" s="1353"/>
      <c r="C172" s="1353"/>
      <c r="D172" s="120" t="s">
        <v>1064</v>
      </c>
      <c r="E172" s="121" t="s">
        <v>1065</v>
      </c>
      <c r="F172" s="119" t="s">
        <v>91</v>
      </c>
      <c r="G172" s="119"/>
      <c r="H172" s="119"/>
      <c r="J172" s="118"/>
      <c r="K172" s="9"/>
    </row>
    <row r="173" spans="1:11" ht="30">
      <c r="A173" s="1353"/>
      <c r="B173" s="1353"/>
      <c r="C173" s="1353"/>
      <c r="D173" s="120" t="s">
        <v>1066</v>
      </c>
      <c r="E173" s="121" t="s">
        <v>1067</v>
      </c>
      <c r="F173" s="119" t="s">
        <v>91</v>
      </c>
      <c r="G173" s="119"/>
      <c r="H173" s="119"/>
      <c r="J173" s="118"/>
      <c r="K173" s="9"/>
    </row>
    <row r="174" spans="1:11" ht="15">
      <c r="A174" s="1353"/>
      <c r="B174" s="1353"/>
      <c r="C174" s="1353"/>
      <c r="D174" s="120" t="s">
        <v>1068</v>
      </c>
      <c r="E174" s="121" t="s">
        <v>1069</v>
      </c>
      <c r="F174" s="119" t="s">
        <v>91</v>
      </c>
      <c r="G174" s="119"/>
      <c r="H174" s="119"/>
      <c r="J174" s="118"/>
      <c r="K174" s="9"/>
    </row>
    <row r="175" spans="1:11" ht="30.75">
      <c r="A175" s="1353"/>
      <c r="B175" s="1353"/>
      <c r="C175" s="1353"/>
      <c r="D175" s="120" t="s">
        <v>1070</v>
      </c>
      <c r="E175" s="121" t="s">
        <v>1071</v>
      </c>
      <c r="F175" s="119" t="s">
        <v>91</v>
      </c>
      <c r="G175" s="119"/>
      <c r="H175" s="119"/>
      <c r="J175" s="118"/>
      <c r="K175" s="9"/>
    </row>
    <row r="176" spans="1:11" ht="30.75">
      <c r="A176" s="1353"/>
      <c r="B176" s="1353"/>
      <c r="C176" s="1353"/>
      <c r="D176" s="120" t="s">
        <v>1072</v>
      </c>
      <c r="E176" s="121" t="s">
        <v>1073</v>
      </c>
      <c r="F176" s="119" t="s">
        <v>91</v>
      </c>
      <c r="G176" s="119"/>
      <c r="H176" s="119"/>
      <c r="J176" s="118"/>
      <c r="K176" s="9"/>
    </row>
    <row r="177" spans="1:11" ht="30.75">
      <c r="A177" s="1353"/>
      <c r="B177" s="1353"/>
      <c r="C177" s="1353"/>
      <c r="D177" s="120" t="s">
        <v>1074</v>
      </c>
      <c r="E177" s="121" t="s">
        <v>1075</v>
      </c>
      <c r="F177" s="119" t="s">
        <v>91</v>
      </c>
      <c r="G177" s="119"/>
      <c r="H177" s="119"/>
      <c r="J177" s="118"/>
      <c r="K177" s="9"/>
    </row>
    <row r="178" spans="1:11" ht="15">
      <c r="A178" s="1353"/>
      <c r="B178" s="1353"/>
      <c r="C178" s="1353"/>
      <c r="D178" s="120" t="s">
        <v>1076</v>
      </c>
      <c r="E178" s="121" t="s">
        <v>1077</v>
      </c>
      <c r="F178" s="119" t="s">
        <v>91</v>
      </c>
      <c r="G178" s="119"/>
      <c r="H178" s="119"/>
      <c r="J178" s="118"/>
      <c r="K178" s="9"/>
    </row>
    <row r="179" spans="1:11" ht="15">
      <c r="A179" s="1353"/>
      <c r="B179" s="1353"/>
      <c r="C179" s="1353"/>
      <c r="D179" s="120" t="s">
        <v>1078</v>
      </c>
      <c r="E179" s="121" t="s">
        <v>1079</v>
      </c>
      <c r="F179" s="119" t="s">
        <v>91</v>
      </c>
      <c r="G179" s="119"/>
      <c r="H179" s="119"/>
      <c r="J179" s="118"/>
      <c r="K179" s="9"/>
    </row>
    <row r="180" spans="1:11" ht="15">
      <c r="A180" s="1353"/>
      <c r="B180" s="1353"/>
      <c r="C180" s="1353"/>
      <c r="D180" s="120" t="s">
        <v>1080</v>
      </c>
      <c r="E180" s="121" t="s">
        <v>1081</v>
      </c>
      <c r="F180" s="119" t="s">
        <v>91</v>
      </c>
      <c r="G180" s="119"/>
      <c r="H180" s="119"/>
      <c r="J180" s="118"/>
      <c r="K180" s="9"/>
    </row>
    <row r="181" spans="1:11" ht="15" hidden="1">
      <c r="A181" s="1349" t="s">
        <v>1082</v>
      </c>
      <c r="B181" s="1349"/>
      <c r="C181" s="1349"/>
      <c r="D181" s="1349"/>
      <c r="E181" s="1349"/>
      <c r="F181" s="1349"/>
      <c r="G181" s="1349"/>
      <c r="H181" s="1349"/>
      <c r="J181" s="118"/>
      <c r="K181" s="9"/>
    </row>
    <row r="182" spans="1:11" ht="49.5" hidden="1" customHeight="1">
      <c r="A182" s="1353"/>
      <c r="B182" s="1353"/>
      <c r="C182" s="1353"/>
      <c r="D182" s="120" t="s">
        <v>1083</v>
      </c>
      <c r="E182" s="121" t="s">
        <v>1084</v>
      </c>
      <c r="F182" s="119"/>
      <c r="G182" s="119" t="s">
        <v>2</v>
      </c>
      <c r="H182" s="119" t="s">
        <v>1085</v>
      </c>
      <c r="J182" s="118"/>
      <c r="K182" s="9" t="s">
        <v>684</v>
      </c>
    </row>
    <row r="183" spans="1:11" ht="15" hidden="1">
      <c r="A183" s="1353"/>
      <c r="B183" s="1353"/>
      <c r="C183" s="1353"/>
      <c r="D183" s="120" t="s">
        <v>1086</v>
      </c>
      <c r="E183" s="121" t="s">
        <v>1087</v>
      </c>
      <c r="F183" s="119"/>
      <c r="G183" s="119" t="s">
        <v>2</v>
      </c>
      <c r="H183" s="119" t="s">
        <v>1085</v>
      </c>
      <c r="J183" s="118"/>
      <c r="K183" s="9" t="s">
        <v>684</v>
      </c>
    </row>
    <row r="184" spans="1:11" ht="15.75" hidden="1">
      <c r="A184" s="1353"/>
      <c r="B184" s="1353"/>
      <c r="C184" s="1353"/>
      <c r="D184" s="121" t="s">
        <v>1088</v>
      </c>
      <c r="E184" s="121" t="s">
        <v>1089</v>
      </c>
      <c r="F184" s="119"/>
      <c r="G184" s="119" t="s">
        <v>2</v>
      </c>
      <c r="H184" s="119" t="s">
        <v>1085</v>
      </c>
      <c r="J184" s="118"/>
      <c r="K184" s="9" t="s">
        <v>684</v>
      </c>
    </row>
    <row r="185" spans="1:11" ht="15.75" hidden="1">
      <c r="A185" s="1353"/>
      <c r="B185" s="1353"/>
      <c r="C185" s="1353"/>
      <c r="D185" s="121" t="s">
        <v>1090</v>
      </c>
      <c r="E185" s="121" t="s">
        <v>1091</v>
      </c>
      <c r="F185" s="119"/>
      <c r="G185" s="119" t="s">
        <v>2</v>
      </c>
      <c r="H185" s="119" t="s">
        <v>1085</v>
      </c>
      <c r="J185" s="118"/>
      <c r="K185" s="9" t="s">
        <v>684</v>
      </c>
    </row>
    <row r="186" spans="1:11" ht="15.75" hidden="1">
      <c r="A186" s="1353"/>
      <c r="B186" s="1353"/>
      <c r="C186" s="1353"/>
      <c r="D186" s="121" t="s">
        <v>1092</v>
      </c>
      <c r="E186" s="121" t="s">
        <v>1093</v>
      </c>
      <c r="F186" s="119"/>
      <c r="G186" s="119" t="s">
        <v>2</v>
      </c>
      <c r="H186" s="119" t="s">
        <v>1085</v>
      </c>
      <c r="J186" s="118"/>
      <c r="K186" s="9" t="s">
        <v>684</v>
      </c>
    </row>
    <row r="187" spans="1:11" ht="15.75" hidden="1">
      <c r="A187" s="1353"/>
      <c r="B187" s="1353"/>
      <c r="C187" s="1353"/>
      <c r="D187" s="121" t="s">
        <v>1094</v>
      </c>
      <c r="E187" s="121" t="s">
        <v>1095</v>
      </c>
      <c r="F187" s="119"/>
      <c r="G187" s="119" t="s">
        <v>2</v>
      </c>
      <c r="H187" s="119" t="s">
        <v>1085</v>
      </c>
      <c r="J187" s="118"/>
      <c r="K187" s="9" t="s">
        <v>684</v>
      </c>
    </row>
    <row r="188" spans="1:11" ht="15.75" hidden="1">
      <c r="A188" s="1353"/>
      <c r="B188" s="1353"/>
      <c r="C188" s="1353"/>
      <c r="D188" s="121" t="s">
        <v>1096</v>
      </c>
      <c r="E188" s="136" t="s">
        <v>1097</v>
      </c>
      <c r="F188" s="119"/>
      <c r="G188" s="119" t="s">
        <v>2</v>
      </c>
      <c r="H188" s="119" t="s">
        <v>1085</v>
      </c>
      <c r="J188" s="118"/>
      <c r="K188" s="9" t="s">
        <v>684</v>
      </c>
    </row>
    <row r="189" spans="1:11" ht="15.75" hidden="1">
      <c r="A189" s="1353"/>
      <c r="B189" s="1353"/>
      <c r="C189" s="1353"/>
      <c r="D189" s="121" t="s">
        <v>1098</v>
      </c>
      <c r="E189" s="136" t="s">
        <v>1099</v>
      </c>
      <c r="F189" s="119"/>
      <c r="G189" s="119" t="s">
        <v>2</v>
      </c>
      <c r="H189" s="119" t="s">
        <v>1085</v>
      </c>
      <c r="J189" s="118"/>
      <c r="K189" s="9" t="s">
        <v>684</v>
      </c>
    </row>
    <row r="190" spans="1:11" ht="15.75" hidden="1">
      <c r="A190" s="1353"/>
      <c r="B190" s="1353"/>
      <c r="C190" s="1353"/>
      <c r="D190" s="121" t="s">
        <v>1100</v>
      </c>
      <c r="E190" s="136" t="s">
        <v>1101</v>
      </c>
      <c r="F190" s="119"/>
      <c r="G190" s="119" t="s">
        <v>2</v>
      </c>
      <c r="H190" s="119" t="s">
        <v>1085</v>
      </c>
      <c r="J190" s="118"/>
      <c r="K190" s="9" t="s">
        <v>684</v>
      </c>
    </row>
    <row r="191" spans="1:11" ht="15.75" hidden="1">
      <c r="A191" s="1353"/>
      <c r="B191" s="1353"/>
      <c r="C191" s="1353"/>
      <c r="D191" s="121" t="s">
        <v>1102</v>
      </c>
      <c r="E191" s="136" t="s">
        <v>1103</v>
      </c>
      <c r="F191" s="119"/>
      <c r="G191" s="119" t="s">
        <v>2</v>
      </c>
      <c r="H191" s="119" t="s">
        <v>1085</v>
      </c>
      <c r="J191" s="118"/>
      <c r="K191" s="9" t="s">
        <v>684</v>
      </c>
    </row>
    <row r="192" spans="1:11" ht="15.75" hidden="1">
      <c r="A192" s="1353"/>
      <c r="B192" s="1353"/>
      <c r="C192" s="1353"/>
      <c r="D192" s="121" t="s">
        <v>1104</v>
      </c>
      <c r="E192" s="136" t="s">
        <v>1105</v>
      </c>
      <c r="F192" s="119"/>
      <c r="G192" s="119" t="s">
        <v>2</v>
      </c>
      <c r="H192" s="119" t="s">
        <v>1085</v>
      </c>
      <c r="J192" s="118"/>
      <c r="K192" s="9" t="s">
        <v>684</v>
      </c>
    </row>
    <row r="193" spans="1:11" ht="15.75" hidden="1">
      <c r="A193" s="1353"/>
      <c r="B193" s="1353"/>
      <c r="C193" s="1353"/>
      <c r="D193" s="121" t="s">
        <v>1106</v>
      </c>
      <c r="E193" s="136" t="s">
        <v>1107</v>
      </c>
      <c r="F193" s="119"/>
      <c r="G193" s="119" t="s">
        <v>2</v>
      </c>
      <c r="H193" s="119" t="s">
        <v>1085</v>
      </c>
      <c r="J193" s="118"/>
      <c r="K193" s="9" t="s">
        <v>684</v>
      </c>
    </row>
    <row r="194" spans="1:11" ht="15.75" hidden="1">
      <c r="A194" s="1353"/>
      <c r="B194" s="1353"/>
      <c r="C194" s="1353"/>
      <c r="D194" s="121" t="s">
        <v>1108</v>
      </c>
      <c r="E194" s="136" t="s">
        <v>1109</v>
      </c>
      <c r="F194" s="119"/>
      <c r="G194" s="119" t="s">
        <v>2</v>
      </c>
      <c r="H194" s="119" t="s">
        <v>1085</v>
      </c>
      <c r="J194" s="118"/>
      <c r="K194" s="9" t="s">
        <v>684</v>
      </c>
    </row>
    <row r="195" spans="1:11" ht="15.75" hidden="1">
      <c r="A195" s="1353"/>
      <c r="B195" s="1353"/>
      <c r="C195" s="1353"/>
      <c r="D195" s="137" t="s">
        <v>1110</v>
      </c>
      <c r="E195" s="137" t="s">
        <v>1111</v>
      </c>
      <c r="F195" s="119"/>
      <c r="G195" s="119" t="s">
        <v>2</v>
      </c>
      <c r="H195" s="119" t="s">
        <v>1085</v>
      </c>
      <c r="J195" s="118"/>
      <c r="K195" s="9" t="s">
        <v>684</v>
      </c>
    </row>
    <row r="196" spans="1:11" ht="15.75" hidden="1">
      <c r="A196" s="1353"/>
      <c r="B196" s="1353"/>
      <c r="C196" s="1353"/>
      <c r="D196" s="137" t="s">
        <v>1112</v>
      </c>
      <c r="E196" s="137" t="s">
        <v>1113</v>
      </c>
      <c r="F196" s="119"/>
      <c r="G196" s="119" t="s">
        <v>2</v>
      </c>
      <c r="H196" s="119" t="s">
        <v>1085</v>
      </c>
      <c r="J196" s="118"/>
      <c r="K196" s="9" t="s">
        <v>684</v>
      </c>
    </row>
    <row r="197" spans="1:11" ht="15.75" hidden="1">
      <c r="A197" s="1353"/>
      <c r="B197" s="1353"/>
      <c r="C197" s="1353"/>
      <c r="D197" s="137" t="s">
        <v>1114</v>
      </c>
      <c r="E197" s="137" t="s">
        <v>1115</v>
      </c>
      <c r="F197" s="119"/>
      <c r="G197" s="119" t="s">
        <v>2</v>
      </c>
      <c r="H197" s="119" t="s">
        <v>1085</v>
      </c>
      <c r="J197" s="118"/>
      <c r="K197" s="9" t="s">
        <v>684</v>
      </c>
    </row>
    <row r="198" spans="1:11" ht="15.75" hidden="1">
      <c r="A198" s="1353"/>
      <c r="B198" s="1353"/>
      <c r="C198" s="1353"/>
      <c r="D198" s="137" t="s">
        <v>1116</v>
      </c>
      <c r="E198" s="137" t="s">
        <v>1117</v>
      </c>
      <c r="F198" s="119"/>
      <c r="G198" s="119" t="s">
        <v>2</v>
      </c>
      <c r="H198" s="119" t="s">
        <v>1085</v>
      </c>
      <c r="J198" s="118"/>
      <c r="K198" s="9" t="s">
        <v>684</v>
      </c>
    </row>
    <row r="199" spans="1:11" ht="15.75" hidden="1">
      <c r="A199" s="1353"/>
      <c r="B199" s="1353"/>
      <c r="C199" s="1353"/>
      <c r="D199" s="137" t="s">
        <v>1118</v>
      </c>
      <c r="E199" s="137" t="s">
        <v>1119</v>
      </c>
      <c r="F199" s="119"/>
      <c r="G199" s="119" t="s">
        <v>2</v>
      </c>
      <c r="H199" s="119" t="s">
        <v>1085</v>
      </c>
      <c r="J199" s="118"/>
      <c r="K199" s="9" t="s">
        <v>684</v>
      </c>
    </row>
    <row r="200" spans="1:11" ht="15.75" hidden="1">
      <c r="A200" s="1353"/>
      <c r="B200" s="1353"/>
      <c r="C200" s="1353"/>
      <c r="D200" s="137" t="s">
        <v>1120</v>
      </c>
      <c r="E200" s="138" t="s">
        <v>1121</v>
      </c>
      <c r="F200" s="139"/>
      <c r="G200" s="119" t="s">
        <v>2</v>
      </c>
      <c r="H200" s="119" t="s">
        <v>1085</v>
      </c>
      <c r="I200" s="140"/>
      <c r="J200" s="118"/>
      <c r="K200" s="9" t="s">
        <v>684</v>
      </c>
    </row>
    <row r="201" spans="1:11" ht="15.75" hidden="1">
      <c r="A201" s="1353"/>
      <c r="B201" s="1353"/>
      <c r="C201" s="1353"/>
      <c r="D201" s="137" t="s">
        <v>1122</v>
      </c>
      <c r="E201" s="138" t="s">
        <v>1123</v>
      </c>
      <c r="F201" s="139"/>
      <c r="G201" s="119" t="s">
        <v>2</v>
      </c>
      <c r="H201" s="119" t="s">
        <v>1085</v>
      </c>
      <c r="I201" s="140"/>
      <c r="J201" s="118"/>
      <c r="K201" s="9" t="s">
        <v>684</v>
      </c>
    </row>
    <row r="202" spans="1:11" ht="15.75" hidden="1">
      <c r="A202" s="1353"/>
      <c r="B202" s="1353"/>
      <c r="C202" s="1353"/>
      <c r="D202" s="137" t="s">
        <v>1124</v>
      </c>
      <c r="E202" s="138" t="s">
        <v>1125</v>
      </c>
      <c r="F202" s="139"/>
      <c r="G202" s="119" t="s">
        <v>2</v>
      </c>
      <c r="H202" s="119" t="s">
        <v>1085</v>
      </c>
      <c r="I202" s="140"/>
      <c r="J202" s="118"/>
      <c r="K202" s="9" t="s">
        <v>684</v>
      </c>
    </row>
    <row r="203" spans="1:11" ht="15.75" hidden="1">
      <c r="A203" s="1353"/>
      <c r="B203" s="1353"/>
      <c r="C203" s="1353"/>
      <c r="D203" s="137" t="s">
        <v>1126</v>
      </c>
      <c r="E203" s="138" t="s">
        <v>1127</v>
      </c>
      <c r="F203" s="139"/>
      <c r="G203" s="119" t="s">
        <v>2</v>
      </c>
      <c r="H203" s="119" t="s">
        <v>1085</v>
      </c>
      <c r="I203" s="140"/>
      <c r="J203" s="118"/>
      <c r="K203" s="9" t="s">
        <v>684</v>
      </c>
    </row>
    <row r="204" spans="1:11" ht="15.75" hidden="1">
      <c r="A204" s="1353"/>
      <c r="B204" s="1353"/>
      <c r="C204" s="1353"/>
      <c r="D204" s="137" t="s">
        <v>1128</v>
      </c>
      <c r="E204" s="138" t="s">
        <v>1129</v>
      </c>
      <c r="F204" s="139"/>
      <c r="G204" s="119" t="s">
        <v>2</v>
      </c>
      <c r="H204" s="119" t="s">
        <v>1085</v>
      </c>
      <c r="I204" s="140"/>
      <c r="J204" s="118"/>
      <c r="K204" s="9" t="s">
        <v>684</v>
      </c>
    </row>
    <row r="205" spans="1:11" ht="15.75" hidden="1">
      <c r="A205" s="1353"/>
      <c r="B205" s="1353"/>
      <c r="C205" s="1353"/>
      <c r="D205" s="137" t="s">
        <v>1130</v>
      </c>
      <c r="E205" s="138" t="s">
        <v>1131</v>
      </c>
      <c r="F205" s="139"/>
      <c r="G205" s="119" t="s">
        <v>2</v>
      </c>
      <c r="H205" s="119" t="s">
        <v>1085</v>
      </c>
      <c r="I205" s="140"/>
      <c r="J205" s="118"/>
      <c r="K205" s="9" t="s">
        <v>684</v>
      </c>
    </row>
    <row r="206" spans="1:11" ht="15.75" hidden="1">
      <c r="A206" s="1353"/>
      <c r="B206" s="1353"/>
      <c r="C206" s="1353"/>
      <c r="D206" s="137" t="s">
        <v>1132</v>
      </c>
      <c r="E206" s="138" t="s">
        <v>1133</v>
      </c>
      <c r="F206" s="139"/>
      <c r="G206" s="119" t="s">
        <v>2</v>
      </c>
      <c r="H206" s="119" t="s">
        <v>1085</v>
      </c>
      <c r="I206" s="140"/>
      <c r="J206" s="118"/>
      <c r="K206" s="9" t="s">
        <v>684</v>
      </c>
    </row>
    <row r="207" spans="1:11" ht="15.75" hidden="1">
      <c r="A207" s="1353"/>
      <c r="B207" s="1353"/>
      <c r="C207" s="1353"/>
      <c r="D207" s="137" t="s">
        <v>1134</v>
      </c>
      <c r="E207" s="138" t="s">
        <v>1135</v>
      </c>
      <c r="F207" s="139"/>
      <c r="G207" s="119" t="s">
        <v>2</v>
      </c>
      <c r="H207" s="119" t="s">
        <v>1085</v>
      </c>
      <c r="I207" s="140"/>
      <c r="J207" s="118"/>
      <c r="K207" s="9" t="s">
        <v>684</v>
      </c>
    </row>
    <row r="208" spans="1:11" ht="15.75" hidden="1">
      <c r="A208" s="1353"/>
      <c r="B208" s="1353"/>
      <c r="C208" s="1353"/>
      <c r="D208" s="137" t="s">
        <v>1136</v>
      </c>
      <c r="E208" s="138" t="s">
        <v>1137</v>
      </c>
      <c r="F208" s="139"/>
      <c r="G208" s="119" t="s">
        <v>2</v>
      </c>
      <c r="H208" s="119" t="s">
        <v>1085</v>
      </c>
      <c r="I208" s="140"/>
      <c r="J208" s="118"/>
      <c r="K208" s="9" t="s">
        <v>684</v>
      </c>
    </row>
    <row r="209" spans="1:11" ht="15.75" hidden="1">
      <c r="A209" s="1353"/>
      <c r="B209" s="1353"/>
      <c r="C209" s="1353"/>
      <c r="D209" s="137" t="s">
        <v>1138</v>
      </c>
      <c r="E209" s="138" t="s">
        <v>1139</v>
      </c>
      <c r="F209" s="139"/>
      <c r="G209" s="119" t="s">
        <v>2</v>
      </c>
      <c r="H209" s="119" t="s">
        <v>1085</v>
      </c>
      <c r="I209" s="140"/>
      <c r="J209" s="118"/>
      <c r="K209" s="9" t="s">
        <v>684</v>
      </c>
    </row>
    <row r="210" spans="1:11" ht="15.75" hidden="1">
      <c r="A210" s="1353"/>
      <c r="B210" s="1353"/>
      <c r="C210" s="1353"/>
      <c r="D210" s="137" t="s">
        <v>1140</v>
      </c>
      <c r="E210" s="138" t="s">
        <v>1141</v>
      </c>
      <c r="F210" s="139"/>
      <c r="G210" s="119" t="s">
        <v>2</v>
      </c>
      <c r="H210" s="119" t="s">
        <v>1085</v>
      </c>
      <c r="I210" s="140"/>
      <c r="J210" s="118"/>
      <c r="K210" s="9" t="s">
        <v>684</v>
      </c>
    </row>
    <row r="211" spans="1:11" ht="15.75" hidden="1">
      <c r="A211" s="1353"/>
      <c r="B211" s="1353"/>
      <c r="C211" s="1353"/>
      <c r="D211" s="137" t="s">
        <v>1142</v>
      </c>
      <c r="E211" s="138" t="s">
        <v>1143</v>
      </c>
      <c r="F211" s="139"/>
      <c r="G211" s="119" t="s">
        <v>2</v>
      </c>
      <c r="H211" s="119" t="s">
        <v>1085</v>
      </c>
      <c r="I211" s="140"/>
      <c r="J211" s="118"/>
      <c r="K211" s="9" t="s">
        <v>684</v>
      </c>
    </row>
    <row r="212" spans="1:11" ht="15.75" hidden="1">
      <c r="A212" s="1353"/>
      <c r="B212" s="1353"/>
      <c r="C212" s="1353"/>
      <c r="D212" s="137" t="s">
        <v>1144</v>
      </c>
      <c r="E212" s="138" t="s">
        <v>1145</v>
      </c>
      <c r="F212" s="139"/>
      <c r="G212" s="119" t="s">
        <v>2</v>
      </c>
      <c r="H212" s="119" t="s">
        <v>1085</v>
      </c>
      <c r="I212" s="140"/>
      <c r="J212" s="118"/>
      <c r="K212" s="9" t="s">
        <v>684</v>
      </c>
    </row>
    <row r="213" spans="1:11" ht="15.75" hidden="1">
      <c r="A213" s="1353"/>
      <c r="B213" s="1353"/>
      <c r="C213" s="1353"/>
      <c r="D213" s="137" t="s">
        <v>1146</v>
      </c>
      <c r="E213" s="138" t="s">
        <v>1147</v>
      </c>
      <c r="F213" s="139"/>
      <c r="G213" s="119" t="s">
        <v>2</v>
      </c>
      <c r="H213" s="119" t="s">
        <v>1085</v>
      </c>
      <c r="I213" s="140"/>
      <c r="J213" s="118"/>
      <c r="K213" s="9" t="s">
        <v>684</v>
      </c>
    </row>
    <row r="214" spans="1:11" ht="15.75" hidden="1">
      <c r="A214" s="1353"/>
      <c r="B214" s="1353"/>
      <c r="C214" s="1353"/>
      <c r="D214" s="137" t="s">
        <v>1148</v>
      </c>
      <c r="E214" s="138" t="s">
        <v>1149</v>
      </c>
      <c r="F214" s="139"/>
      <c r="G214" s="119" t="s">
        <v>2</v>
      </c>
      <c r="H214" s="119" t="s">
        <v>1085</v>
      </c>
      <c r="I214" s="140"/>
      <c r="J214" s="118"/>
      <c r="K214" s="9" t="s">
        <v>684</v>
      </c>
    </row>
    <row r="215" spans="1:11" ht="15.75" hidden="1">
      <c r="A215" s="1353"/>
      <c r="B215" s="1353"/>
      <c r="C215" s="1353"/>
      <c r="D215" s="137" t="s">
        <v>1150</v>
      </c>
      <c r="E215" s="122" t="s">
        <v>1151</v>
      </c>
      <c r="F215" s="139"/>
      <c r="G215" s="119" t="s">
        <v>2</v>
      </c>
      <c r="H215" s="119" t="s">
        <v>1085</v>
      </c>
      <c r="I215" s="140"/>
      <c r="J215" s="118"/>
      <c r="K215" s="9" t="s">
        <v>684</v>
      </c>
    </row>
    <row r="216" spans="1:11" ht="15.75" hidden="1">
      <c r="A216" s="1353"/>
      <c r="B216" s="1353"/>
      <c r="C216" s="1353"/>
      <c r="D216" s="137" t="s">
        <v>1152</v>
      </c>
      <c r="E216" s="122" t="s">
        <v>1153</v>
      </c>
      <c r="F216" s="139"/>
      <c r="G216" s="119" t="s">
        <v>2</v>
      </c>
      <c r="H216" s="119" t="s">
        <v>1085</v>
      </c>
      <c r="I216" s="140"/>
      <c r="J216" s="118"/>
      <c r="K216" s="9" t="s">
        <v>684</v>
      </c>
    </row>
    <row r="217" spans="1:11" ht="15.75" hidden="1">
      <c r="A217" s="1353"/>
      <c r="B217" s="1353"/>
      <c r="C217" s="1353"/>
      <c r="D217" s="137" t="s">
        <v>1154</v>
      </c>
      <c r="E217" s="122" t="s">
        <v>1155</v>
      </c>
      <c r="F217" s="139"/>
      <c r="G217" s="119" t="s">
        <v>2</v>
      </c>
      <c r="H217" s="119" t="s">
        <v>1085</v>
      </c>
      <c r="I217" s="140"/>
      <c r="J217" s="118"/>
      <c r="K217" s="9" t="s">
        <v>684</v>
      </c>
    </row>
    <row r="218" spans="1:11" ht="15.75" hidden="1">
      <c r="A218" s="1353"/>
      <c r="B218" s="1353"/>
      <c r="C218" s="1353"/>
      <c r="D218" s="137" t="s">
        <v>1156</v>
      </c>
      <c r="E218" s="122" t="s">
        <v>1157</v>
      </c>
      <c r="F218" s="139"/>
      <c r="G218" s="119" t="s">
        <v>2</v>
      </c>
      <c r="H218" s="119" t="s">
        <v>1085</v>
      </c>
      <c r="I218" s="140"/>
      <c r="J218" s="118"/>
      <c r="K218" s="9" t="s">
        <v>684</v>
      </c>
    </row>
    <row r="219" spans="1:11" ht="15.75" hidden="1">
      <c r="A219" s="1353"/>
      <c r="B219" s="1353"/>
      <c r="C219" s="1353"/>
      <c r="D219" s="137" t="s">
        <v>1158</v>
      </c>
      <c r="E219" s="122" t="s">
        <v>1159</v>
      </c>
      <c r="F219" s="139"/>
      <c r="G219" s="119" t="s">
        <v>2</v>
      </c>
      <c r="H219" s="119" t="s">
        <v>1085</v>
      </c>
      <c r="I219" s="140"/>
      <c r="J219" s="118"/>
      <c r="K219" s="9" t="s">
        <v>684</v>
      </c>
    </row>
    <row r="220" spans="1:11" ht="15.75" hidden="1">
      <c r="A220" s="1353"/>
      <c r="B220" s="1353"/>
      <c r="C220" s="1353"/>
      <c r="D220" s="137" t="s">
        <v>1160</v>
      </c>
      <c r="E220" s="122" t="s">
        <v>1161</v>
      </c>
      <c r="F220" s="139"/>
      <c r="G220" s="119" t="s">
        <v>2</v>
      </c>
      <c r="H220" s="119" t="s">
        <v>1085</v>
      </c>
      <c r="I220" s="140"/>
      <c r="J220" s="118"/>
      <c r="K220" s="9" t="s">
        <v>684</v>
      </c>
    </row>
    <row r="221" spans="1:11" ht="15.75" hidden="1">
      <c r="A221" s="1353"/>
      <c r="B221" s="1353"/>
      <c r="C221" s="1353"/>
      <c r="D221" s="137" t="s">
        <v>1162</v>
      </c>
      <c r="E221" s="122" t="s">
        <v>1163</v>
      </c>
      <c r="F221" s="139"/>
      <c r="G221" s="119" t="s">
        <v>2</v>
      </c>
      <c r="H221" s="119" t="s">
        <v>1085</v>
      </c>
      <c r="I221" s="140"/>
      <c r="J221" s="118"/>
      <c r="K221" s="9" t="s">
        <v>684</v>
      </c>
    </row>
    <row r="222" spans="1:11" ht="15.75" hidden="1">
      <c r="A222" s="1353"/>
      <c r="B222" s="1353"/>
      <c r="C222" s="1353"/>
      <c r="D222" s="137" t="s">
        <v>1164</v>
      </c>
      <c r="E222" s="122" t="s">
        <v>1165</v>
      </c>
      <c r="F222" s="139"/>
      <c r="G222" s="119" t="s">
        <v>2</v>
      </c>
      <c r="H222" s="119" t="s">
        <v>1085</v>
      </c>
      <c r="I222" s="140"/>
      <c r="J222" s="118"/>
      <c r="K222" s="9" t="s">
        <v>684</v>
      </c>
    </row>
    <row r="223" spans="1:11" ht="15.75" hidden="1">
      <c r="A223" s="1353"/>
      <c r="B223" s="1353"/>
      <c r="C223" s="1353"/>
      <c r="D223" s="137" t="s">
        <v>1166</v>
      </c>
      <c r="E223" s="122" t="s">
        <v>1167</v>
      </c>
      <c r="F223" s="139"/>
      <c r="G223" s="119" t="s">
        <v>2</v>
      </c>
      <c r="H223" s="119" t="s">
        <v>1085</v>
      </c>
      <c r="I223" s="140"/>
      <c r="J223" s="118"/>
      <c r="K223" s="9" t="s">
        <v>684</v>
      </c>
    </row>
    <row r="224" spans="1:11" ht="15.75" hidden="1">
      <c r="A224" s="1353"/>
      <c r="B224" s="1353"/>
      <c r="C224" s="1353"/>
      <c r="D224" s="137" t="s">
        <v>1168</v>
      </c>
      <c r="E224" s="122" t="s">
        <v>1169</v>
      </c>
      <c r="F224" s="139"/>
      <c r="G224" s="119" t="s">
        <v>2</v>
      </c>
      <c r="H224" s="119" t="s">
        <v>1085</v>
      </c>
      <c r="I224" s="140"/>
      <c r="J224" s="118"/>
      <c r="K224" s="9" t="s">
        <v>684</v>
      </c>
    </row>
    <row r="225" spans="1:11" ht="15.75" hidden="1">
      <c r="A225" s="1353"/>
      <c r="B225" s="1353"/>
      <c r="C225" s="1353"/>
      <c r="D225" s="137" t="s">
        <v>1170</v>
      </c>
      <c r="E225" s="122" t="s">
        <v>1171</v>
      </c>
      <c r="F225" s="139"/>
      <c r="G225" s="119" t="s">
        <v>2</v>
      </c>
      <c r="H225" s="119" t="s">
        <v>1085</v>
      </c>
      <c r="I225" s="140"/>
      <c r="J225" s="118"/>
      <c r="K225" s="9" t="s">
        <v>684</v>
      </c>
    </row>
    <row r="226" spans="1:11" ht="15.75" hidden="1">
      <c r="A226" s="1353"/>
      <c r="B226" s="1353"/>
      <c r="C226" s="1353"/>
      <c r="D226" s="137" t="s">
        <v>1172</v>
      </c>
      <c r="E226" s="122" t="s">
        <v>1173</v>
      </c>
      <c r="F226" s="139"/>
      <c r="G226" s="119" t="s">
        <v>2</v>
      </c>
      <c r="H226" s="119" t="s">
        <v>1085</v>
      </c>
      <c r="I226" s="140"/>
      <c r="J226" s="118"/>
      <c r="K226" s="9" t="s">
        <v>684</v>
      </c>
    </row>
    <row r="227" spans="1:11" ht="15.75" hidden="1">
      <c r="A227" s="1353"/>
      <c r="B227" s="1353"/>
      <c r="C227" s="1353"/>
      <c r="D227" s="137" t="s">
        <v>1174</v>
      </c>
      <c r="E227" s="122" t="s">
        <v>1175</v>
      </c>
      <c r="F227" s="139"/>
      <c r="G227" s="119" t="s">
        <v>2</v>
      </c>
      <c r="H227" s="119" t="s">
        <v>1085</v>
      </c>
      <c r="I227" s="140"/>
      <c r="J227" s="118"/>
      <c r="K227" s="9" t="s">
        <v>684</v>
      </c>
    </row>
    <row r="228" spans="1:11" s="145" customFormat="1" ht="15.75" hidden="1">
      <c r="A228" s="1353"/>
      <c r="B228" s="1353"/>
      <c r="C228" s="1353"/>
      <c r="D228" s="141" t="s">
        <v>1176</v>
      </c>
      <c r="E228" s="142" t="s">
        <v>1177</v>
      </c>
      <c r="F228" s="143"/>
      <c r="G228" s="119" t="s">
        <v>2</v>
      </c>
      <c r="H228" s="119" t="s">
        <v>1085</v>
      </c>
      <c r="I228" s="144"/>
      <c r="J228" s="118"/>
      <c r="K228" s="9" t="s">
        <v>684</v>
      </c>
    </row>
    <row r="229" spans="1:11" ht="15.75" hidden="1">
      <c r="A229" s="1353"/>
      <c r="B229" s="1353"/>
      <c r="C229" s="1353"/>
      <c r="D229" s="137" t="s">
        <v>1178</v>
      </c>
      <c r="E229" s="122" t="s">
        <v>1179</v>
      </c>
      <c r="F229" s="139"/>
      <c r="G229" s="119" t="s">
        <v>2</v>
      </c>
      <c r="H229" s="119" t="s">
        <v>1085</v>
      </c>
      <c r="I229" s="140"/>
      <c r="J229" s="118"/>
      <c r="K229" s="9" t="s">
        <v>684</v>
      </c>
    </row>
    <row r="230" spans="1:11" ht="15.75" hidden="1">
      <c r="A230" s="1353"/>
      <c r="B230" s="1353"/>
      <c r="C230" s="1353"/>
      <c r="D230" s="137" t="s">
        <v>1180</v>
      </c>
      <c r="E230" s="122" t="s">
        <v>1181</v>
      </c>
      <c r="F230" s="139"/>
      <c r="G230" s="119" t="s">
        <v>2</v>
      </c>
      <c r="H230" s="119" t="s">
        <v>1085</v>
      </c>
      <c r="I230" s="140"/>
      <c r="J230" s="118"/>
      <c r="K230" s="9" t="s">
        <v>684</v>
      </c>
    </row>
    <row r="231" spans="1:11" ht="15.75" hidden="1">
      <c r="A231" s="1353"/>
      <c r="B231" s="1353"/>
      <c r="C231" s="1353"/>
      <c r="D231" s="137" t="s">
        <v>1182</v>
      </c>
      <c r="E231" s="122" t="s">
        <v>1183</v>
      </c>
      <c r="F231" s="139"/>
      <c r="G231" s="119" t="s">
        <v>2</v>
      </c>
      <c r="H231" s="119" t="s">
        <v>1085</v>
      </c>
      <c r="I231" s="140"/>
      <c r="J231" s="118"/>
      <c r="K231" s="9" t="s">
        <v>684</v>
      </c>
    </row>
    <row r="232" spans="1:11" ht="15.75" hidden="1">
      <c r="A232" s="1353"/>
      <c r="B232" s="1353"/>
      <c r="C232" s="1353"/>
      <c r="D232" s="137" t="s">
        <v>1184</v>
      </c>
      <c r="E232" s="122" t="s">
        <v>1185</v>
      </c>
      <c r="F232" s="139"/>
      <c r="G232" s="119" t="s">
        <v>2</v>
      </c>
      <c r="H232" s="119" t="s">
        <v>1085</v>
      </c>
      <c r="I232" s="140"/>
      <c r="J232" s="118"/>
      <c r="K232" s="9" t="s">
        <v>684</v>
      </c>
    </row>
    <row r="233" spans="1:11" ht="15.75" hidden="1">
      <c r="A233" s="1353"/>
      <c r="B233" s="1353"/>
      <c r="C233" s="1353"/>
      <c r="D233" s="137" t="s">
        <v>1186</v>
      </c>
      <c r="E233" s="122" t="s">
        <v>1187</v>
      </c>
      <c r="F233" s="139"/>
      <c r="G233" s="119" t="s">
        <v>2</v>
      </c>
      <c r="H233" s="119" t="s">
        <v>1085</v>
      </c>
      <c r="I233" s="140"/>
      <c r="J233" s="118"/>
      <c r="K233" s="9" t="s">
        <v>684</v>
      </c>
    </row>
    <row r="234" spans="1:11" ht="15.75" hidden="1">
      <c r="A234" s="1353"/>
      <c r="B234" s="1353"/>
      <c r="C234" s="1353"/>
      <c r="D234" s="137" t="s">
        <v>1188</v>
      </c>
      <c r="E234" s="122" t="s">
        <v>1189</v>
      </c>
      <c r="F234" s="139"/>
      <c r="G234" s="119" t="s">
        <v>2</v>
      </c>
      <c r="H234" s="119" t="s">
        <v>1085</v>
      </c>
      <c r="I234" s="140"/>
      <c r="J234" s="118"/>
      <c r="K234" s="9" t="s">
        <v>684</v>
      </c>
    </row>
    <row r="235" spans="1:11" ht="15.75" hidden="1">
      <c r="A235" s="1353"/>
      <c r="B235" s="1353"/>
      <c r="C235" s="1353"/>
      <c r="D235" s="137" t="s">
        <v>1190</v>
      </c>
      <c r="E235" s="122" t="s">
        <v>1191</v>
      </c>
      <c r="F235" s="139"/>
      <c r="G235" s="119" t="s">
        <v>2</v>
      </c>
      <c r="H235" s="119" t="s">
        <v>1085</v>
      </c>
      <c r="I235" s="140"/>
      <c r="J235" s="118"/>
      <c r="K235" s="9" t="s">
        <v>684</v>
      </c>
    </row>
    <row r="236" spans="1:11" ht="15.75" hidden="1">
      <c r="A236" s="1353"/>
      <c r="B236" s="1353"/>
      <c r="C236" s="1353"/>
      <c r="D236" s="137" t="s">
        <v>1192</v>
      </c>
      <c r="E236" s="122" t="s">
        <v>1193</v>
      </c>
      <c r="F236" s="139"/>
      <c r="G236" s="119" t="s">
        <v>2</v>
      </c>
      <c r="H236" s="119" t="s">
        <v>1085</v>
      </c>
      <c r="I236" s="140"/>
      <c r="J236" s="118"/>
      <c r="K236" s="9" t="s">
        <v>684</v>
      </c>
    </row>
    <row r="237" spans="1:11" ht="15.75" hidden="1">
      <c r="A237" s="1353"/>
      <c r="B237" s="1353"/>
      <c r="C237" s="1353"/>
      <c r="D237" s="137" t="s">
        <v>1194</v>
      </c>
      <c r="E237" s="122" t="s">
        <v>1195</v>
      </c>
      <c r="F237" s="139"/>
      <c r="G237" s="119" t="s">
        <v>2</v>
      </c>
      <c r="H237" s="119" t="s">
        <v>1085</v>
      </c>
      <c r="I237" s="140"/>
      <c r="J237" s="118"/>
      <c r="K237" s="9" t="s">
        <v>684</v>
      </c>
    </row>
    <row r="238" spans="1:11" ht="15.75" hidden="1">
      <c r="A238" s="1353"/>
      <c r="B238" s="1353"/>
      <c r="C238" s="1353"/>
      <c r="D238" s="137" t="s">
        <v>1196</v>
      </c>
      <c r="E238" s="122" t="s">
        <v>1197</v>
      </c>
      <c r="F238" s="139"/>
      <c r="G238" s="119" t="s">
        <v>2</v>
      </c>
      <c r="H238" s="119" t="s">
        <v>1085</v>
      </c>
      <c r="I238" s="140"/>
      <c r="J238" s="118"/>
      <c r="K238" s="9" t="s">
        <v>684</v>
      </c>
    </row>
    <row r="239" spans="1:11" ht="15.75" hidden="1">
      <c r="A239" s="1353"/>
      <c r="B239" s="1353"/>
      <c r="C239" s="1353"/>
      <c r="D239" s="137" t="s">
        <v>1198</v>
      </c>
      <c r="E239" s="122" t="s">
        <v>1199</v>
      </c>
      <c r="F239" s="139"/>
      <c r="G239" s="119" t="s">
        <v>2</v>
      </c>
      <c r="H239" s="119" t="s">
        <v>1085</v>
      </c>
      <c r="I239" s="140"/>
      <c r="J239" s="118"/>
      <c r="K239" s="9" t="s">
        <v>684</v>
      </c>
    </row>
    <row r="240" spans="1:11" ht="15.75" hidden="1">
      <c r="A240" s="1353"/>
      <c r="B240" s="1353"/>
      <c r="C240" s="1353"/>
      <c r="D240" s="137" t="s">
        <v>1200</v>
      </c>
      <c r="E240" s="122" t="s">
        <v>1201</v>
      </c>
      <c r="F240" s="139"/>
      <c r="G240" s="119" t="s">
        <v>2</v>
      </c>
      <c r="H240" s="119" t="s">
        <v>1085</v>
      </c>
      <c r="I240" s="140"/>
      <c r="J240" s="118"/>
      <c r="K240" s="9" t="s">
        <v>684</v>
      </c>
    </row>
    <row r="241" spans="1:11" ht="15.75" hidden="1">
      <c r="A241" s="1353"/>
      <c r="B241" s="1353"/>
      <c r="C241" s="1353"/>
      <c r="D241" s="137" t="s">
        <v>1202</v>
      </c>
      <c r="E241" s="122" t="s">
        <v>1203</v>
      </c>
      <c r="F241" s="139"/>
      <c r="G241" s="119" t="s">
        <v>2</v>
      </c>
      <c r="H241" s="119" t="s">
        <v>1085</v>
      </c>
      <c r="I241" s="140"/>
      <c r="J241" s="118"/>
      <c r="K241" s="9" t="s">
        <v>684</v>
      </c>
    </row>
    <row r="242" spans="1:11" ht="15.75" hidden="1">
      <c r="A242" s="1353"/>
      <c r="B242" s="1353"/>
      <c r="C242" s="1353"/>
      <c r="D242" s="137" t="s">
        <v>1204</v>
      </c>
      <c r="E242" s="122" t="s">
        <v>1205</v>
      </c>
      <c r="F242" s="139"/>
      <c r="G242" s="119" t="s">
        <v>2</v>
      </c>
      <c r="H242" s="119" t="s">
        <v>1085</v>
      </c>
      <c r="I242" s="140"/>
      <c r="J242" s="118"/>
      <c r="K242" s="9" t="s">
        <v>684</v>
      </c>
    </row>
    <row r="243" spans="1:11" ht="15.75" hidden="1">
      <c r="A243" s="1353"/>
      <c r="B243" s="1353"/>
      <c r="C243" s="1353"/>
      <c r="D243" s="137" t="s">
        <v>1206</v>
      </c>
      <c r="E243" s="122" t="s">
        <v>1207</v>
      </c>
      <c r="F243" s="139"/>
      <c r="G243" s="119" t="s">
        <v>2</v>
      </c>
      <c r="H243" s="119" t="s">
        <v>1085</v>
      </c>
      <c r="I243" s="140"/>
      <c r="J243" s="118"/>
      <c r="K243" s="9" t="s">
        <v>684</v>
      </c>
    </row>
    <row r="244" spans="1:11" ht="15.75" hidden="1">
      <c r="A244" s="1353"/>
      <c r="B244" s="1353"/>
      <c r="C244" s="1353"/>
      <c r="D244" s="137" t="s">
        <v>1208</v>
      </c>
      <c r="E244" s="122" t="s">
        <v>1209</v>
      </c>
      <c r="F244" s="139"/>
      <c r="G244" s="119" t="s">
        <v>2</v>
      </c>
      <c r="H244" s="119" t="s">
        <v>1085</v>
      </c>
      <c r="I244" s="140"/>
      <c r="J244" s="118"/>
      <c r="K244" s="9" t="s">
        <v>684</v>
      </c>
    </row>
    <row r="245" spans="1:11" ht="15.75" hidden="1">
      <c r="A245" s="1353"/>
      <c r="B245" s="1353"/>
      <c r="C245" s="1353"/>
      <c r="D245" s="137" t="s">
        <v>1210</v>
      </c>
      <c r="E245" s="122" t="s">
        <v>1211</v>
      </c>
      <c r="F245" s="139"/>
      <c r="G245" s="119" t="s">
        <v>2</v>
      </c>
      <c r="H245" s="119" t="s">
        <v>1085</v>
      </c>
      <c r="I245" s="140"/>
      <c r="J245" s="118"/>
      <c r="K245" s="9" t="s">
        <v>684</v>
      </c>
    </row>
    <row r="246" spans="1:11" ht="15.75" hidden="1">
      <c r="A246" s="1353"/>
      <c r="B246" s="1353"/>
      <c r="C246" s="1353"/>
      <c r="D246" s="137" t="s">
        <v>1212</v>
      </c>
      <c r="E246" s="122" t="s">
        <v>1213</v>
      </c>
      <c r="F246" s="139"/>
      <c r="G246" s="119" t="s">
        <v>2</v>
      </c>
      <c r="H246" s="119" t="s">
        <v>1085</v>
      </c>
      <c r="I246" s="140"/>
      <c r="J246" s="118"/>
      <c r="K246" s="9" t="s">
        <v>684</v>
      </c>
    </row>
    <row r="247" spans="1:11" ht="15.75" hidden="1">
      <c r="A247" s="1353"/>
      <c r="B247" s="1353"/>
      <c r="C247" s="1353"/>
      <c r="D247" s="137" t="s">
        <v>1214</v>
      </c>
      <c r="E247" s="122" t="s">
        <v>1215</v>
      </c>
      <c r="F247" s="139"/>
      <c r="G247" s="119" t="s">
        <v>2</v>
      </c>
      <c r="H247" s="119" t="s">
        <v>1085</v>
      </c>
      <c r="I247" s="140"/>
      <c r="J247" s="118"/>
      <c r="K247" s="9" t="s">
        <v>684</v>
      </c>
    </row>
    <row r="248" spans="1:11" ht="15.75" hidden="1">
      <c r="A248" s="1353"/>
      <c r="B248" s="1353"/>
      <c r="C248" s="1353"/>
      <c r="D248" s="137" t="s">
        <v>1216</v>
      </c>
      <c r="E248" s="122" t="s">
        <v>1217</v>
      </c>
      <c r="F248" s="139"/>
      <c r="G248" s="119" t="s">
        <v>2</v>
      </c>
      <c r="H248" s="119" t="s">
        <v>1085</v>
      </c>
      <c r="I248" s="140"/>
      <c r="J248" s="118"/>
      <c r="K248" s="9" t="s">
        <v>684</v>
      </c>
    </row>
    <row r="249" spans="1:11" ht="15.75" hidden="1">
      <c r="A249" s="1353"/>
      <c r="B249" s="1353"/>
      <c r="C249" s="1353"/>
      <c r="D249" s="137" t="s">
        <v>1218</v>
      </c>
      <c r="E249" s="122" t="s">
        <v>1219</v>
      </c>
      <c r="F249" s="139"/>
      <c r="G249" s="119" t="s">
        <v>2</v>
      </c>
      <c r="H249" s="119" t="s">
        <v>1085</v>
      </c>
      <c r="I249" s="140"/>
      <c r="J249" s="118"/>
      <c r="K249" s="9" t="s">
        <v>684</v>
      </c>
    </row>
    <row r="250" spans="1:11" ht="15.75" hidden="1">
      <c r="A250" s="1353"/>
      <c r="B250" s="1353"/>
      <c r="C250" s="1353"/>
      <c r="D250" s="137" t="s">
        <v>1220</v>
      </c>
      <c r="E250" s="122" t="s">
        <v>1221</v>
      </c>
      <c r="F250" s="139"/>
      <c r="G250" s="119" t="s">
        <v>2</v>
      </c>
      <c r="H250" s="119" t="s">
        <v>1085</v>
      </c>
      <c r="I250" s="140"/>
      <c r="J250" s="118"/>
      <c r="K250" s="9" t="s">
        <v>684</v>
      </c>
    </row>
    <row r="251" spans="1:11" ht="15.75" hidden="1">
      <c r="A251" s="1353"/>
      <c r="B251" s="1353"/>
      <c r="C251" s="1353"/>
      <c r="D251" s="137" t="s">
        <v>1222</v>
      </c>
      <c r="E251" s="122" t="s">
        <v>1223</v>
      </c>
      <c r="F251" s="139"/>
      <c r="G251" s="119" t="s">
        <v>2</v>
      </c>
      <c r="H251" s="119" t="s">
        <v>1085</v>
      </c>
      <c r="I251" s="140"/>
      <c r="J251" s="118"/>
      <c r="K251" s="9" t="s">
        <v>684</v>
      </c>
    </row>
    <row r="252" spans="1:11" ht="15.75" hidden="1">
      <c r="A252" s="1353"/>
      <c r="B252" s="1353"/>
      <c r="C252" s="1353"/>
      <c r="D252" s="137" t="s">
        <v>1224</v>
      </c>
      <c r="E252" s="122" t="s">
        <v>1225</v>
      </c>
      <c r="F252" s="139"/>
      <c r="G252" s="119" t="s">
        <v>2</v>
      </c>
      <c r="H252" s="119" t="s">
        <v>1085</v>
      </c>
      <c r="I252" s="140"/>
      <c r="J252" s="118"/>
      <c r="K252" s="9" t="s">
        <v>684</v>
      </c>
    </row>
    <row r="253" spans="1:11" ht="15.75" hidden="1">
      <c r="A253" s="1353"/>
      <c r="B253" s="1353"/>
      <c r="C253" s="1353"/>
      <c r="D253" s="137" t="s">
        <v>1226</v>
      </c>
      <c r="E253" s="122" t="s">
        <v>1227</v>
      </c>
      <c r="F253" s="139"/>
      <c r="G253" s="119" t="s">
        <v>2</v>
      </c>
      <c r="H253" s="119" t="s">
        <v>1085</v>
      </c>
      <c r="I253" s="140"/>
      <c r="J253" s="118"/>
      <c r="K253" s="9" t="s">
        <v>684</v>
      </c>
    </row>
    <row r="254" spans="1:11" ht="15.75" hidden="1">
      <c r="A254" s="1353"/>
      <c r="B254" s="1353"/>
      <c r="C254" s="1353"/>
      <c r="D254" s="137" t="s">
        <v>1228</v>
      </c>
      <c r="E254" s="122" t="s">
        <v>1229</v>
      </c>
      <c r="F254" s="139"/>
      <c r="G254" s="119" t="s">
        <v>2</v>
      </c>
      <c r="H254" s="119" t="s">
        <v>1085</v>
      </c>
      <c r="I254" s="140"/>
      <c r="J254" s="118"/>
      <c r="K254" s="9" t="s">
        <v>684</v>
      </c>
    </row>
    <row r="255" spans="1:11" ht="15.75" hidden="1">
      <c r="A255" s="1353"/>
      <c r="B255" s="1353"/>
      <c r="C255" s="1353"/>
      <c r="D255" s="137" t="s">
        <v>1230</v>
      </c>
      <c r="E255" s="122" t="s">
        <v>1231</v>
      </c>
      <c r="F255" s="139"/>
      <c r="G255" s="119" t="s">
        <v>2</v>
      </c>
      <c r="H255" s="119" t="s">
        <v>1085</v>
      </c>
      <c r="I255" s="140"/>
      <c r="J255" s="118"/>
      <c r="K255" s="9" t="s">
        <v>684</v>
      </c>
    </row>
    <row r="256" spans="1:11" ht="15.75" hidden="1">
      <c r="A256" s="1353"/>
      <c r="B256" s="1353"/>
      <c r="C256" s="1353"/>
      <c r="D256" s="137" t="s">
        <v>1232</v>
      </c>
      <c r="E256" s="122" t="s">
        <v>1233</v>
      </c>
      <c r="F256" s="139"/>
      <c r="G256" s="119" t="s">
        <v>2</v>
      </c>
      <c r="H256" s="119" t="s">
        <v>1085</v>
      </c>
      <c r="I256" s="140"/>
      <c r="J256" s="118"/>
      <c r="K256" s="9" t="s">
        <v>684</v>
      </c>
    </row>
    <row r="257" spans="1:11" ht="15.75" hidden="1">
      <c r="A257" s="1353"/>
      <c r="B257" s="1353"/>
      <c r="C257" s="1353"/>
      <c r="D257" s="137" t="s">
        <v>1234</v>
      </c>
      <c r="E257" s="122" t="s">
        <v>1235</v>
      </c>
      <c r="F257" s="139"/>
      <c r="G257" s="119" t="s">
        <v>2</v>
      </c>
      <c r="H257" s="119" t="s">
        <v>1085</v>
      </c>
      <c r="I257" s="140"/>
      <c r="J257" s="118"/>
      <c r="K257" s="9" t="s">
        <v>684</v>
      </c>
    </row>
    <row r="258" spans="1:11" ht="15.75" hidden="1">
      <c r="A258" s="1353"/>
      <c r="B258" s="1353"/>
      <c r="C258" s="1353"/>
      <c r="D258" s="137" t="s">
        <v>1236</v>
      </c>
      <c r="E258" s="122" t="s">
        <v>1237</v>
      </c>
      <c r="F258" s="139"/>
      <c r="G258" s="119" t="s">
        <v>2</v>
      </c>
      <c r="H258" s="119" t="s">
        <v>1085</v>
      </c>
      <c r="I258" s="140"/>
      <c r="J258" s="118"/>
      <c r="K258" s="9" t="s">
        <v>684</v>
      </c>
    </row>
    <row r="259" spans="1:11" ht="15.75" hidden="1">
      <c r="A259" s="1353"/>
      <c r="B259" s="1353"/>
      <c r="C259" s="1353"/>
      <c r="D259" s="137" t="s">
        <v>1238</v>
      </c>
      <c r="E259" s="122" t="s">
        <v>1239</v>
      </c>
      <c r="F259" s="139"/>
      <c r="G259" s="119" t="s">
        <v>2</v>
      </c>
      <c r="H259" s="119" t="s">
        <v>1085</v>
      </c>
      <c r="I259" s="140"/>
      <c r="J259" s="118"/>
      <c r="K259" s="9" t="s">
        <v>684</v>
      </c>
    </row>
    <row r="260" spans="1:11" ht="15.75" hidden="1">
      <c r="A260" s="1353"/>
      <c r="B260" s="1353"/>
      <c r="C260" s="1353"/>
      <c r="D260" s="137" t="s">
        <v>1240</v>
      </c>
      <c r="E260" s="122" t="s">
        <v>1241</v>
      </c>
      <c r="F260" s="139"/>
      <c r="G260" s="119" t="s">
        <v>2</v>
      </c>
      <c r="H260" s="119" t="s">
        <v>1085</v>
      </c>
      <c r="I260" s="140"/>
      <c r="J260" s="118"/>
      <c r="K260" s="9" t="s">
        <v>684</v>
      </c>
    </row>
    <row r="261" spans="1:11" ht="15.75" hidden="1">
      <c r="A261" s="1353"/>
      <c r="B261" s="1353"/>
      <c r="C261" s="1353"/>
      <c r="D261" s="137" t="s">
        <v>1242</v>
      </c>
      <c r="E261" s="122" t="s">
        <v>1243</v>
      </c>
      <c r="F261" s="139"/>
      <c r="G261" s="119" t="s">
        <v>2</v>
      </c>
      <c r="H261" s="119" t="s">
        <v>1085</v>
      </c>
      <c r="I261" s="140"/>
      <c r="J261" s="118"/>
      <c r="K261" s="9" t="s">
        <v>684</v>
      </c>
    </row>
    <row r="262" spans="1:11" ht="15.75" hidden="1">
      <c r="A262" s="1353"/>
      <c r="B262" s="1353"/>
      <c r="C262" s="1353"/>
      <c r="D262" s="137" t="s">
        <v>1244</v>
      </c>
      <c r="E262" s="122" t="s">
        <v>1245</v>
      </c>
      <c r="F262" s="139"/>
      <c r="G262" s="119" t="s">
        <v>2</v>
      </c>
      <c r="H262" s="119" t="s">
        <v>1085</v>
      </c>
      <c r="I262" s="140"/>
      <c r="J262" s="118"/>
      <c r="K262" s="9" t="s">
        <v>684</v>
      </c>
    </row>
    <row r="263" spans="1:11" ht="15.75" hidden="1">
      <c r="A263" s="1353"/>
      <c r="B263" s="1353"/>
      <c r="C263" s="1353"/>
      <c r="D263" s="137" t="s">
        <v>1246</v>
      </c>
      <c r="E263" s="122" t="s">
        <v>1247</v>
      </c>
      <c r="F263" s="139"/>
      <c r="G263" s="119" t="s">
        <v>2</v>
      </c>
      <c r="H263" s="119" t="s">
        <v>1085</v>
      </c>
      <c r="I263" s="140"/>
      <c r="J263" s="118"/>
      <c r="K263" s="9" t="s">
        <v>684</v>
      </c>
    </row>
    <row r="264" spans="1:11" ht="15.75" hidden="1">
      <c r="A264" s="1353"/>
      <c r="B264" s="1353"/>
      <c r="C264" s="1353"/>
      <c r="D264" s="137" t="s">
        <v>1248</v>
      </c>
      <c r="E264" s="122" t="s">
        <v>1249</v>
      </c>
      <c r="F264" s="139"/>
      <c r="G264" s="119" t="s">
        <v>2</v>
      </c>
      <c r="H264" s="119" t="s">
        <v>1085</v>
      </c>
      <c r="I264" s="140"/>
      <c r="J264" s="118"/>
      <c r="K264" s="9" t="s">
        <v>684</v>
      </c>
    </row>
    <row r="265" spans="1:11" ht="15.75" hidden="1">
      <c r="A265" s="1353"/>
      <c r="B265" s="1353"/>
      <c r="C265" s="1353"/>
      <c r="D265" s="137" t="s">
        <v>1250</v>
      </c>
      <c r="E265" s="122" t="s">
        <v>1251</v>
      </c>
      <c r="F265" s="139"/>
      <c r="G265" s="119" t="s">
        <v>2</v>
      </c>
      <c r="H265" s="119" t="s">
        <v>1085</v>
      </c>
      <c r="I265" s="140"/>
      <c r="J265" s="118"/>
      <c r="K265" s="9" t="s">
        <v>684</v>
      </c>
    </row>
    <row r="266" spans="1:11" ht="15.75" hidden="1">
      <c r="A266" s="1353"/>
      <c r="B266" s="1353"/>
      <c r="C266" s="1353"/>
      <c r="D266" s="137" t="s">
        <v>1252</v>
      </c>
      <c r="E266" s="122" t="s">
        <v>1253</v>
      </c>
      <c r="F266" s="139"/>
      <c r="G266" s="119" t="s">
        <v>2</v>
      </c>
      <c r="H266" s="119" t="s">
        <v>1085</v>
      </c>
      <c r="I266" s="140"/>
      <c r="J266" s="118"/>
      <c r="K266" s="9" t="s">
        <v>684</v>
      </c>
    </row>
    <row r="267" spans="1:11" ht="15.75" hidden="1">
      <c r="A267" s="1353"/>
      <c r="B267" s="1353"/>
      <c r="C267" s="1353"/>
      <c r="D267" s="137" t="s">
        <v>1254</v>
      </c>
      <c r="E267" s="122" t="s">
        <v>1255</v>
      </c>
      <c r="F267" s="139"/>
      <c r="G267" s="119" t="s">
        <v>2</v>
      </c>
      <c r="H267" s="119" t="s">
        <v>1085</v>
      </c>
      <c r="I267" s="140"/>
      <c r="J267" s="118"/>
      <c r="K267" s="9" t="s">
        <v>684</v>
      </c>
    </row>
    <row r="268" spans="1:11" ht="15.75" hidden="1">
      <c r="A268" s="1353"/>
      <c r="B268" s="1353"/>
      <c r="C268" s="1353"/>
      <c r="D268" s="137" t="s">
        <v>1256</v>
      </c>
      <c r="E268" s="122" t="s">
        <v>1257</v>
      </c>
      <c r="F268" s="139"/>
      <c r="G268" s="119" t="s">
        <v>2</v>
      </c>
      <c r="H268" s="119" t="s">
        <v>1085</v>
      </c>
      <c r="I268" s="140"/>
      <c r="J268" s="118"/>
      <c r="K268" s="9" t="s">
        <v>684</v>
      </c>
    </row>
    <row r="269" spans="1:11" ht="15.75" hidden="1">
      <c r="A269" s="1353"/>
      <c r="B269" s="1353"/>
      <c r="C269" s="1353"/>
      <c r="D269" s="137" t="s">
        <v>1258</v>
      </c>
      <c r="E269" s="122" t="s">
        <v>1259</v>
      </c>
      <c r="F269" s="139"/>
      <c r="G269" s="119" t="s">
        <v>2</v>
      </c>
      <c r="H269" s="119" t="s">
        <v>1085</v>
      </c>
      <c r="I269" s="140"/>
      <c r="J269" s="118"/>
      <c r="K269" s="9" t="s">
        <v>684</v>
      </c>
    </row>
    <row r="270" spans="1:11" ht="15.75" hidden="1">
      <c r="A270" s="1353"/>
      <c r="B270" s="1353"/>
      <c r="C270" s="1353"/>
      <c r="D270" s="137" t="s">
        <v>1260</v>
      </c>
      <c r="E270" s="122" t="s">
        <v>1261</v>
      </c>
      <c r="F270" s="139"/>
      <c r="G270" s="119" t="s">
        <v>2</v>
      </c>
      <c r="H270" s="119" t="s">
        <v>1085</v>
      </c>
      <c r="I270" s="140"/>
      <c r="J270" s="118"/>
      <c r="K270" s="9" t="s">
        <v>684</v>
      </c>
    </row>
    <row r="271" spans="1:11" ht="15.75" hidden="1">
      <c r="A271" s="1353"/>
      <c r="B271" s="1353"/>
      <c r="C271" s="1353"/>
      <c r="D271" s="137" t="s">
        <v>1262</v>
      </c>
      <c r="E271" s="122" t="s">
        <v>1263</v>
      </c>
      <c r="F271" s="139"/>
      <c r="G271" s="119" t="s">
        <v>2</v>
      </c>
      <c r="H271" s="119" t="s">
        <v>1085</v>
      </c>
      <c r="I271" s="140"/>
      <c r="J271" s="118"/>
      <c r="K271" s="9" t="s">
        <v>684</v>
      </c>
    </row>
    <row r="272" spans="1:11" ht="15.75" hidden="1">
      <c r="A272" s="1353"/>
      <c r="B272" s="1353"/>
      <c r="C272" s="1353"/>
      <c r="D272" s="137" t="s">
        <v>1264</v>
      </c>
      <c r="E272" s="122" t="s">
        <v>1265</v>
      </c>
      <c r="F272" s="139"/>
      <c r="G272" s="119" t="s">
        <v>2</v>
      </c>
      <c r="H272" s="119" t="s">
        <v>1085</v>
      </c>
      <c r="I272" s="140"/>
      <c r="J272" s="118"/>
      <c r="K272" s="9" t="s">
        <v>684</v>
      </c>
    </row>
    <row r="273" spans="1:11" ht="15.75" hidden="1">
      <c r="A273" s="1353"/>
      <c r="B273" s="1353"/>
      <c r="C273" s="1353"/>
      <c r="D273" s="137" t="s">
        <v>1266</v>
      </c>
      <c r="E273" s="122" t="s">
        <v>1267</v>
      </c>
      <c r="F273" s="139"/>
      <c r="G273" s="119" t="s">
        <v>2</v>
      </c>
      <c r="H273" s="119" t="s">
        <v>1085</v>
      </c>
      <c r="I273" s="140"/>
      <c r="J273" s="118"/>
      <c r="K273" s="9" t="s">
        <v>684</v>
      </c>
    </row>
    <row r="274" spans="1:11" ht="15.75" hidden="1">
      <c r="A274" s="1353"/>
      <c r="B274" s="1353"/>
      <c r="C274" s="1353"/>
      <c r="D274" s="137" t="s">
        <v>1268</v>
      </c>
      <c r="E274" s="122" t="s">
        <v>1269</v>
      </c>
      <c r="F274" s="139"/>
      <c r="G274" s="119" t="s">
        <v>2</v>
      </c>
      <c r="H274" s="119" t="s">
        <v>1085</v>
      </c>
      <c r="I274" s="140"/>
      <c r="J274" s="118"/>
      <c r="K274" s="9" t="s">
        <v>684</v>
      </c>
    </row>
    <row r="275" spans="1:11" ht="15.75" hidden="1">
      <c r="A275" s="1353"/>
      <c r="B275" s="1353"/>
      <c r="C275" s="1353"/>
      <c r="D275" s="137" t="s">
        <v>1270</v>
      </c>
      <c r="E275" s="122" t="s">
        <v>1271</v>
      </c>
      <c r="F275" s="139"/>
      <c r="G275" s="119" t="s">
        <v>2</v>
      </c>
      <c r="H275" s="119" t="s">
        <v>1085</v>
      </c>
      <c r="I275" s="140"/>
      <c r="J275" s="118"/>
      <c r="K275" s="9" t="s">
        <v>684</v>
      </c>
    </row>
    <row r="276" spans="1:11" ht="15.75" hidden="1">
      <c r="A276" s="1353"/>
      <c r="B276" s="1353"/>
      <c r="C276" s="1353"/>
      <c r="D276" s="137" t="s">
        <v>1272</v>
      </c>
      <c r="E276" s="122" t="s">
        <v>1273</v>
      </c>
      <c r="F276" s="139"/>
      <c r="G276" s="119" t="s">
        <v>2</v>
      </c>
      <c r="H276" s="119" t="s">
        <v>1085</v>
      </c>
      <c r="I276" s="140"/>
      <c r="J276" s="118"/>
      <c r="K276" s="9" t="s">
        <v>684</v>
      </c>
    </row>
    <row r="277" spans="1:11" ht="15.75" hidden="1">
      <c r="A277" s="1353"/>
      <c r="B277" s="1353"/>
      <c r="C277" s="1353"/>
      <c r="D277" s="137" t="s">
        <v>1274</v>
      </c>
      <c r="E277" s="122" t="s">
        <v>1275</v>
      </c>
      <c r="F277" s="139"/>
      <c r="G277" s="119" t="s">
        <v>2</v>
      </c>
      <c r="H277" s="119" t="s">
        <v>1085</v>
      </c>
      <c r="I277" s="140"/>
      <c r="J277" s="118"/>
      <c r="K277" s="9" t="s">
        <v>684</v>
      </c>
    </row>
    <row r="278" spans="1:11" ht="15.75" hidden="1">
      <c r="A278" s="1353"/>
      <c r="B278" s="1353"/>
      <c r="C278" s="1353"/>
      <c r="D278" s="137" t="s">
        <v>1276</v>
      </c>
      <c r="E278" s="122" t="s">
        <v>1277</v>
      </c>
      <c r="F278" s="139"/>
      <c r="G278" s="119" t="s">
        <v>2</v>
      </c>
      <c r="H278" s="119" t="s">
        <v>1085</v>
      </c>
      <c r="I278" s="140"/>
      <c r="J278" s="118"/>
      <c r="K278" s="9" t="s">
        <v>684</v>
      </c>
    </row>
    <row r="279" spans="1:11" ht="15.75" hidden="1">
      <c r="A279" s="1353"/>
      <c r="B279" s="1353"/>
      <c r="C279" s="1353"/>
      <c r="D279" s="137" t="s">
        <v>1278</v>
      </c>
      <c r="E279" s="122" t="s">
        <v>1279</v>
      </c>
      <c r="F279" s="139"/>
      <c r="G279" s="119" t="s">
        <v>2</v>
      </c>
      <c r="H279" s="119" t="s">
        <v>1085</v>
      </c>
      <c r="I279" s="140"/>
      <c r="J279" s="118"/>
      <c r="K279" s="9" t="s">
        <v>684</v>
      </c>
    </row>
    <row r="280" spans="1:11" ht="15.75" hidden="1">
      <c r="A280" s="1353"/>
      <c r="B280" s="1353"/>
      <c r="C280" s="1353"/>
      <c r="D280" s="137" t="s">
        <v>1280</v>
      </c>
      <c r="E280" s="122" t="s">
        <v>1281</v>
      </c>
      <c r="F280" s="139"/>
      <c r="G280" s="119" t="s">
        <v>2</v>
      </c>
      <c r="H280" s="119" t="s">
        <v>1085</v>
      </c>
      <c r="I280" s="140"/>
      <c r="J280" s="118"/>
      <c r="K280" s="9" t="s">
        <v>684</v>
      </c>
    </row>
    <row r="281" spans="1:11" ht="15.75" hidden="1">
      <c r="A281" s="1353"/>
      <c r="B281" s="1353"/>
      <c r="C281" s="1353"/>
      <c r="D281" s="137" t="s">
        <v>1282</v>
      </c>
      <c r="E281" s="122" t="s">
        <v>1283</v>
      </c>
      <c r="F281" s="139"/>
      <c r="G281" s="119" t="s">
        <v>2</v>
      </c>
      <c r="H281" s="119" t="s">
        <v>1085</v>
      </c>
      <c r="I281" s="140"/>
      <c r="J281" s="118"/>
      <c r="K281" s="9" t="s">
        <v>684</v>
      </c>
    </row>
    <row r="282" spans="1:11" ht="15.75" hidden="1">
      <c r="A282" s="1353"/>
      <c r="B282" s="1353"/>
      <c r="C282" s="1353"/>
      <c r="D282" s="137" t="s">
        <v>1284</v>
      </c>
      <c r="E282" s="122" t="s">
        <v>1285</v>
      </c>
      <c r="F282" s="139"/>
      <c r="G282" s="119" t="s">
        <v>2</v>
      </c>
      <c r="H282" s="119" t="s">
        <v>1085</v>
      </c>
      <c r="I282" s="140"/>
      <c r="J282" s="118"/>
      <c r="K282" s="9" t="s">
        <v>684</v>
      </c>
    </row>
    <row r="283" spans="1:11" ht="15.75" hidden="1">
      <c r="A283" s="1353"/>
      <c r="B283" s="1353"/>
      <c r="C283" s="1353"/>
      <c r="D283" s="137" t="s">
        <v>1286</v>
      </c>
      <c r="E283" s="122" t="s">
        <v>1287</v>
      </c>
      <c r="F283" s="139"/>
      <c r="G283" s="119" t="s">
        <v>2</v>
      </c>
      <c r="H283" s="119" t="s">
        <v>1085</v>
      </c>
      <c r="I283" s="140"/>
      <c r="J283" s="118"/>
      <c r="K283" s="9" t="s">
        <v>684</v>
      </c>
    </row>
    <row r="284" spans="1:11" ht="15.75" hidden="1">
      <c r="A284" s="1353"/>
      <c r="B284" s="1353"/>
      <c r="C284" s="1353"/>
      <c r="D284" s="137" t="s">
        <v>1288</v>
      </c>
      <c r="E284" s="122" t="s">
        <v>1289</v>
      </c>
      <c r="F284" s="139"/>
      <c r="G284" s="119" t="s">
        <v>2</v>
      </c>
      <c r="H284" s="119" t="s">
        <v>1085</v>
      </c>
      <c r="I284" s="140"/>
      <c r="J284" s="118"/>
      <c r="K284" s="9" t="s">
        <v>684</v>
      </c>
    </row>
    <row r="285" spans="1:11" ht="15.75" hidden="1">
      <c r="A285" s="1353"/>
      <c r="B285" s="1353"/>
      <c r="C285" s="1353"/>
      <c r="D285" s="137" t="s">
        <v>1290</v>
      </c>
      <c r="E285" s="122" t="s">
        <v>1291</v>
      </c>
      <c r="F285" s="139"/>
      <c r="G285" s="119" t="s">
        <v>2</v>
      </c>
      <c r="H285" s="119" t="s">
        <v>1085</v>
      </c>
      <c r="I285" s="140"/>
      <c r="J285" s="118"/>
      <c r="K285" s="9" t="s">
        <v>684</v>
      </c>
    </row>
    <row r="286" spans="1:11" ht="15.75" hidden="1">
      <c r="A286" s="1353"/>
      <c r="B286" s="1353"/>
      <c r="C286" s="1353"/>
      <c r="D286" s="137" t="s">
        <v>1292</v>
      </c>
      <c r="E286" s="122" t="s">
        <v>1293</v>
      </c>
      <c r="F286" s="139"/>
      <c r="G286" s="119" t="s">
        <v>2</v>
      </c>
      <c r="H286" s="119" t="s">
        <v>1085</v>
      </c>
      <c r="I286" s="140"/>
      <c r="J286" s="118"/>
      <c r="K286" s="9" t="s">
        <v>684</v>
      </c>
    </row>
    <row r="287" spans="1:11" ht="15.75" hidden="1">
      <c r="A287" s="1353"/>
      <c r="B287" s="1353"/>
      <c r="C287" s="1353"/>
      <c r="D287" s="137" t="s">
        <v>1294</v>
      </c>
      <c r="E287" s="122" t="s">
        <v>1295</v>
      </c>
      <c r="F287" s="139"/>
      <c r="G287" s="119" t="s">
        <v>2</v>
      </c>
      <c r="H287" s="119" t="s">
        <v>1085</v>
      </c>
      <c r="I287" s="140"/>
      <c r="J287" s="118"/>
      <c r="K287" s="9" t="s">
        <v>684</v>
      </c>
    </row>
    <row r="288" spans="1:11" ht="15.75" hidden="1">
      <c r="A288" s="1353"/>
      <c r="B288" s="1353"/>
      <c r="C288" s="1353"/>
      <c r="D288" s="137" t="s">
        <v>1296</v>
      </c>
      <c r="E288" s="122" t="s">
        <v>1297</v>
      </c>
      <c r="F288" s="139"/>
      <c r="G288" s="119" t="s">
        <v>2</v>
      </c>
      <c r="H288" s="119" t="s">
        <v>1085</v>
      </c>
      <c r="I288" s="140"/>
      <c r="J288" s="118"/>
      <c r="K288" s="9" t="s">
        <v>684</v>
      </c>
    </row>
    <row r="289" spans="1:11" ht="15.75" hidden="1">
      <c r="A289" s="1353"/>
      <c r="B289" s="1353"/>
      <c r="C289" s="1353"/>
      <c r="D289" s="137" t="s">
        <v>1298</v>
      </c>
      <c r="E289" s="122" t="s">
        <v>1299</v>
      </c>
      <c r="F289" s="139"/>
      <c r="G289" s="119" t="s">
        <v>2</v>
      </c>
      <c r="H289" s="119" t="s">
        <v>1085</v>
      </c>
      <c r="I289" s="140"/>
      <c r="J289" s="118"/>
      <c r="K289" s="9" t="s">
        <v>684</v>
      </c>
    </row>
    <row r="290" spans="1:11" ht="15.75" hidden="1">
      <c r="A290" s="1353"/>
      <c r="B290" s="1353"/>
      <c r="C290" s="1353"/>
      <c r="D290" s="137" t="s">
        <v>1300</v>
      </c>
      <c r="E290" s="122" t="s">
        <v>1301</v>
      </c>
      <c r="F290" s="139"/>
      <c r="G290" s="119" t="s">
        <v>2</v>
      </c>
      <c r="H290" s="119" t="s">
        <v>1085</v>
      </c>
      <c r="I290" s="140"/>
      <c r="J290" s="118"/>
      <c r="K290" s="9" t="s">
        <v>684</v>
      </c>
    </row>
    <row r="291" spans="1:11" ht="15.75" hidden="1">
      <c r="A291" s="1353"/>
      <c r="B291" s="1353"/>
      <c r="C291" s="1353"/>
      <c r="D291" s="137" t="s">
        <v>1302</v>
      </c>
      <c r="E291" s="122" t="s">
        <v>1303</v>
      </c>
      <c r="F291" s="139"/>
      <c r="G291" s="119" t="s">
        <v>2</v>
      </c>
      <c r="H291" s="119" t="s">
        <v>1085</v>
      </c>
      <c r="I291" s="140"/>
      <c r="J291" s="118"/>
      <c r="K291" s="9" t="s">
        <v>684</v>
      </c>
    </row>
    <row r="292" spans="1:11" ht="15.75" hidden="1">
      <c r="A292" s="1353"/>
      <c r="B292" s="1353"/>
      <c r="C292" s="1353"/>
      <c r="D292" s="137" t="s">
        <v>1304</v>
      </c>
      <c r="E292" s="122" t="s">
        <v>1305</v>
      </c>
      <c r="F292" s="139"/>
      <c r="G292" s="119" t="s">
        <v>2</v>
      </c>
      <c r="H292" s="119" t="s">
        <v>1085</v>
      </c>
      <c r="I292" s="140"/>
      <c r="J292" s="118"/>
      <c r="K292" s="9" t="s">
        <v>684</v>
      </c>
    </row>
    <row r="293" spans="1:11" ht="15.75" hidden="1">
      <c r="A293" s="1353"/>
      <c r="B293" s="1353"/>
      <c r="C293" s="1353"/>
      <c r="D293" s="137" t="s">
        <v>1306</v>
      </c>
      <c r="E293" s="122" t="s">
        <v>1307</v>
      </c>
      <c r="F293" s="139"/>
      <c r="G293" s="119" t="s">
        <v>2</v>
      </c>
      <c r="H293" s="119" t="s">
        <v>1085</v>
      </c>
      <c r="I293" s="140"/>
      <c r="J293" s="118"/>
      <c r="K293" s="9" t="s">
        <v>684</v>
      </c>
    </row>
    <row r="294" spans="1:11" ht="15.75" hidden="1">
      <c r="A294" s="1353"/>
      <c r="B294" s="1353"/>
      <c r="C294" s="1353"/>
      <c r="D294" s="137" t="s">
        <v>1308</v>
      </c>
      <c r="E294" s="122" t="s">
        <v>1309</v>
      </c>
      <c r="F294" s="139"/>
      <c r="G294" s="119" t="s">
        <v>2</v>
      </c>
      <c r="H294" s="119" t="s">
        <v>1085</v>
      </c>
      <c r="I294" s="140"/>
      <c r="J294" s="118"/>
      <c r="K294" s="9" t="s">
        <v>684</v>
      </c>
    </row>
    <row r="295" spans="1:11" ht="15.75" hidden="1">
      <c r="A295" s="1353"/>
      <c r="B295" s="1353"/>
      <c r="C295" s="1353"/>
      <c r="D295" s="137" t="s">
        <v>1310</v>
      </c>
      <c r="E295" s="122" t="s">
        <v>1311</v>
      </c>
      <c r="F295" s="139"/>
      <c r="G295" s="119" t="s">
        <v>2</v>
      </c>
      <c r="H295" s="119" t="s">
        <v>1085</v>
      </c>
      <c r="I295" s="140"/>
      <c r="J295" s="118"/>
      <c r="K295" s="9" t="s">
        <v>684</v>
      </c>
    </row>
    <row r="296" spans="1:11" ht="15.75" hidden="1">
      <c r="A296" s="1353"/>
      <c r="B296" s="1353"/>
      <c r="C296" s="1353"/>
      <c r="D296" s="137" t="s">
        <v>1312</v>
      </c>
      <c r="E296" s="122" t="s">
        <v>1313</v>
      </c>
      <c r="F296" s="139"/>
      <c r="G296" s="119" t="s">
        <v>2</v>
      </c>
      <c r="H296" s="119" t="s">
        <v>1085</v>
      </c>
      <c r="I296" s="140"/>
      <c r="J296" s="118"/>
      <c r="K296" s="9" t="s">
        <v>684</v>
      </c>
    </row>
    <row r="297" spans="1:11" ht="15.75" hidden="1">
      <c r="A297" s="1353"/>
      <c r="B297" s="1353"/>
      <c r="C297" s="1353"/>
      <c r="D297" s="137" t="s">
        <v>1314</v>
      </c>
      <c r="E297" s="122" t="s">
        <v>1315</v>
      </c>
      <c r="F297" s="139"/>
      <c r="G297" s="119" t="s">
        <v>2</v>
      </c>
      <c r="H297" s="119" t="s">
        <v>1085</v>
      </c>
      <c r="I297" s="140"/>
      <c r="J297" s="118"/>
      <c r="K297" s="9" t="s">
        <v>684</v>
      </c>
    </row>
    <row r="298" spans="1:11" ht="15.75" hidden="1">
      <c r="A298" s="1353"/>
      <c r="B298" s="1353"/>
      <c r="C298" s="1353"/>
      <c r="D298" s="137" t="s">
        <v>1316</v>
      </c>
      <c r="E298" s="122" t="s">
        <v>1317</v>
      </c>
      <c r="F298" s="139"/>
      <c r="G298" s="119" t="s">
        <v>2</v>
      </c>
      <c r="H298" s="119" t="s">
        <v>1085</v>
      </c>
      <c r="I298" s="140"/>
      <c r="J298" s="118"/>
      <c r="K298" s="9" t="s">
        <v>684</v>
      </c>
    </row>
    <row r="299" spans="1:11" ht="15.75" hidden="1">
      <c r="A299" s="1353"/>
      <c r="B299" s="1353"/>
      <c r="C299" s="1353"/>
      <c r="D299" s="137" t="s">
        <v>1318</v>
      </c>
      <c r="E299" s="122" t="s">
        <v>1319</v>
      </c>
      <c r="F299" s="139"/>
      <c r="G299" s="119" t="s">
        <v>2</v>
      </c>
      <c r="H299" s="119" t="s">
        <v>1085</v>
      </c>
      <c r="I299" s="140"/>
      <c r="J299" s="118"/>
      <c r="K299" s="9" t="s">
        <v>684</v>
      </c>
    </row>
    <row r="300" spans="1:11" ht="15.75" hidden="1">
      <c r="A300" s="1353"/>
      <c r="B300" s="1353"/>
      <c r="C300" s="1353"/>
      <c r="D300" s="137" t="s">
        <v>1320</v>
      </c>
      <c r="E300" s="122" t="s">
        <v>1321</v>
      </c>
      <c r="F300" s="139"/>
      <c r="G300" s="119" t="s">
        <v>2</v>
      </c>
      <c r="H300" s="119" t="s">
        <v>1085</v>
      </c>
      <c r="I300" s="140"/>
      <c r="J300" s="118"/>
      <c r="K300" s="9" t="s">
        <v>684</v>
      </c>
    </row>
    <row r="301" spans="1:11" ht="15.75" hidden="1">
      <c r="A301" s="1353"/>
      <c r="B301" s="1353"/>
      <c r="C301" s="1353"/>
      <c r="D301" s="137" t="s">
        <v>1322</v>
      </c>
      <c r="E301" s="122" t="s">
        <v>1323</v>
      </c>
      <c r="F301" s="139"/>
      <c r="G301" s="119" t="s">
        <v>2</v>
      </c>
      <c r="H301" s="119" t="s">
        <v>1085</v>
      </c>
      <c r="I301" s="140"/>
      <c r="J301" s="118"/>
      <c r="K301" s="9" t="s">
        <v>684</v>
      </c>
    </row>
    <row r="302" spans="1:11" ht="15.75" hidden="1">
      <c r="A302" s="1353"/>
      <c r="B302" s="1353"/>
      <c r="C302" s="1353"/>
      <c r="D302" s="137" t="s">
        <v>1324</v>
      </c>
      <c r="E302" s="122" t="s">
        <v>1325</v>
      </c>
      <c r="F302" s="139"/>
      <c r="G302" s="119" t="s">
        <v>2</v>
      </c>
      <c r="H302" s="119" t="s">
        <v>1085</v>
      </c>
      <c r="I302" s="140"/>
      <c r="J302" s="118"/>
      <c r="K302" s="9" t="s">
        <v>684</v>
      </c>
    </row>
    <row r="303" spans="1:11" ht="15.75" hidden="1" customHeight="1">
      <c r="A303" s="1349" t="s">
        <v>1326</v>
      </c>
      <c r="B303" s="1349"/>
      <c r="C303" s="1349"/>
      <c r="D303" s="1349"/>
      <c r="E303" s="1349"/>
      <c r="F303" s="1349"/>
      <c r="G303" s="1349"/>
      <c r="H303" s="1349"/>
      <c r="J303" s="118"/>
      <c r="K303" s="9"/>
    </row>
    <row r="304" spans="1:11" ht="15.75" hidden="1" customHeight="1">
      <c r="A304" s="119"/>
      <c r="B304" s="1349" t="s">
        <v>1327</v>
      </c>
      <c r="C304" s="1349"/>
      <c r="D304" s="1349"/>
      <c r="E304" s="1349"/>
      <c r="F304" s="1349"/>
      <c r="G304" s="1349"/>
      <c r="H304" s="1349"/>
      <c r="J304" s="118"/>
      <c r="K304" s="9"/>
    </row>
    <row r="305" spans="1:11" ht="15.75">
      <c r="A305" s="1353"/>
      <c r="B305" s="1353"/>
      <c r="C305" s="1353"/>
      <c r="D305" s="120" t="s">
        <v>1328</v>
      </c>
      <c r="E305" s="119" t="s">
        <v>1329</v>
      </c>
      <c r="F305" s="119" t="s">
        <v>91</v>
      </c>
      <c r="G305" s="119"/>
      <c r="H305" s="119"/>
      <c r="J305" s="118"/>
      <c r="K305" s="9"/>
    </row>
    <row r="306" spans="1:11" ht="15">
      <c r="A306" s="1353"/>
      <c r="B306" s="1353"/>
      <c r="C306" s="1353"/>
      <c r="D306" s="120" t="s">
        <v>1330</v>
      </c>
      <c r="E306" s="121" t="s">
        <v>1331</v>
      </c>
      <c r="F306" s="119" t="s">
        <v>91</v>
      </c>
      <c r="G306" s="119"/>
      <c r="H306" s="119"/>
      <c r="I306" s="118"/>
      <c r="J306" s="118"/>
      <c r="K306" s="9"/>
    </row>
    <row r="307" spans="1:11" ht="15.75">
      <c r="A307" s="1353"/>
      <c r="B307" s="1353"/>
      <c r="C307" s="1353"/>
      <c r="D307" s="120" t="s">
        <v>1332</v>
      </c>
      <c r="E307" s="124" t="s">
        <v>1333</v>
      </c>
      <c r="F307" s="119" t="s">
        <v>91</v>
      </c>
      <c r="G307" s="119"/>
      <c r="H307" s="119"/>
      <c r="I307" s="118"/>
      <c r="J307" s="118"/>
      <c r="K307" s="9"/>
    </row>
    <row r="308" spans="1:11" ht="30">
      <c r="A308" s="1353"/>
      <c r="B308" s="1353"/>
      <c r="C308" s="1353"/>
      <c r="D308" s="146" t="s">
        <v>1334</v>
      </c>
      <c r="E308" s="147" t="s">
        <v>1335</v>
      </c>
      <c r="F308" s="119" t="s">
        <v>91</v>
      </c>
      <c r="G308" s="119"/>
      <c r="H308" s="148"/>
      <c r="I308" s="118"/>
      <c r="J308" s="118"/>
      <c r="K308" s="9"/>
    </row>
    <row r="309" spans="1:11" ht="15">
      <c r="A309" s="1353"/>
      <c r="B309" s="1353"/>
      <c r="C309" s="1353"/>
      <c r="D309" s="146" t="s">
        <v>1336</v>
      </c>
      <c r="E309" s="147" t="s">
        <v>1337</v>
      </c>
      <c r="F309" s="119" t="s">
        <v>91</v>
      </c>
      <c r="G309" s="119"/>
      <c r="H309" s="148"/>
      <c r="I309" s="118"/>
      <c r="J309" s="118"/>
      <c r="K309" s="9"/>
    </row>
    <row r="310" spans="1:11" ht="15" hidden="1">
      <c r="A310" s="1353"/>
      <c r="B310" s="1353"/>
      <c r="C310" s="1353"/>
      <c r="D310" s="146" t="s">
        <v>1338</v>
      </c>
      <c r="E310" s="147" t="s">
        <v>1339</v>
      </c>
      <c r="F310" s="119"/>
      <c r="G310" s="129" t="s">
        <v>2</v>
      </c>
      <c r="H310" s="149" t="s">
        <v>765</v>
      </c>
      <c r="I310" s="118"/>
      <c r="J310" s="118"/>
      <c r="K310" s="9" t="s">
        <v>684</v>
      </c>
    </row>
    <row r="311" spans="1:11" ht="15">
      <c r="A311" s="1353"/>
      <c r="B311" s="1353"/>
      <c r="C311" s="1353"/>
      <c r="D311" s="146" t="s">
        <v>1340</v>
      </c>
      <c r="E311" s="147" t="s">
        <v>1341</v>
      </c>
      <c r="F311" s="119" t="s">
        <v>91</v>
      </c>
      <c r="G311" s="119"/>
      <c r="H311" s="148"/>
      <c r="I311" s="118"/>
      <c r="J311" s="118"/>
      <c r="K311" s="9"/>
    </row>
    <row r="312" spans="1:11" ht="15.75">
      <c r="A312" s="1353"/>
      <c r="B312" s="1353"/>
      <c r="C312" s="1353"/>
      <c r="D312" s="146" t="s">
        <v>1342</v>
      </c>
      <c r="E312" s="150" t="s">
        <v>1343</v>
      </c>
      <c r="F312" s="119" t="s">
        <v>91</v>
      </c>
      <c r="G312" s="119"/>
      <c r="H312" s="148"/>
      <c r="I312" s="118"/>
      <c r="J312" s="118"/>
      <c r="K312" s="9"/>
    </row>
    <row r="313" spans="1:11" ht="30">
      <c r="A313" s="1353"/>
      <c r="B313" s="1353"/>
      <c r="C313" s="1353"/>
      <c r="D313" s="146" t="s">
        <v>1344</v>
      </c>
      <c r="E313" s="150" t="s">
        <v>1345</v>
      </c>
      <c r="F313" s="119" t="s">
        <v>91</v>
      </c>
      <c r="G313" s="119"/>
      <c r="H313" s="148"/>
      <c r="I313" s="118"/>
      <c r="J313" s="118"/>
      <c r="K313" s="9"/>
    </row>
    <row r="314" spans="1:11" ht="15">
      <c r="A314" s="1353"/>
      <c r="B314" s="1353"/>
      <c r="C314" s="1353"/>
      <c r="D314" s="146" t="s">
        <v>1346</v>
      </c>
      <c r="E314" s="150" t="s">
        <v>1347</v>
      </c>
      <c r="F314" s="119" t="s">
        <v>91</v>
      </c>
      <c r="G314" s="119"/>
      <c r="H314" s="148"/>
      <c r="I314" s="118"/>
      <c r="J314" s="118"/>
      <c r="K314" s="9"/>
    </row>
    <row r="315" spans="1:11" ht="15" hidden="1">
      <c r="A315" s="1353"/>
      <c r="B315" s="1353"/>
      <c r="C315" s="1353"/>
      <c r="D315" s="146" t="s">
        <v>1348</v>
      </c>
      <c r="E315" s="150" t="s">
        <v>1349</v>
      </c>
      <c r="F315" s="119"/>
      <c r="G315" s="129" t="s">
        <v>2</v>
      </c>
      <c r="H315" s="149" t="s">
        <v>765</v>
      </c>
      <c r="I315" s="118"/>
      <c r="J315" s="118"/>
      <c r="K315" s="9" t="s">
        <v>684</v>
      </c>
    </row>
    <row r="316" spans="1:11" ht="15">
      <c r="A316" s="1353"/>
      <c r="B316" s="1353"/>
      <c r="C316" s="1353"/>
      <c r="D316" s="120" t="s">
        <v>1350</v>
      </c>
      <c r="E316" s="121" t="s">
        <v>1351</v>
      </c>
      <c r="F316" s="119" t="s">
        <v>91</v>
      </c>
      <c r="G316" s="119"/>
      <c r="H316" s="119"/>
      <c r="I316" s="118"/>
      <c r="J316" s="118"/>
      <c r="K316" s="9"/>
    </row>
    <row r="317" spans="1:11" ht="30.75">
      <c r="A317" s="1353"/>
      <c r="B317" s="1353"/>
      <c r="C317" s="1353"/>
      <c r="D317" s="120" t="s">
        <v>1352</v>
      </c>
      <c r="E317" s="121" t="s">
        <v>1353</v>
      </c>
      <c r="F317" s="119" t="s">
        <v>91</v>
      </c>
      <c r="G317" s="119"/>
      <c r="H317" s="119"/>
      <c r="I317" s="118"/>
      <c r="J317" s="118"/>
      <c r="K317" s="9"/>
    </row>
    <row r="318" spans="1:11" ht="15">
      <c r="A318" s="1353"/>
      <c r="B318" s="1353"/>
      <c r="C318" s="1353"/>
      <c r="D318" s="120" t="s">
        <v>1354</v>
      </c>
      <c r="E318" s="121" t="s">
        <v>1355</v>
      </c>
      <c r="F318" s="119" t="s">
        <v>91</v>
      </c>
      <c r="G318" s="119"/>
      <c r="H318" s="119"/>
      <c r="I318" s="118"/>
      <c r="J318" s="118"/>
      <c r="K318" s="9"/>
    </row>
    <row r="319" spans="1:11" ht="30.75">
      <c r="A319" s="1353"/>
      <c r="B319" s="1353"/>
      <c r="C319" s="1353"/>
      <c r="D319" s="120" t="s">
        <v>1356</v>
      </c>
      <c r="E319" s="121" t="s">
        <v>1357</v>
      </c>
      <c r="F319" s="119" t="s">
        <v>91</v>
      </c>
      <c r="G319" s="119"/>
      <c r="H319" s="119"/>
      <c r="J319" s="118"/>
      <c r="K319" s="9"/>
    </row>
    <row r="320" spans="1:11" ht="15">
      <c r="A320" s="1353"/>
      <c r="B320" s="1353"/>
      <c r="C320" s="1353"/>
      <c r="D320" s="120" t="s">
        <v>1358</v>
      </c>
      <c r="E320" s="121" t="s">
        <v>1359</v>
      </c>
      <c r="F320" s="151" t="s">
        <v>91</v>
      </c>
      <c r="G320" s="119"/>
      <c r="H320" s="119"/>
      <c r="J320" s="118"/>
      <c r="K320" s="9"/>
    </row>
    <row r="321" spans="1:11" ht="15" hidden="1">
      <c r="A321" s="119"/>
      <c r="B321" s="152" t="s">
        <v>1360</v>
      </c>
      <c r="C321" s="153"/>
      <c r="D321" s="154"/>
      <c r="E321" s="155"/>
      <c r="F321" s="153"/>
      <c r="G321" s="153"/>
      <c r="H321" s="153"/>
      <c r="J321" s="118"/>
      <c r="K321" s="9"/>
    </row>
    <row r="322" spans="1:11" ht="15" hidden="1">
      <c r="A322" s="1353"/>
      <c r="B322" s="1353"/>
      <c r="C322" s="1349" t="s">
        <v>1361</v>
      </c>
      <c r="D322" s="1349"/>
      <c r="E322" s="1349"/>
      <c r="F322" s="1349"/>
      <c r="G322" s="1349"/>
      <c r="H322" s="1349"/>
      <c r="J322" s="118"/>
      <c r="K322" s="9"/>
    </row>
    <row r="323" spans="1:11" ht="57.75" hidden="1">
      <c r="A323" s="1353"/>
      <c r="B323" s="1353"/>
      <c r="C323" s="1353"/>
      <c r="D323" s="120" t="s">
        <v>1362</v>
      </c>
      <c r="E323" s="124" t="s">
        <v>1363</v>
      </c>
      <c r="F323" s="119"/>
      <c r="G323" s="125" t="s">
        <v>2</v>
      </c>
      <c r="H323" s="130" t="s">
        <v>1364</v>
      </c>
      <c r="I323" s="118"/>
      <c r="J323" s="118"/>
      <c r="K323" s="9" t="s">
        <v>684</v>
      </c>
    </row>
    <row r="324" spans="1:11" ht="57.75" hidden="1">
      <c r="A324" s="1353"/>
      <c r="B324" s="1353"/>
      <c r="C324" s="1353"/>
      <c r="D324" s="120" t="s">
        <v>1365</v>
      </c>
      <c r="E324" s="121" t="s">
        <v>1366</v>
      </c>
      <c r="F324" s="119"/>
      <c r="G324" s="125" t="s">
        <v>2</v>
      </c>
      <c r="H324" s="130" t="s">
        <v>1367</v>
      </c>
      <c r="I324" s="118"/>
      <c r="J324" s="118"/>
      <c r="K324" s="9" t="s">
        <v>684</v>
      </c>
    </row>
    <row r="325" spans="1:11" ht="57.75" hidden="1">
      <c r="A325" s="1353"/>
      <c r="B325" s="1353"/>
      <c r="C325" s="1353"/>
      <c r="D325" s="120" t="s">
        <v>1368</v>
      </c>
      <c r="E325" s="121" t="s">
        <v>1369</v>
      </c>
      <c r="F325" s="119"/>
      <c r="G325" s="125" t="s">
        <v>2</v>
      </c>
      <c r="H325" s="130" t="s">
        <v>1370</v>
      </c>
      <c r="I325" s="118"/>
      <c r="J325" s="118"/>
      <c r="K325" s="9" t="s">
        <v>684</v>
      </c>
    </row>
    <row r="326" spans="1:11" ht="57.75" hidden="1">
      <c r="A326" s="1353"/>
      <c r="B326" s="1353"/>
      <c r="C326" s="1353"/>
      <c r="D326" s="120" t="s">
        <v>1371</v>
      </c>
      <c r="E326" s="121" t="s">
        <v>1372</v>
      </c>
      <c r="F326" s="119"/>
      <c r="G326" s="125" t="s">
        <v>2</v>
      </c>
      <c r="H326" s="130" t="s">
        <v>1373</v>
      </c>
      <c r="I326" s="118"/>
      <c r="J326" s="118"/>
      <c r="K326" s="9" t="s">
        <v>684</v>
      </c>
    </row>
    <row r="327" spans="1:11" ht="57.75" hidden="1">
      <c r="A327" s="1353"/>
      <c r="B327" s="1353"/>
      <c r="C327" s="1353"/>
      <c r="D327" s="120" t="s">
        <v>1374</v>
      </c>
      <c r="E327" s="121" t="s">
        <v>1375</v>
      </c>
      <c r="F327" s="119"/>
      <c r="G327" s="125" t="s">
        <v>2</v>
      </c>
      <c r="H327" s="130" t="s">
        <v>1376</v>
      </c>
      <c r="I327" s="118"/>
      <c r="J327" s="118"/>
      <c r="K327" s="9" t="s">
        <v>684</v>
      </c>
    </row>
    <row r="328" spans="1:11" ht="57.75" hidden="1">
      <c r="A328" s="1353"/>
      <c r="B328" s="1353"/>
      <c r="C328" s="1353"/>
      <c r="D328" s="120" t="s">
        <v>1377</v>
      </c>
      <c r="E328" s="121" t="s">
        <v>1378</v>
      </c>
      <c r="F328" s="119"/>
      <c r="G328" s="125" t="s">
        <v>2</v>
      </c>
      <c r="H328" s="130" t="s">
        <v>1379</v>
      </c>
      <c r="I328" s="118"/>
      <c r="J328" s="118"/>
      <c r="K328" s="9" t="s">
        <v>684</v>
      </c>
    </row>
    <row r="329" spans="1:11" ht="57.75" hidden="1">
      <c r="A329" s="1353"/>
      <c r="B329" s="1353"/>
      <c r="C329" s="1353"/>
      <c r="D329" s="120" t="s">
        <v>1380</v>
      </c>
      <c r="E329" s="121" t="s">
        <v>1381</v>
      </c>
      <c r="F329" s="119"/>
      <c r="G329" s="125" t="s">
        <v>2</v>
      </c>
      <c r="H329" s="130" t="s">
        <v>1382</v>
      </c>
      <c r="I329" s="118"/>
      <c r="J329" s="118"/>
      <c r="K329" s="9" t="s">
        <v>684</v>
      </c>
    </row>
    <row r="330" spans="1:11" ht="57.75" hidden="1">
      <c r="A330" s="1353"/>
      <c r="B330" s="1353"/>
      <c r="C330" s="1353"/>
      <c r="D330" s="120" t="s">
        <v>1383</v>
      </c>
      <c r="E330" s="121" t="s">
        <v>1384</v>
      </c>
      <c r="F330" s="119"/>
      <c r="G330" s="125" t="s">
        <v>2</v>
      </c>
      <c r="H330" s="130" t="s">
        <v>1385</v>
      </c>
      <c r="I330" s="118"/>
      <c r="J330" s="118"/>
      <c r="K330" s="9" t="s">
        <v>684</v>
      </c>
    </row>
    <row r="331" spans="1:11" ht="57.75" hidden="1">
      <c r="A331" s="1353"/>
      <c r="B331" s="1353"/>
      <c r="C331" s="1353"/>
      <c r="D331" s="120" t="s">
        <v>1386</v>
      </c>
      <c r="E331" s="121" t="s">
        <v>1387</v>
      </c>
      <c r="F331" s="119"/>
      <c r="G331" s="125" t="s">
        <v>2</v>
      </c>
      <c r="H331" s="130" t="s">
        <v>1388</v>
      </c>
      <c r="I331" s="118"/>
      <c r="J331" s="118"/>
      <c r="K331" s="9" t="s">
        <v>684</v>
      </c>
    </row>
    <row r="332" spans="1:11" ht="57.75" hidden="1">
      <c r="A332" s="1353"/>
      <c r="B332" s="1353"/>
      <c r="C332" s="1353"/>
      <c r="D332" s="120" t="s">
        <v>1389</v>
      </c>
      <c r="E332" s="121" t="s">
        <v>1390</v>
      </c>
      <c r="F332" s="119"/>
      <c r="G332" s="125" t="s">
        <v>2</v>
      </c>
      <c r="H332" s="130" t="s">
        <v>1391</v>
      </c>
      <c r="I332" s="118"/>
      <c r="J332" s="118"/>
      <c r="K332" s="9" t="s">
        <v>684</v>
      </c>
    </row>
    <row r="333" spans="1:11" ht="57.75" hidden="1">
      <c r="A333" s="1353"/>
      <c r="B333" s="1353"/>
      <c r="C333" s="1353"/>
      <c r="D333" s="120" t="s">
        <v>1392</v>
      </c>
      <c r="E333" s="121" t="s">
        <v>1393</v>
      </c>
      <c r="F333" s="119"/>
      <c r="G333" s="125" t="s">
        <v>2</v>
      </c>
      <c r="H333" s="130" t="s">
        <v>1394</v>
      </c>
      <c r="I333" s="118"/>
      <c r="J333" s="118"/>
      <c r="K333" s="9" t="s">
        <v>684</v>
      </c>
    </row>
    <row r="334" spans="1:11" ht="57.75" hidden="1">
      <c r="A334" s="1353"/>
      <c r="B334" s="1353"/>
      <c r="C334" s="1353"/>
      <c r="D334" s="120" t="s">
        <v>1395</v>
      </c>
      <c r="E334" s="121" t="s">
        <v>1396</v>
      </c>
      <c r="F334" s="119"/>
      <c r="G334" s="125" t="s">
        <v>2</v>
      </c>
      <c r="H334" s="130" t="s">
        <v>1397</v>
      </c>
      <c r="I334" s="118"/>
      <c r="J334" s="118"/>
      <c r="K334" s="9" t="s">
        <v>684</v>
      </c>
    </row>
    <row r="335" spans="1:11" ht="57.75" hidden="1">
      <c r="A335" s="1353"/>
      <c r="B335" s="1353"/>
      <c r="C335" s="1353"/>
      <c r="D335" s="120" t="s">
        <v>1398</v>
      </c>
      <c r="E335" s="121" t="s">
        <v>1399</v>
      </c>
      <c r="F335" s="119"/>
      <c r="G335" s="125" t="s">
        <v>2</v>
      </c>
      <c r="H335" s="130" t="s">
        <v>1400</v>
      </c>
      <c r="I335" s="118"/>
      <c r="J335" s="118"/>
      <c r="K335" s="9" t="s">
        <v>684</v>
      </c>
    </row>
    <row r="336" spans="1:11" ht="57.75" hidden="1">
      <c r="A336" s="1353"/>
      <c r="B336" s="1353"/>
      <c r="C336" s="1353"/>
      <c r="D336" s="120" t="s">
        <v>1401</v>
      </c>
      <c r="E336" s="121" t="s">
        <v>1402</v>
      </c>
      <c r="F336" s="119"/>
      <c r="G336" s="125" t="s">
        <v>2</v>
      </c>
      <c r="H336" s="130" t="s">
        <v>1403</v>
      </c>
      <c r="I336" s="118"/>
      <c r="J336" s="118"/>
      <c r="K336" s="9" t="s">
        <v>684</v>
      </c>
    </row>
    <row r="337" spans="1:11" ht="57.75" hidden="1">
      <c r="A337" s="1353"/>
      <c r="B337" s="1353"/>
      <c r="C337" s="1353"/>
      <c r="D337" s="120" t="s">
        <v>1404</v>
      </c>
      <c r="E337" s="121" t="s">
        <v>1405</v>
      </c>
      <c r="F337" s="119"/>
      <c r="G337" s="125" t="s">
        <v>2</v>
      </c>
      <c r="H337" s="130" t="s">
        <v>1406</v>
      </c>
      <c r="I337" s="118"/>
      <c r="J337" s="118"/>
      <c r="K337" s="9" t="s">
        <v>684</v>
      </c>
    </row>
    <row r="338" spans="1:11" ht="57.75" hidden="1">
      <c r="A338" s="1353"/>
      <c r="B338" s="1353"/>
      <c r="C338" s="1353"/>
      <c r="D338" s="120" t="s">
        <v>1407</v>
      </c>
      <c r="E338" s="121" t="s">
        <v>1408</v>
      </c>
      <c r="F338" s="119"/>
      <c r="G338" s="125" t="s">
        <v>2</v>
      </c>
      <c r="H338" s="130" t="s">
        <v>1409</v>
      </c>
      <c r="I338" s="118"/>
      <c r="J338" s="118"/>
      <c r="K338" s="9" t="s">
        <v>684</v>
      </c>
    </row>
    <row r="339" spans="1:11" ht="57.75" hidden="1">
      <c r="A339" s="1353"/>
      <c r="B339" s="1353"/>
      <c r="C339" s="1353"/>
      <c r="D339" s="120" t="s">
        <v>1410</v>
      </c>
      <c r="E339" s="121" t="s">
        <v>1411</v>
      </c>
      <c r="F339" s="119"/>
      <c r="G339" s="125" t="s">
        <v>2</v>
      </c>
      <c r="H339" s="130" t="s">
        <v>1412</v>
      </c>
      <c r="I339" s="118"/>
      <c r="J339" s="118"/>
      <c r="K339" s="9" t="s">
        <v>684</v>
      </c>
    </row>
    <row r="340" spans="1:11" ht="57.75" hidden="1">
      <c r="A340" s="1353"/>
      <c r="B340" s="1353"/>
      <c r="C340" s="1353"/>
      <c r="D340" s="120" t="s">
        <v>1413</v>
      </c>
      <c r="E340" s="121" t="s">
        <v>1414</v>
      </c>
      <c r="F340" s="119"/>
      <c r="G340" s="125" t="s">
        <v>2</v>
      </c>
      <c r="H340" s="130" t="s">
        <v>1415</v>
      </c>
      <c r="I340" s="118"/>
      <c r="J340" s="118"/>
      <c r="K340" s="9" t="s">
        <v>684</v>
      </c>
    </row>
    <row r="341" spans="1:11" ht="57.75" hidden="1">
      <c r="A341" s="1353"/>
      <c r="B341" s="1353"/>
      <c r="C341" s="1353"/>
      <c r="D341" s="120" t="s">
        <v>1416</v>
      </c>
      <c r="E341" s="121" t="s">
        <v>1417</v>
      </c>
      <c r="F341" s="119"/>
      <c r="G341" s="125" t="s">
        <v>2</v>
      </c>
      <c r="H341" s="130" t="s">
        <v>1418</v>
      </c>
      <c r="I341" s="118"/>
      <c r="J341" s="118"/>
      <c r="K341" s="9" t="s">
        <v>684</v>
      </c>
    </row>
    <row r="342" spans="1:11" ht="15" hidden="1">
      <c r="A342" s="1354"/>
      <c r="B342" s="1354"/>
      <c r="C342" s="1349" t="s">
        <v>1419</v>
      </c>
      <c r="D342" s="1349"/>
      <c r="E342" s="1349"/>
      <c r="F342" s="1349"/>
      <c r="G342" s="1349"/>
      <c r="H342" s="1349"/>
      <c r="I342" s="118"/>
      <c r="J342" s="118"/>
      <c r="K342" s="9"/>
    </row>
    <row r="343" spans="1:11" ht="57.75" hidden="1">
      <c r="A343" s="1353"/>
      <c r="B343" s="1353"/>
      <c r="C343" s="1353"/>
      <c r="D343" s="120" t="s">
        <v>1420</v>
      </c>
      <c r="E343" s="124" t="s">
        <v>1421</v>
      </c>
      <c r="F343" s="119"/>
      <c r="G343" s="125" t="s">
        <v>2</v>
      </c>
      <c r="H343" s="130" t="s">
        <v>1418</v>
      </c>
      <c r="I343" s="118"/>
      <c r="J343" s="118"/>
      <c r="K343" s="9" t="s">
        <v>684</v>
      </c>
    </row>
    <row r="344" spans="1:11" ht="57.75" hidden="1">
      <c r="A344" s="1353"/>
      <c r="B344" s="1353"/>
      <c r="C344" s="1353"/>
      <c r="D344" s="120" t="s">
        <v>1422</v>
      </c>
      <c r="E344" s="121" t="s">
        <v>1423</v>
      </c>
      <c r="F344" s="119"/>
      <c r="G344" s="125" t="s">
        <v>2</v>
      </c>
      <c r="H344" s="130" t="s">
        <v>1424</v>
      </c>
      <c r="I344" s="118"/>
      <c r="J344" s="118"/>
      <c r="K344" s="9" t="s">
        <v>684</v>
      </c>
    </row>
    <row r="345" spans="1:11" ht="57.75" hidden="1">
      <c r="A345" s="1353"/>
      <c r="B345" s="1353"/>
      <c r="C345" s="1353"/>
      <c r="D345" s="120" t="s">
        <v>1425</v>
      </c>
      <c r="E345" s="121" t="s">
        <v>1426</v>
      </c>
      <c r="F345" s="119"/>
      <c r="G345" s="125" t="s">
        <v>2</v>
      </c>
      <c r="H345" s="130" t="s">
        <v>1427</v>
      </c>
      <c r="I345" s="118"/>
      <c r="J345" s="118"/>
      <c r="K345" s="9" t="s">
        <v>684</v>
      </c>
    </row>
    <row r="346" spans="1:11" ht="57.75" hidden="1">
      <c r="A346" s="1353"/>
      <c r="B346" s="1353"/>
      <c r="C346" s="1353"/>
      <c r="D346" s="120" t="s">
        <v>1428</v>
      </c>
      <c r="E346" s="121" t="s">
        <v>1429</v>
      </c>
      <c r="F346" s="119"/>
      <c r="G346" s="125" t="s">
        <v>2</v>
      </c>
      <c r="H346" s="130" t="s">
        <v>1430</v>
      </c>
      <c r="I346" s="118"/>
      <c r="J346" s="118"/>
      <c r="K346" s="9" t="s">
        <v>684</v>
      </c>
    </row>
    <row r="347" spans="1:11" ht="57.75" hidden="1">
      <c r="A347" s="1353"/>
      <c r="B347" s="1353"/>
      <c r="C347" s="1353"/>
      <c r="D347" s="120" t="s">
        <v>1431</v>
      </c>
      <c r="E347" s="121" t="s">
        <v>1432</v>
      </c>
      <c r="F347" s="119"/>
      <c r="G347" s="125" t="s">
        <v>2</v>
      </c>
      <c r="H347" s="130" t="s">
        <v>1433</v>
      </c>
      <c r="I347" s="118"/>
      <c r="J347" s="118"/>
      <c r="K347" s="9" t="s">
        <v>684</v>
      </c>
    </row>
    <row r="348" spans="1:11" ht="57.75" hidden="1">
      <c r="A348" s="1353"/>
      <c r="B348" s="1353"/>
      <c r="C348" s="1353"/>
      <c r="D348" s="120" t="s">
        <v>1434</v>
      </c>
      <c r="E348" s="121" t="s">
        <v>1435</v>
      </c>
      <c r="F348" s="119"/>
      <c r="G348" s="125" t="s">
        <v>2</v>
      </c>
      <c r="H348" s="130" t="s">
        <v>1436</v>
      </c>
      <c r="I348" s="118"/>
      <c r="J348" s="118"/>
      <c r="K348" s="9" t="s">
        <v>684</v>
      </c>
    </row>
    <row r="349" spans="1:11" ht="57.75" hidden="1">
      <c r="A349" s="1353"/>
      <c r="B349" s="1353"/>
      <c r="C349" s="1353"/>
      <c r="D349" s="120" t="s">
        <v>1437</v>
      </c>
      <c r="E349" s="121" t="s">
        <v>1438</v>
      </c>
      <c r="F349" s="119"/>
      <c r="G349" s="125" t="s">
        <v>2</v>
      </c>
      <c r="H349" s="130" t="s">
        <v>1439</v>
      </c>
      <c r="I349" s="118"/>
      <c r="J349" s="118"/>
      <c r="K349" s="9" t="s">
        <v>684</v>
      </c>
    </row>
    <row r="350" spans="1:11" ht="57.75" hidden="1">
      <c r="A350" s="1353"/>
      <c r="B350" s="1353"/>
      <c r="C350" s="1353"/>
      <c r="D350" s="120" t="s">
        <v>1440</v>
      </c>
      <c r="E350" s="121" t="s">
        <v>1441</v>
      </c>
      <c r="F350" s="119"/>
      <c r="G350" s="125" t="s">
        <v>2</v>
      </c>
      <c r="H350" s="130" t="s">
        <v>1442</v>
      </c>
      <c r="I350" s="118"/>
      <c r="J350" s="118"/>
      <c r="K350" s="9" t="s">
        <v>684</v>
      </c>
    </row>
    <row r="351" spans="1:11" ht="57.75" hidden="1">
      <c r="A351" s="1353"/>
      <c r="B351" s="1353"/>
      <c r="C351" s="1353"/>
      <c r="D351" s="120" t="s">
        <v>1443</v>
      </c>
      <c r="E351" s="121" t="s">
        <v>1444</v>
      </c>
      <c r="F351" s="119"/>
      <c r="G351" s="125" t="s">
        <v>2</v>
      </c>
      <c r="H351" s="130" t="s">
        <v>1445</v>
      </c>
      <c r="I351" s="118"/>
      <c r="J351" s="118"/>
      <c r="K351" s="9" t="s">
        <v>684</v>
      </c>
    </row>
    <row r="352" spans="1:11" ht="15" hidden="1">
      <c r="A352" s="1353"/>
      <c r="B352" s="1353"/>
      <c r="C352" s="1349" t="s">
        <v>1446</v>
      </c>
      <c r="D352" s="1349"/>
      <c r="E352" s="1349"/>
      <c r="F352" s="1349"/>
      <c r="G352" s="1349"/>
      <c r="H352" s="1349"/>
      <c r="J352" s="118"/>
      <c r="K352" s="9"/>
    </row>
    <row r="353" spans="1:11" ht="57.75" hidden="1">
      <c r="A353" s="1353"/>
      <c r="B353" s="1353"/>
      <c r="C353" s="1353"/>
      <c r="D353" s="123" t="s">
        <v>1447</v>
      </c>
      <c r="E353" s="124" t="s">
        <v>1448</v>
      </c>
      <c r="F353" s="125"/>
      <c r="G353" s="125" t="s">
        <v>2</v>
      </c>
      <c r="H353" s="130" t="s">
        <v>1445</v>
      </c>
      <c r="I353" s="118"/>
      <c r="J353" s="118"/>
      <c r="K353" s="9" t="s">
        <v>684</v>
      </c>
    </row>
    <row r="354" spans="1:11" ht="15.75">
      <c r="A354" s="1353"/>
      <c r="B354" s="1353"/>
      <c r="C354" s="1353"/>
      <c r="D354" s="123" t="s">
        <v>1449</v>
      </c>
      <c r="E354" s="124" t="s">
        <v>1450</v>
      </c>
      <c r="F354" s="125" t="s">
        <v>91</v>
      </c>
      <c r="G354" s="125"/>
      <c r="H354" s="125"/>
      <c r="I354" s="118"/>
      <c r="J354" s="118"/>
      <c r="K354" s="9"/>
    </row>
    <row r="355" spans="1:11" ht="15">
      <c r="A355" s="1353"/>
      <c r="B355" s="1353"/>
      <c r="C355" s="1353"/>
      <c r="D355" s="123" t="s">
        <v>1451</v>
      </c>
      <c r="E355" s="124" t="s">
        <v>1452</v>
      </c>
      <c r="F355" s="125" t="s">
        <v>91</v>
      </c>
      <c r="G355" s="125"/>
      <c r="H355" s="125"/>
      <c r="I355" s="118"/>
      <c r="J355" s="118"/>
      <c r="K355" s="9"/>
    </row>
    <row r="356" spans="1:11" s="158" customFormat="1" ht="15.75" hidden="1">
      <c r="A356" s="1353"/>
      <c r="B356" s="1353"/>
      <c r="C356" s="1353"/>
      <c r="D356" s="123" t="s">
        <v>1453</v>
      </c>
      <c r="E356" s="124" t="s">
        <v>1454</v>
      </c>
      <c r="F356" s="125"/>
      <c r="G356" s="125" t="s">
        <v>2</v>
      </c>
      <c r="H356" s="134" t="s">
        <v>1455</v>
      </c>
      <c r="I356" s="156"/>
      <c r="J356" s="157"/>
      <c r="K356" s="9" t="s">
        <v>684</v>
      </c>
    </row>
    <row r="357" spans="1:11" s="158" customFormat="1" ht="15" hidden="1">
      <c r="A357" s="1353"/>
      <c r="B357" s="1353"/>
      <c r="C357" s="1353"/>
      <c r="D357" s="123" t="s">
        <v>1456</v>
      </c>
      <c r="E357" s="124" t="s">
        <v>1457</v>
      </c>
      <c r="F357" s="125"/>
      <c r="G357" s="125" t="s">
        <v>2</v>
      </c>
      <c r="H357" s="134" t="s">
        <v>1455</v>
      </c>
      <c r="I357" s="156"/>
      <c r="J357" s="157"/>
      <c r="K357" s="9" t="s">
        <v>684</v>
      </c>
    </row>
    <row r="358" spans="1:11" s="158" customFormat="1" ht="30" hidden="1">
      <c r="A358" s="1353"/>
      <c r="B358" s="1353"/>
      <c r="C358" s="1353"/>
      <c r="D358" s="123" t="s">
        <v>1458</v>
      </c>
      <c r="E358" s="124" t="s">
        <v>1459</v>
      </c>
      <c r="F358" s="125"/>
      <c r="G358" s="125" t="s">
        <v>2</v>
      </c>
      <c r="H358" s="134" t="s">
        <v>1455</v>
      </c>
      <c r="I358" s="156"/>
      <c r="J358" s="157"/>
      <c r="K358" s="9" t="s">
        <v>684</v>
      </c>
    </row>
    <row r="359" spans="1:11" s="158" customFormat="1" ht="15.75" hidden="1">
      <c r="A359" s="1353"/>
      <c r="B359" s="1353"/>
      <c r="C359" s="1353"/>
      <c r="D359" s="123" t="s">
        <v>1460</v>
      </c>
      <c r="E359" s="124" t="s">
        <v>1461</v>
      </c>
      <c r="F359" s="125"/>
      <c r="G359" s="125" t="s">
        <v>2</v>
      </c>
      <c r="H359" s="134" t="s">
        <v>1455</v>
      </c>
      <c r="I359" s="156"/>
      <c r="J359" s="157"/>
      <c r="K359" s="9" t="s">
        <v>684</v>
      </c>
    </row>
    <row r="360" spans="1:11" s="158" customFormat="1" ht="15.75" hidden="1">
      <c r="A360" s="1353"/>
      <c r="B360" s="1353"/>
      <c r="C360" s="1353"/>
      <c r="D360" s="123" t="s">
        <v>1462</v>
      </c>
      <c r="E360" s="124" t="s">
        <v>1463</v>
      </c>
      <c r="F360" s="125"/>
      <c r="G360" s="125" t="s">
        <v>2</v>
      </c>
      <c r="H360" s="134" t="s">
        <v>1455</v>
      </c>
      <c r="I360" s="156"/>
      <c r="J360" s="157"/>
      <c r="K360" s="9" t="s">
        <v>684</v>
      </c>
    </row>
    <row r="361" spans="1:11" s="158" customFormat="1" ht="30.75" hidden="1">
      <c r="A361" s="1353"/>
      <c r="B361" s="1353"/>
      <c r="C361" s="1353"/>
      <c r="D361" s="123" t="s">
        <v>1464</v>
      </c>
      <c r="E361" s="124" t="s">
        <v>1465</v>
      </c>
      <c r="F361" s="125"/>
      <c r="G361" s="125" t="s">
        <v>2</v>
      </c>
      <c r="H361" s="134" t="s">
        <v>1455</v>
      </c>
      <c r="I361" s="156"/>
      <c r="J361" s="157"/>
      <c r="K361" s="9" t="s">
        <v>684</v>
      </c>
    </row>
    <row r="362" spans="1:11" s="158" customFormat="1" ht="30.75" hidden="1">
      <c r="A362" s="1353"/>
      <c r="B362" s="1353"/>
      <c r="C362" s="1353"/>
      <c r="D362" s="123" t="s">
        <v>1466</v>
      </c>
      <c r="E362" s="124" t="s">
        <v>1467</v>
      </c>
      <c r="F362" s="125"/>
      <c r="G362" s="125" t="s">
        <v>2</v>
      </c>
      <c r="H362" s="134" t="s">
        <v>1455</v>
      </c>
      <c r="I362" s="156"/>
      <c r="J362" s="157"/>
      <c r="K362" s="9" t="s">
        <v>684</v>
      </c>
    </row>
    <row r="363" spans="1:11" s="158" customFormat="1" ht="30" hidden="1">
      <c r="A363" s="1353"/>
      <c r="B363" s="1353"/>
      <c r="C363" s="1353"/>
      <c r="D363" s="123" t="s">
        <v>1468</v>
      </c>
      <c r="E363" s="124" t="s">
        <v>1469</v>
      </c>
      <c r="F363" s="125"/>
      <c r="G363" s="125" t="s">
        <v>2</v>
      </c>
      <c r="H363" s="134" t="s">
        <v>1455</v>
      </c>
      <c r="I363" s="156"/>
      <c r="J363" s="157"/>
      <c r="K363" s="9" t="s">
        <v>684</v>
      </c>
    </row>
    <row r="364" spans="1:11" s="158" customFormat="1" ht="15.75" hidden="1">
      <c r="A364" s="1353"/>
      <c r="B364" s="1353"/>
      <c r="C364" s="1353"/>
      <c r="D364" s="123" t="s">
        <v>1470</v>
      </c>
      <c r="E364" s="124" t="s">
        <v>1471</v>
      </c>
      <c r="F364" s="125"/>
      <c r="G364" s="125" t="s">
        <v>2</v>
      </c>
      <c r="H364" s="134" t="s">
        <v>1455</v>
      </c>
      <c r="I364" s="156"/>
      <c r="J364" s="157"/>
      <c r="K364" s="9" t="s">
        <v>684</v>
      </c>
    </row>
    <row r="365" spans="1:11" s="158" customFormat="1" ht="15" hidden="1">
      <c r="A365" s="1353"/>
      <c r="B365" s="1353"/>
      <c r="C365" s="1353"/>
      <c r="D365" s="123" t="s">
        <v>1472</v>
      </c>
      <c r="E365" s="124" t="s">
        <v>1473</v>
      </c>
      <c r="F365" s="125"/>
      <c r="G365" s="125" t="s">
        <v>2</v>
      </c>
      <c r="H365" s="134" t="s">
        <v>1455</v>
      </c>
      <c r="I365" s="156"/>
      <c r="J365" s="157"/>
      <c r="K365" s="9" t="s">
        <v>684</v>
      </c>
    </row>
    <row r="366" spans="1:11" s="158" customFormat="1" ht="15" hidden="1">
      <c r="A366" s="1353"/>
      <c r="B366" s="1353"/>
      <c r="C366" s="1353"/>
      <c r="D366" s="123" t="s">
        <v>1474</v>
      </c>
      <c r="E366" s="124" t="s">
        <v>1475</v>
      </c>
      <c r="F366" s="125"/>
      <c r="G366" s="125" t="s">
        <v>2</v>
      </c>
      <c r="H366" s="134" t="s">
        <v>1455</v>
      </c>
      <c r="I366" s="156"/>
      <c r="J366" s="157"/>
      <c r="K366" s="9" t="s">
        <v>684</v>
      </c>
    </row>
    <row r="367" spans="1:11" ht="15" hidden="1">
      <c r="A367" s="1353"/>
      <c r="B367" s="1353"/>
      <c r="C367" s="1349" t="s">
        <v>1476</v>
      </c>
      <c r="D367" s="1349"/>
      <c r="E367" s="1349"/>
      <c r="F367" s="1349"/>
      <c r="G367" s="1349"/>
      <c r="H367" s="1349"/>
      <c r="J367" s="118"/>
      <c r="K367" s="9"/>
    </row>
    <row r="368" spans="1:11" ht="15.75">
      <c r="A368" s="1354"/>
      <c r="B368" s="1354"/>
      <c r="C368" s="1354"/>
      <c r="D368" s="120" t="s">
        <v>1477</v>
      </c>
      <c r="E368" s="121" t="s">
        <v>1478</v>
      </c>
      <c r="F368" s="119" t="s">
        <v>91</v>
      </c>
      <c r="G368" s="119"/>
      <c r="H368" s="119"/>
      <c r="I368" s="118"/>
      <c r="J368" s="118"/>
      <c r="K368" s="9"/>
    </row>
    <row r="369" spans="1:11" ht="15.75">
      <c r="A369" s="1354"/>
      <c r="B369" s="1354"/>
      <c r="C369" s="1354"/>
      <c r="D369" s="120" t="s">
        <v>1479</v>
      </c>
      <c r="E369" s="121" t="s">
        <v>1480</v>
      </c>
      <c r="F369" s="119" t="s">
        <v>91</v>
      </c>
      <c r="G369" s="119"/>
      <c r="H369" s="119"/>
      <c r="I369" s="118"/>
      <c r="J369" s="118"/>
      <c r="K369" s="9"/>
    </row>
    <row r="370" spans="1:11" ht="15.75">
      <c r="A370" s="1354"/>
      <c r="B370" s="1354"/>
      <c r="C370" s="1354"/>
      <c r="D370" s="120" t="s">
        <v>1481</v>
      </c>
      <c r="E370" s="121" t="s">
        <v>1482</v>
      </c>
      <c r="F370" s="119" t="s">
        <v>91</v>
      </c>
      <c r="G370" s="119"/>
      <c r="H370" s="119"/>
      <c r="I370" s="118"/>
      <c r="J370" s="118"/>
      <c r="K370" s="9"/>
    </row>
    <row r="371" spans="1:11" ht="15">
      <c r="A371" s="1354"/>
      <c r="B371" s="1354"/>
      <c r="C371" s="1354"/>
      <c r="D371" s="120" t="s">
        <v>1483</v>
      </c>
      <c r="E371" s="121" t="s">
        <v>1484</v>
      </c>
      <c r="F371" s="119" t="s">
        <v>91</v>
      </c>
      <c r="G371" s="119"/>
      <c r="H371" s="119"/>
      <c r="I371" s="118"/>
      <c r="J371" s="118"/>
      <c r="K371" s="9"/>
    </row>
    <row r="372" spans="1:11" ht="30">
      <c r="A372" s="1354"/>
      <c r="B372" s="1354"/>
      <c r="C372" s="1354"/>
      <c r="D372" s="120" t="s">
        <v>1485</v>
      </c>
      <c r="E372" s="121" t="s">
        <v>1486</v>
      </c>
      <c r="F372" s="119" t="s">
        <v>91</v>
      </c>
      <c r="G372" s="119"/>
      <c r="H372" s="119"/>
      <c r="I372" s="118"/>
      <c r="J372" s="118"/>
      <c r="K372" s="9"/>
    </row>
    <row r="373" spans="1:11" ht="15.75" hidden="1">
      <c r="A373" s="1354"/>
      <c r="B373" s="1354"/>
      <c r="C373" s="1354"/>
      <c r="D373" s="120" t="s">
        <v>1487</v>
      </c>
      <c r="E373" s="121" t="s">
        <v>1488</v>
      </c>
      <c r="F373" s="119"/>
      <c r="G373" s="125" t="s">
        <v>2</v>
      </c>
      <c r="H373" s="125" t="s">
        <v>1489</v>
      </c>
      <c r="I373" s="118"/>
      <c r="J373" s="118"/>
      <c r="K373" s="9" t="s">
        <v>684</v>
      </c>
    </row>
    <row r="374" spans="1:11" ht="15.75" hidden="1">
      <c r="A374" s="1354"/>
      <c r="B374" s="1354"/>
      <c r="C374" s="1354"/>
      <c r="D374" s="120" t="s">
        <v>1490</v>
      </c>
      <c r="E374" s="121" t="s">
        <v>1491</v>
      </c>
      <c r="F374" s="119"/>
      <c r="G374" s="125" t="s">
        <v>2</v>
      </c>
      <c r="H374" s="125" t="s">
        <v>1489</v>
      </c>
      <c r="I374" s="118"/>
      <c r="J374" s="118"/>
      <c r="K374" s="9" t="s">
        <v>684</v>
      </c>
    </row>
    <row r="375" spans="1:11" ht="15.75" hidden="1">
      <c r="A375" s="1354"/>
      <c r="B375" s="1354"/>
      <c r="C375" s="1354"/>
      <c r="D375" s="120" t="s">
        <v>1492</v>
      </c>
      <c r="E375" s="121" t="s">
        <v>1493</v>
      </c>
      <c r="F375" s="119"/>
      <c r="G375" s="125" t="s">
        <v>2</v>
      </c>
      <c r="H375" s="125" t="s">
        <v>1489</v>
      </c>
      <c r="I375" s="118"/>
      <c r="J375" s="118"/>
      <c r="K375" s="9" t="s">
        <v>684</v>
      </c>
    </row>
    <row r="376" spans="1:11" ht="15" hidden="1">
      <c r="A376" s="1354"/>
      <c r="B376" s="1354"/>
      <c r="C376" s="1354"/>
      <c r="D376" s="120" t="s">
        <v>1494</v>
      </c>
      <c r="E376" s="121" t="s">
        <v>1495</v>
      </c>
      <c r="F376" s="119"/>
      <c r="G376" s="125" t="s">
        <v>2</v>
      </c>
      <c r="H376" s="125" t="s">
        <v>1489</v>
      </c>
      <c r="I376" s="118"/>
      <c r="J376" s="118"/>
      <c r="K376" s="9" t="s">
        <v>684</v>
      </c>
    </row>
    <row r="377" spans="1:11" ht="30" hidden="1">
      <c r="A377" s="1354"/>
      <c r="B377" s="1354"/>
      <c r="C377" s="1354"/>
      <c r="D377" s="120" t="s">
        <v>1496</v>
      </c>
      <c r="E377" s="121" t="s">
        <v>1497</v>
      </c>
      <c r="F377" s="119"/>
      <c r="G377" s="125" t="s">
        <v>2</v>
      </c>
      <c r="H377" s="125" t="s">
        <v>1489</v>
      </c>
      <c r="I377" s="118"/>
      <c r="J377" s="118"/>
      <c r="K377" s="9" t="s">
        <v>684</v>
      </c>
    </row>
    <row r="378" spans="1:11" ht="15" hidden="1">
      <c r="A378" s="1353"/>
      <c r="B378" s="1353"/>
      <c r="C378" s="1349" t="s">
        <v>1498</v>
      </c>
      <c r="D378" s="1349"/>
      <c r="E378" s="1349"/>
      <c r="F378" s="1349"/>
      <c r="G378" s="1349"/>
      <c r="H378" s="1349"/>
      <c r="J378" s="118"/>
      <c r="K378" s="9"/>
    </row>
    <row r="379" spans="1:11" s="162" customFormat="1" ht="15.75" hidden="1">
      <c r="A379" s="1353"/>
      <c r="B379" s="1353"/>
      <c r="C379" s="1353"/>
      <c r="D379" s="123" t="s">
        <v>1499</v>
      </c>
      <c r="E379" s="124" t="s">
        <v>1500</v>
      </c>
      <c r="F379" s="159"/>
      <c r="G379" s="129" t="s">
        <v>2</v>
      </c>
      <c r="H379" s="160" t="s">
        <v>1501</v>
      </c>
      <c r="I379" s="161"/>
      <c r="J379" s="161"/>
      <c r="K379" s="9" t="s">
        <v>684</v>
      </c>
    </row>
    <row r="380" spans="1:11" s="162" customFormat="1" ht="30" hidden="1">
      <c r="A380" s="1353"/>
      <c r="B380" s="1353"/>
      <c r="C380" s="1353"/>
      <c r="D380" s="123" t="s">
        <v>1502</v>
      </c>
      <c r="E380" s="124" t="s">
        <v>1503</v>
      </c>
      <c r="F380" s="159"/>
      <c r="G380" s="129" t="s">
        <v>2</v>
      </c>
      <c r="H380" s="160" t="s">
        <v>1501</v>
      </c>
      <c r="I380" s="161"/>
      <c r="J380" s="161"/>
      <c r="K380" s="9" t="s">
        <v>684</v>
      </c>
    </row>
    <row r="381" spans="1:11" s="162" customFormat="1" ht="15" hidden="1">
      <c r="A381" s="1353"/>
      <c r="B381" s="1353"/>
      <c r="C381" s="1353"/>
      <c r="D381" s="123" t="s">
        <v>1504</v>
      </c>
      <c r="E381" s="124" t="s">
        <v>1505</v>
      </c>
      <c r="F381" s="159"/>
      <c r="G381" s="129" t="s">
        <v>2</v>
      </c>
      <c r="H381" s="160" t="s">
        <v>1501</v>
      </c>
      <c r="I381" s="161"/>
      <c r="J381" s="161"/>
      <c r="K381" s="9" t="s">
        <v>684</v>
      </c>
    </row>
    <row r="382" spans="1:11" s="162" customFormat="1" ht="15" hidden="1">
      <c r="A382" s="1353"/>
      <c r="B382" s="1353"/>
      <c r="C382" s="1353"/>
      <c r="D382" s="123" t="s">
        <v>1506</v>
      </c>
      <c r="E382" s="124" t="s">
        <v>1507</v>
      </c>
      <c r="F382" s="159"/>
      <c r="G382" s="129" t="s">
        <v>2</v>
      </c>
      <c r="H382" s="160" t="s">
        <v>1501</v>
      </c>
      <c r="I382" s="161"/>
      <c r="J382" s="161"/>
      <c r="K382" s="9" t="s">
        <v>684</v>
      </c>
    </row>
    <row r="383" spans="1:11" ht="15.75">
      <c r="A383" s="1353"/>
      <c r="B383" s="1353"/>
      <c r="C383" s="1353"/>
      <c r="D383" s="120" t="s">
        <v>1508</v>
      </c>
      <c r="E383" s="121" t="s">
        <v>1509</v>
      </c>
      <c r="F383" s="119" t="s">
        <v>91</v>
      </c>
      <c r="G383" s="119"/>
      <c r="H383" s="119"/>
      <c r="I383" s="118"/>
      <c r="J383" s="118"/>
      <c r="K383" s="9"/>
    </row>
    <row r="384" spans="1:11" ht="15" hidden="1">
      <c r="A384" s="1353"/>
      <c r="B384" s="1353"/>
      <c r="C384" s="1349" t="s">
        <v>1510</v>
      </c>
      <c r="D384" s="1349"/>
      <c r="E384" s="1349"/>
      <c r="F384" s="1349"/>
      <c r="G384" s="1349"/>
      <c r="H384" s="1349"/>
      <c r="J384" s="118"/>
      <c r="K384" s="9"/>
    </row>
    <row r="385" spans="1:11" ht="30.75" hidden="1">
      <c r="A385" s="1353"/>
      <c r="B385" s="1353"/>
      <c r="C385" s="1353"/>
      <c r="D385" s="120" t="s">
        <v>1511</v>
      </c>
      <c r="E385" s="121" t="s">
        <v>1512</v>
      </c>
      <c r="F385" s="119"/>
      <c r="G385" s="119" t="s">
        <v>2</v>
      </c>
      <c r="H385" s="119" t="s">
        <v>1513</v>
      </c>
      <c r="J385" s="118"/>
      <c r="K385" s="9" t="s">
        <v>684</v>
      </c>
    </row>
    <row r="386" spans="1:11" ht="15.75" hidden="1">
      <c r="A386" s="1353"/>
      <c r="B386" s="1353"/>
      <c r="C386" s="1353"/>
      <c r="D386" s="120" t="s">
        <v>1514</v>
      </c>
      <c r="E386" s="121" t="s">
        <v>1515</v>
      </c>
      <c r="F386" s="119"/>
      <c r="G386" s="119" t="s">
        <v>2</v>
      </c>
      <c r="H386" s="119" t="s">
        <v>1513</v>
      </c>
      <c r="J386" s="118"/>
      <c r="K386" s="9" t="s">
        <v>684</v>
      </c>
    </row>
    <row r="387" spans="1:11" ht="15" hidden="1">
      <c r="A387" s="1353"/>
      <c r="B387" s="1353"/>
      <c r="C387" s="1353"/>
      <c r="D387" s="120" t="s">
        <v>1516</v>
      </c>
      <c r="E387" s="121" t="s">
        <v>1517</v>
      </c>
      <c r="F387" s="119"/>
      <c r="G387" s="119" t="s">
        <v>2</v>
      </c>
      <c r="H387" s="119" t="s">
        <v>1513</v>
      </c>
      <c r="J387" s="118"/>
      <c r="K387" s="9" t="s">
        <v>684</v>
      </c>
    </row>
    <row r="388" spans="1:11" ht="15" hidden="1">
      <c r="A388" s="1353"/>
      <c r="B388" s="1353"/>
      <c r="C388" s="1353"/>
      <c r="D388" s="120" t="s">
        <v>1518</v>
      </c>
      <c r="E388" s="121" t="s">
        <v>1519</v>
      </c>
      <c r="F388" s="119"/>
      <c r="G388" s="119" t="s">
        <v>2</v>
      </c>
      <c r="H388" s="119" t="s">
        <v>1513</v>
      </c>
      <c r="J388" s="118"/>
      <c r="K388" s="9" t="s">
        <v>684</v>
      </c>
    </row>
    <row r="389" spans="1:11" ht="15" hidden="1">
      <c r="A389" s="1353"/>
      <c r="B389" s="1353"/>
      <c r="C389" s="1353"/>
      <c r="D389" s="120" t="s">
        <v>1520</v>
      </c>
      <c r="E389" s="121" t="s">
        <v>1521</v>
      </c>
      <c r="F389" s="119"/>
      <c r="G389" s="119" t="s">
        <v>2</v>
      </c>
      <c r="H389" s="119" t="s">
        <v>1513</v>
      </c>
      <c r="J389" s="118"/>
      <c r="K389" s="9" t="s">
        <v>684</v>
      </c>
    </row>
    <row r="390" spans="1:11" ht="15.75" hidden="1">
      <c r="A390" s="1353"/>
      <c r="B390" s="1353"/>
      <c r="C390" s="1353"/>
      <c r="D390" s="120" t="s">
        <v>1522</v>
      </c>
      <c r="E390" s="121" t="s">
        <v>1523</v>
      </c>
      <c r="F390" s="119"/>
      <c r="G390" s="119" t="s">
        <v>2</v>
      </c>
      <c r="H390" s="119" t="s">
        <v>1513</v>
      </c>
      <c r="J390" s="118"/>
      <c r="K390" s="9" t="s">
        <v>684</v>
      </c>
    </row>
    <row r="391" spans="1:11" ht="15" hidden="1">
      <c r="A391" s="1353"/>
      <c r="B391" s="1353"/>
      <c r="C391" s="1353"/>
      <c r="D391" s="120" t="s">
        <v>1524</v>
      </c>
      <c r="E391" s="121" t="s">
        <v>1517</v>
      </c>
      <c r="F391" s="119"/>
      <c r="G391" s="119" t="s">
        <v>2</v>
      </c>
      <c r="H391" s="119" t="s">
        <v>1513</v>
      </c>
      <c r="J391" s="118"/>
      <c r="K391" s="9" t="s">
        <v>684</v>
      </c>
    </row>
    <row r="392" spans="1:11" ht="15" hidden="1">
      <c r="A392" s="1353"/>
      <c r="B392" s="1353"/>
      <c r="C392" s="1353"/>
      <c r="D392" s="120" t="s">
        <v>1525</v>
      </c>
      <c r="E392" s="121" t="s">
        <v>1519</v>
      </c>
      <c r="F392" s="119"/>
      <c r="G392" s="119" t="s">
        <v>2</v>
      </c>
      <c r="H392" s="119" t="s">
        <v>1513</v>
      </c>
      <c r="J392" s="118"/>
      <c r="K392" s="9" t="s">
        <v>684</v>
      </c>
    </row>
    <row r="393" spans="1:11" ht="15" hidden="1">
      <c r="A393" s="1353"/>
      <c r="B393" s="1353"/>
      <c r="C393" s="1353"/>
      <c r="D393" s="120" t="s">
        <v>1526</v>
      </c>
      <c r="E393" s="121" t="s">
        <v>1527</v>
      </c>
      <c r="F393" s="119"/>
      <c r="G393" s="119" t="s">
        <v>2</v>
      </c>
      <c r="H393" s="119" t="s">
        <v>1513</v>
      </c>
      <c r="J393" s="118"/>
      <c r="K393" s="9" t="s">
        <v>684</v>
      </c>
    </row>
    <row r="394" spans="1:11" ht="30.75" hidden="1">
      <c r="A394" s="1353"/>
      <c r="B394" s="1353"/>
      <c r="C394" s="1353"/>
      <c r="D394" s="120" t="s">
        <v>1528</v>
      </c>
      <c r="E394" s="121" t="s">
        <v>1529</v>
      </c>
      <c r="F394" s="119"/>
      <c r="G394" s="119" t="s">
        <v>2</v>
      </c>
      <c r="H394" s="119" t="s">
        <v>1513</v>
      </c>
      <c r="J394" s="118"/>
      <c r="K394" s="9" t="s">
        <v>684</v>
      </c>
    </row>
    <row r="395" spans="1:11" ht="15" hidden="1">
      <c r="A395" s="1353"/>
      <c r="B395" s="1353"/>
      <c r="C395" s="1353"/>
      <c r="D395" s="120" t="s">
        <v>1530</v>
      </c>
      <c r="E395" s="121" t="s">
        <v>1517</v>
      </c>
      <c r="F395" s="119"/>
      <c r="G395" s="119" t="s">
        <v>2</v>
      </c>
      <c r="H395" s="119" t="s">
        <v>1513</v>
      </c>
      <c r="J395" s="118"/>
      <c r="K395" s="9" t="s">
        <v>684</v>
      </c>
    </row>
    <row r="396" spans="1:11" ht="15" hidden="1">
      <c r="A396" s="1353"/>
      <c r="B396" s="1353"/>
      <c r="C396" s="1353"/>
      <c r="D396" s="120" t="s">
        <v>1531</v>
      </c>
      <c r="E396" s="121" t="s">
        <v>1519</v>
      </c>
      <c r="F396" s="119"/>
      <c r="G396" s="119" t="s">
        <v>2</v>
      </c>
      <c r="H396" s="119" t="s">
        <v>1513</v>
      </c>
      <c r="J396" s="118"/>
      <c r="K396" s="9" t="s">
        <v>684</v>
      </c>
    </row>
    <row r="397" spans="1:11" ht="15" hidden="1">
      <c r="A397" s="1353"/>
      <c r="B397" s="1353"/>
      <c r="C397" s="1353"/>
      <c r="D397" s="120" t="s">
        <v>1532</v>
      </c>
      <c r="E397" s="121" t="s">
        <v>1533</v>
      </c>
      <c r="F397" s="119"/>
      <c r="G397" s="119" t="s">
        <v>2</v>
      </c>
      <c r="H397" s="119" t="s">
        <v>1513</v>
      </c>
      <c r="J397" s="118"/>
      <c r="K397" s="9" t="s">
        <v>684</v>
      </c>
    </row>
    <row r="398" spans="1:11" ht="15" hidden="1">
      <c r="A398" s="1353"/>
      <c r="B398" s="1353"/>
      <c r="C398" s="1353"/>
      <c r="D398" s="120" t="s">
        <v>1534</v>
      </c>
      <c r="E398" s="121" t="s">
        <v>1535</v>
      </c>
      <c r="F398" s="119"/>
      <c r="G398" s="119" t="s">
        <v>2</v>
      </c>
      <c r="H398" s="119" t="s">
        <v>1513</v>
      </c>
      <c r="J398" s="118"/>
      <c r="K398" s="9" t="s">
        <v>684</v>
      </c>
    </row>
    <row r="399" spans="1:11" ht="15" hidden="1">
      <c r="A399" s="1353"/>
      <c r="B399" s="1353"/>
      <c r="C399" s="1349" t="s">
        <v>1536</v>
      </c>
      <c r="D399" s="1349"/>
      <c r="E399" s="1349"/>
      <c r="F399" s="1349"/>
      <c r="G399" s="1349"/>
      <c r="H399" s="1349"/>
      <c r="J399" s="118"/>
      <c r="K399" s="9"/>
    </row>
    <row r="400" spans="1:11" ht="15.75" hidden="1">
      <c r="A400" s="1353"/>
      <c r="B400" s="1353"/>
      <c r="C400" s="1353"/>
      <c r="D400" s="120" t="s">
        <v>1537</v>
      </c>
      <c r="E400" s="121" t="s">
        <v>1538</v>
      </c>
      <c r="F400" s="119"/>
      <c r="G400" s="119" t="s">
        <v>2</v>
      </c>
      <c r="H400" s="119" t="s">
        <v>1539</v>
      </c>
      <c r="J400" s="118"/>
      <c r="K400" s="9" t="s">
        <v>684</v>
      </c>
    </row>
    <row r="401" spans="1:11" ht="15.75" hidden="1">
      <c r="A401" s="1353"/>
      <c r="B401" s="1353"/>
      <c r="C401" s="1353"/>
      <c r="D401" s="120" t="s">
        <v>1540</v>
      </c>
      <c r="E401" s="121" t="s">
        <v>1541</v>
      </c>
      <c r="F401" s="119"/>
      <c r="G401" s="119" t="s">
        <v>2</v>
      </c>
      <c r="H401" s="119" t="s">
        <v>1539</v>
      </c>
      <c r="J401" s="118"/>
      <c r="K401" s="9" t="s">
        <v>684</v>
      </c>
    </row>
    <row r="402" spans="1:11" ht="15.75" hidden="1">
      <c r="A402" s="1353"/>
      <c r="B402" s="1353"/>
      <c r="C402" s="1353"/>
      <c r="D402" s="120" t="s">
        <v>1542</v>
      </c>
      <c r="E402" s="121" t="s">
        <v>1543</v>
      </c>
      <c r="F402" s="119"/>
      <c r="G402" s="119" t="s">
        <v>2</v>
      </c>
      <c r="H402" s="119" t="s">
        <v>1539</v>
      </c>
      <c r="J402" s="118"/>
      <c r="K402" s="9" t="s">
        <v>684</v>
      </c>
    </row>
    <row r="403" spans="1:11" ht="15" hidden="1">
      <c r="A403" s="119"/>
      <c r="B403" s="1349" t="s">
        <v>1544</v>
      </c>
      <c r="C403" s="1349"/>
      <c r="D403" s="1349"/>
      <c r="E403" s="1349"/>
      <c r="F403" s="1349"/>
      <c r="G403" s="1349"/>
      <c r="H403" s="1349"/>
      <c r="J403" s="118"/>
      <c r="K403" s="9"/>
    </row>
    <row r="404" spans="1:11" ht="15.75">
      <c r="A404" s="1353"/>
      <c r="B404" s="1353"/>
      <c r="C404" s="1353"/>
      <c r="D404" s="120" t="s">
        <v>1545</v>
      </c>
      <c r="E404" s="121" t="s">
        <v>1546</v>
      </c>
      <c r="F404" s="119" t="s">
        <v>91</v>
      </c>
      <c r="G404" s="119"/>
      <c r="H404" s="119"/>
      <c r="I404" s="118"/>
      <c r="J404" s="118"/>
      <c r="K404" s="9"/>
    </row>
    <row r="405" spans="1:11" ht="45.75">
      <c r="A405" s="1353"/>
      <c r="B405" s="1353"/>
      <c r="C405" s="1353"/>
      <c r="D405" s="120" t="s">
        <v>1547</v>
      </c>
      <c r="E405" s="121" t="s">
        <v>1548</v>
      </c>
      <c r="F405" s="119" t="s">
        <v>91</v>
      </c>
      <c r="G405" s="119"/>
      <c r="H405" s="119"/>
      <c r="I405" s="118"/>
      <c r="J405" s="118"/>
      <c r="K405" s="9"/>
    </row>
    <row r="406" spans="1:11" ht="45.75">
      <c r="A406" s="1353"/>
      <c r="B406" s="1353"/>
      <c r="C406" s="1353"/>
      <c r="D406" s="120" t="s">
        <v>1549</v>
      </c>
      <c r="E406" s="121" t="s">
        <v>1550</v>
      </c>
      <c r="F406" s="119" t="s">
        <v>91</v>
      </c>
      <c r="G406" s="119"/>
      <c r="H406" s="119"/>
      <c r="I406" s="118"/>
      <c r="J406" s="118"/>
      <c r="K406" s="9"/>
    </row>
    <row r="407" spans="1:11" ht="45.75" hidden="1">
      <c r="A407" s="1353"/>
      <c r="B407" s="1353"/>
      <c r="C407" s="1353"/>
      <c r="D407" s="120" t="s">
        <v>1551</v>
      </c>
      <c r="E407" s="121" t="s">
        <v>1552</v>
      </c>
      <c r="F407" s="119"/>
      <c r="G407" s="119" t="s">
        <v>2</v>
      </c>
      <c r="H407" s="134" t="s">
        <v>1553</v>
      </c>
      <c r="I407" s="118"/>
      <c r="J407" s="118"/>
      <c r="K407" s="9" t="s">
        <v>684</v>
      </c>
    </row>
    <row r="408" spans="1:11" ht="45.75" hidden="1">
      <c r="A408" s="1353"/>
      <c r="B408" s="1353"/>
      <c r="C408" s="1353"/>
      <c r="D408" s="163" t="s">
        <v>1554</v>
      </c>
      <c r="E408" s="164" t="s">
        <v>1555</v>
      </c>
      <c r="F408" s="119"/>
      <c r="G408" s="119" t="s">
        <v>2</v>
      </c>
      <c r="H408" s="134" t="s">
        <v>1553</v>
      </c>
      <c r="I408" s="118"/>
      <c r="J408" s="118"/>
      <c r="K408" s="9" t="s">
        <v>684</v>
      </c>
    </row>
    <row r="409" spans="1:11" s="162" customFormat="1" ht="30.75" hidden="1">
      <c r="A409" s="1353"/>
      <c r="B409" s="1353"/>
      <c r="C409" s="1353"/>
      <c r="D409" s="123" t="s">
        <v>1556</v>
      </c>
      <c r="E409" s="124" t="s">
        <v>1557</v>
      </c>
      <c r="F409" s="159"/>
      <c r="G409" s="129" t="s">
        <v>2</v>
      </c>
      <c r="H409" s="160" t="s">
        <v>1501</v>
      </c>
      <c r="I409" s="161"/>
      <c r="J409" s="161"/>
      <c r="K409" s="9" t="s">
        <v>684</v>
      </c>
    </row>
    <row r="410" spans="1:11" s="162" customFormat="1" ht="45" hidden="1">
      <c r="A410" s="1353"/>
      <c r="B410" s="1353"/>
      <c r="C410" s="1353"/>
      <c r="D410" s="123" t="s">
        <v>1558</v>
      </c>
      <c r="E410" s="124" t="s">
        <v>1559</v>
      </c>
      <c r="F410" s="159"/>
      <c r="G410" s="129" t="s">
        <v>2</v>
      </c>
      <c r="H410" s="160" t="s">
        <v>1501</v>
      </c>
      <c r="I410" s="161"/>
      <c r="J410" s="161"/>
      <c r="K410" s="9" t="s">
        <v>684</v>
      </c>
    </row>
    <row r="411" spans="1:11" ht="15" hidden="1">
      <c r="A411" s="119"/>
      <c r="B411" s="1349" t="s">
        <v>1560</v>
      </c>
      <c r="C411" s="1349"/>
      <c r="D411" s="1349"/>
      <c r="E411" s="1349"/>
      <c r="F411" s="1349"/>
      <c r="G411" s="1349"/>
      <c r="H411" s="1349"/>
      <c r="J411" s="118"/>
      <c r="K411" s="9"/>
    </row>
    <row r="412" spans="1:11" ht="45.75" hidden="1">
      <c r="A412" s="1353"/>
      <c r="B412" s="1353"/>
      <c r="C412" s="1353"/>
      <c r="D412" s="120" t="s">
        <v>1561</v>
      </c>
      <c r="E412" s="121" t="s">
        <v>1562</v>
      </c>
      <c r="F412" s="119"/>
      <c r="G412" s="119" t="s">
        <v>2</v>
      </c>
      <c r="H412" s="134" t="s">
        <v>741</v>
      </c>
      <c r="J412" s="118"/>
      <c r="K412" s="9" t="s">
        <v>684</v>
      </c>
    </row>
    <row r="413" spans="1:11" ht="15" hidden="1">
      <c r="A413" s="1353"/>
      <c r="B413" s="1353"/>
      <c r="C413" s="1353"/>
      <c r="D413" s="120" t="s">
        <v>1563</v>
      </c>
      <c r="E413" s="121" t="s">
        <v>1564</v>
      </c>
      <c r="F413" s="119"/>
      <c r="G413" s="119" t="s">
        <v>2</v>
      </c>
      <c r="H413" s="134" t="s">
        <v>741</v>
      </c>
      <c r="J413" s="118"/>
      <c r="K413" s="9" t="s">
        <v>684</v>
      </c>
    </row>
    <row r="414" spans="1:11" ht="15" hidden="1">
      <c r="A414" s="1353"/>
      <c r="B414" s="1353"/>
      <c r="C414" s="1353"/>
      <c r="D414" s="120" t="s">
        <v>1565</v>
      </c>
      <c r="E414" s="121" t="s">
        <v>1566</v>
      </c>
      <c r="F414" s="119"/>
      <c r="G414" s="119" t="s">
        <v>2</v>
      </c>
      <c r="H414" s="134" t="s">
        <v>741</v>
      </c>
      <c r="J414" s="118"/>
      <c r="K414" s="9" t="s">
        <v>684</v>
      </c>
    </row>
    <row r="415" spans="1:11" ht="15.75" hidden="1">
      <c r="A415" s="1353"/>
      <c r="B415" s="1353"/>
      <c r="C415" s="1353"/>
      <c r="D415" s="120" t="s">
        <v>1567</v>
      </c>
      <c r="E415" s="121" t="s">
        <v>1568</v>
      </c>
      <c r="F415" s="119"/>
      <c r="G415" s="125" t="s">
        <v>2</v>
      </c>
      <c r="H415" s="134" t="s">
        <v>741</v>
      </c>
      <c r="J415" s="118"/>
      <c r="K415" s="9" t="s">
        <v>684</v>
      </c>
    </row>
    <row r="416" spans="1:11" ht="15.75" hidden="1">
      <c r="A416" s="1353"/>
      <c r="B416" s="1353"/>
      <c r="C416" s="1353"/>
      <c r="D416" s="120" t="s">
        <v>1569</v>
      </c>
      <c r="E416" s="121" t="s">
        <v>1570</v>
      </c>
      <c r="F416" s="119"/>
      <c r="G416" s="125" t="s">
        <v>2</v>
      </c>
      <c r="H416" s="134" t="s">
        <v>741</v>
      </c>
      <c r="J416" s="118"/>
      <c r="K416" s="9" t="s">
        <v>684</v>
      </c>
    </row>
    <row r="417" spans="1:11" ht="15.75" hidden="1">
      <c r="A417" s="1353"/>
      <c r="B417" s="1353"/>
      <c r="C417" s="1353"/>
      <c r="D417" s="120" t="s">
        <v>1571</v>
      </c>
      <c r="E417" s="121" t="s">
        <v>1572</v>
      </c>
      <c r="F417" s="119"/>
      <c r="G417" s="125" t="s">
        <v>2</v>
      </c>
      <c r="H417" s="134" t="s">
        <v>741</v>
      </c>
      <c r="J417" s="118"/>
      <c r="K417" s="9" t="s">
        <v>684</v>
      </c>
    </row>
    <row r="418" spans="1:11" ht="30.75" hidden="1">
      <c r="A418" s="1353"/>
      <c r="B418" s="1353"/>
      <c r="C418" s="1353"/>
      <c r="D418" s="120" t="s">
        <v>1573</v>
      </c>
      <c r="E418" s="121" t="s">
        <v>1574</v>
      </c>
      <c r="F418" s="119"/>
      <c r="G418" s="125" t="s">
        <v>2</v>
      </c>
      <c r="H418" s="134" t="s">
        <v>741</v>
      </c>
      <c r="J418" s="118"/>
      <c r="K418" s="9" t="s">
        <v>684</v>
      </c>
    </row>
    <row r="419" spans="1:11" ht="30" hidden="1">
      <c r="A419" s="1353"/>
      <c r="B419" s="1353"/>
      <c r="C419" s="1353"/>
      <c r="D419" s="146" t="s">
        <v>1575</v>
      </c>
      <c r="E419" s="150" t="s">
        <v>1576</v>
      </c>
      <c r="F419" s="119"/>
      <c r="G419" s="125" t="s">
        <v>2</v>
      </c>
      <c r="H419" s="134" t="s">
        <v>741</v>
      </c>
      <c r="J419" s="118"/>
      <c r="K419" s="9" t="s">
        <v>684</v>
      </c>
    </row>
    <row r="420" spans="1:11" ht="45" hidden="1">
      <c r="A420" s="1353"/>
      <c r="B420" s="1353"/>
      <c r="C420" s="1353"/>
      <c r="D420" s="146" t="s">
        <v>1577</v>
      </c>
      <c r="E420" s="150" t="s">
        <v>1578</v>
      </c>
      <c r="F420" s="119"/>
      <c r="G420" s="125" t="s">
        <v>2</v>
      </c>
      <c r="H420" s="134" t="s">
        <v>741</v>
      </c>
      <c r="J420" s="118"/>
      <c r="K420" s="9" t="s">
        <v>684</v>
      </c>
    </row>
    <row r="421" spans="1:11" ht="15" hidden="1">
      <c r="A421" s="1353"/>
      <c r="B421" s="1353"/>
      <c r="C421" s="1353"/>
      <c r="D421" s="146" t="s">
        <v>1579</v>
      </c>
      <c r="E421" s="150" t="s">
        <v>1580</v>
      </c>
      <c r="F421" s="119"/>
      <c r="G421" s="125" t="s">
        <v>2</v>
      </c>
      <c r="H421" s="134" t="s">
        <v>741</v>
      </c>
      <c r="J421" s="118"/>
      <c r="K421" s="9" t="s">
        <v>684</v>
      </c>
    </row>
    <row r="422" spans="1:11" ht="15" hidden="1">
      <c r="A422" s="1353"/>
      <c r="B422" s="1353"/>
      <c r="C422" s="1353"/>
      <c r="D422" s="146" t="s">
        <v>1581</v>
      </c>
      <c r="E422" s="150" t="s">
        <v>1582</v>
      </c>
      <c r="F422" s="119"/>
      <c r="G422" s="125" t="s">
        <v>2</v>
      </c>
      <c r="H422" s="134" t="s">
        <v>741</v>
      </c>
      <c r="J422" s="118"/>
      <c r="K422" s="9" t="s">
        <v>684</v>
      </c>
    </row>
    <row r="423" spans="1:11" ht="30.75" hidden="1">
      <c r="A423" s="1353"/>
      <c r="B423" s="1353"/>
      <c r="C423" s="1353"/>
      <c r="D423" s="120" t="s">
        <v>1583</v>
      </c>
      <c r="E423" s="121" t="s">
        <v>1584</v>
      </c>
      <c r="F423" s="119"/>
      <c r="G423" s="125" t="s">
        <v>2</v>
      </c>
      <c r="H423" s="134" t="s">
        <v>741</v>
      </c>
      <c r="J423" s="118"/>
      <c r="K423" s="9" t="s">
        <v>684</v>
      </c>
    </row>
    <row r="424" spans="1:11" ht="30.75" hidden="1">
      <c r="A424" s="1353"/>
      <c r="B424" s="1353"/>
      <c r="C424" s="1353"/>
      <c r="D424" s="120" t="s">
        <v>1585</v>
      </c>
      <c r="E424" s="121" t="s">
        <v>1586</v>
      </c>
      <c r="F424" s="119"/>
      <c r="G424" s="125" t="s">
        <v>2</v>
      </c>
      <c r="H424" s="134" t="s">
        <v>741</v>
      </c>
      <c r="J424" s="118"/>
      <c r="K424" s="9" t="s">
        <v>684</v>
      </c>
    </row>
    <row r="425" spans="1:11" ht="30.75" hidden="1">
      <c r="A425" s="1353"/>
      <c r="B425" s="1353"/>
      <c r="C425" s="1353"/>
      <c r="D425" s="120" t="s">
        <v>1587</v>
      </c>
      <c r="E425" s="121" t="s">
        <v>1588</v>
      </c>
      <c r="F425" s="119"/>
      <c r="G425" s="125" t="s">
        <v>2</v>
      </c>
      <c r="H425" s="134" t="s">
        <v>741</v>
      </c>
      <c r="J425" s="118"/>
      <c r="K425" s="9" t="s">
        <v>684</v>
      </c>
    </row>
    <row r="426" spans="1:11" ht="30.75" hidden="1">
      <c r="A426" s="1353"/>
      <c r="B426" s="1353"/>
      <c r="C426" s="1353"/>
      <c r="D426" s="120" t="s">
        <v>1589</v>
      </c>
      <c r="E426" s="121" t="s">
        <v>1590</v>
      </c>
      <c r="F426" s="119"/>
      <c r="G426" s="125" t="s">
        <v>2</v>
      </c>
      <c r="H426" s="134" t="s">
        <v>741</v>
      </c>
      <c r="J426" s="118"/>
      <c r="K426" s="9" t="s">
        <v>684</v>
      </c>
    </row>
    <row r="427" spans="1:11" ht="30.75" hidden="1">
      <c r="A427" s="1353"/>
      <c r="B427" s="1353"/>
      <c r="C427" s="1353"/>
      <c r="D427" s="120" t="s">
        <v>1591</v>
      </c>
      <c r="E427" s="121" t="s">
        <v>1592</v>
      </c>
      <c r="F427" s="119"/>
      <c r="G427" s="125" t="s">
        <v>2</v>
      </c>
      <c r="H427" s="134" t="s">
        <v>741</v>
      </c>
      <c r="J427" s="118"/>
      <c r="K427" s="9" t="s">
        <v>684</v>
      </c>
    </row>
    <row r="428" spans="1:11" ht="15" hidden="1">
      <c r="A428" s="1353"/>
      <c r="B428" s="1353"/>
      <c r="C428" s="1353"/>
      <c r="D428" s="120" t="s">
        <v>1593</v>
      </c>
      <c r="E428" s="121" t="s">
        <v>1594</v>
      </c>
      <c r="F428" s="119"/>
      <c r="G428" s="125" t="s">
        <v>2</v>
      </c>
      <c r="H428" s="134" t="s">
        <v>741</v>
      </c>
      <c r="J428" s="118"/>
      <c r="K428" s="9" t="s">
        <v>684</v>
      </c>
    </row>
    <row r="429" spans="1:11" ht="30" hidden="1">
      <c r="A429" s="1353"/>
      <c r="B429" s="1353"/>
      <c r="C429" s="1353"/>
      <c r="D429" s="120" t="s">
        <v>1595</v>
      </c>
      <c r="E429" s="121" t="s">
        <v>1596</v>
      </c>
      <c r="F429" s="119"/>
      <c r="G429" s="125" t="s">
        <v>2</v>
      </c>
      <c r="H429" s="134" t="s">
        <v>741</v>
      </c>
      <c r="J429" s="118"/>
      <c r="K429" s="9" t="s">
        <v>684</v>
      </c>
    </row>
    <row r="430" spans="1:11" ht="15" hidden="1">
      <c r="A430" s="1353"/>
      <c r="B430" s="1353"/>
      <c r="C430" s="1353"/>
      <c r="D430" s="120" t="s">
        <v>1597</v>
      </c>
      <c r="E430" s="121" t="s">
        <v>1598</v>
      </c>
      <c r="F430" s="119"/>
      <c r="G430" s="125" t="s">
        <v>2</v>
      </c>
      <c r="H430" s="134" t="s">
        <v>741</v>
      </c>
      <c r="J430" s="118"/>
      <c r="K430" s="9" t="s">
        <v>684</v>
      </c>
    </row>
    <row r="431" spans="1:11" ht="15" hidden="1">
      <c r="A431" s="1353"/>
      <c r="B431" s="1353"/>
      <c r="C431" s="1353"/>
      <c r="D431" s="120" t="s">
        <v>1599</v>
      </c>
      <c r="E431" s="121" t="s">
        <v>1600</v>
      </c>
      <c r="F431" s="119"/>
      <c r="G431" s="125" t="s">
        <v>2</v>
      </c>
      <c r="H431" s="134" t="s">
        <v>741</v>
      </c>
      <c r="J431" s="118"/>
      <c r="K431" s="9" t="s">
        <v>684</v>
      </c>
    </row>
    <row r="432" spans="1:11" ht="30" hidden="1">
      <c r="A432" s="1353"/>
      <c r="B432" s="1353"/>
      <c r="C432" s="1353"/>
      <c r="D432" s="120" t="s">
        <v>1601</v>
      </c>
      <c r="E432" s="121" t="s">
        <v>1602</v>
      </c>
      <c r="F432" s="119"/>
      <c r="G432" s="125" t="s">
        <v>2</v>
      </c>
      <c r="H432" s="134" t="s">
        <v>741</v>
      </c>
      <c r="J432" s="118"/>
      <c r="K432" s="9" t="s">
        <v>684</v>
      </c>
    </row>
    <row r="433" spans="1:11" ht="15.75" hidden="1">
      <c r="A433" s="1353"/>
      <c r="B433" s="1353"/>
      <c r="C433" s="1353"/>
      <c r="D433" s="163" t="s">
        <v>1603</v>
      </c>
      <c r="E433" s="164" t="s">
        <v>1604</v>
      </c>
      <c r="F433" s="119"/>
      <c r="G433" s="125" t="s">
        <v>2</v>
      </c>
      <c r="H433" s="134" t="s">
        <v>741</v>
      </c>
      <c r="J433" s="118"/>
      <c r="K433" s="9" t="s">
        <v>684</v>
      </c>
    </row>
    <row r="434" spans="1:11" ht="15.75" hidden="1">
      <c r="A434" s="1353"/>
      <c r="B434" s="1353"/>
      <c r="C434" s="1353"/>
      <c r="D434" s="163" t="s">
        <v>1605</v>
      </c>
      <c r="E434" s="164" t="s">
        <v>1606</v>
      </c>
      <c r="F434" s="119"/>
      <c r="G434" s="125" t="s">
        <v>2</v>
      </c>
      <c r="H434" s="134" t="s">
        <v>741</v>
      </c>
      <c r="J434" s="118"/>
      <c r="K434" s="9" t="s">
        <v>684</v>
      </c>
    </row>
    <row r="435" spans="1:11" ht="15.75" hidden="1">
      <c r="A435" s="1353"/>
      <c r="B435" s="1353"/>
      <c r="C435" s="1353"/>
      <c r="D435" s="120" t="s">
        <v>1607</v>
      </c>
      <c r="E435" s="121" t="s">
        <v>1608</v>
      </c>
      <c r="F435" s="119"/>
      <c r="G435" s="125" t="s">
        <v>2</v>
      </c>
      <c r="H435" s="134" t="s">
        <v>741</v>
      </c>
      <c r="J435" s="118"/>
      <c r="K435" s="9" t="s">
        <v>684</v>
      </c>
    </row>
    <row r="436" spans="1:11" ht="15" hidden="1">
      <c r="A436" s="1353"/>
      <c r="B436" s="1353"/>
      <c r="C436" s="1353"/>
      <c r="D436" s="120" t="s">
        <v>1609</v>
      </c>
      <c r="E436" s="121" t="s">
        <v>1610</v>
      </c>
      <c r="F436" s="119"/>
      <c r="G436" s="125" t="s">
        <v>2</v>
      </c>
      <c r="H436" s="134" t="s">
        <v>741</v>
      </c>
      <c r="J436" s="118"/>
      <c r="K436" s="9" t="s">
        <v>684</v>
      </c>
    </row>
    <row r="437" spans="1:11" ht="15" hidden="1">
      <c r="A437" s="1353"/>
      <c r="B437" s="1353"/>
      <c r="C437" s="1353"/>
      <c r="D437" s="120" t="s">
        <v>1611</v>
      </c>
      <c r="E437" s="121" t="s">
        <v>1612</v>
      </c>
      <c r="F437" s="119"/>
      <c r="G437" s="125" t="s">
        <v>2</v>
      </c>
      <c r="H437" s="134" t="s">
        <v>741</v>
      </c>
      <c r="J437" s="118"/>
      <c r="K437" s="9" t="s">
        <v>684</v>
      </c>
    </row>
    <row r="438" spans="1:11" ht="15" hidden="1">
      <c r="A438" s="1353"/>
      <c r="B438" s="1353"/>
      <c r="C438" s="1353"/>
      <c r="D438" s="120" t="s">
        <v>1613</v>
      </c>
      <c r="E438" s="121" t="s">
        <v>1614</v>
      </c>
      <c r="F438" s="119"/>
      <c r="G438" s="125" t="s">
        <v>2</v>
      </c>
      <c r="H438" s="134" t="s">
        <v>741</v>
      </c>
      <c r="J438" s="118"/>
      <c r="K438" s="9" t="s">
        <v>684</v>
      </c>
    </row>
    <row r="439" spans="1:11" ht="15" hidden="1">
      <c r="A439" s="1353"/>
      <c r="B439" s="1353"/>
      <c r="C439" s="1353"/>
      <c r="D439" s="120" t="s">
        <v>1615</v>
      </c>
      <c r="E439" s="121" t="s">
        <v>1616</v>
      </c>
      <c r="F439" s="119"/>
      <c r="G439" s="125" t="s">
        <v>2</v>
      </c>
      <c r="H439" s="134" t="s">
        <v>741</v>
      </c>
      <c r="J439" s="118"/>
      <c r="K439" s="9" t="s">
        <v>684</v>
      </c>
    </row>
    <row r="440" spans="1:11" ht="15" hidden="1">
      <c r="A440" s="1349" t="s">
        <v>1617</v>
      </c>
      <c r="B440" s="1349"/>
      <c r="C440" s="1349"/>
      <c r="D440" s="1349"/>
      <c r="E440" s="1349"/>
      <c r="F440" s="1349"/>
      <c r="G440" s="1349"/>
      <c r="H440" s="1349"/>
      <c r="J440" s="118"/>
      <c r="K440" s="9"/>
    </row>
    <row r="441" spans="1:11" ht="25.5" hidden="1">
      <c r="A441" s="1353"/>
      <c r="B441" s="1353"/>
      <c r="C441" s="1353"/>
      <c r="D441" s="120" t="s">
        <v>1618</v>
      </c>
      <c r="E441" s="121" t="s">
        <v>1619</v>
      </c>
      <c r="F441" s="119"/>
      <c r="G441" s="119" t="s">
        <v>2</v>
      </c>
      <c r="H441" s="134" t="s">
        <v>891</v>
      </c>
      <c r="J441" s="118"/>
      <c r="K441" s="9" t="s">
        <v>684</v>
      </c>
    </row>
    <row r="442" spans="1:11" ht="30.75" hidden="1">
      <c r="A442" s="1353"/>
      <c r="B442" s="1353"/>
      <c r="C442" s="1353"/>
      <c r="D442" s="120" t="s">
        <v>1620</v>
      </c>
      <c r="E442" s="121" t="s">
        <v>1621</v>
      </c>
      <c r="F442" s="119"/>
      <c r="G442" s="119" t="s">
        <v>2</v>
      </c>
      <c r="H442" s="134" t="s">
        <v>891</v>
      </c>
      <c r="J442" s="118"/>
      <c r="K442" s="9" t="s">
        <v>684</v>
      </c>
    </row>
    <row r="443" spans="1:11" ht="30.75" hidden="1">
      <c r="A443" s="1353"/>
      <c r="B443" s="1353"/>
      <c r="C443" s="1353"/>
      <c r="D443" s="120" t="s">
        <v>1622</v>
      </c>
      <c r="E443" s="121" t="s">
        <v>1623</v>
      </c>
      <c r="F443" s="119"/>
      <c r="G443" s="119" t="s">
        <v>2</v>
      </c>
      <c r="H443" s="134" t="s">
        <v>891</v>
      </c>
      <c r="J443" s="118"/>
      <c r="K443" s="9" t="s">
        <v>684</v>
      </c>
    </row>
    <row r="444" spans="1:11" ht="30.75" hidden="1">
      <c r="A444" s="1353"/>
      <c r="B444" s="1353"/>
      <c r="C444" s="1353"/>
      <c r="D444" s="120" t="s">
        <v>1624</v>
      </c>
      <c r="E444" s="121" t="s">
        <v>1625</v>
      </c>
      <c r="F444" s="119"/>
      <c r="G444" s="119" t="s">
        <v>2</v>
      </c>
      <c r="H444" s="134" t="s">
        <v>891</v>
      </c>
      <c r="J444" s="118"/>
      <c r="K444" s="9" t="s">
        <v>684</v>
      </c>
    </row>
    <row r="445" spans="1:11" ht="25.5" hidden="1">
      <c r="A445" s="1353"/>
      <c r="B445" s="1353"/>
      <c r="C445" s="1353"/>
      <c r="D445" s="120" t="s">
        <v>1626</v>
      </c>
      <c r="E445" s="121" t="s">
        <v>1627</v>
      </c>
      <c r="F445" s="119"/>
      <c r="G445" s="119" t="s">
        <v>2</v>
      </c>
      <c r="H445" s="134" t="s">
        <v>891</v>
      </c>
      <c r="J445" s="118"/>
      <c r="K445" s="9" t="s">
        <v>684</v>
      </c>
    </row>
    <row r="446" spans="1:11" ht="25.5" hidden="1">
      <c r="A446" s="1353"/>
      <c r="B446" s="1353"/>
      <c r="C446" s="1353"/>
      <c r="D446" s="120" t="s">
        <v>1628</v>
      </c>
      <c r="E446" s="121" t="s">
        <v>1629</v>
      </c>
      <c r="F446" s="119"/>
      <c r="G446" s="119" t="s">
        <v>2</v>
      </c>
      <c r="H446" s="134" t="s">
        <v>891</v>
      </c>
      <c r="J446" s="118"/>
      <c r="K446" s="9" t="s">
        <v>684</v>
      </c>
    </row>
    <row r="447" spans="1:11" ht="30" hidden="1">
      <c r="A447" s="1353"/>
      <c r="B447" s="1353"/>
      <c r="C447" s="1353"/>
      <c r="D447" s="120" t="s">
        <v>1630</v>
      </c>
      <c r="E447" s="121" t="s">
        <v>1631</v>
      </c>
      <c r="F447" s="119"/>
      <c r="G447" s="119" t="s">
        <v>2</v>
      </c>
      <c r="H447" s="134" t="s">
        <v>891</v>
      </c>
      <c r="J447" s="118"/>
      <c r="K447" s="9" t="s">
        <v>684</v>
      </c>
    </row>
    <row r="448" spans="1:11" ht="30.75" hidden="1">
      <c r="A448" s="1353"/>
      <c r="B448" s="1353"/>
      <c r="C448" s="1353"/>
      <c r="D448" s="120" t="s">
        <v>1632</v>
      </c>
      <c r="E448" s="121" t="s">
        <v>1633</v>
      </c>
      <c r="F448" s="119"/>
      <c r="G448" s="119" t="s">
        <v>2</v>
      </c>
      <c r="H448" s="134" t="s">
        <v>891</v>
      </c>
      <c r="J448" s="118"/>
      <c r="K448" s="9" t="s">
        <v>684</v>
      </c>
    </row>
    <row r="449" spans="1:11" ht="30.75" hidden="1">
      <c r="A449" s="1353"/>
      <c r="B449" s="1353"/>
      <c r="C449" s="1353"/>
      <c r="D449" s="120" t="s">
        <v>1634</v>
      </c>
      <c r="E449" s="121" t="s">
        <v>1635</v>
      </c>
      <c r="F449" s="119"/>
      <c r="G449" s="119" t="s">
        <v>2</v>
      </c>
      <c r="H449" s="134" t="s">
        <v>891</v>
      </c>
      <c r="J449" s="118"/>
      <c r="K449" s="9" t="s">
        <v>684</v>
      </c>
    </row>
    <row r="450" spans="1:11" ht="30.75" hidden="1">
      <c r="A450" s="1353"/>
      <c r="B450" s="1353"/>
      <c r="C450" s="1353"/>
      <c r="D450" s="120" t="s">
        <v>1636</v>
      </c>
      <c r="E450" s="121" t="s">
        <v>1637</v>
      </c>
      <c r="F450" s="119"/>
      <c r="G450" s="119" t="s">
        <v>2</v>
      </c>
      <c r="H450" s="134" t="s">
        <v>891</v>
      </c>
      <c r="J450" s="118"/>
      <c r="K450" s="9" t="s">
        <v>684</v>
      </c>
    </row>
    <row r="451" spans="1:11" ht="25.5" hidden="1">
      <c r="A451" s="1353"/>
      <c r="B451" s="1353"/>
      <c r="C451" s="1353"/>
      <c r="D451" s="120" t="s">
        <v>1638</v>
      </c>
      <c r="E451" s="121" t="s">
        <v>1639</v>
      </c>
      <c r="F451" s="119"/>
      <c r="G451" s="119" t="s">
        <v>2</v>
      </c>
      <c r="H451" s="134" t="s">
        <v>891</v>
      </c>
      <c r="J451" s="118"/>
      <c r="K451" s="9" t="s">
        <v>684</v>
      </c>
    </row>
    <row r="452" spans="1:11" ht="25.5" hidden="1">
      <c r="A452" s="1353"/>
      <c r="B452" s="1353"/>
      <c r="C452" s="1353"/>
      <c r="D452" s="120" t="s">
        <v>1640</v>
      </c>
      <c r="E452" s="121" t="s">
        <v>1641</v>
      </c>
      <c r="F452" s="119"/>
      <c r="G452" s="119" t="s">
        <v>2</v>
      </c>
      <c r="H452" s="134" t="s">
        <v>891</v>
      </c>
      <c r="J452" s="118"/>
      <c r="K452" s="9" t="s">
        <v>684</v>
      </c>
    </row>
    <row r="453" spans="1:11" ht="30" hidden="1">
      <c r="A453" s="1353"/>
      <c r="B453" s="1353"/>
      <c r="C453" s="1353"/>
      <c r="D453" s="120" t="s">
        <v>1642</v>
      </c>
      <c r="E453" s="121" t="s">
        <v>1643</v>
      </c>
      <c r="F453" s="119"/>
      <c r="G453" s="119" t="s">
        <v>2</v>
      </c>
      <c r="H453" s="134" t="s">
        <v>891</v>
      </c>
      <c r="J453" s="118"/>
      <c r="K453" s="9" t="s">
        <v>684</v>
      </c>
    </row>
    <row r="454" spans="1:11" ht="25.5" hidden="1">
      <c r="A454" s="1353"/>
      <c r="B454" s="1353"/>
      <c r="C454" s="1353"/>
      <c r="D454" s="120" t="s">
        <v>1644</v>
      </c>
      <c r="E454" s="121" t="s">
        <v>1645</v>
      </c>
      <c r="F454" s="119"/>
      <c r="G454" s="119" t="s">
        <v>2</v>
      </c>
      <c r="H454" s="134" t="s">
        <v>891</v>
      </c>
      <c r="J454" s="118"/>
      <c r="K454" s="9" t="s">
        <v>684</v>
      </c>
    </row>
    <row r="455" spans="1:11" ht="30" hidden="1">
      <c r="A455" s="1353"/>
      <c r="B455" s="1353"/>
      <c r="C455" s="1353"/>
      <c r="D455" s="120" t="s">
        <v>1646</v>
      </c>
      <c r="E455" s="121" t="s">
        <v>1647</v>
      </c>
      <c r="F455" s="119"/>
      <c r="G455" s="119" t="s">
        <v>2</v>
      </c>
      <c r="H455" s="134" t="s">
        <v>891</v>
      </c>
      <c r="J455" s="118"/>
      <c r="K455" s="9" t="s">
        <v>684</v>
      </c>
    </row>
    <row r="456" spans="1:11" ht="30.75" hidden="1">
      <c r="A456" s="1353"/>
      <c r="B456" s="1353"/>
      <c r="C456" s="1353"/>
      <c r="D456" s="120" t="s">
        <v>1648</v>
      </c>
      <c r="E456" s="121" t="s">
        <v>1649</v>
      </c>
      <c r="F456" s="119"/>
      <c r="G456" s="119" t="s">
        <v>2</v>
      </c>
      <c r="H456" s="134" t="s">
        <v>891</v>
      </c>
      <c r="J456" s="118"/>
      <c r="K456" s="9" t="s">
        <v>684</v>
      </c>
    </row>
    <row r="457" spans="1:11" ht="25.5" hidden="1">
      <c r="A457" s="1353"/>
      <c r="B457" s="1353"/>
      <c r="C457" s="1353"/>
      <c r="D457" s="120" t="s">
        <v>1650</v>
      </c>
      <c r="E457" s="121" t="s">
        <v>1651</v>
      </c>
      <c r="F457" s="119"/>
      <c r="G457" s="119" t="s">
        <v>2</v>
      </c>
      <c r="H457" s="134" t="s">
        <v>891</v>
      </c>
      <c r="J457" s="118"/>
      <c r="K457" s="9" t="s">
        <v>684</v>
      </c>
    </row>
    <row r="458" spans="1:11" ht="25.5" hidden="1">
      <c r="A458" s="1353"/>
      <c r="B458" s="1353"/>
      <c r="C458" s="1353"/>
      <c r="D458" s="120" t="s">
        <v>1652</v>
      </c>
      <c r="E458" s="121" t="s">
        <v>1653</v>
      </c>
      <c r="F458" s="119"/>
      <c r="G458" s="119" t="s">
        <v>2</v>
      </c>
      <c r="H458" s="134" t="s">
        <v>891</v>
      </c>
      <c r="J458" s="118"/>
      <c r="K458" s="9" t="s">
        <v>684</v>
      </c>
    </row>
    <row r="459" spans="1:11" ht="25.5" hidden="1">
      <c r="A459" s="1353"/>
      <c r="B459" s="1353"/>
      <c r="C459" s="1353"/>
      <c r="D459" s="120" t="s">
        <v>1654</v>
      </c>
      <c r="E459" s="121" t="s">
        <v>1655</v>
      </c>
      <c r="F459" s="119"/>
      <c r="G459" s="119" t="s">
        <v>2</v>
      </c>
      <c r="H459" s="134" t="s">
        <v>891</v>
      </c>
      <c r="J459" s="118"/>
      <c r="K459" s="9" t="s">
        <v>684</v>
      </c>
    </row>
    <row r="460" spans="1:11" ht="25.5" hidden="1">
      <c r="A460" s="1353"/>
      <c r="B460" s="1353"/>
      <c r="C460" s="1353"/>
      <c r="D460" s="120" t="s">
        <v>1656</v>
      </c>
      <c r="E460" s="121" t="s">
        <v>1657</v>
      </c>
      <c r="F460" s="119"/>
      <c r="G460" s="119" t="s">
        <v>2</v>
      </c>
      <c r="H460" s="134" t="s">
        <v>891</v>
      </c>
      <c r="J460" s="118"/>
      <c r="K460" s="9" t="s">
        <v>684</v>
      </c>
    </row>
    <row r="461" spans="1:11" ht="30.75" hidden="1">
      <c r="A461" s="1353"/>
      <c r="B461" s="1353"/>
      <c r="C461" s="1353"/>
      <c r="D461" s="120" t="s">
        <v>1658</v>
      </c>
      <c r="E461" s="121" t="s">
        <v>1659</v>
      </c>
      <c r="F461" s="119"/>
      <c r="G461" s="119" t="s">
        <v>2</v>
      </c>
      <c r="H461" s="134" t="s">
        <v>891</v>
      </c>
      <c r="J461" s="118"/>
      <c r="K461" s="9" t="s">
        <v>684</v>
      </c>
    </row>
    <row r="462" spans="1:11" ht="25.5" hidden="1">
      <c r="A462" s="1353"/>
      <c r="B462" s="1353"/>
      <c r="C462" s="1353"/>
      <c r="D462" s="120" t="s">
        <v>1660</v>
      </c>
      <c r="E462" s="121" t="s">
        <v>1661</v>
      </c>
      <c r="F462" s="119"/>
      <c r="G462" s="119" t="s">
        <v>2</v>
      </c>
      <c r="H462" s="134" t="s">
        <v>891</v>
      </c>
      <c r="J462" s="118"/>
      <c r="K462" s="9" t="s">
        <v>684</v>
      </c>
    </row>
    <row r="463" spans="1:11" ht="30.75" hidden="1">
      <c r="A463" s="1353"/>
      <c r="B463" s="1353"/>
      <c r="C463" s="1353"/>
      <c r="D463" s="120" t="s">
        <v>1662</v>
      </c>
      <c r="E463" s="121" t="s">
        <v>1663</v>
      </c>
      <c r="F463" s="119"/>
      <c r="G463" s="119" t="s">
        <v>2</v>
      </c>
      <c r="H463" s="134" t="s">
        <v>891</v>
      </c>
      <c r="J463" s="118"/>
      <c r="K463" s="9" t="s">
        <v>684</v>
      </c>
    </row>
    <row r="464" spans="1:11" ht="30.75" hidden="1">
      <c r="A464" s="1353"/>
      <c r="B464" s="1353"/>
      <c r="C464" s="1353"/>
      <c r="D464" s="120" t="s">
        <v>1664</v>
      </c>
      <c r="E464" s="121" t="s">
        <v>1665</v>
      </c>
      <c r="F464" s="119"/>
      <c r="G464" s="119" t="s">
        <v>2</v>
      </c>
      <c r="H464" s="134" t="s">
        <v>891</v>
      </c>
      <c r="J464" s="118"/>
      <c r="K464" s="9" t="s">
        <v>684</v>
      </c>
    </row>
    <row r="465" spans="1:11" ht="25.5" hidden="1">
      <c r="A465" s="1353"/>
      <c r="B465" s="1353"/>
      <c r="C465" s="1353"/>
      <c r="D465" s="120" t="s">
        <v>1666</v>
      </c>
      <c r="E465" s="121" t="s">
        <v>1667</v>
      </c>
      <c r="F465" s="119"/>
      <c r="G465" s="119" t="s">
        <v>2</v>
      </c>
      <c r="H465" s="134" t="s">
        <v>891</v>
      </c>
      <c r="J465" s="118"/>
      <c r="K465" s="9" t="s">
        <v>684</v>
      </c>
    </row>
    <row r="466" spans="1:11" ht="25.5" hidden="1">
      <c r="A466" s="1353"/>
      <c r="B466" s="1353"/>
      <c r="C466" s="1353"/>
      <c r="D466" s="120" t="s">
        <v>1668</v>
      </c>
      <c r="E466" s="121" t="s">
        <v>1669</v>
      </c>
      <c r="F466" s="119"/>
      <c r="G466" s="119" t="s">
        <v>2</v>
      </c>
      <c r="H466" s="134" t="s">
        <v>891</v>
      </c>
      <c r="J466" s="118"/>
      <c r="K466" s="9" t="s">
        <v>684</v>
      </c>
    </row>
    <row r="467" spans="1:11" ht="30.75" hidden="1">
      <c r="A467" s="1353"/>
      <c r="B467" s="1353"/>
      <c r="C467" s="1353"/>
      <c r="D467" s="120" t="s">
        <v>1670</v>
      </c>
      <c r="E467" s="121" t="s">
        <v>1671</v>
      </c>
      <c r="F467" s="119"/>
      <c r="G467" s="119" t="s">
        <v>2</v>
      </c>
      <c r="H467" s="134" t="s">
        <v>891</v>
      </c>
      <c r="J467" s="118"/>
      <c r="K467" s="9" t="s">
        <v>684</v>
      </c>
    </row>
    <row r="468" spans="1:11" ht="30.75" hidden="1">
      <c r="A468" s="1353"/>
      <c r="B468" s="1353"/>
      <c r="C468" s="1353"/>
      <c r="D468" s="120" t="s">
        <v>1672</v>
      </c>
      <c r="E468" s="121" t="s">
        <v>1673</v>
      </c>
      <c r="F468" s="119"/>
      <c r="G468" s="119" t="s">
        <v>2</v>
      </c>
      <c r="H468" s="134" t="s">
        <v>891</v>
      </c>
      <c r="J468" s="118"/>
      <c r="K468" s="9" t="s">
        <v>684</v>
      </c>
    </row>
    <row r="469" spans="1:11" ht="25.5" hidden="1">
      <c r="A469" s="1353"/>
      <c r="B469" s="1353"/>
      <c r="C469" s="1353"/>
      <c r="D469" s="120" t="s">
        <v>1674</v>
      </c>
      <c r="E469" s="121" t="s">
        <v>1675</v>
      </c>
      <c r="F469" s="119"/>
      <c r="G469" s="119" t="s">
        <v>2</v>
      </c>
      <c r="H469" s="134" t="s">
        <v>891</v>
      </c>
      <c r="J469" s="118"/>
      <c r="K469" s="9" t="s">
        <v>684</v>
      </c>
    </row>
    <row r="470" spans="1:11" ht="25.5" hidden="1">
      <c r="A470" s="1353"/>
      <c r="B470" s="1353"/>
      <c r="C470" s="1353"/>
      <c r="D470" s="120" t="s">
        <v>1676</v>
      </c>
      <c r="E470" s="121" t="s">
        <v>1677</v>
      </c>
      <c r="F470" s="119"/>
      <c r="G470" s="119" t="s">
        <v>2</v>
      </c>
      <c r="H470" s="134" t="s">
        <v>891</v>
      </c>
      <c r="J470" s="118"/>
      <c r="K470" s="9" t="s">
        <v>684</v>
      </c>
    </row>
    <row r="471" spans="1:11" ht="30.75" hidden="1">
      <c r="A471" s="1353"/>
      <c r="B471" s="1353"/>
      <c r="C471" s="1353"/>
      <c r="D471" s="120" t="s">
        <v>1678</v>
      </c>
      <c r="E471" s="121" t="s">
        <v>1679</v>
      </c>
      <c r="F471" s="119"/>
      <c r="G471" s="119" t="s">
        <v>2</v>
      </c>
      <c r="H471" s="134" t="s">
        <v>891</v>
      </c>
      <c r="J471" s="118"/>
      <c r="K471" s="9" t="s">
        <v>684</v>
      </c>
    </row>
    <row r="472" spans="1:11" ht="25.5" hidden="1">
      <c r="A472" s="1353"/>
      <c r="B472" s="1353"/>
      <c r="C472" s="1353"/>
      <c r="D472" s="120" t="s">
        <v>1680</v>
      </c>
      <c r="E472" s="121" t="s">
        <v>1681</v>
      </c>
      <c r="F472" s="119"/>
      <c r="G472" s="119" t="s">
        <v>2</v>
      </c>
      <c r="H472" s="134" t="s">
        <v>891</v>
      </c>
      <c r="J472" s="118"/>
      <c r="K472" s="9" t="s">
        <v>684</v>
      </c>
    </row>
  </sheetData>
  <autoFilter ref="A2:H472">
    <filterColumn colId="0" showButton="0"/>
    <filterColumn colId="1" showButton="0"/>
    <filterColumn colId="5">
      <customFilters>
        <customFilter operator="notEqual" val=" "/>
      </customFilters>
    </filterColumn>
  </autoFilter>
  <mergeCells count="43">
    <mergeCell ref="A441:C472"/>
    <mergeCell ref="A400:C402"/>
    <mergeCell ref="B403:H403"/>
    <mergeCell ref="A404:C410"/>
    <mergeCell ref="B411:H411"/>
    <mergeCell ref="A412:C439"/>
    <mergeCell ref="A440:H440"/>
    <mergeCell ref="A379:C383"/>
    <mergeCell ref="A384:B384"/>
    <mergeCell ref="C384:H384"/>
    <mergeCell ref="A385:C398"/>
    <mergeCell ref="A399:B399"/>
    <mergeCell ref="C399:H399"/>
    <mergeCell ref="A353:C366"/>
    <mergeCell ref="A367:B367"/>
    <mergeCell ref="C367:H367"/>
    <mergeCell ref="A368:C377"/>
    <mergeCell ref="A378:B378"/>
    <mergeCell ref="C378:H378"/>
    <mergeCell ref="A323:C341"/>
    <mergeCell ref="A342:B342"/>
    <mergeCell ref="C342:H342"/>
    <mergeCell ref="A343:C351"/>
    <mergeCell ref="A352:B352"/>
    <mergeCell ref="C352:H352"/>
    <mergeCell ref="A182:C302"/>
    <mergeCell ref="A303:H303"/>
    <mergeCell ref="B304:H304"/>
    <mergeCell ref="A305:C320"/>
    <mergeCell ref="A322:B322"/>
    <mergeCell ref="C322:H322"/>
    <mergeCell ref="A181:H181"/>
    <mergeCell ref="A1:H1"/>
    <mergeCell ref="A2:C2"/>
    <mergeCell ref="A3:H3"/>
    <mergeCell ref="B4:H4"/>
    <mergeCell ref="A5:C8"/>
    <mergeCell ref="B9:H9"/>
    <mergeCell ref="A10:C26"/>
    <mergeCell ref="B27:H27"/>
    <mergeCell ref="A28:C95"/>
    <mergeCell ref="B96:H96"/>
    <mergeCell ref="A97:C180"/>
  </mergeCells>
  <phoneticPr fontId="3" type="noConversion"/>
  <dataValidations count="1">
    <dataValidation type="list" allowBlank="1" showInputMessage="1" showErrorMessage="1" sqref="K3:K472">
      <formula1>"PASS,FAIL,NotSupport,N/A/T,N/A/R,N/A/D"</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dimension ref="A1:L245"/>
  <sheetViews>
    <sheetView topLeftCell="C1" zoomScale="70" zoomScaleNormal="70" workbookViewId="0">
      <pane ySplit="2" topLeftCell="A15" activePane="bottomLeft" state="frozen"/>
      <selection pane="bottomLeft" activeCell="K2" sqref="K2:L2"/>
    </sheetView>
  </sheetViews>
  <sheetFormatPr defaultColWidth="9.125" defaultRowHeight="14.25"/>
  <cols>
    <col min="1" max="1" width="3" style="169" customWidth="1"/>
    <col min="2" max="3" width="2.875" style="169" customWidth="1"/>
    <col min="4" max="4" width="16" style="192" customWidth="1"/>
    <col min="5" max="5" width="79.5" style="193" customWidth="1"/>
    <col min="6" max="7" width="7.25" style="169" customWidth="1"/>
    <col min="8" max="8" width="38.125" style="169" customWidth="1"/>
    <col min="9" max="9" width="21" style="169" customWidth="1"/>
    <col min="10" max="10" width="9.125" style="169"/>
    <col min="11" max="11" width="15.25" style="169" customWidth="1"/>
    <col min="12" max="16384" width="9.125" style="169"/>
  </cols>
  <sheetData>
    <row r="1" spans="1:12" ht="49.5" customHeight="1" thickBot="1">
      <c r="A1" s="1356" t="s">
        <v>1682</v>
      </c>
      <c r="B1" s="1356"/>
      <c r="C1" s="1356"/>
      <c r="D1" s="1356"/>
      <c r="E1" s="1356"/>
      <c r="F1" s="1356"/>
      <c r="G1" s="1356"/>
      <c r="H1" s="1356"/>
      <c r="I1" s="167"/>
      <c r="J1" s="167"/>
      <c r="K1" s="168"/>
    </row>
    <row r="2" spans="1:12" ht="41.25" customHeight="1" thickBot="1">
      <c r="A2" s="1357"/>
      <c r="B2" s="1357"/>
      <c r="C2" s="1357"/>
      <c r="D2" s="170" t="s">
        <v>35</v>
      </c>
      <c r="E2" s="170" t="s">
        <v>36</v>
      </c>
      <c r="F2" s="171" t="s">
        <v>37</v>
      </c>
      <c r="G2" s="171" t="s">
        <v>38</v>
      </c>
      <c r="H2" s="170" t="s">
        <v>39</v>
      </c>
      <c r="I2" s="172" t="s">
        <v>1683</v>
      </c>
      <c r="J2" s="173"/>
      <c r="K2" s="174" t="s">
        <v>9472</v>
      </c>
      <c r="L2" s="175" t="s">
        <v>9473</v>
      </c>
    </row>
    <row r="3" spans="1:12" ht="15">
      <c r="A3" s="1358" t="s">
        <v>1684</v>
      </c>
      <c r="B3" s="1358"/>
      <c r="C3" s="1358"/>
      <c r="D3" s="1358"/>
      <c r="E3" s="1358"/>
      <c r="F3" s="1358"/>
      <c r="G3" s="1358"/>
      <c r="H3" s="1358"/>
      <c r="K3" s="9"/>
    </row>
    <row r="4" spans="1:12" ht="28.5">
      <c r="A4" s="1359"/>
      <c r="B4" s="1359"/>
      <c r="C4" s="1359"/>
      <c r="D4" s="176" t="s">
        <v>1685</v>
      </c>
      <c r="E4" s="177" t="s">
        <v>1686</v>
      </c>
      <c r="F4" s="178" t="s">
        <v>91</v>
      </c>
      <c r="G4" s="179"/>
      <c r="H4" s="179"/>
      <c r="K4" s="9"/>
    </row>
    <row r="5" spans="1:12" ht="15">
      <c r="A5" s="1360"/>
      <c r="B5" s="1360"/>
      <c r="C5" s="1360"/>
      <c r="D5" s="176" t="s">
        <v>1687</v>
      </c>
      <c r="E5" s="177" t="s">
        <v>1688</v>
      </c>
      <c r="F5" s="178" t="s">
        <v>91</v>
      </c>
      <c r="G5" s="179"/>
      <c r="H5" s="179"/>
      <c r="K5" s="9"/>
    </row>
    <row r="6" spans="1:12" ht="28.5">
      <c r="A6" s="1360"/>
      <c r="B6" s="1360"/>
      <c r="C6" s="1360"/>
      <c r="D6" s="176" t="s">
        <v>1689</v>
      </c>
      <c r="E6" s="177" t="s">
        <v>1690</v>
      </c>
      <c r="F6" s="178" t="s">
        <v>91</v>
      </c>
      <c r="G6" s="179"/>
      <c r="H6" s="179"/>
      <c r="K6" s="9"/>
    </row>
    <row r="7" spans="1:12" ht="15">
      <c r="A7" s="1360"/>
      <c r="B7" s="1360"/>
      <c r="C7" s="1360"/>
      <c r="D7" s="176" t="s">
        <v>1691</v>
      </c>
      <c r="E7" s="177" t="s">
        <v>1692</v>
      </c>
      <c r="F7" s="178" t="s">
        <v>91</v>
      </c>
      <c r="G7" s="179"/>
      <c r="H7" s="179"/>
      <c r="K7" s="9"/>
    </row>
    <row r="8" spans="1:12" ht="15">
      <c r="A8" s="1360"/>
      <c r="B8" s="1360"/>
      <c r="C8" s="1360"/>
      <c r="D8" s="176" t="s">
        <v>1693</v>
      </c>
      <c r="E8" s="177" t="s">
        <v>1694</v>
      </c>
      <c r="F8" s="178" t="s">
        <v>91</v>
      </c>
      <c r="G8" s="179"/>
      <c r="H8" s="179"/>
      <c r="K8" s="9"/>
    </row>
    <row r="9" spans="1:12" ht="28.5">
      <c r="A9" s="1361"/>
      <c r="B9" s="1361"/>
      <c r="C9" s="1361"/>
      <c r="D9" s="176" t="s">
        <v>1695</v>
      </c>
      <c r="E9" s="177" t="s">
        <v>1696</v>
      </c>
      <c r="F9" s="178" t="s">
        <v>91</v>
      </c>
      <c r="G9" s="179"/>
      <c r="H9" s="179"/>
      <c r="K9" s="9"/>
    </row>
    <row r="10" spans="1:12" ht="15">
      <c r="A10" s="1358" t="s">
        <v>1697</v>
      </c>
      <c r="B10" s="1358"/>
      <c r="C10" s="1358"/>
      <c r="D10" s="1358"/>
      <c r="E10" s="1358"/>
      <c r="F10" s="1358"/>
      <c r="G10" s="1358"/>
      <c r="H10" s="1358"/>
      <c r="K10" s="9"/>
    </row>
    <row r="11" spans="1:12" ht="15">
      <c r="A11" s="180"/>
      <c r="B11" s="1355" t="s">
        <v>1698</v>
      </c>
      <c r="C11" s="1355"/>
      <c r="D11" s="1355"/>
      <c r="E11" s="1355"/>
      <c r="F11" s="1355"/>
      <c r="G11" s="1355"/>
      <c r="H11" s="1355"/>
      <c r="K11" s="9"/>
    </row>
    <row r="12" spans="1:12" ht="15">
      <c r="A12" s="1360"/>
      <c r="B12" s="1360"/>
      <c r="C12" s="1360"/>
      <c r="D12" s="176" t="s">
        <v>1699</v>
      </c>
      <c r="E12" s="177" t="s">
        <v>1700</v>
      </c>
      <c r="F12" s="178" t="s">
        <v>91</v>
      </c>
      <c r="G12" s="179"/>
      <c r="H12" s="179"/>
      <c r="K12" s="9"/>
    </row>
    <row r="13" spans="1:12" ht="28.5">
      <c r="A13" s="1360"/>
      <c r="B13" s="1360"/>
      <c r="C13" s="1360"/>
      <c r="D13" s="176" t="s">
        <v>1701</v>
      </c>
      <c r="E13" s="177" t="s">
        <v>1702</v>
      </c>
      <c r="F13" s="178" t="s">
        <v>91</v>
      </c>
      <c r="G13" s="179"/>
      <c r="H13" s="179"/>
      <c r="K13" s="9"/>
    </row>
    <row r="14" spans="1:12" ht="28.5">
      <c r="A14" s="1360"/>
      <c r="B14" s="1360"/>
      <c r="C14" s="1360"/>
      <c r="D14" s="176" t="s">
        <v>1703</v>
      </c>
      <c r="E14" s="177" t="s">
        <v>1704</v>
      </c>
      <c r="F14" s="178" t="s">
        <v>91</v>
      </c>
      <c r="G14" s="179"/>
      <c r="H14" s="179"/>
      <c r="K14" s="9"/>
    </row>
    <row r="15" spans="1:12" ht="28.5">
      <c r="A15" s="1360"/>
      <c r="B15" s="1360"/>
      <c r="C15" s="1360"/>
      <c r="D15" s="176" t="s">
        <v>1705</v>
      </c>
      <c r="E15" s="177" t="s">
        <v>1706</v>
      </c>
      <c r="F15" s="178" t="s">
        <v>91</v>
      </c>
      <c r="G15" s="179"/>
      <c r="H15" s="179"/>
      <c r="K15" s="9"/>
    </row>
    <row r="16" spans="1:12" ht="15">
      <c r="A16" s="1360"/>
      <c r="B16" s="1360"/>
      <c r="C16" s="1360"/>
      <c r="D16" s="176" t="s">
        <v>1707</v>
      </c>
      <c r="E16" s="177" t="s">
        <v>1708</v>
      </c>
      <c r="F16" s="178" t="s">
        <v>91</v>
      </c>
      <c r="G16" s="179"/>
      <c r="H16" s="179"/>
      <c r="K16" s="9"/>
    </row>
    <row r="17" spans="1:11" ht="28.5">
      <c r="A17" s="1360"/>
      <c r="B17" s="1360"/>
      <c r="C17" s="1360"/>
      <c r="D17" s="176" t="s">
        <v>1709</v>
      </c>
      <c r="E17" s="177" t="s">
        <v>1710</v>
      </c>
      <c r="F17" s="178" t="s">
        <v>91</v>
      </c>
      <c r="G17" s="179"/>
      <c r="H17" s="179"/>
      <c r="K17" s="9"/>
    </row>
    <row r="18" spans="1:11" ht="15">
      <c r="A18" s="1360"/>
      <c r="B18" s="1360"/>
      <c r="C18" s="1360"/>
      <c r="D18" s="176" t="s">
        <v>1711</v>
      </c>
      <c r="E18" s="177" t="s">
        <v>1712</v>
      </c>
      <c r="F18" s="178" t="s">
        <v>91</v>
      </c>
      <c r="G18" s="179"/>
      <c r="H18" s="179"/>
      <c r="K18" s="9"/>
    </row>
    <row r="19" spans="1:11" ht="15">
      <c r="A19" s="180"/>
      <c r="B19" s="1355" t="s">
        <v>1713</v>
      </c>
      <c r="C19" s="1355"/>
      <c r="D19" s="1355"/>
      <c r="E19" s="1355"/>
      <c r="F19" s="1355"/>
      <c r="G19" s="1355"/>
      <c r="H19" s="1355"/>
      <c r="K19" s="9"/>
    </row>
    <row r="20" spans="1:11" ht="28.5">
      <c r="A20" s="1362"/>
      <c r="B20" s="1362"/>
      <c r="C20" s="1362"/>
      <c r="D20" s="176" t="s">
        <v>1714</v>
      </c>
      <c r="E20" s="177" t="s">
        <v>1715</v>
      </c>
      <c r="F20" s="178" t="s">
        <v>91</v>
      </c>
      <c r="G20" s="178"/>
      <c r="H20" s="178"/>
      <c r="I20" s="181"/>
      <c r="K20" s="9"/>
    </row>
    <row r="21" spans="1:11" ht="15">
      <c r="A21" s="1362"/>
      <c r="B21" s="1362"/>
      <c r="C21" s="1362"/>
      <c r="D21" s="176" t="s">
        <v>1716</v>
      </c>
      <c r="E21" s="177" t="s">
        <v>1717</v>
      </c>
      <c r="F21" s="178" t="s">
        <v>91</v>
      </c>
      <c r="G21" s="178"/>
      <c r="H21" s="178" t="s">
        <v>1718</v>
      </c>
      <c r="I21" s="181" t="s">
        <v>1719</v>
      </c>
      <c r="K21" s="9"/>
    </row>
    <row r="22" spans="1:11" ht="15">
      <c r="A22" s="1362"/>
      <c r="B22" s="1362"/>
      <c r="C22" s="1362"/>
      <c r="D22" s="176" t="s">
        <v>1720</v>
      </c>
      <c r="E22" s="177" t="s">
        <v>1721</v>
      </c>
      <c r="F22" s="178" t="s">
        <v>91</v>
      </c>
      <c r="G22" s="178"/>
      <c r="H22" s="178"/>
      <c r="I22" s="181" t="s">
        <v>1719</v>
      </c>
      <c r="K22" s="9"/>
    </row>
    <row r="23" spans="1:11" ht="15">
      <c r="A23" s="1362"/>
      <c r="B23" s="1362"/>
      <c r="C23" s="1362"/>
      <c r="D23" s="176" t="s">
        <v>1722</v>
      </c>
      <c r="E23" s="177" t="s">
        <v>1723</v>
      </c>
      <c r="F23" s="178" t="s">
        <v>91</v>
      </c>
      <c r="G23" s="178"/>
      <c r="H23" s="178"/>
      <c r="I23" s="181" t="s">
        <v>1719</v>
      </c>
      <c r="K23" s="9"/>
    </row>
    <row r="24" spans="1:11" ht="15">
      <c r="A24" s="1362"/>
      <c r="B24" s="1362"/>
      <c r="C24" s="1362"/>
      <c r="D24" s="176" t="s">
        <v>1724</v>
      </c>
      <c r="E24" s="177" t="s">
        <v>1725</v>
      </c>
      <c r="F24" s="178" t="s">
        <v>91</v>
      </c>
      <c r="G24" s="178"/>
      <c r="H24" s="178"/>
      <c r="I24" s="181" t="s">
        <v>1719</v>
      </c>
      <c r="K24" s="9"/>
    </row>
    <row r="25" spans="1:11" ht="15">
      <c r="A25" s="1362"/>
      <c r="B25" s="1362"/>
      <c r="C25" s="1362"/>
      <c r="D25" s="176" t="s">
        <v>1726</v>
      </c>
      <c r="E25" s="177" t="s">
        <v>1727</v>
      </c>
      <c r="F25" s="178" t="s">
        <v>91</v>
      </c>
      <c r="G25" s="178"/>
      <c r="H25" s="178"/>
      <c r="I25" s="181" t="s">
        <v>1719</v>
      </c>
      <c r="K25" s="9"/>
    </row>
    <row r="26" spans="1:11" ht="15">
      <c r="A26" s="1362"/>
      <c r="B26" s="1362"/>
      <c r="C26" s="1362"/>
      <c r="D26" s="176" t="s">
        <v>1728</v>
      </c>
      <c r="E26" s="177" t="s">
        <v>1729</v>
      </c>
      <c r="F26" s="178" t="s">
        <v>91</v>
      </c>
      <c r="G26" s="178"/>
      <c r="H26" s="178"/>
      <c r="I26" s="181" t="s">
        <v>1719</v>
      </c>
      <c r="K26" s="9"/>
    </row>
    <row r="27" spans="1:11" ht="15">
      <c r="A27" s="1362"/>
      <c r="B27" s="1362"/>
      <c r="C27" s="1362"/>
      <c r="D27" s="176" t="s">
        <v>1730</v>
      </c>
      <c r="E27" s="177" t="s">
        <v>1731</v>
      </c>
      <c r="F27" s="178" t="s">
        <v>91</v>
      </c>
      <c r="G27" s="178"/>
      <c r="H27" s="178"/>
      <c r="I27" s="181" t="s">
        <v>1719</v>
      </c>
      <c r="K27" s="9"/>
    </row>
    <row r="28" spans="1:11" ht="15">
      <c r="A28" s="1362"/>
      <c r="B28" s="1362"/>
      <c r="C28" s="1362"/>
      <c r="D28" s="176" t="s">
        <v>1732</v>
      </c>
      <c r="E28" s="177" t="s">
        <v>1733</v>
      </c>
      <c r="F28" s="178" t="s">
        <v>91</v>
      </c>
      <c r="G28" s="178"/>
      <c r="H28" s="178"/>
      <c r="I28" s="181" t="s">
        <v>1719</v>
      </c>
      <c r="K28" s="9"/>
    </row>
    <row r="29" spans="1:11" ht="15">
      <c r="A29" s="1362"/>
      <c r="B29" s="1362"/>
      <c r="C29" s="1362"/>
      <c r="D29" s="176" t="s">
        <v>1734</v>
      </c>
      <c r="E29" s="177" t="s">
        <v>1735</v>
      </c>
      <c r="F29" s="178" t="s">
        <v>91</v>
      </c>
      <c r="G29" s="178"/>
      <c r="H29" s="178"/>
      <c r="I29" s="181" t="s">
        <v>1719</v>
      </c>
      <c r="K29" s="9"/>
    </row>
    <row r="30" spans="1:11" ht="15">
      <c r="A30" s="1362"/>
      <c r="B30" s="1362"/>
      <c r="C30" s="1362"/>
      <c r="D30" s="176" t="s">
        <v>1736</v>
      </c>
      <c r="E30" s="177" t="s">
        <v>1737</v>
      </c>
      <c r="F30" s="178" t="s">
        <v>91</v>
      </c>
      <c r="G30" s="178"/>
      <c r="H30" s="178"/>
      <c r="I30" s="181" t="s">
        <v>1719</v>
      </c>
      <c r="K30" s="9"/>
    </row>
    <row r="31" spans="1:11" ht="15">
      <c r="A31" s="1362"/>
      <c r="B31" s="1362"/>
      <c r="C31" s="1362"/>
      <c r="D31" s="176" t="s">
        <v>1738</v>
      </c>
      <c r="E31" s="177" t="s">
        <v>1739</v>
      </c>
      <c r="F31" s="178" t="s">
        <v>91</v>
      </c>
      <c r="G31" s="178"/>
      <c r="H31" s="178"/>
      <c r="I31" s="181" t="s">
        <v>1719</v>
      </c>
      <c r="K31" s="9"/>
    </row>
    <row r="32" spans="1:11" ht="15">
      <c r="A32" s="1362"/>
      <c r="B32" s="1362"/>
      <c r="C32" s="1362"/>
      <c r="D32" s="176" t="s">
        <v>1740</v>
      </c>
      <c r="E32" s="177" t="s">
        <v>1741</v>
      </c>
      <c r="F32" s="178"/>
      <c r="G32" s="178" t="s">
        <v>132</v>
      </c>
      <c r="H32" s="178" t="s">
        <v>1742</v>
      </c>
      <c r="I32" s="181"/>
      <c r="K32" s="9" t="s">
        <v>684</v>
      </c>
    </row>
    <row r="33" spans="1:11" ht="15">
      <c r="A33" s="1362"/>
      <c r="B33" s="1362"/>
      <c r="C33" s="1362"/>
      <c r="D33" s="176" t="s">
        <v>1743</v>
      </c>
      <c r="E33" s="177" t="s">
        <v>1744</v>
      </c>
      <c r="F33" s="178" t="s">
        <v>91</v>
      </c>
      <c r="G33" s="178"/>
      <c r="H33" s="178"/>
      <c r="I33" s="181" t="s">
        <v>1719</v>
      </c>
      <c r="K33" s="9"/>
    </row>
    <row r="34" spans="1:11" ht="15">
      <c r="A34" s="1362"/>
      <c r="B34" s="1362"/>
      <c r="C34" s="1362"/>
      <c r="D34" s="176" t="s">
        <v>1745</v>
      </c>
      <c r="E34" s="177" t="s">
        <v>1746</v>
      </c>
      <c r="F34" s="178" t="s">
        <v>91</v>
      </c>
      <c r="G34" s="178"/>
      <c r="H34" s="178"/>
      <c r="I34" s="181"/>
      <c r="K34" s="9"/>
    </row>
    <row r="35" spans="1:11" ht="15">
      <c r="A35" s="1362"/>
      <c r="B35" s="1362"/>
      <c r="C35" s="1362"/>
      <c r="D35" s="176" t="s">
        <v>1747</v>
      </c>
      <c r="E35" s="177" t="s">
        <v>1748</v>
      </c>
      <c r="F35" s="178" t="s">
        <v>91</v>
      </c>
      <c r="G35" s="178"/>
      <c r="H35" s="178"/>
      <c r="I35" s="181"/>
      <c r="K35" s="9"/>
    </row>
    <row r="36" spans="1:11" ht="15">
      <c r="A36" s="1362"/>
      <c r="B36" s="1362"/>
      <c r="C36" s="1362"/>
      <c r="D36" s="176" t="s">
        <v>1749</v>
      </c>
      <c r="E36" s="177" t="s">
        <v>1750</v>
      </c>
      <c r="F36" s="178" t="s">
        <v>91</v>
      </c>
      <c r="G36" s="178"/>
      <c r="H36" s="178"/>
      <c r="I36" s="181" t="s">
        <v>1719</v>
      </c>
      <c r="K36" s="9"/>
    </row>
    <row r="37" spans="1:11" ht="15">
      <c r="A37" s="1362"/>
      <c r="B37" s="1362"/>
      <c r="C37" s="1362"/>
      <c r="D37" s="176" t="s">
        <v>1751</v>
      </c>
      <c r="E37" s="177" t="s">
        <v>1752</v>
      </c>
      <c r="F37" s="178" t="s">
        <v>91</v>
      </c>
      <c r="G37" s="178"/>
      <c r="H37" s="178"/>
      <c r="I37" s="181"/>
      <c r="K37" s="9"/>
    </row>
    <row r="38" spans="1:11" ht="15">
      <c r="A38" s="1362"/>
      <c r="B38" s="1362"/>
      <c r="C38" s="1362"/>
      <c r="D38" s="176" t="s">
        <v>1753</v>
      </c>
      <c r="E38" s="177" t="s">
        <v>1754</v>
      </c>
      <c r="F38" s="178" t="s">
        <v>91</v>
      </c>
      <c r="G38" s="178"/>
      <c r="H38" s="178"/>
      <c r="I38" s="181"/>
      <c r="K38" s="9"/>
    </row>
    <row r="39" spans="1:11" ht="15">
      <c r="A39" s="1362"/>
      <c r="B39" s="1362"/>
      <c r="C39" s="1362"/>
      <c r="D39" s="176" t="s">
        <v>1755</v>
      </c>
      <c r="E39" s="177" t="s">
        <v>1756</v>
      </c>
      <c r="F39" s="178" t="s">
        <v>91</v>
      </c>
      <c r="G39" s="178"/>
      <c r="H39" s="178"/>
      <c r="I39" s="181"/>
      <c r="K39" s="9"/>
    </row>
    <row r="40" spans="1:11" ht="15">
      <c r="A40" s="1362"/>
      <c r="B40" s="1362"/>
      <c r="C40" s="1362"/>
      <c r="D40" s="176" t="s">
        <v>1757</v>
      </c>
      <c r="E40" s="177" t="s">
        <v>1758</v>
      </c>
      <c r="F40" s="178" t="s">
        <v>91</v>
      </c>
      <c r="G40" s="178"/>
      <c r="H40" s="178"/>
      <c r="I40" s="181"/>
      <c r="K40" s="9"/>
    </row>
    <row r="41" spans="1:11" ht="15">
      <c r="A41" s="1362"/>
      <c r="B41" s="1362"/>
      <c r="C41" s="1362"/>
      <c r="D41" s="176" t="s">
        <v>1759</v>
      </c>
      <c r="E41" s="177" t="s">
        <v>1760</v>
      </c>
      <c r="F41" s="178" t="s">
        <v>91</v>
      </c>
      <c r="G41" s="178"/>
      <c r="H41" s="178"/>
      <c r="I41" s="181"/>
      <c r="K41" s="9"/>
    </row>
    <row r="42" spans="1:11" ht="15">
      <c r="A42" s="1362"/>
      <c r="B42" s="1362"/>
      <c r="C42" s="1362"/>
      <c r="D42" s="176" t="s">
        <v>1761</v>
      </c>
      <c r="E42" s="177" t="s">
        <v>1762</v>
      </c>
      <c r="F42" s="178" t="s">
        <v>91</v>
      </c>
      <c r="G42" s="178"/>
      <c r="H42" s="178"/>
      <c r="I42" s="181"/>
      <c r="K42" s="9"/>
    </row>
    <row r="43" spans="1:11" ht="15">
      <c r="A43" s="1362"/>
      <c r="B43" s="1362"/>
      <c r="C43" s="1362"/>
      <c r="D43" s="176" t="s">
        <v>1763</v>
      </c>
      <c r="E43" s="177" t="s">
        <v>1764</v>
      </c>
      <c r="F43" s="178" t="s">
        <v>91</v>
      </c>
      <c r="G43" s="178"/>
      <c r="H43" s="178"/>
      <c r="I43" s="181"/>
      <c r="K43" s="9"/>
    </row>
    <row r="44" spans="1:11" ht="15">
      <c r="A44" s="1362"/>
      <c r="B44" s="1362"/>
      <c r="C44" s="1362"/>
      <c r="D44" s="176" t="s">
        <v>1765</v>
      </c>
      <c r="E44" s="177" t="s">
        <v>1766</v>
      </c>
      <c r="F44" s="178" t="s">
        <v>91</v>
      </c>
      <c r="G44" s="178"/>
      <c r="H44" s="178"/>
      <c r="I44" s="181"/>
      <c r="K44" s="9"/>
    </row>
    <row r="45" spans="1:11" ht="15">
      <c r="A45" s="1362"/>
      <c r="B45" s="1362"/>
      <c r="C45" s="1362"/>
      <c r="D45" s="176" t="s">
        <v>1767</v>
      </c>
      <c r="E45" s="177" t="s">
        <v>1768</v>
      </c>
      <c r="F45" s="178" t="s">
        <v>91</v>
      </c>
      <c r="G45" s="178"/>
      <c r="H45" s="178"/>
      <c r="I45" s="181"/>
      <c r="K45" s="9"/>
    </row>
    <row r="46" spans="1:11" ht="15">
      <c r="A46" s="1362"/>
      <c r="B46" s="1362"/>
      <c r="C46" s="1362"/>
      <c r="D46" s="176" t="s">
        <v>1769</v>
      </c>
      <c r="E46" s="177" t="s">
        <v>1770</v>
      </c>
      <c r="F46" s="178" t="s">
        <v>91</v>
      </c>
      <c r="G46" s="178"/>
      <c r="H46" s="178"/>
      <c r="I46" s="181" t="s">
        <v>1719</v>
      </c>
      <c r="K46" s="9"/>
    </row>
    <row r="47" spans="1:11" ht="15">
      <c r="A47" s="1362"/>
      <c r="B47" s="1362"/>
      <c r="C47" s="1362"/>
      <c r="D47" s="176" t="s">
        <v>1771</v>
      </c>
      <c r="E47" s="177" t="s">
        <v>1772</v>
      </c>
      <c r="F47" s="178" t="s">
        <v>91</v>
      </c>
      <c r="G47" s="178"/>
      <c r="H47" s="178"/>
      <c r="I47" s="181"/>
      <c r="K47" s="9"/>
    </row>
    <row r="48" spans="1:11" ht="15">
      <c r="A48" s="1362"/>
      <c r="B48" s="1362"/>
      <c r="C48" s="1362"/>
      <c r="D48" s="176" t="s">
        <v>1773</v>
      </c>
      <c r="E48" s="177" t="s">
        <v>1774</v>
      </c>
      <c r="F48" s="178" t="s">
        <v>91</v>
      </c>
      <c r="G48" s="178"/>
      <c r="H48" s="178"/>
      <c r="I48" s="181"/>
      <c r="K48" s="9"/>
    </row>
    <row r="49" spans="1:11" ht="15">
      <c r="A49" s="1362"/>
      <c r="B49" s="1362"/>
      <c r="C49" s="1362"/>
      <c r="D49" s="176" t="s">
        <v>1775</v>
      </c>
      <c r="E49" s="177" t="s">
        <v>1776</v>
      </c>
      <c r="F49" s="178" t="s">
        <v>91</v>
      </c>
      <c r="G49" s="178"/>
      <c r="H49" s="178"/>
      <c r="I49" s="181"/>
      <c r="K49" s="9"/>
    </row>
    <row r="50" spans="1:11" ht="15">
      <c r="A50" s="1362"/>
      <c r="B50" s="1362"/>
      <c r="C50" s="1362"/>
      <c r="D50" s="176" t="s">
        <v>1777</v>
      </c>
      <c r="E50" s="177" t="s">
        <v>1778</v>
      </c>
      <c r="F50" s="178" t="s">
        <v>91</v>
      </c>
      <c r="G50" s="178"/>
      <c r="H50" s="178"/>
      <c r="I50" s="181"/>
      <c r="K50" s="9"/>
    </row>
    <row r="51" spans="1:11" ht="15">
      <c r="A51" s="1362"/>
      <c r="B51" s="1362"/>
      <c r="C51" s="1362"/>
      <c r="D51" s="176" t="s">
        <v>1779</v>
      </c>
      <c r="E51" s="177" t="s">
        <v>1780</v>
      </c>
      <c r="F51" s="178" t="s">
        <v>91</v>
      </c>
      <c r="G51" s="178"/>
      <c r="H51" s="178"/>
      <c r="I51" s="181" t="s">
        <v>1719</v>
      </c>
      <c r="K51" s="9"/>
    </row>
    <row r="52" spans="1:11" ht="15">
      <c r="A52" s="1362"/>
      <c r="B52" s="1362"/>
      <c r="C52" s="1362"/>
      <c r="D52" s="176" t="s">
        <v>1781</v>
      </c>
      <c r="E52" s="177" t="s">
        <v>1782</v>
      </c>
      <c r="F52" s="178" t="s">
        <v>91</v>
      </c>
      <c r="G52" s="178"/>
      <c r="H52" s="178"/>
      <c r="I52" s="181" t="s">
        <v>1719</v>
      </c>
      <c r="K52" s="9"/>
    </row>
    <row r="53" spans="1:11" ht="15">
      <c r="A53" s="1362"/>
      <c r="B53" s="1362"/>
      <c r="C53" s="1362"/>
      <c r="D53" s="176" t="s">
        <v>1783</v>
      </c>
      <c r="E53" s="177" t="s">
        <v>1784</v>
      </c>
      <c r="F53" s="178" t="s">
        <v>91</v>
      </c>
      <c r="G53" s="178"/>
      <c r="H53" s="178"/>
      <c r="I53" s="181" t="s">
        <v>1719</v>
      </c>
      <c r="K53" s="9"/>
    </row>
    <row r="54" spans="1:11" ht="15">
      <c r="A54" s="1362"/>
      <c r="B54" s="1362"/>
      <c r="C54" s="1362"/>
      <c r="D54" s="176" t="s">
        <v>1785</v>
      </c>
      <c r="E54" s="177" t="s">
        <v>1786</v>
      </c>
      <c r="F54" s="178" t="s">
        <v>91</v>
      </c>
      <c r="G54" s="178"/>
      <c r="H54" s="178"/>
      <c r="I54" s="181" t="s">
        <v>1719</v>
      </c>
      <c r="K54" s="9"/>
    </row>
    <row r="55" spans="1:11" ht="15">
      <c r="A55" s="1362"/>
      <c r="B55" s="1362"/>
      <c r="C55" s="1362"/>
      <c r="D55" s="176" t="s">
        <v>1787</v>
      </c>
      <c r="E55" s="177" t="s">
        <v>1788</v>
      </c>
      <c r="F55" s="178" t="s">
        <v>91</v>
      </c>
      <c r="G55" s="178"/>
      <c r="H55" s="178"/>
      <c r="I55" s="181" t="s">
        <v>1719</v>
      </c>
      <c r="K55" s="9"/>
    </row>
    <row r="56" spans="1:11" ht="15">
      <c r="A56" s="1362"/>
      <c r="B56" s="1362"/>
      <c r="C56" s="1362"/>
      <c r="D56" s="176" t="s">
        <v>1789</v>
      </c>
      <c r="E56" s="177" t="s">
        <v>1790</v>
      </c>
      <c r="F56" s="178" t="s">
        <v>91</v>
      </c>
      <c r="G56" s="178"/>
      <c r="H56" s="178"/>
      <c r="I56" s="181"/>
      <c r="K56" s="9"/>
    </row>
    <row r="57" spans="1:11" ht="15">
      <c r="A57" s="1362"/>
      <c r="B57" s="1362"/>
      <c r="C57" s="1362"/>
      <c r="D57" s="176" t="s">
        <v>1791</v>
      </c>
      <c r="E57" s="177" t="s">
        <v>1792</v>
      </c>
      <c r="F57" s="178" t="s">
        <v>91</v>
      </c>
      <c r="G57" s="178"/>
      <c r="H57" s="178"/>
      <c r="I57" s="181" t="s">
        <v>1719</v>
      </c>
      <c r="K57" s="9"/>
    </row>
    <row r="58" spans="1:11" ht="15">
      <c r="A58" s="1362"/>
      <c r="B58" s="1362"/>
      <c r="C58" s="1362"/>
      <c r="D58" s="176" t="s">
        <v>1793</v>
      </c>
      <c r="E58" s="177" t="s">
        <v>1794</v>
      </c>
      <c r="F58" s="178" t="s">
        <v>91</v>
      </c>
      <c r="G58" s="178"/>
      <c r="H58" s="178"/>
      <c r="I58" s="181" t="s">
        <v>1719</v>
      </c>
      <c r="K58" s="9"/>
    </row>
    <row r="59" spans="1:11" ht="15">
      <c r="A59" s="1362"/>
      <c r="B59" s="1362"/>
      <c r="C59" s="1362"/>
      <c r="D59" s="176" t="s">
        <v>1795</v>
      </c>
      <c r="E59" s="177" t="s">
        <v>1796</v>
      </c>
      <c r="F59" s="178" t="s">
        <v>91</v>
      </c>
      <c r="G59" s="178"/>
      <c r="H59" s="178"/>
      <c r="I59" s="181" t="s">
        <v>1719</v>
      </c>
      <c r="K59" s="9"/>
    </row>
    <row r="60" spans="1:11" ht="15">
      <c r="A60" s="1362"/>
      <c r="B60" s="1362"/>
      <c r="C60" s="1362"/>
      <c r="D60" s="176" t="s">
        <v>1797</v>
      </c>
      <c r="E60" s="177" t="s">
        <v>1798</v>
      </c>
      <c r="F60" s="178" t="s">
        <v>91</v>
      </c>
      <c r="G60" s="178"/>
      <c r="H60" s="178"/>
      <c r="I60" s="181" t="s">
        <v>1719</v>
      </c>
      <c r="K60" s="9"/>
    </row>
    <row r="61" spans="1:11" ht="15">
      <c r="A61" s="1362"/>
      <c r="B61" s="1362"/>
      <c r="C61" s="1362"/>
      <c r="D61" s="176" t="s">
        <v>1799</v>
      </c>
      <c r="E61" s="177" t="s">
        <v>1800</v>
      </c>
      <c r="F61" s="178" t="s">
        <v>91</v>
      </c>
      <c r="G61" s="178"/>
      <c r="H61" s="178"/>
      <c r="I61" s="181" t="s">
        <v>1719</v>
      </c>
      <c r="K61" s="9"/>
    </row>
    <row r="62" spans="1:11" ht="15">
      <c r="A62" s="1362"/>
      <c r="B62" s="1362"/>
      <c r="C62" s="1362"/>
      <c r="D62" s="176" t="s">
        <v>1801</v>
      </c>
      <c r="E62" s="177" t="s">
        <v>1802</v>
      </c>
      <c r="F62" s="178"/>
      <c r="G62" s="178" t="s">
        <v>658</v>
      </c>
      <c r="H62" s="178" t="s">
        <v>1742</v>
      </c>
      <c r="I62" s="181"/>
      <c r="K62" s="9" t="s">
        <v>684</v>
      </c>
    </row>
    <row r="63" spans="1:11" ht="15">
      <c r="A63" s="1362"/>
      <c r="B63" s="1362"/>
      <c r="C63" s="1362"/>
      <c r="D63" s="176" t="s">
        <v>1803</v>
      </c>
      <c r="E63" s="177" t="s">
        <v>1804</v>
      </c>
      <c r="F63" s="178" t="s">
        <v>91</v>
      </c>
      <c r="G63" s="178"/>
      <c r="H63" s="178"/>
      <c r="I63" s="181"/>
      <c r="K63" s="9"/>
    </row>
    <row r="64" spans="1:11" ht="15">
      <c r="A64" s="1362"/>
      <c r="B64" s="1362"/>
      <c r="C64" s="1362"/>
      <c r="D64" s="176" t="s">
        <v>1805</v>
      </c>
      <c r="E64" s="177" t="s">
        <v>1806</v>
      </c>
      <c r="F64" s="178" t="s">
        <v>91</v>
      </c>
      <c r="G64" s="178"/>
      <c r="H64" s="178"/>
      <c r="I64" s="181"/>
      <c r="K64" s="9"/>
    </row>
    <row r="65" spans="1:11" ht="15">
      <c r="A65" s="1362"/>
      <c r="B65" s="1362"/>
      <c r="C65" s="1362"/>
      <c r="D65" s="176" t="s">
        <v>1807</v>
      </c>
      <c r="E65" s="177" t="s">
        <v>1808</v>
      </c>
      <c r="F65" s="178" t="s">
        <v>91</v>
      </c>
      <c r="G65" s="178"/>
      <c r="H65" s="178"/>
      <c r="I65" s="181" t="s">
        <v>1719</v>
      </c>
      <c r="K65" s="9"/>
    </row>
    <row r="66" spans="1:11" ht="15">
      <c r="A66" s="1362"/>
      <c r="B66" s="1362"/>
      <c r="C66" s="1362"/>
      <c r="D66" s="176" t="s">
        <v>1809</v>
      </c>
      <c r="E66" s="177" t="s">
        <v>1810</v>
      </c>
      <c r="F66" s="178" t="s">
        <v>91</v>
      </c>
      <c r="G66" s="178"/>
      <c r="H66" s="178"/>
      <c r="I66" s="181"/>
      <c r="K66" s="9"/>
    </row>
    <row r="67" spans="1:11" ht="15">
      <c r="A67" s="1362"/>
      <c r="B67" s="1362"/>
      <c r="C67" s="1362"/>
      <c r="D67" s="176" t="s">
        <v>1811</v>
      </c>
      <c r="E67" s="177" t="s">
        <v>1812</v>
      </c>
      <c r="F67" s="178" t="s">
        <v>91</v>
      </c>
      <c r="G67" s="178"/>
      <c r="H67" s="178"/>
      <c r="I67" s="181" t="s">
        <v>1719</v>
      </c>
      <c r="K67" s="9"/>
    </row>
    <row r="68" spans="1:11" ht="15">
      <c r="A68" s="1362"/>
      <c r="B68" s="1362"/>
      <c r="C68" s="1362"/>
      <c r="D68" s="176" t="s">
        <v>1813</v>
      </c>
      <c r="E68" s="177" t="s">
        <v>1814</v>
      </c>
      <c r="F68" s="178" t="s">
        <v>91</v>
      </c>
      <c r="G68" s="178"/>
      <c r="H68" s="178"/>
      <c r="I68" s="181"/>
      <c r="K68" s="9"/>
    </row>
    <row r="69" spans="1:11" ht="15">
      <c r="A69" s="1362"/>
      <c r="B69" s="1362"/>
      <c r="C69" s="1362"/>
      <c r="D69" s="176" t="s">
        <v>1815</v>
      </c>
      <c r="E69" s="177" t="s">
        <v>1816</v>
      </c>
      <c r="F69" s="178" t="s">
        <v>91</v>
      </c>
      <c r="G69" s="178"/>
      <c r="H69" s="178"/>
      <c r="I69" s="181"/>
      <c r="K69" s="9"/>
    </row>
    <row r="70" spans="1:11" ht="15">
      <c r="A70" s="1362"/>
      <c r="B70" s="1362"/>
      <c r="C70" s="1362"/>
      <c r="D70" s="176" t="s">
        <v>1817</v>
      </c>
      <c r="E70" s="177" t="s">
        <v>1818</v>
      </c>
      <c r="F70" s="178" t="s">
        <v>91</v>
      </c>
      <c r="G70" s="178"/>
      <c r="H70" s="178"/>
      <c r="I70" s="181"/>
      <c r="K70" s="9"/>
    </row>
    <row r="71" spans="1:11" ht="15">
      <c r="A71" s="1362"/>
      <c r="B71" s="1362"/>
      <c r="C71" s="1362"/>
      <c r="D71" s="176" t="s">
        <v>1819</v>
      </c>
      <c r="E71" s="177" t="s">
        <v>1820</v>
      </c>
      <c r="F71" s="178" t="s">
        <v>91</v>
      </c>
      <c r="G71" s="178"/>
      <c r="H71" s="178"/>
      <c r="I71" s="181"/>
      <c r="K71" s="9"/>
    </row>
    <row r="72" spans="1:11" ht="15">
      <c r="A72" s="1362"/>
      <c r="B72" s="1362"/>
      <c r="C72" s="1362"/>
      <c r="D72" s="176" t="s">
        <v>1821</v>
      </c>
      <c r="E72" s="177" t="s">
        <v>1822</v>
      </c>
      <c r="F72" s="178" t="s">
        <v>91</v>
      </c>
      <c r="G72" s="178"/>
      <c r="H72" s="178"/>
      <c r="I72" s="181" t="s">
        <v>1719</v>
      </c>
      <c r="K72" s="9"/>
    </row>
    <row r="73" spans="1:11" ht="15">
      <c r="A73" s="1362"/>
      <c r="B73" s="1362"/>
      <c r="C73" s="1362"/>
      <c r="D73" s="176" t="s">
        <v>1823</v>
      </c>
      <c r="E73" s="177" t="s">
        <v>1824</v>
      </c>
      <c r="F73" s="178" t="s">
        <v>91</v>
      </c>
      <c r="G73" s="178"/>
      <c r="H73" s="178"/>
      <c r="I73" s="181"/>
      <c r="K73" s="9"/>
    </row>
    <row r="74" spans="1:11" ht="15">
      <c r="A74" s="1362"/>
      <c r="B74" s="1362"/>
      <c r="C74" s="1362"/>
      <c r="D74" s="176" t="s">
        <v>1825</v>
      </c>
      <c r="E74" s="177" t="s">
        <v>1826</v>
      </c>
      <c r="F74" s="178" t="s">
        <v>91</v>
      </c>
      <c r="G74" s="178"/>
      <c r="H74" s="178"/>
      <c r="I74" s="181"/>
      <c r="K74" s="9"/>
    </row>
    <row r="75" spans="1:11" ht="15">
      <c r="A75" s="1362"/>
      <c r="B75" s="1362"/>
      <c r="C75" s="1362"/>
      <c r="D75" s="176" t="s">
        <v>1827</v>
      </c>
      <c r="E75" s="177" t="s">
        <v>1828</v>
      </c>
      <c r="F75" s="178" t="s">
        <v>91</v>
      </c>
      <c r="G75" s="178"/>
      <c r="H75" s="178"/>
      <c r="I75" s="181"/>
      <c r="K75" s="9"/>
    </row>
    <row r="76" spans="1:11" ht="15">
      <c r="A76" s="1362"/>
      <c r="B76" s="1362"/>
      <c r="C76" s="1362"/>
      <c r="D76" s="176" t="s">
        <v>1829</v>
      </c>
      <c r="E76" s="177" t="s">
        <v>1830</v>
      </c>
      <c r="F76" s="178" t="s">
        <v>91</v>
      </c>
      <c r="G76" s="178"/>
      <c r="H76" s="178"/>
      <c r="I76" s="181"/>
      <c r="K76" s="9"/>
    </row>
    <row r="77" spans="1:11" ht="15">
      <c r="A77" s="1362"/>
      <c r="B77" s="1362"/>
      <c r="C77" s="1362"/>
      <c r="D77" s="176" t="s">
        <v>1831</v>
      </c>
      <c r="E77" s="177" t="s">
        <v>1832</v>
      </c>
      <c r="F77" s="178" t="s">
        <v>91</v>
      </c>
      <c r="G77" s="178"/>
      <c r="H77" s="178"/>
      <c r="I77" s="181"/>
      <c r="K77" s="9"/>
    </row>
    <row r="78" spans="1:11" ht="15">
      <c r="A78" s="1362"/>
      <c r="B78" s="1362"/>
      <c r="C78" s="1362"/>
      <c r="D78" s="176" t="s">
        <v>1833</v>
      </c>
      <c r="E78" s="177" t="s">
        <v>1834</v>
      </c>
      <c r="F78" s="178" t="s">
        <v>91</v>
      </c>
      <c r="G78" s="178"/>
      <c r="H78" s="178"/>
      <c r="I78" s="181"/>
      <c r="K78" s="9"/>
    </row>
    <row r="79" spans="1:11" ht="15">
      <c r="A79" s="1362"/>
      <c r="B79" s="1362"/>
      <c r="C79" s="1362"/>
      <c r="D79" s="176" t="s">
        <v>1835</v>
      </c>
      <c r="E79" s="177" t="s">
        <v>1836</v>
      </c>
      <c r="F79" s="178" t="s">
        <v>91</v>
      </c>
      <c r="G79" s="178"/>
      <c r="H79" s="178"/>
      <c r="I79" s="181"/>
      <c r="K79" s="9"/>
    </row>
    <row r="80" spans="1:11" ht="15">
      <c r="A80" s="1362"/>
      <c r="B80" s="1362"/>
      <c r="C80" s="1362"/>
      <c r="D80" s="176" t="s">
        <v>1837</v>
      </c>
      <c r="E80" s="177" t="s">
        <v>1838</v>
      </c>
      <c r="F80" s="178" t="s">
        <v>91</v>
      </c>
      <c r="G80" s="178"/>
      <c r="H80" s="178"/>
      <c r="I80" s="181"/>
      <c r="K80" s="9"/>
    </row>
    <row r="81" spans="1:11" ht="15">
      <c r="A81" s="1362"/>
      <c r="B81" s="1362"/>
      <c r="C81" s="1362"/>
      <c r="D81" s="176" t="s">
        <v>1839</v>
      </c>
      <c r="E81" s="177" t="s">
        <v>1840</v>
      </c>
      <c r="F81" s="178" t="s">
        <v>91</v>
      </c>
      <c r="G81" s="178"/>
      <c r="H81" s="178"/>
      <c r="I81" s="181"/>
      <c r="K81" s="9"/>
    </row>
    <row r="82" spans="1:11" ht="15">
      <c r="A82" s="1362"/>
      <c r="B82" s="1362"/>
      <c r="C82" s="1362"/>
      <c r="D82" s="176" t="s">
        <v>1841</v>
      </c>
      <c r="E82" s="177" t="s">
        <v>1842</v>
      </c>
      <c r="F82" s="178" t="s">
        <v>91</v>
      </c>
      <c r="G82" s="178"/>
      <c r="H82" s="178"/>
      <c r="I82" s="181"/>
      <c r="K82" s="9"/>
    </row>
    <row r="83" spans="1:11" ht="15">
      <c r="A83" s="1362"/>
      <c r="B83" s="1362"/>
      <c r="C83" s="1362"/>
      <c r="D83" s="176" t="s">
        <v>1843</v>
      </c>
      <c r="E83" s="177" t="s">
        <v>1844</v>
      </c>
      <c r="F83" s="178" t="s">
        <v>91</v>
      </c>
      <c r="G83" s="178"/>
      <c r="H83" s="178"/>
      <c r="I83" s="181"/>
      <c r="K83" s="9"/>
    </row>
    <row r="84" spans="1:11" ht="15">
      <c r="A84" s="1362"/>
      <c r="B84" s="1362"/>
      <c r="C84" s="1362"/>
      <c r="D84" s="176" t="s">
        <v>1845</v>
      </c>
      <c r="E84" s="177" t="s">
        <v>1846</v>
      </c>
      <c r="F84" s="178" t="s">
        <v>91</v>
      </c>
      <c r="G84" s="178"/>
      <c r="H84" s="178"/>
      <c r="I84" s="181"/>
      <c r="K84" s="9"/>
    </row>
    <row r="85" spans="1:11" ht="15">
      <c r="A85" s="180"/>
      <c r="B85" s="1355" t="s">
        <v>1847</v>
      </c>
      <c r="C85" s="1355"/>
      <c r="D85" s="1355"/>
      <c r="E85" s="1355"/>
      <c r="F85" s="1355"/>
      <c r="G85" s="1355"/>
      <c r="H85" s="1355"/>
      <c r="K85" s="9"/>
    </row>
    <row r="86" spans="1:11" ht="15">
      <c r="A86" s="1362"/>
      <c r="B86" s="1362"/>
      <c r="C86" s="1362"/>
      <c r="D86" s="169" t="s">
        <v>1848</v>
      </c>
      <c r="E86" s="169" t="s">
        <v>1849</v>
      </c>
      <c r="F86" s="169" t="s">
        <v>91</v>
      </c>
      <c r="I86" s="182"/>
      <c r="K86" s="9"/>
    </row>
    <row r="87" spans="1:11" ht="29.25">
      <c r="A87" s="1362"/>
      <c r="B87" s="1362"/>
      <c r="C87" s="1362"/>
      <c r="D87" s="176" t="s">
        <v>1850</v>
      </c>
      <c r="E87" s="177" t="s">
        <v>1851</v>
      </c>
      <c r="F87" s="178" t="s">
        <v>91</v>
      </c>
      <c r="G87" s="178"/>
      <c r="H87" s="183" t="s">
        <v>1852</v>
      </c>
      <c r="I87" s="184" t="s">
        <v>1853</v>
      </c>
      <c r="K87" s="9"/>
    </row>
    <row r="88" spans="1:11" ht="29.25">
      <c r="A88" s="1362"/>
      <c r="B88" s="1362"/>
      <c r="C88" s="1362"/>
      <c r="D88" s="176" t="s">
        <v>1854</v>
      </c>
      <c r="E88" s="177" t="s">
        <v>1855</v>
      </c>
      <c r="F88" s="178" t="s">
        <v>91</v>
      </c>
      <c r="G88" s="178"/>
      <c r="H88" s="183" t="s">
        <v>1852</v>
      </c>
      <c r="I88" s="184" t="s">
        <v>1853</v>
      </c>
      <c r="K88" s="9"/>
    </row>
    <row r="89" spans="1:11" ht="29.25">
      <c r="A89" s="1362"/>
      <c r="B89" s="1362"/>
      <c r="C89" s="1362"/>
      <c r="D89" s="176" t="s">
        <v>1856</v>
      </c>
      <c r="E89" s="177" t="s">
        <v>1857</v>
      </c>
      <c r="F89" s="178" t="s">
        <v>91</v>
      </c>
      <c r="G89" s="178"/>
      <c r="H89" s="183" t="s">
        <v>1852</v>
      </c>
      <c r="I89" s="184" t="s">
        <v>1853</v>
      </c>
      <c r="K89" s="9"/>
    </row>
    <row r="90" spans="1:11" ht="29.25">
      <c r="A90" s="1362"/>
      <c r="B90" s="1362"/>
      <c r="C90" s="1362"/>
      <c r="D90" s="176" t="s">
        <v>1858</v>
      </c>
      <c r="E90" s="177" t="s">
        <v>1859</v>
      </c>
      <c r="F90" s="178" t="s">
        <v>91</v>
      </c>
      <c r="G90" s="178"/>
      <c r="H90" s="183" t="s">
        <v>1852</v>
      </c>
      <c r="I90" s="184" t="s">
        <v>1853</v>
      </c>
      <c r="K90" s="9"/>
    </row>
    <row r="91" spans="1:11" ht="42.75">
      <c r="A91" s="1362"/>
      <c r="B91" s="1362"/>
      <c r="C91" s="1362"/>
      <c r="D91" s="176" t="s">
        <v>1860</v>
      </c>
      <c r="E91" s="177" t="s">
        <v>1861</v>
      </c>
      <c r="F91" s="178" t="s">
        <v>91</v>
      </c>
      <c r="G91" s="178"/>
      <c r="H91" s="178"/>
      <c r="I91" s="181"/>
      <c r="K91" s="9"/>
    </row>
    <row r="92" spans="1:11" ht="15">
      <c r="A92" s="1362"/>
      <c r="B92" s="1362"/>
      <c r="C92" s="1362"/>
      <c r="D92" s="176" t="s">
        <v>1862</v>
      </c>
      <c r="E92" s="177" t="s">
        <v>1863</v>
      </c>
      <c r="F92" s="178" t="s">
        <v>91</v>
      </c>
      <c r="G92" s="178"/>
      <c r="H92" s="178"/>
      <c r="I92" s="181"/>
      <c r="K92" s="9"/>
    </row>
    <row r="93" spans="1:11" ht="15">
      <c r="A93" s="1362"/>
      <c r="B93" s="1362"/>
      <c r="C93" s="1362"/>
      <c r="D93" s="176" t="s">
        <v>1864</v>
      </c>
      <c r="E93" s="185" t="s">
        <v>1865</v>
      </c>
      <c r="F93" s="178" t="s">
        <v>91</v>
      </c>
      <c r="G93" s="178"/>
      <c r="H93" s="186"/>
      <c r="I93" s="181" t="s">
        <v>1866</v>
      </c>
      <c r="K93" s="9"/>
    </row>
    <row r="94" spans="1:11" ht="15">
      <c r="A94" s="1362"/>
      <c r="B94" s="1362"/>
      <c r="C94" s="1362"/>
      <c r="D94" s="176" t="s">
        <v>1867</v>
      </c>
      <c r="E94" s="185" t="s">
        <v>1868</v>
      </c>
      <c r="F94" s="178" t="s">
        <v>91</v>
      </c>
      <c r="G94" s="178"/>
      <c r="H94" s="178"/>
      <c r="I94" s="181" t="s">
        <v>1866</v>
      </c>
      <c r="K94" s="9"/>
    </row>
    <row r="95" spans="1:11" ht="15">
      <c r="A95" s="1362"/>
      <c r="B95" s="1362"/>
      <c r="C95" s="1362"/>
      <c r="D95" s="176" t="s">
        <v>1869</v>
      </c>
      <c r="E95" s="185" t="s">
        <v>1870</v>
      </c>
      <c r="F95" s="178" t="s">
        <v>91</v>
      </c>
      <c r="G95" s="178"/>
      <c r="H95" s="178"/>
      <c r="I95" s="181" t="s">
        <v>1866</v>
      </c>
      <c r="K95" s="9"/>
    </row>
    <row r="96" spans="1:11" ht="15">
      <c r="A96" s="1362"/>
      <c r="B96" s="1362"/>
      <c r="C96" s="1362"/>
      <c r="D96" s="176" t="s">
        <v>1871</v>
      </c>
      <c r="E96" s="185" t="s">
        <v>1872</v>
      </c>
      <c r="F96" s="178" t="s">
        <v>91</v>
      </c>
      <c r="G96" s="178"/>
      <c r="H96" s="178"/>
      <c r="I96" s="181" t="s">
        <v>1866</v>
      </c>
      <c r="K96" s="9"/>
    </row>
    <row r="97" spans="1:11" ht="15">
      <c r="A97" s="1362"/>
      <c r="B97" s="1362"/>
      <c r="C97" s="1362"/>
      <c r="D97" s="176" t="s">
        <v>1873</v>
      </c>
      <c r="E97" s="185">
        <v>1</v>
      </c>
      <c r="F97" s="178" t="s">
        <v>91</v>
      </c>
      <c r="G97" s="178"/>
      <c r="H97" s="178"/>
      <c r="I97" s="181" t="s">
        <v>1874</v>
      </c>
      <c r="K97" s="9"/>
    </row>
    <row r="98" spans="1:11" ht="15">
      <c r="A98" s="1362"/>
      <c r="B98" s="1362"/>
      <c r="C98" s="1362"/>
      <c r="D98" s="176" t="s">
        <v>1875</v>
      </c>
      <c r="E98" s="185">
        <v>2</v>
      </c>
      <c r="F98" s="178" t="s">
        <v>91</v>
      </c>
      <c r="G98" s="178"/>
      <c r="H98" s="178"/>
      <c r="I98" s="181" t="s">
        <v>1874</v>
      </c>
      <c r="K98" s="9"/>
    </row>
    <row r="99" spans="1:11" ht="15">
      <c r="A99" s="1362"/>
      <c r="B99" s="1362"/>
      <c r="C99" s="1362"/>
      <c r="D99" s="176" t="s">
        <v>1876</v>
      </c>
      <c r="E99" s="185">
        <v>3</v>
      </c>
      <c r="F99" s="178" t="s">
        <v>91</v>
      </c>
      <c r="G99" s="178"/>
      <c r="H99" s="178"/>
      <c r="I99" s="181" t="s">
        <v>1874</v>
      </c>
      <c r="K99" s="9"/>
    </row>
    <row r="100" spans="1:11" ht="15">
      <c r="A100" s="1362"/>
      <c r="B100" s="1362"/>
      <c r="C100" s="1362"/>
      <c r="D100" s="176" t="s">
        <v>1877</v>
      </c>
      <c r="E100" s="185">
        <v>4</v>
      </c>
      <c r="F100" s="178" t="s">
        <v>91</v>
      </c>
      <c r="G100" s="178"/>
      <c r="H100" s="178"/>
      <c r="I100" s="181" t="s">
        <v>1874</v>
      </c>
      <c r="K100" s="9"/>
    </row>
    <row r="101" spans="1:11" ht="15">
      <c r="A101" s="1362"/>
      <c r="B101" s="1362"/>
      <c r="C101" s="1362"/>
      <c r="D101" s="176" t="s">
        <v>1878</v>
      </c>
      <c r="E101" s="185">
        <v>5</v>
      </c>
      <c r="F101" s="178" t="s">
        <v>91</v>
      </c>
      <c r="G101" s="178"/>
      <c r="H101" s="178"/>
      <c r="I101" s="181" t="s">
        <v>1874</v>
      </c>
      <c r="K101" s="9"/>
    </row>
    <row r="102" spans="1:11" ht="15">
      <c r="A102" s="1362"/>
      <c r="B102" s="1362"/>
      <c r="C102" s="1362"/>
      <c r="D102" s="176" t="s">
        <v>1879</v>
      </c>
      <c r="E102" s="185">
        <v>6</v>
      </c>
      <c r="F102" s="178" t="s">
        <v>91</v>
      </c>
      <c r="G102" s="178"/>
      <c r="H102" s="178"/>
      <c r="I102" s="181" t="s">
        <v>1874</v>
      </c>
      <c r="K102" s="9"/>
    </row>
    <row r="103" spans="1:11" ht="15">
      <c r="A103" s="1362"/>
      <c r="B103" s="1362"/>
      <c r="C103" s="1362"/>
      <c r="D103" s="176" t="s">
        <v>1880</v>
      </c>
      <c r="E103" s="185">
        <v>7</v>
      </c>
      <c r="F103" s="178" t="s">
        <v>91</v>
      </c>
      <c r="G103" s="178"/>
      <c r="H103" s="178"/>
      <c r="I103" s="181" t="s">
        <v>1874</v>
      </c>
      <c r="K103" s="9"/>
    </row>
    <row r="104" spans="1:11" ht="15">
      <c r="A104" s="1362"/>
      <c r="B104" s="1362"/>
      <c r="C104" s="1362"/>
      <c r="D104" s="176" t="s">
        <v>1881</v>
      </c>
      <c r="E104" s="185">
        <v>8</v>
      </c>
      <c r="F104" s="178" t="s">
        <v>91</v>
      </c>
      <c r="G104" s="178"/>
      <c r="H104" s="178"/>
      <c r="I104" s="181" t="s">
        <v>1874</v>
      </c>
      <c r="K104" s="9"/>
    </row>
    <row r="105" spans="1:11" ht="15">
      <c r="A105" s="1362"/>
      <c r="B105" s="1362"/>
      <c r="C105" s="1362"/>
      <c r="D105" s="176" t="s">
        <v>1882</v>
      </c>
      <c r="E105" s="185">
        <v>9</v>
      </c>
      <c r="F105" s="178" t="s">
        <v>91</v>
      </c>
      <c r="G105" s="178"/>
      <c r="H105" s="178"/>
      <c r="I105" s="181" t="s">
        <v>1874</v>
      </c>
      <c r="K105" s="9"/>
    </row>
    <row r="106" spans="1:11" ht="15">
      <c r="A106" s="1362"/>
      <c r="B106" s="1362"/>
      <c r="C106" s="1362"/>
      <c r="D106" s="176" t="s">
        <v>1883</v>
      </c>
      <c r="E106" s="185">
        <v>0</v>
      </c>
      <c r="F106" s="178" t="s">
        <v>91</v>
      </c>
      <c r="G106" s="178"/>
      <c r="H106" s="178"/>
      <c r="I106" s="181" t="s">
        <v>1874</v>
      </c>
      <c r="K106" s="9"/>
    </row>
    <row r="107" spans="1:11" ht="15">
      <c r="A107" s="1362"/>
      <c r="B107" s="1362"/>
      <c r="C107" s="1362"/>
      <c r="D107" s="176" t="s">
        <v>1884</v>
      </c>
      <c r="E107" s="185" t="s">
        <v>1885</v>
      </c>
      <c r="F107" s="178" t="s">
        <v>91</v>
      </c>
      <c r="G107" s="178"/>
      <c r="H107" s="178"/>
      <c r="I107" s="181" t="s">
        <v>1874</v>
      </c>
      <c r="K107" s="9"/>
    </row>
    <row r="108" spans="1:11" ht="15">
      <c r="A108" s="1362"/>
      <c r="B108" s="1362"/>
      <c r="C108" s="1362"/>
      <c r="D108" s="176" t="s">
        <v>1886</v>
      </c>
      <c r="E108" s="185" t="s">
        <v>685</v>
      </c>
      <c r="F108" s="178" t="s">
        <v>91</v>
      </c>
      <c r="G108" s="178"/>
      <c r="H108" s="178"/>
      <c r="I108" s="181" t="s">
        <v>1874</v>
      </c>
      <c r="K108" s="9"/>
    </row>
    <row r="109" spans="1:11" ht="15">
      <c r="A109" s="1362"/>
      <c r="B109" s="1362"/>
      <c r="C109" s="1362"/>
      <c r="D109" s="176" t="s">
        <v>1887</v>
      </c>
      <c r="E109" s="185" t="s">
        <v>1888</v>
      </c>
      <c r="F109" s="178" t="s">
        <v>91</v>
      </c>
      <c r="G109" s="178"/>
      <c r="H109" s="178"/>
      <c r="I109" s="181"/>
      <c r="K109" s="9"/>
    </row>
    <row r="110" spans="1:11" ht="15">
      <c r="A110" s="1362"/>
      <c r="B110" s="1362"/>
      <c r="C110" s="1362"/>
      <c r="D110" s="176" t="s">
        <v>1889</v>
      </c>
      <c r="E110" s="185" t="s">
        <v>1890</v>
      </c>
      <c r="F110" s="178" t="s">
        <v>91</v>
      </c>
      <c r="G110" s="178"/>
      <c r="H110" s="178"/>
      <c r="I110" s="181" t="s">
        <v>1874</v>
      </c>
      <c r="K110" s="9"/>
    </row>
    <row r="111" spans="1:11" ht="15">
      <c r="A111" s="1362"/>
      <c r="B111" s="1362"/>
      <c r="C111" s="1362"/>
      <c r="D111" s="176" t="s">
        <v>1891</v>
      </c>
      <c r="E111" s="185" t="s">
        <v>1892</v>
      </c>
      <c r="F111" s="178" t="s">
        <v>91</v>
      </c>
      <c r="G111" s="178"/>
      <c r="H111" s="178"/>
      <c r="I111" s="181"/>
      <c r="K111" s="9"/>
    </row>
    <row r="112" spans="1:11" ht="15">
      <c r="A112" s="1362"/>
      <c r="B112" s="1362"/>
      <c r="C112" s="1362"/>
      <c r="D112" s="176" t="s">
        <v>1893</v>
      </c>
      <c r="E112" s="185" t="s">
        <v>1894</v>
      </c>
      <c r="F112" s="178" t="s">
        <v>91</v>
      </c>
      <c r="G112" s="178"/>
      <c r="H112" s="178"/>
      <c r="I112" s="187"/>
      <c r="K112" s="9"/>
    </row>
    <row r="113" spans="1:11" ht="15">
      <c r="A113" s="1362"/>
      <c r="B113" s="1362"/>
      <c r="C113" s="1362"/>
      <c r="D113" s="176" t="s">
        <v>1895</v>
      </c>
      <c r="E113" s="185" t="s">
        <v>1896</v>
      </c>
      <c r="F113" s="178" t="s">
        <v>91</v>
      </c>
      <c r="G113" s="178"/>
      <c r="H113" s="178"/>
      <c r="I113" s="187"/>
      <c r="K113" s="9"/>
    </row>
    <row r="114" spans="1:11" ht="15">
      <c r="A114" s="1362"/>
      <c r="B114" s="1362"/>
      <c r="C114" s="1362"/>
      <c r="D114" s="176" t="s">
        <v>1897</v>
      </c>
      <c r="E114" s="185" t="s">
        <v>1898</v>
      </c>
      <c r="F114" s="178" t="s">
        <v>91</v>
      </c>
      <c r="G114" s="178"/>
      <c r="H114" s="178"/>
      <c r="I114" s="181" t="s">
        <v>1899</v>
      </c>
      <c r="K114" s="9"/>
    </row>
    <row r="115" spans="1:11" ht="15">
      <c r="A115" s="1362"/>
      <c r="B115" s="1362"/>
      <c r="C115" s="1362"/>
      <c r="D115" s="176" t="s">
        <v>1900</v>
      </c>
      <c r="E115" s="185" t="s">
        <v>1901</v>
      </c>
      <c r="F115" s="179"/>
      <c r="G115" s="178" t="s">
        <v>132</v>
      </c>
      <c r="H115" s="178"/>
      <c r="I115" s="181"/>
      <c r="K115" s="9" t="s">
        <v>684</v>
      </c>
    </row>
    <row r="116" spans="1:11" ht="15">
      <c r="A116" s="1362"/>
      <c r="B116" s="1362"/>
      <c r="C116" s="1362"/>
      <c r="D116" s="176" t="s">
        <v>1902</v>
      </c>
      <c r="E116" s="185" t="s">
        <v>1903</v>
      </c>
      <c r="F116" s="179"/>
      <c r="G116" s="178" t="s">
        <v>132</v>
      </c>
      <c r="H116" s="178"/>
      <c r="I116" s="181"/>
      <c r="K116" s="9" t="s">
        <v>684</v>
      </c>
    </row>
    <row r="117" spans="1:11" ht="15">
      <c r="A117" s="1362"/>
      <c r="B117" s="1362"/>
      <c r="C117" s="1362"/>
      <c r="D117" s="176" t="s">
        <v>1904</v>
      </c>
      <c r="E117" s="185" t="s">
        <v>1905</v>
      </c>
      <c r="F117" s="178" t="s">
        <v>42</v>
      </c>
      <c r="G117" s="178"/>
      <c r="H117" s="178"/>
      <c r="I117" s="181" t="s">
        <v>1906</v>
      </c>
      <c r="K117" s="9"/>
    </row>
    <row r="118" spans="1:11" ht="15">
      <c r="A118" s="1362"/>
      <c r="B118" s="1362"/>
      <c r="C118" s="1362"/>
      <c r="D118" s="176" t="s">
        <v>1907</v>
      </c>
      <c r="E118" s="185" t="s">
        <v>1908</v>
      </c>
      <c r="F118" s="178" t="s">
        <v>91</v>
      </c>
      <c r="G118" s="178"/>
      <c r="H118" s="178"/>
      <c r="I118" s="181"/>
      <c r="K118" s="9"/>
    </row>
    <row r="119" spans="1:11" ht="43.5">
      <c r="A119" s="1362"/>
      <c r="B119" s="1362"/>
      <c r="C119" s="1362"/>
      <c r="D119" s="176" t="s">
        <v>1909</v>
      </c>
      <c r="E119" s="185" t="s">
        <v>1910</v>
      </c>
      <c r="F119" s="188" t="s">
        <v>91</v>
      </c>
      <c r="G119" s="188"/>
      <c r="H119" s="189" t="s">
        <v>1911</v>
      </c>
      <c r="I119" s="181" t="s">
        <v>1874</v>
      </c>
      <c r="K119" s="9"/>
    </row>
    <row r="120" spans="1:11" ht="15">
      <c r="A120" s="1362"/>
      <c r="B120" s="1362"/>
      <c r="C120" s="1362"/>
      <c r="D120" s="176" t="s">
        <v>1912</v>
      </c>
      <c r="E120" s="185" t="s">
        <v>1913</v>
      </c>
      <c r="F120" s="178" t="s">
        <v>91</v>
      </c>
      <c r="G120" s="178"/>
      <c r="H120" s="178"/>
      <c r="I120" s="181"/>
      <c r="K120" s="9"/>
    </row>
    <row r="121" spans="1:11" ht="15">
      <c r="A121" s="1362"/>
      <c r="B121" s="1362"/>
      <c r="C121" s="1362"/>
      <c r="D121" s="176" t="s">
        <v>1914</v>
      </c>
      <c r="E121" s="185" t="s">
        <v>1915</v>
      </c>
      <c r="F121" s="178" t="s">
        <v>91</v>
      </c>
      <c r="G121" s="178"/>
      <c r="H121" s="178"/>
      <c r="I121" s="181"/>
      <c r="K121" s="9"/>
    </row>
    <row r="122" spans="1:11" ht="15">
      <c r="A122" s="1362"/>
      <c r="B122" s="1362"/>
      <c r="C122" s="1362"/>
      <c r="D122" s="176" t="s">
        <v>1916</v>
      </c>
      <c r="E122" s="185" t="s">
        <v>1917</v>
      </c>
      <c r="F122" s="178" t="s">
        <v>91</v>
      </c>
      <c r="G122" s="178"/>
      <c r="H122" s="178"/>
      <c r="I122" s="181"/>
      <c r="K122" s="9"/>
    </row>
    <row r="123" spans="1:11" ht="15">
      <c r="A123" s="1362"/>
      <c r="B123" s="1362"/>
      <c r="C123" s="1362"/>
      <c r="D123" s="176" t="s">
        <v>1918</v>
      </c>
      <c r="E123" s="185" t="s">
        <v>1919</v>
      </c>
      <c r="F123" s="178" t="s">
        <v>42</v>
      </c>
      <c r="G123" s="178"/>
      <c r="H123" s="178"/>
      <c r="I123" s="181" t="s">
        <v>1920</v>
      </c>
      <c r="K123" s="9"/>
    </row>
    <row r="124" spans="1:11" ht="15">
      <c r="A124" s="1362"/>
      <c r="B124" s="1362"/>
      <c r="C124" s="1362"/>
      <c r="D124" s="176" t="s">
        <v>1921</v>
      </c>
      <c r="E124" s="185" t="s">
        <v>1922</v>
      </c>
      <c r="F124" s="178" t="s">
        <v>91</v>
      </c>
      <c r="G124" s="178"/>
      <c r="H124" s="178"/>
      <c r="I124" s="181"/>
      <c r="K124" s="9"/>
    </row>
    <row r="125" spans="1:11" ht="15">
      <c r="A125" s="1362"/>
      <c r="B125" s="1362"/>
      <c r="C125" s="1362"/>
      <c r="D125" s="176" t="s">
        <v>1923</v>
      </c>
      <c r="E125" s="185" t="s">
        <v>1924</v>
      </c>
      <c r="F125" s="178"/>
      <c r="G125" s="178" t="s">
        <v>132</v>
      </c>
      <c r="H125" s="178"/>
      <c r="I125" s="181"/>
      <c r="K125" s="9" t="s">
        <v>684</v>
      </c>
    </row>
    <row r="126" spans="1:11" ht="15">
      <c r="A126" s="1362"/>
      <c r="B126" s="1362"/>
      <c r="C126" s="1362"/>
      <c r="D126" s="176" t="s">
        <v>1925</v>
      </c>
      <c r="E126" s="185" t="s">
        <v>1926</v>
      </c>
      <c r="F126" s="178"/>
      <c r="G126" s="178" t="s">
        <v>132</v>
      </c>
      <c r="H126" s="178"/>
      <c r="I126" s="181"/>
      <c r="K126" s="9" t="s">
        <v>684</v>
      </c>
    </row>
    <row r="127" spans="1:11" ht="15">
      <c r="A127" s="1362"/>
      <c r="B127" s="1362"/>
      <c r="C127" s="1362"/>
      <c r="D127" s="176" t="s">
        <v>1927</v>
      </c>
      <c r="E127" s="185" t="s">
        <v>1928</v>
      </c>
      <c r="F127" s="178" t="s">
        <v>42</v>
      </c>
      <c r="G127" s="178"/>
      <c r="H127" s="178"/>
      <c r="I127" s="181" t="s">
        <v>1874</v>
      </c>
      <c r="K127" s="9"/>
    </row>
    <row r="128" spans="1:11" ht="15">
      <c r="A128" s="1362"/>
      <c r="B128" s="1362"/>
      <c r="C128" s="1362"/>
      <c r="D128" s="176" t="s">
        <v>1929</v>
      </c>
      <c r="E128" s="185" t="s">
        <v>1930</v>
      </c>
      <c r="F128" s="178"/>
      <c r="G128" s="178" t="s">
        <v>132</v>
      </c>
      <c r="H128" s="178"/>
      <c r="I128" s="181"/>
      <c r="K128" s="9" t="s">
        <v>684</v>
      </c>
    </row>
    <row r="129" spans="1:11" ht="15">
      <c r="A129" s="1362"/>
      <c r="B129" s="1362"/>
      <c r="C129" s="1362"/>
      <c r="D129" s="176" t="s">
        <v>1931</v>
      </c>
      <c r="E129" s="185" t="s">
        <v>1932</v>
      </c>
      <c r="F129" s="178"/>
      <c r="G129" s="178" t="s">
        <v>132</v>
      </c>
      <c r="H129" s="178"/>
      <c r="I129" s="181"/>
      <c r="K129" s="9" t="s">
        <v>684</v>
      </c>
    </row>
    <row r="130" spans="1:11" ht="15">
      <c r="A130" s="1362"/>
      <c r="B130" s="1362"/>
      <c r="C130" s="1362"/>
      <c r="D130" s="176" t="s">
        <v>1933</v>
      </c>
      <c r="E130" s="185" t="s">
        <v>1934</v>
      </c>
      <c r="F130" s="178"/>
      <c r="G130" s="178" t="s">
        <v>132</v>
      </c>
      <c r="H130" s="178"/>
      <c r="I130" s="181"/>
      <c r="K130" s="9" t="s">
        <v>684</v>
      </c>
    </row>
    <row r="131" spans="1:11" ht="15">
      <c r="A131" s="1362"/>
      <c r="B131" s="1362"/>
      <c r="C131" s="1362"/>
      <c r="D131" s="176" t="s">
        <v>1935</v>
      </c>
      <c r="E131" s="185" t="s">
        <v>1936</v>
      </c>
      <c r="F131" s="178"/>
      <c r="G131" s="178" t="s">
        <v>132</v>
      </c>
      <c r="H131" s="178"/>
      <c r="I131" s="181"/>
      <c r="K131" s="9" t="s">
        <v>684</v>
      </c>
    </row>
    <row r="132" spans="1:11" ht="15">
      <c r="A132" s="1362"/>
      <c r="B132" s="1362"/>
      <c r="C132" s="1362"/>
      <c r="D132" s="176" t="s">
        <v>1937</v>
      </c>
      <c r="E132" s="185" t="s">
        <v>1938</v>
      </c>
      <c r="F132" s="178"/>
      <c r="G132" s="178" t="s">
        <v>132</v>
      </c>
      <c r="H132" s="178"/>
      <c r="I132" s="181"/>
      <c r="K132" s="9" t="s">
        <v>684</v>
      </c>
    </row>
    <row r="133" spans="1:11" ht="15">
      <c r="A133" s="1362"/>
      <c r="B133" s="1362"/>
      <c r="C133" s="1362"/>
      <c r="D133" s="176" t="s">
        <v>1939</v>
      </c>
      <c r="E133" s="185" t="s">
        <v>1940</v>
      </c>
      <c r="F133" s="178"/>
      <c r="G133" s="178" t="s">
        <v>132</v>
      </c>
      <c r="H133" s="178"/>
      <c r="I133" s="181"/>
      <c r="K133" s="9" t="s">
        <v>684</v>
      </c>
    </row>
    <row r="134" spans="1:11" ht="15">
      <c r="A134" s="1362"/>
      <c r="B134" s="1362"/>
      <c r="C134" s="1362"/>
      <c r="D134" s="176" t="s">
        <v>1941</v>
      </c>
      <c r="E134" s="185" t="s">
        <v>1942</v>
      </c>
      <c r="F134" s="179" t="s">
        <v>42</v>
      </c>
      <c r="G134" s="178"/>
      <c r="H134" s="178"/>
      <c r="I134" s="181" t="s">
        <v>1874</v>
      </c>
      <c r="K134" s="9"/>
    </row>
    <row r="135" spans="1:11" ht="15">
      <c r="A135" s="1362"/>
      <c r="B135" s="1362"/>
      <c r="C135" s="1362"/>
      <c r="D135" s="176" t="s">
        <v>1943</v>
      </c>
      <c r="E135" s="185" t="s">
        <v>1944</v>
      </c>
      <c r="F135" s="179" t="s">
        <v>42</v>
      </c>
      <c r="G135" s="178"/>
      <c r="H135" s="178"/>
      <c r="I135" s="181" t="s">
        <v>1874</v>
      </c>
      <c r="K135" s="9"/>
    </row>
    <row r="136" spans="1:11" ht="15">
      <c r="A136" s="1362"/>
      <c r="B136" s="1362"/>
      <c r="C136" s="1362"/>
      <c r="D136" s="176" t="s">
        <v>1945</v>
      </c>
      <c r="E136" s="185" t="s">
        <v>1946</v>
      </c>
      <c r="F136" s="179" t="s">
        <v>42</v>
      </c>
      <c r="G136" s="178"/>
      <c r="H136" s="178"/>
      <c r="I136" s="181" t="s">
        <v>1874</v>
      </c>
      <c r="K136" s="9"/>
    </row>
    <row r="137" spans="1:11" ht="15">
      <c r="A137" s="1362"/>
      <c r="B137" s="1362"/>
      <c r="C137" s="1362"/>
      <c r="D137" s="176" t="s">
        <v>1947</v>
      </c>
      <c r="E137" s="185" t="s">
        <v>1948</v>
      </c>
      <c r="F137" s="179" t="s">
        <v>42</v>
      </c>
      <c r="G137" s="178"/>
      <c r="H137" s="178"/>
      <c r="I137" s="181" t="s">
        <v>1874</v>
      </c>
      <c r="K137" s="9"/>
    </row>
    <row r="138" spans="1:11" ht="15">
      <c r="A138" s="1362"/>
      <c r="B138" s="1362"/>
      <c r="C138" s="1362"/>
      <c r="D138" s="176" t="s">
        <v>1949</v>
      </c>
      <c r="E138" s="185" t="s">
        <v>1950</v>
      </c>
      <c r="F138" s="179" t="s">
        <v>42</v>
      </c>
      <c r="G138" s="178"/>
      <c r="H138" s="178"/>
      <c r="I138" s="181" t="s">
        <v>1874</v>
      </c>
      <c r="K138" s="9"/>
    </row>
    <row r="139" spans="1:11" ht="15">
      <c r="A139" s="1362"/>
      <c r="B139" s="1362"/>
      <c r="C139" s="1362"/>
      <c r="D139" s="176" t="s">
        <v>1951</v>
      </c>
      <c r="E139" s="185" t="s">
        <v>1952</v>
      </c>
      <c r="F139" s="179" t="s">
        <v>42</v>
      </c>
      <c r="G139" s="178"/>
      <c r="H139" s="178"/>
      <c r="I139" s="181" t="s">
        <v>1874</v>
      </c>
      <c r="K139" s="9"/>
    </row>
    <row r="140" spans="1:11" ht="15">
      <c r="A140" s="1362"/>
      <c r="B140" s="1362"/>
      <c r="C140" s="1362"/>
      <c r="D140" s="176" t="s">
        <v>1953</v>
      </c>
      <c r="E140" s="185" t="s">
        <v>1954</v>
      </c>
      <c r="F140" s="179" t="s">
        <v>42</v>
      </c>
      <c r="G140" s="178"/>
      <c r="H140" s="178"/>
      <c r="I140" s="181" t="s">
        <v>1874</v>
      </c>
      <c r="K140" s="9"/>
    </row>
    <row r="141" spans="1:11" ht="15">
      <c r="A141" s="1362"/>
      <c r="B141" s="1362"/>
      <c r="C141" s="1362"/>
      <c r="D141" s="176" t="s">
        <v>1955</v>
      </c>
      <c r="E141" s="185" t="s">
        <v>1956</v>
      </c>
      <c r="F141" s="179" t="s">
        <v>42</v>
      </c>
      <c r="G141" s="178"/>
      <c r="H141" s="178"/>
      <c r="I141" s="181" t="s">
        <v>1874</v>
      </c>
      <c r="K141" s="9"/>
    </row>
    <row r="142" spans="1:11" ht="15">
      <c r="A142" s="1362"/>
      <c r="B142" s="1362"/>
      <c r="C142" s="1362"/>
      <c r="D142" s="176" t="s">
        <v>1957</v>
      </c>
      <c r="E142" s="185" t="s">
        <v>1958</v>
      </c>
      <c r="F142" s="179" t="s">
        <v>42</v>
      </c>
      <c r="G142" s="178"/>
      <c r="H142" s="178"/>
      <c r="I142" s="181" t="s">
        <v>1874</v>
      </c>
      <c r="K142" s="9"/>
    </row>
    <row r="143" spans="1:11" ht="15">
      <c r="A143" s="1362"/>
      <c r="B143" s="1362"/>
      <c r="C143" s="1362"/>
      <c r="D143" s="176" t="s">
        <v>1959</v>
      </c>
      <c r="E143" s="185" t="s">
        <v>1960</v>
      </c>
      <c r="F143" s="179" t="s">
        <v>42</v>
      </c>
      <c r="G143" s="178"/>
      <c r="H143" s="178"/>
      <c r="I143" s="181" t="s">
        <v>1874</v>
      </c>
      <c r="K143" s="9"/>
    </row>
    <row r="144" spans="1:11" ht="15">
      <c r="A144" s="1362"/>
      <c r="B144" s="1362"/>
      <c r="C144" s="1362"/>
      <c r="D144" s="176" t="s">
        <v>1961</v>
      </c>
      <c r="E144" s="185" t="s">
        <v>1962</v>
      </c>
      <c r="F144" s="179" t="s">
        <v>42</v>
      </c>
      <c r="G144" s="178"/>
      <c r="H144" s="178"/>
      <c r="I144" s="181" t="s">
        <v>1874</v>
      </c>
      <c r="K144" s="9"/>
    </row>
    <row r="145" spans="1:11" ht="15">
      <c r="A145" s="1362"/>
      <c r="B145" s="1362"/>
      <c r="C145" s="1362"/>
      <c r="D145" s="176" t="s">
        <v>1963</v>
      </c>
      <c r="E145" s="190" t="s">
        <v>1964</v>
      </c>
      <c r="F145" s="179" t="s">
        <v>42</v>
      </c>
      <c r="G145" s="178"/>
      <c r="H145" s="178"/>
      <c r="I145" s="181" t="s">
        <v>1874</v>
      </c>
      <c r="K145" s="9"/>
    </row>
    <row r="146" spans="1:11" ht="15">
      <c r="A146" s="1362"/>
      <c r="B146" s="1362"/>
      <c r="C146" s="1362"/>
      <c r="D146" s="176" t="s">
        <v>1965</v>
      </c>
      <c r="E146" s="185" t="s">
        <v>1966</v>
      </c>
      <c r="F146" s="179" t="s">
        <v>42</v>
      </c>
      <c r="G146" s="178"/>
      <c r="H146" s="178"/>
      <c r="I146" s="181" t="s">
        <v>1874</v>
      </c>
      <c r="K146" s="9"/>
    </row>
    <row r="147" spans="1:11" ht="15">
      <c r="A147" s="1362"/>
      <c r="B147" s="1362"/>
      <c r="C147" s="1362"/>
      <c r="D147" s="176" t="s">
        <v>1967</v>
      </c>
      <c r="E147" s="185" t="s">
        <v>1968</v>
      </c>
      <c r="F147" s="179" t="s">
        <v>42</v>
      </c>
      <c r="G147" s="178"/>
      <c r="H147" s="178"/>
      <c r="I147" s="181" t="s">
        <v>1874</v>
      </c>
      <c r="K147" s="9"/>
    </row>
    <row r="148" spans="1:11" ht="15">
      <c r="A148" s="1362"/>
      <c r="B148" s="1362"/>
      <c r="C148" s="1362"/>
      <c r="D148" s="176" t="s">
        <v>1969</v>
      </c>
      <c r="E148" s="185" t="s">
        <v>1970</v>
      </c>
      <c r="F148" s="179" t="s">
        <v>42</v>
      </c>
      <c r="G148" s="178"/>
      <c r="H148" s="178"/>
      <c r="I148" s="181" t="s">
        <v>1874</v>
      </c>
      <c r="K148" s="9"/>
    </row>
    <row r="149" spans="1:11" ht="15">
      <c r="A149" s="1362"/>
      <c r="B149" s="1362"/>
      <c r="C149" s="1362"/>
      <c r="D149" s="176" t="s">
        <v>1971</v>
      </c>
      <c r="E149" s="185" t="s">
        <v>1972</v>
      </c>
      <c r="F149" s="179" t="s">
        <v>42</v>
      </c>
      <c r="G149" s="178"/>
      <c r="H149" s="178"/>
      <c r="I149" s="181" t="s">
        <v>1874</v>
      </c>
      <c r="K149" s="9"/>
    </row>
    <row r="150" spans="1:11" ht="15">
      <c r="A150" s="1362"/>
      <c r="B150" s="1362"/>
      <c r="C150" s="1362"/>
      <c r="D150" s="176" t="s">
        <v>1973</v>
      </c>
      <c r="E150" s="185" t="s">
        <v>1974</v>
      </c>
      <c r="F150" s="179" t="s">
        <v>42</v>
      </c>
      <c r="G150" s="178"/>
      <c r="H150" s="178"/>
      <c r="I150" s="181" t="s">
        <v>1874</v>
      </c>
      <c r="K150" s="9"/>
    </row>
    <row r="151" spans="1:11" ht="15">
      <c r="A151" s="1362"/>
      <c r="B151" s="1362"/>
      <c r="C151" s="1362"/>
      <c r="D151" s="176" t="s">
        <v>1975</v>
      </c>
      <c r="E151" s="185" t="s">
        <v>1976</v>
      </c>
      <c r="F151" s="179" t="s">
        <v>42</v>
      </c>
      <c r="G151" s="178"/>
      <c r="H151" s="178"/>
      <c r="I151" s="181" t="s">
        <v>1874</v>
      </c>
      <c r="K151" s="9"/>
    </row>
    <row r="152" spans="1:11" ht="15">
      <c r="A152" s="1362"/>
      <c r="B152" s="1362"/>
      <c r="C152" s="1362"/>
      <c r="D152" s="176" t="s">
        <v>1977</v>
      </c>
      <c r="E152" s="185" t="s">
        <v>1978</v>
      </c>
      <c r="F152" s="179" t="s">
        <v>42</v>
      </c>
      <c r="G152" s="178"/>
      <c r="H152" s="178"/>
      <c r="I152" s="181" t="s">
        <v>1874</v>
      </c>
      <c r="K152" s="9"/>
    </row>
    <row r="153" spans="1:11" ht="15">
      <c r="A153" s="1362"/>
      <c r="B153" s="1362"/>
      <c r="C153" s="1362"/>
      <c r="D153" s="176" t="s">
        <v>1979</v>
      </c>
      <c r="E153" s="185" t="s">
        <v>1980</v>
      </c>
      <c r="F153" s="179" t="s">
        <v>42</v>
      </c>
      <c r="G153" s="178"/>
      <c r="H153" s="178"/>
      <c r="I153" s="181" t="s">
        <v>1874</v>
      </c>
      <c r="K153" s="9"/>
    </row>
    <row r="154" spans="1:11" ht="15">
      <c r="A154" s="1362"/>
      <c r="B154" s="1362"/>
      <c r="C154" s="1362"/>
      <c r="D154" s="176" t="s">
        <v>1981</v>
      </c>
      <c r="E154" s="185" t="s">
        <v>1982</v>
      </c>
      <c r="F154" s="179" t="s">
        <v>42</v>
      </c>
      <c r="G154" s="178"/>
      <c r="H154" s="178"/>
      <c r="I154" s="181" t="s">
        <v>1874</v>
      </c>
      <c r="K154" s="9"/>
    </row>
    <row r="155" spans="1:11" ht="15">
      <c r="A155" s="1362"/>
      <c r="B155" s="1362"/>
      <c r="C155" s="1362"/>
      <c r="D155" s="176" t="s">
        <v>1983</v>
      </c>
      <c r="E155" s="185" t="s">
        <v>1984</v>
      </c>
      <c r="F155" s="179" t="s">
        <v>42</v>
      </c>
      <c r="G155" s="178"/>
      <c r="H155" s="178"/>
      <c r="I155" s="181" t="s">
        <v>1874</v>
      </c>
      <c r="K155" s="9"/>
    </row>
    <row r="156" spans="1:11" ht="15">
      <c r="A156" s="1362"/>
      <c r="B156" s="1362"/>
      <c r="C156" s="1362"/>
      <c r="D156" s="176" t="s">
        <v>1985</v>
      </c>
      <c r="E156" s="185" t="s">
        <v>1986</v>
      </c>
      <c r="F156" s="179" t="s">
        <v>42</v>
      </c>
      <c r="G156" s="178"/>
      <c r="H156" s="178"/>
      <c r="I156" s="181" t="s">
        <v>1874</v>
      </c>
      <c r="K156" s="9"/>
    </row>
    <row r="157" spans="1:11" ht="15">
      <c r="A157" s="1362"/>
      <c r="B157" s="1362"/>
      <c r="C157" s="1362"/>
      <c r="D157" s="176" t="s">
        <v>1987</v>
      </c>
      <c r="E157" s="185" t="s">
        <v>1988</v>
      </c>
      <c r="F157" s="179" t="s">
        <v>42</v>
      </c>
      <c r="G157" s="178"/>
      <c r="H157" s="178"/>
      <c r="I157" s="181" t="s">
        <v>1874</v>
      </c>
      <c r="K157" s="9"/>
    </row>
    <row r="158" spans="1:11" ht="15">
      <c r="A158" s="1362"/>
      <c r="B158" s="1362"/>
      <c r="C158" s="1362"/>
      <c r="D158" s="176" t="s">
        <v>1989</v>
      </c>
      <c r="E158" s="185" t="s">
        <v>1990</v>
      </c>
      <c r="F158" s="179" t="s">
        <v>42</v>
      </c>
      <c r="G158" s="178"/>
      <c r="H158" s="178"/>
      <c r="I158" s="181" t="s">
        <v>1874</v>
      </c>
      <c r="K158" s="9"/>
    </row>
    <row r="159" spans="1:11" ht="15">
      <c r="A159" s="1362"/>
      <c r="B159" s="1362"/>
      <c r="C159" s="1362"/>
      <c r="D159" s="176" t="s">
        <v>1991</v>
      </c>
      <c r="E159" s="185" t="s">
        <v>1992</v>
      </c>
      <c r="F159" s="179" t="s">
        <v>42</v>
      </c>
      <c r="G159" s="178"/>
      <c r="H159" s="178"/>
      <c r="I159" s="181" t="s">
        <v>1874</v>
      </c>
      <c r="K159" s="9"/>
    </row>
    <row r="160" spans="1:11" ht="15">
      <c r="A160" s="1362"/>
      <c r="B160" s="1362"/>
      <c r="C160" s="1362"/>
      <c r="D160" s="176" t="s">
        <v>1993</v>
      </c>
      <c r="E160" s="185" t="s">
        <v>1994</v>
      </c>
      <c r="F160" s="179" t="s">
        <v>42</v>
      </c>
      <c r="G160" s="178"/>
      <c r="H160" s="178"/>
      <c r="I160" s="181" t="s">
        <v>1874</v>
      </c>
      <c r="K160" s="9"/>
    </row>
    <row r="161" spans="1:11" ht="15">
      <c r="A161" s="1362"/>
      <c r="B161" s="1362"/>
      <c r="C161" s="1362"/>
      <c r="D161" s="176" t="s">
        <v>1995</v>
      </c>
      <c r="E161" s="185" t="s">
        <v>1996</v>
      </c>
      <c r="F161" s="179" t="s">
        <v>42</v>
      </c>
      <c r="G161" s="178"/>
      <c r="H161" s="178"/>
      <c r="I161" s="181" t="s">
        <v>1997</v>
      </c>
      <c r="K161" s="9"/>
    </row>
    <row r="162" spans="1:11" ht="15">
      <c r="A162" s="1362"/>
      <c r="B162" s="1362"/>
      <c r="C162" s="1362"/>
      <c r="D162" s="176" t="s">
        <v>1998</v>
      </c>
      <c r="E162" s="185" t="s">
        <v>1999</v>
      </c>
      <c r="F162" s="179" t="s">
        <v>42</v>
      </c>
      <c r="G162" s="178"/>
      <c r="H162" s="178"/>
      <c r="I162" s="187" t="s">
        <v>1997</v>
      </c>
      <c r="K162" s="9"/>
    </row>
    <row r="163" spans="1:11" ht="15">
      <c r="A163" s="1362"/>
      <c r="B163" s="1362"/>
      <c r="C163" s="1362"/>
      <c r="D163" s="176" t="s">
        <v>2000</v>
      </c>
      <c r="E163" s="177" t="s">
        <v>2001</v>
      </c>
      <c r="F163" s="179" t="s">
        <v>42</v>
      </c>
      <c r="G163" s="178"/>
      <c r="H163" s="178"/>
      <c r="I163" s="181" t="s">
        <v>1874</v>
      </c>
      <c r="K163" s="9"/>
    </row>
    <row r="164" spans="1:11" ht="15">
      <c r="A164" s="1362"/>
      <c r="B164" s="1362"/>
      <c r="C164" s="1362"/>
      <c r="D164" s="176" t="s">
        <v>2002</v>
      </c>
      <c r="E164" s="177" t="s">
        <v>2003</v>
      </c>
      <c r="F164" s="179" t="s">
        <v>42</v>
      </c>
      <c r="G164" s="178"/>
      <c r="H164" s="178"/>
      <c r="I164" s="181" t="s">
        <v>1874</v>
      </c>
      <c r="K164" s="9"/>
    </row>
    <row r="165" spans="1:11" ht="15">
      <c r="A165" s="1362"/>
      <c r="B165" s="1362"/>
      <c r="C165" s="1362"/>
      <c r="D165" s="176" t="s">
        <v>2004</v>
      </c>
      <c r="E165" s="177" t="s">
        <v>2005</v>
      </c>
      <c r="F165" s="179" t="s">
        <v>42</v>
      </c>
      <c r="G165" s="178"/>
      <c r="H165" s="178"/>
      <c r="I165" s="181" t="s">
        <v>1874</v>
      </c>
      <c r="K165" s="9"/>
    </row>
    <row r="166" spans="1:11" ht="15">
      <c r="A166" s="1362"/>
      <c r="B166" s="1362"/>
      <c r="C166" s="1362"/>
      <c r="D166" s="176" t="s">
        <v>2006</v>
      </c>
      <c r="E166" s="177" t="s">
        <v>2007</v>
      </c>
      <c r="F166" s="179" t="s">
        <v>42</v>
      </c>
      <c r="G166" s="178"/>
      <c r="H166" s="178"/>
      <c r="I166" s="181" t="s">
        <v>1874</v>
      </c>
      <c r="K166" s="9"/>
    </row>
    <row r="167" spans="1:11" ht="15">
      <c r="A167" s="1362"/>
      <c r="B167" s="1362"/>
      <c r="C167" s="1362"/>
      <c r="D167" s="176" t="s">
        <v>2008</v>
      </c>
      <c r="E167" s="177" t="s">
        <v>2009</v>
      </c>
      <c r="F167" s="179" t="s">
        <v>42</v>
      </c>
      <c r="G167" s="178"/>
      <c r="H167" s="178"/>
      <c r="I167" s="181" t="s">
        <v>1874</v>
      </c>
      <c r="K167" s="9"/>
    </row>
    <row r="168" spans="1:11" ht="15">
      <c r="A168" s="1362"/>
      <c r="B168" s="1362"/>
      <c r="C168" s="1362"/>
      <c r="D168" s="176" t="s">
        <v>2010</v>
      </c>
      <c r="E168" s="177" t="s">
        <v>2011</v>
      </c>
      <c r="F168" s="179" t="s">
        <v>42</v>
      </c>
      <c r="G168" s="178"/>
      <c r="H168" s="178"/>
      <c r="I168" s="181" t="s">
        <v>1874</v>
      </c>
      <c r="K168" s="9"/>
    </row>
    <row r="169" spans="1:11" ht="15">
      <c r="A169" s="1362"/>
      <c r="B169" s="1362"/>
      <c r="C169" s="1362"/>
      <c r="D169" s="176" t="s">
        <v>2012</v>
      </c>
      <c r="E169" s="177" t="s">
        <v>2013</v>
      </c>
      <c r="F169" s="179" t="s">
        <v>42</v>
      </c>
      <c r="G169" s="178"/>
      <c r="H169" s="178"/>
      <c r="I169" s="181" t="s">
        <v>1874</v>
      </c>
      <c r="K169" s="9"/>
    </row>
    <row r="170" spans="1:11" ht="15">
      <c r="A170" s="1362"/>
      <c r="B170" s="1362"/>
      <c r="C170" s="1362"/>
      <c r="D170" s="176" t="s">
        <v>2014</v>
      </c>
      <c r="E170" s="177" t="s">
        <v>2015</v>
      </c>
      <c r="F170" s="179" t="s">
        <v>42</v>
      </c>
      <c r="G170" s="178"/>
      <c r="H170" s="178"/>
      <c r="I170" s="181" t="s">
        <v>1874</v>
      </c>
      <c r="K170" s="9"/>
    </row>
    <row r="171" spans="1:11" ht="15">
      <c r="A171" s="1362"/>
      <c r="B171" s="1362"/>
      <c r="C171" s="1362"/>
      <c r="D171" s="176" t="s">
        <v>2016</v>
      </c>
      <c r="E171" s="177" t="s">
        <v>2017</v>
      </c>
      <c r="F171" s="179" t="s">
        <v>42</v>
      </c>
      <c r="G171" s="178"/>
      <c r="H171" s="178"/>
      <c r="I171" s="181" t="s">
        <v>1874</v>
      </c>
      <c r="K171" s="9"/>
    </row>
    <row r="172" spans="1:11" ht="15">
      <c r="A172" s="1362"/>
      <c r="B172" s="1362"/>
      <c r="C172" s="1362"/>
      <c r="D172" s="176" t="s">
        <v>2018</v>
      </c>
      <c r="E172" s="177" t="s">
        <v>2019</v>
      </c>
      <c r="F172" s="179" t="s">
        <v>42</v>
      </c>
      <c r="G172" s="178"/>
      <c r="H172" s="178"/>
      <c r="I172" s="181" t="s">
        <v>1874</v>
      </c>
      <c r="K172" s="9"/>
    </row>
    <row r="173" spans="1:11" ht="15">
      <c r="A173" s="1362"/>
      <c r="B173" s="1362"/>
      <c r="C173" s="1362"/>
      <c r="D173" s="176" t="s">
        <v>2020</v>
      </c>
      <c r="E173" s="177" t="s">
        <v>2021</v>
      </c>
      <c r="F173" s="179" t="s">
        <v>42</v>
      </c>
      <c r="G173" s="178"/>
      <c r="H173" s="178"/>
      <c r="I173" s="181" t="s">
        <v>1874</v>
      </c>
      <c r="K173" s="9"/>
    </row>
    <row r="174" spans="1:11" ht="15">
      <c r="A174" s="1362"/>
      <c r="B174" s="1362"/>
      <c r="C174" s="1362"/>
      <c r="D174" s="176" t="s">
        <v>2022</v>
      </c>
      <c r="E174" s="177" t="s">
        <v>2023</v>
      </c>
      <c r="F174" s="179" t="s">
        <v>42</v>
      </c>
      <c r="G174" s="178"/>
      <c r="H174" s="178"/>
      <c r="I174" s="181" t="s">
        <v>1874</v>
      </c>
      <c r="K174" s="9"/>
    </row>
    <row r="175" spans="1:11" ht="15">
      <c r="A175" s="1362"/>
      <c r="B175" s="1362"/>
      <c r="C175" s="1362"/>
      <c r="D175" s="176" t="s">
        <v>2024</v>
      </c>
      <c r="E175" s="177" t="s">
        <v>2025</v>
      </c>
      <c r="F175" s="179" t="s">
        <v>42</v>
      </c>
      <c r="G175" s="178"/>
      <c r="H175" s="178"/>
      <c r="I175" s="181" t="s">
        <v>1874</v>
      </c>
      <c r="K175" s="9"/>
    </row>
    <row r="176" spans="1:11" ht="15">
      <c r="A176" s="1362"/>
      <c r="B176" s="1362"/>
      <c r="C176" s="1362"/>
      <c r="D176" s="176" t="s">
        <v>2026</v>
      </c>
      <c r="E176" s="177" t="s">
        <v>2027</v>
      </c>
      <c r="F176" s="179" t="s">
        <v>42</v>
      </c>
      <c r="G176" s="178"/>
      <c r="H176" s="178"/>
      <c r="I176" s="181" t="s">
        <v>1874</v>
      </c>
      <c r="K176" s="9"/>
    </row>
    <row r="177" spans="1:11" ht="15">
      <c r="A177" s="1362"/>
      <c r="B177" s="1362"/>
      <c r="C177" s="1362"/>
      <c r="D177" s="176" t="s">
        <v>2028</v>
      </c>
      <c r="E177" s="177" t="s">
        <v>2029</v>
      </c>
      <c r="F177" s="179" t="s">
        <v>42</v>
      </c>
      <c r="G177" s="178"/>
      <c r="H177" s="178"/>
      <c r="I177" s="181" t="s">
        <v>1874</v>
      </c>
      <c r="K177" s="9"/>
    </row>
    <row r="178" spans="1:11" ht="15">
      <c r="A178" s="1362"/>
      <c r="B178" s="1362"/>
      <c r="C178" s="1362"/>
      <c r="D178" s="176" t="s">
        <v>2030</v>
      </c>
      <c r="E178" s="177" t="s">
        <v>2031</v>
      </c>
      <c r="F178" s="179" t="s">
        <v>42</v>
      </c>
      <c r="G178" s="178"/>
      <c r="H178" s="178"/>
      <c r="I178" s="181" t="s">
        <v>1874</v>
      </c>
      <c r="K178" s="9"/>
    </row>
    <row r="179" spans="1:11" ht="15">
      <c r="A179" s="1362"/>
      <c r="B179" s="1362"/>
      <c r="C179" s="1362"/>
      <c r="D179" s="176" t="s">
        <v>2032</v>
      </c>
      <c r="E179" s="177" t="s">
        <v>2033</v>
      </c>
      <c r="F179" s="179" t="s">
        <v>42</v>
      </c>
      <c r="G179" s="178"/>
      <c r="H179" s="178"/>
      <c r="I179" s="181" t="s">
        <v>1874</v>
      </c>
      <c r="K179" s="9"/>
    </row>
    <row r="180" spans="1:11" ht="15">
      <c r="A180" s="1362"/>
      <c r="B180" s="1362"/>
      <c r="C180" s="1362"/>
      <c r="D180" s="176" t="s">
        <v>2034</v>
      </c>
      <c r="E180" s="177" t="s">
        <v>2035</v>
      </c>
      <c r="F180" s="179" t="s">
        <v>42</v>
      </c>
      <c r="G180" s="178"/>
      <c r="H180" s="178"/>
      <c r="I180" s="181" t="s">
        <v>1874</v>
      </c>
      <c r="K180" s="9"/>
    </row>
    <row r="181" spans="1:11" ht="15">
      <c r="A181" s="1362"/>
      <c r="B181" s="1362"/>
      <c r="C181" s="1362"/>
      <c r="D181" s="176" t="s">
        <v>2036</v>
      </c>
      <c r="E181" s="177" t="s">
        <v>2037</v>
      </c>
      <c r="F181" s="179" t="s">
        <v>42</v>
      </c>
      <c r="G181" s="178"/>
      <c r="H181" s="178"/>
      <c r="I181" s="181" t="s">
        <v>1874</v>
      </c>
      <c r="K181" s="9"/>
    </row>
    <row r="182" spans="1:11" ht="15">
      <c r="A182" s="1362"/>
      <c r="B182" s="1362"/>
      <c r="C182" s="1362"/>
      <c r="D182" s="176" t="s">
        <v>2038</v>
      </c>
      <c r="E182" s="177" t="s">
        <v>2039</v>
      </c>
      <c r="F182" s="179" t="s">
        <v>42</v>
      </c>
      <c r="G182" s="178"/>
      <c r="H182" s="178"/>
      <c r="I182" s="181" t="s">
        <v>1874</v>
      </c>
      <c r="K182" s="9"/>
    </row>
    <row r="183" spans="1:11" ht="15">
      <c r="A183" s="1362"/>
      <c r="B183" s="1362"/>
      <c r="C183" s="1362"/>
      <c r="D183" s="176" t="s">
        <v>2040</v>
      </c>
      <c r="E183" s="177" t="s">
        <v>2041</v>
      </c>
      <c r="F183" s="179" t="s">
        <v>42</v>
      </c>
      <c r="G183" s="178"/>
      <c r="H183" s="178"/>
      <c r="I183" s="181" t="s">
        <v>1874</v>
      </c>
      <c r="K183" s="9"/>
    </row>
    <row r="184" spans="1:11" ht="15">
      <c r="A184" s="1362"/>
      <c r="B184" s="1362"/>
      <c r="C184" s="1362"/>
      <c r="D184" s="176" t="s">
        <v>2042</v>
      </c>
      <c r="E184" s="177" t="s">
        <v>2043</v>
      </c>
      <c r="F184" s="179" t="s">
        <v>42</v>
      </c>
      <c r="G184" s="178"/>
      <c r="H184" s="178"/>
      <c r="I184" s="181" t="s">
        <v>1874</v>
      </c>
      <c r="K184" s="9"/>
    </row>
    <row r="185" spans="1:11" ht="15">
      <c r="A185" s="1362"/>
      <c r="B185" s="1362"/>
      <c r="C185" s="1362"/>
      <c r="D185" s="176" t="s">
        <v>2044</v>
      </c>
      <c r="E185" s="177" t="s">
        <v>2045</v>
      </c>
      <c r="F185" s="179" t="s">
        <v>42</v>
      </c>
      <c r="G185" s="178"/>
      <c r="H185" s="178"/>
      <c r="I185" s="181" t="s">
        <v>1874</v>
      </c>
      <c r="K185" s="9"/>
    </row>
    <row r="186" spans="1:11" ht="15">
      <c r="A186" s="1362"/>
      <c r="B186" s="1362"/>
      <c r="C186" s="1362"/>
      <c r="D186" s="176" t="s">
        <v>2046</v>
      </c>
      <c r="E186" s="177" t="s">
        <v>2047</v>
      </c>
      <c r="F186" s="179" t="s">
        <v>42</v>
      </c>
      <c r="G186" s="178"/>
      <c r="H186" s="178"/>
      <c r="I186" s="181" t="s">
        <v>1874</v>
      </c>
      <c r="K186" s="9"/>
    </row>
    <row r="187" spans="1:11" ht="15">
      <c r="A187" s="1362"/>
      <c r="B187" s="1362"/>
      <c r="C187" s="1362"/>
      <c r="D187" s="176" t="s">
        <v>2048</v>
      </c>
      <c r="E187" s="177" t="s">
        <v>2049</v>
      </c>
      <c r="F187" s="179" t="s">
        <v>42</v>
      </c>
      <c r="G187" s="178"/>
      <c r="H187" s="178"/>
      <c r="I187" s="181" t="s">
        <v>1874</v>
      </c>
      <c r="K187" s="9"/>
    </row>
    <row r="188" spans="1:11" ht="15">
      <c r="A188" s="1362"/>
      <c r="B188" s="1362"/>
      <c r="C188" s="1362"/>
      <c r="D188" s="176" t="s">
        <v>2050</v>
      </c>
      <c r="E188" s="177" t="s">
        <v>2051</v>
      </c>
      <c r="F188" s="179" t="s">
        <v>42</v>
      </c>
      <c r="G188" s="178"/>
      <c r="H188" s="178"/>
      <c r="I188" s="181" t="s">
        <v>1874</v>
      </c>
      <c r="K188" s="9"/>
    </row>
    <row r="189" spans="1:11" ht="15">
      <c r="A189" s="1362"/>
      <c r="B189" s="1362"/>
      <c r="C189" s="1362"/>
      <c r="D189" s="176" t="s">
        <v>2052</v>
      </c>
      <c r="E189" s="177" t="s">
        <v>2053</v>
      </c>
      <c r="F189" s="179" t="s">
        <v>42</v>
      </c>
      <c r="G189" s="178"/>
      <c r="H189" s="178"/>
      <c r="I189" s="181" t="s">
        <v>1874</v>
      </c>
      <c r="K189" s="9"/>
    </row>
    <row r="190" spans="1:11" ht="15">
      <c r="A190" s="1362"/>
      <c r="B190" s="1362"/>
      <c r="C190" s="1362"/>
      <c r="D190" s="176" t="s">
        <v>2054</v>
      </c>
      <c r="E190" s="177" t="s">
        <v>2055</v>
      </c>
      <c r="F190" s="179" t="s">
        <v>42</v>
      </c>
      <c r="G190" s="178"/>
      <c r="H190" s="178"/>
      <c r="I190" s="181" t="s">
        <v>1874</v>
      </c>
      <c r="K190" s="9"/>
    </row>
    <row r="191" spans="1:11" ht="15">
      <c r="A191" s="1362"/>
      <c r="B191" s="1362"/>
      <c r="C191" s="1362"/>
      <c r="D191" s="176" t="s">
        <v>2056</v>
      </c>
      <c r="E191" s="177" t="s">
        <v>2057</v>
      </c>
      <c r="F191" s="179" t="s">
        <v>42</v>
      </c>
      <c r="G191" s="178"/>
      <c r="H191" s="178"/>
      <c r="I191" s="181" t="s">
        <v>1874</v>
      </c>
      <c r="K191" s="9"/>
    </row>
    <row r="192" spans="1:11" ht="15">
      <c r="A192" s="1362"/>
      <c r="B192" s="1362"/>
      <c r="C192" s="1362"/>
      <c r="D192" s="176" t="s">
        <v>2058</v>
      </c>
      <c r="E192" s="177" t="s">
        <v>2059</v>
      </c>
      <c r="F192" s="179" t="s">
        <v>42</v>
      </c>
      <c r="G192" s="178"/>
      <c r="H192" s="178"/>
      <c r="I192" s="181" t="s">
        <v>1874</v>
      </c>
      <c r="K192" s="9"/>
    </row>
    <row r="193" spans="1:11" ht="15">
      <c r="A193" s="1362"/>
      <c r="B193" s="1362"/>
      <c r="C193" s="1362"/>
      <c r="D193" s="176" t="s">
        <v>2060</v>
      </c>
      <c r="E193" s="177" t="s">
        <v>2061</v>
      </c>
      <c r="F193" s="179" t="s">
        <v>42</v>
      </c>
      <c r="G193" s="178"/>
      <c r="H193" s="178"/>
      <c r="I193" s="181" t="s">
        <v>1874</v>
      </c>
      <c r="K193" s="9"/>
    </row>
    <row r="194" spans="1:11" ht="15">
      <c r="A194" s="1362"/>
      <c r="B194" s="1362"/>
      <c r="C194" s="1362"/>
      <c r="D194" s="176" t="s">
        <v>2062</v>
      </c>
      <c r="E194" s="177" t="s">
        <v>2063</v>
      </c>
      <c r="F194" s="179" t="s">
        <v>42</v>
      </c>
      <c r="G194" s="178"/>
      <c r="H194" s="178"/>
      <c r="I194" s="181" t="s">
        <v>1874</v>
      </c>
      <c r="K194" s="9"/>
    </row>
    <row r="195" spans="1:11" ht="15">
      <c r="A195" s="1362"/>
      <c r="B195" s="1362"/>
      <c r="C195" s="1362"/>
      <c r="D195" s="176" t="s">
        <v>2064</v>
      </c>
      <c r="E195" s="177" t="s">
        <v>2065</v>
      </c>
      <c r="F195" s="179" t="s">
        <v>42</v>
      </c>
      <c r="G195" s="178"/>
      <c r="H195" s="178"/>
      <c r="I195" s="181" t="s">
        <v>1874</v>
      </c>
      <c r="K195" s="9"/>
    </row>
    <row r="196" spans="1:11" ht="15">
      <c r="A196" s="1362"/>
      <c r="B196" s="1362"/>
      <c r="C196" s="1362"/>
      <c r="D196" s="176" t="s">
        <v>2066</v>
      </c>
      <c r="E196" s="177" t="s">
        <v>2067</v>
      </c>
      <c r="F196" s="179" t="s">
        <v>42</v>
      </c>
      <c r="G196" s="178"/>
      <c r="H196" s="178"/>
      <c r="I196" s="181" t="s">
        <v>1874</v>
      </c>
      <c r="K196" s="9"/>
    </row>
    <row r="197" spans="1:11" ht="15">
      <c r="A197" s="1362"/>
      <c r="B197" s="1362"/>
      <c r="C197" s="1362"/>
      <c r="D197" s="176" t="s">
        <v>2068</v>
      </c>
      <c r="E197" s="177" t="s">
        <v>2069</v>
      </c>
      <c r="F197" s="179" t="s">
        <v>42</v>
      </c>
      <c r="G197" s="178"/>
      <c r="H197" s="178"/>
      <c r="I197" s="181" t="s">
        <v>1874</v>
      </c>
      <c r="K197" s="9"/>
    </row>
    <row r="198" spans="1:11" ht="15">
      <c r="A198" s="1362"/>
      <c r="B198" s="1362"/>
      <c r="C198" s="1362"/>
      <c r="D198" s="176" t="s">
        <v>2070</v>
      </c>
      <c r="E198" s="177" t="s">
        <v>2071</v>
      </c>
      <c r="F198" s="179" t="s">
        <v>42</v>
      </c>
      <c r="G198" s="178"/>
      <c r="H198" s="178"/>
      <c r="I198" s="181" t="s">
        <v>1874</v>
      </c>
      <c r="K198" s="9"/>
    </row>
    <row r="199" spans="1:11" ht="15">
      <c r="A199" s="1362"/>
      <c r="B199" s="1362"/>
      <c r="C199" s="1362"/>
      <c r="D199" s="176" t="s">
        <v>2072</v>
      </c>
      <c r="E199" s="177" t="s">
        <v>2073</v>
      </c>
      <c r="F199" s="179" t="s">
        <v>42</v>
      </c>
      <c r="G199" s="178"/>
      <c r="H199" s="178"/>
      <c r="I199" s="181" t="s">
        <v>1874</v>
      </c>
      <c r="K199" s="9"/>
    </row>
    <row r="200" spans="1:11" ht="15">
      <c r="A200" s="1362"/>
      <c r="B200" s="1362"/>
      <c r="C200" s="1362"/>
      <c r="D200" s="176" t="s">
        <v>2074</v>
      </c>
      <c r="E200" s="177" t="s">
        <v>2075</v>
      </c>
      <c r="F200" s="179" t="s">
        <v>42</v>
      </c>
      <c r="G200" s="178"/>
      <c r="H200" s="178"/>
      <c r="I200" s="181" t="s">
        <v>1874</v>
      </c>
      <c r="K200" s="9"/>
    </row>
    <row r="201" spans="1:11" ht="15">
      <c r="A201" s="1362"/>
      <c r="B201" s="1362"/>
      <c r="C201" s="1362"/>
      <c r="D201" s="176" t="s">
        <v>2076</v>
      </c>
      <c r="E201" s="177" t="s">
        <v>2077</v>
      </c>
      <c r="F201" s="179" t="s">
        <v>42</v>
      </c>
      <c r="G201" s="178"/>
      <c r="H201" s="178"/>
      <c r="I201" s="181" t="s">
        <v>1874</v>
      </c>
      <c r="K201" s="9"/>
    </row>
    <row r="202" spans="1:11" ht="15">
      <c r="A202" s="1362"/>
      <c r="B202" s="1362"/>
      <c r="C202" s="1362"/>
      <c r="D202" s="176" t="s">
        <v>2078</v>
      </c>
      <c r="E202" s="177" t="s">
        <v>2079</v>
      </c>
      <c r="F202" s="179" t="s">
        <v>42</v>
      </c>
      <c r="G202" s="178"/>
      <c r="H202" s="178"/>
      <c r="I202" s="181" t="s">
        <v>1874</v>
      </c>
      <c r="K202" s="9"/>
    </row>
    <row r="203" spans="1:11" ht="15">
      <c r="A203" s="1362"/>
      <c r="B203" s="1362"/>
      <c r="C203" s="1362"/>
      <c r="D203" s="176" t="s">
        <v>2080</v>
      </c>
      <c r="E203" s="177" t="s">
        <v>2081</v>
      </c>
      <c r="F203" s="179" t="s">
        <v>42</v>
      </c>
      <c r="G203" s="178"/>
      <c r="H203" s="178"/>
      <c r="I203" s="181" t="s">
        <v>1874</v>
      </c>
      <c r="K203" s="9"/>
    </row>
    <row r="204" spans="1:11" ht="15">
      <c r="A204" s="1362"/>
      <c r="B204" s="1362"/>
      <c r="C204" s="1362"/>
      <c r="D204" s="176" t="s">
        <v>2082</v>
      </c>
      <c r="E204" s="177" t="s">
        <v>2083</v>
      </c>
      <c r="F204" s="179" t="s">
        <v>42</v>
      </c>
      <c r="G204" s="178"/>
      <c r="H204" s="178"/>
      <c r="I204" s="181" t="s">
        <v>1874</v>
      </c>
      <c r="K204" s="9"/>
    </row>
    <row r="205" spans="1:11" ht="15">
      <c r="A205" s="1362"/>
      <c r="B205" s="1362"/>
      <c r="C205" s="1362"/>
      <c r="D205" s="176" t="s">
        <v>2084</v>
      </c>
      <c r="E205" s="177" t="s">
        <v>2085</v>
      </c>
      <c r="F205" s="179" t="s">
        <v>42</v>
      </c>
      <c r="G205" s="178"/>
      <c r="H205" s="178"/>
      <c r="I205" s="181" t="s">
        <v>1874</v>
      </c>
      <c r="K205" s="9"/>
    </row>
    <row r="206" spans="1:11" ht="15">
      <c r="A206" s="1362"/>
      <c r="B206" s="1362"/>
      <c r="C206" s="1362"/>
      <c r="D206" s="176" t="s">
        <v>2086</v>
      </c>
      <c r="E206" s="177" t="s">
        <v>2087</v>
      </c>
      <c r="F206" s="179" t="s">
        <v>42</v>
      </c>
      <c r="G206" s="178"/>
      <c r="H206" s="178"/>
      <c r="I206" s="181" t="s">
        <v>1874</v>
      </c>
      <c r="K206" s="9"/>
    </row>
    <row r="207" spans="1:11" ht="15">
      <c r="A207" s="1362"/>
      <c r="B207" s="1362"/>
      <c r="C207" s="1362"/>
      <c r="D207" s="176" t="s">
        <v>2088</v>
      </c>
      <c r="E207" s="177" t="s">
        <v>2089</v>
      </c>
      <c r="F207" s="179" t="s">
        <v>42</v>
      </c>
      <c r="G207" s="178"/>
      <c r="H207" s="178"/>
      <c r="I207" s="181" t="s">
        <v>1874</v>
      </c>
      <c r="K207" s="9"/>
    </row>
    <row r="208" spans="1:11" ht="15">
      <c r="A208" s="1362"/>
      <c r="B208" s="1362"/>
      <c r="C208" s="1362"/>
      <c r="D208" s="176" t="s">
        <v>2090</v>
      </c>
      <c r="E208" s="177" t="s">
        <v>2091</v>
      </c>
      <c r="F208" s="179" t="s">
        <v>42</v>
      </c>
      <c r="G208" s="178"/>
      <c r="H208" s="178"/>
      <c r="I208" s="181" t="s">
        <v>1874</v>
      </c>
      <c r="K208" s="9"/>
    </row>
    <row r="209" spans="1:11" ht="15">
      <c r="A209" s="1362"/>
      <c r="B209" s="1362"/>
      <c r="C209" s="1362"/>
      <c r="D209" s="176" t="s">
        <v>2092</v>
      </c>
      <c r="E209" s="177" t="s">
        <v>2093</v>
      </c>
      <c r="F209" s="179" t="s">
        <v>42</v>
      </c>
      <c r="G209" s="178"/>
      <c r="H209" s="178"/>
      <c r="I209" s="181" t="s">
        <v>1874</v>
      </c>
      <c r="K209" s="9"/>
    </row>
    <row r="210" spans="1:11" ht="15">
      <c r="A210" s="1362"/>
      <c r="B210" s="1362"/>
      <c r="C210" s="1362"/>
      <c r="D210" s="176" t="s">
        <v>2094</v>
      </c>
      <c r="E210" s="177" t="s">
        <v>2095</v>
      </c>
      <c r="F210" s="179" t="s">
        <v>42</v>
      </c>
      <c r="G210" s="178"/>
      <c r="H210" s="178"/>
      <c r="I210" s="181" t="s">
        <v>1874</v>
      </c>
      <c r="K210" s="9"/>
    </row>
    <row r="211" spans="1:11" ht="15">
      <c r="A211" s="1362"/>
      <c r="B211" s="1362"/>
      <c r="C211" s="1362"/>
      <c r="D211" s="176" t="s">
        <v>2096</v>
      </c>
      <c r="E211" s="177" t="s">
        <v>2097</v>
      </c>
      <c r="F211" s="179" t="s">
        <v>42</v>
      </c>
      <c r="G211" s="178"/>
      <c r="H211" s="178"/>
      <c r="I211" s="181" t="s">
        <v>1874</v>
      </c>
      <c r="K211" s="9"/>
    </row>
    <row r="212" spans="1:11" ht="15">
      <c r="A212" s="1362"/>
      <c r="B212" s="1362"/>
      <c r="C212" s="1362"/>
      <c r="D212" s="176" t="s">
        <v>2098</v>
      </c>
      <c r="E212" s="177" t="s">
        <v>2099</v>
      </c>
      <c r="F212" s="179" t="s">
        <v>42</v>
      </c>
      <c r="G212" s="178"/>
      <c r="H212" s="178"/>
      <c r="I212" s="181" t="s">
        <v>1874</v>
      </c>
      <c r="K212" s="9"/>
    </row>
    <row r="213" spans="1:11" ht="15">
      <c r="A213" s="1362"/>
      <c r="B213" s="1362"/>
      <c r="C213" s="1362"/>
      <c r="D213" s="176" t="s">
        <v>2100</v>
      </c>
      <c r="E213" s="177" t="s">
        <v>2101</v>
      </c>
      <c r="F213" s="179" t="s">
        <v>42</v>
      </c>
      <c r="G213" s="178"/>
      <c r="H213" s="178"/>
      <c r="I213" s="181" t="s">
        <v>1874</v>
      </c>
      <c r="K213" s="9"/>
    </row>
    <row r="214" spans="1:11" ht="15">
      <c r="A214" s="1362"/>
      <c r="B214" s="1362"/>
      <c r="C214" s="1362"/>
      <c r="D214" s="176" t="s">
        <v>2102</v>
      </c>
      <c r="E214" s="177" t="s">
        <v>2103</v>
      </c>
      <c r="F214" s="179" t="s">
        <v>42</v>
      </c>
      <c r="G214" s="178"/>
      <c r="H214" s="178"/>
      <c r="I214" s="181" t="s">
        <v>1874</v>
      </c>
      <c r="K214" s="9"/>
    </row>
    <row r="215" spans="1:11" ht="15">
      <c r="A215" s="180"/>
      <c r="B215" s="1355" t="s">
        <v>2104</v>
      </c>
      <c r="C215" s="1355"/>
      <c r="D215" s="1355"/>
      <c r="E215" s="1355"/>
      <c r="F215" s="1355"/>
      <c r="G215" s="1355"/>
      <c r="H215" s="1355"/>
      <c r="K215" s="9"/>
    </row>
    <row r="216" spans="1:11" ht="28.5">
      <c r="A216" s="1362"/>
      <c r="B216" s="1362"/>
      <c r="C216" s="1364"/>
      <c r="D216" s="176" t="s">
        <v>2105</v>
      </c>
      <c r="E216" s="177" t="s">
        <v>2106</v>
      </c>
      <c r="F216" s="179" t="s">
        <v>42</v>
      </c>
      <c r="G216" s="178"/>
      <c r="H216" s="178" t="s">
        <v>2107</v>
      </c>
      <c r="I216" s="181" t="s">
        <v>2108</v>
      </c>
      <c r="K216" s="9"/>
    </row>
    <row r="217" spans="1:11" ht="15">
      <c r="A217" s="1362"/>
      <c r="B217" s="1362"/>
      <c r="C217" s="1364"/>
      <c r="D217" s="176" t="s">
        <v>2109</v>
      </c>
      <c r="E217" s="177" t="s">
        <v>2110</v>
      </c>
      <c r="F217" s="179" t="s">
        <v>42</v>
      </c>
      <c r="G217" s="178"/>
      <c r="H217" s="178"/>
      <c r="I217" s="181" t="s">
        <v>2111</v>
      </c>
      <c r="K217" s="9"/>
    </row>
    <row r="218" spans="1:11" ht="28.5">
      <c r="A218" s="1362"/>
      <c r="B218" s="1362"/>
      <c r="C218" s="1364"/>
      <c r="D218" s="176" t="s">
        <v>2112</v>
      </c>
      <c r="E218" s="177" t="s">
        <v>2113</v>
      </c>
      <c r="F218" s="179" t="s">
        <v>42</v>
      </c>
      <c r="G218" s="178"/>
      <c r="H218" s="178"/>
      <c r="I218" s="181" t="s">
        <v>2111</v>
      </c>
      <c r="K218" s="9"/>
    </row>
    <row r="219" spans="1:11" ht="15">
      <c r="A219" s="1362"/>
      <c r="B219" s="1362"/>
      <c r="C219" s="1364"/>
      <c r="D219" s="176" t="s">
        <v>2114</v>
      </c>
      <c r="E219" s="177" t="s">
        <v>2115</v>
      </c>
      <c r="F219" s="179" t="s">
        <v>42</v>
      </c>
      <c r="G219" s="178"/>
      <c r="H219" s="178"/>
      <c r="I219" s="181" t="s">
        <v>2111</v>
      </c>
      <c r="K219" s="9"/>
    </row>
    <row r="220" spans="1:11" ht="15">
      <c r="A220" s="1362"/>
      <c r="B220" s="1362"/>
      <c r="C220" s="1364"/>
      <c r="D220" s="176" t="s">
        <v>2116</v>
      </c>
      <c r="E220" s="177" t="s">
        <v>2117</v>
      </c>
      <c r="F220" s="179" t="s">
        <v>42</v>
      </c>
      <c r="G220" s="178"/>
      <c r="H220" s="178"/>
      <c r="I220" s="181" t="s">
        <v>2111</v>
      </c>
      <c r="K220" s="9"/>
    </row>
    <row r="221" spans="1:11" ht="15">
      <c r="A221" s="1362"/>
      <c r="B221" s="1362"/>
      <c r="C221" s="1364"/>
      <c r="D221" s="176" t="s">
        <v>2118</v>
      </c>
      <c r="E221" s="177" t="s">
        <v>2119</v>
      </c>
      <c r="F221" s="179" t="s">
        <v>42</v>
      </c>
      <c r="G221" s="178"/>
      <c r="H221" s="178"/>
      <c r="I221" s="181" t="s">
        <v>2111</v>
      </c>
      <c r="K221" s="9"/>
    </row>
    <row r="222" spans="1:11" ht="15">
      <c r="A222" s="1362"/>
      <c r="B222" s="1362"/>
      <c r="C222" s="1364"/>
      <c r="D222" s="176" t="s">
        <v>2120</v>
      </c>
      <c r="E222" s="177" t="s">
        <v>2121</v>
      </c>
      <c r="F222" s="179" t="s">
        <v>42</v>
      </c>
      <c r="G222" s="178"/>
      <c r="H222" s="178"/>
      <c r="I222" s="181" t="s">
        <v>2111</v>
      </c>
      <c r="K222" s="9"/>
    </row>
    <row r="223" spans="1:11" ht="54.75" customHeight="1">
      <c r="A223" s="1362"/>
      <c r="B223" s="1362"/>
      <c r="C223" s="1364"/>
      <c r="D223" s="176" t="s">
        <v>2122</v>
      </c>
      <c r="E223" s="177" t="s">
        <v>2123</v>
      </c>
      <c r="F223" s="179"/>
      <c r="G223" s="178" t="s">
        <v>2124</v>
      </c>
      <c r="H223" s="191" t="s">
        <v>2125</v>
      </c>
      <c r="I223" s="187" t="s">
        <v>2126</v>
      </c>
      <c r="K223" s="9" t="s">
        <v>684</v>
      </c>
    </row>
    <row r="224" spans="1:11" ht="15">
      <c r="A224" s="1362"/>
      <c r="B224" s="1362"/>
      <c r="C224" s="1364"/>
      <c r="D224" s="176" t="s">
        <v>2127</v>
      </c>
      <c r="E224" s="177" t="s">
        <v>2128</v>
      </c>
      <c r="F224" s="179" t="s">
        <v>42</v>
      </c>
      <c r="G224" s="178"/>
      <c r="H224" s="178"/>
      <c r="I224" s="181" t="s">
        <v>2111</v>
      </c>
      <c r="K224" s="9"/>
    </row>
    <row r="225" spans="1:11" ht="29.25">
      <c r="A225" s="1362"/>
      <c r="B225" s="1362"/>
      <c r="C225" s="1364"/>
      <c r="D225" s="176" t="s">
        <v>2129</v>
      </c>
      <c r="E225" s="177" t="s">
        <v>2130</v>
      </c>
      <c r="F225" s="179"/>
      <c r="G225" s="178" t="s">
        <v>2124</v>
      </c>
      <c r="H225" s="191" t="s">
        <v>2131</v>
      </c>
      <c r="I225" s="181" t="s">
        <v>2111</v>
      </c>
      <c r="K225" s="9" t="s">
        <v>684</v>
      </c>
    </row>
    <row r="226" spans="1:11" ht="15">
      <c r="A226" s="1362"/>
      <c r="B226" s="1362"/>
      <c r="C226" s="1364"/>
      <c r="D226" s="176" t="s">
        <v>2132</v>
      </c>
      <c r="E226" s="177" t="s">
        <v>2133</v>
      </c>
      <c r="F226" s="179" t="s">
        <v>42</v>
      </c>
      <c r="G226" s="178"/>
      <c r="H226" s="178"/>
      <c r="I226" s="181" t="s">
        <v>2111</v>
      </c>
      <c r="K226" s="9"/>
    </row>
    <row r="227" spans="1:11" ht="15">
      <c r="A227" s="180"/>
      <c r="B227" s="1355" t="s">
        <v>2134</v>
      </c>
      <c r="C227" s="1355"/>
      <c r="D227" s="1355"/>
      <c r="E227" s="1355"/>
      <c r="F227" s="1355"/>
      <c r="G227" s="1355"/>
      <c r="H227" s="1355"/>
      <c r="K227" s="9"/>
    </row>
    <row r="228" spans="1:11" ht="28.5">
      <c r="A228" s="1362"/>
      <c r="B228" s="1362"/>
      <c r="C228" s="1362"/>
      <c r="D228" s="176" t="s">
        <v>2135</v>
      </c>
      <c r="E228" s="177" t="s">
        <v>2136</v>
      </c>
      <c r="F228" s="178" t="s">
        <v>91</v>
      </c>
      <c r="G228" s="179"/>
      <c r="H228" s="179"/>
      <c r="K228" s="9"/>
    </row>
    <row r="229" spans="1:11" ht="15">
      <c r="A229" s="1362"/>
      <c r="B229" s="1362"/>
      <c r="C229" s="1362"/>
      <c r="D229" s="176" t="s">
        <v>2137</v>
      </c>
      <c r="E229" s="177" t="s">
        <v>2138</v>
      </c>
      <c r="F229" s="178" t="s">
        <v>91</v>
      </c>
      <c r="G229" s="179"/>
      <c r="H229" s="179"/>
      <c r="K229" s="9"/>
    </row>
    <row r="230" spans="1:11" ht="28.5">
      <c r="A230" s="1362"/>
      <c r="B230" s="1362"/>
      <c r="C230" s="1362"/>
      <c r="D230" s="176" t="s">
        <v>2139</v>
      </c>
      <c r="E230" s="177" t="s">
        <v>2140</v>
      </c>
      <c r="F230" s="178" t="s">
        <v>91</v>
      </c>
      <c r="G230" s="179"/>
      <c r="H230" s="179"/>
      <c r="K230" s="9"/>
    </row>
    <row r="231" spans="1:11" ht="15">
      <c r="A231" s="1362"/>
      <c r="B231" s="1362"/>
      <c r="C231" s="1362"/>
      <c r="D231" s="176" t="s">
        <v>2141</v>
      </c>
      <c r="E231" s="177" t="s">
        <v>2142</v>
      </c>
      <c r="F231" s="178" t="s">
        <v>91</v>
      </c>
      <c r="G231" s="179"/>
      <c r="H231" s="179"/>
      <c r="K231" s="9"/>
    </row>
    <row r="232" spans="1:11" ht="15">
      <c r="A232" s="1362"/>
      <c r="B232" s="1362"/>
      <c r="C232" s="1362"/>
      <c r="D232" s="176" t="s">
        <v>2143</v>
      </c>
      <c r="E232" s="177" t="s">
        <v>2144</v>
      </c>
      <c r="F232" s="178" t="s">
        <v>91</v>
      </c>
      <c r="G232" s="179"/>
      <c r="H232" s="179"/>
      <c r="K232" s="9"/>
    </row>
    <row r="233" spans="1:11" ht="15">
      <c r="A233" s="1358" t="s">
        <v>2145</v>
      </c>
      <c r="B233" s="1358"/>
      <c r="C233" s="1358"/>
      <c r="D233" s="1358"/>
      <c r="E233" s="1358"/>
      <c r="F233" s="1358"/>
      <c r="G233" s="1358"/>
      <c r="H233" s="1358"/>
      <c r="K233" s="9"/>
    </row>
    <row r="234" spans="1:11" ht="15">
      <c r="A234" s="180"/>
      <c r="B234" s="1355" t="s">
        <v>2146</v>
      </c>
      <c r="C234" s="1355"/>
      <c r="D234" s="1355"/>
      <c r="E234" s="1355"/>
      <c r="F234" s="1355"/>
      <c r="G234" s="1355"/>
      <c r="H234" s="1355"/>
      <c r="K234" s="9"/>
    </row>
    <row r="235" spans="1:11" ht="42.75">
      <c r="A235" s="1362"/>
      <c r="B235" s="1362"/>
      <c r="C235" s="1362"/>
      <c r="D235" s="176" t="s">
        <v>2147</v>
      </c>
      <c r="E235" s="177" t="s">
        <v>2148</v>
      </c>
      <c r="F235" s="179" t="s">
        <v>91</v>
      </c>
      <c r="G235" s="179"/>
      <c r="H235" s="179"/>
      <c r="K235" s="9"/>
    </row>
    <row r="236" spans="1:11" ht="28.5">
      <c r="A236" s="1362"/>
      <c r="B236" s="1362"/>
      <c r="C236" s="1362"/>
      <c r="D236" s="176" t="s">
        <v>2149</v>
      </c>
      <c r="E236" s="177" t="s">
        <v>2150</v>
      </c>
      <c r="F236" s="179" t="s">
        <v>91</v>
      </c>
      <c r="G236" s="179"/>
      <c r="H236" s="179"/>
      <c r="K236" s="9"/>
    </row>
    <row r="237" spans="1:11" ht="15">
      <c r="A237" s="180"/>
      <c r="B237" s="1355" t="s">
        <v>2151</v>
      </c>
      <c r="C237" s="1355"/>
      <c r="D237" s="1355"/>
      <c r="E237" s="1355"/>
      <c r="F237" s="1355"/>
      <c r="G237" s="1355"/>
      <c r="H237" s="1355"/>
      <c r="K237" s="9"/>
    </row>
    <row r="238" spans="1:11" ht="42.75">
      <c r="A238" s="1362"/>
      <c r="B238" s="1362"/>
      <c r="C238" s="1362"/>
      <c r="D238" s="176" t="s">
        <v>2152</v>
      </c>
      <c r="E238" s="177" t="s">
        <v>2153</v>
      </c>
      <c r="F238" s="179" t="s">
        <v>91</v>
      </c>
      <c r="G238" s="179"/>
      <c r="H238" s="179"/>
      <c r="K238" s="9"/>
    </row>
    <row r="239" spans="1:11" ht="42.75">
      <c r="A239" s="1362"/>
      <c r="B239" s="1362"/>
      <c r="C239" s="1362"/>
      <c r="D239" s="176" t="s">
        <v>1848</v>
      </c>
      <c r="E239" s="177" t="s">
        <v>2154</v>
      </c>
      <c r="F239" s="179" t="s">
        <v>91</v>
      </c>
      <c r="G239" s="179"/>
      <c r="H239" s="179"/>
      <c r="K239" s="9"/>
    </row>
    <row r="240" spans="1:11" ht="15">
      <c r="A240" s="180"/>
      <c r="B240" s="1355" t="s">
        <v>2155</v>
      </c>
      <c r="C240" s="1355"/>
      <c r="D240" s="1355"/>
      <c r="E240" s="1355"/>
      <c r="F240" s="1355"/>
      <c r="G240" s="1355"/>
      <c r="H240" s="1355"/>
      <c r="K240" s="9"/>
    </row>
    <row r="241" spans="1:11" ht="42.75">
      <c r="A241" s="1362"/>
      <c r="B241" s="1362"/>
      <c r="C241" s="1364"/>
      <c r="D241" s="176" t="s">
        <v>2156</v>
      </c>
      <c r="E241" s="177" t="s">
        <v>2157</v>
      </c>
      <c r="F241" s="179" t="s">
        <v>91</v>
      </c>
      <c r="G241" s="179"/>
      <c r="H241" s="179"/>
      <c r="K241" s="9"/>
    </row>
    <row r="242" spans="1:11" ht="42.75">
      <c r="A242" s="1362"/>
      <c r="B242" s="1362"/>
      <c r="C242" s="1364"/>
      <c r="D242" s="176" t="s">
        <v>2158</v>
      </c>
      <c r="E242" s="177" t="s">
        <v>2159</v>
      </c>
      <c r="F242" s="179" t="s">
        <v>91</v>
      </c>
      <c r="G242" s="179"/>
      <c r="H242" s="179"/>
      <c r="K242" s="9"/>
    </row>
    <row r="243" spans="1:11" ht="15">
      <c r="A243" s="180"/>
      <c r="B243" s="1355" t="s">
        <v>2160</v>
      </c>
      <c r="C243" s="1355"/>
      <c r="D243" s="1355"/>
      <c r="E243" s="1355"/>
      <c r="F243" s="1355"/>
      <c r="G243" s="1355"/>
      <c r="H243" s="1355"/>
      <c r="K243" s="9"/>
    </row>
    <row r="244" spans="1:11" ht="42.75">
      <c r="A244" s="1362"/>
      <c r="B244" s="1362"/>
      <c r="C244" s="1362"/>
      <c r="D244" s="176" t="s">
        <v>2161</v>
      </c>
      <c r="E244" s="177" t="s">
        <v>2162</v>
      </c>
      <c r="F244" s="179" t="s">
        <v>91</v>
      </c>
      <c r="G244" s="179"/>
      <c r="H244" s="179"/>
      <c r="K244" s="9"/>
    </row>
    <row r="245" spans="1:11" ht="28.5">
      <c r="A245" s="1363"/>
      <c r="B245" s="1363"/>
      <c r="C245" s="1363"/>
      <c r="D245" s="176" t="s">
        <v>2163</v>
      </c>
      <c r="E245" s="177" t="s">
        <v>2164</v>
      </c>
      <c r="F245" s="179" t="s">
        <v>91</v>
      </c>
      <c r="G245" s="179"/>
      <c r="H245" s="179"/>
      <c r="K245" s="9"/>
    </row>
  </sheetData>
  <autoFilter ref="A2:L245">
    <filterColumn colId="0" showButton="0"/>
    <filterColumn colId="1" showButton="0"/>
  </autoFilter>
  <mergeCells count="24">
    <mergeCell ref="A244:C245"/>
    <mergeCell ref="A216:C226"/>
    <mergeCell ref="B227:H227"/>
    <mergeCell ref="A228:C232"/>
    <mergeCell ref="A233:H233"/>
    <mergeCell ref="B234:H234"/>
    <mergeCell ref="A235:C236"/>
    <mergeCell ref="B237:H237"/>
    <mergeCell ref="A238:C239"/>
    <mergeCell ref="B240:H240"/>
    <mergeCell ref="A241:C242"/>
    <mergeCell ref="B243:H243"/>
    <mergeCell ref="B215:H215"/>
    <mergeCell ref="A1:H1"/>
    <mergeCell ref="A2:C2"/>
    <mergeCell ref="A3:H3"/>
    <mergeCell ref="A4:C9"/>
    <mergeCell ref="A10:H10"/>
    <mergeCell ref="B11:H11"/>
    <mergeCell ref="A12:C18"/>
    <mergeCell ref="B19:H19"/>
    <mergeCell ref="A20:C84"/>
    <mergeCell ref="B85:H85"/>
    <mergeCell ref="A86:C214"/>
  </mergeCells>
  <phoneticPr fontId="3" type="noConversion"/>
  <dataValidations count="1">
    <dataValidation type="list" allowBlank="1" showInputMessage="1" showErrorMessage="1" sqref="K3:K245">
      <formula1>"PASS,FAIL,NotSupport,N/A/T,N/A/R,N/A/D"</formula1>
    </dataValidation>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dimension ref="A1:L134"/>
  <sheetViews>
    <sheetView topLeftCell="E1" zoomScaleNormal="100" workbookViewId="0"/>
  </sheetViews>
  <sheetFormatPr defaultColWidth="38.75" defaultRowHeight="14.25"/>
  <cols>
    <col min="1" max="1" width="16.125" style="194" customWidth="1"/>
    <col min="2" max="4" width="38.75" style="194"/>
    <col min="5" max="5" width="2.75" style="194" customWidth="1"/>
    <col min="6" max="6" width="1.75" style="194" customWidth="1"/>
    <col min="7" max="7" width="2.125" style="194" customWidth="1"/>
    <col min="8" max="8" width="3.5" style="194" customWidth="1"/>
    <col min="9" max="9" width="2.625" style="194" customWidth="1"/>
    <col min="10" max="10" width="3.75" style="194" customWidth="1"/>
    <col min="11" max="11" width="14.625" style="194" customWidth="1"/>
    <col min="12" max="16384" width="38.75" style="194"/>
  </cols>
  <sheetData>
    <row r="1" spans="1:12">
      <c r="A1" s="197" t="s">
        <v>2165</v>
      </c>
      <c r="B1" s="197" t="s">
        <v>36</v>
      </c>
      <c r="C1" s="197" t="s">
        <v>2166</v>
      </c>
      <c r="D1" s="197" t="s">
        <v>39</v>
      </c>
      <c r="E1" s="198"/>
      <c r="K1" s="194" t="s">
        <v>9472</v>
      </c>
      <c r="L1" s="194" t="s">
        <v>9473</v>
      </c>
    </row>
    <row r="2" spans="1:12">
      <c r="A2" s="1368" t="s">
        <v>2167</v>
      </c>
      <c r="B2" s="1369"/>
      <c r="C2" s="1369"/>
      <c r="D2" s="1370"/>
      <c r="E2" s="198"/>
    </row>
    <row r="3" spans="1:12" ht="25.5">
      <c r="A3" s="199" t="s">
        <v>2168</v>
      </c>
      <c r="B3" s="199" t="s">
        <v>2169</v>
      </c>
      <c r="C3" s="199" t="s">
        <v>2170</v>
      </c>
      <c r="D3" s="199"/>
      <c r="E3" s="198"/>
      <c r="K3" s="9"/>
    </row>
    <row r="4" spans="1:12" ht="25.5">
      <c r="A4" s="199" t="s">
        <v>2171</v>
      </c>
      <c r="B4" s="199" t="s">
        <v>2172</v>
      </c>
      <c r="C4" s="199" t="s">
        <v>2170</v>
      </c>
      <c r="D4" s="199"/>
      <c r="E4" s="198"/>
      <c r="K4" s="9"/>
    </row>
    <row r="5" spans="1:12" ht="25.5">
      <c r="A5" s="199" t="s">
        <v>2173</v>
      </c>
      <c r="B5" s="199" t="s">
        <v>2174</v>
      </c>
      <c r="C5" s="199" t="s">
        <v>2170</v>
      </c>
      <c r="D5" s="199"/>
      <c r="E5" s="198"/>
      <c r="K5" s="9"/>
    </row>
    <row r="6" spans="1:12" ht="15.75">
      <c r="A6" s="1368" t="s">
        <v>2175</v>
      </c>
      <c r="B6" s="1369"/>
      <c r="C6" s="1369"/>
      <c r="D6" s="1370"/>
      <c r="E6" s="198"/>
      <c r="K6" s="9"/>
    </row>
    <row r="7" spans="1:12" ht="25.5">
      <c r="A7" s="199" t="s">
        <v>2176</v>
      </c>
      <c r="B7" s="199" t="s">
        <v>2177</v>
      </c>
      <c r="C7" s="199" t="s">
        <v>2170</v>
      </c>
      <c r="D7" s="199"/>
      <c r="E7" s="198"/>
      <c r="K7" s="9"/>
    </row>
    <row r="8" spans="1:12" ht="15.75">
      <c r="A8" s="200" t="s">
        <v>2178</v>
      </c>
      <c r="B8" s="201" t="s">
        <v>2179</v>
      </c>
      <c r="C8" s="199" t="s">
        <v>2170</v>
      </c>
      <c r="D8" s="199"/>
      <c r="E8" s="198"/>
      <c r="K8" s="9"/>
    </row>
    <row r="9" spans="1:12" ht="15.75">
      <c r="A9" s="200" t="s">
        <v>2178</v>
      </c>
      <c r="B9" s="201" t="s">
        <v>2180</v>
      </c>
      <c r="C9" s="199" t="s">
        <v>2181</v>
      </c>
      <c r="D9" s="199" t="s">
        <v>2281</v>
      </c>
      <c r="E9" s="198"/>
      <c r="K9" s="9" t="s">
        <v>684</v>
      </c>
    </row>
    <row r="10" spans="1:12" ht="15.75">
      <c r="A10" s="200" t="s">
        <v>2178</v>
      </c>
      <c r="B10" s="201" t="s">
        <v>2182</v>
      </c>
      <c r="C10" s="199" t="s">
        <v>2181</v>
      </c>
      <c r="D10" s="199" t="s">
        <v>2282</v>
      </c>
      <c r="E10" s="198"/>
      <c r="K10" s="9" t="s">
        <v>684</v>
      </c>
    </row>
    <row r="11" spans="1:12" ht="25.5">
      <c r="A11" s="200" t="s">
        <v>2178</v>
      </c>
      <c r="B11" s="199" t="s">
        <v>2183</v>
      </c>
      <c r="C11" s="199" t="s">
        <v>2181</v>
      </c>
      <c r="D11" s="199" t="s">
        <v>2283</v>
      </c>
      <c r="E11" s="198"/>
      <c r="K11" s="9" t="s">
        <v>684</v>
      </c>
    </row>
    <row r="12" spans="1:12" ht="15.75">
      <c r="A12" s="200" t="s">
        <v>2178</v>
      </c>
      <c r="B12" s="201" t="s">
        <v>2184</v>
      </c>
      <c r="C12" s="199" t="s">
        <v>2181</v>
      </c>
      <c r="D12" s="199"/>
      <c r="E12" s="198"/>
      <c r="K12" s="9" t="s">
        <v>684</v>
      </c>
    </row>
    <row r="13" spans="1:12" ht="25.5">
      <c r="A13" s="199" t="s">
        <v>2185</v>
      </c>
      <c r="B13" s="199" t="s">
        <v>2186</v>
      </c>
      <c r="C13" s="199" t="s">
        <v>2181</v>
      </c>
      <c r="D13" s="199"/>
      <c r="E13" s="198"/>
      <c r="K13" s="9" t="s">
        <v>684</v>
      </c>
    </row>
    <row r="14" spans="1:12" ht="15.75">
      <c r="A14" s="1365" t="s">
        <v>2187</v>
      </c>
      <c r="B14" s="1366"/>
      <c r="C14" s="1366"/>
      <c r="D14" s="1367"/>
      <c r="E14" s="202"/>
      <c r="K14" s="9"/>
    </row>
    <row r="15" spans="1:12" ht="38.25">
      <c r="A15" s="203" t="s">
        <v>2188</v>
      </c>
      <c r="B15" s="203" t="s">
        <v>2189</v>
      </c>
      <c r="C15" s="203"/>
      <c r="D15" s="203"/>
      <c r="E15" s="202"/>
      <c r="K15" s="9"/>
    </row>
    <row r="16" spans="1:12" ht="15.75">
      <c r="A16" s="204" t="s">
        <v>2178</v>
      </c>
      <c r="B16" s="205" t="s">
        <v>2284</v>
      </c>
      <c r="C16" s="203" t="s">
        <v>2170</v>
      </c>
      <c r="D16" s="203" t="s">
        <v>2190</v>
      </c>
      <c r="E16" s="202"/>
      <c r="K16" s="9"/>
    </row>
    <row r="17" spans="1:11" ht="15.75">
      <c r="A17" s="204" t="s">
        <v>2178</v>
      </c>
      <c r="B17" s="205" t="s">
        <v>2191</v>
      </c>
      <c r="C17" s="203" t="s">
        <v>2181</v>
      </c>
      <c r="D17" s="203" t="s">
        <v>2285</v>
      </c>
      <c r="E17" s="202"/>
      <c r="K17" s="9" t="s">
        <v>684</v>
      </c>
    </row>
    <row r="18" spans="1:11" ht="15.75">
      <c r="A18" s="204" t="s">
        <v>2178</v>
      </c>
      <c r="B18" s="205" t="s">
        <v>2192</v>
      </c>
      <c r="C18" s="203" t="s">
        <v>2181</v>
      </c>
      <c r="D18" s="203"/>
      <c r="E18" s="202"/>
      <c r="K18" s="9" t="s">
        <v>684</v>
      </c>
    </row>
    <row r="19" spans="1:11" ht="15.75">
      <c r="A19" s="204" t="s">
        <v>2178</v>
      </c>
      <c r="B19" s="205" t="s">
        <v>2193</v>
      </c>
      <c r="C19" s="203" t="s">
        <v>2181</v>
      </c>
      <c r="D19" s="203"/>
      <c r="E19" s="202"/>
      <c r="K19" s="9" t="s">
        <v>684</v>
      </c>
    </row>
    <row r="20" spans="1:11" ht="15.75">
      <c r="A20" s="204" t="s">
        <v>2178</v>
      </c>
      <c r="B20" s="205" t="s">
        <v>2194</v>
      </c>
      <c r="C20" s="203" t="s">
        <v>2181</v>
      </c>
      <c r="D20" s="203"/>
      <c r="E20" s="202"/>
      <c r="K20" s="9" t="s">
        <v>684</v>
      </c>
    </row>
    <row r="21" spans="1:11" ht="15.75">
      <c r="A21" s="204" t="s">
        <v>2178</v>
      </c>
      <c r="B21" s="205" t="s">
        <v>2195</v>
      </c>
      <c r="C21" s="203" t="s">
        <v>2181</v>
      </c>
      <c r="D21" s="203"/>
      <c r="E21" s="202"/>
      <c r="K21" s="9" t="s">
        <v>684</v>
      </c>
    </row>
    <row r="22" spans="1:11" ht="38.25">
      <c r="A22" s="203" t="s">
        <v>2196</v>
      </c>
      <c r="B22" s="203" t="s">
        <v>2197</v>
      </c>
      <c r="C22" s="203"/>
      <c r="D22" s="203"/>
      <c r="E22" s="202"/>
      <c r="K22" s="9"/>
    </row>
    <row r="23" spans="1:11" ht="15.75">
      <c r="A23" s="204" t="s">
        <v>2178</v>
      </c>
      <c r="B23" s="205" t="s">
        <v>2286</v>
      </c>
      <c r="C23" s="203" t="s">
        <v>2170</v>
      </c>
      <c r="D23" s="203"/>
      <c r="E23" s="202"/>
      <c r="K23" s="9"/>
    </row>
    <row r="24" spans="1:11" ht="15.75">
      <c r="A24" s="204" t="s">
        <v>2178</v>
      </c>
      <c r="B24" s="205" t="s">
        <v>2198</v>
      </c>
      <c r="C24" s="203" t="s">
        <v>2181</v>
      </c>
      <c r="D24" s="203" t="s">
        <v>2282</v>
      </c>
      <c r="E24" s="202"/>
      <c r="K24" s="9" t="s">
        <v>684</v>
      </c>
    </row>
    <row r="25" spans="1:11" ht="15.75">
      <c r="A25" s="204" t="s">
        <v>2178</v>
      </c>
      <c r="B25" s="205" t="s">
        <v>2199</v>
      </c>
      <c r="C25" s="203" t="s">
        <v>2181</v>
      </c>
      <c r="D25" s="203" t="s">
        <v>2282</v>
      </c>
      <c r="E25" s="202"/>
      <c r="K25" s="9" t="s">
        <v>684</v>
      </c>
    </row>
    <row r="26" spans="1:11" ht="38.25">
      <c r="A26" s="203" t="s">
        <v>2200</v>
      </c>
      <c r="B26" s="203" t="s">
        <v>2201</v>
      </c>
      <c r="C26" s="203" t="s">
        <v>2287</v>
      </c>
      <c r="D26" s="203"/>
      <c r="E26" s="202"/>
      <c r="K26" s="9"/>
    </row>
    <row r="27" spans="1:11" ht="25.5">
      <c r="A27" s="203" t="s">
        <v>2202</v>
      </c>
      <c r="B27" s="203" t="s">
        <v>2203</v>
      </c>
      <c r="C27" s="203" t="s">
        <v>2170</v>
      </c>
      <c r="D27" s="203"/>
      <c r="E27" s="202"/>
      <c r="K27" s="9"/>
    </row>
    <row r="28" spans="1:11" ht="25.5">
      <c r="A28" s="203" t="s">
        <v>2204</v>
      </c>
      <c r="B28" s="203" t="s">
        <v>2205</v>
      </c>
      <c r="C28" s="203" t="s">
        <v>2206</v>
      </c>
      <c r="D28" s="203" t="s">
        <v>2288</v>
      </c>
      <c r="E28" s="202"/>
      <c r="K28" s="9"/>
    </row>
    <row r="29" spans="1:11" ht="15.75">
      <c r="A29" s="203" t="s">
        <v>2207</v>
      </c>
      <c r="B29" s="203" t="s">
        <v>2208</v>
      </c>
      <c r="C29" s="203" t="s">
        <v>2170</v>
      </c>
      <c r="D29" s="203"/>
      <c r="E29" s="202"/>
      <c r="K29" s="9"/>
    </row>
    <row r="30" spans="1:11" ht="25.5">
      <c r="A30" s="206" t="s">
        <v>2209</v>
      </c>
      <c r="B30" s="206" t="s">
        <v>2210</v>
      </c>
      <c r="C30" s="206" t="s">
        <v>2287</v>
      </c>
      <c r="D30" s="206"/>
      <c r="E30" s="207"/>
      <c r="K30" s="9"/>
    </row>
    <row r="31" spans="1:11" ht="38.25">
      <c r="A31" s="203" t="s">
        <v>2211</v>
      </c>
      <c r="B31" s="203" t="s">
        <v>2212</v>
      </c>
      <c r="C31" s="203" t="s">
        <v>2170</v>
      </c>
      <c r="D31" s="203"/>
      <c r="E31" s="202"/>
      <c r="K31" s="9"/>
    </row>
    <row r="32" spans="1:11" ht="25.5">
      <c r="A32" s="203" t="s">
        <v>2213</v>
      </c>
      <c r="B32" s="203" t="s">
        <v>2289</v>
      </c>
      <c r="C32" s="203" t="s">
        <v>2170</v>
      </c>
      <c r="D32" s="203"/>
      <c r="E32" s="202"/>
      <c r="K32" s="9"/>
    </row>
    <row r="33" spans="1:11" ht="25.5">
      <c r="A33" s="203" t="s">
        <v>2214</v>
      </c>
      <c r="B33" s="203" t="s">
        <v>2290</v>
      </c>
      <c r="C33" s="203" t="s">
        <v>2170</v>
      </c>
      <c r="D33" s="203" t="s">
        <v>2291</v>
      </c>
      <c r="E33" s="202"/>
      <c r="K33" s="9"/>
    </row>
    <row r="34" spans="1:11" ht="15.75">
      <c r="A34" s="1365" t="s">
        <v>2215</v>
      </c>
      <c r="B34" s="1366"/>
      <c r="C34" s="1366"/>
      <c r="D34" s="1367"/>
      <c r="E34" s="202"/>
      <c r="K34" s="9"/>
    </row>
    <row r="35" spans="1:11" ht="25.5">
      <c r="A35" s="206" t="s">
        <v>2216</v>
      </c>
      <c r="B35" s="206" t="s">
        <v>2292</v>
      </c>
      <c r="C35" s="206" t="s">
        <v>2181</v>
      </c>
      <c r="D35" s="206" t="s">
        <v>2293</v>
      </c>
      <c r="E35" s="207"/>
      <c r="K35" s="9" t="s">
        <v>684</v>
      </c>
    </row>
    <row r="36" spans="1:11" ht="38.25">
      <c r="A36" s="206" t="s">
        <v>2217</v>
      </c>
      <c r="B36" s="206" t="s">
        <v>2294</v>
      </c>
      <c r="C36" s="206" t="s">
        <v>2287</v>
      </c>
      <c r="D36" s="206"/>
      <c r="E36" s="207"/>
      <c r="K36" s="9"/>
    </row>
    <row r="37" spans="1:11" ht="191.25">
      <c r="A37" s="203" t="s">
        <v>2218</v>
      </c>
      <c r="B37" s="203" t="s">
        <v>2219</v>
      </c>
      <c r="C37" s="203" t="s">
        <v>2181</v>
      </c>
      <c r="D37" s="208" t="s">
        <v>2295</v>
      </c>
      <c r="E37" s="209" t="s">
        <v>2220</v>
      </c>
      <c r="K37" s="9" t="s">
        <v>684</v>
      </c>
    </row>
    <row r="38" spans="1:11" ht="25.5">
      <c r="A38" s="206" t="s">
        <v>2221</v>
      </c>
      <c r="B38" s="206" t="s">
        <v>2222</v>
      </c>
      <c r="C38" s="206" t="s">
        <v>2181</v>
      </c>
      <c r="D38" s="210"/>
      <c r="E38" s="211"/>
      <c r="K38" s="9" t="s">
        <v>684</v>
      </c>
    </row>
    <row r="39" spans="1:11" ht="25.5">
      <c r="A39" s="206" t="s">
        <v>2223</v>
      </c>
      <c r="B39" s="206" t="s">
        <v>2224</v>
      </c>
      <c r="C39" s="206" t="s">
        <v>2181</v>
      </c>
      <c r="D39" s="210"/>
      <c r="E39" s="207"/>
      <c r="K39" s="9" t="s">
        <v>684</v>
      </c>
    </row>
    <row r="40" spans="1:11" ht="360">
      <c r="A40" s="206" t="s">
        <v>2296</v>
      </c>
      <c r="B40" s="206" t="s">
        <v>2297</v>
      </c>
      <c r="C40" s="206" t="s">
        <v>2181</v>
      </c>
      <c r="D40" s="212" t="s">
        <v>2298</v>
      </c>
      <c r="E40" s="213" t="s">
        <v>2299</v>
      </c>
      <c r="K40" s="9" t="s">
        <v>684</v>
      </c>
    </row>
    <row r="41" spans="1:11" ht="96">
      <c r="A41" s="206" t="s">
        <v>2225</v>
      </c>
      <c r="B41" s="206" t="s">
        <v>2300</v>
      </c>
      <c r="C41" s="214" t="s">
        <v>2287</v>
      </c>
      <c r="D41" s="212" t="s">
        <v>2301</v>
      </c>
      <c r="E41" s="213" t="s">
        <v>2226</v>
      </c>
      <c r="K41" s="9"/>
    </row>
    <row r="42" spans="1:11" ht="15.75">
      <c r="A42" s="215" t="s">
        <v>2178</v>
      </c>
      <c r="B42" s="216" t="s">
        <v>2227</v>
      </c>
      <c r="C42" s="206" t="s">
        <v>2287</v>
      </c>
      <c r="D42" s="206"/>
      <c r="E42" s="211"/>
      <c r="K42" s="9"/>
    </row>
    <row r="43" spans="1:11" ht="25.5">
      <c r="A43" s="215" t="s">
        <v>2178</v>
      </c>
      <c r="B43" s="216" t="s">
        <v>2302</v>
      </c>
      <c r="C43" s="206" t="s">
        <v>2287</v>
      </c>
      <c r="D43" s="206" t="s">
        <v>2303</v>
      </c>
      <c r="E43" s="207"/>
      <c r="K43" s="9"/>
    </row>
    <row r="44" spans="1:11" ht="38.25">
      <c r="A44" s="215" t="s">
        <v>2178</v>
      </c>
      <c r="B44" s="216" t="s">
        <v>2228</v>
      </c>
      <c r="C44" s="206" t="s">
        <v>2287</v>
      </c>
      <c r="D44" s="206" t="s">
        <v>2304</v>
      </c>
      <c r="E44" s="207"/>
      <c r="K44" s="9"/>
    </row>
    <row r="45" spans="1:11" ht="38.25">
      <c r="A45" s="206" t="s">
        <v>2229</v>
      </c>
      <c r="B45" s="217" t="s">
        <v>2230</v>
      </c>
      <c r="C45" s="206" t="s">
        <v>2181</v>
      </c>
      <c r="D45" s="206" t="s">
        <v>2305</v>
      </c>
      <c r="E45" s="218"/>
      <c r="K45" s="9" t="s">
        <v>684</v>
      </c>
    </row>
    <row r="46" spans="1:11" ht="38.25">
      <c r="A46" s="206" t="s">
        <v>2231</v>
      </c>
      <c r="B46" s="206" t="s">
        <v>2232</v>
      </c>
      <c r="C46" s="206" t="s">
        <v>2181</v>
      </c>
      <c r="D46" s="206" t="s">
        <v>2305</v>
      </c>
      <c r="E46" s="207"/>
      <c r="K46" s="9" t="s">
        <v>684</v>
      </c>
    </row>
    <row r="47" spans="1:11" ht="38.25">
      <c r="A47" s="206" t="s">
        <v>2233</v>
      </c>
      <c r="B47" s="206" t="s">
        <v>2234</v>
      </c>
      <c r="C47" s="206" t="s">
        <v>2181</v>
      </c>
      <c r="D47" s="206" t="s">
        <v>2305</v>
      </c>
      <c r="E47" s="211"/>
      <c r="K47" s="9" t="s">
        <v>684</v>
      </c>
    </row>
    <row r="48" spans="1:11" ht="15.75">
      <c r="A48" s="1365" t="s">
        <v>2235</v>
      </c>
      <c r="B48" s="1366"/>
      <c r="C48" s="1366"/>
      <c r="D48" s="1367"/>
      <c r="E48" s="202"/>
      <c r="K48" s="9"/>
    </row>
    <row r="49" spans="1:11" ht="25.5">
      <c r="A49" s="206" t="s">
        <v>2236</v>
      </c>
      <c r="B49" s="206" t="s">
        <v>2237</v>
      </c>
      <c r="C49" s="206" t="s">
        <v>2170</v>
      </c>
      <c r="D49" s="206"/>
      <c r="E49" s="207"/>
      <c r="K49" s="9"/>
    </row>
    <row r="50" spans="1:11" ht="25.5">
      <c r="A50" s="203" t="s">
        <v>2238</v>
      </c>
      <c r="B50" s="203" t="s">
        <v>2239</v>
      </c>
      <c r="C50" s="203" t="s">
        <v>2181</v>
      </c>
      <c r="D50" s="203" t="s">
        <v>2285</v>
      </c>
      <c r="E50" s="202"/>
      <c r="K50" s="9" t="s">
        <v>684</v>
      </c>
    </row>
    <row r="51" spans="1:11" ht="15.75">
      <c r="A51" s="1365" t="s">
        <v>2240</v>
      </c>
      <c r="B51" s="1366"/>
      <c r="C51" s="1366"/>
      <c r="D51" s="1367"/>
      <c r="E51" s="202"/>
      <c r="K51" s="9"/>
    </row>
    <row r="52" spans="1:11" ht="26.25">
      <c r="A52" s="203" t="s">
        <v>2241</v>
      </c>
      <c r="B52" s="195" t="s">
        <v>2242</v>
      </c>
      <c r="C52" s="203" t="s">
        <v>2170</v>
      </c>
      <c r="D52" s="202"/>
      <c r="E52" s="202"/>
      <c r="K52" s="9"/>
    </row>
    <row r="53" spans="1:11" ht="51.75">
      <c r="A53" s="203" t="s">
        <v>2243</v>
      </c>
      <c r="B53" s="195" t="s">
        <v>2244</v>
      </c>
      <c r="C53" s="203" t="s">
        <v>2170</v>
      </c>
      <c r="D53" s="203" t="s">
        <v>2305</v>
      </c>
      <c r="E53" s="202"/>
      <c r="K53" s="9"/>
    </row>
    <row r="54" spans="1:11" ht="51.75">
      <c r="A54" s="203" t="s">
        <v>2245</v>
      </c>
      <c r="B54" s="195" t="s">
        <v>2246</v>
      </c>
      <c r="C54" s="203" t="s">
        <v>2170</v>
      </c>
      <c r="D54" s="203"/>
      <c r="E54" s="202"/>
      <c r="K54" s="9"/>
    </row>
    <row r="55" spans="1:11" ht="15.75">
      <c r="A55" s="1365" t="s">
        <v>2247</v>
      </c>
      <c r="B55" s="1366"/>
      <c r="C55" s="1366"/>
      <c r="D55" s="1367"/>
      <c r="E55" s="202"/>
      <c r="K55" s="9"/>
    </row>
    <row r="56" spans="1:11" ht="63.75">
      <c r="A56" s="203" t="s">
        <v>2248</v>
      </c>
      <c r="B56" s="203" t="s">
        <v>2249</v>
      </c>
      <c r="C56" s="203" t="s">
        <v>2170</v>
      </c>
      <c r="D56" s="203"/>
      <c r="E56" s="202"/>
      <c r="K56" s="9"/>
    </row>
    <row r="57" spans="1:11" ht="15.75">
      <c r="A57" s="1365" t="s">
        <v>2250</v>
      </c>
      <c r="B57" s="1366"/>
      <c r="C57" s="1366"/>
      <c r="D57" s="1367"/>
      <c r="E57" s="219"/>
      <c r="K57" s="9"/>
    </row>
    <row r="58" spans="1:11" ht="25.5">
      <c r="A58" s="203" t="s">
        <v>2251</v>
      </c>
      <c r="B58" s="203" t="s">
        <v>2252</v>
      </c>
      <c r="C58" s="203" t="s">
        <v>2170</v>
      </c>
      <c r="D58" s="203"/>
      <c r="E58" s="219"/>
      <c r="K58" s="9"/>
    </row>
    <row r="59" spans="1:11" ht="114.75">
      <c r="A59" s="203" t="s">
        <v>2253</v>
      </c>
      <c r="B59" s="195" t="s">
        <v>2254</v>
      </c>
      <c r="C59" s="203" t="s">
        <v>2181</v>
      </c>
      <c r="D59" s="208" t="s">
        <v>2306</v>
      </c>
      <c r="E59" s="220" t="s">
        <v>2307</v>
      </c>
      <c r="K59" s="9" t="s">
        <v>684</v>
      </c>
    </row>
    <row r="60" spans="1:11" ht="39">
      <c r="A60" s="203" t="s">
        <v>2255</v>
      </c>
      <c r="B60" s="195" t="s">
        <v>2256</v>
      </c>
      <c r="C60" s="203" t="s">
        <v>2181</v>
      </c>
      <c r="D60" s="203" t="s">
        <v>2282</v>
      </c>
      <c r="E60" s="219"/>
      <c r="K60" s="9" t="s">
        <v>684</v>
      </c>
    </row>
    <row r="61" spans="1:11" ht="39">
      <c r="A61" s="203" t="s">
        <v>2257</v>
      </c>
      <c r="B61" s="195" t="s">
        <v>2258</v>
      </c>
      <c r="C61" s="203" t="s">
        <v>2181</v>
      </c>
      <c r="D61" s="203"/>
      <c r="E61" s="219"/>
      <c r="K61" s="9" t="s">
        <v>684</v>
      </c>
    </row>
    <row r="62" spans="1:11" ht="39">
      <c r="A62" s="203" t="s">
        <v>2259</v>
      </c>
      <c r="B62" s="195" t="s">
        <v>2260</v>
      </c>
      <c r="C62" s="203" t="s">
        <v>2181</v>
      </c>
      <c r="D62" s="203"/>
      <c r="E62" s="219"/>
      <c r="K62" s="9" t="s">
        <v>684</v>
      </c>
    </row>
    <row r="63" spans="1:11" ht="51.75">
      <c r="A63" s="203" t="s">
        <v>2261</v>
      </c>
      <c r="B63" s="195" t="s">
        <v>2262</v>
      </c>
      <c r="C63" s="203" t="s">
        <v>2181</v>
      </c>
      <c r="D63" s="203"/>
      <c r="E63" s="219"/>
      <c r="K63" s="9" t="s">
        <v>684</v>
      </c>
    </row>
    <row r="64" spans="1:11" ht="39">
      <c r="A64" s="203" t="s">
        <v>2263</v>
      </c>
      <c r="B64" s="195" t="s">
        <v>2308</v>
      </c>
      <c r="C64" s="203" t="s">
        <v>2181</v>
      </c>
      <c r="D64" s="203"/>
      <c r="E64" s="219"/>
      <c r="K64" s="9" t="s">
        <v>684</v>
      </c>
    </row>
    <row r="65" spans="1:11" ht="64.5">
      <c r="A65" s="203" t="s">
        <v>2264</v>
      </c>
      <c r="B65" s="195" t="s">
        <v>2265</v>
      </c>
      <c r="C65" s="203" t="s">
        <v>2181</v>
      </c>
      <c r="D65" s="203" t="s">
        <v>2309</v>
      </c>
      <c r="E65" s="219"/>
      <c r="K65" s="9" t="s">
        <v>684</v>
      </c>
    </row>
    <row r="66" spans="1:11" ht="140.25">
      <c r="A66" s="206" t="s">
        <v>2310</v>
      </c>
      <c r="B66" s="196" t="s">
        <v>2311</v>
      </c>
      <c r="C66" s="214" t="s">
        <v>2312</v>
      </c>
      <c r="D66" s="221" t="s">
        <v>2313</v>
      </c>
      <c r="E66" s="220" t="s">
        <v>2266</v>
      </c>
      <c r="K66" s="9" t="s">
        <v>684</v>
      </c>
    </row>
    <row r="67" spans="1:11" ht="15.75">
      <c r="A67" s="1365" t="s">
        <v>2267</v>
      </c>
      <c r="B67" s="1366"/>
      <c r="C67" s="1366"/>
      <c r="D67" s="1367"/>
      <c r="E67" s="219"/>
      <c r="K67" s="9"/>
    </row>
    <row r="68" spans="1:11" ht="26.25">
      <c r="A68" s="203" t="s">
        <v>2268</v>
      </c>
      <c r="B68" s="195" t="s">
        <v>2269</v>
      </c>
      <c r="C68" s="203" t="s">
        <v>2181</v>
      </c>
      <c r="D68" s="203" t="s">
        <v>2282</v>
      </c>
      <c r="E68" s="219"/>
      <c r="K68" s="9" t="s">
        <v>684</v>
      </c>
    </row>
    <row r="69" spans="1:11" ht="25.5">
      <c r="A69" s="203" t="s">
        <v>2270</v>
      </c>
      <c r="B69" s="203" t="s">
        <v>2271</v>
      </c>
      <c r="C69" s="203" t="s">
        <v>2170</v>
      </c>
      <c r="D69" s="203" t="s">
        <v>2314</v>
      </c>
      <c r="E69" s="219"/>
      <c r="K69" s="9"/>
    </row>
    <row r="70" spans="1:11" ht="51.75">
      <c r="A70" s="203" t="s">
        <v>2272</v>
      </c>
      <c r="B70" s="195" t="s">
        <v>2273</v>
      </c>
      <c r="C70" s="203" t="s">
        <v>2181</v>
      </c>
      <c r="D70" s="203" t="s">
        <v>2315</v>
      </c>
      <c r="E70" s="219"/>
      <c r="K70" s="9" t="s">
        <v>684</v>
      </c>
    </row>
    <row r="71" spans="1:11" ht="90">
      <c r="A71" s="203" t="s">
        <v>2274</v>
      </c>
      <c r="B71" s="195" t="s">
        <v>2275</v>
      </c>
      <c r="C71" s="203" t="s">
        <v>2181</v>
      </c>
      <c r="D71" s="203"/>
      <c r="E71" s="219"/>
      <c r="K71" s="9" t="s">
        <v>684</v>
      </c>
    </row>
    <row r="72" spans="1:11" ht="64.5">
      <c r="A72" s="203" t="s">
        <v>2276</v>
      </c>
      <c r="B72" s="195" t="s">
        <v>2277</v>
      </c>
      <c r="C72" s="203" t="s">
        <v>2181</v>
      </c>
      <c r="D72" s="203"/>
      <c r="E72" s="219"/>
      <c r="K72" s="9" t="s">
        <v>684</v>
      </c>
    </row>
    <row r="73" spans="1:11" ht="51">
      <c r="A73" s="203" t="s">
        <v>2278</v>
      </c>
      <c r="B73" s="203" t="s">
        <v>2279</v>
      </c>
      <c r="C73" s="203" t="s">
        <v>2181</v>
      </c>
      <c r="D73" s="203" t="s">
        <v>2316</v>
      </c>
      <c r="E73" s="219"/>
      <c r="K73" s="9" t="s">
        <v>684</v>
      </c>
    </row>
    <row r="74" spans="1:11" ht="77.25">
      <c r="A74" s="203" t="s">
        <v>2280</v>
      </c>
      <c r="B74" s="195" t="s">
        <v>2317</v>
      </c>
      <c r="C74" s="203" t="s">
        <v>2181</v>
      </c>
      <c r="D74" s="203"/>
      <c r="E74" s="219"/>
      <c r="K74" s="9" t="s">
        <v>684</v>
      </c>
    </row>
    <row r="75" spans="1:11" ht="15.75">
      <c r="A75" s="1365" t="s">
        <v>2318</v>
      </c>
      <c r="B75" s="1366"/>
      <c r="C75" s="1366"/>
      <c r="D75" s="1367"/>
      <c r="E75" s="202"/>
      <c r="K75" s="9"/>
    </row>
    <row r="76" spans="1:11" ht="25.5">
      <c r="A76" s="203" t="s">
        <v>2319</v>
      </c>
      <c r="B76" s="203" t="s">
        <v>2320</v>
      </c>
      <c r="C76" s="203" t="s">
        <v>2170</v>
      </c>
      <c r="D76" s="203"/>
      <c r="E76" s="202"/>
      <c r="K76" s="9"/>
    </row>
    <row r="77" spans="1:11" ht="267.75">
      <c r="A77" s="203" t="s">
        <v>2321</v>
      </c>
      <c r="B77" s="203" t="s">
        <v>2322</v>
      </c>
      <c r="C77" s="203" t="s">
        <v>2170</v>
      </c>
      <c r="D77" s="208" t="s">
        <v>2365</v>
      </c>
      <c r="E77" s="209" t="s">
        <v>2366</v>
      </c>
      <c r="K77" s="9"/>
    </row>
    <row r="78" spans="1:11" ht="267.75">
      <c r="A78" s="203" t="s">
        <v>2323</v>
      </c>
      <c r="B78" s="195" t="s">
        <v>2324</v>
      </c>
      <c r="C78" s="203" t="s">
        <v>2170</v>
      </c>
      <c r="D78" s="208" t="s">
        <v>2367</v>
      </c>
      <c r="E78" s="209" t="s">
        <v>2325</v>
      </c>
      <c r="K78" s="9"/>
    </row>
    <row r="79" spans="1:11" ht="38.25">
      <c r="A79" s="203" t="s">
        <v>2326</v>
      </c>
      <c r="B79" s="203" t="s">
        <v>2327</v>
      </c>
      <c r="C79" s="203" t="s">
        <v>2181</v>
      </c>
      <c r="D79" s="203" t="s">
        <v>2368</v>
      </c>
      <c r="E79" s="202"/>
      <c r="K79" s="9" t="s">
        <v>684</v>
      </c>
    </row>
    <row r="80" spans="1:11" ht="15.75">
      <c r="A80" s="1365" t="s">
        <v>2328</v>
      </c>
      <c r="B80" s="1366"/>
      <c r="C80" s="1366"/>
      <c r="D80" s="1367"/>
      <c r="E80" s="202"/>
      <c r="K80" s="9"/>
    </row>
    <row r="81" spans="1:11" ht="25.5">
      <c r="A81" s="203" t="s">
        <v>2329</v>
      </c>
      <c r="B81" s="203" t="s">
        <v>2330</v>
      </c>
      <c r="C81" s="203" t="s">
        <v>2170</v>
      </c>
      <c r="D81" s="203"/>
      <c r="E81" s="202"/>
      <c r="K81" s="9"/>
    </row>
    <row r="82" spans="1:11" ht="25.5">
      <c r="A82" s="203" t="s">
        <v>2331</v>
      </c>
      <c r="B82" s="203" t="s">
        <v>2332</v>
      </c>
      <c r="C82" s="203" t="s">
        <v>2181</v>
      </c>
      <c r="D82" s="203" t="s">
        <v>2369</v>
      </c>
      <c r="E82" s="202"/>
      <c r="K82" s="9" t="s">
        <v>684</v>
      </c>
    </row>
    <row r="83" spans="1:11" ht="38.25">
      <c r="A83" s="203" t="s">
        <v>2333</v>
      </c>
      <c r="B83" s="203" t="s">
        <v>2334</v>
      </c>
      <c r="C83" s="203" t="s">
        <v>2170</v>
      </c>
      <c r="D83" s="203"/>
      <c r="E83" s="202"/>
      <c r="K83" s="9"/>
    </row>
    <row r="84" spans="1:11" ht="25.5">
      <c r="A84" s="206" t="s">
        <v>2370</v>
      </c>
      <c r="B84" s="206" t="s">
        <v>2335</v>
      </c>
      <c r="C84" s="206" t="s">
        <v>2336</v>
      </c>
      <c r="D84" s="206" t="s">
        <v>2371</v>
      </c>
      <c r="E84" s="222"/>
      <c r="K84" s="9" t="s">
        <v>684</v>
      </c>
    </row>
    <row r="85" spans="1:11" ht="204">
      <c r="A85" s="203" t="s">
        <v>2337</v>
      </c>
      <c r="B85" s="203" t="s">
        <v>2338</v>
      </c>
      <c r="C85" s="203" t="s">
        <v>2372</v>
      </c>
      <c r="D85" s="223" t="s">
        <v>2373</v>
      </c>
      <c r="E85" s="222"/>
      <c r="K85" s="9"/>
    </row>
    <row r="86" spans="1:11" ht="191.25">
      <c r="A86" s="203" t="s">
        <v>2339</v>
      </c>
      <c r="B86" s="203" t="s">
        <v>2340</v>
      </c>
      <c r="C86" s="203" t="s">
        <v>2372</v>
      </c>
      <c r="D86" s="223" t="s">
        <v>2374</v>
      </c>
      <c r="E86" s="222"/>
      <c r="K86" s="9"/>
    </row>
    <row r="87" spans="1:11" ht="108">
      <c r="A87" s="203" t="s">
        <v>2341</v>
      </c>
      <c r="B87" s="203" t="s">
        <v>2342</v>
      </c>
      <c r="C87" s="203" t="s">
        <v>2181</v>
      </c>
      <c r="D87" s="208" t="s">
        <v>2375</v>
      </c>
      <c r="E87" s="213" t="s">
        <v>2343</v>
      </c>
      <c r="K87" s="9" t="s">
        <v>684</v>
      </c>
    </row>
    <row r="88" spans="1:11" ht="25.5">
      <c r="A88" s="203" t="s">
        <v>2344</v>
      </c>
      <c r="B88" s="203" t="s">
        <v>2345</v>
      </c>
      <c r="C88" s="203" t="s">
        <v>2170</v>
      </c>
      <c r="D88" s="203"/>
      <c r="E88" s="202"/>
      <c r="K88" s="9"/>
    </row>
    <row r="89" spans="1:11" ht="25.5">
      <c r="A89" s="203" t="s">
        <v>2346</v>
      </c>
      <c r="B89" s="203" t="s">
        <v>2347</v>
      </c>
      <c r="C89" s="203" t="s">
        <v>2181</v>
      </c>
      <c r="D89" s="203" t="s">
        <v>2368</v>
      </c>
      <c r="E89" s="202"/>
      <c r="K89" s="9" t="s">
        <v>684</v>
      </c>
    </row>
    <row r="90" spans="1:11" ht="51">
      <c r="A90" s="203" t="s">
        <v>2348</v>
      </c>
      <c r="B90" s="203" t="s">
        <v>2349</v>
      </c>
      <c r="C90" s="203" t="s">
        <v>2181</v>
      </c>
      <c r="D90" s="203" t="s">
        <v>2368</v>
      </c>
      <c r="E90" s="202"/>
      <c r="K90" s="9" t="s">
        <v>684</v>
      </c>
    </row>
    <row r="91" spans="1:11" ht="38.25">
      <c r="A91" s="206" t="s">
        <v>2350</v>
      </c>
      <c r="B91" s="206" t="s">
        <v>2351</v>
      </c>
      <c r="C91" s="206" t="s">
        <v>2170</v>
      </c>
      <c r="D91" s="206"/>
      <c r="E91" s="222"/>
      <c r="K91" s="9"/>
    </row>
    <row r="92" spans="1:11" ht="15.75">
      <c r="A92" s="1365" t="s">
        <v>2352</v>
      </c>
      <c r="B92" s="1366"/>
      <c r="C92" s="1366"/>
      <c r="D92" s="1367"/>
      <c r="E92" s="202"/>
      <c r="K92" s="9"/>
    </row>
    <row r="93" spans="1:11" ht="25.5">
      <c r="A93" s="203" t="s">
        <v>2353</v>
      </c>
      <c r="B93" s="203" t="s">
        <v>2354</v>
      </c>
      <c r="C93" s="203" t="s">
        <v>2170</v>
      </c>
      <c r="D93" s="203"/>
      <c r="E93" s="202"/>
      <c r="K93" s="9"/>
    </row>
    <row r="94" spans="1:11" ht="108">
      <c r="A94" s="203" t="s">
        <v>2355</v>
      </c>
      <c r="B94" s="203" t="s">
        <v>2356</v>
      </c>
      <c r="C94" s="203" t="s">
        <v>2376</v>
      </c>
      <c r="D94" s="208" t="s">
        <v>2377</v>
      </c>
      <c r="E94" s="213" t="s">
        <v>2343</v>
      </c>
      <c r="K94" s="9" t="s">
        <v>684</v>
      </c>
    </row>
    <row r="95" spans="1:11" ht="38.25">
      <c r="A95" s="203" t="s">
        <v>2357</v>
      </c>
      <c r="B95" s="203" t="s">
        <v>2358</v>
      </c>
      <c r="C95" s="203" t="s">
        <v>2170</v>
      </c>
      <c r="D95" s="203"/>
      <c r="E95" s="202"/>
      <c r="K95" s="9"/>
    </row>
    <row r="96" spans="1:11" ht="38.25">
      <c r="A96" s="203" t="s">
        <v>2359</v>
      </c>
      <c r="B96" s="203" t="s">
        <v>2360</v>
      </c>
      <c r="C96" s="203" t="s">
        <v>2170</v>
      </c>
      <c r="D96" s="203"/>
      <c r="E96" s="202"/>
      <c r="K96" s="9"/>
    </row>
    <row r="97" spans="1:11" ht="15.75">
      <c r="A97" s="1365" t="s">
        <v>2378</v>
      </c>
      <c r="B97" s="1366"/>
      <c r="C97" s="1366"/>
      <c r="D97" s="1367"/>
      <c r="E97" s="202"/>
      <c r="K97" s="9"/>
    </row>
    <row r="98" spans="1:11" ht="409.5">
      <c r="A98" s="203" t="s">
        <v>2361</v>
      </c>
      <c r="B98" s="203" t="s">
        <v>2362</v>
      </c>
      <c r="C98" s="203" t="s">
        <v>2287</v>
      </c>
      <c r="D98" s="224" t="s">
        <v>2379</v>
      </c>
      <c r="E98" s="225" t="s">
        <v>2380</v>
      </c>
      <c r="K98" s="9"/>
    </row>
    <row r="99" spans="1:11" ht="409.5">
      <c r="A99" s="203" t="s">
        <v>2363</v>
      </c>
      <c r="B99" s="203" t="s">
        <v>2364</v>
      </c>
      <c r="C99" s="203" t="s">
        <v>2287</v>
      </c>
      <c r="D99" s="224" t="s">
        <v>2381</v>
      </c>
      <c r="E99" s="225" t="s">
        <v>2380</v>
      </c>
      <c r="K99" s="9"/>
    </row>
    <row r="100" spans="1:11" ht="15.75">
      <c r="A100" s="1365" t="s">
        <v>2382</v>
      </c>
      <c r="B100" s="1366"/>
      <c r="C100" s="1366"/>
      <c r="D100" s="1367"/>
      <c r="E100" s="202"/>
      <c r="K100" s="9"/>
    </row>
    <row r="101" spans="1:11" ht="38.25">
      <c r="A101" s="203" t="s">
        <v>2383</v>
      </c>
      <c r="B101" s="203" t="s">
        <v>2384</v>
      </c>
      <c r="C101" s="203" t="s">
        <v>2170</v>
      </c>
      <c r="D101" s="203" t="s">
        <v>2426</v>
      </c>
      <c r="E101" s="202"/>
      <c r="K101" s="9"/>
    </row>
    <row r="102" spans="1:11" ht="25.5">
      <c r="A102" s="203" t="s">
        <v>2385</v>
      </c>
      <c r="B102" s="203" t="s">
        <v>2386</v>
      </c>
      <c r="C102" s="203" t="s">
        <v>2181</v>
      </c>
      <c r="D102" s="203" t="s">
        <v>2282</v>
      </c>
      <c r="E102" s="226"/>
      <c r="K102" s="9" t="s">
        <v>684</v>
      </c>
    </row>
    <row r="103" spans="1:11" ht="51">
      <c r="A103" s="203" t="s">
        <v>2387</v>
      </c>
      <c r="B103" s="203" t="s">
        <v>2388</v>
      </c>
      <c r="C103" s="203" t="s">
        <v>2206</v>
      </c>
      <c r="D103" s="203" t="s">
        <v>2427</v>
      </c>
      <c r="E103" s="226"/>
      <c r="K103" s="9"/>
    </row>
    <row r="104" spans="1:11" ht="15.75">
      <c r="A104" s="1365" t="s">
        <v>2389</v>
      </c>
      <c r="B104" s="1366"/>
      <c r="C104" s="1366"/>
      <c r="D104" s="1367"/>
      <c r="E104" s="202"/>
      <c r="K104" s="9"/>
    </row>
    <row r="105" spans="1:11" ht="51">
      <c r="A105" s="203" t="s">
        <v>2390</v>
      </c>
      <c r="B105" s="203" t="s">
        <v>2391</v>
      </c>
      <c r="C105" s="203" t="s">
        <v>2181</v>
      </c>
      <c r="D105" s="203" t="s">
        <v>2282</v>
      </c>
      <c r="E105" s="202"/>
      <c r="K105" s="9" t="s">
        <v>684</v>
      </c>
    </row>
    <row r="106" spans="1:11" ht="25.5">
      <c r="A106" s="203" t="s">
        <v>2392</v>
      </c>
      <c r="B106" s="203" t="s">
        <v>2393</v>
      </c>
      <c r="C106" s="203" t="s">
        <v>2170</v>
      </c>
      <c r="D106" s="203" t="s">
        <v>2428</v>
      </c>
      <c r="E106" s="202"/>
      <c r="K106" s="9"/>
    </row>
    <row r="107" spans="1:11" ht="38.25">
      <c r="A107" s="203" t="s">
        <v>2394</v>
      </c>
      <c r="B107" s="203" t="s">
        <v>2395</v>
      </c>
      <c r="C107" s="203" t="s">
        <v>2170</v>
      </c>
      <c r="D107" s="203"/>
      <c r="E107" s="202"/>
      <c r="K107" s="9"/>
    </row>
    <row r="108" spans="1:11" ht="102">
      <c r="A108" s="203" t="s">
        <v>2396</v>
      </c>
      <c r="B108" s="203" t="s">
        <v>2397</v>
      </c>
      <c r="C108" s="203" t="s">
        <v>2181</v>
      </c>
      <c r="D108" s="208" t="s">
        <v>2429</v>
      </c>
      <c r="E108" s="209" t="s">
        <v>2398</v>
      </c>
      <c r="K108" s="9" t="s">
        <v>684</v>
      </c>
    </row>
    <row r="109" spans="1:11" ht="38.25">
      <c r="A109" s="203" t="s">
        <v>2399</v>
      </c>
      <c r="B109" s="203" t="s">
        <v>2430</v>
      </c>
      <c r="C109" s="203" t="s">
        <v>2170</v>
      </c>
      <c r="D109" s="203"/>
      <c r="E109" s="218"/>
      <c r="K109" s="9"/>
    </row>
    <row r="110" spans="1:11" ht="15.75">
      <c r="A110" s="1365" t="s">
        <v>2400</v>
      </c>
      <c r="B110" s="1366"/>
      <c r="C110" s="1366"/>
      <c r="D110" s="1367"/>
      <c r="E110" s="202"/>
      <c r="K110" s="9"/>
    </row>
    <row r="111" spans="1:11" ht="38.25">
      <c r="A111" s="203" t="s">
        <v>2401</v>
      </c>
      <c r="B111" s="203" t="s">
        <v>2402</v>
      </c>
      <c r="C111" s="203" t="s">
        <v>2287</v>
      </c>
      <c r="D111" s="203"/>
      <c r="E111" s="202"/>
      <c r="K111" s="9"/>
    </row>
    <row r="112" spans="1:11" ht="63.75">
      <c r="A112" s="203" t="s">
        <v>2403</v>
      </c>
      <c r="B112" s="203" t="s">
        <v>2404</v>
      </c>
      <c r="C112" s="203" t="s">
        <v>2170</v>
      </c>
      <c r="D112" s="203" t="s">
        <v>2431</v>
      </c>
      <c r="E112" s="202"/>
      <c r="K112" s="9"/>
    </row>
    <row r="113" spans="1:11" ht="51">
      <c r="A113" s="203" t="s">
        <v>2405</v>
      </c>
      <c r="B113" s="203" t="s">
        <v>2406</v>
      </c>
      <c r="C113" s="203" t="s">
        <v>2181</v>
      </c>
      <c r="D113" s="203" t="s">
        <v>2282</v>
      </c>
      <c r="E113" s="202"/>
      <c r="K113" s="9" t="s">
        <v>684</v>
      </c>
    </row>
    <row r="114" spans="1:11" ht="51">
      <c r="A114" s="203" t="s">
        <v>2407</v>
      </c>
      <c r="B114" s="203" t="s">
        <v>2408</v>
      </c>
      <c r="C114" s="203" t="s">
        <v>2181</v>
      </c>
      <c r="D114" s="203" t="s">
        <v>2432</v>
      </c>
      <c r="E114" s="202"/>
      <c r="K114" s="9" t="s">
        <v>684</v>
      </c>
    </row>
    <row r="115" spans="1:11" ht="51">
      <c r="A115" s="203" t="s">
        <v>2409</v>
      </c>
      <c r="B115" s="203" t="s">
        <v>2433</v>
      </c>
      <c r="C115" s="203" t="s">
        <v>2170</v>
      </c>
      <c r="D115" s="203"/>
      <c r="E115" s="218"/>
      <c r="K115" s="9"/>
    </row>
    <row r="116" spans="1:11" ht="38.25">
      <c r="A116" s="203" t="s">
        <v>2410</v>
      </c>
      <c r="B116" s="203" t="s">
        <v>2434</v>
      </c>
      <c r="C116" s="203" t="s">
        <v>2170</v>
      </c>
      <c r="D116" s="203"/>
      <c r="E116" s="218"/>
      <c r="K116" s="9"/>
    </row>
    <row r="117" spans="1:11" ht="25.5">
      <c r="A117" s="203" t="s">
        <v>2411</v>
      </c>
      <c r="B117" s="203" t="s">
        <v>2412</v>
      </c>
      <c r="C117" s="203" t="s">
        <v>2287</v>
      </c>
      <c r="D117" s="203"/>
      <c r="E117" s="202"/>
      <c r="K117" s="9"/>
    </row>
    <row r="118" spans="1:11" ht="38.25">
      <c r="A118" s="203" t="s">
        <v>2413</v>
      </c>
      <c r="B118" s="203" t="s">
        <v>2414</v>
      </c>
      <c r="C118" s="203" t="s">
        <v>2170</v>
      </c>
      <c r="D118" s="203"/>
      <c r="E118" s="202"/>
      <c r="K118" s="9"/>
    </row>
    <row r="119" spans="1:11" ht="25.5">
      <c r="A119" s="203" t="s">
        <v>2415</v>
      </c>
      <c r="B119" s="203" t="s">
        <v>2416</v>
      </c>
      <c r="C119" s="203" t="s">
        <v>2170</v>
      </c>
      <c r="D119" s="203"/>
      <c r="E119" s="202"/>
      <c r="K119" s="9"/>
    </row>
    <row r="120" spans="1:11" ht="25.5">
      <c r="A120" s="203" t="s">
        <v>2417</v>
      </c>
      <c r="B120" s="203" t="s">
        <v>2418</v>
      </c>
      <c r="C120" s="203" t="s">
        <v>2170</v>
      </c>
      <c r="D120" s="203"/>
      <c r="E120" s="202"/>
      <c r="K120" s="9"/>
    </row>
    <row r="121" spans="1:11" ht="76.5">
      <c r="A121" s="203" t="s">
        <v>2419</v>
      </c>
      <c r="B121" s="203" t="s">
        <v>2420</v>
      </c>
      <c r="C121" s="203" t="s">
        <v>2170</v>
      </c>
      <c r="D121" s="203" t="s">
        <v>2435</v>
      </c>
      <c r="E121" s="202"/>
      <c r="K121" s="9"/>
    </row>
    <row r="122" spans="1:11" ht="15.75">
      <c r="A122" s="1365" t="s">
        <v>2421</v>
      </c>
      <c r="B122" s="1366"/>
      <c r="C122" s="1366"/>
      <c r="D122" s="1367"/>
      <c r="E122" s="202"/>
      <c r="K122" s="9"/>
    </row>
    <row r="123" spans="1:11" ht="38.25">
      <c r="A123" s="203" t="s">
        <v>2422</v>
      </c>
      <c r="B123" s="203" t="s">
        <v>2423</v>
      </c>
      <c r="C123" s="203" t="s">
        <v>2170</v>
      </c>
      <c r="D123" s="203" t="s">
        <v>2428</v>
      </c>
      <c r="E123" s="202"/>
      <c r="K123" s="9"/>
    </row>
    <row r="124" spans="1:11" ht="51">
      <c r="A124" s="203" t="s">
        <v>2424</v>
      </c>
      <c r="B124" s="203" t="s">
        <v>2425</v>
      </c>
      <c r="C124" s="203" t="s">
        <v>2170</v>
      </c>
      <c r="D124" s="203" t="s">
        <v>2428</v>
      </c>
      <c r="E124" s="202"/>
      <c r="K124" s="9"/>
    </row>
    <row r="125" spans="1:11" ht="15.75">
      <c r="A125" s="1365" t="s">
        <v>2436</v>
      </c>
      <c r="B125" s="1366"/>
      <c r="C125" s="1366"/>
      <c r="D125" s="1367"/>
      <c r="K125" s="9"/>
    </row>
    <row r="126" spans="1:11" ht="51">
      <c r="A126" s="203" t="s">
        <v>2437</v>
      </c>
      <c r="B126" s="203" t="s">
        <v>2438</v>
      </c>
      <c r="C126" s="203" t="s">
        <v>2181</v>
      </c>
      <c r="D126" s="203" t="s">
        <v>2454</v>
      </c>
      <c r="K126" s="9" t="s">
        <v>684</v>
      </c>
    </row>
    <row r="127" spans="1:11" ht="38.25">
      <c r="A127" s="203" t="s">
        <v>2439</v>
      </c>
      <c r="B127" s="203" t="s">
        <v>2440</v>
      </c>
      <c r="C127" s="203" t="s">
        <v>2181</v>
      </c>
      <c r="D127" s="203"/>
      <c r="K127" s="9" t="s">
        <v>684</v>
      </c>
    </row>
    <row r="128" spans="1:11" ht="38.25">
      <c r="A128" s="203" t="s">
        <v>2441</v>
      </c>
      <c r="B128" s="203" t="s">
        <v>2442</v>
      </c>
      <c r="C128" s="203" t="s">
        <v>2181</v>
      </c>
      <c r="D128" s="203"/>
      <c r="K128" s="9" t="s">
        <v>684</v>
      </c>
    </row>
    <row r="129" spans="1:11" ht="51">
      <c r="A129" s="203" t="s">
        <v>2443</v>
      </c>
      <c r="B129" s="203" t="s">
        <v>2444</v>
      </c>
      <c r="C129" s="203" t="s">
        <v>2181</v>
      </c>
      <c r="D129" s="203"/>
      <c r="K129" s="9" t="s">
        <v>684</v>
      </c>
    </row>
    <row r="130" spans="1:11" ht="15.75">
      <c r="A130" s="1365" t="s">
        <v>2445</v>
      </c>
      <c r="B130" s="1366"/>
      <c r="C130" s="1366"/>
      <c r="D130" s="1367"/>
      <c r="K130" s="9"/>
    </row>
    <row r="131" spans="1:11" ht="51">
      <c r="A131" s="203" t="s">
        <v>2446</v>
      </c>
      <c r="B131" s="203" t="s">
        <v>2447</v>
      </c>
      <c r="C131" s="203" t="s">
        <v>2181</v>
      </c>
      <c r="D131" s="203"/>
      <c r="K131" s="9" t="s">
        <v>684</v>
      </c>
    </row>
    <row r="132" spans="1:11" ht="38.25">
      <c r="A132" s="203" t="s">
        <v>2448</v>
      </c>
      <c r="B132" s="203" t="s">
        <v>2449</v>
      </c>
      <c r="C132" s="203" t="s">
        <v>2181</v>
      </c>
      <c r="D132" s="203"/>
      <c r="K132" s="9" t="s">
        <v>684</v>
      </c>
    </row>
    <row r="133" spans="1:11" ht="51">
      <c r="A133" s="203" t="s">
        <v>2450</v>
      </c>
      <c r="B133" s="203" t="s">
        <v>2451</v>
      </c>
      <c r="C133" s="203" t="s">
        <v>2181</v>
      </c>
      <c r="D133" s="203"/>
      <c r="K133" s="9" t="s">
        <v>684</v>
      </c>
    </row>
    <row r="134" spans="1:11" ht="38.25">
      <c r="A134" s="203" t="s">
        <v>2452</v>
      </c>
      <c r="B134" s="203" t="s">
        <v>2453</v>
      </c>
      <c r="C134" s="203" t="s">
        <v>2181</v>
      </c>
      <c r="D134" s="203"/>
      <c r="K134" s="9" t="s">
        <v>684</v>
      </c>
    </row>
  </sheetData>
  <autoFilter ref="A1:L134"/>
  <mergeCells count="19">
    <mergeCell ref="A2:D2"/>
    <mergeCell ref="A6:D6"/>
    <mergeCell ref="A14:D14"/>
    <mergeCell ref="A34:D34"/>
    <mergeCell ref="A48:D48"/>
    <mergeCell ref="A51:D51"/>
    <mergeCell ref="A55:D55"/>
    <mergeCell ref="A57:D57"/>
    <mergeCell ref="A67:D67"/>
    <mergeCell ref="A75:D75"/>
    <mergeCell ref="A110:D110"/>
    <mergeCell ref="A122:D122"/>
    <mergeCell ref="A125:D125"/>
    <mergeCell ref="A130:D130"/>
    <mergeCell ref="A80:D80"/>
    <mergeCell ref="A92:D92"/>
    <mergeCell ref="A97:D97"/>
    <mergeCell ref="A100:D100"/>
    <mergeCell ref="A104:D104"/>
  </mergeCells>
  <phoneticPr fontId="3" type="noConversion"/>
  <dataValidations count="6">
    <dataValidation type="list" allowBlank="1" showInputMessage="1" showErrorMessage="1" sqref="C15:C33 C35:C47 C49:C50 C52:C54 C56">
      <formula1>$A$50:$A$55</formula1>
    </dataValidation>
    <dataValidation type="list" allowBlank="1" showInputMessage="1" showErrorMessage="1" sqref="C3:C5 C7:C13">
      <formula1>$A$63:$A$68</formula1>
    </dataValidation>
    <dataValidation type="list" allowBlank="1" showInputMessage="1" showErrorMessage="1" sqref="C68:C74 C58:C66">
      <formula1>$A$26:$A$31</formula1>
    </dataValidation>
    <dataValidation type="list" allowBlank="1" showInputMessage="1" showErrorMessage="1" sqref="C76:C79 C98:C99 C93:C96 C81:C91 C101:C103 C105:C109 C111:C121 C123:C124">
      <formula1>$A$33:$A$38</formula1>
    </dataValidation>
    <dataValidation type="list" allowBlank="1" showInputMessage="1" showErrorMessage="1" sqref="C126:C129 C131:C134">
      <formula1>$A$18:$A$23</formula1>
    </dataValidation>
    <dataValidation type="list" allowBlank="1" showInputMessage="1" showErrorMessage="1" sqref="K3:K134">
      <formula1>"PASS,FAIL,NotSupport,N/A/T,N/A/R,N/A/D"</formula1>
    </dataValidation>
  </dataValidations>
  <pageMargins left="0.74803149606299213" right="0.74803149606299213" top="0.98425196850393704" bottom="0.98425196850393704" header="0.51181102362204722" footer="0.51181102362204722"/>
  <pageSetup paperSize="9" orientation="portrait" r:id="rId1"/>
  <headerFooter alignWithMargins="0">
    <oddHeader xml:space="preserve">&amp;L&amp;"Times New Roman,加粗"ZTE&amp;"宋体,加粗"中兴&amp;R秘密  Proprietary Confidential▲
</oddHeader>
    <oddFooter>&amp;L&amp;10&lt;本文中的所有信息均为中兴通讯股份有限公司内部信息，未经允许，不得外传&gt;&amp;R&amp;10共 &amp;N 页 , 第 &amp;P 页</oddFooter>
  </headerFooter>
</worksheet>
</file>

<file path=xl/worksheets/sheet7.xml><?xml version="1.0" encoding="utf-8"?>
<worksheet xmlns="http://schemas.openxmlformats.org/spreadsheetml/2006/main" xmlns:r="http://schemas.openxmlformats.org/officeDocument/2006/relationships">
  <dimension ref="A1:L619"/>
  <sheetViews>
    <sheetView zoomScale="115" zoomScaleNormal="115" workbookViewId="0">
      <pane ySplit="1" topLeftCell="A2" activePane="bottomLeft" state="frozen"/>
      <selection pane="bottomLeft" activeCell="B4" sqref="B4"/>
    </sheetView>
  </sheetViews>
  <sheetFormatPr defaultRowHeight="12.75"/>
  <cols>
    <col min="1" max="1" width="12.875" style="306" customWidth="1"/>
    <col min="2" max="2" width="59.875" style="306" customWidth="1"/>
    <col min="3" max="3" width="6.625" style="388" customWidth="1"/>
    <col min="4" max="4" width="6.625" style="316" customWidth="1"/>
    <col min="5" max="5" width="49" style="389" customWidth="1"/>
    <col min="6" max="6" width="6.25" style="231" customWidth="1"/>
    <col min="7" max="8" width="9" style="231"/>
    <col min="9" max="9" width="3.625" style="306" customWidth="1"/>
    <col min="10" max="10" width="5.25" style="306" customWidth="1"/>
    <col min="11" max="11" width="18.375" style="306" bestFit="1" customWidth="1"/>
    <col min="12" max="256" width="9" style="306"/>
    <col min="257" max="257" width="12.875" style="306" customWidth="1"/>
    <col min="258" max="258" width="59.875" style="306" customWidth="1"/>
    <col min="259" max="260" width="6.625" style="306" customWidth="1"/>
    <col min="261" max="261" width="49" style="306" customWidth="1"/>
    <col min="262" max="262" width="23.125" style="306" customWidth="1"/>
    <col min="263" max="512" width="9" style="306"/>
    <col min="513" max="513" width="12.875" style="306" customWidth="1"/>
    <col min="514" max="514" width="59.875" style="306" customWidth="1"/>
    <col min="515" max="516" width="6.625" style="306" customWidth="1"/>
    <col min="517" max="517" width="49" style="306" customWidth="1"/>
    <col min="518" max="518" width="23.125" style="306" customWidth="1"/>
    <col min="519" max="768" width="9" style="306"/>
    <col min="769" max="769" width="12.875" style="306" customWidth="1"/>
    <col min="770" max="770" width="59.875" style="306" customWidth="1"/>
    <col min="771" max="772" width="6.625" style="306" customWidth="1"/>
    <col min="773" max="773" width="49" style="306" customWidth="1"/>
    <col min="774" max="774" width="23.125" style="306" customWidth="1"/>
    <col min="775" max="1024" width="9" style="306"/>
    <col min="1025" max="1025" width="12.875" style="306" customWidth="1"/>
    <col min="1026" max="1026" width="59.875" style="306" customWidth="1"/>
    <col min="1027" max="1028" width="6.625" style="306" customWidth="1"/>
    <col min="1029" max="1029" width="49" style="306" customWidth="1"/>
    <col min="1030" max="1030" width="23.125" style="306" customWidth="1"/>
    <col min="1031" max="1280" width="9" style="306"/>
    <col min="1281" max="1281" width="12.875" style="306" customWidth="1"/>
    <col min="1282" max="1282" width="59.875" style="306" customWidth="1"/>
    <col min="1283" max="1284" width="6.625" style="306" customWidth="1"/>
    <col min="1285" max="1285" width="49" style="306" customWidth="1"/>
    <col min="1286" max="1286" width="23.125" style="306" customWidth="1"/>
    <col min="1287" max="1536" width="9" style="306"/>
    <col min="1537" max="1537" width="12.875" style="306" customWidth="1"/>
    <col min="1538" max="1538" width="59.875" style="306" customWidth="1"/>
    <col min="1539" max="1540" width="6.625" style="306" customWidth="1"/>
    <col min="1541" max="1541" width="49" style="306" customWidth="1"/>
    <col min="1542" max="1542" width="23.125" style="306" customWidth="1"/>
    <col min="1543" max="1792" width="9" style="306"/>
    <col min="1793" max="1793" width="12.875" style="306" customWidth="1"/>
    <col min="1794" max="1794" width="59.875" style="306" customWidth="1"/>
    <col min="1795" max="1796" width="6.625" style="306" customWidth="1"/>
    <col min="1797" max="1797" width="49" style="306" customWidth="1"/>
    <col min="1798" max="1798" width="23.125" style="306" customWidth="1"/>
    <col min="1799" max="2048" width="9" style="306"/>
    <col min="2049" max="2049" width="12.875" style="306" customWidth="1"/>
    <col min="2050" max="2050" width="59.875" style="306" customWidth="1"/>
    <col min="2051" max="2052" width="6.625" style="306" customWidth="1"/>
    <col min="2053" max="2053" width="49" style="306" customWidth="1"/>
    <col min="2054" max="2054" width="23.125" style="306" customWidth="1"/>
    <col min="2055" max="2304" width="9" style="306"/>
    <col min="2305" max="2305" width="12.875" style="306" customWidth="1"/>
    <col min="2306" max="2306" width="59.875" style="306" customWidth="1"/>
    <col min="2307" max="2308" width="6.625" style="306" customWidth="1"/>
    <col min="2309" max="2309" width="49" style="306" customWidth="1"/>
    <col min="2310" max="2310" width="23.125" style="306" customWidth="1"/>
    <col min="2311" max="2560" width="9" style="306"/>
    <col min="2561" max="2561" width="12.875" style="306" customWidth="1"/>
    <col min="2562" max="2562" width="59.875" style="306" customWidth="1"/>
    <col min="2563" max="2564" width="6.625" style="306" customWidth="1"/>
    <col min="2565" max="2565" width="49" style="306" customWidth="1"/>
    <col min="2566" max="2566" width="23.125" style="306" customWidth="1"/>
    <col min="2567" max="2816" width="9" style="306"/>
    <col min="2817" max="2817" width="12.875" style="306" customWidth="1"/>
    <col min="2818" max="2818" width="59.875" style="306" customWidth="1"/>
    <col min="2819" max="2820" width="6.625" style="306" customWidth="1"/>
    <col min="2821" max="2821" width="49" style="306" customWidth="1"/>
    <col min="2822" max="2822" width="23.125" style="306" customWidth="1"/>
    <col min="2823" max="3072" width="9" style="306"/>
    <col min="3073" max="3073" width="12.875" style="306" customWidth="1"/>
    <col min="3074" max="3074" width="59.875" style="306" customWidth="1"/>
    <col min="3075" max="3076" width="6.625" style="306" customWidth="1"/>
    <col min="3077" max="3077" width="49" style="306" customWidth="1"/>
    <col min="3078" max="3078" width="23.125" style="306" customWidth="1"/>
    <col min="3079" max="3328" width="9" style="306"/>
    <col min="3329" max="3329" width="12.875" style="306" customWidth="1"/>
    <col min="3330" max="3330" width="59.875" style="306" customWidth="1"/>
    <col min="3331" max="3332" width="6.625" style="306" customWidth="1"/>
    <col min="3333" max="3333" width="49" style="306" customWidth="1"/>
    <col min="3334" max="3334" width="23.125" style="306" customWidth="1"/>
    <col min="3335" max="3584" width="9" style="306"/>
    <col min="3585" max="3585" width="12.875" style="306" customWidth="1"/>
    <col min="3586" max="3586" width="59.875" style="306" customWidth="1"/>
    <col min="3587" max="3588" width="6.625" style="306" customWidth="1"/>
    <col min="3589" max="3589" width="49" style="306" customWidth="1"/>
    <col min="3590" max="3590" width="23.125" style="306" customWidth="1"/>
    <col min="3591" max="3840" width="9" style="306"/>
    <col min="3841" max="3841" width="12.875" style="306" customWidth="1"/>
    <col min="3842" max="3842" width="59.875" style="306" customWidth="1"/>
    <col min="3843" max="3844" width="6.625" style="306" customWidth="1"/>
    <col min="3845" max="3845" width="49" style="306" customWidth="1"/>
    <col min="3846" max="3846" width="23.125" style="306" customWidth="1"/>
    <col min="3847" max="4096" width="9" style="306"/>
    <col min="4097" max="4097" width="12.875" style="306" customWidth="1"/>
    <col min="4098" max="4098" width="59.875" style="306" customWidth="1"/>
    <col min="4099" max="4100" width="6.625" style="306" customWidth="1"/>
    <col min="4101" max="4101" width="49" style="306" customWidth="1"/>
    <col min="4102" max="4102" width="23.125" style="306" customWidth="1"/>
    <col min="4103" max="4352" width="9" style="306"/>
    <col min="4353" max="4353" width="12.875" style="306" customWidth="1"/>
    <col min="4354" max="4354" width="59.875" style="306" customWidth="1"/>
    <col min="4355" max="4356" width="6.625" style="306" customWidth="1"/>
    <col min="4357" max="4357" width="49" style="306" customWidth="1"/>
    <col min="4358" max="4358" width="23.125" style="306" customWidth="1"/>
    <col min="4359" max="4608" width="9" style="306"/>
    <col min="4609" max="4609" width="12.875" style="306" customWidth="1"/>
    <col min="4610" max="4610" width="59.875" style="306" customWidth="1"/>
    <col min="4611" max="4612" width="6.625" style="306" customWidth="1"/>
    <col min="4613" max="4613" width="49" style="306" customWidth="1"/>
    <col min="4614" max="4614" width="23.125" style="306" customWidth="1"/>
    <col min="4615" max="4864" width="9" style="306"/>
    <col min="4865" max="4865" width="12.875" style="306" customWidth="1"/>
    <col min="4866" max="4866" width="59.875" style="306" customWidth="1"/>
    <col min="4867" max="4868" width="6.625" style="306" customWidth="1"/>
    <col min="4869" max="4869" width="49" style="306" customWidth="1"/>
    <col min="4870" max="4870" width="23.125" style="306" customWidth="1"/>
    <col min="4871" max="5120" width="9" style="306"/>
    <col min="5121" max="5121" width="12.875" style="306" customWidth="1"/>
    <col min="5122" max="5122" width="59.875" style="306" customWidth="1"/>
    <col min="5123" max="5124" width="6.625" style="306" customWidth="1"/>
    <col min="5125" max="5125" width="49" style="306" customWidth="1"/>
    <col min="5126" max="5126" width="23.125" style="306" customWidth="1"/>
    <col min="5127" max="5376" width="9" style="306"/>
    <col min="5377" max="5377" width="12.875" style="306" customWidth="1"/>
    <col min="5378" max="5378" width="59.875" style="306" customWidth="1"/>
    <col min="5379" max="5380" width="6.625" style="306" customWidth="1"/>
    <col min="5381" max="5381" width="49" style="306" customWidth="1"/>
    <col min="5382" max="5382" width="23.125" style="306" customWidth="1"/>
    <col min="5383" max="5632" width="9" style="306"/>
    <col min="5633" max="5633" width="12.875" style="306" customWidth="1"/>
    <col min="5634" max="5634" width="59.875" style="306" customWidth="1"/>
    <col min="5635" max="5636" width="6.625" style="306" customWidth="1"/>
    <col min="5637" max="5637" width="49" style="306" customWidth="1"/>
    <col min="5638" max="5638" width="23.125" style="306" customWidth="1"/>
    <col min="5639" max="5888" width="9" style="306"/>
    <col min="5889" max="5889" width="12.875" style="306" customWidth="1"/>
    <col min="5890" max="5890" width="59.875" style="306" customWidth="1"/>
    <col min="5891" max="5892" width="6.625" style="306" customWidth="1"/>
    <col min="5893" max="5893" width="49" style="306" customWidth="1"/>
    <col min="5894" max="5894" width="23.125" style="306" customWidth="1"/>
    <col min="5895" max="6144" width="9" style="306"/>
    <col min="6145" max="6145" width="12.875" style="306" customWidth="1"/>
    <col min="6146" max="6146" width="59.875" style="306" customWidth="1"/>
    <col min="6147" max="6148" width="6.625" style="306" customWidth="1"/>
    <col min="6149" max="6149" width="49" style="306" customWidth="1"/>
    <col min="6150" max="6150" width="23.125" style="306" customWidth="1"/>
    <col min="6151" max="6400" width="9" style="306"/>
    <col min="6401" max="6401" width="12.875" style="306" customWidth="1"/>
    <col min="6402" max="6402" width="59.875" style="306" customWidth="1"/>
    <col min="6403" max="6404" width="6.625" style="306" customWidth="1"/>
    <col min="6405" max="6405" width="49" style="306" customWidth="1"/>
    <col min="6406" max="6406" width="23.125" style="306" customWidth="1"/>
    <col min="6407" max="6656" width="9" style="306"/>
    <col min="6657" max="6657" width="12.875" style="306" customWidth="1"/>
    <col min="6658" max="6658" width="59.875" style="306" customWidth="1"/>
    <col min="6659" max="6660" width="6.625" style="306" customWidth="1"/>
    <col min="6661" max="6661" width="49" style="306" customWidth="1"/>
    <col min="6662" max="6662" width="23.125" style="306" customWidth="1"/>
    <col min="6663" max="6912" width="9" style="306"/>
    <col min="6913" max="6913" width="12.875" style="306" customWidth="1"/>
    <col min="6914" max="6914" width="59.875" style="306" customWidth="1"/>
    <col min="6915" max="6916" width="6.625" style="306" customWidth="1"/>
    <col min="6917" max="6917" width="49" style="306" customWidth="1"/>
    <col min="6918" max="6918" width="23.125" style="306" customWidth="1"/>
    <col min="6919" max="7168" width="9" style="306"/>
    <col min="7169" max="7169" width="12.875" style="306" customWidth="1"/>
    <col min="7170" max="7170" width="59.875" style="306" customWidth="1"/>
    <col min="7171" max="7172" width="6.625" style="306" customWidth="1"/>
    <col min="7173" max="7173" width="49" style="306" customWidth="1"/>
    <col min="7174" max="7174" width="23.125" style="306" customWidth="1"/>
    <col min="7175" max="7424" width="9" style="306"/>
    <col min="7425" max="7425" width="12.875" style="306" customWidth="1"/>
    <col min="7426" max="7426" width="59.875" style="306" customWidth="1"/>
    <col min="7427" max="7428" width="6.625" style="306" customWidth="1"/>
    <col min="7429" max="7429" width="49" style="306" customWidth="1"/>
    <col min="7430" max="7430" width="23.125" style="306" customWidth="1"/>
    <col min="7431" max="7680" width="9" style="306"/>
    <col min="7681" max="7681" width="12.875" style="306" customWidth="1"/>
    <col min="7682" max="7682" width="59.875" style="306" customWidth="1"/>
    <col min="7683" max="7684" width="6.625" style="306" customWidth="1"/>
    <col min="7685" max="7685" width="49" style="306" customWidth="1"/>
    <col min="7686" max="7686" width="23.125" style="306" customWidth="1"/>
    <col min="7687" max="7936" width="9" style="306"/>
    <col min="7937" max="7937" width="12.875" style="306" customWidth="1"/>
    <col min="7938" max="7938" width="59.875" style="306" customWidth="1"/>
    <col min="7939" max="7940" width="6.625" style="306" customWidth="1"/>
    <col min="7941" max="7941" width="49" style="306" customWidth="1"/>
    <col min="7942" max="7942" width="23.125" style="306" customWidth="1"/>
    <col min="7943" max="8192" width="9" style="306"/>
    <col min="8193" max="8193" width="12.875" style="306" customWidth="1"/>
    <col min="8194" max="8194" width="59.875" style="306" customWidth="1"/>
    <col min="8195" max="8196" width="6.625" style="306" customWidth="1"/>
    <col min="8197" max="8197" width="49" style="306" customWidth="1"/>
    <col min="8198" max="8198" width="23.125" style="306" customWidth="1"/>
    <col min="8199" max="8448" width="9" style="306"/>
    <col min="8449" max="8449" width="12.875" style="306" customWidth="1"/>
    <col min="8450" max="8450" width="59.875" style="306" customWidth="1"/>
    <col min="8451" max="8452" width="6.625" style="306" customWidth="1"/>
    <col min="8453" max="8453" width="49" style="306" customWidth="1"/>
    <col min="8454" max="8454" width="23.125" style="306" customWidth="1"/>
    <col min="8455" max="8704" width="9" style="306"/>
    <col min="8705" max="8705" width="12.875" style="306" customWidth="1"/>
    <col min="8706" max="8706" width="59.875" style="306" customWidth="1"/>
    <col min="8707" max="8708" width="6.625" style="306" customWidth="1"/>
    <col min="8709" max="8709" width="49" style="306" customWidth="1"/>
    <col min="8710" max="8710" width="23.125" style="306" customWidth="1"/>
    <col min="8711" max="8960" width="9" style="306"/>
    <col min="8961" max="8961" width="12.875" style="306" customWidth="1"/>
    <col min="8962" max="8962" width="59.875" style="306" customWidth="1"/>
    <col min="8963" max="8964" width="6.625" style="306" customWidth="1"/>
    <col min="8965" max="8965" width="49" style="306" customWidth="1"/>
    <col min="8966" max="8966" width="23.125" style="306" customWidth="1"/>
    <col min="8967" max="9216" width="9" style="306"/>
    <col min="9217" max="9217" width="12.875" style="306" customWidth="1"/>
    <col min="9218" max="9218" width="59.875" style="306" customWidth="1"/>
    <col min="9219" max="9220" width="6.625" style="306" customWidth="1"/>
    <col min="9221" max="9221" width="49" style="306" customWidth="1"/>
    <col min="9222" max="9222" width="23.125" style="306" customWidth="1"/>
    <col min="9223" max="9472" width="9" style="306"/>
    <col min="9473" max="9473" width="12.875" style="306" customWidth="1"/>
    <col min="9474" max="9474" width="59.875" style="306" customWidth="1"/>
    <col min="9475" max="9476" width="6.625" style="306" customWidth="1"/>
    <col min="9477" max="9477" width="49" style="306" customWidth="1"/>
    <col min="9478" max="9478" width="23.125" style="306" customWidth="1"/>
    <col min="9479" max="9728" width="9" style="306"/>
    <col min="9729" max="9729" width="12.875" style="306" customWidth="1"/>
    <col min="9730" max="9730" width="59.875" style="306" customWidth="1"/>
    <col min="9731" max="9732" width="6.625" style="306" customWidth="1"/>
    <col min="9733" max="9733" width="49" style="306" customWidth="1"/>
    <col min="9734" max="9734" width="23.125" style="306" customWidth="1"/>
    <col min="9735" max="9984" width="9" style="306"/>
    <col min="9985" max="9985" width="12.875" style="306" customWidth="1"/>
    <col min="9986" max="9986" width="59.875" style="306" customWidth="1"/>
    <col min="9987" max="9988" width="6.625" style="306" customWidth="1"/>
    <col min="9989" max="9989" width="49" style="306" customWidth="1"/>
    <col min="9990" max="9990" width="23.125" style="306" customWidth="1"/>
    <col min="9991" max="10240" width="9" style="306"/>
    <col min="10241" max="10241" width="12.875" style="306" customWidth="1"/>
    <col min="10242" max="10242" width="59.875" style="306" customWidth="1"/>
    <col min="10243" max="10244" width="6.625" style="306" customWidth="1"/>
    <col min="10245" max="10245" width="49" style="306" customWidth="1"/>
    <col min="10246" max="10246" width="23.125" style="306" customWidth="1"/>
    <col min="10247" max="10496" width="9" style="306"/>
    <col min="10497" max="10497" width="12.875" style="306" customWidth="1"/>
    <col min="10498" max="10498" width="59.875" style="306" customWidth="1"/>
    <col min="10499" max="10500" width="6.625" style="306" customWidth="1"/>
    <col min="10501" max="10501" width="49" style="306" customWidth="1"/>
    <col min="10502" max="10502" width="23.125" style="306" customWidth="1"/>
    <col min="10503" max="10752" width="9" style="306"/>
    <col min="10753" max="10753" width="12.875" style="306" customWidth="1"/>
    <col min="10754" max="10754" width="59.875" style="306" customWidth="1"/>
    <col min="10755" max="10756" width="6.625" style="306" customWidth="1"/>
    <col min="10757" max="10757" width="49" style="306" customWidth="1"/>
    <col min="10758" max="10758" width="23.125" style="306" customWidth="1"/>
    <col min="10759" max="11008" width="9" style="306"/>
    <col min="11009" max="11009" width="12.875" style="306" customWidth="1"/>
    <col min="11010" max="11010" width="59.875" style="306" customWidth="1"/>
    <col min="11011" max="11012" width="6.625" style="306" customWidth="1"/>
    <col min="11013" max="11013" width="49" style="306" customWidth="1"/>
    <col min="11014" max="11014" width="23.125" style="306" customWidth="1"/>
    <col min="11015" max="11264" width="9" style="306"/>
    <col min="11265" max="11265" width="12.875" style="306" customWidth="1"/>
    <col min="11266" max="11266" width="59.875" style="306" customWidth="1"/>
    <col min="11267" max="11268" width="6.625" style="306" customWidth="1"/>
    <col min="11269" max="11269" width="49" style="306" customWidth="1"/>
    <col min="11270" max="11270" width="23.125" style="306" customWidth="1"/>
    <col min="11271" max="11520" width="9" style="306"/>
    <col min="11521" max="11521" width="12.875" style="306" customWidth="1"/>
    <col min="11522" max="11522" width="59.875" style="306" customWidth="1"/>
    <col min="11523" max="11524" width="6.625" style="306" customWidth="1"/>
    <col min="11525" max="11525" width="49" style="306" customWidth="1"/>
    <col min="11526" max="11526" width="23.125" style="306" customWidth="1"/>
    <col min="11527" max="11776" width="9" style="306"/>
    <col min="11777" max="11777" width="12.875" style="306" customWidth="1"/>
    <col min="11778" max="11778" width="59.875" style="306" customWidth="1"/>
    <col min="11779" max="11780" width="6.625" style="306" customWidth="1"/>
    <col min="11781" max="11781" width="49" style="306" customWidth="1"/>
    <col min="11782" max="11782" width="23.125" style="306" customWidth="1"/>
    <col min="11783" max="12032" width="9" style="306"/>
    <col min="12033" max="12033" width="12.875" style="306" customWidth="1"/>
    <col min="12034" max="12034" width="59.875" style="306" customWidth="1"/>
    <col min="12035" max="12036" width="6.625" style="306" customWidth="1"/>
    <col min="12037" max="12037" width="49" style="306" customWidth="1"/>
    <col min="12038" max="12038" width="23.125" style="306" customWidth="1"/>
    <col min="12039" max="12288" width="9" style="306"/>
    <col min="12289" max="12289" width="12.875" style="306" customWidth="1"/>
    <col min="12290" max="12290" width="59.875" style="306" customWidth="1"/>
    <col min="12291" max="12292" width="6.625" style="306" customWidth="1"/>
    <col min="12293" max="12293" width="49" style="306" customWidth="1"/>
    <col min="12294" max="12294" width="23.125" style="306" customWidth="1"/>
    <col min="12295" max="12544" width="9" style="306"/>
    <col min="12545" max="12545" width="12.875" style="306" customWidth="1"/>
    <col min="12546" max="12546" width="59.875" style="306" customWidth="1"/>
    <col min="12547" max="12548" width="6.625" style="306" customWidth="1"/>
    <col min="12549" max="12549" width="49" style="306" customWidth="1"/>
    <col min="12550" max="12550" width="23.125" style="306" customWidth="1"/>
    <col min="12551" max="12800" width="9" style="306"/>
    <col min="12801" max="12801" width="12.875" style="306" customWidth="1"/>
    <col min="12802" max="12802" width="59.875" style="306" customWidth="1"/>
    <col min="12803" max="12804" width="6.625" style="306" customWidth="1"/>
    <col min="12805" max="12805" width="49" style="306" customWidth="1"/>
    <col min="12806" max="12806" width="23.125" style="306" customWidth="1"/>
    <col min="12807" max="13056" width="9" style="306"/>
    <col min="13057" max="13057" width="12.875" style="306" customWidth="1"/>
    <col min="13058" max="13058" width="59.875" style="306" customWidth="1"/>
    <col min="13059" max="13060" width="6.625" style="306" customWidth="1"/>
    <col min="13061" max="13061" width="49" style="306" customWidth="1"/>
    <col min="13062" max="13062" width="23.125" style="306" customWidth="1"/>
    <col min="13063" max="13312" width="9" style="306"/>
    <col min="13313" max="13313" width="12.875" style="306" customWidth="1"/>
    <col min="13314" max="13314" width="59.875" style="306" customWidth="1"/>
    <col min="13315" max="13316" width="6.625" style="306" customWidth="1"/>
    <col min="13317" max="13317" width="49" style="306" customWidth="1"/>
    <col min="13318" max="13318" width="23.125" style="306" customWidth="1"/>
    <col min="13319" max="13568" width="9" style="306"/>
    <col min="13569" max="13569" width="12.875" style="306" customWidth="1"/>
    <col min="13570" max="13570" width="59.875" style="306" customWidth="1"/>
    <col min="13571" max="13572" width="6.625" style="306" customWidth="1"/>
    <col min="13573" max="13573" width="49" style="306" customWidth="1"/>
    <col min="13574" max="13574" width="23.125" style="306" customWidth="1"/>
    <col min="13575" max="13824" width="9" style="306"/>
    <col min="13825" max="13825" width="12.875" style="306" customWidth="1"/>
    <col min="13826" max="13826" width="59.875" style="306" customWidth="1"/>
    <col min="13827" max="13828" width="6.625" style="306" customWidth="1"/>
    <col min="13829" max="13829" width="49" style="306" customWidth="1"/>
    <col min="13830" max="13830" width="23.125" style="306" customWidth="1"/>
    <col min="13831" max="14080" width="9" style="306"/>
    <col min="14081" max="14081" width="12.875" style="306" customWidth="1"/>
    <col min="14082" max="14082" width="59.875" style="306" customWidth="1"/>
    <col min="14083" max="14084" width="6.625" style="306" customWidth="1"/>
    <col min="14085" max="14085" width="49" style="306" customWidth="1"/>
    <col min="14086" max="14086" width="23.125" style="306" customWidth="1"/>
    <col min="14087" max="14336" width="9" style="306"/>
    <col min="14337" max="14337" width="12.875" style="306" customWidth="1"/>
    <col min="14338" max="14338" width="59.875" style="306" customWidth="1"/>
    <col min="14339" max="14340" width="6.625" style="306" customWidth="1"/>
    <col min="14341" max="14341" width="49" style="306" customWidth="1"/>
    <col min="14342" max="14342" width="23.125" style="306" customWidth="1"/>
    <col min="14343" max="14592" width="9" style="306"/>
    <col min="14593" max="14593" width="12.875" style="306" customWidth="1"/>
    <col min="14594" max="14594" width="59.875" style="306" customWidth="1"/>
    <col min="14595" max="14596" width="6.625" style="306" customWidth="1"/>
    <col min="14597" max="14597" width="49" style="306" customWidth="1"/>
    <col min="14598" max="14598" width="23.125" style="306" customWidth="1"/>
    <col min="14599" max="14848" width="9" style="306"/>
    <col min="14849" max="14849" width="12.875" style="306" customWidth="1"/>
    <col min="14850" max="14850" width="59.875" style="306" customWidth="1"/>
    <col min="14851" max="14852" width="6.625" style="306" customWidth="1"/>
    <col min="14853" max="14853" width="49" style="306" customWidth="1"/>
    <col min="14854" max="14854" width="23.125" style="306" customWidth="1"/>
    <col min="14855" max="15104" width="9" style="306"/>
    <col min="15105" max="15105" width="12.875" style="306" customWidth="1"/>
    <col min="15106" max="15106" width="59.875" style="306" customWidth="1"/>
    <col min="15107" max="15108" width="6.625" style="306" customWidth="1"/>
    <col min="15109" max="15109" width="49" style="306" customWidth="1"/>
    <col min="15110" max="15110" width="23.125" style="306" customWidth="1"/>
    <col min="15111" max="15360" width="9" style="306"/>
    <col min="15361" max="15361" width="12.875" style="306" customWidth="1"/>
    <col min="15362" max="15362" width="59.875" style="306" customWidth="1"/>
    <col min="15363" max="15364" width="6.625" style="306" customWidth="1"/>
    <col min="15365" max="15365" width="49" style="306" customWidth="1"/>
    <col min="15366" max="15366" width="23.125" style="306" customWidth="1"/>
    <col min="15367" max="15616" width="9" style="306"/>
    <col min="15617" max="15617" width="12.875" style="306" customWidth="1"/>
    <col min="15618" max="15618" width="59.875" style="306" customWidth="1"/>
    <col min="15619" max="15620" width="6.625" style="306" customWidth="1"/>
    <col min="15621" max="15621" width="49" style="306" customWidth="1"/>
    <col min="15622" max="15622" width="23.125" style="306" customWidth="1"/>
    <col min="15623" max="15872" width="9" style="306"/>
    <col min="15873" max="15873" width="12.875" style="306" customWidth="1"/>
    <col min="15874" max="15874" width="59.875" style="306" customWidth="1"/>
    <col min="15875" max="15876" width="6.625" style="306" customWidth="1"/>
    <col min="15877" max="15877" width="49" style="306" customWidth="1"/>
    <col min="15878" max="15878" width="23.125" style="306" customWidth="1"/>
    <col min="15879" max="16128" width="9" style="306"/>
    <col min="16129" max="16129" width="12.875" style="306" customWidth="1"/>
    <col min="16130" max="16130" width="59.875" style="306" customWidth="1"/>
    <col min="16131" max="16132" width="6.625" style="306" customWidth="1"/>
    <col min="16133" max="16133" width="49" style="306" customWidth="1"/>
    <col min="16134" max="16134" width="23.125" style="306" customWidth="1"/>
    <col min="16135" max="16384" width="9" style="306"/>
  </cols>
  <sheetData>
    <row r="1" spans="1:12" ht="27" customHeight="1" thickBot="1">
      <c r="A1" s="227" t="s">
        <v>2455</v>
      </c>
      <c r="B1" s="227" t="s">
        <v>2456</v>
      </c>
      <c r="C1" s="228" t="s">
        <v>2457</v>
      </c>
      <c r="D1" s="229" t="s">
        <v>2458</v>
      </c>
      <c r="E1" s="230" t="s">
        <v>39</v>
      </c>
      <c r="K1" s="194" t="s">
        <v>9472</v>
      </c>
      <c r="L1" s="194" t="s">
        <v>9473</v>
      </c>
    </row>
    <row r="2" spans="1:12" ht="14.25">
      <c r="A2" s="232" t="s">
        <v>2459</v>
      </c>
      <c r="B2" s="233"/>
      <c r="C2" s="234"/>
      <c r="D2" s="235"/>
      <c r="E2" s="236"/>
    </row>
    <row r="3" spans="1:12" ht="14.25">
      <c r="A3" s="237">
        <v>1.1000000000000001</v>
      </c>
      <c r="B3" s="238"/>
      <c r="C3" s="239"/>
      <c r="D3" s="240"/>
      <c r="E3" s="241"/>
    </row>
    <row r="4" spans="1:12" ht="67.5">
      <c r="A4" s="242"/>
      <c r="B4" s="243" t="s">
        <v>9474</v>
      </c>
      <c r="C4" s="244" t="s">
        <v>2460</v>
      </c>
      <c r="D4" s="244"/>
      <c r="E4" s="245"/>
      <c r="F4" s="246"/>
      <c r="K4" s="9"/>
    </row>
    <row r="5" spans="1:12" ht="15">
      <c r="A5" s="237" t="s">
        <v>2461</v>
      </c>
      <c r="B5" s="247"/>
      <c r="C5" s="239"/>
      <c r="D5" s="240"/>
      <c r="E5" s="241"/>
      <c r="K5" s="9"/>
    </row>
    <row r="6" spans="1:12" ht="67.5">
      <c r="A6" s="248"/>
      <c r="B6" s="249" t="s">
        <v>2462</v>
      </c>
      <c r="C6" s="244" t="s">
        <v>2463</v>
      </c>
      <c r="D6" s="244"/>
      <c r="E6" s="245"/>
      <c r="F6" s="250"/>
      <c r="K6" s="9"/>
    </row>
    <row r="7" spans="1:12" ht="22.5">
      <c r="A7" s="251" t="s">
        <v>2464</v>
      </c>
      <c r="B7" s="252"/>
      <c r="C7" s="239"/>
      <c r="D7" s="240"/>
      <c r="E7" s="241"/>
      <c r="K7" s="9"/>
    </row>
    <row r="8" spans="1:12" ht="22.5">
      <c r="A8" s="248"/>
      <c r="B8" s="249" t="s">
        <v>2465</v>
      </c>
      <c r="C8" s="244" t="s">
        <v>2463</v>
      </c>
      <c r="D8" s="244"/>
      <c r="E8" s="245"/>
      <c r="F8" s="250"/>
      <c r="K8" s="9"/>
    </row>
    <row r="9" spans="1:12" ht="15">
      <c r="A9" s="248"/>
      <c r="B9" s="249" t="s">
        <v>2466</v>
      </c>
      <c r="C9" s="244" t="s">
        <v>2463</v>
      </c>
      <c r="D9" s="244"/>
      <c r="E9" s="245"/>
      <c r="F9" s="250"/>
      <c r="K9" s="9"/>
    </row>
    <row r="10" spans="1:12" ht="15">
      <c r="A10" s="248"/>
      <c r="B10" s="249" t="s">
        <v>2467</v>
      </c>
      <c r="C10" s="244" t="s">
        <v>2463</v>
      </c>
      <c r="D10" s="244"/>
      <c r="E10" s="245"/>
      <c r="F10" s="250"/>
      <c r="K10" s="9"/>
    </row>
    <row r="11" spans="1:12" ht="15">
      <c r="A11" s="248"/>
      <c r="B11" s="249" t="s">
        <v>2468</v>
      </c>
      <c r="C11" s="244" t="s">
        <v>2463</v>
      </c>
      <c r="D11" s="244"/>
      <c r="E11" s="245"/>
      <c r="F11" s="250"/>
      <c r="K11" s="9"/>
    </row>
    <row r="12" spans="1:12" ht="15">
      <c r="A12" s="248"/>
      <c r="B12" s="249" t="s">
        <v>2469</v>
      </c>
      <c r="C12" s="244" t="s">
        <v>2463</v>
      </c>
      <c r="D12" s="244"/>
      <c r="E12" s="245"/>
      <c r="F12" s="250"/>
      <c r="K12" s="9"/>
    </row>
    <row r="13" spans="1:12" ht="15">
      <c r="A13" s="248"/>
      <c r="B13" s="253" t="s">
        <v>2470</v>
      </c>
      <c r="C13" s="244" t="s">
        <v>2463</v>
      </c>
      <c r="D13" s="244"/>
      <c r="E13" s="245"/>
      <c r="F13" s="250"/>
      <c r="K13" s="9"/>
    </row>
    <row r="14" spans="1:12" ht="15">
      <c r="A14" s="248"/>
      <c r="B14" s="253" t="s">
        <v>2471</v>
      </c>
      <c r="C14" s="244" t="s">
        <v>2463</v>
      </c>
      <c r="D14" s="244"/>
      <c r="E14" s="245"/>
      <c r="F14" s="250"/>
      <c r="K14" s="9"/>
    </row>
    <row r="15" spans="1:12" ht="15">
      <c r="A15" s="248"/>
      <c r="B15" s="253" t="s">
        <v>2472</v>
      </c>
      <c r="C15" s="244" t="s">
        <v>2463</v>
      </c>
      <c r="D15" s="244"/>
      <c r="E15" s="245"/>
      <c r="F15" s="250"/>
      <c r="K15" s="9"/>
    </row>
    <row r="16" spans="1:12" ht="15">
      <c r="A16" s="248"/>
      <c r="B16" s="253" t="s">
        <v>2473</v>
      </c>
      <c r="C16" s="244" t="s">
        <v>2463</v>
      </c>
      <c r="D16" s="244"/>
      <c r="E16" s="245"/>
      <c r="F16" s="250"/>
      <c r="K16" s="9"/>
    </row>
    <row r="17" spans="1:11" ht="15">
      <c r="A17" s="248"/>
      <c r="B17" s="249" t="s">
        <v>2474</v>
      </c>
      <c r="C17" s="244" t="s">
        <v>2463</v>
      </c>
      <c r="D17" s="244"/>
      <c r="E17" s="245"/>
      <c r="F17" s="250"/>
      <c r="K17" s="9"/>
    </row>
    <row r="18" spans="1:11" ht="15">
      <c r="A18" s="248"/>
      <c r="B18" s="249" t="s">
        <v>2475</v>
      </c>
      <c r="C18" s="244" t="s">
        <v>2463</v>
      </c>
      <c r="D18" s="244"/>
      <c r="E18" s="245"/>
      <c r="F18" s="250"/>
      <c r="K18" s="9"/>
    </row>
    <row r="19" spans="1:11" ht="15">
      <c r="A19" s="248"/>
      <c r="B19" s="249" t="s">
        <v>2476</v>
      </c>
      <c r="C19" s="244" t="s">
        <v>2463</v>
      </c>
      <c r="D19" s="244"/>
      <c r="E19" s="245"/>
      <c r="F19" s="250"/>
      <c r="K19" s="9"/>
    </row>
    <row r="20" spans="1:11" ht="15">
      <c r="A20" s="248"/>
      <c r="B20" s="249" t="s">
        <v>2477</v>
      </c>
      <c r="C20" s="244" t="s">
        <v>2463</v>
      </c>
      <c r="D20" s="244"/>
      <c r="E20" s="245"/>
      <c r="F20" s="250"/>
      <c r="K20" s="9"/>
    </row>
    <row r="21" spans="1:11" ht="15">
      <c r="A21" s="248"/>
      <c r="B21" s="249" t="s">
        <v>2478</v>
      </c>
      <c r="C21" s="244" t="s">
        <v>2463</v>
      </c>
      <c r="D21" s="244"/>
      <c r="E21" s="245"/>
      <c r="F21" s="250"/>
      <c r="K21" s="9"/>
    </row>
    <row r="22" spans="1:11" ht="15">
      <c r="A22" s="248"/>
      <c r="B22" s="249" t="s">
        <v>2479</v>
      </c>
      <c r="C22" s="244" t="s">
        <v>2463</v>
      </c>
      <c r="D22" s="244"/>
      <c r="E22" s="245"/>
      <c r="F22" s="250"/>
      <c r="K22" s="9"/>
    </row>
    <row r="23" spans="1:11" ht="15">
      <c r="A23" s="248"/>
      <c r="B23" s="254" t="s">
        <v>2480</v>
      </c>
      <c r="C23" s="244" t="s">
        <v>2463</v>
      </c>
      <c r="D23" s="244"/>
      <c r="E23" s="245"/>
      <c r="F23" s="250"/>
      <c r="K23" s="9"/>
    </row>
    <row r="24" spans="1:11" ht="15">
      <c r="A24" s="255" t="s">
        <v>2481</v>
      </c>
      <c r="B24" s="256"/>
      <c r="C24" s="257"/>
      <c r="D24" s="258"/>
      <c r="E24" s="259"/>
      <c r="K24" s="9"/>
    </row>
    <row r="25" spans="1:11" ht="15">
      <c r="A25" s="260" t="s">
        <v>2482</v>
      </c>
      <c r="B25" s="256"/>
      <c r="C25" s="257"/>
      <c r="D25" s="258"/>
      <c r="E25" s="259"/>
      <c r="K25" s="9"/>
    </row>
    <row r="26" spans="1:11" ht="68.25">
      <c r="A26" s="261"/>
      <c r="B26" s="262" t="s">
        <v>2483</v>
      </c>
      <c r="C26" s="263" t="s">
        <v>2463</v>
      </c>
      <c r="D26" s="264"/>
      <c r="E26" s="265"/>
      <c r="K26" s="9"/>
    </row>
    <row r="27" spans="1:11" ht="15">
      <c r="A27" s="260" t="s">
        <v>2484</v>
      </c>
      <c r="B27" s="256"/>
      <c r="C27" s="257"/>
      <c r="D27" s="258"/>
      <c r="E27" s="259"/>
      <c r="K27" s="9"/>
    </row>
    <row r="28" spans="1:11" ht="37.5" customHeight="1">
      <c r="A28" s="266"/>
      <c r="B28" s="267" t="s">
        <v>2485</v>
      </c>
      <c r="C28" s="268"/>
      <c r="D28" s="269"/>
      <c r="E28" s="270"/>
      <c r="K28" s="9"/>
    </row>
    <row r="29" spans="1:11" ht="15">
      <c r="A29" s="271" t="s">
        <v>2486</v>
      </c>
      <c r="B29" s="272"/>
      <c r="C29" s="273"/>
      <c r="D29" s="269"/>
      <c r="E29" s="270"/>
      <c r="K29" s="9"/>
    </row>
    <row r="30" spans="1:11" ht="113.25">
      <c r="A30" s="274"/>
      <c r="B30" s="275" t="s">
        <v>2487</v>
      </c>
      <c r="C30" s="276"/>
      <c r="D30" s="264"/>
      <c r="E30" s="270"/>
      <c r="K30" s="9"/>
    </row>
    <row r="31" spans="1:11" ht="15">
      <c r="A31" s="277" t="s">
        <v>2488</v>
      </c>
      <c r="B31" s="275"/>
      <c r="C31" s="276"/>
      <c r="D31" s="264"/>
      <c r="E31" s="265"/>
      <c r="K31" s="9"/>
    </row>
    <row r="32" spans="1:11" ht="34.5">
      <c r="A32" s="278"/>
      <c r="B32" s="275" t="s">
        <v>2489</v>
      </c>
      <c r="C32" s="276"/>
      <c r="D32" s="264"/>
      <c r="E32" s="270"/>
      <c r="K32" s="9"/>
    </row>
    <row r="33" spans="1:11" ht="15">
      <c r="A33" s="277"/>
      <c r="B33" s="279" t="s">
        <v>2490</v>
      </c>
      <c r="C33" s="276"/>
      <c r="D33" s="264"/>
      <c r="E33" s="265"/>
      <c r="K33" s="9"/>
    </row>
    <row r="34" spans="1:11" ht="34.5">
      <c r="A34" s="274"/>
      <c r="B34" s="279" t="s">
        <v>2491</v>
      </c>
      <c r="C34" s="276"/>
      <c r="D34" s="264"/>
      <c r="E34" s="270"/>
      <c r="K34" s="9"/>
    </row>
    <row r="35" spans="1:11" ht="45.75">
      <c r="A35" s="280" t="s">
        <v>2492</v>
      </c>
      <c r="B35" s="279"/>
      <c r="C35" s="276"/>
      <c r="D35" s="264"/>
      <c r="E35" s="265"/>
      <c r="K35" s="9"/>
    </row>
    <row r="36" spans="1:11" ht="34.5">
      <c r="A36" s="274"/>
      <c r="B36" s="279" t="s">
        <v>2493</v>
      </c>
      <c r="C36" s="276"/>
      <c r="D36" s="264"/>
      <c r="E36" s="270"/>
      <c r="K36" s="9"/>
    </row>
    <row r="37" spans="1:11" ht="15">
      <c r="A37" s="274"/>
      <c r="B37" s="279" t="s">
        <v>2490</v>
      </c>
      <c r="C37" s="276"/>
      <c r="D37" s="264"/>
      <c r="E37" s="270"/>
      <c r="K37" s="9"/>
    </row>
    <row r="38" spans="1:11" ht="15">
      <c r="A38" s="274"/>
      <c r="B38" s="279" t="s">
        <v>2494</v>
      </c>
      <c r="C38" s="276"/>
      <c r="D38" s="264"/>
      <c r="E38" s="270"/>
      <c r="K38" s="9"/>
    </row>
    <row r="39" spans="1:11" ht="15">
      <c r="A39" s="277" t="s">
        <v>2495</v>
      </c>
      <c r="B39" s="279"/>
      <c r="C39" s="276"/>
      <c r="D39" s="264"/>
      <c r="E39" s="265"/>
      <c r="K39" s="9"/>
    </row>
    <row r="40" spans="1:11" ht="68.25">
      <c r="A40" s="274"/>
      <c r="B40" s="279" t="s">
        <v>2496</v>
      </c>
      <c r="C40" s="276"/>
      <c r="D40" s="264"/>
      <c r="E40" s="270"/>
      <c r="K40" s="9"/>
    </row>
    <row r="41" spans="1:11" ht="34.5">
      <c r="A41" s="281" t="s">
        <v>2497</v>
      </c>
      <c r="B41" s="256"/>
      <c r="C41" s="257"/>
      <c r="D41" s="258"/>
      <c r="E41" s="259"/>
      <c r="K41" s="9"/>
    </row>
    <row r="42" spans="1:11" ht="45.75">
      <c r="A42" s="282"/>
      <c r="B42" s="262" t="s">
        <v>2498</v>
      </c>
      <c r="C42" s="263" t="s">
        <v>2463</v>
      </c>
      <c r="D42" s="264"/>
      <c r="E42" s="265"/>
      <c r="K42" s="9"/>
    </row>
    <row r="43" spans="1:11" ht="45.75">
      <c r="A43" s="281" t="s">
        <v>2499</v>
      </c>
      <c r="B43" s="256"/>
      <c r="C43" s="257"/>
      <c r="D43" s="258"/>
      <c r="E43" s="259"/>
      <c r="K43" s="9"/>
    </row>
    <row r="44" spans="1:11" ht="113.25">
      <c r="A44" s="283" t="s">
        <v>2500</v>
      </c>
      <c r="B44" s="262"/>
      <c r="C44" s="263" t="s">
        <v>2463</v>
      </c>
      <c r="D44" s="264"/>
      <c r="E44" s="265"/>
      <c r="K44" s="9"/>
    </row>
    <row r="45" spans="1:11" ht="68.25">
      <c r="A45" s="284"/>
      <c r="B45" s="262" t="s">
        <v>2501</v>
      </c>
      <c r="C45" s="263" t="s">
        <v>2463</v>
      </c>
      <c r="D45" s="264"/>
      <c r="E45" s="265"/>
      <c r="K45" s="9"/>
    </row>
    <row r="46" spans="1:11" ht="113.25">
      <c r="A46" s="283" t="s">
        <v>2502</v>
      </c>
      <c r="B46" s="262"/>
      <c r="C46" s="263" t="s">
        <v>2463</v>
      </c>
      <c r="D46" s="264"/>
      <c r="E46" s="265"/>
      <c r="K46" s="9"/>
    </row>
    <row r="47" spans="1:11" ht="57">
      <c r="A47" s="285"/>
      <c r="B47" s="262" t="s">
        <v>2503</v>
      </c>
      <c r="C47" s="263" t="s">
        <v>2463</v>
      </c>
      <c r="D47" s="264"/>
      <c r="E47" s="265"/>
      <c r="K47" s="9"/>
    </row>
    <row r="48" spans="1:11" ht="113.25">
      <c r="A48" s="283" t="s">
        <v>2504</v>
      </c>
      <c r="B48" s="286"/>
      <c r="C48" s="263" t="s">
        <v>2463</v>
      </c>
      <c r="D48" s="264"/>
      <c r="E48" s="265"/>
      <c r="K48" s="9"/>
    </row>
    <row r="49" spans="1:11" ht="107.25" customHeight="1">
      <c r="A49" s="285"/>
      <c r="B49" s="286" t="s">
        <v>2505</v>
      </c>
      <c r="C49" s="263" t="s">
        <v>2463</v>
      </c>
      <c r="D49" s="264"/>
      <c r="E49" s="265"/>
      <c r="K49" s="9"/>
    </row>
    <row r="50" spans="1:11" ht="90.75">
      <c r="A50" s="283" t="s">
        <v>2506</v>
      </c>
      <c r="B50" s="286"/>
      <c r="C50" s="263" t="s">
        <v>2463</v>
      </c>
      <c r="D50" s="264"/>
      <c r="E50" s="265"/>
      <c r="K50" s="9"/>
    </row>
    <row r="51" spans="1:11" ht="23.25">
      <c r="A51" s="283"/>
      <c r="B51" s="287" t="s">
        <v>2507</v>
      </c>
      <c r="C51" s="263" t="s">
        <v>2463</v>
      </c>
      <c r="D51" s="269"/>
      <c r="E51" s="270"/>
      <c r="K51" s="9"/>
    </row>
    <row r="52" spans="1:11" ht="90.75">
      <c r="A52" s="283" t="s">
        <v>2508</v>
      </c>
      <c r="B52" s="286"/>
      <c r="C52" s="263" t="s">
        <v>2463</v>
      </c>
      <c r="D52" s="264"/>
      <c r="E52" s="265"/>
      <c r="K52" s="9"/>
    </row>
    <row r="53" spans="1:11" ht="45.75">
      <c r="A53" s="285"/>
      <c r="B53" s="287" t="s">
        <v>2509</v>
      </c>
      <c r="C53" s="263" t="s">
        <v>2463</v>
      </c>
      <c r="D53" s="269"/>
      <c r="E53" s="270"/>
      <c r="K53" s="9"/>
    </row>
    <row r="54" spans="1:11" ht="34.5">
      <c r="A54" s="285"/>
      <c r="B54" s="287" t="s">
        <v>2510</v>
      </c>
      <c r="C54" s="263" t="s">
        <v>2463</v>
      </c>
      <c r="D54" s="269"/>
      <c r="E54" s="270"/>
      <c r="K54" s="9"/>
    </row>
    <row r="55" spans="1:11" ht="57">
      <c r="A55" s="281" t="s">
        <v>2511</v>
      </c>
      <c r="B55" s="288"/>
      <c r="C55" s="257"/>
      <c r="D55" s="258"/>
      <c r="E55" s="259"/>
      <c r="K55" s="9"/>
    </row>
    <row r="56" spans="1:11" ht="57">
      <c r="A56" s="289"/>
      <c r="B56" s="287" t="s">
        <v>2512</v>
      </c>
      <c r="C56" s="263" t="s">
        <v>2463</v>
      </c>
      <c r="D56" s="269"/>
      <c r="E56" s="270"/>
      <c r="K56" s="9"/>
    </row>
    <row r="57" spans="1:11" ht="34.5">
      <c r="A57" s="281" t="s">
        <v>2513</v>
      </c>
      <c r="B57" s="288"/>
      <c r="C57" s="257"/>
      <c r="D57" s="258"/>
      <c r="E57" s="259"/>
      <c r="K57" s="9"/>
    </row>
    <row r="58" spans="1:11" ht="57">
      <c r="A58" s="290" t="s">
        <v>2514</v>
      </c>
      <c r="B58" s="291"/>
      <c r="C58" s="273"/>
      <c r="D58" s="269"/>
      <c r="E58" s="270"/>
      <c r="K58" s="9"/>
    </row>
    <row r="59" spans="1:11" ht="45.75">
      <c r="A59" s="290"/>
      <c r="B59" s="291" t="s">
        <v>2515</v>
      </c>
      <c r="C59" s="268"/>
      <c r="D59" s="269"/>
      <c r="E59" s="270"/>
      <c r="K59" s="9"/>
    </row>
    <row r="60" spans="1:11" ht="57">
      <c r="A60" s="290" t="s">
        <v>2516</v>
      </c>
      <c r="B60" s="291"/>
      <c r="C60" s="273"/>
      <c r="D60" s="269"/>
      <c r="E60" s="270"/>
      <c r="K60" s="9"/>
    </row>
    <row r="61" spans="1:11" ht="57">
      <c r="A61" s="290"/>
      <c r="B61" s="291" t="s">
        <v>2517</v>
      </c>
      <c r="C61" s="268"/>
      <c r="D61" s="292"/>
      <c r="E61" s="270"/>
      <c r="K61" s="9"/>
    </row>
    <row r="62" spans="1:11" ht="45.75">
      <c r="A62" s="293" t="s">
        <v>2518</v>
      </c>
      <c r="B62" s="287"/>
      <c r="C62" s="263" t="s">
        <v>2463</v>
      </c>
      <c r="D62" s="269"/>
      <c r="E62" s="270"/>
      <c r="K62" s="9"/>
    </row>
    <row r="63" spans="1:11" ht="90.75">
      <c r="A63" s="293"/>
      <c r="B63" s="287" t="s">
        <v>2519</v>
      </c>
      <c r="C63" s="263" t="s">
        <v>2463</v>
      </c>
      <c r="D63" s="269"/>
      <c r="E63" s="270"/>
      <c r="K63" s="9"/>
    </row>
    <row r="64" spans="1:11" ht="45.75">
      <c r="A64" s="293" t="s">
        <v>2520</v>
      </c>
      <c r="B64" s="287"/>
      <c r="C64" s="263" t="s">
        <v>2463</v>
      </c>
      <c r="D64" s="294"/>
      <c r="E64" s="270"/>
      <c r="K64" s="9"/>
    </row>
    <row r="65" spans="1:11" ht="68.25">
      <c r="A65" s="295"/>
      <c r="B65" s="287" t="s">
        <v>2521</v>
      </c>
      <c r="C65" s="263" t="s">
        <v>2463</v>
      </c>
      <c r="D65" s="269"/>
      <c r="E65" s="270"/>
      <c r="K65" s="9"/>
    </row>
    <row r="66" spans="1:11" ht="57">
      <c r="A66" s="293" t="s">
        <v>2522</v>
      </c>
      <c r="B66" s="296" t="s">
        <v>2523</v>
      </c>
      <c r="C66" s="263" t="s">
        <v>2463</v>
      </c>
      <c r="D66" s="269"/>
      <c r="E66" s="270"/>
      <c r="K66" s="9"/>
    </row>
    <row r="67" spans="1:11" ht="45.75">
      <c r="A67" s="281" t="s">
        <v>2524</v>
      </c>
      <c r="B67" s="288"/>
      <c r="C67" s="297"/>
      <c r="D67" s="298"/>
      <c r="E67" s="259"/>
      <c r="K67" s="9"/>
    </row>
    <row r="68" spans="1:11" ht="57">
      <c r="A68" s="299"/>
      <c r="B68" s="287" t="s">
        <v>2525</v>
      </c>
      <c r="C68" s="263" t="s">
        <v>2463</v>
      </c>
      <c r="D68" s="300"/>
      <c r="E68" s="270"/>
      <c r="K68" s="9"/>
    </row>
    <row r="69" spans="1:11" ht="45.75">
      <c r="A69" s="281" t="s">
        <v>2526</v>
      </c>
      <c r="B69" s="288"/>
      <c r="C69" s="301"/>
      <c r="D69" s="302"/>
      <c r="E69" s="259"/>
      <c r="K69" s="9"/>
    </row>
    <row r="70" spans="1:11" ht="34.5">
      <c r="A70" s="303"/>
      <c r="B70" s="287" t="s">
        <v>2527</v>
      </c>
      <c r="C70" s="263" t="s">
        <v>2463</v>
      </c>
      <c r="D70" s="292"/>
      <c r="E70" s="270"/>
      <c r="K70" s="9"/>
    </row>
    <row r="71" spans="1:11" ht="34.5">
      <c r="A71" s="281" t="s">
        <v>2528</v>
      </c>
      <c r="B71" s="288"/>
      <c r="C71" s="297"/>
      <c r="D71" s="298"/>
      <c r="E71" s="259"/>
      <c r="K71" s="9"/>
    </row>
    <row r="72" spans="1:11" ht="45.75">
      <c r="A72" s="295"/>
      <c r="B72" s="287" t="s">
        <v>2529</v>
      </c>
      <c r="C72" s="263" t="s">
        <v>2463</v>
      </c>
      <c r="D72" s="292"/>
      <c r="E72" s="270"/>
      <c r="K72" s="9"/>
    </row>
    <row r="73" spans="1:11" ht="23.25">
      <c r="A73" s="281" t="s">
        <v>2530</v>
      </c>
      <c r="B73" s="288"/>
      <c r="C73" s="297"/>
      <c r="D73" s="298"/>
      <c r="E73" s="259"/>
      <c r="K73" s="9"/>
    </row>
    <row r="74" spans="1:11" ht="45.75">
      <c r="A74" s="283" t="s">
        <v>2531</v>
      </c>
      <c r="B74" s="286"/>
      <c r="C74" s="263" t="s">
        <v>2463</v>
      </c>
      <c r="D74" s="304"/>
      <c r="E74" s="265"/>
      <c r="K74" s="9"/>
    </row>
    <row r="75" spans="1:11" ht="34.5">
      <c r="A75" s="285"/>
      <c r="B75" s="286" t="s">
        <v>2532</v>
      </c>
      <c r="C75" s="263" t="s">
        <v>2463</v>
      </c>
      <c r="D75" s="304"/>
      <c r="E75" s="265"/>
      <c r="K75" s="9"/>
    </row>
    <row r="76" spans="1:11" ht="45.75">
      <c r="A76" s="305"/>
      <c r="B76" s="286" t="s">
        <v>2533</v>
      </c>
      <c r="C76" s="263" t="s">
        <v>2463</v>
      </c>
      <c r="D76" s="304"/>
      <c r="E76" s="265"/>
      <c r="K76" s="9"/>
    </row>
    <row r="77" spans="1:11" ht="68.25">
      <c r="A77" s="305"/>
      <c r="B77" s="286" t="s">
        <v>2534</v>
      </c>
      <c r="C77" s="263" t="s">
        <v>2463</v>
      </c>
      <c r="D77" s="304"/>
      <c r="E77" s="265"/>
      <c r="K77" s="9"/>
    </row>
    <row r="78" spans="1:11" ht="68.25">
      <c r="A78" s="283" t="s">
        <v>2535</v>
      </c>
      <c r="B78" s="286"/>
      <c r="C78" s="263" t="s">
        <v>2463</v>
      </c>
      <c r="D78" s="304"/>
      <c r="E78" s="265"/>
      <c r="K78" s="9"/>
    </row>
    <row r="79" spans="1:11" ht="135.75">
      <c r="A79" s="283"/>
      <c r="B79" s="286" t="s">
        <v>2536</v>
      </c>
      <c r="C79" s="263" t="s">
        <v>2463</v>
      </c>
      <c r="D79" s="304"/>
      <c r="E79" s="265"/>
      <c r="K79" s="9"/>
    </row>
    <row r="80" spans="1:11" ht="34.5">
      <c r="A80" s="283" t="s">
        <v>2537</v>
      </c>
      <c r="B80" s="286"/>
      <c r="C80" s="263" t="s">
        <v>2463</v>
      </c>
      <c r="D80" s="304"/>
      <c r="E80" s="265"/>
      <c r="K80" s="9"/>
    </row>
    <row r="81" spans="1:11" ht="34.5">
      <c r="A81" s="285"/>
      <c r="B81" s="286" t="s">
        <v>2538</v>
      </c>
      <c r="C81" s="263" t="s">
        <v>2463</v>
      </c>
      <c r="D81" s="304"/>
      <c r="E81" s="265"/>
      <c r="K81" s="9"/>
    </row>
    <row r="82" spans="1:11" ht="68.25">
      <c r="A82" s="283" t="s">
        <v>2539</v>
      </c>
      <c r="B82" s="286"/>
      <c r="C82" s="263" t="s">
        <v>2463</v>
      </c>
      <c r="D82" s="304"/>
      <c r="E82" s="265"/>
      <c r="K82" s="9"/>
    </row>
    <row r="83" spans="1:11" ht="102">
      <c r="A83" s="285"/>
      <c r="B83" s="286" t="s">
        <v>2540</v>
      </c>
      <c r="C83" s="263" t="s">
        <v>2463</v>
      </c>
      <c r="D83" s="304"/>
      <c r="E83" s="265"/>
      <c r="K83" s="9"/>
    </row>
    <row r="84" spans="1:11" ht="57">
      <c r="A84" s="281" t="s">
        <v>2541</v>
      </c>
      <c r="B84" s="288"/>
      <c r="C84" s="257"/>
      <c r="D84" s="258"/>
      <c r="E84" s="259"/>
      <c r="K84" s="9"/>
    </row>
    <row r="85" spans="1:11" ht="57">
      <c r="A85" s="293" t="s">
        <v>2542</v>
      </c>
      <c r="B85" s="286"/>
      <c r="C85" s="263" t="s">
        <v>2463</v>
      </c>
      <c r="D85" s="307"/>
      <c r="E85" s="265"/>
      <c r="K85" s="9"/>
    </row>
    <row r="86" spans="1:11" ht="79.5">
      <c r="A86" s="285"/>
      <c r="B86" s="286" t="s">
        <v>2543</v>
      </c>
      <c r="C86" s="263" t="s">
        <v>2463</v>
      </c>
      <c r="D86" s="307"/>
      <c r="E86" s="265"/>
      <c r="K86" s="9"/>
    </row>
    <row r="87" spans="1:11" ht="79.5">
      <c r="A87" s="283" t="s">
        <v>2544</v>
      </c>
      <c r="B87" s="286"/>
      <c r="C87" s="308"/>
      <c r="D87" s="304"/>
      <c r="E87" s="265"/>
      <c r="K87" s="9"/>
    </row>
    <row r="88" spans="1:11" ht="57">
      <c r="A88" s="285"/>
      <c r="B88" s="286" t="s">
        <v>2545</v>
      </c>
      <c r="C88" s="263" t="s">
        <v>2463</v>
      </c>
      <c r="D88" s="304"/>
      <c r="E88" s="265"/>
      <c r="K88" s="9"/>
    </row>
    <row r="89" spans="1:11" ht="18.75">
      <c r="A89" s="285"/>
      <c r="B89" s="286" t="s">
        <v>2546</v>
      </c>
      <c r="C89" s="263" t="s">
        <v>2463</v>
      </c>
      <c r="D89" s="304"/>
      <c r="E89" s="265"/>
      <c r="K89" s="9"/>
    </row>
    <row r="90" spans="1:11" ht="18.75">
      <c r="A90" s="285"/>
      <c r="B90" s="286" t="s">
        <v>2547</v>
      </c>
      <c r="C90" s="263" t="s">
        <v>2463</v>
      </c>
      <c r="D90" s="304"/>
      <c r="E90" s="265"/>
      <c r="K90" s="9"/>
    </row>
    <row r="91" spans="1:11" ht="23.25">
      <c r="A91" s="285"/>
      <c r="B91" s="286" t="s">
        <v>2548</v>
      </c>
      <c r="C91" s="263" t="s">
        <v>2463</v>
      </c>
      <c r="D91" s="304"/>
      <c r="E91" s="265"/>
      <c r="K91" s="9"/>
    </row>
    <row r="92" spans="1:11" s="315" customFormat="1" ht="45.75">
      <c r="A92" s="309"/>
      <c r="B92" s="310" t="s">
        <v>2549</v>
      </c>
      <c r="C92" s="311" t="s">
        <v>2463</v>
      </c>
      <c r="D92" s="312"/>
      <c r="E92" s="313" t="s">
        <v>2550</v>
      </c>
      <c r="F92" s="314"/>
      <c r="G92" s="314"/>
      <c r="H92" s="314"/>
      <c r="K92" s="9"/>
    </row>
    <row r="93" spans="1:11" ht="28.5">
      <c r="A93" s="285"/>
      <c r="B93" s="286" t="s">
        <v>2551</v>
      </c>
      <c r="C93" s="263" t="s">
        <v>2552</v>
      </c>
      <c r="E93" s="317" t="s">
        <v>2553</v>
      </c>
      <c r="F93" s="318"/>
      <c r="K93" s="9"/>
    </row>
    <row r="94" spans="1:11" ht="23.25">
      <c r="A94" s="285"/>
      <c r="B94" s="286" t="s">
        <v>2554</v>
      </c>
      <c r="C94" s="263" t="s">
        <v>2463</v>
      </c>
      <c r="D94" s="304"/>
      <c r="E94" s="265"/>
      <c r="K94" s="9"/>
    </row>
    <row r="95" spans="1:11" ht="90.75">
      <c r="A95" s="283" t="s">
        <v>2555</v>
      </c>
      <c r="B95" s="286"/>
      <c r="C95" s="268"/>
      <c r="D95" s="304"/>
      <c r="E95" s="265"/>
      <c r="K95" s="9"/>
    </row>
    <row r="96" spans="1:11" ht="23.25">
      <c r="A96" s="305"/>
      <c r="B96" s="286" t="s">
        <v>2556</v>
      </c>
      <c r="C96" s="263" t="s">
        <v>2463</v>
      </c>
      <c r="D96" s="304"/>
      <c r="E96" s="265"/>
      <c r="K96" s="9"/>
    </row>
    <row r="97" spans="1:11" s="320" customFormat="1" ht="63">
      <c r="A97" s="319"/>
      <c r="B97" s="310" t="s">
        <v>2557</v>
      </c>
      <c r="C97" s="311"/>
      <c r="D97" s="312" t="s">
        <v>2558</v>
      </c>
      <c r="E97" s="313" t="s">
        <v>2559</v>
      </c>
      <c r="F97" s="231"/>
      <c r="G97" s="231"/>
      <c r="H97" s="231"/>
      <c r="K97" s="9"/>
    </row>
    <row r="98" spans="1:11" ht="18.75">
      <c r="A98" s="305"/>
      <c r="B98" s="286" t="s">
        <v>2560</v>
      </c>
      <c r="C98" s="263" t="s">
        <v>2463</v>
      </c>
      <c r="D98" s="304"/>
      <c r="E98" s="265"/>
      <c r="K98" s="9"/>
    </row>
    <row r="99" spans="1:11" ht="18.75">
      <c r="A99" s="285"/>
      <c r="B99" s="321" t="s">
        <v>2561</v>
      </c>
      <c r="C99" s="263" t="s">
        <v>2463</v>
      </c>
      <c r="D99" s="304"/>
      <c r="E99" s="265"/>
      <c r="K99" s="9"/>
    </row>
    <row r="100" spans="1:11" ht="18.75">
      <c r="A100" s="285"/>
      <c r="B100" s="321" t="s">
        <v>2562</v>
      </c>
      <c r="C100" s="263" t="s">
        <v>2463</v>
      </c>
      <c r="D100" s="304"/>
      <c r="E100" s="265"/>
      <c r="K100" s="9"/>
    </row>
    <row r="101" spans="1:11" ht="45.75">
      <c r="A101" s="285"/>
      <c r="B101" s="322" t="s">
        <v>2563</v>
      </c>
      <c r="C101" s="323" t="s">
        <v>2463</v>
      </c>
      <c r="D101" s="324"/>
      <c r="E101" s="325"/>
      <c r="F101" s="270"/>
      <c r="K101" s="9"/>
    </row>
    <row r="102" spans="1:11" ht="68.25">
      <c r="A102" s="285"/>
      <c r="B102" s="322" t="s">
        <v>2564</v>
      </c>
      <c r="C102" s="323" t="s">
        <v>2463</v>
      </c>
      <c r="D102" s="324"/>
      <c r="E102" s="325"/>
      <c r="F102" s="270"/>
      <c r="K102" s="9"/>
    </row>
    <row r="103" spans="1:11" ht="68.25">
      <c r="A103" s="283" t="s">
        <v>2565</v>
      </c>
      <c r="B103" s="286"/>
      <c r="C103" s="308"/>
      <c r="D103" s="304"/>
      <c r="E103" s="265"/>
      <c r="K103" s="9"/>
    </row>
    <row r="104" spans="1:11" ht="15">
      <c r="A104" s="285"/>
      <c r="B104" s="286" t="s">
        <v>2566</v>
      </c>
      <c r="C104" s="268"/>
      <c r="D104" s="304"/>
      <c r="E104" s="265"/>
      <c r="K104" s="9"/>
    </row>
    <row r="105" spans="1:11" ht="92.25" customHeight="1">
      <c r="A105" s="295"/>
      <c r="B105" s="287" t="s">
        <v>2567</v>
      </c>
      <c r="C105" s="263" t="s">
        <v>2463</v>
      </c>
      <c r="D105" s="300"/>
      <c r="E105" s="270"/>
      <c r="K105" s="9"/>
    </row>
    <row r="106" spans="1:11" ht="34.5">
      <c r="A106" s="295"/>
      <c r="B106" s="291" t="s">
        <v>2568</v>
      </c>
      <c r="C106" s="268"/>
      <c r="D106" s="300"/>
      <c r="E106" s="270"/>
      <c r="K106" s="9"/>
    </row>
    <row r="107" spans="1:11" ht="57">
      <c r="A107" s="285"/>
      <c r="B107" s="286" t="s">
        <v>2569</v>
      </c>
      <c r="C107" s="263" t="s">
        <v>2463</v>
      </c>
      <c r="D107" s="304"/>
      <c r="E107" s="265"/>
      <c r="K107" s="9"/>
    </row>
    <row r="108" spans="1:11" ht="45.75">
      <c r="A108" s="285"/>
      <c r="B108" s="286" t="s">
        <v>2570</v>
      </c>
      <c r="C108" s="263" t="s">
        <v>2463</v>
      </c>
      <c r="D108" s="304"/>
      <c r="E108" s="265"/>
      <c r="K108" s="9"/>
    </row>
    <row r="109" spans="1:11" ht="23.25">
      <c r="A109" s="295"/>
      <c r="B109" s="287" t="s">
        <v>2571</v>
      </c>
      <c r="C109" s="263" t="s">
        <v>2463</v>
      </c>
      <c r="D109" s="269"/>
      <c r="E109" s="270"/>
      <c r="K109" s="9"/>
    </row>
    <row r="110" spans="1:11" ht="18.75">
      <c r="A110" s="295"/>
      <c r="B110" s="254" t="s">
        <v>2572</v>
      </c>
      <c r="C110" s="263" t="s">
        <v>2463</v>
      </c>
      <c r="D110" s="269"/>
      <c r="E110" s="270"/>
      <c r="K110" s="9"/>
    </row>
    <row r="111" spans="1:11" ht="28.5">
      <c r="A111" s="295"/>
      <c r="B111" s="296" t="s">
        <v>2573</v>
      </c>
      <c r="C111" s="326"/>
      <c r="D111" s="263" t="s">
        <v>2558</v>
      </c>
      <c r="E111" s="327" t="s">
        <v>2574</v>
      </c>
      <c r="K111" s="9"/>
    </row>
    <row r="112" spans="1:11" ht="60" customHeight="1">
      <c r="A112" s="295"/>
      <c r="B112" s="287" t="s">
        <v>2575</v>
      </c>
      <c r="C112" s="263" t="s">
        <v>2463</v>
      </c>
      <c r="D112" s="269"/>
      <c r="E112" s="270"/>
      <c r="K112" s="9"/>
    </row>
    <row r="113" spans="1:11" ht="45.75">
      <c r="A113" s="281" t="s">
        <v>2576</v>
      </c>
      <c r="B113" s="288"/>
      <c r="C113" s="297"/>
      <c r="D113" s="298"/>
      <c r="E113" s="259"/>
      <c r="K113" s="9"/>
    </row>
    <row r="114" spans="1:11" ht="34.5">
      <c r="A114" s="283" t="s">
        <v>2577</v>
      </c>
      <c r="B114" s="286"/>
      <c r="C114" s="308"/>
      <c r="D114" s="304"/>
      <c r="E114" s="265"/>
      <c r="K114" s="9"/>
    </row>
    <row r="115" spans="1:11" ht="15">
      <c r="A115" s="283"/>
      <c r="B115" s="286" t="s">
        <v>2578</v>
      </c>
      <c r="C115" s="328" t="s">
        <v>2463</v>
      </c>
      <c r="D115" s="304"/>
      <c r="E115" s="265"/>
      <c r="F115" s="250"/>
      <c r="G115" s="329"/>
      <c r="K115" s="9"/>
    </row>
    <row r="116" spans="1:11" ht="15">
      <c r="A116" s="283"/>
      <c r="B116" s="286" t="s">
        <v>2579</v>
      </c>
      <c r="C116" s="328" t="s">
        <v>2463</v>
      </c>
      <c r="D116" s="304"/>
      <c r="E116" s="265"/>
      <c r="F116" s="250"/>
      <c r="G116" s="329"/>
      <c r="K116" s="9"/>
    </row>
    <row r="117" spans="1:11" ht="15">
      <c r="A117" s="283"/>
      <c r="B117" s="286" t="s">
        <v>2580</v>
      </c>
      <c r="C117" s="328" t="s">
        <v>2463</v>
      </c>
      <c r="D117" s="304"/>
      <c r="E117" s="265"/>
      <c r="F117" s="250"/>
      <c r="G117" s="329"/>
      <c r="K117" s="9"/>
    </row>
    <row r="118" spans="1:11" ht="34.5">
      <c r="A118" s="283" t="s">
        <v>2581</v>
      </c>
      <c r="B118" s="286"/>
      <c r="C118" s="308"/>
      <c r="D118" s="304"/>
      <c r="E118" s="265"/>
      <c r="K118" s="9"/>
    </row>
    <row r="119" spans="1:11" ht="23.25">
      <c r="A119" s="305"/>
      <c r="B119" s="286" t="s">
        <v>2582</v>
      </c>
      <c r="C119" s="328" t="s">
        <v>2463</v>
      </c>
      <c r="D119" s="304"/>
      <c r="E119" s="265"/>
      <c r="F119" s="250"/>
      <c r="G119" s="329"/>
      <c r="K119" s="9"/>
    </row>
    <row r="120" spans="1:11" ht="15">
      <c r="A120" s="305"/>
      <c r="B120" s="286" t="s">
        <v>2583</v>
      </c>
      <c r="C120" s="328" t="s">
        <v>2463</v>
      </c>
      <c r="D120" s="304"/>
      <c r="E120" s="265"/>
      <c r="F120" s="250"/>
      <c r="G120" s="329"/>
      <c r="K120" s="9"/>
    </row>
    <row r="121" spans="1:11" ht="15">
      <c r="A121" s="305"/>
      <c r="B121" s="286" t="s">
        <v>2584</v>
      </c>
      <c r="C121" s="328" t="s">
        <v>2463</v>
      </c>
      <c r="D121" s="304"/>
      <c r="E121" s="265"/>
      <c r="F121" s="250"/>
      <c r="G121" s="329"/>
      <c r="K121" s="9"/>
    </row>
    <row r="122" spans="1:11" ht="34.5">
      <c r="A122" s="285"/>
      <c r="B122" s="286" t="s">
        <v>2585</v>
      </c>
      <c r="C122" s="328" t="s">
        <v>2463</v>
      </c>
      <c r="D122" s="304"/>
      <c r="E122" s="265"/>
      <c r="F122" s="250"/>
      <c r="G122" s="329"/>
      <c r="K122" s="9"/>
    </row>
    <row r="123" spans="1:11" ht="15">
      <c r="A123" s="285"/>
      <c r="B123" s="286" t="s">
        <v>2586</v>
      </c>
      <c r="C123" s="328" t="s">
        <v>2463</v>
      </c>
      <c r="D123" s="304"/>
      <c r="E123" s="265"/>
      <c r="F123" s="250"/>
      <c r="G123" s="329"/>
      <c r="K123" s="9"/>
    </row>
    <row r="124" spans="1:11" ht="23.25">
      <c r="A124" s="285"/>
      <c r="B124" s="286" t="s">
        <v>2587</v>
      </c>
      <c r="C124" s="328" t="s">
        <v>2463</v>
      </c>
      <c r="D124" s="304"/>
      <c r="E124" s="265"/>
      <c r="F124" s="250"/>
      <c r="G124" s="329"/>
      <c r="K124" s="9"/>
    </row>
    <row r="125" spans="1:11" ht="186.75" customHeight="1">
      <c r="A125" s="285"/>
      <c r="B125" s="286"/>
      <c r="C125" s="268"/>
      <c r="D125" s="304"/>
      <c r="E125" s="265"/>
      <c r="K125" s="9"/>
    </row>
    <row r="126" spans="1:11" ht="45.75">
      <c r="A126" s="283" t="s">
        <v>2588</v>
      </c>
      <c r="B126" s="286"/>
      <c r="C126" s="268"/>
      <c r="D126" s="269"/>
      <c r="E126" s="270"/>
      <c r="K126" s="9"/>
    </row>
    <row r="127" spans="1:11" ht="34.5">
      <c r="A127" s="285"/>
      <c r="B127" s="286" t="s">
        <v>2589</v>
      </c>
      <c r="C127" s="328" t="s">
        <v>2590</v>
      </c>
      <c r="D127" s="269"/>
      <c r="E127" s="270"/>
      <c r="F127" s="250"/>
      <c r="G127" s="329"/>
      <c r="K127" s="9"/>
    </row>
    <row r="128" spans="1:11" ht="248.25" customHeight="1">
      <c r="A128" s="285"/>
      <c r="B128" s="286"/>
      <c r="C128" s="268"/>
      <c r="D128" s="269"/>
      <c r="E128" s="270"/>
      <c r="K128" s="9"/>
    </row>
    <row r="129" spans="1:11" ht="57">
      <c r="A129" s="285"/>
      <c r="B129" s="279" t="s">
        <v>2591</v>
      </c>
      <c r="C129" s="268"/>
      <c r="D129" s="269"/>
      <c r="E129" s="270"/>
      <c r="K129" s="9"/>
    </row>
    <row r="130" spans="1:11" ht="253.5" customHeight="1">
      <c r="A130" s="285"/>
      <c r="B130" s="286"/>
      <c r="C130" s="268"/>
      <c r="D130" s="269"/>
      <c r="E130" s="270"/>
      <c r="K130" s="9"/>
    </row>
    <row r="131" spans="1:11" ht="23.25">
      <c r="A131" s="330" t="s">
        <v>2592</v>
      </c>
      <c r="B131" s="288"/>
      <c r="C131" s="297"/>
      <c r="D131" s="298"/>
      <c r="E131" s="259"/>
      <c r="K131" s="9"/>
    </row>
    <row r="132" spans="1:11" ht="15">
      <c r="A132" s="330" t="s">
        <v>2593</v>
      </c>
      <c r="B132" s="288"/>
      <c r="C132" s="297"/>
      <c r="D132" s="298"/>
      <c r="E132" s="259"/>
      <c r="K132" s="9"/>
    </row>
    <row r="133" spans="1:11" ht="34.5">
      <c r="A133" s="285"/>
      <c r="B133" s="286" t="s">
        <v>2594</v>
      </c>
      <c r="C133" s="268"/>
      <c r="D133" s="331" t="s">
        <v>2558</v>
      </c>
      <c r="E133" s="332" t="s">
        <v>2595</v>
      </c>
      <c r="F133" s="250"/>
      <c r="K133" s="9"/>
    </row>
    <row r="134" spans="1:11" ht="23.25">
      <c r="A134" s="330" t="s">
        <v>2596</v>
      </c>
      <c r="B134" s="288"/>
      <c r="C134" s="297"/>
      <c r="D134" s="298"/>
      <c r="E134" s="259"/>
      <c r="K134" s="9"/>
    </row>
    <row r="135" spans="1:11" ht="23.25">
      <c r="A135" s="295" t="s">
        <v>2597</v>
      </c>
      <c r="B135" s="286"/>
      <c r="C135" s="308"/>
      <c r="D135" s="304"/>
      <c r="E135" s="265"/>
      <c r="K135" s="9"/>
    </row>
    <row r="136" spans="1:11" ht="28.5">
      <c r="A136" s="305"/>
      <c r="B136" s="286" t="s">
        <v>2598</v>
      </c>
      <c r="C136" s="326"/>
      <c r="D136" s="331" t="s">
        <v>2558</v>
      </c>
      <c r="E136" s="332" t="s">
        <v>2595</v>
      </c>
      <c r="K136" s="9"/>
    </row>
    <row r="137" spans="1:11" ht="28.5">
      <c r="A137" s="305"/>
      <c r="B137" s="286" t="s">
        <v>2599</v>
      </c>
      <c r="C137" s="268"/>
      <c r="D137" s="331" t="s">
        <v>2558</v>
      </c>
      <c r="E137" s="332" t="s">
        <v>2595</v>
      </c>
      <c r="K137" s="9"/>
    </row>
    <row r="138" spans="1:11" ht="28.5">
      <c r="A138" s="305"/>
      <c r="B138" s="287" t="s">
        <v>2600</v>
      </c>
      <c r="C138" s="268"/>
      <c r="D138" s="331" t="s">
        <v>2558</v>
      </c>
      <c r="E138" s="332" t="s">
        <v>2595</v>
      </c>
      <c r="K138" s="9"/>
    </row>
    <row r="139" spans="1:11" ht="28.5">
      <c r="A139" s="305"/>
      <c r="B139" s="287" t="s">
        <v>2601</v>
      </c>
      <c r="C139" s="268"/>
      <c r="D139" s="331" t="s">
        <v>2558</v>
      </c>
      <c r="E139" s="332" t="s">
        <v>2595</v>
      </c>
      <c r="K139" s="9"/>
    </row>
    <row r="140" spans="1:11" ht="28.5">
      <c r="A140" s="305"/>
      <c r="B140" s="287" t="s">
        <v>2602</v>
      </c>
      <c r="C140" s="268"/>
      <c r="D140" s="331" t="s">
        <v>2558</v>
      </c>
      <c r="E140" s="332" t="s">
        <v>2595</v>
      </c>
      <c r="K140" s="9"/>
    </row>
    <row r="141" spans="1:11" ht="28.5">
      <c r="A141" s="305"/>
      <c r="B141" s="287" t="s">
        <v>2603</v>
      </c>
      <c r="C141" s="268"/>
      <c r="D141" s="331" t="s">
        <v>2558</v>
      </c>
      <c r="E141" s="332" t="s">
        <v>2595</v>
      </c>
      <c r="K141" s="9"/>
    </row>
    <row r="142" spans="1:11" ht="28.5">
      <c r="A142" s="305"/>
      <c r="B142" s="287" t="s">
        <v>2604</v>
      </c>
      <c r="C142" s="268"/>
      <c r="D142" s="331" t="s">
        <v>2558</v>
      </c>
      <c r="E142" s="332" t="s">
        <v>2595</v>
      </c>
      <c r="K142" s="9"/>
    </row>
    <row r="143" spans="1:11" ht="28.5">
      <c r="A143" s="305"/>
      <c r="B143" s="287" t="s">
        <v>2605</v>
      </c>
      <c r="C143" s="268"/>
      <c r="D143" s="331" t="s">
        <v>2558</v>
      </c>
      <c r="E143" s="332" t="s">
        <v>2595</v>
      </c>
      <c r="K143" s="9"/>
    </row>
    <row r="144" spans="1:11" ht="28.5">
      <c r="A144" s="305"/>
      <c r="B144" s="287" t="s">
        <v>2606</v>
      </c>
      <c r="C144" s="268"/>
      <c r="D144" s="331" t="s">
        <v>2558</v>
      </c>
      <c r="E144" s="332" t="s">
        <v>2595</v>
      </c>
      <c r="K144" s="9"/>
    </row>
    <row r="145" spans="1:11" ht="28.5">
      <c r="A145" s="305"/>
      <c r="B145" s="287" t="s">
        <v>74</v>
      </c>
      <c r="C145" s="268"/>
      <c r="D145" s="331" t="s">
        <v>2558</v>
      </c>
      <c r="E145" s="332" t="s">
        <v>2595</v>
      </c>
      <c r="K145" s="9"/>
    </row>
    <row r="146" spans="1:11" ht="22.5">
      <c r="A146" s="305"/>
      <c r="C146" s="268"/>
      <c r="D146" s="326"/>
      <c r="E146" s="270"/>
      <c r="K146" s="9"/>
    </row>
    <row r="147" spans="1:11" ht="68.25">
      <c r="A147" s="305"/>
      <c r="B147" s="296" t="s">
        <v>2607</v>
      </c>
      <c r="C147" s="268"/>
      <c r="D147" s="331" t="s">
        <v>2558</v>
      </c>
      <c r="E147" s="332" t="s">
        <v>2595</v>
      </c>
      <c r="K147" s="9"/>
    </row>
    <row r="148" spans="1:11" ht="192">
      <c r="A148" s="333" t="s">
        <v>2608</v>
      </c>
      <c r="B148" s="286"/>
      <c r="C148" s="268"/>
      <c r="D148" s="326"/>
      <c r="E148" s="334"/>
      <c r="K148" s="9"/>
    </row>
    <row r="149" spans="1:11" ht="23.25">
      <c r="A149" s="285"/>
      <c r="B149" s="287" t="s">
        <v>2609</v>
      </c>
      <c r="C149" s="268"/>
      <c r="D149" s="331" t="s">
        <v>2558</v>
      </c>
      <c r="E149" s="334" t="s">
        <v>2610</v>
      </c>
      <c r="K149" s="9"/>
    </row>
    <row r="150" spans="1:11" ht="23.25">
      <c r="A150" s="285"/>
      <c r="B150" s="286" t="s">
        <v>2611</v>
      </c>
      <c r="C150" s="268"/>
      <c r="D150" s="331" t="s">
        <v>2558</v>
      </c>
      <c r="E150" s="334" t="s">
        <v>2610</v>
      </c>
      <c r="K150" s="9"/>
    </row>
    <row r="151" spans="1:11" ht="23.25">
      <c r="A151" s="285"/>
      <c r="B151" s="286" t="s">
        <v>2612</v>
      </c>
      <c r="C151" s="268"/>
      <c r="D151" s="331" t="s">
        <v>2558</v>
      </c>
      <c r="E151" s="334" t="s">
        <v>2610</v>
      </c>
      <c r="K151" s="9"/>
    </row>
    <row r="152" spans="1:11" ht="15">
      <c r="A152" s="285"/>
      <c r="B152" s="286" t="s">
        <v>2613</v>
      </c>
      <c r="C152" s="268"/>
      <c r="D152" s="331" t="s">
        <v>2558</v>
      </c>
      <c r="E152" s="334" t="s">
        <v>2610</v>
      </c>
      <c r="K152" s="9"/>
    </row>
    <row r="153" spans="1:11" ht="15">
      <c r="A153" s="285"/>
      <c r="B153" s="286" t="s">
        <v>2614</v>
      </c>
      <c r="C153" s="268"/>
      <c r="D153" s="331" t="s">
        <v>2558</v>
      </c>
      <c r="E153" s="334" t="s">
        <v>2610</v>
      </c>
      <c r="K153" s="9"/>
    </row>
    <row r="154" spans="1:11" ht="15">
      <c r="A154" s="285"/>
      <c r="B154" s="286" t="s">
        <v>2615</v>
      </c>
      <c r="C154" s="268"/>
      <c r="D154" s="331" t="s">
        <v>2558</v>
      </c>
      <c r="E154" s="334" t="s">
        <v>2610</v>
      </c>
      <c r="K154" s="9"/>
    </row>
    <row r="155" spans="1:11" ht="15">
      <c r="A155" s="285"/>
      <c r="B155" s="286" t="s">
        <v>2616</v>
      </c>
      <c r="C155" s="268"/>
      <c r="D155" s="331" t="s">
        <v>2558</v>
      </c>
      <c r="E155" s="334" t="s">
        <v>2610</v>
      </c>
      <c r="K155" s="9"/>
    </row>
    <row r="156" spans="1:11" ht="15">
      <c r="A156" s="285"/>
      <c r="B156" s="286" t="s">
        <v>2617</v>
      </c>
      <c r="C156" s="268"/>
      <c r="D156" s="331" t="s">
        <v>2558</v>
      </c>
      <c r="E156" s="334" t="s">
        <v>2610</v>
      </c>
      <c r="K156" s="9"/>
    </row>
    <row r="157" spans="1:11" ht="15">
      <c r="A157" s="285"/>
      <c r="B157" s="286" t="s">
        <v>2618</v>
      </c>
      <c r="C157" s="268"/>
      <c r="D157" s="331" t="s">
        <v>2558</v>
      </c>
      <c r="E157" s="334" t="s">
        <v>2610</v>
      </c>
      <c r="K157" s="9"/>
    </row>
    <row r="158" spans="1:11" ht="15">
      <c r="A158" s="285"/>
      <c r="B158" s="287" t="s">
        <v>2619</v>
      </c>
      <c r="C158" s="268"/>
      <c r="D158" s="331" t="s">
        <v>2558</v>
      </c>
      <c r="E158" s="334" t="s">
        <v>2610</v>
      </c>
      <c r="K158" s="9"/>
    </row>
    <row r="159" spans="1:11" ht="57">
      <c r="A159" s="283" t="s">
        <v>2620</v>
      </c>
      <c r="B159" s="286"/>
      <c r="C159" s="268"/>
      <c r="D159" s="326"/>
      <c r="E159" s="335"/>
      <c r="K159" s="9"/>
    </row>
    <row r="160" spans="1:11" ht="23.25">
      <c r="A160" s="283"/>
      <c r="B160" s="286" t="s">
        <v>2621</v>
      </c>
      <c r="C160" s="268"/>
      <c r="D160" s="331" t="s">
        <v>2558</v>
      </c>
      <c r="E160" s="336" t="s">
        <v>2622</v>
      </c>
      <c r="K160" s="9"/>
    </row>
    <row r="161" spans="1:11" ht="23.25">
      <c r="A161" s="283"/>
      <c r="B161" s="286" t="s">
        <v>2623</v>
      </c>
      <c r="C161" s="268"/>
      <c r="D161" s="331" t="s">
        <v>2558</v>
      </c>
      <c r="E161" s="336" t="s">
        <v>2622</v>
      </c>
      <c r="K161" s="9"/>
    </row>
    <row r="162" spans="1:11" ht="34.5">
      <c r="A162" s="283"/>
      <c r="B162" s="286" t="s">
        <v>2624</v>
      </c>
      <c r="C162" s="268"/>
      <c r="D162" s="331" t="s">
        <v>2558</v>
      </c>
      <c r="E162" s="336" t="s">
        <v>2622</v>
      </c>
      <c r="K162" s="9"/>
    </row>
    <row r="163" spans="1:11" ht="34.5">
      <c r="A163" s="283"/>
      <c r="B163" s="286" t="s">
        <v>2625</v>
      </c>
      <c r="C163" s="268"/>
      <c r="D163" s="331" t="s">
        <v>2558</v>
      </c>
      <c r="E163" s="336" t="s">
        <v>2622</v>
      </c>
      <c r="K163" s="9"/>
    </row>
    <row r="164" spans="1:11" ht="45.75">
      <c r="A164" s="283" t="s">
        <v>2626</v>
      </c>
      <c r="B164" s="286"/>
      <c r="C164" s="268"/>
      <c r="D164" s="326"/>
      <c r="E164" s="335"/>
      <c r="K164" s="9"/>
    </row>
    <row r="165" spans="1:11" ht="23.25">
      <c r="A165" s="285"/>
      <c r="B165" s="286" t="s">
        <v>2627</v>
      </c>
      <c r="C165" s="268"/>
      <c r="D165" s="331" t="s">
        <v>2558</v>
      </c>
      <c r="E165" s="336" t="s">
        <v>2622</v>
      </c>
      <c r="K165" s="9"/>
    </row>
    <row r="166" spans="1:11" ht="23.25">
      <c r="A166" s="281" t="s">
        <v>2628</v>
      </c>
      <c r="B166" s="288"/>
      <c r="C166" s="297"/>
      <c r="D166" s="298"/>
      <c r="E166" s="259"/>
      <c r="K166" s="9"/>
    </row>
    <row r="167" spans="1:11" ht="28.5">
      <c r="A167" s="285"/>
      <c r="B167" s="286" t="s">
        <v>2629</v>
      </c>
      <c r="C167" s="268"/>
      <c r="D167" s="331" t="s">
        <v>2558</v>
      </c>
      <c r="E167" s="332" t="s">
        <v>2630</v>
      </c>
      <c r="K167" s="9"/>
    </row>
    <row r="168" spans="1:11" ht="34.5">
      <c r="A168" s="285"/>
      <c r="B168" s="286" t="s">
        <v>2631</v>
      </c>
      <c r="C168" s="268"/>
      <c r="D168" s="331" t="s">
        <v>2558</v>
      </c>
      <c r="E168" s="332" t="s">
        <v>2630</v>
      </c>
      <c r="K168" s="9"/>
    </row>
    <row r="169" spans="1:11" ht="28.5">
      <c r="A169" s="285"/>
      <c r="B169" s="287" t="s">
        <v>2632</v>
      </c>
      <c r="C169" s="268"/>
      <c r="D169" s="331" t="s">
        <v>2558</v>
      </c>
      <c r="E169" s="332" t="s">
        <v>2630</v>
      </c>
      <c r="K169" s="9"/>
    </row>
    <row r="170" spans="1:11" ht="28.5">
      <c r="A170" s="285"/>
      <c r="B170" s="287" t="s">
        <v>2633</v>
      </c>
      <c r="C170" s="268"/>
      <c r="D170" s="331" t="s">
        <v>2558</v>
      </c>
      <c r="E170" s="332" t="s">
        <v>2630</v>
      </c>
      <c r="K170" s="9"/>
    </row>
    <row r="171" spans="1:11" ht="28.5">
      <c r="A171" s="299"/>
      <c r="B171" s="287" t="s">
        <v>2634</v>
      </c>
      <c r="C171" s="268"/>
      <c r="D171" s="331" t="s">
        <v>2558</v>
      </c>
      <c r="E171" s="332" t="s">
        <v>2630</v>
      </c>
      <c r="K171" s="9"/>
    </row>
    <row r="172" spans="1:11" ht="28.5">
      <c r="A172" s="299"/>
      <c r="B172" s="287" t="s">
        <v>2635</v>
      </c>
      <c r="C172" s="268"/>
      <c r="D172" s="331" t="s">
        <v>2558</v>
      </c>
      <c r="E172" s="332" t="s">
        <v>2630</v>
      </c>
      <c r="K172" s="9"/>
    </row>
    <row r="173" spans="1:11" ht="28.5">
      <c r="A173" s="285"/>
      <c r="B173" s="287" t="s">
        <v>2636</v>
      </c>
      <c r="C173" s="268"/>
      <c r="D173" s="331" t="s">
        <v>2558</v>
      </c>
      <c r="E173" s="332" t="s">
        <v>2630</v>
      </c>
      <c r="K173" s="9"/>
    </row>
    <row r="174" spans="1:11" ht="28.5">
      <c r="A174" s="285"/>
      <c r="B174" s="296" t="s">
        <v>2637</v>
      </c>
      <c r="C174" s="268"/>
      <c r="D174" s="331" t="s">
        <v>2558</v>
      </c>
      <c r="E174" s="332" t="s">
        <v>2630</v>
      </c>
      <c r="K174" s="9"/>
    </row>
    <row r="175" spans="1:11" ht="34.5">
      <c r="A175" s="285"/>
      <c r="B175" s="286" t="s">
        <v>2638</v>
      </c>
      <c r="C175" s="268"/>
      <c r="D175" s="331" t="s">
        <v>2558</v>
      </c>
      <c r="E175" s="332" t="s">
        <v>2630</v>
      </c>
      <c r="K175" s="9"/>
    </row>
    <row r="176" spans="1:11" ht="34.5">
      <c r="A176" s="285"/>
      <c r="B176" s="286" t="s">
        <v>2639</v>
      </c>
      <c r="C176" s="268"/>
      <c r="D176" s="331" t="s">
        <v>2558</v>
      </c>
      <c r="E176" s="332" t="s">
        <v>2630</v>
      </c>
      <c r="K176" s="9"/>
    </row>
    <row r="177" spans="1:11" ht="57">
      <c r="A177" s="281" t="s">
        <v>2640</v>
      </c>
      <c r="B177" s="288"/>
      <c r="C177" s="297"/>
      <c r="D177" s="298"/>
      <c r="E177" s="259"/>
      <c r="K177" s="9"/>
    </row>
    <row r="178" spans="1:11" ht="23.25">
      <c r="A178" s="293" t="s">
        <v>2641</v>
      </c>
      <c r="B178" s="286"/>
      <c r="C178" s="308"/>
      <c r="D178" s="304"/>
      <c r="E178" s="265"/>
      <c r="K178" s="9"/>
    </row>
    <row r="179" spans="1:11" ht="23.25">
      <c r="A179" s="293"/>
      <c r="B179" s="287" t="s">
        <v>2642</v>
      </c>
      <c r="C179" s="263" t="s">
        <v>2463</v>
      </c>
      <c r="D179" s="304"/>
      <c r="E179" s="265"/>
      <c r="K179" s="9"/>
    </row>
    <row r="180" spans="1:11" ht="23.25">
      <c r="A180" s="295"/>
      <c r="B180" s="286" t="s">
        <v>2643</v>
      </c>
      <c r="C180" s="263" t="s">
        <v>2463</v>
      </c>
      <c r="D180" s="304"/>
      <c r="E180" s="265"/>
      <c r="K180" s="9"/>
    </row>
    <row r="181" spans="1:11" ht="18.75">
      <c r="A181" s="299"/>
      <c r="B181" s="287" t="s">
        <v>2644</v>
      </c>
      <c r="C181" s="263" t="s">
        <v>2463</v>
      </c>
      <c r="D181" s="304"/>
      <c r="E181" s="265"/>
      <c r="K181" s="9"/>
    </row>
    <row r="182" spans="1:11" ht="23.25">
      <c r="A182" s="295"/>
      <c r="B182" s="286" t="s">
        <v>2645</v>
      </c>
      <c r="C182" s="263" t="s">
        <v>2463</v>
      </c>
      <c r="D182" s="304"/>
      <c r="E182" s="265"/>
      <c r="K182" s="9"/>
    </row>
    <row r="183" spans="1:11" ht="68.25">
      <c r="A183" s="295"/>
      <c r="B183" s="286" t="s">
        <v>2646</v>
      </c>
      <c r="C183" s="263" t="s">
        <v>2463</v>
      </c>
      <c r="D183" s="304"/>
      <c r="E183" s="265"/>
      <c r="K183" s="9"/>
    </row>
    <row r="184" spans="1:11" ht="23.25">
      <c r="A184" s="285"/>
      <c r="B184" s="286" t="s">
        <v>2647</v>
      </c>
      <c r="C184" s="263" t="s">
        <v>2463</v>
      </c>
      <c r="D184" s="304"/>
      <c r="E184" s="265"/>
      <c r="K184" s="9"/>
    </row>
    <row r="185" spans="1:11" ht="23.25">
      <c r="A185" s="283" t="s">
        <v>2648</v>
      </c>
      <c r="B185" s="286" t="s">
        <v>2649</v>
      </c>
      <c r="C185" s="308"/>
      <c r="D185" s="304"/>
      <c r="E185" s="265"/>
      <c r="K185" s="9"/>
    </row>
    <row r="186" spans="1:11" ht="23.25">
      <c r="A186" s="283"/>
      <c r="B186" s="286" t="s">
        <v>2650</v>
      </c>
      <c r="C186" s="268"/>
      <c r="D186" s="263" t="s">
        <v>2558</v>
      </c>
      <c r="E186" s="336" t="s">
        <v>2651</v>
      </c>
      <c r="K186" s="9"/>
    </row>
    <row r="187" spans="1:11" ht="164.25" customHeight="1">
      <c r="A187" s="283"/>
      <c r="B187" s="286"/>
      <c r="C187" s="268"/>
      <c r="D187" s="304"/>
      <c r="E187" s="265"/>
      <c r="K187" s="9"/>
    </row>
    <row r="188" spans="1:11" ht="18.75">
      <c r="A188" s="283"/>
      <c r="B188" s="286" t="s">
        <v>2652</v>
      </c>
      <c r="C188" s="263" t="s">
        <v>2463</v>
      </c>
      <c r="D188" s="304"/>
      <c r="E188" s="265"/>
      <c r="K188" s="9"/>
    </row>
    <row r="189" spans="1:11" ht="34.5">
      <c r="A189" s="283"/>
      <c r="B189" s="286" t="s">
        <v>2653</v>
      </c>
      <c r="C189" s="263" t="s">
        <v>2463</v>
      </c>
      <c r="D189" s="304"/>
      <c r="E189" s="265"/>
      <c r="K189" s="9"/>
    </row>
    <row r="190" spans="1:11" ht="45.75">
      <c r="A190" s="283"/>
      <c r="B190" s="286" t="s">
        <v>2654</v>
      </c>
      <c r="C190" s="263" t="s">
        <v>2463</v>
      </c>
      <c r="D190" s="304"/>
      <c r="E190" s="337"/>
      <c r="K190" s="9"/>
    </row>
    <row r="191" spans="1:11" ht="23.25">
      <c r="A191" s="283" t="s">
        <v>2655</v>
      </c>
      <c r="B191" s="286"/>
      <c r="C191" s="263" t="s">
        <v>2463</v>
      </c>
      <c r="D191" s="304"/>
      <c r="E191" s="265"/>
      <c r="K191" s="9"/>
    </row>
    <row r="192" spans="1:11" ht="34.5">
      <c r="A192" s="285"/>
      <c r="B192" s="286" t="s">
        <v>2656</v>
      </c>
      <c r="C192" s="263" t="s">
        <v>2463</v>
      </c>
      <c r="D192" s="304"/>
      <c r="E192" s="265"/>
      <c r="K192" s="9"/>
    </row>
    <row r="193" spans="1:11" ht="23.25">
      <c r="A193" s="285"/>
      <c r="B193" s="287" t="s">
        <v>2657</v>
      </c>
      <c r="C193" s="263" t="s">
        <v>2463</v>
      </c>
      <c r="D193" s="269"/>
      <c r="E193" s="270"/>
      <c r="K193" s="9"/>
    </row>
    <row r="194" spans="1:11" ht="18.75">
      <c r="A194" s="285"/>
      <c r="B194" s="287" t="s">
        <v>2658</v>
      </c>
      <c r="C194" s="263" t="s">
        <v>2463</v>
      </c>
      <c r="D194" s="269"/>
      <c r="E194" s="270"/>
      <c r="K194" s="9"/>
    </row>
    <row r="195" spans="1:11" ht="18.75">
      <c r="A195" s="285"/>
      <c r="B195" s="286" t="s">
        <v>2659</v>
      </c>
      <c r="C195" s="263" t="s">
        <v>2463</v>
      </c>
      <c r="D195" s="304"/>
      <c r="E195" s="265"/>
      <c r="K195" s="9"/>
    </row>
    <row r="196" spans="1:11" ht="18.75">
      <c r="A196" s="285"/>
      <c r="B196" s="286" t="s">
        <v>2660</v>
      </c>
      <c r="C196" s="263" t="s">
        <v>2463</v>
      </c>
      <c r="D196" s="304"/>
      <c r="E196" s="265"/>
      <c r="K196" s="9"/>
    </row>
    <row r="197" spans="1:11" ht="18.75">
      <c r="A197" s="305"/>
      <c r="B197" s="286" t="s">
        <v>2661</v>
      </c>
      <c r="C197" s="268"/>
      <c r="D197" s="263" t="s">
        <v>2558</v>
      </c>
      <c r="E197" s="332" t="s">
        <v>2662</v>
      </c>
      <c r="K197" s="9"/>
    </row>
    <row r="198" spans="1:11" ht="34.5">
      <c r="A198" s="305"/>
      <c r="B198" s="286" t="s">
        <v>2663</v>
      </c>
      <c r="C198" s="263" t="s">
        <v>2463</v>
      </c>
      <c r="D198" s="304"/>
      <c r="E198" s="265"/>
      <c r="K198" s="9"/>
    </row>
    <row r="199" spans="1:11" s="320" customFormat="1" ht="21">
      <c r="A199" s="338"/>
      <c r="B199" s="339" t="s">
        <v>2664</v>
      </c>
      <c r="C199" s="340"/>
      <c r="D199" s="341" t="s">
        <v>2558</v>
      </c>
      <c r="E199" s="313" t="s">
        <v>2665</v>
      </c>
      <c r="F199" s="231"/>
      <c r="G199" s="231"/>
      <c r="H199" s="231"/>
      <c r="K199" s="9"/>
    </row>
    <row r="200" spans="1:11" ht="18.75">
      <c r="A200" s="285"/>
      <c r="B200" s="286" t="s">
        <v>2666</v>
      </c>
      <c r="C200" s="263" t="s">
        <v>2463</v>
      </c>
      <c r="D200" s="304"/>
      <c r="E200" s="265"/>
      <c r="K200" s="9"/>
    </row>
    <row r="201" spans="1:11" ht="18.75">
      <c r="A201" s="285"/>
      <c r="B201" s="286" t="s">
        <v>2667</v>
      </c>
      <c r="C201" s="263" t="s">
        <v>2463</v>
      </c>
      <c r="D201" s="304"/>
      <c r="E201" s="265"/>
      <c r="K201" s="9"/>
    </row>
    <row r="202" spans="1:11" ht="18.75">
      <c r="A202" s="285"/>
      <c r="B202" s="286" t="s">
        <v>2668</v>
      </c>
      <c r="C202" s="263" t="s">
        <v>2463</v>
      </c>
      <c r="D202" s="304"/>
      <c r="E202" s="265"/>
      <c r="K202" s="9"/>
    </row>
    <row r="203" spans="1:11" ht="23.25">
      <c r="A203" s="281" t="s">
        <v>2669</v>
      </c>
      <c r="B203" s="288"/>
      <c r="C203" s="297"/>
      <c r="D203" s="298"/>
      <c r="E203" s="259"/>
      <c r="K203" s="9"/>
    </row>
    <row r="204" spans="1:11" ht="23.25">
      <c r="A204" s="293" t="s">
        <v>2670</v>
      </c>
      <c r="B204" s="286"/>
      <c r="C204" s="308"/>
      <c r="D204" s="304"/>
      <c r="E204" s="265"/>
      <c r="K204" s="9"/>
    </row>
    <row r="205" spans="1:11" ht="15">
      <c r="A205" s="285"/>
      <c r="B205" s="287" t="s">
        <v>2671</v>
      </c>
      <c r="C205" s="268"/>
      <c r="D205" s="304"/>
      <c r="E205" s="265"/>
      <c r="K205" s="9"/>
    </row>
    <row r="206" spans="1:11" ht="23.25">
      <c r="A206" s="285"/>
      <c r="B206" s="286" t="s">
        <v>2672</v>
      </c>
      <c r="C206" s="268"/>
      <c r="D206" s="304"/>
      <c r="E206" s="265"/>
      <c r="K206" s="9"/>
    </row>
    <row r="207" spans="1:11" ht="23.25">
      <c r="A207" s="283" t="s">
        <v>2673</v>
      </c>
      <c r="B207" s="286"/>
      <c r="C207" s="308"/>
      <c r="D207" s="304"/>
      <c r="E207" s="265"/>
      <c r="K207" s="9"/>
    </row>
    <row r="208" spans="1:11" ht="23.25">
      <c r="A208" s="285"/>
      <c r="B208" s="286" t="s">
        <v>2674</v>
      </c>
      <c r="C208" s="268"/>
      <c r="D208" s="263" t="s">
        <v>2558</v>
      </c>
      <c r="E208" s="336" t="s">
        <v>2675</v>
      </c>
      <c r="K208" s="9"/>
    </row>
    <row r="209" spans="1:11" ht="186" customHeight="1">
      <c r="A209" s="285"/>
      <c r="B209" s="286"/>
      <c r="C209" s="268"/>
      <c r="D209" s="304"/>
      <c r="E209" s="265"/>
      <c r="K209" s="9"/>
    </row>
    <row r="210" spans="1:11" ht="23.25">
      <c r="A210" s="285"/>
      <c r="B210" s="286" t="s">
        <v>2676</v>
      </c>
      <c r="C210" s="263" t="s">
        <v>2463</v>
      </c>
      <c r="E210" s="265"/>
      <c r="K210" s="9"/>
    </row>
    <row r="211" spans="1:11" ht="23.25">
      <c r="A211" s="285"/>
      <c r="B211" s="286" t="s">
        <v>2677</v>
      </c>
      <c r="C211" s="268"/>
      <c r="D211" s="263" t="s">
        <v>2558</v>
      </c>
      <c r="E211" s="265" t="s">
        <v>2678</v>
      </c>
      <c r="K211" s="9"/>
    </row>
    <row r="212" spans="1:11" ht="18.75">
      <c r="A212" s="285"/>
      <c r="B212" s="286" t="s">
        <v>2679</v>
      </c>
      <c r="C212" s="263" t="s">
        <v>2463</v>
      </c>
      <c r="D212" s="304"/>
      <c r="E212" s="265"/>
      <c r="K212" s="9"/>
    </row>
    <row r="213" spans="1:11" ht="45.75">
      <c r="A213" s="283" t="s">
        <v>2680</v>
      </c>
      <c r="B213" s="286"/>
      <c r="C213" s="308"/>
      <c r="D213" s="304"/>
      <c r="E213" s="265"/>
      <c r="K213" s="9"/>
    </row>
    <row r="214" spans="1:11" ht="72">
      <c r="A214" s="283"/>
      <c r="B214" s="286" t="s">
        <v>2681</v>
      </c>
      <c r="C214" s="263"/>
      <c r="D214" s="263" t="s">
        <v>2558</v>
      </c>
      <c r="E214" s="342" t="s">
        <v>2682</v>
      </c>
      <c r="K214" s="9"/>
    </row>
    <row r="215" spans="1:11" s="231" customFormat="1" ht="36">
      <c r="A215" s="293"/>
      <c r="B215" s="287" t="s">
        <v>2683</v>
      </c>
      <c r="C215" s="263"/>
      <c r="D215" s="263" t="s">
        <v>2558</v>
      </c>
      <c r="E215" s="343" t="s">
        <v>2684</v>
      </c>
      <c r="K215" s="9"/>
    </row>
    <row r="216" spans="1:11" ht="54">
      <c r="A216" s="283"/>
      <c r="B216" s="286" t="s">
        <v>2685</v>
      </c>
      <c r="C216" s="263"/>
      <c r="D216" s="263" t="s">
        <v>2558</v>
      </c>
      <c r="E216" s="342" t="s">
        <v>2686</v>
      </c>
      <c r="K216" s="9"/>
    </row>
    <row r="217" spans="1:11" s="231" customFormat="1" ht="34.5">
      <c r="A217" s="293"/>
      <c r="B217" s="287" t="s">
        <v>2687</v>
      </c>
      <c r="C217" s="268"/>
      <c r="D217" s="263" t="s">
        <v>2558</v>
      </c>
      <c r="E217" s="344" t="s">
        <v>2688</v>
      </c>
      <c r="F217" s="250"/>
      <c r="K217" s="9"/>
    </row>
    <row r="218" spans="1:11" s="231" customFormat="1" ht="23.25">
      <c r="A218" s="293"/>
      <c r="B218" s="287" t="s">
        <v>2689</v>
      </c>
      <c r="C218" s="263" t="s">
        <v>2463</v>
      </c>
      <c r="D218" s="292"/>
      <c r="E218" s="345"/>
      <c r="F218" s="250"/>
      <c r="K218" s="9"/>
    </row>
    <row r="219" spans="1:11" ht="34.5">
      <c r="A219" s="283"/>
      <c r="B219" s="286" t="s">
        <v>2690</v>
      </c>
      <c r="C219" s="268"/>
      <c r="D219" s="1371" t="s">
        <v>2336</v>
      </c>
      <c r="E219" s="1374" t="s">
        <v>2691</v>
      </c>
      <c r="F219" s="250"/>
      <c r="K219" s="9"/>
    </row>
    <row r="220" spans="1:11" ht="12.75" customHeight="1">
      <c r="A220" s="283"/>
      <c r="B220" s="346" t="s">
        <v>2692</v>
      </c>
      <c r="C220" s="268"/>
      <c r="D220" s="1372"/>
      <c r="E220" s="1375"/>
      <c r="F220" s="250"/>
      <c r="K220" s="9"/>
    </row>
    <row r="221" spans="1:11" ht="12.75" customHeight="1">
      <c r="A221" s="283"/>
      <c r="B221" s="346" t="s">
        <v>2693</v>
      </c>
      <c r="C221" s="268"/>
      <c r="D221" s="1372"/>
      <c r="E221" s="1375"/>
      <c r="F221" s="250"/>
      <c r="K221" s="9"/>
    </row>
    <row r="222" spans="1:11" ht="12.75" customHeight="1">
      <c r="A222" s="283"/>
      <c r="B222" s="347" t="s">
        <v>2694</v>
      </c>
      <c r="C222" s="268"/>
      <c r="D222" s="1372"/>
      <c r="E222" s="1375"/>
      <c r="F222" s="250"/>
      <c r="K222" s="9"/>
    </row>
    <row r="223" spans="1:11" ht="12.75" customHeight="1">
      <c r="A223" s="283"/>
      <c r="B223" s="286" t="s">
        <v>2695</v>
      </c>
      <c r="C223" s="268"/>
      <c r="D223" s="1372"/>
      <c r="E223" s="1375"/>
      <c r="F223" s="250"/>
      <c r="K223" s="9"/>
    </row>
    <row r="224" spans="1:11" ht="15">
      <c r="A224" s="283"/>
      <c r="B224" s="286" t="s">
        <v>2696</v>
      </c>
      <c r="C224" s="268"/>
      <c r="D224" s="1372"/>
      <c r="E224" s="1375"/>
      <c r="F224" s="250"/>
      <c r="K224" s="9"/>
    </row>
    <row r="225" spans="1:11" ht="15">
      <c r="A225" s="283"/>
      <c r="B225" s="286" t="s">
        <v>2697</v>
      </c>
      <c r="C225" s="268"/>
      <c r="D225" s="1373"/>
      <c r="E225" s="1376"/>
      <c r="F225" s="250"/>
      <c r="K225" s="9"/>
    </row>
    <row r="226" spans="1:11" ht="23.25">
      <c r="A226" s="283" t="s">
        <v>2698</v>
      </c>
      <c r="B226" s="286"/>
      <c r="C226" s="348"/>
      <c r="D226" s="307"/>
      <c r="E226" s="265"/>
      <c r="K226" s="9"/>
    </row>
    <row r="227" spans="1:11" ht="15">
      <c r="A227" s="283"/>
      <c r="B227" s="286" t="s">
        <v>2699</v>
      </c>
      <c r="C227" s="268"/>
      <c r="D227" s="307"/>
      <c r="E227" s="265"/>
      <c r="K227" s="9"/>
    </row>
    <row r="228" spans="1:11" ht="23.25">
      <c r="A228" s="285"/>
      <c r="B228" s="286" t="s">
        <v>2657</v>
      </c>
      <c r="C228" s="263" t="s">
        <v>2463</v>
      </c>
      <c r="D228" s="307"/>
      <c r="E228" s="265"/>
      <c r="K228" s="9"/>
    </row>
    <row r="229" spans="1:11" ht="18.75">
      <c r="A229" s="285"/>
      <c r="B229" s="286" t="s">
        <v>2700</v>
      </c>
      <c r="C229" s="263" t="s">
        <v>2463</v>
      </c>
      <c r="D229" s="307"/>
      <c r="E229" s="265"/>
      <c r="K229" s="9"/>
    </row>
    <row r="230" spans="1:11" ht="15">
      <c r="A230" s="285"/>
      <c r="B230" s="279" t="s">
        <v>2701</v>
      </c>
      <c r="C230" s="268"/>
      <c r="D230" s="307"/>
      <c r="E230" s="345"/>
      <c r="K230" s="9"/>
    </row>
    <row r="231" spans="1:11" ht="15">
      <c r="A231" s="285"/>
      <c r="B231" s="279" t="s">
        <v>2702</v>
      </c>
      <c r="C231" s="268"/>
      <c r="D231" s="304"/>
      <c r="E231" s="345"/>
      <c r="K231" s="9"/>
    </row>
    <row r="232" spans="1:11" ht="18.75">
      <c r="A232" s="285"/>
      <c r="B232" s="286" t="s">
        <v>2703</v>
      </c>
      <c r="C232" s="263" t="s">
        <v>2463</v>
      </c>
      <c r="D232" s="304"/>
      <c r="E232" s="270"/>
      <c r="K232" s="9"/>
    </row>
    <row r="233" spans="1:11" ht="18.75">
      <c r="A233" s="285"/>
      <c r="B233" s="286" t="s">
        <v>2704</v>
      </c>
      <c r="C233" s="268"/>
      <c r="D233" s="263" t="s">
        <v>2558</v>
      </c>
      <c r="E233" s="335" t="s">
        <v>2705</v>
      </c>
      <c r="K233" s="9"/>
    </row>
    <row r="234" spans="1:11" ht="18.75">
      <c r="A234" s="285"/>
      <c r="B234" s="286" t="s">
        <v>2660</v>
      </c>
      <c r="C234" s="268"/>
      <c r="D234" s="263" t="s">
        <v>2558</v>
      </c>
      <c r="E234" s="335" t="s">
        <v>2705</v>
      </c>
      <c r="K234" s="9"/>
    </row>
    <row r="235" spans="1:11" ht="18.75">
      <c r="A235" s="285"/>
      <c r="B235" s="286" t="s">
        <v>2706</v>
      </c>
      <c r="C235" s="268"/>
      <c r="D235" s="263" t="s">
        <v>2558</v>
      </c>
      <c r="E235" s="335" t="s">
        <v>2705</v>
      </c>
      <c r="K235" s="9"/>
    </row>
    <row r="236" spans="1:11" ht="18.75">
      <c r="A236" s="285"/>
      <c r="B236" s="286" t="s">
        <v>2707</v>
      </c>
      <c r="C236" s="263" t="s">
        <v>2463</v>
      </c>
      <c r="D236" s="304"/>
      <c r="E236" s="335"/>
      <c r="K236" s="9"/>
    </row>
    <row r="237" spans="1:11" ht="18.75">
      <c r="A237" s="285"/>
      <c r="B237" s="286" t="s">
        <v>2708</v>
      </c>
      <c r="C237" s="268"/>
      <c r="D237" s="263" t="s">
        <v>2558</v>
      </c>
      <c r="E237" s="335" t="s">
        <v>2709</v>
      </c>
      <c r="K237" s="9"/>
    </row>
    <row r="238" spans="1:11" ht="34.5">
      <c r="A238" s="281" t="s">
        <v>2710</v>
      </c>
      <c r="B238" s="288"/>
      <c r="C238" s="297"/>
      <c r="D238" s="298"/>
      <c r="E238" s="259"/>
      <c r="K238" s="9"/>
    </row>
    <row r="239" spans="1:11" ht="23.25">
      <c r="A239" s="293" t="s">
        <v>2711</v>
      </c>
      <c r="B239" s="286"/>
      <c r="C239" s="308"/>
      <c r="D239" s="304"/>
      <c r="E239" s="265"/>
      <c r="K239" s="9"/>
    </row>
    <row r="240" spans="1:11" ht="23.25">
      <c r="A240" s="305"/>
      <c r="B240" s="286" t="s">
        <v>2712</v>
      </c>
      <c r="C240" s="263" t="s">
        <v>2463</v>
      </c>
      <c r="D240" s="304"/>
      <c r="E240" s="265"/>
      <c r="K240" s="9"/>
    </row>
    <row r="241" spans="1:11" ht="23.25">
      <c r="A241" s="305"/>
      <c r="B241" s="286" t="s">
        <v>2713</v>
      </c>
      <c r="C241" s="268"/>
      <c r="D241" s="263" t="s">
        <v>2558</v>
      </c>
      <c r="E241" s="336" t="s">
        <v>2675</v>
      </c>
      <c r="K241" s="9"/>
    </row>
    <row r="242" spans="1:11" ht="195" customHeight="1">
      <c r="A242" s="305"/>
      <c r="B242" s="286"/>
      <c r="C242" s="268"/>
      <c r="D242" s="304"/>
      <c r="E242" s="265"/>
      <c r="K242" s="9"/>
    </row>
    <row r="243" spans="1:11" ht="23.25">
      <c r="A243" s="283" t="s">
        <v>2714</v>
      </c>
      <c r="B243" s="286"/>
      <c r="C243" s="308"/>
      <c r="D243" s="304"/>
      <c r="E243" s="265"/>
      <c r="K243" s="9"/>
    </row>
    <row r="244" spans="1:11" ht="15">
      <c r="A244" s="283"/>
      <c r="B244" s="286" t="s">
        <v>2715</v>
      </c>
      <c r="C244" s="268"/>
      <c r="D244" s="304"/>
      <c r="E244" s="265"/>
      <c r="K244" s="9"/>
    </row>
    <row r="245" spans="1:11" ht="23.25">
      <c r="A245" s="283"/>
      <c r="B245" s="287" t="s">
        <v>2716</v>
      </c>
      <c r="C245" s="263" t="s">
        <v>2463</v>
      </c>
      <c r="D245" s="269"/>
      <c r="E245" s="270"/>
      <c r="K245" s="9"/>
    </row>
    <row r="246" spans="1:11" ht="18.75">
      <c r="A246" s="283"/>
      <c r="B246" s="287" t="s">
        <v>2700</v>
      </c>
      <c r="C246" s="263" t="s">
        <v>2463</v>
      </c>
      <c r="D246" s="269"/>
      <c r="E246" s="270"/>
      <c r="K246" s="9"/>
    </row>
    <row r="247" spans="1:11" ht="14.25" customHeight="1">
      <c r="A247" s="283"/>
      <c r="B247" s="286" t="s">
        <v>2703</v>
      </c>
      <c r="C247" s="263" t="s">
        <v>2463</v>
      </c>
      <c r="D247" s="304"/>
      <c r="E247" s="265"/>
      <c r="K247" s="9"/>
    </row>
    <row r="248" spans="1:11" ht="34.5">
      <c r="A248" s="283" t="s">
        <v>2717</v>
      </c>
      <c r="B248" s="286"/>
      <c r="C248" s="263"/>
      <c r="D248" s="304"/>
      <c r="E248" s="265"/>
      <c r="K248" s="9"/>
    </row>
    <row r="249" spans="1:11" ht="45.75">
      <c r="A249" s="285"/>
      <c r="B249" s="286" t="s">
        <v>2718</v>
      </c>
      <c r="C249" s="268"/>
      <c r="D249" s="263" t="s">
        <v>2558</v>
      </c>
      <c r="E249" s="336" t="s">
        <v>2719</v>
      </c>
      <c r="K249" s="9"/>
    </row>
    <row r="250" spans="1:11" ht="23.25">
      <c r="A250" s="330" t="s">
        <v>2720</v>
      </c>
      <c r="B250" s="288"/>
      <c r="C250" s="297"/>
      <c r="D250" s="298"/>
      <c r="E250" s="259"/>
      <c r="K250" s="9"/>
    </row>
    <row r="251" spans="1:11" ht="23.25">
      <c r="A251" s="281" t="s">
        <v>2721</v>
      </c>
      <c r="B251" s="288"/>
      <c r="C251" s="297"/>
      <c r="D251" s="298"/>
      <c r="E251" s="259"/>
      <c r="K251" s="9"/>
    </row>
    <row r="252" spans="1:11" ht="23.25">
      <c r="A252" s="283" t="s">
        <v>2722</v>
      </c>
      <c r="B252" s="286"/>
      <c r="C252" s="308"/>
      <c r="D252" s="304"/>
      <c r="E252" s="265"/>
      <c r="K252" s="9"/>
    </row>
    <row r="253" spans="1:11" ht="18.75">
      <c r="A253" s="285"/>
      <c r="B253" s="286" t="s">
        <v>2723</v>
      </c>
      <c r="C253" s="263" t="s">
        <v>2463</v>
      </c>
      <c r="D253" s="304"/>
      <c r="E253" s="265"/>
      <c r="K253" s="9"/>
    </row>
    <row r="254" spans="1:11" ht="68.25">
      <c r="A254" s="285"/>
      <c r="B254" s="286" t="s">
        <v>2724</v>
      </c>
      <c r="C254" s="263" t="s">
        <v>2463</v>
      </c>
      <c r="D254" s="304"/>
      <c r="E254" s="265"/>
      <c r="K254" s="9"/>
    </row>
    <row r="255" spans="1:11" ht="15">
      <c r="A255" s="285"/>
      <c r="B255" s="279" t="s">
        <v>2725</v>
      </c>
      <c r="C255" s="268"/>
      <c r="D255" s="304"/>
      <c r="E255" s="265"/>
      <c r="K255" s="9"/>
    </row>
    <row r="256" spans="1:11" s="354" customFormat="1" ht="23.25">
      <c r="A256" s="349"/>
      <c r="B256" s="350" t="s">
        <v>2726</v>
      </c>
      <c r="C256" s="244"/>
      <c r="D256" s="263" t="s">
        <v>2558</v>
      </c>
      <c r="E256" s="351" t="s">
        <v>2727</v>
      </c>
      <c r="F256" s="352"/>
      <c r="G256" s="353"/>
      <c r="H256" s="231"/>
      <c r="K256" s="9"/>
    </row>
    <row r="257" spans="1:11" ht="23.25">
      <c r="A257" s="283" t="s">
        <v>2728</v>
      </c>
      <c r="B257" s="286"/>
      <c r="C257" s="308"/>
      <c r="D257" s="304"/>
      <c r="E257" s="265"/>
      <c r="K257" s="9"/>
    </row>
    <row r="258" spans="1:11" ht="23.25">
      <c r="A258" s="285"/>
      <c r="B258" s="286" t="s">
        <v>2729</v>
      </c>
      <c r="C258" s="263" t="s">
        <v>2463</v>
      </c>
      <c r="D258" s="304"/>
      <c r="E258" s="265"/>
      <c r="K258" s="9"/>
    </row>
    <row r="259" spans="1:11" ht="18.75">
      <c r="A259" s="285"/>
      <c r="B259" s="286" t="s">
        <v>2730</v>
      </c>
      <c r="C259" s="263" t="s">
        <v>2463</v>
      </c>
      <c r="D259" s="304"/>
      <c r="E259" s="265"/>
      <c r="K259" s="9"/>
    </row>
    <row r="260" spans="1:11" ht="23.25">
      <c r="A260" s="285"/>
      <c r="B260" s="286" t="s">
        <v>2731</v>
      </c>
      <c r="C260" s="263" t="s">
        <v>2463</v>
      </c>
      <c r="D260" s="304"/>
      <c r="E260" s="265"/>
      <c r="K260" s="9"/>
    </row>
    <row r="261" spans="1:11" ht="18.75">
      <c r="A261" s="285"/>
      <c r="B261" s="286" t="s">
        <v>2732</v>
      </c>
      <c r="C261" s="263" t="s">
        <v>2463</v>
      </c>
      <c r="D261" s="304"/>
      <c r="E261" s="265"/>
      <c r="K261" s="9"/>
    </row>
    <row r="262" spans="1:11" ht="23.25">
      <c r="A262" s="285"/>
      <c r="B262" s="286" t="s">
        <v>2733</v>
      </c>
      <c r="C262" s="263" t="s">
        <v>2463</v>
      </c>
      <c r="D262" s="304"/>
      <c r="E262" s="265"/>
      <c r="K262" s="9"/>
    </row>
    <row r="263" spans="1:11" ht="23.25">
      <c r="A263" s="285"/>
      <c r="B263" s="279" t="s">
        <v>2734</v>
      </c>
      <c r="C263" s="268"/>
      <c r="D263" s="292"/>
      <c r="E263" s="345"/>
      <c r="K263" s="9"/>
    </row>
    <row r="264" spans="1:11" ht="23.25">
      <c r="A264" s="281" t="s">
        <v>2735</v>
      </c>
      <c r="B264" s="288"/>
      <c r="C264" s="297"/>
      <c r="D264" s="298"/>
      <c r="E264" s="259"/>
      <c r="K264" s="9"/>
    </row>
    <row r="265" spans="1:11" ht="23.25">
      <c r="A265" s="283" t="s">
        <v>2736</v>
      </c>
      <c r="B265" s="286"/>
      <c r="C265" s="308"/>
      <c r="D265" s="304"/>
      <c r="E265" s="265"/>
      <c r="K265" s="9"/>
    </row>
    <row r="266" spans="1:11" ht="18.75">
      <c r="A266" s="285"/>
      <c r="B266" s="286" t="s">
        <v>2737</v>
      </c>
      <c r="C266" s="263" t="s">
        <v>2463</v>
      </c>
      <c r="D266" s="304"/>
      <c r="E266" s="265"/>
      <c r="K266" s="9"/>
    </row>
    <row r="267" spans="1:11" ht="18.75">
      <c r="A267" s="285"/>
      <c r="B267" s="287" t="s">
        <v>2738</v>
      </c>
      <c r="C267" s="263" t="s">
        <v>2463</v>
      </c>
      <c r="D267" s="269"/>
      <c r="E267" s="270"/>
      <c r="K267" s="9"/>
    </row>
    <row r="268" spans="1:11" ht="102">
      <c r="A268" s="333" t="s">
        <v>2739</v>
      </c>
      <c r="B268" s="287"/>
      <c r="C268" s="273"/>
      <c r="D268" s="269"/>
      <c r="E268" s="270"/>
      <c r="K268" s="9"/>
    </row>
    <row r="269" spans="1:11" ht="12.75" customHeight="1">
      <c r="A269" s="355" t="s">
        <v>2740</v>
      </c>
      <c r="B269" s="286"/>
      <c r="C269" s="308"/>
      <c r="D269" s="304"/>
      <c r="E269" s="265"/>
      <c r="K269" s="9"/>
    </row>
    <row r="270" spans="1:11" ht="42.75">
      <c r="A270" s="285"/>
      <c r="B270" s="286" t="s">
        <v>2741</v>
      </c>
      <c r="C270" s="268"/>
      <c r="D270" s="263" t="s">
        <v>2558</v>
      </c>
      <c r="E270" s="332" t="s">
        <v>2742</v>
      </c>
      <c r="F270" s="352"/>
      <c r="K270" s="9"/>
    </row>
    <row r="271" spans="1:11" ht="57">
      <c r="A271" s="285"/>
      <c r="B271" s="286" t="s">
        <v>2743</v>
      </c>
      <c r="C271" s="268"/>
      <c r="D271" s="263" t="s">
        <v>2558</v>
      </c>
      <c r="E271" s="332" t="s">
        <v>2742</v>
      </c>
      <c r="K271" s="9"/>
    </row>
    <row r="272" spans="1:11" ht="23.25">
      <c r="A272" s="285"/>
      <c r="B272" s="286" t="s">
        <v>2744</v>
      </c>
      <c r="C272" s="268"/>
      <c r="D272" s="263" t="s">
        <v>2558</v>
      </c>
      <c r="E272" s="336" t="s">
        <v>2675</v>
      </c>
      <c r="K272" s="9"/>
    </row>
    <row r="273" spans="1:11" ht="211.5" customHeight="1">
      <c r="A273" s="285"/>
      <c r="B273" s="286"/>
      <c r="C273" s="268"/>
      <c r="D273" s="304"/>
      <c r="E273" s="265"/>
      <c r="K273" s="9"/>
    </row>
    <row r="274" spans="1:11" ht="23.25">
      <c r="A274" s="285"/>
      <c r="B274" s="286" t="s">
        <v>2745</v>
      </c>
      <c r="C274" s="263" t="s">
        <v>2463</v>
      </c>
      <c r="D274" s="304"/>
      <c r="E274" s="265"/>
      <c r="K274" s="9"/>
    </row>
    <row r="275" spans="1:11" ht="23.25">
      <c r="A275" s="285"/>
      <c r="B275" s="286" t="s">
        <v>2746</v>
      </c>
      <c r="C275" s="263" t="s">
        <v>2463</v>
      </c>
      <c r="D275" s="304"/>
      <c r="E275" s="265"/>
      <c r="K275" s="9"/>
    </row>
    <row r="276" spans="1:11" ht="237">
      <c r="A276" s="355" t="s">
        <v>2747</v>
      </c>
      <c r="B276" s="286"/>
      <c r="C276" s="308"/>
      <c r="D276" s="304"/>
      <c r="E276" s="265"/>
      <c r="K276" s="9"/>
    </row>
    <row r="277" spans="1:11" s="231" customFormat="1" ht="79.5">
      <c r="A277" s="295"/>
      <c r="B277" s="287" t="s">
        <v>2748</v>
      </c>
      <c r="C277" s="244" t="s">
        <v>2463</v>
      </c>
      <c r="D277" s="300"/>
      <c r="E277" s="270"/>
      <c r="K277" s="9"/>
    </row>
    <row r="278" spans="1:11" ht="15">
      <c r="A278" s="285"/>
      <c r="B278" s="286" t="s">
        <v>2749</v>
      </c>
      <c r="C278" s="268"/>
      <c r="D278" s="304"/>
      <c r="E278" s="265"/>
      <c r="K278" s="9"/>
    </row>
    <row r="279" spans="1:11" ht="23.25">
      <c r="A279" s="285"/>
      <c r="B279" s="286" t="s">
        <v>2750</v>
      </c>
      <c r="C279" s="263" t="s">
        <v>2463</v>
      </c>
      <c r="D279" s="304"/>
      <c r="E279" s="265"/>
      <c r="K279" s="9"/>
    </row>
    <row r="280" spans="1:11" ht="18.75">
      <c r="A280" s="285"/>
      <c r="B280" s="286" t="s">
        <v>2751</v>
      </c>
      <c r="C280" s="263" t="s">
        <v>2463</v>
      </c>
      <c r="D280" s="304"/>
      <c r="E280" s="265"/>
      <c r="K280" s="9"/>
    </row>
    <row r="281" spans="1:11" ht="23.25">
      <c r="A281" s="285"/>
      <c r="B281" s="286" t="s">
        <v>2752</v>
      </c>
      <c r="C281" s="263" t="s">
        <v>2463</v>
      </c>
      <c r="D281" s="304"/>
      <c r="E281" s="265"/>
      <c r="K281" s="9"/>
    </row>
    <row r="282" spans="1:11" ht="23.25">
      <c r="A282" s="285"/>
      <c r="B282" s="286" t="s">
        <v>2753</v>
      </c>
      <c r="C282" s="263" t="s">
        <v>2463</v>
      </c>
      <c r="D282" s="304"/>
      <c r="E282" s="265"/>
      <c r="K282" s="9"/>
    </row>
    <row r="283" spans="1:11" ht="23.25">
      <c r="A283" s="285"/>
      <c r="B283" s="286" t="s">
        <v>2754</v>
      </c>
      <c r="C283" s="263" t="s">
        <v>2463</v>
      </c>
      <c r="D283" s="304"/>
      <c r="E283" s="265"/>
      <c r="K283" s="9"/>
    </row>
    <row r="284" spans="1:11" ht="23.25">
      <c r="A284" s="285"/>
      <c r="B284" s="286" t="s">
        <v>2755</v>
      </c>
      <c r="C284" s="263" t="s">
        <v>2463</v>
      </c>
      <c r="D284" s="304"/>
      <c r="E284" s="265"/>
      <c r="K284" s="9"/>
    </row>
    <row r="285" spans="1:11" ht="23.25">
      <c r="A285" s="285"/>
      <c r="B285" s="287" t="s">
        <v>2756</v>
      </c>
      <c r="C285" s="263" t="s">
        <v>2463</v>
      </c>
      <c r="D285" s="269"/>
      <c r="E285" s="270"/>
      <c r="K285" s="9"/>
    </row>
    <row r="286" spans="1:11" ht="23.25">
      <c r="A286" s="285"/>
      <c r="B286" s="287" t="s">
        <v>2757</v>
      </c>
      <c r="C286" s="263" t="s">
        <v>2463</v>
      </c>
      <c r="D286" s="269"/>
      <c r="E286" s="270"/>
      <c r="K286" s="9"/>
    </row>
    <row r="287" spans="1:11" ht="18.75">
      <c r="A287" s="285"/>
      <c r="B287" s="287" t="s">
        <v>2758</v>
      </c>
      <c r="C287" s="263" t="s">
        <v>2463</v>
      </c>
      <c r="D287" s="269"/>
      <c r="E287" s="270"/>
      <c r="K287" s="9"/>
    </row>
    <row r="288" spans="1:11" ht="23.25">
      <c r="A288" s="285"/>
      <c r="B288" s="287" t="s">
        <v>2759</v>
      </c>
      <c r="C288" s="263" t="s">
        <v>2463</v>
      </c>
      <c r="D288" s="269"/>
      <c r="E288" s="270"/>
      <c r="K288" s="9"/>
    </row>
    <row r="289" spans="1:11" ht="23.25">
      <c r="A289" s="285"/>
      <c r="B289" s="287" t="s">
        <v>2760</v>
      </c>
      <c r="C289" s="263" t="s">
        <v>2463</v>
      </c>
      <c r="D289" s="269"/>
      <c r="E289" s="270"/>
      <c r="K289" s="9"/>
    </row>
    <row r="290" spans="1:11" ht="18.75">
      <c r="A290" s="285"/>
      <c r="B290" s="356" t="s">
        <v>2761</v>
      </c>
      <c r="C290" s="263" t="s">
        <v>2463</v>
      </c>
      <c r="D290" s="269"/>
      <c r="E290" s="270"/>
      <c r="K290" s="9"/>
    </row>
    <row r="291" spans="1:11" ht="18.75">
      <c r="A291" s="285"/>
      <c r="B291" s="356" t="s">
        <v>2762</v>
      </c>
      <c r="C291" s="263" t="s">
        <v>2463</v>
      </c>
      <c r="D291" s="269"/>
      <c r="E291" s="270"/>
      <c r="K291" s="9"/>
    </row>
    <row r="292" spans="1:11" ht="18.75">
      <c r="A292" s="285"/>
      <c r="B292" s="356" t="s">
        <v>2763</v>
      </c>
      <c r="C292" s="263" t="s">
        <v>2463</v>
      </c>
      <c r="D292" s="269"/>
      <c r="E292" s="270"/>
      <c r="K292" s="9"/>
    </row>
    <row r="293" spans="1:11" ht="18.75">
      <c r="A293" s="285"/>
      <c r="B293" s="356" t="s">
        <v>2764</v>
      </c>
      <c r="C293" s="263" t="s">
        <v>2463</v>
      </c>
      <c r="D293" s="269"/>
      <c r="E293" s="270"/>
      <c r="K293" s="9"/>
    </row>
    <row r="294" spans="1:11" ht="18.75">
      <c r="A294" s="285"/>
      <c r="B294" s="356" t="s">
        <v>2765</v>
      </c>
      <c r="C294" s="263" t="s">
        <v>2463</v>
      </c>
      <c r="D294" s="269"/>
      <c r="E294" s="270"/>
      <c r="K294" s="9"/>
    </row>
    <row r="295" spans="1:11" ht="18.75">
      <c r="A295" s="285"/>
      <c r="B295" s="356" t="s">
        <v>2766</v>
      </c>
      <c r="C295" s="263" t="s">
        <v>2463</v>
      </c>
      <c r="D295" s="269"/>
      <c r="E295" s="270"/>
      <c r="K295" s="9"/>
    </row>
    <row r="296" spans="1:11" ht="18.75">
      <c r="A296" s="285"/>
      <c r="B296" s="356" t="s">
        <v>2767</v>
      </c>
      <c r="C296" s="263" t="s">
        <v>2463</v>
      </c>
      <c r="D296" s="269"/>
      <c r="E296" s="270"/>
      <c r="K296" s="9"/>
    </row>
    <row r="297" spans="1:11" ht="18.75">
      <c r="A297" s="285"/>
      <c r="B297" s="356" t="s">
        <v>2768</v>
      </c>
      <c r="C297" s="263" t="s">
        <v>2463</v>
      </c>
      <c r="D297" s="300"/>
      <c r="E297" s="270"/>
      <c r="K297" s="9"/>
    </row>
    <row r="298" spans="1:11" ht="18.75">
      <c r="A298" s="285"/>
      <c r="B298" s="286" t="s">
        <v>2769</v>
      </c>
      <c r="C298" s="263" t="s">
        <v>2463</v>
      </c>
      <c r="D298" s="304"/>
      <c r="E298" s="265"/>
      <c r="K298" s="9"/>
    </row>
    <row r="299" spans="1:11" ht="23.25">
      <c r="A299" s="285"/>
      <c r="B299" s="286" t="s">
        <v>2770</v>
      </c>
      <c r="C299" s="263" t="s">
        <v>2463</v>
      </c>
      <c r="D299" s="304"/>
      <c r="E299" s="265"/>
      <c r="K299" s="9"/>
    </row>
    <row r="300" spans="1:11" ht="34.5">
      <c r="A300" s="285"/>
      <c r="B300" s="286" t="s">
        <v>2771</v>
      </c>
      <c r="C300" s="263" t="s">
        <v>2463</v>
      </c>
      <c r="D300" s="304"/>
      <c r="E300" s="265"/>
      <c r="K300" s="9"/>
    </row>
    <row r="301" spans="1:11" ht="45.75">
      <c r="A301" s="285"/>
      <c r="B301" s="286" t="s">
        <v>2772</v>
      </c>
      <c r="C301" s="263" t="s">
        <v>2463</v>
      </c>
      <c r="D301" s="304"/>
      <c r="E301" s="265"/>
      <c r="K301" s="9"/>
    </row>
    <row r="302" spans="1:11" ht="18.75">
      <c r="A302" s="285"/>
      <c r="B302" s="286" t="s">
        <v>2773</v>
      </c>
      <c r="C302" s="263" t="s">
        <v>2463</v>
      </c>
      <c r="D302" s="304"/>
      <c r="E302" s="265"/>
      <c r="K302" s="9"/>
    </row>
    <row r="303" spans="1:11" ht="23.25">
      <c r="A303" s="285"/>
      <c r="B303" s="286" t="s">
        <v>2774</v>
      </c>
      <c r="C303" s="263" t="s">
        <v>2463</v>
      </c>
      <c r="D303" s="304"/>
      <c r="E303" s="265"/>
      <c r="K303" s="9"/>
    </row>
    <row r="304" spans="1:11" ht="18.75">
      <c r="A304" s="285"/>
      <c r="B304" s="286" t="s">
        <v>2775</v>
      </c>
      <c r="C304" s="263" t="s">
        <v>2463</v>
      </c>
      <c r="D304" s="304"/>
      <c r="E304" s="265"/>
      <c r="K304" s="9"/>
    </row>
    <row r="305" spans="1:11" ht="23.25">
      <c r="A305" s="285"/>
      <c r="B305" s="286" t="s">
        <v>2776</v>
      </c>
      <c r="C305" s="263" t="s">
        <v>2463</v>
      </c>
      <c r="D305" s="304"/>
      <c r="E305" s="265"/>
      <c r="K305" s="9"/>
    </row>
    <row r="306" spans="1:11" ht="18.75">
      <c r="A306" s="285"/>
      <c r="B306" s="286" t="s">
        <v>2777</v>
      </c>
      <c r="C306" s="263" t="s">
        <v>2463</v>
      </c>
      <c r="D306" s="304"/>
      <c r="E306" s="265"/>
      <c r="K306" s="9"/>
    </row>
    <row r="307" spans="1:11" ht="23.25">
      <c r="A307" s="285"/>
      <c r="B307" s="287" t="s">
        <v>2778</v>
      </c>
      <c r="C307" s="263" t="s">
        <v>2463</v>
      </c>
      <c r="D307" s="269"/>
      <c r="E307" s="270"/>
      <c r="K307" s="9"/>
    </row>
    <row r="308" spans="1:11" ht="23.25">
      <c r="A308" s="285"/>
      <c r="B308" s="357" t="s">
        <v>2779</v>
      </c>
      <c r="C308" s="263" t="s">
        <v>2463</v>
      </c>
      <c r="D308" s="304"/>
      <c r="E308" s="265"/>
      <c r="K308" s="9"/>
    </row>
    <row r="309" spans="1:11" ht="18.75">
      <c r="A309" s="285"/>
      <c r="B309" s="358" t="s">
        <v>2780</v>
      </c>
      <c r="C309" s="263" t="s">
        <v>2463</v>
      </c>
      <c r="D309" s="304"/>
      <c r="E309" s="265"/>
      <c r="K309" s="9"/>
    </row>
    <row r="310" spans="1:11" ht="34.5">
      <c r="A310" s="285"/>
      <c r="B310" s="286" t="s">
        <v>2781</v>
      </c>
      <c r="C310" s="263" t="s">
        <v>2463</v>
      </c>
      <c r="D310" s="304"/>
      <c r="E310" s="265"/>
      <c r="K310" s="9"/>
    </row>
    <row r="311" spans="1:11" ht="18.75">
      <c r="A311" s="285"/>
      <c r="B311" s="286" t="s">
        <v>2782</v>
      </c>
      <c r="C311" s="263" t="s">
        <v>2463</v>
      </c>
      <c r="D311" s="304"/>
      <c r="E311" s="265"/>
      <c r="K311" s="9"/>
    </row>
    <row r="312" spans="1:11" ht="18.75">
      <c r="A312" s="285"/>
      <c r="B312" s="286" t="s">
        <v>2783</v>
      </c>
      <c r="C312" s="263" t="s">
        <v>2463</v>
      </c>
      <c r="D312" s="304"/>
      <c r="E312" s="265"/>
      <c r="K312" s="9"/>
    </row>
    <row r="313" spans="1:11" ht="18.75">
      <c r="A313" s="285"/>
      <c r="B313" s="286" t="s">
        <v>2784</v>
      </c>
      <c r="C313" s="263" t="s">
        <v>2463</v>
      </c>
      <c r="D313" s="304"/>
      <c r="E313" s="265"/>
      <c r="K313" s="9"/>
    </row>
    <row r="314" spans="1:11" ht="18.75">
      <c r="A314" s="285"/>
      <c r="B314" s="286" t="s">
        <v>2785</v>
      </c>
      <c r="C314" s="263" t="s">
        <v>2463</v>
      </c>
      <c r="D314" s="304"/>
      <c r="E314" s="265"/>
      <c r="K314" s="9"/>
    </row>
    <row r="315" spans="1:11" ht="23.25">
      <c r="A315" s="285"/>
      <c r="B315" s="286" t="s">
        <v>2786</v>
      </c>
      <c r="C315" s="263" t="s">
        <v>2463</v>
      </c>
      <c r="D315" s="304"/>
      <c r="E315" s="265"/>
      <c r="K315" s="9"/>
    </row>
    <row r="316" spans="1:11" ht="23.25">
      <c r="A316" s="285"/>
      <c r="B316" s="286" t="s">
        <v>2787</v>
      </c>
      <c r="C316" s="263" t="s">
        <v>2463</v>
      </c>
      <c r="D316" s="304"/>
      <c r="E316" s="265"/>
      <c r="K316" s="9"/>
    </row>
    <row r="317" spans="1:11" ht="34.5">
      <c r="A317" s="285"/>
      <c r="B317" s="296" t="s">
        <v>2788</v>
      </c>
      <c r="C317" s="263" t="s">
        <v>2463</v>
      </c>
      <c r="D317" s="304"/>
      <c r="E317" s="265"/>
      <c r="K317" s="9"/>
    </row>
    <row r="318" spans="1:11" ht="23.25">
      <c r="A318" s="285"/>
      <c r="B318" s="286" t="s">
        <v>2789</v>
      </c>
      <c r="C318" s="263" t="s">
        <v>2463</v>
      </c>
      <c r="D318" s="304"/>
      <c r="E318" s="265"/>
      <c r="K318" s="9"/>
    </row>
    <row r="319" spans="1:11" ht="18.75">
      <c r="A319" s="285"/>
      <c r="B319" s="286" t="s">
        <v>2790</v>
      </c>
      <c r="C319" s="263" t="s">
        <v>2463</v>
      </c>
      <c r="D319" s="304"/>
      <c r="E319" s="265"/>
      <c r="K319" s="9"/>
    </row>
    <row r="320" spans="1:11" ht="18.75">
      <c r="A320" s="285"/>
      <c r="B320" s="286" t="s">
        <v>2791</v>
      </c>
      <c r="C320" s="263" t="s">
        <v>2463</v>
      </c>
      <c r="D320" s="304"/>
      <c r="E320" s="265"/>
      <c r="K320" s="9"/>
    </row>
    <row r="321" spans="1:11" ht="18.75">
      <c r="A321" s="285"/>
      <c r="B321" s="286" t="s">
        <v>2792</v>
      </c>
      <c r="C321" s="263" t="s">
        <v>2463</v>
      </c>
      <c r="D321" s="304"/>
      <c r="E321" s="265"/>
      <c r="K321" s="9"/>
    </row>
    <row r="322" spans="1:11" ht="18.75">
      <c r="A322" s="285"/>
      <c r="B322" s="286" t="s">
        <v>2793</v>
      </c>
      <c r="C322" s="263" t="s">
        <v>2463</v>
      </c>
      <c r="D322" s="304"/>
      <c r="E322" s="265"/>
      <c r="K322" s="9"/>
    </row>
    <row r="323" spans="1:11" ht="34.5">
      <c r="A323" s="285"/>
      <c r="B323" s="286" t="s">
        <v>2794</v>
      </c>
      <c r="C323" s="263" t="s">
        <v>2463</v>
      </c>
      <c r="D323" s="304"/>
      <c r="E323" s="265"/>
      <c r="K323" s="9"/>
    </row>
    <row r="324" spans="1:11" ht="18.75">
      <c r="A324" s="305"/>
      <c r="B324" s="286" t="s">
        <v>2795</v>
      </c>
      <c r="C324" s="263" t="s">
        <v>2463</v>
      </c>
      <c r="D324" s="304"/>
      <c r="E324" s="265"/>
      <c r="K324" s="9"/>
    </row>
    <row r="325" spans="1:11" ht="18.75">
      <c r="A325" s="305"/>
      <c r="B325" s="286" t="s">
        <v>2796</v>
      </c>
      <c r="C325" s="263" t="s">
        <v>2463</v>
      </c>
      <c r="D325" s="304"/>
      <c r="E325" s="265"/>
      <c r="K325" s="9"/>
    </row>
    <row r="326" spans="1:11" ht="34.5">
      <c r="A326" s="305"/>
      <c r="B326" s="286" t="s">
        <v>2797</v>
      </c>
      <c r="C326" s="263" t="s">
        <v>2463</v>
      </c>
      <c r="D326" s="304"/>
      <c r="E326" s="265"/>
      <c r="K326" s="9"/>
    </row>
    <row r="327" spans="1:11" ht="15">
      <c r="A327" s="305"/>
      <c r="B327" s="286" t="s">
        <v>2798</v>
      </c>
      <c r="C327" s="268"/>
      <c r="D327" s="304"/>
      <c r="E327" s="270"/>
      <c r="K327" s="9"/>
    </row>
    <row r="328" spans="1:11" ht="57">
      <c r="A328" s="305"/>
      <c r="B328" s="286" t="s">
        <v>2799</v>
      </c>
      <c r="C328" s="268"/>
      <c r="D328" s="263" t="s">
        <v>2558</v>
      </c>
      <c r="E328" s="336" t="s">
        <v>2709</v>
      </c>
      <c r="K328" s="9"/>
    </row>
    <row r="329" spans="1:11" ht="23.25">
      <c r="A329" s="305"/>
      <c r="B329" s="286" t="s">
        <v>2800</v>
      </c>
      <c r="C329" s="268"/>
      <c r="D329" s="263" t="s">
        <v>2558</v>
      </c>
      <c r="E329" s="336"/>
      <c r="K329" s="9"/>
    </row>
    <row r="330" spans="1:11" ht="18.75">
      <c r="A330" s="305"/>
      <c r="B330" s="286" t="s">
        <v>2801</v>
      </c>
      <c r="C330" s="268"/>
      <c r="D330" s="263" t="s">
        <v>2558</v>
      </c>
      <c r="E330" s="336"/>
      <c r="K330" s="9"/>
    </row>
    <row r="331" spans="1:11" ht="18.75">
      <c r="A331" s="305"/>
      <c r="B331" s="286" t="s">
        <v>2802</v>
      </c>
      <c r="C331" s="268"/>
      <c r="D331" s="263" t="s">
        <v>2558</v>
      </c>
      <c r="E331" s="336"/>
      <c r="K331" s="9"/>
    </row>
    <row r="332" spans="1:11" ht="18.75">
      <c r="A332" s="305"/>
      <c r="B332" s="286" t="s">
        <v>2803</v>
      </c>
      <c r="C332" s="268"/>
      <c r="D332" s="263" t="s">
        <v>2558</v>
      </c>
      <c r="E332" s="336"/>
      <c r="K332" s="9"/>
    </row>
    <row r="333" spans="1:11" ht="18.75">
      <c r="A333" s="305"/>
      <c r="B333" s="286" t="s">
        <v>2804</v>
      </c>
      <c r="C333" s="268"/>
      <c r="D333" s="263" t="s">
        <v>2558</v>
      </c>
      <c r="E333" s="336"/>
      <c r="K333" s="9"/>
    </row>
    <row r="334" spans="1:11" ht="18.75">
      <c r="A334" s="305"/>
      <c r="B334" s="286" t="s">
        <v>2805</v>
      </c>
      <c r="C334" s="268"/>
      <c r="D334" s="263" t="s">
        <v>2558</v>
      </c>
      <c r="E334" s="336"/>
      <c r="K334" s="9"/>
    </row>
    <row r="335" spans="1:11" ht="409.6">
      <c r="A335" s="355" t="s">
        <v>2806</v>
      </c>
      <c r="B335" s="286"/>
      <c r="C335" s="308"/>
      <c r="D335" s="292"/>
      <c r="E335" s="265"/>
      <c r="K335" s="9"/>
    </row>
    <row r="336" spans="1:11" ht="34.5">
      <c r="A336" s="305"/>
      <c r="B336" s="286" t="s">
        <v>2807</v>
      </c>
      <c r="C336" s="263" t="s">
        <v>2463</v>
      </c>
      <c r="D336" s="304"/>
      <c r="E336" s="265"/>
      <c r="K336" s="9"/>
    </row>
    <row r="337" spans="1:11" ht="18.75">
      <c r="A337" s="305"/>
      <c r="B337" s="286" t="s">
        <v>2808</v>
      </c>
      <c r="C337" s="263" t="s">
        <v>2463</v>
      </c>
      <c r="D337" s="304"/>
      <c r="E337" s="265"/>
      <c r="K337" s="9"/>
    </row>
    <row r="338" spans="1:11" ht="18.75">
      <c r="A338" s="305"/>
      <c r="B338" s="286" t="s">
        <v>2809</v>
      </c>
      <c r="C338" s="263" t="s">
        <v>2463</v>
      </c>
      <c r="D338" s="304"/>
      <c r="E338" s="265"/>
      <c r="K338" s="9"/>
    </row>
    <row r="339" spans="1:11" ht="18.75">
      <c r="A339" s="305"/>
      <c r="B339" s="286" t="s">
        <v>2810</v>
      </c>
      <c r="C339" s="263" t="s">
        <v>2463</v>
      </c>
      <c r="D339" s="304"/>
      <c r="E339" s="265"/>
      <c r="K339" s="9"/>
    </row>
    <row r="340" spans="1:11" ht="214.5" customHeight="1">
      <c r="A340" s="305"/>
      <c r="B340" s="286"/>
      <c r="C340" s="268"/>
      <c r="D340" s="304"/>
      <c r="E340" s="265"/>
      <c r="K340" s="9"/>
    </row>
    <row r="341" spans="1:11" ht="23.25">
      <c r="A341" s="305"/>
      <c r="B341" s="286" t="s">
        <v>2811</v>
      </c>
      <c r="C341" s="263" t="s">
        <v>2463</v>
      </c>
      <c r="D341" s="304"/>
      <c r="E341" s="265"/>
      <c r="K341" s="9"/>
    </row>
    <row r="342" spans="1:11" ht="23.25">
      <c r="A342" s="305"/>
      <c r="B342" s="286" t="s">
        <v>2812</v>
      </c>
      <c r="C342" s="263" t="s">
        <v>2463</v>
      </c>
      <c r="D342" s="304"/>
      <c r="E342" s="265"/>
      <c r="K342" s="9"/>
    </row>
    <row r="343" spans="1:11" ht="23.25">
      <c r="A343" s="305"/>
      <c r="B343" s="286" t="s">
        <v>2813</v>
      </c>
      <c r="C343" s="268"/>
      <c r="D343" s="263" t="s">
        <v>2558</v>
      </c>
      <c r="E343" s="336" t="s">
        <v>2814</v>
      </c>
      <c r="K343" s="9"/>
    </row>
    <row r="344" spans="1:11" ht="217.5" customHeight="1">
      <c r="A344" s="305"/>
      <c r="B344" s="286"/>
      <c r="C344" s="268"/>
      <c r="D344" s="304"/>
      <c r="E344" s="265"/>
      <c r="K344" s="9"/>
    </row>
    <row r="345" spans="1:11" ht="28.5">
      <c r="A345" s="305"/>
      <c r="B345" s="286" t="s">
        <v>2815</v>
      </c>
      <c r="C345" s="268"/>
      <c r="D345" s="263" t="s">
        <v>2558</v>
      </c>
      <c r="E345" s="332" t="s">
        <v>2816</v>
      </c>
      <c r="K345" s="9"/>
    </row>
    <row r="346" spans="1:11" ht="28.5">
      <c r="A346" s="305"/>
      <c r="B346" s="286" t="s">
        <v>2817</v>
      </c>
      <c r="C346" s="268"/>
      <c r="D346" s="263" t="s">
        <v>2558</v>
      </c>
      <c r="E346" s="332" t="s">
        <v>2816</v>
      </c>
      <c r="K346" s="9"/>
    </row>
    <row r="347" spans="1:11" ht="34.5">
      <c r="A347" s="305"/>
      <c r="B347" s="286" t="s">
        <v>2818</v>
      </c>
      <c r="C347" s="268"/>
      <c r="D347" s="263" t="s">
        <v>2558</v>
      </c>
      <c r="E347" s="332" t="s">
        <v>2816</v>
      </c>
      <c r="F347" s="352"/>
      <c r="K347" s="9"/>
    </row>
    <row r="348" spans="1:11" ht="23.25">
      <c r="A348" s="305"/>
      <c r="B348" s="286" t="s">
        <v>2819</v>
      </c>
      <c r="C348" s="268"/>
      <c r="D348" s="263" t="s">
        <v>2558</v>
      </c>
      <c r="E348" s="336" t="s">
        <v>2820</v>
      </c>
      <c r="K348" s="9"/>
    </row>
    <row r="349" spans="1:11" ht="237">
      <c r="A349" s="355" t="s">
        <v>2821</v>
      </c>
      <c r="B349" s="286"/>
      <c r="C349" s="308"/>
      <c r="D349" s="304"/>
      <c r="E349" s="265"/>
      <c r="K349" s="9"/>
    </row>
    <row r="350" spans="1:11" ht="23.25">
      <c r="A350" s="305"/>
      <c r="B350" s="321" t="s">
        <v>2822</v>
      </c>
      <c r="C350" s="263" t="s">
        <v>2463</v>
      </c>
      <c r="D350" s="304"/>
      <c r="E350" s="265"/>
      <c r="K350" s="9"/>
    </row>
    <row r="351" spans="1:11" ht="23.25">
      <c r="A351" s="305"/>
      <c r="B351" s="286" t="s">
        <v>2823</v>
      </c>
      <c r="C351" s="268"/>
      <c r="D351" s="263" t="s">
        <v>2558</v>
      </c>
      <c r="E351" s="336" t="s">
        <v>2824</v>
      </c>
      <c r="K351" s="9"/>
    </row>
    <row r="352" spans="1:11" ht="34.5">
      <c r="A352" s="305"/>
      <c r="B352" s="286" t="s">
        <v>2825</v>
      </c>
      <c r="C352" s="263" t="s">
        <v>2463</v>
      </c>
      <c r="D352" s="304"/>
      <c r="E352" s="265"/>
      <c r="K352" s="9"/>
    </row>
    <row r="353" spans="1:11" ht="18.75">
      <c r="A353" s="305"/>
      <c r="B353" s="286" t="s">
        <v>2826</v>
      </c>
      <c r="C353" s="263" t="s">
        <v>2463</v>
      </c>
      <c r="D353" s="304"/>
      <c r="E353" s="265"/>
      <c r="K353" s="9"/>
    </row>
    <row r="354" spans="1:11" ht="18.75">
      <c r="A354" s="305"/>
      <c r="B354" s="286" t="s">
        <v>2827</v>
      </c>
      <c r="C354" s="263" t="s">
        <v>2463</v>
      </c>
      <c r="D354" s="304"/>
      <c r="E354" s="265"/>
      <c r="K354" s="9"/>
    </row>
    <row r="355" spans="1:11" ht="18.75">
      <c r="A355" s="305"/>
      <c r="B355" s="286" t="s">
        <v>2828</v>
      </c>
      <c r="C355" s="263" t="s">
        <v>2463</v>
      </c>
      <c r="D355" s="304"/>
      <c r="E355" s="265"/>
      <c r="K355" s="9"/>
    </row>
    <row r="356" spans="1:11" ht="124.5">
      <c r="A356" s="333" t="s">
        <v>2829</v>
      </c>
      <c r="B356" s="286"/>
      <c r="C356" s="308"/>
      <c r="D356" s="304"/>
      <c r="E356" s="265"/>
      <c r="K356" s="9"/>
    </row>
    <row r="357" spans="1:11" ht="34.5">
      <c r="A357" s="285"/>
      <c r="B357" s="286" t="s">
        <v>2830</v>
      </c>
      <c r="C357" s="268"/>
      <c r="D357" s="263" t="s">
        <v>2558</v>
      </c>
      <c r="E357" s="336" t="s">
        <v>2824</v>
      </c>
      <c r="K357" s="9"/>
    </row>
    <row r="358" spans="1:11" ht="102">
      <c r="A358" s="333" t="s">
        <v>2831</v>
      </c>
      <c r="B358" s="286"/>
      <c r="C358" s="308"/>
      <c r="D358" s="304"/>
      <c r="E358" s="265"/>
      <c r="K358" s="9"/>
    </row>
    <row r="359" spans="1:11" ht="23.25">
      <c r="A359" s="285"/>
      <c r="B359" s="321" t="s">
        <v>2832</v>
      </c>
      <c r="C359" s="263" t="s">
        <v>2463</v>
      </c>
      <c r="D359" s="304"/>
      <c r="E359" s="265"/>
      <c r="K359" s="9"/>
    </row>
    <row r="360" spans="1:11" ht="23.25">
      <c r="A360" s="285"/>
      <c r="B360" s="286" t="s">
        <v>2833</v>
      </c>
      <c r="C360" s="268"/>
      <c r="D360" s="263" t="s">
        <v>2558</v>
      </c>
      <c r="E360" s="336" t="s">
        <v>2824</v>
      </c>
      <c r="K360" s="9"/>
    </row>
    <row r="361" spans="1:11" ht="23.25">
      <c r="A361" s="285"/>
      <c r="B361" s="286" t="s">
        <v>2834</v>
      </c>
      <c r="C361" s="263" t="s">
        <v>2463</v>
      </c>
      <c r="D361" s="292"/>
      <c r="E361" s="337"/>
      <c r="K361" s="9"/>
    </row>
    <row r="362" spans="1:11" ht="23.25">
      <c r="A362" s="285"/>
      <c r="B362" s="286" t="s">
        <v>2835</v>
      </c>
      <c r="C362" s="263" t="s">
        <v>2463</v>
      </c>
      <c r="D362" s="304"/>
      <c r="E362" s="265"/>
      <c r="K362" s="9"/>
    </row>
    <row r="363" spans="1:11" ht="219" customHeight="1">
      <c r="A363" s="285"/>
      <c r="B363" s="286"/>
      <c r="C363" s="268"/>
      <c r="D363" s="304"/>
      <c r="E363" s="265"/>
      <c r="K363" s="9"/>
    </row>
    <row r="364" spans="1:11" ht="15">
      <c r="A364" s="285"/>
      <c r="B364" s="286" t="s">
        <v>2836</v>
      </c>
      <c r="C364" s="268"/>
      <c r="D364" s="304"/>
      <c r="E364" s="265"/>
      <c r="K364" s="9"/>
    </row>
    <row r="365" spans="1:11" ht="117.75" customHeight="1">
      <c r="A365" s="285"/>
      <c r="B365" s="286"/>
      <c r="C365" s="268"/>
      <c r="D365" s="304"/>
      <c r="E365" s="265"/>
      <c r="K365" s="9"/>
    </row>
    <row r="366" spans="1:11" ht="138" customHeight="1">
      <c r="A366" s="285"/>
      <c r="B366" s="286"/>
      <c r="C366" s="268"/>
      <c r="D366" s="304"/>
      <c r="E366" s="265"/>
      <c r="K366" s="9"/>
    </row>
    <row r="367" spans="1:11" ht="121.5" customHeight="1">
      <c r="A367" s="285"/>
      <c r="B367" s="286"/>
      <c r="C367" s="268"/>
      <c r="D367" s="304"/>
      <c r="E367" s="265"/>
      <c r="K367" s="9"/>
    </row>
    <row r="368" spans="1:11" ht="26.25" customHeight="1">
      <c r="A368" s="285"/>
      <c r="B368" s="296" t="s">
        <v>2837</v>
      </c>
      <c r="C368" s="268"/>
      <c r="D368" s="263" t="s">
        <v>2558</v>
      </c>
      <c r="E368" s="337" t="s">
        <v>2838</v>
      </c>
      <c r="K368" s="9"/>
    </row>
    <row r="369" spans="1:11" ht="34.5">
      <c r="A369" s="285"/>
      <c r="B369" s="286" t="s">
        <v>2839</v>
      </c>
      <c r="C369" s="263" t="s">
        <v>2463</v>
      </c>
      <c r="D369" s="304"/>
      <c r="E369" s="265"/>
      <c r="K369" s="9"/>
    </row>
    <row r="370" spans="1:11" ht="34.5">
      <c r="A370" s="285"/>
      <c r="B370" s="286" t="s">
        <v>2840</v>
      </c>
      <c r="C370" s="263" t="s">
        <v>2463</v>
      </c>
      <c r="D370" s="304"/>
      <c r="E370" s="265"/>
      <c r="K370" s="9"/>
    </row>
    <row r="371" spans="1:11" ht="18.75">
      <c r="A371" s="285"/>
      <c r="B371" s="286" t="s">
        <v>2841</v>
      </c>
      <c r="C371" s="263" t="s">
        <v>2463</v>
      </c>
      <c r="D371" s="304"/>
      <c r="E371" s="265"/>
      <c r="K371" s="9"/>
    </row>
    <row r="372" spans="1:11" ht="23.25">
      <c r="A372" s="285"/>
      <c r="B372" s="286" t="s">
        <v>2842</v>
      </c>
      <c r="C372" s="263" t="s">
        <v>2463</v>
      </c>
      <c r="D372" s="304"/>
      <c r="E372" s="265"/>
      <c r="K372" s="9"/>
    </row>
    <row r="373" spans="1:11" ht="57">
      <c r="A373" s="283" t="s">
        <v>2843</v>
      </c>
      <c r="B373" s="286"/>
      <c r="C373" s="268"/>
      <c r="D373" s="304"/>
      <c r="E373" s="265"/>
      <c r="K373" s="9"/>
    </row>
    <row r="374" spans="1:11" ht="34.5">
      <c r="A374" s="285"/>
      <c r="B374" s="286" t="s">
        <v>2844</v>
      </c>
      <c r="C374" s="263" t="s">
        <v>2463</v>
      </c>
      <c r="D374" s="304"/>
      <c r="E374" s="265"/>
      <c r="K374" s="9"/>
    </row>
    <row r="375" spans="1:11" ht="34.5">
      <c r="A375" s="285"/>
      <c r="B375" s="286" t="s">
        <v>2845</v>
      </c>
      <c r="C375" s="244" t="s">
        <v>2463</v>
      </c>
      <c r="D375" s="263"/>
      <c r="E375" s="265"/>
      <c r="F375" s="250"/>
      <c r="K375" s="9"/>
    </row>
    <row r="376" spans="1:11" ht="113.25">
      <c r="A376" s="333" t="s">
        <v>2846</v>
      </c>
      <c r="B376" s="286"/>
      <c r="C376" s="308"/>
      <c r="D376" s="304"/>
      <c r="E376" s="265"/>
      <c r="K376" s="9"/>
    </row>
    <row r="377" spans="1:11" ht="23.25">
      <c r="A377" s="333"/>
      <c r="B377" s="286" t="s">
        <v>2847</v>
      </c>
      <c r="C377" s="263" t="s">
        <v>2463</v>
      </c>
      <c r="D377" s="304"/>
      <c r="E377" s="265"/>
      <c r="K377" s="9"/>
    </row>
    <row r="378" spans="1:11" ht="23.25">
      <c r="A378" s="333"/>
      <c r="B378" s="286" t="s">
        <v>2848</v>
      </c>
      <c r="C378" s="263" t="s">
        <v>2463</v>
      </c>
      <c r="D378" s="304"/>
      <c r="E378" s="265"/>
      <c r="K378" s="9"/>
    </row>
    <row r="379" spans="1:11" ht="102">
      <c r="A379" s="333" t="s">
        <v>2849</v>
      </c>
      <c r="B379" s="286"/>
      <c r="C379" s="308"/>
      <c r="D379" s="304"/>
      <c r="E379" s="265"/>
      <c r="K379" s="9"/>
    </row>
    <row r="380" spans="1:11" ht="23.25">
      <c r="A380" s="333"/>
      <c r="B380" s="286" t="s">
        <v>2850</v>
      </c>
      <c r="C380" s="268"/>
      <c r="D380" s="263" t="s">
        <v>2558</v>
      </c>
      <c r="E380" s="336" t="s">
        <v>2851</v>
      </c>
      <c r="K380" s="9"/>
    </row>
    <row r="381" spans="1:11" ht="23.25">
      <c r="A381" s="333"/>
      <c r="B381" s="286" t="s">
        <v>2852</v>
      </c>
      <c r="C381" s="263" t="s">
        <v>2463</v>
      </c>
      <c r="D381" s="304"/>
      <c r="E381" s="265"/>
      <c r="K381" s="9"/>
    </row>
    <row r="382" spans="1:11" ht="90.75">
      <c r="A382" s="333" t="s">
        <v>2853</v>
      </c>
      <c r="B382" s="286"/>
      <c r="C382" s="308"/>
      <c r="D382" s="304"/>
      <c r="E382" s="265"/>
      <c r="K382" s="9"/>
    </row>
    <row r="383" spans="1:11" ht="34.5">
      <c r="A383" s="333"/>
      <c r="B383" s="286" t="s">
        <v>2854</v>
      </c>
      <c r="C383" s="263" t="s">
        <v>2463</v>
      </c>
      <c r="D383" s="304"/>
      <c r="E383" s="265"/>
      <c r="K383" s="9"/>
    </row>
    <row r="384" spans="1:11" ht="79.5">
      <c r="A384" s="333" t="s">
        <v>2855</v>
      </c>
      <c r="B384" s="286"/>
      <c r="C384" s="308"/>
      <c r="D384" s="304"/>
      <c r="E384" s="265"/>
      <c r="K384" s="9"/>
    </row>
    <row r="385" spans="1:11" ht="57">
      <c r="A385" s="285"/>
      <c r="B385" s="286" t="s">
        <v>2856</v>
      </c>
      <c r="C385" s="263" t="s">
        <v>2463</v>
      </c>
      <c r="D385" s="304"/>
      <c r="E385" s="265"/>
      <c r="K385" s="9"/>
    </row>
    <row r="386" spans="1:11" ht="23.25">
      <c r="A386" s="285"/>
      <c r="B386" s="286" t="s">
        <v>2857</v>
      </c>
      <c r="C386" s="263" t="s">
        <v>2463</v>
      </c>
      <c r="D386" s="304"/>
      <c r="E386" s="265"/>
      <c r="K386" s="9"/>
    </row>
    <row r="387" spans="1:11" ht="23.25">
      <c r="A387" s="285"/>
      <c r="B387" s="286" t="s">
        <v>2858</v>
      </c>
      <c r="C387" s="263" t="s">
        <v>2463</v>
      </c>
      <c r="D387" s="304"/>
      <c r="E387" s="265"/>
      <c r="K387" s="9"/>
    </row>
    <row r="388" spans="1:11" ht="135.75">
      <c r="A388" s="333" t="s">
        <v>2859</v>
      </c>
      <c r="B388" s="286"/>
      <c r="C388" s="308"/>
      <c r="D388" s="304"/>
      <c r="E388" s="265"/>
      <c r="K388" s="9"/>
    </row>
    <row r="389" spans="1:11" s="231" customFormat="1" ht="75">
      <c r="A389" s="295"/>
      <c r="B389" s="287" t="s">
        <v>2860</v>
      </c>
      <c r="C389" s="263"/>
      <c r="D389" s="300" t="s">
        <v>2558</v>
      </c>
      <c r="E389" s="359" t="s">
        <v>2861</v>
      </c>
      <c r="F389" s="250"/>
      <c r="K389" s="9"/>
    </row>
    <row r="390" spans="1:11" ht="45.75">
      <c r="A390" s="285"/>
      <c r="B390" s="286" t="s">
        <v>2862</v>
      </c>
      <c r="C390" s="263" t="s">
        <v>2463</v>
      </c>
      <c r="D390" s="304"/>
      <c r="E390" s="265"/>
      <c r="K390" s="9"/>
    </row>
    <row r="391" spans="1:11" ht="23.25">
      <c r="A391" s="285"/>
      <c r="B391" s="286" t="s">
        <v>2863</v>
      </c>
      <c r="C391" s="263" t="s">
        <v>2463</v>
      </c>
      <c r="D391" s="304"/>
      <c r="E391" s="265"/>
      <c r="K391" s="9"/>
    </row>
    <row r="392" spans="1:11" ht="23.25">
      <c r="A392" s="285"/>
      <c r="B392" s="286" t="s">
        <v>2864</v>
      </c>
      <c r="C392" s="263" t="s">
        <v>2463</v>
      </c>
      <c r="D392" s="304"/>
      <c r="E392" s="265"/>
      <c r="K392" s="9"/>
    </row>
    <row r="393" spans="1:11" ht="270.75">
      <c r="A393" s="333" t="s">
        <v>2865</v>
      </c>
      <c r="B393" s="286"/>
      <c r="C393" s="308"/>
      <c r="D393" s="304"/>
      <c r="E393" s="265"/>
      <c r="K393" s="9"/>
    </row>
    <row r="394" spans="1:11" ht="23.25">
      <c r="A394" s="285"/>
      <c r="B394" s="360" t="s">
        <v>2866</v>
      </c>
      <c r="C394" s="263" t="s">
        <v>2463</v>
      </c>
      <c r="D394" s="292"/>
      <c r="E394" s="265"/>
      <c r="K394" s="9"/>
    </row>
    <row r="395" spans="1:11" ht="169.5">
      <c r="A395" s="333" t="s">
        <v>2867</v>
      </c>
      <c r="B395" s="360"/>
      <c r="C395" s="268"/>
      <c r="D395" s="292"/>
      <c r="E395" s="265"/>
      <c r="K395" s="9"/>
    </row>
    <row r="396" spans="1:11" s="366" customFormat="1" ht="23.25">
      <c r="A396" s="361"/>
      <c r="B396" s="362" t="s">
        <v>2868</v>
      </c>
      <c r="C396" s="363" t="s">
        <v>2463</v>
      </c>
      <c r="D396" s="364"/>
      <c r="E396" s="362"/>
      <c r="F396" s="250"/>
      <c r="G396" s="365"/>
      <c r="H396" s="362"/>
      <c r="K396" s="9"/>
    </row>
    <row r="397" spans="1:11" s="366" customFormat="1" ht="45.75">
      <c r="A397" s="361"/>
      <c r="B397" s="362" t="s">
        <v>2869</v>
      </c>
      <c r="C397" s="363" t="s">
        <v>2463</v>
      </c>
      <c r="D397" s="364"/>
      <c r="E397" s="365"/>
      <c r="F397" s="250"/>
      <c r="G397" s="362"/>
      <c r="H397" s="362"/>
      <c r="K397" s="9"/>
    </row>
    <row r="398" spans="1:11" s="362" customFormat="1" ht="23.25">
      <c r="A398" s="361"/>
      <c r="B398" s="362" t="s">
        <v>2870</v>
      </c>
      <c r="C398" s="363" t="s">
        <v>2463</v>
      </c>
      <c r="D398" s="364"/>
      <c r="E398" s="365"/>
      <c r="F398" s="250"/>
      <c r="K398" s="9"/>
    </row>
    <row r="399" spans="1:11" ht="15.75">
      <c r="A399" s="333"/>
      <c r="B399" s="367"/>
      <c r="C399" s="268"/>
      <c r="D399" s="292"/>
      <c r="E399" s="265"/>
      <c r="K399" s="9"/>
    </row>
    <row r="400" spans="1:11" ht="23.25">
      <c r="A400" s="330" t="s">
        <v>2871</v>
      </c>
      <c r="B400" s="288"/>
      <c r="C400" s="297"/>
      <c r="D400" s="298"/>
      <c r="E400" s="259"/>
      <c r="K400" s="9"/>
    </row>
    <row r="401" spans="1:11" ht="23.25">
      <c r="A401" s="281" t="s">
        <v>2872</v>
      </c>
      <c r="B401" s="288"/>
      <c r="C401" s="297"/>
      <c r="D401" s="298"/>
      <c r="E401" s="259"/>
      <c r="K401" s="9"/>
    </row>
    <row r="402" spans="1:11" ht="18.75">
      <c r="A402" s="285"/>
      <c r="B402" s="286" t="s">
        <v>2873</v>
      </c>
      <c r="C402" s="263" t="s">
        <v>2463</v>
      </c>
      <c r="D402" s="304"/>
      <c r="E402" s="265"/>
      <c r="K402" s="9"/>
    </row>
    <row r="403" spans="1:11" ht="34.5">
      <c r="A403" s="285"/>
      <c r="B403" s="286" t="s">
        <v>2874</v>
      </c>
      <c r="C403" s="304" t="s">
        <v>2552</v>
      </c>
      <c r="D403" s="304"/>
      <c r="E403" s="336" t="s">
        <v>2675</v>
      </c>
      <c r="K403" s="9"/>
    </row>
    <row r="404" spans="1:11" ht="233.25" customHeight="1">
      <c r="A404" s="285"/>
      <c r="B404" s="286"/>
      <c r="C404" s="268"/>
      <c r="D404" s="304"/>
      <c r="E404" s="265"/>
      <c r="K404" s="9"/>
    </row>
    <row r="405" spans="1:11" ht="15">
      <c r="A405" s="285"/>
      <c r="B405" s="286" t="s">
        <v>2875</v>
      </c>
      <c r="C405" s="268"/>
      <c r="D405" s="304"/>
      <c r="E405" s="265"/>
      <c r="K405" s="9"/>
    </row>
    <row r="406" spans="1:11" ht="18.75">
      <c r="A406" s="285"/>
      <c r="B406" s="286" t="s">
        <v>2876</v>
      </c>
      <c r="C406" s="263" t="s">
        <v>2463</v>
      </c>
      <c r="D406" s="304"/>
      <c r="E406" s="265"/>
      <c r="K406" s="9"/>
    </row>
    <row r="407" spans="1:11" ht="23.25">
      <c r="A407" s="285"/>
      <c r="B407" s="286" t="s">
        <v>2877</v>
      </c>
      <c r="C407" s="263" t="s">
        <v>2463</v>
      </c>
      <c r="D407" s="304"/>
      <c r="E407" s="265"/>
      <c r="K407" s="9"/>
    </row>
    <row r="408" spans="1:11" ht="34.5">
      <c r="A408" s="285"/>
      <c r="B408" s="296" t="s">
        <v>2878</v>
      </c>
      <c r="C408" s="263" t="s">
        <v>2463</v>
      </c>
      <c r="D408" s="304"/>
      <c r="E408" s="345"/>
      <c r="K408" s="9"/>
    </row>
    <row r="409" spans="1:11" ht="23.25">
      <c r="A409" s="285"/>
      <c r="B409" s="286" t="s">
        <v>2879</v>
      </c>
      <c r="C409" s="263" t="s">
        <v>2463</v>
      </c>
      <c r="D409" s="304"/>
      <c r="E409" s="265"/>
      <c r="K409" s="9"/>
    </row>
    <row r="410" spans="1:11" ht="23.25">
      <c r="A410" s="285"/>
      <c r="B410" s="286" t="s">
        <v>2880</v>
      </c>
      <c r="C410" s="263" t="s">
        <v>2463</v>
      </c>
      <c r="D410" s="304"/>
      <c r="E410" s="265"/>
      <c r="K410" s="9"/>
    </row>
    <row r="411" spans="1:11" ht="23.25">
      <c r="A411" s="285"/>
      <c r="B411" s="286" t="s">
        <v>2881</v>
      </c>
      <c r="C411" s="263" t="s">
        <v>2463</v>
      </c>
      <c r="D411" s="304"/>
      <c r="E411" s="265"/>
      <c r="K411" s="9"/>
    </row>
    <row r="412" spans="1:11" ht="258.75" customHeight="1">
      <c r="A412" s="285"/>
      <c r="B412" s="286"/>
      <c r="C412" s="268"/>
      <c r="D412" s="304"/>
      <c r="E412" s="265"/>
      <c r="K412" s="9"/>
    </row>
    <row r="413" spans="1:11" ht="23.25">
      <c r="A413" s="285"/>
      <c r="B413" s="286" t="s">
        <v>2882</v>
      </c>
      <c r="C413" s="263" t="s">
        <v>2463</v>
      </c>
      <c r="D413" s="304"/>
      <c r="E413" s="265"/>
      <c r="K413" s="9"/>
    </row>
    <row r="414" spans="1:11" ht="104.25" customHeight="1">
      <c r="A414" s="305"/>
      <c r="B414" s="286" t="s">
        <v>2883</v>
      </c>
      <c r="C414" s="304" t="s">
        <v>2552</v>
      </c>
      <c r="D414" s="304"/>
      <c r="E414" s="332" t="s">
        <v>2884</v>
      </c>
      <c r="K414" s="9"/>
    </row>
    <row r="415" spans="1:11" ht="15">
      <c r="A415" s="281" t="s">
        <v>2885</v>
      </c>
      <c r="B415" s="288"/>
      <c r="C415" s="297"/>
      <c r="D415" s="298"/>
      <c r="E415" s="259"/>
      <c r="K415" s="9"/>
    </row>
    <row r="416" spans="1:11" ht="57">
      <c r="A416" s="285"/>
      <c r="B416" s="286" t="s">
        <v>2886</v>
      </c>
      <c r="C416" s="263" t="s">
        <v>2463</v>
      </c>
      <c r="D416" s="304"/>
      <c r="E416" s="265"/>
      <c r="K416" s="9"/>
    </row>
    <row r="417" spans="1:11" ht="18.75">
      <c r="A417" s="295"/>
      <c r="B417" s="286" t="s">
        <v>2887</v>
      </c>
      <c r="C417" s="263" t="s">
        <v>2463</v>
      </c>
      <c r="D417" s="304"/>
      <c r="E417" s="265"/>
      <c r="K417" s="9"/>
    </row>
    <row r="418" spans="1:11" ht="18.75">
      <c r="A418" s="285"/>
      <c r="B418" s="286" t="s">
        <v>2888</v>
      </c>
      <c r="C418" s="263" t="s">
        <v>2463</v>
      </c>
      <c r="D418" s="304"/>
      <c r="E418" s="265"/>
      <c r="K418" s="9"/>
    </row>
    <row r="419" spans="1:11" ht="15">
      <c r="A419" s="281" t="s">
        <v>2889</v>
      </c>
      <c r="B419" s="288"/>
      <c r="C419" s="297"/>
      <c r="D419" s="298"/>
      <c r="E419" s="259"/>
      <c r="K419" s="9"/>
    </row>
    <row r="420" spans="1:11" ht="18.75">
      <c r="A420" s="285"/>
      <c r="B420" s="286" t="s">
        <v>2890</v>
      </c>
      <c r="C420" s="263" t="s">
        <v>2463</v>
      </c>
      <c r="D420" s="304"/>
      <c r="E420" s="265"/>
      <c r="K420" s="9"/>
    </row>
    <row r="421" spans="1:11" ht="45.75">
      <c r="A421" s="285"/>
      <c r="B421" s="286" t="s">
        <v>2891</v>
      </c>
      <c r="C421" s="263" t="s">
        <v>2463</v>
      </c>
      <c r="D421" s="304"/>
      <c r="E421" s="265"/>
      <c r="K421" s="9"/>
    </row>
    <row r="422" spans="1:11" ht="23.25">
      <c r="A422" s="285"/>
      <c r="B422" s="286" t="s">
        <v>2892</v>
      </c>
      <c r="C422" s="263" t="s">
        <v>2463</v>
      </c>
      <c r="D422" s="304"/>
      <c r="E422" s="265"/>
      <c r="K422" s="9"/>
    </row>
    <row r="423" spans="1:11" ht="18.75">
      <c r="A423" s="285"/>
      <c r="B423" s="286" t="s">
        <v>2893</v>
      </c>
      <c r="C423" s="263" t="s">
        <v>2463</v>
      </c>
      <c r="D423" s="304"/>
      <c r="E423" s="265"/>
      <c r="K423" s="9"/>
    </row>
    <row r="424" spans="1:11" ht="23.25">
      <c r="A424" s="295"/>
      <c r="B424" s="287" t="s">
        <v>2894</v>
      </c>
      <c r="C424" s="263" t="s">
        <v>2463</v>
      </c>
      <c r="D424" s="300"/>
      <c r="E424" s="270"/>
      <c r="K424" s="9"/>
    </row>
    <row r="425" spans="1:11" ht="181.5" customHeight="1">
      <c r="A425" s="295"/>
      <c r="B425" s="287"/>
      <c r="C425" s="268"/>
      <c r="D425" s="300"/>
      <c r="E425" s="270"/>
      <c r="K425" s="9"/>
    </row>
    <row r="426" spans="1:11" s="231" customFormat="1" ht="34.5">
      <c r="A426" s="368"/>
      <c r="B426" s="287" t="s">
        <v>2895</v>
      </c>
      <c r="C426" s="304" t="s">
        <v>2552</v>
      </c>
      <c r="D426" s="304"/>
      <c r="E426" s="336" t="s">
        <v>2675</v>
      </c>
      <c r="K426" s="9"/>
    </row>
    <row r="427" spans="1:11" s="231" customFormat="1" ht="152.25" customHeight="1">
      <c r="A427" s="368"/>
      <c r="B427" s="287"/>
      <c r="C427" s="268"/>
      <c r="D427" s="300"/>
      <c r="E427" s="270"/>
      <c r="K427" s="9"/>
    </row>
    <row r="428" spans="1:11" ht="23.25">
      <c r="A428" s="281" t="s">
        <v>2896</v>
      </c>
      <c r="B428" s="288"/>
      <c r="C428" s="297"/>
      <c r="D428" s="298"/>
      <c r="E428" s="259"/>
      <c r="K428" s="9"/>
    </row>
    <row r="429" spans="1:11" ht="29.25" customHeight="1">
      <c r="A429" s="285"/>
      <c r="B429" s="286" t="s">
        <v>2897</v>
      </c>
      <c r="C429" s="263" t="s">
        <v>2463</v>
      </c>
      <c r="D429" s="304"/>
      <c r="E429" s="265"/>
      <c r="K429" s="9"/>
    </row>
    <row r="430" spans="1:11" ht="45.75">
      <c r="A430" s="285"/>
      <c r="B430" s="286" t="s">
        <v>2898</v>
      </c>
      <c r="C430" s="268"/>
      <c r="D430" s="304" t="s">
        <v>2558</v>
      </c>
      <c r="E430" s="336" t="s">
        <v>2899</v>
      </c>
      <c r="K430" s="9"/>
    </row>
    <row r="431" spans="1:11" ht="45.75">
      <c r="A431" s="285"/>
      <c r="B431" s="286" t="s">
        <v>2900</v>
      </c>
      <c r="C431" s="263" t="s">
        <v>2463</v>
      </c>
      <c r="D431" s="304"/>
      <c r="E431" s="265"/>
      <c r="K431" s="9"/>
    </row>
    <row r="432" spans="1:11" ht="23.25">
      <c r="A432" s="285"/>
      <c r="B432" s="296" t="s">
        <v>2901</v>
      </c>
      <c r="C432" s="263" t="s">
        <v>2463</v>
      </c>
      <c r="D432" s="269"/>
      <c r="E432" s="345"/>
      <c r="K432" s="9"/>
    </row>
    <row r="433" spans="1:11" ht="34.5">
      <c r="A433" s="305"/>
      <c r="B433" s="287" t="s">
        <v>2902</v>
      </c>
      <c r="C433" s="263" t="s">
        <v>2463</v>
      </c>
      <c r="D433" s="269"/>
      <c r="E433" s="270"/>
      <c r="K433" s="9"/>
    </row>
    <row r="434" spans="1:11" ht="23.25">
      <c r="A434" s="281" t="s">
        <v>2903</v>
      </c>
      <c r="B434" s="288"/>
      <c r="C434" s="297"/>
      <c r="D434" s="298"/>
      <c r="E434" s="259"/>
      <c r="K434" s="9"/>
    </row>
    <row r="435" spans="1:11" ht="18.75">
      <c r="A435" s="285"/>
      <c r="B435" s="286" t="s">
        <v>2904</v>
      </c>
      <c r="C435" s="263" t="s">
        <v>2463</v>
      </c>
      <c r="D435" s="304"/>
      <c r="E435" s="265"/>
      <c r="K435" s="9"/>
    </row>
    <row r="436" spans="1:11" ht="23.25">
      <c r="A436" s="285"/>
      <c r="B436" s="286" t="s">
        <v>2905</v>
      </c>
      <c r="C436" s="263" t="s">
        <v>2463</v>
      </c>
      <c r="D436" s="304"/>
      <c r="E436" s="265"/>
      <c r="K436" s="9"/>
    </row>
    <row r="437" spans="1:11" ht="68.25">
      <c r="A437" s="285"/>
      <c r="B437" s="286" t="s">
        <v>2906</v>
      </c>
      <c r="C437" s="263" t="s">
        <v>2463</v>
      </c>
      <c r="D437" s="304"/>
      <c r="E437" s="265"/>
      <c r="K437" s="9"/>
    </row>
    <row r="438" spans="1:11" ht="23.25">
      <c r="A438" s="285"/>
      <c r="B438" s="286" t="s">
        <v>2907</v>
      </c>
      <c r="C438" s="263" t="s">
        <v>2463</v>
      </c>
      <c r="D438" s="304"/>
      <c r="E438" s="265"/>
      <c r="K438" s="9"/>
    </row>
    <row r="439" spans="1:11" ht="57">
      <c r="A439" s="285"/>
      <c r="B439" s="286" t="s">
        <v>2908</v>
      </c>
      <c r="C439" s="263" t="s">
        <v>2463</v>
      </c>
      <c r="D439" s="304"/>
      <c r="E439" s="265"/>
      <c r="K439" s="9"/>
    </row>
    <row r="440" spans="1:11" ht="23.25">
      <c r="A440" s="285"/>
      <c r="B440" s="286" t="s">
        <v>2909</v>
      </c>
      <c r="C440" s="263" t="s">
        <v>2463</v>
      </c>
      <c r="D440" s="304"/>
      <c r="E440" s="265"/>
      <c r="K440" s="9"/>
    </row>
    <row r="441" spans="1:11" ht="34.5">
      <c r="A441" s="305"/>
      <c r="B441" s="286" t="s">
        <v>2910</v>
      </c>
      <c r="C441" s="263" t="s">
        <v>2463</v>
      </c>
      <c r="D441" s="304"/>
      <c r="E441" s="265"/>
      <c r="K441" s="9"/>
    </row>
    <row r="442" spans="1:11" ht="15">
      <c r="A442" s="281" t="s">
        <v>2911</v>
      </c>
      <c r="B442" s="288"/>
      <c r="C442" s="297"/>
      <c r="D442" s="298"/>
      <c r="E442" s="259"/>
      <c r="K442" s="9"/>
    </row>
    <row r="443" spans="1:11" ht="34.5">
      <c r="A443" s="285"/>
      <c r="B443" s="286" t="s">
        <v>2912</v>
      </c>
      <c r="C443" s="304" t="s">
        <v>2552</v>
      </c>
      <c r="D443" s="304"/>
      <c r="E443" s="336" t="s">
        <v>2913</v>
      </c>
      <c r="K443" s="9"/>
    </row>
    <row r="444" spans="1:11" ht="15">
      <c r="A444" s="285"/>
      <c r="B444" s="286" t="s">
        <v>2914</v>
      </c>
      <c r="C444" s="268"/>
      <c r="D444" s="304"/>
      <c r="E444" s="265"/>
      <c r="K444" s="9"/>
    </row>
    <row r="445" spans="1:11" ht="15">
      <c r="A445" s="305"/>
      <c r="B445" s="286" t="s">
        <v>2915</v>
      </c>
      <c r="C445" s="268"/>
      <c r="D445" s="304"/>
      <c r="E445" s="265"/>
      <c r="K445" s="9"/>
    </row>
    <row r="446" spans="1:11" ht="15">
      <c r="A446" s="285"/>
      <c r="B446" s="296" t="s">
        <v>2916</v>
      </c>
      <c r="C446" s="268"/>
      <c r="D446" s="304"/>
      <c r="E446" s="265"/>
      <c r="K446" s="9"/>
    </row>
    <row r="447" spans="1:11" ht="15">
      <c r="A447" s="285"/>
      <c r="B447" s="286" t="s">
        <v>2917</v>
      </c>
      <c r="C447" s="268"/>
      <c r="D447" s="304"/>
      <c r="E447" s="265"/>
      <c r="K447" s="9"/>
    </row>
    <row r="448" spans="1:11" ht="15">
      <c r="A448" s="285"/>
      <c r="B448" s="287" t="s">
        <v>2918</v>
      </c>
      <c r="C448" s="268"/>
      <c r="D448" s="300"/>
      <c r="E448" s="270"/>
      <c r="K448" s="9"/>
    </row>
    <row r="449" spans="1:11" ht="15">
      <c r="A449" s="285"/>
      <c r="B449" s="287" t="s">
        <v>2919</v>
      </c>
      <c r="C449" s="268"/>
      <c r="D449" s="300"/>
      <c r="E449" s="270"/>
      <c r="K449" s="9"/>
    </row>
    <row r="450" spans="1:11" ht="15">
      <c r="A450" s="285"/>
      <c r="B450" s="296" t="s">
        <v>2920</v>
      </c>
      <c r="C450" s="268"/>
      <c r="D450" s="300"/>
      <c r="E450" s="270"/>
      <c r="K450" s="9"/>
    </row>
    <row r="451" spans="1:11" ht="23.25">
      <c r="A451" s="281" t="s">
        <v>2921</v>
      </c>
      <c r="B451" s="288"/>
      <c r="C451" s="297"/>
      <c r="D451" s="298"/>
      <c r="E451" s="259"/>
      <c r="K451" s="9"/>
    </row>
    <row r="452" spans="1:11" ht="23.25">
      <c r="A452" s="285"/>
      <c r="B452" s="287" t="s">
        <v>2922</v>
      </c>
      <c r="C452" s="263" t="s">
        <v>2463</v>
      </c>
      <c r="D452" s="300"/>
      <c r="E452" s="270"/>
      <c r="K452" s="9"/>
    </row>
    <row r="453" spans="1:11" ht="18.75">
      <c r="A453" s="285"/>
      <c r="B453" s="286" t="s">
        <v>2923</v>
      </c>
      <c r="C453" s="263" t="s">
        <v>2463</v>
      </c>
      <c r="D453" s="304"/>
      <c r="E453" s="265"/>
      <c r="K453" s="9"/>
    </row>
    <row r="454" spans="1:11" ht="18.75">
      <c r="A454" s="285"/>
      <c r="B454" s="286" t="s">
        <v>2924</v>
      </c>
      <c r="C454" s="263" t="s">
        <v>2463</v>
      </c>
      <c r="D454" s="304"/>
      <c r="E454" s="265"/>
      <c r="K454" s="9"/>
    </row>
    <row r="455" spans="1:11" s="374" customFormat="1" ht="23.25">
      <c r="A455" s="369"/>
      <c r="B455" s="370" t="s">
        <v>2925</v>
      </c>
      <c r="C455" s="371"/>
      <c r="D455" s="372" t="s">
        <v>2336</v>
      </c>
      <c r="E455" s="373" t="s">
        <v>2926</v>
      </c>
      <c r="F455" s="314"/>
      <c r="G455" s="314"/>
      <c r="H455" s="314"/>
      <c r="K455" s="9"/>
    </row>
    <row r="456" spans="1:11" ht="23.25">
      <c r="A456" s="305"/>
      <c r="B456" s="358" t="s">
        <v>2927</v>
      </c>
      <c r="C456" s="263" t="s">
        <v>2463</v>
      </c>
      <c r="D456" s="304"/>
      <c r="E456" s="265"/>
      <c r="K456" s="9"/>
    </row>
    <row r="457" spans="1:11" ht="23.25">
      <c r="A457" s="305"/>
      <c r="B457" s="375" t="s">
        <v>2928</v>
      </c>
      <c r="C457" s="263" t="s">
        <v>2463</v>
      </c>
      <c r="D457" s="300"/>
      <c r="E457" s="270"/>
      <c r="K457" s="9"/>
    </row>
    <row r="458" spans="1:11" s="374" customFormat="1" ht="34.5">
      <c r="A458" s="369"/>
      <c r="B458" s="376" t="s">
        <v>2929</v>
      </c>
      <c r="C458" s="371"/>
      <c r="D458" s="372" t="s">
        <v>2336</v>
      </c>
      <c r="E458" s="373" t="s">
        <v>2930</v>
      </c>
      <c r="F458" s="314"/>
      <c r="G458" s="314"/>
      <c r="H458" s="314"/>
      <c r="K458" s="9"/>
    </row>
    <row r="459" spans="1:11" s="374" customFormat="1" ht="57">
      <c r="A459" s="369"/>
      <c r="B459" s="376" t="s">
        <v>2931</v>
      </c>
      <c r="C459" s="371"/>
      <c r="D459" s="372" t="s">
        <v>2336</v>
      </c>
      <c r="E459" s="373" t="s">
        <v>2932</v>
      </c>
      <c r="F459" s="314"/>
      <c r="G459" s="314"/>
      <c r="H459" s="314"/>
      <c r="K459" s="9"/>
    </row>
    <row r="460" spans="1:11" ht="23.25">
      <c r="A460" s="305"/>
      <c r="B460" s="286" t="s">
        <v>2933</v>
      </c>
      <c r="C460" s="263" t="s">
        <v>2463</v>
      </c>
      <c r="D460" s="304"/>
      <c r="E460" s="265"/>
      <c r="K460" s="9"/>
    </row>
    <row r="461" spans="1:11" ht="15">
      <c r="A461" s="305"/>
      <c r="B461" s="287" t="s">
        <v>2934</v>
      </c>
      <c r="C461" s="268"/>
      <c r="D461" s="300"/>
      <c r="E461" s="270"/>
      <c r="K461" s="9"/>
    </row>
    <row r="462" spans="1:11" ht="15">
      <c r="A462" s="305"/>
      <c r="B462" s="286" t="s">
        <v>2935</v>
      </c>
      <c r="C462" s="268"/>
      <c r="D462" s="304"/>
      <c r="E462" s="265"/>
      <c r="K462" s="9"/>
    </row>
    <row r="463" spans="1:11" ht="18.75">
      <c r="A463" s="305"/>
      <c r="B463" s="377" t="s">
        <v>2936</v>
      </c>
      <c r="C463" s="263" t="s">
        <v>2463</v>
      </c>
      <c r="D463" s="304"/>
      <c r="E463" s="265"/>
      <c r="K463" s="9"/>
    </row>
    <row r="464" spans="1:11" ht="18.75">
      <c r="A464" s="305"/>
      <c r="B464" s="377" t="s">
        <v>2937</v>
      </c>
      <c r="C464" s="263" t="s">
        <v>2463</v>
      </c>
      <c r="D464" s="304"/>
      <c r="E464" s="265"/>
      <c r="K464" s="9"/>
    </row>
    <row r="465" spans="1:11" ht="18.75">
      <c r="A465" s="305"/>
      <c r="B465" s="377" t="s">
        <v>2938</v>
      </c>
      <c r="C465" s="263" t="s">
        <v>2463</v>
      </c>
      <c r="D465" s="304"/>
      <c r="E465" s="265"/>
      <c r="K465" s="9"/>
    </row>
    <row r="466" spans="1:11" ht="18.75">
      <c r="A466" s="305"/>
      <c r="B466" s="356" t="s">
        <v>2939</v>
      </c>
      <c r="C466" s="263" t="s">
        <v>2463</v>
      </c>
      <c r="D466" s="300"/>
      <c r="E466" s="270"/>
      <c r="K466" s="9"/>
    </row>
    <row r="467" spans="1:11" ht="18.75">
      <c r="A467" s="305"/>
      <c r="B467" s="356" t="s">
        <v>2940</v>
      </c>
      <c r="C467" s="263" t="s">
        <v>2463</v>
      </c>
      <c r="D467" s="300"/>
      <c r="E467" s="270"/>
      <c r="K467" s="9"/>
    </row>
    <row r="468" spans="1:11" ht="18.75">
      <c r="A468" s="305"/>
      <c r="B468" s="356" t="s">
        <v>2941</v>
      </c>
      <c r="C468" s="263" t="s">
        <v>2463</v>
      </c>
      <c r="D468" s="300"/>
      <c r="E468" s="270"/>
      <c r="K468" s="9"/>
    </row>
    <row r="469" spans="1:11" ht="18.75">
      <c r="A469" s="305"/>
      <c r="B469" s="378" t="s">
        <v>2942</v>
      </c>
      <c r="C469" s="263" t="s">
        <v>2463</v>
      </c>
      <c r="D469" s="300"/>
      <c r="E469" s="270"/>
      <c r="K469" s="9"/>
    </row>
    <row r="470" spans="1:11" ht="18.75">
      <c r="A470" s="305"/>
      <c r="B470" s="378" t="s">
        <v>2943</v>
      </c>
      <c r="C470" s="263" t="s">
        <v>2463</v>
      </c>
      <c r="D470" s="300"/>
      <c r="E470" s="270"/>
      <c r="K470" s="9"/>
    </row>
    <row r="471" spans="1:11" ht="18.75">
      <c r="A471" s="305"/>
      <c r="B471" s="378" t="s">
        <v>2944</v>
      </c>
      <c r="C471" s="263" t="s">
        <v>2463</v>
      </c>
      <c r="D471" s="300"/>
      <c r="E471" s="270"/>
      <c r="K471" s="9"/>
    </row>
    <row r="472" spans="1:11" ht="18.75">
      <c r="A472" s="305"/>
      <c r="B472" s="378" t="s">
        <v>2945</v>
      </c>
      <c r="C472" s="263" t="s">
        <v>2463</v>
      </c>
      <c r="D472" s="300"/>
      <c r="E472" s="270"/>
      <c r="K472" s="9"/>
    </row>
    <row r="473" spans="1:11" ht="18.75">
      <c r="A473" s="305"/>
      <c r="B473" s="378" t="s">
        <v>2946</v>
      </c>
      <c r="C473" s="263" t="s">
        <v>2463</v>
      </c>
      <c r="D473" s="300"/>
      <c r="E473" s="270"/>
      <c r="K473" s="9"/>
    </row>
    <row r="474" spans="1:11" ht="18.75">
      <c r="A474" s="305"/>
      <c r="B474" s="378" t="s">
        <v>2947</v>
      </c>
      <c r="C474" s="263" t="s">
        <v>2463</v>
      </c>
      <c r="D474" s="300"/>
      <c r="E474" s="270"/>
      <c r="K474" s="9"/>
    </row>
    <row r="475" spans="1:11" ht="18.75">
      <c r="A475" s="305"/>
      <c r="B475" s="356" t="s">
        <v>2948</v>
      </c>
      <c r="C475" s="263" t="s">
        <v>2463</v>
      </c>
      <c r="D475" s="300"/>
      <c r="E475" s="270"/>
      <c r="K475" s="9"/>
    </row>
    <row r="476" spans="1:11" ht="18.75">
      <c r="A476" s="305"/>
      <c r="B476" s="356" t="s">
        <v>2949</v>
      </c>
      <c r="C476" s="263" t="s">
        <v>2463</v>
      </c>
      <c r="D476" s="300"/>
      <c r="E476" s="270"/>
      <c r="K476" s="9"/>
    </row>
    <row r="477" spans="1:11" ht="18.75">
      <c r="A477" s="305"/>
      <c r="B477" s="356" t="s">
        <v>2950</v>
      </c>
      <c r="C477" s="263" t="s">
        <v>2463</v>
      </c>
      <c r="D477" s="300"/>
      <c r="E477" s="270"/>
      <c r="K477" s="9"/>
    </row>
    <row r="478" spans="1:11" ht="18.75">
      <c r="A478" s="305"/>
      <c r="B478" s="356" t="s">
        <v>2951</v>
      </c>
      <c r="C478" s="263" t="s">
        <v>2463</v>
      </c>
      <c r="D478" s="300"/>
      <c r="E478" s="270"/>
      <c r="K478" s="9"/>
    </row>
    <row r="479" spans="1:11" ht="18.75">
      <c r="A479" s="305"/>
      <c r="B479" s="356" t="s">
        <v>2952</v>
      </c>
      <c r="C479" s="263" t="s">
        <v>2463</v>
      </c>
      <c r="D479" s="300"/>
      <c r="E479" s="270"/>
      <c r="K479" s="9"/>
    </row>
    <row r="480" spans="1:11" ht="18.75">
      <c r="A480" s="305"/>
      <c r="B480" s="356" t="s">
        <v>2953</v>
      </c>
      <c r="C480" s="263" t="s">
        <v>2463</v>
      </c>
      <c r="D480" s="300"/>
      <c r="E480" s="270"/>
      <c r="K480" s="9"/>
    </row>
    <row r="481" spans="1:11" ht="18.75">
      <c r="A481" s="305"/>
      <c r="B481" s="356" t="s">
        <v>2954</v>
      </c>
      <c r="C481" s="263" t="s">
        <v>2463</v>
      </c>
      <c r="D481" s="300"/>
      <c r="E481" s="270"/>
      <c r="K481" s="9"/>
    </row>
    <row r="482" spans="1:11" ht="18.75">
      <c r="A482" s="305"/>
      <c r="B482" s="356" t="s">
        <v>2955</v>
      </c>
      <c r="C482" s="263" t="s">
        <v>2463</v>
      </c>
      <c r="D482" s="300"/>
      <c r="E482" s="270"/>
      <c r="K482" s="9"/>
    </row>
    <row r="483" spans="1:11" ht="23.25">
      <c r="A483" s="281" t="s">
        <v>2956</v>
      </c>
      <c r="B483" s="287"/>
      <c r="C483" s="379"/>
      <c r="D483" s="300"/>
      <c r="E483" s="270"/>
      <c r="K483" s="9"/>
    </row>
    <row r="484" spans="1:11" ht="23.25">
      <c r="A484" s="285"/>
      <c r="B484" s="287" t="s">
        <v>2957</v>
      </c>
      <c r="C484" s="263" t="s">
        <v>2463</v>
      </c>
      <c r="D484" s="300"/>
      <c r="E484" s="270"/>
      <c r="K484" s="9"/>
    </row>
    <row r="485" spans="1:11" ht="210" customHeight="1">
      <c r="A485" s="285"/>
      <c r="B485" s="287"/>
      <c r="C485" s="268"/>
      <c r="D485" s="300"/>
      <c r="E485" s="270"/>
      <c r="K485" s="9"/>
    </row>
    <row r="486" spans="1:11" ht="23.25">
      <c r="A486" s="305"/>
      <c r="B486" s="286" t="s">
        <v>2958</v>
      </c>
      <c r="C486" s="263" t="s">
        <v>2463</v>
      </c>
      <c r="D486" s="304"/>
      <c r="E486" s="265"/>
      <c r="K486" s="9"/>
    </row>
    <row r="487" spans="1:11" ht="34.5">
      <c r="A487" s="281" t="s">
        <v>2959</v>
      </c>
      <c r="B487" s="288"/>
      <c r="C487" s="297"/>
      <c r="D487" s="298"/>
      <c r="E487" s="259"/>
      <c r="K487" s="9"/>
    </row>
    <row r="488" spans="1:11" ht="28.5">
      <c r="A488" s="285"/>
      <c r="B488" s="286" t="s">
        <v>2960</v>
      </c>
      <c r="C488" s="263"/>
      <c r="D488" s="304" t="s">
        <v>2558</v>
      </c>
      <c r="E488" s="332" t="s">
        <v>2961</v>
      </c>
      <c r="K488" s="9"/>
    </row>
    <row r="489" spans="1:11" ht="45.75">
      <c r="A489" s="283" t="s">
        <v>2962</v>
      </c>
      <c r="B489" s="286"/>
      <c r="C489" s="268"/>
      <c r="D489" s="304"/>
      <c r="E489" s="332" t="s">
        <v>2961</v>
      </c>
      <c r="K489" s="9"/>
    </row>
    <row r="490" spans="1:11" ht="28.5">
      <c r="A490" s="283"/>
      <c r="B490" s="286" t="s">
        <v>2963</v>
      </c>
      <c r="C490" s="268"/>
      <c r="D490" s="304" t="s">
        <v>2558</v>
      </c>
      <c r="E490" s="332" t="s">
        <v>2961</v>
      </c>
      <c r="K490" s="9"/>
    </row>
    <row r="491" spans="1:11" ht="28.5">
      <c r="A491" s="283"/>
      <c r="B491" s="287" t="s">
        <v>2964</v>
      </c>
      <c r="C491" s="268"/>
      <c r="D491" s="304" t="s">
        <v>2558</v>
      </c>
      <c r="E491" s="332" t="s">
        <v>2961</v>
      </c>
      <c r="F491" s="250"/>
      <c r="K491" s="9"/>
    </row>
    <row r="492" spans="1:11" ht="32.25" customHeight="1">
      <c r="A492" s="283"/>
      <c r="B492" s="287" t="s">
        <v>2965</v>
      </c>
      <c r="C492" s="268"/>
      <c r="D492" s="300" t="s">
        <v>2558</v>
      </c>
      <c r="E492" s="332" t="s">
        <v>2961</v>
      </c>
      <c r="K492" s="9"/>
    </row>
    <row r="493" spans="1:11" ht="28.5">
      <c r="A493" s="283"/>
      <c r="B493" s="287" t="s">
        <v>2966</v>
      </c>
      <c r="C493" s="268"/>
      <c r="D493" s="300" t="s">
        <v>2558</v>
      </c>
      <c r="E493" s="332" t="s">
        <v>2961</v>
      </c>
      <c r="K493" s="9"/>
    </row>
    <row r="494" spans="1:11" ht="57">
      <c r="A494" s="283" t="s">
        <v>2967</v>
      </c>
      <c r="B494" s="286"/>
      <c r="C494" s="268"/>
      <c r="D494" s="304"/>
      <c r="E494" s="337"/>
      <c r="K494" s="9"/>
    </row>
    <row r="495" spans="1:11" ht="28.5">
      <c r="A495" s="285"/>
      <c r="B495" s="286" t="s">
        <v>2968</v>
      </c>
      <c r="C495" s="268"/>
      <c r="D495" s="300" t="s">
        <v>2558</v>
      </c>
      <c r="E495" s="332" t="s">
        <v>2969</v>
      </c>
      <c r="K495" s="9"/>
    </row>
    <row r="496" spans="1:11" ht="28.5">
      <c r="A496" s="285"/>
      <c r="B496" s="286" t="s">
        <v>2970</v>
      </c>
      <c r="C496" s="268"/>
      <c r="D496" s="300" t="s">
        <v>2558</v>
      </c>
      <c r="E496" s="332" t="s">
        <v>2969</v>
      </c>
      <c r="K496" s="9"/>
    </row>
    <row r="497" spans="1:11" ht="28.5">
      <c r="A497" s="285"/>
      <c r="B497" s="286" t="s">
        <v>2971</v>
      </c>
      <c r="C497" s="268"/>
      <c r="D497" s="300" t="s">
        <v>2558</v>
      </c>
      <c r="E497" s="332" t="s">
        <v>2969</v>
      </c>
      <c r="K497" s="9"/>
    </row>
    <row r="498" spans="1:11" ht="28.5">
      <c r="A498" s="285"/>
      <c r="B498" s="286" t="s">
        <v>2972</v>
      </c>
      <c r="C498" s="268"/>
      <c r="D498" s="300" t="s">
        <v>2558</v>
      </c>
      <c r="E498" s="332" t="s">
        <v>2969</v>
      </c>
      <c r="K498" s="9"/>
    </row>
    <row r="499" spans="1:11" ht="34.5">
      <c r="A499" s="285"/>
      <c r="B499" s="286" t="s">
        <v>2973</v>
      </c>
      <c r="C499" s="268"/>
      <c r="D499" s="300" t="s">
        <v>2558</v>
      </c>
      <c r="E499" s="332" t="s">
        <v>2969</v>
      </c>
      <c r="K499" s="9"/>
    </row>
    <row r="500" spans="1:11" ht="45.75">
      <c r="A500" s="380" t="s">
        <v>2974</v>
      </c>
      <c r="B500" s="381"/>
      <c r="C500" s="297"/>
      <c r="D500" s="298"/>
      <c r="E500" s="259"/>
      <c r="K500" s="9"/>
    </row>
    <row r="501" spans="1:11" ht="113.25">
      <c r="A501" s="382"/>
      <c r="B501" s="291" t="s">
        <v>2975</v>
      </c>
      <c r="C501" s="268"/>
      <c r="D501" s="292"/>
      <c r="E501" s="270"/>
      <c r="K501" s="9"/>
    </row>
    <row r="502" spans="1:11" ht="57">
      <c r="A502" s="280" t="s">
        <v>2976</v>
      </c>
      <c r="B502" s="279"/>
      <c r="C502" s="268"/>
      <c r="D502" s="304"/>
      <c r="E502" s="265"/>
      <c r="K502" s="9"/>
    </row>
    <row r="503" spans="1:11" ht="23.25">
      <c r="A503" s="383"/>
      <c r="B503" s="279" t="s">
        <v>2977</v>
      </c>
      <c r="C503" s="268"/>
      <c r="D503" s="304"/>
      <c r="E503" s="265"/>
      <c r="K503" s="9"/>
    </row>
    <row r="504" spans="1:11" ht="33.75" customHeight="1">
      <c r="A504" s="384"/>
      <c r="B504" s="279" t="s">
        <v>2978</v>
      </c>
      <c r="C504" s="268"/>
      <c r="D504" s="292"/>
      <c r="E504" s="265"/>
      <c r="K504" s="9"/>
    </row>
    <row r="505" spans="1:11" ht="26.25" customHeight="1">
      <c r="A505" s="384"/>
      <c r="B505" s="279" t="s">
        <v>2979</v>
      </c>
      <c r="C505" s="268"/>
      <c r="D505" s="292"/>
      <c r="E505" s="265"/>
      <c r="K505" s="9"/>
    </row>
    <row r="506" spans="1:11" ht="23.25">
      <c r="A506" s="384"/>
      <c r="B506" s="291" t="s">
        <v>2980</v>
      </c>
      <c r="C506" s="268"/>
      <c r="D506" s="304"/>
      <c r="E506" s="265"/>
      <c r="K506" s="9"/>
    </row>
    <row r="507" spans="1:11" ht="34.5">
      <c r="A507" s="383"/>
      <c r="B507" s="291" t="s">
        <v>2981</v>
      </c>
      <c r="C507" s="268"/>
      <c r="D507" s="304"/>
      <c r="E507" s="265"/>
      <c r="K507" s="9"/>
    </row>
    <row r="508" spans="1:11" ht="34.5">
      <c r="A508" s="383"/>
      <c r="B508" s="291" t="s">
        <v>2982</v>
      </c>
      <c r="C508" s="268"/>
      <c r="D508" s="269"/>
      <c r="E508" s="270"/>
      <c r="K508" s="9"/>
    </row>
    <row r="509" spans="1:11" ht="15">
      <c r="A509" s="383"/>
      <c r="B509" s="291" t="s">
        <v>2983</v>
      </c>
      <c r="C509" s="268"/>
      <c r="D509" s="269"/>
      <c r="E509" s="270"/>
      <c r="K509" s="9"/>
    </row>
    <row r="510" spans="1:11" ht="15">
      <c r="A510" s="383"/>
      <c r="B510" s="291" t="s">
        <v>2984</v>
      </c>
      <c r="C510" s="268"/>
      <c r="D510" s="292"/>
      <c r="E510" s="270"/>
      <c r="K510" s="9"/>
    </row>
    <row r="511" spans="1:11" ht="34.5">
      <c r="A511" s="383"/>
      <c r="B511" s="279" t="s">
        <v>2985</v>
      </c>
      <c r="C511" s="268"/>
      <c r="D511" s="304"/>
      <c r="E511" s="265"/>
      <c r="K511" s="9"/>
    </row>
    <row r="512" spans="1:11" ht="15">
      <c r="A512" s="383"/>
      <c r="B512" s="279" t="s">
        <v>2986</v>
      </c>
      <c r="C512" s="268"/>
      <c r="D512" s="304"/>
      <c r="E512" s="265"/>
      <c r="K512" s="9"/>
    </row>
    <row r="513" spans="1:11" ht="23.25">
      <c r="A513" s="383"/>
      <c r="B513" s="279" t="s">
        <v>2987</v>
      </c>
      <c r="C513" s="268"/>
      <c r="D513" s="304"/>
      <c r="E513" s="265"/>
      <c r="K513" s="9"/>
    </row>
    <row r="514" spans="1:11" ht="45.75">
      <c r="A514" s="383"/>
      <c r="B514" s="279" t="s">
        <v>2988</v>
      </c>
      <c r="C514" s="268"/>
      <c r="D514" s="304"/>
      <c r="E514" s="265"/>
      <c r="K514" s="9"/>
    </row>
    <row r="515" spans="1:11" ht="34.5">
      <c r="A515" s="383"/>
      <c r="B515" s="279" t="s">
        <v>2989</v>
      </c>
      <c r="C515" s="268"/>
      <c r="D515" s="304"/>
      <c r="E515" s="265"/>
      <c r="K515" s="9"/>
    </row>
    <row r="516" spans="1:11" ht="34.5">
      <c r="A516" s="295" t="s">
        <v>2990</v>
      </c>
      <c r="B516" s="287"/>
      <c r="C516" s="268"/>
      <c r="D516" s="300"/>
      <c r="E516" s="270"/>
      <c r="K516" s="9"/>
    </row>
    <row r="517" spans="1:11" ht="45.75">
      <c r="A517" s="295"/>
      <c r="B517" s="287" t="s">
        <v>2991</v>
      </c>
      <c r="C517" s="263" t="s">
        <v>2463</v>
      </c>
      <c r="D517" s="300"/>
      <c r="E517" s="270"/>
      <c r="K517" s="9"/>
    </row>
    <row r="518" spans="1:11" ht="177.75" customHeight="1">
      <c r="A518" s="295"/>
      <c r="B518" s="287"/>
      <c r="C518" s="268"/>
      <c r="D518" s="292"/>
      <c r="E518" s="345"/>
      <c r="K518" s="9"/>
    </row>
    <row r="519" spans="1:11" ht="57">
      <c r="A519" s="295"/>
      <c r="B519" s="287" t="s">
        <v>2992</v>
      </c>
      <c r="C519" s="263" t="s">
        <v>2463</v>
      </c>
      <c r="D519" s="300"/>
      <c r="E519" s="270"/>
      <c r="K519" s="9"/>
    </row>
    <row r="520" spans="1:11" ht="23.25">
      <c r="A520" s="295"/>
      <c r="B520" s="287" t="s">
        <v>2993</v>
      </c>
      <c r="C520" s="263" t="s">
        <v>2463</v>
      </c>
      <c r="D520" s="300"/>
      <c r="E520" s="270"/>
      <c r="K520" s="9"/>
    </row>
    <row r="521" spans="1:11" ht="23.25">
      <c r="A521" s="295"/>
      <c r="B521" s="287" t="s">
        <v>2994</v>
      </c>
      <c r="C521" s="263" t="s">
        <v>2463</v>
      </c>
      <c r="D521" s="300"/>
      <c r="E521" s="345"/>
      <c r="K521" s="9"/>
    </row>
    <row r="522" spans="1:11" ht="15">
      <c r="A522" s="330" t="s">
        <v>2995</v>
      </c>
      <c r="B522" s="288"/>
      <c r="C522" s="385"/>
      <c r="D522" s="386"/>
      <c r="E522" s="259"/>
      <c r="K522" s="9"/>
    </row>
    <row r="523" spans="1:11" ht="34.5">
      <c r="A523" s="281" t="s">
        <v>2996</v>
      </c>
      <c r="B523" s="286"/>
      <c r="C523" s="308"/>
      <c r="D523" s="304"/>
      <c r="E523" s="265"/>
      <c r="K523" s="9"/>
    </row>
    <row r="524" spans="1:11" ht="23.25">
      <c r="A524" s="305"/>
      <c r="B524" s="286" t="s">
        <v>2997</v>
      </c>
      <c r="C524" s="263" t="s">
        <v>2463</v>
      </c>
      <c r="D524" s="304"/>
      <c r="E524" s="337"/>
      <c r="K524" s="9"/>
    </row>
    <row r="525" spans="1:11" ht="34.5">
      <c r="A525" s="305"/>
      <c r="B525" s="286" t="s">
        <v>2998</v>
      </c>
      <c r="C525" s="263" t="s">
        <v>2463</v>
      </c>
      <c r="D525" s="304"/>
      <c r="E525" s="337"/>
      <c r="K525" s="9"/>
    </row>
    <row r="526" spans="1:11" ht="79.5">
      <c r="A526" s="305"/>
      <c r="B526" s="286" t="s">
        <v>2999</v>
      </c>
      <c r="C526" s="263" t="s">
        <v>2463</v>
      </c>
      <c r="D526" s="304"/>
      <c r="E526" s="337"/>
      <c r="K526" s="9"/>
    </row>
    <row r="527" spans="1:11" ht="18.75">
      <c r="A527" s="305"/>
      <c r="B527" s="296" t="s">
        <v>3000</v>
      </c>
      <c r="C527" s="263" t="s">
        <v>2463</v>
      </c>
      <c r="D527" s="304"/>
      <c r="E527" s="337"/>
      <c r="K527" s="9"/>
    </row>
    <row r="528" spans="1:11" ht="35.25" customHeight="1">
      <c r="A528" s="305"/>
      <c r="B528" s="286" t="s">
        <v>3001</v>
      </c>
      <c r="C528" s="263" t="s">
        <v>2463</v>
      </c>
      <c r="D528" s="304"/>
      <c r="E528" s="337"/>
      <c r="K528" s="9"/>
    </row>
    <row r="529" spans="1:11" ht="23.25">
      <c r="A529" s="305"/>
      <c r="B529" s="286" t="s">
        <v>3002</v>
      </c>
      <c r="C529" s="263" t="s">
        <v>2463</v>
      </c>
      <c r="D529" s="304"/>
      <c r="E529" s="337"/>
      <c r="K529" s="9"/>
    </row>
    <row r="530" spans="1:11" ht="57">
      <c r="A530" s="305"/>
      <c r="B530" s="286" t="s">
        <v>3003</v>
      </c>
      <c r="C530" s="263" t="s">
        <v>2463</v>
      </c>
      <c r="D530" s="304"/>
      <c r="E530" s="337"/>
      <c r="K530" s="9"/>
    </row>
    <row r="531" spans="1:11" ht="57">
      <c r="A531" s="305"/>
      <c r="B531" s="286" t="s">
        <v>3004</v>
      </c>
      <c r="C531" s="263" t="s">
        <v>2463</v>
      </c>
      <c r="D531" s="292"/>
      <c r="E531" s="345"/>
      <c r="K531" s="9"/>
    </row>
    <row r="532" spans="1:11" ht="102">
      <c r="A532" s="283" t="s">
        <v>3005</v>
      </c>
      <c r="B532" s="286"/>
      <c r="C532" s="308"/>
      <c r="D532" s="304"/>
      <c r="E532" s="265"/>
      <c r="K532" s="9"/>
    </row>
    <row r="533" spans="1:11" ht="79.5">
      <c r="A533" s="285"/>
      <c r="B533" s="286" t="s">
        <v>3006</v>
      </c>
      <c r="C533" s="263" t="s">
        <v>2463</v>
      </c>
      <c r="D533" s="292"/>
      <c r="E533" s="345"/>
      <c r="K533" s="9"/>
    </row>
    <row r="534" spans="1:11" ht="34.5">
      <c r="A534" s="285"/>
      <c r="B534" s="286" t="s">
        <v>3007</v>
      </c>
      <c r="C534" s="263" t="s">
        <v>2463</v>
      </c>
      <c r="D534" s="292"/>
      <c r="E534" s="345"/>
      <c r="K534" s="9"/>
    </row>
    <row r="535" spans="1:11" ht="23.25">
      <c r="A535" s="285"/>
      <c r="B535" s="287" t="s">
        <v>3008</v>
      </c>
      <c r="C535" s="263" t="s">
        <v>2463</v>
      </c>
      <c r="D535" s="292"/>
      <c r="E535" s="345"/>
      <c r="K535" s="9"/>
    </row>
    <row r="536" spans="1:11" ht="23.25">
      <c r="A536" s="285"/>
      <c r="B536" s="286" t="s">
        <v>3009</v>
      </c>
      <c r="C536" s="263" t="s">
        <v>2463</v>
      </c>
      <c r="D536" s="292"/>
      <c r="E536" s="345"/>
      <c r="K536" s="9"/>
    </row>
    <row r="537" spans="1:11" ht="23.25">
      <c r="A537" s="285"/>
      <c r="B537" s="286" t="s">
        <v>3010</v>
      </c>
      <c r="C537" s="263" t="s">
        <v>2463</v>
      </c>
      <c r="D537" s="292"/>
      <c r="E537" s="345"/>
      <c r="K537" s="9"/>
    </row>
    <row r="538" spans="1:11" ht="79.5">
      <c r="A538" s="283" t="s">
        <v>3011</v>
      </c>
      <c r="B538" s="286"/>
      <c r="C538" s="308"/>
      <c r="D538" s="304"/>
      <c r="E538" s="265"/>
      <c r="K538" s="9"/>
    </row>
    <row r="539" spans="1:11" ht="23.25">
      <c r="A539" s="285"/>
      <c r="B539" s="286" t="s">
        <v>3012</v>
      </c>
      <c r="C539" s="263" t="s">
        <v>2463</v>
      </c>
      <c r="D539" s="304"/>
      <c r="E539" s="337"/>
      <c r="K539" s="9"/>
    </row>
    <row r="540" spans="1:11" ht="23.25">
      <c r="A540" s="285"/>
      <c r="B540" s="286" t="s">
        <v>3013</v>
      </c>
      <c r="C540" s="263" t="s">
        <v>2463</v>
      </c>
      <c r="D540" s="304"/>
      <c r="E540" s="337"/>
      <c r="K540" s="9"/>
    </row>
    <row r="541" spans="1:11" ht="34.5">
      <c r="A541" s="285"/>
      <c r="B541" s="286" t="s">
        <v>3014</v>
      </c>
      <c r="C541" s="263" t="s">
        <v>2463</v>
      </c>
      <c r="D541" s="304"/>
      <c r="E541" s="337"/>
      <c r="K541" s="9"/>
    </row>
    <row r="542" spans="1:11" ht="68.25">
      <c r="A542" s="285"/>
      <c r="B542" s="286" t="s">
        <v>3015</v>
      </c>
      <c r="C542" s="263" t="s">
        <v>2463</v>
      </c>
      <c r="D542" s="304"/>
      <c r="E542" s="337"/>
      <c r="K542" s="9"/>
    </row>
    <row r="543" spans="1:11" ht="23.25">
      <c r="A543" s="285"/>
      <c r="B543" s="286" t="s">
        <v>3016</v>
      </c>
      <c r="C543" s="263" t="s">
        <v>2463</v>
      </c>
      <c r="D543" s="304"/>
      <c r="E543" s="337"/>
      <c r="K543" s="9"/>
    </row>
    <row r="544" spans="1:11" ht="57">
      <c r="A544" s="285"/>
      <c r="B544" s="287" t="s">
        <v>3017</v>
      </c>
      <c r="C544" s="263" t="s">
        <v>2463</v>
      </c>
      <c r="D544" s="269"/>
      <c r="E544" s="345"/>
      <c r="K544" s="9"/>
    </row>
    <row r="545" spans="1:11" ht="45.75">
      <c r="A545" s="281" t="s">
        <v>3018</v>
      </c>
      <c r="B545" s="288"/>
      <c r="C545" s="297"/>
      <c r="D545" s="298"/>
      <c r="E545" s="259"/>
      <c r="K545" s="9"/>
    </row>
    <row r="546" spans="1:11" ht="57">
      <c r="A546" s="283" t="s">
        <v>3019</v>
      </c>
      <c r="B546" s="286"/>
      <c r="C546" s="308"/>
      <c r="D546" s="304"/>
      <c r="E546" s="265"/>
      <c r="K546" s="9"/>
    </row>
    <row r="547" spans="1:11" ht="18.75">
      <c r="A547" s="283"/>
      <c r="B547" s="286" t="s">
        <v>3020</v>
      </c>
      <c r="C547" s="263" t="s">
        <v>2463</v>
      </c>
      <c r="D547" s="292"/>
      <c r="E547" s="337"/>
      <c r="K547" s="9"/>
    </row>
    <row r="548" spans="1:11" ht="68.25">
      <c r="A548" s="283" t="s">
        <v>3021</v>
      </c>
      <c r="B548" s="286"/>
      <c r="C548" s="308"/>
      <c r="D548" s="304"/>
      <c r="E548" s="265"/>
      <c r="K548" s="9"/>
    </row>
    <row r="549" spans="1:11" ht="23.25">
      <c r="A549" s="283"/>
      <c r="B549" s="286" t="s">
        <v>3022</v>
      </c>
      <c r="C549" s="263" t="s">
        <v>2463</v>
      </c>
      <c r="D549" s="304"/>
      <c r="E549" s="265"/>
      <c r="K549" s="9"/>
    </row>
    <row r="550" spans="1:11" ht="57">
      <c r="A550" s="283" t="s">
        <v>3023</v>
      </c>
      <c r="B550" s="286"/>
      <c r="C550" s="308"/>
      <c r="D550" s="304"/>
      <c r="E550" s="265"/>
      <c r="K550" s="9"/>
    </row>
    <row r="551" spans="1:11" ht="18.75">
      <c r="A551" s="283"/>
      <c r="B551" s="286" t="s">
        <v>3024</v>
      </c>
      <c r="C551" s="263" t="s">
        <v>2463</v>
      </c>
      <c r="D551" s="292"/>
      <c r="E551" s="337"/>
      <c r="K551" s="9"/>
    </row>
    <row r="552" spans="1:11" ht="113.25">
      <c r="A552" s="283" t="s">
        <v>3025</v>
      </c>
      <c r="B552" s="286"/>
      <c r="C552" s="308"/>
      <c r="D552" s="304"/>
      <c r="E552" s="265"/>
      <c r="K552" s="9"/>
    </row>
    <row r="553" spans="1:11" ht="23.25">
      <c r="A553" s="285"/>
      <c r="B553" s="286" t="s">
        <v>3026</v>
      </c>
      <c r="C553" s="263" t="s">
        <v>2463</v>
      </c>
      <c r="D553" s="304"/>
      <c r="E553" s="265"/>
      <c r="K553" s="9"/>
    </row>
    <row r="554" spans="1:11" ht="57">
      <c r="A554" s="281" t="s">
        <v>3027</v>
      </c>
      <c r="B554" s="288"/>
      <c r="C554" s="297"/>
      <c r="D554" s="298"/>
      <c r="E554" s="259"/>
      <c r="K554" s="9"/>
    </row>
    <row r="555" spans="1:11" ht="57">
      <c r="A555" s="285"/>
      <c r="B555" s="286" t="s">
        <v>3028</v>
      </c>
      <c r="C555" s="263" t="s">
        <v>2463</v>
      </c>
      <c r="D555" s="304"/>
      <c r="E555" s="337"/>
      <c r="K555" s="9"/>
    </row>
    <row r="556" spans="1:11" ht="57">
      <c r="A556" s="283" t="s">
        <v>3029</v>
      </c>
      <c r="B556" s="286"/>
      <c r="C556" s="308"/>
      <c r="D556" s="304"/>
      <c r="E556" s="337"/>
      <c r="K556" s="9"/>
    </row>
    <row r="557" spans="1:11" ht="23.25">
      <c r="A557" s="285"/>
      <c r="B557" s="286" t="s">
        <v>3030</v>
      </c>
      <c r="C557" s="263" t="s">
        <v>2463</v>
      </c>
      <c r="D557" s="292"/>
      <c r="E557" s="345"/>
      <c r="K557" s="9"/>
    </row>
    <row r="558" spans="1:11" ht="23.25">
      <c r="A558" s="285"/>
      <c r="B558" s="286" t="s">
        <v>3031</v>
      </c>
      <c r="C558" s="263" t="s">
        <v>2463</v>
      </c>
      <c r="D558" s="292"/>
      <c r="E558" s="337"/>
      <c r="K558" s="9"/>
    </row>
    <row r="559" spans="1:11" ht="18.75">
      <c r="A559" s="285"/>
      <c r="B559" s="286" t="s">
        <v>3032</v>
      </c>
      <c r="C559" s="263" t="s">
        <v>2463</v>
      </c>
      <c r="D559" s="292"/>
      <c r="E559" s="337"/>
      <c r="K559" s="9"/>
    </row>
    <row r="560" spans="1:11" ht="68.25">
      <c r="A560" s="283" t="s">
        <v>3033</v>
      </c>
      <c r="B560" s="286"/>
      <c r="C560" s="308"/>
      <c r="D560" s="304"/>
      <c r="E560" s="337"/>
      <c r="K560" s="9"/>
    </row>
    <row r="561" spans="1:11" ht="23.25">
      <c r="A561" s="285"/>
      <c r="B561" s="286" t="s">
        <v>3034</v>
      </c>
      <c r="C561" s="263" t="s">
        <v>2463</v>
      </c>
      <c r="D561" s="304"/>
      <c r="E561" s="337"/>
      <c r="K561" s="9"/>
    </row>
    <row r="562" spans="1:11" ht="23.25">
      <c r="A562" s="285"/>
      <c r="B562" s="296" t="s">
        <v>3035</v>
      </c>
      <c r="C562" s="263" t="s">
        <v>2463</v>
      </c>
      <c r="D562" s="304"/>
      <c r="E562" s="337"/>
      <c r="K562" s="9"/>
    </row>
    <row r="563" spans="1:11" ht="34.5">
      <c r="A563" s="305"/>
      <c r="B563" s="286" t="s">
        <v>3036</v>
      </c>
      <c r="C563" s="263" t="s">
        <v>2463</v>
      </c>
      <c r="D563" s="304"/>
      <c r="E563" s="337"/>
      <c r="K563" s="9"/>
    </row>
    <row r="564" spans="1:11" ht="23.25">
      <c r="A564" s="305"/>
      <c r="B564" s="296" t="s">
        <v>3037</v>
      </c>
      <c r="C564" s="263" t="s">
        <v>2463</v>
      </c>
      <c r="D564" s="304"/>
      <c r="E564" s="337"/>
      <c r="K564" s="9"/>
    </row>
    <row r="565" spans="1:11" ht="90.75">
      <c r="A565" s="283" t="s">
        <v>3038</v>
      </c>
      <c r="B565" s="286" t="s">
        <v>3039</v>
      </c>
      <c r="C565" s="263" t="s">
        <v>2463</v>
      </c>
      <c r="D565" s="304"/>
      <c r="E565" s="337"/>
      <c r="K565" s="9"/>
    </row>
    <row r="566" spans="1:11" ht="34.5">
      <c r="A566" s="283" t="s">
        <v>3040</v>
      </c>
      <c r="B566" s="286" t="s">
        <v>3041</v>
      </c>
      <c r="C566" s="263" t="s">
        <v>2463</v>
      </c>
      <c r="D566" s="304"/>
      <c r="E566" s="337"/>
      <c r="K566" s="9"/>
    </row>
    <row r="567" spans="1:11" ht="18.75">
      <c r="A567" s="285"/>
      <c r="B567" s="286" t="s">
        <v>3042</v>
      </c>
      <c r="C567" s="263" t="s">
        <v>2463</v>
      </c>
      <c r="D567" s="304"/>
      <c r="E567" s="337"/>
      <c r="K567" s="9"/>
    </row>
    <row r="568" spans="1:11" ht="18.75">
      <c r="A568" s="285"/>
      <c r="B568" s="286" t="s">
        <v>3043</v>
      </c>
      <c r="C568" s="263" t="s">
        <v>2463</v>
      </c>
      <c r="D568" s="304"/>
      <c r="E568" s="337"/>
      <c r="K568" s="9"/>
    </row>
    <row r="569" spans="1:11" ht="18.75">
      <c r="A569" s="285"/>
      <c r="B569" s="286" t="s">
        <v>3044</v>
      </c>
      <c r="C569" s="263" t="s">
        <v>2463</v>
      </c>
      <c r="D569" s="304"/>
      <c r="E569" s="337"/>
      <c r="K569" s="9"/>
    </row>
    <row r="570" spans="1:11" ht="18.75">
      <c r="A570" s="285"/>
      <c r="B570" s="286" t="s">
        <v>3045</v>
      </c>
      <c r="C570" s="263" t="s">
        <v>2463</v>
      </c>
      <c r="D570" s="304"/>
      <c r="E570" s="337"/>
      <c r="K570" s="9"/>
    </row>
    <row r="571" spans="1:11" ht="18.75">
      <c r="A571" s="285"/>
      <c r="B571" s="286" t="s">
        <v>3046</v>
      </c>
      <c r="C571" s="263" t="s">
        <v>2463</v>
      </c>
      <c r="D571" s="304"/>
      <c r="E571" s="337"/>
      <c r="K571" s="9"/>
    </row>
    <row r="572" spans="1:11" ht="18.75">
      <c r="A572" s="285"/>
      <c r="B572" s="286" t="s">
        <v>3047</v>
      </c>
      <c r="C572" s="263" t="s">
        <v>2463</v>
      </c>
      <c r="D572" s="304"/>
      <c r="E572" s="337"/>
      <c r="K572" s="9"/>
    </row>
    <row r="573" spans="1:11" ht="18.75">
      <c r="A573" s="305"/>
      <c r="B573" s="286" t="s">
        <v>3048</v>
      </c>
      <c r="C573" s="263" t="s">
        <v>2463</v>
      </c>
      <c r="D573" s="304"/>
      <c r="E573" s="337"/>
      <c r="K573" s="9"/>
    </row>
    <row r="574" spans="1:11" ht="18.75">
      <c r="A574" s="305"/>
      <c r="B574" s="286" t="s">
        <v>3049</v>
      </c>
      <c r="C574" s="263" t="s">
        <v>2463</v>
      </c>
      <c r="D574" s="292"/>
      <c r="E574" s="337"/>
      <c r="K574" s="9"/>
    </row>
    <row r="575" spans="1:11" ht="18.75">
      <c r="A575" s="305"/>
      <c r="B575" s="286" t="s">
        <v>3050</v>
      </c>
      <c r="C575" s="263" t="s">
        <v>2463</v>
      </c>
      <c r="D575" s="292"/>
      <c r="E575" s="337"/>
      <c r="K575" s="9"/>
    </row>
    <row r="576" spans="1:11" ht="23.25">
      <c r="A576" s="281" t="s">
        <v>3051</v>
      </c>
      <c r="B576" s="288"/>
      <c r="C576" s="297"/>
      <c r="D576" s="298"/>
      <c r="E576" s="259"/>
      <c r="K576" s="9"/>
    </row>
    <row r="577" spans="1:11" ht="23.25">
      <c r="A577" s="289"/>
      <c r="B577" s="286" t="s">
        <v>3052</v>
      </c>
      <c r="C577" s="244" t="s">
        <v>2463</v>
      </c>
      <c r="D577" s="304"/>
      <c r="E577" s="265"/>
      <c r="K577" s="9"/>
    </row>
    <row r="578" spans="1:11" ht="34.5">
      <c r="A578" s="281" t="s">
        <v>3053</v>
      </c>
      <c r="B578" s="288"/>
      <c r="C578" s="297"/>
      <c r="D578" s="298"/>
      <c r="E578" s="259"/>
      <c r="K578" s="9"/>
    </row>
    <row r="579" spans="1:11" ht="23.25">
      <c r="A579" s="285" t="s">
        <v>3054</v>
      </c>
      <c r="B579" s="286"/>
      <c r="C579" s="308"/>
      <c r="D579" s="304"/>
      <c r="E579" s="337"/>
      <c r="K579" s="9"/>
    </row>
    <row r="580" spans="1:11" ht="23.25">
      <c r="A580" s="285"/>
      <c r="B580" s="287" t="s">
        <v>3055</v>
      </c>
      <c r="C580" s="263" t="s">
        <v>2463</v>
      </c>
      <c r="D580" s="292"/>
      <c r="E580" s="345"/>
      <c r="K580" s="9"/>
    </row>
    <row r="581" spans="1:11" ht="23.25">
      <c r="A581" s="285"/>
      <c r="B581" s="287" t="s">
        <v>3056</v>
      </c>
      <c r="C581" s="263" t="s">
        <v>2463</v>
      </c>
      <c r="D581" s="292"/>
      <c r="E581" s="345"/>
      <c r="K581" s="9"/>
    </row>
    <row r="582" spans="1:11" ht="18.75">
      <c r="A582" s="285"/>
      <c r="B582" s="287" t="s">
        <v>3057</v>
      </c>
      <c r="C582" s="263" t="s">
        <v>2463</v>
      </c>
      <c r="D582" s="292"/>
      <c r="E582" s="345"/>
      <c r="K582" s="9"/>
    </row>
    <row r="583" spans="1:11" ht="18.75">
      <c r="A583" s="285"/>
      <c r="B583" s="287" t="s">
        <v>3058</v>
      </c>
      <c r="C583" s="263" t="s">
        <v>2463</v>
      </c>
      <c r="D583" s="292"/>
      <c r="E583" s="345"/>
      <c r="K583" s="9"/>
    </row>
    <row r="584" spans="1:11" ht="68.25">
      <c r="A584" s="283" t="s">
        <v>3059</v>
      </c>
      <c r="B584" s="287"/>
      <c r="C584" s="263" t="s">
        <v>2463</v>
      </c>
      <c r="D584" s="300"/>
      <c r="E584" s="345"/>
      <c r="K584" s="9"/>
    </row>
    <row r="585" spans="1:11" ht="23.25">
      <c r="A585" s="283"/>
      <c r="B585" s="287" t="s">
        <v>3060</v>
      </c>
      <c r="C585" s="263" t="s">
        <v>2463</v>
      </c>
      <c r="D585" s="269"/>
      <c r="E585" s="345"/>
      <c r="K585" s="9"/>
    </row>
    <row r="586" spans="1:11" ht="18.75">
      <c r="A586" s="283"/>
      <c r="B586" s="287" t="s">
        <v>3061</v>
      </c>
      <c r="C586" s="263" t="s">
        <v>2463</v>
      </c>
      <c r="D586" s="300"/>
      <c r="E586" s="345"/>
      <c r="K586" s="9"/>
    </row>
    <row r="587" spans="1:11" ht="18.75">
      <c r="A587" s="283"/>
      <c r="B587" s="287" t="s">
        <v>3062</v>
      </c>
      <c r="C587" s="263" t="s">
        <v>2463</v>
      </c>
      <c r="D587" s="269"/>
      <c r="E587" s="345"/>
      <c r="K587" s="9"/>
    </row>
    <row r="588" spans="1:11" ht="34.5">
      <c r="A588" s="283"/>
      <c r="B588" s="296" t="s">
        <v>3063</v>
      </c>
      <c r="C588" s="263" t="s">
        <v>2463</v>
      </c>
      <c r="D588" s="300"/>
      <c r="E588" s="345"/>
      <c r="K588" s="9"/>
    </row>
    <row r="589" spans="1:11" ht="243" customHeight="1">
      <c r="A589" s="283"/>
      <c r="B589" s="296"/>
      <c r="C589" s="268"/>
      <c r="D589" s="300"/>
      <c r="E589" s="345"/>
      <c r="K589" s="9"/>
    </row>
    <row r="590" spans="1:11" ht="45.75">
      <c r="A590" s="283" t="s">
        <v>3064</v>
      </c>
      <c r="B590" s="287"/>
      <c r="C590" s="268"/>
      <c r="D590" s="269"/>
      <c r="E590" s="345"/>
      <c r="K590" s="9"/>
    </row>
    <row r="591" spans="1:11" ht="18.75">
      <c r="A591" s="283"/>
      <c r="B591" s="287" t="s">
        <v>3065</v>
      </c>
      <c r="C591" s="263" t="s">
        <v>2463</v>
      </c>
      <c r="D591" s="300"/>
      <c r="E591" s="345"/>
      <c r="K591" s="9"/>
    </row>
    <row r="592" spans="1:11" ht="57">
      <c r="A592" s="283" t="s">
        <v>3066</v>
      </c>
      <c r="B592" s="287"/>
      <c r="C592" s="273"/>
      <c r="D592" s="269"/>
      <c r="E592" s="345"/>
      <c r="K592" s="9"/>
    </row>
    <row r="593" spans="1:11" ht="18.75">
      <c r="A593" s="285"/>
      <c r="B593" s="287" t="s">
        <v>3067</v>
      </c>
      <c r="C593" s="263" t="s">
        <v>2463</v>
      </c>
      <c r="D593" s="292"/>
      <c r="E593" s="345"/>
      <c r="K593" s="9"/>
    </row>
    <row r="594" spans="1:11" ht="18.75">
      <c r="A594" s="285"/>
      <c r="B594" s="287" t="s">
        <v>3058</v>
      </c>
      <c r="C594" s="263" t="s">
        <v>2463</v>
      </c>
      <c r="D594" s="292"/>
      <c r="E594" s="345"/>
      <c r="K594" s="9"/>
    </row>
    <row r="595" spans="1:11" ht="23.25">
      <c r="A595" s="281" t="s">
        <v>3068</v>
      </c>
      <c r="B595" s="288"/>
      <c r="C595" s="257"/>
      <c r="D595" s="258"/>
      <c r="E595" s="259"/>
      <c r="K595" s="9"/>
    </row>
    <row r="596" spans="1:11" ht="23.25">
      <c r="A596" s="285"/>
      <c r="B596" s="287" t="s">
        <v>3069</v>
      </c>
      <c r="C596" s="244" t="s">
        <v>2463</v>
      </c>
      <c r="D596" s="269"/>
      <c r="E596" s="270"/>
      <c r="K596" s="9"/>
    </row>
    <row r="597" spans="1:11" ht="34.5">
      <c r="A597" s="283" t="s">
        <v>3070</v>
      </c>
      <c r="B597" s="287"/>
      <c r="C597" s="379"/>
      <c r="D597" s="300"/>
      <c r="E597" s="270"/>
      <c r="K597" s="9"/>
    </row>
    <row r="598" spans="1:11" ht="23.25">
      <c r="A598" s="285"/>
      <c r="B598" s="286" t="s">
        <v>3071</v>
      </c>
      <c r="C598" s="244" t="s">
        <v>2463</v>
      </c>
      <c r="D598" s="304"/>
      <c r="E598" s="265"/>
      <c r="K598" s="9"/>
    </row>
    <row r="599" spans="1:11" ht="23.25">
      <c r="A599" s="285"/>
      <c r="B599" s="286" t="s">
        <v>3072</v>
      </c>
      <c r="C599" s="244" t="s">
        <v>2463</v>
      </c>
      <c r="D599" s="304"/>
      <c r="E599" s="265"/>
      <c r="K599" s="9"/>
    </row>
    <row r="600" spans="1:11" ht="34.5">
      <c r="A600" s="281" t="s">
        <v>3073</v>
      </c>
      <c r="B600" s="288"/>
      <c r="C600" s="297"/>
      <c r="D600" s="298"/>
      <c r="E600" s="259"/>
      <c r="K600" s="9"/>
    </row>
    <row r="601" spans="1:11" ht="18.75">
      <c r="A601" s="289"/>
      <c r="B601" s="286" t="s">
        <v>3074</v>
      </c>
      <c r="C601" s="263" t="s">
        <v>2463</v>
      </c>
      <c r="D601" s="304"/>
      <c r="E601" s="265"/>
      <c r="K601" s="9"/>
    </row>
    <row r="602" spans="1:11" ht="23.25">
      <c r="A602" s="281" t="s">
        <v>3075</v>
      </c>
      <c r="B602" s="288"/>
      <c r="C602" s="297"/>
      <c r="D602" s="298"/>
      <c r="E602" s="259"/>
      <c r="K602" s="9"/>
    </row>
    <row r="603" spans="1:11" ht="18.75">
      <c r="A603" s="289"/>
      <c r="B603" s="286" t="s">
        <v>3076</v>
      </c>
      <c r="C603" s="263" t="s">
        <v>2463</v>
      </c>
      <c r="D603" s="304"/>
      <c r="E603" s="265"/>
      <c r="K603" s="9"/>
    </row>
    <row r="604" spans="1:11" ht="34.5">
      <c r="A604" s="281" t="s">
        <v>3077</v>
      </c>
      <c r="B604" s="288"/>
      <c r="C604" s="297"/>
      <c r="D604" s="298"/>
      <c r="E604" s="259"/>
      <c r="K604" s="9"/>
    </row>
    <row r="605" spans="1:11" ht="18.75">
      <c r="A605" s="289"/>
      <c r="B605" s="286" t="s">
        <v>3078</v>
      </c>
      <c r="C605" s="263" t="s">
        <v>2463</v>
      </c>
      <c r="D605" s="304"/>
      <c r="E605" s="265"/>
      <c r="K605" s="9"/>
    </row>
    <row r="606" spans="1:11">
      <c r="A606" s="387"/>
      <c r="B606" s="387"/>
    </row>
    <row r="607" spans="1:11">
      <c r="A607" s="390"/>
      <c r="B607" s="390"/>
    </row>
    <row r="608" spans="1:11">
      <c r="A608" s="390"/>
      <c r="B608" s="390"/>
    </row>
    <row r="609" spans="1:2">
      <c r="A609" s="390"/>
      <c r="B609" s="390"/>
    </row>
    <row r="610" spans="1:2">
      <c r="A610" s="390"/>
      <c r="B610" s="390"/>
    </row>
    <row r="611" spans="1:2">
      <c r="A611" s="390"/>
      <c r="B611" s="390"/>
    </row>
    <row r="612" spans="1:2">
      <c r="A612" s="390"/>
      <c r="B612" s="390"/>
    </row>
    <row r="613" spans="1:2">
      <c r="A613" s="390"/>
      <c r="B613" s="390"/>
    </row>
    <row r="614" spans="1:2">
      <c r="A614" s="390"/>
      <c r="B614" s="390"/>
    </row>
    <row r="615" spans="1:2">
      <c r="A615" s="390"/>
      <c r="B615" s="390"/>
    </row>
    <row r="616" spans="1:2">
      <c r="A616" s="390"/>
      <c r="B616" s="390"/>
    </row>
    <row r="617" spans="1:2">
      <c r="A617" s="390"/>
      <c r="B617" s="390"/>
    </row>
    <row r="618" spans="1:2">
      <c r="A618" s="390"/>
      <c r="B618" s="390"/>
    </row>
    <row r="619" spans="1:2">
      <c r="A619" s="390"/>
      <c r="B619" s="390"/>
    </row>
  </sheetData>
  <autoFilter ref="A1:H124"/>
  <mergeCells count="2">
    <mergeCell ref="D219:D225"/>
    <mergeCell ref="E219:E225"/>
  </mergeCells>
  <phoneticPr fontId="3" type="noConversion"/>
  <conditionalFormatting sqref="C1 E2:E23">
    <cfRule type="cellIs" dxfId="79" priority="3" stopIfTrue="1" operator="equal">
      <formula>"N/A"</formula>
    </cfRule>
    <cfRule type="cellIs" dxfId="78" priority="4" stopIfTrue="1" operator="equal">
      <formula>"?"</formula>
    </cfRule>
  </conditionalFormatting>
  <conditionalFormatting sqref="C1 E2:E23">
    <cfRule type="cellIs" dxfId="77" priority="1" stopIfTrue="1" operator="equal">
      <formula>"N/A"</formula>
    </cfRule>
    <cfRule type="cellIs" dxfId="76" priority="2" stopIfTrue="1" operator="equal">
      <formula>"?"</formula>
    </cfRule>
  </conditionalFormatting>
  <dataValidations count="1">
    <dataValidation type="list" allowBlank="1" showInputMessage="1" showErrorMessage="1" sqref="K4:K605">
      <formula1>"PASS,FAIL,NotSupport,N/A/T,N/A/R,N/A/D"</formula1>
    </dataValidation>
  </dataValidations>
  <pageMargins left="0.1" right="0.1" top="0.75" bottom="0.75" header="0.5" footer="0.5"/>
  <pageSetup scale="85" orientation="landscape" r:id="rId1"/>
  <headerFooter alignWithMargins="0">
    <oddFooter>&amp;Lt.otten&amp;CProprietary and Restricted to Sprint PCS L.P.
and Vendor use only&amp;RSprint Text Messaging Application Specification for Mobile Stations
Version 1.0</oddFooter>
  </headerFooter>
  <drawing r:id="rId2"/>
</worksheet>
</file>

<file path=xl/worksheets/sheet8.xml><?xml version="1.0" encoding="utf-8"?>
<worksheet xmlns="http://schemas.openxmlformats.org/spreadsheetml/2006/main" xmlns:r="http://schemas.openxmlformats.org/officeDocument/2006/relationships">
  <sheetPr filterMode="1"/>
  <dimension ref="A1:L1259"/>
  <sheetViews>
    <sheetView topLeftCell="C1" zoomScaleNormal="100" workbookViewId="0">
      <pane ySplit="6" topLeftCell="A872" activePane="bottomLeft" state="frozen"/>
      <selection pane="bottomLeft" activeCell="K137" sqref="K137"/>
    </sheetView>
  </sheetViews>
  <sheetFormatPr defaultRowHeight="12.75"/>
  <cols>
    <col min="1" max="1" width="13.25" style="306" customWidth="1"/>
    <col min="2" max="2" width="66" style="393" customWidth="1"/>
    <col min="3" max="3" width="9" style="306" customWidth="1"/>
    <col min="4" max="4" width="8.625" style="306" customWidth="1"/>
    <col min="5" max="5" width="4.375" style="306" customWidth="1"/>
    <col min="6" max="6" width="19.25" style="393" customWidth="1"/>
    <col min="7" max="7" width="18.125" style="231" customWidth="1"/>
    <col min="8" max="8" width="6.5" style="231" customWidth="1"/>
    <col min="9" max="9" width="9" style="306"/>
    <col min="10" max="10" width="9" style="231"/>
    <col min="11" max="11" width="18.375" style="306" bestFit="1" customWidth="1"/>
    <col min="12" max="16384" width="9" style="306"/>
  </cols>
  <sheetData>
    <row r="1" spans="1:12">
      <c r="A1" s="391" t="s">
        <v>3083</v>
      </c>
      <c r="B1" s="392" t="s">
        <v>3084</v>
      </c>
    </row>
    <row r="2" spans="1:12">
      <c r="A2" s="391" t="s">
        <v>3085</v>
      </c>
      <c r="B2" s="392" t="s">
        <v>3086</v>
      </c>
    </row>
    <row r="3" spans="1:12">
      <c r="A3" s="391" t="s">
        <v>3087</v>
      </c>
      <c r="B3" s="392" t="s">
        <v>3088</v>
      </c>
    </row>
    <row r="4" spans="1:12" ht="9.75" customHeight="1" thickBot="1">
      <c r="A4" s="391" t="s">
        <v>3089</v>
      </c>
    </row>
    <row r="5" spans="1:12" ht="25.5" customHeight="1" thickBot="1">
      <c r="A5" s="1400" t="s">
        <v>3090</v>
      </c>
      <c r="B5" s="1401"/>
      <c r="C5" s="1401"/>
      <c r="D5" s="1401"/>
      <c r="E5" s="1402"/>
      <c r="F5" s="1402"/>
    </row>
    <row r="6" spans="1:12" ht="56.25" customHeight="1" thickBot="1">
      <c r="A6" s="394" t="s">
        <v>3091</v>
      </c>
      <c r="B6" s="395" t="s">
        <v>3092</v>
      </c>
      <c r="C6" s="396" t="s">
        <v>2457</v>
      </c>
      <c r="D6" s="396" t="s">
        <v>2458</v>
      </c>
      <c r="E6" s="397" t="s">
        <v>3093</v>
      </c>
      <c r="F6" s="398" t="s">
        <v>39</v>
      </c>
      <c r="I6" s="399"/>
      <c r="J6" s="329"/>
      <c r="K6" s="194" t="s">
        <v>9472</v>
      </c>
      <c r="L6" s="194" t="s">
        <v>9473</v>
      </c>
    </row>
    <row r="7" spans="1:12" ht="15.75" hidden="1">
      <c r="A7" s="1398" t="s">
        <v>3094</v>
      </c>
      <c r="B7" s="1396"/>
      <c r="C7" s="1396"/>
      <c r="D7" s="1396"/>
      <c r="E7" s="1396"/>
      <c r="F7" s="1397"/>
    </row>
    <row r="8" spans="1:12" ht="22.5" hidden="1">
      <c r="A8" s="400" t="s">
        <v>3094</v>
      </c>
      <c r="B8" s="360" t="s">
        <v>3095</v>
      </c>
      <c r="C8" s="401" t="s">
        <v>2170</v>
      </c>
      <c r="D8" s="401"/>
      <c r="E8" s="402" t="s">
        <v>3096</v>
      </c>
      <c r="F8" s="403"/>
      <c r="I8" s="399"/>
    </row>
    <row r="9" spans="1:12" ht="22.5" hidden="1">
      <c r="A9" s="404" t="s">
        <v>3094</v>
      </c>
      <c r="B9" s="360" t="s">
        <v>3097</v>
      </c>
      <c r="C9" s="405" t="s">
        <v>2170</v>
      </c>
      <c r="D9" s="405"/>
      <c r="E9" s="406" t="s">
        <v>3096</v>
      </c>
      <c r="F9" s="407"/>
      <c r="G9" s="408"/>
      <c r="H9" s="329"/>
      <c r="I9" s="399"/>
    </row>
    <row r="10" spans="1:12" ht="22.5" hidden="1">
      <c r="A10" s="404" t="s">
        <v>3094</v>
      </c>
      <c r="B10" s="360" t="s">
        <v>3098</v>
      </c>
      <c r="C10" s="405" t="s">
        <v>2170</v>
      </c>
      <c r="D10" s="405"/>
      <c r="E10" s="406" t="s">
        <v>3096</v>
      </c>
      <c r="F10" s="407"/>
      <c r="H10" s="354"/>
      <c r="I10" s="399"/>
    </row>
    <row r="11" spans="1:12" ht="22.5" hidden="1">
      <c r="A11" s="404" t="s">
        <v>3094</v>
      </c>
      <c r="B11" s="360" t="s">
        <v>3099</v>
      </c>
      <c r="C11" s="405" t="s">
        <v>2170</v>
      </c>
      <c r="D11" s="405"/>
      <c r="E11" s="406" t="s">
        <v>3096</v>
      </c>
      <c r="F11" s="407"/>
      <c r="H11" s="354"/>
      <c r="I11" s="399"/>
    </row>
    <row r="12" spans="1:12" ht="15.75" hidden="1">
      <c r="A12" s="1398" t="s">
        <v>3100</v>
      </c>
      <c r="B12" s="1396"/>
      <c r="C12" s="1396"/>
      <c r="D12" s="1396"/>
      <c r="E12" s="1396"/>
      <c r="F12" s="1397"/>
      <c r="H12" s="354"/>
    </row>
    <row r="13" spans="1:12" ht="33.75" hidden="1">
      <c r="A13" s="404" t="s">
        <v>3101</v>
      </c>
      <c r="B13" s="360" t="s">
        <v>3102</v>
      </c>
      <c r="C13" s="405" t="s">
        <v>2170</v>
      </c>
      <c r="D13" s="405"/>
      <c r="E13" s="406" t="s">
        <v>3096</v>
      </c>
      <c r="F13" s="407"/>
      <c r="H13" s="354"/>
      <c r="I13" s="399"/>
    </row>
    <row r="14" spans="1:12" ht="22.5" hidden="1">
      <c r="A14" s="404" t="s">
        <v>3101</v>
      </c>
      <c r="B14" s="262" t="s">
        <v>3103</v>
      </c>
      <c r="C14" s="405" t="s">
        <v>2170</v>
      </c>
      <c r="D14" s="405"/>
      <c r="E14" s="406" t="s">
        <v>3096</v>
      </c>
      <c r="F14" s="407"/>
      <c r="H14" s="354"/>
      <c r="I14" s="399"/>
    </row>
    <row r="15" spans="1:12" ht="22.5" hidden="1">
      <c r="A15" s="404" t="s">
        <v>3101</v>
      </c>
      <c r="B15" s="360" t="s">
        <v>3104</v>
      </c>
      <c r="C15" s="409" t="s">
        <v>2170</v>
      </c>
      <c r="D15" s="409"/>
      <c r="E15" s="410" t="s">
        <v>3096</v>
      </c>
      <c r="F15" s="411"/>
      <c r="G15" s="412"/>
      <c r="H15" s="412"/>
      <c r="I15" s="399"/>
    </row>
    <row r="16" spans="1:12" s="231" customFormat="1" ht="108.75" hidden="1">
      <c r="A16" s="404" t="s">
        <v>3101</v>
      </c>
      <c r="B16" s="413" t="s">
        <v>3105</v>
      </c>
      <c r="C16" s="414" t="s">
        <v>2463</v>
      </c>
      <c r="D16" s="414"/>
      <c r="E16" s="415" t="s">
        <v>3106</v>
      </c>
      <c r="F16" s="416" t="s">
        <v>3107</v>
      </c>
      <c r="G16" s="417" t="s">
        <v>3108</v>
      </c>
      <c r="H16" s="418"/>
      <c r="I16" s="419"/>
    </row>
    <row r="17" spans="1:9" ht="22.5" hidden="1">
      <c r="A17" s="404" t="s">
        <v>3101</v>
      </c>
      <c r="B17" s="360" t="s">
        <v>3109</v>
      </c>
      <c r="C17" s="409" t="s">
        <v>2170</v>
      </c>
      <c r="D17" s="409"/>
      <c r="E17" s="410" t="s">
        <v>3096</v>
      </c>
      <c r="F17" s="411"/>
      <c r="G17" s="412"/>
      <c r="H17" s="412"/>
      <c r="I17" s="419"/>
    </row>
    <row r="18" spans="1:9" ht="22.5" hidden="1">
      <c r="A18" s="404" t="s">
        <v>3101</v>
      </c>
      <c r="B18" s="360" t="s">
        <v>3110</v>
      </c>
      <c r="C18" s="409" t="s">
        <v>2170</v>
      </c>
      <c r="D18" s="409"/>
      <c r="E18" s="410" t="s">
        <v>3096</v>
      </c>
      <c r="F18" s="411"/>
      <c r="G18" s="420"/>
      <c r="H18" s="420"/>
      <c r="I18" s="419"/>
    </row>
    <row r="19" spans="1:9" ht="22.5" hidden="1">
      <c r="A19" s="404" t="s">
        <v>3101</v>
      </c>
      <c r="B19" s="360" t="s">
        <v>3111</v>
      </c>
      <c r="C19" s="409" t="s">
        <v>2170</v>
      </c>
      <c r="D19" s="409"/>
      <c r="E19" s="410" t="s">
        <v>3096</v>
      </c>
      <c r="F19" s="411"/>
      <c r="G19" s="421"/>
      <c r="H19" s="420"/>
      <c r="I19" s="419"/>
    </row>
    <row r="20" spans="1:9" s="231" customFormat="1" ht="153" hidden="1">
      <c r="A20" s="404" t="s">
        <v>3101</v>
      </c>
      <c r="B20" s="413" t="s">
        <v>3112</v>
      </c>
      <c r="C20" s="414" t="s">
        <v>2463</v>
      </c>
      <c r="D20" s="414"/>
      <c r="E20" s="415" t="s">
        <v>3096</v>
      </c>
      <c r="F20" s="422" t="s">
        <v>3113</v>
      </c>
      <c r="G20" s="417" t="s">
        <v>3108</v>
      </c>
      <c r="H20" s="412"/>
      <c r="I20" s="419"/>
    </row>
    <row r="21" spans="1:9" ht="22.5" hidden="1">
      <c r="A21" s="404" t="s">
        <v>3101</v>
      </c>
      <c r="B21" s="360" t="s">
        <v>3114</v>
      </c>
      <c r="C21" s="409" t="s">
        <v>2170</v>
      </c>
      <c r="D21" s="409"/>
      <c r="E21" s="410" t="s">
        <v>3096</v>
      </c>
      <c r="F21" s="411"/>
      <c r="G21" s="420"/>
      <c r="H21" s="420"/>
      <c r="I21" s="419"/>
    </row>
    <row r="22" spans="1:9" ht="89.25" hidden="1">
      <c r="A22" s="404" t="s">
        <v>3101</v>
      </c>
      <c r="B22" s="360" t="s">
        <v>3115</v>
      </c>
      <c r="C22" s="409" t="s">
        <v>2463</v>
      </c>
      <c r="D22" s="409"/>
      <c r="E22" s="410" t="s">
        <v>3096</v>
      </c>
      <c r="F22" s="423" t="s">
        <v>3116</v>
      </c>
      <c r="G22" s="417" t="s">
        <v>3108</v>
      </c>
      <c r="H22" s="420"/>
      <c r="I22" s="419"/>
    </row>
    <row r="23" spans="1:9" s="231" customFormat="1" ht="204" hidden="1">
      <c r="A23" s="404" t="s">
        <v>3101</v>
      </c>
      <c r="B23" s="413" t="s">
        <v>3117</v>
      </c>
      <c r="C23" s="414" t="s">
        <v>2170</v>
      </c>
      <c r="D23" s="414"/>
      <c r="E23" s="415" t="s">
        <v>3096</v>
      </c>
      <c r="F23" s="422" t="s">
        <v>3118</v>
      </c>
      <c r="G23" s="417" t="s">
        <v>3108</v>
      </c>
      <c r="H23" s="424"/>
      <c r="I23" s="419"/>
    </row>
    <row r="24" spans="1:9" ht="33.75" hidden="1">
      <c r="A24" s="404" t="s">
        <v>3101</v>
      </c>
      <c r="B24" s="360" t="s">
        <v>3119</v>
      </c>
      <c r="C24" s="409" t="s">
        <v>2170</v>
      </c>
      <c r="D24" s="409"/>
      <c r="E24" s="410" t="s">
        <v>3096</v>
      </c>
      <c r="F24" s="411"/>
      <c r="G24" s="420"/>
      <c r="H24" s="420"/>
      <c r="I24" s="419"/>
    </row>
    <row r="25" spans="1:9" ht="102" hidden="1">
      <c r="A25" s="404" t="s">
        <v>3101</v>
      </c>
      <c r="B25" s="262" t="s">
        <v>3120</v>
      </c>
      <c r="C25" s="409" t="s">
        <v>2170</v>
      </c>
      <c r="D25" s="409"/>
      <c r="E25" s="410" t="s">
        <v>3096</v>
      </c>
      <c r="F25" s="423" t="s">
        <v>3121</v>
      </c>
      <c r="G25" s="417" t="s">
        <v>3108</v>
      </c>
      <c r="H25" s="424"/>
      <c r="I25" s="419"/>
    </row>
    <row r="26" spans="1:9" ht="15.75" hidden="1">
      <c r="A26" s="1398" t="s">
        <v>3122</v>
      </c>
      <c r="B26" s="1396"/>
      <c r="C26" s="1396"/>
      <c r="D26" s="1396"/>
      <c r="E26" s="1396"/>
      <c r="F26" s="1397"/>
      <c r="I26" s="425"/>
    </row>
    <row r="27" spans="1:9" ht="22.5" hidden="1">
      <c r="A27" s="404" t="s">
        <v>3123</v>
      </c>
      <c r="B27" s="262" t="s">
        <v>3124</v>
      </c>
      <c r="C27" s="405" t="s">
        <v>2170</v>
      </c>
      <c r="D27" s="405"/>
      <c r="E27" s="406" t="s">
        <v>3096</v>
      </c>
      <c r="F27" s="407"/>
      <c r="I27" s="425"/>
    </row>
    <row r="28" spans="1:9" s="231" customFormat="1" ht="22.5" hidden="1">
      <c r="A28" s="404" t="s">
        <v>3123</v>
      </c>
      <c r="B28" s="253" t="s">
        <v>3125</v>
      </c>
      <c r="C28" s="426" t="s">
        <v>2463</v>
      </c>
      <c r="D28" s="426"/>
      <c r="E28" s="415" t="s">
        <v>3096</v>
      </c>
      <c r="F28" s="427"/>
      <c r="G28" s="424"/>
      <c r="H28" s="424"/>
      <c r="I28" s="428"/>
    </row>
    <row r="29" spans="1:9" ht="22.5" hidden="1">
      <c r="A29" s="404" t="s">
        <v>3123</v>
      </c>
      <c r="B29" s="360" t="s">
        <v>3126</v>
      </c>
      <c r="C29" s="405" t="s">
        <v>2170</v>
      </c>
      <c r="D29" s="405"/>
      <c r="E29" s="406" t="s">
        <v>3096</v>
      </c>
      <c r="F29" s="407"/>
      <c r="I29" s="419"/>
    </row>
    <row r="30" spans="1:9" ht="22.5" hidden="1">
      <c r="A30" s="404" t="s">
        <v>3123</v>
      </c>
      <c r="B30" s="360" t="s">
        <v>3127</v>
      </c>
      <c r="C30" s="409" t="s">
        <v>2170</v>
      </c>
      <c r="D30" s="409"/>
      <c r="E30" s="410" t="s">
        <v>3096</v>
      </c>
      <c r="F30" s="411"/>
      <c r="I30" s="419"/>
    </row>
    <row r="31" spans="1:9" ht="89.25" hidden="1">
      <c r="A31" s="404" t="s">
        <v>3123</v>
      </c>
      <c r="B31" s="360" t="s">
        <v>3128</v>
      </c>
      <c r="C31" s="409" t="s">
        <v>2463</v>
      </c>
      <c r="D31" s="409"/>
      <c r="E31" s="410" t="s">
        <v>3096</v>
      </c>
      <c r="F31" s="423" t="s">
        <v>3129</v>
      </c>
      <c r="G31" s="429" t="s">
        <v>3130</v>
      </c>
      <c r="H31" s="354"/>
      <c r="I31" s="419"/>
    </row>
    <row r="32" spans="1:9" ht="89.25" hidden="1">
      <c r="A32" s="404" t="s">
        <v>3123</v>
      </c>
      <c r="B32" s="360" t="s">
        <v>3131</v>
      </c>
      <c r="C32" s="409" t="s">
        <v>2463</v>
      </c>
      <c r="D32" s="409"/>
      <c r="E32" s="410" t="s">
        <v>3096</v>
      </c>
      <c r="F32" s="423" t="s">
        <v>3132</v>
      </c>
      <c r="G32" s="429" t="s">
        <v>3133</v>
      </c>
      <c r="H32" s="354"/>
      <c r="I32" s="419"/>
    </row>
    <row r="33" spans="1:9" ht="15.75" hidden="1">
      <c r="A33" s="1398" t="s">
        <v>3134</v>
      </c>
      <c r="B33" s="1396"/>
      <c r="C33" s="1396"/>
      <c r="D33" s="1396"/>
      <c r="E33" s="1396"/>
      <c r="F33" s="1397"/>
      <c r="I33" s="425"/>
    </row>
    <row r="34" spans="1:9" ht="33.75" hidden="1">
      <c r="A34" s="404" t="s">
        <v>3134</v>
      </c>
      <c r="B34" s="360" t="s">
        <v>3135</v>
      </c>
      <c r="C34" s="405" t="s">
        <v>2170</v>
      </c>
      <c r="D34" s="405"/>
      <c r="E34" s="406" t="s">
        <v>3096</v>
      </c>
      <c r="F34" s="430"/>
      <c r="I34" s="431"/>
    </row>
    <row r="35" spans="1:9" ht="33.75" hidden="1">
      <c r="A35" s="404" t="s">
        <v>3136</v>
      </c>
      <c r="B35" s="360" t="s">
        <v>3137</v>
      </c>
      <c r="C35" s="405" t="s">
        <v>2170</v>
      </c>
      <c r="D35" s="405"/>
      <c r="E35" s="406" t="s">
        <v>3096</v>
      </c>
      <c r="F35" s="430"/>
      <c r="I35" s="431"/>
    </row>
    <row r="36" spans="1:9" ht="33.75" hidden="1">
      <c r="A36" s="404" t="s">
        <v>3136</v>
      </c>
      <c r="B36" s="360" t="s">
        <v>3138</v>
      </c>
      <c r="C36" s="405" t="s">
        <v>2170</v>
      </c>
      <c r="D36" s="405"/>
      <c r="E36" s="406" t="s">
        <v>3096</v>
      </c>
      <c r="F36" s="430"/>
      <c r="I36" s="431"/>
    </row>
    <row r="37" spans="1:9" ht="33.75" hidden="1">
      <c r="A37" s="404" t="s">
        <v>3136</v>
      </c>
      <c r="B37" s="360" t="s">
        <v>3139</v>
      </c>
      <c r="C37" s="405" t="s">
        <v>2170</v>
      </c>
      <c r="D37" s="405"/>
      <c r="E37" s="406" t="s">
        <v>3096</v>
      </c>
      <c r="F37" s="430"/>
      <c r="I37" s="431"/>
    </row>
    <row r="38" spans="1:9" ht="33.75" hidden="1">
      <c r="A38" s="404" t="s">
        <v>3136</v>
      </c>
      <c r="B38" s="360" t="s">
        <v>3140</v>
      </c>
      <c r="C38" s="405" t="s">
        <v>2170</v>
      </c>
      <c r="D38" s="405"/>
      <c r="E38" s="406" t="s">
        <v>3096</v>
      </c>
      <c r="F38" s="430"/>
      <c r="I38" s="431"/>
    </row>
    <row r="39" spans="1:9" ht="33.75" hidden="1">
      <c r="A39" s="404" t="s">
        <v>3136</v>
      </c>
      <c r="B39" s="360" t="s">
        <v>3141</v>
      </c>
      <c r="C39" s="405" t="s">
        <v>2170</v>
      </c>
      <c r="D39" s="405"/>
      <c r="E39" s="406" t="s">
        <v>3096</v>
      </c>
      <c r="F39" s="430"/>
      <c r="I39" s="399"/>
    </row>
    <row r="40" spans="1:9" ht="33.75" hidden="1">
      <c r="A40" s="404" t="s">
        <v>3136</v>
      </c>
      <c r="B40" s="360" t="s">
        <v>3142</v>
      </c>
      <c r="C40" s="405" t="s">
        <v>2170</v>
      </c>
      <c r="D40" s="405"/>
      <c r="E40" s="406" t="s">
        <v>3096</v>
      </c>
      <c r="F40" s="430"/>
      <c r="I40" s="399"/>
    </row>
    <row r="41" spans="1:9" ht="33.75" hidden="1">
      <c r="A41" s="404" t="s">
        <v>3136</v>
      </c>
      <c r="B41" s="360" t="s">
        <v>3143</v>
      </c>
      <c r="C41" s="405" t="s">
        <v>2170</v>
      </c>
      <c r="D41" s="405"/>
      <c r="E41" s="406" t="s">
        <v>3096</v>
      </c>
      <c r="F41" s="430"/>
      <c r="I41" s="399"/>
    </row>
    <row r="42" spans="1:9" ht="33.75" hidden="1">
      <c r="A42" s="404" t="s">
        <v>3136</v>
      </c>
      <c r="B42" s="360" t="s">
        <v>3144</v>
      </c>
      <c r="C42" s="405" t="s">
        <v>2170</v>
      </c>
      <c r="D42" s="405"/>
      <c r="E42" s="406" t="s">
        <v>3096</v>
      </c>
      <c r="F42" s="430"/>
      <c r="I42" s="399"/>
    </row>
    <row r="43" spans="1:9" ht="33.75" hidden="1">
      <c r="A43" s="404" t="s">
        <v>3136</v>
      </c>
      <c r="B43" s="360" t="s">
        <v>3145</v>
      </c>
      <c r="C43" s="405" t="s">
        <v>2170</v>
      </c>
      <c r="D43" s="405"/>
      <c r="E43" s="406" t="s">
        <v>3096</v>
      </c>
      <c r="F43" s="430"/>
      <c r="I43" s="399"/>
    </row>
    <row r="44" spans="1:9" ht="33.75" hidden="1">
      <c r="A44" s="404" t="s">
        <v>3136</v>
      </c>
      <c r="B44" s="360" t="s">
        <v>3146</v>
      </c>
      <c r="C44" s="405" t="s">
        <v>2170</v>
      </c>
      <c r="D44" s="405"/>
      <c r="E44" s="406" t="s">
        <v>3096</v>
      </c>
      <c r="F44" s="430"/>
      <c r="I44" s="399"/>
    </row>
    <row r="45" spans="1:9" ht="33.75" hidden="1">
      <c r="A45" s="404" t="s">
        <v>3136</v>
      </c>
      <c r="B45" s="360" t="s">
        <v>3147</v>
      </c>
      <c r="C45" s="405" t="s">
        <v>2170</v>
      </c>
      <c r="D45" s="405"/>
      <c r="E45" s="406" t="s">
        <v>3096</v>
      </c>
      <c r="F45" s="430"/>
      <c r="I45" s="399"/>
    </row>
    <row r="46" spans="1:9" ht="33.75" hidden="1">
      <c r="A46" s="404" t="s">
        <v>3136</v>
      </c>
      <c r="B46" s="360" t="s">
        <v>3148</v>
      </c>
      <c r="C46" s="405" t="s">
        <v>2170</v>
      </c>
      <c r="D46" s="405"/>
      <c r="E46" s="406" t="s">
        <v>3096</v>
      </c>
      <c r="F46" s="430"/>
      <c r="I46" s="399"/>
    </row>
    <row r="47" spans="1:9" ht="33.75" hidden="1">
      <c r="A47" s="404" t="s">
        <v>3136</v>
      </c>
      <c r="B47" s="360" t="s">
        <v>3149</v>
      </c>
      <c r="C47" s="405" t="s">
        <v>2170</v>
      </c>
      <c r="D47" s="405"/>
      <c r="E47" s="406" t="s">
        <v>3096</v>
      </c>
      <c r="F47" s="430"/>
      <c r="I47" s="399"/>
    </row>
    <row r="48" spans="1:9" ht="15.75" hidden="1">
      <c r="A48" s="1398" t="s">
        <v>3150</v>
      </c>
      <c r="B48" s="1394"/>
      <c r="C48" s="1396"/>
      <c r="D48" s="1396"/>
      <c r="E48" s="1396"/>
      <c r="F48" s="1397"/>
    </row>
    <row r="49" spans="1:9" ht="45" hidden="1">
      <c r="A49" s="404" t="s">
        <v>3151</v>
      </c>
      <c r="B49" s="360" t="s">
        <v>3152</v>
      </c>
      <c r="C49" s="405" t="s">
        <v>2170</v>
      </c>
      <c r="D49" s="405"/>
      <c r="E49" s="406" t="s">
        <v>3096</v>
      </c>
      <c r="F49" s="407"/>
      <c r="I49" s="399"/>
    </row>
    <row r="50" spans="1:9" ht="45" hidden="1">
      <c r="A50" s="404" t="s">
        <v>3151</v>
      </c>
      <c r="B50" s="360" t="s">
        <v>3153</v>
      </c>
      <c r="C50" s="405" t="s">
        <v>2170</v>
      </c>
      <c r="D50" s="405"/>
      <c r="E50" s="406" t="s">
        <v>3096</v>
      </c>
      <c r="F50" s="430"/>
      <c r="I50" s="399"/>
    </row>
    <row r="51" spans="1:9" ht="45" hidden="1">
      <c r="A51" s="404" t="s">
        <v>3151</v>
      </c>
      <c r="B51" s="360" t="s">
        <v>3154</v>
      </c>
      <c r="C51" s="405" t="s">
        <v>2170</v>
      </c>
      <c r="D51" s="405"/>
      <c r="E51" s="406" t="s">
        <v>3096</v>
      </c>
      <c r="F51" s="430"/>
      <c r="I51" s="399"/>
    </row>
    <row r="52" spans="1:9" ht="45" hidden="1">
      <c r="A52" s="404" t="s">
        <v>3151</v>
      </c>
      <c r="B52" s="360" t="s">
        <v>3155</v>
      </c>
      <c r="C52" s="405" t="s">
        <v>2170</v>
      </c>
      <c r="D52" s="405"/>
      <c r="E52" s="406" t="s">
        <v>3096</v>
      </c>
      <c r="F52" s="407"/>
      <c r="I52" s="399"/>
    </row>
    <row r="53" spans="1:9" ht="45" hidden="1">
      <c r="A53" s="404" t="s">
        <v>3151</v>
      </c>
      <c r="B53" s="360" t="s">
        <v>3156</v>
      </c>
      <c r="C53" s="405" t="s">
        <v>2170</v>
      </c>
      <c r="D53" s="405"/>
      <c r="E53" s="406" t="s">
        <v>3096</v>
      </c>
      <c r="F53" s="407"/>
      <c r="I53" s="399"/>
    </row>
    <row r="54" spans="1:9" ht="45" hidden="1">
      <c r="A54" s="404" t="s">
        <v>3151</v>
      </c>
      <c r="B54" s="360" t="s">
        <v>3157</v>
      </c>
      <c r="C54" s="405" t="s">
        <v>2170</v>
      </c>
      <c r="D54" s="405"/>
      <c r="E54" s="406" t="s">
        <v>3096</v>
      </c>
      <c r="F54" s="407"/>
      <c r="I54" s="399"/>
    </row>
    <row r="55" spans="1:9" ht="45" hidden="1">
      <c r="A55" s="404" t="s">
        <v>3151</v>
      </c>
      <c r="B55" s="360" t="s">
        <v>3158</v>
      </c>
      <c r="C55" s="405" t="s">
        <v>2170</v>
      </c>
      <c r="D55" s="405"/>
      <c r="E55" s="406" t="s">
        <v>3096</v>
      </c>
      <c r="F55" s="407"/>
      <c r="I55" s="399"/>
    </row>
    <row r="56" spans="1:9" ht="15.75" hidden="1">
      <c r="A56" s="1398" t="s">
        <v>3159</v>
      </c>
      <c r="B56" s="1393"/>
      <c r="C56" s="1396"/>
      <c r="D56" s="1396"/>
      <c r="E56" s="1396"/>
      <c r="F56" s="1397"/>
    </row>
    <row r="57" spans="1:9" ht="45" hidden="1">
      <c r="A57" s="404" t="s">
        <v>3160</v>
      </c>
      <c r="B57" s="360" t="s">
        <v>3161</v>
      </c>
      <c r="C57" s="405" t="s">
        <v>2170</v>
      </c>
      <c r="D57" s="405"/>
      <c r="E57" s="406" t="s">
        <v>3096</v>
      </c>
      <c r="F57" s="430"/>
      <c r="I57" s="399"/>
    </row>
    <row r="58" spans="1:9" ht="15.75" hidden="1">
      <c r="A58" s="1398" t="s">
        <v>3162</v>
      </c>
      <c r="B58" s="1393"/>
      <c r="C58" s="1396"/>
      <c r="D58" s="1396"/>
      <c r="E58" s="1396"/>
      <c r="F58" s="1397"/>
    </row>
    <row r="59" spans="1:9" ht="45" hidden="1">
      <c r="A59" s="404" t="s">
        <v>3163</v>
      </c>
      <c r="B59" s="360" t="s">
        <v>3164</v>
      </c>
      <c r="C59" s="405" t="s">
        <v>2170</v>
      </c>
      <c r="D59" s="405"/>
      <c r="E59" s="406" t="s">
        <v>3096</v>
      </c>
      <c r="F59" s="407"/>
      <c r="I59" s="399"/>
    </row>
    <row r="60" spans="1:9" ht="15.75" hidden="1">
      <c r="A60" s="1398" t="s">
        <v>3165</v>
      </c>
      <c r="B60" s="1393"/>
      <c r="C60" s="1396"/>
      <c r="D60" s="1396"/>
      <c r="E60" s="1396"/>
      <c r="F60" s="1397"/>
    </row>
    <row r="61" spans="1:9" s="231" customFormat="1" ht="22.5" hidden="1">
      <c r="A61" s="404" t="s">
        <v>3165</v>
      </c>
      <c r="B61" s="253" t="s">
        <v>3166</v>
      </c>
      <c r="C61" s="414" t="s">
        <v>2463</v>
      </c>
      <c r="D61" s="414"/>
      <c r="E61" s="415" t="s">
        <v>3096</v>
      </c>
      <c r="F61" s="432"/>
      <c r="I61" s="329"/>
    </row>
    <row r="62" spans="1:9" s="231" customFormat="1" ht="22.5" hidden="1">
      <c r="A62" s="404" t="s">
        <v>3165</v>
      </c>
      <c r="B62" s="253" t="s">
        <v>3167</v>
      </c>
      <c r="C62" s="414" t="s">
        <v>2463</v>
      </c>
      <c r="D62" s="414"/>
      <c r="E62" s="415" t="s">
        <v>3096</v>
      </c>
      <c r="F62" s="432"/>
      <c r="I62" s="329"/>
    </row>
    <row r="63" spans="1:9" s="231" customFormat="1" ht="22.5" hidden="1">
      <c r="A63" s="404" t="s">
        <v>3165</v>
      </c>
      <c r="B63" s="413" t="s">
        <v>3168</v>
      </c>
      <c r="C63" s="414" t="s">
        <v>2170</v>
      </c>
      <c r="D63" s="414"/>
      <c r="E63" s="415" t="s">
        <v>3096</v>
      </c>
      <c r="F63" s="432"/>
      <c r="I63" s="329"/>
    </row>
    <row r="64" spans="1:9" s="231" customFormat="1" ht="22.5" hidden="1">
      <c r="A64" s="404" t="s">
        <v>3165</v>
      </c>
      <c r="B64" s="413" t="s">
        <v>3169</v>
      </c>
      <c r="C64" s="414" t="s">
        <v>2463</v>
      </c>
      <c r="D64" s="426"/>
      <c r="E64" s="415" t="s">
        <v>3096</v>
      </c>
      <c r="F64" s="432"/>
      <c r="G64" s="354"/>
      <c r="H64" s="354"/>
      <c r="I64" s="329"/>
    </row>
    <row r="65" spans="1:9" s="231" customFormat="1" ht="22.5" hidden="1">
      <c r="A65" s="404" t="s">
        <v>3165</v>
      </c>
      <c r="B65" s="413" t="s">
        <v>3170</v>
      </c>
      <c r="C65" s="426" t="s">
        <v>2463</v>
      </c>
      <c r="D65" s="414"/>
      <c r="E65" s="415" t="s">
        <v>3096</v>
      </c>
      <c r="F65" s="432"/>
      <c r="G65" s="354"/>
      <c r="H65" s="354"/>
      <c r="I65" s="329"/>
    </row>
    <row r="66" spans="1:9" s="231" customFormat="1" ht="22.5" hidden="1">
      <c r="A66" s="404" t="s">
        <v>3165</v>
      </c>
      <c r="B66" s="413" t="s">
        <v>3171</v>
      </c>
      <c r="C66" s="414" t="s">
        <v>2170</v>
      </c>
      <c r="D66" s="414"/>
      <c r="E66" s="415" t="s">
        <v>3096</v>
      </c>
      <c r="F66" s="433"/>
      <c r="I66" s="329"/>
    </row>
    <row r="67" spans="1:9" s="231" customFormat="1" ht="22.5" hidden="1">
      <c r="A67" s="404" t="s">
        <v>3165</v>
      </c>
      <c r="B67" s="413" t="s">
        <v>3172</v>
      </c>
      <c r="C67" s="426" t="s">
        <v>2463</v>
      </c>
      <c r="D67" s="426"/>
      <c r="E67" s="415" t="s">
        <v>3096</v>
      </c>
      <c r="F67" s="432"/>
      <c r="I67" s="329"/>
    </row>
    <row r="68" spans="1:9" s="231" customFormat="1" ht="22.5" hidden="1">
      <c r="A68" s="404" t="s">
        <v>3165</v>
      </c>
      <c r="B68" s="413" t="s">
        <v>3173</v>
      </c>
      <c r="C68" s="426" t="s">
        <v>2463</v>
      </c>
      <c r="D68" s="414"/>
      <c r="E68" s="415" t="s">
        <v>3096</v>
      </c>
      <c r="F68" s="432"/>
      <c r="G68" s="354"/>
      <c r="H68" s="354"/>
      <c r="I68" s="329"/>
    </row>
    <row r="69" spans="1:9" s="231" customFormat="1" ht="22.5" hidden="1">
      <c r="A69" s="404" t="s">
        <v>3165</v>
      </c>
      <c r="B69" s="253" t="s">
        <v>3174</v>
      </c>
      <c r="C69" s="414" t="s">
        <v>2463</v>
      </c>
      <c r="D69" s="414"/>
      <c r="E69" s="415" t="s">
        <v>3096</v>
      </c>
      <c r="F69" s="434"/>
      <c r="G69" s="424"/>
      <c r="H69" s="435"/>
      <c r="I69" s="329"/>
    </row>
    <row r="70" spans="1:9" s="231" customFormat="1" ht="102" hidden="1">
      <c r="A70" s="404" t="s">
        <v>3165</v>
      </c>
      <c r="B70" s="253" t="s">
        <v>3175</v>
      </c>
      <c r="C70" s="426" t="s">
        <v>2170</v>
      </c>
      <c r="D70" s="426"/>
      <c r="E70" s="415" t="s">
        <v>3096</v>
      </c>
      <c r="F70" s="422" t="s">
        <v>3176</v>
      </c>
      <c r="G70" s="417" t="s">
        <v>3108</v>
      </c>
      <c r="H70" s="424"/>
      <c r="I70" s="329"/>
    </row>
    <row r="71" spans="1:9" s="231" customFormat="1" ht="153" hidden="1">
      <c r="A71" s="404" t="s">
        <v>3165</v>
      </c>
      <c r="B71" s="253" t="s">
        <v>3177</v>
      </c>
      <c r="C71" s="426" t="s">
        <v>2170</v>
      </c>
      <c r="D71" s="426"/>
      <c r="E71" s="415" t="s">
        <v>3096</v>
      </c>
      <c r="F71" s="422" t="s">
        <v>3178</v>
      </c>
      <c r="G71" s="417" t="s">
        <v>3108</v>
      </c>
      <c r="H71" s="424"/>
      <c r="I71" s="329"/>
    </row>
    <row r="72" spans="1:9" s="231" customFormat="1" ht="102" hidden="1">
      <c r="A72" s="404" t="s">
        <v>3165</v>
      </c>
      <c r="B72" s="253" t="s">
        <v>3179</v>
      </c>
      <c r="C72" s="426" t="s">
        <v>2170</v>
      </c>
      <c r="D72" s="426"/>
      <c r="E72" s="415" t="s">
        <v>3096</v>
      </c>
      <c r="F72" s="422" t="s">
        <v>3180</v>
      </c>
      <c r="G72" s="417" t="s">
        <v>3108</v>
      </c>
      <c r="H72" s="424"/>
      <c r="I72" s="329"/>
    </row>
    <row r="73" spans="1:9" s="231" customFormat="1" ht="153" hidden="1">
      <c r="A73" s="404" t="s">
        <v>3165</v>
      </c>
      <c r="B73" s="253" t="s">
        <v>3181</v>
      </c>
      <c r="C73" s="426" t="s">
        <v>2170</v>
      </c>
      <c r="D73" s="426"/>
      <c r="E73" s="415" t="s">
        <v>3096</v>
      </c>
      <c r="F73" s="422" t="s">
        <v>3182</v>
      </c>
      <c r="G73" s="417" t="s">
        <v>3108</v>
      </c>
      <c r="H73" s="424"/>
      <c r="I73" s="329"/>
    </row>
    <row r="74" spans="1:9" ht="15.75" hidden="1">
      <c r="A74" s="1398" t="s">
        <v>3183</v>
      </c>
      <c r="B74" s="1393"/>
      <c r="C74" s="1396"/>
      <c r="D74" s="1396"/>
      <c r="E74" s="1396"/>
      <c r="F74" s="1397"/>
    </row>
    <row r="75" spans="1:9" ht="22.5" hidden="1">
      <c r="A75" s="404" t="s">
        <v>3183</v>
      </c>
      <c r="B75" s="360" t="s">
        <v>3184</v>
      </c>
      <c r="C75" s="405" t="s">
        <v>2170</v>
      </c>
      <c r="D75" s="405"/>
      <c r="E75" s="406" t="s">
        <v>3096</v>
      </c>
      <c r="F75" s="407"/>
      <c r="I75" s="399"/>
    </row>
    <row r="76" spans="1:9" ht="15.75" hidden="1">
      <c r="A76" s="1398" t="s">
        <v>3185</v>
      </c>
      <c r="B76" s="1393"/>
      <c r="C76" s="1396"/>
      <c r="D76" s="1396"/>
      <c r="E76" s="1396"/>
      <c r="F76" s="1397"/>
    </row>
    <row r="77" spans="1:9" ht="67.5" hidden="1">
      <c r="A77" s="404" t="s">
        <v>3185</v>
      </c>
      <c r="B77" s="360" t="s">
        <v>3186</v>
      </c>
      <c r="C77" s="405" t="s">
        <v>2170</v>
      </c>
      <c r="D77" s="405"/>
      <c r="E77" s="406" t="s">
        <v>3096</v>
      </c>
      <c r="F77" s="407"/>
      <c r="I77" s="399"/>
    </row>
    <row r="78" spans="1:9" ht="67.5" hidden="1">
      <c r="A78" s="404" t="s">
        <v>3185</v>
      </c>
      <c r="B78" s="360" t="s">
        <v>3187</v>
      </c>
      <c r="C78" s="405" t="s">
        <v>2170</v>
      </c>
      <c r="D78" s="405"/>
      <c r="E78" s="406" t="s">
        <v>3096</v>
      </c>
      <c r="F78" s="407"/>
      <c r="I78" s="399"/>
    </row>
    <row r="79" spans="1:9" ht="15.75" hidden="1">
      <c r="A79" s="1398" t="s">
        <v>3188</v>
      </c>
      <c r="B79" s="1393"/>
      <c r="C79" s="1396"/>
      <c r="D79" s="1396"/>
      <c r="E79" s="1396"/>
      <c r="F79" s="1397"/>
      <c r="I79" s="399"/>
    </row>
    <row r="80" spans="1:9" ht="22.5" hidden="1">
      <c r="A80" s="404" t="s">
        <v>3188</v>
      </c>
      <c r="B80" s="262" t="s">
        <v>3189</v>
      </c>
      <c r="C80" s="405" t="s">
        <v>2170</v>
      </c>
      <c r="D80" s="405"/>
      <c r="E80" s="406" t="s">
        <v>3096</v>
      </c>
      <c r="F80" s="407"/>
      <c r="I80" s="399"/>
    </row>
    <row r="81" spans="1:9" ht="22.5" hidden="1">
      <c r="A81" s="404" t="s">
        <v>3188</v>
      </c>
      <c r="B81" s="360" t="s">
        <v>3190</v>
      </c>
      <c r="C81" s="436" t="s">
        <v>3191</v>
      </c>
      <c r="D81" s="405"/>
      <c r="E81" s="406" t="s">
        <v>3096</v>
      </c>
      <c r="F81" s="392"/>
      <c r="I81" s="399"/>
    </row>
    <row r="82" spans="1:9" ht="15.75" hidden="1">
      <c r="A82" s="1398" t="s">
        <v>3192</v>
      </c>
      <c r="B82" s="1393"/>
      <c r="C82" s="1396"/>
      <c r="D82" s="1396"/>
      <c r="E82" s="1396"/>
      <c r="F82" s="1397"/>
      <c r="I82" s="399"/>
    </row>
    <row r="83" spans="1:9" ht="33.75" hidden="1">
      <c r="A83" s="404" t="s">
        <v>3192</v>
      </c>
      <c r="B83" s="262" t="s">
        <v>3193</v>
      </c>
      <c r="C83" s="405" t="s">
        <v>2170</v>
      </c>
      <c r="D83" s="405"/>
      <c r="E83" s="406" t="s">
        <v>3096</v>
      </c>
      <c r="F83" s="430"/>
      <c r="I83" s="399"/>
    </row>
    <row r="84" spans="1:9" ht="33.75" hidden="1">
      <c r="A84" s="404" t="s">
        <v>3192</v>
      </c>
      <c r="B84" s="262" t="s">
        <v>3194</v>
      </c>
      <c r="C84" s="405" t="s">
        <v>2170</v>
      </c>
      <c r="D84" s="405"/>
      <c r="E84" s="406" t="s">
        <v>3096</v>
      </c>
      <c r="F84" s="430"/>
      <c r="I84" s="399"/>
    </row>
    <row r="85" spans="1:9" ht="15.75" hidden="1">
      <c r="A85" s="1398" t="s">
        <v>3195</v>
      </c>
      <c r="B85" s="1393"/>
      <c r="C85" s="1396"/>
      <c r="D85" s="1396"/>
      <c r="E85" s="1396"/>
      <c r="F85" s="1397"/>
      <c r="I85" s="399"/>
    </row>
    <row r="86" spans="1:9" ht="33.75" hidden="1">
      <c r="A86" s="404" t="s">
        <v>3195</v>
      </c>
      <c r="B86" s="360" t="s">
        <v>3196</v>
      </c>
      <c r="C86" s="405" t="s">
        <v>2170</v>
      </c>
      <c r="D86" s="405"/>
      <c r="E86" s="406" t="s">
        <v>3096</v>
      </c>
      <c r="F86" s="407"/>
      <c r="I86" s="399"/>
    </row>
    <row r="87" spans="1:9" ht="15.75" hidden="1">
      <c r="A87" s="1398" t="s">
        <v>3197</v>
      </c>
      <c r="B87" s="1393"/>
      <c r="C87" s="1396"/>
      <c r="D87" s="1396"/>
      <c r="E87" s="1396"/>
      <c r="F87" s="1397"/>
      <c r="I87" s="399"/>
    </row>
    <row r="88" spans="1:9" ht="22.5" hidden="1">
      <c r="A88" s="404" t="s">
        <v>3197</v>
      </c>
      <c r="B88" s="360" t="s">
        <v>3198</v>
      </c>
      <c r="C88" s="405" t="s">
        <v>2170</v>
      </c>
      <c r="D88" s="405"/>
      <c r="E88" s="406" t="s">
        <v>3096</v>
      </c>
      <c r="F88" s="407"/>
      <c r="I88" s="399"/>
    </row>
    <row r="89" spans="1:9" ht="22.5" hidden="1">
      <c r="A89" s="404" t="s">
        <v>3197</v>
      </c>
      <c r="B89" s="360" t="s">
        <v>3199</v>
      </c>
      <c r="C89" s="405" t="s">
        <v>2170</v>
      </c>
      <c r="D89" s="405"/>
      <c r="E89" s="406" t="s">
        <v>3096</v>
      </c>
      <c r="F89" s="407"/>
      <c r="I89" s="399"/>
    </row>
    <row r="90" spans="1:9" ht="22.5" hidden="1">
      <c r="A90" s="404" t="s">
        <v>3197</v>
      </c>
      <c r="B90" s="360" t="s">
        <v>3200</v>
      </c>
      <c r="C90" s="405" t="s">
        <v>2170</v>
      </c>
      <c r="D90" s="405"/>
      <c r="E90" s="406" t="s">
        <v>3096</v>
      </c>
      <c r="F90" s="437"/>
      <c r="G90" s="438"/>
      <c r="H90" s="438"/>
      <c r="I90" s="399"/>
    </row>
    <row r="91" spans="1:9" ht="22.5" hidden="1">
      <c r="A91" s="404" t="s">
        <v>3197</v>
      </c>
      <c r="B91" s="360" t="s">
        <v>3201</v>
      </c>
      <c r="C91" s="405" t="s">
        <v>2170</v>
      </c>
      <c r="D91" s="405"/>
      <c r="E91" s="406" t="s">
        <v>3096</v>
      </c>
      <c r="F91" s="437"/>
      <c r="G91" s="438"/>
      <c r="H91" s="438"/>
      <c r="I91" s="399"/>
    </row>
    <row r="92" spans="1:9" ht="22.5" hidden="1">
      <c r="A92" s="404" t="s">
        <v>3197</v>
      </c>
      <c r="B92" s="360" t="s">
        <v>3202</v>
      </c>
      <c r="C92" s="405" t="s">
        <v>2170</v>
      </c>
      <c r="D92" s="405"/>
      <c r="E92" s="406" t="s">
        <v>3096</v>
      </c>
      <c r="F92" s="437"/>
      <c r="G92" s="438"/>
      <c r="H92" s="438"/>
      <c r="I92" s="399"/>
    </row>
    <row r="93" spans="1:9" ht="15.75" hidden="1">
      <c r="A93" s="1398" t="s">
        <v>3203</v>
      </c>
      <c r="B93" s="1399"/>
      <c r="C93" s="1396"/>
      <c r="D93" s="1396"/>
      <c r="E93" s="1396"/>
      <c r="F93" s="1397"/>
      <c r="I93" s="399"/>
    </row>
    <row r="94" spans="1:9" ht="15.75" hidden="1">
      <c r="A94" s="1398" t="s">
        <v>3204</v>
      </c>
      <c r="B94" s="1394"/>
      <c r="C94" s="1396"/>
      <c r="D94" s="1396"/>
      <c r="E94" s="1396"/>
      <c r="F94" s="1397"/>
      <c r="I94" s="399"/>
    </row>
    <row r="95" spans="1:9" ht="56.25" hidden="1">
      <c r="A95" s="404" t="s">
        <v>3205</v>
      </c>
      <c r="B95" s="360" t="s">
        <v>3206</v>
      </c>
      <c r="C95" s="405" t="s">
        <v>2170</v>
      </c>
      <c r="D95" s="405"/>
      <c r="E95" s="406" t="s">
        <v>3096</v>
      </c>
      <c r="F95" s="430"/>
      <c r="I95" s="399"/>
    </row>
    <row r="96" spans="1:9" ht="56.25" hidden="1">
      <c r="A96" s="404" t="s">
        <v>3205</v>
      </c>
      <c r="B96" s="360" t="s">
        <v>3207</v>
      </c>
      <c r="C96" s="405" t="s">
        <v>2170</v>
      </c>
      <c r="D96" s="405"/>
      <c r="E96" s="406" t="s">
        <v>3096</v>
      </c>
      <c r="F96" s="430"/>
      <c r="I96" s="399"/>
    </row>
    <row r="97" spans="1:9" ht="15.75" hidden="1">
      <c r="A97" s="1398" t="s">
        <v>3208</v>
      </c>
      <c r="B97" s="1393"/>
      <c r="C97" s="1396"/>
      <c r="D97" s="1396"/>
      <c r="E97" s="1396"/>
      <c r="F97" s="1397"/>
      <c r="I97" s="399"/>
    </row>
    <row r="98" spans="1:9" ht="33.75" hidden="1">
      <c r="A98" s="404" t="s">
        <v>3209</v>
      </c>
      <c r="B98" s="360" t="s">
        <v>3210</v>
      </c>
      <c r="C98" s="405" t="s">
        <v>2170</v>
      </c>
      <c r="D98" s="405"/>
      <c r="E98" s="406" t="s">
        <v>3096</v>
      </c>
      <c r="F98" s="407"/>
      <c r="I98" s="399"/>
    </row>
    <row r="99" spans="1:9" ht="15.75" hidden="1">
      <c r="A99" s="1398" t="s">
        <v>3211</v>
      </c>
      <c r="B99" s="1393"/>
      <c r="C99" s="1396"/>
      <c r="D99" s="1396"/>
      <c r="E99" s="1396"/>
      <c r="F99" s="1397"/>
      <c r="I99" s="399"/>
    </row>
    <row r="100" spans="1:9" ht="33.75" hidden="1">
      <c r="A100" s="404" t="s">
        <v>3212</v>
      </c>
      <c r="B100" s="360" t="s">
        <v>3213</v>
      </c>
      <c r="C100" s="405" t="s">
        <v>2170</v>
      </c>
      <c r="D100" s="405"/>
      <c r="E100" s="406" t="s">
        <v>3096</v>
      </c>
      <c r="F100" s="407"/>
      <c r="I100" s="399"/>
    </row>
    <row r="101" spans="1:9" ht="15.75" hidden="1">
      <c r="A101" s="1398" t="s">
        <v>3214</v>
      </c>
      <c r="B101" s="1399"/>
      <c r="C101" s="1396"/>
      <c r="D101" s="1396"/>
      <c r="E101" s="1396"/>
      <c r="F101" s="1397"/>
      <c r="I101" s="399"/>
    </row>
    <row r="102" spans="1:9" ht="15.75" hidden="1">
      <c r="A102" s="1398" t="s">
        <v>3215</v>
      </c>
      <c r="B102" s="1394"/>
      <c r="C102" s="1396"/>
      <c r="D102" s="1396"/>
      <c r="E102" s="1396"/>
      <c r="F102" s="1397"/>
      <c r="I102" s="399"/>
    </row>
    <row r="103" spans="1:9" ht="56.25" hidden="1">
      <c r="A103" s="404" t="s">
        <v>3216</v>
      </c>
      <c r="B103" s="360" t="s">
        <v>3217</v>
      </c>
      <c r="C103" s="405" t="s">
        <v>2170</v>
      </c>
      <c r="D103" s="405"/>
      <c r="E103" s="406" t="s">
        <v>3096</v>
      </c>
      <c r="F103" s="407"/>
      <c r="I103" s="399"/>
    </row>
    <row r="104" spans="1:9" ht="56.25" hidden="1">
      <c r="A104" s="404" t="s">
        <v>3216</v>
      </c>
      <c r="B104" s="360" t="s">
        <v>3218</v>
      </c>
      <c r="C104" s="405" t="s">
        <v>2170</v>
      </c>
      <c r="D104" s="405"/>
      <c r="E104" s="406" t="s">
        <v>3096</v>
      </c>
      <c r="F104" s="407"/>
      <c r="I104" s="399"/>
    </row>
    <row r="105" spans="1:9" ht="56.25" hidden="1">
      <c r="A105" s="404" t="s">
        <v>3216</v>
      </c>
      <c r="B105" s="360" t="s">
        <v>3219</v>
      </c>
      <c r="C105" s="405" t="s">
        <v>2170</v>
      </c>
      <c r="D105" s="405"/>
      <c r="E105" s="406" t="s">
        <v>3096</v>
      </c>
      <c r="F105" s="430"/>
      <c r="I105" s="399"/>
    </row>
    <row r="106" spans="1:9" ht="56.25" hidden="1">
      <c r="A106" s="404" t="s">
        <v>3216</v>
      </c>
      <c r="B106" s="360" t="s">
        <v>3220</v>
      </c>
      <c r="C106" s="405" t="s">
        <v>2170</v>
      </c>
      <c r="D106" s="405"/>
      <c r="E106" s="406" t="s">
        <v>3096</v>
      </c>
      <c r="F106" s="430"/>
      <c r="I106" s="399"/>
    </row>
    <row r="107" spans="1:9" ht="56.25" hidden="1">
      <c r="A107" s="404" t="s">
        <v>3216</v>
      </c>
      <c r="B107" s="360" t="s">
        <v>3221</v>
      </c>
      <c r="C107" s="405" t="s">
        <v>2170</v>
      </c>
      <c r="D107" s="405"/>
      <c r="E107" s="406" t="s">
        <v>3096</v>
      </c>
      <c r="F107" s="430"/>
      <c r="I107" s="399"/>
    </row>
    <row r="108" spans="1:9" ht="15.6" hidden="1" customHeight="1">
      <c r="A108" s="1398" t="s">
        <v>3222</v>
      </c>
      <c r="B108" s="1393"/>
      <c r="C108" s="1396"/>
      <c r="D108" s="1396"/>
      <c r="E108" s="1396"/>
      <c r="F108" s="1397"/>
      <c r="I108" s="399"/>
    </row>
    <row r="109" spans="1:9" ht="33.75" hidden="1">
      <c r="A109" s="404" t="s">
        <v>3223</v>
      </c>
      <c r="B109" s="360" t="s">
        <v>3224</v>
      </c>
      <c r="C109" s="405" t="s">
        <v>2170</v>
      </c>
      <c r="D109" s="405"/>
      <c r="E109" s="406" t="s">
        <v>3096</v>
      </c>
      <c r="F109" s="430"/>
      <c r="I109" s="399"/>
    </row>
    <row r="110" spans="1:9" ht="15.75" hidden="1" customHeight="1">
      <c r="A110" s="1398" t="s">
        <v>3225</v>
      </c>
      <c r="B110" s="1399"/>
      <c r="C110" s="1396"/>
      <c r="D110" s="1396"/>
      <c r="E110" s="1396"/>
      <c r="F110" s="1397"/>
    </row>
    <row r="111" spans="1:9" ht="15.75" hidden="1">
      <c r="A111" s="1398" t="s">
        <v>3226</v>
      </c>
      <c r="B111" s="1394"/>
      <c r="C111" s="1396"/>
      <c r="D111" s="1396"/>
      <c r="E111" s="1396"/>
      <c r="F111" s="1397"/>
    </row>
    <row r="112" spans="1:9" ht="45" hidden="1">
      <c r="A112" s="404" t="s">
        <v>3227</v>
      </c>
      <c r="B112" s="360" t="s">
        <v>3228</v>
      </c>
      <c r="C112" s="405" t="s">
        <v>2206</v>
      </c>
      <c r="D112" s="405"/>
      <c r="E112" s="406" t="s">
        <v>3096</v>
      </c>
      <c r="F112" s="430" t="s">
        <v>3229</v>
      </c>
      <c r="I112" s="399"/>
    </row>
    <row r="113" spans="1:9" ht="33.75" hidden="1">
      <c r="A113" s="404" t="s">
        <v>3227</v>
      </c>
      <c r="B113" s="360" t="s">
        <v>3230</v>
      </c>
      <c r="C113" s="405" t="s">
        <v>2170</v>
      </c>
      <c r="D113" s="405"/>
      <c r="E113" s="406" t="s">
        <v>3096</v>
      </c>
      <c r="F113" s="430"/>
      <c r="I113" s="399"/>
    </row>
    <row r="114" spans="1:9" ht="15.75" hidden="1">
      <c r="A114" s="1398" t="s">
        <v>3231</v>
      </c>
      <c r="B114" s="1393"/>
      <c r="C114" s="1396"/>
      <c r="D114" s="1396"/>
      <c r="E114" s="1396"/>
      <c r="F114" s="1397"/>
    </row>
    <row r="115" spans="1:9" ht="56.25" hidden="1">
      <c r="A115" s="404" t="s">
        <v>3232</v>
      </c>
      <c r="B115" s="360" t="s">
        <v>3233</v>
      </c>
      <c r="C115" s="405" t="s">
        <v>2170</v>
      </c>
      <c r="D115" s="405"/>
      <c r="E115" s="406" t="s">
        <v>3234</v>
      </c>
      <c r="F115" s="407"/>
      <c r="I115" s="399"/>
    </row>
    <row r="116" spans="1:9" ht="56.25" hidden="1">
      <c r="A116" s="404" t="s">
        <v>3232</v>
      </c>
      <c r="B116" s="360" t="s">
        <v>3235</v>
      </c>
      <c r="C116" s="405" t="s">
        <v>2170</v>
      </c>
      <c r="D116" s="405"/>
      <c r="E116" s="406" t="s">
        <v>3234</v>
      </c>
      <c r="F116" s="407"/>
      <c r="I116" s="399"/>
    </row>
    <row r="117" spans="1:9" ht="56.25" hidden="1">
      <c r="A117" s="404" t="s">
        <v>3232</v>
      </c>
      <c r="B117" s="360" t="s">
        <v>3236</v>
      </c>
      <c r="C117" s="405" t="s">
        <v>2170</v>
      </c>
      <c r="D117" s="405"/>
      <c r="E117" s="406" t="s">
        <v>3234</v>
      </c>
      <c r="F117" s="407"/>
      <c r="I117" s="399"/>
    </row>
    <row r="118" spans="1:9" ht="56.25" hidden="1">
      <c r="A118" s="404" t="s">
        <v>3232</v>
      </c>
      <c r="B118" s="360" t="s">
        <v>3237</v>
      </c>
      <c r="C118" s="405" t="s">
        <v>2170</v>
      </c>
      <c r="D118" s="405"/>
      <c r="E118" s="406" t="s">
        <v>3234</v>
      </c>
      <c r="F118" s="407"/>
      <c r="I118" s="399"/>
    </row>
    <row r="119" spans="1:9" ht="56.25" hidden="1">
      <c r="A119" s="404" t="s">
        <v>3232</v>
      </c>
      <c r="B119" s="360" t="s">
        <v>3238</v>
      </c>
      <c r="C119" s="405" t="s">
        <v>2170</v>
      </c>
      <c r="D119" s="405"/>
      <c r="E119" s="406" t="s">
        <v>3234</v>
      </c>
      <c r="F119" s="430"/>
      <c r="I119" s="399"/>
    </row>
    <row r="120" spans="1:9" ht="56.25" hidden="1">
      <c r="A120" s="404" t="s">
        <v>3232</v>
      </c>
      <c r="B120" s="360" t="s">
        <v>3239</v>
      </c>
      <c r="C120" s="405" t="s">
        <v>2170</v>
      </c>
      <c r="D120" s="405"/>
      <c r="E120" s="406" t="s">
        <v>3234</v>
      </c>
      <c r="F120" s="430"/>
      <c r="I120" s="399"/>
    </row>
    <row r="121" spans="1:9" ht="56.25" hidden="1">
      <c r="A121" s="404" t="s">
        <v>3232</v>
      </c>
      <c r="B121" s="360" t="s">
        <v>3240</v>
      </c>
      <c r="C121" s="405" t="s">
        <v>2170</v>
      </c>
      <c r="D121" s="405"/>
      <c r="E121" s="406" t="s">
        <v>3234</v>
      </c>
      <c r="F121" s="407"/>
      <c r="I121" s="399"/>
    </row>
    <row r="122" spans="1:9" ht="56.25" hidden="1">
      <c r="A122" s="404" t="s">
        <v>3232</v>
      </c>
      <c r="B122" s="360" t="s">
        <v>3241</v>
      </c>
      <c r="C122" s="405" t="s">
        <v>2170</v>
      </c>
      <c r="D122" s="405"/>
      <c r="E122" s="406" t="s">
        <v>3234</v>
      </c>
      <c r="F122" s="407"/>
      <c r="I122" s="399"/>
    </row>
    <row r="123" spans="1:9" ht="56.25" hidden="1">
      <c r="A123" s="404" t="s">
        <v>3232</v>
      </c>
      <c r="B123" s="262" t="s">
        <v>3242</v>
      </c>
      <c r="C123" s="405" t="s">
        <v>2170</v>
      </c>
      <c r="D123" s="405"/>
      <c r="E123" s="406" t="s">
        <v>3234</v>
      </c>
      <c r="F123" s="407"/>
      <c r="I123" s="399"/>
    </row>
    <row r="124" spans="1:9" ht="56.25" hidden="1">
      <c r="A124" s="404" t="s">
        <v>3232</v>
      </c>
      <c r="B124" s="360" t="s">
        <v>3243</v>
      </c>
      <c r="C124" s="405" t="s">
        <v>2170</v>
      </c>
      <c r="D124" s="405"/>
      <c r="E124" s="406" t="s">
        <v>3234</v>
      </c>
      <c r="F124" s="407"/>
      <c r="I124" s="399"/>
    </row>
    <row r="125" spans="1:9" ht="56.25" hidden="1">
      <c r="A125" s="404" t="s">
        <v>3232</v>
      </c>
      <c r="B125" s="360" t="s">
        <v>3244</v>
      </c>
      <c r="C125" s="405" t="s">
        <v>2170</v>
      </c>
      <c r="D125" s="405"/>
      <c r="E125" s="406" t="s">
        <v>3234</v>
      </c>
      <c r="F125" s="430"/>
      <c r="I125" s="399"/>
    </row>
    <row r="126" spans="1:9" ht="56.25" hidden="1">
      <c r="A126" s="404" t="s">
        <v>3232</v>
      </c>
      <c r="B126" s="360" t="s">
        <v>3245</v>
      </c>
      <c r="C126" s="405" t="s">
        <v>2170</v>
      </c>
      <c r="D126" s="405"/>
      <c r="E126" s="406" t="s">
        <v>3234</v>
      </c>
      <c r="F126" s="430"/>
      <c r="I126" s="399"/>
    </row>
    <row r="127" spans="1:9" ht="56.25" hidden="1">
      <c r="A127" s="404" t="s">
        <v>3232</v>
      </c>
      <c r="B127" s="360" t="s">
        <v>3246</v>
      </c>
      <c r="C127" s="405" t="s">
        <v>2170</v>
      </c>
      <c r="D127" s="405"/>
      <c r="E127" s="406" t="s">
        <v>3234</v>
      </c>
      <c r="F127" s="430"/>
      <c r="I127" s="399"/>
    </row>
    <row r="128" spans="1:9" ht="56.25" hidden="1">
      <c r="A128" s="404" t="s">
        <v>3232</v>
      </c>
      <c r="B128" s="360" t="s">
        <v>3247</v>
      </c>
      <c r="C128" s="405" t="s">
        <v>2170</v>
      </c>
      <c r="D128" s="405"/>
      <c r="E128" s="406" t="s">
        <v>3234</v>
      </c>
      <c r="F128" s="430"/>
      <c r="I128" s="399"/>
    </row>
    <row r="129" spans="1:11" ht="56.25" hidden="1">
      <c r="A129" s="404" t="s">
        <v>3232</v>
      </c>
      <c r="B129" s="360" t="s">
        <v>3248</v>
      </c>
      <c r="C129" s="405" t="s">
        <v>2170</v>
      </c>
      <c r="D129" s="405"/>
      <c r="E129" s="406" t="s">
        <v>3234</v>
      </c>
      <c r="F129" s="430"/>
      <c r="I129" s="399"/>
    </row>
    <row r="130" spans="1:11" ht="56.25" hidden="1">
      <c r="A130" s="404" t="s">
        <v>3232</v>
      </c>
      <c r="B130" s="360" t="s">
        <v>3249</v>
      </c>
      <c r="C130" s="436" t="s">
        <v>3250</v>
      </c>
      <c r="D130" s="405"/>
      <c r="E130" s="406" t="s">
        <v>3234</v>
      </c>
      <c r="F130" s="392"/>
      <c r="G130" s="439"/>
      <c r="H130" s="440"/>
      <c r="I130" s="399"/>
    </row>
    <row r="131" spans="1:11" ht="56.25" hidden="1">
      <c r="A131" s="404" t="s">
        <v>3232</v>
      </c>
      <c r="B131" s="360" t="s">
        <v>3251</v>
      </c>
      <c r="C131" s="405" t="s">
        <v>2170</v>
      </c>
      <c r="D131" s="405"/>
      <c r="E131" s="406" t="s">
        <v>3234</v>
      </c>
      <c r="F131" s="430"/>
      <c r="I131" s="399"/>
    </row>
    <row r="132" spans="1:11" ht="31.5" hidden="1" customHeight="1">
      <c r="A132" s="404" t="s">
        <v>3232</v>
      </c>
      <c r="B132" s="360" t="s">
        <v>3252</v>
      </c>
      <c r="C132" s="436" t="s">
        <v>3250</v>
      </c>
      <c r="D132" s="405"/>
      <c r="E132" s="406" t="s">
        <v>3234</v>
      </c>
      <c r="F132" s="392"/>
      <c r="G132" s="439"/>
      <c r="H132" s="440"/>
      <c r="I132" s="399"/>
    </row>
    <row r="133" spans="1:11" ht="15.75" hidden="1">
      <c r="A133" s="1398" t="s">
        <v>3253</v>
      </c>
      <c r="B133" s="1393"/>
      <c r="C133" s="1396"/>
      <c r="D133" s="1396"/>
      <c r="E133" s="1396"/>
      <c r="F133" s="1397"/>
    </row>
    <row r="134" spans="1:11" ht="76.5" hidden="1">
      <c r="A134" s="404" t="s">
        <v>3254</v>
      </c>
      <c r="B134" s="360" t="s">
        <v>3255</v>
      </c>
      <c r="C134" s="405" t="s">
        <v>2170</v>
      </c>
      <c r="D134" s="405"/>
      <c r="E134" s="406" t="s">
        <v>3096</v>
      </c>
      <c r="F134" s="441" t="s">
        <v>3256</v>
      </c>
      <c r="G134" s="442" t="s">
        <v>3257</v>
      </c>
      <c r="I134" s="399"/>
    </row>
    <row r="135" spans="1:11" ht="22.5" hidden="1">
      <c r="A135" s="404" t="s">
        <v>3254</v>
      </c>
      <c r="B135" s="262" t="s">
        <v>3258</v>
      </c>
      <c r="C135" s="405" t="s">
        <v>2170</v>
      </c>
      <c r="D135" s="405"/>
      <c r="E135" s="406" t="s">
        <v>3096</v>
      </c>
      <c r="F135" s="407"/>
      <c r="I135" s="399"/>
    </row>
    <row r="136" spans="1:11" ht="51" hidden="1">
      <c r="A136" s="404" t="s">
        <v>3254</v>
      </c>
      <c r="B136" s="262" t="s">
        <v>3259</v>
      </c>
      <c r="C136" s="405" t="s">
        <v>2170</v>
      </c>
      <c r="D136" s="405"/>
      <c r="E136" s="406" t="s">
        <v>3096</v>
      </c>
      <c r="F136" s="441" t="s">
        <v>3260</v>
      </c>
      <c r="G136" s="442" t="s">
        <v>3257</v>
      </c>
      <c r="I136" s="399"/>
    </row>
    <row r="137" spans="1:11" ht="23.25">
      <c r="A137" s="404" t="s">
        <v>3254</v>
      </c>
      <c r="B137" s="262" t="s">
        <v>3261</v>
      </c>
      <c r="C137" s="405"/>
      <c r="D137" s="405" t="s">
        <v>2336</v>
      </c>
      <c r="E137" s="406" t="s">
        <v>3096</v>
      </c>
      <c r="F137" s="443" t="s">
        <v>3262</v>
      </c>
      <c r="G137" s="444" t="s">
        <v>3263</v>
      </c>
      <c r="I137" s="399"/>
      <c r="K137" s="9" t="s">
        <v>684</v>
      </c>
    </row>
    <row r="138" spans="1:11" ht="23.25">
      <c r="A138" s="404" t="s">
        <v>3254</v>
      </c>
      <c r="B138" s="262" t="s">
        <v>3264</v>
      </c>
      <c r="C138" s="405"/>
      <c r="D138" s="405" t="s">
        <v>2336</v>
      </c>
      <c r="E138" s="406" t="s">
        <v>3096</v>
      </c>
      <c r="F138" s="443" t="s">
        <v>3262</v>
      </c>
      <c r="G138" s="444" t="s">
        <v>3263</v>
      </c>
      <c r="I138" s="399"/>
      <c r="K138" s="9" t="s">
        <v>684</v>
      </c>
    </row>
    <row r="139" spans="1:11" ht="22.5" hidden="1">
      <c r="A139" s="404" t="s">
        <v>3254</v>
      </c>
      <c r="B139" s="262" t="s">
        <v>3265</v>
      </c>
      <c r="C139" s="405" t="s">
        <v>2170</v>
      </c>
      <c r="D139" s="405"/>
      <c r="E139" s="406" t="s">
        <v>3096</v>
      </c>
      <c r="F139" s="430"/>
      <c r="I139" s="399"/>
    </row>
    <row r="140" spans="1:11" ht="23.25">
      <c r="A140" s="404" t="s">
        <v>3254</v>
      </c>
      <c r="B140" s="262" t="s">
        <v>3266</v>
      </c>
      <c r="C140" s="405"/>
      <c r="D140" s="405" t="s">
        <v>2336</v>
      </c>
      <c r="E140" s="406" t="s">
        <v>3096</v>
      </c>
      <c r="F140" s="443" t="s">
        <v>3262</v>
      </c>
      <c r="G140" s="444" t="s">
        <v>3263</v>
      </c>
      <c r="I140" s="399"/>
      <c r="K140" s="9" t="s">
        <v>684</v>
      </c>
    </row>
    <row r="141" spans="1:11" ht="15.75" hidden="1">
      <c r="A141" s="1398" t="s">
        <v>3267</v>
      </c>
      <c r="B141" s="1393"/>
      <c r="C141" s="1396"/>
      <c r="D141" s="1396"/>
      <c r="E141" s="1396"/>
      <c r="F141" s="1397"/>
    </row>
    <row r="142" spans="1:11" ht="22.5" hidden="1">
      <c r="A142" s="404" t="s">
        <v>3267</v>
      </c>
      <c r="B142" s="360" t="s">
        <v>3268</v>
      </c>
      <c r="C142" s="405" t="s">
        <v>2170</v>
      </c>
      <c r="D142" s="405"/>
      <c r="E142" s="406" t="s">
        <v>3096</v>
      </c>
      <c r="F142" s="407"/>
      <c r="I142" s="399"/>
    </row>
    <row r="143" spans="1:11" ht="22.5" hidden="1">
      <c r="A143" s="404" t="s">
        <v>3267</v>
      </c>
      <c r="B143" s="360" t="s">
        <v>3269</v>
      </c>
      <c r="C143" s="405" t="s">
        <v>2170</v>
      </c>
      <c r="D143" s="405"/>
      <c r="E143" s="406" t="s">
        <v>3096</v>
      </c>
      <c r="F143" s="407"/>
      <c r="I143" s="399"/>
    </row>
    <row r="144" spans="1:11" ht="22.5" hidden="1">
      <c r="A144" s="404" t="s">
        <v>3267</v>
      </c>
      <c r="B144" s="360" t="s">
        <v>3270</v>
      </c>
      <c r="C144" s="405" t="s">
        <v>2170</v>
      </c>
      <c r="D144" s="405"/>
      <c r="E144" s="406" t="s">
        <v>3096</v>
      </c>
      <c r="F144" s="407"/>
      <c r="I144" s="399"/>
    </row>
    <row r="145" spans="1:9" ht="15.75" hidden="1">
      <c r="A145" s="1398" t="s">
        <v>3271</v>
      </c>
      <c r="B145" s="1393"/>
      <c r="C145" s="1396"/>
      <c r="D145" s="1396"/>
      <c r="E145" s="1396"/>
      <c r="F145" s="1397"/>
    </row>
    <row r="146" spans="1:9" ht="33.75" hidden="1">
      <c r="A146" s="404" t="s">
        <v>3271</v>
      </c>
      <c r="B146" s="262" t="s">
        <v>3272</v>
      </c>
      <c r="C146" s="405" t="s">
        <v>2170</v>
      </c>
      <c r="D146" s="405"/>
      <c r="E146" s="406" t="s">
        <v>3096</v>
      </c>
      <c r="F146" s="430"/>
      <c r="I146" s="399"/>
    </row>
    <row r="147" spans="1:9" ht="33.75" hidden="1">
      <c r="A147" s="404" t="s">
        <v>3271</v>
      </c>
      <c r="B147" s="262" t="s">
        <v>3273</v>
      </c>
      <c r="C147" s="405" t="s">
        <v>2170</v>
      </c>
      <c r="D147" s="405"/>
      <c r="E147" s="406" t="s">
        <v>3096</v>
      </c>
      <c r="F147" s="407"/>
      <c r="I147" s="399"/>
    </row>
    <row r="148" spans="1:9" ht="15.75" hidden="1">
      <c r="A148" s="1398" t="s">
        <v>3274</v>
      </c>
      <c r="B148" s="1393"/>
      <c r="C148" s="1396"/>
      <c r="D148" s="1396"/>
      <c r="E148" s="1396"/>
      <c r="F148" s="1397"/>
    </row>
    <row r="149" spans="1:9" ht="45" hidden="1">
      <c r="A149" s="404" t="s">
        <v>3274</v>
      </c>
      <c r="B149" s="262" t="s">
        <v>3275</v>
      </c>
      <c r="C149" s="405" t="s">
        <v>2170</v>
      </c>
      <c r="D149" s="405"/>
      <c r="E149" s="406" t="s">
        <v>3234</v>
      </c>
      <c r="F149" s="407"/>
      <c r="I149" s="399"/>
    </row>
    <row r="150" spans="1:9" ht="15.75" hidden="1">
      <c r="A150" s="1398" t="s">
        <v>3276</v>
      </c>
      <c r="B150" s="1393"/>
      <c r="C150" s="1396"/>
      <c r="D150" s="1396"/>
      <c r="E150" s="1396"/>
      <c r="F150" s="1397"/>
    </row>
    <row r="151" spans="1:9" ht="45" hidden="1">
      <c r="A151" s="404" t="s">
        <v>3276</v>
      </c>
      <c r="B151" s="360" t="s">
        <v>3277</v>
      </c>
      <c r="C151" s="405" t="s">
        <v>2170</v>
      </c>
      <c r="D151" s="405"/>
      <c r="E151" s="406" t="s">
        <v>3234</v>
      </c>
      <c r="F151" s="430"/>
      <c r="I151" s="399"/>
    </row>
    <row r="152" spans="1:9" ht="45" hidden="1">
      <c r="A152" s="404" t="s">
        <v>3276</v>
      </c>
      <c r="B152" s="360" t="s">
        <v>3278</v>
      </c>
      <c r="C152" s="405" t="s">
        <v>2170</v>
      </c>
      <c r="D152" s="405"/>
      <c r="E152" s="406" t="s">
        <v>3234</v>
      </c>
      <c r="F152" s="430"/>
      <c r="I152" s="399"/>
    </row>
    <row r="153" spans="1:9" ht="45" hidden="1">
      <c r="A153" s="404" t="s">
        <v>3276</v>
      </c>
      <c r="B153" s="360" t="s">
        <v>3279</v>
      </c>
      <c r="C153" s="405" t="s">
        <v>2170</v>
      </c>
      <c r="D153" s="405"/>
      <c r="E153" s="406" t="s">
        <v>3234</v>
      </c>
      <c r="F153" s="407"/>
      <c r="I153" s="399"/>
    </row>
    <row r="154" spans="1:9" ht="45" hidden="1">
      <c r="A154" s="404" t="s">
        <v>3276</v>
      </c>
      <c r="B154" s="360" t="s">
        <v>3280</v>
      </c>
      <c r="C154" s="405" t="s">
        <v>2170</v>
      </c>
      <c r="D154" s="405"/>
      <c r="E154" s="406" t="s">
        <v>3234</v>
      </c>
      <c r="F154" s="407"/>
      <c r="I154" s="399"/>
    </row>
    <row r="155" spans="1:9" ht="45" hidden="1">
      <c r="A155" s="445" t="s">
        <v>3276</v>
      </c>
      <c r="B155" s="360" t="s">
        <v>3281</v>
      </c>
      <c r="C155" s="405" t="s">
        <v>2170</v>
      </c>
      <c r="D155" s="446"/>
      <c r="E155" s="406" t="s">
        <v>3234</v>
      </c>
      <c r="F155" s="447"/>
      <c r="I155" s="399"/>
    </row>
    <row r="156" spans="1:9" ht="33.75" hidden="1">
      <c r="A156" s="445" t="s">
        <v>3282</v>
      </c>
      <c r="B156" s="360" t="s">
        <v>3283</v>
      </c>
      <c r="C156" s="405" t="s">
        <v>2170</v>
      </c>
      <c r="D156" s="446"/>
      <c r="E156" s="406" t="s">
        <v>3234</v>
      </c>
      <c r="F156" s="447"/>
      <c r="I156" s="399"/>
    </row>
    <row r="157" spans="1:9" ht="33.75" hidden="1">
      <c r="A157" s="445" t="s">
        <v>3282</v>
      </c>
      <c r="B157" s="360" t="s">
        <v>3284</v>
      </c>
      <c r="C157" s="405" t="s">
        <v>2170</v>
      </c>
      <c r="D157" s="446"/>
      <c r="E157" s="406" t="s">
        <v>3234</v>
      </c>
      <c r="F157" s="447"/>
      <c r="I157" s="399"/>
    </row>
    <row r="158" spans="1:9" ht="33.75" hidden="1">
      <c r="A158" s="445" t="s">
        <v>3282</v>
      </c>
      <c r="B158" s="360" t="s">
        <v>3285</v>
      </c>
      <c r="C158" s="405" t="s">
        <v>2170</v>
      </c>
      <c r="D158" s="446"/>
      <c r="E158" s="406" t="s">
        <v>3234</v>
      </c>
      <c r="F158" s="447"/>
      <c r="I158" s="399"/>
    </row>
    <row r="159" spans="1:9" ht="33.75" hidden="1">
      <c r="A159" s="445" t="s">
        <v>3282</v>
      </c>
      <c r="B159" s="360" t="s">
        <v>3286</v>
      </c>
      <c r="C159" s="405" t="s">
        <v>2170</v>
      </c>
      <c r="D159" s="446"/>
      <c r="E159" s="406" t="s">
        <v>3234</v>
      </c>
      <c r="F159" s="447"/>
      <c r="I159" s="399"/>
    </row>
    <row r="160" spans="1:9" ht="33.75" hidden="1">
      <c r="A160" s="445" t="s">
        <v>3282</v>
      </c>
      <c r="B160" s="360" t="s">
        <v>3287</v>
      </c>
      <c r="C160" s="405" t="s">
        <v>2170</v>
      </c>
      <c r="D160" s="446"/>
      <c r="E160" s="406" t="s">
        <v>3234</v>
      </c>
      <c r="F160" s="447"/>
      <c r="I160" s="399"/>
    </row>
    <row r="161" spans="1:9" ht="33.75" hidden="1">
      <c r="A161" s="445" t="s">
        <v>3282</v>
      </c>
      <c r="B161" s="360" t="s">
        <v>3288</v>
      </c>
      <c r="C161" s="405" t="s">
        <v>2170</v>
      </c>
      <c r="D161" s="446"/>
      <c r="E161" s="406" t="s">
        <v>3234</v>
      </c>
      <c r="F161" s="447"/>
      <c r="I161" s="399"/>
    </row>
    <row r="162" spans="1:9" ht="33.75" hidden="1">
      <c r="A162" s="445" t="s">
        <v>3282</v>
      </c>
      <c r="B162" s="360" t="s">
        <v>3289</v>
      </c>
      <c r="C162" s="405" t="s">
        <v>2170</v>
      </c>
      <c r="D162" s="446"/>
      <c r="E162" s="406" t="s">
        <v>3234</v>
      </c>
      <c r="F162" s="447"/>
      <c r="I162" s="399"/>
    </row>
    <row r="163" spans="1:9" ht="33.75" hidden="1">
      <c r="A163" s="445" t="s">
        <v>3282</v>
      </c>
      <c r="B163" s="360" t="s">
        <v>3290</v>
      </c>
      <c r="C163" s="405" t="s">
        <v>2170</v>
      </c>
      <c r="D163" s="446"/>
      <c r="E163" s="406" t="s">
        <v>3234</v>
      </c>
      <c r="F163" s="447"/>
      <c r="I163" s="399"/>
    </row>
    <row r="164" spans="1:9" ht="33.75" hidden="1">
      <c r="A164" s="445" t="s">
        <v>3282</v>
      </c>
      <c r="B164" s="360" t="s">
        <v>3291</v>
      </c>
      <c r="C164" s="405" t="s">
        <v>2170</v>
      </c>
      <c r="D164" s="446"/>
      <c r="E164" s="406" t="s">
        <v>3234</v>
      </c>
      <c r="F164" s="447"/>
      <c r="I164" s="399"/>
    </row>
    <row r="165" spans="1:9" ht="33.75" hidden="1">
      <c r="A165" s="445" t="s">
        <v>3282</v>
      </c>
      <c r="B165" s="360" t="s">
        <v>3292</v>
      </c>
      <c r="C165" s="405" t="s">
        <v>2170</v>
      </c>
      <c r="D165" s="446"/>
      <c r="E165" s="406" t="s">
        <v>3234</v>
      </c>
      <c r="F165" s="447"/>
      <c r="I165" s="399"/>
    </row>
    <row r="166" spans="1:9" ht="33.75" hidden="1">
      <c r="A166" s="445" t="s">
        <v>3282</v>
      </c>
      <c r="B166" s="360" t="s">
        <v>3293</v>
      </c>
      <c r="C166" s="405" t="s">
        <v>2170</v>
      </c>
      <c r="D166" s="446"/>
      <c r="E166" s="406" t="s">
        <v>3234</v>
      </c>
      <c r="F166" s="447"/>
      <c r="I166" s="399"/>
    </row>
    <row r="167" spans="1:9" ht="33.75" hidden="1">
      <c r="A167" s="445" t="s">
        <v>3282</v>
      </c>
      <c r="B167" s="360" t="s">
        <v>3294</v>
      </c>
      <c r="C167" s="405" t="s">
        <v>2170</v>
      </c>
      <c r="D167" s="446"/>
      <c r="E167" s="406" t="s">
        <v>3234</v>
      </c>
      <c r="F167" s="447"/>
      <c r="I167" s="399"/>
    </row>
    <row r="168" spans="1:9" ht="33.75" hidden="1">
      <c r="A168" s="445" t="s">
        <v>3282</v>
      </c>
      <c r="B168" s="360" t="s">
        <v>3295</v>
      </c>
      <c r="C168" s="405" t="s">
        <v>2170</v>
      </c>
      <c r="D168" s="446"/>
      <c r="E168" s="406" t="s">
        <v>3234</v>
      </c>
      <c r="F168" s="447"/>
      <c r="I168" s="399"/>
    </row>
    <row r="169" spans="1:9" ht="34.5" hidden="1" thickBot="1">
      <c r="A169" s="448" t="s">
        <v>3282</v>
      </c>
      <c r="B169" s="360" t="s">
        <v>3296</v>
      </c>
      <c r="C169" s="405" t="s">
        <v>2170</v>
      </c>
      <c r="D169" s="449"/>
      <c r="E169" s="450" t="s">
        <v>3234</v>
      </c>
      <c r="F169" s="451"/>
      <c r="I169" s="399"/>
    </row>
    <row r="170" spans="1:9" ht="15.75" hidden="1">
      <c r="A170" s="1392" t="s">
        <v>3297</v>
      </c>
      <c r="B170" s="1393"/>
      <c r="C170" s="1394"/>
      <c r="D170" s="1394"/>
      <c r="E170" s="1394"/>
      <c r="F170" s="1395"/>
    </row>
    <row r="171" spans="1:9" ht="22.5" hidden="1">
      <c r="A171" s="452" t="s">
        <v>3297</v>
      </c>
      <c r="B171" s="286" t="s">
        <v>3298</v>
      </c>
      <c r="C171" s="405" t="s">
        <v>2170</v>
      </c>
      <c r="D171" s="405"/>
      <c r="E171" s="453" t="s">
        <v>3234</v>
      </c>
      <c r="F171" s="437"/>
      <c r="I171" s="399"/>
    </row>
    <row r="172" spans="1:9" ht="22.5" hidden="1">
      <c r="A172" s="452" t="s">
        <v>3297</v>
      </c>
      <c r="B172" s="286" t="s">
        <v>3299</v>
      </c>
      <c r="C172" s="405" t="s">
        <v>2170</v>
      </c>
      <c r="D172" s="405"/>
      <c r="E172" s="453" t="s">
        <v>3234</v>
      </c>
      <c r="F172" s="437"/>
      <c r="I172" s="399"/>
    </row>
    <row r="173" spans="1:9" ht="33.75" hidden="1">
      <c r="A173" s="452" t="s">
        <v>3297</v>
      </c>
      <c r="B173" s="286" t="s">
        <v>3300</v>
      </c>
      <c r="C173" s="405" t="s">
        <v>2170</v>
      </c>
      <c r="D173" s="405"/>
      <c r="E173" s="453" t="s">
        <v>3234</v>
      </c>
      <c r="F173" s="437"/>
      <c r="I173" s="399"/>
    </row>
    <row r="174" spans="1:9" ht="22.5" hidden="1">
      <c r="A174" s="452" t="s">
        <v>3297</v>
      </c>
      <c r="B174" s="286" t="s">
        <v>3301</v>
      </c>
      <c r="C174" s="405" t="s">
        <v>2170</v>
      </c>
      <c r="D174" s="405"/>
      <c r="E174" s="453" t="s">
        <v>3234</v>
      </c>
      <c r="F174" s="437"/>
      <c r="I174" s="399"/>
    </row>
    <row r="175" spans="1:9" ht="22.5" hidden="1">
      <c r="A175" s="452" t="s">
        <v>3297</v>
      </c>
      <c r="B175" s="321" t="s">
        <v>3302</v>
      </c>
      <c r="C175" s="405" t="s">
        <v>2170</v>
      </c>
      <c r="D175" s="405"/>
      <c r="E175" s="453" t="s">
        <v>3234</v>
      </c>
      <c r="F175" s="437"/>
      <c r="I175" s="399"/>
    </row>
    <row r="176" spans="1:9" ht="15.75" hidden="1">
      <c r="A176" s="1396" t="s">
        <v>3303</v>
      </c>
      <c r="B176" s="1396"/>
      <c r="C176" s="1396"/>
      <c r="D176" s="1396"/>
      <c r="E176" s="1396"/>
      <c r="F176" s="1397"/>
    </row>
    <row r="177" spans="1:10" ht="22.5" hidden="1">
      <c r="A177" s="452" t="s">
        <v>3303</v>
      </c>
      <c r="B177" s="321" t="s">
        <v>3304</v>
      </c>
      <c r="C177" s="405" t="s">
        <v>2170</v>
      </c>
      <c r="D177" s="405"/>
      <c r="E177" s="453" t="s">
        <v>3234</v>
      </c>
      <c r="F177" s="437"/>
      <c r="I177" s="399"/>
    </row>
    <row r="178" spans="1:10" ht="45" hidden="1">
      <c r="A178" s="452" t="s">
        <v>3303</v>
      </c>
      <c r="B178" s="321" t="s">
        <v>3305</v>
      </c>
      <c r="C178" s="405" t="s">
        <v>2170</v>
      </c>
      <c r="D178" s="405"/>
      <c r="E178" s="453" t="s">
        <v>3234</v>
      </c>
      <c r="F178" s="437"/>
      <c r="I178" s="399"/>
    </row>
    <row r="179" spans="1:10" ht="22.5" hidden="1">
      <c r="A179" s="452" t="s">
        <v>3303</v>
      </c>
      <c r="B179" s="321" t="s">
        <v>3306</v>
      </c>
      <c r="C179" s="405" t="s">
        <v>2170</v>
      </c>
      <c r="D179" s="405"/>
      <c r="E179" s="453" t="s">
        <v>3234</v>
      </c>
      <c r="F179" s="437"/>
      <c r="I179" s="399"/>
    </row>
    <row r="180" spans="1:10" ht="76.5" hidden="1">
      <c r="A180" s="452" t="s">
        <v>3303</v>
      </c>
      <c r="B180" s="321" t="s">
        <v>3307</v>
      </c>
      <c r="C180" s="436" t="s">
        <v>3308</v>
      </c>
      <c r="D180" s="405"/>
      <c r="E180" s="453" t="s">
        <v>3234</v>
      </c>
      <c r="F180" s="454" t="s">
        <v>3309</v>
      </c>
      <c r="G180" s="442" t="s">
        <v>3310</v>
      </c>
      <c r="I180" s="399"/>
      <c r="J180" s="329"/>
    </row>
    <row r="181" spans="1:10" ht="22.5" hidden="1">
      <c r="A181" s="452" t="s">
        <v>3303</v>
      </c>
      <c r="B181" s="321" t="s">
        <v>3311</v>
      </c>
      <c r="C181" s="405" t="s">
        <v>2170</v>
      </c>
      <c r="D181" s="405"/>
      <c r="E181" s="453" t="s">
        <v>3234</v>
      </c>
      <c r="F181" s="437"/>
      <c r="I181" s="399"/>
    </row>
    <row r="182" spans="1:10" hidden="1">
      <c r="A182" s="452" t="s">
        <v>3303</v>
      </c>
      <c r="B182" s="321" t="s">
        <v>3312</v>
      </c>
      <c r="C182" s="405" t="s">
        <v>2170</v>
      </c>
      <c r="D182" s="405"/>
      <c r="E182" s="453" t="s">
        <v>3234</v>
      </c>
      <c r="F182" s="437"/>
      <c r="I182" s="399"/>
    </row>
    <row r="183" spans="1:10" ht="22.5" hidden="1">
      <c r="A183" s="452" t="s">
        <v>3303</v>
      </c>
      <c r="B183" s="321" t="s">
        <v>3313</v>
      </c>
      <c r="C183" s="405" t="s">
        <v>2170</v>
      </c>
      <c r="D183" s="405"/>
      <c r="E183" s="453" t="s">
        <v>3234</v>
      </c>
      <c r="F183" s="437"/>
      <c r="I183" s="399"/>
    </row>
    <row r="184" spans="1:10" ht="22.5" hidden="1">
      <c r="A184" s="452" t="s">
        <v>3303</v>
      </c>
      <c r="B184" s="321" t="s">
        <v>3314</v>
      </c>
      <c r="C184" s="405" t="s">
        <v>2170</v>
      </c>
      <c r="D184" s="405"/>
      <c r="E184" s="453" t="s">
        <v>3234</v>
      </c>
      <c r="F184" s="437"/>
      <c r="I184" s="399"/>
    </row>
    <row r="185" spans="1:10" ht="15.75" hidden="1">
      <c r="A185" s="1377" t="s">
        <v>3316</v>
      </c>
      <c r="B185" s="1378"/>
      <c r="C185" s="1378"/>
      <c r="D185" s="1378"/>
      <c r="E185" s="1378"/>
      <c r="F185" s="1380"/>
    </row>
    <row r="186" spans="1:10" ht="15.75" hidden="1">
      <c r="A186" s="1377" t="s">
        <v>3317</v>
      </c>
      <c r="B186" s="1391"/>
      <c r="C186" s="1378"/>
      <c r="D186" s="1378"/>
      <c r="E186" s="1378"/>
      <c r="F186" s="1380"/>
    </row>
    <row r="187" spans="1:10" ht="22.5" hidden="1">
      <c r="A187" s="455" t="s">
        <v>3318</v>
      </c>
      <c r="B187" s="456" t="s">
        <v>3319</v>
      </c>
      <c r="C187" s="457" t="s">
        <v>2170</v>
      </c>
      <c r="D187" s="457"/>
      <c r="E187" s="458" t="s">
        <v>3096</v>
      </c>
      <c r="F187" s="459"/>
    </row>
    <row r="188" spans="1:10" ht="22.5" hidden="1">
      <c r="A188" s="455" t="s">
        <v>3318</v>
      </c>
      <c r="B188" s="456" t="s">
        <v>3320</v>
      </c>
      <c r="C188" s="457" t="s">
        <v>2170</v>
      </c>
      <c r="D188" s="457"/>
      <c r="E188" s="458" t="s">
        <v>3096</v>
      </c>
      <c r="F188" s="460"/>
    </row>
    <row r="189" spans="1:10" ht="22.5" hidden="1">
      <c r="A189" s="455" t="s">
        <v>3318</v>
      </c>
      <c r="B189" s="456" t="s">
        <v>3321</v>
      </c>
      <c r="C189" s="457" t="s">
        <v>2170</v>
      </c>
      <c r="D189" s="457"/>
      <c r="E189" s="458" t="s">
        <v>3096</v>
      </c>
      <c r="F189" s="459"/>
    </row>
    <row r="190" spans="1:10" ht="22.5" hidden="1">
      <c r="A190" s="455" t="s">
        <v>3318</v>
      </c>
      <c r="B190" s="456" t="s">
        <v>3322</v>
      </c>
      <c r="C190" s="457" t="s">
        <v>2170</v>
      </c>
      <c r="D190" s="457"/>
      <c r="E190" s="458" t="s">
        <v>3096</v>
      </c>
      <c r="F190" s="461"/>
    </row>
    <row r="191" spans="1:10" ht="22.5" hidden="1">
      <c r="A191" s="455" t="s">
        <v>3318</v>
      </c>
      <c r="B191" s="456" t="s">
        <v>3323</v>
      </c>
      <c r="C191" s="457" t="s">
        <v>2170</v>
      </c>
      <c r="D191" s="457"/>
      <c r="E191" s="458" t="s">
        <v>3096</v>
      </c>
      <c r="F191" s="459"/>
    </row>
    <row r="192" spans="1:10" ht="22.5" hidden="1">
      <c r="A192" s="455" t="s">
        <v>3318</v>
      </c>
      <c r="B192" s="456" t="s">
        <v>3324</v>
      </c>
      <c r="C192" s="457" t="s">
        <v>2170</v>
      </c>
      <c r="D192" s="457"/>
      <c r="E192" s="458" t="s">
        <v>3096</v>
      </c>
      <c r="F192" s="460"/>
    </row>
    <row r="193" spans="1:6" ht="22.5" hidden="1">
      <c r="A193" s="455" t="s">
        <v>3318</v>
      </c>
      <c r="B193" s="456" t="s">
        <v>3325</v>
      </c>
      <c r="C193" s="457" t="s">
        <v>2170</v>
      </c>
      <c r="D193" s="457"/>
      <c r="E193" s="458" t="s">
        <v>3096</v>
      </c>
      <c r="F193" s="459"/>
    </row>
    <row r="194" spans="1:6" ht="22.5" hidden="1">
      <c r="A194" s="455" t="s">
        <v>3318</v>
      </c>
      <c r="B194" s="456" t="s">
        <v>3326</v>
      </c>
      <c r="C194" s="457" t="s">
        <v>2170</v>
      </c>
      <c r="D194" s="457"/>
      <c r="E194" s="458" t="s">
        <v>3096</v>
      </c>
      <c r="F194" s="459"/>
    </row>
    <row r="195" spans="1:6" ht="22.5" hidden="1">
      <c r="A195" s="455" t="s">
        <v>3318</v>
      </c>
      <c r="B195" s="456" t="s">
        <v>3327</v>
      </c>
      <c r="C195" s="457" t="s">
        <v>2170</v>
      </c>
      <c r="D195" s="457"/>
      <c r="E195" s="458" t="s">
        <v>3096</v>
      </c>
      <c r="F195" s="459"/>
    </row>
    <row r="196" spans="1:6" ht="22.5" hidden="1">
      <c r="A196" s="455" t="s">
        <v>3318</v>
      </c>
      <c r="B196" s="456" t="s">
        <v>3328</v>
      </c>
      <c r="C196" s="457" t="s">
        <v>2170</v>
      </c>
      <c r="D196" s="457"/>
      <c r="E196" s="458" t="s">
        <v>3096</v>
      </c>
      <c r="F196" s="462"/>
    </row>
    <row r="197" spans="1:6" ht="33.75" hidden="1">
      <c r="A197" s="455" t="s">
        <v>3318</v>
      </c>
      <c r="B197" s="456" t="s">
        <v>3329</v>
      </c>
      <c r="C197" s="457" t="s">
        <v>2170</v>
      </c>
      <c r="D197" s="457"/>
      <c r="E197" s="458" t="s">
        <v>3096</v>
      </c>
      <c r="F197" s="460"/>
    </row>
    <row r="198" spans="1:6" ht="22.5" hidden="1">
      <c r="A198" s="455" t="s">
        <v>3318</v>
      </c>
      <c r="B198" s="456" t="s">
        <v>3330</v>
      </c>
      <c r="C198" s="457" t="s">
        <v>2170</v>
      </c>
      <c r="D198" s="457"/>
      <c r="E198" s="458" t="s">
        <v>3096</v>
      </c>
      <c r="F198" s="460"/>
    </row>
    <row r="199" spans="1:6" ht="22.5" hidden="1">
      <c r="A199" s="455" t="s">
        <v>3318</v>
      </c>
      <c r="B199" s="456" t="s">
        <v>3331</v>
      </c>
      <c r="C199" s="457" t="s">
        <v>2170</v>
      </c>
      <c r="D199" s="457"/>
      <c r="E199" s="458" t="s">
        <v>3096</v>
      </c>
      <c r="F199" s="459"/>
    </row>
    <row r="200" spans="1:6" ht="22.5" hidden="1">
      <c r="A200" s="455" t="s">
        <v>3318</v>
      </c>
      <c r="B200" s="456" t="s">
        <v>3332</v>
      </c>
      <c r="C200" s="457" t="s">
        <v>2170</v>
      </c>
      <c r="D200" s="457"/>
      <c r="E200" s="458" t="s">
        <v>3096</v>
      </c>
      <c r="F200" s="459"/>
    </row>
    <row r="201" spans="1:6" ht="22.5" hidden="1">
      <c r="A201" s="455" t="s">
        <v>3318</v>
      </c>
      <c r="B201" s="456" t="s">
        <v>3333</v>
      </c>
      <c r="C201" s="457" t="s">
        <v>2170</v>
      </c>
      <c r="D201" s="457"/>
      <c r="E201" s="458" t="s">
        <v>3096</v>
      </c>
      <c r="F201" s="459"/>
    </row>
    <row r="202" spans="1:6" ht="15.75" hidden="1">
      <c r="A202" s="1377" t="s">
        <v>3334</v>
      </c>
      <c r="B202" s="1389"/>
      <c r="C202" s="1378"/>
      <c r="D202" s="1378"/>
      <c r="E202" s="1378"/>
      <c r="F202" s="1380"/>
    </row>
    <row r="203" spans="1:6" ht="22.5" hidden="1">
      <c r="A203" s="455" t="s">
        <v>3335</v>
      </c>
      <c r="B203" s="456" t="s">
        <v>3336</v>
      </c>
      <c r="C203" s="457" t="s">
        <v>2170</v>
      </c>
      <c r="D203" s="457"/>
      <c r="E203" s="458" t="s">
        <v>3096</v>
      </c>
      <c r="F203" s="460"/>
    </row>
    <row r="204" spans="1:6" ht="22.5" hidden="1">
      <c r="A204" s="455" t="s">
        <v>3335</v>
      </c>
      <c r="B204" s="456" t="s">
        <v>3337</v>
      </c>
      <c r="C204" s="457" t="s">
        <v>2170</v>
      </c>
      <c r="D204" s="457"/>
      <c r="E204" s="458" t="s">
        <v>3096</v>
      </c>
      <c r="F204" s="460"/>
    </row>
    <row r="205" spans="1:6" ht="22.5" hidden="1">
      <c r="A205" s="455" t="s">
        <v>3335</v>
      </c>
      <c r="B205" s="456" t="s">
        <v>3338</v>
      </c>
      <c r="C205" s="457" t="s">
        <v>2170</v>
      </c>
      <c r="D205" s="457"/>
      <c r="E205" s="458" t="s">
        <v>3096</v>
      </c>
      <c r="F205" s="460"/>
    </row>
    <row r="206" spans="1:6" ht="22.5" hidden="1">
      <c r="A206" s="455" t="s">
        <v>3335</v>
      </c>
      <c r="B206" s="456" t="s">
        <v>3339</v>
      </c>
      <c r="C206" s="457" t="s">
        <v>2170</v>
      </c>
      <c r="D206" s="457"/>
      <c r="E206" s="458" t="s">
        <v>3096</v>
      </c>
      <c r="F206" s="459"/>
    </row>
    <row r="207" spans="1:6" ht="22.5" hidden="1">
      <c r="A207" s="455" t="s">
        <v>3335</v>
      </c>
      <c r="B207" s="456" t="s">
        <v>3340</v>
      </c>
      <c r="C207" s="457" t="s">
        <v>2170</v>
      </c>
      <c r="D207" s="457"/>
      <c r="E207" s="458" t="s">
        <v>3096</v>
      </c>
      <c r="F207" s="459"/>
    </row>
    <row r="208" spans="1:6" ht="15.75" hidden="1">
      <c r="A208" s="1377" t="s">
        <v>3341</v>
      </c>
      <c r="B208" s="1389"/>
      <c r="C208" s="1378"/>
      <c r="D208" s="1378"/>
      <c r="E208" s="1378"/>
      <c r="F208" s="1380"/>
    </row>
    <row r="209" spans="1:6" ht="33.75" hidden="1">
      <c r="A209" s="455" t="s">
        <v>3342</v>
      </c>
      <c r="B209" s="463" t="s">
        <v>3343</v>
      </c>
      <c r="C209" s="457" t="s">
        <v>2170</v>
      </c>
      <c r="D209" s="457"/>
      <c r="E209" s="458" t="s">
        <v>3096</v>
      </c>
      <c r="F209" s="459"/>
    </row>
    <row r="210" spans="1:6" ht="15.75" hidden="1">
      <c r="A210" s="1377" t="s">
        <v>3344</v>
      </c>
      <c r="B210" s="1389"/>
      <c r="C210" s="1378"/>
      <c r="D210" s="1378"/>
      <c r="E210" s="1378"/>
      <c r="F210" s="1380"/>
    </row>
    <row r="211" spans="1:6" ht="22.5" hidden="1">
      <c r="A211" s="455" t="s">
        <v>3345</v>
      </c>
      <c r="B211" s="463" t="s">
        <v>3346</v>
      </c>
      <c r="C211" s="457" t="s">
        <v>2170</v>
      </c>
      <c r="D211" s="457"/>
      <c r="E211" s="458" t="s">
        <v>3096</v>
      </c>
      <c r="F211" s="462"/>
    </row>
    <row r="212" spans="1:6" ht="112.5" hidden="1">
      <c r="A212" s="455" t="s">
        <v>3345</v>
      </c>
      <c r="B212" s="463" t="s">
        <v>3347</v>
      </c>
      <c r="C212" s="457" t="s">
        <v>2170</v>
      </c>
      <c r="D212" s="457"/>
      <c r="E212" s="458" t="s">
        <v>3096</v>
      </c>
      <c r="F212" s="460"/>
    </row>
    <row r="213" spans="1:6" ht="90" hidden="1">
      <c r="A213" s="455" t="s">
        <v>3345</v>
      </c>
      <c r="B213" s="463" t="s">
        <v>3348</v>
      </c>
      <c r="C213" s="457" t="s">
        <v>2170</v>
      </c>
      <c r="D213" s="457"/>
      <c r="E213" s="458" t="s">
        <v>3096</v>
      </c>
      <c r="F213" s="459"/>
    </row>
    <row r="214" spans="1:6" ht="33.75" hidden="1">
      <c r="A214" s="455" t="s">
        <v>3345</v>
      </c>
      <c r="B214" s="463" t="s">
        <v>3349</v>
      </c>
      <c r="C214" s="457" t="s">
        <v>2170</v>
      </c>
      <c r="D214" s="457"/>
      <c r="E214" s="458" t="s">
        <v>3096</v>
      </c>
      <c r="F214" s="459"/>
    </row>
    <row r="215" spans="1:6" ht="33.75" hidden="1">
      <c r="A215" s="455" t="s">
        <v>3345</v>
      </c>
      <c r="B215" s="463" t="s">
        <v>3350</v>
      </c>
      <c r="C215" s="457" t="s">
        <v>2170</v>
      </c>
      <c r="D215" s="457"/>
      <c r="E215" s="458" t="s">
        <v>3096</v>
      </c>
      <c r="F215" s="459"/>
    </row>
    <row r="216" spans="1:6" ht="15.75" hidden="1">
      <c r="A216" s="1377" t="s">
        <v>3351</v>
      </c>
      <c r="B216" s="1389"/>
      <c r="C216" s="1378"/>
      <c r="D216" s="1378"/>
      <c r="E216" s="1378"/>
      <c r="F216" s="1380"/>
    </row>
    <row r="217" spans="1:6" ht="22.5" hidden="1">
      <c r="A217" s="455" t="s">
        <v>3352</v>
      </c>
      <c r="B217" s="463" t="s">
        <v>3353</v>
      </c>
      <c r="C217" s="457" t="s">
        <v>2170</v>
      </c>
      <c r="D217" s="457"/>
      <c r="E217" s="458" t="s">
        <v>3096</v>
      </c>
      <c r="F217" s="460"/>
    </row>
    <row r="218" spans="1:6" ht="33.75" hidden="1">
      <c r="A218" s="455" t="s">
        <v>3352</v>
      </c>
      <c r="B218" s="463" t="s">
        <v>3354</v>
      </c>
      <c r="C218" s="457" t="s">
        <v>2170</v>
      </c>
      <c r="D218" s="457"/>
      <c r="E218" s="458" t="s">
        <v>3096</v>
      </c>
      <c r="F218" s="460"/>
    </row>
    <row r="219" spans="1:6" ht="15.75" hidden="1">
      <c r="A219" s="1377" t="s">
        <v>3355</v>
      </c>
      <c r="B219" s="1389"/>
      <c r="C219" s="1378"/>
      <c r="D219" s="1378"/>
      <c r="E219" s="1378"/>
      <c r="F219" s="1380"/>
    </row>
    <row r="220" spans="1:6" ht="33.75" hidden="1">
      <c r="A220" s="455" t="s">
        <v>3355</v>
      </c>
      <c r="B220" s="463" t="s">
        <v>3356</v>
      </c>
      <c r="C220" s="457" t="s">
        <v>2170</v>
      </c>
      <c r="D220" s="457"/>
      <c r="E220" s="458" t="s">
        <v>3096</v>
      </c>
      <c r="F220" s="459"/>
    </row>
    <row r="221" spans="1:6" ht="15.75" hidden="1">
      <c r="A221" s="1377" t="s">
        <v>3357</v>
      </c>
      <c r="B221" s="1389"/>
      <c r="C221" s="1378"/>
      <c r="D221" s="1378"/>
      <c r="E221" s="1378"/>
      <c r="F221" s="1380"/>
    </row>
    <row r="222" spans="1:6" ht="15" hidden="1">
      <c r="A222" s="455" t="s">
        <v>3358</v>
      </c>
      <c r="B222" s="456" t="s">
        <v>3359</v>
      </c>
      <c r="C222" s="457" t="s">
        <v>2170</v>
      </c>
      <c r="D222" s="457"/>
      <c r="E222" s="458" t="s">
        <v>3096</v>
      </c>
      <c r="F222" s="459"/>
    </row>
    <row r="223" spans="1:6" ht="15" hidden="1">
      <c r="A223" s="455" t="s">
        <v>3358</v>
      </c>
      <c r="B223" s="456" t="s">
        <v>3360</v>
      </c>
      <c r="C223" s="457" t="s">
        <v>2170</v>
      </c>
      <c r="D223" s="457"/>
      <c r="E223" s="458" t="s">
        <v>3096</v>
      </c>
      <c r="F223" s="459"/>
    </row>
    <row r="224" spans="1:6" ht="15" hidden="1">
      <c r="A224" s="455" t="s">
        <v>3358</v>
      </c>
      <c r="B224" s="456" t="s">
        <v>3361</v>
      </c>
      <c r="C224" s="457" t="s">
        <v>2170</v>
      </c>
      <c r="D224" s="457"/>
      <c r="E224" s="458" t="s">
        <v>3096</v>
      </c>
      <c r="F224" s="460"/>
    </row>
    <row r="225" spans="1:6" ht="15" hidden="1">
      <c r="A225" s="455" t="s">
        <v>3358</v>
      </c>
      <c r="B225" s="456" t="s">
        <v>3362</v>
      </c>
      <c r="C225" s="457" t="s">
        <v>2170</v>
      </c>
      <c r="D225" s="457"/>
      <c r="E225" s="458" t="s">
        <v>3096</v>
      </c>
      <c r="F225" s="460"/>
    </row>
    <row r="226" spans="1:6" ht="15" hidden="1">
      <c r="A226" s="455" t="s">
        <v>3358</v>
      </c>
      <c r="B226" s="456" t="s">
        <v>3363</v>
      </c>
      <c r="C226" s="457" t="s">
        <v>2170</v>
      </c>
      <c r="D226" s="457"/>
      <c r="E226" s="458" t="s">
        <v>3096</v>
      </c>
      <c r="F226" s="460"/>
    </row>
    <row r="227" spans="1:6" ht="15.75" hidden="1">
      <c r="A227" s="1377" t="s">
        <v>3364</v>
      </c>
      <c r="B227" s="1389"/>
      <c r="C227" s="1378"/>
      <c r="D227" s="1378"/>
      <c r="E227" s="1378"/>
      <c r="F227" s="1380"/>
    </row>
    <row r="228" spans="1:6" ht="45" hidden="1">
      <c r="A228" s="455" t="s">
        <v>3365</v>
      </c>
      <c r="B228" s="463" t="s">
        <v>3366</v>
      </c>
      <c r="C228" s="457" t="s">
        <v>2170</v>
      </c>
      <c r="D228" s="457"/>
      <c r="E228" s="458" t="s">
        <v>3096</v>
      </c>
      <c r="F228" s="460"/>
    </row>
    <row r="229" spans="1:6" ht="45" hidden="1">
      <c r="A229" s="455" t="s">
        <v>3365</v>
      </c>
      <c r="B229" s="463" t="s">
        <v>3367</v>
      </c>
      <c r="C229" s="457" t="s">
        <v>2170</v>
      </c>
      <c r="D229" s="457"/>
      <c r="E229" s="458" t="s">
        <v>3096</v>
      </c>
      <c r="F229" s="460"/>
    </row>
    <row r="230" spans="1:6" ht="45" hidden="1">
      <c r="A230" s="455" t="s">
        <v>3365</v>
      </c>
      <c r="B230" s="463" t="s">
        <v>3368</v>
      </c>
      <c r="C230" s="457" t="s">
        <v>2170</v>
      </c>
      <c r="D230" s="457"/>
      <c r="E230" s="458" t="s">
        <v>3096</v>
      </c>
      <c r="F230" s="459"/>
    </row>
    <row r="231" spans="1:6" ht="45" hidden="1">
      <c r="A231" s="455" t="s">
        <v>3365</v>
      </c>
      <c r="B231" s="463" t="s">
        <v>3369</v>
      </c>
      <c r="C231" s="457" t="s">
        <v>2170</v>
      </c>
      <c r="D231" s="457"/>
      <c r="E231" s="458" t="s">
        <v>3096</v>
      </c>
      <c r="F231" s="459"/>
    </row>
    <row r="232" spans="1:6" ht="45" hidden="1">
      <c r="A232" s="455" t="s">
        <v>3365</v>
      </c>
      <c r="B232" s="463" t="s">
        <v>3370</v>
      </c>
      <c r="C232" s="457" t="s">
        <v>2170</v>
      </c>
      <c r="D232" s="457"/>
      <c r="E232" s="458" t="s">
        <v>3096</v>
      </c>
      <c r="F232" s="459"/>
    </row>
    <row r="233" spans="1:6" ht="45" hidden="1">
      <c r="A233" s="455" t="s">
        <v>3365</v>
      </c>
      <c r="B233" s="463" t="s">
        <v>3371</v>
      </c>
      <c r="C233" s="457" t="s">
        <v>2170</v>
      </c>
      <c r="D233" s="457"/>
      <c r="E233" s="458" t="s">
        <v>3096</v>
      </c>
      <c r="F233" s="459"/>
    </row>
    <row r="234" spans="1:6" ht="45" hidden="1">
      <c r="A234" s="455" t="s">
        <v>3365</v>
      </c>
      <c r="B234" s="463" t="s">
        <v>3372</v>
      </c>
      <c r="C234" s="457" t="s">
        <v>2170</v>
      </c>
      <c r="D234" s="457"/>
      <c r="E234" s="458" t="s">
        <v>3096</v>
      </c>
      <c r="F234" s="459"/>
    </row>
    <row r="235" spans="1:6" ht="45" hidden="1">
      <c r="A235" s="455" t="s">
        <v>3365</v>
      </c>
      <c r="B235" s="463" t="s">
        <v>3373</v>
      </c>
      <c r="C235" s="457" t="s">
        <v>2170</v>
      </c>
      <c r="D235" s="457"/>
      <c r="E235" s="458" t="s">
        <v>3096</v>
      </c>
      <c r="F235" s="459"/>
    </row>
    <row r="236" spans="1:6" ht="45" hidden="1">
      <c r="A236" s="455" t="s">
        <v>3365</v>
      </c>
      <c r="B236" s="463" t="s">
        <v>3374</v>
      </c>
      <c r="C236" s="457" t="s">
        <v>2170</v>
      </c>
      <c r="D236" s="457"/>
      <c r="E236" s="458" t="s">
        <v>3096</v>
      </c>
      <c r="F236" s="459"/>
    </row>
    <row r="237" spans="1:6" ht="45" hidden="1">
      <c r="A237" s="455" t="s">
        <v>3365</v>
      </c>
      <c r="B237" s="463" t="s">
        <v>3375</v>
      </c>
      <c r="C237" s="457" t="s">
        <v>2170</v>
      </c>
      <c r="D237" s="457"/>
      <c r="E237" s="458" t="s">
        <v>3096</v>
      </c>
      <c r="F237" s="459"/>
    </row>
    <row r="238" spans="1:6" ht="45" hidden="1">
      <c r="A238" s="455" t="s">
        <v>3365</v>
      </c>
      <c r="B238" s="463" t="s">
        <v>3376</v>
      </c>
      <c r="C238" s="457" t="s">
        <v>2170</v>
      </c>
      <c r="D238" s="457"/>
      <c r="E238" s="458" t="s">
        <v>3096</v>
      </c>
      <c r="F238" s="459"/>
    </row>
    <row r="239" spans="1:6" ht="45" hidden="1">
      <c r="A239" s="455" t="s">
        <v>3365</v>
      </c>
      <c r="B239" s="463" t="s">
        <v>3377</v>
      </c>
      <c r="C239" s="457" t="s">
        <v>2170</v>
      </c>
      <c r="D239" s="457"/>
      <c r="E239" s="458"/>
      <c r="F239" s="459"/>
    </row>
    <row r="240" spans="1:6" ht="45" hidden="1">
      <c r="A240" s="455" t="s">
        <v>3365</v>
      </c>
      <c r="B240" s="463" t="s">
        <v>3378</v>
      </c>
      <c r="C240" s="457" t="s">
        <v>2170</v>
      </c>
      <c r="D240" s="457"/>
      <c r="E240" s="458" t="s">
        <v>3096</v>
      </c>
      <c r="F240" s="459"/>
    </row>
    <row r="241" spans="1:6" ht="15.75" hidden="1">
      <c r="A241" s="1377" t="s">
        <v>3379</v>
      </c>
      <c r="B241" s="1389"/>
      <c r="C241" s="1378"/>
      <c r="D241" s="1378"/>
      <c r="E241" s="1378"/>
      <c r="F241" s="1380"/>
    </row>
    <row r="242" spans="1:6" ht="33.75" hidden="1">
      <c r="A242" s="455" t="s">
        <v>3379</v>
      </c>
      <c r="B242" s="463" t="s">
        <v>3380</v>
      </c>
      <c r="C242" s="457" t="s">
        <v>2170</v>
      </c>
      <c r="D242" s="457"/>
      <c r="E242" s="458" t="s">
        <v>3096</v>
      </c>
      <c r="F242" s="459"/>
    </row>
    <row r="243" spans="1:6" ht="33.75" hidden="1">
      <c r="A243" s="455" t="s">
        <v>3379</v>
      </c>
      <c r="B243" s="463" t="s">
        <v>3381</v>
      </c>
      <c r="C243" s="457" t="s">
        <v>2170</v>
      </c>
      <c r="D243" s="457"/>
      <c r="E243" s="458" t="s">
        <v>3096</v>
      </c>
      <c r="F243" s="459"/>
    </row>
    <row r="244" spans="1:6" ht="15.75" hidden="1">
      <c r="A244" s="1377" t="s">
        <v>3382</v>
      </c>
      <c r="B244" s="1389"/>
      <c r="C244" s="1378"/>
      <c r="D244" s="1378"/>
      <c r="E244" s="1378"/>
      <c r="F244" s="1380"/>
    </row>
    <row r="245" spans="1:6" ht="33.75" hidden="1">
      <c r="A245" s="455" t="s">
        <v>3382</v>
      </c>
      <c r="B245" s="463" t="s">
        <v>3383</v>
      </c>
      <c r="C245" s="457" t="s">
        <v>2170</v>
      </c>
      <c r="D245" s="457"/>
      <c r="E245" s="458" t="s">
        <v>3096</v>
      </c>
      <c r="F245" s="459"/>
    </row>
    <row r="246" spans="1:6" ht="33.75" hidden="1">
      <c r="A246" s="455" t="s">
        <v>3382</v>
      </c>
      <c r="B246" s="463" t="s">
        <v>3384</v>
      </c>
      <c r="C246" s="457" t="s">
        <v>2170</v>
      </c>
      <c r="D246" s="457"/>
      <c r="E246" s="458" t="s">
        <v>3096</v>
      </c>
      <c r="F246" s="459"/>
    </row>
    <row r="247" spans="1:6" ht="33.75" hidden="1">
      <c r="A247" s="455" t="s">
        <v>3382</v>
      </c>
      <c r="B247" s="463" t="s">
        <v>3385</v>
      </c>
      <c r="C247" s="457" t="s">
        <v>2170</v>
      </c>
      <c r="D247" s="457"/>
      <c r="E247" s="458" t="s">
        <v>3096</v>
      </c>
      <c r="F247" s="459"/>
    </row>
    <row r="248" spans="1:6" ht="15.75" hidden="1">
      <c r="A248" s="1377" t="s">
        <v>3386</v>
      </c>
      <c r="B248" s="1389"/>
      <c r="C248" s="1378"/>
      <c r="D248" s="1378"/>
      <c r="E248" s="1378"/>
      <c r="F248" s="1380"/>
    </row>
    <row r="249" spans="1:6" ht="33.75" hidden="1">
      <c r="A249" s="455" t="s">
        <v>3386</v>
      </c>
      <c r="B249" s="463" t="s">
        <v>3387</v>
      </c>
      <c r="C249" s="457" t="s">
        <v>2170</v>
      </c>
      <c r="D249" s="457"/>
      <c r="E249" s="458" t="s">
        <v>3096</v>
      </c>
      <c r="F249" s="459"/>
    </row>
    <row r="250" spans="1:6" ht="15.75" hidden="1">
      <c r="A250" s="1377" t="s">
        <v>3388</v>
      </c>
      <c r="B250" s="1390"/>
      <c r="C250" s="1378"/>
      <c r="D250" s="1378"/>
      <c r="E250" s="1378"/>
      <c r="F250" s="1380"/>
    </row>
    <row r="251" spans="1:6" ht="15.75" hidden="1">
      <c r="A251" s="1377" t="s">
        <v>3389</v>
      </c>
      <c r="B251" s="1391"/>
      <c r="C251" s="1378"/>
      <c r="D251" s="1378"/>
      <c r="E251" s="1378"/>
      <c r="F251" s="1380"/>
    </row>
    <row r="252" spans="1:6" ht="22.5" hidden="1">
      <c r="A252" s="455" t="s">
        <v>3390</v>
      </c>
      <c r="B252" s="456" t="s">
        <v>3391</v>
      </c>
      <c r="C252" s="457" t="s">
        <v>2170</v>
      </c>
      <c r="D252" s="457"/>
      <c r="E252" s="458" t="s">
        <v>3096</v>
      </c>
      <c r="F252" s="459"/>
    </row>
    <row r="253" spans="1:6" ht="15" hidden="1">
      <c r="A253" s="455" t="s">
        <v>3390</v>
      </c>
      <c r="B253" s="456" t="s">
        <v>3392</v>
      </c>
      <c r="C253" s="457" t="s">
        <v>2170</v>
      </c>
      <c r="D253" s="457"/>
      <c r="E253" s="458" t="s">
        <v>3096</v>
      </c>
      <c r="F253" s="459"/>
    </row>
    <row r="254" spans="1:6" ht="22.5" hidden="1">
      <c r="A254" s="455" t="s">
        <v>3390</v>
      </c>
      <c r="B254" s="464" t="s">
        <v>3393</v>
      </c>
      <c r="C254" s="457" t="s">
        <v>2170</v>
      </c>
      <c r="D254" s="457"/>
      <c r="E254" s="458" t="s">
        <v>3096</v>
      </c>
      <c r="F254" s="459"/>
    </row>
    <row r="255" spans="1:6" ht="33.75" hidden="1">
      <c r="A255" s="465" t="s">
        <v>3394</v>
      </c>
      <c r="B255" s="466" t="s">
        <v>3395</v>
      </c>
      <c r="C255" s="457" t="s">
        <v>2170</v>
      </c>
      <c r="D255" s="457"/>
      <c r="E255" s="458" t="s">
        <v>3096</v>
      </c>
      <c r="F255" s="459"/>
    </row>
    <row r="256" spans="1:6" ht="33.75" hidden="1">
      <c r="A256" s="465" t="s">
        <v>3394</v>
      </c>
      <c r="B256" s="466" t="s">
        <v>3396</v>
      </c>
      <c r="C256" s="457" t="s">
        <v>2170</v>
      </c>
      <c r="D256" s="457"/>
      <c r="E256" s="458" t="s">
        <v>3096</v>
      </c>
      <c r="F256" s="459"/>
    </row>
    <row r="257" spans="1:6" ht="33.75" hidden="1">
      <c r="A257" s="455" t="s">
        <v>3394</v>
      </c>
      <c r="B257" s="467" t="s">
        <v>3397</v>
      </c>
      <c r="C257" s="457" t="s">
        <v>2170</v>
      </c>
      <c r="D257" s="457"/>
      <c r="E257" s="458" t="s">
        <v>3096</v>
      </c>
      <c r="F257" s="459"/>
    </row>
    <row r="258" spans="1:6" ht="33.75" hidden="1">
      <c r="A258" s="455" t="s">
        <v>3394</v>
      </c>
      <c r="B258" s="468" t="s">
        <v>3398</v>
      </c>
      <c r="C258" s="457" t="s">
        <v>2170</v>
      </c>
      <c r="D258" s="469"/>
      <c r="E258" s="470" t="s">
        <v>3096</v>
      </c>
      <c r="F258" s="459"/>
    </row>
    <row r="259" spans="1:6" ht="33.75" hidden="1">
      <c r="A259" s="455" t="s">
        <v>3394</v>
      </c>
      <c r="B259" s="468" t="s">
        <v>3399</v>
      </c>
      <c r="C259" s="457" t="s">
        <v>2170</v>
      </c>
      <c r="D259" s="469"/>
      <c r="E259" s="470" t="s">
        <v>3096</v>
      </c>
      <c r="F259" s="459"/>
    </row>
    <row r="260" spans="1:6" ht="33.75" hidden="1">
      <c r="A260" s="455" t="s">
        <v>3394</v>
      </c>
      <c r="B260" s="468" t="s">
        <v>3400</v>
      </c>
      <c r="C260" s="457" t="s">
        <v>2170</v>
      </c>
      <c r="D260" s="469"/>
      <c r="E260" s="470" t="s">
        <v>3096</v>
      </c>
      <c r="F260" s="459"/>
    </row>
    <row r="261" spans="1:6" ht="33.75" hidden="1">
      <c r="A261" s="455" t="s">
        <v>3394</v>
      </c>
      <c r="B261" s="468" t="s">
        <v>3401</v>
      </c>
      <c r="C261" s="457" t="s">
        <v>2170</v>
      </c>
      <c r="D261" s="469"/>
      <c r="E261" s="470" t="s">
        <v>3096</v>
      </c>
      <c r="F261" s="459"/>
    </row>
    <row r="262" spans="1:6" ht="15.75" hidden="1">
      <c r="A262" s="1377" t="s">
        <v>3402</v>
      </c>
      <c r="B262" s="1391"/>
      <c r="C262" s="1378"/>
      <c r="D262" s="1378"/>
      <c r="E262" s="1378"/>
      <c r="F262" s="1380"/>
    </row>
    <row r="263" spans="1:6" ht="45" hidden="1">
      <c r="A263" s="455" t="s">
        <v>3403</v>
      </c>
      <c r="B263" s="471" t="s">
        <v>3404</v>
      </c>
      <c r="C263" s="457" t="s">
        <v>2170</v>
      </c>
      <c r="D263" s="457"/>
      <c r="E263" s="458" t="s">
        <v>3096</v>
      </c>
      <c r="F263" s="459"/>
    </row>
    <row r="264" spans="1:6" ht="45" hidden="1">
      <c r="A264" s="455" t="s">
        <v>3403</v>
      </c>
      <c r="B264" s="471" t="s">
        <v>3405</v>
      </c>
      <c r="C264" s="457" t="s">
        <v>2170</v>
      </c>
      <c r="D264" s="457"/>
      <c r="E264" s="458" t="s">
        <v>3096</v>
      </c>
      <c r="F264" s="459"/>
    </row>
    <row r="265" spans="1:6" ht="45" hidden="1">
      <c r="A265" s="455" t="s">
        <v>3403</v>
      </c>
      <c r="B265" s="471" t="s">
        <v>3406</v>
      </c>
      <c r="C265" s="457" t="s">
        <v>2170</v>
      </c>
      <c r="D265" s="457"/>
      <c r="E265" s="458" t="s">
        <v>3096</v>
      </c>
      <c r="F265" s="459"/>
    </row>
    <row r="266" spans="1:6" ht="45" hidden="1">
      <c r="A266" s="455" t="s">
        <v>3403</v>
      </c>
      <c r="B266" s="471" t="s">
        <v>3407</v>
      </c>
      <c r="C266" s="457" t="s">
        <v>2170</v>
      </c>
      <c r="D266" s="457"/>
      <c r="E266" s="458" t="s">
        <v>3096</v>
      </c>
      <c r="F266" s="459"/>
    </row>
    <row r="267" spans="1:6" ht="45" hidden="1">
      <c r="A267" s="455" t="s">
        <v>3403</v>
      </c>
      <c r="B267" s="471" t="s">
        <v>3408</v>
      </c>
      <c r="C267" s="457" t="s">
        <v>2170</v>
      </c>
      <c r="D267" s="457"/>
      <c r="E267" s="458" t="s">
        <v>3096</v>
      </c>
      <c r="F267" s="459"/>
    </row>
    <row r="268" spans="1:6" ht="45" hidden="1">
      <c r="A268" s="455" t="s">
        <v>3403</v>
      </c>
      <c r="B268" s="471" t="s">
        <v>3409</v>
      </c>
      <c r="C268" s="457" t="s">
        <v>2170</v>
      </c>
      <c r="D268" s="457"/>
      <c r="E268" s="458" t="s">
        <v>3096</v>
      </c>
      <c r="F268" s="459"/>
    </row>
    <row r="269" spans="1:6" ht="45" hidden="1">
      <c r="A269" s="455" t="s">
        <v>3403</v>
      </c>
      <c r="B269" s="471" t="s">
        <v>3410</v>
      </c>
      <c r="C269" s="457" t="s">
        <v>2170</v>
      </c>
      <c r="D269" s="457"/>
      <c r="E269" s="458" t="s">
        <v>3096</v>
      </c>
      <c r="F269" s="472"/>
    </row>
    <row r="270" spans="1:6" ht="45" hidden="1">
      <c r="A270" s="455" t="s">
        <v>3403</v>
      </c>
      <c r="B270" s="471" t="s">
        <v>3411</v>
      </c>
      <c r="C270" s="457" t="s">
        <v>2170</v>
      </c>
      <c r="D270" s="457"/>
      <c r="E270" s="458" t="s">
        <v>3096</v>
      </c>
      <c r="F270" s="472"/>
    </row>
    <row r="271" spans="1:6" ht="45" hidden="1">
      <c r="A271" s="455" t="s">
        <v>3403</v>
      </c>
      <c r="B271" s="471" t="s">
        <v>3412</v>
      </c>
      <c r="C271" s="457" t="s">
        <v>2170</v>
      </c>
      <c r="D271" s="457"/>
      <c r="E271" s="458" t="s">
        <v>3096</v>
      </c>
      <c r="F271" s="472"/>
    </row>
    <row r="272" spans="1:6" ht="45" hidden="1">
      <c r="A272" s="455" t="s">
        <v>3403</v>
      </c>
      <c r="B272" s="471" t="s">
        <v>3413</v>
      </c>
      <c r="C272" s="457" t="s">
        <v>2170</v>
      </c>
      <c r="D272" s="457"/>
      <c r="E272" s="458" t="s">
        <v>3096</v>
      </c>
      <c r="F272" s="472"/>
    </row>
    <row r="273" spans="1:6" ht="45" hidden="1">
      <c r="A273" s="455" t="s">
        <v>3403</v>
      </c>
      <c r="B273" s="471" t="s">
        <v>3414</v>
      </c>
      <c r="C273" s="457" t="s">
        <v>2170</v>
      </c>
      <c r="D273" s="457"/>
      <c r="E273" s="458" t="s">
        <v>3096</v>
      </c>
      <c r="F273" s="472"/>
    </row>
    <row r="274" spans="1:6" ht="45" hidden="1">
      <c r="A274" s="455" t="s">
        <v>3403</v>
      </c>
      <c r="B274" s="471" t="s">
        <v>3415</v>
      </c>
      <c r="C274" s="457" t="s">
        <v>2170</v>
      </c>
      <c r="D274" s="457"/>
      <c r="E274" s="458" t="s">
        <v>3096</v>
      </c>
      <c r="F274" s="472"/>
    </row>
    <row r="275" spans="1:6" ht="45" hidden="1">
      <c r="A275" s="455" t="s">
        <v>3403</v>
      </c>
      <c r="B275" s="471" t="s">
        <v>3416</v>
      </c>
      <c r="C275" s="457" t="s">
        <v>2170</v>
      </c>
      <c r="D275" s="457"/>
      <c r="E275" s="458" t="s">
        <v>3096</v>
      </c>
      <c r="F275" s="472"/>
    </row>
    <row r="276" spans="1:6" ht="45" hidden="1">
      <c r="A276" s="455" t="s">
        <v>3403</v>
      </c>
      <c r="B276" s="471" t="s">
        <v>3417</v>
      </c>
      <c r="C276" s="457" t="s">
        <v>2170</v>
      </c>
      <c r="D276" s="457"/>
      <c r="E276" s="458" t="s">
        <v>3096</v>
      </c>
      <c r="F276" s="472"/>
    </row>
    <row r="277" spans="1:6" ht="45" hidden="1">
      <c r="A277" s="455" t="s">
        <v>3403</v>
      </c>
      <c r="B277" s="471" t="s">
        <v>3418</v>
      </c>
      <c r="C277" s="457" t="s">
        <v>2170</v>
      </c>
      <c r="D277" s="457"/>
      <c r="E277" s="458" t="s">
        <v>3096</v>
      </c>
      <c r="F277" s="472"/>
    </row>
    <row r="278" spans="1:6" ht="45" hidden="1">
      <c r="A278" s="455" t="s">
        <v>3403</v>
      </c>
      <c r="B278" s="471" t="s">
        <v>3419</v>
      </c>
      <c r="C278" s="457" t="s">
        <v>2170</v>
      </c>
      <c r="D278" s="457"/>
      <c r="E278" s="458" t="s">
        <v>3096</v>
      </c>
      <c r="F278" s="472"/>
    </row>
    <row r="279" spans="1:6" ht="45" hidden="1">
      <c r="A279" s="455" t="s">
        <v>3403</v>
      </c>
      <c r="B279" s="471" t="s">
        <v>3420</v>
      </c>
      <c r="C279" s="457" t="s">
        <v>2170</v>
      </c>
      <c r="D279" s="457"/>
      <c r="E279" s="458" t="s">
        <v>3096</v>
      </c>
      <c r="F279" s="472"/>
    </row>
    <row r="280" spans="1:6" ht="45" hidden="1">
      <c r="A280" s="455" t="s">
        <v>3403</v>
      </c>
      <c r="B280" s="471" t="s">
        <v>3421</v>
      </c>
      <c r="C280" s="457" t="s">
        <v>2170</v>
      </c>
      <c r="D280" s="457"/>
      <c r="E280" s="458" t="s">
        <v>3096</v>
      </c>
      <c r="F280" s="472"/>
    </row>
    <row r="281" spans="1:6" ht="45" hidden="1">
      <c r="A281" s="455" t="s">
        <v>3403</v>
      </c>
      <c r="B281" s="471" t="s">
        <v>3422</v>
      </c>
      <c r="C281" s="457" t="s">
        <v>2170</v>
      </c>
      <c r="D281" s="457"/>
      <c r="E281" s="458" t="s">
        <v>3096</v>
      </c>
      <c r="F281" s="472"/>
    </row>
    <row r="282" spans="1:6" ht="45" hidden="1">
      <c r="A282" s="455" t="s">
        <v>3403</v>
      </c>
      <c r="B282" s="471" t="s">
        <v>3423</v>
      </c>
      <c r="C282" s="457" t="s">
        <v>2170</v>
      </c>
      <c r="D282" s="457"/>
      <c r="E282" s="458" t="s">
        <v>3096</v>
      </c>
      <c r="F282" s="472"/>
    </row>
    <row r="283" spans="1:6" ht="45" hidden="1">
      <c r="A283" s="455" t="s">
        <v>3403</v>
      </c>
      <c r="B283" s="471" t="s">
        <v>3424</v>
      </c>
      <c r="C283" s="457" t="s">
        <v>2170</v>
      </c>
      <c r="D283" s="457"/>
      <c r="E283" s="458" t="s">
        <v>3096</v>
      </c>
      <c r="F283" s="472"/>
    </row>
    <row r="284" spans="1:6" ht="45" hidden="1">
      <c r="A284" s="455" t="s">
        <v>3403</v>
      </c>
      <c r="B284" s="471" t="s">
        <v>3425</v>
      </c>
      <c r="C284" s="457" t="s">
        <v>2170</v>
      </c>
      <c r="D284" s="457"/>
      <c r="E284" s="458" t="s">
        <v>3096</v>
      </c>
      <c r="F284" s="472"/>
    </row>
    <row r="285" spans="1:6" ht="45" hidden="1">
      <c r="A285" s="455" t="s">
        <v>3403</v>
      </c>
      <c r="B285" s="471" t="s">
        <v>3426</v>
      </c>
      <c r="C285" s="457" t="s">
        <v>2170</v>
      </c>
      <c r="D285" s="457"/>
      <c r="E285" s="458" t="s">
        <v>3096</v>
      </c>
      <c r="F285" s="472"/>
    </row>
    <row r="286" spans="1:6" ht="45" hidden="1">
      <c r="A286" s="455" t="s">
        <v>3403</v>
      </c>
      <c r="B286" s="471" t="s">
        <v>3427</v>
      </c>
      <c r="C286" s="457" t="s">
        <v>2170</v>
      </c>
      <c r="D286" s="457"/>
      <c r="E286" s="458" t="s">
        <v>3096</v>
      </c>
      <c r="F286" s="472"/>
    </row>
    <row r="287" spans="1:6" ht="45" hidden="1">
      <c r="A287" s="455" t="s">
        <v>3403</v>
      </c>
      <c r="B287" s="471" t="s">
        <v>3428</v>
      </c>
      <c r="C287" s="457" t="s">
        <v>2170</v>
      </c>
      <c r="D287" s="457"/>
      <c r="E287" s="458" t="s">
        <v>3096</v>
      </c>
      <c r="F287" s="472"/>
    </row>
    <row r="288" spans="1:6" ht="45" hidden="1">
      <c r="A288" s="455" t="s">
        <v>3403</v>
      </c>
      <c r="B288" s="471" t="s">
        <v>3429</v>
      </c>
      <c r="C288" s="457" t="s">
        <v>2170</v>
      </c>
      <c r="D288" s="457"/>
      <c r="E288" s="458" t="s">
        <v>3096</v>
      </c>
      <c r="F288" s="472"/>
    </row>
    <row r="289" spans="1:6" ht="45" hidden="1">
      <c r="A289" s="455" t="s">
        <v>3403</v>
      </c>
      <c r="B289" s="471" t="s">
        <v>3430</v>
      </c>
      <c r="C289" s="457" t="s">
        <v>2170</v>
      </c>
      <c r="D289" s="457"/>
      <c r="E289" s="458" t="s">
        <v>3096</v>
      </c>
      <c r="F289" s="472"/>
    </row>
    <row r="290" spans="1:6" ht="45" hidden="1">
      <c r="A290" s="455" t="s">
        <v>3403</v>
      </c>
      <c r="B290" s="473" t="s">
        <v>3431</v>
      </c>
      <c r="C290" s="457" t="s">
        <v>2170</v>
      </c>
      <c r="D290" s="457"/>
      <c r="E290" s="458" t="s">
        <v>3096</v>
      </c>
      <c r="F290" s="472"/>
    </row>
    <row r="291" spans="1:6" ht="45" hidden="1">
      <c r="A291" s="455" t="s">
        <v>3403</v>
      </c>
      <c r="B291" s="471" t="s">
        <v>3432</v>
      </c>
      <c r="C291" s="457" t="s">
        <v>2170</v>
      </c>
      <c r="D291" s="457"/>
      <c r="E291" s="458" t="s">
        <v>3096</v>
      </c>
      <c r="F291" s="472"/>
    </row>
    <row r="292" spans="1:6" ht="45" hidden="1">
      <c r="A292" s="455" t="s">
        <v>3403</v>
      </c>
      <c r="B292" s="473" t="s">
        <v>3433</v>
      </c>
      <c r="C292" s="457" t="s">
        <v>2170</v>
      </c>
      <c r="D292" s="457"/>
      <c r="E292" s="458" t="s">
        <v>3096</v>
      </c>
      <c r="F292" s="472"/>
    </row>
    <row r="293" spans="1:6" ht="15.75" hidden="1">
      <c r="A293" s="1377" t="s">
        <v>3434</v>
      </c>
      <c r="B293" s="1389"/>
      <c r="C293" s="1378"/>
      <c r="D293" s="1378"/>
      <c r="E293" s="1378"/>
      <c r="F293" s="1380"/>
    </row>
    <row r="294" spans="1:6" ht="15" hidden="1">
      <c r="A294" s="455" t="s">
        <v>3435</v>
      </c>
      <c r="B294" s="463" t="s">
        <v>3436</v>
      </c>
      <c r="C294" s="457" t="s">
        <v>2170</v>
      </c>
      <c r="D294" s="457"/>
      <c r="E294" s="458" t="s">
        <v>3096</v>
      </c>
      <c r="F294" s="472"/>
    </row>
    <row r="295" spans="1:6" ht="22.5" hidden="1">
      <c r="A295" s="455" t="s">
        <v>3435</v>
      </c>
      <c r="B295" s="463" t="s">
        <v>3437</v>
      </c>
      <c r="C295" s="457" t="s">
        <v>2170</v>
      </c>
      <c r="D295" s="457"/>
      <c r="E295" s="458" t="s">
        <v>3096</v>
      </c>
      <c r="F295" s="472"/>
    </row>
    <row r="296" spans="1:6" ht="15.75" hidden="1">
      <c r="A296" s="1377" t="s">
        <v>3438</v>
      </c>
      <c r="B296" s="1390"/>
      <c r="C296" s="1378"/>
      <c r="D296" s="1378"/>
      <c r="E296" s="1378"/>
      <c r="F296" s="1380"/>
    </row>
    <row r="297" spans="1:6" ht="45" hidden="1">
      <c r="A297" s="455" t="s">
        <v>3439</v>
      </c>
      <c r="B297" s="474" t="s">
        <v>3440</v>
      </c>
      <c r="C297" s="457" t="s">
        <v>2170</v>
      </c>
      <c r="D297" s="457"/>
      <c r="E297" s="458" t="s">
        <v>3096</v>
      </c>
      <c r="F297" s="472"/>
    </row>
    <row r="298" spans="1:6" ht="45" hidden="1">
      <c r="A298" s="455" t="s">
        <v>3439</v>
      </c>
      <c r="B298" s="468" t="s">
        <v>3441</v>
      </c>
      <c r="C298" s="457" t="s">
        <v>2170</v>
      </c>
      <c r="D298" s="457"/>
      <c r="E298" s="458" t="s">
        <v>3096</v>
      </c>
      <c r="F298" s="472"/>
    </row>
    <row r="299" spans="1:6" ht="45" hidden="1">
      <c r="A299" s="455" t="s">
        <v>3439</v>
      </c>
      <c r="B299" s="468" t="s">
        <v>3442</v>
      </c>
      <c r="C299" s="457" t="s">
        <v>2170</v>
      </c>
      <c r="D299" s="457"/>
      <c r="E299" s="458" t="s">
        <v>3096</v>
      </c>
      <c r="F299" s="472"/>
    </row>
    <row r="300" spans="1:6" ht="45" hidden="1">
      <c r="A300" s="455" t="s">
        <v>3439</v>
      </c>
      <c r="B300" s="468" t="s">
        <v>3443</v>
      </c>
      <c r="C300" s="457" t="s">
        <v>2170</v>
      </c>
      <c r="D300" s="457"/>
      <c r="E300" s="458" t="s">
        <v>3096</v>
      </c>
      <c r="F300" s="472"/>
    </row>
    <row r="301" spans="1:6" ht="45" hidden="1">
      <c r="A301" s="455" t="s">
        <v>3439</v>
      </c>
      <c r="B301" s="468" t="s">
        <v>3444</v>
      </c>
      <c r="C301" s="457" t="s">
        <v>2170</v>
      </c>
      <c r="D301" s="457"/>
      <c r="E301" s="458" t="s">
        <v>3096</v>
      </c>
      <c r="F301" s="472"/>
    </row>
    <row r="302" spans="1:6" ht="45" hidden="1">
      <c r="A302" s="455" t="s">
        <v>3445</v>
      </c>
      <c r="B302" s="468" t="s">
        <v>3446</v>
      </c>
      <c r="C302" s="457" t="s">
        <v>2170</v>
      </c>
      <c r="D302" s="457"/>
      <c r="E302" s="458" t="s">
        <v>3096</v>
      </c>
      <c r="F302" s="472"/>
    </row>
    <row r="303" spans="1:6" ht="45" hidden="1">
      <c r="A303" s="455" t="s">
        <v>3445</v>
      </c>
      <c r="B303" s="468" t="s">
        <v>3447</v>
      </c>
      <c r="C303" s="457" t="s">
        <v>2170</v>
      </c>
      <c r="D303" s="457"/>
      <c r="E303" s="458" t="s">
        <v>3096</v>
      </c>
      <c r="F303" s="472"/>
    </row>
    <row r="304" spans="1:6" ht="45" hidden="1">
      <c r="A304" s="455" t="s">
        <v>3445</v>
      </c>
      <c r="B304" s="468" t="s">
        <v>3448</v>
      </c>
      <c r="C304" s="457" t="s">
        <v>2170</v>
      </c>
      <c r="D304" s="457"/>
      <c r="E304" s="458" t="s">
        <v>3096</v>
      </c>
      <c r="F304" s="472"/>
    </row>
    <row r="305" spans="1:6" ht="45" hidden="1">
      <c r="A305" s="455" t="s">
        <v>3445</v>
      </c>
      <c r="B305" s="468" t="s">
        <v>3449</v>
      </c>
      <c r="C305" s="457" t="s">
        <v>2170</v>
      </c>
      <c r="D305" s="457"/>
      <c r="E305" s="458" t="s">
        <v>3096</v>
      </c>
      <c r="F305" s="472"/>
    </row>
    <row r="306" spans="1:6" ht="45" hidden="1">
      <c r="A306" s="455" t="s">
        <v>3445</v>
      </c>
      <c r="B306" s="468" t="s">
        <v>3450</v>
      </c>
      <c r="C306" s="457" t="s">
        <v>2170</v>
      </c>
      <c r="D306" s="457"/>
      <c r="E306" s="458" t="s">
        <v>3096</v>
      </c>
      <c r="F306" s="472"/>
    </row>
    <row r="307" spans="1:6" ht="45" hidden="1">
      <c r="A307" s="455" t="s">
        <v>3445</v>
      </c>
      <c r="B307" s="468" t="s">
        <v>3451</v>
      </c>
      <c r="C307" s="457" t="s">
        <v>2170</v>
      </c>
      <c r="D307" s="457"/>
      <c r="E307" s="458" t="s">
        <v>3096</v>
      </c>
      <c r="F307" s="472"/>
    </row>
    <row r="308" spans="1:6" ht="45" hidden="1">
      <c r="A308" s="455" t="s">
        <v>3445</v>
      </c>
      <c r="B308" s="468" t="s">
        <v>3452</v>
      </c>
      <c r="C308" s="457" t="s">
        <v>2170</v>
      </c>
      <c r="D308" s="457"/>
      <c r="E308" s="458" t="s">
        <v>3096</v>
      </c>
      <c r="F308" s="472"/>
    </row>
    <row r="309" spans="1:6" ht="45" hidden="1">
      <c r="A309" s="455" t="s">
        <v>3445</v>
      </c>
      <c r="B309" s="468" t="s">
        <v>3453</v>
      </c>
      <c r="C309" s="457" t="s">
        <v>2170</v>
      </c>
      <c r="D309" s="457"/>
      <c r="E309" s="458" t="s">
        <v>3096</v>
      </c>
      <c r="F309" s="472"/>
    </row>
    <row r="310" spans="1:6" ht="45" hidden="1">
      <c r="A310" s="455" t="s">
        <v>3445</v>
      </c>
      <c r="B310" s="468" t="s">
        <v>3454</v>
      </c>
      <c r="C310" s="457" t="s">
        <v>2170</v>
      </c>
      <c r="D310" s="457"/>
      <c r="E310" s="458" t="s">
        <v>3096</v>
      </c>
      <c r="F310" s="472"/>
    </row>
    <row r="311" spans="1:6" ht="45" hidden="1">
      <c r="A311" s="455" t="s">
        <v>3445</v>
      </c>
      <c r="B311" s="468" t="s">
        <v>3455</v>
      </c>
      <c r="C311" s="457" t="s">
        <v>2170</v>
      </c>
      <c r="D311" s="457"/>
      <c r="E311" s="458" t="s">
        <v>3096</v>
      </c>
      <c r="F311" s="472"/>
    </row>
    <row r="312" spans="1:6" ht="45" hidden="1">
      <c r="A312" s="455" t="s">
        <v>3445</v>
      </c>
      <c r="B312" s="468" t="s">
        <v>3456</v>
      </c>
      <c r="C312" s="457" t="s">
        <v>2170</v>
      </c>
      <c r="D312" s="457"/>
      <c r="E312" s="458" t="s">
        <v>3096</v>
      </c>
      <c r="F312" s="472"/>
    </row>
    <row r="313" spans="1:6" ht="57.75" hidden="1">
      <c r="A313" s="455" t="s">
        <v>3445</v>
      </c>
      <c r="B313" s="468" t="s">
        <v>3457</v>
      </c>
      <c r="C313" s="457" t="s">
        <v>2170</v>
      </c>
      <c r="D313" s="457"/>
      <c r="E313" s="458" t="s">
        <v>3096</v>
      </c>
      <c r="F313" s="472"/>
    </row>
    <row r="314" spans="1:6" ht="72" hidden="1">
      <c r="A314" s="455" t="s">
        <v>3445</v>
      </c>
      <c r="B314" s="468" t="s">
        <v>3458</v>
      </c>
      <c r="C314" s="457" t="s">
        <v>2170</v>
      </c>
      <c r="D314" s="457"/>
      <c r="E314" s="458" t="s">
        <v>3096</v>
      </c>
      <c r="F314" s="472"/>
    </row>
    <row r="315" spans="1:6" ht="45" hidden="1">
      <c r="A315" s="455" t="s">
        <v>3445</v>
      </c>
      <c r="B315" s="468" t="s">
        <v>3459</v>
      </c>
      <c r="C315" s="457" t="s">
        <v>2170</v>
      </c>
      <c r="D315" s="457"/>
      <c r="E315" s="458" t="s">
        <v>3096</v>
      </c>
      <c r="F315" s="472"/>
    </row>
    <row r="316" spans="1:6" ht="45" hidden="1">
      <c r="A316" s="455" t="s">
        <v>3445</v>
      </c>
      <c r="B316" s="468" t="s">
        <v>3460</v>
      </c>
      <c r="C316" s="457" t="s">
        <v>2170</v>
      </c>
      <c r="D316" s="457"/>
      <c r="E316" s="458" t="s">
        <v>3096</v>
      </c>
      <c r="F316" s="472"/>
    </row>
    <row r="317" spans="1:6" ht="45" hidden="1">
      <c r="A317" s="455" t="s">
        <v>3439</v>
      </c>
      <c r="B317" s="468" t="s">
        <v>3461</v>
      </c>
      <c r="C317" s="457" t="s">
        <v>2170</v>
      </c>
      <c r="D317" s="457"/>
      <c r="E317" s="458" t="s">
        <v>3096</v>
      </c>
      <c r="F317" s="472"/>
    </row>
    <row r="318" spans="1:6" ht="45" hidden="1">
      <c r="A318" s="455" t="s">
        <v>3439</v>
      </c>
      <c r="B318" s="468" t="s">
        <v>3462</v>
      </c>
      <c r="C318" s="457" t="s">
        <v>2170</v>
      </c>
      <c r="D318" s="457"/>
      <c r="E318" s="458" t="s">
        <v>3096</v>
      </c>
      <c r="F318" s="472"/>
    </row>
    <row r="319" spans="1:6" ht="45" hidden="1">
      <c r="A319" s="455" t="s">
        <v>3439</v>
      </c>
      <c r="B319" s="468" t="s">
        <v>3463</v>
      </c>
      <c r="C319" s="457" t="s">
        <v>2170</v>
      </c>
      <c r="D319" s="457"/>
      <c r="E319" s="458" t="s">
        <v>3096</v>
      </c>
      <c r="F319" s="472"/>
    </row>
    <row r="320" spans="1:6" ht="45" hidden="1">
      <c r="A320" s="455" t="s">
        <v>3439</v>
      </c>
      <c r="B320" s="468" t="s">
        <v>3464</v>
      </c>
      <c r="C320" s="457" t="s">
        <v>2170</v>
      </c>
      <c r="D320" s="457"/>
      <c r="E320" s="458" t="s">
        <v>3096</v>
      </c>
      <c r="F320" s="472"/>
    </row>
    <row r="321" spans="1:6" ht="45" hidden="1">
      <c r="A321" s="455" t="s">
        <v>3439</v>
      </c>
      <c r="B321" s="468" t="s">
        <v>3465</v>
      </c>
      <c r="C321" s="457" t="s">
        <v>2170</v>
      </c>
      <c r="D321" s="457"/>
      <c r="E321" s="458" t="s">
        <v>3096</v>
      </c>
      <c r="F321" s="472"/>
    </row>
    <row r="322" spans="1:6" ht="72" hidden="1">
      <c r="A322" s="455" t="s">
        <v>3439</v>
      </c>
      <c r="B322" s="468" t="s">
        <v>3466</v>
      </c>
      <c r="C322" s="457" t="s">
        <v>2170</v>
      </c>
      <c r="D322" s="457"/>
      <c r="E322" s="458" t="s">
        <v>3096</v>
      </c>
      <c r="F322" s="472"/>
    </row>
    <row r="323" spans="1:6" ht="45" hidden="1">
      <c r="A323" s="455" t="s">
        <v>3439</v>
      </c>
      <c r="B323" s="468" t="s">
        <v>3467</v>
      </c>
      <c r="C323" s="457" t="s">
        <v>2170</v>
      </c>
      <c r="D323" s="457"/>
      <c r="E323" s="458" t="s">
        <v>3096</v>
      </c>
      <c r="F323" s="472"/>
    </row>
    <row r="324" spans="1:6" ht="45" hidden="1">
      <c r="A324" s="455" t="s">
        <v>3439</v>
      </c>
      <c r="B324" s="468" t="s">
        <v>3468</v>
      </c>
      <c r="C324" s="457" t="s">
        <v>2170</v>
      </c>
      <c r="D324" s="457"/>
      <c r="E324" s="458" t="s">
        <v>3096</v>
      </c>
      <c r="F324" s="472"/>
    </row>
    <row r="325" spans="1:6" ht="45" hidden="1">
      <c r="A325" s="455" t="s">
        <v>3439</v>
      </c>
      <c r="B325" s="468" t="s">
        <v>3469</v>
      </c>
      <c r="C325" s="457" t="s">
        <v>2170</v>
      </c>
      <c r="D325" s="457"/>
      <c r="E325" s="458" t="s">
        <v>3096</v>
      </c>
      <c r="F325" s="472"/>
    </row>
    <row r="326" spans="1:6" ht="45" hidden="1">
      <c r="A326" s="455" t="s">
        <v>3439</v>
      </c>
      <c r="B326" s="468" t="s">
        <v>3470</v>
      </c>
      <c r="C326" s="457" t="s">
        <v>2170</v>
      </c>
      <c r="D326" s="457"/>
      <c r="E326" s="458" t="s">
        <v>3096</v>
      </c>
      <c r="F326" s="472"/>
    </row>
    <row r="327" spans="1:6" ht="45" hidden="1">
      <c r="A327" s="455" t="s">
        <v>3439</v>
      </c>
      <c r="B327" s="468" t="s">
        <v>3471</v>
      </c>
      <c r="C327" s="457" t="s">
        <v>2170</v>
      </c>
      <c r="D327" s="457"/>
      <c r="E327" s="458" t="s">
        <v>3096</v>
      </c>
      <c r="F327" s="472"/>
    </row>
    <row r="328" spans="1:6" ht="45" hidden="1">
      <c r="A328" s="455" t="s">
        <v>3439</v>
      </c>
      <c r="B328" s="468" t="s">
        <v>3472</v>
      </c>
      <c r="C328" s="457" t="s">
        <v>2170</v>
      </c>
      <c r="D328" s="457"/>
      <c r="E328" s="458" t="s">
        <v>3096</v>
      </c>
      <c r="F328" s="472"/>
    </row>
    <row r="329" spans="1:6" ht="45" hidden="1">
      <c r="A329" s="455" t="s">
        <v>3439</v>
      </c>
      <c r="B329" s="468" t="s">
        <v>3473</v>
      </c>
      <c r="C329" s="457" t="s">
        <v>2170</v>
      </c>
      <c r="D329" s="457"/>
      <c r="E329" s="458" t="s">
        <v>3096</v>
      </c>
      <c r="F329" s="472"/>
    </row>
    <row r="330" spans="1:6" ht="45" hidden="1">
      <c r="A330" s="455" t="s">
        <v>3439</v>
      </c>
      <c r="B330" s="468" t="s">
        <v>3474</v>
      </c>
      <c r="C330" s="457" t="s">
        <v>2170</v>
      </c>
      <c r="D330" s="457"/>
      <c r="E330" s="458" t="s">
        <v>3096</v>
      </c>
      <c r="F330" s="472"/>
    </row>
    <row r="331" spans="1:6" ht="45" hidden="1">
      <c r="A331" s="455" t="s">
        <v>3439</v>
      </c>
      <c r="B331" s="468" t="s">
        <v>3475</v>
      </c>
      <c r="C331" s="457" t="s">
        <v>2170</v>
      </c>
      <c r="D331" s="457"/>
      <c r="E331" s="458" t="s">
        <v>3096</v>
      </c>
      <c r="F331" s="472"/>
    </row>
    <row r="332" spans="1:6" ht="45" hidden="1">
      <c r="A332" s="455" t="s">
        <v>3439</v>
      </c>
      <c r="B332" s="468" t="s">
        <v>3476</v>
      </c>
      <c r="C332" s="457" t="s">
        <v>2170</v>
      </c>
      <c r="D332" s="457"/>
      <c r="E332" s="458" t="s">
        <v>3096</v>
      </c>
      <c r="F332" s="472"/>
    </row>
    <row r="333" spans="1:6" ht="45" hidden="1">
      <c r="A333" s="455" t="s">
        <v>3439</v>
      </c>
      <c r="B333" s="468" t="s">
        <v>3477</v>
      </c>
      <c r="C333" s="457" t="s">
        <v>2170</v>
      </c>
      <c r="D333" s="457"/>
      <c r="E333" s="458" t="s">
        <v>3096</v>
      </c>
      <c r="F333" s="472"/>
    </row>
    <row r="334" spans="1:6" ht="45" hidden="1">
      <c r="A334" s="455" t="s">
        <v>3439</v>
      </c>
      <c r="B334" s="468" t="s">
        <v>3478</v>
      </c>
      <c r="C334" s="457" t="s">
        <v>2170</v>
      </c>
      <c r="D334" s="457"/>
      <c r="E334" s="458" t="s">
        <v>3096</v>
      </c>
      <c r="F334" s="472"/>
    </row>
    <row r="335" spans="1:6" ht="45" hidden="1">
      <c r="A335" s="455" t="s">
        <v>3439</v>
      </c>
      <c r="B335" s="468" t="s">
        <v>3479</v>
      </c>
      <c r="C335" s="457" t="s">
        <v>2170</v>
      </c>
      <c r="D335" s="457"/>
      <c r="E335" s="458" t="s">
        <v>3096</v>
      </c>
      <c r="F335" s="472"/>
    </row>
    <row r="336" spans="1:6" ht="45" hidden="1">
      <c r="A336" s="455" t="s">
        <v>3439</v>
      </c>
      <c r="B336" s="468" t="s">
        <v>3480</v>
      </c>
      <c r="C336" s="457" t="s">
        <v>2170</v>
      </c>
      <c r="D336" s="457"/>
      <c r="E336" s="458" t="s">
        <v>3096</v>
      </c>
      <c r="F336" s="472"/>
    </row>
    <row r="337" spans="1:6" ht="45" hidden="1">
      <c r="A337" s="455" t="s">
        <v>3439</v>
      </c>
      <c r="B337" s="468" t="s">
        <v>3481</v>
      </c>
      <c r="C337" s="457" t="s">
        <v>2170</v>
      </c>
      <c r="D337" s="457"/>
      <c r="E337" s="458" t="s">
        <v>3096</v>
      </c>
      <c r="F337" s="472"/>
    </row>
    <row r="338" spans="1:6" ht="45" hidden="1">
      <c r="A338" s="455" t="s">
        <v>3439</v>
      </c>
      <c r="B338" s="468" t="s">
        <v>3482</v>
      </c>
      <c r="C338" s="457" t="s">
        <v>2170</v>
      </c>
      <c r="D338" s="457"/>
      <c r="E338" s="458" t="s">
        <v>3096</v>
      </c>
      <c r="F338" s="472"/>
    </row>
    <row r="339" spans="1:6" ht="45" hidden="1">
      <c r="A339" s="455" t="s">
        <v>3439</v>
      </c>
      <c r="B339" s="468" t="s">
        <v>3483</v>
      </c>
      <c r="C339" s="457" t="s">
        <v>2170</v>
      </c>
      <c r="D339" s="457"/>
      <c r="E339" s="458" t="s">
        <v>3096</v>
      </c>
      <c r="F339" s="472"/>
    </row>
    <row r="340" spans="1:6" ht="15.75" hidden="1">
      <c r="A340" s="1377" t="s">
        <v>3484</v>
      </c>
      <c r="B340" s="1378"/>
      <c r="C340" s="1378"/>
      <c r="D340" s="1378"/>
      <c r="E340" s="1378"/>
      <c r="F340" s="1380"/>
    </row>
    <row r="341" spans="1:6" ht="29.25" hidden="1">
      <c r="A341" s="455" t="s">
        <v>3485</v>
      </c>
      <c r="B341" s="468" t="s">
        <v>3486</v>
      </c>
      <c r="C341" s="457" t="s">
        <v>2170</v>
      </c>
      <c r="D341" s="457"/>
      <c r="E341" s="458" t="s">
        <v>3096</v>
      </c>
      <c r="F341" s="472"/>
    </row>
    <row r="342" spans="1:6" ht="43.5" hidden="1">
      <c r="A342" s="455" t="s">
        <v>3485</v>
      </c>
      <c r="B342" s="468" t="s">
        <v>3487</v>
      </c>
      <c r="C342" s="457" t="s">
        <v>2170</v>
      </c>
      <c r="D342" s="457"/>
      <c r="E342" s="458" t="s">
        <v>3096</v>
      </c>
      <c r="F342" s="472"/>
    </row>
    <row r="343" spans="1:6" ht="29.25" hidden="1">
      <c r="A343" s="455" t="s">
        <v>3485</v>
      </c>
      <c r="B343" s="468" t="s">
        <v>3488</v>
      </c>
      <c r="C343" s="457" t="s">
        <v>2170</v>
      </c>
      <c r="D343" s="457"/>
      <c r="E343" s="458" t="s">
        <v>3096</v>
      </c>
      <c r="F343" s="472"/>
    </row>
    <row r="344" spans="1:6" ht="29.25" hidden="1">
      <c r="A344" s="455" t="s">
        <v>3485</v>
      </c>
      <c r="B344" s="468" t="s">
        <v>3463</v>
      </c>
      <c r="C344" s="457" t="s">
        <v>2170</v>
      </c>
      <c r="D344" s="457"/>
      <c r="E344" s="458" t="s">
        <v>3096</v>
      </c>
      <c r="F344" s="472"/>
    </row>
    <row r="345" spans="1:6" ht="29.25" hidden="1">
      <c r="A345" s="455" t="s">
        <v>3485</v>
      </c>
      <c r="B345" s="468" t="s">
        <v>3489</v>
      </c>
      <c r="C345" s="457" t="s">
        <v>2170</v>
      </c>
      <c r="D345" s="457"/>
      <c r="E345" s="458" t="s">
        <v>3096</v>
      </c>
      <c r="F345" s="472"/>
    </row>
    <row r="346" spans="1:6" ht="43.5" hidden="1">
      <c r="A346" s="455" t="s">
        <v>3485</v>
      </c>
      <c r="B346" s="468" t="s">
        <v>3490</v>
      </c>
      <c r="C346" s="457" t="s">
        <v>2170</v>
      </c>
      <c r="D346" s="457"/>
      <c r="E346" s="458" t="s">
        <v>3096</v>
      </c>
      <c r="F346" s="472"/>
    </row>
    <row r="347" spans="1:6" ht="57.75" hidden="1">
      <c r="A347" s="455" t="s">
        <v>3485</v>
      </c>
      <c r="B347" s="468" t="s">
        <v>3491</v>
      </c>
      <c r="C347" s="457" t="s">
        <v>2170</v>
      </c>
      <c r="D347" s="457"/>
      <c r="E347" s="458" t="s">
        <v>3096</v>
      </c>
      <c r="F347" s="472"/>
    </row>
    <row r="348" spans="1:6" ht="22.5" hidden="1">
      <c r="A348" s="455" t="s">
        <v>3485</v>
      </c>
      <c r="B348" s="468" t="s">
        <v>3467</v>
      </c>
      <c r="C348" s="457" t="s">
        <v>2170</v>
      </c>
      <c r="D348" s="457"/>
      <c r="E348" s="458" t="s">
        <v>3096</v>
      </c>
      <c r="F348" s="472"/>
    </row>
    <row r="349" spans="1:6" ht="22.5" hidden="1">
      <c r="A349" s="455" t="s">
        <v>3485</v>
      </c>
      <c r="B349" s="468" t="s">
        <v>3468</v>
      </c>
      <c r="C349" s="457" t="s">
        <v>2170</v>
      </c>
      <c r="D349" s="457"/>
      <c r="E349" s="458" t="s">
        <v>3096</v>
      </c>
      <c r="F349" s="472"/>
    </row>
    <row r="350" spans="1:6" ht="43.5" hidden="1">
      <c r="A350" s="455" t="s">
        <v>3485</v>
      </c>
      <c r="B350" s="468" t="s">
        <v>3492</v>
      </c>
      <c r="C350" s="457" t="s">
        <v>2170</v>
      </c>
      <c r="D350" s="457"/>
      <c r="E350" s="458" t="s">
        <v>3096</v>
      </c>
      <c r="F350" s="472"/>
    </row>
    <row r="351" spans="1:6" ht="29.25" hidden="1">
      <c r="A351" s="455" t="s">
        <v>3485</v>
      </c>
      <c r="B351" s="468" t="s">
        <v>3470</v>
      </c>
      <c r="C351" s="457" t="s">
        <v>2170</v>
      </c>
      <c r="D351" s="457"/>
      <c r="E351" s="458" t="s">
        <v>3096</v>
      </c>
      <c r="F351" s="472"/>
    </row>
    <row r="352" spans="1:6" ht="29.25" hidden="1">
      <c r="A352" s="455" t="s">
        <v>3485</v>
      </c>
      <c r="B352" s="468" t="s">
        <v>3471</v>
      </c>
      <c r="C352" s="457" t="s">
        <v>2170</v>
      </c>
      <c r="D352" s="457"/>
      <c r="E352" s="458" t="s">
        <v>3096</v>
      </c>
      <c r="F352" s="472"/>
    </row>
    <row r="353" spans="1:6" ht="43.5" hidden="1">
      <c r="A353" s="455" t="s">
        <v>3485</v>
      </c>
      <c r="B353" s="468" t="s">
        <v>3493</v>
      </c>
      <c r="C353" s="475" t="s">
        <v>2463</v>
      </c>
      <c r="D353" s="457"/>
      <c r="E353" s="458" t="s">
        <v>3096</v>
      </c>
      <c r="F353" s="476" t="s">
        <v>3494</v>
      </c>
    </row>
    <row r="354" spans="1:6" ht="22.5" hidden="1">
      <c r="A354" s="455" t="s">
        <v>3485</v>
      </c>
      <c r="B354" s="468" t="s">
        <v>3495</v>
      </c>
      <c r="C354" s="475" t="s">
        <v>2170</v>
      </c>
      <c r="D354" s="457"/>
      <c r="E354" s="458" t="s">
        <v>3096</v>
      </c>
      <c r="F354" s="472"/>
    </row>
    <row r="355" spans="1:6" ht="22.5" hidden="1">
      <c r="A355" s="455" t="s">
        <v>3485</v>
      </c>
      <c r="B355" s="468" t="s">
        <v>3496</v>
      </c>
      <c r="C355" s="475" t="s">
        <v>2170</v>
      </c>
      <c r="D355" s="457"/>
      <c r="E355" s="458" t="s">
        <v>3096</v>
      </c>
      <c r="F355" s="472"/>
    </row>
    <row r="356" spans="1:6" ht="22.5" hidden="1">
      <c r="A356" s="455" t="s">
        <v>3485</v>
      </c>
      <c r="B356" s="468" t="s">
        <v>3497</v>
      </c>
      <c r="C356" s="475" t="s">
        <v>2170</v>
      </c>
      <c r="D356" s="457"/>
      <c r="E356" s="458" t="s">
        <v>3096</v>
      </c>
      <c r="F356" s="472"/>
    </row>
    <row r="357" spans="1:6" ht="22.5" hidden="1">
      <c r="A357" s="455" t="s">
        <v>3485</v>
      </c>
      <c r="B357" s="468" t="s">
        <v>3498</v>
      </c>
      <c r="C357" s="475" t="s">
        <v>2170</v>
      </c>
      <c r="D357" s="457"/>
      <c r="E357" s="458" t="s">
        <v>3096</v>
      </c>
      <c r="F357" s="472"/>
    </row>
    <row r="358" spans="1:6" ht="22.5" hidden="1">
      <c r="A358" s="455" t="s">
        <v>3485</v>
      </c>
      <c r="B358" s="468" t="s">
        <v>3499</v>
      </c>
      <c r="C358" s="475" t="s">
        <v>2170</v>
      </c>
      <c r="D358" s="457"/>
      <c r="E358" s="458" t="s">
        <v>3096</v>
      </c>
      <c r="F358" s="472"/>
    </row>
    <row r="359" spans="1:6" ht="22.5" hidden="1">
      <c r="A359" s="455" t="s">
        <v>3485</v>
      </c>
      <c r="B359" s="468" t="s">
        <v>3500</v>
      </c>
      <c r="C359" s="475" t="s">
        <v>2170</v>
      </c>
      <c r="D359" s="457"/>
      <c r="E359" s="458" t="s">
        <v>3096</v>
      </c>
      <c r="F359" s="472"/>
    </row>
    <row r="360" spans="1:6" ht="22.5" hidden="1">
      <c r="A360" s="455" t="s">
        <v>3485</v>
      </c>
      <c r="B360" s="468" t="s">
        <v>3501</v>
      </c>
      <c r="C360" s="475" t="s">
        <v>2170</v>
      </c>
      <c r="D360" s="457"/>
      <c r="E360" s="458" t="s">
        <v>3096</v>
      </c>
      <c r="F360" s="472"/>
    </row>
    <row r="361" spans="1:6" ht="22.5" hidden="1">
      <c r="A361" s="455" t="s">
        <v>3485</v>
      </c>
      <c r="B361" s="468" t="s">
        <v>3502</v>
      </c>
      <c r="C361" s="475" t="s">
        <v>2170</v>
      </c>
      <c r="D361" s="457"/>
      <c r="E361" s="458" t="s">
        <v>3096</v>
      </c>
      <c r="F361" s="472"/>
    </row>
    <row r="362" spans="1:6" ht="22.5" hidden="1">
      <c r="A362" s="455" t="s">
        <v>3485</v>
      </c>
      <c r="B362" s="468" t="s">
        <v>3503</v>
      </c>
      <c r="C362" s="475" t="s">
        <v>2170</v>
      </c>
      <c r="D362" s="457"/>
      <c r="E362" s="458" t="s">
        <v>3096</v>
      </c>
      <c r="F362" s="472"/>
    </row>
    <row r="363" spans="1:6" ht="29.25" hidden="1">
      <c r="A363" s="455" t="s">
        <v>3485</v>
      </c>
      <c r="B363" s="468" t="s">
        <v>3504</v>
      </c>
      <c r="C363" s="475" t="s">
        <v>2170</v>
      </c>
      <c r="D363" s="457"/>
      <c r="E363" s="458" t="s">
        <v>3096</v>
      </c>
      <c r="F363" s="472"/>
    </row>
    <row r="364" spans="1:6" ht="22.5" hidden="1">
      <c r="A364" s="455" t="s">
        <v>3485</v>
      </c>
      <c r="B364" s="468" t="s">
        <v>3505</v>
      </c>
      <c r="C364" s="475" t="s">
        <v>2170</v>
      </c>
      <c r="D364" s="457"/>
      <c r="E364" s="458" t="s">
        <v>3096</v>
      </c>
      <c r="F364" s="472"/>
    </row>
    <row r="365" spans="1:6" ht="29.25" hidden="1">
      <c r="A365" s="455" t="s">
        <v>3485</v>
      </c>
      <c r="B365" s="468" t="s">
        <v>3474</v>
      </c>
      <c r="C365" s="475" t="s">
        <v>2170</v>
      </c>
      <c r="D365" s="457"/>
      <c r="E365" s="458" t="s">
        <v>3096</v>
      </c>
      <c r="F365" s="472"/>
    </row>
    <row r="366" spans="1:6" ht="22.5" hidden="1">
      <c r="A366" s="455" t="s">
        <v>3485</v>
      </c>
      <c r="B366" s="468" t="s">
        <v>3478</v>
      </c>
      <c r="C366" s="475" t="s">
        <v>2170</v>
      </c>
      <c r="D366" s="457"/>
      <c r="E366" s="458" t="s">
        <v>3096</v>
      </c>
      <c r="F366" s="472"/>
    </row>
    <row r="367" spans="1:6" ht="29.25" hidden="1">
      <c r="A367" s="455" t="s">
        <v>3485</v>
      </c>
      <c r="B367" s="468" t="s">
        <v>3479</v>
      </c>
      <c r="C367" s="475" t="s">
        <v>2170</v>
      </c>
      <c r="D367" s="457"/>
      <c r="E367" s="458" t="s">
        <v>3096</v>
      </c>
      <c r="F367" s="472"/>
    </row>
    <row r="368" spans="1:6" ht="29.25" hidden="1">
      <c r="A368" s="455" t="s">
        <v>3485</v>
      </c>
      <c r="B368" s="468" t="s">
        <v>3480</v>
      </c>
      <c r="C368" s="475" t="s">
        <v>2170</v>
      </c>
      <c r="D368" s="457"/>
      <c r="E368" s="458" t="s">
        <v>3096</v>
      </c>
      <c r="F368" s="472"/>
    </row>
    <row r="369" spans="1:6" ht="29.25" hidden="1">
      <c r="A369" s="455" t="s">
        <v>3485</v>
      </c>
      <c r="B369" s="468" t="s">
        <v>3481</v>
      </c>
      <c r="C369" s="475" t="s">
        <v>2170</v>
      </c>
      <c r="D369" s="457"/>
      <c r="E369" s="458" t="s">
        <v>3096</v>
      </c>
      <c r="F369" s="472"/>
    </row>
    <row r="370" spans="1:6" ht="15.75" hidden="1">
      <c r="A370" s="1377" t="s">
        <v>3506</v>
      </c>
      <c r="B370" s="1378"/>
      <c r="C370" s="1378"/>
      <c r="D370" s="1378"/>
      <c r="E370" s="1378"/>
      <c r="F370" s="1380"/>
    </row>
    <row r="371" spans="1:6" ht="29.25" hidden="1">
      <c r="A371" s="455" t="s">
        <v>3507</v>
      </c>
      <c r="B371" s="468" t="s">
        <v>3508</v>
      </c>
      <c r="C371" s="457" t="s">
        <v>2170</v>
      </c>
      <c r="D371" s="457"/>
      <c r="E371" s="458" t="s">
        <v>3096</v>
      </c>
      <c r="F371" s="472"/>
    </row>
    <row r="372" spans="1:6" ht="43.5" hidden="1">
      <c r="A372" s="455" t="s">
        <v>3507</v>
      </c>
      <c r="B372" s="468" t="s">
        <v>3509</v>
      </c>
      <c r="C372" s="457" t="s">
        <v>2170</v>
      </c>
      <c r="D372" s="457"/>
      <c r="E372" s="458" t="s">
        <v>3096</v>
      </c>
      <c r="F372" s="472"/>
    </row>
    <row r="373" spans="1:6" ht="43.5" hidden="1">
      <c r="A373" s="455" t="s">
        <v>3507</v>
      </c>
      <c r="B373" s="468" t="s">
        <v>3510</v>
      </c>
      <c r="C373" s="457" t="s">
        <v>2170</v>
      </c>
      <c r="D373" s="457"/>
      <c r="E373" s="458" t="s">
        <v>3096</v>
      </c>
      <c r="F373" s="472"/>
    </row>
    <row r="374" spans="1:6" ht="57.75" hidden="1">
      <c r="A374" s="455" t="s">
        <v>3507</v>
      </c>
      <c r="B374" s="468" t="s">
        <v>3511</v>
      </c>
      <c r="C374" s="457" t="s">
        <v>2170</v>
      </c>
      <c r="D374" s="457"/>
      <c r="E374" s="458" t="s">
        <v>3096</v>
      </c>
      <c r="F374" s="472"/>
    </row>
    <row r="375" spans="1:6" ht="56.25" hidden="1">
      <c r="A375" s="455" t="s">
        <v>3512</v>
      </c>
      <c r="B375" s="468" t="s">
        <v>3513</v>
      </c>
      <c r="C375" s="457" t="s">
        <v>2170</v>
      </c>
      <c r="D375" s="457"/>
      <c r="E375" s="458" t="s">
        <v>3096</v>
      </c>
      <c r="F375" s="472"/>
    </row>
    <row r="376" spans="1:6" ht="56.25" hidden="1">
      <c r="A376" s="455" t="s">
        <v>3512</v>
      </c>
      <c r="B376" s="468" t="s">
        <v>3514</v>
      </c>
      <c r="C376" s="457" t="s">
        <v>2170</v>
      </c>
      <c r="D376" s="457"/>
      <c r="E376" s="458" t="s">
        <v>3096</v>
      </c>
      <c r="F376" s="472"/>
    </row>
    <row r="377" spans="1:6" ht="56.25" hidden="1">
      <c r="A377" s="455" t="s">
        <v>3512</v>
      </c>
      <c r="B377" s="468" t="s">
        <v>3515</v>
      </c>
      <c r="C377" s="457" t="s">
        <v>2170</v>
      </c>
      <c r="D377" s="457"/>
      <c r="E377" s="458" t="s">
        <v>3096</v>
      </c>
      <c r="F377" s="472"/>
    </row>
    <row r="378" spans="1:6" ht="56.25" hidden="1">
      <c r="A378" s="455" t="s">
        <v>3512</v>
      </c>
      <c r="B378" s="468" t="s">
        <v>3516</v>
      </c>
      <c r="C378" s="457" t="s">
        <v>2170</v>
      </c>
      <c r="D378" s="457"/>
      <c r="E378" s="458" t="s">
        <v>3096</v>
      </c>
      <c r="F378" s="472"/>
    </row>
    <row r="379" spans="1:6" ht="56.25" hidden="1">
      <c r="A379" s="455" t="s">
        <v>3512</v>
      </c>
      <c r="B379" s="468" t="s">
        <v>3517</v>
      </c>
      <c r="C379" s="457" t="s">
        <v>2170</v>
      </c>
      <c r="D379" s="457"/>
      <c r="E379" s="458" t="s">
        <v>3096</v>
      </c>
      <c r="F379" s="472"/>
    </row>
    <row r="380" spans="1:6" ht="56.25" hidden="1">
      <c r="A380" s="455" t="s">
        <v>3512</v>
      </c>
      <c r="B380" s="468" t="s">
        <v>3518</v>
      </c>
      <c r="C380" s="457" t="s">
        <v>2170</v>
      </c>
      <c r="D380" s="457"/>
      <c r="E380" s="458" t="s">
        <v>3096</v>
      </c>
      <c r="F380" s="472"/>
    </row>
    <row r="381" spans="1:6" ht="56.25" hidden="1">
      <c r="A381" s="455" t="s">
        <v>3512</v>
      </c>
      <c r="B381" s="468" t="s">
        <v>3519</v>
      </c>
      <c r="C381" s="457" t="s">
        <v>2170</v>
      </c>
      <c r="D381" s="457"/>
      <c r="E381" s="458" t="s">
        <v>3096</v>
      </c>
      <c r="F381" s="472"/>
    </row>
    <row r="382" spans="1:6" ht="56.25" hidden="1">
      <c r="A382" s="455" t="s">
        <v>3512</v>
      </c>
      <c r="B382" s="468" t="s">
        <v>3520</v>
      </c>
      <c r="C382" s="457" t="s">
        <v>2170</v>
      </c>
      <c r="D382" s="457"/>
      <c r="E382" s="458" t="s">
        <v>3096</v>
      </c>
      <c r="F382" s="472"/>
    </row>
    <row r="383" spans="1:6" ht="43.5" hidden="1">
      <c r="A383" s="455" t="s">
        <v>3507</v>
      </c>
      <c r="B383" s="468" t="s">
        <v>3521</v>
      </c>
      <c r="C383" s="457" t="s">
        <v>2170</v>
      </c>
      <c r="D383" s="457"/>
      <c r="E383" s="458" t="s">
        <v>3096</v>
      </c>
      <c r="F383" s="472"/>
    </row>
    <row r="384" spans="1:6" ht="43.5" hidden="1">
      <c r="A384" s="455" t="s">
        <v>3507</v>
      </c>
      <c r="B384" s="468" t="s">
        <v>3522</v>
      </c>
      <c r="C384" s="457" t="s">
        <v>2170</v>
      </c>
      <c r="D384" s="457"/>
      <c r="E384" s="458" t="s">
        <v>3096</v>
      </c>
      <c r="F384" s="472"/>
    </row>
    <row r="385" spans="1:6" ht="57.75" hidden="1">
      <c r="A385" s="455" t="s">
        <v>3507</v>
      </c>
      <c r="B385" s="468" t="s">
        <v>3523</v>
      </c>
      <c r="C385" s="457" t="s">
        <v>2170</v>
      </c>
      <c r="D385" s="457"/>
      <c r="E385" s="458" t="s">
        <v>3096</v>
      </c>
      <c r="F385" s="472"/>
    </row>
    <row r="386" spans="1:6" ht="29.25" hidden="1">
      <c r="A386" s="455" t="s">
        <v>3507</v>
      </c>
      <c r="B386" s="468" t="s">
        <v>3524</v>
      </c>
      <c r="C386" s="457" t="s">
        <v>2170</v>
      </c>
      <c r="D386" s="457"/>
      <c r="E386" s="458" t="s">
        <v>3096</v>
      </c>
      <c r="F386" s="472"/>
    </row>
    <row r="387" spans="1:6" ht="29.25" hidden="1">
      <c r="A387" s="455" t="s">
        <v>3507</v>
      </c>
      <c r="B387" s="468" t="s">
        <v>3525</v>
      </c>
      <c r="C387" s="457" t="s">
        <v>2170</v>
      </c>
      <c r="D387" s="457"/>
      <c r="E387" s="458" t="s">
        <v>3096</v>
      </c>
      <c r="F387" s="472"/>
    </row>
    <row r="388" spans="1:6" ht="29.25" hidden="1">
      <c r="A388" s="455" t="s">
        <v>3507</v>
      </c>
      <c r="B388" s="468" t="s">
        <v>3526</v>
      </c>
      <c r="C388" s="457" t="s">
        <v>2170</v>
      </c>
      <c r="D388" s="457"/>
      <c r="E388" s="458" t="s">
        <v>3096</v>
      </c>
      <c r="F388" s="472"/>
    </row>
    <row r="389" spans="1:6" ht="43.5" hidden="1">
      <c r="A389" s="455" t="s">
        <v>3507</v>
      </c>
      <c r="B389" s="468" t="s">
        <v>3527</v>
      </c>
      <c r="C389" s="457" t="s">
        <v>2170</v>
      </c>
      <c r="D389" s="457"/>
      <c r="E389" s="458" t="s">
        <v>3096</v>
      </c>
      <c r="F389" s="472"/>
    </row>
    <row r="390" spans="1:6" ht="15.75" hidden="1">
      <c r="A390" s="1377" t="s">
        <v>3528</v>
      </c>
      <c r="B390" s="1378"/>
      <c r="C390" s="1378"/>
      <c r="D390" s="1378"/>
      <c r="E390" s="1378"/>
      <c r="F390" s="1380"/>
    </row>
    <row r="391" spans="1:6" ht="43.5" hidden="1">
      <c r="A391" s="455" t="s">
        <v>3529</v>
      </c>
      <c r="B391" s="468" t="s">
        <v>3530</v>
      </c>
      <c r="C391" s="457" t="s">
        <v>2170</v>
      </c>
      <c r="D391" s="457"/>
      <c r="E391" s="458" t="s">
        <v>3096</v>
      </c>
      <c r="F391" s="472"/>
    </row>
    <row r="392" spans="1:6" ht="45" hidden="1">
      <c r="A392" s="455" t="s">
        <v>3531</v>
      </c>
      <c r="B392" s="468" t="s">
        <v>3532</v>
      </c>
      <c r="C392" s="457" t="s">
        <v>2170</v>
      </c>
      <c r="D392" s="457"/>
      <c r="E392" s="458" t="s">
        <v>3096</v>
      </c>
      <c r="F392" s="472"/>
    </row>
    <row r="393" spans="1:6" ht="45" hidden="1">
      <c r="A393" s="455" t="s">
        <v>3531</v>
      </c>
      <c r="B393" s="468" t="s">
        <v>3533</v>
      </c>
      <c r="C393" s="457" t="s">
        <v>2170</v>
      </c>
      <c r="D393" s="457"/>
      <c r="E393" s="458" t="s">
        <v>3096</v>
      </c>
      <c r="F393" s="472"/>
    </row>
    <row r="394" spans="1:6" ht="45" hidden="1">
      <c r="A394" s="455" t="s">
        <v>3531</v>
      </c>
      <c r="B394" s="468" t="s">
        <v>3534</v>
      </c>
      <c r="C394" s="457" t="s">
        <v>2170</v>
      </c>
      <c r="D394" s="457"/>
      <c r="E394" s="458" t="s">
        <v>3096</v>
      </c>
      <c r="F394" s="472"/>
    </row>
    <row r="395" spans="1:6" ht="45" hidden="1">
      <c r="A395" s="455" t="s">
        <v>3531</v>
      </c>
      <c r="B395" s="468" t="s">
        <v>3535</v>
      </c>
      <c r="C395" s="457" t="s">
        <v>2170</v>
      </c>
      <c r="D395" s="457"/>
      <c r="E395" s="458" t="s">
        <v>3096</v>
      </c>
      <c r="F395" s="472"/>
    </row>
    <row r="396" spans="1:6" ht="45" hidden="1">
      <c r="A396" s="455" t="s">
        <v>3531</v>
      </c>
      <c r="B396" s="468" t="s">
        <v>3536</v>
      </c>
      <c r="C396" s="457" t="s">
        <v>2170</v>
      </c>
      <c r="D396" s="457"/>
      <c r="E396" s="458" t="s">
        <v>3096</v>
      </c>
      <c r="F396" s="472"/>
    </row>
    <row r="397" spans="1:6" ht="45" hidden="1">
      <c r="A397" s="455" t="s">
        <v>3531</v>
      </c>
      <c r="B397" s="468" t="s">
        <v>3537</v>
      </c>
      <c r="C397" s="457" t="s">
        <v>2170</v>
      </c>
      <c r="D397" s="457"/>
      <c r="E397" s="458" t="s">
        <v>3096</v>
      </c>
      <c r="F397" s="472"/>
    </row>
    <row r="398" spans="1:6" ht="45" hidden="1">
      <c r="A398" s="455" t="s">
        <v>3531</v>
      </c>
      <c r="B398" s="468" t="s">
        <v>3538</v>
      </c>
      <c r="C398" s="457" t="s">
        <v>2170</v>
      </c>
      <c r="D398" s="457"/>
      <c r="E398" s="458" t="s">
        <v>3096</v>
      </c>
      <c r="F398" s="472"/>
    </row>
    <row r="399" spans="1:6" ht="45" hidden="1">
      <c r="A399" s="455" t="s">
        <v>3531</v>
      </c>
      <c r="B399" s="468" t="s">
        <v>3539</v>
      </c>
      <c r="C399" s="457" t="s">
        <v>2170</v>
      </c>
      <c r="D399" s="457"/>
      <c r="E399" s="458" t="s">
        <v>3096</v>
      </c>
      <c r="F399" s="472"/>
    </row>
    <row r="400" spans="1:6" ht="45" hidden="1">
      <c r="A400" s="455" t="s">
        <v>3531</v>
      </c>
      <c r="B400" s="468" t="s">
        <v>3540</v>
      </c>
      <c r="C400" s="457" t="s">
        <v>2170</v>
      </c>
      <c r="D400" s="457"/>
      <c r="E400" s="458" t="s">
        <v>3096</v>
      </c>
      <c r="F400" s="472"/>
    </row>
    <row r="401" spans="1:6" ht="57.75" hidden="1">
      <c r="A401" s="455" t="s">
        <v>3529</v>
      </c>
      <c r="B401" s="468" t="s">
        <v>3541</v>
      </c>
      <c r="C401" s="457" t="s">
        <v>2170</v>
      </c>
      <c r="D401" s="457"/>
      <c r="E401" s="458" t="s">
        <v>3096</v>
      </c>
      <c r="F401" s="472"/>
    </row>
    <row r="402" spans="1:6" ht="29.25" hidden="1">
      <c r="A402" s="455" t="s">
        <v>3529</v>
      </c>
      <c r="B402" s="468" t="s">
        <v>3542</v>
      </c>
      <c r="C402" s="457" t="s">
        <v>2170</v>
      </c>
      <c r="D402" s="457"/>
      <c r="E402" s="458" t="s">
        <v>3096</v>
      </c>
      <c r="F402" s="472"/>
    </row>
    <row r="403" spans="1:6" ht="15.75" hidden="1">
      <c r="A403" s="1377" t="s">
        <v>3543</v>
      </c>
      <c r="B403" s="1378"/>
      <c r="C403" s="1378"/>
      <c r="D403" s="1378"/>
      <c r="E403" s="1378"/>
      <c r="F403" s="1380"/>
    </row>
    <row r="404" spans="1:6" ht="33.75" hidden="1">
      <c r="A404" s="455" t="s">
        <v>3544</v>
      </c>
      <c r="B404" s="468" t="s">
        <v>3545</v>
      </c>
      <c r="C404" s="457" t="s">
        <v>2170</v>
      </c>
      <c r="D404" s="457"/>
      <c r="E404" s="458" t="s">
        <v>3096</v>
      </c>
      <c r="F404" s="472"/>
    </row>
    <row r="405" spans="1:6" ht="45" hidden="1">
      <c r="A405" s="455" t="s">
        <v>3546</v>
      </c>
      <c r="B405" s="468" t="s">
        <v>3547</v>
      </c>
      <c r="C405" s="457" t="s">
        <v>2170</v>
      </c>
      <c r="D405" s="457"/>
      <c r="E405" s="458" t="s">
        <v>3096</v>
      </c>
      <c r="F405" s="472"/>
    </row>
    <row r="406" spans="1:6" ht="45" hidden="1">
      <c r="A406" s="455" t="s">
        <v>3546</v>
      </c>
      <c r="B406" s="468" t="s">
        <v>3548</v>
      </c>
      <c r="C406" s="457" t="s">
        <v>2170</v>
      </c>
      <c r="D406" s="457"/>
      <c r="E406" s="458" t="s">
        <v>3096</v>
      </c>
      <c r="F406" s="472"/>
    </row>
    <row r="407" spans="1:6" ht="15.75" hidden="1">
      <c r="A407" s="1377" t="s">
        <v>3549</v>
      </c>
      <c r="B407" s="1378"/>
      <c r="C407" s="1378"/>
      <c r="D407" s="1378"/>
      <c r="E407" s="1378"/>
      <c r="F407" s="1380"/>
    </row>
    <row r="408" spans="1:6" ht="33.75" hidden="1">
      <c r="A408" s="455" t="s">
        <v>3550</v>
      </c>
      <c r="B408" s="468" t="s">
        <v>3551</v>
      </c>
      <c r="C408" s="457" t="s">
        <v>2170</v>
      </c>
      <c r="D408" s="457"/>
      <c r="E408" s="458" t="s">
        <v>3096</v>
      </c>
      <c r="F408" s="472"/>
    </row>
    <row r="409" spans="1:6" ht="45" hidden="1">
      <c r="A409" s="455" t="s">
        <v>3552</v>
      </c>
      <c r="B409" s="468" t="s">
        <v>3553</v>
      </c>
      <c r="C409" s="457" t="s">
        <v>2170</v>
      </c>
      <c r="D409" s="457"/>
      <c r="E409" s="458" t="s">
        <v>3096</v>
      </c>
      <c r="F409" s="472"/>
    </row>
    <row r="410" spans="1:6" ht="45" hidden="1">
      <c r="A410" s="455" t="s">
        <v>3552</v>
      </c>
      <c r="B410" s="468" t="s">
        <v>3548</v>
      </c>
      <c r="C410" s="457" t="s">
        <v>2170</v>
      </c>
      <c r="D410" s="457"/>
      <c r="E410" s="458" t="s">
        <v>3096</v>
      </c>
      <c r="F410" s="472"/>
    </row>
    <row r="411" spans="1:6" ht="45" hidden="1">
      <c r="A411" s="455" t="s">
        <v>3552</v>
      </c>
      <c r="B411" s="468" t="s">
        <v>3554</v>
      </c>
      <c r="C411" s="457" t="s">
        <v>2170</v>
      </c>
      <c r="D411" s="457"/>
      <c r="E411" s="458" t="s">
        <v>3096</v>
      </c>
      <c r="F411" s="472"/>
    </row>
    <row r="412" spans="1:6" ht="15.75" hidden="1">
      <c r="A412" s="1377" t="s">
        <v>3555</v>
      </c>
      <c r="B412" s="1378"/>
      <c r="C412" s="1378"/>
      <c r="D412" s="1378"/>
      <c r="E412" s="1378"/>
      <c r="F412" s="1380"/>
    </row>
    <row r="413" spans="1:6" ht="29.25" hidden="1">
      <c r="A413" s="455" t="s">
        <v>3556</v>
      </c>
      <c r="B413" s="468" t="s">
        <v>3557</v>
      </c>
      <c r="C413" s="457" t="s">
        <v>2170</v>
      </c>
      <c r="D413" s="457"/>
      <c r="E413" s="458" t="s">
        <v>3096</v>
      </c>
      <c r="F413" s="472"/>
    </row>
    <row r="414" spans="1:6" ht="33.75" hidden="1">
      <c r="A414" s="455" t="s">
        <v>3558</v>
      </c>
      <c r="B414" s="468" t="s">
        <v>3559</v>
      </c>
      <c r="C414" s="457" t="s">
        <v>2170</v>
      </c>
      <c r="D414" s="457"/>
      <c r="E414" s="458" t="s">
        <v>3096</v>
      </c>
      <c r="F414" s="472"/>
    </row>
    <row r="415" spans="1:6" ht="33.75" hidden="1">
      <c r="A415" s="455" t="s">
        <v>3558</v>
      </c>
      <c r="B415" s="468" t="s">
        <v>3560</v>
      </c>
      <c r="C415" s="457" t="s">
        <v>2170</v>
      </c>
      <c r="D415" s="457"/>
      <c r="E415" s="458" t="s">
        <v>3096</v>
      </c>
      <c r="F415" s="472"/>
    </row>
    <row r="416" spans="1:6" ht="33.75" hidden="1">
      <c r="A416" s="455" t="s">
        <v>3558</v>
      </c>
      <c r="B416" s="468" t="s">
        <v>3561</v>
      </c>
      <c r="C416" s="457" t="s">
        <v>2170</v>
      </c>
      <c r="D416" s="457"/>
      <c r="E416" s="458" t="s">
        <v>3096</v>
      </c>
      <c r="F416" s="472"/>
    </row>
    <row r="417" spans="1:6" ht="15.75" hidden="1">
      <c r="A417" s="1377" t="s">
        <v>3562</v>
      </c>
      <c r="B417" s="1378"/>
      <c r="C417" s="1378"/>
      <c r="D417" s="1378"/>
      <c r="E417" s="1378"/>
      <c r="F417" s="1380"/>
    </row>
    <row r="418" spans="1:6" ht="33.75" hidden="1">
      <c r="A418" s="455" t="s">
        <v>3563</v>
      </c>
      <c r="B418" s="477" t="s">
        <v>3564</v>
      </c>
      <c r="C418" s="457" t="s">
        <v>2170</v>
      </c>
      <c r="D418" s="457"/>
      <c r="E418" s="458" t="s">
        <v>3096</v>
      </c>
      <c r="F418" s="472"/>
    </row>
    <row r="419" spans="1:6" ht="45" hidden="1">
      <c r="A419" s="455" t="s">
        <v>3565</v>
      </c>
      <c r="B419" s="468" t="s">
        <v>3566</v>
      </c>
      <c r="C419" s="457" t="s">
        <v>2170</v>
      </c>
      <c r="D419" s="457"/>
      <c r="E419" s="458" t="s">
        <v>3096</v>
      </c>
      <c r="F419" s="472"/>
    </row>
    <row r="420" spans="1:6" ht="45" hidden="1">
      <c r="A420" s="455" t="s">
        <v>3565</v>
      </c>
      <c r="B420" s="468" t="s">
        <v>3567</v>
      </c>
      <c r="C420" s="457" t="s">
        <v>2170</v>
      </c>
      <c r="D420" s="457"/>
      <c r="E420" s="458" t="s">
        <v>3096</v>
      </c>
      <c r="F420" s="472"/>
    </row>
    <row r="421" spans="1:6" ht="45" hidden="1">
      <c r="A421" s="455" t="s">
        <v>3565</v>
      </c>
      <c r="B421" s="468" t="s">
        <v>3568</v>
      </c>
      <c r="C421" s="457" t="s">
        <v>2170</v>
      </c>
      <c r="D421" s="457"/>
      <c r="E421" s="458" t="s">
        <v>3096</v>
      </c>
      <c r="F421" s="472"/>
    </row>
    <row r="422" spans="1:6" ht="45" hidden="1">
      <c r="A422" s="455" t="s">
        <v>3565</v>
      </c>
      <c r="B422" s="468" t="s">
        <v>3569</v>
      </c>
      <c r="C422" s="457" t="s">
        <v>2170</v>
      </c>
      <c r="D422" s="457"/>
      <c r="E422" s="458" t="s">
        <v>3096</v>
      </c>
      <c r="F422" s="472"/>
    </row>
    <row r="423" spans="1:6" ht="45" hidden="1">
      <c r="A423" s="455" t="s">
        <v>3565</v>
      </c>
      <c r="B423" s="468" t="s">
        <v>3570</v>
      </c>
      <c r="C423" s="457" t="s">
        <v>2170</v>
      </c>
      <c r="D423" s="457"/>
      <c r="E423" s="458" t="s">
        <v>3096</v>
      </c>
      <c r="F423" s="472"/>
    </row>
    <row r="424" spans="1:6" ht="45" hidden="1">
      <c r="A424" s="455" t="s">
        <v>3565</v>
      </c>
      <c r="B424" s="468" t="s">
        <v>3571</v>
      </c>
      <c r="C424" s="457" t="s">
        <v>2170</v>
      </c>
      <c r="D424" s="457"/>
      <c r="E424" s="458" t="s">
        <v>3096</v>
      </c>
      <c r="F424" s="472"/>
    </row>
    <row r="425" spans="1:6" ht="45" hidden="1">
      <c r="A425" s="455" t="s">
        <v>3565</v>
      </c>
      <c r="B425" s="468" t="s">
        <v>3572</v>
      </c>
      <c r="C425" s="457" t="s">
        <v>2170</v>
      </c>
      <c r="D425" s="457"/>
      <c r="E425" s="458" t="s">
        <v>3096</v>
      </c>
      <c r="F425" s="472"/>
    </row>
    <row r="426" spans="1:6" ht="45" hidden="1">
      <c r="A426" s="455" t="s">
        <v>3565</v>
      </c>
      <c r="B426" s="468" t="s">
        <v>3573</v>
      </c>
      <c r="C426" s="457" t="s">
        <v>2170</v>
      </c>
      <c r="D426" s="457"/>
      <c r="E426" s="458" t="s">
        <v>3096</v>
      </c>
      <c r="F426" s="472"/>
    </row>
    <row r="427" spans="1:6" ht="45" hidden="1">
      <c r="A427" s="455" t="s">
        <v>3565</v>
      </c>
      <c r="B427" s="468" t="s">
        <v>3574</v>
      </c>
      <c r="C427" s="457" t="s">
        <v>2170</v>
      </c>
      <c r="D427" s="457"/>
      <c r="E427" s="458" t="s">
        <v>3096</v>
      </c>
      <c r="F427" s="472"/>
    </row>
    <row r="428" spans="1:6" ht="45" hidden="1">
      <c r="A428" s="455" t="s">
        <v>3565</v>
      </c>
      <c r="B428" s="468" t="s">
        <v>3575</v>
      </c>
      <c r="C428" s="457" t="s">
        <v>2170</v>
      </c>
      <c r="D428" s="457"/>
      <c r="E428" s="458" t="s">
        <v>3096</v>
      </c>
      <c r="F428" s="472"/>
    </row>
    <row r="429" spans="1:6" ht="45" hidden="1">
      <c r="A429" s="455" t="s">
        <v>3565</v>
      </c>
      <c r="B429" s="468" t="s">
        <v>3576</v>
      </c>
      <c r="C429" s="457" t="s">
        <v>2170</v>
      </c>
      <c r="D429" s="457"/>
      <c r="E429" s="458" t="s">
        <v>3096</v>
      </c>
      <c r="F429" s="472"/>
    </row>
    <row r="430" spans="1:6" ht="45" hidden="1">
      <c r="A430" s="455" t="s">
        <v>3565</v>
      </c>
      <c r="B430" s="468" t="s">
        <v>3577</v>
      </c>
      <c r="C430" s="457" t="s">
        <v>2170</v>
      </c>
      <c r="D430" s="457"/>
      <c r="E430" s="458" t="s">
        <v>3096</v>
      </c>
      <c r="F430" s="472"/>
    </row>
    <row r="431" spans="1:6" ht="45" hidden="1">
      <c r="A431" s="455" t="s">
        <v>3565</v>
      </c>
      <c r="B431" s="468" t="s">
        <v>3578</v>
      </c>
      <c r="C431" s="457" t="s">
        <v>2170</v>
      </c>
      <c r="D431" s="457"/>
      <c r="E431" s="458" t="s">
        <v>3096</v>
      </c>
      <c r="F431" s="472"/>
    </row>
    <row r="432" spans="1:6" ht="45" hidden="1">
      <c r="A432" s="455" t="s">
        <v>3565</v>
      </c>
      <c r="B432" s="468" t="s">
        <v>3579</v>
      </c>
      <c r="C432" s="457" t="s">
        <v>2170</v>
      </c>
      <c r="D432" s="457"/>
      <c r="E432" s="458" t="s">
        <v>3096</v>
      </c>
      <c r="F432" s="472"/>
    </row>
    <row r="433" spans="1:6" ht="45" hidden="1">
      <c r="A433" s="455" t="s">
        <v>3565</v>
      </c>
      <c r="B433" s="468" t="s">
        <v>3580</v>
      </c>
      <c r="C433" s="457" t="s">
        <v>2170</v>
      </c>
      <c r="D433" s="457"/>
      <c r="E433" s="458" t="s">
        <v>3096</v>
      </c>
      <c r="F433" s="472"/>
    </row>
    <row r="434" spans="1:6" ht="45" hidden="1">
      <c r="A434" s="455" t="s">
        <v>3565</v>
      </c>
      <c r="B434" s="468" t="s">
        <v>3581</v>
      </c>
      <c r="C434" s="457" t="s">
        <v>2170</v>
      </c>
      <c r="D434" s="457"/>
      <c r="E434" s="458" t="s">
        <v>3096</v>
      </c>
      <c r="F434" s="472"/>
    </row>
    <row r="435" spans="1:6" ht="45" hidden="1">
      <c r="A435" s="455" t="s">
        <v>3565</v>
      </c>
      <c r="B435" s="468" t="s">
        <v>3582</v>
      </c>
      <c r="C435" s="457" t="s">
        <v>2170</v>
      </c>
      <c r="D435" s="457"/>
      <c r="E435" s="458" t="s">
        <v>3096</v>
      </c>
      <c r="F435" s="472"/>
    </row>
    <row r="436" spans="1:6" ht="45" hidden="1">
      <c r="A436" s="455" t="s">
        <v>3565</v>
      </c>
      <c r="B436" s="468" t="s">
        <v>3583</v>
      </c>
      <c r="C436" s="457" t="s">
        <v>2170</v>
      </c>
      <c r="D436" s="457"/>
      <c r="E436" s="458" t="s">
        <v>3096</v>
      </c>
      <c r="F436" s="472"/>
    </row>
    <row r="437" spans="1:6" ht="45" hidden="1">
      <c r="A437" s="455" t="s">
        <v>3565</v>
      </c>
      <c r="B437" s="468" t="s">
        <v>3584</v>
      </c>
      <c r="C437" s="457" t="s">
        <v>2170</v>
      </c>
      <c r="D437" s="457"/>
      <c r="E437" s="458" t="s">
        <v>3096</v>
      </c>
      <c r="F437" s="472"/>
    </row>
    <row r="438" spans="1:6" ht="15.75" hidden="1">
      <c r="A438" s="1377" t="s">
        <v>3585</v>
      </c>
      <c r="B438" s="1378"/>
      <c r="C438" s="1378"/>
      <c r="D438" s="1378"/>
      <c r="E438" s="1378"/>
      <c r="F438" s="1380"/>
    </row>
    <row r="439" spans="1:6" ht="29.25" hidden="1">
      <c r="A439" s="455" t="s">
        <v>3586</v>
      </c>
      <c r="B439" s="468" t="s">
        <v>3587</v>
      </c>
      <c r="C439" s="457" t="s">
        <v>2170</v>
      </c>
      <c r="D439" s="457"/>
      <c r="E439" s="458" t="s">
        <v>3096</v>
      </c>
      <c r="F439" s="472"/>
    </row>
    <row r="440" spans="1:6" ht="29.25" hidden="1">
      <c r="A440" s="455" t="s">
        <v>3586</v>
      </c>
      <c r="B440" s="468" t="s">
        <v>3588</v>
      </c>
      <c r="C440" s="457" t="s">
        <v>2170</v>
      </c>
      <c r="D440" s="457"/>
      <c r="E440" s="458" t="s">
        <v>3096</v>
      </c>
      <c r="F440" s="472"/>
    </row>
    <row r="441" spans="1:6" ht="29.25" hidden="1">
      <c r="A441" s="455" t="s">
        <v>3586</v>
      </c>
      <c r="B441" s="468" t="s">
        <v>3589</v>
      </c>
      <c r="C441" s="457" t="s">
        <v>2170</v>
      </c>
      <c r="D441" s="457"/>
      <c r="E441" s="458" t="s">
        <v>3096</v>
      </c>
      <c r="F441" s="472"/>
    </row>
    <row r="442" spans="1:6" ht="29.25" hidden="1">
      <c r="A442" s="455" t="s">
        <v>3586</v>
      </c>
      <c r="B442" s="468" t="s">
        <v>3590</v>
      </c>
      <c r="C442" s="457" t="s">
        <v>2170</v>
      </c>
      <c r="D442" s="457"/>
      <c r="E442" s="458" t="s">
        <v>3096</v>
      </c>
      <c r="F442" s="472"/>
    </row>
    <row r="443" spans="1:6" ht="29.25" hidden="1">
      <c r="A443" s="455" t="s">
        <v>3586</v>
      </c>
      <c r="B443" s="468" t="s">
        <v>3591</v>
      </c>
      <c r="C443" s="457" t="s">
        <v>2170</v>
      </c>
      <c r="D443" s="457"/>
      <c r="E443" s="458" t="s">
        <v>3096</v>
      </c>
      <c r="F443" s="472"/>
    </row>
    <row r="444" spans="1:6" ht="29.25" hidden="1">
      <c r="A444" s="455" t="s">
        <v>3586</v>
      </c>
      <c r="B444" s="468" t="s">
        <v>3592</v>
      </c>
      <c r="C444" s="457" t="s">
        <v>2170</v>
      </c>
      <c r="D444" s="457"/>
      <c r="E444" s="458" t="s">
        <v>3096</v>
      </c>
      <c r="F444" s="472"/>
    </row>
    <row r="445" spans="1:6" ht="29.25" hidden="1">
      <c r="A445" s="455" t="s">
        <v>3586</v>
      </c>
      <c r="B445" s="468" t="s">
        <v>3593</v>
      </c>
      <c r="C445" s="457" t="s">
        <v>2170</v>
      </c>
      <c r="D445" s="457"/>
      <c r="E445" s="458" t="s">
        <v>3096</v>
      </c>
      <c r="F445" s="472"/>
    </row>
    <row r="446" spans="1:6" ht="29.25" hidden="1">
      <c r="A446" s="455" t="s">
        <v>3586</v>
      </c>
      <c r="B446" s="468" t="s">
        <v>3594</v>
      </c>
      <c r="C446" s="457" t="s">
        <v>2170</v>
      </c>
      <c r="D446" s="457"/>
      <c r="E446" s="458" t="s">
        <v>3096</v>
      </c>
      <c r="F446" s="472"/>
    </row>
    <row r="447" spans="1:6" ht="29.25" hidden="1">
      <c r="A447" s="455" t="s">
        <v>3586</v>
      </c>
      <c r="B447" s="468" t="s">
        <v>3595</v>
      </c>
      <c r="C447" s="457" t="s">
        <v>2170</v>
      </c>
      <c r="D447" s="457"/>
      <c r="E447" s="458" t="s">
        <v>3096</v>
      </c>
      <c r="F447" s="472"/>
    </row>
    <row r="448" spans="1:6" ht="29.25" hidden="1">
      <c r="A448" s="455" t="s">
        <v>3586</v>
      </c>
      <c r="B448" s="468" t="s">
        <v>3596</v>
      </c>
      <c r="C448" s="457" t="s">
        <v>2170</v>
      </c>
      <c r="D448" s="457"/>
      <c r="E448" s="458" t="s">
        <v>3096</v>
      </c>
      <c r="F448" s="472"/>
    </row>
    <row r="449" spans="1:6" ht="29.25" hidden="1">
      <c r="A449" s="455" t="s">
        <v>3586</v>
      </c>
      <c r="B449" s="468" t="s">
        <v>3597</v>
      </c>
      <c r="C449" s="457" t="s">
        <v>2170</v>
      </c>
      <c r="D449" s="457"/>
      <c r="E449" s="458" t="s">
        <v>3096</v>
      </c>
      <c r="F449" s="472"/>
    </row>
    <row r="450" spans="1:6" ht="45" hidden="1">
      <c r="A450" s="455" t="s">
        <v>3598</v>
      </c>
      <c r="B450" s="468" t="s">
        <v>3599</v>
      </c>
      <c r="C450" s="457" t="s">
        <v>2170</v>
      </c>
      <c r="D450" s="457"/>
      <c r="E450" s="458" t="s">
        <v>3096</v>
      </c>
      <c r="F450" s="472"/>
    </row>
    <row r="451" spans="1:6" ht="45" hidden="1">
      <c r="A451" s="455" t="s">
        <v>3598</v>
      </c>
      <c r="B451" s="468" t="s">
        <v>3600</v>
      </c>
      <c r="C451" s="457" t="s">
        <v>2170</v>
      </c>
      <c r="D451" s="457"/>
      <c r="E451" s="458" t="s">
        <v>3096</v>
      </c>
      <c r="F451" s="472"/>
    </row>
    <row r="452" spans="1:6" ht="45" hidden="1">
      <c r="A452" s="455" t="s">
        <v>3598</v>
      </c>
      <c r="B452" s="468" t="s">
        <v>3601</v>
      </c>
      <c r="C452" s="457" t="s">
        <v>2170</v>
      </c>
      <c r="D452" s="457"/>
      <c r="E452" s="458" t="s">
        <v>3096</v>
      </c>
      <c r="F452" s="472"/>
    </row>
    <row r="453" spans="1:6" ht="45" hidden="1">
      <c r="A453" s="455" t="s">
        <v>3598</v>
      </c>
      <c r="B453" s="468" t="s">
        <v>3602</v>
      </c>
      <c r="C453" s="457" t="s">
        <v>2170</v>
      </c>
      <c r="D453" s="457"/>
      <c r="E453" s="458" t="s">
        <v>3096</v>
      </c>
      <c r="F453" s="472"/>
    </row>
    <row r="454" spans="1:6" ht="45" hidden="1">
      <c r="A454" s="455" t="s">
        <v>3598</v>
      </c>
      <c r="B454" s="468" t="s">
        <v>3603</v>
      </c>
      <c r="C454" s="457" t="s">
        <v>2170</v>
      </c>
      <c r="D454" s="457"/>
      <c r="E454" s="458" t="s">
        <v>3096</v>
      </c>
      <c r="F454" s="472"/>
    </row>
    <row r="455" spans="1:6" ht="45" hidden="1">
      <c r="A455" s="455" t="s">
        <v>3598</v>
      </c>
      <c r="B455" s="468" t="s">
        <v>3604</v>
      </c>
      <c r="C455" s="457" t="s">
        <v>2170</v>
      </c>
      <c r="D455" s="457"/>
      <c r="E455" s="458" t="s">
        <v>3096</v>
      </c>
      <c r="F455" s="472"/>
    </row>
    <row r="456" spans="1:6" ht="15.75" hidden="1">
      <c r="A456" s="1377" t="s">
        <v>3605</v>
      </c>
      <c r="B456" s="1378"/>
      <c r="C456" s="1378"/>
      <c r="D456" s="1378"/>
      <c r="E456" s="1378"/>
      <c r="F456" s="1380"/>
    </row>
    <row r="457" spans="1:6" ht="29.25" hidden="1">
      <c r="A457" s="455" t="s">
        <v>3606</v>
      </c>
      <c r="B457" s="468" t="s">
        <v>3607</v>
      </c>
      <c r="C457" s="457" t="s">
        <v>2170</v>
      </c>
      <c r="D457" s="457"/>
      <c r="E457" s="458" t="s">
        <v>3096</v>
      </c>
      <c r="F457" s="472"/>
    </row>
    <row r="458" spans="1:6" ht="29.25" hidden="1">
      <c r="A458" s="455" t="s">
        <v>3606</v>
      </c>
      <c r="B458" s="468" t="s">
        <v>3608</v>
      </c>
      <c r="C458" s="457" t="s">
        <v>2170</v>
      </c>
      <c r="D458" s="457"/>
      <c r="E458" s="458" t="s">
        <v>3096</v>
      </c>
      <c r="F458" s="472"/>
    </row>
    <row r="459" spans="1:6" ht="33.75" hidden="1">
      <c r="A459" s="455" t="s">
        <v>3609</v>
      </c>
      <c r="B459" s="468" t="s">
        <v>3610</v>
      </c>
      <c r="C459" s="457" t="s">
        <v>2170</v>
      </c>
      <c r="D459" s="457"/>
      <c r="E459" s="458" t="s">
        <v>3096</v>
      </c>
      <c r="F459" s="472"/>
    </row>
    <row r="460" spans="1:6" ht="33.75" hidden="1">
      <c r="A460" s="455" t="s">
        <v>3609</v>
      </c>
      <c r="B460" s="468" t="s">
        <v>3611</v>
      </c>
      <c r="C460" s="457" t="s">
        <v>2170</v>
      </c>
      <c r="D460" s="457"/>
      <c r="E460" s="458" t="s">
        <v>3096</v>
      </c>
      <c r="F460" s="472"/>
    </row>
    <row r="461" spans="1:6" ht="33.75" hidden="1">
      <c r="A461" s="455" t="s">
        <v>3609</v>
      </c>
      <c r="B461" s="468" t="s">
        <v>3612</v>
      </c>
      <c r="C461" s="457" t="s">
        <v>2170</v>
      </c>
      <c r="D461" s="457"/>
      <c r="E461" s="458" t="s">
        <v>3096</v>
      </c>
      <c r="F461" s="472"/>
    </row>
    <row r="462" spans="1:6" ht="33.75" hidden="1">
      <c r="A462" s="455" t="s">
        <v>3609</v>
      </c>
      <c r="B462" s="468" t="s">
        <v>3613</v>
      </c>
      <c r="C462" s="457" t="s">
        <v>2170</v>
      </c>
      <c r="D462" s="457"/>
      <c r="E462" s="458" t="s">
        <v>3096</v>
      </c>
      <c r="F462" s="472"/>
    </row>
    <row r="463" spans="1:6" ht="33.75" hidden="1">
      <c r="A463" s="455" t="s">
        <v>3609</v>
      </c>
      <c r="B463" s="468" t="s">
        <v>3614</v>
      </c>
      <c r="C463" s="457" t="s">
        <v>2170</v>
      </c>
      <c r="D463" s="457"/>
      <c r="E463" s="458" t="s">
        <v>3096</v>
      </c>
      <c r="F463" s="472"/>
    </row>
    <row r="464" spans="1:6" ht="33.75" hidden="1">
      <c r="A464" s="455" t="s">
        <v>3609</v>
      </c>
      <c r="B464" s="468" t="s">
        <v>3615</v>
      </c>
      <c r="C464" s="457" t="s">
        <v>2170</v>
      </c>
      <c r="D464" s="457"/>
      <c r="E464" s="458" t="s">
        <v>3096</v>
      </c>
      <c r="F464" s="472"/>
    </row>
    <row r="465" spans="1:6" ht="33.75" hidden="1">
      <c r="A465" s="455" t="s">
        <v>3609</v>
      </c>
      <c r="B465" s="468" t="s">
        <v>3616</v>
      </c>
      <c r="C465" s="457" t="s">
        <v>2170</v>
      </c>
      <c r="D465" s="457"/>
      <c r="E465" s="458" t="s">
        <v>3096</v>
      </c>
      <c r="F465" s="472"/>
    </row>
    <row r="466" spans="1:6" ht="33.75" hidden="1">
      <c r="A466" s="455" t="s">
        <v>3609</v>
      </c>
      <c r="B466" s="468" t="s">
        <v>3617</v>
      </c>
      <c r="C466" s="457" t="s">
        <v>2170</v>
      </c>
      <c r="D466" s="457"/>
      <c r="E466" s="458" t="s">
        <v>3096</v>
      </c>
      <c r="F466" s="472"/>
    </row>
    <row r="467" spans="1:6" ht="33.75" hidden="1">
      <c r="A467" s="455" t="s">
        <v>3609</v>
      </c>
      <c r="B467" s="468" t="s">
        <v>3618</v>
      </c>
      <c r="C467" s="457" t="s">
        <v>2170</v>
      </c>
      <c r="D467" s="457"/>
      <c r="E467" s="458" t="s">
        <v>3096</v>
      </c>
      <c r="F467" s="472"/>
    </row>
    <row r="468" spans="1:6" ht="33.75" hidden="1">
      <c r="A468" s="455" t="s">
        <v>3609</v>
      </c>
      <c r="B468" s="468" t="s">
        <v>3619</v>
      </c>
      <c r="C468" s="457" t="s">
        <v>2170</v>
      </c>
      <c r="D468" s="457"/>
      <c r="E468" s="458" t="s">
        <v>3096</v>
      </c>
      <c r="F468" s="472"/>
    </row>
    <row r="469" spans="1:6" ht="33.75" hidden="1">
      <c r="A469" s="455" t="s">
        <v>3609</v>
      </c>
      <c r="B469" s="468" t="s">
        <v>3620</v>
      </c>
      <c r="C469" s="457" t="s">
        <v>2170</v>
      </c>
      <c r="D469" s="457"/>
      <c r="E469" s="458" t="s">
        <v>3096</v>
      </c>
      <c r="F469" s="472"/>
    </row>
    <row r="470" spans="1:6" ht="33.75" hidden="1">
      <c r="A470" s="455" t="s">
        <v>3609</v>
      </c>
      <c r="B470" s="468" t="s">
        <v>3621</v>
      </c>
      <c r="C470" s="457" t="s">
        <v>2170</v>
      </c>
      <c r="D470" s="457"/>
      <c r="E470" s="458" t="s">
        <v>3096</v>
      </c>
      <c r="F470" s="472"/>
    </row>
    <row r="471" spans="1:6" ht="33.75" hidden="1">
      <c r="A471" s="455" t="s">
        <v>3609</v>
      </c>
      <c r="B471" s="468" t="s">
        <v>3622</v>
      </c>
      <c r="C471" s="457" t="s">
        <v>2170</v>
      </c>
      <c r="D471" s="457"/>
      <c r="E471" s="458" t="s">
        <v>3096</v>
      </c>
      <c r="F471" s="472"/>
    </row>
    <row r="472" spans="1:6" ht="33.75" hidden="1">
      <c r="A472" s="455" t="s">
        <v>3609</v>
      </c>
      <c r="B472" s="468" t="s">
        <v>3623</v>
      </c>
      <c r="C472" s="457" t="s">
        <v>2170</v>
      </c>
      <c r="D472" s="457"/>
      <c r="E472" s="458" t="s">
        <v>3096</v>
      </c>
      <c r="F472" s="472"/>
    </row>
    <row r="473" spans="1:6" ht="33.75" hidden="1">
      <c r="A473" s="455" t="s">
        <v>3609</v>
      </c>
      <c r="B473" s="468" t="s">
        <v>3624</v>
      </c>
      <c r="C473" s="457" t="s">
        <v>2170</v>
      </c>
      <c r="D473" s="457"/>
      <c r="E473" s="458" t="s">
        <v>3096</v>
      </c>
      <c r="F473" s="472"/>
    </row>
    <row r="474" spans="1:6" ht="33.75" hidden="1">
      <c r="A474" s="455" t="s">
        <v>3609</v>
      </c>
      <c r="B474" s="468" t="s">
        <v>3625</v>
      </c>
      <c r="C474" s="457" t="s">
        <v>2170</v>
      </c>
      <c r="D474" s="457"/>
      <c r="E474" s="458" t="s">
        <v>3096</v>
      </c>
      <c r="F474" s="472"/>
    </row>
    <row r="475" spans="1:6" ht="33.75" hidden="1">
      <c r="A475" s="455" t="s">
        <v>3609</v>
      </c>
      <c r="B475" s="468" t="s">
        <v>3626</v>
      </c>
      <c r="C475" s="457" t="s">
        <v>2170</v>
      </c>
      <c r="D475" s="457"/>
      <c r="E475" s="458" t="s">
        <v>3096</v>
      </c>
      <c r="F475" s="472"/>
    </row>
    <row r="476" spans="1:6" ht="15.75" hidden="1">
      <c r="A476" s="1377" t="s">
        <v>3627</v>
      </c>
      <c r="B476" s="1378"/>
      <c r="C476" s="1378"/>
      <c r="D476" s="1378"/>
      <c r="E476" s="1378"/>
      <c r="F476" s="1380"/>
    </row>
    <row r="477" spans="1:6" ht="29.25" hidden="1">
      <c r="A477" s="455" t="s">
        <v>3628</v>
      </c>
      <c r="B477" s="468" t="s">
        <v>3629</v>
      </c>
      <c r="C477" s="457" t="s">
        <v>2170</v>
      </c>
      <c r="D477" s="457"/>
      <c r="E477" s="458" t="s">
        <v>3096</v>
      </c>
      <c r="F477" s="472"/>
    </row>
    <row r="478" spans="1:6" ht="29.25" hidden="1">
      <c r="A478" s="455" t="s">
        <v>3628</v>
      </c>
      <c r="B478" s="468" t="s">
        <v>3630</v>
      </c>
      <c r="C478" s="457" t="s">
        <v>2170</v>
      </c>
      <c r="D478" s="457"/>
      <c r="E478" s="458" t="s">
        <v>3096</v>
      </c>
      <c r="F478" s="472"/>
    </row>
    <row r="479" spans="1:6" ht="33.75" hidden="1">
      <c r="A479" s="455" t="s">
        <v>3631</v>
      </c>
      <c r="B479" s="468" t="s">
        <v>3632</v>
      </c>
      <c r="C479" s="457" t="s">
        <v>2170</v>
      </c>
      <c r="D479" s="457"/>
      <c r="E479" s="458" t="s">
        <v>3096</v>
      </c>
      <c r="F479" s="472"/>
    </row>
    <row r="480" spans="1:6" ht="33.75" hidden="1">
      <c r="A480" s="455" t="s">
        <v>3631</v>
      </c>
      <c r="B480" s="468" t="s">
        <v>3633</v>
      </c>
      <c r="C480" s="457" t="s">
        <v>2170</v>
      </c>
      <c r="D480" s="457"/>
      <c r="E480" s="458" t="s">
        <v>3096</v>
      </c>
      <c r="F480" s="472"/>
    </row>
    <row r="481" spans="1:6" ht="33.75" hidden="1">
      <c r="A481" s="455" t="s">
        <v>3631</v>
      </c>
      <c r="B481" s="468" t="s">
        <v>3634</v>
      </c>
      <c r="C481" s="457" t="s">
        <v>2170</v>
      </c>
      <c r="D481" s="457"/>
      <c r="E481" s="458" t="s">
        <v>3096</v>
      </c>
      <c r="F481" s="472"/>
    </row>
    <row r="482" spans="1:6" ht="33.75" hidden="1">
      <c r="A482" s="455" t="s">
        <v>3631</v>
      </c>
      <c r="B482" s="468" t="s">
        <v>3635</v>
      </c>
      <c r="C482" s="457" t="s">
        <v>2170</v>
      </c>
      <c r="D482" s="457"/>
      <c r="E482" s="458" t="s">
        <v>3096</v>
      </c>
      <c r="F482" s="472"/>
    </row>
    <row r="483" spans="1:6" ht="33.75" hidden="1">
      <c r="A483" s="455" t="s">
        <v>3631</v>
      </c>
      <c r="B483" s="468" t="s">
        <v>3636</v>
      </c>
      <c r="C483" s="457" t="s">
        <v>2170</v>
      </c>
      <c r="D483" s="457"/>
      <c r="E483" s="458" t="s">
        <v>3096</v>
      </c>
      <c r="F483" s="472"/>
    </row>
    <row r="484" spans="1:6" ht="33.75" hidden="1">
      <c r="A484" s="455" t="s">
        <v>3631</v>
      </c>
      <c r="B484" s="468" t="s">
        <v>3637</v>
      </c>
      <c r="C484" s="457" t="s">
        <v>2170</v>
      </c>
      <c r="D484" s="457"/>
      <c r="E484" s="458" t="s">
        <v>3096</v>
      </c>
      <c r="F484" s="472"/>
    </row>
    <row r="485" spans="1:6" ht="33.75" hidden="1">
      <c r="A485" s="455" t="s">
        <v>3631</v>
      </c>
      <c r="B485" s="468" t="s">
        <v>3638</v>
      </c>
      <c r="C485" s="457" t="s">
        <v>2170</v>
      </c>
      <c r="D485" s="457"/>
      <c r="E485" s="458" t="s">
        <v>3096</v>
      </c>
      <c r="F485" s="472"/>
    </row>
    <row r="486" spans="1:6" ht="33.75" hidden="1">
      <c r="A486" s="455" t="s">
        <v>3631</v>
      </c>
      <c r="B486" s="468" t="s">
        <v>3639</v>
      </c>
      <c r="C486" s="457" t="s">
        <v>2170</v>
      </c>
      <c r="D486" s="457"/>
      <c r="E486" s="458" t="s">
        <v>3096</v>
      </c>
      <c r="F486" s="472"/>
    </row>
    <row r="487" spans="1:6" ht="33.75" hidden="1">
      <c r="A487" s="455" t="s">
        <v>3631</v>
      </c>
      <c r="B487" s="468" t="s">
        <v>3640</v>
      </c>
      <c r="C487" s="457" t="s">
        <v>2170</v>
      </c>
      <c r="D487" s="457"/>
      <c r="E487" s="458" t="s">
        <v>3096</v>
      </c>
      <c r="F487" s="472"/>
    </row>
    <row r="488" spans="1:6" ht="33.75" hidden="1">
      <c r="A488" s="455" t="s">
        <v>3631</v>
      </c>
      <c r="B488" s="468" t="s">
        <v>3641</v>
      </c>
      <c r="C488" s="457" t="s">
        <v>2170</v>
      </c>
      <c r="D488" s="457"/>
      <c r="E488" s="458" t="s">
        <v>3096</v>
      </c>
      <c r="F488" s="472"/>
    </row>
    <row r="489" spans="1:6" ht="33.75" hidden="1">
      <c r="A489" s="455" t="s">
        <v>3631</v>
      </c>
      <c r="B489" s="468" t="s">
        <v>3642</v>
      </c>
      <c r="C489" s="457" t="s">
        <v>2170</v>
      </c>
      <c r="D489" s="457"/>
      <c r="E489" s="458" t="s">
        <v>3096</v>
      </c>
      <c r="F489" s="472"/>
    </row>
    <row r="490" spans="1:6" ht="33.75" hidden="1">
      <c r="A490" s="455" t="s">
        <v>3631</v>
      </c>
      <c r="B490" s="468" t="s">
        <v>3643</v>
      </c>
      <c r="C490" s="457" t="s">
        <v>2170</v>
      </c>
      <c r="D490" s="457"/>
      <c r="E490" s="458" t="s">
        <v>3096</v>
      </c>
      <c r="F490" s="472"/>
    </row>
    <row r="491" spans="1:6" ht="33.75" hidden="1">
      <c r="A491" s="455" t="s">
        <v>3631</v>
      </c>
      <c r="B491" s="468" t="s">
        <v>3644</v>
      </c>
      <c r="C491" s="457" t="s">
        <v>2170</v>
      </c>
      <c r="D491" s="457"/>
      <c r="E491" s="458" t="s">
        <v>3096</v>
      </c>
      <c r="F491" s="472"/>
    </row>
    <row r="492" spans="1:6" ht="15.75" hidden="1">
      <c r="A492" s="1377" t="s">
        <v>3645</v>
      </c>
      <c r="B492" s="1378"/>
      <c r="C492" s="1378"/>
      <c r="D492" s="1378"/>
      <c r="E492" s="1378"/>
      <c r="F492" s="1380"/>
    </row>
    <row r="493" spans="1:6" ht="33.75" hidden="1">
      <c r="A493" s="455" t="s">
        <v>3646</v>
      </c>
      <c r="B493" s="468" t="s">
        <v>3647</v>
      </c>
      <c r="C493" s="457" t="s">
        <v>2170</v>
      </c>
      <c r="D493" s="457"/>
      <c r="E493" s="458" t="s">
        <v>3096</v>
      </c>
      <c r="F493" s="472"/>
    </row>
    <row r="494" spans="1:6" ht="33.75" hidden="1">
      <c r="A494" s="455" t="s">
        <v>3646</v>
      </c>
      <c r="B494" s="468" t="s">
        <v>3648</v>
      </c>
      <c r="C494" s="457" t="s">
        <v>2170</v>
      </c>
      <c r="D494" s="457"/>
      <c r="E494" s="458" t="s">
        <v>3096</v>
      </c>
      <c r="F494" s="472"/>
    </row>
    <row r="495" spans="1:6" ht="33.75" hidden="1">
      <c r="A495" s="455" t="s">
        <v>3646</v>
      </c>
      <c r="B495" s="468" t="s">
        <v>3649</v>
      </c>
      <c r="C495" s="457" t="s">
        <v>2170</v>
      </c>
      <c r="D495" s="457"/>
      <c r="E495" s="458" t="s">
        <v>3096</v>
      </c>
      <c r="F495" s="472"/>
    </row>
    <row r="496" spans="1:6" ht="33.75" hidden="1">
      <c r="A496" s="455" t="s">
        <v>3646</v>
      </c>
      <c r="B496" s="468" t="s">
        <v>3650</v>
      </c>
      <c r="C496" s="457" t="s">
        <v>2170</v>
      </c>
      <c r="D496" s="457"/>
      <c r="E496" s="458" t="s">
        <v>3096</v>
      </c>
      <c r="F496" s="472"/>
    </row>
    <row r="497" spans="1:6" ht="33.75" hidden="1">
      <c r="A497" s="455" t="s">
        <v>3646</v>
      </c>
      <c r="B497" s="468" t="s">
        <v>3651</v>
      </c>
      <c r="C497" s="457" t="s">
        <v>2170</v>
      </c>
      <c r="D497" s="457"/>
      <c r="E497" s="458" t="s">
        <v>3096</v>
      </c>
      <c r="F497" s="472"/>
    </row>
    <row r="498" spans="1:6" ht="33.75" hidden="1">
      <c r="A498" s="455" t="s">
        <v>3646</v>
      </c>
      <c r="B498" s="468" t="s">
        <v>3652</v>
      </c>
      <c r="C498" s="457" t="s">
        <v>2170</v>
      </c>
      <c r="D498" s="457"/>
      <c r="E498" s="458" t="s">
        <v>3096</v>
      </c>
      <c r="F498" s="472"/>
    </row>
    <row r="499" spans="1:6" ht="33.75" hidden="1">
      <c r="A499" s="455" t="s">
        <v>3646</v>
      </c>
      <c r="B499" s="468" t="s">
        <v>3653</v>
      </c>
      <c r="C499" s="457" t="s">
        <v>2170</v>
      </c>
      <c r="D499" s="457"/>
      <c r="E499" s="458" t="s">
        <v>3096</v>
      </c>
      <c r="F499" s="472"/>
    </row>
    <row r="500" spans="1:6" ht="33.75" hidden="1">
      <c r="A500" s="455" t="s">
        <v>3646</v>
      </c>
      <c r="B500" s="468" t="s">
        <v>3654</v>
      </c>
      <c r="C500" s="457" t="s">
        <v>2170</v>
      </c>
      <c r="D500" s="457"/>
      <c r="E500" s="458" t="s">
        <v>3096</v>
      </c>
      <c r="F500" s="472"/>
    </row>
    <row r="501" spans="1:6" ht="33.75" hidden="1">
      <c r="A501" s="455" t="s">
        <v>3646</v>
      </c>
      <c r="B501" s="468" t="s">
        <v>3655</v>
      </c>
      <c r="C501" s="457" t="s">
        <v>2170</v>
      </c>
      <c r="D501" s="457"/>
      <c r="E501" s="458" t="s">
        <v>3096</v>
      </c>
      <c r="F501" s="472"/>
    </row>
    <row r="502" spans="1:6" ht="15.75" hidden="1">
      <c r="A502" s="1377" t="s">
        <v>3656</v>
      </c>
      <c r="B502" s="1378"/>
      <c r="C502" s="1378"/>
      <c r="D502" s="1378"/>
      <c r="E502" s="1378"/>
      <c r="F502" s="1380"/>
    </row>
    <row r="503" spans="1:6" ht="22.5" hidden="1">
      <c r="A503" s="455" t="s">
        <v>3657</v>
      </c>
      <c r="B503" s="468" t="s">
        <v>3658</v>
      </c>
      <c r="C503" s="457" t="s">
        <v>2170</v>
      </c>
      <c r="D503" s="457"/>
      <c r="E503" s="458" t="s">
        <v>3096</v>
      </c>
      <c r="F503" s="472"/>
    </row>
    <row r="504" spans="1:6" ht="22.5" hidden="1">
      <c r="A504" s="455" t="s">
        <v>3657</v>
      </c>
      <c r="B504" s="468" t="s">
        <v>3659</v>
      </c>
      <c r="C504" s="457" t="s">
        <v>2170</v>
      </c>
      <c r="D504" s="457"/>
      <c r="E504" s="458" t="s">
        <v>3096</v>
      </c>
      <c r="F504" s="472"/>
    </row>
    <row r="505" spans="1:6" ht="22.5" hidden="1">
      <c r="A505" s="455" t="s">
        <v>3657</v>
      </c>
      <c r="B505" s="468" t="s">
        <v>3660</v>
      </c>
      <c r="C505" s="457" t="s">
        <v>2170</v>
      </c>
      <c r="D505" s="457"/>
      <c r="E505" s="458" t="s">
        <v>3096</v>
      </c>
      <c r="F505" s="472"/>
    </row>
    <row r="506" spans="1:6" ht="22.5" hidden="1">
      <c r="A506" s="455" t="s">
        <v>3657</v>
      </c>
      <c r="B506" s="468" t="s">
        <v>3661</v>
      </c>
      <c r="C506" s="457" t="s">
        <v>2170</v>
      </c>
      <c r="D506" s="457"/>
      <c r="E506" s="458" t="s">
        <v>3096</v>
      </c>
      <c r="F506" s="472"/>
    </row>
    <row r="507" spans="1:6" ht="22.5" hidden="1">
      <c r="A507" s="455" t="s">
        <v>3657</v>
      </c>
      <c r="B507" s="468" t="s">
        <v>3662</v>
      </c>
      <c r="C507" s="457" t="s">
        <v>2170</v>
      </c>
      <c r="D507" s="457"/>
      <c r="E507" s="458" t="s">
        <v>3096</v>
      </c>
      <c r="F507" s="472"/>
    </row>
    <row r="508" spans="1:6" ht="15.75" hidden="1">
      <c r="A508" s="1377" t="s">
        <v>3663</v>
      </c>
      <c r="B508" s="1378"/>
      <c r="C508" s="1378"/>
      <c r="D508" s="1378"/>
      <c r="E508" s="1378"/>
      <c r="F508" s="1380"/>
    </row>
    <row r="509" spans="1:6" ht="57.75" hidden="1">
      <c r="A509" s="455" t="s">
        <v>3664</v>
      </c>
      <c r="B509" s="468" t="s">
        <v>3665</v>
      </c>
      <c r="C509" s="457" t="s">
        <v>2170</v>
      </c>
      <c r="D509" s="457"/>
      <c r="E509" s="458" t="s">
        <v>3096</v>
      </c>
      <c r="F509" s="472"/>
    </row>
    <row r="510" spans="1:6" ht="29.25" hidden="1">
      <c r="A510" s="455" t="s">
        <v>3664</v>
      </c>
      <c r="B510" s="468" t="s">
        <v>3666</v>
      </c>
      <c r="C510" s="457" t="s">
        <v>2170</v>
      </c>
      <c r="D510" s="457"/>
      <c r="E510" s="458" t="s">
        <v>3096</v>
      </c>
      <c r="F510" s="472"/>
    </row>
    <row r="511" spans="1:6" ht="29.25" hidden="1">
      <c r="A511" s="455" t="s">
        <v>3664</v>
      </c>
      <c r="B511" s="468" t="s">
        <v>3667</v>
      </c>
      <c r="C511" s="457" t="s">
        <v>2170</v>
      </c>
      <c r="D511" s="457"/>
      <c r="E511" s="458" t="s">
        <v>3096</v>
      </c>
      <c r="F511" s="472"/>
    </row>
    <row r="512" spans="1:6" ht="15.75" hidden="1">
      <c r="A512" s="1377" t="s">
        <v>3668</v>
      </c>
      <c r="B512" s="1378"/>
      <c r="C512" s="1378"/>
      <c r="D512" s="1378"/>
      <c r="E512" s="1378"/>
      <c r="F512" s="1380"/>
    </row>
    <row r="513" spans="1:6" ht="29.25" hidden="1">
      <c r="A513" s="455" t="s">
        <v>3669</v>
      </c>
      <c r="B513" s="468" t="s">
        <v>3670</v>
      </c>
      <c r="C513" s="457" t="s">
        <v>2170</v>
      </c>
      <c r="D513" s="457"/>
      <c r="E513" s="458" t="s">
        <v>3096</v>
      </c>
      <c r="F513" s="472"/>
    </row>
    <row r="514" spans="1:6" ht="15.75" hidden="1">
      <c r="A514" s="1377" t="s">
        <v>3671</v>
      </c>
      <c r="B514" s="1378"/>
      <c r="C514" s="1378"/>
      <c r="D514" s="1378"/>
      <c r="E514" s="1378"/>
      <c r="F514" s="1380"/>
    </row>
    <row r="515" spans="1:6" ht="29.25" hidden="1">
      <c r="A515" s="455" t="s">
        <v>3672</v>
      </c>
      <c r="B515" s="468" t="s">
        <v>3673</v>
      </c>
      <c r="C515" s="457" t="s">
        <v>2170</v>
      </c>
      <c r="D515" s="457"/>
      <c r="E515" s="458" t="s">
        <v>3096</v>
      </c>
      <c r="F515" s="472"/>
    </row>
    <row r="516" spans="1:6" ht="43.5" hidden="1">
      <c r="A516" s="455" t="s">
        <v>3672</v>
      </c>
      <c r="B516" s="468" t="s">
        <v>3674</v>
      </c>
      <c r="C516" s="457" t="s">
        <v>2170</v>
      </c>
      <c r="D516" s="457"/>
      <c r="E516" s="458" t="s">
        <v>3096</v>
      </c>
      <c r="F516" s="472"/>
    </row>
    <row r="517" spans="1:6" ht="29.25" hidden="1">
      <c r="A517" s="455" t="s">
        <v>3672</v>
      </c>
      <c r="B517" s="468" t="s">
        <v>3675</v>
      </c>
      <c r="C517" s="457" t="s">
        <v>2170</v>
      </c>
      <c r="D517" s="457"/>
      <c r="E517" s="458" t="s">
        <v>3096</v>
      </c>
      <c r="F517" s="472"/>
    </row>
    <row r="518" spans="1:6" ht="29.25" hidden="1">
      <c r="A518" s="455" t="s">
        <v>3672</v>
      </c>
      <c r="B518" s="468" t="s">
        <v>3676</v>
      </c>
      <c r="C518" s="457" t="s">
        <v>2170</v>
      </c>
      <c r="D518" s="457"/>
      <c r="E518" s="458" t="s">
        <v>3096</v>
      </c>
      <c r="F518" s="472"/>
    </row>
    <row r="519" spans="1:6" ht="29.25" hidden="1">
      <c r="A519" s="455" t="s">
        <v>3672</v>
      </c>
      <c r="B519" s="468" t="s">
        <v>3677</v>
      </c>
      <c r="C519" s="457" t="s">
        <v>2170</v>
      </c>
      <c r="D519" s="457"/>
      <c r="E519" s="458" t="s">
        <v>3096</v>
      </c>
      <c r="F519" s="472"/>
    </row>
    <row r="520" spans="1:6" ht="43.5" hidden="1">
      <c r="A520" s="455" t="s">
        <v>3672</v>
      </c>
      <c r="B520" s="468" t="s">
        <v>3678</v>
      </c>
      <c r="C520" s="457" t="s">
        <v>2170</v>
      </c>
      <c r="D520" s="457"/>
      <c r="E520" s="458" t="s">
        <v>3096</v>
      </c>
      <c r="F520" s="472"/>
    </row>
    <row r="521" spans="1:6" ht="45" hidden="1">
      <c r="A521" s="455" t="s">
        <v>3679</v>
      </c>
      <c r="B521" s="468" t="s">
        <v>3680</v>
      </c>
      <c r="C521" s="457" t="s">
        <v>2170</v>
      </c>
      <c r="D521" s="457"/>
      <c r="E521" s="458" t="s">
        <v>3096</v>
      </c>
      <c r="F521" s="472"/>
    </row>
    <row r="522" spans="1:6" ht="45" hidden="1">
      <c r="A522" s="455" t="s">
        <v>3679</v>
      </c>
      <c r="B522" s="468" t="s">
        <v>3681</v>
      </c>
      <c r="C522" s="457" t="s">
        <v>2170</v>
      </c>
      <c r="D522" s="457"/>
      <c r="E522" s="458" t="s">
        <v>3096</v>
      </c>
      <c r="F522" s="472"/>
    </row>
    <row r="523" spans="1:6" ht="45" hidden="1">
      <c r="A523" s="455" t="s">
        <v>3679</v>
      </c>
      <c r="B523" s="468" t="s">
        <v>3682</v>
      </c>
      <c r="C523" s="457" t="s">
        <v>2170</v>
      </c>
      <c r="D523" s="457"/>
      <c r="E523" s="458" t="s">
        <v>3096</v>
      </c>
      <c r="F523" s="472"/>
    </row>
    <row r="524" spans="1:6" ht="15.75" hidden="1">
      <c r="A524" s="1377" t="s">
        <v>3683</v>
      </c>
      <c r="B524" s="1378"/>
      <c r="C524" s="1378"/>
      <c r="D524" s="1378"/>
      <c r="E524" s="1378"/>
      <c r="F524" s="1380"/>
    </row>
    <row r="525" spans="1:6" ht="45" hidden="1">
      <c r="A525" s="455" t="s">
        <v>3684</v>
      </c>
      <c r="B525" s="477" t="s">
        <v>3685</v>
      </c>
      <c r="C525" s="457" t="s">
        <v>2170</v>
      </c>
      <c r="D525" s="457"/>
      <c r="E525" s="458" t="s">
        <v>3096</v>
      </c>
      <c r="F525" s="472"/>
    </row>
    <row r="526" spans="1:6" ht="45" hidden="1">
      <c r="A526" s="455" t="s">
        <v>3684</v>
      </c>
      <c r="B526" s="468" t="s">
        <v>3686</v>
      </c>
      <c r="C526" s="457" t="s">
        <v>2170</v>
      </c>
      <c r="D526" s="457"/>
      <c r="E526" s="458" t="s">
        <v>3096</v>
      </c>
      <c r="F526" s="472"/>
    </row>
    <row r="527" spans="1:6" ht="45" hidden="1">
      <c r="A527" s="455" t="s">
        <v>3684</v>
      </c>
      <c r="B527" s="468" t="s">
        <v>3687</v>
      </c>
      <c r="C527" s="457" t="s">
        <v>2170</v>
      </c>
      <c r="D527" s="457"/>
      <c r="E527" s="458" t="s">
        <v>3096</v>
      </c>
      <c r="F527" s="472"/>
    </row>
    <row r="528" spans="1:6" ht="45" hidden="1">
      <c r="A528" s="455" t="s">
        <v>3684</v>
      </c>
      <c r="B528" s="468" t="s">
        <v>3688</v>
      </c>
      <c r="C528" s="457" t="s">
        <v>2170</v>
      </c>
      <c r="D528" s="457"/>
      <c r="E528" s="458" t="s">
        <v>3096</v>
      </c>
      <c r="F528" s="472"/>
    </row>
    <row r="529" spans="1:11" ht="45" hidden="1">
      <c r="A529" s="455" t="s">
        <v>3684</v>
      </c>
      <c r="B529" s="468" t="s">
        <v>3689</v>
      </c>
      <c r="C529" s="457" t="s">
        <v>2170</v>
      </c>
      <c r="D529" s="457"/>
      <c r="E529" s="458" t="s">
        <v>3096</v>
      </c>
      <c r="F529" s="472"/>
    </row>
    <row r="530" spans="1:11" ht="15.75" hidden="1">
      <c r="A530" s="1377" t="s">
        <v>3690</v>
      </c>
      <c r="B530" s="1378"/>
      <c r="C530" s="1378"/>
      <c r="D530" s="1378"/>
      <c r="E530" s="1378"/>
      <c r="F530" s="1380"/>
    </row>
    <row r="531" spans="1:11" ht="45" hidden="1">
      <c r="A531" s="455" t="s">
        <v>3691</v>
      </c>
      <c r="B531" s="477" t="s">
        <v>3692</v>
      </c>
      <c r="C531" s="457" t="s">
        <v>2170</v>
      </c>
      <c r="D531" s="457"/>
      <c r="E531" s="458" t="s">
        <v>3234</v>
      </c>
      <c r="F531" s="478"/>
    </row>
    <row r="532" spans="1:11" ht="45" hidden="1">
      <c r="A532" s="455" t="s">
        <v>3691</v>
      </c>
      <c r="B532" s="477" t="s">
        <v>3693</v>
      </c>
      <c r="C532" s="457" t="s">
        <v>2170</v>
      </c>
      <c r="D532" s="457"/>
      <c r="E532" s="458" t="s">
        <v>3234</v>
      </c>
      <c r="F532" s="478"/>
    </row>
    <row r="533" spans="1:11" ht="45" hidden="1">
      <c r="A533" s="455" t="s">
        <v>3691</v>
      </c>
      <c r="B533" s="477" t="s">
        <v>3694</v>
      </c>
      <c r="C533" s="457" t="s">
        <v>2170</v>
      </c>
      <c r="D533" s="457"/>
      <c r="E533" s="458" t="s">
        <v>3234</v>
      </c>
      <c r="F533" s="478"/>
    </row>
    <row r="534" spans="1:11" ht="45" hidden="1">
      <c r="A534" s="455" t="s">
        <v>3691</v>
      </c>
      <c r="B534" s="477" t="s">
        <v>3695</v>
      </c>
      <c r="C534" s="457" t="s">
        <v>2170</v>
      </c>
      <c r="D534" s="457"/>
      <c r="E534" s="458" t="s">
        <v>3234</v>
      </c>
      <c r="F534" s="478"/>
    </row>
    <row r="535" spans="1:11" ht="100.5" hidden="1">
      <c r="A535" s="455" t="s">
        <v>3696</v>
      </c>
      <c r="B535" s="477" t="s">
        <v>3697</v>
      </c>
      <c r="C535" s="457" t="s">
        <v>2170</v>
      </c>
      <c r="D535" s="457"/>
      <c r="E535" s="458" t="s">
        <v>3234</v>
      </c>
      <c r="F535" s="478"/>
    </row>
    <row r="536" spans="1:11" ht="15.75" hidden="1">
      <c r="A536" s="1377" t="s">
        <v>3746</v>
      </c>
      <c r="B536" s="1378"/>
      <c r="C536" s="1378"/>
      <c r="D536" s="1378"/>
      <c r="E536" s="1378"/>
      <c r="F536" s="1380"/>
    </row>
    <row r="537" spans="1:11" ht="45.75">
      <c r="A537" s="455" t="s">
        <v>3698</v>
      </c>
      <c r="B537" s="477" t="s">
        <v>3699</v>
      </c>
      <c r="C537" s="457"/>
      <c r="D537" s="460" t="s">
        <v>3747</v>
      </c>
      <c r="E537" s="458" t="s">
        <v>3234</v>
      </c>
      <c r="F537" s="479" t="s">
        <v>3748</v>
      </c>
      <c r="K537" s="9" t="s">
        <v>684</v>
      </c>
    </row>
    <row r="538" spans="1:11" ht="45.75">
      <c r="A538" s="455" t="s">
        <v>3698</v>
      </c>
      <c r="B538" s="477" t="s">
        <v>3701</v>
      </c>
      <c r="C538" s="457"/>
      <c r="D538" s="460" t="s">
        <v>3747</v>
      </c>
      <c r="E538" s="458" t="s">
        <v>3234</v>
      </c>
      <c r="F538" s="480"/>
      <c r="K538" s="9" t="s">
        <v>684</v>
      </c>
    </row>
    <row r="539" spans="1:11" ht="45.75">
      <c r="A539" s="455" t="s">
        <v>3698</v>
      </c>
      <c r="B539" s="477" t="s">
        <v>3702</v>
      </c>
      <c r="C539" s="457"/>
      <c r="D539" s="460" t="s">
        <v>3747</v>
      </c>
      <c r="E539" s="458" t="s">
        <v>3234</v>
      </c>
      <c r="F539" s="480"/>
      <c r="K539" s="9" t="s">
        <v>684</v>
      </c>
    </row>
    <row r="540" spans="1:11" ht="45.75">
      <c r="A540" s="455" t="s">
        <v>3698</v>
      </c>
      <c r="B540" s="477" t="s">
        <v>3703</v>
      </c>
      <c r="C540" s="457"/>
      <c r="D540" s="460" t="s">
        <v>3747</v>
      </c>
      <c r="E540" s="458" t="s">
        <v>3234</v>
      </c>
      <c r="F540" s="480"/>
      <c r="K540" s="9" t="s">
        <v>684</v>
      </c>
    </row>
    <row r="541" spans="1:11" ht="129.75">
      <c r="A541" s="455" t="s">
        <v>3704</v>
      </c>
      <c r="B541" s="477" t="s">
        <v>3705</v>
      </c>
      <c r="C541" s="457"/>
      <c r="D541" s="460" t="s">
        <v>3747</v>
      </c>
      <c r="E541" s="458" t="s">
        <v>3234</v>
      </c>
      <c r="F541" s="480"/>
      <c r="K541" s="9" t="s">
        <v>684</v>
      </c>
    </row>
    <row r="542" spans="1:11" ht="15.75" hidden="1">
      <c r="A542" s="1377" t="s">
        <v>3706</v>
      </c>
      <c r="B542" s="1378"/>
      <c r="C542" s="1378"/>
      <c r="D542" s="1378"/>
      <c r="E542" s="1378"/>
      <c r="F542" s="1380"/>
    </row>
    <row r="543" spans="1:11" ht="15.75" hidden="1">
      <c r="A543" s="1377" t="s">
        <v>3707</v>
      </c>
      <c r="B543" s="1378"/>
      <c r="C543" s="1378"/>
      <c r="D543" s="1378"/>
      <c r="E543" s="1378"/>
      <c r="F543" s="1380"/>
    </row>
    <row r="544" spans="1:11" ht="43.5" hidden="1">
      <c r="A544" s="455" t="s">
        <v>3708</v>
      </c>
      <c r="B544" s="468" t="s">
        <v>3709</v>
      </c>
      <c r="C544" s="457" t="s">
        <v>2170</v>
      </c>
      <c r="D544" s="457"/>
      <c r="E544" s="458" t="s">
        <v>3096</v>
      </c>
      <c r="F544" s="472"/>
    </row>
    <row r="545" spans="1:11" ht="15.75" hidden="1">
      <c r="A545" s="1377" t="s">
        <v>3710</v>
      </c>
      <c r="B545" s="1378"/>
      <c r="C545" s="1378"/>
      <c r="D545" s="1378"/>
      <c r="E545" s="1378"/>
      <c r="F545" s="1380"/>
    </row>
    <row r="546" spans="1:11" ht="57.75" hidden="1">
      <c r="A546" s="455" t="s">
        <v>3711</v>
      </c>
      <c r="B546" s="468" t="s">
        <v>3712</v>
      </c>
      <c r="C546" s="457" t="s">
        <v>2170</v>
      </c>
      <c r="D546" s="457"/>
      <c r="E546" s="458" t="s">
        <v>3096</v>
      </c>
      <c r="F546" s="472"/>
    </row>
    <row r="547" spans="1:11" ht="29.25" hidden="1">
      <c r="A547" s="455" t="s">
        <v>3711</v>
      </c>
      <c r="B547" s="468" t="s">
        <v>3713</v>
      </c>
      <c r="C547" s="457" t="s">
        <v>2170</v>
      </c>
      <c r="D547" s="457"/>
      <c r="E547" s="458" t="s">
        <v>3096</v>
      </c>
      <c r="F547" s="472"/>
    </row>
    <row r="548" spans="1:11" ht="143.25" hidden="1">
      <c r="A548" s="455" t="s">
        <v>3711</v>
      </c>
      <c r="B548" s="468" t="s">
        <v>3714</v>
      </c>
      <c r="C548" s="457" t="s">
        <v>2170</v>
      </c>
      <c r="D548" s="457"/>
      <c r="E548" s="458" t="s">
        <v>3096</v>
      </c>
      <c r="F548" s="472"/>
    </row>
    <row r="549" spans="1:11" ht="57.75" hidden="1">
      <c r="A549" s="455" t="s">
        <v>3711</v>
      </c>
      <c r="B549" s="468" t="s">
        <v>3715</v>
      </c>
      <c r="C549" s="457" t="s">
        <v>2170</v>
      </c>
      <c r="D549" s="457"/>
      <c r="E549" s="458" t="s">
        <v>3096</v>
      </c>
      <c r="F549" s="472"/>
    </row>
    <row r="550" spans="1:11" ht="15.75" hidden="1">
      <c r="A550" s="1377" t="s">
        <v>3716</v>
      </c>
      <c r="B550" s="1378"/>
      <c r="C550" s="1378"/>
      <c r="D550" s="1378"/>
      <c r="E550" s="1378"/>
      <c r="F550" s="1380"/>
    </row>
    <row r="551" spans="1:11" ht="45" hidden="1">
      <c r="A551" s="455" t="s">
        <v>3716</v>
      </c>
      <c r="B551" s="468" t="s">
        <v>3717</v>
      </c>
      <c r="C551" s="475" t="s">
        <v>2463</v>
      </c>
      <c r="D551" s="457"/>
      <c r="E551" s="458" t="s">
        <v>3096</v>
      </c>
      <c r="F551" s="478"/>
    </row>
    <row r="552" spans="1:11" ht="15.75" hidden="1">
      <c r="A552" s="1377" t="s">
        <v>3718</v>
      </c>
      <c r="B552" s="1378"/>
      <c r="C552" s="1378"/>
      <c r="D552" s="1378"/>
      <c r="E552" s="1378"/>
      <c r="F552" s="1380"/>
    </row>
    <row r="553" spans="1:11" ht="43.5" hidden="1">
      <c r="A553" s="455" t="s">
        <v>3718</v>
      </c>
      <c r="B553" s="468" t="s">
        <v>3719</v>
      </c>
      <c r="C553" s="457" t="s">
        <v>2170</v>
      </c>
      <c r="D553" s="457"/>
      <c r="E553" s="458" t="s">
        <v>3096</v>
      </c>
      <c r="F553" s="472"/>
    </row>
    <row r="554" spans="1:11" ht="15.75" hidden="1">
      <c r="A554" s="1377" t="s">
        <v>3720</v>
      </c>
      <c r="B554" s="1378"/>
      <c r="C554" s="1378"/>
      <c r="D554" s="1378"/>
      <c r="E554" s="1378"/>
      <c r="F554" s="1380"/>
    </row>
    <row r="555" spans="1:11" ht="29.25" hidden="1">
      <c r="A555" s="455" t="s">
        <v>3721</v>
      </c>
      <c r="B555" s="468" t="s">
        <v>3722</v>
      </c>
      <c r="C555" s="457" t="s">
        <v>2170</v>
      </c>
      <c r="D555" s="457"/>
      <c r="E555" s="458" t="s">
        <v>3096</v>
      </c>
      <c r="F555" s="472"/>
    </row>
    <row r="556" spans="1:11" ht="29.25" hidden="1">
      <c r="A556" s="455" t="s">
        <v>3721</v>
      </c>
      <c r="B556" s="468" t="s">
        <v>3723</v>
      </c>
      <c r="C556" s="457" t="s">
        <v>2170</v>
      </c>
      <c r="D556" s="457"/>
      <c r="E556" s="458" t="s">
        <v>3096</v>
      </c>
      <c r="F556" s="472"/>
    </row>
    <row r="557" spans="1:11" ht="15.75" hidden="1">
      <c r="A557" s="1377" t="s">
        <v>3724</v>
      </c>
      <c r="B557" s="1378"/>
      <c r="C557" s="1378"/>
      <c r="D557" s="1378"/>
      <c r="E557" s="1378"/>
      <c r="F557" s="1380"/>
    </row>
    <row r="558" spans="1:11" ht="58.5">
      <c r="A558" s="455" t="s">
        <v>3725</v>
      </c>
      <c r="B558" s="468" t="s">
        <v>3726</v>
      </c>
      <c r="C558" s="457"/>
      <c r="D558" s="457" t="s">
        <v>2181</v>
      </c>
      <c r="E558" s="458" t="s">
        <v>3096</v>
      </c>
      <c r="F558" s="478" t="s">
        <v>3749</v>
      </c>
      <c r="K558" s="9" t="s">
        <v>684</v>
      </c>
    </row>
    <row r="559" spans="1:11" ht="29.25" hidden="1">
      <c r="A559" s="455" t="s">
        <v>3725</v>
      </c>
      <c r="B559" s="468" t="s">
        <v>3727</v>
      </c>
      <c r="C559" s="457" t="s">
        <v>2170</v>
      </c>
      <c r="D559" s="457"/>
      <c r="E559" s="458" t="s">
        <v>3096</v>
      </c>
      <c r="F559" s="472"/>
    </row>
    <row r="560" spans="1:11" ht="15.75" hidden="1">
      <c r="A560" s="1377" t="s">
        <v>3728</v>
      </c>
      <c r="B560" s="1378"/>
      <c r="C560" s="1378"/>
      <c r="D560" s="1378"/>
      <c r="E560" s="1378"/>
      <c r="F560" s="1380"/>
    </row>
    <row r="561" spans="1:11" ht="57.75" hidden="1">
      <c r="A561" s="455" t="s">
        <v>3729</v>
      </c>
      <c r="B561" s="468" t="s">
        <v>3730</v>
      </c>
      <c r="C561" s="457" t="s">
        <v>2170</v>
      </c>
      <c r="D561" s="457"/>
      <c r="E561" s="458" t="s">
        <v>3096</v>
      </c>
      <c r="F561" s="472"/>
    </row>
    <row r="562" spans="1:11" ht="15.75" hidden="1">
      <c r="A562" s="1377" t="s">
        <v>3731</v>
      </c>
      <c r="B562" s="1378"/>
      <c r="C562" s="1378"/>
      <c r="D562" s="1378"/>
      <c r="E562" s="1378"/>
      <c r="F562" s="1380"/>
    </row>
    <row r="563" spans="1:11" ht="45" hidden="1">
      <c r="A563" s="455" t="s">
        <v>3732</v>
      </c>
      <c r="B563" s="468" t="s">
        <v>3733</v>
      </c>
      <c r="C563" s="457" t="s">
        <v>2170</v>
      </c>
      <c r="D563" s="457"/>
      <c r="E563" s="458" t="s">
        <v>3096</v>
      </c>
      <c r="F563" s="472"/>
    </row>
    <row r="564" spans="1:11" ht="15.75" hidden="1">
      <c r="A564" s="1377" t="s">
        <v>3734</v>
      </c>
      <c r="B564" s="1378"/>
      <c r="C564" s="1378"/>
      <c r="D564" s="1378"/>
      <c r="E564" s="1378"/>
      <c r="F564" s="1380"/>
    </row>
    <row r="565" spans="1:11" ht="57.75" hidden="1">
      <c r="A565" s="455" t="s">
        <v>3734</v>
      </c>
      <c r="B565" s="468" t="s">
        <v>3735</v>
      </c>
      <c r="C565" s="457" t="s">
        <v>2170</v>
      </c>
      <c r="D565" s="457"/>
      <c r="E565" s="458" t="s">
        <v>3096</v>
      </c>
      <c r="F565" s="472"/>
    </row>
    <row r="566" spans="1:11" ht="57.75" hidden="1">
      <c r="A566" s="455" t="s">
        <v>3734</v>
      </c>
      <c r="B566" s="468" t="s">
        <v>3736</v>
      </c>
      <c r="C566" s="457" t="s">
        <v>2170</v>
      </c>
      <c r="D566" s="457"/>
      <c r="E566" s="458" t="s">
        <v>3096</v>
      </c>
      <c r="F566" s="472"/>
    </row>
    <row r="567" spans="1:11" ht="45" hidden="1">
      <c r="A567" s="455" t="s">
        <v>3734</v>
      </c>
      <c r="B567" s="468" t="s">
        <v>3737</v>
      </c>
      <c r="C567" s="457" t="s">
        <v>2170</v>
      </c>
      <c r="D567" s="457"/>
      <c r="E567" s="458" t="s">
        <v>3096</v>
      </c>
      <c r="F567" s="472"/>
    </row>
    <row r="568" spans="1:11" ht="45" hidden="1">
      <c r="A568" s="455" t="s">
        <v>3734</v>
      </c>
      <c r="B568" s="468" t="s">
        <v>3738</v>
      </c>
      <c r="C568" s="457" t="s">
        <v>2170</v>
      </c>
      <c r="D568" s="457"/>
      <c r="E568" s="458" t="s">
        <v>3096</v>
      </c>
      <c r="F568" s="472"/>
    </row>
    <row r="569" spans="1:11" ht="45" hidden="1">
      <c r="A569" s="455" t="s">
        <v>3734</v>
      </c>
      <c r="B569" s="468" t="s">
        <v>3739</v>
      </c>
      <c r="C569" s="457" t="s">
        <v>2170</v>
      </c>
      <c r="D569" s="457"/>
      <c r="E569" s="458" t="s">
        <v>3096</v>
      </c>
      <c r="F569" s="472"/>
    </row>
    <row r="570" spans="1:11" ht="15.75" hidden="1">
      <c r="A570" s="1377" t="s">
        <v>3740</v>
      </c>
      <c r="B570" s="1378"/>
      <c r="C570" s="1378"/>
      <c r="D570" s="1378"/>
      <c r="E570" s="1378"/>
      <c r="F570" s="1380"/>
    </row>
    <row r="571" spans="1:11" ht="44.25">
      <c r="A571" s="455" t="s">
        <v>3740</v>
      </c>
      <c r="B571" s="468" t="s">
        <v>3741</v>
      </c>
      <c r="C571" s="457"/>
      <c r="D571" s="457" t="s">
        <v>2336</v>
      </c>
      <c r="E571" s="458" t="s">
        <v>3096</v>
      </c>
      <c r="F571" s="478" t="s">
        <v>3750</v>
      </c>
      <c r="K571" s="9" t="s">
        <v>684</v>
      </c>
    </row>
    <row r="572" spans="1:11" ht="33.75" hidden="1">
      <c r="A572" s="455" t="s">
        <v>3740</v>
      </c>
      <c r="B572" s="468" t="s">
        <v>3742</v>
      </c>
      <c r="C572" s="457" t="s">
        <v>2170</v>
      </c>
      <c r="D572" s="457"/>
      <c r="E572" s="458" t="s">
        <v>3096</v>
      </c>
      <c r="F572" s="472"/>
    </row>
    <row r="573" spans="1:11" ht="15.75" hidden="1">
      <c r="A573" s="1377" t="s">
        <v>3743</v>
      </c>
      <c r="B573" s="1378"/>
      <c r="C573" s="1378"/>
      <c r="D573" s="1378"/>
      <c r="E573" s="1378"/>
      <c r="F573" s="1380"/>
    </row>
    <row r="574" spans="1:11" ht="45" hidden="1">
      <c r="A574" s="455" t="s">
        <v>3743</v>
      </c>
      <c r="B574" s="468" t="s">
        <v>3744</v>
      </c>
      <c r="C574" s="457" t="s">
        <v>2170</v>
      </c>
      <c r="D574" s="457"/>
      <c r="E574" s="458" t="s">
        <v>3096</v>
      </c>
      <c r="F574" s="472"/>
    </row>
    <row r="575" spans="1:11" ht="45.75" hidden="1" thickBot="1">
      <c r="A575" s="481" t="s">
        <v>3743</v>
      </c>
      <c r="B575" s="482" t="s">
        <v>3745</v>
      </c>
      <c r="C575" s="457" t="s">
        <v>2170</v>
      </c>
      <c r="D575" s="483"/>
      <c r="E575" s="484" t="s">
        <v>3096</v>
      </c>
      <c r="F575" s="485"/>
    </row>
    <row r="576" spans="1:11" ht="15.75" hidden="1">
      <c r="A576" s="1381" t="s">
        <v>3751</v>
      </c>
      <c r="B576" s="1382"/>
      <c r="C576" s="1382"/>
      <c r="D576" s="1382"/>
      <c r="E576" s="1382"/>
      <c r="F576" s="1383"/>
      <c r="G576" s="486"/>
    </row>
    <row r="577" spans="1:11" ht="57.75" hidden="1">
      <c r="A577" s="455" t="s">
        <v>3751</v>
      </c>
      <c r="B577" s="468" t="s">
        <v>3752</v>
      </c>
      <c r="C577" s="457" t="s">
        <v>2170</v>
      </c>
      <c r="D577" s="457"/>
      <c r="E577" s="458" t="s">
        <v>3753</v>
      </c>
      <c r="F577" s="487"/>
      <c r="G577" s="486"/>
    </row>
    <row r="578" spans="1:11" ht="29.25" hidden="1">
      <c r="A578" s="455" t="s">
        <v>3751</v>
      </c>
      <c r="B578" s="468" t="s">
        <v>3754</v>
      </c>
      <c r="C578" s="457" t="s">
        <v>2170</v>
      </c>
      <c r="D578" s="457"/>
      <c r="E578" s="458" t="s">
        <v>3753</v>
      </c>
      <c r="F578" s="487"/>
      <c r="G578" s="486"/>
    </row>
    <row r="579" spans="1:11" ht="29.25" hidden="1">
      <c r="A579" s="455" t="s">
        <v>3751</v>
      </c>
      <c r="B579" s="468" t="s">
        <v>3755</v>
      </c>
      <c r="C579" s="457" t="s">
        <v>2170</v>
      </c>
      <c r="D579" s="457"/>
      <c r="E579" s="458" t="s">
        <v>3753</v>
      </c>
      <c r="F579" s="487"/>
      <c r="G579" s="486"/>
    </row>
    <row r="580" spans="1:11" ht="29.25" hidden="1">
      <c r="A580" s="455" t="s">
        <v>3751</v>
      </c>
      <c r="B580" s="468" t="s">
        <v>3756</v>
      </c>
      <c r="C580" s="457" t="s">
        <v>2170</v>
      </c>
      <c r="D580" s="457"/>
      <c r="E580" s="458" t="s">
        <v>3753</v>
      </c>
      <c r="F580" s="487"/>
      <c r="G580" s="486"/>
    </row>
    <row r="581" spans="1:11" ht="22.5" hidden="1">
      <c r="A581" s="455" t="s">
        <v>3751</v>
      </c>
      <c r="B581" s="468" t="s">
        <v>3757</v>
      </c>
      <c r="C581" s="457" t="s">
        <v>2170</v>
      </c>
      <c r="D581" s="457"/>
      <c r="E581" s="458" t="s">
        <v>3753</v>
      </c>
      <c r="F581" s="487"/>
      <c r="G581" s="486"/>
    </row>
    <row r="582" spans="1:11" ht="15.75" hidden="1">
      <c r="A582" s="1377" t="s">
        <v>3758</v>
      </c>
      <c r="B582" s="1378"/>
      <c r="C582" s="1378"/>
      <c r="D582" s="1378"/>
      <c r="E582" s="1378"/>
      <c r="F582" s="1379"/>
      <c r="G582" s="486"/>
    </row>
    <row r="583" spans="1:11" ht="15.75" hidden="1">
      <c r="A583" s="1377" t="s">
        <v>3759</v>
      </c>
      <c r="B583" s="1378"/>
      <c r="C583" s="1378"/>
      <c r="D583" s="1378"/>
      <c r="E583" s="1378"/>
      <c r="F583" s="1379"/>
      <c r="G583" s="486"/>
    </row>
    <row r="584" spans="1:11" ht="33.75" hidden="1">
      <c r="A584" s="455" t="s">
        <v>3760</v>
      </c>
      <c r="B584" s="468" t="s">
        <v>3761</v>
      </c>
      <c r="C584" s="457" t="s">
        <v>2170</v>
      </c>
      <c r="D584" s="457"/>
      <c r="E584" s="458" t="s">
        <v>3753</v>
      </c>
      <c r="F584" s="468"/>
      <c r="G584" s="488"/>
    </row>
    <row r="585" spans="1:11" ht="34.5">
      <c r="A585" s="455" t="s">
        <v>3760</v>
      </c>
      <c r="B585" s="480" t="s">
        <v>3762</v>
      </c>
      <c r="C585" s="457"/>
      <c r="D585" s="457" t="s">
        <v>2181</v>
      </c>
      <c r="E585" s="458" t="s">
        <v>3753</v>
      </c>
      <c r="F585" s="468" t="s">
        <v>3763</v>
      </c>
      <c r="G585" s="488"/>
      <c r="K585" s="9" t="s">
        <v>684</v>
      </c>
    </row>
    <row r="586" spans="1:11" ht="15.75" hidden="1">
      <c r="A586" s="1377" t="s">
        <v>3764</v>
      </c>
      <c r="B586" s="1378"/>
      <c r="C586" s="1378"/>
      <c r="D586" s="1378"/>
      <c r="E586" s="1378"/>
      <c r="F586" s="1379"/>
      <c r="G586" s="486"/>
    </row>
    <row r="587" spans="1:11" ht="57.75" hidden="1">
      <c r="A587" s="489" t="s">
        <v>3765</v>
      </c>
      <c r="B587" s="490" t="s">
        <v>3766</v>
      </c>
      <c r="C587" s="491" t="s">
        <v>2170</v>
      </c>
      <c r="D587" s="491"/>
      <c r="E587" s="492" t="s">
        <v>3234</v>
      </c>
      <c r="F587" s="468"/>
      <c r="G587" s="488"/>
    </row>
    <row r="588" spans="1:11" ht="43.5" hidden="1">
      <c r="A588" s="489" t="s">
        <v>3765</v>
      </c>
      <c r="B588" s="490" t="s">
        <v>3767</v>
      </c>
      <c r="C588" s="491" t="s">
        <v>2170</v>
      </c>
      <c r="D588" s="491"/>
      <c r="E588" s="492" t="s">
        <v>3234</v>
      </c>
      <c r="F588" s="468"/>
      <c r="G588" s="488"/>
    </row>
    <row r="589" spans="1:11" ht="15.75" hidden="1">
      <c r="A589" s="1377" t="s">
        <v>3768</v>
      </c>
      <c r="B589" s="1378"/>
      <c r="C589" s="1378"/>
      <c r="D589" s="1378"/>
      <c r="E589" s="1378"/>
      <c r="F589" s="1379"/>
      <c r="G589" s="486"/>
    </row>
    <row r="590" spans="1:11" ht="57.75" hidden="1">
      <c r="A590" s="455" t="s">
        <v>3769</v>
      </c>
      <c r="B590" s="468" t="s">
        <v>3770</v>
      </c>
      <c r="C590" s="457" t="s">
        <v>2170</v>
      </c>
      <c r="D590" s="457"/>
      <c r="E590" s="458" t="s">
        <v>3753</v>
      </c>
      <c r="F590" s="468"/>
      <c r="G590" s="488"/>
    </row>
    <row r="591" spans="1:11" ht="72" hidden="1">
      <c r="A591" s="455" t="s">
        <v>3769</v>
      </c>
      <c r="B591" s="468" t="s">
        <v>3771</v>
      </c>
      <c r="C591" s="457" t="s">
        <v>2170</v>
      </c>
      <c r="D591" s="457"/>
      <c r="E591" s="458" t="s">
        <v>3753</v>
      </c>
      <c r="F591" s="468"/>
      <c r="G591" s="488"/>
    </row>
    <row r="592" spans="1:11" ht="15.75" hidden="1">
      <c r="A592" s="1377" t="s">
        <v>3772</v>
      </c>
      <c r="B592" s="1378"/>
      <c r="C592" s="1378"/>
      <c r="D592" s="1378"/>
      <c r="E592" s="1378"/>
      <c r="F592" s="1379"/>
      <c r="G592" s="486"/>
    </row>
    <row r="593" spans="1:7" ht="57.75" hidden="1">
      <c r="A593" s="455" t="s">
        <v>3773</v>
      </c>
      <c r="B593" s="468" t="s">
        <v>3774</v>
      </c>
      <c r="C593" s="457" t="s">
        <v>2170</v>
      </c>
      <c r="D593" s="457"/>
      <c r="E593" s="458" t="s">
        <v>3753</v>
      </c>
      <c r="F593" s="468"/>
      <c r="G593" s="488"/>
    </row>
    <row r="594" spans="1:7" ht="57.75" hidden="1">
      <c r="A594" s="455" t="s">
        <v>3773</v>
      </c>
      <c r="B594" s="468" t="s">
        <v>3775</v>
      </c>
      <c r="C594" s="457" t="s">
        <v>2170</v>
      </c>
      <c r="D594" s="457"/>
      <c r="E594" s="458" t="s">
        <v>3753</v>
      </c>
      <c r="F594" s="468"/>
      <c r="G594" s="488"/>
    </row>
    <row r="595" spans="1:7" ht="15.75" hidden="1">
      <c r="A595" s="1377" t="s">
        <v>3776</v>
      </c>
      <c r="B595" s="1378"/>
      <c r="C595" s="1378"/>
      <c r="D595" s="1378"/>
      <c r="E595" s="1378"/>
      <c r="F595" s="1379"/>
      <c r="G595" s="486"/>
    </row>
    <row r="596" spans="1:7" ht="29.25" hidden="1">
      <c r="A596" s="455" t="s">
        <v>3776</v>
      </c>
      <c r="B596" s="468" t="s">
        <v>3777</v>
      </c>
      <c r="C596" s="457" t="s">
        <v>2170</v>
      </c>
      <c r="D596" s="457"/>
      <c r="E596" s="458" t="s">
        <v>3753</v>
      </c>
      <c r="F596" s="487"/>
      <c r="G596" s="486"/>
    </row>
    <row r="597" spans="1:7" ht="29.25" hidden="1">
      <c r="A597" s="455" t="s">
        <v>3776</v>
      </c>
      <c r="B597" s="468" t="s">
        <v>3778</v>
      </c>
      <c r="C597" s="457" t="s">
        <v>2170</v>
      </c>
      <c r="D597" s="457"/>
      <c r="E597" s="458" t="s">
        <v>3753</v>
      </c>
      <c r="F597" s="487"/>
      <c r="G597" s="486"/>
    </row>
    <row r="598" spans="1:7" ht="29.25" hidden="1">
      <c r="A598" s="455" t="s">
        <v>3776</v>
      </c>
      <c r="B598" s="468" t="s">
        <v>3779</v>
      </c>
      <c r="C598" s="457" t="s">
        <v>2170</v>
      </c>
      <c r="D598" s="457"/>
      <c r="E598" s="458" t="s">
        <v>3753</v>
      </c>
      <c r="F598" s="487"/>
      <c r="G598" s="486"/>
    </row>
    <row r="599" spans="1:7" ht="43.5" hidden="1">
      <c r="A599" s="455" t="s">
        <v>3776</v>
      </c>
      <c r="B599" s="468" t="s">
        <v>3780</v>
      </c>
      <c r="C599" s="457" t="s">
        <v>2170</v>
      </c>
      <c r="D599" s="457"/>
      <c r="E599" s="458" t="s">
        <v>3753</v>
      </c>
      <c r="F599" s="487"/>
      <c r="G599" s="486"/>
    </row>
    <row r="600" spans="1:7" ht="15.75" hidden="1">
      <c r="A600" s="1377" t="s">
        <v>3781</v>
      </c>
      <c r="B600" s="1378"/>
      <c r="C600" s="1378"/>
      <c r="D600" s="1378"/>
      <c r="E600" s="1378"/>
      <c r="F600" s="1379"/>
      <c r="G600" s="486"/>
    </row>
    <row r="601" spans="1:7" ht="38.25" hidden="1">
      <c r="A601" s="455" t="s">
        <v>3782</v>
      </c>
      <c r="B601" s="474" t="s">
        <v>3783</v>
      </c>
      <c r="C601" s="493" t="s">
        <v>2170</v>
      </c>
      <c r="D601" s="494"/>
      <c r="E601" s="495" t="s">
        <v>3753</v>
      </c>
      <c r="F601" s="496"/>
      <c r="G601" s="497"/>
    </row>
    <row r="602" spans="1:7" ht="15.75" hidden="1">
      <c r="A602" s="1386" t="s">
        <v>3784</v>
      </c>
      <c r="B602" s="1387"/>
      <c r="C602" s="1387"/>
      <c r="D602" s="1387"/>
      <c r="E602" s="1387"/>
      <c r="F602" s="1388"/>
      <c r="G602" s="486"/>
    </row>
    <row r="603" spans="1:7" ht="38.25" hidden="1">
      <c r="A603" s="455" t="s">
        <v>3785</v>
      </c>
      <c r="B603" s="474" t="s">
        <v>3786</v>
      </c>
      <c r="C603" s="493" t="s">
        <v>2170</v>
      </c>
      <c r="D603" s="494"/>
      <c r="E603" s="495" t="s">
        <v>3753</v>
      </c>
      <c r="F603" s="496"/>
      <c r="G603" s="497"/>
    </row>
    <row r="604" spans="1:7" ht="15.75" hidden="1">
      <c r="A604" s="1377" t="s">
        <v>3787</v>
      </c>
      <c r="B604" s="1378"/>
      <c r="C604" s="1378"/>
      <c r="D604" s="1378"/>
      <c r="E604" s="1378"/>
      <c r="F604" s="1379"/>
      <c r="G604" s="486"/>
    </row>
    <row r="605" spans="1:7" ht="43.5" hidden="1">
      <c r="A605" s="455" t="s">
        <v>3788</v>
      </c>
      <c r="B605" s="468" t="s">
        <v>3789</v>
      </c>
      <c r="C605" s="457" t="s">
        <v>2170</v>
      </c>
      <c r="D605" s="457"/>
      <c r="E605" s="458" t="s">
        <v>3753</v>
      </c>
      <c r="F605" s="487"/>
      <c r="G605" s="486"/>
    </row>
    <row r="606" spans="1:7" ht="57.75" hidden="1">
      <c r="A606" s="455" t="s">
        <v>3788</v>
      </c>
      <c r="B606" s="468" t="s">
        <v>3790</v>
      </c>
      <c r="C606" s="475" t="s">
        <v>2170</v>
      </c>
      <c r="D606" s="457"/>
      <c r="E606" s="458" t="s">
        <v>3753</v>
      </c>
      <c r="F606" s="496"/>
      <c r="G606" s="498"/>
    </row>
    <row r="607" spans="1:7" ht="57.75" hidden="1">
      <c r="A607" s="455" t="s">
        <v>3788</v>
      </c>
      <c r="B607" s="468" t="s">
        <v>3791</v>
      </c>
      <c r="C607" s="475" t="s">
        <v>2170</v>
      </c>
      <c r="D607" s="457"/>
      <c r="E607" s="458" t="s">
        <v>3753</v>
      </c>
      <c r="F607" s="496"/>
      <c r="G607" s="486"/>
    </row>
    <row r="608" spans="1:7" ht="57.75" hidden="1">
      <c r="A608" s="455" t="s">
        <v>3788</v>
      </c>
      <c r="B608" s="468" t="s">
        <v>3792</v>
      </c>
      <c r="C608" s="475" t="s">
        <v>2170</v>
      </c>
      <c r="D608" s="457"/>
      <c r="E608" s="458" t="s">
        <v>3753</v>
      </c>
      <c r="F608" s="496"/>
      <c r="G608" s="486"/>
    </row>
    <row r="609" spans="1:11" ht="15.75" hidden="1">
      <c r="A609" s="1377" t="s">
        <v>3793</v>
      </c>
      <c r="B609" s="1378"/>
      <c r="C609" s="1378"/>
      <c r="D609" s="1378"/>
      <c r="E609" s="1378"/>
      <c r="F609" s="1379"/>
      <c r="G609" s="486"/>
    </row>
    <row r="610" spans="1:11" ht="76.5" hidden="1">
      <c r="A610" s="455" t="s">
        <v>3794</v>
      </c>
      <c r="B610" s="480" t="s">
        <v>3795</v>
      </c>
      <c r="C610" s="475" t="s">
        <v>2463</v>
      </c>
      <c r="D610" s="457"/>
      <c r="E610" s="458" t="s">
        <v>3753</v>
      </c>
      <c r="F610" s="499" t="s">
        <v>3796</v>
      </c>
      <c r="G610" s="486"/>
    </row>
    <row r="611" spans="1:11" ht="33.75" hidden="1">
      <c r="A611" s="455" t="s">
        <v>3794</v>
      </c>
      <c r="B611" s="468" t="s">
        <v>3797</v>
      </c>
      <c r="C611" s="457" t="s">
        <v>2170</v>
      </c>
      <c r="D611" s="457"/>
      <c r="E611" s="458" t="s">
        <v>3753</v>
      </c>
      <c r="F611" s="487"/>
      <c r="G611" s="486"/>
    </row>
    <row r="612" spans="1:11" ht="72" hidden="1">
      <c r="A612" s="455" t="s">
        <v>3794</v>
      </c>
      <c r="B612" s="468" t="s">
        <v>3798</v>
      </c>
      <c r="C612" s="475" t="s">
        <v>2463</v>
      </c>
      <c r="D612" s="457"/>
      <c r="E612" s="458" t="s">
        <v>3753</v>
      </c>
      <c r="F612" s="499" t="s">
        <v>3796</v>
      </c>
      <c r="G612" s="486"/>
    </row>
    <row r="613" spans="1:11" ht="15.75" hidden="1">
      <c r="A613" s="1377" t="s">
        <v>3799</v>
      </c>
      <c r="B613" s="1378"/>
      <c r="C613" s="1378"/>
      <c r="D613" s="1378"/>
      <c r="E613" s="1378"/>
      <c r="F613" s="1379"/>
      <c r="G613" s="486"/>
    </row>
    <row r="614" spans="1:11" ht="72.75">
      <c r="A614" s="455" t="s">
        <v>3800</v>
      </c>
      <c r="B614" s="468" t="s">
        <v>3801</v>
      </c>
      <c r="C614" s="457"/>
      <c r="D614" s="457" t="s">
        <v>2181</v>
      </c>
      <c r="E614" s="458" t="s">
        <v>3753</v>
      </c>
      <c r="F614" s="500" t="s">
        <v>3802</v>
      </c>
      <c r="G614" s="486"/>
      <c r="K614" s="9" t="s">
        <v>684</v>
      </c>
    </row>
    <row r="615" spans="1:11" ht="45.75">
      <c r="A615" s="455" t="s">
        <v>3800</v>
      </c>
      <c r="B615" s="468" t="s">
        <v>3803</v>
      </c>
      <c r="C615" s="457"/>
      <c r="D615" s="457" t="s">
        <v>2181</v>
      </c>
      <c r="E615" s="458" t="s">
        <v>3753</v>
      </c>
      <c r="F615" s="500" t="s">
        <v>3802</v>
      </c>
      <c r="G615" s="486"/>
      <c r="K615" s="9" t="s">
        <v>684</v>
      </c>
    </row>
    <row r="616" spans="1:11" ht="15.75" hidden="1">
      <c r="A616" s="1377" t="s">
        <v>3804</v>
      </c>
      <c r="B616" s="1378"/>
      <c r="C616" s="1378"/>
      <c r="D616" s="1378"/>
      <c r="E616" s="1378"/>
      <c r="F616" s="1379"/>
      <c r="G616" s="486"/>
    </row>
    <row r="617" spans="1:11" ht="29.25" hidden="1">
      <c r="A617" s="455" t="s">
        <v>3805</v>
      </c>
      <c r="B617" s="468" t="s">
        <v>3806</v>
      </c>
      <c r="C617" s="457" t="s">
        <v>2170</v>
      </c>
      <c r="D617" s="457"/>
      <c r="E617" s="458" t="s">
        <v>3753</v>
      </c>
      <c r="F617" s="487"/>
      <c r="G617" s="486"/>
    </row>
    <row r="618" spans="1:11" ht="25.5" hidden="1">
      <c r="A618" s="455" t="s">
        <v>3805</v>
      </c>
      <c r="B618" s="480" t="s">
        <v>3807</v>
      </c>
      <c r="C618" s="457" t="s">
        <v>2170</v>
      </c>
      <c r="D618" s="457"/>
      <c r="E618" s="458" t="s">
        <v>3753</v>
      </c>
      <c r="F618" s="487"/>
      <c r="G618" s="486"/>
    </row>
    <row r="619" spans="1:11" ht="15.75" hidden="1">
      <c r="A619" s="1377" t="s">
        <v>3808</v>
      </c>
      <c r="B619" s="1378"/>
      <c r="C619" s="1378"/>
      <c r="D619" s="1378"/>
      <c r="E619" s="1378"/>
      <c r="F619" s="1379"/>
      <c r="G619" s="486"/>
    </row>
    <row r="620" spans="1:11" ht="29.25" hidden="1">
      <c r="A620" s="455" t="s">
        <v>3808</v>
      </c>
      <c r="B620" s="468" t="s">
        <v>3809</v>
      </c>
      <c r="C620" s="475" t="s">
        <v>2463</v>
      </c>
      <c r="D620" s="457"/>
      <c r="E620" s="458" t="s">
        <v>3753</v>
      </c>
      <c r="F620" s="487"/>
      <c r="G620" s="486"/>
    </row>
    <row r="621" spans="1:11" ht="15" hidden="1">
      <c r="A621" s="455" t="s">
        <v>3808</v>
      </c>
      <c r="B621" s="468" t="s">
        <v>3810</v>
      </c>
      <c r="C621" s="475" t="s">
        <v>2463</v>
      </c>
      <c r="D621" s="457"/>
      <c r="E621" s="458" t="s">
        <v>3753</v>
      </c>
      <c r="F621" s="499"/>
      <c r="G621" s="486"/>
    </row>
    <row r="622" spans="1:11" ht="128.25">
      <c r="A622" s="489" t="s">
        <v>3808</v>
      </c>
      <c r="B622" s="490" t="s">
        <v>3811</v>
      </c>
      <c r="C622" s="501"/>
      <c r="D622" s="501" t="s">
        <v>2181</v>
      </c>
      <c r="E622" s="492" t="s">
        <v>3234</v>
      </c>
      <c r="F622" s="499" t="s">
        <v>3812</v>
      </c>
      <c r="G622" s="486"/>
      <c r="K622" s="9" t="s">
        <v>684</v>
      </c>
    </row>
    <row r="623" spans="1:11" ht="102" hidden="1">
      <c r="A623" s="489" t="s">
        <v>3808</v>
      </c>
      <c r="B623" s="502" t="s">
        <v>3813</v>
      </c>
      <c r="C623" s="501" t="s">
        <v>2463</v>
      </c>
      <c r="D623" s="501"/>
      <c r="E623" s="492" t="s">
        <v>3234</v>
      </c>
      <c r="F623" s="499" t="s">
        <v>3814</v>
      </c>
      <c r="G623" s="486"/>
    </row>
    <row r="624" spans="1:11" ht="29.25" hidden="1">
      <c r="A624" s="455" t="s">
        <v>3808</v>
      </c>
      <c r="B624" s="468" t="s">
        <v>3815</v>
      </c>
      <c r="C624" s="475" t="s">
        <v>2463</v>
      </c>
      <c r="D624" s="503"/>
      <c r="E624" s="458" t="s">
        <v>3753</v>
      </c>
      <c r="F624" s="504"/>
      <c r="G624" s="486"/>
    </row>
    <row r="625" spans="1:11" ht="141">
      <c r="A625" s="455" t="s">
        <v>3808</v>
      </c>
      <c r="B625" s="468" t="s">
        <v>3816</v>
      </c>
      <c r="C625" s="475"/>
      <c r="D625" s="503" t="s">
        <v>2181</v>
      </c>
      <c r="E625" s="458" t="s">
        <v>3753</v>
      </c>
      <c r="F625" s="499" t="s">
        <v>3817</v>
      </c>
      <c r="G625" s="505"/>
      <c r="K625" s="9" t="s">
        <v>684</v>
      </c>
    </row>
    <row r="626" spans="1:11" ht="43.5" hidden="1">
      <c r="A626" s="489" t="s">
        <v>3808</v>
      </c>
      <c r="B626" s="490" t="s">
        <v>3818</v>
      </c>
      <c r="C626" s="501" t="s">
        <v>2463</v>
      </c>
      <c r="D626" s="501"/>
      <c r="E626" s="492" t="s">
        <v>3234</v>
      </c>
      <c r="F626" s="504"/>
      <c r="G626" s="486"/>
    </row>
    <row r="627" spans="1:11" ht="166.5">
      <c r="A627" s="489" t="s">
        <v>3808</v>
      </c>
      <c r="B627" s="502" t="s">
        <v>3819</v>
      </c>
      <c r="C627" s="501"/>
      <c r="D627" s="501" t="s">
        <v>2181</v>
      </c>
      <c r="E627" s="492" t="s">
        <v>3234</v>
      </c>
      <c r="F627" s="499" t="s">
        <v>3820</v>
      </c>
      <c r="G627" s="486"/>
      <c r="K627" s="9" t="s">
        <v>684</v>
      </c>
    </row>
    <row r="628" spans="1:11" ht="153.75">
      <c r="A628" s="489" t="s">
        <v>3808</v>
      </c>
      <c r="B628" s="490" t="s">
        <v>3821</v>
      </c>
      <c r="C628" s="506"/>
      <c r="D628" s="501" t="s">
        <v>2181</v>
      </c>
      <c r="E628" s="492" t="s">
        <v>3234</v>
      </c>
      <c r="F628" s="499" t="s">
        <v>3822</v>
      </c>
      <c r="G628" s="486"/>
      <c r="K628" s="9" t="s">
        <v>684</v>
      </c>
    </row>
    <row r="629" spans="1:11" ht="15.75" hidden="1">
      <c r="A629" s="1377" t="s">
        <v>3823</v>
      </c>
      <c r="B629" s="1378"/>
      <c r="C629" s="1378"/>
      <c r="D629" s="1378"/>
      <c r="E629" s="1378"/>
      <c r="F629" s="1379"/>
      <c r="G629" s="486"/>
    </row>
    <row r="630" spans="1:11" ht="29.25" hidden="1">
      <c r="A630" s="455" t="s">
        <v>3824</v>
      </c>
      <c r="B630" s="477" t="s">
        <v>3825</v>
      </c>
      <c r="C630" s="494" t="s">
        <v>2170</v>
      </c>
      <c r="D630" s="493"/>
      <c r="E630" s="495" t="s">
        <v>3753</v>
      </c>
      <c r="F630" s="507"/>
      <c r="G630" s="486"/>
    </row>
    <row r="631" spans="1:11" ht="29.25" hidden="1">
      <c r="A631" s="455" t="s">
        <v>3824</v>
      </c>
      <c r="B631" s="477" t="s">
        <v>3826</v>
      </c>
      <c r="C631" s="494" t="s">
        <v>2170</v>
      </c>
      <c r="D631" s="493"/>
      <c r="E631" s="495" t="s">
        <v>3753</v>
      </c>
      <c r="F631" s="507"/>
      <c r="G631" s="507"/>
    </row>
    <row r="632" spans="1:11" ht="29.25" hidden="1">
      <c r="A632" s="455" t="s">
        <v>3824</v>
      </c>
      <c r="B632" s="477" t="s">
        <v>3827</v>
      </c>
      <c r="C632" s="494" t="s">
        <v>2170</v>
      </c>
      <c r="D632" s="493"/>
      <c r="E632" s="495" t="s">
        <v>3753</v>
      </c>
      <c r="F632" s="507"/>
      <c r="G632" s="486"/>
    </row>
    <row r="633" spans="1:11" ht="39">
      <c r="A633" s="455" t="s">
        <v>3824</v>
      </c>
      <c r="B633" s="474" t="s">
        <v>3828</v>
      </c>
      <c r="C633" s="494"/>
      <c r="D633" s="493" t="s">
        <v>2181</v>
      </c>
      <c r="E633" s="495" t="s">
        <v>3753</v>
      </c>
      <c r="F633" s="507" t="s">
        <v>3829</v>
      </c>
      <c r="G633" s="508"/>
      <c r="K633" s="9" t="s">
        <v>684</v>
      </c>
    </row>
    <row r="634" spans="1:11" ht="15.75" hidden="1">
      <c r="A634" s="1377" t="s">
        <v>3830</v>
      </c>
      <c r="B634" s="1378"/>
      <c r="C634" s="1378"/>
      <c r="D634" s="1378"/>
      <c r="E634" s="1378"/>
      <c r="F634" s="1379"/>
      <c r="G634" s="486"/>
    </row>
    <row r="635" spans="1:11" ht="29.25" hidden="1">
      <c r="A635" s="455" t="s">
        <v>3831</v>
      </c>
      <c r="B635" s="477" t="s">
        <v>3832</v>
      </c>
      <c r="C635" s="493" t="s">
        <v>2463</v>
      </c>
      <c r="D635" s="493"/>
      <c r="E635" s="495" t="s">
        <v>3753</v>
      </c>
      <c r="F635" s="507"/>
      <c r="G635" s="507"/>
    </row>
    <row r="636" spans="1:11" ht="29.25" hidden="1">
      <c r="A636" s="455" t="s">
        <v>3831</v>
      </c>
      <c r="B636" s="477" t="s">
        <v>3833</v>
      </c>
      <c r="C636" s="494" t="s">
        <v>2170</v>
      </c>
      <c r="D636" s="493"/>
      <c r="E636" s="495" t="s">
        <v>3753</v>
      </c>
      <c r="F636" s="507"/>
      <c r="G636" s="507"/>
    </row>
    <row r="637" spans="1:11" ht="29.25" hidden="1">
      <c r="A637" s="455" t="s">
        <v>3831</v>
      </c>
      <c r="B637" s="477" t="s">
        <v>3834</v>
      </c>
      <c r="C637" s="493" t="s">
        <v>2463</v>
      </c>
      <c r="D637" s="493"/>
      <c r="E637" s="495" t="s">
        <v>3753</v>
      </c>
      <c r="F637" s="507"/>
      <c r="G637" s="507"/>
    </row>
    <row r="638" spans="1:11" ht="15.75" hidden="1">
      <c r="A638" s="1377" t="s">
        <v>3835</v>
      </c>
      <c r="B638" s="1378"/>
      <c r="C638" s="1378"/>
      <c r="D638" s="1378"/>
      <c r="E638" s="1378"/>
      <c r="F638" s="1379"/>
      <c r="G638" s="486"/>
    </row>
    <row r="639" spans="1:11" ht="58.5">
      <c r="A639" s="455" t="s">
        <v>3836</v>
      </c>
      <c r="B639" s="477" t="s">
        <v>3837</v>
      </c>
      <c r="C639" s="494"/>
      <c r="D639" s="494" t="s">
        <v>2181</v>
      </c>
      <c r="E639" s="495" t="s">
        <v>3753</v>
      </c>
      <c r="F639" s="507" t="s">
        <v>3838</v>
      </c>
      <c r="G639" s="486"/>
      <c r="K639" s="9" t="s">
        <v>684</v>
      </c>
    </row>
    <row r="640" spans="1:11" ht="15.75" hidden="1">
      <c r="A640" s="1377" t="s">
        <v>3839</v>
      </c>
      <c r="B640" s="1378"/>
      <c r="C640" s="1378"/>
      <c r="D640" s="1378"/>
      <c r="E640" s="1378"/>
      <c r="F640" s="1379"/>
      <c r="G640" s="486"/>
    </row>
    <row r="641" spans="1:11" ht="15.75" hidden="1">
      <c r="A641" s="1377" t="s">
        <v>3840</v>
      </c>
      <c r="B641" s="1378"/>
      <c r="C641" s="1378"/>
      <c r="D641" s="1378"/>
      <c r="E641" s="1378"/>
      <c r="F641" s="1379"/>
      <c r="G641" s="486"/>
    </row>
    <row r="642" spans="1:11" ht="29.25" hidden="1">
      <c r="A642" s="455" t="s">
        <v>3841</v>
      </c>
      <c r="B642" s="468" t="s">
        <v>3842</v>
      </c>
      <c r="C642" s="457" t="s">
        <v>2170</v>
      </c>
      <c r="D642" s="457"/>
      <c r="E642" s="458" t="s">
        <v>3753</v>
      </c>
      <c r="F642" s="487"/>
      <c r="G642" s="486"/>
    </row>
    <row r="643" spans="1:11" ht="44.25">
      <c r="A643" s="455" t="s">
        <v>3841</v>
      </c>
      <c r="B643" s="468" t="s">
        <v>3843</v>
      </c>
      <c r="C643" s="457"/>
      <c r="D643" s="457" t="s">
        <v>2181</v>
      </c>
      <c r="E643" s="458" t="s">
        <v>3753</v>
      </c>
      <c r="F643" s="499" t="s">
        <v>3844</v>
      </c>
      <c r="G643" s="486"/>
      <c r="K643" s="9" t="s">
        <v>684</v>
      </c>
    </row>
    <row r="644" spans="1:11" ht="15.75" hidden="1">
      <c r="A644" s="1377" t="s">
        <v>3845</v>
      </c>
      <c r="B644" s="1378"/>
      <c r="C644" s="1378"/>
      <c r="D644" s="1378"/>
      <c r="E644" s="1378"/>
      <c r="F644" s="1379"/>
      <c r="G644" s="486"/>
    </row>
    <row r="645" spans="1:11" ht="29.25" hidden="1">
      <c r="A645" s="455" t="s">
        <v>3846</v>
      </c>
      <c r="B645" s="468" t="s">
        <v>3847</v>
      </c>
      <c r="C645" s="457" t="s">
        <v>2170</v>
      </c>
      <c r="D645" s="457"/>
      <c r="E645" s="458" t="s">
        <v>3753</v>
      </c>
      <c r="F645" s="499"/>
      <c r="G645" s="486"/>
    </row>
    <row r="646" spans="1:11" ht="15.75" hidden="1">
      <c r="A646" s="1377" t="s">
        <v>3848</v>
      </c>
      <c r="B646" s="1378"/>
      <c r="C646" s="1378"/>
      <c r="D646" s="1378"/>
      <c r="E646" s="1378"/>
      <c r="F646" s="1379"/>
      <c r="G646" s="486"/>
    </row>
    <row r="647" spans="1:11" ht="15.75" hidden="1">
      <c r="A647" s="1377" t="s">
        <v>3849</v>
      </c>
      <c r="B647" s="1378"/>
      <c r="C647" s="1378"/>
      <c r="D647" s="1378"/>
      <c r="E647" s="1378"/>
      <c r="F647" s="1379"/>
      <c r="G647" s="486"/>
    </row>
    <row r="648" spans="1:11" ht="57">
      <c r="A648" s="455" t="s">
        <v>3850</v>
      </c>
      <c r="B648" s="468" t="s">
        <v>3851</v>
      </c>
      <c r="C648" s="457"/>
      <c r="D648" s="457" t="s">
        <v>2181</v>
      </c>
      <c r="E648" s="458" t="s">
        <v>3753</v>
      </c>
      <c r="F648" s="499" t="s">
        <v>3852</v>
      </c>
      <c r="G648" s="486"/>
      <c r="K648" s="9" t="s">
        <v>684</v>
      </c>
    </row>
    <row r="649" spans="1:11" ht="57">
      <c r="A649" s="455" t="s">
        <v>3850</v>
      </c>
      <c r="B649" s="468" t="s">
        <v>3853</v>
      </c>
      <c r="C649" s="457"/>
      <c r="D649" s="457" t="s">
        <v>2181</v>
      </c>
      <c r="E649" s="458" t="s">
        <v>3753</v>
      </c>
      <c r="F649" s="499" t="s">
        <v>3852</v>
      </c>
      <c r="G649" s="486"/>
      <c r="K649" s="9" t="s">
        <v>684</v>
      </c>
    </row>
    <row r="650" spans="1:11" ht="57">
      <c r="A650" s="455" t="s">
        <v>3850</v>
      </c>
      <c r="B650" s="468" t="s">
        <v>3854</v>
      </c>
      <c r="C650" s="457"/>
      <c r="D650" s="457" t="s">
        <v>2181</v>
      </c>
      <c r="E650" s="458" t="s">
        <v>3753</v>
      </c>
      <c r="F650" s="499" t="s">
        <v>3852</v>
      </c>
      <c r="G650" s="486"/>
      <c r="K650" s="9" t="s">
        <v>684</v>
      </c>
    </row>
    <row r="651" spans="1:11" ht="15.75" hidden="1">
      <c r="A651" s="1377" t="s">
        <v>3855</v>
      </c>
      <c r="B651" s="1378"/>
      <c r="C651" s="1378"/>
      <c r="D651" s="1378"/>
      <c r="E651" s="1378"/>
      <c r="F651" s="1379"/>
      <c r="G651" s="486"/>
    </row>
    <row r="652" spans="1:11" ht="67.5" hidden="1">
      <c r="A652" s="455" t="s">
        <v>3856</v>
      </c>
      <c r="B652" s="468" t="s">
        <v>3857</v>
      </c>
      <c r="C652" s="457" t="s">
        <v>2170</v>
      </c>
      <c r="D652" s="457"/>
      <c r="E652" s="458" t="s">
        <v>3753</v>
      </c>
      <c r="F652" s="487"/>
      <c r="G652" s="486"/>
    </row>
    <row r="653" spans="1:11" ht="67.5" hidden="1">
      <c r="A653" s="455" t="s">
        <v>3856</v>
      </c>
      <c r="B653" s="468" t="s">
        <v>3858</v>
      </c>
      <c r="C653" s="457" t="s">
        <v>2170</v>
      </c>
      <c r="D653" s="457"/>
      <c r="E653" s="458" t="s">
        <v>3753</v>
      </c>
      <c r="F653" s="487"/>
      <c r="G653" s="486"/>
    </row>
    <row r="654" spans="1:11" ht="67.5" hidden="1">
      <c r="A654" s="455" t="s">
        <v>3856</v>
      </c>
      <c r="B654" s="468" t="s">
        <v>3859</v>
      </c>
      <c r="C654" s="475" t="s">
        <v>2463</v>
      </c>
      <c r="D654" s="457"/>
      <c r="E654" s="458" t="s">
        <v>3753</v>
      </c>
      <c r="F654" s="487"/>
      <c r="G654" s="486"/>
    </row>
    <row r="655" spans="1:11" ht="67.5" hidden="1">
      <c r="A655" s="455" t="s">
        <v>3856</v>
      </c>
      <c r="B655" s="468" t="s">
        <v>3860</v>
      </c>
      <c r="C655" s="475" t="s">
        <v>2463</v>
      </c>
      <c r="D655" s="457"/>
      <c r="E655" s="458" t="s">
        <v>3753</v>
      </c>
      <c r="F655" s="487"/>
      <c r="G655" s="486"/>
    </row>
    <row r="656" spans="1:11" ht="67.5" hidden="1">
      <c r="A656" s="455" t="s">
        <v>3856</v>
      </c>
      <c r="B656" s="468" t="s">
        <v>3861</v>
      </c>
      <c r="C656" s="475" t="s">
        <v>2463</v>
      </c>
      <c r="D656" s="457"/>
      <c r="E656" s="458" t="s">
        <v>3753</v>
      </c>
      <c r="F656" s="487"/>
      <c r="G656" s="486"/>
    </row>
    <row r="657" spans="1:7" ht="67.5" hidden="1">
      <c r="A657" s="455" t="s">
        <v>3856</v>
      </c>
      <c r="B657" s="468" t="s">
        <v>3862</v>
      </c>
      <c r="C657" s="475" t="s">
        <v>2463</v>
      </c>
      <c r="D657" s="457"/>
      <c r="E657" s="458" t="s">
        <v>3753</v>
      </c>
      <c r="F657" s="487"/>
      <c r="G657" s="486"/>
    </row>
    <row r="658" spans="1:7" ht="15.75" hidden="1">
      <c r="A658" s="1377" t="s">
        <v>3863</v>
      </c>
      <c r="B658" s="1378"/>
      <c r="C658" s="1378"/>
      <c r="D658" s="1378"/>
      <c r="E658" s="1378"/>
      <c r="F658" s="1379"/>
      <c r="G658" s="486"/>
    </row>
    <row r="659" spans="1:7" ht="25.5" hidden="1">
      <c r="A659" s="455" t="s">
        <v>3864</v>
      </c>
      <c r="B659" s="480" t="s">
        <v>3865</v>
      </c>
      <c r="C659" s="475" t="s">
        <v>2463</v>
      </c>
      <c r="D659" s="457"/>
      <c r="E659" s="458" t="s">
        <v>3753</v>
      </c>
      <c r="F659" s="509"/>
      <c r="G659" s="498"/>
    </row>
    <row r="660" spans="1:7" ht="25.5" hidden="1">
      <c r="A660" s="455" t="s">
        <v>3864</v>
      </c>
      <c r="B660" s="480" t="s">
        <v>3866</v>
      </c>
      <c r="C660" s="475" t="s">
        <v>2463</v>
      </c>
      <c r="D660" s="457"/>
      <c r="E660" s="458" t="s">
        <v>3753</v>
      </c>
      <c r="F660" s="468"/>
      <c r="G660" s="498"/>
    </row>
    <row r="661" spans="1:7" ht="43.5" hidden="1">
      <c r="A661" s="455" t="s">
        <v>3864</v>
      </c>
      <c r="B661" s="468" t="s">
        <v>3867</v>
      </c>
      <c r="C661" s="475" t="s">
        <v>2463</v>
      </c>
      <c r="D661" s="457"/>
      <c r="E661" s="458" t="s">
        <v>3753</v>
      </c>
      <c r="F661" s="468"/>
      <c r="G661" s="498"/>
    </row>
    <row r="662" spans="1:7" ht="43.5" hidden="1">
      <c r="A662" s="455" t="s">
        <v>3864</v>
      </c>
      <c r="B662" s="468" t="s">
        <v>3868</v>
      </c>
      <c r="C662" s="475" t="s">
        <v>2463</v>
      </c>
      <c r="D662" s="457"/>
      <c r="E662" s="458" t="s">
        <v>3753</v>
      </c>
      <c r="F662" s="468"/>
      <c r="G662" s="498"/>
    </row>
    <row r="663" spans="1:7" ht="43.5" hidden="1">
      <c r="A663" s="455" t="s">
        <v>3864</v>
      </c>
      <c r="B663" s="468" t="s">
        <v>3869</v>
      </c>
      <c r="C663" s="475" t="s">
        <v>2463</v>
      </c>
      <c r="D663" s="457"/>
      <c r="E663" s="458" t="s">
        <v>3753</v>
      </c>
      <c r="F663" s="468"/>
      <c r="G663" s="498"/>
    </row>
    <row r="664" spans="1:7" ht="15.75" hidden="1">
      <c r="A664" s="1377" t="s">
        <v>3870</v>
      </c>
      <c r="B664" s="1378"/>
      <c r="C664" s="1378"/>
      <c r="D664" s="1378"/>
      <c r="E664" s="1378"/>
      <c r="F664" s="1379"/>
      <c r="G664" s="486"/>
    </row>
    <row r="665" spans="1:7" ht="43.5" hidden="1">
      <c r="A665" s="455" t="s">
        <v>3871</v>
      </c>
      <c r="B665" s="477" t="s">
        <v>3872</v>
      </c>
      <c r="C665" s="457" t="s">
        <v>2170</v>
      </c>
      <c r="D665" s="457"/>
      <c r="E665" s="458" t="s">
        <v>3753</v>
      </c>
      <c r="F665" s="487"/>
      <c r="G665" s="486"/>
    </row>
    <row r="666" spans="1:7" ht="29.25" hidden="1">
      <c r="A666" s="455" t="s">
        <v>3871</v>
      </c>
      <c r="B666" s="468" t="s">
        <v>3873</v>
      </c>
      <c r="C666" s="457" t="s">
        <v>2170</v>
      </c>
      <c r="D666" s="457"/>
      <c r="E666" s="458" t="s">
        <v>3753</v>
      </c>
      <c r="F666" s="487"/>
      <c r="G666" s="486"/>
    </row>
    <row r="667" spans="1:7" ht="22.5" hidden="1">
      <c r="A667" s="455" t="s">
        <v>3871</v>
      </c>
      <c r="B667" s="468" t="s">
        <v>3874</v>
      </c>
      <c r="C667" s="457" t="s">
        <v>2170</v>
      </c>
      <c r="D667" s="457"/>
      <c r="E667" s="458" t="s">
        <v>3753</v>
      </c>
      <c r="F667" s="487"/>
      <c r="G667" s="486"/>
    </row>
    <row r="668" spans="1:7" ht="43.5" hidden="1">
      <c r="A668" s="455" t="s">
        <v>3871</v>
      </c>
      <c r="B668" s="468" t="s">
        <v>3875</v>
      </c>
      <c r="C668" s="457" t="s">
        <v>2170</v>
      </c>
      <c r="D668" s="457"/>
      <c r="E668" s="458" t="s">
        <v>3753</v>
      </c>
      <c r="F668" s="487"/>
      <c r="G668" s="486"/>
    </row>
    <row r="669" spans="1:7" ht="29.25" hidden="1">
      <c r="A669" s="455" t="s">
        <v>3871</v>
      </c>
      <c r="B669" s="477" t="s">
        <v>3876</v>
      </c>
      <c r="C669" s="494" t="s">
        <v>2170</v>
      </c>
      <c r="D669" s="494"/>
      <c r="E669" s="495" t="s">
        <v>3753</v>
      </c>
      <c r="F669" s="474"/>
      <c r="G669" s="498"/>
    </row>
    <row r="670" spans="1:7" ht="29.25" hidden="1">
      <c r="A670" s="455" t="s">
        <v>3871</v>
      </c>
      <c r="B670" s="477" t="s">
        <v>3877</v>
      </c>
      <c r="C670" s="493" t="s">
        <v>2170</v>
      </c>
      <c r="D670" s="494"/>
      <c r="E670" s="495" t="s">
        <v>3753</v>
      </c>
      <c r="F670" s="474"/>
      <c r="G670" s="498"/>
    </row>
    <row r="671" spans="1:7" ht="29.25" hidden="1">
      <c r="A671" s="455" t="s">
        <v>3871</v>
      </c>
      <c r="B671" s="468" t="s">
        <v>3878</v>
      </c>
      <c r="C671" s="457" t="s">
        <v>2170</v>
      </c>
      <c r="D671" s="457"/>
      <c r="E671" s="458" t="s">
        <v>3753</v>
      </c>
      <c r="F671" s="487"/>
      <c r="G671" s="486"/>
    </row>
    <row r="672" spans="1:7" ht="29.25" hidden="1">
      <c r="A672" s="455" t="s">
        <v>3871</v>
      </c>
      <c r="B672" s="477" t="s">
        <v>3879</v>
      </c>
      <c r="C672" s="493" t="s">
        <v>2170</v>
      </c>
      <c r="D672" s="494"/>
      <c r="E672" s="495" t="s">
        <v>3753</v>
      </c>
      <c r="F672" s="474"/>
      <c r="G672" s="486"/>
    </row>
    <row r="673" spans="1:7" ht="29.25" hidden="1">
      <c r="A673" s="455" t="s">
        <v>3871</v>
      </c>
      <c r="B673" s="468" t="s">
        <v>3880</v>
      </c>
      <c r="C673" s="457" t="s">
        <v>2170</v>
      </c>
      <c r="D673" s="457"/>
      <c r="E673" s="458" t="s">
        <v>3753</v>
      </c>
      <c r="F673" s="487"/>
      <c r="G673" s="486"/>
    </row>
    <row r="674" spans="1:7" ht="43.5" hidden="1">
      <c r="A674" s="455" t="s">
        <v>3871</v>
      </c>
      <c r="B674" s="468" t="s">
        <v>3881</v>
      </c>
      <c r="C674" s="457" t="s">
        <v>2170</v>
      </c>
      <c r="D674" s="457"/>
      <c r="E674" s="458" t="s">
        <v>3753</v>
      </c>
      <c r="F674" s="487"/>
      <c r="G674" s="486"/>
    </row>
    <row r="675" spans="1:7" ht="43.5" hidden="1">
      <c r="A675" s="455" t="s">
        <v>3871</v>
      </c>
      <c r="B675" s="468" t="s">
        <v>3882</v>
      </c>
      <c r="C675" s="457" t="s">
        <v>2170</v>
      </c>
      <c r="D675" s="457"/>
      <c r="E675" s="458" t="s">
        <v>3753</v>
      </c>
      <c r="F675" s="487"/>
      <c r="G675" s="486"/>
    </row>
    <row r="676" spans="1:7" ht="15.75" hidden="1">
      <c r="A676" s="1377" t="s">
        <v>3883</v>
      </c>
      <c r="B676" s="1378"/>
      <c r="C676" s="1378"/>
      <c r="D676" s="1378"/>
      <c r="E676" s="1378"/>
      <c r="F676" s="1379"/>
      <c r="G676" s="486"/>
    </row>
    <row r="677" spans="1:7" ht="43.5" hidden="1">
      <c r="A677" s="455" t="s">
        <v>3884</v>
      </c>
      <c r="B677" s="468" t="s">
        <v>3885</v>
      </c>
      <c r="C677" s="457" t="s">
        <v>2170</v>
      </c>
      <c r="D677" s="457"/>
      <c r="E677" s="458" t="s">
        <v>3753</v>
      </c>
      <c r="F677" s="487"/>
      <c r="G677" s="486"/>
    </row>
    <row r="678" spans="1:7" ht="29.25" hidden="1">
      <c r="A678" s="455" t="s">
        <v>3884</v>
      </c>
      <c r="B678" s="468" t="s">
        <v>3886</v>
      </c>
      <c r="C678" s="457" t="s">
        <v>2170</v>
      </c>
      <c r="D678" s="457"/>
      <c r="E678" s="458" t="s">
        <v>3753</v>
      </c>
      <c r="F678" s="487"/>
      <c r="G678" s="486"/>
    </row>
    <row r="679" spans="1:7" ht="43.5" hidden="1">
      <c r="A679" s="455" t="s">
        <v>3884</v>
      </c>
      <c r="B679" s="468" t="s">
        <v>3887</v>
      </c>
      <c r="C679" s="457" t="s">
        <v>2170</v>
      </c>
      <c r="D679" s="457"/>
      <c r="E679" s="458" t="s">
        <v>3753</v>
      </c>
      <c r="F679" s="487"/>
      <c r="G679" s="486"/>
    </row>
    <row r="680" spans="1:7" ht="29.25" hidden="1">
      <c r="A680" s="455" t="s">
        <v>3884</v>
      </c>
      <c r="B680" s="477" t="s">
        <v>3888</v>
      </c>
      <c r="C680" s="494" t="s">
        <v>2170</v>
      </c>
      <c r="D680" s="494"/>
      <c r="E680" s="495" t="s">
        <v>3753</v>
      </c>
      <c r="F680" s="474"/>
      <c r="G680" s="498"/>
    </row>
    <row r="681" spans="1:7" ht="29.25" hidden="1">
      <c r="A681" s="455" t="s">
        <v>3884</v>
      </c>
      <c r="B681" s="477" t="s">
        <v>3889</v>
      </c>
      <c r="C681" s="494" t="s">
        <v>2170</v>
      </c>
      <c r="D681" s="494"/>
      <c r="E681" s="495" t="s">
        <v>3753</v>
      </c>
      <c r="F681" s="510"/>
      <c r="G681" s="486"/>
    </row>
    <row r="682" spans="1:7" ht="29.25" hidden="1">
      <c r="A682" s="455" t="s">
        <v>3884</v>
      </c>
      <c r="B682" s="477" t="s">
        <v>3890</v>
      </c>
      <c r="C682" s="494" t="s">
        <v>2170</v>
      </c>
      <c r="D682" s="494"/>
      <c r="E682" s="495" t="s">
        <v>3753</v>
      </c>
      <c r="F682" s="474"/>
      <c r="G682" s="498"/>
    </row>
    <row r="683" spans="1:7" ht="15.75" hidden="1">
      <c r="A683" s="1377" t="s">
        <v>3891</v>
      </c>
      <c r="B683" s="1378"/>
      <c r="C683" s="1378"/>
      <c r="D683" s="1378"/>
      <c r="E683" s="1378"/>
      <c r="F683" s="1379"/>
      <c r="G683" s="486"/>
    </row>
    <row r="684" spans="1:7" ht="33.75" hidden="1">
      <c r="A684" s="455" t="s">
        <v>3892</v>
      </c>
      <c r="B684" s="480" t="s">
        <v>3893</v>
      </c>
      <c r="C684" s="457" t="s">
        <v>2170</v>
      </c>
      <c r="D684" s="457"/>
      <c r="E684" s="458" t="s">
        <v>3753</v>
      </c>
      <c r="F684" s="468"/>
      <c r="G684" s="486"/>
    </row>
    <row r="685" spans="1:7" ht="51" hidden="1">
      <c r="A685" s="455" t="s">
        <v>3892</v>
      </c>
      <c r="B685" s="468" t="s">
        <v>3894</v>
      </c>
      <c r="C685" s="457" t="s">
        <v>2206</v>
      </c>
      <c r="D685" s="457"/>
      <c r="E685" s="458" t="s">
        <v>3753</v>
      </c>
      <c r="F685" s="480" t="s">
        <v>3895</v>
      </c>
      <c r="G685" s="511"/>
    </row>
    <row r="686" spans="1:7" ht="15.75" hidden="1">
      <c r="A686" s="1377" t="s">
        <v>3896</v>
      </c>
      <c r="B686" s="1378"/>
      <c r="C686" s="1378"/>
      <c r="D686" s="1378"/>
      <c r="E686" s="1378"/>
      <c r="F686" s="1379"/>
      <c r="G686" s="486"/>
    </row>
    <row r="687" spans="1:7" ht="51" hidden="1">
      <c r="A687" s="455" t="s">
        <v>3897</v>
      </c>
      <c r="B687" s="468" t="s">
        <v>3898</v>
      </c>
      <c r="C687" s="457" t="s">
        <v>2206</v>
      </c>
      <c r="D687" s="457"/>
      <c r="E687" s="458" t="s">
        <v>3753</v>
      </c>
      <c r="F687" s="480" t="s">
        <v>3899</v>
      </c>
      <c r="G687" s="511"/>
    </row>
    <row r="688" spans="1:7" ht="51" hidden="1">
      <c r="A688" s="455" t="s">
        <v>3897</v>
      </c>
      <c r="B688" s="468" t="s">
        <v>3900</v>
      </c>
      <c r="C688" s="457" t="s">
        <v>2206</v>
      </c>
      <c r="D688" s="457"/>
      <c r="E688" s="458" t="s">
        <v>3753</v>
      </c>
      <c r="F688" s="480" t="s">
        <v>3901</v>
      </c>
      <c r="G688" s="511"/>
    </row>
    <row r="689" spans="1:7" ht="51" hidden="1">
      <c r="A689" s="455" t="s">
        <v>3897</v>
      </c>
      <c r="B689" s="468" t="s">
        <v>3902</v>
      </c>
      <c r="C689" s="457" t="s">
        <v>2206</v>
      </c>
      <c r="D689" s="457"/>
      <c r="E689" s="458" t="s">
        <v>3753</v>
      </c>
      <c r="F689" s="480" t="s">
        <v>3903</v>
      </c>
      <c r="G689" s="511"/>
    </row>
    <row r="690" spans="1:7" ht="63.75" hidden="1">
      <c r="A690" s="455" t="s">
        <v>3897</v>
      </c>
      <c r="B690" s="468" t="s">
        <v>3904</v>
      </c>
      <c r="C690" s="457" t="s">
        <v>2206</v>
      </c>
      <c r="D690" s="457"/>
      <c r="E690" s="458" t="s">
        <v>3753</v>
      </c>
      <c r="F690" s="480" t="s">
        <v>3905</v>
      </c>
      <c r="G690" s="512"/>
    </row>
    <row r="691" spans="1:7" ht="63.75" hidden="1">
      <c r="A691" s="455" t="s">
        <v>3897</v>
      </c>
      <c r="B691" s="468" t="s">
        <v>3906</v>
      </c>
      <c r="C691" s="457" t="s">
        <v>2206</v>
      </c>
      <c r="D691" s="457"/>
      <c r="E691" s="458" t="s">
        <v>3753</v>
      </c>
      <c r="F691" s="480" t="s">
        <v>3905</v>
      </c>
      <c r="G691" s="512"/>
    </row>
    <row r="692" spans="1:7" ht="51" hidden="1">
      <c r="A692" s="455" t="s">
        <v>3897</v>
      </c>
      <c r="B692" s="468" t="s">
        <v>3907</v>
      </c>
      <c r="C692" s="457" t="s">
        <v>2206</v>
      </c>
      <c r="D692" s="457"/>
      <c r="E692" s="458" t="s">
        <v>3753</v>
      </c>
      <c r="F692" s="480" t="s">
        <v>3908</v>
      </c>
      <c r="G692" s="511"/>
    </row>
    <row r="693" spans="1:7" ht="43.5" hidden="1">
      <c r="A693" s="455" t="s">
        <v>3897</v>
      </c>
      <c r="B693" s="468" t="s">
        <v>3909</v>
      </c>
      <c r="C693" s="457" t="s">
        <v>2170</v>
      </c>
      <c r="D693" s="457"/>
      <c r="E693" s="458" t="s">
        <v>3753</v>
      </c>
      <c r="F693" s="480"/>
      <c r="G693" s="486"/>
    </row>
    <row r="694" spans="1:7" ht="15.75" hidden="1">
      <c r="A694" s="1377" t="s">
        <v>3910</v>
      </c>
      <c r="B694" s="1378"/>
      <c r="C694" s="1378"/>
      <c r="D694" s="1378"/>
      <c r="E694" s="1378"/>
      <c r="F694" s="1379"/>
      <c r="G694" s="486"/>
    </row>
    <row r="695" spans="1:7" ht="51" hidden="1">
      <c r="A695" s="455" t="s">
        <v>3911</v>
      </c>
      <c r="B695" s="468" t="s">
        <v>3912</v>
      </c>
      <c r="C695" s="457" t="s">
        <v>2206</v>
      </c>
      <c r="D695" s="457"/>
      <c r="E695" s="458" t="s">
        <v>3753</v>
      </c>
      <c r="F695" s="480" t="s">
        <v>3899</v>
      </c>
      <c r="G695" s="511"/>
    </row>
    <row r="696" spans="1:7" ht="63.75" hidden="1">
      <c r="A696" s="455" t="s">
        <v>3911</v>
      </c>
      <c r="B696" s="468" t="s">
        <v>3913</v>
      </c>
      <c r="C696" s="457" t="s">
        <v>2206</v>
      </c>
      <c r="D696" s="457"/>
      <c r="E696" s="458" t="s">
        <v>3753</v>
      </c>
      <c r="F696" s="480" t="s">
        <v>3905</v>
      </c>
      <c r="G696" s="512"/>
    </row>
    <row r="697" spans="1:7" ht="63.75" hidden="1">
      <c r="A697" s="455" t="s">
        <v>3911</v>
      </c>
      <c r="B697" s="468" t="s">
        <v>3914</v>
      </c>
      <c r="C697" s="457" t="s">
        <v>2206</v>
      </c>
      <c r="D697" s="457"/>
      <c r="E697" s="458" t="s">
        <v>3753</v>
      </c>
      <c r="F697" s="480" t="s">
        <v>3905</v>
      </c>
      <c r="G697" s="512"/>
    </row>
    <row r="698" spans="1:7" ht="15.75" hidden="1">
      <c r="A698" s="1377" t="s">
        <v>3915</v>
      </c>
      <c r="B698" s="1378"/>
      <c r="C698" s="1378"/>
      <c r="D698" s="1378"/>
      <c r="E698" s="1378"/>
      <c r="F698" s="1379"/>
      <c r="G698" s="486"/>
    </row>
    <row r="699" spans="1:7" ht="29.25" hidden="1">
      <c r="A699" s="455" t="s">
        <v>3916</v>
      </c>
      <c r="B699" s="468" t="s">
        <v>3917</v>
      </c>
      <c r="C699" s="457" t="s">
        <v>2170</v>
      </c>
      <c r="D699" s="457"/>
      <c r="E699" s="458" t="s">
        <v>3753</v>
      </c>
      <c r="F699" s="487"/>
      <c r="G699" s="486"/>
    </row>
    <row r="700" spans="1:7" ht="72" hidden="1">
      <c r="A700" s="513" t="s">
        <v>3916</v>
      </c>
      <c r="B700" s="477" t="s">
        <v>3918</v>
      </c>
      <c r="C700" s="494" t="s">
        <v>2170</v>
      </c>
      <c r="D700" s="494"/>
      <c r="E700" s="514" t="s">
        <v>3753</v>
      </c>
      <c r="F700" s="474"/>
      <c r="G700" s="507"/>
    </row>
    <row r="701" spans="1:7" ht="72" hidden="1">
      <c r="A701" s="513" t="s">
        <v>3916</v>
      </c>
      <c r="B701" s="477" t="s">
        <v>3919</v>
      </c>
      <c r="C701" s="494" t="s">
        <v>2170</v>
      </c>
      <c r="D701" s="494"/>
      <c r="E701" s="514" t="s">
        <v>3753</v>
      </c>
      <c r="F701" s="474"/>
      <c r="G701" s="507"/>
    </row>
    <row r="702" spans="1:7" ht="72" hidden="1">
      <c r="A702" s="513" t="s">
        <v>3916</v>
      </c>
      <c r="B702" s="477" t="s">
        <v>3920</v>
      </c>
      <c r="C702" s="494" t="s">
        <v>2170</v>
      </c>
      <c r="D702" s="494"/>
      <c r="E702" s="514" t="s">
        <v>3753</v>
      </c>
      <c r="F702" s="474"/>
      <c r="G702" s="498"/>
    </row>
    <row r="703" spans="1:7" ht="43.5" hidden="1">
      <c r="A703" s="455" t="s">
        <v>3916</v>
      </c>
      <c r="B703" s="468" t="s">
        <v>3921</v>
      </c>
      <c r="C703" s="457" t="s">
        <v>2170</v>
      </c>
      <c r="D703" s="457"/>
      <c r="E703" s="458" t="s">
        <v>3753</v>
      </c>
      <c r="F703" s="487"/>
      <c r="G703" s="486"/>
    </row>
    <row r="704" spans="1:7" ht="15.75" hidden="1">
      <c r="A704" s="1377" t="s">
        <v>3922</v>
      </c>
      <c r="B704" s="1378"/>
      <c r="C704" s="1378"/>
      <c r="D704" s="1378"/>
      <c r="E704" s="1378"/>
      <c r="F704" s="1379"/>
      <c r="G704" s="486"/>
    </row>
    <row r="705" spans="1:7" ht="45" hidden="1">
      <c r="A705" s="455" t="s">
        <v>3923</v>
      </c>
      <c r="B705" s="468" t="s">
        <v>3924</v>
      </c>
      <c r="C705" s="457" t="s">
        <v>2170</v>
      </c>
      <c r="D705" s="457"/>
      <c r="E705" s="458" t="s">
        <v>3753</v>
      </c>
      <c r="F705" s="487"/>
      <c r="G705" s="486"/>
    </row>
    <row r="706" spans="1:7" ht="45" hidden="1">
      <c r="A706" s="455" t="s">
        <v>3923</v>
      </c>
      <c r="B706" s="468" t="s">
        <v>3925</v>
      </c>
      <c r="C706" s="457" t="s">
        <v>2170</v>
      </c>
      <c r="D706" s="457"/>
      <c r="E706" s="458" t="s">
        <v>3753</v>
      </c>
      <c r="F706" s="487"/>
      <c r="G706" s="486"/>
    </row>
    <row r="707" spans="1:7" ht="45" hidden="1">
      <c r="A707" s="455" t="s">
        <v>3923</v>
      </c>
      <c r="B707" s="468" t="s">
        <v>3926</v>
      </c>
      <c r="C707" s="457" t="s">
        <v>2170</v>
      </c>
      <c r="D707" s="457"/>
      <c r="E707" s="458" t="s">
        <v>3753</v>
      </c>
      <c r="F707" s="487"/>
      <c r="G707" s="486"/>
    </row>
    <row r="708" spans="1:7" ht="45" hidden="1">
      <c r="A708" s="455" t="s">
        <v>3923</v>
      </c>
      <c r="B708" s="477" t="s">
        <v>3927</v>
      </c>
      <c r="C708" s="494" t="s">
        <v>2170</v>
      </c>
      <c r="D708" s="494"/>
      <c r="E708" s="495" t="s">
        <v>3753</v>
      </c>
      <c r="F708" s="507"/>
      <c r="G708" s="486"/>
    </row>
    <row r="709" spans="1:7" ht="45" hidden="1">
      <c r="A709" s="455" t="s">
        <v>3923</v>
      </c>
      <c r="B709" s="477" t="s">
        <v>3928</v>
      </c>
      <c r="C709" s="494" t="s">
        <v>2170</v>
      </c>
      <c r="D709" s="494"/>
      <c r="E709" s="495" t="s">
        <v>3753</v>
      </c>
      <c r="F709" s="507"/>
      <c r="G709" s="507"/>
    </row>
    <row r="710" spans="1:7" ht="45" hidden="1">
      <c r="A710" s="455" t="s">
        <v>3923</v>
      </c>
      <c r="B710" s="477" t="s">
        <v>3929</v>
      </c>
      <c r="C710" s="493" t="s">
        <v>2170</v>
      </c>
      <c r="D710" s="494"/>
      <c r="E710" s="495" t="s">
        <v>3753</v>
      </c>
      <c r="F710" s="507"/>
      <c r="G710" s="486"/>
    </row>
    <row r="711" spans="1:7" ht="45" hidden="1">
      <c r="A711" s="455" t="s">
        <v>3923</v>
      </c>
      <c r="B711" s="477" t="s">
        <v>3930</v>
      </c>
      <c r="C711" s="494" t="s">
        <v>2170</v>
      </c>
      <c r="D711" s="494"/>
      <c r="E711" s="495" t="s">
        <v>3753</v>
      </c>
      <c r="F711" s="498"/>
      <c r="G711" s="486"/>
    </row>
    <row r="712" spans="1:7" ht="45" hidden="1">
      <c r="A712" s="455" t="s">
        <v>3923</v>
      </c>
      <c r="B712" s="477" t="s">
        <v>3931</v>
      </c>
      <c r="C712" s="494" t="s">
        <v>2170</v>
      </c>
      <c r="D712" s="494"/>
      <c r="E712" s="495" t="s">
        <v>3753</v>
      </c>
      <c r="F712" s="507"/>
      <c r="G712" s="486"/>
    </row>
    <row r="713" spans="1:7" ht="45" hidden="1">
      <c r="A713" s="455" t="s">
        <v>3923</v>
      </c>
      <c r="B713" s="477" t="s">
        <v>3932</v>
      </c>
      <c r="C713" s="494" t="s">
        <v>2170</v>
      </c>
      <c r="D713" s="494"/>
      <c r="E713" s="495" t="s">
        <v>3753</v>
      </c>
      <c r="F713" s="510"/>
      <c r="G713" s="486"/>
    </row>
    <row r="714" spans="1:7" ht="45" hidden="1">
      <c r="A714" s="455" t="s">
        <v>3923</v>
      </c>
      <c r="B714" s="468" t="s">
        <v>3933</v>
      </c>
      <c r="C714" s="457" t="s">
        <v>2170</v>
      </c>
      <c r="D714" s="457"/>
      <c r="E714" s="458" t="s">
        <v>3753</v>
      </c>
      <c r="F714" s="487"/>
      <c r="G714" s="486"/>
    </row>
    <row r="715" spans="1:7" ht="15.75" hidden="1">
      <c r="A715" s="1377" t="s">
        <v>3934</v>
      </c>
      <c r="B715" s="1378"/>
      <c r="C715" s="1378"/>
      <c r="D715" s="1378"/>
      <c r="E715" s="1378"/>
      <c r="F715" s="1379"/>
      <c r="G715" s="486"/>
    </row>
    <row r="716" spans="1:7" ht="45" hidden="1">
      <c r="A716" s="455" t="s">
        <v>3935</v>
      </c>
      <c r="B716" s="468" t="s">
        <v>3936</v>
      </c>
      <c r="C716" s="457" t="s">
        <v>2170</v>
      </c>
      <c r="D716" s="457"/>
      <c r="E716" s="458" t="s">
        <v>3753</v>
      </c>
      <c r="F716" s="487"/>
      <c r="G716" s="486"/>
    </row>
    <row r="717" spans="1:7" ht="45" hidden="1">
      <c r="A717" s="455" t="s">
        <v>3935</v>
      </c>
      <c r="B717" s="468" t="s">
        <v>3937</v>
      </c>
      <c r="C717" s="457" t="s">
        <v>2170</v>
      </c>
      <c r="D717" s="457"/>
      <c r="E717" s="458" t="s">
        <v>3753</v>
      </c>
      <c r="F717" s="487"/>
      <c r="G717" s="486"/>
    </row>
    <row r="718" spans="1:7" ht="45" hidden="1">
      <c r="A718" s="455" t="s">
        <v>3935</v>
      </c>
      <c r="B718" s="477" t="s">
        <v>3938</v>
      </c>
      <c r="C718" s="494" t="s">
        <v>2170</v>
      </c>
      <c r="D718" s="494"/>
      <c r="E718" s="495" t="s">
        <v>3753</v>
      </c>
      <c r="F718" s="498"/>
      <c r="G718" s="486"/>
    </row>
    <row r="719" spans="1:7" ht="45" hidden="1">
      <c r="A719" s="455" t="s">
        <v>3935</v>
      </c>
      <c r="B719" s="477" t="s">
        <v>3939</v>
      </c>
      <c r="C719" s="494" t="s">
        <v>2170</v>
      </c>
      <c r="D719" s="494"/>
      <c r="E719" s="495" t="s">
        <v>3753</v>
      </c>
      <c r="F719" s="510"/>
      <c r="G719" s="486"/>
    </row>
    <row r="720" spans="1:7" ht="45" hidden="1">
      <c r="A720" s="455" t="s">
        <v>3935</v>
      </c>
      <c r="B720" s="477" t="s">
        <v>3940</v>
      </c>
      <c r="C720" s="493" t="s">
        <v>2170</v>
      </c>
      <c r="D720" s="494"/>
      <c r="E720" s="495" t="s">
        <v>3753</v>
      </c>
      <c r="F720" s="507"/>
      <c r="G720" s="507"/>
    </row>
    <row r="721" spans="1:7" ht="15.75" hidden="1">
      <c r="A721" s="1377" t="s">
        <v>3941</v>
      </c>
      <c r="B721" s="1378"/>
      <c r="C721" s="1378"/>
      <c r="D721" s="1378"/>
      <c r="E721" s="1378"/>
      <c r="F721" s="1379"/>
      <c r="G721" s="486"/>
    </row>
    <row r="722" spans="1:7" ht="43.5" hidden="1">
      <c r="A722" s="455" t="s">
        <v>3942</v>
      </c>
      <c r="B722" s="468" t="s">
        <v>3943</v>
      </c>
      <c r="C722" s="475" t="s">
        <v>2463</v>
      </c>
      <c r="D722" s="457"/>
      <c r="E722" s="458" t="s">
        <v>3753</v>
      </c>
      <c r="F722" s="487"/>
      <c r="G722" s="486"/>
    </row>
    <row r="723" spans="1:7" ht="15.75" hidden="1">
      <c r="A723" s="1377" t="s">
        <v>3944</v>
      </c>
      <c r="B723" s="1378"/>
      <c r="C723" s="1378"/>
      <c r="D723" s="1378"/>
      <c r="E723" s="1378"/>
      <c r="F723" s="1379"/>
      <c r="G723" s="486"/>
    </row>
    <row r="724" spans="1:7" ht="60.75" hidden="1">
      <c r="A724" s="455" t="s">
        <v>3945</v>
      </c>
      <c r="B724" s="468" t="s">
        <v>3946</v>
      </c>
      <c r="C724" s="457" t="s">
        <v>2206</v>
      </c>
      <c r="D724" s="457"/>
      <c r="E724" s="458" t="s">
        <v>3753</v>
      </c>
      <c r="F724" s="500" t="s">
        <v>3947</v>
      </c>
      <c r="G724" s="515"/>
    </row>
    <row r="725" spans="1:7" ht="86.25" hidden="1">
      <c r="A725" s="489" t="s">
        <v>3945</v>
      </c>
      <c r="B725" s="490" t="s">
        <v>3948</v>
      </c>
      <c r="C725" s="491" t="s">
        <v>2206</v>
      </c>
      <c r="D725" s="491"/>
      <c r="E725" s="492" t="s">
        <v>3234</v>
      </c>
      <c r="F725" s="500" t="s">
        <v>3947</v>
      </c>
      <c r="G725" s="515"/>
    </row>
    <row r="726" spans="1:7" ht="15.75" hidden="1">
      <c r="A726" s="1377" t="s">
        <v>3949</v>
      </c>
      <c r="B726" s="1378"/>
      <c r="C726" s="1378"/>
      <c r="D726" s="1378"/>
      <c r="E726" s="1378"/>
      <c r="F726" s="1379"/>
      <c r="G726" s="486"/>
    </row>
    <row r="727" spans="1:7" ht="29.25" hidden="1">
      <c r="A727" s="455" t="s">
        <v>3950</v>
      </c>
      <c r="B727" s="468" t="s">
        <v>3951</v>
      </c>
      <c r="C727" s="457" t="s">
        <v>2170</v>
      </c>
      <c r="D727" s="457"/>
      <c r="E727" s="458" t="s">
        <v>3753</v>
      </c>
      <c r="F727" s="487"/>
      <c r="G727" s="486"/>
    </row>
    <row r="728" spans="1:7" ht="51" hidden="1">
      <c r="A728" s="455" t="s">
        <v>3950</v>
      </c>
      <c r="B728" s="474" t="s">
        <v>3952</v>
      </c>
      <c r="C728" s="494" t="s">
        <v>2206</v>
      </c>
      <c r="D728" s="494"/>
      <c r="E728" s="495" t="s">
        <v>3753</v>
      </c>
      <c r="F728" s="498" t="s">
        <v>3953</v>
      </c>
      <c r="G728" s="498"/>
    </row>
    <row r="729" spans="1:7" ht="57.75" hidden="1">
      <c r="A729" s="455" t="s">
        <v>3950</v>
      </c>
      <c r="B729" s="477" t="s">
        <v>3954</v>
      </c>
      <c r="C729" s="493" t="s">
        <v>2206</v>
      </c>
      <c r="D729" s="494"/>
      <c r="E729" s="495" t="s">
        <v>3753</v>
      </c>
      <c r="F729" s="507" t="s">
        <v>3955</v>
      </c>
      <c r="G729" s="498"/>
    </row>
    <row r="730" spans="1:7" ht="57.75" hidden="1">
      <c r="A730" s="455" t="s">
        <v>3950</v>
      </c>
      <c r="B730" s="477" t="s">
        <v>3956</v>
      </c>
      <c r="C730" s="494" t="s">
        <v>2170</v>
      </c>
      <c r="D730" s="494"/>
      <c r="E730" s="495" t="s">
        <v>3753</v>
      </c>
      <c r="F730" s="510"/>
      <c r="G730" s="486"/>
    </row>
    <row r="731" spans="1:7" ht="29.25" hidden="1">
      <c r="A731" s="455" t="s">
        <v>3950</v>
      </c>
      <c r="B731" s="477" t="s">
        <v>3957</v>
      </c>
      <c r="C731" s="493" t="s">
        <v>2463</v>
      </c>
      <c r="D731" s="494"/>
      <c r="E731" s="495" t="s">
        <v>3753</v>
      </c>
      <c r="F731" s="507"/>
      <c r="G731" s="498"/>
    </row>
    <row r="732" spans="1:7" ht="15.75" hidden="1">
      <c r="A732" s="1377" t="s">
        <v>3958</v>
      </c>
      <c r="B732" s="1378"/>
      <c r="C732" s="1378"/>
      <c r="D732" s="1378"/>
      <c r="E732" s="1378"/>
      <c r="F732" s="1379"/>
      <c r="G732" s="486"/>
    </row>
    <row r="733" spans="1:7" ht="72" hidden="1">
      <c r="A733" s="489" t="s">
        <v>3959</v>
      </c>
      <c r="B733" s="490" t="s">
        <v>3960</v>
      </c>
      <c r="C733" s="491" t="s">
        <v>2170</v>
      </c>
      <c r="D733" s="491"/>
      <c r="E733" s="492" t="s">
        <v>3234</v>
      </c>
      <c r="F733" s="487"/>
      <c r="G733" s="486"/>
    </row>
    <row r="734" spans="1:7" ht="72" hidden="1">
      <c r="A734" s="489" t="s">
        <v>3959</v>
      </c>
      <c r="B734" s="490" t="s">
        <v>3961</v>
      </c>
      <c r="C734" s="491" t="s">
        <v>2170</v>
      </c>
      <c r="D734" s="491"/>
      <c r="E734" s="492" t="s">
        <v>3234</v>
      </c>
      <c r="F734" s="487"/>
      <c r="G734" s="486"/>
    </row>
    <row r="735" spans="1:7" ht="72" hidden="1">
      <c r="A735" s="489" t="s">
        <v>3959</v>
      </c>
      <c r="B735" s="490" t="s">
        <v>3962</v>
      </c>
      <c r="C735" s="491" t="s">
        <v>2170</v>
      </c>
      <c r="D735" s="491"/>
      <c r="E735" s="492" t="s">
        <v>3234</v>
      </c>
      <c r="F735" s="487"/>
      <c r="G735" s="486"/>
    </row>
    <row r="736" spans="1:7" ht="72" hidden="1">
      <c r="A736" s="489" t="s">
        <v>3959</v>
      </c>
      <c r="B736" s="490" t="s">
        <v>3963</v>
      </c>
      <c r="C736" s="491" t="s">
        <v>2170</v>
      </c>
      <c r="D736" s="491"/>
      <c r="E736" s="492" t="s">
        <v>3234</v>
      </c>
      <c r="F736" s="487"/>
      <c r="G736" s="486"/>
    </row>
    <row r="737" spans="1:7" ht="15.75" hidden="1">
      <c r="A737" s="1377" t="s">
        <v>3964</v>
      </c>
      <c r="B737" s="1378"/>
      <c r="C737" s="1378"/>
      <c r="D737" s="1378"/>
      <c r="E737" s="1378"/>
      <c r="F737" s="1379"/>
      <c r="G737" s="486"/>
    </row>
    <row r="738" spans="1:7" ht="38.25" hidden="1">
      <c r="A738" s="455" t="s">
        <v>3964</v>
      </c>
      <c r="B738" s="474" t="s">
        <v>3965</v>
      </c>
      <c r="C738" s="493" t="s">
        <v>2170</v>
      </c>
      <c r="D738" s="494"/>
      <c r="E738" s="495" t="s">
        <v>3753</v>
      </c>
      <c r="F738" s="507"/>
      <c r="G738" s="498"/>
    </row>
    <row r="739" spans="1:7" ht="15.75" hidden="1">
      <c r="A739" s="1377" t="s">
        <v>3966</v>
      </c>
      <c r="B739" s="1378"/>
      <c r="C739" s="1378"/>
      <c r="D739" s="1378"/>
      <c r="E739" s="1378"/>
      <c r="F739" s="1379"/>
      <c r="G739" s="486"/>
    </row>
    <row r="740" spans="1:7" ht="43.5" hidden="1">
      <c r="A740" s="455" t="s">
        <v>3966</v>
      </c>
      <c r="B740" s="468" t="s">
        <v>3967</v>
      </c>
      <c r="C740" s="475" t="s">
        <v>2463</v>
      </c>
      <c r="D740" s="457"/>
      <c r="E740" s="458" t="s">
        <v>3753</v>
      </c>
      <c r="F740" s="487"/>
      <c r="G740" s="486"/>
    </row>
    <row r="741" spans="1:7" ht="29.25" hidden="1">
      <c r="A741" s="455" t="s">
        <v>3966</v>
      </c>
      <c r="B741" s="468" t="s">
        <v>3968</v>
      </c>
      <c r="C741" s="475" t="s">
        <v>2463</v>
      </c>
      <c r="D741" s="457"/>
      <c r="E741" s="458" t="s">
        <v>3753</v>
      </c>
      <c r="F741" s="487"/>
      <c r="G741" s="486"/>
    </row>
    <row r="742" spans="1:7" ht="15" hidden="1">
      <c r="A742" s="455" t="s">
        <v>3966</v>
      </c>
      <c r="B742" s="468" t="s">
        <v>3969</v>
      </c>
      <c r="C742" s="475" t="s">
        <v>2463</v>
      </c>
      <c r="D742" s="457"/>
      <c r="E742" s="458" t="s">
        <v>3753</v>
      </c>
      <c r="F742" s="487"/>
      <c r="G742" s="486"/>
    </row>
    <row r="743" spans="1:7" ht="29.25" hidden="1">
      <c r="A743" s="455" t="s">
        <v>3966</v>
      </c>
      <c r="B743" s="468" t="s">
        <v>3970</v>
      </c>
      <c r="C743" s="475" t="s">
        <v>2463</v>
      </c>
      <c r="D743" s="457"/>
      <c r="E743" s="458" t="s">
        <v>3753</v>
      </c>
      <c r="F743" s="487"/>
      <c r="G743" s="486"/>
    </row>
    <row r="744" spans="1:7" ht="15.75" hidden="1">
      <c r="A744" s="1377" t="s">
        <v>3971</v>
      </c>
      <c r="B744" s="1378"/>
      <c r="C744" s="1378"/>
      <c r="D744" s="1378"/>
      <c r="E744" s="1378"/>
      <c r="F744" s="1379"/>
      <c r="G744" s="486"/>
    </row>
    <row r="745" spans="1:7" ht="29.25" hidden="1">
      <c r="A745" s="455" t="s">
        <v>3971</v>
      </c>
      <c r="B745" s="468" t="s">
        <v>3972</v>
      </c>
      <c r="C745" s="475" t="s">
        <v>2463</v>
      </c>
      <c r="D745" s="457"/>
      <c r="E745" s="458" t="s">
        <v>3753</v>
      </c>
      <c r="F745" s="487"/>
      <c r="G745" s="486"/>
    </row>
    <row r="746" spans="1:7" ht="15.75" hidden="1">
      <c r="A746" s="1377" t="s">
        <v>3973</v>
      </c>
      <c r="B746" s="1378"/>
      <c r="C746" s="1378"/>
      <c r="D746" s="1378"/>
      <c r="E746" s="1378"/>
      <c r="F746" s="1379"/>
      <c r="G746" s="486"/>
    </row>
    <row r="747" spans="1:7" ht="43.5" hidden="1">
      <c r="A747" s="455" t="s">
        <v>3973</v>
      </c>
      <c r="B747" s="468" t="s">
        <v>3974</v>
      </c>
      <c r="C747" s="457" t="s">
        <v>2170</v>
      </c>
      <c r="D747" s="457"/>
      <c r="E747" s="458" t="s">
        <v>3753</v>
      </c>
      <c r="F747" s="487"/>
      <c r="G747" s="486"/>
    </row>
    <row r="748" spans="1:7" ht="33.75" hidden="1">
      <c r="A748" s="455" t="s">
        <v>3973</v>
      </c>
      <c r="B748" s="468" t="s">
        <v>3975</v>
      </c>
      <c r="C748" s="457" t="s">
        <v>2170</v>
      </c>
      <c r="D748" s="457"/>
      <c r="E748" s="458" t="s">
        <v>3753</v>
      </c>
      <c r="F748" s="487"/>
      <c r="G748" s="486"/>
    </row>
    <row r="749" spans="1:7" ht="43.5" hidden="1">
      <c r="A749" s="455" t="s">
        <v>3973</v>
      </c>
      <c r="B749" s="468" t="s">
        <v>3976</v>
      </c>
      <c r="C749" s="475" t="s">
        <v>2463</v>
      </c>
      <c r="D749" s="457"/>
      <c r="E749" s="458" t="s">
        <v>3753</v>
      </c>
      <c r="F749" s="487"/>
      <c r="G749" s="486"/>
    </row>
    <row r="750" spans="1:7" ht="72" hidden="1">
      <c r="A750" s="489" t="s">
        <v>3973</v>
      </c>
      <c r="B750" s="490" t="s">
        <v>3977</v>
      </c>
      <c r="C750" s="501" t="s">
        <v>2463</v>
      </c>
      <c r="D750" s="491"/>
      <c r="E750" s="492" t="s">
        <v>3234</v>
      </c>
      <c r="F750" s="487"/>
      <c r="G750" s="486"/>
    </row>
    <row r="751" spans="1:7" ht="33.75" hidden="1">
      <c r="A751" s="455" t="s">
        <v>3973</v>
      </c>
      <c r="B751" s="474" t="s">
        <v>3978</v>
      </c>
      <c r="C751" s="493" t="s">
        <v>2463</v>
      </c>
      <c r="D751" s="494"/>
      <c r="E751" s="495" t="s">
        <v>3234</v>
      </c>
      <c r="F751" s="496"/>
      <c r="G751" s="498"/>
    </row>
    <row r="752" spans="1:7" ht="15.75" hidden="1">
      <c r="A752" s="1377" t="s">
        <v>3979</v>
      </c>
      <c r="B752" s="1378"/>
      <c r="C752" s="1378"/>
      <c r="D752" s="1378"/>
      <c r="E752" s="1378"/>
      <c r="F752" s="1379"/>
      <c r="G752" s="486"/>
    </row>
    <row r="753" spans="1:7" ht="15" hidden="1">
      <c r="A753" s="455" t="s">
        <v>3979</v>
      </c>
      <c r="B753" s="468" t="s">
        <v>3980</v>
      </c>
      <c r="C753" s="457" t="s">
        <v>2170</v>
      </c>
      <c r="D753" s="457"/>
      <c r="E753" s="458" t="s">
        <v>3753</v>
      </c>
      <c r="F753" s="487"/>
      <c r="G753" s="486"/>
    </row>
    <row r="754" spans="1:7" ht="25.5" hidden="1">
      <c r="A754" s="455" t="s">
        <v>3979</v>
      </c>
      <c r="B754" s="480" t="s">
        <v>3981</v>
      </c>
      <c r="C754" s="457" t="s">
        <v>2170</v>
      </c>
      <c r="D754" s="457"/>
      <c r="E754" s="458" t="s">
        <v>3753</v>
      </c>
      <c r="F754" s="499"/>
      <c r="G754" s="507"/>
    </row>
    <row r="755" spans="1:7" ht="43.5" hidden="1">
      <c r="A755" s="455" t="s">
        <v>3979</v>
      </c>
      <c r="B755" s="468" t="s">
        <v>3982</v>
      </c>
      <c r="C755" s="457" t="s">
        <v>2170</v>
      </c>
      <c r="D755" s="457"/>
      <c r="E755" s="458" t="s">
        <v>3753</v>
      </c>
      <c r="F755" s="487"/>
      <c r="G755" s="486"/>
    </row>
    <row r="756" spans="1:7" ht="43.5" hidden="1">
      <c r="A756" s="455" t="s">
        <v>3979</v>
      </c>
      <c r="B756" s="468" t="s">
        <v>3983</v>
      </c>
      <c r="C756" s="457" t="s">
        <v>2170</v>
      </c>
      <c r="D756" s="457"/>
      <c r="E756" s="458" t="s">
        <v>3753</v>
      </c>
      <c r="F756" s="487"/>
      <c r="G756" s="486"/>
    </row>
    <row r="757" spans="1:7" ht="15.75" hidden="1">
      <c r="A757" s="1377" t="s">
        <v>3984</v>
      </c>
      <c r="B757" s="1378"/>
      <c r="C757" s="1378"/>
      <c r="D757" s="1378"/>
      <c r="E757" s="1378"/>
      <c r="F757" s="1379"/>
      <c r="G757" s="486"/>
    </row>
    <row r="758" spans="1:7" ht="43.5" hidden="1">
      <c r="A758" s="455" t="s">
        <v>3984</v>
      </c>
      <c r="B758" s="468" t="s">
        <v>3985</v>
      </c>
      <c r="C758" s="457" t="s">
        <v>2170</v>
      </c>
      <c r="D758" s="457"/>
      <c r="E758" s="458" t="s">
        <v>3753</v>
      </c>
      <c r="F758" s="487"/>
      <c r="G758" s="486"/>
    </row>
    <row r="759" spans="1:7" ht="43.5" hidden="1">
      <c r="A759" s="455" t="s">
        <v>3984</v>
      </c>
      <c r="B759" s="468" t="s">
        <v>3986</v>
      </c>
      <c r="C759" s="457" t="s">
        <v>2170</v>
      </c>
      <c r="D759" s="457"/>
      <c r="E759" s="458" t="s">
        <v>3753</v>
      </c>
      <c r="F759" s="487"/>
      <c r="G759" s="486"/>
    </row>
    <row r="760" spans="1:7" ht="33.75" hidden="1">
      <c r="A760" s="455" t="s">
        <v>3984</v>
      </c>
      <c r="B760" s="468" t="s">
        <v>3987</v>
      </c>
      <c r="C760" s="457" t="s">
        <v>2170</v>
      </c>
      <c r="D760" s="457"/>
      <c r="E760" s="458" t="s">
        <v>3753</v>
      </c>
      <c r="F760" s="487"/>
      <c r="G760" s="486"/>
    </row>
    <row r="761" spans="1:7" ht="57.75" hidden="1">
      <c r="A761" s="455" t="s">
        <v>3984</v>
      </c>
      <c r="B761" s="468" t="s">
        <v>3988</v>
      </c>
      <c r="C761" s="457" t="s">
        <v>2170</v>
      </c>
      <c r="D761" s="457"/>
      <c r="E761" s="458" t="s">
        <v>3753</v>
      </c>
      <c r="F761" s="487"/>
      <c r="G761" s="486"/>
    </row>
    <row r="762" spans="1:7" ht="15.75" hidden="1">
      <c r="A762" s="1377" t="s">
        <v>3989</v>
      </c>
      <c r="B762" s="1378"/>
      <c r="C762" s="1378"/>
      <c r="D762" s="1378"/>
      <c r="E762" s="1378"/>
      <c r="F762" s="1379"/>
      <c r="G762" s="486"/>
    </row>
    <row r="763" spans="1:7" ht="43.5" hidden="1">
      <c r="A763" s="455" t="s">
        <v>3989</v>
      </c>
      <c r="B763" s="468" t="s">
        <v>3990</v>
      </c>
      <c r="C763" s="457" t="s">
        <v>2170</v>
      </c>
      <c r="D763" s="457"/>
      <c r="E763" s="458" t="s">
        <v>3753</v>
      </c>
      <c r="F763" s="487"/>
      <c r="G763" s="486"/>
    </row>
    <row r="764" spans="1:7" ht="43.5" hidden="1">
      <c r="A764" s="455" t="s">
        <v>3989</v>
      </c>
      <c r="B764" s="468" t="s">
        <v>3991</v>
      </c>
      <c r="C764" s="457" t="s">
        <v>2170</v>
      </c>
      <c r="D764" s="457"/>
      <c r="E764" s="458" t="s">
        <v>3753</v>
      </c>
      <c r="F764" s="487"/>
      <c r="G764" s="486"/>
    </row>
    <row r="765" spans="1:7" ht="57.75" hidden="1">
      <c r="A765" s="455" t="s">
        <v>3989</v>
      </c>
      <c r="B765" s="468" t="s">
        <v>3992</v>
      </c>
      <c r="C765" s="457" t="s">
        <v>2170</v>
      </c>
      <c r="D765" s="457"/>
      <c r="E765" s="458" t="s">
        <v>3753</v>
      </c>
      <c r="F765" s="500"/>
      <c r="G765" s="498"/>
    </row>
    <row r="766" spans="1:7" ht="57.75" hidden="1">
      <c r="A766" s="455" t="s">
        <v>3989</v>
      </c>
      <c r="B766" s="468" t="s">
        <v>3993</v>
      </c>
      <c r="C766" s="457" t="s">
        <v>2170</v>
      </c>
      <c r="D766" s="457"/>
      <c r="E766" s="458" t="s">
        <v>3753</v>
      </c>
      <c r="F766" s="487"/>
      <c r="G766" s="486"/>
    </row>
    <row r="767" spans="1:7" ht="15.75" hidden="1">
      <c r="A767" s="1377" t="s">
        <v>3994</v>
      </c>
      <c r="B767" s="1378"/>
      <c r="C767" s="1378"/>
      <c r="D767" s="1378"/>
      <c r="E767" s="1378"/>
      <c r="F767" s="1379"/>
      <c r="G767" s="486"/>
    </row>
    <row r="768" spans="1:7" ht="43.5" hidden="1">
      <c r="A768" s="455" t="s">
        <v>3994</v>
      </c>
      <c r="B768" s="468" t="s">
        <v>3995</v>
      </c>
      <c r="C768" s="457" t="s">
        <v>2170</v>
      </c>
      <c r="D768" s="457"/>
      <c r="E768" s="458" t="s">
        <v>3753</v>
      </c>
      <c r="F768" s="487"/>
      <c r="G768" s="486"/>
    </row>
    <row r="769" spans="1:11" ht="43.5" hidden="1">
      <c r="A769" s="455" t="s">
        <v>3994</v>
      </c>
      <c r="B769" s="468" t="s">
        <v>3996</v>
      </c>
      <c r="C769" s="457" t="s">
        <v>2170</v>
      </c>
      <c r="D769" s="457"/>
      <c r="E769" s="458" t="s">
        <v>3753</v>
      </c>
      <c r="F769" s="487"/>
      <c r="G769" s="486"/>
    </row>
    <row r="770" spans="1:11" ht="43.5" hidden="1">
      <c r="A770" s="455" t="s">
        <v>3994</v>
      </c>
      <c r="B770" s="468" t="s">
        <v>3997</v>
      </c>
      <c r="C770" s="457" t="s">
        <v>2170</v>
      </c>
      <c r="D770" s="457"/>
      <c r="E770" s="458" t="s">
        <v>3753</v>
      </c>
      <c r="F770" s="500"/>
      <c r="G770" s="498"/>
    </row>
    <row r="771" spans="1:11" ht="57.75" hidden="1">
      <c r="A771" s="455" t="s">
        <v>3994</v>
      </c>
      <c r="B771" s="468" t="s">
        <v>3998</v>
      </c>
      <c r="C771" s="457" t="s">
        <v>2170</v>
      </c>
      <c r="D771" s="457"/>
      <c r="E771" s="458" t="s">
        <v>3753</v>
      </c>
      <c r="F771" s="487"/>
      <c r="G771" s="486"/>
    </row>
    <row r="772" spans="1:11" ht="15.75" hidden="1">
      <c r="A772" s="1377" t="s">
        <v>3999</v>
      </c>
      <c r="B772" s="1378"/>
      <c r="C772" s="1378"/>
      <c r="D772" s="1378"/>
      <c r="E772" s="1378"/>
      <c r="F772" s="1379"/>
      <c r="G772" s="486"/>
    </row>
    <row r="773" spans="1:11" ht="29.25" hidden="1">
      <c r="A773" s="455" t="s">
        <v>3999</v>
      </c>
      <c r="B773" s="477" t="s">
        <v>4000</v>
      </c>
      <c r="C773" s="494" t="s">
        <v>2170</v>
      </c>
      <c r="D773" s="494"/>
      <c r="E773" s="495" t="s">
        <v>3753</v>
      </c>
      <c r="F773" s="507"/>
      <c r="G773" s="507"/>
    </row>
    <row r="774" spans="1:11" ht="15.75" hidden="1">
      <c r="A774" s="1377" t="s">
        <v>4001</v>
      </c>
      <c r="B774" s="1378"/>
      <c r="C774" s="1378"/>
      <c r="D774" s="1378"/>
      <c r="E774" s="1378"/>
      <c r="F774" s="1379"/>
      <c r="G774" s="486"/>
    </row>
    <row r="775" spans="1:11" ht="15.75" hidden="1">
      <c r="A775" s="1377" t="s">
        <v>4002</v>
      </c>
      <c r="B775" s="1378"/>
      <c r="C775" s="1378"/>
      <c r="D775" s="1378"/>
      <c r="E775" s="1378"/>
      <c r="F775" s="1379"/>
      <c r="G775" s="486"/>
    </row>
    <row r="776" spans="1:11" ht="132.75" hidden="1">
      <c r="A776" s="455" t="s">
        <v>4003</v>
      </c>
      <c r="B776" s="468" t="s">
        <v>4004</v>
      </c>
      <c r="C776" s="475" t="s">
        <v>2552</v>
      </c>
      <c r="D776" s="475"/>
      <c r="E776" s="458" t="s">
        <v>3753</v>
      </c>
      <c r="F776" s="500" t="s">
        <v>4005</v>
      </c>
      <c r="G776" s="516"/>
    </row>
    <row r="777" spans="1:11" ht="57.75" hidden="1">
      <c r="A777" s="455" t="s">
        <v>4003</v>
      </c>
      <c r="B777" s="468" t="s">
        <v>4006</v>
      </c>
      <c r="C777" s="475" t="s">
        <v>2463</v>
      </c>
      <c r="D777" s="475"/>
      <c r="E777" s="458" t="s">
        <v>3753</v>
      </c>
      <c r="F777" s="500"/>
      <c r="G777" s="516"/>
    </row>
    <row r="778" spans="1:11" ht="43.5" hidden="1">
      <c r="A778" s="455" t="s">
        <v>4003</v>
      </c>
      <c r="B778" s="468" t="s">
        <v>4007</v>
      </c>
      <c r="C778" s="475" t="s">
        <v>2463</v>
      </c>
      <c r="D778" s="475"/>
      <c r="E778" s="458" t="s">
        <v>3753</v>
      </c>
      <c r="F778" s="500"/>
      <c r="G778" s="516"/>
    </row>
    <row r="779" spans="1:11" ht="120.75" hidden="1">
      <c r="A779" s="455" t="s">
        <v>4003</v>
      </c>
      <c r="B779" s="468" t="s">
        <v>4008</v>
      </c>
      <c r="C779" s="517" t="s">
        <v>2463</v>
      </c>
      <c r="D779" s="475"/>
      <c r="E779" s="458" t="s">
        <v>3753</v>
      </c>
      <c r="F779" s="518" t="s">
        <v>4009</v>
      </c>
      <c r="G779" s="519" t="s">
        <v>4010</v>
      </c>
    </row>
    <row r="780" spans="1:11" ht="44.25">
      <c r="A780" s="455" t="s">
        <v>4003</v>
      </c>
      <c r="B780" s="468" t="s">
        <v>4011</v>
      </c>
      <c r="C780" s="520"/>
      <c r="D780" s="475" t="s">
        <v>3747</v>
      </c>
      <c r="E780" s="458" t="s">
        <v>3753</v>
      </c>
      <c r="F780" s="500" t="s">
        <v>4012</v>
      </c>
      <c r="G780" s="516"/>
      <c r="K780" s="9" t="s">
        <v>684</v>
      </c>
    </row>
    <row r="781" spans="1:11" ht="44.25">
      <c r="A781" s="455" t="s">
        <v>4003</v>
      </c>
      <c r="B781" s="468" t="s">
        <v>4013</v>
      </c>
      <c r="C781" s="520"/>
      <c r="D781" s="475" t="s">
        <v>3747</v>
      </c>
      <c r="E781" s="458" t="s">
        <v>3753</v>
      </c>
      <c r="F781" s="500" t="s">
        <v>4012</v>
      </c>
      <c r="G781" s="516"/>
      <c r="K781" s="9" t="s">
        <v>684</v>
      </c>
    </row>
    <row r="782" spans="1:11" ht="43.5" hidden="1">
      <c r="A782" s="455" t="s">
        <v>4003</v>
      </c>
      <c r="B782" s="468" t="s">
        <v>4014</v>
      </c>
      <c r="C782" s="475" t="s">
        <v>2170</v>
      </c>
      <c r="D782" s="475"/>
      <c r="E782" s="458" t="s">
        <v>3753</v>
      </c>
      <c r="F782" s="500"/>
      <c r="G782" s="516"/>
    </row>
    <row r="783" spans="1:11" ht="15.75" hidden="1">
      <c r="A783" s="1377" t="s">
        <v>4015</v>
      </c>
      <c r="B783" s="1378"/>
      <c r="C783" s="1378"/>
      <c r="D783" s="1378"/>
      <c r="E783" s="1378"/>
      <c r="F783" s="1379"/>
      <c r="G783" s="486"/>
    </row>
    <row r="784" spans="1:11" ht="33.75" hidden="1">
      <c r="A784" s="455" t="s">
        <v>4016</v>
      </c>
      <c r="B784" s="468" t="s">
        <v>4017</v>
      </c>
      <c r="C784" s="457" t="s">
        <v>2170</v>
      </c>
      <c r="D784" s="457"/>
      <c r="E784" s="458" t="s">
        <v>3753</v>
      </c>
      <c r="F784" s="487"/>
      <c r="G784" s="486"/>
    </row>
    <row r="785" spans="1:7" ht="72" hidden="1">
      <c r="A785" s="455" t="s">
        <v>4016</v>
      </c>
      <c r="B785" s="468" t="s">
        <v>4018</v>
      </c>
      <c r="C785" s="457" t="s">
        <v>2170</v>
      </c>
      <c r="D785" s="457"/>
      <c r="E785" s="458" t="s">
        <v>3753</v>
      </c>
      <c r="F785" s="499"/>
      <c r="G785" s="486"/>
    </row>
    <row r="786" spans="1:7" ht="72" hidden="1">
      <c r="A786" s="455" t="s">
        <v>4016</v>
      </c>
      <c r="B786" s="468" t="s">
        <v>4019</v>
      </c>
      <c r="C786" s="457" t="s">
        <v>2170</v>
      </c>
      <c r="D786" s="457"/>
      <c r="E786" s="458" t="s">
        <v>3753</v>
      </c>
      <c r="F786" s="499"/>
      <c r="G786" s="486"/>
    </row>
    <row r="787" spans="1:7" ht="86.25" hidden="1">
      <c r="A787" s="455" t="s">
        <v>4016</v>
      </c>
      <c r="B787" s="468" t="s">
        <v>4020</v>
      </c>
      <c r="C787" s="457" t="s">
        <v>2170</v>
      </c>
      <c r="D787" s="457"/>
      <c r="E787" s="458" t="s">
        <v>3753</v>
      </c>
      <c r="F787" s="487"/>
      <c r="G787" s="486"/>
    </row>
    <row r="788" spans="1:7" ht="129" hidden="1">
      <c r="A788" s="455" t="s">
        <v>4016</v>
      </c>
      <c r="B788" s="468" t="s">
        <v>4021</v>
      </c>
      <c r="C788" s="475" t="s">
        <v>2170</v>
      </c>
      <c r="D788" s="457"/>
      <c r="E788" s="458" t="s">
        <v>3753</v>
      </c>
      <c r="F788" s="504"/>
      <c r="G788" s="521"/>
    </row>
    <row r="789" spans="1:7" ht="33.75" hidden="1">
      <c r="A789" s="455" t="s">
        <v>4016</v>
      </c>
      <c r="B789" s="468" t="s">
        <v>4022</v>
      </c>
      <c r="C789" s="457" t="s">
        <v>2170</v>
      </c>
      <c r="D789" s="457"/>
      <c r="E789" s="458" t="s">
        <v>3753</v>
      </c>
      <c r="F789" s="487"/>
      <c r="G789" s="486"/>
    </row>
    <row r="790" spans="1:7" ht="57.75" hidden="1">
      <c r="A790" s="455" t="s">
        <v>4016</v>
      </c>
      <c r="B790" s="468" t="s">
        <v>4023</v>
      </c>
      <c r="C790" s="457" t="s">
        <v>2170</v>
      </c>
      <c r="D790" s="457"/>
      <c r="E790" s="458" t="s">
        <v>3753</v>
      </c>
      <c r="F790" s="499"/>
      <c r="G790" s="486"/>
    </row>
    <row r="791" spans="1:7" ht="43.5" hidden="1">
      <c r="A791" s="455" t="s">
        <v>4016</v>
      </c>
      <c r="B791" s="468" t="s">
        <v>4024</v>
      </c>
      <c r="C791" s="457" t="s">
        <v>2170</v>
      </c>
      <c r="D791" s="457"/>
      <c r="E791" s="458" t="s">
        <v>3753</v>
      </c>
      <c r="F791" s="487"/>
      <c r="G791" s="486"/>
    </row>
    <row r="792" spans="1:7" ht="15.75" hidden="1">
      <c r="A792" s="1377" t="s">
        <v>4025</v>
      </c>
      <c r="B792" s="1378"/>
      <c r="C792" s="1378"/>
      <c r="D792" s="1378"/>
      <c r="E792" s="1378"/>
      <c r="F792" s="1379"/>
      <c r="G792" s="486"/>
    </row>
    <row r="793" spans="1:7" ht="29.25" hidden="1">
      <c r="A793" s="455" t="s">
        <v>4026</v>
      </c>
      <c r="B793" s="468" t="s">
        <v>4027</v>
      </c>
      <c r="C793" s="457" t="s">
        <v>2170</v>
      </c>
      <c r="D793" s="457"/>
      <c r="E793" s="458" t="s">
        <v>3753</v>
      </c>
      <c r="F793" s="487"/>
      <c r="G793" s="486"/>
    </row>
    <row r="794" spans="1:7" ht="43.5" hidden="1">
      <c r="A794" s="455" t="s">
        <v>4026</v>
      </c>
      <c r="B794" s="468" t="s">
        <v>4028</v>
      </c>
      <c r="C794" s="457" t="s">
        <v>2170</v>
      </c>
      <c r="D794" s="457"/>
      <c r="E794" s="458" t="s">
        <v>3753</v>
      </c>
      <c r="F794" s="499" t="s">
        <v>4029</v>
      </c>
      <c r="G794" s="486"/>
    </row>
    <row r="795" spans="1:7" ht="43.5" hidden="1">
      <c r="A795" s="455" t="s">
        <v>4026</v>
      </c>
      <c r="B795" s="468" t="s">
        <v>4030</v>
      </c>
      <c r="C795" s="457" t="s">
        <v>2170</v>
      </c>
      <c r="D795" s="457"/>
      <c r="E795" s="458" t="s">
        <v>3753</v>
      </c>
      <c r="F795" s="487"/>
      <c r="G795" s="486"/>
    </row>
    <row r="796" spans="1:7" ht="29.25" hidden="1">
      <c r="A796" s="455" t="s">
        <v>4026</v>
      </c>
      <c r="B796" s="468" t="s">
        <v>4031</v>
      </c>
      <c r="C796" s="457" t="s">
        <v>2170</v>
      </c>
      <c r="D796" s="457"/>
      <c r="E796" s="458" t="s">
        <v>3753</v>
      </c>
      <c r="F796" s="487"/>
      <c r="G796" s="486"/>
    </row>
    <row r="797" spans="1:7" ht="43.5" hidden="1">
      <c r="A797" s="455" t="s">
        <v>4026</v>
      </c>
      <c r="B797" s="468" t="s">
        <v>4032</v>
      </c>
      <c r="C797" s="457" t="s">
        <v>2170</v>
      </c>
      <c r="D797" s="457"/>
      <c r="E797" s="458" t="s">
        <v>3753</v>
      </c>
      <c r="F797" s="487"/>
      <c r="G797" s="486"/>
    </row>
    <row r="798" spans="1:7" ht="22.5" hidden="1">
      <c r="A798" s="455" t="s">
        <v>4026</v>
      </c>
      <c r="B798" s="468" t="s">
        <v>4033</v>
      </c>
      <c r="C798" s="457" t="s">
        <v>2170</v>
      </c>
      <c r="D798" s="457"/>
      <c r="E798" s="458" t="s">
        <v>3753</v>
      </c>
      <c r="F798" s="487"/>
      <c r="G798" s="486"/>
    </row>
    <row r="799" spans="1:7" ht="76.5" hidden="1">
      <c r="A799" s="455" t="s">
        <v>4026</v>
      </c>
      <c r="B799" s="468" t="s">
        <v>4034</v>
      </c>
      <c r="C799" s="517" t="s">
        <v>2206</v>
      </c>
      <c r="D799" s="457"/>
      <c r="E799" s="458" t="s">
        <v>3753</v>
      </c>
      <c r="F799" s="522" t="s">
        <v>4035</v>
      </c>
      <c r="G799" s="523" t="s">
        <v>4036</v>
      </c>
    </row>
    <row r="800" spans="1:7" ht="29.25" hidden="1">
      <c r="A800" s="455" t="s">
        <v>4026</v>
      </c>
      <c r="B800" s="468" t="s">
        <v>4037</v>
      </c>
      <c r="C800" s="457" t="s">
        <v>2170</v>
      </c>
      <c r="D800" s="457"/>
      <c r="E800" s="458" t="s">
        <v>3753</v>
      </c>
      <c r="F800" s="487"/>
      <c r="G800" s="486"/>
    </row>
    <row r="801" spans="1:11" ht="43.5" hidden="1">
      <c r="A801" s="455" t="s">
        <v>4026</v>
      </c>
      <c r="B801" s="468" t="s">
        <v>4038</v>
      </c>
      <c r="C801" s="475" t="s">
        <v>3250</v>
      </c>
      <c r="D801" s="457"/>
      <c r="E801" s="458" t="s">
        <v>3753</v>
      </c>
      <c r="F801" s="487"/>
      <c r="G801" s="486"/>
    </row>
    <row r="802" spans="1:11" ht="57.75" hidden="1">
      <c r="A802" s="455" t="s">
        <v>4026</v>
      </c>
      <c r="B802" s="468" t="s">
        <v>4039</v>
      </c>
      <c r="C802" s="475" t="s">
        <v>3250</v>
      </c>
      <c r="D802" s="457"/>
      <c r="E802" s="458" t="s">
        <v>3753</v>
      </c>
      <c r="F802" s="487"/>
      <c r="G802" s="486"/>
    </row>
    <row r="803" spans="1:11" ht="43.5" hidden="1">
      <c r="A803" s="455" t="s">
        <v>4026</v>
      </c>
      <c r="B803" s="468" t="s">
        <v>4040</v>
      </c>
      <c r="C803" s="457" t="s">
        <v>2170</v>
      </c>
      <c r="D803" s="457"/>
      <c r="E803" s="458" t="s">
        <v>3753</v>
      </c>
      <c r="F803" s="487"/>
      <c r="G803" s="486"/>
    </row>
    <row r="804" spans="1:11" ht="15.75" hidden="1">
      <c r="A804" s="1377" t="s">
        <v>4041</v>
      </c>
      <c r="B804" s="1378"/>
      <c r="C804" s="1378"/>
      <c r="D804" s="1378"/>
      <c r="E804" s="1378"/>
      <c r="F804" s="1379"/>
      <c r="G804" s="486"/>
    </row>
    <row r="805" spans="1:11" ht="56.25" hidden="1">
      <c r="A805" s="455" t="s">
        <v>4042</v>
      </c>
      <c r="B805" s="468" t="s">
        <v>4043</v>
      </c>
      <c r="C805" s="457" t="s">
        <v>2170</v>
      </c>
      <c r="D805" s="457"/>
      <c r="E805" s="458" t="s">
        <v>3753</v>
      </c>
      <c r="F805" s="487"/>
      <c r="G805" s="486"/>
    </row>
    <row r="806" spans="1:11" ht="57.75" hidden="1">
      <c r="A806" s="455" t="s">
        <v>4042</v>
      </c>
      <c r="B806" s="468" t="s">
        <v>4044</v>
      </c>
      <c r="C806" s="457" t="s">
        <v>2170</v>
      </c>
      <c r="D806" s="457"/>
      <c r="E806" s="458" t="s">
        <v>3753</v>
      </c>
      <c r="F806" s="487"/>
      <c r="G806" s="486"/>
    </row>
    <row r="807" spans="1:11" ht="56.25" hidden="1">
      <c r="A807" s="455" t="s">
        <v>4042</v>
      </c>
      <c r="B807" s="468" t="s">
        <v>4045</v>
      </c>
      <c r="C807" s="457" t="s">
        <v>2170</v>
      </c>
      <c r="D807" s="457"/>
      <c r="E807" s="458" t="s">
        <v>3753</v>
      </c>
      <c r="F807" s="487"/>
      <c r="G807" s="486"/>
    </row>
    <row r="808" spans="1:11" ht="72" hidden="1">
      <c r="A808" s="489" t="s">
        <v>4042</v>
      </c>
      <c r="B808" s="490" t="s">
        <v>4046</v>
      </c>
      <c r="C808" s="501" t="s">
        <v>3250</v>
      </c>
      <c r="D808" s="491"/>
      <c r="E808" s="492" t="s">
        <v>3234</v>
      </c>
      <c r="F808" s="468"/>
      <c r="G808" s="507"/>
    </row>
    <row r="809" spans="1:11" ht="56.25" hidden="1">
      <c r="A809" s="489" t="s">
        <v>4042</v>
      </c>
      <c r="B809" s="490" t="s">
        <v>4047</v>
      </c>
      <c r="C809" s="501" t="s">
        <v>3250</v>
      </c>
      <c r="D809" s="491"/>
      <c r="E809" s="492" t="s">
        <v>3234</v>
      </c>
      <c r="F809" s="468"/>
      <c r="G809" s="507"/>
    </row>
    <row r="810" spans="1:11" ht="56.25" hidden="1">
      <c r="A810" s="455" t="s">
        <v>4042</v>
      </c>
      <c r="B810" s="468" t="s">
        <v>4048</v>
      </c>
      <c r="C810" s="457" t="s">
        <v>2170</v>
      </c>
      <c r="D810" s="457"/>
      <c r="E810" s="458" t="s">
        <v>3753</v>
      </c>
      <c r="F810" s="487"/>
      <c r="G810" s="486"/>
    </row>
    <row r="811" spans="1:11" ht="294">
      <c r="A811" s="455" t="s">
        <v>4042</v>
      </c>
      <c r="B811" s="480" t="s">
        <v>4049</v>
      </c>
      <c r="C811" s="457"/>
      <c r="D811" s="524" t="s">
        <v>2336</v>
      </c>
      <c r="E811" s="525" t="s">
        <v>3753</v>
      </c>
      <c r="F811" s="480" t="s">
        <v>4050</v>
      </c>
      <c r="G811" s="498"/>
      <c r="K811" s="9" t="s">
        <v>684</v>
      </c>
    </row>
    <row r="812" spans="1:11" ht="56.25" hidden="1">
      <c r="A812" s="455" t="s">
        <v>4042</v>
      </c>
      <c r="B812" s="468" t="s">
        <v>4051</v>
      </c>
      <c r="C812" s="457" t="s">
        <v>2170</v>
      </c>
      <c r="D812" s="457"/>
      <c r="E812" s="458" t="s">
        <v>3753</v>
      </c>
      <c r="F812" s="487"/>
      <c r="G812" s="486"/>
    </row>
    <row r="813" spans="1:11" ht="56.25" hidden="1">
      <c r="A813" s="455" t="s">
        <v>4042</v>
      </c>
      <c r="B813" s="468" t="s">
        <v>4052</v>
      </c>
      <c r="C813" s="457" t="s">
        <v>2170</v>
      </c>
      <c r="D813" s="457"/>
      <c r="E813" s="458" t="s">
        <v>3753</v>
      </c>
      <c r="F813" s="487"/>
      <c r="G813" s="486"/>
    </row>
    <row r="814" spans="1:11" ht="57.75" hidden="1">
      <c r="A814" s="455" t="s">
        <v>4042</v>
      </c>
      <c r="B814" s="468" t="s">
        <v>4053</v>
      </c>
      <c r="C814" s="475" t="s">
        <v>2170</v>
      </c>
      <c r="D814" s="457"/>
      <c r="E814" s="526" t="s">
        <v>3753</v>
      </c>
      <c r="F814" s="468"/>
      <c r="G814" s="498"/>
    </row>
    <row r="815" spans="1:11" ht="57.75" hidden="1">
      <c r="A815" s="455" t="s">
        <v>4042</v>
      </c>
      <c r="B815" s="468" t="s">
        <v>4054</v>
      </c>
      <c r="C815" s="457" t="s">
        <v>2170</v>
      </c>
      <c r="D815" s="457"/>
      <c r="E815" s="458" t="s">
        <v>3753</v>
      </c>
      <c r="F815" s="510"/>
      <c r="G815" s="486"/>
    </row>
    <row r="816" spans="1:11" ht="15.75" hidden="1">
      <c r="A816" s="1377" t="s">
        <v>4055</v>
      </c>
      <c r="B816" s="1378"/>
      <c r="C816" s="1378"/>
      <c r="D816" s="1378"/>
      <c r="E816" s="1378"/>
      <c r="F816" s="1379"/>
      <c r="G816" s="486"/>
    </row>
    <row r="817" spans="1:11" ht="57">
      <c r="A817" s="455" t="s">
        <v>4056</v>
      </c>
      <c r="B817" s="468" t="s">
        <v>4057</v>
      </c>
      <c r="C817" s="457"/>
      <c r="D817" s="457" t="s">
        <v>2181</v>
      </c>
      <c r="E817" s="458" t="s">
        <v>3753</v>
      </c>
      <c r="F817" s="500" t="s">
        <v>4058</v>
      </c>
      <c r="G817" s="515"/>
      <c r="K817" s="9" t="s">
        <v>684</v>
      </c>
    </row>
    <row r="818" spans="1:11" ht="72.75">
      <c r="A818" s="489" t="s">
        <v>4056</v>
      </c>
      <c r="B818" s="490" t="s">
        <v>4059</v>
      </c>
      <c r="C818" s="491"/>
      <c r="D818" s="457" t="s">
        <v>2181</v>
      </c>
      <c r="E818" s="492" t="s">
        <v>3234</v>
      </c>
      <c r="F818" s="500" t="s">
        <v>4058</v>
      </c>
      <c r="G818" s="486"/>
      <c r="K818" s="9" t="s">
        <v>684</v>
      </c>
    </row>
    <row r="819" spans="1:11" ht="57">
      <c r="A819" s="489" t="s">
        <v>4056</v>
      </c>
      <c r="B819" s="490" t="s">
        <v>4060</v>
      </c>
      <c r="C819" s="491"/>
      <c r="D819" s="457" t="s">
        <v>2181</v>
      </c>
      <c r="E819" s="492" t="s">
        <v>3234</v>
      </c>
      <c r="F819" s="500" t="s">
        <v>4058</v>
      </c>
      <c r="G819" s="486"/>
      <c r="K819" s="9" t="s">
        <v>684</v>
      </c>
    </row>
    <row r="820" spans="1:11" ht="57">
      <c r="A820" s="455" t="s">
        <v>4056</v>
      </c>
      <c r="B820" s="468" t="s">
        <v>4048</v>
      </c>
      <c r="C820" s="457"/>
      <c r="D820" s="457" t="s">
        <v>2181</v>
      </c>
      <c r="E820" s="458" t="s">
        <v>3753</v>
      </c>
      <c r="F820" s="500" t="s">
        <v>4058</v>
      </c>
      <c r="G820" s="486"/>
      <c r="K820" s="9" t="s">
        <v>684</v>
      </c>
    </row>
    <row r="821" spans="1:11" ht="57">
      <c r="A821" s="455" t="s">
        <v>4056</v>
      </c>
      <c r="B821" s="468" t="s">
        <v>4061</v>
      </c>
      <c r="C821" s="457"/>
      <c r="D821" s="457" t="s">
        <v>2181</v>
      </c>
      <c r="E821" s="458" t="s">
        <v>3753</v>
      </c>
      <c r="F821" s="500" t="s">
        <v>4058</v>
      </c>
      <c r="G821" s="486"/>
      <c r="K821" s="9" t="s">
        <v>684</v>
      </c>
    </row>
    <row r="822" spans="1:11" ht="57">
      <c r="A822" s="455" t="s">
        <v>4056</v>
      </c>
      <c r="B822" s="468" t="s">
        <v>4051</v>
      </c>
      <c r="C822" s="457"/>
      <c r="D822" s="457" t="s">
        <v>2181</v>
      </c>
      <c r="E822" s="458" t="s">
        <v>3753</v>
      </c>
      <c r="F822" s="500" t="s">
        <v>4058</v>
      </c>
      <c r="G822" s="486"/>
      <c r="K822" s="9" t="s">
        <v>684</v>
      </c>
    </row>
    <row r="823" spans="1:11" ht="57">
      <c r="A823" s="455" t="s">
        <v>4056</v>
      </c>
      <c r="B823" s="468" t="s">
        <v>4052</v>
      </c>
      <c r="C823" s="457"/>
      <c r="D823" s="457" t="s">
        <v>2181</v>
      </c>
      <c r="E823" s="458" t="s">
        <v>3753</v>
      </c>
      <c r="F823" s="500" t="s">
        <v>4058</v>
      </c>
      <c r="G823" s="486"/>
      <c r="K823" s="9" t="s">
        <v>684</v>
      </c>
    </row>
    <row r="824" spans="1:11" ht="58.5">
      <c r="A824" s="455" t="s">
        <v>4056</v>
      </c>
      <c r="B824" s="468" t="s">
        <v>4053</v>
      </c>
      <c r="C824" s="457"/>
      <c r="D824" s="457" t="s">
        <v>2181</v>
      </c>
      <c r="E824" s="458" t="s">
        <v>3753</v>
      </c>
      <c r="F824" s="500" t="s">
        <v>4058</v>
      </c>
      <c r="G824" s="486"/>
      <c r="K824" s="9" t="s">
        <v>684</v>
      </c>
    </row>
    <row r="825" spans="1:11" ht="15.75" hidden="1">
      <c r="A825" s="1377" t="s">
        <v>4062</v>
      </c>
      <c r="B825" s="1378"/>
      <c r="C825" s="1378"/>
      <c r="D825" s="1378"/>
      <c r="E825" s="1378"/>
      <c r="F825" s="1379"/>
      <c r="G825" s="486"/>
    </row>
    <row r="826" spans="1:11" ht="56.25" hidden="1">
      <c r="A826" s="455" t="s">
        <v>4063</v>
      </c>
      <c r="B826" s="468" t="s">
        <v>4064</v>
      </c>
      <c r="C826" s="475" t="s">
        <v>2170</v>
      </c>
      <c r="D826" s="475"/>
      <c r="E826" s="458" t="s">
        <v>3753</v>
      </c>
      <c r="F826" s="499"/>
      <c r="G826" s="486"/>
    </row>
    <row r="827" spans="1:11" ht="57">
      <c r="A827" s="455" t="s">
        <v>4063</v>
      </c>
      <c r="B827" s="468" t="s">
        <v>4065</v>
      </c>
      <c r="C827" s="475"/>
      <c r="D827" s="475" t="s">
        <v>2181</v>
      </c>
      <c r="E827" s="526" t="s">
        <v>3753</v>
      </c>
      <c r="F827" s="480" t="s">
        <v>4058</v>
      </c>
      <c r="G827" s="516"/>
      <c r="K827" s="9" t="s">
        <v>684</v>
      </c>
    </row>
    <row r="828" spans="1:11" ht="57">
      <c r="A828" s="455" t="s">
        <v>4063</v>
      </c>
      <c r="B828" s="468" t="s">
        <v>4066</v>
      </c>
      <c r="C828" s="475"/>
      <c r="D828" s="475" t="s">
        <v>2181</v>
      </c>
      <c r="E828" s="526" t="s">
        <v>3753</v>
      </c>
      <c r="F828" s="480" t="s">
        <v>4058</v>
      </c>
      <c r="G828" s="516"/>
      <c r="K828" s="9" t="s">
        <v>684</v>
      </c>
    </row>
    <row r="829" spans="1:11" ht="57" hidden="1">
      <c r="A829" s="455" t="s">
        <v>4063</v>
      </c>
      <c r="B829" s="468" t="s">
        <v>4067</v>
      </c>
      <c r="C829" s="475" t="s">
        <v>2170</v>
      </c>
      <c r="D829" s="475"/>
      <c r="E829" s="526" t="s">
        <v>3753</v>
      </c>
      <c r="F829" s="480"/>
      <c r="G829" s="527"/>
      <c r="K829" s="9"/>
    </row>
    <row r="830" spans="1:11" ht="57">
      <c r="A830" s="455" t="s">
        <v>4063</v>
      </c>
      <c r="B830" s="468" t="s">
        <v>4068</v>
      </c>
      <c r="C830" s="475"/>
      <c r="D830" s="475" t="s">
        <v>2181</v>
      </c>
      <c r="E830" s="526" t="s">
        <v>3753</v>
      </c>
      <c r="F830" s="480" t="s">
        <v>4069</v>
      </c>
      <c r="G830" s="527"/>
      <c r="K830" s="9" t="s">
        <v>684</v>
      </c>
    </row>
    <row r="831" spans="1:11" ht="57" hidden="1">
      <c r="A831" s="455" t="s">
        <v>4063</v>
      </c>
      <c r="B831" s="468" t="s">
        <v>4070</v>
      </c>
      <c r="C831" s="475" t="s">
        <v>2170</v>
      </c>
      <c r="D831" s="475"/>
      <c r="E831" s="526" t="s">
        <v>3753</v>
      </c>
      <c r="F831" s="480"/>
      <c r="G831" s="516"/>
      <c r="K831" s="9"/>
    </row>
    <row r="832" spans="1:11" ht="57">
      <c r="A832" s="455" t="s">
        <v>4063</v>
      </c>
      <c r="B832" s="468" t="s">
        <v>4071</v>
      </c>
      <c r="C832" s="475"/>
      <c r="D832" s="475" t="s">
        <v>2181</v>
      </c>
      <c r="E832" s="526" t="s">
        <v>3753</v>
      </c>
      <c r="F832" s="480" t="s">
        <v>4058</v>
      </c>
      <c r="G832" s="516"/>
      <c r="K832" s="9" t="s">
        <v>684</v>
      </c>
    </row>
    <row r="833" spans="1:11" ht="57">
      <c r="A833" s="455" t="s">
        <v>4063</v>
      </c>
      <c r="B833" s="468" t="s">
        <v>4072</v>
      </c>
      <c r="C833" s="475"/>
      <c r="D833" s="475" t="s">
        <v>2181</v>
      </c>
      <c r="E833" s="526" t="s">
        <v>3753</v>
      </c>
      <c r="F833" s="480" t="s">
        <v>4058</v>
      </c>
      <c r="G833" s="516"/>
      <c r="K833" s="9" t="s">
        <v>684</v>
      </c>
    </row>
    <row r="834" spans="1:11" ht="57" hidden="1">
      <c r="A834" s="455" t="s">
        <v>4063</v>
      </c>
      <c r="B834" s="468" t="s">
        <v>4073</v>
      </c>
      <c r="C834" s="475" t="s">
        <v>2170</v>
      </c>
      <c r="D834" s="475"/>
      <c r="E834" s="458" t="s">
        <v>3753</v>
      </c>
      <c r="F834" s="499"/>
      <c r="G834" s="486"/>
      <c r="K834" s="9"/>
    </row>
    <row r="835" spans="1:11" ht="57" hidden="1">
      <c r="A835" s="455" t="s">
        <v>4063</v>
      </c>
      <c r="B835" s="468" t="s">
        <v>4074</v>
      </c>
      <c r="C835" s="475" t="s">
        <v>2170</v>
      </c>
      <c r="D835" s="475"/>
      <c r="E835" s="458" t="s">
        <v>3753</v>
      </c>
      <c r="F835" s="499"/>
      <c r="G835" s="486"/>
      <c r="K835" s="9"/>
    </row>
    <row r="836" spans="1:11" ht="15.75" hidden="1">
      <c r="A836" s="1377" t="s">
        <v>4075</v>
      </c>
      <c r="B836" s="1378"/>
      <c r="C836" s="1378"/>
      <c r="D836" s="1378"/>
      <c r="E836" s="1378"/>
      <c r="F836" s="1379"/>
      <c r="G836" s="486"/>
      <c r="K836" s="9"/>
    </row>
    <row r="837" spans="1:11" ht="44.25">
      <c r="A837" s="455" t="s">
        <v>4076</v>
      </c>
      <c r="B837" s="468" t="s">
        <v>4077</v>
      </c>
      <c r="C837" s="457"/>
      <c r="D837" s="457" t="s">
        <v>2181</v>
      </c>
      <c r="E837" s="458" t="s">
        <v>3753</v>
      </c>
      <c r="F837" s="500" t="s">
        <v>4078</v>
      </c>
      <c r="G837" s="507"/>
      <c r="K837" s="9" t="s">
        <v>684</v>
      </c>
    </row>
    <row r="838" spans="1:11" ht="44.25">
      <c r="A838" s="455" t="s">
        <v>4076</v>
      </c>
      <c r="B838" s="468" t="s">
        <v>4079</v>
      </c>
      <c r="C838" s="457"/>
      <c r="D838" s="457" t="s">
        <v>2181</v>
      </c>
      <c r="E838" s="458" t="s">
        <v>3753</v>
      </c>
      <c r="F838" s="500" t="s">
        <v>4078</v>
      </c>
      <c r="G838" s="507"/>
      <c r="K838" s="9" t="s">
        <v>684</v>
      </c>
    </row>
    <row r="839" spans="1:11" ht="44.25">
      <c r="A839" s="455" t="s">
        <v>4076</v>
      </c>
      <c r="B839" s="468" t="s">
        <v>4080</v>
      </c>
      <c r="C839" s="457"/>
      <c r="D839" s="457" t="s">
        <v>2181</v>
      </c>
      <c r="E839" s="458" t="s">
        <v>3753</v>
      </c>
      <c r="F839" s="500" t="s">
        <v>4078</v>
      </c>
      <c r="G839" s="507"/>
      <c r="K839" s="9" t="s">
        <v>684</v>
      </c>
    </row>
    <row r="840" spans="1:11" ht="37.5">
      <c r="A840" s="455" t="s">
        <v>4076</v>
      </c>
      <c r="B840" s="468" t="s">
        <v>4081</v>
      </c>
      <c r="C840" s="457"/>
      <c r="D840" s="457" t="s">
        <v>2181</v>
      </c>
      <c r="E840" s="458" t="s">
        <v>3753</v>
      </c>
      <c r="F840" s="500" t="s">
        <v>4078</v>
      </c>
      <c r="G840" s="507"/>
      <c r="K840" s="9" t="s">
        <v>684</v>
      </c>
    </row>
    <row r="841" spans="1:11" ht="44.25">
      <c r="A841" s="455" t="s">
        <v>4076</v>
      </c>
      <c r="B841" s="468" t="s">
        <v>4082</v>
      </c>
      <c r="C841" s="457"/>
      <c r="D841" s="457" t="s">
        <v>2181</v>
      </c>
      <c r="E841" s="458" t="s">
        <v>3753</v>
      </c>
      <c r="F841" s="500" t="s">
        <v>4078</v>
      </c>
      <c r="G841" s="507"/>
      <c r="K841" s="9" t="s">
        <v>684</v>
      </c>
    </row>
    <row r="842" spans="1:11" ht="58.5">
      <c r="A842" s="455" t="s">
        <v>4076</v>
      </c>
      <c r="B842" s="468" t="s">
        <v>4083</v>
      </c>
      <c r="C842" s="457"/>
      <c r="D842" s="457" t="s">
        <v>2181</v>
      </c>
      <c r="E842" s="458" t="s">
        <v>3753</v>
      </c>
      <c r="F842" s="500" t="s">
        <v>4078</v>
      </c>
      <c r="G842" s="507"/>
      <c r="K842" s="9" t="s">
        <v>684</v>
      </c>
    </row>
    <row r="843" spans="1:11" ht="58.5">
      <c r="A843" s="455" t="s">
        <v>4076</v>
      </c>
      <c r="B843" s="468" t="s">
        <v>4084</v>
      </c>
      <c r="C843" s="457"/>
      <c r="D843" s="457" t="s">
        <v>2181</v>
      </c>
      <c r="E843" s="458" t="s">
        <v>3753</v>
      </c>
      <c r="F843" s="500" t="s">
        <v>4078</v>
      </c>
      <c r="G843" s="507"/>
      <c r="K843" s="9" t="s">
        <v>684</v>
      </c>
    </row>
    <row r="844" spans="1:11" ht="44.25">
      <c r="A844" s="455" t="s">
        <v>4076</v>
      </c>
      <c r="B844" s="468" t="s">
        <v>4085</v>
      </c>
      <c r="C844" s="457"/>
      <c r="D844" s="457" t="s">
        <v>2181</v>
      </c>
      <c r="E844" s="458" t="s">
        <v>3753</v>
      </c>
      <c r="F844" s="500" t="s">
        <v>4078</v>
      </c>
      <c r="G844" s="507"/>
      <c r="K844" s="9" t="s">
        <v>684</v>
      </c>
    </row>
    <row r="845" spans="1:11" ht="37.5">
      <c r="A845" s="455" t="s">
        <v>4076</v>
      </c>
      <c r="B845" s="468" t="s">
        <v>4086</v>
      </c>
      <c r="C845" s="457"/>
      <c r="D845" s="457" t="s">
        <v>2181</v>
      </c>
      <c r="E845" s="458" t="s">
        <v>3753</v>
      </c>
      <c r="F845" s="500" t="s">
        <v>4078</v>
      </c>
      <c r="G845" s="507"/>
      <c r="K845" s="9" t="s">
        <v>684</v>
      </c>
    </row>
    <row r="846" spans="1:11" ht="44.25">
      <c r="A846" s="455" t="s">
        <v>4076</v>
      </c>
      <c r="B846" s="468" t="s">
        <v>4087</v>
      </c>
      <c r="C846" s="457"/>
      <c r="D846" s="457" t="s">
        <v>2181</v>
      </c>
      <c r="E846" s="458" t="s">
        <v>3753</v>
      </c>
      <c r="F846" s="500" t="s">
        <v>4078</v>
      </c>
      <c r="G846" s="507"/>
      <c r="K846" s="9" t="s">
        <v>684</v>
      </c>
    </row>
    <row r="847" spans="1:11" ht="44.25">
      <c r="A847" s="455" t="s">
        <v>4076</v>
      </c>
      <c r="B847" s="468" t="s">
        <v>4070</v>
      </c>
      <c r="C847" s="457"/>
      <c r="D847" s="457" t="s">
        <v>2181</v>
      </c>
      <c r="E847" s="458" t="s">
        <v>3753</v>
      </c>
      <c r="F847" s="500" t="s">
        <v>4078</v>
      </c>
      <c r="G847" s="507"/>
      <c r="K847" s="9" t="s">
        <v>684</v>
      </c>
    </row>
    <row r="848" spans="1:11" ht="15.75" hidden="1">
      <c r="A848" s="1377" t="s">
        <v>4088</v>
      </c>
      <c r="B848" s="1378"/>
      <c r="C848" s="1378"/>
      <c r="D848" s="1378"/>
      <c r="E848" s="1378"/>
      <c r="F848" s="1379"/>
      <c r="G848" s="486"/>
      <c r="K848" s="9"/>
    </row>
    <row r="849" spans="1:11" ht="44.25" hidden="1">
      <c r="A849" s="455" t="s">
        <v>4089</v>
      </c>
      <c r="B849" s="468" t="s">
        <v>4090</v>
      </c>
      <c r="C849" s="457" t="s">
        <v>2170</v>
      </c>
      <c r="D849" s="457"/>
      <c r="E849" s="458" t="s">
        <v>3753</v>
      </c>
      <c r="F849" s="487"/>
      <c r="G849" s="486"/>
      <c r="K849" s="9"/>
    </row>
    <row r="850" spans="1:11" ht="39" hidden="1">
      <c r="A850" s="455" t="s">
        <v>4089</v>
      </c>
      <c r="B850" s="480" t="s">
        <v>4091</v>
      </c>
      <c r="C850" s="457" t="s">
        <v>2170</v>
      </c>
      <c r="D850" s="457"/>
      <c r="E850" s="458" t="s">
        <v>3753</v>
      </c>
      <c r="F850" s="487"/>
      <c r="G850" s="486"/>
      <c r="K850" s="9"/>
    </row>
    <row r="851" spans="1:11" ht="26.25" hidden="1">
      <c r="A851" s="528" t="s">
        <v>4089</v>
      </c>
      <c r="B851" s="529" t="s">
        <v>4092</v>
      </c>
      <c r="C851" s="530" t="s">
        <v>2170</v>
      </c>
      <c r="D851" s="531"/>
      <c r="E851" s="532" t="s">
        <v>3234</v>
      </c>
      <c r="F851" s="533"/>
      <c r="G851" s="515"/>
      <c r="K851" s="9"/>
    </row>
    <row r="852" spans="1:11" ht="15.75" hidden="1">
      <c r="A852" s="1377" t="s">
        <v>4093</v>
      </c>
      <c r="B852" s="1378"/>
      <c r="C852" s="1378"/>
      <c r="D852" s="1378"/>
      <c r="E852" s="1378"/>
      <c r="F852" s="1379"/>
      <c r="G852" s="486"/>
      <c r="K852" s="9"/>
    </row>
    <row r="853" spans="1:11" ht="45.75">
      <c r="A853" s="455" t="s">
        <v>4094</v>
      </c>
      <c r="B853" s="480" t="s">
        <v>4095</v>
      </c>
      <c r="C853" s="457"/>
      <c r="D853" s="457" t="s">
        <v>2181</v>
      </c>
      <c r="E853" s="458" t="s">
        <v>3753</v>
      </c>
      <c r="F853" s="499" t="s">
        <v>4096</v>
      </c>
      <c r="G853" s="507"/>
      <c r="K853" s="9" t="s">
        <v>684</v>
      </c>
    </row>
    <row r="854" spans="1:11" ht="45.75">
      <c r="A854" s="455" t="s">
        <v>4094</v>
      </c>
      <c r="B854" s="480" t="s">
        <v>4097</v>
      </c>
      <c r="C854" s="524"/>
      <c r="D854" s="457" t="s">
        <v>2181</v>
      </c>
      <c r="E854" s="458" t="s">
        <v>3753</v>
      </c>
      <c r="F854" s="499"/>
      <c r="G854" s="507"/>
      <c r="K854" s="9" t="s">
        <v>684</v>
      </c>
    </row>
    <row r="855" spans="1:11" ht="45.75">
      <c r="A855" s="455" t="s">
        <v>4094</v>
      </c>
      <c r="B855" s="468" t="s">
        <v>4098</v>
      </c>
      <c r="C855" s="457"/>
      <c r="D855" s="457" t="s">
        <v>2181</v>
      </c>
      <c r="E855" s="458" t="s">
        <v>3753</v>
      </c>
      <c r="F855" s="499"/>
      <c r="G855" s="507"/>
      <c r="K855" s="9" t="s">
        <v>684</v>
      </c>
    </row>
    <row r="856" spans="1:11" ht="45.75">
      <c r="A856" s="455" t="s">
        <v>4094</v>
      </c>
      <c r="B856" s="468" t="s">
        <v>4099</v>
      </c>
      <c r="C856" s="457"/>
      <c r="D856" s="457" t="s">
        <v>2181</v>
      </c>
      <c r="E856" s="458" t="s">
        <v>3753</v>
      </c>
      <c r="F856" s="534"/>
      <c r="G856" s="486"/>
      <c r="K856" s="9" t="s">
        <v>684</v>
      </c>
    </row>
    <row r="857" spans="1:11" ht="45.75">
      <c r="A857" s="455" t="s">
        <v>4094</v>
      </c>
      <c r="B857" s="480" t="s">
        <v>4100</v>
      </c>
      <c r="C857" s="457"/>
      <c r="D857" s="457" t="s">
        <v>2181</v>
      </c>
      <c r="E857" s="458" t="s">
        <v>3753</v>
      </c>
      <c r="F857" s="480"/>
      <c r="G857" s="535"/>
      <c r="K857" s="9" t="s">
        <v>684</v>
      </c>
    </row>
    <row r="858" spans="1:11" ht="45.75">
      <c r="A858" s="455" t="s">
        <v>4094</v>
      </c>
      <c r="B858" s="468" t="s">
        <v>4101</v>
      </c>
      <c r="C858" s="457"/>
      <c r="D858" s="457" t="s">
        <v>2181</v>
      </c>
      <c r="E858" s="458" t="s">
        <v>3753</v>
      </c>
      <c r="F858" s="468"/>
      <c r="G858" s="536"/>
      <c r="K858" s="9" t="s">
        <v>684</v>
      </c>
    </row>
    <row r="859" spans="1:11" ht="45.75">
      <c r="A859" s="455" t="s">
        <v>4094</v>
      </c>
      <c r="B859" s="480" t="s">
        <v>4102</v>
      </c>
      <c r="C859" s="524"/>
      <c r="D859" s="457" t="s">
        <v>2181</v>
      </c>
      <c r="E859" s="458" t="s">
        <v>3753</v>
      </c>
      <c r="F859" s="480"/>
      <c r="G859" s="535"/>
      <c r="K859" s="9" t="s">
        <v>684</v>
      </c>
    </row>
    <row r="860" spans="1:11" ht="15.75" hidden="1">
      <c r="A860" s="1377" t="s">
        <v>4103</v>
      </c>
      <c r="B860" s="1378"/>
      <c r="C860" s="1378"/>
      <c r="D860" s="1378"/>
      <c r="E860" s="1378"/>
      <c r="F860" s="1379"/>
      <c r="G860" s="486"/>
      <c r="K860" s="9"/>
    </row>
    <row r="861" spans="1:11" ht="58.5" hidden="1">
      <c r="A861" s="455" t="s">
        <v>4104</v>
      </c>
      <c r="B861" s="468" t="s">
        <v>4105</v>
      </c>
      <c r="C861" s="457" t="s">
        <v>2170</v>
      </c>
      <c r="D861" s="457"/>
      <c r="E861" s="526" t="s">
        <v>3753</v>
      </c>
      <c r="F861" s="534"/>
      <c r="G861" s="486"/>
      <c r="K861" s="9"/>
    </row>
    <row r="862" spans="1:11" ht="34.5" hidden="1">
      <c r="A862" s="455" t="s">
        <v>4104</v>
      </c>
      <c r="B862" s="468" t="s">
        <v>4106</v>
      </c>
      <c r="C862" s="457" t="s">
        <v>2170</v>
      </c>
      <c r="D862" s="457"/>
      <c r="E862" s="526" t="s">
        <v>3753</v>
      </c>
      <c r="F862" s="534"/>
      <c r="G862" s="486"/>
      <c r="K862" s="9"/>
    </row>
    <row r="863" spans="1:11" ht="34.5" hidden="1">
      <c r="A863" s="455" t="s">
        <v>4104</v>
      </c>
      <c r="B863" s="468" t="s">
        <v>4107</v>
      </c>
      <c r="C863" s="457" t="s">
        <v>2170</v>
      </c>
      <c r="D863" s="457"/>
      <c r="E863" s="526" t="s">
        <v>3753</v>
      </c>
      <c r="F863" s="534"/>
      <c r="G863" s="486"/>
      <c r="K863" s="9"/>
    </row>
    <row r="864" spans="1:11" ht="34.5" hidden="1">
      <c r="A864" s="455" t="s">
        <v>4104</v>
      </c>
      <c r="B864" s="468" t="s">
        <v>4108</v>
      </c>
      <c r="C864" s="457" t="s">
        <v>2170</v>
      </c>
      <c r="D864" s="457"/>
      <c r="E864" s="526" t="s">
        <v>3753</v>
      </c>
      <c r="F864" s="534"/>
      <c r="G864" s="486"/>
      <c r="K864" s="9"/>
    </row>
    <row r="865" spans="1:11" ht="34.5" hidden="1">
      <c r="A865" s="455" t="s">
        <v>4104</v>
      </c>
      <c r="B865" s="477" t="s">
        <v>4109</v>
      </c>
      <c r="C865" s="494" t="s">
        <v>2170</v>
      </c>
      <c r="D865" s="494"/>
      <c r="E865" s="495" t="s">
        <v>3753</v>
      </c>
      <c r="F865" s="507"/>
      <c r="G865" s="507"/>
      <c r="K865" s="9"/>
    </row>
    <row r="866" spans="1:11" ht="34.5" hidden="1">
      <c r="A866" s="455" t="s">
        <v>4104</v>
      </c>
      <c r="B866" s="474" t="s">
        <v>4110</v>
      </c>
      <c r="C866" s="494" t="s">
        <v>2170</v>
      </c>
      <c r="D866" s="494"/>
      <c r="E866" s="495" t="s">
        <v>3753</v>
      </c>
      <c r="F866" s="507"/>
      <c r="G866" s="507"/>
      <c r="K866" s="9"/>
    </row>
    <row r="867" spans="1:11" ht="58.5" hidden="1">
      <c r="A867" s="455" t="s">
        <v>4104</v>
      </c>
      <c r="B867" s="477" t="s">
        <v>4111</v>
      </c>
      <c r="C867" s="494" t="s">
        <v>2170</v>
      </c>
      <c r="D867" s="494"/>
      <c r="E867" s="495" t="s">
        <v>3753</v>
      </c>
      <c r="F867" s="507"/>
      <c r="G867" s="507"/>
      <c r="K867" s="9"/>
    </row>
    <row r="868" spans="1:11" ht="39" hidden="1">
      <c r="A868" s="455" t="s">
        <v>4104</v>
      </c>
      <c r="B868" s="474" t="s">
        <v>4112</v>
      </c>
      <c r="C868" s="494" t="s">
        <v>2170</v>
      </c>
      <c r="D868" s="494"/>
      <c r="E868" s="495" t="s">
        <v>3753</v>
      </c>
      <c r="F868" s="507"/>
      <c r="G868" s="507"/>
      <c r="K868" s="9"/>
    </row>
    <row r="869" spans="1:11" ht="58.5" hidden="1">
      <c r="A869" s="455" t="s">
        <v>4104</v>
      </c>
      <c r="B869" s="477" t="s">
        <v>4113</v>
      </c>
      <c r="C869" s="494" t="s">
        <v>2170</v>
      </c>
      <c r="D869" s="494"/>
      <c r="E869" s="495" t="s">
        <v>3753</v>
      </c>
      <c r="F869" s="507"/>
      <c r="G869" s="507"/>
      <c r="K869" s="9"/>
    </row>
    <row r="870" spans="1:11" ht="15.75" hidden="1">
      <c r="A870" s="1377" t="s">
        <v>4114</v>
      </c>
      <c r="B870" s="1378"/>
      <c r="C870" s="1378"/>
      <c r="D870" s="1378"/>
      <c r="E870" s="1378"/>
      <c r="F870" s="1379"/>
      <c r="G870" s="486"/>
      <c r="K870" s="9"/>
    </row>
    <row r="871" spans="1:11" ht="45.75" hidden="1">
      <c r="A871" s="455" t="s">
        <v>4115</v>
      </c>
      <c r="B871" s="468" t="s">
        <v>4116</v>
      </c>
      <c r="C871" s="457" t="s">
        <v>2170</v>
      </c>
      <c r="D871" s="457"/>
      <c r="E871" s="458" t="s">
        <v>3753</v>
      </c>
      <c r="F871" s="537"/>
      <c r="G871" s="486"/>
      <c r="K871" s="9"/>
    </row>
    <row r="872" spans="1:11" ht="45.75">
      <c r="A872" s="455" t="s">
        <v>4115</v>
      </c>
      <c r="B872" s="468" t="s">
        <v>4117</v>
      </c>
      <c r="C872" s="457"/>
      <c r="D872" s="457" t="s">
        <v>2336</v>
      </c>
      <c r="E872" s="458" t="s">
        <v>3753</v>
      </c>
      <c r="F872" s="537" t="s">
        <v>4118</v>
      </c>
      <c r="G872" s="505"/>
      <c r="K872" s="9" t="s">
        <v>684</v>
      </c>
    </row>
    <row r="873" spans="1:11" ht="45.75">
      <c r="A873" s="455" t="s">
        <v>4115</v>
      </c>
      <c r="B873" s="468" t="s">
        <v>4119</v>
      </c>
      <c r="C873" s="457"/>
      <c r="D873" s="457" t="s">
        <v>2336</v>
      </c>
      <c r="E873" s="458" t="s">
        <v>3753</v>
      </c>
      <c r="F873" s="537" t="s">
        <v>4118</v>
      </c>
      <c r="G873" s="505"/>
      <c r="K873" s="9" t="s">
        <v>684</v>
      </c>
    </row>
    <row r="874" spans="1:11" ht="128.25" hidden="1">
      <c r="A874" s="455" t="s">
        <v>4115</v>
      </c>
      <c r="B874" s="480" t="s">
        <v>4120</v>
      </c>
      <c r="C874" s="457" t="s">
        <v>2206</v>
      </c>
      <c r="D874" s="457"/>
      <c r="E874" s="458" t="s">
        <v>3753</v>
      </c>
      <c r="F874" s="538" t="s">
        <v>4121</v>
      </c>
      <c r="G874" s="539" t="s">
        <v>4122</v>
      </c>
      <c r="K874" s="9"/>
    </row>
    <row r="875" spans="1:11" ht="58.5">
      <c r="A875" s="455" t="s">
        <v>4115</v>
      </c>
      <c r="B875" s="468" t="s">
        <v>4123</v>
      </c>
      <c r="C875" s="457"/>
      <c r="D875" s="457" t="s">
        <v>2336</v>
      </c>
      <c r="E875" s="458" t="s">
        <v>3753</v>
      </c>
      <c r="F875" s="537" t="s">
        <v>4118</v>
      </c>
      <c r="G875" s="505"/>
      <c r="K875" s="9" t="s">
        <v>684</v>
      </c>
    </row>
    <row r="876" spans="1:11" ht="141" hidden="1">
      <c r="A876" s="455" t="s">
        <v>4115</v>
      </c>
      <c r="B876" s="468" t="s">
        <v>4124</v>
      </c>
      <c r="C876" s="517" t="s">
        <v>3250</v>
      </c>
      <c r="D876" s="457"/>
      <c r="E876" s="458" t="s">
        <v>3753</v>
      </c>
      <c r="F876" s="538" t="s">
        <v>4125</v>
      </c>
      <c r="G876" s="540" t="s">
        <v>4126</v>
      </c>
      <c r="K876" s="9"/>
    </row>
    <row r="877" spans="1:11" ht="46.5" hidden="1" thickBot="1">
      <c r="A877" s="455" t="s">
        <v>4115</v>
      </c>
      <c r="B877" s="482" t="s">
        <v>4127</v>
      </c>
      <c r="C877" s="475" t="s">
        <v>3250</v>
      </c>
      <c r="D877" s="457"/>
      <c r="E877" s="458" t="s">
        <v>3753</v>
      </c>
      <c r="F877" s="537"/>
      <c r="G877" s="505"/>
      <c r="K877" s="9"/>
    </row>
    <row r="878" spans="1:11" ht="15.75" hidden="1">
      <c r="A878" s="1377" t="s">
        <v>4128</v>
      </c>
      <c r="B878" s="1378"/>
      <c r="C878" s="1378"/>
      <c r="D878" s="1378"/>
      <c r="E878" s="1378"/>
      <c r="F878" s="1380"/>
      <c r="K878" s="9"/>
    </row>
    <row r="879" spans="1:11" ht="45" hidden="1">
      <c r="A879" s="541" t="s">
        <v>4129</v>
      </c>
      <c r="B879" s="541" t="s">
        <v>4130</v>
      </c>
      <c r="C879" s="542" t="s">
        <v>2170</v>
      </c>
      <c r="D879" s="542"/>
      <c r="E879" s="543" t="s">
        <v>4131</v>
      </c>
      <c r="F879" s="544"/>
      <c r="K879" s="9"/>
    </row>
    <row r="880" spans="1:11" ht="60" hidden="1">
      <c r="A880" s="541" t="s">
        <v>4132</v>
      </c>
      <c r="B880" s="545" t="s">
        <v>4133</v>
      </c>
      <c r="C880" s="542" t="s">
        <v>2170</v>
      </c>
      <c r="D880" s="542"/>
      <c r="E880" s="543" t="s">
        <v>4131</v>
      </c>
      <c r="F880" s="544"/>
      <c r="K880" s="9"/>
    </row>
    <row r="881" spans="1:11" ht="15.75" hidden="1">
      <c r="A881" s="1377" t="s">
        <v>4134</v>
      </c>
      <c r="B881" s="1378"/>
      <c r="C881" s="1378"/>
      <c r="D881" s="1378"/>
      <c r="E881" s="1378"/>
      <c r="F881" s="1380"/>
      <c r="K881" s="9"/>
    </row>
    <row r="882" spans="1:11" ht="15.75" hidden="1">
      <c r="A882" s="546" t="s">
        <v>4135</v>
      </c>
      <c r="B882" s="546" t="s">
        <v>4136</v>
      </c>
      <c r="C882" s="547" t="s">
        <v>2170</v>
      </c>
      <c r="D882" s="548"/>
      <c r="E882" s="543" t="s">
        <v>4131</v>
      </c>
      <c r="F882" s="549"/>
      <c r="K882" s="9"/>
    </row>
    <row r="883" spans="1:11" ht="15.75" hidden="1">
      <c r="A883" s="546" t="s">
        <v>4137</v>
      </c>
      <c r="B883" s="546" t="s">
        <v>4138</v>
      </c>
      <c r="C883" s="547" t="s">
        <v>2170</v>
      </c>
      <c r="D883" s="548"/>
      <c r="E883" s="543" t="s">
        <v>4131</v>
      </c>
      <c r="F883" s="549"/>
      <c r="K883" s="9"/>
    </row>
    <row r="884" spans="1:11" ht="30" hidden="1">
      <c r="A884" s="550" t="s">
        <v>4139</v>
      </c>
      <c r="B884" s="550" t="s">
        <v>4140</v>
      </c>
      <c r="C884" s="551" t="s">
        <v>2170</v>
      </c>
      <c r="D884" s="542"/>
      <c r="E884" s="543" t="s">
        <v>4131</v>
      </c>
      <c r="F884" s="544"/>
      <c r="K884" s="9"/>
    </row>
    <row r="885" spans="1:11" ht="15" hidden="1">
      <c r="A885" s="550" t="s">
        <v>4141</v>
      </c>
      <c r="B885" s="550" t="s">
        <v>4142</v>
      </c>
      <c r="C885" s="551" t="s">
        <v>2170</v>
      </c>
      <c r="D885" s="542"/>
      <c r="E885" s="543" t="s">
        <v>4131</v>
      </c>
      <c r="F885" s="544"/>
      <c r="K885" s="9"/>
    </row>
    <row r="886" spans="1:11" ht="30" hidden="1">
      <c r="A886" s="550" t="s">
        <v>4143</v>
      </c>
      <c r="B886" s="550" t="s">
        <v>4144</v>
      </c>
      <c r="C886" s="551" t="s">
        <v>2170</v>
      </c>
      <c r="D886" s="542"/>
      <c r="E886" s="543" t="s">
        <v>4131</v>
      </c>
      <c r="F886" s="544"/>
      <c r="K886" s="9"/>
    </row>
    <row r="887" spans="1:11" ht="15" hidden="1">
      <c r="A887" s="552" t="s">
        <v>4145</v>
      </c>
      <c r="B887" s="552" t="s">
        <v>4146</v>
      </c>
      <c r="C887" s="551" t="s">
        <v>2170</v>
      </c>
      <c r="D887" s="542"/>
      <c r="E887" s="543" t="s">
        <v>4131</v>
      </c>
      <c r="F887" s="544"/>
      <c r="K887" s="9"/>
    </row>
    <row r="888" spans="1:11" ht="15" hidden="1">
      <c r="A888" s="553" t="s">
        <v>4147</v>
      </c>
      <c r="B888" s="553" t="s">
        <v>4148</v>
      </c>
      <c r="C888" s="551" t="s">
        <v>2170</v>
      </c>
      <c r="D888" s="542"/>
      <c r="E888" s="543" t="s">
        <v>4131</v>
      </c>
      <c r="F888" s="544"/>
      <c r="K888" s="9"/>
    </row>
    <row r="889" spans="1:11" ht="30" hidden="1">
      <c r="A889" s="552" t="s">
        <v>4149</v>
      </c>
      <c r="B889" s="552" t="s">
        <v>4150</v>
      </c>
      <c r="C889" s="542" t="s">
        <v>2170</v>
      </c>
      <c r="D889" s="542"/>
      <c r="E889" s="543" t="s">
        <v>4131</v>
      </c>
      <c r="F889" s="554"/>
      <c r="K889" s="9"/>
    </row>
    <row r="890" spans="1:11" ht="30" hidden="1">
      <c r="A890" s="552" t="s">
        <v>4151</v>
      </c>
      <c r="B890" s="552" t="s">
        <v>4152</v>
      </c>
      <c r="C890" s="542" t="s">
        <v>2170</v>
      </c>
      <c r="D890" s="542"/>
      <c r="E890" s="543" t="s">
        <v>4131</v>
      </c>
      <c r="F890" s="544"/>
      <c r="K890" s="9"/>
    </row>
    <row r="891" spans="1:11" ht="15.75" hidden="1">
      <c r="A891" s="1377" t="s">
        <v>4153</v>
      </c>
      <c r="B891" s="1378"/>
      <c r="C891" s="1378"/>
      <c r="D891" s="1378"/>
      <c r="E891" s="1378"/>
      <c r="F891" s="1380"/>
      <c r="K891" s="9"/>
    </row>
    <row r="892" spans="1:11" ht="63.75" hidden="1">
      <c r="A892" s="555" t="s">
        <v>4154</v>
      </c>
      <c r="B892" s="555" t="s">
        <v>4155</v>
      </c>
      <c r="C892" s="556" t="s">
        <v>2463</v>
      </c>
      <c r="D892" s="557"/>
      <c r="E892" s="558" t="s">
        <v>4131</v>
      </c>
      <c r="F892" s="559" t="s">
        <v>4156</v>
      </c>
      <c r="K892" s="9"/>
    </row>
    <row r="893" spans="1:11" ht="63.75" hidden="1">
      <c r="A893" s="555" t="s">
        <v>4157</v>
      </c>
      <c r="B893" s="555" t="s">
        <v>4158</v>
      </c>
      <c r="C893" s="556" t="s">
        <v>2463</v>
      </c>
      <c r="D893" s="557"/>
      <c r="E893" s="558" t="s">
        <v>4131</v>
      </c>
      <c r="F893" s="559" t="s">
        <v>4156</v>
      </c>
      <c r="K893" s="9"/>
    </row>
    <row r="894" spans="1:11" ht="63.75" hidden="1">
      <c r="A894" s="555" t="s">
        <v>4159</v>
      </c>
      <c r="B894" s="555" t="s">
        <v>4160</v>
      </c>
      <c r="C894" s="556" t="s">
        <v>2463</v>
      </c>
      <c r="D894" s="557"/>
      <c r="E894" s="558" t="s">
        <v>4131</v>
      </c>
      <c r="F894" s="559" t="s">
        <v>4156</v>
      </c>
      <c r="K894" s="9"/>
    </row>
    <row r="895" spans="1:11" ht="63.75" hidden="1">
      <c r="A895" s="555" t="s">
        <v>4161</v>
      </c>
      <c r="B895" s="555" t="s">
        <v>4162</v>
      </c>
      <c r="C895" s="556" t="s">
        <v>2463</v>
      </c>
      <c r="D895" s="557"/>
      <c r="E895" s="558" t="s">
        <v>4131</v>
      </c>
      <c r="F895" s="559" t="s">
        <v>4156</v>
      </c>
      <c r="K895" s="9"/>
    </row>
    <row r="896" spans="1:11" ht="63.75" hidden="1">
      <c r="A896" s="555" t="s">
        <v>4163</v>
      </c>
      <c r="B896" s="555" t="s">
        <v>4164</v>
      </c>
      <c r="C896" s="556" t="s">
        <v>2463</v>
      </c>
      <c r="D896" s="557"/>
      <c r="E896" s="558" t="s">
        <v>4131</v>
      </c>
      <c r="F896" s="559" t="s">
        <v>4156</v>
      </c>
      <c r="K896" s="9"/>
    </row>
    <row r="897" spans="1:11" ht="63.75" hidden="1">
      <c r="A897" s="555" t="s">
        <v>4165</v>
      </c>
      <c r="B897" s="555" t="s">
        <v>4166</v>
      </c>
      <c r="C897" s="556" t="s">
        <v>2463</v>
      </c>
      <c r="D897" s="557"/>
      <c r="E897" s="558" t="s">
        <v>4131</v>
      </c>
      <c r="F897" s="559" t="s">
        <v>4156</v>
      </c>
      <c r="K897" s="9"/>
    </row>
    <row r="898" spans="1:11" ht="63.75" hidden="1">
      <c r="A898" s="555" t="s">
        <v>4167</v>
      </c>
      <c r="B898" s="555" t="s">
        <v>4168</v>
      </c>
      <c r="C898" s="556" t="s">
        <v>2463</v>
      </c>
      <c r="D898" s="557"/>
      <c r="E898" s="558" t="s">
        <v>4131</v>
      </c>
      <c r="F898" s="559" t="s">
        <v>4156</v>
      </c>
      <c r="K898" s="9"/>
    </row>
    <row r="899" spans="1:11" ht="63.75" hidden="1">
      <c r="A899" s="555" t="s">
        <v>4169</v>
      </c>
      <c r="B899" s="555" t="s">
        <v>4170</v>
      </c>
      <c r="C899" s="556" t="s">
        <v>2463</v>
      </c>
      <c r="D899" s="557"/>
      <c r="E899" s="558" t="s">
        <v>4131</v>
      </c>
      <c r="F899" s="559" t="s">
        <v>4156</v>
      </c>
      <c r="K899" s="9"/>
    </row>
    <row r="900" spans="1:11" ht="63.75" hidden="1">
      <c r="A900" s="555" t="s">
        <v>4171</v>
      </c>
      <c r="B900" s="555" t="s">
        <v>4172</v>
      </c>
      <c r="C900" s="556" t="s">
        <v>2463</v>
      </c>
      <c r="D900" s="557"/>
      <c r="E900" s="558" t="s">
        <v>4131</v>
      </c>
      <c r="F900" s="559" t="s">
        <v>4156</v>
      </c>
      <c r="K900" s="9"/>
    </row>
    <row r="901" spans="1:11" ht="15.75" hidden="1">
      <c r="A901" s="1377" t="s">
        <v>4173</v>
      </c>
      <c r="B901" s="1378"/>
      <c r="C901" s="1378"/>
      <c r="D901" s="1378"/>
      <c r="E901" s="1378"/>
      <c r="F901" s="1380"/>
      <c r="K901" s="9"/>
    </row>
    <row r="902" spans="1:11" ht="30" hidden="1">
      <c r="A902" s="560" t="s">
        <v>4174</v>
      </c>
      <c r="B902" s="560" t="s">
        <v>4175</v>
      </c>
      <c r="C902" s="542" t="s">
        <v>2170</v>
      </c>
      <c r="D902" s="542"/>
      <c r="E902" s="543" t="s">
        <v>4131</v>
      </c>
      <c r="F902" s="544"/>
      <c r="K902" s="9"/>
    </row>
    <row r="903" spans="1:11" ht="15" hidden="1">
      <c r="A903" s="560" t="s">
        <v>4176</v>
      </c>
      <c r="B903" s="560" t="s">
        <v>4177</v>
      </c>
      <c r="C903" s="542" t="s">
        <v>2170</v>
      </c>
      <c r="D903" s="542"/>
      <c r="E903" s="543" t="s">
        <v>4131</v>
      </c>
      <c r="F903" s="544"/>
      <c r="K903" s="9"/>
    </row>
    <row r="904" spans="1:11" ht="30" hidden="1">
      <c r="A904" s="560" t="s">
        <v>4178</v>
      </c>
      <c r="B904" s="560" t="s">
        <v>4179</v>
      </c>
      <c r="C904" s="542" t="s">
        <v>2170</v>
      </c>
      <c r="D904" s="542"/>
      <c r="E904" s="543" t="s">
        <v>4131</v>
      </c>
      <c r="F904" s="544"/>
      <c r="K904" s="9"/>
    </row>
    <row r="905" spans="1:11" ht="30" hidden="1">
      <c r="A905" s="560" t="s">
        <v>4180</v>
      </c>
      <c r="B905" s="560" t="s">
        <v>4181</v>
      </c>
      <c r="C905" s="542" t="s">
        <v>2170</v>
      </c>
      <c r="D905" s="542"/>
      <c r="E905" s="543" t="s">
        <v>4131</v>
      </c>
      <c r="F905" s="544"/>
      <c r="K905" s="9"/>
    </row>
    <row r="906" spans="1:11" ht="15" hidden="1">
      <c r="A906" s="560" t="s">
        <v>4182</v>
      </c>
      <c r="B906" s="560" t="s">
        <v>4183</v>
      </c>
      <c r="C906" s="542" t="s">
        <v>2170</v>
      </c>
      <c r="D906" s="542"/>
      <c r="E906" s="543" t="s">
        <v>4131</v>
      </c>
      <c r="F906" s="544"/>
      <c r="K906" s="9"/>
    </row>
    <row r="907" spans="1:11" ht="30" hidden="1">
      <c r="A907" s="560" t="s">
        <v>4184</v>
      </c>
      <c r="B907" s="560" t="s">
        <v>4185</v>
      </c>
      <c r="C907" s="542" t="s">
        <v>2170</v>
      </c>
      <c r="D907" s="542"/>
      <c r="E907" s="543" t="s">
        <v>4131</v>
      </c>
      <c r="F907" s="544"/>
      <c r="K907" s="9"/>
    </row>
    <row r="908" spans="1:11" ht="30" hidden="1">
      <c r="A908" s="560" t="s">
        <v>4186</v>
      </c>
      <c r="B908" s="560" t="s">
        <v>4187</v>
      </c>
      <c r="C908" s="542" t="s">
        <v>2170</v>
      </c>
      <c r="D908" s="542"/>
      <c r="E908" s="543" t="s">
        <v>4131</v>
      </c>
      <c r="F908" s="544"/>
      <c r="K908" s="9"/>
    </row>
    <row r="909" spans="1:11" ht="30" hidden="1">
      <c r="A909" s="560" t="s">
        <v>4188</v>
      </c>
      <c r="B909" s="560" t="s">
        <v>4189</v>
      </c>
      <c r="C909" s="542" t="s">
        <v>2170</v>
      </c>
      <c r="D909" s="542"/>
      <c r="E909" s="543" t="s">
        <v>4131</v>
      </c>
      <c r="F909" s="544"/>
      <c r="K909" s="9"/>
    </row>
    <row r="910" spans="1:11" ht="30" hidden="1">
      <c r="A910" s="560" t="s">
        <v>4190</v>
      </c>
      <c r="B910" s="560" t="s">
        <v>4191</v>
      </c>
      <c r="C910" s="542" t="s">
        <v>2170</v>
      </c>
      <c r="D910" s="542"/>
      <c r="E910" s="543" t="s">
        <v>4131</v>
      </c>
      <c r="F910" s="544"/>
      <c r="K910" s="9"/>
    </row>
    <row r="911" spans="1:11" ht="15.75" hidden="1">
      <c r="A911" s="1377" t="s">
        <v>4192</v>
      </c>
      <c r="B911" s="1378"/>
      <c r="C911" s="1378"/>
      <c r="D911" s="1378"/>
      <c r="E911" s="1378"/>
      <c r="F911" s="1380"/>
      <c r="K911" s="9"/>
    </row>
    <row r="912" spans="1:11" ht="30" hidden="1">
      <c r="A912" s="561" t="s">
        <v>4193</v>
      </c>
      <c r="B912" s="561" t="s">
        <v>4194</v>
      </c>
      <c r="C912" s="542" t="s">
        <v>2170</v>
      </c>
      <c r="D912" s="542"/>
      <c r="E912" s="543" t="s">
        <v>4131</v>
      </c>
      <c r="F912" s="544"/>
      <c r="K912" s="9"/>
    </row>
    <row r="913" spans="1:11" ht="30">
      <c r="A913" s="561" t="s">
        <v>4195</v>
      </c>
      <c r="B913" s="561" t="s">
        <v>4196</v>
      </c>
      <c r="C913" s="542"/>
      <c r="D913" s="542" t="s">
        <v>2336</v>
      </c>
      <c r="E913" s="543" t="s">
        <v>4131</v>
      </c>
      <c r="F913" s="554" t="s">
        <v>4197</v>
      </c>
      <c r="K913" s="9" t="s">
        <v>684</v>
      </c>
    </row>
    <row r="914" spans="1:11" ht="15.75" hidden="1">
      <c r="A914" s="1377" t="s">
        <v>4198</v>
      </c>
      <c r="B914" s="1378"/>
      <c r="C914" s="1378"/>
      <c r="D914" s="1378"/>
      <c r="E914" s="1378"/>
      <c r="F914" s="1380"/>
      <c r="K914" s="9"/>
    </row>
    <row r="915" spans="1:11" ht="15.75" hidden="1">
      <c r="A915" s="1377" t="s">
        <v>4199</v>
      </c>
      <c r="B915" s="1378"/>
      <c r="C915" s="1378"/>
      <c r="D915" s="1378"/>
      <c r="E915" s="1378"/>
      <c r="F915" s="1380"/>
      <c r="K915" s="9"/>
    </row>
    <row r="916" spans="1:11" ht="30" hidden="1">
      <c r="A916" s="562" t="s">
        <v>4200</v>
      </c>
      <c r="B916" s="562" t="s">
        <v>4201</v>
      </c>
      <c r="C916" s="542" t="s">
        <v>2170</v>
      </c>
      <c r="D916" s="542"/>
      <c r="E916" s="543" t="s">
        <v>4131</v>
      </c>
      <c r="F916" s="544"/>
      <c r="K916" s="9"/>
    </row>
    <row r="917" spans="1:11" ht="15" hidden="1">
      <c r="A917" s="562" t="s">
        <v>4202</v>
      </c>
      <c r="B917" s="562" t="s">
        <v>4203</v>
      </c>
      <c r="C917" s="542" t="s">
        <v>2170</v>
      </c>
      <c r="D917" s="542"/>
      <c r="E917" s="543" t="s">
        <v>4131</v>
      </c>
      <c r="F917" s="544"/>
      <c r="K917" s="9"/>
    </row>
    <row r="918" spans="1:11" ht="30" hidden="1">
      <c r="A918" s="562" t="s">
        <v>4204</v>
      </c>
      <c r="B918" s="562" t="s">
        <v>4205</v>
      </c>
      <c r="C918" s="542" t="s">
        <v>2170</v>
      </c>
      <c r="D918" s="542"/>
      <c r="E918" s="543" t="s">
        <v>4131</v>
      </c>
      <c r="F918" s="544"/>
      <c r="K918" s="9"/>
    </row>
    <row r="919" spans="1:11" ht="15" hidden="1">
      <c r="A919" s="562" t="s">
        <v>4206</v>
      </c>
      <c r="B919" s="562" t="s">
        <v>4207</v>
      </c>
      <c r="C919" s="542" t="s">
        <v>2170</v>
      </c>
      <c r="D919" s="542"/>
      <c r="E919" s="543" t="s">
        <v>4131</v>
      </c>
      <c r="F919" s="544"/>
      <c r="K919" s="9"/>
    </row>
    <row r="920" spans="1:11" ht="30" hidden="1">
      <c r="A920" s="562" t="s">
        <v>4208</v>
      </c>
      <c r="B920" s="562" t="s">
        <v>4209</v>
      </c>
      <c r="C920" s="542" t="s">
        <v>2170</v>
      </c>
      <c r="D920" s="542"/>
      <c r="E920" s="543" t="s">
        <v>4131</v>
      </c>
      <c r="F920" s="544"/>
      <c r="K920" s="9"/>
    </row>
    <row r="921" spans="1:11" ht="15" hidden="1">
      <c r="A921" s="562" t="s">
        <v>4210</v>
      </c>
      <c r="B921" s="562" t="s">
        <v>4211</v>
      </c>
      <c r="C921" s="542" t="s">
        <v>2170</v>
      </c>
      <c r="D921" s="542"/>
      <c r="E921" s="543" t="s">
        <v>4131</v>
      </c>
      <c r="F921" s="544"/>
      <c r="K921" s="9"/>
    </row>
    <row r="922" spans="1:11" ht="15" hidden="1">
      <c r="A922" s="562" t="s">
        <v>4212</v>
      </c>
      <c r="B922" s="562" t="s">
        <v>4213</v>
      </c>
      <c r="C922" s="542" t="s">
        <v>2170</v>
      </c>
      <c r="D922" s="542"/>
      <c r="E922" s="543" t="s">
        <v>4131</v>
      </c>
      <c r="F922" s="544"/>
      <c r="K922" s="9"/>
    </row>
    <row r="923" spans="1:11" ht="30" hidden="1">
      <c r="A923" s="562" t="s">
        <v>4214</v>
      </c>
      <c r="B923" s="562" t="s">
        <v>4215</v>
      </c>
      <c r="C923" s="542" t="s">
        <v>2170</v>
      </c>
      <c r="D923" s="542"/>
      <c r="E923" s="543" t="s">
        <v>4131</v>
      </c>
      <c r="F923" s="544"/>
      <c r="K923" s="9"/>
    </row>
    <row r="924" spans="1:11" ht="15" hidden="1">
      <c r="A924" s="562" t="s">
        <v>4216</v>
      </c>
      <c r="B924" s="562" t="s">
        <v>4217</v>
      </c>
      <c r="C924" s="542" t="s">
        <v>2170</v>
      </c>
      <c r="D924" s="542"/>
      <c r="E924" s="543" t="s">
        <v>4131</v>
      </c>
      <c r="F924" s="544"/>
      <c r="K924" s="9"/>
    </row>
    <row r="925" spans="1:11" ht="15" hidden="1">
      <c r="A925" s="562" t="s">
        <v>4218</v>
      </c>
      <c r="B925" s="562" t="s">
        <v>4219</v>
      </c>
      <c r="C925" s="542" t="s">
        <v>2170</v>
      </c>
      <c r="D925" s="542"/>
      <c r="E925" s="543" t="s">
        <v>4131</v>
      </c>
      <c r="F925" s="544"/>
      <c r="K925" s="9"/>
    </row>
    <row r="926" spans="1:11" ht="15" hidden="1">
      <c r="A926" s="562" t="s">
        <v>4220</v>
      </c>
      <c r="B926" s="562" t="s">
        <v>4221</v>
      </c>
      <c r="C926" s="542" t="s">
        <v>2170</v>
      </c>
      <c r="D926" s="542"/>
      <c r="E926" s="543" t="s">
        <v>4131</v>
      </c>
      <c r="F926" s="544"/>
      <c r="K926" s="9"/>
    </row>
    <row r="927" spans="1:11" ht="15" hidden="1">
      <c r="A927" s="562" t="s">
        <v>4222</v>
      </c>
      <c r="B927" s="562" t="s">
        <v>4223</v>
      </c>
      <c r="C927" s="542" t="s">
        <v>2170</v>
      </c>
      <c r="D927" s="542"/>
      <c r="E927" s="543" t="s">
        <v>4131</v>
      </c>
      <c r="F927" s="544"/>
      <c r="K927" s="9"/>
    </row>
    <row r="928" spans="1:11" ht="15" hidden="1">
      <c r="A928" s="562" t="s">
        <v>4224</v>
      </c>
      <c r="B928" s="562" t="s">
        <v>4225</v>
      </c>
      <c r="C928" s="542" t="s">
        <v>2170</v>
      </c>
      <c r="D928" s="542"/>
      <c r="E928" s="543" t="s">
        <v>4131</v>
      </c>
      <c r="F928" s="544"/>
      <c r="K928" s="9"/>
    </row>
    <row r="929" spans="1:11" ht="15" hidden="1">
      <c r="A929" s="562" t="s">
        <v>4226</v>
      </c>
      <c r="B929" s="562" t="s">
        <v>4227</v>
      </c>
      <c r="C929" s="542" t="s">
        <v>2170</v>
      </c>
      <c r="D929" s="542"/>
      <c r="E929" s="543" t="s">
        <v>4131</v>
      </c>
      <c r="F929" s="544"/>
      <c r="K929" s="9"/>
    </row>
    <row r="930" spans="1:11" ht="15" hidden="1">
      <c r="A930" s="562" t="s">
        <v>4228</v>
      </c>
      <c r="B930" s="562" t="s">
        <v>4229</v>
      </c>
      <c r="C930" s="542" t="s">
        <v>2170</v>
      </c>
      <c r="D930" s="542"/>
      <c r="E930" s="543" t="s">
        <v>4131</v>
      </c>
      <c r="F930" s="544"/>
      <c r="K930" s="9"/>
    </row>
    <row r="931" spans="1:11" ht="15" hidden="1">
      <c r="A931" s="562" t="s">
        <v>4230</v>
      </c>
      <c r="B931" s="562" t="s">
        <v>4231</v>
      </c>
      <c r="C931" s="542" t="s">
        <v>2170</v>
      </c>
      <c r="D931" s="542"/>
      <c r="E931" s="543" t="s">
        <v>4131</v>
      </c>
      <c r="F931" s="544"/>
      <c r="K931" s="9"/>
    </row>
    <row r="932" spans="1:11" ht="15" hidden="1">
      <c r="A932" s="562" t="s">
        <v>4232</v>
      </c>
      <c r="B932" s="562" t="s">
        <v>4233</v>
      </c>
      <c r="C932" s="542" t="s">
        <v>2170</v>
      </c>
      <c r="D932" s="542"/>
      <c r="E932" s="543" t="s">
        <v>4131</v>
      </c>
      <c r="F932" s="544"/>
      <c r="K932" s="9"/>
    </row>
    <row r="933" spans="1:11" ht="15" hidden="1">
      <c r="A933" s="562" t="s">
        <v>4234</v>
      </c>
      <c r="B933" s="562" t="s">
        <v>4235</v>
      </c>
      <c r="C933" s="542" t="s">
        <v>2170</v>
      </c>
      <c r="D933" s="542"/>
      <c r="E933" s="543" t="s">
        <v>4131</v>
      </c>
      <c r="F933" s="544"/>
      <c r="K933" s="9"/>
    </row>
    <row r="934" spans="1:11" ht="15.75" hidden="1">
      <c r="A934" s="1377" t="s">
        <v>4236</v>
      </c>
      <c r="B934" s="1378"/>
      <c r="C934" s="1378"/>
      <c r="D934" s="1378"/>
      <c r="E934" s="1378"/>
      <c r="F934" s="1380"/>
      <c r="K934" s="9"/>
    </row>
    <row r="935" spans="1:11" ht="30" hidden="1">
      <c r="A935" s="563" t="s">
        <v>4237</v>
      </c>
      <c r="B935" s="563" t="s">
        <v>4238</v>
      </c>
      <c r="C935" s="542" t="s">
        <v>2170</v>
      </c>
      <c r="D935" s="542"/>
      <c r="E935" s="543" t="s">
        <v>4131</v>
      </c>
      <c r="F935" s="544"/>
      <c r="K935" s="9"/>
    </row>
    <row r="936" spans="1:11" ht="51">
      <c r="A936" s="563" t="s">
        <v>4239</v>
      </c>
      <c r="B936" s="563" t="s">
        <v>4240</v>
      </c>
      <c r="C936" s="542"/>
      <c r="D936" s="542" t="s">
        <v>2181</v>
      </c>
      <c r="E936" s="543" t="s">
        <v>4131</v>
      </c>
      <c r="F936" s="564" t="s">
        <v>4241</v>
      </c>
      <c r="K936" s="9" t="s">
        <v>684</v>
      </c>
    </row>
    <row r="937" spans="1:11" ht="51">
      <c r="A937" s="563" t="s">
        <v>4242</v>
      </c>
      <c r="B937" s="563" t="s">
        <v>4243</v>
      </c>
      <c r="C937" s="542"/>
      <c r="D937" s="542" t="s">
        <v>2181</v>
      </c>
      <c r="E937" s="543" t="s">
        <v>4131</v>
      </c>
      <c r="F937" s="564" t="s">
        <v>4244</v>
      </c>
      <c r="K937" s="9" t="s">
        <v>684</v>
      </c>
    </row>
    <row r="938" spans="1:11" ht="30" hidden="1">
      <c r="A938" s="563" t="s">
        <v>4245</v>
      </c>
      <c r="B938" s="563" t="s">
        <v>4246</v>
      </c>
      <c r="C938" s="542" t="s">
        <v>2170</v>
      </c>
      <c r="D938" s="542"/>
      <c r="E938" s="543" t="s">
        <v>4131</v>
      </c>
      <c r="F938" s="544"/>
      <c r="K938" s="9"/>
    </row>
    <row r="939" spans="1:11" ht="30" hidden="1">
      <c r="A939" s="563" t="s">
        <v>4247</v>
      </c>
      <c r="B939" s="563" t="s">
        <v>4248</v>
      </c>
      <c r="C939" s="542" t="s">
        <v>2170</v>
      </c>
      <c r="D939" s="542"/>
      <c r="E939" s="543" t="s">
        <v>4131</v>
      </c>
      <c r="F939" s="544"/>
      <c r="K939" s="9"/>
    </row>
    <row r="940" spans="1:11" ht="15" hidden="1">
      <c r="A940" s="563" t="s">
        <v>4249</v>
      </c>
      <c r="B940" s="563" t="s">
        <v>4250</v>
      </c>
      <c r="C940" s="542" t="s">
        <v>2170</v>
      </c>
      <c r="D940" s="542"/>
      <c r="E940" s="543" t="s">
        <v>4131</v>
      </c>
      <c r="F940" s="544"/>
      <c r="K940" s="9"/>
    </row>
    <row r="941" spans="1:11" ht="30" hidden="1">
      <c r="A941" s="563" t="s">
        <v>4251</v>
      </c>
      <c r="B941" s="563" t="s">
        <v>4252</v>
      </c>
      <c r="C941" s="542" t="s">
        <v>2170</v>
      </c>
      <c r="D941" s="542"/>
      <c r="E941" s="543" t="s">
        <v>4131</v>
      </c>
      <c r="F941" s="544"/>
      <c r="K941" s="9"/>
    </row>
    <row r="942" spans="1:11" ht="30" hidden="1">
      <c r="A942" s="563" t="s">
        <v>4253</v>
      </c>
      <c r="B942" s="563" t="s">
        <v>4254</v>
      </c>
      <c r="C942" s="542" t="s">
        <v>2170</v>
      </c>
      <c r="D942" s="542"/>
      <c r="E942" s="543" t="s">
        <v>4131</v>
      </c>
      <c r="F942" s="544"/>
      <c r="K942" s="9"/>
    </row>
    <row r="943" spans="1:11" ht="30" hidden="1">
      <c r="A943" s="563" t="s">
        <v>4255</v>
      </c>
      <c r="B943" s="563" t="s">
        <v>4256</v>
      </c>
      <c r="C943" s="542" t="s">
        <v>2170</v>
      </c>
      <c r="D943" s="542"/>
      <c r="E943" s="543" t="s">
        <v>4131</v>
      </c>
      <c r="F943" s="544"/>
      <c r="K943" s="9"/>
    </row>
    <row r="944" spans="1:11" ht="30" hidden="1">
      <c r="A944" s="563" t="s">
        <v>4257</v>
      </c>
      <c r="B944" s="563" t="s">
        <v>4258</v>
      </c>
      <c r="C944" s="542" t="s">
        <v>2170</v>
      </c>
      <c r="D944" s="542"/>
      <c r="E944" s="543" t="s">
        <v>4131</v>
      </c>
      <c r="F944" s="544"/>
      <c r="K944" s="9"/>
    </row>
    <row r="945" spans="1:11" ht="30" hidden="1">
      <c r="A945" s="563" t="s">
        <v>4259</v>
      </c>
      <c r="B945" s="563" t="s">
        <v>4260</v>
      </c>
      <c r="C945" s="542" t="s">
        <v>2170</v>
      </c>
      <c r="D945" s="542"/>
      <c r="E945" s="543" t="s">
        <v>4131</v>
      </c>
      <c r="F945" s="544"/>
      <c r="K945" s="9"/>
    </row>
    <row r="946" spans="1:11" ht="30" hidden="1">
      <c r="A946" s="563" t="s">
        <v>4261</v>
      </c>
      <c r="B946" s="563" t="s">
        <v>4262</v>
      </c>
      <c r="C946" s="542" t="s">
        <v>2170</v>
      </c>
      <c r="D946" s="542"/>
      <c r="E946" s="543" t="s">
        <v>4131</v>
      </c>
      <c r="F946" s="544"/>
      <c r="K946" s="9"/>
    </row>
    <row r="947" spans="1:11" ht="15.75" hidden="1">
      <c r="A947" s="1377" t="s">
        <v>4263</v>
      </c>
      <c r="B947" s="1378"/>
      <c r="C947" s="1378"/>
      <c r="D947" s="1378"/>
      <c r="E947" s="1378"/>
      <c r="F947" s="1380"/>
      <c r="K947" s="9"/>
    </row>
    <row r="948" spans="1:11" ht="15" hidden="1">
      <c r="A948" s="565" t="s">
        <v>4264</v>
      </c>
      <c r="B948" s="565" t="s">
        <v>4265</v>
      </c>
      <c r="C948" s="542" t="s">
        <v>2170</v>
      </c>
      <c r="D948" s="542"/>
      <c r="E948" s="543" t="s">
        <v>4131</v>
      </c>
      <c r="F948" s="544"/>
      <c r="K948" s="9"/>
    </row>
    <row r="949" spans="1:11" ht="15" hidden="1">
      <c r="A949" s="565" t="s">
        <v>4266</v>
      </c>
      <c r="B949" s="565" t="s">
        <v>4267</v>
      </c>
      <c r="C949" s="542" t="s">
        <v>2170</v>
      </c>
      <c r="D949" s="542"/>
      <c r="E949" s="543" t="s">
        <v>4131</v>
      </c>
      <c r="F949" s="544"/>
      <c r="K949" s="9"/>
    </row>
    <row r="950" spans="1:11" ht="15" hidden="1">
      <c r="A950" s="565" t="s">
        <v>4268</v>
      </c>
      <c r="B950" s="565" t="s">
        <v>4269</v>
      </c>
      <c r="C950" s="542" t="s">
        <v>2170</v>
      </c>
      <c r="D950" s="542"/>
      <c r="E950" s="543" t="s">
        <v>4131</v>
      </c>
      <c r="F950" s="544"/>
      <c r="K950" s="9"/>
    </row>
    <row r="951" spans="1:11" ht="15" hidden="1">
      <c r="A951" s="565" t="s">
        <v>4270</v>
      </c>
      <c r="B951" s="565" t="s">
        <v>4271</v>
      </c>
      <c r="C951" s="542" t="s">
        <v>2170</v>
      </c>
      <c r="D951" s="542"/>
      <c r="E951" s="543" t="s">
        <v>4131</v>
      </c>
      <c r="F951" s="544"/>
      <c r="K951" s="9"/>
    </row>
    <row r="952" spans="1:11" ht="30" hidden="1">
      <c r="A952" s="565" t="s">
        <v>4272</v>
      </c>
      <c r="B952" s="565" t="s">
        <v>4273</v>
      </c>
      <c r="C952" s="542" t="s">
        <v>2170</v>
      </c>
      <c r="D952" s="542"/>
      <c r="E952" s="543" t="s">
        <v>4131</v>
      </c>
      <c r="F952" s="544"/>
      <c r="K952" s="9"/>
    </row>
    <row r="953" spans="1:11" ht="30" hidden="1">
      <c r="A953" s="565" t="s">
        <v>4274</v>
      </c>
      <c r="B953" s="565" t="s">
        <v>4275</v>
      </c>
      <c r="C953" s="542" t="s">
        <v>2170</v>
      </c>
      <c r="D953" s="542"/>
      <c r="E953" s="543" t="s">
        <v>4131</v>
      </c>
      <c r="F953" s="544"/>
      <c r="K953" s="9"/>
    </row>
    <row r="954" spans="1:11" ht="15" hidden="1">
      <c r="A954" s="565" t="s">
        <v>4276</v>
      </c>
      <c r="B954" s="565" t="s">
        <v>4277</v>
      </c>
      <c r="C954" s="542" t="s">
        <v>2170</v>
      </c>
      <c r="D954" s="542"/>
      <c r="E954" s="543" t="s">
        <v>4131</v>
      </c>
      <c r="F954" s="544"/>
      <c r="K954" s="9"/>
    </row>
    <row r="955" spans="1:11" ht="30" hidden="1">
      <c r="A955" s="565" t="s">
        <v>4278</v>
      </c>
      <c r="B955" s="565" t="s">
        <v>4279</v>
      </c>
      <c r="C955" s="542" t="s">
        <v>2170</v>
      </c>
      <c r="D955" s="542"/>
      <c r="E955" s="543" t="s">
        <v>4131</v>
      </c>
      <c r="F955" s="544"/>
      <c r="K955" s="9"/>
    </row>
    <row r="956" spans="1:11" ht="30" hidden="1">
      <c r="A956" s="565" t="s">
        <v>4280</v>
      </c>
      <c r="B956" s="565" t="s">
        <v>4281</v>
      </c>
      <c r="C956" s="542" t="s">
        <v>2170</v>
      </c>
      <c r="D956" s="542"/>
      <c r="E956" s="543" t="s">
        <v>4131</v>
      </c>
      <c r="F956" s="544"/>
      <c r="K956" s="9"/>
    </row>
    <row r="957" spans="1:11" ht="30" hidden="1">
      <c r="A957" s="565" t="s">
        <v>4282</v>
      </c>
      <c r="B957" s="565" t="s">
        <v>4283</v>
      </c>
      <c r="C957" s="542" t="s">
        <v>2170</v>
      </c>
      <c r="D957" s="542"/>
      <c r="E957" s="543" t="s">
        <v>4131</v>
      </c>
      <c r="F957" s="544"/>
      <c r="K957" s="9"/>
    </row>
    <row r="958" spans="1:11" ht="15.75" hidden="1">
      <c r="A958" s="1377" t="s">
        <v>4284</v>
      </c>
      <c r="B958" s="1378"/>
      <c r="C958" s="1378"/>
      <c r="D958" s="1378"/>
      <c r="E958" s="1378"/>
      <c r="F958" s="1380"/>
      <c r="K958" s="9"/>
    </row>
    <row r="959" spans="1:11" ht="15.75" hidden="1">
      <c r="A959" s="1377" t="s">
        <v>4285</v>
      </c>
      <c r="B959" s="1378"/>
      <c r="C959" s="1378"/>
      <c r="D959" s="1378"/>
      <c r="E959" s="1378"/>
      <c r="F959" s="1380"/>
      <c r="K959" s="9"/>
    </row>
    <row r="960" spans="1:11" ht="45" hidden="1">
      <c r="A960" s="566" t="s">
        <v>4286</v>
      </c>
      <c r="B960" s="566" t="s">
        <v>4287</v>
      </c>
      <c r="C960" s="542" t="s">
        <v>2170</v>
      </c>
      <c r="D960" s="542"/>
      <c r="E960" s="543" t="s">
        <v>4131</v>
      </c>
      <c r="F960" s="544"/>
      <c r="K960" s="9"/>
    </row>
    <row r="961" spans="1:11" ht="15" hidden="1">
      <c r="A961" s="566" t="s">
        <v>4288</v>
      </c>
      <c r="B961" s="566" t="s">
        <v>4289</v>
      </c>
      <c r="C961" s="542" t="s">
        <v>2170</v>
      </c>
      <c r="D961" s="542"/>
      <c r="E961" s="543" t="s">
        <v>4131</v>
      </c>
      <c r="F961" s="544"/>
      <c r="K961" s="9"/>
    </row>
    <row r="962" spans="1:11" ht="30" hidden="1">
      <c r="A962" s="566" t="s">
        <v>4290</v>
      </c>
      <c r="B962" s="566" t="s">
        <v>4291</v>
      </c>
      <c r="C962" s="542" t="s">
        <v>2170</v>
      </c>
      <c r="D962" s="542"/>
      <c r="E962" s="543" t="s">
        <v>4131</v>
      </c>
      <c r="F962" s="544"/>
      <c r="K962" s="9"/>
    </row>
    <row r="963" spans="1:11" ht="30" hidden="1">
      <c r="A963" s="566" t="s">
        <v>4292</v>
      </c>
      <c r="B963" s="566" t="s">
        <v>4293</v>
      </c>
      <c r="C963" s="542" t="s">
        <v>2170</v>
      </c>
      <c r="D963" s="542"/>
      <c r="E963" s="543" t="s">
        <v>4131</v>
      </c>
      <c r="F963" s="544"/>
      <c r="K963" s="9"/>
    </row>
    <row r="964" spans="1:11" ht="15" hidden="1">
      <c r="A964" s="566" t="s">
        <v>4294</v>
      </c>
      <c r="B964" s="566" t="s">
        <v>4295</v>
      </c>
      <c r="C964" s="542" t="s">
        <v>2170</v>
      </c>
      <c r="D964" s="542"/>
      <c r="E964" s="543" t="s">
        <v>4131</v>
      </c>
      <c r="F964" s="544"/>
      <c r="K964" s="9"/>
    </row>
    <row r="965" spans="1:11" ht="102" hidden="1">
      <c r="A965" s="567" t="s">
        <v>4296</v>
      </c>
      <c r="B965" s="567" t="s">
        <v>4297</v>
      </c>
      <c r="C965" s="568" t="s">
        <v>2463</v>
      </c>
      <c r="D965" s="557"/>
      <c r="E965" s="558" t="s">
        <v>4131</v>
      </c>
      <c r="F965" s="559" t="s">
        <v>4298</v>
      </c>
      <c r="K965" s="9"/>
    </row>
    <row r="966" spans="1:11" ht="60" hidden="1">
      <c r="A966" s="566" t="s">
        <v>4299</v>
      </c>
      <c r="B966" s="566" t="s">
        <v>4300</v>
      </c>
      <c r="C966" s="542" t="s">
        <v>2170</v>
      </c>
      <c r="D966" s="542"/>
      <c r="E966" s="543" t="s">
        <v>4131</v>
      </c>
      <c r="F966" s="544"/>
      <c r="K966" s="9"/>
    </row>
    <row r="967" spans="1:11" ht="30" hidden="1">
      <c r="A967" s="569" t="s">
        <v>4301</v>
      </c>
      <c r="B967" s="569" t="s">
        <v>4302</v>
      </c>
      <c r="C967" s="542" t="s">
        <v>2170</v>
      </c>
      <c r="D967" s="542"/>
      <c r="E967" s="543" t="s">
        <v>4131</v>
      </c>
      <c r="F967" s="544"/>
      <c r="K967" s="9"/>
    </row>
    <row r="968" spans="1:11" ht="30" hidden="1">
      <c r="A968" s="569" t="s">
        <v>4303</v>
      </c>
      <c r="B968" s="569" t="s">
        <v>4304</v>
      </c>
      <c r="C968" s="542" t="s">
        <v>2170</v>
      </c>
      <c r="D968" s="542"/>
      <c r="E968" s="543" t="s">
        <v>4131</v>
      </c>
      <c r="F968" s="544"/>
      <c r="K968" s="9"/>
    </row>
    <row r="969" spans="1:11" ht="30" hidden="1">
      <c r="A969" s="569" t="s">
        <v>4305</v>
      </c>
      <c r="B969" s="569" t="s">
        <v>4306</v>
      </c>
      <c r="C969" s="542" t="s">
        <v>2170</v>
      </c>
      <c r="D969" s="542"/>
      <c r="E969" s="543" t="s">
        <v>4131</v>
      </c>
      <c r="F969" s="544"/>
      <c r="K969" s="9"/>
    </row>
    <row r="970" spans="1:11" ht="30" hidden="1">
      <c r="A970" s="569" t="s">
        <v>4307</v>
      </c>
      <c r="B970" s="569" t="s">
        <v>4308</v>
      </c>
      <c r="C970" s="542" t="s">
        <v>2170</v>
      </c>
      <c r="D970" s="542"/>
      <c r="E970" s="543" t="s">
        <v>4131</v>
      </c>
      <c r="F970" s="544"/>
      <c r="K970" s="9"/>
    </row>
    <row r="971" spans="1:11" ht="15" hidden="1">
      <c r="A971" s="569" t="s">
        <v>4309</v>
      </c>
      <c r="B971" s="569" t="s">
        <v>4310</v>
      </c>
      <c r="C971" s="542" t="s">
        <v>2170</v>
      </c>
      <c r="D971" s="542"/>
      <c r="E971" s="543" t="s">
        <v>4131</v>
      </c>
      <c r="F971" s="544"/>
      <c r="K971" s="9"/>
    </row>
    <row r="972" spans="1:11" ht="15" hidden="1">
      <c r="A972" s="569" t="s">
        <v>4311</v>
      </c>
      <c r="B972" s="569" t="s">
        <v>4312</v>
      </c>
      <c r="C972" s="542" t="s">
        <v>2170</v>
      </c>
      <c r="D972" s="542"/>
      <c r="E972" s="543" t="s">
        <v>4131</v>
      </c>
      <c r="F972" s="544"/>
      <c r="K972" s="9"/>
    </row>
    <row r="973" spans="1:11" ht="28.5" hidden="1">
      <c r="A973" s="569" t="s">
        <v>4313</v>
      </c>
      <c r="B973" s="569" t="s">
        <v>4314</v>
      </c>
      <c r="C973" s="542" t="s">
        <v>2170</v>
      </c>
      <c r="D973" s="542"/>
      <c r="E973" s="543" t="s">
        <v>4131</v>
      </c>
      <c r="F973" s="544" t="s">
        <v>4315</v>
      </c>
      <c r="K973" s="9"/>
    </row>
    <row r="974" spans="1:11" ht="15" hidden="1">
      <c r="A974" s="569" t="s">
        <v>4316</v>
      </c>
      <c r="B974" s="569" t="s">
        <v>4317</v>
      </c>
      <c r="C974" s="542" t="s">
        <v>2170</v>
      </c>
      <c r="D974" s="542"/>
      <c r="E974" s="543" t="s">
        <v>4131</v>
      </c>
      <c r="F974" s="544"/>
      <c r="K974" s="9"/>
    </row>
    <row r="975" spans="1:11" ht="28.5" hidden="1">
      <c r="A975" s="569" t="s">
        <v>4318</v>
      </c>
      <c r="B975" s="569" t="s">
        <v>4319</v>
      </c>
      <c r="C975" s="542" t="s">
        <v>2170</v>
      </c>
      <c r="D975" s="542"/>
      <c r="E975" s="543" t="s">
        <v>4131</v>
      </c>
      <c r="F975" s="544" t="s">
        <v>4315</v>
      </c>
      <c r="K975" s="9"/>
    </row>
    <row r="976" spans="1:11" ht="30" hidden="1">
      <c r="A976" s="569" t="s">
        <v>4320</v>
      </c>
      <c r="B976" s="569" t="s">
        <v>4321</v>
      </c>
      <c r="C976" s="542" t="s">
        <v>2170</v>
      </c>
      <c r="D976" s="542"/>
      <c r="E976" s="543" t="s">
        <v>4131</v>
      </c>
      <c r="F976" s="544"/>
      <c r="K976" s="9"/>
    </row>
    <row r="977" spans="1:11" ht="30" hidden="1">
      <c r="A977" s="569" t="s">
        <v>4322</v>
      </c>
      <c r="B977" s="569" t="s">
        <v>4323</v>
      </c>
      <c r="C977" s="542" t="s">
        <v>2170</v>
      </c>
      <c r="D977" s="542"/>
      <c r="E977" s="543" t="s">
        <v>4131</v>
      </c>
      <c r="F977" s="544"/>
      <c r="K977" s="9"/>
    </row>
    <row r="978" spans="1:11" ht="30" hidden="1">
      <c r="A978" s="569" t="s">
        <v>4324</v>
      </c>
      <c r="B978" s="569" t="s">
        <v>4325</v>
      </c>
      <c r="C978" s="542" t="s">
        <v>2170</v>
      </c>
      <c r="D978" s="542"/>
      <c r="E978" s="543" t="s">
        <v>4131</v>
      </c>
      <c r="F978" s="544"/>
      <c r="K978" s="9"/>
    </row>
    <row r="979" spans="1:11" ht="28.5" hidden="1">
      <c r="A979" s="569" t="s">
        <v>4326</v>
      </c>
      <c r="B979" s="569" t="s">
        <v>4327</v>
      </c>
      <c r="C979" s="542" t="s">
        <v>2170</v>
      </c>
      <c r="D979" s="542"/>
      <c r="E979" s="543" t="s">
        <v>4131</v>
      </c>
      <c r="F979" s="544" t="s">
        <v>4315</v>
      </c>
      <c r="K979" s="9"/>
    </row>
    <row r="980" spans="1:11" ht="28.5" hidden="1">
      <c r="A980" s="569" t="s">
        <v>4328</v>
      </c>
      <c r="B980" s="569" t="s">
        <v>4329</v>
      </c>
      <c r="C980" s="542" t="s">
        <v>2170</v>
      </c>
      <c r="D980" s="542"/>
      <c r="E980" s="543" t="s">
        <v>4131</v>
      </c>
      <c r="F980" s="544" t="s">
        <v>4315</v>
      </c>
      <c r="K980" s="9"/>
    </row>
    <row r="981" spans="1:11" ht="15" hidden="1">
      <c r="A981" s="569" t="s">
        <v>4330</v>
      </c>
      <c r="B981" s="569" t="s">
        <v>4331</v>
      </c>
      <c r="C981" s="542" t="s">
        <v>2170</v>
      </c>
      <c r="D981" s="542"/>
      <c r="E981" s="543" t="s">
        <v>4131</v>
      </c>
      <c r="F981" s="544"/>
      <c r="K981" s="9"/>
    </row>
    <row r="982" spans="1:11" ht="30" hidden="1">
      <c r="A982" s="569" t="s">
        <v>4332</v>
      </c>
      <c r="B982" s="569" t="s">
        <v>4333</v>
      </c>
      <c r="C982" s="542" t="s">
        <v>2170</v>
      </c>
      <c r="D982" s="542"/>
      <c r="E982" s="543" t="s">
        <v>4131</v>
      </c>
      <c r="F982" s="544"/>
      <c r="K982" s="9"/>
    </row>
    <row r="983" spans="1:11" ht="15" hidden="1">
      <c r="A983" s="569" t="s">
        <v>4334</v>
      </c>
      <c r="B983" s="569" t="s">
        <v>4335</v>
      </c>
      <c r="C983" s="542" t="s">
        <v>2170</v>
      </c>
      <c r="D983" s="542"/>
      <c r="E983" s="543" t="s">
        <v>4131</v>
      </c>
      <c r="F983" s="544"/>
      <c r="K983" s="9"/>
    </row>
    <row r="984" spans="1:11" ht="30" hidden="1">
      <c r="A984" s="569" t="s">
        <v>4336</v>
      </c>
      <c r="B984" s="569" t="s">
        <v>4337</v>
      </c>
      <c r="C984" s="542" t="s">
        <v>2170</v>
      </c>
      <c r="D984" s="542"/>
      <c r="E984" s="543" t="s">
        <v>4131</v>
      </c>
      <c r="F984" s="544" t="s">
        <v>4338</v>
      </c>
      <c r="K984" s="9"/>
    </row>
    <row r="985" spans="1:11" ht="28.5" hidden="1">
      <c r="A985" s="569" t="s">
        <v>4339</v>
      </c>
      <c r="B985" s="569" t="s">
        <v>4340</v>
      </c>
      <c r="C985" s="542" t="s">
        <v>2170</v>
      </c>
      <c r="D985" s="542"/>
      <c r="E985" s="543" t="s">
        <v>4131</v>
      </c>
      <c r="F985" s="544" t="s">
        <v>4315</v>
      </c>
      <c r="K985" s="9"/>
    </row>
    <row r="986" spans="1:11" ht="15" hidden="1">
      <c r="A986" s="569" t="s">
        <v>4341</v>
      </c>
      <c r="B986" s="569" t="s">
        <v>4342</v>
      </c>
      <c r="C986" s="542" t="s">
        <v>2170</v>
      </c>
      <c r="D986" s="542"/>
      <c r="E986" s="543" t="s">
        <v>4131</v>
      </c>
      <c r="F986" s="544"/>
      <c r="K986" s="9"/>
    </row>
    <row r="987" spans="1:11" ht="28.5" hidden="1">
      <c r="A987" s="569" t="s">
        <v>4343</v>
      </c>
      <c r="B987" s="569" t="s">
        <v>4344</v>
      </c>
      <c r="C987" s="542" t="s">
        <v>2170</v>
      </c>
      <c r="D987" s="542"/>
      <c r="E987" s="543" t="s">
        <v>4131</v>
      </c>
      <c r="F987" s="544" t="s">
        <v>4315</v>
      </c>
      <c r="K987" s="9"/>
    </row>
    <row r="988" spans="1:11" ht="28.5" hidden="1">
      <c r="A988" s="569" t="s">
        <v>4345</v>
      </c>
      <c r="B988" s="569" t="s">
        <v>4346</v>
      </c>
      <c r="C988" s="542" t="s">
        <v>2170</v>
      </c>
      <c r="D988" s="542"/>
      <c r="E988" s="543" t="s">
        <v>4131</v>
      </c>
      <c r="F988" s="544" t="s">
        <v>4315</v>
      </c>
      <c r="K988" s="9"/>
    </row>
    <row r="989" spans="1:11" ht="28.5" hidden="1">
      <c r="A989" s="569" t="s">
        <v>4347</v>
      </c>
      <c r="B989" s="569" t="s">
        <v>4348</v>
      </c>
      <c r="C989" s="542" t="s">
        <v>2170</v>
      </c>
      <c r="D989" s="542"/>
      <c r="E989" s="543" t="s">
        <v>4131</v>
      </c>
      <c r="F989" s="544" t="s">
        <v>4315</v>
      </c>
      <c r="K989" s="9"/>
    </row>
    <row r="990" spans="1:11" ht="28.5" hidden="1">
      <c r="A990" s="569" t="s">
        <v>4349</v>
      </c>
      <c r="B990" s="569" t="s">
        <v>4350</v>
      </c>
      <c r="C990" s="542" t="s">
        <v>2170</v>
      </c>
      <c r="D990" s="542"/>
      <c r="E990" s="543" t="s">
        <v>4131</v>
      </c>
      <c r="F990" s="544" t="s">
        <v>4315</v>
      </c>
      <c r="K990" s="9"/>
    </row>
    <row r="991" spans="1:11" ht="15" hidden="1">
      <c r="A991" s="569" t="s">
        <v>4351</v>
      </c>
      <c r="B991" s="569" t="s">
        <v>4352</v>
      </c>
      <c r="C991" s="542" t="s">
        <v>2170</v>
      </c>
      <c r="D991" s="542"/>
      <c r="E991" s="543" t="s">
        <v>4131</v>
      </c>
      <c r="F991" s="544"/>
      <c r="K991" s="9"/>
    </row>
    <row r="992" spans="1:11" ht="28.5" hidden="1">
      <c r="A992" s="569" t="s">
        <v>4353</v>
      </c>
      <c r="B992" s="569" t="s">
        <v>4354</v>
      </c>
      <c r="C992" s="542" t="s">
        <v>2170</v>
      </c>
      <c r="D992" s="542"/>
      <c r="E992" s="543" t="s">
        <v>4131</v>
      </c>
      <c r="F992" s="544" t="s">
        <v>4315</v>
      </c>
      <c r="K992" s="9"/>
    </row>
    <row r="993" spans="1:11" ht="28.5" hidden="1">
      <c r="A993" s="569" t="s">
        <v>4355</v>
      </c>
      <c r="B993" s="569" t="s">
        <v>4356</v>
      </c>
      <c r="C993" s="542" t="s">
        <v>2170</v>
      </c>
      <c r="D993" s="542"/>
      <c r="E993" s="543" t="s">
        <v>4131</v>
      </c>
      <c r="F993" s="544" t="s">
        <v>4315</v>
      </c>
      <c r="K993" s="9"/>
    </row>
    <row r="994" spans="1:11" ht="15" hidden="1">
      <c r="A994" s="570" t="s">
        <v>4357</v>
      </c>
      <c r="B994" s="570" t="s">
        <v>4358</v>
      </c>
      <c r="C994" s="542" t="s">
        <v>2170</v>
      </c>
      <c r="D994" s="542"/>
      <c r="E994" s="543" t="s">
        <v>4131</v>
      </c>
      <c r="F994" s="544"/>
      <c r="K994" s="9"/>
    </row>
    <row r="995" spans="1:11" ht="15" hidden="1">
      <c r="A995" s="570" t="s">
        <v>4359</v>
      </c>
      <c r="B995" s="570" t="s">
        <v>4360</v>
      </c>
      <c r="C995" s="542" t="s">
        <v>2170</v>
      </c>
      <c r="D995" s="542"/>
      <c r="E995" s="543" t="s">
        <v>4131</v>
      </c>
      <c r="F995" s="544"/>
      <c r="K995" s="9"/>
    </row>
    <row r="996" spans="1:11" ht="28.5" hidden="1">
      <c r="A996" s="570" t="s">
        <v>4361</v>
      </c>
      <c r="B996" s="570" t="s">
        <v>4362</v>
      </c>
      <c r="C996" s="542" t="s">
        <v>2170</v>
      </c>
      <c r="D996" s="542"/>
      <c r="E996" s="543" t="s">
        <v>4131</v>
      </c>
      <c r="F996" s="544" t="s">
        <v>4315</v>
      </c>
      <c r="K996" s="9"/>
    </row>
    <row r="997" spans="1:11" ht="30" hidden="1">
      <c r="A997" s="570" t="s">
        <v>4363</v>
      </c>
      <c r="B997" s="570" t="s">
        <v>4364</v>
      </c>
      <c r="C997" s="542" t="s">
        <v>2170</v>
      </c>
      <c r="D997" s="542"/>
      <c r="E997" s="543" t="s">
        <v>4131</v>
      </c>
      <c r="F997" s="544"/>
      <c r="K997" s="9"/>
    </row>
    <row r="998" spans="1:11" ht="15" hidden="1">
      <c r="A998" s="570" t="s">
        <v>4365</v>
      </c>
      <c r="B998" s="570" t="s">
        <v>4366</v>
      </c>
      <c r="C998" s="542" t="s">
        <v>2170</v>
      </c>
      <c r="D998" s="542"/>
      <c r="E998" s="543" t="s">
        <v>4131</v>
      </c>
      <c r="F998" s="544"/>
      <c r="K998" s="9"/>
    </row>
    <row r="999" spans="1:11" ht="30" hidden="1">
      <c r="A999" s="570" t="s">
        <v>4367</v>
      </c>
      <c r="B999" s="570" t="s">
        <v>4368</v>
      </c>
      <c r="C999" s="542" t="s">
        <v>2170</v>
      </c>
      <c r="D999" s="542"/>
      <c r="E999" s="543" t="s">
        <v>4131</v>
      </c>
      <c r="F999" s="544"/>
      <c r="K999" s="9"/>
    </row>
    <row r="1000" spans="1:11" ht="28.5" hidden="1">
      <c r="A1000" s="570" t="s">
        <v>4369</v>
      </c>
      <c r="B1000" s="570" t="s">
        <v>4370</v>
      </c>
      <c r="C1000" s="542" t="s">
        <v>2170</v>
      </c>
      <c r="D1000" s="542"/>
      <c r="E1000" s="543" t="s">
        <v>4131</v>
      </c>
      <c r="F1000" s="544" t="s">
        <v>4315</v>
      </c>
      <c r="K1000" s="9"/>
    </row>
    <row r="1001" spans="1:11" ht="30" hidden="1">
      <c r="A1001" s="570" t="s">
        <v>4371</v>
      </c>
      <c r="B1001" s="570" t="s">
        <v>4372</v>
      </c>
      <c r="C1001" s="542" t="s">
        <v>2170</v>
      </c>
      <c r="D1001" s="542"/>
      <c r="E1001" s="543" t="s">
        <v>4131</v>
      </c>
      <c r="F1001" s="544"/>
      <c r="K1001" s="9"/>
    </row>
    <row r="1002" spans="1:11" ht="15" hidden="1">
      <c r="A1002" s="570" t="s">
        <v>4373</v>
      </c>
      <c r="B1002" s="570" t="s">
        <v>4374</v>
      </c>
      <c r="C1002" s="542" t="s">
        <v>2170</v>
      </c>
      <c r="D1002" s="542"/>
      <c r="E1002" s="543" t="s">
        <v>4131</v>
      </c>
      <c r="F1002" s="544"/>
      <c r="K1002" s="9"/>
    </row>
    <row r="1003" spans="1:11" ht="28.5" hidden="1">
      <c r="A1003" s="570" t="s">
        <v>4375</v>
      </c>
      <c r="B1003" s="570" t="s">
        <v>4376</v>
      </c>
      <c r="C1003" s="542" t="s">
        <v>2170</v>
      </c>
      <c r="D1003" s="542"/>
      <c r="E1003" s="543" t="s">
        <v>4131</v>
      </c>
      <c r="F1003" s="544" t="s">
        <v>4315</v>
      </c>
      <c r="K1003" s="9"/>
    </row>
    <row r="1004" spans="1:11" ht="15" hidden="1">
      <c r="A1004" s="570" t="s">
        <v>4377</v>
      </c>
      <c r="B1004" s="570" t="s">
        <v>4378</v>
      </c>
      <c r="C1004" s="542" t="s">
        <v>2170</v>
      </c>
      <c r="D1004" s="542"/>
      <c r="E1004" s="543" t="s">
        <v>4131</v>
      </c>
      <c r="F1004" s="544"/>
      <c r="K1004" s="9"/>
    </row>
    <row r="1005" spans="1:11" ht="28.5" hidden="1">
      <c r="A1005" s="570" t="s">
        <v>4379</v>
      </c>
      <c r="B1005" s="570" t="s">
        <v>4380</v>
      </c>
      <c r="C1005" s="542" t="s">
        <v>2170</v>
      </c>
      <c r="D1005" s="542"/>
      <c r="E1005" s="543" t="s">
        <v>4131</v>
      </c>
      <c r="F1005" s="544" t="s">
        <v>4315</v>
      </c>
      <c r="K1005" s="9"/>
    </row>
    <row r="1006" spans="1:11" ht="30" hidden="1">
      <c r="A1006" s="570" t="s">
        <v>4381</v>
      </c>
      <c r="B1006" s="570" t="s">
        <v>4382</v>
      </c>
      <c r="C1006" s="542" t="s">
        <v>2170</v>
      </c>
      <c r="D1006" s="542"/>
      <c r="E1006" s="543" t="s">
        <v>4131</v>
      </c>
      <c r="F1006" s="544"/>
      <c r="K1006" s="9"/>
    </row>
    <row r="1007" spans="1:11" ht="30" hidden="1">
      <c r="A1007" s="570" t="s">
        <v>4383</v>
      </c>
      <c r="B1007" s="570" t="s">
        <v>4384</v>
      </c>
      <c r="C1007" s="542" t="s">
        <v>2170</v>
      </c>
      <c r="D1007" s="542"/>
      <c r="E1007" s="543" t="s">
        <v>4131</v>
      </c>
      <c r="F1007" s="544"/>
      <c r="K1007" s="9"/>
    </row>
    <row r="1008" spans="1:11" ht="28.5" hidden="1">
      <c r="A1008" s="570" t="s">
        <v>4385</v>
      </c>
      <c r="B1008" s="570" t="s">
        <v>4386</v>
      </c>
      <c r="C1008" s="542" t="s">
        <v>2170</v>
      </c>
      <c r="D1008" s="542"/>
      <c r="E1008" s="543" t="s">
        <v>4131</v>
      </c>
      <c r="F1008" s="544" t="s">
        <v>4315</v>
      </c>
      <c r="K1008" s="9"/>
    </row>
    <row r="1009" spans="1:11" ht="30" hidden="1">
      <c r="A1009" s="570" t="s">
        <v>4387</v>
      </c>
      <c r="B1009" s="570" t="s">
        <v>4388</v>
      </c>
      <c r="C1009" s="542" t="s">
        <v>2170</v>
      </c>
      <c r="D1009" s="542"/>
      <c r="E1009" s="543" t="s">
        <v>4131</v>
      </c>
      <c r="F1009" s="544"/>
      <c r="K1009" s="9"/>
    </row>
    <row r="1010" spans="1:11" ht="15" hidden="1">
      <c r="A1010" s="570" t="s">
        <v>4389</v>
      </c>
      <c r="B1010" s="570" t="s">
        <v>4390</v>
      </c>
      <c r="C1010" s="542" t="s">
        <v>2170</v>
      </c>
      <c r="D1010" s="542"/>
      <c r="E1010" s="543" t="s">
        <v>4131</v>
      </c>
      <c r="F1010" s="544"/>
      <c r="K1010" s="9"/>
    </row>
    <row r="1011" spans="1:11" ht="30" hidden="1">
      <c r="A1011" s="570" t="s">
        <v>4391</v>
      </c>
      <c r="B1011" s="570" t="s">
        <v>4392</v>
      </c>
      <c r="C1011" s="542" t="s">
        <v>2170</v>
      </c>
      <c r="D1011" s="542"/>
      <c r="E1011" s="543" t="s">
        <v>4131</v>
      </c>
      <c r="F1011" s="544"/>
      <c r="K1011" s="9"/>
    </row>
    <row r="1012" spans="1:11" ht="28.5" hidden="1">
      <c r="A1012" s="570" t="s">
        <v>4393</v>
      </c>
      <c r="B1012" s="570" t="s">
        <v>4394</v>
      </c>
      <c r="C1012" s="542" t="s">
        <v>2170</v>
      </c>
      <c r="D1012" s="542"/>
      <c r="E1012" s="543" t="s">
        <v>4131</v>
      </c>
      <c r="F1012" s="544" t="s">
        <v>4315</v>
      </c>
      <c r="K1012" s="9"/>
    </row>
    <row r="1013" spans="1:11" ht="30" hidden="1">
      <c r="A1013" s="570" t="s">
        <v>4395</v>
      </c>
      <c r="B1013" s="570" t="s">
        <v>4396</v>
      </c>
      <c r="C1013" s="542" t="s">
        <v>2170</v>
      </c>
      <c r="D1013" s="542"/>
      <c r="E1013" s="543" t="s">
        <v>4131</v>
      </c>
      <c r="F1013" s="544"/>
      <c r="K1013" s="9"/>
    </row>
    <row r="1014" spans="1:11" ht="15" hidden="1">
      <c r="A1014" s="570" t="s">
        <v>4397</v>
      </c>
      <c r="B1014" s="570" t="s">
        <v>4398</v>
      </c>
      <c r="C1014" s="542" t="s">
        <v>2170</v>
      </c>
      <c r="D1014" s="542"/>
      <c r="E1014" s="543" t="s">
        <v>4131</v>
      </c>
      <c r="F1014" s="544"/>
      <c r="K1014" s="9"/>
    </row>
    <row r="1015" spans="1:11" ht="15" hidden="1">
      <c r="A1015" s="570" t="s">
        <v>4399</v>
      </c>
      <c r="B1015" s="570" t="s">
        <v>4400</v>
      </c>
      <c r="C1015" s="542" t="s">
        <v>2170</v>
      </c>
      <c r="D1015" s="542"/>
      <c r="E1015" s="543" t="s">
        <v>4131</v>
      </c>
      <c r="F1015" s="544"/>
      <c r="K1015" s="9"/>
    </row>
    <row r="1016" spans="1:11" ht="15" hidden="1">
      <c r="A1016" s="570" t="s">
        <v>4401</v>
      </c>
      <c r="B1016" s="570" t="s">
        <v>4402</v>
      </c>
      <c r="C1016" s="542" t="s">
        <v>2170</v>
      </c>
      <c r="D1016" s="542"/>
      <c r="E1016" s="543" t="s">
        <v>4131</v>
      </c>
      <c r="F1016" s="544"/>
      <c r="K1016" s="9"/>
    </row>
    <row r="1017" spans="1:11" ht="15.75" hidden="1">
      <c r="A1017" s="1377" t="s">
        <v>4403</v>
      </c>
      <c r="B1017" s="1378"/>
      <c r="C1017" s="1378"/>
      <c r="D1017" s="1378"/>
      <c r="E1017" s="1378"/>
      <c r="F1017" s="1380"/>
      <c r="K1017" s="9"/>
    </row>
    <row r="1018" spans="1:11" ht="45" hidden="1">
      <c r="A1018" s="571" t="s">
        <v>4404</v>
      </c>
      <c r="B1018" s="571" t="s">
        <v>4405</v>
      </c>
      <c r="C1018" s="542" t="s">
        <v>2170</v>
      </c>
      <c r="D1018" s="542"/>
      <c r="E1018" s="543" t="s">
        <v>4131</v>
      </c>
      <c r="F1018" s="544"/>
      <c r="K1018" s="9"/>
    </row>
    <row r="1019" spans="1:11" ht="30" hidden="1">
      <c r="A1019" s="571" t="s">
        <v>4406</v>
      </c>
      <c r="B1019" s="571" t="s">
        <v>4407</v>
      </c>
      <c r="C1019" s="542" t="s">
        <v>2170</v>
      </c>
      <c r="D1019" s="542"/>
      <c r="E1019" s="543" t="s">
        <v>4131</v>
      </c>
      <c r="F1019" s="544"/>
      <c r="K1019" s="9"/>
    </row>
    <row r="1020" spans="1:11" ht="30" hidden="1">
      <c r="A1020" s="571" t="s">
        <v>4408</v>
      </c>
      <c r="B1020" s="571" t="s">
        <v>4409</v>
      </c>
      <c r="C1020" s="542" t="s">
        <v>2170</v>
      </c>
      <c r="D1020" s="542"/>
      <c r="E1020" s="543" t="s">
        <v>4131</v>
      </c>
      <c r="F1020" s="544"/>
      <c r="K1020" s="9"/>
    </row>
    <row r="1021" spans="1:11" ht="60" hidden="1">
      <c r="A1021" s="571" t="s">
        <v>4410</v>
      </c>
      <c r="B1021" s="571" t="s">
        <v>4411</v>
      </c>
      <c r="C1021" s="542" t="s">
        <v>2170</v>
      </c>
      <c r="D1021" s="542"/>
      <c r="E1021" s="543" t="s">
        <v>4131</v>
      </c>
      <c r="F1021" s="544"/>
      <c r="K1021" s="9"/>
    </row>
    <row r="1022" spans="1:11" ht="51">
      <c r="A1022" s="571" t="s">
        <v>4412</v>
      </c>
      <c r="B1022" s="571" t="s">
        <v>4413</v>
      </c>
      <c r="C1022" s="542"/>
      <c r="D1022" s="542" t="s">
        <v>2181</v>
      </c>
      <c r="E1022" s="543" t="s">
        <v>4131</v>
      </c>
      <c r="F1022" s="564" t="s">
        <v>4244</v>
      </c>
      <c r="K1022" s="9" t="s">
        <v>684</v>
      </c>
    </row>
    <row r="1023" spans="1:11" ht="15.75" hidden="1">
      <c r="A1023" s="1377" t="s">
        <v>4414</v>
      </c>
      <c r="B1023" s="1378"/>
      <c r="C1023" s="1378"/>
      <c r="D1023" s="1378"/>
      <c r="E1023" s="1378"/>
      <c r="F1023" s="1380"/>
      <c r="K1023" s="9"/>
    </row>
    <row r="1024" spans="1:11" ht="30" hidden="1">
      <c r="A1024" s="572" t="s">
        <v>4415</v>
      </c>
      <c r="B1024" s="572" t="s">
        <v>4416</v>
      </c>
      <c r="C1024" s="542" t="s">
        <v>2170</v>
      </c>
      <c r="D1024" s="542"/>
      <c r="E1024" s="543" t="s">
        <v>4131</v>
      </c>
      <c r="F1024" s="544"/>
      <c r="K1024" s="9"/>
    </row>
    <row r="1025" spans="1:11" ht="30" hidden="1">
      <c r="A1025" s="572" t="s">
        <v>4417</v>
      </c>
      <c r="B1025" s="572" t="s">
        <v>4418</v>
      </c>
      <c r="C1025" s="542" t="s">
        <v>2170</v>
      </c>
      <c r="D1025" s="542"/>
      <c r="E1025" s="543" t="s">
        <v>4131</v>
      </c>
      <c r="F1025" s="544"/>
      <c r="K1025" s="9"/>
    </row>
    <row r="1026" spans="1:11" ht="15" hidden="1">
      <c r="A1026" s="572" t="s">
        <v>4419</v>
      </c>
      <c r="B1026" s="572" t="s">
        <v>4420</v>
      </c>
      <c r="C1026" s="542" t="s">
        <v>2170</v>
      </c>
      <c r="D1026" s="542"/>
      <c r="E1026" s="543" t="s">
        <v>4131</v>
      </c>
      <c r="F1026" s="544"/>
      <c r="K1026" s="9"/>
    </row>
    <row r="1027" spans="1:11" ht="30" hidden="1">
      <c r="A1027" s="572" t="s">
        <v>4421</v>
      </c>
      <c r="B1027" s="572" t="s">
        <v>4422</v>
      </c>
      <c r="C1027" s="542" t="s">
        <v>2170</v>
      </c>
      <c r="D1027" s="542"/>
      <c r="E1027" s="543" t="s">
        <v>4131</v>
      </c>
      <c r="F1027" s="544"/>
      <c r="K1027" s="9"/>
    </row>
    <row r="1028" spans="1:11" ht="30" hidden="1">
      <c r="A1028" s="572" t="s">
        <v>4423</v>
      </c>
      <c r="B1028" s="572" t="s">
        <v>4424</v>
      </c>
      <c r="C1028" s="542" t="s">
        <v>2170</v>
      </c>
      <c r="D1028" s="542"/>
      <c r="E1028" s="543" t="s">
        <v>4131</v>
      </c>
      <c r="F1028" s="544"/>
      <c r="K1028" s="9"/>
    </row>
    <row r="1029" spans="1:11" ht="30" hidden="1">
      <c r="A1029" s="572" t="s">
        <v>4425</v>
      </c>
      <c r="B1029" s="572" t="s">
        <v>4426</v>
      </c>
      <c r="C1029" s="542" t="s">
        <v>2170</v>
      </c>
      <c r="D1029" s="542"/>
      <c r="E1029" s="543" t="s">
        <v>4131</v>
      </c>
      <c r="F1029" s="544"/>
      <c r="K1029" s="9"/>
    </row>
    <row r="1030" spans="1:11" ht="30" hidden="1">
      <c r="A1030" s="572" t="s">
        <v>4427</v>
      </c>
      <c r="B1030" s="572" t="s">
        <v>4428</v>
      </c>
      <c r="C1030" s="542" t="s">
        <v>2170</v>
      </c>
      <c r="D1030" s="542"/>
      <c r="E1030" s="543" t="s">
        <v>4131</v>
      </c>
      <c r="F1030" s="544"/>
      <c r="K1030" s="9"/>
    </row>
    <row r="1031" spans="1:11" ht="30" hidden="1">
      <c r="A1031" s="572" t="s">
        <v>4429</v>
      </c>
      <c r="B1031" s="572" t="s">
        <v>4430</v>
      </c>
      <c r="C1031" s="542" t="s">
        <v>2170</v>
      </c>
      <c r="D1031" s="542"/>
      <c r="E1031" s="543" t="s">
        <v>4131</v>
      </c>
      <c r="F1031" s="544"/>
      <c r="K1031" s="9"/>
    </row>
    <row r="1032" spans="1:11" ht="45" hidden="1">
      <c r="A1032" s="572" t="s">
        <v>4431</v>
      </c>
      <c r="B1032" s="572" t="s">
        <v>4432</v>
      </c>
      <c r="C1032" s="542" t="s">
        <v>2170</v>
      </c>
      <c r="D1032" s="542"/>
      <c r="E1032" s="543" t="s">
        <v>4131</v>
      </c>
      <c r="F1032" s="544"/>
      <c r="K1032" s="9"/>
    </row>
    <row r="1033" spans="1:11" ht="30" hidden="1">
      <c r="A1033" s="572" t="s">
        <v>4433</v>
      </c>
      <c r="B1033" s="572" t="s">
        <v>4434</v>
      </c>
      <c r="C1033" s="542" t="s">
        <v>2170</v>
      </c>
      <c r="D1033" s="542"/>
      <c r="E1033" s="543" t="s">
        <v>4131</v>
      </c>
      <c r="F1033" s="544"/>
      <c r="K1033" s="9"/>
    </row>
    <row r="1034" spans="1:11" ht="15.75" hidden="1">
      <c r="A1034" s="1377" t="s">
        <v>4435</v>
      </c>
      <c r="B1034" s="1378"/>
      <c r="C1034" s="1378"/>
      <c r="D1034" s="1378"/>
      <c r="E1034" s="1378"/>
      <c r="F1034" s="1380"/>
      <c r="K1034" s="9"/>
    </row>
    <row r="1035" spans="1:11" ht="15.75" hidden="1">
      <c r="A1035" s="1377" t="s">
        <v>4436</v>
      </c>
      <c r="B1035" s="1378"/>
      <c r="C1035" s="1378"/>
      <c r="D1035" s="1378"/>
      <c r="E1035" s="1378"/>
      <c r="F1035" s="1380"/>
      <c r="K1035" s="9"/>
    </row>
    <row r="1036" spans="1:11" ht="114.75">
      <c r="A1036" s="573" t="s">
        <v>4437</v>
      </c>
      <c r="B1036" s="573" t="s">
        <v>4438</v>
      </c>
      <c r="C1036" s="542"/>
      <c r="D1036" s="551" t="s">
        <v>4439</v>
      </c>
      <c r="E1036" s="543" t="s">
        <v>4131</v>
      </c>
      <c r="F1036" s="554" t="s">
        <v>4440</v>
      </c>
      <c r="K1036" s="9" t="s">
        <v>684</v>
      </c>
    </row>
    <row r="1037" spans="1:11" ht="51">
      <c r="A1037" s="573" t="s">
        <v>4441</v>
      </c>
      <c r="B1037" s="573" t="s">
        <v>4442</v>
      </c>
      <c r="C1037" s="542"/>
      <c r="D1037" s="551" t="s">
        <v>4439</v>
      </c>
      <c r="E1037" s="543" t="s">
        <v>4131</v>
      </c>
      <c r="F1037" s="554" t="s">
        <v>4443</v>
      </c>
      <c r="K1037" s="9" t="s">
        <v>684</v>
      </c>
    </row>
    <row r="1038" spans="1:11" ht="51">
      <c r="A1038" s="573" t="s">
        <v>4444</v>
      </c>
      <c r="B1038" s="573" t="s">
        <v>4445</v>
      </c>
      <c r="C1038" s="542"/>
      <c r="D1038" s="551" t="s">
        <v>4439</v>
      </c>
      <c r="E1038" s="543" t="s">
        <v>4131</v>
      </c>
      <c r="F1038" s="554" t="s">
        <v>4443</v>
      </c>
      <c r="K1038" s="9" t="s">
        <v>684</v>
      </c>
    </row>
    <row r="1039" spans="1:11" ht="51">
      <c r="A1039" s="573" t="s">
        <v>4446</v>
      </c>
      <c r="B1039" s="573" t="s">
        <v>4447</v>
      </c>
      <c r="C1039" s="542"/>
      <c r="D1039" s="551" t="s">
        <v>4439</v>
      </c>
      <c r="E1039" s="543" t="s">
        <v>4131</v>
      </c>
      <c r="F1039" s="554" t="s">
        <v>4443</v>
      </c>
      <c r="K1039" s="9" t="s">
        <v>684</v>
      </c>
    </row>
    <row r="1040" spans="1:11" ht="51">
      <c r="A1040" s="573" t="s">
        <v>4448</v>
      </c>
      <c r="B1040" s="573" t="s">
        <v>4449</v>
      </c>
      <c r="C1040" s="542"/>
      <c r="D1040" s="551" t="s">
        <v>4439</v>
      </c>
      <c r="E1040" s="543" t="s">
        <v>4131</v>
      </c>
      <c r="F1040" s="554" t="s">
        <v>4443</v>
      </c>
      <c r="K1040" s="9" t="s">
        <v>684</v>
      </c>
    </row>
    <row r="1041" spans="1:11" ht="51">
      <c r="A1041" s="573" t="s">
        <v>4450</v>
      </c>
      <c r="B1041" s="573" t="s">
        <v>4451</v>
      </c>
      <c r="C1041" s="542"/>
      <c r="D1041" s="551" t="s">
        <v>4439</v>
      </c>
      <c r="E1041" s="543" t="s">
        <v>4131</v>
      </c>
      <c r="F1041" s="554" t="s">
        <v>4443</v>
      </c>
      <c r="K1041" s="9" t="s">
        <v>684</v>
      </c>
    </row>
    <row r="1042" spans="1:11" ht="51">
      <c r="A1042" s="573" t="s">
        <v>4452</v>
      </c>
      <c r="B1042" s="573" t="s">
        <v>4453</v>
      </c>
      <c r="C1042" s="542"/>
      <c r="D1042" s="551" t="s">
        <v>4439</v>
      </c>
      <c r="E1042" s="543" t="s">
        <v>4131</v>
      </c>
      <c r="F1042" s="554" t="s">
        <v>4443</v>
      </c>
      <c r="K1042" s="9" t="s">
        <v>684</v>
      </c>
    </row>
    <row r="1043" spans="1:11" ht="51">
      <c r="A1043" s="573" t="s">
        <v>4454</v>
      </c>
      <c r="B1043" s="573" t="s">
        <v>4455</v>
      </c>
      <c r="C1043" s="542"/>
      <c r="D1043" s="551" t="s">
        <v>4439</v>
      </c>
      <c r="E1043" s="543" t="s">
        <v>4131</v>
      </c>
      <c r="F1043" s="554" t="s">
        <v>4443</v>
      </c>
      <c r="K1043" s="9" t="s">
        <v>684</v>
      </c>
    </row>
    <row r="1044" spans="1:11" ht="51">
      <c r="A1044" s="573" t="s">
        <v>4456</v>
      </c>
      <c r="B1044" s="573" t="s">
        <v>4457</v>
      </c>
      <c r="C1044" s="542"/>
      <c r="D1044" s="551" t="s">
        <v>4439</v>
      </c>
      <c r="E1044" s="543" t="s">
        <v>4131</v>
      </c>
      <c r="F1044" s="554" t="s">
        <v>4443</v>
      </c>
      <c r="K1044" s="9" t="s">
        <v>684</v>
      </c>
    </row>
    <row r="1045" spans="1:11" ht="51">
      <c r="A1045" s="573" t="s">
        <v>4458</v>
      </c>
      <c r="B1045" s="573" t="s">
        <v>4459</v>
      </c>
      <c r="C1045" s="542"/>
      <c r="D1045" s="551" t="s">
        <v>4439</v>
      </c>
      <c r="E1045" s="543" t="s">
        <v>4131</v>
      </c>
      <c r="F1045" s="554" t="s">
        <v>4443</v>
      </c>
      <c r="K1045" s="9" t="s">
        <v>684</v>
      </c>
    </row>
    <row r="1046" spans="1:11" ht="15.75" hidden="1">
      <c r="A1046" s="1377" t="s">
        <v>4460</v>
      </c>
      <c r="B1046" s="1378"/>
      <c r="C1046" s="1378"/>
      <c r="D1046" s="1378"/>
      <c r="E1046" s="1378"/>
      <c r="F1046" s="1380"/>
      <c r="K1046" s="9"/>
    </row>
    <row r="1047" spans="1:11" ht="15" hidden="1">
      <c r="A1047" s="574" t="s">
        <v>4461</v>
      </c>
      <c r="B1047" s="574" t="s">
        <v>4462</v>
      </c>
      <c r="C1047" s="542" t="s">
        <v>2170</v>
      </c>
      <c r="D1047" s="542"/>
      <c r="E1047" s="543" t="s">
        <v>4131</v>
      </c>
      <c r="F1047" s="544"/>
      <c r="K1047" s="9"/>
    </row>
    <row r="1048" spans="1:11" ht="30" hidden="1">
      <c r="A1048" s="574" t="s">
        <v>4463</v>
      </c>
      <c r="B1048" s="574" t="s">
        <v>4464</v>
      </c>
      <c r="C1048" s="542" t="s">
        <v>2170</v>
      </c>
      <c r="D1048" s="542"/>
      <c r="E1048" s="543" t="s">
        <v>4131</v>
      </c>
      <c r="F1048" s="544"/>
      <c r="K1048" s="9"/>
    </row>
    <row r="1049" spans="1:11" ht="30" hidden="1">
      <c r="A1049" s="574" t="s">
        <v>4465</v>
      </c>
      <c r="B1049" s="574" t="s">
        <v>4466</v>
      </c>
      <c r="C1049" s="542" t="s">
        <v>2170</v>
      </c>
      <c r="D1049" s="542"/>
      <c r="E1049" s="543" t="s">
        <v>4131</v>
      </c>
      <c r="F1049" s="544"/>
      <c r="K1049" s="9"/>
    </row>
    <row r="1050" spans="1:11" ht="30" hidden="1">
      <c r="A1050" s="574" t="s">
        <v>4467</v>
      </c>
      <c r="B1050" s="574" t="s">
        <v>4468</v>
      </c>
      <c r="C1050" s="542" t="s">
        <v>2170</v>
      </c>
      <c r="D1050" s="542"/>
      <c r="E1050" s="543" t="s">
        <v>4131</v>
      </c>
      <c r="F1050" s="544"/>
      <c r="K1050" s="9"/>
    </row>
    <row r="1051" spans="1:11" ht="15.75" hidden="1">
      <c r="A1051" s="1377" t="s">
        <v>4469</v>
      </c>
      <c r="B1051" s="1378"/>
      <c r="C1051" s="1378"/>
      <c r="D1051" s="1378"/>
      <c r="E1051" s="1378"/>
      <c r="F1051" s="1380"/>
      <c r="K1051" s="9"/>
    </row>
    <row r="1052" spans="1:11" ht="30" hidden="1">
      <c r="A1052" s="575" t="s">
        <v>4470</v>
      </c>
      <c r="B1052" s="575" t="s">
        <v>4471</v>
      </c>
      <c r="C1052" s="542" t="s">
        <v>2170</v>
      </c>
      <c r="D1052" s="542"/>
      <c r="E1052" s="543" t="s">
        <v>4131</v>
      </c>
      <c r="F1052" s="544"/>
      <c r="K1052" s="9"/>
    </row>
    <row r="1053" spans="1:11" ht="45" hidden="1">
      <c r="A1053" s="575" t="s">
        <v>4472</v>
      </c>
      <c r="B1053" s="575" t="s">
        <v>4473</v>
      </c>
      <c r="C1053" s="542" t="s">
        <v>2170</v>
      </c>
      <c r="D1053" s="542"/>
      <c r="E1053" s="543" t="s">
        <v>4131</v>
      </c>
      <c r="F1053" s="544"/>
      <c r="K1053" s="9"/>
    </row>
    <row r="1054" spans="1:11" ht="51">
      <c r="A1054" s="575" t="s">
        <v>4474</v>
      </c>
      <c r="B1054" s="575" t="s">
        <v>4475</v>
      </c>
      <c r="C1054" s="542"/>
      <c r="D1054" s="542" t="s">
        <v>2181</v>
      </c>
      <c r="E1054" s="543" t="s">
        <v>4131</v>
      </c>
      <c r="F1054" s="564" t="s">
        <v>4244</v>
      </c>
      <c r="K1054" s="9" t="s">
        <v>684</v>
      </c>
    </row>
    <row r="1055" spans="1:11" ht="15.75" hidden="1">
      <c r="A1055" s="1377" t="s">
        <v>4476</v>
      </c>
      <c r="B1055" s="1378"/>
      <c r="C1055" s="1378"/>
      <c r="D1055" s="1378"/>
      <c r="E1055" s="1378"/>
      <c r="F1055" s="1380"/>
      <c r="K1055" s="9"/>
    </row>
    <row r="1056" spans="1:11" ht="45" hidden="1">
      <c r="A1056" s="576" t="s">
        <v>4477</v>
      </c>
      <c r="B1056" s="576" t="s">
        <v>4478</v>
      </c>
      <c r="C1056" s="542" t="s">
        <v>2170</v>
      </c>
      <c r="D1056" s="542"/>
      <c r="E1056" s="577" t="s">
        <v>4131</v>
      </c>
      <c r="F1056" s="544"/>
      <c r="K1056" s="9"/>
    </row>
    <row r="1057" spans="1:11" ht="15.75" hidden="1">
      <c r="A1057" s="1377" t="s">
        <v>4479</v>
      </c>
      <c r="B1057" s="1378"/>
      <c r="C1057" s="1378"/>
      <c r="D1057" s="1378"/>
      <c r="E1057" s="1378"/>
      <c r="F1057" s="1380"/>
      <c r="K1057" s="9"/>
    </row>
    <row r="1058" spans="1:11" ht="15" hidden="1">
      <c r="A1058" s="578" t="s">
        <v>4480</v>
      </c>
      <c r="B1058" s="578" t="s">
        <v>4481</v>
      </c>
      <c r="C1058" s="542" t="s">
        <v>2170</v>
      </c>
      <c r="D1058" s="542"/>
      <c r="E1058" s="543" t="s">
        <v>4131</v>
      </c>
      <c r="F1058" s="544"/>
      <c r="K1058" s="9"/>
    </row>
    <row r="1059" spans="1:11" ht="30" hidden="1">
      <c r="A1059" s="578" t="s">
        <v>4482</v>
      </c>
      <c r="B1059" s="578" t="s">
        <v>4483</v>
      </c>
      <c r="C1059" s="542" t="s">
        <v>2170</v>
      </c>
      <c r="D1059" s="542"/>
      <c r="E1059" s="543" t="s">
        <v>4131</v>
      </c>
      <c r="F1059" s="544"/>
      <c r="K1059" s="9"/>
    </row>
    <row r="1060" spans="1:11" ht="30" hidden="1">
      <c r="A1060" s="578" t="s">
        <v>4484</v>
      </c>
      <c r="B1060" s="578" t="s">
        <v>4485</v>
      </c>
      <c r="C1060" s="542" t="s">
        <v>2170</v>
      </c>
      <c r="D1060" s="542"/>
      <c r="E1060" s="543" t="s">
        <v>4131</v>
      </c>
      <c r="F1060" s="544"/>
      <c r="K1060" s="9"/>
    </row>
    <row r="1061" spans="1:11" ht="45" hidden="1">
      <c r="A1061" s="578" t="s">
        <v>4486</v>
      </c>
      <c r="B1061" s="578" t="s">
        <v>4487</v>
      </c>
      <c r="C1061" s="542" t="s">
        <v>2170</v>
      </c>
      <c r="D1061" s="542"/>
      <c r="E1061" s="543" t="s">
        <v>4131</v>
      </c>
      <c r="F1061" s="544"/>
      <c r="K1061" s="9"/>
    </row>
    <row r="1062" spans="1:11" ht="45" hidden="1">
      <c r="A1062" s="578" t="s">
        <v>4488</v>
      </c>
      <c r="B1062" s="578" t="s">
        <v>4489</v>
      </c>
      <c r="C1062" s="542" t="s">
        <v>2170</v>
      </c>
      <c r="D1062" s="542"/>
      <c r="E1062" s="543" t="s">
        <v>4131</v>
      </c>
      <c r="F1062" s="544"/>
      <c r="K1062" s="9"/>
    </row>
    <row r="1063" spans="1:11" ht="30" hidden="1">
      <c r="A1063" s="578" t="s">
        <v>4490</v>
      </c>
      <c r="B1063" s="578" t="s">
        <v>4491</v>
      </c>
      <c r="C1063" s="542" t="s">
        <v>2170</v>
      </c>
      <c r="D1063" s="542"/>
      <c r="E1063" s="543" t="s">
        <v>4131</v>
      </c>
      <c r="F1063" s="544"/>
      <c r="K1063" s="9"/>
    </row>
    <row r="1064" spans="1:11" ht="45" hidden="1">
      <c r="A1064" s="578" t="s">
        <v>4492</v>
      </c>
      <c r="B1064" s="578" t="s">
        <v>4493</v>
      </c>
      <c r="C1064" s="542" t="s">
        <v>2170</v>
      </c>
      <c r="D1064" s="542"/>
      <c r="E1064" s="543" t="s">
        <v>4131</v>
      </c>
      <c r="F1064" s="544"/>
      <c r="K1064" s="9"/>
    </row>
    <row r="1065" spans="1:11" ht="30" hidden="1">
      <c r="A1065" s="578" t="s">
        <v>4494</v>
      </c>
      <c r="B1065" s="578" t="s">
        <v>4495</v>
      </c>
      <c r="C1065" s="542" t="s">
        <v>2170</v>
      </c>
      <c r="D1065" s="542"/>
      <c r="E1065" s="543" t="s">
        <v>4131</v>
      </c>
      <c r="F1065" s="544"/>
      <c r="K1065" s="9"/>
    </row>
    <row r="1066" spans="1:11" ht="45" hidden="1">
      <c r="A1066" s="578" t="s">
        <v>4496</v>
      </c>
      <c r="B1066" s="578" t="s">
        <v>4497</v>
      </c>
      <c r="C1066" s="542" t="s">
        <v>2170</v>
      </c>
      <c r="D1066" s="542"/>
      <c r="E1066" s="543" t="s">
        <v>4131</v>
      </c>
      <c r="F1066" s="544"/>
      <c r="K1066" s="9"/>
    </row>
    <row r="1067" spans="1:11" ht="51">
      <c r="A1067" s="578" t="s">
        <v>4498</v>
      </c>
      <c r="B1067" s="578" t="s">
        <v>4499</v>
      </c>
      <c r="C1067" s="542"/>
      <c r="D1067" s="542" t="s">
        <v>2181</v>
      </c>
      <c r="E1067" s="543" t="s">
        <v>4131</v>
      </c>
      <c r="F1067" s="564" t="s">
        <v>4244</v>
      </c>
      <c r="K1067" s="9" t="s">
        <v>684</v>
      </c>
    </row>
    <row r="1068" spans="1:11" ht="51">
      <c r="A1068" s="578" t="s">
        <v>4500</v>
      </c>
      <c r="B1068" s="578" t="s">
        <v>4501</v>
      </c>
      <c r="C1068" s="542"/>
      <c r="D1068" s="542" t="s">
        <v>2181</v>
      </c>
      <c r="E1068" s="543" t="s">
        <v>4131</v>
      </c>
      <c r="F1068" s="564" t="s">
        <v>4244</v>
      </c>
      <c r="K1068" s="9" t="s">
        <v>684</v>
      </c>
    </row>
    <row r="1069" spans="1:11" ht="30" hidden="1">
      <c r="A1069" s="578" t="s">
        <v>4502</v>
      </c>
      <c r="B1069" s="578" t="s">
        <v>4503</v>
      </c>
      <c r="C1069" s="542" t="s">
        <v>2170</v>
      </c>
      <c r="D1069" s="542"/>
      <c r="E1069" s="543" t="s">
        <v>4131</v>
      </c>
      <c r="F1069" s="544"/>
      <c r="K1069" s="9"/>
    </row>
    <row r="1070" spans="1:11" ht="30" hidden="1">
      <c r="A1070" s="578" t="s">
        <v>4504</v>
      </c>
      <c r="B1070" s="578" t="s">
        <v>4505</v>
      </c>
      <c r="C1070" s="542" t="s">
        <v>2170</v>
      </c>
      <c r="D1070" s="542"/>
      <c r="E1070" s="543" t="s">
        <v>4131</v>
      </c>
      <c r="F1070" s="544"/>
      <c r="K1070" s="9"/>
    </row>
    <row r="1071" spans="1:11" ht="30" hidden="1">
      <c r="A1071" s="578" t="s">
        <v>4506</v>
      </c>
      <c r="B1071" s="578" t="s">
        <v>4507</v>
      </c>
      <c r="C1071" s="542" t="s">
        <v>2170</v>
      </c>
      <c r="D1071" s="542"/>
      <c r="E1071" s="543" t="s">
        <v>4131</v>
      </c>
      <c r="F1071" s="544"/>
      <c r="K1071" s="9"/>
    </row>
    <row r="1072" spans="1:11" ht="30" hidden="1">
      <c r="A1072" s="578" t="s">
        <v>4508</v>
      </c>
      <c r="B1072" s="578" t="s">
        <v>4509</v>
      </c>
      <c r="C1072" s="542" t="s">
        <v>2170</v>
      </c>
      <c r="D1072" s="542"/>
      <c r="E1072" s="543" t="s">
        <v>4131</v>
      </c>
      <c r="F1072" s="544"/>
      <c r="K1072" s="9"/>
    </row>
    <row r="1073" spans="1:11" ht="30" hidden="1">
      <c r="A1073" s="578" t="s">
        <v>4510</v>
      </c>
      <c r="B1073" s="578" t="s">
        <v>4511</v>
      </c>
      <c r="C1073" s="542" t="s">
        <v>2170</v>
      </c>
      <c r="D1073" s="542"/>
      <c r="E1073" s="543" t="s">
        <v>4131</v>
      </c>
      <c r="F1073" s="544"/>
      <c r="K1073" s="9"/>
    </row>
    <row r="1074" spans="1:11" ht="15.75" hidden="1">
      <c r="A1074" s="1377" t="s">
        <v>4512</v>
      </c>
      <c r="B1074" s="1378"/>
      <c r="C1074" s="1378"/>
      <c r="D1074" s="1378"/>
      <c r="E1074" s="1378"/>
      <c r="F1074" s="1380"/>
      <c r="K1074" s="9"/>
    </row>
    <row r="1075" spans="1:11" ht="30" hidden="1">
      <c r="A1075" s="579" t="s">
        <v>4513</v>
      </c>
      <c r="B1075" s="579" t="s">
        <v>4514</v>
      </c>
      <c r="C1075" s="542" t="s">
        <v>2170</v>
      </c>
      <c r="D1075" s="542"/>
      <c r="E1075" s="543" t="s">
        <v>4131</v>
      </c>
      <c r="F1075" s="544"/>
      <c r="K1075" s="9"/>
    </row>
    <row r="1076" spans="1:11" ht="30" hidden="1">
      <c r="A1076" s="579" t="s">
        <v>4515</v>
      </c>
      <c r="B1076" s="579" t="s">
        <v>4516</v>
      </c>
      <c r="C1076" s="542" t="s">
        <v>2170</v>
      </c>
      <c r="D1076" s="542"/>
      <c r="E1076" s="543" t="s">
        <v>4131</v>
      </c>
      <c r="F1076" s="544"/>
      <c r="K1076" s="9"/>
    </row>
    <row r="1077" spans="1:11" ht="30" hidden="1">
      <c r="A1077" s="579" t="s">
        <v>4517</v>
      </c>
      <c r="B1077" s="579" t="s">
        <v>4518</v>
      </c>
      <c r="C1077" s="542" t="s">
        <v>2170</v>
      </c>
      <c r="D1077" s="542"/>
      <c r="E1077" s="543" t="s">
        <v>4131</v>
      </c>
      <c r="F1077" s="544"/>
      <c r="K1077" s="9"/>
    </row>
    <row r="1078" spans="1:11" ht="15.75" hidden="1">
      <c r="A1078" s="1381" t="s">
        <v>4519</v>
      </c>
      <c r="B1078" s="1382"/>
      <c r="C1078" s="1382"/>
      <c r="D1078" s="1382"/>
      <c r="E1078" s="1382"/>
      <c r="F1078" s="1383"/>
      <c r="G1078" s="486"/>
      <c r="K1078" s="9"/>
    </row>
    <row r="1079" spans="1:11" ht="30" hidden="1">
      <c r="A1079" s="489" t="s">
        <v>4519</v>
      </c>
      <c r="B1079" s="490" t="s">
        <v>4520</v>
      </c>
      <c r="C1079" s="491" t="s">
        <v>2170</v>
      </c>
      <c r="D1079" s="491"/>
      <c r="E1079" s="492" t="s">
        <v>3234</v>
      </c>
      <c r="F1079" s="487"/>
      <c r="G1079" s="486"/>
      <c r="K1079" s="9"/>
    </row>
    <row r="1080" spans="1:11" ht="30" hidden="1">
      <c r="A1080" s="489" t="s">
        <v>4519</v>
      </c>
      <c r="B1080" s="490" t="s">
        <v>4521</v>
      </c>
      <c r="C1080" s="491" t="s">
        <v>2170</v>
      </c>
      <c r="D1080" s="491"/>
      <c r="E1080" s="492" t="s">
        <v>3234</v>
      </c>
      <c r="F1080" s="487"/>
      <c r="G1080" s="486"/>
      <c r="K1080" s="9"/>
    </row>
    <row r="1081" spans="1:11" ht="30" hidden="1">
      <c r="A1081" s="489" t="s">
        <v>4519</v>
      </c>
      <c r="B1081" s="490" t="s">
        <v>4522</v>
      </c>
      <c r="C1081" s="491" t="s">
        <v>2170</v>
      </c>
      <c r="D1081" s="491"/>
      <c r="E1081" s="492" t="s">
        <v>3234</v>
      </c>
      <c r="F1081" s="487"/>
      <c r="G1081" s="486"/>
      <c r="K1081" s="9"/>
    </row>
    <row r="1082" spans="1:11" ht="30" hidden="1">
      <c r="A1082" s="489" t="s">
        <v>4519</v>
      </c>
      <c r="B1082" s="490" t="s">
        <v>4523</v>
      </c>
      <c r="C1082" s="491" t="s">
        <v>2170</v>
      </c>
      <c r="D1082" s="491"/>
      <c r="E1082" s="492" t="s">
        <v>3234</v>
      </c>
      <c r="F1082" s="487"/>
      <c r="G1082" s="486"/>
      <c r="K1082" s="9"/>
    </row>
    <row r="1083" spans="1:11" ht="30" hidden="1">
      <c r="A1083" s="489" t="s">
        <v>4519</v>
      </c>
      <c r="B1083" s="490" t="s">
        <v>4524</v>
      </c>
      <c r="C1083" s="491" t="s">
        <v>2170</v>
      </c>
      <c r="D1083" s="491"/>
      <c r="E1083" s="492" t="s">
        <v>3234</v>
      </c>
      <c r="F1083" s="487"/>
      <c r="G1083" s="486"/>
      <c r="K1083" s="9"/>
    </row>
    <row r="1084" spans="1:11" ht="30" hidden="1">
      <c r="A1084" s="489" t="s">
        <v>4519</v>
      </c>
      <c r="B1084" s="490" t="s">
        <v>4525</v>
      </c>
      <c r="C1084" s="491" t="s">
        <v>2170</v>
      </c>
      <c r="D1084" s="491"/>
      <c r="E1084" s="492" t="s">
        <v>3234</v>
      </c>
      <c r="F1084" s="487"/>
      <c r="G1084" s="486"/>
      <c r="K1084" s="9"/>
    </row>
    <row r="1085" spans="1:11" ht="58.5" hidden="1">
      <c r="A1085" s="489" t="s">
        <v>4519</v>
      </c>
      <c r="B1085" s="490" t="s">
        <v>4526</v>
      </c>
      <c r="C1085" s="491" t="s">
        <v>2170</v>
      </c>
      <c r="D1085" s="491"/>
      <c r="E1085" s="492" t="s">
        <v>3234</v>
      </c>
      <c r="F1085" s="487"/>
      <c r="G1085" s="486"/>
      <c r="K1085" s="9"/>
    </row>
    <row r="1086" spans="1:11" ht="44.25" hidden="1">
      <c r="A1086" s="489" t="s">
        <v>4519</v>
      </c>
      <c r="B1086" s="490" t="s">
        <v>4527</v>
      </c>
      <c r="C1086" s="491" t="s">
        <v>2170</v>
      </c>
      <c r="D1086" s="491"/>
      <c r="E1086" s="492" t="s">
        <v>3234</v>
      </c>
      <c r="F1086" s="487"/>
      <c r="G1086" s="486"/>
      <c r="K1086" s="9"/>
    </row>
    <row r="1087" spans="1:11" ht="44.25" hidden="1">
      <c r="A1087" s="489" t="s">
        <v>4519</v>
      </c>
      <c r="B1087" s="490" t="s">
        <v>4528</v>
      </c>
      <c r="C1087" s="491" t="s">
        <v>2170</v>
      </c>
      <c r="D1087" s="491"/>
      <c r="E1087" s="492" t="s">
        <v>3234</v>
      </c>
      <c r="F1087" s="487"/>
      <c r="G1087" s="486"/>
      <c r="K1087" s="9"/>
    </row>
    <row r="1088" spans="1:11" ht="30" hidden="1">
      <c r="A1088" s="489" t="s">
        <v>4519</v>
      </c>
      <c r="B1088" s="490" t="s">
        <v>4529</v>
      </c>
      <c r="C1088" s="491" t="s">
        <v>2170</v>
      </c>
      <c r="D1088" s="491"/>
      <c r="E1088" s="492" t="s">
        <v>3234</v>
      </c>
      <c r="F1088" s="487"/>
      <c r="G1088" s="486"/>
      <c r="K1088" s="9"/>
    </row>
    <row r="1089" spans="1:11" ht="58.5" hidden="1">
      <c r="A1089" s="489" t="s">
        <v>4519</v>
      </c>
      <c r="B1089" s="490" t="s">
        <v>4530</v>
      </c>
      <c r="C1089" s="491" t="s">
        <v>2170</v>
      </c>
      <c r="D1089" s="491"/>
      <c r="E1089" s="492" t="s">
        <v>3234</v>
      </c>
      <c r="F1089" s="487"/>
      <c r="G1089" s="486"/>
      <c r="K1089" s="9"/>
    </row>
    <row r="1090" spans="1:11" ht="44.25" hidden="1">
      <c r="A1090" s="489" t="s">
        <v>4519</v>
      </c>
      <c r="B1090" s="490" t="s">
        <v>4531</v>
      </c>
      <c r="C1090" s="491" t="s">
        <v>2170</v>
      </c>
      <c r="D1090" s="491"/>
      <c r="E1090" s="492" t="s">
        <v>3234</v>
      </c>
      <c r="F1090" s="487"/>
      <c r="G1090" s="486"/>
      <c r="K1090" s="9"/>
    </row>
    <row r="1091" spans="1:11" ht="44.25" hidden="1">
      <c r="A1091" s="489" t="s">
        <v>4519</v>
      </c>
      <c r="B1091" s="490" t="s">
        <v>4532</v>
      </c>
      <c r="C1091" s="491" t="s">
        <v>2170</v>
      </c>
      <c r="D1091" s="491"/>
      <c r="E1091" s="492" t="s">
        <v>3234</v>
      </c>
      <c r="F1091" s="487"/>
      <c r="G1091" s="486"/>
      <c r="K1091" s="9"/>
    </row>
    <row r="1092" spans="1:11" ht="30" hidden="1">
      <c r="A1092" s="489" t="s">
        <v>4519</v>
      </c>
      <c r="B1092" s="490" t="s">
        <v>4533</v>
      </c>
      <c r="C1092" s="491" t="s">
        <v>2170</v>
      </c>
      <c r="D1092" s="491"/>
      <c r="E1092" s="492" t="s">
        <v>3234</v>
      </c>
      <c r="F1092" s="487"/>
      <c r="G1092" s="486"/>
      <c r="K1092" s="9"/>
    </row>
    <row r="1093" spans="1:11" ht="44.25" hidden="1">
      <c r="A1093" s="489" t="s">
        <v>4519</v>
      </c>
      <c r="B1093" s="490" t="s">
        <v>4534</v>
      </c>
      <c r="C1093" s="491" t="s">
        <v>2170</v>
      </c>
      <c r="D1093" s="491"/>
      <c r="E1093" s="492" t="s">
        <v>3234</v>
      </c>
      <c r="F1093" s="487"/>
      <c r="G1093" s="486"/>
      <c r="K1093" s="9"/>
    </row>
    <row r="1094" spans="1:11" ht="30" hidden="1">
      <c r="A1094" s="489" t="s">
        <v>4519</v>
      </c>
      <c r="B1094" s="490" t="s">
        <v>4535</v>
      </c>
      <c r="C1094" s="491" t="s">
        <v>2170</v>
      </c>
      <c r="D1094" s="491"/>
      <c r="E1094" s="492" t="s">
        <v>3234</v>
      </c>
      <c r="F1094" s="487"/>
      <c r="G1094" s="486"/>
      <c r="K1094" s="9"/>
    </row>
    <row r="1095" spans="1:11" ht="44.25" hidden="1">
      <c r="A1095" s="489" t="s">
        <v>4519</v>
      </c>
      <c r="B1095" s="490" t="s">
        <v>4536</v>
      </c>
      <c r="C1095" s="491" t="s">
        <v>2170</v>
      </c>
      <c r="D1095" s="491"/>
      <c r="E1095" s="492" t="s">
        <v>3234</v>
      </c>
      <c r="F1095" s="487"/>
      <c r="G1095" s="486"/>
      <c r="K1095" s="9"/>
    </row>
    <row r="1096" spans="1:11" ht="30" hidden="1">
      <c r="A1096" s="489" t="s">
        <v>4519</v>
      </c>
      <c r="B1096" s="490" t="s">
        <v>4537</v>
      </c>
      <c r="C1096" s="491" t="s">
        <v>2170</v>
      </c>
      <c r="D1096" s="491"/>
      <c r="E1096" s="492" t="s">
        <v>3234</v>
      </c>
      <c r="F1096" s="487"/>
      <c r="G1096" s="486"/>
      <c r="K1096" s="9"/>
    </row>
    <row r="1097" spans="1:11" ht="15.75" hidden="1">
      <c r="A1097" s="1377" t="s">
        <v>4538</v>
      </c>
      <c r="B1097" s="1378"/>
      <c r="C1097" s="1378"/>
      <c r="D1097" s="1378"/>
      <c r="E1097" s="1378"/>
      <c r="F1097" s="1379"/>
      <c r="G1097" s="486"/>
      <c r="K1097" s="9"/>
    </row>
    <row r="1098" spans="1:11" ht="15.75" hidden="1">
      <c r="A1098" s="1377" t="s">
        <v>4539</v>
      </c>
      <c r="B1098" s="1378"/>
      <c r="C1098" s="1378"/>
      <c r="D1098" s="1378"/>
      <c r="E1098" s="1378"/>
      <c r="F1098" s="1379"/>
      <c r="G1098" s="486"/>
      <c r="K1098" s="9"/>
    </row>
    <row r="1099" spans="1:11" ht="30" hidden="1">
      <c r="A1099" s="455" t="s">
        <v>4540</v>
      </c>
      <c r="B1099" s="468" t="s">
        <v>4541</v>
      </c>
      <c r="C1099" s="457" t="s">
        <v>2170</v>
      </c>
      <c r="D1099" s="457"/>
      <c r="E1099" s="458" t="s">
        <v>3753</v>
      </c>
      <c r="F1099" s="487"/>
      <c r="G1099" s="486"/>
      <c r="K1099" s="9"/>
    </row>
    <row r="1100" spans="1:11" ht="15.75" hidden="1">
      <c r="A1100" s="1377" t="s">
        <v>4542</v>
      </c>
      <c r="B1100" s="1378"/>
      <c r="C1100" s="1378"/>
      <c r="D1100" s="1378"/>
      <c r="E1100" s="1378"/>
      <c r="F1100" s="1379"/>
      <c r="G1100" s="486"/>
      <c r="K1100" s="9"/>
    </row>
    <row r="1101" spans="1:11" ht="64.5" hidden="1">
      <c r="A1101" s="455" t="s">
        <v>4543</v>
      </c>
      <c r="B1101" s="480" t="s">
        <v>4544</v>
      </c>
      <c r="C1101" s="457" t="s">
        <v>2170</v>
      </c>
      <c r="D1101" s="457"/>
      <c r="E1101" s="458" t="s">
        <v>3753</v>
      </c>
      <c r="F1101" s="580"/>
      <c r="G1101" s="581"/>
      <c r="K1101" s="9"/>
    </row>
    <row r="1102" spans="1:11" ht="15.75" hidden="1">
      <c r="A1102" s="1377" t="s">
        <v>4545</v>
      </c>
      <c r="B1102" s="1378"/>
      <c r="C1102" s="1378"/>
      <c r="D1102" s="1378"/>
      <c r="E1102" s="1378"/>
      <c r="F1102" s="1379"/>
      <c r="G1102" s="486"/>
      <c r="K1102" s="9"/>
    </row>
    <row r="1103" spans="1:11" ht="68.25" hidden="1">
      <c r="A1103" s="455" t="s">
        <v>4546</v>
      </c>
      <c r="B1103" s="468" t="s">
        <v>4547</v>
      </c>
      <c r="C1103" s="475" t="s">
        <v>2170</v>
      </c>
      <c r="D1103" s="457"/>
      <c r="E1103" s="458" t="s">
        <v>3753</v>
      </c>
      <c r="F1103" s="499"/>
      <c r="G1103" s="486"/>
      <c r="K1103" s="9"/>
    </row>
    <row r="1104" spans="1:11" ht="68.25" hidden="1">
      <c r="A1104" s="455" t="s">
        <v>4546</v>
      </c>
      <c r="B1104" s="468" t="s">
        <v>4548</v>
      </c>
      <c r="C1104" s="457" t="s">
        <v>2170</v>
      </c>
      <c r="D1104" s="457"/>
      <c r="E1104" s="458" t="s">
        <v>3753</v>
      </c>
      <c r="F1104" s="499"/>
      <c r="G1104" s="486"/>
      <c r="K1104" s="9"/>
    </row>
    <row r="1105" spans="1:11" ht="68.25" hidden="1">
      <c r="A1105" s="455" t="s">
        <v>4546</v>
      </c>
      <c r="B1105" s="468" t="s">
        <v>4549</v>
      </c>
      <c r="C1105" s="457" t="s">
        <v>2170</v>
      </c>
      <c r="D1105" s="457"/>
      <c r="E1105" s="458" t="s">
        <v>3753</v>
      </c>
      <c r="F1105" s="499"/>
      <c r="G1105" s="486"/>
      <c r="K1105" s="9"/>
    </row>
    <row r="1106" spans="1:11" ht="68.25">
      <c r="A1106" s="455" t="s">
        <v>4546</v>
      </c>
      <c r="B1106" s="480" t="s">
        <v>4550</v>
      </c>
      <c r="C1106" s="457"/>
      <c r="D1106" s="457" t="s">
        <v>2181</v>
      </c>
      <c r="E1106" s="458" t="s">
        <v>3753</v>
      </c>
      <c r="F1106" s="499" t="s">
        <v>4551</v>
      </c>
      <c r="G1106" s="486"/>
      <c r="K1106" s="9" t="s">
        <v>684</v>
      </c>
    </row>
    <row r="1107" spans="1:11" ht="68.25" hidden="1">
      <c r="A1107" s="455" t="s">
        <v>4546</v>
      </c>
      <c r="B1107" s="468" t="s">
        <v>4552</v>
      </c>
      <c r="C1107" s="457" t="s">
        <v>2170</v>
      </c>
      <c r="D1107" s="457"/>
      <c r="E1107" s="458" t="s">
        <v>3753</v>
      </c>
      <c r="F1107" s="499"/>
      <c r="G1107" s="486"/>
      <c r="K1107" s="9"/>
    </row>
    <row r="1108" spans="1:11" ht="68.25" hidden="1">
      <c r="A1108" s="455" t="s">
        <v>4546</v>
      </c>
      <c r="B1108" s="468" t="s">
        <v>4553</v>
      </c>
      <c r="C1108" s="457" t="s">
        <v>2170</v>
      </c>
      <c r="D1108" s="457"/>
      <c r="E1108" s="458" t="s">
        <v>3753</v>
      </c>
      <c r="F1108" s="499"/>
      <c r="G1108" s="486"/>
      <c r="K1108" s="9"/>
    </row>
    <row r="1109" spans="1:11" ht="72.75" hidden="1">
      <c r="A1109" s="455" t="s">
        <v>4546</v>
      </c>
      <c r="B1109" s="468" t="s">
        <v>4554</v>
      </c>
      <c r="C1109" s="457" t="s">
        <v>2170</v>
      </c>
      <c r="D1109" s="457"/>
      <c r="E1109" s="458" t="s">
        <v>3753</v>
      </c>
      <c r="F1109" s="499"/>
      <c r="G1109" s="486"/>
      <c r="K1109" s="9"/>
    </row>
    <row r="1110" spans="1:11" ht="68.25" hidden="1">
      <c r="A1110" s="455" t="s">
        <v>4546</v>
      </c>
      <c r="B1110" s="468" t="s">
        <v>4555</v>
      </c>
      <c r="C1110" s="457" t="s">
        <v>2170</v>
      </c>
      <c r="D1110" s="457"/>
      <c r="E1110" s="458" t="s">
        <v>3753</v>
      </c>
      <c r="F1110" s="499"/>
      <c r="G1110" s="486"/>
      <c r="K1110" s="9"/>
    </row>
    <row r="1111" spans="1:11" ht="68.25" hidden="1">
      <c r="A1111" s="455" t="s">
        <v>4546</v>
      </c>
      <c r="B1111" s="468" t="s">
        <v>4556</v>
      </c>
      <c r="C1111" s="457" t="s">
        <v>2170</v>
      </c>
      <c r="D1111" s="457"/>
      <c r="E1111" s="458" t="s">
        <v>3753</v>
      </c>
      <c r="F1111" s="499"/>
      <c r="G1111" s="486"/>
      <c r="K1111" s="9"/>
    </row>
    <row r="1112" spans="1:11" ht="68.25" hidden="1">
      <c r="A1112" s="455" t="s">
        <v>4546</v>
      </c>
      <c r="B1112" s="468" t="s">
        <v>4557</v>
      </c>
      <c r="C1112" s="457" t="s">
        <v>2170</v>
      </c>
      <c r="D1112" s="457"/>
      <c r="E1112" s="458" t="s">
        <v>3753</v>
      </c>
      <c r="F1112" s="499"/>
      <c r="G1112" s="486"/>
      <c r="K1112" s="9"/>
    </row>
    <row r="1113" spans="1:11" ht="87" hidden="1">
      <c r="A1113" s="455" t="s">
        <v>4546</v>
      </c>
      <c r="B1113" s="468" t="s">
        <v>4558</v>
      </c>
      <c r="C1113" s="457" t="s">
        <v>2170</v>
      </c>
      <c r="D1113" s="457"/>
      <c r="E1113" s="458" t="s">
        <v>3753</v>
      </c>
      <c r="F1113" s="499"/>
      <c r="G1113" s="486"/>
      <c r="K1113" s="9"/>
    </row>
    <row r="1114" spans="1:11" ht="15.75" hidden="1">
      <c r="A1114" s="1377" t="s">
        <v>4559</v>
      </c>
      <c r="B1114" s="1378"/>
      <c r="C1114" s="1378"/>
      <c r="D1114" s="1378"/>
      <c r="E1114" s="1378"/>
      <c r="F1114" s="1379"/>
      <c r="G1114" s="486"/>
      <c r="K1114" s="9"/>
    </row>
    <row r="1115" spans="1:11" ht="87" hidden="1">
      <c r="A1115" s="455" t="s">
        <v>4560</v>
      </c>
      <c r="B1115" s="468" t="s">
        <v>4561</v>
      </c>
      <c r="C1115" s="457" t="s">
        <v>2170</v>
      </c>
      <c r="D1115" s="457"/>
      <c r="E1115" s="458" t="s">
        <v>3753</v>
      </c>
      <c r="F1115" s="487"/>
      <c r="G1115" s="486"/>
      <c r="K1115" s="9"/>
    </row>
    <row r="1116" spans="1:11" ht="15.75" hidden="1">
      <c r="A1116" s="1377" t="s">
        <v>4562</v>
      </c>
      <c r="B1116" s="1378"/>
      <c r="C1116" s="1378"/>
      <c r="D1116" s="1378"/>
      <c r="E1116" s="1378"/>
      <c r="F1116" s="1379"/>
      <c r="G1116" s="486"/>
      <c r="K1116" s="9"/>
    </row>
    <row r="1117" spans="1:11" ht="87" hidden="1">
      <c r="A1117" s="455" t="s">
        <v>4563</v>
      </c>
      <c r="B1117" s="468" t="s">
        <v>4564</v>
      </c>
      <c r="C1117" s="457" t="s">
        <v>2170</v>
      </c>
      <c r="D1117" s="457"/>
      <c r="E1117" s="458" t="s">
        <v>3753</v>
      </c>
      <c r="F1117" s="487"/>
      <c r="G1117" s="486"/>
      <c r="K1117" s="9"/>
    </row>
    <row r="1118" spans="1:11" ht="15.75" hidden="1">
      <c r="A1118" s="1377" t="s">
        <v>4565</v>
      </c>
      <c r="B1118" s="1378"/>
      <c r="C1118" s="1378"/>
      <c r="D1118" s="1378"/>
      <c r="E1118" s="1378"/>
      <c r="F1118" s="1379"/>
      <c r="G1118" s="486"/>
      <c r="K1118" s="9"/>
    </row>
    <row r="1119" spans="1:11" ht="44.25" hidden="1">
      <c r="A1119" s="455" t="s">
        <v>4566</v>
      </c>
      <c r="B1119" s="468" t="s">
        <v>4567</v>
      </c>
      <c r="C1119" s="457" t="s">
        <v>2170</v>
      </c>
      <c r="D1119" s="457"/>
      <c r="E1119" s="458" t="s">
        <v>3753</v>
      </c>
      <c r="F1119" s="487"/>
      <c r="G1119" s="486"/>
      <c r="K1119" s="9"/>
    </row>
    <row r="1120" spans="1:11" ht="15.75" hidden="1">
      <c r="A1120" s="1377" t="s">
        <v>4568</v>
      </c>
      <c r="B1120" s="1378"/>
      <c r="C1120" s="1378"/>
      <c r="D1120" s="1378"/>
      <c r="E1120" s="1378"/>
      <c r="F1120" s="1379"/>
      <c r="G1120" s="486"/>
      <c r="K1120" s="9"/>
    </row>
    <row r="1121" spans="1:11" ht="58.5" hidden="1">
      <c r="A1121" s="455" t="s">
        <v>4569</v>
      </c>
      <c r="B1121" s="468" t="s">
        <v>4570</v>
      </c>
      <c r="C1121" s="457" t="s">
        <v>2170</v>
      </c>
      <c r="D1121" s="457"/>
      <c r="E1121" s="458" t="s">
        <v>3753</v>
      </c>
      <c r="F1121" s="487"/>
      <c r="G1121" s="486"/>
      <c r="K1121" s="9"/>
    </row>
    <row r="1122" spans="1:11" ht="15.75" hidden="1">
      <c r="A1122" s="1377" t="s">
        <v>4571</v>
      </c>
      <c r="B1122" s="1378"/>
      <c r="C1122" s="1378"/>
      <c r="D1122" s="1378"/>
      <c r="E1122" s="1378"/>
      <c r="F1122" s="1379"/>
      <c r="G1122" s="486"/>
      <c r="K1122" s="9"/>
    </row>
    <row r="1123" spans="1:11" ht="30" hidden="1">
      <c r="A1123" s="455" t="s">
        <v>4571</v>
      </c>
      <c r="B1123" s="468" t="s">
        <v>4572</v>
      </c>
      <c r="C1123" s="457"/>
      <c r="D1123" s="457"/>
      <c r="E1123" s="458" t="s">
        <v>3753</v>
      </c>
      <c r="F1123" s="487"/>
      <c r="G1123" s="486"/>
      <c r="K1123" s="9"/>
    </row>
    <row r="1124" spans="1:11" ht="44.25" hidden="1">
      <c r="A1124" s="455" t="s">
        <v>4571</v>
      </c>
      <c r="B1124" s="468" t="s">
        <v>4573</v>
      </c>
      <c r="C1124" s="457" t="s">
        <v>2170</v>
      </c>
      <c r="D1124" s="457"/>
      <c r="E1124" s="458" t="s">
        <v>3753</v>
      </c>
      <c r="F1124" s="487"/>
      <c r="G1124" s="486"/>
      <c r="K1124" s="9"/>
    </row>
    <row r="1125" spans="1:11" ht="15.75" hidden="1">
      <c r="A1125" s="1377" t="s">
        <v>4574</v>
      </c>
      <c r="B1125" s="1378"/>
      <c r="C1125" s="1378"/>
      <c r="D1125" s="1378"/>
      <c r="E1125" s="1378"/>
      <c r="F1125" s="1379"/>
      <c r="G1125" s="486"/>
      <c r="K1125" s="9"/>
    </row>
    <row r="1126" spans="1:11" ht="15.75" hidden="1">
      <c r="A1126" s="1377" t="s">
        <v>4575</v>
      </c>
      <c r="B1126" s="1378"/>
      <c r="C1126" s="1378"/>
      <c r="D1126" s="1378"/>
      <c r="E1126" s="1378"/>
      <c r="F1126" s="1379"/>
      <c r="G1126" s="486"/>
      <c r="K1126" s="9"/>
    </row>
    <row r="1127" spans="1:11" ht="115.5" hidden="1">
      <c r="A1127" s="489" t="s">
        <v>4575</v>
      </c>
      <c r="B1127" s="490" t="s">
        <v>4576</v>
      </c>
      <c r="C1127" s="491" t="s">
        <v>2170</v>
      </c>
      <c r="D1127" s="491"/>
      <c r="E1127" s="582" t="s">
        <v>3234</v>
      </c>
      <c r="F1127" s="499"/>
      <c r="G1127" s="486"/>
      <c r="K1127" s="9"/>
    </row>
    <row r="1128" spans="1:11" ht="72.75" hidden="1">
      <c r="A1128" s="489" t="s">
        <v>4575</v>
      </c>
      <c r="B1128" s="490" t="s">
        <v>4577</v>
      </c>
      <c r="C1128" s="491" t="s">
        <v>2170</v>
      </c>
      <c r="D1128" s="491"/>
      <c r="E1128" s="582" t="s">
        <v>3234</v>
      </c>
      <c r="F1128" s="487"/>
      <c r="G1128" s="486"/>
      <c r="K1128" s="9"/>
    </row>
    <row r="1129" spans="1:11" ht="57" hidden="1">
      <c r="A1129" s="489" t="s">
        <v>4575</v>
      </c>
      <c r="B1129" s="490" t="s">
        <v>4578</v>
      </c>
      <c r="C1129" s="491" t="s">
        <v>2170</v>
      </c>
      <c r="D1129" s="491"/>
      <c r="E1129" s="582" t="s">
        <v>3234</v>
      </c>
      <c r="F1129" s="487"/>
      <c r="G1129" s="486"/>
      <c r="K1129" s="9"/>
    </row>
    <row r="1130" spans="1:11" ht="57" hidden="1">
      <c r="A1130" s="489" t="s">
        <v>4575</v>
      </c>
      <c r="B1130" s="490" t="s">
        <v>4579</v>
      </c>
      <c r="C1130" s="491" t="s">
        <v>2170</v>
      </c>
      <c r="D1130" s="491"/>
      <c r="E1130" s="582" t="s">
        <v>3234</v>
      </c>
      <c r="F1130" s="487"/>
      <c r="G1130" s="486"/>
      <c r="K1130" s="9"/>
    </row>
    <row r="1131" spans="1:11" ht="57" hidden="1">
      <c r="A1131" s="489" t="s">
        <v>4575</v>
      </c>
      <c r="B1131" s="490" t="s">
        <v>4580</v>
      </c>
      <c r="C1131" s="491" t="s">
        <v>2170</v>
      </c>
      <c r="D1131" s="491"/>
      <c r="E1131" s="582" t="s">
        <v>3234</v>
      </c>
      <c r="F1131" s="487"/>
      <c r="G1131" s="486"/>
      <c r="K1131" s="9"/>
    </row>
    <row r="1132" spans="1:11" ht="15.75" hidden="1">
      <c r="A1132" s="1377" t="s">
        <v>4581</v>
      </c>
      <c r="B1132" s="1378"/>
      <c r="C1132" s="1378"/>
      <c r="D1132" s="1378"/>
      <c r="E1132" s="1378"/>
      <c r="F1132" s="1379"/>
      <c r="G1132" s="486"/>
      <c r="K1132" s="9"/>
    </row>
    <row r="1133" spans="1:11" ht="58.5" hidden="1">
      <c r="A1133" s="489" t="s">
        <v>4581</v>
      </c>
      <c r="B1133" s="490" t="s">
        <v>4582</v>
      </c>
      <c r="C1133" s="491" t="s">
        <v>2170</v>
      </c>
      <c r="D1133" s="491"/>
      <c r="E1133" s="582" t="s">
        <v>3234</v>
      </c>
      <c r="F1133" s="487"/>
      <c r="G1133" s="486"/>
      <c r="K1133" s="9"/>
    </row>
    <row r="1134" spans="1:11" ht="72.75" hidden="1">
      <c r="A1134" s="489" t="s">
        <v>4581</v>
      </c>
      <c r="B1134" s="490" t="s">
        <v>4583</v>
      </c>
      <c r="C1134" s="491" t="s">
        <v>2170</v>
      </c>
      <c r="D1134" s="491"/>
      <c r="E1134" s="582" t="s">
        <v>3234</v>
      </c>
      <c r="F1134" s="487"/>
      <c r="G1134" s="486"/>
      <c r="K1134" s="9"/>
    </row>
    <row r="1135" spans="1:11" ht="57" hidden="1">
      <c r="A1135" s="489" t="s">
        <v>4581</v>
      </c>
      <c r="B1135" s="490" t="s">
        <v>4584</v>
      </c>
      <c r="C1135" s="491" t="s">
        <v>2170</v>
      </c>
      <c r="D1135" s="491"/>
      <c r="E1135" s="582" t="s">
        <v>3234</v>
      </c>
      <c r="F1135" s="487"/>
      <c r="G1135" s="486"/>
      <c r="K1135" s="9"/>
    </row>
    <row r="1136" spans="1:11" ht="15.75" hidden="1">
      <c r="A1136" s="1377" t="s">
        <v>4585</v>
      </c>
      <c r="B1136" s="1378"/>
      <c r="C1136" s="1378"/>
      <c r="D1136" s="1378"/>
      <c r="E1136" s="1378"/>
      <c r="F1136" s="1379"/>
      <c r="G1136" s="486"/>
      <c r="K1136" s="9"/>
    </row>
    <row r="1137" spans="1:11" ht="79.5" hidden="1">
      <c r="A1137" s="489" t="s">
        <v>4585</v>
      </c>
      <c r="B1137" s="583" t="s">
        <v>4586</v>
      </c>
      <c r="C1137" s="491" t="s">
        <v>2170</v>
      </c>
      <c r="D1137" s="491"/>
      <c r="E1137" s="582" t="s">
        <v>3234</v>
      </c>
      <c r="F1137" s="534"/>
      <c r="G1137" s="486"/>
      <c r="K1137" s="9"/>
    </row>
    <row r="1138" spans="1:11" ht="79.5" hidden="1">
      <c r="A1138" s="489" t="s">
        <v>4585</v>
      </c>
      <c r="B1138" s="583" t="s">
        <v>4587</v>
      </c>
      <c r="C1138" s="491" t="s">
        <v>2170</v>
      </c>
      <c r="D1138" s="491"/>
      <c r="E1138" s="582" t="s">
        <v>3234</v>
      </c>
      <c r="F1138" s="534"/>
      <c r="G1138" s="486"/>
      <c r="K1138" s="9"/>
    </row>
    <row r="1139" spans="1:11" ht="79.5" hidden="1">
      <c r="A1139" s="489" t="s">
        <v>4585</v>
      </c>
      <c r="B1139" s="583" t="s">
        <v>4588</v>
      </c>
      <c r="C1139" s="491" t="s">
        <v>2170</v>
      </c>
      <c r="D1139" s="491"/>
      <c r="E1139" s="582" t="s">
        <v>3234</v>
      </c>
      <c r="F1139" s="534"/>
      <c r="G1139" s="486"/>
      <c r="K1139" s="9"/>
    </row>
    <row r="1140" spans="1:11" ht="79.5" hidden="1">
      <c r="A1140" s="584" t="s">
        <v>4585</v>
      </c>
      <c r="B1140" s="583" t="s">
        <v>4589</v>
      </c>
      <c r="C1140" s="491" t="s">
        <v>2170</v>
      </c>
      <c r="D1140" s="491"/>
      <c r="E1140" s="582" t="s">
        <v>3234</v>
      </c>
      <c r="F1140" s="534"/>
      <c r="G1140" s="486"/>
      <c r="K1140" s="9"/>
    </row>
    <row r="1141" spans="1:11" ht="79.5" hidden="1">
      <c r="A1141" s="584" t="s">
        <v>4585</v>
      </c>
      <c r="B1141" s="583" t="s">
        <v>4590</v>
      </c>
      <c r="C1141" s="491" t="s">
        <v>2170</v>
      </c>
      <c r="D1141" s="491"/>
      <c r="E1141" s="582" t="s">
        <v>3234</v>
      </c>
      <c r="F1141" s="534"/>
      <c r="G1141" s="486"/>
      <c r="K1141" s="9"/>
    </row>
    <row r="1142" spans="1:11" ht="79.5" hidden="1">
      <c r="A1142" s="584" t="s">
        <v>4585</v>
      </c>
      <c r="B1142" s="585" t="s">
        <v>4591</v>
      </c>
      <c r="C1142" s="491" t="s">
        <v>2170</v>
      </c>
      <c r="D1142" s="491"/>
      <c r="E1142" s="582" t="s">
        <v>3234</v>
      </c>
      <c r="F1142" s="534"/>
      <c r="G1142" s="486"/>
      <c r="K1142" s="9"/>
    </row>
    <row r="1143" spans="1:11" ht="79.5" hidden="1">
      <c r="A1143" s="584" t="s">
        <v>4585</v>
      </c>
      <c r="B1143" s="583" t="s">
        <v>4592</v>
      </c>
      <c r="C1143" s="491" t="s">
        <v>2170</v>
      </c>
      <c r="D1143" s="491"/>
      <c r="E1143" s="582" t="s">
        <v>3234</v>
      </c>
      <c r="F1143" s="534"/>
      <c r="G1143" s="486"/>
      <c r="K1143" s="9"/>
    </row>
    <row r="1144" spans="1:11" ht="128.25" hidden="1">
      <c r="A1144" s="584" t="s">
        <v>4585</v>
      </c>
      <c r="B1144" s="585" t="s">
        <v>4593</v>
      </c>
      <c r="C1144" s="491" t="s">
        <v>2463</v>
      </c>
      <c r="D1144" s="491"/>
      <c r="E1144" s="582" t="s">
        <v>3234</v>
      </c>
      <c r="F1144" s="538" t="s">
        <v>4594</v>
      </c>
      <c r="G1144" s="523" t="s">
        <v>4595</v>
      </c>
      <c r="K1144" s="9"/>
    </row>
    <row r="1145" spans="1:11" ht="80.25" hidden="1">
      <c r="A1145" s="489" t="s">
        <v>4585</v>
      </c>
      <c r="B1145" s="490" t="s">
        <v>4596</v>
      </c>
      <c r="C1145" s="520" t="s">
        <v>2552</v>
      </c>
      <c r="D1145" s="491"/>
      <c r="E1145" s="582" t="s">
        <v>3234</v>
      </c>
      <c r="F1145" s="538" t="s">
        <v>4597</v>
      </c>
      <c r="G1145" s="523" t="s">
        <v>4598</v>
      </c>
      <c r="K1145" s="9"/>
    </row>
    <row r="1146" spans="1:11" ht="79.5" hidden="1">
      <c r="A1146" s="489" t="s">
        <v>4585</v>
      </c>
      <c r="B1146" s="502" t="s">
        <v>4599</v>
      </c>
      <c r="C1146" s="520" t="s">
        <v>2463</v>
      </c>
      <c r="D1146" s="491"/>
      <c r="E1146" s="582" t="s">
        <v>3234</v>
      </c>
      <c r="F1146" s="538" t="s">
        <v>4600</v>
      </c>
      <c r="G1146" s="586" t="s">
        <v>4601</v>
      </c>
      <c r="K1146" s="9"/>
    </row>
    <row r="1147" spans="1:11" ht="79.5" hidden="1">
      <c r="A1147" s="489" t="s">
        <v>4585</v>
      </c>
      <c r="B1147" s="490" t="s">
        <v>4602</v>
      </c>
      <c r="C1147" s="491" t="s">
        <v>2170</v>
      </c>
      <c r="D1147" s="491"/>
      <c r="E1147" s="582" t="s">
        <v>3234</v>
      </c>
      <c r="F1147" s="534"/>
      <c r="G1147" s="486"/>
      <c r="K1147" s="9"/>
    </row>
    <row r="1148" spans="1:11" ht="79.5" hidden="1">
      <c r="A1148" s="489" t="s">
        <v>4585</v>
      </c>
      <c r="B1148" s="490" t="s">
        <v>4603</v>
      </c>
      <c r="C1148" s="491" t="s">
        <v>2170</v>
      </c>
      <c r="D1148" s="491"/>
      <c r="E1148" s="582" t="s">
        <v>3234</v>
      </c>
      <c r="F1148" s="534"/>
      <c r="G1148" s="486"/>
      <c r="K1148" s="9"/>
    </row>
    <row r="1149" spans="1:11" ht="79.5" hidden="1">
      <c r="A1149" s="489" t="s">
        <v>4585</v>
      </c>
      <c r="B1149" s="490" t="s">
        <v>4604</v>
      </c>
      <c r="C1149" s="491" t="s">
        <v>2463</v>
      </c>
      <c r="D1149" s="491"/>
      <c r="E1149" s="582" t="s">
        <v>3234</v>
      </c>
      <c r="F1149" s="534"/>
      <c r="G1149" s="486"/>
      <c r="K1149" s="9"/>
    </row>
    <row r="1150" spans="1:11" ht="79.5" hidden="1">
      <c r="A1150" s="489" t="s">
        <v>4585</v>
      </c>
      <c r="B1150" s="587" t="s">
        <v>4605</v>
      </c>
      <c r="C1150" s="491" t="s">
        <v>2170</v>
      </c>
      <c r="D1150" s="491"/>
      <c r="E1150" s="582" t="s">
        <v>3234</v>
      </c>
      <c r="F1150" s="534"/>
      <c r="G1150" s="486"/>
      <c r="K1150" s="9"/>
    </row>
    <row r="1151" spans="1:11" ht="79.5" hidden="1">
      <c r="A1151" s="489" t="s">
        <v>4585</v>
      </c>
      <c r="B1151" s="490" t="s">
        <v>4606</v>
      </c>
      <c r="C1151" s="491" t="s">
        <v>2170</v>
      </c>
      <c r="D1151" s="491"/>
      <c r="E1151" s="582" t="s">
        <v>3234</v>
      </c>
      <c r="F1151" s="534"/>
      <c r="G1151" s="486"/>
      <c r="K1151" s="9"/>
    </row>
    <row r="1152" spans="1:11" ht="79.5" hidden="1">
      <c r="A1152" s="489" t="s">
        <v>4585</v>
      </c>
      <c r="B1152" s="588" t="s">
        <v>4607</v>
      </c>
      <c r="C1152" s="491" t="s">
        <v>2170</v>
      </c>
      <c r="D1152" s="491"/>
      <c r="E1152" s="582" t="s">
        <v>3234</v>
      </c>
      <c r="F1152" s="534"/>
      <c r="G1152" s="486"/>
      <c r="K1152" s="9"/>
    </row>
    <row r="1153" spans="1:11" ht="79.5" hidden="1">
      <c r="A1153" s="489" t="s">
        <v>4585</v>
      </c>
      <c r="B1153" s="490" t="s">
        <v>4608</v>
      </c>
      <c r="C1153" s="491" t="s">
        <v>2170</v>
      </c>
      <c r="D1153" s="491"/>
      <c r="E1153" s="582" t="s">
        <v>3234</v>
      </c>
      <c r="F1153" s="534"/>
      <c r="G1153" s="486"/>
      <c r="K1153" s="9"/>
    </row>
    <row r="1154" spans="1:11" ht="79.5" hidden="1">
      <c r="A1154" s="489" t="s">
        <v>4585</v>
      </c>
      <c r="B1154" s="490" t="s">
        <v>4609</v>
      </c>
      <c r="C1154" s="491" t="s">
        <v>2170</v>
      </c>
      <c r="D1154" s="491"/>
      <c r="E1154" s="582" t="s">
        <v>3234</v>
      </c>
      <c r="F1154" s="534"/>
      <c r="G1154" s="486"/>
      <c r="K1154" s="9"/>
    </row>
    <row r="1155" spans="1:11" ht="79.5" hidden="1">
      <c r="A1155" s="489" t="s">
        <v>4585</v>
      </c>
      <c r="B1155" s="490" t="s">
        <v>4610</v>
      </c>
      <c r="C1155" s="491" t="s">
        <v>2170</v>
      </c>
      <c r="D1155" s="491"/>
      <c r="E1155" s="582" t="s">
        <v>3234</v>
      </c>
      <c r="F1155" s="534"/>
      <c r="G1155" s="486"/>
      <c r="K1155" s="9"/>
    </row>
    <row r="1156" spans="1:11" ht="79.5" hidden="1">
      <c r="A1156" s="489" t="s">
        <v>4585</v>
      </c>
      <c r="B1156" s="490" t="s">
        <v>4611</v>
      </c>
      <c r="C1156" s="501" t="s">
        <v>2463</v>
      </c>
      <c r="D1156" s="491"/>
      <c r="E1156" s="582" t="s">
        <v>3234</v>
      </c>
      <c r="F1156" s="534"/>
      <c r="G1156" s="505"/>
      <c r="K1156" s="9"/>
    </row>
    <row r="1157" spans="1:11" ht="79.5" hidden="1">
      <c r="A1157" s="489" t="s">
        <v>4585</v>
      </c>
      <c r="B1157" s="490" t="s">
        <v>4612</v>
      </c>
      <c r="C1157" s="501" t="s">
        <v>2463</v>
      </c>
      <c r="D1157" s="491"/>
      <c r="E1157" s="582" t="s">
        <v>3234</v>
      </c>
      <c r="F1157" s="534"/>
      <c r="G1157" s="512"/>
      <c r="K1157" s="9"/>
    </row>
    <row r="1158" spans="1:11" ht="79.5" hidden="1">
      <c r="A1158" s="489" t="s">
        <v>4585</v>
      </c>
      <c r="B1158" s="490" t="s">
        <v>4613</v>
      </c>
      <c r="C1158" s="491" t="s">
        <v>2170</v>
      </c>
      <c r="D1158" s="491"/>
      <c r="E1158" s="582" t="s">
        <v>3234</v>
      </c>
      <c r="F1158" s="534"/>
      <c r="G1158" s="486"/>
      <c r="K1158" s="9"/>
    </row>
    <row r="1159" spans="1:11" ht="79.5" hidden="1">
      <c r="A1159" s="489" t="s">
        <v>4585</v>
      </c>
      <c r="B1159" s="490" t="s">
        <v>4614</v>
      </c>
      <c r="C1159" s="491" t="s">
        <v>2170</v>
      </c>
      <c r="D1159" s="491"/>
      <c r="E1159" s="582" t="s">
        <v>3234</v>
      </c>
      <c r="F1159" s="534"/>
      <c r="G1159" s="486"/>
      <c r="K1159" s="9"/>
    </row>
    <row r="1160" spans="1:11" ht="79.5">
      <c r="A1160" s="489" t="s">
        <v>4585</v>
      </c>
      <c r="B1160" s="490" t="s">
        <v>4615</v>
      </c>
      <c r="C1160" s="491"/>
      <c r="D1160" s="501" t="s">
        <v>3747</v>
      </c>
      <c r="E1160" s="582" t="s">
        <v>3234</v>
      </c>
      <c r="F1160" s="537" t="s">
        <v>4616</v>
      </c>
      <c r="G1160" s="589" t="s">
        <v>4617</v>
      </c>
      <c r="K1160" s="9" t="s">
        <v>684</v>
      </c>
    </row>
    <row r="1161" spans="1:11" ht="79.5" hidden="1">
      <c r="A1161" s="489" t="s">
        <v>4585</v>
      </c>
      <c r="B1161" s="490" t="s">
        <v>4618</v>
      </c>
      <c r="C1161" s="491" t="s">
        <v>2170</v>
      </c>
      <c r="D1161" s="491"/>
      <c r="E1161" s="582" t="s">
        <v>3234</v>
      </c>
      <c r="F1161" s="534"/>
      <c r="G1161" s="486"/>
      <c r="K1161" s="9"/>
    </row>
    <row r="1162" spans="1:11" ht="79.5" hidden="1">
      <c r="A1162" s="489" t="s">
        <v>4585</v>
      </c>
      <c r="B1162" s="588" t="s">
        <v>4619</v>
      </c>
      <c r="C1162" s="501" t="s">
        <v>2463</v>
      </c>
      <c r="D1162" s="491"/>
      <c r="E1162" s="582" t="s">
        <v>3234</v>
      </c>
      <c r="F1162" s="590" t="s">
        <v>4620</v>
      </c>
      <c r="G1162" s="591" t="s">
        <v>4621</v>
      </c>
      <c r="K1162" s="9"/>
    </row>
    <row r="1163" spans="1:11" ht="79.5" hidden="1">
      <c r="A1163" s="489" t="s">
        <v>4585</v>
      </c>
      <c r="B1163" s="490" t="s">
        <v>4622</v>
      </c>
      <c r="C1163" s="491" t="s">
        <v>2170</v>
      </c>
      <c r="D1163" s="491"/>
      <c r="E1163" s="582" t="s">
        <v>3234</v>
      </c>
      <c r="F1163" s="534"/>
      <c r="G1163" s="486"/>
      <c r="K1163" s="9"/>
    </row>
    <row r="1164" spans="1:11" ht="79.5" hidden="1">
      <c r="A1164" s="489" t="s">
        <v>4585</v>
      </c>
      <c r="B1164" s="490" t="s">
        <v>4623</v>
      </c>
      <c r="C1164" s="491" t="s">
        <v>2206</v>
      </c>
      <c r="D1164" s="491"/>
      <c r="E1164" s="582" t="s">
        <v>3234</v>
      </c>
      <c r="F1164" s="537" t="s">
        <v>4624</v>
      </c>
      <c r="G1164" s="589" t="s">
        <v>4617</v>
      </c>
      <c r="K1164" s="9"/>
    </row>
    <row r="1165" spans="1:11" ht="79.5">
      <c r="A1165" s="489" t="s">
        <v>4585</v>
      </c>
      <c r="B1165" s="490" t="s">
        <v>4625</v>
      </c>
      <c r="C1165" s="491"/>
      <c r="D1165" s="491" t="s">
        <v>2181</v>
      </c>
      <c r="E1165" s="582" t="s">
        <v>3234</v>
      </c>
      <c r="F1165" s="537" t="s">
        <v>4626</v>
      </c>
      <c r="G1165" s="589" t="s">
        <v>4617</v>
      </c>
      <c r="K1165" s="9" t="s">
        <v>684</v>
      </c>
    </row>
    <row r="1166" spans="1:11" ht="79.5" hidden="1">
      <c r="A1166" s="489" t="s">
        <v>4585</v>
      </c>
      <c r="B1166" s="490" t="s">
        <v>4627</v>
      </c>
      <c r="C1166" s="501" t="s">
        <v>2463</v>
      </c>
      <c r="D1166" s="491"/>
      <c r="E1166" s="582" t="s">
        <v>3234</v>
      </c>
      <c r="F1166" s="538" t="s">
        <v>4628</v>
      </c>
      <c r="G1166" s="592" t="s">
        <v>4629</v>
      </c>
      <c r="K1166" s="9"/>
    </row>
    <row r="1167" spans="1:11" ht="79.5" hidden="1">
      <c r="A1167" s="489" t="s">
        <v>4585</v>
      </c>
      <c r="B1167" s="490" t="s">
        <v>4630</v>
      </c>
      <c r="C1167" s="491" t="s">
        <v>2170</v>
      </c>
      <c r="D1167" s="491"/>
      <c r="E1167" s="582" t="s">
        <v>3234</v>
      </c>
      <c r="F1167" s="534"/>
      <c r="G1167" s="486"/>
      <c r="K1167" s="9"/>
    </row>
    <row r="1168" spans="1:11" ht="79.5" hidden="1">
      <c r="A1168" s="489" t="s">
        <v>4585</v>
      </c>
      <c r="B1168" s="490" t="s">
        <v>4631</v>
      </c>
      <c r="C1168" s="491" t="s">
        <v>2170</v>
      </c>
      <c r="D1168" s="491"/>
      <c r="E1168" s="582" t="s">
        <v>3234</v>
      </c>
      <c r="F1168" s="534"/>
      <c r="G1168" s="486"/>
      <c r="K1168" s="9"/>
    </row>
    <row r="1169" spans="1:11" ht="79.5" hidden="1">
      <c r="A1169" s="489" t="s">
        <v>4585</v>
      </c>
      <c r="B1169" s="490" t="s">
        <v>4632</v>
      </c>
      <c r="C1169" s="501" t="s">
        <v>2463</v>
      </c>
      <c r="D1169" s="491"/>
      <c r="E1169" s="582" t="s">
        <v>3234</v>
      </c>
      <c r="F1169" s="538" t="s">
        <v>4633</v>
      </c>
      <c r="G1169" s="591" t="s">
        <v>4601</v>
      </c>
      <c r="K1169" s="9"/>
    </row>
    <row r="1170" spans="1:11" ht="79.5" hidden="1">
      <c r="A1170" s="489" t="s">
        <v>4585</v>
      </c>
      <c r="B1170" s="490" t="s">
        <v>4634</v>
      </c>
      <c r="C1170" s="491" t="s">
        <v>2170</v>
      </c>
      <c r="D1170" s="491"/>
      <c r="E1170" s="582" t="s">
        <v>3234</v>
      </c>
      <c r="F1170" s="534"/>
      <c r="G1170" s="486"/>
      <c r="K1170" s="9"/>
    </row>
    <row r="1171" spans="1:11" ht="79.5" hidden="1">
      <c r="A1171" s="489" t="s">
        <v>4585</v>
      </c>
      <c r="B1171" s="490" t="s">
        <v>4635</v>
      </c>
      <c r="C1171" s="491" t="s">
        <v>2170</v>
      </c>
      <c r="D1171" s="491"/>
      <c r="E1171" s="582" t="s">
        <v>3234</v>
      </c>
      <c r="F1171" s="534"/>
      <c r="G1171" s="486"/>
      <c r="K1171" s="9"/>
    </row>
    <row r="1172" spans="1:11" ht="79.5" hidden="1">
      <c r="A1172" s="489" t="s">
        <v>4585</v>
      </c>
      <c r="B1172" s="490" t="s">
        <v>4636</v>
      </c>
      <c r="C1172" s="491" t="s">
        <v>2170</v>
      </c>
      <c r="D1172" s="491"/>
      <c r="E1172" s="582" t="s">
        <v>3234</v>
      </c>
      <c r="F1172" s="534"/>
      <c r="G1172" s="486"/>
      <c r="K1172" s="9"/>
    </row>
    <row r="1173" spans="1:11" ht="79.5" hidden="1">
      <c r="A1173" s="489" t="s">
        <v>4585</v>
      </c>
      <c r="B1173" s="490" t="s">
        <v>4637</v>
      </c>
      <c r="C1173" s="491" t="s">
        <v>2170</v>
      </c>
      <c r="D1173" s="491"/>
      <c r="E1173" s="582" t="s">
        <v>3234</v>
      </c>
      <c r="F1173" s="534"/>
      <c r="G1173" s="486"/>
      <c r="K1173" s="9"/>
    </row>
    <row r="1174" spans="1:11" ht="79.5" hidden="1">
      <c r="A1174" s="489" t="s">
        <v>4585</v>
      </c>
      <c r="B1174" s="490" t="s">
        <v>4638</v>
      </c>
      <c r="C1174" s="491" t="s">
        <v>2170</v>
      </c>
      <c r="D1174" s="491"/>
      <c r="E1174" s="582" t="s">
        <v>3234</v>
      </c>
      <c r="F1174" s="534"/>
      <c r="G1174" s="486"/>
      <c r="K1174" s="9"/>
    </row>
    <row r="1175" spans="1:11" ht="79.5" hidden="1">
      <c r="A1175" s="489" t="s">
        <v>4585</v>
      </c>
      <c r="B1175" s="490" t="s">
        <v>4639</v>
      </c>
      <c r="C1175" s="491" t="s">
        <v>2170</v>
      </c>
      <c r="D1175" s="491"/>
      <c r="E1175" s="582" t="s">
        <v>3234</v>
      </c>
      <c r="F1175" s="534"/>
      <c r="G1175" s="486"/>
      <c r="K1175" s="9"/>
    </row>
    <row r="1176" spans="1:11" ht="79.5" hidden="1">
      <c r="A1176" s="489" t="s">
        <v>4585</v>
      </c>
      <c r="B1176" s="490" t="s">
        <v>4640</v>
      </c>
      <c r="C1176" s="491" t="s">
        <v>2170</v>
      </c>
      <c r="D1176" s="491"/>
      <c r="E1176" s="582" t="s">
        <v>3234</v>
      </c>
      <c r="F1176" s="534"/>
      <c r="G1176" s="486"/>
      <c r="K1176" s="9"/>
    </row>
    <row r="1177" spans="1:11" ht="87" hidden="1">
      <c r="A1177" s="489" t="s">
        <v>4585</v>
      </c>
      <c r="B1177" s="593" t="s">
        <v>4641</v>
      </c>
      <c r="C1177" s="491" t="s">
        <v>2170</v>
      </c>
      <c r="D1177" s="491"/>
      <c r="E1177" s="582" t="s">
        <v>3234</v>
      </c>
      <c r="F1177" s="534"/>
      <c r="G1177" s="486"/>
      <c r="K1177" s="9"/>
    </row>
    <row r="1178" spans="1:11" ht="79.5" hidden="1">
      <c r="A1178" s="489" t="s">
        <v>4585</v>
      </c>
      <c r="B1178" s="593" t="s">
        <v>4642</v>
      </c>
      <c r="C1178" s="491" t="s">
        <v>2170</v>
      </c>
      <c r="D1178" s="491"/>
      <c r="E1178" s="582" t="s">
        <v>3234</v>
      </c>
      <c r="F1178" s="534"/>
      <c r="G1178" s="486"/>
      <c r="K1178" s="9"/>
    </row>
    <row r="1179" spans="1:11" ht="15.75" hidden="1">
      <c r="A1179" s="1377" t="s">
        <v>4643</v>
      </c>
      <c r="B1179" s="1378"/>
      <c r="C1179" s="1378"/>
      <c r="D1179" s="1378"/>
      <c r="E1179" s="1378"/>
      <c r="F1179" s="1379"/>
      <c r="G1179" s="486"/>
      <c r="K1179" s="9"/>
    </row>
    <row r="1180" spans="1:11" ht="72.75" hidden="1">
      <c r="A1180" s="489" t="s">
        <v>4643</v>
      </c>
      <c r="B1180" s="490" t="s">
        <v>4644</v>
      </c>
      <c r="C1180" s="491" t="s">
        <v>2170</v>
      </c>
      <c r="D1180" s="491"/>
      <c r="E1180" s="582" t="s">
        <v>3234</v>
      </c>
      <c r="F1180" s="487"/>
      <c r="G1180" s="486"/>
      <c r="K1180" s="9"/>
    </row>
    <row r="1181" spans="1:11" ht="73.5" hidden="1" thickBot="1">
      <c r="A1181" s="594" t="s">
        <v>4643</v>
      </c>
      <c r="B1181" s="595" t="s">
        <v>4645</v>
      </c>
      <c r="C1181" s="596" t="s">
        <v>2170</v>
      </c>
      <c r="D1181" s="596"/>
      <c r="E1181" s="597" t="s">
        <v>3234</v>
      </c>
      <c r="F1181" s="598"/>
      <c r="G1181" s="486"/>
      <c r="K1181" s="9"/>
    </row>
    <row r="1182" spans="1:11" ht="15.75" hidden="1">
      <c r="A1182" s="1377" t="s">
        <v>4646</v>
      </c>
      <c r="B1182" s="1378"/>
      <c r="C1182" s="1378"/>
      <c r="D1182" s="1378"/>
      <c r="E1182" s="1378"/>
      <c r="F1182" s="1380"/>
      <c r="K1182" s="9"/>
    </row>
    <row r="1183" spans="1:11" ht="44.25" hidden="1">
      <c r="A1183" s="455" t="s">
        <v>4646</v>
      </c>
      <c r="B1183" s="468" t="s">
        <v>4647</v>
      </c>
      <c r="C1183" s="457" t="s">
        <v>2170</v>
      </c>
      <c r="D1183" s="457"/>
      <c r="E1183" s="458" t="s">
        <v>3096</v>
      </c>
      <c r="F1183" s="472"/>
      <c r="K1183" s="9"/>
    </row>
    <row r="1184" spans="1:11" ht="15.75" hidden="1">
      <c r="A1184" s="1377" t="s">
        <v>4648</v>
      </c>
      <c r="B1184" s="1378"/>
      <c r="C1184" s="1378"/>
      <c r="D1184" s="1378"/>
      <c r="E1184" s="1378"/>
      <c r="F1184" s="1380"/>
      <c r="K1184" s="9"/>
    </row>
    <row r="1185" spans="1:11" ht="58.5" hidden="1">
      <c r="A1185" s="455" t="s">
        <v>4648</v>
      </c>
      <c r="B1185" s="468" t="s">
        <v>4649</v>
      </c>
      <c r="C1185" s="457" t="s">
        <v>2170</v>
      </c>
      <c r="D1185" s="457"/>
      <c r="E1185" s="458" t="s">
        <v>3096</v>
      </c>
      <c r="F1185" s="472"/>
      <c r="K1185" s="9"/>
    </row>
    <row r="1186" spans="1:11" ht="15.75" hidden="1">
      <c r="A1186" s="1377" t="s">
        <v>4650</v>
      </c>
      <c r="B1186" s="1378"/>
      <c r="C1186" s="1378"/>
      <c r="D1186" s="1378"/>
      <c r="E1186" s="1378"/>
      <c r="F1186" s="1380"/>
      <c r="K1186" s="9"/>
    </row>
    <row r="1187" spans="1:11" ht="44.25" hidden="1">
      <c r="A1187" s="455" t="s">
        <v>4650</v>
      </c>
      <c r="B1187" s="468" t="s">
        <v>4651</v>
      </c>
      <c r="C1187" s="457" t="s">
        <v>2170</v>
      </c>
      <c r="D1187" s="457"/>
      <c r="E1187" s="458" t="s">
        <v>3096</v>
      </c>
      <c r="F1187" s="472"/>
      <c r="K1187" s="9"/>
    </row>
    <row r="1188" spans="1:11" ht="15.75" hidden="1">
      <c r="A1188" s="1377" t="s">
        <v>4652</v>
      </c>
      <c r="B1188" s="1378"/>
      <c r="C1188" s="1378"/>
      <c r="D1188" s="1378"/>
      <c r="E1188" s="1378"/>
      <c r="F1188" s="1380"/>
      <c r="K1188" s="9"/>
    </row>
    <row r="1189" spans="1:11" ht="45.75" hidden="1">
      <c r="A1189" s="455" t="s">
        <v>4652</v>
      </c>
      <c r="B1189" s="468" t="s">
        <v>4653</v>
      </c>
      <c r="C1189" s="457" t="s">
        <v>2170</v>
      </c>
      <c r="D1189" s="457"/>
      <c r="E1189" s="458" t="s">
        <v>3096</v>
      </c>
      <c r="F1189" s="472"/>
      <c r="K1189" s="9"/>
    </row>
    <row r="1190" spans="1:11" ht="45.75" hidden="1">
      <c r="A1190" s="455" t="s">
        <v>4652</v>
      </c>
      <c r="B1190" s="468" t="s">
        <v>4654</v>
      </c>
      <c r="C1190" s="457" t="s">
        <v>2170</v>
      </c>
      <c r="D1190" s="457"/>
      <c r="E1190" s="458" t="s">
        <v>3096</v>
      </c>
      <c r="F1190" s="472"/>
      <c r="K1190" s="9"/>
    </row>
    <row r="1191" spans="1:11" ht="45.75" hidden="1">
      <c r="A1191" s="455" t="s">
        <v>4652</v>
      </c>
      <c r="B1191" s="468" t="s">
        <v>4655</v>
      </c>
      <c r="C1191" s="457" t="s">
        <v>2170</v>
      </c>
      <c r="D1191" s="457"/>
      <c r="E1191" s="458" t="s">
        <v>3096</v>
      </c>
      <c r="F1191" s="472"/>
      <c r="K1191" s="9"/>
    </row>
    <row r="1192" spans="1:11" ht="45.75" hidden="1">
      <c r="A1192" s="455" t="s">
        <v>4652</v>
      </c>
      <c r="B1192" s="468" t="s">
        <v>4656</v>
      </c>
      <c r="C1192" s="457" t="s">
        <v>2170</v>
      </c>
      <c r="D1192" s="457"/>
      <c r="E1192" s="458" t="s">
        <v>3096</v>
      </c>
      <c r="F1192" s="472"/>
      <c r="K1192" s="9"/>
    </row>
    <row r="1193" spans="1:11" ht="45.75" hidden="1">
      <c r="A1193" s="455" t="s">
        <v>4652</v>
      </c>
      <c r="B1193" s="468" t="s">
        <v>4657</v>
      </c>
      <c r="C1193" s="457" t="s">
        <v>2170</v>
      </c>
      <c r="D1193" s="457"/>
      <c r="E1193" s="458" t="s">
        <v>3096</v>
      </c>
      <c r="F1193" s="472"/>
      <c r="K1193" s="9"/>
    </row>
    <row r="1194" spans="1:11" ht="15.75" hidden="1">
      <c r="A1194" s="1384" t="s">
        <v>4658</v>
      </c>
      <c r="B1194" s="1385"/>
      <c r="C1194" s="1385"/>
      <c r="D1194" s="1385"/>
      <c r="E1194" s="1385"/>
      <c r="F1194" s="1385"/>
      <c r="K1194" s="9"/>
    </row>
    <row r="1195" spans="1:11" ht="15.75" hidden="1">
      <c r="A1195" s="1377" t="s">
        <v>4659</v>
      </c>
      <c r="B1195" s="1378"/>
      <c r="C1195" s="1378"/>
      <c r="D1195" s="1378"/>
      <c r="E1195" s="1378"/>
      <c r="F1195" s="1380"/>
      <c r="K1195" s="9"/>
    </row>
    <row r="1196" spans="1:11" ht="58.5" hidden="1">
      <c r="A1196" s="455" t="s">
        <v>4659</v>
      </c>
      <c r="B1196" s="468" t="s">
        <v>4660</v>
      </c>
      <c r="C1196" s="457" t="s">
        <v>2170</v>
      </c>
      <c r="D1196" s="457"/>
      <c r="E1196" s="458" t="s">
        <v>3096</v>
      </c>
      <c r="F1196" s="472"/>
      <c r="K1196" s="9"/>
    </row>
    <row r="1197" spans="1:11" ht="15.75" hidden="1">
      <c r="A1197" s="1377" t="s">
        <v>4661</v>
      </c>
      <c r="B1197" s="1378"/>
      <c r="C1197" s="1378"/>
      <c r="D1197" s="1378"/>
      <c r="E1197" s="1378"/>
      <c r="F1197" s="1380"/>
      <c r="K1197" s="9"/>
    </row>
    <row r="1198" spans="1:11" ht="15.75" hidden="1">
      <c r="A1198" s="1377" t="s">
        <v>4662</v>
      </c>
      <c r="B1198" s="1378"/>
      <c r="C1198" s="1378"/>
      <c r="D1198" s="1378"/>
      <c r="E1198" s="1378"/>
      <c r="F1198" s="1380"/>
      <c r="K1198" s="9"/>
    </row>
    <row r="1199" spans="1:11" ht="15.75" hidden="1">
      <c r="A1199" s="1377" t="s">
        <v>4663</v>
      </c>
      <c r="B1199" s="1378"/>
      <c r="C1199" s="1378"/>
      <c r="D1199" s="1378"/>
      <c r="E1199" s="1378"/>
      <c r="F1199" s="1380"/>
      <c r="K1199" s="9"/>
    </row>
    <row r="1200" spans="1:11" ht="101.25" hidden="1">
      <c r="A1200" s="455" t="s">
        <v>4664</v>
      </c>
      <c r="B1200" s="468" t="s">
        <v>4665</v>
      </c>
      <c r="C1200" s="457" t="s">
        <v>2170</v>
      </c>
      <c r="D1200" s="457"/>
      <c r="E1200" s="458" t="s">
        <v>3096</v>
      </c>
      <c r="F1200" s="472"/>
      <c r="K1200" s="9"/>
    </row>
    <row r="1201" spans="1:11" ht="30" hidden="1">
      <c r="A1201" s="455" t="s">
        <v>4664</v>
      </c>
      <c r="B1201" s="468" t="s">
        <v>4666</v>
      </c>
      <c r="C1201" s="457" t="s">
        <v>2170</v>
      </c>
      <c r="D1201" s="457"/>
      <c r="E1201" s="458" t="s">
        <v>3096</v>
      </c>
      <c r="F1201" s="472"/>
      <c r="K1201" s="9"/>
    </row>
    <row r="1202" spans="1:11" ht="26.25" hidden="1">
      <c r="A1202" s="455" t="s">
        <v>4664</v>
      </c>
      <c r="B1202" s="599" t="s">
        <v>4667</v>
      </c>
      <c r="C1202" s="600" t="s">
        <v>2170</v>
      </c>
      <c r="D1202" s="600"/>
      <c r="E1202" s="458" t="s">
        <v>3096</v>
      </c>
      <c r="F1202" s="601"/>
      <c r="K1202" s="9"/>
    </row>
    <row r="1203" spans="1:11" ht="15.75" hidden="1">
      <c r="A1203" s="1377" t="s">
        <v>4668</v>
      </c>
      <c r="B1203" s="1378"/>
      <c r="C1203" s="1378"/>
      <c r="D1203" s="1378"/>
      <c r="E1203" s="1378"/>
      <c r="F1203" s="1380"/>
      <c r="K1203" s="9"/>
    </row>
    <row r="1204" spans="1:11" ht="58.5" hidden="1">
      <c r="A1204" s="455" t="s">
        <v>4669</v>
      </c>
      <c r="B1204" s="468" t="s">
        <v>4670</v>
      </c>
      <c r="C1204" s="457" t="s">
        <v>2170</v>
      </c>
      <c r="D1204" s="457"/>
      <c r="E1204" s="458" t="s">
        <v>3096</v>
      </c>
      <c r="F1204" s="472"/>
      <c r="K1204" s="9"/>
    </row>
    <row r="1205" spans="1:11" ht="57" hidden="1">
      <c r="A1205" s="455" t="s">
        <v>4669</v>
      </c>
      <c r="B1205" s="480" t="s">
        <v>4671</v>
      </c>
      <c r="C1205" s="457" t="s">
        <v>2170</v>
      </c>
      <c r="D1205" s="457"/>
      <c r="E1205" s="458" t="s">
        <v>3096</v>
      </c>
      <c r="F1205" s="472"/>
      <c r="K1205" s="9"/>
    </row>
    <row r="1206" spans="1:11" ht="57" hidden="1">
      <c r="A1206" s="455" t="s">
        <v>4669</v>
      </c>
      <c r="B1206" s="468" t="s">
        <v>4672</v>
      </c>
      <c r="C1206" s="457" t="s">
        <v>2170</v>
      </c>
      <c r="D1206" s="457"/>
      <c r="E1206" s="458" t="s">
        <v>3096</v>
      </c>
      <c r="F1206" s="472"/>
      <c r="K1206" s="9"/>
    </row>
    <row r="1207" spans="1:11" ht="57" hidden="1">
      <c r="A1207" s="455" t="s">
        <v>4669</v>
      </c>
      <c r="B1207" s="468" t="s">
        <v>4673</v>
      </c>
      <c r="C1207" s="457" t="s">
        <v>2170</v>
      </c>
      <c r="D1207" s="457"/>
      <c r="E1207" s="458" t="s">
        <v>3096</v>
      </c>
      <c r="F1207" s="472"/>
      <c r="K1207" s="9"/>
    </row>
    <row r="1208" spans="1:11" ht="102.75" hidden="1">
      <c r="A1208" s="455" t="s">
        <v>4669</v>
      </c>
      <c r="B1208" s="480" t="s">
        <v>4674</v>
      </c>
      <c r="C1208" s="457" t="s">
        <v>2170</v>
      </c>
      <c r="D1208" s="457"/>
      <c r="E1208" s="458" t="s">
        <v>3096</v>
      </c>
      <c r="F1208" s="472"/>
      <c r="K1208" s="9"/>
    </row>
    <row r="1209" spans="1:11" ht="15.75" hidden="1">
      <c r="A1209" s="1377" t="s">
        <v>4675</v>
      </c>
      <c r="B1209" s="1378"/>
      <c r="C1209" s="1378"/>
      <c r="D1209" s="1378"/>
      <c r="E1209" s="1378"/>
      <c r="F1209" s="1380"/>
      <c r="K1209" s="9"/>
    </row>
    <row r="1210" spans="1:11" ht="44.25" hidden="1">
      <c r="A1210" s="455" t="s">
        <v>4675</v>
      </c>
      <c r="B1210" s="468" t="s">
        <v>4676</v>
      </c>
      <c r="C1210" s="457" t="s">
        <v>2170</v>
      </c>
      <c r="D1210" s="457"/>
      <c r="E1210" s="458" t="s">
        <v>3096</v>
      </c>
      <c r="F1210" s="472"/>
      <c r="K1210" s="9"/>
    </row>
    <row r="1211" spans="1:11" ht="30" hidden="1">
      <c r="A1211" s="455" t="s">
        <v>4675</v>
      </c>
      <c r="B1211" s="468" t="s">
        <v>4677</v>
      </c>
      <c r="C1211" s="457" t="s">
        <v>2170</v>
      </c>
      <c r="D1211" s="457"/>
      <c r="E1211" s="458" t="s">
        <v>3096</v>
      </c>
      <c r="F1211" s="478" t="s">
        <v>4678</v>
      </c>
      <c r="K1211" s="9"/>
    </row>
    <row r="1212" spans="1:11" ht="44.25" hidden="1">
      <c r="A1212" s="455" t="s">
        <v>4675</v>
      </c>
      <c r="B1212" s="468" t="s">
        <v>4679</v>
      </c>
      <c r="C1212" s="457" t="s">
        <v>2170</v>
      </c>
      <c r="D1212" s="457"/>
      <c r="E1212" s="458" t="s">
        <v>3096</v>
      </c>
      <c r="F1212" s="472"/>
      <c r="K1212" s="9"/>
    </row>
    <row r="1213" spans="1:11" ht="15.75" hidden="1">
      <c r="A1213" s="1377" t="s">
        <v>4680</v>
      </c>
      <c r="B1213" s="1378"/>
      <c r="C1213" s="1378"/>
      <c r="D1213" s="1378"/>
      <c r="E1213" s="1378"/>
      <c r="F1213" s="1380"/>
      <c r="K1213" s="9"/>
    </row>
    <row r="1214" spans="1:11" ht="34.5" hidden="1">
      <c r="A1214" s="455" t="s">
        <v>4680</v>
      </c>
      <c r="B1214" s="468" t="s">
        <v>4681</v>
      </c>
      <c r="C1214" s="457" t="s">
        <v>2170</v>
      </c>
      <c r="D1214" s="457"/>
      <c r="E1214" s="458" t="s">
        <v>3096</v>
      </c>
      <c r="F1214" s="472"/>
      <c r="K1214" s="9"/>
    </row>
    <row r="1215" spans="1:11" ht="34.5" hidden="1">
      <c r="A1215" s="455" t="s">
        <v>4680</v>
      </c>
      <c r="B1215" s="480" t="s">
        <v>4682</v>
      </c>
      <c r="C1215" s="457" t="s">
        <v>2170</v>
      </c>
      <c r="D1215" s="457"/>
      <c r="E1215" s="458" t="s">
        <v>3096</v>
      </c>
      <c r="F1215" s="478"/>
      <c r="K1215" s="9"/>
    </row>
    <row r="1216" spans="1:11" ht="44.25" hidden="1">
      <c r="A1216" s="455" t="s">
        <v>4680</v>
      </c>
      <c r="B1216" s="468" t="s">
        <v>4683</v>
      </c>
      <c r="C1216" s="457" t="s">
        <v>2170</v>
      </c>
      <c r="D1216" s="457"/>
      <c r="E1216" s="458" t="s">
        <v>3096</v>
      </c>
      <c r="F1216" s="478"/>
      <c r="K1216" s="9"/>
    </row>
    <row r="1217" spans="1:11" ht="15.75" hidden="1">
      <c r="A1217" s="1377" t="s">
        <v>4684</v>
      </c>
      <c r="B1217" s="1378"/>
      <c r="C1217" s="1378"/>
      <c r="D1217" s="1378"/>
      <c r="E1217" s="1378"/>
      <c r="F1217" s="1380"/>
      <c r="K1217" s="9"/>
    </row>
    <row r="1218" spans="1:11" ht="44.25" hidden="1">
      <c r="A1218" s="455" t="s">
        <v>4684</v>
      </c>
      <c r="B1218" s="468" t="s">
        <v>4685</v>
      </c>
      <c r="C1218" s="457" t="s">
        <v>2170</v>
      </c>
      <c r="D1218" s="457"/>
      <c r="E1218" s="458" t="s">
        <v>3096</v>
      </c>
      <c r="F1218" s="472"/>
      <c r="K1218" s="9"/>
    </row>
    <row r="1219" spans="1:11" ht="15.75" hidden="1">
      <c r="A1219" s="1377" t="s">
        <v>4686</v>
      </c>
      <c r="B1219" s="1378"/>
      <c r="C1219" s="1378"/>
      <c r="D1219" s="1378"/>
      <c r="E1219" s="1378"/>
      <c r="F1219" s="1380"/>
      <c r="K1219" s="9"/>
    </row>
    <row r="1220" spans="1:11" ht="35.25" hidden="1" thickBot="1">
      <c r="A1220" s="481" t="s">
        <v>4686</v>
      </c>
      <c r="B1220" s="482" t="s">
        <v>4687</v>
      </c>
      <c r="C1220" s="483" t="s">
        <v>2170</v>
      </c>
      <c r="D1220" s="483"/>
      <c r="E1220" s="484" t="s">
        <v>3096</v>
      </c>
      <c r="F1220" s="485"/>
      <c r="K1220" s="9"/>
    </row>
    <row r="1221" spans="1:11" ht="15.75" hidden="1">
      <c r="A1221" s="1381" t="s">
        <v>4688</v>
      </c>
      <c r="B1221" s="1382"/>
      <c r="C1221" s="1382"/>
      <c r="D1221" s="1382"/>
      <c r="E1221" s="1382"/>
      <c r="F1221" s="1383"/>
      <c r="K1221" s="9"/>
    </row>
    <row r="1222" spans="1:11" ht="58.5" hidden="1">
      <c r="A1222" s="455" t="s">
        <v>4688</v>
      </c>
      <c r="B1222" s="468" t="s">
        <v>4689</v>
      </c>
      <c r="C1222" s="457" t="s">
        <v>2170</v>
      </c>
      <c r="D1222" s="457"/>
      <c r="E1222" s="458" t="s">
        <v>3753</v>
      </c>
      <c r="F1222" s="487"/>
      <c r="K1222" s="9"/>
    </row>
    <row r="1223" spans="1:11" ht="72.75" hidden="1">
      <c r="A1223" s="455" t="s">
        <v>4688</v>
      </c>
      <c r="B1223" s="468" t="s">
        <v>4690</v>
      </c>
      <c r="C1223" s="457" t="s">
        <v>2170</v>
      </c>
      <c r="D1223" s="457"/>
      <c r="E1223" s="458" t="s">
        <v>3753</v>
      </c>
      <c r="F1223" s="487"/>
      <c r="K1223" s="9"/>
    </row>
    <row r="1224" spans="1:11" ht="72.75" hidden="1">
      <c r="A1224" s="455" t="s">
        <v>4688</v>
      </c>
      <c r="B1224" s="468" t="s">
        <v>4691</v>
      </c>
      <c r="C1224" s="457" t="s">
        <v>2170</v>
      </c>
      <c r="D1224" s="457"/>
      <c r="E1224" s="458" t="s">
        <v>3753</v>
      </c>
      <c r="F1224" s="487"/>
      <c r="K1224" s="9"/>
    </row>
    <row r="1225" spans="1:11" ht="44.25" hidden="1">
      <c r="A1225" s="455" t="s">
        <v>4688</v>
      </c>
      <c r="B1225" s="468" t="s">
        <v>4692</v>
      </c>
      <c r="C1225" s="457" t="s">
        <v>2170</v>
      </c>
      <c r="D1225" s="457"/>
      <c r="E1225" s="458" t="s">
        <v>3753</v>
      </c>
      <c r="F1225" s="487"/>
      <c r="K1225" s="9"/>
    </row>
    <row r="1226" spans="1:11" ht="58.5">
      <c r="A1226" s="455" t="s">
        <v>4688</v>
      </c>
      <c r="B1226" s="468" t="s">
        <v>4693</v>
      </c>
      <c r="C1226" s="457"/>
      <c r="D1226" s="457" t="s">
        <v>2181</v>
      </c>
      <c r="E1226" s="458" t="s">
        <v>3753</v>
      </c>
      <c r="F1226" s="499" t="s">
        <v>4694</v>
      </c>
      <c r="K1226" s="9" t="s">
        <v>684</v>
      </c>
    </row>
    <row r="1227" spans="1:11" ht="44.25" hidden="1">
      <c r="A1227" s="455" t="s">
        <v>4688</v>
      </c>
      <c r="B1227" s="468" t="s">
        <v>4695</v>
      </c>
      <c r="C1227" s="457" t="s">
        <v>2170</v>
      </c>
      <c r="D1227" s="457"/>
      <c r="E1227" s="458" t="s">
        <v>3753</v>
      </c>
      <c r="F1227" s="487"/>
      <c r="K1227" s="9"/>
    </row>
    <row r="1228" spans="1:11" ht="58.5" hidden="1">
      <c r="A1228" s="455" t="s">
        <v>4688</v>
      </c>
      <c r="B1228" s="468" t="s">
        <v>4696</v>
      </c>
      <c r="C1228" s="457" t="s">
        <v>2170</v>
      </c>
      <c r="D1228" s="457"/>
      <c r="E1228" s="458" t="s">
        <v>3753</v>
      </c>
      <c r="F1228" s="487"/>
      <c r="K1228" s="9"/>
    </row>
    <row r="1229" spans="1:11" ht="44.25" hidden="1">
      <c r="A1229" s="455" t="s">
        <v>4688</v>
      </c>
      <c r="B1229" s="468" t="s">
        <v>4697</v>
      </c>
      <c r="C1229" s="457" t="s">
        <v>2170</v>
      </c>
      <c r="D1229" s="457"/>
      <c r="E1229" s="458" t="s">
        <v>3753</v>
      </c>
      <c r="F1229" s="487"/>
      <c r="K1229" s="9"/>
    </row>
    <row r="1230" spans="1:11" ht="44.25" hidden="1">
      <c r="A1230" s="455" t="s">
        <v>4688</v>
      </c>
      <c r="B1230" s="468" t="s">
        <v>4698</v>
      </c>
      <c r="C1230" s="457" t="s">
        <v>2170</v>
      </c>
      <c r="D1230" s="457"/>
      <c r="E1230" s="458" t="s">
        <v>3753</v>
      </c>
      <c r="F1230" s="487"/>
      <c r="K1230" s="9"/>
    </row>
    <row r="1231" spans="1:11" ht="44.25" hidden="1">
      <c r="A1231" s="455" t="s">
        <v>4688</v>
      </c>
      <c r="B1231" s="468" t="s">
        <v>4699</v>
      </c>
      <c r="C1231" s="457" t="s">
        <v>2170</v>
      </c>
      <c r="D1231" s="457"/>
      <c r="E1231" s="458" t="s">
        <v>3753</v>
      </c>
      <c r="F1231" s="487"/>
      <c r="K1231" s="9"/>
    </row>
    <row r="1232" spans="1:11" ht="15.75" hidden="1">
      <c r="A1232" s="1377" t="s">
        <v>4700</v>
      </c>
      <c r="B1232" s="1378"/>
      <c r="C1232" s="1378"/>
      <c r="D1232" s="1378"/>
      <c r="E1232" s="1378"/>
      <c r="F1232" s="1379"/>
      <c r="K1232" s="9"/>
    </row>
    <row r="1233" spans="1:11" ht="30" hidden="1">
      <c r="A1233" s="455" t="s">
        <v>4700</v>
      </c>
      <c r="B1233" s="468" t="s">
        <v>4701</v>
      </c>
      <c r="C1233" s="457" t="s">
        <v>2170</v>
      </c>
      <c r="D1233" s="457"/>
      <c r="E1233" s="458" t="s">
        <v>3753</v>
      </c>
      <c r="F1233" s="487"/>
      <c r="K1233" s="9"/>
    </row>
    <row r="1234" spans="1:11" ht="44.25" hidden="1">
      <c r="A1234" s="455" t="s">
        <v>4700</v>
      </c>
      <c r="B1234" s="468" t="s">
        <v>4702</v>
      </c>
      <c r="C1234" s="457" t="s">
        <v>2170</v>
      </c>
      <c r="D1234" s="457"/>
      <c r="E1234" s="458" t="s">
        <v>3753</v>
      </c>
      <c r="F1234" s="487"/>
      <c r="K1234" s="9"/>
    </row>
    <row r="1235" spans="1:11" ht="44.25" hidden="1">
      <c r="A1235" s="455" t="s">
        <v>4700</v>
      </c>
      <c r="B1235" s="468" t="s">
        <v>4703</v>
      </c>
      <c r="C1235" s="457" t="s">
        <v>2170</v>
      </c>
      <c r="D1235" s="457"/>
      <c r="E1235" s="458" t="s">
        <v>3753</v>
      </c>
      <c r="F1235" s="487"/>
      <c r="K1235" s="9"/>
    </row>
    <row r="1236" spans="1:11" ht="44.25" hidden="1">
      <c r="A1236" s="455" t="s">
        <v>4700</v>
      </c>
      <c r="B1236" s="468" t="s">
        <v>4704</v>
      </c>
      <c r="C1236" s="457" t="s">
        <v>2170</v>
      </c>
      <c r="D1236" s="457"/>
      <c r="E1236" s="458" t="s">
        <v>3753</v>
      </c>
      <c r="F1236" s="487"/>
      <c r="K1236" s="9"/>
    </row>
    <row r="1237" spans="1:11" ht="30">
      <c r="A1237" s="455" t="s">
        <v>4700</v>
      </c>
      <c r="B1237" s="468" t="s">
        <v>4705</v>
      </c>
      <c r="C1237" s="457"/>
      <c r="D1237" s="457" t="s">
        <v>2181</v>
      </c>
      <c r="E1237" s="458" t="s">
        <v>3753</v>
      </c>
      <c r="F1237" s="499" t="s">
        <v>4706</v>
      </c>
      <c r="K1237" s="9" t="s">
        <v>684</v>
      </c>
    </row>
    <row r="1238" spans="1:11" ht="44.25">
      <c r="A1238" s="455" t="s">
        <v>4700</v>
      </c>
      <c r="B1238" s="468" t="s">
        <v>4707</v>
      </c>
      <c r="C1238" s="457"/>
      <c r="D1238" s="457" t="s">
        <v>2181</v>
      </c>
      <c r="E1238" s="458" t="s">
        <v>3753</v>
      </c>
      <c r="F1238" s="499" t="s">
        <v>4708</v>
      </c>
      <c r="K1238" s="9" t="s">
        <v>684</v>
      </c>
    </row>
    <row r="1239" spans="1:11" ht="44.25">
      <c r="A1239" s="455" t="s">
        <v>4700</v>
      </c>
      <c r="B1239" s="468" t="s">
        <v>4709</v>
      </c>
      <c r="C1239" s="457"/>
      <c r="D1239" s="457" t="s">
        <v>2181</v>
      </c>
      <c r="E1239" s="458" t="s">
        <v>3753</v>
      </c>
      <c r="F1239" s="499" t="s">
        <v>4708</v>
      </c>
      <c r="K1239" s="9" t="s">
        <v>684</v>
      </c>
    </row>
    <row r="1240" spans="1:11" ht="26.25">
      <c r="A1240" s="455" t="s">
        <v>4700</v>
      </c>
      <c r="B1240" s="468" t="s">
        <v>4710</v>
      </c>
      <c r="C1240" s="457"/>
      <c r="D1240" s="457" t="s">
        <v>2181</v>
      </c>
      <c r="E1240" s="458" t="s">
        <v>3753</v>
      </c>
      <c r="F1240" s="499" t="s">
        <v>4708</v>
      </c>
      <c r="K1240" s="9" t="s">
        <v>684</v>
      </c>
    </row>
    <row r="1241" spans="1:11" ht="26.25">
      <c r="A1241" s="455" t="s">
        <v>4700</v>
      </c>
      <c r="B1241" s="468" t="s">
        <v>4711</v>
      </c>
      <c r="C1241" s="457"/>
      <c r="D1241" s="457" t="s">
        <v>2181</v>
      </c>
      <c r="E1241" s="458" t="s">
        <v>3753</v>
      </c>
      <c r="F1241" s="499" t="s">
        <v>4708</v>
      </c>
      <c r="K1241" s="9" t="s">
        <v>684</v>
      </c>
    </row>
    <row r="1242" spans="1:11" ht="26.25">
      <c r="A1242" s="455" t="s">
        <v>4700</v>
      </c>
      <c r="B1242" s="468" t="s">
        <v>4712</v>
      </c>
      <c r="C1242" s="457"/>
      <c r="D1242" s="457" t="s">
        <v>2181</v>
      </c>
      <c r="E1242" s="458" t="s">
        <v>3753</v>
      </c>
      <c r="F1242" s="499" t="s">
        <v>4708</v>
      </c>
      <c r="K1242" s="9" t="s">
        <v>684</v>
      </c>
    </row>
    <row r="1243" spans="1:11" ht="15.75" hidden="1">
      <c r="A1243" s="455" t="s">
        <v>4700</v>
      </c>
      <c r="B1243" s="468" t="s">
        <v>4713</v>
      </c>
      <c r="C1243" s="457" t="s">
        <v>2170</v>
      </c>
      <c r="D1243" s="457"/>
      <c r="E1243" s="458" t="s">
        <v>3753</v>
      </c>
      <c r="F1243" s="487"/>
      <c r="K1243" s="9"/>
    </row>
    <row r="1244" spans="1:11" ht="44.25" hidden="1">
      <c r="A1244" s="455" t="s">
        <v>4700</v>
      </c>
      <c r="B1244" s="468" t="s">
        <v>4714</v>
      </c>
      <c r="C1244" s="457" t="s">
        <v>2170</v>
      </c>
      <c r="D1244" s="457"/>
      <c r="E1244" s="458" t="s">
        <v>3753</v>
      </c>
      <c r="F1244" s="487"/>
      <c r="K1244" s="9"/>
    </row>
    <row r="1245" spans="1:11" ht="15.75" hidden="1">
      <c r="A1245" s="1377" t="s">
        <v>4715</v>
      </c>
      <c r="B1245" s="1378"/>
      <c r="C1245" s="1378"/>
      <c r="D1245" s="1378"/>
      <c r="E1245" s="1378"/>
      <c r="F1245" s="1379"/>
      <c r="K1245" s="9"/>
    </row>
    <row r="1246" spans="1:11" ht="23.25" hidden="1">
      <c r="A1246" s="455" t="s">
        <v>4715</v>
      </c>
      <c r="B1246" s="468" t="s">
        <v>4716</v>
      </c>
      <c r="C1246" s="457" t="s">
        <v>2170</v>
      </c>
      <c r="D1246" s="457"/>
      <c r="E1246" s="458" t="s">
        <v>3753</v>
      </c>
      <c r="F1246" s="487" t="s">
        <v>4717</v>
      </c>
      <c r="K1246" s="9"/>
    </row>
    <row r="1247" spans="1:11" ht="30" hidden="1">
      <c r="A1247" s="455" t="s">
        <v>4715</v>
      </c>
      <c r="B1247" s="468" t="s">
        <v>4718</v>
      </c>
      <c r="C1247" s="457" t="s">
        <v>2170</v>
      </c>
      <c r="D1247" s="457"/>
      <c r="E1247" s="458" t="s">
        <v>3753</v>
      </c>
      <c r="F1247" s="487"/>
      <c r="K1247" s="9"/>
    </row>
    <row r="1248" spans="1:11" ht="30" hidden="1">
      <c r="A1248" s="455" t="s">
        <v>4715</v>
      </c>
      <c r="B1248" s="468" t="s">
        <v>4719</v>
      </c>
      <c r="C1248" s="457" t="s">
        <v>2206</v>
      </c>
      <c r="D1248" s="457"/>
      <c r="E1248" s="458" t="s">
        <v>3753</v>
      </c>
      <c r="F1248" s="499" t="s">
        <v>4720</v>
      </c>
      <c r="K1248" s="9"/>
    </row>
    <row r="1249" spans="1:11" ht="87">
      <c r="A1249" s="455" t="s">
        <v>4715</v>
      </c>
      <c r="B1249" s="468" t="s">
        <v>4721</v>
      </c>
      <c r="C1249" s="457"/>
      <c r="D1249" s="457" t="s">
        <v>2181</v>
      </c>
      <c r="E1249" s="458" t="s">
        <v>3753</v>
      </c>
      <c r="F1249" s="487" t="s">
        <v>4722</v>
      </c>
      <c r="K1249" s="9" t="s">
        <v>684</v>
      </c>
    </row>
    <row r="1250" spans="1:11" ht="23.25" hidden="1">
      <c r="A1250" s="455" t="s">
        <v>4715</v>
      </c>
      <c r="B1250" s="468" t="s">
        <v>4723</v>
      </c>
      <c r="C1250" s="457" t="s">
        <v>2170</v>
      </c>
      <c r="D1250" s="457"/>
      <c r="E1250" s="458" t="s">
        <v>3753</v>
      </c>
      <c r="F1250" s="487"/>
      <c r="K1250" s="9"/>
    </row>
    <row r="1251" spans="1:11" ht="72.75" hidden="1">
      <c r="A1251" s="455" t="s">
        <v>4715</v>
      </c>
      <c r="B1251" s="468" t="s">
        <v>4724</v>
      </c>
      <c r="C1251" s="457" t="s">
        <v>2170</v>
      </c>
      <c r="D1251" s="457"/>
      <c r="E1251" s="458" t="s">
        <v>3753</v>
      </c>
      <c r="F1251" s="487"/>
      <c r="K1251" s="9"/>
    </row>
    <row r="1252" spans="1:11" ht="44.25" hidden="1">
      <c r="A1252" s="455" t="s">
        <v>4715</v>
      </c>
      <c r="B1252" s="468" t="s">
        <v>4725</v>
      </c>
      <c r="C1252" s="457" t="s">
        <v>2170</v>
      </c>
      <c r="D1252" s="457"/>
      <c r="E1252" s="526" t="s">
        <v>3753</v>
      </c>
      <c r="F1252" s="499" t="s">
        <v>4726</v>
      </c>
      <c r="K1252" s="9"/>
    </row>
    <row r="1253" spans="1:11" ht="15.75" hidden="1">
      <c r="A1253" s="1377" t="s">
        <v>4727</v>
      </c>
      <c r="B1253" s="1378"/>
      <c r="C1253" s="1378"/>
      <c r="D1253" s="1378"/>
      <c r="E1253" s="1378"/>
      <c r="F1253" s="1379"/>
      <c r="K1253" s="9"/>
    </row>
    <row r="1254" spans="1:11" ht="34.5" hidden="1">
      <c r="A1254" s="455" t="s">
        <v>4727</v>
      </c>
      <c r="B1254" s="468" t="s">
        <v>4728</v>
      </c>
      <c r="C1254" s="457" t="s">
        <v>2170</v>
      </c>
      <c r="D1254" s="457"/>
      <c r="E1254" s="526" t="s">
        <v>3753</v>
      </c>
      <c r="F1254" s="602"/>
      <c r="K1254" s="9"/>
    </row>
    <row r="1255" spans="1:11" ht="34.5" hidden="1">
      <c r="A1255" s="455" t="s">
        <v>4727</v>
      </c>
      <c r="B1255" s="468" t="s">
        <v>4729</v>
      </c>
      <c r="C1255" s="475" t="s">
        <v>4730</v>
      </c>
      <c r="D1255" s="457"/>
      <c r="E1255" s="526" t="s">
        <v>3753</v>
      </c>
      <c r="F1255" s="603"/>
      <c r="K1255" s="9"/>
    </row>
    <row r="1256" spans="1:11" ht="44.25" hidden="1">
      <c r="A1256" s="455" t="s">
        <v>4727</v>
      </c>
      <c r="B1256" s="468" t="s">
        <v>4731</v>
      </c>
      <c r="C1256" s="457" t="s">
        <v>2170</v>
      </c>
      <c r="D1256" s="457"/>
      <c r="E1256" s="526" t="s">
        <v>3753</v>
      </c>
      <c r="F1256" s="602"/>
      <c r="K1256" s="9"/>
    </row>
    <row r="1257" spans="1:11" ht="44.25" hidden="1">
      <c r="A1257" s="455" t="s">
        <v>4727</v>
      </c>
      <c r="B1257" s="468" t="s">
        <v>4732</v>
      </c>
      <c r="C1257" s="457" t="s">
        <v>2170</v>
      </c>
      <c r="D1257" s="457"/>
      <c r="E1257" s="526" t="s">
        <v>3753</v>
      </c>
      <c r="F1257" s="602"/>
      <c r="K1257" s="9"/>
    </row>
    <row r="1258" spans="1:11" ht="44.25" hidden="1">
      <c r="A1258" s="455" t="s">
        <v>4727</v>
      </c>
      <c r="B1258" s="468" t="s">
        <v>4733</v>
      </c>
      <c r="C1258" s="457" t="s">
        <v>2170</v>
      </c>
      <c r="D1258" s="457"/>
      <c r="E1258" s="526" t="s">
        <v>3753</v>
      </c>
      <c r="F1258" s="602"/>
      <c r="K1258" s="9"/>
    </row>
    <row r="1259" spans="1:11" ht="72.75" hidden="1">
      <c r="A1259" s="455" t="s">
        <v>4727</v>
      </c>
      <c r="B1259" s="468" t="s">
        <v>4734</v>
      </c>
      <c r="C1259" s="457" t="s">
        <v>2170</v>
      </c>
      <c r="D1259" s="457"/>
      <c r="E1259" s="526" t="s">
        <v>3753</v>
      </c>
      <c r="F1259" s="602"/>
      <c r="K1259" s="9"/>
    </row>
  </sheetData>
  <autoFilter ref="A6:H1259">
    <filterColumn colId="3">
      <customFilters>
        <customFilter operator="notEqual" val=" "/>
      </customFilters>
    </filterColumn>
  </autoFilter>
  <mergeCells count="189">
    <mergeCell ref="A56:F56"/>
    <mergeCell ref="A58:F58"/>
    <mergeCell ref="A60:F60"/>
    <mergeCell ref="A74:F74"/>
    <mergeCell ref="A76:F76"/>
    <mergeCell ref="A79:F79"/>
    <mergeCell ref="A5:F5"/>
    <mergeCell ref="A7:F7"/>
    <mergeCell ref="A12:F12"/>
    <mergeCell ref="A26:F26"/>
    <mergeCell ref="A33:F33"/>
    <mergeCell ref="A48:F48"/>
    <mergeCell ref="A262:F262"/>
    <mergeCell ref="A99:F99"/>
    <mergeCell ref="A101:F101"/>
    <mergeCell ref="A102:F102"/>
    <mergeCell ref="A108:F108"/>
    <mergeCell ref="A110:F110"/>
    <mergeCell ref="A111:F111"/>
    <mergeCell ref="A82:F82"/>
    <mergeCell ref="A85:F85"/>
    <mergeCell ref="A87:F87"/>
    <mergeCell ref="A93:F93"/>
    <mergeCell ref="A94:F94"/>
    <mergeCell ref="A97:F97"/>
    <mergeCell ref="A244:F244"/>
    <mergeCell ref="A248:F248"/>
    <mergeCell ref="A250:F250"/>
    <mergeCell ref="A251:F251"/>
    <mergeCell ref="A241:F241"/>
    <mergeCell ref="A170:F170"/>
    <mergeCell ref="A176:F176"/>
    <mergeCell ref="A114:F114"/>
    <mergeCell ref="A133:F133"/>
    <mergeCell ref="A141:F141"/>
    <mergeCell ref="A145:F145"/>
    <mergeCell ref="A148:F148"/>
    <mergeCell ref="A150:F150"/>
    <mergeCell ref="A185:F185"/>
    <mergeCell ref="A186:F186"/>
    <mergeCell ref="A202:F202"/>
    <mergeCell ref="A208:F208"/>
    <mergeCell ref="A210:F210"/>
    <mergeCell ref="A216:F216"/>
    <mergeCell ref="A219:F219"/>
    <mergeCell ref="A221:F221"/>
    <mergeCell ref="A227:F227"/>
    <mergeCell ref="A293:F293"/>
    <mergeCell ref="A296:F296"/>
    <mergeCell ref="A340:F340"/>
    <mergeCell ref="A370:F370"/>
    <mergeCell ref="A390:F390"/>
    <mergeCell ref="A403:F403"/>
    <mergeCell ref="A407:F407"/>
    <mergeCell ref="A573:F573"/>
    <mergeCell ref="A536:F536"/>
    <mergeCell ref="A542:F542"/>
    <mergeCell ref="A543:F543"/>
    <mergeCell ref="A545:F545"/>
    <mergeCell ref="A524:F524"/>
    <mergeCell ref="A530:F530"/>
    <mergeCell ref="A412:F412"/>
    <mergeCell ref="A417:F417"/>
    <mergeCell ref="A438:F438"/>
    <mergeCell ref="A456:F456"/>
    <mergeCell ref="A476:F476"/>
    <mergeCell ref="A492:F492"/>
    <mergeCell ref="A502:F502"/>
    <mergeCell ref="A508:F508"/>
    <mergeCell ref="A512:F512"/>
    <mergeCell ref="A514:F514"/>
    <mergeCell ref="A576:F576"/>
    <mergeCell ref="A582:F582"/>
    <mergeCell ref="A583:F583"/>
    <mergeCell ref="A586:F586"/>
    <mergeCell ref="A589:F589"/>
    <mergeCell ref="A550:F550"/>
    <mergeCell ref="A552:F552"/>
    <mergeCell ref="A554:F554"/>
    <mergeCell ref="A557:F557"/>
    <mergeCell ref="A560:F560"/>
    <mergeCell ref="A562:F562"/>
    <mergeCell ref="A564:F564"/>
    <mergeCell ref="A570:F570"/>
    <mergeCell ref="A613:F613"/>
    <mergeCell ref="A616:F616"/>
    <mergeCell ref="A619:F619"/>
    <mergeCell ref="A629:F629"/>
    <mergeCell ref="A634:F634"/>
    <mergeCell ref="A638:F638"/>
    <mergeCell ref="A592:F592"/>
    <mergeCell ref="A595:F595"/>
    <mergeCell ref="A600:F600"/>
    <mergeCell ref="A602:F602"/>
    <mergeCell ref="A604:F604"/>
    <mergeCell ref="A609:F609"/>
    <mergeCell ref="A658:F658"/>
    <mergeCell ref="A664:F664"/>
    <mergeCell ref="A676:F676"/>
    <mergeCell ref="A683:F683"/>
    <mergeCell ref="A686:F686"/>
    <mergeCell ref="A694:F694"/>
    <mergeCell ref="A640:F640"/>
    <mergeCell ref="A641:F641"/>
    <mergeCell ref="A644:F644"/>
    <mergeCell ref="A646:F646"/>
    <mergeCell ref="A647:F647"/>
    <mergeCell ref="A651:F651"/>
    <mergeCell ref="A732:F732"/>
    <mergeCell ref="A737:F737"/>
    <mergeCell ref="A739:F739"/>
    <mergeCell ref="A744:F744"/>
    <mergeCell ref="A746:F746"/>
    <mergeCell ref="A752:F752"/>
    <mergeCell ref="A698:F698"/>
    <mergeCell ref="A704:F704"/>
    <mergeCell ref="A715:F715"/>
    <mergeCell ref="A721:F721"/>
    <mergeCell ref="A723:F723"/>
    <mergeCell ref="A726:F726"/>
    <mergeCell ref="A783:F783"/>
    <mergeCell ref="A792:F792"/>
    <mergeCell ref="A804:F804"/>
    <mergeCell ref="A816:F816"/>
    <mergeCell ref="A825:F825"/>
    <mergeCell ref="A836:F836"/>
    <mergeCell ref="A757:F757"/>
    <mergeCell ref="A762:F762"/>
    <mergeCell ref="A767:F767"/>
    <mergeCell ref="A772:F772"/>
    <mergeCell ref="A774:F774"/>
    <mergeCell ref="A775:F775"/>
    <mergeCell ref="A891:F891"/>
    <mergeCell ref="A901:F901"/>
    <mergeCell ref="A911:F911"/>
    <mergeCell ref="A914:F914"/>
    <mergeCell ref="A915:F915"/>
    <mergeCell ref="A934:F934"/>
    <mergeCell ref="A848:F848"/>
    <mergeCell ref="A852:F852"/>
    <mergeCell ref="A860:F860"/>
    <mergeCell ref="A870:F870"/>
    <mergeCell ref="A878:F878"/>
    <mergeCell ref="A881:F881"/>
    <mergeCell ref="A1035:F1035"/>
    <mergeCell ref="A1046:F1046"/>
    <mergeCell ref="A1051:F1051"/>
    <mergeCell ref="A1055:F1055"/>
    <mergeCell ref="A1057:F1057"/>
    <mergeCell ref="A1074:F1074"/>
    <mergeCell ref="A947:F947"/>
    <mergeCell ref="A958:F958"/>
    <mergeCell ref="A959:F959"/>
    <mergeCell ref="A1017:F1017"/>
    <mergeCell ref="A1023:F1023"/>
    <mergeCell ref="A1034:F1034"/>
    <mergeCell ref="A1116:F1116"/>
    <mergeCell ref="A1118:F1118"/>
    <mergeCell ref="A1120:F1120"/>
    <mergeCell ref="A1122:F1122"/>
    <mergeCell ref="A1125:F1125"/>
    <mergeCell ref="A1126:F1126"/>
    <mergeCell ref="A1078:F1078"/>
    <mergeCell ref="A1097:F1097"/>
    <mergeCell ref="A1098:F1098"/>
    <mergeCell ref="A1100:F1100"/>
    <mergeCell ref="A1102:F1102"/>
    <mergeCell ref="A1114:F1114"/>
    <mergeCell ref="A1188:F1188"/>
    <mergeCell ref="A1194:F1194"/>
    <mergeCell ref="A1195:F1195"/>
    <mergeCell ref="A1197:F1197"/>
    <mergeCell ref="A1198:F1198"/>
    <mergeCell ref="A1199:F1199"/>
    <mergeCell ref="A1132:F1132"/>
    <mergeCell ref="A1136:F1136"/>
    <mergeCell ref="A1179:F1179"/>
    <mergeCell ref="A1182:F1182"/>
    <mergeCell ref="A1184:F1184"/>
    <mergeCell ref="A1186:F1186"/>
    <mergeCell ref="A1232:F1232"/>
    <mergeCell ref="A1245:F1245"/>
    <mergeCell ref="A1253:F1253"/>
    <mergeCell ref="A1203:F1203"/>
    <mergeCell ref="A1209:F1209"/>
    <mergeCell ref="A1213:F1213"/>
    <mergeCell ref="A1217:F1217"/>
    <mergeCell ref="A1219:F1219"/>
    <mergeCell ref="A1221:F1221"/>
  </mergeCells>
  <phoneticPr fontId="3" type="noConversion"/>
  <conditionalFormatting sqref="C6">
    <cfRule type="cellIs" dxfId="75" priority="1" stopIfTrue="1" operator="equal">
      <formula>"N/A"</formula>
    </cfRule>
    <cfRule type="cellIs" dxfId="74" priority="2" stopIfTrue="1" operator="equal">
      <formula>"?"</formula>
    </cfRule>
  </conditionalFormatting>
  <dataValidations count="4">
    <dataValidation type="list" allowBlank="1" showInputMessage="1" showErrorMessage="1" sqref="C13 C185:C779 C782:C877 D780:D782 C1075:C1077 C935:C946 C960:C1016 C902:C910 C882:C890 C916:C933 C912:C913 C1024:C1033 C1018:C1022 C948:C957 C879:C880 C892:C900 C1052:C1054 C1056 C1047:C1050 C1036:C1045 C1058:C1073 D1145:D1161 C1137:D1144 C1147:C1181 C1079:C1135 C1220 C1199:C1208 C1196 C1189:C1193 C1185 C1187 C1183 C1210:C1212 C1214:C1216 C1218 C1246:C1252 C1222:C1231 C1233:C1244 C1254:C1259">
      <formula1>"FC,PC,N/A,TBD"</formula1>
    </dataValidation>
    <dataValidation type="list" allowBlank="1" showInputMessage="1" showErrorMessage="1" sqref="D77:D78 D27:D32 D75 D59 D57 D100 D98 D95:D96 D88:D92 D86 D83:D84 D61:D73 D8:D11 D13:D25 D34:D47 D49:D55 D80:D81 D103:D107 D109:D536 D542:D779 D783:D877 D1075:D1077 D960:D1016 D902:D910 D916:D933 D892:D900 D912:D913 D935:D946 D1024:D1033 D948:D957 D879:D880 D884:D890 D1036:D1045 D1052:D1054 D1056 D1018:D1022 D1047:D1050 D1058:D1073 D1079:D1135 D1162:D1181 D1220 D1210:D1212 D1196 D1189:D1193 D1185 D1187 D1183 D1199:D1208 D1214:D1216 D1218 D1246:D1252 D1222:D1231 D1233:D1244 D1254:D1259">
      <formula1>"NC,N/A,TBD"</formula1>
    </dataValidation>
    <dataValidation type="list" allowBlank="1" showInputMessage="1" sqref="C77:C78 C27:C32 C75 C59 C57 C100 C98 C95:C96 C88:C92 C86 C83:C84 C61:C73 C8:C11 C14:C25 C34:C47 C49:C55 C80:C81 C103:C107 C109:C184">
      <formula1>"FC,PC,N/A,TBD"</formula1>
    </dataValidation>
    <dataValidation type="list" allowBlank="1" showInputMessage="1" showErrorMessage="1" sqref="K137:K138 K140 K537:K541 K558 K571 K585 K614:K615 K622 K625 K627:K628 K633 K639 K643 K648:K650 K780:K781 K811 K817:K824 K827:K1259">
      <formula1>"PASS,FAIL,NotSupport,N/A/T,N/A/R,N/A/D"</formula1>
    </dataValidation>
  </dataValidation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dimension ref="A1:L479"/>
  <sheetViews>
    <sheetView zoomScale="85" zoomScaleNormal="85" workbookViewId="0">
      <pane ySplit="2" topLeftCell="A38" activePane="bottomLeft" state="frozen"/>
      <selection pane="bottomLeft" activeCell="K5" sqref="K5"/>
    </sheetView>
  </sheetViews>
  <sheetFormatPr defaultRowHeight="15"/>
  <cols>
    <col min="1" max="1" width="3.125" style="604" customWidth="1"/>
    <col min="2" max="3" width="2.75" style="604" customWidth="1"/>
    <col min="4" max="4" width="8.75" style="651" customWidth="1"/>
    <col min="5" max="5" width="10.75" style="651" customWidth="1"/>
    <col min="6" max="6" width="43.875" style="651" customWidth="1"/>
    <col min="7" max="7" width="4.75" style="604" customWidth="1"/>
    <col min="8" max="8" width="5.125" style="604" customWidth="1"/>
    <col min="9" max="9" width="31.875" style="604" customWidth="1"/>
    <col min="10" max="10" width="30.25" style="604" customWidth="1"/>
    <col min="11" max="256" width="9" style="604"/>
    <col min="257" max="257" width="3.125" style="604" customWidth="1"/>
    <col min="258" max="259" width="2.75" style="604" customWidth="1"/>
    <col min="260" max="260" width="8.75" style="604" customWidth="1"/>
    <col min="261" max="261" width="0" style="604" hidden="1" customWidth="1"/>
    <col min="262" max="262" width="43.875" style="604" customWidth="1"/>
    <col min="263" max="263" width="4.75" style="604" customWidth="1"/>
    <col min="264" max="264" width="5.125" style="604" customWidth="1"/>
    <col min="265" max="265" width="31.875" style="604" customWidth="1"/>
    <col min="266" max="266" width="30.25" style="604" customWidth="1"/>
    <col min="267" max="512" width="9" style="604"/>
    <col min="513" max="513" width="3.125" style="604" customWidth="1"/>
    <col min="514" max="515" width="2.75" style="604" customWidth="1"/>
    <col min="516" max="516" width="8.75" style="604" customWidth="1"/>
    <col min="517" max="517" width="0" style="604" hidden="1" customWidth="1"/>
    <col min="518" max="518" width="43.875" style="604" customWidth="1"/>
    <col min="519" max="519" width="4.75" style="604" customWidth="1"/>
    <col min="520" max="520" width="5.125" style="604" customWidth="1"/>
    <col min="521" max="521" width="31.875" style="604" customWidth="1"/>
    <col min="522" max="522" width="30.25" style="604" customWidth="1"/>
    <col min="523" max="768" width="9" style="604"/>
    <col min="769" max="769" width="3.125" style="604" customWidth="1"/>
    <col min="770" max="771" width="2.75" style="604" customWidth="1"/>
    <col min="772" max="772" width="8.75" style="604" customWidth="1"/>
    <col min="773" max="773" width="0" style="604" hidden="1" customWidth="1"/>
    <col min="774" max="774" width="43.875" style="604" customWidth="1"/>
    <col min="775" max="775" width="4.75" style="604" customWidth="1"/>
    <col min="776" max="776" width="5.125" style="604" customWidth="1"/>
    <col min="777" max="777" width="31.875" style="604" customWidth="1"/>
    <col min="778" max="778" width="30.25" style="604" customWidth="1"/>
    <col min="779" max="1024" width="9" style="604"/>
    <col min="1025" max="1025" width="3.125" style="604" customWidth="1"/>
    <col min="1026" max="1027" width="2.75" style="604" customWidth="1"/>
    <col min="1028" max="1028" width="8.75" style="604" customWidth="1"/>
    <col min="1029" max="1029" width="0" style="604" hidden="1" customWidth="1"/>
    <col min="1030" max="1030" width="43.875" style="604" customWidth="1"/>
    <col min="1031" max="1031" width="4.75" style="604" customWidth="1"/>
    <col min="1032" max="1032" width="5.125" style="604" customWidth="1"/>
    <col min="1033" max="1033" width="31.875" style="604" customWidth="1"/>
    <col min="1034" max="1034" width="30.25" style="604" customWidth="1"/>
    <col min="1035" max="1280" width="9" style="604"/>
    <col min="1281" max="1281" width="3.125" style="604" customWidth="1"/>
    <col min="1282" max="1283" width="2.75" style="604" customWidth="1"/>
    <col min="1284" max="1284" width="8.75" style="604" customWidth="1"/>
    <col min="1285" max="1285" width="0" style="604" hidden="1" customWidth="1"/>
    <col min="1286" max="1286" width="43.875" style="604" customWidth="1"/>
    <col min="1287" max="1287" width="4.75" style="604" customWidth="1"/>
    <col min="1288" max="1288" width="5.125" style="604" customWidth="1"/>
    <col min="1289" max="1289" width="31.875" style="604" customWidth="1"/>
    <col min="1290" max="1290" width="30.25" style="604" customWidth="1"/>
    <col min="1291" max="1536" width="9" style="604"/>
    <col min="1537" max="1537" width="3.125" style="604" customWidth="1"/>
    <col min="1538" max="1539" width="2.75" style="604" customWidth="1"/>
    <col min="1540" max="1540" width="8.75" style="604" customWidth="1"/>
    <col min="1541" max="1541" width="0" style="604" hidden="1" customWidth="1"/>
    <col min="1542" max="1542" width="43.875" style="604" customWidth="1"/>
    <col min="1543" max="1543" width="4.75" style="604" customWidth="1"/>
    <col min="1544" max="1544" width="5.125" style="604" customWidth="1"/>
    <col min="1545" max="1545" width="31.875" style="604" customWidth="1"/>
    <col min="1546" max="1546" width="30.25" style="604" customWidth="1"/>
    <col min="1547" max="1792" width="9" style="604"/>
    <col min="1793" max="1793" width="3.125" style="604" customWidth="1"/>
    <col min="1794" max="1795" width="2.75" style="604" customWidth="1"/>
    <col min="1796" max="1796" width="8.75" style="604" customWidth="1"/>
    <col min="1797" max="1797" width="0" style="604" hidden="1" customWidth="1"/>
    <col min="1798" max="1798" width="43.875" style="604" customWidth="1"/>
    <col min="1799" max="1799" width="4.75" style="604" customWidth="1"/>
    <col min="1800" max="1800" width="5.125" style="604" customWidth="1"/>
    <col min="1801" max="1801" width="31.875" style="604" customWidth="1"/>
    <col min="1802" max="1802" width="30.25" style="604" customWidth="1"/>
    <col min="1803" max="2048" width="9" style="604"/>
    <col min="2049" max="2049" width="3.125" style="604" customWidth="1"/>
    <col min="2050" max="2051" width="2.75" style="604" customWidth="1"/>
    <col min="2052" max="2052" width="8.75" style="604" customWidth="1"/>
    <col min="2053" max="2053" width="0" style="604" hidden="1" customWidth="1"/>
    <col min="2054" max="2054" width="43.875" style="604" customWidth="1"/>
    <col min="2055" max="2055" width="4.75" style="604" customWidth="1"/>
    <col min="2056" max="2056" width="5.125" style="604" customWidth="1"/>
    <col min="2057" max="2057" width="31.875" style="604" customWidth="1"/>
    <col min="2058" max="2058" width="30.25" style="604" customWidth="1"/>
    <col min="2059" max="2304" width="9" style="604"/>
    <col min="2305" max="2305" width="3.125" style="604" customWidth="1"/>
    <col min="2306" max="2307" width="2.75" style="604" customWidth="1"/>
    <col min="2308" max="2308" width="8.75" style="604" customWidth="1"/>
    <col min="2309" max="2309" width="0" style="604" hidden="1" customWidth="1"/>
    <col min="2310" max="2310" width="43.875" style="604" customWidth="1"/>
    <col min="2311" max="2311" width="4.75" style="604" customWidth="1"/>
    <col min="2312" max="2312" width="5.125" style="604" customWidth="1"/>
    <col min="2313" max="2313" width="31.875" style="604" customWidth="1"/>
    <col min="2314" max="2314" width="30.25" style="604" customWidth="1"/>
    <col min="2315" max="2560" width="9" style="604"/>
    <col min="2561" max="2561" width="3.125" style="604" customWidth="1"/>
    <col min="2562" max="2563" width="2.75" style="604" customWidth="1"/>
    <col min="2564" max="2564" width="8.75" style="604" customWidth="1"/>
    <col min="2565" max="2565" width="0" style="604" hidden="1" customWidth="1"/>
    <col min="2566" max="2566" width="43.875" style="604" customWidth="1"/>
    <col min="2567" max="2567" width="4.75" style="604" customWidth="1"/>
    <col min="2568" max="2568" width="5.125" style="604" customWidth="1"/>
    <col min="2569" max="2569" width="31.875" style="604" customWidth="1"/>
    <col min="2570" max="2570" width="30.25" style="604" customWidth="1"/>
    <col min="2571" max="2816" width="9" style="604"/>
    <col min="2817" max="2817" width="3.125" style="604" customWidth="1"/>
    <col min="2818" max="2819" width="2.75" style="604" customWidth="1"/>
    <col min="2820" max="2820" width="8.75" style="604" customWidth="1"/>
    <col min="2821" max="2821" width="0" style="604" hidden="1" customWidth="1"/>
    <col min="2822" max="2822" width="43.875" style="604" customWidth="1"/>
    <col min="2823" max="2823" width="4.75" style="604" customWidth="1"/>
    <col min="2824" max="2824" width="5.125" style="604" customWidth="1"/>
    <col min="2825" max="2825" width="31.875" style="604" customWidth="1"/>
    <col min="2826" max="2826" width="30.25" style="604" customWidth="1"/>
    <col min="2827" max="3072" width="9" style="604"/>
    <col min="3073" max="3073" width="3.125" style="604" customWidth="1"/>
    <col min="3074" max="3075" width="2.75" style="604" customWidth="1"/>
    <col min="3076" max="3076" width="8.75" style="604" customWidth="1"/>
    <col min="3077" max="3077" width="0" style="604" hidden="1" customWidth="1"/>
    <col min="3078" max="3078" width="43.875" style="604" customWidth="1"/>
    <col min="3079" max="3079" width="4.75" style="604" customWidth="1"/>
    <col min="3080" max="3080" width="5.125" style="604" customWidth="1"/>
    <col min="3081" max="3081" width="31.875" style="604" customWidth="1"/>
    <col min="3082" max="3082" width="30.25" style="604" customWidth="1"/>
    <col min="3083" max="3328" width="9" style="604"/>
    <col min="3329" max="3329" width="3.125" style="604" customWidth="1"/>
    <col min="3330" max="3331" width="2.75" style="604" customWidth="1"/>
    <col min="3332" max="3332" width="8.75" style="604" customWidth="1"/>
    <col min="3333" max="3333" width="0" style="604" hidden="1" customWidth="1"/>
    <col min="3334" max="3334" width="43.875" style="604" customWidth="1"/>
    <col min="3335" max="3335" width="4.75" style="604" customWidth="1"/>
    <col min="3336" max="3336" width="5.125" style="604" customWidth="1"/>
    <col min="3337" max="3337" width="31.875" style="604" customWidth="1"/>
    <col min="3338" max="3338" width="30.25" style="604" customWidth="1"/>
    <col min="3339" max="3584" width="9" style="604"/>
    <col min="3585" max="3585" width="3.125" style="604" customWidth="1"/>
    <col min="3586" max="3587" width="2.75" style="604" customWidth="1"/>
    <col min="3588" max="3588" width="8.75" style="604" customWidth="1"/>
    <col min="3589" max="3589" width="0" style="604" hidden="1" customWidth="1"/>
    <col min="3590" max="3590" width="43.875" style="604" customWidth="1"/>
    <col min="3591" max="3591" width="4.75" style="604" customWidth="1"/>
    <col min="3592" max="3592" width="5.125" style="604" customWidth="1"/>
    <col min="3593" max="3593" width="31.875" style="604" customWidth="1"/>
    <col min="3594" max="3594" width="30.25" style="604" customWidth="1"/>
    <col min="3595" max="3840" width="9" style="604"/>
    <col min="3841" max="3841" width="3.125" style="604" customWidth="1"/>
    <col min="3842" max="3843" width="2.75" style="604" customWidth="1"/>
    <col min="3844" max="3844" width="8.75" style="604" customWidth="1"/>
    <col min="3845" max="3845" width="0" style="604" hidden="1" customWidth="1"/>
    <col min="3846" max="3846" width="43.875" style="604" customWidth="1"/>
    <col min="3847" max="3847" width="4.75" style="604" customWidth="1"/>
    <col min="3848" max="3848" width="5.125" style="604" customWidth="1"/>
    <col min="3849" max="3849" width="31.875" style="604" customWidth="1"/>
    <col min="3850" max="3850" width="30.25" style="604" customWidth="1"/>
    <col min="3851" max="4096" width="9" style="604"/>
    <col min="4097" max="4097" width="3.125" style="604" customWidth="1"/>
    <col min="4098" max="4099" width="2.75" style="604" customWidth="1"/>
    <col min="4100" max="4100" width="8.75" style="604" customWidth="1"/>
    <col min="4101" max="4101" width="0" style="604" hidden="1" customWidth="1"/>
    <col min="4102" max="4102" width="43.875" style="604" customWidth="1"/>
    <col min="4103" max="4103" width="4.75" style="604" customWidth="1"/>
    <col min="4104" max="4104" width="5.125" style="604" customWidth="1"/>
    <col min="4105" max="4105" width="31.875" style="604" customWidth="1"/>
    <col min="4106" max="4106" width="30.25" style="604" customWidth="1"/>
    <col min="4107" max="4352" width="9" style="604"/>
    <col min="4353" max="4353" width="3.125" style="604" customWidth="1"/>
    <col min="4354" max="4355" width="2.75" style="604" customWidth="1"/>
    <col min="4356" max="4356" width="8.75" style="604" customWidth="1"/>
    <col min="4357" max="4357" width="0" style="604" hidden="1" customWidth="1"/>
    <col min="4358" max="4358" width="43.875" style="604" customWidth="1"/>
    <col min="4359" max="4359" width="4.75" style="604" customWidth="1"/>
    <col min="4360" max="4360" width="5.125" style="604" customWidth="1"/>
    <col min="4361" max="4361" width="31.875" style="604" customWidth="1"/>
    <col min="4362" max="4362" width="30.25" style="604" customWidth="1"/>
    <col min="4363" max="4608" width="9" style="604"/>
    <col min="4609" max="4609" width="3.125" style="604" customWidth="1"/>
    <col min="4610" max="4611" width="2.75" style="604" customWidth="1"/>
    <col min="4612" max="4612" width="8.75" style="604" customWidth="1"/>
    <col min="4613" max="4613" width="0" style="604" hidden="1" customWidth="1"/>
    <col min="4614" max="4614" width="43.875" style="604" customWidth="1"/>
    <col min="4615" max="4615" width="4.75" style="604" customWidth="1"/>
    <col min="4616" max="4616" width="5.125" style="604" customWidth="1"/>
    <col min="4617" max="4617" width="31.875" style="604" customWidth="1"/>
    <col min="4618" max="4618" width="30.25" style="604" customWidth="1"/>
    <col min="4619" max="4864" width="9" style="604"/>
    <col min="4865" max="4865" width="3.125" style="604" customWidth="1"/>
    <col min="4866" max="4867" width="2.75" style="604" customWidth="1"/>
    <col min="4868" max="4868" width="8.75" style="604" customWidth="1"/>
    <col min="4869" max="4869" width="0" style="604" hidden="1" customWidth="1"/>
    <col min="4870" max="4870" width="43.875" style="604" customWidth="1"/>
    <col min="4871" max="4871" width="4.75" style="604" customWidth="1"/>
    <col min="4872" max="4872" width="5.125" style="604" customWidth="1"/>
    <col min="4873" max="4873" width="31.875" style="604" customWidth="1"/>
    <col min="4874" max="4874" width="30.25" style="604" customWidth="1"/>
    <col min="4875" max="5120" width="9" style="604"/>
    <col min="5121" max="5121" width="3.125" style="604" customWidth="1"/>
    <col min="5122" max="5123" width="2.75" style="604" customWidth="1"/>
    <col min="5124" max="5124" width="8.75" style="604" customWidth="1"/>
    <col min="5125" max="5125" width="0" style="604" hidden="1" customWidth="1"/>
    <col min="5126" max="5126" width="43.875" style="604" customWidth="1"/>
    <col min="5127" max="5127" width="4.75" style="604" customWidth="1"/>
    <col min="5128" max="5128" width="5.125" style="604" customWidth="1"/>
    <col min="5129" max="5129" width="31.875" style="604" customWidth="1"/>
    <col min="5130" max="5130" width="30.25" style="604" customWidth="1"/>
    <col min="5131" max="5376" width="9" style="604"/>
    <col min="5377" max="5377" width="3.125" style="604" customWidth="1"/>
    <col min="5378" max="5379" width="2.75" style="604" customWidth="1"/>
    <col min="5380" max="5380" width="8.75" style="604" customWidth="1"/>
    <col min="5381" max="5381" width="0" style="604" hidden="1" customWidth="1"/>
    <col min="5382" max="5382" width="43.875" style="604" customWidth="1"/>
    <col min="5383" max="5383" width="4.75" style="604" customWidth="1"/>
    <col min="5384" max="5384" width="5.125" style="604" customWidth="1"/>
    <col min="5385" max="5385" width="31.875" style="604" customWidth="1"/>
    <col min="5386" max="5386" width="30.25" style="604" customWidth="1"/>
    <col min="5387" max="5632" width="9" style="604"/>
    <col min="5633" max="5633" width="3.125" style="604" customWidth="1"/>
    <col min="5634" max="5635" width="2.75" style="604" customWidth="1"/>
    <col min="5636" max="5636" width="8.75" style="604" customWidth="1"/>
    <col min="5637" max="5637" width="0" style="604" hidden="1" customWidth="1"/>
    <col min="5638" max="5638" width="43.875" style="604" customWidth="1"/>
    <col min="5639" max="5639" width="4.75" style="604" customWidth="1"/>
    <col min="5640" max="5640" width="5.125" style="604" customWidth="1"/>
    <col min="5641" max="5641" width="31.875" style="604" customWidth="1"/>
    <col min="5642" max="5642" width="30.25" style="604" customWidth="1"/>
    <col min="5643" max="5888" width="9" style="604"/>
    <col min="5889" max="5889" width="3.125" style="604" customWidth="1"/>
    <col min="5890" max="5891" width="2.75" style="604" customWidth="1"/>
    <col min="5892" max="5892" width="8.75" style="604" customWidth="1"/>
    <col min="5893" max="5893" width="0" style="604" hidden="1" customWidth="1"/>
    <col min="5894" max="5894" width="43.875" style="604" customWidth="1"/>
    <col min="5895" max="5895" width="4.75" style="604" customWidth="1"/>
    <col min="5896" max="5896" width="5.125" style="604" customWidth="1"/>
    <col min="5897" max="5897" width="31.875" style="604" customWidth="1"/>
    <col min="5898" max="5898" width="30.25" style="604" customWidth="1"/>
    <col min="5899" max="6144" width="9" style="604"/>
    <col min="6145" max="6145" width="3.125" style="604" customWidth="1"/>
    <col min="6146" max="6147" width="2.75" style="604" customWidth="1"/>
    <col min="6148" max="6148" width="8.75" style="604" customWidth="1"/>
    <col min="6149" max="6149" width="0" style="604" hidden="1" customWidth="1"/>
    <col min="6150" max="6150" width="43.875" style="604" customWidth="1"/>
    <col min="6151" max="6151" width="4.75" style="604" customWidth="1"/>
    <col min="6152" max="6152" width="5.125" style="604" customWidth="1"/>
    <col min="6153" max="6153" width="31.875" style="604" customWidth="1"/>
    <col min="6154" max="6154" width="30.25" style="604" customWidth="1"/>
    <col min="6155" max="6400" width="9" style="604"/>
    <col min="6401" max="6401" width="3.125" style="604" customWidth="1"/>
    <col min="6402" max="6403" width="2.75" style="604" customWidth="1"/>
    <col min="6404" max="6404" width="8.75" style="604" customWidth="1"/>
    <col min="6405" max="6405" width="0" style="604" hidden="1" customWidth="1"/>
    <col min="6406" max="6406" width="43.875" style="604" customWidth="1"/>
    <col min="6407" max="6407" width="4.75" style="604" customWidth="1"/>
    <col min="6408" max="6408" width="5.125" style="604" customWidth="1"/>
    <col min="6409" max="6409" width="31.875" style="604" customWidth="1"/>
    <col min="6410" max="6410" width="30.25" style="604" customWidth="1"/>
    <col min="6411" max="6656" width="9" style="604"/>
    <col min="6657" max="6657" width="3.125" style="604" customWidth="1"/>
    <col min="6658" max="6659" width="2.75" style="604" customWidth="1"/>
    <col min="6660" max="6660" width="8.75" style="604" customWidth="1"/>
    <col min="6661" max="6661" width="0" style="604" hidden="1" customWidth="1"/>
    <col min="6662" max="6662" width="43.875" style="604" customWidth="1"/>
    <col min="6663" max="6663" width="4.75" style="604" customWidth="1"/>
    <col min="6664" max="6664" width="5.125" style="604" customWidth="1"/>
    <col min="6665" max="6665" width="31.875" style="604" customWidth="1"/>
    <col min="6666" max="6666" width="30.25" style="604" customWidth="1"/>
    <col min="6667" max="6912" width="9" style="604"/>
    <col min="6913" max="6913" width="3.125" style="604" customWidth="1"/>
    <col min="6914" max="6915" width="2.75" style="604" customWidth="1"/>
    <col min="6916" max="6916" width="8.75" style="604" customWidth="1"/>
    <col min="6917" max="6917" width="0" style="604" hidden="1" customWidth="1"/>
    <col min="6918" max="6918" width="43.875" style="604" customWidth="1"/>
    <col min="6919" max="6919" width="4.75" style="604" customWidth="1"/>
    <col min="6920" max="6920" width="5.125" style="604" customWidth="1"/>
    <col min="6921" max="6921" width="31.875" style="604" customWidth="1"/>
    <col min="6922" max="6922" width="30.25" style="604" customWidth="1"/>
    <col min="6923" max="7168" width="9" style="604"/>
    <col min="7169" max="7169" width="3.125" style="604" customWidth="1"/>
    <col min="7170" max="7171" width="2.75" style="604" customWidth="1"/>
    <col min="7172" max="7172" width="8.75" style="604" customWidth="1"/>
    <col min="7173" max="7173" width="0" style="604" hidden="1" customWidth="1"/>
    <col min="7174" max="7174" width="43.875" style="604" customWidth="1"/>
    <col min="7175" max="7175" width="4.75" style="604" customWidth="1"/>
    <col min="7176" max="7176" width="5.125" style="604" customWidth="1"/>
    <col min="7177" max="7177" width="31.875" style="604" customWidth="1"/>
    <col min="7178" max="7178" width="30.25" style="604" customWidth="1"/>
    <col min="7179" max="7424" width="9" style="604"/>
    <col min="7425" max="7425" width="3.125" style="604" customWidth="1"/>
    <col min="7426" max="7427" width="2.75" style="604" customWidth="1"/>
    <col min="7428" max="7428" width="8.75" style="604" customWidth="1"/>
    <col min="7429" max="7429" width="0" style="604" hidden="1" customWidth="1"/>
    <col min="7430" max="7430" width="43.875" style="604" customWidth="1"/>
    <col min="7431" max="7431" width="4.75" style="604" customWidth="1"/>
    <col min="7432" max="7432" width="5.125" style="604" customWidth="1"/>
    <col min="7433" max="7433" width="31.875" style="604" customWidth="1"/>
    <col min="7434" max="7434" width="30.25" style="604" customWidth="1"/>
    <col min="7435" max="7680" width="9" style="604"/>
    <col min="7681" max="7681" width="3.125" style="604" customWidth="1"/>
    <col min="7682" max="7683" width="2.75" style="604" customWidth="1"/>
    <col min="7684" max="7684" width="8.75" style="604" customWidth="1"/>
    <col min="7685" max="7685" width="0" style="604" hidden="1" customWidth="1"/>
    <col min="7686" max="7686" width="43.875" style="604" customWidth="1"/>
    <col min="7687" max="7687" width="4.75" style="604" customWidth="1"/>
    <col min="7688" max="7688" width="5.125" style="604" customWidth="1"/>
    <col min="7689" max="7689" width="31.875" style="604" customWidth="1"/>
    <col min="7690" max="7690" width="30.25" style="604" customWidth="1"/>
    <col min="7691" max="7936" width="9" style="604"/>
    <col min="7937" max="7937" width="3.125" style="604" customWidth="1"/>
    <col min="7938" max="7939" width="2.75" style="604" customWidth="1"/>
    <col min="7940" max="7940" width="8.75" style="604" customWidth="1"/>
    <col min="7941" max="7941" width="0" style="604" hidden="1" customWidth="1"/>
    <col min="7942" max="7942" width="43.875" style="604" customWidth="1"/>
    <col min="7943" max="7943" width="4.75" style="604" customWidth="1"/>
    <col min="7944" max="7944" width="5.125" style="604" customWidth="1"/>
    <col min="7945" max="7945" width="31.875" style="604" customWidth="1"/>
    <col min="7946" max="7946" width="30.25" style="604" customWidth="1"/>
    <col min="7947" max="8192" width="9" style="604"/>
    <col min="8193" max="8193" width="3.125" style="604" customWidth="1"/>
    <col min="8194" max="8195" width="2.75" style="604" customWidth="1"/>
    <col min="8196" max="8196" width="8.75" style="604" customWidth="1"/>
    <col min="8197" max="8197" width="0" style="604" hidden="1" customWidth="1"/>
    <col min="8198" max="8198" width="43.875" style="604" customWidth="1"/>
    <col min="8199" max="8199" width="4.75" style="604" customWidth="1"/>
    <col min="8200" max="8200" width="5.125" style="604" customWidth="1"/>
    <col min="8201" max="8201" width="31.875" style="604" customWidth="1"/>
    <col min="8202" max="8202" width="30.25" style="604" customWidth="1"/>
    <col min="8203" max="8448" width="9" style="604"/>
    <col min="8449" max="8449" width="3.125" style="604" customWidth="1"/>
    <col min="8450" max="8451" width="2.75" style="604" customWidth="1"/>
    <col min="8452" max="8452" width="8.75" style="604" customWidth="1"/>
    <col min="8453" max="8453" width="0" style="604" hidden="1" customWidth="1"/>
    <col min="8454" max="8454" width="43.875" style="604" customWidth="1"/>
    <col min="8455" max="8455" width="4.75" style="604" customWidth="1"/>
    <col min="8456" max="8456" width="5.125" style="604" customWidth="1"/>
    <col min="8457" max="8457" width="31.875" style="604" customWidth="1"/>
    <col min="8458" max="8458" width="30.25" style="604" customWidth="1"/>
    <col min="8459" max="8704" width="9" style="604"/>
    <col min="8705" max="8705" width="3.125" style="604" customWidth="1"/>
    <col min="8706" max="8707" width="2.75" style="604" customWidth="1"/>
    <col min="8708" max="8708" width="8.75" style="604" customWidth="1"/>
    <col min="8709" max="8709" width="0" style="604" hidden="1" customWidth="1"/>
    <col min="8710" max="8710" width="43.875" style="604" customWidth="1"/>
    <col min="8711" max="8711" width="4.75" style="604" customWidth="1"/>
    <col min="8712" max="8712" width="5.125" style="604" customWidth="1"/>
    <col min="8713" max="8713" width="31.875" style="604" customWidth="1"/>
    <col min="8714" max="8714" width="30.25" style="604" customWidth="1"/>
    <col min="8715" max="8960" width="9" style="604"/>
    <col min="8961" max="8961" width="3.125" style="604" customWidth="1"/>
    <col min="8962" max="8963" width="2.75" style="604" customWidth="1"/>
    <col min="8964" max="8964" width="8.75" style="604" customWidth="1"/>
    <col min="8965" max="8965" width="0" style="604" hidden="1" customWidth="1"/>
    <col min="8966" max="8966" width="43.875" style="604" customWidth="1"/>
    <col min="8967" max="8967" width="4.75" style="604" customWidth="1"/>
    <col min="8968" max="8968" width="5.125" style="604" customWidth="1"/>
    <col min="8969" max="8969" width="31.875" style="604" customWidth="1"/>
    <col min="8970" max="8970" width="30.25" style="604" customWidth="1"/>
    <col min="8971" max="9216" width="9" style="604"/>
    <col min="9217" max="9217" width="3.125" style="604" customWidth="1"/>
    <col min="9218" max="9219" width="2.75" style="604" customWidth="1"/>
    <col min="9220" max="9220" width="8.75" style="604" customWidth="1"/>
    <col min="9221" max="9221" width="0" style="604" hidden="1" customWidth="1"/>
    <col min="9222" max="9222" width="43.875" style="604" customWidth="1"/>
    <col min="9223" max="9223" width="4.75" style="604" customWidth="1"/>
    <col min="9224" max="9224" width="5.125" style="604" customWidth="1"/>
    <col min="9225" max="9225" width="31.875" style="604" customWidth="1"/>
    <col min="9226" max="9226" width="30.25" style="604" customWidth="1"/>
    <col min="9227" max="9472" width="9" style="604"/>
    <col min="9473" max="9473" width="3.125" style="604" customWidth="1"/>
    <col min="9474" max="9475" width="2.75" style="604" customWidth="1"/>
    <col min="9476" max="9476" width="8.75" style="604" customWidth="1"/>
    <col min="9477" max="9477" width="0" style="604" hidden="1" customWidth="1"/>
    <col min="9478" max="9478" width="43.875" style="604" customWidth="1"/>
    <col min="9479" max="9479" width="4.75" style="604" customWidth="1"/>
    <col min="9480" max="9480" width="5.125" style="604" customWidth="1"/>
    <col min="9481" max="9481" width="31.875" style="604" customWidth="1"/>
    <col min="9482" max="9482" width="30.25" style="604" customWidth="1"/>
    <col min="9483" max="9728" width="9" style="604"/>
    <col min="9729" max="9729" width="3.125" style="604" customWidth="1"/>
    <col min="9730" max="9731" width="2.75" style="604" customWidth="1"/>
    <col min="9732" max="9732" width="8.75" style="604" customWidth="1"/>
    <col min="9733" max="9733" width="0" style="604" hidden="1" customWidth="1"/>
    <col min="9734" max="9734" width="43.875" style="604" customWidth="1"/>
    <col min="9735" max="9735" width="4.75" style="604" customWidth="1"/>
    <col min="9736" max="9736" width="5.125" style="604" customWidth="1"/>
    <col min="9737" max="9737" width="31.875" style="604" customWidth="1"/>
    <col min="9738" max="9738" width="30.25" style="604" customWidth="1"/>
    <col min="9739" max="9984" width="9" style="604"/>
    <col min="9985" max="9985" width="3.125" style="604" customWidth="1"/>
    <col min="9986" max="9987" width="2.75" style="604" customWidth="1"/>
    <col min="9988" max="9988" width="8.75" style="604" customWidth="1"/>
    <col min="9989" max="9989" width="0" style="604" hidden="1" customWidth="1"/>
    <col min="9990" max="9990" width="43.875" style="604" customWidth="1"/>
    <col min="9991" max="9991" width="4.75" style="604" customWidth="1"/>
    <col min="9992" max="9992" width="5.125" style="604" customWidth="1"/>
    <col min="9993" max="9993" width="31.875" style="604" customWidth="1"/>
    <col min="9994" max="9994" width="30.25" style="604" customWidth="1"/>
    <col min="9995" max="10240" width="9" style="604"/>
    <col min="10241" max="10241" width="3.125" style="604" customWidth="1"/>
    <col min="10242" max="10243" width="2.75" style="604" customWidth="1"/>
    <col min="10244" max="10244" width="8.75" style="604" customWidth="1"/>
    <col min="10245" max="10245" width="0" style="604" hidden="1" customWidth="1"/>
    <col min="10246" max="10246" width="43.875" style="604" customWidth="1"/>
    <col min="10247" max="10247" width="4.75" style="604" customWidth="1"/>
    <col min="10248" max="10248" width="5.125" style="604" customWidth="1"/>
    <col min="10249" max="10249" width="31.875" style="604" customWidth="1"/>
    <col min="10250" max="10250" width="30.25" style="604" customWidth="1"/>
    <col min="10251" max="10496" width="9" style="604"/>
    <col min="10497" max="10497" width="3.125" style="604" customWidth="1"/>
    <col min="10498" max="10499" width="2.75" style="604" customWidth="1"/>
    <col min="10500" max="10500" width="8.75" style="604" customWidth="1"/>
    <col min="10501" max="10501" width="0" style="604" hidden="1" customWidth="1"/>
    <col min="10502" max="10502" width="43.875" style="604" customWidth="1"/>
    <col min="10503" max="10503" width="4.75" style="604" customWidth="1"/>
    <col min="10504" max="10504" width="5.125" style="604" customWidth="1"/>
    <col min="10505" max="10505" width="31.875" style="604" customWidth="1"/>
    <col min="10506" max="10506" width="30.25" style="604" customWidth="1"/>
    <col min="10507" max="10752" width="9" style="604"/>
    <col min="10753" max="10753" width="3.125" style="604" customWidth="1"/>
    <col min="10754" max="10755" width="2.75" style="604" customWidth="1"/>
    <col min="10756" max="10756" width="8.75" style="604" customWidth="1"/>
    <col min="10757" max="10757" width="0" style="604" hidden="1" customWidth="1"/>
    <col min="10758" max="10758" width="43.875" style="604" customWidth="1"/>
    <col min="10759" max="10759" width="4.75" style="604" customWidth="1"/>
    <col min="10760" max="10760" width="5.125" style="604" customWidth="1"/>
    <col min="10761" max="10761" width="31.875" style="604" customWidth="1"/>
    <col min="10762" max="10762" width="30.25" style="604" customWidth="1"/>
    <col min="10763" max="11008" width="9" style="604"/>
    <col min="11009" max="11009" width="3.125" style="604" customWidth="1"/>
    <col min="11010" max="11011" width="2.75" style="604" customWidth="1"/>
    <col min="11012" max="11012" width="8.75" style="604" customWidth="1"/>
    <col min="11013" max="11013" width="0" style="604" hidden="1" customWidth="1"/>
    <col min="11014" max="11014" width="43.875" style="604" customWidth="1"/>
    <col min="11015" max="11015" width="4.75" style="604" customWidth="1"/>
    <col min="11016" max="11016" width="5.125" style="604" customWidth="1"/>
    <col min="11017" max="11017" width="31.875" style="604" customWidth="1"/>
    <col min="11018" max="11018" width="30.25" style="604" customWidth="1"/>
    <col min="11019" max="11264" width="9" style="604"/>
    <col min="11265" max="11265" width="3.125" style="604" customWidth="1"/>
    <col min="11266" max="11267" width="2.75" style="604" customWidth="1"/>
    <col min="11268" max="11268" width="8.75" style="604" customWidth="1"/>
    <col min="11269" max="11269" width="0" style="604" hidden="1" customWidth="1"/>
    <col min="11270" max="11270" width="43.875" style="604" customWidth="1"/>
    <col min="11271" max="11271" width="4.75" style="604" customWidth="1"/>
    <col min="11272" max="11272" width="5.125" style="604" customWidth="1"/>
    <col min="11273" max="11273" width="31.875" style="604" customWidth="1"/>
    <col min="11274" max="11274" width="30.25" style="604" customWidth="1"/>
    <col min="11275" max="11520" width="9" style="604"/>
    <col min="11521" max="11521" width="3.125" style="604" customWidth="1"/>
    <col min="11522" max="11523" width="2.75" style="604" customWidth="1"/>
    <col min="11524" max="11524" width="8.75" style="604" customWidth="1"/>
    <col min="11525" max="11525" width="0" style="604" hidden="1" customWidth="1"/>
    <col min="11526" max="11526" width="43.875" style="604" customWidth="1"/>
    <col min="11527" max="11527" width="4.75" style="604" customWidth="1"/>
    <col min="11528" max="11528" width="5.125" style="604" customWidth="1"/>
    <col min="11529" max="11529" width="31.875" style="604" customWidth="1"/>
    <col min="11530" max="11530" width="30.25" style="604" customWidth="1"/>
    <col min="11531" max="11776" width="9" style="604"/>
    <col min="11777" max="11777" width="3.125" style="604" customWidth="1"/>
    <col min="11778" max="11779" width="2.75" style="604" customWidth="1"/>
    <col min="11780" max="11780" width="8.75" style="604" customWidth="1"/>
    <col min="11781" max="11781" width="0" style="604" hidden="1" customWidth="1"/>
    <col min="11782" max="11782" width="43.875" style="604" customWidth="1"/>
    <col min="11783" max="11783" width="4.75" style="604" customWidth="1"/>
    <col min="11784" max="11784" width="5.125" style="604" customWidth="1"/>
    <col min="11785" max="11785" width="31.875" style="604" customWidth="1"/>
    <col min="11786" max="11786" width="30.25" style="604" customWidth="1"/>
    <col min="11787" max="12032" width="9" style="604"/>
    <col min="12033" max="12033" width="3.125" style="604" customWidth="1"/>
    <col min="12034" max="12035" width="2.75" style="604" customWidth="1"/>
    <col min="12036" max="12036" width="8.75" style="604" customWidth="1"/>
    <col min="12037" max="12037" width="0" style="604" hidden="1" customWidth="1"/>
    <col min="12038" max="12038" width="43.875" style="604" customWidth="1"/>
    <col min="12039" max="12039" width="4.75" style="604" customWidth="1"/>
    <col min="12040" max="12040" width="5.125" style="604" customWidth="1"/>
    <col min="12041" max="12041" width="31.875" style="604" customWidth="1"/>
    <col min="12042" max="12042" width="30.25" style="604" customWidth="1"/>
    <col min="12043" max="12288" width="9" style="604"/>
    <col min="12289" max="12289" width="3.125" style="604" customWidth="1"/>
    <col min="12290" max="12291" width="2.75" style="604" customWidth="1"/>
    <col min="12292" max="12292" width="8.75" style="604" customWidth="1"/>
    <col min="12293" max="12293" width="0" style="604" hidden="1" customWidth="1"/>
    <col min="12294" max="12294" width="43.875" style="604" customWidth="1"/>
    <col min="12295" max="12295" width="4.75" style="604" customWidth="1"/>
    <col min="12296" max="12296" width="5.125" style="604" customWidth="1"/>
    <col min="12297" max="12297" width="31.875" style="604" customWidth="1"/>
    <col min="12298" max="12298" width="30.25" style="604" customWidth="1"/>
    <col min="12299" max="12544" width="9" style="604"/>
    <col min="12545" max="12545" width="3.125" style="604" customWidth="1"/>
    <col min="12546" max="12547" width="2.75" style="604" customWidth="1"/>
    <col min="12548" max="12548" width="8.75" style="604" customWidth="1"/>
    <col min="12549" max="12549" width="0" style="604" hidden="1" customWidth="1"/>
    <col min="12550" max="12550" width="43.875" style="604" customWidth="1"/>
    <col min="12551" max="12551" width="4.75" style="604" customWidth="1"/>
    <col min="12552" max="12552" width="5.125" style="604" customWidth="1"/>
    <col min="12553" max="12553" width="31.875" style="604" customWidth="1"/>
    <col min="12554" max="12554" width="30.25" style="604" customWidth="1"/>
    <col min="12555" max="12800" width="9" style="604"/>
    <col min="12801" max="12801" width="3.125" style="604" customWidth="1"/>
    <col min="12802" max="12803" width="2.75" style="604" customWidth="1"/>
    <col min="12804" max="12804" width="8.75" style="604" customWidth="1"/>
    <col min="12805" max="12805" width="0" style="604" hidden="1" customWidth="1"/>
    <col min="12806" max="12806" width="43.875" style="604" customWidth="1"/>
    <col min="12807" max="12807" width="4.75" style="604" customWidth="1"/>
    <col min="12808" max="12808" width="5.125" style="604" customWidth="1"/>
    <col min="12809" max="12809" width="31.875" style="604" customWidth="1"/>
    <col min="12810" max="12810" width="30.25" style="604" customWidth="1"/>
    <col min="12811" max="13056" width="9" style="604"/>
    <col min="13057" max="13057" width="3.125" style="604" customWidth="1"/>
    <col min="13058" max="13059" width="2.75" style="604" customWidth="1"/>
    <col min="13060" max="13060" width="8.75" style="604" customWidth="1"/>
    <col min="13061" max="13061" width="0" style="604" hidden="1" customWidth="1"/>
    <col min="13062" max="13062" width="43.875" style="604" customWidth="1"/>
    <col min="13063" max="13063" width="4.75" style="604" customWidth="1"/>
    <col min="13064" max="13064" width="5.125" style="604" customWidth="1"/>
    <col min="13065" max="13065" width="31.875" style="604" customWidth="1"/>
    <col min="13066" max="13066" width="30.25" style="604" customWidth="1"/>
    <col min="13067" max="13312" width="9" style="604"/>
    <col min="13313" max="13313" width="3.125" style="604" customWidth="1"/>
    <col min="13314" max="13315" width="2.75" style="604" customWidth="1"/>
    <col min="13316" max="13316" width="8.75" style="604" customWidth="1"/>
    <col min="13317" max="13317" width="0" style="604" hidden="1" customWidth="1"/>
    <col min="13318" max="13318" width="43.875" style="604" customWidth="1"/>
    <col min="13319" max="13319" width="4.75" style="604" customWidth="1"/>
    <col min="13320" max="13320" width="5.125" style="604" customWidth="1"/>
    <col min="13321" max="13321" width="31.875" style="604" customWidth="1"/>
    <col min="13322" max="13322" width="30.25" style="604" customWidth="1"/>
    <col min="13323" max="13568" width="9" style="604"/>
    <col min="13569" max="13569" width="3.125" style="604" customWidth="1"/>
    <col min="13570" max="13571" width="2.75" style="604" customWidth="1"/>
    <col min="13572" max="13572" width="8.75" style="604" customWidth="1"/>
    <col min="13573" max="13573" width="0" style="604" hidden="1" customWidth="1"/>
    <col min="13574" max="13574" width="43.875" style="604" customWidth="1"/>
    <col min="13575" max="13575" width="4.75" style="604" customWidth="1"/>
    <col min="13576" max="13576" width="5.125" style="604" customWidth="1"/>
    <col min="13577" max="13577" width="31.875" style="604" customWidth="1"/>
    <col min="13578" max="13578" width="30.25" style="604" customWidth="1"/>
    <col min="13579" max="13824" width="9" style="604"/>
    <col min="13825" max="13825" width="3.125" style="604" customWidth="1"/>
    <col min="13826" max="13827" width="2.75" style="604" customWidth="1"/>
    <col min="13828" max="13828" width="8.75" style="604" customWidth="1"/>
    <col min="13829" max="13829" width="0" style="604" hidden="1" customWidth="1"/>
    <col min="13830" max="13830" width="43.875" style="604" customWidth="1"/>
    <col min="13831" max="13831" width="4.75" style="604" customWidth="1"/>
    <col min="13832" max="13832" width="5.125" style="604" customWidth="1"/>
    <col min="13833" max="13833" width="31.875" style="604" customWidth="1"/>
    <col min="13834" max="13834" width="30.25" style="604" customWidth="1"/>
    <col min="13835" max="14080" width="9" style="604"/>
    <col min="14081" max="14081" width="3.125" style="604" customWidth="1"/>
    <col min="14082" max="14083" width="2.75" style="604" customWidth="1"/>
    <col min="14084" max="14084" width="8.75" style="604" customWidth="1"/>
    <col min="14085" max="14085" width="0" style="604" hidden="1" customWidth="1"/>
    <col min="14086" max="14086" width="43.875" style="604" customWidth="1"/>
    <col min="14087" max="14087" width="4.75" style="604" customWidth="1"/>
    <col min="14088" max="14088" width="5.125" style="604" customWidth="1"/>
    <col min="14089" max="14089" width="31.875" style="604" customWidth="1"/>
    <col min="14090" max="14090" width="30.25" style="604" customWidth="1"/>
    <col min="14091" max="14336" width="9" style="604"/>
    <col min="14337" max="14337" width="3.125" style="604" customWidth="1"/>
    <col min="14338" max="14339" width="2.75" style="604" customWidth="1"/>
    <col min="14340" max="14340" width="8.75" style="604" customWidth="1"/>
    <col min="14341" max="14341" width="0" style="604" hidden="1" customWidth="1"/>
    <col min="14342" max="14342" width="43.875" style="604" customWidth="1"/>
    <col min="14343" max="14343" width="4.75" style="604" customWidth="1"/>
    <col min="14344" max="14344" width="5.125" style="604" customWidth="1"/>
    <col min="14345" max="14345" width="31.875" style="604" customWidth="1"/>
    <col min="14346" max="14346" width="30.25" style="604" customWidth="1"/>
    <col min="14347" max="14592" width="9" style="604"/>
    <col min="14593" max="14593" width="3.125" style="604" customWidth="1"/>
    <col min="14594" max="14595" width="2.75" style="604" customWidth="1"/>
    <col min="14596" max="14596" width="8.75" style="604" customWidth="1"/>
    <col min="14597" max="14597" width="0" style="604" hidden="1" customWidth="1"/>
    <col min="14598" max="14598" width="43.875" style="604" customWidth="1"/>
    <col min="14599" max="14599" width="4.75" style="604" customWidth="1"/>
    <col min="14600" max="14600" width="5.125" style="604" customWidth="1"/>
    <col min="14601" max="14601" width="31.875" style="604" customWidth="1"/>
    <col min="14602" max="14602" width="30.25" style="604" customWidth="1"/>
    <col min="14603" max="14848" width="9" style="604"/>
    <col min="14849" max="14849" width="3.125" style="604" customWidth="1"/>
    <col min="14850" max="14851" width="2.75" style="604" customWidth="1"/>
    <col min="14852" max="14852" width="8.75" style="604" customWidth="1"/>
    <col min="14853" max="14853" width="0" style="604" hidden="1" customWidth="1"/>
    <col min="14854" max="14854" width="43.875" style="604" customWidth="1"/>
    <col min="14855" max="14855" width="4.75" style="604" customWidth="1"/>
    <col min="14856" max="14856" width="5.125" style="604" customWidth="1"/>
    <col min="14857" max="14857" width="31.875" style="604" customWidth="1"/>
    <col min="14858" max="14858" width="30.25" style="604" customWidth="1"/>
    <col min="14859" max="15104" width="9" style="604"/>
    <col min="15105" max="15105" width="3.125" style="604" customWidth="1"/>
    <col min="15106" max="15107" width="2.75" style="604" customWidth="1"/>
    <col min="15108" max="15108" width="8.75" style="604" customWidth="1"/>
    <col min="15109" max="15109" width="0" style="604" hidden="1" customWidth="1"/>
    <col min="15110" max="15110" width="43.875" style="604" customWidth="1"/>
    <col min="15111" max="15111" width="4.75" style="604" customWidth="1"/>
    <col min="15112" max="15112" width="5.125" style="604" customWidth="1"/>
    <col min="15113" max="15113" width="31.875" style="604" customWidth="1"/>
    <col min="15114" max="15114" width="30.25" style="604" customWidth="1"/>
    <col min="15115" max="15360" width="9" style="604"/>
    <col min="15361" max="15361" width="3.125" style="604" customWidth="1"/>
    <col min="15362" max="15363" width="2.75" style="604" customWidth="1"/>
    <col min="15364" max="15364" width="8.75" style="604" customWidth="1"/>
    <col min="15365" max="15365" width="0" style="604" hidden="1" customWidth="1"/>
    <col min="15366" max="15366" width="43.875" style="604" customWidth="1"/>
    <col min="15367" max="15367" width="4.75" style="604" customWidth="1"/>
    <col min="15368" max="15368" width="5.125" style="604" customWidth="1"/>
    <col min="15369" max="15369" width="31.875" style="604" customWidth="1"/>
    <col min="15370" max="15370" width="30.25" style="604" customWidth="1"/>
    <col min="15371" max="15616" width="9" style="604"/>
    <col min="15617" max="15617" width="3.125" style="604" customWidth="1"/>
    <col min="15618" max="15619" width="2.75" style="604" customWidth="1"/>
    <col min="15620" max="15620" width="8.75" style="604" customWidth="1"/>
    <col min="15621" max="15621" width="0" style="604" hidden="1" customWidth="1"/>
    <col min="15622" max="15622" width="43.875" style="604" customWidth="1"/>
    <col min="15623" max="15623" width="4.75" style="604" customWidth="1"/>
    <col min="15624" max="15624" width="5.125" style="604" customWidth="1"/>
    <col min="15625" max="15625" width="31.875" style="604" customWidth="1"/>
    <col min="15626" max="15626" width="30.25" style="604" customWidth="1"/>
    <col min="15627" max="15872" width="9" style="604"/>
    <col min="15873" max="15873" width="3.125" style="604" customWidth="1"/>
    <col min="15874" max="15875" width="2.75" style="604" customWidth="1"/>
    <col min="15876" max="15876" width="8.75" style="604" customWidth="1"/>
    <col min="15877" max="15877" width="0" style="604" hidden="1" customWidth="1"/>
    <col min="15878" max="15878" width="43.875" style="604" customWidth="1"/>
    <col min="15879" max="15879" width="4.75" style="604" customWidth="1"/>
    <col min="15880" max="15880" width="5.125" style="604" customWidth="1"/>
    <col min="15881" max="15881" width="31.875" style="604" customWidth="1"/>
    <col min="15882" max="15882" width="30.25" style="604" customWidth="1"/>
    <col min="15883" max="16128" width="9" style="604"/>
    <col min="16129" max="16129" width="3.125" style="604" customWidth="1"/>
    <col min="16130" max="16131" width="2.75" style="604" customWidth="1"/>
    <col min="16132" max="16132" width="8.75" style="604" customWidth="1"/>
    <col min="16133" max="16133" width="0" style="604" hidden="1" customWidth="1"/>
    <col min="16134" max="16134" width="43.875" style="604" customWidth="1"/>
    <col min="16135" max="16135" width="4.75" style="604" customWidth="1"/>
    <col min="16136" max="16136" width="5.125" style="604" customWidth="1"/>
    <col min="16137" max="16137" width="31.875" style="604" customWidth="1"/>
    <col min="16138" max="16138" width="30.25" style="604" customWidth="1"/>
    <col min="16139" max="16384" width="9" style="604"/>
  </cols>
  <sheetData>
    <row r="1" spans="1:12" ht="48" customHeight="1">
      <c r="A1" s="1307" t="s">
        <v>4735</v>
      </c>
      <c r="B1" s="1308"/>
      <c r="C1" s="1308"/>
      <c r="D1" s="1308"/>
      <c r="E1" s="1308"/>
      <c r="F1" s="1308"/>
      <c r="G1" s="1308"/>
      <c r="H1" s="1308"/>
      <c r="I1" s="1309"/>
    </row>
    <row r="2" spans="1:12" ht="41.25">
      <c r="A2" s="1310"/>
      <c r="B2" s="1311"/>
      <c r="C2" s="1312"/>
      <c r="D2" s="605" t="s">
        <v>35</v>
      </c>
      <c r="E2" s="605"/>
      <c r="F2" s="605" t="s">
        <v>36</v>
      </c>
      <c r="G2" s="606" t="s">
        <v>37</v>
      </c>
      <c r="H2" s="606" t="s">
        <v>38</v>
      </c>
      <c r="I2" s="607" t="s">
        <v>39</v>
      </c>
      <c r="K2" s="194" t="s">
        <v>9472</v>
      </c>
      <c r="L2" s="194" t="s">
        <v>9473</v>
      </c>
    </row>
    <row r="3" spans="1:12" ht="15.75" customHeight="1">
      <c r="A3" s="1206" t="s">
        <v>4736</v>
      </c>
      <c r="B3" s="1313"/>
      <c r="C3" s="1313"/>
      <c r="D3" s="1313"/>
      <c r="E3" s="1313"/>
      <c r="F3" s="1313"/>
      <c r="G3" s="1313"/>
      <c r="H3" s="1313"/>
      <c r="I3" s="1314"/>
      <c r="J3" s="608"/>
    </row>
    <row r="4" spans="1:12" ht="15.75" customHeight="1">
      <c r="A4" s="609"/>
      <c r="B4" s="1315" t="s">
        <v>4737</v>
      </c>
      <c r="C4" s="1316"/>
      <c r="D4" s="1316"/>
      <c r="E4" s="1316"/>
      <c r="F4" s="1316"/>
      <c r="G4" s="1316"/>
      <c r="H4" s="1316"/>
      <c r="I4" s="1317"/>
      <c r="J4" s="608"/>
    </row>
    <row r="5" spans="1:12" ht="30">
      <c r="A5" s="623"/>
      <c r="B5" s="623"/>
      <c r="C5" s="649"/>
      <c r="D5" s="610" t="s">
        <v>4738</v>
      </c>
      <c r="E5" s="610">
        <f>VALUE(MID(D5,4,20))</f>
        <v>100</v>
      </c>
      <c r="F5" s="610" t="s">
        <v>4739</v>
      </c>
      <c r="H5" s="611" t="s">
        <v>2558</v>
      </c>
      <c r="I5" s="612" t="s">
        <v>4740</v>
      </c>
      <c r="J5" s="608"/>
      <c r="K5" s="9"/>
    </row>
    <row r="6" spans="1:12" ht="30">
      <c r="A6" s="623"/>
      <c r="B6" s="623"/>
      <c r="C6" s="649"/>
      <c r="D6" s="613" t="s">
        <v>4741</v>
      </c>
      <c r="E6" s="610">
        <f t="shared" ref="E6:E16" si="0">VALUE(MID(D6,4,20))</f>
        <v>101</v>
      </c>
      <c r="F6" s="613" t="s">
        <v>4742</v>
      </c>
      <c r="G6" s="614" t="s">
        <v>2463</v>
      </c>
      <c r="H6" s="615"/>
      <c r="I6" s="615"/>
      <c r="J6" s="608"/>
    </row>
    <row r="7" spans="1:12" ht="30">
      <c r="A7" s="623"/>
      <c r="B7" s="623"/>
      <c r="C7" s="649"/>
      <c r="D7" s="613" t="s">
        <v>4743</v>
      </c>
      <c r="E7" s="610">
        <f t="shared" si="0"/>
        <v>102</v>
      </c>
      <c r="F7" s="613" t="s">
        <v>4744</v>
      </c>
      <c r="G7" s="614" t="s">
        <v>2463</v>
      </c>
      <c r="H7" s="615"/>
      <c r="I7" s="615"/>
      <c r="J7" s="608"/>
    </row>
    <row r="8" spans="1:12" ht="45">
      <c r="A8" s="623"/>
      <c r="B8" s="623"/>
      <c r="C8" s="649"/>
      <c r="D8" s="613" t="s">
        <v>4745</v>
      </c>
      <c r="E8" s="610">
        <f t="shared" si="0"/>
        <v>103</v>
      </c>
      <c r="F8" s="613" t="s">
        <v>4746</v>
      </c>
      <c r="G8" s="614" t="s">
        <v>2463</v>
      </c>
      <c r="H8" s="615"/>
      <c r="I8" s="615"/>
      <c r="J8" s="608"/>
    </row>
    <row r="9" spans="1:12" ht="30">
      <c r="A9" s="623"/>
      <c r="B9" s="623"/>
      <c r="C9" s="649"/>
      <c r="D9" s="613" t="s">
        <v>4747</v>
      </c>
      <c r="E9" s="610">
        <f t="shared" si="0"/>
        <v>104</v>
      </c>
      <c r="F9" s="613" t="s">
        <v>4748</v>
      </c>
      <c r="G9" s="614" t="s">
        <v>2463</v>
      </c>
      <c r="H9" s="615"/>
      <c r="I9" s="615"/>
      <c r="J9" s="608"/>
    </row>
    <row r="10" spans="1:12" ht="45">
      <c r="A10" s="623"/>
      <c r="B10" s="623"/>
      <c r="C10" s="649"/>
      <c r="D10" s="613" t="s">
        <v>4749</v>
      </c>
      <c r="E10" s="610">
        <f t="shared" si="0"/>
        <v>105</v>
      </c>
      <c r="F10" s="613" t="s">
        <v>4750</v>
      </c>
      <c r="G10" s="614" t="s">
        <v>2463</v>
      </c>
      <c r="H10" s="615"/>
      <c r="I10" s="615"/>
      <c r="J10" s="608"/>
    </row>
    <row r="11" spans="1:12" ht="45">
      <c r="A11" s="623"/>
      <c r="B11" s="623"/>
      <c r="C11" s="649"/>
      <c r="D11" s="616" t="s">
        <v>4751</v>
      </c>
      <c r="E11" s="617">
        <f t="shared" si="0"/>
        <v>106</v>
      </c>
      <c r="F11" s="616" t="s">
        <v>4752</v>
      </c>
      <c r="G11" s="608"/>
      <c r="H11" s="618" t="s">
        <v>2558</v>
      </c>
      <c r="I11" s="619" t="s">
        <v>4753</v>
      </c>
      <c r="J11" s="620"/>
    </row>
    <row r="12" spans="1:12" ht="45">
      <c r="A12" s="623"/>
      <c r="B12" s="623"/>
      <c r="C12" s="649"/>
      <c r="D12" s="616" t="s">
        <v>4754</v>
      </c>
      <c r="E12" s="617">
        <f t="shared" si="0"/>
        <v>107</v>
      </c>
      <c r="F12" s="616" t="s">
        <v>4755</v>
      </c>
      <c r="G12" s="621"/>
      <c r="H12" s="618" t="s">
        <v>2558</v>
      </c>
      <c r="I12" s="619" t="s">
        <v>4753</v>
      </c>
      <c r="J12" s="620"/>
    </row>
    <row r="13" spans="1:12" ht="45">
      <c r="A13" s="623"/>
      <c r="B13" s="623"/>
      <c r="C13" s="649"/>
      <c r="D13" s="616" t="s">
        <v>4756</v>
      </c>
      <c r="E13" s="617">
        <f t="shared" si="0"/>
        <v>108</v>
      </c>
      <c r="F13" s="616" t="s">
        <v>4757</v>
      </c>
      <c r="G13" s="622"/>
      <c r="H13" s="618" t="s">
        <v>2558</v>
      </c>
      <c r="I13" s="619" t="s">
        <v>4753</v>
      </c>
      <c r="J13" s="620"/>
    </row>
    <row r="14" spans="1:12" ht="30">
      <c r="A14" s="623"/>
      <c r="B14" s="623"/>
      <c r="C14" s="649"/>
      <c r="D14" s="613" t="s">
        <v>4758</v>
      </c>
      <c r="E14" s="610">
        <f t="shared" si="0"/>
        <v>109</v>
      </c>
      <c r="F14" s="613" t="s">
        <v>4759</v>
      </c>
      <c r="G14" s="614" t="s">
        <v>2463</v>
      </c>
      <c r="H14" s="615"/>
      <c r="I14" s="615"/>
      <c r="J14" s="608"/>
    </row>
    <row r="15" spans="1:12" ht="45">
      <c r="A15" s="623"/>
      <c r="B15" s="623"/>
      <c r="C15" s="649"/>
      <c r="D15" s="613" t="s">
        <v>4760</v>
      </c>
      <c r="E15" s="610">
        <f t="shared" si="0"/>
        <v>110</v>
      </c>
      <c r="F15" s="613" t="s">
        <v>4761</v>
      </c>
      <c r="G15" s="622"/>
      <c r="H15" s="611" t="s">
        <v>2558</v>
      </c>
      <c r="I15" s="615" t="s">
        <v>4762</v>
      </c>
      <c r="J15" s="608"/>
    </row>
    <row r="16" spans="1:12" ht="45">
      <c r="A16" s="623"/>
      <c r="B16" s="623"/>
      <c r="C16" s="649"/>
      <c r="D16" s="613" t="s">
        <v>4763</v>
      </c>
      <c r="E16" s="610">
        <f t="shared" si="0"/>
        <v>111</v>
      </c>
      <c r="F16" s="613" t="s">
        <v>4764</v>
      </c>
      <c r="G16" s="622"/>
      <c r="H16" s="611" t="s">
        <v>2558</v>
      </c>
      <c r="I16" s="615" t="s">
        <v>4762</v>
      </c>
      <c r="J16" s="608"/>
    </row>
    <row r="17" spans="1:10" ht="12.75">
      <c r="D17" s="604"/>
      <c r="E17" s="604"/>
      <c r="F17" s="604"/>
      <c r="J17" s="608"/>
    </row>
    <row r="18" spans="1:10" ht="15.75" customHeight="1">
      <c r="A18" s="623"/>
      <c r="B18" s="1206" t="s">
        <v>4765</v>
      </c>
      <c r="C18" s="1313"/>
      <c r="D18" s="1313"/>
      <c r="E18" s="1313"/>
      <c r="F18" s="1313"/>
      <c r="G18" s="1313"/>
      <c r="H18" s="1313"/>
      <c r="I18" s="1314"/>
      <c r="J18" s="608"/>
    </row>
    <row r="19" spans="1:10" ht="45">
      <c r="A19" s="623"/>
      <c r="B19" s="623"/>
      <c r="C19" s="649"/>
      <c r="D19" s="610" t="s">
        <v>4766</v>
      </c>
      <c r="E19" s="610">
        <f>VALUE(MID(D19,4,20))</f>
        <v>112</v>
      </c>
      <c r="F19" s="610" t="s">
        <v>4767</v>
      </c>
      <c r="G19" s="614" t="s">
        <v>2463</v>
      </c>
      <c r="H19" s="612"/>
      <c r="I19" s="612"/>
      <c r="J19" s="608"/>
    </row>
    <row r="20" spans="1:10" ht="30">
      <c r="A20" s="623"/>
      <c r="B20" s="623"/>
      <c r="C20" s="649"/>
      <c r="D20" s="613" t="s">
        <v>4768</v>
      </c>
      <c r="E20" s="610">
        <f>VALUE(MID(D20,4,20))</f>
        <v>113</v>
      </c>
      <c r="F20" s="613" t="s">
        <v>4769</v>
      </c>
      <c r="G20" s="614" t="s">
        <v>2463</v>
      </c>
      <c r="H20" s="615"/>
      <c r="I20" s="615"/>
      <c r="J20" s="608"/>
    </row>
    <row r="21" spans="1:10" ht="30">
      <c r="A21" s="623"/>
      <c r="B21" s="623"/>
      <c r="C21" s="649"/>
      <c r="D21" s="613" t="s">
        <v>4770</v>
      </c>
      <c r="E21" s="610">
        <f>VALUE(MID(D21,4,20))</f>
        <v>114</v>
      </c>
      <c r="F21" s="613" t="s">
        <v>4771</v>
      </c>
      <c r="G21" s="614" t="s">
        <v>2463</v>
      </c>
      <c r="H21" s="615"/>
      <c r="I21" s="615"/>
      <c r="J21" s="608"/>
    </row>
    <row r="22" spans="1:10" ht="60">
      <c r="A22" s="623"/>
      <c r="B22" s="623"/>
      <c r="C22" s="649"/>
      <c r="D22" s="613" t="s">
        <v>4772</v>
      </c>
      <c r="E22" s="610">
        <f>VALUE(MID(D22,4,20))</f>
        <v>115</v>
      </c>
      <c r="F22" s="613" t="s">
        <v>4773</v>
      </c>
      <c r="G22" s="614" t="s">
        <v>2463</v>
      </c>
      <c r="H22" s="615"/>
      <c r="I22" s="615"/>
      <c r="J22" s="608"/>
    </row>
    <row r="23" spans="1:10" ht="60">
      <c r="A23" s="623"/>
      <c r="B23" s="623"/>
      <c r="C23" s="649"/>
      <c r="D23" s="613" t="s">
        <v>4774</v>
      </c>
      <c r="E23" s="610">
        <f>VALUE(MID(D23,4,20))</f>
        <v>116</v>
      </c>
      <c r="F23" s="613" t="s">
        <v>4775</v>
      </c>
      <c r="G23" s="614" t="s">
        <v>2463</v>
      </c>
      <c r="I23" s="615"/>
      <c r="J23" s="608"/>
    </row>
    <row r="24" spans="1:10" ht="12.75">
      <c r="D24" s="604"/>
      <c r="E24" s="604"/>
      <c r="F24" s="604"/>
      <c r="J24" s="608"/>
    </row>
    <row r="25" spans="1:10" ht="15.75" customHeight="1">
      <c r="A25" s="623"/>
      <c r="B25" s="1206" t="s">
        <v>4776</v>
      </c>
      <c r="C25" s="1313"/>
      <c r="D25" s="1313"/>
      <c r="E25" s="1313"/>
      <c r="F25" s="1313"/>
      <c r="G25" s="1313"/>
      <c r="H25" s="1313"/>
      <c r="I25" s="1314"/>
      <c r="J25" s="608"/>
    </row>
    <row r="26" spans="1:10" ht="30">
      <c r="A26" s="623"/>
      <c r="B26" s="623"/>
      <c r="C26" s="649"/>
      <c r="D26" s="610" t="s">
        <v>4777</v>
      </c>
      <c r="E26" s="610">
        <f>VALUE(MID(D26,4,20))</f>
        <v>117</v>
      </c>
      <c r="F26" s="610" t="s">
        <v>4778</v>
      </c>
      <c r="G26" s="614" t="s">
        <v>2463</v>
      </c>
      <c r="H26" s="612"/>
      <c r="I26" s="612"/>
      <c r="J26" s="608"/>
    </row>
    <row r="27" spans="1:10" ht="30">
      <c r="A27" s="623"/>
      <c r="B27" s="623"/>
      <c r="C27" s="649"/>
      <c r="D27" s="616" t="s">
        <v>4779</v>
      </c>
      <c r="E27" s="617">
        <f>VALUE(MID(D27,4,20))</f>
        <v>118</v>
      </c>
      <c r="F27" s="616" t="s">
        <v>4780</v>
      </c>
      <c r="G27" s="614" t="s">
        <v>2463</v>
      </c>
      <c r="H27" s="619"/>
      <c r="I27" s="619"/>
      <c r="J27" s="608"/>
    </row>
    <row r="28" spans="1:10" ht="90">
      <c r="A28" s="623"/>
      <c r="B28" s="623"/>
      <c r="C28" s="649"/>
      <c r="D28" s="613" t="s">
        <v>4781</v>
      </c>
      <c r="E28" s="610">
        <f>VALUE(MID(D28,4,20))</f>
        <v>119</v>
      </c>
      <c r="F28" s="613" t="s">
        <v>4782</v>
      </c>
      <c r="G28" s="614" t="s">
        <v>2463</v>
      </c>
      <c r="H28" s="615"/>
      <c r="I28" s="615"/>
      <c r="J28" s="608"/>
    </row>
    <row r="29" spans="1:10" ht="12.75">
      <c r="D29" s="604"/>
      <c r="E29" s="604"/>
      <c r="F29" s="604"/>
      <c r="J29" s="608"/>
    </row>
    <row r="30" spans="1:10" ht="15.75" customHeight="1">
      <c r="A30" s="623"/>
      <c r="B30" s="1206" t="s">
        <v>4783</v>
      </c>
      <c r="C30" s="1313"/>
      <c r="D30" s="1313"/>
      <c r="E30" s="1313"/>
      <c r="F30" s="1313"/>
      <c r="G30" s="1313"/>
      <c r="H30" s="1313"/>
      <c r="I30" s="1314"/>
      <c r="J30" s="608"/>
    </row>
    <row r="31" spans="1:10" ht="30">
      <c r="A31" s="623"/>
      <c r="B31" s="623"/>
      <c r="C31" s="649"/>
      <c r="D31" s="610" t="s">
        <v>4784</v>
      </c>
      <c r="E31" s="610">
        <f t="shared" ref="E31:E47" si="1">VALUE(MID(D31,4,20))</f>
        <v>120</v>
      </c>
      <c r="F31" s="610" t="s">
        <v>4785</v>
      </c>
      <c r="G31" s="614" t="s">
        <v>2463</v>
      </c>
      <c r="H31" s="612"/>
      <c r="I31" s="612"/>
      <c r="J31" s="608"/>
    </row>
    <row r="32" spans="1:10" ht="30">
      <c r="A32" s="623"/>
      <c r="B32" s="623"/>
      <c r="C32" s="649"/>
      <c r="D32" s="613" t="s">
        <v>4786</v>
      </c>
      <c r="E32" s="610">
        <f t="shared" si="1"/>
        <v>121</v>
      </c>
      <c r="F32" s="613" t="s">
        <v>4787</v>
      </c>
      <c r="G32" s="614" t="s">
        <v>2463</v>
      </c>
      <c r="H32" s="615"/>
      <c r="I32" s="615"/>
      <c r="J32" s="608"/>
    </row>
    <row r="33" spans="1:10" ht="30">
      <c r="A33" s="623"/>
      <c r="B33" s="623"/>
      <c r="C33" s="649"/>
      <c r="D33" s="613" t="s">
        <v>4788</v>
      </c>
      <c r="E33" s="610">
        <f t="shared" si="1"/>
        <v>122</v>
      </c>
      <c r="F33" s="613" t="s">
        <v>4789</v>
      </c>
      <c r="G33" s="614" t="s">
        <v>2463</v>
      </c>
      <c r="H33" s="615"/>
      <c r="I33" s="615"/>
      <c r="J33" s="608"/>
    </row>
    <row r="34" spans="1:10" ht="30">
      <c r="A34" s="623"/>
      <c r="B34" s="623"/>
      <c r="C34" s="649"/>
      <c r="D34" s="613" t="s">
        <v>4790</v>
      </c>
      <c r="E34" s="610">
        <f t="shared" si="1"/>
        <v>123</v>
      </c>
      <c r="F34" s="613" t="s">
        <v>4791</v>
      </c>
      <c r="G34" s="614" t="s">
        <v>2463</v>
      </c>
      <c r="H34" s="615"/>
      <c r="I34" s="615"/>
      <c r="J34" s="608"/>
    </row>
    <row r="35" spans="1:10" ht="30">
      <c r="A35" s="623"/>
      <c r="B35" s="623"/>
      <c r="C35" s="649"/>
      <c r="D35" s="613" t="s">
        <v>4792</v>
      </c>
      <c r="E35" s="610">
        <f t="shared" si="1"/>
        <v>124</v>
      </c>
      <c r="F35" s="613" t="s">
        <v>4793</v>
      </c>
      <c r="G35" s="614" t="s">
        <v>2463</v>
      </c>
      <c r="H35" s="615"/>
      <c r="I35" s="615"/>
      <c r="J35" s="608"/>
    </row>
    <row r="36" spans="1:10" ht="29.25">
      <c r="A36" s="623"/>
      <c r="B36" s="623"/>
      <c r="C36" s="649"/>
      <c r="D36" s="613" t="s">
        <v>4794</v>
      </c>
      <c r="E36" s="610">
        <f t="shared" si="1"/>
        <v>125</v>
      </c>
      <c r="F36" s="613" t="s">
        <v>4795</v>
      </c>
      <c r="H36" s="611" t="s">
        <v>2558</v>
      </c>
      <c r="I36" s="615" t="s">
        <v>4796</v>
      </c>
      <c r="J36" s="608"/>
    </row>
    <row r="37" spans="1:10" ht="29.25">
      <c r="A37" s="623"/>
      <c r="B37" s="623"/>
      <c r="C37" s="649"/>
      <c r="D37" s="613" t="s">
        <v>4797</v>
      </c>
      <c r="E37" s="610">
        <f t="shared" si="1"/>
        <v>126</v>
      </c>
      <c r="F37" s="624" t="s">
        <v>4798</v>
      </c>
      <c r="H37" s="611" t="s">
        <v>2558</v>
      </c>
      <c r="I37" s="615" t="s">
        <v>4796</v>
      </c>
      <c r="J37" s="608"/>
    </row>
    <row r="38" spans="1:10" ht="18.75">
      <c r="A38" s="623"/>
      <c r="B38" s="623"/>
      <c r="C38" s="649"/>
      <c r="D38" s="613" t="s">
        <v>4799</v>
      </c>
      <c r="E38" s="610">
        <f t="shared" si="1"/>
        <v>127</v>
      </c>
      <c r="F38" s="624" t="s">
        <v>4800</v>
      </c>
      <c r="G38" s="614" t="s">
        <v>2463</v>
      </c>
      <c r="H38" s="615"/>
      <c r="I38" s="615"/>
      <c r="J38" s="608"/>
    </row>
    <row r="39" spans="1:10" ht="18.75">
      <c r="A39" s="623"/>
      <c r="B39" s="623"/>
      <c r="C39" s="649"/>
      <c r="D39" s="613" t="s">
        <v>4801</v>
      </c>
      <c r="E39" s="610">
        <f t="shared" si="1"/>
        <v>128</v>
      </c>
      <c r="F39" s="624" t="s">
        <v>4802</v>
      </c>
      <c r="G39" s="614" t="s">
        <v>2463</v>
      </c>
      <c r="H39" s="615"/>
      <c r="I39" s="615"/>
      <c r="J39" s="608"/>
    </row>
    <row r="40" spans="1:10" ht="18.75">
      <c r="A40" s="623"/>
      <c r="B40" s="623"/>
      <c r="C40" s="649"/>
      <c r="D40" s="613" t="s">
        <v>4803</v>
      </c>
      <c r="E40" s="610">
        <f t="shared" si="1"/>
        <v>129</v>
      </c>
      <c r="F40" s="624" t="s">
        <v>4804</v>
      </c>
      <c r="G40" s="614" t="s">
        <v>2463</v>
      </c>
      <c r="H40" s="615"/>
      <c r="I40" s="615"/>
      <c r="J40" s="608"/>
    </row>
    <row r="41" spans="1:10" ht="18.75">
      <c r="A41" s="623"/>
      <c r="B41" s="623"/>
      <c r="C41" s="649"/>
      <c r="D41" s="613" t="s">
        <v>4805</v>
      </c>
      <c r="E41" s="610">
        <f t="shared" si="1"/>
        <v>130</v>
      </c>
      <c r="F41" s="624" t="s">
        <v>4806</v>
      </c>
      <c r="G41" s="614" t="s">
        <v>2463</v>
      </c>
      <c r="H41" s="615"/>
      <c r="I41" s="615"/>
      <c r="J41" s="608"/>
    </row>
    <row r="42" spans="1:10" ht="18.75">
      <c r="A42" s="623"/>
      <c r="B42" s="623"/>
      <c r="C42" s="649"/>
      <c r="D42" s="613" t="s">
        <v>4807</v>
      </c>
      <c r="E42" s="610">
        <f t="shared" si="1"/>
        <v>131</v>
      </c>
      <c r="F42" s="624" t="s">
        <v>4808</v>
      </c>
      <c r="G42" s="614" t="s">
        <v>2463</v>
      </c>
      <c r="H42" s="615"/>
      <c r="I42" s="615"/>
      <c r="J42" s="608"/>
    </row>
    <row r="43" spans="1:10" ht="18.75">
      <c r="A43" s="623"/>
      <c r="B43" s="623"/>
      <c r="C43" s="649"/>
      <c r="D43" s="613" t="s">
        <v>4809</v>
      </c>
      <c r="E43" s="610">
        <f t="shared" si="1"/>
        <v>132</v>
      </c>
      <c r="F43" s="624" t="s">
        <v>4810</v>
      </c>
      <c r="G43" s="614" t="s">
        <v>2463</v>
      </c>
      <c r="H43" s="615"/>
      <c r="I43" s="615"/>
      <c r="J43" s="608"/>
    </row>
    <row r="44" spans="1:10" ht="18.75">
      <c r="A44" s="623"/>
      <c r="B44" s="623"/>
      <c r="C44" s="649"/>
      <c r="D44" s="613" t="s">
        <v>4811</v>
      </c>
      <c r="E44" s="610">
        <f t="shared" si="1"/>
        <v>133</v>
      </c>
      <c r="F44" s="624" t="s">
        <v>4812</v>
      </c>
      <c r="G44" s="614" t="s">
        <v>2463</v>
      </c>
      <c r="H44" s="615"/>
      <c r="I44" s="615"/>
      <c r="J44" s="608"/>
    </row>
    <row r="45" spans="1:10" ht="18.75">
      <c r="A45" s="623"/>
      <c r="B45" s="623"/>
      <c r="C45" s="649"/>
      <c r="D45" s="613" t="s">
        <v>4813</v>
      </c>
      <c r="E45" s="610">
        <f t="shared" si="1"/>
        <v>134</v>
      </c>
      <c r="F45" s="624" t="s">
        <v>4814</v>
      </c>
      <c r="G45" s="614" t="s">
        <v>2463</v>
      </c>
      <c r="H45" s="615"/>
      <c r="I45" s="615"/>
      <c r="J45" s="608"/>
    </row>
    <row r="46" spans="1:10" ht="18.75">
      <c r="A46" s="623"/>
      <c r="B46" s="623"/>
      <c r="C46" s="649"/>
      <c r="D46" s="613" t="s">
        <v>4815</v>
      </c>
      <c r="E46" s="610">
        <f t="shared" si="1"/>
        <v>135</v>
      </c>
      <c r="F46" s="624" t="s">
        <v>4816</v>
      </c>
      <c r="G46" s="614" t="s">
        <v>2463</v>
      </c>
      <c r="H46" s="615"/>
      <c r="I46" s="615"/>
      <c r="J46" s="608"/>
    </row>
    <row r="47" spans="1:10" ht="18.75">
      <c r="A47" s="623"/>
      <c r="B47" s="623"/>
      <c r="C47" s="649"/>
      <c r="D47" s="613" t="s">
        <v>4817</v>
      </c>
      <c r="E47" s="610">
        <f t="shared" si="1"/>
        <v>136</v>
      </c>
      <c r="F47" s="624" t="s">
        <v>4818</v>
      </c>
      <c r="G47" s="614" t="s">
        <v>2463</v>
      </c>
      <c r="H47" s="615"/>
      <c r="I47" s="615"/>
      <c r="J47" s="608"/>
    </row>
    <row r="48" spans="1:10" ht="12.75">
      <c r="D48" s="604"/>
      <c r="E48" s="604"/>
      <c r="F48" s="604"/>
      <c r="J48" s="608"/>
    </row>
    <row r="49" spans="1:10" ht="15.75" customHeight="1">
      <c r="A49" s="623"/>
      <c r="B49" s="1318" t="s">
        <v>4819</v>
      </c>
      <c r="C49" s="1319"/>
      <c r="D49" s="1313"/>
      <c r="E49" s="1313"/>
      <c r="F49" s="1313"/>
      <c r="G49" s="1313"/>
      <c r="H49" s="1313"/>
      <c r="I49" s="1314"/>
      <c r="J49" s="608"/>
    </row>
    <row r="50" spans="1:10" ht="30">
      <c r="A50" s="632"/>
      <c r="B50" s="632"/>
      <c r="C50" s="632"/>
      <c r="D50" s="625" t="s">
        <v>4820</v>
      </c>
      <c r="E50" s="610">
        <f>VALUE(MID(D50,4,20))</f>
        <v>137</v>
      </c>
      <c r="F50" s="610" t="s">
        <v>4821</v>
      </c>
      <c r="G50" s="614" t="s">
        <v>2463</v>
      </c>
      <c r="H50" s="612"/>
      <c r="I50" s="612"/>
      <c r="J50" s="608"/>
    </row>
    <row r="51" spans="1:10" ht="45">
      <c r="A51" s="632"/>
      <c r="B51" s="632"/>
      <c r="C51" s="632"/>
      <c r="D51" s="626" t="s">
        <v>4822</v>
      </c>
      <c r="E51" s="610">
        <f>VALUE(MID(D51,4,20))</f>
        <v>138</v>
      </c>
      <c r="F51" s="613" t="s">
        <v>4823</v>
      </c>
      <c r="G51" s="614" t="s">
        <v>2463</v>
      </c>
      <c r="H51" s="615"/>
      <c r="I51" s="615"/>
      <c r="J51" s="608"/>
    </row>
    <row r="52" spans="1:10" ht="30">
      <c r="A52" s="632"/>
      <c r="B52" s="632"/>
      <c r="C52" s="632"/>
      <c r="D52" s="626" t="s">
        <v>4824</v>
      </c>
      <c r="E52" s="610">
        <f>VALUE(MID(D52,4,20))</f>
        <v>139</v>
      </c>
      <c r="F52" s="613" t="s">
        <v>4825</v>
      </c>
      <c r="G52" s="614" t="s">
        <v>2463</v>
      </c>
      <c r="H52" s="615"/>
      <c r="I52" s="615"/>
      <c r="J52" s="608"/>
    </row>
    <row r="53" spans="1:10" ht="12.75">
      <c r="D53" s="604"/>
      <c r="E53" s="604"/>
      <c r="F53" s="604"/>
      <c r="J53" s="608"/>
    </row>
    <row r="54" spans="1:10" ht="15.75" customHeight="1">
      <c r="A54" s="1206" t="s">
        <v>4826</v>
      </c>
      <c r="B54" s="1313"/>
      <c r="C54" s="1313"/>
      <c r="D54" s="1313"/>
      <c r="E54" s="1313"/>
      <c r="F54" s="1313"/>
      <c r="G54" s="1313"/>
      <c r="H54" s="1313"/>
      <c r="I54" s="1314"/>
      <c r="J54" s="608"/>
    </row>
    <row r="55" spans="1:10" ht="30">
      <c r="A55" s="623"/>
      <c r="B55" s="623"/>
      <c r="C55" s="649"/>
      <c r="D55" s="610" t="s">
        <v>4827</v>
      </c>
      <c r="E55" s="610">
        <f t="shared" ref="E55:E75" si="2">VALUE(MID(D55,4,20))</f>
        <v>140</v>
      </c>
      <c r="F55" s="610" t="s">
        <v>4828</v>
      </c>
      <c r="G55" s="614" t="s">
        <v>2463</v>
      </c>
      <c r="H55" s="612"/>
      <c r="I55" s="612"/>
      <c r="J55" s="608"/>
    </row>
    <row r="56" spans="1:10" ht="30">
      <c r="A56" s="623"/>
      <c r="B56" s="623"/>
      <c r="C56" s="649"/>
      <c r="D56" s="613" t="s">
        <v>4829</v>
      </c>
      <c r="E56" s="610">
        <f t="shared" si="2"/>
        <v>141</v>
      </c>
      <c r="F56" s="613" t="s">
        <v>4830</v>
      </c>
      <c r="G56" s="614" t="s">
        <v>2463</v>
      </c>
      <c r="H56" s="615"/>
      <c r="I56" s="615"/>
      <c r="J56" s="608"/>
    </row>
    <row r="57" spans="1:10" ht="45">
      <c r="A57" s="623"/>
      <c r="B57" s="623"/>
      <c r="C57" s="649"/>
      <c r="D57" s="613" t="s">
        <v>4831</v>
      </c>
      <c r="E57" s="610">
        <f t="shared" si="2"/>
        <v>142</v>
      </c>
      <c r="F57" s="613" t="s">
        <v>4832</v>
      </c>
      <c r="G57" s="614" t="s">
        <v>2463</v>
      </c>
      <c r="H57" s="615"/>
      <c r="I57" s="615"/>
      <c r="J57" s="608"/>
    </row>
    <row r="58" spans="1:10" ht="30">
      <c r="A58" s="623"/>
      <c r="B58" s="623"/>
      <c r="C58" s="649"/>
      <c r="D58" s="613" t="s">
        <v>4833</v>
      </c>
      <c r="E58" s="610">
        <f t="shared" si="2"/>
        <v>143</v>
      </c>
      <c r="F58" s="613" t="s">
        <v>4834</v>
      </c>
      <c r="G58" s="614" t="s">
        <v>2463</v>
      </c>
      <c r="H58" s="615"/>
      <c r="I58" s="615"/>
      <c r="J58" s="608"/>
    </row>
    <row r="59" spans="1:10" ht="45">
      <c r="A59" s="623"/>
      <c r="B59" s="623"/>
      <c r="C59" s="649"/>
      <c r="D59" s="613" t="s">
        <v>4835</v>
      </c>
      <c r="E59" s="610">
        <f t="shared" si="2"/>
        <v>144</v>
      </c>
      <c r="F59" s="613" t="s">
        <v>4836</v>
      </c>
      <c r="G59" s="614" t="s">
        <v>2463</v>
      </c>
      <c r="H59" s="615"/>
      <c r="I59" s="615"/>
      <c r="J59" s="608"/>
    </row>
    <row r="60" spans="1:10" ht="30">
      <c r="A60" s="623"/>
      <c r="B60" s="623"/>
      <c r="C60" s="649"/>
      <c r="D60" s="613" t="s">
        <v>4837</v>
      </c>
      <c r="E60" s="610">
        <f t="shared" si="2"/>
        <v>145</v>
      </c>
      <c r="F60" s="613" t="s">
        <v>4838</v>
      </c>
      <c r="G60" s="614" t="s">
        <v>2463</v>
      </c>
      <c r="H60" s="615"/>
      <c r="I60" s="615"/>
      <c r="J60" s="608"/>
    </row>
    <row r="61" spans="1:10">
      <c r="A61" s="623"/>
      <c r="B61" s="623"/>
      <c r="C61" s="649"/>
      <c r="D61" s="627" t="s">
        <v>4839</v>
      </c>
      <c r="E61" s="628">
        <f t="shared" si="2"/>
        <v>146</v>
      </c>
      <c r="F61" s="629" t="s">
        <v>4840</v>
      </c>
      <c r="G61" s="627"/>
      <c r="H61" s="627"/>
      <c r="I61" s="630"/>
      <c r="J61" s="608"/>
    </row>
    <row r="62" spans="1:10" ht="30">
      <c r="A62" s="623"/>
      <c r="B62" s="623"/>
      <c r="C62" s="649"/>
      <c r="D62" s="613" t="s">
        <v>4841</v>
      </c>
      <c r="E62" s="610">
        <f t="shared" si="2"/>
        <v>147</v>
      </c>
      <c r="F62" s="613" t="s">
        <v>4842</v>
      </c>
      <c r="G62" s="614" t="s">
        <v>2463</v>
      </c>
      <c r="H62" s="615"/>
      <c r="I62" s="615"/>
      <c r="J62" s="608"/>
    </row>
    <row r="63" spans="1:10" ht="45">
      <c r="A63" s="623"/>
      <c r="B63" s="623"/>
      <c r="C63" s="649"/>
      <c r="D63" s="613" t="s">
        <v>4843</v>
      </c>
      <c r="E63" s="610">
        <f t="shared" si="2"/>
        <v>148</v>
      </c>
      <c r="F63" s="613" t="s">
        <v>4844</v>
      </c>
      <c r="G63" s="614" t="s">
        <v>2463</v>
      </c>
      <c r="H63" s="615"/>
      <c r="I63" s="615"/>
      <c r="J63" s="608"/>
    </row>
    <row r="64" spans="1:10" ht="60">
      <c r="A64" s="623"/>
      <c r="B64" s="623"/>
      <c r="C64" s="649"/>
      <c r="D64" s="613" t="s">
        <v>4845</v>
      </c>
      <c r="E64" s="610">
        <f t="shared" si="2"/>
        <v>149</v>
      </c>
      <c r="F64" s="613" t="s">
        <v>4846</v>
      </c>
      <c r="G64" s="614" t="s">
        <v>2463</v>
      </c>
      <c r="H64" s="615"/>
      <c r="I64" s="615"/>
      <c r="J64" s="608"/>
    </row>
    <row r="65" spans="1:10" ht="45">
      <c r="A65" s="623"/>
      <c r="B65" s="623"/>
      <c r="C65" s="649"/>
      <c r="D65" s="613" t="s">
        <v>4847</v>
      </c>
      <c r="E65" s="610">
        <f t="shared" si="2"/>
        <v>150</v>
      </c>
      <c r="F65" s="613" t="s">
        <v>4848</v>
      </c>
      <c r="G65" s="614" t="s">
        <v>2463</v>
      </c>
      <c r="H65" s="615"/>
      <c r="I65" s="615"/>
      <c r="J65" s="608"/>
    </row>
    <row r="66" spans="1:10" ht="30">
      <c r="A66" s="623"/>
      <c r="B66" s="623"/>
      <c r="C66" s="649"/>
      <c r="D66" s="613" t="s">
        <v>4849</v>
      </c>
      <c r="E66" s="610">
        <f t="shared" si="2"/>
        <v>151</v>
      </c>
      <c r="F66" s="613" t="s">
        <v>4850</v>
      </c>
      <c r="G66" s="614" t="s">
        <v>2463</v>
      </c>
      <c r="H66" s="615"/>
      <c r="I66" s="615"/>
      <c r="J66" s="608"/>
    </row>
    <row r="67" spans="1:10" ht="30">
      <c r="A67" s="623"/>
      <c r="B67" s="623"/>
      <c r="C67" s="649"/>
      <c r="D67" s="613" t="s">
        <v>4851</v>
      </c>
      <c r="E67" s="610">
        <f t="shared" si="2"/>
        <v>152</v>
      </c>
      <c r="F67" s="613" t="s">
        <v>4852</v>
      </c>
      <c r="G67" s="614" t="s">
        <v>2463</v>
      </c>
      <c r="H67" s="615"/>
      <c r="I67" s="615"/>
      <c r="J67" s="608"/>
    </row>
    <row r="68" spans="1:10" ht="45">
      <c r="A68" s="623"/>
      <c r="B68" s="623"/>
      <c r="C68" s="649"/>
      <c r="D68" s="613" t="s">
        <v>4853</v>
      </c>
      <c r="E68" s="610">
        <f t="shared" si="2"/>
        <v>153</v>
      </c>
      <c r="F68" s="613" t="s">
        <v>4854</v>
      </c>
      <c r="G68" s="615"/>
      <c r="H68" s="611" t="s">
        <v>2558</v>
      </c>
      <c r="I68" s="615" t="s">
        <v>4855</v>
      </c>
      <c r="J68" s="608"/>
    </row>
    <row r="69" spans="1:10" ht="60">
      <c r="A69" s="623"/>
      <c r="B69" s="623"/>
      <c r="C69" s="649"/>
      <c r="D69" s="616" t="s">
        <v>4856</v>
      </c>
      <c r="E69" s="617">
        <f t="shared" si="2"/>
        <v>154</v>
      </c>
      <c r="F69" s="616" t="s">
        <v>4857</v>
      </c>
      <c r="G69" s="614" t="s">
        <v>2463</v>
      </c>
      <c r="H69" s="618"/>
      <c r="I69" s="619"/>
      <c r="J69" s="620"/>
    </row>
    <row r="70" spans="1:10" ht="57.75">
      <c r="A70" s="623"/>
      <c r="B70" s="623"/>
      <c r="C70" s="649"/>
      <c r="D70" s="616" t="s">
        <v>4858</v>
      </c>
      <c r="E70" s="617">
        <f t="shared" si="2"/>
        <v>155</v>
      </c>
      <c r="F70" s="616" t="s">
        <v>4859</v>
      </c>
      <c r="G70" s="622"/>
      <c r="H70" s="618" t="s">
        <v>2558</v>
      </c>
      <c r="I70" s="619" t="s">
        <v>4860</v>
      </c>
      <c r="J70" s="620"/>
    </row>
    <row r="71" spans="1:10" ht="30">
      <c r="A71" s="623"/>
      <c r="B71" s="623"/>
      <c r="C71" s="649"/>
      <c r="D71" s="613" t="s">
        <v>4861</v>
      </c>
      <c r="E71" s="610">
        <f t="shared" si="2"/>
        <v>156</v>
      </c>
      <c r="F71" s="613" t="s">
        <v>4862</v>
      </c>
      <c r="G71" s="614" t="s">
        <v>2463</v>
      </c>
      <c r="H71" s="615"/>
      <c r="I71" s="615"/>
      <c r="J71" s="608"/>
    </row>
    <row r="72" spans="1:10" ht="45">
      <c r="A72" s="623"/>
      <c r="B72" s="623"/>
      <c r="C72" s="649"/>
      <c r="D72" s="613" t="s">
        <v>4863</v>
      </c>
      <c r="E72" s="610">
        <f t="shared" si="2"/>
        <v>157</v>
      </c>
      <c r="F72" s="613" t="s">
        <v>4864</v>
      </c>
      <c r="G72" s="614" t="s">
        <v>2463</v>
      </c>
      <c r="H72" s="615"/>
      <c r="I72" s="615"/>
      <c r="J72" s="608"/>
    </row>
    <row r="73" spans="1:10" ht="30">
      <c r="A73" s="623"/>
      <c r="B73" s="623"/>
      <c r="C73" s="649"/>
      <c r="D73" s="613" t="s">
        <v>4865</v>
      </c>
      <c r="E73" s="610">
        <f t="shared" si="2"/>
        <v>158</v>
      </c>
      <c r="F73" s="613" t="s">
        <v>4866</v>
      </c>
      <c r="G73" s="614" t="s">
        <v>2463</v>
      </c>
      <c r="H73" s="615"/>
      <c r="I73" s="615"/>
      <c r="J73" s="608"/>
    </row>
    <row r="74" spans="1:10" ht="45">
      <c r="A74" s="623"/>
      <c r="B74" s="623"/>
      <c r="C74" s="649"/>
      <c r="D74" s="613" t="s">
        <v>4867</v>
      </c>
      <c r="E74" s="610">
        <f t="shared" si="2"/>
        <v>159</v>
      </c>
      <c r="F74" s="613" t="s">
        <v>4868</v>
      </c>
      <c r="G74" s="614" t="s">
        <v>2463</v>
      </c>
      <c r="H74" s="615"/>
      <c r="I74" s="615"/>
      <c r="J74" s="608"/>
    </row>
    <row r="75" spans="1:10" ht="45">
      <c r="A75" s="623"/>
      <c r="B75" s="623"/>
      <c r="C75" s="649"/>
      <c r="D75" s="613" t="s">
        <v>4869</v>
      </c>
      <c r="E75" s="610">
        <f t="shared" si="2"/>
        <v>160</v>
      </c>
      <c r="F75" s="613" t="s">
        <v>4870</v>
      </c>
      <c r="G75" s="614" t="s">
        <v>2463</v>
      </c>
      <c r="H75" s="615"/>
      <c r="I75" s="615"/>
      <c r="J75" s="608"/>
    </row>
    <row r="76" spans="1:10" ht="12.75">
      <c r="A76" s="1320"/>
      <c r="B76" s="1320"/>
      <c r="C76" s="1320"/>
      <c r="D76" s="1320"/>
      <c r="E76" s="1320"/>
      <c r="F76" s="1320"/>
      <c r="G76" s="1320"/>
      <c r="H76" s="1320"/>
      <c r="I76" s="1320"/>
      <c r="J76" s="608"/>
    </row>
    <row r="77" spans="1:10" ht="15.75" customHeight="1">
      <c r="A77" s="1206" t="s">
        <v>4871</v>
      </c>
      <c r="B77" s="1313"/>
      <c r="C77" s="1313"/>
      <c r="D77" s="1313"/>
      <c r="E77" s="1313"/>
      <c r="F77" s="1313"/>
      <c r="G77" s="1313"/>
      <c r="H77" s="1313"/>
      <c r="I77" s="1314"/>
      <c r="J77" s="608"/>
    </row>
    <row r="78" spans="1:10" ht="18.75">
      <c r="A78" s="623"/>
      <c r="B78" s="623"/>
      <c r="C78" s="649"/>
      <c r="D78" s="610" t="s">
        <v>4872</v>
      </c>
      <c r="E78" s="610">
        <f t="shared" ref="E78:E85" si="3">VALUE(MID(D78,4,20))</f>
        <v>161</v>
      </c>
      <c r="F78" s="610" t="s">
        <v>4873</v>
      </c>
      <c r="G78" s="614" t="s">
        <v>2463</v>
      </c>
      <c r="H78" s="612"/>
      <c r="I78" s="612"/>
      <c r="J78" s="608"/>
    </row>
    <row r="79" spans="1:10" ht="30">
      <c r="A79" s="623"/>
      <c r="B79" s="623"/>
      <c r="C79" s="649"/>
      <c r="D79" s="613" t="s">
        <v>4874</v>
      </c>
      <c r="E79" s="610">
        <f t="shared" si="3"/>
        <v>162</v>
      </c>
      <c r="F79" s="613" t="s">
        <v>4875</v>
      </c>
      <c r="G79" s="614" t="s">
        <v>2463</v>
      </c>
      <c r="H79" s="615"/>
      <c r="I79" s="615"/>
    </row>
    <row r="80" spans="1:10" ht="30">
      <c r="A80" s="623"/>
      <c r="B80" s="623"/>
      <c r="C80" s="649"/>
      <c r="D80" s="613" t="s">
        <v>4876</v>
      </c>
      <c r="E80" s="610">
        <f t="shared" si="3"/>
        <v>163</v>
      </c>
      <c r="F80" s="613" t="s">
        <v>4877</v>
      </c>
      <c r="G80" s="614" t="s">
        <v>2463</v>
      </c>
      <c r="H80" s="615"/>
      <c r="I80" s="615"/>
    </row>
    <row r="81" spans="1:10" ht="45">
      <c r="A81" s="623"/>
      <c r="B81" s="623"/>
      <c r="C81" s="649"/>
      <c r="D81" s="613" t="s">
        <v>4878</v>
      </c>
      <c r="E81" s="610">
        <f t="shared" si="3"/>
        <v>164</v>
      </c>
      <c r="F81" s="613" t="s">
        <v>4879</v>
      </c>
      <c r="G81" s="614" t="s">
        <v>2463</v>
      </c>
      <c r="H81" s="615"/>
      <c r="I81" s="615"/>
    </row>
    <row r="82" spans="1:10" ht="30">
      <c r="A82" s="623"/>
      <c r="B82" s="623"/>
      <c r="C82" s="649"/>
      <c r="D82" s="613" t="s">
        <v>4880</v>
      </c>
      <c r="E82" s="610">
        <f t="shared" si="3"/>
        <v>165</v>
      </c>
      <c r="F82" s="613" t="s">
        <v>4881</v>
      </c>
      <c r="G82" s="614" t="s">
        <v>2463</v>
      </c>
      <c r="H82" s="615"/>
      <c r="I82" s="615"/>
    </row>
    <row r="83" spans="1:10" ht="30">
      <c r="A83" s="623"/>
      <c r="B83" s="623"/>
      <c r="C83" s="649"/>
      <c r="D83" s="613" t="s">
        <v>4882</v>
      </c>
      <c r="E83" s="610">
        <f t="shared" si="3"/>
        <v>166</v>
      </c>
      <c r="F83" s="613" t="s">
        <v>4883</v>
      </c>
      <c r="G83" s="614" t="s">
        <v>2463</v>
      </c>
      <c r="H83" s="615"/>
      <c r="I83" s="615"/>
    </row>
    <row r="84" spans="1:10" ht="45">
      <c r="A84" s="623"/>
      <c r="B84" s="623"/>
      <c r="C84" s="649"/>
      <c r="D84" s="613" t="s">
        <v>4884</v>
      </c>
      <c r="E84" s="610">
        <f t="shared" si="3"/>
        <v>167</v>
      </c>
      <c r="F84" s="613" t="s">
        <v>4885</v>
      </c>
      <c r="G84" s="614" t="s">
        <v>2463</v>
      </c>
      <c r="H84" s="615"/>
      <c r="I84" s="615"/>
    </row>
    <row r="85" spans="1:10" ht="30">
      <c r="A85" s="623"/>
      <c r="B85" s="623"/>
      <c r="C85" s="649"/>
      <c r="D85" s="613" t="s">
        <v>4886</v>
      </c>
      <c r="E85" s="610">
        <f t="shared" si="3"/>
        <v>168</v>
      </c>
      <c r="F85" s="613" t="s">
        <v>4887</v>
      </c>
      <c r="G85" s="614" t="s">
        <v>2463</v>
      </c>
      <c r="H85" s="615"/>
      <c r="I85" s="615"/>
    </row>
    <row r="86" spans="1:10" ht="12.75">
      <c r="D86" s="604"/>
      <c r="E86" s="604"/>
      <c r="F86" s="604"/>
    </row>
    <row r="87" spans="1:10" ht="15.75" customHeight="1">
      <c r="A87" s="1206" t="s">
        <v>4888</v>
      </c>
      <c r="B87" s="1313"/>
      <c r="C87" s="1313"/>
      <c r="D87" s="1313"/>
      <c r="E87" s="1313"/>
      <c r="F87" s="1313"/>
      <c r="G87" s="1313"/>
      <c r="H87" s="1313"/>
      <c r="I87" s="1314"/>
    </row>
    <row r="88" spans="1:10" ht="15.75" customHeight="1">
      <c r="A88" s="631"/>
      <c r="B88" s="1315" t="s">
        <v>4889</v>
      </c>
      <c r="C88" s="1316"/>
      <c r="D88" s="1316"/>
      <c r="E88" s="1316"/>
      <c r="F88" s="1316"/>
      <c r="G88" s="1316"/>
      <c r="H88" s="1316"/>
      <c r="I88" s="1317"/>
    </row>
    <row r="89" spans="1:10" ht="45">
      <c r="A89" s="623"/>
      <c r="B89" s="623"/>
      <c r="C89" s="649"/>
      <c r="D89" s="610" t="s">
        <v>4890</v>
      </c>
      <c r="E89" s="610">
        <f t="shared" ref="E89:E96" si="4">VALUE(MID(D89,4,20))</f>
        <v>169</v>
      </c>
      <c r="F89" s="610" t="s">
        <v>4891</v>
      </c>
      <c r="G89" s="614" t="s">
        <v>2463</v>
      </c>
      <c r="H89" s="612"/>
      <c r="I89" s="612"/>
    </row>
    <row r="90" spans="1:10" ht="30">
      <c r="A90" s="623"/>
      <c r="B90" s="623"/>
      <c r="C90" s="649"/>
      <c r="D90" s="613" t="s">
        <v>4892</v>
      </c>
      <c r="E90" s="610">
        <f t="shared" si="4"/>
        <v>170</v>
      </c>
      <c r="F90" s="613" t="s">
        <v>4893</v>
      </c>
      <c r="G90" s="614" t="s">
        <v>2463</v>
      </c>
      <c r="H90" s="615"/>
      <c r="I90" s="615"/>
    </row>
    <row r="91" spans="1:10" ht="30">
      <c r="A91" s="623"/>
      <c r="B91" s="623"/>
      <c r="C91" s="649"/>
      <c r="D91" s="613" t="s">
        <v>4894</v>
      </c>
      <c r="E91" s="610">
        <f t="shared" si="4"/>
        <v>171</v>
      </c>
      <c r="F91" s="613" t="s">
        <v>4895</v>
      </c>
      <c r="G91" s="614" t="s">
        <v>2463</v>
      </c>
      <c r="H91" s="615"/>
      <c r="I91" s="615"/>
    </row>
    <row r="92" spans="1:10" ht="30">
      <c r="A92" s="623"/>
      <c r="B92" s="623"/>
      <c r="C92" s="649"/>
      <c r="D92" s="613" t="s">
        <v>4896</v>
      </c>
      <c r="E92" s="610">
        <f t="shared" si="4"/>
        <v>172</v>
      </c>
      <c r="F92" s="613" t="s">
        <v>4897</v>
      </c>
      <c r="G92" s="614" t="s">
        <v>2463</v>
      </c>
      <c r="H92" s="615"/>
      <c r="I92" s="615"/>
    </row>
    <row r="93" spans="1:10" ht="45">
      <c r="A93" s="623"/>
      <c r="B93" s="623"/>
      <c r="C93" s="649"/>
      <c r="D93" s="613" t="s">
        <v>4898</v>
      </c>
      <c r="E93" s="610">
        <f t="shared" si="4"/>
        <v>173</v>
      </c>
      <c r="F93" s="613" t="s">
        <v>4899</v>
      </c>
      <c r="G93" s="614" t="s">
        <v>2463</v>
      </c>
      <c r="H93" s="615"/>
      <c r="I93" s="615"/>
    </row>
    <row r="94" spans="1:10" ht="30">
      <c r="A94" s="623"/>
      <c r="B94" s="623"/>
      <c r="C94" s="649"/>
      <c r="D94" s="613" t="s">
        <v>4900</v>
      </c>
      <c r="E94" s="610">
        <f t="shared" si="4"/>
        <v>174</v>
      </c>
      <c r="F94" s="613" t="s">
        <v>4901</v>
      </c>
      <c r="G94" s="614" t="s">
        <v>2463</v>
      </c>
      <c r="H94" s="615"/>
      <c r="I94" s="615"/>
    </row>
    <row r="95" spans="1:10" ht="30">
      <c r="A95" s="623"/>
      <c r="B95" s="623"/>
      <c r="C95" s="649"/>
      <c r="D95" s="613" t="s">
        <v>4902</v>
      </c>
      <c r="E95" s="610">
        <f t="shared" si="4"/>
        <v>175</v>
      </c>
      <c r="F95" s="613" t="s">
        <v>4903</v>
      </c>
      <c r="G95" s="614" t="s">
        <v>2463</v>
      </c>
      <c r="H95" s="615"/>
      <c r="I95" s="615"/>
    </row>
    <row r="96" spans="1:10" ht="30">
      <c r="A96" s="623"/>
      <c r="B96" s="623"/>
      <c r="C96" s="632"/>
      <c r="D96" s="613" t="s">
        <v>4904</v>
      </c>
      <c r="E96" s="613">
        <f t="shared" si="4"/>
        <v>448</v>
      </c>
      <c r="F96" s="613" t="s">
        <v>4905</v>
      </c>
      <c r="G96" s="615"/>
      <c r="H96" s="633" t="s">
        <v>2558</v>
      </c>
      <c r="I96" s="634" t="s">
        <v>4906</v>
      </c>
      <c r="J96" s="620"/>
    </row>
    <row r="97" spans="1:9" ht="12.75">
      <c r="D97" s="604"/>
      <c r="E97" s="604"/>
      <c r="F97" s="604"/>
    </row>
    <row r="98" spans="1:9" ht="15.75" customHeight="1">
      <c r="A98" s="623"/>
      <c r="B98" s="1206" t="s">
        <v>4907</v>
      </c>
      <c r="C98" s="1313"/>
      <c r="D98" s="1313"/>
      <c r="E98" s="1313"/>
      <c r="F98" s="1313"/>
      <c r="G98" s="1313"/>
      <c r="H98" s="1313"/>
      <c r="I98" s="1314"/>
    </row>
    <row r="99" spans="1:9" ht="30">
      <c r="A99" s="623"/>
      <c r="B99" s="623"/>
      <c r="C99" s="649"/>
      <c r="D99" s="610" t="s">
        <v>4908</v>
      </c>
      <c r="E99" s="610">
        <f>VALUE(MID(D99,4,20))</f>
        <v>176</v>
      </c>
      <c r="F99" s="610" t="s">
        <v>4909</v>
      </c>
      <c r="G99" s="614" t="s">
        <v>2463</v>
      </c>
      <c r="H99" s="612"/>
      <c r="I99" s="612"/>
    </row>
    <row r="100" spans="1:9" ht="30">
      <c r="A100" s="623"/>
      <c r="B100" s="623"/>
      <c r="C100" s="649"/>
      <c r="D100" s="613" t="s">
        <v>4910</v>
      </c>
      <c r="E100" s="610">
        <f>VALUE(MID(D100,4,20))</f>
        <v>177</v>
      </c>
      <c r="F100" s="613" t="s">
        <v>4911</v>
      </c>
      <c r="G100" s="614" t="s">
        <v>2463</v>
      </c>
      <c r="H100" s="615"/>
      <c r="I100" s="615"/>
    </row>
    <row r="101" spans="1:9" ht="30">
      <c r="A101" s="623"/>
      <c r="B101" s="623"/>
      <c r="C101" s="649"/>
      <c r="D101" s="613" t="s">
        <v>4912</v>
      </c>
      <c r="E101" s="610">
        <f>VALUE(MID(D101,4,20))</f>
        <v>178</v>
      </c>
      <c r="F101" s="613" t="s">
        <v>4913</v>
      </c>
      <c r="G101" s="614" t="s">
        <v>2463</v>
      </c>
      <c r="H101" s="615"/>
      <c r="I101" s="615"/>
    </row>
    <row r="102" spans="1:9" ht="30">
      <c r="A102" s="623"/>
      <c r="B102" s="623"/>
      <c r="C102" s="649"/>
      <c r="D102" s="613" t="s">
        <v>4914</v>
      </c>
      <c r="E102" s="610">
        <f>VALUE(MID(D102,4,20))</f>
        <v>179</v>
      </c>
      <c r="F102" s="613" t="s">
        <v>4915</v>
      </c>
      <c r="G102" s="614" t="s">
        <v>2463</v>
      </c>
      <c r="H102" s="615"/>
      <c r="I102" s="615"/>
    </row>
    <row r="103" spans="1:9" ht="45">
      <c r="A103" s="623"/>
      <c r="B103" s="623"/>
      <c r="C103" s="649"/>
      <c r="D103" s="613" t="s">
        <v>4916</v>
      </c>
      <c r="E103" s="615">
        <f>VALUE(MID(D103,4,20))</f>
        <v>450</v>
      </c>
      <c r="F103" s="613" t="s">
        <v>4917</v>
      </c>
      <c r="G103" s="614" t="s">
        <v>2463</v>
      </c>
      <c r="H103" s="615"/>
      <c r="I103" s="615"/>
    </row>
    <row r="104" spans="1:9">
      <c r="A104" s="651"/>
      <c r="B104" s="651"/>
      <c r="C104" s="651"/>
      <c r="G104" s="651"/>
      <c r="H104" s="651"/>
      <c r="I104" s="651"/>
    </row>
    <row r="105" spans="1:9" ht="15.75" customHeight="1">
      <c r="A105" s="623"/>
      <c r="B105" s="1206" t="s">
        <v>4918</v>
      </c>
      <c r="C105" s="1313"/>
      <c r="D105" s="1313"/>
      <c r="E105" s="1313"/>
      <c r="F105" s="1313"/>
      <c r="G105" s="1313"/>
      <c r="H105" s="1313"/>
      <c r="I105" s="1314"/>
    </row>
    <row r="106" spans="1:9" ht="15.75" customHeight="1">
      <c r="A106" s="623"/>
      <c r="B106" s="623"/>
      <c r="C106" s="1319" t="s">
        <v>4919</v>
      </c>
      <c r="D106" s="1319"/>
      <c r="E106" s="1319"/>
      <c r="F106" s="1319"/>
      <c r="G106" s="1319"/>
      <c r="H106" s="1319"/>
      <c r="I106" s="1321"/>
    </row>
    <row r="107" spans="1:9" ht="30">
      <c r="A107" s="623"/>
      <c r="B107" s="623"/>
      <c r="C107" s="649"/>
      <c r="D107" s="613" t="s">
        <v>4920</v>
      </c>
      <c r="E107" s="610">
        <f t="shared" ref="E107:E114" si="5">VALUE(MID(D107,4,20))</f>
        <v>180</v>
      </c>
      <c r="F107" s="613" t="s">
        <v>4921</v>
      </c>
      <c r="G107" s="615"/>
      <c r="H107" s="633" t="s">
        <v>2558</v>
      </c>
      <c r="I107" s="615" t="s">
        <v>4922</v>
      </c>
    </row>
    <row r="108" spans="1:9" ht="30">
      <c r="A108" s="623"/>
      <c r="B108" s="623"/>
      <c r="C108" s="649"/>
      <c r="D108" s="613" t="s">
        <v>4923</v>
      </c>
      <c r="E108" s="610">
        <f t="shared" si="5"/>
        <v>181</v>
      </c>
      <c r="F108" s="613" t="s">
        <v>4924</v>
      </c>
      <c r="G108" s="614" t="s">
        <v>4925</v>
      </c>
      <c r="H108" s="615"/>
      <c r="I108" s="615"/>
    </row>
    <row r="109" spans="1:9" ht="30">
      <c r="A109" s="623"/>
      <c r="B109" s="623"/>
      <c r="C109" s="649"/>
      <c r="D109" s="613" t="s">
        <v>4926</v>
      </c>
      <c r="E109" s="610">
        <f t="shared" si="5"/>
        <v>182</v>
      </c>
      <c r="F109" s="613" t="s">
        <v>4927</v>
      </c>
      <c r="G109" s="614" t="s">
        <v>4925</v>
      </c>
      <c r="H109" s="615"/>
      <c r="I109" s="615"/>
    </row>
    <row r="110" spans="1:9" ht="30">
      <c r="A110" s="623"/>
      <c r="B110" s="623"/>
      <c r="C110" s="649"/>
      <c r="D110" s="613" t="s">
        <v>4928</v>
      </c>
      <c r="E110" s="610">
        <f t="shared" si="5"/>
        <v>183</v>
      </c>
      <c r="F110" s="613" t="s">
        <v>4929</v>
      </c>
      <c r="G110" s="614" t="s">
        <v>4925</v>
      </c>
      <c r="H110" s="615"/>
      <c r="I110" s="615"/>
    </row>
    <row r="111" spans="1:9" ht="18.75">
      <c r="A111" s="623"/>
      <c r="B111" s="623"/>
      <c r="C111" s="649"/>
      <c r="D111" s="613" t="s">
        <v>4930</v>
      </c>
      <c r="E111" s="610">
        <f t="shared" si="5"/>
        <v>184</v>
      </c>
      <c r="F111" s="613" t="s">
        <v>4931</v>
      </c>
      <c r="G111" s="614" t="s">
        <v>4925</v>
      </c>
      <c r="H111" s="615"/>
      <c r="I111" s="615"/>
    </row>
    <row r="112" spans="1:9" ht="30">
      <c r="A112" s="623"/>
      <c r="B112" s="623"/>
      <c r="C112" s="649"/>
      <c r="D112" s="613" t="s">
        <v>4932</v>
      </c>
      <c r="E112" s="610">
        <f t="shared" si="5"/>
        <v>185</v>
      </c>
      <c r="F112" s="613" t="s">
        <v>4933</v>
      </c>
      <c r="G112" s="614" t="s">
        <v>4925</v>
      </c>
      <c r="H112" s="615"/>
      <c r="I112" s="615"/>
    </row>
    <row r="113" spans="1:9" ht="45">
      <c r="A113" s="623"/>
      <c r="B113" s="623"/>
      <c r="C113" s="649"/>
      <c r="D113" s="613" t="s">
        <v>4934</v>
      </c>
      <c r="E113" s="610">
        <f t="shared" si="5"/>
        <v>186</v>
      </c>
      <c r="F113" s="613" t="s">
        <v>4935</v>
      </c>
      <c r="G113" s="614" t="s">
        <v>4925</v>
      </c>
      <c r="H113" s="615"/>
      <c r="I113" s="615"/>
    </row>
    <row r="114" spans="1:9" ht="45">
      <c r="A114" s="623"/>
      <c r="B114" s="623"/>
      <c r="C114" s="649"/>
      <c r="D114" s="613" t="s">
        <v>4936</v>
      </c>
      <c r="E114" s="610">
        <f t="shared" si="5"/>
        <v>187</v>
      </c>
      <c r="F114" s="613" t="s">
        <v>4937</v>
      </c>
      <c r="G114" s="614" t="s">
        <v>4925</v>
      </c>
      <c r="H114" s="615"/>
      <c r="I114" s="615"/>
    </row>
    <row r="115" spans="1:9" ht="30">
      <c r="A115" s="623"/>
      <c r="B115" s="623"/>
      <c r="C115" s="649"/>
      <c r="D115" s="613" t="s">
        <v>4938</v>
      </c>
      <c r="E115" s="610">
        <f>VALUE(MID(D115,4,20))</f>
        <v>188</v>
      </c>
      <c r="F115" s="613" t="s">
        <v>4939</v>
      </c>
      <c r="G115" s="614" t="s">
        <v>4925</v>
      </c>
      <c r="H115" s="615"/>
      <c r="I115" s="615"/>
    </row>
    <row r="116" spans="1:9" ht="30">
      <c r="A116" s="623"/>
      <c r="B116" s="623"/>
      <c r="C116" s="649"/>
      <c r="D116" s="613" t="s">
        <v>4940</v>
      </c>
      <c r="E116" s="613">
        <f>VALUE(MID(D116,4,20))</f>
        <v>451</v>
      </c>
      <c r="F116" s="613" t="s">
        <v>4941</v>
      </c>
      <c r="G116" s="614" t="s">
        <v>4925</v>
      </c>
      <c r="H116" s="615"/>
      <c r="I116" s="615"/>
    </row>
    <row r="117" spans="1:9" ht="45">
      <c r="A117" s="623"/>
      <c r="B117" s="623"/>
      <c r="C117" s="649"/>
      <c r="D117" s="613" t="s">
        <v>4942</v>
      </c>
      <c r="E117" s="615">
        <f>VALUE(MID(D117,4,20))</f>
        <v>452</v>
      </c>
      <c r="F117" s="613" t="s">
        <v>4943</v>
      </c>
      <c r="G117" s="614" t="s">
        <v>4925</v>
      </c>
      <c r="H117" s="615"/>
      <c r="I117" s="615"/>
    </row>
    <row r="118" spans="1:9" s="608" customFormat="1" ht="12.75"/>
    <row r="119" spans="1:9" ht="15.75" customHeight="1">
      <c r="A119" s="623"/>
      <c r="B119" s="623"/>
      <c r="C119" s="1206" t="s">
        <v>4944</v>
      </c>
      <c r="D119" s="1313"/>
      <c r="E119" s="1313"/>
      <c r="F119" s="1313"/>
      <c r="G119" s="1313"/>
      <c r="H119" s="1313"/>
      <c r="I119" s="1314"/>
    </row>
    <row r="120" spans="1:9" ht="30">
      <c r="A120" s="623"/>
      <c r="B120" s="623"/>
      <c r="C120" s="649"/>
      <c r="D120" s="610" t="s">
        <v>4945</v>
      </c>
      <c r="E120" s="610">
        <f>VALUE(MID(D120,4,20))</f>
        <v>189</v>
      </c>
      <c r="F120" s="610" t="s">
        <v>4946</v>
      </c>
      <c r="G120" s="614" t="s">
        <v>4925</v>
      </c>
      <c r="H120" s="612"/>
      <c r="I120" s="612"/>
    </row>
    <row r="121" spans="1:9" ht="30">
      <c r="A121" s="623"/>
      <c r="B121" s="623"/>
      <c r="C121" s="649"/>
      <c r="D121" s="613" t="s">
        <v>4947</v>
      </c>
      <c r="E121" s="610">
        <f>VALUE(MID(D121,4,20))</f>
        <v>190</v>
      </c>
      <c r="F121" s="613" t="s">
        <v>4948</v>
      </c>
      <c r="G121" s="614" t="s">
        <v>4925</v>
      </c>
      <c r="H121" s="615"/>
      <c r="I121" s="615"/>
    </row>
    <row r="122" spans="1:9" ht="12.75">
      <c r="D122" s="604"/>
      <c r="E122" s="604"/>
      <c r="F122" s="604"/>
    </row>
    <row r="123" spans="1:9" ht="15.75" customHeight="1">
      <c r="A123" s="623"/>
      <c r="B123" s="623"/>
      <c r="C123" s="1206" t="s">
        <v>4949</v>
      </c>
      <c r="D123" s="1313"/>
      <c r="E123" s="1313"/>
      <c r="F123" s="1313"/>
      <c r="G123" s="1313"/>
      <c r="H123" s="1313"/>
      <c r="I123" s="1314"/>
    </row>
    <row r="124" spans="1:9" ht="45">
      <c r="A124" s="623"/>
      <c r="B124" s="623"/>
      <c r="C124" s="649"/>
      <c r="D124" s="610" t="s">
        <v>4950</v>
      </c>
      <c r="E124" s="610">
        <f t="shared" ref="E124:E129" si="6">VALUE(MID(D124,4,20))</f>
        <v>191</v>
      </c>
      <c r="F124" s="610" t="s">
        <v>4951</v>
      </c>
      <c r="G124" s="614" t="s">
        <v>4925</v>
      </c>
      <c r="H124" s="612"/>
      <c r="I124" s="612"/>
    </row>
    <row r="125" spans="1:9" ht="30">
      <c r="A125" s="623"/>
      <c r="B125" s="623"/>
      <c r="C125" s="649"/>
      <c r="D125" s="613" t="s">
        <v>4952</v>
      </c>
      <c r="E125" s="610">
        <f t="shared" si="6"/>
        <v>192</v>
      </c>
      <c r="F125" s="613" t="s">
        <v>4953</v>
      </c>
      <c r="G125" s="614" t="s">
        <v>4925</v>
      </c>
      <c r="H125" s="615"/>
      <c r="I125" s="615"/>
    </row>
    <row r="126" spans="1:9" ht="43.5">
      <c r="A126" s="623"/>
      <c r="B126" s="623"/>
      <c r="C126" s="649"/>
      <c r="D126" s="613" t="s">
        <v>4954</v>
      </c>
      <c r="E126" s="610">
        <f t="shared" si="6"/>
        <v>193</v>
      </c>
      <c r="F126" s="613" t="s">
        <v>4955</v>
      </c>
      <c r="G126" s="615"/>
      <c r="H126" s="633" t="s">
        <v>4956</v>
      </c>
      <c r="I126" s="615" t="s">
        <v>4957</v>
      </c>
    </row>
    <row r="127" spans="1:9" ht="43.5">
      <c r="A127" s="623"/>
      <c r="B127" s="623"/>
      <c r="C127" s="649"/>
      <c r="D127" s="613" t="s">
        <v>4958</v>
      </c>
      <c r="E127" s="610">
        <f t="shared" si="6"/>
        <v>194</v>
      </c>
      <c r="F127" s="613" t="s">
        <v>4959</v>
      </c>
      <c r="G127" s="615"/>
      <c r="H127" s="633" t="s">
        <v>4956</v>
      </c>
      <c r="I127" s="615" t="s">
        <v>4960</v>
      </c>
    </row>
    <row r="128" spans="1:9" ht="30">
      <c r="A128" s="623"/>
      <c r="B128" s="623"/>
      <c r="C128" s="649"/>
      <c r="D128" s="613" t="s">
        <v>4961</v>
      </c>
      <c r="E128" s="610">
        <f t="shared" si="6"/>
        <v>195</v>
      </c>
      <c r="F128" s="613" t="s">
        <v>4962</v>
      </c>
      <c r="G128" s="615"/>
      <c r="H128" s="633" t="s">
        <v>4956</v>
      </c>
      <c r="I128" s="615" t="s">
        <v>4963</v>
      </c>
    </row>
    <row r="129" spans="1:9" ht="45">
      <c r="A129" s="623"/>
      <c r="B129" s="623"/>
      <c r="C129" s="649"/>
      <c r="D129" s="613" t="s">
        <v>4964</v>
      </c>
      <c r="E129" s="610">
        <f t="shared" si="6"/>
        <v>196</v>
      </c>
      <c r="F129" s="613" t="s">
        <v>4965</v>
      </c>
      <c r="G129" s="614" t="s">
        <v>4925</v>
      </c>
      <c r="H129" s="615"/>
      <c r="I129" s="615"/>
    </row>
    <row r="130" spans="1:9" ht="12.75">
      <c r="D130" s="604"/>
      <c r="E130" s="604"/>
      <c r="F130" s="604"/>
    </row>
    <row r="131" spans="1:9" ht="15.75" customHeight="1">
      <c r="A131" s="623"/>
      <c r="B131" s="623"/>
      <c r="C131" s="1206" t="s">
        <v>4966</v>
      </c>
      <c r="D131" s="1313"/>
      <c r="E131" s="1313"/>
      <c r="F131" s="1313"/>
      <c r="G131" s="1313"/>
      <c r="H131" s="1313"/>
      <c r="I131" s="1314"/>
    </row>
    <row r="132" spans="1:9" ht="30">
      <c r="A132" s="623"/>
      <c r="B132" s="623"/>
      <c r="C132" s="649"/>
      <c r="D132" s="610" t="s">
        <v>4967</v>
      </c>
      <c r="E132" s="610">
        <f>VALUE(MID(D132,4,20))</f>
        <v>197</v>
      </c>
      <c r="F132" s="610" t="s">
        <v>4968</v>
      </c>
      <c r="G132" s="614" t="s">
        <v>4925</v>
      </c>
      <c r="H132" s="612"/>
      <c r="I132" s="612"/>
    </row>
    <row r="133" spans="1:9" ht="45">
      <c r="A133" s="623"/>
      <c r="B133" s="623"/>
      <c r="C133" s="649"/>
      <c r="D133" s="613" t="s">
        <v>4969</v>
      </c>
      <c r="E133" s="610">
        <f>VALUE(MID(D133,4,20))</f>
        <v>198</v>
      </c>
      <c r="F133" s="613" t="s">
        <v>4970</v>
      </c>
      <c r="G133" s="614" t="s">
        <v>4925</v>
      </c>
      <c r="H133" s="615"/>
      <c r="I133" s="615"/>
    </row>
    <row r="134" spans="1:9" ht="12.75">
      <c r="D134" s="604"/>
      <c r="E134" s="604"/>
      <c r="F134" s="604"/>
    </row>
    <row r="135" spans="1:9" ht="15.75" customHeight="1">
      <c r="A135" s="623"/>
      <c r="B135" s="623"/>
      <c r="C135" s="1206" t="s">
        <v>4971</v>
      </c>
      <c r="D135" s="1313"/>
      <c r="E135" s="1313"/>
      <c r="F135" s="1313"/>
      <c r="G135" s="1313"/>
      <c r="H135" s="1313"/>
      <c r="I135" s="1314"/>
    </row>
    <row r="136" spans="1:9" ht="30">
      <c r="A136" s="623"/>
      <c r="B136" s="623"/>
      <c r="C136" s="649"/>
      <c r="D136" s="610" t="s">
        <v>4972</v>
      </c>
      <c r="E136" s="610">
        <f>VALUE(MID(D136,4,20))</f>
        <v>199</v>
      </c>
      <c r="F136" s="610" t="s">
        <v>4973</v>
      </c>
      <c r="G136" s="614" t="s">
        <v>4925</v>
      </c>
      <c r="H136" s="612"/>
      <c r="I136" s="612"/>
    </row>
    <row r="137" spans="1:9" ht="30">
      <c r="A137" s="623"/>
      <c r="B137" s="623"/>
      <c r="C137" s="649"/>
      <c r="D137" s="613" t="s">
        <v>4974</v>
      </c>
      <c r="E137" s="610">
        <f>VALUE(MID(D137,4,20))</f>
        <v>200</v>
      </c>
      <c r="F137" s="613" t="s">
        <v>4975</v>
      </c>
      <c r="G137" s="614" t="s">
        <v>4925</v>
      </c>
      <c r="H137" s="615"/>
      <c r="I137" s="615"/>
    </row>
    <row r="138" spans="1:9" ht="30">
      <c r="A138" s="623"/>
      <c r="B138" s="623"/>
      <c r="C138" s="649"/>
      <c r="D138" s="613" t="s">
        <v>4976</v>
      </c>
      <c r="E138" s="610">
        <f>VALUE(MID(D138,4,20))</f>
        <v>201</v>
      </c>
      <c r="F138" s="613" t="s">
        <v>4977</v>
      </c>
      <c r="G138" s="615"/>
      <c r="H138" s="633" t="s">
        <v>4956</v>
      </c>
      <c r="I138" s="615" t="s">
        <v>4978</v>
      </c>
    </row>
    <row r="139" spans="1:9" ht="12.75">
      <c r="D139" s="604"/>
      <c r="E139" s="604"/>
      <c r="F139" s="604"/>
    </row>
    <row r="140" spans="1:9" ht="15.75" customHeight="1">
      <c r="A140" s="623"/>
      <c r="B140" s="623"/>
      <c r="C140" s="1206" t="s">
        <v>4979</v>
      </c>
      <c r="D140" s="1313"/>
      <c r="E140" s="1313"/>
      <c r="F140" s="1313"/>
      <c r="G140" s="1313"/>
      <c r="H140" s="1313"/>
      <c r="I140" s="1314"/>
    </row>
    <row r="141" spans="1:9" ht="30">
      <c r="A141" s="623"/>
      <c r="B141" s="623"/>
      <c r="C141" s="649"/>
      <c r="D141" s="610" t="s">
        <v>4980</v>
      </c>
      <c r="E141" s="610">
        <f>VALUE(MID(D141,4,20))</f>
        <v>202</v>
      </c>
      <c r="F141" s="610" t="s">
        <v>4981</v>
      </c>
      <c r="G141" s="614" t="s">
        <v>4925</v>
      </c>
      <c r="H141" s="612"/>
      <c r="I141" s="612"/>
    </row>
    <row r="142" spans="1:9" ht="30">
      <c r="A142" s="623"/>
      <c r="B142" s="623"/>
      <c r="C142" s="649"/>
      <c r="D142" s="613" t="s">
        <v>4982</v>
      </c>
      <c r="E142" s="610">
        <f>VALUE(MID(D142,4,20))</f>
        <v>203</v>
      </c>
      <c r="F142" s="613" t="s">
        <v>4983</v>
      </c>
      <c r="G142" s="614" t="s">
        <v>4925</v>
      </c>
      <c r="H142" s="615"/>
      <c r="I142" s="615"/>
    </row>
    <row r="143" spans="1:9">
      <c r="A143" s="623"/>
      <c r="B143" s="623"/>
      <c r="C143" s="649"/>
      <c r="D143" s="635" t="s">
        <v>4984</v>
      </c>
      <c r="E143" s="610">
        <f>VALUE(MID(D143,4,20))</f>
        <v>204</v>
      </c>
      <c r="F143" s="629" t="s">
        <v>4840</v>
      </c>
      <c r="G143" s="636"/>
      <c r="H143" s="636"/>
      <c r="I143" s="636"/>
    </row>
    <row r="144" spans="1:9" ht="30">
      <c r="A144" s="623"/>
      <c r="B144" s="623"/>
      <c r="C144" s="632"/>
      <c r="D144" s="637" t="s">
        <v>4985</v>
      </c>
      <c r="E144" s="610">
        <f>VALUE(MID(D144,4,20))</f>
        <v>449</v>
      </c>
      <c r="F144" s="613" t="s">
        <v>4986</v>
      </c>
      <c r="G144" s="614" t="s">
        <v>4925</v>
      </c>
      <c r="H144" s="615"/>
      <c r="I144" s="615"/>
    </row>
    <row r="145" spans="1:9" ht="12.75">
      <c r="D145" s="604"/>
      <c r="E145" s="604"/>
      <c r="F145" s="604"/>
    </row>
    <row r="146" spans="1:9" ht="15.75" customHeight="1">
      <c r="A146" s="623"/>
      <c r="B146" s="623"/>
      <c r="C146" s="1206" t="s">
        <v>4987</v>
      </c>
      <c r="D146" s="1313"/>
      <c r="E146" s="1313"/>
      <c r="F146" s="1313"/>
      <c r="G146" s="1313"/>
      <c r="H146" s="1313"/>
      <c r="I146" s="1314"/>
    </row>
    <row r="147" spans="1:9" ht="30">
      <c r="A147" s="623"/>
      <c r="B147" s="623"/>
      <c r="C147" s="649"/>
      <c r="D147" s="610" t="s">
        <v>4988</v>
      </c>
      <c r="E147" s="610">
        <f>VALUE(MID(D147,4,20))</f>
        <v>205</v>
      </c>
      <c r="F147" s="610" t="s">
        <v>4989</v>
      </c>
      <c r="G147" s="614" t="s">
        <v>4925</v>
      </c>
      <c r="H147" s="612"/>
      <c r="I147" s="612"/>
    </row>
    <row r="148" spans="1:9" ht="30">
      <c r="A148" s="623"/>
      <c r="B148" s="623"/>
      <c r="C148" s="649"/>
      <c r="D148" s="613" t="s">
        <v>4990</v>
      </c>
      <c r="E148" s="610">
        <f>VALUE(MID(D148,4,20))</f>
        <v>206</v>
      </c>
      <c r="F148" s="613" t="s">
        <v>4991</v>
      </c>
      <c r="G148" s="614" t="s">
        <v>4925</v>
      </c>
      <c r="H148" s="615"/>
      <c r="I148" s="615"/>
    </row>
    <row r="149" spans="1:9" ht="45">
      <c r="A149" s="623"/>
      <c r="B149" s="623"/>
      <c r="C149" s="649"/>
      <c r="D149" s="613" t="s">
        <v>4992</v>
      </c>
      <c r="E149" s="610">
        <f>VALUE(MID(D149,4,20))</f>
        <v>207</v>
      </c>
      <c r="F149" s="613" t="s">
        <v>4993</v>
      </c>
      <c r="G149" s="614" t="s">
        <v>4925</v>
      </c>
      <c r="H149" s="615"/>
      <c r="I149" s="615"/>
    </row>
    <row r="150" spans="1:9" ht="12.75">
      <c r="D150" s="604"/>
      <c r="E150" s="604"/>
      <c r="F150" s="604"/>
    </row>
    <row r="151" spans="1:9" ht="15.75" customHeight="1">
      <c r="A151" s="623"/>
      <c r="B151" s="623"/>
      <c r="C151" s="1206" t="s">
        <v>4994</v>
      </c>
      <c r="D151" s="1313"/>
      <c r="E151" s="1313"/>
      <c r="F151" s="1313"/>
      <c r="G151" s="1313"/>
      <c r="H151" s="1313"/>
      <c r="I151" s="1314"/>
    </row>
    <row r="152" spans="1:9" ht="30">
      <c r="A152" s="623"/>
      <c r="B152" s="623"/>
      <c r="C152" s="649"/>
      <c r="D152" s="610" t="s">
        <v>4995</v>
      </c>
      <c r="E152" s="610">
        <f t="shared" ref="E152:E159" si="7">VALUE(MID(D152,4,20))</f>
        <v>208</v>
      </c>
      <c r="F152" s="610" t="s">
        <v>4996</v>
      </c>
      <c r="G152" s="614" t="s">
        <v>4925</v>
      </c>
      <c r="I152" s="612"/>
    </row>
    <row r="153" spans="1:9" ht="30">
      <c r="A153" s="623"/>
      <c r="B153" s="623"/>
      <c r="C153" s="649"/>
      <c r="D153" s="613" t="s">
        <v>4997</v>
      </c>
      <c r="E153" s="610">
        <f t="shared" si="7"/>
        <v>209</v>
      </c>
      <c r="F153" s="613" t="s">
        <v>4998</v>
      </c>
      <c r="G153" s="614" t="s">
        <v>4925</v>
      </c>
      <c r="H153" s="622"/>
      <c r="I153" s="615"/>
    </row>
    <row r="154" spans="1:9" ht="30">
      <c r="A154" s="623"/>
      <c r="B154" s="623"/>
      <c r="C154" s="649"/>
      <c r="D154" s="613" t="s">
        <v>4999</v>
      </c>
      <c r="E154" s="610">
        <f t="shared" si="7"/>
        <v>210</v>
      </c>
      <c r="F154" s="613" t="s">
        <v>5000</v>
      </c>
      <c r="G154" s="615"/>
      <c r="H154" s="633" t="s">
        <v>4956</v>
      </c>
      <c r="I154" s="615" t="s">
        <v>5001</v>
      </c>
    </row>
    <row r="155" spans="1:9" ht="30">
      <c r="A155" s="623"/>
      <c r="B155" s="623"/>
      <c r="C155" s="649"/>
      <c r="D155" s="613" t="s">
        <v>5002</v>
      </c>
      <c r="E155" s="610">
        <f t="shared" si="7"/>
        <v>211</v>
      </c>
      <c r="F155" s="613" t="s">
        <v>5003</v>
      </c>
      <c r="G155" s="614" t="s">
        <v>4925</v>
      </c>
      <c r="H155" s="615"/>
      <c r="I155" s="615"/>
    </row>
    <row r="156" spans="1:9" ht="30">
      <c r="A156" s="623"/>
      <c r="B156" s="623"/>
      <c r="C156" s="649"/>
      <c r="D156" s="613" t="s">
        <v>5004</v>
      </c>
      <c r="E156" s="610">
        <f t="shared" si="7"/>
        <v>212</v>
      </c>
      <c r="F156" s="613" t="s">
        <v>5005</v>
      </c>
      <c r="G156" s="614" t="s">
        <v>4925</v>
      </c>
      <c r="H156" s="615"/>
      <c r="I156" s="615"/>
    </row>
    <row r="157" spans="1:9" ht="30">
      <c r="A157" s="623"/>
      <c r="B157" s="623"/>
      <c r="C157" s="649"/>
      <c r="D157" s="613" t="s">
        <v>5006</v>
      </c>
      <c r="E157" s="610">
        <f t="shared" si="7"/>
        <v>213</v>
      </c>
      <c r="F157" s="613" t="s">
        <v>5007</v>
      </c>
      <c r="G157" s="614" t="s">
        <v>4925</v>
      </c>
      <c r="H157" s="615"/>
      <c r="I157" s="615"/>
    </row>
    <row r="158" spans="1:9" ht="30">
      <c r="A158" s="623"/>
      <c r="B158" s="623"/>
      <c r="C158" s="649"/>
      <c r="D158" s="613" t="s">
        <v>5008</v>
      </c>
      <c r="E158" s="610">
        <f t="shared" si="7"/>
        <v>214</v>
      </c>
      <c r="F158" s="613" t="s">
        <v>5009</v>
      </c>
      <c r="G158" s="614" t="s">
        <v>4925</v>
      </c>
      <c r="H158" s="615"/>
      <c r="I158" s="615"/>
    </row>
    <row r="159" spans="1:9" ht="45">
      <c r="A159" s="623"/>
      <c r="B159" s="623"/>
      <c r="C159" s="649"/>
      <c r="D159" s="613" t="s">
        <v>5010</v>
      </c>
      <c r="E159" s="610">
        <f t="shared" si="7"/>
        <v>215</v>
      </c>
      <c r="F159" s="613" t="s">
        <v>5011</v>
      </c>
      <c r="G159" s="614" t="s">
        <v>4925</v>
      </c>
      <c r="H159" s="615"/>
      <c r="I159" s="615"/>
    </row>
    <row r="160" spans="1:9" ht="12.75">
      <c r="D160" s="604"/>
      <c r="E160" s="604"/>
      <c r="F160" s="604"/>
    </row>
    <row r="161" spans="1:9" ht="15.75" customHeight="1">
      <c r="A161" s="623"/>
      <c r="B161" s="623"/>
      <c r="C161" s="1206" t="s">
        <v>5012</v>
      </c>
      <c r="D161" s="1313"/>
      <c r="E161" s="1313"/>
      <c r="F161" s="1313"/>
      <c r="G161" s="1313"/>
      <c r="H161" s="1313"/>
      <c r="I161" s="1314"/>
    </row>
    <row r="162" spans="1:9" ht="30">
      <c r="A162" s="623"/>
      <c r="B162" s="623"/>
      <c r="C162" s="649"/>
      <c r="D162" s="610" t="s">
        <v>5013</v>
      </c>
      <c r="E162" s="610">
        <f>VALUE(MID(D162,4,20))</f>
        <v>216</v>
      </c>
      <c r="F162" s="610" t="s">
        <v>5014</v>
      </c>
      <c r="G162" s="614" t="s">
        <v>4925</v>
      </c>
      <c r="H162" s="633"/>
      <c r="I162" s="612"/>
    </row>
    <row r="163" spans="1:9" ht="30">
      <c r="A163" s="623"/>
      <c r="B163" s="623"/>
      <c r="C163" s="649"/>
      <c r="D163" s="613" t="s">
        <v>5015</v>
      </c>
      <c r="E163" s="610">
        <f>VALUE(MID(D163,4,20))</f>
        <v>217</v>
      </c>
      <c r="F163" s="613" t="s">
        <v>5016</v>
      </c>
      <c r="G163" s="614" t="s">
        <v>4925</v>
      </c>
      <c r="H163" s="633"/>
      <c r="I163" s="612"/>
    </row>
    <row r="164" spans="1:9" ht="12.75">
      <c r="D164" s="604"/>
      <c r="E164" s="604"/>
      <c r="F164" s="604"/>
    </row>
    <row r="165" spans="1:9" ht="15.75" customHeight="1">
      <c r="A165" s="623"/>
      <c r="B165" s="623"/>
      <c r="C165" s="1206" t="s">
        <v>5017</v>
      </c>
      <c r="D165" s="1313"/>
      <c r="E165" s="1313"/>
      <c r="F165" s="1313"/>
      <c r="G165" s="1313"/>
      <c r="H165" s="1313"/>
      <c r="I165" s="1314"/>
    </row>
    <row r="166" spans="1:9" ht="30">
      <c r="A166" s="623"/>
      <c r="B166" s="623"/>
      <c r="C166" s="649"/>
      <c r="D166" s="610" t="s">
        <v>5018</v>
      </c>
      <c r="E166" s="610">
        <f>VALUE(MID(D166,4,20))</f>
        <v>218</v>
      </c>
      <c r="F166" s="610" t="s">
        <v>5019</v>
      </c>
      <c r="G166" s="614" t="s">
        <v>4925</v>
      </c>
      <c r="H166" s="612"/>
      <c r="I166" s="612"/>
    </row>
    <row r="167" spans="1:9" ht="30">
      <c r="A167" s="623"/>
      <c r="B167" s="623"/>
      <c r="C167" s="649"/>
      <c r="D167" s="613" t="s">
        <v>5020</v>
      </c>
      <c r="E167" s="610">
        <f>VALUE(MID(D167,4,20))</f>
        <v>219</v>
      </c>
      <c r="F167" s="613" t="s">
        <v>5021</v>
      </c>
      <c r="G167" s="614" t="s">
        <v>4925</v>
      </c>
      <c r="H167" s="615"/>
      <c r="I167" s="615"/>
    </row>
    <row r="168" spans="1:9" ht="12.75">
      <c r="D168" s="604"/>
      <c r="E168" s="604"/>
      <c r="F168" s="604"/>
    </row>
    <row r="169" spans="1:9" ht="15.75" customHeight="1">
      <c r="A169" s="623"/>
      <c r="B169" s="649"/>
      <c r="C169" s="1206" t="s">
        <v>5022</v>
      </c>
      <c r="D169" s="1313"/>
      <c r="E169" s="1313"/>
      <c r="F169" s="1313"/>
      <c r="G169" s="1313"/>
      <c r="H169" s="1313"/>
      <c r="I169" s="1314"/>
    </row>
    <row r="170" spans="1:9" ht="30">
      <c r="A170" s="623"/>
      <c r="B170" s="623"/>
      <c r="C170" s="649"/>
      <c r="D170" s="610" t="s">
        <v>5023</v>
      </c>
      <c r="E170" s="610">
        <f>VALUE(MID(D170,4,20))</f>
        <v>220</v>
      </c>
      <c r="F170" s="610" t="s">
        <v>5024</v>
      </c>
      <c r="G170" s="614" t="s">
        <v>4925</v>
      </c>
      <c r="H170" s="633"/>
      <c r="I170" s="612"/>
    </row>
    <row r="171" spans="1:9" ht="30">
      <c r="A171" s="623"/>
      <c r="B171" s="623"/>
      <c r="C171" s="649"/>
      <c r="D171" s="613" t="s">
        <v>5025</v>
      </c>
      <c r="E171" s="610">
        <f>VALUE(MID(D171,4,20))</f>
        <v>221</v>
      </c>
      <c r="F171" s="613" t="s">
        <v>5026</v>
      </c>
      <c r="G171" s="614" t="s">
        <v>4925</v>
      </c>
      <c r="H171" s="633"/>
      <c r="I171" s="612"/>
    </row>
    <row r="172" spans="1:9" ht="12.75">
      <c r="D172" s="604"/>
      <c r="E172" s="604"/>
      <c r="F172" s="604"/>
    </row>
    <row r="173" spans="1:9" ht="15.75" customHeight="1">
      <c r="A173" s="623"/>
      <c r="B173" s="623"/>
      <c r="C173" s="1206" t="s">
        <v>5027</v>
      </c>
      <c r="D173" s="1313"/>
      <c r="E173" s="1313"/>
      <c r="F173" s="1313"/>
      <c r="G173" s="1313"/>
      <c r="H173" s="1313"/>
      <c r="I173" s="1314"/>
    </row>
    <row r="174" spans="1:9" ht="30">
      <c r="A174" s="623"/>
      <c r="B174" s="623"/>
      <c r="C174" s="649"/>
      <c r="D174" s="610" t="s">
        <v>5028</v>
      </c>
      <c r="E174" s="610">
        <f>VALUE(MID(D174,4,20))</f>
        <v>222</v>
      </c>
      <c r="F174" s="610" t="s">
        <v>5029</v>
      </c>
      <c r="G174" s="614" t="s">
        <v>4925</v>
      </c>
      <c r="H174" s="612"/>
      <c r="I174" s="612"/>
    </row>
    <row r="175" spans="1:9" ht="30">
      <c r="A175" s="623"/>
      <c r="B175" s="623"/>
      <c r="C175" s="649"/>
      <c r="D175" s="613" t="s">
        <v>5030</v>
      </c>
      <c r="E175" s="610">
        <f>VALUE(MID(D175,4,20))</f>
        <v>223</v>
      </c>
      <c r="F175" s="613" t="s">
        <v>5031</v>
      </c>
      <c r="G175" s="614" t="s">
        <v>4925</v>
      </c>
      <c r="H175" s="615"/>
      <c r="I175" s="615"/>
    </row>
    <row r="176" spans="1:9" ht="12.75">
      <c r="D176" s="604"/>
      <c r="E176" s="604"/>
      <c r="F176" s="604"/>
    </row>
    <row r="177" spans="1:9" ht="15.75" customHeight="1">
      <c r="A177" s="623"/>
      <c r="B177" s="1206" t="s">
        <v>5032</v>
      </c>
      <c r="C177" s="1313"/>
      <c r="D177" s="1313"/>
      <c r="E177" s="1313"/>
      <c r="F177" s="1313"/>
      <c r="G177" s="1313"/>
      <c r="H177" s="1313"/>
      <c r="I177" s="1314"/>
    </row>
    <row r="178" spans="1:9" ht="30">
      <c r="A178" s="623"/>
      <c r="B178" s="623"/>
      <c r="C178" s="649"/>
      <c r="D178" s="610" t="s">
        <v>5033</v>
      </c>
      <c r="E178" s="610">
        <f>VALUE(MID(D178,4,20))</f>
        <v>224</v>
      </c>
      <c r="F178" s="610" t="s">
        <v>5034</v>
      </c>
      <c r="G178" s="614" t="s">
        <v>4925</v>
      </c>
      <c r="H178" s="612"/>
      <c r="I178" s="612"/>
    </row>
    <row r="179" spans="1:9" ht="30">
      <c r="A179" s="623"/>
      <c r="B179" s="623"/>
      <c r="C179" s="649"/>
      <c r="D179" s="613" t="s">
        <v>5035</v>
      </c>
      <c r="E179" s="610">
        <f>VALUE(MID(D179,4,20))</f>
        <v>225</v>
      </c>
      <c r="F179" s="613" t="s">
        <v>5036</v>
      </c>
      <c r="G179" s="614" t="s">
        <v>4925</v>
      </c>
      <c r="H179" s="615"/>
      <c r="I179" s="615"/>
    </row>
    <row r="180" spans="1:9" ht="30">
      <c r="A180" s="623"/>
      <c r="B180" s="623"/>
      <c r="C180" s="649"/>
      <c r="D180" s="613" t="s">
        <v>5037</v>
      </c>
      <c r="E180" s="610">
        <f>VALUE(MID(D180,4,20))</f>
        <v>226</v>
      </c>
      <c r="F180" s="613" t="s">
        <v>5038</v>
      </c>
      <c r="G180" s="614" t="s">
        <v>4925</v>
      </c>
      <c r="H180" s="615"/>
      <c r="I180" s="615"/>
    </row>
    <row r="181" spans="1:9" ht="12.75">
      <c r="D181" s="604"/>
      <c r="E181" s="604"/>
      <c r="F181" s="604"/>
    </row>
    <row r="182" spans="1:9" ht="15.75" customHeight="1">
      <c r="A182" s="623"/>
      <c r="B182" s="1206" t="s">
        <v>5039</v>
      </c>
      <c r="C182" s="1313"/>
      <c r="D182" s="1313"/>
      <c r="E182" s="1313"/>
      <c r="F182" s="1313"/>
      <c r="G182" s="1313"/>
      <c r="H182" s="1313"/>
      <c r="I182" s="1314"/>
    </row>
    <row r="183" spans="1:9" ht="30">
      <c r="A183" s="623"/>
      <c r="B183" s="623"/>
      <c r="C183" s="649"/>
      <c r="D183" s="610" t="s">
        <v>5040</v>
      </c>
      <c r="E183" s="610">
        <f>VALUE(MID(D183,4,20))</f>
        <v>227</v>
      </c>
      <c r="F183" s="610" t="s">
        <v>5041</v>
      </c>
      <c r="G183" s="612"/>
      <c r="H183" s="633" t="s">
        <v>4956</v>
      </c>
      <c r="I183" s="612" t="s">
        <v>5042</v>
      </c>
    </row>
    <row r="184" spans="1:9" ht="30">
      <c r="A184" s="623"/>
      <c r="B184" s="623"/>
      <c r="C184" s="649"/>
      <c r="D184" s="613" t="s">
        <v>5043</v>
      </c>
      <c r="E184" s="610">
        <f>VALUE(MID(D184,4,20))</f>
        <v>228</v>
      </c>
      <c r="F184" s="613" t="s">
        <v>5044</v>
      </c>
      <c r="G184" s="615"/>
      <c r="H184" s="633" t="s">
        <v>4956</v>
      </c>
      <c r="I184" s="612" t="s">
        <v>5042</v>
      </c>
    </row>
    <row r="185" spans="1:9" ht="29.25">
      <c r="A185" s="623"/>
      <c r="B185" s="623"/>
      <c r="C185" s="649"/>
      <c r="D185" s="613" t="s">
        <v>5045</v>
      </c>
      <c r="E185" s="610">
        <f>VALUE(MID(D185,4,20))</f>
        <v>229</v>
      </c>
      <c r="F185" s="613" t="s">
        <v>5046</v>
      </c>
      <c r="G185" s="615"/>
      <c r="H185" s="633" t="s">
        <v>4956</v>
      </c>
      <c r="I185" s="612" t="s">
        <v>5042</v>
      </c>
    </row>
    <row r="186" spans="1:9" ht="12.75">
      <c r="D186" s="604"/>
      <c r="E186" s="604"/>
      <c r="F186" s="604"/>
    </row>
    <row r="187" spans="1:9" ht="15.75" customHeight="1">
      <c r="A187" s="623"/>
      <c r="B187" s="1206" t="s">
        <v>5047</v>
      </c>
      <c r="C187" s="1313"/>
      <c r="D187" s="1313"/>
      <c r="E187" s="1313"/>
      <c r="F187" s="1313"/>
      <c r="G187" s="1313"/>
      <c r="H187" s="1313"/>
      <c r="I187" s="1314"/>
    </row>
    <row r="188" spans="1:9" ht="30">
      <c r="A188" s="623"/>
      <c r="B188" s="623"/>
      <c r="C188" s="649"/>
      <c r="D188" s="617" t="s">
        <v>5048</v>
      </c>
      <c r="E188" s="617">
        <f t="shared" ref="E188:E197" si="8">VALUE(MID(D188,4,20))</f>
        <v>230</v>
      </c>
      <c r="F188" s="617" t="s">
        <v>5049</v>
      </c>
      <c r="G188" s="618" t="s">
        <v>4925</v>
      </c>
      <c r="H188" s="622"/>
      <c r="I188" s="638"/>
    </row>
    <row r="189" spans="1:9" ht="30">
      <c r="A189" s="623"/>
      <c r="B189" s="623"/>
      <c r="C189" s="649"/>
      <c r="D189" s="613" t="s">
        <v>5050</v>
      </c>
      <c r="E189" s="610">
        <f t="shared" si="8"/>
        <v>231</v>
      </c>
      <c r="F189" s="613" t="s">
        <v>5051</v>
      </c>
      <c r="G189" s="614" t="s">
        <v>4925</v>
      </c>
      <c r="H189" s="615"/>
      <c r="I189" s="615"/>
    </row>
    <row r="190" spans="1:9" ht="45">
      <c r="A190" s="623"/>
      <c r="B190" s="623"/>
      <c r="C190" s="649"/>
      <c r="D190" s="613" t="s">
        <v>5052</v>
      </c>
      <c r="E190" s="610">
        <f t="shared" si="8"/>
        <v>232</v>
      </c>
      <c r="F190" s="613" t="s">
        <v>5053</v>
      </c>
      <c r="G190" s="614" t="s">
        <v>4925</v>
      </c>
      <c r="H190" s="615"/>
      <c r="I190" s="615"/>
    </row>
    <row r="191" spans="1:9" ht="30">
      <c r="A191" s="623"/>
      <c r="B191" s="623"/>
      <c r="C191" s="649"/>
      <c r="D191" s="613" t="s">
        <v>5054</v>
      </c>
      <c r="E191" s="610">
        <f t="shared" si="8"/>
        <v>233</v>
      </c>
      <c r="F191" s="613" t="s">
        <v>5055</v>
      </c>
      <c r="G191" s="614" t="s">
        <v>4925</v>
      </c>
      <c r="H191" s="615"/>
      <c r="I191" s="615"/>
    </row>
    <row r="192" spans="1:9" ht="45">
      <c r="A192" s="623"/>
      <c r="B192" s="623"/>
      <c r="C192" s="649"/>
      <c r="D192" s="613" t="s">
        <v>5056</v>
      </c>
      <c r="E192" s="610">
        <f t="shared" si="8"/>
        <v>234</v>
      </c>
      <c r="F192" s="613" t="s">
        <v>5057</v>
      </c>
      <c r="G192" s="614" t="s">
        <v>4925</v>
      </c>
      <c r="H192" s="615"/>
      <c r="I192" s="615"/>
    </row>
    <row r="193" spans="1:11" ht="45">
      <c r="A193" s="623"/>
      <c r="B193" s="623"/>
      <c r="C193" s="649"/>
      <c r="D193" s="613" t="s">
        <v>5058</v>
      </c>
      <c r="E193" s="610">
        <f t="shared" si="8"/>
        <v>235</v>
      </c>
      <c r="F193" s="613" t="s">
        <v>5059</v>
      </c>
      <c r="G193" s="614" t="s">
        <v>4925</v>
      </c>
      <c r="H193" s="615"/>
      <c r="I193" s="615"/>
    </row>
    <row r="194" spans="1:11" ht="30">
      <c r="A194" s="623"/>
      <c r="B194" s="623"/>
      <c r="C194" s="649"/>
      <c r="D194" s="613" t="s">
        <v>5060</v>
      </c>
      <c r="E194" s="610">
        <f t="shared" si="8"/>
        <v>236</v>
      </c>
      <c r="F194" s="613" t="s">
        <v>5061</v>
      </c>
      <c r="G194" s="614" t="s">
        <v>4925</v>
      </c>
      <c r="H194" s="615"/>
      <c r="I194" s="615"/>
    </row>
    <row r="195" spans="1:11" ht="60">
      <c r="A195" s="623"/>
      <c r="B195" s="623"/>
      <c r="C195" s="649"/>
      <c r="D195" s="613" t="s">
        <v>5062</v>
      </c>
      <c r="E195" s="610">
        <f t="shared" si="8"/>
        <v>237</v>
      </c>
      <c r="F195" s="613" t="s">
        <v>5063</v>
      </c>
      <c r="G195" s="614" t="s">
        <v>4925</v>
      </c>
      <c r="H195" s="615"/>
      <c r="I195" s="615"/>
    </row>
    <row r="196" spans="1:11" ht="30">
      <c r="A196" s="623"/>
      <c r="B196" s="623"/>
      <c r="C196" s="649"/>
      <c r="D196" s="613" t="s">
        <v>5064</v>
      </c>
      <c r="E196" s="610">
        <f t="shared" si="8"/>
        <v>238</v>
      </c>
      <c r="F196" s="613" t="s">
        <v>5065</v>
      </c>
      <c r="G196" s="614" t="s">
        <v>4925</v>
      </c>
      <c r="H196" s="615"/>
      <c r="I196" s="615"/>
    </row>
    <row r="197" spans="1:11" ht="30">
      <c r="A197" s="623"/>
      <c r="B197" s="623"/>
      <c r="C197" s="649"/>
      <c r="D197" s="613" t="s">
        <v>5066</v>
      </c>
      <c r="E197" s="610">
        <f t="shared" si="8"/>
        <v>239</v>
      </c>
      <c r="F197" s="613" t="s">
        <v>5067</v>
      </c>
      <c r="G197" s="614" t="s">
        <v>4925</v>
      </c>
      <c r="H197" s="615"/>
      <c r="I197" s="615"/>
    </row>
    <row r="198" spans="1:11" ht="12.75">
      <c r="D198" s="604"/>
      <c r="E198" s="604"/>
      <c r="F198" s="604"/>
    </row>
    <row r="199" spans="1:11" ht="15.75" customHeight="1">
      <c r="A199" s="623"/>
      <c r="B199" s="1206" t="s">
        <v>5068</v>
      </c>
      <c r="C199" s="1313"/>
      <c r="D199" s="1313"/>
      <c r="E199" s="1313"/>
      <c r="F199" s="1313"/>
      <c r="G199" s="1313"/>
      <c r="H199" s="1313"/>
      <c r="I199" s="1314"/>
    </row>
    <row r="200" spans="1:11" ht="30">
      <c r="A200" s="623"/>
      <c r="B200" s="623"/>
      <c r="C200" s="649"/>
      <c r="D200" s="610" t="s">
        <v>5069</v>
      </c>
      <c r="E200" s="610">
        <f t="shared" ref="E200:E213" si="9">VALUE(MID(D200,4,20))</f>
        <v>240</v>
      </c>
      <c r="F200" s="610" t="s">
        <v>5070</v>
      </c>
      <c r="G200" s="614" t="s">
        <v>4925</v>
      </c>
      <c r="H200" s="622"/>
      <c r="I200" s="612"/>
    </row>
    <row r="201" spans="1:11" ht="30">
      <c r="A201" s="623"/>
      <c r="B201" s="623"/>
      <c r="C201" s="649"/>
      <c r="D201" s="613" t="s">
        <v>5071</v>
      </c>
      <c r="E201" s="610">
        <f t="shared" si="9"/>
        <v>241</v>
      </c>
      <c r="F201" s="613" t="s">
        <v>5072</v>
      </c>
      <c r="G201" s="614" t="s">
        <v>4925</v>
      </c>
      <c r="H201" s="622"/>
      <c r="I201" s="615"/>
    </row>
    <row r="202" spans="1:11" ht="30">
      <c r="A202" s="623"/>
      <c r="B202" s="623"/>
      <c r="C202" s="649"/>
      <c r="D202" s="613" t="s">
        <v>5073</v>
      </c>
      <c r="E202" s="610">
        <f t="shared" si="9"/>
        <v>242</v>
      </c>
      <c r="F202" s="613" t="s">
        <v>5074</v>
      </c>
      <c r="G202" s="614" t="s">
        <v>4925</v>
      </c>
      <c r="H202" s="622"/>
      <c r="I202" s="615"/>
    </row>
    <row r="203" spans="1:11" ht="30">
      <c r="A203" s="623"/>
      <c r="B203" s="623"/>
      <c r="C203" s="649"/>
      <c r="D203" s="613" t="s">
        <v>5075</v>
      </c>
      <c r="E203" s="610">
        <f t="shared" si="9"/>
        <v>243</v>
      </c>
      <c r="F203" s="613" t="s">
        <v>5076</v>
      </c>
      <c r="G203" s="614" t="s">
        <v>4925</v>
      </c>
      <c r="H203" s="622"/>
      <c r="I203" s="615"/>
    </row>
    <row r="204" spans="1:11" ht="60">
      <c r="A204" s="623"/>
      <c r="B204" s="623"/>
      <c r="C204" s="649"/>
      <c r="D204" s="613" t="s">
        <v>5077</v>
      </c>
      <c r="E204" s="610">
        <f t="shared" si="9"/>
        <v>244</v>
      </c>
      <c r="F204" s="613" t="s">
        <v>5078</v>
      </c>
      <c r="G204" s="614" t="s">
        <v>4925</v>
      </c>
      <c r="H204" s="622"/>
      <c r="I204" s="615"/>
    </row>
    <row r="205" spans="1:11" ht="30">
      <c r="A205" s="623"/>
      <c r="B205" s="623"/>
      <c r="C205" s="649"/>
      <c r="D205" s="613" t="s">
        <v>5079</v>
      </c>
      <c r="E205" s="610">
        <f t="shared" si="9"/>
        <v>245</v>
      </c>
      <c r="F205" s="613" t="s">
        <v>5080</v>
      </c>
      <c r="G205" s="614" t="s">
        <v>4925</v>
      </c>
      <c r="H205" s="622"/>
      <c r="I205" s="615"/>
    </row>
    <row r="206" spans="1:11" ht="45">
      <c r="A206" s="623"/>
      <c r="B206" s="623"/>
      <c r="C206" s="649"/>
      <c r="D206" s="613" t="s">
        <v>5081</v>
      </c>
      <c r="E206" s="610">
        <f t="shared" si="9"/>
        <v>246</v>
      </c>
      <c r="F206" s="613" t="s">
        <v>5082</v>
      </c>
      <c r="G206" s="614" t="s">
        <v>4925</v>
      </c>
      <c r="H206" s="622"/>
      <c r="I206" s="615"/>
      <c r="K206" s="9"/>
    </row>
    <row r="207" spans="1:11" ht="30">
      <c r="A207" s="623"/>
      <c r="B207" s="623"/>
      <c r="C207" s="649"/>
      <c r="D207" s="613" t="s">
        <v>5083</v>
      </c>
      <c r="E207" s="610">
        <f t="shared" si="9"/>
        <v>247</v>
      </c>
      <c r="F207" s="613" t="s">
        <v>5084</v>
      </c>
      <c r="G207" s="614" t="s">
        <v>4925</v>
      </c>
      <c r="H207" s="622"/>
      <c r="I207" s="615"/>
      <c r="K207" s="9"/>
    </row>
    <row r="208" spans="1:11" ht="45">
      <c r="A208" s="623"/>
      <c r="B208" s="623"/>
      <c r="C208" s="649"/>
      <c r="D208" s="613" t="s">
        <v>5085</v>
      </c>
      <c r="E208" s="610">
        <f t="shared" si="9"/>
        <v>248</v>
      </c>
      <c r="F208" s="613" t="s">
        <v>5086</v>
      </c>
      <c r="G208" s="615"/>
      <c r="H208" s="633" t="s">
        <v>4956</v>
      </c>
      <c r="I208" s="615" t="s">
        <v>5087</v>
      </c>
      <c r="K208" s="9"/>
    </row>
    <row r="209" spans="1:11" ht="60">
      <c r="A209" s="623"/>
      <c r="B209" s="623"/>
      <c r="C209" s="649"/>
      <c r="D209" s="613" t="s">
        <v>5088</v>
      </c>
      <c r="E209" s="610">
        <f t="shared" si="9"/>
        <v>249</v>
      </c>
      <c r="F209" s="613" t="s">
        <v>5089</v>
      </c>
      <c r="G209" s="615"/>
      <c r="H209" s="633" t="s">
        <v>4956</v>
      </c>
      <c r="I209" s="615" t="s">
        <v>5087</v>
      </c>
      <c r="K209" s="9"/>
    </row>
    <row r="210" spans="1:11" ht="30">
      <c r="A210" s="623"/>
      <c r="B210" s="623"/>
      <c r="C210" s="649"/>
      <c r="D210" s="613" t="s">
        <v>5090</v>
      </c>
      <c r="E210" s="610">
        <f t="shared" si="9"/>
        <v>250</v>
      </c>
      <c r="F210" s="613" t="s">
        <v>5091</v>
      </c>
      <c r="G210" s="615"/>
      <c r="H210" s="633" t="s">
        <v>4956</v>
      </c>
      <c r="I210" s="615" t="s">
        <v>5087</v>
      </c>
      <c r="K210" s="9"/>
    </row>
    <row r="211" spans="1:11" ht="45">
      <c r="A211" s="623"/>
      <c r="B211" s="623"/>
      <c r="C211" s="649"/>
      <c r="D211" s="613" t="s">
        <v>5092</v>
      </c>
      <c r="E211" s="610">
        <f t="shared" si="9"/>
        <v>251</v>
      </c>
      <c r="F211" s="613" t="s">
        <v>5093</v>
      </c>
      <c r="G211" s="615"/>
      <c r="H211" s="633" t="s">
        <v>4956</v>
      </c>
      <c r="I211" s="615" t="s">
        <v>5087</v>
      </c>
      <c r="K211" s="9"/>
    </row>
    <row r="212" spans="1:11" ht="45">
      <c r="A212" s="623"/>
      <c r="B212" s="623"/>
      <c r="C212" s="649"/>
      <c r="D212" s="613" t="s">
        <v>5094</v>
      </c>
      <c r="E212" s="610">
        <f t="shared" si="9"/>
        <v>252</v>
      </c>
      <c r="F212" s="613" t="s">
        <v>5095</v>
      </c>
      <c r="G212" s="615"/>
      <c r="H212" s="633" t="s">
        <v>4956</v>
      </c>
      <c r="I212" s="615" t="s">
        <v>5087</v>
      </c>
      <c r="K212" s="9"/>
    </row>
    <row r="213" spans="1:11" ht="60">
      <c r="A213" s="623"/>
      <c r="B213" s="623"/>
      <c r="C213" s="649"/>
      <c r="D213" s="613" t="s">
        <v>5096</v>
      </c>
      <c r="E213" s="610">
        <f t="shared" si="9"/>
        <v>253</v>
      </c>
      <c r="F213" s="613" t="s">
        <v>5097</v>
      </c>
      <c r="G213" s="614" t="s">
        <v>4925</v>
      </c>
      <c r="H213" s="622"/>
      <c r="I213" s="615"/>
      <c r="K213" s="9"/>
    </row>
    <row r="214" spans="1:11">
      <c r="D214" s="604"/>
      <c r="E214" s="604"/>
      <c r="F214" s="604"/>
      <c r="K214" s="9"/>
    </row>
    <row r="215" spans="1:11" ht="15.75" customHeight="1">
      <c r="A215" s="1206" t="s">
        <v>5098</v>
      </c>
      <c r="B215" s="1313"/>
      <c r="C215" s="1313"/>
      <c r="D215" s="1313"/>
      <c r="E215" s="1313"/>
      <c r="F215" s="1313"/>
      <c r="G215" s="1313"/>
      <c r="H215" s="1313"/>
      <c r="I215" s="1314"/>
      <c r="K215" s="9"/>
    </row>
    <row r="216" spans="1:11" ht="15.75" customHeight="1">
      <c r="A216" s="623"/>
      <c r="B216" s="1315" t="s">
        <v>5099</v>
      </c>
      <c r="C216" s="1316"/>
      <c r="D216" s="1316"/>
      <c r="E216" s="1316"/>
      <c r="F216" s="1316"/>
      <c r="G216" s="1316"/>
      <c r="H216" s="1316"/>
      <c r="I216" s="1317"/>
      <c r="K216" s="9"/>
    </row>
    <row r="217" spans="1:11" ht="45">
      <c r="A217" s="623"/>
      <c r="B217" s="623"/>
      <c r="C217" s="649"/>
      <c r="D217" s="610" t="s">
        <v>5100</v>
      </c>
      <c r="E217" s="610">
        <f>VALUE(MID(D217,4,20))</f>
        <v>254</v>
      </c>
      <c r="F217" s="610" t="s">
        <v>5101</v>
      </c>
      <c r="G217" s="614" t="s">
        <v>4925</v>
      </c>
      <c r="H217" s="612"/>
      <c r="I217" s="612"/>
      <c r="K217" s="9"/>
    </row>
    <row r="218" spans="1:11" ht="45">
      <c r="A218" s="623"/>
      <c r="B218" s="623"/>
      <c r="C218" s="649"/>
      <c r="D218" s="613" t="s">
        <v>5102</v>
      </c>
      <c r="E218" s="610">
        <f>VALUE(MID(D218,4,20))</f>
        <v>255</v>
      </c>
      <c r="F218" s="613" t="s">
        <v>5103</v>
      </c>
      <c r="G218" s="614" t="s">
        <v>4925</v>
      </c>
      <c r="H218" s="615"/>
      <c r="I218" s="615"/>
      <c r="K218" s="9"/>
    </row>
    <row r="219" spans="1:11" ht="60">
      <c r="A219" s="623"/>
      <c r="B219" s="623"/>
      <c r="C219" s="649"/>
      <c r="D219" s="613" t="s">
        <v>5104</v>
      </c>
      <c r="E219" s="610">
        <f>VALUE(MID(D219,4,20))</f>
        <v>256</v>
      </c>
      <c r="F219" s="613" t="s">
        <v>5105</v>
      </c>
      <c r="G219" s="615"/>
      <c r="H219" s="633" t="s">
        <v>4956</v>
      </c>
      <c r="I219" s="615" t="s">
        <v>5087</v>
      </c>
      <c r="K219" s="9"/>
    </row>
    <row r="220" spans="1:11" ht="30">
      <c r="A220" s="623"/>
      <c r="B220" s="623"/>
      <c r="C220" s="649"/>
      <c r="D220" s="613" t="s">
        <v>5106</v>
      </c>
      <c r="E220" s="610">
        <f>VALUE(MID(D220,4,20))</f>
        <v>257</v>
      </c>
      <c r="F220" s="613" t="s">
        <v>5107</v>
      </c>
      <c r="G220" s="615"/>
      <c r="H220" s="633" t="s">
        <v>4956</v>
      </c>
      <c r="I220" s="615" t="s">
        <v>5087</v>
      </c>
      <c r="K220" s="9"/>
    </row>
    <row r="221" spans="1:11">
      <c r="D221" s="604"/>
      <c r="E221" s="604"/>
      <c r="F221" s="604"/>
      <c r="K221" s="9"/>
    </row>
    <row r="222" spans="1:11" ht="15.75" customHeight="1">
      <c r="A222" s="623"/>
      <c r="B222" s="1206" t="s">
        <v>5108</v>
      </c>
      <c r="C222" s="1313"/>
      <c r="D222" s="1313"/>
      <c r="E222" s="1313"/>
      <c r="F222" s="1313"/>
      <c r="G222" s="1313"/>
      <c r="H222" s="1313"/>
      <c r="I222" s="1314"/>
      <c r="K222" s="9"/>
    </row>
    <row r="223" spans="1:11" ht="30">
      <c r="A223" s="623"/>
      <c r="B223" s="623"/>
      <c r="C223" s="649"/>
      <c r="D223" s="610" t="s">
        <v>5109</v>
      </c>
      <c r="E223" s="610">
        <f>VALUE(MID(D223,4,20))</f>
        <v>258</v>
      </c>
      <c r="F223" s="610" t="s">
        <v>5110</v>
      </c>
      <c r="G223" s="614" t="s">
        <v>4925</v>
      </c>
      <c r="H223" s="612"/>
      <c r="I223" s="612"/>
      <c r="K223" s="9"/>
    </row>
    <row r="224" spans="1:11" ht="43.5">
      <c r="A224" s="623"/>
      <c r="B224" s="623"/>
      <c r="C224" s="649"/>
      <c r="D224" s="613" t="s">
        <v>5111</v>
      </c>
      <c r="E224" s="610">
        <f>VALUE(MID(D224,4,20))</f>
        <v>259</v>
      </c>
      <c r="F224" s="613" t="s">
        <v>5112</v>
      </c>
      <c r="G224" s="615"/>
      <c r="H224" s="633" t="s">
        <v>4956</v>
      </c>
      <c r="I224" s="615" t="s">
        <v>5113</v>
      </c>
      <c r="K224" s="9"/>
    </row>
    <row r="225" spans="1:11" ht="45">
      <c r="A225" s="623"/>
      <c r="B225" s="623"/>
      <c r="C225" s="649"/>
      <c r="D225" s="613" t="s">
        <v>5114</v>
      </c>
      <c r="E225" s="610">
        <f>VALUE(MID(D225,4,20))</f>
        <v>260</v>
      </c>
      <c r="F225" s="613" t="s">
        <v>5115</v>
      </c>
      <c r="G225" s="614" t="s">
        <v>4925</v>
      </c>
      <c r="H225" s="615"/>
      <c r="I225" s="615"/>
      <c r="K225" s="9"/>
    </row>
    <row r="226" spans="1:11" ht="45">
      <c r="A226" s="623"/>
      <c r="B226" s="623"/>
      <c r="C226" s="649"/>
      <c r="D226" s="613" t="s">
        <v>5116</v>
      </c>
      <c r="E226" s="610">
        <f>VALUE(MID(D226,4,20))</f>
        <v>261</v>
      </c>
      <c r="F226" s="613" t="s">
        <v>5117</v>
      </c>
      <c r="G226" s="614" t="s">
        <v>4925</v>
      </c>
      <c r="H226" s="615"/>
      <c r="I226" s="615"/>
      <c r="K226" s="9"/>
    </row>
    <row r="227" spans="1:11">
      <c r="A227" s="623"/>
      <c r="B227" s="623"/>
      <c r="C227" s="649"/>
      <c r="D227" s="627" t="s">
        <v>5118</v>
      </c>
      <c r="E227" s="629" t="s">
        <v>5119</v>
      </c>
      <c r="F227" s="639" t="s">
        <v>5119</v>
      </c>
      <c r="G227" s="627"/>
      <c r="H227" s="627"/>
      <c r="I227" s="630"/>
      <c r="K227" s="9"/>
    </row>
    <row r="228" spans="1:11">
      <c r="D228" s="604"/>
      <c r="E228" s="604"/>
      <c r="F228" s="604"/>
      <c r="K228" s="9"/>
    </row>
    <row r="229" spans="1:11" ht="15.75" customHeight="1">
      <c r="A229" s="623"/>
      <c r="B229" s="1206" t="s">
        <v>5120</v>
      </c>
      <c r="C229" s="1313"/>
      <c r="D229" s="1313"/>
      <c r="E229" s="1313"/>
      <c r="F229" s="1313"/>
      <c r="G229" s="1313"/>
      <c r="H229" s="1313"/>
      <c r="I229" s="1314"/>
      <c r="K229" s="9"/>
    </row>
    <row r="230" spans="1:11" ht="30">
      <c r="A230" s="623"/>
      <c r="B230" s="623"/>
      <c r="C230" s="649"/>
      <c r="D230" s="610" t="s">
        <v>5121</v>
      </c>
      <c r="E230" s="610">
        <f t="shared" ref="E230:E235" si="10">VALUE(MID(D230,4,20))</f>
        <v>263</v>
      </c>
      <c r="F230" s="610" t="s">
        <v>5122</v>
      </c>
      <c r="G230" s="612"/>
      <c r="H230" s="633" t="s">
        <v>4956</v>
      </c>
      <c r="I230" s="640" t="s">
        <v>5123</v>
      </c>
      <c r="J230" s="641"/>
      <c r="K230" s="9"/>
    </row>
    <row r="231" spans="1:11" ht="30">
      <c r="A231" s="623"/>
      <c r="B231" s="623"/>
      <c r="C231" s="649"/>
      <c r="D231" s="613" t="s">
        <v>5124</v>
      </c>
      <c r="E231" s="610">
        <f t="shared" si="10"/>
        <v>264</v>
      </c>
      <c r="F231" s="613" t="s">
        <v>5125</v>
      </c>
      <c r="G231" s="615"/>
      <c r="H231" s="633" t="s">
        <v>4956</v>
      </c>
      <c r="I231" s="640" t="s">
        <v>5123</v>
      </c>
      <c r="J231" s="641"/>
      <c r="K231" s="9"/>
    </row>
    <row r="232" spans="1:11" ht="45">
      <c r="A232" s="623"/>
      <c r="B232" s="623"/>
      <c r="C232" s="649"/>
      <c r="D232" s="613" t="s">
        <v>5126</v>
      </c>
      <c r="E232" s="610">
        <f t="shared" si="10"/>
        <v>265</v>
      </c>
      <c r="F232" s="613" t="s">
        <v>5127</v>
      </c>
      <c r="G232" s="615"/>
      <c r="H232" s="633" t="s">
        <v>4956</v>
      </c>
      <c r="I232" s="640" t="s">
        <v>5123</v>
      </c>
      <c r="J232" s="641"/>
      <c r="K232" s="9"/>
    </row>
    <row r="233" spans="1:11" ht="45">
      <c r="A233" s="623"/>
      <c r="B233" s="623"/>
      <c r="C233" s="649"/>
      <c r="D233" s="613" t="s">
        <v>5128</v>
      </c>
      <c r="E233" s="610">
        <f t="shared" si="10"/>
        <v>266</v>
      </c>
      <c r="F233" s="613" t="s">
        <v>5129</v>
      </c>
      <c r="G233" s="615"/>
      <c r="H233" s="633" t="s">
        <v>4956</v>
      </c>
      <c r="I233" s="640" t="s">
        <v>5123</v>
      </c>
      <c r="J233" s="641"/>
      <c r="K233" s="9"/>
    </row>
    <row r="234" spans="1:11" ht="135">
      <c r="A234" s="623"/>
      <c r="B234" s="623"/>
      <c r="C234" s="649"/>
      <c r="D234" s="613" t="s">
        <v>5130</v>
      </c>
      <c r="E234" s="610">
        <f t="shared" si="10"/>
        <v>267</v>
      </c>
      <c r="F234" s="613" t="s">
        <v>5131</v>
      </c>
      <c r="G234" s="615"/>
      <c r="H234" s="633" t="s">
        <v>4956</v>
      </c>
      <c r="I234" s="640" t="s">
        <v>5123</v>
      </c>
      <c r="J234" s="641"/>
      <c r="K234" s="9"/>
    </row>
    <row r="235" spans="1:11" ht="45">
      <c r="A235" s="623"/>
      <c r="B235" s="623"/>
      <c r="C235" s="649"/>
      <c r="D235" s="613" t="s">
        <v>5132</v>
      </c>
      <c r="E235" s="610">
        <f t="shared" si="10"/>
        <v>268</v>
      </c>
      <c r="F235" s="613" t="s">
        <v>5133</v>
      </c>
      <c r="G235" s="615"/>
      <c r="H235" s="633" t="s">
        <v>4956</v>
      </c>
      <c r="I235" s="640" t="s">
        <v>5123</v>
      </c>
      <c r="J235" s="641"/>
      <c r="K235" s="9"/>
    </row>
    <row r="236" spans="1:11">
      <c r="D236" s="604"/>
      <c r="E236" s="604"/>
      <c r="F236" s="604"/>
      <c r="K236" s="9"/>
    </row>
    <row r="237" spans="1:11" ht="15.75" customHeight="1">
      <c r="A237" s="623"/>
      <c r="B237" s="1206" t="s">
        <v>5134</v>
      </c>
      <c r="C237" s="1313"/>
      <c r="D237" s="1313"/>
      <c r="E237" s="1313"/>
      <c r="F237" s="1313"/>
      <c r="G237" s="1313"/>
      <c r="H237" s="1313"/>
      <c r="I237" s="1314"/>
      <c r="K237" s="9"/>
    </row>
    <row r="238" spans="1:11" ht="30">
      <c r="A238" s="623"/>
      <c r="B238" s="623"/>
      <c r="C238" s="649"/>
      <c r="D238" s="642" t="s">
        <v>5135</v>
      </c>
      <c r="E238" s="642">
        <f>VALUE(MID(D238,4,20))</f>
        <v>269</v>
      </c>
      <c r="F238" s="642" t="s">
        <v>5136</v>
      </c>
      <c r="G238" s="643"/>
      <c r="H238" s="643" t="s">
        <v>5137</v>
      </c>
      <c r="I238" s="644" t="s">
        <v>5138</v>
      </c>
      <c r="K238" s="9"/>
    </row>
    <row r="239" spans="1:11">
      <c r="D239" s="604"/>
      <c r="E239" s="604"/>
      <c r="F239" s="604"/>
      <c r="K239" s="9"/>
    </row>
    <row r="240" spans="1:11" ht="15.75" customHeight="1">
      <c r="A240" s="623"/>
      <c r="B240" s="1206" t="s">
        <v>5139</v>
      </c>
      <c r="C240" s="1313"/>
      <c r="D240" s="1313"/>
      <c r="E240" s="1313"/>
      <c r="F240" s="1313"/>
      <c r="G240" s="1313"/>
      <c r="H240" s="1313"/>
      <c r="I240" s="1314"/>
      <c r="K240" s="9"/>
    </row>
    <row r="241" spans="1:11">
      <c r="A241" s="623"/>
      <c r="B241" s="623"/>
      <c r="C241" s="649"/>
      <c r="D241" s="642" t="s">
        <v>5140</v>
      </c>
      <c r="E241" s="642">
        <f t="shared" ref="E241:E256" si="11">VALUE(MID(D241,4,20))</f>
        <v>270</v>
      </c>
      <c r="F241" s="642" t="s">
        <v>5141</v>
      </c>
      <c r="G241" s="643"/>
      <c r="H241" s="643" t="s">
        <v>5137</v>
      </c>
      <c r="I241" s="643"/>
      <c r="K241" s="9"/>
    </row>
    <row r="242" spans="1:11">
      <c r="A242" s="623"/>
      <c r="B242" s="623"/>
      <c r="C242" s="649"/>
      <c r="D242" s="645" t="s">
        <v>5142</v>
      </c>
      <c r="E242" s="642">
        <f t="shared" si="11"/>
        <v>271</v>
      </c>
      <c r="F242" s="645" t="s">
        <v>5143</v>
      </c>
      <c r="G242" s="646"/>
      <c r="H242" s="643" t="s">
        <v>5137</v>
      </c>
      <c r="I242" s="646"/>
      <c r="K242" s="9"/>
    </row>
    <row r="243" spans="1:11" ht="30">
      <c r="A243" s="623"/>
      <c r="B243" s="623"/>
      <c r="C243" s="649"/>
      <c r="D243" s="645" t="s">
        <v>5144</v>
      </c>
      <c r="E243" s="642">
        <f t="shared" si="11"/>
        <v>272</v>
      </c>
      <c r="F243" s="645" t="s">
        <v>5145</v>
      </c>
      <c r="G243" s="646"/>
      <c r="H243" s="643" t="s">
        <v>5137</v>
      </c>
      <c r="I243" s="646"/>
      <c r="K243" s="9"/>
    </row>
    <row r="244" spans="1:11">
      <c r="A244" s="623"/>
      <c r="B244" s="623"/>
      <c r="C244" s="649"/>
      <c r="D244" s="645" t="s">
        <v>5146</v>
      </c>
      <c r="E244" s="642">
        <f t="shared" si="11"/>
        <v>273</v>
      </c>
      <c r="F244" s="645" t="s">
        <v>5147</v>
      </c>
      <c r="G244" s="646"/>
      <c r="H244" s="643" t="s">
        <v>5137</v>
      </c>
      <c r="I244" s="646"/>
      <c r="K244" s="9"/>
    </row>
    <row r="245" spans="1:11">
      <c r="A245" s="623"/>
      <c r="B245" s="623"/>
      <c r="C245" s="649"/>
      <c r="D245" s="645" t="s">
        <v>5148</v>
      </c>
      <c r="E245" s="642">
        <f t="shared" si="11"/>
        <v>274</v>
      </c>
      <c r="F245" s="645" t="s">
        <v>5149</v>
      </c>
      <c r="G245" s="646"/>
      <c r="H245" s="643" t="s">
        <v>5137</v>
      </c>
      <c r="I245" s="646"/>
      <c r="K245" s="9"/>
    </row>
    <row r="246" spans="1:11">
      <c r="A246" s="623"/>
      <c r="B246" s="623"/>
      <c r="C246" s="649"/>
      <c r="D246" s="645" t="s">
        <v>5150</v>
      </c>
      <c r="E246" s="642">
        <f t="shared" si="11"/>
        <v>275</v>
      </c>
      <c r="F246" s="645" t="s">
        <v>5151</v>
      </c>
      <c r="G246" s="646"/>
      <c r="H246" s="643" t="s">
        <v>5137</v>
      </c>
      <c r="I246" s="646"/>
      <c r="K246" s="9"/>
    </row>
    <row r="247" spans="1:11">
      <c r="A247" s="623"/>
      <c r="B247" s="623"/>
      <c r="C247" s="649"/>
      <c r="D247" s="645" t="s">
        <v>5152</v>
      </c>
      <c r="E247" s="642">
        <f t="shared" si="11"/>
        <v>276</v>
      </c>
      <c r="F247" s="645" t="s">
        <v>5153</v>
      </c>
      <c r="G247" s="646"/>
      <c r="H247" s="643" t="s">
        <v>5137</v>
      </c>
      <c r="I247" s="646"/>
      <c r="K247" s="9"/>
    </row>
    <row r="248" spans="1:11">
      <c r="A248" s="623"/>
      <c r="B248" s="623"/>
      <c r="C248" s="649"/>
      <c r="D248" s="645" t="s">
        <v>5154</v>
      </c>
      <c r="E248" s="642">
        <f t="shared" si="11"/>
        <v>277</v>
      </c>
      <c r="F248" s="645" t="s">
        <v>5155</v>
      </c>
      <c r="G248" s="646"/>
      <c r="H248" s="643" t="s">
        <v>5137</v>
      </c>
      <c r="I248" s="646"/>
      <c r="K248" s="9"/>
    </row>
    <row r="249" spans="1:11">
      <c r="A249" s="623"/>
      <c r="B249" s="623"/>
      <c r="C249" s="649"/>
      <c r="D249" s="645" t="s">
        <v>5156</v>
      </c>
      <c r="E249" s="642">
        <f t="shared" si="11"/>
        <v>278</v>
      </c>
      <c r="F249" s="645" t="s">
        <v>5157</v>
      </c>
      <c r="G249" s="646"/>
      <c r="H249" s="643" t="s">
        <v>5137</v>
      </c>
      <c r="I249" s="646"/>
      <c r="K249" s="9"/>
    </row>
    <row r="250" spans="1:11">
      <c r="A250" s="623"/>
      <c r="B250" s="623"/>
      <c r="C250" s="649"/>
      <c r="D250" s="645" t="s">
        <v>5158</v>
      </c>
      <c r="E250" s="642">
        <f t="shared" si="11"/>
        <v>279</v>
      </c>
      <c r="F250" s="645" t="s">
        <v>5159</v>
      </c>
      <c r="G250" s="646"/>
      <c r="H250" s="643" t="s">
        <v>5137</v>
      </c>
      <c r="I250" s="646"/>
      <c r="K250" s="9"/>
    </row>
    <row r="251" spans="1:11" ht="30">
      <c r="A251" s="623"/>
      <c r="B251" s="623"/>
      <c r="C251" s="649"/>
      <c r="D251" s="645" t="s">
        <v>5160</v>
      </c>
      <c r="E251" s="642">
        <f t="shared" si="11"/>
        <v>280</v>
      </c>
      <c r="F251" s="645" t="s">
        <v>5161</v>
      </c>
      <c r="G251" s="646"/>
      <c r="H251" s="643" t="s">
        <v>5137</v>
      </c>
      <c r="I251" s="646"/>
      <c r="K251" s="9"/>
    </row>
    <row r="252" spans="1:11" ht="30">
      <c r="A252" s="623"/>
      <c r="B252" s="623"/>
      <c r="C252" s="649"/>
      <c r="D252" s="645" t="s">
        <v>5162</v>
      </c>
      <c r="E252" s="642">
        <f t="shared" si="11"/>
        <v>281</v>
      </c>
      <c r="F252" s="645" t="s">
        <v>5163</v>
      </c>
      <c r="G252" s="646"/>
      <c r="H252" s="643" t="s">
        <v>5137</v>
      </c>
      <c r="I252" s="646"/>
      <c r="K252" s="9"/>
    </row>
    <row r="253" spans="1:11">
      <c r="A253" s="623"/>
      <c r="B253" s="623"/>
      <c r="C253" s="649"/>
      <c r="D253" s="645" t="s">
        <v>5164</v>
      </c>
      <c r="E253" s="642">
        <f t="shared" si="11"/>
        <v>282</v>
      </c>
      <c r="F253" s="645" t="s">
        <v>5165</v>
      </c>
      <c r="G253" s="646"/>
      <c r="H253" s="643" t="s">
        <v>5137</v>
      </c>
      <c r="I253" s="646"/>
      <c r="K253" s="9"/>
    </row>
    <row r="254" spans="1:11" ht="45">
      <c r="A254" s="623"/>
      <c r="B254" s="623"/>
      <c r="C254" s="649"/>
      <c r="D254" s="645" t="s">
        <v>5166</v>
      </c>
      <c r="E254" s="642">
        <f t="shared" si="11"/>
        <v>283</v>
      </c>
      <c r="F254" s="645" t="s">
        <v>5167</v>
      </c>
      <c r="G254" s="646"/>
      <c r="H254" s="643" t="s">
        <v>5137</v>
      </c>
      <c r="I254" s="646"/>
      <c r="K254" s="9"/>
    </row>
    <row r="255" spans="1:11">
      <c r="A255" s="623"/>
      <c r="B255" s="623"/>
      <c r="C255" s="649"/>
      <c r="D255" s="645" t="s">
        <v>5168</v>
      </c>
      <c r="E255" s="642">
        <f t="shared" si="11"/>
        <v>284</v>
      </c>
      <c r="F255" s="645" t="s">
        <v>5169</v>
      </c>
      <c r="G255" s="646"/>
      <c r="H255" s="643" t="s">
        <v>5137</v>
      </c>
      <c r="I255" s="646"/>
      <c r="K255" s="9"/>
    </row>
    <row r="256" spans="1:11">
      <c r="A256" s="623"/>
      <c r="B256" s="623"/>
      <c r="C256" s="649"/>
      <c r="D256" s="645" t="s">
        <v>5170</v>
      </c>
      <c r="E256" s="642">
        <f t="shared" si="11"/>
        <v>285</v>
      </c>
      <c r="F256" s="645" t="s">
        <v>2765</v>
      </c>
      <c r="G256" s="646"/>
      <c r="H256" s="643" t="s">
        <v>5137</v>
      </c>
      <c r="I256" s="646"/>
      <c r="K256" s="9"/>
    </row>
    <row r="257" spans="1:11">
      <c r="D257" s="604"/>
      <c r="E257" s="604"/>
      <c r="F257" s="604"/>
      <c r="K257" s="9"/>
    </row>
    <row r="258" spans="1:11" ht="15.75" customHeight="1">
      <c r="A258" s="623"/>
      <c r="B258" s="1206" t="s">
        <v>5171</v>
      </c>
      <c r="C258" s="1313"/>
      <c r="D258" s="1313"/>
      <c r="E258" s="1313"/>
      <c r="F258" s="1313"/>
      <c r="G258" s="1313"/>
      <c r="H258" s="1313"/>
      <c r="I258" s="1314"/>
      <c r="K258" s="9"/>
    </row>
    <row r="259" spans="1:11" ht="90">
      <c r="A259" s="623"/>
      <c r="B259" s="623"/>
      <c r="C259" s="649"/>
      <c r="D259" s="642" t="s">
        <v>5172</v>
      </c>
      <c r="E259" s="642">
        <f>VALUE(MID(D259,4,20))</f>
        <v>286</v>
      </c>
      <c r="F259" s="642" t="s">
        <v>5173</v>
      </c>
      <c r="G259" s="643"/>
      <c r="H259" s="643" t="s">
        <v>5137</v>
      </c>
      <c r="I259" s="643"/>
      <c r="K259" s="9"/>
    </row>
    <row r="260" spans="1:11" ht="60">
      <c r="A260" s="623"/>
      <c r="B260" s="623"/>
      <c r="C260" s="649"/>
      <c r="D260" s="645" t="s">
        <v>5174</v>
      </c>
      <c r="E260" s="642">
        <f>VALUE(MID(D260,4,20))</f>
        <v>287</v>
      </c>
      <c r="F260" s="645" t="s">
        <v>5175</v>
      </c>
      <c r="G260" s="646"/>
      <c r="H260" s="643" t="s">
        <v>5137</v>
      </c>
      <c r="I260" s="647"/>
      <c r="K260" s="9"/>
    </row>
    <row r="261" spans="1:11">
      <c r="D261" s="604"/>
      <c r="E261" s="604"/>
      <c r="F261" s="604"/>
      <c r="K261" s="9"/>
    </row>
    <row r="262" spans="1:11" ht="15.75" customHeight="1">
      <c r="A262" s="1206" t="s">
        <v>5176</v>
      </c>
      <c r="B262" s="1313"/>
      <c r="C262" s="1313"/>
      <c r="D262" s="1313"/>
      <c r="E262" s="1313"/>
      <c r="F262" s="1313"/>
      <c r="G262" s="1313"/>
      <c r="H262" s="1313"/>
      <c r="I262" s="1314"/>
      <c r="K262" s="9"/>
    </row>
    <row r="263" spans="1:11" ht="15.75" customHeight="1">
      <c r="A263" s="623"/>
      <c r="B263" s="1315" t="s">
        <v>5177</v>
      </c>
      <c r="C263" s="1316"/>
      <c r="D263" s="1316"/>
      <c r="E263" s="1316"/>
      <c r="F263" s="1316"/>
      <c r="G263" s="1316"/>
      <c r="H263" s="1316"/>
      <c r="I263" s="1317"/>
      <c r="K263" s="9"/>
    </row>
    <row r="264" spans="1:11" ht="30">
      <c r="A264" s="623"/>
      <c r="B264" s="623"/>
      <c r="C264" s="649"/>
      <c r="D264" s="610" t="s">
        <v>5178</v>
      </c>
      <c r="E264" s="610">
        <f>VALUE(MID(D264,4,20))</f>
        <v>288</v>
      </c>
      <c r="F264" s="610" t="s">
        <v>5179</v>
      </c>
      <c r="G264" s="614" t="s">
        <v>4925</v>
      </c>
      <c r="H264" s="612"/>
      <c r="I264" s="612"/>
      <c r="K264" s="9"/>
    </row>
    <row r="265" spans="1:11" ht="30">
      <c r="A265" s="623"/>
      <c r="B265" s="623"/>
      <c r="C265" s="649"/>
      <c r="D265" s="613" t="s">
        <v>5180</v>
      </c>
      <c r="E265" s="610">
        <f>VALUE(MID(D265,4,20))</f>
        <v>289</v>
      </c>
      <c r="F265" s="613" t="s">
        <v>5181</v>
      </c>
      <c r="G265" s="614" t="s">
        <v>4925</v>
      </c>
      <c r="H265" s="615"/>
      <c r="I265" s="615"/>
      <c r="K265" s="9"/>
    </row>
    <row r="266" spans="1:11" ht="45.75">
      <c r="A266" s="623"/>
      <c r="B266" s="623"/>
      <c r="C266" s="632"/>
      <c r="D266" s="613" t="s">
        <v>5182</v>
      </c>
      <c r="E266" s="613">
        <f>VALUE(MID(D266,4,20))</f>
        <v>447</v>
      </c>
      <c r="F266" s="648" t="s">
        <v>5183</v>
      </c>
      <c r="G266" s="614" t="s">
        <v>4925</v>
      </c>
      <c r="H266" s="615"/>
      <c r="I266" s="615"/>
      <c r="K266" s="9"/>
    </row>
    <row r="267" spans="1:11">
      <c r="D267" s="604"/>
      <c r="E267" s="604"/>
      <c r="F267" s="604"/>
      <c r="K267" s="9"/>
    </row>
    <row r="268" spans="1:11" ht="15.75" customHeight="1">
      <c r="A268" s="623"/>
      <c r="B268" s="1206" t="s">
        <v>5184</v>
      </c>
      <c r="C268" s="1313"/>
      <c r="D268" s="1313"/>
      <c r="E268" s="1313"/>
      <c r="F268" s="1313"/>
      <c r="G268" s="1313"/>
      <c r="H268" s="1313"/>
      <c r="I268" s="1314"/>
      <c r="K268" s="9"/>
    </row>
    <row r="269" spans="1:11" ht="15.75" customHeight="1">
      <c r="A269" s="623"/>
      <c r="B269" s="623"/>
      <c r="C269" s="1319" t="s">
        <v>5185</v>
      </c>
      <c r="D269" s="1319"/>
      <c r="E269" s="1319"/>
      <c r="F269" s="1319"/>
      <c r="G269" s="1319"/>
      <c r="H269" s="1319"/>
      <c r="I269" s="1321"/>
      <c r="K269" s="9"/>
    </row>
    <row r="270" spans="1:11" ht="45">
      <c r="A270" s="623"/>
      <c r="B270" s="623"/>
      <c r="C270" s="649"/>
      <c r="D270" s="616" t="s">
        <v>5186</v>
      </c>
      <c r="E270" s="617">
        <f>VALUE(MID(D270,4,20))</f>
        <v>290</v>
      </c>
      <c r="F270" s="616" t="s">
        <v>5187</v>
      </c>
      <c r="G270" s="614" t="s">
        <v>4925</v>
      </c>
      <c r="H270" s="622"/>
      <c r="I270" s="619"/>
      <c r="K270" s="9"/>
    </row>
    <row r="271" spans="1:11" ht="30">
      <c r="A271" s="623"/>
      <c r="B271" s="623"/>
      <c r="C271" s="649"/>
      <c r="D271" s="616" t="s">
        <v>5188</v>
      </c>
      <c r="E271" s="617">
        <f>VALUE(MID(D271,4,20))</f>
        <v>291</v>
      </c>
      <c r="F271" s="616" t="s">
        <v>5189</v>
      </c>
      <c r="G271" s="614" t="s">
        <v>4925</v>
      </c>
      <c r="H271" s="622"/>
      <c r="I271" s="619"/>
      <c r="K271" s="9"/>
    </row>
    <row r="272" spans="1:11" ht="37.5" customHeight="1">
      <c r="A272" s="623"/>
      <c r="B272" s="623"/>
      <c r="C272" s="649"/>
      <c r="D272" s="616" t="s">
        <v>5190</v>
      </c>
      <c r="E272" s="617">
        <f>VALUE(MID(D272,4,20))</f>
        <v>292</v>
      </c>
      <c r="F272" s="616" t="s">
        <v>5191</v>
      </c>
      <c r="G272" s="614" t="s">
        <v>4925</v>
      </c>
      <c r="H272" s="622"/>
      <c r="I272" s="619"/>
      <c r="K272" s="9"/>
    </row>
    <row r="273" spans="1:11">
      <c r="D273" s="604"/>
      <c r="E273" s="604"/>
      <c r="F273" s="604"/>
      <c r="K273" s="9"/>
    </row>
    <row r="274" spans="1:11" ht="15.75" customHeight="1">
      <c r="A274" s="623"/>
      <c r="B274" s="623"/>
      <c r="C274" s="1206" t="s">
        <v>5192</v>
      </c>
      <c r="D274" s="1313"/>
      <c r="E274" s="1313"/>
      <c r="F274" s="1313"/>
      <c r="G274" s="1313"/>
      <c r="H274" s="1313"/>
      <c r="I274" s="1314"/>
      <c r="K274" s="9"/>
    </row>
    <row r="275" spans="1:11" ht="38.25">
      <c r="A275" s="623"/>
      <c r="B275" s="623"/>
      <c r="C275" s="649"/>
      <c r="D275" s="610" t="s">
        <v>5193</v>
      </c>
      <c r="E275" s="610">
        <f>VALUE(MID(D275,4,20))</f>
        <v>293</v>
      </c>
      <c r="F275" s="610" t="s">
        <v>5194</v>
      </c>
      <c r="G275" s="614"/>
      <c r="H275" s="633" t="s">
        <v>4956</v>
      </c>
      <c r="I275" s="634" t="s">
        <v>5195</v>
      </c>
      <c r="K275" s="9"/>
    </row>
    <row r="276" spans="1:11" ht="38.25">
      <c r="A276" s="623"/>
      <c r="B276" s="623"/>
      <c r="C276" s="649"/>
      <c r="D276" s="613" t="s">
        <v>5196</v>
      </c>
      <c r="E276" s="610">
        <f>VALUE(MID(D276,4,20))</f>
        <v>294</v>
      </c>
      <c r="F276" s="613" t="s">
        <v>5197</v>
      </c>
      <c r="G276" s="614"/>
      <c r="H276" s="633" t="s">
        <v>4956</v>
      </c>
      <c r="I276" s="634" t="s">
        <v>5195</v>
      </c>
      <c r="K276" s="9"/>
    </row>
    <row r="277" spans="1:11" ht="38.25">
      <c r="A277" s="623"/>
      <c r="B277" s="623"/>
      <c r="C277" s="649"/>
      <c r="D277" s="613" t="s">
        <v>5198</v>
      </c>
      <c r="E277" s="610">
        <f>VALUE(MID(D277,4,20))</f>
        <v>295</v>
      </c>
      <c r="F277" s="613" t="s">
        <v>5199</v>
      </c>
      <c r="G277" s="614"/>
      <c r="H277" s="633" t="s">
        <v>4956</v>
      </c>
      <c r="I277" s="634" t="s">
        <v>5195</v>
      </c>
      <c r="K277" s="9"/>
    </row>
    <row r="278" spans="1:11" ht="38.25">
      <c r="A278" s="623"/>
      <c r="B278" s="623"/>
      <c r="C278" s="649"/>
      <c r="D278" s="613" t="s">
        <v>5200</v>
      </c>
      <c r="E278" s="610">
        <f>VALUE(MID(D278,4,20))</f>
        <v>296</v>
      </c>
      <c r="F278" s="613" t="s">
        <v>5201</v>
      </c>
      <c r="G278" s="614"/>
      <c r="H278" s="633" t="s">
        <v>4956</v>
      </c>
      <c r="I278" s="634" t="s">
        <v>5195</v>
      </c>
      <c r="K278" s="9"/>
    </row>
    <row r="279" spans="1:11" ht="60">
      <c r="A279" s="623"/>
      <c r="B279" s="623"/>
      <c r="C279" s="649"/>
      <c r="D279" s="613" t="s">
        <v>5202</v>
      </c>
      <c r="E279" s="610">
        <f>VALUE(MID(D279,4,20))</f>
        <v>297</v>
      </c>
      <c r="F279" s="613" t="s">
        <v>5203</v>
      </c>
      <c r="G279" s="614"/>
      <c r="H279" s="633" t="s">
        <v>4956</v>
      </c>
      <c r="I279" s="634" t="s">
        <v>5195</v>
      </c>
      <c r="K279" s="9"/>
    </row>
    <row r="280" spans="1:11">
      <c r="D280" s="604"/>
      <c r="E280" s="604"/>
      <c r="F280" s="604"/>
      <c r="K280" s="9"/>
    </row>
    <row r="281" spans="1:11" ht="15.75" customHeight="1">
      <c r="A281" s="623"/>
      <c r="B281" s="1206" t="s">
        <v>5204</v>
      </c>
      <c r="C281" s="1313"/>
      <c r="D281" s="1313"/>
      <c r="E281" s="1313"/>
      <c r="F281" s="1313"/>
      <c r="G281" s="1313"/>
      <c r="H281" s="1313"/>
      <c r="I281" s="1314"/>
      <c r="K281" s="9"/>
    </row>
    <row r="282" spans="1:11" ht="45">
      <c r="A282" s="623"/>
      <c r="B282" s="623"/>
      <c r="C282" s="649"/>
      <c r="D282" s="610" t="s">
        <v>5205</v>
      </c>
      <c r="E282" s="610">
        <f>VALUE(MID(D282,4,20))</f>
        <v>298</v>
      </c>
      <c r="F282" s="610" t="s">
        <v>5206</v>
      </c>
      <c r="G282" s="640"/>
      <c r="H282" s="633" t="s">
        <v>4956</v>
      </c>
      <c r="I282" s="634" t="s">
        <v>5207</v>
      </c>
      <c r="K282" s="9"/>
    </row>
    <row r="283" spans="1:11">
      <c r="D283" s="604"/>
      <c r="E283" s="604"/>
      <c r="F283" s="604"/>
      <c r="K283" s="9"/>
    </row>
    <row r="284" spans="1:11" ht="15.75" customHeight="1">
      <c r="A284" s="623"/>
      <c r="B284" s="1206" t="s">
        <v>5208</v>
      </c>
      <c r="C284" s="1313"/>
      <c r="D284" s="1313"/>
      <c r="E284" s="1313"/>
      <c r="F284" s="1313"/>
      <c r="G284" s="1313"/>
      <c r="H284" s="1313"/>
      <c r="I284" s="1314"/>
      <c r="K284" s="9"/>
    </row>
    <row r="285" spans="1:11" ht="30">
      <c r="A285" s="623"/>
      <c r="B285" s="649"/>
      <c r="C285" s="649"/>
      <c r="D285" s="610" t="s">
        <v>5209</v>
      </c>
      <c r="E285" s="610">
        <f>VALUE(MID(D285,4,20))</f>
        <v>299</v>
      </c>
      <c r="F285" s="610" t="s">
        <v>5210</v>
      </c>
      <c r="G285" s="612"/>
      <c r="H285" s="633" t="s">
        <v>4956</v>
      </c>
      <c r="I285" s="615" t="s">
        <v>5087</v>
      </c>
      <c r="K285" s="9"/>
    </row>
    <row r="286" spans="1:11" ht="29.25">
      <c r="A286" s="623"/>
      <c r="B286" s="649"/>
      <c r="C286" s="649"/>
      <c r="D286" s="613" t="s">
        <v>5211</v>
      </c>
      <c r="E286" s="610">
        <f>VALUE(MID(D286,4,20))</f>
        <v>300</v>
      </c>
      <c r="F286" s="650" t="s">
        <v>5212</v>
      </c>
      <c r="G286" s="615"/>
      <c r="H286" s="633" t="s">
        <v>4956</v>
      </c>
      <c r="I286" s="615" t="s">
        <v>5087</v>
      </c>
      <c r="K286" s="9"/>
    </row>
    <row r="287" spans="1:11" ht="29.25">
      <c r="A287" s="623"/>
      <c r="B287" s="649"/>
      <c r="C287" s="649"/>
      <c r="D287" s="613" t="s">
        <v>5213</v>
      </c>
      <c r="E287" s="610">
        <f>VALUE(MID(D287,4,20))</f>
        <v>301</v>
      </c>
      <c r="F287" s="650" t="s">
        <v>5214</v>
      </c>
      <c r="G287" s="615"/>
      <c r="H287" s="633" t="s">
        <v>4956</v>
      </c>
      <c r="I287" s="615" t="s">
        <v>5087</v>
      </c>
      <c r="K287" s="9"/>
    </row>
    <row r="288" spans="1:11">
      <c r="A288" s="1320"/>
      <c r="B288" s="1320"/>
      <c r="C288" s="1320"/>
      <c r="D288" s="1320"/>
      <c r="E288" s="1320"/>
      <c r="F288" s="1320"/>
      <c r="G288" s="1320"/>
      <c r="H288" s="1320"/>
      <c r="I288" s="1320"/>
      <c r="K288" s="9"/>
    </row>
    <row r="289" spans="1:11" ht="15.75" customHeight="1">
      <c r="A289" s="1206" t="s">
        <v>5215</v>
      </c>
      <c r="B289" s="1313"/>
      <c r="C289" s="1313"/>
      <c r="D289" s="1313"/>
      <c r="E289" s="1313"/>
      <c r="F289" s="1313"/>
      <c r="G289" s="1313"/>
      <c r="H289" s="1313"/>
      <c r="I289" s="1314"/>
      <c r="K289" s="9"/>
    </row>
    <row r="290" spans="1:11" ht="15.75" customHeight="1">
      <c r="A290" s="623"/>
      <c r="B290" s="1315" t="s">
        <v>5216</v>
      </c>
      <c r="C290" s="1316"/>
      <c r="D290" s="1316"/>
      <c r="E290" s="1316"/>
      <c r="F290" s="1316"/>
      <c r="G290" s="1316"/>
      <c r="H290" s="1316"/>
      <c r="I290" s="1317"/>
      <c r="K290" s="9"/>
    </row>
    <row r="291" spans="1:11" ht="45">
      <c r="A291" s="623"/>
      <c r="B291" s="623"/>
      <c r="C291" s="649"/>
      <c r="D291" s="610" t="s">
        <v>5217</v>
      </c>
      <c r="E291" s="610">
        <f>VALUE(MID(D291,4,20))</f>
        <v>302</v>
      </c>
      <c r="F291" s="610" t="s">
        <v>5218</v>
      </c>
      <c r="G291" s="612"/>
      <c r="H291" s="633" t="s">
        <v>4956</v>
      </c>
      <c r="I291" s="640" t="s">
        <v>5219</v>
      </c>
      <c r="K291" s="9"/>
    </row>
    <row r="292" spans="1:11" ht="30">
      <c r="A292" s="623"/>
      <c r="B292" s="623"/>
      <c r="C292" s="649"/>
      <c r="D292" s="613" t="s">
        <v>5220</v>
      </c>
      <c r="E292" s="610">
        <f>VALUE(MID(D292,4,20))</f>
        <v>303</v>
      </c>
      <c r="F292" s="613" t="s">
        <v>5221</v>
      </c>
      <c r="G292" s="615"/>
      <c r="H292" s="633" t="s">
        <v>4956</v>
      </c>
      <c r="I292" s="640" t="s">
        <v>5219</v>
      </c>
      <c r="K292" s="9"/>
    </row>
    <row r="293" spans="1:11" ht="30">
      <c r="A293" s="623"/>
      <c r="B293" s="623"/>
      <c r="C293" s="649"/>
      <c r="D293" s="613" t="s">
        <v>5222</v>
      </c>
      <c r="E293" s="610">
        <f>VALUE(MID(D293,4,20))</f>
        <v>304</v>
      </c>
      <c r="F293" s="613" t="s">
        <v>5223</v>
      </c>
      <c r="G293" s="615"/>
      <c r="H293" s="633" t="s">
        <v>4956</v>
      </c>
      <c r="I293" s="640" t="s">
        <v>5219</v>
      </c>
      <c r="K293" s="9"/>
    </row>
    <row r="294" spans="1:11">
      <c r="D294" s="604"/>
      <c r="E294" s="604"/>
      <c r="F294" s="604"/>
      <c r="K294" s="9"/>
    </row>
    <row r="295" spans="1:11" ht="15.75" customHeight="1">
      <c r="A295" s="623"/>
      <c r="B295" s="1206" t="s">
        <v>5224</v>
      </c>
      <c r="C295" s="1313"/>
      <c r="D295" s="1313"/>
      <c r="E295" s="1313"/>
      <c r="F295" s="1313"/>
      <c r="G295" s="1313"/>
      <c r="H295" s="1313"/>
      <c r="I295" s="1314"/>
      <c r="K295" s="9"/>
    </row>
    <row r="296" spans="1:11" ht="45">
      <c r="A296" s="623"/>
      <c r="B296" s="623"/>
      <c r="C296" s="649"/>
      <c r="D296" s="610" t="s">
        <v>5225</v>
      </c>
      <c r="E296" s="610">
        <f t="shared" ref="E296:E309" si="12">VALUE(MID(D296,4,20))</f>
        <v>305</v>
      </c>
      <c r="F296" s="610" t="s">
        <v>5226</v>
      </c>
      <c r="G296" s="612"/>
      <c r="H296" s="633" t="s">
        <v>4956</v>
      </c>
      <c r="I296" s="640" t="s">
        <v>5219</v>
      </c>
      <c r="K296" s="9"/>
    </row>
    <row r="297" spans="1:11" ht="30">
      <c r="A297" s="623"/>
      <c r="B297" s="623"/>
      <c r="C297" s="649"/>
      <c r="D297" s="613" t="s">
        <v>5227</v>
      </c>
      <c r="E297" s="610">
        <f t="shared" si="12"/>
        <v>306</v>
      </c>
      <c r="F297" s="613" t="s">
        <v>5228</v>
      </c>
      <c r="G297" s="615"/>
      <c r="H297" s="633" t="s">
        <v>4956</v>
      </c>
      <c r="I297" s="640" t="s">
        <v>5219</v>
      </c>
      <c r="K297" s="9"/>
    </row>
    <row r="298" spans="1:11" ht="45">
      <c r="A298" s="623"/>
      <c r="B298" s="623"/>
      <c r="C298" s="649"/>
      <c r="D298" s="613" t="s">
        <v>5229</v>
      </c>
      <c r="E298" s="610">
        <f t="shared" si="12"/>
        <v>307</v>
      </c>
      <c r="F298" s="613" t="s">
        <v>5230</v>
      </c>
      <c r="G298" s="615"/>
      <c r="H298" s="633" t="s">
        <v>4956</v>
      </c>
      <c r="I298" s="640" t="s">
        <v>5219</v>
      </c>
      <c r="K298" s="9"/>
    </row>
    <row r="299" spans="1:11" ht="45">
      <c r="A299" s="623"/>
      <c r="B299" s="623"/>
      <c r="C299" s="649"/>
      <c r="D299" s="613" t="s">
        <v>5231</v>
      </c>
      <c r="E299" s="610">
        <f t="shared" si="12"/>
        <v>308</v>
      </c>
      <c r="F299" s="613" t="s">
        <v>5232</v>
      </c>
      <c r="G299" s="615"/>
      <c r="H299" s="633" t="s">
        <v>4956</v>
      </c>
      <c r="I299" s="640" t="s">
        <v>5219</v>
      </c>
      <c r="K299" s="9"/>
    </row>
    <row r="300" spans="1:11" ht="45">
      <c r="A300" s="623"/>
      <c r="B300" s="623"/>
      <c r="C300" s="649"/>
      <c r="D300" s="613" t="s">
        <v>5233</v>
      </c>
      <c r="E300" s="610">
        <f t="shared" si="12"/>
        <v>309</v>
      </c>
      <c r="F300" s="613" t="s">
        <v>5234</v>
      </c>
      <c r="G300" s="615"/>
      <c r="H300" s="633" t="s">
        <v>4956</v>
      </c>
      <c r="I300" s="640" t="s">
        <v>5219</v>
      </c>
      <c r="K300" s="9"/>
    </row>
    <row r="301" spans="1:11" ht="45">
      <c r="A301" s="623"/>
      <c r="B301" s="623"/>
      <c r="C301" s="649"/>
      <c r="D301" s="613" t="s">
        <v>5235</v>
      </c>
      <c r="E301" s="610">
        <f t="shared" si="12"/>
        <v>310</v>
      </c>
      <c r="F301" s="613" t="s">
        <v>5236</v>
      </c>
      <c r="G301" s="615"/>
      <c r="H301" s="633" t="s">
        <v>4956</v>
      </c>
      <c r="I301" s="640" t="s">
        <v>5219</v>
      </c>
      <c r="K301" s="9"/>
    </row>
    <row r="302" spans="1:11" ht="30">
      <c r="A302" s="623"/>
      <c r="B302" s="623"/>
      <c r="C302" s="649"/>
      <c r="D302" s="613" t="s">
        <v>5237</v>
      </c>
      <c r="E302" s="610">
        <f t="shared" si="12"/>
        <v>311</v>
      </c>
      <c r="F302" s="613" t="s">
        <v>5238</v>
      </c>
      <c r="G302" s="615"/>
      <c r="H302" s="633" t="s">
        <v>4956</v>
      </c>
      <c r="I302" s="640" t="s">
        <v>5219</v>
      </c>
      <c r="K302" s="9"/>
    </row>
    <row r="303" spans="1:11" ht="30">
      <c r="A303" s="623"/>
      <c r="B303" s="623"/>
      <c r="C303" s="649"/>
      <c r="D303" s="613" t="s">
        <v>5239</v>
      </c>
      <c r="E303" s="610">
        <f t="shared" si="12"/>
        <v>312</v>
      </c>
      <c r="F303" s="613" t="s">
        <v>5240</v>
      </c>
      <c r="G303" s="615"/>
      <c r="H303" s="633" t="s">
        <v>4956</v>
      </c>
      <c r="I303" s="640" t="s">
        <v>5219</v>
      </c>
      <c r="K303" s="9"/>
    </row>
    <row r="304" spans="1:11" ht="45">
      <c r="A304" s="623"/>
      <c r="B304" s="623"/>
      <c r="C304" s="649"/>
      <c r="D304" s="613" t="s">
        <v>5241</v>
      </c>
      <c r="E304" s="610">
        <f t="shared" si="12"/>
        <v>313</v>
      </c>
      <c r="F304" s="613" t="s">
        <v>5242</v>
      </c>
      <c r="G304" s="615"/>
      <c r="H304" s="633" t="s">
        <v>4956</v>
      </c>
      <c r="I304" s="640" t="s">
        <v>5219</v>
      </c>
      <c r="K304" s="9"/>
    </row>
    <row r="305" spans="1:11" ht="60">
      <c r="A305" s="623"/>
      <c r="B305" s="623"/>
      <c r="C305" s="649"/>
      <c r="D305" s="613" t="s">
        <v>5243</v>
      </c>
      <c r="E305" s="610">
        <f t="shared" si="12"/>
        <v>314</v>
      </c>
      <c r="F305" s="613" t="s">
        <v>5244</v>
      </c>
      <c r="G305" s="615"/>
      <c r="H305" s="633" t="s">
        <v>4956</v>
      </c>
      <c r="I305" s="640" t="s">
        <v>5219</v>
      </c>
      <c r="K305" s="9"/>
    </row>
    <row r="306" spans="1:11" ht="60">
      <c r="A306" s="623"/>
      <c r="B306" s="623"/>
      <c r="C306" s="649"/>
      <c r="D306" s="613" t="s">
        <v>5245</v>
      </c>
      <c r="E306" s="610">
        <f t="shared" si="12"/>
        <v>315</v>
      </c>
      <c r="F306" s="613" t="s">
        <v>5246</v>
      </c>
      <c r="G306" s="615"/>
      <c r="H306" s="633" t="s">
        <v>4956</v>
      </c>
      <c r="I306" s="640" t="s">
        <v>5219</v>
      </c>
      <c r="K306" s="9"/>
    </row>
    <row r="307" spans="1:11" ht="45">
      <c r="A307" s="623"/>
      <c r="B307" s="623"/>
      <c r="C307" s="649"/>
      <c r="D307" s="613" t="s">
        <v>5247</v>
      </c>
      <c r="E307" s="610">
        <f t="shared" si="12"/>
        <v>316</v>
      </c>
      <c r="F307" s="613" t="s">
        <v>5248</v>
      </c>
      <c r="G307" s="615"/>
      <c r="H307" s="633" t="s">
        <v>4956</v>
      </c>
      <c r="I307" s="640" t="s">
        <v>5219</v>
      </c>
      <c r="K307" s="9"/>
    </row>
    <row r="308" spans="1:11" ht="60">
      <c r="A308" s="623"/>
      <c r="B308" s="623"/>
      <c r="C308" s="649"/>
      <c r="D308" s="613" t="s">
        <v>5249</v>
      </c>
      <c r="E308" s="610">
        <f t="shared" si="12"/>
        <v>317</v>
      </c>
      <c r="F308" s="613" t="s">
        <v>5250</v>
      </c>
      <c r="G308" s="615"/>
      <c r="H308" s="633" t="s">
        <v>4956</v>
      </c>
      <c r="I308" s="640" t="s">
        <v>5219</v>
      </c>
      <c r="K308" s="9"/>
    </row>
    <row r="309" spans="1:11" ht="30">
      <c r="A309" s="623"/>
      <c r="B309" s="623"/>
      <c r="C309" s="649"/>
      <c r="D309" s="613" t="s">
        <v>5251</v>
      </c>
      <c r="E309" s="610">
        <f t="shared" si="12"/>
        <v>318</v>
      </c>
      <c r="F309" s="613" t="s">
        <v>5252</v>
      </c>
      <c r="G309" s="615"/>
      <c r="H309" s="633" t="s">
        <v>4956</v>
      </c>
      <c r="I309" s="640" t="s">
        <v>5219</v>
      </c>
      <c r="K309" s="9"/>
    </row>
    <row r="310" spans="1:11">
      <c r="D310" s="604"/>
      <c r="E310" s="604"/>
      <c r="F310" s="604"/>
      <c r="K310" s="9"/>
    </row>
    <row r="311" spans="1:11" ht="15.75" customHeight="1">
      <c r="A311" s="623"/>
      <c r="B311" s="1206" t="s">
        <v>5253</v>
      </c>
      <c r="C311" s="1313"/>
      <c r="D311" s="1313"/>
      <c r="E311" s="1313"/>
      <c r="F311" s="1313"/>
      <c r="G311" s="1313"/>
      <c r="H311" s="1313"/>
      <c r="I311" s="1314"/>
      <c r="K311" s="9"/>
    </row>
    <row r="312" spans="1:11" ht="60">
      <c r="A312" s="623"/>
      <c r="B312" s="623"/>
      <c r="C312" s="649"/>
      <c r="D312" s="610" t="s">
        <v>5254</v>
      </c>
      <c r="E312" s="610">
        <f t="shared" ref="E312:E332" si="13">VALUE(MID(D312,4,20))</f>
        <v>319</v>
      </c>
      <c r="F312" s="610" t="s">
        <v>5255</v>
      </c>
      <c r="G312" s="612"/>
      <c r="H312" s="633" t="s">
        <v>4956</v>
      </c>
      <c r="I312" s="640" t="s">
        <v>5219</v>
      </c>
      <c r="K312" s="9"/>
    </row>
    <row r="313" spans="1:11" ht="30">
      <c r="A313" s="623"/>
      <c r="B313" s="623"/>
      <c r="C313" s="649"/>
      <c r="D313" s="613" t="s">
        <v>5256</v>
      </c>
      <c r="E313" s="610">
        <f t="shared" si="13"/>
        <v>320</v>
      </c>
      <c r="F313" s="613" t="s">
        <v>5257</v>
      </c>
      <c r="G313" s="615"/>
      <c r="H313" s="633" t="s">
        <v>4956</v>
      </c>
      <c r="I313" s="640" t="s">
        <v>5219</v>
      </c>
      <c r="K313" s="9"/>
    </row>
    <row r="314" spans="1:11" ht="30">
      <c r="A314" s="623"/>
      <c r="B314" s="623"/>
      <c r="C314" s="649"/>
      <c r="D314" s="613" t="s">
        <v>5258</v>
      </c>
      <c r="E314" s="610">
        <f t="shared" si="13"/>
        <v>321</v>
      </c>
      <c r="F314" s="613" t="s">
        <v>5259</v>
      </c>
      <c r="G314" s="615"/>
      <c r="H314" s="633" t="s">
        <v>4956</v>
      </c>
      <c r="I314" s="640" t="s">
        <v>5219</v>
      </c>
      <c r="K314" s="9"/>
    </row>
    <row r="315" spans="1:11" ht="45">
      <c r="A315" s="623"/>
      <c r="B315" s="623"/>
      <c r="C315" s="649"/>
      <c r="D315" s="613" t="s">
        <v>5260</v>
      </c>
      <c r="E315" s="610">
        <f t="shared" si="13"/>
        <v>322</v>
      </c>
      <c r="F315" s="613" t="s">
        <v>5261</v>
      </c>
      <c r="G315" s="615"/>
      <c r="H315" s="633" t="s">
        <v>4956</v>
      </c>
      <c r="I315" s="640" t="s">
        <v>5219</v>
      </c>
      <c r="K315" s="9"/>
    </row>
    <row r="316" spans="1:11" ht="45">
      <c r="A316" s="623"/>
      <c r="B316" s="623"/>
      <c r="C316" s="649"/>
      <c r="D316" s="613" t="s">
        <v>5262</v>
      </c>
      <c r="E316" s="610">
        <f t="shared" si="13"/>
        <v>323</v>
      </c>
      <c r="F316" s="613" t="s">
        <v>5263</v>
      </c>
      <c r="G316" s="615"/>
      <c r="H316" s="633" t="s">
        <v>4956</v>
      </c>
      <c r="I316" s="640" t="s">
        <v>5219</v>
      </c>
      <c r="K316" s="9"/>
    </row>
    <row r="317" spans="1:11" ht="60">
      <c r="A317" s="623"/>
      <c r="B317" s="623"/>
      <c r="C317" s="649"/>
      <c r="D317" s="613" t="s">
        <v>5264</v>
      </c>
      <c r="E317" s="610">
        <f t="shared" si="13"/>
        <v>324</v>
      </c>
      <c r="F317" s="613" t="s">
        <v>5265</v>
      </c>
      <c r="G317" s="615"/>
      <c r="H317" s="633" t="s">
        <v>4956</v>
      </c>
      <c r="I317" s="640" t="s">
        <v>5219</v>
      </c>
      <c r="K317" s="9"/>
    </row>
    <row r="318" spans="1:11" ht="30">
      <c r="A318" s="623"/>
      <c r="B318" s="623"/>
      <c r="C318" s="649"/>
      <c r="D318" s="613" t="s">
        <v>5266</v>
      </c>
      <c r="E318" s="610">
        <f t="shared" si="13"/>
        <v>325</v>
      </c>
      <c r="F318" s="613" t="s">
        <v>5267</v>
      </c>
      <c r="G318" s="615"/>
      <c r="H318" s="633" t="s">
        <v>4956</v>
      </c>
      <c r="I318" s="640" t="s">
        <v>5219</v>
      </c>
      <c r="K318" s="9"/>
    </row>
    <row r="319" spans="1:11" ht="45">
      <c r="A319" s="623"/>
      <c r="B319" s="623"/>
      <c r="C319" s="649"/>
      <c r="D319" s="613" t="s">
        <v>5268</v>
      </c>
      <c r="E319" s="610">
        <f t="shared" si="13"/>
        <v>326</v>
      </c>
      <c r="F319" s="613" t="s">
        <v>5269</v>
      </c>
      <c r="G319" s="615"/>
      <c r="H319" s="633" t="s">
        <v>4956</v>
      </c>
      <c r="I319" s="640" t="s">
        <v>5219</v>
      </c>
      <c r="K319" s="9"/>
    </row>
    <row r="320" spans="1:11" ht="30">
      <c r="A320" s="623"/>
      <c r="B320" s="623"/>
      <c r="C320" s="649"/>
      <c r="D320" s="613" t="s">
        <v>5270</v>
      </c>
      <c r="E320" s="610">
        <f t="shared" si="13"/>
        <v>327</v>
      </c>
      <c r="F320" s="613" t="s">
        <v>5271</v>
      </c>
      <c r="G320" s="615"/>
      <c r="H320" s="633" t="s">
        <v>4956</v>
      </c>
      <c r="I320" s="640" t="s">
        <v>5219</v>
      </c>
      <c r="K320" s="9"/>
    </row>
    <row r="321" spans="1:11" ht="30">
      <c r="A321" s="623"/>
      <c r="B321" s="623"/>
      <c r="C321" s="649"/>
      <c r="D321" s="613" t="s">
        <v>5272</v>
      </c>
      <c r="E321" s="610">
        <f t="shared" si="13"/>
        <v>328</v>
      </c>
      <c r="F321" s="613" t="s">
        <v>5273</v>
      </c>
      <c r="G321" s="615"/>
      <c r="H321" s="633" t="s">
        <v>4956</v>
      </c>
      <c r="I321" s="640" t="s">
        <v>5219</v>
      </c>
      <c r="K321" s="9"/>
    </row>
    <row r="322" spans="1:11" ht="30">
      <c r="A322" s="623"/>
      <c r="B322" s="623"/>
      <c r="C322" s="649"/>
      <c r="D322" s="613" t="s">
        <v>5274</v>
      </c>
      <c r="E322" s="610">
        <f t="shared" si="13"/>
        <v>329</v>
      </c>
      <c r="F322" s="613" t="s">
        <v>5275</v>
      </c>
      <c r="G322" s="615"/>
      <c r="H322" s="633" t="s">
        <v>4956</v>
      </c>
      <c r="I322" s="640" t="s">
        <v>5219</v>
      </c>
      <c r="K322" s="9"/>
    </row>
    <row r="323" spans="1:11" ht="30">
      <c r="A323" s="623"/>
      <c r="B323" s="623"/>
      <c r="C323" s="649"/>
      <c r="D323" s="613" t="s">
        <v>5276</v>
      </c>
      <c r="E323" s="610">
        <f t="shared" si="13"/>
        <v>330</v>
      </c>
      <c r="F323" s="613" t="s">
        <v>5277</v>
      </c>
      <c r="G323" s="615"/>
      <c r="H323" s="633" t="s">
        <v>4956</v>
      </c>
      <c r="I323" s="640" t="s">
        <v>5219</v>
      </c>
      <c r="K323" s="9"/>
    </row>
    <row r="324" spans="1:11" ht="45">
      <c r="A324" s="623"/>
      <c r="B324" s="623"/>
      <c r="C324" s="649"/>
      <c r="D324" s="613" t="s">
        <v>5278</v>
      </c>
      <c r="E324" s="610">
        <f t="shared" si="13"/>
        <v>331</v>
      </c>
      <c r="F324" s="613" t="s">
        <v>5279</v>
      </c>
      <c r="G324" s="615"/>
      <c r="H324" s="633" t="s">
        <v>4956</v>
      </c>
      <c r="I324" s="640" t="s">
        <v>5219</v>
      </c>
      <c r="K324" s="9"/>
    </row>
    <row r="325" spans="1:11" ht="30">
      <c r="A325" s="623"/>
      <c r="B325" s="623"/>
      <c r="C325" s="649"/>
      <c r="D325" s="613" t="s">
        <v>5280</v>
      </c>
      <c r="E325" s="610">
        <f t="shared" si="13"/>
        <v>332</v>
      </c>
      <c r="F325" s="613" t="s">
        <v>5281</v>
      </c>
      <c r="G325" s="615"/>
      <c r="H325" s="633" t="s">
        <v>4956</v>
      </c>
      <c r="I325" s="640" t="s">
        <v>5219</v>
      </c>
      <c r="K325" s="9"/>
    </row>
    <row r="326" spans="1:11" ht="30">
      <c r="A326" s="623"/>
      <c r="B326" s="623"/>
      <c r="C326" s="649"/>
      <c r="D326" s="613" t="s">
        <v>5282</v>
      </c>
      <c r="E326" s="610">
        <f t="shared" si="13"/>
        <v>333</v>
      </c>
      <c r="F326" s="613" t="s">
        <v>5283</v>
      </c>
      <c r="G326" s="615"/>
      <c r="H326" s="633" t="s">
        <v>4956</v>
      </c>
      <c r="I326" s="640" t="s">
        <v>5219</v>
      </c>
      <c r="K326" s="9"/>
    </row>
    <row r="327" spans="1:11" ht="45">
      <c r="A327" s="623"/>
      <c r="B327" s="623"/>
      <c r="C327" s="649"/>
      <c r="D327" s="613" t="s">
        <v>5284</v>
      </c>
      <c r="E327" s="610">
        <f t="shared" si="13"/>
        <v>334</v>
      </c>
      <c r="F327" s="613" t="s">
        <v>5285</v>
      </c>
      <c r="G327" s="615"/>
      <c r="H327" s="633" t="s">
        <v>4956</v>
      </c>
      <c r="I327" s="640" t="s">
        <v>5219</v>
      </c>
      <c r="K327" s="9"/>
    </row>
    <row r="328" spans="1:11" ht="30">
      <c r="A328" s="623"/>
      <c r="B328" s="623"/>
      <c r="C328" s="649"/>
      <c r="D328" s="613" t="s">
        <v>5286</v>
      </c>
      <c r="E328" s="610">
        <f t="shared" si="13"/>
        <v>335</v>
      </c>
      <c r="F328" s="613" t="s">
        <v>5287</v>
      </c>
      <c r="G328" s="615"/>
      <c r="H328" s="633" t="s">
        <v>4956</v>
      </c>
      <c r="I328" s="640" t="s">
        <v>5219</v>
      </c>
      <c r="K328" s="9"/>
    </row>
    <row r="329" spans="1:11" ht="30">
      <c r="A329" s="623"/>
      <c r="B329" s="623"/>
      <c r="C329" s="649"/>
      <c r="D329" s="613" t="s">
        <v>5288</v>
      </c>
      <c r="E329" s="610">
        <f t="shared" si="13"/>
        <v>336</v>
      </c>
      <c r="F329" s="613" t="s">
        <v>5289</v>
      </c>
      <c r="G329" s="615"/>
      <c r="H329" s="633" t="s">
        <v>4956</v>
      </c>
      <c r="I329" s="640" t="s">
        <v>5219</v>
      </c>
      <c r="K329" s="9"/>
    </row>
    <row r="330" spans="1:11" ht="30">
      <c r="A330" s="623"/>
      <c r="B330" s="623"/>
      <c r="C330" s="649"/>
      <c r="D330" s="613" t="s">
        <v>5290</v>
      </c>
      <c r="E330" s="610">
        <f t="shared" si="13"/>
        <v>337</v>
      </c>
      <c r="F330" s="613" t="s">
        <v>5291</v>
      </c>
      <c r="G330" s="615"/>
      <c r="H330" s="633" t="s">
        <v>4956</v>
      </c>
      <c r="I330" s="640" t="s">
        <v>5219</v>
      </c>
      <c r="K330" s="9"/>
    </row>
    <row r="331" spans="1:11" ht="30">
      <c r="A331" s="623"/>
      <c r="B331" s="623"/>
      <c r="C331" s="649"/>
      <c r="D331" s="613" t="s">
        <v>5292</v>
      </c>
      <c r="E331" s="610">
        <f t="shared" si="13"/>
        <v>338</v>
      </c>
      <c r="F331" s="613" t="s">
        <v>5293</v>
      </c>
      <c r="G331" s="615"/>
      <c r="H331" s="633" t="s">
        <v>4956</v>
      </c>
      <c r="I331" s="640" t="s">
        <v>5219</v>
      </c>
      <c r="K331" s="9"/>
    </row>
    <row r="332" spans="1:11" ht="30">
      <c r="A332" s="623"/>
      <c r="B332" s="623"/>
      <c r="C332" s="649"/>
      <c r="D332" s="613" t="s">
        <v>5294</v>
      </c>
      <c r="E332" s="610">
        <f t="shared" si="13"/>
        <v>339</v>
      </c>
      <c r="F332" s="613" t="s">
        <v>5295</v>
      </c>
      <c r="G332" s="615"/>
      <c r="H332" s="633" t="s">
        <v>4956</v>
      </c>
      <c r="I332" s="640" t="s">
        <v>5219</v>
      </c>
      <c r="K332" s="9"/>
    </row>
    <row r="333" spans="1:11">
      <c r="D333" s="604"/>
      <c r="E333" s="604"/>
      <c r="F333" s="604"/>
      <c r="K333" s="9"/>
    </row>
    <row r="334" spans="1:11" ht="15.75" customHeight="1">
      <c r="A334" s="623"/>
      <c r="B334" s="1206" t="s">
        <v>5296</v>
      </c>
      <c r="C334" s="1313"/>
      <c r="D334" s="1313"/>
      <c r="E334" s="1313"/>
      <c r="F334" s="1313"/>
      <c r="G334" s="1313"/>
      <c r="H334" s="1313"/>
      <c r="I334" s="1314"/>
      <c r="K334" s="9"/>
    </row>
    <row r="335" spans="1:11" ht="30">
      <c r="A335" s="623"/>
      <c r="B335" s="623"/>
      <c r="C335" s="649"/>
      <c r="D335" s="610" t="s">
        <v>5297</v>
      </c>
      <c r="E335" s="610">
        <f t="shared" ref="E335:E351" si="14">VALUE(MID(D335,4,20))</f>
        <v>340</v>
      </c>
      <c r="F335" s="610" t="s">
        <v>5298</v>
      </c>
      <c r="G335" s="612"/>
      <c r="H335" s="633" t="s">
        <v>4956</v>
      </c>
      <c r="I335" s="640" t="s">
        <v>5219</v>
      </c>
      <c r="K335" s="9"/>
    </row>
    <row r="336" spans="1:11" ht="30">
      <c r="A336" s="623"/>
      <c r="B336" s="623"/>
      <c r="C336" s="649"/>
      <c r="D336" s="613" t="s">
        <v>5299</v>
      </c>
      <c r="E336" s="610">
        <f t="shared" si="14"/>
        <v>341</v>
      </c>
      <c r="F336" s="613" t="s">
        <v>5300</v>
      </c>
      <c r="G336" s="615"/>
      <c r="H336" s="633" t="s">
        <v>4956</v>
      </c>
      <c r="I336" s="640" t="s">
        <v>5219</v>
      </c>
      <c r="K336" s="9"/>
    </row>
    <row r="337" spans="1:11" ht="30">
      <c r="A337" s="623"/>
      <c r="B337" s="623"/>
      <c r="C337" s="649"/>
      <c r="D337" s="613" t="s">
        <v>5301</v>
      </c>
      <c r="E337" s="610">
        <f t="shared" si="14"/>
        <v>342</v>
      </c>
      <c r="F337" s="613" t="s">
        <v>5302</v>
      </c>
      <c r="G337" s="615"/>
      <c r="H337" s="633" t="s">
        <v>4956</v>
      </c>
      <c r="I337" s="640" t="s">
        <v>5219</v>
      </c>
      <c r="K337" s="9"/>
    </row>
    <row r="338" spans="1:11" ht="30">
      <c r="A338" s="623"/>
      <c r="B338" s="623"/>
      <c r="C338" s="649"/>
      <c r="D338" s="613" t="s">
        <v>5303</v>
      </c>
      <c r="E338" s="610">
        <f t="shared" si="14"/>
        <v>343</v>
      </c>
      <c r="F338" s="613" t="s">
        <v>5304</v>
      </c>
      <c r="G338" s="615"/>
      <c r="H338" s="633" t="s">
        <v>4956</v>
      </c>
      <c r="I338" s="640" t="s">
        <v>5219</v>
      </c>
      <c r="K338" s="9"/>
    </row>
    <row r="339" spans="1:11" ht="45">
      <c r="A339" s="623"/>
      <c r="B339" s="623"/>
      <c r="C339" s="649"/>
      <c r="D339" s="613" t="s">
        <v>5305</v>
      </c>
      <c r="E339" s="610">
        <f t="shared" si="14"/>
        <v>344</v>
      </c>
      <c r="F339" s="613" t="s">
        <v>5306</v>
      </c>
      <c r="G339" s="615"/>
      <c r="H339" s="633" t="s">
        <v>4956</v>
      </c>
      <c r="I339" s="640" t="s">
        <v>5219</v>
      </c>
      <c r="K339" s="9"/>
    </row>
    <row r="340" spans="1:11" ht="45">
      <c r="A340" s="623"/>
      <c r="B340" s="623"/>
      <c r="C340" s="649"/>
      <c r="D340" s="613" t="s">
        <v>5307</v>
      </c>
      <c r="E340" s="610">
        <f t="shared" si="14"/>
        <v>345</v>
      </c>
      <c r="F340" s="613" t="s">
        <v>5308</v>
      </c>
      <c r="G340" s="615"/>
      <c r="H340" s="633" t="s">
        <v>4956</v>
      </c>
      <c r="I340" s="640" t="s">
        <v>5219</v>
      </c>
      <c r="K340" s="9"/>
    </row>
    <row r="341" spans="1:11" ht="45">
      <c r="A341" s="623"/>
      <c r="B341" s="623"/>
      <c r="C341" s="649"/>
      <c r="D341" s="613" t="s">
        <v>5309</v>
      </c>
      <c r="E341" s="610">
        <f t="shared" si="14"/>
        <v>346</v>
      </c>
      <c r="F341" s="613" t="s">
        <v>5310</v>
      </c>
      <c r="G341" s="615"/>
      <c r="H341" s="633" t="s">
        <v>4956</v>
      </c>
      <c r="I341" s="640" t="s">
        <v>5219</v>
      </c>
      <c r="K341" s="9"/>
    </row>
    <row r="342" spans="1:11" ht="30">
      <c r="A342" s="623"/>
      <c r="B342" s="623"/>
      <c r="C342" s="649"/>
      <c r="D342" s="613" t="s">
        <v>5311</v>
      </c>
      <c r="E342" s="610">
        <f t="shared" si="14"/>
        <v>347</v>
      </c>
      <c r="F342" s="613" t="s">
        <v>5312</v>
      </c>
      <c r="G342" s="615"/>
      <c r="H342" s="633" t="s">
        <v>4956</v>
      </c>
      <c r="I342" s="640" t="s">
        <v>5219</v>
      </c>
      <c r="K342" s="9"/>
    </row>
    <row r="343" spans="1:11" ht="45">
      <c r="A343" s="623"/>
      <c r="B343" s="623"/>
      <c r="C343" s="649"/>
      <c r="D343" s="613" t="s">
        <v>5313</v>
      </c>
      <c r="E343" s="610">
        <f t="shared" si="14"/>
        <v>348</v>
      </c>
      <c r="F343" s="613" t="s">
        <v>5314</v>
      </c>
      <c r="G343" s="615"/>
      <c r="H343" s="633" t="s">
        <v>4956</v>
      </c>
      <c r="I343" s="640" t="s">
        <v>5219</v>
      </c>
      <c r="K343" s="9"/>
    </row>
    <row r="344" spans="1:11" ht="60">
      <c r="A344" s="623"/>
      <c r="B344" s="623"/>
      <c r="C344" s="649"/>
      <c r="D344" s="613" t="s">
        <v>5315</v>
      </c>
      <c r="E344" s="610">
        <f t="shared" si="14"/>
        <v>349</v>
      </c>
      <c r="F344" s="613" t="s">
        <v>5316</v>
      </c>
      <c r="G344" s="615"/>
      <c r="H344" s="633" t="s">
        <v>4956</v>
      </c>
      <c r="I344" s="640" t="s">
        <v>5219</v>
      </c>
      <c r="K344" s="9"/>
    </row>
    <row r="345" spans="1:11" ht="60">
      <c r="A345" s="623"/>
      <c r="B345" s="623"/>
      <c r="C345" s="649"/>
      <c r="D345" s="613" t="s">
        <v>5317</v>
      </c>
      <c r="E345" s="610">
        <f t="shared" si="14"/>
        <v>350</v>
      </c>
      <c r="F345" s="613" t="s">
        <v>5318</v>
      </c>
      <c r="G345" s="615"/>
      <c r="H345" s="633" t="s">
        <v>4956</v>
      </c>
      <c r="I345" s="640" t="s">
        <v>5219</v>
      </c>
      <c r="K345" s="9"/>
    </row>
    <row r="346" spans="1:11" ht="30">
      <c r="A346" s="623"/>
      <c r="B346" s="623"/>
      <c r="C346" s="649"/>
      <c r="D346" s="613" t="s">
        <v>5319</v>
      </c>
      <c r="E346" s="610">
        <f t="shared" si="14"/>
        <v>351</v>
      </c>
      <c r="F346" s="613" t="s">
        <v>5320</v>
      </c>
      <c r="G346" s="615"/>
      <c r="H346" s="633" t="s">
        <v>4956</v>
      </c>
      <c r="I346" s="640" t="s">
        <v>5219</v>
      </c>
      <c r="K346" s="9"/>
    </row>
    <row r="347" spans="1:11" ht="30">
      <c r="A347" s="623"/>
      <c r="B347" s="623"/>
      <c r="C347" s="649"/>
      <c r="D347" s="613" t="s">
        <v>5321</v>
      </c>
      <c r="E347" s="610">
        <f t="shared" si="14"/>
        <v>352</v>
      </c>
      <c r="F347" s="613" t="s">
        <v>5322</v>
      </c>
      <c r="G347" s="615"/>
      <c r="H347" s="633" t="s">
        <v>4956</v>
      </c>
      <c r="I347" s="640" t="s">
        <v>5219</v>
      </c>
      <c r="K347" s="9"/>
    </row>
    <row r="348" spans="1:11" ht="30">
      <c r="A348" s="623"/>
      <c r="B348" s="623"/>
      <c r="C348" s="649"/>
      <c r="D348" s="613" t="s">
        <v>5323</v>
      </c>
      <c r="E348" s="610">
        <f t="shared" si="14"/>
        <v>353</v>
      </c>
      <c r="F348" s="613" t="s">
        <v>5324</v>
      </c>
      <c r="G348" s="615"/>
      <c r="H348" s="633" t="s">
        <v>4956</v>
      </c>
      <c r="I348" s="640" t="s">
        <v>5219</v>
      </c>
      <c r="K348" s="9"/>
    </row>
    <row r="349" spans="1:11" ht="60">
      <c r="A349" s="623"/>
      <c r="B349" s="623"/>
      <c r="C349" s="649"/>
      <c r="D349" s="613" t="s">
        <v>5325</v>
      </c>
      <c r="E349" s="610">
        <f t="shared" si="14"/>
        <v>354</v>
      </c>
      <c r="F349" s="613" t="s">
        <v>5326</v>
      </c>
      <c r="G349" s="615"/>
      <c r="H349" s="633" t="s">
        <v>4956</v>
      </c>
      <c r="I349" s="640" t="s">
        <v>5219</v>
      </c>
      <c r="K349" s="9"/>
    </row>
    <row r="350" spans="1:11" ht="45">
      <c r="A350" s="623"/>
      <c r="B350" s="623"/>
      <c r="C350" s="649"/>
      <c r="D350" s="613" t="s">
        <v>5327</v>
      </c>
      <c r="E350" s="610">
        <f t="shared" si="14"/>
        <v>355</v>
      </c>
      <c r="F350" s="613" t="s">
        <v>5328</v>
      </c>
      <c r="G350" s="615"/>
      <c r="H350" s="633" t="s">
        <v>4956</v>
      </c>
      <c r="I350" s="640" t="s">
        <v>5219</v>
      </c>
      <c r="K350" s="9"/>
    </row>
    <row r="351" spans="1:11" ht="60">
      <c r="A351" s="623"/>
      <c r="B351" s="623"/>
      <c r="C351" s="649"/>
      <c r="D351" s="613" t="s">
        <v>5329</v>
      </c>
      <c r="E351" s="610">
        <f t="shared" si="14"/>
        <v>356</v>
      </c>
      <c r="F351" s="613" t="s">
        <v>5330</v>
      </c>
      <c r="G351" s="615"/>
      <c r="H351" s="633" t="s">
        <v>4956</v>
      </c>
      <c r="I351" s="640" t="s">
        <v>5219</v>
      </c>
      <c r="K351" s="9"/>
    </row>
    <row r="352" spans="1:11">
      <c r="D352" s="604"/>
      <c r="E352" s="604"/>
      <c r="F352" s="604"/>
      <c r="K352" s="9"/>
    </row>
    <row r="353" spans="1:11" ht="15.75" customHeight="1">
      <c r="A353" s="623"/>
      <c r="B353" s="1206" t="s">
        <v>5331</v>
      </c>
      <c r="C353" s="1313"/>
      <c r="D353" s="1313"/>
      <c r="E353" s="1313"/>
      <c r="F353" s="1313"/>
      <c r="G353" s="1313"/>
      <c r="H353" s="1313"/>
      <c r="I353" s="1314"/>
      <c r="K353" s="9"/>
    </row>
    <row r="354" spans="1:11" ht="30">
      <c r="A354" s="623"/>
      <c r="B354" s="623"/>
      <c r="C354" s="649"/>
      <c r="D354" s="610" t="s">
        <v>5332</v>
      </c>
      <c r="E354" s="610">
        <f t="shared" ref="E354:E362" si="15">VALUE(MID(D354,4,20))</f>
        <v>357</v>
      </c>
      <c r="F354" s="610" t="s">
        <v>5333</v>
      </c>
      <c r="G354" s="612"/>
      <c r="H354" s="633" t="s">
        <v>4956</v>
      </c>
      <c r="I354" s="640" t="s">
        <v>5219</v>
      </c>
      <c r="K354" s="9"/>
    </row>
    <row r="355" spans="1:11" ht="30">
      <c r="A355" s="623"/>
      <c r="B355" s="623"/>
      <c r="C355" s="649"/>
      <c r="D355" s="613" t="s">
        <v>5334</v>
      </c>
      <c r="E355" s="610">
        <f t="shared" si="15"/>
        <v>358</v>
      </c>
      <c r="F355" s="613" t="s">
        <v>5335</v>
      </c>
      <c r="G355" s="615"/>
      <c r="H355" s="633" t="s">
        <v>4956</v>
      </c>
      <c r="I355" s="640" t="s">
        <v>5219</v>
      </c>
      <c r="K355" s="9"/>
    </row>
    <row r="356" spans="1:11" ht="60">
      <c r="A356" s="623"/>
      <c r="B356" s="623"/>
      <c r="C356" s="649"/>
      <c r="D356" s="613" t="s">
        <v>5336</v>
      </c>
      <c r="E356" s="610">
        <f t="shared" si="15"/>
        <v>359</v>
      </c>
      <c r="F356" s="613" t="s">
        <v>5337</v>
      </c>
      <c r="G356" s="615"/>
      <c r="H356" s="633" t="s">
        <v>4956</v>
      </c>
      <c r="I356" s="640" t="s">
        <v>5219</v>
      </c>
      <c r="K356" s="9"/>
    </row>
    <row r="357" spans="1:11" ht="45">
      <c r="A357" s="623"/>
      <c r="B357" s="623"/>
      <c r="C357" s="649"/>
      <c r="D357" s="613" t="s">
        <v>5338</v>
      </c>
      <c r="E357" s="610">
        <f t="shared" si="15"/>
        <v>360</v>
      </c>
      <c r="F357" s="613" t="s">
        <v>5339</v>
      </c>
      <c r="G357" s="615"/>
      <c r="H357" s="633" t="s">
        <v>4956</v>
      </c>
      <c r="I357" s="640" t="s">
        <v>5219</v>
      </c>
      <c r="K357" s="9"/>
    </row>
    <row r="358" spans="1:11" ht="30">
      <c r="A358" s="623"/>
      <c r="B358" s="623"/>
      <c r="C358" s="649"/>
      <c r="D358" s="613" t="s">
        <v>5340</v>
      </c>
      <c r="E358" s="610">
        <f t="shared" si="15"/>
        <v>361</v>
      </c>
      <c r="F358" s="613" t="s">
        <v>5341</v>
      </c>
      <c r="G358" s="615"/>
      <c r="H358" s="633" t="s">
        <v>4956</v>
      </c>
      <c r="I358" s="640" t="s">
        <v>5219</v>
      </c>
      <c r="K358" s="9"/>
    </row>
    <row r="359" spans="1:11" ht="45">
      <c r="A359" s="623"/>
      <c r="B359" s="623"/>
      <c r="C359" s="649"/>
      <c r="D359" s="613" t="s">
        <v>5342</v>
      </c>
      <c r="E359" s="610">
        <f t="shared" si="15"/>
        <v>362</v>
      </c>
      <c r="F359" s="613" t="s">
        <v>5343</v>
      </c>
      <c r="G359" s="615"/>
      <c r="H359" s="633" t="s">
        <v>4956</v>
      </c>
      <c r="I359" s="640" t="s">
        <v>5219</v>
      </c>
      <c r="K359" s="9"/>
    </row>
    <row r="360" spans="1:11" ht="45">
      <c r="A360" s="623"/>
      <c r="B360" s="623"/>
      <c r="C360" s="649"/>
      <c r="D360" s="613" t="s">
        <v>5344</v>
      </c>
      <c r="E360" s="610">
        <f t="shared" si="15"/>
        <v>363</v>
      </c>
      <c r="F360" s="613" t="s">
        <v>5345</v>
      </c>
      <c r="G360" s="615"/>
      <c r="H360" s="633" t="s">
        <v>4956</v>
      </c>
      <c r="I360" s="640" t="s">
        <v>5219</v>
      </c>
      <c r="K360" s="9"/>
    </row>
    <row r="361" spans="1:11" ht="45">
      <c r="A361" s="623"/>
      <c r="B361" s="623"/>
      <c r="C361" s="649"/>
      <c r="D361" s="613" t="s">
        <v>5346</v>
      </c>
      <c r="E361" s="610">
        <f t="shared" si="15"/>
        <v>364</v>
      </c>
      <c r="F361" s="613" t="s">
        <v>5347</v>
      </c>
      <c r="G361" s="615"/>
      <c r="H361" s="633" t="s">
        <v>4956</v>
      </c>
      <c r="I361" s="640" t="s">
        <v>5219</v>
      </c>
      <c r="K361" s="9"/>
    </row>
    <row r="362" spans="1:11" ht="45">
      <c r="A362" s="623"/>
      <c r="B362" s="623"/>
      <c r="C362" s="649"/>
      <c r="D362" s="613" t="s">
        <v>5348</v>
      </c>
      <c r="E362" s="610">
        <f t="shared" si="15"/>
        <v>365</v>
      </c>
      <c r="F362" s="613" t="s">
        <v>5349</v>
      </c>
      <c r="G362" s="615"/>
      <c r="H362" s="633" t="s">
        <v>4956</v>
      </c>
      <c r="I362" s="640" t="s">
        <v>5219</v>
      </c>
      <c r="K362" s="9"/>
    </row>
    <row r="363" spans="1:11">
      <c r="D363" s="604"/>
      <c r="E363" s="604"/>
      <c r="F363" s="604"/>
      <c r="K363" s="9"/>
    </row>
    <row r="364" spans="1:11" ht="15.75" customHeight="1">
      <c r="A364" s="623"/>
      <c r="B364" s="1206" t="s">
        <v>5350</v>
      </c>
      <c r="C364" s="1313"/>
      <c r="D364" s="1313"/>
      <c r="E364" s="1313"/>
      <c r="F364" s="1313"/>
      <c r="G364" s="1313"/>
      <c r="H364" s="1313"/>
      <c r="I364" s="1314"/>
      <c r="K364" s="9"/>
    </row>
    <row r="365" spans="1:11" ht="45">
      <c r="A365" s="623"/>
      <c r="B365" s="623"/>
      <c r="C365" s="649"/>
      <c r="D365" s="610" t="s">
        <v>5351</v>
      </c>
      <c r="E365" s="610">
        <f t="shared" ref="E365:E376" si="16">VALUE(MID(D365,4,20))</f>
        <v>366</v>
      </c>
      <c r="F365" s="610" t="s">
        <v>5352</v>
      </c>
      <c r="G365" s="612"/>
      <c r="H365" s="633" t="s">
        <v>4956</v>
      </c>
      <c r="I365" s="640" t="s">
        <v>5219</v>
      </c>
      <c r="K365" s="9"/>
    </row>
    <row r="366" spans="1:11" ht="30">
      <c r="A366" s="623"/>
      <c r="B366" s="623"/>
      <c r="C366" s="649"/>
      <c r="D366" s="613" t="s">
        <v>5353</v>
      </c>
      <c r="E366" s="610">
        <f t="shared" si="16"/>
        <v>367</v>
      </c>
      <c r="F366" s="613" t="s">
        <v>5354</v>
      </c>
      <c r="G366" s="615"/>
      <c r="H366" s="633" t="s">
        <v>4956</v>
      </c>
      <c r="I366" s="640" t="s">
        <v>5219</v>
      </c>
      <c r="K366" s="9"/>
    </row>
    <row r="367" spans="1:11" ht="30">
      <c r="A367" s="623"/>
      <c r="B367" s="623"/>
      <c r="C367" s="649"/>
      <c r="D367" s="613" t="s">
        <v>5355</v>
      </c>
      <c r="E367" s="610">
        <f t="shared" si="16"/>
        <v>368</v>
      </c>
      <c r="F367" s="613" t="s">
        <v>5356</v>
      </c>
      <c r="G367" s="615"/>
      <c r="H367" s="633" t="s">
        <v>4956</v>
      </c>
      <c r="I367" s="640" t="s">
        <v>5219</v>
      </c>
      <c r="K367" s="9"/>
    </row>
    <row r="368" spans="1:11" ht="18.75">
      <c r="A368" s="623"/>
      <c r="B368" s="623"/>
      <c r="C368" s="649"/>
      <c r="D368" s="613" t="s">
        <v>5357</v>
      </c>
      <c r="E368" s="610">
        <f t="shared" si="16"/>
        <v>369</v>
      </c>
      <c r="F368" s="613" t="s">
        <v>5358</v>
      </c>
      <c r="G368" s="615"/>
      <c r="H368" s="633" t="s">
        <v>4956</v>
      </c>
      <c r="I368" s="640" t="s">
        <v>5219</v>
      </c>
      <c r="K368" s="9"/>
    </row>
    <row r="369" spans="1:11" ht="30">
      <c r="A369" s="623"/>
      <c r="B369" s="623"/>
      <c r="C369" s="649"/>
      <c r="D369" s="613" t="s">
        <v>5359</v>
      </c>
      <c r="E369" s="610">
        <f t="shared" si="16"/>
        <v>370</v>
      </c>
      <c r="F369" s="613" t="s">
        <v>5360</v>
      </c>
      <c r="G369" s="615"/>
      <c r="H369" s="633" t="s">
        <v>4956</v>
      </c>
      <c r="I369" s="640" t="s">
        <v>5219</v>
      </c>
      <c r="K369" s="9"/>
    </row>
    <row r="370" spans="1:11" ht="30">
      <c r="A370" s="623"/>
      <c r="B370" s="623"/>
      <c r="C370" s="649"/>
      <c r="D370" s="613" t="s">
        <v>5361</v>
      </c>
      <c r="E370" s="610">
        <f t="shared" si="16"/>
        <v>371</v>
      </c>
      <c r="F370" s="613" t="s">
        <v>5362</v>
      </c>
      <c r="G370" s="615"/>
      <c r="H370" s="633" t="s">
        <v>4956</v>
      </c>
      <c r="I370" s="640" t="s">
        <v>5219</v>
      </c>
      <c r="K370" s="9"/>
    </row>
    <row r="371" spans="1:11" ht="18.75">
      <c r="A371" s="623"/>
      <c r="B371" s="623"/>
      <c r="C371" s="649"/>
      <c r="D371" s="613" t="s">
        <v>5363</v>
      </c>
      <c r="E371" s="610">
        <f t="shared" si="16"/>
        <v>372</v>
      </c>
      <c r="F371" s="613" t="s">
        <v>5364</v>
      </c>
      <c r="G371" s="615"/>
      <c r="H371" s="633" t="s">
        <v>4956</v>
      </c>
      <c r="I371" s="640" t="s">
        <v>5219</v>
      </c>
      <c r="K371" s="9"/>
    </row>
    <row r="372" spans="1:11" ht="18.75">
      <c r="A372" s="623"/>
      <c r="B372" s="623"/>
      <c r="C372" s="649"/>
      <c r="D372" s="613" t="s">
        <v>5365</v>
      </c>
      <c r="E372" s="610">
        <f t="shared" si="16"/>
        <v>373</v>
      </c>
      <c r="F372" s="613" t="s">
        <v>5366</v>
      </c>
      <c r="G372" s="615"/>
      <c r="H372" s="633" t="s">
        <v>4956</v>
      </c>
      <c r="I372" s="640" t="s">
        <v>5219</v>
      </c>
      <c r="K372" s="9"/>
    </row>
    <row r="373" spans="1:11" ht="18.75">
      <c r="A373" s="623"/>
      <c r="B373" s="623"/>
      <c r="C373" s="649"/>
      <c r="D373" s="613" t="s">
        <v>5367</v>
      </c>
      <c r="E373" s="610">
        <f t="shared" si="16"/>
        <v>374</v>
      </c>
      <c r="F373" s="613" t="s">
        <v>5368</v>
      </c>
      <c r="G373" s="615"/>
      <c r="H373" s="633" t="s">
        <v>4956</v>
      </c>
      <c r="I373" s="640" t="s">
        <v>5219</v>
      </c>
      <c r="K373" s="9"/>
    </row>
    <row r="374" spans="1:11" ht="18.75">
      <c r="A374" s="623"/>
      <c r="B374" s="623"/>
      <c r="C374" s="649"/>
      <c r="D374" s="613" t="s">
        <v>5369</v>
      </c>
      <c r="E374" s="610">
        <f t="shared" si="16"/>
        <v>375</v>
      </c>
      <c r="F374" s="613" t="s">
        <v>5370</v>
      </c>
      <c r="G374" s="615"/>
      <c r="H374" s="633" t="s">
        <v>4956</v>
      </c>
      <c r="I374" s="640" t="s">
        <v>5219</v>
      </c>
      <c r="K374" s="9"/>
    </row>
    <row r="375" spans="1:11" ht="18.75">
      <c r="A375" s="623"/>
      <c r="B375" s="623"/>
      <c r="C375" s="649"/>
      <c r="D375" s="613" t="s">
        <v>5371</v>
      </c>
      <c r="E375" s="610">
        <f t="shared" si="16"/>
        <v>376</v>
      </c>
      <c r="F375" s="613" t="s">
        <v>5372</v>
      </c>
      <c r="G375" s="615"/>
      <c r="H375" s="633" t="s">
        <v>4956</v>
      </c>
      <c r="I375" s="640" t="s">
        <v>5219</v>
      </c>
      <c r="K375" s="9"/>
    </row>
    <row r="376" spans="1:11" ht="30">
      <c r="A376" s="623"/>
      <c r="B376" s="623"/>
      <c r="C376" s="649"/>
      <c r="D376" s="613" t="s">
        <v>5373</v>
      </c>
      <c r="E376" s="610">
        <f t="shared" si="16"/>
        <v>377</v>
      </c>
      <c r="F376" s="613" t="s">
        <v>5374</v>
      </c>
      <c r="G376" s="615"/>
      <c r="H376" s="633" t="s">
        <v>4956</v>
      </c>
      <c r="I376" s="640" t="s">
        <v>5219</v>
      </c>
      <c r="K376" s="9"/>
    </row>
    <row r="377" spans="1:11">
      <c r="D377" s="604"/>
      <c r="E377" s="604"/>
      <c r="F377" s="604"/>
      <c r="K377" s="9"/>
    </row>
    <row r="378" spans="1:11" ht="15.75" customHeight="1">
      <c r="A378" s="623"/>
      <c r="B378" s="1206" t="s">
        <v>5375</v>
      </c>
      <c r="C378" s="1313"/>
      <c r="D378" s="1313"/>
      <c r="E378" s="1313"/>
      <c r="F378" s="1313"/>
      <c r="G378" s="1313"/>
      <c r="H378" s="1313"/>
      <c r="I378" s="1314"/>
      <c r="K378" s="9"/>
    </row>
    <row r="379" spans="1:11" ht="30">
      <c r="A379" s="623"/>
      <c r="B379" s="623"/>
      <c r="C379" s="649"/>
      <c r="D379" s="610" t="s">
        <v>5376</v>
      </c>
      <c r="E379" s="610">
        <f t="shared" ref="E379:E403" si="17">VALUE(MID(D379,4,20))</f>
        <v>378</v>
      </c>
      <c r="F379" s="610" t="s">
        <v>5377</v>
      </c>
      <c r="G379" s="612"/>
      <c r="H379" s="633" t="s">
        <v>4956</v>
      </c>
      <c r="I379" s="640" t="s">
        <v>5219</v>
      </c>
      <c r="K379" s="9"/>
    </row>
    <row r="380" spans="1:11" ht="45">
      <c r="A380" s="623"/>
      <c r="B380" s="623"/>
      <c r="C380" s="649"/>
      <c r="D380" s="613" t="s">
        <v>5378</v>
      </c>
      <c r="E380" s="610">
        <f t="shared" si="17"/>
        <v>379</v>
      </c>
      <c r="F380" s="613" t="s">
        <v>5379</v>
      </c>
      <c r="G380" s="615"/>
      <c r="H380" s="633" t="s">
        <v>4956</v>
      </c>
      <c r="I380" s="640" t="s">
        <v>5219</v>
      </c>
      <c r="K380" s="9"/>
    </row>
    <row r="381" spans="1:11" ht="45">
      <c r="A381" s="623"/>
      <c r="B381" s="623"/>
      <c r="C381" s="649"/>
      <c r="D381" s="613" t="s">
        <v>5380</v>
      </c>
      <c r="E381" s="610">
        <f t="shared" si="17"/>
        <v>380</v>
      </c>
      <c r="F381" s="613" t="s">
        <v>5381</v>
      </c>
      <c r="G381" s="615"/>
      <c r="H381" s="633" t="s">
        <v>4956</v>
      </c>
      <c r="I381" s="640" t="s">
        <v>5219</v>
      </c>
      <c r="K381" s="9"/>
    </row>
    <row r="382" spans="1:11" ht="60">
      <c r="A382" s="623"/>
      <c r="B382" s="623"/>
      <c r="C382" s="649"/>
      <c r="D382" s="613" t="s">
        <v>5382</v>
      </c>
      <c r="E382" s="610">
        <f t="shared" si="17"/>
        <v>381</v>
      </c>
      <c r="F382" s="613" t="s">
        <v>5383</v>
      </c>
      <c r="G382" s="615"/>
      <c r="H382" s="633" t="s">
        <v>4956</v>
      </c>
      <c r="I382" s="640" t="s">
        <v>5219</v>
      </c>
      <c r="K382" s="9"/>
    </row>
    <row r="383" spans="1:11" ht="75">
      <c r="A383" s="623"/>
      <c r="B383" s="623"/>
      <c r="C383" s="649"/>
      <c r="D383" s="613" t="s">
        <v>5384</v>
      </c>
      <c r="E383" s="610">
        <f t="shared" si="17"/>
        <v>382</v>
      </c>
      <c r="F383" s="613" t="s">
        <v>5385</v>
      </c>
      <c r="G383" s="615"/>
      <c r="H383" s="633" t="s">
        <v>4956</v>
      </c>
      <c r="I383" s="640" t="s">
        <v>5219</v>
      </c>
      <c r="K383" s="9"/>
    </row>
    <row r="384" spans="1:11" ht="75">
      <c r="A384" s="623"/>
      <c r="B384" s="623"/>
      <c r="C384" s="649"/>
      <c r="D384" s="613" t="s">
        <v>5386</v>
      </c>
      <c r="E384" s="610">
        <f t="shared" si="17"/>
        <v>383</v>
      </c>
      <c r="F384" s="613" t="s">
        <v>5387</v>
      </c>
      <c r="G384" s="615"/>
      <c r="H384" s="633" t="s">
        <v>4956</v>
      </c>
      <c r="I384" s="640" t="s">
        <v>5219</v>
      </c>
      <c r="K384" s="9"/>
    </row>
    <row r="385" spans="1:11" ht="75">
      <c r="A385" s="623"/>
      <c r="B385" s="623"/>
      <c r="C385" s="649"/>
      <c r="D385" s="613" t="s">
        <v>5388</v>
      </c>
      <c r="E385" s="610">
        <f t="shared" si="17"/>
        <v>384</v>
      </c>
      <c r="F385" s="613" t="s">
        <v>5389</v>
      </c>
      <c r="G385" s="615"/>
      <c r="H385" s="633" t="s">
        <v>4956</v>
      </c>
      <c r="I385" s="640" t="s">
        <v>5219</v>
      </c>
      <c r="K385" s="9"/>
    </row>
    <row r="386" spans="1:11" ht="60">
      <c r="A386" s="623"/>
      <c r="B386" s="623"/>
      <c r="C386" s="649"/>
      <c r="D386" s="613" t="s">
        <v>5390</v>
      </c>
      <c r="E386" s="610">
        <f t="shared" si="17"/>
        <v>385</v>
      </c>
      <c r="F386" s="613" t="s">
        <v>5391</v>
      </c>
      <c r="G386" s="615"/>
      <c r="H386" s="633" t="s">
        <v>4956</v>
      </c>
      <c r="I386" s="640" t="s">
        <v>5219</v>
      </c>
      <c r="K386" s="9"/>
    </row>
    <row r="387" spans="1:11" ht="60">
      <c r="A387" s="623"/>
      <c r="B387" s="623"/>
      <c r="C387" s="649"/>
      <c r="D387" s="613" t="s">
        <v>5392</v>
      </c>
      <c r="E387" s="610">
        <f t="shared" si="17"/>
        <v>386</v>
      </c>
      <c r="F387" s="613" t="s">
        <v>5393</v>
      </c>
      <c r="G387" s="615"/>
      <c r="H387" s="633" t="s">
        <v>4956</v>
      </c>
      <c r="I387" s="640" t="s">
        <v>5219</v>
      </c>
      <c r="K387" s="9"/>
    </row>
    <row r="388" spans="1:11" ht="45">
      <c r="A388" s="623"/>
      <c r="B388" s="623"/>
      <c r="C388" s="649"/>
      <c r="D388" s="613" t="s">
        <v>5394</v>
      </c>
      <c r="E388" s="610">
        <f t="shared" si="17"/>
        <v>387</v>
      </c>
      <c r="F388" s="613" t="s">
        <v>5395</v>
      </c>
      <c r="G388" s="615"/>
      <c r="H388" s="633" t="s">
        <v>4956</v>
      </c>
      <c r="I388" s="640" t="s">
        <v>5219</v>
      </c>
      <c r="K388" s="9"/>
    </row>
    <row r="389" spans="1:11" ht="30">
      <c r="A389" s="623"/>
      <c r="B389" s="623"/>
      <c r="C389" s="649"/>
      <c r="D389" s="613" t="s">
        <v>5396</v>
      </c>
      <c r="E389" s="610">
        <f t="shared" si="17"/>
        <v>388</v>
      </c>
      <c r="F389" s="613" t="s">
        <v>5397</v>
      </c>
      <c r="G389" s="615"/>
      <c r="H389" s="633" t="s">
        <v>4956</v>
      </c>
      <c r="I389" s="640" t="s">
        <v>5219</v>
      </c>
      <c r="K389" s="9"/>
    </row>
    <row r="390" spans="1:11" ht="30">
      <c r="A390" s="623"/>
      <c r="B390" s="623"/>
      <c r="C390" s="649"/>
      <c r="D390" s="613" t="s">
        <v>5398</v>
      </c>
      <c r="E390" s="610">
        <f t="shared" si="17"/>
        <v>389</v>
      </c>
      <c r="F390" s="613" t="s">
        <v>5399</v>
      </c>
      <c r="G390" s="615"/>
      <c r="H390" s="633" t="s">
        <v>4956</v>
      </c>
      <c r="I390" s="640" t="s">
        <v>5219</v>
      </c>
      <c r="K390" s="9"/>
    </row>
    <row r="391" spans="1:11" ht="30">
      <c r="A391" s="623"/>
      <c r="B391" s="623"/>
      <c r="C391" s="649"/>
      <c r="D391" s="613" t="s">
        <v>5400</v>
      </c>
      <c r="E391" s="610">
        <f t="shared" si="17"/>
        <v>390</v>
      </c>
      <c r="F391" s="613" t="s">
        <v>5401</v>
      </c>
      <c r="G391" s="615"/>
      <c r="H391" s="633" t="s">
        <v>4956</v>
      </c>
      <c r="I391" s="640" t="s">
        <v>5219</v>
      </c>
      <c r="K391" s="9"/>
    </row>
    <row r="392" spans="1:11" ht="30">
      <c r="A392" s="623"/>
      <c r="B392" s="623"/>
      <c r="C392" s="649"/>
      <c r="D392" s="613" t="s">
        <v>5402</v>
      </c>
      <c r="E392" s="610">
        <f t="shared" si="17"/>
        <v>391</v>
      </c>
      <c r="F392" s="613" t="s">
        <v>5403</v>
      </c>
      <c r="G392" s="615"/>
      <c r="H392" s="633" t="s">
        <v>4956</v>
      </c>
      <c r="I392" s="640" t="s">
        <v>5219</v>
      </c>
      <c r="K392" s="9"/>
    </row>
    <row r="393" spans="1:11" ht="45">
      <c r="A393" s="623"/>
      <c r="B393" s="623"/>
      <c r="C393" s="649"/>
      <c r="D393" s="613" t="s">
        <v>5404</v>
      </c>
      <c r="E393" s="610">
        <f t="shared" si="17"/>
        <v>392</v>
      </c>
      <c r="F393" s="613" t="s">
        <v>5405</v>
      </c>
      <c r="G393" s="615"/>
      <c r="H393" s="633" t="s">
        <v>4956</v>
      </c>
      <c r="I393" s="640" t="s">
        <v>5219</v>
      </c>
      <c r="K393" s="9"/>
    </row>
    <row r="394" spans="1:11" ht="45">
      <c r="A394" s="623"/>
      <c r="B394" s="623"/>
      <c r="C394" s="649"/>
      <c r="D394" s="613" t="s">
        <v>5406</v>
      </c>
      <c r="E394" s="610">
        <f t="shared" si="17"/>
        <v>393</v>
      </c>
      <c r="F394" s="613" t="s">
        <v>5407</v>
      </c>
      <c r="G394" s="615"/>
      <c r="H394" s="633" t="s">
        <v>4956</v>
      </c>
      <c r="I394" s="640" t="s">
        <v>5219</v>
      </c>
      <c r="K394" s="9"/>
    </row>
    <row r="395" spans="1:11" ht="45">
      <c r="A395" s="623"/>
      <c r="B395" s="623"/>
      <c r="C395" s="649"/>
      <c r="D395" s="613" t="s">
        <v>5408</v>
      </c>
      <c r="E395" s="610">
        <f t="shared" si="17"/>
        <v>394</v>
      </c>
      <c r="F395" s="613" t="s">
        <v>5409</v>
      </c>
      <c r="G395" s="615"/>
      <c r="H395" s="633" t="s">
        <v>4956</v>
      </c>
      <c r="I395" s="640" t="s">
        <v>5219</v>
      </c>
      <c r="K395" s="9"/>
    </row>
    <row r="396" spans="1:11" ht="30">
      <c r="A396" s="623"/>
      <c r="B396" s="623"/>
      <c r="C396" s="649"/>
      <c r="D396" s="613" t="s">
        <v>5410</v>
      </c>
      <c r="E396" s="610">
        <f t="shared" si="17"/>
        <v>395</v>
      </c>
      <c r="F396" s="613" t="s">
        <v>5411</v>
      </c>
      <c r="G396" s="615"/>
      <c r="H396" s="633" t="s">
        <v>4956</v>
      </c>
      <c r="I396" s="640" t="s">
        <v>5219</v>
      </c>
      <c r="K396" s="9"/>
    </row>
    <row r="397" spans="1:11" ht="30">
      <c r="A397" s="623"/>
      <c r="B397" s="623"/>
      <c r="C397" s="649"/>
      <c r="D397" s="613" t="s">
        <v>5412</v>
      </c>
      <c r="E397" s="610">
        <f t="shared" si="17"/>
        <v>396</v>
      </c>
      <c r="F397" s="613" t="s">
        <v>5413</v>
      </c>
      <c r="G397" s="615"/>
      <c r="H397" s="633" t="s">
        <v>4956</v>
      </c>
      <c r="I397" s="640" t="s">
        <v>5219</v>
      </c>
      <c r="K397" s="9"/>
    </row>
    <row r="398" spans="1:11" ht="45">
      <c r="A398" s="623"/>
      <c r="B398" s="623"/>
      <c r="C398" s="649"/>
      <c r="D398" s="613" t="s">
        <v>5414</v>
      </c>
      <c r="E398" s="610">
        <f t="shared" si="17"/>
        <v>397</v>
      </c>
      <c r="F398" s="613" t="s">
        <v>5415</v>
      </c>
      <c r="G398" s="615"/>
      <c r="H398" s="633" t="s">
        <v>4956</v>
      </c>
      <c r="I398" s="640" t="s">
        <v>5219</v>
      </c>
      <c r="K398" s="9"/>
    </row>
    <row r="399" spans="1:11" ht="45">
      <c r="A399" s="623"/>
      <c r="B399" s="623"/>
      <c r="C399" s="649"/>
      <c r="D399" s="613" t="s">
        <v>5416</v>
      </c>
      <c r="E399" s="610">
        <f t="shared" si="17"/>
        <v>398</v>
      </c>
      <c r="F399" s="613" t="s">
        <v>5417</v>
      </c>
      <c r="G399" s="615"/>
      <c r="H399" s="633" t="s">
        <v>4956</v>
      </c>
      <c r="I399" s="640" t="s">
        <v>5219</v>
      </c>
      <c r="K399" s="9"/>
    </row>
    <row r="400" spans="1:11" ht="45">
      <c r="A400" s="623"/>
      <c r="B400" s="623"/>
      <c r="C400" s="649"/>
      <c r="D400" s="613" t="s">
        <v>5418</v>
      </c>
      <c r="E400" s="610">
        <f t="shared" si="17"/>
        <v>399</v>
      </c>
      <c r="F400" s="613" t="s">
        <v>5419</v>
      </c>
      <c r="G400" s="615"/>
      <c r="H400" s="633" t="s">
        <v>4956</v>
      </c>
      <c r="I400" s="640" t="s">
        <v>5219</v>
      </c>
      <c r="K400" s="9"/>
    </row>
    <row r="401" spans="1:11" ht="60">
      <c r="A401" s="623"/>
      <c r="B401" s="623"/>
      <c r="C401" s="649"/>
      <c r="D401" s="613" t="s">
        <v>5420</v>
      </c>
      <c r="E401" s="610">
        <f t="shared" si="17"/>
        <v>400</v>
      </c>
      <c r="F401" s="613" t="s">
        <v>5421</v>
      </c>
      <c r="G401" s="615"/>
      <c r="H401" s="633" t="s">
        <v>4956</v>
      </c>
      <c r="I401" s="640" t="s">
        <v>5219</v>
      </c>
      <c r="K401" s="9"/>
    </row>
    <row r="402" spans="1:11" ht="60">
      <c r="A402" s="623"/>
      <c r="B402" s="623"/>
      <c r="C402" s="649"/>
      <c r="D402" s="613" t="s">
        <v>5422</v>
      </c>
      <c r="E402" s="610">
        <f t="shared" si="17"/>
        <v>401</v>
      </c>
      <c r="F402" s="613" t="s">
        <v>5423</v>
      </c>
      <c r="G402" s="615"/>
      <c r="H402" s="633" t="s">
        <v>4956</v>
      </c>
      <c r="I402" s="640" t="s">
        <v>5219</v>
      </c>
      <c r="K402" s="9"/>
    </row>
    <row r="403" spans="1:11" ht="90">
      <c r="A403" s="623"/>
      <c r="B403" s="623"/>
      <c r="C403" s="649"/>
      <c r="D403" s="613" t="s">
        <v>5424</v>
      </c>
      <c r="E403" s="610">
        <f t="shared" si="17"/>
        <v>402</v>
      </c>
      <c r="F403" s="613" t="s">
        <v>5425</v>
      </c>
      <c r="G403" s="615"/>
      <c r="H403" s="633" t="s">
        <v>4956</v>
      </c>
      <c r="I403" s="640" t="s">
        <v>5219</v>
      </c>
      <c r="K403" s="9"/>
    </row>
    <row r="404" spans="1:11">
      <c r="D404" s="604"/>
      <c r="E404" s="604"/>
      <c r="F404" s="604"/>
      <c r="K404" s="9"/>
    </row>
    <row r="405" spans="1:11" ht="15.75" customHeight="1">
      <c r="A405" s="623"/>
      <c r="B405" s="1206" t="s">
        <v>5426</v>
      </c>
      <c r="C405" s="1313"/>
      <c r="D405" s="1313"/>
      <c r="E405" s="1313"/>
      <c r="F405" s="1313"/>
      <c r="G405" s="1313"/>
      <c r="H405" s="1313"/>
      <c r="I405" s="1314"/>
      <c r="K405" s="9"/>
    </row>
    <row r="406" spans="1:11" ht="60">
      <c r="A406" s="623"/>
      <c r="B406" s="623"/>
      <c r="C406" s="649"/>
      <c r="D406" s="610" t="s">
        <v>5427</v>
      </c>
      <c r="E406" s="610">
        <f>VALUE(MID(D406,4,20))</f>
        <v>403</v>
      </c>
      <c r="F406" s="610" t="s">
        <v>5428</v>
      </c>
      <c r="G406" s="612"/>
      <c r="H406" s="633" t="s">
        <v>4956</v>
      </c>
      <c r="I406" s="640" t="s">
        <v>5219</v>
      </c>
      <c r="K406" s="9"/>
    </row>
    <row r="407" spans="1:11">
      <c r="D407" s="604"/>
      <c r="E407" s="604"/>
      <c r="F407" s="604"/>
      <c r="K407" s="9"/>
    </row>
    <row r="408" spans="1:11" ht="15.75" customHeight="1">
      <c r="A408" s="1206" t="s">
        <v>5429</v>
      </c>
      <c r="B408" s="1313"/>
      <c r="C408" s="1313"/>
      <c r="D408" s="1313"/>
      <c r="E408" s="1313"/>
      <c r="F408" s="1313"/>
      <c r="G408" s="1313"/>
      <c r="H408" s="1313"/>
      <c r="I408" s="1314"/>
      <c r="K408" s="9"/>
    </row>
    <row r="409" spans="1:11" ht="15.75" customHeight="1">
      <c r="A409" s="623"/>
      <c r="B409" s="1315" t="s">
        <v>5430</v>
      </c>
      <c r="C409" s="1316"/>
      <c r="D409" s="1316"/>
      <c r="E409" s="1316"/>
      <c r="F409" s="1316"/>
      <c r="G409" s="1316"/>
      <c r="H409" s="1316"/>
      <c r="I409" s="1317"/>
      <c r="K409" s="9"/>
    </row>
    <row r="410" spans="1:11" ht="30">
      <c r="A410" s="623"/>
      <c r="B410" s="623"/>
      <c r="C410" s="649"/>
      <c r="D410" s="610" t="s">
        <v>5431</v>
      </c>
      <c r="E410" s="610">
        <f t="shared" ref="E410:E416" si="18">VALUE(MID(D410,4,20))</f>
        <v>404</v>
      </c>
      <c r="F410" s="610" t="s">
        <v>5432</v>
      </c>
      <c r="G410" s="612"/>
      <c r="H410" s="633" t="s">
        <v>4956</v>
      </c>
      <c r="I410" s="640" t="s">
        <v>5433</v>
      </c>
      <c r="J410" s="641"/>
      <c r="K410" s="9"/>
    </row>
    <row r="411" spans="1:11" ht="30">
      <c r="A411" s="623"/>
      <c r="B411" s="623"/>
      <c r="C411" s="649"/>
      <c r="D411" s="613" t="s">
        <v>5434</v>
      </c>
      <c r="E411" s="610">
        <f t="shared" si="18"/>
        <v>405</v>
      </c>
      <c r="F411" s="613" t="s">
        <v>5435</v>
      </c>
      <c r="G411" s="615"/>
      <c r="H411" s="633" t="s">
        <v>4956</v>
      </c>
      <c r="I411" s="640" t="s">
        <v>5433</v>
      </c>
      <c r="K411" s="9"/>
    </row>
    <row r="412" spans="1:11" ht="60">
      <c r="A412" s="623"/>
      <c r="B412" s="623"/>
      <c r="C412" s="649"/>
      <c r="D412" s="613" t="s">
        <v>5436</v>
      </c>
      <c r="E412" s="610">
        <f t="shared" si="18"/>
        <v>406</v>
      </c>
      <c r="F412" s="613" t="s">
        <v>5437</v>
      </c>
      <c r="G412" s="615"/>
      <c r="H412" s="633" t="s">
        <v>4956</v>
      </c>
      <c r="I412" s="640" t="s">
        <v>5433</v>
      </c>
      <c r="K412" s="9"/>
    </row>
    <row r="413" spans="1:11" ht="30">
      <c r="A413" s="623"/>
      <c r="B413" s="623"/>
      <c r="C413" s="649"/>
      <c r="D413" s="613" t="s">
        <v>5438</v>
      </c>
      <c r="E413" s="610">
        <f t="shared" si="18"/>
        <v>407</v>
      </c>
      <c r="F413" s="613" t="s">
        <v>5439</v>
      </c>
      <c r="G413" s="615"/>
      <c r="H413" s="633" t="s">
        <v>4956</v>
      </c>
      <c r="I413" s="640" t="s">
        <v>5433</v>
      </c>
      <c r="K413" s="9"/>
    </row>
    <row r="414" spans="1:11" ht="30">
      <c r="A414" s="623"/>
      <c r="B414" s="623"/>
      <c r="C414" s="649"/>
      <c r="D414" s="613" t="s">
        <v>5440</v>
      </c>
      <c r="E414" s="610">
        <f t="shared" si="18"/>
        <v>408</v>
      </c>
      <c r="F414" s="613" t="s">
        <v>5441</v>
      </c>
      <c r="G414" s="615"/>
      <c r="H414" s="633" t="s">
        <v>4956</v>
      </c>
      <c r="I414" s="640" t="s">
        <v>5433</v>
      </c>
      <c r="K414" s="9"/>
    </row>
    <row r="415" spans="1:11" ht="30">
      <c r="A415" s="623"/>
      <c r="B415" s="623"/>
      <c r="C415" s="649"/>
      <c r="D415" s="613" t="s">
        <v>5442</v>
      </c>
      <c r="E415" s="610">
        <f t="shared" si="18"/>
        <v>409</v>
      </c>
      <c r="F415" s="613" t="s">
        <v>5443</v>
      </c>
      <c r="G415" s="615"/>
      <c r="H415" s="633" t="s">
        <v>4956</v>
      </c>
      <c r="I415" s="640" t="s">
        <v>5433</v>
      </c>
      <c r="K415" s="9"/>
    </row>
    <row r="416" spans="1:11" ht="45">
      <c r="A416" s="623"/>
      <c r="B416" s="623"/>
      <c r="C416" s="649"/>
      <c r="D416" s="613" t="s">
        <v>5444</v>
      </c>
      <c r="E416" s="610">
        <f t="shared" si="18"/>
        <v>410</v>
      </c>
      <c r="F416" s="613" t="s">
        <v>5445</v>
      </c>
      <c r="G416" s="615"/>
      <c r="H416" s="633" t="s">
        <v>4956</v>
      </c>
      <c r="I416" s="640" t="s">
        <v>5433</v>
      </c>
      <c r="K416" s="9"/>
    </row>
    <row r="417" spans="1:11">
      <c r="D417" s="604"/>
      <c r="E417" s="604"/>
      <c r="F417" s="604"/>
      <c r="K417" s="9"/>
    </row>
    <row r="418" spans="1:11" ht="15.75" customHeight="1">
      <c r="A418" s="623"/>
      <c r="B418" s="1206" t="s">
        <v>5446</v>
      </c>
      <c r="C418" s="1313"/>
      <c r="D418" s="1313"/>
      <c r="E418" s="1313"/>
      <c r="F418" s="1313"/>
      <c r="G418" s="1313"/>
      <c r="H418" s="1313"/>
      <c r="I418" s="1314"/>
      <c r="K418" s="9"/>
    </row>
    <row r="419" spans="1:11" ht="15.75" customHeight="1">
      <c r="A419" s="623"/>
      <c r="B419" s="623"/>
      <c r="C419" s="1319" t="s">
        <v>5447</v>
      </c>
      <c r="D419" s="1319"/>
      <c r="E419" s="1319"/>
      <c r="F419" s="1319"/>
      <c r="G419" s="1319"/>
      <c r="H419" s="1319"/>
      <c r="I419" s="1321"/>
      <c r="K419" s="9"/>
    </row>
    <row r="420" spans="1:11" ht="30">
      <c r="A420" s="623"/>
      <c r="B420" s="623"/>
      <c r="C420" s="649"/>
      <c r="D420" s="613" t="s">
        <v>5448</v>
      </c>
      <c r="E420" s="610">
        <f>VALUE(MID(D420,4,20))</f>
        <v>411</v>
      </c>
      <c r="F420" s="613" t="s">
        <v>5449</v>
      </c>
      <c r="G420" s="615"/>
      <c r="H420" s="633" t="s">
        <v>4956</v>
      </c>
      <c r="I420" s="640" t="s">
        <v>5433</v>
      </c>
      <c r="K420" s="9"/>
    </row>
    <row r="421" spans="1:11">
      <c r="D421" s="604"/>
      <c r="E421" s="604"/>
      <c r="F421" s="604"/>
      <c r="K421" s="9"/>
    </row>
    <row r="422" spans="1:11" ht="15.75" customHeight="1">
      <c r="A422" s="623"/>
      <c r="B422" s="623"/>
      <c r="C422" s="1206" t="s">
        <v>5450</v>
      </c>
      <c r="D422" s="1313"/>
      <c r="E422" s="1313"/>
      <c r="F422" s="1313"/>
      <c r="G422" s="1313"/>
      <c r="H422" s="1313"/>
      <c r="I422" s="1314"/>
      <c r="K422" s="9"/>
    </row>
    <row r="423" spans="1:11" ht="30">
      <c r="A423" s="623"/>
      <c r="B423" s="623"/>
      <c r="C423" s="649"/>
      <c r="D423" s="610" t="s">
        <v>5451</v>
      </c>
      <c r="E423" s="610">
        <f>VALUE(MID(D423,4,20))</f>
        <v>412</v>
      </c>
      <c r="F423" s="610" t="s">
        <v>5452</v>
      </c>
      <c r="G423" s="612"/>
      <c r="H423" s="633" t="s">
        <v>4956</v>
      </c>
      <c r="I423" s="640" t="s">
        <v>5433</v>
      </c>
      <c r="K423" s="9"/>
    </row>
    <row r="424" spans="1:11" ht="30">
      <c r="A424" s="623"/>
      <c r="B424" s="623"/>
      <c r="C424" s="649"/>
      <c r="D424" s="613" t="s">
        <v>5453</v>
      </c>
      <c r="E424" s="610">
        <f>VALUE(MID(D424,4,20))</f>
        <v>413</v>
      </c>
      <c r="F424" s="613" t="s">
        <v>5454</v>
      </c>
      <c r="G424" s="615"/>
      <c r="H424" s="633" t="s">
        <v>4956</v>
      </c>
      <c r="I424" s="640" t="s">
        <v>5433</v>
      </c>
      <c r="K424" s="9"/>
    </row>
    <row r="425" spans="1:11" ht="45">
      <c r="A425" s="623"/>
      <c r="B425" s="623"/>
      <c r="C425" s="649"/>
      <c r="D425" s="613" t="s">
        <v>5455</v>
      </c>
      <c r="E425" s="610">
        <f>VALUE(MID(D425,4,20))</f>
        <v>414</v>
      </c>
      <c r="F425" s="613" t="s">
        <v>5456</v>
      </c>
      <c r="G425" s="615"/>
      <c r="H425" s="633" t="s">
        <v>4956</v>
      </c>
      <c r="I425" s="640" t="s">
        <v>5433</v>
      </c>
      <c r="K425" s="9"/>
    </row>
    <row r="426" spans="1:11" ht="30">
      <c r="A426" s="623"/>
      <c r="B426" s="623"/>
      <c r="C426" s="649"/>
      <c r="D426" s="613" t="s">
        <v>5457</v>
      </c>
      <c r="E426" s="610">
        <f>VALUE(MID(D426,4,20))</f>
        <v>415</v>
      </c>
      <c r="F426" s="613" t="s">
        <v>5458</v>
      </c>
      <c r="G426" s="615"/>
      <c r="H426" s="633" t="s">
        <v>4956</v>
      </c>
      <c r="I426" s="640" t="s">
        <v>5433</v>
      </c>
      <c r="K426" s="9"/>
    </row>
    <row r="427" spans="1:11">
      <c r="D427" s="604"/>
      <c r="E427" s="604"/>
      <c r="F427" s="604"/>
      <c r="K427" s="9"/>
    </row>
    <row r="428" spans="1:11" ht="15.75" customHeight="1">
      <c r="A428" s="623"/>
      <c r="B428" s="649"/>
      <c r="C428" s="1206" t="s">
        <v>5459</v>
      </c>
      <c r="D428" s="1313"/>
      <c r="E428" s="1313"/>
      <c r="F428" s="1313"/>
      <c r="G428" s="1313"/>
      <c r="H428" s="1313"/>
      <c r="I428" s="1314"/>
      <c r="K428" s="9"/>
    </row>
    <row r="429" spans="1:11" ht="30">
      <c r="A429" s="623"/>
      <c r="B429" s="623"/>
      <c r="C429" s="649"/>
      <c r="D429" s="610" t="s">
        <v>5460</v>
      </c>
      <c r="E429" s="610">
        <f>VALUE(MID(D429,4,20))</f>
        <v>416</v>
      </c>
      <c r="F429" s="610" t="s">
        <v>5461</v>
      </c>
      <c r="G429" s="612"/>
      <c r="H429" s="633" t="s">
        <v>4956</v>
      </c>
      <c r="I429" s="640" t="s">
        <v>5433</v>
      </c>
      <c r="K429" s="9"/>
    </row>
    <row r="430" spans="1:11" ht="45">
      <c r="A430" s="623"/>
      <c r="B430" s="623"/>
      <c r="C430" s="649"/>
      <c r="D430" s="613" t="s">
        <v>5462</v>
      </c>
      <c r="E430" s="610">
        <f>VALUE(MID(D430,4,20))</f>
        <v>417</v>
      </c>
      <c r="F430" s="613" t="s">
        <v>5463</v>
      </c>
      <c r="G430" s="615"/>
      <c r="H430" s="633" t="s">
        <v>4956</v>
      </c>
      <c r="I430" s="640" t="s">
        <v>5433</v>
      </c>
      <c r="K430" s="9"/>
    </row>
    <row r="431" spans="1:11" ht="45">
      <c r="A431" s="623"/>
      <c r="B431" s="623"/>
      <c r="C431" s="649"/>
      <c r="D431" s="613" t="s">
        <v>5464</v>
      </c>
      <c r="E431" s="610">
        <f>VALUE(MID(D431,4,20))</f>
        <v>418</v>
      </c>
      <c r="F431" s="613" t="s">
        <v>5465</v>
      </c>
      <c r="G431" s="615"/>
      <c r="H431" s="633" t="s">
        <v>4956</v>
      </c>
      <c r="I431" s="640" t="s">
        <v>5433</v>
      </c>
      <c r="K431" s="9"/>
    </row>
    <row r="432" spans="1:11" ht="45">
      <c r="A432" s="623"/>
      <c r="B432" s="623"/>
      <c r="C432" s="649"/>
      <c r="D432" s="613" t="s">
        <v>5466</v>
      </c>
      <c r="E432" s="610">
        <f>VALUE(MID(D432,4,20))</f>
        <v>419</v>
      </c>
      <c r="F432" s="613" t="s">
        <v>5467</v>
      </c>
      <c r="G432" s="615"/>
      <c r="H432" s="633" t="s">
        <v>4956</v>
      </c>
      <c r="I432" s="640" t="s">
        <v>5433</v>
      </c>
      <c r="K432" s="9"/>
    </row>
    <row r="433" spans="1:11">
      <c r="D433" s="604"/>
      <c r="E433" s="604"/>
      <c r="F433" s="604"/>
      <c r="K433" s="9"/>
    </row>
    <row r="434" spans="1:11" ht="15.75" customHeight="1">
      <c r="A434" s="623"/>
      <c r="B434" s="623"/>
      <c r="C434" s="1206" t="s">
        <v>5468</v>
      </c>
      <c r="D434" s="1313"/>
      <c r="E434" s="1313"/>
      <c r="F434" s="1313"/>
      <c r="G434" s="1313"/>
      <c r="H434" s="1313"/>
      <c r="I434" s="1314"/>
      <c r="K434" s="9"/>
    </row>
    <row r="435" spans="1:11" ht="30">
      <c r="A435" s="623"/>
      <c r="B435" s="623"/>
      <c r="C435" s="649"/>
      <c r="D435" s="610" t="s">
        <v>5469</v>
      </c>
      <c r="E435" s="610">
        <f>VALUE(MID(D435,4,20))</f>
        <v>420</v>
      </c>
      <c r="F435" s="610" t="s">
        <v>5470</v>
      </c>
      <c r="G435" s="612"/>
      <c r="H435" s="633" t="s">
        <v>4956</v>
      </c>
      <c r="I435" s="640" t="s">
        <v>5433</v>
      </c>
      <c r="K435" s="9"/>
    </row>
    <row r="436" spans="1:11">
      <c r="D436" s="604"/>
      <c r="E436" s="604"/>
      <c r="F436" s="604"/>
      <c r="K436" s="9"/>
    </row>
    <row r="437" spans="1:11" ht="15.75" customHeight="1">
      <c r="A437" s="623"/>
      <c r="B437" s="623"/>
      <c r="C437" s="1206" t="s">
        <v>5471</v>
      </c>
      <c r="D437" s="1313"/>
      <c r="E437" s="1313"/>
      <c r="F437" s="1313"/>
      <c r="G437" s="1313"/>
      <c r="H437" s="1313"/>
      <c r="I437" s="1314"/>
      <c r="K437" s="9"/>
    </row>
    <row r="438" spans="1:11" ht="30">
      <c r="A438" s="623"/>
      <c r="B438" s="623"/>
      <c r="C438" s="649"/>
      <c r="D438" s="610" t="s">
        <v>5472</v>
      </c>
      <c r="E438" s="610">
        <f>VALUE(MID(D438,4,20))</f>
        <v>421</v>
      </c>
      <c r="F438" s="610" t="s">
        <v>5473</v>
      </c>
      <c r="G438" s="612"/>
      <c r="H438" s="633" t="s">
        <v>4956</v>
      </c>
      <c r="I438" s="640" t="s">
        <v>5433</v>
      </c>
      <c r="K438" s="9"/>
    </row>
    <row r="439" spans="1:11" ht="30">
      <c r="A439" s="623"/>
      <c r="B439" s="623"/>
      <c r="C439" s="649"/>
      <c r="D439" s="613" t="s">
        <v>5474</v>
      </c>
      <c r="E439" s="610">
        <f>VALUE(MID(D439,4,20))</f>
        <v>422</v>
      </c>
      <c r="F439" s="613" t="s">
        <v>5475</v>
      </c>
      <c r="G439" s="615"/>
      <c r="H439" s="633" t="s">
        <v>4956</v>
      </c>
      <c r="I439" s="640" t="s">
        <v>5433</v>
      </c>
      <c r="K439" s="9"/>
    </row>
    <row r="440" spans="1:11">
      <c r="D440" s="604"/>
      <c r="E440" s="604"/>
      <c r="F440" s="604"/>
      <c r="K440" s="9"/>
    </row>
    <row r="441" spans="1:11" ht="15.75" customHeight="1">
      <c r="A441" s="623"/>
      <c r="B441" s="623"/>
      <c r="C441" s="1322" t="s">
        <v>5476</v>
      </c>
      <c r="D441" s="1322"/>
      <c r="E441" s="1322"/>
      <c r="F441" s="1322"/>
      <c r="G441" s="1322"/>
      <c r="H441" s="1322"/>
      <c r="I441" s="1323"/>
      <c r="K441" s="9"/>
    </row>
    <row r="442" spans="1:11" ht="30">
      <c r="A442" s="623"/>
      <c r="B442" s="623"/>
      <c r="C442" s="649"/>
      <c r="D442" s="613" t="s">
        <v>5477</v>
      </c>
      <c r="E442" s="610">
        <f>VALUE(MID(D442,4,20))</f>
        <v>423</v>
      </c>
      <c r="F442" s="613" t="s">
        <v>5478</v>
      </c>
      <c r="G442" s="615"/>
      <c r="H442" s="633" t="s">
        <v>4956</v>
      </c>
      <c r="I442" s="640" t="s">
        <v>5433</v>
      </c>
      <c r="K442" s="9"/>
    </row>
    <row r="443" spans="1:11" ht="30">
      <c r="A443" s="623"/>
      <c r="B443" s="623"/>
      <c r="C443" s="649"/>
      <c r="D443" s="613" t="s">
        <v>5479</v>
      </c>
      <c r="E443" s="610">
        <f>VALUE(MID(D443,4,20))</f>
        <v>424</v>
      </c>
      <c r="F443" s="613" t="s">
        <v>5480</v>
      </c>
      <c r="G443" s="615"/>
      <c r="H443" s="633" t="s">
        <v>4956</v>
      </c>
      <c r="I443" s="640" t="s">
        <v>5433</v>
      </c>
      <c r="K443" s="9"/>
    </row>
    <row r="444" spans="1:11">
      <c r="D444" s="604"/>
      <c r="E444" s="604"/>
      <c r="F444" s="604"/>
      <c r="K444" s="9"/>
    </row>
    <row r="445" spans="1:11" ht="15.75" customHeight="1">
      <c r="A445" s="623"/>
      <c r="B445" s="623"/>
      <c r="C445" s="1322" t="s">
        <v>5481</v>
      </c>
      <c r="D445" s="1322"/>
      <c r="E445" s="1322"/>
      <c r="F445" s="1322"/>
      <c r="G445" s="1322"/>
      <c r="H445" s="1322"/>
      <c r="I445" s="1323"/>
      <c r="K445" s="9"/>
    </row>
    <row r="446" spans="1:11" ht="30">
      <c r="A446" s="623"/>
      <c r="B446" s="623"/>
      <c r="C446" s="649"/>
      <c r="D446" s="613" t="s">
        <v>5482</v>
      </c>
      <c r="E446" s="610">
        <f>VALUE(MID(D446,4,20))</f>
        <v>425</v>
      </c>
      <c r="F446" s="613" t="s">
        <v>5483</v>
      </c>
      <c r="G446" s="615"/>
      <c r="H446" s="633" t="s">
        <v>4956</v>
      </c>
      <c r="I446" s="640" t="s">
        <v>5433</v>
      </c>
      <c r="K446" s="9"/>
    </row>
    <row r="447" spans="1:11" ht="30">
      <c r="A447" s="623"/>
      <c r="B447" s="623"/>
      <c r="C447" s="649"/>
      <c r="D447" s="613" t="s">
        <v>5484</v>
      </c>
      <c r="E447" s="610">
        <f>VALUE(MID(D447,4,20))</f>
        <v>426</v>
      </c>
      <c r="F447" s="613" t="s">
        <v>5485</v>
      </c>
      <c r="G447" s="615"/>
      <c r="H447" s="633" t="s">
        <v>4956</v>
      </c>
      <c r="I447" s="640" t="s">
        <v>5433</v>
      </c>
      <c r="K447" s="9"/>
    </row>
    <row r="448" spans="1:11">
      <c r="D448" s="604"/>
      <c r="E448" s="604"/>
      <c r="F448" s="604"/>
      <c r="K448" s="9"/>
    </row>
    <row r="449" spans="1:11" ht="15.75" customHeight="1">
      <c r="A449" s="623"/>
      <c r="B449" s="1206" t="s">
        <v>5486</v>
      </c>
      <c r="C449" s="1313"/>
      <c r="D449" s="1313"/>
      <c r="E449" s="1313"/>
      <c r="F449" s="1313"/>
      <c r="G449" s="1313"/>
      <c r="H449" s="1313"/>
      <c r="I449" s="1314"/>
      <c r="K449" s="9"/>
    </row>
    <row r="450" spans="1:11" ht="30">
      <c r="A450" s="623"/>
      <c r="B450" s="623"/>
      <c r="C450" s="649"/>
      <c r="D450" s="610" t="s">
        <v>5487</v>
      </c>
      <c r="E450" s="610">
        <f>VALUE(MID(D450,4,20))</f>
        <v>427</v>
      </c>
      <c r="F450" s="610" t="s">
        <v>5488</v>
      </c>
      <c r="G450" s="612"/>
      <c r="H450" s="633" t="s">
        <v>4956</v>
      </c>
      <c r="I450" s="640" t="s">
        <v>5433</v>
      </c>
      <c r="K450" s="9"/>
    </row>
    <row r="451" spans="1:11" ht="60">
      <c r="A451" s="623"/>
      <c r="B451" s="623"/>
      <c r="C451" s="649"/>
      <c r="D451" s="613" t="s">
        <v>5489</v>
      </c>
      <c r="E451" s="610">
        <f>VALUE(MID(D451,4,20))</f>
        <v>428</v>
      </c>
      <c r="F451" s="613" t="s">
        <v>5490</v>
      </c>
      <c r="G451" s="615"/>
      <c r="H451" s="633" t="s">
        <v>4956</v>
      </c>
      <c r="I451" s="640" t="s">
        <v>5433</v>
      </c>
      <c r="K451" s="9"/>
    </row>
    <row r="452" spans="1:11" ht="45">
      <c r="A452" s="623"/>
      <c r="B452" s="623"/>
      <c r="C452" s="649"/>
      <c r="D452" s="613" t="s">
        <v>5491</v>
      </c>
      <c r="E452" s="610">
        <f>VALUE(MID(D452,4,20))</f>
        <v>429</v>
      </c>
      <c r="F452" s="613" t="s">
        <v>5492</v>
      </c>
      <c r="G452" s="615"/>
      <c r="H452" s="633" t="s">
        <v>4956</v>
      </c>
      <c r="I452" s="640" t="s">
        <v>5433</v>
      </c>
      <c r="K452" s="9"/>
    </row>
    <row r="453" spans="1:11" ht="45">
      <c r="A453" s="623"/>
      <c r="B453" s="623"/>
      <c r="C453" s="649"/>
      <c r="D453" s="613" t="s">
        <v>5493</v>
      </c>
      <c r="E453" s="610">
        <f>VALUE(MID(D453,4,20))</f>
        <v>430</v>
      </c>
      <c r="F453" s="613" t="s">
        <v>5494</v>
      </c>
      <c r="G453" s="615"/>
      <c r="H453" s="633" t="s">
        <v>4956</v>
      </c>
      <c r="I453" s="640" t="s">
        <v>5433</v>
      </c>
      <c r="K453" s="9"/>
    </row>
    <row r="454" spans="1:11">
      <c r="D454" s="604"/>
      <c r="E454" s="604"/>
      <c r="F454" s="604"/>
      <c r="K454" s="9"/>
    </row>
    <row r="455" spans="1:11" ht="15.75" customHeight="1">
      <c r="A455" s="623"/>
      <c r="B455" s="1206" t="s">
        <v>5495</v>
      </c>
      <c r="C455" s="1313"/>
      <c r="D455" s="1313"/>
      <c r="E455" s="1313"/>
      <c r="F455" s="1313"/>
      <c r="G455" s="1313"/>
      <c r="H455" s="1313"/>
      <c r="I455" s="1314"/>
      <c r="K455" s="9"/>
    </row>
    <row r="456" spans="1:11" ht="45">
      <c r="A456" s="623"/>
      <c r="B456" s="623"/>
      <c r="C456" s="649"/>
      <c r="D456" s="610" t="s">
        <v>5496</v>
      </c>
      <c r="E456" s="610">
        <f>VALUE(MID(D456,4,20))</f>
        <v>431</v>
      </c>
      <c r="F456" s="610" t="s">
        <v>5497</v>
      </c>
      <c r="G456" s="612"/>
      <c r="H456" s="633" t="s">
        <v>4956</v>
      </c>
      <c r="I456" s="640" t="s">
        <v>5433</v>
      </c>
      <c r="K456" s="9"/>
    </row>
    <row r="457" spans="1:11">
      <c r="D457" s="604"/>
      <c r="E457" s="604"/>
      <c r="F457" s="604"/>
      <c r="K457" s="9"/>
    </row>
    <row r="458" spans="1:11" ht="15.75" customHeight="1">
      <c r="A458" s="623"/>
      <c r="B458" s="1206" t="s">
        <v>5498</v>
      </c>
      <c r="C458" s="1313"/>
      <c r="D458" s="1313"/>
      <c r="E458" s="1313"/>
      <c r="F458" s="1313"/>
      <c r="G458" s="1313"/>
      <c r="H458" s="1313"/>
      <c r="I458" s="1314"/>
      <c r="K458" s="9"/>
    </row>
    <row r="459" spans="1:11" ht="30">
      <c r="A459" s="623"/>
      <c r="B459" s="623"/>
      <c r="C459" s="649"/>
      <c r="D459" s="610" t="s">
        <v>5499</v>
      </c>
      <c r="E459" s="610">
        <f>VALUE(MID(D459,4,20))</f>
        <v>432</v>
      </c>
      <c r="F459" s="610" t="s">
        <v>5500</v>
      </c>
      <c r="G459" s="612"/>
      <c r="H459" s="633" t="s">
        <v>4956</v>
      </c>
      <c r="I459" s="640" t="s">
        <v>5433</v>
      </c>
      <c r="K459" s="9"/>
    </row>
    <row r="460" spans="1:11" ht="45">
      <c r="A460" s="623"/>
      <c r="B460" s="623"/>
      <c r="C460" s="649"/>
      <c r="D460" s="613" t="s">
        <v>5501</v>
      </c>
      <c r="E460" s="610">
        <f>VALUE(MID(D460,4,20))</f>
        <v>433</v>
      </c>
      <c r="F460" s="613" t="s">
        <v>5502</v>
      </c>
      <c r="G460" s="615"/>
      <c r="H460" s="633" t="s">
        <v>4956</v>
      </c>
      <c r="I460" s="640" t="s">
        <v>5433</v>
      </c>
      <c r="K460" s="9"/>
    </row>
    <row r="461" spans="1:11" ht="60">
      <c r="A461" s="623"/>
      <c r="B461" s="623"/>
      <c r="C461" s="649"/>
      <c r="D461" s="613" t="s">
        <v>5503</v>
      </c>
      <c r="E461" s="610">
        <f>VALUE(MID(D461,4,20))</f>
        <v>434</v>
      </c>
      <c r="F461" s="613" t="s">
        <v>5504</v>
      </c>
      <c r="G461" s="615"/>
      <c r="H461" s="633" t="s">
        <v>4956</v>
      </c>
      <c r="I461" s="640" t="s">
        <v>5433</v>
      </c>
      <c r="K461" s="9"/>
    </row>
    <row r="462" spans="1:11" ht="30">
      <c r="A462" s="623"/>
      <c r="B462" s="623"/>
      <c r="C462" s="649"/>
      <c r="D462" s="613" t="s">
        <v>5505</v>
      </c>
      <c r="E462" s="610">
        <f>VALUE(MID(D462,4,20))</f>
        <v>435</v>
      </c>
      <c r="F462" s="613" t="s">
        <v>5506</v>
      </c>
      <c r="G462" s="615"/>
      <c r="H462" s="633" t="s">
        <v>4956</v>
      </c>
      <c r="I462" s="640" t="s">
        <v>5433</v>
      </c>
      <c r="K462" s="9"/>
    </row>
    <row r="463" spans="1:11">
      <c r="D463" s="604"/>
      <c r="E463" s="604"/>
      <c r="F463" s="604"/>
      <c r="K463" s="9"/>
    </row>
    <row r="464" spans="1:11" ht="15.75" customHeight="1">
      <c r="A464" s="623"/>
      <c r="B464" s="1206" t="s">
        <v>5507</v>
      </c>
      <c r="C464" s="1313"/>
      <c r="D464" s="1313"/>
      <c r="E464" s="1313"/>
      <c r="F464" s="1313"/>
      <c r="G464" s="1313"/>
      <c r="H464" s="1313"/>
      <c r="I464" s="1314"/>
      <c r="K464" s="9"/>
    </row>
    <row r="465" spans="1:11" ht="30">
      <c r="A465" s="623"/>
      <c r="B465" s="623"/>
      <c r="C465" s="649"/>
      <c r="D465" s="610" t="s">
        <v>5508</v>
      </c>
      <c r="E465" s="610">
        <f>VALUE(MID(D465,4,20))</f>
        <v>436</v>
      </c>
      <c r="F465" s="610" t="s">
        <v>5509</v>
      </c>
      <c r="G465" s="612"/>
      <c r="H465" s="633" t="s">
        <v>4956</v>
      </c>
      <c r="I465" s="640" t="s">
        <v>5433</v>
      </c>
      <c r="K465" s="9"/>
    </row>
    <row r="466" spans="1:11">
      <c r="D466" s="604"/>
      <c r="E466" s="604"/>
      <c r="F466" s="604"/>
      <c r="K466" s="9"/>
    </row>
    <row r="467" spans="1:11" ht="15.75" customHeight="1">
      <c r="A467" s="623"/>
      <c r="B467" s="1206" t="s">
        <v>5510</v>
      </c>
      <c r="C467" s="1313"/>
      <c r="D467" s="1313"/>
      <c r="E467" s="1313"/>
      <c r="F467" s="1313"/>
      <c r="G467" s="1313"/>
      <c r="H467" s="1313"/>
      <c r="I467" s="1314"/>
      <c r="K467" s="9"/>
    </row>
    <row r="468" spans="1:11" ht="30">
      <c r="A468" s="623"/>
      <c r="B468" s="623"/>
      <c r="C468" s="649"/>
      <c r="D468" s="610" t="s">
        <v>5511</v>
      </c>
      <c r="E468" s="610">
        <f t="shared" ref="E468:E477" si="19">VALUE(MID(D468,4,20))</f>
        <v>437</v>
      </c>
      <c r="F468" s="610" t="s">
        <v>5512</v>
      </c>
      <c r="G468" s="612"/>
      <c r="H468" s="633" t="s">
        <v>4956</v>
      </c>
      <c r="I468" s="640" t="s">
        <v>5433</v>
      </c>
      <c r="K468" s="9"/>
    </row>
    <row r="469" spans="1:11" ht="30">
      <c r="A469" s="623"/>
      <c r="B469" s="623"/>
      <c r="C469" s="649"/>
      <c r="D469" s="613" t="s">
        <v>5513</v>
      </c>
      <c r="E469" s="610">
        <f t="shared" si="19"/>
        <v>438</v>
      </c>
      <c r="F469" s="613" t="s">
        <v>5514</v>
      </c>
      <c r="G469" s="615"/>
      <c r="H469" s="633" t="s">
        <v>4956</v>
      </c>
      <c r="I469" s="640" t="s">
        <v>5433</v>
      </c>
      <c r="K469" s="9"/>
    </row>
    <row r="470" spans="1:11" ht="30">
      <c r="A470" s="623"/>
      <c r="B470" s="623"/>
      <c r="C470" s="649"/>
      <c r="D470" s="613" t="s">
        <v>5515</v>
      </c>
      <c r="E470" s="610">
        <f t="shared" si="19"/>
        <v>439</v>
      </c>
      <c r="F470" s="613" t="s">
        <v>5516</v>
      </c>
      <c r="G470" s="615"/>
      <c r="H470" s="633" t="s">
        <v>4956</v>
      </c>
      <c r="I470" s="640" t="s">
        <v>5433</v>
      </c>
      <c r="K470" s="9"/>
    </row>
    <row r="471" spans="1:11" ht="30">
      <c r="A471" s="623"/>
      <c r="B471" s="623"/>
      <c r="C471" s="649"/>
      <c r="D471" s="613" t="s">
        <v>5517</v>
      </c>
      <c r="E471" s="610">
        <f t="shared" si="19"/>
        <v>440</v>
      </c>
      <c r="F471" s="613" t="s">
        <v>5518</v>
      </c>
      <c r="G471" s="615"/>
      <c r="H471" s="633" t="s">
        <v>4956</v>
      </c>
      <c r="I471" s="640" t="s">
        <v>5433</v>
      </c>
      <c r="K471" s="9"/>
    </row>
    <row r="472" spans="1:11" ht="30">
      <c r="A472" s="623"/>
      <c r="B472" s="623"/>
      <c r="C472" s="649"/>
      <c r="D472" s="613" t="s">
        <v>5519</v>
      </c>
      <c r="E472" s="610">
        <f t="shared" si="19"/>
        <v>441</v>
      </c>
      <c r="F472" s="613" t="s">
        <v>5520</v>
      </c>
      <c r="G472" s="615"/>
      <c r="H472" s="633" t="s">
        <v>4956</v>
      </c>
      <c r="I472" s="640" t="s">
        <v>5433</v>
      </c>
      <c r="K472" s="9"/>
    </row>
    <row r="473" spans="1:11" ht="30">
      <c r="A473" s="623"/>
      <c r="B473" s="623"/>
      <c r="C473" s="649"/>
      <c r="D473" s="613" t="s">
        <v>5521</v>
      </c>
      <c r="E473" s="610">
        <f t="shared" si="19"/>
        <v>442</v>
      </c>
      <c r="F473" s="613" t="s">
        <v>5522</v>
      </c>
      <c r="G473" s="615"/>
      <c r="H473" s="633" t="s">
        <v>4956</v>
      </c>
      <c r="I473" s="640" t="s">
        <v>5433</v>
      </c>
      <c r="K473" s="9"/>
    </row>
    <row r="474" spans="1:11" ht="45">
      <c r="A474" s="623"/>
      <c r="B474" s="623"/>
      <c r="C474" s="649"/>
      <c r="D474" s="613" t="s">
        <v>5523</v>
      </c>
      <c r="E474" s="610">
        <f t="shared" si="19"/>
        <v>443</v>
      </c>
      <c r="F474" s="613" t="s">
        <v>5524</v>
      </c>
      <c r="G474" s="615"/>
      <c r="H474" s="633" t="s">
        <v>4956</v>
      </c>
      <c r="I474" s="640" t="s">
        <v>5433</v>
      </c>
      <c r="K474" s="9"/>
    </row>
    <row r="475" spans="1:11" ht="25.5">
      <c r="A475" s="623"/>
      <c r="B475" s="623"/>
      <c r="C475" s="649"/>
      <c r="D475" s="613" t="s">
        <v>5525</v>
      </c>
      <c r="E475" s="610">
        <f t="shared" si="19"/>
        <v>444</v>
      </c>
      <c r="F475" s="650" t="s">
        <v>5526</v>
      </c>
      <c r="G475" s="615"/>
      <c r="H475" s="633" t="s">
        <v>4956</v>
      </c>
      <c r="I475" s="640" t="s">
        <v>5433</v>
      </c>
      <c r="K475" s="9"/>
    </row>
    <row r="476" spans="1:11" ht="25.5">
      <c r="A476" s="623"/>
      <c r="B476" s="623"/>
      <c r="C476" s="649"/>
      <c r="D476" s="613" t="s">
        <v>5527</v>
      </c>
      <c r="E476" s="610">
        <f t="shared" si="19"/>
        <v>445</v>
      </c>
      <c r="F476" s="650" t="s">
        <v>5528</v>
      </c>
      <c r="G476" s="615"/>
      <c r="H476" s="633" t="s">
        <v>4956</v>
      </c>
      <c r="I476" s="640" t="s">
        <v>5433</v>
      </c>
      <c r="K476" s="9"/>
    </row>
    <row r="477" spans="1:11" ht="25.5">
      <c r="A477" s="623"/>
      <c r="B477" s="623"/>
      <c r="C477" s="649"/>
      <c r="D477" s="613" t="s">
        <v>5529</v>
      </c>
      <c r="E477" s="610">
        <f t="shared" si="19"/>
        <v>446</v>
      </c>
      <c r="F477" s="650" t="s">
        <v>5530</v>
      </c>
      <c r="G477" s="615"/>
      <c r="H477" s="633" t="s">
        <v>4956</v>
      </c>
      <c r="I477" s="640" t="s">
        <v>5433</v>
      </c>
      <c r="K477" s="9"/>
    </row>
    <row r="479" spans="1:11">
      <c r="F479" s="652" t="str">
        <f>CONCATENATE("Next requirement number  : ", (MAX(E1:E1004) + 1) )</f>
        <v>Next requirement number  : 453</v>
      </c>
    </row>
  </sheetData>
  <phoneticPr fontId="3" type="noConversion"/>
  <dataValidations count="1">
    <dataValidation type="list" allowBlank="1" showInputMessage="1" showErrorMessage="1" sqref="K5 K206:K477">
      <formula1>"PASS,FAIL,NotSupport,N/A/T,N/A/R,N/A/D"</formula1>
    </dataValidation>
  </dataValidations>
  <pageMargins left="0.75" right="0.75" top="1" bottom="1" header="0.5" footer="0.5"/>
  <pageSetup orientation="portrait" horizontalDpi="1200" verticalDpi="1200" r:id="rId1"/>
  <headerFooter alignWithMargins="0"/>
</worksheet>
</file>

<file path=xl/worksheets/sheet10.xml><?xml version="1.0" encoding="utf-8"?>
<worksheet xmlns="http://schemas.openxmlformats.org/spreadsheetml/2006/main" xmlns:r="http://schemas.openxmlformats.org/officeDocument/2006/relationships">
  <sheetPr filterMode="1"/>
  <dimension ref="A1:L249"/>
  <sheetViews>
    <sheetView topLeftCell="C1" zoomScale="85" zoomScaleNormal="85" workbookViewId="0">
      <selection activeCell="K12" sqref="K12"/>
    </sheetView>
  </sheetViews>
  <sheetFormatPr defaultColWidth="9.125" defaultRowHeight="13.5"/>
  <cols>
    <col min="1" max="1" width="23.125" style="696" customWidth="1"/>
    <col min="2" max="2" width="8.75" style="696" bestFit="1" customWidth="1"/>
    <col min="3" max="3" width="42.375" style="696" customWidth="1"/>
    <col min="4" max="4" width="30.375" style="696" customWidth="1"/>
    <col min="5" max="5" width="12.5" style="697" customWidth="1"/>
    <col min="6" max="6" width="9.125" style="697"/>
    <col min="7" max="10" width="9.125" style="696"/>
    <col min="11" max="11" width="19.25" style="696" bestFit="1" customWidth="1"/>
    <col min="12" max="256" width="9.125" style="696"/>
    <col min="257" max="257" width="23.125" style="696" customWidth="1"/>
    <col min="258" max="258" width="8.75" style="696" bestFit="1" customWidth="1"/>
    <col min="259" max="259" width="42.375" style="696" customWidth="1"/>
    <col min="260" max="260" width="30.375" style="696" customWidth="1"/>
    <col min="261" max="261" width="44.125" style="696" bestFit="1" customWidth="1"/>
    <col min="262" max="512" width="9.125" style="696"/>
    <col min="513" max="513" width="23.125" style="696" customWidth="1"/>
    <col min="514" max="514" width="8.75" style="696" bestFit="1" customWidth="1"/>
    <col min="515" max="515" width="42.375" style="696" customWidth="1"/>
    <col min="516" max="516" width="30.375" style="696" customWidth="1"/>
    <col min="517" max="517" width="44.125" style="696" bestFit="1" customWidth="1"/>
    <col min="518" max="768" width="9.125" style="696"/>
    <col min="769" max="769" width="23.125" style="696" customWidth="1"/>
    <col min="770" max="770" width="8.75" style="696" bestFit="1" customWidth="1"/>
    <col min="771" max="771" width="42.375" style="696" customWidth="1"/>
    <col min="772" max="772" width="30.375" style="696" customWidth="1"/>
    <col min="773" max="773" width="44.125" style="696" bestFit="1" customWidth="1"/>
    <col min="774" max="1024" width="9.125" style="696"/>
    <col min="1025" max="1025" width="23.125" style="696" customWidth="1"/>
    <col min="1026" max="1026" width="8.75" style="696" bestFit="1" customWidth="1"/>
    <col min="1027" max="1027" width="42.375" style="696" customWidth="1"/>
    <col min="1028" max="1028" width="30.375" style="696" customWidth="1"/>
    <col min="1029" max="1029" width="44.125" style="696" bestFit="1" customWidth="1"/>
    <col min="1030" max="1280" width="9.125" style="696"/>
    <col min="1281" max="1281" width="23.125" style="696" customWidth="1"/>
    <col min="1282" max="1282" width="8.75" style="696" bestFit="1" customWidth="1"/>
    <col min="1283" max="1283" width="42.375" style="696" customWidth="1"/>
    <col min="1284" max="1284" width="30.375" style="696" customWidth="1"/>
    <col min="1285" max="1285" width="44.125" style="696" bestFit="1" customWidth="1"/>
    <col min="1286" max="1536" width="9.125" style="696"/>
    <col min="1537" max="1537" width="23.125" style="696" customWidth="1"/>
    <col min="1538" max="1538" width="8.75" style="696" bestFit="1" customWidth="1"/>
    <col min="1539" max="1539" width="42.375" style="696" customWidth="1"/>
    <col min="1540" max="1540" width="30.375" style="696" customWidth="1"/>
    <col min="1541" max="1541" width="44.125" style="696" bestFit="1" customWidth="1"/>
    <col min="1542" max="1792" width="9.125" style="696"/>
    <col min="1793" max="1793" width="23.125" style="696" customWidth="1"/>
    <col min="1794" max="1794" width="8.75" style="696" bestFit="1" customWidth="1"/>
    <col min="1795" max="1795" width="42.375" style="696" customWidth="1"/>
    <col min="1796" max="1796" width="30.375" style="696" customWidth="1"/>
    <col min="1797" max="1797" width="44.125" style="696" bestFit="1" customWidth="1"/>
    <col min="1798" max="2048" width="9.125" style="696"/>
    <col min="2049" max="2049" width="23.125" style="696" customWidth="1"/>
    <col min="2050" max="2050" width="8.75" style="696" bestFit="1" customWidth="1"/>
    <col min="2051" max="2051" width="42.375" style="696" customWidth="1"/>
    <col min="2052" max="2052" width="30.375" style="696" customWidth="1"/>
    <col min="2053" max="2053" width="44.125" style="696" bestFit="1" customWidth="1"/>
    <col min="2054" max="2304" width="9.125" style="696"/>
    <col min="2305" max="2305" width="23.125" style="696" customWidth="1"/>
    <col min="2306" max="2306" width="8.75" style="696" bestFit="1" customWidth="1"/>
    <col min="2307" max="2307" width="42.375" style="696" customWidth="1"/>
    <col min="2308" max="2308" width="30.375" style="696" customWidth="1"/>
    <col min="2309" max="2309" width="44.125" style="696" bestFit="1" customWidth="1"/>
    <col min="2310" max="2560" width="9.125" style="696"/>
    <col min="2561" max="2561" width="23.125" style="696" customWidth="1"/>
    <col min="2562" max="2562" width="8.75" style="696" bestFit="1" customWidth="1"/>
    <col min="2563" max="2563" width="42.375" style="696" customWidth="1"/>
    <col min="2564" max="2564" width="30.375" style="696" customWidth="1"/>
    <col min="2565" max="2565" width="44.125" style="696" bestFit="1" customWidth="1"/>
    <col min="2566" max="2816" width="9.125" style="696"/>
    <col min="2817" max="2817" width="23.125" style="696" customWidth="1"/>
    <col min="2818" max="2818" width="8.75" style="696" bestFit="1" customWidth="1"/>
    <col min="2819" max="2819" width="42.375" style="696" customWidth="1"/>
    <col min="2820" max="2820" width="30.375" style="696" customWidth="1"/>
    <col min="2821" max="2821" width="44.125" style="696" bestFit="1" customWidth="1"/>
    <col min="2822" max="3072" width="9.125" style="696"/>
    <col min="3073" max="3073" width="23.125" style="696" customWidth="1"/>
    <col min="3074" max="3074" width="8.75" style="696" bestFit="1" customWidth="1"/>
    <col min="3075" max="3075" width="42.375" style="696" customWidth="1"/>
    <col min="3076" max="3076" width="30.375" style="696" customWidth="1"/>
    <col min="3077" max="3077" width="44.125" style="696" bestFit="1" customWidth="1"/>
    <col min="3078" max="3328" width="9.125" style="696"/>
    <col min="3329" max="3329" width="23.125" style="696" customWidth="1"/>
    <col min="3330" max="3330" width="8.75" style="696" bestFit="1" customWidth="1"/>
    <col min="3331" max="3331" width="42.375" style="696" customWidth="1"/>
    <col min="3332" max="3332" width="30.375" style="696" customWidth="1"/>
    <col min="3333" max="3333" width="44.125" style="696" bestFit="1" customWidth="1"/>
    <col min="3334" max="3584" width="9.125" style="696"/>
    <col min="3585" max="3585" width="23.125" style="696" customWidth="1"/>
    <col min="3586" max="3586" width="8.75" style="696" bestFit="1" customWidth="1"/>
    <col min="3587" max="3587" width="42.375" style="696" customWidth="1"/>
    <col min="3588" max="3588" width="30.375" style="696" customWidth="1"/>
    <col min="3589" max="3589" width="44.125" style="696" bestFit="1" customWidth="1"/>
    <col min="3590" max="3840" width="9.125" style="696"/>
    <col min="3841" max="3841" width="23.125" style="696" customWidth="1"/>
    <col min="3842" max="3842" width="8.75" style="696" bestFit="1" customWidth="1"/>
    <col min="3843" max="3843" width="42.375" style="696" customWidth="1"/>
    <col min="3844" max="3844" width="30.375" style="696" customWidth="1"/>
    <col min="3845" max="3845" width="44.125" style="696" bestFit="1" customWidth="1"/>
    <col min="3846" max="4096" width="9.125" style="696"/>
    <col min="4097" max="4097" width="23.125" style="696" customWidth="1"/>
    <col min="4098" max="4098" width="8.75" style="696" bestFit="1" customWidth="1"/>
    <col min="4099" max="4099" width="42.375" style="696" customWidth="1"/>
    <col min="4100" max="4100" width="30.375" style="696" customWidth="1"/>
    <col min="4101" max="4101" width="44.125" style="696" bestFit="1" customWidth="1"/>
    <col min="4102" max="4352" width="9.125" style="696"/>
    <col min="4353" max="4353" width="23.125" style="696" customWidth="1"/>
    <col min="4354" max="4354" width="8.75" style="696" bestFit="1" customWidth="1"/>
    <col min="4355" max="4355" width="42.375" style="696" customWidth="1"/>
    <col min="4356" max="4356" width="30.375" style="696" customWidth="1"/>
    <col min="4357" max="4357" width="44.125" style="696" bestFit="1" customWidth="1"/>
    <col min="4358" max="4608" width="9.125" style="696"/>
    <col min="4609" max="4609" width="23.125" style="696" customWidth="1"/>
    <col min="4610" max="4610" width="8.75" style="696" bestFit="1" customWidth="1"/>
    <col min="4611" max="4611" width="42.375" style="696" customWidth="1"/>
    <col min="4612" max="4612" width="30.375" style="696" customWidth="1"/>
    <col min="4613" max="4613" width="44.125" style="696" bestFit="1" customWidth="1"/>
    <col min="4614" max="4864" width="9.125" style="696"/>
    <col min="4865" max="4865" width="23.125" style="696" customWidth="1"/>
    <col min="4866" max="4866" width="8.75" style="696" bestFit="1" customWidth="1"/>
    <col min="4867" max="4867" width="42.375" style="696" customWidth="1"/>
    <col min="4868" max="4868" width="30.375" style="696" customWidth="1"/>
    <col min="4869" max="4869" width="44.125" style="696" bestFit="1" customWidth="1"/>
    <col min="4870" max="5120" width="9.125" style="696"/>
    <col min="5121" max="5121" width="23.125" style="696" customWidth="1"/>
    <col min="5122" max="5122" width="8.75" style="696" bestFit="1" customWidth="1"/>
    <col min="5123" max="5123" width="42.375" style="696" customWidth="1"/>
    <col min="5124" max="5124" width="30.375" style="696" customWidth="1"/>
    <col min="5125" max="5125" width="44.125" style="696" bestFit="1" customWidth="1"/>
    <col min="5126" max="5376" width="9.125" style="696"/>
    <col min="5377" max="5377" width="23.125" style="696" customWidth="1"/>
    <col min="5378" max="5378" width="8.75" style="696" bestFit="1" customWidth="1"/>
    <col min="5379" max="5379" width="42.375" style="696" customWidth="1"/>
    <col min="5380" max="5380" width="30.375" style="696" customWidth="1"/>
    <col min="5381" max="5381" width="44.125" style="696" bestFit="1" customWidth="1"/>
    <col min="5382" max="5632" width="9.125" style="696"/>
    <col min="5633" max="5633" width="23.125" style="696" customWidth="1"/>
    <col min="5634" max="5634" width="8.75" style="696" bestFit="1" customWidth="1"/>
    <col min="5635" max="5635" width="42.375" style="696" customWidth="1"/>
    <col min="5636" max="5636" width="30.375" style="696" customWidth="1"/>
    <col min="5637" max="5637" width="44.125" style="696" bestFit="1" customWidth="1"/>
    <col min="5638" max="5888" width="9.125" style="696"/>
    <col min="5889" max="5889" width="23.125" style="696" customWidth="1"/>
    <col min="5890" max="5890" width="8.75" style="696" bestFit="1" customWidth="1"/>
    <col min="5891" max="5891" width="42.375" style="696" customWidth="1"/>
    <col min="5892" max="5892" width="30.375" style="696" customWidth="1"/>
    <col min="5893" max="5893" width="44.125" style="696" bestFit="1" customWidth="1"/>
    <col min="5894" max="6144" width="9.125" style="696"/>
    <col min="6145" max="6145" width="23.125" style="696" customWidth="1"/>
    <col min="6146" max="6146" width="8.75" style="696" bestFit="1" customWidth="1"/>
    <col min="6147" max="6147" width="42.375" style="696" customWidth="1"/>
    <col min="6148" max="6148" width="30.375" style="696" customWidth="1"/>
    <col min="6149" max="6149" width="44.125" style="696" bestFit="1" customWidth="1"/>
    <col min="6150" max="6400" width="9.125" style="696"/>
    <col min="6401" max="6401" width="23.125" style="696" customWidth="1"/>
    <col min="6402" max="6402" width="8.75" style="696" bestFit="1" customWidth="1"/>
    <col min="6403" max="6403" width="42.375" style="696" customWidth="1"/>
    <col min="6404" max="6404" width="30.375" style="696" customWidth="1"/>
    <col min="6405" max="6405" width="44.125" style="696" bestFit="1" customWidth="1"/>
    <col min="6406" max="6656" width="9.125" style="696"/>
    <col min="6657" max="6657" width="23.125" style="696" customWidth="1"/>
    <col min="6658" max="6658" width="8.75" style="696" bestFit="1" customWidth="1"/>
    <col min="6659" max="6659" width="42.375" style="696" customWidth="1"/>
    <col min="6660" max="6660" width="30.375" style="696" customWidth="1"/>
    <col min="6661" max="6661" width="44.125" style="696" bestFit="1" customWidth="1"/>
    <col min="6662" max="6912" width="9.125" style="696"/>
    <col min="6913" max="6913" width="23.125" style="696" customWidth="1"/>
    <col min="6914" max="6914" width="8.75" style="696" bestFit="1" customWidth="1"/>
    <col min="6915" max="6915" width="42.375" style="696" customWidth="1"/>
    <col min="6916" max="6916" width="30.375" style="696" customWidth="1"/>
    <col min="6917" max="6917" width="44.125" style="696" bestFit="1" customWidth="1"/>
    <col min="6918" max="7168" width="9.125" style="696"/>
    <col min="7169" max="7169" width="23.125" style="696" customWidth="1"/>
    <col min="7170" max="7170" width="8.75" style="696" bestFit="1" customWidth="1"/>
    <col min="7171" max="7171" width="42.375" style="696" customWidth="1"/>
    <col min="7172" max="7172" width="30.375" style="696" customWidth="1"/>
    <col min="7173" max="7173" width="44.125" style="696" bestFit="1" customWidth="1"/>
    <col min="7174" max="7424" width="9.125" style="696"/>
    <col min="7425" max="7425" width="23.125" style="696" customWidth="1"/>
    <col min="7426" max="7426" width="8.75" style="696" bestFit="1" customWidth="1"/>
    <col min="7427" max="7427" width="42.375" style="696" customWidth="1"/>
    <col min="7428" max="7428" width="30.375" style="696" customWidth="1"/>
    <col min="7429" max="7429" width="44.125" style="696" bestFit="1" customWidth="1"/>
    <col min="7430" max="7680" width="9.125" style="696"/>
    <col min="7681" max="7681" width="23.125" style="696" customWidth="1"/>
    <col min="7682" max="7682" width="8.75" style="696" bestFit="1" customWidth="1"/>
    <col min="7683" max="7683" width="42.375" style="696" customWidth="1"/>
    <col min="7684" max="7684" width="30.375" style="696" customWidth="1"/>
    <col min="7685" max="7685" width="44.125" style="696" bestFit="1" customWidth="1"/>
    <col min="7686" max="7936" width="9.125" style="696"/>
    <col min="7937" max="7937" width="23.125" style="696" customWidth="1"/>
    <col min="7938" max="7938" width="8.75" style="696" bestFit="1" customWidth="1"/>
    <col min="7939" max="7939" width="42.375" style="696" customWidth="1"/>
    <col min="7940" max="7940" width="30.375" style="696" customWidth="1"/>
    <col min="7941" max="7941" width="44.125" style="696" bestFit="1" customWidth="1"/>
    <col min="7942" max="8192" width="9.125" style="696"/>
    <col min="8193" max="8193" width="23.125" style="696" customWidth="1"/>
    <col min="8194" max="8194" width="8.75" style="696" bestFit="1" customWidth="1"/>
    <col min="8195" max="8195" width="42.375" style="696" customWidth="1"/>
    <col min="8196" max="8196" width="30.375" style="696" customWidth="1"/>
    <col min="8197" max="8197" width="44.125" style="696" bestFit="1" customWidth="1"/>
    <col min="8198" max="8448" width="9.125" style="696"/>
    <col min="8449" max="8449" width="23.125" style="696" customWidth="1"/>
    <col min="8450" max="8450" width="8.75" style="696" bestFit="1" customWidth="1"/>
    <col min="8451" max="8451" width="42.375" style="696" customWidth="1"/>
    <col min="8452" max="8452" width="30.375" style="696" customWidth="1"/>
    <col min="8453" max="8453" width="44.125" style="696" bestFit="1" customWidth="1"/>
    <col min="8454" max="8704" width="9.125" style="696"/>
    <col min="8705" max="8705" width="23.125" style="696" customWidth="1"/>
    <col min="8706" max="8706" width="8.75" style="696" bestFit="1" customWidth="1"/>
    <col min="8707" max="8707" width="42.375" style="696" customWidth="1"/>
    <col min="8708" max="8708" width="30.375" style="696" customWidth="1"/>
    <col min="8709" max="8709" width="44.125" style="696" bestFit="1" customWidth="1"/>
    <col min="8710" max="8960" width="9.125" style="696"/>
    <col min="8961" max="8961" width="23.125" style="696" customWidth="1"/>
    <col min="8962" max="8962" width="8.75" style="696" bestFit="1" customWidth="1"/>
    <col min="8963" max="8963" width="42.375" style="696" customWidth="1"/>
    <col min="8964" max="8964" width="30.375" style="696" customWidth="1"/>
    <col min="8965" max="8965" width="44.125" style="696" bestFit="1" customWidth="1"/>
    <col min="8966" max="9216" width="9.125" style="696"/>
    <col min="9217" max="9217" width="23.125" style="696" customWidth="1"/>
    <col min="9218" max="9218" width="8.75" style="696" bestFit="1" customWidth="1"/>
    <col min="9219" max="9219" width="42.375" style="696" customWidth="1"/>
    <col min="9220" max="9220" width="30.375" style="696" customWidth="1"/>
    <col min="9221" max="9221" width="44.125" style="696" bestFit="1" customWidth="1"/>
    <col min="9222" max="9472" width="9.125" style="696"/>
    <col min="9473" max="9473" width="23.125" style="696" customWidth="1"/>
    <col min="9474" max="9474" width="8.75" style="696" bestFit="1" customWidth="1"/>
    <col min="9475" max="9475" width="42.375" style="696" customWidth="1"/>
    <col min="9476" max="9476" width="30.375" style="696" customWidth="1"/>
    <col min="9477" max="9477" width="44.125" style="696" bestFit="1" customWidth="1"/>
    <col min="9478" max="9728" width="9.125" style="696"/>
    <col min="9729" max="9729" width="23.125" style="696" customWidth="1"/>
    <col min="9730" max="9730" width="8.75" style="696" bestFit="1" customWidth="1"/>
    <col min="9731" max="9731" width="42.375" style="696" customWidth="1"/>
    <col min="9732" max="9732" width="30.375" style="696" customWidth="1"/>
    <col min="9733" max="9733" width="44.125" style="696" bestFit="1" customWidth="1"/>
    <col min="9734" max="9984" width="9.125" style="696"/>
    <col min="9985" max="9985" width="23.125" style="696" customWidth="1"/>
    <col min="9986" max="9986" width="8.75" style="696" bestFit="1" customWidth="1"/>
    <col min="9987" max="9987" width="42.375" style="696" customWidth="1"/>
    <col min="9988" max="9988" width="30.375" style="696" customWidth="1"/>
    <col min="9989" max="9989" width="44.125" style="696" bestFit="1" customWidth="1"/>
    <col min="9990" max="10240" width="9.125" style="696"/>
    <col min="10241" max="10241" width="23.125" style="696" customWidth="1"/>
    <col min="10242" max="10242" width="8.75" style="696" bestFit="1" customWidth="1"/>
    <col min="10243" max="10243" width="42.375" style="696" customWidth="1"/>
    <col min="10244" max="10244" width="30.375" style="696" customWidth="1"/>
    <col min="10245" max="10245" width="44.125" style="696" bestFit="1" customWidth="1"/>
    <col min="10246" max="10496" width="9.125" style="696"/>
    <col min="10497" max="10497" width="23.125" style="696" customWidth="1"/>
    <col min="10498" max="10498" width="8.75" style="696" bestFit="1" customWidth="1"/>
    <col min="10499" max="10499" width="42.375" style="696" customWidth="1"/>
    <col min="10500" max="10500" width="30.375" style="696" customWidth="1"/>
    <col min="10501" max="10501" width="44.125" style="696" bestFit="1" customWidth="1"/>
    <col min="10502" max="10752" width="9.125" style="696"/>
    <col min="10753" max="10753" width="23.125" style="696" customWidth="1"/>
    <col min="10754" max="10754" width="8.75" style="696" bestFit="1" customWidth="1"/>
    <col min="10755" max="10755" width="42.375" style="696" customWidth="1"/>
    <col min="10756" max="10756" width="30.375" style="696" customWidth="1"/>
    <col min="10757" max="10757" width="44.125" style="696" bestFit="1" customWidth="1"/>
    <col min="10758" max="11008" width="9.125" style="696"/>
    <col min="11009" max="11009" width="23.125" style="696" customWidth="1"/>
    <col min="11010" max="11010" width="8.75" style="696" bestFit="1" customWidth="1"/>
    <col min="11011" max="11011" width="42.375" style="696" customWidth="1"/>
    <col min="11012" max="11012" width="30.375" style="696" customWidth="1"/>
    <col min="11013" max="11013" width="44.125" style="696" bestFit="1" customWidth="1"/>
    <col min="11014" max="11264" width="9.125" style="696"/>
    <col min="11265" max="11265" width="23.125" style="696" customWidth="1"/>
    <col min="11266" max="11266" width="8.75" style="696" bestFit="1" customWidth="1"/>
    <col min="11267" max="11267" width="42.375" style="696" customWidth="1"/>
    <col min="11268" max="11268" width="30.375" style="696" customWidth="1"/>
    <col min="11269" max="11269" width="44.125" style="696" bestFit="1" customWidth="1"/>
    <col min="11270" max="11520" width="9.125" style="696"/>
    <col min="11521" max="11521" width="23.125" style="696" customWidth="1"/>
    <col min="11522" max="11522" width="8.75" style="696" bestFit="1" customWidth="1"/>
    <col min="11523" max="11523" width="42.375" style="696" customWidth="1"/>
    <col min="11524" max="11524" width="30.375" style="696" customWidth="1"/>
    <col min="11525" max="11525" width="44.125" style="696" bestFit="1" customWidth="1"/>
    <col min="11526" max="11776" width="9.125" style="696"/>
    <col min="11777" max="11777" width="23.125" style="696" customWidth="1"/>
    <col min="11778" max="11778" width="8.75" style="696" bestFit="1" customWidth="1"/>
    <col min="11779" max="11779" width="42.375" style="696" customWidth="1"/>
    <col min="11780" max="11780" width="30.375" style="696" customWidth="1"/>
    <col min="11781" max="11781" width="44.125" style="696" bestFit="1" customWidth="1"/>
    <col min="11782" max="12032" width="9.125" style="696"/>
    <col min="12033" max="12033" width="23.125" style="696" customWidth="1"/>
    <col min="12034" max="12034" width="8.75" style="696" bestFit="1" customWidth="1"/>
    <col min="12035" max="12035" width="42.375" style="696" customWidth="1"/>
    <col min="12036" max="12036" width="30.375" style="696" customWidth="1"/>
    <col min="12037" max="12037" width="44.125" style="696" bestFit="1" customWidth="1"/>
    <col min="12038" max="12288" width="9.125" style="696"/>
    <col min="12289" max="12289" width="23.125" style="696" customWidth="1"/>
    <col min="12290" max="12290" width="8.75" style="696" bestFit="1" customWidth="1"/>
    <col min="12291" max="12291" width="42.375" style="696" customWidth="1"/>
    <col min="12292" max="12292" width="30.375" style="696" customWidth="1"/>
    <col min="12293" max="12293" width="44.125" style="696" bestFit="1" customWidth="1"/>
    <col min="12294" max="12544" width="9.125" style="696"/>
    <col min="12545" max="12545" width="23.125" style="696" customWidth="1"/>
    <col min="12546" max="12546" width="8.75" style="696" bestFit="1" customWidth="1"/>
    <col min="12547" max="12547" width="42.375" style="696" customWidth="1"/>
    <col min="12548" max="12548" width="30.375" style="696" customWidth="1"/>
    <col min="12549" max="12549" width="44.125" style="696" bestFit="1" customWidth="1"/>
    <col min="12550" max="12800" width="9.125" style="696"/>
    <col min="12801" max="12801" width="23.125" style="696" customWidth="1"/>
    <col min="12802" max="12802" width="8.75" style="696" bestFit="1" customWidth="1"/>
    <col min="12803" max="12803" width="42.375" style="696" customWidth="1"/>
    <col min="12804" max="12804" width="30.375" style="696" customWidth="1"/>
    <col min="12805" max="12805" width="44.125" style="696" bestFit="1" customWidth="1"/>
    <col min="12806" max="13056" width="9.125" style="696"/>
    <col min="13057" max="13057" width="23.125" style="696" customWidth="1"/>
    <col min="13058" max="13058" width="8.75" style="696" bestFit="1" customWidth="1"/>
    <col min="13059" max="13059" width="42.375" style="696" customWidth="1"/>
    <col min="13060" max="13060" width="30.375" style="696" customWidth="1"/>
    <col min="13061" max="13061" width="44.125" style="696" bestFit="1" customWidth="1"/>
    <col min="13062" max="13312" width="9.125" style="696"/>
    <col min="13313" max="13313" width="23.125" style="696" customWidth="1"/>
    <col min="13314" max="13314" width="8.75" style="696" bestFit="1" customWidth="1"/>
    <col min="13315" max="13315" width="42.375" style="696" customWidth="1"/>
    <col min="13316" max="13316" width="30.375" style="696" customWidth="1"/>
    <col min="13317" max="13317" width="44.125" style="696" bestFit="1" customWidth="1"/>
    <col min="13318" max="13568" width="9.125" style="696"/>
    <col min="13569" max="13569" width="23.125" style="696" customWidth="1"/>
    <col min="13570" max="13570" width="8.75" style="696" bestFit="1" customWidth="1"/>
    <col min="13571" max="13571" width="42.375" style="696" customWidth="1"/>
    <col min="13572" max="13572" width="30.375" style="696" customWidth="1"/>
    <col min="13573" max="13573" width="44.125" style="696" bestFit="1" customWidth="1"/>
    <col min="13574" max="13824" width="9.125" style="696"/>
    <col min="13825" max="13825" width="23.125" style="696" customWidth="1"/>
    <col min="13826" max="13826" width="8.75" style="696" bestFit="1" customWidth="1"/>
    <col min="13827" max="13827" width="42.375" style="696" customWidth="1"/>
    <col min="13828" max="13828" width="30.375" style="696" customWidth="1"/>
    <col min="13829" max="13829" width="44.125" style="696" bestFit="1" customWidth="1"/>
    <col min="13830" max="14080" width="9.125" style="696"/>
    <col min="14081" max="14081" width="23.125" style="696" customWidth="1"/>
    <col min="14082" max="14082" width="8.75" style="696" bestFit="1" customWidth="1"/>
    <col min="14083" max="14083" width="42.375" style="696" customWidth="1"/>
    <col min="14084" max="14084" width="30.375" style="696" customWidth="1"/>
    <col min="14085" max="14085" width="44.125" style="696" bestFit="1" customWidth="1"/>
    <col min="14086" max="14336" width="9.125" style="696"/>
    <col min="14337" max="14337" width="23.125" style="696" customWidth="1"/>
    <col min="14338" max="14338" width="8.75" style="696" bestFit="1" customWidth="1"/>
    <col min="14339" max="14339" width="42.375" style="696" customWidth="1"/>
    <col min="14340" max="14340" width="30.375" style="696" customWidth="1"/>
    <col min="14341" max="14341" width="44.125" style="696" bestFit="1" customWidth="1"/>
    <col min="14342" max="14592" width="9.125" style="696"/>
    <col min="14593" max="14593" width="23.125" style="696" customWidth="1"/>
    <col min="14594" max="14594" width="8.75" style="696" bestFit="1" customWidth="1"/>
    <col min="14595" max="14595" width="42.375" style="696" customWidth="1"/>
    <col min="14596" max="14596" width="30.375" style="696" customWidth="1"/>
    <col min="14597" max="14597" width="44.125" style="696" bestFit="1" customWidth="1"/>
    <col min="14598" max="14848" width="9.125" style="696"/>
    <col min="14849" max="14849" width="23.125" style="696" customWidth="1"/>
    <col min="14850" max="14850" width="8.75" style="696" bestFit="1" customWidth="1"/>
    <col min="14851" max="14851" width="42.375" style="696" customWidth="1"/>
    <col min="14852" max="14852" width="30.375" style="696" customWidth="1"/>
    <col min="14853" max="14853" width="44.125" style="696" bestFit="1" customWidth="1"/>
    <col min="14854" max="15104" width="9.125" style="696"/>
    <col min="15105" max="15105" width="23.125" style="696" customWidth="1"/>
    <col min="15106" max="15106" width="8.75" style="696" bestFit="1" customWidth="1"/>
    <col min="15107" max="15107" width="42.375" style="696" customWidth="1"/>
    <col min="15108" max="15108" width="30.375" style="696" customWidth="1"/>
    <col min="15109" max="15109" width="44.125" style="696" bestFit="1" customWidth="1"/>
    <col min="15110" max="15360" width="9.125" style="696"/>
    <col min="15361" max="15361" width="23.125" style="696" customWidth="1"/>
    <col min="15362" max="15362" width="8.75" style="696" bestFit="1" customWidth="1"/>
    <col min="15363" max="15363" width="42.375" style="696" customWidth="1"/>
    <col min="15364" max="15364" width="30.375" style="696" customWidth="1"/>
    <col min="15365" max="15365" width="44.125" style="696" bestFit="1" customWidth="1"/>
    <col min="15366" max="15616" width="9.125" style="696"/>
    <col min="15617" max="15617" width="23.125" style="696" customWidth="1"/>
    <col min="15618" max="15618" width="8.75" style="696" bestFit="1" customWidth="1"/>
    <col min="15619" max="15619" width="42.375" style="696" customWidth="1"/>
    <col min="15620" max="15620" width="30.375" style="696" customWidth="1"/>
    <col min="15621" max="15621" width="44.125" style="696" bestFit="1" customWidth="1"/>
    <col min="15622" max="15872" width="9.125" style="696"/>
    <col min="15873" max="15873" width="23.125" style="696" customWidth="1"/>
    <col min="15874" max="15874" width="8.75" style="696" bestFit="1" customWidth="1"/>
    <col min="15875" max="15875" width="42.375" style="696" customWidth="1"/>
    <col min="15876" max="15876" width="30.375" style="696" customWidth="1"/>
    <col min="15877" max="15877" width="44.125" style="696" bestFit="1" customWidth="1"/>
    <col min="15878" max="16128" width="9.125" style="696"/>
    <col min="16129" max="16129" width="23.125" style="696" customWidth="1"/>
    <col min="16130" max="16130" width="8.75" style="696" bestFit="1" customWidth="1"/>
    <col min="16131" max="16131" width="42.375" style="696" customWidth="1"/>
    <col min="16132" max="16132" width="30.375" style="696" customWidth="1"/>
    <col min="16133" max="16133" width="44.125" style="696" bestFit="1" customWidth="1"/>
    <col min="16134" max="16384" width="9.125" style="696"/>
  </cols>
  <sheetData>
    <row r="1" spans="1:12" s="657" customFormat="1" ht="18">
      <c r="A1" s="653" t="s">
        <v>5532</v>
      </c>
      <c r="B1" s="654"/>
      <c r="C1" s="654"/>
      <c r="D1" s="655"/>
      <c r="E1" s="656"/>
      <c r="F1" s="656"/>
    </row>
    <row r="2" spans="1:12" s="657" customFormat="1" ht="15.75" thickBot="1">
      <c r="A2" s="658" t="s">
        <v>5533</v>
      </c>
      <c r="B2" s="659"/>
      <c r="C2" s="659"/>
      <c r="D2" s="660"/>
      <c r="E2" s="656"/>
      <c r="F2" s="656"/>
    </row>
    <row r="3" spans="1:12" s="666" customFormat="1" ht="30">
      <c r="A3" s="661" t="s">
        <v>36</v>
      </c>
      <c r="B3" s="662" t="s">
        <v>5534</v>
      </c>
      <c r="C3" s="663" t="s">
        <v>5535</v>
      </c>
      <c r="D3" s="664" t="s">
        <v>1683</v>
      </c>
      <c r="E3" s="665"/>
      <c r="F3" s="665"/>
      <c r="K3" s="194" t="s">
        <v>9472</v>
      </c>
      <c r="L3" s="194" t="s">
        <v>9473</v>
      </c>
    </row>
    <row r="4" spans="1:12" s="670" customFormat="1" ht="18" hidden="1">
      <c r="A4" s="653" t="s">
        <v>5536</v>
      </c>
      <c r="B4" s="667"/>
      <c r="C4" s="667"/>
      <c r="D4" s="668"/>
      <c r="E4" s="669"/>
      <c r="F4" s="669"/>
      <c r="K4" s="9"/>
    </row>
    <row r="5" spans="1:12" s="657" customFormat="1" ht="15" hidden="1">
      <c r="A5" s="671" t="s">
        <v>5537</v>
      </c>
      <c r="B5" s="672" t="s">
        <v>5538</v>
      </c>
      <c r="C5" s="672"/>
      <c r="D5" s="673"/>
      <c r="E5" s="656"/>
      <c r="F5" s="656"/>
      <c r="K5" s="9"/>
    </row>
    <row r="6" spans="1:12" s="657" customFormat="1" ht="15" hidden="1">
      <c r="A6" s="671" t="s">
        <v>5539</v>
      </c>
      <c r="B6" s="672" t="s">
        <v>5538</v>
      </c>
      <c r="C6" s="672"/>
      <c r="D6" s="673"/>
      <c r="E6" s="656"/>
      <c r="F6" s="656"/>
      <c r="K6" s="9"/>
    </row>
    <row r="7" spans="1:12" s="657" customFormat="1" ht="15" hidden="1">
      <c r="A7" s="671" t="s">
        <v>5540</v>
      </c>
      <c r="B7" s="672" t="s">
        <v>5538</v>
      </c>
      <c r="C7" s="672"/>
      <c r="D7" s="673"/>
      <c r="E7" s="656"/>
      <c r="F7" s="656"/>
      <c r="K7" s="9"/>
    </row>
    <row r="8" spans="1:12" s="657" customFormat="1" ht="15" hidden="1">
      <c r="A8" s="671" t="s">
        <v>5541</v>
      </c>
      <c r="B8" s="672" t="s">
        <v>5538</v>
      </c>
      <c r="C8" s="672"/>
      <c r="D8" s="673"/>
      <c r="E8" s="656"/>
      <c r="F8" s="656"/>
      <c r="K8" s="9"/>
    </row>
    <row r="9" spans="1:12" s="657" customFormat="1" ht="15" hidden="1">
      <c r="A9" s="671" t="s">
        <v>5542</v>
      </c>
      <c r="B9" s="672" t="s">
        <v>5538</v>
      </c>
      <c r="C9" s="672"/>
      <c r="D9" s="673"/>
      <c r="E9" s="656"/>
      <c r="F9" s="656"/>
      <c r="K9" s="9"/>
    </row>
    <row r="10" spans="1:12" s="657" customFormat="1" ht="15" hidden="1">
      <c r="A10" s="671" t="s">
        <v>5543</v>
      </c>
      <c r="B10" s="672" t="s">
        <v>5538</v>
      </c>
      <c r="C10" s="672"/>
      <c r="D10" s="673"/>
      <c r="E10" s="656"/>
      <c r="F10" s="656"/>
      <c r="K10" s="9"/>
    </row>
    <row r="11" spans="1:12" s="657" customFormat="1" ht="15" hidden="1">
      <c r="A11" s="671" t="s">
        <v>5544</v>
      </c>
      <c r="B11" s="672" t="s">
        <v>5538</v>
      </c>
      <c r="C11" s="672"/>
      <c r="D11" s="673"/>
      <c r="E11" s="656"/>
      <c r="F11" s="656"/>
      <c r="K11" s="9"/>
    </row>
    <row r="12" spans="1:12" s="657" customFormat="1" ht="15">
      <c r="A12" s="671" t="s">
        <v>5545</v>
      </c>
      <c r="B12" s="674" t="s">
        <v>5546</v>
      </c>
      <c r="C12" s="674" t="s">
        <v>5547</v>
      </c>
      <c r="D12" s="673"/>
      <c r="E12" s="656"/>
      <c r="F12" s="656"/>
      <c r="K12" s="9" t="s">
        <v>684</v>
      </c>
    </row>
    <row r="13" spans="1:12" s="657" customFormat="1" ht="15" hidden="1">
      <c r="A13" s="671" t="s">
        <v>5548</v>
      </c>
      <c r="B13" s="672" t="s">
        <v>5538</v>
      </c>
      <c r="C13" s="672"/>
      <c r="D13" s="673"/>
      <c r="E13" s="656"/>
      <c r="F13" s="656"/>
      <c r="K13" s="9"/>
    </row>
    <row r="14" spans="1:12" s="657" customFormat="1" ht="15" hidden="1">
      <c r="A14" s="671" t="s">
        <v>5549</v>
      </c>
      <c r="B14" s="672" t="s">
        <v>5538</v>
      </c>
      <c r="C14" s="672"/>
      <c r="D14" s="673"/>
      <c r="E14" s="656"/>
      <c r="F14" s="656"/>
      <c r="K14" s="9"/>
    </row>
    <row r="15" spans="1:12" s="657" customFormat="1" ht="15" hidden="1">
      <c r="A15" s="671" t="s">
        <v>5550</v>
      </c>
      <c r="B15" s="672" t="s">
        <v>5538</v>
      </c>
      <c r="C15" s="672"/>
      <c r="D15" s="673"/>
      <c r="E15" s="656"/>
      <c r="F15" s="656"/>
      <c r="K15" s="9"/>
    </row>
    <row r="16" spans="1:12" s="657" customFormat="1" ht="15" hidden="1">
      <c r="A16" s="671" t="s">
        <v>5551</v>
      </c>
      <c r="B16" s="672" t="s">
        <v>5538</v>
      </c>
      <c r="C16" s="672"/>
      <c r="D16" s="673"/>
      <c r="E16" s="656"/>
      <c r="F16" s="656"/>
      <c r="K16" s="9"/>
    </row>
    <row r="17" spans="1:11" s="657" customFormat="1" ht="15" hidden="1">
      <c r="A17" s="671" t="s">
        <v>5552</v>
      </c>
      <c r="B17" s="672" t="s">
        <v>5538</v>
      </c>
      <c r="C17" s="672"/>
      <c r="D17" s="673"/>
      <c r="E17" s="656"/>
      <c r="F17" s="656"/>
      <c r="K17" s="9"/>
    </row>
    <row r="18" spans="1:11" s="657" customFormat="1" ht="15" hidden="1">
      <c r="A18" s="671" t="s">
        <v>5553</v>
      </c>
      <c r="B18" s="672" t="s">
        <v>5538</v>
      </c>
      <c r="C18" s="672"/>
      <c r="D18" s="673"/>
      <c r="E18" s="656"/>
      <c r="F18" s="656"/>
      <c r="K18" s="9"/>
    </row>
    <row r="19" spans="1:11" s="657" customFormat="1" ht="15" hidden="1">
      <c r="A19" s="671" t="s">
        <v>5554</v>
      </c>
      <c r="B19" s="672" t="s">
        <v>5538</v>
      </c>
      <c r="C19" s="672"/>
      <c r="D19" s="673"/>
      <c r="E19" s="656"/>
      <c r="F19" s="656"/>
      <c r="K19" s="9"/>
    </row>
    <row r="20" spans="1:11" s="657" customFormat="1" ht="15" hidden="1">
      <c r="A20" s="671" t="s">
        <v>5555</v>
      </c>
      <c r="B20" s="672" t="s">
        <v>5538</v>
      </c>
      <c r="C20" s="672"/>
      <c r="D20" s="673"/>
      <c r="E20" s="656"/>
      <c r="F20" s="656"/>
      <c r="K20" s="9"/>
    </row>
    <row r="21" spans="1:11" s="657" customFormat="1" ht="15" hidden="1">
      <c r="A21" s="671" t="s">
        <v>5556</v>
      </c>
      <c r="B21" s="672" t="s">
        <v>5538</v>
      </c>
      <c r="C21" s="672"/>
      <c r="D21" s="673"/>
      <c r="E21" s="656"/>
      <c r="F21" s="656"/>
      <c r="K21" s="9"/>
    </row>
    <row r="22" spans="1:11" s="657" customFormat="1" ht="15" hidden="1">
      <c r="A22" s="671" t="s">
        <v>5557</v>
      </c>
      <c r="B22" s="672" t="s">
        <v>5538</v>
      </c>
      <c r="C22" s="672"/>
      <c r="D22" s="673"/>
      <c r="E22" s="656"/>
      <c r="F22" s="656"/>
      <c r="K22" s="9"/>
    </row>
    <row r="23" spans="1:11" s="657" customFormat="1" ht="15" hidden="1">
      <c r="A23" s="671" t="s">
        <v>5558</v>
      </c>
      <c r="B23" s="672" t="s">
        <v>5538</v>
      </c>
      <c r="C23" s="672"/>
      <c r="D23" s="673"/>
      <c r="E23" s="656"/>
      <c r="F23" s="656"/>
      <c r="K23" s="9"/>
    </row>
    <row r="24" spans="1:11" s="657" customFormat="1" ht="15" hidden="1">
      <c r="A24" s="671" t="s">
        <v>5559</v>
      </c>
      <c r="B24" s="672" t="s">
        <v>5538</v>
      </c>
      <c r="C24" s="672"/>
      <c r="D24" s="673"/>
      <c r="E24" s="656"/>
      <c r="F24" s="656"/>
      <c r="K24" s="9"/>
    </row>
    <row r="25" spans="1:11" s="657" customFormat="1" ht="15" hidden="1">
      <c r="A25" s="671" t="s">
        <v>5560</v>
      </c>
      <c r="B25" s="672" t="s">
        <v>5538</v>
      </c>
      <c r="C25" s="672"/>
      <c r="D25" s="673"/>
      <c r="E25" s="656"/>
      <c r="F25" s="656"/>
      <c r="K25" s="9"/>
    </row>
    <row r="26" spans="1:11" s="657" customFormat="1" ht="15" hidden="1">
      <c r="A26" s="671" t="s">
        <v>5561</v>
      </c>
      <c r="B26" s="672" t="s">
        <v>5538</v>
      </c>
      <c r="C26" s="672"/>
      <c r="D26" s="673"/>
      <c r="E26" s="656"/>
      <c r="F26" s="656"/>
      <c r="K26" s="9"/>
    </row>
    <row r="27" spans="1:11" s="657" customFormat="1" ht="15" hidden="1">
      <c r="A27" s="671" t="s">
        <v>5562</v>
      </c>
      <c r="B27" s="672" t="s">
        <v>5538</v>
      </c>
      <c r="C27" s="672"/>
      <c r="D27" s="673"/>
      <c r="E27" s="656"/>
      <c r="F27" s="656"/>
      <c r="K27" s="9"/>
    </row>
    <row r="28" spans="1:11" s="657" customFormat="1" ht="15" hidden="1">
      <c r="A28" s="671" t="s">
        <v>5563</v>
      </c>
      <c r="B28" s="672" t="s">
        <v>5538</v>
      </c>
      <c r="C28" s="672"/>
      <c r="D28" s="673"/>
      <c r="E28" s="656"/>
      <c r="F28" s="656"/>
      <c r="K28" s="9"/>
    </row>
    <row r="29" spans="1:11" s="657" customFormat="1" ht="15" hidden="1">
      <c r="A29" s="671" t="s">
        <v>5564</v>
      </c>
      <c r="B29" s="672" t="s">
        <v>5538</v>
      </c>
      <c r="C29" s="672"/>
      <c r="D29" s="673"/>
      <c r="E29" s="656"/>
      <c r="F29" s="656"/>
      <c r="K29" s="9"/>
    </row>
    <row r="30" spans="1:11" s="657" customFormat="1" ht="15" hidden="1">
      <c r="A30" s="671" t="s">
        <v>5565</v>
      </c>
      <c r="B30" s="672" t="s">
        <v>5538</v>
      </c>
      <c r="C30" s="672"/>
      <c r="D30" s="673"/>
      <c r="E30" s="656"/>
      <c r="F30" s="656"/>
      <c r="K30" s="9"/>
    </row>
    <row r="31" spans="1:11" s="657" customFormat="1" ht="15" hidden="1">
      <c r="A31" s="671" t="s">
        <v>5566</v>
      </c>
      <c r="B31" s="672" t="s">
        <v>5538</v>
      </c>
      <c r="C31" s="672"/>
      <c r="D31" s="673"/>
      <c r="E31" s="656"/>
      <c r="F31" s="656"/>
      <c r="K31" s="9"/>
    </row>
    <row r="32" spans="1:11" s="657" customFormat="1" ht="15" hidden="1">
      <c r="A32" s="671" t="s">
        <v>5567</v>
      </c>
      <c r="B32" s="672" t="s">
        <v>5538</v>
      </c>
      <c r="C32" s="672"/>
      <c r="D32" s="673"/>
      <c r="E32" s="656"/>
      <c r="F32" s="656"/>
      <c r="K32" s="9"/>
    </row>
    <row r="33" spans="1:11" s="657" customFormat="1" ht="15" hidden="1">
      <c r="A33" s="671" t="s">
        <v>5568</v>
      </c>
      <c r="B33" s="672" t="s">
        <v>5538</v>
      </c>
      <c r="C33" s="672"/>
      <c r="D33" s="673"/>
      <c r="E33" s="656"/>
      <c r="F33" s="656"/>
      <c r="K33" s="9"/>
    </row>
    <row r="34" spans="1:11" s="657" customFormat="1" ht="15" hidden="1">
      <c r="A34" s="671" t="s">
        <v>5569</v>
      </c>
      <c r="B34" s="672" t="s">
        <v>5538</v>
      </c>
      <c r="C34" s="672"/>
      <c r="D34" s="673"/>
      <c r="E34" s="656"/>
      <c r="F34" s="656"/>
      <c r="K34" s="9"/>
    </row>
    <row r="35" spans="1:11" s="657" customFormat="1" ht="15" hidden="1">
      <c r="A35" s="671" t="s">
        <v>5570</v>
      </c>
      <c r="B35" s="672" t="s">
        <v>5538</v>
      </c>
      <c r="C35" s="672"/>
      <c r="D35" s="673"/>
      <c r="E35" s="656"/>
      <c r="F35" s="656"/>
      <c r="K35" s="9"/>
    </row>
    <row r="36" spans="1:11" s="657" customFormat="1" ht="15" hidden="1">
      <c r="A36" s="671" t="s">
        <v>5571</v>
      </c>
      <c r="B36" s="672" t="s">
        <v>5538</v>
      </c>
      <c r="C36" s="672"/>
      <c r="D36" s="673"/>
      <c r="E36" s="656"/>
      <c r="F36" s="656"/>
      <c r="K36" s="9"/>
    </row>
    <row r="37" spans="1:11" s="657" customFormat="1" ht="15" hidden="1">
      <c r="A37" s="671" t="s">
        <v>5572</v>
      </c>
      <c r="B37" s="672" t="s">
        <v>5538</v>
      </c>
      <c r="C37" s="672"/>
      <c r="D37" s="673"/>
      <c r="E37" s="656"/>
      <c r="F37" s="656"/>
      <c r="K37" s="9"/>
    </row>
    <row r="38" spans="1:11" s="657" customFormat="1" ht="15.75" hidden="1" thickBot="1">
      <c r="A38" s="675" t="s">
        <v>5573</v>
      </c>
      <c r="B38" s="672" t="s">
        <v>5538</v>
      </c>
      <c r="C38" s="672"/>
      <c r="D38" s="660"/>
      <c r="E38" s="656"/>
      <c r="F38" s="656"/>
      <c r="K38" s="9"/>
    </row>
    <row r="39" spans="1:11" s="670" customFormat="1" ht="18" hidden="1">
      <c r="A39" s="653" t="s">
        <v>5574</v>
      </c>
      <c r="B39" s="667"/>
      <c r="C39" s="667"/>
      <c r="D39" s="668"/>
      <c r="E39" s="669"/>
      <c r="F39" s="669"/>
      <c r="K39" s="9"/>
    </row>
    <row r="40" spans="1:11" s="657" customFormat="1" ht="15" hidden="1">
      <c r="A40" s="671" t="s">
        <v>5575</v>
      </c>
      <c r="B40" s="676" t="s">
        <v>5538</v>
      </c>
      <c r="C40" s="672"/>
      <c r="D40" s="673"/>
      <c r="E40" s="656"/>
      <c r="F40" s="656"/>
      <c r="K40" s="9"/>
    </row>
    <row r="41" spans="1:11" s="657" customFormat="1" ht="15" hidden="1">
      <c r="A41" s="671" t="s">
        <v>5576</v>
      </c>
      <c r="B41" s="676" t="s">
        <v>5538</v>
      </c>
      <c r="C41" s="672"/>
      <c r="D41" s="673"/>
      <c r="E41" s="656"/>
      <c r="F41" s="656"/>
      <c r="K41" s="9"/>
    </row>
    <row r="42" spans="1:11" s="657" customFormat="1" ht="15.75" hidden="1" thickBot="1">
      <c r="A42" s="675" t="s">
        <v>5577</v>
      </c>
      <c r="B42" s="676" t="s">
        <v>5538</v>
      </c>
      <c r="C42" s="672"/>
      <c r="D42" s="660"/>
      <c r="E42" s="656"/>
      <c r="F42" s="656"/>
      <c r="K42" s="9"/>
    </row>
    <row r="43" spans="1:11" s="670" customFormat="1" ht="18" hidden="1">
      <c r="A43" s="653" t="s">
        <v>5578</v>
      </c>
      <c r="B43" s="667"/>
      <c r="C43" s="667"/>
      <c r="D43" s="668"/>
      <c r="E43" s="669"/>
      <c r="F43" s="669"/>
      <c r="K43" s="9"/>
    </row>
    <row r="44" spans="1:11" s="657" customFormat="1" ht="15" hidden="1">
      <c r="A44" s="671" t="s">
        <v>5579</v>
      </c>
      <c r="B44" s="672" t="s">
        <v>5538</v>
      </c>
      <c r="C44" s="672"/>
      <c r="D44" s="673"/>
      <c r="E44" s="656"/>
      <c r="F44" s="656"/>
      <c r="K44" s="9"/>
    </row>
    <row r="45" spans="1:11" s="657" customFormat="1" ht="15" hidden="1">
      <c r="A45" s="671" t="s">
        <v>5580</v>
      </c>
      <c r="B45" s="672" t="s">
        <v>5538</v>
      </c>
      <c r="C45" s="672"/>
      <c r="D45" s="673"/>
      <c r="E45" s="656"/>
      <c r="F45" s="656"/>
      <c r="K45" s="9"/>
    </row>
    <row r="46" spans="1:11" s="657" customFormat="1" ht="15" hidden="1">
      <c r="A46" s="671" t="s">
        <v>5581</v>
      </c>
      <c r="B46" s="672" t="s">
        <v>5538</v>
      </c>
      <c r="C46" s="672"/>
      <c r="D46" s="673"/>
      <c r="E46" s="656"/>
      <c r="F46" s="656"/>
      <c r="K46" s="9"/>
    </row>
    <row r="47" spans="1:11" s="657" customFormat="1" ht="15" hidden="1">
      <c r="A47" s="671" t="s">
        <v>5582</v>
      </c>
      <c r="B47" s="672" t="s">
        <v>5538</v>
      </c>
      <c r="C47" s="672"/>
      <c r="D47" s="673"/>
      <c r="E47" s="656"/>
      <c r="F47" s="656"/>
      <c r="K47" s="9"/>
    </row>
    <row r="48" spans="1:11" s="657" customFormat="1" ht="15" hidden="1">
      <c r="A48" s="671" t="s">
        <v>5583</v>
      </c>
      <c r="B48" s="672" t="s">
        <v>5538</v>
      </c>
      <c r="C48" s="672"/>
      <c r="D48" s="673"/>
      <c r="E48" s="656"/>
      <c r="F48" s="656"/>
      <c r="K48" s="9"/>
    </row>
    <row r="49" spans="1:11" s="657" customFormat="1" ht="15" hidden="1">
      <c r="A49" s="671" t="s">
        <v>5584</v>
      </c>
      <c r="B49" s="672" t="s">
        <v>5538</v>
      </c>
      <c r="C49" s="672"/>
      <c r="D49" s="673"/>
      <c r="E49" s="656"/>
      <c r="F49" s="656"/>
      <c r="K49" s="9"/>
    </row>
    <row r="50" spans="1:11" s="657" customFormat="1" ht="15" hidden="1">
      <c r="A50" s="671" t="s">
        <v>5585</v>
      </c>
      <c r="B50" s="672" t="s">
        <v>5538</v>
      </c>
      <c r="C50" s="672"/>
      <c r="D50" s="673"/>
      <c r="E50" s="656"/>
      <c r="F50" s="656"/>
      <c r="K50" s="9"/>
    </row>
    <row r="51" spans="1:11" s="657" customFormat="1" ht="15" hidden="1">
      <c r="A51" s="671" t="s">
        <v>5586</v>
      </c>
      <c r="B51" s="672" t="s">
        <v>5538</v>
      </c>
      <c r="C51" s="672"/>
      <c r="D51" s="673"/>
      <c r="E51" s="656"/>
      <c r="F51" s="656"/>
      <c r="K51" s="9"/>
    </row>
    <row r="52" spans="1:11" s="657" customFormat="1" ht="15" hidden="1">
      <c r="A52" s="671" t="s">
        <v>5587</v>
      </c>
      <c r="B52" s="672" t="s">
        <v>5538</v>
      </c>
      <c r="C52" s="672"/>
      <c r="D52" s="673"/>
      <c r="E52" s="656"/>
      <c r="F52" s="656"/>
      <c r="K52" s="9"/>
    </row>
    <row r="53" spans="1:11" s="657" customFormat="1" ht="15" hidden="1">
      <c r="A53" s="671" t="s">
        <v>5588</v>
      </c>
      <c r="B53" s="672" t="s">
        <v>5538</v>
      </c>
      <c r="C53" s="672"/>
      <c r="D53" s="673"/>
      <c r="E53" s="656"/>
      <c r="F53" s="656"/>
      <c r="K53" s="9"/>
    </row>
    <row r="54" spans="1:11" s="657" customFormat="1" ht="15" hidden="1">
      <c r="A54" s="671" t="s">
        <v>5589</v>
      </c>
      <c r="B54" s="672" t="s">
        <v>5538</v>
      </c>
      <c r="C54" s="672"/>
      <c r="D54" s="673"/>
      <c r="E54" s="656"/>
      <c r="F54" s="656"/>
      <c r="K54" s="9"/>
    </row>
    <row r="55" spans="1:11" s="657" customFormat="1" ht="15" hidden="1">
      <c r="A55" s="671" t="s">
        <v>5590</v>
      </c>
      <c r="B55" s="672" t="s">
        <v>5538</v>
      </c>
      <c r="C55" s="672"/>
      <c r="D55" s="673"/>
      <c r="E55" s="656"/>
      <c r="F55" s="656"/>
      <c r="K55" s="9"/>
    </row>
    <row r="56" spans="1:11" s="657" customFormat="1" ht="15" hidden="1">
      <c r="A56" s="671" t="s">
        <v>5591</v>
      </c>
      <c r="B56" s="672" t="s">
        <v>5538</v>
      </c>
      <c r="C56" s="672"/>
      <c r="D56" s="673"/>
      <c r="E56" s="656"/>
      <c r="F56" s="656"/>
      <c r="K56" s="9"/>
    </row>
    <row r="57" spans="1:11" s="657" customFormat="1" ht="15" hidden="1">
      <c r="A57" s="671" t="s">
        <v>5592</v>
      </c>
      <c r="B57" s="672" t="s">
        <v>5538</v>
      </c>
      <c r="C57" s="672"/>
      <c r="D57" s="673"/>
      <c r="E57" s="656"/>
      <c r="F57" s="656"/>
      <c r="K57" s="9"/>
    </row>
    <row r="58" spans="1:11" s="657" customFormat="1" ht="15" hidden="1">
      <c r="A58" s="671" t="s">
        <v>5593</v>
      </c>
      <c r="B58" s="672" t="s">
        <v>5538</v>
      </c>
      <c r="C58" s="672"/>
      <c r="D58" s="673"/>
      <c r="E58" s="656"/>
      <c r="F58" s="656"/>
      <c r="K58" s="9"/>
    </row>
    <row r="59" spans="1:11" s="657" customFormat="1" ht="15" hidden="1">
      <c r="A59" s="671" t="s">
        <v>5594</v>
      </c>
      <c r="B59" s="672" t="s">
        <v>5538</v>
      </c>
      <c r="C59" s="672"/>
      <c r="D59" s="673"/>
      <c r="E59" s="656"/>
      <c r="F59" s="656"/>
      <c r="K59" s="9"/>
    </row>
    <row r="60" spans="1:11" s="657" customFormat="1" ht="15" hidden="1">
      <c r="A60" s="671" t="s">
        <v>5595</v>
      </c>
      <c r="B60" s="672" t="s">
        <v>5538</v>
      </c>
      <c r="C60" s="672"/>
      <c r="D60" s="673"/>
      <c r="E60" s="656"/>
      <c r="F60" s="656"/>
      <c r="K60" s="9"/>
    </row>
    <row r="61" spans="1:11" s="657" customFormat="1" ht="15" hidden="1">
      <c r="A61" s="671" t="s">
        <v>5596</v>
      </c>
      <c r="B61" s="672" t="s">
        <v>5538</v>
      </c>
      <c r="C61" s="672"/>
      <c r="D61" s="673"/>
      <c r="E61" s="656"/>
      <c r="F61" s="656"/>
      <c r="K61" s="9"/>
    </row>
    <row r="62" spans="1:11" s="657" customFormat="1" ht="15" hidden="1">
      <c r="A62" s="671" t="s">
        <v>5597</v>
      </c>
      <c r="B62" s="672" t="s">
        <v>5538</v>
      </c>
      <c r="C62" s="672"/>
      <c r="D62" s="673"/>
      <c r="E62" s="656"/>
      <c r="F62" s="656"/>
      <c r="K62" s="9"/>
    </row>
    <row r="63" spans="1:11" s="657" customFormat="1" ht="15" hidden="1">
      <c r="A63" s="671" t="s">
        <v>5598</v>
      </c>
      <c r="B63" s="672" t="s">
        <v>5538</v>
      </c>
      <c r="C63" s="672"/>
      <c r="D63" s="673"/>
      <c r="E63" s="656"/>
      <c r="F63" s="656"/>
      <c r="K63" s="9"/>
    </row>
    <row r="64" spans="1:11" s="657" customFormat="1" ht="15" hidden="1">
      <c r="A64" s="671" t="s">
        <v>5599</v>
      </c>
      <c r="B64" s="672" t="s">
        <v>5538</v>
      </c>
      <c r="C64" s="672"/>
      <c r="D64" s="673"/>
      <c r="E64" s="656"/>
      <c r="F64" s="656"/>
      <c r="K64" s="9"/>
    </row>
    <row r="65" spans="1:11" s="657" customFormat="1" ht="15" hidden="1">
      <c r="A65" s="671" t="s">
        <v>5600</v>
      </c>
      <c r="B65" s="672" t="s">
        <v>5538</v>
      </c>
      <c r="C65" s="672"/>
      <c r="D65" s="673"/>
      <c r="E65" s="656"/>
      <c r="F65" s="656"/>
      <c r="K65" s="9"/>
    </row>
    <row r="66" spans="1:11" s="657" customFormat="1" ht="15" hidden="1">
      <c r="A66" s="671" t="s">
        <v>5601</v>
      </c>
      <c r="B66" s="672" t="s">
        <v>5538</v>
      </c>
      <c r="C66" s="672"/>
      <c r="D66" s="673"/>
      <c r="E66" s="656"/>
      <c r="F66" s="656"/>
      <c r="K66" s="9"/>
    </row>
    <row r="67" spans="1:11" s="657" customFormat="1" ht="15" hidden="1">
      <c r="A67" s="671" t="s">
        <v>5602</v>
      </c>
      <c r="B67" s="672" t="s">
        <v>5538</v>
      </c>
      <c r="C67" s="672"/>
      <c r="D67" s="673"/>
      <c r="E67" s="656"/>
      <c r="F67" s="656"/>
      <c r="K67" s="9"/>
    </row>
    <row r="68" spans="1:11" s="657" customFormat="1" ht="15.75" hidden="1" thickBot="1">
      <c r="A68" s="675" t="s">
        <v>5603</v>
      </c>
      <c r="B68" s="672" t="s">
        <v>5538</v>
      </c>
      <c r="C68" s="672"/>
      <c r="D68" s="660"/>
      <c r="E68" s="656"/>
      <c r="F68" s="656"/>
      <c r="K68" s="9"/>
    </row>
    <row r="69" spans="1:11" s="670" customFormat="1" ht="18" hidden="1">
      <c r="A69" s="653" t="s">
        <v>5604</v>
      </c>
      <c r="B69" s="667"/>
      <c r="C69" s="667"/>
      <c r="D69" s="668"/>
      <c r="E69" s="669"/>
      <c r="F69" s="669"/>
      <c r="K69" s="9"/>
    </row>
    <row r="70" spans="1:11" s="657" customFormat="1" ht="15" hidden="1">
      <c r="A70" s="671" t="s">
        <v>5605</v>
      </c>
      <c r="B70" s="676" t="s">
        <v>5538</v>
      </c>
      <c r="C70" s="672"/>
      <c r="D70" s="673"/>
      <c r="E70" s="656"/>
      <c r="F70" s="656"/>
      <c r="K70" s="9"/>
    </row>
    <row r="71" spans="1:11" s="657" customFormat="1" ht="15" hidden="1">
      <c r="A71" s="671" t="s">
        <v>5606</v>
      </c>
      <c r="B71" s="676" t="s">
        <v>5538</v>
      </c>
      <c r="C71" s="672"/>
      <c r="D71" s="673"/>
      <c r="E71" s="656"/>
      <c r="F71" s="656"/>
      <c r="K71" s="9"/>
    </row>
    <row r="72" spans="1:11" s="657" customFormat="1" ht="15" hidden="1">
      <c r="A72" s="671" t="s">
        <v>5607</v>
      </c>
      <c r="B72" s="676" t="s">
        <v>5538</v>
      </c>
      <c r="C72" s="672"/>
      <c r="D72" s="673"/>
      <c r="E72" s="656"/>
      <c r="F72" s="656"/>
      <c r="K72" s="9"/>
    </row>
    <row r="73" spans="1:11" s="657" customFormat="1" ht="15" hidden="1">
      <c r="A73" s="671" t="s">
        <v>5608</v>
      </c>
      <c r="B73" s="672" t="s">
        <v>5538</v>
      </c>
      <c r="D73" s="673"/>
      <c r="E73" s="677"/>
      <c r="F73" s="656"/>
      <c r="K73" s="9"/>
    </row>
    <row r="74" spans="1:11" s="657" customFormat="1" ht="15" hidden="1">
      <c r="A74" s="671" t="s">
        <v>5609</v>
      </c>
      <c r="B74" s="672" t="s">
        <v>5538</v>
      </c>
      <c r="C74" s="672"/>
      <c r="D74" s="673"/>
      <c r="E74" s="656"/>
      <c r="F74" s="656"/>
      <c r="K74" s="9"/>
    </row>
    <row r="75" spans="1:11" s="657" customFormat="1" ht="43.5" hidden="1">
      <c r="A75" s="671" t="s">
        <v>5610</v>
      </c>
      <c r="B75" s="676" t="s">
        <v>5538</v>
      </c>
      <c r="C75" s="678" t="s">
        <v>5611</v>
      </c>
      <c r="D75" s="679" t="s">
        <v>5612</v>
      </c>
      <c r="E75" s="680"/>
      <c r="F75" s="656"/>
      <c r="K75" s="9"/>
    </row>
    <row r="76" spans="1:11" s="657" customFormat="1" ht="15" hidden="1">
      <c r="A76" s="671" t="s">
        <v>5613</v>
      </c>
      <c r="B76" s="672" t="s">
        <v>5538</v>
      </c>
      <c r="C76" s="672"/>
      <c r="D76" s="673"/>
      <c r="E76" s="656"/>
      <c r="F76" s="656"/>
      <c r="K76" s="9"/>
    </row>
    <row r="77" spans="1:11" s="657" customFormat="1" ht="15.75" hidden="1" thickBot="1">
      <c r="A77" s="675" t="s">
        <v>5614</v>
      </c>
      <c r="B77" s="659" t="s">
        <v>5538</v>
      </c>
      <c r="C77" s="672"/>
      <c r="D77" s="660"/>
      <c r="E77" s="656"/>
      <c r="F77" s="656"/>
      <c r="K77" s="9"/>
    </row>
    <row r="78" spans="1:11" s="670" customFormat="1" ht="18" hidden="1">
      <c r="A78" s="653" t="s">
        <v>5615</v>
      </c>
      <c r="B78" s="667"/>
      <c r="C78" s="667"/>
      <c r="D78" s="668"/>
      <c r="E78" s="669"/>
      <c r="F78" s="669"/>
      <c r="K78" s="9"/>
    </row>
    <row r="79" spans="1:11" s="657" customFormat="1" ht="15" hidden="1">
      <c r="A79" s="671" t="s">
        <v>5616</v>
      </c>
      <c r="B79" s="672" t="s">
        <v>5538</v>
      </c>
      <c r="C79" s="672"/>
      <c r="D79" s="673"/>
      <c r="E79" s="656"/>
      <c r="F79" s="656"/>
      <c r="K79" s="9"/>
    </row>
    <row r="80" spans="1:11" s="657" customFormat="1" ht="15" hidden="1">
      <c r="A80" s="671" t="s">
        <v>5617</v>
      </c>
      <c r="B80" s="672" t="s">
        <v>5538</v>
      </c>
      <c r="C80" s="672"/>
      <c r="D80" s="673"/>
      <c r="E80" s="656"/>
      <c r="F80" s="656"/>
      <c r="K80" s="9"/>
    </row>
    <row r="81" spans="1:11" s="657" customFormat="1" ht="15" hidden="1">
      <c r="A81" s="671" t="s">
        <v>5618</v>
      </c>
      <c r="B81" s="672" t="s">
        <v>5538</v>
      </c>
      <c r="C81" s="672"/>
      <c r="D81" s="673"/>
      <c r="E81" s="656"/>
      <c r="F81" s="656"/>
      <c r="K81" s="9"/>
    </row>
    <row r="82" spans="1:11" s="657" customFormat="1" ht="15" hidden="1">
      <c r="A82" s="671" t="s">
        <v>5619</v>
      </c>
      <c r="B82" s="672" t="s">
        <v>5538</v>
      </c>
      <c r="C82" s="672"/>
      <c r="D82" s="673"/>
      <c r="E82" s="656"/>
      <c r="F82" s="656"/>
      <c r="K82" s="9"/>
    </row>
    <row r="83" spans="1:11" s="657" customFormat="1" ht="15" hidden="1">
      <c r="A83" s="671" t="s">
        <v>5620</v>
      </c>
      <c r="B83" s="672" t="s">
        <v>5538</v>
      </c>
      <c r="C83" s="672"/>
      <c r="D83" s="673"/>
      <c r="E83" s="656"/>
      <c r="F83" s="656"/>
      <c r="K83" s="9"/>
    </row>
    <row r="84" spans="1:11" s="657" customFormat="1" ht="15" hidden="1">
      <c r="A84" s="671" t="s">
        <v>5621</v>
      </c>
      <c r="B84" s="672" t="s">
        <v>5538</v>
      </c>
      <c r="C84" s="672"/>
      <c r="D84" s="673"/>
      <c r="E84" s="656"/>
      <c r="F84" s="656"/>
      <c r="K84" s="9"/>
    </row>
    <row r="85" spans="1:11" s="657" customFormat="1" ht="15" hidden="1">
      <c r="A85" s="671" t="s">
        <v>5622</v>
      </c>
      <c r="B85" s="672" t="s">
        <v>5538</v>
      </c>
      <c r="C85" s="672"/>
      <c r="D85" s="673"/>
      <c r="E85" s="656"/>
      <c r="F85" s="656"/>
      <c r="K85" s="9"/>
    </row>
    <row r="86" spans="1:11" s="657" customFormat="1" ht="15" hidden="1">
      <c r="A86" s="671" t="s">
        <v>5623</v>
      </c>
      <c r="B86" s="672" t="s">
        <v>5538</v>
      </c>
      <c r="C86" s="672"/>
      <c r="D86" s="673"/>
      <c r="E86" s="656"/>
      <c r="F86" s="656"/>
      <c r="K86" s="9"/>
    </row>
    <row r="87" spans="1:11" s="657" customFormat="1" ht="15" hidden="1">
      <c r="A87" s="671" t="s">
        <v>5624</v>
      </c>
      <c r="B87" s="672" t="s">
        <v>5538</v>
      </c>
      <c r="C87" s="672"/>
      <c r="D87" s="673"/>
      <c r="E87" s="656"/>
      <c r="F87" s="656"/>
      <c r="K87" s="9"/>
    </row>
    <row r="88" spans="1:11" s="657" customFormat="1" ht="15" hidden="1">
      <c r="A88" s="671" t="s">
        <v>5625</v>
      </c>
      <c r="B88" s="672" t="s">
        <v>5538</v>
      </c>
      <c r="C88" s="672"/>
      <c r="D88" s="673"/>
      <c r="E88" s="656"/>
      <c r="F88" s="656"/>
      <c r="K88" s="9"/>
    </row>
    <row r="89" spans="1:11" s="657" customFormat="1" ht="15" hidden="1">
      <c r="A89" s="671" t="s">
        <v>5626</v>
      </c>
      <c r="B89" s="672" t="s">
        <v>5538</v>
      </c>
      <c r="C89" s="672"/>
      <c r="D89" s="673"/>
      <c r="E89" s="656"/>
      <c r="F89" s="656"/>
      <c r="K89" s="9"/>
    </row>
    <row r="90" spans="1:11" s="657" customFormat="1" ht="15" hidden="1">
      <c r="A90" s="671" t="s">
        <v>5627</v>
      </c>
      <c r="B90" s="672" t="s">
        <v>5538</v>
      </c>
      <c r="C90" s="672"/>
      <c r="D90" s="673"/>
      <c r="E90" s="656"/>
      <c r="F90" s="656"/>
      <c r="K90" s="9"/>
    </row>
    <row r="91" spans="1:11" s="657" customFormat="1" ht="15" hidden="1">
      <c r="A91" s="671" t="s">
        <v>5628</v>
      </c>
      <c r="B91" s="672" t="s">
        <v>5538</v>
      </c>
      <c r="C91" s="672"/>
      <c r="D91" s="673"/>
      <c r="E91" s="656"/>
      <c r="F91" s="656"/>
      <c r="K91" s="9"/>
    </row>
    <row r="92" spans="1:11" s="657" customFormat="1" ht="15" hidden="1">
      <c r="A92" s="671" t="s">
        <v>5629</v>
      </c>
      <c r="B92" s="672" t="s">
        <v>5538</v>
      </c>
      <c r="C92" s="672"/>
      <c r="D92" s="673"/>
      <c r="E92" s="656"/>
      <c r="F92" s="656"/>
      <c r="K92" s="9"/>
    </row>
    <row r="93" spans="1:11" s="657" customFormat="1" ht="15" hidden="1">
      <c r="A93" s="671" t="s">
        <v>5630</v>
      </c>
      <c r="B93" s="672" t="s">
        <v>5538</v>
      </c>
      <c r="C93" s="672"/>
      <c r="D93" s="673"/>
      <c r="E93" s="656"/>
      <c r="F93" s="656"/>
      <c r="K93" s="9"/>
    </row>
    <row r="94" spans="1:11" s="657" customFormat="1" ht="15" hidden="1">
      <c r="A94" s="671" t="s">
        <v>5631</v>
      </c>
      <c r="B94" s="672" t="s">
        <v>5538</v>
      </c>
      <c r="C94" s="672"/>
      <c r="D94" s="673"/>
      <c r="E94" s="656"/>
      <c r="F94" s="656"/>
      <c r="K94" s="9"/>
    </row>
    <row r="95" spans="1:11" s="657" customFormat="1" ht="15" hidden="1">
      <c r="A95" s="671" t="s">
        <v>5632</v>
      </c>
      <c r="B95" s="672" t="s">
        <v>5538</v>
      </c>
      <c r="C95" s="672"/>
      <c r="D95" s="673"/>
      <c r="E95" s="656"/>
      <c r="F95" s="656"/>
      <c r="K95" s="9"/>
    </row>
    <row r="96" spans="1:11" s="657" customFormat="1" ht="15" hidden="1">
      <c r="A96" s="671" t="s">
        <v>5633</v>
      </c>
      <c r="B96" s="672" t="s">
        <v>5538</v>
      </c>
      <c r="C96" s="672"/>
      <c r="D96" s="673"/>
      <c r="E96" s="656"/>
      <c r="F96" s="656"/>
      <c r="K96" s="9"/>
    </row>
    <row r="97" spans="1:11" s="657" customFormat="1" ht="15" hidden="1">
      <c r="A97" s="671" t="s">
        <v>5634</v>
      </c>
      <c r="B97" s="672" t="s">
        <v>5538</v>
      </c>
      <c r="C97" s="672"/>
      <c r="D97" s="673"/>
      <c r="E97" s="656"/>
      <c r="F97" s="656"/>
      <c r="K97" s="9"/>
    </row>
    <row r="98" spans="1:11" s="657" customFormat="1" ht="15" hidden="1">
      <c r="A98" s="671" t="s">
        <v>5635</v>
      </c>
      <c r="B98" s="672" t="s">
        <v>5538</v>
      </c>
      <c r="C98" s="672"/>
      <c r="D98" s="673"/>
      <c r="E98" s="656"/>
      <c r="F98" s="656"/>
      <c r="K98" s="9"/>
    </row>
    <row r="99" spans="1:11" s="657" customFormat="1" ht="15" hidden="1">
      <c r="A99" s="671" t="s">
        <v>5636</v>
      </c>
      <c r="B99" s="672" t="s">
        <v>5538</v>
      </c>
      <c r="C99" s="672"/>
      <c r="D99" s="673"/>
      <c r="E99" s="656"/>
      <c r="F99" s="656"/>
      <c r="K99" s="9"/>
    </row>
    <row r="100" spans="1:11" s="657" customFormat="1" ht="15" hidden="1">
      <c r="A100" s="671" t="s">
        <v>5637</v>
      </c>
      <c r="B100" s="672" t="s">
        <v>5538</v>
      </c>
      <c r="C100" s="672"/>
      <c r="D100" s="673"/>
      <c r="E100" s="656"/>
      <c r="F100" s="656"/>
      <c r="K100" s="9"/>
    </row>
    <row r="101" spans="1:11" s="657" customFormat="1" ht="15" hidden="1">
      <c r="A101" s="671" t="s">
        <v>5638</v>
      </c>
      <c r="B101" s="672" t="s">
        <v>5538</v>
      </c>
      <c r="C101" s="672"/>
      <c r="D101" s="673"/>
      <c r="E101" s="656"/>
      <c r="F101" s="656"/>
      <c r="K101" s="9"/>
    </row>
    <row r="102" spans="1:11" s="657" customFormat="1" ht="15" hidden="1">
      <c r="A102" s="671" t="s">
        <v>5639</v>
      </c>
      <c r="B102" s="672" t="s">
        <v>5538</v>
      </c>
      <c r="C102" s="672"/>
      <c r="D102" s="673"/>
      <c r="E102" s="656"/>
      <c r="F102" s="656"/>
      <c r="K102" s="9"/>
    </row>
    <row r="103" spans="1:11" s="657" customFormat="1" ht="15" hidden="1">
      <c r="A103" s="671" t="s">
        <v>5640</v>
      </c>
      <c r="B103" s="672" t="s">
        <v>5538</v>
      </c>
      <c r="C103" s="672"/>
      <c r="D103" s="673"/>
      <c r="E103" s="656"/>
      <c r="F103" s="656"/>
      <c r="K103" s="9"/>
    </row>
    <row r="104" spans="1:11" s="657" customFormat="1" ht="15" hidden="1">
      <c r="A104" s="671" t="s">
        <v>5641</v>
      </c>
      <c r="B104" s="672" t="s">
        <v>5538</v>
      </c>
      <c r="C104" s="672"/>
      <c r="D104" s="673"/>
      <c r="E104" s="656"/>
      <c r="F104" s="656"/>
      <c r="K104" s="9"/>
    </row>
    <row r="105" spans="1:11" s="657" customFormat="1" ht="15" hidden="1">
      <c r="A105" s="671" t="s">
        <v>5642</v>
      </c>
      <c r="B105" s="672" t="s">
        <v>5538</v>
      </c>
      <c r="C105" s="672"/>
      <c r="D105" s="673"/>
      <c r="E105" s="656"/>
      <c r="F105" s="656"/>
      <c r="K105" s="9"/>
    </row>
    <row r="106" spans="1:11" s="657" customFormat="1" ht="15.75" hidden="1" thickBot="1">
      <c r="A106" s="675" t="s">
        <v>5643</v>
      </c>
      <c r="B106" s="672" t="s">
        <v>5538</v>
      </c>
      <c r="C106" s="672"/>
      <c r="D106" s="660"/>
      <c r="E106" s="656"/>
      <c r="F106" s="656"/>
      <c r="K106" s="9"/>
    </row>
    <row r="107" spans="1:11" s="670" customFormat="1" ht="18" hidden="1">
      <c r="A107" s="653" t="s">
        <v>5644</v>
      </c>
      <c r="B107" s="667"/>
      <c r="C107" s="667"/>
      <c r="D107" s="668"/>
      <c r="E107" s="669"/>
      <c r="F107" s="669"/>
      <c r="K107" s="9"/>
    </row>
    <row r="108" spans="1:11" s="657" customFormat="1" ht="15" hidden="1">
      <c r="A108" s="671" t="s">
        <v>5645</v>
      </c>
      <c r="B108" s="672" t="s">
        <v>5538</v>
      </c>
      <c r="C108" s="672"/>
      <c r="D108" s="673"/>
      <c r="E108" s="656"/>
      <c r="F108" s="656"/>
      <c r="K108" s="9"/>
    </row>
    <row r="109" spans="1:11" s="657" customFormat="1" ht="15" hidden="1">
      <c r="A109" s="671" t="s">
        <v>5646</v>
      </c>
      <c r="B109" s="672" t="s">
        <v>5538</v>
      </c>
      <c r="C109" s="672"/>
      <c r="D109" s="673"/>
      <c r="E109" s="656"/>
      <c r="F109" s="656"/>
      <c r="K109" s="9"/>
    </row>
    <row r="110" spans="1:11" s="657" customFormat="1" ht="15" hidden="1">
      <c r="A110" s="671" t="s">
        <v>5647</v>
      </c>
      <c r="B110" s="672" t="s">
        <v>5538</v>
      </c>
      <c r="C110" s="672"/>
      <c r="D110" s="673"/>
      <c r="E110" s="656"/>
      <c r="F110" s="656"/>
      <c r="K110" s="9"/>
    </row>
    <row r="111" spans="1:11" s="657" customFormat="1" ht="15" hidden="1">
      <c r="A111" s="671" t="s">
        <v>5648</v>
      </c>
      <c r="B111" s="672" t="s">
        <v>5538</v>
      </c>
      <c r="C111" s="672"/>
      <c r="D111" s="673"/>
      <c r="E111" s="656"/>
      <c r="F111" s="656"/>
      <c r="K111" s="9"/>
    </row>
    <row r="112" spans="1:11" s="657" customFormat="1" ht="15" hidden="1">
      <c r="A112" s="671" t="s">
        <v>5649</v>
      </c>
      <c r="B112" s="672" t="s">
        <v>5538</v>
      </c>
      <c r="C112" s="672"/>
      <c r="D112" s="673"/>
      <c r="E112" s="656"/>
      <c r="F112" s="656"/>
      <c r="K112" s="9"/>
    </row>
    <row r="113" spans="1:11" s="657" customFormat="1" ht="15" hidden="1">
      <c r="A113" s="671" t="s">
        <v>5650</v>
      </c>
      <c r="B113" s="672" t="s">
        <v>5538</v>
      </c>
      <c r="C113" s="672"/>
      <c r="D113" s="673"/>
      <c r="E113" s="656"/>
      <c r="F113" s="656"/>
      <c r="K113" s="9"/>
    </row>
    <row r="114" spans="1:11" s="657" customFormat="1" ht="15" hidden="1">
      <c r="A114" s="671" t="s">
        <v>5651</v>
      </c>
      <c r="B114" s="672" t="s">
        <v>5538</v>
      </c>
      <c r="C114" s="672"/>
      <c r="D114" s="673"/>
      <c r="E114" s="656"/>
      <c r="F114" s="656"/>
      <c r="K114" s="9"/>
    </row>
    <row r="115" spans="1:11" s="657" customFormat="1" ht="15" hidden="1">
      <c r="A115" s="671" t="s">
        <v>5652</v>
      </c>
      <c r="B115" s="672" t="s">
        <v>5538</v>
      </c>
      <c r="C115" s="672"/>
      <c r="D115" s="673"/>
      <c r="E115" s="656"/>
      <c r="F115" s="656"/>
      <c r="K115" s="9"/>
    </row>
    <row r="116" spans="1:11" s="657" customFormat="1" ht="15" hidden="1">
      <c r="A116" s="671" t="s">
        <v>5653</v>
      </c>
      <c r="B116" s="672" t="s">
        <v>5538</v>
      </c>
      <c r="C116" s="672"/>
      <c r="D116" s="673"/>
      <c r="E116" s="656"/>
      <c r="F116" s="656"/>
      <c r="K116" s="9"/>
    </row>
    <row r="117" spans="1:11" s="657" customFormat="1" ht="15" hidden="1">
      <c r="A117" s="671" t="s">
        <v>5654</v>
      </c>
      <c r="B117" s="672" t="s">
        <v>5538</v>
      </c>
      <c r="C117" s="672"/>
      <c r="D117" s="673"/>
      <c r="E117" s="656"/>
      <c r="F117" s="656"/>
      <c r="K117" s="9"/>
    </row>
    <row r="118" spans="1:11" s="657" customFormat="1" ht="15" hidden="1">
      <c r="A118" s="671" t="s">
        <v>5655</v>
      </c>
      <c r="B118" s="672" t="s">
        <v>5538</v>
      </c>
      <c r="C118" s="672"/>
      <c r="D118" s="673"/>
      <c r="E118" s="656"/>
      <c r="F118" s="656"/>
      <c r="K118" s="9"/>
    </row>
    <row r="119" spans="1:11" s="657" customFormat="1" ht="15" hidden="1">
      <c r="A119" s="671" t="s">
        <v>5656</v>
      </c>
      <c r="B119" s="672" t="s">
        <v>5538</v>
      </c>
      <c r="C119" s="672"/>
      <c r="D119" s="673"/>
      <c r="E119" s="656"/>
      <c r="F119" s="656"/>
      <c r="K119" s="9"/>
    </row>
    <row r="120" spans="1:11" s="657" customFormat="1" ht="15" hidden="1">
      <c r="A120" s="671" t="s">
        <v>5657</v>
      </c>
      <c r="B120" s="672" t="s">
        <v>5538</v>
      </c>
      <c r="C120" s="672"/>
      <c r="D120" s="673"/>
      <c r="E120" s="656"/>
      <c r="F120" s="656"/>
      <c r="K120" s="9"/>
    </row>
    <row r="121" spans="1:11" s="657" customFormat="1" ht="15" hidden="1">
      <c r="A121" s="671" t="s">
        <v>5658</v>
      </c>
      <c r="B121" s="672" t="s">
        <v>5538</v>
      </c>
      <c r="C121" s="672"/>
      <c r="D121" s="673"/>
      <c r="E121" s="656"/>
      <c r="F121" s="656"/>
      <c r="K121" s="9"/>
    </row>
    <row r="122" spans="1:11" s="657" customFormat="1" ht="15" hidden="1">
      <c r="A122" s="671" t="s">
        <v>5659</v>
      </c>
      <c r="B122" s="672" t="s">
        <v>5538</v>
      </c>
      <c r="C122" s="672"/>
      <c r="D122" s="673"/>
      <c r="E122" s="656"/>
      <c r="F122" s="656"/>
      <c r="K122" s="9"/>
    </row>
    <row r="123" spans="1:11" s="657" customFormat="1" ht="15" hidden="1">
      <c r="A123" s="671" t="s">
        <v>5660</v>
      </c>
      <c r="B123" s="672" t="s">
        <v>5538</v>
      </c>
      <c r="C123" s="672"/>
      <c r="D123" s="673"/>
      <c r="E123" s="656"/>
      <c r="F123" s="656"/>
      <c r="K123" s="9"/>
    </row>
    <row r="124" spans="1:11" s="657" customFormat="1" ht="15" hidden="1">
      <c r="A124" s="671" t="s">
        <v>5661</v>
      </c>
      <c r="B124" s="672" t="s">
        <v>5538</v>
      </c>
      <c r="C124" s="672"/>
      <c r="D124" s="673"/>
      <c r="E124" s="656"/>
      <c r="F124" s="656"/>
      <c r="K124" s="9"/>
    </row>
    <row r="125" spans="1:11" s="657" customFormat="1" ht="15" hidden="1">
      <c r="A125" s="671" t="s">
        <v>5662</v>
      </c>
      <c r="B125" s="672" t="s">
        <v>5538</v>
      </c>
      <c r="C125" s="672"/>
      <c r="D125" s="673"/>
      <c r="E125" s="656"/>
      <c r="F125" s="656"/>
      <c r="K125" s="9"/>
    </row>
    <row r="126" spans="1:11" s="657" customFormat="1" ht="15" hidden="1">
      <c r="A126" s="671" t="s">
        <v>5663</v>
      </c>
      <c r="B126" s="672" t="s">
        <v>5538</v>
      </c>
      <c r="C126" s="672"/>
      <c r="D126" s="673"/>
      <c r="E126" s="656"/>
      <c r="F126" s="656"/>
      <c r="K126" s="9"/>
    </row>
    <row r="127" spans="1:11" s="657" customFormat="1" ht="15" hidden="1">
      <c r="A127" s="671" t="s">
        <v>5664</v>
      </c>
      <c r="B127" s="672" t="s">
        <v>5538</v>
      </c>
      <c r="C127" s="672"/>
      <c r="D127" s="673"/>
      <c r="E127" s="656"/>
      <c r="F127" s="656"/>
      <c r="K127" s="9"/>
    </row>
    <row r="128" spans="1:11" s="657" customFormat="1" ht="15" hidden="1">
      <c r="A128" s="671" t="s">
        <v>5665</v>
      </c>
      <c r="B128" s="672" t="s">
        <v>5538</v>
      </c>
      <c r="C128" s="672"/>
      <c r="D128" s="673"/>
      <c r="E128" s="656"/>
      <c r="F128" s="656"/>
      <c r="K128" s="9"/>
    </row>
    <row r="129" spans="1:11" s="657" customFormat="1" ht="15" hidden="1">
      <c r="A129" s="671" t="s">
        <v>5666</v>
      </c>
      <c r="B129" s="672" t="s">
        <v>5538</v>
      </c>
      <c r="C129" s="672"/>
      <c r="D129" s="673"/>
      <c r="E129" s="656"/>
      <c r="F129" s="656"/>
      <c r="K129" s="9"/>
    </row>
    <row r="130" spans="1:11" s="657" customFormat="1" ht="15" hidden="1">
      <c r="A130" s="671" t="s">
        <v>5667</v>
      </c>
      <c r="B130" s="672" t="s">
        <v>5538</v>
      </c>
      <c r="C130" s="672"/>
      <c r="D130" s="673"/>
      <c r="E130" s="656"/>
      <c r="F130" s="656"/>
      <c r="K130" s="9"/>
    </row>
    <row r="131" spans="1:11" s="657" customFormat="1" ht="15" hidden="1">
      <c r="A131" s="671" t="s">
        <v>5668</v>
      </c>
      <c r="B131" s="672" t="s">
        <v>5538</v>
      </c>
      <c r="C131" s="672"/>
      <c r="D131" s="673"/>
      <c r="E131" s="656"/>
      <c r="F131" s="656"/>
      <c r="K131" s="9"/>
    </row>
    <row r="132" spans="1:11" s="657" customFormat="1" ht="15" hidden="1">
      <c r="A132" s="671" t="s">
        <v>5669</v>
      </c>
      <c r="B132" s="672" t="s">
        <v>5538</v>
      </c>
      <c r="C132" s="672"/>
      <c r="D132" s="673"/>
      <c r="E132" s="656"/>
      <c r="F132" s="656"/>
      <c r="K132" s="9"/>
    </row>
    <row r="133" spans="1:11" s="657" customFormat="1" ht="15" hidden="1">
      <c r="A133" s="671" t="s">
        <v>5670</v>
      </c>
      <c r="B133" s="672" t="s">
        <v>5538</v>
      </c>
      <c r="C133" s="672"/>
      <c r="D133" s="673"/>
      <c r="E133" s="656"/>
      <c r="F133" s="656"/>
      <c r="K133" s="9"/>
    </row>
    <row r="134" spans="1:11" s="657" customFormat="1" ht="15" hidden="1">
      <c r="A134" s="671" t="s">
        <v>5671</v>
      </c>
      <c r="B134" s="672" t="s">
        <v>5538</v>
      </c>
      <c r="C134" s="672"/>
      <c r="D134" s="673"/>
      <c r="E134" s="656"/>
      <c r="F134" s="656"/>
      <c r="K134" s="9"/>
    </row>
    <row r="135" spans="1:11" s="657" customFormat="1" ht="15" hidden="1">
      <c r="A135" s="671" t="s">
        <v>5672</v>
      </c>
      <c r="B135" s="672" t="s">
        <v>5538</v>
      </c>
      <c r="C135" s="672"/>
      <c r="D135" s="673"/>
      <c r="E135" s="656"/>
      <c r="F135" s="656"/>
      <c r="K135" s="9"/>
    </row>
    <row r="136" spans="1:11" s="657" customFormat="1" ht="15" hidden="1">
      <c r="A136" s="671" t="s">
        <v>5673</v>
      </c>
      <c r="B136" s="672" t="s">
        <v>5538</v>
      </c>
      <c r="C136" s="672"/>
      <c r="D136" s="673"/>
      <c r="E136" s="656"/>
      <c r="F136" s="656"/>
      <c r="K136" s="9"/>
    </row>
    <row r="137" spans="1:11" s="657" customFormat="1" ht="15" hidden="1">
      <c r="A137" s="671" t="s">
        <v>5674</v>
      </c>
      <c r="B137" s="672" t="s">
        <v>5538</v>
      </c>
      <c r="C137" s="672"/>
      <c r="D137" s="673"/>
      <c r="E137" s="656"/>
      <c r="F137" s="656"/>
      <c r="K137" s="9"/>
    </row>
    <row r="138" spans="1:11" s="657" customFormat="1" ht="15.75" hidden="1" thickBot="1">
      <c r="A138" s="675" t="s">
        <v>5675</v>
      </c>
      <c r="B138" s="672" t="s">
        <v>5538</v>
      </c>
      <c r="C138" s="672"/>
      <c r="D138" s="660"/>
      <c r="E138" s="656"/>
      <c r="F138" s="656"/>
      <c r="K138" s="9"/>
    </row>
    <row r="139" spans="1:11" s="670" customFormat="1" ht="18" hidden="1">
      <c r="A139" s="653" t="s">
        <v>5676</v>
      </c>
      <c r="B139" s="667"/>
      <c r="C139" s="667"/>
      <c r="D139" s="668"/>
      <c r="E139" s="669"/>
      <c r="F139" s="669"/>
      <c r="K139" s="9"/>
    </row>
    <row r="140" spans="1:11" s="657" customFormat="1" ht="15" hidden="1">
      <c r="A140" s="671" t="s">
        <v>5677</v>
      </c>
      <c r="B140" s="676" t="s">
        <v>5538</v>
      </c>
      <c r="C140" s="676"/>
      <c r="D140" s="673"/>
      <c r="E140" s="656"/>
      <c r="F140" s="656"/>
      <c r="K140" s="9"/>
    </row>
    <row r="141" spans="1:11" s="657" customFormat="1" ht="15" hidden="1">
      <c r="A141" s="671" t="s">
        <v>5678</v>
      </c>
      <c r="B141" s="676" t="s">
        <v>5538</v>
      </c>
      <c r="C141" s="672"/>
      <c r="D141" s="673"/>
      <c r="E141" s="656"/>
      <c r="F141" s="656"/>
      <c r="K141" s="9"/>
    </row>
    <row r="142" spans="1:11" s="657" customFormat="1" ht="15" hidden="1">
      <c r="A142" s="671" t="s">
        <v>5679</v>
      </c>
      <c r="B142" s="676" t="s">
        <v>5538</v>
      </c>
      <c r="C142" s="672"/>
      <c r="D142" s="673"/>
      <c r="E142" s="656"/>
      <c r="F142" s="656"/>
      <c r="K142" s="9"/>
    </row>
    <row r="143" spans="1:11" s="657" customFormat="1" ht="15" hidden="1">
      <c r="A143" s="671" t="s">
        <v>5680</v>
      </c>
      <c r="B143" s="676" t="s">
        <v>5538</v>
      </c>
      <c r="C143" s="672"/>
      <c r="D143" s="673"/>
      <c r="E143" s="656"/>
      <c r="F143" s="656"/>
      <c r="K143" s="9"/>
    </row>
    <row r="144" spans="1:11" s="657" customFormat="1" ht="15" hidden="1">
      <c r="A144" s="671" t="s">
        <v>5681</v>
      </c>
      <c r="B144" s="676" t="s">
        <v>5538</v>
      </c>
      <c r="C144" s="672"/>
      <c r="D144" s="673"/>
      <c r="E144" s="656"/>
      <c r="F144" s="656"/>
      <c r="K144" s="9"/>
    </row>
    <row r="145" spans="1:11" s="657" customFormat="1" ht="15" hidden="1">
      <c r="A145" s="671" t="s">
        <v>5682</v>
      </c>
      <c r="B145" s="676" t="s">
        <v>5538</v>
      </c>
      <c r="C145" s="672"/>
      <c r="D145" s="673"/>
      <c r="E145" s="656"/>
      <c r="F145" s="656"/>
      <c r="K145" s="9"/>
    </row>
    <row r="146" spans="1:11" s="657" customFormat="1" ht="15" hidden="1">
      <c r="A146" s="671" t="s">
        <v>5683</v>
      </c>
      <c r="B146" s="676" t="s">
        <v>5538</v>
      </c>
      <c r="C146" s="672"/>
      <c r="D146" s="673"/>
      <c r="E146" s="656"/>
      <c r="F146" s="656"/>
      <c r="K146" s="9"/>
    </row>
    <row r="147" spans="1:11" s="657" customFormat="1" ht="15" hidden="1">
      <c r="A147" s="671" t="s">
        <v>5684</v>
      </c>
      <c r="B147" s="676" t="s">
        <v>5538</v>
      </c>
      <c r="C147" s="672"/>
      <c r="D147" s="673"/>
      <c r="E147" s="656"/>
      <c r="F147" s="656"/>
      <c r="K147" s="9"/>
    </row>
    <row r="148" spans="1:11" s="657" customFormat="1" ht="15" hidden="1">
      <c r="A148" s="671" t="s">
        <v>5685</v>
      </c>
      <c r="B148" s="676" t="s">
        <v>5538</v>
      </c>
      <c r="C148" s="672"/>
      <c r="D148" s="673"/>
      <c r="E148" s="656"/>
      <c r="F148" s="656"/>
      <c r="K148" s="9"/>
    </row>
    <row r="149" spans="1:11" s="657" customFormat="1" ht="15" hidden="1">
      <c r="A149" s="671" t="s">
        <v>5686</v>
      </c>
      <c r="B149" s="676" t="s">
        <v>5538</v>
      </c>
      <c r="C149" s="672"/>
      <c r="D149" s="673"/>
      <c r="E149" s="656"/>
      <c r="F149" s="656"/>
      <c r="K149" s="9"/>
    </row>
    <row r="150" spans="1:11" s="657" customFormat="1" ht="15" hidden="1">
      <c r="A150" s="671" t="s">
        <v>5687</v>
      </c>
      <c r="B150" s="676" t="s">
        <v>5538</v>
      </c>
      <c r="C150" s="672"/>
      <c r="D150" s="673"/>
      <c r="E150" s="656"/>
      <c r="F150" s="656"/>
      <c r="K150" s="9"/>
    </row>
    <row r="151" spans="1:11" s="657" customFormat="1" ht="15" hidden="1">
      <c r="A151" s="671" t="s">
        <v>5688</v>
      </c>
      <c r="B151" s="676" t="s">
        <v>5538</v>
      </c>
      <c r="C151" s="672"/>
      <c r="D151" s="673"/>
      <c r="E151" s="656"/>
      <c r="F151" s="656"/>
      <c r="K151" s="9"/>
    </row>
    <row r="152" spans="1:11" s="657" customFormat="1" ht="15.75" hidden="1" thickBot="1">
      <c r="A152" s="675" t="s">
        <v>5689</v>
      </c>
      <c r="B152" s="659" t="s">
        <v>5538</v>
      </c>
      <c r="C152" s="659"/>
      <c r="D152" s="660"/>
      <c r="E152" s="656"/>
      <c r="F152" s="656"/>
      <c r="K152" s="9"/>
    </row>
    <row r="153" spans="1:11" s="670" customFormat="1" ht="18" hidden="1">
      <c r="A153" s="653" t="s">
        <v>5690</v>
      </c>
      <c r="B153" s="667"/>
      <c r="C153" s="667"/>
      <c r="D153" s="668"/>
      <c r="E153" s="669"/>
      <c r="F153" s="669"/>
      <c r="K153" s="9"/>
    </row>
    <row r="154" spans="1:11" s="657" customFormat="1" ht="15" hidden="1">
      <c r="A154" s="671" t="s">
        <v>5691</v>
      </c>
      <c r="B154" s="676" t="s">
        <v>5538</v>
      </c>
      <c r="C154" s="672" t="s">
        <v>5692</v>
      </c>
      <c r="D154" s="679" t="s">
        <v>5693</v>
      </c>
      <c r="E154" s="681"/>
      <c r="F154" s="656"/>
      <c r="K154" s="9"/>
    </row>
    <row r="155" spans="1:11" s="657" customFormat="1" ht="15" hidden="1">
      <c r="A155" s="671" t="s">
        <v>5694</v>
      </c>
      <c r="B155" s="676" t="s">
        <v>5538</v>
      </c>
      <c r="C155" s="672"/>
      <c r="D155" s="673"/>
      <c r="E155" s="656"/>
      <c r="F155" s="656"/>
      <c r="K155" s="9"/>
    </row>
    <row r="156" spans="1:11" s="657" customFormat="1" ht="15" hidden="1">
      <c r="A156" s="671" t="s">
        <v>5695</v>
      </c>
      <c r="B156" s="676" t="s">
        <v>5538</v>
      </c>
      <c r="C156" s="672"/>
      <c r="D156" s="673"/>
      <c r="E156" s="656"/>
      <c r="F156" s="656"/>
      <c r="K156" s="9"/>
    </row>
    <row r="157" spans="1:11" s="657" customFormat="1" ht="15" hidden="1">
      <c r="A157" s="671" t="s">
        <v>5696</v>
      </c>
      <c r="B157" s="676" t="s">
        <v>5538</v>
      </c>
      <c r="C157" s="672"/>
      <c r="D157" s="673"/>
      <c r="E157" s="656"/>
      <c r="F157" s="656"/>
      <c r="K157" s="9"/>
    </row>
    <row r="158" spans="1:11" s="657" customFormat="1" ht="15" hidden="1">
      <c r="A158" s="671" t="s">
        <v>5697</v>
      </c>
      <c r="B158" s="676" t="s">
        <v>5538</v>
      </c>
      <c r="C158" s="672"/>
      <c r="D158" s="673"/>
      <c r="E158" s="656"/>
      <c r="F158" s="656"/>
      <c r="K158" s="9"/>
    </row>
    <row r="159" spans="1:11" s="657" customFormat="1" ht="15" hidden="1">
      <c r="A159" s="671" t="s">
        <v>5698</v>
      </c>
      <c r="B159" s="676" t="s">
        <v>5538</v>
      </c>
      <c r="C159" s="672"/>
      <c r="D159" s="673"/>
      <c r="E159" s="656"/>
      <c r="F159" s="656"/>
      <c r="K159" s="9"/>
    </row>
    <row r="160" spans="1:11" s="657" customFormat="1" ht="15" hidden="1">
      <c r="A160" s="671" t="s">
        <v>5699</v>
      </c>
      <c r="B160" s="676" t="s">
        <v>5538</v>
      </c>
      <c r="C160" s="672"/>
      <c r="D160" s="673"/>
      <c r="E160" s="656"/>
      <c r="F160" s="656"/>
      <c r="K160" s="9"/>
    </row>
    <row r="161" spans="1:11" s="657" customFormat="1" ht="15" hidden="1">
      <c r="A161" s="671" t="s">
        <v>5700</v>
      </c>
      <c r="B161" s="676" t="s">
        <v>5538</v>
      </c>
      <c r="C161" s="672"/>
      <c r="D161" s="673"/>
      <c r="E161" s="656"/>
      <c r="F161" s="656"/>
      <c r="K161" s="9"/>
    </row>
    <row r="162" spans="1:11" s="657" customFormat="1" ht="15" hidden="1">
      <c r="A162" s="671" t="s">
        <v>5701</v>
      </c>
      <c r="B162" s="676" t="s">
        <v>5538</v>
      </c>
      <c r="C162" s="672"/>
      <c r="D162" s="673"/>
      <c r="E162" s="656"/>
      <c r="F162" s="656"/>
      <c r="K162" s="9"/>
    </row>
    <row r="163" spans="1:11" s="657" customFormat="1" ht="15.75" hidden="1" thickBot="1">
      <c r="A163" s="675" t="s">
        <v>5702</v>
      </c>
      <c r="B163" s="676" t="s">
        <v>5538</v>
      </c>
      <c r="C163" s="659"/>
      <c r="D163" s="673"/>
      <c r="E163" s="656"/>
      <c r="F163" s="656"/>
      <c r="K163" s="9"/>
    </row>
    <row r="164" spans="1:11" s="670" customFormat="1" ht="18" hidden="1">
      <c r="A164" s="653" t="s">
        <v>5703</v>
      </c>
      <c r="B164" s="667"/>
      <c r="C164" s="667"/>
      <c r="D164" s="668"/>
      <c r="E164" s="669"/>
      <c r="F164" s="669"/>
      <c r="K164" s="9"/>
    </row>
    <row r="165" spans="1:11" s="657" customFormat="1" ht="15" hidden="1">
      <c r="A165" s="671" t="s">
        <v>5704</v>
      </c>
      <c r="B165" s="676" t="s">
        <v>5538</v>
      </c>
      <c r="C165" s="657" t="s">
        <v>5705</v>
      </c>
      <c r="D165" s="673"/>
      <c r="E165" s="676"/>
      <c r="F165" s="656"/>
      <c r="K165" s="9"/>
    </row>
    <row r="166" spans="1:11" s="657" customFormat="1" ht="409.6">
      <c r="A166" s="671" t="s">
        <v>5706</v>
      </c>
      <c r="B166" s="676" t="s">
        <v>5546</v>
      </c>
      <c r="C166" s="657" t="s">
        <v>5707</v>
      </c>
      <c r="D166" s="682" t="s">
        <v>5708</v>
      </c>
      <c r="E166" s="683"/>
      <c r="F166" s="656"/>
      <c r="K166" s="9" t="s">
        <v>684</v>
      </c>
    </row>
    <row r="167" spans="1:11" s="657" customFormat="1" ht="15.75" hidden="1" thickBot="1">
      <c r="A167" s="675" t="s">
        <v>5709</v>
      </c>
      <c r="B167" s="659" t="s">
        <v>5538</v>
      </c>
      <c r="C167" s="659"/>
      <c r="D167" s="660"/>
      <c r="E167" s="656"/>
      <c r="F167" s="656"/>
      <c r="K167" s="9"/>
    </row>
    <row r="168" spans="1:11" s="670" customFormat="1" ht="18" hidden="1">
      <c r="A168" s="653" t="s">
        <v>5710</v>
      </c>
      <c r="B168" s="667"/>
      <c r="C168" s="667"/>
      <c r="D168" s="668"/>
      <c r="E168" s="669"/>
      <c r="F168" s="669"/>
      <c r="K168" s="9"/>
    </row>
    <row r="169" spans="1:11" s="657" customFormat="1" ht="15" hidden="1">
      <c r="A169" s="671" t="s">
        <v>5711</v>
      </c>
      <c r="B169" s="676" t="s">
        <v>5538</v>
      </c>
      <c r="C169" s="684"/>
      <c r="D169" s="673"/>
      <c r="E169" s="685"/>
      <c r="F169" s="656"/>
      <c r="K169" s="9"/>
    </row>
    <row r="170" spans="1:11" s="657" customFormat="1" ht="15" hidden="1">
      <c r="A170" s="671" t="s">
        <v>5712</v>
      </c>
      <c r="B170" s="676" t="s">
        <v>5538</v>
      </c>
      <c r="C170" s="684"/>
      <c r="D170" s="673"/>
      <c r="E170" s="656"/>
      <c r="F170" s="656"/>
      <c r="K170" s="9"/>
    </row>
    <row r="171" spans="1:11" s="657" customFormat="1" ht="15" hidden="1">
      <c r="A171" s="671" t="s">
        <v>5713</v>
      </c>
      <c r="B171" s="676" t="s">
        <v>5538</v>
      </c>
      <c r="C171" s="684"/>
      <c r="D171" s="673"/>
      <c r="E171" s="656"/>
      <c r="F171" s="656"/>
      <c r="K171" s="9"/>
    </row>
    <row r="172" spans="1:11" s="657" customFormat="1" ht="15.75" hidden="1" thickBot="1">
      <c r="A172" s="675" t="s">
        <v>5714</v>
      </c>
      <c r="B172" s="676" t="s">
        <v>5538</v>
      </c>
      <c r="C172" s="684"/>
      <c r="D172" s="660"/>
      <c r="E172" s="656"/>
      <c r="F172" s="656"/>
      <c r="K172" s="9"/>
    </row>
    <row r="173" spans="1:11" s="670" customFormat="1" ht="18" hidden="1">
      <c r="A173" s="653" t="s">
        <v>5715</v>
      </c>
      <c r="B173" s="667"/>
      <c r="C173" s="667"/>
      <c r="D173" s="668"/>
      <c r="E173" s="669"/>
      <c r="F173" s="669"/>
      <c r="K173" s="9"/>
    </row>
    <row r="174" spans="1:11" s="657" customFormat="1" ht="15" hidden="1">
      <c r="A174" s="671" t="s">
        <v>5716</v>
      </c>
      <c r="B174" s="676" t="s">
        <v>5538</v>
      </c>
      <c r="D174" s="673"/>
      <c r="E174" s="685"/>
      <c r="F174" s="656"/>
      <c r="K174" s="9"/>
    </row>
    <row r="175" spans="1:11" s="657" customFormat="1" ht="15.75" hidden="1" thickBot="1">
      <c r="A175" s="675" t="s">
        <v>5717</v>
      </c>
      <c r="B175" s="676" t="s">
        <v>5538</v>
      </c>
      <c r="C175" s="659"/>
      <c r="D175" s="660"/>
      <c r="E175" s="656"/>
      <c r="F175" s="656"/>
      <c r="K175" s="9"/>
    </row>
    <row r="176" spans="1:11" s="670" customFormat="1" ht="18" hidden="1">
      <c r="A176" s="653" t="s">
        <v>5718</v>
      </c>
      <c r="B176" s="667"/>
      <c r="C176" s="667"/>
      <c r="D176" s="668"/>
      <c r="E176" s="669"/>
      <c r="F176" s="669"/>
      <c r="K176" s="9"/>
    </row>
    <row r="177" spans="1:11" s="657" customFormat="1" ht="15">
      <c r="A177" s="671" t="s">
        <v>5719</v>
      </c>
      <c r="B177" s="676" t="s">
        <v>5546</v>
      </c>
      <c r="C177" s="672" t="s">
        <v>5720</v>
      </c>
      <c r="D177" s="679" t="s">
        <v>5693</v>
      </c>
      <c r="E177" s="656"/>
      <c r="F177" s="656"/>
      <c r="K177" s="9" t="s">
        <v>684</v>
      </c>
    </row>
    <row r="178" spans="1:11" s="657" customFormat="1" ht="15">
      <c r="A178" s="671" t="s">
        <v>5721</v>
      </c>
      <c r="B178" s="676" t="s">
        <v>5546</v>
      </c>
      <c r="C178" s="672"/>
      <c r="D178" s="673"/>
      <c r="E178" s="656"/>
      <c r="F178" s="656"/>
      <c r="K178" s="9" t="s">
        <v>684</v>
      </c>
    </row>
    <row r="179" spans="1:11" s="657" customFormat="1" ht="15">
      <c r="A179" s="671" t="s">
        <v>5722</v>
      </c>
      <c r="B179" s="676" t="s">
        <v>5546</v>
      </c>
      <c r="C179" s="672"/>
      <c r="D179" s="673"/>
      <c r="E179" s="656"/>
      <c r="F179" s="656"/>
      <c r="K179" s="9" t="s">
        <v>684</v>
      </c>
    </row>
    <row r="180" spans="1:11" s="657" customFormat="1" ht="15">
      <c r="A180" s="671" t="s">
        <v>5723</v>
      </c>
      <c r="B180" s="676" t="s">
        <v>5546</v>
      </c>
      <c r="C180" s="672"/>
      <c r="D180" s="673"/>
      <c r="E180" s="656"/>
      <c r="F180" s="656"/>
      <c r="K180" s="9" t="s">
        <v>684</v>
      </c>
    </row>
    <row r="181" spans="1:11" s="657" customFormat="1" ht="15">
      <c r="A181" s="671" t="s">
        <v>5724</v>
      </c>
      <c r="B181" s="676" t="s">
        <v>5546</v>
      </c>
      <c r="C181" s="672"/>
      <c r="D181" s="673"/>
      <c r="E181" s="656"/>
      <c r="F181" s="656"/>
      <c r="K181" s="9" t="s">
        <v>684</v>
      </c>
    </row>
    <row r="182" spans="1:11" s="657" customFormat="1" ht="15">
      <c r="A182" s="671" t="s">
        <v>5725</v>
      </c>
      <c r="B182" s="676" t="s">
        <v>5546</v>
      </c>
      <c r="C182" s="672"/>
      <c r="D182" s="673"/>
      <c r="E182" s="656"/>
      <c r="F182" s="656"/>
      <c r="K182" s="9" t="s">
        <v>684</v>
      </c>
    </row>
    <row r="183" spans="1:11" s="657" customFormat="1" ht="15">
      <c r="A183" s="671" t="s">
        <v>5726</v>
      </c>
      <c r="B183" s="676" t="s">
        <v>5546</v>
      </c>
      <c r="C183" s="672"/>
      <c r="D183" s="673"/>
      <c r="E183" s="656"/>
      <c r="F183" s="656"/>
      <c r="K183" s="9" t="s">
        <v>684</v>
      </c>
    </row>
    <row r="184" spans="1:11" s="657" customFormat="1" ht="15">
      <c r="A184" s="671" t="s">
        <v>5727</v>
      </c>
      <c r="B184" s="676" t="s">
        <v>5546</v>
      </c>
      <c r="C184" s="672"/>
      <c r="D184" s="673"/>
      <c r="E184" s="656"/>
      <c r="F184" s="656"/>
      <c r="K184" s="9" t="s">
        <v>684</v>
      </c>
    </row>
    <row r="185" spans="1:11" s="657" customFormat="1" ht="15">
      <c r="A185" s="671" t="s">
        <v>5728</v>
      </c>
      <c r="B185" s="676" t="s">
        <v>5546</v>
      </c>
      <c r="C185" s="672"/>
      <c r="D185" s="673"/>
      <c r="E185" s="656"/>
      <c r="F185" s="656"/>
      <c r="K185" s="9" t="s">
        <v>684</v>
      </c>
    </row>
    <row r="186" spans="1:11" s="657" customFormat="1" ht="15">
      <c r="A186" s="671" t="s">
        <v>5729</v>
      </c>
      <c r="B186" s="676" t="s">
        <v>5546</v>
      </c>
      <c r="C186" s="672"/>
      <c r="D186" s="673"/>
      <c r="E186" s="656"/>
      <c r="F186" s="656"/>
      <c r="K186" s="9" t="s">
        <v>684</v>
      </c>
    </row>
    <row r="187" spans="1:11" s="657" customFormat="1" ht="15">
      <c r="A187" s="671" t="s">
        <v>5730</v>
      </c>
      <c r="B187" s="676" t="s">
        <v>5546</v>
      </c>
      <c r="C187" s="672"/>
      <c r="D187" s="673"/>
      <c r="E187" s="656"/>
      <c r="F187" s="656"/>
      <c r="K187" s="9" t="s">
        <v>684</v>
      </c>
    </row>
    <row r="188" spans="1:11" s="657" customFormat="1" ht="15.75" thickBot="1">
      <c r="A188" s="675" t="s">
        <v>5731</v>
      </c>
      <c r="B188" s="676" t="s">
        <v>5546</v>
      </c>
      <c r="C188" s="659"/>
      <c r="D188" s="660"/>
      <c r="E188" s="656"/>
      <c r="F188" s="656"/>
      <c r="K188" s="9" t="s">
        <v>684</v>
      </c>
    </row>
    <row r="189" spans="1:11" s="670" customFormat="1" ht="18" hidden="1">
      <c r="A189" s="653" t="s">
        <v>5732</v>
      </c>
      <c r="B189" s="667"/>
      <c r="C189" s="667"/>
      <c r="D189" s="668"/>
      <c r="E189" s="669"/>
      <c r="F189" s="669"/>
      <c r="K189" s="9"/>
    </row>
    <row r="190" spans="1:11" s="657" customFormat="1" ht="15.75" hidden="1" thickBot="1">
      <c r="A190" s="675" t="s">
        <v>5733</v>
      </c>
      <c r="B190" s="659" t="s">
        <v>5538</v>
      </c>
      <c r="C190" s="657" t="s">
        <v>5734</v>
      </c>
      <c r="D190" s="673"/>
      <c r="E190" s="680"/>
      <c r="F190" s="686"/>
      <c r="K190" s="9"/>
    </row>
    <row r="191" spans="1:11" s="670" customFormat="1" ht="18" hidden="1">
      <c r="A191" s="653" t="s">
        <v>5735</v>
      </c>
      <c r="B191" s="667"/>
      <c r="C191" s="667"/>
      <c r="D191" s="668"/>
      <c r="E191" s="669"/>
      <c r="F191" s="669"/>
      <c r="K191" s="9"/>
    </row>
    <row r="192" spans="1:11" s="657" customFormat="1" ht="29.25">
      <c r="A192" s="671" t="s">
        <v>5736</v>
      </c>
      <c r="B192" s="687" t="s">
        <v>3700</v>
      </c>
      <c r="C192" s="657" t="s">
        <v>5737</v>
      </c>
      <c r="D192" s="679" t="s">
        <v>5738</v>
      </c>
      <c r="E192" s="688"/>
      <c r="F192" s="685"/>
      <c r="K192" s="9" t="s">
        <v>684</v>
      </c>
    </row>
    <row r="193" spans="1:11" s="657" customFormat="1" ht="30" thickBot="1">
      <c r="A193" s="675" t="s">
        <v>5739</v>
      </c>
      <c r="B193" s="689" t="s">
        <v>3700</v>
      </c>
      <c r="C193" s="657" t="s">
        <v>5737</v>
      </c>
      <c r="D193" s="679" t="s">
        <v>5738</v>
      </c>
      <c r="E193" s="688"/>
      <c r="F193" s="656"/>
      <c r="K193" s="9" t="s">
        <v>684</v>
      </c>
    </row>
    <row r="194" spans="1:11" s="670" customFormat="1" ht="18" hidden="1">
      <c r="A194" s="653" t="s">
        <v>5740</v>
      </c>
      <c r="B194" s="667"/>
      <c r="C194" s="667"/>
      <c r="D194" s="668"/>
      <c r="E194" s="669"/>
      <c r="F194" s="669"/>
      <c r="K194" s="9"/>
    </row>
    <row r="195" spans="1:11" s="657" customFormat="1" ht="15" hidden="1">
      <c r="A195" s="671" t="s">
        <v>5741</v>
      </c>
      <c r="B195" s="676" t="s">
        <v>5538</v>
      </c>
      <c r="D195" s="673"/>
      <c r="E195" s="677"/>
      <c r="F195" s="656"/>
      <c r="K195" s="9"/>
    </row>
    <row r="196" spans="1:11" s="657" customFormat="1" ht="15" hidden="1">
      <c r="A196" s="671" t="s">
        <v>5742</v>
      </c>
      <c r="B196" s="676" t="s">
        <v>5538</v>
      </c>
      <c r="C196" s="672"/>
      <c r="D196" s="673"/>
      <c r="E196" s="656"/>
      <c r="F196" s="656"/>
      <c r="K196" s="9"/>
    </row>
    <row r="197" spans="1:11" s="657" customFormat="1" ht="15" hidden="1">
      <c r="A197" s="671" t="s">
        <v>5743</v>
      </c>
      <c r="B197" s="676" t="s">
        <v>5538</v>
      </c>
      <c r="C197" s="672"/>
      <c r="D197" s="673"/>
      <c r="E197" s="656"/>
      <c r="F197" s="656"/>
      <c r="K197" s="9"/>
    </row>
    <row r="198" spans="1:11" s="657" customFormat="1" ht="15" hidden="1">
      <c r="A198" s="671" t="s">
        <v>5744</v>
      </c>
      <c r="B198" s="676" t="s">
        <v>5538</v>
      </c>
      <c r="C198" s="672"/>
      <c r="D198" s="673"/>
      <c r="E198" s="656"/>
      <c r="F198" s="656"/>
      <c r="K198" s="9"/>
    </row>
    <row r="199" spans="1:11" s="657" customFormat="1" ht="15" hidden="1">
      <c r="A199" s="671" t="s">
        <v>5745</v>
      </c>
      <c r="B199" s="676" t="s">
        <v>5538</v>
      </c>
      <c r="C199" s="672"/>
      <c r="D199" s="673"/>
      <c r="E199" s="656"/>
      <c r="F199" s="656"/>
      <c r="K199" s="9"/>
    </row>
    <row r="200" spans="1:11" s="657" customFormat="1" ht="15" hidden="1">
      <c r="A200" s="671" t="s">
        <v>5746</v>
      </c>
      <c r="B200" s="676" t="s">
        <v>5538</v>
      </c>
      <c r="C200" s="672"/>
      <c r="D200" s="673"/>
      <c r="E200" s="656"/>
      <c r="F200" s="656"/>
      <c r="K200" s="9"/>
    </row>
    <row r="201" spans="1:11" s="657" customFormat="1" ht="15" hidden="1">
      <c r="A201" s="671" t="s">
        <v>5747</v>
      </c>
      <c r="B201" s="676" t="s">
        <v>5538</v>
      </c>
      <c r="C201" s="672"/>
      <c r="D201" s="673"/>
      <c r="E201" s="656"/>
      <c r="F201" s="656"/>
      <c r="K201" s="9"/>
    </row>
    <row r="202" spans="1:11" s="657" customFormat="1" ht="15" hidden="1">
      <c r="A202" s="671" t="s">
        <v>5748</v>
      </c>
      <c r="B202" s="676" t="s">
        <v>5538</v>
      </c>
      <c r="C202" s="672"/>
      <c r="D202" s="673"/>
      <c r="E202" s="656"/>
      <c r="F202" s="656"/>
      <c r="K202" s="9"/>
    </row>
    <row r="203" spans="1:11" s="657" customFormat="1" ht="15" hidden="1">
      <c r="A203" s="671" t="s">
        <v>5749</v>
      </c>
      <c r="B203" s="676" t="s">
        <v>5538</v>
      </c>
      <c r="C203" s="672"/>
      <c r="D203" s="673"/>
      <c r="E203" s="656"/>
      <c r="F203" s="656"/>
      <c r="K203" s="9"/>
    </row>
    <row r="204" spans="1:11" s="657" customFormat="1" ht="15" hidden="1">
      <c r="A204" s="671" t="s">
        <v>5750</v>
      </c>
      <c r="B204" s="676" t="s">
        <v>5538</v>
      </c>
      <c r="C204" s="672"/>
      <c r="D204" s="673"/>
      <c r="E204" s="656"/>
      <c r="F204" s="656"/>
      <c r="K204" s="9"/>
    </row>
    <row r="205" spans="1:11" s="657" customFormat="1" ht="15" hidden="1">
      <c r="A205" s="671" t="s">
        <v>5751</v>
      </c>
      <c r="B205" s="676" t="s">
        <v>5538</v>
      </c>
      <c r="C205" s="672"/>
      <c r="D205" s="673"/>
      <c r="E205" s="656"/>
      <c r="F205" s="656"/>
      <c r="K205" s="9"/>
    </row>
    <row r="206" spans="1:11" s="657" customFormat="1" ht="15" hidden="1">
      <c r="A206" s="671" t="s">
        <v>5752</v>
      </c>
      <c r="B206" s="676" t="s">
        <v>5538</v>
      </c>
      <c r="C206" s="672"/>
      <c r="D206" s="673"/>
      <c r="E206" s="656"/>
      <c r="F206" s="656"/>
      <c r="K206" s="9"/>
    </row>
    <row r="207" spans="1:11" s="657" customFormat="1" ht="15" hidden="1">
      <c r="A207" s="671" t="s">
        <v>5753</v>
      </c>
      <c r="B207" s="676" t="s">
        <v>5538</v>
      </c>
      <c r="C207" s="672"/>
      <c r="D207" s="673"/>
      <c r="E207" s="656"/>
      <c r="F207" s="656"/>
      <c r="K207" s="9"/>
    </row>
    <row r="208" spans="1:11" s="657" customFormat="1" ht="15" hidden="1">
      <c r="A208" s="671" t="s">
        <v>5754</v>
      </c>
      <c r="B208" s="676" t="s">
        <v>5538</v>
      </c>
      <c r="C208" s="672"/>
      <c r="D208" s="673"/>
      <c r="E208" s="656"/>
      <c r="F208" s="656"/>
      <c r="K208" s="9"/>
    </row>
    <row r="209" spans="1:11" s="657" customFormat="1" ht="15" hidden="1">
      <c r="A209" s="671" t="s">
        <v>5755</v>
      </c>
      <c r="B209" s="676" t="s">
        <v>5538</v>
      </c>
      <c r="C209" s="672"/>
      <c r="D209" s="673"/>
      <c r="E209" s="656"/>
      <c r="F209" s="656"/>
      <c r="K209" s="9"/>
    </row>
    <row r="210" spans="1:11" s="657" customFormat="1" ht="15" hidden="1">
      <c r="A210" s="671" t="s">
        <v>5756</v>
      </c>
      <c r="B210" s="676" t="s">
        <v>5538</v>
      </c>
      <c r="C210" s="672"/>
      <c r="D210" s="673"/>
      <c r="E210" s="656"/>
      <c r="F210" s="656"/>
      <c r="K210" s="9"/>
    </row>
    <row r="211" spans="1:11" s="657" customFormat="1" ht="15.75" hidden="1" thickBot="1">
      <c r="A211" s="675" t="s">
        <v>5757</v>
      </c>
      <c r="B211" s="676" t="s">
        <v>5538</v>
      </c>
      <c r="C211" s="659"/>
      <c r="D211" s="660"/>
      <c r="E211" s="656"/>
      <c r="F211" s="656"/>
      <c r="K211" s="9"/>
    </row>
    <row r="212" spans="1:11" s="670" customFormat="1" ht="18" hidden="1">
      <c r="A212" s="653" t="s">
        <v>5758</v>
      </c>
      <c r="B212" s="667"/>
      <c r="C212" s="667"/>
      <c r="D212" s="668"/>
      <c r="E212" s="669"/>
      <c r="F212" s="669"/>
      <c r="K212" s="9"/>
    </row>
    <row r="213" spans="1:11" s="657" customFormat="1" ht="72">
      <c r="A213" s="671" t="s">
        <v>5759</v>
      </c>
      <c r="B213" s="676" t="s">
        <v>3700</v>
      </c>
      <c r="C213" s="690" t="s">
        <v>5760</v>
      </c>
      <c r="D213" s="679" t="s">
        <v>5693</v>
      </c>
      <c r="E213" s="688"/>
      <c r="F213" s="691"/>
      <c r="K213" s="9" t="s">
        <v>684</v>
      </c>
    </row>
    <row r="214" spans="1:11" s="657" customFormat="1" ht="15">
      <c r="A214" s="671" t="s">
        <v>5761</v>
      </c>
      <c r="B214" s="676" t="s">
        <v>3700</v>
      </c>
      <c r="C214" s="672" t="s">
        <v>5762</v>
      </c>
      <c r="D214" s="673"/>
      <c r="E214" s="692"/>
      <c r="F214" s="656"/>
      <c r="K214" s="9" t="s">
        <v>684</v>
      </c>
    </row>
    <row r="215" spans="1:11" s="657" customFormat="1" ht="72">
      <c r="A215" s="671" t="s">
        <v>5763</v>
      </c>
      <c r="B215" s="676" t="s">
        <v>3700</v>
      </c>
      <c r="C215" s="678" t="s">
        <v>5764</v>
      </c>
      <c r="D215" s="679" t="s">
        <v>5693</v>
      </c>
      <c r="E215" s="656"/>
      <c r="F215" s="656"/>
      <c r="K215" s="9" t="s">
        <v>684</v>
      </c>
    </row>
    <row r="216" spans="1:11" s="657" customFormat="1" ht="15.75" thickBot="1">
      <c r="A216" s="675" t="s">
        <v>5765</v>
      </c>
      <c r="B216" s="676" t="s">
        <v>3700</v>
      </c>
      <c r="C216" s="659" t="s">
        <v>5762</v>
      </c>
      <c r="D216" s="673"/>
      <c r="E216" s="656"/>
      <c r="F216" s="656"/>
      <c r="K216" s="9" t="s">
        <v>684</v>
      </c>
    </row>
    <row r="217" spans="1:11" s="670" customFormat="1" ht="18" hidden="1">
      <c r="A217" s="653" t="s">
        <v>5766</v>
      </c>
      <c r="B217" s="667"/>
      <c r="C217" s="667"/>
      <c r="D217" s="668"/>
      <c r="E217" s="680"/>
      <c r="F217" s="669"/>
      <c r="K217" s="9"/>
    </row>
    <row r="218" spans="1:11" s="657" customFormat="1" ht="15" hidden="1">
      <c r="A218" s="671" t="s">
        <v>5767</v>
      </c>
      <c r="B218" s="676" t="s">
        <v>5538</v>
      </c>
      <c r="C218" s="657" t="s">
        <v>5768</v>
      </c>
      <c r="D218" s="679" t="s">
        <v>5693</v>
      </c>
      <c r="E218" s="677"/>
      <c r="F218" s="656"/>
      <c r="K218" s="9"/>
    </row>
    <row r="219" spans="1:11" s="657" customFormat="1" ht="15" hidden="1">
      <c r="A219" s="671" t="s">
        <v>5769</v>
      </c>
      <c r="B219" s="676" t="s">
        <v>5538</v>
      </c>
      <c r="C219" s="672"/>
      <c r="D219" s="673"/>
      <c r="E219" s="656"/>
      <c r="F219" s="656"/>
      <c r="K219" s="9"/>
    </row>
    <row r="220" spans="1:11" s="657" customFormat="1" ht="15.75" hidden="1" thickBot="1">
      <c r="A220" s="675" t="s">
        <v>5770</v>
      </c>
      <c r="B220" s="676" t="s">
        <v>5538</v>
      </c>
      <c r="C220" s="659"/>
      <c r="D220" s="673"/>
      <c r="E220" s="656"/>
      <c r="F220" s="656"/>
      <c r="K220" s="9"/>
    </row>
    <row r="221" spans="1:11" s="670" customFormat="1" ht="18" hidden="1">
      <c r="A221" s="653" t="s">
        <v>5771</v>
      </c>
      <c r="B221" s="667"/>
      <c r="C221" s="667"/>
      <c r="D221" s="668"/>
      <c r="E221" s="669"/>
      <c r="F221" s="669"/>
      <c r="K221" s="9"/>
    </row>
    <row r="222" spans="1:11" s="657" customFormat="1" ht="15" hidden="1">
      <c r="A222" s="671" t="s">
        <v>5772</v>
      </c>
      <c r="B222" s="676" t="s">
        <v>5538</v>
      </c>
      <c r="C222" s="672"/>
      <c r="D222" s="673"/>
      <c r="E222" s="656"/>
      <c r="F222" s="656"/>
      <c r="K222" s="9"/>
    </row>
    <row r="223" spans="1:11" s="657" customFormat="1" ht="15" hidden="1">
      <c r="A223" s="671" t="s">
        <v>5773</v>
      </c>
      <c r="B223" s="676" t="s">
        <v>5538</v>
      </c>
      <c r="C223" s="672"/>
      <c r="D223" s="673"/>
      <c r="E223" s="656"/>
      <c r="F223" s="656"/>
      <c r="K223" s="9"/>
    </row>
    <row r="224" spans="1:11" s="657" customFormat="1" ht="15" hidden="1">
      <c r="A224" s="671" t="s">
        <v>5774</v>
      </c>
      <c r="B224" s="676" t="s">
        <v>5538</v>
      </c>
      <c r="C224" s="672"/>
      <c r="D224" s="673"/>
      <c r="E224" s="656"/>
      <c r="F224" s="656"/>
      <c r="K224" s="9"/>
    </row>
    <row r="225" spans="1:11" s="657" customFormat="1" ht="15.75" hidden="1" thickBot="1">
      <c r="A225" s="675" t="s">
        <v>5775</v>
      </c>
      <c r="B225" s="676" t="s">
        <v>5538</v>
      </c>
      <c r="C225" s="659"/>
      <c r="D225" s="660"/>
      <c r="E225" s="656"/>
      <c r="F225" s="656"/>
      <c r="K225" s="9"/>
    </row>
    <row r="226" spans="1:11" s="670" customFormat="1" ht="18" hidden="1">
      <c r="A226" s="693" t="s">
        <v>5776</v>
      </c>
      <c r="B226" s="694"/>
      <c r="C226" s="694"/>
      <c r="D226" s="695"/>
      <c r="E226" s="669"/>
      <c r="F226" s="669"/>
      <c r="K226" s="9"/>
    </row>
    <row r="227" spans="1:11" s="657" customFormat="1" ht="14.25" hidden="1">
      <c r="A227" s="671" t="s">
        <v>5777</v>
      </c>
      <c r="B227" s="676" t="s">
        <v>5538</v>
      </c>
      <c r="C227" s="672"/>
      <c r="D227" s="673"/>
      <c r="E227" s="656"/>
      <c r="F227" s="656"/>
    </row>
    <row r="228" spans="1:11" s="657" customFormat="1" ht="14.25" hidden="1">
      <c r="A228" s="671" t="s">
        <v>5778</v>
      </c>
      <c r="B228" s="676" t="s">
        <v>5538</v>
      </c>
      <c r="C228" s="672"/>
      <c r="D228" s="673"/>
      <c r="E228" s="656"/>
      <c r="F228" s="656"/>
    </row>
    <row r="229" spans="1:11" s="657" customFormat="1" ht="14.25" hidden="1">
      <c r="A229" s="671" t="s">
        <v>5779</v>
      </c>
      <c r="B229" s="676" t="s">
        <v>5538</v>
      </c>
      <c r="C229" s="672"/>
      <c r="D229" s="673"/>
      <c r="E229" s="656"/>
      <c r="F229" s="656"/>
    </row>
    <row r="230" spans="1:11" s="657" customFormat="1" ht="14.25" hidden="1">
      <c r="A230" s="671" t="s">
        <v>5780</v>
      </c>
      <c r="B230" s="676" t="s">
        <v>5538</v>
      </c>
      <c r="C230" s="672"/>
      <c r="D230" s="673"/>
      <c r="E230" s="656"/>
      <c r="F230" s="656"/>
    </row>
    <row r="231" spans="1:11" s="657" customFormat="1" ht="14.25" hidden="1">
      <c r="A231" s="671" t="s">
        <v>5781</v>
      </c>
      <c r="B231" s="676" t="s">
        <v>5538</v>
      </c>
      <c r="C231" s="672"/>
      <c r="D231" s="673"/>
      <c r="E231" s="656"/>
      <c r="F231" s="656"/>
    </row>
    <row r="232" spans="1:11" s="657" customFormat="1" ht="14.25" hidden="1">
      <c r="A232" s="671" t="s">
        <v>5782</v>
      </c>
      <c r="B232" s="676" t="s">
        <v>5538</v>
      </c>
      <c r="C232" s="672"/>
      <c r="D232" s="673"/>
      <c r="E232" s="656"/>
      <c r="F232" s="656"/>
    </row>
    <row r="233" spans="1:11" s="657" customFormat="1" ht="14.25" hidden="1">
      <c r="A233" s="671" t="s">
        <v>5783</v>
      </c>
      <c r="B233" s="676" t="s">
        <v>5538</v>
      </c>
      <c r="C233" s="672"/>
      <c r="D233" s="673"/>
      <c r="E233" s="656"/>
      <c r="F233" s="656"/>
    </row>
    <row r="234" spans="1:11" s="657" customFormat="1" ht="14.25" hidden="1">
      <c r="A234" s="671" t="s">
        <v>5784</v>
      </c>
      <c r="B234" s="676" t="s">
        <v>5538</v>
      </c>
      <c r="C234" s="672"/>
      <c r="D234" s="673"/>
      <c r="E234" s="656"/>
      <c r="F234" s="656"/>
    </row>
    <row r="235" spans="1:11" s="657" customFormat="1" ht="14.25" hidden="1">
      <c r="A235" s="671" t="s">
        <v>5785</v>
      </c>
      <c r="B235" s="676" t="s">
        <v>5538</v>
      </c>
      <c r="C235" s="672"/>
      <c r="D235" s="673"/>
      <c r="E235" s="656"/>
      <c r="F235" s="656"/>
    </row>
    <row r="236" spans="1:11" s="657" customFormat="1" ht="14.25" hidden="1">
      <c r="A236" s="671" t="s">
        <v>5786</v>
      </c>
      <c r="B236" s="676" t="s">
        <v>5538</v>
      </c>
      <c r="C236" s="672"/>
      <c r="D236" s="673"/>
      <c r="E236" s="656"/>
      <c r="F236" s="656"/>
    </row>
    <row r="237" spans="1:11" s="657" customFormat="1" ht="14.25" hidden="1">
      <c r="A237" s="671" t="s">
        <v>5787</v>
      </c>
      <c r="B237" s="676" t="s">
        <v>5538</v>
      </c>
      <c r="C237" s="672"/>
      <c r="D237" s="673"/>
      <c r="E237" s="656"/>
      <c r="F237" s="656"/>
    </row>
    <row r="238" spans="1:11" s="657" customFormat="1" ht="14.25" hidden="1">
      <c r="A238" s="671" t="s">
        <v>5788</v>
      </c>
      <c r="B238" s="676" t="s">
        <v>5538</v>
      </c>
      <c r="C238" s="672"/>
      <c r="D238" s="673"/>
      <c r="E238" s="656"/>
      <c r="F238" s="656"/>
    </row>
    <row r="239" spans="1:11" s="657" customFormat="1" ht="14.25" hidden="1">
      <c r="A239" s="671" t="s">
        <v>5789</v>
      </c>
      <c r="B239" s="676" t="s">
        <v>5538</v>
      </c>
      <c r="C239" s="672"/>
      <c r="D239" s="673"/>
      <c r="E239" s="656"/>
      <c r="F239" s="656"/>
    </row>
    <row r="240" spans="1:11" s="657" customFormat="1" ht="14.25" hidden="1">
      <c r="A240" s="671" t="s">
        <v>5790</v>
      </c>
      <c r="B240" s="676" t="s">
        <v>5538</v>
      </c>
      <c r="C240" s="672"/>
      <c r="D240" s="673"/>
      <c r="E240" s="656"/>
      <c r="F240" s="656"/>
    </row>
    <row r="241" spans="1:6" s="657" customFormat="1" ht="14.25" hidden="1">
      <c r="A241" s="671" t="s">
        <v>5791</v>
      </c>
      <c r="B241" s="676" t="s">
        <v>5538</v>
      </c>
      <c r="C241" s="672"/>
      <c r="D241" s="673"/>
      <c r="E241" s="656"/>
      <c r="F241" s="656"/>
    </row>
    <row r="242" spans="1:6" s="657" customFormat="1" ht="14.25" hidden="1">
      <c r="A242" s="671" t="s">
        <v>5792</v>
      </c>
      <c r="B242" s="676" t="s">
        <v>5538</v>
      </c>
      <c r="C242" s="672"/>
      <c r="D242" s="673"/>
      <c r="E242" s="656"/>
      <c r="F242" s="656"/>
    </row>
    <row r="243" spans="1:6" s="657" customFormat="1" ht="14.25" hidden="1">
      <c r="A243" s="671" t="s">
        <v>5793</v>
      </c>
      <c r="B243" s="676" t="s">
        <v>5538</v>
      </c>
      <c r="C243" s="672"/>
      <c r="D243" s="673"/>
      <c r="E243" s="656"/>
      <c r="F243" s="656"/>
    </row>
    <row r="244" spans="1:6" s="657" customFormat="1" ht="14.25" hidden="1">
      <c r="A244" s="671" t="s">
        <v>5794</v>
      </c>
      <c r="B244" s="676" t="s">
        <v>5538</v>
      </c>
      <c r="C244" s="672"/>
      <c r="D244" s="673"/>
      <c r="E244" s="656"/>
      <c r="F244" s="656"/>
    </row>
    <row r="245" spans="1:6" s="657" customFormat="1" ht="14.25" hidden="1">
      <c r="A245" s="671" t="s">
        <v>5795</v>
      </c>
      <c r="B245" s="676" t="s">
        <v>5538</v>
      </c>
      <c r="C245" s="672"/>
      <c r="D245" s="673"/>
      <c r="E245" s="656"/>
      <c r="F245" s="656"/>
    </row>
    <row r="246" spans="1:6" s="657" customFormat="1" ht="14.25" hidden="1">
      <c r="A246" s="671" t="s">
        <v>5796</v>
      </c>
      <c r="B246" s="676" t="s">
        <v>5538</v>
      </c>
      <c r="C246" s="672"/>
      <c r="D246" s="673"/>
      <c r="E246" s="656"/>
      <c r="F246" s="656"/>
    </row>
    <row r="247" spans="1:6" s="657" customFormat="1" ht="14.25" hidden="1">
      <c r="A247" s="671" t="s">
        <v>5797</v>
      </c>
      <c r="B247" s="676" t="s">
        <v>5538</v>
      </c>
      <c r="C247" s="672"/>
      <c r="D247" s="673"/>
      <c r="E247" s="656"/>
      <c r="F247" s="656"/>
    </row>
    <row r="248" spans="1:6" s="657" customFormat="1" ht="14.25" hidden="1">
      <c r="A248" s="671" t="s">
        <v>5798</v>
      </c>
      <c r="B248" s="676" t="s">
        <v>5538</v>
      </c>
      <c r="C248" s="672"/>
      <c r="D248" s="673"/>
      <c r="E248" s="656"/>
      <c r="F248" s="656"/>
    </row>
    <row r="249" spans="1:6" s="657" customFormat="1" ht="15" hidden="1" thickBot="1">
      <c r="A249" s="675" t="s">
        <v>5799</v>
      </c>
      <c r="B249" s="676" t="s">
        <v>5538</v>
      </c>
      <c r="C249" s="659"/>
      <c r="D249" s="660"/>
      <c r="E249" s="656"/>
      <c r="F249" s="656"/>
    </row>
  </sheetData>
  <autoFilter ref="A3:L249">
    <filterColumn colId="1">
      <filters>
        <filter val="N"/>
        <filter val="N/A"/>
      </filters>
    </filterColumn>
  </autoFilter>
  <phoneticPr fontId="3" type="noConversion"/>
  <dataValidations count="1">
    <dataValidation type="list" allowBlank="1" showInputMessage="1" showErrorMessage="1" sqref="K4:K226">
      <formula1>"PASS,FAIL,NotSupport,N/A/T,N/A/R,N/A/D"</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dimension ref="A1:L65536"/>
  <sheetViews>
    <sheetView zoomScale="85" zoomScaleNormal="85" workbookViewId="0">
      <pane xSplit="1" ySplit="2" topLeftCell="C1104" activePane="bottomRight" state="frozen"/>
      <selection pane="topRight" activeCell="B1" sqref="B1"/>
      <selection pane="bottomLeft" activeCell="A3" sqref="A3"/>
      <selection pane="bottomRight" activeCell="K1104" sqref="K1104"/>
    </sheetView>
  </sheetViews>
  <sheetFormatPr defaultRowHeight="22.5" customHeight="1"/>
  <cols>
    <col min="1" max="1" width="32.375" style="306" customWidth="1"/>
    <col min="2" max="2" width="55.25" style="393" customWidth="1"/>
    <col min="3" max="4" width="3.75" style="306" customWidth="1"/>
    <col min="5" max="5" width="36.375" style="306" customWidth="1"/>
    <col min="6" max="6" width="30.375" style="306" bestFit="1" customWidth="1"/>
    <col min="7" max="7" width="18.125" style="306" customWidth="1"/>
    <col min="8" max="10" width="9" style="306"/>
    <col min="11" max="11" width="19.25" style="306" bestFit="1" customWidth="1"/>
    <col min="12" max="256" width="9" style="306"/>
    <col min="257" max="257" width="32.375" style="306" customWidth="1"/>
    <col min="258" max="258" width="55.25" style="306" customWidth="1"/>
    <col min="259" max="260" width="3.75" style="306" customWidth="1"/>
    <col min="261" max="261" width="36.375" style="306" customWidth="1"/>
    <col min="262" max="262" width="30.375" style="306" bestFit="1" customWidth="1"/>
    <col min="263" max="263" width="18.125" style="306" customWidth="1"/>
    <col min="264" max="512" width="9" style="306"/>
    <col min="513" max="513" width="32.375" style="306" customWidth="1"/>
    <col min="514" max="514" width="55.25" style="306" customWidth="1"/>
    <col min="515" max="516" width="3.75" style="306" customWidth="1"/>
    <col min="517" max="517" width="36.375" style="306" customWidth="1"/>
    <col min="518" max="518" width="30.375" style="306" bestFit="1" customWidth="1"/>
    <col min="519" max="519" width="18.125" style="306" customWidth="1"/>
    <col min="520" max="768" width="9" style="306"/>
    <col min="769" max="769" width="32.375" style="306" customWidth="1"/>
    <col min="770" max="770" width="55.25" style="306" customWidth="1"/>
    <col min="771" max="772" width="3.75" style="306" customWidth="1"/>
    <col min="773" max="773" width="36.375" style="306" customWidth="1"/>
    <col min="774" max="774" width="30.375" style="306" bestFit="1" customWidth="1"/>
    <col min="775" max="775" width="18.125" style="306" customWidth="1"/>
    <col min="776" max="1024" width="9" style="306"/>
    <col min="1025" max="1025" width="32.375" style="306" customWidth="1"/>
    <col min="1026" max="1026" width="55.25" style="306" customWidth="1"/>
    <col min="1027" max="1028" width="3.75" style="306" customWidth="1"/>
    <col min="1029" max="1029" width="36.375" style="306" customWidth="1"/>
    <col min="1030" max="1030" width="30.375" style="306" bestFit="1" customWidth="1"/>
    <col min="1031" max="1031" width="18.125" style="306" customWidth="1"/>
    <col min="1032" max="1280" width="9" style="306"/>
    <col min="1281" max="1281" width="32.375" style="306" customWidth="1"/>
    <col min="1282" max="1282" width="55.25" style="306" customWidth="1"/>
    <col min="1283" max="1284" width="3.75" style="306" customWidth="1"/>
    <col min="1285" max="1285" width="36.375" style="306" customWidth="1"/>
    <col min="1286" max="1286" width="30.375" style="306" bestFit="1" customWidth="1"/>
    <col min="1287" max="1287" width="18.125" style="306" customWidth="1"/>
    <col min="1288" max="1536" width="9" style="306"/>
    <col min="1537" max="1537" width="32.375" style="306" customWidth="1"/>
    <col min="1538" max="1538" width="55.25" style="306" customWidth="1"/>
    <col min="1539" max="1540" width="3.75" style="306" customWidth="1"/>
    <col min="1541" max="1541" width="36.375" style="306" customWidth="1"/>
    <col min="1542" max="1542" width="30.375" style="306" bestFit="1" customWidth="1"/>
    <col min="1543" max="1543" width="18.125" style="306" customWidth="1"/>
    <col min="1544" max="1792" width="9" style="306"/>
    <col min="1793" max="1793" width="32.375" style="306" customWidth="1"/>
    <col min="1794" max="1794" width="55.25" style="306" customWidth="1"/>
    <col min="1795" max="1796" width="3.75" style="306" customWidth="1"/>
    <col min="1797" max="1797" width="36.375" style="306" customWidth="1"/>
    <col min="1798" max="1798" width="30.375" style="306" bestFit="1" customWidth="1"/>
    <col min="1799" max="1799" width="18.125" style="306" customWidth="1"/>
    <col min="1800" max="2048" width="9" style="306"/>
    <col min="2049" max="2049" width="32.375" style="306" customWidth="1"/>
    <col min="2050" max="2050" width="55.25" style="306" customWidth="1"/>
    <col min="2051" max="2052" width="3.75" style="306" customWidth="1"/>
    <col min="2053" max="2053" width="36.375" style="306" customWidth="1"/>
    <col min="2054" max="2054" width="30.375" style="306" bestFit="1" customWidth="1"/>
    <col min="2055" max="2055" width="18.125" style="306" customWidth="1"/>
    <col min="2056" max="2304" width="9" style="306"/>
    <col min="2305" max="2305" width="32.375" style="306" customWidth="1"/>
    <col min="2306" max="2306" width="55.25" style="306" customWidth="1"/>
    <col min="2307" max="2308" width="3.75" style="306" customWidth="1"/>
    <col min="2309" max="2309" width="36.375" style="306" customWidth="1"/>
    <col min="2310" max="2310" width="30.375" style="306" bestFit="1" customWidth="1"/>
    <col min="2311" max="2311" width="18.125" style="306" customWidth="1"/>
    <col min="2312" max="2560" width="9" style="306"/>
    <col min="2561" max="2561" width="32.375" style="306" customWidth="1"/>
    <col min="2562" max="2562" width="55.25" style="306" customWidth="1"/>
    <col min="2563" max="2564" width="3.75" style="306" customWidth="1"/>
    <col min="2565" max="2565" width="36.375" style="306" customWidth="1"/>
    <col min="2566" max="2566" width="30.375" style="306" bestFit="1" customWidth="1"/>
    <col min="2567" max="2567" width="18.125" style="306" customWidth="1"/>
    <col min="2568" max="2816" width="9" style="306"/>
    <col min="2817" max="2817" width="32.375" style="306" customWidth="1"/>
    <col min="2818" max="2818" width="55.25" style="306" customWidth="1"/>
    <col min="2819" max="2820" width="3.75" style="306" customWidth="1"/>
    <col min="2821" max="2821" width="36.375" style="306" customWidth="1"/>
    <col min="2822" max="2822" width="30.375" style="306" bestFit="1" customWidth="1"/>
    <col min="2823" max="2823" width="18.125" style="306" customWidth="1"/>
    <col min="2824" max="3072" width="9" style="306"/>
    <col min="3073" max="3073" width="32.375" style="306" customWidth="1"/>
    <col min="3074" max="3074" width="55.25" style="306" customWidth="1"/>
    <col min="3075" max="3076" width="3.75" style="306" customWidth="1"/>
    <col min="3077" max="3077" width="36.375" style="306" customWidth="1"/>
    <col min="3078" max="3078" width="30.375" style="306" bestFit="1" customWidth="1"/>
    <col min="3079" max="3079" width="18.125" style="306" customWidth="1"/>
    <col min="3080" max="3328" width="9" style="306"/>
    <col min="3329" max="3329" width="32.375" style="306" customWidth="1"/>
    <col min="3330" max="3330" width="55.25" style="306" customWidth="1"/>
    <col min="3331" max="3332" width="3.75" style="306" customWidth="1"/>
    <col min="3333" max="3333" width="36.375" style="306" customWidth="1"/>
    <col min="3334" max="3334" width="30.375" style="306" bestFit="1" customWidth="1"/>
    <col min="3335" max="3335" width="18.125" style="306" customWidth="1"/>
    <col min="3336" max="3584" width="9" style="306"/>
    <col min="3585" max="3585" width="32.375" style="306" customWidth="1"/>
    <col min="3586" max="3586" width="55.25" style="306" customWidth="1"/>
    <col min="3587" max="3588" width="3.75" style="306" customWidth="1"/>
    <col min="3589" max="3589" width="36.375" style="306" customWidth="1"/>
    <col min="3590" max="3590" width="30.375" style="306" bestFit="1" customWidth="1"/>
    <col min="3591" max="3591" width="18.125" style="306" customWidth="1"/>
    <col min="3592" max="3840" width="9" style="306"/>
    <col min="3841" max="3841" width="32.375" style="306" customWidth="1"/>
    <col min="3842" max="3842" width="55.25" style="306" customWidth="1"/>
    <col min="3843" max="3844" width="3.75" style="306" customWidth="1"/>
    <col min="3845" max="3845" width="36.375" style="306" customWidth="1"/>
    <col min="3846" max="3846" width="30.375" style="306" bestFit="1" customWidth="1"/>
    <col min="3847" max="3847" width="18.125" style="306" customWidth="1"/>
    <col min="3848" max="4096" width="9" style="306"/>
    <col min="4097" max="4097" width="32.375" style="306" customWidth="1"/>
    <col min="4098" max="4098" width="55.25" style="306" customWidth="1"/>
    <col min="4099" max="4100" width="3.75" style="306" customWidth="1"/>
    <col min="4101" max="4101" width="36.375" style="306" customWidth="1"/>
    <col min="4102" max="4102" width="30.375" style="306" bestFit="1" customWidth="1"/>
    <col min="4103" max="4103" width="18.125" style="306" customWidth="1"/>
    <col min="4104" max="4352" width="9" style="306"/>
    <col min="4353" max="4353" width="32.375" style="306" customWidth="1"/>
    <col min="4354" max="4354" width="55.25" style="306" customWidth="1"/>
    <col min="4355" max="4356" width="3.75" style="306" customWidth="1"/>
    <col min="4357" max="4357" width="36.375" style="306" customWidth="1"/>
    <col min="4358" max="4358" width="30.375" style="306" bestFit="1" customWidth="1"/>
    <col min="4359" max="4359" width="18.125" style="306" customWidth="1"/>
    <col min="4360" max="4608" width="9" style="306"/>
    <col min="4609" max="4609" width="32.375" style="306" customWidth="1"/>
    <col min="4610" max="4610" width="55.25" style="306" customWidth="1"/>
    <col min="4611" max="4612" width="3.75" style="306" customWidth="1"/>
    <col min="4613" max="4613" width="36.375" style="306" customWidth="1"/>
    <col min="4614" max="4614" width="30.375" style="306" bestFit="1" customWidth="1"/>
    <col min="4615" max="4615" width="18.125" style="306" customWidth="1"/>
    <col min="4616" max="4864" width="9" style="306"/>
    <col min="4865" max="4865" width="32.375" style="306" customWidth="1"/>
    <col min="4866" max="4866" width="55.25" style="306" customWidth="1"/>
    <col min="4867" max="4868" width="3.75" style="306" customWidth="1"/>
    <col min="4869" max="4869" width="36.375" style="306" customWidth="1"/>
    <col min="4870" max="4870" width="30.375" style="306" bestFit="1" customWidth="1"/>
    <col min="4871" max="4871" width="18.125" style="306" customWidth="1"/>
    <col min="4872" max="5120" width="9" style="306"/>
    <col min="5121" max="5121" width="32.375" style="306" customWidth="1"/>
    <col min="5122" max="5122" width="55.25" style="306" customWidth="1"/>
    <col min="5123" max="5124" width="3.75" style="306" customWidth="1"/>
    <col min="5125" max="5125" width="36.375" style="306" customWidth="1"/>
    <col min="5126" max="5126" width="30.375" style="306" bestFit="1" customWidth="1"/>
    <col min="5127" max="5127" width="18.125" style="306" customWidth="1"/>
    <col min="5128" max="5376" width="9" style="306"/>
    <col min="5377" max="5377" width="32.375" style="306" customWidth="1"/>
    <col min="5378" max="5378" width="55.25" style="306" customWidth="1"/>
    <col min="5379" max="5380" width="3.75" style="306" customWidth="1"/>
    <col min="5381" max="5381" width="36.375" style="306" customWidth="1"/>
    <col min="5382" max="5382" width="30.375" style="306" bestFit="1" customWidth="1"/>
    <col min="5383" max="5383" width="18.125" style="306" customWidth="1"/>
    <col min="5384" max="5632" width="9" style="306"/>
    <col min="5633" max="5633" width="32.375" style="306" customWidth="1"/>
    <col min="5634" max="5634" width="55.25" style="306" customWidth="1"/>
    <col min="5635" max="5636" width="3.75" style="306" customWidth="1"/>
    <col min="5637" max="5637" width="36.375" style="306" customWidth="1"/>
    <col min="5638" max="5638" width="30.375" style="306" bestFit="1" customWidth="1"/>
    <col min="5639" max="5639" width="18.125" style="306" customWidth="1"/>
    <col min="5640" max="5888" width="9" style="306"/>
    <col min="5889" max="5889" width="32.375" style="306" customWidth="1"/>
    <col min="5890" max="5890" width="55.25" style="306" customWidth="1"/>
    <col min="5891" max="5892" width="3.75" style="306" customWidth="1"/>
    <col min="5893" max="5893" width="36.375" style="306" customWidth="1"/>
    <col min="5894" max="5894" width="30.375" style="306" bestFit="1" customWidth="1"/>
    <col min="5895" max="5895" width="18.125" style="306" customWidth="1"/>
    <col min="5896" max="6144" width="9" style="306"/>
    <col min="6145" max="6145" width="32.375" style="306" customWidth="1"/>
    <col min="6146" max="6146" width="55.25" style="306" customWidth="1"/>
    <col min="6147" max="6148" width="3.75" style="306" customWidth="1"/>
    <col min="6149" max="6149" width="36.375" style="306" customWidth="1"/>
    <col min="6150" max="6150" width="30.375" style="306" bestFit="1" customWidth="1"/>
    <col min="6151" max="6151" width="18.125" style="306" customWidth="1"/>
    <col min="6152" max="6400" width="9" style="306"/>
    <col min="6401" max="6401" width="32.375" style="306" customWidth="1"/>
    <col min="6402" max="6402" width="55.25" style="306" customWidth="1"/>
    <col min="6403" max="6404" width="3.75" style="306" customWidth="1"/>
    <col min="6405" max="6405" width="36.375" style="306" customWidth="1"/>
    <col min="6406" max="6406" width="30.375" style="306" bestFit="1" customWidth="1"/>
    <col min="6407" max="6407" width="18.125" style="306" customWidth="1"/>
    <col min="6408" max="6656" width="9" style="306"/>
    <col min="6657" max="6657" width="32.375" style="306" customWidth="1"/>
    <col min="6658" max="6658" width="55.25" style="306" customWidth="1"/>
    <col min="6659" max="6660" width="3.75" style="306" customWidth="1"/>
    <col min="6661" max="6661" width="36.375" style="306" customWidth="1"/>
    <col min="6662" max="6662" width="30.375" style="306" bestFit="1" customWidth="1"/>
    <col min="6663" max="6663" width="18.125" style="306" customWidth="1"/>
    <col min="6664" max="6912" width="9" style="306"/>
    <col min="6913" max="6913" width="32.375" style="306" customWidth="1"/>
    <col min="6914" max="6914" width="55.25" style="306" customWidth="1"/>
    <col min="6915" max="6916" width="3.75" style="306" customWidth="1"/>
    <col min="6917" max="6917" width="36.375" style="306" customWidth="1"/>
    <col min="6918" max="6918" width="30.375" style="306" bestFit="1" customWidth="1"/>
    <col min="6919" max="6919" width="18.125" style="306" customWidth="1"/>
    <col min="6920" max="7168" width="9" style="306"/>
    <col min="7169" max="7169" width="32.375" style="306" customWidth="1"/>
    <col min="7170" max="7170" width="55.25" style="306" customWidth="1"/>
    <col min="7171" max="7172" width="3.75" style="306" customWidth="1"/>
    <col min="7173" max="7173" width="36.375" style="306" customWidth="1"/>
    <col min="7174" max="7174" width="30.375" style="306" bestFit="1" customWidth="1"/>
    <col min="7175" max="7175" width="18.125" style="306" customWidth="1"/>
    <col min="7176" max="7424" width="9" style="306"/>
    <col min="7425" max="7425" width="32.375" style="306" customWidth="1"/>
    <col min="7426" max="7426" width="55.25" style="306" customWidth="1"/>
    <col min="7427" max="7428" width="3.75" style="306" customWidth="1"/>
    <col min="7429" max="7429" width="36.375" style="306" customWidth="1"/>
    <col min="7430" max="7430" width="30.375" style="306" bestFit="1" customWidth="1"/>
    <col min="7431" max="7431" width="18.125" style="306" customWidth="1"/>
    <col min="7432" max="7680" width="9" style="306"/>
    <col min="7681" max="7681" width="32.375" style="306" customWidth="1"/>
    <col min="7682" max="7682" width="55.25" style="306" customWidth="1"/>
    <col min="7683" max="7684" width="3.75" style="306" customWidth="1"/>
    <col min="7685" max="7685" width="36.375" style="306" customWidth="1"/>
    <col min="7686" max="7686" width="30.375" style="306" bestFit="1" customWidth="1"/>
    <col min="7687" max="7687" width="18.125" style="306" customWidth="1"/>
    <col min="7688" max="7936" width="9" style="306"/>
    <col min="7937" max="7937" width="32.375" style="306" customWidth="1"/>
    <col min="7938" max="7938" width="55.25" style="306" customWidth="1"/>
    <col min="7939" max="7940" width="3.75" style="306" customWidth="1"/>
    <col min="7941" max="7941" width="36.375" style="306" customWidth="1"/>
    <col min="7942" max="7942" width="30.375" style="306" bestFit="1" customWidth="1"/>
    <col min="7943" max="7943" width="18.125" style="306" customWidth="1"/>
    <col min="7944" max="8192" width="9" style="306"/>
    <col min="8193" max="8193" width="32.375" style="306" customWidth="1"/>
    <col min="8194" max="8194" width="55.25" style="306" customWidth="1"/>
    <col min="8195" max="8196" width="3.75" style="306" customWidth="1"/>
    <col min="8197" max="8197" width="36.375" style="306" customWidth="1"/>
    <col min="8198" max="8198" width="30.375" style="306" bestFit="1" customWidth="1"/>
    <col min="8199" max="8199" width="18.125" style="306" customWidth="1"/>
    <col min="8200" max="8448" width="9" style="306"/>
    <col min="8449" max="8449" width="32.375" style="306" customWidth="1"/>
    <col min="8450" max="8450" width="55.25" style="306" customWidth="1"/>
    <col min="8451" max="8452" width="3.75" style="306" customWidth="1"/>
    <col min="8453" max="8453" width="36.375" style="306" customWidth="1"/>
    <col min="8454" max="8454" width="30.375" style="306" bestFit="1" customWidth="1"/>
    <col min="8455" max="8455" width="18.125" style="306" customWidth="1"/>
    <col min="8456" max="8704" width="9" style="306"/>
    <col min="8705" max="8705" width="32.375" style="306" customWidth="1"/>
    <col min="8706" max="8706" width="55.25" style="306" customWidth="1"/>
    <col min="8707" max="8708" width="3.75" style="306" customWidth="1"/>
    <col min="8709" max="8709" width="36.375" style="306" customWidth="1"/>
    <col min="8710" max="8710" width="30.375" style="306" bestFit="1" customWidth="1"/>
    <col min="8711" max="8711" width="18.125" style="306" customWidth="1"/>
    <col min="8712" max="8960" width="9" style="306"/>
    <col min="8961" max="8961" width="32.375" style="306" customWidth="1"/>
    <col min="8962" max="8962" width="55.25" style="306" customWidth="1"/>
    <col min="8963" max="8964" width="3.75" style="306" customWidth="1"/>
    <col min="8965" max="8965" width="36.375" style="306" customWidth="1"/>
    <col min="8966" max="8966" width="30.375" style="306" bestFit="1" customWidth="1"/>
    <col min="8967" max="8967" width="18.125" style="306" customWidth="1"/>
    <col min="8968" max="9216" width="9" style="306"/>
    <col min="9217" max="9217" width="32.375" style="306" customWidth="1"/>
    <col min="9218" max="9218" width="55.25" style="306" customWidth="1"/>
    <col min="9219" max="9220" width="3.75" style="306" customWidth="1"/>
    <col min="9221" max="9221" width="36.375" style="306" customWidth="1"/>
    <col min="9222" max="9222" width="30.375" style="306" bestFit="1" customWidth="1"/>
    <col min="9223" max="9223" width="18.125" style="306" customWidth="1"/>
    <col min="9224" max="9472" width="9" style="306"/>
    <col min="9473" max="9473" width="32.375" style="306" customWidth="1"/>
    <col min="9474" max="9474" width="55.25" style="306" customWidth="1"/>
    <col min="9475" max="9476" width="3.75" style="306" customWidth="1"/>
    <col min="9477" max="9477" width="36.375" style="306" customWidth="1"/>
    <col min="9478" max="9478" width="30.375" style="306" bestFit="1" customWidth="1"/>
    <col min="9479" max="9479" width="18.125" style="306" customWidth="1"/>
    <col min="9480" max="9728" width="9" style="306"/>
    <col min="9729" max="9729" width="32.375" style="306" customWidth="1"/>
    <col min="9730" max="9730" width="55.25" style="306" customWidth="1"/>
    <col min="9731" max="9732" width="3.75" style="306" customWidth="1"/>
    <col min="9733" max="9733" width="36.375" style="306" customWidth="1"/>
    <col min="9734" max="9734" width="30.375" style="306" bestFit="1" customWidth="1"/>
    <col min="9735" max="9735" width="18.125" style="306" customWidth="1"/>
    <col min="9736" max="9984" width="9" style="306"/>
    <col min="9985" max="9985" width="32.375" style="306" customWidth="1"/>
    <col min="9986" max="9986" width="55.25" style="306" customWidth="1"/>
    <col min="9987" max="9988" width="3.75" style="306" customWidth="1"/>
    <col min="9989" max="9989" width="36.375" style="306" customWidth="1"/>
    <col min="9990" max="9990" width="30.375" style="306" bestFit="1" customWidth="1"/>
    <col min="9991" max="9991" width="18.125" style="306" customWidth="1"/>
    <col min="9992" max="10240" width="9" style="306"/>
    <col min="10241" max="10241" width="32.375" style="306" customWidth="1"/>
    <col min="10242" max="10242" width="55.25" style="306" customWidth="1"/>
    <col min="10243" max="10244" width="3.75" style="306" customWidth="1"/>
    <col min="10245" max="10245" width="36.375" style="306" customWidth="1"/>
    <col min="10246" max="10246" width="30.375" style="306" bestFit="1" customWidth="1"/>
    <col min="10247" max="10247" width="18.125" style="306" customWidth="1"/>
    <col min="10248" max="10496" width="9" style="306"/>
    <col min="10497" max="10497" width="32.375" style="306" customWidth="1"/>
    <col min="10498" max="10498" width="55.25" style="306" customWidth="1"/>
    <col min="10499" max="10500" width="3.75" style="306" customWidth="1"/>
    <col min="10501" max="10501" width="36.375" style="306" customWidth="1"/>
    <col min="10502" max="10502" width="30.375" style="306" bestFit="1" customWidth="1"/>
    <col min="10503" max="10503" width="18.125" style="306" customWidth="1"/>
    <col min="10504" max="10752" width="9" style="306"/>
    <col min="10753" max="10753" width="32.375" style="306" customWidth="1"/>
    <col min="10754" max="10754" width="55.25" style="306" customWidth="1"/>
    <col min="10755" max="10756" width="3.75" style="306" customWidth="1"/>
    <col min="10757" max="10757" width="36.375" style="306" customWidth="1"/>
    <col min="10758" max="10758" width="30.375" style="306" bestFit="1" customWidth="1"/>
    <col min="10759" max="10759" width="18.125" style="306" customWidth="1"/>
    <col min="10760" max="11008" width="9" style="306"/>
    <col min="11009" max="11009" width="32.375" style="306" customWidth="1"/>
    <col min="11010" max="11010" width="55.25" style="306" customWidth="1"/>
    <col min="11011" max="11012" width="3.75" style="306" customWidth="1"/>
    <col min="11013" max="11013" width="36.375" style="306" customWidth="1"/>
    <col min="11014" max="11014" width="30.375" style="306" bestFit="1" customWidth="1"/>
    <col min="11015" max="11015" width="18.125" style="306" customWidth="1"/>
    <col min="11016" max="11264" width="9" style="306"/>
    <col min="11265" max="11265" width="32.375" style="306" customWidth="1"/>
    <col min="11266" max="11266" width="55.25" style="306" customWidth="1"/>
    <col min="11267" max="11268" width="3.75" style="306" customWidth="1"/>
    <col min="11269" max="11269" width="36.375" style="306" customWidth="1"/>
    <col min="11270" max="11270" width="30.375" style="306" bestFit="1" customWidth="1"/>
    <col min="11271" max="11271" width="18.125" style="306" customWidth="1"/>
    <col min="11272" max="11520" width="9" style="306"/>
    <col min="11521" max="11521" width="32.375" style="306" customWidth="1"/>
    <col min="11522" max="11522" width="55.25" style="306" customWidth="1"/>
    <col min="11523" max="11524" width="3.75" style="306" customWidth="1"/>
    <col min="11525" max="11525" width="36.375" style="306" customWidth="1"/>
    <col min="11526" max="11526" width="30.375" style="306" bestFit="1" customWidth="1"/>
    <col min="11527" max="11527" width="18.125" style="306" customWidth="1"/>
    <col min="11528" max="11776" width="9" style="306"/>
    <col min="11777" max="11777" width="32.375" style="306" customWidth="1"/>
    <col min="11778" max="11778" width="55.25" style="306" customWidth="1"/>
    <col min="11779" max="11780" width="3.75" style="306" customWidth="1"/>
    <col min="11781" max="11781" width="36.375" style="306" customWidth="1"/>
    <col min="11782" max="11782" width="30.375" style="306" bestFit="1" customWidth="1"/>
    <col min="11783" max="11783" width="18.125" style="306" customWidth="1"/>
    <col min="11784" max="12032" width="9" style="306"/>
    <col min="12033" max="12033" width="32.375" style="306" customWidth="1"/>
    <col min="12034" max="12034" width="55.25" style="306" customWidth="1"/>
    <col min="12035" max="12036" width="3.75" style="306" customWidth="1"/>
    <col min="12037" max="12037" width="36.375" style="306" customWidth="1"/>
    <col min="12038" max="12038" width="30.375" style="306" bestFit="1" customWidth="1"/>
    <col min="12039" max="12039" width="18.125" style="306" customWidth="1"/>
    <col min="12040" max="12288" width="9" style="306"/>
    <col min="12289" max="12289" width="32.375" style="306" customWidth="1"/>
    <col min="12290" max="12290" width="55.25" style="306" customWidth="1"/>
    <col min="12291" max="12292" width="3.75" style="306" customWidth="1"/>
    <col min="12293" max="12293" width="36.375" style="306" customWidth="1"/>
    <col min="12294" max="12294" width="30.375" style="306" bestFit="1" customWidth="1"/>
    <col min="12295" max="12295" width="18.125" style="306" customWidth="1"/>
    <col min="12296" max="12544" width="9" style="306"/>
    <col min="12545" max="12545" width="32.375" style="306" customWidth="1"/>
    <col min="12546" max="12546" width="55.25" style="306" customWidth="1"/>
    <col min="12547" max="12548" width="3.75" style="306" customWidth="1"/>
    <col min="12549" max="12549" width="36.375" style="306" customWidth="1"/>
    <col min="12550" max="12550" width="30.375" style="306" bestFit="1" customWidth="1"/>
    <col min="12551" max="12551" width="18.125" style="306" customWidth="1"/>
    <col min="12552" max="12800" width="9" style="306"/>
    <col min="12801" max="12801" width="32.375" style="306" customWidth="1"/>
    <col min="12802" max="12802" width="55.25" style="306" customWidth="1"/>
    <col min="12803" max="12804" width="3.75" style="306" customWidth="1"/>
    <col min="12805" max="12805" width="36.375" style="306" customWidth="1"/>
    <col min="12806" max="12806" width="30.375" style="306" bestFit="1" customWidth="1"/>
    <col min="12807" max="12807" width="18.125" style="306" customWidth="1"/>
    <col min="12808" max="13056" width="9" style="306"/>
    <col min="13057" max="13057" width="32.375" style="306" customWidth="1"/>
    <col min="13058" max="13058" width="55.25" style="306" customWidth="1"/>
    <col min="13059" max="13060" width="3.75" style="306" customWidth="1"/>
    <col min="13061" max="13061" width="36.375" style="306" customWidth="1"/>
    <col min="13062" max="13062" width="30.375" style="306" bestFit="1" customWidth="1"/>
    <col min="13063" max="13063" width="18.125" style="306" customWidth="1"/>
    <col min="13064" max="13312" width="9" style="306"/>
    <col min="13313" max="13313" width="32.375" style="306" customWidth="1"/>
    <col min="13314" max="13314" width="55.25" style="306" customWidth="1"/>
    <col min="13315" max="13316" width="3.75" style="306" customWidth="1"/>
    <col min="13317" max="13317" width="36.375" style="306" customWidth="1"/>
    <col min="13318" max="13318" width="30.375" style="306" bestFit="1" customWidth="1"/>
    <col min="13319" max="13319" width="18.125" style="306" customWidth="1"/>
    <col min="13320" max="13568" width="9" style="306"/>
    <col min="13569" max="13569" width="32.375" style="306" customWidth="1"/>
    <col min="13570" max="13570" width="55.25" style="306" customWidth="1"/>
    <col min="13571" max="13572" width="3.75" style="306" customWidth="1"/>
    <col min="13573" max="13573" width="36.375" style="306" customWidth="1"/>
    <col min="13574" max="13574" width="30.375" style="306" bestFit="1" customWidth="1"/>
    <col min="13575" max="13575" width="18.125" style="306" customWidth="1"/>
    <col min="13576" max="13824" width="9" style="306"/>
    <col min="13825" max="13825" width="32.375" style="306" customWidth="1"/>
    <col min="13826" max="13826" width="55.25" style="306" customWidth="1"/>
    <col min="13827" max="13828" width="3.75" style="306" customWidth="1"/>
    <col min="13829" max="13829" width="36.375" style="306" customWidth="1"/>
    <col min="13830" max="13830" width="30.375" style="306" bestFit="1" customWidth="1"/>
    <col min="13831" max="13831" width="18.125" style="306" customWidth="1"/>
    <col min="13832" max="14080" width="9" style="306"/>
    <col min="14081" max="14081" width="32.375" style="306" customWidth="1"/>
    <col min="14082" max="14082" width="55.25" style="306" customWidth="1"/>
    <col min="14083" max="14084" width="3.75" style="306" customWidth="1"/>
    <col min="14085" max="14085" width="36.375" style="306" customWidth="1"/>
    <col min="14086" max="14086" width="30.375" style="306" bestFit="1" customWidth="1"/>
    <col min="14087" max="14087" width="18.125" style="306" customWidth="1"/>
    <col min="14088" max="14336" width="9" style="306"/>
    <col min="14337" max="14337" width="32.375" style="306" customWidth="1"/>
    <col min="14338" max="14338" width="55.25" style="306" customWidth="1"/>
    <col min="14339" max="14340" width="3.75" style="306" customWidth="1"/>
    <col min="14341" max="14341" width="36.375" style="306" customWidth="1"/>
    <col min="14342" max="14342" width="30.375" style="306" bestFit="1" customWidth="1"/>
    <col min="14343" max="14343" width="18.125" style="306" customWidth="1"/>
    <col min="14344" max="14592" width="9" style="306"/>
    <col min="14593" max="14593" width="32.375" style="306" customWidth="1"/>
    <col min="14594" max="14594" width="55.25" style="306" customWidth="1"/>
    <col min="14595" max="14596" width="3.75" style="306" customWidth="1"/>
    <col min="14597" max="14597" width="36.375" style="306" customWidth="1"/>
    <col min="14598" max="14598" width="30.375" style="306" bestFit="1" customWidth="1"/>
    <col min="14599" max="14599" width="18.125" style="306" customWidth="1"/>
    <col min="14600" max="14848" width="9" style="306"/>
    <col min="14849" max="14849" width="32.375" style="306" customWidth="1"/>
    <col min="14850" max="14850" width="55.25" style="306" customWidth="1"/>
    <col min="14851" max="14852" width="3.75" style="306" customWidth="1"/>
    <col min="14853" max="14853" width="36.375" style="306" customWidth="1"/>
    <col min="14854" max="14854" width="30.375" style="306" bestFit="1" customWidth="1"/>
    <col min="14855" max="14855" width="18.125" style="306" customWidth="1"/>
    <col min="14856" max="15104" width="9" style="306"/>
    <col min="15105" max="15105" width="32.375" style="306" customWidth="1"/>
    <col min="15106" max="15106" width="55.25" style="306" customWidth="1"/>
    <col min="15107" max="15108" width="3.75" style="306" customWidth="1"/>
    <col min="15109" max="15109" width="36.375" style="306" customWidth="1"/>
    <col min="15110" max="15110" width="30.375" style="306" bestFit="1" customWidth="1"/>
    <col min="15111" max="15111" width="18.125" style="306" customWidth="1"/>
    <col min="15112" max="15360" width="9" style="306"/>
    <col min="15361" max="15361" width="32.375" style="306" customWidth="1"/>
    <col min="15362" max="15362" width="55.25" style="306" customWidth="1"/>
    <col min="15363" max="15364" width="3.75" style="306" customWidth="1"/>
    <col min="15365" max="15365" width="36.375" style="306" customWidth="1"/>
    <col min="15366" max="15366" width="30.375" style="306" bestFit="1" customWidth="1"/>
    <col min="15367" max="15367" width="18.125" style="306" customWidth="1"/>
    <col min="15368" max="15616" width="9" style="306"/>
    <col min="15617" max="15617" width="32.375" style="306" customWidth="1"/>
    <col min="15618" max="15618" width="55.25" style="306" customWidth="1"/>
    <col min="15619" max="15620" width="3.75" style="306" customWidth="1"/>
    <col min="15621" max="15621" width="36.375" style="306" customWidth="1"/>
    <col min="15622" max="15622" width="30.375" style="306" bestFit="1" customWidth="1"/>
    <col min="15623" max="15623" width="18.125" style="306" customWidth="1"/>
    <col min="15624" max="15872" width="9" style="306"/>
    <col min="15873" max="15873" width="32.375" style="306" customWidth="1"/>
    <col min="15874" max="15874" width="55.25" style="306" customWidth="1"/>
    <col min="15875" max="15876" width="3.75" style="306" customWidth="1"/>
    <col min="15877" max="15877" width="36.375" style="306" customWidth="1"/>
    <col min="15878" max="15878" width="30.375" style="306" bestFit="1" customWidth="1"/>
    <col min="15879" max="15879" width="18.125" style="306" customWidth="1"/>
    <col min="15880" max="16128" width="9" style="306"/>
    <col min="16129" max="16129" width="32.375" style="306" customWidth="1"/>
    <col min="16130" max="16130" width="55.25" style="306" customWidth="1"/>
    <col min="16131" max="16132" width="3.75" style="306" customWidth="1"/>
    <col min="16133" max="16133" width="36.375" style="306" customWidth="1"/>
    <col min="16134" max="16134" width="30.375" style="306" bestFit="1" customWidth="1"/>
    <col min="16135" max="16135" width="18.125" style="306" customWidth="1"/>
    <col min="16136" max="16384" width="9" style="306"/>
  </cols>
  <sheetData>
    <row r="1" spans="1:12" ht="22.5" customHeight="1" thickBot="1">
      <c r="A1" s="1414" t="s">
        <v>5801</v>
      </c>
      <c r="B1" s="1401"/>
      <c r="C1" s="1401"/>
      <c r="D1" s="1401"/>
      <c r="E1" s="1415"/>
    </row>
    <row r="2" spans="1:12" ht="22.5" customHeight="1" thickBot="1">
      <c r="A2" s="394" t="s">
        <v>5802</v>
      </c>
      <c r="B2" s="395" t="s">
        <v>3092</v>
      </c>
      <c r="C2" s="396" t="s">
        <v>2457</v>
      </c>
      <c r="D2" s="396" t="s">
        <v>2458</v>
      </c>
      <c r="E2" s="698" t="s">
        <v>39</v>
      </c>
      <c r="F2" s="306" t="s">
        <v>5803</v>
      </c>
      <c r="K2" s="194" t="s">
        <v>9472</v>
      </c>
      <c r="L2" s="194" t="s">
        <v>9473</v>
      </c>
    </row>
    <row r="3" spans="1:12" ht="22.5" customHeight="1">
      <c r="A3" s="699" t="s">
        <v>5804</v>
      </c>
      <c r="B3" s="700"/>
      <c r="C3" s="701"/>
      <c r="D3" s="701"/>
      <c r="E3" s="702"/>
      <c r="K3" s="9"/>
    </row>
    <row r="4" spans="1:12" ht="22.5" customHeight="1">
      <c r="A4" s="703" t="s">
        <v>5805</v>
      </c>
      <c r="B4" s="704"/>
      <c r="C4" s="705"/>
      <c r="D4" s="705"/>
      <c r="E4" s="706"/>
      <c r="K4" s="9"/>
    </row>
    <row r="5" spans="1:12" ht="22.5" customHeight="1">
      <c r="A5" s="305" t="s">
        <v>5806</v>
      </c>
      <c r="B5" s="411" t="s">
        <v>5807</v>
      </c>
      <c r="C5" s="443"/>
      <c r="D5" s="443" t="s">
        <v>5808</v>
      </c>
      <c r="E5" s="707"/>
      <c r="F5" s="399" t="s">
        <v>1898</v>
      </c>
      <c r="K5" s="9"/>
    </row>
    <row r="6" spans="1:12" ht="22.5" customHeight="1">
      <c r="A6" s="305" t="s">
        <v>5809</v>
      </c>
      <c r="B6" s="411" t="s">
        <v>5810</v>
      </c>
      <c r="C6" s="443"/>
      <c r="D6" s="443" t="s">
        <v>5808</v>
      </c>
      <c r="E6" s="707"/>
      <c r="F6" s="399" t="s">
        <v>1898</v>
      </c>
      <c r="K6" s="9"/>
    </row>
    <row r="7" spans="1:12" ht="22.5" customHeight="1">
      <c r="A7" s="305" t="s">
        <v>5811</v>
      </c>
      <c r="B7" s="411" t="s">
        <v>5812</v>
      </c>
      <c r="C7" s="443"/>
      <c r="D7" s="443" t="s">
        <v>5808</v>
      </c>
      <c r="E7" s="707"/>
      <c r="F7" s="399" t="s">
        <v>1898</v>
      </c>
      <c r="K7" s="9"/>
    </row>
    <row r="8" spans="1:12" ht="22.5" customHeight="1">
      <c r="A8" s="305" t="s">
        <v>5813</v>
      </c>
      <c r="B8" s="411" t="s">
        <v>5814</v>
      </c>
      <c r="C8" s="443"/>
      <c r="D8" s="443" t="s">
        <v>5808</v>
      </c>
      <c r="E8" s="707"/>
      <c r="F8" s="399" t="s">
        <v>1898</v>
      </c>
      <c r="K8" s="9"/>
    </row>
    <row r="9" spans="1:12" ht="22.5" customHeight="1">
      <c r="A9" s="305" t="s">
        <v>5815</v>
      </c>
      <c r="B9" s="411" t="s">
        <v>5816</v>
      </c>
      <c r="C9" s="443"/>
      <c r="D9" s="443" t="s">
        <v>5817</v>
      </c>
      <c r="E9" s="708" t="s">
        <v>5818</v>
      </c>
      <c r="F9" s="709" t="s">
        <v>5819</v>
      </c>
      <c r="K9" s="9"/>
    </row>
    <row r="10" spans="1:12" ht="22.5" customHeight="1">
      <c r="A10" s="703" t="s">
        <v>5820</v>
      </c>
      <c r="B10" s="704"/>
      <c r="C10" s="705"/>
      <c r="D10" s="705"/>
      <c r="E10" s="706"/>
      <c r="K10" s="9"/>
    </row>
    <row r="11" spans="1:12" ht="22.5" customHeight="1">
      <c r="A11" s="305" t="s">
        <v>5821</v>
      </c>
      <c r="B11" s="411" t="s">
        <v>5822</v>
      </c>
      <c r="C11" s="443" t="s">
        <v>2552</v>
      </c>
      <c r="D11" s="443"/>
      <c r="E11" s="708" t="s">
        <v>5823</v>
      </c>
      <c r="F11" s="709" t="s">
        <v>5824</v>
      </c>
      <c r="K11" s="9"/>
    </row>
    <row r="12" spans="1:12" ht="22.5" customHeight="1">
      <c r="A12" s="703" t="s">
        <v>5825</v>
      </c>
      <c r="B12" s="704"/>
      <c r="C12" s="705"/>
      <c r="D12" s="705"/>
      <c r="E12" s="706"/>
      <c r="K12" s="9"/>
    </row>
    <row r="13" spans="1:12" ht="22.5" customHeight="1">
      <c r="A13" s="305" t="s">
        <v>5826</v>
      </c>
      <c r="B13" s="411" t="s">
        <v>5827</v>
      </c>
      <c r="C13" s="443" t="s">
        <v>2206</v>
      </c>
      <c r="D13" s="443"/>
      <c r="E13" s="710" t="s">
        <v>5828</v>
      </c>
      <c r="F13" s="399" t="s">
        <v>1898</v>
      </c>
      <c r="G13" s="711"/>
      <c r="H13" s="399" t="s">
        <v>5829</v>
      </c>
      <c r="K13" s="9"/>
    </row>
    <row r="14" spans="1:12" ht="22.5" customHeight="1">
      <c r="A14" s="305" t="s">
        <v>5830</v>
      </c>
      <c r="B14" s="411" t="s">
        <v>5831</v>
      </c>
      <c r="C14" s="443"/>
      <c r="D14" s="443" t="s">
        <v>5817</v>
      </c>
      <c r="E14" s="707" t="s">
        <v>5832</v>
      </c>
      <c r="F14" s="399" t="s">
        <v>1898</v>
      </c>
      <c r="K14" s="9"/>
    </row>
    <row r="15" spans="1:12" ht="22.5" customHeight="1">
      <c r="A15" s="703" t="s">
        <v>5833</v>
      </c>
      <c r="B15" s="704"/>
      <c r="C15" s="705"/>
      <c r="D15" s="705"/>
      <c r="E15" s="706"/>
      <c r="K15" s="9"/>
    </row>
    <row r="16" spans="1:12" ht="22.5" customHeight="1">
      <c r="A16" s="305" t="s">
        <v>5834</v>
      </c>
      <c r="B16" s="411" t="s">
        <v>5835</v>
      </c>
      <c r="C16" s="443" t="s">
        <v>2463</v>
      </c>
      <c r="D16" s="443"/>
      <c r="E16" s="707"/>
      <c r="F16" s="707"/>
      <c r="K16" s="9"/>
    </row>
    <row r="17" spans="1:11" ht="22.5" customHeight="1">
      <c r="A17" s="703" t="s">
        <v>5836</v>
      </c>
      <c r="B17" s="704"/>
      <c r="C17" s="705"/>
      <c r="D17" s="705"/>
      <c r="E17" s="706"/>
      <c r="K17" s="9"/>
    </row>
    <row r="18" spans="1:11" ht="22.5" customHeight="1">
      <c r="A18" s="305" t="s">
        <v>5837</v>
      </c>
      <c r="B18" s="411" t="s">
        <v>5838</v>
      </c>
      <c r="C18" s="443"/>
      <c r="D18" s="443" t="s">
        <v>5839</v>
      </c>
      <c r="E18" s="443" t="s">
        <v>5840</v>
      </c>
      <c r="F18" s="399" t="s">
        <v>1898</v>
      </c>
      <c r="K18" s="9"/>
    </row>
    <row r="19" spans="1:11" ht="22.5" customHeight="1">
      <c r="A19" s="305" t="s">
        <v>5840</v>
      </c>
      <c r="B19" s="411" t="s">
        <v>5841</v>
      </c>
      <c r="C19" s="443" t="s">
        <v>5842</v>
      </c>
      <c r="D19" s="443"/>
      <c r="E19" s="443"/>
      <c r="F19" s="712"/>
      <c r="K19" s="9"/>
    </row>
    <row r="20" spans="1:11" ht="22.5" customHeight="1">
      <c r="A20" s="305" t="s">
        <v>5843</v>
      </c>
      <c r="B20" s="411" t="s">
        <v>5844</v>
      </c>
      <c r="C20" s="443"/>
      <c r="D20" s="443" t="s">
        <v>5839</v>
      </c>
      <c r="E20" s="443" t="s">
        <v>5840</v>
      </c>
      <c r="F20" s="399" t="s">
        <v>1898</v>
      </c>
      <c r="K20" s="9"/>
    </row>
    <row r="21" spans="1:11" ht="22.5" customHeight="1">
      <c r="A21" s="305" t="s">
        <v>5845</v>
      </c>
      <c r="B21" s="411" t="s">
        <v>5841</v>
      </c>
      <c r="C21" s="443" t="s">
        <v>5842</v>
      </c>
      <c r="D21" s="443"/>
      <c r="E21" s="712"/>
      <c r="K21" s="9"/>
    </row>
    <row r="22" spans="1:11" ht="22.5" customHeight="1">
      <c r="A22" s="703" t="s">
        <v>5846</v>
      </c>
      <c r="B22" s="704"/>
      <c r="C22" s="705"/>
      <c r="D22" s="705"/>
      <c r="E22" s="706"/>
      <c r="K22" s="9"/>
    </row>
    <row r="23" spans="1:11" ht="22.5" customHeight="1">
      <c r="A23" s="305" t="s">
        <v>5847</v>
      </c>
      <c r="B23" s="411" t="s">
        <v>5848</v>
      </c>
      <c r="C23" s="443"/>
      <c r="D23" s="443" t="s">
        <v>5817</v>
      </c>
      <c r="E23" s="713" t="s">
        <v>5849</v>
      </c>
      <c r="F23" s="399" t="s">
        <v>1898</v>
      </c>
      <c r="K23" s="9"/>
    </row>
    <row r="24" spans="1:11" ht="22.5" customHeight="1">
      <c r="A24" s="305" t="s">
        <v>5850</v>
      </c>
      <c r="B24" s="411" t="s">
        <v>5851</v>
      </c>
      <c r="C24" s="443"/>
      <c r="D24" s="443" t="s">
        <v>5817</v>
      </c>
      <c r="E24" s="707"/>
      <c r="F24" s="399" t="s">
        <v>1898</v>
      </c>
      <c r="K24" s="9"/>
    </row>
    <row r="25" spans="1:11" ht="22.5" customHeight="1">
      <c r="A25" s="305" t="s">
        <v>5852</v>
      </c>
      <c r="B25" s="411" t="s">
        <v>5853</v>
      </c>
      <c r="C25" s="443"/>
      <c r="D25" s="443" t="s">
        <v>5817</v>
      </c>
      <c r="E25" s="707"/>
      <c r="F25" s="399" t="s">
        <v>1898</v>
      </c>
      <c r="K25" s="9"/>
    </row>
    <row r="26" spans="1:11" ht="22.5" customHeight="1">
      <c r="A26" s="305" t="s">
        <v>5854</v>
      </c>
      <c r="B26" s="411" t="s">
        <v>5855</v>
      </c>
      <c r="C26" s="443"/>
      <c r="D26" s="443" t="s">
        <v>5817</v>
      </c>
      <c r="E26" s="707"/>
      <c r="F26" s="399" t="s">
        <v>1898</v>
      </c>
      <c r="K26" s="9"/>
    </row>
    <row r="27" spans="1:11" ht="22.5" customHeight="1">
      <c r="A27" s="305" t="s">
        <v>5856</v>
      </c>
      <c r="B27" s="411" t="s">
        <v>5857</v>
      </c>
      <c r="C27" s="443"/>
      <c r="D27" s="443" t="s">
        <v>5817</v>
      </c>
      <c r="E27" s="707"/>
      <c r="F27" s="399" t="s">
        <v>1898</v>
      </c>
      <c r="K27" s="9"/>
    </row>
    <row r="28" spans="1:11" ht="22.5" customHeight="1">
      <c r="A28" s="305" t="s">
        <v>5858</v>
      </c>
      <c r="B28" s="411" t="s">
        <v>5859</v>
      </c>
      <c r="C28" s="443"/>
      <c r="D28" s="443" t="s">
        <v>5817</v>
      </c>
      <c r="E28" s="707"/>
      <c r="F28" s="399" t="s">
        <v>1898</v>
      </c>
      <c r="K28" s="9"/>
    </row>
    <row r="29" spans="1:11" ht="22.5" customHeight="1">
      <c r="A29" s="305" t="s">
        <v>5860</v>
      </c>
      <c r="B29" s="411" t="s">
        <v>5861</v>
      </c>
      <c r="C29" s="443"/>
      <c r="D29" s="443" t="s">
        <v>5817</v>
      </c>
      <c r="E29" s="707"/>
      <c r="F29" s="399" t="s">
        <v>1898</v>
      </c>
      <c r="K29" s="9"/>
    </row>
    <row r="30" spans="1:11" ht="22.5" customHeight="1">
      <c r="A30" s="305" t="s">
        <v>5862</v>
      </c>
      <c r="B30" s="411" t="s">
        <v>5863</v>
      </c>
      <c r="C30" s="443"/>
      <c r="D30" s="443" t="s">
        <v>5817</v>
      </c>
      <c r="E30" s="707"/>
      <c r="F30" s="399" t="s">
        <v>1898</v>
      </c>
      <c r="K30" s="9"/>
    </row>
    <row r="31" spans="1:11" ht="22.5" customHeight="1">
      <c r="A31" s="305" t="s">
        <v>5864</v>
      </c>
      <c r="B31" s="411" t="s">
        <v>5865</v>
      </c>
      <c r="C31" s="443"/>
      <c r="D31" s="443" t="s">
        <v>5817</v>
      </c>
      <c r="E31" s="707"/>
      <c r="F31" s="399" t="s">
        <v>1898</v>
      </c>
      <c r="K31" s="9"/>
    </row>
    <row r="32" spans="1:11" ht="22.5" customHeight="1">
      <c r="A32" s="305" t="s">
        <v>5866</v>
      </c>
      <c r="B32" s="411" t="s">
        <v>5867</v>
      </c>
      <c r="C32" s="443"/>
      <c r="D32" s="443" t="s">
        <v>5817</v>
      </c>
      <c r="E32" s="707"/>
      <c r="F32" s="399" t="s">
        <v>1898</v>
      </c>
      <c r="K32" s="9"/>
    </row>
    <row r="33" spans="1:11" ht="22.5" customHeight="1">
      <c r="A33" s="305" t="s">
        <v>5860</v>
      </c>
      <c r="B33" s="411" t="s">
        <v>5868</v>
      </c>
      <c r="C33" s="443"/>
      <c r="D33" s="443" t="s">
        <v>5817</v>
      </c>
      <c r="E33" s="707"/>
      <c r="F33" s="399" t="s">
        <v>1898</v>
      </c>
      <c r="K33" s="9"/>
    </row>
    <row r="34" spans="1:11" ht="22.5" customHeight="1">
      <c r="A34" s="330" t="s">
        <v>5869</v>
      </c>
      <c r="B34" s="288"/>
      <c r="C34" s="256"/>
      <c r="D34" s="256"/>
      <c r="E34" s="714"/>
      <c r="K34" s="9"/>
    </row>
    <row r="35" spans="1:11" ht="22.5" customHeight="1">
      <c r="A35" s="703" t="s">
        <v>5870</v>
      </c>
      <c r="B35" s="704"/>
      <c r="C35" s="705"/>
      <c r="D35" s="705"/>
      <c r="E35" s="706"/>
      <c r="K35" s="9"/>
    </row>
    <row r="36" spans="1:11" ht="22.5" customHeight="1">
      <c r="A36" s="703" t="s">
        <v>5871</v>
      </c>
      <c r="B36" s="704"/>
      <c r="C36" s="705"/>
      <c r="D36" s="705"/>
      <c r="E36" s="706"/>
      <c r="K36" s="9"/>
    </row>
    <row r="37" spans="1:11" ht="22.5" customHeight="1">
      <c r="A37" s="305" t="s">
        <v>5872</v>
      </c>
      <c r="B37" s="411" t="s">
        <v>5873</v>
      </c>
      <c r="C37" s="411" t="s">
        <v>2463</v>
      </c>
      <c r="D37" s="443"/>
      <c r="E37" s="712"/>
      <c r="K37" s="9"/>
    </row>
    <row r="38" spans="1:11" ht="22.5" customHeight="1">
      <c r="A38" s="305" t="s">
        <v>5874</v>
      </c>
      <c r="B38" s="411" t="s">
        <v>5875</v>
      </c>
      <c r="C38" s="715" t="s">
        <v>2552</v>
      </c>
      <c r="D38" s="443"/>
      <c r="E38" s="411" t="s">
        <v>5876</v>
      </c>
      <c r="F38" s="399" t="s">
        <v>1898</v>
      </c>
      <c r="K38" s="9"/>
    </row>
    <row r="39" spans="1:11" ht="22.5" customHeight="1">
      <c r="A39" s="703" t="s">
        <v>5877</v>
      </c>
      <c r="B39" s="704"/>
      <c r="C39" s="705"/>
      <c r="D39" s="705"/>
      <c r="E39" s="706"/>
      <c r="K39" s="9"/>
    </row>
    <row r="40" spans="1:11" ht="22.5" customHeight="1">
      <c r="A40" s="703" t="s">
        <v>5878</v>
      </c>
      <c r="B40" s="704"/>
      <c r="C40" s="705"/>
      <c r="D40" s="705"/>
      <c r="E40" s="706"/>
      <c r="K40" s="9"/>
    </row>
    <row r="41" spans="1:11" ht="22.5" customHeight="1">
      <c r="A41" s="305" t="s">
        <v>5845</v>
      </c>
      <c r="B41" s="411" t="s">
        <v>5879</v>
      </c>
      <c r="C41" s="715" t="s">
        <v>2463</v>
      </c>
      <c r="D41" s="715"/>
      <c r="E41" s="411" t="s">
        <v>5880</v>
      </c>
      <c r="K41" s="9"/>
    </row>
    <row r="42" spans="1:11" ht="22.5" customHeight="1">
      <c r="A42" s="305" t="s">
        <v>5881</v>
      </c>
      <c r="B42" s="411" t="s">
        <v>5882</v>
      </c>
      <c r="C42" s="715" t="s">
        <v>2463</v>
      </c>
      <c r="D42" s="443"/>
      <c r="E42" s="712"/>
      <c r="K42" s="9"/>
    </row>
    <row r="43" spans="1:11" ht="22.5" customHeight="1">
      <c r="A43" s="305" t="s">
        <v>5883</v>
      </c>
      <c r="B43" s="411" t="s">
        <v>5884</v>
      </c>
      <c r="C43" s="715" t="s">
        <v>2552</v>
      </c>
      <c r="D43" s="443"/>
      <c r="E43" s="411" t="s">
        <v>5885</v>
      </c>
      <c r="F43" s="399" t="s">
        <v>1898</v>
      </c>
      <c r="K43" s="9"/>
    </row>
    <row r="44" spans="1:11" ht="22.5" customHeight="1">
      <c r="A44" s="305" t="s">
        <v>5886</v>
      </c>
      <c r="B44" s="411" t="s">
        <v>5887</v>
      </c>
      <c r="C44" s="715" t="s">
        <v>2463</v>
      </c>
      <c r="D44" s="443"/>
      <c r="E44" s="710" t="s">
        <v>5888</v>
      </c>
      <c r="F44" s="716"/>
      <c r="G44" s="711"/>
      <c r="K44" s="9"/>
    </row>
    <row r="45" spans="1:11" ht="22.5" customHeight="1" thickBot="1">
      <c r="A45" s="305" t="s">
        <v>5889</v>
      </c>
      <c r="B45" s="411" t="s">
        <v>5890</v>
      </c>
      <c r="C45" s="715" t="s">
        <v>5891</v>
      </c>
      <c r="D45" s="715"/>
      <c r="E45" s="717"/>
      <c r="K45" s="9"/>
    </row>
    <row r="46" spans="1:11" ht="22.5" customHeight="1" thickBot="1">
      <c r="A46" s="305" t="s">
        <v>5892</v>
      </c>
      <c r="B46" s="411" t="s">
        <v>5893</v>
      </c>
      <c r="C46" s="715" t="s">
        <v>2463</v>
      </c>
      <c r="D46" s="443"/>
      <c r="E46" s="710" t="s">
        <v>5894</v>
      </c>
      <c r="F46" s="717"/>
      <c r="G46" s="718"/>
      <c r="K46" s="9"/>
    </row>
    <row r="47" spans="1:11" ht="22.5" customHeight="1">
      <c r="A47" s="305" t="s">
        <v>5895</v>
      </c>
      <c r="B47" s="411" t="s">
        <v>5896</v>
      </c>
      <c r="C47" s="443" t="s">
        <v>2552</v>
      </c>
      <c r="D47" s="443"/>
      <c r="E47" s="443" t="s">
        <v>5897</v>
      </c>
      <c r="F47" s="399" t="s">
        <v>1898</v>
      </c>
      <c r="K47" s="9"/>
    </row>
    <row r="48" spans="1:11" ht="22.5" customHeight="1">
      <c r="A48" s="305" t="s">
        <v>5898</v>
      </c>
      <c r="B48" s="411" t="s">
        <v>5899</v>
      </c>
      <c r="C48" s="443" t="s">
        <v>5900</v>
      </c>
      <c r="D48" s="443"/>
      <c r="E48" s="443" t="s">
        <v>5897</v>
      </c>
      <c r="F48" s="399" t="s">
        <v>1898</v>
      </c>
      <c r="K48" s="9"/>
    </row>
    <row r="49" spans="1:11" ht="22.5" customHeight="1">
      <c r="A49" s="305" t="s">
        <v>5901</v>
      </c>
      <c r="B49" s="411" t="s">
        <v>5902</v>
      </c>
      <c r="C49" s="715"/>
      <c r="D49" s="443" t="s">
        <v>2558</v>
      </c>
      <c r="E49" s="443" t="s">
        <v>5903</v>
      </c>
      <c r="F49" s="399" t="s">
        <v>1898</v>
      </c>
      <c r="K49" s="9"/>
    </row>
    <row r="50" spans="1:11" ht="22.5" customHeight="1">
      <c r="A50" s="305" t="s">
        <v>5904</v>
      </c>
      <c r="B50" s="411" t="s">
        <v>5905</v>
      </c>
      <c r="C50" s="715"/>
      <c r="D50" s="443" t="s">
        <v>2558</v>
      </c>
      <c r="E50" s="443" t="s">
        <v>5903</v>
      </c>
      <c r="F50" s="399" t="s">
        <v>1898</v>
      </c>
      <c r="K50" s="9"/>
    </row>
    <row r="51" spans="1:11" ht="22.5" customHeight="1">
      <c r="A51" s="703" t="s">
        <v>5906</v>
      </c>
      <c r="B51" s="704"/>
      <c r="C51" s="705"/>
      <c r="D51" s="705"/>
      <c r="E51" s="706"/>
      <c r="K51" s="9"/>
    </row>
    <row r="52" spans="1:11" ht="22.5" customHeight="1">
      <c r="A52" s="703" t="s">
        <v>5907</v>
      </c>
      <c r="B52" s="704"/>
      <c r="C52" s="705"/>
      <c r="D52" s="705"/>
      <c r="E52" s="706"/>
      <c r="K52" s="9"/>
    </row>
    <row r="53" spans="1:11" ht="22.5" customHeight="1">
      <c r="A53" s="305" t="s">
        <v>5908</v>
      </c>
      <c r="B53" s="411" t="s">
        <v>5909</v>
      </c>
      <c r="C53" s="443" t="s">
        <v>5891</v>
      </c>
      <c r="D53" s="443"/>
      <c r="E53" s="712"/>
      <c r="K53" s="9"/>
    </row>
    <row r="54" spans="1:11" ht="22.5" customHeight="1">
      <c r="A54" s="305" t="s">
        <v>5845</v>
      </c>
      <c r="B54" s="411" t="s">
        <v>5910</v>
      </c>
      <c r="C54" s="443" t="s">
        <v>2463</v>
      </c>
      <c r="D54" s="443"/>
      <c r="F54" s="719"/>
      <c r="K54" s="9"/>
    </row>
    <row r="55" spans="1:11" ht="22.5" customHeight="1">
      <c r="A55" s="305" t="s">
        <v>5911</v>
      </c>
      <c r="B55" s="411" t="s">
        <v>5912</v>
      </c>
      <c r="C55" s="443"/>
      <c r="D55" s="443" t="s">
        <v>5913</v>
      </c>
      <c r="E55" s="712" t="s">
        <v>5914</v>
      </c>
      <c r="F55" s="399" t="s">
        <v>1898</v>
      </c>
      <c r="K55" s="9"/>
    </row>
    <row r="56" spans="1:11" ht="22.5" customHeight="1">
      <c r="A56" s="305" t="s">
        <v>5845</v>
      </c>
      <c r="B56" s="411" t="s">
        <v>5910</v>
      </c>
      <c r="C56" s="443" t="s">
        <v>5891</v>
      </c>
      <c r="D56" s="443"/>
      <c r="F56" s="719"/>
      <c r="K56" s="9"/>
    </row>
    <row r="57" spans="1:11" ht="22.5" customHeight="1">
      <c r="A57" s="305" t="s">
        <v>5915</v>
      </c>
      <c r="B57" s="411" t="s">
        <v>5916</v>
      </c>
      <c r="C57" s="443" t="s">
        <v>5900</v>
      </c>
      <c r="D57" s="443"/>
      <c r="E57" s="443" t="s">
        <v>5917</v>
      </c>
      <c r="F57" s="399" t="s">
        <v>1898</v>
      </c>
      <c r="K57" s="9"/>
    </row>
    <row r="58" spans="1:11" ht="22.5" customHeight="1">
      <c r="A58" s="305" t="s">
        <v>5845</v>
      </c>
      <c r="B58" s="411" t="s">
        <v>5910</v>
      </c>
      <c r="C58" s="443" t="s">
        <v>5891</v>
      </c>
      <c r="D58" s="443"/>
      <c r="F58" s="719"/>
      <c r="K58" s="9"/>
    </row>
    <row r="59" spans="1:11" ht="22.5" customHeight="1">
      <c r="A59" s="703" t="s">
        <v>5918</v>
      </c>
      <c r="B59" s="704"/>
      <c r="C59" s="705"/>
      <c r="D59" s="705"/>
      <c r="E59" s="706"/>
      <c r="K59" s="9"/>
    </row>
    <row r="60" spans="1:11" ht="22.5" customHeight="1">
      <c r="A60" s="703" t="s">
        <v>5919</v>
      </c>
      <c r="B60" s="704"/>
      <c r="C60" s="705"/>
      <c r="D60" s="705"/>
      <c r="E60" s="706"/>
      <c r="K60" s="9"/>
    </row>
    <row r="61" spans="1:11" ht="22.5" customHeight="1">
      <c r="A61" s="305" t="s">
        <v>5920</v>
      </c>
      <c r="B61" s="411" t="s">
        <v>5921</v>
      </c>
      <c r="C61" s="443" t="s">
        <v>5891</v>
      </c>
      <c r="D61" s="443"/>
      <c r="E61" s="712"/>
      <c r="K61" s="9"/>
    </row>
    <row r="62" spans="1:11" ht="22.5" customHeight="1">
      <c r="A62" s="305" t="s">
        <v>5922</v>
      </c>
      <c r="B62" s="411" t="s">
        <v>5923</v>
      </c>
      <c r="C62" s="443" t="s">
        <v>5891</v>
      </c>
      <c r="D62" s="443"/>
      <c r="F62" s="720"/>
      <c r="K62" s="9"/>
    </row>
    <row r="63" spans="1:11" ht="22.5" customHeight="1">
      <c r="A63" s="703" t="s">
        <v>5924</v>
      </c>
      <c r="B63" s="704"/>
      <c r="C63" s="705"/>
      <c r="D63" s="705"/>
      <c r="E63" s="706"/>
      <c r="K63" s="9"/>
    </row>
    <row r="64" spans="1:11" ht="22.5" customHeight="1">
      <c r="A64" s="703" t="s">
        <v>5925</v>
      </c>
      <c r="B64" s="704"/>
      <c r="C64" s="705"/>
      <c r="D64" s="705"/>
      <c r="E64" s="706"/>
      <c r="K64" s="9"/>
    </row>
    <row r="65" spans="1:11" ht="22.5" customHeight="1">
      <c r="A65" s="305" t="s">
        <v>5926</v>
      </c>
      <c r="B65" s="411" t="s">
        <v>5927</v>
      </c>
      <c r="C65" s="443" t="s">
        <v>5891</v>
      </c>
      <c r="D65" s="443"/>
      <c r="E65" s="712"/>
      <c r="K65" s="9"/>
    </row>
    <row r="66" spans="1:11" ht="22.5" customHeight="1">
      <c r="A66" s="305" t="s">
        <v>5845</v>
      </c>
      <c r="B66" s="411" t="s">
        <v>5928</v>
      </c>
      <c r="C66" s="443" t="s">
        <v>5891</v>
      </c>
      <c r="D66" s="443"/>
      <c r="E66" s="715"/>
      <c r="F66" s="721"/>
      <c r="K66" s="9"/>
    </row>
    <row r="67" spans="1:11" ht="22.5" customHeight="1">
      <c r="A67" s="305" t="s">
        <v>5929</v>
      </c>
      <c r="B67" s="411" t="s">
        <v>5930</v>
      </c>
      <c r="C67" s="443"/>
      <c r="D67" s="443" t="s">
        <v>2558</v>
      </c>
      <c r="E67" s="434" t="s">
        <v>5931</v>
      </c>
      <c r="F67" s="399" t="s">
        <v>1898</v>
      </c>
      <c r="K67" s="9"/>
    </row>
    <row r="68" spans="1:11" ht="22.5" customHeight="1">
      <c r="A68" s="305" t="s">
        <v>5845</v>
      </c>
      <c r="B68" s="411" t="s">
        <v>5928</v>
      </c>
      <c r="C68" s="443" t="s">
        <v>5891</v>
      </c>
      <c r="D68" s="443"/>
      <c r="E68" s="715"/>
      <c r="F68" s="721"/>
      <c r="K68" s="9"/>
    </row>
    <row r="69" spans="1:11" ht="22.5" customHeight="1">
      <c r="A69" s="305" t="s">
        <v>5932</v>
      </c>
      <c r="B69" s="411" t="s">
        <v>5933</v>
      </c>
      <c r="C69" s="443" t="s">
        <v>5900</v>
      </c>
      <c r="D69" s="443"/>
      <c r="E69" s="715" t="s">
        <v>5934</v>
      </c>
      <c r="F69" s="399" t="s">
        <v>1898</v>
      </c>
      <c r="K69" s="9"/>
    </row>
    <row r="70" spans="1:11" ht="22.5" customHeight="1">
      <c r="A70" s="305" t="s">
        <v>5845</v>
      </c>
      <c r="B70" s="411" t="s">
        <v>5928</v>
      </c>
      <c r="C70" s="443" t="s">
        <v>5891</v>
      </c>
      <c r="D70" s="443"/>
      <c r="F70" s="707"/>
      <c r="K70" s="9"/>
    </row>
    <row r="71" spans="1:11" ht="22.5" customHeight="1">
      <c r="A71" s="703" t="s">
        <v>5935</v>
      </c>
      <c r="B71" s="704"/>
      <c r="C71" s="705"/>
      <c r="D71" s="705"/>
      <c r="E71" s="706"/>
      <c r="K71" s="9"/>
    </row>
    <row r="72" spans="1:11" ht="22.5" customHeight="1">
      <c r="A72" s="703" t="s">
        <v>5936</v>
      </c>
      <c r="B72" s="704"/>
      <c r="C72" s="705"/>
      <c r="D72" s="705"/>
      <c r="E72" s="706"/>
      <c r="K72" s="9"/>
    </row>
    <row r="73" spans="1:11" ht="22.5" customHeight="1">
      <c r="A73" s="305" t="s">
        <v>5937</v>
      </c>
      <c r="B73" s="411" t="s">
        <v>5938</v>
      </c>
      <c r="C73" s="443"/>
      <c r="D73" s="443" t="s">
        <v>5817</v>
      </c>
      <c r="E73" s="722" t="s">
        <v>5939</v>
      </c>
      <c r="F73" s="399" t="s">
        <v>1898</v>
      </c>
      <c r="K73" s="9"/>
    </row>
    <row r="74" spans="1:11" ht="22.5" customHeight="1">
      <c r="A74" s="305" t="s">
        <v>5845</v>
      </c>
      <c r="B74" s="411" t="s">
        <v>5940</v>
      </c>
      <c r="C74" s="443"/>
      <c r="D74" s="443" t="s">
        <v>5817</v>
      </c>
      <c r="E74" s="712"/>
      <c r="F74" s="399" t="s">
        <v>1898</v>
      </c>
      <c r="K74" s="9"/>
    </row>
    <row r="75" spans="1:11" ht="22.5" customHeight="1">
      <c r="A75" s="703" t="s">
        <v>5941</v>
      </c>
      <c r="B75" s="704"/>
      <c r="C75" s="705"/>
      <c r="D75" s="705"/>
      <c r="E75" s="706"/>
      <c r="K75" s="9"/>
    </row>
    <row r="76" spans="1:11" ht="22.5" customHeight="1">
      <c r="A76" s="305" t="s">
        <v>5942</v>
      </c>
      <c r="B76" s="411" t="s">
        <v>5943</v>
      </c>
      <c r="C76" s="443"/>
      <c r="D76" s="443" t="s">
        <v>5817</v>
      </c>
      <c r="E76" s="712"/>
      <c r="F76" s="399" t="s">
        <v>1898</v>
      </c>
      <c r="K76" s="9"/>
    </row>
    <row r="77" spans="1:11" ht="22.5" customHeight="1">
      <c r="A77" s="305" t="s">
        <v>5944</v>
      </c>
      <c r="B77" s="411" t="s">
        <v>5945</v>
      </c>
      <c r="C77" s="443"/>
      <c r="D77" s="443" t="s">
        <v>5817</v>
      </c>
      <c r="E77" s="712"/>
      <c r="F77" s="399" t="s">
        <v>1898</v>
      </c>
      <c r="K77" s="9"/>
    </row>
    <row r="78" spans="1:11" ht="22.5" customHeight="1">
      <c r="A78" s="305" t="s">
        <v>5946</v>
      </c>
      <c r="B78" s="411" t="s">
        <v>5947</v>
      </c>
      <c r="C78" s="443"/>
      <c r="D78" s="443" t="s">
        <v>5817</v>
      </c>
      <c r="E78" s="712"/>
      <c r="F78" s="399" t="s">
        <v>1898</v>
      </c>
      <c r="K78" s="9"/>
    </row>
    <row r="79" spans="1:11" ht="22.5" customHeight="1">
      <c r="A79" s="305" t="s">
        <v>5948</v>
      </c>
      <c r="B79" s="411" t="s">
        <v>5949</v>
      </c>
      <c r="C79" s="443"/>
      <c r="D79" s="443" t="s">
        <v>5817</v>
      </c>
      <c r="E79" s="712"/>
      <c r="F79" s="399" t="s">
        <v>1898</v>
      </c>
      <c r="K79" s="9"/>
    </row>
    <row r="80" spans="1:11" ht="22.5" customHeight="1">
      <c r="A80" s="305" t="s">
        <v>5950</v>
      </c>
      <c r="B80" s="411" t="s">
        <v>5951</v>
      </c>
      <c r="C80" s="443"/>
      <c r="D80" s="443" t="s">
        <v>5817</v>
      </c>
      <c r="E80" s="712"/>
      <c r="F80" s="399" t="s">
        <v>1898</v>
      </c>
      <c r="K80" s="9"/>
    </row>
    <row r="81" spans="1:11" ht="22.5" customHeight="1">
      <c r="A81" s="703" t="s">
        <v>5952</v>
      </c>
      <c r="B81" s="704"/>
      <c r="C81" s="705"/>
      <c r="D81" s="705"/>
      <c r="E81" s="706"/>
      <c r="K81" s="9"/>
    </row>
    <row r="82" spans="1:11" ht="22.5" customHeight="1">
      <c r="A82" s="305" t="s">
        <v>5860</v>
      </c>
      <c r="B82" s="411" t="s">
        <v>5953</v>
      </c>
      <c r="C82" s="443"/>
      <c r="D82" s="443" t="s">
        <v>5817</v>
      </c>
      <c r="E82" s="712"/>
      <c r="F82" s="399" t="s">
        <v>1898</v>
      </c>
      <c r="K82" s="9"/>
    </row>
    <row r="83" spans="1:11" ht="22.5" customHeight="1">
      <c r="A83" s="305" t="s">
        <v>5954</v>
      </c>
      <c r="B83" s="411" t="s">
        <v>5955</v>
      </c>
      <c r="C83" s="443"/>
      <c r="D83" s="443" t="s">
        <v>5817</v>
      </c>
      <c r="E83" s="712"/>
      <c r="F83" s="399" t="s">
        <v>1898</v>
      </c>
      <c r="K83" s="9"/>
    </row>
    <row r="84" spans="1:11" ht="22.5" customHeight="1">
      <c r="A84" s="305" t="s">
        <v>5956</v>
      </c>
      <c r="B84" s="411" t="s">
        <v>5957</v>
      </c>
      <c r="C84" s="443"/>
      <c r="D84" s="443" t="s">
        <v>5817</v>
      </c>
      <c r="E84" s="712"/>
      <c r="F84" s="399" t="s">
        <v>1898</v>
      </c>
      <c r="K84" s="9"/>
    </row>
    <row r="85" spans="1:11" ht="22.5" customHeight="1">
      <c r="A85" s="305" t="s">
        <v>5958</v>
      </c>
      <c r="B85" s="411" t="s">
        <v>5959</v>
      </c>
      <c r="C85" s="443"/>
      <c r="D85" s="443" t="s">
        <v>5817</v>
      </c>
      <c r="E85" s="712"/>
      <c r="F85" s="399" t="s">
        <v>1898</v>
      </c>
      <c r="K85" s="9"/>
    </row>
    <row r="86" spans="1:11" ht="22.5" customHeight="1">
      <c r="A86" s="305" t="s">
        <v>5860</v>
      </c>
      <c r="B86" s="411" t="s">
        <v>5960</v>
      </c>
      <c r="C86" s="443"/>
      <c r="D86" s="443" t="s">
        <v>5817</v>
      </c>
      <c r="E86" s="712"/>
      <c r="F86" s="399" t="s">
        <v>1898</v>
      </c>
      <c r="K86" s="9"/>
    </row>
    <row r="87" spans="1:11" ht="22.5" customHeight="1">
      <c r="A87" s="305" t="s">
        <v>5860</v>
      </c>
      <c r="B87" s="411" t="s">
        <v>5961</v>
      </c>
      <c r="C87" s="443"/>
      <c r="D87" s="443" t="s">
        <v>5817</v>
      </c>
      <c r="E87" s="712"/>
      <c r="F87" s="399" t="s">
        <v>1898</v>
      </c>
      <c r="K87" s="9"/>
    </row>
    <row r="88" spans="1:11" ht="22.5" customHeight="1">
      <c r="A88" s="305" t="s">
        <v>5860</v>
      </c>
      <c r="B88" s="411" t="s">
        <v>5962</v>
      </c>
      <c r="C88" s="443"/>
      <c r="D88" s="443" t="s">
        <v>5817</v>
      </c>
      <c r="E88" s="712"/>
      <c r="F88" s="399" t="s">
        <v>1898</v>
      </c>
      <c r="K88" s="9"/>
    </row>
    <row r="89" spans="1:11" ht="22.5" customHeight="1">
      <c r="A89" s="305" t="s">
        <v>5860</v>
      </c>
      <c r="B89" s="411" t="s">
        <v>5963</v>
      </c>
      <c r="C89" s="443"/>
      <c r="D89" s="443" t="s">
        <v>5817</v>
      </c>
      <c r="E89" s="712"/>
      <c r="F89" s="399" t="s">
        <v>1898</v>
      </c>
      <c r="K89" s="9"/>
    </row>
    <row r="90" spans="1:11" ht="22.5" customHeight="1">
      <c r="A90" s="305" t="s">
        <v>5860</v>
      </c>
      <c r="B90" s="411" t="s">
        <v>5964</v>
      </c>
      <c r="C90" s="443"/>
      <c r="D90" s="443" t="s">
        <v>5817</v>
      </c>
      <c r="E90" s="712"/>
      <c r="F90" s="399" t="s">
        <v>1898</v>
      </c>
      <c r="K90" s="9"/>
    </row>
    <row r="91" spans="1:11" ht="22.5" customHeight="1">
      <c r="A91" s="305" t="s">
        <v>5965</v>
      </c>
      <c r="B91" s="411" t="s">
        <v>5966</v>
      </c>
      <c r="C91" s="443"/>
      <c r="D91" s="443" t="s">
        <v>5817</v>
      </c>
      <c r="E91" s="712"/>
      <c r="F91" s="399" t="s">
        <v>1898</v>
      </c>
      <c r="K91" s="9"/>
    </row>
    <row r="92" spans="1:11" ht="22.5" customHeight="1">
      <c r="A92" s="703" t="s">
        <v>5967</v>
      </c>
      <c r="B92" s="704"/>
      <c r="C92" s="705"/>
      <c r="D92" s="705"/>
      <c r="E92" s="706"/>
      <c r="K92" s="9"/>
    </row>
    <row r="93" spans="1:11" ht="22.5" customHeight="1">
      <c r="A93" s="703" t="s">
        <v>5968</v>
      </c>
      <c r="B93" s="704"/>
      <c r="C93" s="705"/>
      <c r="D93" s="705"/>
      <c r="E93" s="706"/>
      <c r="K93" s="9"/>
    </row>
    <row r="94" spans="1:11" ht="22.5" customHeight="1">
      <c r="A94" s="305" t="s">
        <v>5969</v>
      </c>
      <c r="B94" s="411" t="s">
        <v>5970</v>
      </c>
      <c r="C94" s="443" t="s">
        <v>5891</v>
      </c>
      <c r="D94" s="443"/>
      <c r="E94" s="443"/>
      <c r="F94" s="719"/>
      <c r="K94" s="9"/>
    </row>
    <row r="95" spans="1:11" ht="22.5" customHeight="1">
      <c r="A95" s="305" t="s">
        <v>5971</v>
      </c>
      <c r="B95" s="411" t="s">
        <v>5972</v>
      </c>
      <c r="C95" s="443" t="s">
        <v>5900</v>
      </c>
      <c r="D95" s="443"/>
      <c r="E95" s="434" t="s">
        <v>5973</v>
      </c>
      <c r="F95" s="399" t="s">
        <v>1898</v>
      </c>
      <c r="K95" s="9"/>
    </row>
    <row r="96" spans="1:11" ht="22.5" customHeight="1">
      <c r="A96" s="305" t="s">
        <v>5974</v>
      </c>
      <c r="B96" s="411" t="s">
        <v>5975</v>
      </c>
      <c r="C96" s="443" t="s">
        <v>5891</v>
      </c>
      <c r="D96" s="443"/>
      <c r="F96" s="720"/>
      <c r="K96" s="9"/>
    </row>
    <row r="97" spans="1:11" ht="22.5" customHeight="1">
      <c r="A97" s="305" t="s">
        <v>5976</v>
      </c>
      <c r="B97" s="411" t="s">
        <v>5933</v>
      </c>
      <c r="C97" s="443" t="s">
        <v>5891</v>
      </c>
      <c r="D97" s="443"/>
      <c r="E97" s="712"/>
      <c r="K97" s="9"/>
    </row>
    <row r="98" spans="1:11" ht="22.5" customHeight="1">
      <c r="A98" s="703" t="s">
        <v>5977</v>
      </c>
      <c r="B98" s="704"/>
      <c r="C98" s="705"/>
      <c r="D98" s="705"/>
      <c r="E98" s="706"/>
      <c r="K98" s="9"/>
    </row>
    <row r="99" spans="1:11" ht="22.5" customHeight="1">
      <c r="A99" s="703" t="s">
        <v>5978</v>
      </c>
      <c r="B99" s="704"/>
      <c r="C99" s="705"/>
      <c r="D99" s="705"/>
      <c r="E99" s="706"/>
      <c r="K99" s="9"/>
    </row>
    <row r="100" spans="1:11" ht="22.5" customHeight="1">
      <c r="A100" s="305" t="s">
        <v>5979</v>
      </c>
      <c r="B100" s="411" t="s">
        <v>5980</v>
      </c>
      <c r="C100" s="443" t="s">
        <v>5891</v>
      </c>
      <c r="D100" s="443"/>
      <c r="E100" s="712"/>
      <c r="K100" s="9"/>
    </row>
    <row r="101" spans="1:11" ht="22.5" customHeight="1">
      <c r="A101" s="305" t="s">
        <v>5845</v>
      </c>
      <c r="B101" s="411" t="s">
        <v>5981</v>
      </c>
      <c r="C101" s="443" t="s">
        <v>5891</v>
      </c>
      <c r="D101" s="443"/>
      <c r="E101" s="712"/>
      <c r="K101" s="9"/>
    </row>
    <row r="102" spans="1:11" ht="22.5" customHeight="1">
      <c r="A102" s="305" t="s">
        <v>5982</v>
      </c>
      <c r="B102" s="411" t="s">
        <v>5983</v>
      </c>
      <c r="C102" s="443"/>
      <c r="D102" s="443" t="s">
        <v>5913</v>
      </c>
      <c r="E102" s="434" t="s">
        <v>5984</v>
      </c>
      <c r="F102" s="399" t="s">
        <v>1898</v>
      </c>
      <c r="K102" s="9"/>
    </row>
    <row r="103" spans="1:11" ht="22.5" customHeight="1">
      <c r="A103" s="305" t="s">
        <v>5985</v>
      </c>
      <c r="B103" s="411" t="s">
        <v>5887</v>
      </c>
      <c r="C103" s="443" t="s">
        <v>2552</v>
      </c>
      <c r="D103" s="443"/>
      <c r="E103" s="434" t="s">
        <v>5986</v>
      </c>
      <c r="F103" s="399" t="s">
        <v>1898</v>
      </c>
      <c r="K103" s="9"/>
    </row>
    <row r="104" spans="1:11" ht="22.5" customHeight="1">
      <c r="A104" s="305" t="s">
        <v>5845</v>
      </c>
      <c r="B104" s="411" t="s">
        <v>5981</v>
      </c>
      <c r="C104" s="443" t="s">
        <v>5891</v>
      </c>
      <c r="D104" s="443"/>
      <c r="E104" s="443"/>
      <c r="F104" s="719"/>
      <c r="K104" s="9"/>
    </row>
    <row r="105" spans="1:11" ht="22.5" customHeight="1">
      <c r="A105" s="305" t="s">
        <v>5987</v>
      </c>
      <c r="B105" s="411" t="s">
        <v>5988</v>
      </c>
      <c r="C105" s="443" t="s">
        <v>5900</v>
      </c>
      <c r="D105" s="443"/>
      <c r="E105" s="443" t="s">
        <v>5989</v>
      </c>
      <c r="F105" s="399" t="s">
        <v>1898</v>
      </c>
      <c r="K105" s="9"/>
    </row>
    <row r="106" spans="1:11" ht="22.5" customHeight="1">
      <c r="A106" s="305" t="s">
        <v>5845</v>
      </c>
      <c r="B106" s="411" t="s">
        <v>5981</v>
      </c>
      <c r="C106" s="443" t="s">
        <v>5891</v>
      </c>
      <c r="D106" s="443"/>
      <c r="F106" s="719"/>
      <c r="K106" s="9"/>
    </row>
    <row r="107" spans="1:11" ht="22.5" customHeight="1">
      <c r="A107" s="703" t="s">
        <v>5990</v>
      </c>
      <c r="B107" s="704"/>
      <c r="C107" s="705"/>
      <c r="D107" s="705"/>
      <c r="E107" s="706"/>
      <c r="K107" s="9"/>
    </row>
    <row r="108" spans="1:11" ht="22.5" customHeight="1">
      <c r="A108" s="703" t="s">
        <v>5991</v>
      </c>
      <c r="B108" s="704"/>
      <c r="C108" s="705"/>
      <c r="D108" s="705"/>
      <c r="E108" s="706"/>
      <c r="K108" s="9"/>
    </row>
    <row r="109" spans="1:11" ht="22.5" customHeight="1">
      <c r="A109" s="305" t="s">
        <v>5992</v>
      </c>
      <c r="B109" s="411" t="s">
        <v>5993</v>
      </c>
      <c r="C109" s="443" t="s">
        <v>2463</v>
      </c>
      <c r="D109" s="443"/>
      <c r="E109" s="712"/>
      <c r="K109" s="9"/>
    </row>
    <row r="110" spans="1:11" ht="22.5" customHeight="1">
      <c r="A110" s="305" t="s">
        <v>5845</v>
      </c>
      <c r="B110" s="411" t="s">
        <v>5981</v>
      </c>
      <c r="C110" s="443"/>
      <c r="D110" s="443" t="s">
        <v>5808</v>
      </c>
      <c r="E110" s="719"/>
      <c r="F110" s="399" t="s">
        <v>1898</v>
      </c>
      <c r="K110" s="9"/>
    </row>
    <row r="111" spans="1:11" ht="22.5" customHeight="1">
      <c r="A111" s="305" t="s">
        <v>5994</v>
      </c>
      <c r="B111" s="411" t="s">
        <v>5995</v>
      </c>
      <c r="C111" s="443" t="s">
        <v>5996</v>
      </c>
      <c r="D111" s="443"/>
      <c r="E111" s="712" t="s">
        <v>5997</v>
      </c>
      <c r="F111" s="399" t="s">
        <v>1898</v>
      </c>
      <c r="K111" s="9"/>
    </row>
    <row r="112" spans="1:11" ht="22.5" customHeight="1">
      <c r="A112" s="305" t="s">
        <v>5845</v>
      </c>
      <c r="B112" s="411" t="s">
        <v>5981</v>
      </c>
      <c r="C112" s="443"/>
      <c r="D112" s="443" t="s">
        <v>5808</v>
      </c>
      <c r="E112" s="719"/>
      <c r="F112" s="399" t="s">
        <v>1898</v>
      </c>
      <c r="K112" s="9"/>
    </row>
    <row r="113" spans="1:11" ht="22.5" customHeight="1">
      <c r="A113" s="703" t="s">
        <v>5998</v>
      </c>
      <c r="B113" s="704"/>
      <c r="C113" s="705"/>
      <c r="D113" s="705"/>
      <c r="E113" s="706"/>
      <c r="K113" s="9"/>
    </row>
    <row r="114" spans="1:11" ht="22.5" customHeight="1">
      <c r="A114" s="703" t="s">
        <v>5999</v>
      </c>
      <c r="B114" s="704"/>
      <c r="C114" s="705"/>
      <c r="D114" s="705"/>
      <c r="E114" s="706"/>
      <c r="K114" s="9"/>
    </row>
    <row r="115" spans="1:11" ht="22.5" customHeight="1">
      <c r="A115" s="305" t="s">
        <v>6000</v>
      </c>
      <c r="B115" s="411" t="s">
        <v>6001</v>
      </c>
      <c r="C115" s="443"/>
      <c r="D115" s="443" t="s">
        <v>6002</v>
      </c>
      <c r="E115" s="710" t="s">
        <v>6003</v>
      </c>
      <c r="F115" s="399" t="s">
        <v>1898</v>
      </c>
      <c r="G115" s="711"/>
      <c r="K115" s="9"/>
    </row>
    <row r="116" spans="1:11" ht="22.5" customHeight="1">
      <c r="A116" s="305" t="s">
        <v>5845</v>
      </c>
      <c r="B116" s="411" t="s">
        <v>6004</v>
      </c>
      <c r="C116" s="443"/>
      <c r="D116" s="443" t="s">
        <v>6002</v>
      </c>
      <c r="E116" s="712"/>
      <c r="F116" s="399" t="s">
        <v>1898</v>
      </c>
      <c r="K116" s="9"/>
    </row>
    <row r="117" spans="1:11" ht="22.5" customHeight="1">
      <c r="A117" s="305" t="s">
        <v>6005</v>
      </c>
      <c r="B117" s="411" t="s">
        <v>6006</v>
      </c>
      <c r="C117" s="443"/>
      <c r="D117" s="443" t="s">
        <v>6002</v>
      </c>
      <c r="E117" s="712"/>
      <c r="F117" s="399" t="s">
        <v>1898</v>
      </c>
      <c r="K117" s="9"/>
    </row>
    <row r="118" spans="1:11" ht="22.5" customHeight="1">
      <c r="A118" s="305" t="s">
        <v>6007</v>
      </c>
      <c r="B118" s="411" t="s">
        <v>6008</v>
      </c>
      <c r="C118" s="443"/>
      <c r="D118" s="443" t="s">
        <v>6002</v>
      </c>
      <c r="E118" s="712"/>
      <c r="F118" s="399" t="s">
        <v>1898</v>
      </c>
      <c r="K118" s="9"/>
    </row>
    <row r="119" spans="1:11" ht="22.5" customHeight="1">
      <c r="A119" s="305" t="s">
        <v>6009</v>
      </c>
      <c r="B119" s="411" t="s">
        <v>6010</v>
      </c>
      <c r="C119" s="443"/>
      <c r="D119" s="443" t="s">
        <v>6002</v>
      </c>
      <c r="E119" s="712"/>
      <c r="F119" s="399" t="s">
        <v>1898</v>
      </c>
      <c r="K119" s="9"/>
    </row>
    <row r="120" spans="1:11" ht="22.5" customHeight="1">
      <c r="A120" s="305" t="s">
        <v>6011</v>
      </c>
      <c r="B120" s="411" t="s">
        <v>6012</v>
      </c>
      <c r="C120" s="443"/>
      <c r="D120" s="443" t="s">
        <v>6002</v>
      </c>
      <c r="E120" s="712"/>
      <c r="F120" s="399" t="s">
        <v>1898</v>
      </c>
      <c r="K120" s="9"/>
    </row>
    <row r="121" spans="1:11" ht="22.5" customHeight="1">
      <c r="A121" s="305" t="s">
        <v>6013</v>
      </c>
      <c r="B121" s="411" t="s">
        <v>6014</v>
      </c>
      <c r="C121" s="443"/>
      <c r="D121" s="443" t="s">
        <v>6002</v>
      </c>
      <c r="E121" s="712"/>
      <c r="F121" s="399" t="s">
        <v>1898</v>
      </c>
      <c r="K121" s="9"/>
    </row>
    <row r="122" spans="1:11" ht="22.5" customHeight="1">
      <c r="A122" s="305" t="s">
        <v>6015</v>
      </c>
      <c r="B122" s="411" t="s">
        <v>6016</v>
      </c>
      <c r="C122" s="443"/>
      <c r="D122" s="443" t="s">
        <v>6002</v>
      </c>
      <c r="E122" s="712"/>
      <c r="F122" s="399" t="s">
        <v>1898</v>
      </c>
      <c r="K122" s="9"/>
    </row>
    <row r="123" spans="1:11" ht="22.5" customHeight="1">
      <c r="A123" s="703" t="s">
        <v>6017</v>
      </c>
      <c r="B123" s="704"/>
      <c r="C123" s="705"/>
      <c r="D123" s="705"/>
      <c r="E123" s="706"/>
      <c r="K123" s="9"/>
    </row>
    <row r="124" spans="1:11" ht="22.5" customHeight="1">
      <c r="A124" s="703" t="s">
        <v>6018</v>
      </c>
      <c r="B124" s="704"/>
      <c r="C124" s="705"/>
      <c r="D124" s="705"/>
      <c r="E124" s="706"/>
      <c r="K124" s="9"/>
    </row>
    <row r="125" spans="1:11" ht="22.5" customHeight="1">
      <c r="A125" s="305" t="s">
        <v>6019</v>
      </c>
      <c r="B125" s="411" t="s">
        <v>6020</v>
      </c>
      <c r="C125" s="443"/>
      <c r="D125" s="443" t="s">
        <v>6002</v>
      </c>
      <c r="E125" s="713" t="s">
        <v>6021</v>
      </c>
      <c r="F125" s="399" t="s">
        <v>1898</v>
      </c>
      <c r="K125" s="9"/>
    </row>
    <row r="126" spans="1:11" ht="22.5" customHeight="1">
      <c r="A126" s="305" t="s">
        <v>5845</v>
      </c>
      <c r="B126" s="411" t="s">
        <v>6022</v>
      </c>
      <c r="C126" s="443"/>
      <c r="D126" s="443" t="s">
        <v>6002</v>
      </c>
      <c r="E126" s="712"/>
      <c r="F126" s="399" t="s">
        <v>1898</v>
      </c>
      <c r="K126" s="9"/>
    </row>
    <row r="127" spans="1:11" ht="22.5" customHeight="1">
      <c r="A127" s="305" t="s">
        <v>6023</v>
      </c>
      <c r="B127" s="411" t="s">
        <v>6024</v>
      </c>
      <c r="C127" s="443"/>
      <c r="D127" s="443" t="s">
        <v>6002</v>
      </c>
      <c r="E127" s="712"/>
      <c r="F127" s="399" t="s">
        <v>1898</v>
      </c>
      <c r="K127" s="9"/>
    </row>
    <row r="128" spans="1:11" ht="22.5" customHeight="1">
      <c r="A128" s="305" t="s">
        <v>5845</v>
      </c>
      <c r="B128" s="411" t="s">
        <v>6022</v>
      </c>
      <c r="C128" s="443"/>
      <c r="D128" s="443" t="s">
        <v>6002</v>
      </c>
      <c r="E128" s="712"/>
      <c r="F128" s="399" t="s">
        <v>1898</v>
      </c>
      <c r="K128" s="9"/>
    </row>
    <row r="129" spans="1:11" ht="22.5" customHeight="1">
      <c r="A129" s="703" t="s">
        <v>6025</v>
      </c>
      <c r="B129" s="704"/>
      <c r="C129" s="705"/>
      <c r="D129" s="705"/>
      <c r="E129" s="706"/>
      <c r="K129" s="9"/>
    </row>
    <row r="130" spans="1:11" ht="22.5" customHeight="1">
      <c r="A130" s="703" t="s">
        <v>6026</v>
      </c>
      <c r="B130" s="704"/>
      <c r="C130" s="705"/>
      <c r="D130" s="705"/>
      <c r="E130" s="706"/>
      <c r="K130" s="9"/>
    </row>
    <row r="131" spans="1:11" ht="22.5" customHeight="1">
      <c r="A131" s="305" t="s">
        <v>6027</v>
      </c>
      <c r="B131" s="411" t="s">
        <v>6028</v>
      </c>
      <c r="C131" s="443" t="s">
        <v>3250</v>
      </c>
      <c r="D131" s="443"/>
      <c r="E131" s="712" t="s">
        <v>6029</v>
      </c>
      <c r="K131" s="9"/>
    </row>
    <row r="132" spans="1:11" ht="22.5" customHeight="1">
      <c r="A132" s="305" t="s">
        <v>6030</v>
      </c>
      <c r="B132" s="411" t="s">
        <v>6031</v>
      </c>
      <c r="C132" s="443" t="s">
        <v>5996</v>
      </c>
      <c r="D132" s="443"/>
      <c r="E132" s="713" t="s">
        <v>6032</v>
      </c>
      <c r="F132" s="399" t="s">
        <v>1898</v>
      </c>
      <c r="K132" s="9"/>
    </row>
    <row r="133" spans="1:11" ht="22.5" customHeight="1">
      <c r="A133" s="703" t="s">
        <v>6033</v>
      </c>
      <c r="B133" s="704"/>
      <c r="C133" s="705"/>
      <c r="D133" s="705"/>
      <c r="E133" s="706"/>
      <c r="K133" s="9"/>
    </row>
    <row r="134" spans="1:11" ht="22.5" customHeight="1">
      <c r="A134" s="703" t="s">
        <v>6034</v>
      </c>
      <c r="B134" s="704"/>
      <c r="C134" s="705"/>
      <c r="D134" s="705"/>
      <c r="E134" s="706"/>
      <c r="K134" s="9"/>
    </row>
    <row r="135" spans="1:11" ht="22.5" customHeight="1">
      <c r="A135" s="305" t="s">
        <v>6035</v>
      </c>
      <c r="B135" s="411" t="s">
        <v>6036</v>
      </c>
      <c r="C135" s="443" t="s">
        <v>3250</v>
      </c>
      <c r="D135" s="443"/>
      <c r="E135" s="712"/>
      <c r="K135" s="9"/>
    </row>
    <row r="136" spans="1:11" ht="22.5" customHeight="1">
      <c r="A136" s="305" t="s">
        <v>6037</v>
      </c>
      <c r="B136" s="411" t="s">
        <v>6038</v>
      </c>
      <c r="C136" s="443" t="s">
        <v>5996</v>
      </c>
      <c r="D136" s="443"/>
      <c r="E136" s="713" t="s">
        <v>6039</v>
      </c>
      <c r="F136" s="399" t="s">
        <v>1898</v>
      </c>
      <c r="K136" s="9"/>
    </row>
    <row r="137" spans="1:11" ht="22.5" customHeight="1">
      <c r="A137" s="703" t="s">
        <v>6040</v>
      </c>
      <c r="B137" s="704"/>
      <c r="C137" s="705"/>
      <c r="D137" s="705"/>
      <c r="E137" s="706"/>
      <c r="K137" s="9"/>
    </row>
    <row r="138" spans="1:11" ht="22.5" customHeight="1">
      <c r="A138" s="703" t="s">
        <v>6041</v>
      </c>
      <c r="B138" s="704"/>
      <c r="C138" s="705"/>
      <c r="D138" s="705"/>
      <c r="E138" s="706"/>
      <c r="K138" s="9"/>
    </row>
    <row r="139" spans="1:11" ht="22.5" customHeight="1">
      <c r="A139" s="305" t="s">
        <v>6042</v>
      </c>
      <c r="B139" s="411" t="s">
        <v>6043</v>
      </c>
      <c r="C139" s="443" t="s">
        <v>3250</v>
      </c>
      <c r="D139" s="443"/>
      <c r="E139" s="723" t="s">
        <v>6044</v>
      </c>
      <c r="F139" s="724" t="s">
        <v>6045</v>
      </c>
      <c r="K139" s="9"/>
    </row>
    <row r="140" spans="1:11" ht="22.5" customHeight="1">
      <c r="A140" s="305" t="s">
        <v>5845</v>
      </c>
      <c r="B140" s="411" t="s">
        <v>6046</v>
      </c>
      <c r="C140" s="443" t="s">
        <v>3250</v>
      </c>
      <c r="D140" s="443"/>
      <c r="E140" s="712"/>
      <c r="F140" s="707" t="s">
        <v>6047</v>
      </c>
      <c r="K140" s="9"/>
    </row>
    <row r="141" spans="1:11" ht="22.5" customHeight="1">
      <c r="A141" s="305" t="s">
        <v>6048</v>
      </c>
      <c r="B141" s="411" t="s">
        <v>6049</v>
      </c>
      <c r="C141" s="443" t="s">
        <v>3250</v>
      </c>
      <c r="D141" s="443"/>
      <c r="E141" s="712"/>
      <c r="F141" s="707" t="s">
        <v>6047</v>
      </c>
      <c r="K141" s="9"/>
    </row>
    <row r="142" spans="1:11" ht="22.5" customHeight="1">
      <c r="A142" s="305" t="s">
        <v>6050</v>
      </c>
      <c r="B142" s="411" t="s">
        <v>6051</v>
      </c>
      <c r="C142" s="443"/>
      <c r="D142" s="443" t="s">
        <v>6052</v>
      </c>
      <c r="E142" s="723" t="s">
        <v>6053</v>
      </c>
      <c r="F142" s="724" t="s">
        <v>6054</v>
      </c>
      <c r="K142" s="9"/>
    </row>
    <row r="143" spans="1:11" ht="22.5" customHeight="1">
      <c r="A143" s="305" t="s">
        <v>5845</v>
      </c>
      <c r="B143" s="411" t="s">
        <v>6055</v>
      </c>
      <c r="C143" s="443" t="s">
        <v>3250</v>
      </c>
      <c r="D143" s="443"/>
      <c r="E143" s="712"/>
      <c r="F143" s="707" t="s">
        <v>6047</v>
      </c>
      <c r="K143" s="9"/>
    </row>
    <row r="144" spans="1:11" ht="22.5" customHeight="1">
      <c r="A144" s="305" t="s">
        <v>6056</v>
      </c>
      <c r="B144" s="411" t="s">
        <v>6057</v>
      </c>
      <c r="C144" s="443"/>
      <c r="D144" s="443" t="s">
        <v>6052</v>
      </c>
      <c r="E144" s="725" t="s">
        <v>6053</v>
      </c>
      <c r="F144" s="724" t="s">
        <v>6054</v>
      </c>
      <c r="K144" s="9"/>
    </row>
    <row r="145" spans="1:11" ht="22.5" customHeight="1">
      <c r="A145" s="305" t="s">
        <v>6058</v>
      </c>
      <c r="B145" s="411" t="s">
        <v>6059</v>
      </c>
      <c r="C145" s="443"/>
      <c r="D145" s="443" t="s">
        <v>6052</v>
      </c>
      <c r="E145" s="725" t="s">
        <v>6053</v>
      </c>
      <c r="F145" s="724" t="s">
        <v>6054</v>
      </c>
      <c r="K145" s="9"/>
    </row>
    <row r="146" spans="1:11" ht="22.5" customHeight="1">
      <c r="A146" s="305" t="s">
        <v>6060</v>
      </c>
      <c r="B146" s="411" t="s">
        <v>6061</v>
      </c>
      <c r="C146" s="443"/>
      <c r="D146" s="443" t="s">
        <v>6052</v>
      </c>
      <c r="E146" s="725" t="s">
        <v>6053</v>
      </c>
      <c r="F146" s="724" t="s">
        <v>6054</v>
      </c>
      <c r="K146" s="9"/>
    </row>
    <row r="147" spans="1:11" ht="22.5" customHeight="1">
      <c r="A147" s="703" t="s">
        <v>6062</v>
      </c>
      <c r="B147" s="704"/>
      <c r="C147" s="705"/>
      <c r="D147" s="705"/>
      <c r="E147" s="706"/>
      <c r="K147" s="9"/>
    </row>
    <row r="148" spans="1:11" ht="22.5" customHeight="1">
      <c r="A148" s="703" t="s">
        <v>6063</v>
      </c>
      <c r="B148" s="704"/>
      <c r="C148" s="705"/>
      <c r="D148" s="705"/>
      <c r="E148" s="706"/>
      <c r="K148" s="9"/>
    </row>
    <row r="149" spans="1:11" ht="22.5" customHeight="1">
      <c r="A149" s="305" t="s">
        <v>6064</v>
      </c>
      <c r="B149" s="411" t="s">
        <v>6065</v>
      </c>
      <c r="C149" s="443" t="s">
        <v>3250</v>
      </c>
      <c r="D149" s="443"/>
      <c r="E149" s="712"/>
      <c r="K149" s="9"/>
    </row>
    <row r="150" spans="1:11" ht="22.5" customHeight="1">
      <c r="A150" s="305" t="s">
        <v>5845</v>
      </c>
      <c r="B150" s="411" t="s">
        <v>5981</v>
      </c>
      <c r="C150" s="715" t="s">
        <v>3250</v>
      </c>
      <c r="D150" s="443"/>
      <c r="E150" s="712"/>
      <c r="K150" s="9"/>
    </row>
    <row r="151" spans="1:11" ht="22.5" customHeight="1">
      <c r="A151" s="305" t="s">
        <v>6066</v>
      </c>
      <c r="B151" s="411" t="s">
        <v>6067</v>
      </c>
      <c r="C151" s="715"/>
      <c r="D151" s="443" t="s">
        <v>6052</v>
      </c>
      <c r="E151" s="713" t="s">
        <v>6068</v>
      </c>
      <c r="F151" s="712" t="s">
        <v>1898</v>
      </c>
      <c r="K151" s="9"/>
    </row>
    <row r="152" spans="1:11" ht="22.5" customHeight="1">
      <c r="A152" s="305" t="s">
        <v>5845</v>
      </c>
      <c r="B152" s="411" t="s">
        <v>5981</v>
      </c>
      <c r="C152" s="715"/>
      <c r="D152" s="443" t="s">
        <v>6052</v>
      </c>
      <c r="E152" s="712"/>
      <c r="K152" s="9"/>
    </row>
    <row r="153" spans="1:11" ht="22.5" customHeight="1">
      <c r="A153" s="305" t="s">
        <v>6069</v>
      </c>
      <c r="B153" s="411" t="s">
        <v>6070</v>
      </c>
      <c r="C153" s="715" t="s">
        <v>5996</v>
      </c>
      <c r="D153" s="443"/>
      <c r="E153" s="713" t="s">
        <v>6071</v>
      </c>
      <c r="F153" s="712" t="s">
        <v>1898</v>
      </c>
      <c r="K153" s="9"/>
    </row>
    <row r="154" spans="1:11" ht="22.5" customHeight="1">
      <c r="A154" s="703" t="s">
        <v>6072</v>
      </c>
      <c r="B154" s="704"/>
      <c r="C154" s="705"/>
      <c r="D154" s="705"/>
      <c r="E154" s="706"/>
      <c r="K154" s="9"/>
    </row>
    <row r="155" spans="1:11" ht="22.5" customHeight="1">
      <c r="A155" s="703" t="s">
        <v>6073</v>
      </c>
      <c r="B155" s="704"/>
      <c r="C155" s="705"/>
      <c r="D155" s="705"/>
      <c r="E155" s="706"/>
      <c r="K155" s="9"/>
    </row>
    <row r="156" spans="1:11" ht="22.5" customHeight="1">
      <c r="A156" s="305" t="s">
        <v>6074</v>
      </c>
      <c r="B156" s="411" t="s">
        <v>6075</v>
      </c>
      <c r="C156" s="715" t="s">
        <v>3250</v>
      </c>
      <c r="D156" s="443"/>
      <c r="E156" s="713"/>
      <c r="F156" s="712" t="s">
        <v>6076</v>
      </c>
      <c r="K156" s="9"/>
    </row>
    <row r="157" spans="1:11" ht="22.5" customHeight="1">
      <c r="A157" s="305" t="s">
        <v>6077</v>
      </c>
      <c r="B157" s="411" t="s">
        <v>6078</v>
      </c>
      <c r="C157" s="715" t="s">
        <v>3250</v>
      </c>
      <c r="D157" s="443"/>
      <c r="E157" s="712"/>
      <c r="F157" s="712" t="s">
        <v>6076</v>
      </c>
      <c r="K157" s="9"/>
    </row>
    <row r="158" spans="1:11" ht="22.5" customHeight="1">
      <c r="A158" s="703" t="s">
        <v>6079</v>
      </c>
      <c r="B158" s="704"/>
      <c r="C158" s="705"/>
      <c r="D158" s="705"/>
      <c r="E158" s="706"/>
      <c r="K158" s="9"/>
    </row>
    <row r="159" spans="1:11" ht="22.5" customHeight="1">
      <c r="A159" s="703" t="s">
        <v>6080</v>
      </c>
      <c r="B159" s="704"/>
      <c r="C159" s="705"/>
      <c r="D159" s="705"/>
      <c r="E159" s="706"/>
      <c r="K159" s="9"/>
    </row>
    <row r="160" spans="1:11" ht="22.5" customHeight="1">
      <c r="A160" s="305" t="s">
        <v>6081</v>
      </c>
      <c r="B160" s="411" t="s">
        <v>6082</v>
      </c>
      <c r="C160" s="715"/>
      <c r="D160" s="443" t="s">
        <v>6002</v>
      </c>
      <c r="E160" s="713" t="s">
        <v>6083</v>
      </c>
      <c r="F160" s="720" t="s">
        <v>1898</v>
      </c>
      <c r="K160" s="9"/>
    </row>
    <row r="161" spans="1:11" ht="22.5" customHeight="1">
      <c r="A161" s="305" t="s">
        <v>6084</v>
      </c>
      <c r="B161" s="411" t="s">
        <v>6085</v>
      </c>
      <c r="C161" s="715"/>
      <c r="D161" s="443" t="s">
        <v>6002</v>
      </c>
      <c r="E161" s="712" t="s">
        <v>6086</v>
      </c>
      <c r="F161" s="726" t="s">
        <v>1898</v>
      </c>
      <c r="K161" s="9"/>
    </row>
    <row r="162" spans="1:11" ht="22.5" customHeight="1">
      <c r="A162" s="703" t="s">
        <v>6087</v>
      </c>
      <c r="B162" s="704"/>
      <c r="C162" s="705"/>
      <c r="D162" s="705"/>
      <c r="E162" s="706"/>
      <c r="K162" s="9"/>
    </row>
    <row r="163" spans="1:11" ht="22.5" customHeight="1">
      <c r="A163" s="703" t="s">
        <v>6088</v>
      </c>
      <c r="B163" s="704"/>
      <c r="C163" s="705"/>
      <c r="D163" s="705"/>
      <c r="E163" s="706"/>
      <c r="K163" s="9"/>
    </row>
    <row r="164" spans="1:11" ht="22.5" customHeight="1">
      <c r="A164" s="305" t="s">
        <v>6089</v>
      </c>
      <c r="B164" s="411" t="s">
        <v>6090</v>
      </c>
      <c r="C164" s="715"/>
      <c r="D164" s="443" t="s">
        <v>6002</v>
      </c>
      <c r="E164" s="713" t="s">
        <v>6083</v>
      </c>
      <c r="F164" s="720" t="s">
        <v>1898</v>
      </c>
      <c r="K164" s="9"/>
    </row>
    <row r="165" spans="1:11" ht="22.5" customHeight="1">
      <c r="A165" s="305" t="s">
        <v>5845</v>
      </c>
      <c r="B165" s="411" t="s">
        <v>6091</v>
      </c>
      <c r="C165" s="715"/>
      <c r="D165" s="443" t="s">
        <v>6002</v>
      </c>
      <c r="E165" s="712"/>
      <c r="F165" s="720" t="s">
        <v>1898</v>
      </c>
      <c r="K165" s="9"/>
    </row>
    <row r="166" spans="1:11" ht="22.5" customHeight="1">
      <c r="A166" s="305" t="s">
        <v>6092</v>
      </c>
      <c r="B166" s="411" t="s">
        <v>6093</v>
      </c>
      <c r="C166" s="715"/>
      <c r="D166" s="443" t="s">
        <v>6002</v>
      </c>
      <c r="E166" s="712" t="s">
        <v>6094</v>
      </c>
      <c r="F166" s="720" t="s">
        <v>1898</v>
      </c>
      <c r="K166" s="9"/>
    </row>
    <row r="167" spans="1:11" ht="22.5" customHeight="1">
      <c r="A167" s="305" t="s">
        <v>6095</v>
      </c>
      <c r="B167" s="411" t="s">
        <v>6096</v>
      </c>
      <c r="C167" s="715"/>
      <c r="D167" s="443" t="s">
        <v>6002</v>
      </c>
      <c r="E167" s="712" t="s">
        <v>6094</v>
      </c>
      <c r="F167" s="720" t="s">
        <v>1898</v>
      </c>
      <c r="K167" s="9"/>
    </row>
    <row r="168" spans="1:11" ht="22.5" customHeight="1">
      <c r="A168" s="703" t="s">
        <v>6097</v>
      </c>
      <c r="B168" s="704"/>
      <c r="C168" s="705"/>
      <c r="D168" s="705"/>
      <c r="E168" s="706"/>
      <c r="K168" s="9"/>
    </row>
    <row r="169" spans="1:11" ht="22.5" customHeight="1">
      <c r="A169" s="703" t="s">
        <v>6098</v>
      </c>
      <c r="B169" s="704"/>
      <c r="C169" s="705"/>
      <c r="D169" s="705"/>
      <c r="E169" s="706"/>
      <c r="K169" s="9"/>
    </row>
    <row r="170" spans="1:11" ht="22.5" customHeight="1">
      <c r="A170" s="305" t="s">
        <v>6099</v>
      </c>
      <c r="B170" s="411" t="s">
        <v>6100</v>
      </c>
      <c r="C170" s="715"/>
      <c r="D170" s="443" t="s">
        <v>6002</v>
      </c>
      <c r="E170" s="713" t="s">
        <v>6083</v>
      </c>
      <c r="F170" s="720" t="s">
        <v>1898</v>
      </c>
      <c r="K170" s="9"/>
    </row>
    <row r="171" spans="1:11" ht="22.5" customHeight="1" thickBot="1">
      <c r="A171" s="727" t="s">
        <v>6101</v>
      </c>
      <c r="B171" s="728" t="s">
        <v>6102</v>
      </c>
      <c r="C171" s="729"/>
      <c r="D171" s="443" t="s">
        <v>6103</v>
      </c>
      <c r="E171" s="730" t="s">
        <v>6104</v>
      </c>
      <c r="F171" s="720" t="s">
        <v>1898</v>
      </c>
      <c r="K171" s="9"/>
    </row>
    <row r="172" spans="1:11" ht="22.5" customHeight="1" thickBot="1">
      <c r="A172" s="1416" t="s">
        <v>6106</v>
      </c>
      <c r="B172" s="1417"/>
      <c r="C172" s="1417"/>
      <c r="D172" s="1417"/>
      <c r="E172" s="1417"/>
      <c r="F172" s="1418"/>
      <c r="G172"/>
      <c r="K172" s="9"/>
    </row>
    <row r="173" spans="1:11" ht="22.5" customHeight="1" thickBot="1">
      <c r="A173" s="731" t="s">
        <v>6107</v>
      </c>
      <c r="B173" s="732" t="s">
        <v>6108</v>
      </c>
      <c r="C173" s="733" t="s">
        <v>6109</v>
      </c>
      <c r="D173" s="733" t="s">
        <v>2457</v>
      </c>
      <c r="E173" s="733" t="s">
        <v>2458</v>
      </c>
      <c r="F173" s="734" t="s">
        <v>39</v>
      </c>
      <c r="G173" t="s">
        <v>5803</v>
      </c>
      <c r="K173" s="9"/>
    </row>
    <row r="174" spans="1:11" ht="22.5" customHeight="1">
      <c r="A174" s="735">
        <v>1</v>
      </c>
      <c r="B174" s="736" t="s">
        <v>6110</v>
      </c>
      <c r="C174" s="736" t="s">
        <v>2077</v>
      </c>
      <c r="D174" s="736" t="s">
        <v>6111</v>
      </c>
      <c r="E174" s="736"/>
      <c r="F174" s="737"/>
      <c r="G174"/>
      <c r="K174" s="9"/>
    </row>
    <row r="175" spans="1:11" ht="22.5" customHeight="1">
      <c r="A175" s="738">
        <v>2</v>
      </c>
      <c r="B175" s="739" t="s">
        <v>6112</v>
      </c>
      <c r="C175" s="739" t="s">
        <v>2077</v>
      </c>
      <c r="D175" s="739" t="s">
        <v>6111</v>
      </c>
      <c r="E175" s="739"/>
      <c r="F175" s="534"/>
      <c r="G175"/>
      <c r="K175" s="9"/>
    </row>
    <row r="176" spans="1:11" ht="22.5" customHeight="1">
      <c r="A176" s="738">
        <v>3</v>
      </c>
      <c r="B176" s="739" t="s">
        <v>6113</v>
      </c>
      <c r="C176" s="739" t="s">
        <v>2077</v>
      </c>
      <c r="D176" s="739" t="s">
        <v>6111</v>
      </c>
      <c r="E176" s="739"/>
      <c r="F176" s="534"/>
      <c r="G176"/>
      <c r="K176" s="9"/>
    </row>
    <row r="177" spans="1:11" ht="22.5" customHeight="1">
      <c r="A177" s="738">
        <v>4</v>
      </c>
      <c r="B177" s="739" t="s">
        <v>6114</v>
      </c>
      <c r="C177" s="739" t="s">
        <v>2077</v>
      </c>
      <c r="D177" s="739"/>
      <c r="E177" s="739" t="s">
        <v>6115</v>
      </c>
      <c r="F177" s="462" t="s">
        <v>6116</v>
      </c>
      <c r="G177" s="740" t="s">
        <v>1898</v>
      </c>
      <c r="K177" s="9"/>
    </row>
    <row r="178" spans="1:11" ht="22.5" customHeight="1">
      <c r="A178" s="738">
        <v>5</v>
      </c>
      <c r="B178" s="739" t="s">
        <v>6117</v>
      </c>
      <c r="C178" s="739" t="s">
        <v>2077</v>
      </c>
      <c r="D178" s="739" t="s">
        <v>4730</v>
      </c>
      <c r="E178" s="739"/>
      <c r="F178" s="534"/>
      <c r="G178"/>
      <c r="K178" s="9"/>
    </row>
    <row r="179" spans="1:11" ht="22.5" customHeight="1">
      <c r="A179" s="738">
        <v>6</v>
      </c>
      <c r="B179" s="739" t="s">
        <v>6118</v>
      </c>
      <c r="C179" s="739" t="s">
        <v>2081</v>
      </c>
      <c r="D179" s="739"/>
      <c r="E179" s="739" t="s">
        <v>6115</v>
      </c>
      <c r="F179" s="462" t="s">
        <v>6119</v>
      </c>
      <c r="G179" s="740" t="s">
        <v>1898</v>
      </c>
      <c r="K179" s="9"/>
    </row>
    <row r="180" spans="1:11" ht="22.5" customHeight="1">
      <c r="A180" s="738">
        <v>7</v>
      </c>
      <c r="B180" s="739" t="s">
        <v>6120</v>
      </c>
      <c r="C180" s="739" t="s">
        <v>2077</v>
      </c>
      <c r="D180" s="739" t="s">
        <v>4730</v>
      </c>
      <c r="E180" s="739"/>
      <c r="F180" s="534"/>
      <c r="G180"/>
      <c r="K180" s="9"/>
    </row>
    <row r="181" spans="1:11" ht="22.5" customHeight="1">
      <c r="A181" s="738">
        <v>8</v>
      </c>
      <c r="B181" s="739" t="s">
        <v>6121</v>
      </c>
      <c r="C181" s="739" t="s">
        <v>2077</v>
      </c>
      <c r="D181" s="739" t="s">
        <v>4730</v>
      </c>
      <c r="E181" s="739"/>
      <c r="F181" s="534"/>
      <c r="G181"/>
      <c r="K181" s="9"/>
    </row>
    <row r="182" spans="1:11" ht="22.5" customHeight="1">
      <c r="A182" s="738">
        <v>9</v>
      </c>
      <c r="B182" s="739" t="s">
        <v>6122</v>
      </c>
      <c r="C182" s="739" t="s">
        <v>2077</v>
      </c>
      <c r="D182" s="739" t="s">
        <v>4730</v>
      </c>
      <c r="E182" s="739"/>
      <c r="F182" s="534"/>
      <c r="G182"/>
      <c r="K182" s="9"/>
    </row>
    <row r="183" spans="1:11" ht="22.5" customHeight="1">
      <c r="A183" s="738">
        <v>10</v>
      </c>
      <c r="B183" s="739" t="s">
        <v>6123</v>
      </c>
      <c r="C183" s="739" t="s">
        <v>2077</v>
      </c>
      <c r="D183" s="739" t="s">
        <v>4730</v>
      </c>
      <c r="E183" s="739"/>
      <c r="F183" s="534"/>
      <c r="G183"/>
      <c r="K183" s="9"/>
    </row>
    <row r="184" spans="1:11" ht="22.5" customHeight="1">
      <c r="A184" s="738">
        <v>11</v>
      </c>
      <c r="B184" s="739" t="s">
        <v>6124</v>
      </c>
      <c r="C184" s="739" t="s">
        <v>2081</v>
      </c>
      <c r="D184" s="739"/>
      <c r="E184" s="739" t="s">
        <v>6125</v>
      </c>
      <c r="F184" s="462" t="s">
        <v>6126</v>
      </c>
      <c r="G184" s="740" t="s">
        <v>1898</v>
      </c>
      <c r="K184" s="9"/>
    </row>
    <row r="185" spans="1:11" ht="22.5" customHeight="1">
      <c r="A185" s="738">
        <v>12</v>
      </c>
      <c r="B185" s="739" t="s">
        <v>6127</v>
      </c>
      <c r="C185" s="739" t="s">
        <v>2077</v>
      </c>
      <c r="D185" s="739" t="s">
        <v>4730</v>
      </c>
      <c r="E185" s="739"/>
      <c r="F185" s="534"/>
      <c r="G185"/>
      <c r="K185" s="9"/>
    </row>
    <row r="186" spans="1:11" ht="22.5" customHeight="1">
      <c r="A186" s="738">
        <v>13</v>
      </c>
      <c r="B186" s="739" t="s">
        <v>6128</v>
      </c>
      <c r="C186" s="739" t="s">
        <v>2081</v>
      </c>
      <c r="D186" s="739" t="s">
        <v>4730</v>
      </c>
      <c r="E186" s="739"/>
      <c r="F186" s="534"/>
      <c r="G186"/>
      <c r="K186" s="9"/>
    </row>
    <row r="187" spans="1:11" ht="22.5" customHeight="1">
      <c r="A187" s="738">
        <v>14</v>
      </c>
      <c r="B187" s="739" t="s">
        <v>6129</v>
      </c>
      <c r="C187" s="739" t="s">
        <v>2077</v>
      </c>
      <c r="D187" s="739" t="s">
        <v>4730</v>
      </c>
      <c r="E187" s="739"/>
      <c r="F187" s="534"/>
      <c r="G187"/>
      <c r="K187" s="9"/>
    </row>
    <row r="188" spans="1:11" ht="22.5" customHeight="1">
      <c r="A188" s="738">
        <v>15</v>
      </c>
      <c r="B188" s="739" t="s">
        <v>6130</v>
      </c>
      <c r="C188" s="739" t="s">
        <v>2077</v>
      </c>
      <c r="D188" s="739" t="s">
        <v>4730</v>
      </c>
      <c r="E188" s="739"/>
      <c r="F188" s="534"/>
      <c r="G188"/>
      <c r="K188" s="9"/>
    </row>
    <row r="189" spans="1:11" ht="22.5" customHeight="1" thickBot="1">
      <c r="A189" s="741">
        <v>16</v>
      </c>
      <c r="B189" s="742" t="s">
        <v>6131</v>
      </c>
      <c r="C189" s="742" t="s">
        <v>2077</v>
      </c>
      <c r="D189" s="742" t="s">
        <v>4730</v>
      </c>
      <c r="E189" s="742"/>
      <c r="F189" s="743"/>
      <c r="G189"/>
      <c r="K189" s="9"/>
    </row>
    <row r="190" spans="1:11" ht="22.5" customHeight="1" thickBot="1">
      <c r="A190" s="1410" t="s">
        <v>6132</v>
      </c>
      <c r="B190" s="1411"/>
      <c r="C190" s="1411"/>
      <c r="D190" s="1411"/>
      <c r="E190" s="1411"/>
      <c r="F190" s="1411"/>
      <c r="G190" s="1412"/>
      <c r="H190"/>
      <c r="K190" s="9"/>
    </row>
    <row r="191" spans="1:11" ht="22.5" customHeight="1" thickBot="1">
      <c r="A191" s="744" t="s">
        <v>6107</v>
      </c>
      <c r="B191" s="745" t="s">
        <v>6108</v>
      </c>
      <c r="C191" s="746" t="s">
        <v>6133</v>
      </c>
      <c r="D191" s="746" t="s">
        <v>6109</v>
      </c>
      <c r="E191" s="746" t="s">
        <v>2457</v>
      </c>
      <c r="F191" s="746" t="s">
        <v>2458</v>
      </c>
      <c r="G191" s="747" t="s">
        <v>39</v>
      </c>
      <c r="H191" s="748" t="s">
        <v>5803</v>
      </c>
      <c r="K191" s="9"/>
    </row>
    <row r="192" spans="1:11" ht="22.5" customHeight="1">
      <c r="A192" s="735">
        <v>1</v>
      </c>
      <c r="B192" s="736" t="s">
        <v>6134</v>
      </c>
      <c r="C192" s="736" t="s">
        <v>2077</v>
      </c>
      <c r="D192" s="736" t="s">
        <v>2077</v>
      </c>
      <c r="E192" s="736" t="s">
        <v>6111</v>
      </c>
      <c r="F192" s="736"/>
      <c r="G192" s="737"/>
      <c r="H192"/>
      <c r="K192" s="9"/>
    </row>
    <row r="193" spans="1:11" ht="22.5" customHeight="1">
      <c r="A193" s="738">
        <v>2</v>
      </c>
      <c r="B193" s="739" t="s">
        <v>6135</v>
      </c>
      <c r="C193" s="739" t="s">
        <v>2077</v>
      </c>
      <c r="D193" s="739" t="s">
        <v>2077</v>
      </c>
      <c r="E193" s="736" t="s">
        <v>6111</v>
      </c>
      <c r="F193" s="739"/>
      <c r="G193" s="534"/>
      <c r="H193"/>
      <c r="K193" s="9"/>
    </row>
    <row r="194" spans="1:11" ht="22.5" customHeight="1">
      <c r="A194" s="738">
        <v>3</v>
      </c>
      <c r="B194" s="739" t="s">
        <v>6136</v>
      </c>
      <c r="C194" s="739" t="s">
        <v>2077</v>
      </c>
      <c r="D194" s="739" t="s">
        <v>2077</v>
      </c>
      <c r="E194" s="736" t="s">
        <v>6111</v>
      </c>
      <c r="F194" s="739"/>
      <c r="G194" s="534"/>
      <c r="H194"/>
      <c r="K194" s="9"/>
    </row>
    <row r="195" spans="1:11" ht="22.5" customHeight="1">
      <c r="A195" s="738">
        <v>4</v>
      </c>
      <c r="B195" s="739" t="s">
        <v>6137</v>
      </c>
      <c r="C195" s="739" t="s">
        <v>2077</v>
      </c>
      <c r="D195" s="739" t="s">
        <v>2077</v>
      </c>
      <c r="E195" s="736" t="s">
        <v>6111</v>
      </c>
      <c r="F195" s="739"/>
      <c r="G195" s="534"/>
      <c r="H195"/>
      <c r="K195" s="9"/>
    </row>
    <row r="196" spans="1:11" ht="22.5" customHeight="1">
      <c r="A196" s="738">
        <v>5</v>
      </c>
      <c r="B196" s="739" t="s">
        <v>6138</v>
      </c>
      <c r="C196" s="739" t="s">
        <v>2081</v>
      </c>
      <c r="D196" s="739" t="s">
        <v>2077</v>
      </c>
      <c r="E196" s="736" t="s">
        <v>6111</v>
      </c>
      <c r="F196" s="739"/>
      <c r="G196" s="740"/>
      <c r="H196" s="740"/>
      <c r="K196" s="9"/>
    </row>
    <row r="197" spans="1:11" ht="22.5" customHeight="1">
      <c r="A197" s="738">
        <v>6</v>
      </c>
      <c r="B197" s="739" t="s">
        <v>6139</v>
      </c>
      <c r="C197" s="739" t="s">
        <v>2077</v>
      </c>
      <c r="D197" s="739" t="s">
        <v>2077</v>
      </c>
      <c r="E197" s="736" t="s">
        <v>6111</v>
      </c>
      <c r="F197" s="739"/>
      <c r="G197" s="534"/>
      <c r="H197" s="534"/>
      <c r="K197" s="9"/>
    </row>
    <row r="198" spans="1:11" ht="22.5" customHeight="1">
      <c r="A198" s="738">
        <v>7</v>
      </c>
      <c r="B198" s="739" t="s">
        <v>6140</v>
      </c>
      <c r="C198" s="739" t="s">
        <v>2077</v>
      </c>
      <c r="D198" s="739" t="s">
        <v>2077</v>
      </c>
      <c r="E198" s="736" t="s">
        <v>6111</v>
      </c>
      <c r="F198" s="739"/>
      <c r="G198" s="534"/>
      <c r="H198" s="534"/>
      <c r="K198" s="9"/>
    </row>
    <row r="199" spans="1:11" ht="22.5" customHeight="1">
      <c r="A199" s="738">
        <v>8</v>
      </c>
      <c r="B199" s="739" t="s">
        <v>6141</v>
      </c>
      <c r="C199" s="739" t="s">
        <v>2077</v>
      </c>
      <c r="D199" s="739" t="s">
        <v>2077</v>
      </c>
      <c r="E199" s="736" t="s">
        <v>6111</v>
      </c>
      <c r="F199" s="739"/>
      <c r="G199" s="534"/>
      <c r="H199" s="534"/>
      <c r="K199" s="9"/>
    </row>
    <row r="200" spans="1:11" ht="22.5" customHeight="1">
      <c r="A200" s="738">
        <v>9</v>
      </c>
      <c r="B200" s="739" t="s">
        <v>6142</v>
      </c>
      <c r="C200" s="739" t="s">
        <v>2077</v>
      </c>
      <c r="D200" s="739" t="s">
        <v>2077</v>
      </c>
      <c r="E200" s="736" t="s">
        <v>6111</v>
      </c>
      <c r="F200" s="739"/>
      <c r="G200" s="534"/>
      <c r="H200" s="534"/>
      <c r="K200" s="9"/>
    </row>
    <row r="201" spans="1:11" ht="22.5" customHeight="1">
      <c r="A201" s="738">
        <v>10</v>
      </c>
      <c r="B201" s="739" t="s">
        <v>6143</v>
      </c>
      <c r="C201" s="739" t="s">
        <v>2077</v>
      </c>
      <c r="D201" s="739" t="s">
        <v>2077</v>
      </c>
      <c r="E201" s="736" t="s">
        <v>6111</v>
      </c>
      <c r="F201" s="739"/>
      <c r="G201" s="534"/>
      <c r="H201" s="534"/>
      <c r="K201" s="9"/>
    </row>
    <row r="202" spans="1:11" ht="22.5" customHeight="1">
      <c r="A202" s="738">
        <v>11</v>
      </c>
      <c r="B202" s="739" t="s">
        <v>6144</v>
      </c>
      <c r="C202" s="739" t="s">
        <v>2077</v>
      </c>
      <c r="D202" s="739" t="s">
        <v>2077</v>
      </c>
      <c r="E202" s="736" t="s">
        <v>6111</v>
      </c>
      <c r="F202" s="739"/>
      <c r="G202" s="534"/>
      <c r="H202" s="534"/>
      <c r="K202" s="9"/>
    </row>
    <row r="203" spans="1:11" ht="22.5" customHeight="1">
      <c r="A203" s="738">
        <v>12</v>
      </c>
      <c r="B203" s="739" t="s">
        <v>6145</v>
      </c>
      <c r="C203" s="739" t="s">
        <v>2081</v>
      </c>
      <c r="D203" s="739" t="s">
        <v>2077</v>
      </c>
      <c r="E203" s="736" t="s">
        <v>6111</v>
      </c>
      <c r="F203" s="739"/>
      <c r="G203" s="537"/>
      <c r="H203" s="537"/>
      <c r="K203" s="9"/>
    </row>
    <row r="204" spans="1:11" ht="22.5" customHeight="1">
      <c r="A204" s="738">
        <v>13</v>
      </c>
      <c r="B204" s="739" t="s">
        <v>6146</v>
      </c>
      <c r="C204" s="739" t="s">
        <v>2077</v>
      </c>
      <c r="D204" s="739" t="s">
        <v>2077</v>
      </c>
      <c r="E204" s="736" t="s">
        <v>6111</v>
      </c>
      <c r="F204" s="739"/>
      <c r="G204" s="534"/>
      <c r="H204" s="534"/>
      <c r="K204" s="9"/>
    </row>
    <row r="205" spans="1:11" ht="22.5" customHeight="1">
      <c r="A205" s="738">
        <v>14</v>
      </c>
      <c r="B205" s="739" t="s">
        <v>6147</v>
      </c>
      <c r="C205" s="739" t="s">
        <v>2081</v>
      </c>
      <c r="D205" s="739" t="s">
        <v>2077</v>
      </c>
      <c r="E205" s="736" t="s">
        <v>6111</v>
      </c>
      <c r="F205" s="739"/>
      <c r="G205" s="740"/>
      <c r="H205" s="740"/>
      <c r="K205" s="9"/>
    </row>
    <row r="206" spans="1:11" ht="22.5" customHeight="1">
      <c r="A206" s="738">
        <v>15</v>
      </c>
      <c r="B206" s="739" t="s">
        <v>6148</v>
      </c>
      <c r="C206" s="739" t="s">
        <v>2081</v>
      </c>
      <c r="D206" s="739" t="s">
        <v>2077</v>
      </c>
      <c r="E206" s="739" t="s">
        <v>4730</v>
      </c>
      <c r="F206" s="739"/>
      <c r="G206" s="749" t="s">
        <v>6149</v>
      </c>
      <c r="H206" s="740" t="s">
        <v>1898</v>
      </c>
      <c r="K206" s="9"/>
    </row>
    <row r="207" spans="1:11" ht="22.5" customHeight="1">
      <c r="A207" s="738">
        <v>16</v>
      </c>
      <c r="B207" s="739" t="s">
        <v>6150</v>
      </c>
      <c r="C207" s="739" t="s">
        <v>2081</v>
      </c>
      <c r="D207" s="739" t="s">
        <v>2081</v>
      </c>
      <c r="E207" s="739"/>
      <c r="F207" s="739" t="s">
        <v>6125</v>
      </c>
      <c r="G207" s="740" t="s">
        <v>6151</v>
      </c>
      <c r="H207" s="740" t="s">
        <v>1898</v>
      </c>
      <c r="K207" s="9"/>
    </row>
    <row r="208" spans="1:11" ht="22.5" customHeight="1">
      <c r="A208" s="738">
        <v>17</v>
      </c>
      <c r="B208" s="739" t="s">
        <v>6152</v>
      </c>
      <c r="C208" s="739" t="s">
        <v>2077</v>
      </c>
      <c r="D208" s="739" t="s">
        <v>2077</v>
      </c>
      <c r="E208" s="739" t="s">
        <v>4730</v>
      </c>
      <c r="F208" s="739"/>
      <c r="G208" s="534"/>
      <c r="H208" s="534"/>
      <c r="K208" s="9"/>
    </row>
    <row r="209" spans="1:11" ht="22.5" customHeight="1">
      <c r="A209" s="738">
        <v>18</v>
      </c>
      <c r="B209" s="739" t="s">
        <v>6153</v>
      </c>
      <c r="C209" s="739" t="s">
        <v>2081</v>
      </c>
      <c r="D209" s="739" t="s">
        <v>2077</v>
      </c>
      <c r="E209" s="739"/>
      <c r="F209" s="739" t="s">
        <v>6115</v>
      </c>
      <c r="G209" s="534" t="s">
        <v>6154</v>
      </c>
      <c r="H209" s="740" t="s">
        <v>1898</v>
      </c>
      <c r="K209" s="9"/>
    </row>
    <row r="210" spans="1:11" ht="22.5" customHeight="1">
      <c r="A210" s="738">
        <v>19</v>
      </c>
      <c r="B210" s="739" t="s">
        <v>6155</v>
      </c>
      <c r="C210" s="739" t="s">
        <v>2081</v>
      </c>
      <c r="D210" s="739" t="s">
        <v>2081</v>
      </c>
      <c r="E210" s="739"/>
      <c r="F210" s="739" t="s">
        <v>6125</v>
      </c>
      <c r="G210" s="740" t="s">
        <v>6156</v>
      </c>
      <c r="H210" s="740" t="s">
        <v>1898</v>
      </c>
      <c r="K210" s="9"/>
    </row>
    <row r="211" spans="1:11" ht="22.5" customHeight="1">
      <c r="A211" s="738">
        <v>20</v>
      </c>
      <c r="B211" s="739" t="s">
        <v>6157</v>
      </c>
      <c r="C211" s="739" t="s">
        <v>2077</v>
      </c>
      <c r="D211" s="739" t="s">
        <v>2077</v>
      </c>
      <c r="E211" s="739" t="s">
        <v>4730</v>
      </c>
      <c r="F211" s="739"/>
      <c r="G211" s="534"/>
      <c r="H211" s="534"/>
      <c r="K211" s="9"/>
    </row>
    <row r="212" spans="1:11" ht="22.5" customHeight="1">
      <c r="A212" s="738">
        <v>21</v>
      </c>
      <c r="B212" s="739" t="s">
        <v>6158</v>
      </c>
      <c r="C212" s="739" t="s">
        <v>2077</v>
      </c>
      <c r="D212" s="739" t="s">
        <v>2077</v>
      </c>
      <c r="E212" s="739" t="s">
        <v>4730</v>
      </c>
      <c r="F212" s="739"/>
      <c r="G212" s="534"/>
      <c r="H212" s="534"/>
      <c r="K212" s="9"/>
    </row>
    <row r="213" spans="1:11" ht="22.5" customHeight="1">
      <c r="A213" s="738">
        <v>22</v>
      </c>
      <c r="B213" s="739" t="s">
        <v>6159</v>
      </c>
      <c r="C213" s="739" t="s">
        <v>2081</v>
      </c>
      <c r="D213" s="739" t="s">
        <v>2081</v>
      </c>
      <c r="E213" s="520"/>
      <c r="F213" s="739" t="s">
        <v>6115</v>
      </c>
      <c r="G213" s="740" t="s">
        <v>6156</v>
      </c>
      <c r="H213" s="740" t="s">
        <v>1898</v>
      </c>
      <c r="K213" s="9"/>
    </row>
    <row r="214" spans="1:11" ht="22.5" customHeight="1">
      <c r="A214" s="738">
        <v>23</v>
      </c>
      <c r="B214" s="739" t="s">
        <v>6160</v>
      </c>
      <c r="C214" s="739" t="s">
        <v>2077</v>
      </c>
      <c r="D214" s="739" t="s">
        <v>2077</v>
      </c>
      <c r="E214" s="739" t="s">
        <v>4730</v>
      </c>
      <c r="F214" s="739"/>
      <c r="G214" s="534"/>
      <c r="H214" s="534"/>
      <c r="K214" s="9"/>
    </row>
    <row r="215" spans="1:11" ht="22.5" customHeight="1" thickBot="1">
      <c r="A215" s="741">
        <v>24</v>
      </c>
      <c r="B215" s="742" t="s">
        <v>6161</v>
      </c>
      <c r="C215" s="742" t="s">
        <v>2181</v>
      </c>
      <c r="D215" s="742" t="s">
        <v>2077</v>
      </c>
      <c r="E215" s="750" t="s">
        <v>4730</v>
      </c>
      <c r="F215" s="742"/>
      <c r="G215" s="751"/>
      <c r="H215" s="752"/>
      <c r="K215" s="9"/>
    </row>
    <row r="216" spans="1:11" ht="22.5" customHeight="1" thickBot="1">
      <c r="A216" s="753" t="s">
        <v>6107</v>
      </c>
      <c r="B216" s="754" t="s">
        <v>6108</v>
      </c>
      <c r="C216" s="733" t="s">
        <v>6109</v>
      </c>
      <c r="D216" s="754" t="s">
        <v>6162</v>
      </c>
      <c r="E216" s="733" t="s">
        <v>2457</v>
      </c>
      <c r="F216" s="733" t="s">
        <v>2458</v>
      </c>
      <c r="G216" s="734" t="s">
        <v>39</v>
      </c>
      <c r="H216" t="s">
        <v>5803</v>
      </c>
      <c r="K216" s="9"/>
    </row>
    <row r="217" spans="1:11" ht="22.5" customHeight="1">
      <c r="A217" s="735">
        <v>1</v>
      </c>
      <c r="B217" s="755" t="s">
        <v>6163</v>
      </c>
      <c r="C217" s="756" t="s">
        <v>2081</v>
      </c>
      <c r="D217" s="755" t="s">
        <v>6164</v>
      </c>
      <c r="E217" s="736"/>
      <c r="F217" s="736" t="s">
        <v>2558</v>
      </c>
      <c r="G217" s="737" t="s">
        <v>6165</v>
      </c>
      <c r="H217" t="s">
        <v>1898</v>
      </c>
      <c r="K217" s="9"/>
    </row>
    <row r="218" spans="1:11" ht="22.5" customHeight="1">
      <c r="A218" s="738">
        <v>2</v>
      </c>
      <c r="B218" s="466" t="s">
        <v>6166</v>
      </c>
      <c r="C218" s="757" t="s">
        <v>2081</v>
      </c>
      <c r="D218" s="466" t="s">
        <v>6167</v>
      </c>
      <c r="E218" s="739"/>
      <c r="F218" s="736" t="s">
        <v>2558</v>
      </c>
      <c r="G218" s="534"/>
      <c r="H218" t="s">
        <v>1898</v>
      </c>
      <c r="K218" s="9"/>
    </row>
    <row r="219" spans="1:11" ht="22.5" customHeight="1">
      <c r="A219" s="738">
        <v>3</v>
      </c>
      <c r="B219" s="466" t="s">
        <v>6168</v>
      </c>
      <c r="C219" s="757" t="s">
        <v>2081</v>
      </c>
      <c r="D219" s="466" t="s">
        <v>6169</v>
      </c>
      <c r="E219" s="739"/>
      <c r="F219" s="736" t="s">
        <v>2558</v>
      </c>
      <c r="G219" s="534"/>
      <c r="H219" t="s">
        <v>1898</v>
      </c>
      <c r="K219" s="9"/>
    </row>
    <row r="220" spans="1:11" ht="22.5" customHeight="1">
      <c r="A220" s="738">
        <v>4</v>
      </c>
      <c r="B220" s="466" t="s">
        <v>6170</v>
      </c>
      <c r="C220" s="757" t="s">
        <v>2081</v>
      </c>
      <c r="D220" s="466" t="s">
        <v>6171</v>
      </c>
      <c r="E220" s="739"/>
      <c r="F220" s="736" t="s">
        <v>2558</v>
      </c>
      <c r="G220" s="534"/>
      <c r="H220" t="s">
        <v>1898</v>
      </c>
      <c r="K220" s="9"/>
    </row>
    <row r="221" spans="1:11" ht="22.5" customHeight="1">
      <c r="A221" s="738">
        <v>5</v>
      </c>
      <c r="B221" s="466" t="s">
        <v>6172</v>
      </c>
      <c r="C221" s="757" t="s">
        <v>2081</v>
      </c>
      <c r="D221" s="466" t="s">
        <v>6173</v>
      </c>
      <c r="E221" s="739"/>
      <c r="F221" s="736" t="s">
        <v>2558</v>
      </c>
      <c r="G221" s="534"/>
      <c r="H221" t="s">
        <v>1898</v>
      </c>
      <c r="K221" s="9"/>
    </row>
    <row r="222" spans="1:11" ht="22.5" customHeight="1">
      <c r="A222" s="738">
        <v>6</v>
      </c>
      <c r="B222" s="466" t="s">
        <v>6174</v>
      </c>
      <c r="C222" s="757" t="s">
        <v>2081</v>
      </c>
      <c r="D222" s="466" t="s">
        <v>6175</v>
      </c>
      <c r="E222" s="739"/>
      <c r="F222" s="736" t="s">
        <v>2558</v>
      </c>
      <c r="G222" s="534"/>
      <c r="H222" t="s">
        <v>1898</v>
      </c>
      <c r="K222" s="9"/>
    </row>
    <row r="223" spans="1:11" ht="22.5" customHeight="1">
      <c r="A223" s="738">
        <v>7</v>
      </c>
      <c r="B223" s="466" t="s">
        <v>6176</v>
      </c>
      <c r="C223" s="757" t="s">
        <v>2081</v>
      </c>
      <c r="D223" s="466" t="s">
        <v>6177</v>
      </c>
      <c r="E223" s="739"/>
      <c r="F223" s="736" t="s">
        <v>2558</v>
      </c>
      <c r="G223" s="534"/>
      <c r="H223" t="s">
        <v>1898</v>
      </c>
      <c r="K223" s="9"/>
    </row>
    <row r="224" spans="1:11" ht="22.5" customHeight="1">
      <c r="A224" s="738">
        <v>8</v>
      </c>
      <c r="B224" s="466" t="s">
        <v>6178</v>
      </c>
      <c r="C224" s="757" t="s">
        <v>2081</v>
      </c>
      <c r="D224" s="466" t="s">
        <v>6179</v>
      </c>
      <c r="E224" s="739"/>
      <c r="F224" s="736" t="s">
        <v>2558</v>
      </c>
      <c r="G224" s="534"/>
      <c r="H224" t="s">
        <v>1898</v>
      </c>
      <c r="K224" s="9"/>
    </row>
    <row r="225" spans="1:11" ht="22.5" customHeight="1">
      <c r="A225" s="738">
        <v>9</v>
      </c>
      <c r="B225" s="466" t="s">
        <v>6180</v>
      </c>
      <c r="C225" s="757" t="s">
        <v>2081</v>
      </c>
      <c r="D225" s="466" t="s">
        <v>6181</v>
      </c>
      <c r="E225" s="739"/>
      <c r="F225" s="736" t="s">
        <v>2558</v>
      </c>
      <c r="G225" s="534"/>
      <c r="H225" t="s">
        <v>1898</v>
      </c>
      <c r="K225" s="9"/>
    </row>
    <row r="226" spans="1:11" ht="22.5" customHeight="1">
      <c r="A226" s="738">
        <v>10</v>
      </c>
      <c r="B226" s="466" t="s">
        <v>6182</v>
      </c>
      <c r="C226" s="757" t="s">
        <v>2081</v>
      </c>
      <c r="D226" s="466" t="s">
        <v>6183</v>
      </c>
      <c r="E226" s="739"/>
      <c r="F226" s="736" t="s">
        <v>2558</v>
      </c>
      <c r="G226" s="534"/>
      <c r="H226" t="s">
        <v>1898</v>
      </c>
      <c r="K226" s="9"/>
    </row>
    <row r="227" spans="1:11" ht="22.5" customHeight="1">
      <c r="A227" s="738">
        <v>11</v>
      </c>
      <c r="B227" s="466" t="s">
        <v>6184</v>
      </c>
      <c r="C227" s="757" t="s">
        <v>2081</v>
      </c>
      <c r="D227" s="466" t="s">
        <v>6185</v>
      </c>
      <c r="E227" s="739"/>
      <c r="F227" s="736" t="s">
        <v>2558</v>
      </c>
      <c r="G227" s="534"/>
      <c r="H227" t="s">
        <v>1898</v>
      </c>
      <c r="K227" s="9"/>
    </row>
    <row r="228" spans="1:11" ht="22.5" customHeight="1">
      <c r="A228" s="738">
        <v>12</v>
      </c>
      <c r="B228" s="466" t="s">
        <v>6186</v>
      </c>
      <c r="C228" s="757" t="s">
        <v>2081</v>
      </c>
      <c r="D228" s="466" t="s">
        <v>6187</v>
      </c>
      <c r="E228" s="739"/>
      <c r="F228" s="736" t="s">
        <v>2558</v>
      </c>
      <c r="G228" s="534"/>
      <c r="H228" t="s">
        <v>1898</v>
      </c>
      <c r="K228" s="9"/>
    </row>
    <row r="229" spans="1:11" ht="22.5" customHeight="1">
      <c r="A229" s="738">
        <v>13</v>
      </c>
      <c r="B229" s="466" t="s">
        <v>6188</v>
      </c>
      <c r="C229" s="757" t="s">
        <v>2081</v>
      </c>
      <c r="D229" s="466" t="s">
        <v>6189</v>
      </c>
      <c r="E229" s="739"/>
      <c r="F229" s="736" t="s">
        <v>2558</v>
      </c>
      <c r="G229" s="534"/>
      <c r="H229" t="s">
        <v>1898</v>
      </c>
      <c r="K229" s="9"/>
    </row>
    <row r="230" spans="1:11" ht="22.5" customHeight="1">
      <c r="A230" s="738">
        <v>14</v>
      </c>
      <c r="B230" s="466" t="s">
        <v>6190</v>
      </c>
      <c r="C230" s="757" t="s">
        <v>2081</v>
      </c>
      <c r="D230" s="466"/>
      <c r="E230" s="739"/>
      <c r="F230" s="736" t="s">
        <v>2558</v>
      </c>
      <c r="G230" s="534"/>
      <c r="H230" t="s">
        <v>1898</v>
      </c>
      <c r="K230" s="9"/>
    </row>
    <row r="231" spans="1:11" ht="22.5" customHeight="1">
      <c r="A231" s="738">
        <v>15</v>
      </c>
      <c r="B231" s="466" t="s">
        <v>6191</v>
      </c>
      <c r="C231" s="757" t="s">
        <v>2081</v>
      </c>
      <c r="D231" s="466"/>
      <c r="E231" s="739"/>
      <c r="F231" s="736" t="s">
        <v>2558</v>
      </c>
      <c r="G231" s="534"/>
      <c r="H231" t="s">
        <v>1898</v>
      </c>
      <c r="K231" s="9"/>
    </row>
    <row r="232" spans="1:11" ht="22.5" customHeight="1">
      <c r="A232" s="738">
        <v>16</v>
      </c>
      <c r="B232" s="466" t="s">
        <v>6192</v>
      </c>
      <c r="C232" s="757" t="s">
        <v>2081</v>
      </c>
      <c r="D232" s="466"/>
      <c r="E232" s="739"/>
      <c r="F232" s="736" t="s">
        <v>2558</v>
      </c>
      <c r="G232" s="534"/>
      <c r="H232" t="s">
        <v>1898</v>
      </c>
      <c r="K232" s="9"/>
    </row>
    <row r="233" spans="1:11" ht="22.5" customHeight="1">
      <c r="A233" s="738">
        <v>17</v>
      </c>
      <c r="B233" s="466" t="s">
        <v>6193</v>
      </c>
      <c r="C233" s="757" t="s">
        <v>2081</v>
      </c>
      <c r="D233" s="466"/>
      <c r="E233" s="739"/>
      <c r="F233" s="736" t="s">
        <v>2558</v>
      </c>
      <c r="G233" s="534"/>
      <c r="H233" t="s">
        <v>1898</v>
      </c>
      <c r="K233" s="9"/>
    </row>
    <row r="234" spans="1:11" ht="22.5" customHeight="1">
      <c r="A234" s="738">
        <v>18</v>
      </c>
      <c r="B234" s="466" t="s">
        <v>6194</v>
      </c>
      <c r="C234" s="757" t="s">
        <v>2077</v>
      </c>
      <c r="D234" s="466"/>
      <c r="E234" s="739"/>
      <c r="F234" s="736" t="s">
        <v>2558</v>
      </c>
      <c r="G234" s="534"/>
      <c r="H234" t="s">
        <v>1898</v>
      </c>
      <c r="K234" s="9"/>
    </row>
    <row r="235" spans="1:11" ht="22.5" customHeight="1">
      <c r="A235" s="738">
        <v>19</v>
      </c>
      <c r="B235" s="466" t="s">
        <v>6195</v>
      </c>
      <c r="C235" s="757" t="s">
        <v>2081</v>
      </c>
      <c r="D235" s="466"/>
      <c r="E235" s="739"/>
      <c r="F235" s="736" t="s">
        <v>2558</v>
      </c>
      <c r="G235" s="534"/>
      <c r="H235" t="s">
        <v>1898</v>
      </c>
      <c r="K235" s="9"/>
    </row>
    <row r="236" spans="1:11" ht="22.5" customHeight="1">
      <c r="A236" s="738">
        <v>20</v>
      </c>
      <c r="B236" s="466" t="s">
        <v>6196</v>
      </c>
      <c r="C236" s="757" t="s">
        <v>2077</v>
      </c>
      <c r="D236" s="466"/>
      <c r="E236" s="739"/>
      <c r="F236" s="736" t="s">
        <v>2558</v>
      </c>
      <c r="G236" s="534"/>
      <c r="H236" t="s">
        <v>1898</v>
      </c>
      <c r="K236" s="9"/>
    </row>
    <row r="237" spans="1:11" ht="22.5" customHeight="1">
      <c r="A237" s="738">
        <v>21</v>
      </c>
      <c r="B237" s="466" t="s">
        <v>6197</v>
      </c>
      <c r="C237" s="757" t="s">
        <v>2081</v>
      </c>
      <c r="D237" s="466"/>
      <c r="E237" s="739"/>
      <c r="F237" s="736" t="s">
        <v>2558</v>
      </c>
      <c r="G237" s="534"/>
      <c r="H237" t="s">
        <v>1898</v>
      </c>
      <c r="K237" s="9"/>
    </row>
    <row r="238" spans="1:11" ht="22.5" customHeight="1">
      <c r="A238" s="738">
        <v>22</v>
      </c>
      <c r="B238" s="466" t="s">
        <v>6198</v>
      </c>
      <c r="C238" s="757" t="s">
        <v>2081</v>
      </c>
      <c r="D238" s="466"/>
      <c r="E238" s="739"/>
      <c r="F238" s="736" t="s">
        <v>2558</v>
      </c>
      <c r="G238" s="534"/>
      <c r="H238" t="s">
        <v>1898</v>
      </c>
      <c r="K238" s="9"/>
    </row>
    <row r="239" spans="1:11" ht="22.5" customHeight="1">
      <c r="A239" s="738">
        <v>23</v>
      </c>
      <c r="B239" s="466" t="s">
        <v>6199</v>
      </c>
      <c r="C239" s="757" t="s">
        <v>2077</v>
      </c>
      <c r="D239" s="466"/>
      <c r="E239" s="739"/>
      <c r="F239" s="736" t="s">
        <v>2558</v>
      </c>
      <c r="G239" s="534"/>
      <c r="H239" t="s">
        <v>1898</v>
      </c>
      <c r="K239" s="9"/>
    </row>
    <row r="240" spans="1:11" ht="22.5" customHeight="1">
      <c r="A240" s="738">
        <v>24</v>
      </c>
      <c r="B240" s="466" t="s">
        <v>6200</v>
      </c>
      <c r="C240" s="757" t="s">
        <v>2077</v>
      </c>
      <c r="D240" s="466"/>
      <c r="E240" s="739"/>
      <c r="F240" s="736" t="s">
        <v>2558</v>
      </c>
      <c r="G240" s="534"/>
      <c r="H240" t="s">
        <v>1898</v>
      </c>
      <c r="K240" s="9"/>
    </row>
    <row r="241" spans="1:11" ht="22.5" customHeight="1">
      <c r="A241" s="738">
        <v>25</v>
      </c>
      <c r="B241" s="466" t="s">
        <v>6201</v>
      </c>
      <c r="C241" s="757" t="s">
        <v>2077</v>
      </c>
      <c r="D241" s="466"/>
      <c r="E241" s="739" t="s">
        <v>2463</v>
      </c>
      <c r="F241" s="736"/>
      <c r="G241" s="534"/>
      <c r="H241"/>
      <c r="K241" s="9"/>
    </row>
    <row r="242" spans="1:11" ht="22.5" customHeight="1">
      <c r="A242" s="738">
        <v>26</v>
      </c>
      <c r="B242" s="466" t="s">
        <v>6202</v>
      </c>
      <c r="C242" s="757" t="s">
        <v>2081</v>
      </c>
      <c r="D242" s="466"/>
      <c r="E242" s="739"/>
      <c r="F242" s="736" t="s">
        <v>2558</v>
      </c>
      <c r="G242" s="534"/>
      <c r="H242" t="s">
        <v>1898</v>
      </c>
      <c r="K242" s="9"/>
    </row>
    <row r="243" spans="1:11" ht="22.5" customHeight="1">
      <c r="A243" s="738">
        <v>27</v>
      </c>
      <c r="B243" s="466" t="s">
        <v>6203</v>
      </c>
      <c r="C243" s="757" t="s">
        <v>2081</v>
      </c>
      <c r="D243" s="466"/>
      <c r="E243" s="739"/>
      <c r="F243" s="736" t="s">
        <v>2558</v>
      </c>
      <c r="G243" s="534"/>
      <c r="H243" t="s">
        <v>1898</v>
      </c>
      <c r="K243" s="9"/>
    </row>
    <row r="244" spans="1:11" ht="22.5" customHeight="1">
      <c r="A244" s="738">
        <v>28</v>
      </c>
      <c r="B244" s="466" t="s">
        <v>6204</v>
      </c>
      <c r="C244" s="757" t="s">
        <v>2081</v>
      </c>
      <c r="D244" s="466"/>
      <c r="E244" s="739"/>
      <c r="F244" s="736" t="s">
        <v>2558</v>
      </c>
      <c r="G244" s="534"/>
      <c r="H244" t="s">
        <v>1898</v>
      </c>
      <c r="K244" s="9"/>
    </row>
    <row r="245" spans="1:11" ht="22.5" customHeight="1">
      <c r="A245" s="738">
        <v>29</v>
      </c>
      <c r="B245" s="466" t="s">
        <v>6205</v>
      </c>
      <c r="C245" s="757" t="s">
        <v>2077</v>
      </c>
      <c r="D245" s="466"/>
      <c r="E245" s="739"/>
      <c r="F245" s="736" t="s">
        <v>2558</v>
      </c>
      <c r="G245" s="534"/>
      <c r="H245" t="s">
        <v>1898</v>
      </c>
      <c r="K245" s="9"/>
    </row>
    <row r="246" spans="1:11" ht="22.5" customHeight="1">
      <c r="A246" s="738">
        <v>30</v>
      </c>
      <c r="B246" s="466" t="s">
        <v>6206</v>
      </c>
      <c r="C246" s="757" t="s">
        <v>2081</v>
      </c>
      <c r="D246" s="466"/>
      <c r="E246" s="739"/>
      <c r="F246" s="736" t="s">
        <v>2558</v>
      </c>
      <c r="G246" s="534"/>
      <c r="H246" t="s">
        <v>1898</v>
      </c>
      <c r="K246" s="9"/>
    </row>
    <row r="247" spans="1:11" ht="22.5" customHeight="1">
      <c r="A247" s="738">
        <v>31</v>
      </c>
      <c r="B247" s="466" t="s">
        <v>6207</v>
      </c>
      <c r="C247" s="757" t="s">
        <v>2077</v>
      </c>
      <c r="D247" s="466"/>
      <c r="E247" s="739"/>
      <c r="F247" s="736" t="s">
        <v>2558</v>
      </c>
      <c r="G247" s="534"/>
      <c r="H247" t="s">
        <v>1898</v>
      </c>
      <c r="K247" s="9"/>
    </row>
    <row r="248" spans="1:11" ht="22.5" customHeight="1">
      <c r="A248" s="738">
        <v>32</v>
      </c>
      <c r="B248" s="466" t="s">
        <v>6208</v>
      </c>
      <c r="C248" s="757" t="s">
        <v>2077</v>
      </c>
      <c r="D248" s="466"/>
      <c r="E248" s="739"/>
      <c r="F248" s="736" t="s">
        <v>2558</v>
      </c>
      <c r="G248" s="534"/>
      <c r="H248" t="s">
        <v>1898</v>
      </c>
      <c r="K248" s="9"/>
    </row>
    <row r="249" spans="1:11" ht="22.5" customHeight="1">
      <c r="A249" s="738">
        <v>33</v>
      </c>
      <c r="B249" s="466" t="s">
        <v>6209</v>
      </c>
      <c r="C249" s="757" t="s">
        <v>2081</v>
      </c>
      <c r="D249" s="466"/>
      <c r="E249" s="739"/>
      <c r="F249" s="736" t="s">
        <v>2558</v>
      </c>
      <c r="G249" s="534"/>
      <c r="H249" t="s">
        <v>1898</v>
      </c>
      <c r="K249" s="9"/>
    </row>
    <row r="250" spans="1:11" ht="22.5" customHeight="1">
      <c r="A250" s="738">
        <v>34</v>
      </c>
      <c r="B250" s="466" t="s">
        <v>6210</v>
      </c>
      <c r="C250" s="757" t="s">
        <v>2077</v>
      </c>
      <c r="D250" s="466"/>
      <c r="E250" s="739"/>
      <c r="F250" s="736" t="s">
        <v>2558</v>
      </c>
      <c r="G250" s="534"/>
      <c r="H250" t="s">
        <v>1898</v>
      </c>
      <c r="K250" s="9"/>
    </row>
    <row r="251" spans="1:11" ht="22.5" customHeight="1">
      <c r="A251" s="738">
        <v>35</v>
      </c>
      <c r="B251" s="466" t="s">
        <v>6211</v>
      </c>
      <c r="C251" s="757" t="s">
        <v>2077</v>
      </c>
      <c r="D251" s="466"/>
      <c r="E251" s="739"/>
      <c r="F251" s="736" t="s">
        <v>2558</v>
      </c>
      <c r="G251" s="534"/>
      <c r="H251" t="s">
        <v>1898</v>
      </c>
      <c r="K251" s="9"/>
    </row>
    <row r="252" spans="1:11" ht="22.5" customHeight="1">
      <c r="A252" s="738">
        <v>36</v>
      </c>
      <c r="B252" s="466" t="s">
        <v>6212</v>
      </c>
      <c r="C252" s="757" t="s">
        <v>2081</v>
      </c>
      <c r="D252" s="466"/>
      <c r="E252" s="739"/>
      <c r="F252" s="736" t="s">
        <v>2558</v>
      </c>
      <c r="G252" s="534"/>
      <c r="H252" t="s">
        <v>1898</v>
      </c>
      <c r="K252" s="9"/>
    </row>
    <row r="253" spans="1:11" ht="22.5" customHeight="1">
      <c r="A253" s="738">
        <v>37</v>
      </c>
      <c r="B253" s="466" t="s">
        <v>6213</v>
      </c>
      <c r="C253" s="757" t="s">
        <v>2081</v>
      </c>
      <c r="D253" s="466"/>
      <c r="E253" s="739"/>
      <c r="F253" s="736" t="s">
        <v>2558</v>
      </c>
      <c r="G253" s="534"/>
      <c r="H253" t="s">
        <v>1898</v>
      </c>
      <c r="K253" s="9"/>
    </row>
    <row r="254" spans="1:11" ht="22.5" customHeight="1">
      <c r="A254" s="738">
        <v>38</v>
      </c>
      <c r="B254" s="466" t="s">
        <v>6214</v>
      </c>
      <c r="C254" s="757" t="s">
        <v>2077</v>
      </c>
      <c r="D254" s="466"/>
      <c r="E254" s="739"/>
      <c r="F254" s="736" t="s">
        <v>2558</v>
      </c>
      <c r="G254" s="534"/>
      <c r="H254" t="s">
        <v>1898</v>
      </c>
      <c r="K254" s="9"/>
    </row>
    <row r="255" spans="1:11" ht="22.5" customHeight="1">
      <c r="A255" s="738">
        <v>39</v>
      </c>
      <c r="B255" s="466" t="s">
        <v>6215</v>
      </c>
      <c r="C255" s="757" t="s">
        <v>2077</v>
      </c>
      <c r="D255" s="466"/>
      <c r="E255" s="739"/>
      <c r="F255" s="736" t="s">
        <v>2558</v>
      </c>
      <c r="G255" s="534"/>
      <c r="H255" t="s">
        <v>1898</v>
      </c>
      <c r="K255" s="9"/>
    </row>
    <row r="256" spans="1:11" ht="22.5" customHeight="1">
      <c r="A256" s="738">
        <v>40</v>
      </c>
      <c r="B256" s="466" t="s">
        <v>6216</v>
      </c>
      <c r="C256" s="757" t="s">
        <v>2081</v>
      </c>
      <c r="D256" s="466"/>
      <c r="E256" s="739"/>
      <c r="F256" s="736" t="s">
        <v>2558</v>
      </c>
      <c r="G256" s="534"/>
      <c r="H256" t="s">
        <v>1898</v>
      </c>
      <c r="K256" s="9"/>
    </row>
    <row r="257" spans="1:11" ht="22.5" customHeight="1">
      <c r="A257" s="738">
        <v>41</v>
      </c>
      <c r="B257" s="466" t="s">
        <v>6217</v>
      </c>
      <c r="C257" s="757" t="s">
        <v>2081</v>
      </c>
      <c r="D257" s="466"/>
      <c r="E257" s="739"/>
      <c r="F257" s="736" t="s">
        <v>2558</v>
      </c>
      <c r="G257" s="534"/>
      <c r="H257" t="s">
        <v>1898</v>
      </c>
      <c r="K257" s="9"/>
    </row>
    <row r="258" spans="1:11" ht="22.5" customHeight="1">
      <c r="A258" s="738">
        <v>42</v>
      </c>
      <c r="B258" s="466" t="s">
        <v>6218</v>
      </c>
      <c r="C258" s="757" t="s">
        <v>2077</v>
      </c>
      <c r="D258" s="466"/>
      <c r="E258" s="739"/>
      <c r="F258" s="736" t="s">
        <v>2558</v>
      </c>
      <c r="G258" s="534"/>
      <c r="H258" t="s">
        <v>1898</v>
      </c>
      <c r="K258" s="9"/>
    </row>
    <row r="259" spans="1:11" ht="22.5" customHeight="1">
      <c r="A259" s="738">
        <v>43</v>
      </c>
      <c r="B259" s="466" t="s">
        <v>6219</v>
      </c>
      <c r="C259" s="757" t="s">
        <v>2081</v>
      </c>
      <c r="D259" s="466"/>
      <c r="E259" s="739"/>
      <c r="F259" s="736" t="s">
        <v>2558</v>
      </c>
      <c r="G259" s="534"/>
      <c r="H259" t="s">
        <v>1898</v>
      </c>
      <c r="K259" s="9"/>
    </row>
    <row r="260" spans="1:11" ht="22.5" customHeight="1">
      <c r="A260" s="738">
        <v>44</v>
      </c>
      <c r="B260" s="466" t="s">
        <v>6220</v>
      </c>
      <c r="C260" s="757" t="s">
        <v>2081</v>
      </c>
      <c r="D260" s="466"/>
      <c r="E260" s="739"/>
      <c r="F260" s="736" t="s">
        <v>2558</v>
      </c>
      <c r="G260" s="534"/>
      <c r="H260" t="s">
        <v>1898</v>
      </c>
      <c r="K260" s="9"/>
    </row>
    <row r="261" spans="1:11" ht="22.5" customHeight="1">
      <c r="A261" s="738">
        <v>45</v>
      </c>
      <c r="B261" s="466" t="s">
        <v>6221</v>
      </c>
      <c r="C261" s="757" t="s">
        <v>2081</v>
      </c>
      <c r="D261" s="466"/>
      <c r="E261" s="739"/>
      <c r="F261" s="736" t="s">
        <v>2558</v>
      </c>
      <c r="G261" s="534"/>
      <c r="H261" t="s">
        <v>1898</v>
      </c>
      <c r="K261" s="9"/>
    </row>
    <row r="262" spans="1:11" ht="22.5" customHeight="1">
      <c r="A262" s="738">
        <v>46</v>
      </c>
      <c r="B262" s="466" t="s">
        <v>6222</v>
      </c>
      <c r="C262" s="757" t="s">
        <v>2077</v>
      </c>
      <c r="D262" s="466"/>
      <c r="E262" s="739" t="s">
        <v>2463</v>
      </c>
      <c r="F262" s="736"/>
      <c r="G262" s="534"/>
      <c r="H262"/>
      <c r="K262" s="9"/>
    </row>
    <row r="263" spans="1:11" ht="22.5" customHeight="1">
      <c r="A263" s="738">
        <v>47</v>
      </c>
      <c r="B263" s="466" t="s">
        <v>6223</v>
      </c>
      <c r="C263" s="757" t="s">
        <v>2081</v>
      </c>
      <c r="D263" s="466"/>
      <c r="E263" s="739"/>
      <c r="F263" s="736" t="s">
        <v>2558</v>
      </c>
      <c r="G263" s="534"/>
      <c r="H263" t="s">
        <v>1898</v>
      </c>
      <c r="K263" s="9"/>
    </row>
    <row r="264" spans="1:11" ht="22.5" customHeight="1">
      <c r="A264" s="738">
        <v>48</v>
      </c>
      <c r="B264" s="466" t="s">
        <v>6224</v>
      </c>
      <c r="C264" s="757" t="s">
        <v>2081</v>
      </c>
      <c r="D264" s="466"/>
      <c r="E264" s="739"/>
      <c r="F264" s="736" t="s">
        <v>2558</v>
      </c>
      <c r="G264" s="534"/>
      <c r="H264" t="s">
        <v>1898</v>
      </c>
      <c r="K264" s="9"/>
    </row>
    <row r="265" spans="1:11" ht="22.5" customHeight="1">
      <c r="A265" s="738">
        <v>49</v>
      </c>
      <c r="B265" s="466" t="s">
        <v>6225</v>
      </c>
      <c r="C265" s="757" t="s">
        <v>2081</v>
      </c>
      <c r="D265" s="466"/>
      <c r="E265" s="739"/>
      <c r="F265" s="736" t="s">
        <v>2558</v>
      </c>
      <c r="G265" s="534"/>
      <c r="H265" t="s">
        <v>1898</v>
      </c>
      <c r="K265" s="9"/>
    </row>
    <row r="266" spans="1:11" ht="22.5" customHeight="1">
      <c r="A266" s="738">
        <v>50</v>
      </c>
      <c r="B266" s="466" t="s">
        <v>6226</v>
      </c>
      <c r="C266" s="757" t="s">
        <v>2081</v>
      </c>
      <c r="D266" s="466"/>
      <c r="E266" s="739"/>
      <c r="F266" s="736" t="s">
        <v>2558</v>
      </c>
      <c r="G266" s="534"/>
      <c r="H266" t="s">
        <v>1898</v>
      </c>
      <c r="K266" s="9"/>
    </row>
    <row r="267" spans="1:11" ht="22.5" customHeight="1">
      <c r="A267" s="738">
        <v>51</v>
      </c>
      <c r="B267" s="466" t="s">
        <v>6227</v>
      </c>
      <c r="C267" s="757" t="s">
        <v>2077</v>
      </c>
      <c r="D267" s="466"/>
      <c r="E267" s="739" t="s">
        <v>2463</v>
      </c>
      <c r="F267" s="736"/>
      <c r="G267" s="534"/>
      <c r="H267"/>
      <c r="K267" s="9"/>
    </row>
    <row r="268" spans="1:11" ht="22.5" customHeight="1">
      <c r="A268" s="738">
        <v>52</v>
      </c>
      <c r="B268" s="466" t="s">
        <v>6228</v>
      </c>
      <c r="C268" s="757" t="s">
        <v>2077</v>
      </c>
      <c r="D268" s="466"/>
      <c r="E268" s="739"/>
      <c r="F268" s="736" t="s">
        <v>2558</v>
      </c>
      <c r="G268" s="534"/>
      <c r="H268" t="s">
        <v>1898</v>
      </c>
      <c r="K268" s="9"/>
    </row>
    <row r="269" spans="1:11" ht="22.5" customHeight="1">
      <c r="A269" s="738">
        <v>53</v>
      </c>
      <c r="B269" s="466" t="s">
        <v>6229</v>
      </c>
      <c r="C269" s="757" t="s">
        <v>2081</v>
      </c>
      <c r="D269" s="466"/>
      <c r="E269" s="739"/>
      <c r="F269" s="736" t="s">
        <v>2558</v>
      </c>
      <c r="G269" s="534"/>
      <c r="H269" t="s">
        <v>1898</v>
      </c>
      <c r="K269" s="9"/>
    </row>
    <row r="270" spans="1:11" ht="22.5" customHeight="1">
      <c r="A270" s="738">
        <v>54</v>
      </c>
      <c r="B270" s="466" t="s">
        <v>6230</v>
      </c>
      <c r="C270" s="757" t="s">
        <v>2081</v>
      </c>
      <c r="D270" s="466"/>
      <c r="E270" s="739"/>
      <c r="F270" s="736" t="s">
        <v>2558</v>
      </c>
      <c r="G270" s="534"/>
      <c r="H270" t="s">
        <v>1898</v>
      </c>
      <c r="K270" s="9"/>
    </row>
    <row r="271" spans="1:11" ht="22.5" customHeight="1">
      <c r="A271" s="738">
        <v>55</v>
      </c>
      <c r="B271" s="466" t="s">
        <v>6231</v>
      </c>
      <c r="C271" s="757" t="s">
        <v>2081</v>
      </c>
      <c r="D271" s="466"/>
      <c r="E271" s="739"/>
      <c r="F271" s="736" t="s">
        <v>2558</v>
      </c>
      <c r="G271" s="534"/>
      <c r="H271" t="s">
        <v>1898</v>
      </c>
      <c r="K271" s="9"/>
    </row>
    <row r="272" spans="1:11" ht="22.5" customHeight="1">
      <c r="A272" s="738">
        <v>56</v>
      </c>
      <c r="B272" s="466" t="s">
        <v>6232</v>
      </c>
      <c r="C272" s="757" t="s">
        <v>2077</v>
      </c>
      <c r="D272" s="466"/>
      <c r="E272" s="739" t="s">
        <v>2463</v>
      </c>
      <c r="F272" s="736"/>
      <c r="G272" s="534"/>
      <c r="H272"/>
      <c r="K272" s="9"/>
    </row>
    <row r="273" spans="1:11" ht="22.5" customHeight="1">
      <c r="A273" s="738">
        <v>57</v>
      </c>
      <c r="B273" s="466" t="s">
        <v>6233</v>
      </c>
      <c r="C273" s="757" t="s">
        <v>2081</v>
      </c>
      <c r="D273" s="466"/>
      <c r="E273" s="758" t="s">
        <v>2463</v>
      </c>
      <c r="F273" s="736"/>
      <c r="G273" s="590" t="s">
        <v>6234</v>
      </c>
      <c r="H273" t="s">
        <v>6235</v>
      </c>
      <c r="K273" s="9"/>
    </row>
    <row r="274" spans="1:11" ht="22.5" customHeight="1">
      <c r="A274" s="738">
        <v>58</v>
      </c>
      <c r="B274" s="466" t="s">
        <v>6236</v>
      </c>
      <c r="C274" s="757" t="s">
        <v>2077</v>
      </c>
      <c r="D274" s="466"/>
      <c r="E274" s="739"/>
      <c r="F274" s="736" t="s">
        <v>2558</v>
      </c>
      <c r="G274" s="534"/>
      <c r="H274" t="s">
        <v>1898</v>
      </c>
      <c r="K274" s="9"/>
    </row>
    <row r="275" spans="1:11" ht="22.5" customHeight="1">
      <c r="A275" s="738">
        <v>59</v>
      </c>
      <c r="B275" s="466" t="s">
        <v>6237</v>
      </c>
      <c r="C275" s="757" t="s">
        <v>2081</v>
      </c>
      <c r="D275" s="466"/>
      <c r="E275" s="739"/>
      <c r="F275" s="736" t="s">
        <v>2558</v>
      </c>
      <c r="G275" s="534"/>
      <c r="H275" t="s">
        <v>1898</v>
      </c>
      <c r="K275" s="9"/>
    </row>
    <row r="276" spans="1:11" ht="22.5" customHeight="1">
      <c r="A276" s="738">
        <v>60</v>
      </c>
      <c r="B276" s="466" t="s">
        <v>6238</v>
      </c>
      <c r="C276" s="757" t="s">
        <v>2081</v>
      </c>
      <c r="D276" s="466"/>
      <c r="E276" s="739"/>
      <c r="F276" s="736" t="s">
        <v>2558</v>
      </c>
      <c r="G276" s="534"/>
      <c r="H276" t="s">
        <v>1898</v>
      </c>
      <c r="K276" s="9"/>
    </row>
    <row r="277" spans="1:11" ht="22.5" customHeight="1">
      <c r="A277" s="738">
        <v>61</v>
      </c>
      <c r="B277" s="466" t="s">
        <v>6239</v>
      </c>
      <c r="C277" s="757" t="s">
        <v>2081</v>
      </c>
      <c r="D277" s="466"/>
      <c r="E277" s="739"/>
      <c r="F277" s="736" t="s">
        <v>2558</v>
      </c>
      <c r="G277" s="534"/>
      <c r="H277" t="s">
        <v>1898</v>
      </c>
      <c r="K277" s="9"/>
    </row>
    <row r="278" spans="1:11" ht="22.5" customHeight="1">
      <c r="A278" s="738">
        <v>62</v>
      </c>
      <c r="B278" s="466" t="s">
        <v>6240</v>
      </c>
      <c r="C278" s="757" t="s">
        <v>2081</v>
      </c>
      <c r="D278" s="466"/>
      <c r="E278" s="758" t="s">
        <v>2463</v>
      </c>
      <c r="F278" s="736"/>
      <c r="G278" s="590" t="s">
        <v>6234</v>
      </c>
      <c r="H278" t="s">
        <v>6235</v>
      </c>
      <c r="K278" s="9"/>
    </row>
    <row r="279" spans="1:11" ht="22.5" customHeight="1">
      <c r="A279" s="738">
        <v>63</v>
      </c>
      <c r="B279" s="466" t="s">
        <v>6241</v>
      </c>
      <c r="C279" s="757" t="s">
        <v>2081</v>
      </c>
      <c r="D279" s="466"/>
      <c r="E279" s="739"/>
      <c r="F279" s="736" t="s">
        <v>2558</v>
      </c>
      <c r="G279" s="534"/>
      <c r="H279" t="s">
        <v>1898</v>
      </c>
      <c r="K279" s="9"/>
    </row>
    <row r="280" spans="1:11" ht="22.5" customHeight="1">
      <c r="A280" s="738">
        <v>64</v>
      </c>
      <c r="B280" s="466" t="s">
        <v>6242</v>
      </c>
      <c r="C280" s="757" t="s">
        <v>2081</v>
      </c>
      <c r="D280" s="466"/>
      <c r="E280" s="739"/>
      <c r="F280" s="736" t="s">
        <v>2558</v>
      </c>
      <c r="G280" s="534"/>
      <c r="H280" t="s">
        <v>1898</v>
      </c>
      <c r="K280" s="9"/>
    </row>
    <row r="281" spans="1:11" ht="22.5" customHeight="1">
      <c r="A281" s="738">
        <v>65</v>
      </c>
      <c r="B281" s="466" t="s">
        <v>6243</v>
      </c>
      <c r="C281" s="757" t="s">
        <v>2081</v>
      </c>
      <c r="D281" s="466"/>
      <c r="E281" s="739"/>
      <c r="F281" s="736" t="s">
        <v>2558</v>
      </c>
      <c r="G281" s="534"/>
      <c r="H281" t="s">
        <v>1898</v>
      </c>
      <c r="K281" s="9"/>
    </row>
    <row r="282" spans="1:11" ht="22.5" customHeight="1">
      <c r="A282" s="738">
        <v>66</v>
      </c>
      <c r="B282" s="466" t="s">
        <v>6244</v>
      </c>
      <c r="C282" s="757" t="s">
        <v>2081</v>
      </c>
      <c r="D282" s="466"/>
      <c r="E282" s="739"/>
      <c r="F282" s="736" t="s">
        <v>2558</v>
      </c>
      <c r="G282" s="534"/>
      <c r="H282" t="s">
        <v>1898</v>
      </c>
      <c r="K282" s="9"/>
    </row>
    <row r="283" spans="1:11" ht="22.5" customHeight="1">
      <c r="A283" s="738">
        <v>67</v>
      </c>
      <c r="B283" s="466" t="s">
        <v>6245</v>
      </c>
      <c r="C283" s="757" t="s">
        <v>2081</v>
      </c>
      <c r="D283" s="466"/>
      <c r="E283" s="739"/>
      <c r="F283" s="736" t="s">
        <v>2558</v>
      </c>
      <c r="G283" s="534"/>
      <c r="H283" t="s">
        <v>1898</v>
      </c>
      <c r="K283" s="9"/>
    </row>
    <row r="284" spans="1:11" ht="22.5" customHeight="1">
      <c r="A284" s="738">
        <v>68</v>
      </c>
      <c r="B284" s="466" t="s">
        <v>6246</v>
      </c>
      <c r="C284" s="757" t="s">
        <v>2081</v>
      </c>
      <c r="D284" s="466"/>
      <c r="E284" s="739"/>
      <c r="F284" s="736" t="s">
        <v>2558</v>
      </c>
      <c r="G284" s="534"/>
      <c r="H284" t="s">
        <v>1898</v>
      </c>
      <c r="K284" s="9"/>
    </row>
    <row r="285" spans="1:11" ht="22.5" customHeight="1">
      <c r="A285" s="738">
        <v>69</v>
      </c>
      <c r="B285" s="466" t="s">
        <v>6247</v>
      </c>
      <c r="C285" s="757" t="s">
        <v>2081</v>
      </c>
      <c r="D285" s="466"/>
      <c r="E285" s="739"/>
      <c r="F285" s="736" t="s">
        <v>2558</v>
      </c>
      <c r="G285" s="534"/>
      <c r="H285" t="s">
        <v>1898</v>
      </c>
      <c r="K285" s="9"/>
    </row>
    <row r="286" spans="1:11" ht="22.5" customHeight="1">
      <c r="A286" s="738">
        <v>70</v>
      </c>
      <c r="B286" s="466" t="s">
        <v>6248</v>
      </c>
      <c r="C286" s="757" t="s">
        <v>2077</v>
      </c>
      <c r="D286" s="466"/>
      <c r="E286" s="739" t="s">
        <v>2463</v>
      </c>
      <c r="F286" s="736"/>
      <c r="G286" s="534"/>
      <c r="H286"/>
      <c r="K286" s="9"/>
    </row>
    <row r="287" spans="1:11" ht="22.5" customHeight="1">
      <c r="A287" s="738">
        <v>71</v>
      </c>
      <c r="B287" s="466" t="s">
        <v>6249</v>
      </c>
      <c r="C287" s="757" t="s">
        <v>2081</v>
      </c>
      <c r="D287" s="466"/>
      <c r="E287" s="739"/>
      <c r="F287" s="736" t="s">
        <v>2558</v>
      </c>
      <c r="G287" s="534"/>
      <c r="H287" t="s">
        <v>1898</v>
      </c>
      <c r="K287" s="9"/>
    </row>
    <row r="288" spans="1:11" ht="22.5" customHeight="1">
      <c r="A288" s="738">
        <v>72</v>
      </c>
      <c r="B288" s="466" t="s">
        <v>6250</v>
      </c>
      <c r="C288" s="757" t="s">
        <v>2081</v>
      </c>
      <c r="D288" s="466"/>
      <c r="E288" s="739"/>
      <c r="F288" s="736" t="s">
        <v>2558</v>
      </c>
      <c r="G288" s="534"/>
      <c r="H288" t="s">
        <v>1898</v>
      </c>
      <c r="K288" s="9"/>
    </row>
    <row r="289" spans="1:11" ht="22.5" customHeight="1">
      <c r="A289" s="738">
        <v>73</v>
      </c>
      <c r="B289" s="466" t="s">
        <v>6251</v>
      </c>
      <c r="C289" s="757" t="s">
        <v>2077</v>
      </c>
      <c r="D289" s="466"/>
      <c r="E289" s="739"/>
      <c r="F289" s="736" t="s">
        <v>2558</v>
      </c>
      <c r="G289" s="534"/>
      <c r="H289" t="s">
        <v>1898</v>
      </c>
      <c r="K289" s="9"/>
    </row>
    <row r="290" spans="1:11" ht="22.5" customHeight="1">
      <c r="A290" s="738">
        <v>74</v>
      </c>
      <c r="B290" s="466" t="s">
        <v>6252</v>
      </c>
      <c r="C290" s="757" t="s">
        <v>2077</v>
      </c>
      <c r="D290" s="466"/>
      <c r="E290" s="739" t="s">
        <v>2463</v>
      </c>
      <c r="F290" s="736"/>
      <c r="G290" s="534"/>
      <c r="H290"/>
      <c r="K290" s="9"/>
    </row>
    <row r="291" spans="1:11" ht="22.5" customHeight="1">
      <c r="A291" s="738">
        <v>75</v>
      </c>
      <c r="B291" s="466" t="s">
        <v>6253</v>
      </c>
      <c r="C291" s="757" t="s">
        <v>2081</v>
      </c>
      <c r="D291" s="466"/>
      <c r="E291" s="739"/>
      <c r="F291" s="736" t="s">
        <v>2558</v>
      </c>
      <c r="G291" s="534"/>
      <c r="H291" t="s">
        <v>1898</v>
      </c>
      <c r="K291" s="9"/>
    </row>
    <row r="292" spans="1:11" ht="22.5" customHeight="1">
      <c r="A292" s="738">
        <v>76</v>
      </c>
      <c r="B292" s="466" t="s">
        <v>6254</v>
      </c>
      <c r="C292" s="757" t="s">
        <v>2077</v>
      </c>
      <c r="D292" s="466"/>
      <c r="E292" s="739"/>
      <c r="F292" s="736" t="s">
        <v>2558</v>
      </c>
      <c r="G292" s="534"/>
      <c r="H292" t="s">
        <v>1898</v>
      </c>
      <c r="K292" s="9"/>
    </row>
    <row r="293" spans="1:11" ht="22.5" customHeight="1">
      <c r="A293" s="738">
        <v>77</v>
      </c>
      <c r="B293" s="466" t="s">
        <v>6255</v>
      </c>
      <c r="C293" s="757" t="s">
        <v>2077</v>
      </c>
      <c r="D293" s="466"/>
      <c r="E293" s="739"/>
      <c r="F293" s="736" t="s">
        <v>4956</v>
      </c>
      <c r="G293" s="534"/>
      <c r="H293" t="s">
        <v>1898</v>
      </c>
      <c r="K293" s="9"/>
    </row>
    <row r="294" spans="1:11" ht="22.5" customHeight="1">
      <c r="A294" s="738">
        <v>78</v>
      </c>
      <c r="B294" s="466" t="s">
        <v>6256</v>
      </c>
      <c r="C294" s="757" t="s">
        <v>2077</v>
      </c>
      <c r="D294" s="466"/>
      <c r="E294" s="739" t="s">
        <v>4925</v>
      </c>
      <c r="F294" s="736"/>
      <c r="G294" s="534"/>
      <c r="H294"/>
      <c r="K294" s="9"/>
    </row>
    <row r="295" spans="1:11" ht="22.5" customHeight="1">
      <c r="A295" s="738">
        <v>79</v>
      </c>
      <c r="B295" s="466" t="s">
        <v>6257</v>
      </c>
      <c r="C295" s="757" t="s">
        <v>2077</v>
      </c>
      <c r="D295" s="466"/>
      <c r="E295" s="739" t="s">
        <v>4925</v>
      </c>
      <c r="F295" s="736"/>
      <c r="G295" s="534"/>
      <c r="H295"/>
      <c r="K295" s="9"/>
    </row>
    <row r="296" spans="1:11" ht="22.5" customHeight="1">
      <c r="A296" s="738">
        <v>80</v>
      </c>
      <c r="B296" s="466" t="s">
        <v>6258</v>
      </c>
      <c r="C296" s="757" t="s">
        <v>2081</v>
      </c>
      <c r="D296" s="466"/>
      <c r="E296" s="739"/>
      <c r="F296" s="736" t="s">
        <v>4956</v>
      </c>
      <c r="G296" s="534"/>
      <c r="H296" t="s">
        <v>1898</v>
      </c>
      <c r="K296" s="9"/>
    </row>
    <row r="297" spans="1:11" ht="22.5" customHeight="1">
      <c r="A297" s="738">
        <v>81</v>
      </c>
      <c r="B297" s="466" t="s">
        <v>6259</v>
      </c>
      <c r="C297" s="757" t="s">
        <v>2077</v>
      </c>
      <c r="D297" s="466"/>
      <c r="E297" s="739"/>
      <c r="F297" s="736" t="s">
        <v>4956</v>
      </c>
      <c r="G297" s="534"/>
      <c r="H297" t="s">
        <v>1898</v>
      </c>
      <c r="K297" s="9"/>
    </row>
    <row r="298" spans="1:11" ht="22.5" customHeight="1">
      <c r="A298" s="738">
        <v>82</v>
      </c>
      <c r="B298" s="466" t="s">
        <v>6260</v>
      </c>
      <c r="C298" s="757" t="s">
        <v>2077</v>
      </c>
      <c r="D298" s="466"/>
      <c r="E298" s="739"/>
      <c r="F298" s="736" t="s">
        <v>4956</v>
      </c>
      <c r="G298" s="534"/>
      <c r="H298" t="s">
        <v>1898</v>
      </c>
      <c r="K298" s="9"/>
    </row>
    <row r="299" spans="1:11" ht="22.5" customHeight="1">
      <c r="A299" s="738">
        <v>83</v>
      </c>
      <c r="B299" s="466" t="s">
        <v>6261</v>
      </c>
      <c r="C299" s="757" t="s">
        <v>2081</v>
      </c>
      <c r="D299" s="466"/>
      <c r="E299" s="739"/>
      <c r="F299" s="736" t="s">
        <v>4956</v>
      </c>
      <c r="G299" s="534"/>
      <c r="H299" t="s">
        <v>1898</v>
      </c>
      <c r="K299" s="9"/>
    </row>
    <row r="300" spans="1:11" ht="22.5" customHeight="1">
      <c r="A300" s="738">
        <v>84</v>
      </c>
      <c r="B300" s="466" t="s">
        <v>6262</v>
      </c>
      <c r="C300" s="757" t="s">
        <v>2077</v>
      </c>
      <c r="D300" s="466"/>
      <c r="E300" s="739"/>
      <c r="F300" s="736" t="s">
        <v>4956</v>
      </c>
      <c r="G300" s="534"/>
      <c r="H300" t="s">
        <v>1898</v>
      </c>
      <c r="K300" s="9"/>
    </row>
    <row r="301" spans="1:11" ht="22.5" customHeight="1">
      <c r="A301" s="738">
        <v>85</v>
      </c>
      <c r="B301" s="466" t="s">
        <v>6263</v>
      </c>
      <c r="C301" s="757" t="s">
        <v>2081</v>
      </c>
      <c r="D301" s="466"/>
      <c r="E301" s="739"/>
      <c r="F301" s="736" t="s">
        <v>4956</v>
      </c>
      <c r="G301" s="534"/>
      <c r="H301" t="s">
        <v>1898</v>
      </c>
      <c r="K301" s="9"/>
    </row>
    <row r="302" spans="1:11" ht="22.5" customHeight="1">
      <c r="A302" s="738">
        <v>86</v>
      </c>
      <c r="B302" s="466" t="s">
        <v>6264</v>
      </c>
      <c r="C302" s="757" t="s">
        <v>2077</v>
      </c>
      <c r="D302" s="466"/>
      <c r="E302" s="739"/>
      <c r="F302" s="736" t="s">
        <v>4956</v>
      </c>
      <c r="G302" s="534"/>
      <c r="H302" t="s">
        <v>1898</v>
      </c>
      <c r="K302" s="9"/>
    </row>
    <row r="303" spans="1:11" ht="22.5" customHeight="1">
      <c r="A303" s="738">
        <v>87</v>
      </c>
      <c r="B303" s="466" t="s">
        <v>6265</v>
      </c>
      <c r="C303" s="757" t="s">
        <v>2081</v>
      </c>
      <c r="D303" s="466"/>
      <c r="E303" s="739"/>
      <c r="F303" s="736" t="s">
        <v>4956</v>
      </c>
      <c r="G303" s="534"/>
      <c r="H303" t="s">
        <v>1898</v>
      </c>
      <c r="K303" s="9"/>
    </row>
    <row r="304" spans="1:11" ht="22.5" customHeight="1">
      <c r="A304" s="738">
        <v>88</v>
      </c>
      <c r="B304" s="466" t="s">
        <v>6266</v>
      </c>
      <c r="C304" s="757" t="s">
        <v>2081</v>
      </c>
      <c r="D304" s="466"/>
      <c r="E304" s="739"/>
      <c r="F304" s="736" t="s">
        <v>4956</v>
      </c>
      <c r="G304" s="534"/>
      <c r="H304" t="s">
        <v>1898</v>
      </c>
      <c r="K304" s="9"/>
    </row>
    <row r="305" spans="1:11" ht="22.5" customHeight="1">
      <c r="A305" s="738">
        <v>89</v>
      </c>
      <c r="B305" s="466" t="s">
        <v>6267</v>
      </c>
      <c r="C305" s="757" t="s">
        <v>2077</v>
      </c>
      <c r="D305" s="466"/>
      <c r="E305" s="739"/>
      <c r="F305" s="736" t="s">
        <v>4956</v>
      </c>
      <c r="G305" s="534"/>
      <c r="H305" t="s">
        <v>1898</v>
      </c>
      <c r="K305" s="9"/>
    </row>
    <row r="306" spans="1:11" ht="22.5" customHeight="1">
      <c r="A306" s="738">
        <v>90</v>
      </c>
      <c r="B306" s="466" t="s">
        <v>6268</v>
      </c>
      <c r="C306" s="757" t="s">
        <v>2081</v>
      </c>
      <c r="D306" s="466"/>
      <c r="E306" s="739"/>
      <c r="F306" s="736" t="s">
        <v>4956</v>
      </c>
      <c r="G306" s="534"/>
      <c r="H306" t="s">
        <v>1898</v>
      </c>
      <c r="K306" s="9"/>
    </row>
    <row r="307" spans="1:11" ht="22.5" customHeight="1">
      <c r="A307" s="738">
        <v>91</v>
      </c>
      <c r="B307" s="466" t="s">
        <v>6269</v>
      </c>
      <c r="C307" s="757" t="s">
        <v>2081</v>
      </c>
      <c r="D307" s="466"/>
      <c r="E307" s="739"/>
      <c r="F307" s="736" t="s">
        <v>4956</v>
      </c>
      <c r="G307" s="534"/>
      <c r="H307" t="s">
        <v>1898</v>
      </c>
      <c r="K307" s="9"/>
    </row>
    <row r="308" spans="1:11" ht="22.5" customHeight="1">
      <c r="A308" s="738">
        <v>92</v>
      </c>
      <c r="B308" s="466" t="s">
        <v>6270</v>
      </c>
      <c r="C308" s="757" t="s">
        <v>2081</v>
      </c>
      <c r="D308" s="466"/>
      <c r="E308" s="739"/>
      <c r="F308" s="736" t="s">
        <v>4956</v>
      </c>
      <c r="G308" s="534"/>
      <c r="H308" t="s">
        <v>1898</v>
      </c>
      <c r="K308" s="9"/>
    </row>
    <row r="309" spans="1:11" ht="22.5" customHeight="1">
      <c r="A309" s="738">
        <v>93</v>
      </c>
      <c r="B309" s="466" t="s">
        <v>6271</v>
      </c>
      <c r="C309" s="757" t="s">
        <v>2081</v>
      </c>
      <c r="D309" s="466"/>
      <c r="E309" s="739"/>
      <c r="F309" s="736" t="s">
        <v>4956</v>
      </c>
      <c r="G309" s="534"/>
      <c r="H309" t="s">
        <v>1898</v>
      </c>
      <c r="K309" s="9"/>
    </row>
    <row r="310" spans="1:11" ht="22.5" customHeight="1" thickBot="1">
      <c r="A310" s="738">
        <v>94</v>
      </c>
      <c r="B310" s="466" t="s">
        <v>6272</v>
      </c>
      <c r="C310" s="757" t="s">
        <v>2081</v>
      </c>
      <c r="D310" s="466"/>
      <c r="E310" s="739"/>
      <c r="F310" s="736" t="s">
        <v>4956</v>
      </c>
      <c r="G310" s="743"/>
      <c r="H310" t="s">
        <v>1898</v>
      </c>
      <c r="K310" s="9"/>
    </row>
    <row r="311" spans="1:11" ht="22.5" customHeight="1">
      <c r="A311" s="738">
        <v>95</v>
      </c>
      <c r="B311" s="466" t="s">
        <v>6273</v>
      </c>
      <c r="C311" s="757" t="s">
        <v>2077</v>
      </c>
      <c r="D311" s="466"/>
      <c r="E311" s="739"/>
      <c r="F311" s="736" t="s">
        <v>4956</v>
      </c>
      <c r="G311" s="534"/>
      <c r="H311" t="s">
        <v>1898</v>
      </c>
      <c r="K311" s="9"/>
    </row>
    <row r="312" spans="1:11" ht="22.5" customHeight="1">
      <c r="A312" s="738">
        <v>96</v>
      </c>
      <c r="B312" s="466" t="s">
        <v>6274</v>
      </c>
      <c r="C312" s="757" t="s">
        <v>2081</v>
      </c>
      <c r="D312" s="466"/>
      <c r="E312" s="739"/>
      <c r="F312" s="736" t="s">
        <v>4956</v>
      </c>
      <c r="G312" s="534"/>
      <c r="H312" t="s">
        <v>1898</v>
      </c>
      <c r="K312" s="9"/>
    </row>
    <row r="313" spans="1:11" ht="22.5" customHeight="1">
      <c r="A313" s="738">
        <v>97</v>
      </c>
      <c r="B313" s="466" t="s">
        <v>6275</v>
      </c>
      <c r="C313" s="757" t="s">
        <v>2081</v>
      </c>
      <c r="D313" s="466"/>
      <c r="E313" s="739"/>
      <c r="F313" s="736" t="s">
        <v>4956</v>
      </c>
      <c r="G313" s="534"/>
      <c r="H313" t="s">
        <v>1898</v>
      </c>
      <c r="K313" s="9"/>
    </row>
    <row r="314" spans="1:11" ht="22.5" customHeight="1">
      <c r="A314" s="738">
        <v>98</v>
      </c>
      <c r="B314" s="466" t="s">
        <v>6276</v>
      </c>
      <c r="C314" s="757" t="s">
        <v>2081</v>
      </c>
      <c r="D314" s="466"/>
      <c r="E314" s="739"/>
      <c r="F314" s="736" t="s">
        <v>4956</v>
      </c>
      <c r="G314" s="534"/>
      <c r="H314" t="s">
        <v>1898</v>
      </c>
      <c r="K314" s="9"/>
    </row>
    <row r="315" spans="1:11" ht="22.5" customHeight="1">
      <c r="A315" s="738">
        <v>99</v>
      </c>
      <c r="B315" s="466" t="s">
        <v>6277</v>
      </c>
      <c r="C315" s="757" t="s">
        <v>2081</v>
      </c>
      <c r="D315" s="466"/>
      <c r="E315" s="739"/>
      <c r="F315" s="736" t="s">
        <v>4956</v>
      </c>
      <c r="G315" s="534"/>
      <c r="H315" t="s">
        <v>1898</v>
      </c>
      <c r="K315" s="9"/>
    </row>
    <row r="316" spans="1:11" ht="22.5" customHeight="1">
      <c r="A316" s="738">
        <v>100</v>
      </c>
      <c r="B316" s="466" t="s">
        <v>6278</v>
      </c>
      <c r="C316" s="757" t="s">
        <v>2081</v>
      </c>
      <c r="D316" s="466"/>
      <c r="E316" s="739"/>
      <c r="F316" s="736" t="s">
        <v>4956</v>
      </c>
      <c r="G316" s="534"/>
      <c r="H316" t="s">
        <v>1898</v>
      </c>
      <c r="K316" s="9"/>
    </row>
    <row r="317" spans="1:11" ht="22.5" customHeight="1">
      <c r="A317" s="738">
        <v>101</v>
      </c>
      <c r="B317" s="466" t="s">
        <v>6279</v>
      </c>
      <c r="C317" s="757" t="s">
        <v>2081</v>
      </c>
      <c r="D317" s="466"/>
      <c r="E317" s="739"/>
      <c r="F317" s="736" t="s">
        <v>4956</v>
      </c>
      <c r="G317" s="534"/>
      <c r="H317" t="s">
        <v>1898</v>
      </c>
      <c r="K317" s="9"/>
    </row>
    <row r="318" spans="1:11" ht="22.5" customHeight="1" thickBot="1">
      <c r="A318" s="741">
        <v>102</v>
      </c>
      <c r="B318" s="759" t="s">
        <v>6280</v>
      </c>
      <c r="C318" s="760" t="s">
        <v>2081</v>
      </c>
      <c r="D318" s="759"/>
      <c r="E318" s="742"/>
      <c r="F318" s="736" t="s">
        <v>4956</v>
      </c>
      <c r="G318" s="743"/>
      <c r="H318" t="s">
        <v>1898</v>
      </c>
      <c r="K318" s="9"/>
    </row>
    <row r="319" spans="1:11" ht="22.5" customHeight="1" thickBot="1">
      <c r="A319" s="744" t="s">
        <v>6107</v>
      </c>
      <c r="B319" s="745" t="s">
        <v>6281</v>
      </c>
      <c r="C319" s="746" t="s">
        <v>6282</v>
      </c>
      <c r="D319" s="746" t="s">
        <v>6283</v>
      </c>
      <c r="E319" s="746" t="s">
        <v>6284</v>
      </c>
      <c r="F319" s="746" t="s">
        <v>6285</v>
      </c>
      <c r="G319" s="746" t="s">
        <v>2457</v>
      </c>
      <c r="H319" s="746" t="s">
        <v>2458</v>
      </c>
      <c r="I319" s="747" t="s">
        <v>39</v>
      </c>
      <c r="J319" s="748" t="s">
        <v>5803</v>
      </c>
      <c r="K319" s="9"/>
    </row>
    <row r="320" spans="1:11" ht="22.5" customHeight="1">
      <c r="A320" s="735">
        <v>1</v>
      </c>
      <c r="B320" s="736" t="s">
        <v>6286</v>
      </c>
      <c r="C320" s="736"/>
      <c r="D320" s="736"/>
      <c r="E320" s="736"/>
      <c r="F320" s="736"/>
      <c r="G320" s="736"/>
      <c r="H320" s="736" t="s">
        <v>6287</v>
      </c>
      <c r="I320" s="737"/>
      <c r="J320" t="s">
        <v>1898</v>
      </c>
      <c r="K320" s="9"/>
    </row>
    <row r="321" spans="1:11" ht="22.5" customHeight="1">
      <c r="A321" s="738">
        <v>2</v>
      </c>
      <c r="B321" s="739" t="s">
        <v>6288</v>
      </c>
      <c r="C321" s="739" t="s">
        <v>2077</v>
      </c>
      <c r="D321" s="739" t="s">
        <v>2077</v>
      </c>
      <c r="E321" s="739" t="s">
        <v>2077</v>
      </c>
      <c r="F321" s="739" t="s">
        <v>2077</v>
      </c>
      <c r="G321" s="739" t="s">
        <v>4730</v>
      </c>
      <c r="H321" s="739"/>
      <c r="I321" s="534"/>
      <c r="J321"/>
      <c r="K321" s="9"/>
    </row>
    <row r="322" spans="1:11" ht="22.5" customHeight="1">
      <c r="A322" s="738">
        <v>3</v>
      </c>
      <c r="B322" s="739" t="s">
        <v>6289</v>
      </c>
      <c r="C322" s="739"/>
      <c r="D322" s="739"/>
      <c r="E322" s="739"/>
      <c r="F322" s="739"/>
      <c r="G322" s="739"/>
      <c r="H322" s="739"/>
      <c r="I322" s="534"/>
      <c r="J322"/>
      <c r="K322" s="9"/>
    </row>
    <row r="323" spans="1:11" ht="22.5" customHeight="1">
      <c r="A323" s="738">
        <v>4</v>
      </c>
      <c r="B323" s="739" t="s">
        <v>6290</v>
      </c>
      <c r="C323" s="739" t="s">
        <v>2077</v>
      </c>
      <c r="D323" s="739" t="s">
        <v>2077</v>
      </c>
      <c r="E323" s="739" t="s">
        <v>2077</v>
      </c>
      <c r="F323" s="739" t="s">
        <v>2077</v>
      </c>
      <c r="G323" s="739" t="s">
        <v>4730</v>
      </c>
      <c r="H323" s="739"/>
      <c r="I323" s="534"/>
      <c r="J323"/>
      <c r="K323" s="9"/>
    </row>
    <row r="324" spans="1:11" ht="22.5" customHeight="1">
      <c r="A324" s="738">
        <v>5</v>
      </c>
      <c r="B324" s="739" t="s">
        <v>6291</v>
      </c>
      <c r="C324" s="739" t="s">
        <v>2077</v>
      </c>
      <c r="D324" s="739" t="s">
        <v>2077</v>
      </c>
      <c r="E324" s="739" t="s">
        <v>2077</v>
      </c>
      <c r="F324" s="739" t="s">
        <v>2077</v>
      </c>
      <c r="G324" s="739" t="s">
        <v>4730</v>
      </c>
      <c r="H324" s="739"/>
      <c r="I324" s="534"/>
      <c r="J324"/>
      <c r="K324" s="9"/>
    </row>
    <row r="325" spans="1:11" ht="22.5" customHeight="1">
      <c r="A325" s="738">
        <v>6</v>
      </c>
      <c r="B325" s="739" t="s">
        <v>6292</v>
      </c>
      <c r="C325" s="739" t="s">
        <v>2077</v>
      </c>
      <c r="D325" s="739" t="s">
        <v>2077</v>
      </c>
      <c r="E325" s="739" t="s">
        <v>2077</v>
      </c>
      <c r="F325" s="739" t="s">
        <v>2077</v>
      </c>
      <c r="G325" s="739" t="s">
        <v>4730</v>
      </c>
      <c r="H325" s="739"/>
      <c r="I325" s="534"/>
      <c r="J325"/>
      <c r="K325" s="9"/>
    </row>
    <row r="326" spans="1:11" ht="22.5" customHeight="1">
      <c r="A326" s="738">
        <v>7</v>
      </c>
      <c r="B326" s="739" t="s">
        <v>6293</v>
      </c>
      <c r="C326" s="739" t="s">
        <v>2077</v>
      </c>
      <c r="D326" s="739" t="s">
        <v>2077</v>
      </c>
      <c r="E326" s="739" t="s">
        <v>2077</v>
      </c>
      <c r="F326" s="739" t="s">
        <v>2077</v>
      </c>
      <c r="G326" s="739" t="s">
        <v>4730</v>
      </c>
      <c r="H326" s="739"/>
      <c r="I326" s="534"/>
      <c r="J326"/>
      <c r="K326" s="9"/>
    </row>
    <row r="327" spans="1:11" ht="22.5" customHeight="1">
      <c r="A327" s="738">
        <v>8</v>
      </c>
      <c r="B327" s="739" t="s">
        <v>6294</v>
      </c>
      <c r="C327" s="739" t="s">
        <v>2077</v>
      </c>
      <c r="D327" s="739" t="s">
        <v>2077</v>
      </c>
      <c r="E327" s="739" t="s">
        <v>2077</v>
      </c>
      <c r="F327" s="739" t="s">
        <v>2077</v>
      </c>
      <c r="G327" s="739" t="s">
        <v>4730</v>
      </c>
      <c r="H327" s="739"/>
      <c r="I327" s="534"/>
      <c r="J327"/>
      <c r="K327" s="9"/>
    </row>
    <row r="328" spans="1:11" ht="22.5" customHeight="1">
      <c r="A328" s="738">
        <v>9</v>
      </c>
      <c r="B328" s="739" t="s">
        <v>6295</v>
      </c>
      <c r="C328" s="739"/>
      <c r="D328" s="739"/>
      <c r="E328" s="739"/>
      <c r="F328" s="739"/>
      <c r="G328" s="739"/>
      <c r="H328" s="739" t="s">
        <v>6287</v>
      </c>
      <c r="I328" s="534"/>
      <c r="J328" t="s">
        <v>1898</v>
      </c>
      <c r="K328" s="9"/>
    </row>
    <row r="329" spans="1:11" ht="22.5" customHeight="1">
      <c r="A329" s="738">
        <v>10</v>
      </c>
      <c r="B329" s="739" t="s">
        <v>6296</v>
      </c>
      <c r="C329" s="739" t="s">
        <v>2077</v>
      </c>
      <c r="D329" s="739" t="s">
        <v>2077</v>
      </c>
      <c r="E329" s="739" t="s">
        <v>2077</v>
      </c>
      <c r="F329" s="739" t="s">
        <v>2077</v>
      </c>
      <c r="G329" s="739" t="s">
        <v>4730</v>
      </c>
      <c r="H329" s="739"/>
      <c r="I329" s="534"/>
      <c r="J329"/>
      <c r="K329" s="9"/>
    </row>
    <row r="330" spans="1:11" ht="22.5" customHeight="1">
      <c r="A330" s="738">
        <v>11</v>
      </c>
      <c r="B330" s="739" t="s">
        <v>6297</v>
      </c>
      <c r="C330" s="739" t="s">
        <v>2077</v>
      </c>
      <c r="D330" s="739" t="s">
        <v>2077</v>
      </c>
      <c r="E330" s="739" t="s">
        <v>2077</v>
      </c>
      <c r="F330" s="739" t="s">
        <v>2077</v>
      </c>
      <c r="G330" s="739" t="s">
        <v>4730</v>
      </c>
      <c r="H330" s="739"/>
      <c r="I330" s="534"/>
      <c r="J330"/>
      <c r="K330" s="9"/>
    </row>
    <row r="331" spans="1:11" ht="22.5" customHeight="1">
      <c r="A331" s="738">
        <v>12</v>
      </c>
      <c r="B331" s="739" t="s">
        <v>6298</v>
      </c>
      <c r="C331" s="739"/>
      <c r="D331" s="739"/>
      <c r="E331" s="739"/>
      <c r="F331" s="739"/>
      <c r="G331" s="739"/>
      <c r="H331" s="739" t="s">
        <v>6115</v>
      </c>
      <c r="I331" s="462" t="s">
        <v>6299</v>
      </c>
      <c r="J331" t="s">
        <v>1898</v>
      </c>
      <c r="K331" s="9"/>
    </row>
    <row r="332" spans="1:11" ht="22.5" customHeight="1">
      <c r="A332" s="738">
        <v>13</v>
      </c>
      <c r="B332" s="739" t="s">
        <v>6300</v>
      </c>
      <c r="C332" s="739" t="s">
        <v>2077</v>
      </c>
      <c r="D332" s="739" t="s">
        <v>2077</v>
      </c>
      <c r="E332" s="739" t="s">
        <v>2077</v>
      </c>
      <c r="F332" s="739" t="s">
        <v>2077</v>
      </c>
      <c r="G332" s="739"/>
      <c r="H332" s="739" t="s">
        <v>6115</v>
      </c>
      <c r="I332" s="534"/>
      <c r="J332" t="s">
        <v>1898</v>
      </c>
      <c r="K332" s="9"/>
    </row>
    <row r="333" spans="1:11" ht="22.5" customHeight="1">
      <c r="A333" s="738">
        <v>14</v>
      </c>
      <c r="B333" s="739" t="s">
        <v>6301</v>
      </c>
      <c r="C333" s="739" t="s">
        <v>2077</v>
      </c>
      <c r="D333" s="739" t="s">
        <v>2077</v>
      </c>
      <c r="E333" s="739" t="s">
        <v>2077</v>
      </c>
      <c r="F333" s="739" t="s">
        <v>2077</v>
      </c>
      <c r="G333" s="739"/>
      <c r="H333" s="739" t="s">
        <v>6115</v>
      </c>
      <c r="I333" s="534"/>
      <c r="J333" t="s">
        <v>1898</v>
      </c>
      <c r="K333" s="9"/>
    </row>
    <row r="334" spans="1:11" ht="22.5" customHeight="1">
      <c r="A334" s="738">
        <v>15</v>
      </c>
      <c r="B334" s="739" t="s">
        <v>6302</v>
      </c>
      <c r="C334" s="739" t="s">
        <v>2077</v>
      </c>
      <c r="D334" s="739" t="s">
        <v>2077</v>
      </c>
      <c r="E334" s="739" t="s">
        <v>2077</v>
      </c>
      <c r="F334" s="739" t="s">
        <v>2077</v>
      </c>
      <c r="G334" s="739"/>
      <c r="H334" s="739" t="s">
        <v>6115</v>
      </c>
      <c r="I334" s="534"/>
      <c r="J334" t="s">
        <v>1898</v>
      </c>
      <c r="K334" s="9"/>
    </row>
    <row r="335" spans="1:11" ht="22.5" customHeight="1">
      <c r="A335" s="738">
        <v>16</v>
      </c>
      <c r="B335" s="739" t="s">
        <v>6303</v>
      </c>
      <c r="C335" s="739"/>
      <c r="D335" s="739"/>
      <c r="E335" s="739"/>
      <c r="F335" s="739"/>
      <c r="G335" s="739"/>
      <c r="H335" s="739" t="s">
        <v>6304</v>
      </c>
      <c r="I335" s="534"/>
      <c r="J335" t="s">
        <v>1898</v>
      </c>
      <c r="K335" s="9"/>
    </row>
    <row r="336" spans="1:11" ht="22.5" customHeight="1">
      <c r="A336" s="738">
        <v>17</v>
      </c>
      <c r="B336" s="739" t="s">
        <v>6305</v>
      </c>
      <c r="C336" s="739" t="s">
        <v>2077</v>
      </c>
      <c r="D336" s="739" t="s">
        <v>2077</v>
      </c>
      <c r="E336" s="739" t="s">
        <v>2077</v>
      </c>
      <c r="F336" s="739" t="s">
        <v>2077</v>
      </c>
      <c r="G336" s="739" t="s">
        <v>4730</v>
      </c>
      <c r="H336" s="739"/>
      <c r="I336" s="534"/>
      <c r="J336"/>
      <c r="K336" s="9"/>
    </row>
    <row r="337" spans="1:11" ht="22.5" customHeight="1">
      <c r="A337" s="738">
        <v>18</v>
      </c>
      <c r="B337" s="739" t="s">
        <v>6306</v>
      </c>
      <c r="C337" s="739" t="s">
        <v>2077</v>
      </c>
      <c r="D337" s="739" t="s">
        <v>2077</v>
      </c>
      <c r="E337" s="739" t="s">
        <v>2077</v>
      </c>
      <c r="F337" s="739" t="s">
        <v>2077</v>
      </c>
      <c r="G337" s="739" t="s">
        <v>4730</v>
      </c>
      <c r="H337" s="739"/>
      <c r="I337" s="534"/>
      <c r="J337"/>
      <c r="K337" s="9"/>
    </row>
    <row r="338" spans="1:11" ht="22.5" customHeight="1">
      <c r="A338" s="738">
        <v>19</v>
      </c>
      <c r="B338" s="739" t="s">
        <v>6307</v>
      </c>
      <c r="C338" s="739" t="s">
        <v>2077</v>
      </c>
      <c r="D338" s="739" t="s">
        <v>2077</v>
      </c>
      <c r="E338" s="739" t="s">
        <v>2077</v>
      </c>
      <c r="F338" s="739" t="s">
        <v>2077</v>
      </c>
      <c r="G338" s="739" t="s">
        <v>4730</v>
      </c>
      <c r="H338" s="739"/>
      <c r="I338" s="534"/>
      <c r="J338"/>
      <c r="K338" s="9"/>
    </row>
    <row r="339" spans="1:11" ht="22.5" customHeight="1">
      <c r="A339" s="738">
        <v>20</v>
      </c>
      <c r="B339" s="739" t="s">
        <v>6308</v>
      </c>
      <c r="C339" s="739" t="s">
        <v>2077</v>
      </c>
      <c r="D339" s="739" t="s">
        <v>2077</v>
      </c>
      <c r="E339" s="739" t="s">
        <v>2077</v>
      </c>
      <c r="F339" s="739" t="s">
        <v>2077</v>
      </c>
      <c r="G339" s="739" t="s">
        <v>4730</v>
      </c>
      <c r="H339" s="739"/>
      <c r="I339" s="534"/>
      <c r="J339"/>
      <c r="K339" s="9"/>
    </row>
    <row r="340" spans="1:11" ht="22.5" customHeight="1">
      <c r="A340" s="738">
        <v>21</v>
      </c>
      <c r="B340" s="739" t="s">
        <v>6309</v>
      </c>
      <c r="C340" s="739" t="s">
        <v>2077</v>
      </c>
      <c r="D340" s="739" t="s">
        <v>2077</v>
      </c>
      <c r="E340" s="739" t="s">
        <v>2077</v>
      </c>
      <c r="F340" s="739" t="s">
        <v>2077</v>
      </c>
      <c r="G340" s="739" t="s">
        <v>4730</v>
      </c>
      <c r="H340" s="739"/>
      <c r="I340" s="534"/>
      <c r="J340"/>
      <c r="K340" s="9"/>
    </row>
    <row r="341" spans="1:11" ht="22.5" customHeight="1">
      <c r="A341" s="738">
        <v>22</v>
      </c>
      <c r="B341" s="739" t="s">
        <v>6310</v>
      </c>
      <c r="C341" s="739" t="s">
        <v>2077</v>
      </c>
      <c r="D341" s="739" t="s">
        <v>2077</v>
      </c>
      <c r="E341" s="739" t="s">
        <v>2077</v>
      </c>
      <c r="F341" s="739" t="s">
        <v>2077</v>
      </c>
      <c r="G341" s="739" t="s">
        <v>4730</v>
      </c>
      <c r="H341" s="739"/>
      <c r="I341" s="534"/>
      <c r="J341"/>
      <c r="K341" s="9"/>
    </row>
    <row r="342" spans="1:11" ht="22.5" customHeight="1">
      <c r="A342" s="738">
        <v>23</v>
      </c>
      <c r="B342" s="739" t="s">
        <v>6311</v>
      </c>
      <c r="C342" s="739" t="s">
        <v>2077</v>
      </c>
      <c r="D342" s="739" t="s">
        <v>2077</v>
      </c>
      <c r="E342" s="739" t="s">
        <v>2077</v>
      </c>
      <c r="F342" s="739" t="s">
        <v>2077</v>
      </c>
      <c r="G342" s="739" t="s">
        <v>4730</v>
      </c>
      <c r="H342" s="739"/>
      <c r="I342" s="534"/>
      <c r="J342"/>
      <c r="K342" s="9"/>
    </row>
    <row r="343" spans="1:11" ht="22.5" customHeight="1">
      <c r="A343" s="738">
        <v>24</v>
      </c>
      <c r="B343" s="739" t="s">
        <v>6312</v>
      </c>
      <c r="C343" s="739" t="s">
        <v>2077</v>
      </c>
      <c r="D343" s="739" t="s">
        <v>2077</v>
      </c>
      <c r="E343" s="739" t="s">
        <v>2077</v>
      </c>
      <c r="F343" s="739" t="s">
        <v>2077</v>
      </c>
      <c r="G343" s="739" t="s">
        <v>4730</v>
      </c>
      <c r="H343" s="739"/>
      <c r="I343" s="534"/>
      <c r="J343"/>
      <c r="K343" s="9"/>
    </row>
    <row r="344" spans="1:11" ht="22.5" customHeight="1">
      <c r="A344" s="738">
        <v>25</v>
      </c>
      <c r="B344" s="739" t="s">
        <v>6313</v>
      </c>
      <c r="C344" s="739" t="s">
        <v>2077</v>
      </c>
      <c r="D344" s="739" t="s">
        <v>2077</v>
      </c>
      <c r="E344" s="739" t="s">
        <v>2077</v>
      </c>
      <c r="F344" s="739" t="s">
        <v>2077</v>
      </c>
      <c r="G344" s="739" t="s">
        <v>4730</v>
      </c>
      <c r="H344" s="739"/>
      <c r="I344" s="534"/>
      <c r="J344"/>
      <c r="K344" s="9"/>
    </row>
    <row r="345" spans="1:11" ht="22.5" customHeight="1">
      <c r="A345" s="738">
        <v>26</v>
      </c>
      <c r="B345" s="739" t="s">
        <v>6314</v>
      </c>
      <c r="C345" s="739" t="s">
        <v>2077</v>
      </c>
      <c r="D345" s="739" t="s">
        <v>2077</v>
      </c>
      <c r="E345" s="739" t="s">
        <v>2077</v>
      </c>
      <c r="F345" s="739" t="s">
        <v>2077</v>
      </c>
      <c r="G345" s="739" t="s">
        <v>4730</v>
      </c>
      <c r="H345" s="739"/>
      <c r="I345" s="534"/>
      <c r="J345"/>
      <c r="K345" s="9"/>
    </row>
    <row r="346" spans="1:11" ht="22.5" customHeight="1">
      <c r="A346" s="738">
        <v>27</v>
      </c>
      <c r="B346" s="739" t="s">
        <v>6315</v>
      </c>
      <c r="C346" s="739" t="s">
        <v>2077</v>
      </c>
      <c r="D346" s="739" t="s">
        <v>2077</v>
      </c>
      <c r="E346" s="739" t="s">
        <v>2077</v>
      </c>
      <c r="F346" s="739" t="s">
        <v>2077</v>
      </c>
      <c r="G346" s="739" t="s">
        <v>4730</v>
      </c>
      <c r="H346" s="739"/>
      <c r="I346" s="534"/>
      <c r="J346"/>
      <c r="K346" s="9"/>
    </row>
    <row r="347" spans="1:11" ht="22.5" customHeight="1">
      <c r="A347" s="738">
        <v>28</v>
      </c>
      <c r="B347" s="739" t="s">
        <v>6316</v>
      </c>
      <c r="C347" s="739" t="s">
        <v>2077</v>
      </c>
      <c r="D347" s="739" t="s">
        <v>2077</v>
      </c>
      <c r="E347" s="739" t="s">
        <v>2077</v>
      </c>
      <c r="F347" s="739" t="s">
        <v>2077</v>
      </c>
      <c r="G347" s="739" t="s">
        <v>4730</v>
      </c>
      <c r="H347" s="739"/>
      <c r="I347" s="534"/>
      <c r="J347"/>
      <c r="K347" s="9"/>
    </row>
    <row r="348" spans="1:11" ht="22.5" customHeight="1">
      <c r="A348" s="738">
        <v>29</v>
      </c>
      <c r="B348" s="739" t="s">
        <v>6317</v>
      </c>
      <c r="C348" s="739" t="s">
        <v>2077</v>
      </c>
      <c r="D348" s="739" t="s">
        <v>2077</v>
      </c>
      <c r="E348" s="739" t="s">
        <v>2077</v>
      </c>
      <c r="F348" s="739" t="s">
        <v>2077</v>
      </c>
      <c r="G348" s="739" t="s">
        <v>4730</v>
      </c>
      <c r="H348" s="739"/>
      <c r="I348" s="534"/>
      <c r="J348"/>
      <c r="K348" s="9"/>
    </row>
    <row r="349" spans="1:11" ht="22.5" customHeight="1">
      <c r="A349" s="738">
        <v>30</v>
      </c>
      <c r="B349" s="739" t="s">
        <v>6318</v>
      </c>
      <c r="C349" s="739" t="s">
        <v>2077</v>
      </c>
      <c r="D349" s="739" t="s">
        <v>2077</v>
      </c>
      <c r="E349" s="739" t="s">
        <v>2077</v>
      </c>
      <c r="F349" s="739" t="s">
        <v>2077</v>
      </c>
      <c r="G349" s="739" t="s">
        <v>4730</v>
      </c>
      <c r="H349" s="739"/>
      <c r="I349" s="534"/>
      <c r="J349"/>
      <c r="K349" s="9"/>
    </row>
    <row r="350" spans="1:11" ht="22.5" customHeight="1">
      <c r="A350" s="738">
        <v>31</v>
      </c>
      <c r="B350" s="739" t="s">
        <v>6319</v>
      </c>
      <c r="C350" s="739"/>
      <c r="D350" s="739"/>
      <c r="E350" s="739"/>
      <c r="F350" s="739"/>
      <c r="G350" s="739"/>
      <c r="H350" s="739" t="s">
        <v>6287</v>
      </c>
      <c r="I350" s="534"/>
      <c r="J350" t="s">
        <v>1898</v>
      </c>
      <c r="K350" s="9"/>
    </row>
    <row r="351" spans="1:11" ht="22.5" customHeight="1">
      <c r="A351" s="738">
        <v>32</v>
      </c>
      <c r="B351" s="739" t="s">
        <v>6121</v>
      </c>
      <c r="C351" s="739" t="s">
        <v>2077</v>
      </c>
      <c r="D351" s="739" t="s">
        <v>2077</v>
      </c>
      <c r="E351" s="739" t="s">
        <v>2077</v>
      </c>
      <c r="F351" s="739" t="s">
        <v>2077</v>
      </c>
      <c r="G351" s="739" t="s">
        <v>4730</v>
      </c>
      <c r="H351" s="739"/>
      <c r="I351" s="534"/>
      <c r="J351"/>
      <c r="K351" s="9"/>
    </row>
    <row r="352" spans="1:11" ht="22.5" customHeight="1">
      <c r="A352" s="738">
        <v>33</v>
      </c>
      <c r="B352" s="739" t="s">
        <v>6320</v>
      </c>
      <c r="C352" s="739"/>
      <c r="D352" s="739"/>
      <c r="E352" s="739"/>
      <c r="F352" s="739"/>
      <c r="G352" s="739"/>
      <c r="H352" s="739" t="s">
        <v>6287</v>
      </c>
      <c r="I352" s="534"/>
      <c r="J352" t="s">
        <v>1898</v>
      </c>
      <c r="K352" s="9"/>
    </row>
    <row r="353" spans="1:11" ht="22.5" customHeight="1">
      <c r="A353" s="738">
        <v>34</v>
      </c>
      <c r="B353" s="739" t="s">
        <v>6123</v>
      </c>
      <c r="C353" s="739" t="s">
        <v>6321</v>
      </c>
      <c r="D353" s="739" t="s">
        <v>6321</v>
      </c>
      <c r="E353" s="739" t="s">
        <v>2077</v>
      </c>
      <c r="F353" s="739" t="s">
        <v>2077</v>
      </c>
      <c r="G353" s="739" t="s">
        <v>4730</v>
      </c>
      <c r="H353" s="739"/>
      <c r="I353" s="534"/>
      <c r="J353"/>
      <c r="K353" s="9"/>
    </row>
    <row r="354" spans="1:11" ht="22.5" customHeight="1">
      <c r="A354" s="738">
        <v>35</v>
      </c>
      <c r="B354" s="739" t="s">
        <v>6124</v>
      </c>
      <c r="C354" s="739" t="s">
        <v>6321</v>
      </c>
      <c r="D354" s="739" t="s">
        <v>6321</v>
      </c>
      <c r="E354" s="739" t="s">
        <v>2077</v>
      </c>
      <c r="F354" s="739" t="s">
        <v>2077</v>
      </c>
      <c r="G354" s="739"/>
      <c r="H354" s="739" t="s">
        <v>6115</v>
      </c>
      <c r="I354" s="534" t="s">
        <v>6322</v>
      </c>
      <c r="J354" t="s">
        <v>1898</v>
      </c>
      <c r="K354" s="9"/>
    </row>
    <row r="355" spans="1:11" ht="22.5" customHeight="1">
      <c r="A355" s="738">
        <v>36</v>
      </c>
      <c r="B355" s="739" t="s">
        <v>6323</v>
      </c>
      <c r="C355" s="739" t="s">
        <v>2077</v>
      </c>
      <c r="D355" s="739" t="s">
        <v>2077</v>
      </c>
      <c r="E355" s="739" t="s">
        <v>2077</v>
      </c>
      <c r="F355" s="739" t="s">
        <v>2077</v>
      </c>
      <c r="G355" s="739" t="s">
        <v>4730</v>
      </c>
      <c r="H355" s="739"/>
      <c r="I355" s="534"/>
      <c r="J355"/>
      <c r="K355" s="9"/>
    </row>
    <row r="356" spans="1:11" ht="22.5" customHeight="1">
      <c r="A356" s="738">
        <v>37</v>
      </c>
      <c r="B356" s="739" t="s">
        <v>6324</v>
      </c>
      <c r="C356" s="739"/>
      <c r="D356" s="739"/>
      <c r="E356" s="739"/>
      <c r="F356" s="739"/>
      <c r="G356" s="739"/>
      <c r="H356" s="739" t="s">
        <v>6287</v>
      </c>
      <c r="I356" s="534"/>
      <c r="J356" t="s">
        <v>1898</v>
      </c>
      <c r="K356" s="9"/>
    </row>
    <row r="357" spans="1:11" ht="22.5" customHeight="1">
      <c r="A357" s="738">
        <v>38</v>
      </c>
      <c r="B357" s="739" t="s">
        <v>6325</v>
      </c>
      <c r="C357" s="739" t="s">
        <v>2077</v>
      </c>
      <c r="D357" s="739" t="s">
        <v>2081</v>
      </c>
      <c r="E357" s="739" t="s">
        <v>2077</v>
      </c>
      <c r="F357" s="739" t="s">
        <v>2077</v>
      </c>
      <c r="G357" s="739" t="s">
        <v>4730</v>
      </c>
      <c r="H357" s="739"/>
      <c r="I357" s="534"/>
      <c r="J357"/>
      <c r="K357" s="9"/>
    </row>
    <row r="358" spans="1:11" ht="22.5" customHeight="1">
      <c r="A358" s="738">
        <v>39</v>
      </c>
      <c r="B358" s="739" t="s">
        <v>6326</v>
      </c>
      <c r="C358" s="739" t="s">
        <v>2081</v>
      </c>
      <c r="D358" s="739" t="s">
        <v>2081</v>
      </c>
      <c r="E358" s="739" t="s">
        <v>2081</v>
      </c>
      <c r="F358" s="739" t="s">
        <v>2081</v>
      </c>
      <c r="G358" s="739"/>
      <c r="H358" s="761" t="s">
        <v>6115</v>
      </c>
      <c r="I358" s="534" t="s">
        <v>6327</v>
      </c>
      <c r="J358" t="s">
        <v>1898</v>
      </c>
      <c r="K358" s="9"/>
    </row>
    <row r="359" spans="1:11" ht="22.5" customHeight="1">
      <c r="A359" s="738">
        <v>40</v>
      </c>
      <c r="B359" s="739" t="s">
        <v>6129</v>
      </c>
      <c r="C359" s="739" t="s">
        <v>2081</v>
      </c>
      <c r="D359" s="739" t="s">
        <v>2081</v>
      </c>
      <c r="E359" s="739" t="s">
        <v>2077</v>
      </c>
      <c r="F359" s="739" t="s">
        <v>2077</v>
      </c>
      <c r="G359" s="739"/>
      <c r="H359" s="761" t="s">
        <v>6115</v>
      </c>
      <c r="I359" s="534" t="s">
        <v>6327</v>
      </c>
      <c r="J359" t="s">
        <v>1898</v>
      </c>
      <c r="K359" s="9"/>
    </row>
    <row r="360" spans="1:11" ht="22.5" customHeight="1">
      <c r="A360" s="738">
        <v>41</v>
      </c>
      <c r="B360" s="739" t="s">
        <v>6130</v>
      </c>
      <c r="C360" s="739" t="s">
        <v>2081</v>
      </c>
      <c r="D360" s="739" t="s">
        <v>2081</v>
      </c>
      <c r="E360" s="739" t="s">
        <v>2077</v>
      </c>
      <c r="F360" s="739" t="s">
        <v>2077</v>
      </c>
      <c r="G360" s="739"/>
      <c r="H360" s="761" t="s">
        <v>6115</v>
      </c>
      <c r="I360" s="534" t="s">
        <v>6327</v>
      </c>
      <c r="J360" t="s">
        <v>1898</v>
      </c>
      <c r="K360" s="9"/>
    </row>
    <row r="361" spans="1:11" ht="22.5" customHeight="1">
      <c r="A361" s="738">
        <v>42</v>
      </c>
      <c r="B361" s="739" t="s">
        <v>6328</v>
      </c>
      <c r="C361" s="739" t="s">
        <v>2077</v>
      </c>
      <c r="D361" s="739" t="s">
        <v>2077</v>
      </c>
      <c r="E361" s="739" t="s">
        <v>2077</v>
      </c>
      <c r="F361" s="739" t="s">
        <v>2077</v>
      </c>
      <c r="G361" s="739" t="s">
        <v>4730</v>
      </c>
      <c r="H361" s="739"/>
      <c r="I361" s="534"/>
      <c r="J361"/>
      <c r="K361" s="9"/>
    </row>
    <row r="362" spans="1:11" ht="22.5" customHeight="1">
      <c r="A362" s="738">
        <v>43</v>
      </c>
      <c r="B362" s="739" t="s">
        <v>6329</v>
      </c>
      <c r="C362" s="739"/>
      <c r="D362" s="739"/>
      <c r="E362" s="739"/>
      <c r="F362" s="739"/>
      <c r="G362" s="739"/>
      <c r="H362" s="739" t="s">
        <v>6287</v>
      </c>
      <c r="I362" s="534"/>
      <c r="J362" t="s">
        <v>1898</v>
      </c>
      <c r="K362" s="9"/>
    </row>
    <row r="363" spans="1:11" ht="22.5" customHeight="1">
      <c r="A363" s="738">
        <v>44</v>
      </c>
      <c r="B363" s="739" t="s">
        <v>6330</v>
      </c>
      <c r="C363" s="739" t="s">
        <v>2081</v>
      </c>
      <c r="D363" s="739" t="s">
        <v>2077</v>
      </c>
      <c r="E363" s="739" t="s">
        <v>2077</v>
      </c>
      <c r="F363" s="739" t="s">
        <v>2077</v>
      </c>
      <c r="G363" s="739"/>
      <c r="H363" s="739" t="s">
        <v>6331</v>
      </c>
      <c r="I363" s="534" t="s">
        <v>6332</v>
      </c>
      <c r="J363" t="s">
        <v>1898</v>
      </c>
      <c r="K363" s="9"/>
    </row>
    <row r="364" spans="1:11" ht="22.5" customHeight="1">
      <c r="A364" s="738">
        <v>45</v>
      </c>
      <c r="B364" s="739" t="s">
        <v>6333</v>
      </c>
      <c r="C364" s="739" t="s">
        <v>6321</v>
      </c>
      <c r="D364" s="739" t="s">
        <v>2077</v>
      </c>
      <c r="E364" s="739" t="s">
        <v>2077</v>
      </c>
      <c r="F364" s="739" t="s">
        <v>2077</v>
      </c>
      <c r="G364" s="739"/>
      <c r="H364" s="739" t="s">
        <v>6331</v>
      </c>
      <c r="I364" s="534" t="s">
        <v>6332</v>
      </c>
      <c r="J364" t="s">
        <v>1898</v>
      </c>
      <c r="K364" s="9"/>
    </row>
    <row r="365" spans="1:11" ht="22.5" customHeight="1">
      <c r="A365" s="738">
        <v>46</v>
      </c>
      <c r="B365" s="739" t="s">
        <v>6334</v>
      </c>
      <c r="C365" s="739" t="s">
        <v>2077</v>
      </c>
      <c r="D365" s="739" t="s">
        <v>2077</v>
      </c>
      <c r="E365" s="739" t="s">
        <v>2077</v>
      </c>
      <c r="F365" s="739" t="s">
        <v>2077</v>
      </c>
      <c r="G365" s="739" t="s">
        <v>3308</v>
      </c>
      <c r="H365" s="739"/>
      <c r="I365" s="534"/>
      <c r="J365"/>
      <c r="K365" s="9"/>
    </row>
    <row r="366" spans="1:11" ht="22.5" customHeight="1">
      <c r="A366" s="738">
        <v>47</v>
      </c>
      <c r="B366" s="739" t="s">
        <v>6335</v>
      </c>
      <c r="C366" s="739" t="s">
        <v>2081</v>
      </c>
      <c r="D366" s="739" t="s">
        <v>2077</v>
      </c>
      <c r="E366" s="739" t="s">
        <v>2081</v>
      </c>
      <c r="F366" s="739" t="s">
        <v>2077</v>
      </c>
      <c r="G366" s="739"/>
      <c r="H366" s="739" t="s">
        <v>6331</v>
      </c>
      <c r="I366" s="534" t="s">
        <v>6332</v>
      </c>
      <c r="J366" t="s">
        <v>1898</v>
      </c>
      <c r="K366" s="9"/>
    </row>
    <row r="367" spans="1:11" ht="22.5" customHeight="1">
      <c r="A367" s="738">
        <v>48</v>
      </c>
      <c r="B367" s="739" t="s">
        <v>6336</v>
      </c>
      <c r="C367" s="739" t="s">
        <v>2077</v>
      </c>
      <c r="D367" s="739" t="s">
        <v>2077</v>
      </c>
      <c r="E367" s="739" t="s">
        <v>2077</v>
      </c>
      <c r="F367" s="739" t="s">
        <v>2077</v>
      </c>
      <c r="G367" s="739" t="s">
        <v>3308</v>
      </c>
      <c r="H367" s="739"/>
      <c r="I367" s="534"/>
      <c r="J367"/>
      <c r="K367" s="9"/>
    </row>
    <row r="368" spans="1:11" ht="22.5" customHeight="1" thickBot="1">
      <c r="A368" s="741">
        <v>49</v>
      </c>
      <c r="B368" s="742" t="s">
        <v>6337</v>
      </c>
      <c r="C368" s="742" t="s">
        <v>2081</v>
      </c>
      <c r="D368" s="742" t="s">
        <v>2077</v>
      </c>
      <c r="E368" s="742" t="s">
        <v>2077</v>
      </c>
      <c r="F368" s="742" t="s">
        <v>2077</v>
      </c>
      <c r="G368" s="742"/>
      <c r="H368" s="742" t="s">
        <v>6331</v>
      </c>
      <c r="I368" s="534" t="s">
        <v>6332</v>
      </c>
      <c r="J368" t="s">
        <v>1898</v>
      </c>
      <c r="K368" s="9"/>
    </row>
    <row r="369" spans="1:11" ht="22.5" customHeight="1" thickBot="1">
      <c r="A369" s="744" t="s">
        <v>6107</v>
      </c>
      <c r="B369" s="745" t="s">
        <v>6108</v>
      </c>
      <c r="C369" s="746" t="s">
        <v>6109</v>
      </c>
      <c r="D369" s="746" t="s">
        <v>2457</v>
      </c>
      <c r="E369" s="746" t="s">
        <v>2458</v>
      </c>
      <c r="F369" s="747" t="s">
        <v>39</v>
      </c>
      <c r="K369" s="9"/>
    </row>
    <row r="370" spans="1:11" ht="22.5" customHeight="1">
      <c r="A370" s="735">
        <v>1</v>
      </c>
      <c r="B370" s="736" t="s">
        <v>6338</v>
      </c>
      <c r="C370" s="736" t="s">
        <v>2077</v>
      </c>
      <c r="D370" s="736" t="s">
        <v>6111</v>
      </c>
      <c r="E370" s="736"/>
      <c r="F370" s="737"/>
      <c r="K370" s="9"/>
    </row>
    <row r="371" spans="1:11" ht="22.5" customHeight="1">
      <c r="A371" s="738">
        <v>2</v>
      </c>
      <c r="B371" s="739" t="s">
        <v>6339</v>
      </c>
      <c r="C371" s="739" t="s">
        <v>2077</v>
      </c>
      <c r="D371" s="736" t="s">
        <v>6111</v>
      </c>
      <c r="E371" s="739"/>
      <c r="F371" s="534"/>
      <c r="K371" s="9"/>
    </row>
    <row r="372" spans="1:11" ht="22.5" customHeight="1">
      <c r="A372" s="738">
        <v>3</v>
      </c>
      <c r="B372" s="739" t="s">
        <v>6340</v>
      </c>
      <c r="C372" s="739" t="s">
        <v>2081</v>
      </c>
      <c r="D372" s="736" t="s">
        <v>6111</v>
      </c>
      <c r="E372" s="739"/>
      <c r="F372" s="534"/>
      <c r="K372" s="9"/>
    </row>
    <row r="373" spans="1:11" ht="22.5" customHeight="1">
      <c r="A373" s="738">
        <v>4</v>
      </c>
      <c r="B373" s="739" t="s">
        <v>6341</v>
      </c>
      <c r="C373" s="739" t="s">
        <v>2077</v>
      </c>
      <c r="D373" s="736" t="s">
        <v>6111</v>
      </c>
      <c r="E373" s="739"/>
      <c r="F373" s="534"/>
      <c r="K373" s="9"/>
    </row>
    <row r="374" spans="1:11" ht="22.5" customHeight="1">
      <c r="A374" s="738">
        <v>5</v>
      </c>
      <c r="B374" s="739" t="s">
        <v>6342</v>
      </c>
      <c r="C374" s="739" t="s">
        <v>2077</v>
      </c>
      <c r="D374" s="736" t="s">
        <v>6111</v>
      </c>
      <c r="E374" s="739"/>
      <c r="F374" s="534"/>
      <c r="K374" s="9"/>
    </row>
    <row r="375" spans="1:11" ht="22.5" customHeight="1" thickBot="1">
      <c r="A375" s="741">
        <v>6</v>
      </c>
      <c r="B375" s="742" t="s">
        <v>6343</v>
      </c>
      <c r="C375" s="742" t="s">
        <v>2077</v>
      </c>
      <c r="D375" s="736" t="s">
        <v>6111</v>
      </c>
      <c r="E375" s="742"/>
      <c r="F375" s="743"/>
      <c r="K375" s="9"/>
    </row>
    <row r="376" spans="1:11" ht="22.5" customHeight="1" thickBot="1">
      <c r="A376" s="744" t="s">
        <v>6107</v>
      </c>
      <c r="B376" s="762" t="s">
        <v>6108</v>
      </c>
      <c r="C376" s="746" t="s">
        <v>6109</v>
      </c>
      <c r="D376" s="746" t="s">
        <v>2457</v>
      </c>
      <c r="E376" s="746" t="s">
        <v>2458</v>
      </c>
      <c r="F376" s="747" t="s">
        <v>39</v>
      </c>
      <c r="K376" s="9"/>
    </row>
    <row r="377" spans="1:11" ht="22.5" customHeight="1">
      <c r="A377" s="735">
        <v>1</v>
      </c>
      <c r="B377" s="467" t="s">
        <v>6344</v>
      </c>
      <c r="C377" s="736" t="s">
        <v>2077</v>
      </c>
      <c r="D377" s="736" t="s">
        <v>6111</v>
      </c>
      <c r="E377" s="736"/>
      <c r="F377" s="737"/>
      <c r="K377" s="9"/>
    </row>
    <row r="378" spans="1:11" ht="22.5" customHeight="1">
      <c r="A378" s="738">
        <v>2</v>
      </c>
      <c r="B378" s="468" t="s">
        <v>6345</v>
      </c>
      <c r="C378" s="739" t="s">
        <v>2077</v>
      </c>
      <c r="D378" s="739" t="s">
        <v>4730</v>
      </c>
      <c r="E378" s="739"/>
      <c r="F378" s="534"/>
      <c r="K378" s="9"/>
    </row>
    <row r="379" spans="1:11" ht="22.5" customHeight="1">
      <c r="A379" s="738">
        <v>3</v>
      </c>
      <c r="B379" s="468" t="s">
        <v>6346</v>
      </c>
      <c r="C379" s="739" t="s">
        <v>2077</v>
      </c>
      <c r="D379" s="739" t="s">
        <v>4730</v>
      </c>
      <c r="E379" s="739"/>
      <c r="F379" s="534"/>
      <c r="K379" s="9"/>
    </row>
    <row r="380" spans="1:11" ht="22.5" customHeight="1">
      <c r="A380" s="738">
        <v>4</v>
      </c>
      <c r="B380" s="468" t="s">
        <v>6347</v>
      </c>
      <c r="C380" s="739" t="s">
        <v>2077</v>
      </c>
      <c r="D380" s="739" t="s">
        <v>6348</v>
      </c>
      <c r="E380" s="739"/>
      <c r="F380" s="534" t="s">
        <v>6349</v>
      </c>
      <c r="K380" s="9"/>
    </row>
    <row r="381" spans="1:11" ht="22.5" customHeight="1">
      <c r="A381" s="738">
        <v>5</v>
      </c>
      <c r="B381" s="468" t="s">
        <v>6350</v>
      </c>
      <c r="C381" s="739" t="s">
        <v>2077</v>
      </c>
      <c r="D381" s="739" t="s">
        <v>4730</v>
      </c>
      <c r="E381" s="739"/>
      <c r="F381" s="534"/>
      <c r="K381" s="9"/>
    </row>
    <row r="382" spans="1:11" ht="22.5" customHeight="1" thickBot="1">
      <c r="A382" s="741">
        <v>6</v>
      </c>
      <c r="B382" s="482" t="s">
        <v>6351</v>
      </c>
      <c r="C382" s="742" t="s">
        <v>2077</v>
      </c>
      <c r="D382" s="742" t="s">
        <v>4730</v>
      </c>
      <c r="E382" s="742"/>
      <c r="F382" s="743"/>
      <c r="K382" s="9"/>
    </row>
    <row r="383" spans="1:11" ht="22.5" customHeight="1" thickBot="1">
      <c r="A383" s="744" t="s">
        <v>6107</v>
      </c>
      <c r="B383" s="745" t="s">
        <v>6108</v>
      </c>
      <c r="C383" s="746" t="s">
        <v>6109</v>
      </c>
      <c r="D383" s="746" t="s">
        <v>2457</v>
      </c>
      <c r="E383" s="746" t="s">
        <v>2458</v>
      </c>
      <c r="F383" s="747" t="s">
        <v>39</v>
      </c>
      <c r="K383" s="9"/>
    </row>
    <row r="384" spans="1:11" ht="22.5" customHeight="1">
      <c r="A384" s="735">
        <v>1</v>
      </c>
      <c r="B384" s="736" t="s">
        <v>6352</v>
      </c>
      <c r="C384" s="736" t="s">
        <v>2077</v>
      </c>
      <c r="D384" s="736"/>
      <c r="E384" s="736" t="s">
        <v>6287</v>
      </c>
      <c r="F384" s="737"/>
      <c r="K384" s="9"/>
    </row>
    <row r="385" spans="1:11" ht="22.5" customHeight="1">
      <c r="A385" s="738">
        <v>2</v>
      </c>
      <c r="B385" s="739" t="s">
        <v>6353</v>
      </c>
      <c r="C385" s="739" t="s">
        <v>2081</v>
      </c>
      <c r="D385" s="739"/>
      <c r="E385" s="739" t="s">
        <v>6287</v>
      </c>
      <c r="F385" s="534"/>
      <c r="K385" s="9"/>
    </row>
    <row r="386" spans="1:11" ht="22.5" customHeight="1">
      <c r="A386" s="738">
        <v>3</v>
      </c>
      <c r="B386" s="739" t="s">
        <v>6354</v>
      </c>
      <c r="C386" s="739" t="s">
        <v>2077</v>
      </c>
      <c r="D386" s="739"/>
      <c r="E386" s="739" t="s">
        <v>6287</v>
      </c>
      <c r="F386" s="534"/>
      <c r="K386" s="9"/>
    </row>
    <row r="387" spans="1:11" ht="22.5" customHeight="1" thickBot="1">
      <c r="A387" s="741">
        <v>4</v>
      </c>
      <c r="B387" s="742" t="s">
        <v>6355</v>
      </c>
      <c r="C387" s="742" t="s">
        <v>2077</v>
      </c>
      <c r="D387" s="742"/>
      <c r="E387" s="742" t="s">
        <v>6287</v>
      </c>
      <c r="F387" s="743"/>
      <c r="K387" s="9"/>
    </row>
    <row r="388" spans="1:11" ht="22.5" customHeight="1" thickBot="1">
      <c r="A388" s="744" t="s">
        <v>6107</v>
      </c>
      <c r="B388" s="745" t="s">
        <v>6108</v>
      </c>
      <c r="C388" s="746" t="s">
        <v>6356</v>
      </c>
      <c r="D388" s="746" t="s">
        <v>6357</v>
      </c>
      <c r="E388" s="746" t="s">
        <v>6358</v>
      </c>
      <c r="F388" s="746" t="s">
        <v>6359</v>
      </c>
      <c r="G388" s="746" t="s">
        <v>2457</v>
      </c>
      <c r="H388" s="746" t="s">
        <v>2458</v>
      </c>
      <c r="I388" s="747" t="s">
        <v>39</v>
      </c>
      <c r="K388" s="9"/>
    </row>
    <row r="389" spans="1:11" ht="22.5" customHeight="1">
      <c r="A389" s="735">
        <v>1</v>
      </c>
      <c r="B389" s="736" t="s">
        <v>6360</v>
      </c>
      <c r="C389" s="736"/>
      <c r="D389" s="736"/>
      <c r="E389" s="736"/>
      <c r="F389" s="736"/>
      <c r="G389" s="736"/>
      <c r="H389" s="736" t="s">
        <v>5817</v>
      </c>
      <c r="I389" s="737"/>
      <c r="K389" s="9"/>
    </row>
    <row r="390" spans="1:11" ht="22.5" customHeight="1">
      <c r="A390" s="738">
        <v>2</v>
      </c>
      <c r="B390" s="739" t="s">
        <v>6361</v>
      </c>
      <c r="C390" s="739" t="s">
        <v>2077</v>
      </c>
      <c r="D390" s="739" t="s">
        <v>2081</v>
      </c>
      <c r="E390" s="739" t="s">
        <v>2077</v>
      </c>
      <c r="F390" s="739" t="s">
        <v>2077</v>
      </c>
      <c r="G390" s="739"/>
      <c r="H390" s="736" t="s">
        <v>5817</v>
      </c>
      <c r="I390" s="534"/>
      <c r="K390" s="9"/>
    </row>
    <row r="391" spans="1:11" ht="22.5" customHeight="1">
      <c r="A391" s="738">
        <v>3</v>
      </c>
      <c r="B391" s="739" t="s">
        <v>6362</v>
      </c>
      <c r="C391" s="739" t="s">
        <v>2077</v>
      </c>
      <c r="D391" s="739" t="s">
        <v>2081</v>
      </c>
      <c r="E391" s="739" t="s">
        <v>2077</v>
      </c>
      <c r="F391" s="739" t="s">
        <v>2077</v>
      </c>
      <c r="G391" s="739"/>
      <c r="H391" s="736" t="s">
        <v>5817</v>
      </c>
      <c r="I391" s="534"/>
      <c r="K391" s="9"/>
    </row>
    <row r="392" spans="1:11" ht="22.5" customHeight="1">
      <c r="A392" s="738">
        <v>4</v>
      </c>
      <c r="B392" s="739" t="s">
        <v>6363</v>
      </c>
      <c r="C392" s="739" t="s">
        <v>2077</v>
      </c>
      <c r="D392" s="739" t="s">
        <v>2077</v>
      </c>
      <c r="E392" s="739" t="s">
        <v>2077</v>
      </c>
      <c r="F392" s="739" t="s">
        <v>2077</v>
      </c>
      <c r="G392" s="739"/>
      <c r="H392" s="736" t="s">
        <v>5817</v>
      </c>
      <c r="I392" s="534"/>
      <c r="K392" s="9"/>
    </row>
    <row r="393" spans="1:11" ht="22.5" customHeight="1">
      <c r="A393" s="738">
        <v>5</v>
      </c>
      <c r="B393" s="739" t="s">
        <v>6364</v>
      </c>
      <c r="C393" s="739"/>
      <c r="D393" s="739"/>
      <c r="E393" s="739"/>
      <c r="F393" s="739"/>
      <c r="G393" s="739"/>
      <c r="H393" s="736" t="s">
        <v>5817</v>
      </c>
      <c r="I393" s="534"/>
      <c r="K393" s="9"/>
    </row>
    <row r="394" spans="1:11" ht="22.5" customHeight="1">
      <c r="A394" s="738">
        <v>6</v>
      </c>
      <c r="B394" s="739" t="s">
        <v>6365</v>
      </c>
      <c r="C394" s="739" t="s">
        <v>2081</v>
      </c>
      <c r="D394" s="739" t="s">
        <v>2081</v>
      </c>
      <c r="E394" s="739" t="s">
        <v>2081</v>
      </c>
      <c r="F394" s="739" t="s">
        <v>2081</v>
      </c>
      <c r="G394" s="739"/>
      <c r="H394" s="736" t="s">
        <v>5817</v>
      </c>
      <c r="I394" s="534"/>
      <c r="K394" s="9"/>
    </row>
    <row r="395" spans="1:11" ht="22.5" customHeight="1">
      <c r="A395" s="738">
        <v>7</v>
      </c>
      <c r="B395" s="739" t="s">
        <v>6366</v>
      </c>
      <c r="C395" s="739" t="s">
        <v>2077</v>
      </c>
      <c r="D395" s="739" t="s">
        <v>2077</v>
      </c>
      <c r="E395" s="739" t="s">
        <v>2077</v>
      </c>
      <c r="F395" s="739" t="s">
        <v>2081</v>
      </c>
      <c r="G395" s="739"/>
      <c r="H395" s="736" t="s">
        <v>5817</v>
      </c>
      <c r="I395" s="534"/>
      <c r="K395" s="9"/>
    </row>
    <row r="396" spans="1:11" ht="22.5" customHeight="1">
      <c r="A396" s="738">
        <v>8</v>
      </c>
      <c r="B396" s="739" t="s">
        <v>6367</v>
      </c>
      <c r="C396" s="739"/>
      <c r="D396" s="739"/>
      <c r="E396" s="739"/>
      <c r="F396" s="739"/>
      <c r="G396" s="739"/>
      <c r="H396" s="736" t="s">
        <v>5817</v>
      </c>
      <c r="I396" s="534"/>
      <c r="K396" s="9"/>
    </row>
    <row r="397" spans="1:11" ht="22.5" customHeight="1">
      <c r="A397" s="738">
        <v>9</v>
      </c>
      <c r="B397" s="739" t="s">
        <v>6118</v>
      </c>
      <c r="C397" s="739" t="s">
        <v>2081</v>
      </c>
      <c r="D397" s="739" t="s">
        <v>2081</v>
      </c>
      <c r="E397" s="739" t="s">
        <v>2081</v>
      </c>
      <c r="F397" s="739" t="s">
        <v>2081</v>
      </c>
      <c r="G397" s="739"/>
      <c r="H397" s="736" t="s">
        <v>5817</v>
      </c>
      <c r="I397" s="534"/>
      <c r="K397" s="9"/>
    </row>
    <row r="398" spans="1:11" ht="22.5" customHeight="1">
      <c r="A398" s="738">
        <v>10</v>
      </c>
      <c r="B398" s="739" t="s">
        <v>6120</v>
      </c>
      <c r="C398" s="739" t="s">
        <v>2077</v>
      </c>
      <c r="D398" s="739" t="s">
        <v>6321</v>
      </c>
      <c r="E398" s="739" t="s">
        <v>2077</v>
      </c>
      <c r="F398" s="739" t="s">
        <v>2077</v>
      </c>
      <c r="G398" s="739"/>
      <c r="H398" s="736" t="s">
        <v>5817</v>
      </c>
      <c r="I398" s="534"/>
      <c r="K398" s="9"/>
    </row>
    <row r="399" spans="1:11" ht="22.5" customHeight="1">
      <c r="A399" s="738">
        <v>11</v>
      </c>
      <c r="B399" s="739" t="s">
        <v>6368</v>
      </c>
      <c r="C399" s="739"/>
      <c r="D399" s="739"/>
      <c r="E399" s="739"/>
      <c r="F399" s="739"/>
      <c r="G399" s="739"/>
      <c r="H399" s="736" t="s">
        <v>5817</v>
      </c>
      <c r="I399" s="534"/>
      <c r="K399" s="9"/>
    </row>
    <row r="400" spans="1:11" ht="22.5" customHeight="1">
      <c r="A400" s="738">
        <v>12</v>
      </c>
      <c r="B400" s="739" t="s">
        <v>6369</v>
      </c>
      <c r="C400" s="739" t="s">
        <v>2077</v>
      </c>
      <c r="D400" s="739" t="s">
        <v>2077</v>
      </c>
      <c r="E400" s="739" t="s">
        <v>2077</v>
      </c>
      <c r="F400" s="739" t="s">
        <v>2099</v>
      </c>
      <c r="G400" s="739"/>
      <c r="H400" s="736" t="s">
        <v>5817</v>
      </c>
      <c r="I400" s="534"/>
      <c r="K400" s="9"/>
    </row>
    <row r="401" spans="1:11" ht="22.5" customHeight="1">
      <c r="A401" s="738">
        <v>13</v>
      </c>
      <c r="B401" s="739" t="s">
        <v>6370</v>
      </c>
      <c r="C401" s="739" t="s">
        <v>2077</v>
      </c>
      <c r="D401" s="739" t="s">
        <v>2077</v>
      </c>
      <c r="E401" s="739" t="s">
        <v>2077</v>
      </c>
      <c r="F401" s="739" t="s">
        <v>2099</v>
      </c>
      <c r="G401" s="739"/>
      <c r="H401" s="736" t="s">
        <v>5817</v>
      </c>
      <c r="I401" s="534"/>
      <c r="K401" s="9"/>
    </row>
    <row r="402" spans="1:11" ht="22.5" customHeight="1">
      <c r="A402" s="738">
        <v>14</v>
      </c>
      <c r="B402" s="739" t="s">
        <v>6371</v>
      </c>
      <c r="C402" s="739" t="s">
        <v>2077</v>
      </c>
      <c r="D402" s="739" t="s">
        <v>2081</v>
      </c>
      <c r="E402" s="739" t="s">
        <v>2081</v>
      </c>
      <c r="F402" s="739" t="s">
        <v>2077</v>
      </c>
      <c r="G402" s="739"/>
      <c r="H402" s="736" t="s">
        <v>5817</v>
      </c>
      <c r="I402" s="534"/>
      <c r="K402" s="9"/>
    </row>
    <row r="403" spans="1:11" ht="22.5" customHeight="1">
      <c r="A403" s="738">
        <v>15</v>
      </c>
      <c r="B403" s="739" t="s">
        <v>6372</v>
      </c>
      <c r="C403" s="739" t="s">
        <v>2077</v>
      </c>
      <c r="D403" s="739" t="s">
        <v>6373</v>
      </c>
      <c r="E403" s="739" t="s">
        <v>2077</v>
      </c>
      <c r="F403" s="739" t="s">
        <v>2077</v>
      </c>
      <c r="G403" s="739"/>
      <c r="H403" s="736" t="s">
        <v>5817</v>
      </c>
      <c r="I403" s="534"/>
      <c r="K403" s="9"/>
    </row>
    <row r="404" spans="1:11" ht="22.5" customHeight="1">
      <c r="A404" s="738">
        <v>16</v>
      </c>
      <c r="B404" s="739" t="s">
        <v>6374</v>
      </c>
      <c r="C404" s="739" t="s">
        <v>2077</v>
      </c>
      <c r="D404" s="739" t="s">
        <v>2077</v>
      </c>
      <c r="E404" s="739" t="s">
        <v>2077</v>
      </c>
      <c r="F404" s="739" t="s">
        <v>2077</v>
      </c>
      <c r="G404" s="739"/>
      <c r="H404" s="736" t="s">
        <v>5817</v>
      </c>
      <c r="I404" s="534"/>
      <c r="K404" s="9"/>
    </row>
    <row r="405" spans="1:11" ht="22.5" customHeight="1">
      <c r="A405" s="738">
        <v>17</v>
      </c>
      <c r="B405" s="739" t="s">
        <v>6375</v>
      </c>
      <c r="C405" s="739" t="s">
        <v>2077</v>
      </c>
      <c r="D405" s="739" t="s">
        <v>2081</v>
      </c>
      <c r="E405" s="739" t="s">
        <v>6373</v>
      </c>
      <c r="F405" s="739" t="s">
        <v>2099</v>
      </c>
      <c r="G405" s="739"/>
      <c r="H405" s="736" t="s">
        <v>5817</v>
      </c>
      <c r="I405" s="534"/>
      <c r="K405" s="9"/>
    </row>
    <row r="406" spans="1:11" ht="22.5" customHeight="1">
      <c r="A406" s="738">
        <v>18</v>
      </c>
      <c r="B406" s="739" t="s">
        <v>6376</v>
      </c>
      <c r="C406" s="739" t="s">
        <v>2077</v>
      </c>
      <c r="D406" s="739" t="s">
        <v>2081</v>
      </c>
      <c r="E406" s="739" t="s">
        <v>2081</v>
      </c>
      <c r="F406" s="739" t="s">
        <v>2099</v>
      </c>
      <c r="G406" s="739"/>
      <c r="H406" s="736" t="s">
        <v>5817</v>
      </c>
      <c r="I406" s="534"/>
      <c r="K406" s="9"/>
    </row>
    <row r="407" spans="1:11" ht="22.5" customHeight="1">
      <c r="A407" s="738">
        <v>19</v>
      </c>
      <c r="B407" s="739" t="s">
        <v>6377</v>
      </c>
      <c r="C407" s="739" t="s">
        <v>2077</v>
      </c>
      <c r="D407" s="739" t="s">
        <v>2081</v>
      </c>
      <c r="E407" s="739" t="s">
        <v>2081</v>
      </c>
      <c r="F407" s="739" t="s">
        <v>2099</v>
      </c>
      <c r="G407" s="739"/>
      <c r="H407" s="736" t="s">
        <v>5817</v>
      </c>
      <c r="I407" s="534"/>
      <c r="K407" s="9"/>
    </row>
    <row r="408" spans="1:11" ht="22.5" customHeight="1">
      <c r="A408" s="738">
        <v>20</v>
      </c>
      <c r="B408" s="739" t="s">
        <v>6378</v>
      </c>
      <c r="C408" s="739" t="s">
        <v>2081</v>
      </c>
      <c r="D408" s="739" t="s">
        <v>2081</v>
      </c>
      <c r="E408" s="739" t="s">
        <v>2081</v>
      </c>
      <c r="F408" s="739" t="s">
        <v>2099</v>
      </c>
      <c r="G408" s="739"/>
      <c r="H408" s="736" t="s">
        <v>5817</v>
      </c>
      <c r="I408" s="534"/>
      <c r="K408" s="9"/>
    </row>
    <row r="409" spans="1:11" ht="22.5" customHeight="1">
      <c r="A409" s="738">
        <v>21</v>
      </c>
      <c r="B409" s="739" t="s">
        <v>6379</v>
      </c>
      <c r="C409" s="739" t="s">
        <v>2077</v>
      </c>
      <c r="D409" s="739" t="s">
        <v>2081</v>
      </c>
      <c r="E409" s="739" t="s">
        <v>2081</v>
      </c>
      <c r="F409" s="739" t="s">
        <v>2099</v>
      </c>
      <c r="G409" s="739"/>
      <c r="H409" s="736" t="s">
        <v>5817</v>
      </c>
      <c r="I409" s="534"/>
      <c r="K409" s="9"/>
    </row>
    <row r="410" spans="1:11" ht="22.5" customHeight="1">
      <c r="A410" s="738">
        <v>22</v>
      </c>
      <c r="B410" s="739" t="s">
        <v>6380</v>
      </c>
      <c r="C410" s="739" t="s">
        <v>2081</v>
      </c>
      <c r="D410" s="739" t="s">
        <v>2081</v>
      </c>
      <c r="E410" s="739" t="s">
        <v>2081</v>
      </c>
      <c r="F410" s="739" t="s">
        <v>2099</v>
      </c>
      <c r="G410" s="739"/>
      <c r="H410" s="736" t="s">
        <v>5817</v>
      </c>
      <c r="I410" s="534"/>
      <c r="K410" s="9"/>
    </row>
    <row r="411" spans="1:11" ht="22.5" customHeight="1">
      <c r="A411" s="738">
        <v>23</v>
      </c>
      <c r="B411" s="739" t="s">
        <v>6381</v>
      </c>
      <c r="C411" s="739" t="s">
        <v>2081</v>
      </c>
      <c r="D411" s="739" t="s">
        <v>2081</v>
      </c>
      <c r="E411" s="739" t="s">
        <v>2081</v>
      </c>
      <c r="F411" s="739" t="s">
        <v>2099</v>
      </c>
      <c r="G411" s="739"/>
      <c r="H411" s="736" t="s">
        <v>5817</v>
      </c>
      <c r="I411" s="534"/>
      <c r="K411" s="9"/>
    </row>
    <row r="412" spans="1:11" ht="22.5" customHeight="1">
      <c r="A412" s="738">
        <v>24</v>
      </c>
      <c r="B412" s="739" t="s">
        <v>6382</v>
      </c>
      <c r="C412" s="739"/>
      <c r="D412" s="739"/>
      <c r="E412" s="739"/>
      <c r="F412" s="739"/>
      <c r="G412" s="739"/>
      <c r="H412" s="736" t="s">
        <v>5817</v>
      </c>
      <c r="I412" s="534"/>
      <c r="K412" s="9"/>
    </row>
    <row r="413" spans="1:11" ht="22.5" customHeight="1">
      <c r="A413" s="738">
        <v>25</v>
      </c>
      <c r="B413" s="739" t="s">
        <v>6383</v>
      </c>
      <c r="C413" s="739" t="s">
        <v>2077</v>
      </c>
      <c r="D413" s="739" t="s">
        <v>2077</v>
      </c>
      <c r="E413" s="739" t="s">
        <v>2077</v>
      </c>
      <c r="F413" s="739" t="s">
        <v>2077</v>
      </c>
      <c r="G413" s="739"/>
      <c r="H413" s="736" t="s">
        <v>5817</v>
      </c>
      <c r="I413" s="534"/>
      <c r="K413" s="9"/>
    </row>
    <row r="414" spans="1:11" ht="22.5" customHeight="1">
      <c r="A414" s="738">
        <v>26</v>
      </c>
      <c r="B414" s="739" t="s">
        <v>6384</v>
      </c>
      <c r="C414" s="739" t="s">
        <v>2077</v>
      </c>
      <c r="D414" s="739" t="s">
        <v>2081</v>
      </c>
      <c r="E414" s="739" t="s">
        <v>2081</v>
      </c>
      <c r="F414" s="739" t="s">
        <v>2077</v>
      </c>
      <c r="G414" s="739"/>
      <c r="H414" s="736" t="s">
        <v>5817</v>
      </c>
      <c r="I414" s="534"/>
      <c r="K414" s="9"/>
    </row>
    <row r="415" spans="1:11" ht="22.5" customHeight="1">
      <c r="A415" s="738">
        <v>27</v>
      </c>
      <c r="B415" s="739" t="s">
        <v>6385</v>
      </c>
      <c r="C415" s="739" t="s">
        <v>2077</v>
      </c>
      <c r="D415" s="739" t="s">
        <v>2077</v>
      </c>
      <c r="E415" s="739" t="s">
        <v>2077</v>
      </c>
      <c r="F415" s="739" t="s">
        <v>2077</v>
      </c>
      <c r="G415" s="739"/>
      <c r="H415" s="736" t="s">
        <v>5817</v>
      </c>
      <c r="I415" s="534"/>
      <c r="K415" s="9"/>
    </row>
    <row r="416" spans="1:11" ht="22.5" customHeight="1">
      <c r="A416" s="738">
        <v>28</v>
      </c>
      <c r="B416" s="739" t="s">
        <v>6386</v>
      </c>
      <c r="C416" s="739" t="s">
        <v>2077</v>
      </c>
      <c r="D416" s="739" t="s">
        <v>2077</v>
      </c>
      <c r="E416" s="739" t="s">
        <v>2077</v>
      </c>
      <c r="F416" s="739" t="s">
        <v>2099</v>
      </c>
      <c r="G416" s="739"/>
      <c r="H416" s="736" t="s">
        <v>5817</v>
      </c>
      <c r="I416" s="534"/>
      <c r="K416" s="9"/>
    </row>
    <row r="417" spans="1:11" ht="22.5" customHeight="1">
      <c r="A417" s="738">
        <v>29</v>
      </c>
      <c r="B417" s="739" t="s">
        <v>6387</v>
      </c>
      <c r="C417" s="739" t="s">
        <v>2077</v>
      </c>
      <c r="D417" s="739" t="s">
        <v>2077</v>
      </c>
      <c r="E417" s="739" t="s">
        <v>2077</v>
      </c>
      <c r="F417" s="739" t="s">
        <v>2077</v>
      </c>
      <c r="G417" s="739"/>
      <c r="H417" s="736" t="s">
        <v>5817</v>
      </c>
      <c r="I417" s="534"/>
      <c r="K417" s="9"/>
    </row>
    <row r="418" spans="1:11" ht="22.5" customHeight="1">
      <c r="A418" s="738">
        <v>30</v>
      </c>
      <c r="B418" s="739" t="s">
        <v>6388</v>
      </c>
      <c r="C418" s="739" t="s">
        <v>2077</v>
      </c>
      <c r="D418" s="739" t="s">
        <v>2077</v>
      </c>
      <c r="E418" s="739" t="s">
        <v>2077</v>
      </c>
      <c r="F418" s="739" t="s">
        <v>2077</v>
      </c>
      <c r="G418" s="739"/>
      <c r="H418" s="736" t="s">
        <v>5817</v>
      </c>
      <c r="I418" s="534"/>
      <c r="K418" s="9"/>
    </row>
    <row r="419" spans="1:11" ht="22.5" customHeight="1">
      <c r="A419" s="738">
        <v>31</v>
      </c>
      <c r="B419" s="739" t="s">
        <v>6389</v>
      </c>
      <c r="C419" s="739" t="s">
        <v>2077</v>
      </c>
      <c r="D419" s="739" t="s">
        <v>2077</v>
      </c>
      <c r="E419" s="739" t="s">
        <v>2077</v>
      </c>
      <c r="F419" s="739" t="s">
        <v>2181</v>
      </c>
      <c r="G419" s="739"/>
      <c r="H419" s="736" t="s">
        <v>5817</v>
      </c>
      <c r="I419" s="534"/>
      <c r="K419" s="9"/>
    </row>
    <row r="420" spans="1:11" ht="22.5" customHeight="1">
      <c r="A420" s="738">
        <v>32</v>
      </c>
      <c r="B420" s="739" t="s">
        <v>6390</v>
      </c>
      <c r="C420" s="739"/>
      <c r="D420" s="739"/>
      <c r="E420" s="739"/>
      <c r="F420" s="739"/>
      <c r="G420" s="739"/>
      <c r="H420" s="736" t="s">
        <v>5817</v>
      </c>
      <c r="I420" s="534"/>
      <c r="K420" s="9"/>
    </row>
    <row r="421" spans="1:11" ht="22.5" customHeight="1">
      <c r="A421" s="738">
        <v>33</v>
      </c>
      <c r="B421" s="739" t="s">
        <v>6391</v>
      </c>
      <c r="C421" s="739" t="s">
        <v>2081</v>
      </c>
      <c r="D421" s="739" t="s">
        <v>2081</v>
      </c>
      <c r="E421" s="739" t="s">
        <v>2081</v>
      </c>
      <c r="F421" s="739" t="s">
        <v>2099</v>
      </c>
      <c r="G421" s="739"/>
      <c r="H421" s="736" t="s">
        <v>5817</v>
      </c>
      <c r="I421" s="534"/>
      <c r="K421" s="9"/>
    </row>
    <row r="422" spans="1:11" ht="22.5" customHeight="1">
      <c r="A422" s="738">
        <v>34</v>
      </c>
      <c r="B422" s="739" t="s">
        <v>6392</v>
      </c>
      <c r="C422" s="739" t="s">
        <v>2077</v>
      </c>
      <c r="D422" s="739" t="s">
        <v>2081</v>
      </c>
      <c r="E422" s="739" t="s">
        <v>2081</v>
      </c>
      <c r="F422" s="739" t="s">
        <v>2099</v>
      </c>
      <c r="G422" s="739"/>
      <c r="H422" s="736" t="s">
        <v>5817</v>
      </c>
      <c r="I422" s="534"/>
      <c r="K422" s="9"/>
    </row>
    <row r="423" spans="1:11" ht="22.5" customHeight="1">
      <c r="A423" s="738">
        <v>35</v>
      </c>
      <c r="B423" s="739" t="s">
        <v>6393</v>
      </c>
      <c r="C423" s="739" t="s">
        <v>2077</v>
      </c>
      <c r="D423" s="739" t="s">
        <v>2081</v>
      </c>
      <c r="E423" s="739" t="s">
        <v>2081</v>
      </c>
      <c r="F423" s="739" t="s">
        <v>2099</v>
      </c>
      <c r="G423" s="739"/>
      <c r="H423" s="736" t="s">
        <v>5817</v>
      </c>
      <c r="I423" s="534"/>
      <c r="K423" s="9"/>
    </row>
    <row r="424" spans="1:11" ht="22.5" customHeight="1">
      <c r="A424" s="738">
        <v>36</v>
      </c>
      <c r="B424" s="739" t="s">
        <v>6394</v>
      </c>
      <c r="C424" s="739" t="s">
        <v>2081</v>
      </c>
      <c r="D424" s="739" t="s">
        <v>2081</v>
      </c>
      <c r="E424" s="739" t="s">
        <v>2081</v>
      </c>
      <c r="F424" s="739" t="s">
        <v>2099</v>
      </c>
      <c r="G424" s="739"/>
      <c r="H424" s="736" t="s">
        <v>5817</v>
      </c>
      <c r="I424" s="534"/>
      <c r="K424" s="9"/>
    </row>
    <row r="425" spans="1:11" ht="22.5" customHeight="1">
      <c r="A425" s="738">
        <v>37</v>
      </c>
      <c r="B425" s="739" t="s">
        <v>6395</v>
      </c>
      <c r="C425" s="739" t="s">
        <v>2081</v>
      </c>
      <c r="D425" s="739" t="s">
        <v>2081</v>
      </c>
      <c r="E425" s="739" t="s">
        <v>2081</v>
      </c>
      <c r="F425" s="739" t="s">
        <v>2099</v>
      </c>
      <c r="G425" s="739"/>
      <c r="H425" s="736" t="s">
        <v>5817</v>
      </c>
      <c r="I425" s="534"/>
      <c r="K425" s="9"/>
    </row>
    <row r="426" spans="1:11" ht="22.5" customHeight="1">
      <c r="A426" s="738">
        <v>38</v>
      </c>
      <c r="B426" s="739" t="s">
        <v>6396</v>
      </c>
      <c r="C426" s="739"/>
      <c r="D426" s="739"/>
      <c r="E426" s="739"/>
      <c r="F426" s="739"/>
      <c r="G426" s="739"/>
      <c r="H426" s="736" t="s">
        <v>5817</v>
      </c>
      <c r="I426" s="534"/>
      <c r="K426" s="9"/>
    </row>
    <row r="427" spans="1:11" ht="22.5" customHeight="1">
      <c r="A427" s="738">
        <v>39</v>
      </c>
      <c r="B427" s="739" t="s">
        <v>6397</v>
      </c>
      <c r="C427" s="739" t="s">
        <v>2077</v>
      </c>
      <c r="D427" s="739" t="s">
        <v>2077</v>
      </c>
      <c r="E427" s="739" t="s">
        <v>2077</v>
      </c>
      <c r="F427" s="739" t="s">
        <v>2077</v>
      </c>
      <c r="G427" s="739"/>
      <c r="H427" s="736" t="s">
        <v>5817</v>
      </c>
      <c r="I427" s="534"/>
      <c r="K427" s="9"/>
    </row>
    <row r="428" spans="1:11" ht="22.5" customHeight="1">
      <c r="A428" s="738">
        <v>40</v>
      </c>
      <c r="B428" s="739" t="s">
        <v>6398</v>
      </c>
      <c r="C428" s="739" t="s">
        <v>2077</v>
      </c>
      <c r="D428" s="739" t="s">
        <v>2081</v>
      </c>
      <c r="E428" s="739" t="s">
        <v>2077</v>
      </c>
      <c r="F428" s="739" t="s">
        <v>2077</v>
      </c>
      <c r="G428" s="739"/>
      <c r="H428" s="736" t="s">
        <v>5817</v>
      </c>
      <c r="I428" s="534"/>
      <c r="K428" s="9"/>
    </row>
    <row r="429" spans="1:11" ht="22.5" customHeight="1">
      <c r="A429" s="738">
        <v>41</v>
      </c>
      <c r="B429" s="739" t="s">
        <v>6399</v>
      </c>
      <c r="C429" s="739" t="s">
        <v>2081</v>
      </c>
      <c r="D429" s="739" t="s">
        <v>2081</v>
      </c>
      <c r="E429" s="739" t="s">
        <v>2081</v>
      </c>
      <c r="F429" s="739" t="s">
        <v>2081</v>
      </c>
      <c r="G429" s="739"/>
      <c r="H429" s="736" t="s">
        <v>5817</v>
      </c>
      <c r="I429" s="534"/>
      <c r="K429" s="9"/>
    </row>
    <row r="430" spans="1:11" ht="22.5" customHeight="1">
      <c r="A430" s="738">
        <v>42</v>
      </c>
      <c r="B430" s="739" t="s">
        <v>6400</v>
      </c>
      <c r="C430" s="739"/>
      <c r="D430" s="739"/>
      <c r="E430" s="739"/>
      <c r="F430" s="739"/>
      <c r="G430" s="739"/>
      <c r="H430" s="736" t="s">
        <v>5817</v>
      </c>
      <c r="I430" s="534"/>
      <c r="K430" s="9"/>
    </row>
    <row r="431" spans="1:11" ht="22.5" customHeight="1">
      <c r="A431" s="738">
        <v>43</v>
      </c>
      <c r="B431" s="739" t="s">
        <v>6401</v>
      </c>
      <c r="C431" s="739" t="s">
        <v>2077</v>
      </c>
      <c r="D431" s="739" t="s">
        <v>2077</v>
      </c>
      <c r="E431" s="739" t="s">
        <v>2077</v>
      </c>
      <c r="F431" s="739" t="s">
        <v>2077</v>
      </c>
      <c r="G431" s="739"/>
      <c r="H431" s="736" t="s">
        <v>5817</v>
      </c>
      <c r="I431" s="534"/>
      <c r="K431" s="9"/>
    </row>
    <row r="432" spans="1:11" ht="22.5" customHeight="1">
      <c r="A432" s="738">
        <v>44</v>
      </c>
      <c r="B432" s="739" t="s">
        <v>6402</v>
      </c>
      <c r="C432" s="739" t="s">
        <v>2077</v>
      </c>
      <c r="D432" s="739" t="s">
        <v>2081</v>
      </c>
      <c r="E432" s="739" t="s">
        <v>2077</v>
      </c>
      <c r="F432" s="739" t="s">
        <v>2081</v>
      </c>
      <c r="G432" s="739"/>
      <c r="H432" s="736" t="s">
        <v>5817</v>
      </c>
      <c r="I432" s="534"/>
      <c r="K432" s="9"/>
    </row>
    <row r="433" spans="1:11" ht="22.5" customHeight="1">
      <c r="A433" s="738">
        <v>45</v>
      </c>
      <c r="B433" s="739" t="s">
        <v>6403</v>
      </c>
      <c r="C433" s="739" t="s">
        <v>2081</v>
      </c>
      <c r="D433" s="739" t="s">
        <v>2081</v>
      </c>
      <c r="E433" s="739" t="s">
        <v>2081</v>
      </c>
      <c r="F433" s="739" t="s">
        <v>2081</v>
      </c>
      <c r="G433" s="739"/>
      <c r="H433" s="736" t="s">
        <v>5817</v>
      </c>
      <c r="I433" s="534"/>
      <c r="K433" s="9"/>
    </row>
    <row r="434" spans="1:11" ht="22.5" customHeight="1">
      <c r="A434" s="738">
        <v>46</v>
      </c>
      <c r="B434" s="739" t="s">
        <v>6404</v>
      </c>
      <c r="C434" s="739"/>
      <c r="D434" s="739"/>
      <c r="E434" s="739"/>
      <c r="F434" s="739"/>
      <c r="G434" s="739"/>
      <c r="H434" s="736" t="s">
        <v>5817</v>
      </c>
      <c r="I434" s="534"/>
      <c r="K434" s="9"/>
    </row>
    <row r="435" spans="1:11" ht="22.5" customHeight="1">
      <c r="A435" s="738">
        <v>47</v>
      </c>
      <c r="B435" s="739" t="s">
        <v>6405</v>
      </c>
      <c r="C435" s="739" t="s">
        <v>2077</v>
      </c>
      <c r="D435" s="739" t="s">
        <v>2077</v>
      </c>
      <c r="E435" s="739" t="s">
        <v>2077</v>
      </c>
      <c r="F435" s="739" t="s">
        <v>2077</v>
      </c>
      <c r="G435" s="739"/>
      <c r="H435" s="736" t="s">
        <v>5817</v>
      </c>
      <c r="I435" s="534"/>
      <c r="K435" s="9"/>
    </row>
    <row r="436" spans="1:11" ht="22.5" customHeight="1">
      <c r="A436" s="738">
        <v>48</v>
      </c>
      <c r="B436" s="739" t="s">
        <v>6406</v>
      </c>
      <c r="C436" s="739" t="s">
        <v>2081</v>
      </c>
      <c r="D436" s="739" t="s">
        <v>2081</v>
      </c>
      <c r="E436" s="739" t="s">
        <v>2081</v>
      </c>
      <c r="F436" s="739" t="s">
        <v>2081</v>
      </c>
      <c r="G436" s="739"/>
      <c r="H436" s="736" t="s">
        <v>5817</v>
      </c>
      <c r="I436" s="534"/>
      <c r="K436" s="9"/>
    </row>
    <row r="437" spans="1:11" ht="22.5" customHeight="1">
      <c r="A437" s="738">
        <v>49</v>
      </c>
      <c r="B437" s="739" t="s">
        <v>6407</v>
      </c>
      <c r="C437" s="739"/>
      <c r="D437" s="739"/>
      <c r="E437" s="739"/>
      <c r="F437" s="739"/>
      <c r="G437" s="739"/>
      <c r="H437" s="736" t="s">
        <v>5817</v>
      </c>
      <c r="I437" s="534"/>
      <c r="K437" s="9"/>
    </row>
    <row r="438" spans="1:11" ht="22.5" customHeight="1">
      <c r="A438" s="738">
        <v>50</v>
      </c>
      <c r="B438" s="739" t="s">
        <v>6408</v>
      </c>
      <c r="C438" s="739" t="s">
        <v>2077</v>
      </c>
      <c r="D438" s="739" t="s">
        <v>2077</v>
      </c>
      <c r="E438" s="739" t="s">
        <v>2077</v>
      </c>
      <c r="F438" s="739" t="s">
        <v>2077</v>
      </c>
      <c r="G438" s="739"/>
      <c r="H438" s="736" t="s">
        <v>5817</v>
      </c>
      <c r="I438" s="534"/>
      <c r="K438" s="9"/>
    </row>
    <row r="439" spans="1:11" ht="22.5" customHeight="1">
      <c r="A439" s="738">
        <v>51</v>
      </c>
      <c r="B439" s="739" t="s">
        <v>6409</v>
      </c>
      <c r="C439" s="739" t="s">
        <v>2081</v>
      </c>
      <c r="D439" s="739" t="s">
        <v>2081</v>
      </c>
      <c r="E439" s="739" t="s">
        <v>2081</v>
      </c>
      <c r="F439" s="739" t="s">
        <v>2081</v>
      </c>
      <c r="G439" s="739"/>
      <c r="H439" s="736" t="s">
        <v>5817</v>
      </c>
      <c r="I439" s="534"/>
      <c r="K439" s="9"/>
    </row>
    <row r="440" spans="1:11" ht="22.5" customHeight="1">
      <c r="A440" s="738">
        <v>52</v>
      </c>
      <c r="B440" s="739" t="s">
        <v>6410</v>
      </c>
      <c r="C440" s="739" t="s">
        <v>2077</v>
      </c>
      <c r="D440" s="739" t="s">
        <v>2077</v>
      </c>
      <c r="E440" s="739" t="s">
        <v>2077</v>
      </c>
      <c r="F440" s="739" t="s">
        <v>2077</v>
      </c>
      <c r="G440" s="739"/>
      <c r="H440" s="736" t="s">
        <v>5817</v>
      </c>
      <c r="I440" s="534"/>
      <c r="K440" s="9"/>
    </row>
    <row r="441" spans="1:11" ht="22.5" customHeight="1">
      <c r="A441" s="738">
        <v>53</v>
      </c>
      <c r="B441" s="739" t="s">
        <v>6411</v>
      </c>
      <c r="C441" s="739" t="s">
        <v>2077</v>
      </c>
      <c r="D441" s="739" t="s">
        <v>2077</v>
      </c>
      <c r="E441" s="739" t="s">
        <v>2077</v>
      </c>
      <c r="F441" s="739" t="s">
        <v>2077</v>
      </c>
      <c r="G441" s="739"/>
      <c r="H441" s="736" t="s">
        <v>5817</v>
      </c>
      <c r="I441" s="534"/>
      <c r="K441" s="9"/>
    </row>
    <row r="442" spans="1:11" ht="22.5" customHeight="1">
      <c r="A442" s="738">
        <v>54</v>
      </c>
      <c r="B442" s="739" t="s">
        <v>6412</v>
      </c>
      <c r="C442" s="739" t="s">
        <v>2077</v>
      </c>
      <c r="D442" s="739" t="s">
        <v>2077</v>
      </c>
      <c r="E442" s="739" t="s">
        <v>2077</v>
      </c>
      <c r="F442" s="739" t="s">
        <v>2077</v>
      </c>
      <c r="G442" s="739"/>
      <c r="H442" s="736" t="s">
        <v>5817</v>
      </c>
      <c r="I442" s="534"/>
      <c r="K442" s="9"/>
    </row>
    <row r="443" spans="1:11" ht="22.5" customHeight="1">
      <c r="A443" s="738">
        <v>55</v>
      </c>
      <c r="B443" s="739" t="s">
        <v>6413</v>
      </c>
      <c r="C443" s="739" t="s">
        <v>2077</v>
      </c>
      <c r="D443" s="739" t="s">
        <v>2077</v>
      </c>
      <c r="E443" s="739" t="s">
        <v>2077</v>
      </c>
      <c r="F443" s="739" t="s">
        <v>2077</v>
      </c>
      <c r="G443" s="739"/>
      <c r="H443" s="736" t="s">
        <v>5817</v>
      </c>
      <c r="I443" s="534"/>
      <c r="K443" s="9"/>
    </row>
    <row r="444" spans="1:11" ht="22.5" customHeight="1">
      <c r="A444" s="738">
        <v>56</v>
      </c>
      <c r="B444" s="739" t="s">
        <v>6414</v>
      </c>
      <c r="C444" s="739" t="s">
        <v>2077</v>
      </c>
      <c r="D444" s="739" t="s">
        <v>2077</v>
      </c>
      <c r="E444" s="739" t="s">
        <v>2077</v>
      </c>
      <c r="F444" s="739" t="s">
        <v>2077</v>
      </c>
      <c r="G444" s="739"/>
      <c r="H444" s="736" t="s">
        <v>5817</v>
      </c>
      <c r="I444" s="534"/>
      <c r="K444" s="9"/>
    </row>
    <row r="445" spans="1:11" ht="22.5" customHeight="1">
      <c r="A445" s="738">
        <v>57</v>
      </c>
      <c r="B445" s="739" t="s">
        <v>6415</v>
      </c>
      <c r="C445" s="739" t="s">
        <v>2081</v>
      </c>
      <c r="D445" s="739" t="s">
        <v>2081</v>
      </c>
      <c r="E445" s="739" t="s">
        <v>2081</v>
      </c>
      <c r="F445" s="739" t="s">
        <v>2081</v>
      </c>
      <c r="G445" s="739"/>
      <c r="H445" s="736" t="s">
        <v>5817</v>
      </c>
      <c r="I445" s="534"/>
      <c r="K445" s="9"/>
    </row>
    <row r="446" spans="1:11" ht="22.5" customHeight="1">
      <c r="A446" s="738">
        <v>58</v>
      </c>
      <c r="B446" s="739" t="s">
        <v>6416</v>
      </c>
      <c r="C446" s="739" t="s">
        <v>2077</v>
      </c>
      <c r="D446" s="739" t="s">
        <v>2077</v>
      </c>
      <c r="E446" s="739" t="s">
        <v>2077</v>
      </c>
      <c r="F446" s="739" t="s">
        <v>2077</v>
      </c>
      <c r="G446" s="739"/>
      <c r="H446" s="736" t="s">
        <v>5817</v>
      </c>
      <c r="I446" s="534"/>
      <c r="K446" s="9"/>
    </row>
    <row r="447" spans="1:11" ht="22.5" customHeight="1">
      <c r="A447" s="738">
        <v>59</v>
      </c>
      <c r="B447" s="739" t="s">
        <v>6417</v>
      </c>
      <c r="C447" s="739" t="s">
        <v>2081</v>
      </c>
      <c r="D447" s="739" t="s">
        <v>2081</v>
      </c>
      <c r="E447" s="739" t="s">
        <v>2081</v>
      </c>
      <c r="F447" s="739" t="s">
        <v>2081</v>
      </c>
      <c r="G447" s="739"/>
      <c r="H447" s="736" t="s">
        <v>5817</v>
      </c>
      <c r="I447" s="534"/>
      <c r="K447" s="9"/>
    </row>
    <row r="448" spans="1:11" ht="22.5" customHeight="1">
      <c r="A448" s="738">
        <v>60</v>
      </c>
      <c r="B448" s="739" t="s">
        <v>6418</v>
      </c>
      <c r="C448" s="739" t="s">
        <v>2081</v>
      </c>
      <c r="D448" s="739" t="s">
        <v>2081</v>
      </c>
      <c r="E448" s="739" t="s">
        <v>2081</v>
      </c>
      <c r="F448" s="739" t="s">
        <v>2081</v>
      </c>
      <c r="G448" s="739"/>
      <c r="H448" s="736" t="s">
        <v>5817</v>
      </c>
      <c r="I448" s="534"/>
      <c r="K448" s="9"/>
    </row>
    <row r="449" spans="1:11" ht="22.5" customHeight="1">
      <c r="A449" s="738">
        <v>61</v>
      </c>
      <c r="B449" s="739" t="s">
        <v>6419</v>
      </c>
      <c r="C449" s="739"/>
      <c r="D449" s="739"/>
      <c r="E449" s="739"/>
      <c r="F449" s="739"/>
      <c r="G449" s="739"/>
      <c r="H449" s="736" t="s">
        <v>5817</v>
      </c>
      <c r="I449" s="534"/>
      <c r="K449" s="9"/>
    </row>
    <row r="450" spans="1:11" ht="22.5" customHeight="1">
      <c r="A450" s="738">
        <v>62</v>
      </c>
      <c r="B450" s="739" t="s">
        <v>6121</v>
      </c>
      <c r="C450" s="739" t="s">
        <v>2077</v>
      </c>
      <c r="D450" s="739" t="s">
        <v>2081</v>
      </c>
      <c r="E450" s="739" t="s">
        <v>2077</v>
      </c>
      <c r="F450" s="739" t="s">
        <v>2081</v>
      </c>
      <c r="G450" s="739"/>
      <c r="H450" s="736" t="s">
        <v>5817</v>
      </c>
      <c r="I450" s="534"/>
      <c r="K450" s="9"/>
    </row>
    <row r="451" spans="1:11" ht="22.5" customHeight="1">
      <c r="A451" s="738">
        <v>63</v>
      </c>
      <c r="B451" s="739" t="s">
        <v>6420</v>
      </c>
      <c r="C451" s="739" t="s">
        <v>2077</v>
      </c>
      <c r="D451" s="739" t="s">
        <v>6321</v>
      </c>
      <c r="E451" s="739" t="s">
        <v>2077</v>
      </c>
      <c r="F451" s="739" t="s">
        <v>2077</v>
      </c>
      <c r="G451" s="739"/>
      <c r="H451" s="736" t="s">
        <v>5817</v>
      </c>
      <c r="I451" s="534"/>
      <c r="K451" s="9"/>
    </row>
    <row r="452" spans="1:11" ht="22.5" customHeight="1">
      <c r="A452" s="738">
        <v>64</v>
      </c>
      <c r="B452" s="739" t="s">
        <v>6323</v>
      </c>
      <c r="C452" s="739" t="s">
        <v>2077</v>
      </c>
      <c r="D452" s="739" t="s">
        <v>6421</v>
      </c>
      <c r="E452" s="739" t="s">
        <v>2077</v>
      </c>
      <c r="F452" s="739" t="s">
        <v>2081</v>
      </c>
      <c r="G452" s="739"/>
      <c r="H452" s="736" t="s">
        <v>5817</v>
      </c>
      <c r="I452" s="534"/>
      <c r="K452" s="9"/>
    </row>
    <row r="453" spans="1:11" ht="22.5" customHeight="1">
      <c r="A453" s="738">
        <v>65</v>
      </c>
      <c r="B453" s="739" t="s">
        <v>6422</v>
      </c>
      <c r="C453" s="739" t="s">
        <v>2077</v>
      </c>
      <c r="D453" s="739" t="s">
        <v>6423</v>
      </c>
      <c r="E453" s="739" t="s">
        <v>2077</v>
      </c>
      <c r="F453" s="739" t="s">
        <v>2077</v>
      </c>
      <c r="G453" s="739"/>
      <c r="H453" s="736" t="s">
        <v>5817</v>
      </c>
      <c r="I453" s="534"/>
      <c r="K453" s="9"/>
    </row>
    <row r="454" spans="1:11" ht="22.5" customHeight="1">
      <c r="A454" s="738">
        <v>66</v>
      </c>
      <c r="B454" s="739" t="s">
        <v>6424</v>
      </c>
      <c r="C454" s="739"/>
      <c r="D454" s="739"/>
      <c r="E454" s="739"/>
      <c r="F454" s="739"/>
      <c r="G454" s="739"/>
      <c r="H454" s="736" t="s">
        <v>5817</v>
      </c>
      <c r="I454" s="534"/>
      <c r="K454" s="9"/>
    </row>
    <row r="455" spans="1:11" ht="22.5" customHeight="1">
      <c r="A455" s="738">
        <v>67</v>
      </c>
      <c r="B455" s="739" t="s">
        <v>6425</v>
      </c>
      <c r="C455" s="739" t="s">
        <v>2081</v>
      </c>
      <c r="D455" s="739" t="s">
        <v>2081</v>
      </c>
      <c r="E455" s="739" t="s">
        <v>2081</v>
      </c>
      <c r="F455" s="739" t="s">
        <v>2081</v>
      </c>
      <c r="G455" s="739"/>
      <c r="H455" s="736" t="s">
        <v>5817</v>
      </c>
      <c r="I455" s="534"/>
      <c r="K455" s="9"/>
    </row>
    <row r="456" spans="1:11" ht="22.5" customHeight="1">
      <c r="A456" s="738">
        <v>68</v>
      </c>
      <c r="B456" s="739" t="s">
        <v>6426</v>
      </c>
      <c r="C456" s="739" t="s">
        <v>2077</v>
      </c>
      <c r="D456" s="739" t="s">
        <v>2077</v>
      </c>
      <c r="E456" s="739" t="s">
        <v>2077</v>
      </c>
      <c r="F456" s="739" t="s">
        <v>2081</v>
      </c>
      <c r="G456" s="739"/>
      <c r="H456" s="736" t="s">
        <v>5817</v>
      </c>
      <c r="I456" s="534"/>
      <c r="K456" s="9"/>
    </row>
    <row r="457" spans="1:11" ht="22.5" customHeight="1">
      <c r="A457" s="738">
        <v>69</v>
      </c>
      <c r="B457" s="739" t="s">
        <v>6427</v>
      </c>
      <c r="C457" s="739" t="s">
        <v>2081</v>
      </c>
      <c r="D457" s="739" t="s">
        <v>2081</v>
      </c>
      <c r="E457" s="739" t="s">
        <v>2081</v>
      </c>
      <c r="F457" s="739" t="s">
        <v>2077</v>
      </c>
      <c r="G457" s="739"/>
      <c r="H457" s="736" t="s">
        <v>5817</v>
      </c>
      <c r="I457" s="534"/>
      <c r="K457" s="9"/>
    </row>
    <row r="458" spans="1:11" ht="22.5" customHeight="1">
      <c r="A458" s="738">
        <v>70</v>
      </c>
      <c r="B458" s="739" t="s">
        <v>6428</v>
      </c>
      <c r="C458" s="739" t="s">
        <v>2077</v>
      </c>
      <c r="D458" s="739" t="s">
        <v>2077</v>
      </c>
      <c r="E458" s="739" t="s">
        <v>2077</v>
      </c>
      <c r="F458" s="739" t="s">
        <v>2081</v>
      </c>
      <c r="G458" s="739"/>
      <c r="H458" s="736" t="s">
        <v>5817</v>
      </c>
      <c r="I458" s="534"/>
      <c r="K458" s="9"/>
    </row>
    <row r="459" spans="1:11" ht="22.5" customHeight="1">
      <c r="A459" s="738">
        <v>71</v>
      </c>
      <c r="B459" s="739" t="s">
        <v>6429</v>
      </c>
      <c r="C459" s="739" t="s">
        <v>2077</v>
      </c>
      <c r="D459" s="739" t="s">
        <v>2077</v>
      </c>
      <c r="E459" s="739" t="s">
        <v>2077</v>
      </c>
      <c r="F459" s="739" t="s">
        <v>2081</v>
      </c>
      <c r="G459" s="739"/>
      <c r="H459" s="736" t="s">
        <v>5817</v>
      </c>
      <c r="I459" s="534"/>
      <c r="K459" s="9"/>
    </row>
    <row r="460" spans="1:11" ht="22.5" customHeight="1">
      <c r="A460" s="738">
        <v>72</v>
      </c>
      <c r="B460" s="739" t="s">
        <v>6430</v>
      </c>
      <c r="C460" s="739" t="s">
        <v>2077</v>
      </c>
      <c r="D460" s="739" t="s">
        <v>2077</v>
      </c>
      <c r="E460" s="739" t="s">
        <v>2077</v>
      </c>
      <c r="F460" s="739" t="s">
        <v>2081</v>
      </c>
      <c r="G460" s="739"/>
      <c r="H460" s="736" t="s">
        <v>5817</v>
      </c>
      <c r="I460" s="534"/>
      <c r="K460" s="9"/>
    </row>
    <row r="461" spans="1:11" ht="22.5" customHeight="1">
      <c r="A461" s="738">
        <v>73</v>
      </c>
      <c r="B461" s="739" t="s">
        <v>6431</v>
      </c>
      <c r="C461" s="739" t="s">
        <v>2077</v>
      </c>
      <c r="D461" s="739" t="s">
        <v>2077</v>
      </c>
      <c r="E461" s="739" t="s">
        <v>2077</v>
      </c>
      <c r="F461" s="739" t="s">
        <v>2081</v>
      </c>
      <c r="G461" s="739"/>
      <c r="H461" s="736" t="s">
        <v>5817</v>
      </c>
      <c r="I461" s="534"/>
      <c r="K461" s="9"/>
    </row>
    <row r="462" spans="1:11" ht="22.5" customHeight="1">
      <c r="A462" s="738">
        <v>74</v>
      </c>
      <c r="B462" s="739" t="s">
        <v>6432</v>
      </c>
      <c r="C462" s="739" t="s">
        <v>2077</v>
      </c>
      <c r="D462" s="739" t="s">
        <v>6421</v>
      </c>
      <c r="E462" s="739" t="s">
        <v>2077</v>
      </c>
      <c r="F462" s="739" t="s">
        <v>2077</v>
      </c>
      <c r="G462" s="739"/>
      <c r="H462" s="736" t="s">
        <v>5817</v>
      </c>
      <c r="I462" s="534"/>
      <c r="K462" s="9"/>
    </row>
    <row r="463" spans="1:11" ht="22.5" customHeight="1">
      <c r="A463" s="738">
        <v>75</v>
      </c>
      <c r="B463" s="739" t="s">
        <v>6433</v>
      </c>
      <c r="C463" s="739" t="s">
        <v>2081</v>
      </c>
      <c r="D463" s="739" t="s">
        <v>2081</v>
      </c>
      <c r="E463" s="739" t="s">
        <v>2081</v>
      </c>
      <c r="F463" s="739" t="s">
        <v>2081</v>
      </c>
      <c r="G463" s="739"/>
      <c r="H463" s="736" t="s">
        <v>5817</v>
      </c>
      <c r="I463" s="534"/>
      <c r="K463" s="9"/>
    </row>
    <row r="464" spans="1:11" ht="22.5" customHeight="1">
      <c r="A464" s="738">
        <v>76</v>
      </c>
      <c r="B464" s="739" t="s">
        <v>6434</v>
      </c>
      <c r="C464" s="739" t="s">
        <v>2081</v>
      </c>
      <c r="D464" s="739" t="s">
        <v>2081</v>
      </c>
      <c r="E464" s="739" t="s">
        <v>2081</v>
      </c>
      <c r="F464" s="739" t="s">
        <v>2081</v>
      </c>
      <c r="G464" s="739"/>
      <c r="H464" s="736" t="s">
        <v>5817</v>
      </c>
      <c r="I464" s="534"/>
      <c r="K464" s="9"/>
    </row>
    <row r="465" spans="1:11" ht="22.5" customHeight="1">
      <c r="A465" s="738">
        <v>77</v>
      </c>
      <c r="B465" s="739" t="s">
        <v>6435</v>
      </c>
      <c r="C465" s="739" t="s">
        <v>2081</v>
      </c>
      <c r="D465" s="739" t="s">
        <v>2081</v>
      </c>
      <c r="E465" s="739" t="s">
        <v>2081</v>
      </c>
      <c r="F465" s="739" t="s">
        <v>2081</v>
      </c>
      <c r="G465" s="739"/>
      <c r="H465" s="736" t="s">
        <v>5817</v>
      </c>
      <c r="I465" s="534"/>
      <c r="K465" s="9"/>
    </row>
    <row r="466" spans="1:11" ht="22.5" customHeight="1">
      <c r="A466" s="738">
        <v>78</v>
      </c>
      <c r="B466" s="739" t="s">
        <v>6436</v>
      </c>
      <c r="C466" s="739" t="s">
        <v>2077</v>
      </c>
      <c r="D466" s="739" t="s">
        <v>2077</v>
      </c>
      <c r="E466" s="739" t="s">
        <v>2077</v>
      </c>
      <c r="F466" s="739" t="s">
        <v>2077</v>
      </c>
      <c r="G466" s="739"/>
      <c r="H466" s="736" t="s">
        <v>5817</v>
      </c>
      <c r="I466" s="534"/>
      <c r="K466" s="9"/>
    </row>
    <row r="467" spans="1:11" ht="22.5" customHeight="1">
      <c r="A467" s="738">
        <v>79</v>
      </c>
      <c r="B467" s="739" t="s">
        <v>6437</v>
      </c>
      <c r="C467" s="739" t="s">
        <v>2077</v>
      </c>
      <c r="D467" s="739" t="s">
        <v>2077</v>
      </c>
      <c r="E467" s="739" t="s">
        <v>2077</v>
      </c>
      <c r="F467" s="739" t="s">
        <v>2077</v>
      </c>
      <c r="G467" s="739"/>
      <c r="H467" s="736" t="s">
        <v>5817</v>
      </c>
      <c r="I467" s="534"/>
      <c r="K467" s="9"/>
    </row>
    <row r="468" spans="1:11" ht="22.5" customHeight="1">
      <c r="A468" s="738">
        <v>80</v>
      </c>
      <c r="B468" s="739" t="s">
        <v>6438</v>
      </c>
      <c r="C468" s="739" t="s">
        <v>2077</v>
      </c>
      <c r="D468" s="739" t="s">
        <v>2077</v>
      </c>
      <c r="E468" s="739" t="s">
        <v>2077</v>
      </c>
      <c r="F468" s="739" t="s">
        <v>2077</v>
      </c>
      <c r="G468" s="739"/>
      <c r="H468" s="736" t="s">
        <v>5817</v>
      </c>
      <c r="I468" s="534"/>
      <c r="K468" s="9"/>
    </row>
    <row r="469" spans="1:11" ht="22.5" customHeight="1">
      <c r="A469" s="738">
        <v>81</v>
      </c>
      <c r="B469" s="739" t="s">
        <v>6439</v>
      </c>
      <c r="C469" s="739" t="s">
        <v>2077</v>
      </c>
      <c r="D469" s="739" t="s">
        <v>2077</v>
      </c>
      <c r="E469" s="739" t="s">
        <v>2077</v>
      </c>
      <c r="F469" s="739" t="s">
        <v>2077</v>
      </c>
      <c r="G469" s="739"/>
      <c r="H469" s="736" t="s">
        <v>5817</v>
      </c>
      <c r="I469" s="534"/>
      <c r="K469" s="9"/>
    </row>
    <row r="470" spans="1:11" ht="22.5" customHeight="1">
      <c r="A470" s="738">
        <v>82</v>
      </c>
      <c r="B470" s="739" t="s">
        <v>6440</v>
      </c>
      <c r="C470" s="739" t="s">
        <v>2077</v>
      </c>
      <c r="D470" s="739" t="s">
        <v>2077</v>
      </c>
      <c r="E470" s="739" t="s">
        <v>2077</v>
      </c>
      <c r="F470" s="739" t="s">
        <v>2077</v>
      </c>
      <c r="G470" s="739"/>
      <c r="H470" s="736" t="s">
        <v>5817</v>
      </c>
      <c r="I470" s="534"/>
      <c r="K470" s="9"/>
    </row>
    <row r="471" spans="1:11" ht="22.5" customHeight="1">
      <c r="A471" s="738">
        <v>83</v>
      </c>
      <c r="B471" s="739" t="s">
        <v>6441</v>
      </c>
      <c r="C471" s="739" t="s">
        <v>2077</v>
      </c>
      <c r="D471" s="739" t="s">
        <v>2077</v>
      </c>
      <c r="E471" s="739" t="s">
        <v>2077</v>
      </c>
      <c r="F471" s="739" t="s">
        <v>2077</v>
      </c>
      <c r="G471" s="739"/>
      <c r="H471" s="736" t="s">
        <v>5817</v>
      </c>
      <c r="I471" s="534"/>
      <c r="K471" s="9"/>
    </row>
    <row r="472" spans="1:11" ht="22.5" customHeight="1">
      <c r="A472" s="738">
        <v>84</v>
      </c>
      <c r="B472" s="739" t="s">
        <v>6442</v>
      </c>
      <c r="C472" s="739" t="s">
        <v>2081</v>
      </c>
      <c r="D472" s="739" t="s">
        <v>2081</v>
      </c>
      <c r="E472" s="739" t="s">
        <v>2081</v>
      </c>
      <c r="F472" s="739" t="s">
        <v>2081</v>
      </c>
      <c r="G472" s="739"/>
      <c r="H472" s="736" t="s">
        <v>5817</v>
      </c>
      <c r="I472" s="534"/>
      <c r="K472" s="9"/>
    </row>
    <row r="473" spans="1:11" ht="22.5" customHeight="1">
      <c r="A473" s="738">
        <v>85</v>
      </c>
      <c r="B473" s="739" t="s">
        <v>6443</v>
      </c>
      <c r="C473" s="739" t="s">
        <v>2081</v>
      </c>
      <c r="D473" s="739" t="s">
        <v>2081</v>
      </c>
      <c r="E473" s="739" t="s">
        <v>2081</v>
      </c>
      <c r="F473" s="739" t="s">
        <v>2081</v>
      </c>
      <c r="G473" s="739"/>
      <c r="H473" s="736" t="s">
        <v>5817</v>
      </c>
      <c r="I473" s="534"/>
      <c r="K473" s="9"/>
    </row>
    <row r="474" spans="1:11" ht="22.5" customHeight="1">
      <c r="A474" s="738">
        <v>86</v>
      </c>
      <c r="B474" s="739" t="s">
        <v>6444</v>
      </c>
      <c r="C474" s="739" t="s">
        <v>2081</v>
      </c>
      <c r="D474" s="739" t="s">
        <v>2081</v>
      </c>
      <c r="E474" s="739" t="s">
        <v>2081</v>
      </c>
      <c r="F474" s="739" t="s">
        <v>2081</v>
      </c>
      <c r="G474" s="739"/>
      <c r="H474" s="736" t="s">
        <v>5817</v>
      </c>
      <c r="I474" s="534"/>
      <c r="K474" s="9"/>
    </row>
    <row r="475" spans="1:11" ht="22.5" customHeight="1">
      <c r="A475" s="738">
        <v>87</v>
      </c>
      <c r="B475" s="739" t="s">
        <v>6445</v>
      </c>
      <c r="C475" s="739" t="s">
        <v>2081</v>
      </c>
      <c r="D475" s="739" t="s">
        <v>2081</v>
      </c>
      <c r="E475" s="739" t="s">
        <v>2081</v>
      </c>
      <c r="F475" s="739" t="s">
        <v>2081</v>
      </c>
      <c r="G475" s="739"/>
      <c r="H475" s="736" t="s">
        <v>5817</v>
      </c>
      <c r="I475" s="534"/>
      <c r="K475" s="9"/>
    </row>
    <row r="476" spans="1:11" ht="22.5" customHeight="1">
      <c r="A476" s="738">
        <v>88</v>
      </c>
      <c r="B476" s="739" t="s">
        <v>6446</v>
      </c>
      <c r="C476" s="739" t="s">
        <v>2081</v>
      </c>
      <c r="D476" s="739" t="s">
        <v>2081</v>
      </c>
      <c r="E476" s="739" t="s">
        <v>2081</v>
      </c>
      <c r="F476" s="739" t="s">
        <v>2081</v>
      </c>
      <c r="G476" s="739"/>
      <c r="H476" s="736" t="s">
        <v>5817</v>
      </c>
      <c r="I476" s="534"/>
      <c r="K476" s="9"/>
    </row>
    <row r="477" spans="1:11" ht="22.5" customHeight="1">
      <c r="A477" s="738">
        <v>89</v>
      </c>
      <c r="B477" s="739" t="s">
        <v>6447</v>
      </c>
      <c r="C477" s="739" t="s">
        <v>2081</v>
      </c>
      <c r="D477" s="739" t="s">
        <v>6448</v>
      </c>
      <c r="E477" s="739" t="s">
        <v>2081</v>
      </c>
      <c r="F477" s="739" t="s">
        <v>2081</v>
      </c>
      <c r="G477" s="739"/>
      <c r="H477" s="736" t="s">
        <v>5817</v>
      </c>
      <c r="I477" s="534"/>
      <c r="K477" s="9"/>
    </row>
    <row r="478" spans="1:11" ht="22.5" customHeight="1">
      <c r="A478" s="738">
        <v>90</v>
      </c>
      <c r="B478" s="739" t="s">
        <v>6449</v>
      </c>
      <c r="C478" s="739" t="s">
        <v>2081</v>
      </c>
      <c r="D478" s="739" t="s">
        <v>6448</v>
      </c>
      <c r="E478" s="739" t="s">
        <v>2081</v>
      </c>
      <c r="F478" s="739" t="s">
        <v>2081</v>
      </c>
      <c r="G478" s="739"/>
      <c r="H478" s="736" t="s">
        <v>5817</v>
      </c>
      <c r="I478" s="534"/>
      <c r="K478" s="9"/>
    </row>
    <row r="479" spans="1:11" ht="22.5" customHeight="1">
      <c r="A479" s="738">
        <v>91</v>
      </c>
      <c r="B479" s="739" t="s">
        <v>6450</v>
      </c>
      <c r="C479" s="739" t="s">
        <v>2081</v>
      </c>
      <c r="D479" s="739" t="s">
        <v>6448</v>
      </c>
      <c r="E479" s="739" t="s">
        <v>2081</v>
      </c>
      <c r="F479" s="739" t="s">
        <v>2081</v>
      </c>
      <c r="G479" s="739"/>
      <c r="H479" s="736" t="s">
        <v>5817</v>
      </c>
      <c r="I479" s="534"/>
      <c r="K479" s="9"/>
    </row>
    <row r="480" spans="1:11" ht="22.5" customHeight="1">
      <c r="A480" s="738">
        <v>92</v>
      </c>
      <c r="B480" s="739" t="s">
        <v>6451</v>
      </c>
      <c r="C480" s="739" t="s">
        <v>2081</v>
      </c>
      <c r="D480" s="739" t="s">
        <v>6448</v>
      </c>
      <c r="E480" s="739" t="s">
        <v>2081</v>
      </c>
      <c r="F480" s="739" t="s">
        <v>2081</v>
      </c>
      <c r="G480" s="739"/>
      <c r="H480" s="736" t="s">
        <v>5817</v>
      </c>
      <c r="I480" s="534"/>
      <c r="K480" s="9"/>
    </row>
    <row r="481" spans="1:11" ht="22.5" customHeight="1">
      <c r="A481" s="738">
        <v>93</v>
      </c>
      <c r="B481" s="739" t="s">
        <v>6452</v>
      </c>
      <c r="C481" s="739" t="s">
        <v>2081</v>
      </c>
      <c r="D481" s="739" t="s">
        <v>6448</v>
      </c>
      <c r="E481" s="739" t="s">
        <v>2081</v>
      </c>
      <c r="F481" s="739" t="s">
        <v>2081</v>
      </c>
      <c r="G481" s="739"/>
      <c r="H481" s="736" t="s">
        <v>5817</v>
      </c>
      <c r="I481" s="534"/>
      <c r="K481" s="9"/>
    </row>
    <row r="482" spans="1:11" ht="22.5" customHeight="1">
      <c r="A482" s="738">
        <v>94</v>
      </c>
      <c r="B482" s="739" t="s">
        <v>6453</v>
      </c>
      <c r="C482" s="739" t="s">
        <v>2081</v>
      </c>
      <c r="D482" s="739" t="s">
        <v>6448</v>
      </c>
      <c r="E482" s="739" t="s">
        <v>2081</v>
      </c>
      <c r="F482" s="739" t="s">
        <v>2081</v>
      </c>
      <c r="G482" s="739"/>
      <c r="H482" s="736" t="s">
        <v>5817</v>
      </c>
      <c r="I482" s="534"/>
      <c r="K482" s="9"/>
    </row>
    <row r="483" spans="1:11" ht="22.5" customHeight="1">
      <c r="A483" s="738">
        <v>95</v>
      </c>
      <c r="B483" s="739" t="s">
        <v>6454</v>
      </c>
      <c r="C483" s="739" t="s">
        <v>2081</v>
      </c>
      <c r="D483" s="739" t="s">
        <v>6448</v>
      </c>
      <c r="E483" s="739" t="s">
        <v>2081</v>
      </c>
      <c r="F483" s="739" t="s">
        <v>2081</v>
      </c>
      <c r="G483" s="739"/>
      <c r="H483" s="736" t="s">
        <v>5817</v>
      </c>
      <c r="I483" s="534"/>
      <c r="K483" s="9"/>
    </row>
    <row r="484" spans="1:11" ht="22.5" customHeight="1">
      <c r="A484" s="738">
        <v>96</v>
      </c>
      <c r="B484" s="739" t="s">
        <v>6455</v>
      </c>
      <c r="C484" s="739" t="s">
        <v>2081</v>
      </c>
      <c r="D484" s="739" t="s">
        <v>6448</v>
      </c>
      <c r="E484" s="739" t="s">
        <v>2081</v>
      </c>
      <c r="F484" s="739" t="s">
        <v>2081</v>
      </c>
      <c r="G484" s="739"/>
      <c r="H484" s="736" t="s">
        <v>5817</v>
      </c>
      <c r="I484" s="534"/>
      <c r="K484" s="9"/>
    </row>
    <row r="485" spans="1:11" ht="22.5" customHeight="1">
      <c r="A485" s="738">
        <v>97</v>
      </c>
      <c r="B485" s="739" t="s">
        <v>6456</v>
      </c>
      <c r="C485" s="739" t="s">
        <v>2081</v>
      </c>
      <c r="D485" s="739" t="s">
        <v>6448</v>
      </c>
      <c r="E485" s="739" t="s">
        <v>2081</v>
      </c>
      <c r="F485" s="739" t="s">
        <v>2081</v>
      </c>
      <c r="G485" s="739"/>
      <c r="H485" s="736" t="s">
        <v>5817</v>
      </c>
      <c r="I485" s="534"/>
      <c r="K485" s="9"/>
    </row>
    <row r="486" spans="1:11" ht="22.5" customHeight="1">
      <c r="A486" s="738">
        <v>98</v>
      </c>
      <c r="B486" s="739" t="s">
        <v>6457</v>
      </c>
      <c r="C486" s="739" t="s">
        <v>2081</v>
      </c>
      <c r="D486" s="739" t="s">
        <v>6448</v>
      </c>
      <c r="E486" s="739" t="s">
        <v>2081</v>
      </c>
      <c r="F486" s="739" t="s">
        <v>2081</v>
      </c>
      <c r="G486" s="739"/>
      <c r="H486" s="736" t="s">
        <v>5817</v>
      </c>
      <c r="I486" s="534"/>
      <c r="K486" s="9"/>
    </row>
    <row r="487" spans="1:11" ht="22.5" customHeight="1">
      <c r="A487" s="738">
        <v>99</v>
      </c>
      <c r="B487" s="739" t="s">
        <v>6458</v>
      </c>
      <c r="C487" s="739"/>
      <c r="D487" s="739"/>
      <c r="E487" s="739"/>
      <c r="F487" s="739"/>
      <c r="G487" s="739"/>
      <c r="H487" s="736" t="s">
        <v>5817</v>
      </c>
      <c r="I487" s="534"/>
      <c r="K487" s="9"/>
    </row>
    <row r="488" spans="1:11" ht="22.5" customHeight="1">
      <c r="A488" s="738">
        <v>100</v>
      </c>
      <c r="B488" s="739" t="s">
        <v>6459</v>
      </c>
      <c r="C488" s="739" t="s">
        <v>2077</v>
      </c>
      <c r="D488" s="739" t="s">
        <v>2077</v>
      </c>
      <c r="E488" s="739" t="s">
        <v>2077</v>
      </c>
      <c r="F488" s="739" t="s">
        <v>2077</v>
      </c>
      <c r="G488" s="739"/>
      <c r="H488" s="736" t="s">
        <v>5817</v>
      </c>
      <c r="I488" s="534"/>
      <c r="K488" s="9"/>
    </row>
    <row r="489" spans="1:11" ht="22.5" customHeight="1">
      <c r="A489" s="738">
        <v>101</v>
      </c>
      <c r="B489" s="739" t="s">
        <v>6460</v>
      </c>
      <c r="C489" s="739" t="s">
        <v>2077</v>
      </c>
      <c r="D489" s="739" t="s">
        <v>2077</v>
      </c>
      <c r="E489" s="739" t="s">
        <v>2077</v>
      </c>
      <c r="F489" s="739" t="s">
        <v>2181</v>
      </c>
      <c r="G489" s="739"/>
      <c r="H489" s="736" t="s">
        <v>5817</v>
      </c>
      <c r="I489" s="534"/>
      <c r="K489" s="9"/>
    </row>
    <row r="490" spans="1:11" ht="22.5" customHeight="1" thickBot="1">
      <c r="A490" s="741">
        <v>102</v>
      </c>
      <c r="B490" s="742" t="s">
        <v>6461</v>
      </c>
      <c r="C490" s="742" t="s">
        <v>2081</v>
      </c>
      <c r="D490" s="742" t="s">
        <v>2081</v>
      </c>
      <c r="E490" s="742" t="s">
        <v>2081</v>
      </c>
      <c r="F490" s="742" t="s">
        <v>2081</v>
      </c>
      <c r="G490" s="742"/>
      <c r="H490" s="736" t="s">
        <v>5817</v>
      </c>
      <c r="I490" s="743"/>
      <c r="K490" s="9"/>
    </row>
    <row r="491" spans="1:11" ht="22.5" customHeight="1" thickBot="1">
      <c r="A491" s="744" t="s">
        <v>6107</v>
      </c>
      <c r="B491" s="745" t="s">
        <v>6108</v>
      </c>
      <c r="C491" s="746" t="s">
        <v>6109</v>
      </c>
      <c r="D491" s="746" t="s">
        <v>2457</v>
      </c>
      <c r="E491" s="746" t="s">
        <v>2458</v>
      </c>
      <c r="F491" s="747" t="s">
        <v>39</v>
      </c>
      <c r="K491" s="9"/>
    </row>
    <row r="492" spans="1:11" ht="22.5" customHeight="1">
      <c r="A492" s="735">
        <v>1</v>
      </c>
      <c r="B492" s="736" t="s">
        <v>6462</v>
      </c>
      <c r="C492" s="736" t="s">
        <v>2077</v>
      </c>
      <c r="D492" s="736" t="s">
        <v>4730</v>
      </c>
      <c r="E492" s="736"/>
      <c r="F492" s="737"/>
      <c r="K492" s="9"/>
    </row>
    <row r="493" spans="1:11" ht="22.5" customHeight="1">
      <c r="A493" s="738">
        <v>2</v>
      </c>
      <c r="B493" s="739" t="s">
        <v>6463</v>
      </c>
      <c r="C493" s="739" t="s">
        <v>2077</v>
      </c>
      <c r="D493" s="736" t="s">
        <v>4730</v>
      </c>
      <c r="E493" s="739"/>
      <c r="F493" s="534"/>
      <c r="K493" s="9"/>
    </row>
    <row r="494" spans="1:11" ht="22.5" customHeight="1" thickBot="1">
      <c r="A494" s="763">
        <v>3</v>
      </c>
      <c r="B494" s="764" t="s">
        <v>6464</v>
      </c>
      <c r="C494" s="764" t="s">
        <v>2077</v>
      </c>
      <c r="D494" s="736" t="s">
        <v>4730</v>
      </c>
      <c r="E494" s="764"/>
      <c r="F494" s="765"/>
      <c r="K494" s="9"/>
    </row>
    <row r="495" spans="1:11" ht="22.5" customHeight="1" thickBot="1">
      <c r="A495" s="1416" t="s">
        <v>6465</v>
      </c>
      <c r="B495" s="1417"/>
      <c r="C495" s="1417"/>
      <c r="D495" s="1417"/>
      <c r="E495" s="1417"/>
      <c r="F495" s="1418"/>
      <c r="K495" s="9"/>
    </row>
    <row r="496" spans="1:11" ht="22.5" customHeight="1">
      <c r="A496" s="735">
        <v>4</v>
      </c>
      <c r="B496" s="467" t="s">
        <v>6466</v>
      </c>
      <c r="C496" s="736" t="s">
        <v>2077</v>
      </c>
      <c r="D496" s="736" t="s">
        <v>4730</v>
      </c>
      <c r="E496" s="736"/>
      <c r="F496" s="737"/>
      <c r="K496" s="9"/>
    </row>
    <row r="497" spans="1:11" ht="22.5" customHeight="1">
      <c r="A497" s="738">
        <v>5</v>
      </c>
      <c r="B497" s="468" t="s">
        <v>6467</v>
      </c>
      <c r="C497" s="739" t="s">
        <v>2077</v>
      </c>
      <c r="D497" s="736" t="s">
        <v>4730</v>
      </c>
      <c r="E497" s="739"/>
      <c r="F497" s="534"/>
      <c r="K497" s="9"/>
    </row>
    <row r="498" spans="1:11" ht="22.5" customHeight="1">
      <c r="A498" s="735">
        <v>6</v>
      </c>
      <c r="B498" s="468" t="s">
        <v>6468</v>
      </c>
      <c r="C498" s="739" t="s">
        <v>2077</v>
      </c>
      <c r="D498" s="736" t="s">
        <v>4730</v>
      </c>
      <c r="E498" s="739"/>
      <c r="F498" s="534"/>
      <c r="K498" s="9"/>
    </row>
    <row r="499" spans="1:11" ht="22.5" customHeight="1">
      <c r="A499" s="738">
        <v>7</v>
      </c>
      <c r="B499" s="468" t="s">
        <v>6469</v>
      </c>
      <c r="C499" s="739" t="s">
        <v>2077</v>
      </c>
      <c r="D499" s="736" t="s">
        <v>4730</v>
      </c>
      <c r="E499" s="739"/>
      <c r="F499" s="534"/>
      <c r="K499" s="9"/>
    </row>
    <row r="500" spans="1:11" ht="22.5" customHeight="1">
      <c r="A500" s="735">
        <v>8</v>
      </c>
      <c r="B500" s="468" t="s">
        <v>6470</v>
      </c>
      <c r="C500" s="739" t="s">
        <v>2077</v>
      </c>
      <c r="D500" s="736" t="s">
        <v>4730</v>
      </c>
      <c r="E500" s="739"/>
      <c r="F500" s="534"/>
      <c r="K500" s="9"/>
    </row>
    <row r="501" spans="1:11" ht="22.5" customHeight="1">
      <c r="A501" s="738">
        <v>9</v>
      </c>
      <c r="B501" s="468" t="s">
        <v>6471</v>
      </c>
      <c r="C501" s="739" t="s">
        <v>2077</v>
      </c>
      <c r="D501" s="736" t="s">
        <v>4730</v>
      </c>
      <c r="E501" s="739"/>
      <c r="F501" s="534"/>
      <c r="K501" s="9"/>
    </row>
    <row r="502" spans="1:11" ht="22.5" customHeight="1">
      <c r="A502" s="735">
        <v>10</v>
      </c>
      <c r="B502" s="468" t="s">
        <v>6472</v>
      </c>
      <c r="C502" s="739" t="s">
        <v>2077</v>
      </c>
      <c r="D502" s="736" t="s">
        <v>4730</v>
      </c>
      <c r="E502" s="739"/>
      <c r="F502" s="534"/>
      <c r="K502" s="9"/>
    </row>
    <row r="503" spans="1:11" ht="22.5" customHeight="1">
      <c r="A503" s="738">
        <v>11</v>
      </c>
      <c r="B503" s="468" t="s">
        <v>6473</v>
      </c>
      <c r="C503" s="739" t="s">
        <v>2077</v>
      </c>
      <c r="D503" s="736" t="s">
        <v>4730</v>
      </c>
      <c r="E503" s="739"/>
      <c r="F503" s="534"/>
      <c r="K503" s="9"/>
    </row>
    <row r="504" spans="1:11" ht="22.5" customHeight="1">
      <c r="A504" s="735">
        <v>12</v>
      </c>
      <c r="B504" s="468" t="s">
        <v>6474</v>
      </c>
      <c r="C504" s="739" t="s">
        <v>2077</v>
      </c>
      <c r="D504" s="736" t="s">
        <v>4730</v>
      </c>
      <c r="E504" s="739"/>
      <c r="F504" s="534"/>
      <c r="K504" s="9"/>
    </row>
    <row r="505" spans="1:11" ht="22.5" customHeight="1">
      <c r="A505" s="738">
        <v>13</v>
      </c>
      <c r="B505" s="468" t="s">
        <v>6475</v>
      </c>
      <c r="C505" s="739" t="s">
        <v>2077</v>
      </c>
      <c r="D505" s="736" t="s">
        <v>4730</v>
      </c>
      <c r="E505" s="739"/>
      <c r="F505" s="534"/>
      <c r="K505" s="9"/>
    </row>
    <row r="506" spans="1:11" ht="22.5" customHeight="1">
      <c r="A506" s="735">
        <v>14</v>
      </c>
      <c r="B506" s="468" t="s">
        <v>6476</v>
      </c>
      <c r="C506" s="739" t="s">
        <v>2077</v>
      </c>
      <c r="D506" s="736" t="s">
        <v>4730</v>
      </c>
      <c r="E506" s="739"/>
      <c r="F506" s="534"/>
      <c r="K506" s="9"/>
    </row>
    <row r="507" spans="1:11" ht="22.5" customHeight="1">
      <c r="A507" s="738">
        <v>15</v>
      </c>
      <c r="B507" s="468" t="s">
        <v>6477</v>
      </c>
      <c r="C507" s="739" t="s">
        <v>2081</v>
      </c>
      <c r="D507" s="739"/>
      <c r="E507" s="739" t="s">
        <v>6115</v>
      </c>
      <c r="F507" s="534" t="s">
        <v>6478</v>
      </c>
      <c r="K507" s="9"/>
    </row>
    <row r="508" spans="1:11" ht="22.5" customHeight="1">
      <c r="A508" s="735">
        <v>16</v>
      </c>
      <c r="B508" s="468" t="s">
        <v>6479</v>
      </c>
      <c r="C508" s="739" t="s">
        <v>2077</v>
      </c>
      <c r="D508" s="739"/>
      <c r="E508" s="739" t="s">
        <v>6115</v>
      </c>
      <c r="F508" s="534" t="s">
        <v>6480</v>
      </c>
      <c r="K508" s="9"/>
    </row>
    <row r="509" spans="1:11" ht="22.5" customHeight="1">
      <c r="A509" s="738">
        <v>17</v>
      </c>
      <c r="B509" s="468" t="s">
        <v>6481</v>
      </c>
      <c r="C509" s="739" t="s">
        <v>2077</v>
      </c>
      <c r="D509" s="739"/>
      <c r="E509" s="739" t="s">
        <v>6115</v>
      </c>
      <c r="F509" s="534" t="s">
        <v>6480</v>
      </c>
      <c r="K509" s="9"/>
    </row>
    <row r="510" spans="1:11" ht="22.5" customHeight="1">
      <c r="A510" s="735">
        <v>18</v>
      </c>
      <c r="B510" s="468" t="s">
        <v>6482</v>
      </c>
      <c r="C510" s="739" t="s">
        <v>2077</v>
      </c>
      <c r="D510" s="739"/>
      <c r="E510" s="739" t="s">
        <v>6115</v>
      </c>
      <c r="F510" s="534" t="s">
        <v>6480</v>
      </c>
      <c r="K510" s="9"/>
    </row>
    <row r="511" spans="1:11" ht="22.5" customHeight="1">
      <c r="A511" s="738">
        <v>19</v>
      </c>
      <c r="B511" s="468" t="s">
        <v>6483</v>
      </c>
      <c r="C511" s="739" t="s">
        <v>2077</v>
      </c>
      <c r="D511" s="739"/>
      <c r="E511" s="739" t="s">
        <v>6115</v>
      </c>
      <c r="F511" s="534" t="s">
        <v>6480</v>
      </c>
      <c r="K511" s="9"/>
    </row>
    <row r="512" spans="1:11" ht="22.5" customHeight="1">
      <c r="A512" s="735">
        <v>20</v>
      </c>
      <c r="B512" s="468" t="s">
        <v>6469</v>
      </c>
      <c r="C512" s="739" t="s">
        <v>2077</v>
      </c>
      <c r="D512" s="739" t="s">
        <v>4730</v>
      </c>
      <c r="E512" s="739"/>
      <c r="F512" s="534"/>
      <c r="K512" s="9"/>
    </row>
    <row r="513" spans="1:11" ht="22.5" customHeight="1">
      <c r="A513" s="738">
        <v>21</v>
      </c>
      <c r="B513" s="468" t="s">
        <v>6470</v>
      </c>
      <c r="C513" s="739" t="s">
        <v>2077</v>
      </c>
      <c r="D513" s="739" t="s">
        <v>4730</v>
      </c>
      <c r="E513" s="739"/>
      <c r="F513" s="534"/>
      <c r="K513" s="9"/>
    </row>
    <row r="514" spans="1:11" ht="22.5" customHeight="1">
      <c r="A514" s="735">
        <v>22</v>
      </c>
      <c r="B514" s="468" t="s">
        <v>6471</v>
      </c>
      <c r="C514" s="739" t="s">
        <v>2077</v>
      </c>
      <c r="D514" s="739" t="s">
        <v>4730</v>
      </c>
      <c r="E514" s="739"/>
      <c r="F514" s="534"/>
      <c r="K514" s="9"/>
    </row>
    <row r="515" spans="1:11" ht="22.5" customHeight="1">
      <c r="A515" s="738">
        <v>23</v>
      </c>
      <c r="B515" s="468" t="s">
        <v>6484</v>
      </c>
      <c r="C515" s="739" t="s">
        <v>2077</v>
      </c>
      <c r="D515" s="739" t="s">
        <v>4730</v>
      </c>
      <c r="E515" s="739"/>
      <c r="F515" s="534"/>
      <c r="K515" s="9"/>
    </row>
    <row r="516" spans="1:11" ht="22.5" customHeight="1">
      <c r="A516" s="735">
        <v>24</v>
      </c>
      <c r="B516" s="468" t="s">
        <v>6474</v>
      </c>
      <c r="C516" s="739"/>
      <c r="D516" s="739"/>
      <c r="E516" s="739" t="s">
        <v>6287</v>
      </c>
      <c r="F516" s="534"/>
      <c r="K516" s="9"/>
    </row>
    <row r="517" spans="1:11" ht="22.5" customHeight="1">
      <c r="A517" s="738">
        <v>25</v>
      </c>
      <c r="B517" s="468" t="s">
        <v>6485</v>
      </c>
      <c r="C517" s="739" t="s">
        <v>2077</v>
      </c>
      <c r="D517" s="739"/>
      <c r="E517" s="739" t="s">
        <v>6115</v>
      </c>
      <c r="F517" s="534" t="s">
        <v>6480</v>
      </c>
      <c r="K517" s="9"/>
    </row>
    <row r="518" spans="1:11" ht="22.5" customHeight="1">
      <c r="A518" s="735">
        <v>26</v>
      </c>
      <c r="B518" s="468" t="s">
        <v>6476</v>
      </c>
      <c r="C518" s="739" t="s">
        <v>2077</v>
      </c>
      <c r="D518" s="739"/>
      <c r="E518" s="739" t="s">
        <v>6115</v>
      </c>
      <c r="F518" s="534" t="s">
        <v>6480</v>
      </c>
      <c r="K518" s="9"/>
    </row>
    <row r="519" spans="1:11" ht="22.5" customHeight="1">
      <c r="A519" s="738">
        <v>27</v>
      </c>
      <c r="B519" s="468" t="s">
        <v>6486</v>
      </c>
      <c r="C519" s="739" t="s">
        <v>2081</v>
      </c>
      <c r="D519" s="739"/>
      <c r="E519" s="739" t="s">
        <v>6115</v>
      </c>
      <c r="F519" s="534" t="s">
        <v>6478</v>
      </c>
      <c r="K519" s="9"/>
    </row>
    <row r="520" spans="1:11" ht="22.5" customHeight="1">
      <c r="A520" s="735">
        <v>28</v>
      </c>
      <c r="B520" s="468" t="s">
        <v>6487</v>
      </c>
      <c r="C520" s="739" t="s">
        <v>2077</v>
      </c>
      <c r="D520" s="739"/>
      <c r="E520" s="739" t="s">
        <v>6115</v>
      </c>
      <c r="F520" s="534" t="s">
        <v>6480</v>
      </c>
      <c r="K520" s="9"/>
    </row>
    <row r="521" spans="1:11" ht="22.5" customHeight="1">
      <c r="A521" s="738">
        <v>29</v>
      </c>
      <c r="B521" s="468" t="s">
        <v>6488</v>
      </c>
      <c r="C521" s="739" t="s">
        <v>2077</v>
      </c>
      <c r="D521" s="739"/>
      <c r="E521" s="739" t="s">
        <v>6115</v>
      </c>
      <c r="F521" s="534" t="s">
        <v>6480</v>
      </c>
      <c r="K521" s="9"/>
    </row>
    <row r="522" spans="1:11" ht="22.5" customHeight="1" thickBot="1">
      <c r="A522" s="735">
        <v>30</v>
      </c>
      <c r="B522" s="482" t="s">
        <v>6489</v>
      </c>
      <c r="C522" s="742" t="s">
        <v>2077</v>
      </c>
      <c r="D522" s="742"/>
      <c r="E522" s="739" t="s">
        <v>6115</v>
      </c>
      <c r="F522" s="534" t="s">
        <v>6480</v>
      </c>
      <c r="K522" s="9"/>
    </row>
    <row r="523" spans="1:11" ht="22.5" customHeight="1" thickBot="1">
      <c r="A523" s="766" t="s">
        <v>6107</v>
      </c>
      <c r="B523" s="762" t="s">
        <v>6108</v>
      </c>
      <c r="C523" s="746" t="s">
        <v>6490</v>
      </c>
      <c r="D523" s="746" t="s">
        <v>6491</v>
      </c>
      <c r="E523" s="746" t="s">
        <v>6492</v>
      </c>
      <c r="F523" s="746" t="s">
        <v>2457</v>
      </c>
      <c r="G523" s="746" t="s">
        <v>2458</v>
      </c>
      <c r="H523" s="747" t="s">
        <v>39</v>
      </c>
      <c r="I523" s="748" t="s">
        <v>5803</v>
      </c>
      <c r="K523" s="9"/>
    </row>
    <row r="524" spans="1:11" ht="22.5" customHeight="1">
      <c r="A524" s="767">
        <v>1</v>
      </c>
      <c r="B524" s="768" t="s">
        <v>6493</v>
      </c>
      <c r="C524" s="769" t="s">
        <v>2081</v>
      </c>
      <c r="D524" s="769" t="s">
        <v>2077</v>
      </c>
      <c r="E524" s="769" t="s">
        <v>2077</v>
      </c>
      <c r="F524" s="770" t="s">
        <v>2463</v>
      </c>
      <c r="G524" s="770"/>
      <c r="H524" s="771"/>
      <c r="I524"/>
      <c r="K524" s="9"/>
    </row>
    <row r="525" spans="1:11" ht="22.5" customHeight="1">
      <c r="A525" s="738">
        <v>2</v>
      </c>
      <c r="B525" s="466" t="s">
        <v>6494</v>
      </c>
      <c r="C525" s="757" t="s">
        <v>2077</v>
      </c>
      <c r="D525" s="757" t="s">
        <v>2077</v>
      </c>
      <c r="E525" s="757" t="s">
        <v>2077</v>
      </c>
      <c r="F525" s="739" t="s">
        <v>2463</v>
      </c>
      <c r="G525" s="739"/>
      <c r="H525" s="534"/>
      <c r="I525"/>
      <c r="K525" s="9"/>
    </row>
    <row r="526" spans="1:11" ht="22.5" customHeight="1">
      <c r="A526" s="738">
        <v>3</v>
      </c>
      <c r="B526" s="466" t="s">
        <v>6495</v>
      </c>
      <c r="C526" s="757" t="s">
        <v>2099</v>
      </c>
      <c r="D526" s="757" t="s">
        <v>2099</v>
      </c>
      <c r="E526" s="757" t="s">
        <v>2077</v>
      </c>
      <c r="F526" s="739"/>
      <c r="G526" s="739" t="s">
        <v>2558</v>
      </c>
      <c r="H526" s="509" t="s">
        <v>6496</v>
      </c>
      <c r="I526" s="534" t="s">
        <v>1898</v>
      </c>
      <c r="K526" s="9"/>
    </row>
    <row r="527" spans="1:11" ht="22.5" customHeight="1">
      <c r="A527" s="738">
        <v>4</v>
      </c>
      <c r="B527" s="466" t="s">
        <v>6497</v>
      </c>
      <c r="C527" s="757" t="s">
        <v>2099</v>
      </c>
      <c r="D527" s="757" t="s">
        <v>2099</v>
      </c>
      <c r="E527" s="757" t="s">
        <v>2077</v>
      </c>
      <c r="F527" s="739"/>
      <c r="G527" s="739" t="s">
        <v>2558</v>
      </c>
      <c r="H527" s="509" t="s">
        <v>6496</v>
      </c>
      <c r="I527" s="534" t="s">
        <v>1898</v>
      </c>
      <c r="K527" s="9"/>
    </row>
    <row r="528" spans="1:11" ht="22.5" customHeight="1">
      <c r="A528" s="738">
        <v>5</v>
      </c>
      <c r="B528" s="466" t="s">
        <v>6498</v>
      </c>
      <c r="C528" s="757" t="s">
        <v>2077</v>
      </c>
      <c r="D528" s="757" t="s">
        <v>2077</v>
      </c>
      <c r="E528" s="757" t="s">
        <v>2077</v>
      </c>
      <c r="F528" s="739" t="s">
        <v>2463</v>
      </c>
      <c r="G528" s="520"/>
      <c r="H528" s="534"/>
      <c r="I528"/>
      <c r="K528" s="9"/>
    </row>
    <row r="529" spans="1:11" ht="22.5" customHeight="1">
      <c r="A529" s="738">
        <v>6</v>
      </c>
      <c r="B529" s="466" t="s">
        <v>6499</v>
      </c>
      <c r="C529" s="757" t="s">
        <v>2077</v>
      </c>
      <c r="D529" s="757" t="s">
        <v>2077</v>
      </c>
      <c r="E529" s="757" t="s">
        <v>2077</v>
      </c>
      <c r="F529" s="739" t="s">
        <v>2463</v>
      </c>
      <c r="G529" s="520"/>
      <c r="H529" s="534"/>
      <c r="I529"/>
      <c r="K529" s="9"/>
    </row>
    <row r="530" spans="1:11" ht="22.5" customHeight="1">
      <c r="A530" s="738">
        <v>7</v>
      </c>
      <c r="B530" s="466" t="s">
        <v>6500</v>
      </c>
      <c r="C530" s="757" t="s">
        <v>2081</v>
      </c>
      <c r="D530" s="757" t="s">
        <v>2077</v>
      </c>
      <c r="E530" s="757" t="s">
        <v>2077</v>
      </c>
      <c r="F530" s="739"/>
      <c r="G530" s="739" t="s">
        <v>2558</v>
      </c>
      <c r="H530" s="740" t="s">
        <v>6501</v>
      </c>
      <c r="I530" s="534" t="s">
        <v>1898</v>
      </c>
      <c r="K530" s="9"/>
    </row>
    <row r="531" spans="1:11" ht="22.5" customHeight="1">
      <c r="A531" s="738">
        <v>8</v>
      </c>
      <c r="B531" s="466" t="s">
        <v>6502</v>
      </c>
      <c r="C531" s="757" t="s">
        <v>2077</v>
      </c>
      <c r="D531" s="757" t="s">
        <v>2077</v>
      </c>
      <c r="E531" s="757" t="s">
        <v>2077</v>
      </c>
      <c r="F531" s="739" t="s">
        <v>6503</v>
      </c>
      <c r="G531" s="739"/>
      <c r="H531" s="462" t="s">
        <v>6504</v>
      </c>
      <c r="I531" s="740"/>
      <c r="K531" s="9"/>
    </row>
    <row r="532" spans="1:11" ht="22.5" customHeight="1">
      <c r="A532" s="738">
        <v>9</v>
      </c>
      <c r="B532" s="466" t="s">
        <v>6505</v>
      </c>
      <c r="C532" s="757"/>
      <c r="D532" s="757"/>
      <c r="E532" s="757"/>
      <c r="F532" s="739"/>
      <c r="G532" s="739" t="s">
        <v>5817</v>
      </c>
      <c r="H532" s="534"/>
      <c r="I532" s="534" t="s">
        <v>1898</v>
      </c>
      <c r="K532" s="9"/>
    </row>
    <row r="533" spans="1:11" ht="22.5" customHeight="1">
      <c r="A533" s="738">
        <v>10</v>
      </c>
      <c r="B533" s="772" t="s">
        <v>6506</v>
      </c>
      <c r="C533" s="757" t="s">
        <v>2099</v>
      </c>
      <c r="D533" s="757" t="s">
        <v>2077</v>
      </c>
      <c r="E533" s="757" t="s">
        <v>2077</v>
      </c>
      <c r="F533" s="739"/>
      <c r="G533" s="739" t="s">
        <v>2558</v>
      </c>
      <c r="H533" s="534" t="s">
        <v>6507</v>
      </c>
      <c r="I533" s="534" t="s">
        <v>1898</v>
      </c>
      <c r="K533" s="9"/>
    </row>
    <row r="534" spans="1:11" ht="22.5" customHeight="1">
      <c r="A534" s="738">
        <v>11</v>
      </c>
      <c r="B534" s="772" t="s">
        <v>6508</v>
      </c>
      <c r="C534" s="757" t="s">
        <v>2099</v>
      </c>
      <c r="D534" s="757" t="s">
        <v>2077</v>
      </c>
      <c r="E534" s="757" t="s">
        <v>2077</v>
      </c>
      <c r="F534" s="739"/>
      <c r="G534" s="739" t="s">
        <v>2558</v>
      </c>
      <c r="H534" s="534" t="s">
        <v>6507</v>
      </c>
      <c r="I534" s="534" t="s">
        <v>1898</v>
      </c>
      <c r="K534" s="9"/>
    </row>
    <row r="535" spans="1:11" ht="22.5" customHeight="1">
      <c r="A535" s="738">
        <v>12</v>
      </c>
      <c r="B535" s="772" t="s">
        <v>6509</v>
      </c>
      <c r="C535" s="757" t="s">
        <v>2099</v>
      </c>
      <c r="D535" s="757" t="s">
        <v>2077</v>
      </c>
      <c r="E535" s="757" t="s">
        <v>2077</v>
      </c>
      <c r="F535" s="739"/>
      <c r="G535" s="739" t="s">
        <v>2558</v>
      </c>
      <c r="H535" s="534" t="s">
        <v>6507</v>
      </c>
      <c r="I535" s="534" t="s">
        <v>1898</v>
      </c>
      <c r="K535" s="9"/>
    </row>
    <row r="536" spans="1:11" ht="22.5" customHeight="1">
      <c r="A536" s="738">
        <v>13</v>
      </c>
      <c r="B536" s="772" t="s">
        <v>6510</v>
      </c>
      <c r="C536" s="757" t="s">
        <v>2099</v>
      </c>
      <c r="D536" s="757" t="s">
        <v>2077</v>
      </c>
      <c r="E536" s="757" t="s">
        <v>2077</v>
      </c>
      <c r="F536" s="739"/>
      <c r="G536" s="739" t="s">
        <v>2558</v>
      </c>
      <c r="H536" s="534" t="s">
        <v>6507</v>
      </c>
      <c r="I536" s="534" t="s">
        <v>1898</v>
      </c>
      <c r="K536" s="9"/>
    </row>
    <row r="537" spans="1:11" ht="22.5" customHeight="1">
      <c r="A537" s="738">
        <v>14</v>
      </c>
      <c r="B537" s="772" t="s">
        <v>6511</v>
      </c>
      <c r="C537" s="757" t="s">
        <v>2099</v>
      </c>
      <c r="D537" s="757" t="s">
        <v>2077</v>
      </c>
      <c r="E537" s="757" t="s">
        <v>2077</v>
      </c>
      <c r="F537" s="739"/>
      <c r="G537" s="739" t="s">
        <v>2558</v>
      </c>
      <c r="H537" s="534" t="s">
        <v>6512</v>
      </c>
      <c r="I537" s="534" t="s">
        <v>1898</v>
      </c>
      <c r="K537" s="9"/>
    </row>
    <row r="538" spans="1:11" ht="22.5" customHeight="1">
      <c r="A538" s="738">
        <v>15</v>
      </c>
      <c r="B538" s="772" t="s">
        <v>6513</v>
      </c>
      <c r="C538" s="757" t="s">
        <v>2099</v>
      </c>
      <c r="D538" s="757" t="s">
        <v>2077</v>
      </c>
      <c r="E538" s="757" t="s">
        <v>2077</v>
      </c>
      <c r="F538" s="739"/>
      <c r="G538" s="739" t="s">
        <v>2558</v>
      </c>
      <c r="H538" s="534" t="s">
        <v>6512</v>
      </c>
      <c r="I538" s="534" t="s">
        <v>1898</v>
      </c>
      <c r="K538" s="9"/>
    </row>
    <row r="539" spans="1:11" ht="22.5" customHeight="1">
      <c r="A539" s="738">
        <v>16</v>
      </c>
      <c r="B539" s="773" t="s">
        <v>6514</v>
      </c>
      <c r="C539" s="757"/>
      <c r="D539" s="757"/>
      <c r="E539" s="757"/>
      <c r="F539" s="739"/>
      <c r="G539" s="739" t="s">
        <v>5817</v>
      </c>
      <c r="H539" s="534"/>
      <c r="I539" s="534" t="s">
        <v>1898</v>
      </c>
      <c r="K539" s="9"/>
    </row>
    <row r="540" spans="1:11" ht="22.5" customHeight="1">
      <c r="A540" s="738">
        <v>17</v>
      </c>
      <c r="B540" s="772" t="s">
        <v>6515</v>
      </c>
      <c r="C540" s="757" t="s">
        <v>2099</v>
      </c>
      <c r="D540" s="757" t="s">
        <v>2099</v>
      </c>
      <c r="E540" s="757" t="s">
        <v>2077</v>
      </c>
      <c r="F540" s="739"/>
      <c r="G540" s="739" t="s">
        <v>2558</v>
      </c>
      <c r="H540" s="534" t="s">
        <v>6516</v>
      </c>
      <c r="I540" s="534" t="s">
        <v>1898</v>
      </c>
      <c r="K540" s="9"/>
    </row>
    <row r="541" spans="1:11" ht="22.5" customHeight="1">
      <c r="A541" s="738">
        <v>18</v>
      </c>
      <c r="B541" s="772" t="s">
        <v>6517</v>
      </c>
      <c r="C541" s="757" t="s">
        <v>2099</v>
      </c>
      <c r="D541" s="757" t="s">
        <v>2099</v>
      </c>
      <c r="E541" s="757" t="s">
        <v>2077</v>
      </c>
      <c r="F541" s="739"/>
      <c r="G541" s="739" t="s">
        <v>2558</v>
      </c>
      <c r="H541" s="534" t="s">
        <v>6516</v>
      </c>
      <c r="I541" s="534" t="s">
        <v>1898</v>
      </c>
      <c r="K541" s="9"/>
    </row>
    <row r="542" spans="1:11" ht="22.5" customHeight="1">
      <c r="A542" s="738">
        <v>19</v>
      </c>
      <c r="B542" s="774" t="s">
        <v>6518</v>
      </c>
      <c r="C542" s="757" t="s">
        <v>2099</v>
      </c>
      <c r="D542" s="757" t="s">
        <v>2099</v>
      </c>
      <c r="E542" s="757" t="s">
        <v>2081</v>
      </c>
      <c r="F542" s="739"/>
      <c r="G542" s="739" t="s">
        <v>2558</v>
      </c>
      <c r="H542" s="534" t="s">
        <v>6516</v>
      </c>
      <c r="I542" s="534" t="s">
        <v>1898</v>
      </c>
      <c r="K542" s="9"/>
    </row>
    <row r="543" spans="1:11" ht="22.5" customHeight="1">
      <c r="A543" s="738">
        <v>20</v>
      </c>
      <c r="B543" s="772" t="s">
        <v>6298</v>
      </c>
      <c r="C543" s="757" t="s">
        <v>2099</v>
      </c>
      <c r="D543" s="757" t="s">
        <v>2099</v>
      </c>
      <c r="E543" s="757" t="s">
        <v>2077</v>
      </c>
      <c r="F543" s="739"/>
      <c r="G543" s="739" t="s">
        <v>2558</v>
      </c>
      <c r="H543" s="534" t="s">
        <v>6516</v>
      </c>
      <c r="I543" s="534" t="s">
        <v>1898</v>
      </c>
      <c r="K543" s="9"/>
    </row>
    <row r="544" spans="1:11" ht="22.5" customHeight="1">
      <c r="A544" s="738">
        <v>21</v>
      </c>
      <c r="B544" s="774" t="s">
        <v>6519</v>
      </c>
      <c r="C544" s="757" t="s">
        <v>2099</v>
      </c>
      <c r="D544" s="757" t="s">
        <v>2099</v>
      </c>
      <c r="E544" s="757" t="s">
        <v>2081</v>
      </c>
      <c r="F544" s="739"/>
      <c r="G544" s="739" t="s">
        <v>2558</v>
      </c>
      <c r="H544" s="534" t="s">
        <v>6516</v>
      </c>
      <c r="I544" s="534" t="s">
        <v>1898</v>
      </c>
      <c r="K544" s="9"/>
    </row>
    <row r="545" spans="1:11" ht="22.5" customHeight="1">
      <c r="A545" s="738">
        <v>22</v>
      </c>
      <c r="B545" s="772" t="s">
        <v>1896</v>
      </c>
      <c r="C545" s="757" t="s">
        <v>2099</v>
      </c>
      <c r="D545" s="757" t="s">
        <v>2099</v>
      </c>
      <c r="E545" s="757" t="s">
        <v>2077</v>
      </c>
      <c r="F545" s="739"/>
      <c r="G545" s="739" t="s">
        <v>2558</v>
      </c>
      <c r="H545" s="534" t="s">
        <v>6516</v>
      </c>
      <c r="I545" s="534" t="s">
        <v>1898</v>
      </c>
      <c r="K545" s="9"/>
    </row>
    <row r="546" spans="1:11" ht="22.5" customHeight="1">
      <c r="A546" s="738">
        <v>23</v>
      </c>
      <c r="B546" s="772" t="s">
        <v>6520</v>
      </c>
      <c r="C546" s="757" t="s">
        <v>2099</v>
      </c>
      <c r="D546" s="757" t="s">
        <v>2099</v>
      </c>
      <c r="E546" s="757" t="s">
        <v>2077</v>
      </c>
      <c r="F546" s="739"/>
      <c r="G546" s="739" t="s">
        <v>2558</v>
      </c>
      <c r="H546" s="534" t="s">
        <v>6516</v>
      </c>
      <c r="I546" s="534" t="s">
        <v>1898</v>
      </c>
      <c r="K546" s="9"/>
    </row>
    <row r="547" spans="1:11" ht="22.5" customHeight="1">
      <c r="A547" s="738">
        <v>24</v>
      </c>
      <c r="B547" s="774" t="s">
        <v>6521</v>
      </c>
      <c r="C547" s="757" t="s">
        <v>2099</v>
      </c>
      <c r="D547" s="757" t="s">
        <v>2099</v>
      </c>
      <c r="E547" s="757" t="s">
        <v>2081</v>
      </c>
      <c r="F547" s="739"/>
      <c r="G547" s="739" t="s">
        <v>2558</v>
      </c>
      <c r="H547" s="534" t="s">
        <v>6516</v>
      </c>
      <c r="I547" s="534" t="s">
        <v>1898</v>
      </c>
      <c r="K547" s="9"/>
    </row>
    <row r="548" spans="1:11" ht="22.5" customHeight="1">
      <c r="A548" s="738">
        <v>25</v>
      </c>
      <c r="B548" s="772" t="s">
        <v>6522</v>
      </c>
      <c r="C548" s="757" t="s">
        <v>2099</v>
      </c>
      <c r="D548" s="757" t="s">
        <v>2099</v>
      </c>
      <c r="E548" s="757" t="s">
        <v>2077</v>
      </c>
      <c r="F548" s="739"/>
      <c r="G548" s="739" t="s">
        <v>2558</v>
      </c>
      <c r="H548" s="534" t="s">
        <v>6516</v>
      </c>
      <c r="I548" s="534" t="s">
        <v>1898</v>
      </c>
      <c r="K548" s="9"/>
    </row>
    <row r="549" spans="1:11" ht="22.5" customHeight="1">
      <c r="A549" s="738">
        <v>26</v>
      </c>
      <c r="B549" s="466" t="s">
        <v>6523</v>
      </c>
      <c r="C549" s="757"/>
      <c r="D549" s="757"/>
      <c r="E549" s="757"/>
      <c r="F549" s="739"/>
      <c r="G549" s="739" t="s">
        <v>5817</v>
      </c>
      <c r="H549" s="534"/>
      <c r="I549" s="534" t="s">
        <v>1898</v>
      </c>
      <c r="K549" s="9"/>
    </row>
    <row r="550" spans="1:11" ht="22.5" customHeight="1">
      <c r="A550" s="738">
        <v>27</v>
      </c>
      <c r="B550" s="772" t="s">
        <v>6524</v>
      </c>
      <c r="C550" s="757" t="s">
        <v>2077</v>
      </c>
      <c r="D550" s="757" t="s">
        <v>2077</v>
      </c>
      <c r="E550" s="757" t="s">
        <v>2077</v>
      </c>
      <c r="F550" s="739" t="s">
        <v>2463</v>
      </c>
      <c r="G550" s="739"/>
      <c r="H550" s="534"/>
      <c r="I550"/>
      <c r="K550" s="9"/>
    </row>
    <row r="551" spans="1:11" ht="22.5" customHeight="1">
      <c r="A551" s="738">
        <v>28</v>
      </c>
      <c r="B551" s="772" t="s">
        <v>6525</v>
      </c>
      <c r="C551" s="757" t="s">
        <v>2077</v>
      </c>
      <c r="D551" s="757" t="s">
        <v>2077</v>
      </c>
      <c r="E551" s="757" t="s">
        <v>2077</v>
      </c>
      <c r="F551" s="739" t="s">
        <v>2463</v>
      </c>
      <c r="G551" s="739"/>
      <c r="H551" s="534"/>
      <c r="I551"/>
      <c r="K551" s="9"/>
    </row>
    <row r="552" spans="1:11" ht="22.5" customHeight="1">
      <c r="A552" s="738">
        <v>29</v>
      </c>
      <c r="B552" s="772" t="s">
        <v>6526</v>
      </c>
      <c r="C552" s="757" t="s">
        <v>2077</v>
      </c>
      <c r="D552" s="757" t="s">
        <v>2077</v>
      </c>
      <c r="E552" s="757" t="s">
        <v>2077</v>
      </c>
      <c r="F552" s="739"/>
      <c r="G552" s="739" t="s">
        <v>2558</v>
      </c>
      <c r="H552" s="534" t="s">
        <v>6527</v>
      </c>
      <c r="I552" s="534" t="s">
        <v>1898</v>
      </c>
      <c r="K552" s="9"/>
    </row>
    <row r="553" spans="1:11" ht="22.5" customHeight="1">
      <c r="A553" s="738">
        <v>30</v>
      </c>
      <c r="B553" s="772" t="s">
        <v>6528</v>
      </c>
      <c r="C553" s="757" t="s">
        <v>2077</v>
      </c>
      <c r="D553" s="757" t="s">
        <v>2077</v>
      </c>
      <c r="E553" s="757" t="s">
        <v>2077</v>
      </c>
      <c r="F553" s="739" t="s">
        <v>2552</v>
      </c>
      <c r="G553" s="739"/>
      <c r="H553" s="462" t="s">
        <v>6504</v>
      </c>
      <c r="I553" s="740"/>
      <c r="K553" s="9"/>
    </row>
    <row r="554" spans="1:11" ht="22.5" customHeight="1">
      <c r="A554" s="738">
        <v>31</v>
      </c>
      <c r="B554" s="466" t="s">
        <v>6529</v>
      </c>
      <c r="C554" s="757"/>
      <c r="D554" s="757"/>
      <c r="E554" s="757"/>
      <c r="F554" s="739"/>
      <c r="G554" s="739" t="s">
        <v>5817</v>
      </c>
      <c r="H554" s="534"/>
      <c r="I554"/>
      <c r="K554" s="9"/>
    </row>
    <row r="555" spans="1:11" ht="22.5" customHeight="1">
      <c r="A555" s="738">
        <v>32</v>
      </c>
      <c r="B555" s="772" t="s">
        <v>6526</v>
      </c>
      <c r="C555" s="757" t="s">
        <v>2077</v>
      </c>
      <c r="D555" s="757" t="s">
        <v>2077</v>
      </c>
      <c r="E555" s="757" t="s">
        <v>2077</v>
      </c>
      <c r="F555" s="739"/>
      <c r="G555" s="739" t="s">
        <v>2558</v>
      </c>
      <c r="H555" s="468" t="s">
        <v>6530</v>
      </c>
      <c r="I555" s="534" t="s">
        <v>1898</v>
      </c>
      <c r="K555" s="9"/>
    </row>
    <row r="556" spans="1:11" ht="22.5" customHeight="1">
      <c r="A556" s="738">
        <v>33</v>
      </c>
      <c r="B556" s="772" t="s">
        <v>6528</v>
      </c>
      <c r="C556" s="757" t="s">
        <v>2077</v>
      </c>
      <c r="D556" s="757" t="s">
        <v>2077</v>
      </c>
      <c r="E556" s="757" t="s">
        <v>2077</v>
      </c>
      <c r="F556" s="739"/>
      <c r="G556" s="739" t="s">
        <v>2558</v>
      </c>
      <c r="H556" s="468" t="s">
        <v>6530</v>
      </c>
      <c r="I556" s="534" t="s">
        <v>1898</v>
      </c>
      <c r="K556" s="9"/>
    </row>
    <row r="557" spans="1:11" ht="22.5" customHeight="1">
      <c r="A557" s="738">
        <v>34</v>
      </c>
      <c r="B557" s="466" t="s">
        <v>6531</v>
      </c>
      <c r="C557" s="757"/>
      <c r="D557" s="757"/>
      <c r="E557" s="757"/>
      <c r="F557" s="739"/>
      <c r="G557" s="739" t="s">
        <v>5817</v>
      </c>
      <c r="H557" s="534"/>
      <c r="I557" s="534" t="s">
        <v>1898</v>
      </c>
      <c r="K557" s="9"/>
    </row>
    <row r="558" spans="1:11" ht="22.5" customHeight="1">
      <c r="A558" s="738">
        <v>35</v>
      </c>
      <c r="B558" s="772" t="s">
        <v>6532</v>
      </c>
      <c r="C558" s="757" t="s">
        <v>2099</v>
      </c>
      <c r="D558" s="757" t="s">
        <v>2077</v>
      </c>
      <c r="E558" s="757" t="s">
        <v>2077</v>
      </c>
      <c r="F558" s="739"/>
      <c r="G558" s="739" t="s">
        <v>2558</v>
      </c>
      <c r="H558" s="468" t="s">
        <v>6530</v>
      </c>
      <c r="I558" s="534" t="s">
        <v>1898</v>
      </c>
      <c r="K558" s="9"/>
    </row>
    <row r="559" spans="1:11" ht="22.5" customHeight="1">
      <c r="A559" s="738">
        <v>36</v>
      </c>
      <c r="B559" s="775" t="s">
        <v>6533</v>
      </c>
      <c r="C559" s="757" t="s">
        <v>2099</v>
      </c>
      <c r="D559" s="757" t="s">
        <v>2077</v>
      </c>
      <c r="E559" s="757" t="s">
        <v>2077</v>
      </c>
      <c r="F559" s="739"/>
      <c r="G559" s="739" t="s">
        <v>2558</v>
      </c>
      <c r="H559" s="468" t="s">
        <v>6530</v>
      </c>
      <c r="I559" s="534" t="s">
        <v>1898</v>
      </c>
      <c r="K559" s="9"/>
    </row>
    <row r="560" spans="1:11" ht="22.5" customHeight="1">
      <c r="A560" s="738">
        <v>37</v>
      </c>
      <c r="B560" s="775" t="s">
        <v>6534</v>
      </c>
      <c r="C560" s="757" t="s">
        <v>2099</v>
      </c>
      <c r="D560" s="757" t="s">
        <v>2077</v>
      </c>
      <c r="E560" s="757" t="s">
        <v>2077</v>
      </c>
      <c r="F560" s="739"/>
      <c r="G560" s="739" t="s">
        <v>2558</v>
      </c>
      <c r="H560" s="468" t="s">
        <v>6530</v>
      </c>
      <c r="I560" s="534" t="s">
        <v>1898</v>
      </c>
      <c r="K560" s="9"/>
    </row>
    <row r="561" spans="1:11" ht="22.5" customHeight="1">
      <c r="A561" s="738">
        <v>38</v>
      </c>
      <c r="B561" s="775" t="s">
        <v>6535</v>
      </c>
      <c r="C561" s="757" t="s">
        <v>2099</v>
      </c>
      <c r="D561" s="757" t="s">
        <v>2077</v>
      </c>
      <c r="E561" s="757" t="s">
        <v>2077</v>
      </c>
      <c r="F561" s="739"/>
      <c r="G561" s="739" t="s">
        <v>2558</v>
      </c>
      <c r="H561" s="468" t="s">
        <v>6530</v>
      </c>
      <c r="I561" s="534" t="s">
        <v>1898</v>
      </c>
      <c r="K561" s="9"/>
    </row>
    <row r="562" spans="1:11" ht="22.5" customHeight="1">
      <c r="A562" s="738">
        <v>39</v>
      </c>
      <c r="B562" s="775" t="s">
        <v>6536</v>
      </c>
      <c r="C562" s="757" t="s">
        <v>2099</v>
      </c>
      <c r="D562" s="757" t="s">
        <v>2077</v>
      </c>
      <c r="E562" s="757" t="s">
        <v>2077</v>
      </c>
      <c r="F562" s="739"/>
      <c r="G562" s="739" t="s">
        <v>2558</v>
      </c>
      <c r="H562" s="468" t="s">
        <v>6530</v>
      </c>
      <c r="I562" s="534" t="s">
        <v>1898</v>
      </c>
      <c r="K562" s="9"/>
    </row>
    <row r="563" spans="1:11" ht="22.5" customHeight="1">
      <c r="A563" s="738">
        <v>40</v>
      </c>
      <c r="B563" s="775" t="s">
        <v>6537</v>
      </c>
      <c r="C563" s="757" t="s">
        <v>2099</v>
      </c>
      <c r="D563" s="757" t="s">
        <v>2077</v>
      </c>
      <c r="E563" s="757" t="s">
        <v>2077</v>
      </c>
      <c r="F563" s="739"/>
      <c r="G563" s="739" t="s">
        <v>2558</v>
      </c>
      <c r="H563" s="468" t="s">
        <v>6530</v>
      </c>
      <c r="I563" s="534" t="s">
        <v>1898</v>
      </c>
      <c r="K563" s="9"/>
    </row>
    <row r="564" spans="1:11" ht="22.5" customHeight="1">
      <c r="A564" s="738">
        <v>41</v>
      </c>
      <c r="B564" s="775" t="s">
        <v>6538</v>
      </c>
      <c r="C564" s="757" t="s">
        <v>2099</v>
      </c>
      <c r="D564" s="757" t="s">
        <v>2081</v>
      </c>
      <c r="E564" s="757" t="s">
        <v>2081</v>
      </c>
      <c r="F564" s="739"/>
      <c r="G564" s="739" t="s">
        <v>2558</v>
      </c>
      <c r="H564" s="534" t="s">
        <v>6539</v>
      </c>
      <c r="I564" s="534" t="s">
        <v>1898</v>
      </c>
      <c r="K564" s="9"/>
    </row>
    <row r="565" spans="1:11" ht="22.5" customHeight="1">
      <c r="A565" s="738">
        <v>42</v>
      </c>
      <c r="B565" s="775" t="s">
        <v>6540</v>
      </c>
      <c r="C565" s="757" t="s">
        <v>2099</v>
      </c>
      <c r="D565" s="757" t="s">
        <v>2081</v>
      </c>
      <c r="E565" s="757" t="s">
        <v>2081</v>
      </c>
      <c r="F565" s="739"/>
      <c r="G565" s="739" t="s">
        <v>2558</v>
      </c>
      <c r="H565" s="534" t="s">
        <v>6539</v>
      </c>
      <c r="I565" s="534" t="s">
        <v>1898</v>
      </c>
      <c r="K565" s="9"/>
    </row>
    <row r="566" spans="1:11" ht="22.5" customHeight="1">
      <c r="A566" s="738">
        <v>43</v>
      </c>
      <c r="B566" s="775" t="s">
        <v>6541</v>
      </c>
      <c r="C566" s="757" t="s">
        <v>2099</v>
      </c>
      <c r="D566" s="757" t="s">
        <v>2077</v>
      </c>
      <c r="E566" s="757" t="s">
        <v>2077</v>
      </c>
      <c r="F566" s="739"/>
      <c r="G566" s="739" t="s">
        <v>2558</v>
      </c>
      <c r="H566" s="534" t="s">
        <v>6542</v>
      </c>
      <c r="I566" s="534" t="s">
        <v>1898</v>
      </c>
      <c r="K566" s="9"/>
    </row>
    <row r="567" spans="1:11" ht="22.5" customHeight="1">
      <c r="A567" s="738">
        <v>44</v>
      </c>
      <c r="B567" s="775" t="s">
        <v>6543</v>
      </c>
      <c r="C567" s="757" t="s">
        <v>2099</v>
      </c>
      <c r="D567" s="757" t="s">
        <v>2077</v>
      </c>
      <c r="E567" s="757" t="s">
        <v>2077</v>
      </c>
      <c r="F567" s="739"/>
      <c r="G567" s="739" t="s">
        <v>2558</v>
      </c>
      <c r="H567" s="534" t="s">
        <v>6542</v>
      </c>
      <c r="I567" s="534" t="s">
        <v>1898</v>
      </c>
      <c r="K567" s="9"/>
    </row>
    <row r="568" spans="1:11" ht="22.5" customHeight="1">
      <c r="A568" s="738">
        <v>45</v>
      </c>
      <c r="B568" s="775" t="s">
        <v>6544</v>
      </c>
      <c r="C568" s="757" t="s">
        <v>2099</v>
      </c>
      <c r="D568" s="757" t="s">
        <v>2077</v>
      </c>
      <c r="E568" s="757" t="s">
        <v>2077</v>
      </c>
      <c r="F568" s="739"/>
      <c r="G568" s="739" t="s">
        <v>2558</v>
      </c>
      <c r="H568" s="534" t="s">
        <v>6542</v>
      </c>
      <c r="I568" s="534" t="s">
        <v>1898</v>
      </c>
      <c r="K568" s="9"/>
    </row>
    <row r="569" spans="1:11" ht="22.5" customHeight="1">
      <c r="A569" s="738">
        <v>46</v>
      </c>
      <c r="B569" s="775" t="s">
        <v>6545</v>
      </c>
      <c r="C569" s="757" t="s">
        <v>2099</v>
      </c>
      <c r="D569" s="757" t="s">
        <v>2077</v>
      </c>
      <c r="E569" s="757" t="s">
        <v>2077</v>
      </c>
      <c r="F569" s="739"/>
      <c r="G569" s="739" t="s">
        <v>2558</v>
      </c>
      <c r="H569" s="534" t="s">
        <v>6542</v>
      </c>
      <c r="I569" s="534" t="s">
        <v>1898</v>
      </c>
      <c r="K569" s="9"/>
    </row>
    <row r="570" spans="1:11" ht="22.5" customHeight="1">
      <c r="A570" s="738">
        <v>47</v>
      </c>
      <c r="B570" s="775" t="s">
        <v>6546</v>
      </c>
      <c r="C570" s="757" t="s">
        <v>2099</v>
      </c>
      <c r="D570" s="757" t="s">
        <v>2077</v>
      </c>
      <c r="E570" s="757" t="s">
        <v>2077</v>
      </c>
      <c r="F570" s="739"/>
      <c r="G570" s="739" t="s">
        <v>2558</v>
      </c>
      <c r="H570" s="534" t="s">
        <v>6542</v>
      </c>
      <c r="I570" s="534" t="s">
        <v>1898</v>
      </c>
      <c r="K570" s="9"/>
    </row>
    <row r="571" spans="1:11" ht="22.5" customHeight="1">
      <c r="A571" s="738">
        <v>48</v>
      </c>
      <c r="B571" s="775" t="s">
        <v>6547</v>
      </c>
      <c r="C571" s="757" t="s">
        <v>2099</v>
      </c>
      <c r="D571" s="757" t="s">
        <v>2099</v>
      </c>
      <c r="E571" s="757" t="s">
        <v>2077</v>
      </c>
      <c r="F571" s="739"/>
      <c r="G571" s="739" t="s">
        <v>2558</v>
      </c>
      <c r="H571" s="534" t="s">
        <v>6548</v>
      </c>
      <c r="I571" s="534" t="s">
        <v>1898</v>
      </c>
      <c r="K571" s="9"/>
    </row>
    <row r="572" spans="1:11" ht="22.5" customHeight="1">
      <c r="A572" s="738">
        <v>49</v>
      </c>
      <c r="B572" s="775" t="s">
        <v>6549</v>
      </c>
      <c r="C572" s="757" t="s">
        <v>2099</v>
      </c>
      <c r="D572" s="757" t="s">
        <v>2099</v>
      </c>
      <c r="E572" s="757" t="s">
        <v>2077</v>
      </c>
      <c r="F572" s="739"/>
      <c r="G572" s="739" t="s">
        <v>2558</v>
      </c>
      <c r="H572" s="534" t="s">
        <v>6548</v>
      </c>
      <c r="I572" s="534" t="s">
        <v>1898</v>
      </c>
      <c r="K572" s="9"/>
    </row>
    <row r="573" spans="1:11" ht="22.5" customHeight="1">
      <c r="A573" s="738">
        <v>50</v>
      </c>
      <c r="B573" s="775" t="s">
        <v>6550</v>
      </c>
      <c r="C573" s="757" t="s">
        <v>2099</v>
      </c>
      <c r="D573" s="757" t="s">
        <v>2099</v>
      </c>
      <c r="E573" s="757" t="s">
        <v>2077</v>
      </c>
      <c r="F573" s="739"/>
      <c r="G573" s="739" t="s">
        <v>2558</v>
      </c>
      <c r="H573" s="534" t="s">
        <v>6548</v>
      </c>
      <c r="I573" s="534" t="s">
        <v>1898</v>
      </c>
      <c r="K573" s="9"/>
    </row>
    <row r="574" spans="1:11" ht="22.5" customHeight="1">
      <c r="A574" s="738">
        <v>51</v>
      </c>
      <c r="B574" s="775" t="s">
        <v>6551</v>
      </c>
      <c r="C574" s="757" t="s">
        <v>2099</v>
      </c>
      <c r="D574" s="757" t="s">
        <v>2099</v>
      </c>
      <c r="E574" s="757" t="s">
        <v>2077</v>
      </c>
      <c r="F574" s="739"/>
      <c r="G574" s="739" t="s">
        <v>2558</v>
      </c>
      <c r="H574" s="534" t="s">
        <v>6548</v>
      </c>
      <c r="I574" s="534" t="s">
        <v>1898</v>
      </c>
      <c r="K574" s="9"/>
    </row>
    <row r="575" spans="1:11" ht="22.5" customHeight="1">
      <c r="A575" s="738">
        <v>52</v>
      </c>
      <c r="B575" s="775" t="s">
        <v>6552</v>
      </c>
      <c r="C575" s="757" t="s">
        <v>2099</v>
      </c>
      <c r="D575" s="757" t="s">
        <v>2099</v>
      </c>
      <c r="E575" s="757" t="s">
        <v>2077</v>
      </c>
      <c r="F575" s="739"/>
      <c r="G575" s="739" t="s">
        <v>2558</v>
      </c>
      <c r="H575" s="534" t="s">
        <v>6548</v>
      </c>
      <c r="I575" s="534" t="s">
        <v>1898</v>
      </c>
      <c r="K575" s="9"/>
    </row>
    <row r="576" spans="1:11" ht="22.5" customHeight="1">
      <c r="A576" s="738">
        <v>53</v>
      </c>
      <c r="B576" s="775" t="s">
        <v>6553</v>
      </c>
      <c r="C576" s="757" t="s">
        <v>2099</v>
      </c>
      <c r="D576" s="757" t="s">
        <v>2099</v>
      </c>
      <c r="E576" s="757" t="s">
        <v>2077</v>
      </c>
      <c r="F576" s="739"/>
      <c r="G576" s="739" t="s">
        <v>2558</v>
      </c>
      <c r="H576" s="534" t="s">
        <v>6548</v>
      </c>
      <c r="I576" s="534" t="s">
        <v>1898</v>
      </c>
      <c r="K576" s="9"/>
    </row>
    <row r="577" spans="1:11" ht="22.5" customHeight="1">
      <c r="A577" s="738">
        <v>54</v>
      </c>
      <c r="B577" s="775" t="s">
        <v>6554</v>
      </c>
      <c r="C577" s="757" t="s">
        <v>2099</v>
      </c>
      <c r="D577" s="757" t="s">
        <v>2099</v>
      </c>
      <c r="E577" s="757" t="s">
        <v>2077</v>
      </c>
      <c r="F577" s="739"/>
      <c r="G577" s="739" t="s">
        <v>2558</v>
      </c>
      <c r="H577" s="534" t="s">
        <v>6548</v>
      </c>
      <c r="I577" s="534" t="s">
        <v>1898</v>
      </c>
      <c r="K577" s="9"/>
    </row>
    <row r="578" spans="1:11" ht="22.5" customHeight="1">
      <c r="A578" s="738">
        <v>55</v>
      </c>
      <c r="B578" s="775" t="s">
        <v>6555</v>
      </c>
      <c r="C578" s="757" t="s">
        <v>2099</v>
      </c>
      <c r="D578" s="757" t="s">
        <v>2099</v>
      </c>
      <c r="E578" s="757" t="s">
        <v>2077</v>
      </c>
      <c r="F578" s="739"/>
      <c r="G578" s="739" t="s">
        <v>2558</v>
      </c>
      <c r="H578" s="534" t="s">
        <v>6548</v>
      </c>
      <c r="I578" s="534" t="s">
        <v>1898</v>
      </c>
      <c r="K578" s="9"/>
    </row>
    <row r="579" spans="1:11" ht="22.5" customHeight="1">
      <c r="A579" s="738">
        <v>56</v>
      </c>
      <c r="B579" s="775" t="s">
        <v>6556</v>
      </c>
      <c r="C579" s="757" t="s">
        <v>2099</v>
      </c>
      <c r="D579" s="757" t="s">
        <v>2099</v>
      </c>
      <c r="E579" s="757" t="s">
        <v>2077</v>
      </c>
      <c r="F579" s="739"/>
      <c r="G579" s="739" t="s">
        <v>2558</v>
      </c>
      <c r="H579" s="534" t="s">
        <v>6548</v>
      </c>
      <c r="I579" s="534" t="s">
        <v>1898</v>
      </c>
      <c r="K579" s="9"/>
    </row>
    <row r="580" spans="1:11" ht="22.5" customHeight="1">
      <c r="A580" s="738">
        <v>57</v>
      </c>
      <c r="B580" s="775" t="s">
        <v>6557</v>
      </c>
      <c r="C580" s="757" t="s">
        <v>2099</v>
      </c>
      <c r="D580" s="757" t="s">
        <v>2099</v>
      </c>
      <c r="E580" s="757" t="s">
        <v>2077</v>
      </c>
      <c r="F580" s="739"/>
      <c r="G580" s="739" t="s">
        <v>2558</v>
      </c>
      <c r="H580" s="534" t="s">
        <v>6548</v>
      </c>
      <c r="I580" s="534" t="s">
        <v>1898</v>
      </c>
      <c r="K580" s="9"/>
    </row>
    <row r="581" spans="1:11" ht="22.5" customHeight="1">
      <c r="A581" s="738">
        <v>58</v>
      </c>
      <c r="B581" s="775" t="s">
        <v>6558</v>
      </c>
      <c r="C581" s="757" t="s">
        <v>2099</v>
      </c>
      <c r="D581" s="757" t="s">
        <v>2099</v>
      </c>
      <c r="E581" s="757" t="s">
        <v>2077</v>
      </c>
      <c r="F581" s="739"/>
      <c r="G581" s="739" t="s">
        <v>2558</v>
      </c>
      <c r="H581" s="534" t="s">
        <v>6548</v>
      </c>
      <c r="I581" s="534" t="s">
        <v>1898</v>
      </c>
      <c r="K581" s="9"/>
    </row>
    <row r="582" spans="1:11" ht="22.5" customHeight="1">
      <c r="A582" s="738">
        <v>59</v>
      </c>
      <c r="B582" s="772" t="s">
        <v>6559</v>
      </c>
      <c r="C582" s="757" t="s">
        <v>2099</v>
      </c>
      <c r="D582" s="757" t="s">
        <v>2077</v>
      </c>
      <c r="E582" s="757" t="s">
        <v>2077</v>
      </c>
      <c r="F582" s="739"/>
      <c r="G582" s="739" t="s">
        <v>2558</v>
      </c>
      <c r="H582" s="534" t="s">
        <v>6548</v>
      </c>
      <c r="I582" s="534" t="s">
        <v>1898</v>
      </c>
      <c r="K582" s="9"/>
    </row>
    <row r="583" spans="1:11" ht="22.5" customHeight="1">
      <c r="A583" s="738">
        <v>60</v>
      </c>
      <c r="B583" s="772" t="s">
        <v>6560</v>
      </c>
      <c r="C583" s="757" t="s">
        <v>2099</v>
      </c>
      <c r="D583" s="757" t="s">
        <v>2077</v>
      </c>
      <c r="E583" s="757" t="s">
        <v>2077</v>
      </c>
      <c r="F583" s="739"/>
      <c r="G583" s="739" t="s">
        <v>2558</v>
      </c>
      <c r="H583" s="534" t="s">
        <v>6542</v>
      </c>
      <c r="I583" s="534" t="s">
        <v>1898</v>
      </c>
      <c r="K583" s="9"/>
    </row>
    <row r="584" spans="1:11" ht="22.5" customHeight="1">
      <c r="A584" s="738">
        <v>61</v>
      </c>
      <c r="B584" s="466" t="s">
        <v>6561</v>
      </c>
      <c r="C584" s="757"/>
      <c r="D584" s="757"/>
      <c r="E584" s="757"/>
      <c r="F584" s="739"/>
      <c r="G584" s="739" t="s">
        <v>5817</v>
      </c>
      <c r="H584" s="534"/>
      <c r="I584" s="534" t="s">
        <v>1898</v>
      </c>
      <c r="K584" s="9"/>
    </row>
    <row r="585" spans="1:11" ht="22.5" customHeight="1">
      <c r="A585" s="738">
        <v>62</v>
      </c>
      <c r="B585" s="772">
        <v>0</v>
      </c>
      <c r="C585" s="757" t="s">
        <v>2081</v>
      </c>
      <c r="D585" s="757" t="s">
        <v>2081</v>
      </c>
      <c r="E585" s="757" t="s">
        <v>2081</v>
      </c>
      <c r="F585" s="739"/>
      <c r="G585" s="739" t="s">
        <v>2558</v>
      </c>
      <c r="H585" s="534" t="s">
        <v>6539</v>
      </c>
      <c r="I585" s="534" t="s">
        <v>1898</v>
      </c>
      <c r="K585" s="9"/>
    </row>
    <row r="586" spans="1:11" ht="22.5" customHeight="1">
      <c r="A586" s="738">
        <v>63</v>
      </c>
      <c r="B586" s="772">
        <v>1</v>
      </c>
      <c r="C586" s="757" t="s">
        <v>2081</v>
      </c>
      <c r="D586" s="757" t="s">
        <v>2081</v>
      </c>
      <c r="E586" s="757" t="s">
        <v>2081</v>
      </c>
      <c r="F586" s="739"/>
      <c r="G586" s="739" t="s">
        <v>2558</v>
      </c>
      <c r="H586" s="534" t="s">
        <v>6539</v>
      </c>
      <c r="I586" s="534" t="s">
        <v>1898</v>
      </c>
      <c r="K586" s="9"/>
    </row>
    <row r="587" spans="1:11" ht="22.5" customHeight="1">
      <c r="A587" s="738">
        <v>64</v>
      </c>
      <c r="B587" s="772">
        <v>2</v>
      </c>
      <c r="C587" s="757" t="s">
        <v>2081</v>
      </c>
      <c r="D587" s="757" t="s">
        <v>2081</v>
      </c>
      <c r="E587" s="757" t="s">
        <v>2081</v>
      </c>
      <c r="F587" s="739"/>
      <c r="G587" s="739" t="s">
        <v>2558</v>
      </c>
      <c r="H587" s="534" t="s">
        <v>6539</v>
      </c>
      <c r="I587" s="534" t="s">
        <v>1898</v>
      </c>
      <c r="K587" s="9"/>
    </row>
    <row r="588" spans="1:11" ht="22.5" customHeight="1">
      <c r="A588" s="738">
        <v>65</v>
      </c>
      <c r="B588" s="772">
        <v>3</v>
      </c>
      <c r="C588" s="757" t="s">
        <v>2081</v>
      </c>
      <c r="D588" s="757" t="s">
        <v>2081</v>
      </c>
      <c r="E588" s="757" t="s">
        <v>2081</v>
      </c>
      <c r="F588" s="739"/>
      <c r="G588" s="739" t="s">
        <v>2558</v>
      </c>
      <c r="H588" s="534" t="s">
        <v>6539</v>
      </c>
      <c r="I588" s="534" t="s">
        <v>1898</v>
      </c>
      <c r="K588" s="9"/>
    </row>
    <row r="589" spans="1:11" ht="22.5" customHeight="1">
      <c r="A589" s="738">
        <v>66</v>
      </c>
      <c r="B589" s="772">
        <v>4</v>
      </c>
      <c r="C589" s="757" t="s">
        <v>2081</v>
      </c>
      <c r="D589" s="757" t="s">
        <v>2081</v>
      </c>
      <c r="E589" s="757" t="s">
        <v>2081</v>
      </c>
      <c r="F589" s="739"/>
      <c r="G589" s="739" t="s">
        <v>2558</v>
      </c>
      <c r="H589" s="534" t="s">
        <v>6539</v>
      </c>
      <c r="I589" s="534" t="s">
        <v>1898</v>
      </c>
      <c r="K589" s="9"/>
    </row>
    <row r="590" spans="1:11" ht="22.5" customHeight="1">
      <c r="A590" s="738">
        <v>67</v>
      </c>
      <c r="B590" s="772">
        <v>5</v>
      </c>
      <c r="C590" s="757" t="s">
        <v>2081</v>
      </c>
      <c r="D590" s="757" t="s">
        <v>2081</v>
      </c>
      <c r="E590" s="757" t="s">
        <v>2081</v>
      </c>
      <c r="F590" s="739"/>
      <c r="G590" s="739" t="s">
        <v>2558</v>
      </c>
      <c r="H590" s="534" t="s">
        <v>6539</v>
      </c>
      <c r="I590" s="534" t="s">
        <v>1898</v>
      </c>
      <c r="K590" s="9"/>
    </row>
    <row r="591" spans="1:11" ht="22.5" customHeight="1">
      <c r="A591" s="738">
        <v>68</v>
      </c>
      <c r="B591" s="772">
        <v>6</v>
      </c>
      <c r="C591" s="757" t="s">
        <v>2081</v>
      </c>
      <c r="D591" s="757" t="s">
        <v>2081</v>
      </c>
      <c r="E591" s="757" t="s">
        <v>2081</v>
      </c>
      <c r="F591" s="739"/>
      <c r="G591" s="739" t="s">
        <v>2558</v>
      </c>
      <c r="H591" s="534" t="s">
        <v>6539</v>
      </c>
      <c r="I591" s="534" t="s">
        <v>1898</v>
      </c>
      <c r="K591" s="9"/>
    </row>
    <row r="592" spans="1:11" ht="22.5" customHeight="1">
      <c r="A592" s="738">
        <v>69</v>
      </c>
      <c r="B592" s="772">
        <v>7</v>
      </c>
      <c r="C592" s="757" t="s">
        <v>2081</v>
      </c>
      <c r="D592" s="757" t="s">
        <v>2081</v>
      </c>
      <c r="E592" s="757" t="s">
        <v>2081</v>
      </c>
      <c r="F592" s="739"/>
      <c r="G592" s="739" t="s">
        <v>2558</v>
      </c>
      <c r="H592" s="534" t="s">
        <v>6539</v>
      </c>
      <c r="I592" s="534" t="s">
        <v>1898</v>
      </c>
      <c r="K592" s="9"/>
    </row>
    <row r="593" spans="1:11" ht="22.5" customHeight="1">
      <c r="A593" s="738">
        <v>70</v>
      </c>
      <c r="B593" s="772">
        <v>8</v>
      </c>
      <c r="C593" s="757" t="s">
        <v>2081</v>
      </c>
      <c r="D593" s="757" t="s">
        <v>2081</v>
      </c>
      <c r="E593" s="757" t="s">
        <v>2081</v>
      </c>
      <c r="F593" s="739"/>
      <c r="G593" s="739" t="s">
        <v>2558</v>
      </c>
      <c r="H593" s="534" t="s">
        <v>6539</v>
      </c>
      <c r="I593" s="534" t="s">
        <v>1898</v>
      </c>
      <c r="K593" s="9"/>
    </row>
    <row r="594" spans="1:11" ht="22.5" customHeight="1">
      <c r="A594" s="738">
        <v>71</v>
      </c>
      <c r="B594" s="772">
        <v>9</v>
      </c>
      <c r="C594" s="757" t="s">
        <v>2081</v>
      </c>
      <c r="D594" s="757" t="s">
        <v>2081</v>
      </c>
      <c r="E594" s="757" t="s">
        <v>2081</v>
      </c>
      <c r="F594" s="739"/>
      <c r="G594" s="739" t="s">
        <v>2558</v>
      </c>
      <c r="H594" s="534" t="s">
        <v>6539</v>
      </c>
      <c r="I594" s="534" t="s">
        <v>1898</v>
      </c>
      <c r="K594" s="9"/>
    </row>
    <row r="595" spans="1:11" ht="22.5" customHeight="1">
      <c r="A595" s="738">
        <v>72</v>
      </c>
      <c r="B595" s="772" t="s">
        <v>6562</v>
      </c>
      <c r="C595" s="757" t="s">
        <v>2081</v>
      </c>
      <c r="D595" s="757" t="s">
        <v>2081</v>
      </c>
      <c r="E595" s="757" t="s">
        <v>2081</v>
      </c>
      <c r="F595" s="739"/>
      <c r="G595" s="739" t="s">
        <v>2558</v>
      </c>
      <c r="H595" s="534" t="s">
        <v>6539</v>
      </c>
      <c r="I595" s="534" t="s">
        <v>1898</v>
      </c>
      <c r="K595" s="9"/>
    </row>
    <row r="596" spans="1:11" ht="22.5" customHeight="1">
      <c r="A596" s="738">
        <v>73</v>
      </c>
      <c r="B596" s="772" t="s">
        <v>1928</v>
      </c>
      <c r="C596" s="757" t="s">
        <v>2081</v>
      </c>
      <c r="D596" s="757" t="s">
        <v>2081</v>
      </c>
      <c r="E596" s="757" t="s">
        <v>2081</v>
      </c>
      <c r="F596" s="739"/>
      <c r="G596" s="739" t="s">
        <v>2558</v>
      </c>
      <c r="H596" s="534" t="s">
        <v>6539</v>
      </c>
      <c r="I596" s="534" t="s">
        <v>1898</v>
      </c>
      <c r="K596" s="9"/>
    </row>
    <row r="597" spans="1:11" ht="22.5" customHeight="1">
      <c r="A597" s="738">
        <v>74</v>
      </c>
      <c r="B597" s="772" t="s">
        <v>6563</v>
      </c>
      <c r="C597" s="757" t="s">
        <v>2081</v>
      </c>
      <c r="D597" s="757" t="s">
        <v>2081</v>
      </c>
      <c r="E597" s="757" t="s">
        <v>2081</v>
      </c>
      <c r="F597" s="739"/>
      <c r="G597" s="739" t="s">
        <v>2558</v>
      </c>
      <c r="H597" s="534" t="s">
        <v>6539</v>
      </c>
      <c r="I597" s="534" t="s">
        <v>1898</v>
      </c>
      <c r="K597" s="9"/>
    </row>
    <row r="598" spans="1:11" ht="22.5" customHeight="1">
      <c r="A598" s="738">
        <v>75</v>
      </c>
      <c r="B598" s="772" t="s">
        <v>6564</v>
      </c>
      <c r="C598" s="757" t="s">
        <v>2081</v>
      </c>
      <c r="D598" s="757" t="s">
        <v>2081</v>
      </c>
      <c r="E598" s="757" t="s">
        <v>2081</v>
      </c>
      <c r="F598" s="739"/>
      <c r="G598" s="739" t="s">
        <v>2558</v>
      </c>
      <c r="H598" s="534" t="s">
        <v>6539</v>
      </c>
      <c r="I598" s="534" t="s">
        <v>1898</v>
      </c>
      <c r="K598" s="9"/>
    </row>
    <row r="599" spans="1:11" ht="22.5" customHeight="1">
      <c r="A599" s="738">
        <v>76</v>
      </c>
      <c r="B599" s="772" t="s">
        <v>6565</v>
      </c>
      <c r="C599" s="757" t="s">
        <v>2081</v>
      </c>
      <c r="D599" s="757" t="s">
        <v>2081</v>
      </c>
      <c r="E599" s="757" t="s">
        <v>2081</v>
      </c>
      <c r="F599" s="739"/>
      <c r="G599" s="739" t="s">
        <v>2558</v>
      </c>
      <c r="H599" s="534" t="s">
        <v>6539</v>
      </c>
      <c r="I599" s="534" t="s">
        <v>1898</v>
      </c>
      <c r="K599" s="9"/>
    </row>
    <row r="600" spans="1:11" ht="22.5" customHeight="1">
      <c r="A600" s="738">
        <v>77</v>
      </c>
      <c r="B600" s="772" t="s">
        <v>6566</v>
      </c>
      <c r="C600" s="757" t="s">
        <v>2077</v>
      </c>
      <c r="D600" s="757" t="s">
        <v>2077</v>
      </c>
      <c r="E600" s="757" t="s">
        <v>2077</v>
      </c>
      <c r="F600" s="739"/>
      <c r="G600" s="739" t="s">
        <v>2558</v>
      </c>
      <c r="H600" s="534" t="s">
        <v>6542</v>
      </c>
      <c r="I600" s="534" t="s">
        <v>1898</v>
      </c>
      <c r="K600" s="9"/>
    </row>
    <row r="601" spans="1:11" ht="22.5" customHeight="1">
      <c r="A601" s="738">
        <v>78</v>
      </c>
      <c r="B601" s="772" t="s">
        <v>6567</v>
      </c>
      <c r="C601" s="757" t="s">
        <v>2081</v>
      </c>
      <c r="D601" s="757" t="s">
        <v>2081</v>
      </c>
      <c r="E601" s="757" t="s">
        <v>2081</v>
      </c>
      <c r="F601" s="739"/>
      <c r="G601" s="739" t="s">
        <v>2558</v>
      </c>
      <c r="H601" s="534" t="s">
        <v>6539</v>
      </c>
      <c r="I601" s="534" t="s">
        <v>1898</v>
      </c>
      <c r="K601" s="9"/>
    </row>
    <row r="602" spans="1:11" ht="22.5" customHeight="1">
      <c r="A602" s="738">
        <v>79</v>
      </c>
      <c r="B602" s="772" t="s">
        <v>6568</v>
      </c>
      <c r="C602" s="757" t="s">
        <v>2077</v>
      </c>
      <c r="D602" s="757" t="s">
        <v>2077</v>
      </c>
      <c r="E602" s="757" t="s">
        <v>2077</v>
      </c>
      <c r="F602" s="739" t="s">
        <v>2463</v>
      </c>
      <c r="G602" s="739"/>
      <c r="H602" s="534"/>
      <c r="I602"/>
      <c r="K602" s="9"/>
    </row>
    <row r="603" spans="1:11" ht="22.5" customHeight="1">
      <c r="A603" s="738">
        <v>80</v>
      </c>
      <c r="B603" s="772" t="s">
        <v>6569</v>
      </c>
      <c r="C603" s="757" t="s">
        <v>2077</v>
      </c>
      <c r="D603" s="757" t="s">
        <v>2077</v>
      </c>
      <c r="E603" s="757" t="s">
        <v>2077</v>
      </c>
      <c r="F603" s="739" t="s">
        <v>2463</v>
      </c>
      <c r="G603" s="739"/>
      <c r="H603" s="534"/>
      <c r="I603"/>
      <c r="K603" s="9"/>
    </row>
    <row r="604" spans="1:11" ht="22.5" customHeight="1">
      <c r="A604" s="738">
        <v>81</v>
      </c>
      <c r="B604" s="772" t="s">
        <v>6570</v>
      </c>
      <c r="C604" s="757" t="s">
        <v>2077</v>
      </c>
      <c r="D604" s="757" t="s">
        <v>2077</v>
      </c>
      <c r="E604" s="757" t="s">
        <v>2077</v>
      </c>
      <c r="F604" s="739" t="s">
        <v>2463</v>
      </c>
      <c r="G604" s="739"/>
      <c r="H604" s="534"/>
      <c r="I604"/>
      <c r="K604" s="9"/>
    </row>
    <row r="605" spans="1:11" ht="22.5" customHeight="1">
      <c r="A605" s="738">
        <v>82</v>
      </c>
      <c r="B605" s="772" t="s">
        <v>6571</v>
      </c>
      <c r="C605" s="757" t="s">
        <v>2081</v>
      </c>
      <c r="D605" s="757" t="s">
        <v>2081</v>
      </c>
      <c r="E605" s="757" t="s">
        <v>2081</v>
      </c>
      <c r="F605" s="739"/>
      <c r="G605" s="739" t="s">
        <v>2558</v>
      </c>
      <c r="H605" s="534" t="s">
        <v>6539</v>
      </c>
      <c r="I605" s="534" t="s">
        <v>1898</v>
      </c>
      <c r="K605" s="9"/>
    </row>
    <row r="606" spans="1:11" ht="22.5" customHeight="1">
      <c r="A606" s="738">
        <v>83</v>
      </c>
      <c r="B606" s="772" t="s">
        <v>6572</v>
      </c>
      <c r="C606" s="757" t="s">
        <v>2077</v>
      </c>
      <c r="D606" s="757" t="s">
        <v>2077</v>
      </c>
      <c r="E606" s="757" t="s">
        <v>2077</v>
      </c>
      <c r="F606" s="739" t="s">
        <v>2463</v>
      </c>
      <c r="G606" s="739"/>
      <c r="H606" s="534"/>
      <c r="I606"/>
      <c r="K606" s="9"/>
    </row>
    <row r="607" spans="1:11" ht="22.5" customHeight="1">
      <c r="A607" s="738">
        <v>84</v>
      </c>
      <c r="B607" s="772" t="s">
        <v>6573</v>
      </c>
      <c r="C607" s="757" t="s">
        <v>2077</v>
      </c>
      <c r="D607" s="757" t="s">
        <v>2077</v>
      </c>
      <c r="E607" s="757" t="s">
        <v>2077</v>
      </c>
      <c r="F607" s="739" t="s">
        <v>2463</v>
      </c>
      <c r="G607" s="739"/>
      <c r="H607" s="534"/>
      <c r="I607"/>
      <c r="K607" s="9"/>
    </row>
    <row r="608" spans="1:11" ht="22.5" customHeight="1">
      <c r="A608" s="738">
        <v>85</v>
      </c>
      <c r="B608" s="772" t="s">
        <v>6574</v>
      </c>
      <c r="C608" s="757" t="s">
        <v>2081</v>
      </c>
      <c r="D608" s="757" t="s">
        <v>2081</v>
      </c>
      <c r="E608" s="757" t="s">
        <v>2081</v>
      </c>
      <c r="F608" s="739"/>
      <c r="G608" s="739" t="s">
        <v>2558</v>
      </c>
      <c r="H608" s="534" t="s">
        <v>6539</v>
      </c>
      <c r="I608" s="534" t="s">
        <v>1898</v>
      </c>
      <c r="K608" s="9"/>
    </row>
    <row r="609" spans="1:11" ht="22.5" customHeight="1">
      <c r="A609" s="738">
        <v>86</v>
      </c>
      <c r="B609" s="772" t="s">
        <v>6575</v>
      </c>
      <c r="C609" s="757" t="s">
        <v>2077</v>
      </c>
      <c r="D609" s="757" t="s">
        <v>2077</v>
      </c>
      <c r="E609" s="757" t="s">
        <v>2077</v>
      </c>
      <c r="F609" s="739" t="s">
        <v>2463</v>
      </c>
      <c r="G609" s="739"/>
      <c r="H609" s="534"/>
      <c r="I609"/>
      <c r="K609" s="9"/>
    </row>
    <row r="610" spans="1:11" ht="22.5" customHeight="1">
      <c r="A610" s="738">
        <v>87</v>
      </c>
      <c r="B610" s="772" t="s">
        <v>6576</v>
      </c>
      <c r="C610" s="757" t="s">
        <v>2077</v>
      </c>
      <c r="D610" s="757" t="s">
        <v>2077</v>
      </c>
      <c r="E610" s="757" t="s">
        <v>2077</v>
      </c>
      <c r="F610" s="739" t="s">
        <v>2463</v>
      </c>
      <c r="G610" s="739"/>
      <c r="H610" s="534"/>
      <c r="I610"/>
      <c r="K610" s="9"/>
    </row>
    <row r="611" spans="1:11" ht="22.5" customHeight="1">
      <c r="A611" s="738">
        <v>88</v>
      </c>
      <c r="B611" s="772" t="s">
        <v>6577</v>
      </c>
      <c r="C611" s="757" t="s">
        <v>2081</v>
      </c>
      <c r="D611" s="757" t="s">
        <v>2081</v>
      </c>
      <c r="E611" s="757" t="s">
        <v>2081</v>
      </c>
      <c r="F611" s="739"/>
      <c r="G611" s="739" t="s">
        <v>2558</v>
      </c>
      <c r="H611" s="534" t="s">
        <v>6539</v>
      </c>
      <c r="I611" s="534" t="s">
        <v>1898</v>
      </c>
      <c r="K611" s="9"/>
    </row>
    <row r="612" spans="1:11" ht="22.5" customHeight="1">
      <c r="A612" s="738">
        <v>89</v>
      </c>
      <c r="B612" s="772" t="s">
        <v>6578</v>
      </c>
      <c r="C612" s="757" t="s">
        <v>2081</v>
      </c>
      <c r="D612" s="757" t="s">
        <v>2081</v>
      </c>
      <c r="E612" s="757" t="s">
        <v>2081</v>
      </c>
      <c r="F612" s="739"/>
      <c r="G612" s="739" t="s">
        <v>2558</v>
      </c>
      <c r="H612" s="534" t="s">
        <v>6539</v>
      </c>
      <c r="I612" s="534" t="s">
        <v>1898</v>
      </c>
      <c r="K612" s="9"/>
    </row>
    <row r="613" spans="1:11" ht="22.5" customHeight="1">
      <c r="A613" s="738">
        <v>90</v>
      </c>
      <c r="B613" s="772" t="s">
        <v>6579</v>
      </c>
      <c r="C613" s="757" t="s">
        <v>2077</v>
      </c>
      <c r="D613" s="757" t="s">
        <v>2077</v>
      </c>
      <c r="E613" s="757" t="s">
        <v>2077</v>
      </c>
      <c r="F613" s="739"/>
      <c r="G613" s="739" t="s">
        <v>2558</v>
      </c>
      <c r="H613" s="534" t="s">
        <v>6580</v>
      </c>
      <c r="I613" s="534" t="s">
        <v>1898</v>
      </c>
      <c r="K613" s="9"/>
    </row>
    <row r="614" spans="1:11" ht="22.5" customHeight="1">
      <c r="A614" s="738">
        <v>91</v>
      </c>
      <c r="B614" s="772" t="s">
        <v>6581</v>
      </c>
      <c r="C614" s="757" t="s">
        <v>2077</v>
      </c>
      <c r="D614" s="757" t="s">
        <v>2077</v>
      </c>
      <c r="E614" s="757" t="s">
        <v>2077</v>
      </c>
      <c r="F614" s="739"/>
      <c r="G614" s="739" t="s">
        <v>2558</v>
      </c>
      <c r="H614" s="534" t="s">
        <v>6580</v>
      </c>
      <c r="I614" s="534" t="s">
        <v>1898</v>
      </c>
      <c r="K614" s="9"/>
    </row>
    <row r="615" spans="1:11" ht="22.5" customHeight="1">
      <c r="A615" s="738">
        <v>92</v>
      </c>
      <c r="B615" s="772" t="s">
        <v>6582</v>
      </c>
      <c r="C615" s="757" t="s">
        <v>2081</v>
      </c>
      <c r="D615" s="757" t="s">
        <v>2081</v>
      </c>
      <c r="E615" s="757" t="s">
        <v>2081</v>
      </c>
      <c r="F615" s="739"/>
      <c r="G615" s="739" t="s">
        <v>2558</v>
      </c>
      <c r="H615" s="534" t="s">
        <v>6539</v>
      </c>
      <c r="I615" s="534" t="s">
        <v>1898</v>
      </c>
      <c r="K615" s="9"/>
    </row>
    <row r="616" spans="1:11" ht="22.5" customHeight="1">
      <c r="A616" s="738">
        <v>93</v>
      </c>
      <c r="B616" s="772" t="s">
        <v>6583</v>
      </c>
      <c r="C616" s="757" t="s">
        <v>2081</v>
      </c>
      <c r="D616" s="757" t="s">
        <v>2081</v>
      </c>
      <c r="E616" s="757" t="s">
        <v>2081</v>
      </c>
      <c r="F616" s="739"/>
      <c r="G616" s="739" t="s">
        <v>2558</v>
      </c>
      <c r="H616" s="534" t="s">
        <v>6539</v>
      </c>
      <c r="I616" s="534" t="s">
        <v>1898</v>
      </c>
      <c r="K616" s="9"/>
    </row>
    <row r="617" spans="1:11" ht="22.5" customHeight="1">
      <c r="A617" s="738">
        <v>94</v>
      </c>
      <c r="B617" s="772" t="s">
        <v>6584</v>
      </c>
      <c r="C617" s="757" t="s">
        <v>2081</v>
      </c>
      <c r="D617" s="757" t="s">
        <v>2081</v>
      </c>
      <c r="E617" s="757" t="s">
        <v>2081</v>
      </c>
      <c r="F617" s="739"/>
      <c r="G617" s="739" t="s">
        <v>2558</v>
      </c>
      <c r="H617" s="534" t="s">
        <v>6539</v>
      </c>
      <c r="I617" s="534" t="s">
        <v>1898</v>
      </c>
      <c r="K617" s="9"/>
    </row>
    <row r="618" spans="1:11" ht="22.5" customHeight="1">
      <c r="A618" s="738">
        <v>95</v>
      </c>
      <c r="B618" s="466" t="s">
        <v>6585</v>
      </c>
      <c r="C618" s="757"/>
      <c r="D618" s="757"/>
      <c r="E618" s="757"/>
      <c r="F618" s="739"/>
      <c r="G618" s="739" t="s">
        <v>5817</v>
      </c>
      <c r="H618" s="534"/>
      <c r="I618" s="534" t="s">
        <v>1898</v>
      </c>
      <c r="K618" s="9"/>
    </row>
    <row r="619" spans="1:11" ht="22.5" customHeight="1">
      <c r="A619" s="738">
        <v>96</v>
      </c>
      <c r="B619" s="772" t="s">
        <v>1915</v>
      </c>
      <c r="C619" s="757" t="s">
        <v>2077</v>
      </c>
      <c r="D619" s="757" t="s">
        <v>2081</v>
      </c>
      <c r="E619" s="757" t="s">
        <v>2081</v>
      </c>
      <c r="F619" s="739" t="s">
        <v>2463</v>
      </c>
      <c r="G619" s="739"/>
      <c r="H619" s="534"/>
      <c r="I619"/>
      <c r="K619" s="9"/>
    </row>
    <row r="620" spans="1:11" ht="22.5" customHeight="1">
      <c r="A620" s="738">
        <v>97</v>
      </c>
      <c r="B620" s="772" t="s">
        <v>1917</v>
      </c>
      <c r="C620" s="757" t="s">
        <v>2077</v>
      </c>
      <c r="D620" s="757" t="s">
        <v>2081</v>
      </c>
      <c r="E620" s="757" t="s">
        <v>2081</v>
      </c>
      <c r="F620" s="739" t="s">
        <v>2463</v>
      </c>
      <c r="G620" s="739"/>
      <c r="H620" s="534"/>
      <c r="I620"/>
      <c r="K620" s="9"/>
    </row>
    <row r="621" spans="1:11" ht="22.5" customHeight="1">
      <c r="A621" s="738">
        <v>98</v>
      </c>
      <c r="B621" s="772" t="s">
        <v>6586</v>
      </c>
      <c r="C621" s="757" t="s">
        <v>2081</v>
      </c>
      <c r="D621" s="757" t="s">
        <v>2081</v>
      </c>
      <c r="E621" s="757" t="s">
        <v>2081</v>
      </c>
      <c r="F621" s="739"/>
      <c r="G621" s="739" t="s">
        <v>2558</v>
      </c>
      <c r="H621" s="534"/>
      <c r="I621" s="776" t="s">
        <v>1898</v>
      </c>
      <c r="K621" s="9"/>
    </row>
    <row r="622" spans="1:11" ht="22.5" customHeight="1">
      <c r="A622" s="738">
        <v>99</v>
      </c>
      <c r="B622" s="773" t="s">
        <v>6587</v>
      </c>
      <c r="C622" s="757"/>
      <c r="D622" s="757"/>
      <c r="E622" s="757"/>
      <c r="F622" s="739"/>
      <c r="G622" s="739" t="s">
        <v>5817</v>
      </c>
      <c r="H622" s="534"/>
      <c r="I622" s="776" t="s">
        <v>1898</v>
      </c>
      <c r="K622" s="9"/>
    </row>
    <row r="623" spans="1:11" ht="22.5" customHeight="1">
      <c r="A623" s="738">
        <v>100</v>
      </c>
      <c r="B623" s="772">
        <v>0</v>
      </c>
      <c r="C623" s="757" t="s">
        <v>6321</v>
      </c>
      <c r="D623" s="757" t="s">
        <v>6321</v>
      </c>
      <c r="E623" s="757" t="s">
        <v>6321</v>
      </c>
      <c r="F623" s="739"/>
      <c r="G623" s="739" t="s">
        <v>2558</v>
      </c>
      <c r="H623" s="534" t="s">
        <v>6542</v>
      </c>
      <c r="I623" s="776" t="s">
        <v>1898</v>
      </c>
      <c r="K623" s="9"/>
    </row>
    <row r="624" spans="1:11" ht="22.5" customHeight="1">
      <c r="A624" s="738">
        <v>101</v>
      </c>
      <c r="B624" s="772">
        <v>1</v>
      </c>
      <c r="C624" s="757" t="s">
        <v>6321</v>
      </c>
      <c r="D624" s="757" t="s">
        <v>6321</v>
      </c>
      <c r="E624" s="757" t="s">
        <v>6321</v>
      </c>
      <c r="F624" s="739"/>
      <c r="G624" s="739" t="s">
        <v>2558</v>
      </c>
      <c r="H624" s="534" t="s">
        <v>6542</v>
      </c>
      <c r="I624" s="776" t="s">
        <v>1898</v>
      </c>
      <c r="K624" s="9"/>
    </row>
    <row r="625" spans="1:11" ht="22.5" customHeight="1">
      <c r="A625" s="738">
        <v>102</v>
      </c>
      <c r="B625" s="772">
        <v>2</v>
      </c>
      <c r="C625" s="757" t="s">
        <v>6321</v>
      </c>
      <c r="D625" s="757" t="s">
        <v>6321</v>
      </c>
      <c r="E625" s="757" t="s">
        <v>6321</v>
      </c>
      <c r="F625" s="739"/>
      <c r="G625" s="739" t="s">
        <v>2558</v>
      </c>
      <c r="H625" s="534" t="s">
        <v>6542</v>
      </c>
      <c r="I625" s="776" t="s">
        <v>1898</v>
      </c>
      <c r="K625" s="9"/>
    </row>
    <row r="626" spans="1:11" ht="22.5" customHeight="1">
      <c r="A626" s="738">
        <v>103</v>
      </c>
      <c r="B626" s="772">
        <v>3</v>
      </c>
      <c r="C626" s="757" t="s">
        <v>6321</v>
      </c>
      <c r="D626" s="757" t="s">
        <v>6321</v>
      </c>
      <c r="E626" s="757" t="s">
        <v>6321</v>
      </c>
      <c r="F626" s="739"/>
      <c r="G626" s="739" t="s">
        <v>2558</v>
      </c>
      <c r="H626" s="534" t="s">
        <v>6542</v>
      </c>
      <c r="I626" s="776" t="s">
        <v>1898</v>
      </c>
      <c r="K626" s="9"/>
    </row>
    <row r="627" spans="1:11" ht="22.5" customHeight="1">
      <c r="A627" s="738">
        <v>104</v>
      </c>
      <c r="B627" s="772">
        <v>4</v>
      </c>
      <c r="C627" s="757" t="s">
        <v>6321</v>
      </c>
      <c r="D627" s="757" t="s">
        <v>6321</v>
      </c>
      <c r="E627" s="757" t="s">
        <v>6321</v>
      </c>
      <c r="F627" s="739"/>
      <c r="G627" s="739" t="s">
        <v>2558</v>
      </c>
      <c r="H627" s="534" t="s">
        <v>6542</v>
      </c>
      <c r="I627" s="776" t="s">
        <v>1898</v>
      </c>
      <c r="K627" s="9"/>
    </row>
    <row r="628" spans="1:11" ht="22.5" customHeight="1">
      <c r="A628" s="738">
        <v>105</v>
      </c>
      <c r="B628" s="772">
        <v>5</v>
      </c>
      <c r="C628" s="757" t="s">
        <v>6321</v>
      </c>
      <c r="D628" s="757" t="s">
        <v>6321</v>
      </c>
      <c r="E628" s="757" t="s">
        <v>6321</v>
      </c>
      <c r="F628" s="739"/>
      <c r="G628" s="739" t="s">
        <v>2558</v>
      </c>
      <c r="H628" s="534" t="s">
        <v>6542</v>
      </c>
      <c r="I628" s="776" t="s">
        <v>1898</v>
      </c>
      <c r="K628" s="9"/>
    </row>
    <row r="629" spans="1:11" ht="22.5" customHeight="1">
      <c r="A629" s="738">
        <v>106</v>
      </c>
      <c r="B629" s="772">
        <v>6</v>
      </c>
      <c r="C629" s="757" t="s">
        <v>6321</v>
      </c>
      <c r="D629" s="757" t="s">
        <v>6321</v>
      </c>
      <c r="E629" s="757" t="s">
        <v>6321</v>
      </c>
      <c r="F629" s="739"/>
      <c r="G629" s="739" t="s">
        <v>2558</v>
      </c>
      <c r="H629" s="534" t="s">
        <v>6542</v>
      </c>
      <c r="I629" s="776" t="s">
        <v>1898</v>
      </c>
      <c r="K629" s="9"/>
    </row>
    <row r="630" spans="1:11" ht="22.5" customHeight="1">
      <c r="A630" s="738">
        <v>107</v>
      </c>
      <c r="B630" s="772">
        <v>7</v>
      </c>
      <c r="C630" s="757" t="s">
        <v>6321</v>
      </c>
      <c r="D630" s="757" t="s">
        <v>6321</v>
      </c>
      <c r="E630" s="757" t="s">
        <v>6321</v>
      </c>
      <c r="F630" s="739"/>
      <c r="G630" s="739" t="s">
        <v>2558</v>
      </c>
      <c r="H630" s="534" t="s">
        <v>6542</v>
      </c>
      <c r="I630" s="776" t="s">
        <v>1898</v>
      </c>
      <c r="K630" s="9"/>
    </row>
    <row r="631" spans="1:11" ht="22.5" customHeight="1">
      <c r="A631" s="738">
        <v>108</v>
      </c>
      <c r="B631" s="772">
        <v>8</v>
      </c>
      <c r="C631" s="757" t="s">
        <v>6321</v>
      </c>
      <c r="D631" s="757" t="s">
        <v>6321</v>
      </c>
      <c r="E631" s="757" t="s">
        <v>6321</v>
      </c>
      <c r="F631" s="739"/>
      <c r="G631" s="739" t="s">
        <v>2558</v>
      </c>
      <c r="H631" s="534" t="s">
        <v>6542</v>
      </c>
      <c r="I631" s="776" t="s">
        <v>1898</v>
      </c>
      <c r="K631" s="9"/>
    </row>
    <row r="632" spans="1:11" ht="22.5" customHeight="1">
      <c r="A632" s="738">
        <v>109</v>
      </c>
      <c r="B632" s="772">
        <v>9</v>
      </c>
      <c r="C632" s="757" t="s">
        <v>6321</v>
      </c>
      <c r="D632" s="757" t="s">
        <v>6321</v>
      </c>
      <c r="E632" s="757" t="s">
        <v>6321</v>
      </c>
      <c r="F632" s="739"/>
      <c r="G632" s="739" t="s">
        <v>2558</v>
      </c>
      <c r="H632" s="534" t="s">
        <v>6542</v>
      </c>
      <c r="I632" s="776" t="s">
        <v>1898</v>
      </c>
      <c r="K632" s="9"/>
    </row>
    <row r="633" spans="1:11" ht="22.5" customHeight="1">
      <c r="A633" s="738">
        <v>110</v>
      </c>
      <c r="B633" s="772" t="s">
        <v>6562</v>
      </c>
      <c r="C633" s="757" t="s">
        <v>6321</v>
      </c>
      <c r="D633" s="757" t="s">
        <v>6321</v>
      </c>
      <c r="E633" s="757" t="s">
        <v>6321</v>
      </c>
      <c r="F633" s="739"/>
      <c r="G633" s="739" t="s">
        <v>2558</v>
      </c>
      <c r="H633" s="534" t="s">
        <v>6542</v>
      </c>
      <c r="I633" s="776" t="s">
        <v>1898</v>
      </c>
      <c r="K633" s="9"/>
    </row>
    <row r="634" spans="1:11" ht="22.5" customHeight="1">
      <c r="A634" s="738">
        <v>111</v>
      </c>
      <c r="B634" s="772" t="s">
        <v>1928</v>
      </c>
      <c r="C634" s="757" t="s">
        <v>6321</v>
      </c>
      <c r="D634" s="757" t="s">
        <v>6321</v>
      </c>
      <c r="E634" s="757" t="s">
        <v>6321</v>
      </c>
      <c r="F634" s="739"/>
      <c r="G634" s="739" t="s">
        <v>2558</v>
      </c>
      <c r="H634" s="534" t="s">
        <v>6542</v>
      </c>
      <c r="I634" s="776" t="s">
        <v>1898</v>
      </c>
      <c r="K634" s="9"/>
    </row>
    <row r="635" spans="1:11" ht="22.5" customHeight="1">
      <c r="A635" s="738">
        <v>112</v>
      </c>
      <c r="B635" s="772" t="s">
        <v>6563</v>
      </c>
      <c r="C635" s="757" t="s">
        <v>6321</v>
      </c>
      <c r="D635" s="757" t="s">
        <v>6321</v>
      </c>
      <c r="E635" s="757" t="s">
        <v>6321</v>
      </c>
      <c r="F635" s="739"/>
      <c r="G635" s="739" t="s">
        <v>2558</v>
      </c>
      <c r="H635" s="534" t="s">
        <v>6542</v>
      </c>
      <c r="I635" s="776" t="s">
        <v>1898</v>
      </c>
      <c r="K635" s="9"/>
    </row>
    <row r="636" spans="1:11" ht="22.5" customHeight="1">
      <c r="A636" s="738">
        <v>113</v>
      </c>
      <c r="B636" s="772" t="s">
        <v>6588</v>
      </c>
      <c r="C636" s="757" t="s">
        <v>6321</v>
      </c>
      <c r="D636" s="757" t="s">
        <v>6321</v>
      </c>
      <c r="E636" s="757" t="s">
        <v>6321</v>
      </c>
      <c r="F636" s="739"/>
      <c r="G636" s="739" t="s">
        <v>2558</v>
      </c>
      <c r="H636" s="534" t="s">
        <v>6542</v>
      </c>
      <c r="I636" s="776" t="s">
        <v>1898</v>
      </c>
      <c r="K636" s="9"/>
    </row>
    <row r="637" spans="1:11" ht="22.5" customHeight="1">
      <c r="A637" s="738">
        <v>114</v>
      </c>
      <c r="B637" s="772" t="s">
        <v>6589</v>
      </c>
      <c r="C637" s="757" t="s">
        <v>6321</v>
      </c>
      <c r="D637" s="757" t="s">
        <v>6321</v>
      </c>
      <c r="E637" s="757" t="s">
        <v>6321</v>
      </c>
      <c r="F637" s="739"/>
      <c r="G637" s="739" t="s">
        <v>2558</v>
      </c>
      <c r="H637" s="534" t="s">
        <v>6542</v>
      </c>
      <c r="I637" s="776" t="s">
        <v>1898</v>
      </c>
      <c r="K637" s="9"/>
    </row>
    <row r="638" spans="1:11" ht="22.5" customHeight="1">
      <c r="A638" s="738">
        <v>115</v>
      </c>
      <c r="B638" s="772" t="s">
        <v>6590</v>
      </c>
      <c r="C638" s="757" t="s">
        <v>6321</v>
      </c>
      <c r="D638" s="757" t="s">
        <v>6321</v>
      </c>
      <c r="E638" s="757" t="s">
        <v>6321</v>
      </c>
      <c r="F638" s="739"/>
      <c r="G638" s="739" t="s">
        <v>2558</v>
      </c>
      <c r="H638" s="534" t="s">
        <v>6542</v>
      </c>
      <c r="I638" s="776" t="s">
        <v>1898</v>
      </c>
      <c r="K638" s="9"/>
    </row>
    <row r="639" spans="1:11" ht="22.5" customHeight="1">
      <c r="A639" s="738">
        <v>116</v>
      </c>
      <c r="B639" s="772" t="s">
        <v>6564</v>
      </c>
      <c r="C639" s="757" t="s">
        <v>2081</v>
      </c>
      <c r="D639" s="757" t="s">
        <v>2081</v>
      </c>
      <c r="E639" s="757" t="s">
        <v>2081</v>
      </c>
      <c r="F639" s="739"/>
      <c r="G639" s="739" t="s">
        <v>2558</v>
      </c>
      <c r="H639" s="534" t="s">
        <v>6539</v>
      </c>
      <c r="I639" s="776" t="s">
        <v>1898</v>
      </c>
      <c r="K639" s="9"/>
    </row>
    <row r="640" spans="1:11" ht="22.5" customHeight="1">
      <c r="A640" s="738">
        <v>117</v>
      </c>
      <c r="B640" s="772" t="s">
        <v>6565</v>
      </c>
      <c r="C640" s="757" t="s">
        <v>2081</v>
      </c>
      <c r="D640" s="757" t="s">
        <v>2081</v>
      </c>
      <c r="E640" s="757" t="s">
        <v>2081</v>
      </c>
      <c r="F640" s="739"/>
      <c r="G640" s="739" t="s">
        <v>2558</v>
      </c>
      <c r="H640" s="534" t="s">
        <v>6539</v>
      </c>
      <c r="I640" s="776" t="s">
        <v>1898</v>
      </c>
      <c r="K640" s="9"/>
    </row>
    <row r="641" spans="1:11" ht="22.5" customHeight="1">
      <c r="A641" s="738">
        <v>118</v>
      </c>
      <c r="B641" s="772" t="s">
        <v>6566</v>
      </c>
      <c r="C641" s="757" t="s">
        <v>6321</v>
      </c>
      <c r="D641" s="757" t="s">
        <v>6321</v>
      </c>
      <c r="E641" s="757" t="s">
        <v>6321</v>
      </c>
      <c r="F641" s="739"/>
      <c r="G641" s="739" t="s">
        <v>2558</v>
      </c>
      <c r="H641" s="534"/>
      <c r="I641" s="776" t="s">
        <v>1898</v>
      </c>
      <c r="K641" s="9"/>
    </row>
    <row r="642" spans="1:11" ht="22.5" customHeight="1">
      <c r="A642" s="738">
        <v>119</v>
      </c>
      <c r="B642" s="772" t="s">
        <v>6567</v>
      </c>
      <c r="C642" s="757" t="s">
        <v>2081</v>
      </c>
      <c r="D642" s="757" t="s">
        <v>2081</v>
      </c>
      <c r="E642" s="757" t="s">
        <v>2081</v>
      </c>
      <c r="F642" s="739"/>
      <c r="G642" s="739" t="s">
        <v>2558</v>
      </c>
      <c r="H642" s="534" t="s">
        <v>6539</v>
      </c>
      <c r="I642" s="776" t="s">
        <v>1898</v>
      </c>
      <c r="K642" s="9"/>
    </row>
    <row r="643" spans="1:11" ht="22.5" customHeight="1">
      <c r="A643" s="738">
        <v>120</v>
      </c>
      <c r="B643" s="772" t="s">
        <v>6577</v>
      </c>
      <c r="C643" s="757" t="s">
        <v>2081</v>
      </c>
      <c r="D643" s="757" t="s">
        <v>2081</v>
      </c>
      <c r="E643" s="757" t="s">
        <v>2081</v>
      </c>
      <c r="F643" s="739"/>
      <c r="G643" s="739" t="s">
        <v>2558</v>
      </c>
      <c r="H643" s="534" t="s">
        <v>6539</v>
      </c>
      <c r="I643" s="776" t="s">
        <v>1898</v>
      </c>
      <c r="K643" s="9"/>
    </row>
    <row r="644" spans="1:11" ht="22.5" customHeight="1">
      <c r="A644" s="738">
        <v>121</v>
      </c>
      <c r="B644" s="772" t="s">
        <v>6578</v>
      </c>
      <c r="C644" s="757" t="s">
        <v>2081</v>
      </c>
      <c r="D644" s="757" t="s">
        <v>2081</v>
      </c>
      <c r="E644" s="757" t="s">
        <v>2081</v>
      </c>
      <c r="F644" s="739"/>
      <c r="G644" s="739" t="s">
        <v>2558</v>
      </c>
      <c r="H644" s="534" t="s">
        <v>6539</v>
      </c>
      <c r="I644" s="776" t="s">
        <v>1898</v>
      </c>
      <c r="K644" s="9"/>
    </row>
    <row r="645" spans="1:11" ht="22.5" customHeight="1">
      <c r="A645" s="738">
        <v>122</v>
      </c>
      <c r="B645" s="772" t="s">
        <v>6579</v>
      </c>
      <c r="C645" s="757" t="s">
        <v>6321</v>
      </c>
      <c r="D645" s="757" t="s">
        <v>6321</v>
      </c>
      <c r="E645" s="757" t="s">
        <v>6321</v>
      </c>
      <c r="F645" s="739"/>
      <c r="G645" s="739" t="s">
        <v>2558</v>
      </c>
      <c r="H645" s="534" t="s">
        <v>6542</v>
      </c>
      <c r="I645" s="776" t="s">
        <v>1898</v>
      </c>
      <c r="K645" s="9"/>
    </row>
    <row r="646" spans="1:11" ht="22.5" customHeight="1">
      <c r="A646" s="738">
        <v>123</v>
      </c>
      <c r="B646" s="772" t="s">
        <v>6581</v>
      </c>
      <c r="C646" s="757" t="s">
        <v>6321</v>
      </c>
      <c r="D646" s="757" t="s">
        <v>6321</v>
      </c>
      <c r="E646" s="757" t="s">
        <v>6321</v>
      </c>
      <c r="F646" s="739"/>
      <c r="G646" s="739" t="s">
        <v>2558</v>
      </c>
      <c r="H646" s="534" t="s">
        <v>6542</v>
      </c>
      <c r="I646" s="776" t="s">
        <v>1898</v>
      </c>
      <c r="K646" s="9"/>
    </row>
    <row r="647" spans="1:11" ht="22.5" customHeight="1">
      <c r="A647" s="738">
        <v>124</v>
      </c>
      <c r="B647" s="772" t="s">
        <v>6582</v>
      </c>
      <c r="C647" s="757" t="s">
        <v>2081</v>
      </c>
      <c r="D647" s="757" t="s">
        <v>2081</v>
      </c>
      <c r="E647" s="757" t="s">
        <v>2081</v>
      </c>
      <c r="F647" s="739"/>
      <c r="G647" s="739" t="s">
        <v>2558</v>
      </c>
      <c r="H647" s="534" t="s">
        <v>6539</v>
      </c>
      <c r="I647" s="776" t="s">
        <v>1898</v>
      </c>
      <c r="K647" s="9"/>
    </row>
    <row r="648" spans="1:11" ht="22.5" customHeight="1">
      <c r="A648" s="738">
        <v>125</v>
      </c>
      <c r="B648" s="772" t="s">
        <v>6583</v>
      </c>
      <c r="C648" s="757" t="s">
        <v>2081</v>
      </c>
      <c r="D648" s="757" t="s">
        <v>2081</v>
      </c>
      <c r="E648" s="757" t="s">
        <v>2081</v>
      </c>
      <c r="F648" s="739"/>
      <c r="G648" s="739" t="s">
        <v>2558</v>
      </c>
      <c r="H648" s="534" t="s">
        <v>6539</v>
      </c>
      <c r="I648" s="776" t="s">
        <v>1898</v>
      </c>
      <c r="K648" s="9"/>
    </row>
    <row r="649" spans="1:11" ht="22.5" customHeight="1">
      <c r="A649" s="738">
        <v>126</v>
      </c>
      <c r="B649" s="772" t="s">
        <v>6584</v>
      </c>
      <c r="C649" s="757" t="s">
        <v>2081</v>
      </c>
      <c r="D649" s="757" t="s">
        <v>2081</v>
      </c>
      <c r="E649" s="757" t="s">
        <v>2081</v>
      </c>
      <c r="F649" s="739"/>
      <c r="G649" s="739" t="s">
        <v>2558</v>
      </c>
      <c r="H649" s="534" t="s">
        <v>6539</v>
      </c>
      <c r="I649" s="776" t="s">
        <v>1898</v>
      </c>
      <c r="K649" s="9"/>
    </row>
    <row r="650" spans="1:11" ht="22.5" customHeight="1">
      <c r="A650" s="738">
        <v>127</v>
      </c>
      <c r="B650" s="773" t="s">
        <v>6591</v>
      </c>
      <c r="C650" s="757" t="s">
        <v>2081</v>
      </c>
      <c r="D650" s="757" t="s">
        <v>2081</v>
      </c>
      <c r="E650" s="757" t="s">
        <v>2081</v>
      </c>
      <c r="F650" s="739"/>
      <c r="G650" s="739" t="s">
        <v>2558</v>
      </c>
      <c r="H650" s="534" t="s">
        <v>6539</v>
      </c>
      <c r="I650" s="776" t="s">
        <v>1898</v>
      </c>
      <c r="K650" s="9"/>
    </row>
    <row r="651" spans="1:11" ht="22.5" customHeight="1">
      <c r="A651" s="738">
        <v>128</v>
      </c>
      <c r="B651" s="773" t="s">
        <v>6592</v>
      </c>
      <c r="C651" s="757"/>
      <c r="D651" s="757"/>
      <c r="E651" s="757"/>
      <c r="F651" s="739"/>
      <c r="G651" s="739" t="s">
        <v>5817</v>
      </c>
      <c r="H651" s="534" t="s">
        <v>6593</v>
      </c>
      <c r="I651" s="776" t="s">
        <v>1898</v>
      </c>
      <c r="K651" s="9"/>
    </row>
    <row r="652" spans="1:11" ht="22.5" customHeight="1">
      <c r="A652" s="738">
        <v>129</v>
      </c>
      <c r="B652" s="773" t="s">
        <v>6594</v>
      </c>
      <c r="C652" s="757"/>
      <c r="D652" s="757"/>
      <c r="E652" s="757"/>
      <c r="F652" s="739"/>
      <c r="G652" s="739" t="s">
        <v>5817</v>
      </c>
      <c r="H652" s="534" t="s">
        <v>6593</v>
      </c>
      <c r="I652" s="776" t="s">
        <v>1898</v>
      </c>
      <c r="K652" s="9"/>
    </row>
    <row r="653" spans="1:11" ht="22.5" customHeight="1">
      <c r="A653" s="738">
        <v>130</v>
      </c>
      <c r="B653" s="773" t="s">
        <v>6595</v>
      </c>
      <c r="C653" s="757"/>
      <c r="D653" s="757"/>
      <c r="E653" s="757"/>
      <c r="F653" s="739"/>
      <c r="G653" s="739" t="s">
        <v>5817</v>
      </c>
      <c r="H653" s="534" t="s">
        <v>6593</v>
      </c>
      <c r="I653" s="776" t="s">
        <v>1898</v>
      </c>
      <c r="K653" s="9"/>
    </row>
    <row r="654" spans="1:11" ht="22.5" customHeight="1">
      <c r="A654" s="738">
        <v>131</v>
      </c>
      <c r="B654" s="773" t="s">
        <v>6596</v>
      </c>
      <c r="C654" s="757"/>
      <c r="D654" s="757"/>
      <c r="E654" s="757"/>
      <c r="F654" s="739"/>
      <c r="G654" s="739" t="s">
        <v>5817</v>
      </c>
      <c r="H654" s="534" t="s">
        <v>6593</v>
      </c>
      <c r="I654" s="776" t="s">
        <v>1898</v>
      </c>
      <c r="K654" s="9"/>
    </row>
    <row r="655" spans="1:11" ht="22.5" customHeight="1">
      <c r="A655" s="738">
        <v>132</v>
      </c>
      <c r="B655" s="773" t="s">
        <v>6597</v>
      </c>
      <c r="C655" s="757"/>
      <c r="D655" s="757"/>
      <c r="E655" s="757"/>
      <c r="F655" s="739"/>
      <c r="G655" s="739" t="s">
        <v>5817</v>
      </c>
      <c r="H655" s="534" t="s">
        <v>6593</v>
      </c>
      <c r="I655" s="776" t="s">
        <v>1898</v>
      </c>
      <c r="K655" s="9"/>
    </row>
    <row r="656" spans="1:11" ht="22.5" customHeight="1" thickBot="1">
      <c r="A656" s="741">
        <v>133</v>
      </c>
      <c r="B656" s="1419" t="s">
        <v>6598</v>
      </c>
      <c r="C656" s="1419"/>
      <c r="D656" s="1419"/>
      <c r="E656" s="1419"/>
      <c r="F656" s="742"/>
      <c r="G656" s="739" t="s">
        <v>5817</v>
      </c>
      <c r="H656" s="534" t="s">
        <v>6593</v>
      </c>
      <c r="I656" s="776" t="s">
        <v>1898</v>
      </c>
      <c r="K656" s="9"/>
    </row>
    <row r="657" spans="1:11" ht="22.5" customHeight="1" thickBot="1">
      <c r="A657" s="777" t="s">
        <v>6107</v>
      </c>
      <c r="B657" s="762" t="s">
        <v>6108</v>
      </c>
      <c r="C657" s="746" t="s">
        <v>6109</v>
      </c>
      <c r="D657" s="746" t="s">
        <v>2457</v>
      </c>
      <c r="E657" s="746" t="s">
        <v>2458</v>
      </c>
      <c r="F657" s="747" t="s">
        <v>39</v>
      </c>
      <c r="G657" t="s">
        <v>5803</v>
      </c>
      <c r="K657" s="9"/>
    </row>
    <row r="658" spans="1:11" ht="22.5" customHeight="1">
      <c r="A658" s="735">
        <v>1</v>
      </c>
      <c r="B658" s="736" t="s">
        <v>6599</v>
      </c>
      <c r="C658" s="736" t="s">
        <v>6600</v>
      </c>
      <c r="D658" s="736" t="s">
        <v>4730</v>
      </c>
      <c r="E658" s="736"/>
      <c r="F658" s="737"/>
      <c r="G658"/>
      <c r="K658" s="9"/>
    </row>
    <row r="659" spans="1:11" ht="22.5" customHeight="1">
      <c r="A659" s="738">
        <v>2</v>
      </c>
      <c r="B659" s="739" t="s">
        <v>6601</v>
      </c>
      <c r="C659" s="739" t="s">
        <v>2077</v>
      </c>
      <c r="D659" s="736" t="s">
        <v>4730</v>
      </c>
      <c r="E659" s="739"/>
      <c r="F659" s="534"/>
      <c r="G659"/>
      <c r="K659" s="9"/>
    </row>
    <row r="660" spans="1:11" ht="22.5" customHeight="1">
      <c r="A660" s="738">
        <v>3</v>
      </c>
      <c r="B660" s="739" t="s">
        <v>6602</v>
      </c>
      <c r="C660" s="739" t="s">
        <v>2077</v>
      </c>
      <c r="D660" s="739" t="s">
        <v>4730</v>
      </c>
      <c r="E660" s="739"/>
      <c r="F660" s="462" t="s">
        <v>6603</v>
      </c>
      <c r="G660" s="740" t="s">
        <v>6604</v>
      </c>
      <c r="K660" s="9"/>
    </row>
    <row r="661" spans="1:11" ht="22.5" customHeight="1">
      <c r="A661" s="738">
        <v>4</v>
      </c>
      <c r="B661" s="739" t="s">
        <v>6605</v>
      </c>
      <c r="C661" s="739" t="s">
        <v>2077</v>
      </c>
      <c r="D661" s="736" t="s">
        <v>4730</v>
      </c>
      <c r="E661" s="739"/>
      <c r="F661" s="534"/>
      <c r="G661"/>
      <c r="K661" s="9"/>
    </row>
    <row r="662" spans="1:11" ht="22.5" customHeight="1">
      <c r="A662" s="738">
        <v>5</v>
      </c>
      <c r="B662" s="739" t="s">
        <v>6606</v>
      </c>
      <c r="C662" s="739" t="s">
        <v>2077</v>
      </c>
      <c r="D662" s="736" t="s">
        <v>4730</v>
      </c>
      <c r="E662" s="739"/>
      <c r="F662" s="462"/>
      <c r="G662" s="740"/>
      <c r="K662" s="9"/>
    </row>
    <row r="663" spans="1:11" ht="22.5" customHeight="1">
      <c r="A663" s="738">
        <v>6</v>
      </c>
      <c r="B663" s="739" t="s">
        <v>6607</v>
      </c>
      <c r="C663" s="739" t="s">
        <v>2077</v>
      </c>
      <c r="D663" s="736" t="s">
        <v>4730</v>
      </c>
      <c r="E663" s="739"/>
      <c r="F663" s="462"/>
      <c r="G663" s="740"/>
      <c r="K663" s="9"/>
    </row>
    <row r="664" spans="1:11" ht="22.5" customHeight="1">
      <c r="A664" s="738">
        <v>7</v>
      </c>
      <c r="B664" s="739" t="s">
        <v>6608</v>
      </c>
      <c r="C664" s="739" t="s">
        <v>2081</v>
      </c>
      <c r="D664" s="739"/>
      <c r="E664" s="739" t="s">
        <v>6115</v>
      </c>
      <c r="F664" s="534" t="s">
        <v>6609</v>
      </c>
      <c r="G664" s="778" t="s">
        <v>1898</v>
      </c>
      <c r="K664" s="9"/>
    </row>
    <row r="665" spans="1:11" ht="22.5" customHeight="1">
      <c r="A665" s="738">
        <v>8</v>
      </c>
      <c r="B665" s="739" t="s">
        <v>6610</v>
      </c>
      <c r="C665" s="739" t="s">
        <v>2081</v>
      </c>
      <c r="D665" s="739"/>
      <c r="E665" s="739" t="s">
        <v>6115</v>
      </c>
      <c r="F665" s="534" t="s">
        <v>6609</v>
      </c>
      <c r="G665" s="778" t="s">
        <v>1898</v>
      </c>
      <c r="K665" s="9"/>
    </row>
    <row r="666" spans="1:11" ht="22.5" customHeight="1">
      <c r="A666" s="738">
        <v>9</v>
      </c>
      <c r="B666" s="739" t="s">
        <v>6611</v>
      </c>
      <c r="C666" s="739" t="s">
        <v>2081</v>
      </c>
      <c r="D666" s="739"/>
      <c r="E666" s="739" t="s">
        <v>6115</v>
      </c>
      <c r="F666" s="534" t="s">
        <v>6609</v>
      </c>
      <c r="G666" s="778" t="s">
        <v>1898</v>
      </c>
      <c r="K666" s="9"/>
    </row>
    <row r="667" spans="1:11" ht="22.5" customHeight="1">
      <c r="A667" s="738">
        <v>10</v>
      </c>
      <c r="B667" s="739" t="s">
        <v>6612</v>
      </c>
      <c r="C667" s="739" t="s">
        <v>2081</v>
      </c>
      <c r="D667" s="739"/>
      <c r="E667" s="739" t="s">
        <v>6115</v>
      </c>
      <c r="F667" s="534" t="s">
        <v>6609</v>
      </c>
      <c r="G667" s="778" t="s">
        <v>1898</v>
      </c>
      <c r="K667" s="9"/>
    </row>
    <row r="668" spans="1:11" ht="22.5" customHeight="1">
      <c r="A668" s="738">
        <v>11</v>
      </c>
      <c r="B668" s="739" t="s">
        <v>6613</v>
      </c>
      <c r="C668" s="739" t="s">
        <v>2081</v>
      </c>
      <c r="D668" s="739"/>
      <c r="E668" s="739" t="s">
        <v>6115</v>
      </c>
      <c r="F668" s="534" t="s">
        <v>6609</v>
      </c>
      <c r="G668" s="778" t="s">
        <v>1898</v>
      </c>
      <c r="K668" s="9"/>
    </row>
    <row r="669" spans="1:11" ht="22.5" customHeight="1">
      <c r="A669" s="738">
        <v>12</v>
      </c>
      <c r="B669" s="739" t="s">
        <v>6614</v>
      </c>
      <c r="C669" s="739" t="s">
        <v>2081</v>
      </c>
      <c r="D669" s="739"/>
      <c r="E669" s="739" t="s">
        <v>6115</v>
      </c>
      <c r="F669" s="534" t="s">
        <v>6609</v>
      </c>
      <c r="G669" s="778" t="s">
        <v>1898</v>
      </c>
      <c r="K669" s="9"/>
    </row>
    <row r="670" spans="1:11" ht="22.5" customHeight="1">
      <c r="A670" s="738">
        <v>13</v>
      </c>
      <c r="B670" s="739" t="s">
        <v>6615</v>
      </c>
      <c r="C670" s="739" t="s">
        <v>2081</v>
      </c>
      <c r="D670" s="739"/>
      <c r="E670" s="739" t="s">
        <v>6115</v>
      </c>
      <c r="F670" s="534" t="s">
        <v>6609</v>
      </c>
      <c r="G670" s="778" t="s">
        <v>1898</v>
      </c>
      <c r="K670" s="9"/>
    </row>
    <row r="671" spans="1:11" ht="22.5" customHeight="1">
      <c r="A671" s="738">
        <v>14</v>
      </c>
      <c r="B671" s="739" t="s">
        <v>6616</v>
      </c>
      <c r="C671" s="739" t="s">
        <v>2081</v>
      </c>
      <c r="D671" s="739"/>
      <c r="E671" s="739" t="s">
        <v>6115</v>
      </c>
      <c r="F671" s="534" t="s">
        <v>6609</v>
      </c>
      <c r="G671" s="778" t="s">
        <v>1898</v>
      </c>
      <c r="K671" s="9"/>
    </row>
    <row r="672" spans="1:11" ht="22.5" customHeight="1">
      <c r="A672" s="738">
        <v>15</v>
      </c>
      <c r="B672" s="739" t="s">
        <v>6617</v>
      </c>
      <c r="C672" s="739" t="s">
        <v>2081</v>
      </c>
      <c r="D672" s="739"/>
      <c r="E672" s="739" t="s">
        <v>6115</v>
      </c>
      <c r="F672" s="534" t="s">
        <v>6609</v>
      </c>
      <c r="G672" s="778" t="s">
        <v>1898</v>
      </c>
      <c r="K672" s="9"/>
    </row>
    <row r="673" spans="1:11" ht="22.5" customHeight="1">
      <c r="A673" s="738">
        <v>16</v>
      </c>
      <c r="B673" s="739" t="s">
        <v>6618</v>
      </c>
      <c r="C673" s="739" t="s">
        <v>2081</v>
      </c>
      <c r="D673" s="739"/>
      <c r="E673" s="739" t="s">
        <v>6115</v>
      </c>
      <c r="F673" s="534" t="s">
        <v>6609</v>
      </c>
      <c r="G673" s="778" t="s">
        <v>1898</v>
      </c>
      <c r="K673" s="9"/>
    </row>
    <row r="674" spans="1:11" ht="22.5" customHeight="1" thickBot="1">
      <c r="A674" s="741">
        <v>17</v>
      </c>
      <c r="B674" s="742" t="s">
        <v>6619</v>
      </c>
      <c r="C674" s="742"/>
      <c r="D674" s="742"/>
      <c r="E674" s="742" t="s">
        <v>6287</v>
      </c>
      <c r="F674" s="743"/>
      <c r="G674" s="778" t="s">
        <v>1898</v>
      </c>
      <c r="K674" s="9"/>
    </row>
    <row r="675" spans="1:11" ht="22.5" customHeight="1" thickBot="1">
      <c r="A675" s="777" t="s">
        <v>6107</v>
      </c>
      <c r="B675" s="762" t="s">
        <v>6108</v>
      </c>
      <c r="C675" s="746" t="s">
        <v>6109</v>
      </c>
      <c r="D675" s="746" t="s">
        <v>2457</v>
      </c>
      <c r="E675" s="746" t="s">
        <v>2458</v>
      </c>
      <c r="F675" s="747" t="s">
        <v>39</v>
      </c>
      <c r="K675" s="9"/>
    </row>
    <row r="676" spans="1:11" ht="22.5" customHeight="1">
      <c r="A676" s="735">
        <v>1</v>
      </c>
      <c r="B676" s="736" t="s">
        <v>6620</v>
      </c>
      <c r="C676" s="736" t="s">
        <v>2077</v>
      </c>
      <c r="D676" s="736"/>
      <c r="E676" s="736" t="s">
        <v>6115</v>
      </c>
      <c r="F676" s="737" t="s">
        <v>6621</v>
      </c>
      <c r="K676" s="9"/>
    </row>
    <row r="677" spans="1:11" ht="22.5" customHeight="1">
      <c r="A677" s="738">
        <v>2</v>
      </c>
      <c r="B677" s="739" t="s">
        <v>6622</v>
      </c>
      <c r="C677" s="739" t="s">
        <v>2077</v>
      </c>
      <c r="D677" s="739"/>
      <c r="E677" s="736" t="s">
        <v>6115</v>
      </c>
      <c r="F677" s="737"/>
      <c r="K677" s="9"/>
    </row>
    <row r="678" spans="1:11" ht="22.5" customHeight="1">
      <c r="A678" s="738">
        <v>3</v>
      </c>
      <c r="B678" s="739" t="s">
        <v>6623</v>
      </c>
      <c r="C678" s="739" t="s">
        <v>2081</v>
      </c>
      <c r="D678" s="739"/>
      <c r="E678" s="736" t="s">
        <v>6115</v>
      </c>
      <c r="F678" s="737"/>
      <c r="K678" s="9"/>
    </row>
    <row r="679" spans="1:11" ht="22.5" customHeight="1">
      <c r="A679" s="738">
        <v>4</v>
      </c>
      <c r="B679" s="739" t="s">
        <v>6624</v>
      </c>
      <c r="C679" s="739" t="s">
        <v>2081</v>
      </c>
      <c r="D679" s="739"/>
      <c r="E679" s="736" t="s">
        <v>6115</v>
      </c>
      <c r="F679" s="737"/>
      <c r="K679" s="9"/>
    </row>
    <row r="680" spans="1:11" ht="22.5" customHeight="1">
      <c r="A680" s="738">
        <v>5</v>
      </c>
      <c r="B680" s="739" t="s">
        <v>6625</v>
      </c>
      <c r="C680" s="739"/>
      <c r="D680" s="739"/>
      <c r="E680" s="736" t="s">
        <v>6115</v>
      </c>
      <c r="F680" s="737"/>
      <c r="K680" s="9"/>
    </row>
    <row r="681" spans="1:11" ht="22.5" customHeight="1">
      <c r="A681" s="738">
        <v>6</v>
      </c>
      <c r="B681" s="739" t="s">
        <v>6305</v>
      </c>
      <c r="C681" s="739" t="s">
        <v>2077</v>
      </c>
      <c r="D681" s="739"/>
      <c r="E681" s="736" t="s">
        <v>6115</v>
      </c>
      <c r="F681" s="737"/>
      <c r="K681" s="9"/>
    </row>
    <row r="682" spans="1:11" ht="22.5" customHeight="1">
      <c r="A682" s="738">
        <v>7</v>
      </c>
      <c r="B682" s="739" t="s">
        <v>6306</v>
      </c>
      <c r="C682" s="739" t="s">
        <v>2077</v>
      </c>
      <c r="D682" s="739"/>
      <c r="E682" s="736" t="s">
        <v>6115</v>
      </c>
      <c r="F682" s="737"/>
      <c r="K682" s="9"/>
    </row>
    <row r="683" spans="1:11" ht="22.5" customHeight="1">
      <c r="A683" s="738">
        <v>8</v>
      </c>
      <c r="B683" s="739" t="s">
        <v>6626</v>
      </c>
      <c r="C683" s="739" t="s">
        <v>2077</v>
      </c>
      <c r="D683" s="739"/>
      <c r="E683" s="736" t="s">
        <v>6115</v>
      </c>
      <c r="F683" s="737"/>
      <c r="K683" s="9"/>
    </row>
    <row r="684" spans="1:11" ht="22.5" customHeight="1">
      <c r="A684" s="738">
        <v>9</v>
      </c>
      <c r="B684" s="739" t="s">
        <v>6307</v>
      </c>
      <c r="C684" s="739" t="s">
        <v>2077</v>
      </c>
      <c r="D684" s="739"/>
      <c r="E684" s="736" t="s">
        <v>6115</v>
      </c>
      <c r="F684" s="737"/>
      <c r="K684" s="9"/>
    </row>
    <row r="685" spans="1:11" ht="22.5" customHeight="1">
      <c r="A685" s="738">
        <v>10</v>
      </c>
      <c r="B685" s="739" t="s">
        <v>6308</v>
      </c>
      <c r="C685" s="739" t="s">
        <v>2077</v>
      </c>
      <c r="D685" s="739"/>
      <c r="E685" s="736" t="s">
        <v>6115</v>
      </c>
      <c r="F685" s="737"/>
      <c r="K685" s="9"/>
    </row>
    <row r="686" spans="1:11" ht="22.5" customHeight="1">
      <c r="A686" s="738">
        <v>11</v>
      </c>
      <c r="B686" s="739" t="s">
        <v>6309</v>
      </c>
      <c r="C686" s="739" t="s">
        <v>2077</v>
      </c>
      <c r="D686" s="739"/>
      <c r="E686" s="736" t="s">
        <v>6115</v>
      </c>
      <c r="F686" s="737"/>
      <c r="K686" s="9"/>
    </row>
    <row r="687" spans="1:11" ht="22.5" customHeight="1">
      <c r="A687" s="738">
        <v>12</v>
      </c>
      <c r="B687" s="739" t="s">
        <v>6627</v>
      </c>
      <c r="C687" s="739"/>
      <c r="D687" s="739"/>
      <c r="E687" s="736" t="s">
        <v>6115</v>
      </c>
      <c r="F687" s="737"/>
      <c r="K687" s="9"/>
    </row>
    <row r="688" spans="1:11" ht="22.5" customHeight="1">
      <c r="A688" s="738">
        <v>13</v>
      </c>
      <c r="B688" s="739" t="s">
        <v>6310</v>
      </c>
      <c r="C688" s="739" t="s">
        <v>2077</v>
      </c>
      <c r="D688" s="739"/>
      <c r="E688" s="736" t="s">
        <v>6115</v>
      </c>
      <c r="F688" s="737"/>
      <c r="K688" s="9"/>
    </row>
    <row r="689" spans="1:11" ht="22.5" customHeight="1">
      <c r="A689" s="738">
        <v>14</v>
      </c>
      <c r="B689" s="739" t="s">
        <v>6628</v>
      </c>
      <c r="C689" s="739" t="s">
        <v>2077</v>
      </c>
      <c r="D689" s="739"/>
      <c r="E689" s="736" t="s">
        <v>6115</v>
      </c>
      <c r="F689" s="737"/>
      <c r="K689" s="9"/>
    </row>
    <row r="690" spans="1:11" ht="22.5" customHeight="1">
      <c r="A690" s="738">
        <v>15</v>
      </c>
      <c r="B690" s="739" t="s">
        <v>6629</v>
      </c>
      <c r="C690" s="739" t="s">
        <v>2077</v>
      </c>
      <c r="D690" s="739"/>
      <c r="E690" s="736" t="s">
        <v>6115</v>
      </c>
      <c r="F690" s="737"/>
      <c r="K690" s="9"/>
    </row>
    <row r="691" spans="1:11" ht="22.5" customHeight="1">
      <c r="A691" s="738">
        <v>16</v>
      </c>
      <c r="B691" s="739" t="s">
        <v>6313</v>
      </c>
      <c r="C691" s="739" t="s">
        <v>2077</v>
      </c>
      <c r="D691" s="739"/>
      <c r="E691" s="736" t="s">
        <v>6115</v>
      </c>
      <c r="F691" s="737"/>
      <c r="K691" s="9"/>
    </row>
    <row r="692" spans="1:11" ht="22.5" customHeight="1">
      <c r="A692" s="738">
        <v>17</v>
      </c>
      <c r="B692" s="739" t="s">
        <v>6630</v>
      </c>
      <c r="C692" s="739" t="s">
        <v>2077</v>
      </c>
      <c r="D692" s="739"/>
      <c r="E692" s="736" t="s">
        <v>6115</v>
      </c>
      <c r="F692" s="737"/>
      <c r="K692" s="9"/>
    </row>
    <row r="693" spans="1:11" ht="22.5" customHeight="1">
      <c r="A693" s="738">
        <v>18</v>
      </c>
      <c r="B693" s="739" t="s">
        <v>6312</v>
      </c>
      <c r="C693" s="739" t="s">
        <v>2077</v>
      </c>
      <c r="D693" s="739"/>
      <c r="E693" s="736" t="s">
        <v>6115</v>
      </c>
      <c r="F693" s="737"/>
      <c r="K693" s="9"/>
    </row>
    <row r="694" spans="1:11" ht="22.5" customHeight="1">
      <c r="A694" s="738">
        <v>19</v>
      </c>
      <c r="B694" s="739" t="s">
        <v>6314</v>
      </c>
      <c r="C694" s="739" t="s">
        <v>2077</v>
      </c>
      <c r="D694" s="739"/>
      <c r="E694" s="736" t="s">
        <v>6115</v>
      </c>
      <c r="F694" s="737"/>
      <c r="K694" s="9"/>
    </row>
    <row r="695" spans="1:11" ht="22.5" customHeight="1">
      <c r="A695" s="738">
        <v>20</v>
      </c>
      <c r="B695" s="739" t="s">
        <v>6315</v>
      </c>
      <c r="C695" s="739" t="s">
        <v>2077</v>
      </c>
      <c r="D695" s="739"/>
      <c r="E695" s="736" t="s">
        <v>6115</v>
      </c>
      <c r="F695" s="737"/>
      <c r="K695" s="9"/>
    </row>
    <row r="696" spans="1:11" ht="22.5" customHeight="1">
      <c r="A696" s="738">
        <v>21</v>
      </c>
      <c r="B696" s="739" t="s">
        <v>6316</v>
      </c>
      <c r="C696" s="739" t="s">
        <v>2077</v>
      </c>
      <c r="D696" s="739"/>
      <c r="E696" s="736" t="s">
        <v>6115</v>
      </c>
      <c r="F696" s="737"/>
      <c r="K696" s="9"/>
    </row>
    <row r="697" spans="1:11" ht="22.5" customHeight="1" thickBot="1">
      <c r="A697" s="741">
        <v>22</v>
      </c>
      <c r="B697" s="742" t="s">
        <v>6317</v>
      </c>
      <c r="C697" s="742" t="s">
        <v>2077</v>
      </c>
      <c r="D697" s="742"/>
      <c r="E697" s="736" t="s">
        <v>6115</v>
      </c>
      <c r="F697" s="737"/>
      <c r="K697" s="9"/>
    </row>
    <row r="698" spans="1:11" ht="22.5" customHeight="1" thickBot="1">
      <c r="A698" s="1410" t="s">
        <v>6631</v>
      </c>
      <c r="B698" s="1411"/>
      <c r="C698" s="1411"/>
      <c r="D698" s="1411"/>
      <c r="E698" s="1411"/>
      <c r="F698" s="1412"/>
      <c r="K698" s="9"/>
    </row>
    <row r="699" spans="1:11" ht="22.5" customHeight="1" thickBot="1">
      <c r="A699" s="777" t="s">
        <v>6107</v>
      </c>
      <c r="B699" s="762" t="s">
        <v>6108</v>
      </c>
      <c r="C699" s="746" t="s">
        <v>6632</v>
      </c>
      <c r="D699" s="746" t="s">
        <v>2457</v>
      </c>
      <c r="E699" s="746" t="s">
        <v>2458</v>
      </c>
      <c r="F699" s="747" t="s">
        <v>39</v>
      </c>
      <c r="K699" s="9"/>
    </row>
    <row r="700" spans="1:11" ht="22.5" customHeight="1">
      <c r="A700" s="735">
        <v>1</v>
      </c>
      <c r="B700" s="736" t="s">
        <v>6633</v>
      </c>
      <c r="C700" s="736" t="s">
        <v>2077</v>
      </c>
      <c r="D700" s="736"/>
      <c r="E700" s="736" t="s">
        <v>2558</v>
      </c>
      <c r="F700" s="737" t="s">
        <v>6634</v>
      </c>
      <c r="K700" s="9"/>
    </row>
    <row r="701" spans="1:11" ht="22.5" customHeight="1">
      <c r="A701" s="738">
        <v>2</v>
      </c>
      <c r="B701" s="739" t="s">
        <v>6635</v>
      </c>
      <c r="C701" s="739" t="s">
        <v>2077</v>
      </c>
      <c r="D701" s="739"/>
      <c r="E701" s="736" t="s">
        <v>2558</v>
      </c>
      <c r="F701" s="534"/>
      <c r="K701" s="9"/>
    </row>
    <row r="702" spans="1:11" ht="22.5" customHeight="1">
      <c r="A702" s="738">
        <v>3</v>
      </c>
      <c r="B702" s="739" t="s">
        <v>6636</v>
      </c>
      <c r="C702" s="739" t="s">
        <v>2077</v>
      </c>
      <c r="D702" s="739"/>
      <c r="E702" s="736" t="s">
        <v>2558</v>
      </c>
      <c r="F702" s="534"/>
      <c r="K702" s="9"/>
    </row>
    <row r="703" spans="1:11" ht="22.5" customHeight="1">
      <c r="A703" s="738">
        <v>4</v>
      </c>
      <c r="B703" s="739" t="s">
        <v>6637</v>
      </c>
      <c r="C703" s="739" t="s">
        <v>2077</v>
      </c>
      <c r="D703" s="739"/>
      <c r="E703" s="736" t="s">
        <v>2558</v>
      </c>
      <c r="F703" s="534"/>
      <c r="K703" s="9"/>
    </row>
    <row r="704" spans="1:11" ht="22.5" customHeight="1">
      <c r="A704" s="738">
        <v>5</v>
      </c>
      <c r="B704" s="739" t="s">
        <v>6638</v>
      </c>
      <c r="C704" s="739" t="s">
        <v>2077</v>
      </c>
      <c r="D704" s="739"/>
      <c r="E704" s="736" t="s">
        <v>2558</v>
      </c>
      <c r="F704" s="534"/>
      <c r="K704" s="9"/>
    </row>
    <row r="705" spans="1:11" ht="22.5" customHeight="1">
      <c r="A705" s="738">
        <v>6</v>
      </c>
      <c r="B705" s="739" t="s">
        <v>6639</v>
      </c>
      <c r="C705" s="739" t="s">
        <v>2077</v>
      </c>
      <c r="D705" s="739"/>
      <c r="E705" s="736" t="s">
        <v>2558</v>
      </c>
      <c r="F705" s="534"/>
      <c r="K705" s="9"/>
    </row>
    <row r="706" spans="1:11" ht="22.5" customHeight="1">
      <c r="A706" s="738">
        <v>7</v>
      </c>
      <c r="B706" s="739" t="s">
        <v>6640</v>
      </c>
      <c r="C706" s="739" t="s">
        <v>2077</v>
      </c>
      <c r="D706" s="739"/>
      <c r="E706" s="736" t="s">
        <v>2558</v>
      </c>
      <c r="F706" s="534"/>
      <c r="K706" s="9"/>
    </row>
    <row r="707" spans="1:11" ht="22.5" customHeight="1">
      <c r="A707" s="738">
        <v>8</v>
      </c>
      <c r="B707" s="739" t="s">
        <v>6641</v>
      </c>
      <c r="C707" s="739" t="s">
        <v>2077</v>
      </c>
      <c r="D707" s="739"/>
      <c r="E707" s="736" t="s">
        <v>2558</v>
      </c>
      <c r="F707" s="534"/>
      <c r="K707" s="9"/>
    </row>
    <row r="708" spans="1:11" ht="22.5" customHeight="1">
      <c r="A708" s="738">
        <v>9</v>
      </c>
      <c r="B708" s="739" t="s">
        <v>6642</v>
      </c>
      <c r="C708" s="739" t="s">
        <v>2077</v>
      </c>
      <c r="D708" s="739"/>
      <c r="E708" s="736" t="s">
        <v>2558</v>
      </c>
      <c r="F708" s="534"/>
      <c r="K708" s="9"/>
    </row>
    <row r="709" spans="1:11" ht="22.5" customHeight="1">
      <c r="A709" s="738">
        <v>10</v>
      </c>
      <c r="B709" s="739" t="s">
        <v>6643</v>
      </c>
      <c r="C709" s="739" t="s">
        <v>2077</v>
      </c>
      <c r="D709" s="739"/>
      <c r="E709" s="736" t="s">
        <v>2558</v>
      </c>
      <c r="F709" s="534"/>
      <c r="K709" s="9"/>
    </row>
    <row r="710" spans="1:11" ht="22.5" customHeight="1">
      <c r="A710" s="738">
        <v>11</v>
      </c>
      <c r="B710" s="739" t="s">
        <v>6642</v>
      </c>
      <c r="C710" s="739" t="s">
        <v>2077</v>
      </c>
      <c r="D710" s="739"/>
      <c r="E710" s="736" t="s">
        <v>2558</v>
      </c>
      <c r="F710" s="534"/>
      <c r="K710" s="9"/>
    </row>
    <row r="711" spans="1:11" ht="22.5" customHeight="1">
      <c r="A711" s="738">
        <v>12</v>
      </c>
      <c r="B711" s="739" t="s">
        <v>6641</v>
      </c>
      <c r="C711" s="739" t="s">
        <v>2077</v>
      </c>
      <c r="D711" s="739"/>
      <c r="E711" s="736" t="s">
        <v>2558</v>
      </c>
      <c r="F711" s="534"/>
      <c r="K711" s="9"/>
    </row>
    <row r="712" spans="1:11" ht="22.5" customHeight="1">
      <c r="A712" s="738">
        <v>13</v>
      </c>
      <c r="B712" s="739" t="s">
        <v>6644</v>
      </c>
      <c r="C712" s="739" t="s">
        <v>2077</v>
      </c>
      <c r="D712" s="739"/>
      <c r="E712" s="736" t="s">
        <v>2558</v>
      </c>
      <c r="F712" s="534"/>
      <c r="K712" s="9"/>
    </row>
    <row r="713" spans="1:11" ht="22.5" customHeight="1">
      <c r="A713" s="738">
        <v>14</v>
      </c>
      <c r="B713" s="739" t="s">
        <v>6645</v>
      </c>
      <c r="C713" s="739" t="s">
        <v>2077</v>
      </c>
      <c r="D713" s="739"/>
      <c r="E713" s="736" t="s">
        <v>2558</v>
      </c>
      <c r="F713" s="534"/>
      <c r="K713" s="9"/>
    </row>
    <row r="714" spans="1:11" ht="22.5" customHeight="1">
      <c r="A714" s="738">
        <v>15</v>
      </c>
      <c r="B714" s="739" t="s">
        <v>6646</v>
      </c>
      <c r="C714" s="739" t="s">
        <v>2081</v>
      </c>
      <c r="D714" s="739"/>
      <c r="E714" s="736" t="s">
        <v>2558</v>
      </c>
      <c r="F714" s="534"/>
      <c r="K714" s="9"/>
    </row>
    <row r="715" spans="1:11" ht="22.5" customHeight="1">
      <c r="A715" s="738">
        <v>16</v>
      </c>
      <c r="B715" s="739" t="s">
        <v>6647</v>
      </c>
      <c r="C715" s="739" t="s">
        <v>2081</v>
      </c>
      <c r="D715" s="739"/>
      <c r="E715" s="736" t="s">
        <v>2558</v>
      </c>
      <c r="F715" s="534"/>
      <c r="K715" s="9"/>
    </row>
    <row r="716" spans="1:11" ht="22.5" customHeight="1">
      <c r="A716" s="738">
        <v>17</v>
      </c>
      <c r="B716" s="739" t="s">
        <v>6636</v>
      </c>
      <c r="C716" s="739" t="s">
        <v>2081</v>
      </c>
      <c r="D716" s="739"/>
      <c r="E716" s="736" t="s">
        <v>2558</v>
      </c>
      <c r="F716" s="534"/>
      <c r="K716" s="9"/>
    </row>
    <row r="717" spans="1:11" ht="22.5" customHeight="1">
      <c r="A717" s="738">
        <v>18</v>
      </c>
      <c r="B717" s="739" t="s">
        <v>6648</v>
      </c>
      <c r="C717" s="739" t="s">
        <v>2081</v>
      </c>
      <c r="D717" s="739"/>
      <c r="E717" s="736" t="s">
        <v>2558</v>
      </c>
      <c r="F717" s="534"/>
      <c r="K717" s="9"/>
    </row>
    <row r="718" spans="1:11" ht="22.5" customHeight="1">
      <c r="A718" s="738">
        <v>19</v>
      </c>
      <c r="B718" s="739" t="s">
        <v>6649</v>
      </c>
      <c r="C718" s="739" t="s">
        <v>2077</v>
      </c>
      <c r="D718" s="739"/>
      <c r="E718" s="736" t="s">
        <v>2558</v>
      </c>
      <c r="F718" s="534"/>
      <c r="K718" s="9"/>
    </row>
    <row r="719" spans="1:11" ht="22.5" customHeight="1">
      <c r="A719" s="738">
        <v>20</v>
      </c>
      <c r="B719" s="739" t="s">
        <v>6636</v>
      </c>
      <c r="C719" s="739" t="s">
        <v>2077</v>
      </c>
      <c r="D719" s="739"/>
      <c r="E719" s="736" t="s">
        <v>2558</v>
      </c>
      <c r="F719" s="534"/>
      <c r="K719" s="9"/>
    </row>
    <row r="720" spans="1:11" ht="22.5" customHeight="1">
      <c r="A720" s="738">
        <v>21</v>
      </c>
      <c r="B720" s="739" t="s">
        <v>6650</v>
      </c>
      <c r="C720" s="739" t="s">
        <v>2081</v>
      </c>
      <c r="D720" s="739"/>
      <c r="E720" s="736" t="s">
        <v>2558</v>
      </c>
      <c r="F720" s="534"/>
      <c r="K720" s="9"/>
    </row>
    <row r="721" spans="1:11" ht="22.5" customHeight="1">
      <c r="A721" s="738">
        <v>22</v>
      </c>
      <c r="B721" s="739" t="s">
        <v>6651</v>
      </c>
      <c r="C721" s="739" t="s">
        <v>2081</v>
      </c>
      <c r="D721" s="739"/>
      <c r="E721" s="736" t="s">
        <v>2558</v>
      </c>
      <c r="F721" s="534"/>
      <c r="K721" s="9"/>
    </row>
    <row r="722" spans="1:11" ht="22.5" customHeight="1">
      <c r="A722" s="738">
        <v>23</v>
      </c>
      <c r="B722" s="739" t="s">
        <v>6652</v>
      </c>
      <c r="C722" s="739" t="s">
        <v>2081</v>
      </c>
      <c r="D722" s="739"/>
      <c r="E722" s="736" t="s">
        <v>2558</v>
      </c>
      <c r="F722" s="534"/>
      <c r="K722" s="9"/>
    </row>
    <row r="723" spans="1:11" ht="22.5" customHeight="1">
      <c r="A723" s="738">
        <v>24</v>
      </c>
      <c r="B723" s="739" t="s">
        <v>6653</v>
      </c>
      <c r="C723" s="739" t="s">
        <v>2081</v>
      </c>
      <c r="D723" s="739"/>
      <c r="E723" s="736" t="s">
        <v>2558</v>
      </c>
      <c r="F723" s="534"/>
      <c r="K723" s="9"/>
    </row>
    <row r="724" spans="1:11" ht="22.5" customHeight="1">
      <c r="A724" s="738">
        <v>25</v>
      </c>
      <c r="B724" s="739" t="s">
        <v>6654</v>
      </c>
      <c r="C724" s="739" t="s">
        <v>2081</v>
      </c>
      <c r="D724" s="739"/>
      <c r="E724" s="736" t="s">
        <v>2558</v>
      </c>
      <c r="F724" s="534"/>
      <c r="K724" s="9"/>
    </row>
    <row r="725" spans="1:11" ht="22.5" customHeight="1">
      <c r="A725" s="738">
        <v>26</v>
      </c>
      <c r="B725" s="739" t="s">
        <v>6646</v>
      </c>
      <c r="C725" s="739" t="s">
        <v>2081</v>
      </c>
      <c r="D725" s="739"/>
      <c r="E725" s="736" t="s">
        <v>2558</v>
      </c>
      <c r="F725" s="534"/>
      <c r="K725" s="9"/>
    </row>
    <row r="726" spans="1:11" ht="22.5" customHeight="1">
      <c r="A726" s="738">
        <v>27</v>
      </c>
      <c r="B726" s="739" t="s">
        <v>6655</v>
      </c>
      <c r="C726" s="739" t="s">
        <v>2077</v>
      </c>
      <c r="D726" s="739"/>
      <c r="E726" s="736" t="s">
        <v>2558</v>
      </c>
      <c r="F726" s="534"/>
      <c r="K726" s="9"/>
    </row>
    <row r="727" spans="1:11" ht="22.5" customHeight="1">
      <c r="A727" s="738">
        <v>28</v>
      </c>
      <c r="B727" s="739" t="s">
        <v>6656</v>
      </c>
      <c r="C727" s="739" t="s">
        <v>2077</v>
      </c>
      <c r="D727" s="739"/>
      <c r="E727" s="736" t="s">
        <v>2558</v>
      </c>
      <c r="F727" s="534"/>
      <c r="K727" s="9"/>
    </row>
    <row r="728" spans="1:11" ht="22.5" customHeight="1">
      <c r="A728" s="738">
        <v>29</v>
      </c>
      <c r="B728" s="739" t="s">
        <v>6657</v>
      </c>
      <c r="C728" s="739" t="s">
        <v>2077</v>
      </c>
      <c r="D728" s="739"/>
      <c r="E728" s="736" t="s">
        <v>2558</v>
      </c>
      <c r="F728" s="534"/>
      <c r="K728" s="9"/>
    </row>
    <row r="729" spans="1:11" ht="22.5" customHeight="1">
      <c r="A729" s="738">
        <v>30</v>
      </c>
      <c r="B729" s="739" t="s">
        <v>6658</v>
      </c>
      <c r="C729" s="739" t="s">
        <v>2077</v>
      </c>
      <c r="D729" s="739"/>
      <c r="E729" s="736" t="s">
        <v>2558</v>
      </c>
      <c r="F729" s="534"/>
      <c r="K729" s="9"/>
    </row>
    <row r="730" spans="1:11" ht="22.5" customHeight="1">
      <c r="A730" s="738">
        <v>31</v>
      </c>
      <c r="B730" s="739" t="s">
        <v>6659</v>
      </c>
      <c r="C730" s="739" t="s">
        <v>2077</v>
      </c>
      <c r="D730" s="739"/>
      <c r="E730" s="736" t="s">
        <v>2558</v>
      </c>
      <c r="F730" s="534"/>
      <c r="K730" s="9"/>
    </row>
    <row r="731" spans="1:11" ht="22.5" customHeight="1">
      <c r="A731" s="738">
        <v>32</v>
      </c>
      <c r="B731" s="739" t="s">
        <v>6660</v>
      </c>
      <c r="C731" s="739" t="s">
        <v>2081</v>
      </c>
      <c r="D731" s="739"/>
      <c r="E731" s="736" t="s">
        <v>2558</v>
      </c>
      <c r="F731" s="534"/>
      <c r="K731" s="9"/>
    </row>
    <row r="732" spans="1:11" ht="22.5" customHeight="1">
      <c r="A732" s="738">
        <v>33</v>
      </c>
      <c r="B732" s="739" t="s">
        <v>6661</v>
      </c>
      <c r="C732" s="739" t="s">
        <v>2081</v>
      </c>
      <c r="D732" s="739"/>
      <c r="E732" s="736" t="s">
        <v>2558</v>
      </c>
      <c r="F732" s="534"/>
      <c r="K732" s="9"/>
    </row>
    <row r="733" spans="1:11" ht="22.5" customHeight="1">
      <c r="A733" s="738">
        <v>34</v>
      </c>
      <c r="B733" s="739" t="s">
        <v>6662</v>
      </c>
      <c r="C733" s="739" t="s">
        <v>2081</v>
      </c>
      <c r="D733" s="739"/>
      <c r="E733" s="736" t="s">
        <v>2558</v>
      </c>
      <c r="F733" s="534"/>
      <c r="K733" s="9"/>
    </row>
    <row r="734" spans="1:11" ht="22.5" customHeight="1">
      <c r="A734" s="738">
        <v>35</v>
      </c>
      <c r="B734" s="739" t="s">
        <v>6663</v>
      </c>
      <c r="C734" s="739" t="s">
        <v>2077</v>
      </c>
      <c r="D734" s="739"/>
      <c r="E734" s="736" t="s">
        <v>2558</v>
      </c>
      <c r="F734" s="534"/>
      <c r="K734" s="9"/>
    </row>
    <row r="735" spans="1:11" ht="22.5" customHeight="1">
      <c r="A735" s="738">
        <v>36</v>
      </c>
      <c r="B735" s="739" t="s">
        <v>6664</v>
      </c>
      <c r="C735" s="739" t="s">
        <v>2077</v>
      </c>
      <c r="D735" s="739"/>
      <c r="E735" s="736" t="s">
        <v>2558</v>
      </c>
      <c r="F735" s="534"/>
      <c r="K735" s="9"/>
    </row>
    <row r="736" spans="1:11" ht="22.5" customHeight="1">
      <c r="A736" s="738">
        <v>37</v>
      </c>
      <c r="B736" s="739" t="s">
        <v>6665</v>
      </c>
      <c r="C736" s="739" t="s">
        <v>2077</v>
      </c>
      <c r="D736" s="739"/>
      <c r="E736" s="736" t="s">
        <v>2558</v>
      </c>
      <c r="F736" s="534"/>
      <c r="K736" s="9"/>
    </row>
    <row r="737" spans="1:11" ht="22.5" customHeight="1">
      <c r="A737" s="738">
        <v>38</v>
      </c>
      <c r="B737" s="739" t="s">
        <v>6666</v>
      </c>
      <c r="C737" s="739" t="s">
        <v>2077</v>
      </c>
      <c r="D737" s="739"/>
      <c r="E737" s="736" t="s">
        <v>2558</v>
      </c>
      <c r="F737" s="534"/>
      <c r="K737" s="9"/>
    </row>
    <row r="738" spans="1:11" ht="22.5" customHeight="1">
      <c r="A738" s="738">
        <v>39</v>
      </c>
      <c r="B738" s="739" t="s">
        <v>6667</v>
      </c>
      <c r="C738" s="739" t="s">
        <v>2077</v>
      </c>
      <c r="D738" s="739"/>
      <c r="E738" s="736" t="s">
        <v>2558</v>
      </c>
      <c r="F738" s="534"/>
      <c r="K738" s="9"/>
    </row>
    <row r="739" spans="1:11" ht="22.5" customHeight="1">
      <c r="A739" s="738">
        <v>40</v>
      </c>
      <c r="B739" s="739" t="s">
        <v>6668</v>
      </c>
      <c r="C739" s="739" t="s">
        <v>2077</v>
      </c>
      <c r="D739" s="739"/>
      <c r="E739" s="736" t="s">
        <v>2558</v>
      </c>
      <c r="F739" s="534"/>
      <c r="K739" s="9"/>
    </row>
    <row r="740" spans="1:11" ht="22.5" customHeight="1">
      <c r="A740" s="738">
        <v>41</v>
      </c>
      <c r="B740" s="739" t="s">
        <v>6651</v>
      </c>
      <c r="C740" s="739" t="s">
        <v>2081</v>
      </c>
      <c r="D740" s="739"/>
      <c r="E740" s="736" t="s">
        <v>2558</v>
      </c>
      <c r="F740" s="534"/>
      <c r="K740" s="9"/>
    </row>
    <row r="741" spans="1:11" ht="22.5" customHeight="1">
      <c r="A741" s="738">
        <v>42</v>
      </c>
      <c r="B741" s="739" t="s">
        <v>6669</v>
      </c>
      <c r="C741" s="739" t="s">
        <v>2081</v>
      </c>
      <c r="D741" s="739"/>
      <c r="E741" s="736" t="s">
        <v>2558</v>
      </c>
      <c r="F741" s="534"/>
      <c r="K741" s="9"/>
    </row>
    <row r="742" spans="1:11" ht="22.5" customHeight="1">
      <c r="A742" s="738">
        <v>43</v>
      </c>
      <c r="B742" s="739" t="s">
        <v>6670</v>
      </c>
      <c r="C742" s="739" t="s">
        <v>2081</v>
      </c>
      <c r="D742" s="739"/>
      <c r="E742" s="736" t="s">
        <v>2558</v>
      </c>
      <c r="F742" s="534"/>
      <c r="K742" s="9"/>
    </row>
    <row r="743" spans="1:11" ht="22.5" customHeight="1">
      <c r="A743" s="738">
        <v>44</v>
      </c>
      <c r="B743" s="739" t="s">
        <v>6638</v>
      </c>
      <c r="C743" s="739" t="s">
        <v>2077</v>
      </c>
      <c r="D743" s="739"/>
      <c r="E743" s="736" t="s">
        <v>2558</v>
      </c>
      <c r="F743" s="534"/>
      <c r="K743" s="9"/>
    </row>
    <row r="744" spans="1:11" ht="22.5" customHeight="1">
      <c r="A744" s="738">
        <v>45</v>
      </c>
      <c r="B744" s="739" t="s">
        <v>6671</v>
      </c>
      <c r="C744" s="739" t="s">
        <v>2077</v>
      </c>
      <c r="D744" s="739"/>
      <c r="E744" s="736" t="s">
        <v>2558</v>
      </c>
      <c r="F744" s="534"/>
      <c r="K744" s="9"/>
    </row>
    <row r="745" spans="1:11" ht="22.5" customHeight="1">
      <c r="A745" s="738">
        <v>46</v>
      </c>
      <c r="B745" s="739" t="s">
        <v>6672</v>
      </c>
      <c r="C745" s="739" t="s">
        <v>2081</v>
      </c>
      <c r="D745" s="739"/>
      <c r="E745" s="736" t="s">
        <v>2558</v>
      </c>
      <c r="F745" s="534"/>
      <c r="K745" s="9"/>
    </row>
    <row r="746" spans="1:11" ht="22.5" customHeight="1">
      <c r="A746" s="738">
        <v>47</v>
      </c>
      <c r="B746" s="739" t="s">
        <v>6639</v>
      </c>
      <c r="C746" s="739" t="s">
        <v>2077</v>
      </c>
      <c r="D746" s="739"/>
      <c r="E746" s="736" t="s">
        <v>2558</v>
      </c>
      <c r="F746" s="534"/>
      <c r="K746" s="9"/>
    </row>
    <row r="747" spans="1:11" ht="22.5" customHeight="1">
      <c r="A747" s="738">
        <v>48</v>
      </c>
      <c r="B747" s="739" t="s">
        <v>6642</v>
      </c>
      <c r="C747" s="739" t="s">
        <v>2077</v>
      </c>
      <c r="D747" s="739"/>
      <c r="E747" s="736" t="s">
        <v>2558</v>
      </c>
      <c r="F747" s="534"/>
      <c r="K747" s="9"/>
    </row>
    <row r="748" spans="1:11" ht="22.5" customHeight="1">
      <c r="A748" s="738">
        <v>49</v>
      </c>
      <c r="B748" s="739" t="s">
        <v>6640</v>
      </c>
      <c r="C748" s="739" t="s">
        <v>2077</v>
      </c>
      <c r="D748" s="739"/>
      <c r="E748" s="736" t="s">
        <v>2558</v>
      </c>
      <c r="F748" s="534"/>
      <c r="K748" s="9"/>
    </row>
    <row r="749" spans="1:11" ht="22.5" customHeight="1">
      <c r="A749" s="738">
        <v>50</v>
      </c>
      <c r="B749" s="739" t="s">
        <v>6641</v>
      </c>
      <c r="C749" s="739" t="s">
        <v>2077</v>
      </c>
      <c r="D749" s="739"/>
      <c r="E749" s="736" t="s">
        <v>2558</v>
      </c>
      <c r="F749" s="534"/>
      <c r="K749" s="9"/>
    </row>
    <row r="750" spans="1:11" ht="22.5" customHeight="1">
      <c r="A750" s="738">
        <v>51</v>
      </c>
      <c r="B750" s="739" t="s">
        <v>6673</v>
      </c>
      <c r="C750" s="739" t="s">
        <v>2081</v>
      </c>
      <c r="D750" s="739"/>
      <c r="E750" s="736" t="s">
        <v>2558</v>
      </c>
      <c r="F750" s="534"/>
      <c r="K750" s="9"/>
    </row>
    <row r="751" spans="1:11" ht="22.5" customHeight="1">
      <c r="A751" s="738">
        <v>52</v>
      </c>
      <c r="B751" s="739" t="s">
        <v>6674</v>
      </c>
      <c r="C751" s="739" t="s">
        <v>2077</v>
      </c>
      <c r="D751" s="739"/>
      <c r="E751" s="736" t="s">
        <v>2558</v>
      </c>
      <c r="F751" s="534"/>
      <c r="K751" s="9"/>
    </row>
    <row r="752" spans="1:11" ht="22.5" customHeight="1">
      <c r="A752" s="738">
        <v>53</v>
      </c>
      <c r="B752" s="739" t="s">
        <v>6636</v>
      </c>
      <c r="C752" s="739" t="s">
        <v>2077</v>
      </c>
      <c r="D752" s="739"/>
      <c r="E752" s="736" t="s">
        <v>2558</v>
      </c>
      <c r="F752" s="534"/>
      <c r="K752" s="9"/>
    </row>
    <row r="753" spans="1:11" ht="22.5" customHeight="1">
      <c r="A753" s="738">
        <v>54</v>
      </c>
      <c r="B753" s="739" t="s">
        <v>6675</v>
      </c>
      <c r="C753" s="739" t="s">
        <v>2081</v>
      </c>
      <c r="D753" s="739"/>
      <c r="E753" s="736" t="s">
        <v>2558</v>
      </c>
      <c r="F753" s="534"/>
      <c r="K753" s="9"/>
    </row>
    <row r="754" spans="1:11" ht="22.5" customHeight="1">
      <c r="A754" s="738">
        <v>55</v>
      </c>
      <c r="B754" s="739" t="s">
        <v>6676</v>
      </c>
      <c r="C754" s="739" t="s">
        <v>2081</v>
      </c>
      <c r="D754" s="739"/>
      <c r="E754" s="736" t="s">
        <v>2558</v>
      </c>
      <c r="F754" s="534"/>
      <c r="K754" s="9"/>
    </row>
    <row r="755" spans="1:11" ht="22.5" customHeight="1">
      <c r="A755" s="738">
        <v>56</v>
      </c>
      <c r="B755" s="739" t="s">
        <v>6636</v>
      </c>
      <c r="C755" s="739" t="s">
        <v>2081</v>
      </c>
      <c r="D755" s="739"/>
      <c r="E755" s="736" t="s">
        <v>2558</v>
      </c>
      <c r="F755" s="534"/>
      <c r="K755" s="9"/>
    </row>
    <row r="756" spans="1:11" ht="22.5" customHeight="1">
      <c r="A756" s="738">
        <v>57</v>
      </c>
      <c r="B756" s="739" t="s">
        <v>6646</v>
      </c>
      <c r="C756" s="739" t="s">
        <v>2081</v>
      </c>
      <c r="D756" s="739"/>
      <c r="E756" s="736" t="s">
        <v>2558</v>
      </c>
      <c r="F756" s="534"/>
      <c r="K756" s="9"/>
    </row>
    <row r="757" spans="1:11" ht="22.5" customHeight="1">
      <c r="A757" s="738">
        <v>58</v>
      </c>
      <c r="B757" s="739" t="s">
        <v>6677</v>
      </c>
      <c r="C757" s="739" t="s">
        <v>2077</v>
      </c>
      <c r="D757" s="739"/>
      <c r="E757" s="736" t="s">
        <v>2558</v>
      </c>
      <c r="F757" s="534"/>
      <c r="K757" s="9"/>
    </row>
    <row r="758" spans="1:11" ht="22.5" customHeight="1">
      <c r="A758" s="738">
        <v>59</v>
      </c>
      <c r="B758" s="739" t="s">
        <v>6636</v>
      </c>
      <c r="C758" s="739" t="s">
        <v>2077</v>
      </c>
      <c r="D758" s="739"/>
      <c r="E758" s="736" t="s">
        <v>2558</v>
      </c>
      <c r="F758" s="534"/>
      <c r="K758" s="9"/>
    </row>
    <row r="759" spans="1:11" ht="22.5" customHeight="1">
      <c r="A759" s="738">
        <v>60</v>
      </c>
      <c r="B759" s="739" t="s">
        <v>6678</v>
      </c>
      <c r="C759" s="739" t="s">
        <v>2077</v>
      </c>
      <c r="D759" s="739"/>
      <c r="E759" s="736" t="s">
        <v>2558</v>
      </c>
      <c r="F759" s="534"/>
      <c r="K759" s="9"/>
    </row>
    <row r="760" spans="1:11" ht="22.5" customHeight="1">
      <c r="A760" s="738">
        <v>61</v>
      </c>
      <c r="B760" s="739" t="s">
        <v>6636</v>
      </c>
      <c r="C760" s="739" t="s">
        <v>2077</v>
      </c>
      <c r="D760" s="739"/>
      <c r="E760" s="736" t="s">
        <v>2558</v>
      </c>
      <c r="F760" s="534"/>
      <c r="K760" s="9"/>
    </row>
    <row r="761" spans="1:11" ht="22.5" customHeight="1">
      <c r="A761" s="738">
        <v>62</v>
      </c>
      <c r="B761" s="739" t="s">
        <v>6650</v>
      </c>
      <c r="C761" s="739" t="s">
        <v>2081</v>
      </c>
      <c r="D761" s="739"/>
      <c r="E761" s="736" t="s">
        <v>2558</v>
      </c>
      <c r="F761" s="534"/>
      <c r="K761" s="9"/>
    </row>
    <row r="762" spans="1:11" ht="22.5" customHeight="1">
      <c r="A762" s="738">
        <v>63</v>
      </c>
      <c r="B762" s="739" t="s">
        <v>6666</v>
      </c>
      <c r="C762" s="739" t="s">
        <v>2081</v>
      </c>
      <c r="D762" s="739"/>
      <c r="E762" s="736" t="s">
        <v>2558</v>
      </c>
      <c r="F762" s="534"/>
      <c r="K762" s="9"/>
    </row>
    <row r="763" spans="1:11" ht="22.5" customHeight="1">
      <c r="A763" s="738">
        <v>64</v>
      </c>
      <c r="B763" s="739" t="s">
        <v>6679</v>
      </c>
      <c r="C763" s="739" t="s">
        <v>2081</v>
      </c>
      <c r="D763" s="739"/>
      <c r="E763" s="736" t="s">
        <v>2558</v>
      </c>
      <c r="F763" s="534"/>
      <c r="K763" s="9"/>
    </row>
    <row r="764" spans="1:11" ht="22.5" customHeight="1">
      <c r="A764" s="738">
        <v>65</v>
      </c>
      <c r="B764" s="739" t="s">
        <v>6646</v>
      </c>
      <c r="C764" s="739" t="s">
        <v>2081</v>
      </c>
      <c r="D764" s="739"/>
      <c r="E764" s="736" t="s">
        <v>2558</v>
      </c>
      <c r="F764" s="534"/>
      <c r="K764" s="9"/>
    </row>
    <row r="765" spans="1:11" ht="22.5" customHeight="1">
      <c r="A765" s="738">
        <v>66</v>
      </c>
      <c r="B765" s="739" t="s">
        <v>6680</v>
      </c>
      <c r="C765" s="739"/>
      <c r="D765" s="739"/>
      <c r="E765" s="736" t="s">
        <v>2558</v>
      </c>
      <c r="F765" s="534"/>
      <c r="K765" s="9"/>
    </row>
    <row r="766" spans="1:11" ht="22.5" customHeight="1">
      <c r="A766" s="738">
        <v>67</v>
      </c>
      <c r="B766" s="739" t="s">
        <v>6681</v>
      </c>
      <c r="C766" s="739" t="s">
        <v>2077</v>
      </c>
      <c r="D766" s="739"/>
      <c r="E766" s="736" t="s">
        <v>2558</v>
      </c>
      <c r="F766" s="534"/>
      <c r="K766" s="9"/>
    </row>
    <row r="767" spans="1:11" ht="22.5" customHeight="1">
      <c r="A767" s="738">
        <v>68</v>
      </c>
      <c r="B767" s="739" t="s">
        <v>6682</v>
      </c>
      <c r="C767" s="739" t="s">
        <v>2077</v>
      </c>
      <c r="D767" s="739"/>
      <c r="E767" s="736" t="s">
        <v>2558</v>
      </c>
      <c r="F767" s="534"/>
      <c r="K767" s="9"/>
    </row>
    <row r="768" spans="1:11" ht="22.5" customHeight="1">
      <c r="A768" s="738">
        <v>69</v>
      </c>
      <c r="B768" s="739" t="s">
        <v>6683</v>
      </c>
      <c r="C768" s="739" t="s">
        <v>2077</v>
      </c>
      <c r="D768" s="739"/>
      <c r="E768" s="736" t="s">
        <v>2558</v>
      </c>
      <c r="F768" s="534"/>
      <c r="K768" s="9"/>
    </row>
    <row r="769" spans="1:11" ht="22.5" customHeight="1">
      <c r="A769" s="738">
        <v>70</v>
      </c>
      <c r="B769" s="739" t="s">
        <v>6684</v>
      </c>
      <c r="C769" s="739" t="s">
        <v>2081</v>
      </c>
      <c r="D769" s="739"/>
      <c r="E769" s="736" t="s">
        <v>2558</v>
      </c>
      <c r="F769" s="534"/>
      <c r="K769" s="9"/>
    </row>
    <row r="770" spans="1:11" ht="22.5" customHeight="1">
      <c r="A770" s="738">
        <v>71</v>
      </c>
      <c r="B770" s="739" t="s">
        <v>6685</v>
      </c>
      <c r="C770" s="739" t="s">
        <v>2077</v>
      </c>
      <c r="D770" s="739"/>
      <c r="E770" s="736" t="s">
        <v>2558</v>
      </c>
      <c r="F770" s="534"/>
      <c r="K770" s="9"/>
    </row>
    <row r="771" spans="1:11" ht="22.5" customHeight="1">
      <c r="A771" s="738">
        <v>72</v>
      </c>
      <c r="B771" s="739" t="s">
        <v>6686</v>
      </c>
      <c r="C771" s="739"/>
      <c r="D771" s="739"/>
      <c r="E771" s="736" t="s">
        <v>2558</v>
      </c>
      <c r="F771" s="534"/>
      <c r="K771" s="9"/>
    </row>
    <row r="772" spans="1:11" ht="22.5" customHeight="1">
      <c r="A772" s="738">
        <v>73</v>
      </c>
      <c r="B772" s="739" t="s">
        <v>6687</v>
      </c>
      <c r="C772" s="739" t="s">
        <v>2081</v>
      </c>
      <c r="D772" s="739"/>
      <c r="E772" s="736" t="s">
        <v>2558</v>
      </c>
      <c r="F772" s="534"/>
      <c r="K772" s="9"/>
    </row>
    <row r="773" spans="1:11" ht="22.5" customHeight="1">
      <c r="A773" s="738">
        <v>74</v>
      </c>
      <c r="B773" s="739" t="s">
        <v>6688</v>
      </c>
      <c r="C773" s="739" t="s">
        <v>2077</v>
      </c>
      <c r="D773" s="739"/>
      <c r="E773" s="736" t="s">
        <v>2558</v>
      </c>
      <c r="F773" s="534"/>
      <c r="K773" s="9"/>
    </row>
    <row r="774" spans="1:11" ht="22.5" customHeight="1">
      <c r="A774" s="738">
        <v>75</v>
      </c>
      <c r="B774" s="739" t="s">
        <v>6689</v>
      </c>
      <c r="C774" s="739"/>
      <c r="D774" s="739"/>
      <c r="E774" s="736" t="s">
        <v>2558</v>
      </c>
      <c r="F774" s="534"/>
      <c r="K774" s="9"/>
    </row>
    <row r="775" spans="1:11" ht="22.5" customHeight="1">
      <c r="A775" s="738">
        <v>76</v>
      </c>
      <c r="B775" s="739" t="s">
        <v>6690</v>
      </c>
      <c r="C775" s="739" t="s">
        <v>2081</v>
      </c>
      <c r="D775" s="739"/>
      <c r="E775" s="736" t="s">
        <v>2558</v>
      </c>
      <c r="F775" s="534"/>
      <c r="K775" s="9"/>
    </row>
    <row r="776" spans="1:11" ht="22.5" customHeight="1">
      <c r="A776" s="738">
        <v>77</v>
      </c>
      <c r="B776" s="739" t="s">
        <v>6691</v>
      </c>
      <c r="C776" s="739" t="s">
        <v>2081</v>
      </c>
      <c r="D776" s="739"/>
      <c r="E776" s="736" t="s">
        <v>2558</v>
      </c>
      <c r="F776" s="534"/>
      <c r="K776" s="9"/>
    </row>
    <row r="777" spans="1:11" ht="22.5" customHeight="1">
      <c r="A777" s="738">
        <v>78</v>
      </c>
      <c r="B777" s="739" t="s">
        <v>6692</v>
      </c>
      <c r="C777" s="739"/>
      <c r="D777" s="739"/>
      <c r="E777" s="736" t="s">
        <v>2558</v>
      </c>
      <c r="F777" s="534"/>
      <c r="K777" s="9"/>
    </row>
    <row r="778" spans="1:11" ht="22.5" customHeight="1">
      <c r="A778" s="738">
        <v>79</v>
      </c>
      <c r="B778" s="739" t="s">
        <v>6305</v>
      </c>
      <c r="C778" s="739" t="s">
        <v>2077</v>
      </c>
      <c r="D778" s="739"/>
      <c r="E778" s="736" t="s">
        <v>2558</v>
      </c>
      <c r="F778" s="534"/>
      <c r="K778" s="9"/>
    </row>
    <row r="779" spans="1:11" ht="22.5" customHeight="1">
      <c r="A779" s="738">
        <v>80</v>
      </c>
      <c r="B779" s="739" t="s">
        <v>6306</v>
      </c>
      <c r="C779" s="739" t="s">
        <v>2077</v>
      </c>
      <c r="D779" s="739"/>
      <c r="E779" s="736" t="s">
        <v>2558</v>
      </c>
      <c r="F779" s="534"/>
      <c r="K779" s="9"/>
    </row>
    <row r="780" spans="1:11" ht="22.5" customHeight="1">
      <c r="A780" s="738">
        <v>81</v>
      </c>
      <c r="B780" s="739" t="s">
        <v>6626</v>
      </c>
      <c r="C780" s="739" t="s">
        <v>2077</v>
      </c>
      <c r="D780" s="739"/>
      <c r="E780" s="736" t="s">
        <v>2558</v>
      </c>
      <c r="F780" s="534"/>
      <c r="K780" s="9"/>
    </row>
    <row r="781" spans="1:11" ht="22.5" customHeight="1">
      <c r="A781" s="738">
        <v>82</v>
      </c>
      <c r="B781" s="739" t="s">
        <v>6307</v>
      </c>
      <c r="C781" s="739" t="s">
        <v>2081</v>
      </c>
      <c r="D781" s="739"/>
      <c r="E781" s="736" t="s">
        <v>2558</v>
      </c>
      <c r="F781" s="534"/>
      <c r="K781" s="9"/>
    </row>
    <row r="782" spans="1:11" ht="22.5" customHeight="1">
      <c r="A782" s="738">
        <v>83</v>
      </c>
      <c r="B782" s="739" t="s">
        <v>6308</v>
      </c>
      <c r="C782" s="739" t="s">
        <v>2077</v>
      </c>
      <c r="D782" s="739"/>
      <c r="E782" s="736" t="s">
        <v>2558</v>
      </c>
      <c r="F782" s="534"/>
      <c r="K782" s="9"/>
    </row>
    <row r="783" spans="1:11" ht="22.5" customHeight="1">
      <c r="A783" s="738">
        <v>84</v>
      </c>
      <c r="B783" s="739" t="s">
        <v>6627</v>
      </c>
      <c r="C783" s="739"/>
      <c r="D783" s="739"/>
      <c r="E783" s="736" t="s">
        <v>2558</v>
      </c>
      <c r="F783" s="534"/>
      <c r="K783" s="9"/>
    </row>
    <row r="784" spans="1:11" ht="22.5" customHeight="1">
      <c r="A784" s="738">
        <v>85</v>
      </c>
      <c r="B784" s="739" t="s">
        <v>6658</v>
      </c>
      <c r="C784" s="739" t="s">
        <v>2081</v>
      </c>
      <c r="D784" s="739"/>
      <c r="E784" s="736" t="s">
        <v>2558</v>
      </c>
      <c r="F784" s="534"/>
      <c r="K784" s="9"/>
    </row>
    <row r="785" spans="1:11" ht="22.5" customHeight="1">
      <c r="A785" s="738">
        <v>86</v>
      </c>
      <c r="B785" s="739" t="s">
        <v>6310</v>
      </c>
      <c r="C785" s="739" t="s">
        <v>2077</v>
      </c>
      <c r="D785" s="739"/>
      <c r="E785" s="736" t="s">
        <v>2558</v>
      </c>
      <c r="F785" s="534"/>
      <c r="K785" s="9"/>
    </row>
    <row r="786" spans="1:11" ht="22.5" customHeight="1">
      <c r="A786" s="738">
        <v>87</v>
      </c>
      <c r="B786" s="739" t="s">
        <v>6628</v>
      </c>
      <c r="C786" s="739" t="s">
        <v>2077</v>
      </c>
      <c r="D786" s="739"/>
      <c r="E786" s="736" t="s">
        <v>2558</v>
      </c>
      <c r="F786" s="534"/>
      <c r="K786" s="9"/>
    </row>
    <row r="787" spans="1:11" ht="22.5" customHeight="1">
      <c r="A787" s="738">
        <v>88</v>
      </c>
      <c r="B787" s="739" t="s">
        <v>6629</v>
      </c>
      <c r="C787" s="739" t="s">
        <v>2081</v>
      </c>
      <c r="D787" s="739"/>
      <c r="E787" s="736" t="s">
        <v>2558</v>
      </c>
      <c r="F787" s="534"/>
      <c r="K787" s="9"/>
    </row>
    <row r="788" spans="1:11" ht="22.5" customHeight="1">
      <c r="A788" s="738">
        <v>89</v>
      </c>
      <c r="B788" s="739" t="s">
        <v>6693</v>
      </c>
      <c r="C788" s="739" t="s">
        <v>2081</v>
      </c>
      <c r="D788" s="739"/>
      <c r="E788" s="736" t="s">
        <v>2558</v>
      </c>
      <c r="F788" s="534"/>
      <c r="K788" s="9"/>
    </row>
    <row r="789" spans="1:11" ht="22.5" customHeight="1">
      <c r="A789" s="738">
        <v>90</v>
      </c>
      <c r="B789" s="739" t="s">
        <v>6694</v>
      </c>
      <c r="C789" s="739" t="s">
        <v>2081</v>
      </c>
      <c r="D789" s="739"/>
      <c r="E789" s="736" t="s">
        <v>2558</v>
      </c>
      <c r="F789" s="534"/>
      <c r="K789" s="9"/>
    </row>
    <row r="790" spans="1:11" ht="22.5" customHeight="1">
      <c r="A790" s="738">
        <v>91</v>
      </c>
      <c r="B790" s="739" t="s">
        <v>6313</v>
      </c>
      <c r="C790" s="739" t="s">
        <v>2077</v>
      </c>
      <c r="D790" s="739"/>
      <c r="E790" s="736" t="s">
        <v>2558</v>
      </c>
      <c r="F790" s="534"/>
      <c r="K790" s="9"/>
    </row>
    <row r="791" spans="1:11" ht="22.5" customHeight="1">
      <c r="A791" s="738">
        <v>92</v>
      </c>
      <c r="B791" s="739" t="s">
        <v>6695</v>
      </c>
      <c r="C791" s="739" t="s">
        <v>2081</v>
      </c>
      <c r="D791" s="739"/>
      <c r="E791" s="736" t="s">
        <v>2558</v>
      </c>
      <c r="F791" s="534"/>
      <c r="K791" s="9"/>
    </row>
    <row r="792" spans="1:11" ht="22.5" customHeight="1">
      <c r="A792" s="738">
        <v>93</v>
      </c>
      <c r="B792" s="739" t="s">
        <v>6630</v>
      </c>
      <c r="C792" s="739" t="s">
        <v>2077</v>
      </c>
      <c r="D792" s="739"/>
      <c r="E792" s="736" t="s">
        <v>2558</v>
      </c>
      <c r="F792" s="534"/>
      <c r="K792" s="9"/>
    </row>
    <row r="793" spans="1:11" ht="22.5" customHeight="1">
      <c r="A793" s="738">
        <v>94</v>
      </c>
      <c r="B793" s="739" t="s">
        <v>6312</v>
      </c>
      <c r="C793" s="739" t="s">
        <v>2077</v>
      </c>
      <c r="D793" s="739"/>
      <c r="E793" s="736" t="s">
        <v>2558</v>
      </c>
      <c r="F793" s="534"/>
      <c r="K793" s="9"/>
    </row>
    <row r="794" spans="1:11" ht="22.5" customHeight="1">
      <c r="A794" s="738">
        <v>95</v>
      </c>
      <c r="B794" s="739" t="s">
        <v>6314</v>
      </c>
      <c r="C794" s="739" t="s">
        <v>2081</v>
      </c>
      <c r="D794" s="739"/>
      <c r="E794" s="736" t="s">
        <v>2558</v>
      </c>
      <c r="F794" s="534"/>
      <c r="K794" s="9"/>
    </row>
    <row r="795" spans="1:11" ht="22.5" customHeight="1">
      <c r="A795" s="738">
        <v>96</v>
      </c>
      <c r="B795" s="739" t="s">
        <v>6696</v>
      </c>
      <c r="C795" s="739" t="s">
        <v>2077</v>
      </c>
      <c r="D795" s="739"/>
      <c r="E795" s="736" t="s">
        <v>2558</v>
      </c>
      <c r="F795" s="534"/>
      <c r="K795" s="9"/>
    </row>
    <row r="796" spans="1:11" ht="22.5" customHeight="1">
      <c r="A796" s="738">
        <v>97</v>
      </c>
      <c r="B796" s="739" t="s">
        <v>6697</v>
      </c>
      <c r="C796" s="739" t="s">
        <v>2077</v>
      </c>
      <c r="D796" s="739"/>
      <c r="E796" s="736" t="s">
        <v>2558</v>
      </c>
      <c r="F796" s="534"/>
      <c r="K796" s="9"/>
    </row>
    <row r="797" spans="1:11" ht="22.5" customHeight="1">
      <c r="A797" s="738">
        <v>98</v>
      </c>
      <c r="B797" s="739" t="s">
        <v>6698</v>
      </c>
      <c r="C797" s="739" t="s">
        <v>2077</v>
      </c>
      <c r="D797" s="739"/>
      <c r="E797" s="736" t="s">
        <v>2558</v>
      </c>
      <c r="F797" s="534"/>
      <c r="K797" s="9"/>
    </row>
    <row r="798" spans="1:11" ht="22.5" customHeight="1">
      <c r="A798" s="738">
        <v>99</v>
      </c>
      <c r="B798" s="739" t="s">
        <v>6318</v>
      </c>
      <c r="C798" s="739" t="s">
        <v>2081</v>
      </c>
      <c r="D798" s="739"/>
      <c r="E798" s="736" t="s">
        <v>2558</v>
      </c>
      <c r="F798" s="534"/>
      <c r="K798" s="9"/>
    </row>
    <row r="799" spans="1:11" ht="22.5" customHeight="1">
      <c r="A799" s="738">
        <v>100</v>
      </c>
      <c r="B799" s="739" t="s">
        <v>6699</v>
      </c>
      <c r="C799" s="739"/>
      <c r="D799" s="739"/>
      <c r="E799" s="736" t="s">
        <v>2558</v>
      </c>
      <c r="F799" s="534"/>
      <c r="K799" s="9"/>
    </row>
    <row r="800" spans="1:11" ht="22.5" customHeight="1">
      <c r="A800" s="738">
        <v>101</v>
      </c>
      <c r="B800" s="739" t="s">
        <v>6700</v>
      </c>
      <c r="C800" s="739" t="s">
        <v>2077</v>
      </c>
      <c r="D800" s="739"/>
      <c r="E800" s="736" t="s">
        <v>2558</v>
      </c>
      <c r="F800" s="534"/>
      <c r="K800" s="9"/>
    </row>
    <row r="801" spans="1:11" ht="22.5" customHeight="1">
      <c r="A801" s="738">
        <v>102</v>
      </c>
      <c r="B801" s="739" t="s">
        <v>6701</v>
      </c>
      <c r="C801" s="739" t="s">
        <v>2077</v>
      </c>
      <c r="D801" s="739"/>
      <c r="E801" s="736" t="s">
        <v>2558</v>
      </c>
      <c r="F801" s="534"/>
      <c r="K801" s="9"/>
    </row>
    <row r="802" spans="1:11" ht="22.5" customHeight="1">
      <c r="A802" s="738">
        <v>103</v>
      </c>
      <c r="B802" s="739" t="s">
        <v>6702</v>
      </c>
      <c r="C802" s="739" t="s">
        <v>2077</v>
      </c>
      <c r="D802" s="739"/>
      <c r="E802" s="736" t="s">
        <v>2558</v>
      </c>
      <c r="F802" s="534"/>
      <c r="K802" s="9"/>
    </row>
    <row r="803" spans="1:11" ht="22.5" customHeight="1">
      <c r="A803" s="738">
        <v>104</v>
      </c>
      <c r="B803" s="739" t="s">
        <v>6703</v>
      </c>
      <c r="C803" s="739" t="s">
        <v>2081</v>
      </c>
      <c r="D803" s="739"/>
      <c r="E803" s="736" t="s">
        <v>2558</v>
      </c>
      <c r="F803" s="534"/>
      <c r="K803" s="9"/>
    </row>
    <row r="804" spans="1:11" ht="22.5" customHeight="1">
      <c r="A804" s="738">
        <v>105</v>
      </c>
      <c r="B804" s="739" t="s">
        <v>6704</v>
      </c>
      <c r="C804" s="739" t="s">
        <v>2081</v>
      </c>
      <c r="D804" s="739"/>
      <c r="E804" s="736" t="s">
        <v>2558</v>
      </c>
      <c r="F804" s="534"/>
      <c r="K804" s="9"/>
    </row>
    <row r="805" spans="1:11" ht="22.5" customHeight="1">
      <c r="A805" s="738">
        <v>106</v>
      </c>
      <c r="B805" s="739" t="s">
        <v>6705</v>
      </c>
      <c r="C805" s="739" t="s">
        <v>2081</v>
      </c>
      <c r="D805" s="739"/>
      <c r="E805" s="736" t="s">
        <v>2558</v>
      </c>
      <c r="F805" s="534"/>
      <c r="K805" s="9"/>
    </row>
    <row r="806" spans="1:11" ht="22.5" customHeight="1" thickBot="1">
      <c r="A806" s="741">
        <v>107</v>
      </c>
      <c r="B806" s="742" t="s">
        <v>6706</v>
      </c>
      <c r="C806" s="742" t="s">
        <v>2081</v>
      </c>
      <c r="D806" s="742"/>
      <c r="E806" s="736" t="s">
        <v>2558</v>
      </c>
      <c r="F806" s="743"/>
      <c r="K806" s="9"/>
    </row>
    <row r="807" spans="1:11" ht="22.5" customHeight="1" thickBot="1">
      <c r="A807" s="777" t="s">
        <v>6107</v>
      </c>
      <c r="B807" s="762" t="s">
        <v>6108</v>
      </c>
      <c r="C807" s="746" t="s">
        <v>6109</v>
      </c>
      <c r="D807" s="746" t="s">
        <v>2457</v>
      </c>
      <c r="E807" s="746" t="s">
        <v>2458</v>
      </c>
      <c r="F807" s="747" t="s">
        <v>39</v>
      </c>
      <c r="G807" t="s">
        <v>5803</v>
      </c>
      <c r="K807" s="9"/>
    </row>
    <row r="808" spans="1:11" ht="22.5" customHeight="1">
      <c r="A808" s="735">
        <v>1</v>
      </c>
      <c r="B808" s="736" t="s">
        <v>6707</v>
      </c>
      <c r="C808" s="736"/>
      <c r="D808" s="736"/>
      <c r="E808" s="736"/>
      <c r="F808" s="737"/>
      <c r="G808"/>
      <c r="K808" s="9"/>
    </row>
    <row r="809" spans="1:11" ht="22.5" customHeight="1">
      <c r="A809" s="738">
        <v>2</v>
      </c>
      <c r="B809" s="739" t="s">
        <v>6708</v>
      </c>
      <c r="C809" s="739" t="s">
        <v>2077</v>
      </c>
      <c r="D809" s="739" t="s">
        <v>2463</v>
      </c>
      <c r="E809" s="739"/>
      <c r="F809" s="534"/>
      <c r="G809"/>
      <c r="K809" s="9"/>
    </row>
    <row r="810" spans="1:11" ht="22.5" customHeight="1">
      <c r="A810" s="738">
        <v>3</v>
      </c>
      <c r="B810" s="739" t="s">
        <v>6709</v>
      </c>
      <c r="C810" s="739" t="s">
        <v>2077</v>
      </c>
      <c r="D810" s="739" t="s">
        <v>2463</v>
      </c>
      <c r="E810" s="739"/>
      <c r="F810" s="534"/>
      <c r="G810"/>
      <c r="K810" s="9"/>
    </row>
    <row r="811" spans="1:11" ht="22.5" customHeight="1">
      <c r="A811" s="738">
        <v>4</v>
      </c>
      <c r="B811" s="739" t="s">
        <v>6710</v>
      </c>
      <c r="C811" s="739" t="s">
        <v>2077</v>
      </c>
      <c r="D811" s="739" t="s">
        <v>2463</v>
      </c>
      <c r="E811" s="739"/>
      <c r="F811" s="534"/>
      <c r="G811"/>
      <c r="K811" s="9"/>
    </row>
    <row r="812" spans="1:11" ht="22.5" customHeight="1">
      <c r="A812" s="738">
        <v>5</v>
      </c>
      <c r="B812" s="739" t="s">
        <v>6711</v>
      </c>
      <c r="C812" s="739" t="s">
        <v>2077</v>
      </c>
      <c r="D812" s="739" t="s">
        <v>2463</v>
      </c>
      <c r="E812" s="739"/>
      <c r="F812" s="534"/>
      <c r="G812"/>
      <c r="K812" s="9"/>
    </row>
    <row r="813" spans="1:11" ht="22.5" customHeight="1">
      <c r="A813" s="738">
        <v>6</v>
      </c>
      <c r="B813" s="739" t="s">
        <v>6712</v>
      </c>
      <c r="C813" s="739" t="s">
        <v>2077</v>
      </c>
      <c r="D813" s="739" t="s">
        <v>2463</v>
      </c>
      <c r="E813" s="739"/>
      <c r="F813" s="534"/>
      <c r="G813"/>
      <c r="K813" s="9"/>
    </row>
    <row r="814" spans="1:11" ht="22.5" customHeight="1">
      <c r="A814" s="738">
        <v>7</v>
      </c>
      <c r="B814" s="739" t="s">
        <v>6313</v>
      </c>
      <c r="C814" s="739" t="s">
        <v>2077</v>
      </c>
      <c r="D814" s="739"/>
      <c r="E814" s="739" t="s">
        <v>2558</v>
      </c>
      <c r="F814" s="534" t="s">
        <v>6713</v>
      </c>
      <c r="G814" s="778" t="s">
        <v>1898</v>
      </c>
      <c r="K814" s="9"/>
    </row>
    <row r="815" spans="1:11" ht="22.5" customHeight="1">
      <c r="A815" s="738">
        <v>8</v>
      </c>
      <c r="B815" s="739" t="s">
        <v>6714</v>
      </c>
      <c r="C815" s="739" t="s">
        <v>2077</v>
      </c>
      <c r="D815" s="739" t="s">
        <v>2463</v>
      </c>
      <c r="E815" s="739"/>
      <c r="F815" s="534"/>
      <c r="G815"/>
      <c r="K815" s="9"/>
    </row>
    <row r="816" spans="1:11" ht="22.5" customHeight="1">
      <c r="A816" s="738">
        <v>9</v>
      </c>
      <c r="B816" s="739" t="s">
        <v>6715</v>
      </c>
      <c r="C816" s="739" t="s">
        <v>2077</v>
      </c>
      <c r="D816" s="739" t="s">
        <v>2463</v>
      </c>
      <c r="E816" s="739"/>
      <c r="F816" s="534"/>
      <c r="G816"/>
      <c r="K816" s="9"/>
    </row>
    <row r="817" spans="1:11" ht="22.5" customHeight="1">
      <c r="A817" s="738">
        <v>10</v>
      </c>
      <c r="B817" s="739" t="s">
        <v>6710</v>
      </c>
      <c r="C817" s="739" t="s">
        <v>2077</v>
      </c>
      <c r="D817" s="739" t="s">
        <v>2463</v>
      </c>
      <c r="E817" s="739"/>
      <c r="F817" s="534"/>
      <c r="G817"/>
      <c r="K817" s="9"/>
    </row>
    <row r="818" spans="1:11" ht="22.5" customHeight="1">
      <c r="A818" s="738">
        <v>11</v>
      </c>
      <c r="B818" s="739" t="s">
        <v>6711</v>
      </c>
      <c r="C818" s="739" t="s">
        <v>2077</v>
      </c>
      <c r="D818" s="739" t="s">
        <v>2463</v>
      </c>
      <c r="E818" s="739"/>
      <c r="F818" s="534"/>
      <c r="G818"/>
      <c r="K818" s="9"/>
    </row>
    <row r="819" spans="1:11" ht="22.5" customHeight="1">
      <c r="A819" s="738">
        <v>12</v>
      </c>
      <c r="B819" s="739" t="s">
        <v>6712</v>
      </c>
      <c r="C819" s="739" t="s">
        <v>2077</v>
      </c>
      <c r="D819" s="739" t="s">
        <v>2463</v>
      </c>
      <c r="E819" s="739"/>
      <c r="F819" s="534"/>
      <c r="G819"/>
      <c r="K819" s="9"/>
    </row>
    <row r="820" spans="1:11" ht="22.5" customHeight="1">
      <c r="A820" s="738">
        <v>13</v>
      </c>
      <c r="B820" s="739" t="s">
        <v>6716</v>
      </c>
      <c r="C820" s="739" t="s">
        <v>2077</v>
      </c>
      <c r="D820" s="739"/>
      <c r="E820" s="739" t="s">
        <v>2558</v>
      </c>
      <c r="F820" s="534" t="s">
        <v>6507</v>
      </c>
      <c r="G820" s="778" t="s">
        <v>1898</v>
      </c>
      <c r="K820" s="9"/>
    </row>
    <row r="821" spans="1:11" ht="22.5" customHeight="1">
      <c r="A821" s="738">
        <v>14</v>
      </c>
      <c r="B821" s="739" t="s">
        <v>6314</v>
      </c>
      <c r="C821" s="739" t="s">
        <v>2081</v>
      </c>
      <c r="D821" s="739"/>
      <c r="E821" s="739" t="s">
        <v>2558</v>
      </c>
      <c r="F821" s="534" t="s">
        <v>6539</v>
      </c>
      <c r="G821" s="778" t="s">
        <v>1898</v>
      </c>
      <c r="K821" s="9"/>
    </row>
    <row r="822" spans="1:11" ht="22.5" customHeight="1">
      <c r="A822" s="738">
        <v>15</v>
      </c>
      <c r="B822" s="739" t="s">
        <v>6717</v>
      </c>
      <c r="C822" s="739"/>
      <c r="D822" s="739"/>
      <c r="E822" s="739" t="s">
        <v>5817</v>
      </c>
      <c r="F822" s="468" t="s">
        <v>6718</v>
      </c>
      <c r="G822" s="778" t="s">
        <v>1898</v>
      </c>
      <c r="K822" s="9"/>
    </row>
    <row r="823" spans="1:11" ht="22.5" customHeight="1">
      <c r="A823" s="738">
        <v>16</v>
      </c>
      <c r="B823" s="739" t="s">
        <v>6708</v>
      </c>
      <c r="C823" s="739" t="s">
        <v>2077</v>
      </c>
      <c r="D823" s="739"/>
      <c r="E823" s="739" t="s">
        <v>2558</v>
      </c>
      <c r="F823" s="534" t="s">
        <v>6507</v>
      </c>
      <c r="G823" s="778" t="s">
        <v>1898</v>
      </c>
      <c r="K823" s="9"/>
    </row>
    <row r="824" spans="1:11" ht="22.5" customHeight="1">
      <c r="A824" s="738">
        <v>17</v>
      </c>
      <c r="B824" s="739" t="s">
        <v>6709</v>
      </c>
      <c r="C824" s="739" t="s">
        <v>2077</v>
      </c>
      <c r="D824" s="739"/>
      <c r="E824" s="739" t="s">
        <v>2558</v>
      </c>
      <c r="F824" s="534" t="s">
        <v>6507</v>
      </c>
      <c r="G824" s="778" t="s">
        <v>1898</v>
      </c>
      <c r="K824" s="9"/>
    </row>
    <row r="825" spans="1:11" ht="22.5" customHeight="1">
      <c r="A825" s="738">
        <v>18</v>
      </c>
      <c r="B825" s="739" t="s">
        <v>6710</v>
      </c>
      <c r="C825" s="739" t="s">
        <v>2077</v>
      </c>
      <c r="D825" s="739"/>
      <c r="E825" s="739" t="s">
        <v>2558</v>
      </c>
      <c r="F825" s="534" t="s">
        <v>6507</v>
      </c>
      <c r="G825" s="778" t="s">
        <v>1898</v>
      </c>
      <c r="K825" s="9"/>
    </row>
    <row r="826" spans="1:11" ht="22.5" customHeight="1">
      <c r="A826" s="738">
        <v>19</v>
      </c>
      <c r="B826" s="739" t="s">
        <v>6711</v>
      </c>
      <c r="C826" s="739" t="s">
        <v>2077</v>
      </c>
      <c r="D826" s="739"/>
      <c r="E826" s="739" t="s">
        <v>2558</v>
      </c>
      <c r="F826" s="534" t="s">
        <v>6507</v>
      </c>
      <c r="G826" s="778" t="s">
        <v>1898</v>
      </c>
      <c r="K826" s="9"/>
    </row>
    <row r="827" spans="1:11" ht="22.5" customHeight="1">
      <c r="A827" s="738">
        <v>20</v>
      </c>
      <c r="B827" s="739" t="s">
        <v>6712</v>
      </c>
      <c r="C827" s="739" t="s">
        <v>2077</v>
      </c>
      <c r="D827" s="739"/>
      <c r="E827" s="739" t="s">
        <v>2558</v>
      </c>
      <c r="F827" s="534" t="s">
        <v>6507</v>
      </c>
      <c r="G827" s="778" t="s">
        <v>1898</v>
      </c>
      <c r="K827" s="9"/>
    </row>
    <row r="828" spans="1:11" ht="22.5" customHeight="1">
      <c r="A828" s="738">
        <v>21</v>
      </c>
      <c r="B828" s="739" t="s">
        <v>6313</v>
      </c>
      <c r="C828" s="739" t="s">
        <v>2077</v>
      </c>
      <c r="D828" s="739"/>
      <c r="E828" s="739" t="s">
        <v>2558</v>
      </c>
      <c r="F828" s="534" t="s">
        <v>6507</v>
      </c>
      <c r="G828" s="778" t="s">
        <v>1898</v>
      </c>
      <c r="K828" s="9"/>
    </row>
    <row r="829" spans="1:11" ht="22.5" customHeight="1">
      <c r="A829" s="738">
        <v>22</v>
      </c>
      <c r="B829" s="739" t="s">
        <v>6714</v>
      </c>
      <c r="C829" s="739" t="s">
        <v>2077</v>
      </c>
      <c r="D829" s="739"/>
      <c r="E829" s="739" t="s">
        <v>2558</v>
      </c>
      <c r="F829" s="534" t="s">
        <v>6507</v>
      </c>
      <c r="G829" s="778" t="s">
        <v>1898</v>
      </c>
      <c r="K829" s="9"/>
    </row>
    <row r="830" spans="1:11" ht="22.5" customHeight="1">
      <c r="A830" s="738">
        <v>23</v>
      </c>
      <c r="B830" s="739" t="s">
        <v>6715</v>
      </c>
      <c r="C830" s="739" t="s">
        <v>2077</v>
      </c>
      <c r="D830" s="739"/>
      <c r="E830" s="739" t="s">
        <v>2558</v>
      </c>
      <c r="F830" s="534" t="s">
        <v>6507</v>
      </c>
      <c r="G830" s="778" t="s">
        <v>1898</v>
      </c>
      <c r="K830" s="9"/>
    </row>
    <row r="831" spans="1:11" ht="22.5" customHeight="1">
      <c r="A831" s="738">
        <v>24</v>
      </c>
      <c r="B831" s="739" t="s">
        <v>6710</v>
      </c>
      <c r="C831" s="739" t="s">
        <v>2077</v>
      </c>
      <c r="D831" s="739"/>
      <c r="E831" s="739" t="s">
        <v>2558</v>
      </c>
      <c r="F831" s="534" t="s">
        <v>6507</v>
      </c>
      <c r="G831" s="778" t="s">
        <v>1898</v>
      </c>
      <c r="K831" s="9"/>
    </row>
    <row r="832" spans="1:11" ht="22.5" customHeight="1">
      <c r="A832" s="738">
        <v>25</v>
      </c>
      <c r="B832" s="739" t="s">
        <v>6711</v>
      </c>
      <c r="C832" s="739" t="s">
        <v>2077</v>
      </c>
      <c r="D832" s="739"/>
      <c r="E832" s="739" t="s">
        <v>2558</v>
      </c>
      <c r="F832" s="534" t="s">
        <v>6507</v>
      </c>
      <c r="G832" s="778" t="s">
        <v>1898</v>
      </c>
      <c r="K832" s="9"/>
    </row>
    <row r="833" spans="1:11" ht="22.5" customHeight="1">
      <c r="A833" s="738">
        <v>26</v>
      </c>
      <c r="B833" s="739" t="s">
        <v>6712</v>
      </c>
      <c r="C833" s="739" t="s">
        <v>2077</v>
      </c>
      <c r="D833" s="739"/>
      <c r="E833" s="739" t="s">
        <v>2558</v>
      </c>
      <c r="F833" s="534" t="s">
        <v>6507</v>
      </c>
      <c r="G833" s="778" t="s">
        <v>1898</v>
      </c>
      <c r="K833" s="9"/>
    </row>
    <row r="834" spans="1:11" ht="22.5" customHeight="1">
      <c r="A834" s="738">
        <v>27</v>
      </c>
      <c r="B834" s="739" t="s">
        <v>6316</v>
      </c>
      <c r="C834" s="739" t="s">
        <v>2077</v>
      </c>
      <c r="D834" s="739"/>
      <c r="E834" s="739" t="s">
        <v>2558</v>
      </c>
      <c r="F834" s="534" t="s">
        <v>6507</v>
      </c>
      <c r="G834" s="778" t="s">
        <v>1898</v>
      </c>
      <c r="K834" s="9"/>
    </row>
    <row r="835" spans="1:11" ht="22.5" customHeight="1">
      <c r="A835" s="738">
        <v>28</v>
      </c>
      <c r="B835" s="739" t="s">
        <v>6719</v>
      </c>
      <c r="C835" s="739"/>
      <c r="D835" s="739"/>
      <c r="E835" s="739" t="s">
        <v>5817</v>
      </c>
      <c r="F835" s="468" t="s">
        <v>6718</v>
      </c>
      <c r="G835" s="778" t="s">
        <v>1898</v>
      </c>
      <c r="K835" s="9"/>
    </row>
    <row r="836" spans="1:11" ht="22.5" customHeight="1">
      <c r="A836" s="738">
        <v>29</v>
      </c>
      <c r="B836" s="739" t="s">
        <v>6708</v>
      </c>
      <c r="C836" s="739" t="s">
        <v>2077</v>
      </c>
      <c r="D836" s="739"/>
      <c r="E836" s="739" t="s">
        <v>2558</v>
      </c>
      <c r="F836" s="534" t="s">
        <v>6542</v>
      </c>
      <c r="G836" s="778" t="s">
        <v>1898</v>
      </c>
      <c r="K836" s="9"/>
    </row>
    <row r="837" spans="1:11" ht="22.5" customHeight="1">
      <c r="A837" s="738">
        <v>30</v>
      </c>
      <c r="B837" s="739" t="s">
        <v>6709</v>
      </c>
      <c r="C837" s="739" t="s">
        <v>2077</v>
      </c>
      <c r="D837" s="739"/>
      <c r="E837" s="739" t="s">
        <v>2558</v>
      </c>
      <c r="F837" s="534" t="s">
        <v>6542</v>
      </c>
      <c r="G837" s="778" t="s">
        <v>1898</v>
      </c>
      <c r="K837" s="9"/>
    </row>
    <row r="838" spans="1:11" ht="22.5" customHeight="1">
      <c r="A838" s="738">
        <v>31</v>
      </c>
      <c r="B838" s="739" t="s">
        <v>6710</v>
      </c>
      <c r="C838" s="739" t="s">
        <v>2077</v>
      </c>
      <c r="D838" s="739"/>
      <c r="E838" s="739" t="s">
        <v>2558</v>
      </c>
      <c r="F838" s="534" t="s">
        <v>6542</v>
      </c>
      <c r="G838" s="778" t="s">
        <v>1898</v>
      </c>
      <c r="K838" s="9"/>
    </row>
    <row r="839" spans="1:11" ht="22.5" customHeight="1">
      <c r="A839" s="738">
        <v>32</v>
      </c>
      <c r="B839" s="739" t="s">
        <v>6711</v>
      </c>
      <c r="C839" s="739" t="s">
        <v>2077</v>
      </c>
      <c r="D839" s="739"/>
      <c r="E839" s="739" t="s">
        <v>2558</v>
      </c>
      <c r="F839" s="534" t="s">
        <v>6542</v>
      </c>
      <c r="G839" s="778" t="s">
        <v>1898</v>
      </c>
      <c r="K839" s="9"/>
    </row>
    <row r="840" spans="1:11" ht="22.5" customHeight="1">
      <c r="A840" s="738">
        <v>33</v>
      </c>
      <c r="B840" s="739" t="s">
        <v>6712</v>
      </c>
      <c r="C840" s="739" t="s">
        <v>2077</v>
      </c>
      <c r="D840" s="739"/>
      <c r="E840" s="739" t="s">
        <v>2558</v>
      </c>
      <c r="F840" s="534" t="s">
        <v>6542</v>
      </c>
      <c r="G840" s="778" t="s">
        <v>1898</v>
      </c>
      <c r="K840" s="9"/>
    </row>
    <row r="841" spans="1:11" ht="22.5" customHeight="1">
      <c r="A841" s="738">
        <v>34</v>
      </c>
      <c r="B841" s="739" t="s">
        <v>6313</v>
      </c>
      <c r="C841" s="739" t="s">
        <v>2077</v>
      </c>
      <c r="D841" s="739"/>
      <c r="E841" s="739" t="s">
        <v>2558</v>
      </c>
      <c r="F841" s="534" t="s">
        <v>6542</v>
      </c>
      <c r="G841" s="778" t="s">
        <v>1898</v>
      </c>
      <c r="K841" s="9"/>
    </row>
    <row r="842" spans="1:11" ht="22.5" customHeight="1">
      <c r="A842" s="738">
        <v>35</v>
      </c>
      <c r="B842" s="739" t="s">
        <v>6316</v>
      </c>
      <c r="C842" s="739" t="s">
        <v>2077</v>
      </c>
      <c r="D842" s="739"/>
      <c r="E842" s="739" t="s">
        <v>2558</v>
      </c>
      <c r="F842" s="534" t="s">
        <v>6542</v>
      </c>
      <c r="G842" s="778" t="s">
        <v>1898</v>
      </c>
      <c r="K842" s="9"/>
    </row>
    <row r="843" spans="1:11" ht="22.5" customHeight="1">
      <c r="A843" s="738">
        <v>36</v>
      </c>
      <c r="B843" s="739" t="s">
        <v>6317</v>
      </c>
      <c r="C843" s="739" t="s">
        <v>2077</v>
      </c>
      <c r="D843" s="739"/>
      <c r="E843" s="739" t="s">
        <v>2558</v>
      </c>
      <c r="F843" s="534" t="s">
        <v>6542</v>
      </c>
      <c r="G843" s="778" t="s">
        <v>1898</v>
      </c>
      <c r="K843" s="9"/>
    </row>
    <row r="844" spans="1:11" ht="22.5" customHeight="1">
      <c r="A844" s="738">
        <v>37</v>
      </c>
      <c r="B844" s="739" t="s">
        <v>6714</v>
      </c>
      <c r="C844" s="739" t="s">
        <v>2077</v>
      </c>
      <c r="D844" s="739"/>
      <c r="E844" s="739" t="s">
        <v>2558</v>
      </c>
      <c r="F844" s="534" t="s">
        <v>6542</v>
      </c>
      <c r="G844" s="778" t="s">
        <v>1898</v>
      </c>
      <c r="K844" s="9"/>
    </row>
    <row r="845" spans="1:11" ht="22.5" customHeight="1">
      <c r="A845" s="738">
        <v>38</v>
      </c>
      <c r="B845" s="739" t="s">
        <v>6715</v>
      </c>
      <c r="C845" s="739" t="s">
        <v>2077</v>
      </c>
      <c r="D845" s="739"/>
      <c r="E845" s="739" t="s">
        <v>2558</v>
      </c>
      <c r="F845" s="534" t="s">
        <v>6542</v>
      </c>
      <c r="G845" s="778" t="s">
        <v>1898</v>
      </c>
      <c r="K845" s="9"/>
    </row>
    <row r="846" spans="1:11" ht="22.5" customHeight="1">
      <c r="A846" s="738">
        <v>39</v>
      </c>
      <c r="B846" s="739" t="s">
        <v>6710</v>
      </c>
      <c r="C846" s="739" t="s">
        <v>2077</v>
      </c>
      <c r="D846" s="739"/>
      <c r="E846" s="739" t="s">
        <v>2558</v>
      </c>
      <c r="F846" s="534" t="s">
        <v>6542</v>
      </c>
      <c r="G846" s="778" t="s">
        <v>1898</v>
      </c>
      <c r="K846" s="9"/>
    </row>
    <row r="847" spans="1:11" ht="22.5" customHeight="1">
      <c r="A847" s="738">
        <v>40</v>
      </c>
      <c r="B847" s="739" t="s">
        <v>6711</v>
      </c>
      <c r="C847" s="739" t="s">
        <v>2077</v>
      </c>
      <c r="D847" s="739"/>
      <c r="E847" s="739" t="s">
        <v>2558</v>
      </c>
      <c r="F847" s="534" t="s">
        <v>6542</v>
      </c>
      <c r="G847" s="778" t="s">
        <v>1898</v>
      </c>
      <c r="K847" s="9"/>
    </row>
    <row r="848" spans="1:11" ht="22.5" customHeight="1">
      <c r="A848" s="738">
        <v>41</v>
      </c>
      <c r="B848" s="739" t="s">
        <v>6712</v>
      </c>
      <c r="C848" s="739" t="s">
        <v>2077</v>
      </c>
      <c r="D848" s="739"/>
      <c r="E848" s="739" t="s">
        <v>2558</v>
      </c>
      <c r="F848" s="534" t="s">
        <v>6542</v>
      </c>
      <c r="G848" s="778" t="s">
        <v>1898</v>
      </c>
      <c r="K848" s="9"/>
    </row>
    <row r="849" spans="1:11" ht="22.5" customHeight="1">
      <c r="A849" s="738">
        <v>42</v>
      </c>
      <c r="B849" s="739" t="s">
        <v>6716</v>
      </c>
      <c r="C849" s="739" t="s">
        <v>2077</v>
      </c>
      <c r="D849" s="739"/>
      <c r="E849" s="739" t="s">
        <v>2558</v>
      </c>
      <c r="F849" s="534" t="s">
        <v>6542</v>
      </c>
      <c r="G849" s="778" t="s">
        <v>1898</v>
      </c>
      <c r="K849" s="9"/>
    </row>
    <row r="850" spans="1:11" ht="22.5" customHeight="1">
      <c r="A850" s="738">
        <v>43</v>
      </c>
      <c r="B850" s="739" t="s">
        <v>6314</v>
      </c>
      <c r="C850" s="739" t="s">
        <v>2077</v>
      </c>
      <c r="D850" s="739"/>
      <c r="E850" s="739" t="s">
        <v>2558</v>
      </c>
      <c r="F850" s="534" t="s">
        <v>6542</v>
      </c>
      <c r="G850" s="778" t="s">
        <v>1898</v>
      </c>
      <c r="K850" s="9"/>
    </row>
    <row r="851" spans="1:11" ht="22.5" customHeight="1">
      <c r="A851" s="738">
        <v>44</v>
      </c>
      <c r="B851" s="739" t="s">
        <v>6698</v>
      </c>
      <c r="C851" s="739" t="s">
        <v>2077</v>
      </c>
      <c r="D851" s="739"/>
      <c r="E851" s="739" t="s">
        <v>2558</v>
      </c>
      <c r="F851" s="534" t="s">
        <v>6542</v>
      </c>
      <c r="G851" s="778" t="s">
        <v>1898</v>
      </c>
      <c r="K851" s="9"/>
    </row>
    <row r="852" spans="1:11" ht="22.5" customHeight="1">
      <c r="A852" s="738">
        <v>45</v>
      </c>
      <c r="B852" s="739" t="s">
        <v>6720</v>
      </c>
      <c r="C852" s="739"/>
      <c r="D852" s="739"/>
      <c r="E852" s="739" t="s">
        <v>5817</v>
      </c>
      <c r="F852" s="534"/>
      <c r="G852" s="778" t="s">
        <v>1898</v>
      </c>
      <c r="K852" s="9"/>
    </row>
    <row r="853" spans="1:11" ht="22.5" customHeight="1">
      <c r="A853" s="738">
        <v>46</v>
      </c>
      <c r="B853" s="739" t="s">
        <v>6721</v>
      </c>
      <c r="C853" s="739" t="s">
        <v>2077</v>
      </c>
      <c r="D853" s="739" t="s">
        <v>2463</v>
      </c>
      <c r="E853" s="739"/>
      <c r="F853" s="534"/>
      <c r="G853"/>
      <c r="K853" s="9"/>
    </row>
    <row r="854" spans="1:11" ht="22.5" customHeight="1">
      <c r="A854" s="738">
        <v>47</v>
      </c>
      <c r="B854" s="739" t="s">
        <v>6722</v>
      </c>
      <c r="C854" s="739" t="s">
        <v>2077</v>
      </c>
      <c r="D854" s="739" t="s">
        <v>2463</v>
      </c>
      <c r="E854" s="739"/>
      <c r="F854" s="534"/>
      <c r="G854"/>
      <c r="K854" s="9"/>
    </row>
    <row r="855" spans="1:11" ht="22.5" customHeight="1">
      <c r="A855" s="738">
        <v>48</v>
      </c>
      <c r="B855" s="739" t="s">
        <v>6716</v>
      </c>
      <c r="C855" s="739" t="s">
        <v>2077</v>
      </c>
      <c r="D855" s="761"/>
      <c r="E855" s="761" t="s">
        <v>2558</v>
      </c>
      <c r="F855" s="462" t="s">
        <v>6723</v>
      </c>
      <c r="G855" s="534"/>
      <c r="K855" s="9"/>
    </row>
    <row r="856" spans="1:11" ht="22.5" customHeight="1">
      <c r="A856" s="738">
        <v>49</v>
      </c>
      <c r="B856" s="739" t="s">
        <v>6310</v>
      </c>
      <c r="C856" s="739" t="s">
        <v>2077</v>
      </c>
      <c r="D856" s="739" t="s">
        <v>2463</v>
      </c>
      <c r="E856" s="739"/>
      <c r="F856" s="534"/>
      <c r="G856"/>
      <c r="K856" s="9"/>
    </row>
    <row r="857" spans="1:11" ht="22.5" customHeight="1">
      <c r="A857" s="738">
        <v>50</v>
      </c>
      <c r="B857" s="739" t="s">
        <v>6724</v>
      </c>
      <c r="C857" s="739" t="s">
        <v>2077</v>
      </c>
      <c r="D857" s="739" t="s">
        <v>2463</v>
      </c>
      <c r="E857" s="739"/>
      <c r="F857" s="534"/>
      <c r="G857"/>
      <c r="K857" s="9"/>
    </row>
    <row r="858" spans="1:11" ht="22.5" customHeight="1">
      <c r="A858" s="738">
        <v>51</v>
      </c>
      <c r="B858" s="739" t="s">
        <v>6725</v>
      </c>
      <c r="C858" s="739" t="s">
        <v>2077</v>
      </c>
      <c r="D858" s="739" t="s">
        <v>2463</v>
      </c>
      <c r="E858" s="739"/>
      <c r="F858" s="534"/>
      <c r="G858"/>
      <c r="K858" s="9"/>
    </row>
    <row r="859" spans="1:11" ht="22.5" customHeight="1">
      <c r="A859" s="738">
        <v>52</v>
      </c>
      <c r="B859" s="739" t="s">
        <v>6722</v>
      </c>
      <c r="C859" s="739" t="s">
        <v>2077</v>
      </c>
      <c r="D859" s="739" t="s">
        <v>2463</v>
      </c>
      <c r="E859" s="739"/>
      <c r="F859" s="534"/>
      <c r="G859"/>
      <c r="K859" s="9"/>
    </row>
    <row r="860" spans="1:11" ht="22.5" customHeight="1">
      <c r="A860" s="738">
        <v>53</v>
      </c>
      <c r="B860" s="739" t="s">
        <v>6726</v>
      </c>
      <c r="C860" s="739"/>
      <c r="D860" s="739"/>
      <c r="E860" s="739" t="s">
        <v>5817</v>
      </c>
      <c r="F860" s="534" t="s">
        <v>6593</v>
      </c>
      <c r="G860" s="778" t="s">
        <v>1898</v>
      </c>
      <c r="K860" s="9"/>
    </row>
    <row r="861" spans="1:11" ht="22.5" customHeight="1">
      <c r="A861" s="738">
        <v>54</v>
      </c>
      <c r="B861" s="739" t="s">
        <v>6727</v>
      </c>
      <c r="C861" s="739" t="s">
        <v>2077</v>
      </c>
      <c r="D861" s="739" t="s">
        <v>2463</v>
      </c>
      <c r="E861" s="739"/>
      <c r="F861" s="534"/>
      <c r="G861"/>
      <c r="K861" s="9"/>
    </row>
    <row r="862" spans="1:11" ht="22.5" customHeight="1">
      <c r="A862" s="738">
        <v>55</v>
      </c>
      <c r="B862" s="739" t="s">
        <v>6722</v>
      </c>
      <c r="C862" s="739" t="s">
        <v>2077</v>
      </c>
      <c r="D862" s="739" t="s">
        <v>2463</v>
      </c>
      <c r="E862" s="739"/>
      <c r="F862" s="534"/>
      <c r="G862"/>
      <c r="K862" s="9"/>
    </row>
    <row r="863" spans="1:11" ht="22.5" customHeight="1">
      <c r="A863" s="738">
        <v>56</v>
      </c>
      <c r="B863" s="739" t="s">
        <v>6716</v>
      </c>
      <c r="C863" s="739"/>
      <c r="D863" s="739"/>
      <c r="E863" s="739" t="s">
        <v>5817</v>
      </c>
      <c r="F863" s="534" t="s">
        <v>6593</v>
      </c>
      <c r="G863" s="778" t="s">
        <v>1898</v>
      </c>
      <c r="K863" s="9"/>
    </row>
    <row r="864" spans="1:11" ht="22.5" customHeight="1">
      <c r="A864" s="738">
        <v>57</v>
      </c>
      <c r="B864" s="739" t="s">
        <v>6628</v>
      </c>
      <c r="C864" s="739"/>
      <c r="D864" s="739"/>
      <c r="E864" s="739" t="s">
        <v>5817</v>
      </c>
      <c r="F864" s="534" t="s">
        <v>6593</v>
      </c>
      <c r="G864" s="778" t="s">
        <v>1898</v>
      </c>
      <c r="K864" s="9"/>
    </row>
    <row r="865" spans="1:11" ht="22.5" customHeight="1">
      <c r="A865" s="738">
        <v>58</v>
      </c>
      <c r="B865" s="739" t="s">
        <v>6310</v>
      </c>
      <c r="C865" s="739"/>
      <c r="D865" s="739"/>
      <c r="E865" s="739" t="s">
        <v>5817</v>
      </c>
      <c r="F865" s="534" t="s">
        <v>6593</v>
      </c>
      <c r="G865" s="778" t="s">
        <v>1898</v>
      </c>
      <c r="K865" s="9"/>
    </row>
    <row r="866" spans="1:11" ht="22.5" customHeight="1">
      <c r="A866" s="738">
        <v>59</v>
      </c>
      <c r="B866" s="739" t="s">
        <v>6728</v>
      </c>
      <c r="C866" s="739" t="s">
        <v>2077</v>
      </c>
      <c r="D866" s="739" t="s">
        <v>2463</v>
      </c>
      <c r="E866" s="739"/>
      <c r="F866" s="534"/>
      <c r="G866"/>
      <c r="K866" s="9"/>
    </row>
    <row r="867" spans="1:11" ht="22.5" customHeight="1">
      <c r="A867" s="738">
        <v>60</v>
      </c>
      <c r="B867" s="739" t="s">
        <v>6722</v>
      </c>
      <c r="C867" s="739" t="s">
        <v>2077</v>
      </c>
      <c r="D867" s="739" t="s">
        <v>2463</v>
      </c>
      <c r="E867" s="739"/>
      <c r="F867" s="534"/>
      <c r="G867"/>
      <c r="K867" s="9"/>
    </row>
    <row r="868" spans="1:11" ht="22.5" customHeight="1">
      <c r="A868" s="738">
        <v>61</v>
      </c>
      <c r="B868" s="739" t="s">
        <v>6310</v>
      </c>
      <c r="C868" s="739" t="s">
        <v>2081</v>
      </c>
      <c r="D868" s="739"/>
      <c r="E868" s="739" t="s">
        <v>2558</v>
      </c>
      <c r="F868" s="534" t="s">
        <v>6539</v>
      </c>
      <c r="G868" s="778" t="s">
        <v>1898</v>
      </c>
      <c r="K868" s="9"/>
    </row>
    <row r="869" spans="1:11" ht="22.5" customHeight="1">
      <c r="A869" s="738">
        <v>62</v>
      </c>
      <c r="B869" s="739" t="s">
        <v>6724</v>
      </c>
      <c r="C869" s="739" t="s">
        <v>2077</v>
      </c>
      <c r="D869" s="739" t="s">
        <v>2463</v>
      </c>
      <c r="E869" s="739"/>
      <c r="F869" s="534"/>
      <c r="G869"/>
      <c r="K869" s="9"/>
    </row>
    <row r="870" spans="1:11" ht="22.5" customHeight="1">
      <c r="A870" s="738">
        <v>63</v>
      </c>
      <c r="B870" s="739" t="s">
        <v>6729</v>
      </c>
      <c r="C870" s="739"/>
      <c r="D870" s="739"/>
      <c r="E870" s="739" t="s">
        <v>5817</v>
      </c>
      <c r="F870" s="534" t="s">
        <v>6593</v>
      </c>
      <c r="G870" s="778" t="s">
        <v>1898</v>
      </c>
      <c r="K870" s="9"/>
    </row>
    <row r="871" spans="1:11" ht="22.5" customHeight="1">
      <c r="A871" s="738">
        <v>64</v>
      </c>
      <c r="B871" s="739" t="s">
        <v>6730</v>
      </c>
      <c r="C871" s="739" t="s">
        <v>2077</v>
      </c>
      <c r="D871" s="739" t="s">
        <v>6731</v>
      </c>
      <c r="E871" s="739"/>
      <c r="F871" s="462" t="s">
        <v>6723</v>
      </c>
      <c r="G871" s="778"/>
      <c r="K871" s="9"/>
    </row>
    <row r="872" spans="1:11" ht="22.5" customHeight="1">
      <c r="A872" s="738">
        <v>65</v>
      </c>
      <c r="B872" s="739" t="s">
        <v>6732</v>
      </c>
      <c r="C872" s="739" t="s">
        <v>2081</v>
      </c>
      <c r="D872" s="739"/>
      <c r="E872" s="739" t="s">
        <v>2558</v>
      </c>
      <c r="F872" s="534" t="s">
        <v>6539</v>
      </c>
      <c r="G872" s="778" t="s">
        <v>1898</v>
      </c>
      <c r="K872" s="9"/>
    </row>
    <row r="873" spans="1:11" ht="22.5" customHeight="1">
      <c r="A873" s="738">
        <v>66</v>
      </c>
      <c r="B873" s="739" t="s">
        <v>6733</v>
      </c>
      <c r="C873" s="739" t="s">
        <v>2081</v>
      </c>
      <c r="D873" s="739"/>
      <c r="E873" s="739" t="s">
        <v>2558</v>
      </c>
      <c r="F873" s="534" t="s">
        <v>6539</v>
      </c>
      <c r="G873" s="778" t="s">
        <v>1898</v>
      </c>
      <c r="K873" s="9"/>
    </row>
    <row r="874" spans="1:11" ht="22.5" customHeight="1">
      <c r="A874" s="738">
        <v>67</v>
      </c>
      <c r="B874" s="739" t="s">
        <v>6452</v>
      </c>
      <c r="C874" s="739" t="s">
        <v>2077</v>
      </c>
      <c r="D874" s="739" t="s">
        <v>6731</v>
      </c>
      <c r="E874" s="739"/>
      <c r="F874" s="462" t="s">
        <v>6723</v>
      </c>
      <c r="G874" s="740"/>
      <c r="K874" s="9"/>
    </row>
    <row r="875" spans="1:11" ht="22.5" customHeight="1">
      <c r="A875" s="738">
        <v>68</v>
      </c>
      <c r="B875" s="739" t="s">
        <v>6455</v>
      </c>
      <c r="C875" s="739" t="s">
        <v>2081</v>
      </c>
      <c r="D875" s="739"/>
      <c r="E875" s="739" t="s">
        <v>2558</v>
      </c>
      <c r="F875" s="534" t="s">
        <v>6539</v>
      </c>
      <c r="G875" s="778" t="s">
        <v>1898</v>
      </c>
      <c r="K875" s="9"/>
    </row>
    <row r="876" spans="1:11" ht="22.5" customHeight="1">
      <c r="A876" s="738">
        <v>69</v>
      </c>
      <c r="B876" s="739" t="s">
        <v>6734</v>
      </c>
      <c r="C876" s="739" t="s">
        <v>2081</v>
      </c>
      <c r="D876" s="739"/>
      <c r="E876" s="739" t="s">
        <v>2558</v>
      </c>
      <c r="F876" s="534" t="s">
        <v>6539</v>
      </c>
      <c r="G876" s="778" t="s">
        <v>1898</v>
      </c>
      <c r="K876" s="9"/>
    </row>
    <row r="877" spans="1:11" ht="22.5" customHeight="1">
      <c r="A877" s="738">
        <v>70</v>
      </c>
      <c r="B877" s="739" t="s">
        <v>6457</v>
      </c>
      <c r="C877" s="739" t="s">
        <v>2081</v>
      </c>
      <c r="D877" s="739"/>
      <c r="E877" s="739" t="s">
        <v>2558</v>
      </c>
      <c r="F877" s="534" t="s">
        <v>6539</v>
      </c>
      <c r="G877" s="778" t="s">
        <v>1898</v>
      </c>
      <c r="K877" s="9"/>
    </row>
    <row r="878" spans="1:11" ht="22.5" customHeight="1">
      <c r="A878" s="738">
        <v>71</v>
      </c>
      <c r="B878" s="739" t="s">
        <v>6735</v>
      </c>
      <c r="C878" s="739"/>
      <c r="D878" s="739"/>
      <c r="E878" s="739" t="s">
        <v>5817</v>
      </c>
      <c r="F878" s="534" t="s">
        <v>6580</v>
      </c>
      <c r="G878" s="778" t="s">
        <v>1898</v>
      </c>
      <c r="K878" s="9"/>
    </row>
    <row r="879" spans="1:11" ht="22.5" customHeight="1">
      <c r="A879" s="738">
        <v>72</v>
      </c>
      <c r="B879" s="739" t="s">
        <v>6360</v>
      </c>
      <c r="C879" s="739"/>
      <c r="D879" s="739"/>
      <c r="E879" s="739" t="s">
        <v>5817</v>
      </c>
      <c r="F879" s="534" t="s">
        <v>6580</v>
      </c>
      <c r="G879" s="778" t="s">
        <v>1898</v>
      </c>
      <c r="K879" s="9"/>
    </row>
    <row r="880" spans="1:11" ht="22.5" customHeight="1">
      <c r="A880" s="738">
        <v>73</v>
      </c>
      <c r="B880" s="739" t="s">
        <v>6736</v>
      </c>
      <c r="C880" s="739" t="s">
        <v>2077</v>
      </c>
      <c r="D880" s="739" t="s">
        <v>4925</v>
      </c>
      <c r="E880" s="739"/>
      <c r="F880" s="534"/>
      <c r="G880"/>
      <c r="K880" s="9"/>
    </row>
    <row r="881" spans="1:11" ht="22.5" customHeight="1">
      <c r="A881" s="738">
        <v>74</v>
      </c>
      <c r="B881" s="739" t="s">
        <v>6737</v>
      </c>
      <c r="C881" s="739" t="s">
        <v>2077</v>
      </c>
      <c r="D881" s="739"/>
      <c r="E881" s="761" t="s">
        <v>4956</v>
      </c>
      <c r="F881" s="468" t="s">
        <v>6738</v>
      </c>
      <c r="G881" s="740"/>
      <c r="K881" s="9"/>
    </row>
    <row r="882" spans="1:11" ht="22.5" customHeight="1">
      <c r="A882" s="738">
        <v>75</v>
      </c>
      <c r="B882" s="739" t="s">
        <v>6739</v>
      </c>
      <c r="C882" s="739" t="s">
        <v>2077</v>
      </c>
      <c r="D882" s="761" t="s">
        <v>4925</v>
      </c>
      <c r="E882" s="739"/>
      <c r="F882" s="468" t="s">
        <v>6738</v>
      </c>
      <c r="G882" s="740"/>
      <c r="K882" s="9"/>
    </row>
    <row r="883" spans="1:11" ht="22.5" customHeight="1">
      <c r="A883" s="738">
        <v>76</v>
      </c>
      <c r="B883" s="739" t="s">
        <v>6740</v>
      </c>
      <c r="C883" s="739"/>
      <c r="D883" s="739"/>
      <c r="E883" s="739" t="s">
        <v>6741</v>
      </c>
      <c r="F883" s="778" t="s">
        <v>6593</v>
      </c>
      <c r="G883" s="778" t="s">
        <v>1898</v>
      </c>
      <c r="K883" s="9"/>
    </row>
    <row r="884" spans="1:11" ht="22.5" customHeight="1">
      <c r="A884" s="738">
        <v>77</v>
      </c>
      <c r="B884" s="739" t="s">
        <v>6742</v>
      </c>
      <c r="C884" s="739" t="s">
        <v>2081</v>
      </c>
      <c r="D884" s="739"/>
      <c r="E884" s="739" t="s">
        <v>4956</v>
      </c>
      <c r="F884" s="534" t="s">
        <v>6743</v>
      </c>
      <c r="G884" s="778" t="s">
        <v>1898</v>
      </c>
      <c r="K884" s="9"/>
    </row>
    <row r="885" spans="1:11" ht="22.5" customHeight="1">
      <c r="A885" s="738">
        <v>78</v>
      </c>
      <c r="B885" s="739" t="s">
        <v>6744</v>
      </c>
      <c r="C885" s="739" t="s">
        <v>2077</v>
      </c>
      <c r="D885" s="739" t="s">
        <v>4925</v>
      </c>
      <c r="E885" s="739"/>
      <c r="F885" s="534"/>
      <c r="G885"/>
      <c r="K885" s="9"/>
    </row>
    <row r="886" spans="1:11" ht="22.5" customHeight="1">
      <c r="A886" s="738">
        <v>79</v>
      </c>
      <c r="B886" s="739" t="s">
        <v>6745</v>
      </c>
      <c r="C886" s="739"/>
      <c r="D886" s="739"/>
      <c r="E886" s="739" t="s">
        <v>6741</v>
      </c>
      <c r="F886" s="778" t="s">
        <v>6746</v>
      </c>
      <c r="G886" s="778" t="s">
        <v>1898</v>
      </c>
      <c r="K886" s="9"/>
    </row>
    <row r="887" spans="1:11" ht="22.5" customHeight="1">
      <c r="A887" s="738">
        <v>80</v>
      </c>
      <c r="B887" s="739" t="s">
        <v>6747</v>
      </c>
      <c r="C887" s="739" t="s">
        <v>2077</v>
      </c>
      <c r="D887" s="739" t="s">
        <v>4925</v>
      </c>
      <c r="E887" s="739"/>
      <c r="F887" s="534"/>
      <c r="G887"/>
      <c r="K887" s="9"/>
    </row>
    <row r="888" spans="1:11" ht="22.5" customHeight="1">
      <c r="A888" s="738">
        <v>81</v>
      </c>
      <c r="B888" s="739" t="s">
        <v>6120</v>
      </c>
      <c r="C888" s="739" t="s">
        <v>2077</v>
      </c>
      <c r="D888" s="739" t="s">
        <v>4925</v>
      </c>
      <c r="E888" s="739"/>
      <c r="F888" s="534"/>
      <c r="G888"/>
      <c r="K888" s="9"/>
    </row>
    <row r="889" spans="1:11" ht="22.5" customHeight="1">
      <c r="A889" s="738">
        <v>82</v>
      </c>
      <c r="B889" s="739" t="s">
        <v>6748</v>
      </c>
      <c r="C889" s="739"/>
      <c r="D889" s="739"/>
      <c r="E889" s="739" t="s">
        <v>6741</v>
      </c>
      <c r="F889" s="534"/>
      <c r="G889" s="778" t="s">
        <v>1898</v>
      </c>
      <c r="K889" s="9"/>
    </row>
    <row r="890" spans="1:11" ht="22.5" customHeight="1">
      <c r="A890" s="738">
        <v>83</v>
      </c>
      <c r="B890" s="739" t="s">
        <v>6121</v>
      </c>
      <c r="C890" s="739" t="s">
        <v>2077</v>
      </c>
      <c r="D890" s="739"/>
      <c r="E890" s="739" t="s">
        <v>4956</v>
      </c>
      <c r="F890" s="534" t="s">
        <v>6749</v>
      </c>
      <c r="G890" s="778" t="s">
        <v>1898</v>
      </c>
      <c r="K890" s="9"/>
    </row>
    <row r="891" spans="1:11" ht="22.5" customHeight="1">
      <c r="A891" s="738">
        <v>84</v>
      </c>
      <c r="B891" s="739" t="s">
        <v>6320</v>
      </c>
      <c r="C891" s="739"/>
      <c r="D891" s="739"/>
      <c r="E891" s="739" t="s">
        <v>6741</v>
      </c>
      <c r="F891" s="534" t="s">
        <v>6746</v>
      </c>
      <c r="G891" s="778" t="s">
        <v>1898</v>
      </c>
      <c r="K891" s="9"/>
    </row>
    <row r="892" spans="1:11" ht="22.5" customHeight="1">
      <c r="A892" s="738">
        <v>85</v>
      </c>
      <c r="B892" s="739" t="s">
        <v>6750</v>
      </c>
      <c r="C892" s="739" t="s">
        <v>2077</v>
      </c>
      <c r="D892" s="739" t="s">
        <v>4925</v>
      </c>
      <c r="E892" s="739"/>
      <c r="F892" s="534"/>
      <c r="G892"/>
      <c r="K892" s="9"/>
    </row>
    <row r="893" spans="1:11" ht="22.5" customHeight="1">
      <c r="A893" s="738">
        <v>86</v>
      </c>
      <c r="B893" s="739" t="s">
        <v>6751</v>
      </c>
      <c r="C893" s="739" t="s">
        <v>2077</v>
      </c>
      <c r="D893" s="739"/>
      <c r="E893" s="739" t="s">
        <v>4956</v>
      </c>
      <c r="F893" s="534" t="s">
        <v>6749</v>
      </c>
      <c r="G893" s="778" t="s">
        <v>1898</v>
      </c>
      <c r="K893" s="9"/>
    </row>
    <row r="894" spans="1:11" ht="22.5" customHeight="1">
      <c r="A894" s="738">
        <v>87</v>
      </c>
      <c r="B894" s="739" t="s">
        <v>6752</v>
      </c>
      <c r="C894" s="739" t="s">
        <v>2081</v>
      </c>
      <c r="D894" s="739"/>
      <c r="E894" s="739" t="s">
        <v>4956</v>
      </c>
      <c r="F894" s="534" t="s">
        <v>6753</v>
      </c>
      <c r="G894" s="778" t="s">
        <v>1898</v>
      </c>
      <c r="K894" s="9"/>
    </row>
    <row r="895" spans="1:11" ht="22.5" customHeight="1">
      <c r="A895" s="738">
        <v>88</v>
      </c>
      <c r="B895" s="739" t="s">
        <v>6324</v>
      </c>
      <c r="C895" s="739"/>
      <c r="D895" s="739"/>
      <c r="E895" s="739" t="s">
        <v>6741</v>
      </c>
      <c r="F895" s="534" t="s">
        <v>6746</v>
      </c>
      <c r="G895" s="778" t="s">
        <v>1898</v>
      </c>
      <c r="K895" s="9"/>
    </row>
    <row r="896" spans="1:11" ht="22.5" customHeight="1">
      <c r="A896" s="738">
        <v>89</v>
      </c>
      <c r="B896" s="739" t="s">
        <v>6325</v>
      </c>
      <c r="C896" s="739" t="s">
        <v>2077</v>
      </c>
      <c r="D896" s="739" t="s">
        <v>4925</v>
      </c>
      <c r="E896" s="739"/>
      <c r="F896" s="534"/>
      <c r="G896"/>
      <c r="K896" s="9"/>
    </row>
    <row r="897" spans="1:11" ht="22.5" customHeight="1">
      <c r="A897" s="738">
        <v>90</v>
      </c>
      <c r="B897" s="739" t="s">
        <v>6326</v>
      </c>
      <c r="C897" s="739" t="s">
        <v>2077</v>
      </c>
      <c r="D897" s="739" t="s">
        <v>4925</v>
      </c>
      <c r="E897" s="739"/>
      <c r="F897" s="534"/>
      <c r="G897"/>
      <c r="K897" s="9"/>
    </row>
    <row r="898" spans="1:11" ht="22.5" customHeight="1">
      <c r="A898" s="738">
        <v>91</v>
      </c>
      <c r="B898" s="739" t="s">
        <v>6754</v>
      </c>
      <c r="C898" s="739" t="s">
        <v>2077</v>
      </c>
      <c r="D898" s="739" t="s">
        <v>4925</v>
      </c>
      <c r="E898" s="739"/>
      <c r="F898" s="534"/>
      <c r="G898"/>
      <c r="K898" s="9"/>
    </row>
    <row r="899" spans="1:11" ht="22.5" customHeight="1">
      <c r="A899" s="738">
        <v>92</v>
      </c>
      <c r="B899" s="739" t="s">
        <v>6755</v>
      </c>
      <c r="C899" s="739" t="s">
        <v>2077</v>
      </c>
      <c r="D899" s="739" t="s">
        <v>4925</v>
      </c>
      <c r="E899" s="739"/>
      <c r="F899" s="534"/>
      <c r="G899"/>
      <c r="K899" s="9"/>
    </row>
    <row r="900" spans="1:11" ht="22.5" customHeight="1" thickBot="1">
      <c r="A900" s="741">
        <v>93</v>
      </c>
      <c r="B900" s="742" t="s">
        <v>6328</v>
      </c>
      <c r="C900" s="742" t="s">
        <v>2077</v>
      </c>
      <c r="D900" s="739" t="s">
        <v>4925</v>
      </c>
      <c r="E900" s="742"/>
      <c r="F900" s="743"/>
      <c r="G900"/>
      <c r="K900" s="9"/>
    </row>
    <row r="901" spans="1:11" ht="22.5" customHeight="1" thickBot="1">
      <c r="A901" s="1410" t="s">
        <v>6756</v>
      </c>
      <c r="B901" s="1411"/>
      <c r="C901" s="1411"/>
      <c r="D901" s="1411"/>
      <c r="E901" s="1411"/>
      <c r="F901" s="1412"/>
      <c r="G901" s="779"/>
      <c r="H901"/>
      <c r="K901" s="9"/>
    </row>
    <row r="902" spans="1:11" ht="22.5" customHeight="1" thickBot="1">
      <c r="A902" s="777" t="s">
        <v>6107</v>
      </c>
      <c r="B902" s="762" t="s">
        <v>6108</v>
      </c>
      <c r="C902" s="746" t="s">
        <v>6109</v>
      </c>
      <c r="D902" s="746" t="s">
        <v>2457</v>
      </c>
      <c r="E902" s="746" t="s">
        <v>2458</v>
      </c>
      <c r="F902" s="747" t="s">
        <v>39</v>
      </c>
      <c r="G902" s="780" t="s">
        <v>6757</v>
      </c>
      <c r="H902" t="s">
        <v>5803</v>
      </c>
      <c r="K902" s="9"/>
    </row>
    <row r="903" spans="1:11" ht="22.5" customHeight="1">
      <c r="A903" s="735">
        <v>1</v>
      </c>
      <c r="B903" s="736" t="s">
        <v>6758</v>
      </c>
      <c r="C903" s="736" t="s">
        <v>2077</v>
      </c>
      <c r="D903" s="736" t="s">
        <v>4730</v>
      </c>
      <c r="E903" s="736"/>
      <c r="F903" s="737"/>
      <c r="G903" s="781"/>
      <c r="H903"/>
      <c r="K903" s="9"/>
    </row>
    <row r="904" spans="1:11" ht="22.5" customHeight="1">
      <c r="A904" s="738">
        <v>2</v>
      </c>
      <c r="B904" s="739" t="s">
        <v>6759</v>
      </c>
      <c r="C904" s="739" t="s">
        <v>2077</v>
      </c>
      <c r="D904" s="739"/>
      <c r="E904" s="739" t="s">
        <v>6115</v>
      </c>
      <c r="F904" s="534" t="s">
        <v>6760</v>
      </c>
      <c r="G904" s="778" t="s">
        <v>6761</v>
      </c>
      <c r="H904" s="782" t="s">
        <v>1898</v>
      </c>
      <c r="K904" s="9"/>
    </row>
    <row r="905" spans="1:11" ht="22.5" customHeight="1">
      <c r="A905" s="738">
        <v>3</v>
      </c>
      <c r="B905" s="739" t="s">
        <v>6762</v>
      </c>
      <c r="C905" s="739" t="s">
        <v>2077</v>
      </c>
      <c r="D905" s="739"/>
      <c r="E905" s="739" t="s">
        <v>6115</v>
      </c>
      <c r="F905" s="534" t="s">
        <v>6760</v>
      </c>
      <c r="G905" s="778" t="s">
        <v>6763</v>
      </c>
      <c r="H905" s="782" t="s">
        <v>1898</v>
      </c>
      <c r="K905" s="9"/>
    </row>
    <row r="906" spans="1:11" ht="22.5" customHeight="1">
      <c r="A906" s="738">
        <v>4</v>
      </c>
      <c r="B906" s="739" t="s">
        <v>6692</v>
      </c>
      <c r="C906" s="739"/>
      <c r="D906" s="739"/>
      <c r="E906" s="739" t="s">
        <v>6287</v>
      </c>
      <c r="F906" s="534"/>
      <c r="G906"/>
      <c r="H906" s="782" t="s">
        <v>1898</v>
      </c>
      <c r="K906" s="9"/>
    </row>
    <row r="907" spans="1:11" ht="22.5" customHeight="1">
      <c r="A907" s="738">
        <v>5</v>
      </c>
      <c r="B907" s="739" t="s">
        <v>6305</v>
      </c>
      <c r="C907" s="739" t="s">
        <v>2077</v>
      </c>
      <c r="D907" s="739" t="s">
        <v>4730</v>
      </c>
      <c r="E907" s="739"/>
      <c r="F907" s="534"/>
      <c r="G907"/>
      <c r="H907"/>
      <c r="K907" s="9"/>
    </row>
    <row r="908" spans="1:11" ht="22.5" customHeight="1">
      <c r="A908" s="738">
        <v>6</v>
      </c>
      <c r="B908" s="739" t="s">
        <v>6306</v>
      </c>
      <c r="C908" s="739" t="s">
        <v>2077</v>
      </c>
      <c r="D908" s="739" t="s">
        <v>4730</v>
      </c>
      <c r="E908" s="739"/>
      <c r="F908" s="534"/>
      <c r="G908"/>
      <c r="H908"/>
      <c r="K908" s="9"/>
    </row>
    <row r="909" spans="1:11" ht="22.5" customHeight="1">
      <c r="A909" s="738">
        <v>7</v>
      </c>
      <c r="B909" s="739" t="s">
        <v>6626</v>
      </c>
      <c r="C909" s="739" t="s">
        <v>2077</v>
      </c>
      <c r="D909" s="739" t="s">
        <v>4730</v>
      </c>
      <c r="E909" s="739"/>
      <c r="F909" s="534"/>
      <c r="G909"/>
      <c r="H909"/>
      <c r="K909" s="9"/>
    </row>
    <row r="910" spans="1:11" ht="22.5" customHeight="1">
      <c r="A910" s="738">
        <v>8</v>
      </c>
      <c r="B910" s="739" t="s">
        <v>6307</v>
      </c>
      <c r="C910" s="739" t="s">
        <v>2077</v>
      </c>
      <c r="D910"/>
      <c r="E910" s="739" t="s">
        <v>6115</v>
      </c>
      <c r="F910" s="534" t="s">
        <v>6764</v>
      </c>
      <c r="G910" s="778"/>
      <c r="H910" s="782" t="s">
        <v>1898</v>
      </c>
      <c r="K910" s="9"/>
    </row>
    <row r="911" spans="1:11" ht="22.5" customHeight="1">
      <c r="A911" s="738">
        <v>9</v>
      </c>
      <c r="B911" s="739" t="s">
        <v>6308</v>
      </c>
      <c r="C911" s="739" t="s">
        <v>2077</v>
      </c>
      <c r="D911" s="739" t="s">
        <v>4730</v>
      </c>
      <c r="E911" s="739"/>
      <c r="F911" s="534"/>
      <c r="G911"/>
      <c r="H911"/>
      <c r="K911" s="9"/>
    </row>
    <row r="912" spans="1:11" ht="22.5" customHeight="1">
      <c r="A912" s="738">
        <v>10</v>
      </c>
      <c r="B912" s="739" t="s">
        <v>6765</v>
      </c>
      <c r="C912" s="739"/>
      <c r="D912" s="739"/>
      <c r="E912" s="739" t="s">
        <v>6287</v>
      </c>
      <c r="F912" s="534"/>
      <c r="G912"/>
      <c r="H912" s="782" t="s">
        <v>1898</v>
      </c>
      <c r="K912" s="9"/>
    </row>
    <row r="913" spans="1:11" ht="22.5" customHeight="1">
      <c r="A913" s="738">
        <v>11</v>
      </c>
      <c r="B913" s="739" t="s">
        <v>6310</v>
      </c>
      <c r="C913" s="739" t="s">
        <v>2077</v>
      </c>
      <c r="D913" s="739" t="s">
        <v>4730</v>
      </c>
      <c r="E913" s="739"/>
      <c r="F913" s="534"/>
      <c r="G913"/>
      <c r="H913"/>
      <c r="K913" s="9"/>
    </row>
    <row r="914" spans="1:11" ht="22.5" customHeight="1">
      <c r="A914" s="738">
        <v>12</v>
      </c>
      <c r="B914" s="739" t="s">
        <v>6628</v>
      </c>
      <c r="C914" s="739" t="s">
        <v>2081</v>
      </c>
      <c r="D914" s="739"/>
      <c r="E914" s="739" t="s">
        <v>6115</v>
      </c>
      <c r="F914" s="534" t="s">
        <v>6156</v>
      </c>
      <c r="G914"/>
      <c r="H914" s="782" t="s">
        <v>1898</v>
      </c>
      <c r="K914" s="9"/>
    </row>
    <row r="915" spans="1:11" ht="22.5" customHeight="1">
      <c r="A915" s="738">
        <v>13</v>
      </c>
      <c r="B915" s="739" t="s">
        <v>6629</v>
      </c>
      <c r="C915" s="739" t="s">
        <v>2077</v>
      </c>
      <c r="D915" s="739" t="s">
        <v>4730</v>
      </c>
      <c r="E915" s="739"/>
      <c r="F915" s="534"/>
      <c r="G915"/>
      <c r="H915"/>
      <c r="K915" s="9"/>
    </row>
    <row r="916" spans="1:11" ht="22.5" customHeight="1">
      <c r="A916" s="738">
        <v>14</v>
      </c>
      <c r="B916" s="739" t="s">
        <v>6693</v>
      </c>
      <c r="C916" s="739" t="s">
        <v>2081</v>
      </c>
      <c r="D916" s="739"/>
      <c r="E916" s="739" t="s">
        <v>6115</v>
      </c>
      <c r="F916" s="534" t="s">
        <v>6156</v>
      </c>
      <c r="G916"/>
      <c r="H916" s="782" t="s">
        <v>1898</v>
      </c>
      <c r="K916" s="9"/>
    </row>
    <row r="917" spans="1:11" ht="22.5" customHeight="1">
      <c r="A917" s="738">
        <v>15</v>
      </c>
      <c r="B917" s="739" t="s">
        <v>6694</v>
      </c>
      <c r="C917" s="739" t="s">
        <v>2081</v>
      </c>
      <c r="D917" s="739"/>
      <c r="E917" s="739" t="s">
        <v>6115</v>
      </c>
      <c r="F917" s="534" t="s">
        <v>6156</v>
      </c>
      <c r="G917"/>
      <c r="H917" s="782" t="s">
        <v>1898</v>
      </c>
      <c r="K917" s="9"/>
    </row>
    <row r="918" spans="1:11" ht="22.5" customHeight="1">
      <c r="A918" s="738">
        <v>16</v>
      </c>
      <c r="B918" s="739" t="s">
        <v>6695</v>
      </c>
      <c r="C918" s="739" t="s">
        <v>2081</v>
      </c>
      <c r="D918" s="739"/>
      <c r="E918" s="739" t="s">
        <v>6115</v>
      </c>
      <c r="F918" s="534" t="s">
        <v>6156</v>
      </c>
      <c r="G918"/>
      <c r="H918" s="782" t="s">
        <v>1898</v>
      </c>
      <c r="K918" s="9"/>
    </row>
    <row r="919" spans="1:11" ht="22.5" customHeight="1">
      <c r="A919" s="738">
        <v>17</v>
      </c>
      <c r="B919" s="739" t="s">
        <v>6630</v>
      </c>
      <c r="C919" s="739" t="s">
        <v>2077</v>
      </c>
      <c r="D919" s="739" t="s">
        <v>4730</v>
      </c>
      <c r="E919" s="739"/>
      <c r="F919" s="534"/>
      <c r="G919"/>
      <c r="H919"/>
      <c r="K919" s="9"/>
    </row>
    <row r="920" spans="1:11" ht="22.5" customHeight="1">
      <c r="A920" s="738">
        <v>18</v>
      </c>
      <c r="B920" s="739" t="s">
        <v>6312</v>
      </c>
      <c r="C920" s="739" t="s">
        <v>2077</v>
      </c>
      <c r="D920" s="739" t="s">
        <v>4730</v>
      </c>
      <c r="E920" s="739"/>
      <c r="F920" s="534"/>
      <c r="G920"/>
      <c r="H920"/>
      <c r="K920" s="9"/>
    </row>
    <row r="921" spans="1:11" ht="22.5" customHeight="1">
      <c r="A921" s="738">
        <v>19</v>
      </c>
      <c r="B921" s="739" t="s">
        <v>6766</v>
      </c>
      <c r="C921" s="739"/>
      <c r="D921" s="739"/>
      <c r="E921" s="739"/>
      <c r="F921" s="462" t="s">
        <v>6767</v>
      </c>
      <c r="G921" s="778"/>
      <c r="H921" s="782" t="s">
        <v>1898</v>
      </c>
      <c r="K921" s="9"/>
    </row>
    <row r="922" spans="1:11" ht="22.5" customHeight="1">
      <c r="A922" s="738">
        <v>20</v>
      </c>
      <c r="B922" s="739" t="s">
        <v>6310</v>
      </c>
      <c r="C922" s="739" t="s">
        <v>2077</v>
      </c>
      <c r="D922" s="739"/>
      <c r="E922" s="739" t="s">
        <v>6115</v>
      </c>
      <c r="F922" s="534" t="s">
        <v>6768</v>
      </c>
      <c r="G922" s="778"/>
      <c r="H922" s="782" t="s">
        <v>1898</v>
      </c>
      <c r="K922" s="9"/>
    </row>
    <row r="923" spans="1:11" ht="22.5" customHeight="1">
      <c r="A923" s="738">
        <v>21</v>
      </c>
      <c r="B923" s="739" t="s">
        <v>6628</v>
      </c>
      <c r="C923" s="739" t="s">
        <v>2077</v>
      </c>
      <c r="D923" s="739"/>
      <c r="E923" s="739" t="s">
        <v>6115</v>
      </c>
      <c r="F923" s="534" t="s">
        <v>6768</v>
      </c>
      <c r="G923" s="778"/>
      <c r="H923" s="782" t="s">
        <v>1898</v>
      </c>
      <c r="K923" s="9"/>
    </row>
    <row r="924" spans="1:11" ht="22.5" customHeight="1">
      <c r="A924" s="738">
        <v>22</v>
      </c>
      <c r="B924" s="739" t="s">
        <v>6629</v>
      </c>
      <c r="C924" s="739" t="s">
        <v>2077</v>
      </c>
      <c r="D924" s="739"/>
      <c r="E924" s="739" t="s">
        <v>6115</v>
      </c>
      <c r="F924" s="534" t="s">
        <v>6768</v>
      </c>
      <c r="G924" s="778"/>
      <c r="H924" s="782" t="s">
        <v>1898</v>
      </c>
      <c r="K924" s="9"/>
    </row>
    <row r="925" spans="1:11" ht="22.5" customHeight="1">
      <c r="A925" s="738">
        <v>23</v>
      </c>
      <c r="B925" s="739" t="s">
        <v>6693</v>
      </c>
      <c r="C925" s="739" t="s">
        <v>2081</v>
      </c>
      <c r="D925" s="739"/>
      <c r="E925" s="739" t="s">
        <v>6115</v>
      </c>
      <c r="F925" s="534" t="s">
        <v>6156</v>
      </c>
      <c r="G925"/>
      <c r="H925" s="782" t="s">
        <v>1898</v>
      </c>
      <c r="K925" s="9"/>
    </row>
    <row r="926" spans="1:11" ht="22.5" customHeight="1">
      <c r="A926" s="738">
        <v>24</v>
      </c>
      <c r="B926" s="739" t="s">
        <v>6694</v>
      </c>
      <c r="C926" s="739" t="s">
        <v>2081</v>
      </c>
      <c r="D926" s="739"/>
      <c r="E926" s="739" t="s">
        <v>6115</v>
      </c>
      <c r="F926" s="534" t="s">
        <v>6156</v>
      </c>
      <c r="G926"/>
      <c r="H926" s="782" t="s">
        <v>1898</v>
      </c>
      <c r="K926" s="9"/>
    </row>
    <row r="927" spans="1:11" ht="22.5" customHeight="1">
      <c r="A927" s="738">
        <v>25</v>
      </c>
      <c r="B927" s="739" t="s">
        <v>6695</v>
      </c>
      <c r="C927" s="739" t="s">
        <v>2081</v>
      </c>
      <c r="D927" s="739"/>
      <c r="E927" s="739" t="s">
        <v>6115</v>
      </c>
      <c r="F927" s="534" t="s">
        <v>6156</v>
      </c>
      <c r="G927"/>
      <c r="H927" s="782" t="s">
        <v>1898</v>
      </c>
      <c r="K927" s="9"/>
    </row>
    <row r="928" spans="1:11" ht="22.5" customHeight="1">
      <c r="A928" s="738">
        <v>26</v>
      </c>
      <c r="B928" s="739" t="s">
        <v>6630</v>
      </c>
      <c r="C928" s="739" t="s">
        <v>2077</v>
      </c>
      <c r="D928" s="739"/>
      <c r="E928" s="739" t="s">
        <v>6115</v>
      </c>
      <c r="F928" s="534" t="s">
        <v>6764</v>
      </c>
      <c r="G928" s="778"/>
      <c r="H928" s="782" t="s">
        <v>1898</v>
      </c>
      <c r="K928" s="9"/>
    </row>
    <row r="929" spans="1:11" ht="22.5" customHeight="1">
      <c r="A929" s="738">
        <v>27</v>
      </c>
      <c r="B929" s="739" t="s">
        <v>6312</v>
      </c>
      <c r="C929" s="739" t="s">
        <v>2077</v>
      </c>
      <c r="D929" s="739"/>
      <c r="E929" s="739" t="s">
        <v>6115</v>
      </c>
      <c r="F929" s="534" t="s">
        <v>6764</v>
      </c>
      <c r="G929" s="778"/>
      <c r="H929" s="782" t="s">
        <v>1898</v>
      </c>
      <c r="K929" s="9"/>
    </row>
    <row r="930" spans="1:11" ht="22.5" customHeight="1">
      <c r="A930" s="738">
        <v>28</v>
      </c>
      <c r="B930" s="739" t="s">
        <v>6699</v>
      </c>
      <c r="C930" s="739"/>
      <c r="D930" s="739"/>
      <c r="E930" s="739" t="s">
        <v>6287</v>
      </c>
      <c r="F930" s="534"/>
      <c r="G930"/>
      <c r="H930" s="782" t="s">
        <v>1898</v>
      </c>
      <c r="K930" s="9"/>
    </row>
    <row r="931" spans="1:11" ht="22.5" customHeight="1">
      <c r="A931" s="738">
        <v>29</v>
      </c>
      <c r="B931" s="739" t="s">
        <v>6700</v>
      </c>
      <c r="C931" s="739" t="s">
        <v>2077</v>
      </c>
      <c r="D931" s="739" t="s">
        <v>4730</v>
      </c>
      <c r="E931" s="739"/>
      <c r="F931" s="534"/>
      <c r="G931"/>
      <c r="H931"/>
      <c r="K931" s="9"/>
    </row>
    <row r="932" spans="1:11" ht="22.5" customHeight="1">
      <c r="A932" s="738">
        <v>30</v>
      </c>
      <c r="B932" s="739" t="s">
        <v>6701</v>
      </c>
      <c r="C932" s="739" t="s">
        <v>2077</v>
      </c>
      <c r="D932" s="739" t="s">
        <v>4730</v>
      </c>
      <c r="E932" s="739"/>
      <c r="F932" s="534"/>
      <c r="G932"/>
      <c r="H932"/>
      <c r="K932" s="9"/>
    </row>
    <row r="933" spans="1:11" ht="22.5" customHeight="1" thickBot="1">
      <c r="A933" s="741">
        <v>31</v>
      </c>
      <c r="B933" s="742" t="s">
        <v>6702</v>
      </c>
      <c r="C933" s="742" t="s">
        <v>2077</v>
      </c>
      <c r="D933" s="739" t="s">
        <v>4730</v>
      </c>
      <c r="E933" s="742"/>
      <c r="F933" s="743"/>
      <c r="G933"/>
      <c r="H933"/>
      <c r="K933" s="9"/>
    </row>
    <row r="934" spans="1:11" ht="22.5" customHeight="1" thickBot="1">
      <c r="A934" s="1407" t="s">
        <v>6769</v>
      </c>
      <c r="B934" s="1408"/>
      <c r="C934" s="1408"/>
      <c r="D934" s="1408"/>
      <c r="E934" s="1408"/>
      <c r="F934" s="1408"/>
      <c r="G934" s="1409"/>
      <c r="H934"/>
      <c r="K934" s="9"/>
    </row>
    <row r="935" spans="1:11" ht="22.5" customHeight="1" thickBot="1">
      <c r="A935" s="777" t="s">
        <v>6107</v>
      </c>
      <c r="B935" s="762" t="s">
        <v>6108</v>
      </c>
      <c r="C935" s="746" t="s">
        <v>6770</v>
      </c>
      <c r="D935" s="762" t="s">
        <v>6771</v>
      </c>
      <c r="E935" s="746" t="s">
        <v>2457</v>
      </c>
      <c r="F935" s="746" t="s">
        <v>2458</v>
      </c>
      <c r="G935" s="747" t="s">
        <v>39</v>
      </c>
      <c r="H935" t="s">
        <v>5803</v>
      </c>
      <c r="K935" s="9"/>
    </row>
    <row r="936" spans="1:11" ht="22.5" customHeight="1">
      <c r="A936" s="735">
        <v>1</v>
      </c>
      <c r="B936" s="783" t="s">
        <v>6772</v>
      </c>
      <c r="C936" s="784"/>
      <c r="D936" s="736"/>
      <c r="E936" s="736"/>
      <c r="F936" s="736"/>
      <c r="G936" s="737"/>
      <c r="H936" t="s">
        <v>6773</v>
      </c>
      <c r="K936" s="9"/>
    </row>
    <row r="937" spans="1:11" ht="22.5" customHeight="1">
      <c r="A937" s="738">
        <v>2</v>
      </c>
      <c r="B937" s="785" t="s">
        <v>6774</v>
      </c>
      <c r="C937" s="786" t="s">
        <v>2077</v>
      </c>
      <c r="D937" s="739"/>
      <c r="E937" s="739" t="s">
        <v>4730</v>
      </c>
      <c r="F937" s="736"/>
      <c r="G937" s="590" t="s">
        <v>6775</v>
      </c>
      <c r="H937" t="s">
        <v>6773</v>
      </c>
      <c r="K937" s="9"/>
    </row>
    <row r="938" spans="1:11" ht="22.5" customHeight="1">
      <c r="A938" s="738">
        <v>3</v>
      </c>
      <c r="B938" s="520" t="s">
        <v>6776</v>
      </c>
      <c r="C938" s="786"/>
      <c r="D938" s="739"/>
      <c r="E938" s="739"/>
      <c r="F938" s="736" t="s">
        <v>6115</v>
      </c>
      <c r="G938" s="534"/>
      <c r="H938" t="s">
        <v>6773</v>
      </c>
      <c r="K938" s="9"/>
    </row>
    <row r="939" spans="1:11" ht="22.5" customHeight="1">
      <c r="A939" s="738">
        <v>4</v>
      </c>
      <c r="B939" s="785" t="s">
        <v>6777</v>
      </c>
      <c r="C939" s="786" t="s">
        <v>2077</v>
      </c>
      <c r="D939" s="739"/>
      <c r="E939" s="739" t="s">
        <v>4730</v>
      </c>
      <c r="F939" s="736"/>
      <c r="G939" s="590" t="s">
        <v>6775</v>
      </c>
      <c r="H939" t="s">
        <v>6773</v>
      </c>
      <c r="K939" s="9"/>
    </row>
    <row r="940" spans="1:11" ht="22.5" customHeight="1">
      <c r="A940" s="738">
        <v>5</v>
      </c>
      <c r="B940" s="785" t="s">
        <v>6778</v>
      </c>
      <c r="C940" s="786" t="s">
        <v>2077</v>
      </c>
      <c r="D940" s="739"/>
      <c r="E940" s="739" t="s">
        <v>4730</v>
      </c>
      <c r="F940" s="736"/>
      <c r="G940" s="590" t="s">
        <v>6775</v>
      </c>
      <c r="H940" t="s">
        <v>6773</v>
      </c>
      <c r="K940" s="9"/>
    </row>
    <row r="941" spans="1:11" ht="22.5" customHeight="1">
      <c r="A941" s="738">
        <v>6</v>
      </c>
      <c r="B941" s="785" t="s">
        <v>6779</v>
      </c>
      <c r="C941" s="786" t="s">
        <v>2077</v>
      </c>
      <c r="D941" s="739"/>
      <c r="E941" s="739" t="s">
        <v>4730</v>
      </c>
      <c r="F941" s="736"/>
      <c r="G941" s="590" t="s">
        <v>6775</v>
      </c>
      <c r="H941" t="s">
        <v>6773</v>
      </c>
      <c r="K941" s="9"/>
    </row>
    <row r="942" spans="1:11" ht="22.5" customHeight="1">
      <c r="A942" s="738">
        <v>7</v>
      </c>
      <c r="B942" s="785" t="s">
        <v>6780</v>
      </c>
      <c r="C942" s="786" t="s">
        <v>2077</v>
      </c>
      <c r="D942" s="739"/>
      <c r="E942" s="739" t="s">
        <v>4730</v>
      </c>
      <c r="F942" s="736"/>
      <c r="G942" s="590" t="s">
        <v>6775</v>
      </c>
      <c r="H942" t="s">
        <v>6773</v>
      </c>
      <c r="K942" s="9"/>
    </row>
    <row r="943" spans="1:11" ht="22.5" customHeight="1">
      <c r="A943" s="738">
        <v>8</v>
      </c>
      <c r="B943" s="785" t="s">
        <v>6781</v>
      </c>
      <c r="C943" s="786" t="s">
        <v>2077</v>
      </c>
      <c r="D943" s="739"/>
      <c r="E943" s="739" t="s">
        <v>4730</v>
      </c>
      <c r="F943" s="736"/>
      <c r="G943" s="590" t="s">
        <v>6775</v>
      </c>
      <c r="H943" t="s">
        <v>6773</v>
      </c>
      <c r="K943" s="9"/>
    </row>
    <row r="944" spans="1:11" ht="22.5" customHeight="1">
      <c r="A944" s="738">
        <v>9</v>
      </c>
      <c r="B944" s="785" t="s">
        <v>6782</v>
      </c>
      <c r="C944" s="786" t="s">
        <v>2077</v>
      </c>
      <c r="D944" s="739"/>
      <c r="E944" s="739" t="s">
        <v>4730</v>
      </c>
      <c r="F944" s="736"/>
      <c r="G944" s="590" t="s">
        <v>6775</v>
      </c>
      <c r="H944" t="s">
        <v>6773</v>
      </c>
      <c r="K944" s="9"/>
    </row>
    <row r="945" spans="1:11" ht="22.5" customHeight="1">
      <c r="A945" s="738">
        <v>10</v>
      </c>
      <c r="B945" s="520" t="s">
        <v>6783</v>
      </c>
      <c r="C945" s="786"/>
      <c r="D945" s="739"/>
      <c r="E945" s="739"/>
      <c r="F945" s="736" t="s">
        <v>6115</v>
      </c>
      <c r="G945" s="534"/>
      <c r="H945" t="s">
        <v>6773</v>
      </c>
      <c r="K945" s="9"/>
    </row>
    <row r="946" spans="1:11" ht="22.5" customHeight="1">
      <c r="A946" s="738">
        <v>11</v>
      </c>
      <c r="B946" s="785" t="s">
        <v>6778</v>
      </c>
      <c r="C946" s="786" t="s">
        <v>2077</v>
      </c>
      <c r="D946" s="739"/>
      <c r="E946" s="739" t="s">
        <v>4730</v>
      </c>
      <c r="F946" s="736"/>
      <c r="G946" s="590" t="s">
        <v>6775</v>
      </c>
      <c r="H946" t="s">
        <v>6773</v>
      </c>
      <c r="K946" s="9"/>
    </row>
    <row r="947" spans="1:11" ht="22.5" customHeight="1">
      <c r="A947" s="738">
        <v>12</v>
      </c>
      <c r="B947" s="785" t="s">
        <v>6779</v>
      </c>
      <c r="C947" s="786" t="s">
        <v>2077</v>
      </c>
      <c r="D947" s="739"/>
      <c r="E947" s="739" t="s">
        <v>4730</v>
      </c>
      <c r="F947" s="736"/>
      <c r="G947" s="590" t="s">
        <v>6775</v>
      </c>
      <c r="H947" t="s">
        <v>6773</v>
      </c>
      <c r="K947" s="9"/>
    </row>
    <row r="948" spans="1:11" ht="22.5" customHeight="1">
      <c r="A948" s="738">
        <v>13</v>
      </c>
      <c r="B948" s="785" t="s">
        <v>6784</v>
      </c>
      <c r="C948" s="786" t="s">
        <v>2077</v>
      </c>
      <c r="D948" s="739"/>
      <c r="E948" s="739" t="s">
        <v>4730</v>
      </c>
      <c r="F948" s="736"/>
      <c r="G948" s="590" t="s">
        <v>6775</v>
      </c>
      <c r="H948" t="s">
        <v>6773</v>
      </c>
      <c r="K948" s="9"/>
    </row>
    <row r="949" spans="1:11" ht="22.5" customHeight="1">
      <c r="A949" s="738">
        <v>14</v>
      </c>
      <c r="B949" s="520" t="s">
        <v>6785</v>
      </c>
      <c r="C949" s="786"/>
      <c r="D949" s="739"/>
      <c r="E949" s="739"/>
      <c r="F949" s="736" t="s">
        <v>6115</v>
      </c>
      <c r="G949" s="534"/>
      <c r="H949" t="s">
        <v>6773</v>
      </c>
      <c r="K949" s="9"/>
    </row>
    <row r="950" spans="1:11" ht="22.5" customHeight="1">
      <c r="A950" s="738">
        <v>15</v>
      </c>
      <c r="B950" s="785" t="s">
        <v>6782</v>
      </c>
      <c r="C950" s="786" t="s">
        <v>2077</v>
      </c>
      <c r="D950" s="739"/>
      <c r="E950" s="739" t="s">
        <v>4730</v>
      </c>
      <c r="F950" s="736"/>
      <c r="G950" s="590" t="s">
        <v>6775</v>
      </c>
      <c r="H950" t="s">
        <v>6773</v>
      </c>
      <c r="K950" s="9"/>
    </row>
    <row r="951" spans="1:11" ht="22.5" customHeight="1">
      <c r="A951" s="738">
        <v>16</v>
      </c>
      <c r="B951" s="520" t="s">
        <v>6786</v>
      </c>
      <c r="C951" s="786"/>
      <c r="D951" s="739"/>
      <c r="E951" s="739"/>
      <c r="F951" s="736" t="s">
        <v>6115</v>
      </c>
      <c r="G951" s="534"/>
      <c r="H951" t="s">
        <v>6773</v>
      </c>
      <c r="K951" s="9"/>
    </row>
    <row r="952" spans="1:11" ht="22.5" customHeight="1">
      <c r="A952" s="738">
        <v>17</v>
      </c>
      <c r="B952" s="785" t="s">
        <v>6787</v>
      </c>
      <c r="C952" s="786" t="s">
        <v>2077</v>
      </c>
      <c r="D952" s="739"/>
      <c r="E952" s="739" t="s">
        <v>4730</v>
      </c>
      <c r="F952" s="736"/>
      <c r="G952" s="590" t="s">
        <v>6775</v>
      </c>
      <c r="H952" t="s">
        <v>6773</v>
      </c>
      <c r="K952" s="9"/>
    </row>
    <row r="953" spans="1:11" ht="22.5" customHeight="1">
      <c r="A953" s="738">
        <v>18</v>
      </c>
      <c r="B953" s="520" t="s">
        <v>6788</v>
      </c>
      <c r="C953" s="786"/>
      <c r="D953" s="739"/>
      <c r="E953" s="739"/>
      <c r="F953" s="736" t="s">
        <v>6115</v>
      </c>
      <c r="G953" s="534"/>
      <c r="H953" t="s">
        <v>6773</v>
      </c>
      <c r="K953" s="9"/>
    </row>
    <row r="954" spans="1:11" ht="22.5" customHeight="1">
      <c r="A954" s="738">
        <v>19</v>
      </c>
      <c r="B954" s="785" t="s">
        <v>6305</v>
      </c>
      <c r="C954" s="786" t="s">
        <v>2077</v>
      </c>
      <c r="D954" s="739"/>
      <c r="E954" s="739" t="s">
        <v>4730</v>
      </c>
      <c r="F954" s="736"/>
      <c r="G954" s="590" t="s">
        <v>6775</v>
      </c>
      <c r="H954" t="s">
        <v>6773</v>
      </c>
      <c r="K954" s="9"/>
    </row>
    <row r="955" spans="1:11" ht="22.5" customHeight="1">
      <c r="A955" s="738">
        <v>20</v>
      </c>
      <c r="B955" s="785" t="s">
        <v>6306</v>
      </c>
      <c r="C955" s="786" t="s">
        <v>2077</v>
      </c>
      <c r="D955" s="739"/>
      <c r="E955" s="739" t="s">
        <v>4730</v>
      </c>
      <c r="F955" s="736"/>
      <c r="G955" s="590" t="s">
        <v>6775</v>
      </c>
      <c r="H955" t="s">
        <v>6773</v>
      </c>
      <c r="K955" s="9"/>
    </row>
    <row r="956" spans="1:11" ht="22.5" customHeight="1">
      <c r="A956" s="738">
        <v>21</v>
      </c>
      <c r="B956" s="785" t="s">
        <v>6626</v>
      </c>
      <c r="C956" s="786" t="s">
        <v>2077</v>
      </c>
      <c r="D956" s="739"/>
      <c r="E956" s="739" t="s">
        <v>4730</v>
      </c>
      <c r="F956" s="736"/>
      <c r="G956" s="590" t="s">
        <v>6775</v>
      </c>
      <c r="H956" t="s">
        <v>6773</v>
      </c>
      <c r="K956" s="9"/>
    </row>
    <row r="957" spans="1:11" ht="22.5" customHeight="1">
      <c r="A957" s="738">
        <v>22</v>
      </c>
      <c r="B957" s="785" t="s">
        <v>6307</v>
      </c>
      <c r="C957" s="786" t="s">
        <v>2077</v>
      </c>
      <c r="D957" s="739"/>
      <c r="E957" s="739" t="s">
        <v>4730</v>
      </c>
      <c r="F957" s="736"/>
      <c r="G957" s="590" t="s">
        <v>6775</v>
      </c>
      <c r="H957" t="s">
        <v>6773</v>
      </c>
      <c r="K957" s="9"/>
    </row>
    <row r="958" spans="1:11" ht="22.5" customHeight="1">
      <c r="A958" s="738">
        <v>23</v>
      </c>
      <c r="B958" s="785" t="s">
        <v>6308</v>
      </c>
      <c r="C958" s="786" t="s">
        <v>2077</v>
      </c>
      <c r="D958" s="739"/>
      <c r="E958" s="739" t="s">
        <v>4730</v>
      </c>
      <c r="F958" s="736"/>
      <c r="G958" s="590" t="s">
        <v>6775</v>
      </c>
      <c r="H958" t="s">
        <v>6773</v>
      </c>
      <c r="K958" s="9"/>
    </row>
    <row r="959" spans="1:11" ht="22.5" customHeight="1">
      <c r="A959" s="738">
        <v>24</v>
      </c>
      <c r="B959" s="785" t="s">
        <v>6309</v>
      </c>
      <c r="C959" s="786" t="s">
        <v>2077</v>
      </c>
      <c r="D959" s="739"/>
      <c r="E959" s="739" t="s">
        <v>4730</v>
      </c>
      <c r="F959" s="736"/>
      <c r="G959" s="590" t="s">
        <v>6775</v>
      </c>
      <c r="H959" t="s">
        <v>6773</v>
      </c>
      <c r="K959" s="9"/>
    </row>
    <row r="960" spans="1:11" ht="22.5" customHeight="1">
      <c r="A960" s="738">
        <v>25</v>
      </c>
      <c r="B960" s="520" t="s">
        <v>6789</v>
      </c>
      <c r="C960" s="786"/>
      <c r="D960" s="739"/>
      <c r="E960" s="739"/>
      <c r="F960" s="736" t="s">
        <v>6115</v>
      </c>
      <c r="G960" s="534"/>
      <c r="H960" t="s">
        <v>6773</v>
      </c>
      <c r="K960" s="9"/>
    </row>
    <row r="961" spans="1:11" ht="22.5" customHeight="1">
      <c r="A961" s="738">
        <v>26</v>
      </c>
      <c r="B961" s="785" t="s">
        <v>6305</v>
      </c>
      <c r="C961" s="786" t="s">
        <v>2077</v>
      </c>
      <c r="D961" s="739"/>
      <c r="E961" s="739" t="s">
        <v>4730</v>
      </c>
      <c r="F961" s="736"/>
      <c r="G961" s="590" t="s">
        <v>6775</v>
      </c>
      <c r="H961" t="s">
        <v>6773</v>
      </c>
      <c r="K961" s="9"/>
    </row>
    <row r="962" spans="1:11" ht="22.5" customHeight="1">
      <c r="A962" s="738">
        <v>27</v>
      </c>
      <c r="B962" s="785" t="s">
        <v>6306</v>
      </c>
      <c r="C962" s="786" t="s">
        <v>2077</v>
      </c>
      <c r="D962" s="739"/>
      <c r="E962" s="739" t="s">
        <v>4730</v>
      </c>
      <c r="F962" s="736"/>
      <c r="G962" s="590" t="s">
        <v>6775</v>
      </c>
      <c r="H962" t="s">
        <v>6773</v>
      </c>
      <c r="K962" s="9"/>
    </row>
    <row r="963" spans="1:11" ht="22.5" customHeight="1">
      <c r="A963" s="738">
        <v>28</v>
      </c>
      <c r="B963" s="785" t="s">
        <v>6626</v>
      </c>
      <c r="C963" s="786" t="s">
        <v>2077</v>
      </c>
      <c r="D963" s="739"/>
      <c r="E963" s="739" t="s">
        <v>4730</v>
      </c>
      <c r="F963" s="736"/>
      <c r="G963" s="590" t="s">
        <v>6775</v>
      </c>
      <c r="H963" t="s">
        <v>6773</v>
      </c>
      <c r="K963" s="9"/>
    </row>
    <row r="964" spans="1:11" ht="22.5" customHeight="1">
      <c r="A964" s="738">
        <v>29</v>
      </c>
      <c r="B964" s="785" t="s">
        <v>6308</v>
      </c>
      <c r="C964" s="786" t="s">
        <v>2077</v>
      </c>
      <c r="D964" s="739"/>
      <c r="E964" s="739" t="s">
        <v>4730</v>
      </c>
      <c r="F964" s="736"/>
      <c r="G964" s="590" t="s">
        <v>6775</v>
      </c>
      <c r="H964" t="s">
        <v>6773</v>
      </c>
      <c r="K964" s="9"/>
    </row>
    <row r="965" spans="1:11" ht="22.5" customHeight="1">
      <c r="A965" s="738">
        <v>30</v>
      </c>
      <c r="B965" s="785" t="s">
        <v>6627</v>
      </c>
      <c r="C965" s="786" t="s">
        <v>2077</v>
      </c>
      <c r="D965" s="739"/>
      <c r="E965" s="739" t="s">
        <v>4730</v>
      </c>
      <c r="F965" s="736"/>
      <c r="G965" s="590" t="s">
        <v>6775</v>
      </c>
      <c r="H965" t="s">
        <v>6773</v>
      </c>
      <c r="K965" s="9"/>
    </row>
    <row r="966" spans="1:11" ht="22.5" customHeight="1">
      <c r="A966" s="738">
        <v>31</v>
      </c>
      <c r="B966" s="785" t="s">
        <v>6310</v>
      </c>
      <c r="C966" s="786" t="s">
        <v>2077</v>
      </c>
      <c r="D966" s="739"/>
      <c r="E966" s="739" t="s">
        <v>4730</v>
      </c>
      <c r="F966" s="736"/>
      <c r="G966" s="590" t="s">
        <v>6775</v>
      </c>
      <c r="H966" t="s">
        <v>6773</v>
      </c>
      <c r="K966" s="9"/>
    </row>
    <row r="967" spans="1:11" ht="22.5" customHeight="1">
      <c r="A967" s="738">
        <v>32</v>
      </c>
      <c r="B967" s="785" t="s">
        <v>6628</v>
      </c>
      <c r="C967" s="786" t="s">
        <v>2077</v>
      </c>
      <c r="D967" s="739"/>
      <c r="E967" s="739" t="s">
        <v>4730</v>
      </c>
      <c r="F967" s="736"/>
      <c r="G967" s="590" t="s">
        <v>6775</v>
      </c>
      <c r="H967" t="s">
        <v>6773</v>
      </c>
      <c r="K967" s="9"/>
    </row>
    <row r="968" spans="1:11" ht="22.5" customHeight="1">
      <c r="A968" s="738">
        <v>33</v>
      </c>
      <c r="B968" s="785" t="s">
        <v>6630</v>
      </c>
      <c r="C968" s="786" t="s">
        <v>2077</v>
      </c>
      <c r="D968" s="739"/>
      <c r="E968" s="739" t="s">
        <v>4730</v>
      </c>
      <c r="F968" s="736"/>
      <c r="G968" s="590" t="s">
        <v>6775</v>
      </c>
      <c r="H968" t="s">
        <v>6773</v>
      </c>
      <c r="K968" s="9"/>
    </row>
    <row r="969" spans="1:11" ht="22.5" customHeight="1">
      <c r="A969" s="738">
        <v>34</v>
      </c>
      <c r="B969" s="785" t="s">
        <v>6312</v>
      </c>
      <c r="C969" s="786" t="s">
        <v>2077</v>
      </c>
      <c r="D969" s="739"/>
      <c r="E969" s="739" t="s">
        <v>4730</v>
      </c>
      <c r="F969" s="736"/>
      <c r="G969" s="590" t="s">
        <v>6775</v>
      </c>
      <c r="H969" t="s">
        <v>6773</v>
      </c>
      <c r="K969" s="9"/>
    </row>
    <row r="970" spans="1:11" ht="22.5" customHeight="1">
      <c r="A970" s="738">
        <v>35</v>
      </c>
      <c r="B970" s="785" t="s">
        <v>6313</v>
      </c>
      <c r="C970" s="786" t="s">
        <v>2077</v>
      </c>
      <c r="D970" s="739"/>
      <c r="E970" s="739" t="s">
        <v>4730</v>
      </c>
      <c r="F970" s="736"/>
      <c r="G970" s="590" t="s">
        <v>6775</v>
      </c>
      <c r="H970" t="s">
        <v>6773</v>
      </c>
      <c r="K970" s="9"/>
    </row>
    <row r="971" spans="1:11" ht="22.5" customHeight="1">
      <c r="A971" s="738">
        <v>36</v>
      </c>
      <c r="B971" s="785" t="s">
        <v>6314</v>
      </c>
      <c r="C971" s="786" t="s">
        <v>2077</v>
      </c>
      <c r="D971" s="739"/>
      <c r="E971" s="739" t="s">
        <v>4730</v>
      </c>
      <c r="F971" s="736"/>
      <c r="G971" s="590" t="s">
        <v>6775</v>
      </c>
      <c r="H971" t="s">
        <v>6773</v>
      </c>
      <c r="K971" s="9"/>
    </row>
    <row r="972" spans="1:11" ht="22.5" customHeight="1">
      <c r="A972" s="738">
        <v>37</v>
      </c>
      <c r="B972" s="785" t="s">
        <v>6315</v>
      </c>
      <c r="C972" s="786" t="s">
        <v>2077</v>
      </c>
      <c r="D972" s="739"/>
      <c r="E972" s="739" t="s">
        <v>4730</v>
      </c>
      <c r="F972" s="736"/>
      <c r="G972" s="590" t="s">
        <v>6775</v>
      </c>
      <c r="H972" t="s">
        <v>6773</v>
      </c>
      <c r="K972" s="9"/>
    </row>
    <row r="973" spans="1:11" ht="22.5" customHeight="1">
      <c r="A973" s="738">
        <v>38</v>
      </c>
      <c r="B973" s="785" t="s">
        <v>6318</v>
      </c>
      <c r="C973" s="786" t="s">
        <v>2077</v>
      </c>
      <c r="D973" s="739"/>
      <c r="E973" s="739" t="s">
        <v>4730</v>
      </c>
      <c r="F973" s="736"/>
      <c r="G973" s="590" t="s">
        <v>6775</v>
      </c>
      <c r="H973" t="s">
        <v>6773</v>
      </c>
      <c r="K973" s="9"/>
    </row>
    <row r="974" spans="1:11" ht="22.5" customHeight="1">
      <c r="A974" s="738">
        <v>39</v>
      </c>
      <c r="B974" s="520" t="s">
        <v>6790</v>
      </c>
      <c r="C974" s="786"/>
      <c r="D974" s="739"/>
      <c r="E974" s="739"/>
      <c r="F974" s="736" t="s">
        <v>6115</v>
      </c>
      <c r="G974" s="534"/>
      <c r="H974" t="s">
        <v>6773</v>
      </c>
      <c r="K974" s="9"/>
    </row>
    <row r="975" spans="1:11" ht="22.5" customHeight="1">
      <c r="A975" s="738">
        <v>40</v>
      </c>
      <c r="B975" s="785" t="s">
        <v>6791</v>
      </c>
      <c r="C975" s="786" t="s">
        <v>2077</v>
      </c>
      <c r="D975" s="468" t="s">
        <v>6792</v>
      </c>
      <c r="E975" s="739" t="s">
        <v>4730</v>
      </c>
      <c r="F975" s="736"/>
      <c r="G975" s="590" t="s">
        <v>6775</v>
      </c>
      <c r="H975" t="s">
        <v>6773</v>
      </c>
      <c r="K975" s="9"/>
    </row>
    <row r="976" spans="1:11" ht="22.5" customHeight="1">
      <c r="A976" s="738">
        <v>41</v>
      </c>
      <c r="B976" s="785" t="s">
        <v>6793</v>
      </c>
      <c r="C976" s="786" t="s">
        <v>2077</v>
      </c>
      <c r="D976" s="468" t="s">
        <v>6794</v>
      </c>
      <c r="E976" s="739" t="s">
        <v>4730</v>
      </c>
      <c r="F976" s="736"/>
      <c r="G976" s="590" t="s">
        <v>6775</v>
      </c>
      <c r="H976" t="s">
        <v>6773</v>
      </c>
      <c r="K976" s="9"/>
    </row>
    <row r="977" spans="1:11" ht="22.5" customHeight="1">
      <c r="A977" s="738">
        <v>42</v>
      </c>
      <c r="B977" s="785" t="s">
        <v>6330</v>
      </c>
      <c r="C977" s="786" t="s">
        <v>2081</v>
      </c>
      <c r="D977" s="787" t="s">
        <v>6795</v>
      </c>
      <c r="E977" s="739"/>
      <c r="F977" s="736" t="s">
        <v>6115</v>
      </c>
      <c r="G977" s="534"/>
      <c r="H977" t="s">
        <v>6773</v>
      </c>
      <c r="K977" s="9"/>
    </row>
    <row r="978" spans="1:11" ht="22.5" customHeight="1">
      <c r="A978" s="738">
        <v>43</v>
      </c>
      <c r="B978" s="785" t="s">
        <v>6333</v>
      </c>
      <c r="C978" s="786" t="s">
        <v>2077</v>
      </c>
      <c r="D978" s="468" t="s">
        <v>6796</v>
      </c>
      <c r="E978" s="739" t="s">
        <v>4730</v>
      </c>
      <c r="F978" s="736"/>
      <c r="G978" s="590" t="s">
        <v>6775</v>
      </c>
      <c r="H978" t="s">
        <v>6773</v>
      </c>
      <c r="K978" s="9"/>
    </row>
    <row r="979" spans="1:11" ht="22.5" customHeight="1">
      <c r="A979" s="738">
        <v>44</v>
      </c>
      <c r="B979" s="785" t="s">
        <v>6334</v>
      </c>
      <c r="C979" s="786" t="s">
        <v>2077</v>
      </c>
      <c r="D979" s="468" t="s">
        <v>6797</v>
      </c>
      <c r="E979" s="739" t="s">
        <v>4730</v>
      </c>
      <c r="F979" s="736"/>
      <c r="G979" s="590" t="s">
        <v>6775</v>
      </c>
      <c r="H979" t="s">
        <v>6773</v>
      </c>
      <c r="K979" s="9"/>
    </row>
    <row r="980" spans="1:11" ht="22.5" customHeight="1">
      <c r="A980" s="738">
        <v>45</v>
      </c>
      <c r="B980" s="785" t="s">
        <v>6335</v>
      </c>
      <c r="C980" s="786" t="s">
        <v>2081</v>
      </c>
      <c r="D980" s="468" t="s">
        <v>6798</v>
      </c>
      <c r="E980" s="739"/>
      <c r="F980" s="736" t="s">
        <v>6115</v>
      </c>
      <c r="G980" s="534"/>
      <c r="H980" t="s">
        <v>6773</v>
      </c>
      <c r="K980" s="9"/>
    </row>
    <row r="981" spans="1:11" ht="22.5" customHeight="1">
      <c r="A981" s="738">
        <v>46</v>
      </c>
      <c r="B981" s="785" t="s">
        <v>6336</v>
      </c>
      <c r="C981" s="786" t="s">
        <v>2077</v>
      </c>
      <c r="D981" s="787" t="s">
        <v>6799</v>
      </c>
      <c r="E981" s="739" t="s">
        <v>4730</v>
      </c>
      <c r="F981" s="736"/>
      <c r="G981" s="590" t="s">
        <v>6775</v>
      </c>
      <c r="H981" t="s">
        <v>6773</v>
      </c>
      <c r="K981" s="9"/>
    </row>
    <row r="982" spans="1:11" ht="22.5" customHeight="1">
      <c r="A982" s="738">
        <v>47</v>
      </c>
      <c r="B982" s="785" t="s">
        <v>6337</v>
      </c>
      <c r="C982" s="786" t="s">
        <v>2081</v>
      </c>
      <c r="D982" s="468" t="s">
        <v>6800</v>
      </c>
      <c r="E982" s="739"/>
      <c r="F982" s="736" t="s">
        <v>6115</v>
      </c>
      <c r="G982" s="534"/>
      <c r="H982" t="s">
        <v>6773</v>
      </c>
      <c r="K982" s="9"/>
    </row>
    <row r="983" spans="1:11" ht="22.5" customHeight="1">
      <c r="A983" s="738">
        <v>48</v>
      </c>
      <c r="B983" s="773" t="s">
        <v>6592</v>
      </c>
      <c r="C983" s="786" t="s">
        <v>2077</v>
      </c>
      <c r="D983" s="739"/>
      <c r="E983" s="739" t="s">
        <v>4730</v>
      </c>
      <c r="F983" s="736"/>
      <c r="G983" s="590" t="s">
        <v>6775</v>
      </c>
      <c r="H983" t="s">
        <v>6773</v>
      </c>
      <c r="K983" s="9"/>
    </row>
    <row r="984" spans="1:11" ht="22.5" customHeight="1" thickBot="1">
      <c r="A984" s="741">
        <v>49</v>
      </c>
      <c r="B984" s="788" t="s">
        <v>6597</v>
      </c>
      <c r="C984" s="789" t="s">
        <v>2077</v>
      </c>
      <c r="D984" s="742"/>
      <c r="E984" s="739" t="s">
        <v>4730</v>
      </c>
      <c r="F984" s="736"/>
      <c r="G984" s="590" t="s">
        <v>6775</v>
      </c>
      <c r="H984" t="s">
        <v>6773</v>
      </c>
      <c r="K984" s="9"/>
    </row>
    <row r="985" spans="1:11" ht="22.5" customHeight="1" thickBot="1">
      <c r="A985" s="1407" t="s">
        <v>6801</v>
      </c>
      <c r="B985" s="1408"/>
      <c r="C985" s="1408"/>
      <c r="D985" s="1408"/>
      <c r="E985" s="1408"/>
      <c r="F985" s="1408"/>
      <c r="G985" s="1409"/>
      <c r="K985" s="9"/>
    </row>
    <row r="986" spans="1:11" ht="22.5" customHeight="1" thickBot="1">
      <c r="A986" s="777" t="s">
        <v>6107</v>
      </c>
      <c r="B986" s="762" t="s">
        <v>6108</v>
      </c>
      <c r="C986" s="746" t="s">
        <v>6109</v>
      </c>
      <c r="D986" s="762" t="s">
        <v>6771</v>
      </c>
      <c r="E986" s="746" t="s">
        <v>2457</v>
      </c>
      <c r="F986" s="746" t="s">
        <v>2458</v>
      </c>
      <c r="G986" s="747" t="s">
        <v>39</v>
      </c>
      <c r="K986" s="9"/>
    </row>
    <row r="987" spans="1:11" ht="22.5" customHeight="1">
      <c r="A987" s="735">
        <v>1</v>
      </c>
      <c r="B987" s="755" t="s">
        <v>6802</v>
      </c>
      <c r="C987" s="756"/>
      <c r="D987" s="755"/>
      <c r="E987" s="736"/>
      <c r="F987" s="736" t="s">
        <v>6115</v>
      </c>
      <c r="G987" s="737" t="s">
        <v>6803</v>
      </c>
      <c r="K987" s="9"/>
    </row>
    <row r="988" spans="1:11" ht="22.5" customHeight="1">
      <c r="A988" s="738">
        <v>2</v>
      </c>
      <c r="B988" s="772" t="s">
        <v>6804</v>
      </c>
      <c r="C988" s="757" t="s">
        <v>2077</v>
      </c>
      <c r="D988" s="466" t="s">
        <v>6805</v>
      </c>
      <c r="E988" s="739"/>
      <c r="F988" s="736" t="s">
        <v>6115</v>
      </c>
      <c r="G988" s="534"/>
      <c r="K988" s="9"/>
    </row>
    <row r="989" spans="1:11" ht="22.5" customHeight="1">
      <c r="A989" s="738">
        <v>3</v>
      </c>
      <c r="B989" s="775" t="s">
        <v>6806</v>
      </c>
      <c r="C989" s="757" t="s">
        <v>2077</v>
      </c>
      <c r="D989" s="466" t="s">
        <v>6807</v>
      </c>
      <c r="E989" s="739"/>
      <c r="F989" s="736" t="s">
        <v>6115</v>
      </c>
      <c r="G989" s="534"/>
      <c r="K989" s="9"/>
    </row>
    <row r="990" spans="1:11" ht="22.5" customHeight="1">
      <c r="A990" s="738">
        <v>4</v>
      </c>
      <c r="B990" s="775" t="s">
        <v>6808</v>
      </c>
      <c r="C990" s="757" t="s">
        <v>2077</v>
      </c>
      <c r="D990" s="466" t="s">
        <v>6809</v>
      </c>
      <c r="E990" s="739"/>
      <c r="F990" s="736" t="s">
        <v>6115</v>
      </c>
      <c r="G990" s="534"/>
      <c r="K990" s="9"/>
    </row>
    <row r="991" spans="1:11" ht="22.5" customHeight="1">
      <c r="A991" s="738">
        <v>5</v>
      </c>
      <c r="B991" s="775" t="s">
        <v>6810</v>
      </c>
      <c r="C991" s="757" t="s">
        <v>2081</v>
      </c>
      <c r="D991" s="466" t="s">
        <v>6811</v>
      </c>
      <c r="E991" s="739"/>
      <c r="F991" s="736" t="s">
        <v>6115</v>
      </c>
      <c r="G991" s="534"/>
      <c r="K991" s="9"/>
    </row>
    <row r="992" spans="1:11" ht="22.5" customHeight="1">
      <c r="A992" s="738">
        <v>6</v>
      </c>
      <c r="B992" s="775" t="s">
        <v>6812</v>
      </c>
      <c r="C992" s="757" t="s">
        <v>2077</v>
      </c>
      <c r="D992" s="466" t="s">
        <v>6813</v>
      </c>
      <c r="E992" s="739"/>
      <c r="F992" s="736" t="s">
        <v>6115</v>
      </c>
      <c r="G992" s="534"/>
      <c r="K992" s="9"/>
    </row>
    <row r="993" spans="1:11" ht="22.5" customHeight="1">
      <c r="A993" s="738">
        <v>7</v>
      </c>
      <c r="B993" s="790" t="s">
        <v>6814</v>
      </c>
      <c r="C993" s="757"/>
      <c r="D993" s="466"/>
      <c r="E993" s="739"/>
      <c r="F993" s="736" t="s">
        <v>6115</v>
      </c>
      <c r="G993" s="534"/>
      <c r="K993" s="9"/>
    </row>
    <row r="994" spans="1:11" ht="22.5" customHeight="1">
      <c r="A994" s="738">
        <v>8</v>
      </c>
      <c r="B994" s="775" t="s">
        <v>6815</v>
      </c>
      <c r="C994" s="757" t="s">
        <v>2077</v>
      </c>
      <c r="D994" s="466" t="s">
        <v>6816</v>
      </c>
      <c r="E994" s="739"/>
      <c r="F994" s="736" t="s">
        <v>6115</v>
      </c>
      <c r="G994" s="534"/>
      <c r="K994" s="9"/>
    </row>
    <row r="995" spans="1:11" ht="22.5" customHeight="1">
      <c r="A995" s="738">
        <v>9</v>
      </c>
      <c r="B995" s="775" t="s">
        <v>6817</v>
      </c>
      <c r="C995" s="757" t="s">
        <v>2077</v>
      </c>
      <c r="D995" s="466" t="s">
        <v>6818</v>
      </c>
      <c r="E995" s="739"/>
      <c r="F995" s="736" t="s">
        <v>6115</v>
      </c>
      <c r="G995" s="534"/>
      <c r="K995" s="9"/>
    </row>
    <row r="996" spans="1:11" ht="22.5" customHeight="1">
      <c r="A996" s="738">
        <v>10</v>
      </c>
      <c r="B996" s="775" t="s">
        <v>6819</v>
      </c>
      <c r="C996" s="757" t="s">
        <v>2077</v>
      </c>
      <c r="D996" s="466" t="s">
        <v>6820</v>
      </c>
      <c r="E996" s="739"/>
      <c r="F996" s="736" t="s">
        <v>6115</v>
      </c>
      <c r="G996" s="534"/>
      <c r="K996" s="9"/>
    </row>
    <row r="997" spans="1:11" ht="22.5" customHeight="1">
      <c r="A997" s="738">
        <v>11</v>
      </c>
      <c r="B997" s="775" t="s">
        <v>6821</v>
      </c>
      <c r="C997" s="757" t="s">
        <v>2081</v>
      </c>
      <c r="D997" s="466" t="s">
        <v>6822</v>
      </c>
      <c r="E997" s="739"/>
      <c r="F997" s="736" t="s">
        <v>6115</v>
      </c>
      <c r="G997" s="534"/>
      <c r="K997" s="9"/>
    </row>
    <row r="998" spans="1:11" ht="22.5" customHeight="1">
      <c r="A998" s="738">
        <v>12</v>
      </c>
      <c r="B998" s="775" t="s">
        <v>6823</v>
      </c>
      <c r="C998" s="757" t="s">
        <v>2081</v>
      </c>
      <c r="D998" s="466" t="s">
        <v>6824</v>
      </c>
      <c r="E998" s="739"/>
      <c r="F998" s="736" t="s">
        <v>6115</v>
      </c>
      <c r="G998" s="534"/>
      <c r="K998" s="9"/>
    </row>
    <row r="999" spans="1:11" ht="22.5" customHeight="1">
      <c r="A999" s="738">
        <v>13</v>
      </c>
      <c r="B999" s="775" t="s">
        <v>6825</v>
      </c>
      <c r="C999" s="757" t="s">
        <v>2081</v>
      </c>
      <c r="D999" s="466" t="s">
        <v>6826</v>
      </c>
      <c r="E999" s="739"/>
      <c r="F999" s="736" t="s">
        <v>6115</v>
      </c>
      <c r="G999" s="534"/>
      <c r="K999" s="9"/>
    </row>
    <row r="1000" spans="1:11" ht="22.5" customHeight="1">
      <c r="A1000" s="738">
        <v>14</v>
      </c>
      <c r="B1000" s="790" t="s">
        <v>6827</v>
      </c>
      <c r="C1000" s="757"/>
      <c r="D1000" s="466"/>
      <c r="E1000" s="739"/>
      <c r="F1000" s="736" t="s">
        <v>6115</v>
      </c>
      <c r="G1000" s="534"/>
      <c r="K1000" s="9"/>
    </row>
    <row r="1001" spans="1:11" ht="22.5" customHeight="1">
      <c r="A1001" s="738">
        <v>15</v>
      </c>
      <c r="B1001" s="775" t="s">
        <v>6828</v>
      </c>
      <c r="C1001" s="757" t="s">
        <v>2077</v>
      </c>
      <c r="D1001" s="466" t="s">
        <v>6829</v>
      </c>
      <c r="E1001" s="739"/>
      <c r="F1001" s="736" t="s">
        <v>6115</v>
      </c>
      <c r="G1001" s="534"/>
      <c r="K1001" s="9"/>
    </row>
    <row r="1002" spans="1:11" ht="22.5" customHeight="1">
      <c r="A1002" s="738">
        <v>16</v>
      </c>
      <c r="B1002" s="775" t="s">
        <v>6830</v>
      </c>
      <c r="C1002" s="757" t="s">
        <v>2081</v>
      </c>
      <c r="D1002" s="466" t="s">
        <v>6831</v>
      </c>
      <c r="E1002" s="739"/>
      <c r="F1002" s="736" t="s">
        <v>6115</v>
      </c>
      <c r="G1002" s="534"/>
      <c r="K1002" s="9"/>
    </row>
    <row r="1003" spans="1:11" ht="22.5" customHeight="1">
      <c r="A1003" s="738">
        <v>17</v>
      </c>
      <c r="B1003" s="775" t="s">
        <v>6832</v>
      </c>
      <c r="C1003" s="757" t="s">
        <v>2081</v>
      </c>
      <c r="D1003" s="466" t="s">
        <v>6833</v>
      </c>
      <c r="E1003" s="739"/>
      <c r="F1003" s="736" t="s">
        <v>6115</v>
      </c>
      <c r="G1003" s="534"/>
      <c r="K1003" s="9"/>
    </row>
    <row r="1004" spans="1:11" ht="22.5" customHeight="1">
      <c r="A1004" s="738">
        <v>18</v>
      </c>
      <c r="B1004" s="772" t="s">
        <v>6834</v>
      </c>
      <c r="C1004" s="757" t="s">
        <v>6321</v>
      </c>
      <c r="D1004" s="466" t="s">
        <v>6835</v>
      </c>
      <c r="E1004" s="739"/>
      <c r="F1004" s="736" t="s">
        <v>6115</v>
      </c>
      <c r="G1004" s="534"/>
      <c r="K1004" s="9"/>
    </row>
    <row r="1005" spans="1:11" ht="22.5" customHeight="1">
      <c r="A1005" s="738">
        <v>19</v>
      </c>
      <c r="B1005" s="466" t="s">
        <v>6836</v>
      </c>
      <c r="C1005" s="757"/>
      <c r="D1005" s="466"/>
      <c r="E1005" s="739"/>
      <c r="F1005" s="736" t="s">
        <v>6115</v>
      </c>
      <c r="G1005" s="534"/>
      <c r="K1005" s="9"/>
    </row>
    <row r="1006" spans="1:11" ht="22.5" customHeight="1">
      <c r="A1006" s="738">
        <v>20</v>
      </c>
      <c r="B1006" s="772" t="s">
        <v>6837</v>
      </c>
      <c r="C1006" s="757" t="s">
        <v>2081</v>
      </c>
      <c r="D1006" s="466" t="s">
        <v>6838</v>
      </c>
      <c r="E1006" s="739"/>
      <c r="F1006" s="736" t="s">
        <v>6115</v>
      </c>
      <c r="G1006" s="534"/>
      <c r="K1006" s="9"/>
    </row>
    <row r="1007" spans="1:11" ht="22.5" customHeight="1">
      <c r="A1007" s="738">
        <v>21</v>
      </c>
      <c r="B1007" s="772" t="s">
        <v>6839</v>
      </c>
      <c r="C1007" s="757" t="s">
        <v>2081</v>
      </c>
      <c r="D1007" s="466" t="s">
        <v>6840</v>
      </c>
      <c r="E1007" s="739"/>
      <c r="F1007" s="736" t="s">
        <v>6115</v>
      </c>
      <c r="G1007" s="534"/>
      <c r="K1007" s="9"/>
    </row>
    <row r="1008" spans="1:11" ht="22.5" customHeight="1">
      <c r="A1008" s="738">
        <v>22</v>
      </c>
      <c r="B1008" s="772" t="s">
        <v>6841</v>
      </c>
      <c r="C1008" s="757" t="s">
        <v>2081</v>
      </c>
      <c r="D1008" s="466" t="s">
        <v>6842</v>
      </c>
      <c r="E1008" s="739"/>
      <c r="F1008" s="736" t="s">
        <v>6115</v>
      </c>
      <c r="G1008" s="534"/>
      <c r="K1008" s="9"/>
    </row>
    <row r="1009" spans="1:11" ht="22.5" customHeight="1">
      <c r="A1009" s="738">
        <v>23</v>
      </c>
      <c r="B1009" s="772" t="s">
        <v>6843</v>
      </c>
      <c r="C1009" s="757" t="s">
        <v>2081</v>
      </c>
      <c r="D1009" s="466" t="s">
        <v>6844</v>
      </c>
      <c r="E1009" s="739"/>
      <c r="F1009" s="736" t="s">
        <v>6115</v>
      </c>
      <c r="G1009" s="534"/>
      <c r="K1009" s="9"/>
    </row>
    <row r="1010" spans="1:11" ht="22.5" customHeight="1">
      <c r="A1010" s="738">
        <v>24</v>
      </c>
      <c r="B1010" s="772" t="s">
        <v>6845</v>
      </c>
      <c r="C1010" s="757" t="s">
        <v>2081</v>
      </c>
      <c r="D1010" s="466" t="s">
        <v>6846</v>
      </c>
      <c r="E1010" s="739"/>
      <c r="F1010" s="736" t="s">
        <v>6115</v>
      </c>
      <c r="G1010" s="534"/>
      <c r="K1010" s="9"/>
    </row>
    <row r="1011" spans="1:11" ht="22.5" customHeight="1">
      <c r="A1011" s="738">
        <v>25</v>
      </c>
      <c r="B1011" s="772" t="s">
        <v>6847</v>
      </c>
      <c r="C1011" s="757" t="s">
        <v>2081</v>
      </c>
      <c r="D1011" s="466" t="s">
        <v>6848</v>
      </c>
      <c r="E1011" s="739"/>
      <c r="F1011" s="736" t="s">
        <v>6115</v>
      </c>
      <c r="G1011" s="534"/>
      <c r="K1011" s="9"/>
    </row>
    <row r="1012" spans="1:11" ht="22.5" customHeight="1">
      <c r="A1012" s="738">
        <v>26</v>
      </c>
      <c r="B1012" s="466" t="s">
        <v>6849</v>
      </c>
      <c r="C1012" s="757"/>
      <c r="D1012" s="466"/>
      <c r="E1012" s="739"/>
      <c r="F1012" s="736" t="s">
        <v>6115</v>
      </c>
      <c r="G1012" s="534"/>
      <c r="K1012" s="9"/>
    </row>
    <row r="1013" spans="1:11" ht="22.5" customHeight="1">
      <c r="A1013" s="738">
        <v>27</v>
      </c>
      <c r="B1013" s="775" t="s">
        <v>6830</v>
      </c>
      <c r="C1013" s="757" t="s">
        <v>2077</v>
      </c>
      <c r="D1013" s="466" t="s">
        <v>6831</v>
      </c>
      <c r="E1013" s="739"/>
      <c r="F1013" s="736" t="s">
        <v>6115</v>
      </c>
      <c r="G1013" s="534"/>
      <c r="K1013" s="9"/>
    </row>
    <row r="1014" spans="1:11" ht="22.5" customHeight="1">
      <c r="A1014" s="738">
        <v>28</v>
      </c>
      <c r="B1014" s="775" t="s">
        <v>6832</v>
      </c>
      <c r="C1014" s="757" t="s">
        <v>2077</v>
      </c>
      <c r="D1014" s="466" t="s">
        <v>6833</v>
      </c>
      <c r="E1014" s="739"/>
      <c r="F1014" s="736" t="s">
        <v>6115</v>
      </c>
      <c r="G1014" s="534"/>
      <c r="K1014" s="9"/>
    </row>
    <row r="1015" spans="1:11" ht="22.5" customHeight="1">
      <c r="A1015" s="738">
        <v>29</v>
      </c>
      <c r="B1015" s="775" t="s">
        <v>6837</v>
      </c>
      <c r="C1015" s="757" t="s">
        <v>2077</v>
      </c>
      <c r="D1015" s="466" t="s">
        <v>6838</v>
      </c>
      <c r="E1015" s="739"/>
      <c r="F1015" s="736" t="s">
        <v>6115</v>
      </c>
      <c r="G1015" s="534"/>
      <c r="K1015" s="9"/>
    </row>
    <row r="1016" spans="1:11" ht="22.5" customHeight="1">
      <c r="A1016" s="738">
        <v>30</v>
      </c>
      <c r="B1016" s="772" t="s">
        <v>6841</v>
      </c>
      <c r="C1016" s="757" t="s">
        <v>2081</v>
      </c>
      <c r="D1016" s="466" t="s">
        <v>6842</v>
      </c>
      <c r="E1016" s="739"/>
      <c r="F1016" s="736" t="s">
        <v>6115</v>
      </c>
      <c r="G1016" s="534"/>
      <c r="K1016" s="9"/>
    </row>
    <row r="1017" spans="1:11" ht="22.5" customHeight="1">
      <c r="A1017" s="738">
        <v>31</v>
      </c>
      <c r="B1017" s="772" t="s">
        <v>6845</v>
      </c>
      <c r="C1017" s="757" t="s">
        <v>2081</v>
      </c>
      <c r="D1017" s="466" t="s">
        <v>6838</v>
      </c>
      <c r="E1017" s="739"/>
      <c r="F1017" s="736" t="s">
        <v>6115</v>
      </c>
      <c r="G1017" s="534"/>
      <c r="K1017" s="9"/>
    </row>
    <row r="1018" spans="1:11" ht="22.5" customHeight="1">
      <c r="A1018" s="738">
        <v>32</v>
      </c>
      <c r="B1018" s="772" t="s">
        <v>6834</v>
      </c>
      <c r="C1018" s="757" t="s">
        <v>2081</v>
      </c>
      <c r="D1018" s="466" t="s">
        <v>6835</v>
      </c>
      <c r="E1018" s="739"/>
      <c r="F1018" s="736" t="s">
        <v>6115</v>
      </c>
      <c r="G1018" s="534"/>
      <c r="K1018" s="9"/>
    </row>
    <row r="1019" spans="1:11" ht="22.5" customHeight="1">
      <c r="A1019" s="738">
        <v>33</v>
      </c>
      <c r="B1019" s="772" t="s">
        <v>6839</v>
      </c>
      <c r="C1019" s="757" t="s">
        <v>2081</v>
      </c>
      <c r="D1019" s="466" t="s">
        <v>6840</v>
      </c>
      <c r="E1019" s="739"/>
      <c r="F1019" s="736" t="s">
        <v>6115</v>
      </c>
      <c r="G1019" s="534"/>
      <c r="K1019" s="9"/>
    </row>
    <row r="1020" spans="1:11" ht="22.5" customHeight="1">
      <c r="A1020" s="738">
        <v>34</v>
      </c>
      <c r="B1020" s="466" t="s">
        <v>6850</v>
      </c>
      <c r="C1020" s="757"/>
      <c r="D1020" s="466"/>
      <c r="E1020" s="739"/>
      <c r="F1020" s="736" t="s">
        <v>6115</v>
      </c>
      <c r="G1020" s="534"/>
      <c r="K1020" s="9"/>
    </row>
    <row r="1021" spans="1:11" ht="22.5" customHeight="1">
      <c r="A1021" s="738">
        <v>35</v>
      </c>
      <c r="B1021" s="772" t="s">
        <v>6851</v>
      </c>
      <c r="C1021" s="757" t="s">
        <v>2077</v>
      </c>
      <c r="D1021" s="466" t="s">
        <v>6852</v>
      </c>
      <c r="E1021" s="739"/>
      <c r="F1021" s="736" t="s">
        <v>6115</v>
      </c>
      <c r="G1021" s="534"/>
      <c r="K1021" s="9"/>
    </row>
    <row r="1022" spans="1:11" ht="22.5" customHeight="1" thickBot="1">
      <c r="A1022" s="741">
        <v>36</v>
      </c>
      <c r="B1022" s="1413" t="s">
        <v>6853</v>
      </c>
      <c r="C1022" s="1413"/>
      <c r="D1022" s="1413"/>
      <c r="E1022" s="742"/>
      <c r="F1022" s="736" t="s">
        <v>6115</v>
      </c>
      <c r="G1022" s="743"/>
      <c r="K1022" s="9"/>
    </row>
    <row r="1023" spans="1:11" ht="22.5" customHeight="1" thickBot="1">
      <c r="A1023" s="1407" t="s">
        <v>6854</v>
      </c>
      <c r="B1023" s="1408"/>
      <c r="C1023" s="1408"/>
      <c r="D1023" s="1408"/>
      <c r="E1023" s="1408"/>
      <c r="F1023" s="1408"/>
      <c r="G1023" s="1409"/>
      <c r="H1023"/>
      <c r="K1023" s="9"/>
    </row>
    <row r="1024" spans="1:11" ht="22.5" customHeight="1" thickBot="1">
      <c r="A1024" s="777" t="s">
        <v>6107</v>
      </c>
      <c r="B1024" s="762" t="s">
        <v>6108</v>
      </c>
      <c r="C1024" s="746" t="s">
        <v>6855</v>
      </c>
      <c r="D1024" s="746" t="s">
        <v>6856</v>
      </c>
      <c r="E1024" s="746" t="s">
        <v>2457</v>
      </c>
      <c r="F1024" s="746" t="s">
        <v>2458</v>
      </c>
      <c r="G1024" s="747" t="s">
        <v>39</v>
      </c>
      <c r="H1024" s="748" t="s">
        <v>5803</v>
      </c>
      <c r="K1024" s="9"/>
    </row>
    <row r="1025" spans="1:11" ht="22.5" customHeight="1">
      <c r="A1025" s="735">
        <v>1</v>
      </c>
      <c r="B1025" s="755" t="s">
        <v>6857</v>
      </c>
      <c r="C1025" s="756"/>
      <c r="D1025" s="756"/>
      <c r="E1025" s="736"/>
      <c r="F1025" s="736" t="s">
        <v>6287</v>
      </c>
      <c r="G1025" s="737"/>
      <c r="H1025" t="s">
        <v>1898</v>
      </c>
      <c r="K1025" s="9"/>
    </row>
    <row r="1026" spans="1:11" ht="22.5" customHeight="1">
      <c r="A1026" s="738">
        <v>2</v>
      </c>
      <c r="B1026" s="772" t="s">
        <v>6858</v>
      </c>
      <c r="C1026" s="757" t="s">
        <v>2077</v>
      </c>
      <c r="D1026" s="757" t="s">
        <v>2077</v>
      </c>
      <c r="E1026" s="739" t="s">
        <v>4730</v>
      </c>
      <c r="F1026" s="739"/>
      <c r="G1026" s="534"/>
      <c r="H1026"/>
      <c r="K1026" s="9"/>
    </row>
    <row r="1027" spans="1:11" ht="22.5" customHeight="1">
      <c r="A1027" s="738">
        <v>3</v>
      </c>
      <c r="B1027" s="772" t="s">
        <v>6859</v>
      </c>
      <c r="C1027" s="757" t="s">
        <v>2077</v>
      </c>
      <c r="D1027" s="757" t="s">
        <v>6860</v>
      </c>
      <c r="E1027" s="739" t="s">
        <v>4730</v>
      </c>
      <c r="F1027" s="739"/>
      <c r="G1027" s="534"/>
      <c r="H1027"/>
      <c r="K1027" s="9"/>
    </row>
    <row r="1028" spans="1:11" ht="22.5" customHeight="1">
      <c r="A1028" s="738">
        <v>4</v>
      </c>
      <c r="B1028" s="772" t="s">
        <v>6861</v>
      </c>
      <c r="C1028" s="757" t="s">
        <v>2077</v>
      </c>
      <c r="D1028" s="757" t="s">
        <v>2077</v>
      </c>
      <c r="E1028" s="739" t="s">
        <v>4730</v>
      </c>
      <c r="F1028" s="739"/>
      <c r="G1028" s="534"/>
      <c r="H1028"/>
      <c r="K1028" s="9"/>
    </row>
    <row r="1029" spans="1:11" ht="22.5" customHeight="1">
      <c r="A1029" s="738">
        <v>5</v>
      </c>
      <c r="B1029" s="466" t="s">
        <v>6862</v>
      </c>
      <c r="C1029" s="757"/>
      <c r="D1029" s="757"/>
      <c r="E1029" s="739"/>
      <c r="F1029" s="739" t="s">
        <v>6287</v>
      </c>
      <c r="G1029" s="534"/>
      <c r="H1029" t="s">
        <v>1898</v>
      </c>
      <c r="K1029" s="9"/>
    </row>
    <row r="1030" spans="1:11" ht="22.5" customHeight="1">
      <c r="A1030" s="738">
        <v>6</v>
      </c>
      <c r="B1030" s="772" t="s">
        <v>6863</v>
      </c>
      <c r="C1030" s="757" t="s">
        <v>2081</v>
      </c>
      <c r="D1030" s="757" t="s">
        <v>2081</v>
      </c>
      <c r="E1030" s="739"/>
      <c r="F1030" s="739" t="s">
        <v>6115</v>
      </c>
      <c r="G1030" s="534" t="s">
        <v>6156</v>
      </c>
      <c r="H1030" t="s">
        <v>1898</v>
      </c>
      <c r="K1030" s="9"/>
    </row>
    <row r="1031" spans="1:11" ht="22.5" customHeight="1">
      <c r="A1031" s="738">
        <v>7</v>
      </c>
      <c r="B1031" s="772" t="s">
        <v>6864</v>
      </c>
      <c r="C1031" s="757" t="s">
        <v>2081</v>
      </c>
      <c r="D1031" s="757" t="s">
        <v>2081</v>
      </c>
      <c r="E1031" s="739"/>
      <c r="F1031" s="739" t="s">
        <v>6115</v>
      </c>
      <c r="G1031" s="534" t="s">
        <v>6156</v>
      </c>
      <c r="H1031" t="s">
        <v>1898</v>
      </c>
      <c r="K1031" s="9"/>
    </row>
    <row r="1032" spans="1:11" ht="22.5" customHeight="1">
      <c r="A1032" s="738">
        <v>8</v>
      </c>
      <c r="B1032" s="466" t="s">
        <v>6865</v>
      </c>
      <c r="C1032" s="757"/>
      <c r="D1032" s="757"/>
      <c r="E1032" s="739"/>
      <c r="F1032" s="739" t="s">
        <v>6287</v>
      </c>
      <c r="G1032" s="534"/>
      <c r="H1032" t="s">
        <v>1898</v>
      </c>
      <c r="K1032" s="9"/>
    </row>
    <row r="1033" spans="1:11" ht="22.5" customHeight="1">
      <c r="A1033" s="738">
        <v>9</v>
      </c>
      <c r="B1033" s="772" t="s">
        <v>6308</v>
      </c>
      <c r="C1033" s="757" t="s">
        <v>2077</v>
      </c>
      <c r="D1033" s="757" t="s">
        <v>2077</v>
      </c>
      <c r="E1033" s="739" t="s">
        <v>4730</v>
      </c>
      <c r="F1033" s="739"/>
      <c r="G1033" s="534"/>
      <c r="H1033"/>
      <c r="K1033" s="9"/>
    </row>
    <row r="1034" spans="1:11" ht="22.5" customHeight="1">
      <c r="A1034" s="738">
        <v>10</v>
      </c>
      <c r="B1034" s="773" t="s">
        <v>6866</v>
      </c>
      <c r="C1034" s="757" t="s">
        <v>2081</v>
      </c>
      <c r="D1034" s="757" t="s">
        <v>2081</v>
      </c>
      <c r="E1034" s="739"/>
      <c r="F1034" s="739" t="s">
        <v>6115</v>
      </c>
      <c r="G1034" s="534" t="s">
        <v>6156</v>
      </c>
      <c r="H1034" t="s">
        <v>1898</v>
      </c>
      <c r="K1034" s="9"/>
    </row>
    <row r="1035" spans="1:11" ht="22.5" customHeight="1">
      <c r="A1035" s="738">
        <v>11</v>
      </c>
      <c r="B1035" s="773" t="s">
        <v>6867</v>
      </c>
      <c r="C1035" s="757"/>
      <c r="D1035" s="757"/>
      <c r="E1035" s="739"/>
      <c r="F1035" s="739" t="s">
        <v>6287</v>
      </c>
      <c r="G1035" s="534"/>
      <c r="H1035" t="s">
        <v>1898</v>
      </c>
      <c r="K1035" s="9"/>
    </row>
    <row r="1036" spans="1:11" ht="22.5" customHeight="1">
      <c r="A1036" s="738">
        <v>12</v>
      </c>
      <c r="B1036" s="773" t="s">
        <v>6594</v>
      </c>
      <c r="C1036" s="757"/>
      <c r="D1036" s="757"/>
      <c r="E1036" s="739"/>
      <c r="F1036" s="739" t="s">
        <v>6287</v>
      </c>
      <c r="G1036" s="534"/>
      <c r="H1036" t="s">
        <v>1898</v>
      </c>
      <c r="K1036" s="9"/>
    </row>
    <row r="1037" spans="1:11" ht="22.5" customHeight="1">
      <c r="A1037" s="738">
        <v>13</v>
      </c>
      <c r="B1037" s="773" t="s">
        <v>6595</v>
      </c>
      <c r="C1037" s="757"/>
      <c r="D1037" s="757"/>
      <c r="E1037" s="739"/>
      <c r="F1037" s="739" t="s">
        <v>6287</v>
      </c>
      <c r="G1037" s="534"/>
      <c r="H1037" t="s">
        <v>1898</v>
      </c>
      <c r="K1037" s="9"/>
    </row>
    <row r="1038" spans="1:11" ht="22.5" customHeight="1">
      <c r="A1038" s="738">
        <v>14</v>
      </c>
      <c r="B1038" s="773" t="s">
        <v>6596</v>
      </c>
      <c r="C1038" s="757"/>
      <c r="D1038" s="757"/>
      <c r="E1038" s="739"/>
      <c r="F1038" s="739" t="s">
        <v>6287</v>
      </c>
      <c r="G1038" s="534"/>
      <c r="H1038" t="s">
        <v>1898</v>
      </c>
      <c r="K1038" s="9"/>
    </row>
    <row r="1039" spans="1:11" ht="22.5" customHeight="1" thickBot="1">
      <c r="A1039" s="741">
        <v>15</v>
      </c>
      <c r="B1039" s="788" t="s">
        <v>6597</v>
      </c>
      <c r="C1039" s="760"/>
      <c r="D1039" s="760"/>
      <c r="E1039" s="742"/>
      <c r="F1039" s="739" t="s">
        <v>6287</v>
      </c>
      <c r="G1039" s="743"/>
      <c r="H1039" t="s">
        <v>1898</v>
      </c>
      <c r="K1039" s="9"/>
    </row>
    <row r="1040" spans="1:11" ht="22.5" customHeight="1" thickBot="1">
      <c r="A1040" s="1407" t="s">
        <v>6868</v>
      </c>
      <c r="B1040" s="1408"/>
      <c r="C1040" s="1408"/>
      <c r="D1040" s="1408"/>
      <c r="E1040" s="1408"/>
      <c r="F1040" s="1408"/>
      <c r="G1040" s="1409"/>
      <c r="K1040" s="9"/>
    </row>
    <row r="1041" spans="1:11" ht="22.5" customHeight="1" thickBot="1">
      <c r="A1041" s="777" t="s">
        <v>6107</v>
      </c>
      <c r="B1041" s="762" t="s">
        <v>6108</v>
      </c>
      <c r="C1041" s="746" t="s">
        <v>6869</v>
      </c>
      <c r="D1041" s="746" t="s">
        <v>6870</v>
      </c>
      <c r="E1041" s="746" t="s">
        <v>2457</v>
      </c>
      <c r="F1041" s="746" t="s">
        <v>2458</v>
      </c>
      <c r="G1041" s="747" t="s">
        <v>39</v>
      </c>
      <c r="K1041" s="9"/>
    </row>
    <row r="1042" spans="1:11" ht="22.5" customHeight="1">
      <c r="A1042" s="735">
        <v>1</v>
      </c>
      <c r="B1042" s="791" t="s">
        <v>6871</v>
      </c>
      <c r="C1042" s="792"/>
      <c r="D1042" s="736"/>
      <c r="E1042" s="736"/>
      <c r="F1042" s="736" t="s">
        <v>6115</v>
      </c>
      <c r="G1042" s="737" t="s">
        <v>6872</v>
      </c>
      <c r="K1042" s="9"/>
    </row>
    <row r="1043" spans="1:11" ht="22.5" customHeight="1">
      <c r="A1043" s="738">
        <v>2</v>
      </c>
      <c r="B1043" s="793" t="s">
        <v>6873</v>
      </c>
      <c r="C1043" s="794" t="s">
        <v>2077</v>
      </c>
      <c r="D1043" s="794" t="s">
        <v>2077</v>
      </c>
      <c r="E1043" s="739"/>
      <c r="F1043" s="736" t="s">
        <v>6115</v>
      </c>
      <c r="G1043" s="534"/>
      <c r="K1043" s="9"/>
    </row>
    <row r="1044" spans="1:11" ht="22.5" customHeight="1">
      <c r="A1044" s="738">
        <v>3</v>
      </c>
      <c r="B1044" s="793" t="s">
        <v>6874</v>
      </c>
      <c r="C1044" s="794" t="s">
        <v>6321</v>
      </c>
      <c r="D1044" s="794" t="s">
        <v>6321</v>
      </c>
      <c r="E1044" s="739"/>
      <c r="F1044" s="736" t="s">
        <v>6115</v>
      </c>
      <c r="G1044" s="534"/>
      <c r="K1044" s="9"/>
    </row>
    <row r="1045" spans="1:11" ht="22.5" customHeight="1">
      <c r="A1045" s="738">
        <v>4</v>
      </c>
      <c r="B1045" s="793" t="s">
        <v>6875</v>
      </c>
      <c r="C1045" s="794" t="s">
        <v>6321</v>
      </c>
      <c r="D1045" s="794" t="s">
        <v>6321</v>
      </c>
      <c r="E1045" s="739"/>
      <c r="F1045" s="736" t="s">
        <v>6115</v>
      </c>
      <c r="G1045" s="534"/>
      <c r="K1045" s="9"/>
    </row>
    <row r="1046" spans="1:11" ht="22.5" customHeight="1">
      <c r="A1046" s="738">
        <v>5</v>
      </c>
      <c r="B1046" s="793" t="s">
        <v>6876</v>
      </c>
      <c r="C1046" s="794" t="s">
        <v>6321</v>
      </c>
      <c r="D1046" s="794" t="s">
        <v>6321</v>
      </c>
      <c r="E1046" s="739"/>
      <c r="F1046" s="736" t="s">
        <v>6115</v>
      </c>
      <c r="G1046" s="534"/>
      <c r="K1046" s="9"/>
    </row>
    <row r="1047" spans="1:11" ht="22.5" customHeight="1">
      <c r="A1047" s="738">
        <v>6</v>
      </c>
      <c r="B1047" s="795" t="s">
        <v>6877</v>
      </c>
      <c r="C1047" s="794" t="s">
        <v>2077</v>
      </c>
      <c r="D1047" s="796" t="s">
        <v>2081</v>
      </c>
      <c r="E1047" s="739"/>
      <c r="F1047" s="736" t="s">
        <v>6115</v>
      </c>
      <c r="G1047" s="534"/>
      <c r="K1047" s="9"/>
    </row>
    <row r="1048" spans="1:11" ht="22.5" customHeight="1">
      <c r="A1048" s="738">
        <v>7</v>
      </c>
      <c r="B1048" s="797" t="s">
        <v>6878</v>
      </c>
      <c r="C1048" s="794" t="s">
        <v>2081</v>
      </c>
      <c r="D1048" s="794" t="s">
        <v>2077</v>
      </c>
      <c r="E1048" s="739"/>
      <c r="F1048" s="736" t="s">
        <v>6115</v>
      </c>
      <c r="G1048" s="534"/>
      <c r="K1048" s="9"/>
    </row>
    <row r="1049" spans="1:11" ht="22.5" customHeight="1">
      <c r="A1049" s="738">
        <v>8</v>
      </c>
      <c r="B1049" s="797" t="s">
        <v>6625</v>
      </c>
      <c r="C1049" s="794" t="s">
        <v>6879</v>
      </c>
      <c r="D1049" s="794" t="s">
        <v>6879</v>
      </c>
      <c r="E1049" s="739"/>
      <c r="F1049" s="736" t="s">
        <v>6115</v>
      </c>
      <c r="G1049" s="534"/>
      <c r="K1049" s="9"/>
    </row>
    <row r="1050" spans="1:11" ht="22.5" customHeight="1">
      <c r="A1050" s="738">
        <v>9</v>
      </c>
      <c r="B1050" s="793" t="s">
        <v>6305</v>
      </c>
      <c r="C1050" s="794" t="s">
        <v>6880</v>
      </c>
      <c r="D1050" s="794" t="s">
        <v>6881</v>
      </c>
      <c r="E1050" s="739"/>
      <c r="F1050" s="736" t="s">
        <v>6115</v>
      </c>
      <c r="G1050" s="534"/>
      <c r="K1050" s="9"/>
    </row>
    <row r="1051" spans="1:11" ht="22.5" customHeight="1">
      <c r="A1051" s="738">
        <v>10</v>
      </c>
      <c r="B1051" s="793" t="s">
        <v>6306</v>
      </c>
      <c r="C1051" s="794" t="s">
        <v>6880</v>
      </c>
      <c r="D1051" s="794" t="s">
        <v>6881</v>
      </c>
      <c r="E1051" s="739"/>
      <c r="F1051" s="736" t="s">
        <v>6115</v>
      </c>
      <c r="G1051" s="534"/>
      <c r="K1051" s="9"/>
    </row>
    <row r="1052" spans="1:11" ht="22.5" customHeight="1">
      <c r="A1052" s="738">
        <v>11</v>
      </c>
      <c r="B1052" s="793" t="s">
        <v>6626</v>
      </c>
      <c r="C1052" s="794" t="s">
        <v>6880</v>
      </c>
      <c r="D1052" s="794" t="s">
        <v>6881</v>
      </c>
      <c r="E1052" s="739"/>
      <c r="F1052" s="736" t="s">
        <v>6115</v>
      </c>
      <c r="G1052" s="534"/>
      <c r="K1052" s="9"/>
    </row>
    <row r="1053" spans="1:11" ht="22.5" customHeight="1">
      <c r="A1053" s="738">
        <v>12</v>
      </c>
      <c r="B1053" s="793" t="s">
        <v>6307</v>
      </c>
      <c r="C1053" s="794" t="s">
        <v>6882</v>
      </c>
      <c r="D1053" s="794" t="s">
        <v>6883</v>
      </c>
      <c r="E1053" s="739"/>
      <c r="F1053" s="736" t="s">
        <v>6115</v>
      </c>
      <c r="G1053" s="534"/>
      <c r="K1053" s="9"/>
    </row>
    <row r="1054" spans="1:11" ht="22.5" customHeight="1">
      <c r="A1054" s="738">
        <v>13</v>
      </c>
      <c r="B1054" s="793" t="s">
        <v>6308</v>
      </c>
      <c r="C1054" s="794" t="s">
        <v>6880</v>
      </c>
      <c r="D1054" s="794" t="s">
        <v>6881</v>
      </c>
      <c r="E1054" s="739"/>
      <c r="F1054" s="736" t="s">
        <v>6115</v>
      </c>
      <c r="G1054" s="534"/>
      <c r="K1054" s="9"/>
    </row>
    <row r="1055" spans="1:11" ht="22.5" customHeight="1">
      <c r="A1055" s="738">
        <v>14</v>
      </c>
      <c r="B1055" s="793" t="s">
        <v>6309</v>
      </c>
      <c r="C1055" s="794" t="s">
        <v>6884</v>
      </c>
      <c r="D1055" s="796" t="s">
        <v>6884</v>
      </c>
      <c r="E1055" s="739"/>
      <c r="F1055" s="736" t="s">
        <v>6115</v>
      </c>
      <c r="G1055" s="534"/>
      <c r="K1055" s="9"/>
    </row>
    <row r="1056" spans="1:11" ht="22.5" customHeight="1">
      <c r="A1056" s="738">
        <v>15</v>
      </c>
      <c r="B1056" s="797" t="s">
        <v>6885</v>
      </c>
      <c r="C1056" s="794" t="s">
        <v>2077</v>
      </c>
      <c r="D1056" s="796" t="s">
        <v>2077</v>
      </c>
      <c r="E1056" s="739"/>
      <c r="F1056" s="736" t="s">
        <v>6115</v>
      </c>
      <c r="G1056" s="534"/>
      <c r="K1056" s="9"/>
    </row>
    <row r="1057" spans="1:11" ht="22.5" customHeight="1">
      <c r="A1057" s="738">
        <v>16</v>
      </c>
      <c r="B1057" s="797" t="s">
        <v>6886</v>
      </c>
      <c r="C1057" s="794" t="s">
        <v>2077</v>
      </c>
      <c r="D1057" s="794" t="s">
        <v>2077</v>
      </c>
      <c r="E1057" s="739"/>
      <c r="F1057" s="736" t="s">
        <v>6115</v>
      </c>
      <c r="G1057" s="534"/>
      <c r="K1057" s="9"/>
    </row>
    <row r="1058" spans="1:11" ht="22.5" customHeight="1">
      <c r="A1058" s="738">
        <v>17</v>
      </c>
      <c r="B1058" s="797" t="s">
        <v>6887</v>
      </c>
      <c r="C1058" s="794" t="s">
        <v>2077</v>
      </c>
      <c r="D1058" s="794" t="s">
        <v>2077</v>
      </c>
      <c r="E1058" s="739"/>
      <c r="F1058" s="736" t="s">
        <v>6115</v>
      </c>
      <c r="G1058" s="534"/>
      <c r="K1058" s="9"/>
    </row>
    <row r="1059" spans="1:11" ht="22.5" customHeight="1" thickBot="1">
      <c r="A1059" s="741">
        <v>18</v>
      </c>
      <c r="B1059" s="1403" t="s">
        <v>6888</v>
      </c>
      <c r="C1059" s="1403"/>
      <c r="D1059" s="1403"/>
      <c r="E1059" s="742"/>
      <c r="F1059" s="736" t="s">
        <v>6115</v>
      </c>
      <c r="G1059" s="743"/>
      <c r="K1059" s="9"/>
    </row>
    <row r="1060" spans="1:11" ht="22.5" customHeight="1" thickBot="1">
      <c r="A1060" s="777" t="s">
        <v>6107</v>
      </c>
      <c r="B1060" s="762" t="s">
        <v>6108</v>
      </c>
      <c r="C1060" s="746" t="s">
        <v>6889</v>
      </c>
      <c r="D1060" s="746" t="s">
        <v>6890</v>
      </c>
      <c r="E1060" s="746" t="s">
        <v>2457</v>
      </c>
      <c r="F1060" s="746" t="s">
        <v>2458</v>
      </c>
      <c r="G1060" s="747" t="s">
        <v>39</v>
      </c>
      <c r="K1060" s="9"/>
    </row>
    <row r="1061" spans="1:11" ht="22.5" customHeight="1">
      <c r="A1061" s="735">
        <v>1</v>
      </c>
      <c r="B1061" s="791" t="s">
        <v>6891</v>
      </c>
      <c r="C1061" s="792" t="s">
        <v>2077</v>
      </c>
      <c r="D1061" s="792" t="s">
        <v>2077</v>
      </c>
      <c r="E1061" s="736"/>
      <c r="F1061" s="736" t="s">
        <v>6115</v>
      </c>
      <c r="G1061" s="737" t="s">
        <v>6872</v>
      </c>
      <c r="K1061" s="9"/>
    </row>
    <row r="1062" spans="1:11" ht="22.5" customHeight="1">
      <c r="A1062" s="738">
        <v>2</v>
      </c>
      <c r="B1062" s="795" t="s">
        <v>6892</v>
      </c>
      <c r="C1062" s="794" t="s">
        <v>2077</v>
      </c>
      <c r="D1062" s="794" t="s">
        <v>2077</v>
      </c>
      <c r="E1062" s="739"/>
      <c r="F1062" s="736" t="s">
        <v>6115</v>
      </c>
      <c r="G1062" s="534"/>
      <c r="K1062" s="9"/>
    </row>
    <row r="1063" spans="1:11" ht="22.5" customHeight="1">
      <c r="A1063" s="738">
        <v>3</v>
      </c>
      <c r="B1063" s="795" t="s">
        <v>6893</v>
      </c>
      <c r="C1063" s="794" t="s">
        <v>2081</v>
      </c>
      <c r="D1063" s="794" t="s">
        <v>2081</v>
      </c>
      <c r="E1063" s="739"/>
      <c r="F1063" s="736" t="s">
        <v>6115</v>
      </c>
      <c r="G1063" s="534"/>
      <c r="K1063" s="9"/>
    </row>
    <row r="1064" spans="1:11" ht="22.5" customHeight="1">
      <c r="A1064" s="738">
        <v>4</v>
      </c>
      <c r="B1064" s="795" t="s">
        <v>6894</v>
      </c>
      <c r="C1064" s="794" t="s">
        <v>2077</v>
      </c>
      <c r="D1064" s="794" t="s">
        <v>2077</v>
      </c>
      <c r="E1064" s="739"/>
      <c r="F1064" s="736" t="s">
        <v>6115</v>
      </c>
      <c r="G1064" s="534"/>
      <c r="K1064" s="9"/>
    </row>
    <row r="1065" spans="1:11" ht="22.5" customHeight="1">
      <c r="A1065" s="738">
        <v>5</v>
      </c>
      <c r="B1065" s="795" t="s">
        <v>6895</v>
      </c>
      <c r="C1065" s="794" t="s">
        <v>2081</v>
      </c>
      <c r="D1065" s="794" t="s">
        <v>2081</v>
      </c>
      <c r="E1065" s="739"/>
      <c r="F1065" s="736" t="s">
        <v>6115</v>
      </c>
      <c r="G1065" s="534"/>
      <c r="K1065" s="9"/>
    </row>
    <row r="1066" spans="1:11" ht="22.5" customHeight="1" thickBot="1">
      <c r="A1066" s="763">
        <v>6</v>
      </c>
      <c r="B1066" s="798" t="s">
        <v>6896</v>
      </c>
      <c r="C1066" s="799" t="s">
        <v>2081</v>
      </c>
      <c r="D1066" s="799" t="s">
        <v>2081</v>
      </c>
      <c r="E1066" s="764"/>
      <c r="F1066" s="736" t="s">
        <v>6115</v>
      </c>
      <c r="G1066" s="765"/>
      <c r="K1066" s="9"/>
    </row>
    <row r="1067" spans="1:11" ht="22.5" customHeight="1" thickBot="1">
      <c r="A1067" s="1404" t="s">
        <v>6897</v>
      </c>
      <c r="B1067" s="1405"/>
      <c r="C1067" s="1405"/>
      <c r="D1067" s="1405"/>
      <c r="E1067" s="1405"/>
      <c r="F1067" s="1405"/>
      <c r="G1067" s="1406"/>
      <c r="K1067" s="9"/>
    </row>
    <row r="1068" spans="1:11" ht="22.5" customHeight="1">
      <c r="A1068" s="735">
        <v>7</v>
      </c>
      <c r="B1068" s="791" t="s">
        <v>6898</v>
      </c>
      <c r="C1068" s="792"/>
      <c r="D1068" s="736"/>
      <c r="E1068" s="736"/>
      <c r="F1068" s="736" t="s">
        <v>6115</v>
      </c>
      <c r="G1068" s="737"/>
      <c r="K1068" s="9"/>
    </row>
    <row r="1069" spans="1:11" ht="22.5" customHeight="1">
      <c r="A1069" s="738">
        <v>8</v>
      </c>
      <c r="B1069" s="793" t="s">
        <v>6532</v>
      </c>
      <c r="C1069" s="794" t="s">
        <v>2077</v>
      </c>
      <c r="D1069" s="794" t="s">
        <v>2077</v>
      </c>
      <c r="E1069" s="739"/>
      <c r="F1069" s="736" t="s">
        <v>6115</v>
      </c>
      <c r="G1069" s="534"/>
      <c r="K1069" s="9"/>
    </row>
    <row r="1070" spans="1:11" ht="22.5" customHeight="1">
      <c r="A1070" s="738">
        <v>9</v>
      </c>
      <c r="B1070" s="793" t="s">
        <v>6899</v>
      </c>
      <c r="C1070" s="794" t="s">
        <v>2077</v>
      </c>
      <c r="D1070" s="794" t="s">
        <v>2077</v>
      </c>
      <c r="E1070" s="739"/>
      <c r="F1070" s="736" t="s">
        <v>6115</v>
      </c>
      <c r="G1070" s="534"/>
      <c r="K1070" s="9"/>
    </row>
    <row r="1071" spans="1:11" ht="22.5" customHeight="1">
      <c r="A1071" s="738">
        <v>10</v>
      </c>
      <c r="B1071" s="793" t="s">
        <v>6900</v>
      </c>
      <c r="C1071" s="794" t="s">
        <v>2077</v>
      </c>
      <c r="D1071" s="794" t="s">
        <v>2077</v>
      </c>
      <c r="E1071" s="739"/>
      <c r="F1071" s="736" t="s">
        <v>6115</v>
      </c>
      <c r="G1071" s="534"/>
      <c r="K1071" s="9"/>
    </row>
    <row r="1072" spans="1:11" ht="22.5" customHeight="1">
      <c r="A1072" s="738">
        <v>11</v>
      </c>
      <c r="B1072" s="793" t="s">
        <v>6901</v>
      </c>
      <c r="C1072" s="794" t="s">
        <v>2077</v>
      </c>
      <c r="D1072" s="794" t="s">
        <v>2077</v>
      </c>
      <c r="E1072" s="739"/>
      <c r="F1072" s="736" t="s">
        <v>6115</v>
      </c>
      <c r="G1072" s="534"/>
      <c r="K1072" s="9"/>
    </row>
    <row r="1073" spans="1:11" ht="22.5" customHeight="1">
      <c r="A1073" s="738">
        <v>12</v>
      </c>
      <c r="B1073" s="795" t="s">
        <v>6902</v>
      </c>
      <c r="C1073" s="794"/>
      <c r="D1073" s="739"/>
      <c r="E1073" s="739"/>
      <c r="F1073" s="736" t="s">
        <v>6115</v>
      </c>
      <c r="G1073" s="534"/>
      <c r="K1073" s="9"/>
    </row>
    <row r="1074" spans="1:11" ht="22.5" customHeight="1">
      <c r="A1074" s="738">
        <v>13</v>
      </c>
      <c r="B1074" s="793" t="s">
        <v>6532</v>
      </c>
      <c r="C1074" s="794" t="s">
        <v>2077</v>
      </c>
      <c r="D1074" s="794" t="s">
        <v>2077</v>
      </c>
      <c r="E1074" s="739"/>
      <c r="F1074" s="736" t="s">
        <v>6115</v>
      </c>
      <c r="G1074" s="534"/>
      <c r="K1074" s="9"/>
    </row>
    <row r="1075" spans="1:11" ht="22.5" customHeight="1">
      <c r="A1075" s="738">
        <v>14</v>
      </c>
      <c r="B1075" s="793" t="s">
        <v>6903</v>
      </c>
      <c r="C1075" s="794" t="s">
        <v>2077</v>
      </c>
      <c r="D1075" s="794" t="s">
        <v>2077</v>
      </c>
      <c r="E1075" s="739"/>
      <c r="F1075" s="736" t="s">
        <v>6115</v>
      </c>
      <c r="G1075" s="534"/>
      <c r="K1075" s="9"/>
    </row>
    <row r="1076" spans="1:11" ht="22.5" customHeight="1">
      <c r="A1076" s="738">
        <v>15</v>
      </c>
      <c r="B1076" s="793" t="s">
        <v>6904</v>
      </c>
      <c r="C1076" s="794" t="s">
        <v>2077</v>
      </c>
      <c r="D1076" s="794" t="s">
        <v>2077</v>
      </c>
      <c r="E1076" s="739"/>
      <c r="F1076" s="736" t="s">
        <v>6115</v>
      </c>
      <c r="G1076" s="534"/>
      <c r="K1076" s="9"/>
    </row>
    <row r="1077" spans="1:11" ht="22.5" customHeight="1">
      <c r="A1077" s="738">
        <v>16</v>
      </c>
      <c r="B1077" s="793" t="s">
        <v>6905</v>
      </c>
      <c r="C1077" s="794" t="s">
        <v>2077</v>
      </c>
      <c r="D1077" s="794" t="s">
        <v>2077</v>
      </c>
      <c r="E1077" s="739"/>
      <c r="F1077" s="736" t="s">
        <v>6115</v>
      </c>
      <c r="G1077" s="534"/>
      <c r="K1077" s="9"/>
    </row>
    <row r="1078" spans="1:11" ht="22.5" customHeight="1">
      <c r="A1078" s="738">
        <v>17</v>
      </c>
      <c r="B1078" s="793" t="s">
        <v>6906</v>
      </c>
      <c r="C1078" s="794" t="s">
        <v>2077</v>
      </c>
      <c r="D1078" s="794" t="s">
        <v>2077</v>
      </c>
      <c r="E1078" s="739"/>
      <c r="F1078" s="736" t="s">
        <v>6115</v>
      </c>
      <c r="G1078" s="534"/>
      <c r="K1078" s="9"/>
    </row>
    <row r="1079" spans="1:11" ht="22.5" customHeight="1">
      <c r="A1079" s="738">
        <v>18</v>
      </c>
      <c r="B1079" s="793" t="s">
        <v>6907</v>
      </c>
      <c r="C1079" s="794" t="s">
        <v>2081</v>
      </c>
      <c r="D1079" s="794" t="s">
        <v>2081</v>
      </c>
      <c r="E1079" s="739"/>
      <c r="F1079" s="736" t="s">
        <v>6115</v>
      </c>
      <c r="G1079" s="534"/>
      <c r="K1079" s="9"/>
    </row>
    <row r="1080" spans="1:11" ht="22.5" customHeight="1">
      <c r="A1080" s="738">
        <v>19</v>
      </c>
      <c r="B1080" s="793" t="s">
        <v>6908</v>
      </c>
      <c r="C1080" s="794" t="s">
        <v>2081</v>
      </c>
      <c r="D1080" s="794" t="s">
        <v>2081</v>
      </c>
      <c r="E1080" s="739"/>
      <c r="F1080" s="736" t="s">
        <v>6115</v>
      </c>
      <c r="G1080" s="534"/>
      <c r="K1080" s="9"/>
    </row>
    <row r="1081" spans="1:11" ht="22.5" customHeight="1">
      <c r="A1081" s="738">
        <v>20</v>
      </c>
      <c r="B1081" s="795" t="s">
        <v>6909</v>
      </c>
      <c r="C1081" s="794"/>
      <c r="D1081" s="739"/>
      <c r="E1081" s="739"/>
      <c r="F1081" s="736" t="s">
        <v>6115</v>
      </c>
      <c r="G1081" s="534"/>
      <c r="K1081" s="9"/>
    </row>
    <row r="1082" spans="1:11" ht="22.5" customHeight="1">
      <c r="A1082" s="738">
        <v>21</v>
      </c>
      <c r="B1082" s="793" t="s">
        <v>6532</v>
      </c>
      <c r="C1082" s="794" t="s">
        <v>2181</v>
      </c>
      <c r="D1082" s="800" t="s">
        <v>2181</v>
      </c>
      <c r="E1082" s="739"/>
      <c r="F1082" s="736" t="s">
        <v>6115</v>
      </c>
      <c r="G1082" s="534"/>
      <c r="K1082" s="9"/>
    </row>
    <row r="1083" spans="1:11" ht="22.5" customHeight="1">
      <c r="A1083" s="738">
        <v>22</v>
      </c>
      <c r="B1083" s="793" t="s">
        <v>6910</v>
      </c>
      <c r="C1083" s="794" t="s">
        <v>2181</v>
      </c>
      <c r="D1083" s="800" t="s">
        <v>2181</v>
      </c>
      <c r="E1083" s="739"/>
      <c r="F1083" s="736" t="s">
        <v>6115</v>
      </c>
      <c r="G1083" s="534"/>
      <c r="K1083" s="9"/>
    </row>
    <row r="1084" spans="1:11" ht="22.5" customHeight="1">
      <c r="A1084" s="738">
        <v>23</v>
      </c>
      <c r="B1084" s="793" t="s">
        <v>6904</v>
      </c>
      <c r="C1084" s="794" t="s">
        <v>2181</v>
      </c>
      <c r="D1084" s="800" t="s">
        <v>2181</v>
      </c>
      <c r="E1084" s="739"/>
      <c r="F1084" s="736" t="s">
        <v>6115</v>
      </c>
      <c r="G1084" s="534"/>
      <c r="K1084" s="9"/>
    </row>
    <row r="1085" spans="1:11" ht="22.5" customHeight="1">
      <c r="A1085" s="738">
        <v>24</v>
      </c>
      <c r="B1085" s="793" t="s">
        <v>6905</v>
      </c>
      <c r="C1085" s="794" t="s">
        <v>2181</v>
      </c>
      <c r="D1085" s="800" t="s">
        <v>2181</v>
      </c>
      <c r="E1085" s="739"/>
      <c r="F1085" s="736" t="s">
        <v>6115</v>
      </c>
      <c r="G1085" s="534"/>
      <c r="K1085" s="9"/>
    </row>
    <row r="1086" spans="1:11" ht="22.5" customHeight="1">
      <c r="A1086" s="738">
        <v>25</v>
      </c>
      <c r="B1086" s="793" t="s">
        <v>6911</v>
      </c>
      <c r="C1086" s="794" t="s">
        <v>2181</v>
      </c>
      <c r="D1086" s="800" t="s">
        <v>2181</v>
      </c>
      <c r="E1086" s="739"/>
      <c r="F1086" s="736" t="s">
        <v>6115</v>
      </c>
      <c r="G1086" s="534"/>
      <c r="K1086" s="9"/>
    </row>
    <row r="1087" spans="1:11" ht="22.5" customHeight="1">
      <c r="A1087" s="738">
        <v>26</v>
      </c>
      <c r="B1087" s="793" t="s">
        <v>6907</v>
      </c>
      <c r="C1087" s="794" t="s">
        <v>2181</v>
      </c>
      <c r="D1087" s="800" t="s">
        <v>2181</v>
      </c>
      <c r="E1087" s="739"/>
      <c r="F1087" s="736" t="s">
        <v>6115</v>
      </c>
      <c r="G1087" s="534"/>
      <c r="K1087" s="9"/>
    </row>
    <row r="1088" spans="1:11" ht="22.5" customHeight="1">
      <c r="A1088" s="738">
        <v>27</v>
      </c>
      <c r="B1088" s="793" t="s">
        <v>6908</v>
      </c>
      <c r="C1088" s="794" t="s">
        <v>2181</v>
      </c>
      <c r="D1088" s="800" t="s">
        <v>2181</v>
      </c>
      <c r="E1088" s="739"/>
      <c r="F1088" s="736" t="s">
        <v>6115</v>
      </c>
      <c r="G1088" s="534"/>
      <c r="K1088" s="9"/>
    </row>
    <row r="1089" spans="1:11" ht="22.5" customHeight="1">
      <c r="A1089" s="738">
        <v>28</v>
      </c>
      <c r="B1089" s="793" t="s">
        <v>6912</v>
      </c>
      <c r="C1089" s="794" t="s">
        <v>2077</v>
      </c>
      <c r="D1089" s="800" t="s">
        <v>2077</v>
      </c>
      <c r="E1089" s="739"/>
      <c r="F1089" s="736" t="s">
        <v>6115</v>
      </c>
      <c r="G1089" s="534"/>
      <c r="K1089" s="9"/>
    </row>
    <row r="1090" spans="1:11" ht="22.5" customHeight="1">
      <c r="A1090" s="738">
        <v>29</v>
      </c>
      <c r="B1090" s="793" t="s">
        <v>1776</v>
      </c>
      <c r="C1090" s="794" t="s">
        <v>2081</v>
      </c>
      <c r="D1090" s="796" t="s">
        <v>2077</v>
      </c>
      <c r="E1090" s="739"/>
      <c r="F1090" s="736" t="s">
        <v>6115</v>
      </c>
      <c r="G1090" s="534"/>
      <c r="K1090" s="9"/>
    </row>
    <row r="1091" spans="1:11" ht="22.5" customHeight="1">
      <c r="A1091" s="738">
        <v>30</v>
      </c>
      <c r="B1091" s="795" t="s">
        <v>6913</v>
      </c>
      <c r="C1091" s="794"/>
      <c r="D1091" s="739"/>
      <c r="E1091" s="739"/>
      <c r="F1091" s="736" t="s">
        <v>6115</v>
      </c>
      <c r="G1091" s="534"/>
      <c r="K1091" s="9"/>
    </row>
    <row r="1092" spans="1:11" ht="22.5" customHeight="1">
      <c r="A1092" s="738">
        <v>31</v>
      </c>
      <c r="B1092" s="793" t="s">
        <v>6532</v>
      </c>
      <c r="C1092" s="794" t="s">
        <v>2077</v>
      </c>
      <c r="D1092" s="800" t="s">
        <v>2077</v>
      </c>
      <c r="E1092" s="739"/>
      <c r="F1092" s="736" t="s">
        <v>6115</v>
      </c>
      <c r="G1092" s="534"/>
      <c r="K1092" s="9"/>
    </row>
    <row r="1093" spans="1:11" ht="22.5" customHeight="1">
      <c r="A1093" s="738">
        <v>32</v>
      </c>
      <c r="B1093" s="793" t="s">
        <v>6914</v>
      </c>
      <c r="C1093" s="794" t="s">
        <v>2181</v>
      </c>
      <c r="D1093" s="800" t="s">
        <v>2181</v>
      </c>
      <c r="E1093" s="739"/>
      <c r="F1093" s="736" t="s">
        <v>6115</v>
      </c>
      <c r="G1093" s="534"/>
      <c r="K1093" s="9"/>
    </row>
    <row r="1094" spans="1:11" ht="22.5" customHeight="1">
      <c r="A1094" s="738">
        <v>33</v>
      </c>
      <c r="B1094" s="793" t="s">
        <v>6915</v>
      </c>
      <c r="C1094" s="794" t="s">
        <v>2077</v>
      </c>
      <c r="D1094" s="800" t="s">
        <v>2077</v>
      </c>
      <c r="E1094" s="739"/>
      <c r="F1094" s="736" t="s">
        <v>6115</v>
      </c>
      <c r="G1094" s="534"/>
      <c r="K1094" s="9"/>
    </row>
    <row r="1095" spans="1:11" ht="22.5" customHeight="1">
      <c r="A1095" s="738">
        <v>34</v>
      </c>
      <c r="B1095" s="793" t="s">
        <v>6916</v>
      </c>
      <c r="C1095" s="794" t="s">
        <v>2077</v>
      </c>
      <c r="D1095" s="800" t="s">
        <v>2077</v>
      </c>
      <c r="E1095" s="739"/>
      <c r="F1095" s="736" t="s">
        <v>6115</v>
      </c>
      <c r="G1095" s="534"/>
      <c r="K1095" s="9"/>
    </row>
    <row r="1096" spans="1:11" ht="22.5" customHeight="1">
      <c r="A1096" s="738">
        <v>35</v>
      </c>
      <c r="B1096" s="797" t="s">
        <v>6917</v>
      </c>
      <c r="C1096" s="794"/>
      <c r="D1096" s="739"/>
      <c r="E1096" s="739"/>
      <c r="F1096" s="736" t="s">
        <v>6115</v>
      </c>
      <c r="G1096" s="534"/>
      <c r="K1096" s="9"/>
    </row>
    <row r="1097" spans="1:11" ht="22.5" customHeight="1">
      <c r="A1097" s="738">
        <v>36</v>
      </c>
      <c r="B1097" s="793" t="s">
        <v>6918</v>
      </c>
      <c r="C1097" s="794" t="s">
        <v>2077</v>
      </c>
      <c r="D1097" s="800" t="s">
        <v>2077</v>
      </c>
      <c r="E1097" s="739"/>
      <c r="F1097" s="736" t="s">
        <v>6115</v>
      </c>
      <c r="G1097" s="534"/>
      <c r="K1097" s="9"/>
    </row>
    <row r="1098" spans="1:11" ht="22.5" customHeight="1">
      <c r="A1098" s="738">
        <v>37</v>
      </c>
      <c r="B1098" s="793" t="s">
        <v>6904</v>
      </c>
      <c r="C1098" s="794" t="s">
        <v>2081</v>
      </c>
      <c r="D1098" s="800" t="s">
        <v>2077</v>
      </c>
      <c r="E1098" s="739"/>
      <c r="F1098" s="736" t="s">
        <v>6115</v>
      </c>
      <c r="G1098" s="534"/>
      <c r="K1098" s="9"/>
    </row>
    <row r="1099" spans="1:11" ht="22.5" customHeight="1">
      <c r="A1099" s="738">
        <v>38</v>
      </c>
      <c r="B1099" s="801" t="s">
        <v>6905</v>
      </c>
      <c r="C1099" s="800" t="s">
        <v>2081</v>
      </c>
      <c r="D1099" s="800" t="s">
        <v>2077</v>
      </c>
      <c r="E1099" s="739"/>
      <c r="F1099" s="736" t="s">
        <v>6115</v>
      </c>
      <c r="G1099" s="534"/>
      <c r="K1099" s="9"/>
    </row>
    <row r="1100" spans="1:11" ht="22.5" customHeight="1">
      <c r="A1100" s="738">
        <v>39</v>
      </c>
      <c r="B1100" s="801" t="s">
        <v>6911</v>
      </c>
      <c r="C1100" s="800" t="s">
        <v>2081</v>
      </c>
      <c r="D1100" s="800" t="s">
        <v>2077</v>
      </c>
      <c r="E1100" s="739"/>
      <c r="F1100" s="736" t="s">
        <v>6115</v>
      </c>
      <c r="G1100" s="534"/>
      <c r="K1100" s="9"/>
    </row>
    <row r="1101" spans="1:11" ht="22.5" customHeight="1">
      <c r="A1101" s="738">
        <v>40</v>
      </c>
      <c r="B1101" s="802" t="s">
        <v>6919</v>
      </c>
      <c r="C1101" s="739"/>
      <c r="D1101" s="739"/>
      <c r="E1101" s="739"/>
      <c r="F1101" s="736" t="s">
        <v>6115</v>
      </c>
      <c r="G1101" s="534"/>
      <c r="K1101" s="9"/>
    </row>
    <row r="1102" spans="1:11" ht="22.5" customHeight="1">
      <c r="A1102" s="738">
        <v>41</v>
      </c>
      <c r="B1102" s="801" t="s">
        <v>6532</v>
      </c>
      <c r="C1102" s="800" t="s">
        <v>2081</v>
      </c>
      <c r="D1102" s="800" t="s">
        <v>2077</v>
      </c>
      <c r="E1102" s="739"/>
      <c r="F1102" s="736" t="s">
        <v>6115</v>
      </c>
      <c r="G1102" s="534"/>
      <c r="K1102" s="9"/>
    </row>
    <row r="1103" spans="1:11" ht="22.5" customHeight="1">
      <c r="A1103" s="738">
        <v>42</v>
      </c>
      <c r="B1103" s="801" t="s">
        <v>6899</v>
      </c>
      <c r="C1103" s="800" t="s">
        <v>2077</v>
      </c>
      <c r="D1103" s="800" t="s">
        <v>2077</v>
      </c>
      <c r="E1103" s="739"/>
      <c r="F1103" s="736" t="s">
        <v>6115</v>
      </c>
      <c r="G1103" s="534"/>
      <c r="K1103" s="9"/>
    </row>
    <row r="1104" spans="1:11" ht="22.5" customHeight="1">
      <c r="A1104" s="738">
        <v>43</v>
      </c>
      <c r="B1104" s="801" t="s">
        <v>6900</v>
      </c>
      <c r="C1104" s="800" t="s">
        <v>2077</v>
      </c>
      <c r="D1104" s="800" t="s">
        <v>2081</v>
      </c>
      <c r="E1104" s="739"/>
      <c r="F1104" s="736" t="s">
        <v>6115</v>
      </c>
      <c r="G1104" s="534"/>
      <c r="K1104" s="9"/>
    </row>
    <row r="1105" spans="1:11" ht="22.5" customHeight="1">
      <c r="A1105" s="738">
        <v>44</v>
      </c>
      <c r="B1105" s="801" t="s">
        <v>6903</v>
      </c>
      <c r="C1105" s="800" t="s">
        <v>2081</v>
      </c>
      <c r="D1105" s="800" t="s">
        <v>2077</v>
      </c>
      <c r="E1105" s="739"/>
      <c r="F1105" s="736" t="s">
        <v>6115</v>
      </c>
      <c r="G1105" s="534"/>
      <c r="K1105" s="9"/>
    </row>
    <row r="1106" spans="1:11" ht="22.5" customHeight="1" thickBot="1">
      <c r="A1106" s="741">
        <v>45</v>
      </c>
      <c r="B1106" s="803" t="s">
        <v>6920</v>
      </c>
      <c r="C1106" s="804" t="s">
        <v>2077</v>
      </c>
      <c r="D1106" s="804" t="s">
        <v>2077</v>
      </c>
      <c r="E1106" s="742"/>
      <c r="F1106" s="736" t="s">
        <v>6115</v>
      </c>
      <c r="G1106" s="743"/>
      <c r="K1106" s="9"/>
    </row>
    <row r="1107" spans="1:11" ht="22.5" customHeight="1" thickBot="1">
      <c r="A1107" s="1407" t="s">
        <v>6921</v>
      </c>
      <c r="B1107" s="1408"/>
      <c r="C1107" s="1408"/>
      <c r="D1107" s="1408"/>
      <c r="E1107" s="1408"/>
      <c r="F1107" s="1409"/>
      <c r="K1107" s="9"/>
    </row>
    <row r="1108" spans="1:11" ht="22.5" customHeight="1" thickBot="1">
      <c r="A1108" s="777" t="s">
        <v>6107</v>
      </c>
      <c r="B1108" s="762" t="s">
        <v>6108</v>
      </c>
      <c r="C1108" s="746" t="s">
        <v>6109</v>
      </c>
      <c r="D1108" s="746" t="s">
        <v>2457</v>
      </c>
      <c r="E1108" s="746" t="s">
        <v>2458</v>
      </c>
      <c r="F1108" s="747" t="s">
        <v>39</v>
      </c>
      <c r="K1108" s="9"/>
    </row>
    <row r="1109" spans="1:11" ht="22.5" customHeight="1">
      <c r="A1109" s="735">
        <v>1</v>
      </c>
      <c r="B1109" s="791" t="s">
        <v>6922</v>
      </c>
      <c r="C1109" s="792" t="s">
        <v>2077</v>
      </c>
      <c r="D1109" s="736"/>
      <c r="E1109" s="736" t="s">
        <v>6115</v>
      </c>
      <c r="F1109" s="737" t="s">
        <v>6872</v>
      </c>
      <c r="K1109" s="9"/>
    </row>
    <row r="1110" spans="1:11" ht="22.5" customHeight="1">
      <c r="A1110" s="738">
        <v>2</v>
      </c>
      <c r="B1110" s="795" t="s">
        <v>6923</v>
      </c>
      <c r="C1110" s="794" t="s">
        <v>2077</v>
      </c>
      <c r="D1110" s="739"/>
      <c r="E1110" s="736" t="s">
        <v>6115</v>
      </c>
      <c r="F1110" s="534"/>
      <c r="K1110" s="9"/>
    </row>
    <row r="1111" spans="1:11" ht="22.5" customHeight="1">
      <c r="A1111" s="738">
        <v>3</v>
      </c>
      <c r="B1111" s="795" t="s">
        <v>6924</v>
      </c>
      <c r="C1111" s="794" t="s">
        <v>2077</v>
      </c>
      <c r="D1111" s="739"/>
      <c r="E1111" s="736" t="s">
        <v>6115</v>
      </c>
      <c r="F1111" s="534"/>
      <c r="K1111" s="9"/>
    </row>
    <row r="1112" spans="1:11" ht="22.5" customHeight="1">
      <c r="A1112" s="738">
        <v>4</v>
      </c>
      <c r="B1112" s="795" t="s">
        <v>6925</v>
      </c>
      <c r="C1112" s="794" t="s">
        <v>2077</v>
      </c>
      <c r="D1112" s="739"/>
      <c r="E1112" s="736" t="s">
        <v>6115</v>
      </c>
      <c r="F1112" s="534"/>
      <c r="K1112" s="9"/>
    </row>
    <row r="1113" spans="1:11" ht="22.5" customHeight="1">
      <c r="A1113" s="738">
        <v>5</v>
      </c>
      <c r="B1113" s="795" t="s">
        <v>6926</v>
      </c>
      <c r="C1113" s="794" t="s">
        <v>2081</v>
      </c>
      <c r="D1113" s="739"/>
      <c r="E1113" s="736" t="s">
        <v>6115</v>
      </c>
      <c r="F1113" s="534"/>
      <c r="K1113" s="9"/>
    </row>
    <row r="1114" spans="1:11" ht="22.5" customHeight="1">
      <c r="A1114" s="738">
        <v>6</v>
      </c>
      <c r="B1114" s="795" t="s">
        <v>6927</v>
      </c>
      <c r="C1114" s="794" t="s">
        <v>2081</v>
      </c>
      <c r="D1114" s="739"/>
      <c r="E1114" s="736" t="s">
        <v>6115</v>
      </c>
      <c r="F1114" s="534"/>
      <c r="K1114" s="9"/>
    </row>
    <row r="1115" spans="1:11" ht="22.5" customHeight="1">
      <c r="A1115" s="738">
        <v>7</v>
      </c>
      <c r="B1115" s="547" t="s">
        <v>6928</v>
      </c>
      <c r="C1115" s="800" t="s">
        <v>2077</v>
      </c>
      <c r="D1115" s="739"/>
      <c r="E1115" s="736" t="s">
        <v>6115</v>
      </c>
      <c r="F1115" s="534"/>
      <c r="K1115" s="9"/>
    </row>
    <row r="1116" spans="1:11" ht="22.5" customHeight="1" thickBot="1">
      <c r="A1116" s="741">
        <v>8</v>
      </c>
      <c r="B1116" s="805" t="s">
        <v>6929</v>
      </c>
      <c r="C1116" s="804" t="s">
        <v>2077</v>
      </c>
      <c r="D1116" s="742"/>
      <c r="E1116" s="736" t="s">
        <v>6115</v>
      </c>
      <c r="F1116" s="743"/>
      <c r="K1116" s="9"/>
    </row>
    <row r="1117" spans="1:11" ht="22.5" customHeight="1">
      <c r="K1117" s="9"/>
    </row>
    <row r="1118" spans="1:11" ht="22.5" customHeight="1">
      <c r="K1118" s="9"/>
    </row>
    <row r="1119" spans="1:11" ht="22.5" customHeight="1">
      <c r="K1119" s="9"/>
    </row>
    <row r="1120" spans="1:11" ht="22.5" customHeight="1">
      <c r="K1120" s="9"/>
    </row>
    <row r="1121" spans="11:11" ht="22.5" customHeight="1">
      <c r="K1121" s="9"/>
    </row>
    <row r="65536" spans="6:6" ht="22.5" customHeight="1">
      <c r="F65536" s="399" t="s">
        <v>1898</v>
      </c>
    </row>
  </sheetData>
  <mergeCells count="15">
    <mergeCell ref="A698:F698"/>
    <mergeCell ref="A1:E1"/>
    <mergeCell ref="A172:F172"/>
    <mergeCell ref="A190:G190"/>
    <mergeCell ref="A495:F495"/>
    <mergeCell ref="B656:E656"/>
    <mergeCell ref="B1059:D1059"/>
    <mergeCell ref="A1067:G1067"/>
    <mergeCell ref="A1107:F1107"/>
    <mergeCell ref="A901:F901"/>
    <mergeCell ref="A934:G934"/>
    <mergeCell ref="A985:G985"/>
    <mergeCell ref="B1022:D1022"/>
    <mergeCell ref="A1023:G1023"/>
    <mergeCell ref="A1040:G1040"/>
  </mergeCells>
  <phoneticPr fontId="3" type="noConversion"/>
  <conditionalFormatting sqref="C2">
    <cfRule type="cellIs" dxfId="73" priority="43" stopIfTrue="1" operator="equal">
      <formula>"N/A"</formula>
    </cfRule>
    <cfRule type="cellIs" dxfId="72" priority="44" stopIfTrue="1" operator="equal">
      <formula>"?"</formula>
    </cfRule>
  </conditionalFormatting>
  <conditionalFormatting sqref="C173:D173">
    <cfRule type="cellIs" dxfId="71" priority="41" stopIfTrue="1" operator="equal">
      <formula>"N/A"</formula>
    </cfRule>
    <cfRule type="cellIs" dxfId="70" priority="42" stopIfTrue="1" operator="equal">
      <formula>"?"</formula>
    </cfRule>
  </conditionalFormatting>
  <conditionalFormatting sqref="C191:E191 H191">
    <cfRule type="cellIs" dxfId="69" priority="39" stopIfTrue="1" operator="equal">
      <formula>"N/A"</formula>
    </cfRule>
    <cfRule type="cellIs" dxfId="68" priority="40" stopIfTrue="1" operator="equal">
      <formula>"?"</formula>
    </cfRule>
  </conditionalFormatting>
  <conditionalFormatting sqref="E216 C216">
    <cfRule type="cellIs" dxfId="67" priority="37" stopIfTrue="1" operator="equal">
      <formula>"N/A"</formula>
    </cfRule>
    <cfRule type="cellIs" dxfId="66" priority="38" stopIfTrue="1" operator="equal">
      <formula>"?"</formula>
    </cfRule>
  </conditionalFormatting>
  <conditionalFormatting sqref="C319:G319 J319">
    <cfRule type="cellIs" dxfId="65" priority="35" stopIfTrue="1" operator="equal">
      <formula>"N/A"</formula>
    </cfRule>
    <cfRule type="cellIs" dxfId="64" priority="36" stopIfTrue="1" operator="equal">
      <formula>"?"</formula>
    </cfRule>
  </conditionalFormatting>
  <conditionalFormatting sqref="C369:D369">
    <cfRule type="cellIs" dxfId="63" priority="33" stopIfTrue="1" operator="equal">
      <formula>"N/A"</formula>
    </cfRule>
    <cfRule type="cellIs" dxfId="62" priority="34" stopIfTrue="1" operator="equal">
      <formula>"?"</formula>
    </cfRule>
  </conditionalFormatting>
  <conditionalFormatting sqref="C376:D376">
    <cfRule type="cellIs" dxfId="61" priority="31" stopIfTrue="1" operator="equal">
      <formula>"N/A"</formula>
    </cfRule>
    <cfRule type="cellIs" dxfId="60" priority="32" stopIfTrue="1" operator="equal">
      <formula>"?"</formula>
    </cfRule>
  </conditionalFormatting>
  <conditionalFormatting sqref="C383:D383">
    <cfRule type="cellIs" dxfId="59" priority="29" stopIfTrue="1" operator="equal">
      <formula>"N/A"</formula>
    </cfRule>
    <cfRule type="cellIs" dxfId="58" priority="30" stopIfTrue="1" operator="equal">
      <formula>"?"</formula>
    </cfRule>
  </conditionalFormatting>
  <conditionalFormatting sqref="C388:G388">
    <cfRule type="cellIs" dxfId="57" priority="27" stopIfTrue="1" operator="equal">
      <formula>"N/A"</formula>
    </cfRule>
    <cfRule type="cellIs" dxfId="56" priority="28" stopIfTrue="1" operator="equal">
      <formula>"?"</formula>
    </cfRule>
  </conditionalFormatting>
  <conditionalFormatting sqref="C491:D491">
    <cfRule type="cellIs" dxfId="55" priority="25" stopIfTrue="1" operator="equal">
      <formula>"N/A"</formula>
    </cfRule>
    <cfRule type="cellIs" dxfId="54" priority="26" stopIfTrue="1" operator="equal">
      <formula>"?"</formula>
    </cfRule>
  </conditionalFormatting>
  <conditionalFormatting sqref="C523:F523 I523">
    <cfRule type="cellIs" dxfId="53" priority="23" stopIfTrue="1" operator="equal">
      <formula>"N/A"</formula>
    </cfRule>
    <cfRule type="cellIs" dxfId="52" priority="24" stopIfTrue="1" operator="equal">
      <formula>"?"</formula>
    </cfRule>
  </conditionalFormatting>
  <conditionalFormatting sqref="C657:D657">
    <cfRule type="cellIs" dxfId="51" priority="21" stopIfTrue="1" operator="equal">
      <formula>"N/A"</formula>
    </cfRule>
    <cfRule type="cellIs" dxfId="50" priority="22" stopIfTrue="1" operator="equal">
      <formula>"?"</formula>
    </cfRule>
  </conditionalFormatting>
  <conditionalFormatting sqref="C675:D675">
    <cfRule type="cellIs" dxfId="49" priority="19" stopIfTrue="1" operator="equal">
      <formula>"N/A"</formula>
    </cfRule>
    <cfRule type="cellIs" dxfId="48" priority="20" stopIfTrue="1" operator="equal">
      <formula>"?"</formula>
    </cfRule>
  </conditionalFormatting>
  <conditionalFormatting sqref="C699:D699">
    <cfRule type="cellIs" dxfId="47" priority="17" stopIfTrue="1" operator="equal">
      <formula>"N/A"</formula>
    </cfRule>
    <cfRule type="cellIs" dxfId="46" priority="18" stopIfTrue="1" operator="equal">
      <formula>"?"</formula>
    </cfRule>
  </conditionalFormatting>
  <conditionalFormatting sqref="C807:D807">
    <cfRule type="cellIs" dxfId="45" priority="15" stopIfTrue="1" operator="equal">
      <formula>"N/A"</formula>
    </cfRule>
    <cfRule type="cellIs" dxfId="44" priority="16" stopIfTrue="1" operator="equal">
      <formula>"?"</formula>
    </cfRule>
  </conditionalFormatting>
  <conditionalFormatting sqref="C902:D902">
    <cfRule type="cellIs" dxfId="43" priority="13" stopIfTrue="1" operator="equal">
      <formula>"N/A"</formula>
    </cfRule>
    <cfRule type="cellIs" dxfId="42" priority="14" stopIfTrue="1" operator="equal">
      <formula>"?"</formula>
    </cfRule>
  </conditionalFormatting>
  <conditionalFormatting sqref="E935 C935">
    <cfRule type="cellIs" dxfId="41" priority="11" stopIfTrue="1" operator="equal">
      <formula>"N/A"</formula>
    </cfRule>
    <cfRule type="cellIs" dxfId="40" priority="12" stopIfTrue="1" operator="equal">
      <formula>"?"</formula>
    </cfRule>
  </conditionalFormatting>
  <conditionalFormatting sqref="E986 C986">
    <cfRule type="cellIs" dxfId="39" priority="9" stopIfTrue="1" operator="equal">
      <formula>"N/A"</formula>
    </cfRule>
    <cfRule type="cellIs" dxfId="38" priority="10" stopIfTrue="1" operator="equal">
      <formula>"?"</formula>
    </cfRule>
  </conditionalFormatting>
  <conditionalFormatting sqref="C1024:E1024 H1024">
    <cfRule type="cellIs" dxfId="37" priority="7" stopIfTrue="1" operator="equal">
      <formula>"N/A"</formula>
    </cfRule>
    <cfRule type="cellIs" dxfId="36" priority="8" stopIfTrue="1" operator="equal">
      <formula>"?"</formula>
    </cfRule>
  </conditionalFormatting>
  <conditionalFormatting sqref="C1041:E1041">
    <cfRule type="cellIs" dxfId="35" priority="5" stopIfTrue="1" operator="equal">
      <formula>"N/A"</formula>
    </cfRule>
    <cfRule type="cellIs" dxfId="34" priority="6" stopIfTrue="1" operator="equal">
      <formula>"?"</formula>
    </cfRule>
  </conditionalFormatting>
  <conditionalFormatting sqref="C1060:E1060">
    <cfRule type="cellIs" dxfId="33" priority="3" stopIfTrue="1" operator="equal">
      <formula>"N/A"</formula>
    </cfRule>
    <cfRule type="cellIs" dxfId="32" priority="4" stopIfTrue="1" operator="equal">
      <formula>"?"</formula>
    </cfRule>
  </conditionalFormatting>
  <conditionalFormatting sqref="C1108:D1108">
    <cfRule type="cellIs" dxfId="31" priority="1" stopIfTrue="1" operator="equal">
      <formula>"N/A"</formula>
    </cfRule>
    <cfRule type="cellIs" dxfId="30" priority="2" stopIfTrue="1" operator="equal">
      <formula>"?"</formula>
    </cfRule>
  </conditionalFormatting>
  <dataValidations count="1">
    <dataValidation type="list" allowBlank="1" showInputMessage="1" showErrorMessage="1" sqref="K3:K1121">
      <formula1>"PASS,FAIL,NotSupport,N/A/T,N/A/R,N/A/D"</formula1>
    </dataValidation>
  </dataValidations>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dimension ref="A1:Z27565"/>
  <sheetViews>
    <sheetView zoomScaleNormal="100" workbookViewId="0">
      <pane ySplit="1" topLeftCell="A2" activePane="bottomLeft" state="frozen"/>
      <selection pane="bottomLeft"/>
    </sheetView>
  </sheetViews>
  <sheetFormatPr defaultRowHeight="15"/>
  <cols>
    <col min="1" max="1" width="32.125" style="811" customWidth="1"/>
    <col min="2" max="2" width="52.875" style="811" customWidth="1"/>
    <col min="3" max="4" width="3.75" style="811" customWidth="1"/>
    <col min="5" max="5" width="4.625" style="811" customWidth="1"/>
    <col min="6" max="6" width="30.125" style="868" customWidth="1"/>
    <col min="7" max="7" width="16" style="810" customWidth="1"/>
    <col min="8" max="8" width="21.25" style="811" customWidth="1"/>
    <col min="9" max="10" width="9" style="811"/>
    <col min="11" max="11" width="20.375" style="811" bestFit="1" customWidth="1"/>
    <col min="12" max="256" width="9" style="811"/>
    <col min="257" max="257" width="32.125" style="811" customWidth="1"/>
    <col min="258" max="258" width="52.875" style="811" customWidth="1"/>
    <col min="259" max="260" width="3.75" style="811" customWidth="1"/>
    <col min="261" max="261" width="4.625" style="811" customWidth="1"/>
    <col min="262" max="262" width="30.125" style="811" customWidth="1"/>
    <col min="263" max="263" width="16" style="811" customWidth="1"/>
    <col min="264" max="264" width="21.25" style="811" customWidth="1"/>
    <col min="265" max="512" width="9" style="811"/>
    <col min="513" max="513" width="32.125" style="811" customWidth="1"/>
    <col min="514" max="514" width="52.875" style="811" customWidth="1"/>
    <col min="515" max="516" width="3.75" style="811" customWidth="1"/>
    <col min="517" max="517" width="4.625" style="811" customWidth="1"/>
    <col min="518" max="518" width="30.125" style="811" customWidth="1"/>
    <col min="519" max="519" width="16" style="811" customWidth="1"/>
    <col min="520" max="520" width="21.25" style="811" customWidth="1"/>
    <col min="521" max="768" width="9" style="811"/>
    <col min="769" max="769" width="32.125" style="811" customWidth="1"/>
    <col min="770" max="770" width="52.875" style="811" customWidth="1"/>
    <col min="771" max="772" width="3.75" style="811" customWidth="1"/>
    <col min="773" max="773" width="4.625" style="811" customWidth="1"/>
    <col min="774" max="774" width="30.125" style="811" customWidth="1"/>
    <col min="775" max="775" width="16" style="811" customWidth="1"/>
    <col min="776" max="776" width="21.25" style="811" customWidth="1"/>
    <col min="777" max="1024" width="9" style="811"/>
    <col min="1025" max="1025" width="32.125" style="811" customWidth="1"/>
    <col min="1026" max="1026" width="52.875" style="811" customWidth="1"/>
    <col min="1027" max="1028" width="3.75" style="811" customWidth="1"/>
    <col min="1029" max="1029" width="4.625" style="811" customWidth="1"/>
    <col min="1030" max="1030" width="30.125" style="811" customWidth="1"/>
    <col min="1031" max="1031" width="16" style="811" customWidth="1"/>
    <col min="1032" max="1032" width="21.25" style="811" customWidth="1"/>
    <col min="1033" max="1280" width="9" style="811"/>
    <col min="1281" max="1281" width="32.125" style="811" customWidth="1"/>
    <col min="1282" max="1282" width="52.875" style="811" customWidth="1"/>
    <col min="1283" max="1284" width="3.75" style="811" customWidth="1"/>
    <col min="1285" max="1285" width="4.625" style="811" customWidth="1"/>
    <col min="1286" max="1286" width="30.125" style="811" customWidth="1"/>
    <col min="1287" max="1287" width="16" style="811" customWidth="1"/>
    <col min="1288" max="1288" width="21.25" style="811" customWidth="1"/>
    <col min="1289" max="1536" width="9" style="811"/>
    <col min="1537" max="1537" width="32.125" style="811" customWidth="1"/>
    <col min="1538" max="1538" width="52.875" style="811" customWidth="1"/>
    <col min="1539" max="1540" width="3.75" style="811" customWidth="1"/>
    <col min="1541" max="1541" width="4.625" style="811" customWidth="1"/>
    <col min="1542" max="1542" width="30.125" style="811" customWidth="1"/>
    <col min="1543" max="1543" width="16" style="811" customWidth="1"/>
    <col min="1544" max="1544" width="21.25" style="811" customWidth="1"/>
    <col min="1545" max="1792" width="9" style="811"/>
    <col min="1793" max="1793" width="32.125" style="811" customWidth="1"/>
    <col min="1794" max="1794" width="52.875" style="811" customWidth="1"/>
    <col min="1795" max="1796" width="3.75" style="811" customWidth="1"/>
    <col min="1797" max="1797" width="4.625" style="811" customWidth="1"/>
    <col min="1798" max="1798" width="30.125" style="811" customWidth="1"/>
    <col min="1799" max="1799" width="16" style="811" customWidth="1"/>
    <col min="1800" max="1800" width="21.25" style="811" customWidth="1"/>
    <col min="1801" max="2048" width="9" style="811"/>
    <col min="2049" max="2049" width="32.125" style="811" customWidth="1"/>
    <col min="2050" max="2050" width="52.875" style="811" customWidth="1"/>
    <col min="2051" max="2052" width="3.75" style="811" customWidth="1"/>
    <col min="2053" max="2053" width="4.625" style="811" customWidth="1"/>
    <col min="2054" max="2054" width="30.125" style="811" customWidth="1"/>
    <col min="2055" max="2055" width="16" style="811" customWidth="1"/>
    <col min="2056" max="2056" width="21.25" style="811" customWidth="1"/>
    <col min="2057" max="2304" width="9" style="811"/>
    <col min="2305" max="2305" width="32.125" style="811" customWidth="1"/>
    <col min="2306" max="2306" width="52.875" style="811" customWidth="1"/>
    <col min="2307" max="2308" width="3.75" style="811" customWidth="1"/>
    <col min="2309" max="2309" width="4.625" style="811" customWidth="1"/>
    <col min="2310" max="2310" width="30.125" style="811" customWidth="1"/>
    <col min="2311" max="2311" width="16" style="811" customWidth="1"/>
    <col min="2312" max="2312" width="21.25" style="811" customWidth="1"/>
    <col min="2313" max="2560" width="9" style="811"/>
    <col min="2561" max="2561" width="32.125" style="811" customWidth="1"/>
    <col min="2562" max="2562" width="52.875" style="811" customWidth="1"/>
    <col min="2563" max="2564" width="3.75" style="811" customWidth="1"/>
    <col min="2565" max="2565" width="4.625" style="811" customWidth="1"/>
    <col min="2566" max="2566" width="30.125" style="811" customWidth="1"/>
    <col min="2567" max="2567" width="16" style="811" customWidth="1"/>
    <col min="2568" max="2568" width="21.25" style="811" customWidth="1"/>
    <col min="2569" max="2816" width="9" style="811"/>
    <col min="2817" max="2817" width="32.125" style="811" customWidth="1"/>
    <col min="2818" max="2818" width="52.875" style="811" customWidth="1"/>
    <col min="2819" max="2820" width="3.75" style="811" customWidth="1"/>
    <col min="2821" max="2821" width="4.625" style="811" customWidth="1"/>
    <col min="2822" max="2822" width="30.125" style="811" customWidth="1"/>
    <col min="2823" max="2823" width="16" style="811" customWidth="1"/>
    <col min="2824" max="2824" width="21.25" style="811" customWidth="1"/>
    <col min="2825" max="3072" width="9" style="811"/>
    <col min="3073" max="3073" width="32.125" style="811" customWidth="1"/>
    <col min="3074" max="3074" width="52.875" style="811" customWidth="1"/>
    <col min="3075" max="3076" width="3.75" style="811" customWidth="1"/>
    <col min="3077" max="3077" width="4.625" style="811" customWidth="1"/>
    <col min="3078" max="3078" width="30.125" style="811" customWidth="1"/>
    <col min="3079" max="3079" width="16" style="811" customWidth="1"/>
    <col min="3080" max="3080" width="21.25" style="811" customWidth="1"/>
    <col min="3081" max="3328" width="9" style="811"/>
    <col min="3329" max="3329" width="32.125" style="811" customWidth="1"/>
    <col min="3330" max="3330" width="52.875" style="811" customWidth="1"/>
    <col min="3331" max="3332" width="3.75" style="811" customWidth="1"/>
    <col min="3333" max="3333" width="4.625" style="811" customWidth="1"/>
    <col min="3334" max="3334" width="30.125" style="811" customWidth="1"/>
    <col min="3335" max="3335" width="16" style="811" customWidth="1"/>
    <col min="3336" max="3336" width="21.25" style="811" customWidth="1"/>
    <col min="3337" max="3584" width="9" style="811"/>
    <col min="3585" max="3585" width="32.125" style="811" customWidth="1"/>
    <col min="3586" max="3586" width="52.875" style="811" customWidth="1"/>
    <col min="3587" max="3588" width="3.75" style="811" customWidth="1"/>
    <col min="3589" max="3589" width="4.625" style="811" customWidth="1"/>
    <col min="3590" max="3590" width="30.125" style="811" customWidth="1"/>
    <col min="3591" max="3591" width="16" style="811" customWidth="1"/>
    <col min="3592" max="3592" width="21.25" style="811" customWidth="1"/>
    <col min="3593" max="3840" width="9" style="811"/>
    <col min="3841" max="3841" width="32.125" style="811" customWidth="1"/>
    <col min="3842" max="3842" width="52.875" style="811" customWidth="1"/>
    <col min="3843" max="3844" width="3.75" style="811" customWidth="1"/>
    <col min="3845" max="3845" width="4.625" style="811" customWidth="1"/>
    <col min="3846" max="3846" width="30.125" style="811" customWidth="1"/>
    <col min="3847" max="3847" width="16" style="811" customWidth="1"/>
    <col min="3848" max="3848" width="21.25" style="811" customWidth="1"/>
    <col min="3849" max="4096" width="9" style="811"/>
    <col min="4097" max="4097" width="32.125" style="811" customWidth="1"/>
    <col min="4098" max="4098" width="52.875" style="811" customWidth="1"/>
    <col min="4099" max="4100" width="3.75" style="811" customWidth="1"/>
    <col min="4101" max="4101" width="4.625" style="811" customWidth="1"/>
    <col min="4102" max="4102" width="30.125" style="811" customWidth="1"/>
    <col min="4103" max="4103" width="16" style="811" customWidth="1"/>
    <col min="4104" max="4104" width="21.25" style="811" customWidth="1"/>
    <col min="4105" max="4352" width="9" style="811"/>
    <col min="4353" max="4353" width="32.125" style="811" customWidth="1"/>
    <col min="4354" max="4354" width="52.875" style="811" customWidth="1"/>
    <col min="4355" max="4356" width="3.75" style="811" customWidth="1"/>
    <col min="4357" max="4357" width="4.625" style="811" customWidth="1"/>
    <col min="4358" max="4358" width="30.125" style="811" customWidth="1"/>
    <col min="4359" max="4359" width="16" style="811" customWidth="1"/>
    <col min="4360" max="4360" width="21.25" style="811" customWidth="1"/>
    <col min="4361" max="4608" width="9" style="811"/>
    <col min="4609" max="4609" width="32.125" style="811" customWidth="1"/>
    <col min="4610" max="4610" width="52.875" style="811" customWidth="1"/>
    <col min="4611" max="4612" width="3.75" style="811" customWidth="1"/>
    <col min="4613" max="4613" width="4.625" style="811" customWidth="1"/>
    <col min="4614" max="4614" width="30.125" style="811" customWidth="1"/>
    <col min="4615" max="4615" width="16" style="811" customWidth="1"/>
    <col min="4616" max="4616" width="21.25" style="811" customWidth="1"/>
    <col min="4617" max="4864" width="9" style="811"/>
    <col min="4865" max="4865" width="32.125" style="811" customWidth="1"/>
    <col min="4866" max="4866" width="52.875" style="811" customWidth="1"/>
    <col min="4867" max="4868" width="3.75" style="811" customWidth="1"/>
    <col min="4869" max="4869" width="4.625" style="811" customWidth="1"/>
    <col min="4870" max="4870" width="30.125" style="811" customWidth="1"/>
    <col min="4871" max="4871" width="16" style="811" customWidth="1"/>
    <col min="4872" max="4872" width="21.25" style="811" customWidth="1"/>
    <col min="4873" max="5120" width="9" style="811"/>
    <col min="5121" max="5121" width="32.125" style="811" customWidth="1"/>
    <col min="5122" max="5122" width="52.875" style="811" customWidth="1"/>
    <col min="5123" max="5124" width="3.75" style="811" customWidth="1"/>
    <col min="5125" max="5125" width="4.625" style="811" customWidth="1"/>
    <col min="5126" max="5126" width="30.125" style="811" customWidth="1"/>
    <col min="5127" max="5127" width="16" style="811" customWidth="1"/>
    <col min="5128" max="5128" width="21.25" style="811" customWidth="1"/>
    <col min="5129" max="5376" width="9" style="811"/>
    <col min="5377" max="5377" width="32.125" style="811" customWidth="1"/>
    <col min="5378" max="5378" width="52.875" style="811" customWidth="1"/>
    <col min="5379" max="5380" width="3.75" style="811" customWidth="1"/>
    <col min="5381" max="5381" width="4.625" style="811" customWidth="1"/>
    <col min="5382" max="5382" width="30.125" style="811" customWidth="1"/>
    <col min="5383" max="5383" width="16" style="811" customWidth="1"/>
    <col min="5384" max="5384" width="21.25" style="811" customWidth="1"/>
    <col min="5385" max="5632" width="9" style="811"/>
    <col min="5633" max="5633" width="32.125" style="811" customWidth="1"/>
    <col min="5634" max="5634" width="52.875" style="811" customWidth="1"/>
    <col min="5635" max="5636" width="3.75" style="811" customWidth="1"/>
    <col min="5637" max="5637" width="4.625" style="811" customWidth="1"/>
    <col min="5638" max="5638" width="30.125" style="811" customWidth="1"/>
    <col min="5639" max="5639" width="16" style="811" customWidth="1"/>
    <col min="5640" max="5640" width="21.25" style="811" customWidth="1"/>
    <col min="5641" max="5888" width="9" style="811"/>
    <col min="5889" max="5889" width="32.125" style="811" customWidth="1"/>
    <col min="5890" max="5890" width="52.875" style="811" customWidth="1"/>
    <col min="5891" max="5892" width="3.75" style="811" customWidth="1"/>
    <col min="5893" max="5893" width="4.625" style="811" customWidth="1"/>
    <col min="5894" max="5894" width="30.125" style="811" customWidth="1"/>
    <col min="5895" max="5895" width="16" style="811" customWidth="1"/>
    <col min="5896" max="5896" width="21.25" style="811" customWidth="1"/>
    <col min="5897" max="6144" width="9" style="811"/>
    <col min="6145" max="6145" width="32.125" style="811" customWidth="1"/>
    <col min="6146" max="6146" width="52.875" style="811" customWidth="1"/>
    <col min="6147" max="6148" width="3.75" style="811" customWidth="1"/>
    <col min="6149" max="6149" width="4.625" style="811" customWidth="1"/>
    <col min="6150" max="6150" width="30.125" style="811" customWidth="1"/>
    <col min="6151" max="6151" width="16" style="811" customWidth="1"/>
    <col min="6152" max="6152" width="21.25" style="811" customWidth="1"/>
    <col min="6153" max="6400" width="9" style="811"/>
    <col min="6401" max="6401" width="32.125" style="811" customWidth="1"/>
    <col min="6402" max="6402" width="52.875" style="811" customWidth="1"/>
    <col min="6403" max="6404" width="3.75" style="811" customWidth="1"/>
    <col min="6405" max="6405" width="4.625" style="811" customWidth="1"/>
    <col min="6406" max="6406" width="30.125" style="811" customWidth="1"/>
    <col min="6407" max="6407" width="16" style="811" customWidth="1"/>
    <col min="6408" max="6408" width="21.25" style="811" customWidth="1"/>
    <col min="6409" max="6656" width="9" style="811"/>
    <col min="6657" max="6657" width="32.125" style="811" customWidth="1"/>
    <col min="6658" max="6658" width="52.875" style="811" customWidth="1"/>
    <col min="6659" max="6660" width="3.75" style="811" customWidth="1"/>
    <col min="6661" max="6661" width="4.625" style="811" customWidth="1"/>
    <col min="6662" max="6662" width="30.125" style="811" customWidth="1"/>
    <col min="6663" max="6663" width="16" style="811" customWidth="1"/>
    <col min="6664" max="6664" width="21.25" style="811" customWidth="1"/>
    <col min="6665" max="6912" width="9" style="811"/>
    <col min="6913" max="6913" width="32.125" style="811" customWidth="1"/>
    <col min="6914" max="6914" width="52.875" style="811" customWidth="1"/>
    <col min="6915" max="6916" width="3.75" style="811" customWidth="1"/>
    <col min="6917" max="6917" width="4.625" style="811" customWidth="1"/>
    <col min="6918" max="6918" width="30.125" style="811" customWidth="1"/>
    <col min="6919" max="6919" width="16" style="811" customWidth="1"/>
    <col min="6920" max="6920" width="21.25" style="811" customWidth="1"/>
    <col min="6921" max="7168" width="9" style="811"/>
    <col min="7169" max="7169" width="32.125" style="811" customWidth="1"/>
    <col min="7170" max="7170" width="52.875" style="811" customWidth="1"/>
    <col min="7171" max="7172" width="3.75" style="811" customWidth="1"/>
    <col min="7173" max="7173" width="4.625" style="811" customWidth="1"/>
    <col min="7174" max="7174" width="30.125" style="811" customWidth="1"/>
    <col min="7175" max="7175" width="16" style="811" customWidth="1"/>
    <col min="7176" max="7176" width="21.25" style="811" customWidth="1"/>
    <col min="7177" max="7424" width="9" style="811"/>
    <col min="7425" max="7425" width="32.125" style="811" customWidth="1"/>
    <col min="7426" max="7426" width="52.875" style="811" customWidth="1"/>
    <col min="7427" max="7428" width="3.75" style="811" customWidth="1"/>
    <col min="7429" max="7429" width="4.625" style="811" customWidth="1"/>
    <col min="7430" max="7430" width="30.125" style="811" customWidth="1"/>
    <col min="7431" max="7431" width="16" style="811" customWidth="1"/>
    <col min="7432" max="7432" width="21.25" style="811" customWidth="1"/>
    <col min="7433" max="7680" width="9" style="811"/>
    <col min="7681" max="7681" width="32.125" style="811" customWidth="1"/>
    <col min="7682" max="7682" width="52.875" style="811" customWidth="1"/>
    <col min="7683" max="7684" width="3.75" style="811" customWidth="1"/>
    <col min="7685" max="7685" width="4.625" style="811" customWidth="1"/>
    <col min="7686" max="7686" width="30.125" style="811" customWidth="1"/>
    <col min="7687" max="7687" width="16" style="811" customWidth="1"/>
    <col min="7688" max="7688" width="21.25" style="811" customWidth="1"/>
    <col min="7689" max="7936" width="9" style="811"/>
    <col min="7937" max="7937" width="32.125" style="811" customWidth="1"/>
    <col min="7938" max="7938" width="52.875" style="811" customWidth="1"/>
    <col min="7939" max="7940" width="3.75" style="811" customWidth="1"/>
    <col min="7941" max="7941" width="4.625" style="811" customWidth="1"/>
    <col min="7942" max="7942" width="30.125" style="811" customWidth="1"/>
    <col min="7943" max="7943" width="16" style="811" customWidth="1"/>
    <col min="7944" max="7944" width="21.25" style="811" customWidth="1"/>
    <col min="7945" max="8192" width="9" style="811"/>
    <col min="8193" max="8193" width="32.125" style="811" customWidth="1"/>
    <col min="8194" max="8194" width="52.875" style="811" customWidth="1"/>
    <col min="8195" max="8196" width="3.75" style="811" customWidth="1"/>
    <col min="8197" max="8197" width="4.625" style="811" customWidth="1"/>
    <col min="8198" max="8198" width="30.125" style="811" customWidth="1"/>
    <col min="8199" max="8199" width="16" style="811" customWidth="1"/>
    <col min="8200" max="8200" width="21.25" style="811" customWidth="1"/>
    <col min="8201" max="8448" width="9" style="811"/>
    <col min="8449" max="8449" width="32.125" style="811" customWidth="1"/>
    <col min="8450" max="8450" width="52.875" style="811" customWidth="1"/>
    <col min="8451" max="8452" width="3.75" style="811" customWidth="1"/>
    <col min="8453" max="8453" width="4.625" style="811" customWidth="1"/>
    <col min="8454" max="8454" width="30.125" style="811" customWidth="1"/>
    <col min="8455" max="8455" width="16" style="811" customWidth="1"/>
    <col min="8456" max="8456" width="21.25" style="811" customWidth="1"/>
    <col min="8457" max="8704" width="9" style="811"/>
    <col min="8705" max="8705" width="32.125" style="811" customWidth="1"/>
    <col min="8706" max="8706" width="52.875" style="811" customWidth="1"/>
    <col min="8707" max="8708" width="3.75" style="811" customWidth="1"/>
    <col min="8709" max="8709" width="4.625" style="811" customWidth="1"/>
    <col min="8710" max="8710" width="30.125" style="811" customWidth="1"/>
    <col min="8711" max="8711" width="16" style="811" customWidth="1"/>
    <col min="8712" max="8712" width="21.25" style="811" customWidth="1"/>
    <col min="8713" max="8960" width="9" style="811"/>
    <col min="8961" max="8961" width="32.125" style="811" customWidth="1"/>
    <col min="8962" max="8962" width="52.875" style="811" customWidth="1"/>
    <col min="8963" max="8964" width="3.75" style="811" customWidth="1"/>
    <col min="8965" max="8965" width="4.625" style="811" customWidth="1"/>
    <col min="8966" max="8966" width="30.125" style="811" customWidth="1"/>
    <col min="8967" max="8967" width="16" style="811" customWidth="1"/>
    <col min="8968" max="8968" width="21.25" style="811" customWidth="1"/>
    <col min="8969" max="9216" width="9" style="811"/>
    <col min="9217" max="9217" width="32.125" style="811" customWidth="1"/>
    <col min="9218" max="9218" width="52.875" style="811" customWidth="1"/>
    <col min="9219" max="9220" width="3.75" style="811" customWidth="1"/>
    <col min="9221" max="9221" width="4.625" style="811" customWidth="1"/>
    <col min="9222" max="9222" width="30.125" style="811" customWidth="1"/>
    <col min="9223" max="9223" width="16" style="811" customWidth="1"/>
    <col min="9224" max="9224" width="21.25" style="811" customWidth="1"/>
    <col min="9225" max="9472" width="9" style="811"/>
    <col min="9473" max="9473" width="32.125" style="811" customWidth="1"/>
    <col min="9474" max="9474" width="52.875" style="811" customWidth="1"/>
    <col min="9475" max="9476" width="3.75" style="811" customWidth="1"/>
    <col min="9477" max="9477" width="4.625" style="811" customWidth="1"/>
    <col min="9478" max="9478" width="30.125" style="811" customWidth="1"/>
    <col min="9479" max="9479" width="16" style="811" customWidth="1"/>
    <col min="9480" max="9480" width="21.25" style="811" customWidth="1"/>
    <col min="9481" max="9728" width="9" style="811"/>
    <col min="9729" max="9729" width="32.125" style="811" customWidth="1"/>
    <col min="9730" max="9730" width="52.875" style="811" customWidth="1"/>
    <col min="9731" max="9732" width="3.75" style="811" customWidth="1"/>
    <col min="9733" max="9733" width="4.625" style="811" customWidth="1"/>
    <col min="9734" max="9734" width="30.125" style="811" customWidth="1"/>
    <col min="9735" max="9735" width="16" style="811" customWidth="1"/>
    <col min="9736" max="9736" width="21.25" style="811" customWidth="1"/>
    <col min="9737" max="9984" width="9" style="811"/>
    <col min="9985" max="9985" width="32.125" style="811" customWidth="1"/>
    <col min="9986" max="9986" width="52.875" style="811" customWidth="1"/>
    <col min="9987" max="9988" width="3.75" style="811" customWidth="1"/>
    <col min="9989" max="9989" width="4.625" style="811" customWidth="1"/>
    <col min="9990" max="9990" width="30.125" style="811" customWidth="1"/>
    <col min="9991" max="9991" width="16" style="811" customWidth="1"/>
    <col min="9992" max="9992" width="21.25" style="811" customWidth="1"/>
    <col min="9993" max="10240" width="9" style="811"/>
    <col min="10241" max="10241" width="32.125" style="811" customWidth="1"/>
    <col min="10242" max="10242" width="52.875" style="811" customWidth="1"/>
    <col min="10243" max="10244" width="3.75" style="811" customWidth="1"/>
    <col min="10245" max="10245" width="4.625" style="811" customWidth="1"/>
    <col min="10246" max="10246" width="30.125" style="811" customWidth="1"/>
    <col min="10247" max="10247" width="16" style="811" customWidth="1"/>
    <col min="10248" max="10248" width="21.25" style="811" customWidth="1"/>
    <col min="10249" max="10496" width="9" style="811"/>
    <col min="10497" max="10497" width="32.125" style="811" customWidth="1"/>
    <col min="10498" max="10498" width="52.875" style="811" customWidth="1"/>
    <col min="10499" max="10500" width="3.75" style="811" customWidth="1"/>
    <col min="10501" max="10501" width="4.625" style="811" customWidth="1"/>
    <col min="10502" max="10502" width="30.125" style="811" customWidth="1"/>
    <col min="10503" max="10503" width="16" style="811" customWidth="1"/>
    <col min="10504" max="10504" width="21.25" style="811" customWidth="1"/>
    <col min="10505" max="10752" width="9" style="811"/>
    <col min="10753" max="10753" width="32.125" style="811" customWidth="1"/>
    <col min="10754" max="10754" width="52.875" style="811" customWidth="1"/>
    <col min="10755" max="10756" width="3.75" style="811" customWidth="1"/>
    <col min="10757" max="10757" width="4.625" style="811" customWidth="1"/>
    <col min="10758" max="10758" width="30.125" style="811" customWidth="1"/>
    <col min="10759" max="10759" width="16" style="811" customWidth="1"/>
    <col min="10760" max="10760" width="21.25" style="811" customWidth="1"/>
    <col min="10761" max="11008" width="9" style="811"/>
    <col min="11009" max="11009" width="32.125" style="811" customWidth="1"/>
    <col min="11010" max="11010" width="52.875" style="811" customWidth="1"/>
    <col min="11011" max="11012" width="3.75" style="811" customWidth="1"/>
    <col min="11013" max="11013" width="4.625" style="811" customWidth="1"/>
    <col min="11014" max="11014" width="30.125" style="811" customWidth="1"/>
    <col min="11015" max="11015" width="16" style="811" customWidth="1"/>
    <col min="11016" max="11016" width="21.25" style="811" customWidth="1"/>
    <col min="11017" max="11264" width="9" style="811"/>
    <col min="11265" max="11265" width="32.125" style="811" customWidth="1"/>
    <col min="11266" max="11266" width="52.875" style="811" customWidth="1"/>
    <col min="11267" max="11268" width="3.75" style="811" customWidth="1"/>
    <col min="11269" max="11269" width="4.625" style="811" customWidth="1"/>
    <col min="11270" max="11270" width="30.125" style="811" customWidth="1"/>
    <col min="11271" max="11271" width="16" style="811" customWidth="1"/>
    <col min="11272" max="11272" width="21.25" style="811" customWidth="1"/>
    <col min="11273" max="11520" width="9" style="811"/>
    <col min="11521" max="11521" width="32.125" style="811" customWidth="1"/>
    <col min="11522" max="11522" width="52.875" style="811" customWidth="1"/>
    <col min="11523" max="11524" width="3.75" style="811" customWidth="1"/>
    <col min="11525" max="11525" width="4.625" style="811" customWidth="1"/>
    <col min="11526" max="11526" width="30.125" style="811" customWidth="1"/>
    <col min="11527" max="11527" width="16" style="811" customWidth="1"/>
    <col min="11528" max="11528" width="21.25" style="811" customWidth="1"/>
    <col min="11529" max="11776" width="9" style="811"/>
    <col min="11777" max="11777" width="32.125" style="811" customWidth="1"/>
    <col min="11778" max="11778" width="52.875" style="811" customWidth="1"/>
    <col min="11779" max="11780" width="3.75" style="811" customWidth="1"/>
    <col min="11781" max="11781" width="4.625" style="811" customWidth="1"/>
    <col min="11782" max="11782" width="30.125" style="811" customWidth="1"/>
    <col min="11783" max="11783" width="16" style="811" customWidth="1"/>
    <col min="11784" max="11784" width="21.25" style="811" customWidth="1"/>
    <col min="11785" max="12032" width="9" style="811"/>
    <col min="12033" max="12033" width="32.125" style="811" customWidth="1"/>
    <col min="12034" max="12034" width="52.875" style="811" customWidth="1"/>
    <col min="12035" max="12036" width="3.75" style="811" customWidth="1"/>
    <col min="12037" max="12037" width="4.625" style="811" customWidth="1"/>
    <col min="12038" max="12038" width="30.125" style="811" customWidth="1"/>
    <col min="12039" max="12039" width="16" style="811" customWidth="1"/>
    <col min="12040" max="12040" width="21.25" style="811" customWidth="1"/>
    <col min="12041" max="12288" width="9" style="811"/>
    <col min="12289" max="12289" width="32.125" style="811" customWidth="1"/>
    <col min="12290" max="12290" width="52.875" style="811" customWidth="1"/>
    <col min="12291" max="12292" width="3.75" style="811" customWidth="1"/>
    <col min="12293" max="12293" width="4.625" style="811" customWidth="1"/>
    <col min="12294" max="12294" width="30.125" style="811" customWidth="1"/>
    <col min="12295" max="12295" width="16" style="811" customWidth="1"/>
    <col min="12296" max="12296" width="21.25" style="811" customWidth="1"/>
    <col min="12297" max="12544" width="9" style="811"/>
    <col min="12545" max="12545" width="32.125" style="811" customWidth="1"/>
    <col min="12546" max="12546" width="52.875" style="811" customWidth="1"/>
    <col min="12547" max="12548" width="3.75" style="811" customWidth="1"/>
    <col min="12549" max="12549" width="4.625" style="811" customWidth="1"/>
    <col min="12550" max="12550" width="30.125" style="811" customWidth="1"/>
    <col min="12551" max="12551" width="16" style="811" customWidth="1"/>
    <col min="12552" max="12552" width="21.25" style="811" customWidth="1"/>
    <col min="12553" max="12800" width="9" style="811"/>
    <col min="12801" max="12801" width="32.125" style="811" customWidth="1"/>
    <col min="12802" max="12802" width="52.875" style="811" customWidth="1"/>
    <col min="12803" max="12804" width="3.75" style="811" customWidth="1"/>
    <col min="12805" max="12805" width="4.625" style="811" customWidth="1"/>
    <col min="12806" max="12806" width="30.125" style="811" customWidth="1"/>
    <col min="12807" max="12807" width="16" style="811" customWidth="1"/>
    <col min="12808" max="12808" width="21.25" style="811" customWidth="1"/>
    <col min="12809" max="13056" width="9" style="811"/>
    <col min="13057" max="13057" width="32.125" style="811" customWidth="1"/>
    <col min="13058" max="13058" width="52.875" style="811" customWidth="1"/>
    <col min="13059" max="13060" width="3.75" style="811" customWidth="1"/>
    <col min="13061" max="13061" width="4.625" style="811" customWidth="1"/>
    <col min="13062" max="13062" width="30.125" style="811" customWidth="1"/>
    <col min="13063" max="13063" width="16" style="811" customWidth="1"/>
    <col min="13064" max="13064" width="21.25" style="811" customWidth="1"/>
    <col min="13065" max="13312" width="9" style="811"/>
    <col min="13313" max="13313" width="32.125" style="811" customWidth="1"/>
    <col min="13314" max="13314" width="52.875" style="811" customWidth="1"/>
    <col min="13315" max="13316" width="3.75" style="811" customWidth="1"/>
    <col min="13317" max="13317" width="4.625" style="811" customWidth="1"/>
    <col min="13318" max="13318" width="30.125" style="811" customWidth="1"/>
    <col min="13319" max="13319" width="16" style="811" customWidth="1"/>
    <col min="13320" max="13320" width="21.25" style="811" customWidth="1"/>
    <col min="13321" max="13568" width="9" style="811"/>
    <col min="13569" max="13569" width="32.125" style="811" customWidth="1"/>
    <col min="13570" max="13570" width="52.875" style="811" customWidth="1"/>
    <col min="13571" max="13572" width="3.75" style="811" customWidth="1"/>
    <col min="13573" max="13573" width="4.625" style="811" customWidth="1"/>
    <col min="13574" max="13574" width="30.125" style="811" customWidth="1"/>
    <col min="13575" max="13575" width="16" style="811" customWidth="1"/>
    <col min="13576" max="13576" width="21.25" style="811" customWidth="1"/>
    <col min="13577" max="13824" width="9" style="811"/>
    <col min="13825" max="13825" width="32.125" style="811" customWidth="1"/>
    <col min="13826" max="13826" width="52.875" style="811" customWidth="1"/>
    <col min="13827" max="13828" width="3.75" style="811" customWidth="1"/>
    <col min="13829" max="13829" width="4.625" style="811" customWidth="1"/>
    <col min="13830" max="13830" width="30.125" style="811" customWidth="1"/>
    <col min="13831" max="13831" width="16" style="811" customWidth="1"/>
    <col min="13832" max="13832" width="21.25" style="811" customWidth="1"/>
    <col min="13833" max="14080" width="9" style="811"/>
    <col min="14081" max="14081" width="32.125" style="811" customWidth="1"/>
    <col min="14082" max="14082" width="52.875" style="811" customWidth="1"/>
    <col min="14083" max="14084" width="3.75" style="811" customWidth="1"/>
    <col min="14085" max="14085" width="4.625" style="811" customWidth="1"/>
    <col min="14086" max="14086" width="30.125" style="811" customWidth="1"/>
    <col min="14087" max="14087" width="16" style="811" customWidth="1"/>
    <col min="14088" max="14088" width="21.25" style="811" customWidth="1"/>
    <col min="14089" max="14336" width="9" style="811"/>
    <col min="14337" max="14337" width="32.125" style="811" customWidth="1"/>
    <col min="14338" max="14338" width="52.875" style="811" customWidth="1"/>
    <col min="14339" max="14340" width="3.75" style="811" customWidth="1"/>
    <col min="14341" max="14341" width="4.625" style="811" customWidth="1"/>
    <col min="14342" max="14342" width="30.125" style="811" customWidth="1"/>
    <col min="14343" max="14343" width="16" style="811" customWidth="1"/>
    <col min="14344" max="14344" width="21.25" style="811" customWidth="1"/>
    <col min="14345" max="14592" width="9" style="811"/>
    <col min="14593" max="14593" width="32.125" style="811" customWidth="1"/>
    <col min="14594" max="14594" width="52.875" style="811" customWidth="1"/>
    <col min="14595" max="14596" width="3.75" style="811" customWidth="1"/>
    <col min="14597" max="14597" width="4.625" style="811" customWidth="1"/>
    <col min="14598" max="14598" width="30.125" style="811" customWidth="1"/>
    <col min="14599" max="14599" width="16" style="811" customWidth="1"/>
    <col min="14600" max="14600" width="21.25" style="811" customWidth="1"/>
    <col min="14601" max="14848" width="9" style="811"/>
    <col min="14849" max="14849" width="32.125" style="811" customWidth="1"/>
    <col min="14850" max="14850" width="52.875" style="811" customWidth="1"/>
    <col min="14851" max="14852" width="3.75" style="811" customWidth="1"/>
    <col min="14853" max="14853" width="4.625" style="811" customWidth="1"/>
    <col min="14854" max="14854" width="30.125" style="811" customWidth="1"/>
    <col min="14855" max="14855" width="16" style="811" customWidth="1"/>
    <col min="14856" max="14856" width="21.25" style="811" customWidth="1"/>
    <col min="14857" max="15104" width="9" style="811"/>
    <col min="15105" max="15105" width="32.125" style="811" customWidth="1"/>
    <col min="15106" max="15106" width="52.875" style="811" customWidth="1"/>
    <col min="15107" max="15108" width="3.75" style="811" customWidth="1"/>
    <col min="15109" max="15109" width="4.625" style="811" customWidth="1"/>
    <col min="15110" max="15110" width="30.125" style="811" customWidth="1"/>
    <col min="15111" max="15111" width="16" style="811" customWidth="1"/>
    <col min="15112" max="15112" width="21.25" style="811" customWidth="1"/>
    <col min="15113" max="15360" width="9" style="811"/>
    <col min="15361" max="15361" width="32.125" style="811" customWidth="1"/>
    <col min="15362" max="15362" width="52.875" style="811" customWidth="1"/>
    <col min="15363" max="15364" width="3.75" style="811" customWidth="1"/>
    <col min="15365" max="15365" width="4.625" style="811" customWidth="1"/>
    <col min="15366" max="15366" width="30.125" style="811" customWidth="1"/>
    <col min="15367" max="15367" width="16" style="811" customWidth="1"/>
    <col min="15368" max="15368" width="21.25" style="811" customWidth="1"/>
    <col min="15369" max="15616" width="9" style="811"/>
    <col min="15617" max="15617" width="32.125" style="811" customWidth="1"/>
    <col min="15618" max="15618" width="52.875" style="811" customWidth="1"/>
    <col min="15619" max="15620" width="3.75" style="811" customWidth="1"/>
    <col min="15621" max="15621" width="4.625" style="811" customWidth="1"/>
    <col min="15622" max="15622" width="30.125" style="811" customWidth="1"/>
    <col min="15623" max="15623" width="16" style="811" customWidth="1"/>
    <col min="15624" max="15624" width="21.25" style="811" customWidth="1"/>
    <col min="15625" max="15872" width="9" style="811"/>
    <col min="15873" max="15873" width="32.125" style="811" customWidth="1"/>
    <col min="15874" max="15874" width="52.875" style="811" customWidth="1"/>
    <col min="15875" max="15876" width="3.75" style="811" customWidth="1"/>
    <col min="15877" max="15877" width="4.625" style="811" customWidth="1"/>
    <col min="15878" max="15878" width="30.125" style="811" customWidth="1"/>
    <col min="15879" max="15879" width="16" style="811" customWidth="1"/>
    <col min="15880" max="15880" width="21.25" style="811" customWidth="1"/>
    <col min="15881" max="16128" width="9" style="811"/>
    <col min="16129" max="16129" width="32.125" style="811" customWidth="1"/>
    <col min="16130" max="16130" width="52.875" style="811" customWidth="1"/>
    <col min="16131" max="16132" width="3.75" style="811" customWidth="1"/>
    <col min="16133" max="16133" width="4.625" style="811" customWidth="1"/>
    <col min="16134" max="16134" width="30.125" style="811" customWidth="1"/>
    <col min="16135" max="16135" width="16" style="811" customWidth="1"/>
    <col min="16136" max="16136" width="21.25" style="811" customWidth="1"/>
    <col min="16137" max="16384" width="9" style="811"/>
  </cols>
  <sheetData>
    <row r="1" spans="1:26" ht="87.75" customHeight="1" thickBot="1">
      <c r="A1" s="806" t="s">
        <v>6930</v>
      </c>
      <c r="B1" s="227" t="s">
        <v>6931</v>
      </c>
      <c r="C1" s="807" t="s">
        <v>2457</v>
      </c>
      <c r="D1" s="807" t="s">
        <v>2458</v>
      </c>
      <c r="E1" s="808" t="s">
        <v>6932</v>
      </c>
      <c r="F1" s="809" t="s">
        <v>39</v>
      </c>
      <c r="G1" s="810" t="s">
        <v>6933</v>
      </c>
      <c r="H1" s="811" t="s">
        <v>6934</v>
      </c>
      <c r="K1" s="194" t="s">
        <v>9472</v>
      </c>
      <c r="L1" s="194" t="s">
        <v>9473</v>
      </c>
    </row>
    <row r="2" spans="1:26" ht="15.75">
      <c r="A2" s="812" t="s">
        <v>6935</v>
      </c>
      <c r="B2" s="813"/>
      <c r="C2" s="814"/>
      <c r="D2" s="814"/>
      <c r="E2" s="815"/>
      <c r="F2" s="816"/>
    </row>
    <row r="3" spans="1:26" ht="30">
      <c r="A3" s="817"/>
      <c r="B3" s="818" t="s">
        <v>6936</v>
      </c>
      <c r="C3" s="819" t="s">
        <v>2170</v>
      </c>
      <c r="D3" s="820"/>
      <c r="E3" s="820"/>
      <c r="F3" s="811" t="s">
        <v>6937</v>
      </c>
      <c r="J3" s="820"/>
      <c r="K3" s="9"/>
      <c r="L3" s="820"/>
      <c r="M3" s="820"/>
      <c r="N3" s="820"/>
      <c r="O3" s="820"/>
      <c r="P3" s="820"/>
      <c r="Q3" s="820"/>
      <c r="R3" s="820"/>
      <c r="S3" s="820"/>
      <c r="T3" s="820"/>
      <c r="U3" s="820"/>
      <c r="V3" s="820"/>
      <c r="W3" s="820"/>
      <c r="X3" s="820"/>
      <c r="Y3" s="820"/>
      <c r="Z3" s="820"/>
    </row>
    <row r="4" spans="1:26" ht="15.75">
      <c r="A4" s="821" t="s">
        <v>6938</v>
      </c>
      <c r="B4" s="822"/>
      <c r="C4" s="823"/>
      <c r="D4" s="823"/>
      <c r="E4" s="824"/>
      <c r="F4" s="825"/>
      <c r="G4" s="826"/>
      <c r="H4" s="820"/>
      <c r="J4" s="820"/>
      <c r="K4" s="9"/>
      <c r="L4" s="820"/>
      <c r="M4" s="820"/>
      <c r="N4" s="820"/>
      <c r="O4" s="820"/>
      <c r="P4" s="820"/>
      <c r="Q4" s="820"/>
      <c r="R4" s="820"/>
      <c r="S4" s="820"/>
      <c r="T4" s="820"/>
      <c r="U4" s="820"/>
      <c r="V4" s="820"/>
      <c r="W4" s="820"/>
      <c r="X4" s="820"/>
      <c r="Y4" s="820"/>
      <c r="Z4" s="820"/>
    </row>
    <row r="5" spans="1:26" ht="15.75">
      <c r="A5" s="827" t="s">
        <v>6939</v>
      </c>
      <c r="B5" s="828"/>
      <c r="C5" s="823"/>
      <c r="D5" s="823"/>
      <c r="E5" s="824"/>
      <c r="F5" s="825"/>
      <c r="G5" s="829"/>
      <c r="H5" s="820"/>
      <c r="J5" s="820"/>
      <c r="K5" s="9"/>
      <c r="L5" s="820"/>
      <c r="M5" s="820"/>
      <c r="N5" s="820"/>
      <c r="O5" s="820"/>
      <c r="P5" s="820"/>
      <c r="Q5" s="820"/>
      <c r="R5" s="820"/>
      <c r="S5" s="820"/>
      <c r="T5" s="820"/>
      <c r="U5" s="820"/>
      <c r="V5" s="820"/>
      <c r="W5" s="820"/>
      <c r="X5" s="820"/>
      <c r="Y5" s="820"/>
      <c r="Z5" s="820"/>
    </row>
    <row r="6" spans="1:26" ht="15.75">
      <c r="A6" s="830" t="s">
        <v>6940</v>
      </c>
      <c r="B6" s="828"/>
      <c r="C6" s="823"/>
      <c r="D6" s="823"/>
      <c r="E6" s="824"/>
      <c r="F6" s="825"/>
      <c r="G6" s="826"/>
      <c r="H6" s="820"/>
      <c r="J6" s="820"/>
      <c r="K6" s="9"/>
      <c r="L6" s="820"/>
      <c r="M6" s="820"/>
      <c r="N6" s="820"/>
      <c r="O6" s="820"/>
      <c r="P6" s="820"/>
      <c r="Q6" s="820"/>
      <c r="R6" s="820"/>
      <c r="S6" s="820"/>
      <c r="T6" s="820"/>
      <c r="U6" s="820"/>
      <c r="V6" s="820"/>
      <c r="W6" s="820"/>
      <c r="X6" s="820"/>
      <c r="Y6" s="820"/>
      <c r="Z6" s="820"/>
    </row>
    <row r="7" spans="1:26" ht="45.75">
      <c r="A7" s="831"/>
      <c r="B7" s="832" t="s">
        <v>6941</v>
      </c>
      <c r="C7" s="833" t="s">
        <v>2170</v>
      </c>
      <c r="D7" s="834"/>
      <c r="E7" s="835"/>
      <c r="F7" s="836"/>
      <c r="G7" s="829"/>
      <c r="H7" s="820"/>
      <c r="J7" s="820"/>
      <c r="K7" s="9"/>
      <c r="L7" s="820"/>
      <c r="M7" s="820"/>
      <c r="N7" s="820"/>
      <c r="O7" s="820"/>
      <c r="P7" s="820"/>
      <c r="Q7" s="820"/>
      <c r="R7" s="820"/>
      <c r="S7" s="820"/>
      <c r="T7" s="820"/>
      <c r="U7" s="820"/>
      <c r="V7" s="820"/>
      <c r="W7" s="820"/>
      <c r="X7" s="820"/>
      <c r="Y7" s="820"/>
      <c r="Z7" s="820"/>
    </row>
    <row r="8" spans="1:26" ht="30.75">
      <c r="A8" s="837"/>
      <c r="B8" s="832" t="s">
        <v>6942</v>
      </c>
      <c r="C8" s="833" t="s">
        <v>2170</v>
      </c>
      <c r="D8" s="834"/>
      <c r="E8" s="835"/>
      <c r="F8" s="836"/>
      <c r="G8" s="829"/>
      <c r="H8" s="820"/>
      <c r="J8" s="820"/>
      <c r="K8" s="9"/>
      <c r="L8" s="820"/>
      <c r="M8" s="820"/>
      <c r="N8" s="820"/>
      <c r="O8" s="820"/>
      <c r="P8" s="820"/>
      <c r="Q8" s="820"/>
      <c r="R8" s="820"/>
      <c r="S8" s="820"/>
      <c r="T8" s="820"/>
      <c r="U8" s="820"/>
      <c r="V8" s="820"/>
      <c r="W8" s="820"/>
      <c r="X8" s="820"/>
      <c r="Y8" s="820"/>
      <c r="Z8" s="820"/>
    </row>
    <row r="9" spans="1:26" ht="30.75">
      <c r="A9" s="837"/>
      <c r="B9" s="832" t="s">
        <v>6943</v>
      </c>
      <c r="C9" s="829" t="s">
        <v>2170</v>
      </c>
      <c r="D9" s="833"/>
      <c r="E9" s="835"/>
      <c r="F9" s="838"/>
      <c r="G9" s="826"/>
      <c r="H9" s="820"/>
      <c r="J9" s="820"/>
      <c r="K9" s="9"/>
      <c r="L9" s="820"/>
      <c r="M9" s="820"/>
      <c r="N9" s="820"/>
      <c r="O9" s="820"/>
      <c r="P9" s="820"/>
      <c r="Q9" s="820"/>
      <c r="R9" s="820"/>
      <c r="S9" s="820"/>
      <c r="T9" s="820"/>
      <c r="U9" s="820"/>
      <c r="V9" s="820"/>
      <c r="W9" s="820"/>
      <c r="X9" s="820"/>
      <c r="Y9" s="820"/>
      <c r="Z9" s="820"/>
    </row>
    <row r="10" spans="1:26" ht="15.75">
      <c r="A10" s="839" t="s">
        <v>6944</v>
      </c>
      <c r="B10" s="840"/>
      <c r="C10" s="823"/>
      <c r="D10" s="823"/>
      <c r="E10" s="824"/>
      <c r="F10" s="825"/>
      <c r="G10" s="826"/>
      <c r="H10" s="820"/>
      <c r="J10" s="820"/>
      <c r="K10" s="9"/>
      <c r="L10" s="820"/>
      <c r="M10" s="820"/>
      <c r="N10" s="820"/>
      <c r="O10" s="820"/>
      <c r="P10" s="820"/>
      <c r="Q10" s="820"/>
      <c r="R10" s="820"/>
      <c r="S10" s="820"/>
      <c r="T10" s="820"/>
      <c r="U10" s="820"/>
      <c r="V10" s="820"/>
      <c r="W10" s="820"/>
      <c r="X10" s="820"/>
      <c r="Y10" s="820"/>
      <c r="Z10" s="820"/>
    </row>
    <row r="11" spans="1:26" ht="30.75">
      <c r="A11" s="841"/>
      <c r="B11" s="832" t="s">
        <v>6945</v>
      </c>
      <c r="C11" s="833" t="s">
        <v>2170</v>
      </c>
      <c r="D11" s="834"/>
      <c r="E11" s="835"/>
      <c r="F11" s="836"/>
      <c r="G11" s="829"/>
      <c r="H11" s="820"/>
      <c r="J11" s="820"/>
      <c r="K11" s="9"/>
      <c r="L11" s="820"/>
      <c r="M11" s="820"/>
      <c r="N11" s="820"/>
      <c r="O11" s="820"/>
      <c r="P11" s="820"/>
      <c r="Q11" s="820"/>
      <c r="R11" s="820"/>
      <c r="S11" s="820"/>
      <c r="T11" s="820"/>
      <c r="U11" s="820"/>
      <c r="V11" s="820"/>
      <c r="W11" s="820"/>
      <c r="X11" s="820"/>
      <c r="Y11" s="820"/>
      <c r="Z11" s="820"/>
    </row>
    <row r="12" spans="1:26" ht="30.75">
      <c r="A12" s="837"/>
      <c r="B12" s="832" t="s">
        <v>6946</v>
      </c>
      <c r="C12" s="833" t="s">
        <v>2170</v>
      </c>
      <c r="D12" s="834"/>
      <c r="E12" s="835"/>
      <c r="F12" s="836"/>
      <c r="G12" s="829"/>
      <c r="H12" s="820"/>
      <c r="J12" s="820"/>
      <c r="K12" s="9"/>
      <c r="L12" s="820"/>
      <c r="M12" s="820"/>
      <c r="N12" s="820"/>
      <c r="O12" s="820"/>
      <c r="P12" s="820"/>
      <c r="Q12" s="820"/>
      <c r="R12" s="820"/>
      <c r="S12" s="820"/>
      <c r="T12" s="820"/>
      <c r="U12" s="820"/>
      <c r="V12" s="820"/>
      <c r="W12" s="820"/>
      <c r="X12" s="820"/>
      <c r="Y12" s="820"/>
      <c r="Z12" s="820"/>
    </row>
    <row r="13" spans="1:26" ht="45.75">
      <c r="A13" s="837"/>
      <c r="B13" s="832" t="s">
        <v>6947</v>
      </c>
      <c r="C13" s="833" t="s">
        <v>2170</v>
      </c>
      <c r="D13" s="834"/>
      <c r="E13" s="835"/>
      <c r="F13" s="836"/>
      <c r="G13" s="829"/>
      <c r="H13" s="820"/>
      <c r="J13" s="820"/>
      <c r="K13" s="9"/>
      <c r="L13" s="820"/>
      <c r="M13" s="820"/>
      <c r="N13" s="820"/>
      <c r="O13" s="820"/>
      <c r="P13" s="820"/>
      <c r="Q13" s="820"/>
      <c r="R13" s="820"/>
      <c r="S13" s="820"/>
      <c r="T13" s="820"/>
      <c r="U13" s="820"/>
      <c r="V13" s="820"/>
      <c r="W13" s="820"/>
      <c r="X13" s="820"/>
      <c r="Y13" s="820"/>
      <c r="Z13" s="820"/>
    </row>
    <row r="14" spans="1:26" ht="15.75">
      <c r="A14" s="839" t="s">
        <v>6948</v>
      </c>
      <c r="B14" s="842"/>
      <c r="C14" s="823"/>
      <c r="D14" s="823"/>
      <c r="E14" s="824"/>
      <c r="F14" s="825"/>
      <c r="G14" s="826"/>
      <c r="H14" s="820"/>
      <c r="J14" s="820"/>
      <c r="K14" s="9"/>
      <c r="L14" s="820"/>
      <c r="M14" s="820"/>
      <c r="N14" s="820"/>
      <c r="O14" s="820"/>
      <c r="P14" s="820"/>
      <c r="Q14" s="820"/>
      <c r="R14" s="820"/>
      <c r="S14" s="820"/>
      <c r="T14" s="820"/>
      <c r="U14" s="820"/>
      <c r="V14" s="820"/>
      <c r="W14" s="820"/>
      <c r="X14" s="820"/>
      <c r="Y14" s="820"/>
      <c r="Z14" s="820"/>
    </row>
    <row r="15" spans="1:26" ht="45.75">
      <c r="A15" s="837"/>
      <c r="B15" s="832" t="s">
        <v>6949</v>
      </c>
      <c r="C15" s="833" t="s">
        <v>2170</v>
      </c>
      <c r="D15" s="834"/>
      <c r="E15" s="835"/>
      <c r="F15" s="836"/>
      <c r="G15" s="829"/>
      <c r="H15" s="820"/>
      <c r="J15" s="820"/>
      <c r="K15" s="9"/>
      <c r="L15" s="820"/>
      <c r="M15" s="820"/>
      <c r="N15" s="820"/>
      <c r="O15" s="820"/>
      <c r="P15" s="820"/>
      <c r="Q15" s="820"/>
      <c r="R15" s="820"/>
      <c r="S15" s="820"/>
      <c r="T15" s="820"/>
      <c r="U15" s="820"/>
      <c r="V15" s="820"/>
      <c r="W15" s="820"/>
      <c r="X15" s="820"/>
      <c r="Y15" s="820"/>
      <c r="Z15" s="820"/>
    </row>
    <row r="16" spans="1:26" ht="30.75">
      <c r="A16" s="837"/>
      <c r="B16" s="832" t="s">
        <v>6950</v>
      </c>
      <c r="C16" s="833" t="s">
        <v>2170</v>
      </c>
      <c r="D16" s="834"/>
      <c r="E16" s="835"/>
      <c r="F16" s="836"/>
      <c r="G16" s="829"/>
      <c r="H16" s="820"/>
      <c r="J16" s="820"/>
      <c r="K16" s="9"/>
      <c r="L16" s="820"/>
      <c r="M16" s="820"/>
      <c r="N16" s="820"/>
      <c r="O16" s="820"/>
      <c r="P16" s="820"/>
      <c r="Q16" s="820"/>
      <c r="R16" s="820"/>
      <c r="S16" s="820"/>
      <c r="T16" s="820"/>
      <c r="U16" s="820"/>
      <c r="V16" s="820"/>
      <c r="W16" s="820"/>
      <c r="X16" s="820"/>
      <c r="Y16" s="820"/>
      <c r="Z16" s="820"/>
    </row>
    <row r="17" spans="1:26" ht="30.75">
      <c r="A17" s="837"/>
      <c r="B17" s="832" t="s">
        <v>6951</v>
      </c>
      <c r="C17" s="833" t="s">
        <v>2170</v>
      </c>
      <c r="D17" s="834"/>
      <c r="E17" s="835"/>
      <c r="F17" s="836"/>
      <c r="G17" s="829"/>
      <c r="H17" s="820"/>
      <c r="J17" s="820"/>
      <c r="K17" s="9"/>
      <c r="L17" s="820"/>
      <c r="M17" s="820"/>
      <c r="N17" s="820"/>
      <c r="O17" s="820"/>
      <c r="P17" s="820"/>
      <c r="Q17" s="820"/>
      <c r="R17" s="820"/>
      <c r="S17" s="820"/>
      <c r="T17" s="820"/>
      <c r="U17" s="820"/>
      <c r="V17" s="820"/>
      <c r="W17" s="820"/>
      <c r="X17" s="820"/>
      <c r="Y17" s="820"/>
      <c r="Z17" s="820"/>
    </row>
    <row r="18" spans="1:26" ht="45.75">
      <c r="A18" s="837"/>
      <c r="B18" s="832" t="s">
        <v>6952</v>
      </c>
      <c r="C18" s="833"/>
      <c r="D18" s="834"/>
      <c r="E18" s="835"/>
      <c r="F18" s="836"/>
      <c r="G18" s="829"/>
      <c r="H18" s="820"/>
      <c r="J18" s="820"/>
      <c r="K18" s="9"/>
      <c r="L18" s="820"/>
      <c r="M18" s="820"/>
      <c r="N18" s="820"/>
      <c r="O18" s="820"/>
      <c r="P18" s="820"/>
      <c r="Q18" s="820"/>
      <c r="R18" s="820"/>
      <c r="S18" s="820"/>
      <c r="T18" s="820"/>
      <c r="U18" s="820"/>
      <c r="V18" s="820"/>
      <c r="W18" s="820"/>
      <c r="X18" s="820"/>
      <c r="Y18" s="820"/>
      <c r="Z18" s="820"/>
    </row>
    <row r="19" spans="1:26" ht="30.75">
      <c r="A19" s="837"/>
      <c r="B19" s="832" t="s">
        <v>6953</v>
      </c>
      <c r="C19" s="833" t="s">
        <v>2170</v>
      </c>
      <c r="D19" s="834"/>
      <c r="E19" s="835"/>
      <c r="F19" s="836"/>
      <c r="G19" s="829"/>
      <c r="H19" s="820"/>
      <c r="J19" s="820"/>
      <c r="K19" s="9"/>
      <c r="L19" s="820"/>
      <c r="M19" s="820"/>
      <c r="N19" s="820"/>
      <c r="O19" s="820"/>
      <c r="P19" s="820"/>
      <c r="Q19" s="820"/>
      <c r="R19" s="820"/>
      <c r="S19" s="820"/>
      <c r="T19" s="820"/>
      <c r="U19" s="820"/>
      <c r="V19" s="820"/>
      <c r="W19" s="820"/>
      <c r="X19" s="820"/>
      <c r="Y19" s="820"/>
      <c r="Z19" s="820"/>
    </row>
    <row r="20" spans="1:26" ht="195.75">
      <c r="A20" s="837"/>
      <c r="B20" s="832" t="s">
        <v>6954</v>
      </c>
      <c r="C20" s="833" t="s">
        <v>2170</v>
      </c>
      <c r="D20" s="834"/>
      <c r="E20" s="835"/>
      <c r="F20" s="836"/>
      <c r="G20" s="829"/>
      <c r="H20" s="820"/>
      <c r="J20" s="820"/>
      <c r="K20" s="9"/>
      <c r="L20" s="820"/>
      <c r="M20" s="820"/>
      <c r="N20" s="820"/>
      <c r="O20" s="820"/>
      <c r="P20" s="820"/>
      <c r="Q20" s="820"/>
      <c r="R20" s="820"/>
      <c r="S20" s="820"/>
      <c r="T20" s="820"/>
      <c r="U20" s="820"/>
      <c r="V20" s="820"/>
      <c r="W20" s="820"/>
      <c r="X20" s="820"/>
      <c r="Y20" s="820"/>
      <c r="Z20" s="820"/>
    </row>
    <row r="21" spans="1:26" ht="33" customHeight="1">
      <c r="A21" s="837"/>
      <c r="B21" s="832" t="s">
        <v>6955</v>
      </c>
      <c r="C21" s="843"/>
      <c r="D21" s="833" t="s">
        <v>2336</v>
      </c>
      <c r="E21" s="835"/>
      <c r="F21" s="838" t="s">
        <v>6956</v>
      </c>
      <c r="H21" s="820"/>
      <c r="J21" s="820"/>
      <c r="K21" s="9"/>
      <c r="L21" s="820"/>
      <c r="M21" s="820"/>
      <c r="N21" s="820"/>
      <c r="O21" s="820"/>
      <c r="P21" s="820"/>
      <c r="Q21" s="820"/>
      <c r="R21" s="820"/>
      <c r="S21" s="820"/>
      <c r="T21" s="820"/>
      <c r="U21" s="820"/>
      <c r="V21" s="820"/>
      <c r="W21" s="820"/>
      <c r="X21" s="820"/>
      <c r="Y21" s="820"/>
      <c r="Z21" s="820"/>
    </row>
    <row r="22" spans="1:26" ht="90.75">
      <c r="A22" s="837"/>
      <c r="B22" s="832" t="s">
        <v>6957</v>
      </c>
      <c r="C22" s="834"/>
      <c r="D22" s="833" t="s">
        <v>2336</v>
      </c>
      <c r="E22" s="835"/>
      <c r="F22" s="838" t="s">
        <v>6958</v>
      </c>
      <c r="G22" s="826"/>
      <c r="H22" s="820"/>
      <c r="J22" s="820"/>
      <c r="K22" s="9"/>
      <c r="L22" s="820"/>
      <c r="M22" s="820"/>
      <c r="N22" s="820"/>
      <c r="O22" s="820"/>
      <c r="P22" s="820"/>
      <c r="Q22" s="820"/>
      <c r="R22" s="820"/>
      <c r="S22" s="820"/>
      <c r="T22" s="820"/>
      <c r="U22" s="820"/>
      <c r="V22" s="820"/>
      <c r="W22" s="820"/>
      <c r="X22" s="820"/>
      <c r="Y22" s="820"/>
      <c r="Z22" s="820"/>
    </row>
    <row r="23" spans="1:26" ht="45.75">
      <c r="A23" s="837"/>
      <c r="B23" s="832" t="s">
        <v>6959</v>
      </c>
      <c r="C23" s="834"/>
      <c r="D23" s="833" t="s">
        <v>2336</v>
      </c>
      <c r="E23" s="835"/>
      <c r="F23" s="838" t="s">
        <v>6958</v>
      </c>
      <c r="G23" s="829"/>
      <c r="H23" s="820"/>
      <c r="J23" s="820"/>
      <c r="K23" s="9"/>
      <c r="L23" s="820"/>
      <c r="M23" s="820"/>
      <c r="N23" s="820"/>
      <c r="O23" s="820"/>
      <c r="P23" s="820"/>
      <c r="Q23" s="820"/>
      <c r="R23" s="820"/>
      <c r="S23" s="820"/>
      <c r="T23" s="820"/>
      <c r="U23" s="820"/>
      <c r="V23" s="820"/>
      <c r="W23" s="820"/>
      <c r="X23" s="820"/>
      <c r="Y23" s="820"/>
      <c r="Z23" s="820"/>
    </row>
    <row r="24" spans="1:26" ht="60.75">
      <c r="A24" s="837"/>
      <c r="B24" s="832" t="s">
        <v>6960</v>
      </c>
      <c r="C24" s="833" t="s">
        <v>2170</v>
      </c>
      <c r="D24" s="834"/>
      <c r="E24" s="835"/>
      <c r="F24" s="836"/>
      <c r="G24" s="829"/>
      <c r="H24" s="820"/>
      <c r="J24" s="820"/>
      <c r="K24" s="9"/>
      <c r="L24" s="820"/>
      <c r="M24" s="820"/>
      <c r="N24" s="820"/>
      <c r="O24" s="820"/>
      <c r="P24" s="820"/>
      <c r="Q24" s="820"/>
      <c r="R24" s="820"/>
      <c r="S24" s="820"/>
      <c r="T24" s="820"/>
      <c r="U24" s="820"/>
      <c r="V24" s="820"/>
      <c r="W24" s="820"/>
      <c r="X24" s="820"/>
      <c r="Y24" s="820"/>
      <c r="Z24" s="820"/>
    </row>
    <row r="25" spans="1:26" ht="30.75">
      <c r="A25" s="837"/>
      <c r="B25" s="832" t="s">
        <v>6961</v>
      </c>
      <c r="C25" s="834"/>
      <c r="D25" s="833" t="s">
        <v>2336</v>
      </c>
      <c r="E25" s="835"/>
      <c r="F25" s="838" t="s">
        <v>6962</v>
      </c>
      <c r="G25" s="829"/>
      <c r="H25" s="820"/>
      <c r="J25" s="820"/>
      <c r="K25" s="9"/>
      <c r="L25" s="820"/>
      <c r="M25" s="820"/>
      <c r="N25" s="820"/>
      <c r="O25" s="820"/>
      <c r="P25" s="820"/>
      <c r="Q25" s="820"/>
      <c r="R25" s="820"/>
      <c r="S25" s="820"/>
      <c r="T25" s="820"/>
      <c r="U25" s="820"/>
      <c r="V25" s="820"/>
      <c r="W25" s="820"/>
      <c r="X25" s="820"/>
      <c r="Y25" s="820"/>
      <c r="Z25" s="820"/>
    </row>
    <row r="26" spans="1:26" ht="15.75">
      <c r="A26" s="844" t="s">
        <v>6963</v>
      </c>
      <c r="B26" s="832"/>
      <c r="C26" s="834"/>
      <c r="D26" s="834"/>
      <c r="E26" s="835"/>
      <c r="F26" s="836"/>
      <c r="G26" s="826"/>
      <c r="H26" s="820"/>
      <c r="J26" s="820"/>
      <c r="K26" s="9"/>
      <c r="L26" s="820"/>
      <c r="M26" s="820"/>
      <c r="N26" s="820"/>
      <c r="O26" s="820"/>
      <c r="P26" s="820"/>
      <c r="Q26" s="820"/>
      <c r="R26" s="820"/>
      <c r="S26" s="820"/>
      <c r="T26" s="820"/>
      <c r="U26" s="820"/>
      <c r="V26" s="820"/>
      <c r="W26" s="820"/>
      <c r="X26" s="820"/>
      <c r="Y26" s="820"/>
      <c r="Z26" s="820"/>
    </row>
    <row r="27" spans="1:26" ht="60.75">
      <c r="A27" s="845"/>
      <c r="B27" s="832" t="s">
        <v>6964</v>
      </c>
      <c r="C27" s="833" t="s">
        <v>2170</v>
      </c>
      <c r="D27" s="846"/>
      <c r="E27" s="847"/>
      <c r="F27" s="848"/>
      <c r="G27" s="829"/>
      <c r="H27" s="820"/>
      <c r="J27" s="820"/>
      <c r="K27" s="9"/>
      <c r="L27" s="820"/>
      <c r="M27" s="820"/>
      <c r="N27" s="820"/>
      <c r="O27" s="820"/>
      <c r="P27" s="820"/>
      <c r="Q27" s="820"/>
      <c r="R27" s="820"/>
      <c r="S27" s="820"/>
      <c r="T27" s="820"/>
      <c r="U27" s="820"/>
      <c r="V27" s="820"/>
      <c r="W27" s="820"/>
      <c r="X27" s="820"/>
      <c r="Y27" s="820"/>
      <c r="Z27" s="820"/>
    </row>
    <row r="28" spans="1:26" ht="345.75">
      <c r="A28" s="845"/>
      <c r="B28" s="832" t="s">
        <v>6965</v>
      </c>
      <c r="C28" s="820"/>
      <c r="D28" s="833" t="s">
        <v>2336</v>
      </c>
      <c r="E28" s="847"/>
      <c r="F28" s="838" t="s">
        <v>6966</v>
      </c>
      <c r="G28" s="826"/>
      <c r="H28" s="820"/>
      <c r="J28" s="820"/>
      <c r="K28" s="9"/>
      <c r="L28" s="820"/>
      <c r="M28" s="820"/>
      <c r="N28" s="820"/>
      <c r="O28" s="820"/>
      <c r="P28" s="820"/>
      <c r="Q28" s="820"/>
      <c r="R28" s="820"/>
      <c r="S28" s="820"/>
      <c r="T28" s="820"/>
      <c r="U28" s="820"/>
      <c r="V28" s="820"/>
      <c r="W28" s="820"/>
      <c r="X28" s="820"/>
      <c r="Y28" s="820"/>
      <c r="Z28" s="820"/>
    </row>
    <row r="29" spans="1:26" ht="60.75">
      <c r="A29" s="837"/>
      <c r="B29" s="832" t="s">
        <v>6967</v>
      </c>
      <c r="C29" s="834"/>
      <c r="D29" s="833" t="s">
        <v>2336</v>
      </c>
      <c r="E29" s="835"/>
      <c r="F29" s="838" t="s">
        <v>6968</v>
      </c>
      <c r="G29" s="826"/>
      <c r="H29" s="820"/>
      <c r="J29" s="820"/>
      <c r="K29" s="9"/>
      <c r="L29" s="820"/>
      <c r="M29" s="820"/>
      <c r="N29" s="820"/>
      <c r="O29" s="820"/>
      <c r="P29" s="820"/>
      <c r="Q29" s="820"/>
      <c r="R29" s="820"/>
      <c r="S29" s="820"/>
      <c r="T29" s="820"/>
      <c r="U29" s="820"/>
      <c r="V29" s="820"/>
      <c r="W29" s="820"/>
      <c r="X29" s="820"/>
      <c r="Y29" s="820"/>
      <c r="Z29" s="820"/>
    </row>
    <row r="30" spans="1:26" ht="15.75">
      <c r="A30" s="839" t="s">
        <v>6969</v>
      </c>
      <c r="B30" s="842"/>
      <c r="C30" s="823"/>
      <c r="D30" s="823"/>
      <c r="E30" s="824"/>
      <c r="F30" s="825"/>
      <c r="G30" s="826"/>
      <c r="H30" s="820"/>
      <c r="J30" s="820"/>
      <c r="K30" s="9"/>
      <c r="L30" s="820"/>
      <c r="M30" s="820"/>
      <c r="N30" s="820"/>
      <c r="O30" s="820"/>
      <c r="P30" s="820"/>
      <c r="Q30" s="820"/>
      <c r="R30" s="820"/>
      <c r="S30" s="820"/>
      <c r="T30" s="820"/>
      <c r="U30" s="820"/>
      <c r="V30" s="820"/>
      <c r="W30" s="820"/>
      <c r="X30" s="820"/>
      <c r="Y30" s="820"/>
      <c r="Z30" s="820"/>
    </row>
    <row r="31" spans="1:26" ht="30.75">
      <c r="A31" s="837"/>
      <c r="B31" s="832" t="s">
        <v>6970</v>
      </c>
      <c r="C31" s="833" t="s">
        <v>2170</v>
      </c>
      <c r="D31" s="834"/>
      <c r="E31" s="835"/>
      <c r="F31" s="836"/>
      <c r="H31" s="820"/>
      <c r="J31" s="820"/>
      <c r="K31" s="9"/>
      <c r="L31" s="820"/>
      <c r="M31" s="820"/>
      <c r="N31" s="820"/>
      <c r="O31" s="820"/>
      <c r="P31" s="820"/>
      <c r="Q31" s="820"/>
      <c r="R31" s="820"/>
      <c r="S31" s="820"/>
      <c r="T31" s="820"/>
      <c r="U31" s="820"/>
      <c r="V31" s="820"/>
      <c r="W31" s="820"/>
      <c r="X31" s="820"/>
      <c r="Y31" s="820"/>
      <c r="Z31" s="820"/>
    </row>
    <row r="32" spans="1:26" ht="15.75">
      <c r="A32" s="837"/>
      <c r="B32" s="832" t="s">
        <v>6971</v>
      </c>
      <c r="C32" s="834"/>
      <c r="D32" s="834"/>
      <c r="E32" s="835"/>
      <c r="F32" s="836"/>
      <c r="G32" s="829"/>
      <c r="H32" s="820"/>
      <c r="J32" s="820"/>
      <c r="K32" s="9"/>
      <c r="L32" s="820"/>
      <c r="M32" s="820"/>
      <c r="N32" s="820"/>
      <c r="O32" s="820"/>
      <c r="P32" s="820"/>
      <c r="Q32" s="820"/>
      <c r="R32" s="820"/>
      <c r="S32" s="820"/>
      <c r="T32" s="820"/>
      <c r="U32" s="820"/>
      <c r="V32" s="820"/>
      <c r="W32" s="820"/>
      <c r="X32" s="820"/>
      <c r="Y32" s="820"/>
      <c r="Z32" s="820"/>
    </row>
    <row r="33" spans="1:26" ht="30.75">
      <c r="A33" s="837"/>
      <c r="B33" s="849" t="s">
        <v>6972</v>
      </c>
      <c r="C33" s="833" t="s">
        <v>2170</v>
      </c>
      <c r="D33" s="834"/>
      <c r="E33" s="835"/>
      <c r="F33" s="836"/>
      <c r="G33" s="829"/>
      <c r="H33" s="820"/>
      <c r="J33" s="820"/>
      <c r="K33" s="9"/>
      <c r="L33" s="820"/>
      <c r="M33" s="820"/>
      <c r="N33" s="820"/>
      <c r="O33" s="820"/>
      <c r="P33" s="820"/>
      <c r="Q33" s="820"/>
      <c r="R33" s="820"/>
      <c r="S33" s="820"/>
      <c r="T33" s="820"/>
      <c r="U33" s="820"/>
      <c r="V33" s="820"/>
      <c r="W33" s="820"/>
      <c r="X33" s="820"/>
      <c r="Y33" s="820"/>
      <c r="Z33" s="820"/>
    </row>
    <row r="34" spans="1:26" ht="30.75">
      <c r="A34" s="837"/>
      <c r="B34" s="849" t="s">
        <v>6973</v>
      </c>
      <c r="C34" s="833" t="s">
        <v>2170</v>
      </c>
      <c r="D34" s="834"/>
      <c r="E34" s="835"/>
      <c r="F34" s="836"/>
      <c r="G34" s="829"/>
      <c r="H34" s="820"/>
      <c r="J34" s="820"/>
      <c r="K34" s="9"/>
      <c r="L34" s="820"/>
      <c r="M34" s="820"/>
      <c r="N34" s="820"/>
      <c r="O34" s="820"/>
      <c r="P34" s="820"/>
      <c r="Q34" s="820"/>
      <c r="R34" s="820"/>
      <c r="S34" s="820"/>
      <c r="T34" s="820"/>
      <c r="U34" s="820"/>
      <c r="V34" s="820"/>
      <c r="W34" s="820"/>
      <c r="X34" s="820"/>
      <c r="Y34" s="820"/>
      <c r="Z34" s="820"/>
    </row>
    <row r="35" spans="1:26" ht="30.75">
      <c r="A35" s="837"/>
      <c r="B35" s="849" t="s">
        <v>6974</v>
      </c>
      <c r="C35" s="829" t="s">
        <v>2170</v>
      </c>
      <c r="D35" s="833"/>
      <c r="E35" s="835"/>
      <c r="F35" s="838"/>
      <c r="G35" s="829"/>
      <c r="H35" s="820"/>
      <c r="J35" s="820"/>
      <c r="K35" s="9"/>
      <c r="L35" s="820"/>
      <c r="M35" s="820"/>
      <c r="N35" s="820"/>
      <c r="O35" s="820"/>
      <c r="P35" s="820"/>
      <c r="Q35" s="820"/>
      <c r="R35" s="820"/>
      <c r="S35" s="820"/>
      <c r="T35" s="820"/>
      <c r="U35" s="820"/>
      <c r="V35" s="820"/>
      <c r="W35" s="820"/>
      <c r="X35" s="820"/>
      <c r="Y35" s="820"/>
      <c r="Z35" s="820"/>
    </row>
    <row r="36" spans="1:26" ht="30.75">
      <c r="A36" s="837"/>
      <c r="B36" s="849" t="s">
        <v>6975</v>
      </c>
      <c r="C36" s="833" t="s">
        <v>2170</v>
      </c>
      <c r="D36" s="834"/>
      <c r="E36" s="835"/>
      <c r="F36" s="836"/>
      <c r="G36" s="826"/>
      <c r="H36" s="820"/>
      <c r="J36" s="820"/>
      <c r="K36" s="9"/>
      <c r="L36" s="820"/>
      <c r="M36" s="820"/>
      <c r="N36" s="820"/>
      <c r="O36" s="820"/>
      <c r="P36" s="820"/>
      <c r="Q36" s="820"/>
      <c r="R36" s="820"/>
      <c r="S36" s="820"/>
      <c r="T36" s="820"/>
      <c r="U36" s="820"/>
      <c r="V36" s="820"/>
      <c r="W36" s="820"/>
      <c r="X36" s="820"/>
      <c r="Y36" s="820"/>
      <c r="Z36" s="820"/>
    </row>
    <row r="37" spans="1:26" ht="30.75">
      <c r="A37" s="837"/>
      <c r="B37" s="849" t="s">
        <v>6976</v>
      </c>
      <c r="C37" s="833"/>
      <c r="D37" s="833" t="s">
        <v>2336</v>
      </c>
      <c r="E37" s="835"/>
      <c r="F37" s="838" t="s">
        <v>6968</v>
      </c>
      <c r="G37" s="829"/>
      <c r="H37" s="820"/>
      <c r="J37" s="820"/>
      <c r="K37" s="9"/>
      <c r="L37" s="820"/>
      <c r="M37" s="820"/>
      <c r="N37" s="820"/>
      <c r="O37" s="820"/>
      <c r="P37" s="820"/>
      <c r="Q37" s="820"/>
      <c r="R37" s="820"/>
      <c r="S37" s="820"/>
      <c r="T37" s="820"/>
      <c r="U37" s="820"/>
      <c r="V37" s="820"/>
      <c r="W37" s="820"/>
      <c r="X37" s="820"/>
      <c r="Y37" s="820"/>
      <c r="Z37" s="820"/>
    </row>
    <row r="38" spans="1:26" ht="30.75">
      <c r="A38" s="837"/>
      <c r="B38" s="849" t="s">
        <v>6977</v>
      </c>
      <c r="C38" s="833" t="s">
        <v>2170</v>
      </c>
      <c r="D38" s="834"/>
      <c r="E38" s="835"/>
      <c r="F38" s="836"/>
      <c r="G38" s="829"/>
      <c r="H38" s="820"/>
      <c r="J38" s="820"/>
      <c r="K38" s="9"/>
      <c r="L38" s="820"/>
      <c r="M38" s="820"/>
      <c r="N38" s="820"/>
      <c r="O38" s="820"/>
      <c r="P38" s="820"/>
      <c r="Q38" s="820"/>
      <c r="R38" s="820"/>
      <c r="S38" s="820"/>
      <c r="T38" s="820"/>
      <c r="U38" s="820"/>
      <c r="V38" s="820"/>
      <c r="W38" s="820"/>
      <c r="X38" s="820"/>
      <c r="Y38" s="820"/>
      <c r="Z38" s="820"/>
    </row>
    <row r="39" spans="1:26" ht="30.75">
      <c r="A39" s="837"/>
      <c r="B39" s="849" t="s">
        <v>6978</v>
      </c>
      <c r="C39" s="833"/>
      <c r="D39" s="833" t="s">
        <v>2336</v>
      </c>
      <c r="E39" s="835"/>
      <c r="F39" s="838" t="s">
        <v>6968</v>
      </c>
      <c r="G39" s="829"/>
      <c r="H39" s="820"/>
      <c r="J39" s="820"/>
      <c r="K39" s="9"/>
      <c r="L39" s="820"/>
      <c r="M39" s="820"/>
      <c r="N39" s="820"/>
      <c r="O39" s="820"/>
      <c r="P39" s="820"/>
      <c r="Q39" s="820"/>
      <c r="R39" s="820"/>
      <c r="S39" s="820"/>
      <c r="T39" s="820"/>
      <c r="U39" s="820"/>
      <c r="V39" s="820"/>
      <c r="W39" s="820"/>
      <c r="X39" s="820"/>
      <c r="Y39" s="820"/>
      <c r="Z39" s="820"/>
    </row>
    <row r="40" spans="1:26" ht="30.75">
      <c r="A40" s="837"/>
      <c r="B40" s="849" t="s">
        <v>6979</v>
      </c>
      <c r="C40" s="833"/>
      <c r="D40" s="833" t="s">
        <v>2336</v>
      </c>
      <c r="E40" s="835"/>
      <c r="F40" s="838" t="s">
        <v>6968</v>
      </c>
      <c r="G40" s="829"/>
      <c r="H40" s="820"/>
      <c r="J40" s="820"/>
      <c r="K40" s="9"/>
      <c r="L40" s="820"/>
      <c r="M40" s="820"/>
      <c r="N40" s="820"/>
      <c r="O40" s="820"/>
      <c r="P40" s="820"/>
      <c r="Q40" s="820"/>
      <c r="R40" s="820"/>
      <c r="S40" s="820"/>
      <c r="T40" s="820"/>
      <c r="U40" s="820"/>
      <c r="V40" s="820"/>
      <c r="W40" s="820"/>
      <c r="X40" s="820"/>
      <c r="Y40" s="820"/>
      <c r="Z40" s="820"/>
    </row>
    <row r="41" spans="1:26" ht="15.75">
      <c r="A41" s="844" t="s">
        <v>6980</v>
      </c>
      <c r="B41" s="849"/>
      <c r="C41" s="834"/>
      <c r="D41" s="834"/>
      <c r="E41" s="835"/>
      <c r="F41" s="836"/>
      <c r="G41" s="826"/>
      <c r="H41" s="820"/>
      <c r="J41" s="820"/>
      <c r="K41" s="9"/>
      <c r="L41" s="820"/>
      <c r="M41" s="820"/>
      <c r="N41" s="820"/>
      <c r="O41" s="820"/>
      <c r="P41" s="820"/>
      <c r="Q41" s="820"/>
      <c r="R41" s="820"/>
      <c r="S41" s="820"/>
      <c r="T41" s="820"/>
      <c r="U41" s="820"/>
      <c r="V41" s="820"/>
      <c r="W41" s="820"/>
      <c r="X41" s="820"/>
      <c r="Y41" s="820"/>
      <c r="Z41" s="820"/>
    </row>
    <row r="42" spans="1:26" ht="30.75">
      <c r="A42" s="844"/>
      <c r="B42" s="832" t="s">
        <v>6981</v>
      </c>
      <c r="C42" s="833" t="s">
        <v>2170</v>
      </c>
      <c r="D42" s="834"/>
      <c r="E42" s="835"/>
      <c r="F42" s="836"/>
      <c r="G42" s="829"/>
      <c r="H42" s="820"/>
      <c r="J42" s="820"/>
      <c r="K42" s="9"/>
      <c r="L42" s="820"/>
      <c r="M42" s="820"/>
      <c r="N42" s="820"/>
      <c r="O42" s="820"/>
      <c r="P42" s="820"/>
      <c r="Q42" s="820"/>
      <c r="R42" s="820"/>
      <c r="S42" s="820"/>
      <c r="T42" s="820"/>
      <c r="U42" s="820"/>
      <c r="V42" s="820"/>
      <c r="W42" s="820"/>
      <c r="X42" s="820"/>
      <c r="Y42" s="820"/>
      <c r="Z42" s="820"/>
    </row>
    <row r="43" spans="1:26" ht="30.75">
      <c r="A43" s="837"/>
      <c r="B43" s="832" t="s">
        <v>6982</v>
      </c>
      <c r="C43" s="833"/>
      <c r="D43" s="834"/>
      <c r="E43" s="820" t="s">
        <v>2181</v>
      </c>
      <c r="F43" s="811" t="s">
        <v>6983</v>
      </c>
      <c r="H43" s="820"/>
      <c r="J43" s="820"/>
      <c r="K43" s="9"/>
      <c r="L43" s="820"/>
      <c r="M43" s="820"/>
      <c r="N43" s="820"/>
      <c r="O43" s="820"/>
      <c r="P43" s="820"/>
      <c r="Q43" s="820"/>
      <c r="R43" s="820"/>
      <c r="S43" s="820"/>
      <c r="T43" s="820"/>
      <c r="U43" s="820"/>
      <c r="V43" s="820"/>
      <c r="W43" s="820"/>
      <c r="X43" s="820"/>
      <c r="Y43" s="820"/>
      <c r="Z43" s="820"/>
    </row>
    <row r="44" spans="1:26" ht="15.75">
      <c r="A44" s="837"/>
      <c r="B44" s="850" t="s">
        <v>6984</v>
      </c>
      <c r="C44" s="834"/>
      <c r="D44" s="834"/>
      <c r="E44" s="820" t="s">
        <v>2181</v>
      </c>
      <c r="F44" s="811" t="s">
        <v>6983</v>
      </c>
      <c r="H44" s="820"/>
      <c r="J44" s="820"/>
      <c r="K44" s="9"/>
      <c r="L44" s="820"/>
      <c r="M44" s="820"/>
      <c r="N44" s="820"/>
      <c r="O44" s="820"/>
      <c r="P44" s="820"/>
      <c r="Q44" s="820"/>
      <c r="R44" s="820"/>
      <c r="S44" s="820"/>
      <c r="T44" s="820"/>
      <c r="U44" s="820"/>
      <c r="V44" s="820"/>
      <c r="W44" s="820"/>
      <c r="X44" s="820"/>
      <c r="Y44" s="820"/>
      <c r="Z44" s="820"/>
    </row>
    <row r="45" spans="1:26" ht="15.75">
      <c r="A45" s="837"/>
      <c r="B45" s="850" t="s">
        <v>6985</v>
      </c>
      <c r="C45" s="834"/>
      <c r="D45" s="834"/>
      <c r="E45" s="820" t="s">
        <v>2181</v>
      </c>
      <c r="F45" s="811" t="s">
        <v>6983</v>
      </c>
      <c r="H45" s="820"/>
      <c r="J45" s="820"/>
      <c r="K45" s="9"/>
      <c r="L45" s="820"/>
      <c r="M45" s="820"/>
      <c r="N45" s="820"/>
      <c r="O45" s="820"/>
      <c r="P45" s="820"/>
      <c r="Q45" s="820"/>
      <c r="R45" s="820"/>
      <c r="S45" s="820"/>
      <c r="T45" s="820"/>
      <c r="U45" s="820"/>
      <c r="V45" s="820"/>
      <c r="W45" s="820"/>
      <c r="X45" s="820"/>
      <c r="Y45" s="820"/>
      <c r="Z45" s="820"/>
    </row>
    <row r="46" spans="1:26" ht="15.75">
      <c r="A46" s="837"/>
      <c r="B46" s="850" t="s">
        <v>6986</v>
      </c>
      <c r="C46" s="834"/>
      <c r="D46" s="834"/>
      <c r="E46" s="820" t="s">
        <v>2181</v>
      </c>
      <c r="F46" s="811" t="s">
        <v>6983</v>
      </c>
      <c r="H46" s="820"/>
      <c r="J46" s="820"/>
      <c r="K46" s="9"/>
      <c r="L46" s="820"/>
      <c r="M46" s="820"/>
      <c r="N46" s="820"/>
      <c r="O46" s="820"/>
      <c r="P46" s="820"/>
      <c r="Q46" s="820"/>
      <c r="R46" s="820"/>
      <c r="S46" s="820"/>
      <c r="T46" s="820"/>
      <c r="U46" s="820"/>
      <c r="V46" s="820"/>
      <c r="W46" s="820"/>
      <c r="X46" s="820"/>
      <c r="Y46" s="820"/>
      <c r="Z46" s="820"/>
    </row>
    <row r="47" spans="1:26" ht="15.75">
      <c r="A47" s="837"/>
      <c r="B47" s="850" t="s">
        <v>6987</v>
      </c>
      <c r="C47" s="834"/>
      <c r="D47" s="834"/>
      <c r="E47" s="820" t="s">
        <v>2181</v>
      </c>
      <c r="F47" s="811" t="s">
        <v>6983</v>
      </c>
      <c r="H47" s="820"/>
      <c r="J47" s="820"/>
      <c r="K47" s="9"/>
      <c r="L47" s="820"/>
      <c r="M47" s="820"/>
      <c r="N47" s="820"/>
      <c r="O47" s="820"/>
      <c r="P47" s="820"/>
      <c r="Q47" s="820"/>
      <c r="R47" s="820"/>
      <c r="S47" s="820"/>
      <c r="T47" s="820"/>
      <c r="U47" s="820"/>
      <c r="V47" s="820"/>
      <c r="W47" s="820"/>
      <c r="X47" s="820"/>
      <c r="Y47" s="820"/>
      <c r="Z47" s="820"/>
    </row>
    <row r="48" spans="1:26" ht="15.75">
      <c r="A48" s="837"/>
      <c r="B48" s="850" t="s">
        <v>6988</v>
      </c>
      <c r="C48" s="834"/>
      <c r="D48" s="834"/>
      <c r="E48" s="820" t="s">
        <v>2181</v>
      </c>
      <c r="F48" s="811" t="s">
        <v>6983</v>
      </c>
      <c r="H48" s="820"/>
      <c r="J48" s="820"/>
      <c r="K48" s="9"/>
      <c r="L48" s="820"/>
      <c r="M48" s="820"/>
      <c r="N48" s="820"/>
      <c r="O48" s="820"/>
      <c r="P48" s="820"/>
      <c r="Q48" s="820"/>
      <c r="R48" s="820"/>
      <c r="S48" s="820"/>
      <c r="T48" s="820"/>
      <c r="U48" s="820"/>
      <c r="V48" s="820"/>
      <c r="W48" s="820"/>
      <c r="X48" s="820"/>
      <c r="Y48" s="820"/>
      <c r="Z48" s="820"/>
    </row>
    <row r="49" spans="1:26" ht="15.75">
      <c r="A49" s="837"/>
      <c r="B49" s="850" t="s">
        <v>6989</v>
      </c>
      <c r="C49" s="834"/>
      <c r="D49" s="834"/>
      <c r="E49" s="820" t="s">
        <v>2181</v>
      </c>
      <c r="F49" s="811" t="s">
        <v>6983</v>
      </c>
      <c r="H49" s="820"/>
      <c r="J49" s="820"/>
      <c r="K49" s="9"/>
      <c r="L49" s="820"/>
      <c r="M49" s="820"/>
      <c r="N49" s="820"/>
      <c r="O49" s="820"/>
      <c r="P49" s="820"/>
      <c r="Q49" s="820"/>
      <c r="R49" s="820"/>
      <c r="S49" s="820"/>
      <c r="T49" s="820"/>
      <c r="U49" s="820"/>
      <c r="V49" s="820"/>
      <c r="W49" s="820"/>
      <c r="X49" s="820"/>
      <c r="Y49" s="820"/>
      <c r="Z49" s="820"/>
    </row>
    <row r="50" spans="1:26" ht="15.75">
      <c r="A50" s="837"/>
      <c r="B50" s="850" t="s">
        <v>6990</v>
      </c>
      <c r="C50" s="834"/>
      <c r="D50" s="834"/>
      <c r="E50" s="820" t="s">
        <v>2181</v>
      </c>
      <c r="F50" s="811" t="s">
        <v>6983</v>
      </c>
      <c r="H50" s="820"/>
      <c r="J50" s="820"/>
      <c r="K50" s="9"/>
      <c r="L50" s="820"/>
      <c r="M50" s="820"/>
      <c r="N50" s="820"/>
      <c r="O50" s="820"/>
      <c r="P50" s="820"/>
      <c r="Q50" s="820"/>
      <c r="R50" s="820"/>
      <c r="S50" s="820"/>
      <c r="T50" s="820"/>
      <c r="U50" s="820"/>
      <c r="V50" s="820"/>
      <c r="W50" s="820"/>
      <c r="X50" s="820"/>
      <c r="Y50" s="820"/>
      <c r="Z50" s="820"/>
    </row>
    <row r="51" spans="1:26" ht="15.75">
      <c r="A51" s="837"/>
      <c r="B51" s="850" t="s">
        <v>6991</v>
      </c>
      <c r="C51" s="834"/>
      <c r="D51" s="834"/>
      <c r="E51" s="820" t="s">
        <v>2181</v>
      </c>
      <c r="F51" s="811" t="s">
        <v>6983</v>
      </c>
      <c r="H51" s="820"/>
      <c r="J51" s="820"/>
      <c r="K51" s="9"/>
      <c r="L51" s="820"/>
      <c r="M51" s="820"/>
      <c r="N51" s="820"/>
      <c r="O51" s="820"/>
      <c r="P51" s="820"/>
      <c r="Q51" s="820"/>
      <c r="R51" s="820"/>
      <c r="S51" s="820"/>
      <c r="T51" s="820"/>
      <c r="U51" s="820"/>
      <c r="V51" s="820"/>
      <c r="W51" s="820"/>
      <c r="X51" s="820"/>
      <c r="Y51" s="820"/>
      <c r="Z51" s="820"/>
    </row>
    <row r="52" spans="1:26" ht="30.75">
      <c r="A52" s="837"/>
      <c r="B52" s="850" t="s">
        <v>6992</v>
      </c>
      <c r="C52" s="834"/>
      <c r="D52" s="834"/>
      <c r="E52" s="820" t="s">
        <v>2181</v>
      </c>
      <c r="F52" s="811" t="s">
        <v>6983</v>
      </c>
      <c r="H52" s="820"/>
      <c r="J52" s="820"/>
      <c r="K52" s="9"/>
      <c r="L52" s="820"/>
      <c r="M52" s="820"/>
      <c r="N52" s="820"/>
      <c r="O52" s="820"/>
      <c r="P52" s="820"/>
      <c r="Q52" s="820"/>
      <c r="R52" s="820"/>
      <c r="S52" s="820"/>
      <c r="T52" s="820"/>
      <c r="U52" s="820"/>
      <c r="V52" s="820"/>
      <c r="W52" s="820"/>
      <c r="X52" s="820"/>
      <c r="Y52" s="820"/>
      <c r="Z52" s="820"/>
    </row>
    <row r="53" spans="1:26" ht="15.75">
      <c r="A53" s="837"/>
      <c r="B53" s="850" t="s">
        <v>6993</v>
      </c>
      <c r="C53" s="834"/>
      <c r="D53" s="834"/>
      <c r="E53" s="820" t="s">
        <v>2181</v>
      </c>
      <c r="F53" s="811" t="s">
        <v>6983</v>
      </c>
      <c r="H53" s="820"/>
      <c r="J53" s="820"/>
      <c r="K53" s="9"/>
      <c r="L53" s="820"/>
      <c r="M53" s="820"/>
      <c r="N53" s="820"/>
      <c r="O53" s="820"/>
      <c r="P53" s="820"/>
      <c r="Q53" s="820"/>
      <c r="R53" s="820"/>
      <c r="S53" s="820"/>
      <c r="T53" s="820"/>
      <c r="U53" s="820"/>
      <c r="V53" s="820"/>
      <c r="W53" s="820"/>
      <c r="X53" s="820"/>
      <c r="Y53" s="820"/>
      <c r="Z53" s="820"/>
    </row>
    <row r="54" spans="1:26" ht="15.75">
      <c r="A54" s="837"/>
      <c r="B54" s="850" t="s">
        <v>6994</v>
      </c>
      <c r="C54" s="834"/>
      <c r="D54" s="834"/>
      <c r="E54" s="820" t="s">
        <v>2181</v>
      </c>
      <c r="F54" s="811" t="s">
        <v>6983</v>
      </c>
      <c r="H54" s="820"/>
      <c r="J54" s="820"/>
      <c r="K54" s="9"/>
      <c r="L54" s="820"/>
      <c r="M54" s="820"/>
      <c r="N54" s="820"/>
      <c r="O54" s="820"/>
      <c r="P54" s="820"/>
      <c r="Q54" s="820"/>
      <c r="R54" s="820"/>
      <c r="S54" s="820"/>
      <c r="T54" s="820"/>
      <c r="U54" s="820"/>
      <c r="V54" s="820"/>
      <c r="W54" s="820"/>
      <c r="X54" s="820"/>
      <c r="Y54" s="820"/>
      <c r="Z54" s="820"/>
    </row>
    <row r="55" spans="1:26" ht="60.75">
      <c r="A55" s="837"/>
      <c r="B55" s="850" t="s">
        <v>6995</v>
      </c>
      <c r="C55" s="834"/>
      <c r="D55" s="834"/>
      <c r="E55" s="835"/>
      <c r="F55" s="836"/>
      <c r="G55" s="826"/>
      <c r="H55" s="820"/>
      <c r="J55" s="820"/>
      <c r="K55" s="9"/>
      <c r="L55" s="820"/>
      <c r="M55" s="820"/>
      <c r="N55" s="820"/>
      <c r="O55" s="820"/>
      <c r="P55" s="820"/>
      <c r="Q55" s="820"/>
      <c r="R55" s="820"/>
      <c r="S55" s="820"/>
      <c r="T55" s="820"/>
      <c r="U55" s="820"/>
      <c r="V55" s="820"/>
      <c r="W55" s="820"/>
      <c r="X55" s="820"/>
      <c r="Y55" s="820"/>
      <c r="Z55" s="820"/>
    </row>
    <row r="56" spans="1:26" ht="15.75">
      <c r="A56" s="837"/>
      <c r="B56" s="850" t="s">
        <v>6984</v>
      </c>
      <c r="C56" s="833" t="s">
        <v>2170</v>
      </c>
      <c r="D56" s="834"/>
      <c r="E56" s="835"/>
      <c r="F56" s="836"/>
      <c r="G56" s="829"/>
      <c r="H56" s="820"/>
      <c r="J56" s="820"/>
      <c r="K56" s="9"/>
      <c r="L56" s="820"/>
      <c r="M56" s="820"/>
      <c r="N56" s="820"/>
      <c r="O56" s="820"/>
      <c r="P56" s="820"/>
      <c r="Q56" s="820"/>
      <c r="R56" s="820"/>
      <c r="S56" s="820"/>
      <c r="T56" s="820"/>
      <c r="U56" s="820"/>
      <c r="V56" s="820"/>
      <c r="W56" s="820"/>
      <c r="X56" s="820"/>
      <c r="Y56" s="820"/>
      <c r="Z56" s="820"/>
    </row>
    <row r="57" spans="1:26" ht="15.75">
      <c r="A57" s="837"/>
      <c r="B57" s="850" t="s">
        <v>6985</v>
      </c>
      <c r="C57" s="833" t="s">
        <v>2170</v>
      </c>
      <c r="D57" s="834"/>
      <c r="E57" s="835"/>
      <c r="F57" s="836"/>
      <c r="G57" s="829"/>
      <c r="H57" s="820"/>
      <c r="J57" s="820"/>
      <c r="K57" s="9"/>
      <c r="L57" s="820"/>
      <c r="M57" s="820"/>
      <c r="N57" s="820"/>
      <c r="O57" s="820"/>
      <c r="P57" s="820"/>
      <c r="Q57" s="820"/>
      <c r="R57" s="820"/>
      <c r="S57" s="820"/>
      <c r="T57" s="820"/>
      <c r="U57" s="820"/>
      <c r="V57" s="820"/>
      <c r="W57" s="820"/>
      <c r="X57" s="820"/>
      <c r="Y57" s="820"/>
      <c r="Z57" s="820"/>
    </row>
    <row r="58" spans="1:26" ht="15.75">
      <c r="A58" s="837"/>
      <c r="B58" s="850" t="s">
        <v>6986</v>
      </c>
      <c r="C58" s="833" t="s">
        <v>2170</v>
      </c>
      <c r="D58" s="834"/>
      <c r="E58" s="835"/>
      <c r="F58" s="836"/>
      <c r="G58" s="829"/>
      <c r="H58" s="820"/>
      <c r="J58" s="820"/>
      <c r="K58" s="9"/>
      <c r="L58" s="820"/>
      <c r="M58" s="820"/>
      <c r="N58" s="820"/>
      <c r="O58" s="820"/>
      <c r="P58" s="820"/>
      <c r="Q58" s="820"/>
      <c r="R58" s="820"/>
      <c r="S58" s="820"/>
      <c r="T58" s="820"/>
      <c r="U58" s="820"/>
      <c r="V58" s="820"/>
      <c r="W58" s="820"/>
      <c r="X58" s="820"/>
      <c r="Y58" s="820"/>
      <c r="Z58" s="820"/>
    </row>
    <row r="59" spans="1:26" ht="15.75">
      <c r="A59" s="837"/>
      <c r="B59" s="850" t="s">
        <v>6987</v>
      </c>
      <c r="C59" s="833" t="s">
        <v>2170</v>
      </c>
      <c r="D59" s="834"/>
      <c r="E59" s="835"/>
      <c r="F59" s="836"/>
      <c r="G59" s="829"/>
      <c r="H59" s="820"/>
      <c r="J59" s="820"/>
      <c r="K59" s="9"/>
      <c r="L59" s="820"/>
      <c r="M59" s="820"/>
      <c r="N59" s="820"/>
      <c r="O59" s="820"/>
      <c r="P59" s="820"/>
      <c r="Q59" s="820"/>
      <c r="R59" s="820"/>
      <c r="S59" s="820"/>
      <c r="T59" s="820"/>
      <c r="U59" s="820"/>
      <c r="V59" s="820"/>
      <c r="W59" s="820"/>
      <c r="X59" s="820"/>
      <c r="Y59" s="820"/>
      <c r="Z59" s="820"/>
    </row>
    <row r="60" spans="1:26" ht="15.75">
      <c r="A60" s="837"/>
      <c r="B60" s="850" t="s">
        <v>6996</v>
      </c>
      <c r="C60" s="833" t="s">
        <v>2170</v>
      </c>
      <c r="D60" s="834"/>
      <c r="E60" s="835"/>
      <c r="F60" s="836"/>
      <c r="G60" s="829"/>
      <c r="H60" s="820"/>
      <c r="J60" s="820"/>
      <c r="K60" s="9"/>
      <c r="L60" s="820"/>
      <c r="M60" s="820"/>
      <c r="N60" s="820"/>
      <c r="O60" s="820"/>
      <c r="P60" s="820"/>
      <c r="Q60" s="820"/>
      <c r="R60" s="820"/>
      <c r="S60" s="820"/>
      <c r="T60" s="820"/>
      <c r="U60" s="820"/>
      <c r="V60" s="820"/>
      <c r="W60" s="820"/>
      <c r="X60" s="820"/>
      <c r="Y60" s="820"/>
      <c r="Z60" s="820"/>
    </row>
    <row r="61" spans="1:26" ht="15.75">
      <c r="A61" s="837"/>
      <c r="B61" s="850" t="s">
        <v>6988</v>
      </c>
      <c r="C61" s="833" t="s">
        <v>2170</v>
      </c>
      <c r="D61" s="834"/>
      <c r="E61" s="835"/>
      <c r="F61" s="836"/>
      <c r="G61" s="829"/>
      <c r="H61" s="820"/>
      <c r="J61" s="820"/>
      <c r="K61" s="9"/>
      <c r="L61" s="820"/>
      <c r="M61" s="820"/>
      <c r="N61" s="820"/>
      <c r="O61" s="820"/>
      <c r="P61" s="820"/>
      <c r="Q61" s="820"/>
      <c r="R61" s="820"/>
      <c r="S61" s="820"/>
      <c r="T61" s="820"/>
      <c r="U61" s="820"/>
      <c r="V61" s="820"/>
      <c r="W61" s="820"/>
      <c r="X61" s="820"/>
      <c r="Y61" s="820"/>
      <c r="Z61" s="820"/>
    </row>
    <row r="62" spans="1:26" ht="15.75">
      <c r="A62" s="837"/>
      <c r="B62" s="850" t="s">
        <v>6997</v>
      </c>
      <c r="C62" s="833" t="s">
        <v>2170</v>
      </c>
      <c r="D62" s="834"/>
      <c r="E62" s="835"/>
      <c r="F62" s="836"/>
      <c r="G62" s="829"/>
      <c r="H62" s="820"/>
      <c r="J62" s="820"/>
      <c r="K62" s="9"/>
      <c r="L62" s="820"/>
      <c r="M62" s="820"/>
      <c r="N62" s="820"/>
      <c r="O62" s="820"/>
      <c r="P62" s="820"/>
      <c r="Q62" s="820"/>
      <c r="R62" s="820"/>
      <c r="S62" s="820"/>
      <c r="T62" s="820"/>
      <c r="U62" s="820"/>
      <c r="V62" s="820"/>
      <c r="W62" s="820"/>
      <c r="X62" s="820"/>
      <c r="Y62" s="820"/>
      <c r="Z62" s="820"/>
    </row>
    <row r="63" spans="1:26" ht="15.75">
      <c r="A63" s="837"/>
      <c r="B63" s="850" t="s">
        <v>6993</v>
      </c>
      <c r="C63" s="833" t="s">
        <v>2170</v>
      </c>
      <c r="D63" s="834"/>
      <c r="E63" s="835"/>
      <c r="F63" s="836"/>
      <c r="G63" s="829"/>
      <c r="H63" s="820"/>
      <c r="J63" s="820"/>
      <c r="K63" s="9"/>
      <c r="L63" s="820"/>
      <c r="M63" s="820"/>
      <c r="N63" s="820"/>
      <c r="O63" s="820"/>
      <c r="P63" s="820"/>
      <c r="Q63" s="820"/>
      <c r="R63" s="820"/>
      <c r="S63" s="820"/>
      <c r="T63" s="820"/>
      <c r="U63" s="820"/>
      <c r="V63" s="820"/>
      <c r="W63" s="820"/>
      <c r="X63" s="820"/>
      <c r="Y63" s="820"/>
      <c r="Z63" s="820"/>
    </row>
    <row r="64" spans="1:26" ht="15.75">
      <c r="A64" s="837"/>
      <c r="B64" s="850" t="s">
        <v>6994</v>
      </c>
      <c r="C64" s="833" t="s">
        <v>2170</v>
      </c>
      <c r="D64" s="834"/>
      <c r="E64" s="835"/>
      <c r="F64" s="836"/>
      <c r="G64" s="829"/>
      <c r="H64" s="820"/>
      <c r="J64" s="820"/>
      <c r="K64" s="9"/>
      <c r="L64" s="820"/>
      <c r="M64" s="820"/>
      <c r="N64" s="820"/>
      <c r="O64" s="820"/>
      <c r="P64" s="820"/>
      <c r="Q64" s="820"/>
      <c r="R64" s="820"/>
      <c r="S64" s="820"/>
      <c r="T64" s="820"/>
      <c r="U64" s="820"/>
      <c r="V64" s="820"/>
      <c r="W64" s="820"/>
      <c r="X64" s="820"/>
      <c r="Y64" s="820"/>
      <c r="Z64" s="820"/>
    </row>
    <row r="65" spans="1:26" ht="15.75">
      <c r="A65" s="837"/>
      <c r="B65" s="850" t="s">
        <v>6998</v>
      </c>
      <c r="C65" s="833" t="s">
        <v>2170</v>
      </c>
      <c r="D65" s="834"/>
      <c r="E65" s="835"/>
      <c r="F65" s="836"/>
      <c r="G65" s="829"/>
      <c r="H65" s="820"/>
      <c r="J65" s="820"/>
      <c r="K65" s="9"/>
      <c r="L65" s="820"/>
      <c r="M65" s="820"/>
      <c r="N65" s="820"/>
      <c r="O65" s="820"/>
      <c r="P65" s="820"/>
      <c r="Q65" s="820"/>
      <c r="R65" s="820"/>
      <c r="S65" s="820"/>
      <c r="T65" s="820"/>
      <c r="U65" s="820"/>
      <c r="V65" s="820"/>
      <c r="W65" s="820"/>
      <c r="X65" s="820"/>
      <c r="Y65" s="820"/>
      <c r="Z65" s="820"/>
    </row>
    <row r="66" spans="1:26" ht="15.75">
      <c r="A66" s="837"/>
      <c r="B66" s="850" t="s">
        <v>6999</v>
      </c>
      <c r="C66" s="833" t="s">
        <v>2170</v>
      </c>
      <c r="D66" s="834"/>
      <c r="E66" s="835"/>
      <c r="F66" s="836"/>
      <c r="G66" s="829"/>
      <c r="H66" s="820"/>
      <c r="J66" s="820"/>
      <c r="K66" s="9"/>
      <c r="L66" s="820"/>
      <c r="M66" s="820"/>
      <c r="N66" s="820"/>
      <c r="O66" s="820"/>
      <c r="P66" s="820"/>
      <c r="Q66" s="820"/>
      <c r="R66" s="820"/>
      <c r="S66" s="820"/>
      <c r="T66" s="820"/>
      <c r="U66" s="820"/>
      <c r="V66" s="820"/>
      <c r="W66" s="820"/>
      <c r="X66" s="820"/>
      <c r="Y66" s="820"/>
      <c r="Z66" s="820"/>
    </row>
    <row r="67" spans="1:26" ht="45.75">
      <c r="A67" s="837"/>
      <c r="B67" s="832" t="s">
        <v>7000</v>
      </c>
      <c r="C67" s="834"/>
      <c r="D67" s="834"/>
      <c r="E67" s="820" t="s">
        <v>2181</v>
      </c>
      <c r="F67" s="811" t="s">
        <v>6983</v>
      </c>
      <c r="G67" s="829"/>
      <c r="H67" s="820"/>
      <c r="J67" s="820"/>
      <c r="K67" s="9"/>
      <c r="L67" s="820"/>
      <c r="M67" s="820"/>
      <c r="N67" s="820"/>
      <c r="O67" s="820"/>
      <c r="P67" s="820"/>
      <c r="Q67" s="820"/>
      <c r="R67" s="820"/>
      <c r="S67" s="820"/>
      <c r="T67" s="820"/>
      <c r="U67" s="820"/>
      <c r="V67" s="820"/>
      <c r="W67" s="820"/>
      <c r="X67" s="820"/>
      <c r="Y67" s="820"/>
      <c r="Z67" s="820"/>
    </row>
    <row r="68" spans="1:26" ht="15.75">
      <c r="A68" s="837"/>
      <c r="B68" s="850" t="s">
        <v>7001</v>
      </c>
      <c r="C68" s="834"/>
      <c r="D68" s="834"/>
      <c r="E68" s="820" t="s">
        <v>2181</v>
      </c>
      <c r="F68" s="811" t="s">
        <v>6983</v>
      </c>
      <c r="G68" s="829"/>
      <c r="H68" s="820"/>
      <c r="J68" s="820"/>
      <c r="K68" s="9"/>
      <c r="L68" s="820"/>
      <c r="M68" s="820"/>
      <c r="N68" s="820"/>
      <c r="O68" s="820"/>
      <c r="P68" s="820"/>
      <c r="Q68" s="820"/>
      <c r="R68" s="820"/>
      <c r="S68" s="820"/>
      <c r="T68" s="820"/>
      <c r="U68" s="820"/>
      <c r="V68" s="820"/>
      <c r="W68" s="820"/>
      <c r="X68" s="820"/>
      <c r="Y68" s="820"/>
      <c r="Z68" s="820"/>
    </row>
    <row r="69" spans="1:26" ht="30.75">
      <c r="A69" s="837"/>
      <c r="B69" s="850" t="s">
        <v>7002</v>
      </c>
      <c r="C69" s="834"/>
      <c r="D69" s="834"/>
      <c r="E69" s="820" t="s">
        <v>2181</v>
      </c>
      <c r="F69" s="836"/>
      <c r="G69" s="829"/>
      <c r="H69" s="820"/>
      <c r="J69" s="820"/>
      <c r="K69" s="9"/>
      <c r="L69" s="820"/>
      <c r="M69" s="820"/>
      <c r="N69" s="820"/>
      <c r="O69" s="820"/>
      <c r="P69" s="820"/>
      <c r="Q69" s="820"/>
      <c r="R69" s="820"/>
      <c r="S69" s="820"/>
      <c r="T69" s="820"/>
      <c r="U69" s="820"/>
      <c r="V69" s="820"/>
      <c r="W69" s="820"/>
      <c r="X69" s="820"/>
      <c r="Y69" s="820"/>
      <c r="Z69" s="820"/>
    </row>
    <row r="70" spans="1:26" ht="30.75">
      <c r="A70" s="845"/>
      <c r="B70" s="832" t="s">
        <v>7003</v>
      </c>
      <c r="C70" s="838" t="s">
        <v>2170</v>
      </c>
      <c r="D70" s="834"/>
      <c r="E70" s="835"/>
      <c r="F70" s="851"/>
      <c r="G70" s="829"/>
      <c r="H70" s="820"/>
      <c r="J70" s="820"/>
      <c r="K70" s="9"/>
      <c r="L70" s="820"/>
      <c r="M70" s="820"/>
      <c r="N70" s="820"/>
      <c r="O70" s="820"/>
      <c r="P70" s="820"/>
      <c r="Q70" s="820"/>
      <c r="R70" s="820"/>
      <c r="S70" s="820"/>
      <c r="T70" s="820"/>
      <c r="U70" s="820"/>
      <c r="V70" s="820"/>
      <c r="W70" s="820"/>
      <c r="X70" s="820"/>
      <c r="Y70" s="820"/>
      <c r="Z70" s="820"/>
    </row>
    <row r="71" spans="1:26" ht="27" customHeight="1">
      <c r="A71" s="845"/>
      <c r="B71" s="832" t="s">
        <v>7004</v>
      </c>
      <c r="C71" s="852" t="s">
        <v>2170</v>
      </c>
      <c r="D71" s="834"/>
      <c r="E71" s="835"/>
      <c r="F71" s="836"/>
      <c r="G71" s="829"/>
      <c r="H71" s="820"/>
      <c r="J71" s="820"/>
      <c r="K71" s="9"/>
      <c r="L71" s="820"/>
      <c r="M71" s="820"/>
      <c r="N71" s="820"/>
      <c r="O71" s="820"/>
      <c r="P71" s="820"/>
      <c r="Q71" s="820"/>
      <c r="R71" s="820"/>
      <c r="S71" s="820"/>
      <c r="T71" s="820"/>
      <c r="U71" s="820"/>
      <c r="V71" s="820"/>
      <c r="W71" s="820"/>
      <c r="X71" s="820"/>
      <c r="Y71" s="820"/>
      <c r="Z71" s="820"/>
    </row>
    <row r="72" spans="1:26" ht="15.75">
      <c r="A72" s="853" t="s">
        <v>7005</v>
      </c>
      <c r="B72" s="832"/>
      <c r="C72" s="834"/>
      <c r="D72" s="834"/>
      <c r="E72" s="835"/>
      <c r="F72" s="836"/>
      <c r="G72" s="829"/>
      <c r="H72" s="820"/>
      <c r="J72" s="820"/>
      <c r="K72" s="9"/>
      <c r="L72" s="820"/>
      <c r="M72" s="820"/>
      <c r="N72" s="820"/>
      <c r="O72" s="820"/>
      <c r="P72" s="820"/>
      <c r="Q72" s="820"/>
      <c r="R72" s="820"/>
      <c r="S72" s="820"/>
      <c r="T72" s="820"/>
      <c r="U72" s="820"/>
      <c r="V72" s="820"/>
      <c r="W72" s="820"/>
      <c r="X72" s="820"/>
      <c r="Y72" s="820"/>
      <c r="Z72" s="820"/>
    </row>
    <row r="73" spans="1:26" ht="30.75">
      <c r="A73" s="854" t="s">
        <v>7006</v>
      </c>
      <c r="B73" s="832"/>
      <c r="C73" s="834"/>
      <c r="D73" s="834"/>
      <c r="E73" s="835"/>
      <c r="F73" s="836"/>
      <c r="G73" s="826"/>
      <c r="H73" s="820"/>
      <c r="J73" s="820"/>
      <c r="K73" s="9"/>
      <c r="L73" s="820"/>
      <c r="M73" s="820"/>
      <c r="N73" s="820"/>
      <c r="O73" s="820"/>
      <c r="P73" s="820"/>
      <c r="Q73" s="820"/>
      <c r="R73" s="820"/>
      <c r="S73" s="820"/>
      <c r="T73" s="820"/>
      <c r="U73" s="820"/>
      <c r="V73" s="820"/>
      <c r="W73" s="820"/>
      <c r="X73" s="820"/>
      <c r="Y73" s="820"/>
      <c r="Z73" s="820"/>
    </row>
    <row r="74" spans="1:26" ht="30.75">
      <c r="A74" s="853"/>
      <c r="B74" s="832" t="s">
        <v>7007</v>
      </c>
      <c r="C74" s="852" t="s">
        <v>2170</v>
      </c>
      <c r="D74" s="834"/>
      <c r="E74" s="835"/>
      <c r="F74" s="836"/>
      <c r="G74" s="829"/>
      <c r="H74" s="820"/>
      <c r="J74" s="820"/>
      <c r="K74" s="9"/>
      <c r="L74" s="820"/>
      <c r="M74" s="820"/>
      <c r="N74" s="820"/>
      <c r="O74" s="820"/>
      <c r="P74" s="820"/>
      <c r="Q74" s="820"/>
      <c r="R74" s="820"/>
      <c r="S74" s="820"/>
      <c r="T74" s="820"/>
      <c r="U74" s="820"/>
      <c r="V74" s="820"/>
      <c r="W74" s="820"/>
      <c r="X74" s="820"/>
      <c r="Y74" s="820"/>
      <c r="Z74" s="820"/>
    </row>
    <row r="75" spans="1:26" ht="30.75">
      <c r="A75" s="855"/>
      <c r="B75" s="832" t="s">
        <v>7008</v>
      </c>
      <c r="C75" s="852" t="s">
        <v>2170</v>
      </c>
      <c r="D75" s="834"/>
      <c r="E75" s="835"/>
      <c r="F75" s="836"/>
      <c r="G75" s="829"/>
      <c r="H75" s="820"/>
      <c r="J75" s="820"/>
      <c r="K75" s="9"/>
      <c r="L75" s="820"/>
      <c r="M75" s="820"/>
      <c r="N75" s="820"/>
      <c r="O75" s="820"/>
      <c r="P75" s="820"/>
      <c r="Q75" s="820"/>
      <c r="R75" s="820"/>
      <c r="S75" s="820"/>
      <c r="T75" s="820"/>
      <c r="U75" s="820"/>
      <c r="V75" s="820"/>
      <c r="W75" s="820"/>
      <c r="X75" s="820"/>
      <c r="Y75" s="820"/>
      <c r="Z75" s="820"/>
    </row>
    <row r="76" spans="1:26" ht="30.75">
      <c r="A76" s="855"/>
      <c r="B76" s="832" t="s">
        <v>7009</v>
      </c>
      <c r="C76" s="852" t="s">
        <v>2170</v>
      </c>
      <c r="D76" s="834"/>
      <c r="E76" s="835"/>
      <c r="F76" s="836"/>
      <c r="G76" s="829"/>
      <c r="H76" s="820"/>
      <c r="J76" s="820"/>
      <c r="K76" s="9"/>
      <c r="L76" s="820"/>
      <c r="M76" s="820"/>
      <c r="N76" s="820"/>
      <c r="O76" s="820"/>
      <c r="P76" s="820"/>
      <c r="Q76" s="820"/>
      <c r="R76" s="820"/>
      <c r="S76" s="820"/>
      <c r="T76" s="820"/>
      <c r="U76" s="820"/>
      <c r="V76" s="820"/>
      <c r="W76" s="820"/>
      <c r="X76" s="820"/>
      <c r="Y76" s="820"/>
      <c r="Z76" s="820"/>
    </row>
    <row r="77" spans="1:26" ht="30.75">
      <c r="A77" s="855"/>
      <c r="B77" s="832" t="s">
        <v>7010</v>
      </c>
      <c r="C77" s="852" t="s">
        <v>2170</v>
      </c>
      <c r="D77" s="834"/>
      <c r="E77" s="835"/>
      <c r="F77" s="836"/>
      <c r="G77" s="829"/>
      <c r="H77" s="820"/>
      <c r="J77" s="820"/>
      <c r="K77" s="9"/>
      <c r="L77" s="820"/>
      <c r="M77" s="820"/>
      <c r="N77" s="820"/>
      <c r="O77" s="820"/>
      <c r="P77" s="820"/>
      <c r="Q77" s="820"/>
      <c r="R77" s="820"/>
      <c r="S77" s="820"/>
      <c r="T77" s="820"/>
      <c r="U77" s="820"/>
      <c r="V77" s="820"/>
      <c r="W77" s="820"/>
      <c r="X77" s="820"/>
      <c r="Y77" s="820"/>
      <c r="Z77" s="820"/>
    </row>
    <row r="78" spans="1:26" ht="15.75">
      <c r="A78" s="854" t="s">
        <v>7011</v>
      </c>
      <c r="B78" s="850"/>
      <c r="C78" s="834"/>
      <c r="D78" s="834"/>
      <c r="E78" s="835"/>
      <c r="F78" s="836"/>
      <c r="G78" s="829"/>
      <c r="H78" s="820"/>
      <c r="J78" s="820"/>
      <c r="K78" s="9"/>
      <c r="L78" s="820"/>
      <c r="M78" s="820"/>
      <c r="N78" s="820"/>
      <c r="O78" s="820"/>
      <c r="P78" s="820"/>
      <c r="Q78" s="820"/>
      <c r="R78" s="820"/>
      <c r="S78" s="820"/>
      <c r="T78" s="820"/>
      <c r="U78" s="820"/>
      <c r="V78" s="820"/>
      <c r="W78" s="820"/>
      <c r="X78" s="820"/>
      <c r="Y78" s="820"/>
      <c r="Z78" s="820"/>
    </row>
    <row r="79" spans="1:26" ht="30.75">
      <c r="A79" s="837"/>
      <c r="B79" s="832" t="s">
        <v>7012</v>
      </c>
      <c r="C79" s="852" t="s">
        <v>2170</v>
      </c>
      <c r="D79" s="834"/>
      <c r="E79" s="835"/>
      <c r="F79" s="836"/>
      <c r="G79" s="829"/>
      <c r="H79" s="820"/>
      <c r="J79" s="820"/>
      <c r="K79" s="9"/>
      <c r="L79" s="820"/>
      <c r="M79" s="820"/>
      <c r="N79" s="820"/>
      <c r="O79" s="820"/>
      <c r="P79" s="820"/>
      <c r="Q79" s="820"/>
      <c r="R79" s="820"/>
      <c r="S79" s="820"/>
      <c r="T79" s="820"/>
      <c r="U79" s="820"/>
      <c r="V79" s="820"/>
      <c r="W79" s="820"/>
      <c r="X79" s="820"/>
      <c r="Y79" s="820"/>
      <c r="Z79" s="820"/>
    </row>
    <row r="80" spans="1:26" ht="45.75">
      <c r="A80" s="837"/>
      <c r="B80" s="832" t="s">
        <v>7013</v>
      </c>
      <c r="C80" s="852" t="s">
        <v>2170</v>
      </c>
      <c r="D80" s="834"/>
      <c r="E80" s="835"/>
      <c r="F80" s="836"/>
      <c r="G80" s="829"/>
      <c r="H80" s="820"/>
      <c r="J80" s="820"/>
      <c r="K80" s="9"/>
      <c r="L80" s="820"/>
      <c r="M80" s="820"/>
      <c r="N80" s="820"/>
      <c r="O80" s="820"/>
      <c r="P80" s="820"/>
      <c r="Q80" s="820"/>
      <c r="R80" s="820"/>
      <c r="S80" s="820"/>
      <c r="T80" s="820"/>
      <c r="U80" s="820"/>
      <c r="V80" s="820"/>
      <c r="W80" s="820"/>
      <c r="X80" s="820"/>
      <c r="Y80" s="820"/>
      <c r="Z80" s="820"/>
    </row>
    <row r="81" spans="1:26" ht="30.75">
      <c r="A81" s="837"/>
      <c r="B81" s="832" t="s">
        <v>7014</v>
      </c>
      <c r="C81" s="852" t="s">
        <v>2170</v>
      </c>
      <c r="D81" s="856"/>
      <c r="E81" s="835"/>
      <c r="F81" s="836"/>
      <c r="H81" s="820"/>
      <c r="J81" s="820"/>
      <c r="K81" s="9"/>
      <c r="L81" s="820"/>
      <c r="M81" s="820"/>
      <c r="N81" s="820"/>
      <c r="O81" s="820"/>
      <c r="P81" s="820"/>
      <c r="Q81" s="820"/>
      <c r="R81" s="820"/>
      <c r="S81" s="820"/>
      <c r="T81" s="820"/>
      <c r="U81" s="820"/>
      <c r="V81" s="820"/>
      <c r="W81" s="820"/>
      <c r="X81" s="820"/>
      <c r="Y81" s="820"/>
      <c r="Z81" s="820"/>
    </row>
    <row r="82" spans="1:26" ht="30.75">
      <c r="A82" s="837"/>
      <c r="B82" s="832" t="s">
        <v>7015</v>
      </c>
      <c r="C82" s="838" t="s">
        <v>2170</v>
      </c>
      <c r="D82" s="852"/>
      <c r="E82" s="857"/>
      <c r="F82" s="838" t="s">
        <v>7016</v>
      </c>
      <c r="G82" s="829"/>
      <c r="H82" s="820"/>
      <c r="J82" s="820"/>
      <c r="K82" s="9"/>
      <c r="L82" s="820"/>
      <c r="M82" s="820"/>
      <c r="N82" s="820"/>
      <c r="O82" s="820"/>
      <c r="P82" s="820"/>
      <c r="Q82" s="820"/>
      <c r="R82" s="820"/>
      <c r="S82" s="820"/>
      <c r="T82" s="820"/>
      <c r="U82" s="820"/>
      <c r="V82" s="820"/>
      <c r="W82" s="820"/>
      <c r="X82" s="820"/>
      <c r="Y82" s="820"/>
      <c r="Z82" s="820"/>
    </row>
    <row r="83" spans="1:26" ht="75.75">
      <c r="A83" s="837"/>
      <c r="B83" s="832" t="s">
        <v>7017</v>
      </c>
      <c r="C83" s="838"/>
      <c r="D83" s="852"/>
      <c r="E83" s="820" t="s">
        <v>2181</v>
      </c>
      <c r="F83" s="858" t="s">
        <v>7018</v>
      </c>
      <c r="G83" s="829"/>
      <c r="H83" s="820"/>
      <c r="J83" s="820"/>
      <c r="K83" s="9"/>
      <c r="L83" s="820"/>
      <c r="M83" s="820"/>
      <c r="N83" s="820"/>
      <c r="O83" s="820"/>
      <c r="P83" s="820"/>
      <c r="Q83" s="820"/>
      <c r="R83" s="820"/>
      <c r="S83" s="820"/>
      <c r="T83" s="820"/>
      <c r="U83" s="820"/>
      <c r="V83" s="820"/>
      <c r="W83" s="820"/>
      <c r="X83" s="820"/>
      <c r="Y83" s="820"/>
      <c r="Z83" s="820"/>
    </row>
    <row r="84" spans="1:26" ht="150.75">
      <c r="A84" s="859"/>
      <c r="B84" s="832" t="s">
        <v>7019</v>
      </c>
      <c r="C84" s="838" t="s">
        <v>2170</v>
      </c>
      <c r="D84" s="852"/>
      <c r="E84" s="857"/>
      <c r="F84" s="838"/>
      <c r="G84" s="829"/>
      <c r="H84" s="820"/>
      <c r="J84" s="820"/>
      <c r="K84" s="9"/>
      <c r="L84" s="820"/>
      <c r="M84" s="820"/>
      <c r="N84" s="820"/>
      <c r="O84" s="820"/>
      <c r="P84" s="820"/>
      <c r="Q84" s="820"/>
      <c r="R84" s="820"/>
      <c r="S84" s="820"/>
      <c r="T84" s="820"/>
      <c r="U84" s="820"/>
      <c r="V84" s="820"/>
      <c r="W84" s="820"/>
      <c r="X84" s="820"/>
      <c r="Y84" s="820"/>
      <c r="Z84" s="820"/>
    </row>
    <row r="85" spans="1:26" ht="15.75">
      <c r="A85" s="844" t="s">
        <v>7020</v>
      </c>
      <c r="B85" s="832"/>
      <c r="C85" s="834"/>
      <c r="D85" s="834"/>
      <c r="E85" s="835"/>
      <c r="F85" s="836"/>
      <c r="G85" s="829"/>
      <c r="H85" s="820"/>
      <c r="J85" s="820"/>
      <c r="K85" s="9"/>
      <c r="L85" s="820"/>
      <c r="M85" s="820"/>
      <c r="N85" s="820"/>
      <c r="O85" s="820"/>
      <c r="P85" s="820"/>
      <c r="Q85" s="820"/>
      <c r="R85" s="820"/>
      <c r="S85" s="820"/>
      <c r="T85" s="820"/>
      <c r="U85" s="820"/>
      <c r="V85" s="820"/>
      <c r="W85" s="820"/>
      <c r="X85" s="820"/>
      <c r="Y85" s="820"/>
      <c r="Z85" s="820"/>
    </row>
    <row r="86" spans="1:26" ht="30.75">
      <c r="A86" s="837"/>
      <c r="B86" s="832" t="s">
        <v>7021</v>
      </c>
      <c r="C86" s="833" t="s">
        <v>2170</v>
      </c>
      <c r="D86" s="834"/>
      <c r="E86" s="835"/>
      <c r="F86" s="836"/>
      <c r="G86" s="826"/>
      <c r="H86" s="820"/>
      <c r="J86" s="820"/>
      <c r="K86" s="9"/>
      <c r="L86" s="820"/>
      <c r="M86" s="820"/>
      <c r="N86" s="820"/>
      <c r="O86" s="820"/>
      <c r="P86" s="820"/>
      <c r="Q86" s="820"/>
      <c r="R86" s="820"/>
      <c r="S86" s="820"/>
      <c r="T86" s="820"/>
      <c r="U86" s="820"/>
      <c r="V86" s="820"/>
      <c r="W86" s="820"/>
      <c r="X86" s="820"/>
      <c r="Y86" s="820"/>
      <c r="Z86" s="820"/>
    </row>
    <row r="87" spans="1:26" ht="30.75">
      <c r="A87" s="844" t="s">
        <v>7022</v>
      </c>
      <c r="B87" s="832"/>
      <c r="C87" s="834"/>
      <c r="D87" s="834"/>
      <c r="E87" s="835"/>
      <c r="F87" s="836"/>
      <c r="G87" s="829"/>
      <c r="H87" s="820"/>
      <c r="J87" s="820"/>
      <c r="K87" s="9"/>
      <c r="L87" s="820"/>
      <c r="M87" s="820"/>
      <c r="N87" s="820"/>
      <c r="O87" s="820"/>
      <c r="P87" s="820"/>
      <c r="Q87" s="820"/>
      <c r="R87" s="820"/>
      <c r="S87" s="820"/>
      <c r="T87" s="820"/>
      <c r="U87" s="820"/>
      <c r="V87" s="820"/>
      <c r="W87" s="820"/>
      <c r="X87" s="820"/>
      <c r="Y87" s="820"/>
      <c r="Z87" s="820"/>
    </row>
    <row r="88" spans="1:26" ht="30.75">
      <c r="A88" s="831"/>
      <c r="B88" s="832" t="s">
        <v>7023</v>
      </c>
      <c r="C88" s="833" t="s">
        <v>2170</v>
      </c>
      <c r="D88" s="856"/>
      <c r="E88" s="860"/>
      <c r="F88" s="861"/>
      <c r="G88" s="829"/>
      <c r="H88" s="820"/>
      <c r="J88" s="820"/>
      <c r="K88" s="9"/>
      <c r="L88" s="820"/>
      <c r="M88" s="820"/>
      <c r="N88" s="820"/>
      <c r="O88" s="820"/>
      <c r="P88" s="820"/>
      <c r="Q88" s="820"/>
      <c r="R88" s="820"/>
      <c r="S88" s="820"/>
      <c r="T88" s="820"/>
      <c r="U88" s="820"/>
      <c r="V88" s="820"/>
      <c r="W88" s="820"/>
      <c r="X88" s="820"/>
      <c r="Y88" s="820"/>
      <c r="Z88" s="820"/>
    </row>
    <row r="89" spans="1:26" ht="30.75">
      <c r="A89" s="831"/>
      <c r="B89" s="862" t="s">
        <v>7024</v>
      </c>
      <c r="C89" s="852" t="s">
        <v>2170</v>
      </c>
      <c r="D89" s="834"/>
      <c r="E89" s="819"/>
      <c r="F89" s="836"/>
      <c r="G89" s="829"/>
      <c r="H89" s="820"/>
      <c r="J89" s="820"/>
      <c r="K89" s="9"/>
      <c r="L89" s="820"/>
      <c r="M89" s="820"/>
      <c r="N89" s="820"/>
      <c r="O89" s="820"/>
      <c r="P89" s="820"/>
      <c r="Q89" s="820"/>
      <c r="R89" s="820"/>
      <c r="S89" s="820"/>
      <c r="T89" s="820"/>
      <c r="U89" s="820"/>
      <c r="V89" s="820"/>
      <c r="W89" s="820"/>
      <c r="X89" s="820"/>
      <c r="Y89" s="820"/>
      <c r="Z89" s="820"/>
    </row>
    <row r="90" spans="1:26" ht="30.75">
      <c r="A90" s="841"/>
      <c r="B90" s="862" t="s">
        <v>7025</v>
      </c>
      <c r="C90" s="852" t="s">
        <v>2170</v>
      </c>
      <c r="D90" s="852"/>
      <c r="E90" s="819"/>
      <c r="F90" s="836"/>
      <c r="G90" s="829"/>
      <c r="H90" s="820"/>
      <c r="J90" s="820"/>
      <c r="K90" s="9"/>
      <c r="L90" s="820"/>
      <c r="M90" s="820"/>
      <c r="N90" s="820"/>
      <c r="O90" s="820"/>
      <c r="P90" s="820"/>
      <c r="Q90" s="820"/>
      <c r="R90" s="820"/>
      <c r="S90" s="820"/>
      <c r="T90" s="820"/>
      <c r="U90" s="820"/>
      <c r="V90" s="820"/>
      <c r="W90" s="820"/>
      <c r="X90" s="820"/>
      <c r="Y90" s="820"/>
      <c r="Z90" s="820"/>
    </row>
    <row r="91" spans="1:26" ht="15.75">
      <c r="A91" s="841"/>
      <c r="B91" s="863" t="s">
        <v>7026</v>
      </c>
      <c r="C91" s="852"/>
      <c r="D91" s="836"/>
      <c r="E91" s="819"/>
      <c r="F91" s="836"/>
      <c r="G91" s="829"/>
      <c r="H91" s="820"/>
      <c r="J91" s="820"/>
      <c r="K91" s="9"/>
      <c r="L91" s="820"/>
      <c r="M91" s="820"/>
      <c r="N91" s="820"/>
      <c r="O91" s="820"/>
      <c r="P91" s="820"/>
      <c r="Q91" s="820"/>
      <c r="R91" s="820"/>
      <c r="S91" s="820"/>
      <c r="T91" s="820"/>
      <c r="U91" s="820"/>
      <c r="V91" s="820"/>
      <c r="W91" s="820"/>
      <c r="X91" s="820"/>
      <c r="Y91" s="820"/>
      <c r="Z91" s="820"/>
    </row>
    <row r="92" spans="1:26" ht="15.75">
      <c r="A92" s="859"/>
      <c r="B92" s="864" t="s">
        <v>7027</v>
      </c>
      <c r="C92" s="838" t="s">
        <v>2170</v>
      </c>
      <c r="D92" s="852"/>
      <c r="E92" s="819"/>
      <c r="F92" s="838"/>
      <c r="G92" s="829"/>
      <c r="H92" s="820"/>
      <c r="J92" s="820"/>
      <c r="K92" s="9"/>
      <c r="L92" s="820"/>
      <c r="M92" s="820"/>
      <c r="N92" s="820"/>
      <c r="O92" s="820"/>
      <c r="P92" s="820"/>
      <c r="Q92" s="820"/>
      <c r="R92" s="820"/>
      <c r="S92" s="820"/>
      <c r="T92" s="820"/>
      <c r="U92" s="820"/>
      <c r="V92" s="820"/>
      <c r="W92" s="820"/>
      <c r="X92" s="820"/>
      <c r="Y92" s="820"/>
      <c r="Z92" s="820"/>
    </row>
    <row r="93" spans="1:26" ht="15.75">
      <c r="A93" s="831"/>
      <c r="B93" s="863" t="s">
        <v>7028</v>
      </c>
      <c r="C93" s="836"/>
      <c r="D93" s="852"/>
      <c r="E93" s="819"/>
      <c r="F93" s="836"/>
      <c r="G93" s="826"/>
      <c r="H93" s="820"/>
      <c r="J93" s="820"/>
      <c r="K93" s="9"/>
      <c r="L93" s="820"/>
      <c r="M93" s="820"/>
      <c r="N93" s="820"/>
      <c r="O93" s="820"/>
      <c r="P93" s="820"/>
      <c r="Q93" s="820"/>
      <c r="R93" s="820"/>
      <c r="S93" s="820"/>
      <c r="T93" s="820"/>
      <c r="U93" s="820"/>
      <c r="V93" s="820"/>
      <c r="W93" s="820"/>
      <c r="X93" s="820"/>
      <c r="Y93" s="820"/>
      <c r="Z93" s="820"/>
    </row>
    <row r="94" spans="1:26" ht="15.75">
      <c r="A94" s="841"/>
      <c r="B94" s="864" t="s">
        <v>7029</v>
      </c>
      <c r="C94" s="838" t="s">
        <v>2170</v>
      </c>
      <c r="D94" s="852"/>
      <c r="E94" s="819"/>
      <c r="F94" s="838"/>
      <c r="G94" s="829"/>
      <c r="H94" s="820"/>
      <c r="J94" s="820"/>
      <c r="K94" s="9"/>
      <c r="L94" s="820"/>
      <c r="M94" s="820"/>
      <c r="N94" s="820"/>
      <c r="O94" s="820"/>
      <c r="P94" s="820"/>
      <c r="Q94" s="820"/>
      <c r="R94" s="820"/>
      <c r="S94" s="820"/>
      <c r="T94" s="820"/>
      <c r="U94" s="820"/>
      <c r="V94" s="820"/>
      <c r="W94" s="820"/>
      <c r="X94" s="820"/>
      <c r="Y94" s="820"/>
      <c r="Z94" s="820"/>
    </row>
    <row r="95" spans="1:26" ht="30.75">
      <c r="A95" s="844" t="s">
        <v>7030</v>
      </c>
      <c r="B95" s="862"/>
      <c r="C95" s="834"/>
      <c r="D95" s="834"/>
      <c r="E95" s="819"/>
      <c r="F95" s="836"/>
      <c r="G95" s="829"/>
      <c r="H95" s="820"/>
      <c r="J95" s="820"/>
      <c r="K95" s="9"/>
      <c r="L95" s="820"/>
      <c r="M95" s="820"/>
      <c r="N95" s="820"/>
      <c r="O95" s="820"/>
      <c r="P95" s="820"/>
      <c r="Q95" s="820"/>
      <c r="R95" s="820"/>
      <c r="S95" s="820"/>
      <c r="T95" s="820"/>
      <c r="U95" s="820"/>
      <c r="V95" s="820"/>
      <c r="W95" s="820"/>
      <c r="X95" s="820"/>
      <c r="Y95" s="820"/>
      <c r="Z95" s="820"/>
    </row>
    <row r="96" spans="1:26" ht="30.75">
      <c r="A96" s="831"/>
      <c r="B96" s="862" t="s">
        <v>7031</v>
      </c>
      <c r="C96" s="852" t="s">
        <v>2170</v>
      </c>
      <c r="D96" s="834"/>
      <c r="E96" s="819"/>
      <c r="F96" s="836"/>
      <c r="G96" s="829"/>
      <c r="H96" s="820"/>
      <c r="J96" s="820"/>
      <c r="K96" s="9"/>
      <c r="L96" s="820"/>
      <c r="M96" s="820"/>
      <c r="N96" s="820"/>
      <c r="O96" s="820"/>
      <c r="P96" s="820"/>
      <c r="Q96" s="820"/>
      <c r="R96" s="820"/>
      <c r="S96" s="820"/>
      <c r="T96" s="820"/>
      <c r="U96" s="820"/>
      <c r="V96" s="820"/>
      <c r="W96" s="820"/>
      <c r="X96" s="820"/>
      <c r="Y96" s="820"/>
      <c r="Z96" s="820"/>
    </row>
    <row r="97" spans="1:26" ht="15.75">
      <c r="A97" s="831"/>
      <c r="B97" s="862" t="s">
        <v>7032</v>
      </c>
      <c r="C97" s="852" t="s">
        <v>2170</v>
      </c>
      <c r="D97" s="834"/>
      <c r="E97" s="819"/>
      <c r="F97" s="836"/>
      <c r="G97" s="829"/>
      <c r="H97" s="820"/>
      <c r="J97" s="820"/>
      <c r="K97" s="9"/>
      <c r="L97" s="820"/>
      <c r="M97" s="820"/>
      <c r="N97" s="820"/>
      <c r="O97" s="820"/>
      <c r="P97" s="820"/>
      <c r="Q97" s="820"/>
      <c r="R97" s="820"/>
      <c r="S97" s="820"/>
      <c r="T97" s="820"/>
      <c r="U97" s="820"/>
      <c r="V97" s="820"/>
      <c r="W97" s="820"/>
      <c r="X97" s="820"/>
      <c r="Y97" s="820"/>
      <c r="Z97" s="820"/>
    </row>
    <row r="98" spans="1:26" ht="15.75">
      <c r="A98" s="845"/>
      <c r="B98" s="862" t="s">
        <v>7033</v>
      </c>
      <c r="C98" s="838" t="s">
        <v>2170</v>
      </c>
      <c r="D98" s="852"/>
      <c r="E98" s="819"/>
      <c r="F98" s="838"/>
      <c r="G98" s="829"/>
      <c r="H98" s="820"/>
      <c r="J98" s="820"/>
      <c r="K98" s="9"/>
      <c r="L98" s="820"/>
      <c r="M98" s="820"/>
      <c r="N98" s="820"/>
      <c r="O98" s="820"/>
      <c r="P98" s="820"/>
      <c r="Q98" s="820"/>
      <c r="R98" s="820"/>
      <c r="S98" s="820"/>
      <c r="T98" s="820"/>
      <c r="U98" s="820"/>
      <c r="V98" s="820"/>
      <c r="W98" s="820"/>
      <c r="X98" s="820"/>
      <c r="Y98" s="820"/>
      <c r="Z98" s="820"/>
    </row>
    <row r="99" spans="1:26" ht="15.75">
      <c r="A99" s="844" t="s">
        <v>7034</v>
      </c>
      <c r="B99" s="865"/>
      <c r="C99" s="834"/>
      <c r="D99" s="834"/>
      <c r="E99" s="819"/>
      <c r="F99" s="836"/>
      <c r="G99" s="829"/>
      <c r="H99" s="820"/>
      <c r="J99" s="820"/>
      <c r="K99" s="9"/>
      <c r="L99" s="820"/>
      <c r="M99" s="820"/>
      <c r="N99" s="820"/>
      <c r="O99" s="820"/>
      <c r="P99" s="820"/>
      <c r="Q99" s="820"/>
      <c r="R99" s="820"/>
      <c r="S99" s="820"/>
      <c r="T99" s="820"/>
      <c r="U99" s="820"/>
      <c r="V99" s="820"/>
      <c r="W99" s="820"/>
      <c r="X99" s="820"/>
      <c r="Y99" s="820"/>
      <c r="Z99" s="820"/>
    </row>
    <row r="100" spans="1:26" ht="30.75">
      <c r="A100" s="855"/>
      <c r="B100" s="862" t="s">
        <v>7035</v>
      </c>
      <c r="C100" s="852" t="s">
        <v>2170</v>
      </c>
      <c r="D100" s="836"/>
      <c r="E100" s="819"/>
      <c r="F100" s="836"/>
      <c r="G100" s="829"/>
      <c r="H100" s="820"/>
      <c r="J100" s="820"/>
      <c r="K100" s="9"/>
      <c r="L100" s="820"/>
      <c r="M100" s="820"/>
      <c r="N100" s="820"/>
      <c r="O100" s="820"/>
      <c r="P100" s="820"/>
      <c r="Q100" s="820"/>
      <c r="R100" s="820"/>
      <c r="S100" s="820"/>
      <c r="T100" s="820"/>
      <c r="U100" s="820"/>
      <c r="V100" s="820"/>
      <c r="W100" s="820"/>
      <c r="X100" s="820"/>
      <c r="Y100" s="820"/>
      <c r="Z100" s="820"/>
    </row>
    <row r="101" spans="1:26" ht="30.75">
      <c r="A101" s="855"/>
      <c r="B101" s="862" t="s">
        <v>7036</v>
      </c>
      <c r="C101" s="852" t="s">
        <v>2170</v>
      </c>
      <c r="D101" s="836"/>
      <c r="E101" s="819"/>
      <c r="F101" s="836"/>
      <c r="G101" s="829"/>
      <c r="H101" s="820"/>
      <c r="J101" s="820"/>
      <c r="K101" s="9"/>
      <c r="L101" s="820"/>
      <c r="M101" s="820"/>
      <c r="N101" s="820"/>
      <c r="O101" s="820"/>
      <c r="P101" s="820"/>
      <c r="Q101" s="820"/>
      <c r="R101" s="820"/>
      <c r="S101" s="820"/>
      <c r="T101" s="820"/>
      <c r="U101" s="820"/>
      <c r="V101" s="820"/>
      <c r="W101" s="820"/>
      <c r="X101" s="820"/>
      <c r="Y101" s="820"/>
      <c r="Z101" s="820"/>
    </row>
    <row r="102" spans="1:26" ht="45.75">
      <c r="A102" s="841"/>
      <c r="B102" s="862" t="s">
        <v>7037</v>
      </c>
      <c r="C102" s="852" t="s">
        <v>2170</v>
      </c>
      <c r="D102" s="819"/>
      <c r="E102" s="819"/>
      <c r="F102" s="819"/>
      <c r="G102" s="829"/>
      <c r="H102" s="820"/>
      <c r="J102" s="820"/>
      <c r="K102" s="9"/>
      <c r="L102" s="820"/>
      <c r="M102" s="820"/>
      <c r="N102" s="820"/>
      <c r="O102" s="820"/>
      <c r="P102" s="820"/>
      <c r="Q102" s="820"/>
      <c r="R102" s="820"/>
      <c r="S102" s="820"/>
      <c r="T102" s="820"/>
      <c r="U102" s="820"/>
      <c r="V102" s="820"/>
      <c r="W102" s="820"/>
      <c r="X102" s="820"/>
      <c r="Y102" s="820"/>
      <c r="Z102" s="820"/>
    </row>
    <row r="103" spans="1:26" ht="15.75">
      <c r="A103" s="844" t="s">
        <v>7038</v>
      </c>
      <c r="B103" s="862"/>
      <c r="C103" s="819"/>
      <c r="D103" s="819"/>
      <c r="E103" s="819"/>
      <c r="F103" s="819"/>
      <c r="G103" s="829"/>
      <c r="H103" s="820"/>
      <c r="J103" s="820"/>
      <c r="K103" s="9"/>
      <c r="L103" s="820"/>
      <c r="M103" s="820"/>
      <c r="N103" s="820"/>
      <c r="O103" s="820"/>
      <c r="P103" s="820"/>
      <c r="Q103" s="820"/>
      <c r="R103" s="820"/>
      <c r="S103" s="820"/>
      <c r="T103" s="820"/>
      <c r="U103" s="820"/>
      <c r="V103" s="820"/>
      <c r="W103" s="820"/>
      <c r="X103" s="820"/>
      <c r="Y103" s="820"/>
      <c r="Z103" s="820"/>
    </row>
    <row r="104" spans="1:26" ht="45.75">
      <c r="A104" s="866"/>
      <c r="B104" s="862" t="s">
        <v>7039</v>
      </c>
      <c r="C104" s="836"/>
      <c r="D104" s="852" t="s">
        <v>2336</v>
      </c>
      <c r="E104" s="819"/>
      <c r="F104" s="838" t="s">
        <v>7040</v>
      </c>
      <c r="G104" s="829"/>
      <c r="H104" s="820"/>
      <c r="J104" s="820"/>
      <c r="K104" s="9"/>
      <c r="L104" s="820"/>
      <c r="M104" s="820"/>
      <c r="N104" s="820"/>
      <c r="O104" s="820"/>
      <c r="P104" s="820"/>
      <c r="Q104" s="820"/>
      <c r="R104" s="820"/>
      <c r="S104" s="820"/>
      <c r="T104" s="820"/>
      <c r="U104" s="820"/>
      <c r="V104" s="820"/>
      <c r="W104" s="820"/>
      <c r="X104" s="820"/>
      <c r="Y104" s="820"/>
      <c r="Z104" s="820"/>
    </row>
    <row r="105" spans="1:26" ht="15.75">
      <c r="A105" s="859"/>
      <c r="B105" s="862"/>
      <c r="C105" s="819"/>
      <c r="D105" s="819"/>
      <c r="E105" s="819"/>
      <c r="F105" s="819"/>
      <c r="G105" s="829"/>
      <c r="H105" s="820"/>
      <c r="J105" s="820"/>
      <c r="K105" s="9"/>
      <c r="L105" s="820"/>
      <c r="M105" s="820"/>
      <c r="N105" s="820"/>
      <c r="O105" s="820"/>
      <c r="P105" s="820"/>
      <c r="Q105" s="820"/>
      <c r="R105" s="820"/>
      <c r="S105" s="820"/>
      <c r="T105" s="820"/>
      <c r="U105" s="820"/>
      <c r="V105" s="820"/>
      <c r="W105" s="820"/>
      <c r="X105" s="820"/>
      <c r="Y105" s="820"/>
      <c r="Z105" s="820"/>
    </row>
    <row r="106" spans="1:26" ht="15.75">
      <c r="A106" s="867" t="s">
        <v>7041</v>
      </c>
      <c r="B106" s="862"/>
      <c r="C106" s="819"/>
      <c r="D106" s="819"/>
      <c r="E106" s="819"/>
      <c r="F106" s="819"/>
      <c r="G106" s="829"/>
      <c r="H106" s="820"/>
      <c r="J106" s="820"/>
      <c r="K106" s="9"/>
      <c r="L106" s="820"/>
      <c r="M106" s="820"/>
      <c r="N106" s="820"/>
      <c r="O106" s="820"/>
      <c r="P106" s="820"/>
      <c r="Q106" s="820"/>
      <c r="R106" s="820"/>
      <c r="S106" s="820"/>
      <c r="T106" s="820"/>
      <c r="U106" s="820"/>
      <c r="V106" s="820"/>
      <c r="W106" s="820"/>
      <c r="X106" s="820"/>
      <c r="Y106" s="820"/>
      <c r="Z106" s="820"/>
    </row>
    <row r="107" spans="1:26" ht="45.75">
      <c r="A107" s="866"/>
      <c r="B107" s="862" t="s">
        <v>7042</v>
      </c>
      <c r="C107" s="852" t="s">
        <v>2170</v>
      </c>
      <c r="D107" s="836"/>
      <c r="E107" s="819"/>
      <c r="F107" s="836"/>
      <c r="G107" s="829"/>
      <c r="H107" s="820"/>
      <c r="J107" s="820"/>
      <c r="K107" s="9"/>
      <c r="L107" s="820"/>
      <c r="M107" s="820"/>
      <c r="N107" s="820"/>
      <c r="O107" s="820"/>
      <c r="P107" s="820"/>
      <c r="Q107" s="820"/>
      <c r="R107" s="820"/>
      <c r="S107" s="820"/>
      <c r="T107" s="820"/>
      <c r="U107" s="820"/>
      <c r="V107" s="820"/>
      <c r="W107" s="820"/>
      <c r="X107" s="820"/>
      <c r="Y107" s="820"/>
      <c r="Z107" s="820"/>
    </row>
    <row r="108" spans="1:26" ht="30.75">
      <c r="A108" s="837"/>
      <c r="B108" s="862" t="s">
        <v>7043</v>
      </c>
      <c r="C108" s="852" t="s">
        <v>2170</v>
      </c>
      <c r="D108" s="819"/>
      <c r="E108" s="819"/>
      <c r="F108" s="819"/>
      <c r="G108" s="829"/>
      <c r="H108" s="820"/>
      <c r="J108" s="820"/>
      <c r="K108" s="9"/>
      <c r="L108" s="820"/>
      <c r="M108" s="820"/>
      <c r="N108" s="820"/>
      <c r="O108" s="820"/>
      <c r="P108" s="820"/>
      <c r="Q108" s="820"/>
      <c r="R108" s="820"/>
      <c r="S108" s="820"/>
      <c r="T108" s="820"/>
      <c r="U108" s="820"/>
      <c r="V108" s="820"/>
      <c r="W108" s="820"/>
      <c r="X108" s="820"/>
      <c r="Y108" s="820"/>
      <c r="Z108" s="820"/>
    </row>
    <row r="109" spans="1:26" ht="15.75">
      <c r="A109" s="853" t="s">
        <v>7044</v>
      </c>
      <c r="B109" s="862"/>
      <c r="C109" s="819"/>
      <c r="D109" s="819"/>
      <c r="E109" s="819"/>
      <c r="F109" s="819"/>
      <c r="G109" s="826"/>
      <c r="H109" s="820"/>
      <c r="J109" s="820"/>
      <c r="K109" s="9"/>
      <c r="L109" s="820"/>
      <c r="M109" s="820"/>
      <c r="N109" s="820"/>
      <c r="O109" s="820"/>
      <c r="P109" s="820"/>
      <c r="Q109" s="820"/>
      <c r="R109" s="820"/>
      <c r="S109" s="820"/>
      <c r="T109" s="820"/>
      <c r="U109" s="820"/>
      <c r="V109" s="820"/>
      <c r="W109" s="820"/>
      <c r="X109" s="820"/>
      <c r="Y109" s="820"/>
      <c r="Z109" s="820"/>
    </row>
    <row r="110" spans="1:26" ht="30.75">
      <c r="A110" s="859"/>
      <c r="B110" s="862" t="s">
        <v>7045</v>
      </c>
      <c r="C110" s="838" t="s">
        <v>2170</v>
      </c>
      <c r="D110" s="852"/>
      <c r="E110" s="819"/>
      <c r="F110" s="838"/>
      <c r="G110" s="829"/>
      <c r="H110" s="820"/>
      <c r="J110" s="820"/>
      <c r="K110" s="9"/>
      <c r="L110" s="820"/>
      <c r="M110" s="820"/>
      <c r="N110" s="820"/>
      <c r="O110" s="820"/>
      <c r="P110" s="820"/>
      <c r="Q110" s="820"/>
      <c r="R110" s="820"/>
      <c r="S110" s="820"/>
      <c r="T110" s="820"/>
      <c r="U110" s="820"/>
      <c r="V110" s="820"/>
      <c r="W110" s="820"/>
      <c r="X110" s="820"/>
      <c r="Y110" s="820"/>
      <c r="Z110" s="820"/>
    </row>
    <row r="111" spans="1:26" ht="30.75">
      <c r="A111" s="859"/>
      <c r="B111" s="862" t="s">
        <v>7046</v>
      </c>
      <c r="C111" s="838" t="s">
        <v>2170</v>
      </c>
      <c r="D111" s="852"/>
      <c r="E111" s="819"/>
      <c r="F111" s="838"/>
      <c r="G111" s="829"/>
      <c r="H111" s="820"/>
      <c r="J111" s="820"/>
      <c r="K111" s="9"/>
      <c r="L111" s="820"/>
      <c r="M111" s="820"/>
      <c r="N111" s="820"/>
      <c r="O111" s="820"/>
      <c r="P111" s="820"/>
      <c r="Q111" s="820"/>
      <c r="R111" s="820"/>
      <c r="S111" s="820"/>
      <c r="T111" s="820"/>
      <c r="U111" s="820"/>
      <c r="V111" s="820"/>
      <c r="W111" s="820"/>
      <c r="X111" s="820"/>
      <c r="Y111" s="820"/>
      <c r="Z111" s="820"/>
    </row>
    <row r="112" spans="1:26" ht="45.75">
      <c r="A112" s="837"/>
      <c r="B112" s="862" t="s">
        <v>7047</v>
      </c>
      <c r="C112" s="819"/>
      <c r="D112" s="852"/>
      <c r="E112" s="819" t="s">
        <v>2181</v>
      </c>
      <c r="F112" s="838" t="s">
        <v>7048</v>
      </c>
      <c r="G112" s="829"/>
      <c r="H112" s="820"/>
      <c r="J112" s="820"/>
      <c r="K112" s="9"/>
      <c r="L112" s="820"/>
      <c r="M112" s="820"/>
      <c r="N112" s="820"/>
      <c r="O112" s="820"/>
      <c r="P112" s="820"/>
      <c r="Q112" s="820"/>
      <c r="R112" s="820"/>
      <c r="S112" s="820"/>
      <c r="T112" s="820"/>
      <c r="U112" s="820"/>
      <c r="V112" s="820"/>
      <c r="W112" s="820"/>
      <c r="X112" s="820"/>
      <c r="Y112" s="820"/>
      <c r="Z112" s="820"/>
    </row>
    <row r="113" spans="1:26" ht="15.75">
      <c r="A113" s="867" t="s">
        <v>7049</v>
      </c>
      <c r="B113" s="862"/>
      <c r="C113" s="819"/>
      <c r="D113" s="819"/>
      <c r="E113" s="819"/>
      <c r="F113" s="819"/>
      <c r="G113" s="829"/>
      <c r="H113" s="820"/>
      <c r="J113" s="820"/>
      <c r="K113" s="9"/>
      <c r="L113" s="820"/>
      <c r="M113" s="820"/>
      <c r="N113" s="820"/>
      <c r="O113" s="820"/>
      <c r="P113" s="820"/>
      <c r="Q113" s="820"/>
      <c r="R113" s="820"/>
      <c r="S113" s="820"/>
      <c r="T113" s="820"/>
      <c r="U113" s="820"/>
      <c r="V113" s="820"/>
      <c r="W113" s="820"/>
      <c r="X113" s="820"/>
      <c r="Y113" s="820"/>
      <c r="Z113" s="820"/>
    </row>
    <row r="114" spans="1:26" ht="45.75">
      <c r="A114" s="859"/>
      <c r="B114" s="862" t="s">
        <v>7050</v>
      </c>
      <c r="C114" s="852" t="s">
        <v>2170</v>
      </c>
      <c r="D114" s="836"/>
      <c r="E114" s="819"/>
      <c r="F114" s="836"/>
      <c r="G114" s="829"/>
      <c r="H114" s="820"/>
      <c r="J114" s="820"/>
      <c r="K114" s="9"/>
      <c r="L114" s="820"/>
      <c r="M114" s="820"/>
      <c r="N114" s="820"/>
      <c r="O114" s="820"/>
      <c r="P114" s="820"/>
      <c r="Q114" s="820"/>
      <c r="R114" s="820"/>
      <c r="S114" s="820"/>
      <c r="T114" s="820"/>
      <c r="U114" s="820"/>
      <c r="V114" s="820"/>
      <c r="W114" s="820"/>
      <c r="X114" s="820"/>
      <c r="Y114" s="820"/>
      <c r="Z114" s="820"/>
    </row>
    <row r="115" spans="1:26" ht="60.75">
      <c r="A115" s="859"/>
      <c r="B115" s="862" t="s">
        <v>7051</v>
      </c>
      <c r="C115" s="852" t="s">
        <v>2170</v>
      </c>
      <c r="D115" s="836"/>
      <c r="E115" s="819"/>
      <c r="F115" s="836"/>
      <c r="G115" s="829"/>
      <c r="H115" s="820"/>
      <c r="J115" s="820"/>
      <c r="K115" s="9"/>
      <c r="L115" s="820"/>
      <c r="M115" s="820"/>
      <c r="N115" s="820"/>
      <c r="O115" s="820"/>
      <c r="P115" s="820"/>
      <c r="Q115" s="820"/>
      <c r="R115" s="820"/>
      <c r="S115" s="820"/>
      <c r="T115" s="820"/>
      <c r="U115" s="820"/>
      <c r="V115" s="820"/>
      <c r="W115" s="820"/>
      <c r="X115" s="820"/>
      <c r="Y115" s="820"/>
      <c r="Z115" s="820"/>
    </row>
    <row r="116" spans="1:26" ht="60.75">
      <c r="A116" s="841"/>
      <c r="B116" s="862" t="s">
        <v>7052</v>
      </c>
      <c r="C116" s="819" t="s">
        <v>2170</v>
      </c>
      <c r="D116" s="852"/>
      <c r="E116" s="819"/>
      <c r="F116" s="819"/>
      <c r="G116" s="829"/>
      <c r="H116" s="820"/>
      <c r="J116" s="820"/>
      <c r="K116" s="9"/>
      <c r="L116" s="820"/>
      <c r="M116" s="820"/>
      <c r="N116" s="820"/>
      <c r="O116" s="820"/>
      <c r="P116" s="820"/>
      <c r="Q116" s="820"/>
      <c r="R116" s="820"/>
      <c r="S116" s="820"/>
      <c r="T116" s="820"/>
      <c r="U116" s="820"/>
      <c r="V116" s="820"/>
      <c r="W116" s="820"/>
      <c r="X116" s="820"/>
      <c r="Y116" s="820"/>
      <c r="Z116" s="820"/>
    </row>
    <row r="117" spans="1:26" ht="15.75">
      <c r="A117" s="841" t="s">
        <v>7053</v>
      </c>
      <c r="B117" s="862"/>
      <c r="C117" s="819"/>
      <c r="D117" s="819"/>
      <c r="E117" s="819"/>
      <c r="F117" s="838"/>
      <c r="G117" s="829"/>
      <c r="H117" s="820"/>
      <c r="J117" s="820"/>
      <c r="K117" s="9"/>
      <c r="L117" s="820"/>
      <c r="M117" s="820"/>
      <c r="N117" s="820"/>
      <c r="O117" s="820"/>
      <c r="P117" s="820"/>
      <c r="Q117" s="820"/>
      <c r="R117" s="820"/>
      <c r="S117" s="820"/>
      <c r="T117" s="820"/>
      <c r="U117" s="820"/>
      <c r="V117" s="820"/>
      <c r="W117" s="820"/>
      <c r="X117" s="820"/>
      <c r="Y117" s="820"/>
      <c r="Z117" s="820"/>
    </row>
    <row r="118" spans="1:26" ht="30.75">
      <c r="A118" s="841"/>
      <c r="B118" s="862" t="s">
        <v>7054</v>
      </c>
      <c r="C118" s="838" t="s">
        <v>2170</v>
      </c>
      <c r="D118" s="852"/>
      <c r="E118" s="819"/>
      <c r="F118" s="838"/>
      <c r="G118" s="829"/>
      <c r="H118" s="820"/>
      <c r="J118" s="820"/>
      <c r="K118" s="9"/>
      <c r="L118" s="820"/>
      <c r="M118" s="820"/>
      <c r="N118" s="820"/>
      <c r="O118" s="820"/>
      <c r="P118" s="820"/>
      <c r="Q118" s="820"/>
      <c r="R118" s="820"/>
      <c r="S118" s="820"/>
      <c r="T118" s="820"/>
      <c r="U118" s="820"/>
      <c r="V118" s="820"/>
      <c r="W118" s="820"/>
      <c r="X118" s="820"/>
      <c r="Y118" s="820"/>
      <c r="Z118" s="820"/>
    </row>
    <row r="119" spans="1:26" ht="45.75">
      <c r="A119" s="841"/>
      <c r="B119" s="862" t="s">
        <v>7055</v>
      </c>
      <c r="C119" s="868"/>
      <c r="D119" s="852"/>
      <c r="E119" s="819" t="s">
        <v>2181</v>
      </c>
      <c r="F119" s="838" t="s">
        <v>7048</v>
      </c>
      <c r="G119" s="829"/>
      <c r="H119" s="820"/>
      <c r="J119" s="820"/>
      <c r="K119" s="9"/>
      <c r="L119" s="820"/>
      <c r="M119" s="820"/>
      <c r="N119" s="820"/>
      <c r="O119" s="820"/>
      <c r="P119" s="820"/>
      <c r="Q119" s="820"/>
      <c r="R119" s="820"/>
      <c r="S119" s="820"/>
      <c r="T119" s="820"/>
      <c r="U119" s="820"/>
      <c r="V119" s="820"/>
      <c r="W119" s="820"/>
      <c r="X119" s="820"/>
      <c r="Y119" s="820"/>
      <c r="Z119" s="820"/>
    </row>
    <row r="120" spans="1:26" ht="15.75">
      <c r="A120" s="841" t="s">
        <v>7056</v>
      </c>
      <c r="B120" s="862"/>
      <c r="C120" s="819"/>
      <c r="D120" s="819"/>
      <c r="E120" s="819"/>
      <c r="F120" s="819"/>
      <c r="G120" s="829"/>
      <c r="H120" s="820"/>
      <c r="J120" s="820"/>
      <c r="K120" s="9"/>
      <c r="L120" s="820"/>
      <c r="M120" s="820"/>
      <c r="N120" s="820"/>
      <c r="O120" s="820"/>
      <c r="P120" s="820"/>
      <c r="Q120" s="820"/>
      <c r="R120" s="820"/>
      <c r="S120" s="820"/>
      <c r="T120" s="820"/>
      <c r="U120" s="820"/>
      <c r="V120" s="820"/>
      <c r="W120" s="820"/>
      <c r="X120" s="820"/>
      <c r="Y120" s="820"/>
      <c r="Z120" s="820"/>
    </row>
    <row r="121" spans="1:26" ht="45.75">
      <c r="A121" s="841"/>
      <c r="B121" s="869" t="s">
        <v>7057</v>
      </c>
      <c r="C121" s="852" t="s">
        <v>2170</v>
      </c>
      <c r="D121" s="819"/>
      <c r="E121" s="819"/>
      <c r="F121" s="819"/>
      <c r="G121" s="826"/>
      <c r="H121" s="820"/>
      <c r="J121" s="820"/>
      <c r="K121" s="9"/>
      <c r="L121" s="820"/>
      <c r="M121" s="820"/>
      <c r="N121" s="820"/>
      <c r="O121" s="820"/>
      <c r="P121" s="820"/>
      <c r="Q121" s="820"/>
      <c r="R121" s="820"/>
      <c r="S121" s="820"/>
      <c r="T121" s="820"/>
      <c r="U121" s="820"/>
      <c r="V121" s="820"/>
      <c r="W121" s="820"/>
      <c r="X121" s="820"/>
      <c r="Y121" s="820"/>
      <c r="Z121" s="820"/>
    </row>
    <row r="122" spans="1:26" ht="18">
      <c r="A122" s="870"/>
      <c r="B122" s="871" t="s">
        <v>7058</v>
      </c>
      <c r="C122" s="852" t="s">
        <v>2170</v>
      </c>
      <c r="D122" s="819"/>
      <c r="E122" s="819"/>
      <c r="F122" s="819"/>
      <c r="G122" s="829"/>
      <c r="H122" s="820"/>
      <c r="J122" s="820"/>
      <c r="K122" s="9"/>
      <c r="L122" s="820"/>
      <c r="M122" s="820"/>
      <c r="N122" s="820"/>
      <c r="O122" s="820"/>
      <c r="P122" s="820"/>
      <c r="Q122" s="820"/>
      <c r="R122" s="820"/>
      <c r="S122" s="820"/>
      <c r="T122" s="820"/>
      <c r="U122" s="820"/>
      <c r="V122" s="820"/>
      <c r="W122" s="820"/>
      <c r="X122" s="820"/>
      <c r="Y122" s="820"/>
      <c r="Z122" s="820"/>
    </row>
    <row r="123" spans="1:26" ht="18">
      <c r="A123" s="870"/>
      <c r="B123" s="871" t="s">
        <v>7059</v>
      </c>
      <c r="C123" s="852" t="s">
        <v>2170</v>
      </c>
      <c r="D123" s="819"/>
      <c r="E123" s="819"/>
      <c r="F123" s="819"/>
      <c r="G123" s="829"/>
      <c r="H123" s="820"/>
      <c r="J123" s="820"/>
      <c r="K123" s="9"/>
      <c r="L123" s="820"/>
      <c r="M123" s="820"/>
      <c r="N123" s="820"/>
      <c r="O123" s="820"/>
      <c r="P123" s="820"/>
      <c r="Q123" s="820"/>
      <c r="R123" s="820"/>
      <c r="S123" s="820"/>
      <c r="T123" s="820"/>
      <c r="U123" s="820"/>
      <c r="V123" s="820"/>
      <c r="W123" s="820"/>
      <c r="X123" s="820"/>
      <c r="Y123" s="820"/>
      <c r="Z123" s="820"/>
    </row>
    <row r="124" spans="1:26" ht="18">
      <c r="A124" s="870"/>
      <c r="B124" s="871" t="s">
        <v>7060</v>
      </c>
      <c r="C124" s="852" t="s">
        <v>2170</v>
      </c>
      <c r="D124" s="819"/>
      <c r="E124" s="819"/>
      <c r="F124" s="819"/>
      <c r="G124" s="829"/>
      <c r="H124" s="820"/>
      <c r="J124" s="820"/>
      <c r="K124" s="9"/>
      <c r="L124" s="820"/>
      <c r="M124" s="820"/>
      <c r="N124" s="820"/>
      <c r="O124" s="820"/>
      <c r="P124" s="820"/>
      <c r="Q124" s="820"/>
      <c r="R124" s="820"/>
      <c r="S124" s="820"/>
      <c r="T124" s="820"/>
      <c r="U124" s="820"/>
      <c r="V124" s="820"/>
      <c r="W124" s="820"/>
      <c r="X124" s="820"/>
      <c r="Y124" s="820"/>
      <c r="Z124" s="820"/>
    </row>
    <row r="125" spans="1:26" ht="18">
      <c r="A125" s="870"/>
      <c r="B125" s="871" t="s">
        <v>7061</v>
      </c>
      <c r="C125" s="852" t="s">
        <v>2170</v>
      </c>
      <c r="D125" s="819"/>
      <c r="E125" s="819"/>
      <c r="F125" s="819"/>
      <c r="G125" s="829"/>
      <c r="H125" s="820"/>
      <c r="J125" s="820"/>
      <c r="K125" s="9"/>
      <c r="L125" s="820"/>
      <c r="M125" s="820"/>
      <c r="N125" s="820"/>
      <c r="O125" s="820"/>
      <c r="P125" s="820"/>
      <c r="Q125" s="820"/>
      <c r="R125" s="820"/>
      <c r="S125" s="820"/>
      <c r="T125" s="820"/>
      <c r="U125" s="820"/>
      <c r="V125" s="820"/>
      <c r="W125" s="820"/>
      <c r="X125" s="820"/>
      <c r="Y125" s="820"/>
      <c r="Z125" s="820"/>
    </row>
    <row r="126" spans="1:26" ht="18">
      <c r="A126" s="870"/>
      <c r="B126" s="871" t="s">
        <v>7062</v>
      </c>
      <c r="C126" s="852" t="s">
        <v>2170</v>
      </c>
      <c r="D126" s="819"/>
      <c r="E126" s="819"/>
      <c r="F126" s="819"/>
      <c r="G126" s="829"/>
      <c r="H126" s="820"/>
      <c r="J126" s="820"/>
      <c r="K126" s="9"/>
      <c r="L126" s="820"/>
      <c r="M126" s="820"/>
      <c r="N126" s="820"/>
      <c r="O126" s="820"/>
      <c r="P126" s="820"/>
      <c r="Q126" s="820"/>
      <c r="R126" s="820"/>
      <c r="S126" s="820"/>
      <c r="T126" s="820"/>
      <c r="U126" s="820"/>
      <c r="V126" s="820"/>
      <c r="W126" s="820"/>
      <c r="X126" s="820"/>
      <c r="Y126" s="820"/>
      <c r="Z126" s="820"/>
    </row>
    <row r="127" spans="1:26" ht="18">
      <c r="A127" s="870"/>
      <c r="B127" s="871" t="s">
        <v>7063</v>
      </c>
      <c r="C127" s="838" t="s">
        <v>2170</v>
      </c>
      <c r="D127" s="852"/>
      <c r="E127" s="819"/>
      <c r="F127" s="838"/>
      <c r="G127" s="829"/>
      <c r="H127" s="820"/>
      <c r="J127" s="820"/>
      <c r="K127" s="9"/>
      <c r="L127" s="820"/>
      <c r="M127" s="820"/>
      <c r="N127" s="820"/>
      <c r="O127" s="820"/>
      <c r="P127" s="820"/>
      <c r="Q127" s="820"/>
      <c r="R127" s="820"/>
      <c r="S127" s="820"/>
      <c r="T127" s="820"/>
      <c r="U127" s="820"/>
      <c r="V127" s="820"/>
      <c r="W127" s="820"/>
      <c r="X127" s="820"/>
      <c r="Y127" s="820"/>
      <c r="Z127" s="820"/>
    </row>
    <row r="128" spans="1:26" ht="18">
      <c r="A128" s="870"/>
      <c r="B128" s="871" t="s">
        <v>7064</v>
      </c>
      <c r="C128" s="838" t="s">
        <v>2170</v>
      </c>
      <c r="D128" s="852"/>
      <c r="E128" s="819"/>
      <c r="F128" s="838"/>
      <c r="G128" s="829"/>
      <c r="H128" s="820"/>
      <c r="J128" s="820"/>
      <c r="K128" s="9"/>
      <c r="L128" s="820"/>
      <c r="M128" s="820"/>
      <c r="N128" s="820"/>
      <c r="O128" s="820"/>
      <c r="P128" s="820"/>
      <c r="Q128" s="820"/>
      <c r="R128" s="820"/>
      <c r="S128" s="820"/>
      <c r="T128" s="820"/>
      <c r="U128" s="820"/>
      <c r="V128" s="820"/>
      <c r="W128" s="820"/>
      <c r="X128" s="820"/>
      <c r="Y128" s="820"/>
      <c r="Z128" s="820"/>
    </row>
    <row r="129" spans="1:26" ht="18">
      <c r="A129" s="870"/>
      <c r="B129" s="871" t="s">
        <v>7065</v>
      </c>
      <c r="C129" s="838" t="s">
        <v>2170</v>
      </c>
      <c r="D129" s="852"/>
      <c r="E129" s="819"/>
      <c r="F129" s="838"/>
      <c r="G129" s="829"/>
      <c r="H129" s="820"/>
      <c r="J129" s="820"/>
      <c r="K129" s="9"/>
      <c r="L129" s="820"/>
      <c r="M129" s="820"/>
      <c r="N129" s="820"/>
      <c r="O129" s="820"/>
      <c r="P129" s="820"/>
      <c r="Q129" s="820"/>
      <c r="R129" s="820"/>
      <c r="S129" s="820"/>
      <c r="T129" s="820"/>
      <c r="U129" s="820"/>
      <c r="V129" s="820"/>
      <c r="W129" s="820"/>
      <c r="X129" s="820"/>
      <c r="Y129" s="820"/>
      <c r="Z129" s="820"/>
    </row>
    <row r="130" spans="1:26" ht="18">
      <c r="A130" s="870" t="s">
        <v>7066</v>
      </c>
      <c r="B130" s="871"/>
      <c r="C130" s="819"/>
      <c r="D130" s="819"/>
      <c r="E130" s="819"/>
      <c r="F130" s="819"/>
      <c r="G130" s="829"/>
      <c r="H130" s="820"/>
      <c r="J130" s="820"/>
      <c r="K130" s="9"/>
      <c r="L130" s="820"/>
      <c r="M130" s="820"/>
      <c r="N130" s="820"/>
      <c r="O130" s="820"/>
      <c r="P130" s="820"/>
      <c r="Q130" s="820"/>
      <c r="R130" s="820"/>
      <c r="S130" s="820"/>
      <c r="T130" s="820"/>
      <c r="U130" s="820"/>
      <c r="V130" s="820"/>
      <c r="W130" s="820"/>
      <c r="X130" s="820"/>
      <c r="Y130" s="820"/>
      <c r="Z130" s="820"/>
    </row>
    <row r="131" spans="1:26" ht="90">
      <c r="A131" s="870"/>
      <c r="B131" s="871" t="s">
        <v>7067</v>
      </c>
      <c r="C131" s="852" t="s">
        <v>2170</v>
      </c>
      <c r="D131" s="819"/>
      <c r="E131" s="819"/>
      <c r="F131" s="819"/>
      <c r="G131" s="829"/>
      <c r="H131" s="820"/>
      <c r="J131" s="820"/>
      <c r="K131" s="9"/>
      <c r="L131" s="820"/>
      <c r="M131" s="820"/>
      <c r="N131" s="820"/>
      <c r="O131" s="820"/>
      <c r="P131" s="820"/>
      <c r="Q131" s="820"/>
      <c r="R131" s="820"/>
      <c r="S131" s="820"/>
      <c r="T131" s="820"/>
      <c r="U131" s="820"/>
      <c r="V131" s="820"/>
      <c r="W131" s="820"/>
      <c r="X131" s="820"/>
      <c r="Y131" s="820"/>
      <c r="Z131" s="820"/>
    </row>
    <row r="132" spans="1:26" ht="30.75">
      <c r="A132" s="853" t="s">
        <v>7068</v>
      </c>
      <c r="B132" s="862"/>
      <c r="C132" s="819"/>
      <c r="D132" s="819"/>
      <c r="E132" s="819"/>
      <c r="F132" s="819"/>
      <c r="G132" s="826"/>
      <c r="H132" s="820"/>
      <c r="J132" s="820"/>
      <c r="K132" s="9"/>
      <c r="L132" s="820"/>
      <c r="M132" s="820"/>
      <c r="N132" s="820"/>
      <c r="O132" s="820"/>
      <c r="P132" s="820"/>
      <c r="Q132" s="820"/>
      <c r="R132" s="820"/>
      <c r="S132" s="820"/>
      <c r="T132" s="820"/>
      <c r="U132" s="820"/>
      <c r="V132" s="820"/>
      <c r="W132" s="820"/>
      <c r="X132" s="820"/>
      <c r="Y132" s="820"/>
      <c r="Z132" s="820"/>
    </row>
    <row r="133" spans="1:26" ht="30.75">
      <c r="A133" s="831"/>
      <c r="B133" s="862" t="s">
        <v>7069</v>
      </c>
      <c r="C133" s="852" t="s">
        <v>2170</v>
      </c>
      <c r="D133" s="819"/>
      <c r="E133" s="819"/>
      <c r="F133" s="819"/>
      <c r="G133" s="829"/>
      <c r="H133" s="820"/>
      <c r="J133" s="820"/>
      <c r="K133" s="9"/>
      <c r="L133" s="820"/>
      <c r="M133" s="820"/>
      <c r="N133" s="820"/>
      <c r="O133" s="820"/>
      <c r="P133" s="820"/>
      <c r="Q133" s="820"/>
      <c r="R133" s="820"/>
      <c r="S133" s="820"/>
      <c r="T133" s="820"/>
      <c r="U133" s="820"/>
      <c r="V133" s="820"/>
      <c r="W133" s="820"/>
      <c r="X133" s="820"/>
      <c r="Y133" s="820"/>
      <c r="Z133" s="820"/>
    </row>
    <row r="134" spans="1:26" ht="30.75">
      <c r="A134" s="831"/>
      <c r="B134" s="862" t="s">
        <v>7070</v>
      </c>
      <c r="C134" s="852" t="s">
        <v>2170</v>
      </c>
      <c r="D134" s="819"/>
      <c r="E134" s="819"/>
      <c r="F134" s="819"/>
      <c r="G134" s="829"/>
      <c r="H134" s="820"/>
      <c r="J134" s="820"/>
      <c r="K134" s="9"/>
      <c r="L134" s="820"/>
      <c r="M134" s="820"/>
      <c r="N134" s="820"/>
      <c r="O134" s="820"/>
      <c r="P134" s="820"/>
      <c r="Q134" s="820"/>
      <c r="R134" s="820"/>
      <c r="S134" s="820"/>
      <c r="T134" s="820"/>
      <c r="U134" s="820"/>
      <c r="V134" s="820"/>
      <c r="W134" s="820"/>
      <c r="X134" s="820"/>
      <c r="Y134" s="820"/>
      <c r="Z134" s="820"/>
    </row>
    <row r="135" spans="1:26" ht="15.75">
      <c r="A135" s="853" t="s">
        <v>7071</v>
      </c>
      <c r="B135" s="862"/>
      <c r="C135" s="819"/>
      <c r="D135" s="819"/>
      <c r="E135" s="819"/>
      <c r="F135" s="819"/>
      <c r="G135" s="829"/>
      <c r="H135" s="820"/>
      <c r="J135" s="820"/>
      <c r="K135" s="9"/>
      <c r="L135" s="820"/>
      <c r="M135" s="820"/>
      <c r="N135" s="820"/>
      <c r="O135" s="820"/>
      <c r="P135" s="820"/>
      <c r="Q135" s="820"/>
      <c r="R135" s="820"/>
      <c r="S135" s="820"/>
      <c r="T135" s="820"/>
      <c r="U135" s="820"/>
      <c r="V135" s="820"/>
      <c r="W135" s="820"/>
      <c r="X135" s="820"/>
      <c r="Y135" s="820"/>
      <c r="Z135" s="820"/>
    </row>
    <row r="136" spans="1:26" ht="15.75">
      <c r="A136" s="831"/>
      <c r="B136" s="862" t="s">
        <v>7072</v>
      </c>
      <c r="C136" s="852" t="s">
        <v>2170</v>
      </c>
      <c r="D136" s="819"/>
      <c r="E136" s="819"/>
      <c r="F136" s="819"/>
      <c r="G136" s="829"/>
      <c r="H136" s="820"/>
      <c r="J136" s="820"/>
      <c r="K136" s="9"/>
      <c r="L136" s="820"/>
      <c r="M136" s="820"/>
      <c r="N136" s="820"/>
      <c r="O136" s="820"/>
      <c r="P136" s="820"/>
      <c r="Q136" s="820"/>
      <c r="R136" s="820"/>
      <c r="S136" s="820"/>
      <c r="T136" s="820"/>
      <c r="U136" s="820"/>
      <c r="V136" s="820"/>
      <c r="W136" s="820"/>
      <c r="X136" s="820"/>
      <c r="Y136" s="820"/>
      <c r="Z136" s="820"/>
    </row>
    <row r="137" spans="1:26" ht="15.75">
      <c r="A137" s="859"/>
      <c r="B137" s="865" t="s">
        <v>7073</v>
      </c>
      <c r="C137" s="834"/>
      <c r="D137" s="834"/>
      <c r="E137" s="819"/>
      <c r="F137" s="836"/>
      <c r="G137" s="829"/>
      <c r="H137" s="820"/>
      <c r="J137" s="820"/>
      <c r="K137" s="9"/>
      <c r="L137" s="820"/>
      <c r="M137" s="820"/>
      <c r="N137" s="820"/>
      <c r="O137" s="820"/>
      <c r="P137" s="820"/>
      <c r="Q137" s="820"/>
      <c r="R137" s="820"/>
      <c r="S137" s="820"/>
      <c r="T137" s="820"/>
      <c r="U137" s="820"/>
      <c r="V137" s="820"/>
      <c r="W137" s="820"/>
      <c r="X137" s="820"/>
      <c r="Y137" s="820"/>
      <c r="Z137" s="820"/>
    </row>
    <row r="138" spans="1:26" ht="15.75">
      <c r="A138" s="831"/>
      <c r="B138" s="865" t="s">
        <v>7074</v>
      </c>
      <c r="C138" s="819"/>
      <c r="D138" s="819"/>
      <c r="E138" s="819"/>
      <c r="F138" s="819"/>
      <c r="G138" s="829"/>
      <c r="H138" s="820"/>
      <c r="J138" s="820"/>
      <c r="K138" s="9"/>
      <c r="L138" s="820"/>
      <c r="M138" s="820"/>
      <c r="N138" s="820"/>
      <c r="O138" s="820"/>
      <c r="P138" s="820"/>
      <c r="Q138" s="820"/>
      <c r="R138" s="820"/>
      <c r="S138" s="820"/>
      <c r="T138" s="820"/>
      <c r="U138" s="820"/>
      <c r="V138" s="820"/>
      <c r="W138" s="820"/>
      <c r="X138" s="820"/>
      <c r="Y138" s="820"/>
      <c r="Z138" s="820"/>
    </row>
    <row r="139" spans="1:26" ht="15.75">
      <c r="A139" s="837"/>
      <c r="B139" s="865" t="s">
        <v>7075</v>
      </c>
      <c r="C139" s="819"/>
      <c r="D139" s="819"/>
      <c r="E139" s="819"/>
      <c r="F139" s="819"/>
      <c r="G139" s="829"/>
      <c r="H139" s="820"/>
      <c r="J139" s="820"/>
      <c r="K139" s="9"/>
      <c r="L139" s="820"/>
      <c r="M139" s="820"/>
      <c r="N139" s="820"/>
      <c r="O139" s="820"/>
      <c r="P139" s="820"/>
      <c r="Q139" s="820"/>
      <c r="R139" s="820"/>
      <c r="S139" s="820"/>
      <c r="T139" s="820"/>
      <c r="U139" s="820"/>
      <c r="V139" s="820"/>
      <c r="W139" s="820"/>
      <c r="X139" s="820"/>
      <c r="Y139" s="820"/>
      <c r="Z139" s="820"/>
    </row>
    <row r="140" spans="1:26" ht="15.75">
      <c r="A140" s="831"/>
      <c r="B140" s="865" t="s">
        <v>7076</v>
      </c>
      <c r="C140" s="819"/>
      <c r="D140" s="819"/>
      <c r="E140" s="819"/>
      <c r="F140" s="819"/>
      <c r="G140" s="829"/>
      <c r="H140" s="820"/>
      <c r="J140" s="820"/>
      <c r="K140" s="9"/>
      <c r="L140" s="820"/>
      <c r="M140" s="820"/>
      <c r="N140" s="820"/>
      <c r="O140" s="820"/>
      <c r="P140" s="820"/>
      <c r="Q140" s="820"/>
      <c r="R140" s="820"/>
      <c r="S140" s="820"/>
      <c r="T140" s="820"/>
      <c r="U140" s="820"/>
      <c r="V140" s="820"/>
      <c r="W140" s="820"/>
      <c r="X140" s="820"/>
      <c r="Y140" s="820"/>
      <c r="Z140" s="820"/>
    </row>
    <row r="141" spans="1:26" ht="30.75">
      <c r="A141" s="831"/>
      <c r="B141" s="872" t="s">
        <v>7077</v>
      </c>
      <c r="C141" s="819"/>
      <c r="D141" s="819"/>
      <c r="E141" s="819"/>
      <c r="F141" s="819"/>
      <c r="G141" s="829"/>
      <c r="H141" s="820"/>
      <c r="J141" s="820"/>
      <c r="K141" s="9"/>
      <c r="L141" s="820"/>
      <c r="M141" s="820"/>
      <c r="N141" s="820"/>
      <c r="O141" s="820"/>
      <c r="P141" s="820"/>
      <c r="Q141" s="820"/>
      <c r="R141" s="820"/>
      <c r="S141" s="820"/>
      <c r="T141" s="820"/>
      <c r="U141" s="820"/>
      <c r="V141" s="820"/>
      <c r="W141" s="820"/>
      <c r="X141" s="820"/>
      <c r="Y141" s="820"/>
      <c r="Z141" s="820"/>
    </row>
    <row r="142" spans="1:26" ht="15.75">
      <c r="A142" s="831"/>
      <c r="B142" s="873" t="s">
        <v>7078</v>
      </c>
      <c r="C142" s="838" t="s">
        <v>2170</v>
      </c>
      <c r="D142" s="838"/>
      <c r="E142" s="819"/>
      <c r="F142" s="838"/>
      <c r="G142" s="829"/>
      <c r="H142" s="820"/>
      <c r="J142" s="820"/>
      <c r="K142" s="9"/>
      <c r="L142" s="820"/>
      <c r="M142" s="820"/>
      <c r="N142" s="820"/>
      <c r="O142" s="820"/>
      <c r="P142" s="820"/>
      <c r="Q142" s="820"/>
      <c r="R142" s="820"/>
      <c r="S142" s="820"/>
      <c r="T142" s="820"/>
      <c r="U142" s="820"/>
      <c r="V142" s="820"/>
      <c r="W142" s="820"/>
      <c r="X142" s="820"/>
      <c r="Y142" s="820"/>
      <c r="Z142" s="820"/>
    </row>
    <row r="143" spans="1:26" ht="15.75">
      <c r="A143" s="853" t="s">
        <v>7079</v>
      </c>
      <c r="B143" s="862"/>
      <c r="C143" s="819"/>
      <c r="D143" s="819"/>
      <c r="E143" s="819"/>
      <c r="F143" s="819"/>
      <c r="G143" s="829"/>
      <c r="H143" s="820"/>
      <c r="J143" s="820"/>
      <c r="K143" s="9"/>
      <c r="L143" s="820"/>
      <c r="M143" s="820"/>
      <c r="N143" s="820"/>
      <c r="O143" s="820"/>
      <c r="P143" s="820"/>
      <c r="Q143" s="820"/>
      <c r="R143" s="820"/>
      <c r="S143" s="820"/>
      <c r="T143" s="820"/>
      <c r="U143" s="820"/>
      <c r="V143" s="820"/>
      <c r="W143" s="820"/>
      <c r="X143" s="820"/>
      <c r="Y143" s="820"/>
      <c r="Z143" s="820"/>
    </row>
    <row r="144" spans="1:26" ht="30.75">
      <c r="A144" s="831"/>
      <c r="B144" s="862" t="s">
        <v>7080</v>
      </c>
      <c r="C144" s="838" t="s">
        <v>2170</v>
      </c>
      <c r="D144" s="852"/>
      <c r="E144" s="819"/>
      <c r="F144" s="838"/>
      <c r="G144" s="829"/>
      <c r="H144" s="820"/>
      <c r="J144" s="820"/>
      <c r="K144" s="9"/>
      <c r="L144" s="820"/>
      <c r="M144" s="820"/>
      <c r="N144" s="820"/>
      <c r="O144" s="820"/>
      <c r="P144" s="820"/>
      <c r="Q144" s="820"/>
      <c r="R144" s="820"/>
      <c r="S144" s="820"/>
      <c r="T144" s="820"/>
      <c r="U144" s="820"/>
      <c r="V144" s="820"/>
      <c r="W144" s="820"/>
      <c r="X144" s="820"/>
      <c r="Y144" s="820"/>
      <c r="Z144" s="820"/>
    </row>
    <row r="145" spans="1:26" ht="30.75">
      <c r="A145" s="831"/>
      <c r="B145" s="862" t="s">
        <v>7081</v>
      </c>
      <c r="C145" s="838" t="s">
        <v>2170</v>
      </c>
      <c r="D145" s="852"/>
      <c r="E145" s="819"/>
      <c r="F145" s="838"/>
      <c r="G145" s="829"/>
      <c r="H145" s="820"/>
      <c r="J145" s="820"/>
      <c r="K145" s="9"/>
      <c r="L145" s="820"/>
      <c r="M145" s="820"/>
      <c r="N145" s="820"/>
      <c r="O145" s="820"/>
      <c r="P145" s="820"/>
      <c r="Q145" s="820"/>
      <c r="R145" s="820"/>
      <c r="S145" s="820"/>
      <c r="T145" s="820"/>
      <c r="U145" s="820"/>
      <c r="V145" s="820"/>
      <c r="W145" s="820"/>
      <c r="X145" s="820"/>
      <c r="Y145" s="820"/>
      <c r="Z145" s="820"/>
    </row>
    <row r="146" spans="1:26" ht="15.75">
      <c r="A146" s="874" t="s">
        <v>7082</v>
      </c>
      <c r="B146" s="875"/>
      <c r="C146" s="819"/>
      <c r="D146" s="819"/>
      <c r="E146" s="819"/>
      <c r="F146" s="819"/>
      <c r="G146" s="829"/>
      <c r="H146" s="820"/>
      <c r="J146" s="820"/>
      <c r="K146" s="9"/>
      <c r="L146" s="820"/>
      <c r="M146" s="820"/>
      <c r="N146" s="820"/>
      <c r="O146" s="820"/>
      <c r="P146" s="820"/>
      <c r="Q146" s="820"/>
      <c r="R146" s="820"/>
      <c r="S146" s="820"/>
      <c r="T146" s="820"/>
      <c r="U146" s="820"/>
      <c r="V146" s="820"/>
      <c r="W146" s="820"/>
      <c r="X146" s="820"/>
      <c r="Y146" s="820"/>
      <c r="Z146" s="820"/>
    </row>
    <row r="147" spans="1:26" ht="45.75">
      <c r="A147" s="831"/>
      <c r="B147" s="862" t="s">
        <v>7083</v>
      </c>
      <c r="C147" s="852" t="s">
        <v>2170</v>
      </c>
      <c r="D147" s="819"/>
      <c r="E147" s="819"/>
      <c r="F147" s="819"/>
      <c r="G147" s="829"/>
      <c r="H147" s="820"/>
      <c r="J147" s="820"/>
      <c r="K147" s="9"/>
      <c r="L147" s="820"/>
      <c r="M147" s="820"/>
      <c r="N147" s="820"/>
      <c r="O147" s="820"/>
      <c r="P147" s="820"/>
      <c r="Q147" s="820"/>
      <c r="R147" s="820"/>
      <c r="S147" s="820"/>
      <c r="T147" s="820"/>
      <c r="U147" s="820"/>
      <c r="V147" s="820"/>
      <c r="W147" s="820"/>
      <c r="X147" s="820"/>
      <c r="Y147" s="820"/>
      <c r="Z147" s="820"/>
    </row>
    <row r="148" spans="1:26" ht="30.75">
      <c r="A148" s="831"/>
      <c r="B148" s="862" t="s">
        <v>7084</v>
      </c>
      <c r="C148" s="852" t="s">
        <v>2170</v>
      </c>
      <c r="D148" s="819"/>
      <c r="E148" s="819"/>
      <c r="F148" s="819"/>
      <c r="G148" s="826"/>
      <c r="H148" s="820"/>
      <c r="J148" s="820"/>
      <c r="K148" s="9"/>
      <c r="L148" s="820"/>
      <c r="M148" s="820"/>
      <c r="N148" s="820"/>
      <c r="O148" s="820"/>
      <c r="P148" s="820"/>
      <c r="Q148" s="820"/>
      <c r="R148" s="820"/>
      <c r="S148" s="820"/>
      <c r="T148" s="820"/>
      <c r="U148" s="820"/>
      <c r="V148" s="820"/>
      <c r="W148" s="820"/>
      <c r="X148" s="820"/>
      <c r="Y148" s="820"/>
      <c r="Z148" s="820"/>
    </row>
    <row r="149" spans="1:26" ht="150.75">
      <c r="A149" s="831"/>
      <c r="B149" s="862" t="s">
        <v>7085</v>
      </c>
      <c r="C149" s="852" t="s">
        <v>2170</v>
      </c>
      <c r="D149" s="819"/>
      <c r="E149" s="819"/>
      <c r="F149" s="819"/>
      <c r="G149" s="829"/>
      <c r="H149" s="820"/>
      <c r="J149" s="820"/>
      <c r="K149" s="9"/>
      <c r="L149" s="820"/>
      <c r="M149" s="820"/>
      <c r="N149" s="820"/>
      <c r="O149" s="820"/>
      <c r="P149" s="820"/>
      <c r="Q149" s="820"/>
      <c r="R149" s="820"/>
      <c r="S149" s="820"/>
      <c r="T149" s="820"/>
      <c r="U149" s="820"/>
      <c r="V149" s="820"/>
      <c r="W149" s="820"/>
      <c r="X149" s="820"/>
      <c r="Y149" s="820"/>
      <c r="Z149" s="820"/>
    </row>
    <row r="150" spans="1:26" ht="30.75">
      <c r="A150" s="831"/>
      <c r="B150" s="862" t="s">
        <v>7086</v>
      </c>
      <c r="C150" s="838" t="s">
        <v>2170</v>
      </c>
      <c r="D150" s="838"/>
      <c r="E150" s="819"/>
      <c r="F150" s="838"/>
      <c r="G150" s="829"/>
      <c r="H150" s="820"/>
      <c r="J150" s="820"/>
      <c r="K150" s="9"/>
      <c r="L150" s="820"/>
      <c r="M150" s="820"/>
      <c r="N150" s="820"/>
      <c r="O150" s="820"/>
      <c r="P150" s="820"/>
      <c r="Q150" s="820"/>
      <c r="R150" s="820"/>
      <c r="S150" s="820"/>
      <c r="T150" s="820"/>
      <c r="U150" s="820"/>
      <c r="V150" s="820"/>
      <c r="W150" s="820"/>
      <c r="X150" s="820"/>
      <c r="Y150" s="820"/>
      <c r="Z150" s="820"/>
    </row>
    <row r="151" spans="1:26" ht="135.75">
      <c r="A151" s="831"/>
      <c r="B151" s="862" t="s">
        <v>7087</v>
      </c>
      <c r="C151" s="819"/>
      <c r="D151" s="838" t="s">
        <v>2336</v>
      </c>
      <c r="E151" s="819"/>
      <c r="F151" s="838" t="s">
        <v>6968</v>
      </c>
      <c r="G151" s="829"/>
      <c r="H151" s="820"/>
      <c r="J151" s="820"/>
      <c r="K151" s="9"/>
      <c r="L151" s="820"/>
      <c r="M151" s="820"/>
      <c r="N151" s="820"/>
      <c r="O151" s="820"/>
      <c r="P151" s="820"/>
      <c r="Q151" s="820"/>
      <c r="R151" s="820"/>
      <c r="S151" s="820"/>
      <c r="T151" s="820"/>
      <c r="U151" s="820"/>
      <c r="V151" s="820"/>
      <c r="W151" s="820"/>
      <c r="X151" s="820"/>
      <c r="Y151" s="820"/>
      <c r="Z151" s="820"/>
    </row>
    <row r="152" spans="1:26" ht="45.75">
      <c r="A152" s="831"/>
      <c r="B152" s="862" t="s">
        <v>7088</v>
      </c>
      <c r="C152" s="838" t="s">
        <v>2170</v>
      </c>
      <c r="D152" s="819"/>
      <c r="E152" s="819"/>
      <c r="F152" s="819"/>
      <c r="G152" s="829"/>
      <c r="H152" s="820"/>
      <c r="J152" s="820"/>
      <c r="K152" s="9"/>
      <c r="L152" s="820"/>
      <c r="M152" s="820"/>
      <c r="N152" s="820"/>
      <c r="O152" s="820"/>
      <c r="P152" s="820"/>
      <c r="Q152" s="820"/>
      <c r="R152" s="820"/>
      <c r="S152" s="820"/>
      <c r="T152" s="820"/>
      <c r="U152" s="820"/>
      <c r="V152" s="820"/>
      <c r="W152" s="820"/>
      <c r="X152" s="820"/>
      <c r="Y152" s="820"/>
      <c r="Z152" s="820"/>
    </row>
    <row r="153" spans="1:26" ht="30.75">
      <c r="A153" s="831"/>
      <c r="B153" s="862" t="s">
        <v>7089</v>
      </c>
      <c r="C153" s="838" t="s">
        <v>2170</v>
      </c>
      <c r="D153" s="838"/>
      <c r="E153" s="819"/>
      <c r="F153" s="838"/>
      <c r="G153" s="829"/>
      <c r="H153" s="820"/>
      <c r="J153" s="820"/>
      <c r="K153" s="9"/>
      <c r="L153" s="820"/>
      <c r="M153" s="820"/>
      <c r="N153" s="820"/>
      <c r="O153" s="820"/>
      <c r="P153" s="820"/>
      <c r="Q153" s="820"/>
      <c r="R153" s="820"/>
      <c r="S153" s="820"/>
      <c r="T153" s="820"/>
      <c r="U153" s="820"/>
      <c r="V153" s="820"/>
      <c r="W153" s="820"/>
      <c r="X153" s="820"/>
      <c r="Y153" s="820"/>
      <c r="Z153" s="820"/>
    </row>
    <row r="154" spans="1:26" ht="30.75">
      <c r="A154" s="837"/>
      <c r="B154" s="862" t="s">
        <v>7090</v>
      </c>
      <c r="C154" s="838" t="s">
        <v>2170</v>
      </c>
      <c r="D154" s="819"/>
      <c r="E154" s="819"/>
      <c r="F154" s="819"/>
      <c r="G154" s="829"/>
      <c r="H154" s="820"/>
      <c r="J154" s="820"/>
      <c r="K154" s="9"/>
      <c r="L154" s="820"/>
      <c r="M154" s="820"/>
      <c r="N154" s="820"/>
      <c r="O154" s="820"/>
      <c r="P154" s="820"/>
      <c r="Q154" s="820"/>
      <c r="R154" s="820"/>
      <c r="S154" s="820"/>
      <c r="T154" s="820"/>
      <c r="U154" s="820"/>
      <c r="V154" s="820"/>
      <c r="W154" s="820"/>
      <c r="X154" s="820"/>
      <c r="Y154" s="820"/>
      <c r="Z154" s="820"/>
    </row>
    <row r="155" spans="1:26" ht="30.75">
      <c r="A155" s="831"/>
      <c r="B155" s="862" t="s">
        <v>7091</v>
      </c>
      <c r="C155" s="838" t="s">
        <v>2170</v>
      </c>
      <c r="D155" s="838"/>
      <c r="E155" s="819"/>
      <c r="F155" s="838"/>
      <c r="G155" s="829"/>
      <c r="H155" s="820"/>
      <c r="J155" s="820"/>
      <c r="K155" s="9"/>
      <c r="L155" s="820"/>
      <c r="M155" s="820"/>
      <c r="N155" s="820"/>
      <c r="O155" s="820"/>
      <c r="P155" s="820"/>
      <c r="Q155" s="820"/>
      <c r="R155" s="820"/>
      <c r="S155" s="820"/>
      <c r="T155" s="820"/>
      <c r="U155" s="820"/>
      <c r="V155" s="820"/>
      <c r="W155" s="820"/>
      <c r="X155" s="820"/>
      <c r="Y155" s="820"/>
      <c r="Z155" s="820"/>
    </row>
    <row r="156" spans="1:26" ht="30.75">
      <c r="A156" s="831"/>
      <c r="B156" s="862" t="s">
        <v>7092</v>
      </c>
      <c r="C156" s="852" t="s">
        <v>2170</v>
      </c>
      <c r="D156" s="819"/>
      <c r="E156" s="819"/>
      <c r="F156" s="819"/>
      <c r="G156" s="829"/>
      <c r="H156" s="820"/>
      <c r="J156" s="820"/>
      <c r="K156" s="9"/>
      <c r="L156" s="820"/>
      <c r="M156" s="820"/>
      <c r="N156" s="820"/>
      <c r="O156" s="820"/>
      <c r="P156" s="820"/>
      <c r="Q156" s="820"/>
      <c r="R156" s="820"/>
      <c r="S156" s="820"/>
      <c r="T156" s="820"/>
      <c r="U156" s="820"/>
      <c r="V156" s="820"/>
      <c r="W156" s="820"/>
      <c r="X156" s="820"/>
      <c r="Y156" s="820"/>
      <c r="Z156" s="820"/>
    </row>
    <row r="157" spans="1:26" ht="60.75">
      <c r="A157" s="831"/>
      <c r="B157" s="862" t="s">
        <v>7093</v>
      </c>
      <c r="C157" s="852" t="s">
        <v>2170</v>
      </c>
      <c r="D157" s="819"/>
      <c r="E157" s="819"/>
      <c r="F157" s="819"/>
      <c r="G157" s="826"/>
      <c r="H157" s="820"/>
      <c r="J157" s="820"/>
      <c r="K157" s="9"/>
      <c r="L157" s="820"/>
      <c r="M157" s="820"/>
      <c r="N157" s="820"/>
      <c r="O157" s="820"/>
      <c r="P157" s="820"/>
      <c r="Q157" s="820"/>
      <c r="R157" s="820"/>
      <c r="S157" s="820"/>
      <c r="T157" s="820"/>
      <c r="U157" s="820"/>
      <c r="V157" s="820"/>
      <c r="W157" s="820"/>
      <c r="X157" s="820"/>
      <c r="Y157" s="820"/>
      <c r="Z157" s="820"/>
    </row>
    <row r="158" spans="1:26" ht="15.75">
      <c r="A158" s="831"/>
      <c r="B158" s="862" t="s">
        <v>7094</v>
      </c>
      <c r="C158" s="852" t="s">
        <v>2170</v>
      </c>
      <c r="D158" s="819"/>
      <c r="E158" s="819"/>
      <c r="F158" s="819"/>
      <c r="G158" s="829"/>
      <c r="H158" s="820"/>
      <c r="J158" s="820"/>
      <c r="K158" s="9"/>
      <c r="L158" s="820"/>
      <c r="M158" s="820"/>
      <c r="N158" s="820"/>
      <c r="O158" s="820"/>
      <c r="P158" s="820"/>
      <c r="Q158" s="820"/>
      <c r="R158" s="820"/>
      <c r="S158" s="820"/>
      <c r="T158" s="820"/>
      <c r="U158" s="820"/>
      <c r="V158" s="820"/>
      <c r="W158" s="820"/>
      <c r="X158" s="820"/>
      <c r="Y158" s="820"/>
      <c r="Z158" s="820"/>
    </row>
    <row r="159" spans="1:26" ht="30.75">
      <c r="A159" s="831"/>
      <c r="B159" s="862" t="s">
        <v>7095</v>
      </c>
      <c r="C159" s="852" t="s">
        <v>2170</v>
      </c>
      <c r="D159" s="819"/>
      <c r="E159" s="819"/>
      <c r="F159" s="819"/>
      <c r="G159" s="829"/>
      <c r="H159" s="820"/>
      <c r="J159" s="820"/>
      <c r="K159" s="9"/>
      <c r="L159" s="820"/>
      <c r="M159" s="820"/>
      <c r="N159" s="820"/>
      <c r="O159" s="820"/>
      <c r="P159" s="820"/>
      <c r="Q159" s="820"/>
      <c r="R159" s="820"/>
      <c r="S159" s="820"/>
      <c r="T159" s="820"/>
      <c r="U159" s="820"/>
      <c r="V159" s="820"/>
      <c r="W159" s="820"/>
      <c r="X159" s="820"/>
      <c r="Y159" s="820"/>
      <c r="Z159" s="820"/>
    </row>
    <row r="160" spans="1:26" ht="30.75">
      <c r="A160" s="831"/>
      <c r="B160" s="862" t="s">
        <v>7096</v>
      </c>
      <c r="C160" s="852" t="s">
        <v>2170</v>
      </c>
      <c r="D160" s="819"/>
      <c r="E160" s="819"/>
      <c r="F160" s="819"/>
      <c r="G160" s="829"/>
      <c r="H160" s="820"/>
      <c r="J160" s="820"/>
      <c r="K160" s="9"/>
      <c r="L160" s="820"/>
      <c r="M160" s="820"/>
      <c r="N160" s="820"/>
      <c r="O160" s="820"/>
      <c r="P160" s="820"/>
      <c r="Q160" s="820"/>
      <c r="R160" s="820"/>
      <c r="S160" s="820"/>
      <c r="T160" s="820"/>
      <c r="U160" s="820"/>
      <c r="V160" s="820"/>
      <c r="W160" s="820"/>
      <c r="X160" s="820"/>
      <c r="Y160" s="820"/>
      <c r="Z160" s="820"/>
    </row>
    <row r="161" spans="1:26" ht="30.75">
      <c r="A161" s="831"/>
      <c r="B161" s="862" t="s">
        <v>7097</v>
      </c>
      <c r="C161" s="852" t="s">
        <v>2170</v>
      </c>
      <c r="D161" s="819"/>
      <c r="E161" s="819"/>
      <c r="F161" s="819"/>
      <c r="G161" s="826"/>
      <c r="H161" s="820"/>
      <c r="J161" s="820"/>
      <c r="K161" s="9"/>
      <c r="L161" s="820"/>
      <c r="M161" s="820"/>
      <c r="N161" s="820"/>
      <c r="O161" s="820"/>
      <c r="P161" s="820"/>
      <c r="Q161" s="820"/>
      <c r="R161" s="820"/>
      <c r="S161" s="820"/>
      <c r="T161" s="820"/>
      <c r="U161" s="820"/>
      <c r="V161" s="820"/>
      <c r="W161" s="820"/>
      <c r="X161" s="820"/>
      <c r="Y161" s="820"/>
      <c r="Z161" s="820"/>
    </row>
    <row r="162" spans="1:26" ht="105.75">
      <c r="A162" s="831"/>
      <c r="B162" s="862" t="s">
        <v>7098</v>
      </c>
      <c r="C162" s="852" t="s">
        <v>2170</v>
      </c>
      <c r="D162" s="819"/>
      <c r="E162" s="819"/>
      <c r="F162" s="819"/>
      <c r="G162" s="829"/>
      <c r="H162" s="820"/>
      <c r="J162" s="820"/>
      <c r="K162" s="9"/>
      <c r="L162" s="820"/>
      <c r="M162" s="820"/>
      <c r="N162" s="820"/>
      <c r="O162" s="820"/>
      <c r="P162" s="820"/>
      <c r="Q162" s="820"/>
      <c r="R162" s="820"/>
      <c r="S162" s="820"/>
      <c r="T162" s="820"/>
      <c r="U162" s="820"/>
      <c r="V162" s="820"/>
      <c r="W162" s="820"/>
      <c r="X162" s="820"/>
      <c r="Y162" s="820"/>
      <c r="Z162" s="820"/>
    </row>
    <row r="163" spans="1:26" ht="30.75">
      <c r="A163" s="853" t="s">
        <v>7099</v>
      </c>
      <c r="B163" s="862"/>
      <c r="C163" s="819"/>
      <c r="D163" s="819"/>
      <c r="E163" s="819"/>
      <c r="F163" s="819"/>
      <c r="G163" s="829"/>
      <c r="H163" s="820"/>
      <c r="J163" s="820"/>
      <c r="K163" s="9"/>
      <c r="L163" s="820"/>
      <c r="M163" s="820"/>
      <c r="N163" s="820"/>
      <c r="O163" s="820"/>
      <c r="P163" s="820"/>
      <c r="Q163" s="820"/>
      <c r="R163" s="820"/>
      <c r="S163" s="820"/>
      <c r="T163" s="820"/>
      <c r="U163" s="820"/>
      <c r="V163" s="820"/>
      <c r="W163" s="820"/>
      <c r="X163" s="820"/>
      <c r="Y163" s="820"/>
      <c r="Z163" s="820"/>
    </row>
    <row r="164" spans="1:26" ht="45.75">
      <c r="A164" s="831"/>
      <c r="B164" s="862" t="s">
        <v>7100</v>
      </c>
      <c r="C164" s="819"/>
      <c r="D164" s="852" t="s">
        <v>2336</v>
      </c>
      <c r="E164" s="819"/>
      <c r="F164" s="838" t="s">
        <v>7101</v>
      </c>
      <c r="G164" s="829"/>
      <c r="H164" s="820"/>
      <c r="J164" s="820"/>
      <c r="K164" s="9"/>
      <c r="L164" s="820"/>
      <c r="M164" s="820"/>
      <c r="N164" s="820"/>
      <c r="O164" s="820"/>
      <c r="P164" s="820"/>
      <c r="Q164" s="820"/>
      <c r="R164" s="820"/>
      <c r="S164" s="820"/>
      <c r="T164" s="820"/>
      <c r="U164" s="820"/>
      <c r="V164" s="820"/>
      <c r="W164" s="820"/>
      <c r="X164" s="820"/>
      <c r="Y164" s="820"/>
      <c r="Z164" s="820"/>
    </row>
    <row r="165" spans="1:26" ht="30.75">
      <c r="A165" s="831"/>
      <c r="B165" s="862" t="s">
        <v>7102</v>
      </c>
      <c r="C165" s="819"/>
      <c r="D165" s="852" t="s">
        <v>2336</v>
      </c>
      <c r="E165" s="819"/>
      <c r="F165" s="838" t="s">
        <v>7101</v>
      </c>
      <c r="G165" s="829"/>
      <c r="H165" s="820"/>
      <c r="J165" s="820"/>
      <c r="K165" s="9"/>
      <c r="L165" s="820"/>
      <c r="M165" s="820"/>
      <c r="N165" s="820"/>
      <c r="O165" s="820"/>
      <c r="P165" s="820"/>
      <c r="Q165" s="820"/>
      <c r="R165" s="820"/>
      <c r="S165" s="820"/>
      <c r="T165" s="820"/>
      <c r="U165" s="820"/>
      <c r="V165" s="820"/>
      <c r="W165" s="820"/>
      <c r="X165" s="820"/>
      <c r="Y165" s="820"/>
      <c r="Z165" s="820"/>
    </row>
    <row r="166" spans="1:26" ht="75.75">
      <c r="A166" s="831"/>
      <c r="B166" s="862" t="s">
        <v>7103</v>
      </c>
      <c r="C166" s="819"/>
      <c r="D166" s="852" t="s">
        <v>2336</v>
      </c>
      <c r="E166" s="819"/>
      <c r="F166" s="838" t="s">
        <v>7101</v>
      </c>
      <c r="G166" s="829"/>
      <c r="H166" s="820"/>
      <c r="J166" s="820"/>
      <c r="K166" s="9"/>
      <c r="L166" s="820"/>
      <c r="M166" s="820"/>
      <c r="N166" s="820"/>
      <c r="O166" s="820"/>
      <c r="P166" s="820"/>
      <c r="Q166" s="820"/>
      <c r="R166" s="820"/>
      <c r="S166" s="820"/>
      <c r="T166" s="820"/>
      <c r="U166" s="820"/>
      <c r="V166" s="820"/>
      <c r="W166" s="820"/>
      <c r="X166" s="820"/>
      <c r="Y166" s="820"/>
      <c r="Z166" s="820"/>
    </row>
    <row r="167" spans="1:26" ht="45.75">
      <c r="A167" s="831"/>
      <c r="B167" s="862" t="s">
        <v>7104</v>
      </c>
      <c r="C167" s="819"/>
      <c r="D167" s="852" t="s">
        <v>2336</v>
      </c>
      <c r="E167" s="819"/>
      <c r="F167" s="838" t="s">
        <v>7101</v>
      </c>
      <c r="G167" s="829"/>
      <c r="H167" s="820"/>
      <c r="J167" s="820"/>
      <c r="K167" s="9"/>
      <c r="L167" s="820"/>
      <c r="M167" s="820"/>
      <c r="N167" s="820"/>
      <c r="O167" s="820"/>
      <c r="P167" s="820"/>
      <c r="Q167" s="820"/>
      <c r="R167" s="820"/>
      <c r="S167" s="820"/>
      <c r="T167" s="820"/>
      <c r="U167" s="820"/>
      <c r="V167" s="820"/>
      <c r="W167" s="820"/>
      <c r="X167" s="820"/>
      <c r="Y167" s="820"/>
      <c r="Z167" s="820"/>
    </row>
    <row r="168" spans="1:26" ht="45.75">
      <c r="A168" s="831"/>
      <c r="B168" s="862" t="s">
        <v>7105</v>
      </c>
      <c r="C168" s="819"/>
      <c r="D168" s="852" t="s">
        <v>2336</v>
      </c>
      <c r="E168" s="819"/>
      <c r="F168" s="838" t="s">
        <v>7101</v>
      </c>
      <c r="G168" s="829"/>
      <c r="H168" s="820"/>
      <c r="J168" s="820"/>
      <c r="K168" s="9"/>
      <c r="L168" s="820"/>
      <c r="M168" s="820"/>
      <c r="N168" s="820"/>
      <c r="O168" s="820"/>
      <c r="P168" s="820"/>
      <c r="Q168" s="820"/>
      <c r="R168" s="820"/>
      <c r="S168" s="820"/>
      <c r="T168" s="820"/>
      <c r="U168" s="820"/>
      <c r="V168" s="820"/>
      <c r="W168" s="820"/>
      <c r="X168" s="820"/>
      <c r="Y168" s="820"/>
      <c r="Z168" s="820"/>
    </row>
    <row r="169" spans="1:26" ht="90.75">
      <c r="A169" s="831"/>
      <c r="B169" s="862" t="s">
        <v>7106</v>
      </c>
      <c r="C169" s="819"/>
      <c r="D169" s="852" t="s">
        <v>2336</v>
      </c>
      <c r="E169" s="819"/>
      <c r="F169" s="838" t="s">
        <v>7101</v>
      </c>
      <c r="G169" s="829"/>
      <c r="H169" s="820"/>
      <c r="J169" s="820"/>
      <c r="K169" s="9"/>
      <c r="L169" s="820"/>
      <c r="M169" s="820"/>
      <c r="N169" s="820"/>
      <c r="O169" s="820"/>
      <c r="P169" s="820"/>
      <c r="Q169" s="820"/>
      <c r="R169" s="820"/>
      <c r="S169" s="820"/>
      <c r="T169" s="820"/>
      <c r="U169" s="820"/>
      <c r="V169" s="820"/>
      <c r="W169" s="820"/>
      <c r="X169" s="820"/>
      <c r="Y169" s="820"/>
      <c r="Z169" s="820"/>
    </row>
    <row r="170" spans="1:26" ht="15.75">
      <c r="A170" s="853" t="s">
        <v>7107</v>
      </c>
      <c r="B170" s="862"/>
      <c r="C170" s="819"/>
      <c r="D170" s="819"/>
      <c r="E170" s="819"/>
      <c r="F170" s="819"/>
      <c r="G170" s="826"/>
      <c r="H170" s="820"/>
      <c r="J170" s="820"/>
      <c r="K170" s="9"/>
      <c r="L170" s="820"/>
      <c r="M170" s="820"/>
      <c r="N170" s="820"/>
      <c r="O170" s="820"/>
      <c r="P170" s="820"/>
      <c r="Q170" s="820"/>
      <c r="R170" s="820"/>
      <c r="S170" s="820"/>
      <c r="T170" s="820"/>
      <c r="U170" s="820"/>
      <c r="V170" s="820"/>
      <c r="W170" s="820"/>
      <c r="X170" s="820"/>
      <c r="Y170" s="820"/>
      <c r="Z170" s="820"/>
    </row>
    <row r="171" spans="1:26" ht="45.75">
      <c r="A171" s="831"/>
      <c r="B171" s="862" t="s">
        <v>7108</v>
      </c>
      <c r="C171" s="852" t="s">
        <v>2170</v>
      </c>
      <c r="D171" s="819"/>
      <c r="E171" s="819"/>
      <c r="F171" s="819"/>
      <c r="G171" s="829"/>
      <c r="H171" s="820"/>
      <c r="J171" s="820"/>
      <c r="K171" s="9"/>
      <c r="L171" s="820"/>
      <c r="M171" s="820"/>
      <c r="N171" s="820"/>
      <c r="O171" s="820"/>
      <c r="P171" s="820"/>
      <c r="Q171" s="820"/>
      <c r="R171" s="820"/>
      <c r="S171" s="820"/>
      <c r="T171" s="820"/>
      <c r="U171" s="820"/>
      <c r="V171" s="820"/>
      <c r="W171" s="820"/>
      <c r="X171" s="820"/>
      <c r="Y171" s="820"/>
      <c r="Z171" s="820"/>
    </row>
    <row r="172" spans="1:26" ht="30.75">
      <c r="A172" s="831"/>
      <c r="B172" s="862" t="s">
        <v>7109</v>
      </c>
      <c r="C172" s="852" t="s">
        <v>2170</v>
      </c>
      <c r="D172" s="819"/>
      <c r="E172" s="819"/>
      <c r="F172" s="819"/>
      <c r="G172" s="829"/>
      <c r="H172" s="820"/>
      <c r="J172" s="820"/>
      <c r="K172" s="9"/>
      <c r="L172" s="820"/>
      <c r="M172" s="820"/>
      <c r="N172" s="820"/>
      <c r="O172" s="820"/>
      <c r="P172" s="820"/>
      <c r="Q172" s="820"/>
      <c r="R172" s="820"/>
      <c r="S172" s="820"/>
      <c r="T172" s="820"/>
      <c r="U172" s="820"/>
      <c r="V172" s="820"/>
      <c r="W172" s="820"/>
      <c r="X172" s="820"/>
      <c r="Y172" s="820"/>
      <c r="Z172" s="820"/>
    </row>
    <row r="173" spans="1:26" ht="30.75">
      <c r="A173" s="831"/>
      <c r="B173" s="862" t="s">
        <v>7110</v>
      </c>
      <c r="C173" s="838" t="s">
        <v>2170</v>
      </c>
      <c r="D173" s="838"/>
      <c r="E173" s="819"/>
      <c r="F173" s="838"/>
      <c r="G173" s="829"/>
      <c r="H173" s="820"/>
      <c r="J173" s="820"/>
      <c r="K173" s="9"/>
      <c r="L173" s="820"/>
      <c r="M173" s="820"/>
      <c r="N173" s="820"/>
      <c r="O173" s="820"/>
      <c r="P173" s="820"/>
      <c r="Q173" s="820"/>
      <c r="R173" s="820"/>
      <c r="S173" s="820"/>
      <c r="T173" s="820"/>
      <c r="U173" s="820"/>
      <c r="V173" s="820"/>
      <c r="W173" s="820"/>
      <c r="X173" s="820"/>
      <c r="Y173" s="820"/>
      <c r="Z173" s="820"/>
    </row>
    <row r="174" spans="1:26" ht="60.75">
      <c r="A174" s="831"/>
      <c r="B174" s="862" t="s">
        <v>7111</v>
      </c>
      <c r="C174" s="819"/>
      <c r="D174" s="838" t="s">
        <v>2336</v>
      </c>
      <c r="E174" s="819"/>
      <c r="F174" s="838" t="s">
        <v>7112</v>
      </c>
      <c r="G174" s="829"/>
      <c r="H174" s="820"/>
      <c r="J174" s="820"/>
      <c r="K174" s="9"/>
      <c r="L174" s="820"/>
      <c r="M174" s="820"/>
      <c r="N174" s="820"/>
      <c r="O174" s="820"/>
      <c r="P174" s="820"/>
      <c r="Q174" s="820"/>
      <c r="R174" s="820"/>
      <c r="S174" s="820"/>
      <c r="T174" s="820"/>
      <c r="U174" s="820"/>
      <c r="V174" s="820"/>
      <c r="W174" s="820"/>
      <c r="X174" s="820"/>
      <c r="Y174" s="820"/>
      <c r="Z174" s="820"/>
    </row>
    <row r="175" spans="1:26" ht="30.75">
      <c r="A175" s="844" t="s">
        <v>7113</v>
      </c>
      <c r="B175" s="865"/>
      <c r="C175" s="819"/>
      <c r="D175" s="819"/>
      <c r="E175" s="819"/>
      <c r="F175" s="819"/>
      <c r="G175" s="829"/>
      <c r="H175" s="820"/>
      <c r="J175" s="820"/>
      <c r="K175" s="9"/>
      <c r="L175" s="820"/>
      <c r="M175" s="820"/>
      <c r="N175" s="820"/>
      <c r="O175" s="820"/>
      <c r="P175" s="820"/>
      <c r="Q175" s="820"/>
      <c r="R175" s="820"/>
      <c r="S175" s="820"/>
      <c r="T175" s="820"/>
      <c r="U175" s="820"/>
      <c r="V175" s="820"/>
      <c r="W175" s="820"/>
      <c r="X175" s="820"/>
      <c r="Y175" s="820"/>
      <c r="Z175" s="820"/>
    </row>
    <row r="176" spans="1:26" ht="30.75">
      <c r="A176" s="853" t="s">
        <v>7114</v>
      </c>
      <c r="B176" s="865"/>
      <c r="C176" s="819"/>
      <c r="D176" s="819"/>
      <c r="E176" s="819"/>
      <c r="F176" s="819"/>
      <c r="G176" s="826"/>
      <c r="H176" s="820"/>
      <c r="J176" s="820"/>
      <c r="K176" s="9"/>
      <c r="L176" s="820"/>
      <c r="M176" s="820"/>
      <c r="N176" s="820"/>
      <c r="O176" s="820"/>
      <c r="P176" s="820"/>
      <c r="Q176" s="820"/>
      <c r="R176" s="820"/>
      <c r="S176" s="820"/>
      <c r="T176" s="820"/>
      <c r="U176" s="820"/>
      <c r="V176" s="820"/>
      <c r="W176" s="820"/>
      <c r="X176" s="820"/>
      <c r="Y176" s="820"/>
      <c r="Z176" s="820"/>
    </row>
    <row r="177" spans="1:26" ht="15.75">
      <c r="A177" s="831"/>
      <c r="B177" s="873" t="s">
        <v>7115</v>
      </c>
      <c r="C177" s="852" t="s">
        <v>2170</v>
      </c>
      <c r="D177" s="819"/>
      <c r="E177" s="819"/>
      <c r="F177" s="819"/>
      <c r="G177" s="829"/>
      <c r="H177" s="820"/>
      <c r="J177" s="820"/>
      <c r="K177" s="9"/>
      <c r="L177" s="820"/>
      <c r="M177" s="820"/>
      <c r="N177" s="820"/>
      <c r="O177" s="820"/>
      <c r="P177" s="820"/>
      <c r="Q177" s="820"/>
      <c r="R177" s="820"/>
      <c r="S177" s="820"/>
      <c r="T177" s="820"/>
      <c r="U177" s="820"/>
      <c r="V177" s="820"/>
      <c r="W177" s="820"/>
      <c r="X177" s="820"/>
      <c r="Y177" s="820"/>
      <c r="Z177" s="820"/>
    </row>
    <row r="178" spans="1:26" ht="15.75">
      <c r="A178" s="876" t="s">
        <v>7116</v>
      </c>
      <c r="B178" s="875"/>
      <c r="C178" s="819"/>
      <c r="D178" s="819"/>
      <c r="E178" s="819"/>
      <c r="F178" s="819"/>
      <c r="G178" s="829"/>
      <c r="H178" s="820"/>
      <c r="J178" s="820"/>
      <c r="K178" s="9"/>
      <c r="L178" s="820"/>
      <c r="M178" s="820"/>
      <c r="N178" s="820"/>
      <c r="O178" s="820"/>
      <c r="P178" s="820"/>
      <c r="Q178" s="820"/>
      <c r="R178" s="820"/>
      <c r="S178" s="820"/>
      <c r="T178" s="820"/>
      <c r="U178" s="820"/>
      <c r="V178" s="820"/>
      <c r="W178" s="820"/>
      <c r="X178" s="820"/>
      <c r="Y178" s="820"/>
      <c r="Z178" s="820"/>
    </row>
    <row r="179" spans="1:26" ht="30.75">
      <c r="A179" s="876"/>
      <c r="B179" s="873" t="s">
        <v>7117</v>
      </c>
      <c r="C179" s="852" t="s">
        <v>2170</v>
      </c>
      <c r="D179" s="819"/>
      <c r="E179" s="819"/>
      <c r="F179" s="819"/>
      <c r="G179" s="829"/>
      <c r="H179" s="820"/>
      <c r="J179" s="820"/>
      <c r="K179" s="9"/>
      <c r="L179" s="820"/>
      <c r="M179" s="820"/>
      <c r="N179" s="820"/>
      <c r="O179" s="820"/>
      <c r="P179" s="820"/>
      <c r="Q179" s="820"/>
      <c r="R179" s="820"/>
      <c r="S179" s="820"/>
      <c r="T179" s="820"/>
      <c r="U179" s="820"/>
      <c r="V179" s="820"/>
      <c r="W179" s="820"/>
      <c r="X179" s="820"/>
      <c r="Y179" s="820"/>
      <c r="Z179" s="820"/>
    </row>
    <row r="180" spans="1:26" ht="30.75">
      <c r="A180" s="877" t="s">
        <v>7118</v>
      </c>
      <c r="B180" s="873"/>
      <c r="C180" s="819"/>
      <c r="D180" s="819"/>
      <c r="E180" s="819"/>
      <c r="F180" s="819"/>
      <c r="G180" s="829"/>
      <c r="H180" s="820"/>
      <c r="J180" s="820"/>
      <c r="K180" s="9"/>
      <c r="L180" s="820"/>
      <c r="M180" s="820"/>
      <c r="N180" s="820"/>
      <c r="O180" s="820"/>
      <c r="P180" s="820"/>
      <c r="Q180" s="820"/>
      <c r="R180" s="820"/>
      <c r="S180" s="820"/>
      <c r="T180" s="820"/>
      <c r="U180" s="820"/>
      <c r="V180" s="820"/>
      <c r="W180" s="820"/>
      <c r="X180" s="820"/>
      <c r="Y180" s="820"/>
      <c r="Z180" s="820"/>
    </row>
    <row r="181" spans="1:26" ht="45.75">
      <c r="A181" s="831"/>
      <c r="B181" s="862" t="s">
        <v>7119</v>
      </c>
      <c r="C181" s="852" t="s">
        <v>2170</v>
      </c>
      <c r="D181" s="819"/>
      <c r="E181" s="819"/>
      <c r="F181" s="819"/>
      <c r="G181" s="829"/>
      <c r="H181" s="820"/>
      <c r="J181" s="820"/>
      <c r="K181" s="9"/>
      <c r="L181" s="820"/>
      <c r="M181" s="820"/>
      <c r="N181" s="820"/>
      <c r="O181" s="820"/>
      <c r="P181" s="820"/>
      <c r="Q181" s="820"/>
      <c r="R181" s="820"/>
      <c r="S181" s="820"/>
      <c r="T181" s="820"/>
      <c r="U181" s="820"/>
      <c r="V181" s="820"/>
      <c r="W181" s="820"/>
      <c r="X181" s="820"/>
      <c r="Y181" s="820"/>
      <c r="Z181" s="820"/>
    </row>
    <row r="182" spans="1:26" ht="30.75">
      <c r="A182" s="877" t="s">
        <v>7120</v>
      </c>
      <c r="B182" s="875"/>
      <c r="C182" s="819"/>
      <c r="D182" s="819"/>
      <c r="E182" s="819"/>
      <c r="F182" s="819"/>
      <c r="G182" s="829"/>
      <c r="H182" s="820"/>
      <c r="J182" s="820"/>
      <c r="K182" s="9"/>
      <c r="L182" s="820"/>
      <c r="M182" s="820"/>
      <c r="N182" s="820"/>
      <c r="O182" s="820"/>
      <c r="P182" s="820"/>
      <c r="Q182" s="820"/>
      <c r="R182" s="820"/>
      <c r="S182" s="820"/>
      <c r="T182" s="820"/>
      <c r="U182" s="820"/>
      <c r="V182" s="820"/>
      <c r="W182" s="820"/>
      <c r="X182" s="820"/>
      <c r="Y182" s="820"/>
      <c r="Z182" s="820"/>
    </row>
    <row r="183" spans="1:26" ht="30.75">
      <c r="A183" s="831"/>
      <c r="B183" s="873" t="s">
        <v>7121</v>
      </c>
      <c r="C183" s="852" t="s">
        <v>2170</v>
      </c>
      <c r="D183" s="819"/>
      <c r="E183" s="819"/>
      <c r="F183" s="819"/>
      <c r="G183" s="829"/>
      <c r="H183" s="820"/>
      <c r="J183" s="820"/>
      <c r="K183" s="9"/>
      <c r="L183" s="820"/>
      <c r="M183" s="820"/>
      <c r="N183" s="820"/>
      <c r="O183" s="820"/>
      <c r="P183" s="820"/>
      <c r="Q183" s="820"/>
      <c r="R183" s="820"/>
      <c r="S183" s="820"/>
      <c r="T183" s="820"/>
      <c r="U183" s="820"/>
      <c r="V183" s="820"/>
      <c r="W183" s="820"/>
      <c r="X183" s="820"/>
      <c r="Y183" s="820"/>
      <c r="Z183" s="820"/>
    </row>
    <row r="184" spans="1:26" ht="30.75">
      <c r="A184" s="854" t="s">
        <v>7122</v>
      </c>
      <c r="B184" s="865"/>
      <c r="C184" s="819"/>
      <c r="D184" s="819"/>
      <c r="E184" s="819"/>
      <c r="F184" s="819"/>
      <c r="G184" s="829"/>
      <c r="H184" s="820"/>
      <c r="J184" s="820"/>
      <c r="K184" s="9"/>
      <c r="L184" s="820"/>
      <c r="M184" s="820"/>
      <c r="N184" s="820"/>
      <c r="O184" s="820"/>
      <c r="P184" s="820"/>
      <c r="Q184" s="820"/>
      <c r="R184" s="820"/>
      <c r="S184" s="820"/>
      <c r="T184" s="820"/>
      <c r="U184" s="820"/>
      <c r="V184" s="820"/>
      <c r="W184" s="820"/>
      <c r="X184" s="820"/>
      <c r="Y184" s="820"/>
      <c r="Z184" s="820"/>
    </row>
    <row r="185" spans="1:26" ht="30.75">
      <c r="A185" s="831"/>
      <c r="B185" s="862" t="s">
        <v>7123</v>
      </c>
      <c r="C185" s="852" t="s">
        <v>2170</v>
      </c>
      <c r="D185" s="819"/>
      <c r="E185" s="819"/>
      <c r="F185" s="819"/>
      <c r="G185" s="829"/>
      <c r="H185" s="820"/>
      <c r="J185" s="820"/>
      <c r="K185" s="9"/>
      <c r="L185" s="820"/>
      <c r="M185" s="820"/>
      <c r="N185" s="820"/>
      <c r="O185" s="820"/>
      <c r="P185" s="820"/>
      <c r="Q185" s="820"/>
      <c r="R185" s="820"/>
      <c r="S185" s="820"/>
      <c r="T185" s="820"/>
      <c r="U185" s="820"/>
      <c r="V185" s="820"/>
      <c r="W185" s="820"/>
      <c r="X185" s="820"/>
      <c r="Y185" s="820"/>
      <c r="Z185" s="820"/>
    </row>
    <row r="186" spans="1:26" ht="15.75">
      <c r="A186" s="853" t="s">
        <v>7124</v>
      </c>
      <c r="B186" s="862"/>
      <c r="C186" s="834"/>
      <c r="D186" s="834"/>
      <c r="E186" s="819"/>
      <c r="F186" s="836"/>
      <c r="G186" s="829"/>
      <c r="H186" s="820"/>
      <c r="J186" s="820"/>
      <c r="K186" s="9"/>
      <c r="L186" s="820"/>
      <c r="M186" s="820"/>
      <c r="N186" s="820"/>
      <c r="O186" s="820"/>
      <c r="P186" s="820"/>
      <c r="Q186" s="820"/>
      <c r="R186" s="820"/>
      <c r="S186" s="820"/>
      <c r="T186" s="820"/>
      <c r="U186" s="820"/>
      <c r="V186" s="820"/>
      <c r="W186" s="820"/>
      <c r="X186" s="820"/>
      <c r="Y186" s="820"/>
      <c r="Z186" s="820"/>
    </row>
    <row r="187" spans="1:26" ht="180.75">
      <c r="A187" s="853"/>
      <c r="B187" s="862" t="s">
        <v>7125</v>
      </c>
      <c r="C187" s="852" t="s">
        <v>2170</v>
      </c>
      <c r="D187" s="834"/>
      <c r="E187" s="819"/>
      <c r="F187" s="836"/>
      <c r="G187" s="826"/>
      <c r="H187" s="820"/>
      <c r="J187" s="820"/>
      <c r="K187" s="9"/>
      <c r="L187" s="820"/>
      <c r="M187" s="820"/>
      <c r="N187" s="820"/>
      <c r="O187" s="820"/>
      <c r="P187" s="820"/>
      <c r="Q187" s="820"/>
      <c r="R187" s="820"/>
      <c r="S187" s="820"/>
      <c r="T187" s="820"/>
      <c r="U187" s="820"/>
      <c r="V187" s="820"/>
      <c r="W187" s="820"/>
      <c r="X187" s="820"/>
      <c r="Y187" s="820"/>
      <c r="Z187" s="820"/>
    </row>
    <row r="188" spans="1:26" ht="30.75">
      <c r="A188" s="854" t="s">
        <v>7126</v>
      </c>
      <c r="B188" s="862"/>
      <c r="C188" s="834"/>
      <c r="D188" s="834"/>
      <c r="E188" s="819"/>
      <c r="F188" s="836"/>
      <c r="G188" s="829"/>
      <c r="H188" s="820"/>
      <c r="J188" s="820"/>
      <c r="K188" s="9"/>
      <c r="L188" s="820"/>
      <c r="M188" s="820"/>
      <c r="N188" s="820"/>
      <c r="O188" s="820"/>
      <c r="P188" s="820"/>
      <c r="Q188" s="820"/>
      <c r="R188" s="820"/>
      <c r="S188" s="820"/>
      <c r="T188" s="820"/>
      <c r="U188" s="820"/>
      <c r="V188" s="820"/>
      <c r="W188" s="820"/>
      <c r="X188" s="820"/>
      <c r="Y188" s="820"/>
      <c r="Z188" s="820"/>
    </row>
    <row r="189" spans="1:26" ht="15.75">
      <c r="A189" s="817"/>
      <c r="B189" s="862" t="s">
        <v>7127</v>
      </c>
      <c r="C189" s="852" t="s">
        <v>2170</v>
      </c>
      <c r="D189" s="834"/>
      <c r="E189" s="819"/>
      <c r="F189" s="836"/>
      <c r="G189" s="829"/>
      <c r="H189" s="820"/>
      <c r="J189" s="820"/>
      <c r="K189" s="9"/>
      <c r="L189" s="820"/>
      <c r="M189" s="820"/>
      <c r="N189" s="820"/>
      <c r="O189" s="820"/>
      <c r="P189" s="820"/>
      <c r="Q189" s="820"/>
      <c r="R189" s="820"/>
      <c r="S189" s="820"/>
      <c r="T189" s="820"/>
      <c r="U189" s="820"/>
      <c r="V189" s="820"/>
      <c r="W189" s="820"/>
      <c r="X189" s="820"/>
      <c r="Y189" s="820"/>
      <c r="Z189" s="820"/>
    </row>
    <row r="190" spans="1:26" ht="30.75">
      <c r="A190" s="831"/>
      <c r="B190" s="862" t="s">
        <v>7128</v>
      </c>
      <c r="C190" s="852" t="s">
        <v>2170</v>
      </c>
      <c r="D190" s="819"/>
      <c r="E190" s="819"/>
      <c r="F190" s="819"/>
      <c r="G190" s="829"/>
      <c r="H190" s="820"/>
      <c r="J190" s="820"/>
      <c r="K190" s="9"/>
      <c r="L190" s="820"/>
      <c r="M190" s="820"/>
      <c r="N190" s="820"/>
      <c r="O190" s="820"/>
      <c r="P190" s="820"/>
      <c r="Q190" s="820"/>
      <c r="R190" s="820"/>
      <c r="S190" s="820"/>
      <c r="T190" s="820"/>
      <c r="U190" s="820"/>
      <c r="V190" s="820"/>
      <c r="W190" s="820"/>
      <c r="X190" s="820"/>
      <c r="Y190" s="820"/>
      <c r="Z190" s="820"/>
    </row>
    <row r="191" spans="1:26" ht="45.75">
      <c r="A191" s="831"/>
      <c r="B191" s="862" t="s">
        <v>7129</v>
      </c>
      <c r="C191" s="819" t="s">
        <v>2206</v>
      </c>
      <c r="D191" s="838"/>
      <c r="E191" s="819"/>
      <c r="F191" s="838" t="s">
        <v>7130</v>
      </c>
      <c r="G191" s="829"/>
      <c r="H191" s="820"/>
      <c r="J191" s="820"/>
      <c r="K191" s="9"/>
      <c r="L191" s="820"/>
      <c r="M191" s="820"/>
      <c r="N191" s="820"/>
      <c r="O191" s="820"/>
      <c r="P191" s="820"/>
      <c r="Q191" s="820"/>
      <c r="R191" s="820"/>
      <c r="S191" s="820"/>
      <c r="T191" s="820"/>
      <c r="U191" s="820"/>
      <c r="V191" s="820"/>
      <c r="W191" s="820"/>
      <c r="X191" s="820"/>
      <c r="Y191" s="820"/>
      <c r="Z191" s="820"/>
    </row>
    <row r="192" spans="1:26" ht="30.75">
      <c r="A192" s="854" t="s">
        <v>7131</v>
      </c>
      <c r="B192" s="878"/>
      <c r="C192" s="819"/>
      <c r="D192" s="819"/>
      <c r="E192" s="819"/>
      <c r="F192" s="819"/>
      <c r="G192" s="829"/>
      <c r="H192" s="820"/>
      <c r="J192" s="820"/>
      <c r="K192" s="9"/>
      <c r="L192" s="820"/>
      <c r="M192" s="820"/>
      <c r="N192" s="820"/>
      <c r="O192" s="820"/>
      <c r="P192" s="820"/>
      <c r="Q192" s="820"/>
      <c r="R192" s="820"/>
      <c r="S192" s="820"/>
      <c r="T192" s="820"/>
      <c r="U192" s="820"/>
      <c r="V192" s="820"/>
      <c r="W192" s="820"/>
      <c r="X192" s="820"/>
      <c r="Y192" s="820"/>
      <c r="Z192" s="820"/>
    </row>
    <row r="193" spans="1:26" ht="30.75">
      <c r="A193" s="831"/>
      <c r="B193" s="862" t="s">
        <v>7132</v>
      </c>
      <c r="C193" s="838" t="s">
        <v>2170</v>
      </c>
      <c r="D193" s="819"/>
      <c r="E193" s="819"/>
      <c r="F193" s="819"/>
      <c r="G193" s="829"/>
      <c r="H193" s="820"/>
      <c r="J193" s="820"/>
      <c r="K193" s="9"/>
      <c r="L193" s="820"/>
      <c r="M193" s="820"/>
      <c r="N193" s="820"/>
      <c r="O193" s="820"/>
      <c r="P193" s="820"/>
      <c r="Q193" s="820"/>
      <c r="R193" s="820"/>
      <c r="S193" s="820"/>
      <c r="T193" s="820"/>
      <c r="U193" s="820"/>
      <c r="V193" s="820"/>
      <c r="W193" s="820"/>
      <c r="X193" s="820"/>
      <c r="Y193" s="820"/>
      <c r="Z193" s="820"/>
    </row>
    <row r="194" spans="1:26" ht="30.75">
      <c r="A194" s="831"/>
      <c r="B194" s="862" t="s">
        <v>7133</v>
      </c>
      <c r="C194" s="838"/>
      <c r="D194" s="838" t="s">
        <v>2336</v>
      </c>
      <c r="E194" s="819"/>
      <c r="F194" s="838" t="s">
        <v>7134</v>
      </c>
      <c r="G194" s="829"/>
      <c r="H194" s="820"/>
      <c r="J194" s="820"/>
      <c r="K194" s="9"/>
      <c r="L194" s="820"/>
      <c r="M194" s="820"/>
      <c r="N194" s="820"/>
      <c r="O194" s="820"/>
      <c r="P194" s="820"/>
      <c r="Q194" s="820"/>
      <c r="R194" s="820"/>
      <c r="S194" s="820"/>
      <c r="T194" s="820"/>
      <c r="U194" s="820"/>
      <c r="V194" s="820"/>
      <c r="W194" s="820"/>
      <c r="X194" s="820"/>
      <c r="Y194" s="820"/>
      <c r="Z194" s="820"/>
    </row>
    <row r="195" spans="1:26" ht="45.75">
      <c r="A195" s="831"/>
      <c r="B195" s="862" t="s">
        <v>7129</v>
      </c>
      <c r="C195" s="819" t="s">
        <v>2206</v>
      </c>
      <c r="D195" s="838"/>
      <c r="E195" s="819"/>
      <c r="F195" s="838" t="s">
        <v>7130</v>
      </c>
      <c r="G195" s="826"/>
      <c r="H195" s="820"/>
      <c r="J195" s="820"/>
      <c r="K195" s="9"/>
      <c r="L195" s="820"/>
      <c r="M195" s="820"/>
      <c r="N195" s="820"/>
      <c r="O195" s="820"/>
      <c r="P195" s="820"/>
      <c r="Q195" s="820"/>
      <c r="R195" s="820"/>
      <c r="S195" s="820"/>
      <c r="T195" s="820"/>
      <c r="U195" s="820"/>
      <c r="V195" s="820"/>
      <c r="W195" s="820"/>
      <c r="X195" s="820"/>
      <c r="Y195" s="820"/>
      <c r="Z195" s="820"/>
    </row>
    <row r="196" spans="1:26" ht="30.75">
      <c r="A196" s="854" t="s">
        <v>7135</v>
      </c>
      <c r="B196" s="878"/>
      <c r="C196" s="819"/>
      <c r="D196" s="819"/>
      <c r="E196" s="819"/>
      <c r="F196" s="819"/>
      <c r="G196" s="829"/>
      <c r="H196" s="820"/>
      <c r="J196" s="820"/>
      <c r="K196" s="9"/>
      <c r="L196" s="820"/>
      <c r="M196" s="820"/>
      <c r="N196" s="820"/>
      <c r="O196" s="820"/>
      <c r="P196" s="820"/>
      <c r="Q196" s="820"/>
      <c r="R196" s="820"/>
      <c r="S196" s="820"/>
      <c r="T196" s="820"/>
      <c r="U196" s="820"/>
      <c r="V196" s="820"/>
      <c r="W196" s="820"/>
      <c r="X196" s="820"/>
      <c r="Y196" s="820"/>
      <c r="Z196" s="820"/>
    </row>
    <row r="197" spans="1:26" ht="30.75">
      <c r="A197" s="841"/>
      <c r="B197" s="862" t="s">
        <v>7132</v>
      </c>
      <c r="C197" s="838" t="s">
        <v>2170</v>
      </c>
      <c r="D197" s="819"/>
      <c r="E197" s="819"/>
      <c r="F197" s="819"/>
      <c r="G197" s="829"/>
      <c r="H197" s="820"/>
      <c r="J197" s="820"/>
      <c r="K197" s="9"/>
      <c r="L197" s="820"/>
      <c r="M197" s="820"/>
      <c r="N197" s="820"/>
      <c r="O197" s="820"/>
      <c r="P197" s="820"/>
      <c r="Q197" s="820"/>
      <c r="R197" s="820"/>
      <c r="S197" s="820"/>
      <c r="T197" s="820"/>
      <c r="U197" s="820"/>
      <c r="V197" s="820"/>
      <c r="W197" s="820"/>
      <c r="X197" s="820"/>
      <c r="Y197" s="820"/>
      <c r="Z197" s="820"/>
    </row>
    <row r="198" spans="1:26" ht="15.75">
      <c r="A198" s="831"/>
      <c r="B198" s="862" t="s">
        <v>7136</v>
      </c>
      <c r="C198" s="838"/>
      <c r="D198" s="838" t="s">
        <v>2336</v>
      </c>
      <c r="E198" s="819"/>
      <c r="F198" s="838" t="s">
        <v>7134</v>
      </c>
      <c r="G198" s="829"/>
      <c r="H198" s="820"/>
      <c r="J198" s="820"/>
      <c r="K198" s="9"/>
      <c r="L198" s="820"/>
      <c r="M198" s="820"/>
      <c r="N198" s="820"/>
      <c r="O198" s="820"/>
      <c r="P198" s="820"/>
      <c r="Q198" s="820"/>
      <c r="R198" s="820"/>
      <c r="S198" s="820"/>
      <c r="T198" s="820"/>
      <c r="U198" s="820"/>
      <c r="V198" s="820"/>
      <c r="W198" s="820"/>
      <c r="X198" s="820"/>
      <c r="Y198" s="820"/>
      <c r="Z198" s="820"/>
    </row>
    <row r="199" spans="1:26" ht="45.75">
      <c r="A199" s="837"/>
      <c r="B199" s="862" t="s">
        <v>7129</v>
      </c>
      <c r="C199" s="819" t="s">
        <v>2206</v>
      </c>
      <c r="D199" s="838"/>
      <c r="E199" s="819"/>
      <c r="F199" s="838" t="s">
        <v>7130</v>
      </c>
      <c r="G199" s="829"/>
      <c r="H199" s="820"/>
      <c r="J199" s="820"/>
      <c r="K199" s="9"/>
      <c r="L199" s="820"/>
      <c r="M199" s="820"/>
      <c r="N199" s="820"/>
      <c r="O199" s="820"/>
      <c r="P199" s="820"/>
      <c r="Q199" s="820"/>
      <c r="R199" s="820"/>
      <c r="S199" s="820"/>
      <c r="T199" s="820"/>
      <c r="U199" s="820"/>
      <c r="V199" s="820"/>
      <c r="W199" s="820"/>
      <c r="X199" s="820"/>
      <c r="Y199" s="820"/>
      <c r="Z199" s="820"/>
    </row>
    <row r="200" spans="1:26" ht="30.75">
      <c r="A200" s="854" t="s">
        <v>7137</v>
      </c>
      <c r="B200" s="878"/>
      <c r="C200" s="819"/>
      <c r="D200" s="819"/>
      <c r="E200" s="819"/>
      <c r="F200" s="819"/>
      <c r="G200" s="829"/>
      <c r="H200" s="820"/>
      <c r="J200" s="820"/>
      <c r="K200" s="9"/>
      <c r="L200" s="820"/>
      <c r="M200" s="820"/>
      <c r="N200" s="820"/>
      <c r="O200" s="820"/>
      <c r="P200" s="820"/>
      <c r="Q200" s="820"/>
      <c r="R200" s="820"/>
      <c r="S200" s="820"/>
      <c r="T200" s="820"/>
      <c r="U200" s="820"/>
      <c r="V200" s="820"/>
      <c r="W200" s="820"/>
      <c r="X200" s="820"/>
      <c r="Y200" s="820"/>
      <c r="Z200" s="820"/>
    </row>
    <row r="201" spans="1:26" ht="30.75">
      <c r="A201" s="831"/>
      <c r="B201" s="862" t="s">
        <v>7138</v>
      </c>
      <c r="C201" s="838" t="s">
        <v>2170</v>
      </c>
      <c r="D201" s="819"/>
      <c r="E201" s="819"/>
      <c r="F201" s="819"/>
      <c r="G201" s="829"/>
      <c r="H201" s="820"/>
      <c r="J201" s="820"/>
      <c r="K201" s="9"/>
      <c r="L201" s="820"/>
      <c r="M201" s="820"/>
      <c r="N201" s="820"/>
      <c r="O201" s="820"/>
      <c r="P201" s="820"/>
      <c r="Q201" s="820"/>
      <c r="R201" s="820"/>
      <c r="S201" s="820"/>
      <c r="T201" s="820"/>
      <c r="U201" s="820"/>
      <c r="V201" s="820"/>
      <c r="W201" s="820"/>
      <c r="X201" s="820"/>
      <c r="Y201" s="820"/>
      <c r="Z201" s="820"/>
    </row>
    <row r="202" spans="1:26" ht="45.75">
      <c r="A202" s="831"/>
      <c r="B202" s="862" t="s">
        <v>7139</v>
      </c>
      <c r="C202" s="819" t="s">
        <v>2206</v>
      </c>
      <c r="D202" s="838"/>
      <c r="E202" s="819"/>
      <c r="F202" s="838" t="s">
        <v>7130</v>
      </c>
      <c r="G202" s="829"/>
      <c r="H202" s="820"/>
      <c r="J202" s="820"/>
      <c r="K202" s="9"/>
      <c r="L202" s="820"/>
      <c r="M202" s="820"/>
      <c r="N202" s="820"/>
      <c r="O202" s="820"/>
      <c r="P202" s="820"/>
      <c r="Q202" s="820"/>
      <c r="R202" s="820"/>
      <c r="S202" s="820"/>
      <c r="T202" s="820"/>
      <c r="U202" s="820"/>
      <c r="V202" s="820"/>
      <c r="W202" s="820"/>
      <c r="X202" s="820"/>
      <c r="Y202" s="820"/>
      <c r="Z202" s="820"/>
    </row>
    <row r="203" spans="1:26" ht="30.75">
      <c r="A203" s="854" t="s">
        <v>7140</v>
      </c>
      <c r="B203" s="878"/>
      <c r="C203" s="819"/>
      <c r="D203" s="819"/>
      <c r="E203" s="819"/>
      <c r="F203" s="819"/>
      <c r="G203" s="826"/>
      <c r="H203" s="820"/>
      <c r="J203" s="820"/>
      <c r="K203" s="9"/>
      <c r="L203" s="820"/>
      <c r="M203" s="820"/>
      <c r="N203" s="820"/>
      <c r="O203" s="820"/>
      <c r="P203" s="820"/>
      <c r="Q203" s="820"/>
      <c r="R203" s="820"/>
      <c r="S203" s="820"/>
      <c r="T203" s="820"/>
      <c r="U203" s="820"/>
      <c r="V203" s="820"/>
      <c r="W203" s="820"/>
      <c r="X203" s="820"/>
      <c r="Y203" s="820"/>
      <c r="Z203" s="820"/>
    </row>
    <row r="204" spans="1:26" ht="45.75">
      <c r="A204" s="841"/>
      <c r="B204" s="862" t="s">
        <v>7141</v>
      </c>
      <c r="C204" s="838" t="s">
        <v>2170</v>
      </c>
      <c r="D204" s="819"/>
      <c r="E204" s="819"/>
      <c r="F204" s="819"/>
      <c r="G204" s="829"/>
      <c r="H204" s="820"/>
      <c r="J204" s="820"/>
      <c r="K204" s="9"/>
      <c r="L204" s="820"/>
      <c r="M204" s="820"/>
      <c r="N204" s="820"/>
      <c r="O204" s="820"/>
      <c r="P204" s="820"/>
      <c r="Q204" s="820"/>
      <c r="R204" s="820"/>
      <c r="S204" s="820"/>
      <c r="T204" s="820"/>
      <c r="U204" s="820"/>
      <c r="V204" s="820"/>
      <c r="W204" s="820"/>
      <c r="X204" s="820"/>
      <c r="Y204" s="820"/>
      <c r="Z204" s="820"/>
    </row>
    <row r="205" spans="1:26" ht="30.75">
      <c r="A205" s="854" t="s">
        <v>7142</v>
      </c>
      <c r="B205" s="862"/>
      <c r="C205" s="819"/>
      <c r="D205" s="819"/>
      <c r="E205" s="819"/>
      <c r="F205" s="819"/>
      <c r="G205" s="829"/>
      <c r="H205" s="820"/>
      <c r="J205" s="820"/>
      <c r="K205" s="9"/>
      <c r="L205" s="820"/>
      <c r="M205" s="820"/>
      <c r="N205" s="820"/>
      <c r="O205" s="820"/>
      <c r="P205" s="820"/>
      <c r="Q205" s="820"/>
      <c r="R205" s="820"/>
      <c r="S205" s="820"/>
      <c r="T205" s="820"/>
      <c r="U205" s="820"/>
      <c r="V205" s="820"/>
      <c r="W205" s="820"/>
      <c r="X205" s="820"/>
      <c r="Y205" s="820"/>
      <c r="Z205" s="820"/>
    </row>
    <row r="206" spans="1:26" ht="30.75">
      <c r="A206" s="831"/>
      <c r="B206" s="862" t="s">
        <v>7143</v>
      </c>
      <c r="C206" s="838" t="s">
        <v>2170</v>
      </c>
      <c r="D206" s="838"/>
      <c r="E206" s="819"/>
      <c r="F206" s="838"/>
      <c r="G206" s="829"/>
      <c r="H206" s="820"/>
      <c r="J206" s="820"/>
      <c r="K206" s="9"/>
      <c r="L206" s="820"/>
      <c r="M206" s="820"/>
      <c r="N206" s="820"/>
      <c r="O206" s="820"/>
      <c r="P206" s="820"/>
      <c r="Q206" s="820"/>
      <c r="R206" s="820"/>
      <c r="S206" s="820"/>
      <c r="T206" s="820"/>
      <c r="U206" s="820"/>
      <c r="V206" s="820"/>
      <c r="W206" s="820"/>
      <c r="X206" s="820"/>
      <c r="Y206" s="820"/>
      <c r="Z206" s="820"/>
    </row>
    <row r="207" spans="1:26" ht="30.75">
      <c r="A207" s="854" t="s">
        <v>7144</v>
      </c>
      <c r="B207" s="862"/>
      <c r="C207" s="819"/>
      <c r="D207" s="819"/>
      <c r="E207" s="819"/>
      <c r="F207" s="819"/>
      <c r="G207" s="829"/>
      <c r="H207" s="820"/>
      <c r="J207" s="820"/>
      <c r="K207" s="9"/>
      <c r="L207" s="820"/>
      <c r="M207" s="820"/>
      <c r="N207" s="820"/>
      <c r="O207" s="820"/>
      <c r="P207" s="820"/>
      <c r="Q207" s="820"/>
      <c r="R207" s="820"/>
      <c r="S207" s="820"/>
      <c r="T207" s="820"/>
      <c r="U207" s="820"/>
      <c r="V207" s="820"/>
      <c r="W207" s="820"/>
      <c r="X207" s="820"/>
      <c r="Y207" s="820"/>
      <c r="Z207" s="820"/>
    </row>
    <row r="208" spans="1:26" ht="30.75">
      <c r="A208" s="854" t="s">
        <v>7145</v>
      </c>
      <c r="B208" s="862"/>
      <c r="C208" s="819"/>
      <c r="D208" s="819"/>
      <c r="E208" s="819"/>
      <c r="F208" s="819"/>
      <c r="G208" s="829"/>
      <c r="H208" s="820"/>
      <c r="J208" s="820"/>
      <c r="K208" s="9"/>
      <c r="L208" s="820"/>
      <c r="M208" s="820"/>
      <c r="N208" s="820"/>
      <c r="O208" s="820"/>
      <c r="P208" s="820"/>
      <c r="Q208" s="820"/>
      <c r="R208" s="820"/>
      <c r="S208" s="820"/>
      <c r="T208" s="820"/>
      <c r="U208" s="820"/>
      <c r="V208" s="820"/>
      <c r="W208" s="820"/>
      <c r="X208" s="820"/>
      <c r="Y208" s="820"/>
      <c r="Z208" s="820"/>
    </row>
    <row r="209" spans="1:26" ht="30.75">
      <c r="A209" s="841"/>
      <c r="B209" s="862" t="s">
        <v>7132</v>
      </c>
      <c r="C209" s="852" t="s">
        <v>2170</v>
      </c>
      <c r="D209" s="819"/>
      <c r="E209" s="819"/>
      <c r="F209" s="819"/>
      <c r="G209" s="829"/>
      <c r="H209" s="820"/>
      <c r="J209" s="820"/>
      <c r="K209" s="9"/>
      <c r="L209" s="820"/>
      <c r="M209" s="820"/>
      <c r="N209" s="820"/>
      <c r="O209" s="820"/>
      <c r="P209" s="820"/>
      <c r="Q209" s="820"/>
      <c r="R209" s="820"/>
      <c r="S209" s="820"/>
      <c r="T209" s="820"/>
      <c r="U209" s="820"/>
      <c r="V209" s="820"/>
      <c r="W209" s="820"/>
      <c r="X209" s="820"/>
      <c r="Y209" s="820"/>
      <c r="Z209" s="820"/>
    </row>
    <row r="210" spans="1:26" ht="75.75">
      <c r="A210" s="831"/>
      <c r="B210" s="862" t="s">
        <v>7146</v>
      </c>
      <c r="C210" s="819"/>
      <c r="D210" s="852" t="s">
        <v>2336</v>
      </c>
      <c r="E210" s="819"/>
      <c r="F210" s="838" t="s">
        <v>7134</v>
      </c>
      <c r="G210" s="829"/>
      <c r="H210" s="820"/>
      <c r="J210" s="820"/>
      <c r="K210" s="9"/>
      <c r="L210" s="820"/>
      <c r="M210" s="820"/>
      <c r="N210" s="820"/>
      <c r="O210" s="820"/>
      <c r="P210" s="820"/>
      <c r="Q210" s="820"/>
      <c r="R210" s="820"/>
      <c r="S210" s="820"/>
      <c r="T210" s="820"/>
      <c r="U210" s="820"/>
      <c r="V210" s="820"/>
      <c r="W210" s="820"/>
      <c r="X210" s="820"/>
      <c r="Y210" s="820"/>
      <c r="Z210" s="820"/>
    </row>
    <row r="211" spans="1:26" ht="45.75">
      <c r="A211" s="837"/>
      <c r="B211" s="862" t="s">
        <v>7129</v>
      </c>
      <c r="C211" s="819" t="s">
        <v>2206</v>
      </c>
      <c r="D211" s="838"/>
      <c r="E211" s="819"/>
      <c r="F211" s="838" t="s">
        <v>7130</v>
      </c>
      <c r="G211" s="829"/>
      <c r="H211" s="820"/>
      <c r="J211" s="820"/>
      <c r="K211" s="9"/>
      <c r="L211" s="820"/>
      <c r="M211" s="820"/>
      <c r="N211" s="820"/>
      <c r="O211" s="820"/>
      <c r="P211" s="820"/>
      <c r="Q211" s="820"/>
      <c r="R211" s="820"/>
      <c r="S211" s="820"/>
      <c r="T211" s="820"/>
      <c r="U211" s="820"/>
      <c r="V211" s="820"/>
      <c r="W211" s="820"/>
      <c r="X211" s="820"/>
      <c r="Y211" s="820"/>
      <c r="Z211" s="820"/>
    </row>
    <row r="212" spans="1:26" ht="15.75">
      <c r="A212" s="831" t="s">
        <v>7147</v>
      </c>
      <c r="B212" s="865"/>
      <c r="C212" s="819"/>
      <c r="D212" s="819"/>
      <c r="E212" s="819"/>
      <c r="F212" s="819"/>
      <c r="G212" s="829"/>
      <c r="H212" s="820"/>
      <c r="J212" s="820"/>
      <c r="K212" s="9"/>
      <c r="L212" s="820"/>
      <c r="M212" s="820"/>
      <c r="N212" s="820"/>
      <c r="O212" s="820"/>
      <c r="P212" s="820"/>
      <c r="Q212" s="820"/>
      <c r="R212" s="820"/>
      <c r="S212" s="820"/>
      <c r="T212" s="820"/>
      <c r="U212" s="820"/>
      <c r="V212" s="820"/>
      <c r="W212" s="820"/>
      <c r="X212" s="820"/>
      <c r="Y212" s="820"/>
      <c r="Z212" s="820"/>
    </row>
    <row r="213" spans="1:26" ht="105.75">
      <c r="A213" s="831"/>
      <c r="B213" s="865" t="s">
        <v>7148</v>
      </c>
      <c r="C213" s="852" t="s">
        <v>2170</v>
      </c>
      <c r="D213" s="819"/>
      <c r="E213" s="819"/>
      <c r="F213" s="819"/>
      <c r="G213" s="829"/>
      <c r="H213" s="820"/>
      <c r="J213" s="820"/>
      <c r="K213" s="9"/>
      <c r="L213" s="820"/>
      <c r="M213" s="820"/>
      <c r="N213" s="820"/>
      <c r="O213" s="820"/>
      <c r="P213" s="820"/>
      <c r="Q213" s="820"/>
      <c r="R213" s="820"/>
      <c r="S213" s="820"/>
      <c r="T213" s="820"/>
      <c r="U213" s="820"/>
      <c r="V213" s="820"/>
      <c r="W213" s="820"/>
      <c r="X213" s="820"/>
      <c r="Y213" s="820"/>
      <c r="Z213" s="820"/>
    </row>
    <row r="214" spans="1:26" ht="15.75">
      <c r="A214" s="831"/>
      <c r="B214" s="865"/>
      <c r="C214" s="819"/>
      <c r="D214" s="819"/>
      <c r="E214" s="819"/>
      <c r="F214" s="819"/>
      <c r="G214" s="829"/>
      <c r="H214" s="820"/>
      <c r="J214" s="820"/>
      <c r="K214" s="9"/>
      <c r="L214" s="820"/>
      <c r="M214" s="820"/>
      <c r="N214" s="820"/>
      <c r="O214" s="820"/>
      <c r="P214" s="820"/>
      <c r="Q214" s="820"/>
      <c r="R214" s="820"/>
      <c r="S214" s="820"/>
      <c r="T214" s="820"/>
      <c r="U214" s="820"/>
      <c r="V214" s="820"/>
      <c r="W214" s="820"/>
      <c r="X214" s="820"/>
      <c r="Y214" s="820"/>
      <c r="Z214" s="820"/>
    </row>
    <row r="215" spans="1:26" ht="15.75">
      <c r="A215" s="853" t="s">
        <v>7149</v>
      </c>
      <c r="B215" s="865"/>
      <c r="C215" s="819"/>
      <c r="D215" s="819"/>
      <c r="E215" s="819"/>
      <c r="F215" s="819"/>
      <c r="G215" s="829"/>
      <c r="H215" s="820"/>
      <c r="J215" s="820"/>
      <c r="K215" s="9"/>
      <c r="L215" s="820"/>
      <c r="M215" s="820"/>
      <c r="N215" s="820"/>
      <c r="O215" s="820"/>
      <c r="P215" s="820"/>
      <c r="Q215" s="820"/>
      <c r="R215" s="820"/>
      <c r="S215" s="820"/>
      <c r="T215" s="820"/>
      <c r="U215" s="820"/>
      <c r="V215" s="820"/>
      <c r="W215" s="820"/>
      <c r="X215" s="820"/>
      <c r="Y215" s="820"/>
      <c r="Z215" s="820"/>
    </row>
    <row r="216" spans="1:26" ht="60.75">
      <c r="A216" s="831"/>
      <c r="B216" s="862" t="s">
        <v>7150</v>
      </c>
      <c r="C216" s="852" t="s">
        <v>2170</v>
      </c>
      <c r="D216" s="819"/>
      <c r="E216" s="819"/>
      <c r="F216" s="819"/>
      <c r="G216" s="826"/>
      <c r="H216" s="820"/>
      <c r="J216" s="820"/>
      <c r="K216" s="9"/>
      <c r="L216" s="820"/>
      <c r="M216" s="820"/>
      <c r="N216" s="820"/>
      <c r="O216" s="820"/>
      <c r="P216" s="820"/>
      <c r="Q216" s="820"/>
      <c r="R216" s="820"/>
      <c r="S216" s="820"/>
      <c r="T216" s="820"/>
      <c r="U216" s="820"/>
      <c r="V216" s="820"/>
      <c r="W216" s="820"/>
      <c r="X216" s="820"/>
      <c r="Y216" s="820"/>
      <c r="Z216" s="820"/>
    </row>
    <row r="217" spans="1:26" ht="45.75">
      <c r="A217" s="831"/>
      <c r="B217" s="862" t="s">
        <v>7151</v>
      </c>
      <c r="C217" s="852" t="s">
        <v>2170</v>
      </c>
      <c r="D217" s="819"/>
      <c r="E217" s="819"/>
      <c r="F217" s="819"/>
      <c r="G217" s="829"/>
      <c r="H217" s="820"/>
      <c r="J217" s="820"/>
      <c r="K217" s="9"/>
      <c r="L217" s="820"/>
      <c r="M217" s="820"/>
      <c r="N217" s="820"/>
      <c r="O217" s="820"/>
      <c r="P217" s="820"/>
      <c r="Q217" s="820"/>
      <c r="R217" s="820"/>
      <c r="S217" s="820"/>
      <c r="T217" s="820"/>
      <c r="U217" s="820"/>
      <c r="V217" s="820"/>
      <c r="W217" s="820"/>
      <c r="X217" s="820"/>
      <c r="Y217" s="820"/>
      <c r="Z217" s="820"/>
    </row>
    <row r="218" spans="1:26" ht="15.75">
      <c r="A218" s="853" t="s">
        <v>7152</v>
      </c>
      <c r="B218" s="862"/>
      <c r="C218" s="819"/>
      <c r="D218" s="819"/>
      <c r="E218" s="819"/>
      <c r="F218" s="819"/>
      <c r="G218" s="829"/>
      <c r="H218" s="820"/>
      <c r="J218" s="820"/>
      <c r="K218" s="9"/>
      <c r="L218" s="820"/>
      <c r="M218" s="820"/>
      <c r="N218" s="820"/>
      <c r="O218" s="820"/>
      <c r="P218" s="820"/>
      <c r="Q218" s="820"/>
      <c r="R218" s="820"/>
      <c r="S218" s="820"/>
      <c r="T218" s="820"/>
      <c r="U218" s="820"/>
      <c r="V218" s="820"/>
      <c r="W218" s="820"/>
      <c r="X218" s="820"/>
      <c r="Y218" s="820"/>
      <c r="Z218" s="820"/>
    </row>
    <row r="219" spans="1:26" ht="45.75">
      <c r="A219" s="831"/>
      <c r="B219" s="862" t="s">
        <v>7153</v>
      </c>
      <c r="C219" s="852" t="s">
        <v>2170</v>
      </c>
      <c r="D219" s="819"/>
      <c r="E219" s="819"/>
      <c r="F219" s="819"/>
      <c r="G219" s="829"/>
      <c r="H219" s="820"/>
      <c r="J219" s="820"/>
      <c r="K219" s="9"/>
      <c r="L219" s="820"/>
      <c r="M219" s="820"/>
      <c r="N219" s="820"/>
      <c r="O219" s="820"/>
      <c r="P219" s="820"/>
      <c r="Q219" s="820"/>
      <c r="R219" s="820"/>
      <c r="S219" s="820"/>
      <c r="T219" s="820"/>
      <c r="U219" s="820"/>
      <c r="V219" s="820"/>
      <c r="W219" s="820"/>
      <c r="X219" s="820"/>
      <c r="Y219" s="820"/>
      <c r="Z219" s="820"/>
    </row>
    <row r="220" spans="1:26" ht="30.75">
      <c r="A220" s="844" t="s">
        <v>7154</v>
      </c>
      <c r="B220" s="865"/>
      <c r="C220" s="819"/>
      <c r="D220" s="819"/>
      <c r="E220" s="819"/>
      <c r="F220" s="819"/>
      <c r="G220" s="829"/>
      <c r="H220" s="820"/>
      <c r="J220" s="820"/>
      <c r="K220" s="9"/>
      <c r="L220" s="820"/>
      <c r="M220" s="820"/>
      <c r="N220" s="820"/>
      <c r="O220" s="820"/>
      <c r="P220" s="820"/>
      <c r="Q220" s="820"/>
      <c r="R220" s="820"/>
      <c r="S220" s="820"/>
      <c r="T220" s="820"/>
      <c r="U220" s="820"/>
      <c r="V220" s="820"/>
      <c r="W220" s="820"/>
      <c r="X220" s="820"/>
      <c r="Y220" s="820"/>
      <c r="Z220" s="820"/>
    </row>
    <row r="221" spans="1:26" ht="30.75">
      <c r="A221" s="837"/>
      <c r="B221" s="862" t="s">
        <v>7155</v>
      </c>
      <c r="C221" s="819"/>
      <c r="D221" s="819"/>
      <c r="E221" s="819"/>
      <c r="F221" s="819"/>
      <c r="G221" s="829"/>
      <c r="H221" s="820"/>
      <c r="J221" s="820"/>
      <c r="K221" s="9"/>
      <c r="L221" s="820"/>
      <c r="M221" s="820"/>
      <c r="N221" s="820"/>
      <c r="O221" s="820"/>
      <c r="P221" s="820"/>
      <c r="Q221" s="820"/>
      <c r="R221" s="820"/>
      <c r="S221" s="820"/>
      <c r="T221" s="820"/>
      <c r="U221" s="820"/>
      <c r="V221" s="820"/>
      <c r="W221" s="820"/>
      <c r="X221" s="820"/>
      <c r="Y221" s="820"/>
      <c r="Z221" s="820"/>
    </row>
    <row r="222" spans="1:26" ht="15.75">
      <c r="A222" s="853" t="s">
        <v>7156</v>
      </c>
      <c r="B222" s="862"/>
      <c r="C222" s="819"/>
      <c r="D222" s="819"/>
      <c r="E222" s="819"/>
      <c r="F222" s="819"/>
      <c r="G222" s="829"/>
      <c r="H222" s="820"/>
      <c r="J222" s="820"/>
      <c r="K222" s="9"/>
      <c r="L222" s="820"/>
      <c r="M222" s="820"/>
      <c r="N222" s="820"/>
      <c r="O222" s="820"/>
      <c r="P222" s="820"/>
      <c r="Q222" s="820"/>
      <c r="R222" s="820"/>
      <c r="S222" s="820"/>
      <c r="T222" s="820"/>
      <c r="U222" s="820"/>
      <c r="V222" s="820"/>
      <c r="W222" s="820"/>
      <c r="X222" s="820"/>
      <c r="Y222" s="820"/>
      <c r="Z222" s="820"/>
    </row>
    <row r="223" spans="1:26" ht="150.75">
      <c r="A223" s="817"/>
      <c r="B223" s="862" t="s">
        <v>7157</v>
      </c>
      <c r="C223" s="852" t="s">
        <v>2170</v>
      </c>
      <c r="D223" s="834"/>
      <c r="E223" s="819"/>
      <c r="F223" s="836"/>
      <c r="G223" s="829"/>
      <c r="H223" s="820"/>
      <c r="J223" s="820"/>
      <c r="K223" s="9"/>
      <c r="L223" s="820"/>
      <c r="M223" s="820"/>
      <c r="N223" s="820"/>
      <c r="O223" s="820"/>
      <c r="P223" s="820"/>
      <c r="Q223" s="820"/>
      <c r="R223" s="820"/>
      <c r="S223" s="820"/>
      <c r="T223" s="820"/>
      <c r="U223" s="820"/>
      <c r="V223" s="820"/>
      <c r="W223" s="820"/>
      <c r="X223" s="820"/>
      <c r="Y223" s="820"/>
      <c r="Z223" s="820"/>
    </row>
    <row r="224" spans="1:26" ht="45.75">
      <c r="A224" s="859"/>
      <c r="B224" s="862" t="s">
        <v>7158</v>
      </c>
      <c r="C224" s="852" t="s">
        <v>2170</v>
      </c>
      <c r="D224" s="852"/>
      <c r="E224" s="879"/>
      <c r="F224" s="879"/>
      <c r="G224" s="826"/>
      <c r="H224" s="820"/>
      <c r="J224" s="820"/>
      <c r="K224" s="9"/>
      <c r="L224" s="820"/>
      <c r="M224" s="820"/>
      <c r="N224" s="820"/>
      <c r="O224" s="820"/>
      <c r="P224" s="820"/>
      <c r="Q224" s="820"/>
      <c r="R224" s="820"/>
      <c r="S224" s="820"/>
      <c r="T224" s="820"/>
      <c r="U224" s="820"/>
      <c r="V224" s="820"/>
      <c r="W224" s="820"/>
      <c r="X224" s="820"/>
      <c r="Y224" s="820"/>
      <c r="Z224" s="820"/>
    </row>
    <row r="225" spans="1:26" ht="45.75">
      <c r="A225" s="859"/>
      <c r="B225" s="862" t="s">
        <v>7159</v>
      </c>
      <c r="C225" s="852" t="s">
        <v>2170</v>
      </c>
      <c r="D225" s="879"/>
      <c r="E225" s="879"/>
      <c r="F225" s="879"/>
      <c r="G225" s="829"/>
      <c r="H225" s="820"/>
      <c r="J225" s="820"/>
      <c r="K225" s="9"/>
      <c r="L225" s="820"/>
      <c r="M225" s="820"/>
      <c r="N225" s="820"/>
      <c r="O225" s="820"/>
      <c r="P225" s="820"/>
      <c r="Q225" s="820"/>
      <c r="R225" s="820"/>
      <c r="S225" s="820"/>
      <c r="T225" s="820"/>
      <c r="U225" s="820"/>
      <c r="V225" s="820"/>
      <c r="W225" s="820"/>
      <c r="X225" s="820"/>
      <c r="Y225" s="820"/>
      <c r="Z225" s="820"/>
    </row>
    <row r="226" spans="1:26" ht="30.75">
      <c r="A226" s="831"/>
      <c r="B226" s="862" t="s">
        <v>7160</v>
      </c>
      <c r="C226" s="852" t="s">
        <v>2170</v>
      </c>
      <c r="D226" s="879"/>
      <c r="E226" s="879"/>
      <c r="F226" s="879"/>
      <c r="G226" s="829"/>
      <c r="H226" s="820"/>
      <c r="J226" s="820"/>
      <c r="K226" s="9"/>
      <c r="L226" s="820"/>
      <c r="M226" s="820"/>
      <c r="N226" s="820"/>
      <c r="O226" s="820"/>
      <c r="P226" s="820"/>
      <c r="Q226" s="820"/>
      <c r="R226" s="820"/>
      <c r="S226" s="820"/>
      <c r="T226" s="820"/>
      <c r="U226" s="820"/>
      <c r="V226" s="820"/>
      <c r="W226" s="820"/>
      <c r="X226" s="820"/>
      <c r="Y226" s="820"/>
      <c r="Z226" s="820"/>
    </row>
    <row r="227" spans="1:26" ht="15.75">
      <c r="A227" s="853" t="s">
        <v>7161</v>
      </c>
      <c r="B227" s="862"/>
      <c r="C227" s="819"/>
      <c r="D227" s="879"/>
      <c r="E227" s="879"/>
      <c r="F227" s="879"/>
      <c r="G227" s="829"/>
      <c r="H227" s="820"/>
      <c r="J227" s="820"/>
      <c r="K227" s="9"/>
      <c r="L227" s="820"/>
      <c r="M227" s="820"/>
      <c r="N227" s="820"/>
      <c r="O227" s="820"/>
      <c r="P227" s="820"/>
      <c r="Q227" s="820"/>
      <c r="R227" s="820"/>
      <c r="S227" s="820"/>
      <c r="T227" s="820"/>
      <c r="U227" s="820"/>
      <c r="V227" s="820"/>
      <c r="W227" s="820"/>
      <c r="X227" s="820"/>
      <c r="Y227" s="820"/>
      <c r="Z227" s="820"/>
    </row>
    <row r="228" spans="1:26" ht="45.75">
      <c r="A228" s="831"/>
      <c r="B228" s="862" t="s">
        <v>7162</v>
      </c>
      <c r="C228" s="819"/>
      <c r="D228" s="852" t="s">
        <v>2336</v>
      </c>
      <c r="E228" s="879"/>
      <c r="F228" s="838" t="s">
        <v>6968</v>
      </c>
      <c r="G228" s="829"/>
      <c r="H228" s="820"/>
      <c r="J228" s="820"/>
      <c r="K228" s="9"/>
      <c r="L228" s="820"/>
      <c r="M228" s="820"/>
      <c r="N228" s="820"/>
      <c r="O228" s="820"/>
      <c r="P228" s="820"/>
      <c r="Q228" s="820"/>
      <c r="R228" s="820"/>
      <c r="S228" s="820"/>
      <c r="T228" s="820"/>
      <c r="U228" s="820"/>
      <c r="V228" s="820"/>
      <c r="W228" s="820"/>
      <c r="X228" s="820"/>
      <c r="Y228" s="820"/>
      <c r="Z228" s="820"/>
    </row>
    <row r="229" spans="1:26" ht="15.75">
      <c r="A229" s="817"/>
      <c r="B229" s="865" t="s">
        <v>7163</v>
      </c>
      <c r="C229" s="834"/>
      <c r="D229" s="880"/>
      <c r="E229" s="879"/>
      <c r="F229" s="881"/>
      <c r="G229" s="829"/>
      <c r="H229" s="820"/>
      <c r="J229" s="820"/>
      <c r="K229" s="9"/>
      <c r="L229" s="820"/>
      <c r="M229" s="820"/>
      <c r="N229" s="820"/>
      <c r="O229" s="820"/>
      <c r="P229" s="820"/>
      <c r="Q229" s="820"/>
      <c r="R229" s="820"/>
      <c r="S229" s="820"/>
      <c r="T229" s="820"/>
      <c r="U229" s="820"/>
      <c r="V229" s="820"/>
      <c r="W229" s="820"/>
      <c r="X229" s="820"/>
      <c r="Y229" s="820"/>
      <c r="Z229" s="820"/>
    </row>
    <row r="230" spans="1:26" ht="45.75">
      <c r="A230" s="831"/>
      <c r="B230" s="878" t="s">
        <v>7164</v>
      </c>
      <c r="C230" s="819"/>
      <c r="D230" s="852" t="s">
        <v>2336</v>
      </c>
      <c r="E230" s="879"/>
      <c r="F230" s="838" t="s">
        <v>6968</v>
      </c>
      <c r="G230" s="829"/>
      <c r="H230" s="820"/>
      <c r="J230" s="820"/>
      <c r="K230" s="9"/>
      <c r="L230" s="820"/>
      <c r="M230" s="820"/>
      <c r="N230" s="820"/>
      <c r="O230" s="820"/>
      <c r="P230" s="820"/>
      <c r="Q230" s="820"/>
      <c r="R230" s="820"/>
      <c r="S230" s="820"/>
      <c r="T230" s="820"/>
      <c r="U230" s="820"/>
      <c r="V230" s="820"/>
      <c r="W230" s="820"/>
      <c r="X230" s="820"/>
      <c r="Y230" s="820"/>
      <c r="Z230" s="820"/>
    </row>
    <row r="231" spans="1:26" ht="45.75">
      <c r="A231" s="831"/>
      <c r="B231" s="878" t="s">
        <v>7165</v>
      </c>
      <c r="C231" s="819"/>
      <c r="D231" s="852" t="s">
        <v>2336</v>
      </c>
      <c r="E231" s="879"/>
      <c r="F231" s="838" t="s">
        <v>6968</v>
      </c>
      <c r="G231" s="826"/>
      <c r="H231" s="820"/>
      <c r="J231" s="820"/>
      <c r="K231" s="9"/>
      <c r="L231" s="820"/>
      <c r="M231" s="820"/>
      <c r="N231" s="820"/>
      <c r="O231" s="820"/>
      <c r="P231" s="820"/>
      <c r="Q231" s="820"/>
      <c r="R231" s="820"/>
      <c r="S231" s="820"/>
      <c r="T231" s="820"/>
      <c r="U231" s="820"/>
      <c r="V231" s="820"/>
      <c r="W231" s="820"/>
      <c r="X231" s="820"/>
      <c r="Y231" s="820"/>
      <c r="Z231" s="820"/>
    </row>
    <row r="232" spans="1:26" ht="30.75">
      <c r="A232" s="867" t="s">
        <v>7166</v>
      </c>
      <c r="B232" s="862"/>
      <c r="C232" s="834"/>
      <c r="D232" s="852" t="s">
        <v>2336</v>
      </c>
      <c r="E232" s="879"/>
      <c r="F232" s="838" t="s">
        <v>6968</v>
      </c>
      <c r="G232" s="829"/>
      <c r="H232" s="820"/>
      <c r="J232" s="820"/>
      <c r="K232" s="9"/>
      <c r="L232" s="820"/>
      <c r="M232" s="820"/>
      <c r="N232" s="820"/>
      <c r="O232" s="820"/>
      <c r="P232" s="820"/>
      <c r="Q232" s="820"/>
      <c r="R232" s="820"/>
      <c r="S232" s="820"/>
      <c r="T232" s="820"/>
      <c r="U232" s="820"/>
      <c r="V232" s="820"/>
      <c r="W232" s="820"/>
      <c r="X232" s="820"/>
      <c r="Y232" s="820"/>
      <c r="Z232" s="820"/>
    </row>
    <row r="233" spans="1:26" ht="90.75">
      <c r="A233" s="859"/>
      <c r="B233" s="862" t="s">
        <v>7167</v>
      </c>
      <c r="C233" s="819"/>
      <c r="D233" s="852" t="s">
        <v>2336</v>
      </c>
      <c r="E233" s="879"/>
      <c r="F233" s="838" t="s">
        <v>6968</v>
      </c>
      <c r="G233" s="829"/>
      <c r="H233" s="820"/>
      <c r="J233" s="820"/>
      <c r="K233" s="9"/>
      <c r="L233" s="820"/>
      <c r="M233" s="820"/>
      <c r="N233" s="820"/>
      <c r="O233" s="820"/>
      <c r="P233" s="820"/>
      <c r="Q233" s="820"/>
      <c r="R233" s="820"/>
      <c r="S233" s="820"/>
      <c r="T233" s="820"/>
      <c r="U233" s="820"/>
      <c r="V233" s="820"/>
      <c r="W233" s="820"/>
      <c r="X233" s="820"/>
      <c r="Y233" s="820"/>
      <c r="Z233" s="820"/>
    </row>
    <row r="234" spans="1:26" ht="45.75">
      <c r="A234" s="831"/>
      <c r="B234" s="862" t="s">
        <v>7168</v>
      </c>
      <c r="C234" s="819"/>
      <c r="D234" s="852" t="s">
        <v>2336</v>
      </c>
      <c r="E234" s="879"/>
      <c r="F234" s="838" t="s">
        <v>6968</v>
      </c>
      <c r="G234" s="829"/>
      <c r="H234" s="820"/>
      <c r="J234" s="820"/>
      <c r="K234" s="9"/>
      <c r="L234" s="820"/>
      <c r="M234" s="820"/>
      <c r="N234" s="820"/>
      <c r="O234" s="820"/>
      <c r="P234" s="820"/>
      <c r="Q234" s="820"/>
      <c r="R234" s="820"/>
      <c r="S234" s="820"/>
      <c r="T234" s="820"/>
      <c r="U234" s="820"/>
      <c r="V234" s="820"/>
      <c r="W234" s="820"/>
      <c r="X234" s="820"/>
      <c r="Y234" s="820"/>
      <c r="Z234" s="820"/>
    </row>
    <row r="235" spans="1:26" ht="30.75">
      <c r="A235" s="831"/>
      <c r="B235" s="862" t="s">
        <v>7169</v>
      </c>
      <c r="C235" s="819"/>
      <c r="D235" s="852" t="s">
        <v>2336</v>
      </c>
      <c r="E235" s="879"/>
      <c r="F235" s="838" t="s">
        <v>6968</v>
      </c>
      <c r="G235" s="829"/>
      <c r="H235" s="820"/>
      <c r="J235" s="820"/>
      <c r="K235" s="9"/>
      <c r="L235" s="820"/>
      <c r="M235" s="820"/>
      <c r="N235" s="820"/>
      <c r="O235" s="820"/>
      <c r="P235" s="820"/>
      <c r="Q235" s="820"/>
      <c r="R235" s="820"/>
      <c r="S235" s="820"/>
      <c r="T235" s="820"/>
      <c r="U235" s="820"/>
      <c r="V235" s="820"/>
      <c r="W235" s="820"/>
      <c r="X235" s="820"/>
      <c r="Y235" s="820"/>
      <c r="Z235" s="820"/>
    </row>
    <row r="236" spans="1:26" ht="30.75">
      <c r="A236" s="831"/>
      <c r="B236" s="862" t="s">
        <v>7170</v>
      </c>
      <c r="C236" s="819"/>
      <c r="D236" s="852" t="s">
        <v>2336</v>
      </c>
      <c r="E236" s="879"/>
      <c r="F236" s="838" t="s">
        <v>6968</v>
      </c>
      <c r="G236" s="829"/>
      <c r="H236" s="820"/>
      <c r="J236" s="820"/>
      <c r="K236" s="9"/>
      <c r="L236" s="820"/>
      <c r="M236" s="820"/>
      <c r="N236" s="820"/>
      <c r="O236" s="820"/>
      <c r="P236" s="820"/>
      <c r="Q236" s="820"/>
      <c r="R236" s="820"/>
      <c r="S236" s="820"/>
      <c r="T236" s="820"/>
      <c r="U236" s="820"/>
      <c r="V236" s="820"/>
      <c r="W236" s="820"/>
      <c r="X236" s="820"/>
      <c r="Y236" s="820"/>
      <c r="Z236" s="820"/>
    </row>
    <row r="237" spans="1:26" ht="15.75">
      <c r="A237" s="882" t="s">
        <v>7171</v>
      </c>
      <c r="B237" s="883"/>
      <c r="C237" s="884"/>
      <c r="D237" s="885"/>
      <c r="E237" s="885"/>
      <c r="F237" s="885"/>
      <c r="G237" s="829"/>
      <c r="H237" s="820"/>
      <c r="J237" s="820"/>
      <c r="K237" s="9"/>
      <c r="L237" s="820"/>
      <c r="M237" s="820"/>
      <c r="N237" s="820"/>
      <c r="O237" s="820"/>
      <c r="P237" s="820"/>
      <c r="Q237" s="820"/>
      <c r="R237" s="820"/>
      <c r="S237" s="820"/>
      <c r="T237" s="820"/>
      <c r="U237" s="820"/>
      <c r="V237" s="820"/>
      <c r="W237" s="820"/>
      <c r="X237" s="820"/>
      <c r="Y237" s="820"/>
      <c r="Z237" s="820"/>
    </row>
    <row r="238" spans="1:26" ht="15.75">
      <c r="A238" s="839" t="s">
        <v>7172</v>
      </c>
      <c r="B238" s="886"/>
      <c r="C238" s="884"/>
      <c r="D238" s="885"/>
      <c r="E238" s="885"/>
      <c r="F238" s="885"/>
      <c r="G238" s="829"/>
      <c r="H238" s="820"/>
      <c r="J238" s="820"/>
      <c r="K238" s="9"/>
      <c r="L238" s="820"/>
      <c r="M238" s="820"/>
      <c r="N238" s="820"/>
      <c r="O238" s="820"/>
      <c r="P238" s="820"/>
      <c r="Q238" s="820"/>
      <c r="R238" s="820"/>
      <c r="S238" s="820"/>
      <c r="T238" s="820"/>
      <c r="U238" s="820"/>
      <c r="V238" s="820"/>
      <c r="W238" s="820"/>
      <c r="X238" s="820"/>
      <c r="Y238" s="820"/>
      <c r="Z238" s="820"/>
    </row>
    <row r="239" spans="1:26" ht="60.75">
      <c r="A239" s="831"/>
      <c r="B239" s="862" t="s">
        <v>7173</v>
      </c>
      <c r="C239" s="879"/>
      <c r="D239" s="879"/>
      <c r="E239" s="879" t="s">
        <v>2181</v>
      </c>
      <c r="F239" s="887" t="s">
        <v>7174</v>
      </c>
      <c r="G239" s="826"/>
      <c r="H239" s="820"/>
      <c r="J239" s="820"/>
      <c r="K239" s="9"/>
      <c r="L239" s="820"/>
      <c r="M239" s="820"/>
      <c r="N239" s="820"/>
      <c r="O239" s="820"/>
      <c r="P239" s="820"/>
      <c r="Q239" s="820"/>
      <c r="R239" s="820"/>
      <c r="S239" s="820"/>
      <c r="T239" s="820"/>
      <c r="U239" s="820"/>
      <c r="V239" s="820"/>
      <c r="W239" s="820"/>
      <c r="X239" s="820"/>
      <c r="Y239" s="820"/>
      <c r="Z239" s="820"/>
    </row>
    <row r="240" spans="1:26" ht="45.75">
      <c r="A240" s="831"/>
      <c r="B240" s="862" t="s">
        <v>7175</v>
      </c>
      <c r="C240" s="879" t="s">
        <v>2170</v>
      </c>
      <c r="D240" s="879"/>
      <c r="E240" s="879"/>
      <c r="F240" s="887"/>
      <c r="G240" s="829"/>
      <c r="H240" s="820"/>
      <c r="J240" s="820"/>
      <c r="K240" s="9"/>
      <c r="L240" s="820"/>
      <c r="M240" s="820"/>
      <c r="N240" s="820"/>
      <c r="O240" s="820"/>
      <c r="P240" s="820"/>
      <c r="Q240" s="820"/>
      <c r="R240" s="820"/>
      <c r="S240" s="820"/>
      <c r="T240" s="820"/>
      <c r="U240" s="820"/>
      <c r="V240" s="820"/>
      <c r="W240" s="820"/>
      <c r="X240" s="820"/>
      <c r="Y240" s="820"/>
      <c r="Z240" s="820"/>
    </row>
    <row r="241" spans="1:26" ht="60.75">
      <c r="A241" s="831"/>
      <c r="B241" s="862" t="s">
        <v>7176</v>
      </c>
      <c r="C241" s="879" t="s">
        <v>2170</v>
      </c>
      <c r="D241" s="879"/>
      <c r="E241" s="879"/>
      <c r="F241" s="887"/>
      <c r="G241" s="829"/>
      <c r="H241" s="820"/>
      <c r="J241" s="820"/>
      <c r="K241" s="9"/>
      <c r="L241" s="820"/>
      <c r="M241" s="820"/>
      <c r="N241" s="820"/>
      <c r="O241" s="820"/>
      <c r="P241" s="820"/>
      <c r="Q241" s="820"/>
      <c r="R241" s="820"/>
      <c r="S241" s="820"/>
      <c r="T241" s="820"/>
      <c r="U241" s="820"/>
      <c r="V241" s="820"/>
      <c r="W241" s="820"/>
      <c r="X241" s="820"/>
      <c r="Y241" s="820"/>
      <c r="Z241" s="820"/>
    </row>
    <row r="242" spans="1:26" ht="15.75">
      <c r="A242" s="839" t="s">
        <v>7177</v>
      </c>
      <c r="B242" s="886"/>
      <c r="C242" s="885"/>
      <c r="D242" s="885"/>
      <c r="E242" s="885"/>
      <c r="F242" s="888"/>
      <c r="G242" s="829"/>
      <c r="H242" s="820"/>
      <c r="J242" s="820"/>
      <c r="K242" s="9"/>
      <c r="L242" s="820"/>
      <c r="M242" s="820"/>
      <c r="N242" s="820"/>
      <c r="O242" s="820"/>
      <c r="P242" s="820"/>
      <c r="Q242" s="820"/>
      <c r="R242" s="820"/>
      <c r="S242" s="820"/>
      <c r="T242" s="820"/>
      <c r="U242" s="820"/>
      <c r="V242" s="820"/>
      <c r="W242" s="820"/>
      <c r="X242" s="820"/>
      <c r="Y242" s="820"/>
      <c r="Z242" s="820"/>
    </row>
    <row r="243" spans="1:26" ht="15.75">
      <c r="A243" s="844" t="s">
        <v>7178</v>
      </c>
      <c r="B243" s="865"/>
      <c r="C243" s="879"/>
      <c r="D243" s="879"/>
      <c r="E243" s="879"/>
      <c r="F243" s="887"/>
      <c r="G243" s="829"/>
      <c r="H243" s="820"/>
      <c r="J243" s="820"/>
      <c r="K243" s="9"/>
      <c r="L243" s="820"/>
      <c r="M243" s="820"/>
      <c r="N243" s="820"/>
      <c r="O243" s="820"/>
      <c r="P243" s="820"/>
      <c r="Q243" s="820"/>
      <c r="R243" s="820"/>
      <c r="S243" s="820"/>
      <c r="T243" s="820"/>
      <c r="U243" s="820"/>
      <c r="V243" s="820"/>
      <c r="W243" s="820"/>
      <c r="X243" s="820"/>
      <c r="Y243" s="820"/>
      <c r="Z243" s="820"/>
    </row>
    <row r="244" spans="1:26" ht="60.75">
      <c r="A244" s="889"/>
      <c r="B244" s="862" t="s">
        <v>7179</v>
      </c>
      <c r="C244" s="879"/>
      <c r="D244" s="879"/>
      <c r="E244" s="879" t="s">
        <v>2181</v>
      </c>
      <c r="F244" s="887" t="s">
        <v>7180</v>
      </c>
      <c r="G244" s="829"/>
      <c r="H244" s="820"/>
      <c r="J244" s="820"/>
      <c r="K244" s="9"/>
      <c r="L244" s="820"/>
      <c r="M244" s="820"/>
      <c r="N244" s="820"/>
      <c r="O244" s="820"/>
      <c r="P244" s="820"/>
      <c r="Q244" s="820"/>
      <c r="R244" s="820"/>
      <c r="S244" s="820"/>
      <c r="T244" s="820"/>
      <c r="U244" s="820"/>
      <c r="V244" s="820"/>
      <c r="W244" s="820"/>
      <c r="X244" s="820"/>
      <c r="Y244" s="820"/>
      <c r="Z244" s="820"/>
    </row>
    <row r="245" spans="1:26" ht="15.75">
      <c r="A245" s="859" t="s">
        <v>7181</v>
      </c>
      <c r="B245" s="862"/>
      <c r="C245" s="879"/>
      <c r="D245" s="879"/>
      <c r="E245" s="879"/>
      <c r="F245" s="887"/>
      <c r="G245" s="829"/>
      <c r="H245" s="820"/>
      <c r="J245" s="820"/>
      <c r="K245" s="9"/>
      <c r="L245" s="820"/>
      <c r="M245" s="820"/>
      <c r="N245" s="820"/>
      <c r="O245" s="820"/>
      <c r="P245" s="820"/>
      <c r="Q245" s="820"/>
      <c r="R245" s="820"/>
      <c r="S245" s="820"/>
      <c r="T245" s="820"/>
      <c r="U245" s="820"/>
      <c r="V245" s="820"/>
      <c r="W245" s="820"/>
      <c r="X245" s="820"/>
      <c r="Y245" s="820"/>
      <c r="Z245" s="820"/>
    </row>
    <row r="246" spans="1:26" ht="30.75">
      <c r="A246" s="889"/>
      <c r="B246" s="862" t="s">
        <v>7182</v>
      </c>
      <c r="C246" s="879" t="s">
        <v>2170</v>
      </c>
      <c r="D246" s="879"/>
      <c r="E246" s="879"/>
      <c r="F246" s="887"/>
      <c r="G246" s="829"/>
      <c r="H246" s="820"/>
      <c r="J246" s="820"/>
      <c r="K246" s="9"/>
      <c r="L246" s="820"/>
      <c r="M246" s="820"/>
      <c r="N246" s="820"/>
      <c r="O246" s="820"/>
      <c r="P246" s="820"/>
      <c r="Q246" s="820"/>
      <c r="R246" s="820"/>
      <c r="S246" s="820"/>
      <c r="T246" s="820"/>
      <c r="U246" s="820"/>
      <c r="V246" s="820"/>
      <c r="W246" s="820"/>
      <c r="X246" s="820"/>
      <c r="Y246" s="820"/>
      <c r="Z246" s="820"/>
    </row>
    <row r="247" spans="1:26" ht="30.75">
      <c r="A247" s="844" t="s">
        <v>7183</v>
      </c>
      <c r="B247" s="865"/>
      <c r="C247" s="879"/>
      <c r="D247" s="879"/>
      <c r="E247" s="879"/>
      <c r="F247" s="887"/>
      <c r="G247" s="826"/>
      <c r="H247" s="820"/>
      <c r="J247" s="820"/>
      <c r="K247" s="9"/>
      <c r="L247" s="820"/>
      <c r="M247" s="820"/>
      <c r="N247" s="820"/>
      <c r="O247" s="820"/>
      <c r="P247" s="820"/>
      <c r="Q247" s="820"/>
      <c r="R247" s="820"/>
      <c r="S247" s="820"/>
      <c r="T247" s="820"/>
      <c r="U247" s="820"/>
      <c r="V247" s="820"/>
      <c r="W247" s="820"/>
      <c r="X247" s="820"/>
      <c r="Y247" s="820"/>
      <c r="Z247" s="820"/>
    </row>
    <row r="248" spans="1:26" ht="30.75">
      <c r="A248" s="837"/>
      <c r="B248" s="862" t="s">
        <v>7184</v>
      </c>
      <c r="C248" s="879" t="s">
        <v>2170</v>
      </c>
      <c r="D248" s="879"/>
      <c r="E248" s="879"/>
      <c r="F248" s="887"/>
      <c r="G248" s="829"/>
      <c r="H248" s="820"/>
      <c r="J248" s="820"/>
      <c r="K248" s="9"/>
      <c r="L248" s="820"/>
      <c r="M248" s="820"/>
      <c r="N248" s="820"/>
      <c r="O248" s="820"/>
      <c r="P248" s="820"/>
      <c r="Q248" s="820"/>
      <c r="R248" s="820"/>
      <c r="S248" s="820"/>
      <c r="T248" s="820"/>
      <c r="U248" s="820"/>
      <c r="V248" s="820"/>
      <c r="W248" s="820"/>
      <c r="X248" s="820"/>
      <c r="Y248" s="820"/>
      <c r="Z248" s="820"/>
    </row>
    <row r="249" spans="1:26" ht="15.75">
      <c r="A249" s="844" t="s">
        <v>7185</v>
      </c>
      <c r="B249" s="862"/>
      <c r="C249" s="879"/>
      <c r="D249" s="879"/>
      <c r="E249" s="879"/>
      <c r="F249" s="887"/>
      <c r="G249" s="829"/>
      <c r="H249" s="820"/>
      <c r="J249" s="820"/>
      <c r="K249" s="9"/>
      <c r="L249" s="820"/>
      <c r="M249" s="820"/>
      <c r="N249" s="820"/>
      <c r="O249" s="820"/>
      <c r="P249" s="820"/>
      <c r="Q249" s="820"/>
      <c r="R249" s="820"/>
      <c r="S249" s="820"/>
      <c r="T249" s="820"/>
      <c r="U249" s="820"/>
      <c r="V249" s="820"/>
      <c r="W249" s="820"/>
      <c r="X249" s="820"/>
      <c r="Y249" s="820"/>
      <c r="Z249" s="820"/>
    </row>
    <row r="250" spans="1:26" ht="30.75">
      <c r="A250" s="845"/>
      <c r="B250" s="862" t="s">
        <v>7186</v>
      </c>
      <c r="C250" s="879" t="s">
        <v>2170</v>
      </c>
      <c r="D250" s="879"/>
      <c r="E250" s="879"/>
      <c r="F250" s="887"/>
      <c r="G250" s="829"/>
      <c r="H250" s="820"/>
      <c r="J250" s="820"/>
      <c r="K250" s="9"/>
      <c r="L250" s="820"/>
      <c r="M250" s="820"/>
      <c r="N250" s="820"/>
      <c r="O250" s="820"/>
      <c r="P250" s="820"/>
      <c r="Q250" s="820"/>
      <c r="R250" s="820"/>
      <c r="S250" s="820"/>
      <c r="T250" s="820"/>
      <c r="U250" s="820"/>
      <c r="V250" s="820"/>
      <c r="W250" s="820"/>
      <c r="X250" s="820"/>
      <c r="Y250" s="820"/>
      <c r="Z250" s="820"/>
    </row>
    <row r="251" spans="1:26" ht="15.75">
      <c r="A251" s="844" t="s">
        <v>7187</v>
      </c>
      <c r="B251" s="862"/>
      <c r="C251" s="879"/>
      <c r="D251" s="879"/>
      <c r="E251" s="879"/>
      <c r="F251" s="887"/>
      <c r="G251" s="829"/>
      <c r="H251" s="820"/>
      <c r="J251" s="820"/>
      <c r="K251" s="9"/>
      <c r="L251" s="820"/>
      <c r="M251" s="820"/>
      <c r="N251" s="820"/>
      <c r="O251" s="820"/>
      <c r="P251" s="820"/>
      <c r="Q251" s="820"/>
      <c r="R251" s="820"/>
      <c r="S251" s="820"/>
      <c r="T251" s="820"/>
      <c r="U251" s="820"/>
      <c r="V251" s="820"/>
      <c r="W251" s="820"/>
      <c r="X251" s="820"/>
      <c r="Y251" s="820"/>
      <c r="Z251" s="820"/>
    </row>
    <row r="252" spans="1:26" ht="30.75">
      <c r="A252" s="845"/>
      <c r="B252" s="862" t="s">
        <v>7188</v>
      </c>
      <c r="C252" s="879" t="s">
        <v>2170</v>
      </c>
      <c r="D252" s="879"/>
      <c r="E252" s="879"/>
      <c r="F252" s="887"/>
      <c r="G252" s="829"/>
      <c r="H252" s="820"/>
      <c r="J252" s="820"/>
      <c r="K252" s="9"/>
      <c r="L252" s="820"/>
      <c r="M252" s="820"/>
      <c r="N252" s="820"/>
      <c r="O252" s="820"/>
      <c r="P252" s="820"/>
      <c r="Q252" s="820"/>
      <c r="R252" s="820"/>
      <c r="S252" s="820"/>
      <c r="T252" s="820"/>
      <c r="U252" s="820"/>
      <c r="V252" s="820"/>
      <c r="W252" s="820"/>
      <c r="X252" s="820"/>
      <c r="Y252" s="820"/>
      <c r="Z252" s="820"/>
    </row>
    <row r="253" spans="1:26" ht="15.75">
      <c r="A253" s="844" t="s">
        <v>7189</v>
      </c>
      <c r="B253" s="862"/>
      <c r="C253" s="879"/>
      <c r="D253" s="879"/>
      <c r="E253" s="879"/>
      <c r="F253" s="887"/>
      <c r="G253" s="829"/>
      <c r="H253" s="820"/>
      <c r="J253" s="820"/>
      <c r="K253" s="9"/>
      <c r="L253" s="820"/>
      <c r="M253" s="820"/>
      <c r="N253" s="820"/>
      <c r="O253" s="820"/>
      <c r="P253" s="820"/>
      <c r="Q253" s="820"/>
      <c r="R253" s="820"/>
      <c r="S253" s="820"/>
      <c r="T253" s="820"/>
      <c r="U253" s="820"/>
      <c r="V253" s="820"/>
      <c r="W253" s="820"/>
      <c r="X253" s="820"/>
      <c r="Y253" s="820"/>
      <c r="Z253" s="820"/>
    </row>
    <row r="254" spans="1:26" ht="30.75">
      <c r="A254" s="845"/>
      <c r="B254" s="862" t="s">
        <v>7190</v>
      </c>
      <c r="C254" s="879" t="s">
        <v>2170</v>
      </c>
      <c r="D254" s="879"/>
      <c r="E254" s="879"/>
      <c r="F254" s="887"/>
      <c r="G254" s="829"/>
      <c r="H254" s="820"/>
      <c r="J254" s="820"/>
      <c r="K254" s="9"/>
      <c r="L254" s="820"/>
      <c r="M254" s="820"/>
      <c r="N254" s="820"/>
      <c r="O254" s="820"/>
      <c r="P254" s="820"/>
      <c r="Q254" s="820"/>
      <c r="R254" s="820"/>
      <c r="S254" s="820"/>
      <c r="T254" s="820"/>
      <c r="U254" s="820"/>
      <c r="V254" s="820"/>
      <c r="W254" s="820"/>
      <c r="X254" s="820"/>
      <c r="Y254" s="820"/>
      <c r="Z254" s="820"/>
    </row>
    <row r="255" spans="1:26" ht="30.75">
      <c r="A255" s="845"/>
      <c r="B255" s="862" t="s">
        <v>7191</v>
      </c>
      <c r="C255" s="879" t="s">
        <v>2170</v>
      </c>
      <c r="D255" s="879"/>
      <c r="E255" s="879"/>
      <c r="F255" s="887"/>
      <c r="G255" s="829"/>
      <c r="H255" s="820"/>
      <c r="J255" s="820"/>
      <c r="K255" s="9"/>
      <c r="L255" s="820"/>
      <c r="M255" s="820"/>
      <c r="N255" s="820"/>
      <c r="O255" s="820"/>
      <c r="P255" s="820"/>
      <c r="Q255" s="820"/>
      <c r="R255" s="820"/>
      <c r="S255" s="820"/>
      <c r="T255" s="820"/>
      <c r="U255" s="820"/>
      <c r="V255" s="820"/>
      <c r="W255" s="820"/>
      <c r="X255" s="820"/>
      <c r="Y255" s="820"/>
      <c r="Z255" s="820"/>
    </row>
    <row r="256" spans="1:26" ht="45.75">
      <c r="A256" s="845"/>
      <c r="B256" s="862" t="s">
        <v>7192</v>
      </c>
      <c r="C256" s="879" t="s">
        <v>2170</v>
      </c>
      <c r="D256" s="879"/>
      <c r="E256" s="879"/>
      <c r="F256" s="887"/>
      <c r="G256" s="829"/>
      <c r="H256" s="820"/>
      <c r="J256" s="820"/>
      <c r="K256" s="9"/>
      <c r="L256" s="820"/>
      <c r="M256" s="820"/>
      <c r="N256" s="820"/>
      <c r="O256" s="820"/>
      <c r="P256" s="820"/>
      <c r="Q256" s="820"/>
      <c r="R256" s="820"/>
      <c r="S256" s="820"/>
      <c r="T256" s="820"/>
      <c r="U256" s="820"/>
      <c r="V256" s="820"/>
      <c r="W256" s="820"/>
      <c r="X256" s="820"/>
      <c r="Y256" s="820"/>
      <c r="Z256" s="820"/>
    </row>
    <row r="257" spans="1:26" ht="45.75">
      <c r="A257" s="845"/>
      <c r="B257" s="862" t="s">
        <v>7193</v>
      </c>
      <c r="C257" s="879" t="s">
        <v>2170</v>
      </c>
      <c r="D257" s="879"/>
      <c r="E257" s="879"/>
      <c r="F257" s="887"/>
      <c r="G257" s="829"/>
      <c r="H257" s="820"/>
      <c r="J257" s="820"/>
      <c r="K257" s="9"/>
      <c r="L257" s="820"/>
      <c r="M257" s="820"/>
      <c r="N257" s="820"/>
      <c r="O257" s="820"/>
      <c r="P257" s="820"/>
      <c r="Q257" s="820"/>
      <c r="R257" s="820"/>
      <c r="S257" s="820"/>
      <c r="T257" s="820"/>
      <c r="U257" s="820"/>
      <c r="V257" s="820"/>
      <c r="W257" s="820"/>
      <c r="X257" s="820"/>
      <c r="Y257" s="820"/>
      <c r="Z257" s="820"/>
    </row>
    <row r="258" spans="1:26" ht="15.75">
      <c r="A258" s="845" t="s">
        <v>7194</v>
      </c>
      <c r="B258" s="862"/>
      <c r="C258" s="879"/>
      <c r="D258" s="879"/>
      <c r="E258" s="879"/>
      <c r="F258" s="887"/>
      <c r="G258" s="826"/>
      <c r="H258" s="820"/>
      <c r="J258" s="820"/>
      <c r="K258" s="9"/>
      <c r="L258" s="820"/>
      <c r="M258" s="820"/>
      <c r="N258" s="820"/>
      <c r="O258" s="820"/>
      <c r="P258" s="820"/>
      <c r="Q258" s="820"/>
      <c r="R258" s="820"/>
      <c r="S258" s="820"/>
      <c r="T258" s="820"/>
      <c r="U258" s="820"/>
      <c r="V258" s="820"/>
      <c r="W258" s="820"/>
      <c r="X258" s="820"/>
      <c r="Y258" s="820"/>
      <c r="Z258" s="820"/>
    </row>
    <row r="259" spans="1:26" ht="45.75">
      <c r="A259" s="845"/>
      <c r="B259" s="862" t="s">
        <v>7195</v>
      </c>
      <c r="C259" s="879" t="s">
        <v>2170</v>
      </c>
      <c r="D259" s="879"/>
      <c r="E259" s="879"/>
      <c r="F259" s="887"/>
      <c r="G259" s="829"/>
      <c r="H259" s="820"/>
      <c r="J259" s="820"/>
      <c r="K259" s="9"/>
      <c r="L259" s="820"/>
      <c r="M259" s="820"/>
      <c r="N259" s="820"/>
      <c r="O259" s="820"/>
      <c r="P259" s="820"/>
      <c r="Q259" s="820"/>
      <c r="R259" s="820"/>
      <c r="S259" s="820"/>
      <c r="T259" s="820"/>
      <c r="U259" s="820"/>
      <c r="V259" s="820"/>
      <c r="W259" s="820"/>
      <c r="X259" s="820"/>
      <c r="Y259" s="820"/>
      <c r="Z259" s="820"/>
    </row>
    <row r="260" spans="1:26" ht="45.75">
      <c r="A260" s="845"/>
      <c r="B260" s="862" t="s">
        <v>7196</v>
      </c>
      <c r="C260" s="879" t="s">
        <v>2170</v>
      </c>
      <c r="D260" s="879"/>
      <c r="E260" s="879"/>
      <c r="F260" s="887"/>
      <c r="G260" s="829"/>
      <c r="H260" s="820"/>
      <c r="J260" s="820"/>
      <c r="K260" s="9"/>
      <c r="L260" s="820"/>
      <c r="M260" s="820"/>
      <c r="N260" s="820"/>
      <c r="O260" s="820"/>
      <c r="P260" s="820"/>
      <c r="Q260" s="820"/>
      <c r="R260" s="820"/>
      <c r="S260" s="820"/>
      <c r="T260" s="820"/>
      <c r="U260" s="820"/>
      <c r="V260" s="820"/>
      <c r="W260" s="820"/>
      <c r="X260" s="820"/>
      <c r="Y260" s="820"/>
      <c r="Z260" s="820"/>
    </row>
    <row r="261" spans="1:26" ht="45.75">
      <c r="A261" s="845"/>
      <c r="B261" s="862" t="s">
        <v>7197</v>
      </c>
      <c r="C261" s="879" t="s">
        <v>2170</v>
      </c>
      <c r="D261" s="879"/>
      <c r="E261" s="879"/>
      <c r="F261" s="887"/>
      <c r="G261" s="829"/>
      <c r="H261" s="820"/>
      <c r="J261" s="820"/>
      <c r="K261" s="9"/>
      <c r="L261" s="820"/>
      <c r="M261" s="820"/>
      <c r="N261" s="820"/>
      <c r="O261" s="820"/>
      <c r="P261" s="820"/>
      <c r="Q261" s="820"/>
      <c r="R261" s="820"/>
      <c r="S261" s="820"/>
      <c r="T261" s="820"/>
      <c r="U261" s="820"/>
      <c r="V261" s="820"/>
      <c r="W261" s="820"/>
      <c r="X261" s="820"/>
      <c r="Y261" s="820"/>
      <c r="Z261" s="820"/>
    </row>
    <row r="262" spans="1:26" ht="30.75">
      <c r="A262" s="845"/>
      <c r="B262" s="862" t="s">
        <v>7198</v>
      </c>
      <c r="C262" s="879" t="s">
        <v>2170</v>
      </c>
      <c r="D262" s="879"/>
      <c r="E262" s="879"/>
      <c r="F262" s="887"/>
      <c r="G262" s="829"/>
      <c r="H262" s="820"/>
      <c r="J262" s="820"/>
      <c r="K262" s="9"/>
      <c r="L262" s="820"/>
      <c r="M262" s="820"/>
      <c r="N262" s="820"/>
      <c r="O262" s="820"/>
      <c r="P262" s="820"/>
      <c r="Q262" s="820"/>
      <c r="R262" s="820"/>
      <c r="S262" s="820"/>
      <c r="T262" s="820"/>
      <c r="U262" s="820"/>
      <c r="V262" s="820"/>
      <c r="W262" s="820"/>
      <c r="X262" s="820"/>
      <c r="Y262" s="820"/>
      <c r="Z262" s="820"/>
    </row>
    <row r="263" spans="1:26" ht="30.75">
      <c r="A263" s="845"/>
      <c r="B263" s="862" t="s">
        <v>7199</v>
      </c>
      <c r="C263" s="879" t="s">
        <v>2170</v>
      </c>
      <c r="D263" s="879"/>
      <c r="E263" s="879"/>
      <c r="F263" s="887"/>
      <c r="G263" s="829"/>
      <c r="H263" s="820"/>
      <c r="J263" s="820"/>
      <c r="K263" s="9"/>
      <c r="L263" s="820"/>
      <c r="M263" s="820"/>
      <c r="N263" s="820"/>
      <c r="O263" s="820"/>
      <c r="P263" s="820"/>
      <c r="Q263" s="820"/>
      <c r="R263" s="820"/>
      <c r="S263" s="820"/>
      <c r="T263" s="820"/>
      <c r="U263" s="820"/>
      <c r="V263" s="820"/>
      <c r="W263" s="820"/>
      <c r="X263" s="820"/>
      <c r="Y263" s="820"/>
      <c r="Z263" s="820"/>
    </row>
    <row r="264" spans="1:26" ht="30.75">
      <c r="A264" s="845"/>
      <c r="B264" s="862" t="s">
        <v>7200</v>
      </c>
      <c r="C264" s="879" t="s">
        <v>2170</v>
      </c>
      <c r="D264" s="879"/>
      <c r="E264" s="879"/>
      <c r="F264" s="887"/>
      <c r="G264" s="829"/>
      <c r="H264" s="820"/>
      <c r="J264" s="820"/>
      <c r="K264" s="9"/>
      <c r="L264" s="820"/>
      <c r="M264" s="820"/>
      <c r="N264" s="820"/>
      <c r="O264" s="820"/>
      <c r="P264" s="820"/>
      <c r="Q264" s="820"/>
      <c r="R264" s="820"/>
      <c r="S264" s="820"/>
      <c r="T264" s="820"/>
      <c r="U264" s="820"/>
      <c r="V264" s="820"/>
      <c r="W264" s="820"/>
      <c r="X264" s="820"/>
      <c r="Y264" s="820"/>
      <c r="Z264" s="820"/>
    </row>
    <row r="265" spans="1:26" ht="45.75">
      <c r="A265" s="845"/>
      <c r="B265" s="862" t="s">
        <v>7201</v>
      </c>
      <c r="C265" s="879" t="s">
        <v>2170</v>
      </c>
      <c r="D265" s="879"/>
      <c r="E265" s="879"/>
      <c r="F265" s="887"/>
      <c r="G265" s="829"/>
      <c r="H265" s="820"/>
      <c r="J265" s="820"/>
      <c r="K265" s="9"/>
      <c r="L265" s="820"/>
      <c r="M265" s="820"/>
      <c r="N265" s="820"/>
      <c r="O265" s="820"/>
      <c r="P265" s="820"/>
      <c r="Q265" s="820"/>
      <c r="R265" s="820"/>
      <c r="S265" s="820"/>
      <c r="T265" s="820"/>
      <c r="U265" s="820"/>
      <c r="V265" s="820"/>
      <c r="W265" s="820"/>
      <c r="X265" s="820"/>
      <c r="Y265" s="820"/>
      <c r="Z265" s="820"/>
    </row>
    <row r="266" spans="1:26" ht="15.75">
      <c r="A266" s="845"/>
      <c r="B266" s="862" t="s">
        <v>7202</v>
      </c>
      <c r="C266" s="879" t="s">
        <v>2170</v>
      </c>
      <c r="D266" s="879"/>
      <c r="E266" s="879"/>
      <c r="F266" s="887"/>
      <c r="G266" s="829"/>
      <c r="H266" s="820"/>
      <c r="J266" s="820"/>
      <c r="K266" s="9"/>
      <c r="L266" s="820"/>
      <c r="M266" s="820"/>
      <c r="N266" s="820"/>
      <c r="O266" s="820"/>
      <c r="P266" s="820"/>
      <c r="Q266" s="820"/>
      <c r="R266" s="820"/>
      <c r="S266" s="820"/>
      <c r="T266" s="820"/>
      <c r="U266" s="820"/>
      <c r="V266" s="820"/>
      <c r="W266" s="820"/>
      <c r="X266" s="820"/>
      <c r="Y266" s="820"/>
      <c r="Z266" s="820"/>
    </row>
    <row r="267" spans="1:26" ht="15.75">
      <c r="A267" s="845" t="s">
        <v>7203</v>
      </c>
      <c r="B267" s="862"/>
      <c r="C267" s="879"/>
      <c r="D267" s="879"/>
      <c r="E267" s="879"/>
      <c r="F267" s="887"/>
      <c r="G267" s="829"/>
      <c r="H267" s="820"/>
      <c r="J267" s="820"/>
      <c r="K267" s="9"/>
      <c r="L267" s="820"/>
      <c r="M267" s="820"/>
      <c r="N267" s="820"/>
      <c r="O267" s="820"/>
      <c r="P267" s="820"/>
      <c r="Q267" s="820"/>
      <c r="R267" s="820"/>
      <c r="S267" s="820"/>
      <c r="T267" s="820"/>
      <c r="U267" s="820"/>
      <c r="V267" s="820"/>
      <c r="W267" s="820"/>
      <c r="X267" s="820"/>
      <c r="Y267" s="820"/>
      <c r="Z267" s="820"/>
    </row>
    <row r="268" spans="1:26" ht="30.75">
      <c r="A268" s="845"/>
      <c r="B268" s="862" t="s">
        <v>7204</v>
      </c>
      <c r="C268" s="879" t="s">
        <v>2170</v>
      </c>
      <c r="D268" s="879"/>
      <c r="E268" s="879"/>
      <c r="F268" s="887"/>
      <c r="G268" s="829"/>
      <c r="H268" s="820"/>
      <c r="J268" s="820"/>
      <c r="K268" s="9"/>
      <c r="L268" s="820"/>
      <c r="M268" s="820"/>
      <c r="N268" s="820"/>
      <c r="O268" s="820"/>
      <c r="P268" s="820"/>
      <c r="Q268" s="820"/>
      <c r="R268" s="820"/>
      <c r="S268" s="820"/>
      <c r="T268" s="820"/>
      <c r="U268" s="820"/>
      <c r="V268" s="820"/>
      <c r="W268" s="820"/>
      <c r="X268" s="820"/>
      <c r="Y268" s="820"/>
      <c r="Z268" s="820"/>
    </row>
    <row r="269" spans="1:26" ht="60.75">
      <c r="A269" s="845"/>
      <c r="B269" s="862" t="s">
        <v>7205</v>
      </c>
      <c r="C269" s="879" t="s">
        <v>2170</v>
      </c>
      <c r="D269" s="879"/>
      <c r="E269" s="879"/>
      <c r="F269" s="887"/>
      <c r="G269" s="826"/>
      <c r="H269" s="820"/>
      <c r="J269" s="820"/>
      <c r="K269" s="9"/>
      <c r="L269" s="820"/>
      <c r="M269" s="820"/>
      <c r="N269" s="820"/>
      <c r="O269" s="820"/>
      <c r="P269" s="820"/>
      <c r="Q269" s="820"/>
      <c r="R269" s="820"/>
      <c r="S269" s="820"/>
      <c r="T269" s="820"/>
      <c r="U269" s="820"/>
      <c r="V269" s="820"/>
      <c r="W269" s="820"/>
      <c r="X269" s="820"/>
      <c r="Y269" s="820"/>
      <c r="Z269" s="820"/>
    </row>
    <row r="270" spans="1:26" ht="45.75">
      <c r="A270" s="845"/>
      <c r="B270" s="862" t="s">
        <v>7206</v>
      </c>
      <c r="C270" s="879" t="s">
        <v>2170</v>
      </c>
      <c r="D270" s="879"/>
      <c r="E270" s="879"/>
      <c r="F270" s="887"/>
      <c r="G270" s="829"/>
      <c r="H270" s="820"/>
      <c r="J270" s="820"/>
      <c r="K270" s="9"/>
      <c r="L270" s="820"/>
      <c r="M270" s="820"/>
      <c r="N270" s="820"/>
      <c r="O270" s="820"/>
      <c r="P270" s="820"/>
      <c r="Q270" s="820"/>
      <c r="R270" s="820"/>
      <c r="S270" s="820"/>
      <c r="T270" s="820"/>
      <c r="U270" s="820"/>
      <c r="V270" s="820"/>
      <c r="W270" s="820"/>
      <c r="X270" s="820"/>
      <c r="Y270" s="820"/>
      <c r="Z270" s="820"/>
    </row>
    <row r="271" spans="1:26" ht="45.75">
      <c r="A271" s="845"/>
      <c r="B271" s="862" t="s">
        <v>7207</v>
      </c>
      <c r="C271" s="879" t="s">
        <v>2170</v>
      </c>
      <c r="D271" s="879"/>
      <c r="E271" s="879"/>
      <c r="F271" s="887"/>
      <c r="G271" s="829"/>
      <c r="H271" s="820"/>
      <c r="J271" s="820"/>
      <c r="K271" s="9"/>
      <c r="L271" s="820"/>
      <c r="M271" s="820"/>
      <c r="N271" s="820"/>
      <c r="O271" s="820"/>
      <c r="P271" s="820"/>
      <c r="Q271" s="820"/>
      <c r="R271" s="820"/>
      <c r="S271" s="820"/>
      <c r="T271" s="820"/>
      <c r="U271" s="820"/>
      <c r="V271" s="820"/>
      <c r="W271" s="820"/>
      <c r="X271" s="820"/>
      <c r="Y271" s="820"/>
      <c r="Z271" s="820"/>
    </row>
    <row r="272" spans="1:26" ht="15.75">
      <c r="A272" s="845" t="s">
        <v>7208</v>
      </c>
      <c r="B272" s="862"/>
      <c r="C272" s="879"/>
      <c r="D272" s="879"/>
      <c r="E272" s="879"/>
      <c r="F272" s="887"/>
      <c r="G272" s="829"/>
      <c r="H272" s="820"/>
      <c r="J272" s="820"/>
      <c r="K272" s="9"/>
      <c r="L272" s="820"/>
      <c r="M272" s="820"/>
      <c r="N272" s="820"/>
      <c r="O272" s="820"/>
      <c r="P272" s="820"/>
      <c r="Q272" s="820"/>
      <c r="R272" s="820"/>
      <c r="S272" s="820"/>
      <c r="T272" s="820"/>
      <c r="U272" s="820"/>
      <c r="V272" s="820"/>
      <c r="W272" s="820"/>
      <c r="X272" s="820"/>
      <c r="Y272" s="820"/>
      <c r="Z272" s="820"/>
    </row>
    <row r="273" spans="1:26" ht="45.75">
      <c r="A273" s="845"/>
      <c r="B273" s="862" t="s">
        <v>7209</v>
      </c>
      <c r="C273" s="879" t="s">
        <v>2170</v>
      </c>
      <c r="D273" s="879"/>
      <c r="E273" s="879"/>
      <c r="F273" s="887"/>
      <c r="G273" s="829"/>
      <c r="H273" s="820"/>
      <c r="J273" s="820"/>
      <c r="K273" s="9"/>
      <c r="L273" s="820"/>
      <c r="M273" s="820"/>
      <c r="N273" s="820"/>
      <c r="O273" s="820"/>
      <c r="P273" s="820"/>
      <c r="Q273" s="820"/>
      <c r="R273" s="820"/>
      <c r="S273" s="820"/>
      <c r="T273" s="820"/>
      <c r="U273" s="820"/>
      <c r="V273" s="820"/>
      <c r="W273" s="820"/>
      <c r="X273" s="820"/>
      <c r="Y273" s="820"/>
      <c r="Z273" s="820"/>
    </row>
    <row r="274" spans="1:26" ht="45.75">
      <c r="A274" s="845"/>
      <c r="B274" s="862" t="s">
        <v>7210</v>
      </c>
      <c r="C274" s="879" t="s">
        <v>2170</v>
      </c>
      <c r="D274" s="879"/>
      <c r="E274" s="879"/>
      <c r="F274" s="887"/>
      <c r="G274" s="829"/>
      <c r="H274" s="820"/>
      <c r="J274" s="820"/>
      <c r="K274" s="9"/>
      <c r="L274" s="820"/>
      <c r="M274" s="820"/>
      <c r="N274" s="820"/>
      <c r="O274" s="820"/>
      <c r="P274" s="820"/>
      <c r="Q274" s="820"/>
      <c r="R274" s="820"/>
      <c r="S274" s="820"/>
      <c r="T274" s="820"/>
      <c r="U274" s="820"/>
      <c r="V274" s="820"/>
      <c r="W274" s="820"/>
      <c r="X274" s="820"/>
      <c r="Y274" s="820"/>
      <c r="Z274" s="820"/>
    </row>
    <row r="275" spans="1:26" ht="60.75">
      <c r="A275" s="845"/>
      <c r="B275" s="862" t="s">
        <v>7211</v>
      </c>
      <c r="C275" s="879" t="s">
        <v>2170</v>
      </c>
      <c r="D275" s="879"/>
      <c r="E275" s="879"/>
      <c r="F275" s="887"/>
      <c r="G275" s="829"/>
      <c r="H275" s="820"/>
      <c r="J275" s="820"/>
      <c r="K275" s="9"/>
      <c r="L275" s="820"/>
      <c r="M275" s="820"/>
      <c r="N275" s="820"/>
      <c r="O275" s="820"/>
      <c r="P275" s="820"/>
      <c r="Q275" s="820"/>
      <c r="R275" s="820"/>
      <c r="S275" s="820"/>
      <c r="T275" s="820"/>
      <c r="U275" s="820"/>
      <c r="V275" s="820"/>
      <c r="W275" s="820"/>
      <c r="X275" s="820"/>
      <c r="Y275" s="820"/>
      <c r="Z275" s="820"/>
    </row>
    <row r="276" spans="1:26" ht="45.75">
      <c r="A276" s="845"/>
      <c r="B276" s="862" t="s">
        <v>7212</v>
      </c>
      <c r="C276" s="879" t="s">
        <v>2170</v>
      </c>
      <c r="D276" s="879"/>
      <c r="E276" s="879"/>
      <c r="F276" s="887"/>
      <c r="G276" s="829"/>
      <c r="H276" s="820"/>
      <c r="J276" s="820"/>
      <c r="K276" s="9"/>
      <c r="L276" s="820"/>
      <c r="M276" s="820"/>
      <c r="N276" s="820"/>
      <c r="O276" s="820"/>
      <c r="P276" s="820"/>
      <c r="Q276" s="820"/>
      <c r="R276" s="820"/>
      <c r="S276" s="820"/>
      <c r="T276" s="820"/>
      <c r="U276" s="820"/>
      <c r="V276" s="820"/>
      <c r="W276" s="820"/>
      <c r="X276" s="820"/>
      <c r="Y276" s="820"/>
      <c r="Z276" s="820"/>
    </row>
    <row r="277" spans="1:26" ht="30.75">
      <c r="A277" s="845"/>
      <c r="B277" s="862" t="s">
        <v>7213</v>
      </c>
      <c r="C277" s="879" t="s">
        <v>2170</v>
      </c>
      <c r="D277" s="879"/>
      <c r="E277" s="879"/>
      <c r="F277" s="887"/>
      <c r="G277" s="829"/>
      <c r="H277" s="820"/>
      <c r="J277" s="820"/>
      <c r="K277" s="9"/>
      <c r="L277" s="820"/>
      <c r="M277" s="820"/>
      <c r="N277" s="820"/>
      <c r="O277" s="820"/>
      <c r="P277" s="820"/>
      <c r="Q277" s="820"/>
      <c r="R277" s="820"/>
      <c r="S277" s="820"/>
      <c r="T277" s="820"/>
      <c r="U277" s="820"/>
      <c r="V277" s="820"/>
      <c r="W277" s="820"/>
      <c r="X277" s="820"/>
      <c r="Y277" s="820"/>
      <c r="Z277" s="820"/>
    </row>
    <row r="278" spans="1:26" ht="60.75">
      <c r="A278" s="845"/>
      <c r="B278" s="862" t="s">
        <v>7214</v>
      </c>
      <c r="C278" s="868"/>
      <c r="D278" s="879" t="s">
        <v>2336</v>
      </c>
      <c r="E278" s="879"/>
      <c r="F278" s="887" t="s">
        <v>7215</v>
      </c>
      <c r="G278" s="829"/>
      <c r="H278" s="820"/>
      <c r="J278" s="820"/>
      <c r="K278" s="9"/>
      <c r="L278" s="820"/>
      <c r="M278" s="820"/>
      <c r="N278" s="820"/>
      <c r="O278" s="820"/>
      <c r="P278" s="820"/>
      <c r="Q278" s="820"/>
      <c r="R278" s="820"/>
      <c r="S278" s="820"/>
      <c r="T278" s="820"/>
      <c r="U278" s="820"/>
      <c r="V278" s="820"/>
      <c r="W278" s="820"/>
      <c r="X278" s="820"/>
      <c r="Y278" s="820"/>
      <c r="Z278" s="820"/>
    </row>
    <row r="279" spans="1:26" ht="45.75">
      <c r="A279" s="845"/>
      <c r="B279" s="862" t="s">
        <v>7216</v>
      </c>
      <c r="C279" s="879" t="s">
        <v>2170</v>
      </c>
      <c r="D279" s="879"/>
      <c r="E279" s="879"/>
      <c r="F279" s="887"/>
      <c r="G279" s="826"/>
      <c r="H279" s="820"/>
      <c r="J279" s="820"/>
      <c r="K279" s="9"/>
      <c r="L279" s="820"/>
      <c r="M279" s="820"/>
      <c r="N279" s="820"/>
      <c r="O279" s="820"/>
      <c r="P279" s="820"/>
      <c r="Q279" s="820"/>
      <c r="R279" s="820"/>
      <c r="S279" s="820"/>
      <c r="T279" s="820"/>
      <c r="U279" s="820"/>
      <c r="V279" s="820"/>
      <c r="W279" s="820"/>
      <c r="X279" s="820"/>
      <c r="Y279" s="820"/>
      <c r="Z279" s="820"/>
    </row>
    <row r="280" spans="1:26" ht="15.75">
      <c r="A280" s="845" t="s">
        <v>7217</v>
      </c>
      <c r="B280" s="862"/>
      <c r="C280" s="879"/>
      <c r="D280" s="879"/>
      <c r="E280" s="879"/>
      <c r="F280" s="887"/>
      <c r="G280" s="829"/>
      <c r="H280" s="820"/>
      <c r="J280" s="820"/>
      <c r="K280" s="9"/>
      <c r="L280" s="820"/>
      <c r="M280" s="820"/>
      <c r="N280" s="820"/>
      <c r="O280" s="820"/>
      <c r="P280" s="820"/>
      <c r="Q280" s="820"/>
      <c r="R280" s="820"/>
      <c r="S280" s="820"/>
      <c r="T280" s="820"/>
      <c r="U280" s="820"/>
      <c r="V280" s="820"/>
      <c r="W280" s="820"/>
      <c r="X280" s="820"/>
      <c r="Y280" s="820"/>
      <c r="Z280" s="820"/>
    </row>
    <row r="281" spans="1:26" ht="45.75">
      <c r="A281" s="845"/>
      <c r="B281" s="862" t="s">
        <v>7218</v>
      </c>
      <c r="C281" s="868"/>
      <c r="D281" s="879" t="s">
        <v>2336</v>
      </c>
      <c r="E281" s="879"/>
      <c r="F281" s="890" t="s">
        <v>7219</v>
      </c>
      <c r="G281" s="891" t="s">
        <v>7220</v>
      </c>
      <c r="H281" s="892" t="s">
        <v>7221</v>
      </c>
      <c r="J281" s="820"/>
      <c r="K281" s="9"/>
      <c r="L281" s="820"/>
      <c r="M281" s="820"/>
      <c r="N281" s="820"/>
      <c r="O281" s="820"/>
      <c r="P281" s="820"/>
      <c r="Q281" s="820"/>
      <c r="R281" s="820"/>
      <c r="S281" s="820"/>
      <c r="T281" s="820"/>
      <c r="U281" s="820"/>
      <c r="V281" s="820"/>
      <c r="W281" s="820"/>
      <c r="X281" s="820"/>
      <c r="Y281" s="820"/>
      <c r="Z281" s="820"/>
    </row>
    <row r="282" spans="1:26" ht="15.75">
      <c r="A282" s="845" t="s">
        <v>7222</v>
      </c>
      <c r="B282" s="862"/>
      <c r="C282" s="868"/>
      <c r="D282" s="879"/>
      <c r="E282" s="879"/>
      <c r="F282" s="887"/>
      <c r="G282" s="829"/>
      <c r="H282" s="820"/>
      <c r="J282" s="820"/>
      <c r="K282" s="9"/>
      <c r="L282" s="820"/>
      <c r="M282" s="820"/>
      <c r="N282" s="820"/>
      <c r="O282" s="820"/>
      <c r="P282" s="820"/>
      <c r="Q282" s="820"/>
      <c r="R282" s="820"/>
      <c r="S282" s="820"/>
      <c r="T282" s="820"/>
      <c r="U282" s="820"/>
      <c r="V282" s="820"/>
      <c r="W282" s="820"/>
      <c r="X282" s="820"/>
      <c r="Y282" s="820"/>
      <c r="Z282" s="820"/>
    </row>
    <row r="283" spans="1:26" ht="30.75">
      <c r="A283" s="845"/>
      <c r="B283" s="862" t="s">
        <v>7223</v>
      </c>
      <c r="C283" s="868"/>
      <c r="D283" s="879" t="s">
        <v>2336</v>
      </c>
      <c r="E283" s="879"/>
      <c r="F283" s="887" t="s">
        <v>7224</v>
      </c>
      <c r="G283" s="829"/>
      <c r="H283" s="820"/>
      <c r="J283" s="820"/>
      <c r="K283" s="9"/>
      <c r="L283" s="820"/>
      <c r="M283" s="820"/>
      <c r="N283" s="820"/>
      <c r="O283" s="820"/>
      <c r="P283" s="820"/>
      <c r="Q283" s="820"/>
      <c r="R283" s="820"/>
      <c r="S283" s="820"/>
      <c r="T283" s="820"/>
      <c r="U283" s="820"/>
      <c r="V283" s="820"/>
      <c r="W283" s="820"/>
      <c r="X283" s="820"/>
      <c r="Y283" s="820"/>
      <c r="Z283" s="820"/>
    </row>
    <row r="284" spans="1:26" ht="30.75">
      <c r="A284" s="844" t="s">
        <v>7225</v>
      </c>
      <c r="B284" s="862"/>
      <c r="C284" s="879"/>
      <c r="D284" s="879"/>
      <c r="E284" s="879"/>
      <c r="F284" s="887"/>
      <c r="G284" s="829"/>
      <c r="H284" s="820"/>
      <c r="J284" s="820"/>
      <c r="K284" s="9"/>
      <c r="L284" s="820"/>
      <c r="M284" s="820"/>
      <c r="N284" s="820"/>
      <c r="O284" s="820"/>
      <c r="P284" s="820"/>
      <c r="Q284" s="820"/>
      <c r="R284" s="820"/>
      <c r="S284" s="820"/>
      <c r="T284" s="820"/>
      <c r="U284" s="820"/>
      <c r="V284" s="820"/>
      <c r="W284" s="820"/>
      <c r="X284" s="820"/>
      <c r="Y284" s="820"/>
      <c r="Z284" s="820"/>
    </row>
    <row r="285" spans="1:26" ht="45.75">
      <c r="A285" s="854"/>
      <c r="B285" s="862" t="s">
        <v>7226</v>
      </c>
      <c r="C285" s="879" t="s">
        <v>2170</v>
      </c>
      <c r="D285" s="879"/>
      <c r="E285" s="879"/>
      <c r="F285" s="887"/>
      <c r="G285" s="829"/>
      <c r="H285" s="820"/>
      <c r="J285" s="820"/>
      <c r="K285" s="9"/>
      <c r="L285" s="820"/>
      <c r="M285" s="820"/>
      <c r="N285" s="820"/>
      <c r="O285" s="820"/>
      <c r="P285" s="820"/>
      <c r="Q285" s="820"/>
      <c r="R285" s="820"/>
      <c r="S285" s="820"/>
      <c r="T285" s="820"/>
      <c r="U285" s="820"/>
      <c r="V285" s="820"/>
      <c r="W285" s="820"/>
      <c r="X285" s="820"/>
      <c r="Y285" s="820"/>
      <c r="Z285" s="820"/>
    </row>
    <row r="286" spans="1:26" ht="75.75">
      <c r="A286" s="831"/>
      <c r="B286" s="862" t="s">
        <v>7227</v>
      </c>
      <c r="C286" s="893" t="s">
        <v>2170</v>
      </c>
      <c r="D286" s="879"/>
      <c r="E286" s="879"/>
      <c r="F286" s="887" t="s">
        <v>7228</v>
      </c>
      <c r="G286" s="891" t="s">
        <v>7229</v>
      </c>
      <c r="H286" s="892" t="s">
        <v>7221</v>
      </c>
      <c r="J286" s="820"/>
      <c r="K286" s="9"/>
      <c r="L286" s="820"/>
      <c r="M286" s="820"/>
      <c r="N286" s="820"/>
      <c r="O286" s="820"/>
      <c r="P286" s="820"/>
      <c r="Q286" s="820"/>
      <c r="R286" s="820"/>
      <c r="S286" s="820"/>
      <c r="T286" s="820"/>
      <c r="U286" s="820"/>
      <c r="V286" s="820"/>
      <c r="W286" s="820"/>
      <c r="X286" s="820"/>
      <c r="Y286" s="820"/>
      <c r="Z286" s="820"/>
    </row>
    <row r="287" spans="1:26" ht="45.75">
      <c r="A287" s="831"/>
      <c r="B287" s="894" t="s">
        <v>7230</v>
      </c>
      <c r="C287" s="879" t="s">
        <v>2170</v>
      </c>
      <c r="D287" s="648"/>
      <c r="E287" s="648"/>
      <c r="F287" s="648"/>
      <c r="G287" s="826"/>
      <c r="H287" s="895"/>
      <c r="J287" s="820"/>
      <c r="K287" s="9"/>
      <c r="L287" s="820"/>
      <c r="M287" s="820"/>
      <c r="N287" s="895"/>
      <c r="O287" s="820"/>
      <c r="P287" s="820"/>
      <c r="Q287" s="820"/>
      <c r="R287" s="820"/>
      <c r="S287" s="820"/>
      <c r="T287" s="820"/>
      <c r="U287" s="820"/>
      <c r="V287" s="820"/>
      <c r="W287" s="820"/>
      <c r="X287" s="820"/>
      <c r="Y287" s="820"/>
      <c r="Z287" s="820"/>
    </row>
    <row r="288" spans="1:26" ht="75.75">
      <c r="A288" s="831"/>
      <c r="B288" s="896" t="s">
        <v>7231</v>
      </c>
      <c r="C288" s="879" t="s">
        <v>2170</v>
      </c>
      <c r="D288" s="648"/>
      <c r="E288" s="648"/>
      <c r="F288" s="648"/>
      <c r="G288" s="829"/>
      <c r="H288" s="895"/>
      <c r="J288" s="820"/>
      <c r="K288" s="9"/>
      <c r="L288" s="820"/>
      <c r="M288" s="820"/>
      <c r="N288" s="895"/>
      <c r="O288" s="820"/>
      <c r="P288" s="820"/>
      <c r="Q288" s="820"/>
      <c r="R288" s="820"/>
      <c r="S288" s="820"/>
      <c r="T288" s="820"/>
      <c r="U288" s="820"/>
      <c r="V288" s="820"/>
      <c r="W288" s="820"/>
      <c r="X288" s="820"/>
      <c r="Y288" s="820"/>
      <c r="Z288" s="820"/>
    </row>
    <row r="289" spans="1:26" ht="90.75">
      <c r="A289" s="837"/>
      <c r="B289" s="896" t="s">
        <v>7232</v>
      </c>
      <c r="C289" s="879" t="s">
        <v>2170</v>
      </c>
      <c r="D289" s="648"/>
      <c r="E289" s="648"/>
      <c r="F289" s="648"/>
      <c r="G289" s="829"/>
      <c r="H289" s="895"/>
      <c r="J289" s="820"/>
      <c r="K289" s="9"/>
      <c r="L289" s="820"/>
      <c r="M289" s="820"/>
      <c r="N289" s="895"/>
      <c r="O289" s="820"/>
      <c r="P289" s="820"/>
      <c r="Q289" s="820"/>
      <c r="R289" s="820"/>
      <c r="S289" s="820"/>
      <c r="T289" s="820"/>
      <c r="U289" s="820"/>
      <c r="V289" s="820"/>
      <c r="W289" s="820"/>
      <c r="X289" s="820"/>
      <c r="Y289" s="820"/>
      <c r="Z289" s="820"/>
    </row>
    <row r="290" spans="1:26" ht="45.75">
      <c r="A290" s="837"/>
      <c r="B290" s="896" t="s">
        <v>7233</v>
      </c>
      <c r="C290" s="879" t="s">
        <v>2170</v>
      </c>
      <c r="D290" s="648"/>
      <c r="E290" s="648"/>
      <c r="F290" s="648"/>
      <c r="G290" s="829"/>
      <c r="H290" s="895"/>
      <c r="J290" s="820"/>
      <c r="K290" s="9"/>
      <c r="L290" s="820"/>
      <c r="M290" s="820"/>
      <c r="N290" s="895"/>
      <c r="O290" s="820"/>
      <c r="P290" s="820"/>
      <c r="Q290" s="820"/>
      <c r="R290" s="820"/>
      <c r="S290" s="820"/>
      <c r="T290" s="820"/>
      <c r="U290" s="820"/>
      <c r="V290" s="820"/>
      <c r="W290" s="820"/>
      <c r="X290" s="820"/>
      <c r="Y290" s="820"/>
      <c r="Z290" s="820"/>
    </row>
    <row r="291" spans="1:26" ht="15.75">
      <c r="A291" s="897" t="s">
        <v>7234</v>
      </c>
      <c r="B291" s="896"/>
      <c r="C291" s="648"/>
      <c r="D291" s="648"/>
      <c r="E291" s="648"/>
      <c r="F291" s="648"/>
      <c r="G291" s="829"/>
      <c r="H291" s="895"/>
      <c r="J291" s="820"/>
      <c r="K291" s="9"/>
      <c r="L291" s="820"/>
      <c r="M291" s="820"/>
      <c r="N291" s="895"/>
      <c r="O291" s="820"/>
      <c r="P291" s="820"/>
      <c r="Q291" s="820"/>
      <c r="R291" s="820"/>
      <c r="S291" s="820"/>
      <c r="T291" s="820"/>
      <c r="U291" s="820"/>
      <c r="V291" s="820"/>
      <c r="W291" s="820"/>
      <c r="X291" s="820"/>
      <c r="Y291" s="820"/>
      <c r="Z291" s="820"/>
    </row>
    <row r="292" spans="1:26" ht="15.75">
      <c r="A292" s="898" t="s">
        <v>7235</v>
      </c>
      <c r="B292" s="896"/>
      <c r="C292" s="879" t="s">
        <v>2170</v>
      </c>
      <c r="D292" s="648"/>
      <c r="E292" s="648"/>
      <c r="F292" s="648"/>
      <c r="G292" s="829"/>
      <c r="H292" s="895"/>
      <c r="J292" s="820"/>
      <c r="K292" s="9"/>
      <c r="L292" s="820"/>
      <c r="M292" s="820"/>
      <c r="N292" s="895"/>
      <c r="O292" s="820"/>
      <c r="P292" s="820"/>
      <c r="Q292" s="820"/>
      <c r="R292" s="820"/>
      <c r="S292" s="820"/>
      <c r="T292" s="820"/>
      <c r="U292" s="820"/>
      <c r="V292" s="820"/>
      <c r="W292" s="820"/>
      <c r="X292" s="820"/>
      <c r="Y292" s="820"/>
      <c r="Z292" s="820"/>
    </row>
    <row r="293" spans="1:26" ht="30.75">
      <c r="A293" s="831"/>
      <c r="B293" s="896" t="s">
        <v>7236</v>
      </c>
      <c r="C293" s="879" t="s">
        <v>2170</v>
      </c>
      <c r="D293" s="648"/>
      <c r="E293" s="648"/>
      <c r="F293" s="648"/>
      <c r="G293" s="829"/>
      <c r="H293" s="895"/>
      <c r="J293" s="820"/>
      <c r="K293" s="9"/>
      <c r="L293" s="820"/>
      <c r="M293" s="820"/>
      <c r="N293" s="895"/>
      <c r="O293" s="820"/>
      <c r="P293" s="820"/>
      <c r="Q293" s="820"/>
      <c r="R293" s="820"/>
      <c r="S293" s="820"/>
      <c r="T293" s="820"/>
      <c r="U293" s="820"/>
      <c r="V293" s="820"/>
      <c r="W293" s="820"/>
      <c r="X293" s="820"/>
      <c r="Y293" s="820"/>
      <c r="Z293" s="820"/>
    </row>
    <row r="294" spans="1:26" ht="30.75">
      <c r="A294" s="837"/>
      <c r="B294" s="896" t="s">
        <v>7237</v>
      </c>
      <c r="C294" s="879" t="s">
        <v>2170</v>
      </c>
      <c r="D294" s="648"/>
      <c r="E294" s="648"/>
      <c r="F294" s="648"/>
      <c r="G294" s="829"/>
      <c r="H294" s="895"/>
      <c r="J294" s="820"/>
      <c r="K294" s="9"/>
      <c r="L294" s="820"/>
      <c r="M294" s="820"/>
      <c r="N294" s="895"/>
      <c r="O294" s="820"/>
      <c r="P294" s="820"/>
      <c r="Q294" s="820"/>
      <c r="R294" s="820"/>
      <c r="S294" s="820"/>
      <c r="T294" s="820"/>
      <c r="U294" s="820"/>
      <c r="V294" s="820"/>
      <c r="W294" s="820"/>
      <c r="X294" s="820"/>
      <c r="Y294" s="820"/>
      <c r="Z294" s="820"/>
    </row>
    <row r="295" spans="1:26" ht="45.75">
      <c r="A295" s="837"/>
      <c r="B295" s="896" t="s">
        <v>7238</v>
      </c>
      <c r="C295" s="879" t="s">
        <v>2170</v>
      </c>
      <c r="D295" s="648"/>
      <c r="E295" s="648"/>
      <c r="F295" s="648"/>
      <c r="G295" s="829"/>
      <c r="H295" s="895"/>
      <c r="J295" s="820"/>
      <c r="K295" s="9"/>
      <c r="L295" s="820"/>
      <c r="M295" s="820"/>
      <c r="N295" s="895"/>
      <c r="O295" s="820"/>
      <c r="P295" s="820"/>
      <c r="Q295" s="820"/>
      <c r="R295" s="820"/>
      <c r="S295" s="820"/>
      <c r="T295" s="820"/>
      <c r="U295" s="820"/>
      <c r="V295" s="820"/>
      <c r="W295" s="820"/>
      <c r="X295" s="820"/>
      <c r="Y295" s="820"/>
      <c r="Z295" s="820"/>
    </row>
    <row r="296" spans="1:26" ht="60.75">
      <c r="A296" s="837"/>
      <c r="B296" s="896" t="s">
        <v>7239</v>
      </c>
      <c r="C296" s="879" t="s">
        <v>2170</v>
      </c>
      <c r="D296" s="648"/>
      <c r="E296" s="648"/>
      <c r="F296" s="648"/>
      <c r="G296" s="826"/>
      <c r="H296" s="895"/>
      <c r="J296" s="820"/>
      <c r="K296" s="9"/>
      <c r="L296" s="820"/>
      <c r="M296" s="820"/>
      <c r="N296" s="895"/>
      <c r="O296" s="820"/>
      <c r="P296" s="820"/>
      <c r="Q296" s="820"/>
      <c r="R296" s="820"/>
      <c r="S296" s="820"/>
      <c r="T296" s="820"/>
      <c r="U296" s="820"/>
      <c r="V296" s="820"/>
      <c r="W296" s="820"/>
      <c r="X296" s="820"/>
      <c r="Y296" s="820"/>
      <c r="Z296" s="820"/>
    </row>
    <row r="297" spans="1:26" ht="409.6">
      <c r="A297" s="837"/>
      <c r="B297" s="896" t="s">
        <v>7240</v>
      </c>
      <c r="C297" s="879" t="s">
        <v>2170</v>
      </c>
      <c r="D297" s="648"/>
      <c r="E297" s="648"/>
      <c r="F297" s="648"/>
      <c r="G297" s="826"/>
      <c r="H297" s="895"/>
      <c r="J297" s="820"/>
      <c r="K297" s="9"/>
      <c r="L297" s="820"/>
      <c r="M297" s="820"/>
      <c r="N297" s="895"/>
      <c r="O297" s="820"/>
      <c r="P297" s="820"/>
      <c r="Q297" s="820"/>
      <c r="R297" s="820"/>
      <c r="S297" s="820"/>
      <c r="T297" s="820"/>
      <c r="U297" s="820"/>
      <c r="V297" s="820"/>
      <c r="W297" s="820"/>
      <c r="X297" s="820"/>
      <c r="Y297" s="820"/>
      <c r="Z297" s="820"/>
    </row>
    <row r="298" spans="1:26" ht="15.75">
      <c r="A298" s="839" t="s">
        <v>7241</v>
      </c>
      <c r="B298" s="883"/>
      <c r="C298" s="885"/>
      <c r="D298" s="885"/>
      <c r="E298" s="885"/>
      <c r="F298" s="888"/>
      <c r="G298" s="829"/>
      <c r="H298" s="820"/>
      <c r="J298" s="820"/>
      <c r="K298" s="9"/>
      <c r="L298" s="820"/>
      <c r="M298" s="820"/>
      <c r="N298" s="820"/>
      <c r="O298" s="820"/>
      <c r="P298" s="820"/>
      <c r="Q298" s="820"/>
      <c r="R298" s="820"/>
      <c r="S298" s="820"/>
      <c r="T298" s="820"/>
      <c r="U298" s="820"/>
      <c r="V298" s="820"/>
      <c r="W298" s="820"/>
      <c r="X298" s="820"/>
      <c r="Y298" s="820"/>
      <c r="Z298" s="820"/>
    </row>
    <row r="299" spans="1:26" ht="30.75">
      <c r="A299" s="831"/>
      <c r="B299" s="862" t="s">
        <v>7242</v>
      </c>
      <c r="C299" s="879" t="s">
        <v>2170</v>
      </c>
      <c r="D299" s="879"/>
      <c r="E299" s="879"/>
      <c r="F299" s="887"/>
      <c r="G299" s="829"/>
      <c r="H299" s="820"/>
      <c r="J299" s="820"/>
      <c r="K299" s="9"/>
      <c r="L299" s="820"/>
      <c r="M299" s="820"/>
      <c r="N299" s="820"/>
      <c r="O299" s="820"/>
      <c r="P299" s="820"/>
      <c r="Q299" s="820"/>
      <c r="R299" s="820"/>
      <c r="S299" s="820"/>
      <c r="T299" s="820"/>
      <c r="U299" s="820"/>
      <c r="V299" s="820"/>
      <c r="W299" s="820"/>
      <c r="X299" s="820"/>
      <c r="Y299" s="820"/>
      <c r="Z299" s="820"/>
    </row>
    <row r="300" spans="1:26" ht="15.75">
      <c r="A300" s="831"/>
      <c r="B300" s="862"/>
      <c r="C300" s="879"/>
      <c r="D300" s="879"/>
      <c r="E300" s="879"/>
      <c r="F300" s="887"/>
      <c r="G300" s="829"/>
      <c r="H300" s="820"/>
      <c r="J300" s="820"/>
      <c r="K300" s="9"/>
      <c r="L300" s="820"/>
      <c r="M300" s="820"/>
      <c r="N300" s="820"/>
      <c r="O300" s="820"/>
      <c r="P300" s="820"/>
      <c r="Q300" s="820"/>
      <c r="R300" s="820"/>
      <c r="S300" s="820"/>
      <c r="T300" s="820"/>
      <c r="U300" s="820"/>
      <c r="V300" s="820"/>
      <c r="W300" s="820"/>
      <c r="X300" s="820"/>
      <c r="Y300" s="820"/>
      <c r="Z300" s="820"/>
    </row>
    <row r="301" spans="1:26" ht="15.75">
      <c r="A301" s="839" t="s">
        <v>7243</v>
      </c>
      <c r="B301" s="883"/>
      <c r="C301" s="885"/>
      <c r="D301" s="885"/>
      <c r="E301" s="885"/>
      <c r="F301" s="888"/>
      <c r="G301" s="829"/>
      <c r="H301" s="820"/>
      <c r="J301" s="820"/>
      <c r="K301" s="9"/>
      <c r="L301" s="820"/>
      <c r="M301" s="820"/>
      <c r="N301" s="820"/>
      <c r="O301" s="820"/>
      <c r="P301" s="820"/>
      <c r="Q301" s="820"/>
      <c r="R301" s="820"/>
      <c r="S301" s="820"/>
      <c r="T301" s="820"/>
      <c r="U301" s="820"/>
      <c r="V301" s="820"/>
      <c r="W301" s="820"/>
      <c r="X301" s="820"/>
      <c r="Y301" s="820"/>
      <c r="Z301" s="820"/>
    </row>
    <row r="302" spans="1:26" ht="45.75">
      <c r="A302" s="899"/>
      <c r="B302" s="869" t="s">
        <v>7244</v>
      </c>
      <c r="C302" s="879" t="s">
        <v>2206</v>
      </c>
      <c r="D302" s="879"/>
      <c r="E302" s="879"/>
      <c r="F302" s="887" t="s">
        <v>7245</v>
      </c>
      <c r="G302" s="829"/>
      <c r="H302" s="820"/>
      <c r="J302" s="820"/>
      <c r="K302" s="9"/>
      <c r="L302" s="820"/>
      <c r="M302" s="820"/>
      <c r="N302" s="820"/>
      <c r="O302" s="820"/>
      <c r="P302" s="820"/>
      <c r="Q302" s="820"/>
      <c r="R302" s="820"/>
      <c r="S302" s="820"/>
      <c r="T302" s="820"/>
      <c r="U302" s="820"/>
      <c r="V302" s="820"/>
      <c r="W302" s="820"/>
      <c r="X302" s="820"/>
      <c r="Y302" s="820"/>
      <c r="Z302" s="820"/>
    </row>
    <row r="303" spans="1:26" s="868" customFormat="1" ht="45">
      <c r="A303" s="900"/>
      <c r="B303" s="901" t="s">
        <v>7246</v>
      </c>
      <c r="C303" s="879" t="s">
        <v>2170</v>
      </c>
      <c r="D303" s="879"/>
      <c r="E303" s="879"/>
      <c r="F303" s="887"/>
      <c r="G303" s="829"/>
      <c r="H303" s="820"/>
      <c r="J303" s="820"/>
      <c r="K303" s="9"/>
      <c r="L303" s="820"/>
      <c r="M303" s="820"/>
      <c r="N303" s="820"/>
      <c r="O303" s="820"/>
      <c r="P303" s="820"/>
      <c r="Q303" s="820"/>
      <c r="R303" s="820"/>
      <c r="S303" s="820"/>
      <c r="T303" s="820"/>
      <c r="U303" s="820"/>
      <c r="V303" s="820"/>
      <c r="W303" s="820"/>
      <c r="X303" s="820"/>
      <c r="Y303" s="820"/>
      <c r="Z303" s="820"/>
    </row>
    <row r="304" spans="1:26" ht="15.75">
      <c r="A304" s="902" t="s">
        <v>7247</v>
      </c>
      <c r="B304" s="903"/>
      <c r="C304" s="879"/>
      <c r="D304" s="879"/>
      <c r="E304" s="879"/>
      <c r="F304" s="887"/>
      <c r="G304" s="829"/>
      <c r="H304" s="820"/>
      <c r="J304" s="820"/>
      <c r="K304" s="9"/>
      <c r="L304" s="820"/>
      <c r="M304" s="820"/>
      <c r="N304" s="820"/>
      <c r="O304" s="820"/>
      <c r="P304" s="820"/>
      <c r="Q304" s="820"/>
      <c r="R304" s="820"/>
      <c r="S304" s="820"/>
      <c r="T304" s="820"/>
      <c r="U304" s="820"/>
      <c r="V304" s="820"/>
      <c r="W304" s="820"/>
      <c r="X304" s="820"/>
      <c r="Y304" s="820"/>
      <c r="Z304" s="820"/>
    </row>
    <row r="305" spans="1:26" ht="45.75">
      <c r="A305" s="902"/>
      <c r="B305" s="903" t="s">
        <v>7248</v>
      </c>
      <c r="C305" s="879" t="s">
        <v>2170</v>
      </c>
      <c r="D305" s="879"/>
      <c r="E305" s="879"/>
      <c r="F305" s="887"/>
      <c r="G305" s="826"/>
      <c r="H305" s="820"/>
      <c r="J305" s="820"/>
      <c r="K305" s="9"/>
      <c r="L305" s="820"/>
      <c r="M305" s="820"/>
      <c r="N305" s="820"/>
      <c r="O305" s="820"/>
      <c r="P305" s="820"/>
      <c r="Q305" s="820"/>
      <c r="R305" s="820"/>
      <c r="S305" s="820"/>
      <c r="T305" s="820"/>
      <c r="U305" s="820"/>
      <c r="V305" s="820"/>
      <c r="W305" s="820"/>
      <c r="X305" s="820"/>
      <c r="Y305" s="820"/>
      <c r="Z305" s="820"/>
    </row>
    <row r="306" spans="1:26" ht="45.75">
      <c r="A306" s="902"/>
      <c r="B306" s="903" t="s">
        <v>7249</v>
      </c>
      <c r="C306" s="879" t="s">
        <v>2170</v>
      </c>
      <c r="D306" s="879"/>
      <c r="E306" s="879"/>
      <c r="F306" s="887"/>
      <c r="G306" s="829"/>
      <c r="H306" s="820"/>
      <c r="J306" s="820"/>
      <c r="K306" s="9"/>
      <c r="L306" s="820"/>
      <c r="M306" s="820"/>
      <c r="N306" s="820"/>
      <c r="O306" s="820"/>
      <c r="P306" s="820"/>
      <c r="Q306" s="820"/>
      <c r="R306" s="820"/>
      <c r="S306" s="820"/>
      <c r="T306" s="820"/>
      <c r="U306" s="820"/>
      <c r="V306" s="820"/>
      <c r="W306" s="820"/>
      <c r="X306" s="820"/>
      <c r="Y306" s="820"/>
      <c r="Z306" s="820"/>
    </row>
    <row r="307" spans="1:26" ht="75.75">
      <c r="A307" s="902"/>
      <c r="B307" s="903" t="s">
        <v>7250</v>
      </c>
      <c r="C307" s="879" t="s">
        <v>2170</v>
      </c>
      <c r="D307" s="879"/>
      <c r="E307" s="879"/>
      <c r="F307" s="887"/>
      <c r="G307" s="829"/>
      <c r="H307" s="820"/>
      <c r="J307" s="820"/>
      <c r="K307" s="9"/>
      <c r="L307" s="820"/>
      <c r="M307" s="820"/>
      <c r="N307" s="820"/>
      <c r="O307" s="820"/>
      <c r="P307" s="820"/>
      <c r="Q307" s="820"/>
      <c r="R307" s="820"/>
      <c r="S307" s="820"/>
      <c r="T307" s="820"/>
      <c r="U307" s="820"/>
      <c r="V307" s="820"/>
      <c r="W307" s="820"/>
      <c r="X307" s="820"/>
      <c r="Y307" s="820"/>
      <c r="Z307" s="820"/>
    </row>
    <row r="308" spans="1:26" ht="45.75">
      <c r="A308" s="859"/>
      <c r="B308" s="862" t="s">
        <v>7251</v>
      </c>
      <c r="C308" s="879" t="s">
        <v>2170</v>
      </c>
      <c r="D308" s="880"/>
      <c r="E308" s="879"/>
      <c r="F308" s="904"/>
      <c r="G308" s="829"/>
      <c r="H308" s="820"/>
      <c r="J308" s="820"/>
      <c r="K308" s="9"/>
      <c r="L308" s="820"/>
      <c r="M308" s="820"/>
      <c r="N308" s="820"/>
      <c r="O308" s="820"/>
      <c r="P308" s="820"/>
      <c r="Q308" s="820"/>
      <c r="R308" s="820"/>
      <c r="S308" s="820"/>
      <c r="T308" s="820"/>
      <c r="U308" s="820"/>
      <c r="V308" s="820"/>
      <c r="W308" s="820"/>
      <c r="X308" s="820"/>
      <c r="Y308" s="820"/>
      <c r="Z308" s="820"/>
    </row>
    <row r="309" spans="1:26" ht="30.75">
      <c r="A309" s="831"/>
      <c r="B309" s="865" t="s">
        <v>7252</v>
      </c>
      <c r="C309" s="879" t="s">
        <v>2170</v>
      </c>
      <c r="D309" s="880"/>
      <c r="E309" s="879"/>
      <c r="F309" s="904"/>
      <c r="G309" s="829"/>
      <c r="H309" s="820"/>
      <c r="J309" s="820"/>
      <c r="K309" s="9"/>
      <c r="L309" s="820"/>
      <c r="M309" s="820"/>
      <c r="N309" s="820"/>
      <c r="O309" s="820"/>
      <c r="P309" s="820"/>
      <c r="Q309" s="820"/>
      <c r="R309" s="820"/>
      <c r="S309" s="820"/>
      <c r="T309" s="820"/>
      <c r="U309" s="820"/>
      <c r="V309" s="820"/>
      <c r="W309" s="820"/>
      <c r="X309" s="820"/>
      <c r="Y309" s="820"/>
      <c r="Z309" s="820"/>
    </row>
    <row r="310" spans="1:26" ht="30.75">
      <c r="A310" s="831"/>
      <c r="B310" s="865" t="s">
        <v>7253</v>
      </c>
      <c r="C310" s="879" t="s">
        <v>2206</v>
      </c>
      <c r="D310" s="838"/>
      <c r="E310" s="879"/>
      <c r="F310" s="838" t="s">
        <v>7254</v>
      </c>
      <c r="G310" s="829"/>
      <c r="H310" s="820"/>
      <c r="J310" s="820"/>
      <c r="K310" s="9"/>
      <c r="L310" s="820"/>
      <c r="M310" s="820"/>
      <c r="N310" s="820"/>
      <c r="O310" s="820"/>
      <c r="P310" s="820"/>
      <c r="Q310" s="820"/>
      <c r="R310" s="820"/>
      <c r="S310" s="820"/>
      <c r="T310" s="820"/>
      <c r="U310" s="820"/>
      <c r="V310" s="820"/>
      <c r="W310" s="820"/>
      <c r="X310" s="820"/>
      <c r="Y310" s="820"/>
      <c r="Z310" s="820"/>
    </row>
    <row r="311" spans="1:26" ht="30.75">
      <c r="A311" s="859"/>
      <c r="B311" s="865" t="s">
        <v>7255</v>
      </c>
      <c r="C311" s="879" t="s">
        <v>2206</v>
      </c>
      <c r="D311" s="838"/>
      <c r="E311" s="879"/>
      <c r="F311" s="838" t="s">
        <v>7256</v>
      </c>
      <c r="G311" s="829"/>
      <c r="H311" s="820"/>
      <c r="J311" s="820"/>
      <c r="K311" s="9"/>
      <c r="L311" s="820"/>
      <c r="M311" s="820"/>
      <c r="N311" s="820"/>
      <c r="O311" s="820"/>
      <c r="P311" s="820"/>
      <c r="Q311" s="820"/>
      <c r="R311" s="820"/>
      <c r="S311" s="820"/>
      <c r="T311" s="820"/>
      <c r="U311" s="820"/>
      <c r="V311" s="820"/>
      <c r="W311" s="820"/>
      <c r="X311" s="820"/>
      <c r="Y311" s="820"/>
      <c r="Z311" s="820"/>
    </row>
    <row r="312" spans="1:26" ht="30.75">
      <c r="A312" s="859"/>
      <c r="B312" s="905" t="s">
        <v>7257</v>
      </c>
      <c r="C312" s="879" t="s">
        <v>2170</v>
      </c>
      <c r="D312" s="880"/>
      <c r="E312" s="879"/>
      <c r="F312" s="904"/>
      <c r="G312" s="829"/>
      <c r="H312" s="820"/>
      <c r="J312" s="820"/>
      <c r="K312" s="9"/>
      <c r="L312" s="820"/>
      <c r="M312" s="820"/>
      <c r="N312" s="820"/>
      <c r="O312" s="820"/>
      <c r="P312" s="820"/>
      <c r="Q312" s="820"/>
      <c r="R312" s="820"/>
      <c r="S312" s="820"/>
      <c r="T312" s="820"/>
      <c r="U312" s="820"/>
      <c r="V312" s="820"/>
      <c r="W312" s="820"/>
      <c r="X312" s="820"/>
      <c r="Y312" s="820"/>
      <c r="Z312" s="820"/>
    </row>
    <row r="313" spans="1:26" ht="30.75">
      <c r="A313" s="831"/>
      <c r="B313" s="862" t="s">
        <v>7258</v>
      </c>
      <c r="C313" s="879" t="s">
        <v>2170</v>
      </c>
      <c r="D313" s="880"/>
      <c r="E313" s="879"/>
      <c r="F313" s="904"/>
      <c r="G313" s="829"/>
      <c r="H313" s="820"/>
      <c r="J313" s="820"/>
      <c r="K313" s="9"/>
      <c r="L313" s="820"/>
      <c r="M313" s="820"/>
      <c r="N313" s="820"/>
      <c r="O313" s="820"/>
      <c r="P313" s="820"/>
      <c r="Q313" s="820"/>
      <c r="R313" s="820"/>
      <c r="S313" s="820"/>
      <c r="T313" s="820"/>
      <c r="U313" s="820"/>
      <c r="V313" s="820"/>
      <c r="W313" s="820"/>
      <c r="X313" s="820"/>
      <c r="Y313" s="820"/>
      <c r="Z313" s="820"/>
    </row>
    <row r="314" spans="1:26" ht="30.75">
      <c r="A314" s="831"/>
      <c r="B314" s="862" t="s">
        <v>7259</v>
      </c>
      <c r="C314" s="879" t="s">
        <v>2206</v>
      </c>
      <c r="D314" s="880"/>
      <c r="E314" s="879"/>
      <c r="F314" s="838" t="s">
        <v>7260</v>
      </c>
      <c r="G314" s="829"/>
      <c r="H314" s="820"/>
      <c r="J314" s="820"/>
      <c r="K314" s="9"/>
      <c r="L314" s="820"/>
      <c r="M314" s="820"/>
      <c r="N314" s="820"/>
      <c r="O314" s="820"/>
      <c r="P314" s="820"/>
      <c r="Q314" s="820"/>
      <c r="R314" s="820"/>
      <c r="S314" s="820"/>
      <c r="T314" s="820"/>
      <c r="U314" s="820"/>
      <c r="V314" s="820"/>
      <c r="W314" s="820"/>
      <c r="X314" s="820"/>
      <c r="Y314" s="820"/>
      <c r="Z314" s="820"/>
    </row>
    <row r="315" spans="1:26" ht="15.75">
      <c r="A315" s="859"/>
      <c r="B315" s="862" t="s">
        <v>7261</v>
      </c>
      <c r="C315" s="879" t="s">
        <v>2170</v>
      </c>
      <c r="D315" s="879"/>
      <c r="E315" s="879"/>
      <c r="F315" s="887"/>
      <c r="G315" s="826"/>
      <c r="H315" s="820"/>
      <c r="J315" s="820"/>
      <c r="K315" s="9"/>
      <c r="L315" s="820"/>
      <c r="M315" s="820"/>
      <c r="N315" s="820"/>
      <c r="O315" s="820"/>
      <c r="P315" s="820"/>
      <c r="Q315" s="820"/>
      <c r="R315" s="820"/>
      <c r="S315" s="820"/>
      <c r="T315" s="820"/>
      <c r="U315" s="820"/>
      <c r="V315" s="820"/>
      <c r="W315" s="820"/>
      <c r="X315" s="820"/>
      <c r="Y315" s="820"/>
      <c r="Z315" s="820"/>
    </row>
    <row r="316" spans="1:26" ht="30.75">
      <c r="A316" s="810"/>
      <c r="B316" s="862" t="s">
        <v>7262</v>
      </c>
      <c r="C316" s="879" t="s">
        <v>2170</v>
      </c>
      <c r="D316" s="879"/>
      <c r="E316" s="879"/>
      <c r="F316" s="887"/>
      <c r="G316" s="829"/>
      <c r="H316" s="820"/>
      <c r="J316" s="820"/>
      <c r="K316" s="9"/>
      <c r="L316" s="820"/>
      <c r="M316" s="820"/>
      <c r="N316" s="820"/>
      <c r="O316" s="820"/>
      <c r="P316" s="820"/>
      <c r="Q316" s="820"/>
      <c r="R316" s="820"/>
      <c r="S316" s="820"/>
      <c r="T316" s="820"/>
      <c r="U316" s="820"/>
      <c r="V316" s="820"/>
      <c r="W316" s="820"/>
      <c r="X316" s="820"/>
      <c r="Y316" s="820"/>
      <c r="Z316" s="820"/>
    </row>
    <row r="317" spans="1:26" ht="30.75">
      <c r="A317" s="859"/>
      <c r="B317" s="862" t="s">
        <v>7263</v>
      </c>
      <c r="C317" s="879" t="s">
        <v>2170</v>
      </c>
      <c r="D317" s="879"/>
      <c r="E317" s="879"/>
      <c r="F317" s="887"/>
      <c r="G317" s="829"/>
      <c r="H317" s="820"/>
      <c r="J317" s="820"/>
      <c r="K317" s="9"/>
      <c r="L317" s="820"/>
      <c r="M317" s="820"/>
      <c r="N317" s="820"/>
      <c r="O317" s="820"/>
      <c r="P317" s="820"/>
      <c r="Q317" s="820"/>
      <c r="R317" s="820"/>
      <c r="S317" s="820"/>
      <c r="T317" s="820"/>
      <c r="U317" s="820"/>
      <c r="V317" s="820"/>
      <c r="W317" s="820"/>
      <c r="X317" s="820"/>
      <c r="Y317" s="820"/>
      <c r="Z317" s="820"/>
    </row>
    <row r="318" spans="1:26" ht="30.75">
      <c r="A318" s="859"/>
      <c r="B318" s="862" t="s">
        <v>7264</v>
      </c>
      <c r="C318" s="879" t="s">
        <v>2170</v>
      </c>
      <c r="D318" s="879"/>
      <c r="E318" s="879"/>
      <c r="F318" s="887"/>
      <c r="G318" s="829"/>
      <c r="H318" s="820"/>
      <c r="J318" s="820"/>
      <c r="K318" s="9"/>
      <c r="L318" s="820"/>
      <c r="M318" s="820"/>
      <c r="N318" s="820"/>
      <c r="O318" s="820"/>
      <c r="P318" s="820"/>
      <c r="Q318" s="820"/>
      <c r="R318" s="820"/>
      <c r="S318" s="820"/>
      <c r="T318" s="820"/>
      <c r="U318" s="820"/>
      <c r="V318" s="820"/>
      <c r="W318" s="820"/>
      <c r="X318" s="820"/>
      <c r="Y318" s="820"/>
      <c r="Z318" s="820"/>
    </row>
    <row r="319" spans="1:26" ht="15.75">
      <c r="A319" s="831"/>
      <c r="B319" s="865" t="s">
        <v>7265</v>
      </c>
      <c r="C319" s="879" t="s">
        <v>2170</v>
      </c>
      <c r="D319" s="879"/>
      <c r="E319" s="879"/>
      <c r="F319" s="887"/>
      <c r="G319" s="829"/>
      <c r="H319" s="820"/>
      <c r="J319" s="820"/>
      <c r="K319" s="9"/>
      <c r="L319" s="820"/>
      <c r="M319" s="820"/>
      <c r="N319" s="820"/>
      <c r="O319" s="820"/>
      <c r="P319" s="820"/>
      <c r="Q319" s="820"/>
      <c r="R319" s="820"/>
      <c r="S319" s="820"/>
      <c r="T319" s="820"/>
      <c r="U319" s="820"/>
      <c r="V319" s="820"/>
      <c r="W319" s="820"/>
      <c r="X319" s="820"/>
      <c r="Y319" s="820"/>
      <c r="Z319" s="820"/>
    </row>
    <row r="320" spans="1:26" ht="15.75">
      <c r="A320" s="831"/>
      <c r="B320" s="878" t="s">
        <v>7266</v>
      </c>
      <c r="C320" s="879" t="s">
        <v>2170</v>
      </c>
      <c r="D320" s="879"/>
      <c r="E320" s="879"/>
      <c r="F320" s="887"/>
      <c r="G320" s="829"/>
      <c r="H320" s="820"/>
      <c r="J320" s="820"/>
      <c r="K320" s="9"/>
      <c r="L320" s="820"/>
      <c r="M320" s="820"/>
      <c r="N320" s="820"/>
      <c r="O320" s="820"/>
      <c r="P320" s="820"/>
      <c r="Q320" s="820"/>
      <c r="R320" s="820"/>
      <c r="S320" s="820"/>
      <c r="T320" s="820"/>
      <c r="U320" s="820"/>
      <c r="V320" s="820"/>
      <c r="W320" s="820"/>
      <c r="X320" s="820"/>
      <c r="Y320" s="820"/>
      <c r="Z320" s="820"/>
    </row>
    <row r="321" spans="1:26" ht="15.75">
      <c r="A321" s="859"/>
      <c r="B321" s="878" t="s">
        <v>7267</v>
      </c>
      <c r="C321" s="879" t="s">
        <v>2170</v>
      </c>
      <c r="D321" s="879"/>
      <c r="E321" s="879"/>
      <c r="F321" s="887"/>
      <c r="G321" s="829"/>
      <c r="H321" s="820"/>
      <c r="J321" s="820"/>
      <c r="K321" s="9"/>
      <c r="L321" s="820"/>
      <c r="M321" s="820"/>
      <c r="N321" s="820"/>
      <c r="O321" s="820"/>
      <c r="P321" s="820"/>
      <c r="Q321" s="820"/>
      <c r="R321" s="820"/>
      <c r="S321" s="820"/>
      <c r="T321" s="820"/>
      <c r="U321" s="820"/>
      <c r="V321" s="820"/>
      <c r="W321" s="820"/>
      <c r="X321" s="820"/>
      <c r="Y321" s="820"/>
      <c r="Z321" s="820"/>
    </row>
    <row r="322" spans="1:26" ht="15.75">
      <c r="A322" s="831"/>
      <c r="B322" s="865" t="s">
        <v>7268</v>
      </c>
      <c r="C322" s="879" t="s">
        <v>2170</v>
      </c>
      <c r="D322" s="879"/>
      <c r="E322" s="879"/>
      <c r="F322" s="887"/>
      <c r="G322" s="829"/>
      <c r="H322" s="820"/>
      <c r="J322" s="820"/>
      <c r="K322" s="9"/>
      <c r="L322" s="820"/>
      <c r="M322" s="820"/>
      <c r="N322" s="820"/>
      <c r="O322" s="820"/>
      <c r="P322" s="820"/>
      <c r="Q322" s="820"/>
      <c r="R322" s="820"/>
      <c r="S322" s="820"/>
      <c r="T322" s="820"/>
      <c r="U322" s="820"/>
      <c r="V322" s="820"/>
      <c r="W322" s="820"/>
      <c r="X322" s="820"/>
      <c r="Y322" s="820"/>
      <c r="Z322" s="820"/>
    </row>
    <row r="323" spans="1:26" ht="15.75">
      <c r="A323" s="831"/>
      <c r="B323" s="878" t="s">
        <v>7266</v>
      </c>
      <c r="C323" s="879" t="s">
        <v>2170</v>
      </c>
      <c r="D323" s="879"/>
      <c r="E323" s="879"/>
      <c r="F323" s="887"/>
      <c r="G323" s="829"/>
      <c r="H323" s="820"/>
      <c r="J323" s="820"/>
      <c r="K323" s="9"/>
      <c r="L323" s="820"/>
      <c r="M323" s="820"/>
      <c r="N323" s="820"/>
      <c r="O323" s="820"/>
      <c r="P323" s="820"/>
      <c r="Q323" s="820"/>
      <c r="R323" s="820"/>
      <c r="S323" s="820"/>
      <c r="T323" s="820"/>
      <c r="U323" s="820"/>
      <c r="V323" s="820"/>
      <c r="W323" s="820"/>
      <c r="X323" s="820"/>
      <c r="Y323" s="820"/>
      <c r="Z323" s="820"/>
    </row>
    <row r="324" spans="1:26" ht="15.75">
      <c r="A324" s="859"/>
      <c r="B324" s="878" t="s">
        <v>7267</v>
      </c>
      <c r="C324" s="879" t="s">
        <v>2170</v>
      </c>
      <c r="D324" s="879"/>
      <c r="E324" s="879"/>
      <c r="F324" s="887"/>
      <c r="G324" s="829"/>
      <c r="H324" s="820"/>
      <c r="J324" s="820"/>
      <c r="K324" s="9"/>
      <c r="L324" s="820"/>
      <c r="M324" s="820"/>
      <c r="N324" s="820"/>
      <c r="O324" s="820"/>
      <c r="P324" s="820"/>
      <c r="Q324" s="820"/>
      <c r="R324" s="820"/>
      <c r="S324" s="820"/>
      <c r="T324" s="820"/>
      <c r="U324" s="820"/>
      <c r="V324" s="820"/>
      <c r="W324" s="820"/>
      <c r="X324" s="820"/>
      <c r="Y324" s="820"/>
      <c r="Z324" s="820"/>
    </row>
    <row r="325" spans="1:26" ht="15.75">
      <c r="A325" s="831"/>
      <c r="B325" s="865" t="s">
        <v>7269</v>
      </c>
      <c r="C325" s="879" t="s">
        <v>2170</v>
      </c>
      <c r="D325" s="879"/>
      <c r="E325" s="879"/>
      <c r="F325" s="887"/>
      <c r="G325" s="826"/>
      <c r="H325" s="820"/>
      <c r="J325" s="820"/>
      <c r="K325" s="9"/>
      <c r="L325" s="820"/>
      <c r="M325" s="820"/>
      <c r="N325" s="820"/>
      <c r="O325" s="820"/>
      <c r="P325" s="820"/>
      <c r="Q325" s="820"/>
      <c r="R325" s="820"/>
      <c r="S325" s="820"/>
      <c r="T325" s="820"/>
      <c r="U325" s="820"/>
      <c r="V325" s="820"/>
      <c r="W325" s="820"/>
      <c r="X325" s="820"/>
      <c r="Y325" s="820"/>
      <c r="Z325" s="820"/>
    </row>
    <row r="326" spans="1:26" ht="15.75">
      <c r="A326" s="831"/>
      <c r="B326" s="878" t="s">
        <v>7266</v>
      </c>
      <c r="C326" s="879" t="s">
        <v>2170</v>
      </c>
      <c r="D326" s="879"/>
      <c r="E326" s="879"/>
      <c r="F326" s="887"/>
      <c r="G326" s="829"/>
      <c r="H326" s="820"/>
      <c r="J326" s="820"/>
      <c r="K326" s="9"/>
      <c r="L326" s="820"/>
      <c r="M326" s="820"/>
      <c r="N326" s="820"/>
      <c r="O326" s="820"/>
      <c r="P326" s="820"/>
      <c r="Q326" s="820"/>
      <c r="R326" s="820"/>
      <c r="S326" s="820"/>
      <c r="T326" s="820"/>
      <c r="U326" s="820"/>
      <c r="V326" s="820"/>
      <c r="W326" s="820"/>
      <c r="X326" s="820"/>
      <c r="Y326" s="820"/>
      <c r="Z326" s="820"/>
    </row>
    <row r="327" spans="1:26" ht="15.75">
      <c r="A327" s="859"/>
      <c r="B327" s="878" t="s">
        <v>7270</v>
      </c>
      <c r="C327" s="879" t="s">
        <v>2170</v>
      </c>
      <c r="D327" s="879"/>
      <c r="E327" s="879"/>
      <c r="F327" s="887"/>
      <c r="G327" s="829"/>
      <c r="H327" s="820"/>
      <c r="J327" s="820"/>
      <c r="K327" s="9"/>
      <c r="L327" s="820"/>
      <c r="M327" s="820"/>
      <c r="N327" s="820"/>
      <c r="O327" s="820"/>
      <c r="P327" s="820"/>
      <c r="Q327" s="820"/>
      <c r="R327" s="820"/>
      <c r="S327" s="820"/>
      <c r="T327" s="820"/>
      <c r="U327" s="820"/>
      <c r="V327" s="820"/>
      <c r="W327" s="820"/>
      <c r="X327" s="820"/>
      <c r="Y327" s="820"/>
      <c r="Z327" s="820"/>
    </row>
    <row r="328" spans="1:26" ht="75.75">
      <c r="A328" s="817"/>
      <c r="B328" s="862" t="s">
        <v>7271</v>
      </c>
      <c r="C328" s="879" t="s">
        <v>2170</v>
      </c>
      <c r="D328" s="880"/>
      <c r="E328" s="879"/>
      <c r="F328" s="904"/>
      <c r="G328" s="829"/>
      <c r="H328" s="820"/>
      <c r="J328" s="820"/>
      <c r="K328" s="9"/>
      <c r="L328" s="820"/>
      <c r="M328" s="820"/>
      <c r="N328" s="820"/>
      <c r="O328" s="820"/>
      <c r="P328" s="820"/>
      <c r="Q328" s="820"/>
      <c r="R328" s="820"/>
      <c r="S328" s="820"/>
      <c r="T328" s="820"/>
      <c r="U328" s="820"/>
      <c r="V328" s="820"/>
      <c r="W328" s="820"/>
      <c r="X328" s="820"/>
      <c r="Y328" s="820"/>
      <c r="Z328" s="820"/>
    </row>
    <row r="329" spans="1:26" ht="13.5" customHeight="1">
      <c r="A329" s="859"/>
      <c r="B329" s="862" t="s">
        <v>7272</v>
      </c>
      <c r="C329" s="879" t="s">
        <v>2170</v>
      </c>
      <c r="D329" s="879"/>
      <c r="E329" s="879"/>
      <c r="F329" s="887"/>
      <c r="G329" s="829"/>
      <c r="H329" s="820"/>
      <c r="J329" s="820"/>
      <c r="K329" s="9"/>
      <c r="L329" s="820"/>
      <c r="M329" s="820"/>
      <c r="N329" s="820"/>
      <c r="O329" s="820"/>
      <c r="P329" s="820"/>
      <c r="Q329" s="820"/>
      <c r="R329" s="820"/>
      <c r="S329" s="820"/>
      <c r="T329" s="820"/>
      <c r="U329" s="820"/>
      <c r="V329" s="820"/>
      <c r="W329" s="820"/>
      <c r="X329" s="820"/>
      <c r="Y329" s="820"/>
      <c r="Z329" s="820"/>
    </row>
    <row r="330" spans="1:26" ht="26.25" customHeight="1">
      <c r="A330" s="859"/>
      <c r="B330" s="862" t="s">
        <v>7273</v>
      </c>
      <c r="C330" s="879" t="s">
        <v>2170</v>
      </c>
      <c r="D330" s="879"/>
      <c r="E330" s="879"/>
      <c r="F330" s="887"/>
      <c r="G330" s="829"/>
      <c r="H330" s="820"/>
      <c r="J330" s="820"/>
      <c r="K330" s="9"/>
      <c r="L330" s="820"/>
      <c r="M330" s="820"/>
      <c r="N330" s="820"/>
      <c r="O330" s="820"/>
      <c r="P330" s="820"/>
      <c r="Q330" s="820"/>
      <c r="R330" s="820"/>
      <c r="S330" s="820"/>
      <c r="T330" s="820"/>
      <c r="U330" s="820"/>
      <c r="V330" s="820"/>
      <c r="W330" s="820"/>
      <c r="X330" s="820"/>
      <c r="Y330" s="820"/>
      <c r="Z330" s="820"/>
    </row>
    <row r="331" spans="1:26" ht="15.75">
      <c r="A331" s="859" t="s">
        <v>7274</v>
      </c>
      <c r="B331" s="862"/>
      <c r="C331" s="879"/>
      <c r="D331" s="879"/>
      <c r="E331" s="879"/>
      <c r="F331" s="887"/>
      <c r="G331" s="829"/>
      <c r="H331" s="820"/>
      <c r="J331" s="820"/>
      <c r="K331" s="9"/>
      <c r="L331" s="820"/>
      <c r="M331" s="820"/>
      <c r="N331" s="820"/>
      <c r="O331" s="820"/>
      <c r="P331" s="820"/>
      <c r="Q331" s="820"/>
      <c r="R331" s="820"/>
      <c r="S331" s="820"/>
      <c r="T331" s="820"/>
      <c r="U331" s="820"/>
      <c r="V331" s="820"/>
      <c r="W331" s="820"/>
      <c r="X331" s="820"/>
      <c r="Y331" s="820"/>
      <c r="Z331" s="820"/>
    </row>
    <row r="332" spans="1:26" ht="26.25" customHeight="1">
      <c r="A332" s="859"/>
      <c r="B332" s="862" t="s">
        <v>7275</v>
      </c>
      <c r="C332" s="879" t="s">
        <v>2170</v>
      </c>
      <c r="D332" s="879"/>
      <c r="E332" s="879"/>
      <c r="F332" s="887"/>
      <c r="G332" s="829"/>
      <c r="H332" s="820"/>
      <c r="J332" s="820"/>
      <c r="K332" s="9"/>
      <c r="L332" s="820"/>
      <c r="M332" s="820"/>
      <c r="N332" s="820"/>
      <c r="O332" s="820"/>
      <c r="P332" s="820"/>
      <c r="Q332" s="820"/>
      <c r="R332" s="820"/>
      <c r="S332" s="820"/>
      <c r="T332" s="820"/>
      <c r="U332" s="820"/>
      <c r="V332" s="820"/>
      <c r="W332" s="820"/>
      <c r="X332" s="820"/>
      <c r="Y332" s="820"/>
      <c r="Z332" s="820"/>
    </row>
    <row r="333" spans="1:26" ht="26.25" customHeight="1">
      <c r="A333" s="859"/>
      <c r="B333" s="862" t="s">
        <v>7276</v>
      </c>
      <c r="C333" s="879" t="s">
        <v>2206</v>
      </c>
      <c r="D333" s="879"/>
      <c r="E333" s="879"/>
      <c r="F333" s="887" t="s">
        <v>7277</v>
      </c>
      <c r="G333" s="829"/>
      <c r="H333" s="820"/>
      <c r="J333" s="820"/>
      <c r="K333" s="9"/>
      <c r="L333" s="820"/>
      <c r="M333" s="820"/>
      <c r="N333" s="820"/>
      <c r="O333" s="820"/>
      <c r="P333" s="820"/>
      <c r="Q333" s="820"/>
      <c r="R333" s="820"/>
      <c r="S333" s="820"/>
      <c r="T333" s="820"/>
      <c r="U333" s="820"/>
      <c r="V333" s="820"/>
      <c r="W333" s="820"/>
      <c r="X333" s="820"/>
      <c r="Y333" s="820"/>
      <c r="Z333" s="820"/>
    </row>
    <row r="334" spans="1:26" ht="15.75">
      <c r="A334" s="839" t="s">
        <v>7278</v>
      </c>
      <c r="B334" s="883"/>
      <c r="C334" s="885"/>
      <c r="D334" s="885"/>
      <c r="E334" s="885"/>
      <c r="F334" s="888"/>
      <c r="G334" s="829"/>
      <c r="H334" s="820"/>
      <c r="J334" s="820"/>
      <c r="K334" s="9"/>
      <c r="L334" s="820"/>
      <c r="M334" s="820"/>
      <c r="N334" s="820"/>
      <c r="O334" s="820"/>
      <c r="P334" s="820"/>
      <c r="Q334" s="820"/>
      <c r="R334" s="820"/>
      <c r="S334" s="820"/>
      <c r="T334" s="820"/>
      <c r="U334" s="820"/>
      <c r="V334" s="820"/>
      <c r="W334" s="820"/>
      <c r="X334" s="820"/>
      <c r="Y334" s="820"/>
      <c r="Z334" s="820"/>
    </row>
    <row r="335" spans="1:26" ht="30.75">
      <c r="A335" s="817"/>
      <c r="B335" s="862" t="s">
        <v>7279</v>
      </c>
      <c r="C335" s="893" t="s">
        <v>2181</v>
      </c>
      <c r="D335" s="879"/>
      <c r="E335" s="879"/>
      <c r="F335" s="887"/>
      <c r="G335" s="891" t="s">
        <v>7280</v>
      </c>
      <c r="H335" s="892" t="s">
        <v>7221</v>
      </c>
      <c r="J335" s="820"/>
      <c r="K335" s="9"/>
      <c r="L335" s="820"/>
      <c r="M335" s="820"/>
      <c r="N335" s="820"/>
      <c r="O335" s="820"/>
      <c r="P335" s="820"/>
      <c r="Q335" s="820"/>
      <c r="R335" s="820"/>
      <c r="S335" s="820"/>
      <c r="T335" s="820"/>
      <c r="U335" s="820"/>
      <c r="V335" s="820"/>
      <c r="W335" s="820"/>
      <c r="X335" s="820"/>
      <c r="Y335" s="820"/>
      <c r="Z335" s="820"/>
    </row>
    <row r="336" spans="1:26" ht="15.75">
      <c r="A336" s="839" t="s">
        <v>7281</v>
      </c>
      <c r="B336" s="883"/>
      <c r="C336" s="885"/>
      <c r="D336" s="885"/>
      <c r="E336" s="885"/>
      <c r="F336" s="888"/>
      <c r="G336" s="829"/>
      <c r="H336" s="820"/>
      <c r="J336" s="820"/>
      <c r="K336" s="9"/>
      <c r="L336" s="820"/>
      <c r="M336" s="820"/>
      <c r="N336" s="820"/>
      <c r="O336" s="820"/>
      <c r="P336" s="820"/>
      <c r="Q336" s="820"/>
      <c r="R336" s="820"/>
      <c r="S336" s="820"/>
      <c r="T336" s="820"/>
      <c r="U336" s="820"/>
      <c r="V336" s="820"/>
      <c r="W336" s="820"/>
      <c r="X336" s="820"/>
      <c r="Y336" s="820"/>
      <c r="Z336" s="820"/>
    </row>
    <row r="337" spans="1:26" ht="45.75">
      <c r="A337" s="906"/>
      <c r="B337" s="862" t="s">
        <v>7282</v>
      </c>
      <c r="C337" s="868"/>
      <c r="D337" s="879" t="s">
        <v>2336</v>
      </c>
      <c r="E337" s="879"/>
      <c r="F337" s="887" t="s">
        <v>7283</v>
      </c>
      <c r="G337" s="829"/>
      <c r="H337" s="820"/>
      <c r="J337" s="820"/>
      <c r="K337" s="9"/>
      <c r="L337" s="820"/>
      <c r="M337" s="820"/>
      <c r="N337" s="820"/>
      <c r="O337" s="820"/>
      <c r="P337" s="820"/>
      <c r="Q337" s="820"/>
      <c r="R337" s="820"/>
      <c r="S337" s="820"/>
      <c r="T337" s="820"/>
      <c r="U337" s="820"/>
      <c r="V337" s="820"/>
      <c r="W337" s="820"/>
      <c r="X337" s="820"/>
      <c r="Y337" s="820"/>
      <c r="Z337" s="820"/>
    </row>
    <row r="338" spans="1:26" ht="30.75">
      <c r="A338" s="817"/>
      <c r="B338" s="862" t="s">
        <v>7284</v>
      </c>
      <c r="C338" s="868"/>
      <c r="D338" s="879" t="s">
        <v>2336</v>
      </c>
      <c r="E338" s="879"/>
      <c r="F338" s="887" t="s">
        <v>7283</v>
      </c>
      <c r="G338" s="829"/>
      <c r="H338" s="820"/>
      <c r="J338" s="820"/>
      <c r="K338" s="9"/>
      <c r="L338" s="820"/>
      <c r="M338" s="820"/>
      <c r="N338" s="820"/>
      <c r="O338" s="820"/>
      <c r="P338" s="820"/>
      <c r="Q338" s="820"/>
      <c r="R338" s="820"/>
      <c r="S338" s="820"/>
      <c r="T338" s="820"/>
      <c r="U338" s="820"/>
      <c r="V338" s="820"/>
      <c r="W338" s="820"/>
      <c r="X338" s="820"/>
      <c r="Y338" s="820"/>
      <c r="Z338" s="820"/>
    </row>
    <row r="339" spans="1:26" ht="30.75">
      <c r="A339" s="817"/>
      <c r="B339" s="862" t="s">
        <v>7285</v>
      </c>
      <c r="C339" s="868"/>
      <c r="D339" s="879" t="s">
        <v>2336</v>
      </c>
      <c r="E339" s="879"/>
      <c r="F339" s="887" t="s">
        <v>7283</v>
      </c>
      <c r="G339" s="829"/>
      <c r="H339" s="820"/>
      <c r="J339" s="820"/>
      <c r="K339" s="9"/>
      <c r="L339" s="820"/>
      <c r="M339" s="820"/>
      <c r="N339" s="820"/>
      <c r="O339" s="820"/>
      <c r="P339" s="820"/>
      <c r="Q339" s="820"/>
      <c r="R339" s="820"/>
      <c r="S339" s="820"/>
      <c r="T339" s="820"/>
      <c r="U339" s="820"/>
      <c r="V339" s="820"/>
      <c r="W339" s="820"/>
      <c r="X339" s="820"/>
      <c r="Y339" s="820"/>
      <c r="Z339" s="820"/>
    </row>
    <row r="340" spans="1:26" ht="30.75">
      <c r="A340" s="906"/>
      <c r="B340" s="862" t="s">
        <v>7286</v>
      </c>
      <c r="C340" s="868"/>
      <c r="D340" s="879" t="s">
        <v>2336</v>
      </c>
      <c r="E340" s="879"/>
      <c r="F340" s="887" t="s">
        <v>7283</v>
      </c>
      <c r="G340" s="829"/>
      <c r="H340" s="820"/>
      <c r="J340" s="820"/>
      <c r="K340" s="9"/>
      <c r="L340" s="820"/>
      <c r="M340" s="820"/>
      <c r="N340" s="820"/>
      <c r="O340" s="820"/>
      <c r="P340" s="820"/>
      <c r="Q340" s="820"/>
      <c r="R340" s="820"/>
      <c r="S340" s="820"/>
      <c r="T340" s="820"/>
      <c r="U340" s="820"/>
      <c r="V340" s="820"/>
      <c r="W340" s="820"/>
      <c r="X340" s="820"/>
      <c r="Y340" s="820"/>
      <c r="Z340" s="820"/>
    </row>
    <row r="341" spans="1:26" ht="30.75">
      <c r="A341" s="817"/>
      <c r="B341" s="862" t="s">
        <v>7287</v>
      </c>
      <c r="C341" s="868"/>
      <c r="D341" s="879" t="s">
        <v>2336</v>
      </c>
      <c r="E341" s="879"/>
      <c r="F341" s="887" t="s">
        <v>7283</v>
      </c>
      <c r="G341" s="826"/>
      <c r="H341" s="820"/>
      <c r="J341" s="820"/>
      <c r="K341" s="9"/>
      <c r="L341" s="820"/>
      <c r="M341" s="820"/>
      <c r="N341" s="820"/>
      <c r="O341" s="820"/>
      <c r="P341" s="820"/>
      <c r="Q341" s="820"/>
      <c r="R341" s="820"/>
      <c r="S341" s="820"/>
      <c r="T341" s="820"/>
      <c r="U341" s="820"/>
      <c r="V341" s="820"/>
      <c r="W341" s="820"/>
      <c r="X341" s="820"/>
      <c r="Y341" s="820"/>
      <c r="Z341" s="820"/>
    </row>
    <row r="342" spans="1:26" ht="15.75">
      <c r="A342" s="839" t="s">
        <v>7288</v>
      </c>
      <c r="B342" s="883"/>
      <c r="C342" s="885"/>
      <c r="D342" s="885"/>
      <c r="E342" s="885"/>
      <c r="F342" s="888"/>
      <c r="G342" s="829"/>
      <c r="H342" s="820"/>
      <c r="J342" s="820"/>
      <c r="K342" s="9"/>
      <c r="L342" s="820"/>
      <c r="M342" s="820"/>
      <c r="N342" s="820"/>
      <c r="O342" s="820"/>
      <c r="P342" s="820"/>
      <c r="Q342" s="820"/>
      <c r="R342" s="820"/>
      <c r="S342" s="820"/>
      <c r="T342" s="820"/>
      <c r="U342" s="820"/>
      <c r="V342" s="820"/>
      <c r="W342" s="820"/>
      <c r="X342" s="820"/>
      <c r="Y342" s="820"/>
      <c r="Z342" s="820"/>
    </row>
    <row r="343" spans="1:26" ht="45.75">
      <c r="A343" s="817"/>
      <c r="B343" s="862" t="s">
        <v>7289</v>
      </c>
      <c r="C343" s="868"/>
      <c r="D343" s="879" t="s">
        <v>2336</v>
      </c>
      <c r="E343" s="879"/>
      <c r="F343" s="887" t="s">
        <v>7283</v>
      </c>
      <c r="G343" s="829"/>
      <c r="H343" s="820"/>
      <c r="J343" s="820"/>
      <c r="K343" s="9"/>
      <c r="L343" s="820"/>
      <c r="M343" s="820"/>
      <c r="N343" s="820"/>
      <c r="O343" s="820"/>
      <c r="P343" s="820"/>
      <c r="Q343" s="820"/>
      <c r="R343" s="820"/>
      <c r="S343" s="820"/>
      <c r="T343" s="820"/>
      <c r="U343" s="820"/>
      <c r="V343" s="820"/>
      <c r="W343" s="820"/>
      <c r="X343" s="820"/>
      <c r="Y343" s="820"/>
      <c r="Z343" s="820"/>
    </row>
    <row r="344" spans="1:26" ht="30.75">
      <c r="A344" s="859"/>
      <c r="B344" s="862" t="s">
        <v>7290</v>
      </c>
      <c r="C344" s="868"/>
      <c r="D344" s="879" t="s">
        <v>2336</v>
      </c>
      <c r="E344" s="879"/>
      <c r="F344" s="887" t="s">
        <v>7283</v>
      </c>
      <c r="G344" s="829"/>
      <c r="H344" s="820"/>
      <c r="J344" s="820"/>
      <c r="K344" s="9"/>
      <c r="L344" s="820"/>
      <c r="M344" s="820"/>
      <c r="N344" s="820"/>
      <c r="O344" s="820"/>
      <c r="P344" s="820"/>
      <c r="Q344" s="820"/>
      <c r="R344" s="820"/>
      <c r="S344" s="820"/>
      <c r="T344" s="820"/>
      <c r="U344" s="820"/>
      <c r="V344" s="820"/>
      <c r="W344" s="820"/>
      <c r="X344" s="820"/>
      <c r="Y344" s="820"/>
      <c r="Z344" s="820"/>
    </row>
    <row r="345" spans="1:26" ht="30.75">
      <c r="A345" s="831"/>
      <c r="B345" s="862" t="s">
        <v>7291</v>
      </c>
      <c r="C345" s="868"/>
      <c r="D345" s="879" t="s">
        <v>2336</v>
      </c>
      <c r="E345" s="879"/>
      <c r="F345" s="887" t="s">
        <v>7283</v>
      </c>
      <c r="G345" s="829"/>
      <c r="H345" s="820"/>
      <c r="J345" s="820"/>
      <c r="K345" s="9"/>
      <c r="L345" s="820"/>
      <c r="M345" s="820"/>
      <c r="N345" s="820"/>
      <c r="O345" s="820"/>
      <c r="P345" s="820"/>
      <c r="Q345" s="820"/>
      <c r="R345" s="820"/>
      <c r="S345" s="820"/>
      <c r="T345" s="820"/>
      <c r="U345" s="820"/>
      <c r="V345" s="820"/>
      <c r="W345" s="820"/>
      <c r="X345" s="820"/>
      <c r="Y345" s="820"/>
      <c r="Z345" s="820"/>
    </row>
    <row r="346" spans="1:26" ht="30.75">
      <c r="A346" s="831"/>
      <c r="B346" s="862" t="s">
        <v>7292</v>
      </c>
      <c r="C346" s="868"/>
      <c r="D346" s="879" t="s">
        <v>2336</v>
      </c>
      <c r="E346" s="879"/>
      <c r="F346" s="887" t="s">
        <v>7283</v>
      </c>
      <c r="G346" s="829"/>
      <c r="H346" s="820"/>
      <c r="J346" s="820"/>
      <c r="K346" s="9"/>
      <c r="L346" s="820"/>
      <c r="M346" s="820"/>
      <c r="N346" s="820"/>
      <c r="O346" s="820"/>
      <c r="P346" s="820"/>
      <c r="Q346" s="820"/>
      <c r="R346" s="820"/>
      <c r="S346" s="820"/>
      <c r="T346" s="820"/>
      <c r="U346" s="820"/>
      <c r="V346" s="820"/>
      <c r="W346" s="820"/>
      <c r="X346" s="820"/>
      <c r="Y346" s="820"/>
      <c r="Z346" s="820"/>
    </row>
    <row r="347" spans="1:26" ht="31.5">
      <c r="A347" s="839" t="s">
        <v>7293</v>
      </c>
      <c r="B347" s="883"/>
      <c r="C347" s="885"/>
      <c r="D347" s="885"/>
      <c r="E347" s="885"/>
      <c r="F347" s="888"/>
      <c r="G347" s="829"/>
      <c r="H347" s="820"/>
      <c r="J347" s="820"/>
      <c r="K347" s="9"/>
      <c r="L347" s="820"/>
      <c r="M347" s="820"/>
      <c r="N347" s="820"/>
      <c r="O347" s="820"/>
      <c r="P347" s="820"/>
      <c r="Q347" s="820"/>
      <c r="R347" s="820"/>
      <c r="S347" s="820"/>
      <c r="T347" s="820"/>
      <c r="U347" s="820"/>
      <c r="V347" s="820"/>
      <c r="W347" s="820"/>
      <c r="X347" s="820"/>
      <c r="Y347" s="820"/>
      <c r="Z347" s="820"/>
    </row>
    <row r="348" spans="1:26" ht="60.75">
      <c r="A348" s="831"/>
      <c r="B348" s="862" t="s">
        <v>7294</v>
      </c>
      <c r="C348" s="879" t="s">
        <v>2170</v>
      </c>
      <c r="D348" s="879"/>
      <c r="E348" s="879"/>
      <c r="F348" s="887"/>
      <c r="G348" s="829"/>
      <c r="H348" s="820"/>
      <c r="J348" s="820"/>
      <c r="K348" s="9"/>
      <c r="L348" s="820"/>
      <c r="M348" s="820"/>
      <c r="N348" s="820"/>
      <c r="O348" s="820"/>
      <c r="P348" s="820"/>
      <c r="Q348" s="820"/>
      <c r="R348" s="820"/>
      <c r="S348" s="820"/>
      <c r="T348" s="820"/>
      <c r="U348" s="820"/>
      <c r="V348" s="820"/>
      <c r="W348" s="820"/>
      <c r="X348" s="820"/>
      <c r="Y348" s="820"/>
      <c r="Z348" s="820"/>
    </row>
    <row r="349" spans="1:26" ht="60.75">
      <c r="A349" s="831"/>
      <c r="B349" s="862" t="s">
        <v>7295</v>
      </c>
      <c r="C349" s="879" t="s">
        <v>2170</v>
      </c>
      <c r="D349" s="879"/>
      <c r="E349" s="879"/>
      <c r="F349" s="887"/>
      <c r="G349" s="829"/>
      <c r="H349" s="820"/>
      <c r="J349" s="820"/>
      <c r="K349" s="9"/>
      <c r="L349" s="820"/>
      <c r="M349" s="820"/>
      <c r="N349" s="820"/>
      <c r="O349" s="820"/>
      <c r="P349" s="820"/>
      <c r="Q349" s="820"/>
      <c r="R349" s="820"/>
      <c r="S349" s="820"/>
      <c r="T349" s="820"/>
      <c r="U349" s="820"/>
      <c r="V349" s="820"/>
      <c r="W349" s="820"/>
      <c r="X349" s="820"/>
      <c r="Y349" s="820"/>
      <c r="Z349" s="820"/>
    </row>
    <row r="350" spans="1:26" ht="30.75">
      <c r="A350" s="831"/>
      <c r="B350" s="862" t="s">
        <v>7296</v>
      </c>
      <c r="C350" s="879" t="s">
        <v>2170</v>
      </c>
      <c r="D350" s="879"/>
      <c r="E350" s="879"/>
      <c r="F350" s="887"/>
      <c r="G350" s="829"/>
      <c r="H350" s="820"/>
      <c r="J350" s="820"/>
      <c r="K350" s="9"/>
      <c r="L350" s="820"/>
      <c r="M350" s="820"/>
      <c r="N350" s="820"/>
      <c r="O350" s="820"/>
      <c r="P350" s="820"/>
      <c r="Q350" s="820"/>
      <c r="R350" s="820"/>
      <c r="S350" s="820"/>
      <c r="T350" s="820"/>
      <c r="U350" s="820"/>
      <c r="V350" s="820"/>
      <c r="W350" s="820"/>
      <c r="X350" s="820"/>
      <c r="Y350" s="820"/>
      <c r="Z350" s="820"/>
    </row>
    <row r="351" spans="1:26" ht="75.75">
      <c r="A351" s="831"/>
      <c r="B351" s="862" t="s">
        <v>7297</v>
      </c>
      <c r="C351" s="879" t="s">
        <v>2170</v>
      </c>
      <c r="D351" s="879"/>
      <c r="E351" s="879"/>
      <c r="F351" s="887"/>
      <c r="G351" s="829"/>
      <c r="H351" s="820"/>
      <c r="J351" s="820"/>
      <c r="K351" s="9"/>
      <c r="L351" s="820"/>
      <c r="M351" s="820"/>
      <c r="N351" s="820"/>
      <c r="O351" s="820"/>
      <c r="P351" s="820"/>
      <c r="Q351" s="820"/>
      <c r="R351" s="820"/>
      <c r="S351" s="820"/>
      <c r="T351" s="820"/>
      <c r="U351" s="820"/>
      <c r="V351" s="820"/>
      <c r="W351" s="820"/>
      <c r="X351" s="820"/>
      <c r="Y351" s="820"/>
      <c r="Z351" s="820"/>
    </row>
    <row r="352" spans="1:26" ht="15.75">
      <c r="A352" s="839" t="s">
        <v>7298</v>
      </c>
      <c r="B352" s="883"/>
      <c r="C352" s="885"/>
      <c r="D352" s="885"/>
      <c r="E352" s="885"/>
      <c r="F352" s="888"/>
      <c r="G352" s="829"/>
      <c r="H352" s="820"/>
      <c r="J352" s="820"/>
      <c r="K352" s="9"/>
      <c r="L352" s="820"/>
      <c r="M352" s="820"/>
      <c r="N352" s="820"/>
      <c r="O352" s="820"/>
      <c r="P352" s="820"/>
      <c r="Q352" s="820"/>
      <c r="R352" s="820"/>
      <c r="S352" s="820"/>
      <c r="T352" s="820"/>
      <c r="U352" s="820"/>
      <c r="V352" s="820"/>
      <c r="W352" s="820"/>
      <c r="X352" s="820"/>
      <c r="Y352" s="820"/>
      <c r="Z352" s="820"/>
    </row>
    <row r="353" spans="1:26" ht="30.75">
      <c r="A353" s="831"/>
      <c r="B353" s="862" t="s">
        <v>7299</v>
      </c>
      <c r="C353" s="879" t="s">
        <v>2170</v>
      </c>
      <c r="D353" s="879"/>
      <c r="E353" s="879"/>
      <c r="F353" s="887"/>
      <c r="G353" s="826"/>
      <c r="H353" s="820"/>
      <c r="J353" s="820"/>
      <c r="K353" s="9"/>
      <c r="L353" s="820"/>
      <c r="M353" s="820"/>
      <c r="N353" s="820"/>
      <c r="O353" s="820"/>
      <c r="P353" s="820"/>
      <c r="Q353" s="820"/>
      <c r="R353" s="820"/>
      <c r="S353" s="820"/>
      <c r="T353" s="820"/>
      <c r="U353" s="820"/>
      <c r="V353" s="820"/>
      <c r="W353" s="820"/>
      <c r="X353" s="820"/>
      <c r="Y353" s="820"/>
      <c r="Z353" s="820"/>
    </row>
    <row r="354" spans="1:26" ht="15.75">
      <c r="A354" s="831" t="s">
        <v>7300</v>
      </c>
      <c r="B354" s="862"/>
      <c r="C354" s="879"/>
      <c r="D354" s="879"/>
      <c r="E354" s="879"/>
      <c r="F354" s="887"/>
      <c r="G354" s="829"/>
      <c r="H354" s="820"/>
      <c r="J354" s="820"/>
      <c r="K354" s="9"/>
      <c r="L354" s="820"/>
      <c r="M354" s="820"/>
      <c r="N354" s="820"/>
      <c r="O354" s="820"/>
      <c r="P354" s="820"/>
      <c r="Q354" s="820"/>
      <c r="R354" s="820"/>
      <c r="S354" s="820"/>
      <c r="T354" s="820"/>
      <c r="U354" s="820"/>
      <c r="V354" s="820"/>
      <c r="W354" s="820"/>
      <c r="X354" s="820"/>
      <c r="Y354" s="820"/>
      <c r="Z354" s="820"/>
    </row>
    <row r="355" spans="1:26" ht="45.75">
      <c r="A355" s="831"/>
      <c r="B355" s="862" t="s">
        <v>7301</v>
      </c>
      <c r="C355" s="879" t="s">
        <v>2170</v>
      </c>
      <c r="D355" s="879"/>
      <c r="E355" s="879"/>
      <c r="F355" s="887"/>
      <c r="G355" s="829"/>
      <c r="H355" s="820"/>
      <c r="J355" s="820"/>
      <c r="K355" s="9"/>
      <c r="L355" s="820"/>
      <c r="M355" s="820"/>
      <c r="N355" s="820"/>
      <c r="O355" s="820"/>
      <c r="P355" s="820"/>
      <c r="Q355" s="820"/>
      <c r="R355" s="820"/>
      <c r="S355" s="820"/>
      <c r="T355" s="820"/>
      <c r="U355" s="820"/>
      <c r="V355" s="820"/>
      <c r="W355" s="820"/>
      <c r="X355" s="820"/>
      <c r="Y355" s="820"/>
      <c r="Z355" s="820"/>
    </row>
    <row r="356" spans="1:26" ht="31.5">
      <c r="A356" s="839" t="s">
        <v>7302</v>
      </c>
      <c r="B356" s="883"/>
      <c r="C356" s="885"/>
      <c r="D356" s="885"/>
      <c r="E356" s="885"/>
      <c r="F356" s="888"/>
      <c r="G356" s="829"/>
      <c r="H356" s="820"/>
      <c r="J356" s="820"/>
      <c r="K356" s="9"/>
      <c r="L356" s="820"/>
      <c r="M356" s="820"/>
      <c r="N356" s="820"/>
      <c r="O356" s="820"/>
      <c r="P356" s="820"/>
      <c r="Q356" s="820"/>
      <c r="R356" s="820"/>
      <c r="S356" s="820"/>
      <c r="T356" s="820"/>
      <c r="U356" s="820"/>
      <c r="V356" s="820"/>
      <c r="W356" s="820"/>
      <c r="X356" s="820"/>
      <c r="Y356" s="820"/>
      <c r="Z356" s="820"/>
    </row>
    <row r="357" spans="1:26" ht="60.75">
      <c r="A357" s="859"/>
      <c r="B357" s="862" t="s">
        <v>7303</v>
      </c>
      <c r="C357" s="879" t="s">
        <v>2170</v>
      </c>
      <c r="D357" s="879"/>
      <c r="E357" s="879"/>
      <c r="F357" s="887"/>
      <c r="G357" s="829"/>
      <c r="H357" s="820"/>
      <c r="J357" s="820"/>
      <c r="K357" s="9"/>
      <c r="L357" s="820"/>
      <c r="M357" s="820"/>
      <c r="N357" s="820"/>
      <c r="O357" s="820"/>
      <c r="P357" s="820"/>
      <c r="Q357" s="820"/>
      <c r="R357" s="820"/>
      <c r="S357" s="820"/>
      <c r="T357" s="820"/>
      <c r="U357" s="820"/>
      <c r="V357" s="820"/>
      <c r="W357" s="820"/>
      <c r="X357" s="820"/>
      <c r="Y357" s="820"/>
      <c r="Z357" s="820"/>
    </row>
    <row r="358" spans="1:26" ht="60.75">
      <c r="A358" s="831"/>
      <c r="B358" s="862" t="s">
        <v>7304</v>
      </c>
      <c r="C358" s="879" t="s">
        <v>2170</v>
      </c>
      <c r="D358" s="879"/>
      <c r="E358" s="879"/>
      <c r="F358" s="887"/>
      <c r="G358" s="829"/>
      <c r="H358" s="820"/>
      <c r="J358" s="820"/>
      <c r="K358" s="9"/>
      <c r="L358" s="820"/>
      <c r="M358" s="820"/>
      <c r="N358" s="820"/>
      <c r="O358" s="820"/>
      <c r="P358" s="820"/>
      <c r="Q358" s="820"/>
      <c r="R358" s="820"/>
      <c r="S358" s="820"/>
      <c r="T358" s="820"/>
      <c r="U358" s="820"/>
      <c r="V358" s="820"/>
      <c r="W358" s="820"/>
      <c r="X358" s="820"/>
      <c r="Y358" s="820"/>
      <c r="Z358" s="820"/>
    </row>
    <row r="359" spans="1:26" ht="15.75">
      <c r="A359" s="839" t="s">
        <v>7305</v>
      </c>
      <c r="B359" s="883"/>
      <c r="C359" s="885"/>
      <c r="D359" s="885"/>
      <c r="E359" s="885"/>
      <c r="F359" s="885"/>
      <c r="G359" s="829"/>
      <c r="H359" s="820"/>
      <c r="J359" s="820"/>
      <c r="K359" s="9"/>
      <c r="L359" s="820"/>
      <c r="M359" s="820"/>
      <c r="N359" s="820"/>
      <c r="O359" s="820"/>
      <c r="P359" s="820"/>
      <c r="Q359" s="820"/>
      <c r="R359" s="820"/>
      <c r="S359" s="820"/>
      <c r="T359" s="820"/>
      <c r="U359" s="820"/>
      <c r="V359" s="820"/>
      <c r="W359" s="820"/>
      <c r="X359" s="820"/>
      <c r="Y359" s="820"/>
      <c r="Z359" s="820"/>
    </row>
    <row r="360" spans="1:26" ht="150.75">
      <c r="A360" s="831"/>
      <c r="B360" s="862" t="s">
        <v>7306</v>
      </c>
      <c r="C360" s="879"/>
      <c r="D360" s="879" t="s">
        <v>2336</v>
      </c>
      <c r="E360" s="879"/>
      <c r="F360" s="887" t="s">
        <v>7307</v>
      </c>
      <c r="G360" s="829"/>
      <c r="H360" s="820"/>
      <c r="J360" s="820"/>
      <c r="K360" s="9"/>
      <c r="L360" s="820"/>
      <c r="M360" s="820"/>
      <c r="N360" s="820"/>
      <c r="O360" s="820"/>
      <c r="P360" s="820"/>
      <c r="Q360" s="820"/>
      <c r="R360" s="820"/>
      <c r="S360" s="820"/>
      <c r="T360" s="820"/>
      <c r="U360" s="820"/>
      <c r="V360" s="820"/>
      <c r="W360" s="820"/>
      <c r="X360" s="820"/>
      <c r="Y360" s="820"/>
      <c r="Z360" s="820"/>
    </row>
    <row r="361" spans="1:26" ht="30.75">
      <c r="A361" s="831"/>
      <c r="B361" s="862" t="s">
        <v>7308</v>
      </c>
      <c r="C361" s="879"/>
      <c r="D361" s="879" t="s">
        <v>2336</v>
      </c>
      <c r="E361" s="879"/>
      <c r="F361" s="879" t="s">
        <v>7309</v>
      </c>
      <c r="G361" s="826"/>
      <c r="H361" s="820"/>
      <c r="J361" s="820"/>
      <c r="K361" s="9"/>
      <c r="L361" s="820"/>
      <c r="M361" s="820"/>
      <c r="N361" s="820"/>
      <c r="O361" s="820"/>
      <c r="P361" s="820"/>
      <c r="Q361" s="820"/>
      <c r="R361" s="820"/>
      <c r="S361" s="820"/>
      <c r="T361" s="820"/>
      <c r="U361" s="820"/>
      <c r="V361" s="820"/>
      <c r="W361" s="820"/>
      <c r="X361" s="820"/>
      <c r="Y361" s="820"/>
      <c r="Z361" s="820"/>
    </row>
    <row r="362" spans="1:26" ht="30.75">
      <c r="A362" s="859"/>
      <c r="B362" s="862" t="s">
        <v>7310</v>
      </c>
      <c r="C362" s="879"/>
      <c r="D362" s="879" t="s">
        <v>2336</v>
      </c>
      <c r="E362" s="879"/>
      <c r="F362" s="879" t="s">
        <v>7309</v>
      </c>
      <c r="G362" s="829"/>
      <c r="H362" s="820"/>
      <c r="J362" s="820"/>
      <c r="K362" s="9"/>
      <c r="L362" s="820"/>
      <c r="M362" s="820"/>
      <c r="N362" s="820"/>
      <c r="O362" s="820"/>
      <c r="P362" s="820"/>
      <c r="Q362" s="820"/>
      <c r="R362" s="820"/>
      <c r="S362" s="820"/>
      <c r="T362" s="820"/>
      <c r="U362" s="820"/>
      <c r="V362" s="820"/>
      <c r="W362" s="820"/>
      <c r="X362" s="820"/>
      <c r="Y362" s="820"/>
      <c r="Z362" s="820"/>
    </row>
    <row r="363" spans="1:26" ht="15.75">
      <c r="A363" s="844" t="s">
        <v>7311</v>
      </c>
      <c r="B363" s="862"/>
      <c r="C363" s="879"/>
      <c r="D363" s="879"/>
      <c r="E363" s="879"/>
      <c r="F363" s="879"/>
      <c r="G363" s="829"/>
      <c r="H363" s="820"/>
      <c r="J363" s="820"/>
      <c r="K363" s="9"/>
      <c r="L363" s="820"/>
      <c r="M363" s="820"/>
      <c r="N363" s="820"/>
      <c r="O363" s="820"/>
      <c r="P363" s="820"/>
      <c r="Q363" s="820"/>
      <c r="R363" s="820"/>
      <c r="S363" s="820"/>
      <c r="T363" s="820"/>
      <c r="U363" s="820"/>
      <c r="V363" s="820"/>
      <c r="W363" s="820"/>
      <c r="X363" s="820"/>
      <c r="Y363" s="820"/>
      <c r="Z363" s="820"/>
    </row>
    <row r="364" spans="1:26" ht="90.75">
      <c r="A364" s="859"/>
      <c r="B364" s="862" t="s">
        <v>7312</v>
      </c>
      <c r="C364" s="879"/>
      <c r="D364" s="879" t="s">
        <v>2336</v>
      </c>
      <c r="E364" s="879"/>
      <c r="F364" s="879" t="s">
        <v>7309</v>
      </c>
      <c r="G364" s="829"/>
      <c r="H364" s="820"/>
      <c r="J364" s="820"/>
      <c r="K364" s="9"/>
      <c r="L364" s="820"/>
      <c r="M364" s="820"/>
      <c r="N364" s="820"/>
      <c r="O364" s="820"/>
      <c r="P364" s="820"/>
      <c r="Q364" s="820"/>
      <c r="R364" s="820"/>
      <c r="S364" s="820"/>
      <c r="T364" s="820"/>
      <c r="U364" s="820"/>
      <c r="V364" s="820"/>
      <c r="W364" s="820"/>
      <c r="X364" s="820"/>
      <c r="Y364" s="820"/>
      <c r="Z364" s="820"/>
    </row>
    <row r="365" spans="1:26" ht="15.75">
      <c r="A365" s="844" t="s">
        <v>7313</v>
      </c>
      <c r="B365" s="862"/>
      <c r="C365" s="879"/>
      <c r="D365" s="879"/>
      <c r="E365" s="879"/>
      <c r="F365" s="879"/>
      <c r="G365" s="829"/>
      <c r="H365" s="820"/>
      <c r="J365" s="820"/>
      <c r="K365" s="9"/>
      <c r="L365" s="820"/>
      <c r="M365" s="820"/>
      <c r="N365" s="820"/>
      <c r="O365" s="820"/>
      <c r="P365" s="820"/>
      <c r="Q365" s="820"/>
      <c r="R365" s="820"/>
      <c r="S365" s="820"/>
      <c r="T365" s="820"/>
      <c r="U365" s="820"/>
      <c r="V365" s="820"/>
      <c r="W365" s="820"/>
      <c r="X365" s="820"/>
      <c r="Y365" s="820"/>
      <c r="Z365" s="820"/>
    </row>
    <row r="366" spans="1:26" ht="15.75">
      <c r="A366" s="853" t="s">
        <v>7314</v>
      </c>
      <c r="B366" s="862"/>
      <c r="C366" s="879"/>
      <c r="D366" s="879"/>
      <c r="E366" s="879"/>
      <c r="F366" s="879"/>
      <c r="G366" s="829"/>
      <c r="H366" s="820"/>
      <c r="J366" s="820"/>
      <c r="K366" s="9"/>
      <c r="L366" s="820"/>
      <c r="M366" s="820"/>
      <c r="N366" s="820"/>
      <c r="O366" s="820"/>
      <c r="P366" s="820"/>
      <c r="Q366" s="820"/>
      <c r="R366" s="820"/>
      <c r="S366" s="820"/>
      <c r="T366" s="820"/>
      <c r="U366" s="820"/>
      <c r="V366" s="820"/>
      <c r="W366" s="820"/>
      <c r="X366" s="820"/>
      <c r="Y366" s="820"/>
      <c r="Z366" s="820"/>
    </row>
    <row r="367" spans="1:26" ht="105.75">
      <c r="A367" s="859"/>
      <c r="B367" s="862" t="s">
        <v>7315</v>
      </c>
      <c r="C367" s="879"/>
      <c r="D367" s="879" t="s">
        <v>2336</v>
      </c>
      <c r="E367" s="879"/>
      <c r="F367" s="879" t="s">
        <v>7316</v>
      </c>
      <c r="G367" s="829"/>
      <c r="H367" s="820"/>
      <c r="J367" s="820"/>
      <c r="K367" s="9"/>
      <c r="L367" s="820"/>
      <c r="M367" s="820"/>
      <c r="N367" s="820"/>
      <c r="O367" s="820"/>
      <c r="P367" s="820"/>
      <c r="Q367" s="820"/>
      <c r="R367" s="820"/>
      <c r="S367" s="820"/>
      <c r="T367" s="820"/>
      <c r="U367" s="820"/>
      <c r="V367" s="820"/>
      <c r="W367" s="820"/>
      <c r="X367" s="820"/>
      <c r="Y367" s="820"/>
      <c r="Z367" s="820"/>
    </row>
    <row r="368" spans="1:26" ht="90.75">
      <c r="A368" s="837"/>
      <c r="B368" s="862" t="s">
        <v>7317</v>
      </c>
      <c r="C368" s="879"/>
      <c r="D368" s="879" t="s">
        <v>2336</v>
      </c>
      <c r="E368" s="879"/>
      <c r="F368" s="879" t="s">
        <v>7316</v>
      </c>
      <c r="G368" s="826"/>
      <c r="H368" s="820"/>
      <c r="J368" s="820"/>
      <c r="K368" s="9"/>
      <c r="L368" s="820"/>
      <c r="M368" s="820"/>
      <c r="N368" s="820"/>
      <c r="O368" s="820"/>
      <c r="P368" s="820"/>
      <c r="Q368" s="820"/>
      <c r="R368" s="820"/>
      <c r="S368" s="820"/>
      <c r="T368" s="820"/>
      <c r="U368" s="820"/>
      <c r="V368" s="820"/>
      <c r="W368" s="820"/>
      <c r="X368" s="820"/>
      <c r="Y368" s="820"/>
      <c r="Z368" s="820"/>
    </row>
    <row r="369" spans="1:26" ht="30.75">
      <c r="A369" s="853" t="s">
        <v>7318</v>
      </c>
      <c r="B369" s="862"/>
      <c r="C369" s="879"/>
      <c r="D369" s="879"/>
      <c r="E369" s="879"/>
      <c r="F369" s="879"/>
      <c r="G369" s="829"/>
      <c r="H369" s="820"/>
      <c r="J369" s="820"/>
      <c r="K369" s="9"/>
      <c r="L369" s="820"/>
      <c r="M369" s="820"/>
      <c r="N369" s="820"/>
      <c r="O369" s="820"/>
      <c r="P369" s="820"/>
      <c r="Q369" s="820"/>
      <c r="R369" s="820"/>
      <c r="S369" s="820"/>
      <c r="T369" s="820"/>
      <c r="U369" s="820"/>
      <c r="V369" s="820"/>
      <c r="W369" s="820"/>
      <c r="X369" s="820"/>
      <c r="Y369" s="820"/>
      <c r="Z369" s="820"/>
    </row>
    <row r="370" spans="1:26" ht="15.75" customHeight="1">
      <c r="A370" s="907"/>
      <c r="B370" s="862" t="s">
        <v>7319</v>
      </c>
      <c r="C370" s="880"/>
      <c r="D370" s="879" t="s">
        <v>2336</v>
      </c>
      <c r="E370" s="879"/>
      <c r="F370" s="879" t="s">
        <v>7316</v>
      </c>
      <c r="G370" s="829"/>
      <c r="H370" s="820"/>
      <c r="J370" s="820"/>
      <c r="K370" s="9"/>
      <c r="L370" s="820"/>
      <c r="M370" s="820"/>
      <c r="N370" s="820"/>
      <c r="O370" s="820"/>
      <c r="P370" s="820"/>
      <c r="Q370" s="820"/>
      <c r="R370" s="820"/>
      <c r="S370" s="820"/>
      <c r="T370" s="820"/>
      <c r="U370" s="820"/>
      <c r="V370" s="820"/>
      <c r="W370" s="820"/>
      <c r="X370" s="820"/>
      <c r="Y370" s="820"/>
      <c r="Z370" s="820"/>
    </row>
    <row r="371" spans="1:26" ht="30.75">
      <c r="A371" s="853" t="s">
        <v>7320</v>
      </c>
      <c r="B371" s="862"/>
      <c r="C371" s="880"/>
      <c r="D371" s="880"/>
      <c r="E371" s="879"/>
      <c r="F371" s="881"/>
      <c r="G371" s="829"/>
      <c r="H371" s="820"/>
      <c r="J371" s="820"/>
      <c r="K371" s="9"/>
      <c r="L371" s="820"/>
      <c r="M371" s="820"/>
      <c r="N371" s="820"/>
      <c r="O371" s="820"/>
      <c r="P371" s="820"/>
      <c r="Q371" s="820"/>
      <c r="R371" s="820"/>
      <c r="S371" s="820"/>
      <c r="T371" s="820"/>
      <c r="U371" s="820"/>
      <c r="V371" s="820"/>
      <c r="W371" s="820"/>
      <c r="X371" s="820"/>
      <c r="Y371" s="820"/>
      <c r="Z371" s="820"/>
    </row>
    <row r="372" spans="1:26" ht="45.75">
      <c r="A372" s="831"/>
      <c r="B372" s="862" t="s">
        <v>7321</v>
      </c>
      <c r="C372" s="879"/>
      <c r="D372" s="879" t="s">
        <v>2336</v>
      </c>
      <c r="E372" s="879"/>
      <c r="F372" s="879" t="s">
        <v>7309</v>
      </c>
      <c r="G372" s="829"/>
      <c r="H372" s="820"/>
      <c r="J372" s="820"/>
      <c r="K372" s="9"/>
      <c r="L372" s="820"/>
      <c r="M372" s="820"/>
      <c r="N372" s="820"/>
      <c r="O372" s="820"/>
      <c r="P372" s="820"/>
      <c r="Q372" s="820"/>
      <c r="R372" s="820"/>
      <c r="S372" s="820"/>
      <c r="T372" s="820"/>
      <c r="U372" s="820"/>
      <c r="V372" s="820"/>
      <c r="W372" s="820"/>
      <c r="X372" s="820"/>
      <c r="Y372" s="820"/>
      <c r="Z372" s="820"/>
    </row>
    <row r="373" spans="1:26" ht="105.75">
      <c r="A373" s="817"/>
      <c r="B373" s="862" t="s">
        <v>7322</v>
      </c>
      <c r="C373" s="880"/>
      <c r="D373" s="879" t="s">
        <v>2336</v>
      </c>
      <c r="E373" s="879"/>
      <c r="F373" s="879" t="s">
        <v>7309</v>
      </c>
      <c r="G373" s="829"/>
      <c r="H373" s="820"/>
      <c r="J373" s="820"/>
      <c r="K373" s="9"/>
      <c r="L373" s="820"/>
      <c r="M373" s="820"/>
      <c r="N373" s="820"/>
      <c r="O373" s="820"/>
      <c r="P373" s="820"/>
      <c r="Q373" s="820"/>
      <c r="R373" s="820"/>
      <c r="S373" s="820"/>
      <c r="T373" s="820"/>
      <c r="U373" s="820"/>
      <c r="V373" s="820"/>
      <c r="W373" s="820"/>
      <c r="X373" s="820"/>
      <c r="Y373" s="820"/>
      <c r="Z373" s="820"/>
    </row>
    <row r="374" spans="1:26" ht="105.75">
      <c r="A374" s="831"/>
      <c r="B374" s="862" t="s">
        <v>7323</v>
      </c>
      <c r="C374" s="879"/>
      <c r="D374" s="879" t="s">
        <v>2336</v>
      </c>
      <c r="E374" s="879"/>
      <c r="F374" s="879" t="s">
        <v>7309</v>
      </c>
      <c r="G374" s="826"/>
      <c r="H374" s="820"/>
      <c r="J374" s="820"/>
      <c r="K374" s="9"/>
      <c r="L374" s="820"/>
      <c r="M374" s="820"/>
      <c r="N374" s="820"/>
      <c r="O374" s="820"/>
      <c r="P374" s="820"/>
      <c r="Q374" s="820"/>
      <c r="R374" s="820"/>
      <c r="S374" s="820"/>
      <c r="T374" s="820"/>
      <c r="U374" s="820"/>
      <c r="V374" s="820"/>
      <c r="W374" s="820"/>
      <c r="X374" s="820"/>
      <c r="Y374" s="820"/>
      <c r="Z374" s="820"/>
    </row>
    <row r="375" spans="1:26" ht="90.75">
      <c r="A375" s="817"/>
      <c r="B375" s="862" t="s">
        <v>7324</v>
      </c>
      <c r="C375" s="880"/>
      <c r="D375" s="879" t="s">
        <v>2336</v>
      </c>
      <c r="E375" s="879"/>
      <c r="F375" s="879" t="s">
        <v>7309</v>
      </c>
      <c r="G375" s="829"/>
      <c r="H375" s="820"/>
      <c r="J375" s="820"/>
      <c r="K375" s="9"/>
      <c r="L375" s="820"/>
      <c r="M375" s="820"/>
      <c r="N375" s="820"/>
      <c r="O375" s="820"/>
      <c r="P375" s="820"/>
      <c r="Q375" s="820"/>
      <c r="R375" s="820"/>
      <c r="S375" s="820"/>
      <c r="T375" s="820"/>
      <c r="U375" s="820"/>
      <c r="V375" s="820"/>
      <c r="W375" s="820"/>
      <c r="X375" s="820"/>
      <c r="Y375" s="820"/>
      <c r="Z375" s="820"/>
    </row>
    <row r="376" spans="1:26" ht="15.75">
      <c r="A376" s="844" t="s">
        <v>7325</v>
      </c>
      <c r="B376" s="862"/>
      <c r="C376" s="879"/>
      <c r="D376" s="879"/>
      <c r="E376" s="879"/>
      <c r="F376" s="879"/>
      <c r="G376" s="829"/>
      <c r="H376" s="820"/>
      <c r="J376" s="820"/>
      <c r="K376" s="9"/>
      <c r="L376" s="820"/>
      <c r="M376" s="820"/>
      <c r="N376" s="820"/>
      <c r="O376" s="820"/>
      <c r="P376" s="820"/>
      <c r="Q376" s="820"/>
      <c r="R376" s="820"/>
      <c r="S376" s="820"/>
      <c r="T376" s="820"/>
      <c r="U376" s="820"/>
      <c r="V376" s="820"/>
      <c r="W376" s="820"/>
      <c r="X376" s="820"/>
      <c r="Y376" s="820"/>
      <c r="Z376" s="820"/>
    </row>
    <row r="377" spans="1:26" ht="15.75">
      <c r="A377" s="853" t="s">
        <v>7326</v>
      </c>
      <c r="B377" s="865"/>
      <c r="C377" s="879"/>
      <c r="D377" s="879"/>
      <c r="E377" s="879"/>
      <c r="F377" s="879"/>
      <c r="G377" s="829"/>
      <c r="H377" s="820"/>
      <c r="J377" s="820"/>
      <c r="K377" s="9"/>
      <c r="L377" s="820"/>
      <c r="M377" s="820"/>
      <c r="N377" s="820"/>
      <c r="O377" s="820"/>
      <c r="P377" s="820"/>
      <c r="Q377" s="820"/>
      <c r="R377" s="820"/>
      <c r="S377" s="820"/>
      <c r="T377" s="820"/>
      <c r="U377" s="820"/>
      <c r="V377" s="820"/>
      <c r="W377" s="820"/>
      <c r="X377" s="820"/>
      <c r="Y377" s="820"/>
      <c r="Z377" s="820"/>
    </row>
    <row r="378" spans="1:26" ht="45.75">
      <c r="A378" s="831"/>
      <c r="B378" s="862" t="s">
        <v>7327</v>
      </c>
      <c r="C378" s="879"/>
      <c r="D378" s="879" t="s">
        <v>2336</v>
      </c>
      <c r="E378" s="879"/>
      <c r="F378" s="879" t="s">
        <v>7309</v>
      </c>
      <c r="G378" s="829"/>
      <c r="H378" s="820"/>
      <c r="J378" s="820"/>
      <c r="K378" s="9"/>
      <c r="L378" s="820"/>
      <c r="M378" s="820"/>
      <c r="N378" s="820"/>
      <c r="O378" s="820"/>
      <c r="P378" s="820"/>
      <c r="Q378" s="820"/>
      <c r="R378" s="820"/>
      <c r="S378" s="820"/>
      <c r="T378" s="820"/>
      <c r="U378" s="820"/>
      <c r="V378" s="820"/>
      <c r="W378" s="820"/>
      <c r="X378" s="820"/>
      <c r="Y378" s="820"/>
      <c r="Z378" s="820"/>
    </row>
    <row r="379" spans="1:26" ht="30.75">
      <c r="A379" s="831"/>
      <c r="B379" s="862" t="s">
        <v>7328</v>
      </c>
      <c r="C379" s="879"/>
      <c r="D379" s="879" t="s">
        <v>2336</v>
      </c>
      <c r="E379" s="879"/>
      <c r="F379" s="879" t="s">
        <v>7309</v>
      </c>
      <c r="G379" s="829"/>
      <c r="H379" s="820"/>
      <c r="J379" s="820"/>
      <c r="K379" s="9"/>
      <c r="L379" s="820"/>
      <c r="M379" s="820"/>
      <c r="N379" s="820"/>
      <c r="O379" s="820"/>
      <c r="P379" s="820"/>
      <c r="Q379" s="820"/>
      <c r="R379" s="820"/>
      <c r="S379" s="820"/>
      <c r="T379" s="820"/>
      <c r="U379" s="820"/>
      <c r="V379" s="820"/>
      <c r="W379" s="820"/>
      <c r="X379" s="820"/>
      <c r="Y379" s="820"/>
      <c r="Z379" s="820"/>
    </row>
    <row r="380" spans="1:26" ht="30.75">
      <c r="A380" s="853" t="s">
        <v>7329</v>
      </c>
      <c r="B380" s="862"/>
      <c r="C380" s="880"/>
      <c r="D380" s="880"/>
      <c r="E380" s="879"/>
      <c r="F380" s="881"/>
      <c r="G380" s="829"/>
      <c r="H380" s="820"/>
      <c r="J380" s="820"/>
      <c r="K380" s="9"/>
      <c r="L380" s="820"/>
      <c r="M380" s="820"/>
      <c r="N380" s="820"/>
      <c r="O380" s="820"/>
      <c r="P380" s="820"/>
      <c r="Q380" s="820"/>
      <c r="R380" s="820"/>
      <c r="S380" s="820"/>
      <c r="T380" s="820"/>
      <c r="U380" s="820"/>
      <c r="V380" s="820"/>
      <c r="W380" s="820"/>
      <c r="X380" s="820"/>
      <c r="Y380" s="820"/>
      <c r="Z380" s="820"/>
    </row>
    <row r="381" spans="1:26" ht="45.75">
      <c r="A381" s="859"/>
      <c r="B381" s="862" t="s">
        <v>7330</v>
      </c>
      <c r="C381" s="879"/>
      <c r="D381" s="879" t="s">
        <v>2336</v>
      </c>
      <c r="E381" s="879"/>
      <c r="F381" s="879" t="s">
        <v>7309</v>
      </c>
      <c r="G381" s="826"/>
      <c r="H381" s="820"/>
      <c r="J381" s="820"/>
      <c r="K381" s="9"/>
      <c r="L381" s="820"/>
      <c r="M381" s="820"/>
      <c r="N381" s="820"/>
      <c r="O381" s="820"/>
      <c r="P381" s="820"/>
      <c r="Q381" s="820"/>
      <c r="R381" s="820"/>
      <c r="S381" s="820"/>
      <c r="T381" s="820"/>
      <c r="U381" s="820"/>
      <c r="V381" s="820"/>
      <c r="W381" s="820"/>
      <c r="X381" s="820"/>
      <c r="Y381" s="820"/>
      <c r="Z381" s="820"/>
    </row>
    <row r="382" spans="1:26" ht="30.75">
      <c r="A382" s="831"/>
      <c r="B382" s="862" t="s">
        <v>7331</v>
      </c>
      <c r="C382" s="879"/>
      <c r="D382" s="879" t="s">
        <v>2336</v>
      </c>
      <c r="E382" s="879"/>
      <c r="F382" s="879" t="s">
        <v>7309</v>
      </c>
      <c r="G382" s="829"/>
      <c r="H382" s="820"/>
      <c r="J382" s="820"/>
      <c r="K382" s="9"/>
      <c r="L382" s="820"/>
      <c r="M382" s="820"/>
      <c r="N382" s="820"/>
      <c r="O382" s="820"/>
      <c r="P382" s="820"/>
      <c r="Q382" s="820"/>
      <c r="R382" s="820"/>
      <c r="S382" s="820"/>
      <c r="T382" s="820"/>
      <c r="U382" s="820"/>
      <c r="V382" s="820"/>
      <c r="W382" s="820"/>
      <c r="X382" s="820"/>
      <c r="Y382" s="820"/>
      <c r="Z382" s="820"/>
    </row>
    <row r="383" spans="1:26" ht="30.75">
      <c r="A383" s="853" t="s">
        <v>7332</v>
      </c>
      <c r="B383" s="862"/>
      <c r="C383" s="880"/>
      <c r="D383" s="880"/>
      <c r="E383" s="879"/>
      <c r="F383" s="881"/>
      <c r="G383" s="829"/>
      <c r="H383" s="820"/>
      <c r="J383" s="820"/>
      <c r="K383" s="9"/>
      <c r="L383" s="820"/>
      <c r="M383" s="820"/>
      <c r="N383" s="820"/>
      <c r="O383" s="820"/>
      <c r="P383" s="820"/>
      <c r="Q383" s="820"/>
      <c r="R383" s="820"/>
      <c r="S383" s="820"/>
      <c r="T383" s="820"/>
      <c r="U383" s="820"/>
      <c r="V383" s="820"/>
      <c r="W383" s="820"/>
      <c r="X383" s="820"/>
      <c r="Y383" s="820"/>
      <c r="Z383" s="820"/>
    </row>
    <row r="384" spans="1:26" ht="45.75">
      <c r="A384" s="817"/>
      <c r="B384" s="862" t="s">
        <v>7333</v>
      </c>
      <c r="C384" s="880"/>
      <c r="D384" s="879" t="s">
        <v>2336</v>
      </c>
      <c r="E384" s="879"/>
      <c r="F384" s="879" t="s">
        <v>7309</v>
      </c>
      <c r="G384" s="829"/>
      <c r="H384" s="820"/>
      <c r="J384" s="820"/>
      <c r="K384" s="9"/>
      <c r="L384" s="820"/>
      <c r="M384" s="820"/>
      <c r="N384" s="820"/>
      <c r="O384" s="820"/>
      <c r="P384" s="820"/>
      <c r="Q384" s="820"/>
      <c r="R384" s="820"/>
      <c r="S384" s="820"/>
      <c r="T384" s="820"/>
      <c r="U384" s="820"/>
      <c r="V384" s="820"/>
      <c r="W384" s="820"/>
      <c r="X384" s="820"/>
      <c r="Y384" s="820"/>
      <c r="Z384" s="820"/>
    </row>
    <row r="385" spans="1:26" ht="45.75">
      <c r="A385" s="817"/>
      <c r="B385" s="862" t="s">
        <v>7334</v>
      </c>
      <c r="C385" s="880"/>
      <c r="D385" s="879" t="s">
        <v>2336</v>
      </c>
      <c r="E385" s="879"/>
      <c r="F385" s="879" t="s">
        <v>7309</v>
      </c>
      <c r="G385" s="829"/>
      <c r="H385" s="820"/>
      <c r="J385" s="820"/>
      <c r="K385" s="9"/>
      <c r="L385" s="820"/>
      <c r="M385" s="820"/>
      <c r="N385" s="820"/>
      <c r="O385" s="820"/>
      <c r="P385" s="820"/>
      <c r="Q385" s="820"/>
      <c r="R385" s="820"/>
      <c r="S385" s="820"/>
      <c r="T385" s="820"/>
      <c r="U385" s="820"/>
      <c r="V385" s="820"/>
      <c r="W385" s="820"/>
      <c r="X385" s="820"/>
      <c r="Y385" s="820"/>
      <c r="Z385" s="820"/>
    </row>
    <row r="386" spans="1:26" ht="30.75">
      <c r="A386" s="859"/>
      <c r="B386" s="862" t="s">
        <v>7335</v>
      </c>
      <c r="C386" s="880"/>
      <c r="D386" s="879" t="s">
        <v>2336</v>
      </c>
      <c r="E386" s="879"/>
      <c r="F386" s="879" t="s">
        <v>7309</v>
      </c>
      <c r="G386" s="826"/>
      <c r="H386" s="820"/>
      <c r="J386" s="820"/>
      <c r="K386" s="9"/>
      <c r="L386" s="820"/>
      <c r="M386" s="820"/>
      <c r="N386" s="820"/>
      <c r="O386" s="820"/>
      <c r="P386" s="820"/>
      <c r="Q386" s="820"/>
      <c r="R386" s="820"/>
      <c r="S386" s="820"/>
      <c r="T386" s="820"/>
      <c r="U386" s="820"/>
      <c r="V386" s="820"/>
      <c r="W386" s="820"/>
      <c r="X386" s="820"/>
      <c r="Y386" s="820"/>
      <c r="Z386" s="820"/>
    </row>
    <row r="387" spans="1:26" ht="45.75">
      <c r="A387" s="889"/>
      <c r="B387" s="862" t="s">
        <v>7336</v>
      </c>
      <c r="C387" s="880"/>
      <c r="D387" s="879" t="s">
        <v>2336</v>
      </c>
      <c r="E387" s="879"/>
      <c r="F387" s="879" t="s">
        <v>7309</v>
      </c>
      <c r="G387" s="829"/>
      <c r="H387" s="820"/>
      <c r="J387" s="820"/>
      <c r="K387" s="9"/>
      <c r="L387" s="820"/>
      <c r="M387" s="820"/>
      <c r="N387" s="820"/>
      <c r="O387" s="820"/>
      <c r="P387" s="820"/>
      <c r="Q387" s="820"/>
      <c r="R387" s="820"/>
      <c r="S387" s="820"/>
      <c r="T387" s="820"/>
      <c r="U387" s="820"/>
      <c r="V387" s="820"/>
      <c r="W387" s="820"/>
      <c r="X387" s="820"/>
      <c r="Y387" s="820"/>
      <c r="Z387" s="820"/>
    </row>
    <row r="388" spans="1:26" ht="45.75">
      <c r="A388" s="859"/>
      <c r="B388" s="862" t="s">
        <v>7337</v>
      </c>
      <c r="C388" s="880"/>
      <c r="D388" s="879" t="s">
        <v>2336</v>
      </c>
      <c r="E388" s="879"/>
      <c r="F388" s="879" t="s">
        <v>7309</v>
      </c>
      <c r="G388" s="829"/>
      <c r="H388" s="820"/>
      <c r="J388" s="820"/>
      <c r="K388" s="9"/>
      <c r="L388" s="820"/>
      <c r="M388" s="820"/>
      <c r="N388" s="820"/>
      <c r="O388" s="820"/>
      <c r="P388" s="820"/>
      <c r="Q388" s="820"/>
      <c r="R388" s="820"/>
      <c r="S388" s="820"/>
      <c r="T388" s="820"/>
      <c r="U388" s="820"/>
      <c r="V388" s="820"/>
      <c r="W388" s="820"/>
      <c r="X388" s="820"/>
      <c r="Y388" s="820"/>
      <c r="Z388" s="820"/>
    </row>
    <row r="389" spans="1:26" ht="15.75">
      <c r="A389" s="889"/>
      <c r="B389" s="905" t="s">
        <v>7338</v>
      </c>
      <c r="C389" s="880"/>
      <c r="D389" s="879" t="s">
        <v>2336</v>
      </c>
      <c r="E389" s="879"/>
      <c r="F389" s="879" t="s">
        <v>7309</v>
      </c>
      <c r="G389" s="829"/>
      <c r="H389" s="820"/>
      <c r="J389" s="820"/>
      <c r="K389" s="9"/>
      <c r="L389" s="820"/>
      <c r="M389" s="820"/>
      <c r="N389" s="820"/>
      <c r="O389" s="820"/>
      <c r="P389" s="820"/>
      <c r="Q389" s="820"/>
      <c r="R389" s="820"/>
      <c r="S389" s="820"/>
      <c r="T389" s="820"/>
      <c r="U389" s="820"/>
      <c r="V389" s="820"/>
      <c r="W389" s="820"/>
      <c r="X389" s="820"/>
      <c r="Y389" s="820"/>
      <c r="Z389" s="820"/>
    </row>
    <row r="390" spans="1:26" ht="90.75">
      <c r="A390" s="889"/>
      <c r="B390" s="865" t="s">
        <v>7339</v>
      </c>
      <c r="C390" s="880"/>
      <c r="D390" s="879" t="s">
        <v>2336</v>
      </c>
      <c r="E390" s="879"/>
      <c r="F390" s="879" t="s">
        <v>7309</v>
      </c>
      <c r="G390" s="829"/>
      <c r="H390" s="820"/>
      <c r="J390" s="820"/>
      <c r="K390" s="9"/>
      <c r="L390" s="820"/>
      <c r="M390" s="820"/>
      <c r="N390" s="820"/>
      <c r="O390" s="820"/>
      <c r="P390" s="820"/>
      <c r="Q390" s="820"/>
      <c r="R390" s="820"/>
      <c r="S390" s="820"/>
      <c r="T390" s="820"/>
      <c r="U390" s="820"/>
      <c r="V390" s="820"/>
      <c r="W390" s="820"/>
      <c r="X390" s="820"/>
      <c r="Y390" s="820"/>
      <c r="Z390" s="820"/>
    </row>
    <row r="391" spans="1:26" ht="75.75">
      <c r="A391" s="889"/>
      <c r="B391" s="865" t="s">
        <v>7340</v>
      </c>
      <c r="C391" s="880"/>
      <c r="D391" s="879" t="s">
        <v>2336</v>
      </c>
      <c r="E391" s="879"/>
      <c r="F391" s="879" t="s">
        <v>7309</v>
      </c>
      <c r="G391" s="829"/>
      <c r="H391" s="820"/>
      <c r="J391" s="820"/>
      <c r="K391" s="9"/>
      <c r="L391" s="820"/>
      <c r="M391" s="820"/>
      <c r="N391" s="820"/>
      <c r="O391" s="820"/>
      <c r="P391" s="820"/>
      <c r="Q391" s="820"/>
      <c r="R391" s="820"/>
      <c r="S391" s="820"/>
      <c r="T391" s="820"/>
      <c r="U391" s="820"/>
      <c r="V391" s="820"/>
      <c r="W391" s="820"/>
      <c r="X391" s="820"/>
      <c r="Y391" s="820"/>
      <c r="Z391" s="820"/>
    </row>
    <row r="392" spans="1:26" ht="15.75">
      <c r="A392" s="853" t="s">
        <v>7341</v>
      </c>
      <c r="B392" s="862"/>
      <c r="C392" s="880"/>
      <c r="D392" s="879" t="s">
        <v>2336</v>
      </c>
      <c r="E392" s="879"/>
      <c r="F392" s="879" t="s">
        <v>7309</v>
      </c>
      <c r="G392" s="829"/>
      <c r="H392" s="820"/>
      <c r="J392" s="820"/>
      <c r="K392" s="9"/>
      <c r="L392" s="820"/>
      <c r="M392" s="820"/>
      <c r="N392" s="820"/>
      <c r="O392" s="820"/>
      <c r="P392" s="820"/>
      <c r="Q392" s="820"/>
      <c r="R392" s="820"/>
      <c r="S392" s="820"/>
      <c r="T392" s="820"/>
      <c r="U392" s="820"/>
      <c r="V392" s="820"/>
      <c r="W392" s="820"/>
      <c r="X392" s="820"/>
      <c r="Y392" s="820"/>
      <c r="Z392" s="820"/>
    </row>
    <row r="393" spans="1:26" ht="105.75">
      <c r="A393" s="889"/>
      <c r="B393" s="862" t="s">
        <v>7342</v>
      </c>
      <c r="C393" s="880"/>
      <c r="D393" s="879" t="s">
        <v>2336</v>
      </c>
      <c r="E393" s="879"/>
      <c r="F393" s="879" t="s">
        <v>7309</v>
      </c>
      <c r="G393" s="829"/>
      <c r="H393" s="820"/>
      <c r="J393" s="820"/>
      <c r="K393" s="9"/>
      <c r="L393" s="820"/>
      <c r="M393" s="820"/>
      <c r="N393" s="820"/>
      <c r="O393" s="820"/>
      <c r="P393" s="820"/>
      <c r="Q393" s="820"/>
      <c r="R393" s="820"/>
      <c r="S393" s="820"/>
      <c r="T393" s="820"/>
      <c r="U393" s="820"/>
      <c r="V393" s="820"/>
      <c r="W393" s="820"/>
      <c r="X393" s="820"/>
      <c r="Y393" s="820"/>
      <c r="Z393" s="820"/>
    </row>
    <row r="394" spans="1:26" ht="30.75">
      <c r="A394" s="889"/>
      <c r="B394" s="865" t="s">
        <v>7343</v>
      </c>
      <c r="C394" s="880"/>
      <c r="D394" s="879" t="s">
        <v>2336</v>
      </c>
      <c r="E394" s="879"/>
      <c r="F394" s="879" t="s">
        <v>7309</v>
      </c>
      <c r="G394" s="829"/>
      <c r="H394" s="820"/>
      <c r="J394" s="820"/>
      <c r="K394" s="9"/>
      <c r="L394" s="820"/>
      <c r="M394" s="820"/>
      <c r="N394" s="820"/>
      <c r="O394" s="820"/>
      <c r="P394" s="820"/>
      <c r="Q394" s="820"/>
      <c r="R394" s="820"/>
      <c r="S394" s="820"/>
      <c r="T394" s="820"/>
      <c r="U394" s="820"/>
      <c r="V394" s="820"/>
      <c r="W394" s="820"/>
      <c r="X394" s="820"/>
      <c r="Y394" s="820"/>
      <c r="Z394" s="820"/>
    </row>
    <row r="395" spans="1:26" ht="45.75">
      <c r="A395" s="853" t="s">
        <v>7344</v>
      </c>
      <c r="B395" s="862"/>
      <c r="C395" s="880"/>
      <c r="D395" s="880"/>
      <c r="E395" s="879"/>
      <c r="F395" s="881"/>
      <c r="G395" s="829"/>
      <c r="H395" s="820"/>
      <c r="J395" s="820"/>
      <c r="K395" s="9"/>
      <c r="L395" s="820"/>
      <c r="M395" s="820"/>
      <c r="N395" s="820"/>
      <c r="O395" s="820"/>
      <c r="P395" s="820"/>
      <c r="Q395" s="820"/>
      <c r="R395" s="820"/>
      <c r="S395" s="820"/>
      <c r="T395" s="820"/>
      <c r="U395" s="820"/>
      <c r="V395" s="820"/>
      <c r="W395" s="820"/>
      <c r="X395" s="820"/>
      <c r="Y395" s="820"/>
      <c r="Z395" s="820"/>
    </row>
    <row r="396" spans="1:26" ht="30.75">
      <c r="A396" s="889"/>
      <c r="B396" s="862" t="s">
        <v>7345</v>
      </c>
      <c r="C396" s="880"/>
      <c r="D396" s="879" t="s">
        <v>2336</v>
      </c>
      <c r="E396" s="879"/>
      <c r="F396" s="879" t="s">
        <v>7309</v>
      </c>
      <c r="G396" s="826"/>
      <c r="H396" s="820"/>
      <c r="J396" s="820"/>
      <c r="K396" s="9"/>
      <c r="L396" s="820"/>
      <c r="M396" s="820"/>
      <c r="N396" s="820"/>
      <c r="O396" s="820"/>
      <c r="P396" s="820"/>
      <c r="Q396" s="820"/>
      <c r="R396" s="820"/>
      <c r="S396" s="820"/>
      <c r="T396" s="820"/>
      <c r="U396" s="820"/>
      <c r="V396" s="820"/>
      <c r="W396" s="820"/>
      <c r="X396" s="820"/>
      <c r="Y396" s="820"/>
      <c r="Z396" s="820"/>
    </row>
    <row r="397" spans="1:26" ht="45.75">
      <c r="A397" s="889"/>
      <c r="B397" s="862" t="s">
        <v>7346</v>
      </c>
      <c r="C397" s="880"/>
      <c r="D397" s="879" t="s">
        <v>2336</v>
      </c>
      <c r="E397" s="879"/>
      <c r="F397" s="879" t="s">
        <v>7309</v>
      </c>
      <c r="G397" s="829"/>
      <c r="H397" s="820"/>
      <c r="J397" s="820"/>
      <c r="K397" s="9"/>
      <c r="L397" s="820"/>
      <c r="M397" s="820"/>
      <c r="N397" s="820"/>
      <c r="O397" s="820"/>
      <c r="P397" s="820"/>
      <c r="Q397" s="820"/>
      <c r="R397" s="820"/>
      <c r="S397" s="820"/>
      <c r="T397" s="820"/>
      <c r="U397" s="820"/>
      <c r="V397" s="820"/>
      <c r="W397" s="820"/>
      <c r="X397" s="820"/>
      <c r="Y397" s="820"/>
      <c r="Z397" s="820"/>
    </row>
    <row r="398" spans="1:26" ht="30.75">
      <c r="A398" s="817"/>
      <c r="B398" s="862" t="s">
        <v>7347</v>
      </c>
      <c r="C398" s="880"/>
      <c r="D398" s="879" t="s">
        <v>2336</v>
      </c>
      <c r="E398" s="879"/>
      <c r="F398" s="879" t="s">
        <v>7309</v>
      </c>
      <c r="G398" s="829"/>
      <c r="H398" s="820"/>
      <c r="J398" s="820"/>
      <c r="K398" s="9"/>
      <c r="L398" s="820"/>
      <c r="M398" s="820"/>
      <c r="N398" s="820"/>
      <c r="O398" s="820"/>
      <c r="P398" s="820"/>
      <c r="Q398" s="820"/>
      <c r="R398" s="820"/>
      <c r="S398" s="820"/>
      <c r="T398" s="820"/>
      <c r="U398" s="820"/>
      <c r="V398" s="820"/>
      <c r="W398" s="820"/>
      <c r="X398" s="820"/>
      <c r="Y398" s="820"/>
      <c r="Z398" s="820"/>
    </row>
    <row r="399" spans="1:26" ht="45.75">
      <c r="A399" s="853" t="s">
        <v>7348</v>
      </c>
      <c r="B399" s="862"/>
      <c r="C399" s="879"/>
      <c r="D399" s="879"/>
      <c r="E399" s="879"/>
      <c r="F399" s="879"/>
      <c r="G399" s="829"/>
      <c r="H399" s="820"/>
      <c r="J399" s="820"/>
      <c r="K399" s="9"/>
      <c r="L399" s="820"/>
      <c r="M399" s="820"/>
      <c r="N399" s="820"/>
      <c r="O399" s="820"/>
      <c r="P399" s="820"/>
      <c r="Q399" s="820"/>
      <c r="R399" s="820"/>
      <c r="S399" s="820"/>
      <c r="T399" s="820"/>
      <c r="U399" s="820"/>
      <c r="V399" s="820"/>
      <c r="W399" s="820"/>
      <c r="X399" s="820"/>
      <c r="Y399" s="820"/>
      <c r="Z399" s="820"/>
    </row>
    <row r="400" spans="1:26" ht="60.75">
      <c r="A400" s="831"/>
      <c r="B400" s="862" t="s">
        <v>7349</v>
      </c>
      <c r="C400" s="879"/>
      <c r="D400" s="879" t="s">
        <v>2336</v>
      </c>
      <c r="E400" s="879"/>
      <c r="F400" s="879" t="s">
        <v>7309</v>
      </c>
      <c r="G400" s="829"/>
      <c r="H400" s="820"/>
      <c r="J400" s="820"/>
      <c r="K400" s="9"/>
      <c r="L400" s="820"/>
      <c r="M400" s="820"/>
      <c r="N400" s="820"/>
      <c r="O400" s="820"/>
      <c r="P400" s="820"/>
      <c r="Q400" s="820"/>
      <c r="R400" s="820"/>
      <c r="S400" s="820"/>
      <c r="T400" s="820"/>
      <c r="U400" s="820"/>
      <c r="V400" s="820"/>
      <c r="W400" s="820"/>
      <c r="X400" s="820"/>
      <c r="Y400" s="820"/>
      <c r="Z400" s="820"/>
    </row>
    <row r="401" spans="1:26" ht="45.75">
      <c r="A401" s="831"/>
      <c r="B401" s="862" t="s">
        <v>7350</v>
      </c>
      <c r="C401" s="879"/>
      <c r="D401" s="879" t="s">
        <v>2336</v>
      </c>
      <c r="E401" s="879"/>
      <c r="F401" s="879" t="s">
        <v>7309</v>
      </c>
      <c r="G401" s="829"/>
      <c r="H401" s="820"/>
      <c r="J401" s="820"/>
      <c r="K401" s="9"/>
      <c r="L401" s="820"/>
      <c r="M401" s="820"/>
      <c r="N401" s="820"/>
      <c r="O401" s="820"/>
      <c r="P401" s="820"/>
      <c r="Q401" s="820"/>
      <c r="R401" s="820"/>
      <c r="S401" s="820"/>
      <c r="T401" s="820"/>
      <c r="U401" s="820"/>
      <c r="V401" s="820"/>
      <c r="W401" s="820"/>
      <c r="X401" s="820"/>
      <c r="Y401" s="820"/>
      <c r="Z401" s="820"/>
    </row>
    <row r="402" spans="1:26" ht="45.75">
      <c r="A402" s="831"/>
      <c r="B402" s="862" t="s">
        <v>7351</v>
      </c>
      <c r="C402" s="879"/>
      <c r="D402" s="879" t="s">
        <v>2336</v>
      </c>
      <c r="E402" s="879"/>
      <c r="F402" s="879" t="s">
        <v>7309</v>
      </c>
      <c r="G402" s="826"/>
      <c r="H402" s="820"/>
      <c r="J402" s="820"/>
      <c r="K402" s="9"/>
      <c r="L402" s="820"/>
      <c r="M402" s="820"/>
      <c r="N402" s="820"/>
      <c r="O402" s="820"/>
      <c r="P402" s="820"/>
      <c r="Q402" s="820"/>
      <c r="R402" s="820"/>
      <c r="S402" s="820"/>
      <c r="T402" s="820"/>
      <c r="U402" s="820"/>
      <c r="V402" s="820"/>
      <c r="W402" s="820"/>
      <c r="X402" s="820"/>
      <c r="Y402" s="820"/>
      <c r="Z402" s="820"/>
    </row>
    <row r="403" spans="1:26" ht="45.75">
      <c r="A403" s="817"/>
      <c r="B403" s="862" t="s">
        <v>7352</v>
      </c>
      <c r="C403" s="880"/>
      <c r="D403" s="879" t="s">
        <v>2336</v>
      </c>
      <c r="E403" s="879"/>
      <c r="F403" s="879" t="s">
        <v>7309</v>
      </c>
      <c r="G403" s="829"/>
      <c r="H403" s="820"/>
      <c r="J403" s="820"/>
      <c r="K403" s="9"/>
      <c r="L403" s="820"/>
      <c r="M403" s="820"/>
      <c r="N403" s="820"/>
      <c r="O403" s="820"/>
      <c r="P403" s="820"/>
      <c r="Q403" s="820"/>
      <c r="R403" s="820"/>
      <c r="S403" s="820"/>
      <c r="T403" s="820"/>
      <c r="U403" s="820"/>
      <c r="V403" s="820"/>
      <c r="W403" s="820"/>
      <c r="X403" s="820"/>
      <c r="Y403" s="820"/>
      <c r="Z403" s="820"/>
    </row>
    <row r="404" spans="1:26" ht="45.75">
      <c r="A404" s="831"/>
      <c r="B404" s="862" t="s">
        <v>7353</v>
      </c>
      <c r="C404" s="879"/>
      <c r="D404" s="879" t="s">
        <v>2336</v>
      </c>
      <c r="E404" s="879"/>
      <c r="F404" s="879" t="s">
        <v>7309</v>
      </c>
      <c r="G404" s="829"/>
      <c r="H404" s="820"/>
      <c r="J404" s="820"/>
      <c r="K404" s="9"/>
      <c r="L404" s="820"/>
      <c r="M404" s="820"/>
      <c r="N404" s="820"/>
      <c r="O404" s="820"/>
      <c r="P404" s="820"/>
      <c r="Q404" s="820"/>
      <c r="R404" s="820"/>
      <c r="S404" s="820"/>
      <c r="T404" s="820"/>
      <c r="U404" s="820"/>
      <c r="V404" s="820"/>
      <c r="W404" s="820"/>
      <c r="X404" s="820"/>
      <c r="Y404" s="820"/>
      <c r="Z404" s="820"/>
    </row>
    <row r="405" spans="1:26" ht="30.75">
      <c r="A405" s="831"/>
      <c r="B405" s="862" t="s">
        <v>7354</v>
      </c>
      <c r="C405" s="879"/>
      <c r="D405" s="879" t="s">
        <v>2336</v>
      </c>
      <c r="E405" s="879"/>
      <c r="F405" s="879" t="s">
        <v>7309</v>
      </c>
      <c r="G405" s="829"/>
      <c r="H405" s="820"/>
      <c r="J405" s="820"/>
      <c r="K405" s="9"/>
      <c r="L405" s="820"/>
      <c r="M405" s="820"/>
      <c r="N405" s="820"/>
      <c r="O405" s="820"/>
      <c r="P405" s="820"/>
      <c r="Q405" s="820"/>
      <c r="R405" s="820"/>
      <c r="S405" s="820"/>
      <c r="T405" s="820"/>
      <c r="U405" s="820"/>
      <c r="V405" s="820"/>
      <c r="W405" s="820"/>
      <c r="X405" s="820"/>
      <c r="Y405" s="820"/>
      <c r="Z405" s="820"/>
    </row>
    <row r="406" spans="1:26" ht="75.75">
      <c r="A406" s="831"/>
      <c r="B406" s="862" t="s">
        <v>7355</v>
      </c>
      <c r="C406" s="879"/>
      <c r="D406" s="879" t="s">
        <v>2336</v>
      </c>
      <c r="E406" s="879"/>
      <c r="F406" s="879" t="s">
        <v>7309</v>
      </c>
      <c r="G406" s="829"/>
      <c r="H406" s="820"/>
      <c r="J406" s="820"/>
      <c r="K406" s="9"/>
      <c r="L406" s="820"/>
      <c r="M406" s="820"/>
      <c r="N406" s="820"/>
      <c r="O406" s="820"/>
      <c r="P406" s="820"/>
      <c r="Q406" s="820"/>
      <c r="R406" s="820"/>
      <c r="S406" s="820"/>
      <c r="T406" s="820"/>
      <c r="U406" s="820"/>
      <c r="V406" s="820"/>
      <c r="W406" s="820"/>
      <c r="X406" s="820"/>
      <c r="Y406" s="820"/>
      <c r="Z406" s="820"/>
    </row>
    <row r="407" spans="1:26" ht="135.75">
      <c r="A407" s="831"/>
      <c r="B407" s="865" t="s">
        <v>7356</v>
      </c>
      <c r="C407" s="879"/>
      <c r="D407" s="879" t="s">
        <v>2336</v>
      </c>
      <c r="E407" s="879"/>
      <c r="F407" s="879" t="s">
        <v>7309</v>
      </c>
      <c r="G407" s="829"/>
      <c r="H407" s="820"/>
      <c r="J407" s="820"/>
      <c r="K407" s="9"/>
      <c r="L407" s="820"/>
      <c r="M407" s="820"/>
      <c r="N407" s="820"/>
      <c r="O407" s="820"/>
      <c r="P407" s="820"/>
      <c r="Q407" s="820"/>
      <c r="R407" s="820"/>
      <c r="S407" s="820"/>
      <c r="T407" s="820"/>
      <c r="U407" s="820"/>
      <c r="V407" s="820"/>
      <c r="W407" s="820"/>
      <c r="X407" s="820"/>
      <c r="Y407" s="820"/>
      <c r="Z407" s="820"/>
    </row>
    <row r="408" spans="1:26" ht="15.75">
      <c r="A408" s="831" t="s">
        <v>7357</v>
      </c>
      <c r="B408" s="865"/>
      <c r="C408" s="879"/>
      <c r="D408" s="879"/>
      <c r="E408" s="879"/>
      <c r="F408" s="879"/>
      <c r="G408" s="829"/>
      <c r="H408" s="820"/>
      <c r="J408" s="820"/>
      <c r="K408" s="9"/>
      <c r="L408" s="820"/>
      <c r="M408" s="820"/>
      <c r="N408" s="820"/>
      <c r="O408" s="820"/>
      <c r="P408" s="820"/>
      <c r="Q408" s="820"/>
      <c r="R408" s="820"/>
      <c r="S408" s="820"/>
      <c r="T408" s="820"/>
      <c r="U408" s="820"/>
      <c r="V408" s="820"/>
      <c r="W408" s="820"/>
      <c r="X408" s="820"/>
      <c r="Y408" s="820"/>
      <c r="Z408" s="820"/>
    </row>
    <row r="409" spans="1:26" ht="30.75">
      <c r="A409" s="831"/>
      <c r="B409" s="862" t="s">
        <v>7358</v>
      </c>
      <c r="C409" s="879" t="s">
        <v>7359</v>
      </c>
      <c r="D409" s="879"/>
      <c r="E409" s="879"/>
      <c r="F409" s="879"/>
      <c r="G409" s="829"/>
      <c r="H409" s="820"/>
      <c r="J409" s="820"/>
      <c r="K409" s="9"/>
      <c r="L409" s="820"/>
      <c r="M409" s="820"/>
      <c r="N409" s="820"/>
      <c r="O409" s="820"/>
      <c r="P409" s="820"/>
      <c r="Q409" s="820"/>
      <c r="R409" s="820"/>
      <c r="S409" s="820"/>
      <c r="T409" s="820"/>
      <c r="U409" s="820"/>
      <c r="V409" s="820"/>
      <c r="W409" s="820"/>
      <c r="X409" s="820"/>
      <c r="Y409" s="820"/>
      <c r="Z409" s="820"/>
    </row>
    <row r="410" spans="1:26" ht="15.75">
      <c r="A410" s="831" t="s">
        <v>7360</v>
      </c>
      <c r="B410" s="865"/>
      <c r="C410" s="879"/>
      <c r="D410" s="879"/>
      <c r="E410" s="879"/>
      <c r="F410" s="879"/>
      <c r="G410" s="829"/>
      <c r="H410" s="820"/>
      <c r="J410" s="820"/>
      <c r="K410" s="9"/>
      <c r="L410" s="820"/>
      <c r="M410" s="820"/>
      <c r="N410" s="820"/>
      <c r="O410" s="820"/>
      <c r="P410" s="820"/>
      <c r="Q410" s="820"/>
      <c r="R410" s="820"/>
      <c r="S410" s="820"/>
      <c r="T410" s="820"/>
      <c r="U410" s="820"/>
      <c r="V410" s="820"/>
      <c r="W410" s="820"/>
      <c r="X410" s="820"/>
      <c r="Y410" s="820"/>
      <c r="Z410" s="820"/>
    </row>
    <row r="411" spans="1:26" ht="30.75">
      <c r="A411" s="831"/>
      <c r="B411" s="862" t="s">
        <v>7361</v>
      </c>
      <c r="C411" s="879" t="s">
        <v>2170</v>
      </c>
      <c r="D411" s="879"/>
      <c r="E411" s="879"/>
      <c r="F411" s="879"/>
      <c r="G411" s="826"/>
      <c r="H411" s="820"/>
      <c r="J411" s="820"/>
      <c r="K411" s="9"/>
      <c r="L411" s="820"/>
      <c r="M411" s="820"/>
      <c r="N411" s="820"/>
      <c r="O411" s="820"/>
      <c r="P411" s="820"/>
      <c r="Q411" s="820"/>
      <c r="R411" s="820"/>
      <c r="S411" s="820"/>
      <c r="T411" s="820"/>
      <c r="U411" s="820"/>
      <c r="V411" s="820"/>
      <c r="W411" s="820"/>
      <c r="X411" s="820"/>
      <c r="Y411" s="820"/>
      <c r="Z411" s="820"/>
    </row>
    <row r="412" spans="1:26" ht="15.75">
      <c r="A412" s="831"/>
      <c r="B412" s="862" t="s">
        <v>7362</v>
      </c>
      <c r="C412" s="879" t="s">
        <v>2170</v>
      </c>
      <c r="D412" s="879"/>
      <c r="E412" s="879"/>
      <c r="F412" s="879"/>
      <c r="G412" s="829"/>
      <c r="H412" s="820"/>
      <c r="J412" s="820"/>
      <c r="K412" s="9"/>
      <c r="L412" s="820"/>
      <c r="M412" s="820"/>
      <c r="N412" s="820"/>
      <c r="O412" s="820"/>
      <c r="P412" s="820"/>
      <c r="Q412" s="820"/>
      <c r="R412" s="820"/>
      <c r="S412" s="820"/>
      <c r="T412" s="820"/>
      <c r="U412" s="820"/>
      <c r="V412" s="820"/>
      <c r="W412" s="820"/>
      <c r="X412" s="820"/>
      <c r="Y412" s="820"/>
      <c r="Z412" s="820"/>
    </row>
    <row r="413" spans="1:26" ht="15.75">
      <c r="A413" s="831" t="s">
        <v>7363</v>
      </c>
      <c r="B413" s="862"/>
      <c r="C413" s="879"/>
      <c r="D413" s="879"/>
      <c r="E413" s="879"/>
      <c r="F413" s="879"/>
      <c r="G413" s="829"/>
      <c r="H413" s="820"/>
      <c r="J413" s="820"/>
      <c r="K413" s="9"/>
      <c r="L413" s="820"/>
      <c r="M413" s="820"/>
      <c r="N413" s="820"/>
      <c r="O413" s="820"/>
      <c r="P413" s="820"/>
      <c r="Q413" s="820"/>
      <c r="R413" s="820"/>
      <c r="S413" s="820"/>
      <c r="T413" s="820"/>
      <c r="U413" s="820"/>
      <c r="V413" s="820"/>
      <c r="W413" s="820"/>
      <c r="X413" s="820"/>
      <c r="Y413" s="820"/>
      <c r="Z413" s="820"/>
    </row>
    <row r="414" spans="1:26" ht="15.75">
      <c r="A414" s="831"/>
      <c r="B414" s="862" t="s">
        <v>7364</v>
      </c>
      <c r="C414" s="879" t="s">
        <v>2170</v>
      </c>
      <c r="D414" s="879"/>
      <c r="E414" s="879"/>
      <c r="F414" s="879"/>
      <c r="G414" s="829"/>
      <c r="H414" s="820"/>
      <c r="J414" s="820"/>
      <c r="K414" s="9"/>
      <c r="L414" s="820"/>
      <c r="M414" s="820"/>
      <c r="N414" s="820"/>
      <c r="O414" s="820"/>
      <c r="P414" s="820"/>
      <c r="Q414" s="820"/>
      <c r="R414" s="820"/>
      <c r="S414" s="820"/>
      <c r="T414" s="820"/>
      <c r="U414" s="820"/>
      <c r="V414" s="820"/>
      <c r="W414" s="820"/>
      <c r="X414" s="820"/>
      <c r="Y414" s="820"/>
      <c r="Z414" s="820"/>
    </row>
    <row r="415" spans="1:26" ht="15.75">
      <c r="A415" s="831"/>
      <c r="B415" s="862" t="s">
        <v>7365</v>
      </c>
      <c r="C415" s="879" t="s">
        <v>2170</v>
      </c>
      <c r="D415" s="879"/>
      <c r="E415" s="879"/>
      <c r="F415" s="879"/>
      <c r="G415" s="829"/>
      <c r="H415" s="820"/>
      <c r="J415" s="820"/>
      <c r="K415" s="9"/>
      <c r="L415" s="820"/>
      <c r="M415" s="820"/>
      <c r="N415" s="820"/>
      <c r="O415" s="820"/>
      <c r="P415" s="820"/>
      <c r="Q415" s="820"/>
      <c r="R415" s="820"/>
      <c r="S415" s="820"/>
      <c r="T415" s="820"/>
      <c r="U415" s="820"/>
      <c r="V415" s="820"/>
      <c r="W415" s="820"/>
      <c r="X415" s="820"/>
      <c r="Y415" s="820"/>
      <c r="Z415" s="820"/>
    </row>
    <row r="416" spans="1:26" ht="30.75">
      <c r="A416" s="831"/>
      <c r="B416" s="862" t="s">
        <v>7366</v>
      </c>
      <c r="C416" s="879" t="s">
        <v>2170</v>
      </c>
      <c r="D416" s="879"/>
      <c r="E416" s="879"/>
      <c r="F416" s="879"/>
      <c r="G416" s="829"/>
      <c r="H416" s="820"/>
      <c r="J416" s="820"/>
      <c r="K416" s="9"/>
      <c r="L416" s="820"/>
      <c r="M416" s="820"/>
      <c r="N416" s="820"/>
      <c r="O416" s="820"/>
      <c r="P416" s="820"/>
      <c r="Q416" s="820"/>
      <c r="R416" s="820"/>
      <c r="S416" s="820"/>
      <c r="T416" s="820"/>
      <c r="U416" s="820"/>
      <c r="V416" s="820"/>
      <c r="W416" s="820"/>
      <c r="X416" s="820"/>
      <c r="Y416" s="820"/>
      <c r="Z416" s="820"/>
    </row>
    <row r="417" spans="1:26" ht="15.75">
      <c r="A417" s="831"/>
      <c r="B417" s="862" t="s">
        <v>7367</v>
      </c>
      <c r="C417" s="879" t="s">
        <v>2170</v>
      </c>
      <c r="D417" s="879"/>
      <c r="E417" s="879"/>
      <c r="F417" s="879"/>
      <c r="G417" s="826"/>
      <c r="H417" s="820"/>
      <c r="J417" s="820"/>
      <c r="K417" s="9"/>
      <c r="L417" s="820"/>
      <c r="M417" s="820"/>
      <c r="N417" s="820"/>
      <c r="O417" s="820"/>
      <c r="P417" s="820"/>
      <c r="Q417" s="820"/>
      <c r="R417" s="820"/>
      <c r="S417" s="820"/>
      <c r="T417" s="820"/>
      <c r="U417" s="820"/>
      <c r="V417" s="820"/>
      <c r="W417" s="820"/>
      <c r="X417" s="820"/>
      <c r="Y417" s="820"/>
      <c r="Z417" s="820"/>
    </row>
    <row r="418" spans="1:26" ht="30.75">
      <c r="A418" s="831"/>
      <c r="B418" s="862" t="s">
        <v>7368</v>
      </c>
      <c r="C418" s="879" t="s">
        <v>2170</v>
      </c>
      <c r="D418" s="879"/>
      <c r="E418" s="879"/>
      <c r="F418" s="879"/>
      <c r="G418" s="829"/>
      <c r="H418" s="820"/>
      <c r="J418" s="820"/>
      <c r="K418" s="9"/>
      <c r="L418" s="820"/>
      <c r="M418" s="820"/>
      <c r="N418" s="820"/>
      <c r="O418" s="820"/>
      <c r="P418" s="820"/>
      <c r="Q418" s="820"/>
      <c r="R418" s="820"/>
      <c r="S418" s="820"/>
      <c r="T418" s="820"/>
      <c r="U418" s="820"/>
      <c r="V418" s="820"/>
      <c r="W418" s="820"/>
      <c r="X418" s="820"/>
      <c r="Y418" s="820"/>
      <c r="Z418" s="820"/>
    </row>
    <row r="419" spans="1:26" ht="30.75">
      <c r="A419" s="831"/>
      <c r="B419" s="862" t="s">
        <v>7369</v>
      </c>
      <c r="C419" s="879" t="s">
        <v>2170</v>
      </c>
      <c r="D419" s="879"/>
      <c r="E419" s="879"/>
      <c r="F419" s="879"/>
      <c r="G419" s="829"/>
      <c r="H419" s="820"/>
      <c r="J419" s="820"/>
      <c r="K419" s="9"/>
      <c r="L419" s="820"/>
      <c r="M419" s="820"/>
      <c r="N419" s="820"/>
      <c r="O419" s="820"/>
      <c r="P419" s="820"/>
      <c r="Q419" s="820"/>
      <c r="R419" s="820"/>
      <c r="S419" s="820"/>
      <c r="T419" s="820"/>
      <c r="U419" s="820"/>
      <c r="V419" s="820"/>
      <c r="W419" s="820"/>
      <c r="X419" s="820"/>
      <c r="Y419" s="820"/>
      <c r="Z419" s="820"/>
    </row>
    <row r="420" spans="1:26" ht="30.75">
      <c r="A420" s="831"/>
      <c r="B420" s="862" t="s">
        <v>7370</v>
      </c>
      <c r="C420" s="879" t="s">
        <v>2170</v>
      </c>
      <c r="D420" s="879"/>
      <c r="E420" s="879"/>
      <c r="F420" s="879"/>
      <c r="G420" s="829"/>
      <c r="H420" s="820"/>
      <c r="J420" s="820"/>
      <c r="K420" s="9"/>
      <c r="L420" s="820"/>
      <c r="M420" s="820"/>
      <c r="N420" s="820"/>
      <c r="O420" s="820"/>
      <c r="P420" s="820"/>
      <c r="Q420" s="820"/>
      <c r="R420" s="820"/>
      <c r="S420" s="820"/>
      <c r="T420" s="820"/>
      <c r="U420" s="820"/>
      <c r="V420" s="820"/>
      <c r="W420" s="820"/>
      <c r="X420" s="820"/>
      <c r="Y420" s="820"/>
      <c r="Z420" s="820"/>
    </row>
    <row r="421" spans="1:26" ht="45.75">
      <c r="A421" s="831"/>
      <c r="B421" s="862" t="s">
        <v>7371</v>
      </c>
      <c r="C421" s="879" t="s">
        <v>2170</v>
      </c>
      <c r="D421" s="879"/>
      <c r="E421" s="879"/>
      <c r="F421" s="879"/>
      <c r="G421" s="829"/>
      <c r="H421" s="820"/>
      <c r="J421" s="820"/>
      <c r="K421" s="9"/>
      <c r="L421" s="820"/>
      <c r="M421" s="820"/>
      <c r="N421" s="820"/>
      <c r="O421" s="820"/>
      <c r="P421" s="820"/>
      <c r="Q421" s="820"/>
      <c r="R421" s="820"/>
      <c r="S421" s="820"/>
      <c r="T421" s="820"/>
      <c r="U421" s="820"/>
      <c r="V421" s="820"/>
      <c r="W421" s="820"/>
      <c r="X421" s="820"/>
      <c r="Y421" s="820"/>
      <c r="Z421" s="820"/>
    </row>
    <row r="422" spans="1:26" ht="30.75">
      <c r="A422" s="831"/>
      <c r="B422" s="862" t="s">
        <v>7372</v>
      </c>
      <c r="C422" s="879" t="s">
        <v>2170</v>
      </c>
      <c r="D422" s="879"/>
      <c r="E422" s="879"/>
      <c r="F422" s="879"/>
      <c r="G422" s="829"/>
      <c r="H422" s="820"/>
      <c r="J422" s="820"/>
      <c r="K422" s="9"/>
      <c r="L422" s="820"/>
      <c r="M422" s="820"/>
      <c r="N422" s="820"/>
      <c r="O422" s="820"/>
      <c r="P422" s="820"/>
      <c r="Q422" s="820"/>
      <c r="R422" s="820"/>
      <c r="S422" s="820"/>
      <c r="T422" s="820"/>
      <c r="U422" s="820"/>
      <c r="V422" s="820"/>
      <c r="W422" s="820"/>
      <c r="X422" s="820"/>
      <c r="Y422" s="820"/>
      <c r="Z422" s="820"/>
    </row>
    <row r="423" spans="1:26" ht="15.75">
      <c r="A423" s="831" t="s">
        <v>7373</v>
      </c>
      <c r="B423" s="862"/>
      <c r="C423" s="879"/>
      <c r="D423" s="879"/>
      <c r="E423" s="879"/>
      <c r="F423" s="879"/>
      <c r="G423" s="829"/>
      <c r="H423" s="820"/>
      <c r="J423" s="820"/>
      <c r="K423" s="9"/>
      <c r="L423" s="820"/>
      <c r="M423" s="820"/>
      <c r="N423" s="820"/>
      <c r="O423" s="820"/>
      <c r="P423" s="820"/>
      <c r="Q423" s="820"/>
      <c r="R423" s="820"/>
      <c r="S423" s="820"/>
      <c r="T423" s="820"/>
      <c r="U423" s="820"/>
      <c r="V423" s="820"/>
      <c r="W423" s="820"/>
      <c r="X423" s="820"/>
      <c r="Y423" s="820"/>
      <c r="Z423" s="820"/>
    </row>
    <row r="424" spans="1:26" ht="135.75">
      <c r="A424" s="831"/>
      <c r="B424" s="862" t="s">
        <v>7374</v>
      </c>
      <c r="C424" s="879" t="s">
        <v>2170</v>
      </c>
      <c r="D424" s="879"/>
      <c r="E424" s="879"/>
      <c r="F424" s="879"/>
      <c r="G424" s="829"/>
      <c r="H424" s="820"/>
      <c r="J424" s="820"/>
      <c r="K424" s="9"/>
      <c r="L424" s="820"/>
      <c r="M424" s="820"/>
      <c r="N424" s="820"/>
      <c r="O424" s="820"/>
      <c r="P424" s="820"/>
      <c r="Q424" s="820"/>
      <c r="R424" s="820"/>
      <c r="S424" s="820"/>
      <c r="T424" s="820"/>
      <c r="U424" s="820"/>
      <c r="V424" s="820"/>
      <c r="W424" s="820"/>
      <c r="X424" s="820"/>
      <c r="Y424" s="820"/>
      <c r="Z424" s="820"/>
    </row>
    <row r="425" spans="1:26" ht="15.75">
      <c r="A425" s="831" t="s">
        <v>7375</v>
      </c>
      <c r="B425" s="862"/>
      <c r="C425" s="879"/>
      <c r="D425" s="879"/>
      <c r="E425" s="879"/>
      <c r="F425" s="879"/>
      <c r="G425" s="829"/>
      <c r="H425" s="820"/>
      <c r="J425" s="820"/>
      <c r="K425" s="9"/>
      <c r="L425" s="820"/>
      <c r="M425" s="820"/>
      <c r="N425" s="820"/>
      <c r="O425" s="820"/>
      <c r="P425" s="820"/>
      <c r="Q425" s="820"/>
      <c r="R425" s="820"/>
      <c r="S425" s="820"/>
      <c r="T425" s="820"/>
      <c r="U425" s="820"/>
      <c r="V425" s="820"/>
      <c r="W425" s="820"/>
      <c r="X425" s="820"/>
      <c r="Y425" s="820"/>
      <c r="Z425" s="820"/>
    </row>
    <row r="426" spans="1:26" ht="225.75">
      <c r="A426" s="831"/>
      <c r="B426" s="862" t="s">
        <v>7376</v>
      </c>
      <c r="C426" s="879" t="s">
        <v>2170</v>
      </c>
      <c r="D426" s="879"/>
      <c r="E426" s="879"/>
      <c r="F426" s="879"/>
      <c r="G426" s="829"/>
      <c r="H426" s="820"/>
      <c r="J426" s="820"/>
      <c r="K426" s="9"/>
      <c r="L426" s="820"/>
      <c r="M426" s="820"/>
      <c r="N426" s="820"/>
      <c r="O426" s="820"/>
      <c r="P426" s="820"/>
      <c r="Q426" s="820"/>
      <c r="R426" s="820"/>
      <c r="S426" s="820"/>
      <c r="T426" s="820"/>
      <c r="U426" s="820"/>
      <c r="V426" s="820"/>
      <c r="W426" s="820"/>
      <c r="X426" s="820"/>
      <c r="Y426" s="820"/>
      <c r="Z426" s="820"/>
    </row>
    <row r="427" spans="1:26" ht="180.75">
      <c r="A427" s="831"/>
      <c r="B427" s="862" t="s">
        <v>7377</v>
      </c>
      <c r="C427" s="879" t="s">
        <v>2170</v>
      </c>
      <c r="D427" s="879"/>
      <c r="E427" s="879"/>
      <c r="F427" s="879"/>
      <c r="G427" s="826"/>
      <c r="H427" s="820"/>
      <c r="J427" s="820"/>
      <c r="K427" s="9"/>
      <c r="L427" s="820"/>
      <c r="M427" s="820"/>
      <c r="N427" s="820"/>
      <c r="O427" s="820"/>
      <c r="P427" s="820"/>
      <c r="Q427" s="820"/>
      <c r="R427" s="820"/>
      <c r="S427" s="820"/>
      <c r="T427" s="820"/>
      <c r="U427" s="820"/>
      <c r="V427" s="820"/>
      <c r="W427" s="820"/>
      <c r="X427" s="820"/>
      <c r="Y427" s="820"/>
      <c r="Z427" s="820"/>
    </row>
    <row r="428" spans="1:26" ht="390.75">
      <c r="A428" s="831"/>
      <c r="B428" s="862" t="s">
        <v>7378</v>
      </c>
      <c r="C428" s="879" t="s">
        <v>2170</v>
      </c>
      <c r="D428" s="879"/>
      <c r="E428" s="879"/>
      <c r="F428" s="879"/>
      <c r="G428" s="826"/>
      <c r="H428" s="820"/>
      <c r="J428" s="820"/>
      <c r="K428" s="9"/>
      <c r="L428" s="820"/>
      <c r="M428" s="820"/>
      <c r="N428" s="820"/>
      <c r="O428" s="820"/>
      <c r="P428" s="820"/>
      <c r="Q428" s="820"/>
      <c r="R428" s="820"/>
      <c r="S428" s="820"/>
      <c r="T428" s="820"/>
      <c r="U428" s="820"/>
      <c r="V428" s="820"/>
      <c r="W428" s="820"/>
      <c r="X428" s="820"/>
      <c r="Y428" s="820"/>
      <c r="Z428" s="820"/>
    </row>
    <row r="429" spans="1:26" ht="405.75">
      <c r="A429" s="831"/>
      <c r="B429" s="862" t="s">
        <v>7379</v>
      </c>
      <c r="C429" s="879" t="s">
        <v>2170</v>
      </c>
      <c r="D429" s="879"/>
      <c r="E429" s="879"/>
      <c r="F429" s="879"/>
      <c r="G429" s="829"/>
      <c r="H429" s="820"/>
      <c r="J429" s="820"/>
      <c r="K429" s="9"/>
      <c r="L429" s="820"/>
      <c r="M429" s="820"/>
      <c r="N429" s="820"/>
      <c r="O429" s="820"/>
      <c r="P429" s="820"/>
      <c r="Q429" s="820"/>
      <c r="R429" s="820"/>
      <c r="S429" s="820"/>
      <c r="T429" s="820"/>
      <c r="U429" s="820"/>
      <c r="V429" s="820"/>
      <c r="W429" s="820"/>
      <c r="X429" s="820"/>
      <c r="Y429" s="820"/>
      <c r="Z429" s="820"/>
    </row>
    <row r="430" spans="1:26" ht="90.75">
      <c r="A430" s="831"/>
      <c r="B430" s="862" t="s">
        <v>7380</v>
      </c>
      <c r="C430" s="879"/>
      <c r="D430" s="879"/>
      <c r="E430" s="879"/>
      <c r="F430" s="879"/>
      <c r="G430" s="826"/>
      <c r="H430" s="820"/>
      <c r="J430" s="820"/>
      <c r="K430" s="9"/>
      <c r="L430" s="820"/>
      <c r="M430" s="820"/>
      <c r="N430" s="820"/>
      <c r="O430" s="820"/>
      <c r="P430" s="820"/>
      <c r="Q430" s="820"/>
      <c r="R430" s="820"/>
      <c r="S430" s="820"/>
      <c r="T430" s="820"/>
      <c r="U430" s="820"/>
      <c r="V430" s="820"/>
      <c r="W430" s="820"/>
      <c r="X430" s="820"/>
      <c r="Y430" s="820"/>
      <c r="Z430" s="820"/>
    </row>
    <row r="431" spans="1:26" ht="45.75">
      <c r="A431" s="831"/>
      <c r="B431" s="862" t="s">
        <v>7381</v>
      </c>
      <c r="C431" s="879" t="s">
        <v>2170</v>
      </c>
      <c r="D431" s="879"/>
      <c r="E431" s="879"/>
      <c r="F431" s="879"/>
      <c r="G431" s="829"/>
      <c r="H431" s="820"/>
      <c r="J431" s="820"/>
      <c r="K431" s="9"/>
      <c r="L431" s="820"/>
      <c r="M431" s="820"/>
      <c r="N431" s="820"/>
      <c r="O431" s="820"/>
      <c r="P431" s="820"/>
      <c r="Q431" s="820"/>
      <c r="R431" s="820"/>
      <c r="S431" s="820"/>
      <c r="T431" s="820"/>
      <c r="U431" s="820"/>
      <c r="V431" s="820"/>
      <c r="W431" s="820"/>
      <c r="X431" s="820"/>
      <c r="Y431" s="820"/>
      <c r="Z431" s="820"/>
    </row>
    <row r="432" spans="1:26" ht="45.75">
      <c r="A432" s="831"/>
      <c r="B432" s="862" t="s">
        <v>7382</v>
      </c>
      <c r="C432" s="879" t="s">
        <v>2170</v>
      </c>
      <c r="D432" s="879"/>
      <c r="E432" s="879"/>
      <c r="F432" s="879"/>
      <c r="G432" s="829"/>
      <c r="H432" s="820"/>
      <c r="J432" s="820"/>
      <c r="K432" s="9"/>
      <c r="L432" s="820"/>
      <c r="M432" s="820"/>
      <c r="N432" s="820"/>
      <c r="O432" s="820"/>
      <c r="P432" s="820"/>
      <c r="Q432" s="820"/>
      <c r="R432" s="820"/>
      <c r="S432" s="820"/>
      <c r="T432" s="820"/>
      <c r="U432" s="820"/>
      <c r="V432" s="820"/>
      <c r="W432" s="820"/>
      <c r="X432" s="820"/>
      <c r="Y432" s="820"/>
      <c r="Z432" s="820"/>
    </row>
    <row r="433" spans="1:26" ht="150.75">
      <c r="A433" s="831"/>
      <c r="B433" s="862" t="s">
        <v>7383</v>
      </c>
      <c r="C433" s="879" t="s">
        <v>2170</v>
      </c>
      <c r="D433" s="879"/>
      <c r="E433" s="879"/>
      <c r="F433" s="879"/>
      <c r="G433" s="829"/>
      <c r="H433" s="820"/>
      <c r="J433" s="820"/>
      <c r="K433" s="9"/>
      <c r="L433" s="820"/>
      <c r="M433" s="820"/>
      <c r="N433" s="820"/>
      <c r="O433" s="820"/>
      <c r="P433" s="820"/>
      <c r="Q433" s="820"/>
      <c r="R433" s="820"/>
      <c r="S433" s="820"/>
      <c r="T433" s="820"/>
      <c r="U433" s="820"/>
      <c r="V433" s="820"/>
      <c r="W433" s="820"/>
      <c r="X433" s="820"/>
      <c r="Y433" s="820"/>
      <c r="Z433" s="820"/>
    </row>
    <row r="434" spans="1:26" ht="135.75">
      <c r="A434" s="831"/>
      <c r="B434" s="862" t="s">
        <v>7384</v>
      </c>
      <c r="C434" s="879" t="s">
        <v>2170</v>
      </c>
      <c r="D434" s="879"/>
      <c r="E434" s="879"/>
      <c r="F434" s="879"/>
      <c r="G434" s="826"/>
      <c r="H434" s="820"/>
      <c r="J434" s="820"/>
      <c r="K434" s="9"/>
      <c r="L434" s="820"/>
      <c r="M434" s="820"/>
      <c r="N434" s="820"/>
      <c r="O434" s="820"/>
      <c r="P434" s="820"/>
      <c r="Q434" s="820"/>
      <c r="R434" s="820"/>
      <c r="S434" s="820"/>
      <c r="T434" s="820"/>
      <c r="U434" s="820"/>
      <c r="V434" s="820"/>
      <c r="W434" s="820"/>
      <c r="X434" s="820"/>
      <c r="Y434" s="820"/>
      <c r="Z434" s="820"/>
    </row>
    <row r="435" spans="1:26" ht="15.75">
      <c r="A435" s="831" t="s">
        <v>7385</v>
      </c>
      <c r="B435" s="862"/>
      <c r="C435" s="879"/>
      <c r="D435" s="879"/>
      <c r="E435" s="879"/>
      <c r="F435" s="879"/>
      <c r="G435" s="826"/>
      <c r="H435" s="820"/>
      <c r="J435" s="820"/>
      <c r="K435" s="9"/>
      <c r="L435" s="820"/>
      <c r="M435" s="820"/>
      <c r="N435" s="820"/>
      <c r="O435" s="820"/>
      <c r="P435" s="820"/>
      <c r="Q435" s="820"/>
      <c r="R435" s="820"/>
      <c r="S435" s="820"/>
      <c r="T435" s="820"/>
      <c r="U435" s="820"/>
      <c r="V435" s="820"/>
      <c r="W435" s="820"/>
      <c r="X435" s="820"/>
      <c r="Y435" s="820"/>
      <c r="Z435" s="820"/>
    </row>
    <row r="436" spans="1:26" ht="90.75">
      <c r="A436" s="831"/>
      <c r="B436" s="862" t="s">
        <v>7386</v>
      </c>
      <c r="C436" s="893" t="s">
        <v>3250</v>
      </c>
      <c r="D436" s="908" t="s">
        <v>2336</v>
      </c>
      <c r="E436" s="879"/>
      <c r="F436" s="887" t="s">
        <v>7387</v>
      </c>
      <c r="G436" s="891" t="s">
        <v>7388</v>
      </c>
      <c r="H436" s="892" t="s">
        <v>7221</v>
      </c>
      <c r="I436" s="811" t="s">
        <v>7389</v>
      </c>
      <c r="J436" s="820"/>
      <c r="K436" s="9"/>
      <c r="L436" s="820"/>
      <c r="M436" s="820"/>
      <c r="N436" s="820"/>
      <c r="O436" s="820"/>
      <c r="P436" s="820"/>
      <c r="Q436" s="820"/>
      <c r="R436" s="820"/>
      <c r="S436" s="820"/>
      <c r="T436" s="820"/>
      <c r="U436" s="820"/>
      <c r="V436" s="820"/>
      <c r="W436" s="820"/>
      <c r="X436" s="820"/>
      <c r="Y436" s="820"/>
      <c r="Z436" s="820"/>
    </row>
    <row r="437" spans="1:26" ht="15.75">
      <c r="A437" s="831" t="s">
        <v>7390</v>
      </c>
      <c r="B437" s="862"/>
      <c r="C437" s="879"/>
      <c r="D437" s="879"/>
      <c r="E437" s="879"/>
      <c r="F437" s="879"/>
      <c r="G437" s="829"/>
      <c r="H437" s="820"/>
      <c r="J437" s="820"/>
      <c r="K437" s="9"/>
      <c r="L437" s="820"/>
      <c r="M437" s="820"/>
      <c r="N437" s="820"/>
      <c r="O437" s="820"/>
      <c r="P437" s="820"/>
      <c r="Q437" s="820"/>
      <c r="R437" s="820"/>
      <c r="S437" s="820"/>
      <c r="T437" s="820"/>
      <c r="U437" s="820"/>
      <c r="V437" s="820"/>
      <c r="W437" s="820"/>
      <c r="X437" s="820"/>
      <c r="Y437" s="820"/>
      <c r="Z437" s="820"/>
    </row>
    <row r="438" spans="1:26" ht="45.75">
      <c r="A438" s="831"/>
      <c r="B438" s="862" t="s">
        <v>7391</v>
      </c>
      <c r="C438" s="879"/>
      <c r="D438" s="879" t="s">
        <v>2336</v>
      </c>
      <c r="E438" s="879"/>
      <c r="F438" s="879" t="s">
        <v>7392</v>
      </c>
      <c r="G438" s="829"/>
      <c r="H438" s="820"/>
      <c r="J438" s="820"/>
      <c r="K438" s="9"/>
      <c r="L438" s="820"/>
      <c r="M438" s="820"/>
      <c r="N438" s="820"/>
      <c r="O438" s="820"/>
      <c r="P438" s="820"/>
      <c r="Q438" s="820"/>
      <c r="R438" s="820"/>
      <c r="S438" s="820"/>
      <c r="T438" s="820"/>
      <c r="U438" s="820"/>
      <c r="V438" s="820"/>
      <c r="W438" s="820"/>
      <c r="X438" s="820"/>
      <c r="Y438" s="820"/>
      <c r="Z438" s="820"/>
    </row>
    <row r="439" spans="1:26" ht="180.75">
      <c r="A439" s="831"/>
      <c r="B439" s="862" t="s">
        <v>7393</v>
      </c>
      <c r="C439" s="879"/>
      <c r="D439" s="879" t="s">
        <v>2336</v>
      </c>
      <c r="E439" s="879"/>
      <c r="F439" s="879" t="s">
        <v>7392</v>
      </c>
      <c r="G439" s="829"/>
      <c r="H439" s="820"/>
      <c r="J439" s="820"/>
      <c r="K439" s="9"/>
      <c r="L439" s="820"/>
      <c r="M439" s="820"/>
      <c r="N439" s="820"/>
      <c r="O439" s="820"/>
      <c r="P439" s="820"/>
      <c r="Q439" s="820"/>
      <c r="R439" s="820"/>
      <c r="S439" s="820"/>
      <c r="T439" s="820"/>
      <c r="U439" s="820"/>
      <c r="V439" s="820"/>
      <c r="W439" s="820"/>
      <c r="X439" s="820"/>
      <c r="Y439" s="820"/>
      <c r="Z439" s="820"/>
    </row>
    <row r="440" spans="1:26" ht="30.75">
      <c r="A440" s="831"/>
      <c r="B440" s="862" t="s">
        <v>7394</v>
      </c>
      <c r="C440" s="879"/>
      <c r="D440" s="879" t="s">
        <v>2336</v>
      </c>
      <c r="E440" s="879"/>
      <c r="F440" s="879" t="s">
        <v>7392</v>
      </c>
      <c r="G440" s="829"/>
      <c r="H440" s="820"/>
      <c r="J440" s="820"/>
      <c r="K440" s="9"/>
      <c r="L440" s="820"/>
      <c r="M440" s="820"/>
      <c r="N440" s="820"/>
      <c r="O440" s="820"/>
      <c r="P440" s="820"/>
      <c r="Q440" s="820"/>
      <c r="R440" s="820"/>
      <c r="S440" s="820"/>
      <c r="T440" s="820"/>
      <c r="U440" s="820"/>
      <c r="V440" s="820"/>
      <c r="W440" s="820"/>
      <c r="X440" s="820"/>
      <c r="Y440" s="820"/>
      <c r="Z440" s="820"/>
    </row>
    <row r="441" spans="1:26" ht="90.75">
      <c r="A441" s="831"/>
      <c r="B441" s="862" t="s">
        <v>7395</v>
      </c>
      <c r="C441" s="879"/>
      <c r="D441" s="879" t="s">
        <v>2336</v>
      </c>
      <c r="E441" s="879"/>
      <c r="F441" s="879" t="s">
        <v>7392</v>
      </c>
      <c r="G441" s="826"/>
      <c r="H441" s="820"/>
      <c r="J441" s="820"/>
      <c r="K441" s="9"/>
      <c r="L441" s="820"/>
      <c r="M441" s="820"/>
      <c r="N441" s="820"/>
      <c r="O441" s="820"/>
      <c r="P441" s="820"/>
      <c r="Q441" s="820"/>
      <c r="R441" s="820"/>
      <c r="S441" s="820"/>
      <c r="T441" s="820"/>
      <c r="U441" s="820"/>
      <c r="V441" s="820"/>
      <c r="W441" s="820"/>
      <c r="X441" s="820"/>
      <c r="Y441" s="820"/>
      <c r="Z441" s="820"/>
    </row>
    <row r="442" spans="1:26" ht="15.75">
      <c r="A442" s="831" t="s">
        <v>7396</v>
      </c>
      <c r="B442" s="862"/>
      <c r="C442" s="879"/>
      <c r="D442" s="879"/>
      <c r="E442" s="879"/>
      <c r="F442" s="879"/>
      <c r="G442" s="829"/>
      <c r="H442" s="820"/>
      <c r="J442" s="820"/>
      <c r="K442" s="9"/>
      <c r="L442" s="820"/>
      <c r="M442" s="820"/>
      <c r="N442" s="820"/>
      <c r="O442" s="820"/>
      <c r="P442" s="820"/>
      <c r="Q442" s="820"/>
      <c r="R442" s="820"/>
      <c r="S442" s="820"/>
      <c r="T442" s="820"/>
      <c r="U442" s="820"/>
      <c r="V442" s="820"/>
      <c r="W442" s="820"/>
      <c r="X442" s="820"/>
      <c r="Y442" s="820"/>
      <c r="Z442" s="820"/>
    </row>
    <row r="443" spans="1:26" ht="120.75">
      <c r="A443" s="831"/>
      <c r="B443" s="862" t="s">
        <v>7397</v>
      </c>
      <c r="C443" s="879"/>
      <c r="D443" s="879" t="s">
        <v>2336</v>
      </c>
      <c r="E443" s="879"/>
      <c r="F443" s="879" t="s">
        <v>7392</v>
      </c>
      <c r="G443" s="829"/>
      <c r="H443" s="820"/>
      <c r="J443" s="820"/>
      <c r="K443" s="9"/>
      <c r="L443" s="820"/>
      <c r="M443" s="820"/>
      <c r="N443" s="820"/>
      <c r="O443" s="820"/>
      <c r="P443" s="820"/>
      <c r="Q443" s="820"/>
      <c r="R443" s="820"/>
      <c r="S443" s="820"/>
      <c r="T443" s="820"/>
      <c r="U443" s="820"/>
      <c r="V443" s="820"/>
      <c r="W443" s="820"/>
      <c r="X443" s="820"/>
      <c r="Y443" s="820"/>
      <c r="Z443" s="820"/>
    </row>
    <row r="444" spans="1:26" ht="15.75">
      <c r="A444" s="899" t="s">
        <v>7398</v>
      </c>
      <c r="B444" s="869"/>
      <c r="C444" s="879"/>
      <c r="D444" s="879"/>
      <c r="E444" s="879"/>
      <c r="F444" s="879"/>
      <c r="G444" s="829"/>
      <c r="H444" s="820"/>
      <c r="J444" s="820"/>
      <c r="K444" s="9"/>
      <c r="L444" s="820"/>
      <c r="M444" s="820"/>
      <c r="N444" s="820"/>
      <c r="O444" s="820"/>
      <c r="P444" s="820"/>
      <c r="Q444" s="820"/>
      <c r="R444" s="820"/>
      <c r="S444" s="820"/>
      <c r="T444" s="820"/>
      <c r="U444" s="820"/>
      <c r="V444" s="820"/>
      <c r="W444" s="820"/>
      <c r="X444" s="820"/>
      <c r="Y444" s="820"/>
      <c r="Z444" s="820"/>
    </row>
    <row r="445" spans="1:26" s="868" customFormat="1" ht="15.75">
      <c r="A445" s="909"/>
      <c r="B445" s="901" t="s">
        <v>7399</v>
      </c>
      <c r="C445" s="879"/>
      <c r="D445" s="879" t="s">
        <v>2336</v>
      </c>
      <c r="E445" s="879"/>
      <c r="F445" s="879" t="s">
        <v>7392</v>
      </c>
      <c r="G445" s="829"/>
      <c r="H445" s="820"/>
      <c r="J445" s="820"/>
      <c r="K445" s="9"/>
      <c r="L445" s="820"/>
      <c r="M445" s="820"/>
      <c r="N445" s="820"/>
      <c r="O445" s="820"/>
      <c r="P445" s="820"/>
      <c r="Q445" s="820"/>
      <c r="R445" s="820"/>
      <c r="S445" s="820"/>
      <c r="T445" s="820"/>
      <c r="U445" s="820"/>
      <c r="V445" s="820"/>
      <c r="W445" s="820"/>
      <c r="X445" s="820"/>
      <c r="Y445" s="820"/>
      <c r="Z445" s="820"/>
    </row>
    <row r="446" spans="1:26" s="868" customFormat="1" ht="15.75">
      <c r="A446" s="909"/>
      <c r="B446" s="901" t="s">
        <v>7400</v>
      </c>
      <c r="C446" s="879"/>
      <c r="D446" s="879" t="s">
        <v>2336</v>
      </c>
      <c r="E446" s="879"/>
      <c r="F446" s="879" t="s">
        <v>7392</v>
      </c>
      <c r="G446" s="829"/>
      <c r="H446" s="820"/>
      <c r="J446" s="820"/>
      <c r="K446" s="9"/>
      <c r="L446" s="820"/>
      <c r="M446" s="820"/>
      <c r="N446" s="820"/>
      <c r="O446" s="820"/>
      <c r="P446" s="820"/>
      <c r="Q446" s="820"/>
      <c r="R446" s="820"/>
      <c r="S446" s="820"/>
      <c r="T446" s="820"/>
      <c r="U446" s="820"/>
      <c r="V446" s="820"/>
      <c r="W446" s="820"/>
      <c r="X446" s="820"/>
      <c r="Y446" s="820"/>
      <c r="Z446" s="820"/>
    </row>
    <row r="447" spans="1:26" ht="15.75">
      <c r="A447" s="910" t="s">
        <v>7401</v>
      </c>
      <c r="B447" s="862"/>
      <c r="C447" s="879"/>
      <c r="D447" s="879"/>
      <c r="E447" s="879"/>
      <c r="F447" s="879"/>
      <c r="G447" s="826"/>
      <c r="H447" s="820"/>
      <c r="J447" s="820"/>
      <c r="K447" s="9"/>
      <c r="L447" s="820"/>
      <c r="M447" s="820"/>
      <c r="N447" s="820"/>
      <c r="O447" s="820"/>
      <c r="P447" s="820"/>
      <c r="Q447" s="820"/>
      <c r="R447" s="820"/>
      <c r="S447" s="820"/>
      <c r="T447" s="820"/>
      <c r="U447" s="820"/>
      <c r="V447" s="820"/>
      <c r="W447" s="820"/>
      <c r="X447" s="820"/>
      <c r="Y447" s="820"/>
      <c r="Z447" s="820"/>
    </row>
    <row r="448" spans="1:26" ht="15.75">
      <c r="A448" s="910"/>
      <c r="B448" s="901" t="s">
        <v>7402</v>
      </c>
      <c r="C448" s="879"/>
      <c r="D448" s="879" t="s">
        <v>2336</v>
      </c>
      <c r="E448" s="879"/>
      <c r="F448" s="879" t="s">
        <v>7392</v>
      </c>
      <c r="G448" s="829"/>
      <c r="H448" s="820"/>
      <c r="J448" s="820"/>
      <c r="K448" s="9"/>
      <c r="L448" s="820"/>
      <c r="M448" s="820"/>
      <c r="N448" s="820"/>
      <c r="O448" s="820"/>
      <c r="P448" s="820"/>
      <c r="Q448" s="820"/>
      <c r="R448" s="820"/>
      <c r="S448" s="820"/>
      <c r="T448" s="820"/>
      <c r="U448" s="820"/>
      <c r="V448" s="820"/>
      <c r="W448" s="820"/>
      <c r="X448" s="820"/>
      <c r="Y448" s="820"/>
      <c r="Z448" s="820"/>
    </row>
    <row r="449" spans="1:26" ht="15.75">
      <c r="A449" s="910"/>
      <c r="B449" s="901" t="s">
        <v>7403</v>
      </c>
      <c r="C449" s="879"/>
      <c r="D449" s="879" t="s">
        <v>2336</v>
      </c>
      <c r="E449" s="879"/>
      <c r="F449" s="879" t="s">
        <v>7392</v>
      </c>
      <c r="G449" s="829"/>
      <c r="H449" s="820"/>
      <c r="J449" s="820"/>
      <c r="K449" s="9"/>
      <c r="L449" s="820"/>
      <c r="M449" s="820"/>
      <c r="N449" s="820"/>
      <c r="O449" s="820"/>
      <c r="P449" s="820"/>
      <c r="Q449" s="820"/>
      <c r="R449" s="820"/>
      <c r="S449" s="820"/>
      <c r="T449" s="820"/>
      <c r="U449" s="820"/>
      <c r="V449" s="820"/>
      <c r="W449" s="820"/>
      <c r="X449" s="820"/>
      <c r="Y449" s="820"/>
      <c r="Z449" s="820"/>
    </row>
    <row r="450" spans="1:26" ht="15.75">
      <c r="A450" s="910"/>
      <c r="B450" s="901" t="s">
        <v>6694</v>
      </c>
      <c r="C450" s="879"/>
      <c r="D450" s="879" t="s">
        <v>2336</v>
      </c>
      <c r="E450" s="879"/>
      <c r="F450" s="879" t="s">
        <v>7392</v>
      </c>
      <c r="G450" s="829"/>
      <c r="H450" s="820"/>
      <c r="J450" s="820"/>
      <c r="K450" s="9"/>
      <c r="L450" s="820"/>
      <c r="M450" s="820"/>
      <c r="N450" s="820"/>
      <c r="O450" s="820"/>
      <c r="P450" s="820"/>
      <c r="Q450" s="820"/>
      <c r="R450" s="820"/>
      <c r="S450" s="820"/>
      <c r="T450" s="820"/>
      <c r="U450" s="820"/>
      <c r="V450" s="820"/>
      <c r="W450" s="820"/>
      <c r="X450" s="820"/>
      <c r="Y450" s="820"/>
      <c r="Z450" s="820"/>
    </row>
    <row r="451" spans="1:26" ht="15.75">
      <c r="A451" s="910"/>
      <c r="B451" s="901" t="s">
        <v>7404</v>
      </c>
      <c r="C451" s="879"/>
      <c r="D451" s="879" t="s">
        <v>2336</v>
      </c>
      <c r="E451" s="879"/>
      <c r="F451" s="879" t="s">
        <v>7392</v>
      </c>
      <c r="G451" s="829"/>
      <c r="H451" s="820"/>
      <c r="J451" s="820"/>
      <c r="K451" s="9"/>
      <c r="L451" s="820"/>
      <c r="M451" s="820"/>
      <c r="N451" s="820"/>
      <c r="O451" s="820"/>
      <c r="P451" s="820"/>
      <c r="Q451" s="820"/>
      <c r="R451" s="820"/>
      <c r="S451" s="820"/>
      <c r="T451" s="820"/>
      <c r="U451" s="820"/>
      <c r="V451" s="820"/>
      <c r="W451" s="820"/>
      <c r="X451" s="820"/>
      <c r="Y451" s="820"/>
      <c r="Z451" s="820"/>
    </row>
    <row r="452" spans="1:26" ht="15.75">
      <c r="A452" s="910"/>
      <c r="B452" s="901" t="s">
        <v>7405</v>
      </c>
      <c r="C452" s="879"/>
      <c r="D452" s="879" t="s">
        <v>2336</v>
      </c>
      <c r="E452" s="879"/>
      <c r="F452" s="879" t="s">
        <v>7392</v>
      </c>
      <c r="G452" s="829"/>
      <c r="H452" s="820"/>
      <c r="J452" s="820"/>
      <c r="K452" s="9"/>
      <c r="L452" s="820"/>
      <c r="M452" s="820"/>
      <c r="N452" s="820"/>
      <c r="O452" s="820"/>
      <c r="P452" s="820"/>
      <c r="Q452" s="820"/>
      <c r="R452" s="820"/>
      <c r="S452" s="820"/>
      <c r="T452" s="820"/>
      <c r="U452" s="820"/>
      <c r="V452" s="820"/>
      <c r="W452" s="820"/>
      <c r="X452" s="820"/>
      <c r="Y452" s="820"/>
      <c r="Z452" s="820"/>
    </row>
    <row r="453" spans="1:26" ht="15.75">
      <c r="A453" s="910"/>
      <c r="B453" s="901" t="s">
        <v>7406</v>
      </c>
      <c r="C453" s="879"/>
      <c r="D453" s="879" t="s">
        <v>2336</v>
      </c>
      <c r="E453" s="879"/>
      <c r="F453" s="879" t="s">
        <v>7392</v>
      </c>
      <c r="G453" s="829"/>
      <c r="H453" s="820"/>
      <c r="J453" s="820"/>
      <c r="K453" s="9"/>
      <c r="L453" s="820"/>
      <c r="M453" s="820"/>
      <c r="N453" s="820"/>
      <c r="O453" s="820"/>
      <c r="P453" s="820"/>
      <c r="Q453" s="820"/>
      <c r="R453" s="820"/>
      <c r="S453" s="820"/>
      <c r="T453" s="820"/>
      <c r="U453" s="820"/>
      <c r="V453" s="820"/>
      <c r="W453" s="820"/>
      <c r="X453" s="820"/>
      <c r="Y453" s="820"/>
      <c r="Z453" s="820"/>
    </row>
    <row r="454" spans="1:26" ht="15.75">
      <c r="A454" s="910"/>
      <c r="B454" s="901" t="s">
        <v>7407</v>
      </c>
      <c r="C454" s="879"/>
      <c r="D454" s="879" t="s">
        <v>2336</v>
      </c>
      <c r="E454" s="879"/>
      <c r="F454" s="879" t="s">
        <v>7392</v>
      </c>
      <c r="G454" s="829"/>
      <c r="H454" s="820"/>
      <c r="J454" s="820"/>
      <c r="K454" s="9"/>
      <c r="L454" s="820"/>
      <c r="M454" s="820"/>
      <c r="N454" s="820"/>
      <c r="O454" s="820"/>
      <c r="P454" s="820"/>
      <c r="Q454" s="820"/>
      <c r="R454" s="820"/>
      <c r="S454" s="820"/>
      <c r="T454" s="820"/>
      <c r="U454" s="820"/>
      <c r="V454" s="820"/>
      <c r="W454" s="820"/>
      <c r="X454" s="820"/>
      <c r="Y454" s="820"/>
      <c r="Z454" s="820"/>
    </row>
    <row r="455" spans="1:26" ht="15.75">
      <c r="A455" s="910"/>
      <c r="B455" s="901" t="s">
        <v>7408</v>
      </c>
      <c r="C455" s="879"/>
      <c r="D455" s="879" t="s">
        <v>2336</v>
      </c>
      <c r="E455" s="879"/>
      <c r="F455" s="879" t="s">
        <v>7392</v>
      </c>
      <c r="G455" s="826"/>
      <c r="H455" s="820"/>
      <c r="J455" s="820"/>
      <c r="K455" s="9"/>
      <c r="L455" s="820"/>
      <c r="M455" s="820"/>
      <c r="N455" s="820"/>
      <c r="O455" s="820"/>
      <c r="P455" s="820"/>
      <c r="Q455" s="820"/>
      <c r="R455" s="820"/>
      <c r="S455" s="820"/>
      <c r="T455" s="820"/>
      <c r="U455" s="820"/>
      <c r="V455" s="820"/>
      <c r="W455" s="820"/>
      <c r="X455" s="820"/>
      <c r="Y455" s="820"/>
      <c r="Z455" s="820"/>
    </row>
    <row r="456" spans="1:26" ht="15.75">
      <c r="A456" s="910"/>
      <c r="B456" s="901" t="s">
        <v>7409</v>
      </c>
      <c r="C456" s="879"/>
      <c r="D456" s="879" t="s">
        <v>2336</v>
      </c>
      <c r="E456" s="879"/>
      <c r="F456" s="879" t="s">
        <v>7392</v>
      </c>
      <c r="G456" s="829"/>
      <c r="H456" s="820"/>
      <c r="J456" s="820"/>
      <c r="K456" s="9"/>
      <c r="L456" s="820"/>
      <c r="M456" s="820"/>
      <c r="N456" s="820"/>
      <c r="O456" s="820"/>
      <c r="P456" s="820"/>
      <c r="Q456" s="820"/>
      <c r="R456" s="820"/>
      <c r="S456" s="820"/>
      <c r="T456" s="820"/>
      <c r="U456" s="820"/>
      <c r="V456" s="820"/>
      <c r="W456" s="820"/>
      <c r="X456" s="820"/>
      <c r="Y456" s="820"/>
      <c r="Z456" s="820"/>
    </row>
    <row r="457" spans="1:26" ht="15.75">
      <c r="A457" s="910"/>
      <c r="B457" s="901" t="s">
        <v>7410</v>
      </c>
      <c r="C457" s="879"/>
      <c r="D457" s="879" t="s">
        <v>2336</v>
      </c>
      <c r="E457" s="879"/>
      <c r="F457" s="879" t="s">
        <v>7392</v>
      </c>
      <c r="G457" s="829"/>
      <c r="H457" s="820"/>
      <c r="J457" s="820"/>
      <c r="K457" s="9"/>
      <c r="L457" s="820"/>
      <c r="M457" s="820"/>
      <c r="N457" s="820"/>
      <c r="O457" s="820"/>
      <c r="P457" s="820"/>
      <c r="Q457" s="820"/>
      <c r="R457" s="820"/>
      <c r="S457" s="820"/>
      <c r="T457" s="820"/>
      <c r="U457" s="820"/>
      <c r="V457" s="820"/>
      <c r="W457" s="820"/>
      <c r="X457" s="820"/>
      <c r="Y457" s="820"/>
      <c r="Z457" s="820"/>
    </row>
    <row r="458" spans="1:26" ht="15.75">
      <c r="A458" s="910"/>
      <c r="B458" s="901" t="s">
        <v>7411</v>
      </c>
      <c r="C458" s="879"/>
      <c r="D458" s="879" t="s">
        <v>2336</v>
      </c>
      <c r="E458" s="879"/>
      <c r="F458" s="879" t="s">
        <v>7392</v>
      </c>
      <c r="G458" s="829"/>
      <c r="H458" s="820"/>
      <c r="J458" s="820"/>
      <c r="K458" s="9"/>
      <c r="L458" s="820"/>
      <c r="M458" s="820"/>
      <c r="N458" s="820"/>
      <c r="O458" s="820"/>
      <c r="P458" s="820"/>
      <c r="Q458" s="820"/>
      <c r="R458" s="820"/>
      <c r="S458" s="820"/>
      <c r="T458" s="820"/>
      <c r="U458" s="820"/>
      <c r="V458" s="820"/>
      <c r="W458" s="820"/>
      <c r="X458" s="820"/>
      <c r="Y458" s="820"/>
      <c r="Z458" s="820"/>
    </row>
    <row r="459" spans="1:26" ht="15.75">
      <c r="A459" s="910"/>
      <c r="B459" s="901" t="s">
        <v>7412</v>
      </c>
      <c r="C459" s="879"/>
      <c r="D459" s="879" t="s">
        <v>2336</v>
      </c>
      <c r="E459" s="879"/>
      <c r="F459" s="879" t="s">
        <v>7392</v>
      </c>
      <c r="G459" s="829"/>
      <c r="H459" s="820"/>
      <c r="J459" s="820"/>
      <c r="K459" s="9"/>
      <c r="L459" s="820"/>
      <c r="M459" s="820"/>
      <c r="N459" s="820"/>
      <c r="O459" s="820"/>
      <c r="P459" s="820"/>
      <c r="Q459" s="820"/>
      <c r="R459" s="820"/>
      <c r="S459" s="820"/>
      <c r="T459" s="820"/>
      <c r="U459" s="820"/>
      <c r="V459" s="820"/>
      <c r="W459" s="820"/>
      <c r="X459" s="820"/>
      <c r="Y459" s="820"/>
      <c r="Z459" s="820"/>
    </row>
    <row r="460" spans="1:26" ht="15.75">
      <c r="A460" s="910"/>
      <c r="B460" s="901" t="s">
        <v>7413</v>
      </c>
      <c r="C460" s="879"/>
      <c r="D460" s="879" t="s">
        <v>2336</v>
      </c>
      <c r="E460" s="879"/>
      <c r="F460" s="879" t="s">
        <v>7392</v>
      </c>
      <c r="G460" s="829"/>
      <c r="H460" s="820"/>
      <c r="J460" s="820"/>
      <c r="K460" s="9"/>
      <c r="L460" s="820"/>
      <c r="M460" s="820"/>
      <c r="N460" s="820"/>
      <c r="O460" s="820"/>
      <c r="P460" s="820"/>
      <c r="Q460" s="820"/>
      <c r="R460" s="820"/>
      <c r="S460" s="820"/>
      <c r="T460" s="820"/>
      <c r="U460" s="820"/>
      <c r="V460" s="820"/>
      <c r="W460" s="820"/>
      <c r="X460" s="820"/>
      <c r="Y460" s="820"/>
      <c r="Z460" s="820"/>
    </row>
    <row r="461" spans="1:26" ht="15.75">
      <c r="A461" s="910"/>
      <c r="B461" s="901" t="s">
        <v>7414</v>
      </c>
      <c r="C461" s="879"/>
      <c r="D461" s="879" t="s">
        <v>2336</v>
      </c>
      <c r="E461" s="879"/>
      <c r="F461" s="879" t="s">
        <v>7392</v>
      </c>
      <c r="G461" s="829"/>
      <c r="H461" s="820"/>
      <c r="J461" s="820"/>
      <c r="K461" s="9"/>
      <c r="L461" s="820"/>
      <c r="M461" s="820"/>
      <c r="N461" s="820"/>
      <c r="O461" s="820"/>
      <c r="P461" s="820"/>
      <c r="Q461" s="820"/>
      <c r="R461" s="820"/>
      <c r="S461" s="820"/>
      <c r="T461" s="820"/>
      <c r="U461" s="820"/>
      <c r="V461" s="820"/>
      <c r="W461" s="820"/>
      <c r="X461" s="820"/>
      <c r="Y461" s="820"/>
      <c r="Z461" s="820"/>
    </row>
    <row r="462" spans="1:26" ht="15.75">
      <c r="A462" s="910"/>
      <c r="B462" s="901" t="s">
        <v>7415</v>
      </c>
      <c r="C462" s="879"/>
      <c r="D462" s="879" t="s">
        <v>2336</v>
      </c>
      <c r="E462" s="879"/>
      <c r="F462" s="879" t="s">
        <v>7392</v>
      </c>
      <c r="G462" s="829"/>
      <c r="H462" s="820"/>
      <c r="J462" s="820"/>
      <c r="K462" s="9"/>
      <c r="L462" s="820"/>
      <c r="M462" s="820"/>
      <c r="N462" s="820"/>
      <c r="O462" s="820"/>
      <c r="P462" s="820"/>
      <c r="Q462" s="820"/>
      <c r="R462" s="820"/>
      <c r="S462" s="820"/>
      <c r="T462" s="820"/>
      <c r="U462" s="820"/>
      <c r="V462" s="820"/>
      <c r="W462" s="820"/>
      <c r="X462" s="820"/>
      <c r="Y462" s="820"/>
      <c r="Z462" s="820"/>
    </row>
    <row r="463" spans="1:26" ht="15.75">
      <c r="A463" s="910"/>
      <c r="B463" s="901" t="s">
        <v>7416</v>
      </c>
      <c r="C463" s="879"/>
      <c r="D463" s="879" t="s">
        <v>2336</v>
      </c>
      <c r="E463" s="879"/>
      <c r="F463" s="879" t="s">
        <v>7392</v>
      </c>
      <c r="G463" s="829"/>
      <c r="H463" s="820"/>
      <c r="J463" s="820"/>
      <c r="K463" s="9"/>
      <c r="L463" s="820"/>
      <c r="M463" s="820"/>
      <c r="N463" s="820"/>
      <c r="O463" s="820"/>
      <c r="P463" s="820"/>
      <c r="Q463" s="820"/>
      <c r="R463" s="820"/>
      <c r="S463" s="820"/>
      <c r="T463" s="820"/>
      <c r="U463" s="820"/>
      <c r="V463" s="820"/>
      <c r="W463" s="820"/>
      <c r="X463" s="820"/>
      <c r="Y463" s="820"/>
      <c r="Z463" s="820"/>
    </row>
    <row r="464" spans="1:26" ht="15.75">
      <c r="A464" s="910"/>
      <c r="B464" s="901" t="s">
        <v>7417</v>
      </c>
      <c r="C464" s="879"/>
      <c r="D464" s="879" t="s">
        <v>2336</v>
      </c>
      <c r="E464" s="879"/>
      <c r="F464" s="879" t="s">
        <v>7392</v>
      </c>
      <c r="G464" s="829"/>
      <c r="H464" s="820"/>
      <c r="J464" s="820"/>
      <c r="K464" s="9"/>
      <c r="L464" s="820"/>
      <c r="M464" s="820"/>
      <c r="N464" s="820"/>
      <c r="O464" s="820"/>
      <c r="P464" s="820"/>
      <c r="Q464" s="820"/>
      <c r="R464" s="820"/>
      <c r="S464" s="820"/>
      <c r="T464" s="820"/>
      <c r="U464" s="820"/>
      <c r="V464" s="820"/>
      <c r="W464" s="820"/>
      <c r="X464" s="820"/>
      <c r="Y464" s="820"/>
      <c r="Z464" s="820"/>
    </row>
    <row r="465" spans="1:26" ht="15.75">
      <c r="A465" s="910"/>
      <c r="B465" s="901" t="s">
        <v>7418</v>
      </c>
      <c r="C465" s="879"/>
      <c r="D465" s="879" t="s">
        <v>2336</v>
      </c>
      <c r="E465" s="879"/>
      <c r="F465" s="879" t="s">
        <v>7392</v>
      </c>
      <c r="G465" s="829"/>
      <c r="K465" s="9"/>
      <c r="L465" s="820"/>
      <c r="M465" s="820"/>
      <c r="N465" s="820"/>
      <c r="O465" s="820"/>
      <c r="P465" s="820"/>
      <c r="Q465" s="820"/>
      <c r="R465" s="820"/>
      <c r="S465" s="820"/>
      <c r="T465" s="820"/>
      <c r="U465" s="820"/>
      <c r="V465" s="820"/>
      <c r="W465" s="820"/>
      <c r="X465" s="820"/>
      <c r="Y465" s="820"/>
      <c r="Z465" s="820"/>
    </row>
    <row r="466" spans="1:26" ht="15.75">
      <c r="A466" s="910"/>
      <c r="B466" s="901" t="s">
        <v>7419</v>
      </c>
      <c r="C466" s="879"/>
      <c r="D466" s="879" t="s">
        <v>2336</v>
      </c>
      <c r="E466" s="879"/>
      <c r="F466" s="879" t="s">
        <v>7392</v>
      </c>
      <c r="G466" s="829"/>
      <c r="K466" s="9"/>
      <c r="L466" s="820"/>
      <c r="M466" s="820"/>
      <c r="N466" s="820"/>
      <c r="O466" s="820"/>
      <c r="P466" s="820"/>
      <c r="Q466" s="820"/>
      <c r="R466" s="820"/>
      <c r="S466" s="820"/>
      <c r="T466" s="820"/>
      <c r="U466" s="820"/>
      <c r="V466" s="820"/>
      <c r="W466" s="820"/>
      <c r="X466" s="820"/>
      <c r="Y466" s="820"/>
      <c r="Z466" s="820"/>
    </row>
    <row r="467" spans="1:26" ht="15.75">
      <c r="A467" s="911" t="s">
        <v>7420</v>
      </c>
      <c r="B467" s="912"/>
      <c r="C467" s="879"/>
      <c r="D467" s="868"/>
      <c r="E467" s="868"/>
      <c r="G467" s="829"/>
      <c r="K467" s="9"/>
      <c r="L467" s="820"/>
      <c r="M467" s="820"/>
      <c r="N467" s="820"/>
      <c r="O467" s="820"/>
      <c r="P467" s="820"/>
      <c r="Q467" s="820"/>
      <c r="R467" s="820"/>
      <c r="S467" s="820"/>
      <c r="T467" s="820"/>
      <c r="U467" s="820"/>
      <c r="V467" s="820"/>
      <c r="W467" s="820"/>
      <c r="X467" s="820"/>
      <c r="Y467" s="820"/>
      <c r="Z467" s="820"/>
    </row>
    <row r="468" spans="1:26" s="868" customFormat="1" ht="15.75">
      <c r="A468" s="831"/>
      <c r="B468" s="901" t="s">
        <v>7402</v>
      </c>
      <c r="C468" s="879"/>
      <c r="D468" s="879" t="s">
        <v>2336</v>
      </c>
      <c r="E468" s="879"/>
      <c r="F468" s="879" t="s">
        <v>7392</v>
      </c>
      <c r="G468" s="829"/>
      <c r="H468" s="811"/>
      <c r="I468" s="811"/>
      <c r="J468" s="811"/>
      <c r="K468" s="9"/>
      <c r="L468" s="820"/>
      <c r="M468" s="820"/>
      <c r="N468" s="820"/>
      <c r="O468" s="820"/>
      <c r="P468" s="820"/>
      <c r="Q468" s="820"/>
      <c r="R468" s="820"/>
      <c r="S468" s="820"/>
      <c r="T468" s="820"/>
      <c r="U468" s="820"/>
      <c r="V468" s="820"/>
      <c r="W468" s="820"/>
      <c r="X468" s="820"/>
      <c r="Y468" s="820"/>
      <c r="Z468" s="820"/>
    </row>
    <row r="469" spans="1:26" s="868" customFormat="1" ht="15.75">
      <c r="A469" s="831"/>
      <c r="B469" s="901" t="s">
        <v>7403</v>
      </c>
      <c r="C469" s="879"/>
      <c r="D469" s="879" t="s">
        <v>2336</v>
      </c>
      <c r="E469" s="879"/>
      <c r="F469" s="879" t="s">
        <v>7392</v>
      </c>
      <c r="G469" s="829"/>
      <c r="H469" s="811"/>
      <c r="I469" s="811"/>
      <c r="J469" s="811"/>
      <c r="K469" s="9"/>
      <c r="L469" s="820"/>
      <c r="M469" s="820"/>
      <c r="N469" s="820"/>
      <c r="O469" s="820"/>
      <c r="P469" s="820"/>
      <c r="Q469" s="820"/>
      <c r="R469" s="820"/>
      <c r="S469" s="820"/>
      <c r="T469" s="820"/>
      <c r="U469" s="820"/>
      <c r="V469" s="820"/>
      <c r="W469" s="820"/>
      <c r="X469" s="820"/>
      <c r="Y469" s="820"/>
      <c r="Z469" s="820"/>
    </row>
    <row r="470" spans="1:26" s="868" customFormat="1" ht="15.75">
      <c r="A470" s="831"/>
      <c r="B470" s="901" t="s">
        <v>6694</v>
      </c>
      <c r="C470" s="879"/>
      <c r="D470" s="879" t="s">
        <v>2336</v>
      </c>
      <c r="E470" s="879"/>
      <c r="F470" s="879" t="s">
        <v>7392</v>
      </c>
      <c r="G470" s="829"/>
      <c r="H470" s="811"/>
      <c r="I470" s="811"/>
      <c r="J470" s="811"/>
      <c r="K470" s="9"/>
      <c r="L470" s="820"/>
      <c r="M470" s="820"/>
      <c r="N470" s="820"/>
      <c r="O470" s="820"/>
      <c r="P470" s="820"/>
      <c r="Q470" s="820"/>
      <c r="R470" s="820"/>
      <c r="S470" s="820"/>
      <c r="T470" s="820"/>
      <c r="U470" s="820"/>
      <c r="V470" s="820"/>
      <c r="W470" s="820"/>
      <c r="X470" s="820"/>
      <c r="Y470" s="820"/>
      <c r="Z470" s="820"/>
    </row>
    <row r="471" spans="1:26" s="868" customFormat="1" ht="15.75">
      <c r="A471" s="831"/>
      <c r="B471" s="901" t="s">
        <v>7421</v>
      </c>
      <c r="C471" s="879"/>
      <c r="D471" s="879" t="s">
        <v>2336</v>
      </c>
      <c r="E471" s="879"/>
      <c r="F471" s="879" t="s">
        <v>7392</v>
      </c>
      <c r="G471" s="829"/>
      <c r="H471" s="811"/>
      <c r="I471" s="811"/>
      <c r="J471" s="811"/>
      <c r="K471" s="9"/>
      <c r="L471" s="820"/>
      <c r="M471" s="820"/>
      <c r="N471" s="820"/>
      <c r="O471" s="820"/>
      <c r="P471" s="820"/>
      <c r="Q471" s="820"/>
      <c r="R471" s="820"/>
      <c r="S471" s="820"/>
      <c r="T471" s="820"/>
      <c r="U471" s="820"/>
      <c r="V471" s="820"/>
      <c r="W471" s="820"/>
      <c r="X471" s="820"/>
      <c r="Y471" s="820"/>
      <c r="Z471" s="820"/>
    </row>
    <row r="472" spans="1:26" s="868" customFormat="1" ht="15.75">
      <c r="A472" s="831"/>
      <c r="B472" s="901" t="s">
        <v>7410</v>
      </c>
      <c r="C472" s="879"/>
      <c r="D472" s="879" t="s">
        <v>2336</v>
      </c>
      <c r="E472" s="879"/>
      <c r="F472" s="879" t="s">
        <v>7392</v>
      </c>
      <c r="G472" s="829"/>
      <c r="H472" s="811"/>
      <c r="I472" s="811"/>
      <c r="J472" s="811"/>
      <c r="K472" s="9"/>
      <c r="L472" s="820"/>
      <c r="M472" s="820"/>
      <c r="N472" s="820"/>
      <c r="O472" s="820"/>
      <c r="P472" s="820"/>
      <c r="Q472" s="820"/>
      <c r="R472" s="820"/>
      <c r="S472" s="820"/>
      <c r="T472" s="820"/>
      <c r="U472" s="820"/>
      <c r="V472" s="820"/>
      <c r="W472" s="820"/>
      <c r="X472" s="820"/>
      <c r="Y472" s="820"/>
      <c r="Z472" s="820"/>
    </row>
    <row r="473" spans="1:26" s="868" customFormat="1" ht="15.75">
      <c r="A473" s="831"/>
      <c r="B473" s="913" t="s">
        <v>39</v>
      </c>
      <c r="C473" s="879"/>
      <c r="D473" s="879" t="s">
        <v>2336</v>
      </c>
      <c r="E473" s="879"/>
      <c r="F473" s="879" t="s">
        <v>7392</v>
      </c>
      <c r="G473" s="829"/>
      <c r="H473" s="811"/>
      <c r="I473" s="811"/>
      <c r="J473" s="811"/>
      <c r="K473" s="9"/>
      <c r="L473" s="820"/>
      <c r="M473" s="820"/>
      <c r="N473" s="820"/>
      <c r="O473" s="820"/>
      <c r="P473" s="820"/>
      <c r="Q473" s="820"/>
      <c r="R473" s="820"/>
      <c r="S473" s="820"/>
      <c r="T473" s="820"/>
      <c r="U473" s="820"/>
      <c r="V473" s="820"/>
      <c r="W473" s="820"/>
      <c r="X473" s="820"/>
      <c r="Y473" s="820"/>
      <c r="Z473" s="820"/>
    </row>
    <row r="474" spans="1:26" s="868" customFormat="1" ht="15.75">
      <c r="A474" s="831"/>
      <c r="B474" s="913" t="s">
        <v>7422</v>
      </c>
      <c r="C474" s="879"/>
      <c r="D474" s="879" t="s">
        <v>2336</v>
      </c>
      <c r="E474" s="879"/>
      <c r="F474" s="879" t="s">
        <v>7392</v>
      </c>
      <c r="G474" s="829"/>
      <c r="H474" s="811"/>
      <c r="I474" s="811"/>
      <c r="J474" s="811"/>
      <c r="K474" s="9"/>
      <c r="L474" s="820"/>
      <c r="M474" s="820"/>
      <c r="N474" s="820"/>
      <c r="O474" s="820"/>
      <c r="P474" s="820"/>
      <c r="Q474" s="820"/>
      <c r="R474" s="820"/>
      <c r="S474" s="820"/>
      <c r="T474" s="820"/>
      <c r="U474" s="820"/>
      <c r="V474" s="820"/>
      <c r="W474" s="820"/>
      <c r="X474" s="820"/>
      <c r="Y474" s="820"/>
      <c r="Z474" s="820"/>
    </row>
    <row r="475" spans="1:26" s="868" customFormat="1" ht="15.75">
      <c r="A475" s="831"/>
      <c r="B475" s="913" t="s">
        <v>7423</v>
      </c>
      <c r="C475" s="879"/>
      <c r="D475" s="879" t="s">
        <v>2336</v>
      </c>
      <c r="E475" s="879"/>
      <c r="F475" s="879" t="s">
        <v>7392</v>
      </c>
      <c r="G475" s="829"/>
      <c r="H475" s="811"/>
      <c r="I475" s="811"/>
      <c r="J475" s="811"/>
      <c r="K475" s="9"/>
      <c r="L475" s="820"/>
      <c r="M475" s="820"/>
      <c r="N475" s="820"/>
      <c r="O475" s="820"/>
      <c r="P475" s="820"/>
      <c r="Q475" s="820"/>
      <c r="R475" s="820"/>
      <c r="S475" s="820"/>
      <c r="T475" s="820"/>
      <c r="U475" s="820"/>
      <c r="V475" s="820"/>
      <c r="W475" s="820"/>
      <c r="X475" s="820"/>
      <c r="Y475" s="820"/>
      <c r="Z475" s="820"/>
    </row>
    <row r="476" spans="1:26" s="868" customFormat="1" ht="15.75">
      <c r="A476" s="831"/>
      <c r="B476" s="913" t="s">
        <v>7408</v>
      </c>
      <c r="C476" s="879"/>
      <c r="D476" s="879" t="s">
        <v>2336</v>
      </c>
      <c r="E476" s="879"/>
      <c r="F476" s="879" t="s">
        <v>7392</v>
      </c>
      <c r="G476" s="829"/>
      <c r="H476" s="811"/>
      <c r="I476" s="811"/>
      <c r="J476" s="811"/>
      <c r="K476" s="9"/>
      <c r="L476" s="820"/>
      <c r="M476" s="820"/>
      <c r="N476" s="820"/>
      <c r="O476" s="820"/>
      <c r="P476" s="820"/>
      <c r="Q476" s="820"/>
      <c r="R476" s="820"/>
      <c r="S476" s="820"/>
      <c r="T476" s="820"/>
      <c r="U476" s="820"/>
      <c r="V476" s="820"/>
      <c r="W476" s="820"/>
      <c r="X476" s="820"/>
      <c r="Y476" s="820"/>
      <c r="Z476" s="820"/>
    </row>
    <row r="477" spans="1:26" s="868" customFormat="1" ht="15.75">
      <c r="A477" s="831"/>
      <c r="B477" s="913" t="s">
        <v>7424</v>
      </c>
      <c r="C477" s="879"/>
      <c r="D477" s="879" t="s">
        <v>2336</v>
      </c>
      <c r="E477" s="879"/>
      <c r="F477" s="879" t="s">
        <v>7392</v>
      </c>
      <c r="G477" s="826"/>
      <c r="H477" s="811"/>
      <c r="I477" s="811"/>
      <c r="J477" s="811"/>
      <c r="K477" s="9"/>
      <c r="L477" s="820"/>
      <c r="M477" s="820"/>
      <c r="N477" s="820"/>
      <c r="O477" s="820"/>
      <c r="P477" s="820"/>
      <c r="Q477" s="820"/>
      <c r="R477" s="820"/>
      <c r="S477" s="820"/>
      <c r="T477" s="820"/>
      <c r="U477" s="820"/>
      <c r="V477" s="820"/>
      <c r="W477" s="820"/>
      <c r="X477" s="820"/>
      <c r="Y477" s="820"/>
      <c r="Z477" s="820"/>
    </row>
    <row r="478" spans="1:26" s="868" customFormat="1" ht="15.75">
      <c r="A478" s="831" t="s">
        <v>7425</v>
      </c>
      <c r="B478" s="913"/>
      <c r="C478" s="879"/>
      <c r="D478" s="879"/>
      <c r="E478" s="879"/>
      <c r="F478" s="879"/>
      <c r="G478" s="829"/>
      <c r="H478" s="811"/>
      <c r="I478" s="811"/>
      <c r="J478" s="811"/>
      <c r="K478" s="9"/>
      <c r="L478" s="820"/>
      <c r="M478" s="820"/>
      <c r="N478" s="820"/>
      <c r="O478" s="820"/>
      <c r="P478" s="820"/>
      <c r="Q478" s="820"/>
      <c r="R478" s="820"/>
      <c r="S478" s="820"/>
      <c r="T478" s="820"/>
      <c r="U478" s="820"/>
      <c r="V478" s="820"/>
      <c r="W478" s="820"/>
      <c r="X478" s="820"/>
      <c r="Y478" s="820"/>
      <c r="Z478" s="820"/>
    </row>
    <row r="479" spans="1:26" s="868" customFormat="1" ht="30">
      <c r="A479" s="831"/>
      <c r="B479" s="913" t="s">
        <v>7426</v>
      </c>
      <c r="C479" s="879"/>
      <c r="D479" s="879" t="s">
        <v>2336</v>
      </c>
      <c r="E479" s="879"/>
      <c r="F479" s="879" t="s">
        <v>7392</v>
      </c>
      <c r="G479" s="829"/>
      <c r="H479" s="811"/>
      <c r="I479" s="811"/>
      <c r="J479" s="811"/>
      <c r="K479" s="9"/>
      <c r="L479" s="820"/>
      <c r="M479" s="820"/>
      <c r="N479" s="820"/>
      <c r="O479" s="820"/>
      <c r="P479" s="820"/>
      <c r="Q479" s="820"/>
      <c r="R479" s="820"/>
      <c r="S479" s="820"/>
      <c r="T479" s="820"/>
      <c r="U479" s="820"/>
      <c r="V479" s="820"/>
      <c r="W479" s="820"/>
      <c r="X479" s="820"/>
      <c r="Y479" s="820"/>
      <c r="Z479" s="820"/>
    </row>
    <row r="480" spans="1:26" s="868" customFormat="1" ht="45">
      <c r="A480" s="831"/>
      <c r="B480" s="913" t="s">
        <v>7427</v>
      </c>
      <c r="C480" s="879"/>
      <c r="D480" s="879" t="s">
        <v>2336</v>
      </c>
      <c r="E480" s="879"/>
      <c r="F480" s="879" t="s">
        <v>7392</v>
      </c>
      <c r="G480" s="829"/>
      <c r="H480" s="811"/>
      <c r="I480" s="811"/>
      <c r="J480" s="811"/>
      <c r="K480" s="9"/>
      <c r="L480" s="820"/>
      <c r="M480" s="820"/>
      <c r="N480" s="820"/>
      <c r="O480" s="820"/>
      <c r="P480" s="820"/>
      <c r="Q480" s="820"/>
      <c r="R480" s="820"/>
      <c r="S480" s="820"/>
      <c r="T480" s="820"/>
      <c r="U480" s="820"/>
      <c r="V480" s="820"/>
      <c r="W480" s="820"/>
      <c r="X480" s="820"/>
      <c r="Y480" s="820"/>
      <c r="Z480" s="820"/>
    </row>
    <row r="481" spans="1:26" s="868" customFormat="1" ht="15.75">
      <c r="A481" s="831" t="s">
        <v>7428</v>
      </c>
      <c r="B481" s="913"/>
      <c r="C481" s="879"/>
      <c r="D481" s="879"/>
      <c r="E481" s="879"/>
      <c r="F481" s="879"/>
      <c r="G481" s="829"/>
      <c r="H481" s="811"/>
      <c r="I481" s="811"/>
      <c r="J481" s="811"/>
      <c r="K481" s="9"/>
      <c r="L481" s="820"/>
      <c r="M481" s="820"/>
      <c r="N481" s="820"/>
      <c r="O481" s="820"/>
      <c r="P481" s="820"/>
      <c r="Q481" s="820"/>
      <c r="R481" s="820"/>
      <c r="S481" s="820"/>
      <c r="T481" s="820"/>
      <c r="U481" s="820"/>
      <c r="V481" s="820"/>
      <c r="W481" s="820"/>
      <c r="X481" s="820"/>
      <c r="Y481" s="820"/>
      <c r="Z481" s="820"/>
    </row>
    <row r="482" spans="1:26" s="868" customFormat="1" ht="135">
      <c r="A482" s="831"/>
      <c r="B482" s="913" t="s">
        <v>7429</v>
      </c>
      <c r="C482" s="879"/>
      <c r="D482" s="879" t="s">
        <v>2336</v>
      </c>
      <c r="E482" s="879"/>
      <c r="F482" s="879" t="s">
        <v>7392</v>
      </c>
      <c r="G482" s="829"/>
      <c r="H482" s="811"/>
      <c r="I482" s="811"/>
      <c r="J482" s="811"/>
      <c r="K482" s="9"/>
      <c r="L482" s="820"/>
      <c r="M482" s="820"/>
      <c r="N482" s="820"/>
      <c r="O482" s="820"/>
      <c r="P482" s="820"/>
      <c r="Q482" s="820"/>
      <c r="R482" s="820"/>
      <c r="S482" s="820"/>
      <c r="T482" s="820"/>
      <c r="U482" s="820"/>
      <c r="V482" s="820"/>
      <c r="W482" s="820"/>
      <c r="X482" s="820"/>
      <c r="Y482" s="820"/>
      <c r="Z482" s="820"/>
    </row>
    <row r="483" spans="1:26" s="868" customFormat="1" ht="15.75">
      <c r="A483" s="831" t="s">
        <v>7430</v>
      </c>
      <c r="B483" s="914"/>
      <c r="C483" s="879"/>
      <c r="D483" s="879"/>
      <c r="E483" s="879"/>
      <c r="F483" s="879"/>
      <c r="G483" s="829"/>
      <c r="H483" s="811"/>
      <c r="I483" s="811"/>
      <c r="J483" s="811"/>
      <c r="K483" s="9"/>
      <c r="L483" s="820"/>
      <c r="M483" s="820"/>
      <c r="N483" s="820"/>
      <c r="O483" s="820"/>
      <c r="P483" s="820"/>
      <c r="Q483" s="820"/>
      <c r="R483" s="820"/>
      <c r="S483" s="820"/>
      <c r="T483" s="820"/>
      <c r="U483" s="820"/>
      <c r="V483" s="820"/>
      <c r="W483" s="820"/>
      <c r="X483" s="820"/>
      <c r="Y483" s="820"/>
      <c r="Z483" s="820"/>
    </row>
    <row r="484" spans="1:26" s="868" customFormat="1" ht="15.75">
      <c r="A484" s="909"/>
      <c r="B484" s="901" t="s">
        <v>7400</v>
      </c>
      <c r="C484" s="879"/>
      <c r="D484" s="879" t="s">
        <v>2336</v>
      </c>
      <c r="E484" s="879"/>
      <c r="F484" s="879" t="s">
        <v>7392</v>
      </c>
      <c r="G484" s="829"/>
      <c r="H484" s="811"/>
      <c r="I484" s="811"/>
      <c r="J484" s="811"/>
      <c r="K484" s="9"/>
      <c r="L484" s="820"/>
      <c r="M484" s="820"/>
      <c r="N484" s="820"/>
      <c r="O484" s="820"/>
      <c r="P484" s="820"/>
      <c r="Q484" s="820"/>
      <c r="R484" s="820"/>
      <c r="S484" s="820"/>
      <c r="T484" s="820"/>
      <c r="U484" s="820"/>
      <c r="V484" s="820"/>
      <c r="W484" s="820"/>
      <c r="X484" s="820"/>
      <c r="Y484" s="820"/>
      <c r="Z484" s="820"/>
    </row>
    <row r="485" spans="1:26" s="868" customFormat="1" ht="15.75">
      <c r="A485" s="909"/>
      <c r="B485" s="901" t="s">
        <v>7415</v>
      </c>
      <c r="C485" s="879"/>
      <c r="D485" s="879" t="s">
        <v>2336</v>
      </c>
      <c r="E485" s="879"/>
      <c r="F485" s="879" t="s">
        <v>7392</v>
      </c>
      <c r="G485" s="829"/>
      <c r="H485" s="811"/>
      <c r="I485" s="811"/>
      <c r="J485" s="811"/>
      <c r="K485" s="9"/>
      <c r="L485" s="820"/>
      <c r="M485" s="820"/>
      <c r="N485" s="820"/>
      <c r="O485" s="820"/>
      <c r="P485" s="820"/>
      <c r="Q485" s="820"/>
      <c r="R485" s="820"/>
      <c r="S485" s="820"/>
      <c r="T485" s="820"/>
      <c r="U485" s="820"/>
      <c r="V485" s="820"/>
      <c r="W485" s="820"/>
      <c r="X485" s="820"/>
      <c r="Y485" s="820"/>
      <c r="Z485" s="820"/>
    </row>
    <row r="486" spans="1:26" s="868" customFormat="1" ht="15.75">
      <c r="A486" s="909"/>
      <c r="B486" s="901" t="s">
        <v>7431</v>
      </c>
      <c r="C486" s="879"/>
      <c r="D486" s="879" t="s">
        <v>2336</v>
      </c>
      <c r="E486" s="879"/>
      <c r="F486" s="879" t="s">
        <v>7392</v>
      </c>
      <c r="G486" s="829"/>
      <c r="H486" s="811"/>
      <c r="I486" s="811"/>
      <c r="J486" s="811"/>
      <c r="K486" s="9"/>
      <c r="L486" s="820"/>
      <c r="M486" s="820"/>
      <c r="N486" s="820"/>
      <c r="O486" s="820"/>
      <c r="P486" s="820"/>
      <c r="Q486" s="820"/>
      <c r="R486" s="820"/>
      <c r="S486" s="820"/>
      <c r="T486" s="820"/>
      <c r="U486" s="820"/>
      <c r="V486" s="820"/>
      <c r="W486" s="820"/>
      <c r="X486" s="820"/>
      <c r="Y486" s="820"/>
      <c r="Z486" s="820"/>
    </row>
    <row r="487" spans="1:26" s="868" customFormat="1" ht="15.75">
      <c r="A487" s="909"/>
      <c r="B487" s="901" t="s">
        <v>7432</v>
      </c>
      <c r="C487" s="879"/>
      <c r="D487" s="879" t="s">
        <v>2336</v>
      </c>
      <c r="E487" s="879"/>
      <c r="F487" s="879" t="s">
        <v>7392</v>
      </c>
      <c r="G487" s="829"/>
      <c r="H487" s="811"/>
      <c r="I487" s="811"/>
      <c r="J487" s="811"/>
      <c r="K487" s="9"/>
      <c r="L487" s="820"/>
      <c r="M487" s="820"/>
      <c r="N487" s="820"/>
      <c r="O487" s="820"/>
      <c r="P487" s="820"/>
      <c r="Q487" s="820"/>
      <c r="R487" s="820"/>
      <c r="S487" s="820"/>
      <c r="T487" s="820"/>
      <c r="U487" s="820"/>
      <c r="V487" s="820"/>
      <c r="W487" s="820"/>
      <c r="X487" s="820"/>
      <c r="Y487" s="820"/>
      <c r="Z487" s="820"/>
    </row>
    <row r="488" spans="1:26" s="916" customFormat="1" ht="15.75">
      <c r="A488" s="899" t="s">
        <v>7433</v>
      </c>
      <c r="B488" s="915"/>
      <c r="C488" s="879"/>
      <c r="D488" s="879"/>
      <c r="E488" s="879"/>
      <c r="F488" s="879"/>
      <c r="G488" s="829"/>
      <c r="H488" s="811"/>
      <c r="I488" s="811"/>
      <c r="J488" s="811"/>
      <c r="K488" s="9"/>
      <c r="L488" s="820"/>
      <c r="M488" s="820"/>
      <c r="N488" s="820"/>
      <c r="O488" s="820"/>
      <c r="P488" s="820"/>
      <c r="Q488" s="820"/>
      <c r="R488" s="820"/>
      <c r="S488" s="820"/>
      <c r="T488" s="820"/>
      <c r="U488" s="820"/>
      <c r="V488" s="820"/>
      <c r="W488" s="820"/>
      <c r="X488" s="820"/>
      <c r="Y488" s="820"/>
      <c r="Z488" s="820"/>
    </row>
    <row r="489" spans="1:26" s="868" customFormat="1" ht="15.75">
      <c r="A489" s="831"/>
      <c r="B489" s="901" t="s">
        <v>7402</v>
      </c>
      <c r="C489" s="879"/>
      <c r="D489" s="879" t="s">
        <v>2336</v>
      </c>
      <c r="E489" s="879"/>
      <c r="F489" s="879" t="s">
        <v>7392</v>
      </c>
      <c r="G489" s="829"/>
      <c r="H489" s="811"/>
      <c r="I489" s="811"/>
      <c r="J489" s="811"/>
      <c r="K489" s="9"/>
      <c r="L489" s="820"/>
      <c r="M489" s="820"/>
      <c r="N489" s="820"/>
      <c r="O489" s="820"/>
      <c r="P489" s="820"/>
      <c r="Q489" s="820"/>
      <c r="R489" s="820"/>
      <c r="S489" s="820"/>
      <c r="T489" s="820"/>
      <c r="U489" s="820"/>
      <c r="V489" s="820"/>
      <c r="W489" s="820"/>
      <c r="X489" s="820"/>
      <c r="Y489" s="820"/>
      <c r="Z489" s="820"/>
    </row>
    <row r="490" spans="1:26" s="868" customFormat="1" ht="15.75">
      <c r="A490" s="831"/>
      <c r="B490" s="901" t="s">
        <v>7403</v>
      </c>
      <c r="C490" s="879"/>
      <c r="D490" s="879" t="s">
        <v>2336</v>
      </c>
      <c r="E490" s="879"/>
      <c r="F490" s="879" t="s">
        <v>7392</v>
      </c>
      <c r="G490" s="826"/>
      <c r="H490" s="811"/>
      <c r="I490" s="811"/>
      <c r="J490" s="811"/>
      <c r="K490" s="9"/>
      <c r="L490" s="820"/>
      <c r="M490" s="820"/>
      <c r="N490" s="820"/>
      <c r="O490" s="820"/>
      <c r="P490" s="820"/>
      <c r="Q490" s="820"/>
      <c r="R490" s="820"/>
      <c r="S490" s="820"/>
      <c r="T490" s="820"/>
      <c r="U490" s="820"/>
      <c r="V490" s="820"/>
      <c r="W490" s="820"/>
      <c r="X490" s="820"/>
      <c r="Y490" s="820"/>
      <c r="Z490" s="820"/>
    </row>
    <row r="491" spans="1:26" s="868" customFormat="1" ht="15.75">
      <c r="A491" s="831"/>
      <c r="B491" s="901" t="s">
        <v>6694</v>
      </c>
      <c r="C491" s="879"/>
      <c r="D491" s="879" t="s">
        <v>2336</v>
      </c>
      <c r="E491" s="879"/>
      <c r="F491" s="879" t="s">
        <v>7392</v>
      </c>
      <c r="G491" s="829"/>
      <c r="H491" s="811"/>
      <c r="I491" s="811"/>
      <c r="J491" s="811"/>
      <c r="K491" s="9"/>
      <c r="L491" s="820"/>
      <c r="M491" s="820"/>
      <c r="N491" s="820"/>
      <c r="O491" s="820"/>
      <c r="P491" s="820"/>
      <c r="Q491" s="820"/>
      <c r="R491" s="820"/>
      <c r="S491" s="820"/>
      <c r="T491" s="820"/>
      <c r="U491" s="820"/>
      <c r="V491" s="820"/>
      <c r="W491" s="820"/>
      <c r="X491" s="820"/>
      <c r="Y491" s="820"/>
      <c r="Z491" s="820"/>
    </row>
    <row r="492" spans="1:26" s="868" customFormat="1" ht="15.75">
      <c r="A492" s="831"/>
      <c r="B492" s="901" t="s">
        <v>7434</v>
      </c>
      <c r="C492" s="879"/>
      <c r="D492" s="879" t="s">
        <v>2336</v>
      </c>
      <c r="E492" s="879"/>
      <c r="F492" s="879" t="s">
        <v>7392</v>
      </c>
      <c r="G492" s="829"/>
      <c r="H492" s="811"/>
      <c r="I492" s="811"/>
      <c r="J492" s="811"/>
      <c r="K492" s="9"/>
      <c r="L492" s="820"/>
      <c r="M492" s="820"/>
      <c r="N492" s="820"/>
      <c r="O492" s="820"/>
      <c r="P492" s="820"/>
      <c r="Q492" s="820"/>
      <c r="R492" s="820"/>
      <c r="S492" s="820"/>
      <c r="T492" s="820"/>
      <c r="U492" s="820"/>
      <c r="V492" s="820"/>
      <c r="W492" s="820"/>
      <c r="X492" s="820"/>
      <c r="Y492" s="820"/>
      <c r="Z492" s="820"/>
    </row>
    <row r="493" spans="1:26" s="868" customFormat="1" ht="15.75">
      <c r="A493" s="831"/>
      <c r="B493" s="901" t="s">
        <v>7415</v>
      </c>
      <c r="C493" s="879"/>
      <c r="D493" s="879" t="s">
        <v>2336</v>
      </c>
      <c r="E493" s="879"/>
      <c r="F493" s="879" t="s">
        <v>7392</v>
      </c>
      <c r="G493" s="829"/>
      <c r="H493" s="811"/>
      <c r="I493" s="811"/>
      <c r="J493" s="811"/>
      <c r="K493" s="9"/>
      <c r="L493" s="820"/>
      <c r="M493" s="820"/>
      <c r="N493" s="820"/>
      <c r="O493" s="820"/>
      <c r="P493" s="820"/>
      <c r="Q493" s="820"/>
      <c r="R493" s="820"/>
      <c r="S493" s="820"/>
      <c r="T493" s="820"/>
      <c r="U493" s="820"/>
      <c r="V493" s="820"/>
      <c r="W493" s="820"/>
      <c r="X493" s="820"/>
      <c r="Y493" s="820"/>
      <c r="Z493" s="820"/>
    </row>
    <row r="494" spans="1:26" s="868" customFormat="1" ht="15.75">
      <c r="A494" s="831"/>
      <c r="B494" s="901" t="s">
        <v>7417</v>
      </c>
      <c r="C494" s="879"/>
      <c r="D494" s="879" t="s">
        <v>2336</v>
      </c>
      <c r="E494" s="879"/>
      <c r="F494" s="879" t="s">
        <v>7392</v>
      </c>
      <c r="G494" s="829"/>
      <c r="H494" s="811"/>
      <c r="I494" s="811"/>
      <c r="J494" s="811"/>
      <c r="K494" s="9"/>
      <c r="L494" s="820"/>
      <c r="M494" s="820"/>
      <c r="N494" s="820"/>
      <c r="O494" s="820"/>
      <c r="P494" s="820"/>
      <c r="Q494" s="820"/>
      <c r="R494" s="820"/>
      <c r="S494" s="820"/>
      <c r="T494" s="820"/>
      <c r="U494" s="820"/>
      <c r="V494" s="820"/>
      <c r="W494" s="820"/>
      <c r="X494" s="820"/>
      <c r="Y494" s="820"/>
      <c r="Z494" s="820"/>
    </row>
    <row r="495" spans="1:26" s="917" customFormat="1" ht="15.75">
      <c r="A495" s="911" t="s">
        <v>7435</v>
      </c>
      <c r="B495" s="915"/>
      <c r="C495" s="879"/>
      <c r="D495" s="879"/>
      <c r="E495" s="879"/>
      <c r="F495" s="879"/>
      <c r="G495" s="829"/>
      <c r="H495" s="811"/>
      <c r="I495" s="811"/>
      <c r="J495" s="811"/>
      <c r="K495" s="9"/>
      <c r="L495" s="820"/>
      <c r="M495" s="820"/>
      <c r="N495" s="820"/>
      <c r="O495" s="820"/>
      <c r="P495" s="820"/>
      <c r="Q495" s="820"/>
      <c r="R495" s="820"/>
      <c r="S495" s="820"/>
      <c r="T495" s="820"/>
      <c r="U495" s="820"/>
      <c r="V495" s="820"/>
      <c r="W495" s="820"/>
      <c r="X495" s="820"/>
      <c r="Y495" s="820"/>
      <c r="Z495" s="820"/>
    </row>
    <row r="496" spans="1:26" s="868" customFormat="1" ht="15.75">
      <c r="A496" s="831"/>
      <c r="B496" s="901" t="s">
        <v>7402</v>
      </c>
      <c r="C496" s="879"/>
      <c r="D496" s="879" t="s">
        <v>2336</v>
      </c>
      <c r="E496" s="879"/>
      <c r="F496" s="879" t="s">
        <v>7392</v>
      </c>
      <c r="G496" s="829"/>
      <c r="H496" s="811"/>
      <c r="I496" s="811"/>
      <c r="J496" s="811"/>
      <c r="K496" s="9"/>
      <c r="L496" s="820"/>
      <c r="M496" s="820"/>
      <c r="N496" s="820"/>
      <c r="O496" s="820"/>
      <c r="P496" s="820"/>
      <c r="Q496" s="820"/>
      <c r="R496" s="820"/>
      <c r="S496" s="820"/>
      <c r="T496" s="820"/>
      <c r="U496" s="820"/>
      <c r="V496" s="820"/>
      <c r="W496" s="820"/>
      <c r="X496" s="820"/>
      <c r="Y496" s="820"/>
      <c r="Z496" s="820"/>
    </row>
    <row r="497" spans="1:26" s="868" customFormat="1" ht="15.75">
      <c r="A497" s="831"/>
      <c r="B497" s="901" t="s">
        <v>7436</v>
      </c>
      <c r="C497" s="879"/>
      <c r="D497" s="879" t="s">
        <v>2336</v>
      </c>
      <c r="E497" s="879"/>
      <c r="F497" s="879" t="s">
        <v>7392</v>
      </c>
      <c r="G497" s="829"/>
      <c r="H497" s="811"/>
      <c r="I497" s="811"/>
      <c r="J497" s="811"/>
      <c r="K497" s="9"/>
      <c r="L497" s="820"/>
      <c r="M497" s="820"/>
      <c r="N497" s="820"/>
      <c r="O497" s="820"/>
      <c r="P497" s="820"/>
      <c r="Q497" s="820"/>
      <c r="R497" s="820"/>
      <c r="S497" s="820"/>
      <c r="T497" s="820"/>
      <c r="U497" s="820"/>
      <c r="V497" s="820"/>
      <c r="W497" s="820"/>
      <c r="X497" s="820"/>
      <c r="Y497" s="820"/>
      <c r="Z497" s="820"/>
    </row>
    <row r="498" spans="1:26" s="868" customFormat="1" ht="15.75">
      <c r="A498" s="831"/>
      <c r="B498" s="901" t="s">
        <v>7403</v>
      </c>
      <c r="C498" s="879"/>
      <c r="D498" s="879" t="s">
        <v>2336</v>
      </c>
      <c r="E498" s="879"/>
      <c r="F498" s="879" t="s">
        <v>7392</v>
      </c>
      <c r="G498" s="829"/>
      <c r="H498" s="811"/>
      <c r="I498" s="811"/>
      <c r="J498" s="811"/>
      <c r="K498" s="9"/>
      <c r="L498" s="820"/>
      <c r="M498" s="820"/>
      <c r="N498" s="820"/>
      <c r="O498" s="820"/>
      <c r="P498" s="820"/>
      <c r="Q498" s="820"/>
      <c r="R498" s="820"/>
      <c r="S498" s="820"/>
      <c r="T498" s="820"/>
      <c r="U498" s="820"/>
      <c r="V498" s="820"/>
      <c r="W498" s="820"/>
      <c r="X498" s="820"/>
      <c r="Y498" s="820"/>
      <c r="Z498" s="820"/>
    </row>
    <row r="499" spans="1:26" s="920" customFormat="1" ht="15.75">
      <c r="A499" s="918" t="s">
        <v>7437</v>
      </c>
      <c r="B499" s="919"/>
      <c r="C499" s="879"/>
      <c r="D499" s="879"/>
      <c r="E499" s="879"/>
      <c r="F499" s="879"/>
      <c r="G499" s="829"/>
      <c r="H499" s="811"/>
      <c r="I499" s="811"/>
      <c r="J499" s="811"/>
      <c r="K499" s="9"/>
      <c r="L499" s="820"/>
      <c r="M499" s="820"/>
      <c r="N499" s="820"/>
      <c r="O499" s="820"/>
      <c r="P499" s="820"/>
      <c r="Q499" s="820"/>
      <c r="R499" s="820"/>
      <c r="S499" s="820"/>
      <c r="T499" s="820"/>
      <c r="U499" s="820"/>
      <c r="V499" s="820"/>
      <c r="W499" s="820"/>
      <c r="X499" s="820"/>
      <c r="Y499" s="820"/>
      <c r="Z499" s="820"/>
    </row>
    <row r="500" spans="1:26" s="868" customFormat="1" ht="15.75">
      <c r="A500" s="831"/>
      <c r="B500" s="901" t="s">
        <v>7402</v>
      </c>
      <c r="C500" s="879"/>
      <c r="D500" s="879" t="s">
        <v>2336</v>
      </c>
      <c r="E500" s="879"/>
      <c r="F500" s="879" t="s">
        <v>7392</v>
      </c>
      <c r="G500" s="829"/>
      <c r="H500" s="811"/>
      <c r="I500" s="811"/>
      <c r="J500" s="811"/>
      <c r="K500" s="9"/>
      <c r="L500" s="820"/>
      <c r="M500" s="820"/>
      <c r="N500" s="820"/>
      <c r="O500" s="820"/>
      <c r="P500" s="820"/>
      <c r="Q500" s="820"/>
      <c r="R500" s="820"/>
      <c r="S500" s="820"/>
      <c r="T500" s="820"/>
      <c r="U500" s="820"/>
      <c r="V500" s="820"/>
      <c r="W500" s="820"/>
      <c r="X500" s="820"/>
      <c r="Y500" s="820"/>
      <c r="Z500" s="820"/>
    </row>
    <row r="501" spans="1:26" s="868" customFormat="1" ht="15.75">
      <c r="A501" s="831"/>
      <c r="B501" s="901" t="s">
        <v>7403</v>
      </c>
      <c r="C501" s="879"/>
      <c r="D501" s="879" t="s">
        <v>2336</v>
      </c>
      <c r="E501" s="879"/>
      <c r="F501" s="879" t="s">
        <v>7392</v>
      </c>
      <c r="G501" s="829"/>
      <c r="H501" s="811"/>
      <c r="I501" s="811"/>
      <c r="J501" s="811"/>
      <c r="K501" s="9"/>
      <c r="L501" s="820"/>
      <c r="M501" s="820"/>
      <c r="N501" s="820"/>
      <c r="O501" s="820"/>
      <c r="P501" s="820"/>
      <c r="Q501" s="820"/>
      <c r="R501" s="820"/>
      <c r="S501" s="820"/>
      <c r="T501" s="820"/>
      <c r="U501" s="820"/>
      <c r="V501" s="820"/>
      <c r="W501" s="820"/>
      <c r="X501" s="820"/>
      <c r="Y501" s="820"/>
      <c r="Z501" s="820"/>
    </row>
    <row r="502" spans="1:26" s="868" customFormat="1" ht="15.75">
      <c r="A502" s="831"/>
      <c r="B502" s="901" t="s">
        <v>6694</v>
      </c>
      <c r="C502" s="879"/>
      <c r="D502" s="879" t="s">
        <v>2336</v>
      </c>
      <c r="E502" s="879"/>
      <c r="F502" s="879" t="s">
        <v>7392</v>
      </c>
      <c r="G502" s="829"/>
      <c r="H502" s="811"/>
      <c r="I502" s="811"/>
      <c r="J502" s="811"/>
      <c r="K502" s="9"/>
      <c r="L502" s="820"/>
      <c r="M502" s="820"/>
      <c r="N502" s="820"/>
      <c r="O502" s="820"/>
      <c r="P502" s="820"/>
      <c r="Q502" s="820"/>
      <c r="R502" s="820"/>
      <c r="S502" s="820"/>
      <c r="T502" s="820"/>
      <c r="U502" s="820"/>
      <c r="V502" s="820"/>
      <c r="W502" s="820"/>
      <c r="X502" s="820"/>
      <c r="Y502" s="820"/>
      <c r="Z502" s="820"/>
    </row>
    <row r="503" spans="1:26" s="916" customFormat="1" ht="15.75">
      <c r="A503" s="899" t="s">
        <v>7438</v>
      </c>
      <c r="B503" s="914"/>
      <c r="C503" s="879"/>
      <c r="D503" s="879"/>
      <c r="E503" s="879"/>
      <c r="F503" s="879"/>
      <c r="G503" s="829"/>
      <c r="H503" s="811"/>
      <c r="I503" s="811"/>
      <c r="J503" s="811"/>
      <c r="K503" s="9"/>
      <c r="L503" s="820"/>
      <c r="M503" s="820"/>
      <c r="N503" s="820"/>
      <c r="O503" s="820"/>
      <c r="P503" s="820"/>
      <c r="Q503" s="820"/>
      <c r="R503" s="820"/>
      <c r="S503" s="820"/>
      <c r="T503" s="820"/>
      <c r="U503" s="820"/>
      <c r="V503" s="820"/>
      <c r="W503" s="820"/>
      <c r="X503" s="820"/>
      <c r="Y503" s="820"/>
      <c r="Z503" s="820"/>
    </row>
    <row r="504" spans="1:26" s="868" customFormat="1" ht="15.75">
      <c r="A504" s="831"/>
      <c r="B504" s="901" t="s">
        <v>7402</v>
      </c>
      <c r="C504" s="879"/>
      <c r="D504" s="879" t="s">
        <v>2336</v>
      </c>
      <c r="E504" s="879"/>
      <c r="F504" s="879" t="s">
        <v>7392</v>
      </c>
      <c r="G504" s="829"/>
      <c r="H504" s="811"/>
      <c r="I504" s="811"/>
      <c r="J504" s="811"/>
      <c r="K504" s="9"/>
      <c r="L504" s="820"/>
      <c r="M504" s="820"/>
      <c r="N504" s="820"/>
      <c r="O504" s="820"/>
      <c r="P504" s="820"/>
      <c r="Q504" s="820"/>
      <c r="R504" s="820"/>
      <c r="S504" s="820"/>
      <c r="T504" s="820"/>
      <c r="U504" s="820"/>
      <c r="V504" s="820"/>
      <c r="W504" s="820"/>
      <c r="X504" s="820"/>
      <c r="Y504" s="820"/>
      <c r="Z504" s="820"/>
    </row>
    <row r="505" spans="1:26" s="868" customFormat="1" ht="15.75">
      <c r="A505" s="831"/>
      <c r="B505" s="901" t="s">
        <v>7403</v>
      </c>
      <c r="C505" s="879"/>
      <c r="D505" s="879" t="s">
        <v>2336</v>
      </c>
      <c r="E505" s="879"/>
      <c r="F505" s="879" t="s">
        <v>7392</v>
      </c>
      <c r="G505" s="829"/>
      <c r="H505" s="811"/>
      <c r="I505" s="811"/>
      <c r="J505" s="811"/>
      <c r="K505" s="9"/>
      <c r="L505" s="820"/>
      <c r="M505" s="820"/>
      <c r="N505" s="820"/>
      <c r="O505" s="820"/>
      <c r="P505" s="820"/>
      <c r="Q505" s="820"/>
      <c r="R505" s="820"/>
      <c r="S505" s="820"/>
      <c r="T505" s="820"/>
      <c r="U505" s="820"/>
      <c r="V505" s="820"/>
      <c r="W505" s="820"/>
      <c r="X505" s="820"/>
      <c r="Y505" s="820"/>
      <c r="Z505" s="820"/>
    </row>
    <row r="506" spans="1:26" s="868" customFormat="1" ht="15.75">
      <c r="A506" s="831"/>
      <c r="B506" s="901" t="s">
        <v>6694</v>
      </c>
      <c r="C506" s="879"/>
      <c r="D506" s="879" t="s">
        <v>2336</v>
      </c>
      <c r="E506" s="879"/>
      <c r="F506" s="879" t="s">
        <v>7392</v>
      </c>
      <c r="G506" s="829"/>
      <c r="H506" s="811"/>
      <c r="I506" s="811"/>
      <c r="J506" s="811"/>
      <c r="K506" s="9"/>
      <c r="L506" s="820"/>
      <c r="M506" s="820"/>
      <c r="N506" s="820"/>
      <c r="O506" s="820"/>
      <c r="P506" s="820"/>
      <c r="Q506" s="820"/>
      <c r="R506" s="820"/>
      <c r="S506" s="820"/>
      <c r="T506" s="820"/>
      <c r="U506" s="820"/>
      <c r="V506" s="820"/>
      <c r="W506" s="820"/>
      <c r="X506" s="820"/>
      <c r="Y506" s="820"/>
      <c r="Z506" s="820"/>
    </row>
    <row r="507" spans="1:26" s="868" customFormat="1" ht="15.75">
      <c r="A507" s="831"/>
      <c r="B507" s="901" t="s">
        <v>6310</v>
      </c>
      <c r="C507" s="879"/>
      <c r="D507" s="879" t="s">
        <v>2336</v>
      </c>
      <c r="E507" s="879"/>
      <c r="F507" s="879" t="s">
        <v>7392</v>
      </c>
      <c r="G507" s="829"/>
      <c r="H507" s="811"/>
      <c r="I507" s="811"/>
      <c r="J507" s="811"/>
      <c r="K507" s="9"/>
      <c r="L507" s="820"/>
      <c r="M507" s="820"/>
      <c r="N507" s="820"/>
      <c r="O507" s="820"/>
      <c r="P507" s="820"/>
      <c r="Q507" s="820"/>
      <c r="R507" s="820"/>
      <c r="S507" s="820"/>
      <c r="T507" s="820"/>
      <c r="U507" s="820"/>
      <c r="V507" s="820"/>
      <c r="W507" s="820"/>
      <c r="X507" s="820"/>
      <c r="Y507" s="820"/>
      <c r="Z507" s="820"/>
    </row>
    <row r="508" spans="1:26" s="920" customFormat="1" ht="15.75">
      <c r="A508" s="918" t="s">
        <v>7439</v>
      </c>
      <c r="B508" s="919"/>
      <c r="C508" s="879"/>
      <c r="D508" s="879"/>
      <c r="E508" s="879"/>
      <c r="F508" s="879"/>
      <c r="G508" s="829"/>
      <c r="H508" s="811"/>
      <c r="I508" s="811"/>
      <c r="J508" s="811"/>
      <c r="K508" s="9"/>
      <c r="L508" s="820"/>
      <c r="M508" s="820"/>
      <c r="N508" s="820"/>
      <c r="O508" s="820"/>
      <c r="P508" s="820"/>
      <c r="Q508" s="820"/>
      <c r="R508" s="820"/>
      <c r="S508" s="820"/>
      <c r="T508" s="820"/>
      <c r="U508" s="820"/>
      <c r="V508" s="820"/>
      <c r="W508" s="820"/>
      <c r="X508" s="820"/>
      <c r="Y508" s="820"/>
      <c r="Z508" s="820"/>
    </row>
    <row r="509" spans="1:26" s="868" customFormat="1" ht="30">
      <c r="A509" s="831"/>
      <c r="B509" s="913" t="s">
        <v>7426</v>
      </c>
      <c r="C509" s="879"/>
      <c r="D509" s="879" t="s">
        <v>2336</v>
      </c>
      <c r="E509" s="879"/>
      <c r="F509" s="879" t="s">
        <v>7392</v>
      </c>
      <c r="G509" s="829"/>
      <c r="H509" s="811"/>
      <c r="I509" s="811"/>
      <c r="J509" s="811"/>
      <c r="K509" s="9"/>
      <c r="L509" s="820"/>
      <c r="M509" s="820"/>
      <c r="N509" s="820"/>
      <c r="O509" s="820"/>
      <c r="P509" s="820"/>
      <c r="Q509" s="820"/>
      <c r="R509" s="820"/>
      <c r="S509" s="820"/>
      <c r="T509" s="820"/>
      <c r="U509" s="820"/>
      <c r="V509" s="820"/>
      <c r="W509" s="820"/>
      <c r="X509" s="820"/>
      <c r="Y509" s="820"/>
      <c r="Z509" s="820"/>
    </row>
    <row r="510" spans="1:26" s="868" customFormat="1" ht="45">
      <c r="A510" s="831"/>
      <c r="B510" s="913" t="s">
        <v>7427</v>
      </c>
      <c r="C510" s="879"/>
      <c r="D510" s="879" t="s">
        <v>2336</v>
      </c>
      <c r="E510" s="879"/>
      <c r="F510" s="879" t="s">
        <v>7392</v>
      </c>
      <c r="G510" s="826"/>
      <c r="H510" s="811"/>
      <c r="I510" s="811"/>
      <c r="J510" s="811"/>
      <c r="K510" s="9"/>
      <c r="L510" s="820"/>
      <c r="M510" s="820"/>
      <c r="N510" s="820"/>
      <c r="O510" s="820"/>
      <c r="P510" s="820"/>
      <c r="Q510" s="820"/>
      <c r="R510" s="820"/>
      <c r="S510" s="820"/>
      <c r="T510" s="820"/>
      <c r="U510" s="820"/>
      <c r="V510" s="820"/>
      <c r="W510" s="820"/>
      <c r="X510" s="820"/>
      <c r="Y510" s="820"/>
      <c r="Z510" s="820"/>
    </row>
    <row r="511" spans="1:26" s="868" customFormat="1" ht="15.75">
      <c r="A511" s="831"/>
      <c r="B511" s="913" t="s">
        <v>7440</v>
      </c>
      <c r="C511" s="879"/>
      <c r="D511" s="879" t="s">
        <v>2336</v>
      </c>
      <c r="E511" s="879"/>
      <c r="F511" s="879" t="s">
        <v>7392</v>
      </c>
      <c r="G511" s="829"/>
      <c r="H511" s="811"/>
      <c r="I511" s="811"/>
      <c r="J511" s="811"/>
      <c r="K511" s="9"/>
      <c r="L511" s="820"/>
      <c r="M511" s="820"/>
      <c r="N511" s="820"/>
      <c r="O511" s="820"/>
      <c r="P511" s="820"/>
      <c r="Q511" s="820"/>
      <c r="R511" s="820"/>
      <c r="S511" s="820"/>
      <c r="T511" s="820"/>
      <c r="U511" s="820"/>
      <c r="V511" s="820"/>
      <c r="W511" s="820"/>
      <c r="X511" s="820"/>
      <c r="Y511" s="820"/>
      <c r="Z511" s="820"/>
    </row>
    <row r="512" spans="1:26" s="868" customFormat="1" ht="15.75">
      <c r="A512" s="831"/>
      <c r="B512" s="913" t="s">
        <v>7441</v>
      </c>
      <c r="C512" s="879"/>
      <c r="D512" s="879" t="s">
        <v>2336</v>
      </c>
      <c r="E512" s="879"/>
      <c r="F512" s="879" t="s">
        <v>7392</v>
      </c>
      <c r="G512" s="829"/>
      <c r="H512" s="811"/>
      <c r="I512" s="811"/>
      <c r="J512" s="811"/>
      <c r="K512" s="9"/>
      <c r="L512" s="820"/>
      <c r="M512" s="820"/>
      <c r="N512" s="820"/>
      <c r="O512" s="820"/>
      <c r="P512" s="820"/>
      <c r="Q512" s="820"/>
      <c r="R512" s="820"/>
      <c r="S512" s="820"/>
      <c r="T512" s="820"/>
      <c r="U512" s="820"/>
      <c r="V512" s="820"/>
      <c r="W512" s="820"/>
      <c r="X512" s="820"/>
      <c r="Y512" s="820"/>
      <c r="Z512" s="820"/>
    </row>
    <row r="513" spans="1:26" s="868" customFormat="1" ht="15.75">
      <c r="A513" s="831"/>
      <c r="B513" s="913" t="s">
        <v>7442</v>
      </c>
      <c r="C513" s="879"/>
      <c r="D513" s="879" t="s">
        <v>2336</v>
      </c>
      <c r="E513" s="879"/>
      <c r="F513" s="879" t="s">
        <v>7392</v>
      </c>
      <c r="G513" s="829"/>
      <c r="H513" s="811"/>
      <c r="I513" s="811"/>
      <c r="J513" s="811"/>
      <c r="K513" s="9"/>
      <c r="L513" s="820"/>
      <c r="M513" s="820"/>
      <c r="N513" s="820"/>
      <c r="O513" s="820"/>
      <c r="P513" s="820"/>
      <c r="Q513" s="820"/>
      <c r="R513" s="820"/>
      <c r="S513" s="820"/>
      <c r="T513" s="820"/>
      <c r="U513" s="820"/>
      <c r="V513" s="820"/>
      <c r="W513" s="820"/>
      <c r="X513" s="820"/>
      <c r="Y513" s="820"/>
      <c r="Z513" s="820"/>
    </row>
    <row r="514" spans="1:26" s="868" customFormat="1" ht="15.75">
      <c r="A514" s="831" t="s">
        <v>7443</v>
      </c>
      <c r="B514" s="913"/>
      <c r="C514" s="879"/>
      <c r="D514" s="879"/>
      <c r="E514" s="879"/>
      <c r="F514" s="879"/>
      <c r="G514" s="829"/>
      <c r="H514" s="811"/>
      <c r="I514" s="811"/>
      <c r="J514" s="811"/>
      <c r="K514" s="9"/>
      <c r="L514" s="820"/>
      <c r="M514" s="820"/>
      <c r="N514" s="820"/>
      <c r="O514" s="820"/>
      <c r="P514" s="820"/>
      <c r="Q514" s="820"/>
      <c r="R514" s="820"/>
      <c r="S514" s="820"/>
      <c r="T514" s="820"/>
      <c r="U514" s="820"/>
      <c r="V514" s="820"/>
      <c r="W514" s="820"/>
      <c r="X514" s="820"/>
      <c r="Y514" s="820"/>
      <c r="Z514" s="820"/>
    </row>
    <row r="515" spans="1:26" s="868" customFormat="1" ht="135">
      <c r="A515" s="831"/>
      <c r="B515" s="913" t="s">
        <v>7444</v>
      </c>
      <c r="C515" s="879"/>
      <c r="D515" s="879" t="s">
        <v>2336</v>
      </c>
      <c r="E515" s="879"/>
      <c r="F515" s="838" t="s">
        <v>7445</v>
      </c>
      <c r="G515" s="829"/>
      <c r="H515" s="811"/>
      <c r="I515" s="811"/>
      <c r="J515" s="811"/>
      <c r="K515" s="9"/>
      <c r="L515" s="820"/>
      <c r="M515" s="820"/>
      <c r="N515" s="820"/>
      <c r="O515" s="820"/>
      <c r="P515" s="820"/>
      <c r="Q515" s="820"/>
      <c r="R515" s="820"/>
      <c r="S515" s="820"/>
      <c r="T515" s="820"/>
      <c r="U515" s="820"/>
      <c r="V515" s="820"/>
      <c r="W515" s="820"/>
      <c r="X515" s="820"/>
      <c r="Y515" s="820"/>
      <c r="Z515" s="820"/>
    </row>
    <row r="516" spans="1:26" s="916" customFormat="1" ht="15.75">
      <c r="A516" s="899" t="s">
        <v>7446</v>
      </c>
      <c r="B516" s="914"/>
      <c r="C516" s="879"/>
      <c r="D516" s="879"/>
      <c r="E516" s="879"/>
      <c r="F516" s="879"/>
      <c r="G516" s="829"/>
      <c r="H516" s="811"/>
      <c r="I516" s="811"/>
      <c r="J516" s="811"/>
      <c r="K516" s="9"/>
      <c r="L516" s="820"/>
      <c r="M516" s="820"/>
      <c r="N516" s="820"/>
      <c r="O516" s="820"/>
      <c r="P516" s="820"/>
      <c r="Q516" s="820"/>
      <c r="R516" s="820"/>
      <c r="S516" s="820"/>
      <c r="T516" s="820"/>
      <c r="U516" s="820"/>
      <c r="V516" s="820"/>
      <c r="W516" s="820"/>
      <c r="X516" s="820"/>
      <c r="Y516" s="820"/>
      <c r="Z516" s="820"/>
    </row>
    <row r="517" spans="1:26" s="868" customFormat="1" ht="15.75">
      <c r="A517" s="831"/>
      <c r="B517" s="901" t="s">
        <v>7447</v>
      </c>
      <c r="C517" s="879"/>
      <c r="D517" s="879" t="s">
        <v>2336</v>
      </c>
      <c r="E517" s="879"/>
      <c r="F517" s="838" t="s">
        <v>7445</v>
      </c>
      <c r="G517" s="829"/>
      <c r="H517" s="811"/>
      <c r="I517" s="811"/>
      <c r="J517" s="811"/>
      <c r="K517" s="9"/>
      <c r="L517" s="820"/>
      <c r="M517" s="820"/>
      <c r="N517" s="820"/>
      <c r="O517" s="820"/>
      <c r="P517" s="820"/>
      <c r="Q517" s="820"/>
      <c r="R517" s="820"/>
      <c r="S517" s="820"/>
      <c r="T517" s="820"/>
      <c r="U517" s="820"/>
      <c r="V517" s="820"/>
      <c r="W517" s="820"/>
      <c r="X517" s="820"/>
      <c r="Y517" s="820"/>
      <c r="Z517" s="820"/>
    </row>
    <row r="518" spans="1:26" s="868" customFormat="1" ht="15.75">
      <c r="A518" s="831"/>
      <c r="B518" s="901" t="s">
        <v>7399</v>
      </c>
      <c r="C518" s="879"/>
      <c r="D518" s="879" t="s">
        <v>2336</v>
      </c>
      <c r="E518" s="879"/>
      <c r="F518" s="838" t="s">
        <v>7445</v>
      </c>
      <c r="G518" s="829"/>
      <c r="H518" s="811"/>
      <c r="I518" s="811"/>
      <c r="J518" s="811"/>
      <c r="K518" s="9"/>
      <c r="L518" s="820"/>
      <c r="M518" s="820"/>
      <c r="N518" s="820"/>
      <c r="O518" s="820"/>
      <c r="P518" s="820"/>
      <c r="Q518" s="820"/>
      <c r="R518" s="820"/>
      <c r="S518" s="820"/>
      <c r="T518" s="820"/>
      <c r="U518" s="820"/>
      <c r="V518" s="820"/>
      <c r="W518" s="820"/>
      <c r="X518" s="820"/>
      <c r="Y518" s="820"/>
      <c r="Z518" s="820"/>
    </row>
    <row r="519" spans="1:26" s="868" customFormat="1" ht="15.75">
      <c r="A519" s="831"/>
      <c r="B519" s="901" t="s">
        <v>7448</v>
      </c>
      <c r="C519" s="879"/>
      <c r="D519" s="879" t="s">
        <v>2336</v>
      </c>
      <c r="E519" s="879"/>
      <c r="F519" s="838" t="s">
        <v>7445</v>
      </c>
      <c r="G519" s="829"/>
      <c r="H519" s="811"/>
      <c r="I519" s="811"/>
      <c r="J519" s="811"/>
      <c r="K519" s="9"/>
      <c r="L519" s="820"/>
      <c r="M519" s="820"/>
      <c r="N519" s="820"/>
      <c r="O519" s="820"/>
      <c r="P519" s="820"/>
      <c r="Q519" s="820"/>
      <c r="R519" s="820"/>
      <c r="S519" s="820"/>
      <c r="T519" s="820"/>
      <c r="U519" s="820"/>
      <c r="V519" s="820"/>
      <c r="W519" s="820"/>
      <c r="X519" s="820"/>
      <c r="Y519" s="820"/>
      <c r="Z519" s="820"/>
    </row>
    <row r="520" spans="1:26" s="868" customFormat="1" ht="15.75">
      <c r="A520" s="831"/>
      <c r="B520" s="901" t="s">
        <v>7449</v>
      </c>
      <c r="C520" s="879"/>
      <c r="D520" s="879" t="s">
        <v>2336</v>
      </c>
      <c r="E520" s="879"/>
      <c r="F520" s="838" t="s">
        <v>7445</v>
      </c>
      <c r="G520" s="829"/>
      <c r="H520" s="811"/>
      <c r="I520" s="811"/>
      <c r="J520" s="811"/>
      <c r="K520" s="9"/>
      <c r="L520" s="820"/>
      <c r="M520" s="820"/>
      <c r="N520" s="820"/>
      <c r="O520" s="820"/>
      <c r="P520" s="820"/>
      <c r="Q520" s="820"/>
      <c r="R520" s="820"/>
      <c r="S520" s="820"/>
      <c r="T520" s="820"/>
      <c r="U520" s="820"/>
      <c r="V520" s="820"/>
      <c r="W520" s="820"/>
      <c r="X520" s="820"/>
      <c r="Y520" s="820"/>
      <c r="Z520" s="820"/>
    </row>
    <row r="521" spans="1:26" s="917" customFormat="1" ht="15.75">
      <c r="A521" s="911" t="s">
        <v>7450</v>
      </c>
      <c r="B521" s="915"/>
      <c r="C521" s="879"/>
      <c r="D521" s="879"/>
      <c r="E521" s="879"/>
      <c r="F521" s="879"/>
      <c r="G521" s="829"/>
      <c r="H521" s="811"/>
      <c r="I521" s="811"/>
      <c r="J521" s="811"/>
      <c r="K521" s="9"/>
      <c r="L521" s="820"/>
      <c r="M521" s="820"/>
      <c r="N521" s="820"/>
      <c r="O521" s="820"/>
      <c r="P521" s="820"/>
      <c r="Q521" s="820"/>
      <c r="R521" s="820"/>
      <c r="S521" s="820"/>
      <c r="T521" s="820"/>
      <c r="U521" s="820"/>
      <c r="V521" s="820"/>
      <c r="W521" s="820"/>
      <c r="X521" s="820"/>
      <c r="Y521" s="820"/>
      <c r="Z521" s="820"/>
    </row>
    <row r="522" spans="1:26" s="868" customFormat="1" ht="15.75">
      <c r="A522" s="831"/>
      <c r="B522" s="901" t="s">
        <v>7402</v>
      </c>
      <c r="C522" s="879"/>
      <c r="D522" s="879" t="s">
        <v>2336</v>
      </c>
      <c r="E522" s="879"/>
      <c r="F522" s="838" t="s">
        <v>7445</v>
      </c>
      <c r="G522" s="829"/>
      <c r="H522" s="811"/>
      <c r="I522" s="811"/>
      <c r="J522" s="811"/>
      <c r="K522" s="9"/>
      <c r="L522" s="820"/>
      <c r="M522" s="820"/>
      <c r="N522" s="820"/>
      <c r="O522" s="820"/>
      <c r="P522" s="820"/>
      <c r="Q522" s="820"/>
      <c r="R522" s="820"/>
      <c r="S522" s="820"/>
      <c r="T522" s="820"/>
      <c r="U522" s="820"/>
      <c r="V522" s="820"/>
      <c r="W522" s="820"/>
      <c r="X522" s="820"/>
      <c r="Y522" s="820"/>
      <c r="Z522" s="820"/>
    </row>
    <row r="523" spans="1:26" s="868" customFormat="1" ht="15.75">
      <c r="A523" s="831"/>
      <c r="B523" s="901" t="s">
        <v>7451</v>
      </c>
      <c r="C523" s="879"/>
      <c r="D523" s="879" t="s">
        <v>2336</v>
      </c>
      <c r="E523" s="879"/>
      <c r="F523" s="838" t="s">
        <v>7445</v>
      </c>
      <c r="G523" s="826"/>
      <c r="H523" s="811"/>
      <c r="I523" s="811"/>
      <c r="J523" s="811"/>
      <c r="K523" s="9"/>
      <c r="L523" s="820"/>
      <c r="M523" s="820"/>
      <c r="N523" s="820"/>
      <c r="O523" s="820"/>
      <c r="P523" s="820"/>
      <c r="Q523" s="820"/>
      <c r="R523" s="820"/>
      <c r="S523" s="820"/>
      <c r="T523" s="820"/>
      <c r="U523" s="820"/>
      <c r="V523" s="820"/>
      <c r="W523" s="820"/>
      <c r="X523" s="820"/>
      <c r="Y523" s="820"/>
      <c r="Z523" s="820"/>
    </row>
    <row r="524" spans="1:26" s="868" customFormat="1" ht="15.75">
      <c r="A524" s="831"/>
      <c r="B524" s="901" t="s">
        <v>7403</v>
      </c>
      <c r="C524" s="879"/>
      <c r="D524" s="879" t="s">
        <v>2336</v>
      </c>
      <c r="E524" s="879"/>
      <c r="F524" s="838" t="s">
        <v>7445</v>
      </c>
      <c r="G524" s="829"/>
      <c r="H524" s="811"/>
      <c r="I524" s="811"/>
      <c r="J524" s="811"/>
      <c r="K524" s="9"/>
      <c r="L524" s="820"/>
      <c r="M524" s="820"/>
      <c r="N524" s="820"/>
      <c r="O524" s="820"/>
      <c r="P524" s="820"/>
      <c r="Q524" s="820"/>
      <c r="R524" s="820"/>
      <c r="S524" s="820"/>
      <c r="T524" s="820"/>
      <c r="U524" s="820"/>
      <c r="V524" s="820"/>
      <c r="W524" s="820"/>
      <c r="X524" s="820"/>
      <c r="Y524" s="820"/>
      <c r="Z524" s="820"/>
    </row>
    <row r="525" spans="1:26" s="868" customFormat="1" ht="15.75">
      <c r="A525" s="831"/>
      <c r="B525" s="901" t="s">
        <v>7421</v>
      </c>
      <c r="C525" s="879"/>
      <c r="D525" s="879" t="s">
        <v>2336</v>
      </c>
      <c r="E525" s="879"/>
      <c r="F525" s="838" t="s">
        <v>7445</v>
      </c>
      <c r="G525" s="829"/>
      <c r="H525" s="811"/>
      <c r="I525" s="811"/>
      <c r="J525" s="811"/>
      <c r="K525" s="9"/>
      <c r="L525" s="820"/>
      <c r="M525" s="820"/>
      <c r="N525" s="820"/>
      <c r="O525" s="820"/>
      <c r="P525" s="820"/>
      <c r="Q525" s="820"/>
      <c r="R525" s="820"/>
      <c r="S525" s="820"/>
      <c r="T525" s="820"/>
      <c r="U525" s="820"/>
      <c r="V525" s="820"/>
      <c r="W525" s="820"/>
      <c r="X525" s="820"/>
      <c r="Y525" s="820"/>
      <c r="Z525" s="820"/>
    </row>
    <row r="526" spans="1:26" s="868" customFormat="1" ht="15.75">
      <c r="A526" s="831"/>
      <c r="B526" s="901" t="s">
        <v>7452</v>
      </c>
      <c r="C526" s="879"/>
      <c r="D526" s="879" t="s">
        <v>2336</v>
      </c>
      <c r="E526" s="879"/>
      <c r="F526" s="838" t="s">
        <v>7445</v>
      </c>
      <c r="G526" s="829"/>
      <c r="H526" s="811"/>
      <c r="I526" s="811"/>
      <c r="J526" s="811"/>
      <c r="K526" s="9"/>
      <c r="L526" s="820"/>
      <c r="M526" s="820"/>
      <c r="N526" s="820"/>
      <c r="O526" s="820"/>
      <c r="P526" s="820"/>
      <c r="Q526" s="820"/>
      <c r="R526" s="820"/>
      <c r="S526" s="820"/>
      <c r="T526" s="820"/>
      <c r="U526" s="820"/>
      <c r="V526" s="820"/>
      <c r="W526" s="820"/>
      <c r="X526" s="820"/>
      <c r="Y526" s="820"/>
      <c r="Z526" s="820"/>
    </row>
    <row r="527" spans="1:26" s="868" customFormat="1" ht="15.75">
      <c r="A527" s="831"/>
      <c r="B527" s="901" t="s">
        <v>7411</v>
      </c>
      <c r="C527" s="879"/>
      <c r="D527" s="879" t="s">
        <v>2336</v>
      </c>
      <c r="E527" s="879"/>
      <c r="F527" s="838" t="s">
        <v>7445</v>
      </c>
      <c r="G527" s="829"/>
      <c r="H527" s="811"/>
      <c r="I527" s="811"/>
      <c r="J527" s="811"/>
      <c r="K527" s="9"/>
      <c r="L527" s="820"/>
      <c r="M527" s="820"/>
      <c r="N527" s="820"/>
      <c r="O527" s="820"/>
      <c r="P527" s="820"/>
      <c r="Q527" s="820"/>
      <c r="R527" s="820"/>
      <c r="S527" s="820"/>
      <c r="T527" s="820"/>
      <c r="U527" s="820"/>
      <c r="V527" s="820"/>
      <c r="W527" s="820"/>
      <c r="X527" s="820"/>
      <c r="Y527" s="820"/>
      <c r="Z527" s="820"/>
    </row>
    <row r="528" spans="1:26" s="868" customFormat="1" ht="15.75">
      <c r="A528" s="831"/>
      <c r="B528" s="901" t="s">
        <v>7405</v>
      </c>
      <c r="C528" s="879"/>
      <c r="D528" s="879" t="s">
        <v>2336</v>
      </c>
      <c r="E528" s="879"/>
      <c r="F528" s="838" t="s">
        <v>7445</v>
      </c>
      <c r="G528" s="829"/>
      <c r="H528" s="811"/>
      <c r="I528" s="811"/>
      <c r="J528" s="811"/>
      <c r="K528" s="9"/>
      <c r="L528" s="820"/>
      <c r="M528" s="820"/>
      <c r="N528" s="820"/>
      <c r="O528" s="820"/>
      <c r="P528" s="820"/>
      <c r="Q528" s="820"/>
      <c r="R528" s="820"/>
      <c r="S528" s="820"/>
      <c r="T528" s="820"/>
      <c r="U528" s="820"/>
      <c r="V528" s="820"/>
      <c r="W528" s="820"/>
      <c r="X528" s="820"/>
      <c r="Y528" s="820"/>
      <c r="Z528" s="820"/>
    </row>
    <row r="529" spans="1:26" s="868" customFormat="1" ht="15.75">
      <c r="A529" s="831"/>
      <c r="B529" s="901" t="s">
        <v>7453</v>
      </c>
      <c r="C529" s="879"/>
      <c r="D529" s="879" t="s">
        <v>2336</v>
      </c>
      <c r="E529" s="879"/>
      <c r="F529" s="838" t="s">
        <v>7445</v>
      </c>
      <c r="G529" s="829"/>
      <c r="H529" s="811"/>
      <c r="I529" s="811"/>
      <c r="J529" s="811"/>
      <c r="K529" s="9"/>
      <c r="L529" s="820"/>
      <c r="M529" s="820"/>
      <c r="N529" s="820"/>
      <c r="O529" s="820"/>
      <c r="P529" s="820"/>
      <c r="Q529" s="820"/>
      <c r="R529" s="820"/>
      <c r="S529" s="820"/>
      <c r="T529" s="820"/>
      <c r="U529" s="820"/>
      <c r="V529" s="820"/>
      <c r="W529" s="820"/>
      <c r="X529" s="820"/>
      <c r="Y529" s="820"/>
      <c r="Z529" s="820"/>
    </row>
    <row r="530" spans="1:26" s="868" customFormat="1" ht="15.75">
      <c r="A530" s="831"/>
      <c r="B530" s="901" t="s">
        <v>7454</v>
      </c>
      <c r="C530" s="879"/>
      <c r="D530" s="879" t="s">
        <v>2336</v>
      </c>
      <c r="E530" s="879"/>
      <c r="F530" s="838" t="s">
        <v>7445</v>
      </c>
      <c r="G530" s="829"/>
      <c r="H530" s="811"/>
      <c r="I530" s="811"/>
      <c r="J530" s="811"/>
      <c r="K530" s="9"/>
      <c r="L530" s="820"/>
      <c r="M530" s="820"/>
      <c r="N530" s="820"/>
      <c r="O530" s="820"/>
      <c r="P530" s="820"/>
      <c r="Q530" s="820"/>
      <c r="R530" s="820"/>
      <c r="S530" s="820"/>
      <c r="T530" s="820"/>
      <c r="U530" s="820"/>
      <c r="V530" s="820"/>
      <c r="W530" s="820"/>
      <c r="X530" s="820"/>
      <c r="Y530" s="820"/>
      <c r="Z530" s="820"/>
    </row>
    <row r="531" spans="1:26" s="868" customFormat="1" ht="15.75">
      <c r="A531" s="831"/>
      <c r="B531" s="901" t="s">
        <v>7455</v>
      </c>
      <c r="C531" s="879"/>
      <c r="D531" s="879" t="s">
        <v>2336</v>
      </c>
      <c r="E531" s="879"/>
      <c r="F531" s="838" t="s">
        <v>7445</v>
      </c>
      <c r="G531" s="829"/>
      <c r="H531" s="811"/>
      <c r="I531" s="811"/>
      <c r="J531" s="811"/>
      <c r="K531" s="9"/>
      <c r="L531" s="820"/>
      <c r="M531" s="820"/>
      <c r="N531" s="820"/>
      <c r="O531" s="820"/>
      <c r="P531" s="820"/>
      <c r="Q531" s="820"/>
      <c r="R531" s="820"/>
      <c r="S531" s="820"/>
      <c r="T531" s="820"/>
      <c r="U531" s="820"/>
      <c r="V531" s="820"/>
      <c r="W531" s="820"/>
      <c r="X531" s="820"/>
      <c r="Y531" s="820"/>
      <c r="Z531" s="820"/>
    </row>
    <row r="532" spans="1:26" s="868" customFormat="1" ht="15.75">
      <c r="A532" s="831"/>
      <c r="B532" s="901" t="s">
        <v>7456</v>
      </c>
      <c r="C532" s="879"/>
      <c r="D532" s="879" t="s">
        <v>2336</v>
      </c>
      <c r="E532" s="879"/>
      <c r="F532" s="838" t="s">
        <v>7445</v>
      </c>
      <c r="G532" s="829"/>
      <c r="H532" s="811"/>
      <c r="I532" s="811"/>
      <c r="J532" s="811"/>
      <c r="K532" s="9"/>
      <c r="L532" s="820"/>
      <c r="M532" s="820"/>
      <c r="N532" s="820"/>
      <c r="O532" s="820"/>
      <c r="P532" s="820"/>
      <c r="Q532" s="820"/>
      <c r="R532" s="820"/>
      <c r="S532" s="820"/>
      <c r="T532" s="820"/>
      <c r="U532" s="820"/>
      <c r="V532" s="820"/>
      <c r="W532" s="820"/>
      <c r="X532" s="820"/>
      <c r="Y532" s="820"/>
      <c r="Z532" s="820"/>
    </row>
    <row r="533" spans="1:26" s="868" customFormat="1" ht="15.75">
      <c r="A533" s="831"/>
      <c r="B533" s="901" t="s">
        <v>7457</v>
      </c>
      <c r="C533" s="879"/>
      <c r="D533" s="879" t="s">
        <v>2336</v>
      </c>
      <c r="E533" s="879"/>
      <c r="F533" s="838" t="s">
        <v>7445</v>
      </c>
      <c r="G533" s="829"/>
      <c r="H533" s="811"/>
      <c r="I533" s="811"/>
      <c r="J533" s="811"/>
      <c r="K533" s="9"/>
      <c r="L533" s="820"/>
      <c r="M533" s="820"/>
      <c r="N533" s="820"/>
      <c r="O533" s="820"/>
      <c r="P533" s="820"/>
      <c r="Q533" s="820"/>
      <c r="R533" s="820"/>
      <c r="S533" s="820"/>
      <c r="T533" s="820"/>
      <c r="U533" s="820"/>
      <c r="V533" s="820"/>
      <c r="W533" s="820"/>
      <c r="X533" s="820"/>
      <c r="Y533" s="820"/>
      <c r="Z533" s="820"/>
    </row>
    <row r="534" spans="1:26" s="868" customFormat="1" ht="15.75">
      <c r="A534" s="831"/>
      <c r="B534" s="901" t="s">
        <v>7458</v>
      </c>
      <c r="C534" s="879"/>
      <c r="D534" s="879" t="s">
        <v>2336</v>
      </c>
      <c r="E534" s="879"/>
      <c r="F534" s="838" t="s">
        <v>7445</v>
      </c>
      <c r="G534" s="829"/>
      <c r="H534" s="811"/>
      <c r="I534" s="811"/>
      <c r="J534" s="811"/>
      <c r="K534" s="9"/>
      <c r="L534" s="820"/>
      <c r="M534" s="820"/>
      <c r="N534" s="820"/>
      <c r="O534" s="820"/>
      <c r="P534" s="820"/>
      <c r="Q534" s="820"/>
      <c r="R534" s="820"/>
      <c r="S534" s="820"/>
      <c r="T534" s="820"/>
      <c r="U534" s="820"/>
      <c r="V534" s="820"/>
      <c r="W534" s="820"/>
      <c r="X534" s="820"/>
      <c r="Y534" s="820"/>
      <c r="Z534" s="820"/>
    </row>
    <row r="535" spans="1:26" s="868" customFormat="1" ht="15.75">
      <c r="A535" s="831"/>
      <c r="B535" s="901" t="s">
        <v>7459</v>
      </c>
      <c r="C535" s="879"/>
      <c r="D535" s="879" t="s">
        <v>2336</v>
      </c>
      <c r="E535" s="879"/>
      <c r="F535" s="838" t="s">
        <v>7445</v>
      </c>
      <c r="G535" s="829"/>
      <c r="H535" s="811"/>
      <c r="I535" s="811"/>
      <c r="J535" s="811"/>
      <c r="K535" s="9"/>
      <c r="L535" s="820"/>
      <c r="M535" s="820"/>
      <c r="N535" s="820"/>
      <c r="O535" s="820"/>
      <c r="P535" s="820"/>
      <c r="Q535" s="820"/>
      <c r="R535" s="820"/>
      <c r="S535" s="820"/>
      <c r="T535" s="820"/>
      <c r="U535" s="820"/>
      <c r="V535" s="820"/>
      <c r="W535" s="820"/>
      <c r="X535" s="820"/>
      <c r="Y535" s="820"/>
      <c r="Z535" s="820"/>
    </row>
    <row r="536" spans="1:26" s="868" customFormat="1" ht="15.75">
      <c r="A536" s="831"/>
      <c r="B536" s="901" t="s">
        <v>7460</v>
      </c>
      <c r="C536" s="879"/>
      <c r="D536" s="879" t="s">
        <v>2336</v>
      </c>
      <c r="E536" s="879"/>
      <c r="F536" s="838" t="s">
        <v>7445</v>
      </c>
      <c r="G536" s="829"/>
      <c r="H536" s="811"/>
      <c r="I536" s="811"/>
      <c r="J536" s="811"/>
      <c r="K536" s="9"/>
      <c r="L536" s="820"/>
      <c r="M536" s="820"/>
      <c r="N536" s="820"/>
      <c r="O536" s="820"/>
      <c r="P536" s="820"/>
      <c r="Q536" s="820"/>
      <c r="R536" s="820"/>
      <c r="S536" s="820"/>
      <c r="T536" s="820"/>
      <c r="U536" s="820"/>
      <c r="V536" s="820"/>
      <c r="W536" s="820"/>
      <c r="X536" s="820"/>
      <c r="Y536" s="820"/>
      <c r="Z536" s="820"/>
    </row>
    <row r="537" spans="1:26" s="868" customFormat="1" ht="15.75">
      <c r="A537" s="831"/>
      <c r="B537" s="901" t="s">
        <v>7410</v>
      </c>
      <c r="C537" s="879"/>
      <c r="D537" s="879" t="s">
        <v>2336</v>
      </c>
      <c r="E537" s="879"/>
      <c r="F537" s="838" t="s">
        <v>7445</v>
      </c>
      <c r="G537" s="829"/>
      <c r="H537" s="811"/>
      <c r="I537" s="811"/>
      <c r="J537" s="811"/>
      <c r="K537" s="9"/>
      <c r="L537" s="820"/>
      <c r="M537" s="820"/>
      <c r="N537" s="820"/>
      <c r="O537" s="820"/>
      <c r="P537" s="820"/>
      <c r="Q537" s="820"/>
      <c r="R537" s="820"/>
      <c r="S537" s="820"/>
      <c r="T537" s="820"/>
      <c r="U537" s="820"/>
      <c r="V537" s="820"/>
      <c r="W537" s="820"/>
      <c r="X537" s="820"/>
      <c r="Y537" s="820"/>
      <c r="Z537" s="820"/>
    </row>
    <row r="538" spans="1:26" s="868" customFormat="1" ht="15.75">
      <c r="A538" s="831"/>
      <c r="B538" s="901" t="s">
        <v>7424</v>
      </c>
      <c r="C538" s="879"/>
      <c r="D538" s="879" t="s">
        <v>2336</v>
      </c>
      <c r="E538" s="879"/>
      <c r="F538" s="838" t="s">
        <v>7445</v>
      </c>
      <c r="G538" s="826"/>
      <c r="H538" s="811"/>
      <c r="I538" s="811"/>
      <c r="J538" s="811"/>
      <c r="K538" s="9"/>
      <c r="L538" s="820"/>
      <c r="M538" s="820"/>
      <c r="N538" s="820"/>
      <c r="O538" s="820"/>
      <c r="P538" s="820"/>
      <c r="Q538" s="820"/>
      <c r="R538" s="820"/>
      <c r="S538" s="820"/>
      <c r="T538" s="820"/>
      <c r="U538" s="820"/>
      <c r="V538" s="820"/>
      <c r="W538" s="820"/>
      <c r="X538" s="820"/>
      <c r="Y538" s="820"/>
      <c r="Z538" s="820"/>
    </row>
    <row r="539" spans="1:26" s="820" customFormat="1" ht="15.75">
      <c r="A539" s="911" t="s">
        <v>7461</v>
      </c>
      <c r="B539" s="921"/>
      <c r="C539" s="879"/>
      <c r="D539" s="879"/>
      <c r="E539" s="879"/>
      <c r="F539" s="879"/>
      <c r="G539" s="829"/>
      <c r="H539" s="811"/>
      <c r="I539" s="811"/>
      <c r="J539" s="811"/>
      <c r="K539" s="9"/>
    </row>
    <row r="540" spans="1:26" s="868" customFormat="1" ht="15.75">
      <c r="A540" s="831"/>
      <c r="B540" s="901" t="s">
        <v>7402</v>
      </c>
      <c r="C540" s="879"/>
      <c r="D540" s="879" t="s">
        <v>2336</v>
      </c>
      <c r="E540" s="879"/>
      <c r="F540" s="838" t="s">
        <v>7445</v>
      </c>
      <c r="G540" s="829"/>
      <c r="H540" s="811"/>
      <c r="I540" s="811"/>
      <c r="J540" s="811"/>
      <c r="K540" s="9"/>
      <c r="L540" s="820"/>
      <c r="M540" s="820"/>
      <c r="N540" s="820"/>
      <c r="O540" s="820"/>
      <c r="P540" s="820"/>
      <c r="Q540" s="820"/>
      <c r="R540" s="820"/>
      <c r="S540" s="820"/>
      <c r="T540" s="820"/>
      <c r="U540" s="820"/>
      <c r="V540" s="820"/>
      <c r="W540" s="820"/>
      <c r="X540" s="820"/>
      <c r="Y540" s="820"/>
      <c r="Z540" s="820"/>
    </row>
    <row r="541" spans="1:26" s="868" customFormat="1" ht="15.75">
      <c r="A541" s="831"/>
      <c r="B541" s="901" t="s">
        <v>7403</v>
      </c>
      <c r="C541" s="879"/>
      <c r="D541" s="879" t="s">
        <v>2336</v>
      </c>
      <c r="E541" s="879"/>
      <c r="F541" s="838" t="s">
        <v>7445</v>
      </c>
      <c r="G541" s="829"/>
      <c r="H541" s="811"/>
      <c r="I541" s="811"/>
      <c r="J541" s="811"/>
      <c r="K541" s="9"/>
      <c r="L541" s="820"/>
      <c r="M541" s="820"/>
      <c r="N541" s="820"/>
      <c r="O541" s="820"/>
      <c r="P541" s="820"/>
      <c r="Q541" s="820"/>
      <c r="R541" s="820"/>
      <c r="S541" s="820"/>
      <c r="T541" s="820"/>
      <c r="U541" s="820"/>
      <c r="V541" s="820"/>
      <c r="W541" s="820"/>
      <c r="X541" s="820"/>
      <c r="Y541" s="820"/>
      <c r="Z541" s="820"/>
    </row>
    <row r="542" spans="1:26" s="868" customFormat="1" ht="15.75">
      <c r="A542" s="831"/>
      <c r="B542" s="901" t="s">
        <v>7421</v>
      </c>
      <c r="C542" s="879"/>
      <c r="D542" s="879" t="s">
        <v>2336</v>
      </c>
      <c r="E542" s="879"/>
      <c r="F542" s="838" t="s">
        <v>7445</v>
      </c>
      <c r="G542" s="829"/>
      <c r="H542" s="811"/>
      <c r="I542" s="811"/>
      <c r="J542" s="811"/>
      <c r="K542" s="9"/>
      <c r="L542" s="820"/>
      <c r="M542" s="820"/>
      <c r="N542" s="820"/>
      <c r="O542" s="820"/>
      <c r="P542" s="820"/>
      <c r="Q542" s="820"/>
      <c r="R542" s="820"/>
      <c r="S542" s="820"/>
      <c r="T542" s="820"/>
      <c r="U542" s="820"/>
      <c r="V542" s="820"/>
      <c r="W542" s="820"/>
      <c r="X542" s="820"/>
      <c r="Y542" s="820"/>
      <c r="Z542" s="820"/>
    </row>
    <row r="543" spans="1:26" s="868" customFormat="1" ht="15.75">
      <c r="A543" s="831"/>
      <c r="B543" s="901" t="s">
        <v>7462</v>
      </c>
      <c r="C543" s="879"/>
      <c r="D543" s="879" t="s">
        <v>2336</v>
      </c>
      <c r="E543" s="879"/>
      <c r="F543" s="838" t="s">
        <v>7445</v>
      </c>
      <c r="G543" s="829"/>
      <c r="H543" s="811"/>
      <c r="I543" s="811"/>
      <c r="J543" s="811"/>
      <c r="K543" s="9"/>
      <c r="L543" s="820"/>
      <c r="M543" s="820"/>
      <c r="N543" s="820"/>
      <c r="O543" s="820"/>
      <c r="P543" s="820"/>
      <c r="Q543" s="820"/>
      <c r="R543" s="820"/>
      <c r="S543" s="820"/>
      <c r="T543" s="820"/>
      <c r="U543" s="820"/>
      <c r="V543" s="820"/>
      <c r="W543" s="820"/>
      <c r="X543" s="820"/>
      <c r="Y543" s="820"/>
      <c r="Z543" s="820"/>
    </row>
    <row r="544" spans="1:26" s="868" customFormat="1" ht="15.75">
      <c r="A544" s="831"/>
      <c r="B544" s="901" t="s">
        <v>7452</v>
      </c>
      <c r="C544" s="879"/>
      <c r="D544" s="879" t="s">
        <v>2336</v>
      </c>
      <c r="E544" s="879"/>
      <c r="F544" s="838" t="s">
        <v>7445</v>
      </c>
      <c r="G544" s="829"/>
      <c r="H544" s="811"/>
      <c r="I544" s="811"/>
      <c r="J544" s="811"/>
      <c r="K544" s="9"/>
      <c r="L544" s="820"/>
      <c r="M544" s="820"/>
      <c r="N544" s="820"/>
      <c r="O544" s="820"/>
      <c r="P544" s="820"/>
      <c r="Q544" s="820"/>
      <c r="R544" s="820"/>
      <c r="S544" s="820"/>
      <c r="T544" s="820"/>
      <c r="U544" s="820"/>
      <c r="V544" s="820"/>
      <c r="W544" s="820"/>
      <c r="X544" s="820"/>
      <c r="Y544" s="820"/>
      <c r="Z544" s="820"/>
    </row>
    <row r="545" spans="1:26" s="868" customFormat="1" ht="15.75">
      <c r="A545" s="831"/>
      <c r="B545" s="901" t="s">
        <v>7454</v>
      </c>
      <c r="C545" s="879"/>
      <c r="D545" s="879" t="s">
        <v>2336</v>
      </c>
      <c r="E545" s="879"/>
      <c r="F545" s="838" t="s">
        <v>7445</v>
      </c>
      <c r="G545" s="829"/>
      <c r="H545" s="811"/>
      <c r="I545" s="811"/>
      <c r="J545" s="811"/>
      <c r="K545" s="9"/>
      <c r="L545" s="820"/>
      <c r="M545" s="820"/>
      <c r="N545" s="820"/>
      <c r="O545" s="820"/>
      <c r="P545" s="820"/>
      <c r="Q545" s="820"/>
      <c r="R545" s="820"/>
      <c r="S545" s="820"/>
      <c r="T545" s="820"/>
      <c r="U545" s="820"/>
      <c r="V545" s="820"/>
      <c r="W545" s="820"/>
      <c r="X545" s="820"/>
      <c r="Y545" s="820"/>
      <c r="Z545" s="820"/>
    </row>
    <row r="546" spans="1:26" s="868" customFormat="1" ht="15.75">
      <c r="A546" s="831"/>
      <c r="B546" s="901" t="s">
        <v>7463</v>
      </c>
      <c r="C546" s="879"/>
      <c r="D546" s="879" t="s">
        <v>2336</v>
      </c>
      <c r="E546" s="879"/>
      <c r="F546" s="838" t="s">
        <v>7445</v>
      </c>
      <c r="G546" s="829"/>
      <c r="H546" s="811"/>
      <c r="I546" s="811"/>
      <c r="J546" s="811"/>
      <c r="K546" s="9"/>
      <c r="L546" s="820"/>
      <c r="M546" s="820"/>
      <c r="N546" s="820"/>
      <c r="O546" s="820"/>
      <c r="P546" s="820"/>
      <c r="Q546" s="820"/>
      <c r="R546" s="820"/>
      <c r="S546" s="820"/>
      <c r="T546" s="820"/>
      <c r="U546" s="820"/>
      <c r="V546" s="820"/>
      <c r="W546" s="820"/>
      <c r="X546" s="820"/>
      <c r="Y546" s="820"/>
      <c r="Z546" s="820"/>
    </row>
    <row r="547" spans="1:26" s="868" customFormat="1" ht="15.75">
      <c r="A547" s="831"/>
      <c r="B547" s="901" t="s">
        <v>7464</v>
      </c>
      <c r="C547" s="879"/>
      <c r="D547" s="879" t="s">
        <v>2336</v>
      </c>
      <c r="E547" s="879"/>
      <c r="F547" s="838" t="s">
        <v>7445</v>
      </c>
      <c r="G547" s="829"/>
      <c r="H547" s="811"/>
      <c r="I547" s="811"/>
      <c r="J547" s="811"/>
      <c r="K547" s="9"/>
      <c r="L547" s="820"/>
      <c r="M547" s="820"/>
      <c r="N547" s="820"/>
      <c r="O547" s="820"/>
      <c r="P547" s="820"/>
      <c r="Q547" s="820"/>
      <c r="R547" s="820"/>
      <c r="S547" s="820"/>
      <c r="T547" s="820"/>
      <c r="U547" s="820"/>
      <c r="V547" s="820"/>
      <c r="W547" s="820"/>
      <c r="X547" s="820"/>
      <c r="Y547" s="820"/>
      <c r="Z547" s="820"/>
    </row>
    <row r="548" spans="1:26" s="868" customFormat="1" ht="15.75">
      <c r="A548" s="831"/>
      <c r="B548" s="901" t="s">
        <v>7465</v>
      </c>
      <c r="C548" s="879"/>
      <c r="D548" s="879" t="s">
        <v>2336</v>
      </c>
      <c r="E548" s="879"/>
      <c r="F548" s="838" t="s">
        <v>7445</v>
      </c>
      <c r="G548" s="829"/>
      <c r="H548" s="811"/>
      <c r="I548" s="811"/>
      <c r="J548" s="811"/>
      <c r="K548" s="9"/>
      <c r="L548" s="820"/>
      <c r="M548" s="820"/>
      <c r="N548" s="820"/>
      <c r="O548" s="820"/>
      <c r="P548" s="820"/>
      <c r="Q548" s="820"/>
      <c r="R548" s="820"/>
      <c r="S548" s="820"/>
      <c r="T548" s="820"/>
      <c r="U548" s="820"/>
      <c r="V548" s="820"/>
      <c r="W548" s="820"/>
      <c r="X548" s="820"/>
      <c r="Y548" s="820"/>
      <c r="Z548" s="820"/>
    </row>
    <row r="549" spans="1:26" s="868" customFormat="1" ht="15.75">
      <c r="A549" s="831"/>
      <c r="B549" s="901" t="s">
        <v>7466</v>
      </c>
      <c r="C549" s="879"/>
      <c r="D549" s="879" t="s">
        <v>2336</v>
      </c>
      <c r="E549" s="879"/>
      <c r="F549" s="838" t="s">
        <v>7445</v>
      </c>
      <c r="G549" s="829"/>
      <c r="H549" s="811"/>
      <c r="I549" s="811"/>
      <c r="J549" s="811"/>
      <c r="K549" s="9"/>
      <c r="L549" s="820"/>
      <c r="M549" s="820"/>
      <c r="N549" s="820"/>
      <c r="O549" s="820"/>
      <c r="P549" s="820"/>
      <c r="Q549" s="820"/>
      <c r="R549" s="820"/>
      <c r="S549" s="820"/>
      <c r="T549" s="820"/>
      <c r="U549" s="820"/>
      <c r="V549" s="820"/>
      <c r="W549" s="820"/>
      <c r="X549" s="820"/>
      <c r="Y549" s="820"/>
      <c r="Z549" s="820"/>
    </row>
    <row r="550" spans="1:26" s="868" customFormat="1" ht="15.75">
      <c r="A550" s="831"/>
      <c r="B550" s="901" t="s">
        <v>7457</v>
      </c>
      <c r="C550" s="879"/>
      <c r="D550" s="879" t="s">
        <v>2336</v>
      </c>
      <c r="E550" s="879"/>
      <c r="F550" s="838" t="s">
        <v>7445</v>
      </c>
      <c r="G550" s="829"/>
      <c r="H550" s="811"/>
      <c r="I550" s="811"/>
      <c r="J550" s="811"/>
      <c r="K550" s="9"/>
      <c r="L550" s="820"/>
      <c r="M550" s="820"/>
      <c r="N550" s="820"/>
      <c r="O550" s="820"/>
      <c r="P550" s="820"/>
      <c r="Q550" s="820"/>
      <c r="R550" s="820"/>
      <c r="S550" s="820"/>
      <c r="T550" s="820"/>
      <c r="U550" s="820"/>
      <c r="V550" s="820"/>
      <c r="W550" s="820"/>
      <c r="X550" s="820"/>
      <c r="Y550" s="820"/>
      <c r="Z550" s="820"/>
    </row>
    <row r="551" spans="1:26" s="868" customFormat="1" ht="15.75">
      <c r="A551" s="831"/>
      <c r="B551" s="901" t="s">
        <v>7467</v>
      </c>
      <c r="C551" s="879"/>
      <c r="D551" s="879" t="s">
        <v>2336</v>
      </c>
      <c r="E551" s="879"/>
      <c r="F551" s="838" t="s">
        <v>7445</v>
      </c>
      <c r="G551" s="829"/>
      <c r="H551" s="811"/>
      <c r="I551" s="811"/>
      <c r="J551" s="811"/>
      <c r="K551" s="9"/>
      <c r="L551" s="820"/>
      <c r="M551" s="820"/>
      <c r="N551" s="820"/>
      <c r="O551" s="820"/>
      <c r="P551" s="820"/>
      <c r="Q551" s="820"/>
      <c r="R551" s="820"/>
      <c r="S551" s="820"/>
      <c r="T551" s="820"/>
      <c r="U551" s="820"/>
      <c r="V551" s="820"/>
      <c r="W551" s="820"/>
      <c r="X551" s="820"/>
      <c r="Y551" s="820"/>
      <c r="Z551" s="820"/>
    </row>
    <row r="552" spans="1:26" s="868" customFormat="1" ht="15.75">
      <c r="A552" s="831"/>
      <c r="B552" s="901" t="s">
        <v>7458</v>
      </c>
      <c r="C552" s="879"/>
      <c r="D552" s="879" t="s">
        <v>2336</v>
      </c>
      <c r="E552" s="879"/>
      <c r="F552" s="838" t="s">
        <v>7445</v>
      </c>
      <c r="G552" s="829"/>
      <c r="H552" s="811"/>
      <c r="I552" s="811"/>
      <c r="J552" s="811"/>
      <c r="K552" s="9"/>
      <c r="L552" s="820"/>
      <c r="M552" s="820"/>
      <c r="N552" s="820"/>
      <c r="O552" s="820"/>
      <c r="P552" s="820"/>
      <c r="Q552" s="820"/>
      <c r="R552" s="820"/>
      <c r="S552" s="820"/>
      <c r="T552" s="820"/>
      <c r="U552" s="820"/>
      <c r="V552" s="820"/>
      <c r="W552" s="820"/>
      <c r="X552" s="820"/>
      <c r="Y552" s="820"/>
      <c r="Z552" s="820"/>
    </row>
    <row r="553" spans="1:26" s="868" customFormat="1" ht="15.75">
      <c r="A553" s="831"/>
      <c r="B553" s="901" t="s">
        <v>7424</v>
      </c>
      <c r="C553" s="879"/>
      <c r="D553" s="879" t="s">
        <v>2336</v>
      </c>
      <c r="E553" s="879"/>
      <c r="F553" s="838" t="s">
        <v>7445</v>
      </c>
      <c r="G553" s="829"/>
      <c r="H553" s="811"/>
      <c r="I553" s="811"/>
      <c r="J553" s="811"/>
      <c r="K553" s="9"/>
      <c r="L553" s="820"/>
      <c r="M553" s="820"/>
      <c r="N553" s="820"/>
      <c r="O553" s="820"/>
      <c r="P553" s="820"/>
      <c r="Q553" s="820"/>
      <c r="R553" s="820"/>
      <c r="S553" s="820"/>
      <c r="T553" s="820"/>
      <c r="U553" s="820"/>
      <c r="V553" s="820"/>
      <c r="W553" s="820"/>
      <c r="X553" s="820"/>
      <c r="Y553" s="820"/>
      <c r="Z553" s="820"/>
    </row>
    <row r="554" spans="1:26" s="868" customFormat="1" ht="15.75">
      <c r="A554" s="831"/>
      <c r="B554" s="901" t="s">
        <v>7410</v>
      </c>
      <c r="C554" s="879"/>
      <c r="D554" s="879" t="s">
        <v>2336</v>
      </c>
      <c r="E554" s="879"/>
      <c r="F554" s="838" t="s">
        <v>7445</v>
      </c>
      <c r="G554" s="829"/>
      <c r="H554" s="811"/>
      <c r="I554" s="811"/>
      <c r="J554" s="811"/>
      <c r="K554" s="9"/>
      <c r="L554" s="820"/>
      <c r="M554" s="820"/>
      <c r="N554" s="820"/>
      <c r="O554" s="820"/>
      <c r="P554" s="820"/>
      <c r="Q554" s="820"/>
      <c r="R554" s="820"/>
      <c r="S554" s="820"/>
      <c r="T554" s="820"/>
      <c r="U554" s="820"/>
      <c r="V554" s="820"/>
      <c r="W554" s="820"/>
      <c r="X554" s="820"/>
      <c r="Y554" s="820"/>
      <c r="Z554" s="820"/>
    </row>
    <row r="555" spans="1:26" s="820" customFormat="1" ht="15.75">
      <c r="A555" s="918" t="s">
        <v>7468</v>
      </c>
      <c r="B555" s="922"/>
      <c r="C555" s="879"/>
      <c r="D555" s="879" t="s">
        <v>2336</v>
      </c>
      <c r="E555" s="879"/>
      <c r="F555" s="838" t="s">
        <v>7445</v>
      </c>
      <c r="G555" s="829"/>
      <c r="H555" s="811"/>
      <c r="I555" s="811"/>
      <c r="J555" s="811"/>
      <c r="K555" s="9"/>
    </row>
    <row r="556" spans="1:26" s="820" customFormat="1" ht="15.75">
      <c r="A556" s="918" t="s">
        <v>7469</v>
      </c>
      <c r="B556" s="922"/>
      <c r="C556" s="879"/>
      <c r="D556" s="879"/>
      <c r="E556" s="879"/>
      <c r="F556" s="879"/>
      <c r="G556" s="829"/>
      <c r="H556" s="811"/>
      <c r="I556" s="811"/>
      <c r="J556" s="811"/>
      <c r="K556" s="9"/>
    </row>
    <row r="557" spans="1:26" s="820" customFormat="1" ht="135">
      <c r="A557" s="918"/>
      <c r="B557" s="922" t="s">
        <v>7470</v>
      </c>
      <c r="C557" s="879"/>
      <c r="D557" s="879" t="s">
        <v>2336</v>
      </c>
      <c r="E557" s="879"/>
      <c r="F557" s="838" t="s">
        <v>7445</v>
      </c>
      <c r="G557" s="829"/>
      <c r="H557" s="811"/>
      <c r="I557" s="811"/>
      <c r="J557" s="811"/>
      <c r="K557" s="9"/>
    </row>
    <row r="558" spans="1:26" s="820" customFormat="1" ht="15.75">
      <c r="A558" s="918" t="s">
        <v>7471</v>
      </c>
      <c r="B558" s="922"/>
      <c r="C558" s="879"/>
      <c r="D558" s="879"/>
      <c r="E558" s="879"/>
      <c r="F558" s="879"/>
      <c r="G558" s="829"/>
      <c r="H558" s="811"/>
      <c r="I558" s="811"/>
      <c r="J558" s="811"/>
      <c r="K558" s="9"/>
    </row>
    <row r="559" spans="1:26" s="820" customFormat="1" ht="150">
      <c r="A559" s="918"/>
      <c r="B559" s="922" t="s">
        <v>7472</v>
      </c>
      <c r="C559" s="879"/>
      <c r="D559" s="879" t="s">
        <v>2336</v>
      </c>
      <c r="E559" s="879"/>
      <c r="F559" s="838" t="s">
        <v>7445</v>
      </c>
      <c r="G559" s="829"/>
      <c r="K559" s="9"/>
    </row>
    <row r="560" spans="1:26" s="820" customFormat="1" ht="15.75">
      <c r="A560" s="918" t="s">
        <v>7473</v>
      </c>
      <c r="B560" s="922"/>
      <c r="C560" s="879"/>
      <c r="D560" s="879"/>
      <c r="E560" s="879"/>
      <c r="F560" s="879"/>
      <c r="G560" s="826"/>
      <c r="K560" s="9"/>
    </row>
    <row r="561" spans="1:26" s="820" customFormat="1" ht="60">
      <c r="A561" s="918"/>
      <c r="B561" s="922" t="s">
        <v>7474</v>
      </c>
      <c r="C561" s="879"/>
      <c r="D561" s="879" t="s">
        <v>2336</v>
      </c>
      <c r="E561" s="879"/>
      <c r="F561" s="879" t="s">
        <v>7392</v>
      </c>
      <c r="G561" s="829"/>
      <c r="K561" s="9"/>
    </row>
    <row r="562" spans="1:26" s="820" customFormat="1" ht="30">
      <c r="A562" s="918"/>
      <c r="B562" s="922" t="s">
        <v>7475</v>
      </c>
      <c r="C562" s="879"/>
      <c r="D562" s="879" t="s">
        <v>2336</v>
      </c>
      <c r="E562" s="879"/>
      <c r="F562" s="879" t="s">
        <v>7392</v>
      </c>
      <c r="G562" s="829"/>
      <c r="K562" s="9"/>
    </row>
    <row r="563" spans="1:26" s="820" customFormat="1" ht="30">
      <c r="A563" s="918"/>
      <c r="B563" s="922" t="s">
        <v>7476</v>
      </c>
      <c r="C563" s="879"/>
      <c r="D563" s="879" t="s">
        <v>2336</v>
      </c>
      <c r="E563" s="879"/>
      <c r="F563" s="879" t="s">
        <v>7392</v>
      </c>
      <c r="G563" s="829"/>
      <c r="K563" s="9"/>
    </row>
    <row r="564" spans="1:26" s="820" customFormat="1" ht="30">
      <c r="A564" s="918"/>
      <c r="B564" s="922" t="s">
        <v>7477</v>
      </c>
      <c r="C564" s="879"/>
      <c r="D564" s="879" t="s">
        <v>2336</v>
      </c>
      <c r="E564" s="879"/>
      <c r="F564" s="879" t="s">
        <v>7392</v>
      </c>
      <c r="G564" s="829"/>
      <c r="K564" s="9"/>
    </row>
    <row r="565" spans="1:26" s="820" customFormat="1" ht="30">
      <c r="A565" s="918"/>
      <c r="B565" s="922" t="s">
        <v>7478</v>
      </c>
      <c r="C565" s="879"/>
      <c r="D565" s="879" t="s">
        <v>2336</v>
      </c>
      <c r="E565" s="879"/>
      <c r="F565" s="879" t="s">
        <v>7392</v>
      </c>
      <c r="G565" s="829"/>
      <c r="K565" s="9"/>
    </row>
    <row r="566" spans="1:26" s="820" customFormat="1" ht="30">
      <c r="A566" s="918"/>
      <c r="B566" s="922" t="s">
        <v>7479</v>
      </c>
      <c r="C566" s="879"/>
      <c r="D566" s="879" t="s">
        <v>2336</v>
      </c>
      <c r="E566" s="879"/>
      <c r="F566" s="879" t="s">
        <v>7392</v>
      </c>
      <c r="G566" s="829"/>
      <c r="K566" s="9"/>
    </row>
    <row r="567" spans="1:26" ht="15.75">
      <c r="A567" s="918" t="s">
        <v>7480</v>
      </c>
      <c r="B567" s="903"/>
      <c r="C567" s="879"/>
      <c r="D567" s="879"/>
      <c r="E567" s="879"/>
      <c r="F567" s="879"/>
      <c r="G567" s="826"/>
      <c r="H567" s="820"/>
      <c r="J567" s="820"/>
      <c r="K567" s="9"/>
      <c r="L567" s="820"/>
      <c r="M567" s="820"/>
      <c r="N567" s="820"/>
      <c r="O567" s="820"/>
      <c r="P567" s="820"/>
      <c r="Q567" s="820"/>
      <c r="R567" s="820"/>
      <c r="S567" s="820"/>
      <c r="T567" s="820"/>
      <c r="U567" s="820"/>
      <c r="V567" s="820"/>
      <c r="W567" s="820"/>
      <c r="X567" s="820"/>
      <c r="Y567" s="820"/>
      <c r="Z567" s="820"/>
    </row>
    <row r="568" spans="1:26" ht="30.75">
      <c r="A568" s="918"/>
      <c r="B568" s="903" t="s">
        <v>7481</v>
      </c>
      <c r="C568" s="879"/>
      <c r="D568" s="879" t="s">
        <v>2336</v>
      </c>
      <c r="E568" s="879"/>
      <c r="F568" s="879" t="s">
        <v>7392</v>
      </c>
      <c r="G568" s="829"/>
      <c r="H568" s="820"/>
      <c r="J568" s="820"/>
      <c r="K568" s="9"/>
      <c r="L568" s="820"/>
      <c r="M568" s="820"/>
      <c r="N568" s="820"/>
      <c r="O568" s="820"/>
      <c r="P568" s="820"/>
      <c r="Q568" s="820"/>
      <c r="R568" s="820"/>
      <c r="S568" s="820"/>
      <c r="T568" s="820"/>
      <c r="U568" s="820"/>
      <c r="V568" s="820"/>
      <c r="W568" s="820"/>
      <c r="X568" s="820"/>
      <c r="Y568" s="820"/>
      <c r="Z568" s="820"/>
    </row>
    <row r="569" spans="1:26" ht="30.75">
      <c r="A569" s="918"/>
      <c r="B569" s="903" t="s">
        <v>7482</v>
      </c>
      <c r="C569" s="879"/>
      <c r="D569" s="879" t="s">
        <v>2336</v>
      </c>
      <c r="E569" s="879"/>
      <c r="F569" s="879" t="s">
        <v>7392</v>
      </c>
      <c r="G569" s="829"/>
      <c r="H569" s="820"/>
      <c r="J569" s="820"/>
      <c r="K569" s="9"/>
      <c r="L569" s="820"/>
      <c r="M569" s="820"/>
      <c r="N569" s="820"/>
      <c r="O569" s="820"/>
      <c r="P569" s="820"/>
      <c r="Q569" s="820"/>
      <c r="R569" s="820"/>
      <c r="S569" s="820"/>
      <c r="T569" s="820"/>
      <c r="U569" s="820"/>
      <c r="V569" s="820"/>
      <c r="W569" s="820"/>
      <c r="X569" s="820"/>
      <c r="Y569" s="820"/>
      <c r="Z569" s="820"/>
    </row>
    <row r="570" spans="1:26" ht="30.75">
      <c r="A570" s="918"/>
      <c r="B570" s="903" t="s">
        <v>7483</v>
      </c>
      <c r="C570" s="879"/>
      <c r="D570" s="879" t="s">
        <v>2336</v>
      </c>
      <c r="E570" s="879"/>
      <c r="F570" s="879" t="s">
        <v>7392</v>
      </c>
      <c r="G570" s="829"/>
      <c r="H570" s="820"/>
      <c r="J570" s="820"/>
      <c r="K570" s="9"/>
      <c r="L570" s="820"/>
      <c r="M570" s="820"/>
      <c r="N570" s="820"/>
      <c r="O570" s="820"/>
      <c r="P570" s="820"/>
      <c r="Q570" s="820"/>
      <c r="R570" s="820"/>
      <c r="S570" s="820"/>
      <c r="T570" s="820"/>
      <c r="U570" s="820"/>
      <c r="V570" s="820"/>
      <c r="W570" s="820"/>
      <c r="X570" s="820"/>
      <c r="Y570" s="820"/>
      <c r="Z570" s="820"/>
    </row>
    <row r="571" spans="1:26" ht="60.75">
      <c r="A571" s="918"/>
      <c r="B571" s="903" t="s">
        <v>7484</v>
      </c>
      <c r="C571" s="879"/>
      <c r="D571" s="879" t="s">
        <v>2336</v>
      </c>
      <c r="E571" s="879"/>
      <c r="F571" s="879" t="s">
        <v>7392</v>
      </c>
      <c r="G571" s="829"/>
      <c r="H571" s="820"/>
      <c r="J571" s="820"/>
      <c r="K571" s="9"/>
      <c r="L571" s="820"/>
      <c r="M571" s="820"/>
      <c r="N571" s="820"/>
      <c r="O571" s="820"/>
      <c r="P571" s="820"/>
      <c r="Q571" s="820"/>
      <c r="R571" s="820"/>
      <c r="S571" s="820"/>
      <c r="T571" s="820"/>
      <c r="U571" s="820"/>
      <c r="V571" s="820"/>
      <c r="W571" s="820"/>
      <c r="X571" s="820"/>
      <c r="Y571" s="820"/>
      <c r="Z571" s="820"/>
    </row>
    <row r="572" spans="1:26" ht="30.75">
      <c r="A572" s="918"/>
      <c r="B572" s="903" t="s">
        <v>7485</v>
      </c>
      <c r="C572" s="879"/>
      <c r="D572" s="879" t="s">
        <v>2336</v>
      </c>
      <c r="E572" s="879"/>
      <c r="F572" s="879" t="s">
        <v>7392</v>
      </c>
      <c r="G572" s="829"/>
      <c r="H572" s="820"/>
      <c r="J572" s="820"/>
      <c r="K572" s="9"/>
      <c r="L572" s="820"/>
      <c r="M572" s="820"/>
      <c r="N572" s="820"/>
      <c r="O572" s="820"/>
      <c r="P572" s="820"/>
      <c r="Q572" s="820"/>
      <c r="R572" s="820"/>
      <c r="S572" s="820"/>
      <c r="T572" s="820"/>
      <c r="U572" s="820"/>
      <c r="V572" s="820"/>
      <c r="W572" s="820"/>
      <c r="X572" s="820"/>
      <c r="Y572" s="820"/>
      <c r="Z572" s="820"/>
    </row>
    <row r="573" spans="1:26" ht="45.75">
      <c r="A573" s="918"/>
      <c r="B573" s="903" t="s">
        <v>7486</v>
      </c>
      <c r="C573" s="879"/>
      <c r="D573" s="879" t="s">
        <v>2336</v>
      </c>
      <c r="E573" s="879"/>
      <c r="F573" s="879" t="s">
        <v>7392</v>
      </c>
      <c r="G573" s="829"/>
      <c r="H573" s="820"/>
      <c r="J573" s="820"/>
      <c r="K573" s="9"/>
      <c r="L573" s="820"/>
      <c r="M573" s="820"/>
      <c r="N573" s="820"/>
      <c r="O573" s="820"/>
      <c r="P573" s="820"/>
      <c r="Q573" s="820"/>
      <c r="R573" s="820"/>
      <c r="S573" s="820"/>
      <c r="T573" s="820"/>
      <c r="U573" s="820"/>
      <c r="V573" s="820"/>
      <c r="W573" s="820"/>
      <c r="X573" s="820"/>
      <c r="Y573" s="820"/>
      <c r="Z573" s="820"/>
    </row>
    <row r="574" spans="1:26" ht="75.75">
      <c r="A574" s="918"/>
      <c r="B574" s="903" t="s">
        <v>7487</v>
      </c>
      <c r="C574" s="879"/>
      <c r="D574" s="879" t="s">
        <v>2336</v>
      </c>
      <c r="E574" s="879"/>
      <c r="F574" s="879" t="s">
        <v>7392</v>
      </c>
      <c r="G574" s="829"/>
      <c r="H574" s="820"/>
      <c r="J574" s="820"/>
      <c r="K574" s="9"/>
      <c r="L574" s="820"/>
      <c r="M574" s="820"/>
      <c r="N574" s="820"/>
      <c r="O574" s="820"/>
      <c r="P574" s="820"/>
      <c r="Q574" s="820"/>
      <c r="R574" s="820"/>
      <c r="S574" s="820"/>
      <c r="T574" s="820"/>
      <c r="U574" s="820"/>
      <c r="V574" s="820"/>
      <c r="W574" s="820"/>
      <c r="X574" s="820"/>
      <c r="Y574" s="820"/>
      <c r="Z574" s="820"/>
    </row>
    <row r="575" spans="1:26" ht="90.75">
      <c r="A575" s="918"/>
      <c r="B575" s="903" t="s">
        <v>7488</v>
      </c>
      <c r="C575" s="879"/>
      <c r="D575" s="879" t="s">
        <v>2336</v>
      </c>
      <c r="E575" s="879"/>
      <c r="F575" s="879" t="s">
        <v>7392</v>
      </c>
      <c r="G575" s="829"/>
      <c r="H575" s="820"/>
      <c r="J575" s="820"/>
      <c r="K575" s="9"/>
      <c r="L575" s="820"/>
      <c r="M575" s="820"/>
      <c r="N575" s="820"/>
      <c r="O575" s="820"/>
      <c r="P575" s="820"/>
      <c r="Q575" s="820"/>
      <c r="R575" s="820"/>
      <c r="S575" s="820"/>
      <c r="T575" s="820"/>
      <c r="U575" s="820"/>
      <c r="V575" s="820"/>
      <c r="W575" s="820"/>
      <c r="X575" s="820"/>
      <c r="Y575" s="820"/>
      <c r="Z575" s="820"/>
    </row>
    <row r="576" spans="1:26" ht="15.75">
      <c r="A576" s="918" t="s">
        <v>7489</v>
      </c>
      <c r="B576" s="903"/>
      <c r="C576" s="879"/>
      <c r="D576" s="879"/>
      <c r="E576" s="879"/>
      <c r="F576" s="879"/>
      <c r="G576" s="826"/>
      <c r="H576" s="820"/>
      <c r="J576" s="820"/>
      <c r="K576" s="9"/>
      <c r="L576" s="820"/>
      <c r="M576" s="820"/>
      <c r="N576" s="820"/>
      <c r="O576" s="820"/>
      <c r="P576" s="820"/>
      <c r="Q576" s="820"/>
      <c r="R576" s="820"/>
      <c r="S576" s="820"/>
      <c r="T576" s="820"/>
      <c r="U576" s="820"/>
      <c r="V576" s="820"/>
      <c r="W576" s="820"/>
      <c r="X576" s="820"/>
      <c r="Y576" s="820"/>
      <c r="Z576" s="820"/>
    </row>
    <row r="577" spans="1:26" ht="15.75">
      <c r="A577" s="918" t="s">
        <v>7490</v>
      </c>
      <c r="B577" s="903"/>
      <c r="C577" s="879"/>
      <c r="D577" s="879" t="s">
        <v>2336</v>
      </c>
      <c r="E577" s="879"/>
      <c r="F577" s="879" t="s">
        <v>7392</v>
      </c>
      <c r="G577" s="829"/>
      <c r="H577" s="820"/>
      <c r="J577" s="820"/>
      <c r="K577" s="9"/>
      <c r="L577" s="820"/>
      <c r="M577" s="820"/>
      <c r="N577" s="820"/>
      <c r="O577" s="820"/>
      <c r="P577" s="820"/>
      <c r="Q577" s="820"/>
      <c r="R577" s="820"/>
      <c r="S577" s="820"/>
      <c r="T577" s="820"/>
      <c r="U577" s="820"/>
      <c r="V577" s="820"/>
      <c r="W577" s="820"/>
      <c r="X577" s="820"/>
      <c r="Y577" s="820"/>
      <c r="Z577" s="820"/>
    </row>
    <row r="578" spans="1:26" ht="45.75">
      <c r="A578" s="918"/>
      <c r="B578" s="903" t="s">
        <v>7491</v>
      </c>
      <c r="C578" s="879"/>
      <c r="D578" s="879" t="s">
        <v>2336</v>
      </c>
      <c r="E578" s="879"/>
      <c r="F578" s="879" t="s">
        <v>7392</v>
      </c>
      <c r="G578" s="829"/>
      <c r="H578" s="820"/>
      <c r="J578" s="820"/>
      <c r="K578" s="9"/>
      <c r="L578" s="820"/>
      <c r="M578" s="820"/>
      <c r="N578" s="820"/>
      <c r="O578" s="820"/>
      <c r="P578" s="820"/>
      <c r="Q578" s="820"/>
      <c r="R578" s="820"/>
      <c r="S578" s="820"/>
      <c r="T578" s="820"/>
      <c r="U578" s="820"/>
      <c r="V578" s="820"/>
      <c r="W578" s="820"/>
      <c r="X578" s="820"/>
      <c r="Y578" s="820"/>
      <c r="Z578" s="820"/>
    </row>
    <row r="579" spans="1:26" ht="45.75">
      <c r="A579" s="918"/>
      <c r="B579" s="903" t="s">
        <v>7492</v>
      </c>
      <c r="C579" s="879"/>
      <c r="D579" s="879" t="s">
        <v>2336</v>
      </c>
      <c r="E579" s="879"/>
      <c r="F579" s="879" t="s">
        <v>7392</v>
      </c>
      <c r="G579" s="829"/>
      <c r="H579" s="820"/>
      <c r="J579" s="820"/>
      <c r="K579" s="9"/>
      <c r="L579" s="820"/>
      <c r="M579" s="820"/>
      <c r="N579" s="820"/>
      <c r="O579" s="820"/>
      <c r="P579" s="820"/>
      <c r="Q579" s="820"/>
      <c r="R579" s="820"/>
      <c r="S579" s="820"/>
      <c r="T579" s="820"/>
      <c r="U579" s="820"/>
      <c r="V579" s="820"/>
      <c r="W579" s="820"/>
      <c r="X579" s="820"/>
      <c r="Y579" s="820"/>
      <c r="Z579" s="820"/>
    </row>
    <row r="580" spans="1:26" ht="60.75">
      <c r="A580" s="918"/>
      <c r="B580" s="903" t="s">
        <v>7493</v>
      </c>
      <c r="C580" s="879"/>
      <c r="D580" s="879" t="s">
        <v>2336</v>
      </c>
      <c r="E580" s="879"/>
      <c r="F580" s="879" t="s">
        <v>7392</v>
      </c>
      <c r="G580" s="829"/>
      <c r="H580" s="820"/>
      <c r="J580" s="820"/>
      <c r="K580" s="9"/>
      <c r="L580" s="820"/>
      <c r="M580" s="820"/>
      <c r="N580" s="820"/>
      <c r="O580" s="820"/>
      <c r="P580" s="820"/>
      <c r="Q580" s="820"/>
      <c r="R580" s="820"/>
      <c r="S580" s="820"/>
      <c r="T580" s="820"/>
      <c r="U580" s="820"/>
      <c r="V580" s="820"/>
      <c r="W580" s="820"/>
      <c r="X580" s="820"/>
      <c r="Y580" s="820"/>
      <c r="Z580" s="820"/>
    </row>
    <row r="581" spans="1:26" ht="90.75">
      <c r="A581" s="918"/>
      <c r="B581" s="903" t="s">
        <v>7494</v>
      </c>
      <c r="C581" s="879"/>
      <c r="D581" s="879" t="s">
        <v>2336</v>
      </c>
      <c r="E581" s="879"/>
      <c r="F581" s="879" t="s">
        <v>7392</v>
      </c>
      <c r="G581" s="829"/>
      <c r="H581" s="820"/>
      <c r="J581" s="820"/>
      <c r="K581" s="9"/>
      <c r="L581" s="820"/>
      <c r="M581" s="820"/>
      <c r="N581" s="820"/>
      <c r="O581" s="820"/>
      <c r="P581" s="820"/>
      <c r="Q581" s="820"/>
      <c r="R581" s="820"/>
      <c r="S581" s="820"/>
      <c r="T581" s="820"/>
      <c r="U581" s="820"/>
      <c r="V581" s="820"/>
      <c r="W581" s="820"/>
      <c r="X581" s="820"/>
      <c r="Y581" s="820"/>
      <c r="Z581" s="820"/>
    </row>
    <row r="582" spans="1:26" ht="30.75">
      <c r="A582" s="918"/>
      <c r="B582" s="903" t="s">
        <v>7495</v>
      </c>
      <c r="C582" s="879"/>
      <c r="D582" s="879" t="s">
        <v>2336</v>
      </c>
      <c r="E582" s="879"/>
      <c r="F582" s="879" t="s">
        <v>7392</v>
      </c>
      <c r="G582" s="829"/>
      <c r="H582" s="820"/>
      <c r="J582" s="820"/>
      <c r="K582" s="9"/>
      <c r="L582" s="820"/>
      <c r="M582" s="820"/>
      <c r="N582" s="820"/>
      <c r="O582" s="820"/>
      <c r="P582" s="820"/>
      <c r="Q582" s="820"/>
      <c r="R582" s="820"/>
      <c r="S582" s="820"/>
      <c r="T582" s="820"/>
      <c r="U582" s="820"/>
      <c r="V582" s="820"/>
      <c r="W582" s="820"/>
      <c r="X582" s="820"/>
      <c r="Y582" s="820"/>
      <c r="Z582" s="820"/>
    </row>
    <row r="583" spans="1:26" ht="30.75">
      <c r="A583" s="918"/>
      <c r="B583" s="903" t="s">
        <v>7496</v>
      </c>
      <c r="C583" s="879"/>
      <c r="D583" s="879" t="s">
        <v>2336</v>
      </c>
      <c r="E583" s="879"/>
      <c r="F583" s="879" t="s">
        <v>7392</v>
      </c>
      <c r="G583" s="826"/>
      <c r="H583" s="820"/>
      <c r="J583" s="820"/>
      <c r="K583" s="9"/>
      <c r="L583" s="820"/>
      <c r="M583" s="820"/>
      <c r="N583" s="820"/>
      <c r="O583" s="820"/>
      <c r="P583" s="820"/>
      <c r="Q583" s="820"/>
      <c r="R583" s="820"/>
      <c r="S583" s="820"/>
      <c r="T583" s="820"/>
      <c r="U583" s="820"/>
      <c r="V583" s="820"/>
      <c r="W583" s="820"/>
      <c r="X583" s="820"/>
      <c r="Y583" s="820"/>
      <c r="Z583" s="820"/>
    </row>
    <row r="584" spans="1:26" ht="15.75">
      <c r="A584" s="918" t="s">
        <v>7497</v>
      </c>
      <c r="B584" s="903"/>
      <c r="C584" s="879"/>
      <c r="D584" s="879"/>
      <c r="E584" s="879"/>
      <c r="F584" s="879"/>
      <c r="G584" s="829"/>
      <c r="H584" s="820"/>
      <c r="J584" s="820"/>
      <c r="K584" s="9"/>
      <c r="L584" s="820"/>
      <c r="M584" s="820"/>
      <c r="N584" s="820"/>
      <c r="O584" s="820"/>
      <c r="P584" s="820"/>
      <c r="Q584" s="820"/>
      <c r="R584" s="820"/>
      <c r="S584" s="820"/>
      <c r="T584" s="820"/>
      <c r="U584" s="820"/>
      <c r="V584" s="820"/>
      <c r="W584" s="820"/>
      <c r="X584" s="820"/>
      <c r="Y584" s="820"/>
      <c r="Z584" s="820"/>
    </row>
    <row r="585" spans="1:26" ht="135.75">
      <c r="A585" s="918"/>
      <c r="B585" s="903" t="s">
        <v>7498</v>
      </c>
      <c r="C585" s="879"/>
      <c r="D585" s="879" t="s">
        <v>2336</v>
      </c>
      <c r="E585" s="879"/>
      <c r="F585" s="879" t="s">
        <v>7392</v>
      </c>
      <c r="G585" s="829"/>
      <c r="H585" s="820"/>
      <c r="J585" s="820"/>
      <c r="K585" s="9"/>
      <c r="L585" s="820"/>
      <c r="M585" s="820"/>
      <c r="N585" s="820"/>
      <c r="O585" s="820"/>
      <c r="P585" s="820"/>
      <c r="Q585" s="820"/>
      <c r="R585" s="820"/>
      <c r="S585" s="820"/>
      <c r="T585" s="820"/>
      <c r="U585" s="820"/>
      <c r="V585" s="820"/>
      <c r="W585" s="820"/>
      <c r="X585" s="820"/>
      <c r="Y585" s="820"/>
      <c r="Z585" s="820"/>
    </row>
    <row r="586" spans="1:26" ht="15.75">
      <c r="A586" s="918"/>
      <c r="B586" s="903" t="s">
        <v>7499</v>
      </c>
      <c r="C586" s="879"/>
      <c r="D586" s="879" t="s">
        <v>2336</v>
      </c>
      <c r="E586" s="879"/>
      <c r="F586" s="879" t="s">
        <v>7392</v>
      </c>
      <c r="G586" s="829"/>
      <c r="H586" s="820"/>
      <c r="J586" s="820"/>
      <c r="K586" s="9"/>
      <c r="L586" s="820"/>
      <c r="M586" s="820"/>
      <c r="N586" s="820"/>
      <c r="O586" s="820"/>
      <c r="P586" s="820"/>
      <c r="Q586" s="820"/>
      <c r="R586" s="820"/>
      <c r="S586" s="820"/>
      <c r="T586" s="820"/>
      <c r="U586" s="820"/>
      <c r="V586" s="820"/>
      <c r="W586" s="820"/>
      <c r="X586" s="820"/>
      <c r="Y586" s="820"/>
      <c r="Z586" s="820"/>
    </row>
    <row r="587" spans="1:26" ht="15.75">
      <c r="A587" s="918" t="s">
        <v>7500</v>
      </c>
      <c r="B587" s="903"/>
      <c r="C587" s="879"/>
      <c r="D587" s="879"/>
      <c r="E587" s="879"/>
      <c r="F587" s="879"/>
      <c r="G587" s="829"/>
      <c r="H587" s="820"/>
      <c r="J587" s="820"/>
      <c r="K587" s="9"/>
      <c r="L587" s="820"/>
      <c r="M587" s="820"/>
      <c r="N587" s="820"/>
      <c r="O587" s="820"/>
      <c r="P587" s="820"/>
      <c r="Q587" s="820"/>
      <c r="R587" s="820"/>
      <c r="S587" s="820"/>
      <c r="T587" s="820"/>
      <c r="U587" s="820"/>
      <c r="V587" s="820"/>
      <c r="W587" s="820"/>
      <c r="X587" s="820"/>
      <c r="Y587" s="820"/>
      <c r="Z587" s="820"/>
    </row>
    <row r="588" spans="1:26" ht="45.75">
      <c r="A588" s="918"/>
      <c r="B588" s="903" t="s">
        <v>7501</v>
      </c>
      <c r="C588" s="879"/>
      <c r="D588" s="879" t="s">
        <v>2336</v>
      </c>
      <c r="E588" s="879"/>
      <c r="F588" s="879" t="s">
        <v>7392</v>
      </c>
      <c r="G588" s="829"/>
      <c r="H588" s="820"/>
      <c r="J588" s="820"/>
      <c r="K588" s="9"/>
      <c r="L588" s="820"/>
      <c r="M588" s="820"/>
      <c r="N588" s="820"/>
      <c r="O588" s="820"/>
      <c r="P588" s="820"/>
      <c r="Q588" s="820"/>
      <c r="R588" s="820"/>
      <c r="S588" s="820"/>
      <c r="T588" s="820"/>
      <c r="U588" s="820"/>
      <c r="V588" s="820"/>
      <c r="W588" s="820"/>
      <c r="X588" s="820"/>
      <c r="Y588" s="820"/>
      <c r="Z588" s="820"/>
    </row>
    <row r="589" spans="1:26" ht="30.75">
      <c r="A589" s="918"/>
      <c r="B589" s="903" t="s">
        <v>7502</v>
      </c>
      <c r="C589" s="879"/>
      <c r="D589" s="879" t="s">
        <v>2336</v>
      </c>
      <c r="E589" s="879"/>
      <c r="F589" s="879" t="s">
        <v>7392</v>
      </c>
      <c r="G589" s="829"/>
      <c r="H589" s="820"/>
      <c r="J589" s="820"/>
      <c r="K589" s="9"/>
      <c r="L589" s="820"/>
      <c r="M589" s="820"/>
      <c r="N589" s="820"/>
      <c r="O589" s="820"/>
      <c r="P589" s="820"/>
      <c r="Q589" s="820"/>
      <c r="R589" s="820"/>
      <c r="S589" s="820"/>
      <c r="T589" s="820"/>
      <c r="U589" s="820"/>
      <c r="V589" s="820"/>
      <c r="W589" s="820"/>
      <c r="X589" s="820"/>
      <c r="Y589" s="820"/>
      <c r="Z589" s="820"/>
    </row>
    <row r="590" spans="1:26" ht="15.75">
      <c r="A590" s="918" t="s">
        <v>7503</v>
      </c>
      <c r="B590" s="903"/>
      <c r="C590" s="879"/>
      <c r="D590" s="879"/>
      <c r="E590" s="879"/>
      <c r="F590" s="879"/>
      <c r="G590" s="829"/>
      <c r="H590" s="820"/>
      <c r="J590" s="820"/>
      <c r="K590" s="9"/>
      <c r="L590" s="820"/>
      <c r="M590" s="820"/>
      <c r="N590" s="820"/>
      <c r="O590" s="820"/>
      <c r="P590" s="820"/>
      <c r="Q590" s="820"/>
      <c r="R590" s="820"/>
      <c r="S590" s="820"/>
      <c r="T590" s="820"/>
      <c r="U590" s="820"/>
      <c r="V590" s="820"/>
      <c r="W590" s="820"/>
      <c r="X590" s="820"/>
      <c r="Y590" s="820"/>
      <c r="Z590" s="820"/>
    </row>
    <row r="591" spans="1:26" ht="30.75">
      <c r="A591" s="918"/>
      <c r="B591" s="903" t="s">
        <v>7504</v>
      </c>
      <c r="C591" s="879"/>
      <c r="D591" s="879" t="s">
        <v>2336</v>
      </c>
      <c r="E591" s="879"/>
      <c r="F591" s="879" t="s">
        <v>7392</v>
      </c>
      <c r="G591" s="826"/>
      <c r="H591" s="820"/>
      <c r="J591" s="820"/>
      <c r="K591" s="9"/>
      <c r="L591" s="820"/>
      <c r="M591" s="820"/>
      <c r="N591" s="820"/>
      <c r="O591" s="820"/>
      <c r="P591" s="820"/>
      <c r="Q591" s="820"/>
      <c r="R591" s="820"/>
      <c r="S591" s="820"/>
      <c r="T591" s="820"/>
      <c r="U591" s="820"/>
      <c r="V591" s="820"/>
      <c r="W591" s="820"/>
      <c r="X591" s="820"/>
      <c r="Y591" s="820"/>
      <c r="Z591" s="820"/>
    </row>
    <row r="592" spans="1:26" ht="30.75">
      <c r="A592" s="918"/>
      <c r="B592" s="903" t="s">
        <v>7505</v>
      </c>
      <c r="C592" s="879"/>
      <c r="D592" s="879" t="s">
        <v>2336</v>
      </c>
      <c r="E592" s="879"/>
      <c r="F592" s="879" t="s">
        <v>7392</v>
      </c>
      <c r="G592" s="829"/>
      <c r="H592" s="820"/>
      <c r="J592" s="820"/>
      <c r="K592" s="9"/>
      <c r="L592" s="820"/>
      <c r="M592" s="820"/>
      <c r="N592" s="820"/>
      <c r="O592" s="820"/>
      <c r="P592" s="820"/>
      <c r="Q592" s="820"/>
      <c r="R592" s="820"/>
      <c r="S592" s="820"/>
      <c r="T592" s="820"/>
      <c r="U592" s="820"/>
      <c r="V592" s="820"/>
      <c r="W592" s="820"/>
      <c r="X592" s="820"/>
      <c r="Y592" s="820"/>
      <c r="Z592" s="820"/>
    </row>
    <row r="593" spans="1:26" ht="15.75">
      <c r="A593" s="918" t="s">
        <v>7506</v>
      </c>
      <c r="B593" s="903"/>
      <c r="C593" s="879"/>
      <c r="D593" s="879"/>
      <c r="E593" s="879"/>
      <c r="F593" s="879"/>
      <c r="G593" s="829"/>
      <c r="H593" s="820"/>
      <c r="J593" s="820"/>
      <c r="K593" s="9"/>
      <c r="L593" s="820"/>
      <c r="M593" s="820"/>
      <c r="N593" s="820"/>
      <c r="O593" s="820"/>
      <c r="P593" s="820"/>
      <c r="Q593" s="820"/>
      <c r="R593" s="820"/>
      <c r="S593" s="820"/>
      <c r="T593" s="820"/>
      <c r="U593" s="820"/>
      <c r="V593" s="820"/>
      <c r="W593" s="820"/>
      <c r="X593" s="820"/>
      <c r="Y593" s="820"/>
      <c r="Z593" s="820"/>
    </row>
    <row r="594" spans="1:26" ht="409.6">
      <c r="A594" s="918"/>
      <c r="B594" s="903" t="s">
        <v>7507</v>
      </c>
      <c r="C594" s="879" t="s">
        <v>2170</v>
      </c>
      <c r="D594" s="868"/>
      <c r="E594" s="879"/>
      <c r="F594" s="879"/>
      <c r="G594" s="826"/>
      <c r="H594" s="820"/>
      <c r="J594" s="820"/>
      <c r="K594" s="9"/>
      <c r="L594" s="820"/>
      <c r="M594" s="820"/>
      <c r="N594" s="820"/>
      <c r="O594" s="820"/>
      <c r="P594" s="820"/>
      <c r="Q594" s="820"/>
      <c r="R594" s="820"/>
      <c r="S594" s="820"/>
      <c r="T594" s="820"/>
      <c r="U594" s="820"/>
      <c r="V594" s="820"/>
      <c r="W594" s="820"/>
      <c r="X594" s="820"/>
      <c r="Y594" s="820"/>
      <c r="Z594" s="820"/>
    </row>
    <row r="595" spans="1:26" ht="30.75">
      <c r="A595" s="918"/>
      <c r="B595" s="903" t="s">
        <v>7508</v>
      </c>
      <c r="C595" s="879" t="s">
        <v>2170</v>
      </c>
      <c r="D595" s="879"/>
      <c r="E595" s="879"/>
      <c r="F595" s="879"/>
      <c r="G595" s="829"/>
      <c r="H595" s="820"/>
      <c r="J595" s="820"/>
      <c r="K595" s="9"/>
      <c r="L595" s="820"/>
      <c r="M595" s="820"/>
      <c r="N595" s="820"/>
      <c r="O595" s="820"/>
      <c r="P595" s="820"/>
      <c r="Q595" s="820"/>
      <c r="R595" s="820"/>
      <c r="S595" s="820"/>
      <c r="T595" s="820"/>
      <c r="U595" s="820"/>
      <c r="V595" s="820"/>
      <c r="W595" s="820"/>
      <c r="X595" s="820"/>
      <c r="Y595" s="820"/>
      <c r="Z595" s="820"/>
    </row>
    <row r="596" spans="1:26" ht="30.75">
      <c r="A596" s="918"/>
      <c r="B596" s="903" t="s">
        <v>7509</v>
      </c>
      <c r="C596" s="879" t="s">
        <v>2170</v>
      </c>
      <c r="D596" s="879"/>
      <c r="E596" s="879"/>
      <c r="F596" s="879"/>
      <c r="G596" s="829"/>
      <c r="H596" s="820"/>
      <c r="J596" s="820"/>
      <c r="K596" s="9"/>
      <c r="L596" s="820"/>
      <c r="M596" s="820"/>
      <c r="N596" s="820"/>
      <c r="O596" s="820"/>
      <c r="P596" s="820"/>
      <c r="Q596" s="820"/>
      <c r="R596" s="820"/>
      <c r="S596" s="820"/>
      <c r="T596" s="820"/>
      <c r="U596" s="820"/>
      <c r="V596" s="820"/>
      <c r="W596" s="820"/>
      <c r="X596" s="820"/>
      <c r="Y596" s="820"/>
      <c r="Z596" s="820"/>
    </row>
    <row r="597" spans="1:26" ht="45.75">
      <c r="A597" s="918"/>
      <c r="B597" s="903" t="s">
        <v>7510</v>
      </c>
      <c r="C597" s="879" t="s">
        <v>2170</v>
      </c>
      <c r="D597" s="879"/>
      <c r="E597" s="879"/>
      <c r="F597" s="879"/>
      <c r="G597" s="829"/>
      <c r="H597" s="820"/>
      <c r="J597" s="820"/>
      <c r="K597" s="9"/>
      <c r="L597" s="820"/>
      <c r="M597" s="820"/>
      <c r="N597" s="820"/>
      <c r="O597" s="820"/>
      <c r="P597" s="820"/>
      <c r="Q597" s="820"/>
      <c r="R597" s="820"/>
      <c r="S597" s="820"/>
      <c r="T597" s="820"/>
      <c r="U597" s="820"/>
      <c r="V597" s="820"/>
      <c r="W597" s="820"/>
      <c r="X597" s="820"/>
      <c r="Y597" s="820"/>
      <c r="Z597" s="820"/>
    </row>
    <row r="598" spans="1:26" ht="15.75">
      <c r="A598" s="918" t="s">
        <v>7511</v>
      </c>
      <c r="B598" s="903"/>
      <c r="C598" s="879"/>
      <c r="D598" s="879"/>
      <c r="E598" s="879"/>
      <c r="F598" s="879"/>
      <c r="G598" s="829"/>
      <c r="H598" s="820"/>
      <c r="J598" s="820"/>
      <c r="K598" s="9"/>
      <c r="L598" s="820"/>
      <c r="M598" s="820"/>
      <c r="N598" s="820"/>
      <c r="O598" s="820"/>
      <c r="P598" s="820"/>
      <c r="Q598" s="820"/>
      <c r="R598" s="820"/>
      <c r="S598" s="820"/>
      <c r="T598" s="820"/>
      <c r="U598" s="820"/>
      <c r="V598" s="820"/>
      <c r="W598" s="820"/>
      <c r="X598" s="820"/>
      <c r="Y598" s="820"/>
      <c r="Z598" s="820"/>
    </row>
    <row r="599" spans="1:26" ht="45.75">
      <c r="A599" s="918"/>
      <c r="B599" s="903" t="s">
        <v>7512</v>
      </c>
      <c r="C599" s="879"/>
      <c r="D599" s="879" t="s">
        <v>2336</v>
      </c>
      <c r="E599" s="879"/>
      <c r="F599" s="838" t="s">
        <v>7513</v>
      </c>
      <c r="G599" s="829"/>
      <c r="H599" s="820"/>
      <c r="J599" s="820"/>
      <c r="K599" s="9"/>
      <c r="L599" s="820"/>
      <c r="M599" s="820"/>
      <c r="N599" s="820"/>
      <c r="O599" s="820"/>
      <c r="P599" s="820"/>
      <c r="Q599" s="820"/>
      <c r="R599" s="820"/>
      <c r="S599" s="820"/>
      <c r="T599" s="820"/>
      <c r="U599" s="820"/>
      <c r="V599" s="820"/>
      <c r="W599" s="820"/>
      <c r="X599" s="820"/>
      <c r="Y599" s="820"/>
      <c r="Z599" s="820"/>
    </row>
    <row r="600" spans="1:26" ht="60.75">
      <c r="A600" s="918"/>
      <c r="B600" s="903" t="s">
        <v>7514</v>
      </c>
      <c r="C600" s="879" t="s">
        <v>2170</v>
      </c>
      <c r="D600" s="879"/>
      <c r="E600" s="879"/>
      <c r="F600" s="879"/>
      <c r="G600" s="829"/>
      <c r="H600" s="820"/>
      <c r="J600" s="820"/>
      <c r="K600" s="9"/>
      <c r="L600" s="820"/>
      <c r="M600" s="820"/>
      <c r="N600" s="820"/>
      <c r="O600" s="820"/>
      <c r="P600" s="820"/>
      <c r="Q600" s="820"/>
      <c r="R600" s="820"/>
      <c r="S600" s="820"/>
      <c r="T600" s="820"/>
      <c r="U600" s="820"/>
      <c r="V600" s="820"/>
      <c r="W600" s="820"/>
      <c r="X600" s="820"/>
      <c r="Y600" s="820"/>
      <c r="Z600" s="820"/>
    </row>
    <row r="601" spans="1:26" ht="75.75">
      <c r="A601" s="918"/>
      <c r="B601" s="903" t="s">
        <v>7515</v>
      </c>
      <c r="C601" s="879" t="s">
        <v>2170</v>
      </c>
      <c r="D601" s="879"/>
      <c r="E601" s="879"/>
      <c r="F601" s="879"/>
      <c r="G601" s="829"/>
      <c r="H601" s="820"/>
      <c r="J601" s="820"/>
      <c r="K601" s="9"/>
      <c r="L601" s="820"/>
      <c r="M601" s="820"/>
      <c r="N601" s="820"/>
      <c r="O601" s="820"/>
      <c r="P601" s="820"/>
      <c r="Q601" s="820"/>
      <c r="R601" s="820"/>
      <c r="S601" s="820"/>
      <c r="T601" s="820"/>
      <c r="U601" s="820"/>
      <c r="V601" s="820"/>
      <c r="W601" s="820"/>
      <c r="X601" s="820"/>
      <c r="Y601" s="820"/>
      <c r="Z601" s="820"/>
    </row>
    <row r="602" spans="1:26" ht="90.75">
      <c r="A602" s="918"/>
      <c r="B602" s="903" t="s">
        <v>7516</v>
      </c>
      <c r="C602" s="879" t="s">
        <v>2170</v>
      </c>
      <c r="D602" s="879"/>
      <c r="E602" s="879"/>
      <c r="F602" s="879"/>
      <c r="G602" s="826"/>
      <c r="H602" s="820"/>
      <c r="J602" s="820"/>
      <c r="K602" s="9"/>
      <c r="L602" s="820"/>
      <c r="M602" s="820"/>
      <c r="N602" s="820"/>
      <c r="O602" s="820"/>
      <c r="P602" s="820"/>
      <c r="Q602" s="820"/>
      <c r="R602" s="820"/>
      <c r="S602" s="820"/>
      <c r="T602" s="820"/>
      <c r="U602" s="820"/>
      <c r="V602" s="820"/>
      <c r="W602" s="820"/>
      <c r="X602" s="820"/>
      <c r="Y602" s="820"/>
      <c r="Z602" s="820"/>
    </row>
    <row r="603" spans="1:26" ht="15.75">
      <c r="A603" s="882" t="s">
        <v>7517</v>
      </c>
      <c r="B603" s="883"/>
      <c r="C603" s="885"/>
      <c r="D603" s="885"/>
      <c r="E603" s="885"/>
      <c r="F603" s="885"/>
      <c r="G603" s="829"/>
      <c r="H603" s="820"/>
      <c r="J603" s="820"/>
      <c r="K603" s="9"/>
      <c r="L603" s="820"/>
      <c r="M603" s="820"/>
      <c r="N603" s="820"/>
      <c r="O603" s="820"/>
      <c r="P603" s="820"/>
      <c r="Q603" s="820"/>
      <c r="R603" s="820"/>
      <c r="S603" s="820"/>
      <c r="T603" s="820"/>
      <c r="U603" s="820"/>
      <c r="V603" s="820"/>
      <c r="W603" s="820"/>
      <c r="X603" s="820"/>
      <c r="Y603" s="820"/>
      <c r="Z603" s="820"/>
    </row>
    <row r="604" spans="1:26" ht="15.75">
      <c r="A604" s="839" t="s">
        <v>7518</v>
      </c>
      <c r="B604" s="883"/>
      <c r="C604" s="885"/>
      <c r="D604" s="885"/>
      <c r="E604" s="885"/>
      <c r="F604" s="885"/>
      <c r="G604" s="826"/>
      <c r="H604" s="820"/>
      <c r="J604" s="820"/>
      <c r="K604" s="9"/>
      <c r="L604" s="820"/>
      <c r="M604" s="820"/>
      <c r="N604" s="820"/>
      <c r="O604" s="820"/>
      <c r="P604" s="820"/>
      <c r="Q604" s="820"/>
      <c r="R604" s="820"/>
      <c r="S604" s="820"/>
      <c r="T604" s="820"/>
      <c r="U604" s="820"/>
      <c r="V604" s="820"/>
      <c r="W604" s="820"/>
      <c r="X604" s="820"/>
      <c r="Y604" s="820"/>
      <c r="Z604" s="820"/>
    </row>
    <row r="605" spans="1:26" ht="15.75">
      <c r="A605" s="844" t="s">
        <v>7519</v>
      </c>
      <c r="B605" s="862"/>
      <c r="C605" s="880"/>
      <c r="D605" s="880"/>
      <c r="E605" s="879"/>
      <c r="F605" s="881"/>
      <c r="G605" s="826"/>
      <c r="H605" s="820"/>
      <c r="J605" s="820"/>
      <c r="K605" s="9"/>
      <c r="L605" s="820"/>
      <c r="M605" s="820"/>
      <c r="N605" s="820"/>
      <c r="O605" s="820"/>
      <c r="P605" s="820"/>
      <c r="Q605" s="820"/>
      <c r="R605" s="820"/>
      <c r="S605" s="820"/>
      <c r="T605" s="820"/>
      <c r="U605" s="820"/>
      <c r="V605" s="820"/>
      <c r="W605" s="820"/>
      <c r="X605" s="820"/>
      <c r="Y605" s="820"/>
      <c r="Z605" s="820"/>
    </row>
    <row r="606" spans="1:26" ht="123.75" customHeight="1">
      <c r="A606" s="831"/>
      <c r="B606" s="862" t="s">
        <v>7520</v>
      </c>
      <c r="C606" s="879" t="s">
        <v>2170</v>
      </c>
      <c r="D606" s="879"/>
      <c r="E606" s="879"/>
      <c r="F606" s="879"/>
      <c r="G606" s="826"/>
      <c r="H606" s="820"/>
      <c r="J606" s="820"/>
      <c r="K606" s="9"/>
      <c r="L606" s="820"/>
      <c r="M606" s="820"/>
      <c r="N606" s="820"/>
      <c r="O606" s="820"/>
      <c r="P606" s="820"/>
      <c r="Q606" s="820"/>
      <c r="R606" s="820"/>
      <c r="S606" s="820"/>
      <c r="T606" s="820"/>
      <c r="U606" s="820"/>
      <c r="V606" s="820"/>
      <c r="W606" s="820"/>
      <c r="X606" s="820"/>
      <c r="Y606" s="820"/>
      <c r="Z606" s="820"/>
    </row>
    <row r="607" spans="1:26" ht="15.75">
      <c r="A607" s="831" t="s">
        <v>7521</v>
      </c>
      <c r="B607" s="862"/>
      <c r="C607" s="879"/>
      <c r="D607" s="879"/>
      <c r="E607" s="879"/>
      <c r="F607" s="879"/>
      <c r="G607" s="826"/>
      <c r="H607" s="820"/>
      <c r="J607" s="820"/>
      <c r="K607" s="9"/>
      <c r="L607" s="820"/>
      <c r="M607" s="820"/>
      <c r="N607" s="820"/>
      <c r="O607" s="820"/>
      <c r="P607" s="820"/>
      <c r="Q607" s="820"/>
      <c r="R607" s="820"/>
      <c r="S607" s="820"/>
      <c r="T607" s="820"/>
      <c r="U607" s="820"/>
      <c r="V607" s="820"/>
      <c r="W607" s="820"/>
      <c r="X607" s="820"/>
      <c r="Y607" s="820"/>
      <c r="Z607" s="820"/>
    </row>
    <row r="608" spans="1:26" ht="30.75">
      <c r="A608" s="831"/>
      <c r="B608" s="862" t="s">
        <v>7522</v>
      </c>
      <c r="C608" s="879" t="s">
        <v>2170</v>
      </c>
      <c r="D608" s="879"/>
      <c r="E608" s="879"/>
      <c r="F608" s="879"/>
      <c r="G608" s="826"/>
      <c r="H608" s="820"/>
      <c r="J608" s="820"/>
      <c r="K608" s="9"/>
      <c r="L608" s="820"/>
      <c r="M608" s="820"/>
      <c r="N608" s="820"/>
      <c r="O608" s="820"/>
      <c r="P608" s="820"/>
      <c r="Q608" s="820"/>
      <c r="R608" s="820"/>
      <c r="S608" s="820"/>
      <c r="T608" s="820"/>
      <c r="U608" s="820"/>
      <c r="V608" s="820"/>
      <c r="W608" s="820"/>
      <c r="X608" s="820"/>
      <c r="Y608" s="820"/>
      <c r="Z608" s="820"/>
    </row>
    <row r="609" spans="1:26" ht="15.75">
      <c r="A609" s="831"/>
      <c r="B609" s="862" t="s">
        <v>7523</v>
      </c>
      <c r="C609" s="879" t="s">
        <v>2170</v>
      </c>
      <c r="D609" s="879"/>
      <c r="E609" s="879"/>
      <c r="F609" s="879"/>
      <c r="G609" s="826"/>
      <c r="H609" s="820"/>
      <c r="J609" s="820"/>
      <c r="K609" s="9"/>
      <c r="L609" s="820"/>
      <c r="M609" s="820"/>
      <c r="N609" s="820"/>
      <c r="O609" s="820"/>
      <c r="P609" s="820"/>
      <c r="Q609" s="820"/>
      <c r="R609" s="820"/>
      <c r="S609" s="820"/>
      <c r="T609" s="820"/>
      <c r="U609" s="820"/>
      <c r="V609" s="820"/>
      <c r="W609" s="820"/>
      <c r="X609" s="820"/>
      <c r="Y609" s="820"/>
      <c r="Z609" s="820"/>
    </row>
    <row r="610" spans="1:26" ht="60.75">
      <c r="A610" s="831"/>
      <c r="B610" s="862" t="s">
        <v>7524</v>
      </c>
      <c r="C610" s="879" t="s">
        <v>2170</v>
      </c>
      <c r="D610" s="879"/>
      <c r="E610" s="879"/>
      <c r="F610" s="879"/>
      <c r="G610" s="826"/>
      <c r="H610" s="820"/>
      <c r="J610" s="820"/>
      <c r="K610" s="9"/>
      <c r="L610" s="820"/>
      <c r="M610" s="820"/>
      <c r="N610" s="820"/>
      <c r="O610" s="820"/>
      <c r="P610" s="820"/>
      <c r="Q610" s="820"/>
      <c r="R610" s="820"/>
      <c r="S610" s="820"/>
      <c r="T610" s="820"/>
      <c r="U610" s="820"/>
      <c r="V610" s="820"/>
      <c r="W610" s="820"/>
      <c r="X610" s="820"/>
      <c r="Y610" s="820"/>
      <c r="Z610" s="820"/>
    </row>
    <row r="611" spans="1:26" ht="15.75">
      <c r="A611" s="859" t="s">
        <v>7525</v>
      </c>
      <c r="B611" s="862"/>
      <c r="C611" s="879"/>
      <c r="D611" s="879"/>
      <c r="E611" s="879"/>
      <c r="F611" s="879"/>
      <c r="G611" s="826"/>
      <c r="H611" s="820"/>
      <c r="J611" s="820"/>
      <c r="K611" s="9"/>
      <c r="L611" s="820"/>
      <c r="M611" s="820"/>
      <c r="N611" s="820"/>
      <c r="O611" s="820"/>
      <c r="P611" s="820"/>
      <c r="Q611" s="820"/>
      <c r="R611" s="820"/>
      <c r="S611" s="820"/>
      <c r="T611" s="820"/>
      <c r="U611" s="820"/>
      <c r="V611" s="820"/>
      <c r="W611" s="820"/>
      <c r="X611" s="820"/>
      <c r="Y611" s="820"/>
      <c r="Z611" s="820"/>
    </row>
    <row r="612" spans="1:26" ht="60.75">
      <c r="A612" s="831"/>
      <c r="B612" s="862" t="s">
        <v>7526</v>
      </c>
      <c r="C612" s="879" t="s">
        <v>2170</v>
      </c>
      <c r="D612" s="879"/>
      <c r="E612" s="879"/>
      <c r="F612" s="879"/>
      <c r="G612" s="826"/>
      <c r="H612" s="820"/>
      <c r="J612" s="820"/>
      <c r="K612" s="9"/>
      <c r="L612" s="820"/>
      <c r="M612" s="820"/>
      <c r="N612" s="820"/>
      <c r="O612" s="820"/>
      <c r="P612" s="820"/>
      <c r="Q612" s="820"/>
      <c r="R612" s="820"/>
      <c r="S612" s="820"/>
      <c r="T612" s="820"/>
      <c r="U612" s="820"/>
      <c r="V612" s="820"/>
      <c r="W612" s="820"/>
      <c r="X612" s="820"/>
      <c r="Y612" s="820"/>
      <c r="Z612" s="820"/>
    </row>
    <row r="613" spans="1:26" ht="30.75">
      <c r="A613" s="831"/>
      <c r="B613" s="862" t="s">
        <v>7527</v>
      </c>
      <c r="C613" s="879" t="s">
        <v>2170</v>
      </c>
      <c r="D613" s="879"/>
      <c r="E613" s="879"/>
      <c r="F613" s="879"/>
      <c r="G613" s="826"/>
      <c r="H613" s="820"/>
      <c r="J613" s="820"/>
      <c r="K613" s="9"/>
      <c r="L613" s="820"/>
      <c r="M613" s="820"/>
      <c r="N613" s="820"/>
      <c r="O613" s="820"/>
      <c r="P613" s="820"/>
      <c r="Q613" s="820"/>
      <c r="R613" s="820"/>
      <c r="S613" s="820"/>
      <c r="T613" s="820"/>
      <c r="U613" s="820"/>
      <c r="V613" s="820"/>
      <c r="W613" s="820"/>
      <c r="X613" s="820"/>
      <c r="Y613" s="820"/>
      <c r="Z613" s="820"/>
    </row>
    <row r="614" spans="1:26" ht="45.75">
      <c r="A614" s="831"/>
      <c r="B614" s="862" t="s">
        <v>7528</v>
      </c>
      <c r="C614" s="879" t="s">
        <v>2170</v>
      </c>
      <c r="D614" s="879"/>
      <c r="E614" s="879"/>
      <c r="F614" s="879"/>
      <c r="G614" s="826"/>
      <c r="H614" s="820"/>
      <c r="J614" s="820"/>
      <c r="K614" s="9"/>
      <c r="L614" s="820"/>
      <c r="M614" s="820"/>
      <c r="N614" s="820"/>
      <c r="O614" s="820"/>
      <c r="P614" s="820"/>
      <c r="Q614" s="820"/>
      <c r="R614" s="820"/>
      <c r="S614" s="820"/>
      <c r="T614" s="820"/>
      <c r="U614" s="820"/>
      <c r="V614" s="820"/>
      <c r="W614" s="820"/>
      <c r="X614" s="820"/>
      <c r="Y614" s="820"/>
      <c r="Z614" s="820"/>
    </row>
    <row r="615" spans="1:26" ht="30.75">
      <c r="A615" s="831"/>
      <c r="B615" s="862" t="s">
        <v>7529</v>
      </c>
      <c r="C615" s="879" t="s">
        <v>2170</v>
      </c>
      <c r="D615" s="879"/>
      <c r="E615" s="879"/>
      <c r="F615" s="879"/>
      <c r="G615" s="826"/>
      <c r="H615" s="820"/>
      <c r="J615" s="820"/>
      <c r="K615" s="9"/>
      <c r="L615" s="820"/>
      <c r="M615" s="820"/>
      <c r="N615" s="820"/>
      <c r="O615" s="820"/>
      <c r="P615" s="820"/>
      <c r="Q615" s="820"/>
      <c r="R615" s="820"/>
      <c r="S615" s="820"/>
      <c r="T615" s="820"/>
      <c r="U615" s="820"/>
      <c r="V615" s="820"/>
      <c r="W615" s="820"/>
      <c r="X615" s="820"/>
      <c r="Y615" s="820"/>
      <c r="Z615" s="820"/>
    </row>
    <row r="616" spans="1:26" ht="15.75">
      <c r="A616" s="844" t="s">
        <v>7530</v>
      </c>
      <c r="B616" s="862"/>
      <c r="C616" s="879"/>
      <c r="D616" s="879"/>
      <c r="E616" s="879"/>
      <c r="F616" s="879"/>
      <c r="G616" s="826"/>
      <c r="H616" s="820"/>
      <c r="J616" s="820"/>
      <c r="K616" s="9"/>
      <c r="L616" s="820"/>
      <c r="M616" s="820"/>
      <c r="N616" s="820"/>
      <c r="O616" s="820"/>
      <c r="P616" s="820"/>
      <c r="Q616" s="820"/>
      <c r="R616" s="820"/>
      <c r="S616" s="820"/>
      <c r="T616" s="820"/>
      <c r="U616" s="820"/>
      <c r="V616" s="820"/>
      <c r="W616" s="820"/>
      <c r="X616" s="820"/>
      <c r="Y616" s="820"/>
      <c r="Z616" s="820"/>
    </row>
    <row r="617" spans="1:26" ht="30.75">
      <c r="A617" s="859"/>
      <c r="B617" s="862" t="s">
        <v>7531</v>
      </c>
      <c r="C617" s="879" t="s">
        <v>2170</v>
      </c>
      <c r="D617" s="879"/>
      <c r="E617" s="879"/>
      <c r="F617" s="879"/>
      <c r="G617" s="826"/>
      <c r="H617" s="820"/>
      <c r="J617" s="820"/>
      <c r="K617" s="9"/>
      <c r="L617" s="820"/>
      <c r="M617" s="820"/>
      <c r="N617" s="820"/>
      <c r="O617" s="820"/>
      <c r="P617" s="820"/>
      <c r="Q617" s="820"/>
      <c r="R617" s="820"/>
      <c r="S617" s="820"/>
      <c r="T617" s="820"/>
      <c r="U617" s="820"/>
      <c r="V617" s="820"/>
      <c r="W617" s="820"/>
      <c r="X617" s="820"/>
      <c r="Y617" s="820"/>
      <c r="Z617" s="820"/>
    </row>
    <row r="618" spans="1:26" ht="45.75">
      <c r="A618" s="859"/>
      <c r="B618" s="862" t="s">
        <v>7532</v>
      </c>
      <c r="C618" s="879" t="s">
        <v>2170</v>
      </c>
      <c r="D618" s="879"/>
      <c r="E618" s="879"/>
      <c r="F618" s="879"/>
      <c r="G618" s="826"/>
      <c r="H618" s="820"/>
      <c r="J618" s="820"/>
      <c r="K618" s="9"/>
      <c r="L618" s="820"/>
      <c r="M618" s="820"/>
      <c r="N618" s="820"/>
      <c r="O618" s="820"/>
      <c r="P618" s="820"/>
      <c r="Q618" s="820"/>
      <c r="R618" s="820"/>
      <c r="S618" s="820"/>
      <c r="T618" s="820"/>
      <c r="U618" s="820"/>
      <c r="V618" s="820"/>
      <c r="W618" s="820"/>
      <c r="X618" s="820"/>
      <c r="Y618" s="820"/>
      <c r="Z618" s="820"/>
    </row>
    <row r="619" spans="1:26" ht="15.75">
      <c r="A619" s="844" t="s">
        <v>7533</v>
      </c>
      <c r="B619" s="862"/>
      <c r="C619" s="880"/>
      <c r="D619" s="880"/>
      <c r="E619" s="879"/>
      <c r="F619" s="881"/>
      <c r="G619" s="826"/>
      <c r="H619" s="820"/>
      <c r="J619" s="820"/>
      <c r="K619" s="9"/>
      <c r="L619" s="820"/>
      <c r="M619" s="820"/>
      <c r="N619" s="820"/>
      <c r="O619" s="820"/>
      <c r="P619" s="820"/>
      <c r="Q619" s="820"/>
      <c r="R619" s="820"/>
      <c r="S619" s="820"/>
      <c r="T619" s="820"/>
      <c r="U619" s="820"/>
      <c r="V619" s="820"/>
      <c r="W619" s="820"/>
      <c r="X619" s="820"/>
      <c r="Y619" s="820"/>
      <c r="Z619" s="820"/>
    </row>
    <row r="620" spans="1:26" ht="15.75">
      <c r="A620" s="859"/>
      <c r="B620" s="862" t="s">
        <v>7534</v>
      </c>
      <c r="C620" s="879"/>
      <c r="D620" s="879"/>
      <c r="E620" s="879" t="s">
        <v>2181</v>
      </c>
      <c r="F620" s="838" t="s">
        <v>7535</v>
      </c>
      <c r="G620" s="826"/>
      <c r="H620" s="820"/>
      <c r="J620" s="820"/>
      <c r="K620" s="9"/>
      <c r="L620" s="820"/>
      <c r="M620" s="820"/>
      <c r="N620" s="820"/>
      <c r="O620" s="820"/>
      <c r="P620" s="820"/>
      <c r="Q620" s="820"/>
      <c r="R620" s="820"/>
      <c r="S620" s="820"/>
      <c r="T620" s="820"/>
      <c r="U620" s="820"/>
      <c r="V620" s="820"/>
      <c r="W620" s="820"/>
      <c r="X620" s="820"/>
      <c r="Y620" s="820"/>
      <c r="Z620" s="820"/>
    </row>
    <row r="621" spans="1:26" ht="45.75">
      <c r="A621" s="859"/>
      <c r="B621" s="862" t="s">
        <v>7536</v>
      </c>
      <c r="C621" s="879"/>
      <c r="D621" s="879"/>
      <c r="E621" s="879" t="s">
        <v>2181</v>
      </c>
      <c r="F621" s="838" t="s">
        <v>7535</v>
      </c>
      <c r="G621" s="826"/>
      <c r="H621" s="820"/>
      <c r="J621" s="820"/>
      <c r="K621" s="9"/>
      <c r="L621" s="820"/>
      <c r="M621" s="820"/>
      <c r="N621" s="820"/>
      <c r="O621" s="820"/>
      <c r="P621" s="820"/>
      <c r="Q621" s="820"/>
      <c r="R621" s="820"/>
      <c r="S621" s="820"/>
      <c r="T621" s="820"/>
      <c r="U621" s="820"/>
      <c r="V621" s="820"/>
      <c r="W621" s="820"/>
      <c r="X621" s="820"/>
      <c r="Y621" s="820"/>
      <c r="Z621" s="820"/>
    </row>
    <row r="622" spans="1:26" ht="15.75">
      <c r="A622" s="844" t="s">
        <v>7537</v>
      </c>
      <c r="B622" s="862"/>
      <c r="C622" s="879"/>
      <c r="D622" s="879"/>
      <c r="E622" s="879"/>
      <c r="F622" s="879"/>
      <c r="G622" s="826"/>
      <c r="H622" s="820"/>
      <c r="J622" s="820"/>
      <c r="K622" s="9"/>
      <c r="L622" s="820"/>
      <c r="M622" s="820"/>
      <c r="N622" s="820"/>
      <c r="O622" s="820"/>
      <c r="P622" s="820"/>
      <c r="Q622" s="820"/>
      <c r="R622" s="820"/>
      <c r="S622" s="820"/>
      <c r="T622" s="820"/>
      <c r="U622" s="820"/>
      <c r="V622" s="820"/>
      <c r="W622" s="820"/>
      <c r="X622" s="820"/>
      <c r="Y622" s="820"/>
      <c r="Z622" s="820"/>
    </row>
    <row r="623" spans="1:26" ht="15.75">
      <c r="A623" s="853" t="s">
        <v>7538</v>
      </c>
      <c r="B623" s="862"/>
      <c r="C623" s="879"/>
      <c r="D623" s="879"/>
      <c r="E623" s="879"/>
      <c r="F623" s="879"/>
      <c r="G623" s="826"/>
      <c r="H623" s="820"/>
      <c r="J623" s="820"/>
      <c r="K623" s="9"/>
      <c r="L623" s="820"/>
      <c r="M623" s="820"/>
      <c r="N623" s="820"/>
      <c r="O623" s="820"/>
      <c r="P623" s="820"/>
      <c r="Q623" s="820"/>
      <c r="R623" s="820"/>
      <c r="S623" s="820"/>
      <c r="T623" s="820"/>
      <c r="U623" s="820"/>
      <c r="V623" s="820"/>
      <c r="W623" s="820"/>
      <c r="X623" s="820"/>
      <c r="Y623" s="820"/>
      <c r="Z623" s="820"/>
    </row>
    <row r="624" spans="1:26" ht="60.75">
      <c r="A624" s="859"/>
      <c r="B624" s="862" t="s">
        <v>7539</v>
      </c>
      <c r="C624" s="879" t="s">
        <v>2170</v>
      </c>
      <c r="D624" s="879"/>
      <c r="E624" s="879"/>
      <c r="F624" s="879"/>
      <c r="G624" s="826"/>
      <c r="H624" s="820"/>
      <c r="J624" s="820"/>
      <c r="K624" s="9"/>
      <c r="L624" s="820"/>
      <c r="M624" s="820"/>
      <c r="N624" s="820"/>
      <c r="O624" s="820"/>
      <c r="P624" s="820"/>
      <c r="Q624" s="820"/>
      <c r="R624" s="820"/>
      <c r="S624" s="820"/>
      <c r="T624" s="820"/>
      <c r="U624" s="820"/>
      <c r="V624" s="820"/>
      <c r="W624" s="820"/>
      <c r="X624" s="820"/>
      <c r="Y624" s="820"/>
      <c r="Z624" s="820"/>
    </row>
    <row r="625" spans="1:26" ht="60.75">
      <c r="A625" s="859"/>
      <c r="B625" s="862" t="s">
        <v>7540</v>
      </c>
      <c r="C625" s="879" t="s">
        <v>2170</v>
      </c>
      <c r="D625" s="879"/>
      <c r="E625" s="879"/>
      <c r="F625" s="879"/>
      <c r="G625" s="826"/>
      <c r="H625" s="820"/>
      <c r="J625" s="820"/>
      <c r="K625" s="9"/>
      <c r="L625" s="820"/>
      <c r="M625" s="820"/>
      <c r="N625" s="820"/>
      <c r="O625" s="820"/>
      <c r="P625" s="820"/>
      <c r="Q625" s="820"/>
      <c r="R625" s="820"/>
      <c r="S625" s="820"/>
      <c r="T625" s="820"/>
      <c r="U625" s="820"/>
      <c r="V625" s="820"/>
      <c r="W625" s="820"/>
      <c r="X625" s="820"/>
      <c r="Y625" s="820"/>
      <c r="Z625" s="820"/>
    </row>
    <row r="626" spans="1:26" ht="30.75">
      <c r="A626" s="837"/>
      <c r="B626" s="865" t="s">
        <v>7541</v>
      </c>
      <c r="C626" s="879" t="s">
        <v>2170</v>
      </c>
      <c r="D626" s="879"/>
      <c r="E626" s="879"/>
      <c r="F626" s="879"/>
      <c r="G626" s="826"/>
      <c r="H626" s="820"/>
      <c r="J626" s="820"/>
      <c r="K626" s="9"/>
      <c r="L626" s="820"/>
      <c r="M626" s="820"/>
      <c r="N626" s="820"/>
      <c r="O626" s="820"/>
      <c r="P626" s="820"/>
      <c r="Q626" s="820"/>
      <c r="R626" s="820"/>
      <c r="S626" s="820"/>
      <c r="T626" s="820"/>
      <c r="U626" s="820"/>
      <c r="V626" s="820"/>
      <c r="W626" s="820"/>
      <c r="X626" s="820"/>
      <c r="Y626" s="820"/>
      <c r="Z626" s="820"/>
    </row>
    <row r="627" spans="1:26" ht="30.75">
      <c r="A627" s="859"/>
      <c r="B627" s="865" t="s">
        <v>7542</v>
      </c>
      <c r="C627" s="879" t="s">
        <v>2170</v>
      </c>
      <c r="D627" s="879"/>
      <c r="E627" s="879"/>
      <c r="F627" s="879"/>
      <c r="G627" s="826"/>
      <c r="H627" s="820"/>
      <c r="J627" s="820"/>
      <c r="K627" s="9"/>
      <c r="L627" s="820"/>
      <c r="M627" s="820"/>
      <c r="N627" s="820"/>
      <c r="O627" s="820"/>
      <c r="P627" s="820"/>
      <c r="Q627" s="820"/>
      <c r="R627" s="820"/>
      <c r="S627" s="820"/>
      <c r="T627" s="820"/>
      <c r="U627" s="820"/>
      <c r="V627" s="820"/>
      <c r="W627" s="820"/>
      <c r="X627" s="820"/>
      <c r="Y627" s="820"/>
      <c r="Z627" s="820"/>
    </row>
    <row r="628" spans="1:26" ht="15.75">
      <c r="A628" s="831"/>
      <c r="B628" s="865" t="s">
        <v>7543</v>
      </c>
      <c r="C628" s="879" t="s">
        <v>2170</v>
      </c>
      <c r="D628" s="879"/>
      <c r="E628" s="879"/>
      <c r="F628" s="879"/>
      <c r="G628" s="826"/>
      <c r="H628" s="820"/>
      <c r="J628" s="820"/>
      <c r="K628" s="9"/>
      <c r="L628" s="820"/>
      <c r="M628" s="820"/>
      <c r="N628" s="820"/>
      <c r="O628" s="820"/>
      <c r="P628" s="820"/>
      <c r="Q628" s="820"/>
      <c r="R628" s="820"/>
      <c r="S628" s="820"/>
      <c r="T628" s="820"/>
      <c r="U628" s="820"/>
      <c r="V628" s="820"/>
      <c r="W628" s="820"/>
      <c r="X628" s="820"/>
      <c r="Y628" s="820"/>
      <c r="Z628" s="820"/>
    </row>
    <row r="629" spans="1:26" ht="15.75">
      <c r="A629" s="817"/>
      <c r="B629" s="923" t="s">
        <v>7544</v>
      </c>
      <c r="C629" s="879" t="s">
        <v>2170</v>
      </c>
      <c r="D629" s="880"/>
      <c r="E629" s="879"/>
      <c r="F629" s="881"/>
      <c r="G629" s="826"/>
      <c r="H629" s="820"/>
      <c r="J629" s="820"/>
      <c r="K629" s="9"/>
      <c r="L629" s="820"/>
      <c r="M629" s="820"/>
      <c r="N629" s="820"/>
      <c r="O629" s="820"/>
      <c r="P629" s="820"/>
      <c r="Q629" s="820"/>
      <c r="R629" s="820"/>
      <c r="S629" s="820"/>
      <c r="T629" s="820"/>
      <c r="U629" s="820"/>
      <c r="V629" s="820"/>
      <c r="W629" s="820"/>
      <c r="X629" s="820"/>
      <c r="Y629" s="820"/>
      <c r="Z629" s="820"/>
    </row>
    <row r="630" spans="1:26" ht="15.75">
      <c r="A630" s="831"/>
      <c r="B630" s="865" t="s">
        <v>7545</v>
      </c>
      <c r="C630" s="879" t="s">
        <v>2170</v>
      </c>
      <c r="D630" s="879"/>
      <c r="E630" s="879"/>
      <c r="F630" s="879"/>
      <c r="G630" s="826"/>
      <c r="H630" s="820"/>
      <c r="J630" s="820"/>
      <c r="K630" s="9"/>
      <c r="L630" s="820"/>
      <c r="M630" s="820"/>
      <c r="N630" s="820"/>
      <c r="O630" s="820"/>
      <c r="P630" s="820"/>
      <c r="Q630" s="820"/>
      <c r="R630" s="820"/>
      <c r="S630" s="820"/>
      <c r="T630" s="820"/>
      <c r="U630" s="820"/>
      <c r="V630" s="820"/>
      <c r="W630" s="820"/>
      <c r="X630" s="820"/>
      <c r="Y630" s="820"/>
      <c r="Z630" s="820"/>
    </row>
    <row r="631" spans="1:26" ht="30.75">
      <c r="A631" s="831"/>
      <c r="B631" s="865" t="s">
        <v>7546</v>
      </c>
      <c r="C631" s="879" t="s">
        <v>2170</v>
      </c>
      <c r="D631" s="879"/>
      <c r="E631" s="879"/>
      <c r="F631" s="879"/>
      <c r="G631" s="826"/>
      <c r="H631" s="820"/>
      <c r="J631" s="820"/>
      <c r="K631" s="9"/>
      <c r="L631" s="820"/>
      <c r="M631" s="820"/>
      <c r="N631" s="820"/>
      <c r="O631" s="820"/>
      <c r="P631" s="820"/>
      <c r="Q631" s="820"/>
      <c r="R631" s="820"/>
      <c r="S631" s="820"/>
      <c r="T631" s="820"/>
      <c r="U631" s="820"/>
      <c r="V631" s="820"/>
      <c r="W631" s="820"/>
      <c r="X631" s="820"/>
      <c r="Y631" s="820"/>
      <c r="Z631" s="820"/>
    </row>
    <row r="632" spans="1:26" ht="15.75">
      <c r="A632" s="817"/>
      <c r="B632" s="923" t="s">
        <v>7547</v>
      </c>
      <c r="C632" s="879" t="s">
        <v>2170</v>
      </c>
      <c r="D632" s="880"/>
      <c r="E632" s="879"/>
      <c r="F632" s="881"/>
      <c r="G632" s="826"/>
      <c r="H632" s="820"/>
      <c r="J632" s="820"/>
      <c r="K632" s="9"/>
      <c r="L632" s="820"/>
      <c r="M632" s="820"/>
      <c r="N632" s="820"/>
      <c r="O632" s="820"/>
      <c r="P632" s="820"/>
      <c r="Q632" s="820"/>
      <c r="R632" s="820"/>
      <c r="S632" s="820"/>
      <c r="T632" s="820"/>
      <c r="U632" s="820"/>
      <c r="V632" s="820"/>
      <c r="W632" s="820"/>
      <c r="X632" s="820"/>
      <c r="Y632" s="820"/>
      <c r="Z632" s="820"/>
    </row>
    <row r="633" spans="1:26" ht="15.75">
      <c r="A633" s="839" t="s">
        <v>7548</v>
      </c>
      <c r="B633" s="883"/>
      <c r="C633" s="885"/>
      <c r="D633" s="885"/>
      <c r="E633" s="885"/>
      <c r="F633" s="885"/>
      <c r="G633" s="826"/>
      <c r="H633" s="820"/>
      <c r="J633" s="820"/>
      <c r="K633" s="9"/>
      <c r="L633" s="820"/>
      <c r="M633" s="820"/>
      <c r="N633" s="820"/>
      <c r="O633" s="820"/>
      <c r="P633" s="820"/>
      <c r="Q633" s="820"/>
      <c r="R633" s="820"/>
      <c r="S633" s="820"/>
      <c r="T633" s="820"/>
      <c r="U633" s="820"/>
      <c r="V633" s="820"/>
      <c r="W633" s="820"/>
      <c r="X633" s="820"/>
      <c r="Y633" s="820"/>
      <c r="Z633" s="820"/>
    </row>
    <row r="634" spans="1:26" ht="15.75">
      <c r="A634" s="844" t="s">
        <v>7549</v>
      </c>
      <c r="B634" s="862"/>
      <c r="C634" s="880"/>
      <c r="D634" s="880"/>
      <c r="E634" s="879"/>
      <c r="F634" s="881"/>
      <c r="G634" s="826"/>
      <c r="H634" s="820"/>
      <c r="J634" s="820"/>
      <c r="K634" s="9"/>
      <c r="L634" s="820"/>
      <c r="M634" s="820"/>
      <c r="N634" s="820"/>
      <c r="O634" s="820"/>
      <c r="P634" s="820"/>
      <c r="Q634" s="820"/>
      <c r="R634" s="820"/>
      <c r="S634" s="820"/>
      <c r="T634" s="820"/>
      <c r="U634" s="820"/>
      <c r="V634" s="820"/>
      <c r="W634" s="820"/>
      <c r="X634" s="820"/>
      <c r="Y634" s="820"/>
      <c r="Z634" s="820"/>
    </row>
    <row r="635" spans="1:26" ht="15.75">
      <c r="A635" s="817"/>
      <c r="B635" s="923" t="s">
        <v>7550</v>
      </c>
      <c r="C635" s="879" t="s">
        <v>2170</v>
      </c>
      <c r="D635" s="880"/>
      <c r="E635" s="879"/>
      <c r="F635" s="881"/>
      <c r="G635" s="826"/>
      <c r="H635" s="820"/>
      <c r="J635" s="820"/>
      <c r="K635" s="9"/>
      <c r="L635" s="820"/>
      <c r="M635" s="820"/>
      <c r="N635" s="820"/>
      <c r="O635" s="820"/>
      <c r="P635" s="820"/>
      <c r="Q635" s="820"/>
      <c r="R635" s="820"/>
      <c r="S635" s="820"/>
      <c r="T635" s="820"/>
      <c r="U635" s="820"/>
      <c r="V635" s="820"/>
      <c r="W635" s="820"/>
      <c r="X635" s="820"/>
      <c r="Y635" s="820"/>
      <c r="Z635" s="820"/>
    </row>
    <row r="636" spans="1:26" ht="30.75">
      <c r="A636" s="831"/>
      <c r="B636" s="862" t="s">
        <v>7551</v>
      </c>
      <c r="C636" s="879" t="s">
        <v>2170</v>
      </c>
      <c r="D636" s="879"/>
      <c r="E636" s="879"/>
      <c r="F636" s="879"/>
      <c r="G636" s="826"/>
      <c r="H636" s="820"/>
      <c r="J636" s="820"/>
      <c r="K636" s="9"/>
      <c r="L636" s="820"/>
      <c r="M636" s="820"/>
      <c r="N636" s="820"/>
      <c r="O636" s="820"/>
      <c r="P636" s="820"/>
      <c r="Q636" s="820"/>
      <c r="R636" s="820"/>
      <c r="S636" s="820"/>
      <c r="T636" s="820"/>
      <c r="U636" s="820"/>
      <c r="V636" s="820"/>
      <c r="W636" s="820"/>
      <c r="X636" s="820"/>
      <c r="Y636" s="820"/>
      <c r="Z636" s="820"/>
    </row>
    <row r="637" spans="1:26" ht="15.75">
      <c r="A637" s="844" t="s">
        <v>7552</v>
      </c>
      <c r="B637" s="862"/>
      <c r="C637" s="879"/>
      <c r="D637" s="879"/>
      <c r="E637" s="879"/>
      <c r="F637" s="879"/>
      <c r="G637" s="826"/>
      <c r="H637" s="820"/>
      <c r="J637" s="820"/>
      <c r="K637" s="9"/>
      <c r="L637" s="820"/>
      <c r="M637" s="820"/>
      <c r="N637" s="820"/>
      <c r="O637" s="820"/>
      <c r="P637" s="820"/>
      <c r="Q637" s="820"/>
      <c r="R637" s="820"/>
      <c r="S637" s="820"/>
      <c r="T637" s="820"/>
      <c r="U637" s="820"/>
      <c r="V637" s="820"/>
      <c r="W637" s="820"/>
      <c r="X637" s="820"/>
      <c r="Y637" s="820"/>
      <c r="Z637" s="820"/>
    </row>
    <row r="638" spans="1:26" ht="30.75">
      <c r="A638" s="831"/>
      <c r="B638" s="862" t="s">
        <v>7553</v>
      </c>
      <c r="C638" s="879" t="s">
        <v>2170</v>
      </c>
      <c r="D638" s="879"/>
      <c r="E638" s="879"/>
      <c r="F638" s="879"/>
      <c r="G638" s="826"/>
      <c r="H638" s="820"/>
      <c r="J638" s="820"/>
      <c r="K638" s="9"/>
      <c r="L638" s="820"/>
      <c r="M638" s="820"/>
      <c r="N638" s="820"/>
      <c r="O638" s="820"/>
      <c r="P638" s="820"/>
      <c r="Q638" s="820"/>
      <c r="R638" s="820"/>
      <c r="S638" s="820"/>
      <c r="T638" s="820"/>
      <c r="U638" s="820"/>
      <c r="V638" s="820"/>
      <c r="W638" s="820"/>
      <c r="X638" s="820"/>
      <c r="Y638" s="820"/>
      <c r="Z638" s="820"/>
    </row>
    <row r="639" spans="1:26" ht="15.75">
      <c r="A639" s="844" t="s">
        <v>7554</v>
      </c>
      <c r="B639" s="862"/>
      <c r="C639" s="879"/>
      <c r="D639" s="879"/>
      <c r="E639" s="879"/>
      <c r="F639" s="879"/>
      <c r="G639" s="826"/>
      <c r="H639" s="820"/>
      <c r="J639" s="820"/>
      <c r="K639" s="9"/>
      <c r="L639" s="820"/>
      <c r="M639" s="820"/>
      <c r="N639" s="820"/>
      <c r="O639" s="820"/>
      <c r="P639" s="820"/>
      <c r="Q639" s="820"/>
      <c r="R639" s="820"/>
      <c r="S639" s="820"/>
      <c r="T639" s="820"/>
      <c r="U639" s="820"/>
      <c r="V639" s="820"/>
      <c r="W639" s="820"/>
      <c r="X639" s="820"/>
      <c r="Y639" s="820"/>
      <c r="Z639" s="820"/>
    </row>
    <row r="640" spans="1:26" ht="60.75">
      <c r="A640" s="831"/>
      <c r="B640" s="862" t="s">
        <v>7555</v>
      </c>
      <c r="C640" s="879"/>
      <c r="D640" s="879"/>
      <c r="E640" s="879" t="s">
        <v>2181</v>
      </c>
      <c r="F640" s="879" t="s">
        <v>7556</v>
      </c>
      <c r="G640" s="826"/>
      <c r="H640" s="820"/>
      <c r="J640" s="820"/>
      <c r="K640" s="9"/>
      <c r="L640" s="820"/>
      <c r="M640" s="820"/>
      <c r="N640" s="820"/>
      <c r="O640" s="820"/>
      <c r="P640" s="820"/>
      <c r="Q640" s="820"/>
      <c r="R640" s="820"/>
      <c r="S640" s="820"/>
      <c r="T640" s="820"/>
      <c r="U640" s="820"/>
      <c r="V640" s="820"/>
      <c r="W640" s="820"/>
      <c r="X640" s="820"/>
      <c r="Y640" s="820"/>
      <c r="Z640" s="820"/>
    </row>
    <row r="641" spans="1:26" ht="15.75">
      <c r="A641" s="831"/>
      <c r="B641" s="862" t="s">
        <v>7557</v>
      </c>
      <c r="C641" s="879"/>
      <c r="D641" s="879"/>
      <c r="E641" s="879" t="s">
        <v>2181</v>
      </c>
      <c r="F641" s="879" t="s">
        <v>7558</v>
      </c>
      <c r="G641" s="826"/>
      <c r="H641" s="820"/>
      <c r="J641" s="820"/>
      <c r="K641" s="9"/>
      <c r="L641" s="820"/>
      <c r="M641" s="820"/>
      <c r="N641" s="820"/>
      <c r="O641" s="820"/>
      <c r="P641" s="820"/>
      <c r="Q641" s="820"/>
      <c r="R641" s="820"/>
      <c r="S641" s="820"/>
      <c r="T641" s="820"/>
      <c r="U641" s="820"/>
      <c r="V641" s="820"/>
      <c r="W641" s="820"/>
      <c r="X641" s="820"/>
      <c r="Y641" s="820"/>
      <c r="Z641" s="820"/>
    </row>
    <row r="642" spans="1:26" ht="30.75">
      <c r="A642" s="844" t="s">
        <v>7559</v>
      </c>
      <c r="B642" s="862"/>
      <c r="C642" s="879"/>
      <c r="D642" s="879"/>
      <c r="E642" s="879"/>
      <c r="F642" s="879"/>
      <c r="G642" s="826"/>
      <c r="H642" s="820"/>
      <c r="J642" s="820"/>
      <c r="K642" s="9"/>
      <c r="L642" s="820"/>
      <c r="M642" s="820"/>
      <c r="N642" s="820"/>
      <c r="O642" s="820"/>
      <c r="P642" s="820"/>
      <c r="Q642" s="820"/>
      <c r="R642" s="820"/>
      <c r="S642" s="820"/>
      <c r="T642" s="820"/>
      <c r="U642" s="820"/>
      <c r="V642" s="820"/>
      <c r="W642" s="820"/>
      <c r="X642" s="820"/>
      <c r="Y642" s="820"/>
      <c r="Z642" s="820"/>
    </row>
    <row r="643" spans="1:26" ht="30.75">
      <c r="A643" s="831"/>
      <c r="B643" s="862" t="s">
        <v>7560</v>
      </c>
      <c r="C643" s="879" t="s">
        <v>2170</v>
      </c>
      <c r="D643" s="879"/>
      <c r="E643" s="879"/>
      <c r="F643" s="879"/>
      <c r="G643" s="826"/>
      <c r="H643" s="820"/>
      <c r="J643" s="820"/>
      <c r="K643" s="9"/>
      <c r="L643" s="820"/>
      <c r="M643" s="820"/>
      <c r="N643" s="820"/>
      <c r="O643" s="820"/>
      <c r="P643" s="820"/>
      <c r="Q643" s="820"/>
      <c r="R643" s="820"/>
      <c r="S643" s="820"/>
      <c r="T643" s="820"/>
      <c r="U643" s="820"/>
      <c r="V643" s="820"/>
      <c r="W643" s="820"/>
      <c r="X643" s="820"/>
      <c r="Y643" s="820"/>
      <c r="Z643" s="820"/>
    </row>
    <row r="644" spans="1:26" ht="30.75">
      <c r="A644" s="859"/>
      <c r="B644" s="862" t="s">
        <v>7561</v>
      </c>
      <c r="C644" s="879" t="s">
        <v>2170</v>
      </c>
      <c r="D644" s="879"/>
      <c r="E644" s="879"/>
      <c r="F644" s="879"/>
      <c r="G644" s="826"/>
      <c r="H644" s="820"/>
      <c r="J644" s="820"/>
      <c r="K644" s="9"/>
      <c r="L644" s="820"/>
      <c r="M644" s="820"/>
      <c r="N644" s="820"/>
      <c r="O644" s="820"/>
      <c r="P644" s="820"/>
      <c r="Q644" s="820"/>
      <c r="R644" s="820"/>
      <c r="S644" s="820"/>
      <c r="T644" s="820"/>
      <c r="U644" s="820"/>
      <c r="V644" s="820"/>
      <c r="W644" s="820"/>
      <c r="X644" s="820"/>
      <c r="Y644" s="820"/>
      <c r="Z644" s="820"/>
    </row>
    <row r="645" spans="1:26" ht="31.5">
      <c r="A645" s="839" t="s">
        <v>7562</v>
      </c>
      <c r="B645" s="883"/>
      <c r="C645" s="885"/>
      <c r="D645" s="885"/>
      <c r="E645" s="885"/>
      <c r="F645" s="885"/>
      <c r="G645" s="826"/>
      <c r="H645" s="820"/>
      <c r="J645" s="820"/>
      <c r="K645" s="9"/>
      <c r="L645" s="820"/>
      <c r="M645" s="820"/>
      <c r="N645" s="820"/>
      <c r="O645" s="820"/>
      <c r="P645" s="820"/>
      <c r="Q645" s="820"/>
      <c r="R645" s="820"/>
      <c r="S645" s="820"/>
      <c r="T645" s="820"/>
      <c r="U645" s="820"/>
      <c r="V645" s="820"/>
      <c r="W645" s="820"/>
      <c r="X645" s="820"/>
      <c r="Y645" s="820"/>
      <c r="Z645" s="820"/>
    </row>
    <row r="646" spans="1:26" ht="30.75">
      <c r="A646" s="844" t="s">
        <v>7563</v>
      </c>
      <c r="B646" s="862"/>
      <c r="C646" s="879"/>
      <c r="D646" s="879"/>
      <c r="E646" s="879"/>
      <c r="F646" s="879"/>
      <c r="G646" s="826"/>
      <c r="H646" s="820"/>
      <c r="J646" s="820"/>
      <c r="K646" s="9"/>
      <c r="L646" s="820"/>
      <c r="M646" s="820"/>
      <c r="N646" s="820"/>
      <c r="O646" s="820"/>
      <c r="P646" s="820"/>
      <c r="Q646" s="820"/>
      <c r="R646" s="820"/>
      <c r="S646" s="820"/>
      <c r="T646" s="820"/>
      <c r="U646" s="820"/>
      <c r="V646" s="820"/>
      <c r="W646" s="820"/>
      <c r="X646" s="820"/>
      <c r="Y646" s="820"/>
      <c r="Z646" s="820"/>
    </row>
    <row r="647" spans="1:26" ht="30.75">
      <c r="A647" s="831"/>
      <c r="B647" s="862" t="s">
        <v>7564</v>
      </c>
      <c r="C647" s="879" t="s">
        <v>2170</v>
      </c>
      <c r="D647" s="879"/>
      <c r="E647" s="879"/>
      <c r="F647" s="879"/>
      <c r="G647" s="826"/>
      <c r="H647" s="820"/>
      <c r="J647" s="820"/>
      <c r="K647" s="9"/>
      <c r="L647" s="820"/>
      <c r="M647" s="820"/>
      <c r="N647" s="820"/>
      <c r="O647" s="820"/>
      <c r="P647" s="820"/>
      <c r="Q647" s="820"/>
      <c r="R647" s="820"/>
      <c r="S647" s="820"/>
      <c r="T647" s="820"/>
      <c r="U647" s="820"/>
      <c r="V647" s="820"/>
      <c r="W647" s="820"/>
      <c r="X647" s="820"/>
      <c r="Y647" s="820"/>
      <c r="Z647" s="820"/>
    </row>
    <row r="648" spans="1:26" ht="75.75">
      <c r="A648" s="817"/>
      <c r="B648" s="862" t="s">
        <v>7565</v>
      </c>
      <c r="C648" s="879" t="s">
        <v>2170</v>
      </c>
      <c r="D648" s="880"/>
      <c r="E648" s="879"/>
      <c r="F648" s="881"/>
      <c r="G648" s="826"/>
      <c r="H648" s="820"/>
      <c r="J648" s="820"/>
      <c r="K648" s="9"/>
      <c r="L648" s="820"/>
      <c r="M648" s="820"/>
      <c r="N648" s="820"/>
      <c r="O648" s="820"/>
      <c r="P648" s="820"/>
      <c r="Q648" s="820"/>
      <c r="R648" s="820"/>
      <c r="S648" s="820"/>
      <c r="T648" s="820"/>
      <c r="U648" s="820"/>
      <c r="V648" s="820"/>
      <c r="W648" s="820"/>
      <c r="X648" s="820"/>
      <c r="Y648" s="820"/>
      <c r="Z648" s="820"/>
    </row>
    <row r="649" spans="1:26" ht="15.75">
      <c r="A649" s="817"/>
      <c r="B649" s="923" t="s">
        <v>7566</v>
      </c>
      <c r="C649" s="879" t="s">
        <v>2170</v>
      </c>
      <c r="D649" s="879"/>
      <c r="E649" s="879"/>
      <c r="F649" s="881"/>
      <c r="G649" s="826"/>
      <c r="H649" s="820"/>
      <c r="J649" s="820"/>
      <c r="K649" s="9"/>
      <c r="L649" s="820"/>
      <c r="M649" s="820"/>
      <c r="N649" s="820"/>
      <c r="O649" s="820"/>
      <c r="P649" s="820"/>
      <c r="Q649" s="820"/>
      <c r="R649" s="820"/>
      <c r="S649" s="820"/>
      <c r="T649" s="820"/>
      <c r="U649" s="820"/>
      <c r="V649" s="820"/>
      <c r="W649" s="820"/>
      <c r="X649" s="820"/>
      <c r="Y649" s="820"/>
      <c r="Z649" s="820"/>
    </row>
    <row r="650" spans="1:26" ht="30.75">
      <c r="A650" s="859"/>
      <c r="B650" s="862" t="s">
        <v>7567</v>
      </c>
      <c r="C650" s="879" t="s">
        <v>2170</v>
      </c>
      <c r="D650" s="879"/>
      <c r="E650" s="879"/>
      <c r="F650" s="879"/>
      <c r="G650" s="826"/>
      <c r="H650" s="820"/>
      <c r="J650" s="820"/>
      <c r="K650" s="9"/>
      <c r="L650" s="820"/>
      <c r="M650" s="820"/>
      <c r="N650" s="820"/>
      <c r="O650" s="820"/>
      <c r="P650" s="820"/>
      <c r="Q650" s="820"/>
      <c r="R650" s="820"/>
      <c r="S650" s="820"/>
      <c r="T650" s="820"/>
      <c r="U650" s="820"/>
      <c r="V650" s="820"/>
      <c r="W650" s="820"/>
      <c r="X650" s="820"/>
      <c r="Y650" s="820"/>
      <c r="Z650" s="820"/>
    </row>
    <row r="651" spans="1:26" ht="90.75">
      <c r="A651" s="859"/>
      <c r="B651" s="862" t="s">
        <v>7568</v>
      </c>
      <c r="C651" s="879" t="s">
        <v>2170</v>
      </c>
      <c r="D651" s="879"/>
      <c r="E651" s="879"/>
      <c r="F651" s="879"/>
      <c r="G651" s="826"/>
      <c r="H651" s="820"/>
      <c r="J651" s="820"/>
      <c r="K651" s="9"/>
      <c r="L651" s="820"/>
      <c r="M651" s="820"/>
      <c r="N651" s="820"/>
      <c r="O651" s="820"/>
      <c r="P651" s="820"/>
      <c r="Q651" s="820"/>
      <c r="R651" s="820"/>
      <c r="S651" s="820"/>
      <c r="T651" s="820"/>
      <c r="U651" s="820"/>
      <c r="V651" s="820"/>
      <c r="W651" s="820"/>
      <c r="X651" s="820"/>
      <c r="Y651" s="820"/>
      <c r="Z651" s="820"/>
    </row>
    <row r="652" spans="1:26" ht="30.75">
      <c r="A652" s="859"/>
      <c r="B652" s="862" t="s">
        <v>7569</v>
      </c>
      <c r="C652" s="879" t="s">
        <v>2170</v>
      </c>
      <c r="D652" s="879"/>
      <c r="E652" s="879"/>
      <c r="F652" s="879"/>
      <c r="G652" s="826"/>
      <c r="H652" s="820"/>
      <c r="J652" s="820"/>
      <c r="K652" s="9"/>
      <c r="L652" s="820"/>
      <c r="M652" s="820"/>
      <c r="N652" s="820"/>
      <c r="O652" s="820"/>
      <c r="P652" s="820"/>
      <c r="Q652" s="820"/>
      <c r="R652" s="820"/>
      <c r="S652" s="820"/>
      <c r="T652" s="820"/>
      <c r="U652" s="820"/>
      <c r="V652" s="820"/>
      <c r="W652" s="820"/>
      <c r="X652" s="820"/>
      <c r="Y652" s="820"/>
      <c r="Z652" s="820"/>
    </row>
    <row r="653" spans="1:26" ht="60.75">
      <c r="A653" s="859"/>
      <c r="B653" s="862" t="s">
        <v>7570</v>
      </c>
      <c r="C653" s="879" t="s">
        <v>2170</v>
      </c>
      <c r="D653" s="879"/>
      <c r="E653" s="879"/>
      <c r="F653" s="879"/>
      <c r="G653" s="826"/>
      <c r="H653" s="820"/>
      <c r="J653" s="820"/>
      <c r="K653" s="9"/>
      <c r="L653" s="820"/>
      <c r="M653" s="820"/>
      <c r="N653" s="820"/>
      <c r="O653" s="820"/>
      <c r="P653" s="820"/>
      <c r="Q653" s="820"/>
      <c r="R653" s="820"/>
      <c r="S653" s="820"/>
      <c r="T653" s="820"/>
      <c r="U653" s="820"/>
      <c r="V653" s="820"/>
      <c r="W653" s="820"/>
      <c r="X653" s="820"/>
      <c r="Y653" s="820"/>
      <c r="Z653" s="820"/>
    </row>
    <row r="654" spans="1:26" ht="15.75">
      <c r="A654" s="859" t="s">
        <v>7571</v>
      </c>
      <c r="B654" s="862"/>
      <c r="C654" s="879"/>
      <c r="D654" s="879"/>
      <c r="E654" s="879"/>
      <c r="F654" s="879"/>
      <c r="G654" s="826"/>
      <c r="H654" s="820"/>
      <c r="J654" s="820"/>
      <c r="K654" s="9"/>
      <c r="L654" s="820"/>
      <c r="M654" s="820"/>
      <c r="N654" s="820"/>
      <c r="O654" s="820"/>
      <c r="P654" s="820"/>
      <c r="Q654" s="820"/>
      <c r="R654" s="820"/>
      <c r="S654" s="820"/>
      <c r="T654" s="820"/>
      <c r="U654" s="820"/>
      <c r="V654" s="820"/>
      <c r="W654" s="820"/>
      <c r="X654" s="820"/>
      <c r="Y654" s="820"/>
      <c r="Z654" s="820"/>
    </row>
    <row r="655" spans="1:26" ht="30.75">
      <c r="A655" s="859"/>
      <c r="B655" s="862" t="s">
        <v>7572</v>
      </c>
      <c r="C655" s="879" t="s">
        <v>2170</v>
      </c>
      <c r="D655" s="879"/>
      <c r="E655" s="879"/>
      <c r="F655" s="879"/>
      <c r="G655" s="826"/>
      <c r="H655" s="820"/>
      <c r="J655" s="820"/>
      <c r="K655" s="9"/>
      <c r="L655" s="820"/>
      <c r="M655" s="820"/>
      <c r="N655" s="820"/>
      <c r="O655" s="820"/>
      <c r="P655" s="820"/>
      <c r="Q655" s="820"/>
      <c r="R655" s="820"/>
      <c r="S655" s="820"/>
      <c r="T655" s="820"/>
      <c r="U655" s="820"/>
      <c r="V655" s="820"/>
      <c r="W655" s="820"/>
      <c r="X655" s="820"/>
      <c r="Y655" s="820"/>
      <c r="Z655" s="820"/>
    </row>
    <row r="656" spans="1:26" ht="30.75">
      <c r="A656" s="859"/>
      <c r="B656" s="862" t="s">
        <v>7573</v>
      </c>
      <c r="C656" s="879" t="s">
        <v>2170</v>
      </c>
      <c r="D656" s="879"/>
      <c r="E656" s="879"/>
      <c r="F656" s="879"/>
      <c r="G656" s="826"/>
      <c r="H656" s="820"/>
      <c r="J656" s="820"/>
      <c r="K656" s="9"/>
      <c r="L656" s="820"/>
      <c r="M656" s="820"/>
      <c r="N656" s="820"/>
      <c r="O656" s="820"/>
      <c r="P656" s="820"/>
      <c r="Q656" s="820"/>
      <c r="R656" s="820"/>
      <c r="S656" s="820"/>
      <c r="T656" s="820"/>
      <c r="U656" s="820"/>
      <c r="V656" s="820"/>
      <c r="W656" s="820"/>
      <c r="X656" s="820"/>
      <c r="Y656" s="820"/>
      <c r="Z656" s="820"/>
    </row>
    <row r="657" spans="1:26" ht="45.75">
      <c r="A657" s="859"/>
      <c r="B657" s="862" t="s">
        <v>7574</v>
      </c>
      <c r="C657" s="879" t="s">
        <v>2170</v>
      </c>
      <c r="D657" s="879"/>
      <c r="E657" s="879"/>
      <c r="F657" s="879"/>
      <c r="G657" s="826"/>
      <c r="H657" s="820"/>
      <c r="J657" s="820"/>
      <c r="K657" s="9"/>
      <c r="L657" s="820"/>
      <c r="M657" s="820"/>
      <c r="N657" s="820"/>
      <c r="O657" s="820"/>
      <c r="P657" s="820"/>
      <c r="Q657" s="820"/>
      <c r="R657" s="820"/>
      <c r="S657" s="820"/>
      <c r="T657" s="820"/>
      <c r="U657" s="820"/>
      <c r="V657" s="820"/>
      <c r="W657" s="820"/>
      <c r="X657" s="820"/>
      <c r="Y657" s="820"/>
      <c r="Z657" s="820"/>
    </row>
    <row r="658" spans="1:26" ht="30.75">
      <c r="A658" s="859"/>
      <c r="B658" s="862" t="s">
        <v>7575</v>
      </c>
      <c r="C658" s="879" t="s">
        <v>2170</v>
      </c>
      <c r="D658" s="879"/>
      <c r="E658" s="879"/>
      <c r="F658" s="879"/>
      <c r="G658" s="826"/>
      <c r="H658" s="820"/>
      <c r="J658" s="820"/>
      <c r="K658" s="9"/>
      <c r="L658" s="820"/>
      <c r="M658" s="820"/>
      <c r="N658" s="820"/>
      <c r="O658" s="820"/>
      <c r="P658" s="820"/>
      <c r="Q658" s="820"/>
      <c r="R658" s="820"/>
      <c r="S658" s="820"/>
      <c r="T658" s="820"/>
      <c r="U658" s="820"/>
      <c r="V658" s="820"/>
      <c r="W658" s="820"/>
      <c r="X658" s="820"/>
      <c r="Y658" s="820"/>
      <c r="Z658" s="820"/>
    </row>
    <row r="659" spans="1:26" ht="44.25">
      <c r="A659" s="859"/>
      <c r="B659" s="862" t="s">
        <v>7576</v>
      </c>
      <c r="C659" s="868"/>
      <c r="D659" s="879" t="s">
        <v>2336</v>
      </c>
      <c r="E659" s="879"/>
      <c r="F659" s="858" t="s">
        <v>7577</v>
      </c>
      <c r="G659" s="826"/>
      <c r="H659" s="820"/>
      <c r="J659" s="820"/>
      <c r="K659" s="9"/>
      <c r="L659" s="820"/>
      <c r="M659" s="820"/>
      <c r="N659" s="820"/>
      <c r="O659" s="820"/>
      <c r="P659" s="820"/>
      <c r="Q659" s="820"/>
      <c r="R659" s="820"/>
      <c r="S659" s="820"/>
      <c r="T659" s="820"/>
      <c r="U659" s="820"/>
      <c r="V659" s="820"/>
      <c r="W659" s="820"/>
      <c r="X659" s="820"/>
      <c r="Y659" s="820"/>
      <c r="Z659" s="820"/>
    </row>
    <row r="660" spans="1:26" ht="15.75">
      <c r="A660" s="859" t="s">
        <v>7578</v>
      </c>
      <c r="B660" s="924"/>
      <c r="C660" s="879"/>
      <c r="D660" s="879"/>
      <c r="E660" s="879"/>
      <c r="F660" s="879"/>
      <c r="G660" s="826"/>
      <c r="H660" s="820"/>
      <c r="J660" s="820"/>
      <c r="K660" s="9"/>
      <c r="L660" s="820"/>
      <c r="M660" s="820"/>
      <c r="N660" s="820"/>
      <c r="O660" s="820"/>
      <c r="P660" s="820"/>
      <c r="Q660" s="820"/>
      <c r="R660" s="820"/>
      <c r="S660" s="820"/>
      <c r="T660" s="820"/>
      <c r="U660" s="820"/>
      <c r="V660" s="820"/>
      <c r="W660" s="820"/>
      <c r="X660" s="820"/>
      <c r="Y660" s="820"/>
      <c r="Z660" s="820"/>
    </row>
    <row r="661" spans="1:26" ht="30.75">
      <c r="A661" s="859"/>
      <c r="B661" s="862" t="s">
        <v>7579</v>
      </c>
      <c r="C661" s="879" t="s">
        <v>2170</v>
      </c>
      <c r="D661" s="879"/>
      <c r="E661" s="879"/>
      <c r="F661" s="879"/>
      <c r="G661" s="826"/>
      <c r="H661" s="820"/>
      <c r="J661" s="820"/>
      <c r="K661" s="9"/>
      <c r="L661" s="820"/>
      <c r="M661" s="820"/>
      <c r="N661" s="820"/>
      <c r="O661" s="820"/>
      <c r="P661" s="820"/>
      <c r="Q661" s="820"/>
      <c r="R661" s="820"/>
      <c r="S661" s="820"/>
      <c r="T661" s="820"/>
      <c r="U661" s="820"/>
      <c r="V661" s="820"/>
      <c r="W661" s="820"/>
      <c r="X661" s="820"/>
      <c r="Y661" s="820"/>
      <c r="Z661" s="820"/>
    </row>
    <row r="662" spans="1:26" ht="30.75">
      <c r="A662" s="859"/>
      <c r="B662" s="862" t="s">
        <v>7580</v>
      </c>
      <c r="C662" s="879" t="s">
        <v>2170</v>
      </c>
      <c r="D662" s="879"/>
      <c r="E662" s="879"/>
      <c r="F662" s="879"/>
      <c r="G662" s="826"/>
      <c r="H662" s="820"/>
      <c r="J662" s="820"/>
      <c r="K662" s="9"/>
      <c r="L662" s="820"/>
      <c r="M662" s="820"/>
      <c r="N662" s="820"/>
      <c r="O662" s="820"/>
      <c r="P662" s="820"/>
      <c r="Q662" s="820"/>
      <c r="R662" s="820"/>
      <c r="S662" s="820"/>
      <c r="T662" s="820"/>
      <c r="U662" s="820"/>
      <c r="V662" s="820"/>
      <c r="W662" s="820"/>
      <c r="X662" s="820"/>
      <c r="Y662" s="820"/>
      <c r="Z662" s="820"/>
    </row>
    <row r="663" spans="1:26" ht="45.75">
      <c r="A663" s="859"/>
      <c r="B663" s="862" t="s">
        <v>7581</v>
      </c>
      <c r="C663" s="879" t="s">
        <v>2170</v>
      </c>
      <c r="D663" s="879"/>
      <c r="E663" s="879"/>
      <c r="F663" s="879"/>
      <c r="G663" s="826"/>
      <c r="H663" s="820"/>
      <c r="J663" s="820"/>
      <c r="K663" s="9"/>
      <c r="L663" s="820"/>
      <c r="M663" s="820"/>
      <c r="N663" s="820"/>
      <c r="O663" s="820"/>
      <c r="P663" s="820"/>
      <c r="Q663" s="820"/>
      <c r="R663" s="820"/>
      <c r="S663" s="820"/>
      <c r="T663" s="820"/>
      <c r="U663" s="820"/>
      <c r="V663" s="820"/>
      <c r="W663" s="820"/>
      <c r="X663" s="820"/>
      <c r="Y663" s="820"/>
      <c r="Z663" s="820"/>
    </row>
    <row r="664" spans="1:26" ht="60.75">
      <c r="A664" s="859"/>
      <c r="B664" s="862" t="s">
        <v>7582</v>
      </c>
      <c r="C664" s="879" t="s">
        <v>2170</v>
      </c>
      <c r="D664" s="879"/>
      <c r="E664" s="879"/>
      <c r="F664" s="879"/>
      <c r="G664" s="826"/>
      <c r="H664" s="820"/>
      <c r="J664" s="820"/>
      <c r="K664" s="9"/>
      <c r="L664" s="820"/>
      <c r="M664" s="820"/>
      <c r="N664" s="820"/>
      <c r="O664" s="820"/>
      <c r="P664" s="820"/>
      <c r="Q664" s="820"/>
      <c r="R664" s="820"/>
      <c r="S664" s="820"/>
      <c r="T664" s="820"/>
      <c r="U664" s="820"/>
      <c r="V664" s="820"/>
      <c r="W664" s="820"/>
      <c r="X664" s="820"/>
      <c r="Y664" s="820"/>
      <c r="Z664" s="820"/>
    </row>
    <row r="665" spans="1:26" ht="30.75">
      <c r="A665" s="859"/>
      <c r="B665" s="862" t="s">
        <v>7583</v>
      </c>
      <c r="C665" s="879" t="s">
        <v>2170</v>
      </c>
      <c r="D665" s="879"/>
      <c r="E665" s="879"/>
      <c r="F665" s="879"/>
      <c r="G665" s="826"/>
      <c r="H665" s="820"/>
      <c r="J665" s="820"/>
      <c r="K665" s="9"/>
      <c r="L665" s="820"/>
      <c r="M665" s="820"/>
      <c r="N665" s="820"/>
      <c r="O665" s="820"/>
      <c r="P665" s="820"/>
      <c r="Q665" s="820"/>
      <c r="R665" s="820"/>
      <c r="S665" s="820"/>
      <c r="T665" s="820"/>
      <c r="U665" s="820"/>
      <c r="V665" s="820"/>
      <c r="W665" s="820"/>
      <c r="X665" s="820"/>
      <c r="Y665" s="820"/>
      <c r="Z665" s="820"/>
    </row>
    <row r="666" spans="1:26" ht="60.75">
      <c r="A666" s="859"/>
      <c r="B666" s="862" t="s">
        <v>7584</v>
      </c>
      <c r="C666" s="879" t="s">
        <v>2170</v>
      </c>
      <c r="D666" s="879"/>
      <c r="E666" s="879"/>
      <c r="F666" s="879"/>
      <c r="G666" s="826"/>
      <c r="H666" s="820"/>
      <c r="J666" s="820"/>
      <c r="K666" s="9"/>
      <c r="L666" s="820"/>
      <c r="M666" s="820"/>
      <c r="N666" s="820"/>
      <c r="O666" s="820"/>
      <c r="P666" s="820"/>
      <c r="Q666" s="820"/>
      <c r="R666" s="820"/>
      <c r="S666" s="820"/>
      <c r="T666" s="820"/>
      <c r="U666" s="820"/>
      <c r="V666" s="820"/>
      <c r="W666" s="820"/>
      <c r="X666" s="820"/>
      <c r="Y666" s="820"/>
      <c r="Z666" s="820"/>
    </row>
    <row r="667" spans="1:26" ht="45.75">
      <c r="A667" s="859"/>
      <c r="B667" s="862" t="s">
        <v>7585</v>
      </c>
      <c r="C667" s="879" t="s">
        <v>2170</v>
      </c>
      <c r="D667" s="879"/>
      <c r="E667" s="879"/>
      <c r="F667" s="879"/>
      <c r="G667" s="826"/>
      <c r="H667" s="820"/>
      <c r="J667" s="820"/>
      <c r="K667" s="9"/>
      <c r="L667" s="820"/>
      <c r="M667" s="820"/>
      <c r="N667" s="820"/>
      <c r="O667" s="820"/>
      <c r="P667" s="820"/>
      <c r="Q667" s="820"/>
      <c r="R667" s="820"/>
      <c r="S667" s="820"/>
      <c r="T667" s="820"/>
      <c r="U667" s="820"/>
      <c r="V667" s="820"/>
      <c r="W667" s="820"/>
      <c r="X667" s="820"/>
      <c r="Y667" s="820"/>
      <c r="Z667" s="820"/>
    </row>
    <row r="668" spans="1:26" ht="45.75">
      <c r="A668" s="859"/>
      <c r="B668" s="862" t="s">
        <v>7586</v>
      </c>
      <c r="C668" s="879" t="s">
        <v>2170</v>
      </c>
      <c r="D668" s="879"/>
      <c r="E668" s="879"/>
      <c r="F668" s="879"/>
      <c r="G668" s="826"/>
      <c r="H668" s="820"/>
      <c r="J668" s="820"/>
      <c r="K668" s="9"/>
      <c r="L668" s="820"/>
      <c r="M668" s="820"/>
      <c r="N668" s="820"/>
      <c r="O668" s="820"/>
      <c r="P668" s="820"/>
      <c r="Q668" s="820"/>
      <c r="R668" s="820"/>
      <c r="S668" s="820"/>
      <c r="T668" s="820"/>
      <c r="U668" s="820"/>
      <c r="V668" s="820"/>
      <c r="W668" s="820"/>
      <c r="X668" s="820"/>
      <c r="Y668" s="820"/>
      <c r="Z668" s="820"/>
    </row>
    <row r="669" spans="1:26" ht="60.75">
      <c r="A669" s="859"/>
      <c r="B669" s="862" t="s">
        <v>7587</v>
      </c>
      <c r="C669" s="879" t="s">
        <v>2170</v>
      </c>
      <c r="D669" s="879"/>
      <c r="E669" s="879"/>
      <c r="F669" s="879"/>
      <c r="G669" s="826"/>
      <c r="H669" s="820"/>
      <c r="J669" s="820"/>
      <c r="K669" s="9"/>
      <c r="L669" s="820"/>
      <c r="M669" s="820"/>
      <c r="N669" s="820"/>
      <c r="O669" s="820"/>
      <c r="P669" s="820"/>
      <c r="Q669" s="820"/>
      <c r="R669" s="820"/>
      <c r="S669" s="820"/>
      <c r="T669" s="820"/>
      <c r="U669" s="820"/>
      <c r="V669" s="820"/>
      <c r="W669" s="820"/>
      <c r="X669" s="820"/>
      <c r="Y669" s="820"/>
      <c r="Z669" s="820"/>
    </row>
    <row r="670" spans="1:26" ht="60.75">
      <c r="A670" s="859"/>
      <c r="B670" s="862" t="s">
        <v>7588</v>
      </c>
      <c r="C670" s="879" t="s">
        <v>2170</v>
      </c>
      <c r="D670" s="879"/>
      <c r="E670" s="879"/>
      <c r="F670" s="879"/>
      <c r="G670" s="826"/>
      <c r="H670" s="820"/>
      <c r="J670" s="820"/>
      <c r="K670" s="9"/>
      <c r="L670" s="820"/>
      <c r="M670" s="820"/>
      <c r="N670" s="820"/>
      <c r="O670" s="820"/>
      <c r="P670" s="820"/>
      <c r="Q670" s="820"/>
      <c r="R670" s="820"/>
      <c r="S670" s="820"/>
      <c r="T670" s="820"/>
      <c r="U670" s="820"/>
      <c r="V670" s="820"/>
      <c r="W670" s="820"/>
      <c r="X670" s="820"/>
      <c r="Y670" s="820"/>
      <c r="Z670" s="820"/>
    </row>
    <row r="671" spans="1:26" ht="105.75">
      <c r="A671" s="859"/>
      <c r="B671" s="862" t="s">
        <v>7589</v>
      </c>
      <c r="C671" s="879" t="s">
        <v>2170</v>
      </c>
      <c r="D671" s="879"/>
      <c r="E671" s="879"/>
      <c r="F671" s="879"/>
      <c r="G671" s="826"/>
      <c r="H671" s="820"/>
      <c r="J671" s="820"/>
      <c r="K671" s="9"/>
      <c r="L671" s="820"/>
      <c r="M671" s="820"/>
      <c r="N671" s="820"/>
      <c r="O671" s="820"/>
      <c r="P671" s="820"/>
      <c r="Q671" s="820"/>
      <c r="R671" s="820"/>
      <c r="S671" s="820"/>
      <c r="T671" s="820"/>
      <c r="U671" s="820"/>
      <c r="V671" s="820"/>
      <c r="W671" s="820"/>
      <c r="X671" s="820"/>
      <c r="Y671" s="820"/>
      <c r="Z671" s="820"/>
    </row>
    <row r="672" spans="1:26" ht="45.75">
      <c r="A672" s="859"/>
      <c r="B672" s="862" t="s">
        <v>7590</v>
      </c>
      <c r="C672" s="879" t="s">
        <v>2170</v>
      </c>
      <c r="D672" s="879"/>
      <c r="E672" s="879"/>
      <c r="F672" s="879"/>
      <c r="G672" s="826"/>
      <c r="H672" s="820"/>
      <c r="J672" s="820"/>
      <c r="K672" s="9"/>
      <c r="L672" s="820"/>
      <c r="M672" s="820"/>
      <c r="N672" s="820"/>
      <c r="O672" s="820"/>
      <c r="P672" s="820"/>
      <c r="Q672" s="820"/>
      <c r="R672" s="820"/>
      <c r="S672" s="820"/>
      <c r="T672" s="820"/>
      <c r="U672" s="820"/>
      <c r="V672" s="820"/>
      <c r="W672" s="820"/>
      <c r="X672" s="820"/>
      <c r="Y672" s="820"/>
      <c r="Z672" s="820"/>
    </row>
    <row r="673" spans="1:26" ht="30.75">
      <c r="A673" s="859"/>
      <c r="B673" s="862" t="s">
        <v>7591</v>
      </c>
      <c r="C673" s="879" t="s">
        <v>2170</v>
      </c>
      <c r="D673" s="879"/>
      <c r="E673" s="879"/>
      <c r="F673" s="879"/>
      <c r="G673" s="826"/>
      <c r="H673" s="820"/>
      <c r="J673" s="820"/>
      <c r="K673" s="9"/>
      <c r="L673" s="820"/>
      <c r="M673" s="820"/>
      <c r="N673" s="820"/>
      <c r="O673" s="820"/>
      <c r="P673" s="820"/>
      <c r="Q673" s="820"/>
      <c r="R673" s="820"/>
      <c r="S673" s="820"/>
      <c r="T673" s="820"/>
      <c r="U673" s="820"/>
      <c r="V673" s="820"/>
      <c r="W673" s="820"/>
      <c r="X673" s="820"/>
      <c r="Y673" s="820"/>
      <c r="Z673" s="820"/>
    </row>
    <row r="674" spans="1:26" ht="15.75">
      <c r="A674" s="859" t="s">
        <v>7592</v>
      </c>
      <c r="B674" s="862"/>
      <c r="C674" s="879"/>
      <c r="D674" s="879"/>
      <c r="E674" s="879"/>
      <c r="F674" s="879"/>
      <c r="G674" s="826"/>
      <c r="H674" s="820"/>
      <c r="J674" s="820"/>
      <c r="K674" s="9"/>
      <c r="L674" s="820"/>
      <c r="M674" s="820"/>
      <c r="N674" s="820"/>
      <c r="O674" s="820"/>
      <c r="P674" s="820"/>
      <c r="Q674" s="820"/>
      <c r="R674" s="820"/>
      <c r="S674" s="820"/>
      <c r="T674" s="820"/>
      <c r="U674" s="820"/>
      <c r="V674" s="820"/>
      <c r="W674" s="820"/>
      <c r="X674" s="820"/>
      <c r="Y674" s="820"/>
      <c r="Z674" s="820"/>
    </row>
    <row r="675" spans="1:26" ht="60.75">
      <c r="A675" s="859"/>
      <c r="B675" s="862" t="s">
        <v>7593</v>
      </c>
      <c r="C675" s="879" t="s">
        <v>2170</v>
      </c>
      <c r="D675" s="879"/>
      <c r="E675" s="879"/>
      <c r="F675" s="879"/>
      <c r="G675" s="826"/>
      <c r="H675" s="820"/>
      <c r="J675" s="820"/>
      <c r="K675" s="9"/>
      <c r="L675" s="820"/>
      <c r="M675" s="820"/>
      <c r="N675" s="820"/>
      <c r="O675" s="820"/>
      <c r="P675" s="820"/>
      <c r="Q675" s="820"/>
      <c r="R675" s="820"/>
      <c r="S675" s="820"/>
      <c r="T675" s="820"/>
      <c r="U675" s="820"/>
      <c r="V675" s="820"/>
      <c r="W675" s="820"/>
      <c r="X675" s="820"/>
      <c r="Y675" s="820"/>
      <c r="Z675" s="820"/>
    </row>
    <row r="676" spans="1:26" ht="60.75">
      <c r="A676" s="859"/>
      <c r="B676" s="862" t="s">
        <v>7594</v>
      </c>
      <c r="C676" s="879" t="s">
        <v>2170</v>
      </c>
      <c r="D676" s="879"/>
      <c r="E676" s="879"/>
      <c r="F676" s="879"/>
      <c r="G676" s="826"/>
      <c r="H676" s="820"/>
      <c r="J676" s="820"/>
      <c r="K676" s="9"/>
      <c r="L676" s="820"/>
      <c r="M676" s="820"/>
      <c r="N676" s="820"/>
      <c r="O676" s="820"/>
      <c r="P676" s="820"/>
      <c r="Q676" s="820"/>
      <c r="R676" s="820"/>
      <c r="S676" s="820"/>
      <c r="T676" s="820"/>
      <c r="U676" s="820"/>
      <c r="V676" s="820"/>
      <c r="W676" s="820"/>
      <c r="X676" s="820"/>
      <c r="Y676" s="820"/>
      <c r="Z676" s="820"/>
    </row>
    <row r="677" spans="1:26" ht="45.75">
      <c r="A677" s="859"/>
      <c r="B677" s="862" t="s">
        <v>7595</v>
      </c>
      <c r="C677" s="879" t="s">
        <v>2170</v>
      </c>
      <c r="D677" s="879"/>
      <c r="E677" s="879"/>
      <c r="F677" s="879"/>
      <c r="G677" s="826"/>
      <c r="H677" s="820"/>
      <c r="J677" s="820"/>
      <c r="K677" s="9"/>
      <c r="L677" s="820"/>
      <c r="M677" s="820"/>
      <c r="N677" s="820"/>
      <c r="O677" s="820"/>
      <c r="P677" s="820"/>
      <c r="Q677" s="820"/>
      <c r="R677" s="820"/>
      <c r="S677" s="820"/>
      <c r="T677" s="820"/>
      <c r="U677" s="820"/>
      <c r="V677" s="820"/>
      <c r="W677" s="820"/>
      <c r="X677" s="820"/>
      <c r="Y677" s="820"/>
      <c r="Z677" s="820"/>
    </row>
    <row r="678" spans="1:26" ht="120.75">
      <c r="A678" s="859"/>
      <c r="B678" s="862" t="s">
        <v>7596</v>
      </c>
      <c r="C678" s="879" t="s">
        <v>2170</v>
      </c>
      <c r="D678" s="879"/>
      <c r="E678" s="879"/>
      <c r="F678" s="879"/>
      <c r="G678" s="826"/>
      <c r="H678" s="820"/>
      <c r="J678" s="820"/>
      <c r="K678" s="9"/>
      <c r="L678" s="820"/>
      <c r="M678" s="820"/>
      <c r="N678" s="820"/>
      <c r="O678" s="820"/>
      <c r="P678" s="820"/>
      <c r="Q678" s="820"/>
      <c r="R678" s="820"/>
      <c r="S678" s="820"/>
      <c r="T678" s="820"/>
      <c r="U678" s="820"/>
      <c r="V678" s="820"/>
      <c r="W678" s="820"/>
      <c r="X678" s="820"/>
      <c r="Y678" s="820"/>
      <c r="Z678" s="820"/>
    </row>
    <row r="679" spans="1:26" ht="45.75">
      <c r="A679" s="844" t="s">
        <v>7597</v>
      </c>
      <c r="B679" s="862"/>
      <c r="C679" s="879"/>
      <c r="D679" s="879"/>
      <c r="E679" s="879" t="s">
        <v>2181</v>
      </c>
      <c r="F679" s="887" t="s">
        <v>7598</v>
      </c>
      <c r="G679" s="826"/>
      <c r="H679" s="820"/>
      <c r="J679" s="820"/>
      <c r="K679" s="9"/>
      <c r="L679" s="820"/>
      <c r="M679" s="820"/>
      <c r="N679" s="820"/>
      <c r="O679" s="820"/>
      <c r="P679" s="820"/>
      <c r="Q679" s="820"/>
      <c r="R679" s="820"/>
      <c r="S679" s="820"/>
      <c r="T679" s="820"/>
      <c r="U679" s="820"/>
      <c r="V679" s="820"/>
      <c r="W679" s="820"/>
      <c r="X679" s="820"/>
      <c r="Y679" s="820"/>
      <c r="Z679" s="820"/>
    </row>
    <row r="680" spans="1:26" ht="45.75">
      <c r="A680" s="831"/>
      <c r="B680" s="865" t="s">
        <v>7599</v>
      </c>
      <c r="C680" s="879"/>
      <c r="D680" s="879"/>
      <c r="E680" s="879" t="s">
        <v>2181</v>
      </c>
      <c r="F680" s="887" t="s">
        <v>7598</v>
      </c>
      <c r="G680" s="826"/>
      <c r="H680" s="820"/>
      <c r="J680" s="820"/>
      <c r="K680" s="9"/>
      <c r="L680" s="820"/>
      <c r="M680" s="820"/>
      <c r="N680" s="820"/>
      <c r="O680" s="820"/>
      <c r="P680" s="820"/>
      <c r="Q680" s="820"/>
      <c r="R680" s="820"/>
      <c r="S680" s="820"/>
      <c r="T680" s="820"/>
      <c r="U680" s="820"/>
      <c r="V680" s="820"/>
      <c r="W680" s="820"/>
      <c r="X680" s="820"/>
      <c r="Y680" s="820"/>
      <c r="Z680" s="820"/>
    </row>
    <row r="681" spans="1:26" ht="45.75">
      <c r="A681" s="831"/>
      <c r="B681" s="878" t="s">
        <v>7600</v>
      </c>
      <c r="C681" s="879"/>
      <c r="D681" s="879"/>
      <c r="E681" s="879" t="s">
        <v>2181</v>
      </c>
      <c r="F681" s="887" t="s">
        <v>7598</v>
      </c>
      <c r="G681" s="826"/>
      <c r="H681" s="820"/>
      <c r="J681" s="820"/>
      <c r="K681" s="9"/>
      <c r="L681" s="820"/>
      <c r="M681" s="820"/>
      <c r="N681" s="820"/>
      <c r="O681" s="820"/>
      <c r="P681" s="820"/>
      <c r="Q681" s="820"/>
      <c r="R681" s="820"/>
      <c r="S681" s="820"/>
      <c r="T681" s="820"/>
      <c r="U681" s="820"/>
      <c r="V681" s="820"/>
      <c r="W681" s="820"/>
      <c r="X681" s="820"/>
      <c r="Y681" s="820"/>
      <c r="Z681" s="820"/>
    </row>
    <row r="682" spans="1:26" ht="45.75">
      <c r="A682" s="831"/>
      <c r="B682" s="878" t="s">
        <v>7601</v>
      </c>
      <c r="C682" s="879"/>
      <c r="D682" s="879"/>
      <c r="E682" s="879" t="s">
        <v>2181</v>
      </c>
      <c r="F682" s="887" t="s">
        <v>7598</v>
      </c>
      <c r="G682" s="826"/>
      <c r="H682" s="820"/>
      <c r="J682" s="820"/>
      <c r="K682" s="9"/>
      <c r="L682" s="820"/>
      <c r="M682" s="820"/>
      <c r="N682" s="820"/>
      <c r="O682" s="820"/>
      <c r="P682" s="820"/>
      <c r="Q682" s="820"/>
      <c r="R682" s="820"/>
      <c r="S682" s="820"/>
      <c r="T682" s="820"/>
      <c r="U682" s="820"/>
      <c r="V682" s="820"/>
      <c r="W682" s="820"/>
      <c r="X682" s="820"/>
      <c r="Y682" s="820"/>
      <c r="Z682" s="820"/>
    </row>
    <row r="683" spans="1:26" ht="45.75">
      <c r="A683" s="831"/>
      <c r="B683" s="865" t="s">
        <v>7602</v>
      </c>
      <c r="C683" s="879"/>
      <c r="D683" s="879"/>
      <c r="E683" s="879" t="s">
        <v>2181</v>
      </c>
      <c r="F683" s="887" t="s">
        <v>7598</v>
      </c>
      <c r="G683" s="826"/>
      <c r="H683" s="820"/>
      <c r="J683" s="820"/>
      <c r="K683" s="9"/>
      <c r="L683" s="820"/>
      <c r="M683" s="820"/>
      <c r="N683" s="820"/>
      <c r="O683" s="820"/>
      <c r="P683" s="820"/>
      <c r="Q683" s="820"/>
      <c r="R683" s="820"/>
      <c r="S683" s="820"/>
      <c r="T683" s="820"/>
      <c r="U683" s="820"/>
      <c r="V683" s="820"/>
      <c r="W683" s="820"/>
      <c r="X683" s="820"/>
      <c r="Y683" s="820"/>
      <c r="Z683" s="820"/>
    </row>
    <row r="684" spans="1:26" ht="45.75">
      <c r="A684" s="831"/>
      <c r="B684" s="865" t="s">
        <v>7603</v>
      </c>
      <c r="C684" s="879"/>
      <c r="D684" s="879"/>
      <c r="E684" s="879" t="s">
        <v>2181</v>
      </c>
      <c r="F684" s="887" t="s">
        <v>7598</v>
      </c>
      <c r="G684" s="826"/>
      <c r="H684" s="820"/>
      <c r="J684" s="820"/>
      <c r="K684" s="9"/>
      <c r="L684" s="820"/>
      <c r="M684" s="820"/>
      <c r="N684" s="820"/>
      <c r="O684" s="820"/>
      <c r="P684" s="820"/>
      <c r="Q684" s="820"/>
      <c r="R684" s="820"/>
      <c r="S684" s="820"/>
      <c r="T684" s="820"/>
      <c r="U684" s="820"/>
      <c r="V684" s="820"/>
      <c r="W684" s="820"/>
      <c r="X684" s="820"/>
      <c r="Y684" s="820"/>
      <c r="Z684" s="820"/>
    </row>
    <row r="685" spans="1:26" ht="45.75">
      <c r="A685" s="831"/>
      <c r="B685" s="878" t="s">
        <v>7604</v>
      </c>
      <c r="C685" s="879"/>
      <c r="D685" s="879"/>
      <c r="E685" s="879" t="s">
        <v>2181</v>
      </c>
      <c r="F685" s="887" t="s">
        <v>7598</v>
      </c>
      <c r="G685" s="826"/>
      <c r="H685" s="820"/>
      <c r="J685" s="820"/>
      <c r="K685" s="9"/>
      <c r="L685" s="820"/>
      <c r="M685" s="820"/>
      <c r="N685" s="820"/>
      <c r="O685" s="820"/>
      <c r="P685" s="820"/>
      <c r="Q685" s="820"/>
      <c r="R685" s="820"/>
      <c r="S685" s="820"/>
      <c r="T685" s="820"/>
      <c r="U685" s="820"/>
      <c r="V685" s="820"/>
      <c r="W685" s="820"/>
      <c r="X685" s="820"/>
      <c r="Y685" s="820"/>
      <c r="Z685" s="820"/>
    </row>
    <row r="686" spans="1:26" ht="45.75">
      <c r="A686" s="831"/>
      <c r="B686" s="878" t="s">
        <v>7605</v>
      </c>
      <c r="C686" s="879"/>
      <c r="D686" s="879"/>
      <c r="E686" s="879" t="s">
        <v>2181</v>
      </c>
      <c r="F686" s="887" t="s">
        <v>7598</v>
      </c>
      <c r="G686" s="826"/>
      <c r="H686" s="820"/>
      <c r="J686" s="820"/>
      <c r="K686" s="9"/>
      <c r="L686" s="820"/>
      <c r="M686" s="820"/>
      <c r="N686" s="820"/>
      <c r="O686" s="820"/>
      <c r="P686" s="820"/>
      <c r="Q686" s="820"/>
      <c r="R686" s="820"/>
      <c r="S686" s="820"/>
      <c r="T686" s="820"/>
      <c r="U686" s="820"/>
      <c r="V686" s="820"/>
      <c r="W686" s="820"/>
      <c r="X686" s="820"/>
      <c r="Y686" s="820"/>
      <c r="Z686" s="820"/>
    </row>
    <row r="687" spans="1:26" ht="45.75">
      <c r="A687" s="831"/>
      <c r="B687" s="865" t="s">
        <v>7606</v>
      </c>
      <c r="C687" s="879"/>
      <c r="D687" s="879"/>
      <c r="E687" s="879" t="s">
        <v>2181</v>
      </c>
      <c r="F687" s="887" t="s">
        <v>7598</v>
      </c>
      <c r="G687" s="826"/>
      <c r="H687" s="820"/>
      <c r="J687" s="820"/>
      <c r="K687" s="9"/>
      <c r="L687" s="820"/>
      <c r="M687" s="820"/>
      <c r="N687" s="820"/>
      <c r="O687" s="820"/>
      <c r="P687" s="820"/>
      <c r="Q687" s="820"/>
      <c r="R687" s="820"/>
      <c r="S687" s="820"/>
      <c r="T687" s="820"/>
      <c r="U687" s="820"/>
      <c r="V687" s="820"/>
      <c r="W687" s="820"/>
      <c r="X687" s="820"/>
      <c r="Y687" s="820"/>
      <c r="Z687" s="820"/>
    </row>
    <row r="688" spans="1:26" ht="45.75">
      <c r="A688" s="831"/>
      <c r="B688" s="878" t="s">
        <v>7607</v>
      </c>
      <c r="C688" s="879"/>
      <c r="D688" s="879"/>
      <c r="E688" s="879" t="s">
        <v>2181</v>
      </c>
      <c r="F688" s="887" t="s">
        <v>7598</v>
      </c>
      <c r="G688" s="826"/>
      <c r="H688" s="820"/>
      <c r="J688" s="820"/>
      <c r="K688" s="9"/>
      <c r="L688" s="820"/>
      <c r="M688" s="820"/>
      <c r="N688" s="820"/>
      <c r="O688" s="820"/>
      <c r="P688" s="820"/>
      <c r="Q688" s="820"/>
      <c r="R688" s="820"/>
      <c r="S688" s="820"/>
      <c r="T688" s="820"/>
      <c r="U688" s="820"/>
      <c r="V688" s="820"/>
      <c r="W688" s="820"/>
      <c r="X688" s="820"/>
      <c r="Y688" s="820"/>
      <c r="Z688" s="820"/>
    </row>
    <row r="689" spans="1:26" ht="45.75">
      <c r="A689" s="831"/>
      <c r="B689" s="878" t="s">
        <v>7608</v>
      </c>
      <c r="C689" s="879"/>
      <c r="D689" s="879"/>
      <c r="E689" s="879" t="s">
        <v>2181</v>
      </c>
      <c r="F689" s="887" t="s">
        <v>7598</v>
      </c>
      <c r="G689" s="826"/>
      <c r="H689" s="820"/>
      <c r="J689" s="820"/>
      <c r="K689" s="9"/>
      <c r="L689" s="820"/>
      <c r="M689" s="820"/>
      <c r="N689" s="820"/>
      <c r="O689" s="820"/>
      <c r="P689" s="820"/>
      <c r="Q689" s="820"/>
      <c r="R689" s="820"/>
      <c r="S689" s="820"/>
      <c r="T689" s="820"/>
      <c r="U689" s="820"/>
      <c r="V689" s="820"/>
      <c r="W689" s="820"/>
      <c r="X689" s="820"/>
      <c r="Y689" s="820"/>
      <c r="Z689" s="820"/>
    </row>
    <row r="690" spans="1:26" ht="45.75">
      <c r="A690" s="831"/>
      <c r="B690" s="878" t="s">
        <v>7609</v>
      </c>
      <c r="C690" s="879"/>
      <c r="D690" s="879"/>
      <c r="E690" s="879" t="s">
        <v>2181</v>
      </c>
      <c r="F690" s="887" t="s">
        <v>7598</v>
      </c>
      <c r="G690" s="826"/>
      <c r="H690" s="820"/>
      <c r="J690" s="820"/>
      <c r="K690" s="9"/>
      <c r="L690" s="820"/>
      <c r="M690" s="820"/>
      <c r="N690" s="820"/>
      <c r="O690" s="820"/>
      <c r="P690" s="820"/>
      <c r="Q690" s="820"/>
      <c r="R690" s="820"/>
      <c r="S690" s="820"/>
      <c r="T690" s="820"/>
      <c r="U690" s="820"/>
      <c r="V690" s="820"/>
      <c r="W690" s="820"/>
      <c r="X690" s="820"/>
      <c r="Y690" s="820"/>
      <c r="Z690" s="820"/>
    </row>
    <row r="691" spans="1:26" ht="45.75">
      <c r="A691" s="831"/>
      <c r="B691" s="878" t="s">
        <v>7610</v>
      </c>
      <c r="C691" s="879"/>
      <c r="D691" s="879"/>
      <c r="E691" s="879" t="s">
        <v>2181</v>
      </c>
      <c r="F691" s="887" t="s">
        <v>7598</v>
      </c>
      <c r="G691" s="826"/>
      <c r="H691" s="820"/>
      <c r="J691" s="820"/>
      <c r="K691" s="9"/>
      <c r="L691" s="820"/>
      <c r="M691" s="820"/>
      <c r="N691" s="820"/>
      <c r="O691" s="820"/>
      <c r="P691" s="820"/>
      <c r="Q691" s="820"/>
      <c r="R691" s="820"/>
      <c r="S691" s="820"/>
      <c r="T691" s="820"/>
      <c r="U691" s="820"/>
      <c r="V691" s="820"/>
      <c r="W691" s="820"/>
      <c r="X691" s="820"/>
      <c r="Y691" s="820"/>
      <c r="Z691" s="820"/>
    </row>
    <row r="692" spans="1:26" ht="45.75">
      <c r="A692" s="831"/>
      <c r="B692" s="878" t="s">
        <v>7611</v>
      </c>
      <c r="C692" s="879"/>
      <c r="D692" s="879"/>
      <c r="E692" s="879" t="s">
        <v>2181</v>
      </c>
      <c r="F692" s="887" t="s">
        <v>7598</v>
      </c>
      <c r="G692" s="826"/>
      <c r="H692" s="820"/>
      <c r="J692" s="820"/>
      <c r="K692" s="9"/>
      <c r="L692" s="820"/>
      <c r="M692" s="820"/>
      <c r="N692" s="820"/>
      <c r="O692" s="820"/>
      <c r="P692" s="820"/>
      <c r="Q692" s="820"/>
      <c r="R692" s="820"/>
      <c r="S692" s="820"/>
      <c r="T692" s="820"/>
      <c r="U692" s="820"/>
      <c r="V692" s="820"/>
      <c r="W692" s="820"/>
      <c r="X692" s="820"/>
      <c r="Y692" s="820"/>
      <c r="Z692" s="820"/>
    </row>
    <row r="693" spans="1:26" ht="45.75">
      <c r="A693" s="831"/>
      <c r="B693" s="878" t="s">
        <v>7612</v>
      </c>
      <c r="C693" s="879"/>
      <c r="D693" s="879"/>
      <c r="E693" s="879" t="s">
        <v>2181</v>
      </c>
      <c r="F693" s="887" t="s">
        <v>7598</v>
      </c>
      <c r="G693" s="826"/>
      <c r="H693" s="820"/>
      <c r="J693" s="820"/>
      <c r="K693" s="9"/>
      <c r="L693" s="820"/>
      <c r="M693" s="820"/>
      <c r="N693" s="820"/>
      <c r="O693" s="820"/>
      <c r="P693" s="820"/>
      <c r="Q693" s="820"/>
      <c r="R693" s="820"/>
      <c r="S693" s="820"/>
      <c r="T693" s="820"/>
      <c r="U693" s="820"/>
      <c r="V693" s="820"/>
      <c r="W693" s="820"/>
      <c r="X693" s="820"/>
      <c r="Y693" s="820"/>
      <c r="Z693" s="820"/>
    </row>
    <row r="694" spans="1:26" ht="60.75">
      <c r="A694" s="831"/>
      <c r="B694" s="865" t="s">
        <v>7613</v>
      </c>
      <c r="C694" s="879"/>
      <c r="D694" s="879"/>
      <c r="E694" s="879" t="s">
        <v>2181</v>
      </c>
      <c r="F694" s="887" t="s">
        <v>7598</v>
      </c>
      <c r="G694" s="826"/>
      <c r="H694" s="820"/>
      <c r="J694" s="820"/>
      <c r="K694" s="9"/>
      <c r="L694" s="820"/>
      <c r="M694" s="820"/>
      <c r="N694" s="820"/>
      <c r="O694" s="820"/>
      <c r="P694" s="820"/>
      <c r="Q694" s="820"/>
      <c r="R694" s="820"/>
      <c r="S694" s="820"/>
      <c r="T694" s="820"/>
      <c r="U694" s="820"/>
      <c r="V694" s="820"/>
      <c r="W694" s="820"/>
      <c r="X694" s="820"/>
      <c r="Y694" s="820"/>
      <c r="Z694" s="820"/>
    </row>
    <row r="695" spans="1:26" ht="45.75">
      <c r="A695" s="831"/>
      <c r="B695" s="865" t="s">
        <v>7614</v>
      </c>
      <c r="C695" s="879"/>
      <c r="D695" s="879"/>
      <c r="E695" s="879" t="s">
        <v>2181</v>
      </c>
      <c r="F695" s="887" t="s">
        <v>7598</v>
      </c>
      <c r="G695" s="826"/>
      <c r="H695" s="820"/>
      <c r="J695" s="820"/>
      <c r="K695" s="9"/>
      <c r="L695" s="820"/>
      <c r="M695" s="820"/>
      <c r="N695" s="820"/>
      <c r="O695" s="820"/>
      <c r="P695" s="820"/>
      <c r="Q695" s="820"/>
      <c r="R695" s="820"/>
      <c r="S695" s="820"/>
      <c r="T695" s="820"/>
      <c r="U695" s="820"/>
      <c r="V695" s="820"/>
      <c r="W695" s="820"/>
      <c r="X695" s="820"/>
      <c r="Y695" s="820"/>
      <c r="Z695" s="820"/>
    </row>
    <row r="696" spans="1:26" ht="45.75">
      <c r="A696" s="831"/>
      <c r="B696" s="865" t="s">
        <v>7615</v>
      </c>
      <c r="C696" s="879"/>
      <c r="D696" s="879"/>
      <c r="E696" s="879" t="s">
        <v>2181</v>
      </c>
      <c r="F696" s="887" t="s">
        <v>7598</v>
      </c>
      <c r="G696" s="826"/>
      <c r="H696" s="820"/>
      <c r="J696" s="820"/>
      <c r="K696" s="9"/>
      <c r="L696" s="820"/>
      <c r="M696" s="820"/>
      <c r="N696" s="820"/>
      <c r="O696" s="820"/>
      <c r="P696" s="820"/>
      <c r="Q696" s="820"/>
      <c r="R696" s="820"/>
      <c r="S696" s="820"/>
      <c r="T696" s="820"/>
      <c r="U696" s="820"/>
      <c r="V696" s="820"/>
      <c r="W696" s="820"/>
      <c r="X696" s="820"/>
      <c r="Y696" s="820"/>
      <c r="Z696" s="820"/>
    </row>
    <row r="697" spans="1:26" ht="30.75">
      <c r="A697" s="853" t="s">
        <v>7616</v>
      </c>
      <c r="B697" s="865"/>
      <c r="C697" s="879"/>
      <c r="D697" s="879"/>
      <c r="E697" s="879"/>
      <c r="F697" s="879"/>
      <c r="G697" s="826"/>
      <c r="H697" s="820"/>
      <c r="J697" s="820"/>
      <c r="K697" s="9"/>
      <c r="L697" s="820"/>
      <c r="M697" s="820"/>
      <c r="N697" s="820"/>
      <c r="O697" s="820"/>
      <c r="P697" s="820"/>
      <c r="Q697" s="820"/>
      <c r="R697" s="820"/>
      <c r="S697" s="820"/>
      <c r="T697" s="820"/>
      <c r="U697" s="820"/>
      <c r="V697" s="820"/>
      <c r="W697" s="820"/>
      <c r="X697" s="820"/>
      <c r="Y697" s="820"/>
      <c r="Z697" s="820"/>
    </row>
    <row r="698" spans="1:26" ht="45.75">
      <c r="A698" s="853"/>
      <c r="B698" s="865" t="s">
        <v>7617</v>
      </c>
      <c r="C698" s="879"/>
      <c r="D698" s="879"/>
      <c r="E698" s="879" t="s">
        <v>2181</v>
      </c>
      <c r="F698" s="887" t="s">
        <v>7598</v>
      </c>
      <c r="G698" s="826"/>
      <c r="H698" s="820"/>
      <c r="J698" s="820"/>
      <c r="K698" s="9"/>
      <c r="L698" s="820"/>
      <c r="M698" s="820"/>
      <c r="N698" s="820"/>
      <c r="O698" s="820"/>
      <c r="P698" s="820"/>
      <c r="Q698" s="820"/>
      <c r="R698" s="820"/>
      <c r="S698" s="820"/>
      <c r="T698" s="820"/>
      <c r="U698" s="820"/>
      <c r="V698" s="820"/>
      <c r="W698" s="820"/>
      <c r="X698" s="820"/>
      <c r="Y698" s="820"/>
      <c r="Z698" s="820"/>
    </row>
    <row r="699" spans="1:26" ht="45.75">
      <c r="A699" s="853"/>
      <c r="B699" s="865" t="s">
        <v>7618</v>
      </c>
      <c r="C699" s="879"/>
      <c r="D699" s="879"/>
      <c r="E699" s="879" t="s">
        <v>2181</v>
      </c>
      <c r="F699" s="887" t="s">
        <v>7598</v>
      </c>
      <c r="G699" s="826"/>
      <c r="H699" s="820"/>
      <c r="J699" s="820"/>
      <c r="K699" s="9"/>
      <c r="L699" s="820"/>
      <c r="M699" s="820"/>
      <c r="N699" s="820"/>
      <c r="O699" s="820"/>
      <c r="P699" s="820"/>
      <c r="Q699" s="820"/>
      <c r="R699" s="820"/>
      <c r="S699" s="820"/>
      <c r="T699" s="820"/>
      <c r="U699" s="820"/>
      <c r="V699" s="820"/>
      <c r="W699" s="820"/>
      <c r="X699" s="820"/>
      <c r="Y699" s="820"/>
      <c r="Z699" s="820"/>
    </row>
    <row r="700" spans="1:26" ht="15.75">
      <c r="A700" s="853" t="s">
        <v>7619</v>
      </c>
      <c r="B700" s="865"/>
      <c r="C700" s="879"/>
      <c r="D700" s="879"/>
      <c r="E700" s="879"/>
      <c r="F700" s="879"/>
      <c r="G700" s="826"/>
      <c r="H700" s="820"/>
      <c r="J700" s="820"/>
      <c r="K700" s="9"/>
      <c r="L700" s="820"/>
      <c r="M700" s="820"/>
      <c r="N700" s="820"/>
      <c r="O700" s="820"/>
      <c r="P700" s="820"/>
      <c r="Q700" s="820"/>
      <c r="R700" s="820"/>
      <c r="S700" s="820"/>
      <c r="T700" s="820"/>
      <c r="U700" s="820"/>
      <c r="V700" s="820"/>
      <c r="W700" s="820"/>
      <c r="X700" s="820"/>
      <c r="Y700" s="820"/>
      <c r="Z700" s="820"/>
    </row>
    <row r="701" spans="1:26" ht="30.75">
      <c r="A701" s="853"/>
      <c r="B701" s="905" t="s">
        <v>7620</v>
      </c>
      <c r="C701" s="879" t="s">
        <v>2170</v>
      </c>
      <c r="D701" s="879"/>
      <c r="E701" s="879"/>
      <c r="F701" s="879"/>
      <c r="G701" s="826"/>
      <c r="H701" s="820"/>
      <c r="J701" s="820"/>
      <c r="K701" s="9"/>
      <c r="L701" s="820"/>
      <c r="M701" s="820"/>
      <c r="N701" s="820"/>
      <c r="O701" s="820"/>
      <c r="P701" s="820"/>
      <c r="Q701" s="820"/>
      <c r="R701" s="820"/>
      <c r="S701" s="820"/>
      <c r="T701" s="820"/>
      <c r="U701" s="820"/>
      <c r="V701" s="820"/>
      <c r="W701" s="820"/>
      <c r="X701" s="820"/>
      <c r="Y701" s="820"/>
      <c r="Z701" s="820"/>
    </row>
    <row r="702" spans="1:26" ht="30.75">
      <c r="A702" s="853"/>
      <c r="B702" s="905" t="s">
        <v>7621</v>
      </c>
      <c r="C702" s="879" t="s">
        <v>2170</v>
      </c>
      <c r="D702" s="879"/>
      <c r="E702" s="879"/>
      <c r="F702" s="879"/>
      <c r="G702" s="826"/>
      <c r="H702" s="820"/>
      <c r="J702" s="820"/>
      <c r="K702" s="9"/>
      <c r="L702" s="820"/>
      <c r="M702" s="820"/>
      <c r="N702" s="820"/>
      <c r="O702" s="820"/>
      <c r="P702" s="820"/>
      <c r="Q702" s="820"/>
      <c r="R702" s="820"/>
      <c r="S702" s="820"/>
      <c r="T702" s="820"/>
      <c r="U702" s="820"/>
      <c r="V702" s="820"/>
      <c r="W702" s="820"/>
      <c r="X702" s="820"/>
      <c r="Y702" s="820"/>
      <c r="Z702" s="820"/>
    </row>
    <row r="703" spans="1:26" ht="30.75">
      <c r="A703" s="853"/>
      <c r="B703" s="905" t="s">
        <v>7622</v>
      </c>
      <c r="C703" s="893" t="s">
        <v>2170</v>
      </c>
      <c r="D703" s="879"/>
      <c r="E703" s="879"/>
      <c r="F703" s="879"/>
      <c r="G703" s="925" t="s">
        <v>7623</v>
      </c>
      <c r="H703" s="892" t="s">
        <v>7221</v>
      </c>
      <c r="J703" s="820"/>
      <c r="K703" s="9"/>
      <c r="L703" s="820"/>
      <c r="M703" s="820"/>
      <c r="N703" s="820"/>
      <c r="O703" s="820"/>
      <c r="P703" s="820"/>
      <c r="Q703" s="820"/>
      <c r="R703" s="820"/>
      <c r="S703" s="820"/>
      <c r="T703" s="820"/>
      <c r="U703" s="820"/>
      <c r="V703" s="820"/>
      <c r="W703" s="820"/>
      <c r="X703" s="820"/>
      <c r="Y703" s="820"/>
      <c r="Z703" s="820"/>
    </row>
    <row r="704" spans="1:26" ht="16.5" customHeight="1">
      <c r="A704" s="853"/>
      <c r="B704" s="905" t="s">
        <v>7624</v>
      </c>
      <c r="C704" s="879" t="s">
        <v>2170</v>
      </c>
      <c r="D704" s="879"/>
      <c r="E704" s="879"/>
      <c r="F704" s="879"/>
      <c r="G704" s="826"/>
      <c r="H704" s="820"/>
      <c r="J704" s="820"/>
      <c r="K704" s="9"/>
      <c r="L704" s="820"/>
      <c r="M704" s="820"/>
      <c r="N704" s="820"/>
      <c r="O704" s="820"/>
      <c r="P704" s="820"/>
      <c r="Q704" s="820"/>
      <c r="R704" s="820"/>
      <c r="S704" s="820"/>
      <c r="T704" s="820"/>
      <c r="U704" s="820"/>
      <c r="V704" s="820"/>
      <c r="W704" s="820"/>
      <c r="X704" s="820"/>
      <c r="Y704" s="820"/>
      <c r="Z704" s="820"/>
    </row>
    <row r="705" spans="1:26" ht="30.75">
      <c r="A705" s="853"/>
      <c r="B705" s="905" t="s">
        <v>7625</v>
      </c>
      <c r="C705" s="893" t="s">
        <v>2170</v>
      </c>
      <c r="D705" s="879"/>
      <c r="E705" s="879"/>
      <c r="F705" s="879"/>
      <c r="G705" s="925" t="s">
        <v>7623</v>
      </c>
      <c r="H705" s="892" t="s">
        <v>7221</v>
      </c>
      <c r="J705" s="820"/>
      <c r="K705" s="9"/>
      <c r="L705" s="820"/>
      <c r="M705" s="820"/>
      <c r="N705" s="820"/>
      <c r="O705" s="820"/>
      <c r="P705" s="820"/>
      <c r="Q705" s="820"/>
      <c r="R705" s="820"/>
      <c r="S705" s="820"/>
      <c r="T705" s="820"/>
      <c r="U705" s="820"/>
      <c r="V705" s="820"/>
      <c r="W705" s="820"/>
      <c r="X705" s="820"/>
      <c r="Y705" s="820"/>
      <c r="Z705" s="820"/>
    </row>
    <row r="706" spans="1:26" ht="30.75">
      <c r="A706" s="853"/>
      <c r="B706" s="905" t="s">
        <v>7626</v>
      </c>
      <c r="C706" s="879" t="s">
        <v>2170</v>
      </c>
      <c r="D706" s="879"/>
      <c r="E706" s="879"/>
      <c r="F706" s="879"/>
      <c r="G706" s="826"/>
      <c r="H706" s="820"/>
      <c r="J706" s="820"/>
      <c r="K706" s="9"/>
      <c r="L706" s="820"/>
      <c r="M706" s="820"/>
      <c r="N706" s="820"/>
      <c r="O706" s="820"/>
      <c r="P706" s="820"/>
      <c r="Q706" s="820"/>
      <c r="R706" s="820"/>
      <c r="S706" s="820"/>
      <c r="T706" s="820"/>
      <c r="U706" s="820"/>
      <c r="V706" s="820"/>
      <c r="W706" s="820"/>
      <c r="X706" s="820"/>
      <c r="Y706" s="820"/>
      <c r="Z706" s="820"/>
    </row>
    <row r="707" spans="1:26" ht="30.75">
      <c r="A707" s="853"/>
      <c r="B707" s="905" t="s">
        <v>7627</v>
      </c>
      <c r="C707" s="879" t="s">
        <v>2170</v>
      </c>
      <c r="D707" s="879"/>
      <c r="E707" s="879"/>
      <c r="F707" s="879"/>
      <c r="G707" s="826"/>
      <c r="H707" s="820"/>
      <c r="J707" s="820"/>
      <c r="K707" s="9"/>
      <c r="L707" s="820"/>
      <c r="M707" s="820"/>
      <c r="N707" s="820"/>
      <c r="O707" s="820"/>
      <c r="P707" s="820"/>
      <c r="Q707" s="820"/>
      <c r="R707" s="820"/>
      <c r="S707" s="820"/>
      <c r="T707" s="820"/>
      <c r="U707" s="820"/>
      <c r="V707" s="820"/>
      <c r="W707" s="820"/>
      <c r="X707" s="820"/>
      <c r="Y707" s="820"/>
      <c r="Z707" s="820"/>
    </row>
    <row r="708" spans="1:26" ht="30.75">
      <c r="A708" s="853" t="s">
        <v>7628</v>
      </c>
      <c r="B708" s="865"/>
      <c r="C708" s="879"/>
      <c r="D708" s="879"/>
      <c r="E708" s="879"/>
      <c r="F708" s="879"/>
      <c r="G708" s="826"/>
      <c r="H708" s="820"/>
      <c r="J708" s="820"/>
      <c r="K708" s="9"/>
      <c r="L708" s="820"/>
      <c r="M708" s="820"/>
      <c r="N708" s="820"/>
      <c r="O708" s="820"/>
      <c r="P708" s="820"/>
      <c r="Q708" s="820"/>
      <c r="R708" s="820"/>
      <c r="S708" s="820"/>
      <c r="T708" s="820"/>
      <c r="U708" s="820"/>
      <c r="V708" s="820"/>
      <c r="W708" s="820"/>
      <c r="X708" s="820"/>
      <c r="Y708" s="820"/>
      <c r="Z708" s="820"/>
    </row>
    <row r="709" spans="1:26" ht="45.75">
      <c r="A709" s="853"/>
      <c r="B709" s="905" t="s">
        <v>7629</v>
      </c>
      <c r="C709" s="879" t="s">
        <v>2170</v>
      </c>
      <c r="D709" s="879"/>
      <c r="E709" s="879"/>
      <c r="F709" s="879"/>
      <c r="G709" s="826"/>
      <c r="H709" s="820"/>
      <c r="J709" s="820"/>
      <c r="K709" s="9"/>
      <c r="L709" s="820"/>
      <c r="M709" s="820"/>
      <c r="N709" s="820"/>
      <c r="O709" s="820"/>
      <c r="P709" s="820"/>
      <c r="Q709" s="820"/>
      <c r="R709" s="820"/>
      <c r="S709" s="820"/>
      <c r="T709" s="820"/>
      <c r="U709" s="820"/>
      <c r="V709" s="820"/>
      <c r="W709" s="820"/>
      <c r="X709" s="820"/>
      <c r="Y709" s="820"/>
      <c r="Z709" s="820"/>
    </row>
    <row r="710" spans="1:26" ht="31.5">
      <c r="A710" s="882" t="s">
        <v>7630</v>
      </c>
      <c r="B710" s="926"/>
      <c r="C710" s="885"/>
      <c r="D710" s="885"/>
      <c r="E710" s="885"/>
      <c r="F710" s="885"/>
      <c r="G710" s="829"/>
      <c r="H710" s="820"/>
      <c r="J710" s="820"/>
      <c r="K710" s="9"/>
      <c r="L710" s="820"/>
      <c r="M710" s="820"/>
      <c r="N710" s="820"/>
      <c r="O710" s="820"/>
      <c r="P710" s="820"/>
      <c r="Q710" s="820"/>
      <c r="R710" s="820"/>
      <c r="S710" s="820"/>
      <c r="T710" s="820"/>
      <c r="U710" s="820"/>
      <c r="V710" s="820"/>
      <c r="W710" s="820"/>
      <c r="X710" s="820"/>
      <c r="Y710" s="820"/>
      <c r="Z710" s="820"/>
    </row>
    <row r="711" spans="1:26" ht="31.5">
      <c r="A711" s="839" t="s">
        <v>7631</v>
      </c>
      <c r="B711" s="926"/>
      <c r="C711" s="885"/>
      <c r="D711" s="885"/>
      <c r="E711" s="885"/>
      <c r="F711" s="885"/>
      <c r="G711" s="826"/>
      <c r="H711" s="820"/>
      <c r="J711" s="820"/>
      <c r="K711" s="9"/>
      <c r="L711" s="820"/>
      <c r="M711" s="820"/>
      <c r="N711" s="820"/>
      <c r="O711" s="820"/>
      <c r="P711" s="820"/>
      <c r="Q711" s="820"/>
      <c r="R711" s="820"/>
      <c r="S711" s="820"/>
      <c r="T711" s="820"/>
      <c r="U711" s="820"/>
      <c r="V711" s="820"/>
      <c r="W711" s="820"/>
      <c r="X711" s="820"/>
      <c r="Y711" s="820"/>
      <c r="Z711" s="820"/>
    </row>
    <row r="712" spans="1:26" ht="45.75">
      <c r="A712" s="817"/>
      <c r="B712" s="862" t="s">
        <v>7632</v>
      </c>
      <c r="C712" s="879" t="s">
        <v>2170</v>
      </c>
      <c r="D712" s="880"/>
      <c r="E712" s="879"/>
      <c r="F712" s="881"/>
      <c r="G712" s="826"/>
      <c r="H712" s="820"/>
      <c r="J712" s="820"/>
      <c r="K712" s="9"/>
      <c r="L712" s="820"/>
      <c r="M712" s="820"/>
      <c r="N712" s="820"/>
      <c r="O712" s="820"/>
      <c r="P712" s="820"/>
      <c r="Q712" s="820"/>
      <c r="R712" s="820"/>
      <c r="S712" s="820"/>
      <c r="T712" s="820"/>
      <c r="U712" s="820"/>
      <c r="V712" s="820"/>
      <c r="W712" s="820"/>
      <c r="X712" s="820"/>
      <c r="Y712" s="820"/>
      <c r="Z712" s="820"/>
    </row>
    <row r="713" spans="1:26" ht="31.5">
      <c r="A713" s="839" t="s">
        <v>7633</v>
      </c>
      <c r="B713" s="883"/>
      <c r="C713" s="885"/>
      <c r="D713" s="885"/>
      <c r="E713" s="885"/>
      <c r="F713" s="885"/>
      <c r="G713" s="826"/>
      <c r="H713" s="820"/>
      <c r="J713" s="820"/>
      <c r="K713" s="9"/>
      <c r="L713" s="820"/>
      <c r="M713" s="820"/>
      <c r="N713" s="820"/>
      <c r="O713" s="820"/>
      <c r="P713" s="820"/>
      <c r="Q713" s="820"/>
      <c r="R713" s="820"/>
      <c r="S713" s="820"/>
      <c r="T713" s="820"/>
      <c r="U713" s="820"/>
      <c r="V713" s="820"/>
      <c r="W713" s="820"/>
      <c r="X713" s="820"/>
      <c r="Y713" s="820"/>
      <c r="Z713" s="820"/>
    </row>
    <row r="714" spans="1:26" ht="75.75">
      <c r="A714" s="817"/>
      <c r="B714" s="862" t="s">
        <v>7634</v>
      </c>
      <c r="C714" s="893" t="s">
        <v>2170</v>
      </c>
      <c r="D714" s="908"/>
      <c r="E714" s="879"/>
      <c r="F714" s="852" t="s">
        <v>7635</v>
      </c>
      <c r="G714" s="925" t="s">
        <v>7636</v>
      </c>
      <c r="H714" s="892" t="s">
        <v>7221</v>
      </c>
      <c r="J714" s="820"/>
      <c r="K714" s="9"/>
      <c r="L714" s="820"/>
      <c r="M714" s="820"/>
      <c r="N714" s="833"/>
      <c r="O714" s="820"/>
      <c r="P714" s="820"/>
      <c r="Q714" s="820"/>
      <c r="R714" s="820"/>
      <c r="S714" s="820"/>
      <c r="T714" s="820"/>
      <c r="U714" s="820"/>
      <c r="V714" s="820"/>
      <c r="W714" s="820"/>
      <c r="X714" s="820"/>
      <c r="Y714" s="820"/>
      <c r="Z714" s="820"/>
    </row>
    <row r="715" spans="1:26" ht="31.5">
      <c r="A715" s="839" t="s">
        <v>7637</v>
      </c>
      <c r="B715" s="883"/>
      <c r="C715" s="885"/>
      <c r="D715" s="885"/>
      <c r="E715" s="885"/>
      <c r="F715" s="885"/>
      <c r="G715" s="826"/>
      <c r="H715" s="820"/>
      <c r="J715" s="820"/>
      <c r="K715" s="9"/>
      <c r="L715" s="820"/>
      <c r="M715" s="820"/>
      <c r="N715" s="820"/>
      <c r="O715" s="820"/>
      <c r="P715" s="820"/>
      <c r="Q715" s="820"/>
      <c r="R715" s="820"/>
      <c r="S715" s="820"/>
      <c r="T715" s="820"/>
      <c r="U715" s="820"/>
      <c r="V715" s="820"/>
      <c r="W715" s="820"/>
      <c r="X715" s="820"/>
      <c r="Y715" s="820"/>
      <c r="Z715" s="820"/>
    </row>
    <row r="716" spans="1:26" ht="60.75">
      <c r="A716" s="831"/>
      <c r="B716" s="862" t="s">
        <v>7638</v>
      </c>
      <c r="C716" s="879"/>
      <c r="D716" s="879" t="s">
        <v>2336</v>
      </c>
      <c r="E716" s="879"/>
      <c r="F716" s="852" t="s">
        <v>7639</v>
      </c>
      <c r="G716" s="826"/>
      <c r="J716" s="820"/>
      <c r="K716" s="9"/>
      <c r="L716" s="820"/>
      <c r="M716" s="820"/>
      <c r="N716" s="833"/>
      <c r="O716" s="820"/>
      <c r="P716" s="820"/>
      <c r="Q716" s="820"/>
      <c r="R716" s="820"/>
      <c r="S716" s="820"/>
      <c r="T716" s="820"/>
      <c r="U716" s="820"/>
      <c r="V716" s="820"/>
      <c r="W716" s="820"/>
      <c r="X716" s="820"/>
      <c r="Y716" s="820"/>
      <c r="Z716" s="820"/>
    </row>
    <row r="717" spans="1:26" ht="45.75">
      <c r="A717" s="831"/>
      <c r="B717" s="865" t="s">
        <v>7640</v>
      </c>
      <c r="C717" s="879"/>
      <c r="D717" s="879" t="s">
        <v>2336</v>
      </c>
      <c r="E717" s="879"/>
      <c r="F717" s="852" t="s">
        <v>7639</v>
      </c>
      <c r="G717" s="826"/>
      <c r="J717" s="820"/>
      <c r="K717" s="9"/>
      <c r="L717" s="820"/>
      <c r="M717" s="820"/>
      <c r="N717" s="833"/>
      <c r="O717" s="820"/>
      <c r="P717" s="820"/>
      <c r="Q717" s="820"/>
      <c r="R717" s="820"/>
      <c r="S717" s="820"/>
      <c r="T717" s="820"/>
      <c r="U717" s="820"/>
      <c r="V717" s="820"/>
      <c r="W717" s="820"/>
      <c r="X717" s="820"/>
      <c r="Y717" s="820"/>
      <c r="Z717" s="820"/>
    </row>
    <row r="718" spans="1:26" ht="45.75">
      <c r="A718" s="831"/>
      <c r="B718" s="862" t="s">
        <v>7641</v>
      </c>
      <c r="C718" s="879"/>
      <c r="D718" s="879" t="s">
        <v>2336</v>
      </c>
      <c r="E718" s="879"/>
      <c r="F718" s="852" t="s">
        <v>7639</v>
      </c>
      <c r="G718" s="826"/>
      <c r="J718" s="820"/>
      <c r="K718" s="9"/>
      <c r="L718" s="820"/>
      <c r="M718" s="820"/>
      <c r="N718" s="833"/>
      <c r="O718" s="820"/>
      <c r="P718" s="820"/>
      <c r="Q718" s="820"/>
      <c r="R718" s="820"/>
      <c r="S718" s="820"/>
      <c r="T718" s="820"/>
      <c r="U718" s="820"/>
      <c r="V718" s="820"/>
      <c r="W718" s="820"/>
      <c r="X718" s="820"/>
      <c r="Y718" s="820"/>
      <c r="Z718" s="820"/>
    </row>
    <row r="719" spans="1:26" ht="45.75">
      <c r="A719" s="831"/>
      <c r="B719" s="865" t="s">
        <v>7640</v>
      </c>
      <c r="C719" s="879"/>
      <c r="D719" s="879" t="s">
        <v>2336</v>
      </c>
      <c r="E719" s="879"/>
      <c r="F719" s="852" t="s">
        <v>7639</v>
      </c>
      <c r="G719" s="826"/>
      <c r="J719" s="820"/>
      <c r="K719" s="9"/>
      <c r="L719" s="820"/>
      <c r="M719" s="820"/>
      <c r="N719" s="833"/>
      <c r="O719" s="820"/>
      <c r="P719" s="820"/>
      <c r="Q719" s="820"/>
      <c r="R719" s="820"/>
      <c r="S719" s="820"/>
      <c r="T719" s="820"/>
      <c r="U719" s="820"/>
      <c r="V719" s="820"/>
      <c r="W719" s="820"/>
      <c r="X719" s="820"/>
      <c r="Y719" s="820"/>
      <c r="Z719" s="820"/>
    </row>
    <row r="720" spans="1:26" ht="30.75">
      <c r="A720" s="831"/>
      <c r="B720" s="905" t="s">
        <v>7642</v>
      </c>
      <c r="C720" s="879"/>
      <c r="D720" s="879" t="s">
        <v>2336</v>
      </c>
      <c r="E720" s="879"/>
      <c r="F720" s="852" t="s">
        <v>7639</v>
      </c>
      <c r="G720" s="826"/>
      <c r="J720" s="820"/>
      <c r="K720" s="9"/>
      <c r="L720" s="820"/>
      <c r="M720" s="820"/>
      <c r="N720" s="833"/>
      <c r="O720" s="820"/>
      <c r="P720" s="820"/>
      <c r="Q720" s="820"/>
      <c r="R720" s="820"/>
      <c r="S720" s="820"/>
      <c r="T720" s="820"/>
      <c r="U720" s="820"/>
      <c r="V720" s="820"/>
      <c r="W720" s="820"/>
      <c r="X720" s="820"/>
      <c r="Y720" s="820"/>
      <c r="Z720" s="820"/>
    </row>
    <row r="721" spans="1:26" ht="31.5">
      <c r="A721" s="839" t="s">
        <v>7643</v>
      </c>
      <c r="B721" s="883"/>
      <c r="C721" s="885"/>
      <c r="D721" s="885"/>
      <c r="E721" s="885"/>
      <c r="F721" s="885"/>
      <c r="G721" s="826"/>
      <c r="H721" s="820"/>
      <c r="J721" s="820"/>
      <c r="K721" s="9"/>
      <c r="L721" s="820"/>
      <c r="M721" s="820"/>
      <c r="N721" s="820"/>
      <c r="O721" s="820"/>
      <c r="P721" s="820"/>
      <c r="Q721" s="820"/>
      <c r="R721" s="820"/>
      <c r="S721" s="820"/>
      <c r="T721" s="820"/>
      <c r="U721" s="820"/>
      <c r="V721" s="820"/>
      <c r="W721" s="820"/>
      <c r="X721" s="820"/>
      <c r="Y721" s="820"/>
      <c r="Z721" s="820"/>
    </row>
    <row r="722" spans="1:26" ht="75.75">
      <c r="A722" s="831"/>
      <c r="B722" s="862" t="s">
        <v>7644</v>
      </c>
      <c r="C722" s="879"/>
      <c r="D722" s="879" t="s">
        <v>2336</v>
      </c>
      <c r="E722" s="879"/>
      <c r="F722" s="852" t="s">
        <v>7635</v>
      </c>
      <c r="G722" s="826"/>
      <c r="J722" s="820"/>
      <c r="K722" s="9"/>
      <c r="L722" s="820"/>
      <c r="M722" s="820"/>
      <c r="N722" s="833"/>
      <c r="O722" s="820"/>
      <c r="P722" s="820"/>
      <c r="Q722" s="820"/>
      <c r="R722" s="820"/>
      <c r="S722" s="820"/>
      <c r="T722" s="820"/>
      <c r="U722" s="820"/>
      <c r="V722" s="820"/>
      <c r="W722" s="820"/>
      <c r="X722" s="820"/>
      <c r="Y722" s="820"/>
      <c r="Z722" s="820"/>
    </row>
    <row r="723" spans="1:26" ht="45.75">
      <c r="A723" s="831"/>
      <c r="B723" s="862" t="s">
        <v>7645</v>
      </c>
      <c r="C723" s="879"/>
      <c r="D723" s="879" t="s">
        <v>2336</v>
      </c>
      <c r="E723" s="879"/>
      <c r="F723" s="852" t="s">
        <v>7635</v>
      </c>
      <c r="G723" s="826"/>
      <c r="J723" s="820"/>
      <c r="K723" s="9"/>
      <c r="L723" s="820"/>
      <c r="M723" s="820"/>
      <c r="N723" s="833"/>
      <c r="O723" s="820"/>
      <c r="P723" s="820"/>
      <c r="Q723" s="820"/>
      <c r="R723" s="820"/>
      <c r="S723" s="820"/>
      <c r="T723" s="820"/>
      <c r="U723" s="820"/>
      <c r="V723" s="820"/>
      <c r="W723" s="820"/>
      <c r="X723" s="820"/>
      <c r="Y723" s="820"/>
      <c r="Z723" s="820"/>
    </row>
    <row r="724" spans="1:26" ht="15.75">
      <c r="A724" s="927" t="s">
        <v>7646</v>
      </c>
      <c r="B724" s="883"/>
      <c r="C724" s="885"/>
      <c r="D724" s="885"/>
      <c r="E724" s="885"/>
      <c r="F724" s="885"/>
      <c r="G724" s="826"/>
      <c r="H724" s="820"/>
      <c r="J724" s="820"/>
      <c r="K724" s="9"/>
      <c r="L724" s="820"/>
      <c r="M724" s="820"/>
      <c r="N724" s="820"/>
      <c r="O724" s="820"/>
      <c r="P724" s="820"/>
      <c r="Q724" s="820"/>
      <c r="R724" s="820"/>
      <c r="S724" s="820"/>
      <c r="T724" s="820"/>
      <c r="U724" s="820"/>
      <c r="V724" s="820"/>
      <c r="W724" s="820"/>
      <c r="X724" s="820"/>
      <c r="Y724" s="820"/>
      <c r="Z724" s="820"/>
    </row>
    <row r="725" spans="1:26" ht="60.75">
      <c r="A725" s="831"/>
      <c r="B725" s="862" t="s">
        <v>7647</v>
      </c>
      <c r="C725" s="879" t="s">
        <v>2170</v>
      </c>
      <c r="D725" s="879"/>
      <c r="E725" s="879"/>
      <c r="F725" s="879"/>
      <c r="G725" s="826"/>
      <c r="H725" s="820"/>
      <c r="J725" s="820"/>
      <c r="K725" s="9"/>
      <c r="L725" s="820"/>
      <c r="M725" s="820"/>
      <c r="N725" s="820"/>
      <c r="O725" s="820"/>
      <c r="P725" s="820"/>
      <c r="Q725" s="820"/>
      <c r="R725" s="820"/>
      <c r="S725" s="820"/>
      <c r="T725" s="820"/>
      <c r="U725" s="820"/>
      <c r="V725" s="820"/>
      <c r="W725" s="820"/>
      <c r="X725" s="820"/>
      <c r="Y725" s="820"/>
      <c r="Z725" s="820"/>
    </row>
    <row r="726" spans="1:26" ht="15.75">
      <c r="A726" s="927" t="s">
        <v>7648</v>
      </c>
      <c r="B726" s="883"/>
      <c r="C726" s="885"/>
      <c r="D726" s="885"/>
      <c r="E726" s="885"/>
      <c r="F726" s="885"/>
      <c r="G726" s="826"/>
      <c r="H726" s="820"/>
      <c r="J726" s="820"/>
      <c r="K726" s="9"/>
      <c r="L726" s="820"/>
      <c r="M726" s="820"/>
      <c r="N726" s="820"/>
      <c r="O726" s="820"/>
      <c r="P726" s="820"/>
      <c r="Q726" s="820"/>
      <c r="R726" s="820"/>
      <c r="S726" s="820"/>
      <c r="T726" s="820"/>
      <c r="U726" s="820"/>
      <c r="V726" s="820"/>
      <c r="W726" s="820"/>
      <c r="X726" s="820"/>
      <c r="Y726" s="820"/>
      <c r="Z726" s="820"/>
    </row>
    <row r="727" spans="1:26" ht="26.25" customHeight="1">
      <c r="A727" s="831"/>
      <c r="B727" s="862" t="s">
        <v>7649</v>
      </c>
      <c r="C727" s="879"/>
      <c r="D727" s="879" t="s">
        <v>2336</v>
      </c>
      <c r="E727" s="879"/>
      <c r="F727" s="852" t="s">
        <v>7650</v>
      </c>
      <c r="G727" s="826"/>
      <c r="J727" s="820"/>
      <c r="K727" s="9"/>
      <c r="L727" s="820"/>
      <c r="M727" s="820"/>
      <c r="N727" s="833"/>
      <c r="O727" s="820"/>
      <c r="P727" s="820"/>
      <c r="Q727" s="820"/>
      <c r="R727" s="820"/>
      <c r="S727" s="820"/>
      <c r="T727" s="820"/>
      <c r="U727" s="820"/>
      <c r="V727" s="820"/>
      <c r="W727" s="820"/>
      <c r="X727" s="820"/>
      <c r="Y727" s="820"/>
      <c r="Z727" s="820"/>
    </row>
    <row r="728" spans="1:26" ht="26.25" customHeight="1">
      <c r="A728" s="831" t="s">
        <v>7651</v>
      </c>
      <c r="B728" s="862"/>
      <c r="C728" s="879"/>
      <c r="D728" s="879" t="s">
        <v>2336</v>
      </c>
      <c r="E728" s="879"/>
      <c r="F728" s="852" t="s">
        <v>7650</v>
      </c>
      <c r="G728" s="826"/>
      <c r="J728" s="820"/>
      <c r="K728" s="9"/>
      <c r="L728" s="820"/>
      <c r="M728" s="820"/>
      <c r="N728" s="833"/>
      <c r="O728" s="820"/>
      <c r="P728" s="820"/>
      <c r="Q728" s="820"/>
      <c r="R728" s="820"/>
      <c r="S728" s="820"/>
      <c r="T728" s="820"/>
      <c r="U728" s="820"/>
      <c r="V728" s="820"/>
      <c r="W728" s="820"/>
      <c r="X728" s="820"/>
      <c r="Y728" s="820"/>
      <c r="Z728" s="820"/>
    </row>
    <row r="729" spans="1:26" ht="45.75">
      <c r="A729" s="831"/>
      <c r="B729" s="862" t="s">
        <v>7652</v>
      </c>
      <c r="C729" s="879"/>
      <c r="D729" s="879" t="s">
        <v>2336</v>
      </c>
      <c r="E729" s="879"/>
      <c r="F729" s="852" t="s">
        <v>7650</v>
      </c>
      <c r="G729" s="826"/>
      <c r="H729" s="820"/>
      <c r="J729" s="820"/>
      <c r="K729" s="9"/>
      <c r="L729" s="820"/>
      <c r="M729" s="820"/>
      <c r="N729" s="820"/>
      <c r="O729" s="820"/>
      <c r="P729" s="820"/>
      <c r="Q729" s="820"/>
      <c r="R729" s="820"/>
      <c r="S729" s="820"/>
      <c r="T729" s="820"/>
      <c r="U729" s="820"/>
      <c r="V729" s="820"/>
      <c r="W729" s="820"/>
      <c r="X729" s="820"/>
      <c r="Y729" s="820"/>
      <c r="Z729" s="820"/>
    </row>
    <row r="730" spans="1:26" ht="23.25" customHeight="1">
      <c r="A730" s="831"/>
      <c r="B730" s="862" t="s">
        <v>7653</v>
      </c>
      <c r="C730" s="879"/>
      <c r="D730" s="879" t="s">
        <v>2336</v>
      </c>
      <c r="E730" s="879"/>
      <c r="F730" s="852" t="s">
        <v>7650</v>
      </c>
      <c r="G730" s="826"/>
      <c r="H730" s="820"/>
      <c r="J730" s="820"/>
      <c r="K730" s="9"/>
      <c r="L730" s="820"/>
      <c r="M730" s="820"/>
      <c r="N730" s="820"/>
      <c r="O730" s="820"/>
      <c r="P730" s="820"/>
      <c r="Q730" s="820"/>
      <c r="R730" s="820"/>
      <c r="S730" s="820"/>
      <c r="T730" s="820"/>
      <c r="U730" s="820"/>
      <c r="V730" s="820"/>
      <c r="W730" s="820"/>
      <c r="X730" s="820"/>
      <c r="Y730" s="820"/>
      <c r="Z730" s="820"/>
    </row>
    <row r="731" spans="1:26" ht="24.75" customHeight="1">
      <c r="A731" s="831"/>
      <c r="B731" s="862" t="s">
        <v>7654</v>
      </c>
      <c r="C731" s="879"/>
      <c r="D731" s="879" t="s">
        <v>2336</v>
      </c>
      <c r="E731" s="879"/>
      <c r="F731" s="852" t="s">
        <v>7650</v>
      </c>
      <c r="G731" s="826"/>
      <c r="H731" s="820"/>
      <c r="J731" s="820"/>
      <c r="K731" s="9"/>
      <c r="L731" s="820"/>
      <c r="M731" s="820"/>
      <c r="N731" s="820"/>
      <c r="O731" s="820"/>
      <c r="P731" s="820"/>
      <c r="Q731" s="820"/>
      <c r="R731" s="820"/>
      <c r="S731" s="820"/>
      <c r="T731" s="820"/>
      <c r="U731" s="820"/>
      <c r="V731" s="820"/>
      <c r="W731" s="820"/>
      <c r="X731" s="820"/>
      <c r="Y731" s="820"/>
      <c r="Z731" s="820"/>
    </row>
    <row r="732" spans="1:26" ht="30.75">
      <c r="A732" s="831"/>
      <c r="B732" s="862" t="s">
        <v>7655</v>
      </c>
      <c r="C732" s="879"/>
      <c r="D732" s="879" t="s">
        <v>2336</v>
      </c>
      <c r="E732" s="879"/>
      <c r="F732" s="852" t="s">
        <v>7650</v>
      </c>
      <c r="G732" s="826"/>
      <c r="H732" s="820"/>
      <c r="J732" s="820"/>
      <c r="K732" s="9"/>
      <c r="L732" s="820"/>
      <c r="M732" s="820"/>
      <c r="N732" s="820"/>
      <c r="O732" s="820"/>
      <c r="P732" s="820"/>
      <c r="Q732" s="820"/>
      <c r="R732" s="820"/>
      <c r="S732" s="820"/>
      <c r="T732" s="820"/>
      <c r="U732" s="820"/>
      <c r="V732" s="820"/>
      <c r="W732" s="820"/>
      <c r="X732" s="820"/>
      <c r="Y732" s="820"/>
      <c r="Z732" s="820"/>
    </row>
    <row r="733" spans="1:26" ht="15.75">
      <c r="A733" s="831"/>
      <c r="B733" s="865" t="s">
        <v>7656</v>
      </c>
      <c r="C733" s="879"/>
      <c r="D733" s="879" t="s">
        <v>2336</v>
      </c>
      <c r="E733" s="879"/>
      <c r="F733" s="852" t="s">
        <v>7650</v>
      </c>
      <c r="G733" s="826"/>
      <c r="H733" s="820"/>
      <c r="J733" s="820"/>
      <c r="K733" s="9"/>
      <c r="L733" s="820"/>
      <c r="M733" s="820"/>
      <c r="N733" s="820"/>
      <c r="O733" s="820"/>
      <c r="P733" s="820"/>
      <c r="Q733" s="820"/>
      <c r="R733" s="820"/>
      <c r="S733" s="820"/>
      <c r="T733" s="820"/>
      <c r="U733" s="820"/>
      <c r="V733" s="820"/>
      <c r="W733" s="820"/>
      <c r="X733" s="820"/>
      <c r="Y733" s="820"/>
      <c r="Z733" s="820"/>
    </row>
    <row r="734" spans="1:26" ht="15.75">
      <c r="A734" s="831"/>
      <c r="B734" s="865" t="s">
        <v>7657</v>
      </c>
      <c r="C734" s="879"/>
      <c r="D734" s="879" t="s">
        <v>2336</v>
      </c>
      <c r="E734" s="879"/>
      <c r="F734" s="852" t="s">
        <v>7650</v>
      </c>
      <c r="G734" s="826"/>
      <c r="H734" s="820"/>
      <c r="J734" s="820"/>
      <c r="K734" s="9"/>
      <c r="L734" s="820"/>
      <c r="M734" s="820"/>
      <c r="N734" s="820"/>
      <c r="O734" s="820"/>
      <c r="P734" s="820"/>
      <c r="Q734" s="820"/>
      <c r="R734" s="820"/>
      <c r="S734" s="820"/>
      <c r="T734" s="820"/>
      <c r="U734" s="820"/>
      <c r="V734" s="820"/>
      <c r="W734" s="820"/>
      <c r="X734" s="820"/>
      <c r="Y734" s="820"/>
      <c r="Z734" s="820"/>
    </row>
    <row r="735" spans="1:26" ht="15.75">
      <c r="A735" s="831"/>
      <c r="B735" s="865" t="s">
        <v>7658</v>
      </c>
      <c r="C735" s="879"/>
      <c r="D735" s="879" t="s">
        <v>2336</v>
      </c>
      <c r="E735" s="879"/>
      <c r="F735" s="852" t="s">
        <v>7650</v>
      </c>
      <c r="G735" s="826"/>
      <c r="H735" s="820"/>
      <c r="J735" s="820"/>
      <c r="K735" s="9"/>
      <c r="L735" s="820"/>
      <c r="M735" s="820"/>
      <c r="N735" s="820"/>
      <c r="O735" s="820"/>
      <c r="P735" s="820"/>
      <c r="Q735" s="820"/>
      <c r="R735" s="820"/>
      <c r="S735" s="820"/>
      <c r="T735" s="820"/>
      <c r="U735" s="820"/>
      <c r="V735" s="820"/>
      <c r="W735" s="820"/>
      <c r="X735" s="820"/>
      <c r="Y735" s="820"/>
      <c r="Z735" s="820"/>
    </row>
    <row r="736" spans="1:26" ht="15.75">
      <c r="A736" s="831"/>
      <c r="B736" s="865" t="s">
        <v>7659</v>
      </c>
      <c r="C736" s="879"/>
      <c r="D736" s="879" t="s">
        <v>2336</v>
      </c>
      <c r="E736" s="879"/>
      <c r="F736" s="852" t="s">
        <v>7650</v>
      </c>
      <c r="G736" s="826"/>
      <c r="H736" s="820"/>
      <c r="J736" s="820"/>
      <c r="K736" s="9"/>
      <c r="L736" s="820"/>
      <c r="M736" s="820"/>
      <c r="N736" s="820"/>
      <c r="O736" s="820"/>
      <c r="P736" s="820"/>
      <c r="Q736" s="820"/>
      <c r="R736" s="820"/>
      <c r="S736" s="820"/>
      <c r="T736" s="820"/>
      <c r="U736" s="820"/>
      <c r="V736" s="820"/>
      <c r="W736" s="820"/>
      <c r="X736" s="820"/>
      <c r="Y736" s="820"/>
      <c r="Z736" s="820"/>
    </row>
    <row r="737" spans="1:26" ht="15.75">
      <c r="A737" s="831"/>
      <c r="B737" s="865" t="s">
        <v>7660</v>
      </c>
      <c r="C737" s="879"/>
      <c r="D737" s="879" t="s">
        <v>2336</v>
      </c>
      <c r="E737" s="879"/>
      <c r="F737" s="852" t="s">
        <v>7650</v>
      </c>
      <c r="G737" s="826"/>
      <c r="H737" s="820"/>
      <c r="J737" s="820"/>
      <c r="K737" s="9"/>
      <c r="L737" s="820"/>
      <c r="M737" s="820"/>
      <c r="N737" s="820"/>
      <c r="O737" s="820"/>
      <c r="P737" s="820"/>
      <c r="Q737" s="820"/>
      <c r="R737" s="820"/>
      <c r="S737" s="820"/>
      <c r="T737" s="820"/>
      <c r="U737" s="820"/>
      <c r="V737" s="820"/>
      <c r="W737" s="820"/>
      <c r="X737" s="820"/>
      <c r="Y737" s="820"/>
      <c r="Z737" s="820"/>
    </row>
    <row r="738" spans="1:26" ht="15.75">
      <c r="A738" s="831"/>
      <c r="B738" s="865" t="s">
        <v>7661</v>
      </c>
      <c r="C738" s="879"/>
      <c r="D738" s="879" t="s">
        <v>2336</v>
      </c>
      <c r="E738" s="879"/>
      <c r="F738" s="852" t="s">
        <v>7650</v>
      </c>
      <c r="G738" s="826"/>
      <c r="H738" s="820"/>
      <c r="J738" s="820"/>
      <c r="K738" s="9"/>
      <c r="L738" s="820"/>
      <c r="M738" s="820"/>
      <c r="N738" s="820"/>
      <c r="O738" s="820"/>
      <c r="P738" s="820"/>
      <c r="Q738" s="820"/>
      <c r="R738" s="820"/>
      <c r="S738" s="820"/>
      <c r="T738" s="820"/>
      <c r="U738" s="820"/>
      <c r="V738" s="820"/>
      <c r="W738" s="820"/>
      <c r="X738" s="820"/>
      <c r="Y738" s="820"/>
      <c r="Z738" s="820"/>
    </row>
    <row r="739" spans="1:26" ht="45.75">
      <c r="A739" s="831"/>
      <c r="B739" s="865" t="s">
        <v>7662</v>
      </c>
      <c r="C739" s="879"/>
      <c r="D739" s="879" t="s">
        <v>2336</v>
      </c>
      <c r="E739" s="879"/>
      <c r="F739" s="852" t="s">
        <v>7650</v>
      </c>
      <c r="G739" s="826"/>
      <c r="H739" s="820"/>
      <c r="J739" s="820"/>
      <c r="K739" s="9"/>
      <c r="L739" s="820"/>
      <c r="M739" s="820"/>
      <c r="N739" s="820"/>
      <c r="O739" s="820"/>
      <c r="P739" s="820"/>
      <c r="Q739" s="820"/>
      <c r="R739" s="820"/>
      <c r="S739" s="820"/>
      <c r="T739" s="820"/>
      <c r="U739" s="820"/>
      <c r="V739" s="820"/>
      <c r="W739" s="820"/>
      <c r="X739" s="820"/>
      <c r="Y739" s="820"/>
      <c r="Z739" s="820"/>
    </row>
    <row r="740" spans="1:26" ht="45.75">
      <c r="A740" s="831"/>
      <c r="B740" s="862" t="s">
        <v>7663</v>
      </c>
      <c r="C740" s="879"/>
      <c r="D740" s="879" t="s">
        <v>2336</v>
      </c>
      <c r="E740" s="879"/>
      <c r="F740" s="852" t="s">
        <v>7650</v>
      </c>
      <c r="G740" s="826"/>
      <c r="H740" s="820"/>
      <c r="J740" s="820"/>
      <c r="K740" s="9"/>
      <c r="L740" s="820"/>
      <c r="M740" s="820"/>
      <c r="N740" s="820"/>
      <c r="O740" s="820"/>
      <c r="P740" s="820"/>
      <c r="Q740" s="820"/>
      <c r="R740" s="820"/>
      <c r="S740" s="820"/>
      <c r="T740" s="820"/>
      <c r="U740" s="820"/>
      <c r="V740" s="820"/>
      <c r="W740" s="820"/>
      <c r="X740" s="820"/>
      <c r="Y740" s="820"/>
      <c r="Z740" s="820"/>
    </row>
    <row r="741" spans="1:26" ht="45.75">
      <c r="A741" s="831"/>
      <c r="B741" s="862" t="s">
        <v>7664</v>
      </c>
      <c r="C741" s="879"/>
      <c r="D741" s="879" t="s">
        <v>2336</v>
      </c>
      <c r="E741" s="879"/>
      <c r="F741" s="852" t="s">
        <v>7650</v>
      </c>
      <c r="G741" s="826"/>
      <c r="H741" s="820"/>
      <c r="J741" s="820"/>
      <c r="K741" s="9"/>
      <c r="L741" s="820"/>
      <c r="M741" s="820"/>
      <c r="N741" s="820"/>
      <c r="O741" s="820"/>
      <c r="P741" s="820"/>
      <c r="Q741" s="820"/>
      <c r="R741" s="820"/>
      <c r="S741" s="820"/>
      <c r="T741" s="820"/>
      <c r="U741" s="820"/>
      <c r="V741" s="820"/>
      <c r="W741" s="820"/>
      <c r="X741" s="820"/>
      <c r="Y741" s="820"/>
      <c r="Z741" s="820"/>
    </row>
    <row r="742" spans="1:26" ht="45.75">
      <c r="A742" s="831"/>
      <c r="B742" s="862" t="s">
        <v>7665</v>
      </c>
      <c r="C742" s="879"/>
      <c r="D742" s="879" t="s">
        <v>2336</v>
      </c>
      <c r="E742" s="879"/>
      <c r="F742" s="852" t="s">
        <v>7650</v>
      </c>
      <c r="G742" s="826"/>
      <c r="H742" s="820"/>
      <c r="J742" s="820"/>
      <c r="K742" s="9"/>
      <c r="L742" s="820"/>
      <c r="M742" s="820"/>
      <c r="N742" s="820"/>
      <c r="O742" s="820"/>
      <c r="P742" s="820"/>
      <c r="Q742" s="820"/>
      <c r="R742" s="820"/>
      <c r="S742" s="820"/>
      <c r="T742" s="820"/>
      <c r="U742" s="820"/>
      <c r="V742" s="820"/>
      <c r="W742" s="820"/>
      <c r="X742" s="820"/>
      <c r="Y742" s="820"/>
      <c r="Z742" s="820"/>
    </row>
    <row r="743" spans="1:26" ht="45.75">
      <c r="A743" s="831"/>
      <c r="B743" s="862" t="s">
        <v>7666</v>
      </c>
      <c r="C743" s="879"/>
      <c r="D743" s="879" t="s">
        <v>2336</v>
      </c>
      <c r="E743" s="879"/>
      <c r="F743" s="852" t="s">
        <v>7650</v>
      </c>
      <c r="G743" s="826"/>
      <c r="H743" s="820"/>
      <c r="J743" s="820"/>
      <c r="K743" s="9"/>
      <c r="L743" s="820"/>
      <c r="M743" s="820"/>
      <c r="N743" s="820"/>
      <c r="O743" s="820"/>
      <c r="P743" s="820"/>
      <c r="Q743" s="820"/>
      <c r="R743" s="820"/>
      <c r="S743" s="820"/>
      <c r="T743" s="820"/>
      <c r="U743" s="820"/>
      <c r="V743" s="820"/>
      <c r="W743" s="820"/>
      <c r="X743" s="820"/>
      <c r="Y743" s="820"/>
      <c r="Z743" s="820"/>
    </row>
    <row r="744" spans="1:26" ht="60.75">
      <c r="A744" s="831"/>
      <c r="B744" s="862" t="s">
        <v>7667</v>
      </c>
      <c r="C744" s="879"/>
      <c r="D744" s="879" t="s">
        <v>2336</v>
      </c>
      <c r="E744" s="879"/>
      <c r="F744" s="852" t="s">
        <v>7650</v>
      </c>
      <c r="G744" s="826"/>
      <c r="H744" s="820"/>
      <c r="J744" s="820"/>
      <c r="K744" s="9"/>
      <c r="L744" s="820"/>
      <c r="M744" s="820"/>
      <c r="N744" s="820"/>
      <c r="O744" s="820"/>
      <c r="P744" s="820"/>
      <c r="Q744" s="820"/>
      <c r="R744" s="820"/>
      <c r="S744" s="820"/>
      <c r="T744" s="820"/>
      <c r="U744" s="820"/>
      <c r="V744" s="820"/>
      <c r="W744" s="820"/>
      <c r="X744" s="820"/>
      <c r="Y744" s="820"/>
      <c r="Z744" s="820"/>
    </row>
    <row r="745" spans="1:26" ht="30.75">
      <c r="A745" s="844" t="s">
        <v>7668</v>
      </c>
      <c r="B745" s="865"/>
      <c r="C745" s="868"/>
      <c r="D745" s="879" t="s">
        <v>2336</v>
      </c>
      <c r="E745" s="879"/>
      <c r="F745" s="852" t="s">
        <v>7650</v>
      </c>
      <c r="G745" s="826"/>
      <c r="H745" s="833"/>
      <c r="J745" s="820"/>
      <c r="K745" s="9"/>
      <c r="L745" s="820"/>
      <c r="M745" s="820"/>
      <c r="N745" s="833"/>
      <c r="O745" s="820"/>
      <c r="P745" s="820"/>
      <c r="Q745" s="820"/>
      <c r="R745" s="820"/>
      <c r="S745" s="820"/>
      <c r="T745" s="820"/>
      <c r="U745" s="820"/>
      <c r="V745" s="820"/>
      <c r="W745" s="820"/>
      <c r="X745" s="820"/>
      <c r="Y745" s="820"/>
      <c r="Z745" s="820"/>
    </row>
    <row r="746" spans="1:26" ht="30.75">
      <c r="A746" s="831"/>
      <c r="B746" s="862" t="s">
        <v>7669</v>
      </c>
      <c r="C746" s="879"/>
      <c r="D746" s="879" t="s">
        <v>2336</v>
      </c>
      <c r="E746" s="879"/>
      <c r="F746" s="852" t="s">
        <v>7650</v>
      </c>
      <c r="G746" s="826"/>
      <c r="H746" s="820"/>
      <c r="J746" s="820"/>
      <c r="K746" s="9"/>
      <c r="L746" s="820"/>
      <c r="M746" s="820"/>
      <c r="N746" s="820"/>
      <c r="O746" s="820"/>
      <c r="P746" s="820"/>
      <c r="Q746" s="820"/>
      <c r="R746" s="820"/>
      <c r="S746" s="820"/>
      <c r="T746" s="820"/>
      <c r="U746" s="820"/>
      <c r="V746" s="820"/>
      <c r="W746" s="820"/>
      <c r="X746" s="820"/>
      <c r="Y746" s="820"/>
      <c r="Z746" s="820"/>
    </row>
    <row r="747" spans="1:26" ht="165.75">
      <c r="A747" s="831"/>
      <c r="B747" s="865" t="s">
        <v>7670</v>
      </c>
      <c r="C747" s="879"/>
      <c r="D747" s="879" t="s">
        <v>2336</v>
      </c>
      <c r="E747" s="879"/>
      <c r="F747" s="852" t="s">
        <v>7650</v>
      </c>
      <c r="G747" s="826"/>
      <c r="H747" s="820"/>
      <c r="J747" s="820"/>
      <c r="K747" s="9"/>
      <c r="L747" s="820"/>
      <c r="M747" s="820"/>
      <c r="N747" s="820"/>
      <c r="O747" s="820"/>
      <c r="P747" s="820"/>
      <c r="Q747" s="820"/>
      <c r="R747" s="820"/>
      <c r="S747" s="820"/>
      <c r="T747" s="820"/>
      <c r="U747" s="820"/>
      <c r="V747" s="820"/>
      <c r="W747" s="820"/>
      <c r="X747" s="820"/>
      <c r="Y747" s="820"/>
      <c r="Z747" s="820"/>
    </row>
    <row r="748" spans="1:26" ht="120.75">
      <c r="A748" s="831"/>
      <c r="B748" s="865" t="s">
        <v>7671</v>
      </c>
      <c r="C748" s="879"/>
      <c r="D748" s="879" t="s">
        <v>2336</v>
      </c>
      <c r="E748" s="879"/>
      <c r="F748" s="852" t="s">
        <v>7650</v>
      </c>
      <c r="G748" s="826"/>
      <c r="H748" s="820"/>
      <c r="J748" s="820"/>
      <c r="K748" s="9"/>
      <c r="L748" s="820"/>
      <c r="M748" s="820"/>
      <c r="N748" s="820"/>
      <c r="O748" s="820"/>
      <c r="P748" s="820"/>
      <c r="Q748" s="820"/>
      <c r="R748" s="820"/>
      <c r="S748" s="820"/>
      <c r="T748" s="820"/>
      <c r="U748" s="820"/>
      <c r="V748" s="820"/>
      <c r="W748" s="820"/>
      <c r="X748" s="820"/>
      <c r="Y748" s="820"/>
      <c r="Z748" s="820"/>
    </row>
    <row r="749" spans="1:26" ht="75.75">
      <c r="A749" s="831"/>
      <c r="B749" s="865" t="s">
        <v>7672</v>
      </c>
      <c r="C749" s="879"/>
      <c r="D749" s="879" t="s">
        <v>2336</v>
      </c>
      <c r="E749" s="879"/>
      <c r="F749" s="852" t="s">
        <v>7650</v>
      </c>
      <c r="G749" s="826"/>
      <c r="H749" s="820"/>
      <c r="J749" s="820"/>
      <c r="K749" s="9"/>
      <c r="L749" s="820"/>
      <c r="M749" s="820"/>
      <c r="N749" s="820"/>
      <c r="O749" s="820"/>
      <c r="P749" s="820"/>
      <c r="Q749" s="820"/>
      <c r="R749" s="820"/>
      <c r="S749" s="820"/>
      <c r="T749" s="820"/>
      <c r="U749" s="820"/>
      <c r="V749" s="820"/>
      <c r="W749" s="820"/>
      <c r="X749" s="820"/>
      <c r="Y749" s="820"/>
      <c r="Z749" s="820"/>
    </row>
    <row r="750" spans="1:26" ht="45.75">
      <c r="A750" s="831"/>
      <c r="B750" s="862" t="s">
        <v>7673</v>
      </c>
      <c r="C750" s="879"/>
      <c r="D750" s="879" t="s">
        <v>2336</v>
      </c>
      <c r="E750" s="879"/>
      <c r="F750" s="852" t="s">
        <v>7650</v>
      </c>
      <c r="G750" s="826"/>
      <c r="H750" s="820"/>
      <c r="J750" s="820"/>
      <c r="K750" s="9"/>
      <c r="L750" s="820"/>
      <c r="M750" s="820"/>
      <c r="N750" s="820"/>
      <c r="O750" s="820"/>
      <c r="P750" s="820"/>
      <c r="Q750" s="820"/>
      <c r="R750" s="820"/>
      <c r="S750" s="820"/>
      <c r="T750" s="820"/>
      <c r="U750" s="820"/>
      <c r="V750" s="820"/>
      <c r="W750" s="820"/>
      <c r="X750" s="820"/>
      <c r="Y750" s="820"/>
      <c r="Z750" s="820"/>
    </row>
    <row r="751" spans="1:26" ht="45.75">
      <c r="A751" s="831"/>
      <c r="B751" s="862" t="s">
        <v>7674</v>
      </c>
      <c r="C751" s="879"/>
      <c r="D751" s="879" t="s">
        <v>2336</v>
      </c>
      <c r="E751" s="879"/>
      <c r="F751" s="852" t="s">
        <v>7650</v>
      </c>
      <c r="G751" s="826"/>
      <c r="H751" s="820"/>
      <c r="J751" s="820"/>
      <c r="K751" s="9"/>
      <c r="L751" s="820"/>
      <c r="M751" s="820"/>
      <c r="N751" s="820"/>
      <c r="O751" s="820"/>
      <c r="P751" s="820"/>
      <c r="Q751" s="820"/>
      <c r="R751" s="820"/>
      <c r="S751" s="820"/>
      <c r="T751" s="820"/>
      <c r="U751" s="820"/>
      <c r="V751" s="820"/>
      <c r="W751" s="820"/>
      <c r="X751" s="820"/>
      <c r="Y751" s="820"/>
      <c r="Z751" s="820"/>
    </row>
    <row r="752" spans="1:26" ht="45.75">
      <c r="A752" s="831"/>
      <c r="B752" s="862" t="s">
        <v>7675</v>
      </c>
      <c r="C752" s="879"/>
      <c r="D752" s="879" t="s">
        <v>2336</v>
      </c>
      <c r="E752" s="879"/>
      <c r="F752" s="852" t="s">
        <v>7650</v>
      </c>
      <c r="G752" s="826"/>
      <c r="H752" s="820"/>
      <c r="J752" s="820"/>
      <c r="K752" s="9"/>
      <c r="L752" s="820"/>
      <c r="M752" s="820"/>
      <c r="N752" s="820"/>
      <c r="O752" s="820"/>
      <c r="P752" s="820"/>
      <c r="Q752" s="820"/>
      <c r="R752" s="820"/>
      <c r="S752" s="820"/>
      <c r="T752" s="820"/>
      <c r="U752" s="820"/>
      <c r="V752" s="820"/>
      <c r="W752" s="820"/>
      <c r="X752" s="820"/>
      <c r="Y752" s="820"/>
      <c r="Z752" s="820"/>
    </row>
    <row r="753" spans="1:26" ht="75.75">
      <c r="A753" s="831"/>
      <c r="B753" s="865" t="s">
        <v>7676</v>
      </c>
      <c r="C753" s="879"/>
      <c r="D753" s="879" t="s">
        <v>2336</v>
      </c>
      <c r="E753" s="879"/>
      <c r="F753" s="852" t="s">
        <v>7650</v>
      </c>
      <c r="G753" s="826"/>
      <c r="H753" s="820"/>
      <c r="J753" s="820"/>
      <c r="K753" s="9"/>
      <c r="L753" s="820"/>
      <c r="M753" s="820"/>
      <c r="N753" s="820"/>
      <c r="O753" s="820"/>
      <c r="P753" s="820"/>
      <c r="Q753" s="820"/>
      <c r="R753" s="820"/>
      <c r="S753" s="820"/>
      <c r="T753" s="820"/>
      <c r="U753" s="820"/>
      <c r="V753" s="820"/>
      <c r="W753" s="820"/>
      <c r="X753" s="820"/>
      <c r="Y753" s="820"/>
      <c r="Z753" s="820"/>
    </row>
    <row r="754" spans="1:26" ht="15.75">
      <c r="A754" s="831"/>
      <c r="B754" s="878" t="s">
        <v>7677</v>
      </c>
      <c r="C754" s="879"/>
      <c r="D754" s="879" t="s">
        <v>2336</v>
      </c>
      <c r="E754" s="879"/>
      <c r="F754" s="852" t="s">
        <v>7650</v>
      </c>
      <c r="G754" s="826"/>
      <c r="H754" s="820"/>
      <c r="J754" s="820"/>
      <c r="K754" s="9"/>
      <c r="L754" s="820"/>
      <c r="M754" s="820"/>
      <c r="N754" s="820"/>
      <c r="O754" s="820"/>
      <c r="P754" s="820"/>
      <c r="Q754" s="820"/>
      <c r="R754" s="820"/>
      <c r="S754" s="820"/>
      <c r="T754" s="820"/>
      <c r="U754" s="820"/>
      <c r="V754" s="820"/>
      <c r="W754" s="820"/>
      <c r="X754" s="820"/>
      <c r="Y754" s="820"/>
      <c r="Z754" s="820"/>
    </row>
    <row r="755" spans="1:26" ht="75.75">
      <c r="A755" s="831"/>
      <c r="B755" s="865" t="s">
        <v>7678</v>
      </c>
      <c r="C755" s="879"/>
      <c r="D755" s="879" t="s">
        <v>2336</v>
      </c>
      <c r="E755" s="879"/>
      <c r="F755" s="852" t="s">
        <v>7650</v>
      </c>
      <c r="G755" s="826"/>
      <c r="H755" s="820"/>
      <c r="J755" s="820"/>
      <c r="K755" s="9"/>
      <c r="L755" s="820"/>
      <c r="M755" s="820"/>
      <c r="N755" s="820"/>
      <c r="O755" s="820"/>
      <c r="P755" s="820"/>
      <c r="Q755" s="820"/>
      <c r="R755" s="820"/>
      <c r="S755" s="820"/>
      <c r="T755" s="820"/>
      <c r="U755" s="820"/>
      <c r="V755" s="820"/>
      <c r="W755" s="820"/>
      <c r="X755" s="820"/>
      <c r="Y755" s="820"/>
      <c r="Z755" s="820"/>
    </row>
    <row r="756" spans="1:26" ht="15.75">
      <c r="A756" s="831"/>
      <c r="B756" s="878" t="s">
        <v>7677</v>
      </c>
      <c r="C756" s="879"/>
      <c r="D756" s="879" t="s">
        <v>2336</v>
      </c>
      <c r="E756" s="879"/>
      <c r="F756" s="852" t="s">
        <v>7650</v>
      </c>
      <c r="G756" s="826"/>
      <c r="H756" s="820"/>
      <c r="J756" s="820"/>
      <c r="K756" s="9"/>
      <c r="L756" s="820"/>
      <c r="M756" s="820"/>
      <c r="N756" s="820"/>
      <c r="O756" s="820"/>
      <c r="P756" s="820"/>
      <c r="Q756" s="820"/>
      <c r="R756" s="820"/>
      <c r="S756" s="820"/>
      <c r="T756" s="820"/>
      <c r="U756" s="820"/>
      <c r="V756" s="820"/>
      <c r="W756" s="820"/>
      <c r="X756" s="820"/>
      <c r="Y756" s="820"/>
      <c r="Z756" s="820"/>
    </row>
    <row r="757" spans="1:26" ht="75.75">
      <c r="A757" s="831"/>
      <c r="B757" s="865" t="s">
        <v>7679</v>
      </c>
      <c r="C757" s="879"/>
      <c r="D757" s="879" t="s">
        <v>2336</v>
      </c>
      <c r="E757" s="879"/>
      <c r="F757" s="852" t="s">
        <v>7650</v>
      </c>
      <c r="G757" s="826"/>
      <c r="H757" s="820"/>
      <c r="J757" s="820"/>
      <c r="K757" s="9"/>
      <c r="L757" s="820"/>
      <c r="M757" s="820"/>
      <c r="N757" s="820"/>
      <c r="O757" s="820"/>
      <c r="P757" s="820"/>
      <c r="Q757" s="820"/>
      <c r="R757" s="820"/>
      <c r="S757" s="820"/>
      <c r="T757" s="820"/>
      <c r="U757" s="820"/>
      <c r="V757" s="820"/>
      <c r="W757" s="820"/>
      <c r="X757" s="820"/>
      <c r="Y757" s="820"/>
      <c r="Z757" s="820"/>
    </row>
    <row r="758" spans="1:26" ht="120.75">
      <c r="A758" s="831"/>
      <c r="B758" s="865" t="s">
        <v>7680</v>
      </c>
      <c r="C758" s="879"/>
      <c r="D758" s="879" t="s">
        <v>2336</v>
      </c>
      <c r="E758" s="879"/>
      <c r="F758" s="852" t="s">
        <v>7650</v>
      </c>
      <c r="G758" s="826"/>
      <c r="H758" s="820"/>
      <c r="J758" s="820"/>
      <c r="K758" s="9"/>
      <c r="L758" s="820"/>
      <c r="M758" s="820"/>
      <c r="N758" s="820"/>
      <c r="O758" s="820"/>
      <c r="P758" s="820"/>
      <c r="Q758" s="820"/>
      <c r="R758" s="820"/>
      <c r="S758" s="820"/>
      <c r="T758" s="820"/>
      <c r="U758" s="820"/>
      <c r="V758" s="820"/>
      <c r="W758" s="820"/>
      <c r="X758" s="820"/>
      <c r="Y758" s="820"/>
      <c r="Z758" s="820"/>
    </row>
    <row r="759" spans="1:26" ht="45.75">
      <c r="A759" s="831"/>
      <c r="B759" s="862" t="s">
        <v>7681</v>
      </c>
      <c r="C759" s="879"/>
      <c r="D759" s="879" t="s">
        <v>2336</v>
      </c>
      <c r="E759" s="879"/>
      <c r="F759" s="852" t="s">
        <v>7650</v>
      </c>
      <c r="G759" s="826"/>
      <c r="H759" s="820"/>
      <c r="J759" s="820"/>
      <c r="K759" s="9"/>
      <c r="L759" s="820"/>
      <c r="M759" s="820"/>
      <c r="N759" s="820"/>
      <c r="O759" s="820"/>
      <c r="P759" s="820"/>
      <c r="Q759" s="820"/>
      <c r="R759" s="820"/>
      <c r="S759" s="820"/>
      <c r="T759" s="820"/>
      <c r="U759" s="820"/>
      <c r="V759" s="820"/>
      <c r="W759" s="820"/>
      <c r="X759" s="820"/>
      <c r="Y759" s="820"/>
      <c r="Z759" s="820"/>
    </row>
    <row r="760" spans="1:26" ht="45.75">
      <c r="A760" s="831"/>
      <c r="B760" s="862" t="s">
        <v>7682</v>
      </c>
      <c r="C760" s="879"/>
      <c r="D760" s="879" t="s">
        <v>2336</v>
      </c>
      <c r="E760" s="879"/>
      <c r="F760" s="852" t="s">
        <v>7650</v>
      </c>
      <c r="G760" s="826"/>
      <c r="H760" s="820"/>
      <c r="J760" s="820"/>
      <c r="K760" s="9"/>
      <c r="L760" s="820"/>
      <c r="M760" s="820"/>
      <c r="N760" s="820"/>
      <c r="O760" s="820"/>
      <c r="P760" s="820"/>
      <c r="Q760" s="820"/>
      <c r="R760" s="820"/>
      <c r="S760" s="820"/>
      <c r="T760" s="820"/>
      <c r="U760" s="820"/>
      <c r="V760" s="820"/>
      <c r="W760" s="820"/>
      <c r="X760" s="820"/>
      <c r="Y760" s="820"/>
      <c r="Z760" s="820"/>
    </row>
    <row r="761" spans="1:26" ht="60.75">
      <c r="A761" s="831"/>
      <c r="B761" s="862" t="s">
        <v>7683</v>
      </c>
      <c r="C761" s="879"/>
      <c r="D761" s="879" t="s">
        <v>2336</v>
      </c>
      <c r="E761" s="879"/>
      <c r="F761" s="852" t="s">
        <v>7650</v>
      </c>
      <c r="G761" s="826"/>
      <c r="H761" s="820"/>
      <c r="J761" s="820"/>
      <c r="K761" s="9"/>
      <c r="L761" s="820"/>
      <c r="M761" s="820"/>
      <c r="N761" s="820"/>
      <c r="O761" s="820"/>
      <c r="P761" s="820"/>
      <c r="Q761" s="820"/>
      <c r="R761" s="820"/>
      <c r="S761" s="820"/>
      <c r="T761" s="820"/>
      <c r="U761" s="820"/>
      <c r="V761" s="820"/>
      <c r="W761" s="820"/>
      <c r="X761" s="820"/>
      <c r="Y761" s="820"/>
      <c r="Z761" s="820"/>
    </row>
    <row r="762" spans="1:26" ht="120.75">
      <c r="A762" s="831"/>
      <c r="B762" s="862" t="s">
        <v>7684</v>
      </c>
      <c r="C762" s="879"/>
      <c r="D762" s="879" t="s">
        <v>2336</v>
      </c>
      <c r="E762" s="879"/>
      <c r="F762" s="852" t="s">
        <v>7650</v>
      </c>
      <c r="G762" s="826"/>
      <c r="H762" s="820"/>
      <c r="J762" s="820"/>
      <c r="K762" s="9"/>
      <c r="L762" s="820"/>
      <c r="M762" s="820"/>
      <c r="N762" s="820"/>
      <c r="O762" s="820"/>
      <c r="P762" s="820"/>
      <c r="Q762" s="820"/>
      <c r="R762" s="820"/>
      <c r="S762" s="820"/>
      <c r="T762" s="820"/>
      <c r="U762" s="820"/>
      <c r="V762" s="820"/>
      <c r="W762" s="820"/>
      <c r="X762" s="820"/>
      <c r="Y762" s="820"/>
      <c r="Z762" s="820"/>
    </row>
    <row r="763" spans="1:26" ht="75.75">
      <c r="A763" s="831"/>
      <c r="B763" s="862" t="s">
        <v>7685</v>
      </c>
      <c r="C763" s="879"/>
      <c r="D763" s="879" t="s">
        <v>2336</v>
      </c>
      <c r="E763" s="879"/>
      <c r="F763" s="852" t="s">
        <v>7650</v>
      </c>
      <c r="G763" s="826"/>
      <c r="H763" s="820"/>
      <c r="J763" s="820"/>
      <c r="K763" s="9"/>
      <c r="L763" s="820"/>
      <c r="M763" s="820"/>
      <c r="N763" s="820"/>
      <c r="O763" s="820"/>
      <c r="P763" s="820"/>
      <c r="Q763" s="820"/>
      <c r="R763" s="820"/>
      <c r="S763" s="820"/>
      <c r="T763" s="820"/>
      <c r="U763" s="820"/>
      <c r="V763" s="820"/>
      <c r="W763" s="820"/>
      <c r="X763" s="820"/>
      <c r="Y763" s="820"/>
      <c r="Z763" s="820"/>
    </row>
    <row r="764" spans="1:26" ht="45.75">
      <c r="A764" s="831"/>
      <c r="B764" s="862" t="s">
        <v>7686</v>
      </c>
      <c r="C764" s="879"/>
      <c r="D764" s="879" t="s">
        <v>2336</v>
      </c>
      <c r="E764" s="879"/>
      <c r="F764" s="852" t="s">
        <v>7650</v>
      </c>
      <c r="G764" s="826"/>
      <c r="H764" s="820"/>
      <c r="J764" s="820"/>
      <c r="K764" s="9"/>
      <c r="L764" s="820"/>
      <c r="M764" s="820"/>
      <c r="N764" s="820"/>
      <c r="O764" s="820"/>
      <c r="P764" s="820"/>
      <c r="Q764" s="820"/>
      <c r="R764" s="820"/>
      <c r="S764" s="820"/>
      <c r="T764" s="820"/>
      <c r="U764" s="820"/>
      <c r="V764" s="820"/>
      <c r="W764" s="820"/>
      <c r="X764" s="820"/>
      <c r="Y764" s="820"/>
      <c r="Z764" s="820"/>
    </row>
    <row r="765" spans="1:26" ht="60.75">
      <c r="A765" s="831"/>
      <c r="B765" s="862" t="s">
        <v>7687</v>
      </c>
      <c r="C765" s="879"/>
      <c r="D765" s="879" t="s">
        <v>2336</v>
      </c>
      <c r="E765" s="879"/>
      <c r="F765" s="852" t="s">
        <v>7650</v>
      </c>
      <c r="G765" s="826"/>
      <c r="H765" s="820"/>
      <c r="J765" s="820"/>
      <c r="K765" s="9"/>
      <c r="L765" s="820"/>
      <c r="M765" s="820"/>
      <c r="N765" s="820"/>
      <c r="O765" s="820"/>
      <c r="P765" s="820"/>
      <c r="Q765" s="820"/>
      <c r="R765" s="820"/>
      <c r="S765" s="820"/>
      <c r="T765" s="820"/>
      <c r="U765" s="820"/>
      <c r="V765" s="820"/>
      <c r="W765" s="820"/>
      <c r="X765" s="820"/>
      <c r="Y765" s="820"/>
      <c r="Z765" s="820"/>
    </row>
    <row r="766" spans="1:26" ht="15.75">
      <c r="A766" s="831" t="s">
        <v>7688</v>
      </c>
      <c r="B766" s="862"/>
      <c r="C766" s="868"/>
      <c r="D766" s="879" t="s">
        <v>2336</v>
      </c>
      <c r="E766" s="879"/>
      <c r="F766" s="852" t="s">
        <v>7650</v>
      </c>
      <c r="G766" s="826"/>
      <c r="H766" s="833"/>
      <c r="J766" s="820"/>
      <c r="K766" s="9"/>
      <c r="L766" s="820"/>
      <c r="M766" s="820"/>
      <c r="N766" s="833"/>
      <c r="O766" s="820"/>
      <c r="P766" s="820"/>
      <c r="Q766" s="820"/>
      <c r="R766" s="820"/>
      <c r="S766" s="820"/>
      <c r="T766" s="820"/>
      <c r="U766" s="820"/>
      <c r="V766" s="820"/>
      <c r="W766" s="820"/>
      <c r="X766" s="820"/>
      <c r="Y766" s="820"/>
      <c r="Z766" s="820"/>
    </row>
    <row r="767" spans="1:26" ht="75.75">
      <c r="A767" s="831"/>
      <c r="B767" s="862" t="s">
        <v>7689</v>
      </c>
      <c r="C767" s="879"/>
      <c r="D767" s="879" t="s">
        <v>2336</v>
      </c>
      <c r="E767" s="879"/>
      <c r="F767" s="852" t="s">
        <v>7650</v>
      </c>
      <c r="G767" s="826"/>
      <c r="H767" s="820"/>
      <c r="J767" s="820"/>
      <c r="K767" s="9"/>
      <c r="L767" s="820"/>
      <c r="M767" s="820"/>
      <c r="N767" s="820"/>
      <c r="O767" s="820"/>
      <c r="P767" s="820"/>
      <c r="Q767" s="820"/>
      <c r="R767" s="820"/>
      <c r="S767" s="820"/>
      <c r="T767" s="820"/>
      <c r="U767" s="820"/>
      <c r="V767" s="820"/>
      <c r="W767" s="820"/>
      <c r="X767" s="820"/>
      <c r="Y767" s="820"/>
      <c r="Z767" s="820"/>
    </row>
    <row r="768" spans="1:26" ht="45.75">
      <c r="A768" s="831"/>
      <c r="B768" s="862" t="s">
        <v>7690</v>
      </c>
      <c r="C768" s="879"/>
      <c r="D768" s="879" t="s">
        <v>2336</v>
      </c>
      <c r="E768" s="879"/>
      <c r="F768" s="852" t="s">
        <v>7650</v>
      </c>
      <c r="G768" s="826"/>
      <c r="H768" s="820"/>
      <c r="J768" s="820"/>
      <c r="K768" s="9"/>
      <c r="L768" s="820"/>
      <c r="M768" s="820"/>
      <c r="N768" s="820"/>
      <c r="O768" s="820"/>
      <c r="P768" s="820"/>
      <c r="Q768" s="820"/>
      <c r="R768" s="820"/>
      <c r="S768" s="820"/>
      <c r="T768" s="820"/>
      <c r="U768" s="820"/>
      <c r="V768" s="820"/>
      <c r="W768" s="820"/>
      <c r="X768" s="820"/>
      <c r="Y768" s="820"/>
      <c r="Z768" s="820"/>
    </row>
    <row r="769" spans="1:26" ht="15.75">
      <c r="A769" s="831" t="s">
        <v>7691</v>
      </c>
      <c r="B769" s="862"/>
      <c r="C769" s="868"/>
      <c r="D769" s="879" t="s">
        <v>2336</v>
      </c>
      <c r="E769" s="879"/>
      <c r="F769" s="852" t="s">
        <v>7650</v>
      </c>
      <c r="G769" s="826"/>
      <c r="H769" s="833"/>
      <c r="J769" s="820"/>
      <c r="K769" s="9"/>
      <c r="L769" s="820"/>
      <c r="M769" s="820"/>
      <c r="N769" s="833"/>
      <c r="O769" s="820"/>
      <c r="P769" s="820"/>
      <c r="Q769" s="820"/>
      <c r="R769" s="820"/>
      <c r="S769" s="820"/>
      <c r="T769" s="820"/>
      <c r="U769" s="820"/>
      <c r="V769" s="820"/>
      <c r="W769" s="820"/>
      <c r="X769" s="820"/>
      <c r="Y769" s="820"/>
      <c r="Z769" s="820"/>
    </row>
    <row r="770" spans="1:26" ht="45.75">
      <c r="A770" s="831"/>
      <c r="B770" s="862" t="s">
        <v>7692</v>
      </c>
      <c r="C770" s="879"/>
      <c r="D770" s="879" t="s">
        <v>2336</v>
      </c>
      <c r="E770" s="879"/>
      <c r="F770" s="852" t="s">
        <v>7650</v>
      </c>
      <c r="G770" s="826"/>
      <c r="H770" s="820"/>
      <c r="J770" s="820"/>
      <c r="K770" s="9"/>
      <c r="L770" s="820"/>
      <c r="M770" s="820"/>
      <c r="N770" s="820"/>
      <c r="O770" s="820"/>
      <c r="P770" s="820"/>
      <c r="Q770" s="820"/>
      <c r="R770" s="820"/>
      <c r="S770" s="820"/>
      <c r="T770" s="820"/>
      <c r="U770" s="820"/>
      <c r="V770" s="820"/>
      <c r="W770" s="820"/>
      <c r="X770" s="820"/>
      <c r="Y770" s="820"/>
      <c r="Z770" s="820"/>
    </row>
    <row r="771" spans="1:26" ht="15.75">
      <c r="A771" s="831" t="s">
        <v>7693</v>
      </c>
      <c r="B771" s="862"/>
      <c r="C771" s="868"/>
      <c r="D771" s="879" t="s">
        <v>2336</v>
      </c>
      <c r="E771" s="879"/>
      <c r="F771" s="852" t="s">
        <v>7650</v>
      </c>
      <c r="G771" s="826"/>
      <c r="H771" s="833"/>
      <c r="J771" s="820"/>
      <c r="K771" s="9"/>
      <c r="L771" s="820"/>
      <c r="M771" s="820"/>
      <c r="N771" s="833"/>
      <c r="O771" s="820"/>
      <c r="P771" s="820"/>
      <c r="Q771" s="820"/>
      <c r="R771" s="820"/>
      <c r="S771" s="820"/>
      <c r="T771" s="820"/>
      <c r="U771" s="820"/>
      <c r="V771" s="820"/>
      <c r="W771" s="820"/>
      <c r="X771" s="820"/>
      <c r="Y771" s="820"/>
      <c r="Z771" s="820"/>
    </row>
    <row r="772" spans="1:26" ht="30.75">
      <c r="A772" s="831"/>
      <c r="B772" s="862" t="s">
        <v>7694</v>
      </c>
      <c r="C772" s="879"/>
      <c r="D772" s="879" t="s">
        <v>2336</v>
      </c>
      <c r="E772" s="879"/>
      <c r="F772" s="852" t="s">
        <v>7650</v>
      </c>
      <c r="G772" s="826"/>
      <c r="H772" s="820"/>
      <c r="J772" s="820"/>
      <c r="K772" s="9"/>
      <c r="L772" s="820"/>
      <c r="M772" s="820"/>
      <c r="N772" s="820"/>
      <c r="O772" s="820"/>
      <c r="P772" s="820"/>
      <c r="Q772" s="820"/>
      <c r="R772" s="820"/>
      <c r="S772" s="820"/>
      <c r="T772" s="820"/>
      <c r="U772" s="820"/>
      <c r="V772" s="820"/>
      <c r="W772" s="820"/>
      <c r="X772" s="820"/>
      <c r="Y772" s="820"/>
      <c r="Z772" s="820"/>
    </row>
    <row r="773" spans="1:26" ht="45.75">
      <c r="A773" s="831"/>
      <c r="B773" s="862" t="s">
        <v>7695</v>
      </c>
      <c r="C773" s="879"/>
      <c r="D773" s="879" t="s">
        <v>2336</v>
      </c>
      <c r="E773" s="879"/>
      <c r="F773" s="852" t="s">
        <v>7650</v>
      </c>
      <c r="G773" s="826"/>
      <c r="H773" s="820"/>
      <c r="J773" s="820"/>
      <c r="K773" s="9"/>
      <c r="L773" s="820"/>
      <c r="M773" s="820"/>
      <c r="N773" s="820"/>
      <c r="O773" s="820"/>
      <c r="P773" s="820"/>
      <c r="Q773" s="820"/>
      <c r="R773" s="820"/>
      <c r="S773" s="820"/>
      <c r="T773" s="820"/>
      <c r="U773" s="820"/>
      <c r="V773" s="820"/>
      <c r="W773" s="820"/>
      <c r="X773" s="820"/>
      <c r="Y773" s="820"/>
      <c r="Z773" s="820"/>
    </row>
    <row r="774" spans="1:26" ht="45.75">
      <c r="A774" s="831"/>
      <c r="B774" s="862" t="s">
        <v>7696</v>
      </c>
      <c r="C774" s="879"/>
      <c r="D774" s="879" t="s">
        <v>2336</v>
      </c>
      <c r="E774" s="879"/>
      <c r="F774" s="852" t="s">
        <v>7650</v>
      </c>
      <c r="G774" s="826"/>
      <c r="H774" s="820"/>
      <c r="J774" s="820"/>
      <c r="K774" s="9"/>
      <c r="L774" s="820"/>
      <c r="M774" s="820"/>
      <c r="N774" s="820"/>
      <c r="O774" s="820"/>
      <c r="P774" s="820"/>
      <c r="Q774" s="820"/>
      <c r="R774" s="820"/>
      <c r="S774" s="820"/>
      <c r="T774" s="820"/>
      <c r="U774" s="820"/>
      <c r="V774" s="820"/>
      <c r="W774" s="820"/>
      <c r="X774" s="820"/>
      <c r="Y774" s="820"/>
      <c r="Z774" s="820"/>
    </row>
    <row r="775" spans="1:26" ht="30.75">
      <c r="A775" s="831"/>
      <c r="B775" s="862" t="s">
        <v>7697</v>
      </c>
      <c r="C775" s="879"/>
      <c r="D775" s="879" t="s">
        <v>2336</v>
      </c>
      <c r="E775" s="879"/>
      <c r="F775" s="852" t="s">
        <v>7650</v>
      </c>
      <c r="G775" s="826"/>
      <c r="H775" s="820"/>
      <c r="J775" s="820"/>
      <c r="K775" s="9"/>
      <c r="L775" s="820"/>
      <c r="M775" s="820"/>
      <c r="N775" s="820"/>
      <c r="O775" s="820"/>
      <c r="P775" s="820"/>
      <c r="Q775" s="820"/>
      <c r="R775" s="820"/>
      <c r="S775" s="820"/>
      <c r="T775" s="820"/>
      <c r="U775" s="820"/>
      <c r="V775" s="820"/>
      <c r="W775" s="820"/>
      <c r="X775" s="820"/>
      <c r="Y775" s="820"/>
      <c r="Z775" s="820"/>
    </row>
    <row r="776" spans="1:26" ht="60.75">
      <c r="A776" s="831"/>
      <c r="B776" s="862" t="s">
        <v>7698</v>
      </c>
      <c r="C776" s="879"/>
      <c r="D776" s="879" t="s">
        <v>2336</v>
      </c>
      <c r="E776" s="879"/>
      <c r="F776" s="852" t="s">
        <v>7650</v>
      </c>
      <c r="G776" s="826"/>
      <c r="H776" s="820"/>
      <c r="J776" s="820"/>
      <c r="K776" s="9"/>
      <c r="L776" s="820"/>
      <c r="M776" s="820"/>
      <c r="N776" s="820"/>
      <c r="O776" s="820"/>
      <c r="P776" s="820"/>
      <c r="Q776" s="820"/>
      <c r="R776" s="820"/>
      <c r="S776" s="820"/>
      <c r="T776" s="820"/>
      <c r="U776" s="820"/>
      <c r="V776" s="820"/>
      <c r="W776" s="820"/>
      <c r="X776" s="820"/>
      <c r="Y776" s="820"/>
      <c r="Z776" s="820"/>
    </row>
    <row r="777" spans="1:26" ht="30.75">
      <c r="A777" s="831"/>
      <c r="B777" s="862" t="s">
        <v>7699</v>
      </c>
      <c r="C777" s="879"/>
      <c r="D777" s="879" t="s">
        <v>2336</v>
      </c>
      <c r="E777" s="879"/>
      <c r="F777" s="852" t="s">
        <v>7650</v>
      </c>
      <c r="G777" s="826"/>
      <c r="H777" s="820"/>
      <c r="J777" s="820"/>
      <c r="K777" s="9"/>
      <c r="L777" s="820"/>
      <c r="M777" s="820"/>
      <c r="N777" s="820"/>
      <c r="O777" s="820"/>
      <c r="P777" s="820"/>
      <c r="Q777" s="820"/>
      <c r="R777" s="820"/>
      <c r="S777" s="820"/>
      <c r="T777" s="820"/>
      <c r="U777" s="820"/>
      <c r="V777" s="820"/>
      <c r="W777" s="820"/>
      <c r="X777" s="820"/>
      <c r="Y777" s="820"/>
      <c r="Z777" s="820"/>
    </row>
    <row r="778" spans="1:26" ht="45.75">
      <c r="A778" s="831"/>
      <c r="B778" s="862" t="s">
        <v>7700</v>
      </c>
      <c r="C778" s="879"/>
      <c r="D778" s="879" t="s">
        <v>2336</v>
      </c>
      <c r="E778" s="879"/>
      <c r="F778" s="852" t="s">
        <v>7650</v>
      </c>
      <c r="G778" s="826"/>
      <c r="H778" s="820"/>
      <c r="J778" s="820"/>
      <c r="K778" s="9"/>
      <c r="L778" s="820"/>
      <c r="M778" s="820"/>
      <c r="N778" s="820"/>
      <c r="O778" s="820"/>
      <c r="P778" s="820"/>
      <c r="Q778" s="820"/>
      <c r="R778" s="820"/>
      <c r="S778" s="820"/>
      <c r="T778" s="820"/>
      <c r="U778" s="820"/>
      <c r="V778" s="820"/>
      <c r="W778" s="820"/>
      <c r="X778" s="820"/>
      <c r="Y778" s="820"/>
      <c r="Z778" s="820"/>
    </row>
    <row r="779" spans="1:26" ht="45.75">
      <c r="A779" s="831"/>
      <c r="B779" s="862" t="s">
        <v>7701</v>
      </c>
      <c r="C779" s="879"/>
      <c r="D779" s="879" t="s">
        <v>2336</v>
      </c>
      <c r="E779" s="879"/>
      <c r="F779" s="852" t="s">
        <v>7650</v>
      </c>
      <c r="G779" s="826"/>
      <c r="H779" s="820"/>
      <c r="J779" s="820"/>
      <c r="K779" s="9"/>
      <c r="L779" s="820"/>
      <c r="M779" s="820"/>
      <c r="N779" s="820"/>
      <c r="O779" s="820"/>
      <c r="P779" s="820"/>
      <c r="Q779" s="820"/>
      <c r="R779" s="820"/>
      <c r="S779" s="820"/>
      <c r="T779" s="820"/>
      <c r="U779" s="820"/>
      <c r="V779" s="820"/>
      <c r="W779" s="820"/>
      <c r="X779" s="820"/>
      <c r="Y779" s="820"/>
      <c r="Z779" s="820"/>
    </row>
    <row r="780" spans="1:26" ht="45.75">
      <c r="A780" s="831"/>
      <c r="B780" s="862" t="s">
        <v>7702</v>
      </c>
      <c r="C780" s="879"/>
      <c r="D780" s="879" t="s">
        <v>2336</v>
      </c>
      <c r="E780" s="879"/>
      <c r="F780" s="852" t="s">
        <v>7650</v>
      </c>
      <c r="G780" s="826"/>
      <c r="H780" s="820"/>
      <c r="J780" s="820"/>
      <c r="K780" s="9"/>
      <c r="L780" s="820"/>
      <c r="M780" s="820"/>
      <c r="N780" s="820"/>
      <c r="O780" s="820"/>
      <c r="P780" s="820"/>
      <c r="Q780" s="820"/>
      <c r="R780" s="820"/>
      <c r="S780" s="820"/>
      <c r="T780" s="820"/>
      <c r="U780" s="820"/>
      <c r="V780" s="820"/>
      <c r="W780" s="820"/>
      <c r="X780" s="820"/>
      <c r="Y780" s="820"/>
      <c r="Z780" s="820"/>
    </row>
    <row r="781" spans="1:26" ht="35.25" customHeight="1">
      <c r="A781" s="831" t="s">
        <v>7703</v>
      </c>
      <c r="B781" s="878"/>
      <c r="C781" s="879"/>
      <c r="D781" s="879" t="s">
        <v>2336</v>
      </c>
      <c r="E781" s="879"/>
      <c r="F781" s="852" t="s">
        <v>7650</v>
      </c>
      <c r="G781" s="826"/>
      <c r="H781" s="820"/>
      <c r="J781" s="820"/>
      <c r="K781" s="9"/>
      <c r="L781" s="820"/>
      <c r="M781" s="820"/>
      <c r="N781" s="820"/>
      <c r="O781" s="820"/>
      <c r="P781" s="820"/>
      <c r="Q781" s="820"/>
      <c r="R781" s="820"/>
      <c r="S781" s="820"/>
      <c r="T781" s="820"/>
      <c r="U781" s="820"/>
      <c r="V781" s="820"/>
      <c r="W781" s="820"/>
      <c r="X781" s="820"/>
      <c r="Y781" s="820"/>
      <c r="Z781" s="820"/>
    </row>
    <row r="782" spans="1:26" ht="35.25" customHeight="1">
      <c r="A782" s="831" t="s">
        <v>7704</v>
      </c>
      <c r="B782" s="878" t="s">
        <v>7705</v>
      </c>
      <c r="C782" s="879"/>
      <c r="D782" s="879" t="s">
        <v>2336</v>
      </c>
      <c r="E782" s="879"/>
      <c r="F782" s="852" t="s">
        <v>7650</v>
      </c>
      <c r="G782" s="826"/>
      <c r="H782" s="820"/>
      <c r="J782" s="820"/>
      <c r="K782" s="9"/>
      <c r="L782" s="820"/>
      <c r="M782" s="820"/>
      <c r="N782" s="820"/>
      <c r="O782" s="820"/>
      <c r="P782" s="820"/>
      <c r="Q782" s="820"/>
      <c r="R782" s="820"/>
      <c r="S782" s="820"/>
      <c r="T782" s="820"/>
      <c r="U782" s="820"/>
      <c r="V782" s="820"/>
      <c r="W782" s="820"/>
      <c r="X782" s="820"/>
      <c r="Y782" s="820"/>
      <c r="Z782" s="820"/>
    </row>
    <row r="783" spans="1:26" ht="35.25" customHeight="1">
      <c r="A783" s="831"/>
      <c r="B783" s="878" t="s">
        <v>7706</v>
      </c>
      <c r="C783" s="879"/>
      <c r="D783" s="879" t="s">
        <v>2336</v>
      </c>
      <c r="E783" s="879"/>
      <c r="F783" s="852" t="s">
        <v>7650</v>
      </c>
      <c r="G783" s="826"/>
      <c r="H783" s="820"/>
      <c r="J783" s="820"/>
      <c r="K783" s="9"/>
      <c r="L783" s="820"/>
      <c r="M783" s="820"/>
      <c r="N783" s="820"/>
      <c r="O783" s="820"/>
      <c r="P783" s="820"/>
      <c r="Q783" s="820"/>
      <c r="R783" s="820"/>
      <c r="S783" s="820"/>
      <c r="T783" s="820"/>
      <c r="U783" s="820"/>
      <c r="V783" s="820"/>
      <c r="W783" s="820"/>
      <c r="X783" s="820"/>
      <c r="Y783" s="820"/>
      <c r="Z783" s="820"/>
    </row>
    <row r="784" spans="1:26" ht="30.75">
      <c r="A784" s="844" t="s">
        <v>7707</v>
      </c>
      <c r="B784" s="865"/>
      <c r="C784" s="879"/>
      <c r="D784" s="879"/>
      <c r="E784" s="879"/>
      <c r="F784" s="879"/>
      <c r="G784" s="826"/>
      <c r="H784" s="820"/>
      <c r="J784" s="820"/>
      <c r="K784" s="9"/>
      <c r="L784" s="820"/>
      <c r="M784" s="820"/>
      <c r="N784" s="820"/>
      <c r="O784" s="820"/>
      <c r="P784" s="820"/>
      <c r="Q784" s="820"/>
      <c r="R784" s="820"/>
      <c r="S784" s="820"/>
      <c r="T784" s="820"/>
      <c r="U784" s="820"/>
      <c r="V784" s="820"/>
      <c r="W784" s="820"/>
      <c r="X784" s="820"/>
      <c r="Y784" s="820"/>
      <c r="Z784" s="820"/>
    </row>
    <row r="785" spans="1:26" ht="45.75">
      <c r="A785" s="853"/>
      <c r="B785" s="862" t="s">
        <v>7708</v>
      </c>
      <c r="C785" s="879" t="s">
        <v>2170</v>
      </c>
      <c r="D785" s="868"/>
      <c r="E785" s="879"/>
      <c r="F785" s="879"/>
      <c r="G785" s="826"/>
      <c r="H785" s="820"/>
      <c r="J785" s="820"/>
      <c r="K785" s="9"/>
      <c r="L785" s="820"/>
      <c r="M785" s="820"/>
      <c r="N785" s="820"/>
      <c r="O785" s="820"/>
      <c r="P785" s="820"/>
      <c r="Q785" s="820"/>
      <c r="R785" s="820"/>
      <c r="S785" s="820"/>
      <c r="T785" s="820"/>
      <c r="U785" s="820"/>
      <c r="V785" s="820"/>
      <c r="W785" s="820"/>
      <c r="X785" s="820"/>
      <c r="Y785" s="820"/>
      <c r="Z785" s="820"/>
    </row>
    <row r="786" spans="1:26" ht="30.75">
      <c r="A786" s="853"/>
      <c r="B786" s="862" t="s">
        <v>7709</v>
      </c>
      <c r="C786" s="879" t="s">
        <v>2170</v>
      </c>
      <c r="D786" s="868"/>
      <c r="E786" s="879"/>
      <c r="F786" s="879"/>
      <c r="G786" s="826"/>
      <c r="H786" s="820"/>
      <c r="J786" s="820"/>
      <c r="K786" s="9"/>
      <c r="L786" s="820"/>
      <c r="M786" s="820"/>
      <c r="N786" s="820"/>
      <c r="O786" s="820"/>
      <c r="P786" s="820"/>
      <c r="Q786" s="820"/>
      <c r="R786" s="820"/>
      <c r="S786" s="820"/>
      <c r="T786" s="820"/>
      <c r="U786" s="820"/>
      <c r="V786" s="820"/>
      <c r="W786" s="820"/>
      <c r="X786" s="820"/>
      <c r="Y786" s="820"/>
      <c r="Z786" s="820"/>
    </row>
    <row r="787" spans="1:26" ht="15.75">
      <c r="A787" s="853" t="s">
        <v>7710</v>
      </c>
      <c r="B787" s="862"/>
      <c r="C787" s="879"/>
      <c r="D787" s="868"/>
      <c r="E787" s="879"/>
      <c r="F787" s="879"/>
      <c r="G787" s="826"/>
      <c r="H787" s="820"/>
      <c r="J787" s="820"/>
      <c r="K787" s="9"/>
      <c r="L787" s="820"/>
      <c r="M787" s="820"/>
      <c r="N787" s="820"/>
      <c r="O787" s="820"/>
      <c r="P787" s="820"/>
      <c r="Q787" s="820"/>
      <c r="R787" s="820"/>
      <c r="S787" s="820"/>
      <c r="T787" s="820"/>
      <c r="U787" s="820"/>
      <c r="V787" s="820"/>
      <c r="W787" s="820"/>
      <c r="X787" s="820"/>
      <c r="Y787" s="820"/>
      <c r="Z787" s="820"/>
    </row>
    <row r="788" spans="1:26" ht="45.75">
      <c r="A788" s="853"/>
      <c r="B788" s="862" t="s">
        <v>7711</v>
      </c>
      <c r="C788" s="879" t="s">
        <v>2170</v>
      </c>
      <c r="D788" s="868"/>
      <c r="E788" s="879"/>
      <c r="F788" s="852"/>
      <c r="G788" s="826"/>
      <c r="J788" s="820"/>
      <c r="K788" s="9"/>
      <c r="L788" s="820"/>
      <c r="M788" s="820"/>
      <c r="N788" s="833"/>
      <c r="O788" s="820"/>
      <c r="P788" s="820"/>
      <c r="Q788" s="820"/>
      <c r="R788" s="820"/>
      <c r="S788" s="820"/>
      <c r="T788" s="820"/>
      <c r="U788" s="820"/>
      <c r="V788" s="820"/>
      <c r="W788" s="820"/>
      <c r="X788" s="820"/>
      <c r="Y788" s="820"/>
      <c r="Z788" s="820"/>
    </row>
    <row r="789" spans="1:26" ht="60.75">
      <c r="A789" s="853"/>
      <c r="B789" s="862" t="s">
        <v>7712</v>
      </c>
      <c r="C789" s="893" t="s">
        <v>2170</v>
      </c>
      <c r="D789" s="868"/>
      <c r="E789" s="879"/>
      <c r="F789" s="838" t="s">
        <v>7713</v>
      </c>
      <c r="G789" s="925" t="s">
        <v>7714</v>
      </c>
      <c r="H789" s="892" t="s">
        <v>7221</v>
      </c>
      <c r="J789" s="820"/>
      <c r="K789" s="9"/>
      <c r="L789" s="820"/>
      <c r="M789" s="820"/>
      <c r="N789" s="820"/>
      <c r="O789" s="820"/>
      <c r="P789" s="820"/>
      <c r="Q789" s="820"/>
      <c r="R789" s="820"/>
      <c r="S789" s="820"/>
      <c r="T789" s="820"/>
      <c r="U789" s="820"/>
      <c r="V789" s="820"/>
      <c r="W789" s="820"/>
      <c r="X789" s="820"/>
      <c r="Y789" s="820"/>
      <c r="Z789" s="820"/>
    </row>
    <row r="790" spans="1:26" ht="30.75">
      <c r="A790" s="853"/>
      <c r="B790" s="862" t="s">
        <v>7715</v>
      </c>
      <c r="C790" s="879" t="s">
        <v>2170</v>
      </c>
      <c r="D790" s="868"/>
      <c r="E790" s="879"/>
      <c r="F790" s="879"/>
      <c r="G790" s="826"/>
      <c r="H790" s="820"/>
      <c r="J790" s="820"/>
      <c r="K790" s="9"/>
      <c r="L790" s="820"/>
      <c r="M790" s="820"/>
      <c r="N790" s="820"/>
      <c r="O790" s="820"/>
      <c r="P790" s="820"/>
      <c r="Q790" s="820"/>
      <c r="R790" s="820"/>
      <c r="S790" s="820"/>
      <c r="T790" s="820"/>
      <c r="U790" s="820"/>
      <c r="V790" s="820"/>
      <c r="W790" s="820"/>
      <c r="X790" s="820"/>
      <c r="Y790" s="820"/>
      <c r="Z790" s="820"/>
    </row>
    <row r="791" spans="1:26" ht="30.75">
      <c r="A791" s="853"/>
      <c r="B791" s="862" t="s">
        <v>7716</v>
      </c>
      <c r="C791" s="879" t="s">
        <v>2170</v>
      </c>
      <c r="D791" s="868"/>
      <c r="E791" s="879"/>
      <c r="F791" s="879"/>
      <c r="G791" s="826"/>
      <c r="H791" s="820"/>
      <c r="J791" s="820"/>
      <c r="K791" s="9"/>
      <c r="L791" s="820"/>
      <c r="M791" s="820"/>
      <c r="N791" s="820"/>
      <c r="O791" s="820"/>
      <c r="P791" s="820"/>
      <c r="Q791" s="820"/>
      <c r="R791" s="820"/>
      <c r="S791" s="820"/>
      <c r="T791" s="820"/>
      <c r="U791" s="820"/>
      <c r="V791" s="820"/>
      <c r="W791" s="820"/>
      <c r="X791" s="820"/>
      <c r="Y791" s="820"/>
      <c r="Z791" s="820"/>
    </row>
    <row r="792" spans="1:26" ht="30.75">
      <c r="A792" s="853"/>
      <c r="B792" s="862" t="s">
        <v>7717</v>
      </c>
      <c r="C792" s="879" t="s">
        <v>2170</v>
      </c>
      <c r="D792" s="868"/>
      <c r="E792" s="879"/>
      <c r="F792" s="879"/>
      <c r="G792" s="826"/>
      <c r="H792" s="820"/>
      <c r="J792" s="820"/>
      <c r="K792" s="9"/>
      <c r="L792" s="820"/>
      <c r="M792" s="820"/>
      <c r="N792" s="820"/>
      <c r="O792" s="820"/>
      <c r="P792" s="820"/>
      <c r="Q792" s="820"/>
      <c r="R792" s="820"/>
      <c r="S792" s="820"/>
      <c r="T792" s="820"/>
      <c r="U792" s="820"/>
      <c r="V792" s="820"/>
      <c r="W792" s="820"/>
      <c r="X792" s="820"/>
      <c r="Y792" s="820"/>
      <c r="Z792" s="820"/>
    </row>
    <row r="793" spans="1:26" ht="30.75">
      <c r="A793" s="853"/>
      <c r="B793" s="862" t="s">
        <v>7718</v>
      </c>
      <c r="C793" s="879" t="s">
        <v>2170</v>
      </c>
      <c r="D793" s="879"/>
      <c r="E793" s="879"/>
      <c r="F793" s="879"/>
      <c r="G793" s="826"/>
      <c r="H793" s="820"/>
      <c r="J793" s="820"/>
      <c r="K793" s="9"/>
      <c r="L793" s="820"/>
      <c r="M793" s="820"/>
      <c r="N793" s="820"/>
      <c r="O793" s="820"/>
      <c r="P793" s="820"/>
      <c r="Q793" s="820"/>
      <c r="R793" s="820"/>
      <c r="S793" s="820"/>
      <c r="T793" s="820"/>
      <c r="U793" s="820"/>
      <c r="V793" s="820"/>
      <c r="W793" s="820"/>
      <c r="X793" s="820"/>
      <c r="Y793" s="820"/>
      <c r="Z793" s="820"/>
    </row>
    <row r="794" spans="1:26" ht="30.75">
      <c r="A794" s="853"/>
      <c r="B794" s="862" t="s">
        <v>7719</v>
      </c>
      <c r="C794" s="879"/>
      <c r="D794" s="879" t="s">
        <v>2336</v>
      </c>
      <c r="E794" s="879"/>
      <c r="F794" s="893" t="s">
        <v>7720</v>
      </c>
      <c r="G794" s="925" t="s">
        <v>7721</v>
      </c>
      <c r="H794" s="892" t="s">
        <v>7221</v>
      </c>
      <c r="J794" s="820"/>
      <c r="K794" s="9"/>
      <c r="L794" s="820"/>
      <c r="M794" s="820"/>
      <c r="N794" s="820"/>
      <c r="O794" s="820"/>
      <c r="P794" s="820"/>
      <c r="Q794" s="820"/>
      <c r="R794" s="820"/>
      <c r="S794" s="820"/>
      <c r="T794" s="820"/>
      <c r="U794" s="820"/>
      <c r="V794" s="820"/>
      <c r="W794" s="820"/>
      <c r="X794" s="820"/>
      <c r="Y794" s="820"/>
      <c r="Z794" s="820"/>
    </row>
    <row r="795" spans="1:26" ht="30.75">
      <c r="A795" s="853"/>
      <c r="B795" s="862" t="s">
        <v>7722</v>
      </c>
      <c r="C795" s="879" t="s">
        <v>2170</v>
      </c>
      <c r="D795" s="879"/>
      <c r="E795" s="879"/>
      <c r="F795" s="879"/>
      <c r="G795" s="826"/>
      <c r="H795" s="820"/>
      <c r="J795" s="820"/>
      <c r="K795" s="9"/>
      <c r="L795" s="820"/>
      <c r="M795" s="820"/>
      <c r="N795" s="820"/>
      <c r="O795" s="820"/>
      <c r="P795" s="820"/>
      <c r="Q795" s="820"/>
      <c r="R795" s="820"/>
      <c r="S795" s="820"/>
      <c r="T795" s="820"/>
      <c r="U795" s="820"/>
      <c r="V795" s="820"/>
      <c r="W795" s="820"/>
      <c r="X795" s="820"/>
      <c r="Y795" s="820"/>
      <c r="Z795" s="820"/>
    </row>
    <row r="796" spans="1:26" ht="45.75">
      <c r="A796" s="853"/>
      <c r="B796" s="862" t="s">
        <v>7723</v>
      </c>
      <c r="C796" s="879" t="s">
        <v>2170</v>
      </c>
      <c r="D796" s="879"/>
      <c r="E796" s="879"/>
      <c r="F796" s="879"/>
      <c r="G796" s="826"/>
      <c r="H796" s="820"/>
      <c r="J796" s="820"/>
      <c r="K796" s="9"/>
      <c r="L796" s="820"/>
      <c r="M796" s="820"/>
      <c r="N796" s="820"/>
      <c r="O796" s="820"/>
      <c r="P796" s="820"/>
      <c r="Q796" s="820"/>
      <c r="R796" s="820"/>
      <c r="S796" s="820"/>
      <c r="T796" s="820"/>
      <c r="U796" s="820"/>
      <c r="V796" s="820"/>
      <c r="W796" s="820"/>
      <c r="X796" s="820"/>
      <c r="Y796" s="820"/>
      <c r="Z796" s="820"/>
    </row>
    <row r="797" spans="1:26" ht="30.75">
      <c r="A797" s="853"/>
      <c r="B797" s="862" t="s">
        <v>7724</v>
      </c>
      <c r="C797" s="879"/>
      <c r="D797" s="879" t="s">
        <v>2336</v>
      </c>
      <c r="E797" s="879"/>
      <c r="F797" s="838" t="s">
        <v>7725</v>
      </c>
      <c r="G797" s="826"/>
      <c r="H797" s="820"/>
      <c r="J797" s="820"/>
      <c r="K797" s="9"/>
      <c r="L797" s="820"/>
      <c r="M797" s="820"/>
      <c r="N797" s="820"/>
      <c r="O797" s="820"/>
      <c r="P797" s="820"/>
      <c r="Q797" s="820"/>
      <c r="R797" s="820"/>
      <c r="S797" s="820"/>
      <c r="T797" s="820"/>
      <c r="U797" s="820"/>
      <c r="V797" s="820"/>
      <c r="W797" s="820"/>
      <c r="X797" s="820"/>
      <c r="Y797" s="820"/>
      <c r="Z797" s="820"/>
    </row>
    <row r="798" spans="1:26" ht="75.75">
      <c r="A798" s="853"/>
      <c r="B798" s="862" t="s">
        <v>7726</v>
      </c>
      <c r="C798" s="879"/>
      <c r="D798" s="879" t="s">
        <v>2336</v>
      </c>
      <c r="E798" s="879"/>
      <c r="F798" s="893" t="s">
        <v>7720</v>
      </c>
      <c r="G798" s="925" t="s">
        <v>7721</v>
      </c>
      <c r="H798" s="892" t="s">
        <v>7221</v>
      </c>
      <c r="J798" s="820"/>
      <c r="K798" s="9"/>
      <c r="L798" s="820"/>
      <c r="M798" s="820"/>
      <c r="N798" s="820"/>
      <c r="O798" s="820"/>
      <c r="P798" s="820"/>
      <c r="Q798" s="820"/>
      <c r="R798" s="820"/>
      <c r="S798" s="820"/>
      <c r="T798" s="820"/>
      <c r="U798" s="820"/>
      <c r="V798" s="820"/>
      <c r="W798" s="820"/>
      <c r="X798" s="820"/>
      <c r="Y798" s="820"/>
      <c r="Z798" s="820"/>
    </row>
    <row r="799" spans="1:26" ht="75.75">
      <c r="A799" s="853"/>
      <c r="B799" s="862" t="s">
        <v>7727</v>
      </c>
      <c r="C799" s="879"/>
      <c r="D799" s="879" t="s">
        <v>2336</v>
      </c>
      <c r="E799" s="879"/>
      <c r="F799" s="893" t="s">
        <v>7720</v>
      </c>
      <c r="G799" s="925" t="s">
        <v>7721</v>
      </c>
      <c r="H799" s="892" t="s">
        <v>7221</v>
      </c>
      <c r="J799" s="820"/>
      <c r="K799" s="9"/>
      <c r="L799" s="820"/>
      <c r="M799" s="820"/>
      <c r="N799" s="820"/>
      <c r="O799" s="820"/>
      <c r="P799" s="820"/>
      <c r="Q799" s="820"/>
      <c r="R799" s="820"/>
      <c r="S799" s="820"/>
      <c r="T799" s="820"/>
      <c r="U799" s="820"/>
      <c r="V799" s="820"/>
      <c r="W799" s="820"/>
      <c r="X799" s="820"/>
      <c r="Y799" s="820"/>
      <c r="Z799" s="820"/>
    </row>
    <row r="800" spans="1:26" ht="15.75">
      <c r="A800" s="853" t="s">
        <v>7728</v>
      </c>
      <c r="B800" s="869"/>
      <c r="C800" s="879"/>
      <c r="D800" s="879"/>
      <c r="E800" s="879"/>
      <c r="F800" s="879"/>
      <c r="G800" s="826"/>
      <c r="H800" s="820"/>
      <c r="J800" s="820"/>
      <c r="K800" s="9"/>
      <c r="L800" s="820"/>
      <c r="M800" s="820"/>
      <c r="N800" s="820"/>
      <c r="O800" s="820"/>
      <c r="P800" s="820"/>
      <c r="Q800" s="820"/>
      <c r="R800" s="820"/>
      <c r="S800" s="820"/>
      <c r="T800" s="820"/>
      <c r="U800" s="820"/>
      <c r="V800" s="820"/>
      <c r="W800" s="820"/>
      <c r="X800" s="820"/>
      <c r="Y800" s="820"/>
      <c r="Z800" s="820"/>
    </row>
    <row r="801" spans="1:26" ht="15.75">
      <c r="A801" s="928"/>
      <c r="B801" s="637" t="s">
        <v>7729</v>
      </c>
      <c r="C801" s="879"/>
      <c r="D801" s="879" t="s">
        <v>2336</v>
      </c>
      <c r="E801" s="879"/>
      <c r="F801" s="838" t="s">
        <v>7730</v>
      </c>
      <c r="G801" s="826"/>
      <c r="H801" s="820"/>
      <c r="J801" s="820"/>
      <c r="K801" s="9"/>
      <c r="L801" s="820"/>
      <c r="M801" s="820"/>
      <c r="N801" s="820"/>
      <c r="O801" s="820"/>
      <c r="P801" s="820"/>
      <c r="Q801" s="820"/>
      <c r="R801" s="820"/>
      <c r="S801" s="820"/>
      <c r="T801" s="820"/>
      <c r="U801" s="820"/>
      <c r="V801" s="820"/>
      <c r="W801" s="820"/>
      <c r="X801" s="820"/>
      <c r="Y801" s="820"/>
      <c r="Z801" s="820"/>
    </row>
    <row r="802" spans="1:26" ht="15.75">
      <c r="A802" s="928"/>
      <c r="B802" s="637" t="s">
        <v>7731</v>
      </c>
      <c r="C802" s="879"/>
      <c r="D802" s="879" t="s">
        <v>2336</v>
      </c>
      <c r="E802" s="879"/>
      <c r="F802" s="838" t="s">
        <v>7730</v>
      </c>
      <c r="G802" s="826"/>
      <c r="H802" s="820"/>
      <c r="J802" s="820"/>
      <c r="K802" s="9"/>
      <c r="L802" s="820"/>
      <c r="M802" s="820"/>
      <c r="N802" s="820"/>
      <c r="O802" s="820"/>
      <c r="P802" s="820"/>
      <c r="Q802" s="820"/>
      <c r="R802" s="820"/>
      <c r="S802" s="820"/>
      <c r="T802" s="820"/>
      <c r="U802" s="820"/>
      <c r="V802" s="820"/>
      <c r="W802" s="820"/>
      <c r="X802" s="820"/>
      <c r="Y802" s="820"/>
      <c r="Z802" s="820"/>
    </row>
    <row r="803" spans="1:26" ht="15.75">
      <c r="A803" s="928"/>
      <c r="B803" s="637" t="s">
        <v>7732</v>
      </c>
      <c r="C803" s="879"/>
      <c r="D803" s="879" t="s">
        <v>2336</v>
      </c>
      <c r="E803" s="879"/>
      <c r="F803" s="838" t="s">
        <v>7730</v>
      </c>
      <c r="G803" s="826"/>
      <c r="H803" s="820"/>
      <c r="J803" s="820"/>
      <c r="K803" s="9"/>
      <c r="L803" s="820"/>
      <c r="M803" s="820"/>
      <c r="N803" s="820"/>
      <c r="O803" s="820"/>
      <c r="P803" s="820"/>
      <c r="Q803" s="820"/>
      <c r="R803" s="820"/>
      <c r="S803" s="820"/>
      <c r="T803" s="820"/>
      <c r="U803" s="820"/>
      <c r="V803" s="820"/>
      <c r="W803" s="820"/>
      <c r="X803" s="820"/>
      <c r="Y803" s="820"/>
      <c r="Z803" s="820"/>
    </row>
    <row r="804" spans="1:26" ht="15.75">
      <c r="A804" s="928"/>
      <c r="B804" s="637" t="s">
        <v>7733</v>
      </c>
      <c r="C804" s="879"/>
      <c r="D804" s="879" t="s">
        <v>2336</v>
      </c>
      <c r="E804" s="879"/>
      <c r="F804" s="838" t="s">
        <v>7734</v>
      </c>
      <c r="G804" s="826"/>
      <c r="H804" s="820"/>
      <c r="J804" s="820"/>
      <c r="K804" s="9"/>
      <c r="L804" s="820"/>
      <c r="M804" s="820"/>
      <c r="N804" s="820"/>
      <c r="O804" s="820"/>
      <c r="P804" s="820"/>
      <c r="Q804" s="820"/>
      <c r="R804" s="820"/>
      <c r="S804" s="820"/>
      <c r="T804" s="820"/>
      <c r="U804" s="820"/>
      <c r="V804" s="820"/>
      <c r="W804" s="820"/>
      <c r="X804" s="820"/>
      <c r="Y804" s="820"/>
      <c r="Z804" s="820"/>
    </row>
    <row r="805" spans="1:26" ht="15.75">
      <c r="A805" s="928"/>
      <c r="B805" s="637" t="s">
        <v>7735</v>
      </c>
      <c r="C805" s="879"/>
      <c r="D805" s="893" t="s">
        <v>2170</v>
      </c>
      <c r="E805" s="879"/>
      <c r="F805" s="838" t="s">
        <v>7734</v>
      </c>
      <c r="G805" s="925" t="s">
        <v>7736</v>
      </c>
      <c r="H805" s="892" t="s">
        <v>7737</v>
      </c>
      <c r="J805" s="820"/>
      <c r="K805" s="9"/>
      <c r="L805" s="820"/>
      <c r="M805" s="820"/>
      <c r="N805" s="820"/>
      <c r="O805" s="820"/>
      <c r="P805" s="820"/>
      <c r="Q805" s="820"/>
      <c r="R805" s="820"/>
      <c r="S805" s="820"/>
      <c r="T805" s="820"/>
      <c r="U805" s="820"/>
      <c r="V805" s="820"/>
      <c r="W805" s="820"/>
      <c r="X805" s="820"/>
      <c r="Y805" s="820"/>
      <c r="Z805" s="820"/>
    </row>
    <row r="806" spans="1:26" ht="15.75">
      <c r="A806" s="928"/>
      <c r="B806" s="637" t="s">
        <v>7738</v>
      </c>
      <c r="C806" s="879"/>
      <c r="D806" s="879" t="s">
        <v>2336</v>
      </c>
      <c r="E806" s="879"/>
      <c r="F806" s="838" t="s">
        <v>7734</v>
      </c>
      <c r="G806" s="826"/>
      <c r="H806" s="820"/>
      <c r="J806" s="820"/>
      <c r="K806" s="9"/>
      <c r="L806" s="820"/>
      <c r="M806" s="820"/>
      <c r="N806" s="820"/>
      <c r="O806" s="820"/>
      <c r="P806" s="820"/>
      <c r="Q806" s="820"/>
      <c r="R806" s="820"/>
      <c r="S806" s="820"/>
      <c r="T806" s="820"/>
      <c r="U806" s="820"/>
      <c r="V806" s="820"/>
      <c r="W806" s="820"/>
      <c r="X806" s="820"/>
      <c r="Y806" s="820"/>
      <c r="Z806" s="820"/>
    </row>
    <row r="807" spans="1:26" ht="15.75">
      <c r="A807" s="928"/>
      <c r="B807" s="637" t="s">
        <v>7739</v>
      </c>
      <c r="C807" s="879"/>
      <c r="D807" s="879" t="s">
        <v>2336</v>
      </c>
      <c r="E807" s="879"/>
      <c r="F807" s="838" t="s">
        <v>7734</v>
      </c>
      <c r="G807" s="826"/>
      <c r="H807" s="820"/>
      <c r="J807" s="820"/>
      <c r="K807" s="9"/>
      <c r="L807" s="820"/>
      <c r="M807" s="820"/>
      <c r="N807" s="820"/>
      <c r="O807" s="820"/>
      <c r="P807" s="820"/>
      <c r="Q807" s="820"/>
      <c r="R807" s="820"/>
      <c r="S807" s="820"/>
      <c r="T807" s="820"/>
      <c r="U807" s="820"/>
      <c r="V807" s="820"/>
      <c r="W807" s="820"/>
      <c r="X807" s="820"/>
      <c r="Y807" s="820"/>
      <c r="Z807" s="820"/>
    </row>
    <row r="808" spans="1:26" ht="15.75">
      <c r="A808" s="928"/>
      <c r="B808" s="637" t="s">
        <v>7740</v>
      </c>
      <c r="C808" s="879"/>
      <c r="D808" s="879" t="s">
        <v>2336</v>
      </c>
      <c r="E808" s="879"/>
      <c r="F808" s="838" t="s">
        <v>7734</v>
      </c>
      <c r="G808" s="826"/>
      <c r="H808" s="820"/>
      <c r="J808" s="820"/>
      <c r="K808" s="9"/>
      <c r="L808" s="820"/>
      <c r="M808" s="820"/>
      <c r="N808" s="820"/>
      <c r="O808" s="820"/>
      <c r="P808" s="820"/>
      <c r="Q808" s="820"/>
      <c r="R808" s="820"/>
      <c r="S808" s="820"/>
      <c r="T808" s="820"/>
      <c r="U808" s="820"/>
      <c r="V808" s="820"/>
      <c r="W808" s="820"/>
      <c r="X808" s="820"/>
      <c r="Y808" s="820"/>
      <c r="Z808" s="820"/>
    </row>
    <row r="809" spans="1:26" ht="30.75">
      <c r="A809" s="928" t="s">
        <v>7741</v>
      </c>
      <c r="B809" s="901"/>
      <c r="C809" s="879"/>
      <c r="D809" s="879"/>
      <c r="E809" s="879"/>
      <c r="F809" s="879"/>
      <c r="G809" s="826"/>
      <c r="H809" s="820"/>
      <c r="J809" s="820"/>
      <c r="K809" s="9"/>
      <c r="L809" s="820"/>
      <c r="M809" s="820"/>
      <c r="N809" s="820"/>
      <c r="O809" s="820"/>
      <c r="P809" s="820"/>
      <c r="Q809" s="820"/>
      <c r="R809" s="820"/>
      <c r="S809" s="820"/>
      <c r="T809" s="820"/>
      <c r="U809" s="820"/>
      <c r="V809" s="820"/>
      <c r="W809" s="820"/>
      <c r="X809" s="820"/>
      <c r="Y809" s="820"/>
      <c r="Z809" s="820"/>
    </row>
    <row r="810" spans="1:26" ht="15.75">
      <c r="A810" s="928"/>
      <c r="B810" s="901" t="s">
        <v>7742</v>
      </c>
      <c r="C810" s="879"/>
      <c r="D810" s="879" t="s">
        <v>2336</v>
      </c>
      <c r="E810" s="879"/>
      <c r="F810" s="838" t="s">
        <v>7730</v>
      </c>
      <c r="G810" s="826"/>
      <c r="H810" s="820"/>
      <c r="J810" s="820"/>
      <c r="K810" s="9"/>
      <c r="L810" s="820"/>
      <c r="M810" s="820"/>
      <c r="N810" s="820"/>
      <c r="O810" s="820"/>
      <c r="P810" s="820"/>
      <c r="Q810" s="820"/>
      <c r="R810" s="820"/>
      <c r="S810" s="820"/>
      <c r="T810" s="820"/>
      <c r="U810" s="820"/>
      <c r="V810" s="820"/>
      <c r="W810" s="820"/>
      <c r="X810" s="820"/>
      <c r="Y810" s="820"/>
      <c r="Z810" s="820"/>
    </row>
    <row r="811" spans="1:26" ht="30">
      <c r="A811" s="928"/>
      <c r="B811" s="901" t="s">
        <v>7743</v>
      </c>
      <c r="C811" s="879"/>
      <c r="D811" s="879" t="s">
        <v>2336</v>
      </c>
      <c r="E811" s="879"/>
      <c r="F811" s="838" t="s">
        <v>7730</v>
      </c>
      <c r="G811" s="826"/>
      <c r="H811" s="820"/>
      <c r="J811" s="820"/>
      <c r="K811" s="9"/>
      <c r="L811" s="820"/>
      <c r="M811" s="820"/>
      <c r="N811" s="820"/>
      <c r="O811" s="820"/>
      <c r="P811" s="820"/>
      <c r="Q811" s="820"/>
      <c r="R811" s="820"/>
      <c r="S811" s="820"/>
      <c r="T811" s="820"/>
      <c r="U811" s="820"/>
      <c r="V811" s="820"/>
      <c r="W811" s="820"/>
      <c r="X811" s="820"/>
      <c r="Y811" s="820"/>
      <c r="Z811" s="820"/>
    </row>
    <row r="812" spans="1:26" ht="15.75">
      <c r="A812" s="928" t="s">
        <v>7744</v>
      </c>
      <c r="B812" s="901"/>
      <c r="C812" s="879"/>
      <c r="D812" s="879"/>
      <c r="E812" s="879"/>
      <c r="F812" s="879"/>
      <c r="G812" s="826"/>
      <c r="H812" s="820"/>
      <c r="J812" s="820"/>
      <c r="K812" s="9"/>
      <c r="L812" s="820"/>
      <c r="M812" s="820"/>
      <c r="N812" s="820"/>
      <c r="O812" s="820"/>
      <c r="P812" s="820"/>
      <c r="Q812" s="820"/>
      <c r="R812" s="820"/>
      <c r="S812" s="820"/>
      <c r="T812" s="820"/>
      <c r="U812" s="820"/>
      <c r="V812" s="820"/>
      <c r="W812" s="820"/>
      <c r="X812" s="820"/>
      <c r="Y812" s="820"/>
      <c r="Z812" s="820"/>
    </row>
    <row r="813" spans="1:26" ht="45">
      <c r="A813" s="928"/>
      <c r="B813" s="901" t="s">
        <v>7745</v>
      </c>
      <c r="C813" s="879"/>
      <c r="D813" s="879" t="s">
        <v>2336</v>
      </c>
      <c r="E813" s="879"/>
      <c r="F813" s="838" t="s">
        <v>7730</v>
      </c>
      <c r="G813" s="826"/>
      <c r="H813" s="820"/>
      <c r="J813" s="820"/>
      <c r="K813" s="9"/>
      <c r="L813" s="820"/>
      <c r="M813" s="820"/>
      <c r="N813" s="820"/>
      <c r="O813" s="820"/>
      <c r="P813" s="820"/>
      <c r="Q813" s="820"/>
      <c r="R813" s="820"/>
      <c r="S813" s="820"/>
      <c r="T813" s="820"/>
      <c r="U813" s="820"/>
      <c r="V813" s="820"/>
      <c r="W813" s="820"/>
      <c r="X813" s="820"/>
      <c r="Y813" s="820"/>
      <c r="Z813" s="820"/>
    </row>
    <row r="814" spans="1:26" ht="15.75">
      <c r="A814" s="928" t="s">
        <v>7746</v>
      </c>
      <c r="B814" s="862"/>
      <c r="C814" s="879"/>
      <c r="D814" s="879"/>
      <c r="E814" s="879"/>
      <c r="F814" s="879"/>
      <c r="G814" s="826"/>
      <c r="H814" s="820"/>
      <c r="J814" s="820"/>
      <c r="K814" s="9"/>
      <c r="L814" s="820"/>
      <c r="M814" s="820"/>
      <c r="N814" s="820"/>
      <c r="O814" s="820"/>
      <c r="P814" s="820"/>
      <c r="Q814" s="820"/>
      <c r="R814" s="820"/>
      <c r="S814" s="820"/>
      <c r="T814" s="820"/>
      <c r="U814" s="820"/>
      <c r="V814" s="820"/>
      <c r="W814" s="820"/>
      <c r="X814" s="820"/>
      <c r="Y814" s="820"/>
      <c r="Z814" s="820"/>
    </row>
    <row r="815" spans="1:26" ht="172.5" customHeight="1">
      <c r="A815" s="853"/>
      <c r="B815" s="903" t="s">
        <v>7747</v>
      </c>
      <c r="C815" s="879"/>
      <c r="D815" s="879" t="s">
        <v>2336</v>
      </c>
      <c r="E815" s="879"/>
      <c r="F815" s="838" t="s">
        <v>7748</v>
      </c>
      <c r="G815" s="826"/>
      <c r="H815" s="820"/>
      <c r="J815" s="820"/>
      <c r="K815" s="9"/>
      <c r="L815" s="820"/>
      <c r="M815" s="820"/>
      <c r="N815" s="820"/>
      <c r="O815" s="820"/>
      <c r="P815" s="820"/>
      <c r="Q815" s="820"/>
      <c r="R815" s="820"/>
      <c r="S815" s="820"/>
      <c r="T815" s="820"/>
      <c r="U815" s="820"/>
      <c r="V815" s="820"/>
      <c r="W815" s="820"/>
      <c r="X815" s="820"/>
      <c r="Y815" s="820"/>
      <c r="Z815" s="820"/>
    </row>
    <row r="816" spans="1:26" ht="30.75">
      <c r="A816" s="853"/>
      <c r="B816" s="903" t="s">
        <v>7749</v>
      </c>
      <c r="C816" s="879"/>
      <c r="D816" s="879" t="s">
        <v>2336</v>
      </c>
      <c r="E816" s="879"/>
      <c r="F816" s="838" t="s">
        <v>7748</v>
      </c>
      <c r="G816" s="826"/>
      <c r="H816" s="820"/>
      <c r="J816" s="820"/>
      <c r="K816" s="9"/>
      <c r="L816" s="820"/>
      <c r="M816" s="820"/>
      <c r="N816" s="820"/>
      <c r="O816" s="820"/>
      <c r="P816" s="820"/>
      <c r="Q816" s="820"/>
      <c r="R816" s="820"/>
      <c r="S816" s="820"/>
      <c r="T816" s="820"/>
      <c r="U816" s="820"/>
      <c r="V816" s="820"/>
      <c r="W816" s="820"/>
      <c r="X816" s="820"/>
      <c r="Y816" s="820"/>
      <c r="Z816" s="820"/>
    </row>
    <row r="817" spans="1:26" ht="45.75">
      <c r="A817" s="853"/>
      <c r="B817" s="903" t="s">
        <v>7750</v>
      </c>
      <c r="C817" s="879"/>
      <c r="D817" s="879" t="s">
        <v>2336</v>
      </c>
      <c r="E817" s="879"/>
      <c r="F817" s="838" t="s">
        <v>7748</v>
      </c>
      <c r="G817" s="826"/>
      <c r="H817" s="820"/>
      <c r="J817" s="820"/>
      <c r="K817" s="9"/>
      <c r="L817" s="820"/>
      <c r="M817" s="820"/>
      <c r="N817" s="820"/>
      <c r="O817" s="820"/>
      <c r="P817" s="820"/>
      <c r="Q817" s="820"/>
      <c r="R817" s="820"/>
      <c r="S817" s="820"/>
      <c r="T817" s="820"/>
      <c r="U817" s="820"/>
      <c r="V817" s="820"/>
      <c r="W817" s="820"/>
      <c r="X817" s="820"/>
      <c r="Y817" s="820"/>
      <c r="Z817" s="820"/>
    </row>
    <row r="818" spans="1:26" s="933" customFormat="1" ht="15.75">
      <c r="A818" s="929" t="s">
        <v>7751</v>
      </c>
      <c r="B818" s="930"/>
      <c r="C818" s="931"/>
      <c r="D818" s="931"/>
      <c r="E818" s="931"/>
      <c r="F818" s="931"/>
      <c r="G818" s="932"/>
      <c r="H818" s="820"/>
      <c r="J818" s="934"/>
      <c r="K818" s="9"/>
      <c r="L818" s="934"/>
      <c r="M818" s="934"/>
      <c r="N818" s="820"/>
      <c r="O818" s="934"/>
      <c r="P818" s="934"/>
      <c r="Q818" s="934"/>
      <c r="R818" s="934"/>
      <c r="S818" s="934"/>
      <c r="T818" s="934"/>
      <c r="U818" s="934"/>
      <c r="V818" s="934"/>
      <c r="W818" s="934"/>
      <c r="X818" s="934"/>
      <c r="Y818" s="934"/>
      <c r="Z818" s="934"/>
    </row>
    <row r="819" spans="1:26" s="933" customFormat="1" ht="31.5">
      <c r="A819" s="935" t="s">
        <v>7752</v>
      </c>
      <c r="B819" s="930"/>
      <c r="C819" s="936"/>
      <c r="D819" s="936"/>
      <c r="E819" s="931"/>
      <c r="F819" s="937"/>
      <c r="G819" s="938"/>
      <c r="H819" s="820"/>
      <c r="J819" s="934"/>
      <c r="K819" s="9"/>
      <c r="L819" s="934"/>
      <c r="M819" s="934"/>
      <c r="N819" s="820"/>
      <c r="O819" s="934"/>
      <c r="P819" s="934"/>
      <c r="Q819" s="934"/>
      <c r="R819" s="934"/>
      <c r="S819" s="934"/>
      <c r="T819" s="934"/>
      <c r="U819" s="934"/>
      <c r="V819" s="934"/>
      <c r="W819" s="934"/>
      <c r="X819" s="934"/>
      <c r="Y819" s="934"/>
      <c r="Z819" s="934"/>
    </row>
    <row r="820" spans="1:26" ht="45.75">
      <c r="A820" s="831"/>
      <c r="B820" s="862" t="s">
        <v>7753</v>
      </c>
      <c r="C820" s="879" t="s">
        <v>2170</v>
      </c>
      <c r="D820" s="868"/>
      <c r="E820" s="879"/>
      <c r="F820" s="879"/>
      <c r="G820" s="829"/>
      <c r="H820" s="820"/>
      <c r="J820" s="820"/>
      <c r="K820" s="9"/>
      <c r="L820" s="820"/>
      <c r="M820" s="820"/>
      <c r="N820" s="820"/>
      <c r="O820" s="820"/>
      <c r="P820" s="820"/>
      <c r="Q820" s="820"/>
      <c r="R820" s="820"/>
      <c r="S820" s="820"/>
      <c r="T820" s="820"/>
      <c r="U820" s="820"/>
      <c r="V820" s="820"/>
      <c r="W820" s="820"/>
      <c r="X820" s="820"/>
      <c r="Y820" s="820"/>
      <c r="Z820" s="820"/>
    </row>
    <row r="821" spans="1:26" ht="30.75">
      <c r="A821" s="844" t="s">
        <v>7754</v>
      </c>
      <c r="B821" s="862"/>
      <c r="C821" s="880"/>
      <c r="D821" s="880"/>
      <c r="E821" s="879"/>
      <c r="F821" s="881"/>
      <c r="G821" s="829"/>
      <c r="H821" s="820"/>
      <c r="J821" s="820"/>
      <c r="K821" s="9"/>
      <c r="L821" s="820"/>
      <c r="M821" s="820"/>
      <c r="N821" s="820"/>
      <c r="O821" s="820"/>
      <c r="P821" s="820"/>
      <c r="Q821" s="820"/>
      <c r="R821" s="820"/>
      <c r="S821" s="820"/>
      <c r="T821" s="820"/>
      <c r="U821" s="820"/>
      <c r="V821" s="820"/>
      <c r="W821" s="820"/>
      <c r="X821" s="820"/>
      <c r="Y821" s="820"/>
      <c r="Z821" s="820"/>
    </row>
    <row r="822" spans="1:26" ht="45.75">
      <c r="A822" s="831"/>
      <c r="B822" s="862" t="s">
        <v>7755</v>
      </c>
      <c r="C822" s="879" t="s">
        <v>2170</v>
      </c>
      <c r="D822" s="879"/>
      <c r="E822" s="879"/>
      <c r="F822" s="879"/>
      <c r="G822" s="829"/>
      <c r="H822" s="820"/>
      <c r="J822" s="820"/>
      <c r="K822" s="9"/>
      <c r="L822" s="820"/>
      <c r="M822" s="820"/>
      <c r="N822" s="820"/>
      <c r="O822" s="820"/>
      <c r="P822" s="820"/>
      <c r="Q822" s="820"/>
      <c r="R822" s="820"/>
      <c r="S822" s="820"/>
      <c r="T822" s="820"/>
      <c r="U822" s="820"/>
      <c r="V822" s="820"/>
      <c r="W822" s="820"/>
      <c r="X822" s="820"/>
      <c r="Y822" s="820"/>
      <c r="Z822" s="820"/>
    </row>
    <row r="823" spans="1:26" ht="75.75">
      <c r="A823" s="831"/>
      <c r="B823" s="862" t="s">
        <v>7756</v>
      </c>
      <c r="C823" s="879"/>
      <c r="D823" s="879" t="s">
        <v>2336</v>
      </c>
      <c r="E823" s="879"/>
      <c r="F823" s="838" t="s">
        <v>7757</v>
      </c>
      <c r="G823" s="829"/>
      <c r="H823" s="820"/>
      <c r="J823" s="820"/>
      <c r="K823" s="9"/>
      <c r="L823" s="820"/>
      <c r="M823" s="820"/>
      <c r="N823" s="820"/>
      <c r="O823" s="820"/>
      <c r="P823" s="820"/>
      <c r="Q823" s="820"/>
      <c r="R823" s="820"/>
      <c r="S823" s="820"/>
      <c r="T823" s="820"/>
      <c r="U823" s="820"/>
      <c r="V823" s="820"/>
      <c r="W823" s="820"/>
      <c r="X823" s="820"/>
      <c r="Y823" s="820"/>
      <c r="Z823" s="820"/>
    </row>
    <row r="824" spans="1:26" ht="30.75">
      <c r="A824" s="844" t="s">
        <v>7758</v>
      </c>
      <c r="B824" s="862"/>
      <c r="C824" s="880"/>
      <c r="D824" s="880"/>
      <c r="E824" s="879"/>
      <c r="F824" s="881"/>
      <c r="G824" s="829"/>
      <c r="H824" s="820"/>
      <c r="J824" s="820"/>
      <c r="K824" s="9"/>
      <c r="L824" s="820"/>
      <c r="M824" s="820"/>
      <c r="N824" s="820"/>
      <c r="O824" s="820"/>
      <c r="P824" s="820"/>
      <c r="Q824" s="820"/>
      <c r="R824" s="820"/>
      <c r="S824" s="820"/>
      <c r="T824" s="820"/>
      <c r="U824" s="820"/>
      <c r="V824" s="820"/>
      <c r="W824" s="820"/>
      <c r="X824" s="820"/>
      <c r="Y824" s="820"/>
      <c r="Z824" s="820"/>
    </row>
    <row r="825" spans="1:26" ht="30.75">
      <c r="A825" s="844"/>
      <c r="B825" s="862" t="s">
        <v>7759</v>
      </c>
      <c r="C825" s="893" t="s">
        <v>2170</v>
      </c>
      <c r="D825" s="939"/>
      <c r="E825" s="940"/>
      <c r="F825" s="940" t="s">
        <v>7760</v>
      </c>
      <c r="G825" s="891" t="s">
        <v>7761</v>
      </c>
      <c r="H825" s="892" t="s">
        <v>7762</v>
      </c>
      <c r="J825" s="820"/>
      <c r="K825" s="9"/>
      <c r="L825" s="820"/>
      <c r="M825" s="820"/>
      <c r="N825" s="820"/>
      <c r="O825" s="820"/>
      <c r="P825" s="820"/>
      <c r="Q825" s="820"/>
      <c r="R825" s="820"/>
      <c r="S825" s="820"/>
      <c r="T825" s="820"/>
      <c r="U825" s="820"/>
      <c r="V825" s="820"/>
      <c r="W825" s="820"/>
      <c r="X825" s="820"/>
      <c r="Y825" s="820"/>
      <c r="Z825" s="820"/>
    </row>
    <row r="826" spans="1:26" ht="45.75">
      <c r="A826" s="831"/>
      <c r="B826" s="862" t="s">
        <v>7763</v>
      </c>
      <c r="C826" s="879"/>
      <c r="D826" s="940" t="s">
        <v>2336</v>
      </c>
      <c r="E826" s="940"/>
      <c r="F826" s="940" t="s">
        <v>7760</v>
      </c>
      <c r="G826" s="829"/>
      <c r="H826" s="820"/>
      <c r="J826" s="820"/>
      <c r="K826" s="9"/>
      <c r="L826" s="820"/>
      <c r="M826" s="820"/>
      <c r="N826" s="820"/>
      <c r="O826" s="820"/>
      <c r="P826" s="820"/>
      <c r="Q826" s="820"/>
      <c r="R826" s="820"/>
      <c r="S826" s="820"/>
      <c r="T826" s="820"/>
      <c r="U826" s="820"/>
      <c r="V826" s="820"/>
      <c r="W826" s="820"/>
      <c r="X826" s="820"/>
      <c r="Y826" s="820"/>
      <c r="Z826" s="820"/>
    </row>
    <row r="827" spans="1:26" ht="15.75">
      <c r="A827" s="859" t="s">
        <v>7764</v>
      </c>
      <c r="B827" s="862"/>
      <c r="C827" s="879"/>
      <c r="D827" s="940"/>
      <c r="E827" s="940"/>
      <c r="F827" s="940"/>
      <c r="G827" s="829"/>
      <c r="H827" s="820"/>
      <c r="J827" s="820"/>
      <c r="K827" s="9"/>
      <c r="L827" s="820"/>
      <c r="M827" s="820"/>
      <c r="N827" s="820"/>
      <c r="O827" s="820"/>
      <c r="P827" s="820"/>
      <c r="Q827" s="820"/>
      <c r="R827" s="820"/>
      <c r="S827" s="820"/>
      <c r="T827" s="820"/>
      <c r="U827" s="820"/>
      <c r="V827" s="820"/>
      <c r="W827" s="820"/>
      <c r="X827" s="820"/>
      <c r="Y827" s="820"/>
      <c r="Z827" s="820"/>
    </row>
    <row r="828" spans="1:26" ht="45.75">
      <c r="A828" s="831"/>
      <c r="B828" s="862" t="s">
        <v>7765</v>
      </c>
      <c r="C828" s="893" t="s">
        <v>2170</v>
      </c>
      <c r="D828" s="939"/>
      <c r="E828" s="940"/>
      <c r="F828" s="940" t="s">
        <v>7760</v>
      </c>
      <c r="G828" s="891" t="s">
        <v>7761</v>
      </c>
      <c r="H828" s="892" t="s">
        <v>7221</v>
      </c>
      <c r="J828" s="820"/>
      <c r="K828" s="9"/>
      <c r="L828" s="820"/>
      <c r="M828" s="820"/>
      <c r="N828" s="820"/>
      <c r="O828" s="820"/>
      <c r="P828" s="820"/>
      <c r="Q828" s="820"/>
      <c r="R828" s="820"/>
      <c r="S828" s="820"/>
      <c r="T828" s="820"/>
      <c r="U828" s="820"/>
      <c r="V828" s="820"/>
      <c r="W828" s="820"/>
      <c r="X828" s="820"/>
      <c r="Y828" s="820"/>
      <c r="Z828" s="820"/>
    </row>
    <row r="829" spans="1:26" ht="15.75">
      <c r="A829" s="844" t="s">
        <v>7766</v>
      </c>
      <c r="B829" s="862"/>
      <c r="C829" s="879"/>
      <c r="D829" s="879"/>
      <c r="E829" s="879"/>
      <c r="F829" s="879"/>
      <c r="G829" s="829"/>
      <c r="H829" s="820"/>
      <c r="J829" s="820"/>
      <c r="K829" s="9"/>
      <c r="L829" s="820"/>
      <c r="M829" s="820"/>
      <c r="N829" s="820"/>
      <c r="O829" s="820"/>
      <c r="P829" s="820"/>
      <c r="Q829" s="820"/>
      <c r="R829" s="820"/>
      <c r="S829" s="820"/>
      <c r="T829" s="820"/>
      <c r="U829" s="820"/>
      <c r="V829" s="820"/>
      <c r="W829" s="820"/>
      <c r="X829" s="820"/>
      <c r="Y829" s="820"/>
      <c r="Z829" s="820"/>
    </row>
    <row r="830" spans="1:26" ht="45.75">
      <c r="A830" s="831"/>
      <c r="B830" s="862" t="s">
        <v>7767</v>
      </c>
      <c r="C830" s="941"/>
      <c r="D830" s="893" t="s">
        <v>2181</v>
      </c>
      <c r="E830" s="879"/>
      <c r="F830" s="893" t="s">
        <v>7768</v>
      </c>
      <c r="G830" s="829"/>
      <c r="H830" s="820"/>
      <c r="J830" s="820"/>
      <c r="K830" s="9"/>
      <c r="L830" s="820"/>
      <c r="M830" s="820"/>
      <c r="N830" s="820"/>
      <c r="O830" s="820"/>
      <c r="P830" s="820"/>
      <c r="Q830" s="820"/>
      <c r="R830" s="820"/>
      <c r="S830" s="820"/>
      <c r="T830" s="820"/>
      <c r="U830" s="820"/>
      <c r="V830" s="820"/>
      <c r="W830" s="820"/>
      <c r="X830" s="820"/>
      <c r="Y830" s="820"/>
      <c r="Z830" s="820"/>
    </row>
    <row r="831" spans="1:26" ht="30.75">
      <c r="A831" s="831"/>
      <c r="B831" s="862" t="s">
        <v>7769</v>
      </c>
      <c r="C831" s="941"/>
      <c r="D831" s="893" t="s">
        <v>2181</v>
      </c>
      <c r="E831" s="879"/>
      <c r="F831" s="893" t="s">
        <v>7768</v>
      </c>
      <c r="G831" s="829"/>
      <c r="H831" s="820"/>
      <c r="J831" s="820"/>
      <c r="K831" s="9"/>
      <c r="L831" s="820"/>
      <c r="M831" s="820"/>
      <c r="N831" s="820"/>
      <c r="O831" s="820"/>
      <c r="P831" s="820"/>
      <c r="Q831" s="820"/>
      <c r="R831" s="820"/>
      <c r="S831" s="820"/>
      <c r="T831" s="820"/>
      <c r="U831" s="820"/>
      <c r="V831" s="820"/>
      <c r="W831" s="820"/>
      <c r="X831" s="820"/>
      <c r="Y831" s="820"/>
      <c r="Z831" s="820"/>
    </row>
    <row r="832" spans="1:26" ht="45.75">
      <c r="A832" s="831"/>
      <c r="B832" s="862" t="s">
        <v>7770</v>
      </c>
      <c r="C832" s="941"/>
      <c r="D832" s="893" t="s">
        <v>2181</v>
      </c>
      <c r="E832" s="879"/>
      <c r="F832" s="893" t="s">
        <v>7768</v>
      </c>
      <c r="G832" s="829"/>
      <c r="H832" s="820"/>
      <c r="J832" s="820"/>
      <c r="K832" s="9"/>
      <c r="L832" s="820"/>
      <c r="M832" s="820"/>
      <c r="N832" s="820"/>
      <c r="O832" s="820"/>
      <c r="P832" s="820"/>
      <c r="Q832" s="820"/>
      <c r="R832" s="820"/>
      <c r="S832" s="820"/>
      <c r="T832" s="820"/>
      <c r="U832" s="820"/>
      <c r="V832" s="820"/>
      <c r="W832" s="820"/>
      <c r="X832" s="820"/>
      <c r="Y832" s="820"/>
      <c r="Z832" s="820"/>
    </row>
    <row r="833" spans="1:26" ht="60.75">
      <c r="A833" s="831"/>
      <c r="B833" s="862" t="s">
        <v>7771</v>
      </c>
      <c r="C833" s="941"/>
      <c r="D833" s="893" t="s">
        <v>2181</v>
      </c>
      <c r="E833" s="879"/>
      <c r="F833" s="893" t="s">
        <v>7768</v>
      </c>
      <c r="G833" s="829"/>
      <c r="H833" s="820"/>
      <c r="J833" s="820"/>
      <c r="K833" s="9"/>
      <c r="L833" s="820"/>
      <c r="M833" s="820"/>
      <c r="N833" s="820"/>
      <c r="O833" s="820"/>
      <c r="P833" s="820"/>
      <c r="Q833" s="820"/>
      <c r="R833" s="820"/>
      <c r="S833" s="820"/>
      <c r="T833" s="820"/>
      <c r="U833" s="820"/>
      <c r="V833" s="820"/>
      <c r="W833" s="820"/>
      <c r="X833" s="820"/>
      <c r="Y833" s="820"/>
      <c r="Z833" s="820"/>
    </row>
    <row r="834" spans="1:26" ht="30.75">
      <c r="A834" s="942"/>
      <c r="B834" s="862" t="s">
        <v>7772</v>
      </c>
      <c r="C834" s="879" t="s">
        <v>2170</v>
      </c>
      <c r="D834" s="879"/>
      <c r="E834" s="879"/>
      <c r="F834" s="879"/>
      <c r="G834" s="829"/>
      <c r="H834" s="820"/>
      <c r="J834" s="820"/>
      <c r="K834" s="9"/>
      <c r="L834" s="820"/>
      <c r="M834" s="820"/>
      <c r="N834" s="820"/>
      <c r="O834" s="820"/>
      <c r="P834" s="820"/>
      <c r="Q834" s="820"/>
      <c r="R834" s="820"/>
      <c r="S834" s="820"/>
      <c r="T834" s="820"/>
      <c r="U834" s="820"/>
      <c r="V834" s="820"/>
      <c r="W834" s="820"/>
      <c r="X834" s="820"/>
      <c r="Y834" s="820"/>
      <c r="Z834" s="820"/>
    </row>
    <row r="835" spans="1:26" ht="30.75">
      <c r="A835" s="942"/>
      <c r="B835" s="862" t="s">
        <v>7773</v>
      </c>
      <c r="C835" s="879" t="s">
        <v>2170</v>
      </c>
      <c r="D835" s="879"/>
      <c r="E835" s="879"/>
      <c r="F835" s="838"/>
      <c r="G835" s="829"/>
      <c r="H835" s="820"/>
      <c r="J835" s="820"/>
      <c r="K835" s="9"/>
      <c r="L835" s="820"/>
      <c r="M835" s="820"/>
      <c r="N835" s="820"/>
      <c r="O835" s="820"/>
      <c r="P835" s="820"/>
      <c r="Q835" s="820"/>
      <c r="R835" s="820"/>
      <c r="S835" s="820"/>
      <c r="T835" s="820"/>
      <c r="U835" s="820"/>
      <c r="V835" s="820"/>
      <c r="W835" s="820"/>
      <c r="X835" s="820"/>
      <c r="Y835" s="820"/>
      <c r="Z835" s="820"/>
    </row>
    <row r="836" spans="1:26" ht="30.75">
      <c r="A836" s="942"/>
      <c r="B836" s="862" t="s">
        <v>7774</v>
      </c>
      <c r="C836" s="879"/>
      <c r="D836" s="879" t="s">
        <v>2336</v>
      </c>
      <c r="E836" s="879"/>
      <c r="F836" s="838" t="s">
        <v>7775</v>
      </c>
      <c r="G836" s="829"/>
      <c r="H836" s="820"/>
      <c r="J836" s="820"/>
      <c r="K836" s="9"/>
      <c r="L836" s="820"/>
      <c r="M836" s="820"/>
      <c r="N836" s="820"/>
      <c r="O836" s="820"/>
      <c r="P836" s="820"/>
      <c r="Q836" s="820"/>
      <c r="R836" s="820"/>
      <c r="S836" s="820"/>
      <c r="T836" s="820"/>
      <c r="U836" s="820"/>
      <c r="V836" s="820"/>
      <c r="W836" s="820"/>
      <c r="X836" s="820"/>
      <c r="Y836" s="820"/>
      <c r="Z836" s="820"/>
    </row>
    <row r="837" spans="1:26" ht="31.5">
      <c r="A837" s="839" t="s">
        <v>7776</v>
      </c>
      <c r="B837" s="883"/>
      <c r="C837" s="885"/>
      <c r="D837" s="885"/>
      <c r="E837" s="885"/>
      <c r="F837" s="885"/>
      <c r="G837" s="826"/>
      <c r="H837" s="820"/>
      <c r="J837" s="820"/>
      <c r="K837" s="9"/>
      <c r="L837" s="820"/>
      <c r="M837" s="820"/>
      <c r="N837" s="820"/>
      <c r="O837" s="820"/>
      <c r="P837" s="820"/>
      <c r="Q837" s="820"/>
      <c r="R837" s="820"/>
      <c r="S837" s="820"/>
      <c r="T837" s="820"/>
      <c r="U837" s="820"/>
      <c r="V837" s="820"/>
      <c r="W837" s="820"/>
      <c r="X837" s="820"/>
      <c r="Y837" s="820"/>
      <c r="Z837" s="820"/>
    </row>
    <row r="838" spans="1:26" ht="30.75">
      <c r="A838" s="831"/>
      <c r="B838" s="862" t="s">
        <v>7777</v>
      </c>
      <c r="C838" s="879" t="s">
        <v>2170</v>
      </c>
      <c r="D838" s="879"/>
      <c r="E838" s="879"/>
      <c r="F838" s="879"/>
      <c r="G838" s="826"/>
      <c r="H838" s="820"/>
      <c r="J838" s="820"/>
      <c r="K838" s="9"/>
      <c r="L838" s="820"/>
      <c r="M838" s="820"/>
      <c r="N838" s="820"/>
      <c r="O838" s="820"/>
      <c r="P838" s="820"/>
      <c r="Q838" s="820"/>
      <c r="R838" s="820"/>
      <c r="S838" s="820"/>
      <c r="T838" s="820"/>
      <c r="U838" s="820"/>
      <c r="V838" s="820"/>
      <c r="W838" s="820"/>
      <c r="X838" s="820"/>
      <c r="Y838" s="820"/>
      <c r="Z838" s="820"/>
    </row>
    <row r="839" spans="1:26" ht="15.75">
      <c r="A839" s="839" t="s">
        <v>7778</v>
      </c>
      <c r="B839" s="883"/>
      <c r="C839" s="885"/>
      <c r="D839" s="885"/>
      <c r="E839" s="885"/>
      <c r="F839" s="885"/>
      <c r="G839" s="826"/>
      <c r="H839" s="820"/>
      <c r="J839" s="820"/>
      <c r="K839" s="9"/>
      <c r="L839" s="820"/>
      <c r="M839" s="820"/>
      <c r="N839" s="820"/>
      <c r="O839" s="820"/>
      <c r="P839" s="820"/>
      <c r="Q839" s="820"/>
      <c r="R839" s="820"/>
      <c r="S839" s="820"/>
      <c r="T839" s="820"/>
      <c r="U839" s="820"/>
      <c r="V839" s="820"/>
      <c r="W839" s="820"/>
      <c r="X839" s="820"/>
      <c r="Y839" s="820"/>
      <c r="Z839" s="820"/>
    </row>
    <row r="840" spans="1:26" ht="30.75">
      <c r="A840" s="831"/>
      <c r="B840" s="862" t="s">
        <v>7779</v>
      </c>
      <c r="C840" s="879" t="s">
        <v>2170</v>
      </c>
      <c r="D840" s="879"/>
      <c r="E840" s="879"/>
      <c r="F840" s="879"/>
      <c r="G840" s="829"/>
      <c r="H840" s="820"/>
      <c r="J840" s="820"/>
      <c r="K840" s="9"/>
      <c r="L840" s="820"/>
      <c r="M840" s="820"/>
      <c r="N840" s="820"/>
      <c r="O840" s="820"/>
      <c r="P840" s="820"/>
      <c r="Q840" s="820"/>
      <c r="R840" s="820"/>
      <c r="S840" s="820"/>
      <c r="T840" s="820"/>
      <c r="U840" s="820"/>
      <c r="V840" s="820"/>
      <c r="W840" s="820"/>
      <c r="X840" s="820"/>
      <c r="Y840" s="820"/>
      <c r="Z840" s="820"/>
    </row>
    <row r="841" spans="1:26" ht="45.75">
      <c r="A841" s="817"/>
      <c r="B841" s="862" t="s">
        <v>7780</v>
      </c>
      <c r="C841" s="868"/>
      <c r="D841" s="941"/>
      <c r="E841" s="893" t="s">
        <v>2181</v>
      </c>
      <c r="F841" s="838" t="s">
        <v>7781</v>
      </c>
      <c r="G841" s="891" t="s">
        <v>7782</v>
      </c>
      <c r="H841" s="892" t="s">
        <v>7221</v>
      </c>
      <c r="J841" s="820"/>
      <c r="K841" s="9"/>
      <c r="L841" s="820"/>
      <c r="M841" s="820"/>
      <c r="N841" s="820"/>
      <c r="O841" s="820"/>
      <c r="P841" s="820"/>
      <c r="Q841" s="820"/>
      <c r="R841" s="820"/>
      <c r="S841" s="820"/>
      <c r="T841" s="820"/>
      <c r="U841" s="820"/>
      <c r="V841" s="820"/>
      <c r="W841" s="820"/>
      <c r="X841" s="820"/>
      <c r="Y841" s="820"/>
      <c r="Z841" s="820"/>
    </row>
    <row r="842" spans="1:26" ht="30.75">
      <c r="A842" s="831"/>
      <c r="B842" s="862" t="s">
        <v>7783</v>
      </c>
      <c r="C842" s="879" t="s">
        <v>2170</v>
      </c>
      <c r="D842" s="879"/>
      <c r="E842" s="879"/>
      <c r="F842" s="879"/>
      <c r="G842" s="829"/>
      <c r="H842" s="820"/>
      <c r="J842" s="820"/>
      <c r="K842" s="9"/>
      <c r="L842" s="820"/>
      <c r="M842" s="820"/>
      <c r="N842" s="820"/>
      <c r="O842" s="820"/>
      <c r="P842" s="820"/>
      <c r="Q842" s="820"/>
      <c r="R842" s="820"/>
      <c r="S842" s="820"/>
      <c r="T842" s="820"/>
      <c r="U842" s="820"/>
      <c r="V842" s="820"/>
      <c r="W842" s="820"/>
      <c r="X842" s="820"/>
      <c r="Y842" s="820"/>
      <c r="Z842" s="820"/>
    </row>
    <row r="843" spans="1:26" ht="30.75">
      <c r="A843" s="831"/>
      <c r="B843" s="862" t="s">
        <v>7784</v>
      </c>
      <c r="C843" s="879" t="s">
        <v>2170</v>
      </c>
      <c r="D843" s="879"/>
      <c r="E843" s="879"/>
      <c r="F843" s="879"/>
      <c r="G843" s="829"/>
      <c r="H843" s="820"/>
      <c r="J843" s="820"/>
      <c r="K843" s="9"/>
      <c r="L843" s="820"/>
      <c r="M843" s="820"/>
      <c r="N843" s="820"/>
      <c r="O843" s="820"/>
      <c r="P843" s="820"/>
      <c r="Q843" s="820"/>
      <c r="R843" s="820"/>
      <c r="S843" s="820"/>
      <c r="T843" s="820"/>
      <c r="U843" s="820"/>
      <c r="V843" s="820"/>
      <c r="W843" s="820"/>
      <c r="X843" s="820"/>
      <c r="Y843" s="820"/>
      <c r="Z843" s="820"/>
    </row>
    <row r="844" spans="1:26" ht="45.75">
      <c r="A844" s="831"/>
      <c r="B844" s="862" t="s">
        <v>7785</v>
      </c>
      <c r="C844" s="879" t="s">
        <v>2170</v>
      </c>
      <c r="D844" s="879"/>
      <c r="E844" s="879"/>
      <c r="F844" s="879"/>
      <c r="G844" s="829"/>
      <c r="H844" s="820"/>
      <c r="J844" s="820"/>
      <c r="K844" s="9"/>
      <c r="L844" s="820"/>
      <c r="M844" s="820"/>
      <c r="N844" s="820"/>
      <c r="O844" s="820"/>
      <c r="P844" s="820"/>
      <c r="Q844" s="820"/>
      <c r="R844" s="820"/>
      <c r="S844" s="820"/>
      <c r="T844" s="820"/>
      <c r="U844" s="820"/>
      <c r="V844" s="820"/>
      <c r="W844" s="820"/>
      <c r="X844" s="820"/>
      <c r="Y844" s="820"/>
      <c r="Z844" s="820"/>
    </row>
    <row r="845" spans="1:26" ht="30.75">
      <c r="A845" s="831"/>
      <c r="B845" s="862" t="s">
        <v>7786</v>
      </c>
      <c r="C845" s="879" t="s">
        <v>2170</v>
      </c>
      <c r="D845" s="879"/>
      <c r="E845" s="879"/>
      <c r="F845" s="879"/>
      <c r="G845" s="829"/>
      <c r="H845" s="820"/>
      <c r="J845" s="820"/>
      <c r="K845" s="9"/>
      <c r="L845" s="820"/>
      <c r="M845" s="820"/>
      <c r="N845" s="820"/>
      <c r="O845" s="820"/>
      <c r="P845" s="820"/>
      <c r="Q845" s="820"/>
      <c r="R845" s="820"/>
      <c r="S845" s="820"/>
      <c r="T845" s="820"/>
      <c r="U845" s="820"/>
      <c r="V845" s="820"/>
      <c r="W845" s="820"/>
      <c r="X845" s="820"/>
      <c r="Y845" s="820"/>
      <c r="Z845" s="820"/>
    </row>
    <row r="846" spans="1:26" ht="60.75">
      <c r="A846" s="831"/>
      <c r="B846" s="862" t="s">
        <v>7787</v>
      </c>
      <c r="C846" s="879" t="s">
        <v>2170</v>
      </c>
      <c r="D846" s="879"/>
      <c r="E846" s="879"/>
      <c r="F846" s="879"/>
      <c r="G846" s="829"/>
      <c r="H846" s="820"/>
      <c r="J846" s="820"/>
      <c r="K846" s="9"/>
      <c r="L846" s="820"/>
      <c r="M846" s="820"/>
      <c r="N846" s="820"/>
      <c r="O846" s="820"/>
      <c r="P846" s="820"/>
      <c r="Q846" s="820"/>
      <c r="R846" s="820"/>
      <c r="S846" s="820"/>
      <c r="T846" s="820"/>
      <c r="U846" s="820"/>
      <c r="V846" s="820"/>
      <c r="W846" s="820"/>
      <c r="X846" s="820"/>
      <c r="Y846" s="820"/>
      <c r="Z846" s="820"/>
    </row>
    <row r="847" spans="1:26" ht="30.75">
      <c r="A847" s="831"/>
      <c r="B847" s="862" t="s">
        <v>7788</v>
      </c>
      <c r="C847" s="879" t="s">
        <v>2170</v>
      </c>
      <c r="D847" s="879"/>
      <c r="E847" s="879"/>
      <c r="F847" s="879"/>
      <c r="G847" s="829"/>
      <c r="H847" s="820"/>
      <c r="J847" s="820"/>
      <c r="K847" s="9"/>
      <c r="L847" s="820"/>
      <c r="M847" s="820"/>
      <c r="N847" s="820"/>
      <c r="O847" s="820"/>
      <c r="P847" s="820"/>
      <c r="Q847" s="820"/>
      <c r="R847" s="820"/>
      <c r="S847" s="820"/>
      <c r="T847" s="820"/>
      <c r="U847" s="820"/>
      <c r="V847" s="820"/>
      <c r="W847" s="820"/>
      <c r="X847" s="820"/>
      <c r="Y847" s="820"/>
      <c r="Z847" s="820"/>
    </row>
    <row r="848" spans="1:26" ht="240.75">
      <c r="A848" s="831"/>
      <c r="B848" s="862" t="s">
        <v>7789</v>
      </c>
      <c r="C848" s="879" t="s">
        <v>2170</v>
      </c>
      <c r="D848" s="879"/>
      <c r="E848" s="879"/>
      <c r="F848" s="879"/>
      <c r="G848" s="829"/>
      <c r="H848" s="820"/>
      <c r="J848" s="820"/>
      <c r="K848" s="9"/>
      <c r="L848" s="820"/>
      <c r="M848" s="820"/>
      <c r="N848" s="820"/>
      <c r="O848" s="820"/>
      <c r="P848" s="820"/>
      <c r="Q848" s="820"/>
      <c r="R848" s="820"/>
      <c r="S848" s="820"/>
      <c r="T848" s="820"/>
      <c r="U848" s="820"/>
      <c r="V848" s="820"/>
      <c r="W848" s="820"/>
      <c r="X848" s="820"/>
      <c r="Y848" s="820"/>
      <c r="Z848" s="820"/>
    </row>
    <row r="849" spans="1:26" ht="60.75">
      <c r="A849" s="831"/>
      <c r="B849" s="862" t="s">
        <v>7790</v>
      </c>
      <c r="C849" s="879" t="s">
        <v>2170</v>
      </c>
      <c r="D849" s="879"/>
      <c r="E849" s="879"/>
      <c r="F849" s="879"/>
      <c r="G849" s="829"/>
      <c r="H849" s="820"/>
      <c r="J849" s="820"/>
      <c r="K849" s="9"/>
      <c r="L849" s="820"/>
      <c r="M849" s="820"/>
      <c r="N849" s="820"/>
      <c r="O849" s="820"/>
      <c r="P849" s="820"/>
      <c r="Q849" s="820"/>
      <c r="R849" s="820"/>
      <c r="S849" s="820"/>
      <c r="T849" s="820"/>
      <c r="U849" s="820"/>
      <c r="V849" s="820"/>
      <c r="W849" s="820"/>
      <c r="X849" s="820"/>
      <c r="Y849" s="820"/>
      <c r="Z849" s="820"/>
    </row>
    <row r="850" spans="1:26" ht="75.75">
      <c r="A850" s="831"/>
      <c r="B850" s="862" t="s">
        <v>7791</v>
      </c>
      <c r="C850" s="879" t="s">
        <v>2170</v>
      </c>
      <c r="D850" s="879"/>
      <c r="E850" s="879"/>
      <c r="F850" s="879"/>
      <c r="G850" s="829"/>
      <c r="H850" s="820"/>
      <c r="J850" s="820"/>
      <c r="K850" s="9"/>
      <c r="L850" s="820"/>
      <c r="M850" s="820"/>
      <c r="N850" s="820"/>
      <c r="O850" s="820"/>
      <c r="P850" s="820"/>
      <c r="Q850" s="820"/>
      <c r="R850" s="820"/>
      <c r="S850" s="820"/>
      <c r="T850" s="820"/>
      <c r="U850" s="820"/>
      <c r="V850" s="820"/>
      <c r="W850" s="820"/>
      <c r="X850" s="820"/>
      <c r="Y850" s="820"/>
      <c r="Z850" s="820"/>
    </row>
    <row r="851" spans="1:26" ht="15.75">
      <c r="A851" s="831" t="s">
        <v>7792</v>
      </c>
      <c r="B851" s="862"/>
      <c r="C851" s="879"/>
      <c r="D851" s="879"/>
      <c r="E851" s="879"/>
      <c r="F851" s="879"/>
      <c r="G851" s="829"/>
      <c r="H851" s="820"/>
      <c r="J851" s="820"/>
      <c r="K851" s="9"/>
      <c r="L851" s="820"/>
      <c r="M851" s="820"/>
      <c r="N851" s="820"/>
      <c r="O851" s="820"/>
      <c r="P851" s="820"/>
      <c r="Q851" s="820"/>
      <c r="R851" s="820"/>
      <c r="S851" s="820"/>
      <c r="T851" s="820"/>
      <c r="U851" s="820"/>
      <c r="V851" s="820"/>
      <c r="W851" s="820"/>
      <c r="X851" s="820"/>
      <c r="Y851" s="820"/>
      <c r="Z851" s="820"/>
    </row>
    <row r="852" spans="1:26" ht="30.75">
      <c r="A852" s="831"/>
      <c r="B852" s="862" t="s">
        <v>7793</v>
      </c>
      <c r="C852" s="879" t="s">
        <v>2170</v>
      </c>
      <c r="D852" s="879"/>
      <c r="E852" s="879"/>
      <c r="F852" s="879"/>
      <c r="G852" s="829"/>
      <c r="H852" s="820"/>
      <c r="J852" s="820"/>
      <c r="K852" s="9"/>
      <c r="L852" s="820"/>
      <c r="M852" s="820"/>
      <c r="N852" s="820"/>
      <c r="O852" s="820"/>
      <c r="P852" s="820"/>
      <c r="Q852" s="820"/>
      <c r="R852" s="820"/>
      <c r="S852" s="820"/>
      <c r="T852" s="820"/>
      <c r="U852" s="820"/>
      <c r="V852" s="820"/>
      <c r="W852" s="820"/>
      <c r="X852" s="820"/>
      <c r="Y852" s="820"/>
      <c r="Z852" s="820"/>
    </row>
    <row r="853" spans="1:26" ht="30.75">
      <c r="A853" s="831"/>
      <c r="B853" s="862" t="s">
        <v>7794</v>
      </c>
      <c r="C853" s="879" t="s">
        <v>2170</v>
      </c>
      <c r="D853" s="879"/>
      <c r="E853" s="879"/>
      <c r="F853" s="879"/>
      <c r="G853" s="829"/>
      <c r="H853" s="820"/>
      <c r="J853" s="820"/>
      <c r="K853" s="9"/>
      <c r="L853" s="820"/>
      <c r="M853" s="820"/>
      <c r="N853" s="820"/>
      <c r="O853" s="820"/>
      <c r="P853" s="820"/>
      <c r="Q853" s="820"/>
      <c r="R853" s="820"/>
      <c r="S853" s="820"/>
      <c r="T853" s="820"/>
      <c r="U853" s="820"/>
      <c r="V853" s="820"/>
      <c r="W853" s="820"/>
      <c r="X853" s="820"/>
      <c r="Y853" s="820"/>
      <c r="Z853" s="820"/>
    </row>
    <row r="854" spans="1:26" ht="15.75">
      <c r="A854" s="839" t="s">
        <v>7795</v>
      </c>
      <c r="B854" s="883"/>
      <c r="C854" s="885"/>
      <c r="D854" s="885"/>
      <c r="E854" s="885"/>
      <c r="F854" s="885"/>
      <c r="G854" s="826"/>
      <c r="H854" s="820"/>
      <c r="J854" s="820"/>
      <c r="K854" s="9"/>
      <c r="L854" s="820"/>
      <c r="M854" s="820"/>
      <c r="N854" s="820"/>
      <c r="O854" s="820"/>
      <c r="P854" s="820"/>
      <c r="Q854" s="820"/>
      <c r="R854" s="820"/>
      <c r="S854" s="820"/>
      <c r="T854" s="820"/>
      <c r="U854" s="820"/>
      <c r="V854" s="820"/>
      <c r="W854" s="820"/>
      <c r="X854" s="820"/>
      <c r="Y854" s="820"/>
      <c r="Z854" s="820"/>
    </row>
    <row r="855" spans="1:26" ht="30.75">
      <c r="A855" s="817"/>
      <c r="B855" s="862" t="s">
        <v>7796</v>
      </c>
      <c r="C855" s="879" t="s">
        <v>2170</v>
      </c>
      <c r="D855" s="879"/>
      <c r="E855" s="879"/>
      <c r="F855" s="879"/>
      <c r="G855" s="826"/>
      <c r="H855" s="820"/>
      <c r="J855" s="820"/>
      <c r="K855" s="9"/>
      <c r="L855" s="820"/>
      <c r="M855" s="820"/>
      <c r="N855" s="820"/>
      <c r="O855" s="820"/>
      <c r="P855" s="820"/>
      <c r="Q855" s="820"/>
      <c r="R855" s="820"/>
      <c r="S855" s="820"/>
      <c r="T855" s="820"/>
      <c r="U855" s="820"/>
      <c r="V855" s="820"/>
      <c r="W855" s="820"/>
      <c r="X855" s="820"/>
      <c r="Y855" s="820"/>
      <c r="Z855" s="820"/>
    </row>
    <row r="856" spans="1:26" ht="60.75">
      <c r="A856" s="817"/>
      <c r="B856" s="862" t="s">
        <v>7797</v>
      </c>
      <c r="C856" s="879" t="s">
        <v>2170</v>
      </c>
      <c r="D856" s="879"/>
      <c r="E856" s="879"/>
      <c r="F856" s="879"/>
      <c r="G856" s="826"/>
      <c r="H856" s="820"/>
      <c r="J856" s="820"/>
      <c r="K856" s="9"/>
      <c r="L856" s="820"/>
      <c r="M856" s="820"/>
      <c r="N856" s="820"/>
      <c r="O856" s="820"/>
      <c r="P856" s="820"/>
      <c r="Q856" s="820"/>
      <c r="R856" s="820"/>
      <c r="S856" s="820"/>
      <c r="T856" s="820"/>
      <c r="U856" s="820"/>
      <c r="V856" s="820"/>
      <c r="W856" s="820"/>
      <c r="X856" s="820"/>
      <c r="Y856" s="820"/>
      <c r="Z856" s="820"/>
    </row>
    <row r="857" spans="1:26" ht="15.75">
      <c r="A857" s="839" t="s">
        <v>7798</v>
      </c>
      <c r="B857" s="883"/>
      <c r="C857" s="885"/>
      <c r="D857" s="885"/>
      <c r="E857" s="885"/>
      <c r="F857" s="885"/>
      <c r="G857" s="826"/>
      <c r="H857" s="820"/>
      <c r="J857" s="820"/>
      <c r="K857" s="9"/>
      <c r="L857" s="820"/>
      <c r="M857" s="820"/>
      <c r="N857" s="820"/>
      <c r="O857" s="820"/>
      <c r="P857" s="820"/>
      <c r="Q857" s="820"/>
      <c r="R857" s="820"/>
      <c r="S857" s="820"/>
      <c r="T857" s="820"/>
      <c r="U857" s="820"/>
      <c r="V857" s="820"/>
      <c r="W857" s="820"/>
      <c r="X857" s="820"/>
      <c r="Y857" s="820"/>
      <c r="Z857" s="820"/>
    </row>
    <row r="858" spans="1:26" ht="180.75">
      <c r="A858" s="831"/>
      <c r="B858" s="862" t="s">
        <v>7799</v>
      </c>
      <c r="C858" s="879" t="s">
        <v>2170</v>
      </c>
      <c r="D858" s="879"/>
      <c r="E858" s="879"/>
      <c r="F858" s="879"/>
      <c r="G858" s="826"/>
      <c r="H858" s="820"/>
      <c r="J858" s="820"/>
      <c r="K858" s="9"/>
      <c r="L858" s="820"/>
      <c r="M858" s="820"/>
      <c r="N858" s="820"/>
      <c r="O858" s="820"/>
      <c r="P858" s="820"/>
      <c r="Q858" s="820"/>
      <c r="R858" s="820"/>
      <c r="S858" s="820"/>
      <c r="T858" s="820"/>
      <c r="U858" s="820"/>
      <c r="V858" s="820"/>
      <c r="W858" s="820"/>
      <c r="X858" s="820"/>
      <c r="Y858" s="820"/>
      <c r="Z858" s="820"/>
    </row>
    <row r="859" spans="1:26" ht="270.75">
      <c r="A859" s="831"/>
      <c r="B859" s="862" t="s">
        <v>7800</v>
      </c>
      <c r="C859" s="879" t="s">
        <v>2170</v>
      </c>
      <c r="D859" s="879"/>
      <c r="E859" s="879"/>
      <c r="F859" s="879"/>
      <c r="G859" s="826"/>
      <c r="H859" s="820"/>
      <c r="J859" s="820"/>
      <c r="K859" s="9"/>
      <c r="L859" s="820"/>
      <c r="M859" s="820"/>
      <c r="N859" s="820"/>
      <c r="O859" s="820"/>
      <c r="P859" s="820"/>
      <c r="Q859" s="820"/>
      <c r="R859" s="820"/>
      <c r="S859" s="820"/>
      <c r="T859" s="820"/>
      <c r="U859" s="820"/>
      <c r="V859" s="820"/>
      <c r="W859" s="820"/>
      <c r="X859" s="820"/>
      <c r="Y859" s="820"/>
      <c r="Z859" s="820"/>
    </row>
    <row r="860" spans="1:26" ht="30.75">
      <c r="A860" s="831"/>
      <c r="B860" s="862" t="s">
        <v>7801</v>
      </c>
      <c r="C860" s="879" t="s">
        <v>2170</v>
      </c>
      <c r="D860" s="879"/>
      <c r="E860" s="879"/>
      <c r="F860" s="879"/>
      <c r="G860" s="826"/>
      <c r="H860" s="820"/>
      <c r="J860" s="820"/>
      <c r="K860" s="9"/>
      <c r="L860" s="820"/>
      <c r="M860" s="820"/>
      <c r="N860" s="820"/>
      <c r="O860" s="820"/>
      <c r="P860" s="820"/>
      <c r="Q860" s="820"/>
      <c r="R860" s="820"/>
      <c r="S860" s="820"/>
      <c r="T860" s="820"/>
      <c r="U860" s="820"/>
      <c r="V860" s="820"/>
      <c r="W860" s="820"/>
      <c r="X860" s="820"/>
      <c r="Y860" s="820"/>
      <c r="Z860" s="820"/>
    </row>
    <row r="861" spans="1:26" ht="15.75">
      <c r="A861" s="839" t="s">
        <v>7802</v>
      </c>
      <c r="B861" s="883"/>
      <c r="C861" s="885"/>
      <c r="D861" s="885"/>
      <c r="E861" s="885"/>
      <c r="F861" s="885"/>
      <c r="G861" s="826"/>
      <c r="H861" s="820"/>
      <c r="J861" s="820"/>
      <c r="K861" s="9"/>
      <c r="L861" s="820"/>
      <c r="M861" s="820"/>
      <c r="N861" s="820"/>
      <c r="O861" s="820"/>
      <c r="P861" s="820"/>
      <c r="Q861" s="820"/>
      <c r="R861" s="820"/>
      <c r="S861" s="820"/>
      <c r="T861" s="820"/>
      <c r="U861" s="820"/>
      <c r="V861" s="820"/>
      <c r="W861" s="820"/>
      <c r="X861" s="820"/>
      <c r="Y861" s="820"/>
      <c r="Z861" s="820"/>
    </row>
    <row r="862" spans="1:26" ht="30.75">
      <c r="A862" s="906"/>
      <c r="B862" s="862" t="s">
        <v>7803</v>
      </c>
      <c r="C862" s="879" t="s">
        <v>2170</v>
      </c>
      <c r="D862" s="879"/>
      <c r="E862" s="879"/>
      <c r="F862" s="879"/>
      <c r="G862" s="826"/>
      <c r="H862" s="820"/>
      <c r="J862" s="820"/>
      <c r="K862" s="9"/>
      <c r="L862" s="820"/>
      <c r="M862" s="820"/>
      <c r="N862" s="820"/>
      <c r="O862" s="820"/>
      <c r="P862" s="820"/>
      <c r="Q862" s="820"/>
      <c r="R862" s="820"/>
      <c r="S862" s="820"/>
      <c r="T862" s="820"/>
      <c r="U862" s="820"/>
      <c r="V862" s="820"/>
      <c r="W862" s="820"/>
      <c r="X862" s="820"/>
      <c r="Y862" s="820"/>
      <c r="Z862" s="820"/>
    </row>
    <row r="863" spans="1:26" ht="30.75">
      <c r="A863" s="817"/>
      <c r="B863" s="862" t="s">
        <v>7804</v>
      </c>
      <c r="C863" s="879" t="s">
        <v>2170</v>
      </c>
      <c r="D863" s="879"/>
      <c r="E863" s="879"/>
      <c r="F863" s="879"/>
      <c r="G863" s="826"/>
      <c r="H863" s="820"/>
      <c r="J863" s="820"/>
      <c r="K863" s="9"/>
      <c r="L863" s="820"/>
      <c r="M863" s="820"/>
      <c r="N863" s="820"/>
      <c r="O863" s="820"/>
      <c r="P863" s="820"/>
      <c r="Q863" s="820"/>
      <c r="R863" s="820"/>
      <c r="S863" s="820"/>
      <c r="T863" s="820"/>
      <c r="U863" s="820"/>
      <c r="V863" s="820"/>
      <c r="W863" s="820"/>
      <c r="X863" s="820"/>
      <c r="Y863" s="820"/>
      <c r="Z863" s="820"/>
    </row>
    <row r="864" spans="1:26" ht="30.75">
      <c r="A864" s="817"/>
      <c r="B864" s="862" t="s">
        <v>7805</v>
      </c>
      <c r="C864" s="879" t="s">
        <v>2170</v>
      </c>
      <c r="D864" s="879"/>
      <c r="E864" s="879"/>
      <c r="F864" s="879"/>
      <c r="G864" s="826"/>
      <c r="H864" s="820"/>
      <c r="J864" s="820"/>
      <c r="K864" s="9"/>
      <c r="L864" s="820"/>
      <c r="M864" s="820"/>
      <c r="N864" s="820"/>
      <c r="O864" s="820"/>
      <c r="P864" s="820"/>
      <c r="Q864" s="820"/>
      <c r="R864" s="820"/>
      <c r="S864" s="820"/>
      <c r="T864" s="820"/>
      <c r="U864" s="820"/>
      <c r="V864" s="820"/>
      <c r="W864" s="820"/>
      <c r="X864" s="820"/>
      <c r="Y864" s="820"/>
      <c r="Z864" s="820"/>
    </row>
    <row r="865" spans="1:26" ht="45.75">
      <c r="A865" s="817"/>
      <c r="B865" s="862" t="s">
        <v>7806</v>
      </c>
      <c r="C865" s="879" t="s">
        <v>2170</v>
      </c>
      <c r="D865" s="879"/>
      <c r="E865" s="879"/>
      <c r="F865" s="879"/>
      <c r="G865" s="826"/>
      <c r="H865" s="820"/>
      <c r="J865" s="820"/>
      <c r="K865" s="9"/>
      <c r="L865" s="820"/>
      <c r="M865" s="820"/>
      <c r="N865" s="820"/>
      <c r="O865" s="820"/>
      <c r="P865" s="820"/>
      <c r="Q865" s="820"/>
      <c r="R865" s="820"/>
      <c r="S865" s="820"/>
      <c r="T865" s="820"/>
      <c r="U865" s="820"/>
      <c r="V865" s="820"/>
      <c r="W865" s="820"/>
      <c r="X865" s="820"/>
      <c r="Y865" s="820"/>
      <c r="Z865" s="820"/>
    </row>
    <row r="866" spans="1:26" ht="45.75">
      <c r="A866" s="844" t="s">
        <v>7807</v>
      </c>
      <c r="B866" s="862"/>
      <c r="C866" s="879"/>
      <c r="D866" s="879"/>
      <c r="E866" s="879" t="s">
        <v>2181</v>
      </c>
      <c r="F866" s="887" t="s">
        <v>7808</v>
      </c>
      <c r="G866" s="826"/>
      <c r="H866" s="820"/>
      <c r="J866" s="820"/>
      <c r="K866" s="9"/>
      <c r="L866" s="820"/>
      <c r="M866" s="820"/>
      <c r="N866" s="820"/>
      <c r="O866" s="820"/>
      <c r="P866" s="820"/>
      <c r="Q866" s="820"/>
      <c r="R866" s="820"/>
      <c r="S866" s="820"/>
      <c r="T866" s="820"/>
      <c r="U866" s="820"/>
      <c r="V866" s="820"/>
      <c r="W866" s="820"/>
      <c r="X866" s="820"/>
      <c r="Y866" s="820"/>
      <c r="Z866" s="820"/>
    </row>
    <row r="867" spans="1:26" ht="30.75">
      <c r="A867" s="817"/>
      <c r="B867" s="862" t="s">
        <v>7809</v>
      </c>
      <c r="C867" s="879"/>
      <c r="D867" s="879"/>
      <c r="E867" s="879" t="s">
        <v>2181</v>
      </c>
      <c r="F867" s="838"/>
      <c r="G867" s="829"/>
      <c r="H867" s="820"/>
      <c r="J867" s="820"/>
      <c r="K867" s="9"/>
      <c r="L867" s="820"/>
      <c r="M867" s="820"/>
      <c r="N867" s="820"/>
      <c r="O867" s="820"/>
      <c r="P867" s="820"/>
      <c r="Q867" s="820"/>
      <c r="R867" s="820"/>
      <c r="S867" s="820"/>
      <c r="T867" s="820"/>
      <c r="U867" s="820"/>
      <c r="V867" s="820"/>
      <c r="W867" s="820"/>
      <c r="X867" s="820"/>
      <c r="Y867" s="820"/>
      <c r="Z867" s="820"/>
    </row>
    <row r="868" spans="1:26" ht="30.75">
      <c r="A868" s="817"/>
      <c r="B868" s="862" t="s">
        <v>7810</v>
      </c>
      <c r="C868" s="879"/>
      <c r="D868" s="879"/>
      <c r="E868" s="879" t="s">
        <v>2181</v>
      </c>
      <c r="F868" s="879"/>
      <c r="G868" s="829"/>
      <c r="H868" s="820"/>
      <c r="J868" s="820"/>
      <c r="K868" s="9"/>
      <c r="L868" s="820"/>
      <c r="M868" s="820"/>
      <c r="N868" s="820"/>
      <c r="O868" s="820"/>
      <c r="P868" s="820"/>
      <c r="Q868" s="820"/>
      <c r="R868" s="820"/>
      <c r="S868" s="820"/>
      <c r="T868" s="820"/>
      <c r="U868" s="820"/>
      <c r="V868" s="820"/>
      <c r="W868" s="820"/>
      <c r="X868" s="820"/>
      <c r="Y868" s="820"/>
      <c r="Z868" s="820"/>
    </row>
    <row r="869" spans="1:26" ht="45.75">
      <c r="A869" s="817"/>
      <c r="B869" s="862" t="s">
        <v>7811</v>
      </c>
      <c r="C869" s="879"/>
      <c r="D869" s="879"/>
      <c r="E869" s="879" t="s">
        <v>2181</v>
      </c>
      <c r="F869" s="879"/>
      <c r="G869" s="826"/>
      <c r="H869" s="820"/>
      <c r="J869" s="820"/>
      <c r="K869" s="9"/>
      <c r="L869" s="820"/>
      <c r="M869" s="820"/>
      <c r="N869" s="820"/>
      <c r="O869" s="820"/>
      <c r="P869" s="820"/>
      <c r="Q869" s="820"/>
      <c r="R869" s="820"/>
      <c r="S869" s="820"/>
      <c r="T869" s="820"/>
      <c r="U869" s="820"/>
      <c r="V869" s="820"/>
      <c r="W869" s="820"/>
      <c r="X869" s="820"/>
      <c r="Y869" s="820"/>
      <c r="Z869" s="820"/>
    </row>
    <row r="870" spans="1:26" ht="30.75">
      <c r="A870" s="817"/>
      <c r="B870" s="862" t="s">
        <v>7812</v>
      </c>
      <c r="C870" s="879"/>
      <c r="D870" s="879"/>
      <c r="E870" s="879" t="s">
        <v>2181</v>
      </c>
      <c r="F870" s="879"/>
      <c r="G870" s="826"/>
      <c r="H870" s="820"/>
      <c r="J870" s="820"/>
      <c r="K870" s="9"/>
      <c r="L870" s="820"/>
      <c r="M870" s="820"/>
      <c r="N870" s="820"/>
      <c r="O870" s="820"/>
      <c r="P870" s="820"/>
      <c r="Q870" s="820"/>
      <c r="R870" s="820"/>
      <c r="S870" s="820"/>
      <c r="T870" s="820"/>
      <c r="U870" s="820"/>
      <c r="V870" s="820"/>
      <c r="W870" s="820"/>
      <c r="X870" s="820"/>
      <c r="Y870" s="820"/>
      <c r="Z870" s="820"/>
    </row>
    <row r="871" spans="1:26" ht="15.75">
      <c r="A871" s="839" t="s">
        <v>7813</v>
      </c>
      <c r="B871" s="883"/>
      <c r="C871" s="943"/>
      <c r="D871" s="943"/>
      <c r="E871" s="885"/>
      <c r="F871" s="944"/>
      <c r="G871" s="826"/>
      <c r="H871" s="820"/>
      <c r="J871" s="820"/>
      <c r="K871" s="9"/>
      <c r="L871" s="820"/>
      <c r="M871" s="820"/>
      <c r="N871" s="820"/>
      <c r="O871" s="820"/>
      <c r="P871" s="820"/>
      <c r="Q871" s="820"/>
      <c r="R871" s="820"/>
      <c r="S871" s="820"/>
      <c r="T871" s="820"/>
      <c r="U871" s="820"/>
      <c r="V871" s="820"/>
      <c r="W871" s="820"/>
      <c r="X871" s="820"/>
      <c r="Y871" s="820"/>
      <c r="Z871" s="820"/>
    </row>
    <row r="872" spans="1:26" ht="60.75">
      <c r="A872" s="906"/>
      <c r="B872" s="862" t="s">
        <v>7814</v>
      </c>
      <c r="C872" s="879"/>
      <c r="D872" s="880"/>
      <c r="E872" s="879" t="s">
        <v>2181</v>
      </c>
      <c r="F872" s="879" t="s">
        <v>7815</v>
      </c>
      <c r="G872" s="826"/>
      <c r="H872" s="820"/>
      <c r="J872" s="820"/>
      <c r="K872" s="9"/>
      <c r="L872" s="820"/>
      <c r="M872" s="820"/>
      <c r="N872" s="820"/>
      <c r="O872" s="820"/>
      <c r="P872" s="820"/>
      <c r="Q872" s="820"/>
      <c r="R872" s="820"/>
      <c r="S872" s="820"/>
      <c r="T872" s="820"/>
      <c r="U872" s="820"/>
      <c r="V872" s="820"/>
      <c r="W872" s="820"/>
      <c r="X872" s="820"/>
      <c r="Y872" s="820"/>
      <c r="Z872" s="820"/>
    </row>
    <row r="873" spans="1:26" ht="31.5">
      <c r="A873" s="839" t="s">
        <v>7816</v>
      </c>
      <c r="B873" s="883"/>
      <c r="C873" s="943"/>
      <c r="D873" s="943"/>
      <c r="E873" s="885"/>
      <c r="F873" s="944"/>
      <c r="G873" s="826"/>
      <c r="H873" s="820"/>
      <c r="J873" s="820"/>
      <c r="K873" s="9"/>
      <c r="L873" s="820"/>
      <c r="M873" s="820"/>
      <c r="N873" s="820"/>
      <c r="O873" s="820"/>
      <c r="P873" s="820"/>
      <c r="Q873" s="820"/>
      <c r="R873" s="820"/>
      <c r="S873" s="820"/>
      <c r="T873" s="820"/>
      <c r="U873" s="820"/>
      <c r="V873" s="820"/>
      <c r="W873" s="820"/>
      <c r="X873" s="820"/>
      <c r="Y873" s="820"/>
      <c r="Z873" s="820"/>
    </row>
    <row r="874" spans="1:26" ht="16.5" customHeight="1">
      <c r="A874" s="817"/>
      <c r="B874" s="862" t="s">
        <v>7817</v>
      </c>
      <c r="C874" s="880"/>
      <c r="D874" s="880"/>
      <c r="E874" s="879"/>
      <c r="F874" s="881"/>
      <c r="G874" s="826"/>
      <c r="H874" s="820"/>
      <c r="J874" s="820"/>
      <c r="K874" s="9"/>
      <c r="L874" s="820"/>
      <c r="M874" s="820"/>
      <c r="N874" s="820"/>
      <c r="O874" s="820"/>
      <c r="P874" s="820"/>
      <c r="Q874" s="820"/>
      <c r="R874" s="820"/>
      <c r="S874" s="820"/>
      <c r="T874" s="820"/>
      <c r="U874" s="820"/>
      <c r="V874" s="820"/>
      <c r="W874" s="820"/>
      <c r="X874" s="820"/>
      <c r="Y874" s="820"/>
      <c r="Z874" s="820"/>
    </row>
    <row r="875" spans="1:26" ht="15.75">
      <c r="A875" s="859"/>
      <c r="B875" s="945" t="s">
        <v>7818</v>
      </c>
      <c r="C875" s="879" t="s">
        <v>2170</v>
      </c>
      <c r="D875" s="946"/>
      <c r="E875" s="879"/>
      <c r="F875" s="881"/>
      <c r="G875" s="826"/>
      <c r="H875" s="820"/>
      <c r="J875" s="820"/>
      <c r="K875" s="9"/>
      <c r="L875" s="820"/>
      <c r="M875" s="820"/>
      <c r="N875" s="820"/>
      <c r="O875" s="820"/>
      <c r="P875" s="820"/>
      <c r="Q875" s="820"/>
      <c r="R875" s="820"/>
      <c r="S875" s="820"/>
      <c r="T875" s="820"/>
      <c r="U875" s="820"/>
      <c r="V875" s="820"/>
      <c r="W875" s="820"/>
      <c r="X875" s="820"/>
      <c r="Y875" s="820"/>
      <c r="Z875" s="820"/>
    </row>
    <row r="876" spans="1:26" ht="15.75">
      <c r="A876" s="817"/>
      <c r="B876" s="945" t="s">
        <v>7819</v>
      </c>
      <c r="C876" s="879" t="s">
        <v>2170</v>
      </c>
      <c r="D876" s="880"/>
      <c r="E876" s="879"/>
      <c r="F876" s="881"/>
      <c r="G876" s="826"/>
      <c r="H876" s="820"/>
      <c r="J876" s="820"/>
      <c r="K876" s="9"/>
      <c r="L876" s="820"/>
      <c r="M876" s="820"/>
      <c r="N876" s="820"/>
      <c r="O876" s="820"/>
      <c r="P876" s="820"/>
      <c r="Q876" s="820"/>
      <c r="R876" s="820"/>
      <c r="S876" s="820"/>
      <c r="T876" s="820"/>
      <c r="U876" s="820"/>
      <c r="V876" s="820"/>
      <c r="W876" s="820"/>
      <c r="X876" s="820"/>
      <c r="Y876" s="820"/>
      <c r="Z876" s="820"/>
    </row>
    <row r="877" spans="1:26" ht="15.75">
      <c r="A877" s="859"/>
      <c r="B877" s="865" t="s">
        <v>7820</v>
      </c>
      <c r="C877" s="879" t="s">
        <v>2170</v>
      </c>
      <c r="D877" s="880"/>
      <c r="E877" s="879"/>
      <c r="F877" s="881"/>
      <c r="G877" s="826"/>
      <c r="H877" s="820"/>
      <c r="J877" s="820"/>
      <c r="K877" s="9"/>
      <c r="L877" s="820"/>
      <c r="M877" s="820"/>
      <c r="N877" s="820"/>
      <c r="O877" s="820"/>
      <c r="P877" s="820"/>
      <c r="Q877" s="820"/>
      <c r="R877" s="820"/>
      <c r="S877" s="820"/>
      <c r="T877" s="820"/>
      <c r="U877" s="820"/>
      <c r="V877" s="820"/>
      <c r="W877" s="820"/>
      <c r="X877" s="820"/>
      <c r="Y877" s="820"/>
      <c r="Z877" s="820"/>
    </row>
    <row r="878" spans="1:26" ht="15.75">
      <c r="A878" s="817"/>
      <c r="B878" s="865" t="s">
        <v>7821</v>
      </c>
      <c r="C878" s="879" t="s">
        <v>2170</v>
      </c>
      <c r="D878" s="880"/>
      <c r="E878" s="879"/>
      <c r="F878" s="881"/>
      <c r="G878" s="826"/>
      <c r="H878" s="820"/>
      <c r="J878" s="820"/>
      <c r="K878" s="9"/>
      <c r="L878" s="820"/>
      <c r="M878" s="820"/>
      <c r="N878" s="820"/>
      <c r="O878" s="820"/>
      <c r="P878" s="820"/>
      <c r="Q878" s="820"/>
      <c r="R878" s="820"/>
      <c r="S878" s="820"/>
      <c r="T878" s="820"/>
      <c r="U878" s="820"/>
      <c r="V878" s="820"/>
      <c r="W878" s="820"/>
      <c r="X878" s="820"/>
      <c r="Y878" s="820"/>
      <c r="Z878" s="820"/>
    </row>
    <row r="879" spans="1:26" ht="15.75">
      <c r="A879" s="844"/>
      <c r="B879" s="947" t="s">
        <v>7822</v>
      </c>
      <c r="C879" s="879" t="s">
        <v>2170</v>
      </c>
      <c r="D879" s="880"/>
      <c r="E879" s="879"/>
      <c r="F879" s="881"/>
      <c r="G879" s="826"/>
      <c r="H879" s="820"/>
      <c r="J879" s="820"/>
      <c r="K879" s="9"/>
      <c r="L879" s="820"/>
      <c r="M879" s="820"/>
      <c r="N879" s="820"/>
      <c r="O879" s="820"/>
      <c r="P879" s="820"/>
      <c r="Q879" s="820"/>
      <c r="R879" s="820"/>
      <c r="S879" s="820"/>
      <c r="T879" s="820"/>
      <c r="U879" s="820"/>
      <c r="V879" s="820"/>
      <c r="W879" s="820"/>
      <c r="X879" s="820"/>
      <c r="Y879" s="820"/>
      <c r="Z879" s="820"/>
    </row>
    <row r="880" spans="1:26" ht="30.75">
      <c r="A880" s="948"/>
      <c r="B880" s="869" t="s">
        <v>7823</v>
      </c>
      <c r="C880" s="880"/>
      <c r="D880" s="880"/>
      <c r="E880" s="879"/>
      <c r="F880" s="881"/>
      <c r="G880" s="826"/>
      <c r="H880" s="820"/>
      <c r="J880" s="820"/>
      <c r="K880" s="9"/>
      <c r="L880" s="820"/>
      <c r="M880" s="820"/>
      <c r="N880" s="820"/>
      <c r="O880" s="820"/>
      <c r="P880" s="820"/>
      <c r="Q880" s="820"/>
      <c r="R880" s="820"/>
      <c r="S880" s="820"/>
      <c r="T880" s="820"/>
      <c r="U880" s="820"/>
      <c r="V880" s="820"/>
      <c r="W880" s="820"/>
      <c r="X880" s="820"/>
      <c r="Y880" s="820"/>
      <c r="Z880" s="820"/>
    </row>
    <row r="881" spans="1:26" ht="15.75">
      <c r="A881" s="948"/>
      <c r="B881" s="949" t="s">
        <v>7824</v>
      </c>
      <c r="C881" s="879" t="s">
        <v>2170</v>
      </c>
      <c r="D881" s="880"/>
      <c r="E881" s="879"/>
      <c r="F881" s="881"/>
      <c r="G881" s="826"/>
      <c r="H881" s="820"/>
      <c r="J881" s="820"/>
      <c r="K881" s="9"/>
      <c r="L881" s="820"/>
      <c r="M881" s="820"/>
      <c r="N881" s="820"/>
      <c r="O881" s="820"/>
      <c r="P881" s="820"/>
      <c r="Q881" s="820"/>
      <c r="R881" s="820"/>
      <c r="S881" s="820"/>
      <c r="T881" s="820"/>
      <c r="U881" s="820"/>
      <c r="V881" s="820"/>
      <c r="W881" s="820"/>
      <c r="X881" s="820"/>
      <c r="Y881" s="820"/>
      <c r="Z881" s="820"/>
    </row>
    <row r="882" spans="1:26" ht="15.75">
      <c r="A882" s="948"/>
      <c r="B882" s="949" t="s">
        <v>7825</v>
      </c>
      <c r="C882" s="879" t="s">
        <v>2170</v>
      </c>
      <c r="D882" s="880"/>
      <c r="E882" s="879"/>
      <c r="F882" s="881"/>
      <c r="G882" s="826"/>
      <c r="H882" s="820"/>
      <c r="J882" s="820"/>
      <c r="K882" s="9"/>
      <c r="L882" s="820"/>
      <c r="M882" s="820"/>
      <c r="N882" s="820"/>
      <c r="O882" s="820"/>
      <c r="P882" s="820"/>
      <c r="Q882" s="820"/>
      <c r="R882" s="820"/>
      <c r="S882" s="820"/>
      <c r="T882" s="820"/>
      <c r="U882" s="820"/>
      <c r="V882" s="820"/>
      <c r="W882" s="820"/>
      <c r="X882" s="820"/>
      <c r="Y882" s="820"/>
      <c r="Z882" s="820"/>
    </row>
    <row r="883" spans="1:26" ht="15.75">
      <c r="A883" s="948"/>
      <c r="B883" s="949" t="s">
        <v>7826</v>
      </c>
      <c r="C883" s="879" t="s">
        <v>2170</v>
      </c>
      <c r="D883" s="880"/>
      <c r="E883" s="879"/>
      <c r="F883" s="881"/>
      <c r="G883" s="829"/>
      <c r="H883" s="820"/>
      <c r="J883" s="820"/>
      <c r="K883" s="9"/>
      <c r="L883" s="820"/>
      <c r="M883" s="820"/>
      <c r="N883" s="820"/>
      <c r="O883" s="820"/>
      <c r="P883" s="820"/>
      <c r="Q883" s="820"/>
      <c r="R883" s="820"/>
      <c r="S883" s="820"/>
      <c r="T883" s="820"/>
      <c r="U883" s="820"/>
      <c r="V883" s="820"/>
      <c r="W883" s="820"/>
      <c r="X883" s="820"/>
      <c r="Y883" s="820"/>
      <c r="Z883" s="820"/>
    </row>
    <row r="884" spans="1:26" ht="15.75">
      <c r="A884" s="948"/>
      <c r="B884" s="949" t="s">
        <v>7827</v>
      </c>
      <c r="C884" s="879"/>
      <c r="D884" s="879" t="s">
        <v>2336</v>
      </c>
      <c r="E884" s="879"/>
      <c r="F884" s="879" t="s">
        <v>7828</v>
      </c>
      <c r="G884" s="829"/>
      <c r="H884" s="820"/>
      <c r="J884" s="820"/>
      <c r="K884" s="9"/>
      <c r="L884" s="820"/>
      <c r="M884" s="820"/>
      <c r="N884" s="820"/>
      <c r="O884" s="820"/>
      <c r="P884" s="820"/>
      <c r="Q884" s="820"/>
      <c r="R884" s="820"/>
      <c r="S884" s="820"/>
      <c r="T884" s="820"/>
      <c r="U884" s="820"/>
      <c r="V884" s="820"/>
      <c r="W884" s="820"/>
      <c r="X884" s="820"/>
      <c r="Y884" s="820"/>
      <c r="Z884" s="820"/>
    </row>
    <row r="885" spans="1:26" ht="15.75">
      <c r="A885" s="948"/>
      <c r="B885" s="949" t="s">
        <v>7829</v>
      </c>
      <c r="C885" s="879"/>
      <c r="D885" s="879" t="s">
        <v>2336</v>
      </c>
      <c r="E885" s="879"/>
      <c r="F885" s="879" t="s">
        <v>7828</v>
      </c>
      <c r="G885" s="829"/>
      <c r="H885" s="820"/>
      <c r="J885" s="820"/>
      <c r="K885" s="9"/>
      <c r="L885" s="820"/>
      <c r="M885" s="820"/>
      <c r="N885" s="820"/>
      <c r="O885" s="820"/>
      <c r="P885" s="820"/>
      <c r="Q885" s="820"/>
      <c r="R885" s="820"/>
      <c r="S885" s="820"/>
      <c r="T885" s="820"/>
      <c r="U885" s="820"/>
      <c r="V885" s="820"/>
      <c r="W885" s="820"/>
      <c r="X885" s="820"/>
      <c r="Y885" s="820"/>
      <c r="Z885" s="820"/>
    </row>
    <row r="886" spans="1:26" ht="30">
      <c r="A886" s="948"/>
      <c r="B886" s="949" t="s">
        <v>7830</v>
      </c>
      <c r="C886" s="880"/>
      <c r="D886" s="879" t="s">
        <v>2336</v>
      </c>
      <c r="E886" s="879"/>
      <c r="F886" s="879" t="s">
        <v>7831</v>
      </c>
      <c r="G886" s="829"/>
      <c r="H886" s="820"/>
      <c r="J886" s="820"/>
      <c r="K886" s="9"/>
      <c r="L886" s="820"/>
      <c r="M886" s="820"/>
      <c r="N886" s="820"/>
      <c r="O886" s="820"/>
      <c r="P886" s="820"/>
      <c r="Q886" s="820"/>
      <c r="R886" s="820"/>
      <c r="S886" s="820"/>
      <c r="T886" s="820"/>
      <c r="U886" s="820"/>
      <c r="V886" s="820"/>
      <c r="W886" s="820"/>
      <c r="X886" s="820"/>
      <c r="Y886" s="820"/>
      <c r="Z886" s="820"/>
    </row>
    <row r="887" spans="1:26" ht="30">
      <c r="A887" s="948"/>
      <c r="B887" s="949" t="s">
        <v>7832</v>
      </c>
      <c r="C887" s="879" t="s">
        <v>2170</v>
      </c>
      <c r="D887" s="880"/>
      <c r="E887" s="879"/>
      <c r="F887" s="852"/>
      <c r="G887" s="829"/>
      <c r="H887" s="820"/>
      <c r="J887" s="820"/>
      <c r="K887" s="9"/>
      <c r="L887" s="820"/>
      <c r="M887" s="820"/>
      <c r="N887" s="820"/>
      <c r="O887" s="820"/>
      <c r="P887" s="820"/>
      <c r="Q887" s="820"/>
      <c r="R887" s="820"/>
      <c r="S887" s="820"/>
      <c r="T887" s="820"/>
      <c r="U887" s="820"/>
      <c r="V887" s="820"/>
      <c r="W887" s="820"/>
      <c r="X887" s="820"/>
      <c r="Y887" s="820"/>
      <c r="Z887" s="820"/>
    </row>
    <row r="888" spans="1:26" ht="30">
      <c r="A888" s="948"/>
      <c r="B888" s="949" t="s">
        <v>7833</v>
      </c>
      <c r="C888" s="879" t="s">
        <v>2170</v>
      </c>
      <c r="D888" s="880"/>
      <c r="E888" s="879"/>
      <c r="G888" s="829"/>
      <c r="H888" s="820"/>
      <c r="J888" s="820"/>
      <c r="K888" s="9"/>
      <c r="L888" s="820"/>
      <c r="M888" s="820"/>
      <c r="N888" s="820"/>
      <c r="O888" s="820"/>
      <c r="P888" s="820"/>
      <c r="Q888" s="820"/>
      <c r="R888" s="820"/>
      <c r="S888" s="820"/>
      <c r="T888" s="820"/>
      <c r="U888" s="820"/>
      <c r="V888" s="820"/>
      <c r="W888" s="820"/>
      <c r="X888" s="820"/>
      <c r="Y888" s="820"/>
      <c r="Z888" s="820"/>
    </row>
    <row r="889" spans="1:26" ht="15.75">
      <c r="A889" s="817"/>
      <c r="B889" s="862" t="s">
        <v>7834</v>
      </c>
      <c r="C889" s="879" t="s">
        <v>2170</v>
      </c>
      <c r="D889" s="880"/>
      <c r="E889" s="879"/>
      <c r="F889" s="881"/>
      <c r="G889" s="826"/>
      <c r="H889" s="820"/>
      <c r="J889" s="820"/>
      <c r="K889" s="9"/>
      <c r="L889" s="820"/>
      <c r="M889" s="820"/>
      <c r="N889" s="820"/>
      <c r="O889" s="820"/>
      <c r="P889" s="820"/>
      <c r="Q889" s="820"/>
      <c r="R889" s="820"/>
      <c r="S889" s="820"/>
      <c r="T889" s="820"/>
      <c r="U889" s="820"/>
      <c r="V889" s="820"/>
      <c r="W889" s="820"/>
      <c r="X889" s="820"/>
      <c r="Y889" s="820"/>
      <c r="Z889" s="820"/>
    </row>
    <row r="890" spans="1:26" ht="15.75">
      <c r="A890" s="839" t="s">
        <v>7835</v>
      </c>
      <c r="B890" s="883"/>
      <c r="C890" s="943"/>
      <c r="D890" s="943"/>
      <c r="E890" s="885"/>
      <c r="F890" s="944"/>
      <c r="G890" s="826"/>
      <c r="H890" s="820"/>
      <c r="J890" s="820"/>
      <c r="K890" s="9"/>
      <c r="L890" s="820"/>
      <c r="M890" s="820"/>
      <c r="N890" s="820"/>
      <c r="O890" s="820"/>
      <c r="P890" s="820"/>
      <c r="Q890" s="820"/>
      <c r="R890" s="820"/>
      <c r="S890" s="820"/>
      <c r="T890" s="820"/>
      <c r="U890" s="820"/>
      <c r="V890" s="820"/>
      <c r="W890" s="820"/>
      <c r="X890" s="820"/>
      <c r="Y890" s="820"/>
      <c r="Z890" s="820"/>
    </row>
    <row r="891" spans="1:26" ht="45.75">
      <c r="A891" s="817"/>
      <c r="B891" s="862" t="s">
        <v>7836</v>
      </c>
      <c r="C891" s="879" t="s">
        <v>2170</v>
      </c>
      <c r="D891" s="880"/>
      <c r="E891" s="879"/>
      <c r="F891" s="881"/>
      <c r="G891" s="826"/>
      <c r="H891" s="820"/>
      <c r="J891" s="820"/>
      <c r="K891" s="9"/>
      <c r="L891" s="820"/>
      <c r="M891" s="820"/>
      <c r="N891" s="820"/>
      <c r="O891" s="820"/>
      <c r="P891" s="820"/>
      <c r="Q891" s="820"/>
      <c r="R891" s="820"/>
      <c r="S891" s="820"/>
      <c r="T891" s="820"/>
      <c r="U891" s="820"/>
      <c r="V891" s="820"/>
      <c r="W891" s="820"/>
      <c r="X891" s="820"/>
      <c r="Y891" s="820"/>
      <c r="Z891" s="820"/>
    </row>
    <row r="892" spans="1:26" ht="45.75">
      <c r="A892" s="817"/>
      <c r="B892" s="862" t="s">
        <v>7837</v>
      </c>
      <c r="C892" s="879" t="s">
        <v>2170</v>
      </c>
      <c r="D892" s="880"/>
      <c r="E892" s="879"/>
      <c r="F892" s="881"/>
      <c r="G892" s="826"/>
      <c r="H892" s="820"/>
      <c r="J892" s="820"/>
      <c r="K892" s="9"/>
      <c r="L892" s="820"/>
      <c r="M892" s="820"/>
      <c r="N892" s="820"/>
      <c r="O892" s="820"/>
      <c r="P892" s="820"/>
      <c r="Q892" s="820"/>
      <c r="R892" s="820"/>
      <c r="S892" s="820"/>
      <c r="T892" s="820"/>
      <c r="U892" s="820"/>
      <c r="V892" s="820"/>
      <c r="W892" s="820"/>
      <c r="X892" s="820"/>
      <c r="Y892" s="820"/>
      <c r="Z892" s="820"/>
    </row>
    <row r="893" spans="1:26" ht="60.75">
      <c r="A893" s="859"/>
      <c r="B893" s="862" t="s">
        <v>7838</v>
      </c>
      <c r="C893" s="879" t="s">
        <v>2170</v>
      </c>
      <c r="D893" s="880"/>
      <c r="E893" s="879"/>
      <c r="F893" s="881"/>
      <c r="G893" s="829"/>
      <c r="H893" s="820"/>
      <c r="J893" s="820"/>
      <c r="K893" s="9"/>
      <c r="L893" s="820"/>
      <c r="M893" s="820"/>
      <c r="N893" s="820"/>
      <c r="O893" s="820"/>
      <c r="P893" s="820"/>
      <c r="Q893" s="820"/>
      <c r="R893" s="820"/>
      <c r="S893" s="820"/>
      <c r="T893" s="820"/>
      <c r="U893" s="820"/>
      <c r="V893" s="820"/>
      <c r="W893" s="820"/>
      <c r="X893" s="820"/>
      <c r="Y893" s="820"/>
      <c r="Z893" s="820"/>
    </row>
    <row r="894" spans="1:26" ht="60.75">
      <c r="A894" s="859"/>
      <c r="B894" s="862" t="s">
        <v>7839</v>
      </c>
      <c r="C894" s="879" t="s">
        <v>2170</v>
      </c>
      <c r="D894" s="880"/>
      <c r="E894" s="879"/>
      <c r="F894" s="881"/>
      <c r="G894" s="829"/>
      <c r="H894" s="820"/>
      <c r="J894" s="820"/>
      <c r="K894" s="9"/>
      <c r="L894" s="820"/>
      <c r="M894" s="820"/>
      <c r="N894" s="820"/>
      <c r="O894" s="820"/>
      <c r="P894" s="820"/>
      <c r="Q894" s="820"/>
      <c r="R894" s="820"/>
      <c r="S894" s="820"/>
      <c r="T894" s="820"/>
      <c r="U894" s="820"/>
      <c r="V894" s="820"/>
      <c r="W894" s="820"/>
      <c r="X894" s="820"/>
      <c r="Y894" s="820"/>
      <c r="Z894" s="820"/>
    </row>
    <row r="895" spans="1:26" ht="45.75">
      <c r="A895" s="817"/>
      <c r="B895" s="862" t="s">
        <v>7840</v>
      </c>
      <c r="C895" s="879" t="s">
        <v>2170</v>
      </c>
      <c r="D895" s="880"/>
      <c r="E895" s="879"/>
      <c r="F895" s="881"/>
      <c r="G895" s="826"/>
      <c r="H895" s="820"/>
      <c r="J895" s="820"/>
      <c r="K895" s="9"/>
      <c r="L895" s="820"/>
      <c r="M895" s="820"/>
      <c r="N895" s="820"/>
      <c r="O895" s="820"/>
      <c r="P895" s="820"/>
      <c r="Q895" s="820"/>
      <c r="R895" s="820"/>
      <c r="S895" s="820"/>
      <c r="T895" s="820"/>
      <c r="U895" s="820"/>
      <c r="V895" s="820"/>
      <c r="W895" s="820"/>
      <c r="X895" s="820"/>
      <c r="Y895" s="820"/>
      <c r="Z895" s="820"/>
    </row>
    <row r="896" spans="1:26" ht="15.75">
      <c r="A896" s="839" t="s">
        <v>7841</v>
      </c>
      <c r="B896" s="886"/>
      <c r="C896" s="943"/>
      <c r="D896" s="943"/>
      <c r="E896" s="885"/>
      <c r="F896" s="944"/>
      <c r="G896" s="826"/>
      <c r="H896" s="820"/>
      <c r="J896" s="820"/>
      <c r="K896" s="9"/>
      <c r="L896" s="820"/>
      <c r="M896" s="820"/>
      <c r="N896" s="820"/>
      <c r="O896" s="820"/>
      <c r="P896" s="820"/>
      <c r="Q896" s="820"/>
      <c r="R896" s="820"/>
      <c r="S896" s="820"/>
      <c r="T896" s="820"/>
      <c r="U896" s="820"/>
      <c r="V896" s="820"/>
      <c r="W896" s="820"/>
      <c r="X896" s="820"/>
      <c r="Y896" s="820"/>
      <c r="Z896" s="820"/>
    </row>
    <row r="897" spans="1:26" ht="15.75">
      <c r="A897" s="817"/>
      <c r="B897" s="862" t="s">
        <v>7842</v>
      </c>
      <c r="C897" s="879" t="s">
        <v>2170</v>
      </c>
      <c r="D897" s="880"/>
      <c r="E897" s="879"/>
      <c r="F897" s="881"/>
      <c r="G897" s="826"/>
      <c r="H897" s="820"/>
      <c r="J897" s="820"/>
      <c r="K897" s="9"/>
      <c r="L897" s="820"/>
      <c r="M897" s="820"/>
      <c r="N897" s="820"/>
      <c r="O897" s="820"/>
      <c r="P897" s="820"/>
      <c r="Q897" s="820"/>
      <c r="R897" s="820"/>
      <c r="S897" s="820"/>
      <c r="T897" s="820"/>
      <c r="U897" s="820"/>
      <c r="V897" s="820"/>
      <c r="W897" s="820"/>
      <c r="X897" s="820"/>
      <c r="Y897" s="820"/>
      <c r="Z897" s="820"/>
    </row>
    <row r="898" spans="1:26" ht="30.75">
      <c r="A898" s="817"/>
      <c r="B898" s="862" t="s">
        <v>7843</v>
      </c>
      <c r="C898" s="879" t="s">
        <v>2170</v>
      </c>
      <c r="D898" s="880"/>
      <c r="E898" s="879"/>
      <c r="F898" s="881"/>
      <c r="G898" s="826"/>
      <c r="H898" s="820"/>
      <c r="J898" s="820"/>
      <c r="K898" s="9"/>
      <c r="L898" s="820"/>
      <c r="M898" s="820"/>
      <c r="N898" s="820"/>
      <c r="O898" s="820"/>
      <c r="P898" s="820"/>
      <c r="Q898" s="820"/>
      <c r="R898" s="820"/>
      <c r="S898" s="820"/>
      <c r="T898" s="820"/>
      <c r="U898" s="820"/>
      <c r="V898" s="820"/>
      <c r="W898" s="820"/>
      <c r="X898" s="820"/>
      <c r="Y898" s="820"/>
      <c r="Z898" s="820"/>
    </row>
    <row r="899" spans="1:26" ht="30.75">
      <c r="A899" s="817"/>
      <c r="B899" s="862" t="s">
        <v>7844</v>
      </c>
      <c r="C899" s="879" t="s">
        <v>2170</v>
      </c>
      <c r="D899" s="880"/>
      <c r="E899" s="879"/>
      <c r="F899" s="881"/>
      <c r="G899" s="826"/>
      <c r="H899" s="820"/>
      <c r="J899" s="820"/>
      <c r="K899" s="9"/>
      <c r="L899" s="820"/>
      <c r="M899" s="820"/>
      <c r="N899" s="820"/>
      <c r="O899" s="820"/>
      <c r="P899" s="820"/>
      <c r="Q899" s="820"/>
      <c r="R899" s="820"/>
      <c r="S899" s="820"/>
      <c r="T899" s="820"/>
      <c r="U899" s="820"/>
      <c r="V899" s="820"/>
      <c r="W899" s="820"/>
      <c r="X899" s="820"/>
      <c r="Y899" s="820"/>
      <c r="Z899" s="820"/>
    </row>
    <row r="900" spans="1:26" ht="30.75">
      <c r="A900" s="817"/>
      <c r="B900" s="862" t="s">
        <v>7845</v>
      </c>
      <c r="C900" s="879" t="s">
        <v>2170</v>
      </c>
      <c r="D900" s="880"/>
      <c r="E900" s="879"/>
      <c r="F900" s="881"/>
      <c r="G900" s="826"/>
      <c r="H900" s="820"/>
      <c r="J900" s="820"/>
      <c r="K900" s="9"/>
      <c r="L900" s="820"/>
      <c r="M900" s="820"/>
      <c r="N900" s="820"/>
      <c r="O900" s="820"/>
      <c r="P900" s="820"/>
      <c r="Q900" s="820"/>
      <c r="R900" s="820"/>
      <c r="S900" s="820"/>
      <c r="T900" s="820"/>
      <c r="U900" s="820"/>
      <c r="V900" s="820"/>
      <c r="W900" s="820"/>
      <c r="X900" s="820"/>
      <c r="Y900" s="820"/>
      <c r="Z900" s="820"/>
    </row>
    <row r="901" spans="1:26" ht="45.75">
      <c r="A901" s="817"/>
      <c r="B901" s="862" t="s">
        <v>7846</v>
      </c>
      <c r="C901" s="879" t="s">
        <v>2170</v>
      </c>
      <c r="D901" s="880"/>
      <c r="E901" s="879"/>
      <c r="F901" s="881"/>
      <c r="G901" s="826"/>
      <c r="H901" s="820"/>
      <c r="J901" s="820"/>
      <c r="K901" s="9"/>
      <c r="L901" s="820"/>
      <c r="M901" s="820"/>
      <c r="N901" s="820"/>
      <c r="O901" s="820"/>
      <c r="P901" s="820"/>
      <c r="Q901" s="820"/>
      <c r="R901" s="820"/>
      <c r="S901" s="820"/>
      <c r="T901" s="820"/>
      <c r="U901" s="820"/>
      <c r="V901" s="820"/>
      <c r="W901" s="820"/>
      <c r="X901" s="820"/>
      <c r="Y901" s="820"/>
      <c r="Z901" s="820"/>
    </row>
    <row r="902" spans="1:26" ht="30.75">
      <c r="A902" s="817"/>
      <c r="B902" s="862" t="s">
        <v>7847</v>
      </c>
      <c r="C902" s="879" t="s">
        <v>2170</v>
      </c>
      <c r="D902" s="880"/>
      <c r="E902" s="879"/>
      <c r="F902" s="881"/>
      <c r="G902" s="826"/>
      <c r="H902" s="820"/>
      <c r="J902" s="820"/>
      <c r="K902" s="9"/>
      <c r="L902" s="820"/>
      <c r="M902" s="820"/>
      <c r="N902" s="820"/>
      <c r="O902" s="820"/>
      <c r="P902" s="820"/>
      <c r="Q902" s="820"/>
      <c r="R902" s="820"/>
      <c r="S902" s="820"/>
      <c r="T902" s="820"/>
      <c r="U902" s="820"/>
      <c r="V902" s="820"/>
      <c r="W902" s="820"/>
      <c r="X902" s="820"/>
      <c r="Y902" s="820"/>
      <c r="Z902" s="820"/>
    </row>
    <row r="903" spans="1:26" ht="30.75">
      <c r="A903" s="817"/>
      <c r="B903" s="862" t="s">
        <v>7848</v>
      </c>
      <c r="C903" s="879" t="s">
        <v>2170</v>
      </c>
      <c r="D903" s="880"/>
      <c r="E903" s="879"/>
      <c r="F903" s="881"/>
      <c r="G903" s="826"/>
      <c r="H903" s="820"/>
      <c r="J903" s="820"/>
      <c r="K903" s="9"/>
      <c r="L903" s="820"/>
      <c r="M903" s="820"/>
      <c r="N903" s="820"/>
      <c r="O903" s="820"/>
      <c r="P903" s="820"/>
      <c r="Q903" s="820"/>
      <c r="R903" s="820"/>
      <c r="S903" s="820"/>
      <c r="T903" s="820"/>
      <c r="U903" s="820"/>
      <c r="V903" s="820"/>
      <c r="W903" s="820"/>
      <c r="X903" s="820"/>
      <c r="Y903" s="820"/>
      <c r="Z903" s="820"/>
    </row>
    <row r="904" spans="1:26" ht="30.75">
      <c r="A904" s="817"/>
      <c r="B904" s="862" t="s">
        <v>7849</v>
      </c>
      <c r="C904" s="879" t="s">
        <v>2170</v>
      </c>
      <c r="D904" s="880"/>
      <c r="E904" s="879"/>
      <c r="F904" s="881"/>
      <c r="G904" s="826"/>
      <c r="H904" s="820"/>
      <c r="J904" s="820"/>
      <c r="K904" s="9"/>
      <c r="L904" s="820"/>
      <c r="M904" s="820"/>
      <c r="N904" s="820"/>
      <c r="O904" s="820"/>
      <c r="P904" s="820"/>
      <c r="Q904" s="820"/>
      <c r="R904" s="820"/>
      <c r="S904" s="820"/>
      <c r="T904" s="820"/>
      <c r="U904" s="820"/>
      <c r="V904" s="820"/>
      <c r="W904" s="820"/>
      <c r="X904" s="820"/>
      <c r="Y904" s="820"/>
      <c r="Z904" s="820"/>
    </row>
    <row r="905" spans="1:26" ht="15.75">
      <c r="A905" s="839" t="s">
        <v>7850</v>
      </c>
      <c r="B905" s="886"/>
      <c r="C905" s="943"/>
      <c r="D905" s="943"/>
      <c r="E905" s="885"/>
      <c r="F905" s="944"/>
      <c r="G905" s="826"/>
      <c r="H905" s="820"/>
      <c r="J905" s="820"/>
      <c r="K905" s="9"/>
      <c r="L905" s="820"/>
      <c r="M905" s="820"/>
      <c r="N905" s="820"/>
      <c r="O905" s="820"/>
      <c r="P905" s="820"/>
      <c r="Q905" s="820"/>
      <c r="R905" s="820"/>
      <c r="S905" s="820"/>
      <c r="T905" s="820"/>
      <c r="U905" s="820"/>
      <c r="V905" s="820"/>
      <c r="W905" s="820"/>
      <c r="X905" s="820"/>
      <c r="Y905" s="820"/>
      <c r="Z905" s="820"/>
    </row>
    <row r="906" spans="1:26" ht="30.75">
      <c r="A906" s="817"/>
      <c r="B906" s="862" t="s">
        <v>7851</v>
      </c>
      <c r="C906" s="879" t="s">
        <v>2170</v>
      </c>
      <c r="D906" s="880"/>
      <c r="E906" s="879"/>
      <c r="F906" s="881"/>
      <c r="G906" s="826"/>
      <c r="H906" s="820"/>
      <c r="J906" s="820"/>
      <c r="K906" s="9"/>
      <c r="L906" s="820"/>
      <c r="M906" s="820"/>
      <c r="N906" s="820"/>
      <c r="O906" s="820"/>
      <c r="P906" s="820"/>
      <c r="Q906" s="820"/>
      <c r="R906" s="820"/>
      <c r="S906" s="820"/>
      <c r="T906" s="820"/>
      <c r="U906" s="820"/>
      <c r="V906" s="820"/>
      <c r="W906" s="820"/>
      <c r="X906" s="820"/>
      <c r="Y906" s="820"/>
      <c r="Z906" s="820"/>
    </row>
    <row r="907" spans="1:26" ht="30.75">
      <c r="A907" s="817"/>
      <c r="B907" s="862" t="s">
        <v>7852</v>
      </c>
      <c r="C907" s="879"/>
      <c r="D907" s="868" t="s">
        <v>2336</v>
      </c>
      <c r="E907" s="879"/>
      <c r="F907" s="838" t="s">
        <v>7853</v>
      </c>
      <c r="H907" s="820"/>
      <c r="J907" s="820"/>
      <c r="K907" s="9"/>
      <c r="L907" s="820"/>
      <c r="M907" s="820"/>
      <c r="N907" s="820"/>
      <c r="O907" s="820"/>
      <c r="P907" s="820"/>
      <c r="Q907" s="820"/>
      <c r="R907" s="820"/>
      <c r="S907" s="820"/>
      <c r="T907" s="820"/>
      <c r="U907" s="820"/>
      <c r="V907" s="820"/>
      <c r="W907" s="820"/>
      <c r="X907" s="820"/>
      <c r="Y907" s="820"/>
      <c r="Z907" s="820"/>
    </row>
    <row r="908" spans="1:26" ht="45.75">
      <c r="A908" s="817"/>
      <c r="B908" s="862" t="s">
        <v>7854</v>
      </c>
      <c r="C908" s="879" t="s">
        <v>2170</v>
      </c>
      <c r="D908" s="880"/>
      <c r="E908" s="879"/>
      <c r="F908" s="881"/>
      <c r="G908" s="826"/>
      <c r="H908" s="820"/>
      <c r="J908" s="820"/>
      <c r="K908" s="9"/>
      <c r="L908" s="820"/>
      <c r="M908" s="820"/>
      <c r="N908" s="820"/>
      <c r="O908" s="820"/>
      <c r="P908" s="820"/>
      <c r="Q908" s="820"/>
      <c r="R908" s="820"/>
      <c r="S908" s="820"/>
      <c r="T908" s="820"/>
      <c r="U908" s="820"/>
      <c r="V908" s="820"/>
      <c r="W908" s="820"/>
      <c r="X908" s="820"/>
      <c r="Y908" s="820"/>
      <c r="Z908" s="820"/>
    </row>
    <row r="909" spans="1:26" ht="15.75">
      <c r="A909" s="889" t="s">
        <v>7855</v>
      </c>
      <c r="B909" s="862"/>
      <c r="C909" s="880"/>
      <c r="D909" s="880"/>
      <c r="E909" s="879"/>
      <c r="F909" s="881"/>
      <c r="G909" s="826"/>
      <c r="H909" s="820"/>
      <c r="J909" s="820"/>
      <c r="K909" s="9"/>
      <c r="L909" s="820"/>
      <c r="M909" s="820"/>
      <c r="N909" s="820"/>
      <c r="O909" s="820"/>
      <c r="P909" s="820"/>
      <c r="Q909" s="820"/>
      <c r="R909" s="820"/>
      <c r="S909" s="820"/>
      <c r="T909" s="820"/>
      <c r="U909" s="820"/>
      <c r="V909" s="820"/>
      <c r="W909" s="820"/>
      <c r="X909" s="820"/>
      <c r="Y909" s="820"/>
      <c r="Z909" s="820"/>
    </row>
    <row r="910" spans="1:26" ht="45.75">
      <c r="A910" s="817"/>
      <c r="B910" s="862" t="s">
        <v>7856</v>
      </c>
      <c r="C910" s="880"/>
      <c r="D910" s="868" t="s">
        <v>2336</v>
      </c>
      <c r="E910" s="879"/>
      <c r="F910" s="838" t="s">
        <v>7853</v>
      </c>
      <c r="G910" s="826"/>
      <c r="H910" s="820"/>
      <c r="J910" s="820"/>
      <c r="K910" s="9"/>
      <c r="L910" s="820"/>
      <c r="M910" s="820"/>
      <c r="N910" s="820"/>
      <c r="O910" s="820"/>
      <c r="P910" s="820"/>
      <c r="Q910" s="820"/>
      <c r="R910" s="820"/>
      <c r="S910" s="820"/>
      <c r="T910" s="820"/>
      <c r="U910" s="820"/>
      <c r="V910" s="820"/>
      <c r="W910" s="820"/>
      <c r="X910" s="820"/>
      <c r="Y910" s="820"/>
      <c r="Z910" s="820"/>
    </row>
    <row r="911" spans="1:26" ht="15.75">
      <c r="A911" s="839" t="s">
        <v>7857</v>
      </c>
      <c r="B911" s="886"/>
      <c r="C911" s="943"/>
      <c r="D911" s="943"/>
      <c r="E911" s="885"/>
      <c r="F911" s="944"/>
      <c r="G911" s="826"/>
      <c r="H911" s="820"/>
      <c r="J911" s="820"/>
      <c r="K911" s="9"/>
      <c r="L911" s="820"/>
      <c r="M911" s="820"/>
      <c r="N911" s="820"/>
      <c r="O911" s="820"/>
      <c r="P911" s="820"/>
      <c r="Q911" s="820"/>
      <c r="R911" s="820"/>
      <c r="S911" s="820"/>
      <c r="T911" s="820"/>
      <c r="U911" s="820"/>
      <c r="V911" s="820"/>
      <c r="W911" s="820"/>
      <c r="X911" s="820"/>
      <c r="Y911" s="820"/>
      <c r="Z911" s="820"/>
    </row>
    <row r="912" spans="1:26" ht="15.75">
      <c r="A912" s="817" t="s">
        <v>7858</v>
      </c>
      <c r="B912" s="862"/>
      <c r="C912" s="880"/>
      <c r="D912" s="880"/>
      <c r="E912" s="879"/>
      <c r="F912" s="881"/>
      <c r="G912" s="826"/>
      <c r="H912" s="820"/>
      <c r="J912" s="820"/>
      <c r="K912" s="9"/>
      <c r="L912" s="820"/>
      <c r="M912" s="820"/>
      <c r="N912" s="820"/>
      <c r="O912" s="820"/>
      <c r="P912" s="820"/>
      <c r="Q912" s="820"/>
      <c r="R912" s="820"/>
      <c r="S912" s="820"/>
      <c r="T912" s="820"/>
      <c r="U912" s="820"/>
      <c r="V912" s="820"/>
      <c r="W912" s="820"/>
      <c r="X912" s="820"/>
      <c r="Y912" s="820"/>
      <c r="Z912" s="820"/>
    </row>
    <row r="913" spans="1:26" ht="60.75">
      <c r="A913" s="817"/>
      <c r="B913" s="862" t="s">
        <v>7859</v>
      </c>
      <c r="C913" s="879" t="s">
        <v>2170</v>
      </c>
      <c r="D913" s="880"/>
      <c r="E913" s="879"/>
      <c r="F913" s="881"/>
      <c r="G913" s="826"/>
      <c r="H913" s="820"/>
      <c r="J913" s="820"/>
      <c r="K913" s="9"/>
      <c r="L913" s="820"/>
      <c r="M913" s="820"/>
      <c r="N913" s="820"/>
      <c r="O913" s="820"/>
      <c r="P913" s="820"/>
      <c r="Q913" s="820"/>
      <c r="R913" s="820"/>
      <c r="S913" s="820"/>
      <c r="T913" s="820"/>
      <c r="U913" s="820"/>
      <c r="V913" s="820"/>
      <c r="W913" s="820"/>
      <c r="X913" s="820"/>
      <c r="Y913" s="820"/>
      <c r="Z913" s="820"/>
    </row>
    <row r="914" spans="1:26" ht="30.75">
      <c r="A914" s="817"/>
      <c r="B914" s="862" t="s">
        <v>7860</v>
      </c>
      <c r="C914" s="879" t="s">
        <v>2170</v>
      </c>
      <c r="D914" s="880"/>
      <c r="E914" s="879"/>
      <c r="F914" s="881"/>
      <c r="G914" s="826"/>
      <c r="H914" s="820"/>
      <c r="J914" s="820"/>
      <c r="K914" s="9"/>
      <c r="L914" s="820"/>
      <c r="M914" s="820"/>
      <c r="N914" s="820"/>
      <c r="O914" s="820"/>
      <c r="P914" s="820"/>
      <c r="Q914" s="820"/>
      <c r="R914" s="820"/>
      <c r="S914" s="820"/>
      <c r="T914" s="820"/>
      <c r="U914" s="820"/>
      <c r="V914" s="820"/>
      <c r="W914" s="820"/>
      <c r="X914" s="820"/>
      <c r="Y914" s="820"/>
      <c r="Z914" s="820"/>
    </row>
    <row r="915" spans="1:26" ht="45.75">
      <c r="A915" s="817"/>
      <c r="B915" s="862" t="s">
        <v>7861</v>
      </c>
      <c r="C915" s="879"/>
      <c r="D915" s="868" t="s">
        <v>2336</v>
      </c>
      <c r="E915" s="879"/>
      <c r="F915" s="838" t="s">
        <v>7862</v>
      </c>
      <c r="G915" s="826"/>
      <c r="H915" s="820"/>
      <c r="J915" s="820"/>
      <c r="K915" s="9"/>
      <c r="L915" s="820"/>
      <c r="M915" s="820"/>
      <c r="N915" s="820"/>
      <c r="O915" s="820"/>
      <c r="P915" s="820"/>
      <c r="Q915" s="820"/>
      <c r="R915" s="820"/>
      <c r="S915" s="820"/>
      <c r="T915" s="820"/>
      <c r="U915" s="820"/>
      <c r="V915" s="820"/>
      <c r="W915" s="820"/>
      <c r="X915" s="820"/>
      <c r="Y915" s="820"/>
      <c r="Z915" s="820"/>
    </row>
    <row r="916" spans="1:26" ht="30.75">
      <c r="A916" s="817"/>
      <c r="B916" s="862" t="s">
        <v>7863</v>
      </c>
      <c r="C916" s="879" t="s">
        <v>2170</v>
      </c>
      <c r="D916" s="880"/>
      <c r="E916" s="879"/>
      <c r="F916" s="881"/>
      <c r="G916" s="826"/>
      <c r="H916" s="820"/>
      <c r="J916" s="820"/>
      <c r="K916" s="9"/>
      <c r="L916" s="820"/>
      <c r="M916" s="820"/>
      <c r="N916" s="820"/>
      <c r="O916" s="820"/>
      <c r="P916" s="820"/>
      <c r="Q916" s="820"/>
      <c r="R916" s="820"/>
      <c r="S916" s="820"/>
      <c r="T916" s="820"/>
      <c r="U916" s="820"/>
      <c r="V916" s="820"/>
      <c r="W916" s="820"/>
      <c r="X916" s="820"/>
      <c r="Y916" s="820"/>
      <c r="Z916" s="820"/>
    </row>
    <row r="917" spans="1:26" ht="15.75">
      <c r="A917" s="817" t="s">
        <v>7864</v>
      </c>
      <c r="B917" s="862"/>
      <c r="C917" s="880"/>
      <c r="D917" s="880"/>
      <c r="E917" s="879"/>
      <c r="F917" s="881"/>
      <c r="G917" s="826"/>
      <c r="H917" s="820"/>
      <c r="J917" s="820"/>
      <c r="K917" s="9"/>
      <c r="L917" s="820"/>
      <c r="M917" s="820"/>
      <c r="N917" s="820"/>
      <c r="O917" s="820"/>
      <c r="P917" s="820"/>
      <c r="Q917" s="820"/>
      <c r="R917" s="820"/>
      <c r="S917" s="820"/>
      <c r="T917" s="820"/>
      <c r="U917" s="820"/>
      <c r="V917" s="820"/>
      <c r="W917" s="820"/>
      <c r="X917" s="820"/>
      <c r="Y917" s="820"/>
      <c r="Z917" s="820"/>
    </row>
    <row r="918" spans="1:26" ht="45.75">
      <c r="A918" s="817"/>
      <c r="B918" s="869" t="s">
        <v>7865</v>
      </c>
      <c r="C918" s="879"/>
      <c r="D918" s="868" t="s">
        <v>2336</v>
      </c>
      <c r="E918" s="879"/>
      <c r="F918" s="838" t="s">
        <v>7862</v>
      </c>
      <c r="H918" s="820"/>
      <c r="J918" s="820"/>
      <c r="K918" s="9"/>
      <c r="L918" s="820"/>
      <c r="M918" s="820"/>
      <c r="N918" s="820"/>
      <c r="O918" s="820"/>
      <c r="P918" s="820"/>
      <c r="Q918" s="820"/>
      <c r="R918" s="820"/>
      <c r="S918" s="820"/>
      <c r="T918" s="820"/>
      <c r="U918" s="820"/>
      <c r="V918" s="820"/>
      <c r="W918" s="820"/>
      <c r="X918" s="820"/>
      <c r="Y918" s="820"/>
      <c r="Z918" s="820"/>
    </row>
    <row r="919" spans="1:26" ht="15.75">
      <c r="A919" s="950"/>
      <c r="B919" s="951" t="s">
        <v>7866</v>
      </c>
      <c r="C919" s="879"/>
      <c r="D919" s="868" t="s">
        <v>2336</v>
      </c>
      <c r="E919" s="879"/>
      <c r="F919" s="838" t="s">
        <v>7862</v>
      </c>
      <c r="G919" s="826"/>
      <c r="H919" s="820"/>
      <c r="J919" s="820"/>
      <c r="K919" s="9"/>
      <c r="L919" s="820"/>
      <c r="M919" s="820"/>
      <c r="N919" s="820"/>
      <c r="O919" s="820"/>
      <c r="P919" s="820"/>
      <c r="Q919" s="820"/>
      <c r="R919" s="820"/>
      <c r="S919" s="820"/>
      <c r="T919" s="820"/>
      <c r="U919" s="820"/>
      <c r="V919" s="820"/>
      <c r="W919" s="820"/>
      <c r="X919" s="820"/>
      <c r="Y919" s="820"/>
      <c r="Z919" s="820"/>
    </row>
    <row r="920" spans="1:26" ht="15.75">
      <c r="A920" s="950"/>
      <c r="B920" s="951" t="s">
        <v>7867</v>
      </c>
      <c r="C920" s="879"/>
      <c r="D920" s="868" t="s">
        <v>2336</v>
      </c>
      <c r="E920" s="879"/>
      <c r="F920" s="838" t="s">
        <v>7862</v>
      </c>
      <c r="G920" s="826"/>
      <c r="H920" s="820"/>
      <c r="J920" s="820"/>
      <c r="K920" s="9"/>
      <c r="L920" s="820"/>
      <c r="M920" s="820"/>
      <c r="N920" s="820"/>
      <c r="O920" s="820"/>
      <c r="P920" s="820"/>
      <c r="Q920" s="820"/>
      <c r="R920" s="820"/>
      <c r="S920" s="820"/>
      <c r="T920" s="820"/>
      <c r="U920" s="820"/>
      <c r="V920" s="820"/>
      <c r="W920" s="820"/>
      <c r="X920" s="820"/>
      <c r="Y920" s="820"/>
      <c r="Z920" s="820"/>
    </row>
    <row r="921" spans="1:26" ht="15.75">
      <c r="A921" s="950"/>
      <c r="B921" s="952" t="s">
        <v>7868</v>
      </c>
      <c r="C921" s="879"/>
      <c r="D921" s="868" t="s">
        <v>2336</v>
      </c>
      <c r="E921" s="879"/>
      <c r="F921" s="838" t="s">
        <v>7862</v>
      </c>
      <c r="G921" s="826"/>
      <c r="H921" s="820"/>
      <c r="J921" s="820"/>
      <c r="K921" s="9"/>
      <c r="L921" s="820"/>
      <c r="M921" s="820"/>
      <c r="N921" s="820"/>
      <c r="O921" s="820"/>
      <c r="P921" s="820"/>
      <c r="Q921" s="820"/>
      <c r="R921" s="820"/>
      <c r="S921" s="820"/>
      <c r="T921" s="820"/>
      <c r="U921" s="820"/>
      <c r="V921" s="820"/>
      <c r="W921" s="820"/>
      <c r="X921" s="820"/>
      <c r="Y921" s="820"/>
      <c r="Z921" s="820"/>
    </row>
    <row r="922" spans="1:26" ht="15.75">
      <c r="A922" s="950"/>
      <c r="B922" s="951" t="s">
        <v>7869</v>
      </c>
      <c r="C922" s="879"/>
      <c r="D922" s="868" t="s">
        <v>2336</v>
      </c>
      <c r="E922" s="879"/>
      <c r="F922" s="838" t="s">
        <v>7862</v>
      </c>
      <c r="G922" s="826"/>
      <c r="H922" s="820"/>
      <c r="J922" s="820"/>
      <c r="K922" s="9"/>
      <c r="L922" s="820"/>
      <c r="M922" s="820"/>
      <c r="N922" s="820"/>
      <c r="O922" s="820"/>
      <c r="P922" s="820"/>
      <c r="Q922" s="820"/>
      <c r="R922" s="820"/>
      <c r="S922" s="820"/>
      <c r="T922" s="820"/>
      <c r="U922" s="820"/>
      <c r="V922" s="820"/>
      <c r="W922" s="820"/>
      <c r="X922" s="820"/>
      <c r="Y922" s="820"/>
      <c r="Z922" s="820"/>
    </row>
    <row r="923" spans="1:26" ht="15.75">
      <c r="A923" s="950"/>
      <c r="B923" s="951" t="s">
        <v>7870</v>
      </c>
      <c r="C923" s="879"/>
      <c r="D923" s="868" t="s">
        <v>2336</v>
      </c>
      <c r="E923" s="879"/>
      <c r="F923" s="838" t="s">
        <v>7862</v>
      </c>
      <c r="G923" s="826"/>
      <c r="H923" s="820"/>
      <c r="J923" s="820"/>
      <c r="K923" s="9"/>
      <c r="L923" s="820"/>
      <c r="M923" s="820"/>
      <c r="N923" s="820"/>
      <c r="O923" s="820"/>
      <c r="P923" s="820"/>
      <c r="Q923" s="820"/>
      <c r="R923" s="820"/>
      <c r="S923" s="820"/>
      <c r="T923" s="820"/>
      <c r="U923" s="820"/>
      <c r="V923" s="820"/>
      <c r="W923" s="820"/>
      <c r="X923" s="820"/>
      <c r="Y923" s="820"/>
      <c r="Z923" s="820"/>
    </row>
    <row r="924" spans="1:26" ht="15.75">
      <c r="A924" s="950"/>
      <c r="B924" s="951" t="s">
        <v>7871</v>
      </c>
      <c r="C924" s="879"/>
      <c r="D924" s="868" t="s">
        <v>2336</v>
      </c>
      <c r="E924" s="879"/>
      <c r="F924" s="838" t="s">
        <v>7862</v>
      </c>
      <c r="G924" s="826"/>
      <c r="H924" s="820"/>
      <c r="J924" s="820"/>
      <c r="K924" s="9"/>
      <c r="L924" s="820"/>
      <c r="M924" s="820"/>
      <c r="N924" s="820"/>
      <c r="O924" s="820"/>
      <c r="P924" s="820"/>
      <c r="Q924" s="820"/>
      <c r="R924" s="820"/>
      <c r="S924" s="820"/>
      <c r="T924" s="820"/>
      <c r="U924" s="820"/>
      <c r="V924" s="820"/>
      <c r="W924" s="820"/>
      <c r="X924" s="820"/>
      <c r="Y924" s="820"/>
      <c r="Z924" s="820"/>
    </row>
    <row r="925" spans="1:26" ht="15.75">
      <c r="A925" s="950"/>
      <c r="B925" s="951" t="s">
        <v>7872</v>
      </c>
      <c r="C925" s="879"/>
      <c r="D925" s="868" t="s">
        <v>2336</v>
      </c>
      <c r="E925" s="879"/>
      <c r="F925" s="838" t="s">
        <v>7862</v>
      </c>
      <c r="G925" s="826"/>
      <c r="H925" s="820"/>
      <c r="J925" s="820"/>
      <c r="K925" s="9"/>
      <c r="L925" s="820"/>
      <c r="M925" s="820"/>
      <c r="N925" s="820"/>
      <c r="O925" s="820"/>
      <c r="P925" s="820"/>
      <c r="Q925" s="820"/>
      <c r="R925" s="820"/>
      <c r="S925" s="820"/>
      <c r="T925" s="820"/>
      <c r="U925" s="820"/>
      <c r="V925" s="820"/>
      <c r="W925" s="820"/>
      <c r="X925" s="820"/>
      <c r="Y925" s="820"/>
      <c r="Z925" s="820"/>
    </row>
    <row r="926" spans="1:26" ht="15.75">
      <c r="A926" s="950"/>
      <c r="B926" s="951" t="s">
        <v>7873</v>
      </c>
      <c r="C926" s="879"/>
      <c r="D926" s="868" t="s">
        <v>2336</v>
      </c>
      <c r="E926" s="879"/>
      <c r="F926" s="838" t="s">
        <v>7862</v>
      </c>
      <c r="G926" s="826"/>
      <c r="H926" s="820"/>
      <c r="J926" s="820"/>
      <c r="K926" s="9"/>
      <c r="L926" s="820"/>
      <c r="M926" s="820"/>
      <c r="N926" s="820"/>
      <c r="O926" s="820"/>
      <c r="P926" s="820"/>
      <c r="Q926" s="820"/>
      <c r="R926" s="820"/>
      <c r="S926" s="820"/>
      <c r="T926" s="820"/>
      <c r="U926" s="820"/>
      <c r="V926" s="820"/>
      <c r="W926" s="820"/>
      <c r="X926" s="820"/>
      <c r="Y926" s="820"/>
      <c r="Z926" s="820"/>
    </row>
    <row r="927" spans="1:26" ht="30">
      <c r="A927" s="950"/>
      <c r="B927" s="953" t="s">
        <v>7874</v>
      </c>
      <c r="C927" s="879"/>
      <c r="D927" s="868" t="s">
        <v>2336</v>
      </c>
      <c r="E927" s="879"/>
      <c r="F927" s="838" t="s">
        <v>7862</v>
      </c>
      <c r="G927" s="826"/>
      <c r="H927" s="820"/>
      <c r="J927" s="820"/>
      <c r="K927" s="9"/>
      <c r="L927" s="820"/>
      <c r="M927" s="820"/>
      <c r="N927" s="820"/>
      <c r="O927" s="820"/>
      <c r="P927" s="820"/>
      <c r="Q927" s="820"/>
      <c r="R927" s="820"/>
      <c r="S927" s="820"/>
      <c r="T927" s="820"/>
      <c r="U927" s="820"/>
      <c r="V927" s="820"/>
      <c r="W927" s="820"/>
      <c r="X927" s="820"/>
      <c r="Y927" s="820"/>
      <c r="Z927" s="820"/>
    </row>
    <row r="928" spans="1:26" ht="30.75">
      <c r="A928" s="817"/>
      <c r="B928" s="903" t="s">
        <v>7875</v>
      </c>
      <c r="C928" s="880"/>
      <c r="D928" s="868" t="s">
        <v>2336</v>
      </c>
      <c r="E928" s="879"/>
      <c r="F928" s="838" t="s">
        <v>7862</v>
      </c>
      <c r="G928" s="826"/>
      <c r="H928" s="820"/>
      <c r="J928" s="820"/>
      <c r="K928" s="9"/>
      <c r="L928" s="820"/>
      <c r="M928" s="820"/>
      <c r="N928" s="820"/>
      <c r="O928" s="820"/>
      <c r="P928" s="820"/>
      <c r="Q928" s="820"/>
      <c r="R928" s="820"/>
      <c r="S928" s="820"/>
      <c r="T928" s="820"/>
      <c r="U928" s="820"/>
      <c r="V928" s="820"/>
      <c r="W928" s="820"/>
      <c r="X928" s="820"/>
      <c r="Y928" s="820"/>
      <c r="Z928" s="820"/>
    </row>
    <row r="929" spans="1:26" ht="75.75">
      <c r="A929" s="817"/>
      <c r="B929" s="862" t="s">
        <v>7876</v>
      </c>
      <c r="C929" s="880"/>
      <c r="D929" s="868" t="s">
        <v>2336</v>
      </c>
      <c r="E929" s="879"/>
      <c r="F929" s="838" t="s">
        <v>7862</v>
      </c>
      <c r="G929" s="826"/>
      <c r="H929" s="820"/>
      <c r="J929" s="820"/>
      <c r="K929" s="9"/>
      <c r="L929" s="820"/>
      <c r="M929" s="820"/>
      <c r="N929" s="820"/>
      <c r="O929" s="820"/>
      <c r="P929" s="820"/>
      <c r="Q929" s="820"/>
      <c r="R929" s="820"/>
      <c r="S929" s="820"/>
      <c r="T929" s="820"/>
      <c r="U929" s="820"/>
      <c r="V929" s="820"/>
      <c r="W929" s="820"/>
      <c r="X929" s="820"/>
      <c r="Y929" s="820"/>
      <c r="Z929" s="820"/>
    </row>
    <row r="930" spans="1:26" ht="60.75">
      <c r="A930" s="817"/>
      <c r="B930" s="862" t="s">
        <v>7877</v>
      </c>
      <c r="C930" s="880"/>
      <c r="D930" s="868" t="s">
        <v>2336</v>
      </c>
      <c r="E930" s="879"/>
      <c r="F930" s="838" t="s">
        <v>7862</v>
      </c>
      <c r="G930" s="826"/>
      <c r="H930" s="820"/>
      <c r="J930" s="820"/>
      <c r="K930" s="9"/>
      <c r="L930" s="820"/>
      <c r="M930" s="820"/>
      <c r="N930" s="820"/>
      <c r="O930" s="820"/>
      <c r="P930" s="820"/>
      <c r="Q930" s="820"/>
      <c r="R930" s="820"/>
      <c r="S930" s="820"/>
      <c r="T930" s="820"/>
      <c r="U930" s="820"/>
      <c r="V930" s="820"/>
      <c r="W930" s="820"/>
      <c r="X930" s="820"/>
      <c r="Y930" s="820"/>
      <c r="Z930" s="820"/>
    </row>
    <row r="931" spans="1:26" ht="15.75">
      <c r="A931" s="889" t="s">
        <v>7878</v>
      </c>
      <c r="B931" s="862"/>
      <c r="C931" s="880"/>
      <c r="D931" s="880"/>
      <c r="E931" s="879"/>
      <c r="F931" s="838" t="s">
        <v>7862</v>
      </c>
      <c r="G931" s="826"/>
      <c r="H931" s="820"/>
      <c r="J931" s="820"/>
      <c r="K931" s="9"/>
      <c r="L931" s="820"/>
      <c r="M931" s="820"/>
      <c r="N931" s="820"/>
      <c r="O931" s="820"/>
      <c r="P931" s="820"/>
      <c r="Q931" s="820"/>
      <c r="R931" s="820"/>
      <c r="S931" s="820"/>
      <c r="T931" s="820"/>
      <c r="U931" s="820"/>
      <c r="V931" s="820"/>
      <c r="W931" s="820"/>
      <c r="X931" s="820"/>
      <c r="Y931" s="820"/>
      <c r="Z931" s="820"/>
    </row>
    <row r="932" spans="1:26" ht="30.75">
      <c r="A932" s="817"/>
      <c r="B932" s="862" t="s">
        <v>7879</v>
      </c>
      <c r="C932" s="880"/>
      <c r="D932" s="868" t="s">
        <v>2336</v>
      </c>
      <c r="E932" s="879"/>
      <c r="F932" s="838" t="s">
        <v>7862</v>
      </c>
      <c r="G932" s="826"/>
      <c r="H932" s="820"/>
      <c r="J932" s="820"/>
      <c r="K932" s="9"/>
      <c r="L932" s="820"/>
      <c r="M932" s="820"/>
      <c r="N932" s="820"/>
      <c r="O932" s="820"/>
      <c r="P932" s="820"/>
      <c r="Q932" s="820"/>
      <c r="R932" s="820"/>
      <c r="S932" s="820"/>
      <c r="T932" s="820"/>
      <c r="U932" s="820"/>
      <c r="V932" s="820"/>
      <c r="W932" s="820"/>
      <c r="X932" s="820"/>
      <c r="Y932" s="820"/>
      <c r="Z932" s="820"/>
    </row>
    <row r="933" spans="1:26" ht="15.75">
      <c r="A933" s="889" t="s">
        <v>7880</v>
      </c>
      <c r="B933" s="862"/>
      <c r="C933" s="880"/>
      <c r="D933" s="880"/>
      <c r="E933" s="879"/>
      <c r="F933" s="881"/>
      <c r="G933" s="826"/>
      <c r="H933" s="820"/>
      <c r="J933" s="820"/>
      <c r="K933" s="9"/>
      <c r="L933" s="820"/>
      <c r="M933" s="820"/>
      <c r="N933" s="820"/>
      <c r="O933" s="820"/>
      <c r="P933" s="820"/>
      <c r="Q933" s="820"/>
      <c r="R933" s="820"/>
      <c r="S933" s="820"/>
      <c r="T933" s="820"/>
      <c r="U933" s="820"/>
      <c r="V933" s="820"/>
      <c r="W933" s="820"/>
      <c r="X933" s="820"/>
      <c r="Y933" s="820"/>
      <c r="Z933" s="820"/>
    </row>
    <row r="934" spans="1:26" ht="105.75">
      <c r="A934" s="889"/>
      <c r="B934" s="862" t="s">
        <v>7881</v>
      </c>
      <c r="C934" s="879" t="s">
        <v>2170</v>
      </c>
      <c r="D934" s="880"/>
      <c r="E934" s="879"/>
      <c r="F934" s="881"/>
      <c r="G934" s="826"/>
      <c r="H934" s="820"/>
      <c r="J934" s="820"/>
      <c r="K934" s="9"/>
      <c r="L934" s="820"/>
      <c r="M934" s="820"/>
      <c r="N934" s="820"/>
      <c r="O934" s="820"/>
      <c r="P934" s="820"/>
      <c r="Q934" s="820"/>
      <c r="R934" s="820"/>
      <c r="S934" s="820"/>
      <c r="T934" s="820"/>
      <c r="U934" s="820"/>
      <c r="V934" s="820"/>
      <c r="W934" s="820"/>
      <c r="X934" s="820"/>
      <c r="Y934" s="820"/>
      <c r="Z934" s="820"/>
    </row>
    <row r="935" spans="1:26" ht="45.75" customHeight="1">
      <c r="A935" s="889"/>
      <c r="B935" s="862" t="s">
        <v>7882</v>
      </c>
      <c r="C935" s="879" t="s">
        <v>2170</v>
      </c>
      <c r="D935" s="880"/>
      <c r="E935" s="879"/>
      <c r="F935" s="881"/>
      <c r="G935" s="826"/>
      <c r="H935" s="820"/>
      <c r="J935" s="820"/>
      <c r="K935" s="9"/>
      <c r="L935" s="820"/>
      <c r="M935" s="820"/>
      <c r="N935" s="820"/>
      <c r="O935" s="820"/>
      <c r="P935" s="820"/>
      <c r="Q935" s="820"/>
      <c r="R935" s="820"/>
      <c r="S935" s="820"/>
      <c r="T935" s="820"/>
      <c r="U935" s="820"/>
      <c r="V935" s="820"/>
      <c r="W935" s="820"/>
      <c r="X935" s="820"/>
      <c r="Y935" s="820"/>
      <c r="Z935" s="820"/>
    </row>
    <row r="936" spans="1:26" ht="30.75">
      <c r="A936" s="889"/>
      <c r="B936" s="862" t="s">
        <v>7883</v>
      </c>
      <c r="C936" s="879" t="s">
        <v>2170</v>
      </c>
      <c r="D936" s="880"/>
      <c r="E936" s="879"/>
      <c r="F936" s="881"/>
      <c r="G936" s="826"/>
      <c r="H936" s="820"/>
      <c r="J936" s="820"/>
      <c r="K936" s="9"/>
      <c r="L936" s="820"/>
      <c r="M936" s="820"/>
      <c r="N936" s="820"/>
      <c r="O936" s="820"/>
      <c r="P936" s="820"/>
      <c r="Q936" s="820"/>
      <c r="R936" s="820"/>
      <c r="S936" s="820"/>
      <c r="T936" s="820"/>
      <c r="U936" s="820"/>
      <c r="V936" s="820"/>
      <c r="W936" s="820"/>
      <c r="X936" s="820"/>
      <c r="Y936" s="820"/>
      <c r="Z936" s="820"/>
    </row>
    <row r="937" spans="1:26" ht="15.75">
      <c r="A937" s="839" t="s">
        <v>7884</v>
      </c>
      <c r="B937" s="886"/>
      <c r="C937" s="943"/>
      <c r="D937" s="943"/>
      <c r="E937" s="885"/>
      <c r="F937" s="944"/>
      <c r="G937" s="826"/>
      <c r="H937" s="820"/>
      <c r="J937" s="820"/>
      <c r="K937" s="9"/>
      <c r="L937" s="820"/>
      <c r="M937" s="820"/>
      <c r="N937" s="820"/>
      <c r="O937" s="820"/>
      <c r="P937" s="820"/>
      <c r="Q937" s="820"/>
      <c r="R937" s="820"/>
      <c r="S937" s="820"/>
      <c r="T937" s="820"/>
      <c r="U937" s="820"/>
      <c r="V937" s="820"/>
      <c r="W937" s="820"/>
      <c r="X937" s="820"/>
      <c r="Y937" s="820"/>
      <c r="Z937" s="820"/>
    </row>
    <row r="938" spans="1:26" ht="150.75">
      <c r="A938" s="889"/>
      <c r="B938" s="862" t="s">
        <v>7885</v>
      </c>
      <c r="C938" s="879" t="s">
        <v>2170</v>
      </c>
      <c r="D938" s="880"/>
      <c r="E938" s="879"/>
      <c r="F938" s="881"/>
      <c r="G938" s="826"/>
      <c r="H938" s="820"/>
      <c r="J938" s="820"/>
      <c r="K938" s="9"/>
      <c r="L938" s="820"/>
      <c r="M938" s="820"/>
      <c r="N938" s="820"/>
      <c r="O938" s="820"/>
      <c r="P938" s="820"/>
      <c r="Q938" s="820"/>
      <c r="R938" s="820"/>
      <c r="S938" s="820"/>
      <c r="T938" s="820"/>
      <c r="U938" s="820"/>
      <c r="V938" s="820"/>
      <c r="W938" s="820"/>
      <c r="X938" s="820"/>
      <c r="Y938" s="820"/>
      <c r="Z938" s="820"/>
    </row>
    <row r="939" spans="1:26" ht="30.75">
      <c r="A939" s="889"/>
      <c r="B939" s="862" t="s">
        <v>7886</v>
      </c>
      <c r="C939" s="879" t="s">
        <v>2170</v>
      </c>
      <c r="D939" s="880"/>
      <c r="E939" s="879"/>
      <c r="F939" s="881"/>
      <c r="G939" s="826"/>
      <c r="H939" s="820"/>
      <c r="J939" s="820"/>
      <c r="K939" s="9"/>
      <c r="L939" s="820"/>
      <c r="M939" s="820"/>
      <c r="N939" s="820"/>
      <c r="O939" s="820"/>
      <c r="P939" s="820"/>
      <c r="Q939" s="820"/>
      <c r="R939" s="820"/>
      <c r="S939" s="820"/>
      <c r="T939" s="820"/>
      <c r="U939" s="820"/>
      <c r="V939" s="820"/>
      <c r="W939" s="820"/>
      <c r="X939" s="820"/>
      <c r="Y939" s="820"/>
      <c r="Z939" s="820"/>
    </row>
    <row r="940" spans="1:26" ht="15.75">
      <c r="A940" s="889" t="s">
        <v>7887</v>
      </c>
      <c r="B940" s="862"/>
      <c r="C940" s="880"/>
      <c r="D940" s="880"/>
      <c r="E940" s="879"/>
      <c r="F940" s="881"/>
      <c r="G940" s="826"/>
      <c r="H940" s="820"/>
      <c r="J940" s="820"/>
      <c r="K940" s="9"/>
      <c r="L940" s="820"/>
      <c r="M940" s="820"/>
      <c r="N940" s="820"/>
      <c r="O940" s="820"/>
      <c r="P940" s="820"/>
      <c r="Q940" s="820"/>
      <c r="R940" s="820"/>
      <c r="S940" s="820"/>
      <c r="T940" s="820"/>
      <c r="U940" s="820"/>
      <c r="V940" s="820"/>
      <c r="W940" s="820"/>
      <c r="X940" s="820"/>
      <c r="Y940" s="820"/>
      <c r="Z940" s="820"/>
    </row>
    <row r="941" spans="1:26" ht="150.75">
      <c r="A941" s="889"/>
      <c r="B941" s="862" t="s">
        <v>7888</v>
      </c>
      <c r="C941" s="880"/>
      <c r="D941" s="868" t="s">
        <v>2336</v>
      </c>
      <c r="E941" s="879"/>
      <c r="F941" s="838" t="s">
        <v>7889</v>
      </c>
      <c r="H941" s="820"/>
      <c r="J941" s="820"/>
      <c r="K941" s="9"/>
      <c r="L941" s="820"/>
      <c r="M941" s="820"/>
      <c r="N941" s="820"/>
      <c r="O941" s="820"/>
      <c r="P941" s="820"/>
      <c r="Q941" s="820"/>
      <c r="R941" s="820"/>
      <c r="S941" s="820"/>
      <c r="T941" s="820"/>
      <c r="U941" s="820"/>
      <c r="V941" s="820"/>
      <c r="W941" s="820"/>
      <c r="X941" s="820"/>
      <c r="Y941" s="820"/>
      <c r="Z941" s="820"/>
    </row>
    <row r="942" spans="1:26" ht="15.75">
      <c r="A942" s="839" t="s">
        <v>7890</v>
      </c>
      <c r="B942" s="886"/>
      <c r="C942" s="943"/>
      <c r="D942" s="943"/>
      <c r="E942" s="885"/>
      <c r="F942" s="944"/>
      <c r="G942" s="826"/>
      <c r="H942" s="820"/>
      <c r="J942" s="820"/>
      <c r="K942" s="9"/>
      <c r="L942" s="820"/>
      <c r="M942" s="820"/>
      <c r="N942" s="820"/>
      <c r="O942" s="820"/>
      <c r="P942" s="820"/>
      <c r="Q942" s="820"/>
      <c r="R942" s="820"/>
      <c r="S942" s="820"/>
      <c r="T942" s="820"/>
      <c r="U942" s="820"/>
      <c r="V942" s="820"/>
      <c r="W942" s="820"/>
      <c r="X942" s="820"/>
      <c r="Y942" s="820"/>
      <c r="Z942" s="820"/>
    </row>
    <row r="943" spans="1:26" ht="285.75">
      <c r="A943" s="889"/>
      <c r="B943" s="862" t="s">
        <v>7891</v>
      </c>
      <c r="C943" s="880"/>
      <c r="D943" s="868" t="s">
        <v>2336</v>
      </c>
      <c r="E943" s="879"/>
      <c r="F943" s="838" t="s">
        <v>7889</v>
      </c>
      <c r="G943" s="826"/>
      <c r="H943" s="820"/>
      <c r="J943" s="820"/>
      <c r="K943" s="9"/>
      <c r="L943" s="820"/>
      <c r="M943" s="820"/>
      <c r="N943" s="820"/>
      <c r="O943" s="820"/>
      <c r="P943" s="820"/>
      <c r="Q943" s="820"/>
      <c r="R943" s="820"/>
      <c r="S943" s="820"/>
      <c r="T943" s="820"/>
      <c r="U943" s="820"/>
      <c r="V943" s="820"/>
      <c r="W943" s="820"/>
      <c r="X943" s="820"/>
      <c r="Y943" s="820"/>
      <c r="Z943" s="820"/>
    </row>
    <row r="944" spans="1:26" ht="15.75">
      <c r="A944" s="839" t="s">
        <v>7892</v>
      </c>
      <c r="B944" s="886"/>
      <c r="C944" s="943"/>
      <c r="D944" s="943"/>
      <c r="E944" s="885"/>
      <c r="F944" s="944"/>
      <c r="G944" s="826"/>
      <c r="H944" s="820"/>
      <c r="J944" s="820"/>
      <c r="K944" s="9"/>
      <c r="L944" s="820"/>
      <c r="M944" s="820"/>
      <c r="N944" s="820"/>
      <c r="O944" s="820"/>
      <c r="P944" s="820"/>
      <c r="Q944" s="820"/>
      <c r="R944" s="820"/>
      <c r="S944" s="820"/>
      <c r="T944" s="820"/>
      <c r="U944" s="820"/>
      <c r="V944" s="820"/>
      <c r="W944" s="820"/>
      <c r="X944" s="820"/>
      <c r="Y944" s="820"/>
      <c r="Z944" s="820"/>
    </row>
    <row r="945" spans="1:26" ht="210.75">
      <c r="A945" s="889"/>
      <c r="B945" s="862" t="s">
        <v>7893</v>
      </c>
      <c r="C945" s="880"/>
      <c r="D945" s="868" t="s">
        <v>2336</v>
      </c>
      <c r="E945" s="879"/>
      <c r="F945" s="838" t="s">
        <v>7894</v>
      </c>
      <c r="G945" s="826"/>
      <c r="H945" s="820"/>
      <c r="J945" s="820"/>
      <c r="K945" s="9"/>
      <c r="L945" s="820"/>
      <c r="M945" s="820"/>
      <c r="N945" s="820"/>
      <c r="O945" s="820"/>
      <c r="P945" s="820"/>
      <c r="Q945" s="820"/>
      <c r="R945" s="820"/>
      <c r="S945" s="820"/>
      <c r="T945" s="820"/>
      <c r="U945" s="820"/>
      <c r="V945" s="820"/>
      <c r="W945" s="820"/>
      <c r="X945" s="820"/>
      <c r="Y945" s="820"/>
      <c r="Z945" s="820"/>
    </row>
    <row r="946" spans="1:26" ht="30.75">
      <c r="A946" s="889"/>
      <c r="B946" s="862" t="s">
        <v>7895</v>
      </c>
      <c r="C946" s="880"/>
      <c r="D946" s="868" t="s">
        <v>2336</v>
      </c>
      <c r="E946" s="879"/>
      <c r="F946" s="838" t="s">
        <v>7894</v>
      </c>
      <c r="G946" s="826"/>
      <c r="H946" s="820"/>
      <c r="J946" s="820"/>
      <c r="K946" s="9"/>
      <c r="L946" s="820"/>
      <c r="M946" s="820"/>
      <c r="N946" s="820"/>
      <c r="O946" s="820"/>
      <c r="P946" s="820"/>
      <c r="Q946" s="820"/>
      <c r="R946" s="820"/>
      <c r="S946" s="820"/>
      <c r="T946" s="820"/>
      <c r="U946" s="820"/>
      <c r="V946" s="820"/>
      <c r="W946" s="820"/>
      <c r="X946" s="820"/>
      <c r="Y946" s="820"/>
      <c r="Z946" s="820"/>
    </row>
    <row r="947" spans="1:26" ht="15.75">
      <c r="A947" s="839" t="s">
        <v>7896</v>
      </c>
      <c r="B947" s="886"/>
      <c r="C947" s="943"/>
      <c r="D947" s="943"/>
      <c r="E947" s="885"/>
      <c r="F947" s="944"/>
      <c r="G947" s="826"/>
      <c r="H947" s="820"/>
      <c r="J947" s="820"/>
      <c r="K947" s="9"/>
      <c r="L947" s="820"/>
      <c r="M947" s="820"/>
      <c r="N947" s="820"/>
      <c r="O947" s="820"/>
      <c r="P947" s="820"/>
      <c r="Q947" s="820"/>
      <c r="R947" s="820"/>
      <c r="S947" s="820"/>
      <c r="T947" s="820"/>
      <c r="U947" s="820"/>
      <c r="V947" s="820"/>
      <c r="W947" s="820"/>
      <c r="X947" s="820"/>
      <c r="Y947" s="820"/>
      <c r="Z947" s="820"/>
    </row>
    <row r="948" spans="1:26" ht="15.75">
      <c r="A948" s="889" t="s">
        <v>7897</v>
      </c>
      <c r="B948" s="862"/>
      <c r="C948" s="880"/>
      <c r="D948" s="868" t="s">
        <v>2336</v>
      </c>
      <c r="E948" s="879"/>
      <c r="F948" s="838" t="s">
        <v>7898</v>
      </c>
      <c r="G948" s="826"/>
      <c r="H948" s="820"/>
      <c r="J948" s="820"/>
      <c r="K948" s="9"/>
      <c r="L948" s="820"/>
      <c r="M948" s="820"/>
      <c r="N948" s="820"/>
      <c r="O948" s="820"/>
      <c r="P948" s="820"/>
      <c r="Q948" s="820"/>
      <c r="R948" s="820"/>
      <c r="S948" s="820"/>
      <c r="T948" s="820"/>
      <c r="U948" s="820"/>
      <c r="V948" s="820"/>
      <c r="W948" s="820"/>
      <c r="X948" s="820"/>
      <c r="Y948" s="820"/>
      <c r="Z948" s="820"/>
    </row>
    <row r="949" spans="1:26" ht="241.5" customHeight="1">
      <c r="A949" s="889"/>
      <c r="B949" s="862" t="s">
        <v>7899</v>
      </c>
      <c r="C949" s="880"/>
      <c r="D949" s="868" t="s">
        <v>2336</v>
      </c>
      <c r="E949" s="879"/>
      <c r="F949" s="838" t="s">
        <v>7898</v>
      </c>
      <c r="G949" s="826"/>
      <c r="H949" s="820"/>
      <c r="J949" s="820"/>
      <c r="K949" s="9"/>
      <c r="L949" s="820"/>
      <c r="M949" s="820"/>
      <c r="N949" s="820"/>
      <c r="O949" s="820"/>
      <c r="P949" s="820"/>
      <c r="Q949" s="820"/>
      <c r="R949" s="820"/>
      <c r="S949" s="820"/>
      <c r="T949" s="820"/>
      <c r="U949" s="820"/>
      <c r="V949" s="820"/>
      <c r="W949" s="820"/>
      <c r="X949" s="820"/>
      <c r="Y949" s="820"/>
      <c r="Z949" s="820"/>
    </row>
    <row r="950" spans="1:26" ht="60.75">
      <c r="A950" s="889"/>
      <c r="B950" s="862" t="s">
        <v>7900</v>
      </c>
      <c r="C950" s="880"/>
      <c r="D950" s="868" t="s">
        <v>2336</v>
      </c>
      <c r="E950" s="879"/>
      <c r="F950" s="838" t="s">
        <v>7898</v>
      </c>
      <c r="G950" s="826"/>
      <c r="H950" s="820"/>
      <c r="J950" s="820"/>
      <c r="K950" s="9"/>
      <c r="L950" s="820"/>
      <c r="M950" s="820"/>
      <c r="N950" s="820"/>
      <c r="O950" s="820"/>
      <c r="P950" s="820"/>
      <c r="Q950" s="820"/>
      <c r="R950" s="820"/>
      <c r="S950" s="820"/>
      <c r="T950" s="820"/>
      <c r="U950" s="820"/>
      <c r="V950" s="820"/>
      <c r="W950" s="820"/>
      <c r="X950" s="820"/>
      <c r="Y950" s="820"/>
      <c r="Z950" s="820"/>
    </row>
    <row r="951" spans="1:26" ht="30.75">
      <c r="A951" s="889"/>
      <c r="B951" s="862" t="s">
        <v>7901</v>
      </c>
      <c r="C951" s="880"/>
      <c r="D951" s="868" t="s">
        <v>2336</v>
      </c>
      <c r="E951" s="879"/>
      <c r="F951" s="838" t="s">
        <v>7898</v>
      </c>
      <c r="G951" s="826"/>
      <c r="H951" s="820"/>
      <c r="J951" s="820"/>
      <c r="K951" s="9"/>
      <c r="L951" s="820"/>
      <c r="M951" s="820"/>
      <c r="N951" s="820"/>
      <c r="O951" s="820"/>
      <c r="P951" s="820"/>
      <c r="Q951" s="820"/>
      <c r="R951" s="820"/>
      <c r="S951" s="820"/>
      <c r="T951" s="820"/>
      <c r="U951" s="820"/>
      <c r="V951" s="820"/>
      <c r="W951" s="820"/>
      <c r="X951" s="820"/>
      <c r="Y951" s="820"/>
      <c r="Z951" s="820"/>
    </row>
    <row r="952" spans="1:26" ht="15.75">
      <c r="A952" s="889"/>
      <c r="B952" s="862" t="s">
        <v>7902</v>
      </c>
      <c r="C952" s="880"/>
      <c r="D952" s="868" t="s">
        <v>2336</v>
      </c>
      <c r="E952" s="879"/>
      <c r="F952" s="838" t="s">
        <v>7898</v>
      </c>
      <c r="G952" s="826"/>
      <c r="H952" s="820"/>
      <c r="J952" s="820"/>
      <c r="K952" s="9"/>
      <c r="L952" s="820"/>
      <c r="M952" s="820"/>
      <c r="N952" s="820"/>
      <c r="O952" s="820"/>
      <c r="P952" s="820"/>
      <c r="Q952" s="820"/>
      <c r="R952" s="820"/>
      <c r="S952" s="820"/>
      <c r="T952" s="820"/>
      <c r="U952" s="820"/>
      <c r="V952" s="820"/>
      <c r="W952" s="820"/>
      <c r="X952" s="820"/>
      <c r="Y952" s="820"/>
      <c r="Z952" s="820"/>
    </row>
    <row r="953" spans="1:26" ht="15.75">
      <c r="A953" s="889"/>
      <c r="B953" s="862" t="s">
        <v>7903</v>
      </c>
      <c r="C953" s="880"/>
      <c r="D953" s="868" t="s">
        <v>2336</v>
      </c>
      <c r="E953" s="879"/>
      <c r="F953" s="838" t="s">
        <v>7898</v>
      </c>
      <c r="G953" s="826"/>
      <c r="H953" s="820"/>
      <c r="J953" s="820"/>
      <c r="K953" s="9"/>
      <c r="L953" s="820"/>
      <c r="M953" s="820"/>
      <c r="N953" s="820"/>
      <c r="O953" s="820"/>
      <c r="P953" s="820"/>
      <c r="Q953" s="820"/>
      <c r="R953" s="820"/>
      <c r="S953" s="820"/>
      <c r="T953" s="820"/>
      <c r="U953" s="820"/>
      <c r="V953" s="820"/>
      <c r="W953" s="820"/>
      <c r="X953" s="820"/>
      <c r="Y953" s="820"/>
      <c r="Z953" s="820"/>
    </row>
    <row r="954" spans="1:26" ht="15.75">
      <c r="A954" s="889"/>
      <c r="B954" s="862" t="s">
        <v>7904</v>
      </c>
      <c r="C954" s="880"/>
      <c r="D954" s="868" t="s">
        <v>2336</v>
      </c>
      <c r="E954" s="879"/>
      <c r="F954" s="838" t="s">
        <v>7898</v>
      </c>
      <c r="G954" s="826"/>
      <c r="H954" s="820"/>
      <c r="J954" s="820"/>
      <c r="K954" s="9"/>
      <c r="L954" s="820"/>
      <c r="M954" s="820"/>
      <c r="N954" s="820"/>
      <c r="O954" s="820"/>
      <c r="P954" s="820"/>
      <c r="Q954" s="820"/>
      <c r="R954" s="820"/>
      <c r="S954" s="820"/>
      <c r="T954" s="820"/>
      <c r="U954" s="820"/>
      <c r="V954" s="820"/>
      <c r="W954" s="820"/>
      <c r="X954" s="820"/>
      <c r="Y954" s="820"/>
      <c r="Z954" s="820"/>
    </row>
    <row r="955" spans="1:26" ht="15.75">
      <c r="A955" s="889"/>
      <c r="B955" s="862" t="s">
        <v>7905</v>
      </c>
      <c r="C955" s="880"/>
      <c r="D955" s="868" t="s">
        <v>2336</v>
      </c>
      <c r="E955" s="879"/>
      <c r="F955" s="838" t="s">
        <v>7898</v>
      </c>
      <c r="G955" s="826"/>
      <c r="H955" s="820"/>
      <c r="J955" s="820"/>
      <c r="K955" s="9"/>
      <c r="L955" s="820"/>
      <c r="M955" s="820"/>
      <c r="N955" s="820"/>
      <c r="O955" s="820"/>
      <c r="P955" s="820"/>
      <c r="Q955" s="820"/>
      <c r="R955" s="820"/>
      <c r="S955" s="820"/>
      <c r="T955" s="820"/>
      <c r="U955" s="820"/>
      <c r="V955" s="820"/>
      <c r="W955" s="820"/>
      <c r="X955" s="820"/>
      <c r="Y955" s="820"/>
      <c r="Z955" s="820"/>
    </row>
    <row r="956" spans="1:26" ht="15.75">
      <c r="A956" s="889"/>
      <c r="B956" s="862" t="s">
        <v>7906</v>
      </c>
      <c r="C956" s="880"/>
      <c r="D956" s="868" t="s">
        <v>2336</v>
      </c>
      <c r="E956" s="879"/>
      <c r="F956" s="838" t="s">
        <v>7898</v>
      </c>
      <c r="G956" s="826"/>
      <c r="H956" s="820"/>
      <c r="J956" s="820"/>
      <c r="K956" s="9"/>
      <c r="L956" s="820"/>
      <c r="M956" s="820"/>
      <c r="N956" s="820"/>
      <c r="O956" s="820"/>
      <c r="P956" s="820"/>
      <c r="Q956" s="820"/>
      <c r="R956" s="820"/>
      <c r="S956" s="820"/>
      <c r="T956" s="820"/>
      <c r="U956" s="820"/>
      <c r="V956" s="820"/>
      <c r="W956" s="820"/>
      <c r="X956" s="820"/>
      <c r="Y956" s="820"/>
      <c r="Z956" s="820"/>
    </row>
    <row r="957" spans="1:26" ht="15.75">
      <c r="A957" s="889"/>
      <c r="B957" s="862" t="s">
        <v>7907</v>
      </c>
      <c r="C957" s="880"/>
      <c r="D957" s="868" t="s">
        <v>2336</v>
      </c>
      <c r="E957" s="879"/>
      <c r="F957" s="838" t="s">
        <v>7898</v>
      </c>
      <c r="G957" s="826"/>
      <c r="H957" s="820"/>
      <c r="J957" s="820"/>
      <c r="K957" s="9"/>
      <c r="L957" s="820"/>
      <c r="M957" s="820"/>
      <c r="N957" s="820"/>
      <c r="O957" s="820"/>
      <c r="P957" s="820"/>
      <c r="Q957" s="820"/>
      <c r="R957" s="820"/>
      <c r="S957" s="820"/>
      <c r="T957" s="820"/>
      <c r="U957" s="820"/>
      <c r="V957" s="820"/>
      <c r="W957" s="820"/>
      <c r="X957" s="820"/>
      <c r="Y957" s="820"/>
      <c r="Z957" s="820"/>
    </row>
    <row r="958" spans="1:26" ht="15.75">
      <c r="A958" s="889"/>
      <c r="B958" s="862" t="s">
        <v>7908</v>
      </c>
      <c r="C958" s="880"/>
      <c r="D958" s="868" t="s">
        <v>2336</v>
      </c>
      <c r="E958" s="879"/>
      <c r="F958" s="838" t="s">
        <v>7898</v>
      </c>
      <c r="G958" s="826"/>
      <c r="H958" s="820"/>
      <c r="J958" s="820"/>
      <c r="K958" s="9"/>
      <c r="L958" s="820"/>
      <c r="M958" s="820"/>
      <c r="N958" s="820"/>
      <c r="O958" s="820"/>
      <c r="P958" s="820"/>
      <c r="Q958" s="820"/>
      <c r="R958" s="820"/>
      <c r="S958" s="820"/>
      <c r="T958" s="820"/>
      <c r="U958" s="820"/>
      <c r="V958" s="820"/>
      <c r="W958" s="820"/>
      <c r="X958" s="820"/>
      <c r="Y958" s="820"/>
      <c r="Z958" s="820"/>
    </row>
    <row r="959" spans="1:26" ht="15.75">
      <c r="A959" s="889" t="s">
        <v>7909</v>
      </c>
      <c r="B959" s="862"/>
      <c r="C959" s="880"/>
      <c r="D959" s="880"/>
      <c r="E959" s="879"/>
      <c r="F959" s="838" t="s">
        <v>7898</v>
      </c>
      <c r="G959" s="826"/>
      <c r="H959" s="820"/>
      <c r="J959" s="820"/>
      <c r="K959" s="9"/>
      <c r="L959" s="820"/>
      <c r="M959" s="820"/>
      <c r="N959" s="820"/>
      <c r="O959" s="820"/>
      <c r="P959" s="820"/>
      <c r="Q959" s="820"/>
      <c r="R959" s="820"/>
      <c r="S959" s="820"/>
      <c r="T959" s="820"/>
      <c r="U959" s="820"/>
      <c r="V959" s="820"/>
      <c r="W959" s="820"/>
      <c r="X959" s="820"/>
      <c r="Y959" s="820"/>
      <c r="Z959" s="820"/>
    </row>
    <row r="960" spans="1:26" ht="30.75">
      <c r="A960" s="889"/>
      <c r="B960" s="862" t="s">
        <v>7910</v>
      </c>
      <c r="C960" s="880"/>
      <c r="D960" s="868" t="s">
        <v>2336</v>
      </c>
      <c r="E960" s="879"/>
      <c r="F960" s="838" t="s">
        <v>7898</v>
      </c>
      <c r="G960" s="826"/>
      <c r="H960" s="820"/>
      <c r="J960" s="820"/>
      <c r="K960" s="9"/>
      <c r="L960" s="820"/>
      <c r="M960" s="820"/>
      <c r="N960" s="820"/>
      <c r="O960" s="820"/>
      <c r="P960" s="820"/>
      <c r="Q960" s="820"/>
      <c r="R960" s="820"/>
      <c r="S960" s="820"/>
      <c r="T960" s="820"/>
      <c r="U960" s="820"/>
      <c r="V960" s="820"/>
      <c r="W960" s="820"/>
      <c r="X960" s="820"/>
      <c r="Y960" s="820"/>
      <c r="Z960" s="820"/>
    </row>
    <row r="961" spans="1:26" ht="15.75">
      <c r="A961" s="839" t="s">
        <v>7911</v>
      </c>
      <c r="B961" s="886"/>
      <c r="C961" s="943"/>
      <c r="D961" s="943"/>
      <c r="E961" s="885"/>
      <c r="F961" s="944"/>
      <c r="G961" s="826"/>
      <c r="H961" s="820"/>
      <c r="J961" s="820"/>
      <c r="K961" s="9"/>
      <c r="L961" s="820"/>
      <c r="M961" s="820"/>
      <c r="N961" s="820"/>
      <c r="O961" s="820"/>
      <c r="P961" s="820"/>
      <c r="Q961" s="820"/>
      <c r="R961" s="820"/>
      <c r="S961" s="820"/>
      <c r="T961" s="820"/>
      <c r="U961" s="820"/>
      <c r="V961" s="820"/>
      <c r="W961" s="820"/>
      <c r="X961" s="820"/>
      <c r="Y961" s="820"/>
      <c r="Z961" s="820"/>
    </row>
    <row r="962" spans="1:26" ht="60.75">
      <c r="A962" s="817"/>
      <c r="B962" s="862" t="s">
        <v>7912</v>
      </c>
      <c r="C962" s="880"/>
      <c r="D962" s="868" t="s">
        <v>2336</v>
      </c>
      <c r="E962" s="879"/>
      <c r="F962" s="838" t="s">
        <v>7898</v>
      </c>
      <c r="G962" s="826"/>
      <c r="H962" s="820"/>
      <c r="J962" s="820"/>
      <c r="K962" s="9"/>
      <c r="L962" s="820"/>
      <c r="M962" s="820"/>
      <c r="N962" s="820"/>
      <c r="O962" s="820"/>
      <c r="P962" s="820"/>
      <c r="Q962" s="820"/>
      <c r="R962" s="820"/>
      <c r="S962" s="820"/>
      <c r="T962" s="820"/>
      <c r="U962" s="820"/>
      <c r="V962" s="820"/>
      <c r="W962" s="820"/>
      <c r="X962" s="820"/>
      <c r="Y962" s="820"/>
      <c r="Z962" s="820"/>
    </row>
    <row r="963" spans="1:26" ht="30.75">
      <c r="A963" s="817"/>
      <c r="B963" s="862" t="s">
        <v>7913</v>
      </c>
      <c r="C963" s="880"/>
      <c r="D963" s="868" t="s">
        <v>2336</v>
      </c>
      <c r="E963" s="879"/>
      <c r="F963" s="838" t="s">
        <v>7898</v>
      </c>
      <c r="G963" s="826"/>
      <c r="H963" s="820"/>
      <c r="J963" s="820"/>
      <c r="K963" s="9"/>
      <c r="L963" s="820"/>
      <c r="M963" s="820"/>
      <c r="N963" s="820"/>
      <c r="O963" s="820"/>
      <c r="P963" s="820"/>
      <c r="Q963" s="820"/>
      <c r="R963" s="820"/>
      <c r="S963" s="820"/>
      <c r="T963" s="820"/>
      <c r="U963" s="820"/>
      <c r="V963" s="820"/>
      <c r="W963" s="820"/>
      <c r="X963" s="820"/>
      <c r="Y963" s="820"/>
      <c r="Z963" s="820"/>
    </row>
    <row r="964" spans="1:26" ht="15.75">
      <c r="A964" s="817"/>
      <c r="B964" s="862" t="s">
        <v>7914</v>
      </c>
      <c r="C964" s="880"/>
      <c r="D964" s="868" t="s">
        <v>2336</v>
      </c>
      <c r="E964" s="879"/>
      <c r="F964" s="838" t="s">
        <v>7898</v>
      </c>
      <c r="G964" s="826"/>
      <c r="H964" s="820"/>
      <c r="J964" s="820"/>
      <c r="K964" s="9"/>
      <c r="L964" s="820"/>
      <c r="M964" s="820"/>
      <c r="N964" s="820"/>
      <c r="O964" s="820"/>
      <c r="P964" s="820"/>
      <c r="Q964" s="820"/>
      <c r="R964" s="820"/>
      <c r="S964" s="820"/>
      <c r="T964" s="820"/>
      <c r="U964" s="820"/>
      <c r="V964" s="820"/>
      <c r="W964" s="820"/>
      <c r="X964" s="820"/>
      <c r="Y964" s="820"/>
      <c r="Z964" s="820"/>
    </row>
    <row r="965" spans="1:26" ht="45.75">
      <c r="A965" s="817"/>
      <c r="B965" s="862" t="s">
        <v>7915</v>
      </c>
      <c r="C965" s="880"/>
      <c r="D965" s="868" t="s">
        <v>2336</v>
      </c>
      <c r="E965" s="879"/>
      <c r="F965" s="838" t="s">
        <v>7898</v>
      </c>
      <c r="G965" s="826"/>
      <c r="H965" s="820"/>
      <c r="J965" s="820"/>
      <c r="K965" s="9"/>
      <c r="L965" s="820"/>
      <c r="M965" s="820"/>
      <c r="N965" s="820"/>
      <c r="O965" s="820"/>
      <c r="P965" s="820"/>
      <c r="Q965" s="820"/>
      <c r="R965" s="820"/>
      <c r="S965" s="820"/>
      <c r="T965" s="820"/>
      <c r="U965" s="820"/>
      <c r="V965" s="820"/>
      <c r="W965" s="820"/>
      <c r="X965" s="820"/>
      <c r="Y965" s="820"/>
      <c r="Z965" s="820"/>
    </row>
    <row r="966" spans="1:26" ht="75.75">
      <c r="A966" s="817"/>
      <c r="B966" s="862" t="s">
        <v>7916</v>
      </c>
      <c r="C966" s="880"/>
      <c r="D966" s="868" t="s">
        <v>2336</v>
      </c>
      <c r="E966" s="879"/>
      <c r="F966" s="838" t="s">
        <v>7898</v>
      </c>
      <c r="G966" s="826"/>
      <c r="H966" s="820"/>
      <c r="J966" s="820"/>
      <c r="K966" s="9"/>
      <c r="L966" s="820"/>
      <c r="M966" s="820"/>
      <c r="N966" s="820"/>
      <c r="O966" s="820"/>
      <c r="P966" s="820"/>
      <c r="Q966" s="820"/>
      <c r="R966" s="820"/>
      <c r="S966" s="820"/>
      <c r="T966" s="820"/>
      <c r="U966" s="820"/>
      <c r="V966" s="820"/>
      <c r="W966" s="820"/>
      <c r="X966" s="820"/>
      <c r="Y966" s="820"/>
      <c r="Z966" s="820"/>
    </row>
    <row r="967" spans="1:26" ht="135.75">
      <c r="A967" s="817"/>
      <c r="B967" s="862" t="s">
        <v>7917</v>
      </c>
      <c r="C967" s="880"/>
      <c r="D967" s="868" t="s">
        <v>2336</v>
      </c>
      <c r="E967" s="879"/>
      <c r="F967" s="838" t="s">
        <v>7898</v>
      </c>
      <c r="G967" s="826"/>
      <c r="H967" s="820"/>
      <c r="J967" s="820"/>
      <c r="K967" s="9"/>
      <c r="L967" s="820"/>
      <c r="M967" s="820"/>
      <c r="N967" s="820"/>
      <c r="O967" s="820"/>
      <c r="P967" s="820"/>
      <c r="Q967" s="820"/>
      <c r="R967" s="820"/>
      <c r="S967" s="820"/>
      <c r="T967" s="820"/>
      <c r="U967" s="820"/>
      <c r="V967" s="820"/>
      <c r="W967" s="820"/>
      <c r="X967" s="820"/>
      <c r="Y967" s="820"/>
      <c r="Z967" s="820"/>
    </row>
    <row r="968" spans="1:26" ht="240.75">
      <c r="A968" s="817"/>
      <c r="B968" s="862" t="s">
        <v>7918</v>
      </c>
      <c r="C968" s="880"/>
      <c r="D968" s="868" t="s">
        <v>2336</v>
      </c>
      <c r="E968" s="879"/>
      <c r="F968" s="838" t="s">
        <v>7898</v>
      </c>
      <c r="G968" s="826"/>
      <c r="H968" s="820"/>
      <c r="J968" s="820"/>
      <c r="K968" s="9"/>
      <c r="L968" s="820"/>
      <c r="M968" s="820"/>
      <c r="N968" s="820"/>
      <c r="O968" s="820"/>
      <c r="P968" s="820"/>
      <c r="Q968" s="820"/>
      <c r="R968" s="820"/>
      <c r="S968" s="820"/>
      <c r="T968" s="820"/>
      <c r="U968" s="820"/>
      <c r="V968" s="820"/>
      <c r="W968" s="820"/>
      <c r="X968" s="820"/>
      <c r="Y968" s="820"/>
      <c r="Z968" s="820"/>
    </row>
    <row r="969" spans="1:26" ht="75.75">
      <c r="A969" s="817"/>
      <c r="B969" s="862" t="s">
        <v>7919</v>
      </c>
      <c r="C969" s="880"/>
      <c r="D969" s="868" t="s">
        <v>2336</v>
      </c>
      <c r="E969" s="879"/>
      <c r="F969" s="838" t="s">
        <v>7898</v>
      </c>
      <c r="G969" s="826"/>
      <c r="H969" s="820"/>
      <c r="J969" s="820"/>
      <c r="K969" s="9"/>
      <c r="L969" s="820"/>
      <c r="M969" s="820"/>
      <c r="N969" s="820"/>
      <c r="O969" s="820"/>
      <c r="P969" s="820"/>
      <c r="Q969" s="820"/>
      <c r="R969" s="820"/>
      <c r="S969" s="820"/>
      <c r="T969" s="820"/>
      <c r="U969" s="820"/>
      <c r="V969" s="820"/>
      <c r="W969" s="820"/>
      <c r="X969" s="820"/>
      <c r="Y969" s="820"/>
      <c r="Z969" s="820"/>
    </row>
    <row r="970" spans="1:26" ht="45.75">
      <c r="A970" s="817"/>
      <c r="B970" s="862" t="s">
        <v>7920</v>
      </c>
      <c r="C970" s="880"/>
      <c r="D970" s="868" t="s">
        <v>2336</v>
      </c>
      <c r="E970" s="879"/>
      <c r="F970" s="838" t="s">
        <v>7898</v>
      </c>
      <c r="G970" s="826"/>
      <c r="H970" s="820"/>
      <c r="J970" s="820"/>
      <c r="K970" s="9"/>
      <c r="L970" s="820"/>
      <c r="M970" s="820"/>
      <c r="N970" s="820"/>
      <c r="O970" s="820"/>
      <c r="P970" s="820"/>
      <c r="Q970" s="820"/>
      <c r="R970" s="820"/>
      <c r="S970" s="820"/>
      <c r="T970" s="820"/>
      <c r="U970" s="820"/>
      <c r="V970" s="820"/>
      <c r="W970" s="820"/>
      <c r="X970" s="820"/>
      <c r="Y970" s="820"/>
      <c r="Z970" s="820"/>
    </row>
    <row r="971" spans="1:26" ht="30.75">
      <c r="A971" s="817"/>
      <c r="B971" s="862" t="s">
        <v>7921</v>
      </c>
      <c r="C971" s="880"/>
      <c r="D971" s="868" t="s">
        <v>2336</v>
      </c>
      <c r="E971" s="879"/>
      <c r="F971" s="838" t="s">
        <v>7898</v>
      </c>
      <c r="G971" s="826"/>
      <c r="H971" s="820"/>
      <c r="J971" s="820"/>
      <c r="K971" s="9"/>
      <c r="L971" s="820"/>
      <c r="M971" s="820"/>
      <c r="N971" s="820"/>
      <c r="O971" s="820"/>
      <c r="P971" s="820"/>
      <c r="Q971" s="820"/>
      <c r="R971" s="820"/>
      <c r="S971" s="820"/>
      <c r="T971" s="820"/>
      <c r="U971" s="820"/>
      <c r="V971" s="820"/>
      <c r="W971" s="820"/>
      <c r="X971" s="820"/>
      <c r="Y971" s="820"/>
      <c r="Z971" s="820"/>
    </row>
    <row r="972" spans="1:26" ht="45.75">
      <c r="A972" s="817"/>
      <c r="B972" s="862" t="s">
        <v>7922</v>
      </c>
      <c r="C972" s="880"/>
      <c r="D972" s="868" t="s">
        <v>2336</v>
      </c>
      <c r="E972" s="879"/>
      <c r="F972" s="838" t="s">
        <v>7898</v>
      </c>
      <c r="G972" s="826"/>
      <c r="H972" s="820"/>
      <c r="J972" s="820"/>
      <c r="K972" s="9"/>
      <c r="L972" s="820"/>
      <c r="M972" s="820"/>
      <c r="N972" s="820"/>
      <c r="O972" s="820"/>
      <c r="P972" s="820"/>
      <c r="Q972" s="820"/>
      <c r="R972" s="820"/>
      <c r="S972" s="820"/>
      <c r="T972" s="820"/>
      <c r="U972" s="820"/>
      <c r="V972" s="820"/>
      <c r="W972" s="820"/>
      <c r="X972" s="820"/>
      <c r="Y972" s="820"/>
      <c r="Z972" s="820"/>
    </row>
    <row r="973" spans="1:26" ht="15.75">
      <c r="A973" s="817" t="s">
        <v>7923</v>
      </c>
      <c r="B973" s="862"/>
      <c r="C973" s="880"/>
      <c r="D973" s="868" t="s">
        <v>2336</v>
      </c>
      <c r="E973" s="879"/>
      <c r="F973" s="838" t="s">
        <v>7898</v>
      </c>
      <c r="G973" s="826"/>
      <c r="H973" s="820"/>
      <c r="J973" s="820"/>
      <c r="K973" s="9"/>
      <c r="L973" s="820"/>
      <c r="M973" s="820"/>
      <c r="N973" s="820"/>
      <c r="O973" s="820"/>
      <c r="P973" s="820"/>
      <c r="Q973" s="820"/>
      <c r="R973" s="820"/>
      <c r="S973" s="820"/>
      <c r="T973" s="820"/>
      <c r="U973" s="820"/>
      <c r="V973" s="820"/>
      <c r="W973" s="820"/>
      <c r="X973" s="820"/>
      <c r="Y973" s="820"/>
      <c r="Z973" s="820"/>
    </row>
    <row r="974" spans="1:26" ht="45.75">
      <c r="A974" s="817"/>
      <c r="B974" s="862" t="s">
        <v>7924</v>
      </c>
      <c r="C974" s="880"/>
      <c r="D974" s="868" t="s">
        <v>2336</v>
      </c>
      <c r="E974" s="879"/>
      <c r="F974" s="838" t="s">
        <v>7898</v>
      </c>
      <c r="G974" s="826"/>
      <c r="H974" s="820"/>
      <c r="J974" s="820"/>
      <c r="K974" s="9"/>
      <c r="L974" s="820"/>
      <c r="M974" s="820"/>
      <c r="N974" s="820"/>
      <c r="O974" s="820"/>
      <c r="P974" s="820"/>
      <c r="Q974" s="820"/>
      <c r="R974" s="820"/>
      <c r="S974" s="820"/>
      <c r="T974" s="820"/>
      <c r="U974" s="820"/>
      <c r="V974" s="820"/>
      <c r="W974" s="820"/>
      <c r="X974" s="820"/>
      <c r="Y974" s="820"/>
      <c r="Z974" s="820"/>
    </row>
    <row r="975" spans="1:26" ht="30.75">
      <c r="A975" s="817"/>
      <c r="B975" s="862" t="s">
        <v>7925</v>
      </c>
      <c r="C975" s="880"/>
      <c r="D975" s="868" t="s">
        <v>2336</v>
      </c>
      <c r="E975" s="879"/>
      <c r="F975" s="838" t="s">
        <v>7898</v>
      </c>
      <c r="G975" s="826"/>
      <c r="H975" s="820"/>
      <c r="J975" s="820"/>
      <c r="K975" s="9"/>
      <c r="L975" s="820"/>
      <c r="M975" s="820"/>
      <c r="N975" s="820"/>
      <c r="O975" s="820"/>
      <c r="P975" s="820"/>
      <c r="Q975" s="820"/>
      <c r="R975" s="820"/>
      <c r="S975" s="820"/>
      <c r="T975" s="820"/>
      <c r="U975" s="820"/>
      <c r="V975" s="820"/>
      <c r="W975" s="820"/>
      <c r="X975" s="820"/>
      <c r="Y975" s="820"/>
      <c r="Z975" s="820"/>
    </row>
    <row r="976" spans="1:26" ht="15.75">
      <c r="A976" s="839" t="s">
        <v>7926</v>
      </c>
      <c r="B976" s="886"/>
      <c r="C976" s="943"/>
      <c r="D976" s="943"/>
      <c r="E976" s="885"/>
      <c r="F976" s="944"/>
      <c r="G976" s="826"/>
      <c r="H976" s="820"/>
      <c r="J976" s="820"/>
      <c r="K976" s="9"/>
      <c r="L976" s="820"/>
      <c r="M976" s="820"/>
      <c r="N976" s="820"/>
      <c r="O976" s="820"/>
      <c r="P976" s="820"/>
      <c r="Q976" s="820"/>
      <c r="R976" s="820"/>
      <c r="S976" s="820"/>
      <c r="T976" s="820"/>
      <c r="U976" s="820"/>
      <c r="V976" s="820"/>
      <c r="W976" s="820"/>
      <c r="X976" s="820"/>
      <c r="Y976" s="820"/>
      <c r="Z976" s="820"/>
    </row>
    <row r="977" spans="1:26" ht="135.75">
      <c r="A977" s="817"/>
      <c r="B977" s="954" t="s">
        <v>7927</v>
      </c>
      <c r="C977" s="955" t="s">
        <v>3250</v>
      </c>
      <c r="D977" s="956" t="s">
        <v>2336</v>
      </c>
      <c r="E977" s="955"/>
      <c r="F977" s="957" t="s">
        <v>7928</v>
      </c>
      <c r="G977" s="826"/>
      <c r="H977" s="892" t="s">
        <v>7929</v>
      </c>
      <c r="J977" s="820"/>
      <c r="K977" s="9"/>
      <c r="L977" s="820"/>
      <c r="M977" s="820"/>
      <c r="N977" s="820"/>
      <c r="O977" s="820"/>
      <c r="P977" s="820"/>
      <c r="Q977" s="820"/>
      <c r="R977" s="820"/>
      <c r="S977" s="820"/>
      <c r="T977" s="820"/>
      <c r="U977" s="820"/>
      <c r="V977" s="820"/>
      <c r="W977" s="820"/>
      <c r="X977" s="820"/>
      <c r="Y977" s="820"/>
      <c r="Z977" s="820"/>
    </row>
    <row r="978" spans="1:26" ht="30.75">
      <c r="A978" s="817"/>
      <c r="B978" s="954" t="s">
        <v>7930</v>
      </c>
      <c r="C978" s="955"/>
      <c r="D978" s="958" t="s">
        <v>2336</v>
      </c>
      <c r="E978" s="955"/>
      <c r="F978" s="959" t="s">
        <v>7898</v>
      </c>
      <c r="G978" s="826"/>
      <c r="H978" s="892" t="s">
        <v>7931</v>
      </c>
      <c r="J978" s="820"/>
      <c r="K978" s="9"/>
      <c r="L978" s="820"/>
      <c r="M978" s="820"/>
      <c r="N978" s="820"/>
      <c r="O978" s="820"/>
      <c r="P978" s="820"/>
      <c r="Q978" s="820"/>
      <c r="R978" s="820"/>
      <c r="S978" s="820"/>
      <c r="T978" s="820"/>
      <c r="U978" s="820"/>
      <c r="V978" s="820"/>
      <c r="W978" s="820"/>
      <c r="X978" s="820"/>
      <c r="Y978" s="820"/>
      <c r="Z978" s="820"/>
    </row>
    <row r="979" spans="1:26" ht="15.75">
      <c r="A979" s="839" t="s">
        <v>7932</v>
      </c>
      <c r="B979" s="886"/>
      <c r="C979" s="943"/>
      <c r="D979" s="943"/>
      <c r="E979" s="885"/>
      <c r="F979" s="944"/>
      <c r="G979" s="826"/>
      <c r="H979" s="820"/>
      <c r="J979" s="820"/>
      <c r="K979" s="9"/>
      <c r="L979" s="820"/>
      <c r="M979" s="820"/>
      <c r="N979" s="820"/>
      <c r="O979" s="820"/>
      <c r="P979" s="820"/>
      <c r="Q979" s="820"/>
      <c r="R979" s="820"/>
      <c r="S979" s="820"/>
      <c r="T979" s="820"/>
      <c r="U979" s="820"/>
      <c r="V979" s="820"/>
      <c r="W979" s="820"/>
      <c r="X979" s="820"/>
      <c r="Y979" s="820"/>
      <c r="Z979" s="820"/>
    </row>
    <row r="980" spans="1:26" ht="30.75">
      <c r="A980" s="817"/>
      <c r="B980" s="862" t="s">
        <v>7933</v>
      </c>
      <c r="C980" s="868" t="s">
        <v>2170</v>
      </c>
      <c r="D980" s="880"/>
      <c r="E980" s="879"/>
      <c r="F980" s="881"/>
      <c r="H980" s="820"/>
      <c r="J980" s="820"/>
      <c r="K980" s="9"/>
      <c r="L980" s="820"/>
      <c r="M980" s="820"/>
      <c r="N980" s="820"/>
      <c r="O980" s="820"/>
      <c r="P980" s="820"/>
      <c r="Q980" s="820"/>
      <c r="R980" s="820"/>
      <c r="S980" s="820"/>
      <c r="T980" s="820"/>
      <c r="U980" s="820"/>
      <c r="V980" s="820"/>
      <c r="W980" s="820"/>
      <c r="X980" s="820"/>
      <c r="Y980" s="820"/>
      <c r="Z980" s="820"/>
    </row>
    <row r="981" spans="1:26" ht="180.75">
      <c r="A981" s="817"/>
      <c r="B981" s="862" t="s">
        <v>7934</v>
      </c>
      <c r="C981" s="868" t="s">
        <v>2170</v>
      </c>
      <c r="D981" s="880"/>
      <c r="E981" s="879"/>
      <c r="F981" s="881"/>
      <c r="G981" s="826"/>
      <c r="H981" s="820"/>
      <c r="J981" s="820"/>
      <c r="K981" s="9"/>
      <c r="L981" s="820"/>
      <c r="M981" s="820"/>
      <c r="N981" s="820"/>
      <c r="O981" s="820"/>
      <c r="P981" s="820"/>
      <c r="Q981" s="820"/>
      <c r="R981" s="820"/>
      <c r="S981" s="820"/>
      <c r="T981" s="820"/>
      <c r="U981" s="820"/>
      <c r="V981" s="820"/>
      <c r="W981" s="820"/>
      <c r="X981" s="820"/>
      <c r="Y981" s="820"/>
      <c r="Z981" s="820"/>
    </row>
    <row r="982" spans="1:26" ht="45.75">
      <c r="A982" s="817"/>
      <c r="B982" s="912" t="s">
        <v>7935</v>
      </c>
      <c r="C982" s="868" t="s">
        <v>2170</v>
      </c>
      <c r="D982" s="880"/>
      <c r="E982" s="879"/>
      <c r="F982" s="881"/>
      <c r="G982" s="826"/>
      <c r="H982" s="820"/>
      <c r="J982" s="820"/>
      <c r="K982" s="9"/>
      <c r="L982" s="820"/>
      <c r="M982" s="820"/>
      <c r="N982" s="820"/>
      <c r="O982" s="820"/>
      <c r="P982" s="820"/>
      <c r="Q982" s="820"/>
      <c r="R982" s="820"/>
      <c r="S982" s="820"/>
      <c r="T982" s="820"/>
      <c r="U982" s="820"/>
      <c r="V982" s="820"/>
      <c r="W982" s="820"/>
      <c r="X982" s="820"/>
      <c r="Y982" s="820"/>
      <c r="Z982" s="820"/>
    </row>
    <row r="983" spans="1:26" ht="15.75">
      <c r="A983" s="882" t="s">
        <v>7936</v>
      </c>
      <c r="B983" s="883"/>
      <c r="C983" s="943"/>
      <c r="D983" s="943"/>
      <c r="E983" s="885"/>
      <c r="F983" s="944"/>
      <c r="G983" s="829"/>
      <c r="H983" s="820"/>
      <c r="J983" s="820"/>
      <c r="K983" s="9"/>
      <c r="L983" s="820"/>
      <c r="M983" s="820"/>
      <c r="N983" s="820"/>
      <c r="O983" s="820"/>
      <c r="P983" s="820"/>
      <c r="Q983" s="820"/>
      <c r="R983" s="820"/>
      <c r="S983" s="820"/>
      <c r="T983" s="820"/>
      <c r="U983" s="820"/>
      <c r="V983" s="820"/>
      <c r="W983" s="820"/>
      <c r="X983" s="820"/>
      <c r="Y983" s="820"/>
      <c r="Z983" s="820"/>
    </row>
    <row r="984" spans="1:26" ht="15.75">
      <c r="A984" s="839" t="s">
        <v>7937</v>
      </c>
      <c r="B984" s="883"/>
      <c r="C984" s="943"/>
      <c r="D984" s="943"/>
      <c r="E984" s="885"/>
      <c r="F984" s="944"/>
      <c r="G984" s="829"/>
      <c r="H984" s="820"/>
      <c r="J984" s="820"/>
      <c r="K984" s="9"/>
      <c r="L984" s="820"/>
      <c r="M984" s="820"/>
      <c r="N984" s="820"/>
      <c r="O984" s="820"/>
      <c r="P984" s="820"/>
      <c r="Q984" s="820"/>
      <c r="R984" s="820"/>
      <c r="S984" s="820"/>
      <c r="T984" s="820"/>
      <c r="U984" s="820"/>
      <c r="V984" s="820"/>
      <c r="W984" s="820"/>
      <c r="X984" s="820"/>
      <c r="Y984" s="820"/>
      <c r="Z984" s="820"/>
    </row>
    <row r="985" spans="1:26" ht="30.75">
      <c r="A985" s="817"/>
      <c r="B985" s="862" t="s">
        <v>7938</v>
      </c>
      <c r="C985" s="832" t="s">
        <v>2170</v>
      </c>
      <c r="D985" s="880"/>
      <c r="E985" s="879"/>
      <c r="F985" s="881"/>
      <c r="G985" s="826"/>
      <c r="H985" s="820"/>
      <c r="J985" s="820"/>
      <c r="K985" s="9"/>
      <c r="L985" s="820"/>
      <c r="M985" s="820"/>
      <c r="N985" s="820"/>
      <c r="O985" s="820"/>
      <c r="P985" s="820"/>
      <c r="Q985" s="820"/>
      <c r="R985" s="820"/>
      <c r="S985" s="820"/>
      <c r="T985" s="820"/>
      <c r="U985" s="820"/>
      <c r="V985" s="820"/>
      <c r="W985" s="820"/>
      <c r="X985" s="820"/>
      <c r="Y985" s="820"/>
      <c r="Z985" s="820"/>
    </row>
    <row r="986" spans="1:26" ht="30.75">
      <c r="A986" s="831"/>
      <c r="B986" s="862" t="s">
        <v>7939</v>
      </c>
      <c r="C986" s="879" t="s">
        <v>2170</v>
      </c>
      <c r="D986" s="879"/>
      <c r="E986" s="879"/>
      <c r="F986" s="879"/>
      <c r="G986" s="826"/>
      <c r="H986" s="820"/>
      <c r="J986" s="820"/>
      <c r="K986" s="9"/>
      <c r="L986" s="820"/>
      <c r="M986" s="820"/>
      <c r="N986" s="820"/>
      <c r="O986" s="820"/>
      <c r="P986" s="820"/>
      <c r="Q986" s="820"/>
      <c r="R986" s="820"/>
      <c r="S986" s="820"/>
      <c r="T986" s="820"/>
      <c r="U986" s="820"/>
      <c r="V986" s="820"/>
      <c r="W986" s="820"/>
      <c r="X986" s="820"/>
      <c r="Y986" s="820"/>
      <c r="Z986" s="820"/>
    </row>
    <row r="987" spans="1:26" ht="30.75">
      <c r="A987" s="831"/>
      <c r="B987" s="862" t="s">
        <v>7940</v>
      </c>
      <c r="C987" s="879" t="s">
        <v>2170</v>
      </c>
      <c r="D987" s="879"/>
      <c r="E987" s="879"/>
      <c r="F987" s="879"/>
      <c r="G987" s="826"/>
      <c r="H987" s="820"/>
      <c r="J987" s="820"/>
      <c r="K987" s="9"/>
      <c r="L987" s="820"/>
      <c r="M987" s="820"/>
      <c r="N987" s="820"/>
      <c r="O987" s="820"/>
      <c r="P987" s="820"/>
      <c r="Q987" s="820"/>
      <c r="R987" s="820"/>
      <c r="S987" s="820"/>
      <c r="T987" s="820"/>
      <c r="U987" s="820"/>
      <c r="V987" s="820"/>
      <c r="W987" s="820"/>
      <c r="X987" s="820"/>
      <c r="Y987" s="820"/>
      <c r="Z987" s="820"/>
    </row>
    <row r="988" spans="1:26" ht="45.75">
      <c r="A988" s="817"/>
      <c r="B988" s="862" t="s">
        <v>7941</v>
      </c>
      <c r="C988" s="832" t="s">
        <v>2170</v>
      </c>
      <c r="D988" s="879"/>
      <c r="E988" s="879"/>
      <c r="F988" s="881"/>
      <c r="G988" s="826"/>
      <c r="H988" s="820"/>
      <c r="J988" s="820"/>
      <c r="K988" s="9"/>
      <c r="L988" s="820"/>
      <c r="M988" s="820"/>
      <c r="N988" s="820"/>
      <c r="O988" s="820"/>
      <c r="P988" s="820"/>
      <c r="Q988" s="820"/>
      <c r="R988" s="820"/>
      <c r="S988" s="820"/>
      <c r="T988" s="820"/>
      <c r="U988" s="820"/>
      <c r="V988" s="820"/>
      <c r="W988" s="820"/>
      <c r="X988" s="820"/>
      <c r="Y988" s="820"/>
      <c r="Z988" s="820"/>
    </row>
    <row r="989" spans="1:26" ht="30.75">
      <c r="A989" s="831"/>
      <c r="B989" s="862" t="s">
        <v>7942</v>
      </c>
      <c r="C989" s="879" t="s">
        <v>2170</v>
      </c>
      <c r="D989" s="879"/>
      <c r="E989" s="879"/>
      <c r="F989" s="879"/>
      <c r="G989" s="826"/>
      <c r="H989" s="820"/>
      <c r="J989" s="820"/>
      <c r="K989" s="9"/>
      <c r="L989" s="820"/>
      <c r="M989" s="820"/>
      <c r="N989" s="820"/>
      <c r="O989" s="820"/>
      <c r="P989" s="820"/>
      <c r="Q989" s="820"/>
      <c r="R989" s="820"/>
      <c r="S989" s="820"/>
      <c r="T989" s="820"/>
      <c r="U989" s="820"/>
      <c r="V989" s="820"/>
      <c r="W989" s="820"/>
      <c r="X989" s="820"/>
      <c r="Y989" s="820"/>
      <c r="Z989" s="820"/>
    </row>
    <row r="990" spans="1:26" ht="15.75">
      <c r="A990" s="859" t="s">
        <v>7943</v>
      </c>
      <c r="B990" s="862"/>
      <c r="C990" s="879"/>
      <c r="D990" s="879"/>
      <c r="E990" s="879"/>
      <c r="F990" s="879"/>
      <c r="G990" s="826"/>
      <c r="H990" s="820"/>
      <c r="J990" s="820"/>
      <c r="K990" s="9"/>
      <c r="L990" s="820"/>
      <c r="M990" s="820"/>
      <c r="N990" s="820"/>
      <c r="O990" s="820"/>
      <c r="P990" s="820"/>
      <c r="Q990" s="820"/>
      <c r="R990" s="820"/>
      <c r="S990" s="820"/>
      <c r="T990" s="820"/>
      <c r="U990" s="820"/>
      <c r="V990" s="820"/>
      <c r="W990" s="820"/>
      <c r="X990" s="820"/>
      <c r="Y990" s="820"/>
      <c r="Z990" s="820"/>
    </row>
    <row r="991" spans="1:26" ht="45.75">
      <c r="A991" s="831"/>
      <c r="B991" s="862" t="s">
        <v>7944</v>
      </c>
      <c r="C991" s="879" t="s">
        <v>2170</v>
      </c>
      <c r="D991" s="879"/>
      <c r="E991" s="879"/>
      <c r="F991" s="879"/>
      <c r="G991" s="826"/>
      <c r="H991" s="820"/>
      <c r="J991" s="820"/>
      <c r="K991" s="9"/>
      <c r="L991" s="820"/>
      <c r="M991" s="820"/>
      <c r="N991" s="820"/>
      <c r="O991" s="820"/>
      <c r="P991" s="820"/>
      <c r="Q991" s="820"/>
      <c r="R991" s="820"/>
      <c r="S991" s="820"/>
      <c r="T991" s="820"/>
      <c r="U991" s="820"/>
      <c r="V991" s="820"/>
      <c r="W991" s="820"/>
      <c r="X991" s="820"/>
      <c r="Y991" s="820"/>
      <c r="Z991" s="820"/>
    </row>
    <row r="992" spans="1:26" ht="30.75">
      <c r="A992" s="831"/>
      <c r="B992" s="862" t="s">
        <v>7945</v>
      </c>
      <c r="C992" s="879" t="s">
        <v>2170</v>
      </c>
      <c r="D992" s="879"/>
      <c r="E992" s="879"/>
      <c r="F992" s="879"/>
      <c r="G992" s="826"/>
      <c r="H992" s="820"/>
      <c r="J992" s="820"/>
      <c r="K992" s="9"/>
      <c r="L992" s="820"/>
      <c r="M992" s="820"/>
      <c r="N992" s="820"/>
      <c r="O992" s="820"/>
      <c r="P992" s="820"/>
      <c r="Q992" s="820"/>
      <c r="R992" s="820"/>
      <c r="S992" s="820"/>
      <c r="T992" s="820"/>
      <c r="U992" s="820"/>
      <c r="V992" s="820"/>
      <c r="W992" s="820"/>
      <c r="X992" s="820"/>
      <c r="Y992" s="820"/>
      <c r="Z992" s="820"/>
    </row>
    <row r="993" spans="1:26" ht="47.25">
      <c r="A993" s="831"/>
      <c r="B993" s="862" t="s">
        <v>7946</v>
      </c>
      <c r="C993" s="955" t="s">
        <v>3250</v>
      </c>
      <c r="D993" s="960" t="s">
        <v>2336</v>
      </c>
      <c r="E993" s="955"/>
      <c r="F993" s="961" t="s">
        <v>7947</v>
      </c>
      <c r="G993" s="826"/>
      <c r="H993" s="892" t="s">
        <v>7948</v>
      </c>
      <c r="J993" s="820"/>
      <c r="K993" s="9"/>
      <c r="L993" s="820"/>
      <c r="M993" s="820"/>
      <c r="N993" s="820"/>
      <c r="O993" s="820"/>
      <c r="P993" s="820"/>
      <c r="Q993" s="820"/>
      <c r="R993" s="820"/>
      <c r="S993" s="820"/>
      <c r="T993" s="820"/>
      <c r="U993" s="820"/>
      <c r="V993" s="820"/>
      <c r="W993" s="820"/>
      <c r="X993" s="820"/>
      <c r="Y993" s="820"/>
      <c r="Z993" s="820"/>
    </row>
    <row r="994" spans="1:26" ht="47.25">
      <c r="A994" s="831"/>
      <c r="B994" s="862" t="s">
        <v>7949</v>
      </c>
      <c r="C994" s="955" t="s">
        <v>3250</v>
      </c>
      <c r="D994" s="960" t="s">
        <v>2336</v>
      </c>
      <c r="E994" s="955"/>
      <c r="F994" s="961" t="s">
        <v>7947</v>
      </c>
      <c r="G994" s="826"/>
      <c r="H994" s="892" t="s">
        <v>7948</v>
      </c>
      <c r="J994" s="820"/>
      <c r="K994" s="9"/>
      <c r="L994" s="820"/>
      <c r="M994" s="820"/>
      <c r="N994" s="820"/>
      <c r="O994" s="820"/>
      <c r="P994" s="820"/>
      <c r="Q994" s="820"/>
      <c r="R994" s="820"/>
      <c r="S994" s="820"/>
      <c r="T994" s="820"/>
      <c r="U994" s="820"/>
      <c r="V994" s="820"/>
      <c r="W994" s="820"/>
      <c r="X994" s="820"/>
      <c r="Y994" s="820"/>
      <c r="Z994" s="820"/>
    </row>
    <row r="995" spans="1:26" ht="47.25">
      <c r="A995" s="831"/>
      <c r="B995" s="862" t="s">
        <v>7950</v>
      </c>
      <c r="C995" s="955" t="s">
        <v>3250</v>
      </c>
      <c r="D995" s="960" t="s">
        <v>2336</v>
      </c>
      <c r="E995" s="955"/>
      <c r="F995" s="961" t="s">
        <v>7947</v>
      </c>
      <c r="G995" s="826"/>
      <c r="H995" s="892" t="s">
        <v>7948</v>
      </c>
      <c r="J995" s="820"/>
      <c r="K995" s="9"/>
      <c r="L995" s="820"/>
      <c r="M995" s="820"/>
      <c r="N995" s="820"/>
      <c r="O995" s="820"/>
      <c r="P995" s="820"/>
      <c r="Q995" s="820"/>
      <c r="R995" s="820"/>
      <c r="S995" s="820"/>
      <c r="T995" s="820"/>
      <c r="U995" s="820"/>
      <c r="V995" s="820"/>
      <c r="W995" s="820"/>
      <c r="X995" s="820"/>
      <c r="Y995" s="820"/>
      <c r="Z995" s="820"/>
    </row>
    <row r="996" spans="1:26" ht="30.75">
      <c r="A996" s="831"/>
      <c r="B996" s="862" t="s">
        <v>7951</v>
      </c>
      <c r="C996" s="879" t="s">
        <v>2170</v>
      </c>
      <c r="D996" s="879"/>
      <c r="E996" s="879"/>
      <c r="F996" s="879"/>
      <c r="G996" s="826"/>
      <c r="H996" s="820"/>
      <c r="J996" s="820"/>
      <c r="K996" s="9"/>
      <c r="L996" s="820"/>
      <c r="M996" s="820"/>
      <c r="N996" s="820"/>
      <c r="O996" s="820"/>
      <c r="P996" s="820"/>
      <c r="Q996" s="820"/>
      <c r="R996" s="820"/>
      <c r="S996" s="820"/>
      <c r="T996" s="820"/>
      <c r="U996" s="820"/>
      <c r="V996" s="820"/>
      <c r="W996" s="820"/>
      <c r="X996" s="820"/>
      <c r="Y996" s="820"/>
      <c r="Z996" s="820"/>
    </row>
    <row r="997" spans="1:26" ht="15.75">
      <c r="A997" s="839" t="s">
        <v>7952</v>
      </c>
      <c r="B997" s="883"/>
      <c r="C997" s="885"/>
      <c r="D997" s="885"/>
      <c r="E997" s="885"/>
      <c r="F997" s="885"/>
      <c r="G997" s="829"/>
      <c r="H997" s="820"/>
      <c r="J997" s="820"/>
      <c r="K997" s="9"/>
      <c r="L997" s="820"/>
      <c r="M997" s="820"/>
      <c r="N997" s="820"/>
      <c r="O997" s="820"/>
      <c r="P997" s="820"/>
      <c r="Q997" s="820"/>
      <c r="R997" s="820"/>
      <c r="S997" s="820"/>
      <c r="T997" s="820"/>
      <c r="U997" s="820"/>
      <c r="V997" s="820"/>
      <c r="W997" s="820"/>
      <c r="X997" s="820"/>
      <c r="Y997" s="820"/>
      <c r="Z997" s="820"/>
    </row>
    <row r="998" spans="1:26" ht="30.75">
      <c r="A998" s="817"/>
      <c r="B998" s="862" t="s">
        <v>7953</v>
      </c>
      <c r="C998" s="879" t="s">
        <v>2170</v>
      </c>
      <c r="D998" s="879"/>
      <c r="E998" s="879"/>
      <c r="F998" s="879"/>
      <c r="G998" s="826"/>
      <c r="H998" s="820"/>
      <c r="J998" s="820"/>
      <c r="K998" s="9"/>
      <c r="L998" s="820"/>
      <c r="M998" s="820"/>
      <c r="N998" s="820"/>
      <c r="O998" s="820"/>
      <c r="P998" s="820"/>
      <c r="Q998" s="820"/>
      <c r="R998" s="820"/>
      <c r="S998" s="820"/>
      <c r="T998" s="820"/>
      <c r="U998" s="820"/>
      <c r="V998" s="820"/>
      <c r="W998" s="820"/>
      <c r="X998" s="820"/>
      <c r="Y998" s="820"/>
      <c r="Z998" s="820"/>
    </row>
    <row r="999" spans="1:26" ht="15.75">
      <c r="A999" s="839" t="s">
        <v>7954</v>
      </c>
      <c r="B999" s="883"/>
      <c r="C999" s="885"/>
      <c r="D999" s="885"/>
      <c r="E999" s="885"/>
      <c r="F999" s="885"/>
      <c r="G999" s="829"/>
      <c r="H999" s="820"/>
      <c r="J999" s="820"/>
      <c r="K999" s="9"/>
      <c r="L999" s="820"/>
      <c r="M999" s="820"/>
      <c r="N999" s="820"/>
      <c r="O999" s="820"/>
      <c r="P999" s="820"/>
      <c r="Q999" s="820"/>
      <c r="R999" s="820"/>
      <c r="S999" s="820"/>
      <c r="T999" s="820"/>
      <c r="U999" s="820"/>
      <c r="V999" s="820"/>
      <c r="W999" s="820"/>
      <c r="X999" s="820"/>
      <c r="Y999" s="820"/>
      <c r="Z999" s="820"/>
    </row>
    <row r="1000" spans="1:26" ht="30.75">
      <c r="A1000" s="831"/>
      <c r="B1000" s="862" t="s">
        <v>7955</v>
      </c>
      <c r="C1000" s="879" t="s">
        <v>2170</v>
      </c>
      <c r="D1000" s="879"/>
      <c r="E1000" s="879"/>
      <c r="F1000" s="879"/>
      <c r="G1000" s="826"/>
      <c r="H1000" s="820"/>
      <c r="J1000" s="820"/>
      <c r="K1000" s="9"/>
      <c r="L1000" s="820"/>
      <c r="M1000" s="820"/>
      <c r="N1000" s="820"/>
      <c r="O1000" s="820"/>
      <c r="P1000" s="820"/>
      <c r="Q1000" s="820"/>
      <c r="R1000" s="820"/>
      <c r="S1000" s="820"/>
      <c r="T1000" s="820"/>
      <c r="U1000" s="820"/>
      <c r="V1000" s="820"/>
      <c r="W1000" s="820"/>
      <c r="X1000" s="820"/>
      <c r="Y1000" s="820"/>
      <c r="Z1000" s="820"/>
    </row>
    <row r="1001" spans="1:26" ht="15.75">
      <c r="A1001" s="962"/>
      <c r="B1001" s="923" t="s">
        <v>7956</v>
      </c>
      <c r="C1001" s="879" t="s">
        <v>2170</v>
      </c>
      <c r="D1001" s="880"/>
      <c r="E1001" s="879"/>
      <c r="F1001" s="881"/>
      <c r="G1001" s="826"/>
      <c r="H1001" s="820"/>
      <c r="J1001" s="820"/>
      <c r="K1001" s="9"/>
      <c r="L1001" s="820"/>
      <c r="M1001" s="820"/>
      <c r="N1001" s="820"/>
      <c r="O1001" s="820"/>
      <c r="P1001" s="820"/>
      <c r="Q1001" s="820"/>
      <c r="R1001" s="820"/>
      <c r="S1001" s="820"/>
      <c r="T1001" s="820"/>
      <c r="U1001" s="820"/>
      <c r="V1001" s="820"/>
      <c r="W1001" s="820"/>
      <c r="X1001" s="820"/>
      <c r="Y1001" s="820"/>
      <c r="Z1001" s="820"/>
    </row>
    <row r="1002" spans="1:26" ht="30.75">
      <c r="A1002" s="962"/>
      <c r="B1002" s="862" t="s">
        <v>7957</v>
      </c>
      <c r="C1002" s="880"/>
      <c r="D1002" s="879"/>
      <c r="E1002" s="879" t="s">
        <v>2181</v>
      </c>
      <c r="F1002" s="838" t="s">
        <v>7958</v>
      </c>
      <c r="G1002" s="826"/>
      <c r="H1002" s="820"/>
      <c r="J1002" s="820"/>
      <c r="K1002" s="9"/>
      <c r="L1002" s="820"/>
      <c r="M1002" s="820"/>
      <c r="N1002" s="820"/>
      <c r="O1002" s="820"/>
      <c r="P1002" s="820"/>
      <c r="Q1002" s="820"/>
      <c r="R1002" s="820"/>
      <c r="S1002" s="820"/>
      <c r="T1002" s="820"/>
      <c r="U1002" s="820"/>
      <c r="V1002" s="820"/>
      <c r="W1002" s="820"/>
      <c r="X1002" s="820"/>
      <c r="Y1002" s="820"/>
      <c r="Z1002" s="820"/>
    </row>
    <row r="1003" spans="1:26" ht="225.75">
      <c r="A1003" s="817"/>
      <c r="B1003" s="862" t="s">
        <v>7959</v>
      </c>
      <c r="C1003" s="879" t="s">
        <v>2206</v>
      </c>
      <c r="D1003" s="879"/>
      <c r="E1003" s="879"/>
      <c r="F1003" s="858" t="s">
        <v>7960</v>
      </c>
      <c r="G1003" s="826"/>
      <c r="H1003" s="820"/>
      <c r="J1003" s="820"/>
      <c r="K1003" s="9"/>
      <c r="L1003" s="820"/>
      <c r="M1003" s="820"/>
      <c r="N1003" s="820"/>
      <c r="O1003" s="820"/>
      <c r="P1003" s="820"/>
      <c r="Q1003" s="820"/>
      <c r="R1003" s="820"/>
      <c r="S1003" s="820"/>
      <c r="T1003" s="820"/>
      <c r="U1003" s="820"/>
      <c r="V1003" s="820"/>
      <c r="W1003" s="820"/>
      <c r="X1003" s="820"/>
      <c r="Y1003" s="820"/>
      <c r="Z1003" s="820"/>
    </row>
    <row r="1004" spans="1:26" ht="357.75">
      <c r="A1004" s="962"/>
      <c r="B1004" s="862" t="s">
        <v>7961</v>
      </c>
      <c r="C1004" s="879" t="s">
        <v>2206</v>
      </c>
      <c r="D1004" s="879"/>
      <c r="E1004" s="879"/>
      <c r="F1004" s="858" t="s">
        <v>7962</v>
      </c>
      <c r="G1004" s="826"/>
      <c r="H1004" s="820"/>
      <c r="J1004" s="820"/>
      <c r="K1004" s="9"/>
      <c r="L1004" s="820"/>
      <c r="M1004" s="820"/>
      <c r="N1004" s="820"/>
      <c r="O1004" s="820"/>
      <c r="P1004" s="820"/>
      <c r="Q1004" s="820"/>
      <c r="R1004" s="820"/>
      <c r="S1004" s="820"/>
      <c r="T1004" s="820"/>
      <c r="U1004" s="820"/>
      <c r="V1004" s="820"/>
      <c r="W1004" s="820"/>
      <c r="X1004" s="820"/>
      <c r="Y1004" s="820"/>
      <c r="Z1004" s="820"/>
    </row>
    <row r="1005" spans="1:26" ht="14.25" customHeight="1">
      <c r="A1005" s="962"/>
      <c r="B1005" s="862" t="s">
        <v>7963</v>
      </c>
      <c r="C1005" s="879"/>
      <c r="D1005" s="879" t="s">
        <v>2336</v>
      </c>
      <c r="E1005" s="879"/>
      <c r="F1005" s="838" t="s">
        <v>7964</v>
      </c>
      <c r="G1005" s="826"/>
      <c r="H1005" s="820"/>
      <c r="J1005" s="820"/>
      <c r="K1005" s="9"/>
      <c r="L1005" s="820"/>
      <c r="M1005" s="820"/>
      <c r="N1005" s="820"/>
      <c r="O1005" s="820"/>
      <c r="P1005" s="820"/>
      <c r="Q1005" s="820"/>
      <c r="R1005" s="820"/>
      <c r="S1005" s="820"/>
      <c r="T1005" s="820"/>
      <c r="U1005" s="820"/>
      <c r="V1005" s="820"/>
      <c r="W1005" s="820"/>
      <c r="X1005" s="820"/>
      <c r="Y1005" s="820"/>
      <c r="Z1005" s="820"/>
    </row>
    <row r="1006" spans="1:26" ht="15.75">
      <c r="A1006" s="962"/>
      <c r="B1006" s="923" t="s">
        <v>7965</v>
      </c>
      <c r="C1006" s="879"/>
      <c r="D1006" s="879" t="s">
        <v>2336</v>
      </c>
      <c r="E1006" s="879"/>
      <c r="F1006" s="838" t="s">
        <v>7964</v>
      </c>
      <c r="G1006" s="826"/>
      <c r="H1006" s="820"/>
      <c r="J1006" s="820"/>
      <c r="K1006" s="9"/>
      <c r="L1006" s="820"/>
      <c r="M1006" s="820"/>
      <c r="N1006" s="820"/>
      <c r="O1006" s="820"/>
      <c r="P1006" s="820"/>
      <c r="Q1006" s="820"/>
      <c r="R1006" s="820"/>
      <c r="S1006" s="820"/>
      <c r="T1006" s="820"/>
      <c r="U1006" s="820"/>
      <c r="V1006" s="820"/>
      <c r="W1006" s="820"/>
      <c r="X1006" s="820"/>
      <c r="Y1006" s="820"/>
      <c r="Z1006" s="820"/>
    </row>
    <row r="1007" spans="1:26" ht="135.75">
      <c r="A1007" s="962"/>
      <c r="B1007" s="862" t="s">
        <v>7966</v>
      </c>
      <c r="C1007" s="879"/>
      <c r="D1007" s="879" t="s">
        <v>2336</v>
      </c>
      <c r="E1007" s="879"/>
      <c r="F1007" s="838" t="s">
        <v>7967</v>
      </c>
      <c r="G1007" s="826"/>
      <c r="H1007" s="820"/>
      <c r="J1007" s="820"/>
      <c r="K1007" s="9"/>
      <c r="L1007" s="820"/>
      <c r="M1007" s="820"/>
      <c r="N1007" s="820"/>
      <c r="O1007" s="820"/>
      <c r="P1007" s="820"/>
      <c r="Q1007" s="820"/>
      <c r="R1007" s="820"/>
      <c r="S1007" s="820"/>
      <c r="T1007" s="820"/>
      <c r="U1007" s="820"/>
      <c r="V1007" s="820"/>
      <c r="W1007" s="820"/>
      <c r="X1007" s="820"/>
      <c r="Y1007" s="820"/>
      <c r="Z1007" s="820"/>
    </row>
    <row r="1008" spans="1:26" ht="15.75">
      <c r="A1008" s="962"/>
      <c r="B1008" s="811" t="s">
        <v>7968</v>
      </c>
      <c r="C1008" s="868"/>
      <c r="D1008" s="879" t="s">
        <v>2336</v>
      </c>
      <c r="E1008" s="879"/>
      <c r="F1008" s="838" t="s">
        <v>7967</v>
      </c>
      <c r="G1008" s="826"/>
      <c r="H1008" s="820"/>
      <c r="J1008" s="820"/>
      <c r="K1008" s="9"/>
      <c r="L1008" s="820"/>
      <c r="M1008" s="820"/>
      <c r="N1008" s="820"/>
      <c r="O1008" s="820"/>
      <c r="P1008" s="820"/>
      <c r="Q1008" s="820"/>
      <c r="R1008" s="820"/>
      <c r="S1008" s="820"/>
      <c r="T1008" s="820"/>
      <c r="U1008" s="820"/>
      <c r="V1008" s="820"/>
      <c r="W1008" s="820"/>
      <c r="X1008" s="820"/>
      <c r="Y1008" s="820"/>
      <c r="Z1008" s="820"/>
    </row>
    <row r="1009" spans="1:26" ht="30.75">
      <c r="A1009" s="962"/>
      <c r="B1009" s="862" t="s">
        <v>7969</v>
      </c>
      <c r="C1009" s="832" t="s">
        <v>2170</v>
      </c>
      <c r="D1009" s="880"/>
      <c r="E1009" s="879"/>
      <c r="F1009" s="881"/>
      <c r="G1009" s="826"/>
      <c r="H1009" s="820"/>
      <c r="J1009" s="820"/>
      <c r="K1009" s="9"/>
      <c r="L1009" s="820"/>
      <c r="M1009" s="820"/>
      <c r="N1009" s="820"/>
      <c r="O1009" s="820"/>
      <c r="P1009" s="820"/>
      <c r="Q1009" s="820"/>
      <c r="R1009" s="820"/>
      <c r="S1009" s="820"/>
      <c r="T1009" s="820"/>
      <c r="U1009" s="820"/>
      <c r="V1009" s="820"/>
      <c r="W1009" s="820"/>
      <c r="X1009" s="820"/>
      <c r="Y1009" s="820"/>
      <c r="Z1009" s="820"/>
    </row>
    <row r="1010" spans="1:26" ht="60.75">
      <c r="A1010" s="962"/>
      <c r="B1010" s="862" t="s">
        <v>7970</v>
      </c>
      <c r="C1010" s="832" t="s">
        <v>2170</v>
      </c>
      <c r="D1010" s="832"/>
      <c r="E1010" s="879"/>
      <c r="F1010" s="881"/>
      <c r="G1010" s="826"/>
      <c r="H1010" s="820"/>
      <c r="J1010" s="820"/>
      <c r="K1010" s="9"/>
      <c r="L1010" s="820"/>
      <c r="M1010" s="820"/>
      <c r="N1010" s="820"/>
      <c r="O1010" s="820"/>
      <c r="P1010" s="820"/>
      <c r="Q1010" s="820"/>
      <c r="R1010" s="820"/>
      <c r="S1010" s="820"/>
      <c r="T1010" s="820"/>
      <c r="U1010" s="820"/>
      <c r="V1010" s="820"/>
      <c r="W1010" s="820"/>
      <c r="X1010" s="820"/>
      <c r="Y1010" s="820"/>
      <c r="Z1010" s="820"/>
    </row>
    <row r="1011" spans="1:26" ht="90.75">
      <c r="A1011" s="962"/>
      <c r="B1011" s="862" t="s">
        <v>7971</v>
      </c>
      <c r="C1011" s="832" t="s">
        <v>2170</v>
      </c>
      <c r="D1011" s="880"/>
      <c r="E1011" s="879"/>
      <c r="F1011" s="881"/>
      <c r="G1011" s="826"/>
      <c r="H1011" s="820"/>
      <c r="J1011" s="820"/>
      <c r="K1011" s="9"/>
      <c r="L1011" s="820"/>
      <c r="M1011" s="820"/>
      <c r="N1011" s="820"/>
      <c r="O1011" s="820"/>
      <c r="P1011" s="820"/>
      <c r="Q1011" s="820"/>
      <c r="R1011" s="820"/>
      <c r="S1011" s="820"/>
      <c r="T1011" s="820"/>
      <c r="U1011" s="820"/>
      <c r="V1011" s="820"/>
      <c r="W1011" s="820"/>
      <c r="X1011" s="820"/>
      <c r="Y1011" s="820"/>
      <c r="Z1011" s="820"/>
    </row>
    <row r="1012" spans="1:26" ht="30.75">
      <c r="A1012" s="962"/>
      <c r="B1012" s="862" t="s">
        <v>7972</v>
      </c>
      <c r="C1012" s="868"/>
      <c r="D1012" s="868" t="s">
        <v>2336</v>
      </c>
      <c r="E1012" s="879"/>
      <c r="F1012" s="838" t="s">
        <v>7958</v>
      </c>
      <c r="G1012" s="826"/>
      <c r="H1012" s="820"/>
      <c r="J1012" s="820"/>
      <c r="K1012" s="9"/>
      <c r="L1012" s="820"/>
      <c r="M1012" s="820"/>
      <c r="N1012" s="820"/>
      <c r="O1012" s="820"/>
      <c r="P1012" s="820"/>
      <c r="Q1012" s="820"/>
      <c r="R1012" s="820"/>
      <c r="S1012" s="820"/>
      <c r="T1012" s="820"/>
      <c r="U1012" s="820"/>
      <c r="V1012" s="820"/>
      <c r="W1012" s="820"/>
      <c r="X1012" s="820"/>
      <c r="Y1012" s="820"/>
      <c r="Z1012" s="820"/>
    </row>
    <row r="1013" spans="1:26" ht="87">
      <c r="A1013" s="962"/>
      <c r="B1013" s="862" t="s">
        <v>7973</v>
      </c>
      <c r="C1013" s="958" t="s">
        <v>3250</v>
      </c>
      <c r="D1013" s="956" t="s">
        <v>2336</v>
      </c>
      <c r="E1013" s="958"/>
      <c r="F1013" s="963" t="s">
        <v>7974</v>
      </c>
      <c r="G1013" s="826"/>
      <c r="H1013" s="892" t="s">
        <v>7975</v>
      </c>
      <c r="J1013" s="820"/>
      <c r="K1013" s="9"/>
      <c r="L1013" s="820"/>
      <c r="M1013" s="820"/>
      <c r="N1013" s="820"/>
      <c r="O1013" s="820"/>
      <c r="P1013" s="820"/>
      <c r="Q1013" s="820"/>
      <c r="R1013" s="820"/>
      <c r="S1013" s="820"/>
      <c r="T1013" s="820"/>
      <c r="U1013" s="820"/>
      <c r="V1013" s="820"/>
      <c r="W1013" s="820"/>
      <c r="X1013" s="820"/>
      <c r="Y1013" s="820"/>
      <c r="Z1013" s="820"/>
    </row>
    <row r="1014" spans="1:26" ht="30.75">
      <c r="A1014" s="962"/>
      <c r="B1014" s="862" t="s">
        <v>7976</v>
      </c>
      <c r="C1014" s="832" t="s">
        <v>2170</v>
      </c>
      <c r="D1014" s="880"/>
      <c r="E1014" s="879"/>
      <c r="F1014" s="881"/>
      <c r="G1014" s="826"/>
      <c r="H1014" s="820"/>
      <c r="J1014" s="820"/>
      <c r="K1014" s="9"/>
      <c r="L1014" s="820"/>
      <c r="M1014" s="820"/>
      <c r="N1014" s="820"/>
      <c r="O1014" s="820"/>
      <c r="P1014" s="820"/>
      <c r="Q1014" s="820"/>
      <c r="R1014" s="820"/>
      <c r="S1014" s="820"/>
      <c r="T1014" s="820"/>
      <c r="U1014" s="820"/>
      <c r="V1014" s="820"/>
      <c r="W1014" s="820"/>
      <c r="X1014" s="820"/>
      <c r="Y1014" s="820"/>
      <c r="Z1014" s="820"/>
    </row>
    <row r="1015" spans="1:26" ht="15.75">
      <c r="A1015" s="844" t="s">
        <v>7977</v>
      </c>
      <c r="B1015" s="862"/>
      <c r="C1015" s="880"/>
      <c r="D1015" s="880"/>
      <c r="E1015" s="879"/>
      <c r="F1015" s="881"/>
      <c r="G1015" s="826"/>
      <c r="H1015" s="820"/>
      <c r="J1015" s="820"/>
      <c r="K1015" s="9"/>
      <c r="L1015" s="820"/>
      <c r="M1015" s="820"/>
      <c r="N1015" s="820"/>
      <c r="O1015" s="820"/>
      <c r="P1015" s="820"/>
      <c r="Q1015" s="820"/>
      <c r="R1015" s="820"/>
      <c r="S1015" s="820"/>
      <c r="T1015" s="820"/>
      <c r="U1015" s="820"/>
      <c r="V1015" s="820"/>
      <c r="W1015" s="820"/>
      <c r="X1015" s="820"/>
      <c r="Y1015" s="820"/>
      <c r="Z1015" s="820"/>
    </row>
    <row r="1016" spans="1:26" ht="30.75">
      <c r="A1016" s="844"/>
      <c r="B1016" s="862" t="s">
        <v>7978</v>
      </c>
      <c r="C1016" s="880"/>
      <c r="D1016" s="880"/>
      <c r="E1016" s="879"/>
      <c r="F1016" s="881"/>
      <c r="G1016" s="826"/>
      <c r="H1016" s="820"/>
      <c r="J1016" s="820"/>
      <c r="K1016" s="9"/>
      <c r="L1016" s="820"/>
      <c r="M1016" s="820"/>
      <c r="N1016" s="820"/>
      <c r="O1016" s="820"/>
      <c r="P1016" s="820"/>
      <c r="Q1016" s="820"/>
      <c r="R1016" s="820"/>
      <c r="S1016" s="820"/>
      <c r="T1016" s="820"/>
      <c r="U1016" s="820"/>
      <c r="V1016" s="820"/>
      <c r="W1016" s="820"/>
      <c r="X1016" s="820"/>
      <c r="Y1016" s="820"/>
      <c r="Z1016" s="820"/>
    </row>
    <row r="1017" spans="1:26" ht="90.75">
      <c r="A1017" s="817"/>
      <c r="B1017" s="964" t="s">
        <v>7979</v>
      </c>
      <c r="C1017" s="868"/>
      <c r="D1017" s="868" t="s">
        <v>2336</v>
      </c>
      <c r="E1017" s="879"/>
      <c r="F1017" s="838" t="s">
        <v>7980</v>
      </c>
      <c r="G1017" s="826"/>
      <c r="H1017" s="820"/>
      <c r="J1017" s="820"/>
      <c r="K1017" s="9"/>
      <c r="L1017" s="820"/>
      <c r="M1017" s="820"/>
      <c r="N1017" s="820"/>
      <c r="O1017" s="820"/>
      <c r="P1017" s="820"/>
      <c r="Q1017" s="820"/>
      <c r="R1017" s="820"/>
      <c r="S1017" s="820"/>
      <c r="T1017" s="820"/>
      <c r="U1017" s="820"/>
      <c r="V1017" s="820"/>
      <c r="W1017" s="820"/>
      <c r="X1017" s="820"/>
      <c r="Y1017" s="820"/>
      <c r="Z1017" s="820"/>
    </row>
    <row r="1018" spans="1:26" ht="90.75">
      <c r="A1018" s="831"/>
      <c r="B1018" s="965" t="s">
        <v>7981</v>
      </c>
      <c r="C1018" s="879"/>
      <c r="D1018" s="879" t="s">
        <v>2336</v>
      </c>
      <c r="E1018" s="879"/>
      <c r="F1018" s="879" t="s">
        <v>7760</v>
      </c>
      <c r="G1018" s="826"/>
      <c r="H1018" s="820"/>
      <c r="J1018" s="820"/>
      <c r="K1018" s="9"/>
      <c r="L1018" s="820"/>
      <c r="M1018" s="820"/>
      <c r="N1018" s="820"/>
      <c r="O1018" s="820"/>
      <c r="P1018" s="820"/>
      <c r="Q1018" s="820"/>
      <c r="R1018" s="820"/>
      <c r="S1018" s="820"/>
      <c r="T1018" s="820"/>
      <c r="U1018" s="820"/>
      <c r="V1018" s="820"/>
      <c r="W1018" s="820"/>
      <c r="X1018" s="820"/>
      <c r="Y1018" s="820"/>
      <c r="Z1018" s="820"/>
    </row>
    <row r="1019" spans="1:26" ht="120.75">
      <c r="A1019" s="831"/>
      <c r="B1019" s="965" t="s">
        <v>7982</v>
      </c>
      <c r="C1019" s="879"/>
      <c r="D1019" s="868" t="s">
        <v>2336</v>
      </c>
      <c r="E1019" s="879"/>
      <c r="F1019" s="838" t="s">
        <v>7983</v>
      </c>
      <c r="G1019" s="826"/>
      <c r="H1019" s="820"/>
      <c r="J1019" s="820"/>
      <c r="K1019" s="9"/>
      <c r="L1019" s="820"/>
      <c r="M1019" s="820"/>
      <c r="N1019" s="820"/>
      <c r="O1019" s="820"/>
      <c r="P1019" s="820"/>
      <c r="Q1019" s="820"/>
      <c r="R1019" s="820"/>
      <c r="S1019" s="820"/>
      <c r="T1019" s="820"/>
      <c r="U1019" s="820"/>
      <c r="V1019" s="820"/>
      <c r="W1019" s="820"/>
      <c r="X1019" s="820"/>
      <c r="Y1019" s="820"/>
      <c r="Z1019" s="820"/>
    </row>
    <row r="1020" spans="1:26" ht="105.75">
      <c r="A1020" s="831"/>
      <c r="B1020" s="965" t="s">
        <v>7984</v>
      </c>
      <c r="C1020" s="879"/>
      <c r="D1020" s="868" t="s">
        <v>2336</v>
      </c>
      <c r="E1020" s="879"/>
      <c r="F1020" s="838" t="s">
        <v>7983</v>
      </c>
      <c r="G1020" s="826"/>
      <c r="H1020" s="820"/>
      <c r="J1020" s="820"/>
      <c r="K1020" s="9"/>
      <c r="L1020" s="820"/>
      <c r="M1020" s="820"/>
      <c r="N1020" s="820"/>
      <c r="O1020" s="820"/>
      <c r="P1020" s="820"/>
      <c r="Q1020" s="820"/>
      <c r="R1020" s="820"/>
      <c r="S1020" s="820"/>
      <c r="T1020" s="820"/>
      <c r="U1020" s="820"/>
      <c r="V1020" s="820"/>
      <c r="W1020" s="820"/>
      <c r="X1020" s="820"/>
      <c r="Y1020" s="820"/>
      <c r="Z1020" s="820"/>
    </row>
    <row r="1021" spans="1:26" ht="120.75">
      <c r="A1021" s="831"/>
      <c r="B1021" s="965" t="s">
        <v>7985</v>
      </c>
      <c r="C1021" s="879"/>
      <c r="D1021" s="879" t="s">
        <v>2336</v>
      </c>
      <c r="E1021" s="879"/>
      <c r="F1021" s="879" t="s">
        <v>7760</v>
      </c>
      <c r="G1021" s="826"/>
      <c r="H1021" s="820"/>
      <c r="J1021" s="820"/>
      <c r="K1021" s="9"/>
      <c r="L1021" s="820"/>
      <c r="M1021" s="820"/>
      <c r="N1021" s="820"/>
      <c r="O1021" s="820"/>
      <c r="P1021" s="820"/>
      <c r="Q1021" s="820"/>
      <c r="R1021" s="820"/>
      <c r="S1021" s="820"/>
      <c r="T1021" s="820"/>
      <c r="U1021" s="820"/>
      <c r="V1021" s="820"/>
      <c r="W1021" s="820"/>
      <c r="X1021" s="820"/>
      <c r="Y1021" s="820"/>
      <c r="Z1021" s="820"/>
    </row>
    <row r="1022" spans="1:26" ht="75.75">
      <c r="A1022" s="831"/>
      <c r="B1022" s="965" t="s">
        <v>7986</v>
      </c>
      <c r="C1022" s="879"/>
      <c r="D1022" s="879" t="s">
        <v>2336</v>
      </c>
      <c r="E1022" s="879"/>
      <c r="F1022" s="879" t="s">
        <v>7760</v>
      </c>
      <c r="G1022" s="826"/>
      <c r="H1022" s="820"/>
      <c r="J1022" s="820"/>
      <c r="K1022" s="9"/>
      <c r="L1022" s="820"/>
      <c r="M1022" s="820"/>
      <c r="N1022" s="820"/>
      <c r="O1022" s="820"/>
      <c r="P1022" s="820"/>
      <c r="Q1022" s="820"/>
      <c r="R1022" s="820"/>
      <c r="S1022" s="820"/>
      <c r="T1022" s="820"/>
      <c r="U1022" s="820"/>
      <c r="V1022" s="820"/>
      <c r="W1022" s="820"/>
      <c r="X1022" s="820"/>
      <c r="Y1022" s="820"/>
      <c r="Z1022" s="820"/>
    </row>
    <row r="1023" spans="1:26" ht="105.75">
      <c r="A1023" s="817"/>
      <c r="B1023" s="965" t="s">
        <v>7987</v>
      </c>
      <c r="C1023" s="879"/>
      <c r="D1023" s="879" t="s">
        <v>2336</v>
      </c>
      <c r="E1023" s="879"/>
      <c r="F1023" s="879" t="s">
        <v>7760</v>
      </c>
      <c r="G1023" s="826"/>
      <c r="H1023" s="820"/>
      <c r="J1023" s="820"/>
      <c r="K1023" s="9"/>
      <c r="L1023" s="820"/>
      <c r="M1023" s="820"/>
      <c r="N1023" s="820"/>
      <c r="O1023" s="820"/>
      <c r="P1023" s="820"/>
      <c r="Q1023" s="820"/>
      <c r="R1023" s="820"/>
      <c r="S1023" s="820"/>
      <c r="T1023" s="820"/>
      <c r="U1023" s="820"/>
      <c r="V1023" s="820"/>
      <c r="W1023" s="820"/>
      <c r="X1023" s="820"/>
      <c r="Y1023" s="820"/>
      <c r="Z1023" s="820"/>
    </row>
    <row r="1024" spans="1:26" ht="135.75">
      <c r="A1024" s="831"/>
      <c r="B1024" s="966" t="s">
        <v>7988</v>
      </c>
      <c r="C1024" s="879"/>
      <c r="D1024" s="879" t="s">
        <v>2336</v>
      </c>
      <c r="E1024" s="879"/>
      <c r="F1024" s="838" t="s">
        <v>7983</v>
      </c>
      <c r="G1024" s="826"/>
      <c r="H1024" s="820"/>
      <c r="J1024" s="820"/>
      <c r="K1024" s="9"/>
      <c r="L1024" s="820"/>
      <c r="M1024" s="820"/>
      <c r="N1024" s="820"/>
      <c r="O1024" s="820"/>
      <c r="P1024" s="820"/>
      <c r="Q1024" s="820"/>
      <c r="R1024" s="820"/>
      <c r="S1024" s="820"/>
      <c r="T1024" s="820"/>
      <c r="U1024" s="820"/>
      <c r="V1024" s="820"/>
      <c r="W1024" s="820"/>
      <c r="X1024" s="820"/>
      <c r="Y1024" s="820"/>
      <c r="Z1024" s="820"/>
    </row>
    <row r="1025" spans="1:26" ht="30.75">
      <c r="A1025" s="844" t="s">
        <v>7989</v>
      </c>
      <c r="B1025" s="862"/>
      <c r="C1025" s="879"/>
      <c r="D1025" s="879"/>
      <c r="E1025" s="879"/>
      <c r="F1025" s="879"/>
      <c r="G1025" s="826"/>
      <c r="H1025" s="820"/>
      <c r="J1025" s="820"/>
      <c r="K1025" s="9"/>
      <c r="L1025" s="820"/>
      <c r="M1025" s="820"/>
      <c r="N1025" s="820"/>
      <c r="O1025" s="820"/>
      <c r="P1025" s="820"/>
      <c r="Q1025" s="820"/>
      <c r="R1025" s="820"/>
      <c r="S1025" s="820"/>
      <c r="T1025" s="820"/>
      <c r="U1025" s="820"/>
      <c r="V1025" s="820"/>
      <c r="W1025" s="820"/>
      <c r="X1025" s="820"/>
      <c r="Y1025" s="820"/>
      <c r="Z1025" s="820"/>
    </row>
    <row r="1026" spans="1:26" ht="30.75">
      <c r="A1026" s="831"/>
      <c r="B1026" s="862" t="s">
        <v>7990</v>
      </c>
      <c r="C1026" s="879"/>
      <c r="D1026" s="879"/>
      <c r="E1026" s="879"/>
      <c r="F1026" s="879"/>
      <c r="G1026" s="826"/>
      <c r="H1026" s="820"/>
      <c r="J1026" s="820"/>
      <c r="K1026" s="9"/>
      <c r="L1026" s="820"/>
      <c r="M1026" s="820"/>
      <c r="N1026" s="820"/>
      <c r="O1026" s="820"/>
      <c r="P1026" s="820"/>
      <c r="Q1026" s="820"/>
      <c r="R1026" s="820"/>
      <c r="S1026" s="820"/>
      <c r="T1026" s="820"/>
      <c r="U1026" s="820"/>
      <c r="V1026" s="820"/>
      <c r="W1026" s="820"/>
      <c r="X1026" s="820"/>
      <c r="Y1026" s="820"/>
      <c r="Z1026" s="820"/>
    </row>
    <row r="1027" spans="1:26" ht="60.75">
      <c r="A1027" s="879"/>
      <c r="B1027" s="964" t="s">
        <v>7991</v>
      </c>
      <c r="C1027" s="879"/>
      <c r="D1027" s="879" t="s">
        <v>2336</v>
      </c>
      <c r="E1027" s="879"/>
      <c r="F1027" s="879" t="s">
        <v>7760</v>
      </c>
      <c r="G1027" s="826"/>
      <c r="H1027" s="820"/>
      <c r="J1027" s="820"/>
      <c r="K1027" s="9"/>
      <c r="L1027" s="820"/>
      <c r="M1027" s="820"/>
      <c r="N1027" s="820"/>
      <c r="O1027" s="820"/>
      <c r="P1027" s="820"/>
      <c r="Q1027" s="820"/>
      <c r="R1027" s="820"/>
      <c r="S1027" s="820"/>
      <c r="T1027" s="820"/>
      <c r="U1027" s="820"/>
      <c r="V1027" s="820"/>
      <c r="W1027" s="820"/>
      <c r="X1027" s="820"/>
      <c r="Y1027" s="820"/>
      <c r="Z1027" s="820"/>
    </row>
    <row r="1028" spans="1:26" ht="75.75">
      <c r="A1028" s="879"/>
      <c r="B1028" s="964" t="s">
        <v>7992</v>
      </c>
      <c r="C1028" s="879"/>
      <c r="D1028" s="879" t="s">
        <v>2336</v>
      </c>
      <c r="E1028" s="879"/>
      <c r="F1028" s="879" t="s">
        <v>7760</v>
      </c>
      <c r="G1028" s="826"/>
      <c r="H1028" s="820"/>
      <c r="J1028" s="820"/>
      <c r="K1028" s="9"/>
      <c r="L1028" s="820"/>
      <c r="M1028" s="820"/>
      <c r="N1028" s="820"/>
      <c r="O1028" s="820"/>
      <c r="P1028" s="820"/>
      <c r="Q1028" s="820"/>
      <c r="R1028" s="820"/>
      <c r="S1028" s="820"/>
      <c r="T1028" s="820"/>
      <c r="U1028" s="820"/>
      <c r="V1028" s="820"/>
      <c r="W1028" s="820"/>
      <c r="X1028" s="820"/>
      <c r="Y1028" s="820"/>
      <c r="Z1028" s="820"/>
    </row>
    <row r="1029" spans="1:26" ht="75.75">
      <c r="A1029" s="967"/>
      <c r="B1029" s="964" t="s">
        <v>7993</v>
      </c>
      <c r="C1029" s="879"/>
      <c r="D1029" s="879" t="s">
        <v>2336</v>
      </c>
      <c r="E1029" s="879"/>
      <c r="F1029" s="879" t="s">
        <v>7760</v>
      </c>
      <c r="G1029" s="826"/>
      <c r="H1029" s="820"/>
      <c r="J1029" s="820"/>
      <c r="K1029" s="9"/>
      <c r="L1029" s="820"/>
      <c r="M1029" s="820"/>
      <c r="N1029" s="820"/>
      <c r="O1029" s="820"/>
      <c r="P1029" s="820"/>
      <c r="Q1029" s="820"/>
      <c r="R1029" s="820"/>
      <c r="S1029" s="820"/>
      <c r="T1029" s="820"/>
      <c r="U1029" s="820"/>
      <c r="V1029" s="820"/>
      <c r="W1029" s="820"/>
      <c r="X1029" s="820"/>
      <c r="Y1029" s="820"/>
      <c r="Z1029" s="820"/>
    </row>
    <row r="1030" spans="1:26" ht="105.75">
      <c r="A1030" s="879"/>
      <c r="B1030" s="964" t="s">
        <v>7994</v>
      </c>
      <c r="C1030" s="879"/>
      <c r="D1030" s="879" t="s">
        <v>2336</v>
      </c>
      <c r="E1030" s="879"/>
      <c r="F1030" s="879" t="s">
        <v>7760</v>
      </c>
      <c r="G1030" s="826"/>
      <c r="H1030" s="820"/>
      <c r="J1030" s="820"/>
      <c r="K1030" s="9"/>
      <c r="L1030" s="820"/>
      <c r="M1030" s="820"/>
      <c r="N1030" s="820"/>
      <c r="O1030" s="820"/>
      <c r="P1030" s="820"/>
      <c r="Q1030" s="820"/>
      <c r="R1030" s="820"/>
      <c r="S1030" s="820"/>
      <c r="T1030" s="820"/>
      <c r="U1030" s="820"/>
      <c r="V1030" s="820"/>
      <c r="W1030" s="820"/>
      <c r="X1030" s="820"/>
      <c r="Y1030" s="820"/>
      <c r="Z1030" s="820"/>
    </row>
    <row r="1031" spans="1:26" ht="60.75">
      <c r="A1031" s="967"/>
      <c r="B1031" s="964" t="s">
        <v>7995</v>
      </c>
      <c r="C1031" s="879"/>
      <c r="D1031" s="879" t="s">
        <v>2336</v>
      </c>
      <c r="E1031" s="879"/>
      <c r="F1031" s="879" t="s">
        <v>7760</v>
      </c>
      <c r="G1031" s="826"/>
      <c r="H1031" s="820"/>
      <c r="J1031" s="820"/>
      <c r="K1031" s="9"/>
      <c r="L1031" s="820"/>
      <c r="M1031" s="820"/>
      <c r="N1031" s="820"/>
      <c r="O1031" s="820"/>
      <c r="P1031" s="820"/>
      <c r="Q1031" s="820"/>
      <c r="R1031" s="820"/>
      <c r="S1031" s="820"/>
      <c r="T1031" s="820"/>
      <c r="U1031" s="820"/>
      <c r="V1031" s="820"/>
      <c r="W1031" s="820"/>
      <c r="X1031" s="820"/>
      <c r="Y1031" s="820"/>
      <c r="Z1031" s="820"/>
    </row>
    <row r="1032" spans="1:26" ht="15.75">
      <c r="A1032" s="839" t="s">
        <v>7996</v>
      </c>
      <c r="B1032" s="883"/>
      <c r="C1032" s="943"/>
      <c r="D1032" s="943"/>
      <c r="E1032" s="885"/>
      <c r="F1032" s="944"/>
      <c r="G1032" s="826"/>
      <c r="H1032" s="820"/>
      <c r="J1032" s="820"/>
      <c r="K1032" s="9"/>
      <c r="L1032" s="820"/>
      <c r="M1032" s="820"/>
      <c r="N1032" s="820"/>
      <c r="O1032" s="820"/>
      <c r="P1032" s="820"/>
      <c r="Q1032" s="820"/>
      <c r="R1032" s="820"/>
      <c r="S1032" s="820"/>
      <c r="T1032" s="820"/>
      <c r="U1032" s="820"/>
      <c r="V1032" s="820"/>
      <c r="W1032" s="820"/>
      <c r="X1032" s="820"/>
      <c r="Y1032" s="820"/>
      <c r="Z1032" s="820"/>
    </row>
    <row r="1033" spans="1:26" ht="45.75">
      <c r="A1033" s="831"/>
      <c r="B1033" s="862" t="s">
        <v>7997</v>
      </c>
      <c r="C1033" s="879" t="s">
        <v>2170</v>
      </c>
      <c r="D1033" s="879"/>
      <c r="E1033" s="879"/>
      <c r="F1033" s="879"/>
      <c r="G1033" s="826"/>
      <c r="H1033" s="820"/>
      <c r="J1033" s="820"/>
      <c r="K1033" s="9"/>
      <c r="L1033" s="820"/>
      <c r="M1033" s="820"/>
      <c r="N1033" s="820"/>
      <c r="O1033" s="820"/>
      <c r="P1033" s="820"/>
      <c r="Q1033" s="820"/>
      <c r="R1033" s="820"/>
      <c r="S1033" s="820"/>
      <c r="T1033" s="820"/>
      <c r="U1033" s="820"/>
      <c r="V1033" s="820"/>
      <c r="W1033" s="820"/>
      <c r="X1033" s="820"/>
      <c r="Y1033" s="820"/>
      <c r="Z1033" s="820"/>
    </row>
    <row r="1034" spans="1:26" ht="45.75">
      <c r="A1034" s="831"/>
      <c r="B1034" s="862" t="s">
        <v>7998</v>
      </c>
      <c r="C1034" s="879" t="s">
        <v>2170</v>
      </c>
      <c r="D1034" s="879"/>
      <c r="E1034" s="879"/>
      <c r="F1034" s="879"/>
      <c r="G1034" s="826"/>
      <c r="H1034" s="820"/>
      <c r="J1034" s="820"/>
      <c r="K1034" s="9"/>
      <c r="L1034" s="820"/>
      <c r="M1034" s="820"/>
      <c r="N1034" s="820"/>
      <c r="O1034" s="820"/>
      <c r="P1034" s="820"/>
      <c r="Q1034" s="820"/>
      <c r="R1034" s="820"/>
      <c r="S1034" s="820"/>
      <c r="T1034" s="820"/>
      <c r="U1034" s="820"/>
      <c r="V1034" s="820"/>
      <c r="W1034" s="820"/>
      <c r="X1034" s="820"/>
      <c r="Y1034" s="820"/>
      <c r="Z1034" s="820"/>
    </row>
    <row r="1035" spans="1:26" ht="30.75">
      <c r="A1035" s="831"/>
      <c r="B1035" s="862" t="s">
        <v>7999</v>
      </c>
      <c r="C1035" s="879" t="s">
        <v>2170</v>
      </c>
      <c r="D1035" s="879"/>
      <c r="E1035" s="879"/>
      <c r="F1035" s="879"/>
      <c r="G1035" s="826"/>
      <c r="H1035" s="820"/>
      <c r="J1035" s="820"/>
      <c r="K1035" s="9"/>
      <c r="L1035" s="820"/>
      <c r="M1035" s="820"/>
      <c r="N1035" s="820"/>
      <c r="O1035" s="820"/>
      <c r="P1035" s="820"/>
      <c r="Q1035" s="820"/>
      <c r="R1035" s="820"/>
      <c r="S1035" s="820"/>
      <c r="T1035" s="820"/>
      <c r="U1035" s="820"/>
      <c r="V1035" s="820"/>
      <c r="W1035" s="820"/>
      <c r="X1035" s="820"/>
      <c r="Y1035" s="820"/>
      <c r="Z1035" s="820"/>
    </row>
    <row r="1036" spans="1:26" ht="31.5">
      <c r="A1036" s="839" t="s">
        <v>8000</v>
      </c>
      <c r="B1036" s="883"/>
      <c r="C1036" s="885"/>
      <c r="D1036" s="885"/>
      <c r="E1036" s="885"/>
      <c r="F1036" s="885"/>
      <c r="G1036" s="826"/>
      <c r="H1036" s="820"/>
      <c r="J1036" s="820"/>
      <c r="K1036" s="9"/>
      <c r="L1036" s="820"/>
      <c r="M1036" s="820"/>
      <c r="N1036" s="820"/>
      <c r="O1036" s="820"/>
      <c r="P1036" s="820"/>
      <c r="Q1036" s="820"/>
      <c r="R1036" s="820"/>
      <c r="S1036" s="820"/>
      <c r="T1036" s="820"/>
      <c r="U1036" s="820"/>
      <c r="V1036" s="820"/>
      <c r="W1036" s="820"/>
      <c r="X1036" s="820"/>
      <c r="Y1036" s="820"/>
      <c r="Z1036" s="820"/>
    </row>
    <row r="1037" spans="1:26" ht="45.75">
      <c r="A1037" s="962"/>
      <c r="B1037" s="862" t="s">
        <v>8001</v>
      </c>
      <c r="C1037" s="879" t="s">
        <v>2170</v>
      </c>
      <c r="D1037" s="879"/>
      <c r="E1037" s="879"/>
      <c r="F1037" s="881"/>
      <c r="G1037" s="826"/>
      <c r="H1037" s="820"/>
      <c r="J1037" s="820"/>
      <c r="K1037" s="9"/>
      <c r="L1037" s="820"/>
      <c r="M1037" s="820"/>
      <c r="N1037" s="820"/>
      <c r="O1037" s="820"/>
      <c r="P1037" s="820"/>
      <c r="Q1037" s="820"/>
      <c r="R1037" s="820"/>
      <c r="S1037" s="820"/>
      <c r="T1037" s="820"/>
      <c r="U1037" s="820"/>
      <c r="V1037" s="820"/>
      <c r="W1037" s="820"/>
      <c r="X1037" s="820"/>
      <c r="Y1037" s="820"/>
      <c r="Z1037" s="820"/>
    </row>
    <row r="1038" spans="1:26" ht="30.75">
      <c r="A1038" s="817"/>
      <c r="B1038" s="862" t="s">
        <v>8002</v>
      </c>
      <c r="C1038" s="879" t="s">
        <v>2170</v>
      </c>
      <c r="D1038" s="880"/>
      <c r="E1038" s="879"/>
      <c r="F1038" s="881"/>
      <c r="G1038" s="826"/>
      <c r="H1038" s="820"/>
      <c r="J1038" s="820"/>
      <c r="K1038" s="9"/>
      <c r="L1038" s="820"/>
      <c r="M1038" s="820"/>
      <c r="N1038" s="820"/>
      <c r="O1038" s="820"/>
      <c r="P1038" s="820"/>
      <c r="Q1038" s="820"/>
      <c r="R1038" s="820"/>
      <c r="S1038" s="820"/>
      <c r="T1038" s="820"/>
      <c r="U1038" s="820"/>
      <c r="V1038" s="820"/>
      <c r="W1038" s="820"/>
      <c r="X1038" s="820"/>
      <c r="Y1038" s="820"/>
      <c r="Z1038" s="820"/>
    </row>
    <row r="1039" spans="1:26" ht="15.75">
      <c r="A1039" s="839" t="s">
        <v>8003</v>
      </c>
      <c r="B1039" s="883"/>
      <c r="C1039" s="885"/>
      <c r="D1039" s="885"/>
      <c r="E1039" s="885"/>
      <c r="F1039" s="885"/>
      <c r="G1039" s="826"/>
      <c r="H1039" s="820"/>
      <c r="J1039" s="820"/>
      <c r="K1039" s="9"/>
      <c r="L1039" s="820"/>
      <c r="M1039" s="820"/>
      <c r="N1039" s="820"/>
      <c r="O1039" s="820"/>
      <c r="P1039" s="820"/>
      <c r="Q1039" s="820"/>
      <c r="R1039" s="820"/>
      <c r="S1039" s="820"/>
      <c r="T1039" s="820"/>
      <c r="U1039" s="820"/>
      <c r="V1039" s="820"/>
      <c r="W1039" s="820"/>
      <c r="X1039" s="820"/>
      <c r="Y1039" s="820"/>
      <c r="Z1039" s="820"/>
    </row>
    <row r="1040" spans="1:26" ht="30.75">
      <c r="A1040" s="817"/>
      <c r="B1040" s="862" t="s">
        <v>8004</v>
      </c>
      <c r="C1040" s="879" t="s">
        <v>2170</v>
      </c>
      <c r="D1040" s="879"/>
      <c r="E1040" s="879"/>
      <c r="F1040" s="879"/>
      <c r="G1040" s="826"/>
      <c r="H1040" s="820"/>
      <c r="J1040" s="820"/>
      <c r="K1040" s="9"/>
      <c r="L1040" s="820"/>
      <c r="M1040" s="820"/>
      <c r="N1040" s="820"/>
      <c r="O1040" s="820"/>
      <c r="P1040" s="820"/>
      <c r="Q1040" s="820"/>
      <c r="R1040" s="820"/>
      <c r="S1040" s="820"/>
      <c r="T1040" s="820"/>
      <c r="U1040" s="820"/>
      <c r="V1040" s="820"/>
      <c r="W1040" s="820"/>
      <c r="X1040" s="820"/>
      <c r="Y1040" s="820"/>
      <c r="Z1040" s="820"/>
    </row>
    <row r="1041" spans="1:26" ht="15.75">
      <c r="A1041" s="839" t="s">
        <v>8005</v>
      </c>
      <c r="B1041" s="883"/>
      <c r="C1041" s="885"/>
      <c r="D1041" s="885"/>
      <c r="E1041" s="885"/>
      <c r="F1041" s="885"/>
      <c r="G1041" s="826"/>
      <c r="H1041" s="820"/>
      <c r="J1041" s="820"/>
      <c r="K1041" s="9"/>
      <c r="L1041" s="820"/>
      <c r="M1041" s="820"/>
      <c r="N1041" s="820"/>
      <c r="O1041" s="820"/>
      <c r="P1041" s="820"/>
      <c r="Q1041" s="820"/>
      <c r="R1041" s="820"/>
      <c r="S1041" s="820"/>
      <c r="T1041" s="820"/>
      <c r="U1041" s="820"/>
      <c r="V1041" s="820"/>
      <c r="W1041" s="820"/>
      <c r="X1041" s="820"/>
      <c r="Y1041" s="820"/>
      <c r="Z1041" s="820"/>
    </row>
    <row r="1042" spans="1:26" ht="30.75">
      <c r="A1042" s="817"/>
      <c r="B1042" s="873" t="s">
        <v>8006</v>
      </c>
      <c r="C1042" s="879" t="s">
        <v>2170</v>
      </c>
      <c r="D1042" s="879"/>
      <c r="E1042" s="879"/>
      <c r="F1042" s="879"/>
      <c r="G1042" s="826"/>
      <c r="H1042" s="820"/>
      <c r="J1042" s="820"/>
      <c r="K1042" s="9"/>
      <c r="L1042" s="820"/>
      <c r="M1042" s="820"/>
      <c r="N1042" s="820"/>
      <c r="O1042" s="820"/>
      <c r="P1042" s="820"/>
      <c r="Q1042" s="820"/>
      <c r="R1042" s="820"/>
      <c r="S1042" s="820"/>
      <c r="T1042" s="820"/>
      <c r="U1042" s="820"/>
      <c r="V1042" s="820"/>
      <c r="W1042" s="820"/>
      <c r="X1042" s="820"/>
      <c r="Y1042" s="820"/>
      <c r="Z1042" s="820"/>
    </row>
    <row r="1043" spans="1:26" ht="30.75">
      <c r="A1043" s="817"/>
      <c r="B1043" s="873" t="s">
        <v>8007</v>
      </c>
      <c r="C1043" s="879" t="s">
        <v>2170</v>
      </c>
      <c r="D1043" s="879"/>
      <c r="E1043" s="879"/>
      <c r="F1043" s="879"/>
      <c r="G1043" s="826"/>
      <c r="H1043" s="820"/>
      <c r="J1043" s="820"/>
      <c r="K1043" s="9"/>
      <c r="L1043" s="820"/>
      <c r="M1043" s="820"/>
      <c r="N1043" s="820"/>
      <c r="O1043" s="820"/>
      <c r="P1043" s="820"/>
      <c r="Q1043" s="820"/>
      <c r="R1043" s="820"/>
      <c r="S1043" s="820"/>
      <c r="T1043" s="820"/>
      <c r="U1043" s="820"/>
      <c r="V1043" s="820"/>
      <c r="W1043" s="820"/>
      <c r="X1043" s="820"/>
      <c r="Y1043" s="820"/>
      <c r="Z1043" s="820"/>
    </row>
    <row r="1044" spans="1:26" ht="45.75">
      <c r="A1044" s="817"/>
      <c r="B1044" s="862" t="s">
        <v>8008</v>
      </c>
      <c r="C1044" s="879" t="s">
        <v>2170</v>
      </c>
      <c r="D1044" s="879"/>
      <c r="E1044" s="879"/>
      <c r="F1044" s="879"/>
      <c r="G1044" s="826"/>
      <c r="H1044" s="820"/>
      <c r="J1044" s="820"/>
      <c r="K1044" s="9"/>
      <c r="L1044" s="820"/>
      <c r="M1044" s="820"/>
      <c r="N1044" s="820"/>
      <c r="O1044" s="820"/>
      <c r="P1044" s="820"/>
      <c r="Q1044" s="820"/>
      <c r="R1044" s="820"/>
      <c r="S1044" s="820"/>
      <c r="T1044" s="820"/>
      <c r="U1044" s="820"/>
      <c r="V1044" s="820"/>
      <c r="W1044" s="820"/>
      <c r="X1044" s="820"/>
      <c r="Y1044" s="820"/>
      <c r="Z1044" s="820"/>
    </row>
    <row r="1045" spans="1:26" ht="45.75">
      <c r="A1045" s="817"/>
      <c r="B1045" s="873" t="s">
        <v>8009</v>
      </c>
      <c r="C1045" s="879" t="s">
        <v>2170</v>
      </c>
      <c r="D1045" s="879"/>
      <c r="E1045" s="879"/>
      <c r="F1045" s="879"/>
      <c r="G1045" s="826"/>
      <c r="H1045" s="820"/>
      <c r="J1045" s="820"/>
      <c r="K1045" s="9"/>
      <c r="L1045" s="820"/>
      <c r="M1045" s="820"/>
      <c r="N1045" s="820"/>
      <c r="O1045" s="820"/>
      <c r="P1045" s="820"/>
      <c r="Q1045" s="820"/>
      <c r="R1045" s="820"/>
      <c r="S1045" s="820"/>
      <c r="T1045" s="820"/>
      <c r="U1045" s="820"/>
      <c r="V1045" s="820"/>
      <c r="W1045" s="820"/>
      <c r="X1045" s="820"/>
      <c r="Y1045" s="820"/>
      <c r="Z1045" s="820"/>
    </row>
    <row r="1046" spans="1:26" ht="15.75">
      <c r="A1046" s="817" t="s">
        <v>8010</v>
      </c>
      <c r="B1046" s="873"/>
      <c r="C1046" s="879"/>
      <c r="D1046" s="879"/>
      <c r="E1046" s="879"/>
      <c r="F1046" s="879"/>
      <c r="G1046" s="826"/>
      <c r="H1046" s="820"/>
      <c r="J1046" s="820"/>
      <c r="K1046" s="9"/>
      <c r="L1046" s="820"/>
      <c r="M1046" s="820"/>
      <c r="N1046" s="820"/>
      <c r="O1046" s="820"/>
      <c r="P1046" s="820"/>
      <c r="Q1046" s="820"/>
      <c r="R1046" s="820"/>
      <c r="S1046" s="820"/>
      <c r="T1046" s="820"/>
      <c r="U1046" s="820"/>
      <c r="V1046" s="820"/>
      <c r="W1046" s="820"/>
      <c r="X1046" s="820"/>
      <c r="Y1046" s="820"/>
      <c r="Z1046" s="820"/>
    </row>
    <row r="1047" spans="1:26" ht="45.75">
      <c r="A1047" s="817"/>
      <c r="B1047" s="862" t="s">
        <v>8011</v>
      </c>
      <c r="C1047" s="879" t="s">
        <v>2170</v>
      </c>
      <c r="D1047" s="879"/>
      <c r="E1047" s="879"/>
      <c r="F1047" s="879"/>
      <c r="G1047" s="826"/>
      <c r="H1047" s="820"/>
      <c r="J1047" s="820"/>
      <c r="K1047" s="9"/>
      <c r="L1047" s="820"/>
      <c r="M1047" s="820"/>
      <c r="N1047" s="820"/>
      <c r="O1047" s="820"/>
      <c r="P1047" s="820"/>
      <c r="Q1047" s="820"/>
      <c r="R1047" s="820"/>
      <c r="S1047" s="820"/>
      <c r="T1047" s="820"/>
      <c r="U1047" s="820"/>
      <c r="V1047" s="820"/>
      <c r="W1047" s="820"/>
      <c r="X1047" s="820"/>
      <c r="Y1047" s="820"/>
      <c r="Z1047" s="820"/>
    </row>
    <row r="1048" spans="1:26" ht="60.75">
      <c r="A1048" s="817"/>
      <c r="B1048" s="862" t="s">
        <v>8012</v>
      </c>
      <c r="C1048" s="879" t="s">
        <v>2170</v>
      </c>
      <c r="D1048" s="879"/>
      <c r="E1048" s="879"/>
      <c r="F1048" s="879"/>
      <c r="G1048" s="826"/>
      <c r="H1048" s="820"/>
      <c r="J1048" s="820"/>
      <c r="K1048" s="9"/>
      <c r="L1048" s="820"/>
      <c r="M1048" s="820"/>
      <c r="N1048" s="820"/>
      <c r="O1048" s="820"/>
      <c r="P1048" s="820"/>
      <c r="Q1048" s="820"/>
      <c r="R1048" s="820"/>
      <c r="S1048" s="820"/>
      <c r="T1048" s="820"/>
      <c r="U1048" s="820"/>
      <c r="V1048" s="820"/>
      <c r="W1048" s="820"/>
      <c r="X1048" s="820"/>
      <c r="Y1048" s="820"/>
      <c r="Z1048" s="820"/>
    </row>
    <row r="1049" spans="1:26" ht="15.75">
      <c r="A1049" s="839" t="s">
        <v>8013</v>
      </c>
      <c r="B1049" s="883"/>
      <c r="C1049" s="885"/>
      <c r="D1049" s="885"/>
      <c r="E1049" s="885"/>
      <c r="F1049" s="885"/>
      <c r="G1049" s="826"/>
      <c r="H1049" s="820"/>
      <c r="J1049" s="820"/>
      <c r="K1049" s="9"/>
      <c r="L1049" s="820"/>
      <c r="M1049" s="820"/>
      <c r="N1049" s="820"/>
      <c r="O1049" s="820"/>
      <c r="P1049" s="820"/>
      <c r="Q1049" s="820"/>
      <c r="R1049" s="820"/>
      <c r="S1049" s="820"/>
      <c r="T1049" s="820"/>
      <c r="U1049" s="820"/>
      <c r="V1049" s="820"/>
      <c r="W1049" s="820"/>
      <c r="X1049" s="820"/>
      <c r="Y1049" s="820"/>
      <c r="Z1049" s="820"/>
    </row>
    <row r="1050" spans="1:26" ht="15.75">
      <c r="A1050" s="942"/>
      <c r="B1050" s="923" t="s">
        <v>8014</v>
      </c>
      <c r="C1050" s="879" t="s">
        <v>2170</v>
      </c>
      <c r="D1050" s="880"/>
      <c r="E1050" s="879"/>
      <c r="F1050" s="881"/>
      <c r="G1050" s="826"/>
      <c r="H1050" s="820"/>
      <c r="J1050" s="820"/>
      <c r="K1050" s="9"/>
      <c r="L1050" s="820"/>
      <c r="M1050" s="820"/>
      <c r="N1050" s="820"/>
      <c r="O1050" s="820"/>
      <c r="P1050" s="820"/>
      <c r="Q1050" s="820"/>
      <c r="R1050" s="820"/>
      <c r="S1050" s="820"/>
      <c r="T1050" s="820"/>
      <c r="U1050" s="820"/>
      <c r="V1050" s="820"/>
      <c r="W1050" s="820"/>
      <c r="X1050" s="820"/>
      <c r="Y1050" s="820"/>
      <c r="Z1050" s="820"/>
    </row>
    <row r="1051" spans="1:26" ht="30.75">
      <c r="A1051" s="837"/>
      <c r="B1051" s="862" t="s">
        <v>8015</v>
      </c>
      <c r="C1051" s="879" t="s">
        <v>2170</v>
      </c>
      <c r="D1051" s="879"/>
      <c r="E1051" s="879"/>
      <c r="F1051" s="879"/>
      <c r="G1051" s="826"/>
      <c r="H1051" s="820"/>
      <c r="J1051" s="820"/>
      <c r="K1051" s="9"/>
      <c r="L1051" s="820"/>
      <c r="M1051" s="820"/>
      <c r="N1051" s="820"/>
      <c r="O1051" s="820"/>
      <c r="P1051" s="820"/>
      <c r="Q1051" s="820"/>
      <c r="R1051" s="820"/>
      <c r="S1051" s="820"/>
      <c r="T1051" s="820"/>
      <c r="U1051" s="820"/>
      <c r="V1051" s="820"/>
      <c r="W1051" s="820"/>
      <c r="X1051" s="820"/>
      <c r="Y1051" s="820"/>
      <c r="Z1051" s="820"/>
    </row>
    <row r="1052" spans="1:26" ht="45.75">
      <c r="A1052" s="831"/>
      <c r="B1052" s="862" t="s">
        <v>8016</v>
      </c>
      <c r="C1052" s="879" t="s">
        <v>2170</v>
      </c>
      <c r="D1052" s="879"/>
      <c r="E1052" s="879"/>
      <c r="F1052" s="879"/>
      <c r="G1052" s="826"/>
      <c r="H1052" s="820"/>
      <c r="J1052" s="820"/>
      <c r="K1052" s="9"/>
      <c r="L1052" s="820"/>
      <c r="M1052" s="820"/>
      <c r="N1052" s="820"/>
      <c r="O1052" s="820"/>
      <c r="P1052" s="820"/>
      <c r="Q1052" s="820"/>
      <c r="R1052" s="820"/>
      <c r="S1052" s="820"/>
      <c r="T1052" s="820"/>
      <c r="U1052" s="820"/>
      <c r="V1052" s="820"/>
      <c r="W1052" s="820"/>
      <c r="X1052" s="820"/>
      <c r="Y1052" s="820"/>
      <c r="Z1052" s="820"/>
    </row>
    <row r="1053" spans="1:26" ht="45.75">
      <c r="A1053" s="837"/>
      <c r="B1053" s="862" t="s">
        <v>8017</v>
      </c>
      <c r="C1053" s="879" t="s">
        <v>2170</v>
      </c>
      <c r="D1053" s="879"/>
      <c r="E1053" s="879"/>
      <c r="F1053" s="879"/>
      <c r="G1053" s="826"/>
      <c r="H1053" s="820"/>
      <c r="J1053" s="820"/>
      <c r="K1053" s="9"/>
      <c r="L1053" s="820"/>
      <c r="M1053" s="820"/>
      <c r="N1053" s="820"/>
      <c r="O1053" s="820"/>
      <c r="P1053" s="820"/>
      <c r="Q1053" s="820"/>
      <c r="R1053" s="820"/>
      <c r="S1053" s="820"/>
      <c r="T1053" s="820"/>
      <c r="U1053" s="820"/>
      <c r="V1053" s="820"/>
      <c r="W1053" s="820"/>
      <c r="X1053" s="820"/>
      <c r="Y1053" s="820"/>
      <c r="Z1053" s="820"/>
    </row>
    <row r="1054" spans="1:26" ht="60.75">
      <c r="A1054" s="831"/>
      <c r="B1054" s="862" t="s">
        <v>8018</v>
      </c>
      <c r="C1054" s="879" t="s">
        <v>2170</v>
      </c>
      <c r="D1054" s="879"/>
      <c r="E1054" s="879"/>
      <c r="F1054" s="879"/>
      <c r="G1054" s="826"/>
      <c r="H1054" s="820"/>
      <c r="J1054" s="820"/>
      <c r="K1054" s="9"/>
      <c r="L1054" s="820"/>
      <c r="M1054" s="820"/>
      <c r="N1054" s="820"/>
      <c r="O1054" s="820"/>
      <c r="P1054" s="820"/>
      <c r="Q1054" s="820"/>
      <c r="R1054" s="820"/>
      <c r="S1054" s="820"/>
      <c r="T1054" s="820"/>
      <c r="U1054" s="820"/>
      <c r="V1054" s="820"/>
      <c r="W1054" s="820"/>
      <c r="X1054" s="820"/>
      <c r="Y1054" s="820"/>
      <c r="Z1054" s="820"/>
    </row>
    <row r="1055" spans="1:26" ht="15.75">
      <c r="A1055" s="839" t="s">
        <v>8019</v>
      </c>
      <c r="B1055" s="883"/>
      <c r="C1055" s="885"/>
      <c r="D1055" s="885"/>
      <c r="E1055" s="885"/>
      <c r="F1055" s="885"/>
      <c r="G1055" s="826"/>
      <c r="H1055" s="820"/>
      <c r="J1055" s="820"/>
      <c r="K1055" s="9"/>
      <c r="L1055" s="820"/>
      <c r="M1055" s="820"/>
      <c r="N1055" s="820"/>
      <c r="O1055" s="820"/>
      <c r="P1055" s="820"/>
      <c r="Q1055" s="820"/>
      <c r="R1055" s="820"/>
      <c r="S1055" s="820"/>
      <c r="T1055" s="820"/>
      <c r="U1055" s="820"/>
      <c r="V1055" s="820"/>
      <c r="W1055" s="820"/>
      <c r="X1055" s="820"/>
      <c r="Y1055" s="820"/>
      <c r="Z1055" s="820"/>
    </row>
    <row r="1056" spans="1:26" ht="15.75">
      <c r="A1056" s="817"/>
      <c r="B1056" s="862" t="s">
        <v>8020</v>
      </c>
      <c r="C1056" s="879" t="s">
        <v>2170</v>
      </c>
      <c r="D1056" s="879"/>
      <c r="E1056" s="879"/>
      <c r="F1056" s="879"/>
      <c r="G1056" s="826"/>
      <c r="H1056" s="820"/>
      <c r="J1056" s="820"/>
      <c r="K1056" s="9"/>
      <c r="L1056" s="820"/>
      <c r="M1056" s="820"/>
      <c r="N1056" s="820"/>
      <c r="O1056" s="820"/>
      <c r="P1056" s="820"/>
      <c r="Q1056" s="820"/>
      <c r="R1056" s="820"/>
      <c r="S1056" s="820"/>
      <c r="T1056" s="820"/>
      <c r="U1056" s="820"/>
      <c r="V1056" s="820"/>
      <c r="W1056" s="820"/>
      <c r="X1056" s="820"/>
      <c r="Y1056" s="820"/>
      <c r="Z1056" s="820"/>
    </row>
    <row r="1057" spans="1:26" ht="15.75">
      <c r="A1057" s="839" t="s">
        <v>8021</v>
      </c>
      <c r="B1057" s="886"/>
      <c r="C1057" s="885"/>
      <c r="D1057" s="885"/>
      <c r="E1057" s="885"/>
      <c r="F1057" s="885"/>
      <c r="G1057" s="826"/>
      <c r="H1057" s="820"/>
      <c r="J1057" s="820"/>
      <c r="K1057" s="9"/>
      <c r="L1057" s="820"/>
      <c r="M1057" s="820"/>
      <c r="N1057" s="820"/>
      <c r="O1057" s="820"/>
      <c r="P1057" s="820"/>
      <c r="Q1057" s="820"/>
      <c r="R1057" s="820"/>
      <c r="S1057" s="820"/>
      <c r="T1057" s="820"/>
      <c r="U1057" s="820"/>
      <c r="V1057" s="820"/>
      <c r="W1057" s="820"/>
      <c r="X1057" s="820"/>
      <c r="Y1057" s="820"/>
      <c r="Z1057" s="820"/>
    </row>
    <row r="1058" spans="1:26" ht="30.75">
      <c r="A1058" s="831"/>
      <c r="B1058" s="862" t="s">
        <v>8022</v>
      </c>
      <c r="C1058" s="879" t="s">
        <v>2170</v>
      </c>
      <c r="D1058" s="879"/>
      <c r="E1058" s="879"/>
      <c r="F1058" s="879"/>
      <c r="G1058" s="826"/>
      <c r="H1058" s="820"/>
      <c r="J1058" s="820"/>
      <c r="K1058" s="9"/>
      <c r="L1058" s="820"/>
      <c r="M1058" s="820"/>
      <c r="N1058" s="820"/>
      <c r="O1058" s="820"/>
      <c r="P1058" s="820"/>
      <c r="Q1058" s="820"/>
      <c r="R1058" s="820"/>
      <c r="S1058" s="820"/>
      <c r="T1058" s="820"/>
      <c r="U1058" s="820"/>
      <c r="V1058" s="820"/>
      <c r="W1058" s="820"/>
      <c r="X1058" s="820"/>
      <c r="Y1058" s="820"/>
      <c r="Z1058" s="820"/>
    </row>
    <row r="1059" spans="1:26" ht="60.75">
      <c r="A1059" s="831"/>
      <c r="B1059" s="862" t="s">
        <v>8023</v>
      </c>
      <c r="C1059" s="879" t="s">
        <v>2170</v>
      </c>
      <c r="D1059" s="879"/>
      <c r="E1059" s="879"/>
      <c r="F1059" s="879"/>
      <c r="G1059" s="826"/>
      <c r="H1059" s="820"/>
      <c r="J1059" s="820"/>
      <c r="K1059" s="9"/>
      <c r="L1059" s="820"/>
      <c r="M1059" s="820"/>
      <c r="N1059" s="820"/>
      <c r="O1059" s="820"/>
      <c r="P1059" s="820"/>
      <c r="Q1059" s="820"/>
      <c r="R1059" s="820"/>
      <c r="S1059" s="820"/>
      <c r="T1059" s="820"/>
      <c r="U1059" s="820"/>
      <c r="V1059" s="820"/>
      <c r="W1059" s="820"/>
      <c r="X1059" s="820"/>
      <c r="Y1059" s="820"/>
      <c r="Z1059" s="820"/>
    </row>
    <row r="1060" spans="1:26" ht="15.75">
      <c r="A1060" s="839" t="s">
        <v>8024</v>
      </c>
      <c r="B1060" s="886"/>
      <c r="C1060" s="885"/>
      <c r="D1060" s="885"/>
      <c r="E1060" s="885"/>
      <c r="F1060" s="885"/>
      <c r="G1060" s="826"/>
      <c r="H1060" s="820"/>
      <c r="J1060" s="820"/>
      <c r="K1060" s="9"/>
      <c r="L1060" s="820"/>
      <c r="M1060" s="820"/>
      <c r="N1060" s="820"/>
      <c r="O1060" s="820"/>
      <c r="P1060" s="820"/>
      <c r="Q1060" s="820"/>
      <c r="R1060" s="820"/>
      <c r="S1060" s="820"/>
      <c r="T1060" s="820"/>
      <c r="U1060" s="820"/>
      <c r="V1060" s="820"/>
      <c r="W1060" s="820"/>
      <c r="X1060" s="820"/>
      <c r="Y1060" s="820"/>
      <c r="Z1060" s="820"/>
    </row>
    <row r="1061" spans="1:26" ht="255.75">
      <c r="A1061" s="831"/>
      <c r="B1061" s="862" t="s">
        <v>8025</v>
      </c>
      <c r="C1061" s="879"/>
      <c r="D1061" s="879" t="s">
        <v>2336</v>
      </c>
      <c r="E1061" s="879"/>
      <c r="F1061" s="879" t="s">
        <v>7760</v>
      </c>
      <c r="G1061" s="826"/>
      <c r="H1061" s="820"/>
      <c r="J1061" s="820"/>
      <c r="K1061" s="9"/>
      <c r="L1061" s="820"/>
      <c r="M1061" s="820"/>
      <c r="N1061" s="820"/>
      <c r="O1061" s="820"/>
      <c r="P1061" s="820"/>
      <c r="Q1061" s="820"/>
      <c r="R1061" s="820"/>
      <c r="S1061" s="820"/>
      <c r="T1061" s="820"/>
      <c r="U1061" s="820"/>
      <c r="V1061" s="820"/>
      <c r="W1061" s="820"/>
      <c r="X1061" s="820"/>
      <c r="Y1061" s="820"/>
      <c r="Z1061" s="820"/>
    </row>
    <row r="1062" spans="1:26" ht="15.75">
      <c r="A1062" s="831"/>
      <c r="B1062" s="862" t="s">
        <v>8026</v>
      </c>
      <c r="C1062" s="879"/>
      <c r="D1062" s="879" t="s">
        <v>2336</v>
      </c>
      <c r="E1062" s="879"/>
      <c r="F1062" s="879" t="s">
        <v>7760</v>
      </c>
      <c r="G1062" s="826"/>
      <c r="H1062" s="820"/>
      <c r="J1062" s="820"/>
      <c r="K1062" s="9"/>
      <c r="L1062" s="820"/>
      <c r="M1062" s="820"/>
      <c r="N1062" s="820"/>
      <c r="O1062" s="820"/>
      <c r="P1062" s="820"/>
      <c r="Q1062" s="820"/>
      <c r="R1062" s="820"/>
      <c r="S1062" s="820"/>
      <c r="T1062" s="820"/>
      <c r="U1062" s="820"/>
      <c r="V1062" s="820"/>
      <c r="W1062" s="820"/>
      <c r="X1062" s="820"/>
      <c r="Y1062" s="820"/>
      <c r="Z1062" s="820"/>
    </row>
    <row r="1063" spans="1:26" ht="45.75">
      <c r="A1063" s="831"/>
      <c r="B1063" s="862" t="s">
        <v>8027</v>
      </c>
      <c r="C1063" s="879"/>
      <c r="D1063" s="879" t="s">
        <v>2336</v>
      </c>
      <c r="E1063" s="879"/>
      <c r="F1063" s="879" t="s">
        <v>7760</v>
      </c>
      <c r="G1063" s="826"/>
      <c r="H1063" s="820"/>
      <c r="J1063" s="820"/>
      <c r="K1063" s="9"/>
      <c r="L1063" s="820"/>
      <c r="M1063" s="820"/>
      <c r="N1063" s="820"/>
      <c r="O1063" s="820"/>
      <c r="P1063" s="820"/>
      <c r="Q1063" s="820"/>
      <c r="R1063" s="820"/>
      <c r="S1063" s="820"/>
      <c r="T1063" s="820"/>
      <c r="U1063" s="820"/>
      <c r="V1063" s="820"/>
      <c r="W1063" s="820"/>
      <c r="X1063" s="820"/>
      <c r="Y1063" s="820"/>
      <c r="Z1063" s="820"/>
    </row>
    <row r="1064" spans="1:26" ht="15.75">
      <c r="A1064" s="831" t="s">
        <v>8028</v>
      </c>
      <c r="B1064" s="862"/>
      <c r="C1064" s="879"/>
      <c r="D1064" s="879"/>
      <c r="E1064" s="879"/>
      <c r="F1064" s="879"/>
      <c r="G1064" s="826"/>
      <c r="H1064" s="820"/>
      <c r="J1064" s="820"/>
      <c r="K1064" s="9"/>
      <c r="L1064" s="820"/>
      <c r="M1064" s="820"/>
      <c r="N1064" s="820"/>
      <c r="O1064" s="820"/>
      <c r="P1064" s="820"/>
      <c r="Q1064" s="820"/>
      <c r="R1064" s="820"/>
      <c r="S1064" s="820"/>
      <c r="T1064" s="820"/>
      <c r="U1064" s="820"/>
      <c r="V1064" s="820"/>
      <c r="W1064" s="820"/>
      <c r="X1064" s="820"/>
      <c r="Y1064" s="820"/>
      <c r="Z1064" s="820"/>
    </row>
    <row r="1065" spans="1:26" ht="30.75">
      <c r="A1065" s="831"/>
      <c r="B1065" s="862" t="s">
        <v>8029</v>
      </c>
      <c r="C1065" s="879"/>
      <c r="D1065" s="941" t="s">
        <v>2336</v>
      </c>
      <c r="E1065" s="893" t="s">
        <v>2181</v>
      </c>
      <c r="F1065" s="879" t="s">
        <v>7831</v>
      </c>
      <c r="G1065" s="925" t="s">
        <v>8030</v>
      </c>
      <c r="H1065" s="892" t="s">
        <v>7221</v>
      </c>
      <c r="J1065" s="820"/>
      <c r="K1065" s="9"/>
      <c r="L1065" s="820"/>
      <c r="M1065" s="820"/>
      <c r="N1065" s="820"/>
      <c r="O1065" s="820"/>
      <c r="P1065" s="820"/>
      <c r="Q1065" s="820"/>
      <c r="R1065" s="820"/>
      <c r="S1065" s="820"/>
      <c r="T1065" s="820"/>
      <c r="U1065" s="820"/>
      <c r="V1065" s="820"/>
      <c r="W1065" s="820"/>
      <c r="X1065" s="820"/>
      <c r="Y1065" s="820"/>
      <c r="Z1065" s="820"/>
    </row>
    <row r="1066" spans="1:26" ht="90.75">
      <c r="A1066" s="831"/>
      <c r="B1066" s="862" t="s">
        <v>8031</v>
      </c>
      <c r="C1066" s="879"/>
      <c r="D1066" s="941" t="s">
        <v>2336</v>
      </c>
      <c r="E1066" s="893" t="s">
        <v>2181</v>
      </c>
      <c r="F1066" s="879" t="s">
        <v>7831</v>
      </c>
      <c r="G1066" s="925" t="s">
        <v>8030</v>
      </c>
      <c r="H1066" s="892" t="s">
        <v>7221</v>
      </c>
      <c r="J1066" s="820"/>
      <c r="K1066" s="9"/>
      <c r="L1066" s="820"/>
      <c r="M1066" s="820"/>
      <c r="N1066" s="820"/>
      <c r="O1066" s="820"/>
      <c r="P1066" s="820"/>
      <c r="Q1066" s="820"/>
      <c r="R1066" s="820"/>
      <c r="S1066" s="820"/>
      <c r="T1066" s="820"/>
      <c r="U1066" s="820"/>
      <c r="V1066" s="820"/>
      <c r="W1066" s="820"/>
      <c r="X1066" s="820"/>
      <c r="Y1066" s="820"/>
      <c r="Z1066" s="820"/>
    </row>
    <row r="1067" spans="1:26" ht="15.75">
      <c r="A1067" s="839" t="s">
        <v>8032</v>
      </c>
      <c r="B1067" s="886"/>
      <c r="C1067" s="885"/>
      <c r="D1067" s="885"/>
      <c r="E1067" s="885"/>
      <c r="F1067" s="885"/>
      <c r="G1067" s="826"/>
      <c r="H1067" s="820"/>
      <c r="J1067" s="820"/>
      <c r="K1067" s="9"/>
      <c r="L1067" s="820"/>
      <c r="M1067" s="820"/>
      <c r="N1067" s="820"/>
      <c r="O1067" s="820"/>
      <c r="P1067" s="820"/>
      <c r="Q1067" s="820"/>
      <c r="R1067" s="820"/>
      <c r="S1067" s="820"/>
      <c r="T1067" s="820"/>
      <c r="U1067" s="820"/>
      <c r="V1067" s="820"/>
      <c r="W1067" s="820"/>
      <c r="X1067" s="820"/>
      <c r="Y1067" s="820"/>
      <c r="Z1067" s="820"/>
    </row>
    <row r="1068" spans="1:26" ht="30.75">
      <c r="A1068" s="831"/>
      <c r="B1068" s="862" t="s">
        <v>8033</v>
      </c>
      <c r="C1068" s="879" t="s">
        <v>2170</v>
      </c>
      <c r="D1068" s="879"/>
      <c r="E1068" s="879"/>
      <c r="F1068" s="879"/>
      <c r="G1068" s="826"/>
      <c r="H1068" s="820"/>
      <c r="J1068" s="820"/>
      <c r="K1068" s="9"/>
      <c r="L1068" s="820"/>
      <c r="M1068" s="820"/>
      <c r="N1068" s="820"/>
      <c r="O1068" s="820"/>
      <c r="P1068" s="820"/>
      <c r="Q1068" s="820"/>
      <c r="R1068" s="820"/>
      <c r="S1068" s="820"/>
      <c r="T1068" s="820"/>
      <c r="U1068" s="820"/>
      <c r="V1068" s="820"/>
      <c r="W1068" s="820"/>
      <c r="X1068" s="820"/>
      <c r="Y1068" s="820"/>
      <c r="Z1068" s="820"/>
    </row>
    <row r="1069" spans="1:26" ht="30.75">
      <c r="A1069" s="831"/>
      <c r="B1069" s="862" t="s">
        <v>8034</v>
      </c>
      <c r="C1069" s="879" t="s">
        <v>2170</v>
      </c>
      <c r="D1069" s="879"/>
      <c r="E1069" s="879"/>
      <c r="F1069" s="879"/>
      <c r="G1069" s="826"/>
      <c r="H1069" s="820"/>
      <c r="J1069" s="820"/>
      <c r="K1069" s="9"/>
      <c r="L1069" s="820"/>
      <c r="M1069" s="820"/>
      <c r="N1069" s="820"/>
      <c r="O1069" s="820"/>
      <c r="P1069" s="820"/>
      <c r="Q1069" s="820"/>
      <c r="R1069" s="820"/>
      <c r="S1069" s="820"/>
      <c r="T1069" s="820"/>
      <c r="U1069" s="820"/>
      <c r="V1069" s="820"/>
      <c r="W1069" s="820"/>
      <c r="X1069" s="820"/>
      <c r="Y1069" s="820"/>
      <c r="Z1069" s="820"/>
    </row>
    <row r="1070" spans="1:26" ht="30.75">
      <c r="A1070" s="831"/>
      <c r="B1070" s="862" t="s">
        <v>8035</v>
      </c>
      <c r="C1070" s="879" t="s">
        <v>2170</v>
      </c>
      <c r="D1070" s="879"/>
      <c r="E1070" s="879"/>
      <c r="F1070" s="879"/>
      <c r="G1070" s="826"/>
      <c r="H1070" s="820"/>
      <c r="J1070" s="820"/>
      <c r="K1070" s="9"/>
      <c r="L1070" s="820"/>
      <c r="M1070" s="820"/>
      <c r="N1070" s="820"/>
      <c r="O1070" s="820"/>
      <c r="P1070" s="820"/>
      <c r="Q1070" s="820"/>
      <c r="R1070" s="820"/>
      <c r="S1070" s="820"/>
      <c r="T1070" s="820"/>
      <c r="U1070" s="820"/>
      <c r="V1070" s="820"/>
      <c r="W1070" s="820"/>
      <c r="X1070" s="820"/>
      <c r="Y1070" s="820"/>
      <c r="Z1070" s="820"/>
    </row>
    <row r="1071" spans="1:26" ht="15.75">
      <c r="A1071" s="929" t="s">
        <v>8036</v>
      </c>
      <c r="B1071" s="883"/>
      <c r="C1071" s="888"/>
      <c r="D1071" s="888"/>
      <c r="E1071" s="888"/>
      <c r="F1071" s="888"/>
      <c r="G1071" s="826"/>
      <c r="H1071" s="820"/>
      <c r="J1071" s="820"/>
      <c r="K1071" s="9"/>
      <c r="L1071" s="820"/>
      <c r="M1071" s="820"/>
      <c r="N1071" s="820"/>
      <c r="O1071" s="820"/>
      <c r="P1071" s="820"/>
      <c r="Q1071" s="820"/>
      <c r="R1071" s="820"/>
      <c r="S1071" s="820"/>
      <c r="T1071" s="820"/>
      <c r="U1071" s="820"/>
      <c r="V1071" s="820"/>
      <c r="W1071" s="820"/>
      <c r="X1071" s="820"/>
      <c r="Y1071" s="820"/>
      <c r="Z1071" s="820"/>
    </row>
    <row r="1072" spans="1:26" ht="30.75">
      <c r="A1072" s="968"/>
      <c r="B1072" s="896" t="s">
        <v>8037</v>
      </c>
      <c r="C1072" s="890" t="s">
        <v>2170</v>
      </c>
      <c r="D1072" s="648"/>
      <c r="E1072" s="648"/>
      <c r="F1072" s="648"/>
      <c r="G1072" s="925" t="s">
        <v>8038</v>
      </c>
      <c r="H1072" s="892" t="s">
        <v>7221</v>
      </c>
      <c r="J1072" s="820"/>
      <c r="K1072" s="9"/>
      <c r="L1072" s="820"/>
      <c r="M1072" s="820"/>
      <c r="N1072" s="820"/>
      <c r="O1072" s="820"/>
      <c r="P1072" s="820"/>
      <c r="Q1072" s="820"/>
      <c r="R1072" s="820"/>
      <c r="S1072" s="820"/>
      <c r="T1072" s="820"/>
      <c r="U1072" s="820"/>
      <c r="V1072" s="820"/>
      <c r="W1072" s="820"/>
      <c r="X1072" s="820"/>
      <c r="Y1072" s="820"/>
      <c r="Z1072" s="820"/>
    </row>
    <row r="1073" spans="1:26" ht="30.75">
      <c r="A1073" s="968"/>
      <c r="B1073" s="969" t="s">
        <v>8039</v>
      </c>
      <c r="C1073" s="890" t="s">
        <v>2170</v>
      </c>
      <c r="D1073" s="648"/>
      <c r="E1073" s="648"/>
      <c r="F1073" s="648"/>
      <c r="G1073" s="925" t="s">
        <v>8038</v>
      </c>
      <c r="H1073" s="892" t="s">
        <v>7221</v>
      </c>
      <c r="J1073" s="820"/>
      <c r="K1073" s="9"/>
      <c r="L1073" s="820"/>
      <c r="M1073" s="820"/>
      <c r="N1073" s="820"/>
      <c r="O1073" s="820"/>
      <c r="P1073" s="820"/>
      <c r="Q1073" s="820"/>
      <c r="R1073" s="820"/>
      <c r="S1073" s="820"/>
      <c r="T1073" s="820"/>
      <c r="U1073" s="820"/>
      <c r="V1073" s="820"/>
      <c r="W1073" s="820"/>
      <c r="X1073" s="820"/>
      <c r="Y1073" s="820"/>
      <c r="Z1073" s="820"/>
    </row>
    <row r="1074" spans="1:26" ht="31.5">
      <c r="A1074" s="882" t="s">
        <v>8040</v>
      </c>
      <c r="B1074" s="883"/>
      <c r="C1074" s="888"/>
      <c r="D1074" s="888"/>
      <c r="E1074" s="888"/>
      <c r="F1074" s="888"/>
      <c r="G1074" s="826"/>
      <c r="H1074" s="820"/>
      <c r="J1074" s="820"/>
      <c r="K1074" s="9"/>
      <c r="L1074" s="820"/>
      <c r="M1074" s="820"/>
      <c r="N1074" s="820"/>
      <c r="O1074" s="820"/>
      <c r="P1074" s="820"/>
      <c r="Q1074" s="820"/>
      <c r="R1074" s="820"/>
      <c r="S1074" s="820"/>
      <c r="T1074" s="820"/>
      <c r="U1074" s="820"/>
      <c r="V1074" s="820"/>
      <c r="W1074" s="820"/>
      <c r="X1074" s="820"/>
      <c r="Y1074" s="820"/>
      <c r="Z1074" s="820"/>
    </row>
    <row r="1075" spans="1:26" ht="30.75">
      <c r="A1075" s="968"/>
      <c r="B1075" s="970" t="s">
        <v>8041</v>
      </c>
      <c r="C1075" s="648"/>
      <c r="D1075" s="648"/>
      <c r="E1075" s="648"/>
      <c r="F1075" s="648"/>
      <c r="G1075" s="829"/>
      <c r="H1075" s="820"/>
      <c r="J1075" s="820"/>
      <c r="K1075" s="9"/>
      <c r="L1075" s="820"/>
      <c r="M1075" s="820"/>
      <c r="N1075" s="820"/>
      <c r="O1075" s="820"/>
      <c r="P1075" s="820"/>
      <c r="Q1075" s="820"/>
      <c r="R1075" s="820"/>
      <c r="S1075" s="820"/>
      <c r="T1075" s="820"/>
      <c r="U1075" s="820"/>
      <c r="V1075" s="820"/>
      <c r="W1075" s="820"/>
      <c r="X1075" s="820"/>
      <c r="Y1075" s="820"/>
      <c r="Z1075" s="820"/>
    </row>
    <row r="1076" spans="1:26" ht="15.75">
      <c r="A1076" s="909"/>
      <c r="B1076" s="913" t="s">
        <v>8042</v>
      </c>
      <c r="C1076" s="868" t="s">
        <v>2170</v>
      </c>
      <c r="D1076" s="834"/>
      <c r="E1076" s="819"/>
      <c r="F1076" s="836"/>
      <c r="G1076" s="826"/>
      <c r="H1076" s="820"/>
      <c r="J1076" s="820"/>
      <c r="K1076" s="9"/>
      <c r="L1076" s="820"/>
      <c r="M1076" s="820"/>
      <c r="N1076" s="820"/>
      <c r="O1076" s="820"/>
      <c r="P1076" s="820"/>
      <c r="Q1076" s="820"/>
      <c r="R1076" s="820"/>
      <c r="S1076" s="820"/>
      <c r="T1076" s="820"/>
      <c r="U1076" s="820"/>
      <c r="V1076" s="820"/>
      <c r="W1076" s="820"/>
      <c r="X1076" s="820"/>
      <c r="Y1076" s="820"/>
      <c r="Z1076" s="820"/>
    </row>
    <row r="1077" spans="1:26" ht="15.75">
      <c r="A1077" s="909"/>
      <c r="B1077" s="913" t="s">
        <v>8043</v>
      </c>
      <c r="C1077" s="868" t="s">
        <v>2170</v>
      </c>
      <c r="D1077" s="834"/>
      <c r="E1077" s="819"/>
      <c r="F1077" s="836"/>
      <c r="G1077" s="826"/>
      <c r="H1077" s="820"/>
      <c r="J1077" s="820"/>
      <c r="K1077" s="9"/>
      <c r="L1077" s="820"/>
      <c r="M1077" s="820"/>
      <c r="N1077" s="820"/>
      <c r="O1077" s="820"/>
      <c r="P1077" s="820"/>
      <c r="Q1077" s="820"/>
      <c r="R1077" s="820"/>
      <c r="S1077" s="820"/>
      <c r="T1077" s="820"/>
      <c r="U1077" s="820"/>
      <c r="V1077" s="820"/>
      <c r="W1077" s="820"/>
      <c r="X1077" s="820"/>
      <c r="Y1077" s="820"/>
      <c r="Z1077" s="820"/>
    </row>
    <row r="1078" spans="1:26" ht="16.5" customHeight="1">
      <c r="A1078" s="909"/>
      <c r="B1078" s="913" t="s">
        <v>8044</v>
      </c>
      <c r="C1078" s="868"/>
      <c r="D1078" s="868" t="s">
        <v>2336</v>
      </c>
      <c r="E1078" s="819"/>
      <c r="F1078" s="852"/>
      <c r="G1078" s="826"/>
      <c r="H1078" s="820"/>
      <c r="J1078" s="820"/>
      <c r="K1078" s="9"/>
      <c r="L1078" s="820"/>
      <c r="M1078" s="820"/>
      <c r="N1078" s="820"/>
      <c r="O1078" s="820"/>
      <c r="P1078" s="820"/>
      <c r="Q1078" s="820"/>
      <c r="R1078" s="820"/>
      <c r="S1078" s="820"/>
      <c r="T1078" s="820"/>
      <c r="U1078" s="820"/>
      <c r="V1078" s="820"/>
      <c r="W1078" s="820"/>
      <c r="X1078" s="820"/>
      <c r="Y1078" s="820"/>
      <c r="Z1078" s="820"/>
    </row>
    <row r="1079" spans="1:26" ht="16.5" customHeight="1">
      <c r="A1079" s="909"/>
      <c r="B1079" s="913" t="s">
        <v>8045</v>
      </c>
      <c r="C1079" s="868" t="s">
        <v>2170</v>
      </c>
      <c r="D1079" s="834"/>
      <c r="E1079" s="819"/>
      <c r="F1079" s="836"/>
      <c r="G1079" s="826"/>
      <c r="H1079" s="820"/>
      <c r="J1079" s="820"/>
      <c r="K1079" s="9"/>
      <c r="L1079" s="820"/>
      <c r="M1079" s="820"/>
      <c r="N1079" s="820"/>
      <c r="O1079" s="820"/>
      <c r="P1079" s="820"/>
      <c r="Q1079" s="820"/>
      <c r="R1079" s="820"/>
      <c r="S1079" s="820"/>
      <c r="T1079" s="820"/>
      <c r="U1079" s="820"/>
      <c r="V1079" s="820"/>
      <c r="W1079" s="820"/>
      <c r="X1079" s="820"/>
      <c r="Y1079" s="820"/>
      <c r="Z1079" s="820"/>
    </row>
    <row r="1080" spans="1:26" ht="16.5" customHeight="1">
      <c r="A1080" s="909"/>
      <c r="B1080" s="901" t="s">
        <v>8046</v>
      </c>
      <c r="C1080" s="868"/>
      <c r="D1080" s="868" t="s">
        <v>2336</v>
      </c>
      <c r="E1080" s="819"/>
      <c r="F1080" s="852"/>
      <c r="G1080" s="826"/>
      <c r="H1080" s="820"/>
      <c r="J1080" s="820"/>
      <c r="K1080" s="9"/>
      <c r="L1080" s="820"/>
      <c r="M1080" s="820"/>
      <c r="N1080" s="820"/>
      <c r="O1080" s="820"/>
      <c r="P1080" s="820"/>
      <c r="Q1080" s="820"/>
      <c r="R1080" s="820"/>
      <c r="S1080" s="820"/>
      <c r="T1080" s="820"/>
      <c r="U1080" s="820"/>
      <c r="V1080" s="820"/>
      <c r="W1080" s="820"/>
      <c r="X1080" s="820"/>
      <c r="Y1080" s="820"/>
      <c r="Z1080" s="820"/>
    </row>
    <row r="1081" spans="1:26" ht="16.5" customHeight="1">
      <c r="A1081" s="909"/>
      <c r="B1081" s="913" t="s">
        <v>8047</v>
      </c>
      <c r="C1081" s="868"/>
      <c r="D1081" s="868" t="s">
        <v>2336</v>
      </c>
      <c r="E1081" s="819"/>
      <c r="F1081" s="852"/>
      <c r="G1081" s="826"/>
      <c r="H1081" s="820"/>
      <c r="J1081" s="820"/>
      <c r="K1081" s="9"/>
      <c r="L1081" s="820"/>
      <c r="M1081" s="820"/>
      <c r="N1081" s="820"/>
      <c r="O1081" s="820"/>
      <c r="P1081" s="820"/>
      <c r="Q1081" s="820"/>
      <c r="R1081" s="820"/>
      <c r="S1081" s="820"/>
      <c r="T1081" s="820"/>
      <c r="U1081" s="820"/>
      <c r="V1081" s="820"/>
      <c r="W1081" s="820"/>
      <c r="X1081" s="820"/>
      <c r="Y1081" s="820"/>
      <c r="Z1081" s="820"/>
    </row>
    <row r="1082" spans="1:26" ht="16.5" customHeight="1">
      <c r="A1082" s="909"/>
      <c r="B1082" s="913" t="s">
        <v>8048</v>
      </c>
      <c r="C1082" s="868" t="s">
        <v>2170</v>
      </c>
      <c r="D1082" s="834"/>
      <c r="E1082" s="819"/>
      <c r="F1082" s="836"/>
      <c r="G1082" s="826"/>
      <c r="H1082" s="820"/>
      <c r="J1082" s="820"/>
      <c r="K1082" s="9"/>
      <c r="L1082" s="820"/>
      <c r="M1082" s="820"/>
      <c r="N1082" s="820"/>
      <c r="O1082" s="820"/>
      <c r="P1082" s="820"/>
      <c r="Q1082" s="820"/>
      <c r="R1082" s="820"/>
      <c r="S1082" s="820"/>
      <c r="T1082" s="820"/>
      <c r="U1082" s="820"/>
      <c r="V1082" s="820"/>
      <c r="W1082" s="820"/>
      <c r="X1082" s="820"/>
      <c r="Y1082" s="820"/>
      <c r="Z1082" s="820"/>
    </row>
    <row r="1083" spans="1:26" ht="16.5" customHeight="1">
      <c r="A1083" s="909"/>
      <c r="B1083" s="913" t="s">
        <v>8049</v>
      </c>
      <c r="C1083" s="868" t="s">
        <v>2170</v>
      </c>
      <c r="D1083" s="834"/>
      <c r="E1083" s="819"/>
      <c r="F1083" s="836"/>
      <c r="G1083" s="826"/>
      <c r="H1083" s="820"/>
      <c r="J1083" s="820"/>
      <c r="K1083" s="9"/>
      <c r="L1083" s="820"/>
      <c r="M1083" s="820"/>
      <c r="N1083" s="820"/>
      <c r="O1083" s="820"/>
      <c r="P1083" s="820"/>
      <c r="Q1083" s="820"/>
      <c r="R1083" s="820"/>
      <c r="S1083" s="820"/>
      <c r="T1083" s="820"/>
      <c r="U1083" s="820"/>
      <c r="V1083" s="820"/>
      <c r="W1083" s="820"/>
      <c r="X1083" s="820"/>
      <c r="Y1083" s="820"/>
      <c r="Z1083" s="820"/>
    </row>
    <row r="1084" spans="1:26" ht="16.5" customHeight="1">
      <c r="A1084" s="909"/>
      <c r="B1084" s="901" t="s">
        <v>8050</v>
      </c>
      <c r="C1084" s="868" t="s">
        <v>2170</v>
      </c>
      <c r="D1084" s="834"/>
      <c r="E1084" s="819"/>
      <c r="F1084" s="836"/>
      <c r="G1084" s="826"/>
      <c r="H1084" s="820"/>
      <c r="J1084" s="820"/>
      <c r="K1084" s="9"/>
      <c r="L1084" s="820"/>
      <c r="M1084" s="820"/>
      <c r="N1084" s="820"/>
      <c r="O1084" s="820"/>
      <c r="P1084" s="820"/>
      <c r="Q1084" s="820"/>
      <c r="R1084" s="820"/>
      <c r="S1084" s="820"/>
      <c r="T1084" s="820"/>
      <c r="U1084" s="820"/>
      <c r="V1084" s="820"/>
      <c r="W1084" s="820"/>
      <c r="X1084" s="820"/>
      <c r="Y1084" s="820"/>
      <c r="Z1084" s="820"/>
    </row>
    <row r="1085" spans="1:26" ht="16.5" customHeight="1">
      <c r="A1085" s="909"/>
      <c r="B1085" s="901" t="s">
        <v>8051</v>
      </c>
      <c r="C1085" s="868" t="s">
        <v>2170</v>
      </c>
      <c r="D1085" s="834"/>
      <c r="E1085" s="819"/>
      <c r="F1085" s="836"/>
      <c r="G1085" s="826"/>
      <c r="H1085" s="820"/>
      <c r="J1085" s="820"/>
      <c r="K1085" s="9"/>
      <c r="L1085" s="820"/>
      <c r="M1085" s="820"/>
      <c r="N1085" s="820"/>
      <c r="O1085" s="820"/>
      <c r="P1085" s="820"/>
      <c r="Q1085" s="820"/>
      <c r="R1085" s="820"/>
      <c r="S1085" s="820"/>
      <c r="T1085" s="820"/>
      <c r="U1085" s="820"/>
      <c r="V1085" s="820"/>
      <c r="W1085" s="820"/>
      <c r="X1085" s="820"/>
      <c r="Y1085" s="820"/>
      <c r="Z1085" s="820"/>
    </row>
    <row r="1086" spans="1:26" ht="16.5" customHeight="1">
      <c r="A1086" s="909"/>
      <c r="B1086" s="913" t="s">
        <v>8052</v>
      </c>
      <c r="C1086" s="868"/>
      <c r="D1086" s="868" t="s">
        <v>2336</v>
      </c>
      <c r="E1086" s="819"/>
      <c r="F1086" s="852"/>
      <c r="G1086" s="826"/>
      <c r="H1086" s="820"/>
      <c r="J1086" s="820"/>
      <c r="K1086" s="9"/>
      <c r="L1086" s="820"/>
      <c r="M1086" s="820"/>
      <c r="N1086" s="820"/>
      <c r="O1086" s="820"/>
      <c r="P1086" s="820"/>
      <c r="Q1086" s="820"/>
      <c r="R1086" s="820"/>
      <c r="S1086" s="820"/>
      <c r="T1086" s="820"/>
      <c r="U1086" s="820"/>
      <c r="V1086" s="820"/>
      <c r="W1086" s="820"/>
      <c r="X1086" s="820"/>
      <c r="Y1086" s="820"/>
      <c r="Z1086" s="820"/>
    </row>
    <row r="1087" spans="1:26" ht="16.5" customHeight="1">
      <c r="A1087" s="909"/>
      <c r="B1087" s="901" t="s">
        <v>8053</v>
      </c>
      <c r="C1087" s="868"/>
      <c r="D1087" s="868" t="s">
        <v>2336</v>
      </c>
      <c r="E1087" s="819"/>
      <c r="F1087" s="852"/>
      <c r="G1087" s="826"/>
      <c r="H1087" s="820"/>
      <c r="J1087" s="820"/>
      <c r="K1087" s="9"/>
      <c r="L1087" s="820"/>
      <c r="M1087" s="820"/>
      <c r="N1087" s="820"/>
      <c r="O1087" s="820"/>
      <c r="P1087" s="820"/>
      <c r="Q1087" s="820"/>
      <c r="R1087" s="820"/>
      <c r="S1087" s="820"/>
      <c r="T1087" s="820"/>
      <c r="U1087" s="820"/>
      <c r="V1087" s="820"/>
      <c r="W1087" s="820"/>
      <c r="X1087" s="820"/>
      <c r="Y1087" s="820"/>
      <c r="Z1087" s="820"/>
    </row>
    <row r="1088" spans="1:26" ht="16.5" customHeight="1">
      <c r="A1088" s="909"/>
      <c r="B1088" s="913" t="s">
        <v>8054</v>
      </c>
      <c r="C1088" s="868" t="s">
        <v>2170</v>
      </c>
      <c r="D1088" s="834"/>
      <c r="E1088" s="819"/>
      <c r="F1088" s="836"/>
      <c r="G1088" s="826"/>
      <c r="H1088" s="820"/>
      <c r="J1088" s="820"/>
      <c r="K1088" s="9"/>
      <c r="L1088" s="820"/>
      <c r="M1088" s="820"/>
      <c r="N1088" s="820"/>
      <c r="O1088" s="820"/>
      <c r="P1088" s="820"/>
      <c r="Q1088" s="820"/>
      <c r="R1088" s="820"/>
      <c r="S1088" s="820"/>
      <c r="T1088" s="820"/>
      <c r="U1088" s="820"/>
      <c r="V1088" s="820"/>
      <c r="W1088" s="820"/>
      <c r="X1088" s="820"/>
      <c r="Y1088" s="820"/>
      <c r="Z1088" s="820"/>
    </row>
    <row r="1089" spans="1:26" ht="16.5" customHeight="1">
      <c r="A1089" s="909"/>
      <c r="B1089" s="913" t="s">
        <v>8055</v>
      </c>
      <c r="C1089" s="868"/>
      <c r="D1089" s="868" t="s">
        <v>2336</v>
      </c>
      <c r="E1089" s="819"/>
      <c r="F1089" s="852"/>
      <c r="G1089" s="826"/>
      <c r="H1089" s="820"/>
      <c r="J1089" s="820"/>
      <c r="K1089" s="9"/>
      <c r="L1089" s="820"/>
      <c r="M1089" s="820"/>
      <c r="N1089" s="820"/>
      <c r="O1089" s="820"/>
      <c r="P1089" s="820"/>
      <c r="Q1089" s="820"/>
      <c r="R1089" s="820"/>
      <c r="S1089" s="820"/>
      <c r="T1089" s="820"/>
      <c r="U1089" s="820"/>
      <c r="V1089" s="820"/>
      <c r="W1089" s="820"/>
      <c r="X1089" s="820"/>
      <c r="Y1089" s="820"/>
      <c r="Z1089" s="820"/>
    </row>
    <row r="1090" spans="1:26" ht="16.5" customHeight="1">
      <c r="A1090" s="909"/>
      <c r="B1090" s="913" t="s">
        <v>8056</v>
      </c>
      <c r="C1090" s="868"/>
      <c r="D1090" s="868" t="s">
        <v>2336</v>
      </c>
      <c r="E1090" s="819"/>
      <c r="F1090" s="852"/>
      <c r="G1090" s="826"/>
      <c r="H1090" s="820"/>
      <c r="J1090" s="820"/>
      <c r="K1090" s="9"/>
      <c r="L1090" s="820"/>
      <c r="M1090" s="820"/>
      <c r="N1090" s="820"/>
      <c r="O1090" s="820"/>
      <c r="P1090" s="820"/>
      <c r="Q1090" s="820"/>
      <c r="R1090" s="820"/>
      <c r="S1090" s="820"/>
      <c r="T1090" s="820"/>
      <c r="U1090" s="820"/>
      <c r="V1090" s="820"/>
      <c r="W1090" s="820"/>
      <c r="X1090" s="820"/>
      <c r="Y1090" s="820"/>
      <c r="Z1090" s="820"/>
    </row>
    <row r="1091" spans="1:26" ht="16.5" customHeight="1">
      <c r="A1091" s="909"/>
      <c r="B1091" s="901" t="s">
        <v>8057</v>
      </c>
      <c r="C1091" s="868" t="s">
        <v>2170</v>
      </c>
      <c r="D1091" s="834"/>
      <c r="E1091" s="819"/>
      <c r="F1091" s="836"/>
      <c r="G1091" s="826"/>
      <c r="H1091" s="820"/>
      <c r="J1091" s="820"/>
      <c r="K1091" s="9"/>
      <c r="L1091" s="820"/>
      <c r="M1091" s="820"/>
      <c r="N1091" s="820"/>
      <c r="O1091" s="820"/>
      <c r="P1091" s="820"/>
      <c r="Q1091" s="820"/>
      <c r="R1091" s="820"/>
      <c r="S1091" s="820"/>
      <c r="T1091" s="820"/>
      <c r="U1091" s="820"/>
      <c r="V1091" s="820"/>
      <c r="W1091" s="820"/>
      <c r="X1091" s="820"/>
      <c r="Y1091" s="820"/>
      <c r="Z1091" s="820"/>
    </row>
    <row r="1092" spans="1:26" ht="16.5" customHeight="1">
      <c r="A1092" s="909"/>
      <c r="B1092" s="913" t="s">
        <v>8058</v>
      </c>
      <c r="C1092" s="868" t="s">
        <v>2170</v>
      </c>
      <c r="D1092" s="834"/>
      <c r="E1092" s="819"/>
      <c r="F1092" s="836"/>
      <c r="G1092" s="826"/>
      <c r="H1092" s="820"/>
      <c r="J1092" s="820"/>
      <c r="K1092" s="9"/>
      <c r="L1092" s="820"/>
      <c r="M1092" s="820"/>
      <c r="N1092" s="820"/>
      <c r="O1092" s="820"/>
      <c r="P1092" s="820"/>
      <c r="Q1092" s="820"/>
      <c r="R1092" s="820"/>
      <c r="S1092" s="820"/>
      <c r="T1092" s="820"/>
      <c r="U1092" s="820"/>
      <c r="V1092" s="820"/>
      <c r="W1092" s="820"/>
      <c r="X1092" s="820"/>
      <c r="Y1092" s="820"/>
      <c r="Z1092" s="820"/>
    </row>
    <row r="1093" spans="1:26" ht="16.5" customHeight="1">
      <c r="A1093" s="909"/>
      <c r="B1093" s="901" t="s">
        <v>7415</v>
      </c>
      <c r="C1093" s="868" t="s">
        <v>2170</v>
      </c>
      <c r="D1093" s="834"/>
      <c r="E1093" s="819"/>
      <c r="F1093" s="836"/>
      <c r="G1093" s="826"/>
      <c r="H1093" s="820"/>
      <c r="J1093" s="820"/>
      <c r="K1093" s="9"/>
      <c r="L1093" s="820"/>
      <c r="M1093" s="820"/>
      <c r="N1093" s="820"/>
      <c r="O1093" s="820"/>
      <c r="P1093" s="820"/>
      <c r="Q1093" s="820"/>
      <c r="R1093" s="820"/>
      <c r="S1093" s="820"/>
      <c r="T1093" s="820"/>
      <c r="U1093" s="820"/>
      <c r="V1093" s="820"/>
      <c r="W1093" s="820"/>
      <c r="X1093" s="820"/>
      <c r="Y1093" s="820"/>
      <c r="Z1093" s="820"/>
    </row>
    <row r="1094" spans="1:26" ht="16.5" customHeight="1">
      <c r="A1094" s="909"/>
      <c r="B1094" s="901" t="s">
        <v>8059</v>
      </c>
      <c r="C1094" s="868"/>
      <c r="D1094" s="868" t="s">
        <v>2336</v>
      </c>
      <c r="E1094" s="819"/>
      <c r="F1094" s="852"/>
      <c r="G1094" s="826"/>
      <c r="H1094" s="820"/>
      <c r="J1094" s="820"/>
      <c r="K1094" s="9"/>
      <c r="L1094" s="820"/>
      <c r="M1094" s="820"/>
      <c r="N1094" s="820"/>
      <c r="O1094" s="820"/>
      <c r="P1094" s="820"/>
      <c r="Q1094" s="820"/>
      <c r="R1094" s="820"/>
      <c r="S1094" s="820"/>
      <c r="T1094" s="820"/>
      <c r="U1094" s="820"/>
      <c r="V1094" s="820"/>
      <c r="W1094" s="820"/>
      <c r="X1094" s="820"/>
      <c r="Y1094" s="820"/>
      <c r="Z1094" s="820"/>
    </row>
    <row r="1095" spans="1:26" ht="16.5" customHeight="1">
      <c r="A1095" s="909"/>
      <c r="B1095" s="913" t="s">
        <v>8060</v>
      </c>
      <c r="C1095" s="868"/>
      <c r="D1095" s="868" t="s">
        <v>2336</v>
      </c>
      <c r="E1095" s="819"/>
      <c r="F1095" s="852"/>
      <c r="G1095" s="826"/>
      <c r="H1095" s="820"/>
      <c r="J1095" s="820"/>
      <c r="K1095" s="9"/>
      <c r="L1095" s="820"/>
      <c r="M1095" s="820"/>
      <c r="N1095" s="820"/>
      <c r="O1095" s="820"/>
      <c r="P1095" s="820"/>
      <c r="Q1095" s="820"/>
      <c r="R1095" s="820"/>
      <c r="S1095" s="820"/>
      <c r="T1095" s="820"/>
      <c r="U1095" s="820"/>
      <c r="V1095" s="820"/>
      <c r="W1095" s="820"/>
      <c r="X1095" s="820"/>
      <c r="Y1095" s="820"/>
      <c r="Z1095" s="820"/>
    </row>
    <row r="1096" spans="1:26" ht="16.5" customHeight="1">
      <c r="A1096" s="909"/>
      <c r="B1096" s="901" t="s">
        <v>8061</v>
      </c>
      <c r="C1096" s="868" t="s">
        <v>2170</v>
      </c>
      <c r="D1096" s="834"/>
      <c r="E1096" s="819"/>
      <c r="F1096" s="836"/>
      <c r="G1096" s="826"/>
      <c r="H1096" s="820"/>
      <c r="J1096" s="820"/>
      <c r="K1096" s="9"/>
      <c r="L1096" s="820"/>
      <c r="M1096" s="820"/>
      <c r="N1096" s="820"/>
      <c r="O1096" s="820"/>
      <c r="P1096" s="820"/>
      <c r="Q1096" s="820"/>
      <c r="R1096" s="820"/>
      <c r="S1096" s="820"/>
      <c r="T1096" s="820"/>
      <c r="U1096" s="820"/>
      <c r="V1096" s="820"/>
      <c r="W1096" s="820"/>
      <c r="X1096" s="820"/>
      <c r="Y1096" s="820"/>
      <c r="Z1096" s="820"/>
    </row>
    <row r="1097" spans="1:26" ht="16.5" customHeight="1">
      <c r="A1097" s="909"/>
      <c r="B1097" s="913" t="s">
        <v>8062</v>
      </c>
      <c r="C1097" s="868" t="s">
        <v>2170</v>
      </c>
      <c r="D1097" s="834"/>
      <c r="E1097" s="819"/>
      <c r="F1097" s="836"/>
      <c r="G1097" s="826"/>
      <c r="H1097" s="820"/>
      <c r="J1097" s="820"/>
      <c r="K1097" s="9"/>
      <c r="L1097" s="820"/>
      <c r="M1097" s="820"/>
      <c r="N1097" s="820"/>
      <c r="O1097" s="820"/>
      <c r="P1097" s="820"/>
      <c r="Q1097" s="820"/>
      <c r="R1097" s="820"/>
      <c r="S1097" s="820"/>
      <c r="T1097" s="820"/>
      <c r="U1097" s="820"/>
      <c r="V1097" s="820"/>
      <c r="W1097" s="820"/>
      <c r="X1097" s="820"/>
      <c r="Y1097" s="820"/>
      <c r="Z1097" s="820"/>
    </row>
    <row r="1098" spans="1:26" ht="16.5" customHeight="1">
      <c r="A1098" s="909"/>
      <c r="B1098" s="913" t="s">
        <v>8063</v>
      </c>
      <c r="C1098" s="868" t="s">
        <v>2170</v>
      </c>
      <c r="D1098" s="834"/>
      <c r="E1098" s="819"/>
      <c r="F1098" s="836"/>
      <c r="G1098" s="826"/>
      <c r="H1098" s="820"/>
      <c r="J1098" s="820"/>
      <c r="K1098" s="9"/>
      <c r="L1098" s="820"/>
      <c r="M1098" s="820"/>
      <c r="N1098" s="820"/>
      <c r="O1098" s="820"/>
      <c r="P1098" s="820"/>
      <c r="Q1098" s="820"/>
      <c r="R1098" s="820"/>
      <c r="S1098" s="820"/>
      <c r="T1098" s="820"/>
      <c r="U1098" s="820"/>
      <c r="V1098" s="820"/>
      <c r="W1098" s="820"/>
      <c r="X1098" s="820"/>
      <c r="Y1098" s="820"/>
      <c r="Z1098" s="820"/>
    </row>
    <row r="1099" spans="1:26" ht="16.5" customHeight="1">
      <c r="A1099" s="909"/>
      <c r="B1099" s="901" t="s">
        <v>8064</v>
      </c>
      <c r="C1099" s="868"/>
      <c r="D1099" s="868" t="s">
        <v>2336</v>
      </c>
      <c r="E1099" s="819"/>
      <c r="F1099" s="852"/>
      <c r="G1099" s="826"/>
      <c r="H1099" s="820"/>
      <c r="J1099" s="820"/>
      <c r="K1099" s="9"/>
      <c r="L1099" s="820"/>
      <c r="M1099" s="820"/>
      <c r="N1099" s="820"/>
      <c r="O1099" s="820"/>
      <c r="P1099" s="820"/>
      <c r="Q1099" s="820"/>
      <c r="R1099" s="820"/>
      <c r="S1099" s="820"/>
      <c r="T1099" s="820"/>
      <c r="U1099" s="820"/>
      <c r="V1099" s="820"/>
      <c r="W1099" s="820"/>
      <c r="X1099" s="820"/>
      <c r="Y1099" s="820"/>
      <c r="Z1099" s="820"/>
    </row>
    <row r="1100" spans="1:26" ht="16.5" customHeight="1">
      <c r="A1100" s="909"/>
      <c r="B1100" s="901" t="s">
        <v>8065</v>
      </c>
      <c r="C1100" s="868"/>
      <c r="D1100" s="868" t="s">
        <v>2336</v>
      </c>
      <c r="E1100" s="819"/>
      <c r="F1100" s="852"/>
      <c r="G1100" s="826"/>
      <c r="H1100" s="820"/>
      <c r="J1100" s="820"/>
      <c r="K1100" s="9"/>
      <c r="L1100" s="820"/>
      <c r="M1100" s="820"/>
      <c r="N1100" s="820"/>
      <c r="O1100" s="820"/>
      <c r="P1100" s="820"/>
      <c r="Q1100" s="820"/>
      <c r="R1100" s="820"/>
      <c r="S1100" s="820"/>
      <c r="T1100" s="820"/>
      <c r="U1100" s="820"/>
      <c r="V1100" s="820"/>
      <c r="W1100" s="820"/>
      <c r="X1100" s="820"/>
      <c r="Y1100" s="820"/>
      <c r="Z1100" s="820"/>
    </row>
    <row r="1101" spans="1:26" ht="16.5" customHeight="1">
      <c r="A1101" s="909"/>
      <c r="B1101" s="901" t="s">
        <v>8066</v>
      </c>
      <c r="C1101" s="868"/>
      <c r="D1101" s="868" t="s">
        <v>2336</v>
      </c>
      <c r="E1101" s="819"/>
      <c r="F1101" s="852"/>
      <c r="G1101" s="826"/>
      <c r="H1101" s="820"/>
      <c r="J1101" s="820"/>
      <c r="K1101" s="9"/>
      <c r="L1101" s="820"/>
      <c r="M1101" s="820"/>
      <c r="N1101" s="820"/>
      <c r="O1101" s="820"/>
      <c r="P1101" s="820"/>
      <c r="Q1101" s="820"/>
      <c r="R1101" s="820"/>
      <c r="S1101" s="820"/>
      <c r="T1101" s="820"/>
      <c r="U1101" s="820"/>
      <c r="V1101" s="820"/>
      <c r="W1101" s="820"/>
      <c r="X1101" s="820"/>
      <c r="Y1101" s="820"/>
      <c r="Z1101" s="820"/>
    </row>
    <row r="1102" spans="1:26" ht="16.5" customHeight="1">
      <c r="A1102" s="909"/>
      <c r="B1102" s="901" t="s">
        <v>8067</v>
      </c>
      <c r="C1102" s="868"/>
      <c r="D1102" s="868" t="s">
        <v>2336</v>
      </c>
      <c r="E1102" s="819"/>
      <c r="F1102" s="852"/>
      <c r="G1102" s="826"/>
      <c r="H1102" s="820"/>
      <c r="J1102" s="820"/>
      <c r="K1102" s="9"/>
      <c r="L1102" s="820"/>
      <c r="M1102" s="820"/>
      <c r="N1102" s="820"/>
      <c r="O1102" s="820"/>
      <c r="P1102" s="820"/>
      <c r="Q1102" s="820"/>
      <c r="R1102" s="820"/>
      <c r="S1102" s="820"/>
      <c r="T1102" s="820"/>
      <c r="U1102" s="820"/>
      <c r="V1102" s="820"/>
      <c r="W1102" s="820"/>
      <c r="X1102" s="820"/>
      <c r="Y1102" s="820"/>
      <c r="Z1102" s="820"/>
    </row>
    <row r="1103" spans="1:26" ht="16.5" customHeight="1">
      <c r="A1103" s="909"/>
      <c r="B1103" s="913" t="s">
        <v>8068</v>
      </c>
      <c r="C1103" s="868"/>
      <c r="D1103" s="868" t="s">
        <v>2336</v>
      </c>
      <c r="E1103" s="819"/>
      <c r="F1103" s="852"/>
      <c r="G1103" s="826"/>
      <c r="H1103" s="820"/>
      <c r="J1103" s="820"/>
      <c r="K1103" s="9"/>
      <c r="L1103" s="820"/>
      <c r="M1103" s="820"/>
      <c r="N1103" s="820"/>
      <c r="O1103" s="820"/>
      <c r="P1103" s="820"/>
      <c r="Q1103" s="820"/>
      <c r="R1103" s="820"/>
      <c r="S1103" s="820"/>
      <c r="T1103" s="820"/>
      <c r="U1103" s="820"/>
      <c r="V1103" s="820"/>
      <c r="W1103" s="820"/>
      <c r="X1103" s="820"/>
      <c r="Y1103" s="820"/>
      <c r="Z1103" s="820"/>
    </row>
    <row r="1104" spans="1:26" ht="16.5" customHeight="1">
      <c r="A1104" s="909"/>
      <c r="B1104" s="913" t="s">
        <v>8069</v>
      </c>
      <c r="C1104" s="879" t="s">
        <v>2170</v>
      </c>
      <c r="D1104" s="868"/>
      <c r="E1104" s="819"/>
      <c r="F1104" s="852"/>
      <c r="G1104" s="826"/>
      <c r="H1104" s="820"/>
      <c r="J1104" s="820"/>
      <c r="K1104" s="9"/>
      <c r="L1104" s="820"/>
      <c r="M1104" s="820"/>
      <c r="N1104" s="820"/>
      <c r="O1104" s="820"/>
      <c r="P1104" s="820"/>
      <c r="Q1104" s="820"/>
      <c r="R1104" s="820"/>
      <c r="S1104" s="820"/>
      <c r="T1104" s="820"/>
      <c r="U1104" s="820"/>
      <c r="V1104" s="820"/>
      <c r="W1104" s="820"/>
      <c r="X1104" s="820"/>
      <c r="Y1104" s="820"/>
      <c r="Z1104" s="820"/>
    </row>
    <row r="1105" spans="1:26" ht="16.5" customHeight="1">
      <c r="A1105" s="909"/>
      <c r="B1105" s="901" t="s">
        <v>8070</v>
      </c>
      <c r="C1105" s="868"/>
      <c r="D1105" s="868" t="s">
        <v>2336</v>
      </c>
      <c r="E1105" s="819"/>
      <c r="F1105" s="852"/>
      <c r="G1105" s="826"/>
      <c r="H1105" s="820"/>
      <c r="J1105" s="820"/>
      <c r="K1105" s="9"/>
      <c r="L1105" s="820"/>
      <c r="M1105" s="820"/>
      <c r="N1105" s="820"/>
      <c r="O1105" s="820"/>
      <c r="P1105" s="820"/>
      <c r="Q1105" s="820"/>
      <c r="R1105" s="820"/>
      <c r="S1105" s="820"/>
      <c r="T1105" s="820"/>
      <c r="U1105" s="820"/>
      <c r="V1105" s="820"/>
      <c r="W1105" s="820"/>
      <c r="X1105" s="820"/>
      <c r="Y1105" s="820"/>
      <c r="Z1105" s="820"/>
    </row>
    <row r="1106" spans="1:26" ht="16.5" customHeight="1">
      <c r="A1106" s="909"/>
      <c r="B1106" s="901" t="s">
        <v>8071</v>
      </c>
      <c r="C1106" s="868"/>
      <c r="D1106" s="868" t="s">
        <v>2336</v>
      </c>
      <c r="E1106" s="819"/>
      <c r="F1106" s="852"/>
      <c r="G1106" s="826"/>
      <c r="H1106" s="820"/>
      <c r="J1106" s="820"/>
      <c r="K1106" s="9"/>
      <c r="L1106" s="820"/>
      <c r="M1106" s="820"/>
      <c r="N1106" s="820"/>
      <c r="O1106" s="820"/>
      <c r="P1106" s="820"/>
      <c r="Q1106" s="820"/>
      <c r="R1106" s="820"/>
      <c r="S1106" s="820"/>
      <c r="T1106" s="820"/>
      <c r="U1106" s="820"/>
      <c r="V1106" s="820"/>
      <c r="W1106" s="820"/>
      <c r="X1106" s="820"/>
      <c r="Y1106" s="820"/>
      <c r="Z1106" s="820"/>
    </row>
    <row r="1107" spans="1:26" ht="16.5" customHeight="1">
      <c r="A1107" s="909"/>
      <c r="B1107" s="901" t="s">
        <v>8072</v>
      </c>
      <c r="C1107" s="868"/>
      <c r="D1107" s="868" t="s">
        <v>2336</v>
      </c>
      <c r="E1107" s="819"/>
      <c r="F1107" s="852"/>
      <c r="G1107" s="826"/>
      <c r="H1107" s="820"/>
      <c r="J1107" s="820"/>
      <c r="K1107" s="9"/>
      <c r="L1107" s="820"/>
      <c r="M1107" s="820"/>
      <c r="N1107" s="820"/>
      <c r="O1107" s="820"/>
      <c r="P1107" s="820"/>
      <c r="Q1107" s="820"/>
      <c r="R1107" s="820"/>
      <c r="S1107" s="820"/>
      <c r="T1107" s="820"/>
      <c r="U1107" s="820"/>
      <c r="V1107" s="820"/>
      <c r="W1107" s="820"/>
      <c r="X1107" s="820"/>
      <c r="Y1107" s="820"/>
      <c r="Z1107" s="820"/>
    </row>
    <row r="1108" spans="1:26" ht="36" customHeight="1">
      <c r="A1108" s="909"/>
      <c r="B1108" s="913" t="s">
        <v>8073</v>
      </c>
      <c r="C1108" s="868" t="s">
        <v>3250</v>
      </c>
      <c r="D1108" s="868"/>
      <c r="E1108" s="819"/>
      <c r="F1108" s="971" t="s">
        <v>8074</v>
      </c>
      <c r="G1108" s="826"/>
      <c r="H1108" s="972" t="s">
        <v>8075</v>
      </c>
      <c r="J1108" s="820"/>
      <c r="K1108" s="9"/>
      <c r="L1108" s="820"/>
      <c r="M1108" s="820"/>
      <c r="N1108" s="820"/>
      <c r="O1108" s="820"/>
      <c r="P1108" s="820"/>
      <c r="Q1108" s="820"/>
      <c r="R1108" s="820"/>
      <c r="S1108" s="820"/>
      <c r="T1108" s="820"/>
      <c r="U1108" s="820"/>
      <c r="V1108" s="820"/>
      <c r="W1108" s="820"/>
      <c r="X1108" s="820"/>
      <c r="Y1108" s="820"/>
      <c r="Z1108" s="820"/>
    </row>
    <row r="1109" spans="1:26" ht="16.5" customHeight="1">
      <c r="A1109" s="909"/>
      <c r="B1109" s="901" t="s">
        <v>8076</v>
      </c>
      <c r="C1109" s="868" t="s">
        <v>2170</v>
      </c>
      <c r="D1109" s="868"/>
      <c r="E1109" s="819"/>
      <c r="F1109" s="852"/>
      <c r="G1109" s="826"/>
      <c r="H1109" s="820"/>
      <c r="J1109" s="820"/>
      <c r="K1109" s="9"/>
      <c r="L1109" s="820"/>
      <c r="M1109" s="820"/>
      <c r="N1109" s="820"/>
      <c r="O1109" s="820"/>
      <c r="P1109" s="820"/>
      <c r="Q1109" s="820"/>
      <c r="R1109" s="820"/>
      <c r="S1109" s="820"/>
      <c r="T1109" s="820"/>
      <c r="U1109" s="820"/>
      <c r="V1109" s="820"/>
      <c r="W1109" s="820"/>
      <c r="X1109" s="820"/>
      <c r="Y1109" s="820"/>
      <c r="Z1109" s="820"/>
    </row>
    <row r="1110" spans="1:26" ht="16.5" customHeight="1">
      <c r="A1110" s="909"/>
      <c r="B1110" s="913" t="s">
        <v>8077</v>
      </c>
      <c r="C1110" s="868" t="s">
        <v>2170</v>
      </c>
      <c r="D1110" s="834"/>
      <c r="E1110" s="819"/>
      <c r="F1110" s="836"/>
      <c r="G1110" s="826"/>
      <c r="H1110" s="820"/>
      <c r="J1110" s="820"/>
      <c r="K1110" s="9"/>
      <c r="L1110" s="820"/>
      <c r="M1110" s="820"/>
      <c r="N1110" s="820"/>
      <c r="O1110" s="820"/>
      <c r="P1110" s="820"/>
      <c r="Q1110" s="820"/>
      <c r="R1110" s="820"/>
      <c r="S1110" s="820"/>
      <c r="T1110" s="820"/>
      <c r="U1110" s="820"/>
      <c r="V1110" s="820"/>
      <c r="W1110" s="820"/>
      <c r="X1110" s="820"/>
      <c r="Y1110" s="820"/>
      <c r="Z1110" s="820"/>
    </row>
    <row r="1111" spans="1:26" ht="16.5" customHeight="1">
      <c r="A1111" s="909"/>
      <c r="B1111" s="913" t="s">
        <v>8078</v>
      </c>
      <c r="C1111" s="868" t="s">
        <v>2170</v>
      </c>
      <c r="D1111" s="868"/>
      <c r="E1111" s="819"/>
      <c r="F1111" s="852"/>
      <c r="G1111" s="826"/>
      <c r="H1111" s="820"/>
      <c r="J1111" s="820"/>
      <c r="K1111" s="9"/>
      <c r="L1111" s="820"/>
      <c r="M1111" s="820"/>
      <c r="N1111" s="820"/>
      <c r="O1111" s="820"/>
      <c r="P1111" s="820"/>
      <c r="Q1111" s="820"/>
      <c r="R1111" s="820"/>
      <c r="S1111" s="820"/>
      <c r="T1111" s="820"/>
      <c r="U1111" s="820"/>
      <c r="V1111" s="820"/>
      <c r="W1111" s="820"/>
      <c r="X1111" s="820"/>
      <c r="Y1111" s="820"/>
      <c r="Z1111" s="820"/>
    </row>
    <row r="1112" spans="1:26" ht="16.5" customHeight="1">
      <c r="A1112" s="909"/>
      <c r="B1112" s="913" t="s">
        <v>8079</v>
      </c>
      <c r="C1112" s="868"/>
      <c r="D1112" s="868" t="s">
        <v>2336</v>
      </c>
      <c r="E1112" s="819"/>
      <c r="F1112" s="852"/>
      <c r="G1112" s="826"/>
      <c r="H1112" s="820"/>
      <c r="J1112" s="820"/>
      <c r="K1112" s="9"/>
      <c r="L1112" s="820"/>
      <c r="M1112" s="820"/>
      <c r="N1112" s="820"/>
      <c r="O1112" s="820"/>
      <c r="P1112" s="820"/>
      <c r="Q1112" s="820"/>
      <c r="R1112" s="820"/>
      <c r="S1112" s="820"/>
      <c r="T1112" s="820"/>
      <c r="U1112" s="820"/>
      <c r="V1112" s="820"/>
      <c r="W1112" s="820"/>
      <c r="X1112" s="820"/>
      <c r="Y1112" s="820"/>
      <c r="Z1112" s="820"/>
    </row>
    <row r="1113" spans="1:26" ht="16.5" customHeight="1">
      <c r="A1113" s="909"/>
      <c r="B1113" s="913" t="s">
        <v>8080</v>
      </c>
      <c r="C1113" s="868"/>
      <c r="D1113" s="868" t="s">
        <v>2336</v>
      </c>
      <c r="E1113" s="819"/>
      <c r="F1113" s="852"/>
      <c r="G1113" s="826"/>
      <c r="H1113" s="820"/>
      <c r="J1113" s="820"/>
      <c r="K1113" s="9"/>
      <c r="L1113" s="820"/>
      <c r="M1113" s="820"/>
      <c r="N1113" s="820"/>
      <c r="O1113" s="820"/>
      <c r="P1113" s="820"/>
      <c r="Q1113" s="820"/>
      <c r="R1113" s="820"/>
      <c r="S1113" s="820"/>
      <c r="T1113" s="820"/>
      <c r="U1113" s="820"/>
      <c r="V1113" s="820"/>
      <c r="W1113" s="820"/>
      <c r="X1113" s="820"/>
      <c r="Y1113" s="820"/>
      <c r="Z1113" s="820"/>
    </row>
    <row r="1114" spans="1:26" ht="16.5" customHeight="1">
      <c r="A1114" s="909"/>
      <c r="B1114" s="913" t="s">
        <v>8081</v>
      </c>
      <c r="C1114" s="868"/>
      <c r="D1114" s="868" t="s">
        <v>2336</v>
      </c>
      <c r="E1114" s="819"/>
      <c r="F1114" s="852"/>
      <c r="G1114" s="826"/>
      <c r="H1114" s="820"/>
      <c r="J1114" s="820"/>
      <c r="K1114" s="9"/>
      <c r="L1114" s="820"/>
      <c r="M1114" s="820"/>
      <c r="N1114" s="820"/>
      <c r="O1114" s="820"/>
      <c r="P1114" s="820"/>
      <c r="Q1114" s="820"/>
      <c r="R1114" s="820"/>
      <c r="S1114" s="820"/>
      <c r="T1114" s="820"/>
      <c r="U1114" s="820"/>
      <c r="V1114" s="820"/>
      <c r="W1114" s="820"/>
      <c r="X1114" s="820"/>
      <c r="Y1114" s="820"/>
      <c r="Z1114" s="820"/>
    </row>
    <row r="1115" spans="1:26" ht="16.5" customHeight="1">
      <c r="A1115" s="909"/>
      <c r="B1115" s="901" t="s">
        <v>8082</v>
      </c>
      <c r="C1115" s="868"/>
      <c r="D1115" s="868" t="s">
        <v>2336</v>
      </c>
      <c r="E1115" s="819"/>
      <c r="F1115" s="836"/>
      <c r="G1115" s="826"/>
      <c r="H1115" s="820"/>
      <c r="J1115" s="820"/>
      <c r="K1115" s="9"/>
      <c r="L1115" s="820"/>
      <c r="M1115" s="820"/>
      <c r="N1115" s="820"/>
      <c r="O1115" s="820"/>
      <c r="P1115" s="820"/>
      <c r="Q1115" s="820"/>
      <c r="R1115" s="820"/>
      <c r="S1115" s="820"/>
      <c r="T1115" s="820"/>
      <c r="U1115" s="820"/>
      <c r="V1115" s="820"/>
      <c r="W1115" s="820"/>
      <c r="X1115" s="820"/>
      <c r="Y1115" s="820"/>
      <c r="Z1115" s="820"/>
    </row>
    <row r="1116" spans="1:26" ht="75.75">
      <c r="A1116" s="909"/>
      <c r="B1116" s="901" t="s">
        <v>8083</v>
      </c>
      <c r="C1116" s="868"/>
      <c r="D1116" s="834"/>
      <c r="E1116" s="879" t="s">
        <v>2181</v>
      </c>
      <c r="F1116" s="973" t="s">
        <v>8084</v>
      </c>
      <c r="G1116" s="826"/>
      <c r="H1116" s="820"/>
      <c r="J1116" s="820"/>
      <c r="K1116" s="9"/>
      <c r="L1116" s="820"/>
      <c r="M1116" s="820"/>
      <c r="N1116" s="820"/>
      <c r="O1116" s="820"/>
      <c r="P1116" s="820"/>
      <c r="Q1116" s="820"/>
      <c r="R1116" s="820"/>
      <c r="S1116" s="820"/>
      <c r="T1116" s="820"/>
      <c r="U1116" s="820"/>
      <c r="V1116" s="820"/>
      <c r="W1116" s="820"/>
      <c r="X1116" s="820"/>
      <c r="Y1116" s="820"/>
      <c r="Z1116" s="820"/>
    </row>
    <row r="1117" spans="1:26" ht="16.5" customHeight="1">
      <c r="A1117" s="909"/>
      <c r="B1117" s="913" t="s">
        <v>8085</v>
      </c>
      <c r="C1117" s="868" t="s">
        <v>2170</v>
      </c>
      <c r="D1117" s="834"/>
      <c r="E1117" s="819"/>
      <c r="F1117" s="836"/>
      <c r="G1117" s="826"/>
      <c r="H1117" s="820"/>
      <c r="J1117" s="820"/>
      <c r="K1117" s="9"/>
      <c r="L1117" s="820"/>
      <c r="M1117" s="820"/>
      <c r="N1117" s="820"/>
      <c r="O1117" s="820"/>
      <c r="P1117" s="820"/>
      <c r="Q1117" s="820"/>
      <c r="R1117" s="820"/>
      <c r="S1117" s="820"/>
      <c r="T1117" s="820"/>
      <c r="U1117" s="820"/>
      <c r="V1117" s="820"/>
      <c r="W1117" s="820"/>
      <c r="X1117" s="820"/>
      <c r="Y1117" s="820"/>
      <c r="Z1117" s="820"/>
    </row>
    <row r="1118" spans="1:26" ht="16.5" customHeight="1">
      <c r="A1118" s="909"/>
      <c r="B1118" s="913" t="s">
        <v>8086</v>
      </c>
      <c r="C1118" s="868" t="s">
        <v>2170</v>
      </c>
      <c r="D1118" s="834"/>
      <c r="E1118" s="819"/>
      <c r="F1118" s="836"/>
      <c r="G1118" s="826"/>
      <c r="H1118" s="820"/>
      <c r="J1118" s="820"/>
      <c r="K1118" s="9"/>
      <c r="L1118" s="820"/>
      <c r="M1118" s="820"/>
      <c r="N1118" s="820"/>
      <c r="O1118" s="820"/>
      <c r="P1118" s="820"/>
      <c r="Q1118" s="820"/>
      <c r="R1118" s="820"/>
      <c r="S1118" s="820"/>
      <c r="T1118" s="820"/>
      <c r="U1118" s="820"/>
      <c r="V1118" s="820"/>
      <c r="W1118" s="820"/>
      <c r="X1118" s="820"/>
      <c r="Y1118" s="820"/>
      <c r="Z1118" s="820"/>
    </row>
    <row r="1119" spans="1:26" ht="16.5" customHeight="1">
      <c r="A1119" s="909"/>
      <c r="B1119" s="913" t="s">
        <v>8087</v>
      </c>
      <c r="C1119" s="868"/>
      <c r="D1119" s="868" t="s">
        <v>2336</v>
      </c>
      <c r="E1119" s="819"/>
      <c r="F1119" s="852"/>
      <c r="G1119" s="826"/>
      <c r="H1119" s="820"/>
      <c r="J1119" s="820"/>
      <c r="K1119" s="9"/>
      <c r="L1119" s="820"/>
      <c r="M1119" s="820"/>
      <c r="N1119" s="820"/>
      <c r="O1119" s="820"/>
      <c r="P1119" s="820"/>
      <c r="Q1119" s="820"/>
      <c r="R1119" s="820"/>
      <c r="S1119" s="820"/>
      <c r="T1119" s="820"/>
      <c r="U1119" s="820"/>
      <c r="V1119" s="820"/>
      <c r="W1119" s="820"/>
      <c r="X1119" s="820"/>
      <c r="Y1119" s="820"/>
      <c r="Z1119" s="820"/>
    </row>
    <row r="1120" spans="1:26" ht="16.5" customHeight="1">
      <c r="A1120" s="909"/>
      <c r="B1120" s="913" t="s">
        <v>8088</v>
      </c>
      <c r="C1120" s="868"/>
      <c r="D1120" s="868" t="s">
        <v>2336</v>
      </c>
      <c r="E1120" s="819"/>
      <c r="F1120" s="852"/>
      <c r="G1120" s="826"/>
      <c r="H1120" s="820"/>
      <c r="J1120" s="820"/>
      <c r="K1120" s="9"/>
      <c r="L1120" s="820"/>
      <c r="M1120" s="820"/>
      <c r="N1120" s="820"/>
      <c r="O1120" s="820"/>
      <c r="P1120" s="820"/>
      <c r="Q1120" s="820"/>
      <c r="R1120" s="820"/>
      <c r="S1120" s="820"/>
      <c r="T1120" s="820"/>
      <c r="U1120" s="820"/>
      <c r="V1120" s="820"/>
      <c r="W1120" s="820"/>
      <c r="X1120" s="820"/>
      <c r="Y1120" s="820"/>
      <c r="Z1120" s="820"/>
    </row>
    <row r="1121" spans="1:26" ht="16.5" customHeight="1">
      <c r="A1121" s="909"/>
      <c r="B1121" s="901" t="s">
        <v>7871</v>
      </c>
      <c r="C1121" s="868"/>
      <c r="D1121" s="834"/>
      <c r="E1121" s="879" t="s">
        <v>2181</v>
      </c>
      <c r="F1121" s="973" t="s">
        <v>8084</v>
      </c>
      <c r="G1121" s="826"/>
      <c r="H1121" s="820"/>
      <c r="J1121" s="820"/>
      <c r="K1121" s="9"/>
      <c r="L1121" s="820"/>
      <c r="M1121" s="820"/>
      <c r="N1121" s="820"/>
      <c r="O1121" s="820"/>
      <c r="P1121" s="820"/>
      <c r="Q1121" s="820"/>
      <c r="R1121" s="820"/>
      <c r="S1121" s="820"/>
      <c r="T1121" s="820"/>
      <c r="U1121" s="820"/>
      <c r="V1121" s="820"/>
      <c r="W1121" s="820"/>
      <c r="X1121" s="820"/>
      <c r="Y1121" s="820"/>
      <c r="Z1121" s="820"/>
    </row>
    <row r="1122" spans="1:26" ht="16.5" customHeight="1">
      <c r="A1122" s="909"/>
      <c r="B1122" s="913" t="s">
        <v>8089</v>
      </c>
      <c r="C1122" s="868"/>
      <c r="D1122" s="834"/>
      <c r="E1122" s="879" t="s">
        <v>2181</v>
      </c>
      <c r="F1122" s="973" t="s">
        <v>8084</v>
      </c>
      <c r="G1122" s="826"/>
      <c r="H1122" s="820"/>
      <c r="J1122" s="820"/>
      <c r="K1122" s="9"/>
      <c r="L1122" s="820"/>
      <c r="M1122" s="820"/>
      <c r="N1122" s="820"/>
      <c r="O1122" s="820"/>
      <c r="P1122" s="820"/>
      <c r="Q1122" s="820"/>
      <c r="R1122" s="820"/>
      <c r="S1122" s="820"/>
      <c r="T1122" s="820"/>
      <c r="U1122" s="820"/>
      <c r="V1122" s="820"/>
      <c r="W1122" s="820"/>
      <c r="X1122" s="820"/>
      <c r="Y1122" s="820"/>
      <c r="Z1122" s="820"/>
    </row>
    <row r="1123" spans="1:26" ht="16.5" customHeight="1">
      <c r="A1123" s="909"/>
      <c r="B1123" s="913" t="s">
        <v>7868</v>
      </c>
      <c r="C1123" s="868" t="s">
        <v>2170</v>
      </c>
      <c r="D1123" s="834"/>
      <c r="E1123" s="819"/>
      <c r="F1123" s="836"/>
      <c r="G1123" s="826"/>
      <c r="H1123" s="820"/>
      <c r="I1123" s="820"/>
      <c r="J1123" s="820"/>
      <c r="K1123" s="9"/>
      <c r="L1123" s="820"/>
      <c r="M1123" s="820"/>
      <c r="N1123" s="820"/>
      <c r="O1123" s="820"/>
      <c r="P1123" s="820"/>
      <c r="Q1123" s="820"/>
      <c r="R1123" s="820"/>
      <c r="S1123" s="820"/>
      <c r="T1123" s="820"/>
      <c r="U1123" s="820"/>
      <c r="V1123" s="820"/>
      <c r="W1123" s="820"/>
      <c r="X1123" s="820"/>
      <c r="Y1123" s="820"/>
      <c r="Z1123" s="820"/>
    </row>
    <row r="1124" spans="1:26" ht="16.5" customHeight="1">
      <c r="A1124" s="909"/>
      <c r="B1124" s="913" t="s">
        <v>8090</v>
      </c>
      <c r="C1124" s="868" t="s">
        <v>2170</v>
      </c>
      <c r="D1124" s="834"/>
      <c r="E1124" s="819"/>
      <c r="F1124" s="836"/>
      <c r="G1124" s="826"/>
      <c r="H1124" s="820"/>
      <c r="I1124" s="820"/>
      <c r="J1124" s="820"/>
      <c r="K1124" s="9"/>
      <c r="L1124" s="820"/>
      <c r="M1124" s="820"/>
      <c r="N1124" s="820"/>
      <c r="O1124" s="820"/>
      <c r="P1124" s="820"/>
      <c r="Q1124" s="820"/>
      <c r="R1124" s="820"/>
      <c r="S1124" s="820"/>
      <c r="T1124" s="820"/>
      <c r="U1124" s="820"/>
      <c r="V1124" s="820"/>
      <c r="W1124" s="820"/>
      <c r="X1124" s="820"/>
      <c r="Y1124" s="820"/>
      <c r="Z1124" s="820"/>
    </row>
    <row r="1125" spans="1:26" ht="16.5" customHeight="1">
      <c r="A1125" s="909"/>
      <c r="B1125" s="913" t="s">
        <v>8091</v>
      </c>
      <c r="C1125" s="868" t="s">
        <v>2170</v>
      </c>
      <c r="D1125" s="834"/>
      <c r="E1125" s="819"/>
      <c r="F1125" s="836"/>
      <c r="G1125" s="826"/>
      <c r="H1125" s="820"/>
      <c r="I1125" s="820"/>
      <c r="J1125" s="820"/>
      <c r="K1125" s="9"/>
      <c r="L1125" s="820"/>
      <c r="M1125" s="820"/>
      <c r="N1125" s="820"/>
      <c r="O1125" s="820"/>
      <c r="P1125" s="820"/>
      <c r="Q1125" s="820"/>
      <c r="R1125" s="820"/>
      <c r="S1125" s="820"/>
      <c r="T1125" s="820"/>
      <c r="U1125" s="820"/>
      <c r="V1125" s="820"/>
      <c r="W1125" s="820"/>
      <c r="X1125" s="820"/>
      <c r="Y1125" s="820"/>
      <c r="Z1125" s="820"/>
    </row>
    <row r="1126" spans="1:26" ht="30.75">
      <c r="A1126" s="837"/>
      <c r="B1126" s="862" t="s">
        <v>8092</v>
      </c>
      <c r="C1126" s="868" t="s">
        <v>2170</v>
      </c>
      <c r="D1126" s="834"/>
      <c r="E1126" s="819"/>
      <c r="F1126" s="836"/>
      <c r="G1126" s="826"/>
      <c r="H1126" s="820"/>
      <c r="I1126" s="820"/>
      <c r="J1126" s="820"/>
      <c r="K1126" s="9"/>
      <c r="L1126" s="820"/>
      <c r="M1126" s="820"/>
      <c r="N1126" s="820"/>
      <c r="O1126" s="820"/>
      <c r="P1126" s="820"/>
      <c r="Q1126" s="820"/>
      <c r="R1126" s="820"/>
      <c r="S1126" s="820"/>
      <c r="T1126" s="820"/>
      <c r="U1126" s="820"/>
      <c r="V1126" s="820"/>
      <c r="W1126" s="820"/>
      <c r="X1126" s="820"/>
      <c r="Y1126" s="820"/>
      <c r="Z1126" s="820"/>
    </row>
    <row r="1127" spans="1:26" ht="31.5">
      <c r="A1127" s="882" t="s">
        <v>8093</v>
      </c>
      <c r="B1127" s="883"/>
      <c r="C1127" s="888"/>
      <c r="D1127" s="888"/>
      <c r="E1127" s="888"/>
      <c r="F1127" s="888"/>
      <c r="G1127" s="826"/>
      <c r="H1127" s="820"/>
      <c r="I1127" s="820"/>
      <c r="J1127" s="820"/>
      <c r="K1127" s="9"/>
      <c r="L1127" s="820"/>
      <c r="M1127" s="820"/>
      <c r="N1127" s="820"/>
      <c r="O1127" s="820"/>
      <c r="P1127" s="820"/>
      <c r="Q1127" s="820"/>
      <c r="R1127" s="820"/>
      <c r="S1127" s="820"/>
      <c r="T1127" s="820"/>
      <c r="U1127" s="820"/>
      <c r="V1127" s="820"/>
      <c r="W1127" s="820"/>
      <c r="X1127" s="820"/>
      <c r="Y1127" s="820"/>
      <c r="Z1127" s="820"/>
    </row>
    <row r="1128" spans="1:26" ht="30.75">
      <c r="A1128" s="974"/>
      <c r="B1128" s="970" t="s">
        <v>8041</v>
      </c>
      <c r="C1128" s="648"/>
      <c r="D1128" s="648"/>
      <c r="E1128" s="648"/>
      <c r="F1128" s="648"/>
      <c r="G1128" s="829"/>
      <c r="H1128" s="820"/>
      <c r="I1128" s="820"/>
      <c r="J1128" s="820"/>
      <c r="K1128" s="9"/>
      <c r="L1128" s="820"/>
      <c r="M1128" s="820"/>
      <c r="N1128" s="820"/>
      <c r="O1128" s="820"/>
      <c r="P1128" s="820"/>
      <c r="Q1128" s="820"/>
      <c r="R1128" s="820"/>
      <c r="S1128" s="820"/>
      <c r="T1128" s="820"/>
      <c r="U1128" s="820"/>
      <c r="V1128" s="820"/>
      <c r="W1128" s="820"/>
      <c r="X1128" s="820"/>
      <c r="Y1128" s="820"/>
      <c r="Z1128" s="820"/>
    </row>
    <row r="1129" spans="1:26" s="868" customFormat="1" ht="15.75">
      <c r="A1129" s="968"/>
      <c r="B1129" s="901" t="s">
        <v>8094</v>
      </c>
      <c r="C1129" s="868" t="s">
        <v>2170</v>
      </c>
      <c r="D1129" s="648"/>
      <c r="E1129" s="648"/>
      <c r="F1129" s="648"/>
      <c r="G1129" s="826"/>
      <c r="H1129" s="820"/>
      <c r="I1129" s="820"/>
      <c r="J1129" s="820"/>
      <c r="K1129" s="9"/>
      <c r="L1129" s="820"/>
      <c r="M1129" s="820"/>
      <c r="N1129" s="820"/>
      <c r="O1129" s="820"/>
      <c r="P1129" s="820"/>
      <c r="Q1129" s="820"/>
      <c r="R1129" s="820"/>
      <c r="S1129" s="820"/>
      <c r="T1129" s="820"/>
      <c r="U1129" s="820"/>
      <c r="V1129" s="820"/>
      <c r="W1129" s="820"/>
      <c r="X1129" s="820"/>
      <c r="Y1129" s="820"/>
      <c r="Z1129" s="820"/>
    </row>
    <row r="1130" spans="1:26" s="868" customFormat="1" ht="15.75">
      <c r="A1130" s="968"/>
      <c r="B1130" s="901" t="s">
        <v>8095</v>
      </c>
      <c r="C1130" s="868" t="s">
        <v>2170</v>
      </c>
      <c r="D1130" s="648"/>
      <c r="E1130" s="648"/>
      <c r="F1130" s="648"/>
      <c r="G1130" s="826"/>
      <c r="H1130" s="820"/>
      <c r="I1130" s="820"/>
      <c r="J1130" s="820"/>
      <c r="K1130" s="9"/>
      <c r="L1130" s="820"/>
      <c r="M1130" s="820"/>
      <c r="N1130" s="820"/>
      <c r="O1130" s="820"/>
      <c r="P1130" s="820"/>
      <c r="Q1130" s="820"/>
      <c r="R1130" s="820"/>
      <c r="S1130" s="820"/>
      <c r="T1130" s="820"/>
      <c r="U1130" s="820"/>
      <c r="V1130" s="820"/>
      <c r="W1130" s="820"/>
      <c r="X1130" s="820"/>
      <c r="Y1130" s="820"/>
      <c r="Z1130" s="820"/>
    </row>
    <row r="1131" spans="1:26" s="868" customFormat="1" ht="15.75">
      <c r="A1131" s="968"/>
      <c r="B1131" s="901" t="s">
        <v>8086</v>
      </c>
      <c r="C1131" s="868" t="s">
        <v>2170</v>
      </c>
      <c r="D1131" s="648"/>
      <c r="E1131" s="648"/>
      <c r="F1131" s="648"/>
      <c r="G1131" s="826"/>
      <c r="H1131" s="820"/>
      <c r="I1131" s="820"/>
      <c r="J1131" s="820"/>
      <c r="K1131" s="9"/>
      <c r="L1131" s="820"/>
      <c r="M1131" s="820"/>
      <c r="N1131" s="820"/>
      <c r="O1131" s="820"/>
      <c r="P1131" s="820"/>
      <c r="Q1131" s="820"/>
      <c r="R1131" s="820"/>
      <c r="S1131" s="820"/>
      <c r="T1131" s="820"/>
      <c r="U1131" s="820"/>
      <c r="V1131" s="820"/>
      <c r="W1131" s="820"/>
      <c r="X1131" s="820"/>
      <c r="Y1131" s="820"/>
      <c r="Z1131" s="820"/>
    </row>
    <row r="1132" spans="1:26" s="868" customFormat="1" ht="45">
      <c r="A1132" s="968"/>
      <c r="B1132" s="901" t="s">
        <v>8096</v>
      </c>
      <c r="C1132" s="868" t="s">
        <v>2170</v>
      </c>
      <c r="D1132" s="648"/>
      <c r="E1132" s="648"/>
      <c r="F1132" s="648"/>
      <c r="G1132" s="826"/>
      <c r="H1132" s="820"/>
      <c r="I1132" s="820"/>
      <c r="J1132" s="820"/>
      <c r="K1132" s="9"/>
      <c r="L1132" s="820"/>
      <c r="M1132" s="820"/>
      <c r="N1132" s="820"/>
      <c r="O1132" s="820"/>
      <c r="P1132" s="820"/>
      <c r="Q1132" s="820"/>
      <c r="R1132" s="820"/>
      <c r="S1132" s="820"/>
      <c r="T1132" s="820"/>
      <c r="U1132" s="820"/>
      <c r="V1132" s="820"/>
      <c r="W1132" s="820"/>
      <c r="X1132" s="820"/>
      <c r="Y1132" s="820"/>
      <c r="Z1132" s="820"/>
    </row>
    <row r="1133" spans="1:26" s="868" customFormat="1" ht="45">
      <c r="A1133" s="968"/>
      <c r="B1133" s="901" t="s">
        <v>8097</v>
      </c>
      <c r="C1133" s="868" t="s">
        <v>2170</v>
      </c>
      <c r="D1133" s="648"/>
      <c r="E1133" s="648"/>
      <c r="F1133" s="648"/>
      <c r="G1133" s="826"/>
      <c r="H1133" s="820"/>
      <c r="I1133" s="820"/>
      <c r="J1133" s="820"/>
      <c r="K1133" s="9"/>
      <c r="L1133" s="820"/>
      <c r="M1133" s="820"/>
      <c r="N1133" s="820"/>
      <c r="O1133" s="820"/>
      <c r="P1133" s="820"/>
      <c r="Q1133" s="820"/>
      <c r="R1133" s="820"/>
      <c r="S1133" s="820"/>
      <c r="T1133" s="820"/>
      <c r="U1133" s="820"/>
      <c r="V1133" s="820"/>
      <c r="W1133" s="820"/>
      <c r="X1133" s="820"/>
      <c r="Y1133" s="820"/>
      <c r="Z1133" s="820"/>
    </row>
    <row r="1134" spans="1:26" s="868" customFormat="1" ht="45">
      <c r="A1134" s="968"/>
      <c r="B1134" s="901" t="s">
        <v>8098</v>
      </c>
      <c r="C1134" s="868" t="s">
        <v>2170</v>
      </c>
      <c r="D1134" s="648"/>
      <c r="E1134" s="648"/>
      <c r="F1134" s="648"/>
      <c r="G1134" s="826"/>
      <c r="H1134" s="820"/>
      <c r="I1134" s="820"/>
      <c r="J1134" s="820"/>
      <c r="K1134" s="9"/>
      <c r="L1134" s="820"/>
      <c r="M1134" s="820"/>
      <c r="N1134" s="820"/>
      <c r="O1134" s="820"/>
      <c r="P1134" s="820"/>
      <c r="Q1134" s="820"/>
      <c r="R1134" s="820"/>
      <c r="S1134" s="820"/>
      <c r="T1134" s="820"/>
      <c r="U1134" s="820"/>
      <c r="V1134" s="820"/>
      <c r="W1134" s="820"/>
      <c r="X1134" s="820"/>
      <c r="Y1134" s="820"/>
      <c r="Z1134" s="820"/>
    </row>
    <row r="1135" spans="1:26" s="868" customFormat="1" ht="15.75">
      <c r="A1135" s="968"/>
      <c r="B1135" s="901" t="s">
        <v>8099</v>
      </c>
      <c r="C1135" s="868" t="s">
        <v>2170</v>
      </c>
      <c r="D1135" s="648"/>
      <c r="E1135" s="648"/>
      <c r="F1135" s="648"/>
      <c r="G1135" s="826"/>
      <c r="H1135" s="820"/>
      <c r="I1135" s="820"/>
      <c r="J1135" s="820"/>
      <c r="K1135" s="9"/>
      <c r="L1135" s="820"/>
      <c r="M1135" s="820"/>
      <c r="N1135" s="820"/>
      <c r="O1135" s="820"/>
      <c r="P1135" s="820"/>
      <c r="Q1135" s="820"/>
      <c r="R1135" s="820"/>
      <c r="S1135" s="820"/>
      <c r="T1135" s="820"/>
      <c r="U1135" s="820"/>
      <c r="V1135" s="820"/>
      <c r="W1135" s="820"/>
      <c r="X1135" s="820"/>
      <c r="Y1135" s="820"/>
      <c r="Z1135" s="820"/>
    </row>
    <row r="1136" spans="1:26" s="868" customFormat="1" ht="15.75">
      <c r="A1136" s="968"/>
      <c r="B1136" s="901" t="s">
        <v>8100</v>
      </c>
      <c r="C1136" s="868" t="s">
        <v>2170</v>
      </c>
      <c r="D1136" s="648"/>
      <c r="E1136" s="648"/>
      <c r="F1136" s="648"/>
      <c r="G1136" s="826"/>
      <c r="H1136" s="820"/>
      <c r="I1136" s="820"/>
      <c r="J1136" s="820"/>
      <c r="K1136" s="9"/>
      <c r="L1136" s="820"/>
      <c r="M1136" s="820"/>
      <c r="N1136" s="820"/>
      <c r="O1136" s="820"/>
      <c r="P1136" s="820"/>
      <c r="Q1136" s="820"/>
      <c r="R1136" s="820"/>
      <c r="S1136" s="820"/>
      <c r="T1136" s="820"/>
      <c r="U1136" s="820"/>
      <c r="V1136" s="820"/>
      <c r="W1136" s="820"/>
      <c r="X1136" s="820"/>
      <c r="Y1136" s="820"/>
      <c r="Z1136" s="820"/>
    </row>
    <row r="1137" spans="1:26" s="868" customFormat="1" ht="15.75">
      <c r="A1137" s="968"/>
      <c r="B1137" s="901" t="s">
        <v>8101</v>
      </c>
      <c r="C1137" s="868" t="s">
        <v>2170</v>
      </c>
      <c r="D1137" s="648"/>
      <c r="E1137" s="648"/>
      <c r="F1137" s="648"/>
      <c r="G1137" s="826"/>
      <c r="H1137" s="820"/>
      <c r="I1137" s="820"/>
      <c r="J1137" s="820"/>
      <c r="K1137" s="9"/>
      <c r="L1137" s="820"/>
      <c r="M1137" s="820"/>
      <c r="N1137" s="820"/>
      <c r="O1137" s="820"/>
      <c r="P1137" s="820"/>
      <c r="Q1137" s="820"/>
      <c r="R1137" s="820"/>
      <c r="S1137" s="820"/>
      <c r="T1137" s="820"/>
      <c r="U1137" s="820"/>
      <c r="V1137" s="820"/>
      <c r="W1137" s="820"/>
      <c r="X1137" s="820"/>
      <c r="Y1137" s="820"/>
      <c r="Z1137" s="820"/>
    </row>
    <row r="1138" spans="1:26" s="868" customFormat="1" ht="15.75">
      <c r="A1138" s="968"/>
      <c r="B1138" s="901" t="s">
        <v>8048</v>
      </c>
      <c r="C1138" s="868" t="s">
        <v>2170</v>
      </c>
      <c r="D1138" s="648"/>
      <c r="E1138" s="648"/>
      <c r="F1138" s="648"/>
      <c r="G1138" s="826"/>
      <c r="H1138" s="820"/>
      <c r="I1138" s="820"/>
      <c r="J1138" s="820"/>
      <c r="K1138" s="9"/>
      <c r="L1138" s="820"/>
      <c r="M1138" s="820"/>
      <c r="N1138" s="820"/>
      <c r="O1138" s="820"/>
      <c r="P1138" s="820"/>
      <c r="Q1138" s="820"/>
      <c r="R1138" s="820"/>
      <c r="S1138" s="820"/>
      <c r="T1138" s="820"/>
      <c r="U1138" s="820"/>
      <c r="V1138" s="820"/>
      <c r="W1138" s="820"/>
      <c r="X1138" s="820"/>
      <c r="Y1138" s="820"/>
      <c r="Z1138" s="820"/>
    </row>
    <row r="1139" spans="1:26" s="868" customFormat="1" ht="15.75">
      <c r="A1139" s="968"/>
      <c r="B1139" s="901" t="s">
        <v>8102</v>
      </c>
      <c r="C1139" s="868" t="s">
        <v>2170</v>
      </c>
      <c r="D1139" s="648"/>
      <c r="E1139" s="648"/>
      <c r="F1139" s="648"/>
      <c r="G1139" s="826"/>
      <c r="H1139" s="820"/>
      <c r="I1139" s="820"/>
      <c r="J1139" s="820"/>
      <c r="K1139" s="9"/>
      <c r="L1139" s="820"/>
      <c r="M1139" s="820"/>
      <c r="N1139" s="820"/>
      <c r="O1139" s="820"/>
      <c r="P1139" s="820"/>
      <c r="Q1139" s="820"/>
      <c r="R1139" s="820"/>
      <c r="S1139" s="820"/>
      <c r="T1139" s="820"/>
      <c r="U1139" s="820"/>
      <c r="V1139" s="820"/>
      <c r="W1139" s="820"/>
      <c r="X1139" s="820"/>
      <c r="Y1139" s="820"/>
      <c r="Z1139" s="820"/>
    </row>
    <row r="1140" spans="1:26" s="868" customFormat="1" ht="15.75">
      <c r="A1140" s="968"/>
      <c r="B1140" s="975" t="s">
        <v>8103</v>
      </c>
      <c r="C1140" s="868" t="s">
        <v>2170</v>
      </c>
      <c r="D1140" s="648"/>
      <c r="E1140" s="648"/>
      <c r="F1140" s="648"/>
      <c r="G1140" s="826"/>
      <c r="H1140" s="820"/>
      <c r="I1140" s="820"/>
      <c r="J1140" s="820"/>
      <c r="K1140" s="9"/>
      <c r="L1140" s="820"/>
      <c r="M1140" s="820"/>
      <c r="N1140" s="820"/>
      <c r="O1140" s="820"/>
      <c r="P1140" s="820"/>
      <c r="Q1140" s="820"/>
      <c r="R1140" s="820"/>
      <c r="S1140" s="820"/>
      <c r="T1140" s="820"/>
      <c r="U1140" s="820"/>
      <c r="V1140" s="820"/>
      <c r="W1140" s="820"/>
      <c r="X1140" s="820"/>
      <c r="Y1140" s="820"/>
      <c r="Z1140" s="820"/>
    </row>
    <row r="1141" spans="1:26" s="820" customFormat="1" ht="15.75">
      <c r="A1141" s="976"/>
      <c r="B1141" s="901" t="s">
        <v>8104</v>
      </c>
      <c r="C1141" s="648"/>
      <c r="D1141" s="648"/>
      <c r="E1141" s="890" t="s">
        <v>2181</v>
      </c>
      <c r="F1141" s="648"/>
      <c r="G1141" s="925" t="s">
        <v>7623</v>
      </c>
      <c r="H1141" s="892" t="s">
        <v>8105</v>
      </c>
      <c r="K1141" s="9"/>
    </row>
    <row r="1142" spans="1:26" s="820" customFormat="1" ht="30.75">
      <c r="A1142" s="976"/>
      <c r="B1142" s="901" t="s">
        <v>8082</v>
      </c>
      <c r="C1142" s="868"/>
      <c r="D1142" s="648" t="s">
        <v>2336</v>
      </c>
      <c r="E1142" s="648"/>
      <c r="F1142" s="648"/>
      <c r="G1142" s="826"/>
      <c r="K1142" s="9"/>
    </row>
    <row r="1143" spans="1:26" ht="15.75">
      <c r="A1143" s="882" t="s">
        <v>8106</v>
      </c>
      <c r="B1143" s="977"/>
      <c r="C1143" s="888"/>
      <c r="D1143" s="888"/>
      <c r="E1143" s="888"/>
      <c r="F1143" s="888"/>
      <c r="G1143" s="826"/>
      <c r="H1143" s="820"/>
      <c r="J1143" s="820"/>
      <c r="K1143" s="9"/>
      <c r="L1143" s="820"/>
      <c r="M1143" s="820"/>
      <c r="N1143" s="820"/>
      <c r="O1143" s="820"/>
      <c r="P1143" s="820"/>
      <c r="Q1143" s="820"/>
      <c r="R1143" s="820"/>
      <c r="S1143" s="820"/>
      <c r="T1143" s="820"/>
      <c r="U1143" s="820"/>
      <c r="V1143" s="820"/>
      <c r="W1143" s="820"/>
      <c r="X1143" s="820"/>
      <c r="Y1143" s="820"/>
      <c r="Z1143" s="820"/>
    </row>
    <row r="1144" spans="1:26" ht="30.75">
      <c r="A1144" s="968"/>
      <c r="B1144" s="970" t="s">
        <v>8107</v>
      </c>
      <c r="C1144" s="648"/>
      <c r="D1144" s="648"/>
      <c r="E1144" s="648"/>
      <c r="F1144" s="648"/>
      <c r="G1144" s="826"/>
      <c r="H1144" s="820"/>
      <c r="J1144" s="820"/>
      <c r="K1144" s="9"/>
      <c r="L1144" s="820"/>
      <c r="M1144" s="820"/>
      <c r="N1144" s="820"/>
      <c r="O1144" s="820"/>
      <c r="P1144" s="820"/>
      <c r="Q1144" s="820"/>
      <c r="R1144" s="820"/>
      <c r="S1144" s="820"/>
      <c r="T1144" s="820"/>
      <c r="U1144" s="820"/>
      <c r="V1144" s="820"/>
      <c r="W1144" s="820"/>
      <c r="X1144" s="820"/>
      <c r="Y1144" s="820"/>
      <c r="Z1144" s="820"/>
    </row>
    <row r="1145" spans="1:26" ht="30.75">
      <c r="A1145" s="976"/>
      <c r="B1145" s="913" t="s">
        <v>6695</v>
      </c>
      <c r="C1145" s="648" t="s">
        <v>2170</v>
      </c>
      <c r="D1145" s="648"/>
      <c r="E1145" s="648"/>
      <c r="F1145" s="648"/>
      <c r="G1145" s="826"/>
      <c r="H1145" s="820"/>
      <c r="J1145" s="820"/>
      <c r="K1145" s="9"/>
      <c r="L1145" s="820"/>
      <c r="M1145" s="820"/>
      <c r="N1145" s="820"/>
      <c r="O1145" s="820"/>
      <c r="P1145" s="820"/>
      <c r="Q1145" s="820"/>
      <c r="R1145" s="820"/>
      <c r="S1145" s="820"/>
      <c r="T1145" s="820"/>
      <c r="U1145" s="820"/>
      <c r="V1145" s="820"/>
      <c r="W1145" s="820"/>
      <c r="X1145" s="820"/>
      <c r="Y1145" s="820"/>
      <c r="Z1145" s="820"/>
    </row>
    <row r="1146" spans="1:26" ht="30.75">
      <c r="A1146" s="976"/>
      <c r="B1146" s="913" t="s">
        <v>8108</v>
      </c>
      <c r="C1146" s="648" t="s">
        <v>2170</v>
      </c>
      <c r="D1146" s="648"/>
      <c r="E1146" s="648"/>
      <c r="F1146" s="648"/>
      <c r="G1146" s="826"/>
      <c r="H1146" s="820"/>
      <c r="J1146" s="820"/>
      <c r="K1146" s="9"/>
      <c r="L1146" s="820"/>
      <c r="M1146" s="820"/>
      <c r="N1146" s="820"/>
      <c r="O1146" s="820"/>
      <c r="P1146" s="820"/>
      <c r="Q1146" s="820"/>
      <c r="R1146" s="820"/>
      <c r="S1146" s="820"/>
      <c r="T1146" s="820"/>
      <c r="U1146" s="820"/>
      <c r="V1146" s="820"/>
      <c r="W1146" s="820"/>
      <c r="X1146" s="820"/>
      <c r="Y1146" s="820"/>
      <c r="Z1146" s="820"/>
    </row>
    <row r="1147" spans="1:26" ht="30.75">
      <c r="A1147" s="976"/>
      <c r="B1147" s="913" t="s">
        <v>8051</v>
      </c>
      <c r="C1147" s="648" t="s">
        <v>2170</v>
      </c>
      <c r="D1147" s="648"/>
      <c r="E1147" s="648"/>
      <c r="F1147" s="648"/>
      <c r="G1147" s="826"/>
      <c r="H1147" s="820"/>
      <c r="I1147" s="820"/>
      <c r="J1147" s="820"/>
      <c r="K1147" s="9"/>
      <c r="L1147" s="820"/>
      <c r="M1147" s="820"/>
      <c r="N1147" s="820"/>
      <c r="O1147" s="820"/>
      <c r="P1147" s="820"/>
      <c r="Q1147" s="820"/>
      <c r="R1147" s="820"/>
      <c r="S1147" s="820"/>
      <c r="T1147" s="820"/>
      <c r="U1147" s="820"/>
      <c r="V1147" s="820"/>
      <c r="W1147" s="820"/>
      <c r="X1147" s="820"/>
      <c r="Y1147" s="820"/>
      <c r="Z1147" s="820"/>
    </row>
    <row r="1148" spans="1:26" ht="30.75">
      <c r="A1148" s="976"/>
      <c r="B1148" s="913" t="s">
        <v>8061</v>
      </c>
      <c r="C1148" s="648" t="s">
        <v>2170</v>
      </c>
      <c r="D1148" s="648"/>
      <c r="E1148" s="648"/>
      <c r="F1148" s="648"/>
      <c r="G1148" s="826"/>
      <c r="H1148" s="820"/>
      <c r="I1148" s="820"/>
      <c r="J1148" s="820"/>
      <c r="K1148" s="9"/>
      <c r="L1148" s="820"/>
      <c r="M1148" s="820"/>
      <c r="N1148" s="820"/>
      <c r="O1148" s="820"/>
      <c r="P1148" s="820"/>
      <c r="Q1148" s="820"/>
      <c r="R1148" s="820"/>
      <c r="S1148" s="820"/>
      <c r="T1148" s="820"/>
      <c r="U1148" s="820"/>
      <c r="V1148" s="820"/>
      <c r="W1148" s="820"/>
      <c r="X1148" s="820"/>
      <c r="Y1148" s="820"/>
      <c r="Z1148" s="820"/>
    </row>
    <row r="1149" spans="1:26" ht="15.75">
      <c r="A1149" s="976"/>
      <c r="B1149" s="913" t="s">
        <v>8109</v>
      </c>
      <c r="C1149" s="648"/>
      <c r="D1149" s="648"/>
      <c r="E1149" s="648" t="s">
        <v>2181</v>
      </c>
      <c r="F1149" s="978" t="s">
        <v>8110</v>
      </c>
      <c r="G1149" s="826"/>
      <c r="H1149" s="820"/>
      <c r="I1149" s="820"/>
      <c r="J1149" s="820"/>
      <c r="K1149" s="9"/>
      <c r="L1149" s="820"/>
      <c r="M1149" s="820"/>
      <c r="N1149" s="820"/>
      <c r="O1149" s="820"/>
      <c r="P1149" s="820"/>
      <c r="Q1149" s="820"/>
      <c r="R1149" s="820"/>
      <c r="S1149" s="820"/>
      <c r="T1149" s="820"/>
      <c r="U1149" s="820"/>
      <c r="V1149" s="820"/>
      <c r="W1149" s="820"/>
      <c r="X1149" s="820"/>
      <c r="Y1149" s="820"/>
      <c r="Z1149" s="820"/>
    </row>
    <row r="1150" spans="1:26" ht="31.5">
      <c r="A1150" s="882" t="s">
        <v>8111</v>
      </c>
      <c r="B1150" s="883"/>
      <c r="C1150" s="888"/>
      <c r="D1150" s="888"/>
      <c r="E1150" s="888"/>
      <c r="F1150" s="888"/>
      <c r="G1150" s="826"/>
      <c r="H1150" s="820"/>
      <c r="I1150" s="820"/>
      <c r="J1150" s="820"/>
      <c r="K1150" s="9"/>
      <c r="L1150" s="820"/>
      <c r="M1150" s="820"/>
      <c r="N1150" s="820"/>
      <c r="O1150" s="820"/>
      <c r="P1150" s="820"/>
      <c r="Q1150" s="820"/>
      <c r="R1150" s="820"/>
      <c r="S1150" s="820"/>
      <c r="T1150" s="820"/>
      <c r="U1150" s="820"/>
      <c r="V1150" s="820"/>
      <c r="W1150" s="820"/>
      <c r="X1150" s="820"/>
      <c r="Y1150" s="820"/>
      <c r="Z1150" s="820"/>
    </row>
    <row r="1151" spans="1:26" ht="30.75">
      <c r="A1151" s="974"/>
      <c r="B1151" s="970" t="s">
        <v>8112</v>
      </c>
      <c r="C1151" s="648"/>
      <c r="D1151" s="648"/>
      <c r="E1151" s="648"/>
      <c r="F1151" s="648"/>
      <c r="G1151" s="826"/>
      <c r="H1151" s="820"/>
      <c r="I1151" s="820"/>
      <c r="J1151" s="820"/>
      <c r="K1151" s="9"/>
      <c r="L1151" s="820"/>
      <c r="M1151" s="820"/>
      <c r="N1151" s="820"/>
      <c r="O1151" s="820"/>
      <c r="P1151" s="820"/>
      <c r="Q1151" s="820"/>
      <c r="R1151" s="820"/>
      <c r="S1151" s="820"/>
      <c r="T1151" s="820"/>
      <c r="U1151" s="820"/>
      <c r="V1151" s="820"/>
      <c r="W1151" s="820"/>
      <c r="X1151" s="820"/>
      <c r="Y1151" s="820"/>
      <c r="Z1151" s="820"/>
    </row>
    <row r="1152" spans="1:26" s="868" customFormat="1" ht="15.75">
      <c r="A1152" s="968"/>
      <c r="B1152" s="901" t="s">
        <v>8113</v>
      </c>
      <c r="C1152" s="979" t="s">
        <v>2170</v>
      </c>
      <c r="D1152" s="648"/>
      <c r="E1152" s="648"/>
      <c r="F1152" s="648"/>
      <c r="G1152" s="826"/>
      <c r="H1152" s="820"/>
      <c r="I1152" s="820"/>
      <c r="J1152" s="820"/>
      <c r="K1152" s="9"/>
      <c r="L1152" s="820"/>
      <c r="M1152" s="820"/>
      <c r="N1152" s="820"/>
      <c r="O1152" s="820"/>
      <c r="P1152" s="820"/>
      <c r="Q1152" s="820"/>
      <c r="R1152" s="820"/>
      <c r="S1152" s="820"/>
      <c r="T1152" s="820"/>
      <c r="U1152" s="820"/>
      <c r="V1152" s="820"/>
      <c r="W1152" s="820"/>
      <c r="X1152" s="820"/>
      <c r="Y1152" s="820"/>
      <c r="Z1152" s="820"/>
    </row>
    <row r="1153" spans="1:26" s="868" customFormat="1" ht="15.75">
      <c r="A1153" s="968"/>
      <c r="B1153" s="901" t="s">
        <v>8114</v>
      </c>
      <c r="C1153" s="979" t="s">
        <v>2170</v>
      </c>
      <c r="D1153" s="648"/>
      <c r="E1153" s="648"/>
      <c r="F1153" s="648"/>
      <c r="G1153" s="826"/>
      <c r="H1153" s="820"/>
      <c r="I1153" s="820"/>
      <c r="J1153" s="820"/>
      <c r="K1153" s="9"/>
      <c r="L1153" s="820"/>
      <c r="M1153" s="820"/>
      <c r="N1153" s="820"/>
      <c r="O1153" s="820"/>
      <c r="P1153" s="820"/>
      <c r="Q1153" s="820"/>
      <c r="R1153" s="820"/>
      <c r="S1153" s="820"/>
      <c r="T1153" s="820"/>
      <c r="U1153" s="820"/>
      <c r="V1153" s="820"/>
      <c r="W1153" s="820"/>
      <c r="X1153" s="820"/>
      <c r="Y1153" s="820"/>
      <c r="Z1153" s="820"/>
    </row>
    <row r="1154" spans="1:26" s="868" customFormat="1" ht="15.75">
      <c r="A1154" s="968"/>
      <c r="B1154" s="901" t="s">
        <v>8114</v>
      </c>
      <c r="C1154" s="979" t="s">
        <v>2170</v>
      </c>
      <c r="D1154" s="648"/>
      <c r="E1154" s="648"/>
      <c r="F1154" s="648"/>
      <c r="G1154" s="826"/>
      <c r="H1154" s="820"/>
      <c r="I1154" s="820"/>
      <c r="J1154" s="820"/>
      <c r="K1154" s="9"/>
      <c r="L1154" s="820"/>
      <c r="M1154" s="820"/>
      <c r="N1154" s="820"/>
      <c r="O1154" s="820"/>
      <c r="P1154" s="820"/>
      <c r="Q1154" s="820"/>
      <c r="R1154" s="820"/>
      <c r="S1154" s="820"/>
      <c r="T1154" s="820"/>
      <c r="U1154" s="820"/>
      <c r="V1154" s="820"/>
      <c r="W1154" s="820"/>
      <c r="X1154" s="820"/>
      <c r="Y1154" s="820"/>
      <c r="Z1154" s="820"/>
    </row>
    <row r="1155" spans="1:26" s="868" customFormat="1" ht="15" customHeight="1">
      <c r="A1155" s="968"/>
      <c r="B1155" s="913" t="s">
        <v>8115</v>
      </c>
      <c r="C1155" s="979" t="s">
        <v>2170</v>
      </c>
      <c r="D1155" s="648"/>
      <c r="E1155" s="648"/>
      <c r="F1155" s="648"/>
      <c r="G1155" s="826"/>
      <c r="H1155" s="820"/>
      <c r="I1155" s="820"/>
      <c r="J1155" s="820"/>
      <c r="K1155" s="9"/>
      <c r="L1155" s="820"/>
      <c r="M1155" s="820"/>
      <c r="N1155" s="820"/>
      <c r="O1155" s="820"/>
      <c r="P1155" s="820"/>
      <c r="Q1155" s="820"/>
      <c r="R1155" s="820"/>
      <c r="S1155" s="820"/>
      <c r="T1155" s="820"/>
      <c r="U1155" s="820"/>
      <c r="V1155" s="820"/>
      <c r="W1155" s="820"/>
      <c r="X1155" s="820"/>
      <c r="Y1155" s="820"/>
      <c r="Z1155" s="820"/>
    </row>
    <row r="1156" spans="1:26" s="868" customFormat="1" ht="15.75">
      <c r="A1156" s="968"/>
      <c r="B1156" s="913" t="s">
        <v>8116</v>
      </c>
      <c r="C1156" s="979" t="s">
        <v>2170</v>
      </c>
      <c r="D1156" s="648"/>
      <c r="E1156" s="648"/>
      <c r="F1156" s="648"/>
      <c r="G1156" s="826"/>
      <c r="H1156" s="820"/>
      <c r="I1156" s="820"/>
      <c r="J1156" s="820"/>
      <c r="K1156" s="9"/>
      <c r="L1156" s="820"/>
      <c r="M1156" s="820"/>
      <c r="N1156" s="820"/>
      <c r="O1156" s="820"/>
      <c r="P1156" s="820"/>
      <c r="Q1156" s="820"/>
      <c r="R1156" s="820"/>
      <c r="S1156" s="820"/>
      <c r="T1156" s="820"/>
      <c r="U1156" s="820"/>
      <c r="V1156" s="820"/>
      <c r="W1156" s="820"/>
      <c r="X1156" s="820"/>
      <c r="Y1156" s="820"/>
      <c r="Z1156" s="820"/>
    </row>
    <row r="1157" spans="1:26" s="868" customFormat="1" ht="15.75">
      <c r="A1157" s="968"/>
      <c r="B1157" s="913" t="s">
        <v>8117</v>
      </c>
      <c r="C1157" s="979" t="s">
        <v>2170</v>
      </c>
      <c r="D1157" s="648"/>
      <c r="E1157" s="648"/>
      <c r="F1157" s="648"/>
      <c r="G1157" s="826"/>
      <c r="H1157" s="820"/>
      <c r="I1157" s="820"/>
      <c r="J1157" s="820"/>
      <c r="K1157" s="9"/>
      <c r="L1157" s="820"/>
      <c r="M1157" s="820"/>
      <c r="N1157" s="820"/>
      <c r="O1157" s="820"/>
      <c r="P1157" s="820"/>
      <c r="Q1157" s="820"/>
      <c r="R1157" s="820"/>
      <c r="S1157" s="820"/>
      <c r="T1157" s="820"/>
      <c r="U1157" s="820"/>
      <c r="V1157" s="820"/>
      <c r="W1157" s="820"/>
      <c r="X1157" s="820"/>
      <c r="Y1157" s="820"/>
      <c r="Z1157" s="820"/>
    </row>
    <row r="1158" spans="1:26" s="868" customFormat="1" ht="15.75">
      <c r="A1158" s="968"/>
      <c r="B1158" s="913" t="s">
        <v>8118</v>
      </c>
      <c r="C1158" s="979" t="s">
        <v>2170</v>
      </c>
      <c r="D1158" s="648"/>
      <c r="E1158" s="648"/>
      <c r="F1158" s="648"/>
      <c r="G1158" s="826"/>
      <c r="H1158" s="820"/>
      <c r="I1158" s="820"/>
      <c r="J1158" s="820"/>
      <c r="K1158" s="9"/>
      <c r="L1158" s="820"/>
      <c r="M1158" s="820"/>
      <c r="N1158" s="820"/>
      <c r="O1158" s="820"/>
      <c r="P1158" s="820"/>
      <c r="Q1158" s="820"/>
      <c r="R1158" s="820"/>
      <c r="S1158" s="820"/>
      <c r="T1158" s="820"/>
      <c r="U1158" s="820"/>
      <c r="V1158" s="820"/>
      <c r="W1158" s="820"/>
      <c r="X1158" s="820"/>
      <c r="Y1158" s="820"/>
      <c r="Z1158" s="820"/>
    </row>
    <row r="1159" spans="1:26" s="868" customFormat="1" ht="15.75">
      <c r="A1159" s="968"/>
      <c r="B1159" s="913" t="s">
        <v>8119</v>
      </c>
      <c r="C1159" s="979" t="s">
        <v>2170</v>
      </c>
      <c r="D1159" s="648"/>
      <c r="E1159" s="648"/>
      <c r="F1159" s="648"/>
      <c r="G1159" s="826"/>
      <c r="H1159" s="820"/>
      <c r="I1159" s="820"/>
      <c r="J1159" s="820"/>
      <c r="K1159" s="9"/>
      <c r="L1159" s="820"/>
      <c r="M1159" s="820"/>
      <c r="N1159" s="820"/>
      <c r="O1159" s="820"/>
      <c r="P1159" s="820"/>
      <c r="Q1159" s="820"/>
      <c r="R1159" s="820"/>
      <c r="S1159" s="820"/>
      <c r="T1159" s="820"/>
      <c r="U1159" s="820"/>
      <c r="V1159" s="820"/>
      <c r="W1159" s="820"/>
      <c r="X1159" s="820"/>
      <c r="Y1159" s="820"/>
      <c r="Z1159" s="820"/>
    </row>
    <row r="1160" spans="1:26" s="868" customFormat="1" ht="15.75">
      <c r="A1160" s="968"/>
      <c r="B1160" s="913" t="s">
        <v>8120</v>
      </c>
      <c r="C1160" s="979" t="s">
        <v>2170</v>
      </c>
      <c r="D1160" s="648"/>
      <c r="E1160" s="648"/>
      <c r="F1160" s="648"/>
      <c r="G1160" s="826"/>
      <c r="H1160" s="820"/>
      <c r="I1160" s="820"/>
      <c r="J1160" s="820"/>
      <c r="K1160" s="9"/>
      <c r="L1160" s="820"/>
      <c r="M1160" s="820"/>
      <c r="N1160" s="820"/>
      <c r="O1160" s="820"/>
      <c r="P1160" s="820"/>
      <c r="Q1160" s="820"/>
      <c r="R1160" s="820"/>
      <c r="S1160" s="820"/>
      <c r="T1160" s="820"/>
      <c r="U1160" s="820"/>
      <c r="V1160" s="820"/>
      <c r="W1160" s="820"/>
      <c r="X1160" s="820"/>
      <c r="Y1160" s="820"/>
      <c r="Z1160" s="820"/>
    </row>
    <row r="1161" spans="1:26" s="868" customFormat="1" ht="15.75">
      <c r="A1161" s="968"/>
      <c r="B1161" s="913" t="s">
        <v>8121</v>
      </c>
      <c r="C1161" s="979" t="s">
        <v>2170</v>
      </c>
      <c r="D1161" s="648"/>
      <c r="E1161" s="648"/>
      <c r="F1161" s="648"/>
      <c r="G1161" s="826"/>
      <c r="H1161" s="820"/>
      <c r="I1161" s="820"/>
      <c r="J1161" s="820"/>
      <c r="K1161" s="9"/>
      <c r="L1161" s="820"/>
      <c r="M1161" s="820"/>
      <c r="N1161" s="820"/>
      <c r="O1161" s="820"/>
      <c r="P1161" s="820"/>
      <c r="Q1161" s="820"/>
      <c r="R1161" s="820"/>
      <c r="S1161" s="820"/>
      <c r="T1161" s="820"/>
      <c r="U1161" s="820"/>
      <c r="V1161" s="820"/>
      <c r="W1161" s="820"/>
      <c r="X1161" s="820"/>
      <c r="Y1161" s="820"/>
      <c r="Z1161" s="820"/>
    </row>
    <row r="1162" spans="1:26" s="868" customFormat="1" ht="15.75">
      <c r="A1162" s="968"/>
      <c r="B1162" s="913" t="s">
        <v>8122</v>
      </c>
      <c r="C1162" s="979" t="s">
        <v>2170</v>
      </c>
      <c r="D1162" s="648"/>
      <c r="E1162" s="648"/>
      <c r="F1162" s="648"/>
      <c r="G1162" s="826"/>
      <c r="H1162" s="820"/>
      <c r="I1162" s="820"/>
      <c r="J1162" s="820"/>
      <c r="K1162" s="9"/>
      <c r="L1162" s="820"/>
      <c r="M1162" s="820"/>
      <c r="N1162" s="820"/>
      <c r="O1162" s="820"/>
      <c r="P1162" s="820"/>
      <c r="Q1162" s="820"/>
      <c r="R1162" s="820"/>
      <c r="S1162" s="820"/>
      <c r="T1162" s="820"/>
      <c r="U1162" s="820"/>
      <c r="V1162" s="820"/>
      <c r="W1162" s="820"/>
      <c r="X1162" s="820"/>
      <c r="Y1162" s="820"/>
      <c r="Z1162" s="820"/>
    </row>
    <row r="1163" spans="1:26" s="868" customFormat="1" ht="15.75">
      <c r="A1163" s="968"/>
      <c r="B1163" s="901" t="s">
        <v>8123</v>
      </c>
      <c r="C1163" s="979" t="s">
        <v>2170</v>
      </c>
      <c r="D1163" s="648"/>
      <c r="E1163" s="648"/>
      <c r="F1163" s="648"/>
      <c r="G1163" s="826"/>
      <c r="H1163" s="820"/>
      <c r="I1163" s="820"/>
      <c r="J1163" s="820"/>
      <c r="K1163" s="9"/>
      <c r="L1163" s="820"/>
      <c r="M1163" s="820"/>
      <c r="N1163" s="820"/>
      <c r="O1163" s="820"/>
      <c r="P1163" s="820"/>
      <c r="Q1163" s="820"/>
      <c r="R1163" s="820"/>
      <c r="S1163" s="820"/>
      <c r="T1163" s="820"/>
      <c r="U1163" s="820"/>
      <c r="V1163" s="820"/>
      <c r="W1163" s="820"/>
      <c r="X1163" s="820"/>
      <c r="Y1163" s="820"/>
      <c r="Z1163" s="820"/>
    </row>
    <row r="1164" spans="1:26" s="868" customFormat="1" ht="15.75">
      <c r="A1164" s="968"/>
      <c r="B1164" s="901" t="s">
        <v>8124</v>
      </c>
      <c r="C1164" s="979" t="s">
        <v>2170</v>
      </c>
      <c r="D1164" s="648"/>
      <c r="E1164" s="648"/>
      <c r="F1164" s="648"/>
      <c r="G1164" s="826"/>
      <c r="H1164" s="820"/>
      <c r="I1164" s="820"/>
      <c r="J1164" s="820"/>
      <c r="K1164" s="9"/>
      <c r="L1164" s="820"/>
      <c r="M1164" s="820"/>
      <c r="N1164" s="820"/>
      <c r="O1164" s="820"/>
      <c r="P1164" s="820"/>
      <c r="Q1164" s="820"/>
      <c r="R1164" s="820"/>
      <c r="S1164" s="820"/>
      <c r="T1164" s="820"/>
      <c r="U1164" s="820"/>
      <c r="V1164" s="820"/>
      <c r="W1164" s="820"/>
      <c r="X1164" s="820"/>
      <c r="Y1164" s="820"/>
      <c r="Z1164" s="820"/>
    </row>
    <row r="1165" spans="1:26" s="868" customFormat="1" ht="15.75">
      <c r="A1165" s="968"/>
      <c r="B1165" s="901" t="s">
        <v>8125</v>
      </c>
      <c r="C1165" s="979" t="s">
        <v>2170</v>
      </c>
      <c r="D1165" s="648"/>
      <c r="E1165" s="648"/>
      <c r="F1165" s="648"/>
      <c r="G1165" s="826"/>
      <c r="H1165" s="820"/>
      <c r="I1165" s="820"/>
      <c r="J1165" s="820"/>
      <c r="K1165" s="9"/>
      <c r="L1165" s="820"/>
      <c r="M1165" s="820"/>
      <c r="N1165" s="820"/>
      <c r="O1165" s="820"/>
      <c r="P1165" s="820"/>
      <c r="Q1165" s="820"/>
      <c r="R1165" s="820"/>
      <c r="S1165" s="820"/>
      <c r="T1165" s="820"/>
      <c r="U1165" s="820"/>
      <c r="V1165" s="820"/>
      <c r="W1165" s="820"/>
      <c r="X1165" s="820"/>
      <c r="Y1165" s="820"/>
      <c r="Z1165" s="820"/>
    </row>
    <row r="1166" spans="1:26" s="868" customFormat="1" ht="15.75">
      <c r="A1166" s="968"/>
      <c r="B1166" s="901" t="s">
        <v>8126</v>
      </c>
      <c r="C1166" s="979" t="s">
        <v>2170</v>
      </c>
      <c r="D1166" s="648"/>
      <c r="E1166" s="648"/>
      <c r="F1166" s="648"/>
      <c r="G1166" s="826"/>
      <c r="H1166" s="820"/>
      <c r="I1166" s="820"/>
      <c r="J1166" s="820"/>
      <c r="K1166" s="9"/>
      <c r="L1166" s="820"/>
      <c r="M1166" s="820"/>
      <c r="N1166" s="820"/>
      <c r="O1166" s="820"/>
      <c r="P1166" s="820"/>
      <c r="Q1166" s="820"/>
      <c r="R1166" s="820"/>
      <c r="S1166" s="820"/>
      <c r="T1166" s="820"/>
      <c r="U1166" s="820"/>
      <c r="V1166" s="820"/>
      <c r="W1166" s="820"/>
      <c r="X1166" s="820"/>
      <c r="Y1166" s="820"/>
      <c r="Z1166" s="820"/>
    </row>
    <row r="1167" spans="1:26" s="868" customFormat="1" ht="75.75">
      <c r="A1167" s="980"/>
      <c r="B1167" s="901" t="s">
        <v>8127</v>
      </c>
      <c r="C1167" s="979"/>
      <c r="E1167" s="887" t="s">
        <v>2181</v>
      </c>
      <c r="F1167" s="973" t="s">
        <v>8084</v>
      </c>
      <c r="G1167" s="826"/>
      <c r="H1167" s="820"/>
      <c r="I1167" s="820"/>
      <c r="J1167" s="820"/>
      <c r="K1167" s="9"/>
      <c r="L1167" s="820"/>
      <c r="M1167" s="820"/>
      <c r="N1167" s="820"/>
      <c r="O1167" s="820"/>
      <c r="P1167" s="820"/>
      <c r="Q1167" s="820"/>
      <c r="R1167" s="820"/>
      <c r="S1167" s="820"/>
      <c r="T1167" s="820"/>
      <c r="U1167" s="820"/>
      <c r="V1167" s="820"/>
      <c r="W1167" s="820"/>
      <c r="X1167" s="820"/>
      <c r="Y1167" s="820"/>
      <c r="Z1167" s="820"/>
    </row>
    <row r="1168" spans="1:26" s="868" customFormat="1" ht="75.75">
      <c r="A1168" s="980"/>
      <c r="B1168" s="901" t="s">
        <v>8128</v>
      </c>
      <c r="C1168" s="979"/>
      <c r="E1168" s="887" t="s">
        <v>2181</v>
      </c>
      <c r="F1168" s="973" t="s">
        <v>8084</v>
      </c>
      <c r="G1168" s="826"/>
      <c r="H1168" s="820"/>
      <c r="I1168" s="820"/>
      <c r="J1168" s="820"/>
      <c r="K1168" s="9"/>
      <c r="L1168" s="820"/>
      <c r="M1168" s="820"/>
      <c r="N1168" s="820"/>
      <c r="O1168" s="820"/>
      <c r="P1168" s="820"/>
      <c r="Q1168" s="820"/>
      <c r="R1168" s="820"/>
      <c r="S1168" s="820"/>
      <c r="T1168" s="820"/>
      <c r="U1168" s="820"/>
      <c r="V1168" s="820"/>
      <c r="W1168" s="820"/>
      <c r="X1168" s="820"/>
      <c r="Y1168" s="820"/>
      <c r="Z1168" s="820"/>
    </row>
    <row r="1169" spans="1:26" s="868" customFormat="1" ht="75.75">
      <c r="A1169" s="980"/>
      <c r="B1169" s="901" t="s">
        <v>8129</v>
      </c>
      <c r="C1169" s="979"/>
      <c r="E1169" s="887" t="s">
        <v>2181</v>
      </c>
      <c r="F1169" s="973" t="s">
        <v>8084</v>
      </c>
      <c r="G1169" s="826"/>
      <c r="H1169" s="820"/>
      <c r="I1169" s="820"/>
      <c r="J1169" s="820"/>
      <c r="K1169" s="9"/>
      <c r="L1169" s="820"/>
      <c r="M1169" s="820"/>
      <c r="N1169" s="820"/>
      <c r="O1169" s="820"/>
      <c r="P1169" s="820"/>
      <c r="Q1169" s="820"/>
      <c r="R1169" s="820"/>
      <c r="S1169" s="820"/>
      <c r="T1169" s="820"/>
      <c r="U1169" s="820"/>
      <c r="V1169" s="820"/>
      <c r="W1169" s="820"/>
      <c r="X1169" s="820"/>
      <c r="Y1169" s="820"/>
      <c r="Z1169" s="820"/>
    </row>
    <row r="1170" spans="1:26" ht="31.5">
      <c r="A1170" s="882" t="s">
        <v>8130</v>
      </c>
      <c r="B1170" s="883"/>
      <c r="C1170" s="888"/>
      <c r="D1170" s="888"/>
      <c r="E1170" s="888"/>
      <c r="F1170" s="888"/>
      <c r="G1170" s="826"/>
      <c r="H1170" s="820"/>
      <c r="J1170" s="820"/>
      <c r="K1170" s="9"/>
      <c r="L1170" s="820"/>
      <c r="M1170" s="820"/>
      <c r="N1170" s="820"/>
      <c r="O1170" s="820"/>
      <c r="P1170" s="820"/>
      <c r="Q1170" s="820"/>
      <c r="R1170" s="820"/>
      <c r="S1170" s="820"/>
      <c r="T1170" s="820"/>
      <c r="U1170" s="820"/>
      <c r="V1170" s="820"/>
      <c r="W1170" s="820"/>
      <c r="X1170" s="820"/>
      <c r="Y1170" s="820"/>
      <c r="Z1170" s="820"/>
    </row>
    <row r="1171" spans="1:26" ht="15.75">
      <c r="A1171" s="981" t="s">
        <v>8131</v>
      </c>
      <c r="B1171" s="970"/>
      <c r="C1171" s="648"/>
      <c r="D1171" s="648"/>
      <c r="E1171" s="648"/>
      <c r="G1171" s="826"/>
      <c r="H1171" s="820"/>
      <c r="J1171" s="820"/>
      <c r="K1171" s="9"/>
      <c r="L1171" s="820"/>
      <c r="M1171" s="820"/>
      <c r="N1171" s="820"/>
      <c r="O1171" s="820"/>
      <c r="P1171" s="820"/>
      <c r="Q1171" s="820"/>
      <c r="R1171" s="820"/>
      <c r="S1171" s="820"/>
      <c r="T1171" s="820"/>
      <c r="U1171" s="820"/>
      <c r="V1171" s="820"/>
      <c r="W1171" s="820"/>
      <c r="X1171" s="820"/>
      <c r="Y1171" s="820"/>
      <c r="Z1171" s="820"/>
    </row>
    <row r="1172" spans="1:26" ht="60.75">
      <c r="A1172" s="974"/>
      <c r="B1172" s="970" t="s">
        <v>8132</v>
      </c>
      <c r="C1172" s="979"/>
      <c r="D1172" s="648"/>
      <c r="E1172" s="648"/>
      <c r="G1172" s="826"/>
      <c r="H1172" s="820"/>
      <c r="J1172" s="820"/>
      <c r="K1172" s="9"/>
      <c r="L1172" s="820"/>
      <c r="M1172" s="820"/>
      <c r="N1172" s="820"/>
      <c r="O1172" s="820"/>
      <c r="P1172" s="820"/>
      <c r="Q1172" s="820"/>
      <c r="R1172" s="820"/>
      <c r="S1172" s="820"/>
      <c r="T1172" s="820"/>
      <c r="U1172" s="820"/>
      <c r="V1172" s="820"/>
      <c r="W1172" s="820"/>
      <c r="X1172" s="820"/>
      <c r="Y1172" s="820"/>
      <c r="Z1172" s="820"/>
    </row>
    <row r="1173" spans="1:26" ht="15.75">
      <c r="A1173" s="974"/>
      <c r="B1173" s="982" t="s">
        <v>8133</v>
      </c>
      <c r="C1173" s="979" t="s">
        <v>2170</v>
      </c>
      <c r="D1173" s="648"/>
      <c r="E1173" s="648"/>
      <c r="F1173" s="978"/>
      <c r="G1173" s="826"/>
      <c r="H1173" s="820"/>
      <c r="J1173" s="820"/>
      <c r="K1173" s="9"/>
      <c r="L1173" s="820"/>
      <c r="M1173" s="820"/>
      <c r="N1173" s="820"/>
      <c r="O1173" s="820"/>
      <c r="P1173" s="820"/>
      <c r="Q1173" s="820"/>
      <c r="R1173" s="820"/>
      <c r="S1173" s="820"/>
      <c r="T1173" s="820"/>
      <c r="U1173" s="820"/>
      <c r="V1173" s="820"/>
      <c r="W1173" s="820"/>
      <c r="X1173" s="820"/>
      <c r="Y1173" s="820"/>
      <c r="Z1173" s="820"/>
    </row>
    <row r="1174" spans="1:26" ht="15.75">
      <c r="A1174" s="974"/>
      <c r="B1174" s="982" t="s">
        <v>8134</v>
      </c>
      <c r="C1174" s="979" t="s">
        <v>2170</v>
      </c>
      <c r="D1174" s="648"/>
      <c r="E1174" s="648"/>
      <c r="F1174" s="978"/>
      <c r="G1174" s="826"/>
      <c r="H1174" s="820"/>
      <c r="J1174" s="820"/>
      <c r="K1174" s="9"/>
      <c r="L1174" s="820"/>
      <c r="M1174" s="820"/>
      <c r="N1174" s="820"/>
      <c r="O1174" s="820"/>
      <c r="P1174" s="820"/>
      <c r="Q1174" s="820"/>
      <c r="R1174" s="820"/>
      <c r="S1174" s="820"/>
      <c r="T1174" s="820"/>
      <c r="U1174" s="820"/>
      <c r="V1174" s="820"/>
      <c r="W1174" s="820"/>
      <c r="X1174" s="820"/>
      <c r="Y1174" s="820"/>
      <c r="Z1174" s="820"/>
    </row>
    <row r="1175" spans="1:26" ht="15.75">
      <c r="A1175" s="974"/>
      <c r="B1175" s="982" t="s">
        <v>8135</v>
      </c>
      <c r="C1175" s="979" t="s">
        <v>2170</v>
      </c>
      <c r="D1175" s="648"/>
      <c r="E1175" s="648"/>
      <c r="F1175" s="978"/>
      <c r="G1175" s="826"/>
      <c r="H1175" s="820"/>
      <c r="J1175" s="820"/>
      <c r="K1175" s="9"/>
      <c r="L1175" s="820"/>
      <c r="M1175" s="820"/>
      <c r="N1175" s="820"/>
      <c r="O1175" s="820"/>
      <c r="P1175" s="820"/>
      <c r="Q1175" s="820"/>
      <c r="R1175" s="820"/>
      <c r="S1175" s="820"/>
      <c r="T1175" s="820"/>
      <c r="U1175" s="820"/>
      <c r="V1175" s="820"/>
      <c r="W1175" s="820"/>
      <c r="X1175" s="820"/>
      <c r="Y1175" s="820"/>
      <c r="Z1175" s="820"/>
    </row>
    <row r="1176" spans="1:26" ht="30.75">
      <c r="A1176" s="981" t="s">
        <v>8136</v>
      </c>
      <c r="B1176" s="970"/>
      <c r="C1176" s="648"/>
      <c r="D1176" s="648"/>
      <c r="E1176" s="648"/>
      <c r="F1176" s="648"/>
      <c r="G1176" s="826"/>
      <c r="H1176" s="820"/>
      <c r="J1176" s="820"/>
      <c r="K1176" s="9"/>
      <c r="L1176" s="820"/>
      <c r="M1176" s="820"/>
      <c r="N1176" s="820"/>
      <c r="O1176" s="820"/>
      <c r="P1176" s="820"/>
      <c r="Q1176" s="820"/>
      <c r="R1176" s="820"/>
      <c r="S1176" s="820"/>
      <c r="T1176" s="820"/>
      <c r="U1176" s="820"/>
      <c r="V1176" s="820"/>
      <c r="W1176" s="820"/>
      <c r="X1176" s="820"/>
      <c r="Y1176" s="820"/>
      <c r="Z1176" s="820"/>
    </row>
    <row r="1177" spans="1:26" ht="30.75">
      <c r="A1177" s="974"/>
      <c r="B1177" s="970" t="s">
        <v>8137</v>
      </c>
      <c r="C1177" s="979" t="s">
        <v>2170</v>
      </c>
      <c r="D1177" s="648"/>
      <c r="E1177" s="648"/>
      <c r="F1177" s="978"/>
      <c r="G1177" s="826"/>
      <c r="H1177" s="820"/>
      <c r="J1177" s="820"/>
      <c r="K1177" s="9"/>
      <c r="L1177" s="820"/>
      <c r="M1177" s="820"/>
      <c r="N1177" s="820"/>
      <c r="O1177" s="820"/>
      <c r="P1177" s="820"/>
      <c r="Q1177" s="820"/>
      <c r="R1177" s="820"/>
      <c r="S1177" s="820"/>
      <c r="T1177" s="820"/>
      <c r="U1177" s="820"/>
      <c r="V1177" s="820"/>
      <c r="W1177" s="820"/>
      <c r="X1177" s="820"/>
      <c r="Y1177" s="820"/>
      <c r="Z1177" s="820"/>
    </row>
    <row r="1178" spans="1:26" ht="30.75">
      <c r="A1178" s="974"/>
      <c r="B1178" s="970" t="s">
        <v>8138</v>
      </c>
      <c r="C1178" s="979" t="s">
        <v>2170</v>
      </c>
      <c r="D1178" s="648"/>
      <c r="E1178" s="648"/>
      <c r="F1178" s="978"/>
      <c r="G1178" s="826"/>
      <c r="H1178" s="820"/>
      <c r="J1178" s="820"/>
      <c r="K1178" s="9"/>
      <c r="L1178" s="820"/>
      <c r="M1178" s="820"/>
      <c r="N1178" s="820"/>
      <c r="O1178" s="820"/>
      <c r="P1178" s="820"/>
      <c r="Q1178" s="820"/>
      <c r="R1178" s="820"/>
      <c r="S1178" s="820"/>
      <c r="T1178" s="820"/>
      <c r="U1178" s="820"/>
      <c r="V1178" s="820"/>
      <c r="W1178" s="820"/>
      <c r="X1178" s="820"/>
      <c r="Y1178" s="820"/>
      <c r="Z1178" s="820"/>
    </row>
    <row r="1179" spans="1:26" ht="30.75">
      <c r="A1179" s="974"/>
      <c r="B1179" s="970" t="s">
        <v>8139</v>
      </c>
      <c r="C1179" s="979" t="s">
        <v>2170</v>
      </c>
      <c r="D1179" s="648"/>
      <c r="E1179" s="648"/>
      <c r="F1179" s="978"/>
      <c r="G1179" s="826"/>
      <c r="H1179" s="820"/>
      <c r="J1179" s="820"/>
      <c r="K1179" s="9"/>
      <c r="L1179" s="820"/>
      <c r="M1179" s="820"/>
      <c r="N1179" s="820"/>
      <c r="O1179" s="820"/>
      <c r="P1179" s="820"/>
      <c r="Q1179" s="820"/>
      <c r="R1179" s="820"/>
      <c r="S1179" s="820"/>
      <c r="T1179" s="820"/>
      <c r="U1179" s="820"/>
      <c r="V1179" s="820"/>
      <c r="W1179" s="820"/>
      <c r="X1179" s="820"/>
      <c r="Y1179" s="820"/>
      <c r="Z1179" s="820"/>
    </row>
    <row r="1180" spans="1:26" ht="30.75">
      <c r="A1180" s="974"/>
      <c r="B1180" s="970" t="s">
        <v>8140</v>
      </c>
      <c r="C1180" s="979" t="s">
        <v>2170</v>
      </c>
      <c r="D1180" s="648"/>
      <c r="E1180" s="648"/>
      <c r="F1180" s="978"/>
      <c r="G1180" s="826"/>
      <c r="H1180" s="820"/>
      <c r="J1180" s="820"/>
      <c r="K1180" s="9"/>
      <c r="L1180" s="820"/>
      <c r="M1180" s="820"/>
      <c r="N1180" s="820"/>
      <c r="O1180" s="820"/>
      <c r="P1180" s="820"/>
      <c r="Q1180" s="820"/>
      <c r="R1180" s="820"/>
      <c r="S1180" s="820"/>
      <c r="T1180" s="820"/>
      <c r="U1180" s="820"/>
      <c r="V1180" s="820"/>
      <c r="W1180" s="820"/>
      <c r="X1180" s="820"/>
      <c r="Y1180" s="820"/>
      <c r="Z1180" s="820"/>
    </row>
    <row r="1181" spans="1:26" ht="30.75">
      <c r="A1181" s="974"/>
      <c r="B1181" s="970" t="s">
        <v>8141</v>
      </c>
      <c r="C1181" s="979" t="s">
        <v>2170</v>
      </c>
      <c r="D1181" s="648"/>
      <c r="E1181" s="648"/>
      <c r="F1181" s="978"/>
      <c r="G1181" s="826"/>
      <c r="H1181" s="820"/>
      <c r="J1181" s="820"/>
      <c r="K1181" s="9"/>
      <c r="L1181" s="820"/>
      <c r="M1181" s="820"/>
      <c r="N1181" s="820"/>
      <c r="O1181" s="820"/>
      <c r="P1181" s="820"/>
      <c r="Q1181" s="820"/>
      <c r="R1181" s="820"/>
      <c r="S1181" s="820"/>
      <c r="T1181" s="820"/>
      <c r="U1181" s="820"/>
      <c r="V1181" s="820"/>
      <c r="W1181" s="820"/>
      <c r="X1181" s="820"/>
      <c r="Y1181" s="820"/>
      <c r="Z1181" s="820"/>
    </row>
    <row r="1182" spans="1:26" ht="45.75">
      <c r="A1182" s="974"/>
      <c r="B1182" s="970" t="s">
        <v>8142</v>
      </c>
      <c r="C1182" s="979" t="s">
        <v>2170</v>
      </c>
      <c r="D1182" s="648"/>
      <c r="E1182" s="648"/>
      <c r="F1182" s="978"/>
      <c r="G1182" s="826"/>
      <c r="H1182" s="820"/>
      <c r="J1182" s="820"/>
      <c r="K1182" s="9"/>
      <c r="L1182" s="820"/>
      <c r="M1182" s="820"/>
      <c r="N1182" s="820"/>
      <c r="O1182" s="820"/>
      <c r="P1182" s="820"/>
      <c r="Q1182" s="820"/>
      <c r="R1182" s="820"/>
      <c r="S1182" s="820"/>
      <c r="T1182" s="820"/>
      <c r="U1182" s="820"/>
      <c r="V1182" s="820"/>
      <c r="W1182" s="820"/>
      <c r="X1182" s="820"/>
      <c r="Y1182" s="820"/>
      <c r="Z1182" s="820"/>
    </row>
    <row r="1183" spans="1:26" ht="30.75">
      <c r="A1183" s="974"/>
      <c r="B1183" s="970" t="s">
        <v>8143</v>
      </c>
      <c r="C1183" s="979" t="s">
        <v>2170</v>
      </c>
      <c r="D1183" s="648"/>
      <c r="E1183" s="648"/>
      <c r="F1183" s="978"/>
      <c r="G1183" s="826"/>
      <c r="H1183" s="820"/>
      <c r="J1183" s="820"/>
      <c r="K1183" s="9"/>
      <c r="L1183" s="820"/>
      <c r="M1183" s="820"/>
      <c r="N1183" s="820"/>
      <c r="O1183" s="820"/>
      <c r="P1183" s="820"/>
      <c r="Q1183" s="820"/>
      <c r="R1183" s="820"/>
      <c r="S1183" s="820"/>
      <c r="T1183" s="820"/>
      <c r="U1183" s="820"/>
      <c r="V1183" s="820"/>
      <c r="W1183" s="820"/>
      <c r="X1183" s="820"/>
      <c r="Y1183" s="820"/>
      <c r="Z1183" s="820"/>
    </row>
    <row r="1184" spans="1:26" ht="15.75">
      <c r="A1184" s="983"/>
      <c r="B1184" s="984" t="s">
        <v>8144</v>
      </c>
      <c r="C1184" s="979" t="s">
        <v>2170</v>
      </c>
      <c r="D1184" s="648"/>
      <c r="E1184" s="648"/>
      <c r="F1184" s="978"/>
      <c r="G1184" s="826"/>
      <c r="H1184" s="820"/>
      <c r="J1184" s="820"/>
      <c r="K1184" s="9"/>
      <c r="L1184" s="820"/>
      <c r="M1184" s="820"/>
      <c r="N1184" s="820"/>
      <c r="O1184" s="820"/>
      <c r="P1184" s="820"/>
      <c r="Q1184" s="820"/>
      <c r="R1184" s="820"/>
      <c r="S1184" s="820"/>
      <c r="T1184" s="820"/>
      <c r="U1184" s="820"/>
      <c r="V1184" s="820"/>
      <c r="W1184" s="820"/>
      <c r="X1184" s="820"/>
      <c r="Y1184" s="820"/>
      <c r="Z1184" s="820"/>
    </row>
    <row r="1185" spans="1:26" ht="15.75">
      <c r="A1185" s="983"/>
      <c r="B1185" s="984" t="s">
        <v>8145</v>
      </c>
      <c r="C1185" s="979" t="s">
        <v>2170</v>
      </c>
      <c r="D1185" s="648"/>
      <c r="E1185" s="648"/>
      <c r="F1185" s="978"/>
      <c r="G1185" s="826"/>
      <c r="H1185" s="820"/>
      <c r="J1185" s="820"/>
      <c r="K1185" s="9"/>
      <c r="L1185" s="820"/>
      <c r="M1185" s="820"/>
      <c r="N1185" s="820"/>
      <c r="O1185" s="820"/>
      <c r="P1185" s="820"/>
      <c r="Q1185" s="820"/>
      <c r="R1185" s="820"/>
      <c r="S1185" s="820"/>
      <c r="T1185" s="820"/>
      <c r="U1185" s="820"/>
      <c r="V1185" s="820"/>
      <c r="W1185" s="820"/>
      <c r="X1185" s="820"/>
      <c r="Y1185" s="820"/>
      <c r="Z1185" s="820"/>
    </row>
    <row r="1186" spans="1:26" ht="15.75">
      <c r="A1186" s="983"/>
      <c r="B1186" s="984" t="s">
        <v>8146</v>
      </c>
      <c r="C1186" s="979" t="s">
        <v>2170</v>
      </c>
      <c r="D1186" s="648"/>
      <c r="E1186" s="648"/>
      <c r="F1186" s="978"/>
      <c r="G1186" s="826"/>
      <c r="H1186" s="820"/>
      <c r="J1186" s="820"/>
      <c r="K1186" s="9"/>
      <c r="L1186" s="820"/>
      <c r="M1186" s="820"/>
      <c r="N1186" s="820"/>
      <c r="O1186" s="820"/>
      <c r="P1186" s="820"/>
      <c r="Q1186" s="820"/>
      <c r="R1186" s="820"/>
      <c r="S1186" s="820"/>
      <c r="T1186" s="820"/>
      <c r="U1186" s="820"/>
      <c r="V1186" s="820"/>
      <c r="W1186" s="820"/>
      <c r="X1186" s="820"/>
      <c r="Y1186" s="820"/>
      <c r="Z1186" s="820"/>
    </row>
    <row r="1187" spans="1:26" ht="15.75">
      <c r="A1187" s="983"/>
      <c r="B1187" s="984" t="s">
        <v>8147</v>
      </c>
      <c r="C1187" s="979" t="s">
        <v>2170</v>
      </c>
      <c r="D1187" s="648"/>
      <c r="E1187" s="648"/>
      <c r="F1187" s="978"/>
      <c r="G1187" s="826"/>
      <c r="H1187" s="820"/>
      <c r="J1187" s="820"/>
      <c r="K1187" s="9"/>
      <c r="L1187" s="820"/>
      <c r="M1187" s="820"/>
      <c r="N1187" s="820"/>
      <c r="O1187" s="820"/>
      <c r="P1187" s="820"/>
      <c r="Q1187" s="820"/>
      <c r="R1187" s="820"/>
      <c r="S1187" s="820"/>
      <c r="T1187" s="820"/>
      <c r="U1187" s="820"/>
      <c r="V1187" s="820"/>
      <c r="W1187" s="820"/>
      <c r="X1187" s="820"/>
      <c r="Y1187" s="820"/>
      <c r="Z1187" s="820"/>
    </row>
    <row r="1188" spans="1:26" ht="30">
      <c r="A1188" s="983"/>
      <c r="B1188" s="985" t="s">
        <v>8148</v>
      </c>
      <c r="C1188" s="979" t="s">
        <v>2170</v>
      </c>
      <c r="D1188" s="648"/>
      <c r="E1188" s="648"/>
      <c r="F1188" s="978"/>
      <c r="G1188" s="826"/>
      <c r="H1188" s="820"/>
      <c r="J1188" s="820"/>
      <c r="K1188" s="9"/>
      <c r="L1188" s="820"/>
      <c r="M1188" s="820"/>
      <c r="N1188" s="820"/>
      <c r="O1188" s="820"/>
      <c r="P1188" s="820"/>
      <c r="Q1188" s="820"/>
      <c r="R1188" s="820"/>
      <c r="S1188" s="820"/>
      <c r="T1188" s="820"/>
      <c r="U1188" s="820"/>
      <c r="V1188" s="820"/>
      <c r="W1188" s="820"/>
      <c r="X1188" s="820"/>
      <c r="Y1188" s="820"/>
      <c r="Z1188" s="820"/>
    </row>
    <row r="1189" spans="1:26" ht="30.75">
      <c r="A1189" s="983"/>
      <c r="B1189" s="984" t="s">
        <v>8149</v>
      </c>
      <c r="C1189" s="979" t="s">
        <v>2170</v>
      </c>
      <c r="D1189" s="648"/>
      <c r="E1189" s="648"/>
      <c r="F1189" s="978"/>
      <c r="G1189" s="826"/>
      <c r="K1189" s="9"/>
      <c r="L1189" s="820"/>
      <c r="M1189" s="820"/>
      <c r="N1189" s="820"/>
      <c r="O1189" s="820"/>
      <c r="P1189" s="820"/>
      <c r="Q1189" s="820"/>
      <c r="R1189" s="820"/>
      <c r="S1189" s="820"/>
      <c r="T1189" s="820"/>
      <c r="U1189" s="820"/>
      <c r="V1189" s="820"/>
      <c r="W1189" s="820"/>
      <c r="X1189" s="820"/>
      <c r="Y1189" s="820"/>
      <c r="Z1189" s="820"/>
    </row>
    <row r="1190" spans="1:26" ht="15.75">
      <c r="A1190" s="983"/>
      <c r="B1190" s="984" t="s">
        <v>8150</v>
      </c>
      <c r="C1190" s="979" t="s">
        <v>2170</v>
      </c>
      <c r="D1190" s="648"/>
      <c r="E1190" s="648"/>
      <c r="F1190" s="978"/>
      <c r="G1190" s="826"/>
      <c r="K1190" s="9"/>
      <c r="L1190" s="820"/>
      <c r="M1190" s="820"/>
      <c r="N1190" s="820"/>
      <c r="O1190" s="820"/>
      <c r="P1190" s="820"/>
      <c r="Q1190" s="820"/>
      <c r="R1190" s="820"/>
      <c r="S1190" s="820"/>
      <c r="T1190" s="820"/>
      <c r="U1190" s="820"/>
      <c r="V1190" s="820"/>
      <c r="W1190" s="820"/>
      <c r="X1190" s="820"/>
      <c r="Y1190" s="820"/>
      <c r="Z1190" s="820"/>
    </row>
    <row r="1191" spans="1:26" ht="15.75">
      <c r="A1191" s="983"/>
      <c r="B1191" s="984" t="s">
        <v>8151</v>
      </c>
      <c r="C1191" s="986" t="s">
        <v>2170</v>
      </c>
      <c r="D1191" s="648"/>
      <c r="E1191" s="890" t="s">
        <v>2181</v>
      </c>
      <c r="F1191" s="987" t="s">
        <v>8152</v>
      </c>
      <c r="G1191" s="826"/>
      <c r="K1191" s="9"/>
      <c r="L1191" s="820"/>
      <c r="M1191" s="820"/>
      <c r="N1191" s="820"/>
      <c r="O1191" s="820"/>
      <c r="P1191" s="820"/>
      <c r="Q1191" s="820"/>
      <c r="R1191" s="820"/>
      <c r="S1191" s="820"/>
      <c r="T1191" s="820"/>
      <c r="U1191" s="820"/>
      <c r="V1191" s="820"/>
      <c r="W1191" s="820"/>
      <c r="X1191" s="820"/>
      <c r="Y1191" s="820"/>
      <c r="Z1191" s="820"/>
    </row>
    <row r="1192" spans="1:26" ht="15.75">
      <c r="A1192" s="983"/>
      <c r="B1192" s="984" t="s">
        <v>8153</v>
      </c>
      <c r="C1192" s="979" t="s">
        <v>2170</v>
      </c>
      <c r="D1192" s="648"/>
      <c r="E1192" s="648"/>
      <c r="F1192" s="978"/>
      <c r="G1192" s="826"/>
      <c r="K1192" s="9"/>
      <c r="L1192" s="820"/>
      <c r="M1192" s="820"/>
      <c r="N1192" s="820"/>
      <c r="O1192" s="820"/>
      <c r="P1192" s="820"/>
      <c r="Q1192" s="820"/>
      <c r="R1192" s="820"/>
      <c r="S1192" s="820"/>
      <c r="T1192" s="820"/>
      <c r="U1192" s="820"/>
      <c r="V1192" s="820"/>
      <c r="W1192" s="820"/>
      <c r="X1192" s="820"/>
      <c r="Y1192" s="820"/>
      <c r="Z1192" s="820"/>
    </row>
    <row r="1193" spans="1:26" ht="15.75">
      <c r="A1193" s="983"/>
      <c r="B1193" s="984" t="s">
        <v>8154</v>
      </c>
      <c r="C1193" s="979" t="s">
        <v>2170</v>
      </c>
      <c r="D1193" s="648"/>
      <c r="E1193" s="648"/>
      <c r="F1193" s="978"/>
      <c r="G1193" s="826"/>
      <c r="K1193" s="9"/>
      <c r="L1193" s="820"/>
      <c r="M1193" s="820"/>
      <c r="N1193" s="820"/>
      <c r="O1193" s="820"/>
      <c r="P1193" s="820"/>
      <c r="Q1193" s="820"/>
      <c r="R1193" s="820"/>
      <c r="S1193" s="820"/>
      <c r="T1193" s="820"/>
      <c r="U1193" s="820"/>
      <c r="V1193" s="820"/>
      <c r="W1193" s="820"/>
      <c r="X1193" s="820"/>
      <c r="Y1193" s="820"/>
      <c r="Z1193" s="820"/>
    </row>
    <row r="1194" spans="1:26" ht="15.75">
      <c r="A1194" s="983"/>
      <c r="B1194" s="984" t="s">
        <v>8155</v>
      </c>
      <c r="C1194" s="986" t="s">
        <v>2170</v>
      </c>
      <c r="D1194" s="648"/>
      <c r="E1194" s="890" t="s">
        <v>2181</v>
      </c>
      <c r="F1194" s="987" t="s">
        <v>8152</v>
      </c>
      <c r="G1194" s="826"/>
      <c r="K1194" s="9"/>
      <c r="L1194" s="820"/>
      <c r="M1194" s="820"/>
      <c r="N1194" s="820"/>
      <c r="O1194" s="820"/>
      <c r="P1194" s="820"/>
      <c r="Q1194" s="820"/>
      <c r="R1194" s="820"/>
      <c r="S1194" s="820"/>
      <c r="T1194" s="820"/>
      <c r="U1194" s="820"/>
      <c r="V1194" s="820"/>
      <c r="W1194" s="820"/>
      <c r="X1194" s="820"/>
      <c r="Y1194" s="820"/>
      <c r="Z1194" s="820"/>
    </row>
    <row r="1195" spans="1:26" ht="15.75">
      <c r="A1195" s="983"/>
      <c r="B1195" s="984" t="s">
        <v>8156</v>
      </c>
      <c r="C1195" s="979" t="s">
        <v>2170</v>
      </c>
      <c r="D1195" s="648"/>
      <c r="E1195" s="648"/>
      <c r="F1195" s="978"/>
      <c r="G1195" s="826"/>
      <c r="K1195" s="9"/>
      <c r="L1195" s="820"/>
      <c r="M1195" s="820"/>
      <c r="N1195" s="820"/>
      <c r="O1195" s="820"/>
      <c r="P1195" s="820"/>
      <c r="Q1195" s="820"/>
      <c r="R1195" s="820"/>
      <c r="S1195" s="820"/>
      <c r="T1195" s="820"/>
      <c r="U1195" s="820"/>
      <c r="V1195" s="820"/>
      <c r="W1195" s="820"/>
      <c r="X1195" s="820"/>
      <c r="Y1195" s="820"/>
      <c r="Z1195" s="820"/>
    </row>
    <row r="1196" spans="1:26" ht="15.75">
      <c r="A1196" s="983"/>
      <c r="B1196" s="984" t="s">
        <v>8157</v>
      </c>
      <c r="C1196" s="979" t="s">
        <v>2170</v>
      </c>
      <c r="D1196" s="648"/>
      <c r="E1196" s="648"/>
      <c r="F1196" s="978"/>
      <c r="G1196" s="826"/>
      <c r="K1196" s="9"/>
      <c r="L1196" s="820"/>
      <c r="M1196" s="820"/>
      <c r="N1196" s="820"/>
      <c r="O1196" s="820"/>
      <c r="P1196" s="820"/>
      <c r="Q1196" s="820"/>
      <c r="R1196" s="820"/>
      <c r="S1196" s="820"/>
      <c r="T1196" s="820"/>
      <c r="U1196" s="820"/>
      <c r="V1196" s="820"/>
      <c r="W1196" s="820"/>
      <c r="X1196" s="820"/>
      <c r="Y1196" s="820"/>
      <c r="Z1196" s="820"/>
    </row>
    <row r="1197" spans="1:26" ht="15.75">
      <c r="A1197" s="983"/>
      <c r="B1197" s="984" t="s">
        <v>8158</v>
      </c>
      <c r="C1197" s="979" t="s">
        <v>2170</v>
      </c>
      <c r="D1197" s="648"/>
      <c r="E1197" s="648"/>
      <c r="F1197" s="978"/>
      <c r="G1197" s="826"/>
      <c r="K1197" s="9"/>
      <c r="L1197" s="820"/>
      <c r="M1197" s="820"/>
      <c r="N1197" s="820"/>
      <c r="O1197" s="820"/>
      <c r="P1197" s="820"/>
      <c r="Q1197" s="820"/>
      <c r="R1197" s="820"/>
      <c r="S1197" s="820"/>
      <c r="T1197" s="820"/>
      <c r="U1197" s="820"/>
      <c r="V1197" s="820"/>
      <c r="W1197" s="820"/>
      <c r="X1197" s="820"/>
      <c r="Y1197" s="820"/>
      <c r="Z1197" s="820"/>
    </row>
    <row r="1198" spans="1:26" ht="15.75">
      <c r="A1198" s="983"/>
      <c r="B1198" s="984" t="s">
        <v>8159</v>
      </c>
      <c r="C1198" s="979" t="s">
        <v>2170</v>
      </c>
      <c r="D1198" s="648"/>
      <c r="E1198" s="648"/>
      <c r="F1198" s="978"/>
      <c r="G1198" s="826"/>
      <c r="K1198" s="9"/>
      <c r="L1198" s="820"/>
      <c r="M1198" s="820"/>
      <c r="N1198" s="820"/>
      <c r="O1198" s="820"/>
      <c r="P1198" s="820"/>
      <c r="Q1198" s="820"/>
      <c r="R1198" s="820"/>
      <c r="S1198" s="820"/>
      <c r="T1198" s="820"/>
      <c r="U1198" s="820"/>
      <c r="V1198" s="820"/>
      <c r="W1198" s="820"/>
      <c r="X1198" s="820"/>
      <c r="Y1198" s="820"/>
      <c r="Z1198" s="820"/>
    </row>
    <row r="1199" spans="1:26" ht="15.75">
      <c r="A1199" s="983"/>
      <c r="B1199" s="984" t="s">
        <v>8160</v>
      </c>
      <c r="C1199" s="979" t="s">
        <v>2170</v>
      </c>
      <c r="D1199" s="648"/>
      <c r="E1199" s="648"/>
      <c r="F1199" s="978"/>
      <c r="G1199" s="826"/>
      <c r="K1199" s="9"/>
      <c r="L1199" s="820"/>
      <c r="M1199" s="820"/>
      <c r="N1199" s="820"/>
      <c r="O1199" s="820"/>
      <c r="P1199" s="820"/>
      <c r="Q1199" s="820"/>
      <c r="R1199" s="820"/>
      <c r="S1199" s="820"/>
      <c r="T1199" s="820"/>
      <c r="U1199" s="820"/>
      <c r="V1199" s="820"/>
      <c r="W1199" s="820"/>
      <c r="X1199" s="820"/>
      <c r="Y1199" s="820"/>
      <c r="Z1199" s="820"/>
    </row>
    <row r="1200" spans="1:26" ht="30.75">
      <c r="A1200" s="974"/>
      <c r="B1200" s="988" t="s">
        <v>8161</v>
      </c>
      <c r="C1200" s="979" t="s">
        <v>2170</v>
      </c>
      <c r="D1200" s="648"/>
      <c r="E1200" s="648"/>
      <c r="F1200" s="978"/>
      <c r="G1200" s="826"/>
      <c r="K1200" s="9"/>
      <c r="L1200" s="820"/>
      <c r="M1200" s="820"/>
      <c r="N1200" s="820"/>
      <c r="O1200" s="820"/>
      <c r="P1200" s="820"/>
      <c r="Q1200" s="820"/>
      <c r="R1200" s="820"/>
      <c r="S1200" s="820"/>
      <c r="T1200" s="820"/>
      <c r="U1200" s="820"/>
      <c r="V1200" s="820"/>
      <c r="W1200" s="820"/>
      <c r="X1200" s="820"/>
      <c r="Y1200" s="820"/>
      <c r="Z1200" s="820"/>
    </row>
    <row r="1201" spans="1:26" ht="30.75">
      <c r="A1201" s="974"/>
      <c r="B1201" s="970" t="s">
        <v>8162</v>
      </c>
      <c r="C1201" s="979" t="s">
        <v>2170</v>
      </c>
      <c r="D1201" s="648"/>
      <c r="E1201" s="648"/>
      <c r="F1201" s="978"/>
      <c r="G1201" s="826"/>
      <c r="K1201" s="9"/>
      <c r="L1201" s="820"/>
      <c r="M1201" s="820"/>
      <c r="N1201" s="820"/>
      <c r="O1201" s="820"/>
      <c r="P1201" s="820"/>
      <c r="Q1201" s="820"/>
      <c r="R1201" s="820"/>
      <c r="S1201" s="820"/>
      <c r="T1201" s="820"/>
      <c r="U1201" s="820"/>
      <c r="V1201" s="820"/>
      <c r="W1201" s="820"/>
      <c r="X1201" s="820"/>
      <c r="Y1201" s="820"/>
      <c r="Z1201" s="820"/>
    </row>
    <row r="1202" spans="1:26" s="868" customFormat="1" ht="15.75">
      <c r="A1202" s="811"/>
      <c r="B1202" s="811"/>
      <c r="C1202" s="811"/>
      <c r="D1202" s="811"/>
      <c r="E1202" s="811"/>
      <c r="F1202" s="811"/>
      <c r="G1202" s="826"/>
      <c r="H1202" s="811"/>
      <c r="I1202" s="811"/>
      <c r="J1202" s="811"/>
      <c r="K1202" s="9"/>
      <c r="L1202" s="820"/>
      <c r="M1202" s="820"/>
      <c r="N1202" s="820"/>
      <c r="O1202" s="820"/>
      <c r="P1202" s="820"/>
      <c r="Q1202" s="820"/>
      <c r="R1202" s="820"/>
      <c r="S1202" s="820"/>
      <c r="T1202" s="820"/>
      <c r="U1202" s="820"/>
      <c r="V1202" s="820"/>
      <c r="W1202" s="820"/>
      <c r="X1202" s="820"/>
      <c r="Y1202" s="820"/>
      <c r="Z1202" s="820"/>
    </row>
    <row r="1203" spans="1:26" s="868" customFormat="1" ht="15.75">
      <c r="A1203" s="811"/>
      <c r="B1203" s="811"/>
      <c r="C1203" s="811"/>
      <c r="D1203" s="811"/>
      <c r="E1203" s="811"/>
      <c r="F1203" s="811"/>
      <c r="G1203" s="826"/>
      <c r="H1203" s="811"/>
      <c r="I1203" s="811"/>
      <c r="J1203" s="811"/>
      <c r="K1203" s="9"/>
      <c r="L1203" s="820"/>
      <c r="M1203" s="820"/>
      <c r="N1203" s="820"/>
      <c r="O1203" s="820"/>
      <c r="P1203" s="820"/>
      <c r="Q1203" s="820"/>
      <c r="R1203" s="820"/>
      <c r="S1203" s="820"/>
      <c r="T1203" s="820"/>
      <c r="U1203" s="820"/>
      <c r="V1203" s="820"/>
      <c r="W1203" s="820"/>
      <c r="X1203" s="820"/>
      <c r="Y1203" s="820"/>
      <c r="Z1203" s="820"/>
    </row>
    <row r="1204" spans="1:26" s="868" customFormat="1" ht="15.75">
      <c r="A1204" s="811"/>
      <c r="B1204" s="811"/>
      <c r="C1204" s="811"/>
      <c r="D1204" s="811"/>
      <c r="E1204" s="811"/>
      <c r="F1204" s="811"/>
      <c r="G1204" s="826"/>
      <c r="H1204" s="811"/>
      <c r="I1204" s="811"/>
      <c r="J1204" s="811"/>
      <c r="K1204" s="9"/>
      <c r="L1204" s="820"/>
      <c r="M1204" s="820"/>
      <c r="N1204" s="820"/>
      <c r="O1204" s="820"/>
      <c r="P1204" s="820"/>
      <c r="Q1204" s="820"/>
      <c r="R1204" s="820"/>
      <c r="S1204" s="820"/>
      <c r="T1204" s="820"/>
      <c r="U1204" s="820"/>
      <c r="V1204" s="820"/>
      <c r="W1204" s="820"/>
      <c r="X1204" s="820"/>
      <c r="Y1204" s="820"/>
      <c r="Z1204" s="820"/>
    </row>
    <row r="1205" spans="1:26" s="868" customFormat="1" ht="15.75">
      <c r="A1205" s="811"/>
      <c r="B1205" s="811"/>
      <c r="C1205" s="811"/>
      <c r="D1205" s="811"/>
      <c r="E1205" s="811"/>
      <c r="F1205" s="811"/>
      <c r="G1205" s="826"/>
      <c r="H1205" s="811"/>
      <c r="I1205" s="811"/>
      <c r="J1205" s="811"/>
      <c r="K1205" s="9"/>
      <c r="L1205" s="820"/>
      <c r="M1205" s="820"/>
      <c r="N1205" s="820"/>
      <c r="O1205" s="820"/>
      <c r="P1205" s="820"/>
      <c r="Q1205" s="820"/>
      <c r="R1205" s="820"/>
      <c r="S1205" s="820"/>
      <c r="T1205" s="820"/>
      <c r="U1205" s="820"/>
      <c r="V1205" s="820"/>
      <c r="W1205" s="820"/>
      <c r="X1205" s="820"/>
      <c r="Y1205" s="820"/>
      <c r="Z1205" s="820"/>
    </row>
    <row r="1206" spans="1:26" s="868" customFormat="1" ht="15.75">
      <c r="A1206" s="811"/>
      <c r="B1206" s="811"/>
      <c r="C1206" s="811"/>
      <c r="D1206" s="811"/>
      <c r="E1206" s="811"/>
      <c r="F1206" s="811"/>
      <c r="G1206" s="826"/>
      <c r="H1206" s="811"/>
      <c r="I1206" s="811"/>
      <c r="J1206" s="811"/>
      <c r="K1206" s="9"/>
      <c r="L1206" s="820"/>
      <c r="M1206" s="820"/>
      <c r="N1206" s="820"/>
      <c r="O1206" s="820"/>
      <c r="P1206" s="820"/>
      <c r="Q1206" s="820"/>
      <c r="R1206" s="820"/>
      <c r="S1206" s="820"/>
      <c r="T1206" s="820"/>
      <c r="U1206" s="820"/>
      <c r="V1206" s="820"/>
      <c r="W1206" s="820"/>
      <c r="X1206" s="820"/>
      <c r="Y1206" s="820"/>
      <c r="Z1206" s="820"/>
    </row>
    <row r="1207" spans="1:26" s="868" customFormat="1" ht="15.75">
      <c r="A1207" s="811"/>
      <c r="B1207" s="811"/>
      <c r="C1207" s="811"/>
      <c r="D1207" s="811"/>
      <c r="E1207" s="811"/>
      <c r="F1207" s="811"/>
      <c r="G1207" s="826"/>
      <c r="H1207" s="811"/>
      <c r="I1207" s="811"/>
      <c r="J1207" s="811"/>
      <c r="K1207" s="9"/>
      <c r="L1207" s="820"/>
      <c r="M1207" s="820"/>
      <c r="N1207" s="820"/>
      <c r="O1207" s="820"/>
      <c r="P1207" s="820"/>
      <c r="Q1207" s="820"/>
      <c r="R1207" s="820"/>
      <c r="S1207" s="820"/>
      <c r="T1207" s="820"/>
      <c r="U1207" s="820"/>
      <c r="V1207" s="820"/>
      <c r="W1207" s="820"/>
      <c r="X1207" s="820"/>
      <c r="Y1207" s="820"/>
      <c r="Z1207" s="820"/>
    </row>
    <row r="1208" spans="1:26" s="868" customFormat="1" ht="15.75">
      <c r="A1208" s="811"/>
      <c r="B1208" s="811"/>
      <c r="C1208" s="811"/>
      <c r="D1208" s="811"/>
      <c r="E1208" s="811"/>
      <c r="F1208" s="811"/>
      <c r="G1208" s="826"/>
      <c r="H1208" s="811"/>
      <c r="I1208" s="811"/>
      <c r="J1208" s="811"/>
      <c r="K1208" s="9"/>
      <c r="L1208" s="820"/>
      <c r="M1208" s="820"/>
      <c r="N1208" s="820"/>
      <c r="O1208" s="820"/>
      <c r="P1208" s="820"/>
      <c r="Q1208" s="820"/>
      <c r="R1208" s="820"/>
      <c r="S1208" s="820"/>
      <c r="T1208" s="820"/>
      <c r="U1208" s="820"/>
      <c r="V1208" s="820"/>
      <c r="W1208" s="820"/>
      <c r="X1208" s="820"/>
      <c r="Y1208" s="820"/>
      <c r="Z1208" s="820"/>
    </row>
    <row r="1209" spans="1:26" s="868" customFormat="1" ht="15.75">
      <c r="A1209" s="811"/>
      <c r="B1209" s="811"/>
      <c r="C1209" s="811"/>
      <c r="D1209" s="811"/>
      <c r="E1209" s="811"/>
      <c r="F1209" s="811"/>
      <c r="G1209" s="826"/>
      <c r="H1209" s="811"/>
      <c r="I1209" s="811"/>
      <c r="J1209" s="811"/>
      <c r="K1209" s="9"/>
      <c r="L1209" s="820"/>
      <c r="M1209" s="820"/>
      <c r="N1209" s="820"/>
      <c r="O1209" s="820"/>
      <c r="P1209" s="820"/>
      <c r="Q1209" s="820"/>
      <c r="R1209" s="820"/>
      <c r="S1209" s="820"/>
      <c r="T1209" s="820"/>
      <c r="U1209" s="820"/>
      <c r="V1209" s="820"/>
      <c r="W1209" s="820"/>
      <c r="X1209" s="820"/>
      <c r="Y1209" s="820"/>
      <c r="Z1209" s="820"/>
    </row>
    <row r="1210" spans="1:26" s="868" customFormat="1" ht="15.75">
      <c r="A1210" s="811"/>
      <c r="B1210" s="811"/>
      <c r="C1210" s="811"/>
      <c r="D1210" s="811"/>
      <c r="E1210" s="811"/>
      <c r="F1210" s="811"/>
      <c r="G1210" s="826"/>
      <c r="H1210" s="811"/>
      <c r="I1210" s="811"/>
      <c r="J1210" s="811"/>
      <c r="K1210" s="9"/>
      <c r="L1210" s="820"/>
      <c r="M1210" s="820"/>
      <c r="N1210" s="820"/>
      <c r="O1210" s="820"/>
      <c r="P1210" s="820"/>
      <c r="Q1210" s="820"/>
      <c r="R1210" s="820"/>
      <c r="S1210" s="820"/>
      <c r="T1210" s="820"/>
      <c r="U1210" s="820"/>
      <c r="V1210" s="820"/>
      <c r="W1210" s="820"/>
      <c r="X1210" s="820"/>
      <c r="Y1210" s="820"/>
      <c r="Z1210" s="820"/>
    </row>
    <row r="1211" spans="1:26" s="868" customFormat="1" ht="15.75">
      <c r="A1211" s="811"/>
      <c r="B1211" s="811"/>
      <c r="C1211" s="811"/>
      <c r="D1211" s="811"/>
      <c r="E1211" s="811"/>
      <c r="F1211" s="811"/>
      <c r="G1211" s="826"/>
      <c r="H1211" s="811"/>
      <c r="I1211" s="811"/>
      <c r="J1211" s="811"/>
      <c r="K1211" s="9"/>
      <c r="L1211" s="820"/>
      <c r="M1211" s="820"/>
      <c r="N1211" s="820"/>
      <c r="O1211" s="820"/>
      <c r="P1211" s="820"/>
      <c r="Q1211" s="820"/>
      <c r="R1211" s="820"/>
      <c r="S1211" s="820"/>
      <c r="T1211" s="820"/>
      <c r="U1211" s="820"/>
      <c r="V1211" s="820"/>
      <c r="W1211" s="820"/>
      <c r="X1211" s="820"/>
      <c r="Y1211" s="820"/>
      <c r="Z1211" s="820"/>
    </row>
    <row r="1212" spans="1:26" s="868" customFormat="1" ht="15.75">
      <c r="A1212" s="811"/>
      <c r="B1212" s="811"/>
      <c r="C1212" s="811"/>
      <c r="D1212" s="811"/>
      <c r="E1212" s="811"/>
      <c r="F1212" s="811"/>
      <c r="G1212" s="826"/>
      <c r="H1212" s="811"/>
      <c r="I1212" s="811"/>
      <c r="J1212" s="811"/>
      <c r="K1212" s="9"/>
      <c r="L1212" s="820"/>
      <c r="M1212" s="820"/>
      <c r="N1212" s="820"/>
      <c r="O1212" s="820"/>
      <c r="P1212" s="820"/>
      <c r="Q1212" s="820"/>
      <c r="R1212" s="820"/>
      <c r="S1212" s="820"/>
      <c r="T1212" s="820"/>
      <c r="U1212" s="820"/>
      <c r="V1212" s="820"/>
      <c r="W1212" s="820"/>
      <c r="X1212" s="820"/>
      <c r="Y1212" s="820"/>
      <c r="Z1212" s="820"/>
    </row>
    <row r="1213" spans="1:26" s="868" customFormat="1" ht="15.75">
      <c r="A1213" s="811"/>
      <c r="B1213" s="811"/>
      <c r="C1213" s="811"/>
      <c r="D1213" s="811"/>
      <c r="E1213" s="811"/>
      <c r="F1213" s="811"/>
      <c r="G1213" s="826"/>
      <c r="H1213" s="811"/>
      <c r="I1213" s="811"/>
      <c r="J1213" s="811"/>
      <c r="K1213" s="9"/>
      <c r="L1213" s="820"/>
      <c r="M1213" s="820"/>
      <c r="N1213" s="820"/>
      <c r="O1213" s="820"/>
      <c r="P1213" s="820"/>
      <c r="Q1213" s="820"/>
      <c r="R1213" s="820"/>
      <c r="S1213" s="820"/>
      <c r="T1213" s="820"/>
      <c r="U1213" s="820"/>
      <c r="V1213" s="820"/>
      <c r="W1213" s="820"/>
      <c r="X1213" s="820"/>
      <c r="Y1213" s="820"/>
      <c r="Z1213" s="820"/>
    </row>
    <row r="1214" spans="1:26" s="868" customFormat="1" ht="15.75">
      <c r="A1214" s="811"/>
      <c r="B1214" s="811"/>
      <c r="C1214" s="811"/>
      <c r="D1214" s="811"/>
      <c r="E1214" s="811"/>
      <c r="F1214" s="811"/>
      <c r="G1214" s="826"/>
      <c r="H1214" s="811"/>
      <c r="I1214" s="811"/>
      <c r="J1214" s="811"/>
      <c r="K1214" s="9"/>
      <c r="L1214" s="820"/>
      <c r="M1214" s="820"/>
      <c r="N1214" s="820"/>
      <c r="O1214" s="820"/>
      <c r="P1214" s="820"/>
      <c r="Q1214" s="820"/>
      <c r="R1214" s="820"/>
      <c r="S1214" s="820"/>
      <c r="T1214" s="820"/>
      <c r="U1214" s="820"/>
      <c r="V1214" s="820"/>
      <c r="W1214" s="820"/>
      <c r="X1214" s="820"/>
      <c r="Y1214" s="820"/>
      <c r="Z1214" s="820"/>
    </row>
    <row r="1215" spans="1:26" s="868" customFormat="1" ht="15.75">
      <c r="A1215" s="811"/>
      <c r="B1215" s="811"/>
      <c r="C1215" s="811"/>
      <c r="D1215" s="811"/>
      <c r="E1215" s="811"/>
      <c r="F1215" s="811"/>
      <c r="G1215" s="826"/>
      <c r="H1215" s="811"/>
      <c r="I1215" s="811"/>
      <c r="J1215" s="811"/>
      <c r="K1215" s="9"/>
      <c r="L1215" s="820"/>
      <c r="M1215" s="820"/>
      <c r="N1215" s="820"/>
      <c r="O1215" s="820"/>
      <c r="P1215" s="820"/>
      <c r="Q1215" s="820"/>
      <c r="R1215" s="820"/>
      <c r="S1215" s="820"/>
      <c r="T1215" s="820"/>
      <c r="U1215" s="820"/>
      <c r="V1215" s="820"/>
      <c r="W1215" s="820"/>
      <c r="X1215" s="820"/>
      <c r="Y1215" s="820"/>
      <c r="Z1215" s="820"/>
    </row>
    <row r="1216" spans="1:26" s="868" customFormat="1" ht="15.75">
      <c r="A1216" s="811"/>
      <c r="B1216" s="811"/>
      <c r="C1216" s="811"/>
      <c r="D1216" s="811"/>
      <c r="E1216" s="811"/>
      <c r="F1216" s="811"/>
      <c r="G1216" s="826"/>
      <c r="H1216" s="811"/>
      <c r="I1216" s="811"/>
      <c r="J1216" s="811"/>
      <c r="K1216" s="9"/>
      <c r="L1216" s="820"/>
      <c r="M1216" s="820"/>
      <c r="N1216" s="820"/>
      <c r="O1216" s="820"/>
      <c r="P1216" s="820"/>
      <c r="Q1216" s="820"/>
      <c r="R1216" s="820"/>
      <c r="S1216" s="820"/>
      <c r="T1216" s="820"/>
      <c r="U1216" s="820"/>
      <c r="V1216" s="820"/>
      <c r="W1216" s="820"/>
      <c r="X1216" s="820"/>
      <c r="Y1216" s="820"/>
      <c r="Z1216" s="820"/>
    </row>
    <row r="1217" spans="1:26" s="916" customFormat="1" ht="15.75">
      <c r="A1217" s="811"/>
      <c r="B1217" s="811"/>
      <c r="C1217" s="811"/>
      <c r="D1217" s="811"/>
      <c r="E1217" s="811"/>
      <c r="F1217" s="811"/>
      <c r="G1217" s="826"/>
      <c r="H1217" s="811"/>
      <c r="I1217" s="811"/>
      <c r="J1217" s="811"/>
      <c r="K1217" s="9"/>
      <c r="L1217" s="820"/>
      <c r="M1217" s="820"/>
      <c r="N1217" s="820"/>
      <c r="O1217" s="820"/>
      <c r="P1217" s="820"/>
      <c r="Q1217" s="820"/>
      <c r="R1217" s="820"/>
      <c r="S1217" s="820"/>
      <c r="T1217" s="820"/>
      <c r="U1217" s="820"/>
      <c r="V1217" s="820"/>
      <c r="W1217" s="820"/>
      <c r="X1217" s="820"/>
      <c r="Y1217" s="820"/>
      <c r="Z1217" s="820"/>
    </row>
    <row r="1218" spans="1:26" s="820" customFormat="1" ht="15.75">
      <c r="A1218" s="811"/>
      <c r="B1218" s="811"/>
      <c r="C1218" s="811"/>
      <c r="D1218" s="811"/>
      <c r="E1218" s="811"/>
      <c r="F1218" s="811"/>
      <c r="G1218" s="826"/>
      <c r="H1218" s="811"/>
      <c r="I1218" s="811"/>
      <c r="J1218" s="811"/>
      <c r="K1218" s="9"/>
    </row>
    <row r="1219" spans="1:26" s="820" customFormat="1" ht="15.75">
      <c r="A1219" s="811"/>
      <c r="B1219" s="811"/>
      <c r="C1219" s="811"/>
      <c r="D1219" s="811"/>
      <c r="E1219" s="811"/>
      <c r="F1219" s="811"/>
      <c r="G1219" s="826"/>
      <c r="H1219" s="811"/>
      <c r="I1219" s="811"/>
      <c r="J1219" s="811"/>
      <c r="K1219" s="9"/>
    </row>
    <row r="1220" spans="1:26" s="820" customFormat="1" ht="15.75">
      <c r="A1220" s="811"/>
      <c r="B1220" s="811"/>
      <c r="C1220" s="811"/>
      <c r="D1220" s="811"/>
      <c r="E1220" s="811"/>
      <c r="F1220" s="811"/>
      <c r="G1220" s="826"/>
      <c r="H1220" s="811"/>
      <c r="I1220" s="811"/>
      <c r="J1220" s="811"/>
      <c r="K1220" s="9"/>
    </row>
    <row r="1221" spans="1:26" s="820" customFormat="1" ht="15.75">
      <c r="A1221" s="811"/>
      <c r="B1221" s="811"/>
      <c r="C1221" s="811"/>
      <c r="D1221" s="811"/>
      <c r="E1221" s="811"/>
      <c r="F1221" s="811"/>
      <c r="G1221" s="826"/>
      <c r="H1221" s="811"/>
      <c r="I1221" s="811"/>
      <c r="J1221" s="811"/>
      <c r="K1221" s="9"/>
    </row>
    <row r="1222" spans="1:26" s="820" customFormat="1" ht="15.75">
      <c r="A1222" s="811"/>
      <c r="B1222" s="811"/>
      <c r="C1222" s="811"/>
      <c r="D1222" s="811"/>
      <c r="E1222" s="811"/>
      <c r="F1222" s="811"/>
      <c r="G1222" s="826"/>
      <c r="K1222" s="9"/>
    </row>
    <row r="1223" spans="1:26" s="820" customFormat="1" ht="15.75">
      <c r="A1223" s="811"/>
      <c r="B1223" s="811"/>
      <c r="C1223" s="811"/>
      <c r="D1223" s="811"/>
      <c r="E1223" s="811"/>
      <c r="F1223" s="811"/>
      <c r="G1223" s="826"/>
      <c r="K1223" s="9"/>
    </row>
    <row r="1224" spans="1:26" s="820" customFormat="1" ht="15.75">
      <c r="A1224" s="811"/>
      <c r="B1224" s="811"/>
      <c r="C1224" s="811"/>
      <c r="D1224" s="811"/>
      <c r="E1224" s="811"/>
      <c r="F1224" s="811"/>
      <c r="G1224" s="826"/>
      <c r="K1224" s="9"/>
    </row>
    <row r="1225" spans="1:26" s="820" customFormat="1" ht="15.75">
      <c r="B1225" s="811"/>
      <c r="C1225" s="811"/>
      <c r="D1225" s="811"/>
      <c r="E1225" s="811"/>
      <c r="F1225" s="811"/>
      <c r="G1225" s="826"/>
      <c r="K1225" s="9"/>
    </row>
    <row r="1226" spans="1:26" s="820" customFormat="1" ht="15.75">
      <c r="B1226" s="811"/>
      <c r="C1226" s="811"/>
      <c r="D1226" s="811"/>
      <c r="E1226" s="811"/>
      <c r="F1226" s="811"/>
      <c r="G1226" s="826"/>
      <c r="K1226" s="9"/>
    </row>
    <row r="1227" spans="1:26" s="820" customFormat="1" ht="15.75">
      <c r="B1227" s="811"/>
      <c r="C1227" s="811"/>
      <c r="D1227" s="811"/>
      <c r="E1227" s="811"/>
      <c r="F1227" s="811"/>
      <c r="G1227" s="826"/>
      <c r="K1227" s="9"/>
    </row>
    <row r="1228" spans="1:26" s="820" customFormat="1" ht="15.75">
      <c r="B1228" s="811"/>
      <c r="C1228" s="811"/>
      <c r="D1228" s="811"/>
      <c r="E1228" s="811"/>
      <c r="F1228" s="811"/>
      <c r="G1228" s="826"/>
      <c r="K1228" s="9"/>
    </row>
    <row r="1229" spans="1:26" s="820" customFormat="1" ht="15.75">
      <c r="B1229" s="811"/>
      <c r="C1229" s="811"/>
      <c r="D1229" s="811"/>
      <c r="E1229" s="811"/>
      <c r="F1229" s="811"/>
      <c r="G1229" s="826"/>
      <c r="K1229" s="9"/>
    </row>
    <row r="1230" spans="1:26" s="820" customFormat="1" ht="15.75">
      <c r="B1230" s="811"/>
      <c r="C1230" s="811"/>
      <c r="D1230" s="811"/>
      <c r="E1230" s="811"/>
      <c r="F1230" s="811"/>
      <c r="G1230" s="826"/>
      <c r="K1230" s="9"/>
    </row>
    <row r="1231" spans="1:26" s="820" customFormat="1" ht="15.75">
      <c r="B1231" s="811"/>
      <c r="C1231" s="811"/>
      <c r="D1231" s="811"/>
      <c r="E1231" s="811"/>
      <c r="F1231" s="811"/>
      <c r="G1231" s="826"/>
      <c r="K1231" s="9"/>
    </row>
    <row r="1232" spans="1:26" s="820" customFormat="1" ht="15.75">
      <c r="B1232" s="811"/>
      <c r="C1232" s="811"/>
      <c r="D1232" s="811"/>
      <c r="E1232" s="811"/>
      <c r="F1232" s="811"/>
      <c r="G1232" s="826"/>
      <c r="K1232" s="9"/>
    </row>
    <row r="1233" spans="2:11" s="820" customFormat="1" ht="15.75">
      <c r="B1233" s="811"/>
      <c r="C1233" s="811"/>
      <c r="D1233" s="811"/>
      <c r="E1233" s="811"/>
      <c r="F1233" s="811"/>
      <c r="G1233" s="826"/>
      <c r="K1233" s="9"/>
    </row>
    <row r="1234" spans="2:11" s="820" customFormat="1" ht="15.75">
      <c r="B1234" s="811"/>
      <c r="C1234" s="811"/>
      <c r="D1234" s="811"/>
      <c r="E1234" s="811"/>
      <c r="F1234" s="811"/>
      <c r="G1234" s="826"/>
      <c r="K1234" s="9"/>
    </row>
    <row r="1235" spans="2:11" s="820" customFormat="1" ht="15.75">
      <c r="B1235" s="811"/>
      <c r="C1235" s="811"/>
      <c r="D1235" s="811"/>
      <c r="E1235" s="811"/>
      <c r="F1235" s="811"/>
      <c r="G1235" s="826"/>
      <c r="K1235" s="9"/>
    </row>
    <row r="1236" spans="2:11" s="820" customFormat="1" ht="15.75">
      <c r="B1236" s="811"/>
      <c r="C1236" s="811"/>
      <c r="D1236" s="811"/>
      <c r="E1236" s="811"/>
      <c r="F1236" s="811"/>
      <c r="G1236" s="826"/>
      <c r="K1236" s="9"/>
    </row>
    <row r="1237" spans="2:11" s="820" customFormat="1" ht="15.75">
      <c r="B1237" s="811"/>
      <c r="C1237" s="811"/>
      <c r="D1237" s="811"/>
      <c r="E1237" s="811"/>
      <c r="F1237" s="811"/>
      <c r="G1237" s="826"/>
      <c r="K1237" s="9"/>
    </row>
    <row r="1238" spans="2:11" s="820" customFormat="1" ht="15.75">
      <c r="B1238" s="811"/>
      <c r="C1238" s="811"/>
      <c r="D1238" s="811"/>
      <c r="E1238" s="811"/>
      <c r="F1238" s="811"/>
      <c r="G1238" s="826"/>
      <c r="K1238" s="9"/>
    </row>
    <row r="1239" spans="2:11" s="820" customFormat="1" ht="15.75">
      <c r="B1239" s="811"/>
      <c r="C1239" s="811"/>
      <c r="D1239" s="811"/>
      <c r="E1239" s="811"/>
      <c r="F1239" s="811"/>
      <c r="G1239" s="826"/>
      <c r="K1239" s="9"/>
    </row>
    <row r="1240" spans="2:11" s="820" customFormat="1" ht="15.75">
      <c r="B1240" s="811"/>
      <c r="C1240" s="811"/>
      <c r="D1240" s="811"/>
      <c r="E1240" s="811"/>
      <c r="F1240" s="811"/>
      <c r="G1240" s="826"/>
      <c r="K1240" s="9"/>
    </row>
    <row r="1241" spans="2:11" s="820" customFormat="1" ht="15.75">
      <c r="B1241" s="811"/>
      <c r="C1241" s="811"/>
      <c r="D1241" s="811"/>
      <c r="E1241" s="811"/>
      <c r="F1241" s="811"/>
      <c r="G1241" s="826"/>
      <c r="K1241" s="9"/>
    </row>
    <row r="1242" spans="2:11" s="820" customFormat="1" ht="15.75">
      <c r="B1242" s="811"/>
      <c r="C1242" s="811"/>
      <c r="D1242" s="811"/>
      <c r="E1242" s="811"/>
      <c r="F1242" s="811"/>
      <c r="G1242" s="826"/>
      <c r="K1242" s="9"/>
    </row>
    <row r="1243" spans="2:11" s="820" customFormat="1" ht="15.75">
      <c r="B1243" s="811"/>
      <c r="C1243" s="811"/>
      <c r="D1243" s="811"/>
      <c r="E1243" s="811"/>
      <c r="F1243" s="811"/>
      <c r="G1243" s="826"/>
      <c r="K1243" s="9"/>
    </row>
    <row r="1244" spans="2:11" s="820" customFormat="1" ht="15.75">
      <c r="B1244" s="811"/>
      <c r="C1244" s="811"/>
      <c r="D1244" s="811"/>
      <c r="E1244" s="811"/>
      <c r="F1244" s="811"/>
      <c r="G1244" s="826"/>
      <c r="K1244" s="9"/>
    </row>
    <row r="1245" spans="2:11" s="820" customFormat="1" ht="15.75">
      <c r="B1245" s="811"/>
      <c r="C1245" s="811"/>
      <c r="D1245" s="811"/>
      <c r="E1245" s="811"/>
      <c r="F1245" s="811"/>
      <c r="G1245" s="826"/>
      <c r="K1245" s="9"/>
    </row>
    <row r="1246" spans="2:11" s="820" customFormat="1" ht="15.75">
      <c r="B1246" s="811"/>
      <c r="C1246" s="811"/>
      <c r="D1246" s="811"/>
      <c r="E1246" s="811"/>
      <c r="F1246" s="811"/>
      <c r="G1246" s="826"/>
      <c r="K1246" s="9"/>
    </row>
    <row r="1247" spans="2:11" s="820" customFormat="1" ht="15.75">
      <c r="B1247" s="811"/>
      <c r="C1247" s="811"/>
      <c r="D1247" s="811"/>
      <c r="E1247" s="811"/>
      <c r="F1247" s="811"/>
      <c r="G1247" s="826"/>
      <c r="K1247" s="9"/>
    </row>
    <row r="1248" spans="2:11" s="820" customFormat="1" ht="15.75">
      <c r="B1248" s="811"/>
      <c r="C1248" s="811"/>
      <c r="D1248" s="811"/>
      <c r="E1248" s="811"/>
      <c r="F1248" s="811"/>
      <c r="G1248" s="826"/>
      <c r="K1248" s="9"/>
    </row>
    <row r="1249" spans="2:11" s="820" customFormat="1" ht="15.75">
      <c r="B1249" s="811"/>
      <c r="C1249" s="811"/>
      <c r="D1249" s="811"/>
      <c r="E1249" s="811"/>
      <c r="F1249" s="811"/>
      <c r="G1249" s="826"/>
      <c r="K1249" s="9"/>
    </row>
    <row r="1250" spans="2:11" s="820" customFormat="1" ht="15.75">
      <c r="B1250" s="811"/>
      <c r="C1250" s="811"/>
      <c r="D1250" s="811"/>
      <c r="E1250" s="811"/>
      <c r="F1250" s="811"/>
      <c r="G1250" s="826"/>
      <c r="K1250" s="9"/>
    </row>
    <row r="1251" spans="2:11" s="820" customFormat="1" ht="15.75">
      <c r="B1251" s="811"/>
      <c r="C1251" s="811"/>
      <c r="D1251" s="811"/>
      <c r="E1251" s="811"/>
      <c r="F1251" s="811"/>
      <c r="G1251" s="826"/>
      <c r="K1251" s="9"/>
    </row>
    <row r="1252" spans="2:11" s="820" customFormat="1" ht="15.75">
      <c r="B1252" s="811"/>
      <c r="C1252" s="811"/>
      <c r="D1252" s="811"/>
      <c r="E1252" s="811"/>
      <c r="F1252" s="811"/>
      <c r="G1252" s="826"/>
      <c r="K1252" s="9"/>
    </row>
    <row r="1253" spans="2:11" s="820" customFormat="1" ht="15.75">
      <c r="B1253" s="811"/>
      <c r="C1253" s="811"/>
      <c r="D1253" s="811"/>
      <c r="E1253" s="811"/>
      <c r="F1253" s="811"/>
      <c r="G1253" s="826"/>
      <c r="K1253" s="9"/>
    </row>
    <row r="1254" spans="2:11" s="820" customFormat="1" ht="15.75">
      <c r="B1254" s="811"/>
      <c r="C1254" s="811"/>
      <c r="D1254" s="811"/>
      <c r="E1254" s="811"/>
      <c r="F1254" s="811"/>
      <c r="G1254" s="826"/>
      <c r="K1254" s="9"/>
    </row>
    <row r="1255" spans="2:11" s="820" customFormat="1" ht="15.75">
      <c r="B1255" s="811"/>
      <c r="C1255" s="811"/>
      <c r="D1255" s="811"/>
      <c r="E1255" s="811"/>
      <c r="F1255" s="811"/>
      <c r="G1255" s="826"/>
      <c r="K1255" s="9"/>
    </row>
    <row r="1256" spans="2:11" s="820" customFormat="1" ht="15.75">
      <c r="B1256" s="811"/>
      <c r="C1256" s="811"/>
      <c r="D1256" s="811"/>
      <c r="E1256" s="811"/>
      <c r="F1256" s="811"/>
      <c r="G1256" s="826"/>
      <c r="K1256" s="9"/>
    </row>
    <row r="1257" spans="2:11" s="820" customFormat="1" ht="15.75">
      <c r="B1257" s="811"/>
      <c r="C1257" s="811"/>
      <c r="D1257" s="811"/>
      <c r="E1257" s="811"/>
      <c r="F1257" s="811"/>
      <c r="G1257" s="826"/>
      <c r="K1257" s="9"/>
    </row>
    <row r="1258" spans="2:11" s="820" customFormat="1" ht="15.75">
      <c r="B1258" s="811"/>
      <c r="C1258" s="811"/>
      <c r="D1258" s="811"/>
      <c r="E1258" s="811"/>
      <c r="F1258" s="811"/>
      <c r="G1258" s="826"/>
      <c r="K1258" s="9"/>
    </row>
    <row r="1259" spans="2:11" s="820" customFormat="1" ht="15.75">
      <c r="B1259" s="811"/>
      <c r="C1259" s="811"/>
      <c r="D1259" s="811"/>
      <c r="E1259" s="811"/>
      <c r="F1259" s="811"/>
      <c r="G1259" s="826"/>
      <c r="K1259" s="9"/>
    </row>
    <row r="1260" spans="2:11" s="820" customFormat="1" ht="15.75">
      <c r="B1260" s="811"/>
      <c r="C1260" s="811"/>
      <c r="D1260" s="811"/>
      <c r="E1260" s="811"/>
      <c r="F1260" s="811"/>
      <c r="G1260" s="826"/>
      <c r="K1260" s="9"/>
    </row>
    <row r="1261" spans="2:11" s="820" customFormat="1" ht="15.75">
      <c r="B1261" s="811"/>
      <c r="C1261" s="811"/>
      <c r="D1261" s="811"/>
      <c r="E1261" s="811"/>
      <c r="F1261" s="811"/>
      <c r="G1261" s="826"/>
      <c r="K1261" s="9"/>
    </row>
    <row r="1262" spans="2:11" s="820" customFormat="1" ht="15.75">
      <c r="B1262" s="811"/>
      <c r="C1262" s="811"/>
      <c r="D1262" s="811"/>
      <c r="E1262" s="811"/>
      <c r="F1262" s="811"/>
      <c r="G1262" s="826"/>
      <c r="K1262" s="9"/>
    </row>
    <row r="1263" spans="2:11" s="820" customFormat="1" ht="15.75">
      <c r="B1263" s="811"/>
      <c r="C1263" s="811"/>
      <c r="D1263" s="811"/>
      <c r="E1263" s="811"/>
      <c r="F1263" s="811"/>
      <c r="G1263" s="826"/>
      <c r="K1263" s="9"/>
    </row>
    <row r="1264" spans="2:11" s="820" customFormat="1" ht="15.75">
      <c r="B1264" s="811"/>
      <c r="C1264" s="811"/>
      <c r="D1264" s="811"/>
      <c r="E1264" s="811"/>
      <c r="F1264" s="811"/>
      <c r="G1264" s="826"/>
      <c r="K1264" s="9"/>
    </row>
    <row r="1265" spans="2:11" s="820" customFormat="1" ht="15.75">
      <c r="B1265" s="811"/>
      <c r="C1265" s="811"/>
      <c r="D1265" s="811"/>
      <c r="E1265" s="811"/>
      <c r="F1265" s="811"/>
      <c r="G1265" s="826"/>
      <c r="K1265" s="9"/>
    </row>
    <row r="1266" spans="2:11" s="820" customFormat="1" ht="15.75">
      <c r="B1266" s="811"/>
      <c r="C1266" s="811"/>
      <c r="D1266" s="811"/>
      <c r="E1266" s="811"/>
      <c r="F1266" s="811"/>
      <c r="G1266" s="826"/>
      <c r="K1266" s="9"/>
    </row>
    <row r="1267" spans="2:11" s="820" customFormat="1" ht="15.75">
      <c r="B1267" s="811"/>
      <c r="C1267" s="811"/>
      <c r="D1267" s="811"/>
      <c r="E1267" s="811"/>
      <c r="F1267" s="811"/>
      <c r="G1267" s="826"/>
      <c r="K1267" s="9"/>
    </row>
    <row r="1268" spans="2:11" s="820" customFormat="1" ht="15.75">
      <c r="B1268" s="811"/>
      <c r="C1268" s="811"/>
      <c r="D1268" s="811"/>
      <c r="E1268" s="811"/>
      <c r="F1268" s="811"/>
      <c r="G1268" s="826"/>
      <c r="K1268" s="9"/>
    </row>
    <row r="1269" spans="2:11" s="820" customFormat="1" ht="15.75">
      <c r="B1269" s="811"/>
      <c r="C1269" s="811"/>
      <c r="D1269" s="811"/>
      <c r="E1269" s="811"/>
      <c r="F1269" s="811"/>
      <c r="G1269" s="826"/>
      <c r="K1269" s="9"/>
    </row>
    <row r="1270" spans="2:11" s="820" customFormat="1" ht="15.75">
      <c r="B1270" s="811"/>
      <c r="C1270" s="811"/>
      <c r="D1270" s="811"/>
      <c r="E1270" s="811"/>
      <c r="F1270" s="811"/>
      <c r="G1270" s="826"/>
      <c r="K1270" s="9"/>
    </row>
    <row r="1271" spans="2:11" s="820" customFormat="1" ht="15.75">
      <c r="B1271" s="811"/>
      <c r="C1271" s="811"/>
      <c r="D1271" s="811"/>
      <c r="E1271" s="811"/>
      <c r="F1271" s="811"/>
      <c r="G1271" s="826"/>
      <c r="K1271" s="9"/>
    </row>
    <row r="1272" spans="2:11" s="820" customFormat="1" ht="15.75">
      <c r="B1272" s="811"/>
      <c r="C1272" s="811"/>
      <c r="D1272" s="811"/>
      <c r="E1272" s="811"/>
      <c r="F1272" s="811"/>
      <c r="G1272" s="826"/>
      <c r="K1272" s="9"/>
    </row>
    <row r="1273" spans="2:11" s="820" customFormat="1" ht="15.75">
      <c r="B1273" s="811"/>
      <c r="C1273" s="811"/>
      <c r="D1273" s="811"/>
      <c r="E1273" s="811"/>
      <c r="F1273" s="811"/>
      <c r="G1273" s="826"/>
      <c r="K1273" s="9"/>
    </row>
    <row r="1274" spans="2:11" s="820" customFormat="1" ht="15.75">
      <c r="B1274" s="811"/>
      <c r="C1274" s="811"/>
      <c r="D1274" s="811"/>
      <c r="E1274" s="811"/>
      <c r="F1274" s="811"/>
      <c r="G1274" s="826"/>
      <c r="K1274" s="9"/>
    </row>
    <row r="1275" spans="2:11" s="820" customFormat="1" ht="15.75">
      <c r="B1275" s="811"/>
      <c r="C1275" s="811"/>
      <c r="D1275" s="811"/>
      <c r="E1275" s="811"/>
      <c r="F1275" s="811"/>
      <c r="G1275" s="826"/>
      <c r="K1275" s="9"/>
    </row>
    <row r="1276" spans="2:11" s="820" customFormat="1" ht="15.75">
      <c r="B1276" s="811"/>
      <c r="C1276" s="811"/>
      <c r="D1276" s="811"/>
      <c r="E1276" s="811"/>
      <c r="F1276" s="811"/>
      <c r="G1276" s="826"/>
      <c r="K1276" s="9"/>
    </row>
    <row r="1277" spans="2:11" s="820" customFormat="1" ht="15.75">
      <c r="B1277" s="811"/>
      <c r="C1277" s="811"/>
      <c r="D1277" s="811"/>
      <c r="E1277" s="811"/>
      <c r="F1277" s="811"/>
      <c r="G1277" s="826"/>
      <c r="K1277" s="9"/>
    </row>
    <row r="1278" spans="2:11" s="820" customFormat="1" ht="15.75">
      <c r="B1278" s="811"/>
      <c r="C1278" s="811"/>
      <c r="D1278" s="811"/>
      <c r="E1278" s="811"/>
      <c r="F1278" s="811"/>
      <c r="G1278" s="826"/>
      <c r="K1278" s="9"/>
    </row>
    <row r="1279" spans="2:11" s="820" customFormat="1" ht="15.75">
      <c r="B1279" s="811"/>
      <c r="C1279" s="811"/>
      <c r="D1279" s="811"/>
      <c r="E1279" s="811"/>
      <c r="F1279" s="811"/>
      <c r="G1279" s="826"/>
      <c r="K1279" s="9"/>
    </row>
    <row r="1280" spans="2:11" s="820" customFormat="1" ht="15.75">
      <c r="B1280" s="811"/>
      <c r="C1280" s="811"/>
      <c r="D1280" s="811"/>
      <c r="E1280" s="811"/>
      <c r="F1280" s="811"/>
      <c r="G1280" s="826"/>
      <c r="K1280" s="9"/>
    </row>
    <row r="1281" spans="2:11" s="820" customFormat="1" ht="15.75">
      <c r="B1281" s="811"/>
      <c r="C1281" s="811"/>
      <c r="D1281" s="811"/>
      <c r="E1281" s="811"/>
      <c r="F1281" s="811"/>
      <c r="G1281" s="826"/>
      <c r="K1281" s="9"/>
    </row>
    <row r="1282" spans="2:11" s="820" customFormat="1" ht="15.75">
      <c r="B1282" s="811"/>
      <c r="C1282" s="811"/>
      <c r="D1282" s="811"/>
      <c r="E1282" s="811"/>
      <c r="F1282" s="811"/>
      <c r="G1282" s="826"/>
      <c r="K1282" s="9"/>
    </row>
    <row r="1283" spans="2:11" s="820" customFormat="1" ht="15.75">
      <c r="B1283" s="811"/>
      <c r="C1283" s="811"/>
      <c r="D1283" s="811"/>
      <c r="E1283" s="811"/>
      <c r="F1283" s="811"/>
      <c r="G1283" s="826"/>
      <c r="K1283" s="9"/>
    </row>
    <row r="1284" spans="2:11" s="820" customFormat="1" ht="15.75">
      <c r="B1284" s="811"/>
      <c r="C1284" s="811"/>
      <c r="D1284" s="811"/>
      <c r="E1284" s="811"/>
      <c r="F1284" s="811"/>
      <c r="G1284" s="826"/>
      <c r="K1284" s="9"/>
    </row>
    <row r="1285" spans="2:11" s="820" customFormat="1" ht="15.75">
      <c r="B1285" s="811"/>
      <c r="C1285" s="811"/>
      <c r="D1285" s="811"/>
      <c r="E1285" s="811"/>
      <c r="F1285" s="811"/>
      <c r="G1285" s="826"/>
      <c r="K1285" s="9"/>
    </row>
    <row r="1286" spans="2:11" s="820" customFormat="1" ht="15.75">
      <c r="B1286" s="811"/>
      <c r="C1286" s="811"/>
      <c r="D1286" s="811"/>
      <c r="E1286" s="811"/>
      <c r="F1286" s="811"/>
      <c r="G1286" s="826"/>
      <c r="K1286" s="9"/>
    </row>
    <row r="1287" spans="2:11" s="820" customFormat="1" ht="15.75">
      <c r="B1287" s="811"/>
      <c r="C1287" s="811"/>
      <c r="D1287" s="811"/>
      <c r="E1287" s="811"/>
      <c r="F1287" s="811"/>
      <c r="G1287" s="826"/>
      <c r="K1287" s="9"/>
    </row>
    <row r="1288" spans="2:11" s="820" customFormat="1" ht="15.75">
      <c r="B1288" s="811"/>
      <c r="C1288" s="811"/>
      <c r="D1288" s="811"/>
      <c r="E1288" s="811"/>
      <c r="F1288" s="811"/>
      <c r="G1288" s="826"/>
      <c r="K1288" s="9"/>
    </row>
    <row r="1289" spans="2:11" s="820" customFormat="1" ht="15.75">
      <c r="B1289" s="811"/>
      <c r="C1289" s="811"/>
      <c r="D1289" s="811"/>
      <c r="E1289" s="811"/>
      <c r="F1289" s="811"/>
      <c r="G1289" s="826"/>
      <c r="K1289" s="9"/>
    </row>
    <row r="1290" spans="2:11" s="820" customFormat="1" ht="15.75">
      <c r="B1290" s="811"/>
      <c r="C1290" s="811"/>
      <c r="D1290" s="811"/>
      <c r="E1290" s="811"/>
      <c r="F1290" s="811"/>
      <c r="G1290" s="826"/>
      <c r="K1290" s="9"/>
    </row>
    <row r="1291" spans="2:11" s="820" customFormat="1" ht="15.75">
      <c r="B1291" s="811"/>
      <c r="C1291" s="811"/>
      <c r="D1291" s="811"/>
      <c r="E1291" s="811"/>
      <c r="F1291" s="811"/>
      <c r="G1291" s="826"/>
      <c r="K1291" s="9"/>
    </row>
    <row r="1292" spans="2:11" s="820" customFormat="1" ht="15.75">
      <c r="B1292" s="811"/>
      <c r="C1292" s="811"/>
      <c r="D1292" s="811"/>
      <c r="E1292" s="811"/>
      <c r="F1292" s="811"/>
      <c r="G1292" s="826"/>
      <c r="K1292" s="9"/>
    </row>
    <row r="1293" spans="2:11" s="820" customFormat="1" ht="15.75">
      <c r="B1293" s="811"/>
      <c r="C1293" s="811"/>
      <c r="D1293" s="811"/>
      <c r="E1293" s="811"/>
      <c r="F1293" s="811"/>
      <c r="G1293" s="826"/>
      <c r="K1293" s="9"/>
    </row>
    <row r="1294" spans="2:11" s="820" customFormat="1" ht="15.75">
      <c r="B1294" s="811"/>
      <c r="C1294" s="811"/>
      <c r="D1294" s="811"/>
      <c r="E1294" s="811"/>
      <c r="F1294" s="811"/>
      <c r="G1294" s="826"/>
      <c r="K1294" s="9"/>
    </row>
    <row r="1295" spans="2:11" s="820" customFormat="1" ht="15.75">
      <c r="B1295" s="811"/>
      <c r="C1295" s="811"/>
      <c r="D1295" s="811"/>
      <c r="E1295" s="811"/>
      <c r="F1295" s="811"/>
      <c r="G1295" s="826"/>
      <c r="K1295" s="9"/>
    </row>
    <row r="1296" spans="2:11" s="820" customFormat="1" ht="15.75">
      <c r="B1296" s="811"/>
      <c r="C1296" s="811"/>
      <c r="D1296" s="811"/>
      <c r="E1296" s="811"/>
      <c r="F1296" s="811"/>
      <c r="G1296" s="826"/>
      <c r="K1296" s="9"/>
    </row>
    <row r="1297" spans="2:11" s="820" customFormat="1" ht="15.75">
      <c r="B1297" s="811"/>
      <c r="C1297" s="811"/>
      <c r="D1297" s="811"/>
      <c r="E1297" s="811"/>
      <c r="F1297" s="811"/>
      <c r="G1297" s="826"/>
      <c r="K1297" s="9"/>
    </row>
    <row r="1298" spans="2:11" s="820" customFormat="1" ht="15.75">
      <c r="B1298" s="811"/>
      <c r="C1298" s="811"/>
      <c r="D1298" s="811"/>
      <c r="E1298" s="811"/>
      <c r="F1298" s="811"/>
      <c r="G1298" s="826"/>
      <c r="K1298" s="9"/>
    </row>
    <row r="1299" spans="2:11" s="820" customFormat="1" ht="15.75">
      <c r="B1299" s="811"/>
      <c r="C1299" s="811"/>
      <c r="D1299" s="811"/>
      <c r="E1299" s="811"/>
      <c r="F1299" s="811"/>
      <c r="G1299" s="826"/>
      <c r="K1299" s="9"/>
    </row>
    <row r="1300" spans="2:11" s="820" customFormat="1" ht="15.75">
      <c r="B1300" s="811"/>
      <c r="C1300" s="811"/>
      <c r="D1300" s="811"/>
      <c r="E1300" s="811"/>
      <c r="F1300" s="811"/>
      <c r="G1300" s="826"/>
      <c r="K1300" s="9"/>
    </row>
    <row r="1301" spans="2:11" s="820" customFormat="1" ht="15.75">
      <c r="B1301" s="811"/>
      <c r="C1301" s="811"/>
      <c r="D1301" s="811"/>
      <c r="E1301" s="811"/>
      <c r="F1301" s="811"/>
      <c r="G1301" s="826"/>
      <c r="K1301" s="9"/>
    </row>
    <row r="1302" spans="2:11" s="820" customFormat="1" ht="15.75">
      <c r="B1302" s="811"/>
      <c r="C1302" s="811"/>
      <c r="D1302" s="811"/>
      <c r="E1302" s="811"/>
      <c r="F1302" s="811"/>
      <c r="G1302" s="826"/>
      <c r="K1302" s="9"/>
    </row>
    <row r="1303" spans="2:11" s="820" customFormat="1" ht="15.75">
      <c r="B1303" s="811"/>
      <c r="C1303" s="811"/>
      <c r="D1303" s="811"/>
      <c r="E1303" s="811"/>
      <c r="F1303" s="811"/>
      <c r="G1303" s="826"/>
      <c r="K1303" s="9"/>
    </row>
    <row r="1304" spans="2:11" s="820" customFormat="1" ht="15.75">
      <c r="B1304" s="811"/>
      <c r="C1304" s="811"/>
      <c r="D1304" s="811"/>
      <c r="E1304" s="811"/>
      <c r="F1304" s="811"/>
      <c r="G1304" s="826"/>
      <c r="K1304" s="9"/>
    </row>
    <row r="1305" spans="2:11" s="820" customFormat="1" ht="15.75">
      <c r="B1305" s="811"/>
      <c r="C1305" s="811"/>
      <c r="D1305" s="811"/>
      <c r="E1305" s="811"/>
      <c r="F1305" s="811"/>
      <c r="G1305" s="826"/>
      <c r="K1305" s="9"/>
    </row>
    <row r="1306" spans="2:11" s="820" customFormat="1" ht="15.75">
      <c r="B1306" s="811"/>
      <c r="C1306" s="811"/>
      <c r="D1306" s="811"/>
      <c r="E1306" s="811"/>
      <c r="F1306" s="811"/>
      <c r="G1306" s="826"/>
      <c r="K1306" s="9"/>
    </row>
    <row r="1307" spans="2:11" s="820" customFormat="1" ht="15.75">
      <c r="B1307" s="811"/>
      <c r="C1307" s="811"/>
      <c r="D1307" s="811"/>
      <c r="E1307" s="811"/>
      <c r="F1307" s="811"/>
      <c r="G1307" s="826"/>
      <c r="K1307" s="9"/>
    </row>
    <row r="1308" spans="2:11" s="820" customFormat="1" ht="15.75">
      <c r="B1308" s="811"/>
      <c r="C1308" s="811"/>
      <c r="D1308" s="811"/>
      <c r="E1308" s="811"/>
      <c r="F1308" s="811"/>
      <c r="G1308" s="826"/>
      <c r="K1308" s="9"/>
    </row>
    <row r="1309" spans="2:11" s="820" customFormat="1" ht="15.75">
      <c r="B1309" s="811"/>
      <c r="C1309" s="811"/>
      <c r="D1309" s="811"/>
      <c r="E1309" s="811"/>
      <c r="F1309" s="811"/>
      <c r="G1309" s="826"/>
      <c r="K1309" s="9"/>
    </row>
    <row r="1310" spans="2:11" s="820" customFormat="1" ht="15.75">
      <c r="B1310" s="811"/>
      <c r="C1310" s="811"/>
      <c r="D1310" s="811"/>
      <c r="E1310" s="811"/>
      <c r="F1310" s="811"/>
      <c r="G1310" s="826"/>
      <c r="K1310" s="9"/>
    </row>
    <row r="1311" spans="2:11" s="820" customFormat="1" ht="15.75">
      <c r="B1311" s="811"/>
      <c r="C1311" s="811"/>
      <c r="D1311" s="811"/>
      <c r="E1311" s="811"/>
      <c r="F1311" s="811"/>
      <c r="G1311" s="826"/>
      <c r="K1311" s="9"/>
    </row>
    <row r="1312" spans="2:11" s="820" customFormat="1" ht="15.75">
      <c r="B1312" s="811"/>
      <c r="C1312" s="811"/>
      <c r="D1312" s="811"/>
      <c r="E1312" s="811"/>
      <c r="F1312" s="811"/>
      <c r="G1312" s="826"/>
      <c r="K1312" s="9"/>
    </row>
    <row r="1313" spans="2:11" s="820" customFormat="1" ht="15.75">
      <c r="B1313" s="811"/>
      <c r="C1313" s="811"/>
      <c r="D1313" s="811"/>
      <c r="E1313" s="811"/>
      <c r="F1313" s="811"/>
      <c r="G1313" s="826"/>
      <c r="K1313" s="9"/>
    </row>
    <row r="1314" spans="2:11" s="820" customFormat="1" ht="15.75">
      <c r="B1314" s="811"/>
      <c r="C1314" s="811"/>
      <c r="D1314" s="811"/>
      <c r="E1314" s="811"/>
      <c r="F1314" s="811"/>
      <c r="G1314" s="826"/>
      <c r="K1314" s="9"/>
    </row>
    <row r="1315" spans="2:11" s="820" customFormat="1" ht="15.75">
      <c r="B1315" s="811"/>
      <c r="C1315" s="811"/>
      <c r="D1315" s="811"/>
      <c r="E1315" s="811"/>
      <c r="F1315" s="811"/>
      <c r="G1315" s="826"/>
      <c r="K1315" s="9"/>
    </row>
    <row r="1316" spans="2:11" s="820" customFormat="1" ht="15.75">
      <c r="B1316" s="811"/>
      <c r="C1316" s="811"/>
      <c r="D1316" s="811"/>
      <c r="E1316" s="811"/>
      <c r="F1316" s="811"/>
      <c r="G1316" s="826"/>
      <c r="K1316" s="9"/>
    </row>
    <row r="1317" spans="2:11" s="820" customFormat="1" ht="15.75">
      <c r="B1317" s="811"/>
      <c r="C1317" s="811"/>
      <c r="D1317" s="811"/>
      <c r="E1317" s="811"/>
      <c r="F1317" s="811"/>
      <c r="G1317" s="826"/>
      <c r="K1317" s="9"/>
    </row>
    <row r="1318" spans="2:11" s="820" customFormat="1" ht="15.75">
      <c r="B1318" s="811"/>
      <c r="C1318" s="811"/>
      <c r="D1318" s="811"/>
      <c r="E1318" s="811"/>
      <c r="F1318" s="811"/>
      <c r="G1318" s="826"/>
      <c r="K1318" s="9"/>
    </row>
    <row r="1319" spans="2:11" s="820" customFormat="1" ht="15.75">
      <c r="B1319" s="811"/>
      <c r="C1319" s="811"/>
      <c r="D1319" s="811"/>
      <c r="E1319" s="811"/>
      <c r="F1319" s="811"/>
      <c r="G1319" s="826"/>
      <c r="K1319" s="9"/>
    </row>
    <row r="1320" spans="2:11" s="820" customFormat="1" ht="15.75">
      <c r="B1320" s="811"/>
      <c r="C1320" s="811"/>
      <c r="D1320" s="811"/>
      <c r="E1320" s="811"/>
      <c r="F1320" s="811"/>
      <c r="G1320" s="826"/>
      <c r="K1320" s="9"/>
    </row>
    <row r="1321" spans="2:11" s="820" customFormat="1" ht="15.75">
      <c r="B1321" s="811"/>
      <c r="C1321" s="811"/>
      <c r="D1321" s="811"/>
      <c r="E1321" s="811"/>
      <c r="F1321" s="811"/>
      <c r="G1321" s="826"/>
      <c r="K1321" s="9"/>
    </row>
    <row r="1322" spans="2:11" s="820" customFormat="1" ht="15.75">
      <c r="B1322" s="811"/>
      <c r="C1322" s="811"/>
      <c r="D1322" s="811"/>
      <c r="E1322" s="811"/>
      <c r="F1322" s="811"/>
      <c r="G1322" s="826"/>
      <c r="K1322" s="9"/>
    </row>
    <row r="1323" spans="2:11" s="820" customFormat="1" ht="15.75">
      <c r="B1323" s="811"/>
      <c r="C1323" s="811"/>
      <c r="D1323" s="811"/>
      <c r="E1323" s="811"/>
      <c r="F1323" s="811"/>
      <c r="G1323" s="826"/>
      <c r="K1323" s="9"/>
    </row>
    <row r="1324" spans="2:11" s="820" customFormat="1" ht="15.75">
      <c r="B1324" s="811"/>
      <c r="C1324" s="811"/>
      <c r="D1324" s="811"/>
      <c r="E1324" s="811"/>
      <c r="F1324" s="811"/>
      <c r="G1324" s="826"/>
      <c r="K1324" s="9"/>
    </row>
    <row r="1325" spans="2:11" s="820" customFormat="1" ht="15.75">
      <c r="B1325" s="811"/>
      <c r="C1325" s="811"/>
      <c r="D1325" s="811"/>
      <c r="E1325" s="811"/>
      <c r="F1325" s="811"/>
      <c r="G1325" s="826"/>
      <c r="K1325" s="9"/>
    </row>
    <row r="1326" spans="2:11" s="820" customFormat="1" ht="15.75">
      <c r="B1326" s="811"/>
      <c r="C1326" s="811"/>
      <c r="D1326" s="811"/>
      <c r="E1326" s="811"/>
      <c r="F1326" s="811"/>
      <c r="G1326" s="826"/>
      <c r="K1326" s="9"/>
    </row>
    <row r="1327" spans="2:11" s="820" customFormat="1" ht="15.75">
      <c r="B1327" s="811"/>
      <c r="C1327" s="811"/>
      <c r="D1327" s="811"/>
      <c r="E1327" s="811"/>
      <c r="F1327" s="811"/>
      <c r="G1327" s="826"/>
      <c r="K1327" s="9"/>
    </row>
    <row r="1328" spans="2:11" s="820" customFormat="1" ht="15.75">
      <c r="B1328" s="811"/>
      <c r="C1328" s="811"/>
      <c r="D1328" s="811"/>
      <c r="E1328" s="811"/>
      <c r="F1328" s="811"/>
      <c r="G1328" s="826"/>
      <c r="K1328" s="9"/>
    </row>
    <row r="1329" spans="2:11" s="820" customFormat="1" ht="15.75">
      <c r="B1329" s="811"/>
      <c r="C1329" s="811"/>
      <c r="D1329" s="811"/>
      <c r="E1329" s="811"/>
      <c r="F1329" s="811"/>
      <c r="G1329" s="826"/>
      <c r="K1329" s="9"/>
    </row>
    <row r="1330" spans="2:11" s="820" customFormat="1" ht="15.75">
      <c r="B1330" s="811"/>
      <c r="C1330" s="811"/>
      <c r="D1330" s="811"/>
      <c r="E1330" s="811"/>
      <c r="F1330" s="811"/>
      <c r="G1330" s="826"/>
      <c r="K1330" s="9"/>
    </row>
    <row r="1331" spans="2:11" s="820" customFormat="1" ht="15.75">
      <c r="B1331" s="811"/>
      <c r="C1331" s="811"/>
      <c r="D1331" s="811"/>
      <c r="E1331" s="811"/>
      <c r="F1331" s="811"/>
      <c r="G1331" s="826"/>
      <c r="K1331" s="9"/>
    </row>
    <row r="1332" spans="2:11" s="820" customFormat="1" ht="15.75">
      <c r="B1332" s="811"/>
      <c r="C1332" s="811"/>
      <c r="D1332" s="811"/>
      <c r="E1332" s="811"/>
      <c r="F1332" s="811"/>
      <c r="G1332" s="826"/>
      <c r="K1332" s="9"/>
    </row>
    <row r="1333" spans="2:11" s="820" customFormat="1">
      <c r="B1333" s="811"/>
      <c r="C1333" s="811"/>
      <c r="D1333" s="811"/>
      <c r="E1333" s="811"/>
      <c r="F1333" s="811"/>
      <c r="G1333" s="826"/>
    </row>
    <row r="1334" spans="2:11" s="820" customFormat="1">
      <c r="B1334" s="811"/>
      <c r="C1334" s="811"/>
      <c r="D1334" s="811"/>
      <c r="E1334" s="811"/>
      <c r="F1334" s="811"/>
      <c r="G1334" s="826"/>
    </row>
    <row r="1335" spans="2:11" s="820" customFormat="1">
      <c r="B1335" s="811"/>
      <c r="C1335" s="811"/>
      <c r="D1335" s="811"/>
      <c r="E1335" s="811"/>
      <c r="F1335" s="811"/>
      <c r="G1335" s="826"/>
    </row>
    <row r="1336" spans="2:11" s="820" customFormat="1">
      <c r="B1336" s="811"/>
      <c r="C1336" s="811"/>
      <c r="D1336" s="811"/>
      <c r="E1336" s="811"/>
      <c r="F1336" s="811"/>
      <c r="G1336" s="826"/>
    </row>
    <row r="1337" spans="2:11" s="820" customFormat="1">
      <c r="B1337" s="811"/>
      <c r="C1337" s="811"/>
      <c r="D1337" s="811"/>
      <c r="E1337" s="811"/>
      <c r="F1337" s="811"/>
      <c r="G1337" s="826"/>
    </row>
    <row r="1338" spans="2:11" s="820" customFormat="1">
      <c r="B1338" s="811"/>
      <c r="C1338" s="811"/>
      <c r="D1338" s="811"/>
      <c r="E1338" s="811"/>
      <c r="F1338" s="811"/>
      <c r="G1338" s="826"/>
    </row>
    <row r="1339" spans="2:11" s="820" customFormat="1">
      <c r="B1339" s="811"/>
      <c r="C1339" s="811"/>
      <c r="D1339" s="811"/>
      <c r="E1339" s="811"/>
      <c r="F1339" s="811"/>
      <c r="G1339" s="826"/>
    </row>
    <row r="1340" spans="2:11" s="820" customFormat="1">
      <c r="B1340" s="811"/>
      <c r="C1340" s="811"/>
      <c r="D1340" s="811"/>
      <c r="E1340" s="811"/>
      <c r="F1340" s="811"/>
      <c r="G1340" s="826"/>
    </row>
    <row r="1341" spans="2:11" s="820" customFormat="1">
      <c r="B1341" s="811"/>
      <c r="C1341" s="811"/>
      <c r="D1341" s="811"/>
      <c r="E1341" s="811"/>
      <c r="F1341" s="811"/>
      <c r="G1341" s="826"/>
    </row>
    <row r="1342" spans="2:11" s="820" customFormat="1">
      <c r="B1342" s="811"/>
      <c r="C1342" s="811"/>
      <c r="D1342" s="811"/>
      <c r="E1342" s="811"/>
      <c r="F1342" s="811"/>
      <c r="G1342" s="826"/>
    </row>
    <row r="1343" spans="2:11" s="820" customFormat="1">
      <c r="B1343" s="811"/>
      <c r="C1343" s="811"/>
      <c r="D1343" s="811"/>
      <c r="E1343" s="811"/>
      <c r="F1343" s="811"/>
      <c r="G1343" s="826"/>
    </row>
    <row r="1344" spans="2:11" s="820" customFormat="1">
      <c r="B1344" s="811"/>
      <c r="C1344" s="811"/>
      <c r="D1344" s="811"/>
      <c r="E1344" s="811"/>
      <c r="F1344" s="811"/>
      <c r="G1344" s="826"/>
    </row>
    <row r="1345" spans="2:7" s="820" customFormat="1">
      <c r="B1345" s="811"/>
      <c r="C1345" s="811"/>
      <c r="D1345" s="811"/>
      <c r="E1345" s="811"/>
      <c r="F1345" s="811"/>
      <c r="G1345" s="826"/>
    </row>
    <row r="1346" spans="2:7" s="820" customFormat="1">
      <c r="B1346" s="811"/>
      <c r="C1346" s="811"/>
      <c r="D1346" s="811"/>
      <c r="E1346" s="811"/>
      <c r="F1346" s="811"/>
      <c r="G1346" s="826"/>
    </row>
    <row r="1347" spans="2:7" s="820" customFormat="1">
      <c r="B1347" s="811"/>
      <c r="C1347" s="811"/>
      <c r="D1347" s="811"/>
      <c r="E1347" s="811"/>
      <c r="F1347" s="811"/>
      <c r="G1347" s="826"/>
    </row>
    <row r="1348" spans="2:7" s="820" customFormat="1">
      <c r="B1348" s="811"/>
      <c r="C1348" s="811"/>
      <c r="D1348" s="811"/>
      <c r="E1348" s="811"/>
      <c r="F1348" s="811"/>
      <c r="G1348" s="826"/>
    </row>
    <row r="1349" spans="2:7" s="820" customFormat="1">
      <c r="B1349" s="811"/>
      <c r="C1349" s="811"/>
      <c r="D1349" s="811"/>
      <c r="E1349" s="811"/>
      <c r="F1349" s="811"/>
      <c r="G1349" s="826"/>
    </row>
    <row r="1350" spans="2:7" s="820" customFormat="1">
      <c r="B1350" s="811"/>
      <c r="C1350" s="811"/>
      <c r="D1350" s="811"/>
      <c r="E1350" s="811"/>
      <c r="F1350" s="811"/>
      <c r="G1350" s="826"/>
    </row>
    <row r="1351" spans="2:7" s="820" customFormat="1">
      <c r="B1351" s="811"/>
      <c r="C1351" s="811"/>
      <c r="D1351" s="811"/>
      <c r="E1351" s="811"/>
      <c r="F1351" s="811"/>
      <c r="G1351" s="826"/>
    </row>
    <row r="1352" spans="2:7" s="820" customFormat="1">
      <c r="B1352" s="811"/>
      <c r="C1352" s="811"/>
      <c r="D1352" s="811"/>
      <c r="E1352" s="811"/>
      <c r="F1352" s="811"/>
      <c r="G1352" s="826"/>
    </row>
    <row r="1353" spans="2:7" s="820" customFormat="1">
      <c r="B1353" s="811"/>
      <c r="C1353" s="811"/>
      <c r="D1353" s="811"/>
      <c r="E1353" s="811"/>
      <c r="F1353" s="811"/>
      <c r="G1353" s="826"/>
    </row>
    <row r="1354" spans="2:7" s="820" customFormat="1">
      <c r="B1354" s="811"/>
      <c r="C1354" s="811"/>
      <c r="D1354" s="811"/>
      <c r="E1354" s="811"/>
      <c r="F1354" s="811"/>
      <c r="G1354" s="826"/>
    </row>
    <row r="1355" spans="2:7" s="820" customFormat="1">
      <c r="B1355" s="811"/>
      <c r="C1355" s="811"/>
      <c r="D1355" s="811"/>
      <c r="E1355" s="811"/>
      <c r="F1355" s="811"/>
      <c r="G1355" s="826"/>
    </row>
    <row r="1356" spans="2:7" s="820" customFormat="1">
      <c r="B1356" s="811"/>
      <c r="C1356" s="811"/>
      <c r="D1356" s="811"/>
      <c r="E1356" s="811"/>
      <c r="F1356" s="811"/>
      <c r="G1356" s="826"/>
    </row>
    <row r="1357" spans="2:7" s="820" customFormat="1">
      <c r="B1357" s="811"/>
      <c r="C1357" s="811"/>
      <c r="D1357" s="811"/>
      <c r="E1357" s="811"/>
      <c r="F1357" s="811"/>
      <c r="G1357" s="826"/>
    </row>
    <row r="1358" spans="2:7" s="820" customFormat="1">
      <c r="B1358" s="811"/>
      <c r="C1358" s="811"/>
      <c r="D1358" s="811"/>
      <c r="E1358" s="811"/>
      <c r="F1358" s="811"/>
      <c r="G1358" s="826"/>
    </row>
    <row r="1359" spans="2:7" s="820" customFormat="1">
      <c r="B1359" s="811"/>
      <c r="C1359" s="811"/>
      <c r="D1359" s="811"/>
      <c r="E1359" s="811"/>
      <c r="F1359" s="811"/>
      <c r="G1359" s="826"/>
    </row>
    <row r="1360" spans="2:7" s="820" customFormat="1">
      <c r="B1360" s="811"/>
      <c r="C1360" s="811"/>
      <c r="D1360" s="811"/>
      <c r="E1360" s="811"/>
      <c r="F1360" s="811"/>
      <c r="G1360" s="826"/>
    </row>
    <row r="1361" spans="2:7" s="820" customFormat="1">
      <c r="B1361" s="811"/>
      <c r="C1361" s="811"/>
      <c r="D1361" s="811"/>
      <c r="E1361" s="811"/>
      <c r="F1361" s="811"/>
      <c r="G1361" s="826"/>
    </row>
    <row r="1362" spans="2:7" s="820" customFormat="1">
      <c r="B1362" s="811"/>
      <c r="C1362" s="811"/>
      <c r="D1362" s="811"/>
      <c r="E1362" s="811"/>
      <c r="F1362" s="811"/>
      <c r="G1362" s="826"/>
    </row>
    <row r="1363" spans="2:7" s="820" customFormat="1">
      <c r="B1363" s="811"/>
      <c r="C1363" s="811"/>
      <c r="D1363" s="811"/>
      <c r="E1363" s="811"/>
      <c r="F1363" s="811"/>
      <c r="G1363" s="826"/>
    </row>
    <row r="1364" spans="2:7" s="820" customFormat="1">
      <c r="B1364" s="811"/>
      <c r="C1364" s="811"/>
      <c r="D1364" s="811"/>
      <c r="E1364" s="811"/>
      <c r="F1364" s="811"/>
      <c r="G1364" s="826"/>
    </row>
    <row r="1365" spans="2:7" s="820" customFormat="1">
      <c r="B1365" s="811"/>
      <c r="C1365" s="811"/>
      <c r="D1365" s="811"/>
      <c r="E1365" s="811"/>
      <c r="F1365" s="811"/>
      <c r="G1365" s="826"/>
    </row>
    <row r="1366" spans="2:7" s="820" customFormat="1">
      <c r="B1366" s="811"/>
      <c r="C1366" s="811"/>
      <c r="D1366" s="811"/>
      <c r="E1366" s="811"/>
      <c r="F1366" s="811"/>
      <c r="G1366" s="826"/>
    </row>
    <row r="1367" spans="2:7" s="820" customFormat="1">
      <c r="B1367" s="811"/>
      <c r="C1367" s="811"/>
      <c r="D1367" s="811"/>
      <c r="E1367" s="811"/>
      <c r="F1367" s="811"/>
      <c r="G1367" s="826"/>
    </row>
    <row r="1368" spans="2:7" s="820" customFormat="1">
      <c r="B1368" s="811"/>
      <c r="C1368" s="811"/>
      <c r="D1368" s="811"/>
      <c r="E1368" s="811"/>
      <c r="F1368" s="811"/>
      <c r="G1368" s="826"/>
    </row>
    <row r="1369" spans="2:7" s="820" customFormat="1">
      <c r="B1369" s="811"/>
      <c r="C1369" s="811"/>
      <c r="D1369" s="811"/>
      <c r="E1369" s="811"/>
      <c r="F1369" s="811"/>
      <c r="G1369" s="826"/>
    </row>
    <row r="1370" spans="2:7" s="820" customFormat="1">
      <c r="B1370" s="811"/>
      <c r="C1370" s="811"/>
      <c r="D1370" s="811"/>
      <c r="E1370" s="811"/>
      <c r="F1370" s="811"/>
      <c r="G1370" s="826"/>
    </row>
    <row r="1371" spans="2:7" s="820" customFormat="1">
      <c r="B1371" s="811"/>
      <c r="C1371" s="811"/>
      <c r="D1371" s="811"/>
      <c r="E1371" s="811"/>
      <c r="F1371" s="811"/>
      <c r="G1371" s="826"/>
    </row>
    <row r="1372" spans="2:7" s="820" customFormat="1">
      <c r="B1372" s="811"/>
      <c r="C1372" s="811"/>
      <c r="D1372" s="811"/>
      <c r="E1372" s="811"/>
      <c r="F1372" s="811"/>
      <c r="G1372" s="826"/>
    </row>
    <row r="1373" spans="2:7" s="820" customFormat="1">
      <c r="B1373" s="811"/>
      <c r="C1373" s="811"/>
      <c r="D1373" s="811"/>
      <c r="E1373" s="811"/>
      <c r="F1373" s="811"/>
      <c r="G1373" s="826"/>
    </row>
    <row r="1374" spans="2:7" s="820" customFormat="1">
      <c r="B1374" s="811"/>
      <c r="C1374" s="811"/>
      <c r="D1374" s="811"/>
      <c r="E1374" s="811"/>
      <c r="F1374" s="811"/>
      <c r="G1374" s="826"/>
    </row>
    <row r="1375" spans="2:7" s="820" customFormat="1">
      <c r="B1375" s="811"/>
      <c r="C1375" s="811"/>
      <c r="D1375" s="811"/>
      <c r="E1375" s="811"/>
      <c r="F1375" s="811"/>
      <c r="G1375" s="826"/>
    </row>
    <row r="1376" spans="2:7" s="820" customFormat="1">
      <c r="B1376" s="811"/>
      <c r="C1376" s="811"/>
      <c r="D1376" s="811"/>
      <c r="E1376" s="811"/>
      <c r="F1376" s="811"/>
      <c r="G1376" s="826"/>
    </row>
    <row r="1377" spans="2:7" s="820" customFormat="1">
      <c r="B1377" s="811"/>
      <c r="C1377" s="811"/>
      <c r="D1377" s="811"/>
      <c r="E1377" s="811"/>
      <c r="F1377" s="811"/>
      <c r="G1377" s="826"/>
    </row>
    <row r="1378" spans="2:7" s="820" customFormat="1">
      <c r="B1378" s="811"/>
      <c r="C1378" s="811"/>
      <c r="D1378" s="811"/>
      <c r="E1378" s="811"/>
      <c r="F1378" s="811"/>
      <c r="G1378" s="826"/>
    </row>
    <row r="1379" spans="2:7" s="820" customFormat="1">
      <c r="B1379" s="811"/>
      <c r="C1379" s="811"/>
      <c r="D1379" s="811"/>
      <c r="E1379" s="811"/>
      <c r="F1379" s="811"/>
      <c r="G1379" s="826"/>
    </row>
    <row r="1380" spans="2:7" s="820" customFormat="1">
      <c r="B1380" s="811"/>
      <c r="C1380" s="811"/>
      <c r="D1380" s="811"/>
      <c r="E1380" s="811"/>
      <c r="F1380" s="811"/>
      <c r="G1380" s="826"/>
    </row>
    <row r="1381" spans="2:7" s="820" customFormat="1">
      <c r="B1381" s="811"/>
      <c r="C1381" s="811"/>
      <c r="D1381" s="811"/>
      <c r="E1381" s="811"/>
      <c r="F1381" s="811"/>
      <c r="G1381" s="826"/>
    </row>
    <row r="1382" spans="2:7" s="820" customFormat="1">
      <c r="B1382" s="811"/>
      <c r="C1382" s="811"/>
      <c r="D1382" s="811"/>
      <c r="E1382" s="811"/>
      <c r="F1382" s="811"/>
      <c r="G1382" s="826"/>
    </row>
    <row r="1383" spans="2:7" s="820" customFormat="1">
      <c r="B1383" s="811"/>
      <c r="C1383" s="811"/>
      <c r="D1383" s="811"/>
      <c r="E1383" s="811"/>
      <c r="F1383" s="811"/>
      <c r="G1383" s="826"/>
    </row>
    <row r="1384" spans="2:7" s="820" customFormat="1">
      <c r="B1384" s="811"/>
      <c r="C1384" s="811"/>
      <c r="D1384" s="811"/>
      <c r="E1384" s="811"/>
      <c r="F1384" s="811"/>
      <c r="G1384" s="826"/>
    </row>
    <row r="1385" spans="2:7" s="820" customFormat="1">
      <c r="B1385" s="811"/>
      <c r="C1385" s="811"/>
      <c r="D1385" s="811"/>
      <c r="E1385" s="811"/>
      <c r="F1385" s="811"/>
      <c r="G1385" s="826"/>
    </row>
    <row r="1386" spans="2:7" s="820" customFormat="1">
      <c r="B1386" s="811"/>
      <c r="C1386" s="811"/>
      <c r="D1386" s="811"/>
      <c r="E1386" s="811"/>
      <c r="F1386" s="811"/>
      <c r="G1386" s="826"/>
    </row>
    <row r="1387" spans="2:7" s="820" customFormat="1">
      <c r="B1387" s="811"/>
      <c r="C1387" s="811"/>
      <c r="D1387" s="811"/>
      <c r="E1387" s="811"/>
      <c r="F1387" s="811"/>
      <c r="G1387" s="826"/>
    </row>
    <row r="1388" spans="2:7" s="820" customFormat="1">
      <c r="B1388" s="811"/>
      <c r="C1388" s="811"/>
      <c r="D1388" s="811"/>
      <c r="E1388" s="811"/>
      <c r="F1388" s="811"/>
      <c r="G1388" s="826"/>
    </row>
    <row r="1389" spans="2:7" s="820" customFormat="1">
      <c r="B1389" s="811"/>
      <c r="C1389" s="811"/>
      <c r="D1389" s="811"/>
      <c r="E1389" s="811"/>
      <c r="F1389" s="811"/>
      <c r="G1389" s="826"/>
    </row>
    <row r="1390" spans="2:7" s="820" customFormat="1">
      <c r="B1390" s="811"/>
      <c r="C1390" s="811"/>
      <c r="D1390" s="811"/>
      <c r="E1390" s="811"/>
      <c r="F1390" s="811"/>
      <c r="G1390" s="826"/>
    </row>
    <row r="1391" spans="2:7" s="820" customFormat="1">
      <c r="B1391" s="811"/>
      <c r="C1391" s="811"/>
      <c r="D1391" s="811"/>
      <c r="E1391" s="811"/>
      <c r="F1391" s="811"/>
      <c r="G1391" s="826"/>
    </row>
    <row r="1392" spans="2:7" s="820" customFormat="1">
      <c r="B1392" s="811"/>
      <c r="C1392" s="811"/>
      <c r="D1392" s="811"/>
      <c r="E1392" s="811"/>
      <c r="F1392" s="811"/>
      <c r="G1392" s="826"/>
    </row>
    <row r="1393" spans="2:7" s="820" customFormat="1">
      <c r="B1393" s="811"/>
      <c r="C1393" s="811"/>
      <c r="D1393" s="811"/>
      <c r="E1393" s="811"/>
      <c r="F1393" s="811"/>
      <c r="G1393" s="826"/>
    </row>
    <row r="1394" spans="2:7" s="820" customFormat="1">
      <c r="B1394" s="811"/>
      <c r="C1394" s="811"/>
      <c r="D1394" s="811"/>
      <c r="E1394" s="811"/>
      <c r="F1394" s="811"/>
      <c r="G1394" s="826"/>
    </row>
    <row r="1395" spans="2:7" s="820" customFormat="1">
      <c r="B1395" s="811"/>
      <c r="C1395" s="811"/>
      <c r="D1395" s="811"/>
      <c r="E1395" s="811"/>
      <c r="F1395" s="811"/>
      <c r="G1395" s="826"/>
    </row>
    <row r="1396" spans="2:7" s="820" customFormat="1">
      <c r="B1396" s="811"/>
      <c r="C1396" s="811"/>
      <c r="D1396" s="811"/>
      <c r="E1396" s="811"/>
      <c r="F1396" s="811"/>
      <c r="G1396" s="826"/>
    </row>
    <row r="1397" spans="2:7" s="820" customFormat="1">
      <c r="B1397" s="811"/>
      <c r="C1397" s="811"/>
      <c r="D1397" s="811"/>
      <c r="E1397" s="811"/>
      <c r="F1397" s="811"/>
      <c r="G1397" s="826"/>
    </row>
    <row r="1398" spans="2:7" s="820" customFormat="1">
      <c r="B1398" s="811"/>
      <c r="C1398" s="811"/>
      <c r="D1398" s="811"/>
      <c r="E1398" s="811"/>
      <c r="F1398" s="811"/>
      <c r="G1398" s="826"/>
    </row>
    <row r="1399" spans="2:7" s="820" customFormat="1">
      <c r="B1399" s="811"/>
      <c r="C1399" s="811"/>
      <c r="D1399" s="811"/>
      <c r="E1399" s="811"/>
      <c r="F1399" s="811"/>
      <c r="G1399" s="826"/>
    </row>
    <row r="1400" spans="2:7" s="820" customFormat="1">
      <c r="B1400" s="811"/>
      <c r="C1400" s="811"/>
      <c r="D1400" s="811"/>
      <c r="E1400" s="811"/>
      <c r="F1400" s="811"/>
      <c r="G1400" s="826"/>
    </row>
    <row r="1401" spans="2:7" s="820" customFormat="1">
      <c r="B1401" s="811"/>
      <c r="C1401" s="811"/>
      <c r="D1401" s="811"/>
      <c r="E1401" s="811"/>
      <c r="F1401" s="811"/>
      <c r="G1401" s="826"/>
    </row>
    <row r="1402" spans="2:7" s="820" customFormat="1">
      <c r="B1402" s="811"/>
      <c r="C1402" s="811"/>
      <c r="D1402" s="811"/>
      <c r="E1402" s="811"/>
      <c r="F1402" s="811"/>
      <c r="G1402" s="826"/>
    </row>
    <row r="1403" spans="2:7" s="820" customFormat="1">
      <c r="B1403" s="811"/>
      <c r="C1403" s="811"/>
      <c r="D1403" s="811"/>
      <c r="E1403" s="811"/>
      <c r="F1403" s="811"/>
      <c r="G1403" s="826"/>
    </row>
    <row r="1404" spans="2:7" s="820" customFormat="1">
      <c r="B1404" s="811"/>
      <c r="C1404" s="811"/>
      <c r="D1404" s="811"/>
      <c r="E1404" s="811"/>
      <c r="F1404" s="811"/>
      <c r="G1404" s="826"/>
    </row>
    <row r="1405" spans="2:7" s="820" customFormat="1">
      <c r="B1405" s="811"/>
      <c r="C1405" s="811"/>
      <c r="D1405" s="811"/>
      <c r="E1405" s="811"/>
      <c r="F1405" s="811"/>
      <c r="G1405" s="826"/>
    </row>
    <row r="1406" spans="2:7" s="820" customFormat="1">
      <c r="B1406" s="811"/>
      <c r="C1406" s="811"/>
      <c r="D1406" s="811"/>
      <c r="E1406" s="811"/>
      <c r="F1406" s="811"/>
      <c r="G1406" s="826"/>
    </row>
    <row r="1407" spans="2:7" s="820" customFormat="1">
      <c r="B1407" s="811"/>
      <c r="C1407" s="811"/>
      <c r="D1407" s="811"/>
      <c r="E1407" s="811"/>
      <c r="F1407" s="811"/>
      <c r="G1407" s="826"/>
    </row>
    <row r="1408" spans="2:7" s="820" customFormat="1">
      <c r="B1408" s="811"/>
      <c r="C1408" s="811"/>
      <c r="D1408" s="811"/>
      <c r="E1408" s="811"/>
      <c r="F1408" s="811"/>
      <c r="G1408" s="826"/>
    </row>
    <row r="1409" spans="2:7" s="820" customFormat="1">
      <c r="B1409" s="811"/>
      <c r="C1409" s="811"/>
      <c r="D1409" s="811"/>
      <c r="E1409" s="811"/>
      <c r="F1409" s="811"/>
      <c r="G1409" s="826"/>
    </row>
    <row r="1410" spans="2:7" s="820" customFormat="1">
      <c r="B1410" s="811"/>
      <c r="C1410" s="811"/>
      <c r="D1410" s="811"/>
      <c r="E1410" s="811"/>
      <c r="F1410" s="811"/>
      <c r="G1410" s="826"/>
    </row>
    <row r="1411" spans="2:7" s="820" customFormat="1">
      <c r="B1411" s="811"/>
      <c r="C1411" s="811"/>
      <c r="D1411" s="811"/>
      <c r="E1411" s="811"/>
      <c r="F1411" s="811"/>
      <c r="G1411" s="826"/>
    </row>
    <row r="1412" spans="2:7" s="820" customFormat="1">
      <c r="B1412" s="811"/>
      <c r="C1412" s="811"/>
      <c r="D1412" s="811"/>
      <c r="E1412" s="811"/>
      <c r="F1412" s="811"/>
      <c r="G1412" s="826"/>
    </row>
    <row r="1413" spans="2:7" s="820" customFormat="1">
      <c r="B1413" s="811"/>
      <c r="C1413" s="811"/>
      <c r="D1413" s="811"/>
      <c r="E1413" s="811"/>
      <c r="F1413" s="811"/>
      <c r="G1413" s="826"/>
    </row>
    <row r="1414" spans="2:7" s="820" customFormat="1">
      <c r="B1414" s="811"/>
      <c r="C1414" s="811"/>
      <c r="D1414" s="811"/>
      <c r="E1414" s="811"/>
      <c r="F1414" s="811"/>
      <c r="G1414" s="826"/>
    </row>
    <row r="1415" spans="2:7" s="820" customFormat="1">
      <c r="B1415" s="811"/>
      <c r="C1415" s="811"/>
      <c r="D1415" s="811"/>
      <c r="E1415" s="811"/>
      <c r="F1415" s="811"/>
      <c r="G1415" s="826"/>
    </row>
    <row r="1416" spans="2:7" s="820" customFormat="1">
      <c r="B1416" s="811"/>
      <c r="C1416" s="811"/>
      <c r="D1416" s="811"/>
      <c r="E1416" s="811"/>
      <c r="F1416" s="811"/>
      <c r="G1416" s="826"/>
    </row>
    <row r="1417" spans="2:7" s="820" customFormat="1">
      <c r="B1417" s="811"/>
      <c r="C1417" s="811"/>
      <c r="D1417" s="811"/>
      <c r="E1417" s="811"/>
      <c r="F1417" s="811"/>
      <c r="G1417" s="826"/>
    </row>
    <row r="1418" spans="2:7" s="820" customFormat="1">
      <c r="B1418" s="811"/>
      <c r="C1418" s="811"/>
      <c r="D1418" s="811"/>
      <c r="E1418" s="811"/>
      <c r="F1418" s="811"/>
      <c r="G1418" s="826"/>
    </row>
    <row r="1419" spans="2:7" s="820" customFormat="1">
      <c r="B1419" s="811"/>
      <c r="C1419" s="811"/>
      <c r="D1419" s="811"/>
      <c r="E1419" s="811"/>
      <c r="F1419" s="811"/>
      <c r="G1419" s="826"/>
    </row>
    <row r="1420" spans="2:7" s="820" customFormat="1">
      <c r="B1420" s="811"/>
      <c r="C1420" s="811"/>
      <c r="D1420" s="811"/>
      <c r="E1420" s="811"/>
      <c r="F1420" s="811"/>
      <c r="G1420" s="826"/>
    </row>
    <row r="1421" spans="2:7" s="820" customFormat="1">
      <c r="B1421" s="811"/>
      <c r="C1421" s="811"/>
      <c r="D1421" s="811"/>
      <c r="E1421" s="811"/>
      <c r="F1421" s="811"/>
      <c r="G1421" s="826"/>
    </row>
    <row r="1422" spans="2:7" s="820" customFormat="1">
      <c r="B1422" s="811"/>
      <c r="C1422" s="811"/>
      <c r="D1422" s="811"/>
      <c r="E1422" s="811"/>
      <c r="F1422" s="811"/>
      <c r="G1422" s="826"/>
    </row>
    <row r="1423" spans="2:7" s="820" customFormat="1">
      <c r="B1423" s="811"/>
      <c r="C1423" s="811"/>
      <c r="D1423" s="811"/>
      <c r="E1423" s="811"/>
      <c r="F1423" s="811"/>
      <c r="G1423" s="826"/>
    </row>
    <row r="1424" spans="2:7" s="820" customFormat="1">
      <c r="B1424" s="811"/>
      <c r="C1424" s="811"/>
      <c r="D1424" s="811"/>
      <c r="E1424" s="811"/>
      <c r="F1424" s="811"/>
      <c r="G1424" s="826"/>
    </row>
    <row r="1425" spans="2:7" s="820" customFormat="1">
      <c r="B1425" s="811"/>
      <c r="C1425" s="811"/>
      <c r="D1425" s="811"/>
      <c r="E1425" s="811"/>
      <c r="F1425" s="811"/>
      <c r="G1425" s="826"/>
    </row>
    <row r="1426" spans="2:7" s="820" customFormat="1">
      <c r="B1426" s="811"/>
      <c r="C1426" s="811"/>
      <c r="D1426" s="811"/>
      <c r="E1426" s="811"/>
      <c r="F1426" s="811"/>
      <c r="G1426" s="826"/>
    </row>
    <row r="1427" spans="2:7" s="820" customFormat="1">
      <c r="B1427" s="811"/>
      <c r="C1427" s="811"/>
      <c r="D1427" s="811"/>
      <c r="E1427" s="811"/>
      <c r="F1427" s="811"/>
      <c r="G1427" s="826"/>
    </row>
    <row r="1428" spans="2:7" s="820" customFormat="1">
      <c r="B1428" s="811"/>
      <c r="C1428" s="811"/>
      <c r="D1428" s="811"/>
      <c r="E1428" s="811"/>
      <c r="F1428" s="811"/>
      <c r="G1428" s="826"/>
    </row>
    <row r="1429" spans="2:7" s="820" customFormat="1">
      <c r="B1429" s="811"/>
      <c r="C1429" s="811"/>
      <c r="D1429" s="811"/>
      <c r="E1429" s="811"/>
      <c r="F1429" s="811"/>
      <c r="G1429" s="826"/>
    </row>
    <row r="1430" spans="2:7" s="820" customFormat="1">
      <c r="B1430" s="811"/>
      <c r="C1430" s="811"/>
      <c r="D1430" s="811"/>
      <c r="E1430" s="811"/>
      <c r="F1430" s="811"/>
      <c r="G1430" s="826"/>
    </row>
    <row r="1431" spans="2:7" s="820" customFormat="1">
      <c r="B1431" s="811"/>
      <c r="C1431" s="811"/>
      <c r="D1431" s="811"/>
      <c r="E1431" s="811"/>
      <c r="F1431" s="811"/>
      <c r="G1431" s="826"/>
    </row>
    <row r="1432" spans="2:7" s="820" customFormat="1">
      <c r="B1432" s="811"/>
      <c r="C1432" s="811"/>
      <c r="D1432" s="811"/>
      <c r="E1432" s="811"/>
      <c r="F1432" s="811"/>
      <c r="G1432" s="826"/>
    </row>
    <row r="1433" spans="2:7" s="820" customFormat="1">
      <c r="B1433" s="811"/>
      <c r="C1433" s="811"/>
      <c r="D1433" s="811"/>
      <c r="E1433" s="811"/>
      <c r="F1433" s="811"/>
      <c r="G1433" s="826"/>
    </row>
    <row r="1434" spans="2:7" s="820" customFormat="1">
      <c r="B1434" s="811"/>
      <c r="C1434" s="811"/>
      <c r="D1434" s="811"/>
      <c r="E1434" s="811"/>
      <c r="F1434" s="811"/>
      <c r="G1434" s="826"/>
    </row>
    <row r="1435" spans="2:7" s="820" customFormat="1">
      <c r="B1435" s="811"/>
      <c r="C1435" s="811"/>
      <c r="D1435" s="811"/>
      <c r="E1435" s="811"/>
      <c r="F1435" s="811"/>
      <c r="G1435" s="826"/>
    </row>
    <row r="1436" spans="2:7" s="820" customFormat="1">
      <c r="B1436" s="811"/>
      <c r="C1436" s="811"/>
      <c r="D1436" s="811"/>
      <c r="E1436" s="811"/>
      <c r="F1436" s="811"/>
      <c r="G1436" s="826"/>
    </row>
    <row r="1437" spans="2:7" s="820" customFormat="1">
      <c r="B1437" s="811"/>
      <c r="C1437" s="811"/>
      <c r="D1437" s="811"/>
      <c r="E1437" s="811"/>
      <c r="F1437" s="811"/>
      <c r="G1437" s="826"/>
    </row>
    <row r="1438" spans="2:7" s="820" customFormat="1">
      <c r="B1438" s="811"/>
      <c r="C1438" s="811"/>
      <c r="D1438" s="811"/>
      <c r="E1438" s="811"/>
      <c r="F1438" s="811"/>
      <c r="G1438" s="826"/>
    </row>
    <row r="1439" spans="2:7" s="820" customFormat="1">
      <c r="B1439" s="811"/>
      <c r="C1439" s="811"/>
      <c r="D1439" s="811"/>
      <c r="E1439" s="811"/>
      <c r="F1439" s="811"/>
      <c r="G1439" s="826"/>
    </row>
    <row r="1440" spans="2:7" s="820" customFormat="1">
      <c r="B1440" s="811"/>
      <c r="C1440" s="811"/>
      <c r="D1440" s="811"/>
      <c r="E1440" s="811"/>
      <c r="F1440" s="811"/>
      <c r="G1440" s="826"/>
    </row>
    <row r="1441" spans="2:7" s="820" customFormat="1">
      <c r="B1441" s="811"/>
      <c r="C1441" s="811"/>
      <c r="D1441" s="811"/>
      <c r="E1441" s="811"/>
      <c r="F1441" s="811"/>
      <c r="G1441" s="826"/>
    </row>
    <row r="1442" spans="2:7" s="820" customFormat="1">
      <c r="B1442" s="811"/>
      <c r="C1442" s="811"/>
      <c r="D1442" s="811"/>
      <c r="E1442" s="811"/>
      <c r="F1442" s="811"/>
      <c r="G1442" s="826"/>
    </row>
    <row r="1443" spans="2:7" s="820" customFormat="1">
      <c r="B1443" s="811"/>
      <c r="C1443" s="811"/>
      <c r="D1443" s="811"/>
      <c r="E1443" s="811"/>
      <c r="F1443" s="811"/>
      <c r="G1443" s="826"/>
    </row>
    <row r="1444" spans="2:7" s="820" customFormat="1">
      <c r="B1444" s="811"/>
      <c r="C1444" s="811"/>
      <c r="D1444" s="811"/>
      <c r="E1444" s="811"/>
      <c r="F1444" s="811"/>
      <c r="G1444" s="826"/>
    </row>
    <row r="1445" spans="2:7" s="820" customFormat="1">
      <c r="B1445" s="811"/>
      <c r="C1445" s="811"/>
      <c r="D1445" s="811"/>
      <c r="E1445" s="811"/>
      <c r="F1445" s="811"/>
      <c r="G1445" s="826"/>
    </row>
    <row r="1446" spans="2:7" s="820" customFormat="1">
      <c r="B1446" s="811"/>
      <c r="C1446" s="811"/>
      <c r="D1446" s="811"/>
      <c r="E1446" s="811"/>
      <c r="F1446" s="811"/>
      <c r="G1446" s="826"/>
    </row>
    <row r="1447" spans="2:7" s="820" customFormat="1">
      <c r="B1447" s="811"/>
      <c r="C1447" s="811"/>
      <c r="D1447" s="811"/>
      <c r="E1447" s="811"/>
      <c r="F1447" s="811"/>
      <c r="G1447" s="826"/>
    </row>
    <row r="1448" spans="2:7" s="820" customFormat="1">
      <c r="B1448" s="811"/>
      <c r="C1448" s="811"/>
      <c r="D1448" s="811"/>
      <c r="E1448" s="811"/>
      <c r="F1448" s="811"/>
      <c r="G1448" s="826"/>
    </row>
    <row r="1449" spans="2:7" s="820" customFormat="1">
      <c r="B1449" s="811"/>
      <c r="C1449" s="811"/>
      <c r="D1449" s="811"/>
      <c r="E1449" s="811"/>
      <c r="F1449" s="811"/>
      <c r="G1449" s="826"/>
    </row>
    <row r="1450" spans="2:7" s="820" customFormat="1">
      <c r="B1450" s="811"/>
      <c r="C1450" s="811"/>
      <c r="D1450" s="811"/>
      <c r="E1450" s="811"/>
      <c r="F1450" s="811"/>
      <c r="G1450" s="826"/>
    </row>
    <row r="1451" spans="2:7" s="820" customFormat="1">
      <c r="B1451" s="811"/>
      <c r="C1451" s="811"/>
      <c r="D1451" s="811"/>
      <c r="E1451" s="811"/>
      <c r="F1451" s="811"/>
      <c r="G1451" s="826"/>
    </row>
    <row r="1452" spans="2:7" s="820" customFormat="1">
      <c r="B1452" s="811"/>
      <c r="C1452" s="811"/>
      <c r="D1452" s="811"/>
      <c r="E1452" s="811"/>
      <c r="F1452" s="811"/>
      <c r="G1452" s="826"/>
    </row>
    <row r="1453" spans="2:7" s="820" customFormat="1">
      <c r="B1453" s="811"/>
      <c r="C1453" s="811"/>
      <c r="D1453" s="811"/>
      <c r="E1453" s="811"/>
      <c r="F1453" s="811"/>
      <c r="G1453" s="826"/>
    </row>
    <row r="1454" spans="2:7" s="820" customFormat="1">
      <c r="B1454" s="811"/>
      <c r="C1454" s="811"/>
      <c r="D1454" s="811"/>
      <c r="E1454" s="811"/>
      <c r="F1454" s="811"/>
      <c r="G1454" s="826"/>
    </row>
    <row r="1455" spans="2:7" s="820" customFormat="1">
      <c r="B1455" s="811"/>
      <c r="C1455" s="811"/>
      <c r="D1455" s="811"/>
      <c r="E1455" s="811"/>
      <c r="F1455" s="811"/>
      <c r="G1455" s="826"/>
    </row>
    <row r="1456" spans="2:7" s="820" customFormat="1">
      <c r="B1456" s="811"/>
      <c r="C1456" s="811"/>
      <c r="D1456" s="811"/>
      <c r="E1456" s="811"/>
      <c r="F1456" s="811"/>
      <c r="G1456" s="826"/>
    </row>
    <row r="1457" spans="2:7" s="820" customFormat="1">
      <c r="B1457" s="811"/>
      <c r="C1457" s="811"/>
      <c r="D1457" s="811"/>
      <c r="E1457" s="811"/>
      <c r="F1457" s="811"/>
      <c r="G1457" s="826"/>
    </row>
    <row r="1458" spans="2:7" s="820" customFormat="1">
      <c r="B1458" s="811"/>
      <c r="C1458" s="811"/>
      <c r="D1458" s="811"/>
      <c r="E1458" s="811"/>
      <c r="F1458" s="811"/>
      <c r="G1458" s="826"/>
    </row>
    <row r="1459" spans="2:7" s="820" customFormat="1">
      <c r="B1459" s="811"/>
      <c r="C1459" s="811"/>
      <c r="D1459" s="811"/>
      <c r="E1459" s="811"/>
      <c r="F1459" s="811"/>
      <c r="G1459" s="826"/>
    </row>
    <row r="1460" spans="2:7" s="820" customFormat="1">
      <c r="B1460" s="811"/>
      <c r="C1460" s="811"/>
      <c r="D1460" s="811"/>
      <c r="E1460" s="811"/>
      <c r="F1460" s="811"/>
      <c r="G1460" s="826"/>
    </row>
    <row r="1461" spans="2:7" s="820" customFormat="1">
      <c r="B1461" s="811"/>
      <c r="C1461" s="811"/>
      <c r="D1461" s="811"/>
      <c r="E1461" s="811"/>
      <c r="F1461" s="811"/>
      <c r="G1461" s="826"/>
    </row>
    <row r="1462" spans="2:7" s="820" customFormat="1">
      <c r="B1462" s="811"/>
      <c r="C1462" s="811"/>
      <c r="D1462" s="811"/>
      <c r="E1462" s="811"/>
      <c r="F1462" s="811"/>
      <c r="G1462" s="826"/>
    </row>
    <row r="1463" spans="2:7" s="820" customFormat="1">
      <c r="B1463" s="811"/>
      <c r="C1463" s="811"/>
      <c r="D1463" s="811"/>
      <c r="E1463" s="811"/>
      <c r="F1463" s="811"/>
      <c r="G1463" s="826"/>
    </row>
    <row r="1464" spans="2:7" s="820" customFormat="1">
      <c r="B1464" s="811"/>
      <c r="C1464" s="811"/>
      <c r="D1464" s="811"/>
      <c r="E1464" s="811"/>
      <c r="F1464" s="811"/>
      <c r="G1464" s="826"/>
    </row>
    <row r="1465" spans="2:7" s="820" customFormat="1">
      <c r="B1465" s="811"/>
      <c r="C1465" s="811"/>
      <c r="D1465" s="811"/>
      <c r="E1465" s="811"/>
      <c r="F1465" s="811"/>
      <c r="G1465" s="826"/>
    </row>
    <row r="1466" spans="2:7" s="820" customFormat="1">
      <c r="B1466" s="811"/>
      <c r="C1466" s="811"/>
      <c r="D1466" s="811"/>
      <c r="E1466" s="811"/>
      <c r="F1466" s="811"/>
      <c r="G1466" s="826"/>
    </row>
    <row r="1467" spans="2:7" s="820" customFormat="1">
      <c r="B1467" s="811"/>
      <c r="C1467" s="811"/>
      <c r="D1467" s="811"/>
      <c r="E1467" s="811"/>
      <c r="F1467" s="811"/>
      <c r="G1467" s="826"/>
    </row>
    <row r="1468" spans="2:7" s="820" customFormat="1">
      <c r="B1468" s="811"/>
      <c r="C1468" s="811"/>
      <c r="D1468" s="811"/>
      <c r="E1468" s="811"/>
      <c r="F1468" s="811"/>
      <c r="G1468" s="826"/>
    </row>
    <row r="1469" spans="2:7" s="820" customFormat="1">
      <c r="B1469" s="811"/>
      <c r="C1469" s="811"/>
      <c r="D1469" s="811"/>
      <c r="E1469" s="811"/>
      <c r="F1469" s="811"/>
      <c r="G1469" s="826"/>
    </row>
    <row r="1470" spans="2:7" s="820" customFormat="1">
      <c r="B1470" s="811"/>
      <c r="C1470" s="811"/>
      <c r="D1470" s="811"/>
      <c r="E1470" s="811"/>
      <c r="F1470" s="811"/>
      <c r="G1470" s="826"/>
    </row>
    <row r="1471" spans="2:7" s="820" customFormat="1">
      <c r="B1471" s="811"/>
      <c r="C1471" s="811"/>
      <c r="D1471" s="811"/>
      <c r="E1471" s="811"/>
      <c r="F1471" s="811"/>
      <c r="G1471" s="826"/>
    </row>
    <row r="1472" spans="2:7" s="820" customFormat="1">
      <c r="B1472" s="811"/>
      <c r="C1472" s="811"/>
      <c r="D1472" s="811"/>
      <c r="E1472" s="811"/>
      <c r="F1472" s="811"/>
      <c r="G1472" s="826"/>
    </row>
    <row r="1473" spans="2:7" s="820" customFormat="1">
      <c r="B1473" s="811"/>
      <c r="C1473" s="811"/>
      <c r="D1473" s="811"/>
      <c r="E1473" s="811"/>
      <c r="F1473" s="811"/>
      <c r="G1473" s="826"/>
    </row>
    <row r="1474" spans="2:7" s="820" customFormat="1">
      <c r="B1474" s="811"/>
      <c r="C1474" s="811"/>
      <c r="D1474" s="811"/>
      <c r="E1474" s="811"/>
      <c r="F1474" s="811"/>
      <c r="G1474" s="826"/>
    </row>
    <row r="1475" spans="2:7" s="820" customFormat="1">
      <c r="B1475" s="811"/>
      <c r="C1475" s="811"/>
      <c r="D1475" s="811"/>
      <c r="E1475" s="811"/>
      <c r="F1475" s="811"/>
      <c r="G1475" s="826"/>
    </row>
    <row r="1476" spans="2:7" s="820" customFormat="1">
      <c r="B1476" s="811"/>
      <c r="C1476" s="811"/>
      <c r="D1476" s="811"/>
      <c r="E1476" s="811"/>
      <c r="F1476" s="811"/>
      <c r="G1476" s="826"/>
    </row>
    <row r="1477" spans="2:7" s="820" customFormat="1">
      <c r="B1477" s="811"/>
      <c r="C1477" s="811"/>
      <c r="D1477" s="811"/>
      <c r="E1477" s="811"/>
      <c r="F1477" s="811"/>
      <c r="G1477" s="826"/>
    </row>
    <row r="1478" spans="2:7" s="820" customFormat="1">
      <c r="B1478" s="811"/>
      <c r="C1478" s="811"/>
      <c r="D1478" s="811"/>
      <c r="E1478" s="811"/>
      <c r="F1478" s="811"/>
      <c r="G1478" s="826"/>
    </row>
    <row r="1479" spans="2:7" s="820" customFormat="1">
      <c r="B1479" s="811"/>
      <c r="C1479" s="811"/>
      <c r="D1479" s="811"/>
      <c r="E1479" s="811"/>
      <c r="F1479" s="811"/>
      <c r="G1479" s="826"/>
    </row>
    <row r="1480" spans="2:7" s="820" customFormat="1">
      <c r="B1480" s="811"/>
      <c r="C1480" s="811"/>
      <c r="D1480" s="811"/>
      <c r="E1480" s="811"/>
      <c r="F1480" s="811"/>
      <c r="G1480" s="826"/>
    </row>
    <row r="1481" spans="2:7" s="820" customFormat="1">
      <c r="B1481" s="811"/>
      <c r="C1481" s="811"/>
      <c r="D1481" s="811"/>
      <c r="E1481" s="811"/>
      <c r="F1481" s="811"/>
      <c r="G1481" s="826"/>
    </row>
    <row r="1482" spans="2:7" s="820" customFormat="1">
      <c r="B1482" s="811"/>
      <c r="C1482" s="811"/>
      <c r="D1482" s="811"/>
      <c r="E1482" s="811"/>
      <c r="F1482" s="811"/>
      <c r="G1482" s="826"/>
    </row>
    <row r="1483" spans="2:7" s="820" customFormat="1">
      <c r="B1483" s="811"/>
      <c r="C1483" s="811"/>
      <c r="D1483" s="811"/>
      <c r="E1483" s="811"/>
      <c r="F1483" s="811"/>
      <c r="G1483" s="826"/>
    </row>
    <row r="1484" spans="2:7" s="820" customFormat="1">
      <c r="B1484" s="811"/>
      <c r="C1484" s="811"/>
      <c r="D1484" s="811"/>
      <c r="E1484" s="811"/>
      <c r="F1484" s="811"/>
      <c r="G1484" s="826"/>
    </row>
    <row r="1485" spans="2:7" s="820" customFormat="1">
      <c r="B1485" s="811"/>
      <c r="C1485" s="811"/>
      <c r="D1485" s="811"/>
      <c r="E1485" s="811"/>
      <c r="F1485" s="811"/>
      <c r="G1485" s="826"/>
    </row>
    <row r="1486" spans="2:7" s="820" customFormat="1">
      <c r="B1486" s="811"/>
      <c r="C1486" s="811"/>
      <c r="D1486" s="811"/>
      <c r="E1486" s="811"/>
      <c r="F1486" s="811"/>
      <c r="G1486" s="826"/>
    </row>
    <row r="1487" spans="2:7" s="820" customFormat="1">
      <c r="B1487" s="811"/>
      <c r="C1487" s="811"/>
      <c r="D1487" s="811"/>
      <c r="E1487" s="811"/>
      <c r="F1487" s="811"/>
      <c r="G1487" s="826"/>
    </row>
    <row r="1488" spans="2:7" s="820" customFormat="1">
      <c r="B1488" s="811"/>
      <c r="C1488" s="811"/>
      <c r="D1488" s="811"/>
      <c r="E1488" s="811"/>
      <c r="F1488" s="811"/>
      <c r="G1488" s="826"/>
    </row>
    <row r="1489" spans="2:7" s="820" customFormat="1">
      <c r="B1489" s="811"/>
      <c r="C1489" s="811"/>
      <c r="D1489" s="811"/>
      <c r="E1489" s="811"/>
      <c r="F1489" s="811"/>
      <c r="G1489" s="826"/>
    </row>
    <row r="1490" spans="2:7" s="820" customFormat="1">
      <c r="B1490" s="811"/>
      <c r="C1490" s="811"/>
      <c r="D1490" s="811"/>
      <c r="E1490" s="811"/>
      <c r="F1490" s="811"/>
      <c r="G1490" s="826"/>
    </row>
    <row r="1491" spans="2:7" s="820" customFormat="1">
      <c r="B1491" s="811"/>
      <c r="C1491" s="811"/>
      <c r="D1491" s="811"/>
      <c r="E1491" s="811"/>
      <c r="F1491" s="811"/>
      <c r="G1491" s="826"/>
    </row>
    <row r="1492" spans="2:7" s="820" customFormat="1">
      <c r="B1492" s="811"/>
      <c r="C1492" s="811"/>
      <c r="D1492" s="811"/>
      <c r="E1492" s="811"/>
      <c r="F1492" s="811"/>
      <c r="G1492" s="826"/>
    </row>
    <row r="1493" spans="2:7" s="820" customFormat="1">
      <c r="B1493" s="811"/>
      <c r="C1493" s="811"/>
      <c r="D1493" s="811"/>
      <c r="E1493" s="811"/>
      <c r="F1493" s="811"/>
      <c r="G1493" s="826"/>
    </row>
    <row r="1494" spans="2:7" s="820" customFormat="1">
      <c r="B1494" s="811"/>
      <c r="C1494" s="811"/>
      <c r="D1494" s="811"/>
      <c r="E1494" s="811"/>
      <c r="F1494" s="811"/>
      <c r="G1494" s="826"/>
    </row>
    <row r="1495" spans="2:7" s="820" customFormat="1">
      <c r="B1495" s="811"/>
      <c r="C1495" s="811"/>
      <c r="D1495" s="811"/>
      <c r="E1495" s="811"/>
      <c r="F1495" s="811"/>
      <c r="G1495" s="826"/>
    </row>
    <row r="1496" spans="2:7" s="820" customFormat="1">
      <c r="B1496" s="811"/>
      <c r="C1496" s="811"/>
      <c r="D1496" s="811"/>
      <c r="E1496" s="811"/>
      <c r="F1496" s="811"/>
      <c r="G1496" s="826"/>
    </row>
    <row r="1497" spans="2:7" s="820" customFormat="1">
      <c r="B1497" s="811"/>
      <c r="C1497" s="811"/>
      <c r="D1497" s="811"/>
      <c r="E1497" s="811"/>
      <c r="F1497" s="811"/>
      <c r="G1497" s="826"/>
    </row>
    <row r="1498" spans="2:7" s="820" customFormat="1">
      <c r="B1498" s="811"/>
      <c r="C1498" s="811"/>
      <c r="D1498" s="811"/>
      <c r="E1498" s="811"/>
      <c r="F1498" s="811"/>
      <c r="G1498" s="826"/>
    </row>
    <row r="1499" spans="2:7" s="820" customFormat="1">
      <c r="B1499" s="811"/>
      <c r="C1499" s="811"/>
      <c r="D1499" s="811"/>
      <c r="E1499" s="811"/>
      <c r="F1499" s="811"/>
      <c r="G1499" s="826"/>
    </row>
    <row r="1500" spans="2:7" s="820" customFormat="1">
      <c r="B1500" s="811"/>
      <c r="C1500" s="811"/>
      <c r="D1500" s="811"/>
      <c r="E1500" s="811"/>
      <c r="F1500" s="811"/>
      <c r="G1500" s="826"/>
    </row>
    <row r="1501" spans="2:7" s="820" customFormat="1">
      <c r="B1501" s="811"/>
      <c r="C1501" s="811"/>
      <c r="D1501" s="811"/>
      <c r="E1501" s="811"/>
      <c r="F1501" s="811"/>
      <c r="G1501" s="826"/>
    </row>
    <row r="1502" spans="2:7" s="820" customFormat="1">
      <c r="B1502" s="811"/>
      <c r="C1502" s="811"/>
      <c r="D1502" s="811"/>
      <c r="E1502" s="811"/>
      <c r="F1502" s="811"/>
      <c r="G1502" s="826"/>
    </row>
    <row r="1503" spans="2:7" s="820" customFormat="1">
      <c r="B1503" s="811"/>
      <c r="C1503" s="811"/>
      <c r="D1503" s="811"/>
      <c r="E1503" s="811"/>
      <c r="F1503" s="811"/>
      <c r="G1503" s="826"/>
    </row>
    <row r="1504" spans="2:7" s="820" customFormat="1">
      <c r="B1504" s="811"/>
      <c r="C1504" s="811"/>
      <c r="D1504" s="811"/>
      <c r="E1504" s="811"/>
      <c r="F1504" s="811"/>
      <c r="G1504" s="826"/>
    </row>
    <row r="1505" spans="2:7" s="820" customFormat="1">
      <c r="B1505" s="811"/>
      <c r="C1505" s="811"/>
      <c r="D1505" s="811"/>
      <c r="E1505" s="811"/>
      <c r="F1505" s="811"/>
      <c r="G1505" s="826"/>
    </row>
    <row r="1506" spans="2:7" s="820" customFormat="1">
      <c r="B1506" s="811"/>
      <c r="C1506" s="811"/>
      <c r="D1506" s="811"/>
      <c r="E1506" s="811"/>
      <c r="F1506" s="811"/>
      <c r="G1506" s="826"/>
    </row>
    <row r="1507" spans="2:7" s="820" customFormat="1">
      <c r="B1507" s="811"/>
      <c r="C1507" s="811"/>
      <c r="D1507" s="811"/>
      <c r="E1507" s="811"/>
      <c r="F1507" s="811"/>
      <c r="G1507" s="826"/>
    </row>
    <row r="1508" spans="2:7" s="820" customFormat="1">
      <c r="B1508" s="811"/>
      <c r="C1508" s="811"/>
      <c r="D1508" s="811"/>
      <c r="E1508" s="811"/>
      <c r="F1508" s="811"/>
      <c r="G1508" s="826"/>
    </row>
    <row r="1509" spans="2:7" s="820" customFormat="1">
      <c r="B1509" s="811"/>
      <c r="C1509" s="811"/>
      <c r="D1509" s="811"/>
      <c r="E1509" s="811"/>
      <c r="F1509" s="811"/>
      <c r="G1509" s="826"/>
    </row>
    <row r="1510" spans="2:7" s="820" customFormat="1">
      <c r="B1510" s="811"/>
      <c r="C1510" s="811"/>
      <c r="D1510" s="811"/>
      <c r="E1510" s="811"/>
      <c r="F1510" s="811"/>
      <c r="G1510" s="826"/>
    </row>
    <row r="1511" spans="2:7" s="820" customFormat="1">
      <c r="B1511" s="811"/>
      <c r="C1511" s="811"/>
      <c r="D1511" s="811"/>
      <c r="E1511" s="811"/>
      <c r="F1511" s="811"/>
      <c r="G1511" s="826"/>
    </row>
    <row r="1512" spans="2:7" s="820" customFormat="1">
      <c r="B1512" s="811"/>
      <c r="C1512" s="811"/>
      <c r="D1512" s="811"/>
      <c r="E1512" s="811"/>
      <c r="F1512" s="811"/>
      <c r="G1512" s="826"/>
    </row>
    <row r="1513" spans="2:7" s="820" customFormat="1">
      <c r="B1513" s="811"/>
      <c r="C1513" s="811"/>
      <c r="D1513" s="811"/>
      <c r="E1513" s="811"/>
      <c r="F1513" s="811"/>
      <c r="G1513" s="826"/>
    </row>
    <row r="1514" spans="2:7" s="820" customFormat="1">
      <c r="B1514" s="811"/>
      <c r="C1514" s="811"/>
      <c r="D1514" s="811"/>
      <c r="E1514" s="811"/>
      <c r="F1514" s="811"/>
      <c r="G1514" s="826"/>
    </row>
    <row r="1515" spans="2:7" s="820" customFormat="1">
      <c r="B1515" s="811"/>
      <c r="C1515" s="811"/>
      <c r="D1515" s="811"/>
      <c r="E1515" s="811"/>
      <c r="F1515" s="811"/>
      <c r="G1515" s="826"/>
    </row>
    <row r="1516" spans="2:7" s="820" customFormat="1">
      <c r="G1516" s="826"/>
    </row>
    <row r="1517" spans="2:7" s="820" customFormat="1">
      <c r="G1517" s="826"/>
    </row>
    <row r="1518" spans="2:7" s="820" customFormat="1">
      <c r="G1518" s="826"/>
    </row>
    <row r="1519" spans="2:7" s="820" customFormat="1">
      <c r="G1519" s="826"/>
    </row>
    <row r="1520" spans="2:7" s="820" customFormat="1">
      <c r="G1520" s="826"/>
    </row>
    <row r="1521" spans="7:7" s="820" customFormat="1">
      <c r="G1521" s="826"/>
    </row>
    <row r="1522" spans="7:7" s="820" customFormat="1">
      <c r="G1522" s="826"/>
    </row>
    <row r="1523" spans="7:7" s="820" customFormat="1">
      <c r="G1523" s="826"/>
    </row>
    <row r="1524" spans="7:7" s="820" customFormat="1">
      <c r="G1524" s="826"/>
    </row>
    <row r="1525" spans="7:7" s="820" customFormat="1">
      <c r="G1525" s="826"/>
    </row>
    <row r="1526" spans="7:7" s="820" customFormat="1">
      <c r="G1526" s="826"/>
    </row>
    <row r="1527" spans="7:7" s="820" customFormat="1">
      <c r="G1527" s="826"/>
    </row>
    <row r="1528" spans="7:7" s="820" customFormat="1">
      <c r="G1528" s="826"/>
    </row>
    <row r="1529" spans="7:7" s="820" customFormat="1">
      <c r="G1529" s="826"/>
    </row>
    <row r="1530" spans="7:7" s="820" customFormat="1">
      <c r="G1530" s="826"/>
    </row>
    <row r="1531" spans="7:7" s="820" customFormat="1">
      <c r="G1531" s="826"/>
    </row>
    <row r="1532" spans="7:7" s="820" customFormat="1">
      <c r="G1532" s="826"/>
    </row>
    <row r="1533" spans="7:7" s="820" customFormat="1">
      <c r="G1533" s="826"/>
    </row>
    <row r="1534" spans="7:7" s="820" customFormat="1">
      <c r="G1534" s="826"/>
    </row>
    <row r="1535" spans="7:7" s="820" customFormat="1">
      <c r="G1535" s="826"/>
    </row>
    <row r="1536" spans="7:7" s="820" customFormat="1">
      <c r="G1536" s="826"/>
    </row>
    <row r="1537" spans="7:7" s="820" customFormat="1">
      <c r="G1537" s="826"/>
    </row>
    <row r="1538" spans="7:7" s="820" customFormat="1">
      <c r="G1538" s="826"/>
    </row>
    <row r="1539" spans="7:7" s="820" customFormat="1">
      <c r="G1539" s="826"/>
    </row>
    <row r="1540" spans="7:7" s="820" customFormat="1">
      <c r="G1540" s="826"/>
    </row>
    <row r="1541" spans="7:7" s="820" customFormat="1">
      <c r="G1541" s="826"/>
    </row>
    <row r="1542" spans="7:7" s="820" customFormat="1">
      <c r="G1542" s="826"/>
    </row>
    <row r="1543" spans="7:7" s="820" customFormat="1">
      <c r="G1543" s="826"/>
    </row>
    <row r="1544" spans="7:7" s="820" customFormat="1">
      <c r="G1544" s="826"/>
    </row>
    <row r="1545" spans="7:7" s="820" customFormat="1">
      <c r="G1545" s="826"/>
    </row>
    <row r="1546" spans="7:7" s="820" customFormat="1">
      <c r="G1546" s="826"/>
    </row>
    <row r="1547" spans="7:7" s="820" customFormat="1">
      <c r="G1547" s="826"/>
    </row>
    <row r="1548" spans="7:7" s="820" customFormat="1">
      <c r="G1548" s="826"/>
    </row>
    <row r="1549" spans="7:7" s="820" customFormat="1">
      <c r="G1549" s="826"/>
    </row>
    <row r="1550" spans="7:7" s="820" customFormat="1">
      <c r="G1550" s="826"/>
    </row>
    <row r="1551" spans="7:7" s="820" customFormat="1">
      <c r="G1551" s="826"/>
    </row>
    <row r="1552" spans="7:7" s="820" customFormat="1">
      <c r="G1552" s="826"/>
    </row>
    <row r="1553" spans="7:7" s="820" customFormat="1">
      <c r="G1553" s="826"/>
    </row>
    <row r="1554" spans="7:7" s="820" customFormat="1">
      <c r="G1554" s="826"/>
    </row>
    <row r="1555" spans="7:7" s="820" customFormat="1">
      <c r="G1555" s="826"/>
    </row>
    <row r="1556" spans="7:7" s="820" customFormat="1">
      <c r="G1556" s="826"/>
    </row>
    <row r="1557" spans="7:7" s="820" customFormat="1">
      <c r="G1557" s="826"/>
    </row>
    <row r="1558" spans="7:7" s="820" customFormat="1">
      <c r="G1558" s="826"/>
    </row>
    <row r="1559" spans="7:7" s="820" customFormat="1">
      <c r="G1559" s="826"/>
    </row>
    <row r="1560" spans="7:7" s="820" customFormat="1">
      <c r="G1560" s="826"/>
    </row>
    <row r="1561" spans="7:7" s="820" customFormat="1">
      <c r="G1561" s="826"/>
    </row>
    <row r="1562" spans="7:7" s="820" customFormat="1">
      <c r="G1562" s="826"/>
    </row>
    <row r="1563" spans="7:7" s="820" customFormat="1">
      <c r="G1563" s="826"/>
    </row>
    <row r="1564" spans="7:7" s="820" customFormat="1">
      <c r="G1564" s="826"/>
    </row>
    <row r="1565" spans="7:7" s="820" customFormat="1">
      <c r="G1565" s="826"/>
    </row>
    <row r="1566" spans="7:7" s="820" customFormat="1">
      <c r="G1566" s="826"/>
    </row>
    <row r="1567" spans="7:7" s="820" customFormat="1">
      <c r="G1567" s="826"/>
    </row>
    <row r="1568" spans="7:7" s="820" customFormat="1">
      <c r="G1568" s="826"/>
    </row>
    <row r="1569" spans="7:7" s="820" customFormat="1">
      <c r="G1569" s="826"/>
    </row>
    <row r="1570" spans="7:7" s="820" customFormat="1">
      <c r="G1570" s="826"/>
    </row>
    <row r="1571" spans="7:7" s="820" customFormat="1">
      <c r="G1571" s="826"/>
    </row>
    <row r="1572" spans="7:7" s="820" customFormat="1">
      <c r="G1572" s="826"/>
    </row>
    <row r="1573" spans="7:7" s="820" customFormat="1">
      <c r="G1573" s="826"/>
    </row>
    <row r="1574" spans="7:7" s="820" customFormat="1">
      <c r="G1574" s="826"/>
    </row>
    <row r="1575" spans="7:7" s="820" customFormat="1">
      <c r="G1575" s="826"/>
    </row>
    <row r="1576" spans="7:7" s="820" customFormat="1">
      <c r="G1576" s="826"/>
    </row>
    <row r="1577" spans="7:7" s="820" customFormat="1">
      <c r="G1577" s="826"/>
    </row>
    <row r="1578" spans="7:7" s="820" customFormat="1">
      <c r="G1578" s="826"/>
    </row>
    <row r="1579" spans="7:7" s="820" customFormat="1">
      <c r="G1579" s="826"/>
    </row>
    <row r="1580" spans="7:7" s="820" customFormat="1">
      <c r="G1580" s="826"/>
    </row>
    <row r="1581" spans="7:7" s="820" customFormat="1">
      <c r="G1581" s="826"/>
    </row>
    <row r="1582" spans="7:7" s="820" customFormat="1">
      <c r="G1582" s="826"/>
    </row>
    <row r="1583" spans="7:7" s="820" customFormat="1">
      <c r="G1583" s="826"/>
    </row>
    <row r="1584" spans="7:7" s="820" customFormat="1">
      <c r="G1584" s="826"/>
    </row>
    <row r="1585" spans="7:7" s="820" customFormat="1">
      <c r="G1585" s="826"/>
    </row>
    <row r="1586" spans="7:7" s="820" customFormat="1">
      <c r="G1586" s="826"/>
    </row>
    <row r="1587" spans="7:7" s="820" customFormat="1">
      <c r="G1587" s="826"/>
    </row>
    <row r="1588" spans="7:7" s="820" customFormat="1">
      <c r="G1588" s="826"/>
    </row>
    <row r="1589" spans="7:7" s="820" customFormat="1">
      <c r="G1589" s="826"/>
    </row>
    <row r="1590" spans="7:7" s="820" customFormat="1">
      <c r="G1590" s="826"/>
    </row>
    <row r="1591" spans="7:7" s="820" customFormat="1">
      <c r="G1591" s="826"/>
    </row>
    <row r="1592" spans="7:7" s="820" customFormat="1">
      <c r="G1592" s="826"/>
    </row>
    <row r="1593" spans="7:7" s="820" customFormat="1">
      <c r="G1593" s="826"/>
    </row>
    <row r="1594" spans="7:7" s="820" customFormat="1">
      <c r="G1594" s="826"/>
    </row>
    <row r="1595" spans="7:7" s="820" customFormat="1">
      <c r="G1595" s="826"/>
    </row>
    <row r="1596" spans="7:7" s="820" customFormat="1">
      <c r="G1596" s="826"/>
    </row>
    <row r="1597" spans="7:7" s="820" customFormat="1">
      <c r="G1597" s="826"/>
    </row>
    <row r="1598" spans="7:7" s="820" customFormat="1">
      <c r="G1598" s="826"/>
    </row>
    <row r="1599" spans="7:7" s="820" customFormat="1">
      <c r="G1599" s="826"/>
    </row>
    <row r="1600" spans="7:7" s="820" customFormat="1">
      <c r="G1600" s="826"/>
    </row>
    <row r="1601" spans="7:7" s="820" customFormat="1">
      <c r="G1601" s="826"/>
    </row>
    <row r="1602" spans="7:7" s="820" customFormat="1">
      <c r="G1602" s="826"/>
    </row>
    <row r="1603" spans="7:7" s="820" customFormat="1">
      <c r="G1603" s="826"/>
    </row>
    <row r="1604" spans="7:7" s="820" customFormat="1">
      <c r="G1604" s="826"/>
    </row>
    <row r="1605" spans="7:7" s="820" customFormat="1">
      <c r="G1605" s="826"/>
    </row>
    <row r="1606" spans="7:7" s="820" customFormat="1">
      <c r="G1606" s="826"/>
    </row>
    <row r="1607" spans="7:7" s="820" customFormat="1">
      <c r="G1607" s="826"/>
    </row>
    <row r="1608" spans="7:7" s="820" customFormat="1">
      <c r="G1608" s="826"/>
    </row>
    <row r="1609" spans="7:7" s="820" customFormat="1">
      <c r="G1609" s="826"/>
    </row>
    <row r="1610" spans="7:7" s="820" customFormat="1">
      <c r="G1610" s="826"/>
    </row>
    <row r="1611" spans="7:7" s="820" customFormat="1">
      <c r="G1611" s="826"/>
    </row>
    <row r="1612" spans="7:7" s="820" customFormat="1">
      <c r="G1612" s="826"/>
    </row>
    <row r="1613" spans="7:7" s="820" customFormat="1">
      <c r="G1613" s="826"/>
    </row>
    <row r="1614" spans="7:7" s="820" customFormat="1">
      <c r="G1614" s="826"/>
    </row>
    <row r="1615" spans="7:7" s="820" customFormat="1">
      <c r="G1615" s="826"/>
    </row>
    <row r="1616" spans="7:7" s="820" customFormat="1">
      <c r="G1616" s="826"/>
    </row>
    <row r="1617" spans="7:7" s="820" customFormat="1">
      <c r="G1617" s="826"/>
    </row>
    <row r="1618" spans="7:7" s="820" customFormat="1">
      <c r="G1618" s="826"/>
    </row>
    <row r="1619" spans="7:7" s="820" customFormat="1">
      <c r="G1619" s="826"/>
    </row>
    <row r="1620" spans="7:7" s="820" customFormat="1">
      <c r="G1620" s="826"/>
    </row>
    <row r="1621" spans="7:7" s="820" customFormat="1">
      <c r="G1621" s="826"/>
    </row>
    <row r="1622" spans="7:7" s="820" customFormat="1">
      <c r="G1622" s="826"/>
    </row>
    <row r="1623" spans="7:7" s="820" customFormat="1">
      <c r="G1623" s="826"/>
    </row>
    <row r="1624" spans="7:7" s="820" customFormat="1">
      <c r="G1624" s="826"/>
    </row>
    <row r="1625" spans="7:7" s="820" customFormat="1">
      <c r="G1625" s="826"/>
    </row>
    <row r="1626" spans="7:7" s="820" customFormat="1">
      <c r="G1626" s="826"/>
    </row>
    <row r="1627" spans="7:7" s="820" customFormat="1">
      <c r="G1627" s="826"/>
    </row>
    <row r="1628" spans="7:7" s="820" customFormat="1">
      <c r="G1628" s="826"/>
    </row>
    <row r="1629" spans="7:7" s="820" customFormat="1">
      <c r="G1629" s="826"/>
    </row>
    <row r="1630" spans="7:7" s="820" customFormat="1">
      <c r="G1630" s="826"/>
    </row>
    <row r="1631" spans="7:7" s="820" customFormat="1">
      <c r="G1631" s="826"/>
    </row>
    <row r="1632" spans="7:7" s="820" customFormat="1">
      <c r="G1632" s="826"/>
    </row>
    <row r="1633" spans="7:7" s="820" customFormat="1">
      <c r="G1633" s="826"/>
    </row>
    <row r="1634" spans="7:7" s="820" customFormat="1">
      <c r="G1634" s="826"/>
    </row>
    <row r="1635" spans="7:7" s="820" customFormat="1">
      <c r="G1635" s="826"/>
    </row>
    <row r="1636" spans="7:7" s="820" customFormat="1">
      <c r="G1636" s="826"/>
    </row>
    <row r="1637" spans="7:7" s="820" customFormat="1">
      <c r="G1637" s="826"/>
    </row>
    <row r="1638" spans="7:7" s="820" customFormat="1">
      <c r="G1638" s="826"/>
    </row>
    <row r="1639" spans="7:7" s="820" customFormat="1">
      <c r="G1639" s="826"/>
    </row>
    <row r="1640" spans="7:7" s="820" customFormat="1">
      <c r="G1640" s="826"/>
    </row>
    <row r="1641" spans="7:7" s="820" customFormat="1">
      <c r="G1641" s="826"/>
    </row>
    <row r="1642" spans="7:7" s="820" customFormat="1">
      <c r="G1642" s="826"/>
    </row>
    <row r="1643" spans="7:7" s="820" customFormat="1">
      <c r="G1643" s="826"/>
    </row>
    <row r="1644" spans="7:7" s="820" customFormat="1">
      <c r="G1644" s="826"/>
    </row>
    <row r="1645" spans="7:7" s="820" customFormat="1">
      <c r="G1645" s="826"/>
    </row>
    <row r="1646" spans="7:7" s="820" customFormat="1">
      <c r="G1646" s="826"/>
    </row>
    <row r="1647" spans="7:7" s="820" customFormat="1">
      <c r="G1647" s="826"/>
    </row>
    <row r="1648" spans="7:7" s="820" customFormat="1">
      <c r="G1648" s="826"/>
    </row>
    <row r="1649" spans="7:7" s="820" customFormat="1">
      <c r="G1649" s="826"/>
    </row>
    <row r="1650" spans="7:7" s="820" customFormat="1">
      <c r="G1650" s="826"/>
    </row>
    <row r="1651" spans="7:7" s="820" customFormat="1">
      <c r="G1651" s="826"/>
    </row>
    <row r="1652" spans="7:7" s="820" customFormat="1">
      <c r="G1652" s="826"/>
    </row>
    <row r="1653" spans="7:7" s="820" customFormat="1">
      <c r="G1653" s="826"/>
    </row>
    <row r="1654" spans="7:7" s="820" customFormat="1">
      <c r="G1654" s="826"/>
    </row>
    <row r="1655" spans="7:7" s="820" customFormat="1">
      <c r="G1655" s="826"/>
    </row>
    <row r="1656" spans="7:7" s="820" customFormat="1">
      <c r="G1656" s="826"/>
    </row>
    <row r="1657" spans="7:7" s="820" customFormat="1">
      <c r="G1657" s="826"/>
    </row>
    <row r="1658" spans="7:7" s="820" customFormat="1">
      <c r="G1658" s="826"/>
    </row>
    <row r="1659" spans="7:7" s="820" customFormat="1">
      <c r="G1659" s="826"/>
    </row>
    <row r="1660" spans="7:7" s="820" customFormat="1">
      <c r="G1660" s="826"/>
    </row>
    <row r="1661" spans="7:7" s="820" customFormat="1">
      <c r="G1661" s="826"/>
    </row>
    <row r="1662" spans="7:7" s="820" customFormat="1">
      <c r="G1662" s="826"/>
    </row>
    <row r="1663" spans="7:7" s="820" customFormat="1">
      <c r="G1663" s="826"/>
    </row>
    <row r="1664" spans="7:7" s="820" customFormat="1">
      <c r="G1664" s="826"/>
    </row>
    <row r="1665" spans="7:7" s="820" customFormat="1">
      <c r="G1665" s="826"/>
    </row>
    <row r="1666" spans="7:7" s="820" customFormat="1">
      <c r="G1666" s="826"/>
    </row>
    <row r="1667" spans="7:7" s="820" customFormat="1">
      <c r="G1667" s="826"/>
    </row>
    <row r="1668" spans="7:7" s="820" customFormat="1">
      <c r="G1668" s="826"/>
    </row>
    <row r="1669" spans="7:7" s="820" customFormat="1">
      <c r="G1669" s="826"/>
    </row>
    <row r="1670" spans="7:7" s="820" customFormat="1">
      <c r="G1670" s="826"/>
    </row>
    <row r="1671" spans="7:7" s="820" customFormat="1">
      <c r="G1671" s="826"/>
    </row>
    <row r="1672" spans="7:7" s="820" customFormat="1">
      <c r="G1672" s="826"/>
    </row>
    <row r="1673" spans="7:7" s="820" customFormat="1">
      <c r="G1673" s="826"/>
    </row>
    <row r="1674" spans="7:7" s="820" customFormat="1">
      <c r="G1674" s="826"/>
    </row>
    <row r="1675" spans="7:7" s="820" customFormat="1">
      <c r="G1675" s="826"/>
    </row>
    <row r="1676" spans="7:7" s="820" customFormat="1">
      <c r="G1676" s="826"/>
    </row>
    <row r="1677" spans="7:7" s="820" customFormat="1">
      <c r="G1677" s="826"/>
    </row>
    <row r="1678" spans="7:7" s="820" customFormat="1">
      <c r="G1678" s="826"/>
    </row>
    <row r="1679" spans="7:7" s="820" customFormat="1">
      <c r="G1679" s="826"/>
    </row>
    <row r="1680" spans="7:7" s="820" customFormat="1">
      <c r="G1680" s="826"/>
    </row>
    <row r="1681" spans="7:7" s="820" customFormat="1">
      <c r="G1681" s="826"/>
    </row>
    <row r="1682" spans="7:7" s="820" customFormat="1">
      <c r="G1682" s="826"/>
    </row>
    <row r="1683" spans="7:7" s="820" customFormat="1">
      <c r="G1683" s="826"/>
    </row>
    <row r="1684" spans="7:7" s="820" customFormat="1">
      <c r="G1684" s="826"/>
    </row>
    <row r="1685" spans="7:7" s="820" customFormat="1">
      <c r="G1685" s="826"/>
    </row>
    <row r="1686" spans="7:7" s="820" customFormat="1">
      <c r="G1686" s="826"/>
    </row>
    <row r="1687" spans="7:7" s="820" customFormat="1">
      <c r="G1687" s="826"/>
    </row>
    <row r="1688" spans="7:7" s="820" customFormat="1">
      <c r="G1688" s="826"/>
    </row>
    <row r="1689" spans="7:7" s="820" customFormat="1">
      <c r="G1689" s="826"/>
    </row>
    <row r="1690" spans="7:7" s="820" customFormat="1">
      <c r="G1690" s="826"/>
    </row>
    <row r="1691" spans="7:7" s="820" customFormat="1">
      <c r="G1691" s="826"/>
    </row>
    <row r="1692" spans="7:7" s="820" customFormat="1">
      <c r="G1692" s="826"/>
    </row>
    <row r="1693" spans="7:7" s="820" customFormat="1">
      <c r="G1693" s="826"/>
    </row>
    <row r="1694" spans="7:7" s="820" customFormat="1">
      <c r="G1694" s="826"/>
    </row>
    <row r="1695" spans="7:7" s="820" customFormat="1">
      <c r="G1695" s="826"/>
    </row>
    <row r="1696" spans="7:7" s="820" customFormat="1">
      <c r="G1696" s="826"/>
    </row>
    <row r="1697" spans="7:7" s="820" customFormat="1">
      <c r="G1697" s="826"/>
    </row>
    <row r="1698" spans="7:7" s="820" customFormat="1">
      <c r="G1698" s="826"/>
    </row>
    <row r="1699" spans="7:7" s="820" customFormat="1">
      <c r="G1699" s="826"/>
    </row>
    <row r="1700" spans="7:7" s="820" customFormat="1">
      <c r="G1700" s="826"/>
    </row>
    <row r="1701" spans="7:7" s="820" customFormat="1">
      <c r="G1701" s="826"/>
    </row>
    <row r="1702" spans="7:7" s="820" customFormat="1">
      <c r="G1702" s="826"/>
    </row>
    <row r="1703" spans="7:7" s="820" customFormat="1">
      <c r="G1703" s="826"/>
    </row>
    <row r="1704" spans="7:7" s="820" customFormat="1">
      <c r="G1704" s="826"/>
    </row>
    <row r="1705" spans="7:7" s="820" customFormat="1">
      <c r="G1705" s="826"/>
    </row>
    <row r="1706" spans="7:7" s="820" customFormat="1">
      <c r="G1706" s="826"/>
    </row>
    <row r="1707" spans="7:7" s="820" customFormat="1">
      <c r="G1707" s="826"/>
    </row>
    <row r="1708" spans="7:7" s="820" customFormat="1">
      <c r="G1708" s="826"/>
    </row>
    <row r="1709" spans="7:7" s="820" customFormat="1">
      <c r="G1709" s="826"/>
    </row>
    <row r="1710" spans="7:7" s="820" customFormat="1">
      <c r="G1710" s="826"/>
    </row>
    <row r="1711" spans="7:7" s="820" customFormat="1">
      <c r="G1711" s="826"/>
    </row>
    <row r="1712" spans="7:7" s="820" customFormat="1">
      <c r="G1712" s="826"/>
    </row>
    <row r="1713" spans="7:7" s="820" customFormat="1">
      <c r="G1713" s="826"/>
    </row>
    <row r="1714" spans="7:7" s="820" customFormat="1">
      <c r="G1714" s="826"/>
    </row>
    <row r="1715" spans="7:7" s="820" customFormat="1">
      <c r="G1715" s="826"/>
    </row>
    <row r="1716" spans="7:7" s="820" customFormat="1">
      <c r="G1716" s="826"/>
    </row>
    <row r="1717" spans="7:7" s="820" customFormat="1">
      <c r="G1717" s="826"/>
    </row>
    <row r="1718" spans="7:7" s="820" customFormat="1">
      <c r="G1718" s="826"/>
    </row>
    <row r="1719" spans="7:7" s="820" customFormat="1">
      <c r="G1719" s="826"/>
    </row>
    <row r="1720" spans="7:7" s="820" customFormat="1">
      <c r="G1720" s="826"/>
    </row>
    <row r="1721" spans="7:7" s="820" customFormat="1">
      <c r="G1721" s="826"/>
    </row>
    <row r="1722" spans="7:7" s="820" customFormat="1">
      <c r="G1722" s="826"/>
    </row>
    <row r="1723" spans="7:7" s="820" customFormat="1">
      <c r="G1723" s="826"/>
    </row>
    <row r="1724" spans="7:7" s="820" customFormat="1">
      <c r="G1724" s="826"/>
    </row>
    <row r="1725" spans="7:7" s="820" customFormat="1">
      <c r="G1725" s="826"/>
    </row>
    <row r="1726" spans="7:7" s="820" customFormat="1">
      <c r="G1726" s="826"/>
    </row>
    <row r="1727" spans="7:7" s="820" customFormat="1">
      <c r="G1727" s="826"/>
    </row>
    <row r="1728" spans="7:7" s="820" customFormat="1">
      <c r="G1728" s="826"/>
    </row>
    <row r="1729" spans="7:7" s="820" customFormat="1">
      <c r="G1729" s="826"/>
    </row>
    <row r="1730" spans="7:7" s="820" customFormat="1">
      <c r="G1730" s="826"/>
    </row>
    <row r="1731" spans="7:7" s="820" customFormat="1">
      <c r="G1731" s="826"/>
    </row>
    <row r="1732" spans="7:7" s="820" customFormat="1">
      <c r="G1732" s="826"/>
    </row>
    <row r="1733" spans="7:7" s="820" customFormat="1">
      <c r="G1733" s="826"/>
    </row>
    <row r="1734" spans="7:7" s="820" customFormat="1">
      <c r="G1734" s="826"/>
    </row>
    <row r="1735" spans="7:7" s="820" customFormat="1">
      <c r="G1735" s="826"/>
    </row>
    <row r="1736" spans="7:7" s="820" customFormat="1">
      <c r="G1736" s="826"/>
    </row>
    <row r="1737" spans="7:7" s="820" customFormat="1">
      <c r="G1737" s="826"/>
    </row>
    <row r="1738" spans="7:7" s="820" customFormat="1">
      <c r="G1738" s="826"/>
    </row>
    <row r="1739" spans="7:7" s="820" customFormat="1">
      <c r="G1739" s="826"/>
    </row>
    <row r="1740" spans="7:7" s="820" customFormat="1">
      <c r="G1740" s="826"/>
    </row>
    <row r="1741" spans="7:7" s="820" customFormat="1">
      <c r="G1741" s="826"/>
    </row>
    <row r="1742" spans="7:7" s="820" customFormat="1">
      <c r="G1742" s="826"/>
    </row>
    <row r="1743" spans="7:7" s="820" customFormat="1">
      <c r="G1743" s="826"/>
    </row>
    <row r="1744" spans="7:7" s="820" customFormat="1">
      <c r="G1744" s="826"/>
    </row>
    <row r="1745" spans="7:7" s="820" customFormat="1">
      <c r="G1745" s="826"/>
    </row>
    <row r="1746" spans="7:7" s="820" customFormat="1">
      <c r="G1746" s="826"/>
    </row>
    <row r="1747" spans="7:7" s="820" customFormat="1">
      <c r="G1747" s="826"/>
    </row>
    <row r="1748" spans="7:7" s="820" customFormat="1">
      <c r="G1748" s="826"/>
    </row>
    <row r="1749" spans="7:7" s="820" customFormat="1">
      <c r="G1749" s="826"/>
    </row>
    <row r="1750" spans="7:7" s="820" customFormat="1">
      <c r="G1750" s="826"/>
    </row>
    <row r="1751" spans="7:7" s="820" customFormat="1">
      <c r="G1751" s="826"/>
    </row>
    <row r="1752" spans="7:7" s="820" customFormat="1">
      <c r="G1752" s="826"/>
    </row>
    <row r="1753" spans="7:7" s="820" customFormat="1">
      <c r="G1753" s="826"/>
    </row>
    <row r="1754" spans="7:7" s="820" customFormat="1">
      <c r="G1754" s="826"/>
    </row>
    <row r="1755" spans="7:7" s="820" customFormat="1">
      <c r="G1755" s="826"/>
    </row>
    <row r="1756" spans="7:7" s="820" customFormat="1">
      <c r="G1756" s="826"/>
    </row>
    <row r="1757" spans="7:7" s="820" customFormat="1">
      <c r="G1757" s="826"/>
    </row>
    <row r="1758" spans="7:7" s="820" customFormat="1">
      <c r="G1758" s="826"/>
    </row>
    <row r="1759" spans="7:7" s="820" customFormat="1">
      <c r="G1759" s="826"/>
    </row>
    <row r="1760" spans="7:7" s="820" customFormat="1">
      <c r="G1760" s="826"/>
    </row>
    <row r="1761" spans="7:7" s="820" customFormat="1">
      <c r="G1761" s="826"/>
    </row>
    <row r="1762" spans="7:7" s="820" customFormat="1">
      <c r="G1762" s="826"/>
    </row>
    <row r="1763" spans="7:7" s="820" customFormat="1">
      <c r="G1763" s="826"/>
    </row>
    <row r="1764" spans="7:7" s="820" customFormat="1">
      <c r="G1764" s="826"/>
    </row>
    <row r="1765" spans="7:7" s="820" customFormat="1">
      <c r="G1765" s="826"/>
    </row>
    <row r="1766" spans="7:7" s="820" customFormat="1">
      <c r="G1766" s="826"/>
    </row>
    <row r="1767" spans="7:7" s="820" customFormat="1">
      <c r="G1767" s="826"/>
    </row>
    <row r="1768" spans="7:7" s="820" customFormat="1">
      <c r="G1768" s="826"/>
    </row>
    <row r="1769" spans="7:7" s="820" customFormat="1">
      <c r="G1769" s="826"/>
    </row>
    <row r="1770" spans="7:7" s="820" customFormat="1">
      <c r="G1770" s="826"/>
    </row>
    <row r="1771" spans="7:7" s="820" customFormat="1">
      <c r="G1771" s="826"/>
    </row>
    <row r="1772" spans="7:7" s="820" customFormat="1">
      <c r="G1772" s="826"/>
    </row>
    <row r="1773" spans="7:7" s="820" customFormat="1">
      <c r="G1773" s="826"/>
    </row>
    <row r="1774" spans="7:7" s="820" customFormat="1">
      <c r="G1774" s="826"/>
    </row>
    <row r="1775" spans="7:7" s="820" customFormat="1">
      <c r="G1775" s="826"/>
    </row>
    <row r="1776" spans="7:7" s="820" customFormat="1">
      <c r="G1776" s="826"/>
    </row>
    <row r="1777" spans="7:7" s="820" customFormat="1">
      <c r="G1777" s="826"/>
    </row>
    <row r="1778" spans="7:7" s="820" customFormat="1">
      <c r="G1778" s="826"/>
    </row>
    <row r="1779" spans="7:7" s="820" customFormat="1">
      <c r="G1779" s="826"/>
    </row>
    <row r="1780" spans="7:7" s="820" customFormat="1">
      <c r="G1780" s="826"/>
    </row>
    <row r="1781" spans="7:7" s="820" customFormat="1">
      <c r="G1781" s="826"/>
    </row>
    <row r="1782" spans="7:7" s="820" customFormat="1">
      <c r="G1782" s="826"/>
    </row>
    <row r="1783" spans="7:7" s="820" customFormat="1">
      <c r="G1783" s="826"/>
    </row>
    <row r="1784" spans="7:7" s="820" customFormat="1">
      <c r="G1784" s="826"/>
    </row>
    <row r="1785" spans="7:7" s="820" customFormat="1">
      <c r="G1785" s="826"/>
    </row>
    <row r="1786" spans="7:7" s="820" customFormat="1">
      <c r="G1786" s="826"/>
    </row>
    <row r="1787" spans="7:7" s="820" customFormat="1">
      <c r="G1787" s="826"/>
    </row>
    <row r="1788" spans="7:7" s="820" customFormat="1">
      <c r="G1788" s="826"/>
    </row>
    <row r="1789" spans="7:7" s="820" customFormat="1">
      <c r="G1789" s="826"/>
    </row>
    <row r="1790" spans="7:7" s="820" customFormat="1">
      <c r="G1790" s="826"/>
    </row>
    <row r="1791" spans="7:7" s="820" customFormat="1">
      <c r="G1791" s="826"/>
    </row>
    <row r="1792" spans="7:7" s="820" customFormat="1">
      <c r="G1792" s="826"/>
    </row>
    <row r="1793" spans="7:7" s="820" customFormat="1">
      <c r="G1793" s="826"/>
    </row>
    <row r="1794" spans="7:7" s="820" customFormat="1">
      <c r="G1794" s="826"/>
    </row>
    <row r="1795" spans="7:7" s="820" customFormat="1">
      <c r="G1795" s="826"/>
    </row>
    <row r="1796" spans="7:7" s="820" customFormat="1">
      <c r="G1796" s="826"/>
    </row>
    <row r="1797" spans="7:7" s="820" customFormat="1">
      <c r="G1797" s="826"/>
    </row>
    <row r="1798" spans="7:7" s="820" customFormat="1">
      <c r="G1798" s="826"/>
    </row>
    <row r="1799" spans="7:7" s="820" customFormat="1">
      <c r="G1799" s="826"/>
    </row>
    <row r="1800" spans="7:7" s="820" customFormat="1">
      <c r="G1800" s="826"/>
    </row>
    <row r="1801" spans="7:7" s="820" customFormat="1">
      <c r="G1801" s="826"/>
    </row>
    <row r="1802" spans="7:7" s="820" customFormat="1">
      <c r="G1802" s="826"/>
    </row>
    <row r="1803" spans="7:7" s="820" customFormat="1">
      <c r="G1803" s="826"/>
    </row>
    <row r="1804" spans="7:7" s="820" customFormat="1">
      <c r="G1804" s="826"/>
    </row>
    <row r="1805" spans="7:7" s="820" customFormat="1">
      <c r="G1805" s="826"/>
    </row>
    <row r="1806" spans="7:7" s="820" customFormat="1">
      <c r="G1806" s="826"/>
    </row>
    <row r="1807" spans="7:7" s="820" customFormat="1">
      <c r="G1807" s="826"/>
    </row>
    <row r="1808" spans="7:7" s="820" customFormat="1">
      <c r="G1808" s="826"/>
    </row>
    <row r="1809" spans="7:7" s="820" customFormat="1">
      <c r="G1809" s="826"/>
    </row>
    <row r="1810" spans="7:7" s="820" customFormat="1">
      <c r="G1810" s="826"/>
    </row>
    <row r="1811" spans="7:7" s="820" customFormat="1">
      <c r="G1811" s="826"/>
    </row>
    <row r="1812" spans="7:7" s="820" customFormat="1">
      <c r="G1812" s="826"/>
    </row>
    <row r="1813" spans="7:7" s="820" customFormat="1">
      <c r="G1813" s="826"/>
    </row>
    <row r="1814" spans="7:7" s="820" customFormat="1">
      <c r="G1814" s="826"/>
    </row>
    <row r="1815" spans="7:7" s="820" customFormat="1">
      <c r="G1815" s="826"/>
    </row>
    <row r="1816" spans="7:7" s="820" customFormat="1">
      <c r="G1816" s="826"/>
    </row>
    <row r="1817" spans="7:7" s="820" customFormat="1">
      <c r="G1817" s="826"/>
    </row>
    <row r="1818" spans="7:7" s="820" customFormat="1">
      <c r="G1818" s="826"/>
    </row>
    <row r="1819" spans="7:7" s="820" customFormat="1">
      <c r="G1819" s="826"/>
    </row>
    <row r="1820" spans="7:7" s="820" customFormat="1">
      <c r="G1820" s="826"/>
    </row>
    <row r="1821" spans="7:7" s="820" customFormat="1">
      <c r="G1821" s="826"/>
    </row>
    <row r="1822" spans="7:7" s="820" customFormat="1">
      <c r="G1822" s="826"/>
    </row>
    <row r="1823" spans="7:7" s="820" customFormat="1">
      <c r="G1823" s="826"/>
    </row>
    <row r="1824" spans="7:7" s="820" customFormat="1">
      <c r="G1824" s="826"/>
    </row>
    <row r="1825" spans="7:7" s="820" customFormat="1">
      <c r="G1825" s="826"/>
    </row>
    <row r="1826" spans="7:7" s="820" customFormat="1">
      <c r="G1826" s="826"/>
    </row>
    <row r="1827" spans="7:7" s="820" customFormat="1">
      <c r="G1827" s="826"/>
    </row>
    <row r="1828" spans="7:7" s="820" customFormat="1">
      <c r="G1828" s="826"/>
    </row>
    <row r="1829" spans="7:7" s="820" customFormat="1">
      <c r="G1829" s="826"/>
    </row>
    <row r="1830" spans="7:7" s="820" customFormat="1">
      <c r="G1830" s="826"/>
    </row>
    <row r="1831" spans="7:7" s="820" customFormat="1">
      <c r="G1831" s="826"/>
    </row>
    <row r="1832" spans="7:7" s="820" customFormat="1">
      <c r="G1832" s="826"/>
    </row>
    <row r="1833" spans="7:7" s="820" customFormat="1">
      <c r="G1833" s="826"/>
    </row>
    <row r="1834" spans="7:7" s="820" customFormat="1">
      <c r="G1834" s="826"/>
    </row>
    <row r="1835" spans="7:7" s="820" customFormat="1">
      <c r="G1835" s="826"/>
    </row>
    <row r="1836" spans="7:7" s="820" customFormat="1">
      <c r="G1836" s="826"/>
    </row>
    <row r="1837" spans="7:7" s="820" customFormat="1">
      <c r="G1837" s="826"/>
    </row>
    <row r="1838" spans="7:7" s="820" customFormat="1">
      <c r="G1838" s="826"/>
    </row>
    <row r="1839" spans="7:7" s="820" customFormat="1">
      <c r="G1839" s="826"/>
    </row>
    <row r="1840" spans="7:7" s="820" customFormat="1">
      <c r="G1840" s="826"/>
    </row>
    <row r="1841" spans="7:7" s="820" customFormat="1">
      <c r="G1841" s="826"/>
    </row>
    <row r="1842" spans="7:7" s="820" customFormat="1">
      <c r="G1842" s="826"/>
    </row>
    <row r="1843" spans="7:7" s="820" customFormat="1">
      <c r="G1843" s="826"/>
    </row>
    <row r="1844" spans="7:7" s="820" customFormat="1">
      <c r="G1844" s="826"/>
    </row>
    <row r="1845" spans="7:7" s="820" customFormat="1">
      <c r="G1845" s="826"/>
    </row>
    <row r="1846" spans="7:7" s="820" customFormat="1">
      <c r="G1846" s="826"/>
    </row>
    <row r="1847" spans="7:7" s="820" customFormat="1">
      <c r="G1847" s="826"/>
    </row>
    <row r="1848" spans="7:7" s="820" customFormat="1">
      <c r="G1848" s="826"/>
    </row>
    <row r="1849" spans="7:7" s="820" customFormat="1">
      <c r="G1849" s="826"/>
    </row>
    <row r="1850" spans="7:7" s="820" customFormat="1">
      <c r="G1850" s="826"/>
    </row>
    <row r="1851" spans="7:7" s="820" customFormat="1">
      <c r="G1851" s="826"/>
    </row>
    <row r="1852" spans="7:7" s="820" customFormat="1">
      <c r="G1852" s="826"/>
    </row>
    <row r="1853" spans="7:7" s="820" customFormat="1">
      <c r="G1853" s="826"/>
    </row>
    <row r="1854" spans="7:7" s="820" customFormat="1">
      <c r="G1854" s="826"/>
    </row>
    <row r="1855" spans="7:7" s="820" customFormat="1">
      <c r="G1855" s="826"/>
    </row>
    <row r="1856" spans="7:7" s="820" customFormat="1">
      <c r="G1856" s="826"/>
    </row>
    <row r="1857" spans="7:7" s="820" customFormat="1">
      <c r="G1857" s="826"/>
    </row>
    <row r="1858" spans="7:7" s="820" customFormat="1">
      <c r="G1858" s="826"/>
    </row>
    <row r="1859" spans="7:7" s="820" customFormat="1">
      <c r="G1859" s="826"/>
    </row>
    <row r="1860" spans="7:7" s="820" customFormat="1">
      <c r="G1860" s="826"/>
    </row>
    <row r="1861" spans="7:7" s="820" customFormat="1">
      <c r="G1861" s="826"/>
    </row>
    <row r="1862" spans="7:7" s="820" customFormat="1">
      <c r="G1862" s="826"/>
    </row>
    <row r="1863" spans="7:7" s="820" customFormat="1">
      <c r="G1863" s="826"/>
    </row>
    <row r="1864" spans="7:7" s="820" customFormat="1">
      <c r="G1864" s="826"/>
    </row>
    <row r="1865" spans="7:7" s="820" customFormat="1">
      <c r="G1865" s="826"/>
    </row>
    <row r="1866" spans="7:7" s="820" customFormat="1">
      <c r="G1866" s="826"/>
    </row>
    <row r="1867" spans="7:7" s="820" customFormat="1">
      <c r="G1867" s="826"/>
    </row>
    <row r="1868" spans="7:7" s="820" customFormat="1">
      <c r="G1868" s="826"/>
    </row>
    <row r="1869" spans="7:7" s="820" customFormat="1">
      <c r="G1869" s="826"/>
    </row>
    <row r="1870" spans="7:7" s="820" customFormat="1">
      <c r="G1870" s="826"/>
    </row>
    <row r="1871" spans="7:7" s="820" customFormat="1">
      <c r="G1871" s="826"/>
    </row>
    <row r="1872" spans="7:7" s="820" customFormat="1">
      <c r="G1872" s="826"/>
    </row>
    <row r="1873" spans="7:7" s="820" customFormat="1">
      <c r="G1873" s="826"/>
    </row>
    <row r="1874" spans="7:7" s="820" customFormat="1">
      <c r="G1874" s="826"/>
    </row>
    <row r="1875" spans="7:7" s="820" customFormat="1">
      <c r="G1875" s="826"/>
    </row>
    <row r="1876" spans="7:7" s="820" customFormat="1">
      <c r="G1876" s="826"/>
    </row>
    <row r="1877" spans="7:7" s="820" customFormat="1">
      <c r="G1877" s="826"/>
    </row>
    <row r="1878" spans="7:7" s="820" customFormat="1">
      <c r="G1878" s="826"/>
    </row>
    <row r="1879" spans="7:7" s="820" customFormat="1">
      <c r="G1879" s="826"/>
    </row>
    <row r="1880" spans="7:7" s="820" customFormat="1">
      <c r="G1880" s="826"/>
    </row>
    <row r="1881" spans="7:7" s="820" customFormat="1">
      <c r="G1881" s="826"/>
    </row>
    <row r="1882" spans="7:7" s="820" customFormat="1">
      <c r="G1882" s="826"/>
    </row>
    <row r="1883" spans="7:7" s="820" customFormat="1">
      <c r="G1883" s="826"/>
    </row>
    <row r="1884" spans="7:7" s="820" customFormat="1">
      <c r="G1884" s="826"/>
    </row>
    <row r="1885" spans="7:7" s="820" customFormat="1">
      <c r="G1885" s="826"/>
    </row>
    <row r="1886" spans="7:7" s="820" customFormat="1">
      <c r="G1886" s="826"/>
    </row>
    <row r="1887" spans="7:7" s="820" customFormat="1">
      <c r="G1887" s="826"/>
    </row>
    <row r="1888" spans="7:7" s="820" customFormat="1">
      <c r="G1888" s="826"/>
    </row>
    <row r="1889" spans="7:7" s="820" customFormat="1">
      <c r="G1889" s="826"/>
    </row>
    <row r="1890" spans="7:7" s="820" customFormat="1">
      <c r="G1890" s="826"/>
    </row>
    <row r="1891" spans="7:7" s="820" customFormat="1">
      <c r="G1891" s="826"/>
    </row>
    <row r="1892" spans="7:7" s="820" customFormat="1">
      <c r="G1892" s="826"/>
    </row>
    <row r="1893" spans="7:7" s="820" customFormat="1">
      <c r="G1893" s="826"/>
    </row>
    <row r="1894" spans="7:7" s="820" customFormat="1">
      <c r="G1894" s="826"/>
    </row>
    <row r="1895" spans="7:7" s="820" customFormat="1">
      <c r="G1895" s="826"/>
    </row>
    <row r="1896" spans="7:7" s="820" customFormat="1">
      <c r="G1896" s="826"/>
    </row>
    <row r="1897" spans="7:7" s="820" customFormat="1">
      <c r="G1897" s="826"/>
    </row>
    <row r="1898" spans="7:7" s="820" customFormat="1">
      <c r="G1898" s="826"/>
    </row>
    <row r="1899" spans="7:7" s="820" customFormat="1">
      <c r="G1899" s="826"/>
    </row>
    <row r="1900" spans="7:7" s="820" customFormat="1">
      <c r="G1900" s="826"/>
    </row>
    <row r="1901" spans="7:7" s="820" customFormat="1">
      <c r="G1901" s="826"/>
    </row>
    <row r="1902" spans="7:7" s="820" customFormat="1">
      <c r="G1902" s="826"/>
    </row>
    <row r="1903" spans="7:7" s="820" customFormat="1">
      <c r="G1903" s="826"/>
    </row>
    <row r="1904" spans="7:7" s="820" customFormat="1">
      <c r="G1904" s="826"/>
    </row>
    <row r="1905" spans="7:7" s="820" customFormat="1">
      <c r="G1905" s="826"/>
    </row>
    <row r="1906" spans="7:7" s="820" customFormat="1">
      <c r="G1906" s="826"/>
    </row>
    <row r="1907" spans="7:7" s="820" customFormat="1">
      <c r="G1907" s="826"/>
    </row>
    <row r="1908" spans="7:7" s="820" customFormat="1">
      <c r="G1908" s="826"/>
    </row>
    <row r="1909" spans="7:7" s="820" customFormat="1">
      <c r="G1909" s="826"/>
    </row>
    <row r="1910" spans="7:7" s="820" customFormat="1">
      <c r="G1910" s="826"/>
    </row>
    <row r="1911" spans="7:7" s="820" customFormat="1">
      <c r="G1911" s="826"/>
    </row>
    <row r="1912" spans="7:7" s="820" customFormat="1">
      <c r="G1912" s="826"/>
    </row>
    <row r="1913" spans="7:7" s="820" customFormat="1">
      <c r="G1913" s="826"/>
    </row>
    <row r="1914" spans="7:7" s="820" customFormat="1">
      <c r="G1914" s="826"/>
    </row>
    <row r="1915" spans="7:7" s="820" customFormat="1">
      <c r="G1915" s="826"/>
    </row>
    <row r="1916" spans="7:7" s="820" customFormat="1">
      <c r="G1916" s="826"/>
    </row>
    <row r="1917" spans="7:7" s="820" customFormat="1">
      <c r="G1917" s="826"/>
    </row>
    <row r="1918" spans="7:7" s="820" customFormat="1">
      <c r="G1918" s="826"/>
    </row>
    <row r="1919" spans="7:7" s="820" customFormat="1">
      <c r="G1919" s="826"/>
    </row>
    <row r="1920" spans="7:7" s="820" customFormat="1">
      <c r="G1920" s="826"/>
    </row>
    <row r="1921" spans="7:7" s="820" customFormat="1">
      <c r="G1921" s="826"/>
    </row>
    <row r="1922" spans="7:7" s="820" customFormat="1">
      <c r="G1922" s="826"/>
    </row>
    <row r="1923" spans="7:7" s="820" customFormat="1">
      <c r="G1923" s="826"/>
    </row>
    <row r="1924" spans="7:7" s="820" customFormat="1">
      <c r="G1924" s="826"/>
    </row>
    <row r="1925" spans="7:7" s="820" customFormat="1">
      <c r="G1925" s="826"/>
    </row>
    <row r="1926" spans="7:7" s="820" customFormat="1">
      <c r="G1926" s="826"/>
    </row>
    <row r="1927" spans="7:7" s="820" customFormat="1">
      <c r="G1927" s="826"/>
    </row>
    <row r="1928" spans="7:7" s="820" customFormat="1">
      <c r="G1928" s="826"/>
    </row>
    <row r="1929" spans="7:7" s="820" customFormat="1">
      <c r="G1929" s="826"/>
    </row>
    <row r="1930" spans="7:7" s="820" customFormat="1">
      <c r="G1930" s="826"/>
    </row>
    <row r="1931" spans="7:7" s="820" customFormat="1">
      <c r="G1931" s="826"/>
    </row>
    <row r="1932" spans="7:7" s="820" customFormat="1">
      <c r="G1932" s="826"/>
    </row>
    <row r="1933" spans="7:7" s="820" customFormat="1">
      <c r="G1933" s="826"/>
    </row>
    <row r="1934" spans="7:7" s="820" customFormat="1">
      <c r="G1934" s="826"/>
    </row>
    <row r="1935" spans="7:7" s="820" customFormat="1">
      <c r="G1935" s="826"/>
    </row>
    <row r="1936" spans="7:7" s="820" customFormat="1">
      <c r="G1936" s="826"/>
    </row>
    <row r="1937" spans="7:7" s="820" customFormat="1">
      <c r="G1937" s="826"/>
    </row>
    <row r="1938" spans="7:7" s="820" customFormat="1">
      <c r="G1938" s="826"/>
    </row>
    <row r="1939" spans="7:7" s="820" customFormat="1">
      <c r="G1939" s="826"/>
    </row>
    <row r="1940" spans="7:7" s="820" customFormat="1">
      <c r="G1940" s="826"/>
    </row>
    <row r="1941" spans="7:7" s="820" customFormat="1">
      <c r="G1941" s="826"/>
    </row>
    <row r="1942" spans="7:7" s="820" customFormat="1">
      <c r="G1942" s="826"/>
    </row>
    <row r="1943" spans="7:7" s="820" customFormat="1">
      <c r="G1943" s="826"/>
    </row>
    <row r="1944" spans="7:7" s="820" customFormat="1">
      <c r="G1944" s="826"/>
    </row>
    <row r="1945" spans="7:7" s="820" customFormat="1">
      <c r="G1945" s="826"/>
    </row>
    <row r="1946" spans="7:7" s="820" customFormat="1">
      <c r="G1946" s="826"/>
    </row>
    <row r="1947" spans="7:7" s="820" customFormat="1">
      <c r="G1947" s="826"/>
    </row>
    <row r="1948" spans="7:7" s="820" customFormat="1">
      <c r="G1948" s="826"/>
    </row>
    <row r="1949" spans="7:7" s="820" customFormat="1">
      <c r="G1949" s="826"/>
    </row>
    <row r="1950" spans="7:7" s="820" customFormat="1">
      <c r="G1950" s="826"/>
    </row>
    <row r="1951" spans="7:7" s="820" customFormat="1">
      <c r="G1951" s="826"/>
    </row>
    <row r="1952" spans="7:7" s="820" customFormat="1">
      <c r="G1952" s="826"/>
    </row>
    <row r="1953" spans="7:7" s="820" customFormat="1">
      <c r="G1953" s="826"/>
    </row>
    <row r="1954" spans="7:7" s="820" customFormat="1">
      <c r="G1954" s="826"/>
    </row>
    <row r="1955" spans="7:7" s="820" customFormat="1">
      <c r="G1955" s="826"/>
    </row>
    <row r="1956" spans="7:7" s="820" customFormat="1">
      <c r="G1956" s="826"/>
    </row>
    <row r="1957" spans="7:7" s="820" customFormat="1">
      <c r="G1957" s="826"/>
    </row>
    <row r="1958" spans="7:7" s="820" customFormat="1">
      <c r="G1958" s="826"/>
    </row>
    <row r="1959" spans="7:7" s="820" customFormat="1">
      <c r="G1959" s="826"/>
    </row>
    <row r="1960" spans="7:7" s="820" customFormat="1">
      <c r="G1960" s="826"/>
    </row>
    <row r="1961" spans="7:7" s="820" customFormat="1">
      <c r="G1961" s="826"/>
    </row>
    <row r="1962" spans="7:7" s="820" customFormat="1">
      <c r="G1962" s="826"/>
    </row>
    <row r="1963" spans="7:7" s="820" customFormat="1">
      <c r="G1963" s="826"/>
    </row>
    <row r="1964" spans="7:7" s="820" customFormat="1">
      <c r="G1964" s="826"/>
    </row>
    <row r="1965" spans="7:7" s="820" customFormat="1">
      <c r="G1965" s="826"/>
    </row>
    <row r="1966" spans="7:7" s="820" customFormat="1">
      <c r="G1966" s="826"/>
    </row>
    <row r="1967" spans="7:7" s="820" customFormat="1">
      <c r="G1967" s="826"/>
    </row>
    <row r="1968" spans="7:7" s="820" customFormat="1">
      <c r="G1968" s="826"/>
    </row>
    <row r="1969" spans="7:7" s="820" customFormat="1">
      <c r="G1969" s="826"/>
    </row>
    <row r="1970" spans="7:7" s="820" customFormat="1">
      <c r="G1970" s="826"/>
    </row>
    <row r="1971" spans="7:7" s="820" customFormat="1">
      <c r="G1971" s="826"/>
    </row>
    <row r="1972" spans="7:7" s="820" customFormat="1">
      <c r="G1972" s="826"/>
    </row>
    <row r="1973" spans="7:7" s="820" customFormat="1">
      <c r="G1973" s="826"/>
    </row>
    <row r="1974" spans="7:7" s="820" customFormat="1">
      <c r="G1974" s="826"/>
    </row>
    <row r="1975" spans="7:7" s="820" customFormat="1">
      <c r="G1975" s="826"/>
    </row>
    <row r="1976" spans="7:7" s="820" customFormat="1">
      <c r="G1976" s="826"/>
    </row>
    <row r="1977" spans="7:7" s="820" customFormat="1">
      <c r="G1977" s="826"/>
    </row>
    <row r="1978" spans="7:7" s="820" customFormat="1">
      <c r="G1978" s="826"/>
    </row>
    <row r="1979" spans="7:7" s="820" customFormat="1">
      <c r="G1979" s="826"/>
    </row>
    <row r="1980" spans="7:7" s="820" customFormat="1">
      <c r="G1980" s="826"/>
    </row>
    <row r="1981" spans="7:7" s="820" customFormat="1">
      <c r="G1981" s="826"/>
    </row>
    <row r="1982" spans="7:7" s="820" customFormat="1">
      <c r="G1982" s="826"/>
    </row>
    <row r="1983" spans="7:7" s="820" customFormat="1">
      <c r="G1983" s="826"/>
    </row>
    <row r="1984" spans="7:7" s="820" customFormat="1">
      <c r="G1984" s="826"/>
    </row>
    <row r="1985" spans="7:7" s="820" customFormat="1">
      <c r="G1985" s="826"/>
    </row>
    <row r="1986" spans="7:7" s="820" customFormat="1">
      <c r="G1986" s="826"/>
    </row>
    <row r="1987" spans="7:7" s="820" customFormat="1">
      <c r="G1987" s="826"/>
    </row>
    <row r="1988" spans="7:7" s="820" customFormat="1">
      <c r="G1988" s="826"/>
    </row>
    <row r="1989" spans="7:7" s="820" customFormat="1">
      <c r="G1989" s="826"/>
    </row>
    <row r="1990" spans="7:7" s="820" customFormat="1">
      <c r="G1990" s="826"/>
    </row>
    <row r="1991" spans="7:7" s="820" customFormat="1">
      <c r="G1991" s="826"/>
    </row>
    <row r="1992" spans="7:7" s="820" customFormat="1">
      <c r="G1992" s="826"/>
    </row>
    <row r="1993" spans="7:7" s="820" customFormat="1">
      <c r="G1993" s="826"/>
    </row>
    <row r="1994" spans="7:7" s="820" customFormat="1">
      <c r="G1994" s="826"/>
    </row>
    <row r="1995" spans="7:7" s="820" customFormat="1">
      <c r="G1995" s="826"/>
    </row>
    <row r="1996" spans="7:7" s="820" customFormat="1">
      <c r="G1996" s="826"/>
    </row>
    <row r="1997" spans="7:7" s="820" customFormat="1">
      <c r="G1997" s="826"/>
    </row>
    <row r="1998" spans="7:7" s="820" customFormat="1">
      <c r="G1998" s="826"/>
    </row>
    <row r="1999" spans="7:7" s="820" customFormat="1">
      <c r="G1999" s="826"/>
    </row>
    <row r="2000" spans="7:7" s="820" customFormat="1">
      <c r="G2000" s="826"/>
    </row>
    <row r="2001" spans="7:7" s="820" customFormat="1">
      <c r="G2001" s="826"/>
    </row>
    <row r="2002" spans="7:7" s="820" customFormat="1">
      <c r="G2002" s="826"/>
    </row>
    <row r="2003" spans="7:7" s="820" customFormat="1">
      <c r="G2003" s="826"/>
    </row>
    <row r="2004" spans="7:7" s="820" customFormat="1">
      <c r="G2004" s="826"/>
    </row>
    <row r="2005" spans="7:7" s="820" customFormat="1">
      <c r="G2005" s="826"/>
    </row>
    <row r="2006" spans="7:7" s="820" customFormat="1">
      <c r="G2006" s="826"/>
    </row>
    <row r="2007" spans="7:7" s="820" customFormat="1">
      <c r="G2007" s="826"/>
    </row>
    <row r="2008" spans="7:7" s="820" customFormat="1">
      <c r="G2008" s="826"/>
    </row>
    <row r="2009" spans="7:7" s="820" customFormat="1">
      <c r="G2009" s="826"/>
    </row>
    <row r="2010" spans="7:7" s="820" customFormat="1">
      <c r="G2010" s="826"/>
    </row>
    <row r="2011" spans="7:7" s="820" customFormat="1">
      <c r="G2011" s="826"/>
    </row>
    <row r="2012" spans="7:7" s="820" customFormat="1">
      <c r="G2012" s="826"/>
    </row>
    <row r="2013" spans="7:7" s="820" customFormat="1">
      <c r="G2013" s="826"/>
    </row>
    <row r="2014" spans="7:7" s="820" customFormat="1">
      <c r="G2014" s="826"/>
    </row>
    <row r="2015" spans="7:7" s="820" customFormat="1">
      <c r="G2015" s="826"/>
    </row>
    <row r="2016" spans="7:7" s="820" customFormat="1">
      <c r="G2016" s="826"/>
    </row>
    <row r="2017" spans="7:7" s="820" customFormat="1">
      <c r="G2017" s="826"/>
    </row>
    <row r="2018" spans="7:7" s="820" customFormat="1">
      <c r="G2018" s="826"/>
    </row>
    <row r="2019" spans="7:7" s="820" customFormat="1">
      <c r="G2019" s="826"/>
    </row>
    <row r="2020" spans="7:7" s="820" customFormat="1">
      <c r="G2020" s="826"/>
    </row>
    <row r="2021" spans="7:7" s="820" customFormat="1">
      <c r="G2021" s="826"/>
    </row>
    <row r="2022" spans="7:7" s="820" customFormat="1">
      <c r="G2022" s="826"/>
    </row>
    <row r="2023" spans="7:7" s="820" customFormat="1">
      <c r="G2023" s="826"/>
    </row>
    <row r="2024" spans="7:7" s="820" customFormat="1">
      <c r="G2024" s="826"/>
    </row>
    <row r="2025" spans="7:7" s="820" customFormat="1">
      <c r="G2025" s="826"/>
    </row>
    <row r="2026" spans="7:7" s="820" customFormat="1">
      <c r="G2026" s="826"/>
    </row>
    <row r="2027" spans="7:7" s="820" customFormat="1">
      <c r="G2027" s="826"/>
    </row>
    <row r="2028" spans="7:7" s="820" customFormat="1">
      <c r="G2028" s="826"/>
    </row>
    <row r="2029" spans="7:7" s="820" customFormat="1">
      <c r="G2029" s="826"/>
    </row>
    <row r="2030" spans="7:7" s="820" customFormat="1">
      <c r="G2030" s="826"/>
    </row>
    <row r="2031" spans="7:7" s="820" customFormat="1">
      <c r="G2031" s="826"/>
    </row>
    <row r="2032" spans="7:7" s="820" customFormat="1">
      <c r="G2032" s="826"/>
    </row>
    <row r="2033" spans="6:26" s="820" customFormat="1">
      <c r="G2033" s="826"/>
    </row>
    <row r="2034" spans="6:26" s="820" customFormat="1">
      <c r="G2034" s="826"/>
    </row>
    <row r="2035" spans="6:26">
      <c r="F2035" s="920"/>
      <c r="G2035" s="826"/>
      <c r="H2035" s="820"/>
      <c r="J2035" s="820"/>
      <c r="K2035" s="820"/>
      <c r="L2035" s="820"/>
      <c r="M2035" s="820"/>
      <c r="N2035" s="820"/>
      <c r="O2035" s="820"/>
      <c r="P2035" s="820"/>
      <c r="Q2035" s="820"/>
      <c r="R2035" s="820"/>
      <c r="S2035" s="820"/>
      <c r="T2035" s="820"/>
      <c r="U2035" s="820"/>
      <c r="V2035" s="820"/>
      <c r="W2035" s="820"/>
      <c r="X2035" s="820"/>
      <c r="Y2035" s="820"/>
      <c r="Z2035" s="820"/>
    </row>
    <row r="2036" spans="6:26">
      <c r="G2036" s="826"/>
      <c r="H2036" s="820"/>
      <c r="J2036" s="820"/>
      <c r="K2036" s="820"/>
      <c r="L2036" s="820"/>
      <c r="M2036" s="820"/>
      <c r="N2036" s="820"/>
      <c r="O2036" s="820"/>
      <c r="P2036" s="820"/>
      <c r="Q2036" s="820"/>
      <c r="R2036" s="820"/>
      <c r="S2036" s="820"/>
      <c r="T2036" s="820"/>
      <c r="U2036" s="820"/>
      <c r="V2036" s="820"/>
      <c r="W2036" s="820"/>
      <c r="X2036" s="820"/>
      <c r="Y2036" s="820"/>
      <c r="Z2036" s="820"/>
    </row>
    <row r="2037" spans="6:26">
      <c r="G2037" s="826"/>
      <c r="H2037" s="820"/>
      <c r="J2037" s="820"/>
      <c r="K2037" s="820"/>
      <c r="L2037" s="820"/>
      <c r="M2037" s="820"/>
      <c r="N2037" s="820"/>
      <c r="O2037" s="820"/>
      <c r="P2037" s="820"/>
      <c r="Q2037" s="820"/>
      <c r="R2037" s="820"/>
      <c r="S2037" s="820"/>
      <c r="T2037" s="820"/>
      <c r="U2037" s="820"/>
      <c r="V2037" s="820"/>
      <c r="W2037" s="820"/>
      <c r="X2037" s="820"/>
      <c r="Y2037" s="820"/>
      <c r="Z2037" s="820"/>
    </row>
    <row r="2038" spans="6:26">
      <c r="G2038" s="826"/>
      <c r="H2038" s="820"/>
      <c r="J2038" s="820"/>
      <c r="K2038" s="820"/>
      <c r="L2038" s="820"/>
      <c r="M2038" s="820"/>
      <c r="N2038" s="820"/>
      <c r="O2038" s="820"/>
      <c r="P2038" s="820"/>
      <c r="Q2038" s="820"/>
      <c r="R2038" s="820"/>
      <c r="S2038" s="820"/>
      <c r="T2038" s="820"/>
      <c r="U2038" s="820"/>
      <c r="V2038" s="820"/>
      <c r="W2038" s="820"/>
      <c r="X2038" s="820"/>
      <c r="Y2038" s="820"/>
      <c r="Z2038" s="820"/>
    </row>
    <row r="2039" spans="6:26">
      <c r="G2039" s="826"/>
      <c r="H2039" s="820"/>
      <c r="J2039" s="820"/>
      <c r="K2039" s="820"/>
      <c r="L2039" s="820"/>
      <c r="M2039" s="820"/>
      <c r="N2039" s="820"/>
      <c r="O2039" s="820"/>
      <c r="P2039" s="820"/>
      <c r="Q2039" s="820"/>
      <c r="R2039" s="820"/>
      <c r="S2039" s="820"/>
      <c r="T2039" s="820"/>
      <c r="U2039" s="820"/>
      <c r="V2039" s="820"/>
      <c r="W2039" s="820"/>
      <c r="X2039" s="820"/>
      <c r="Y2039" s="820"/>
      <c r="Z2039" s="820"/>
    </row>
    <row r="2040" spans="6:26">
      <c r="G2040" s="826"/>
      <c r="H2040" s="820"/>
      <c r="J2040" s="820"/>
      <c r="K2040" s="820"/>
      <c r="L2040" s="820"/>
      <c r="M2040" s="820"/>
      <c r="N2040" s="820"/>
      <c r="O2040" s="820"/>
      <c r="P2040" s="820"/>
      <c r="Q2040" s="820"/>
      <c r="R2040" s="820"/>
      <c r="S2040" s="820"/>
      <c r="T2040" s="820"/>
      <c r="U2040" s="820"/>
      <c r="V2040" s="820"/>
      <c r="W2040" s="820"/>
      <c r="X2040" s="820"/>
      <c r="Y2040" s="820"/>
      <c r="Z2040" s="820"/>
    </row>
    <row r="2041" spans="6:26">
      <c r="G2041" s="826"/>
      <c r="H2041" s="820"/>
      <c r="J2041" s="820"/>
      <c r="K2041" s="820"/>
      <c r="L2041" s="820"/>
      <c r="M2041" s="820"/>
      <c r="N2041" s="820"/>
      <c r="O2041" s="820"/>
      <c r="P2041" s="820"/>
      <c r="Q2041" s="820"/>
      <c r="R2041" s="820"/>
      <c r="S2041" s="820"/>
      <c r="T2041" s="820"/>
      <c r="U2041" s="820"/>
      <c r="V2041" s="820"/>
      <c r="W2041" s="820"/>
      <c r="X2041" s="820"/>
      <c r="Y2041" s="820"/>
      <c r="Z2041" s="820"/>
    </row>
    <row r="2042" spans="6:26">
      <c r="G2042" s="826"/>
      <c r="H2042" s="820"/>
      <c r="J2042" s="820"/>
      <c r="K2042" s="820"/>
      <c r="L2042" s="820"/>
      <c r="M2042" s="820"/>
      <c r="N2042" s="820"/>
      <c r="O2042" s="820"/>
      <c r="P2042" s="820"/>
      <c r="Q2042" s="820"/>
      <c r="R2042" s="820"/>
      <c r="S2042" s="820"/>
      <c r="T2042" s="820"/>
      <c r="U2042" s="820"/>
      <c r="V2042" s="820"/>
      <c r="W2042" s="820"/>
      <c r="X2042" s="820"/>
      <c r="Y2042" s="820"/>
      <c r="Z2042" s="820"/>
    </row>
    <row r="2043" spans="6:26">
      <c r="G2043" s="826"/>
      <c r="H2043" s="820"/>
      <c r="J2043" s="820"/>
      <c r="K2043" s="820"/>
      <c r="L2043" s="820"/>
      <c r="M2043" s="820"/>
      <c r="N2043" s="820"/>
      <c r="O2043" s="820"/>
      <c r="P2043" s="820"/>
      <c r="Q2043" s="820"/>
      <c r="R2043" s="820"/>
      <c r="S2043" s="820"/>
      <c r="T2043" s="820"/>
      <c r="U2043" s="820"/>
      <c r="V2043" s="820"/>
      <c r="W2043" s="820"/>
      <c r="X2043" s="820"/>
      <c r="Y2043" s="820"/>
      <c r="Z2043" s="820"/>
    </row>
    <row r="2044" spans="6:26">
      <c r="G2044" s="826"/>
      <c r="H2044" s="820"/>
      <c r="J2044" s="820"/>
      <c r="K2044" s="820"/>
      <c r="L2044" s="820"/>
      <c r="M2044" s="820"/>
      <c r="N2044" s="820"/>
      <c r="O2044" s="820"/>
      <c r="P2044" s="820"/>
      <c r="Q2044" s="820"/>
      <c r="R2044" s="820"/>
      <c r="S2044" s="820"/>
      <c r="T2044" s="820"/>
      <c r="U2044" s="820"/>
      <c r="V2044" s="820"/>
      <c r="W2044" s="820"/>
      <c r="X2044" s="820"/>
      <c r="Y2044" s="820"/>
      <c r="Z2044" s="820"/>
    </row>
    <row r="2045" spans="6:26">
      <c r="G2045" s="826"/>
      <c r="H2045" s="820"/>
      <c r="J2045" s="820"/>
      <c r="K2045" s="820"/>
      <c r="L2045" s="820"/>
      <c r="M2045" s="820"/>
      <c r="N2045" s="820"/>
      <c r="O2045" s="820"/>
      <c r="P2045" s="820"/>
      <c r="Q2045" s="820"/>
      <c r="R2045" s="820"/>
      <c r="S2045" s="820"/>
      <c r="T2045" s="820"/>
      <c r="U2045" s="820"/>
      <c r="V2045" s="820"/>
      <c r="W2045" s="820"/>
      <c r="X2045" s="820"/>
      <c r="Y2045" s="820"/>
      <c r="Z2045" s="820"/>
    </row>
    <row r="2046" spans="6:26">
      <c r="G2046" s="826"/>
      <c r="H2046" s="820"/>
      <c r="J2046" s="820"/>
      <c r="K2046" s="820"/>
      <c r="L2046" s="820"/>
      <c r="M2046" s="820"/>
      <c r="N2046" s="820"/>
      <c r="O2046" s="820"/>
      <c r="P2046" s="820"/>
      <c r="Q2046" s="820"/>
      <c r="R2046" s="820"/>
      <c r="S2046" s="820"/>
      <c r="T2046" s="820"/>
      <c r="U2046" s="820"/>
      <c r="V2046" s="820"/>
      <c r="W2046" s="820"/>
      <c r="X2046" s="820"/>
      <c r="Y2046" s="820"/>
      <c r="Z2046" s="820"/>
    </row>
    <row r="2047" spans="6:26">
      <c r="G2047" s="826"/>
      <c r="H2047" s="820"/>
      <c r="J2047" s="820"/>
      <c r="K2047" s="820"/>
      <c r="L2047" s="820"/>
      <c r="M2047" s="820"/>
      <c r="N2047" s="820"/>
      <c r="O2047" s="820"/>
      <c r="P2047" s="820"/>
      <c r="Q2047" s="820"/>
      <c r="R2047" s="820"/>
      <c r="S2047" s="820"/>
      <c r="T2047" s="820"/>
      <c r="U2047" s="820"/>
      <c r="V2047" s="820"/>
      <c r="W2047" s="820"/>
      <c r="X2047" s="820"/>
      <c r="Y2047" s="820"/>
      <c r="Z2047" s="820"/>
    </row>
    <row r="2048" spans="6:26">
      <c r="G2048" s="826"/>
      <c r="H2048" s="820"/>
      <c r="J2048" s="820"/>
      <c r="K2048" s="820"/>
      <c r="L2048" s="820"/>
      <c r="M2048" s="820"/>
      <c r="N2048" s="820"/>
      <c r="O2048" s="820"/>
      <c r="P2048" s="820"/>
      <c r="Q2048" s="820"/>
      <c r="R2048" s="820"/>
      <c r="S2048" s="820"/>
      <c r="T2048" s="820"/>
      <c r="U2048" s="820"/>
      <c r="V2048" s="820"/>
      <c r="W2048" s="820"/>
      <c r="X2048" s="820"/>
      <c r="Y2048" s="820"/>
      <c r="Z2048" s="820"/>
    </row>
    <row r="2049" spans="7:26">
      <c r="G2049" s="826"/>
      <c r="H2049" s="820"/>
      <c r="J2049" s="820"/>
      <c r="K2049" s="820"/>
      <c r="L2049" s="820"/>
      <c r="M2049" s="820"/>
      <c r="N2049" s="820"/>
      <c r="O2049" s="820"/>
      <c r="P2049" s="820"/>
      <c r="Q2049" s="820"/>
      <c r="R2049" s="820"/>
      <c r="S2049" s="820"/>
      <c r="T2049" s="820"/>
      <c r="U2049" s="820"/>
      <c r="V2049" s="820"/>
      <c r="W2049" s="820"/>
      <c r="X2049" s="820"/>
      <c r="Y2049" s="820"/>
      <c r="Z2049" s="820"/>
    </row>
    <row r="2050" spans="7:26">
      <c r="G2050" s="826"/>
      <c r="H2050" s="820"/>
      <c r="J2050" s="820"/>
      <c r="K2050" s="820"/>
      <c r="L2050" s="820"/>
      <c r="M2050" s="820"/>
      <c r="N2050" s="820"/>
      <c r="O2050" s="820"/>
      <c r="P2050" s="820"/>
      <c r="Q2050" s="820"/>
      <c r="R2050" s="820"/>
      <c r="S2050" s="820"/>
      <c r="T2050" s="820"/>
      <c r="U2050" s="820"/>
      <c r="V2050" s="820"/>
      <c r="W2050" s="820"/>
      <c r="X2050" s="820"/>
      <c r="Y2050" s="820"/>
      <c r="Z2050" s="820"/>
    </row>
    <row r="2051" spans="7:26">
      <c r="G2051" s="826"/>
      <c r="H2051" s="820"/>
      <c r="J2051" s="820"/>
      <c r="K2051" s="820"/>
      <c r="L2051" s="820"/>
      <c r="M2051" s="820"/>
      <c r="N2051" s="820"/>
      <c r="O2051" s="820"/>
      <c r="P2051" s="820"/>
      <c r="Q2051" s="820"/>
      <c r="R2051" s="820"/>
      <c r="S2051" s="820"/>
      <c r="T2051" s="820"/>
      <c r="U2051" s="820"/>
      <c r="V2051" s="820"/>
      <c r="W2051" s="820"/>
      <c r="X2051" s="820"/>
      <c r="Y2051" s="820"/>
      <c r="Z2051" s="820"/>
    </row>
    <row r="2052" spans="7:26">
      <c r="G2052" s="826"/>
      <c r="H2052" s="820"/>
      <c r="J2052" s="820"/>
      <c r="K2052" s="820"/>
      <c r="L2052" s="820"/>
      <c r="M2052" s="820"/>
      <c r="N2052" s="820"/>
      <c r="O2052" s="820"/>
      <c r="P2052" s="820"/>
      <c r="Q2052" s="820"/>
      <c r="R2052" s="820"/>
      <c r="S2052" s="820"/>
      <c r="T2052" s="820"/>
      <c r="U2052" s="820"/>
      <c r="V2052" s="820"/>
      <c r="W2052" s="820"/>
      <c r="X2052" s="820"/>
      <c r="Y2052" s="820"/>
      <c r="Z2052" s="820"/>
    </row>
    <row r="2053" spans="7:26">
      <c r="G2053" s="826"/>
      <c r="H2053" s="820"/>
      <c r="J2053" s="820"/>
      <c r="K2053" s="820"/>
      <c r="L2053" s="820"/>
      <c r="M2053" s="820"/>
      <c r="N2053" s="820"/>
      <c r="O2053" s="820"/>
      <c r="P2053" s="820"/>
      <c r="Q2053" s="820"/>
      <c r="R2053" s="820"/>
      <c r="S2053" s="820"/>
      <c r="T2053" s="820"/>
      <c r="U2053" s="820"/>
      <c r="V2053" s="820"/>
      <c r="W2053" s="820"/>
      <c r="X2053" s="820"/>
      <c r="Y2053" s="820"/>
      <c r="Z2053" s="820"/>
    </row>
    <row r="2054" spans="7:26">
      <c r="G2054" s="826"/>
      <c r="H2054" s="820"/>
      <c r="J2054" s="820"/>
      <c r="K2054" s="820"/>
      <c r="L2054" s="820"/>
      <c r="M2054" s="820"/>
      <c r="N2054" s="820"/>
      <c r="O2054" s="820"/>
      <c r="P2054" s="820"/>
      <c r="Q2054" s="820"/>
      <c r="R2054" s="820"/>
      <c r="S2054" s="820"/>
      <c r="T2054" s="820"/>
      <c r="U2054" s="820"/>
      <c r="V2054" s="820"/>
      <c r="W2054" s="820"/>
      <c r="X2054" s="820"/>
      <c r="Y2054" s="820"/>
      <c r="Z2054" s="820"/>
    </row>
    <row r="2055" spans="7:26">
      <c r="G2055" s="826"/>
      <c r="H2055" s="820"/>
      <c r="J2055" s="820"/>
      <c r="K2055" s="820"/>
      <c r="L2055" s="820"/>
      <c r="M2055" s="820"/>
      <c r="N2055" s="820"/>
      <c r="O2055" s="820"/>
      <c r="P2055" s="820"/>
      <c r="Q2055" s="820"/>
      <c r="R2055" s="820"/>
      <c r="S2055" s="820"/>
      <c r="T2055" s="820"/>
      <c r="U2055" s="820"/>
      <c r="V2055" s="820"/>
      <c r="W2055" s="820"/>
      <c r="X2055" s="820"/>
      <c r="Y2055" s="820"/>
      <c r="Z2055" s="820"/>
    </row>
    <row r="2056" spans="7:26">
      <c r="G2056" s="826"/>
      <c r="H2056" s="820"/>
      <c r="J2056" s="820"/>
      <c r="K2056" s="820"/>
      <c r="L2056" s="820"/>
      <c r="M2056" s="820"/>
      <c r="N2056" s="820"/>
      <c r="O2056" s="820"/>
      <c r="P2056" s="820"/>
      <c r="Q2056" s="820"/>
      <c r="R2056" s="820"/>
      <c r="S2056" s="820"/>
      <c r="T2056" s="820"/>
      <c r="U2056" s="820"/>
      <c r="V2056" s="820"/>
      <c r="W2056" s="820"/>
      <c r="X2056" s="820"/>
      <c r="Y2056" s="820"/>
      <c r="Z2056" s="820"/>
    </row>
    <row r="2057" spans="7:26">
      <c r="G2057" s="826"/>
      <c r="H2057" s="820"/>
      <c r="J2057" s="820"/>
      <c r="K2057" s="820"/>
      <c r="L2057" s="820"/>
      <c r="M2057" s="820"/>
      <c r="N2057" s="820"/>
      <c r="O2057" s="820"/>
      <c r="P2057" s="820"/>
      <c r="Q2057" s="820"/>
      <c r="R2057" s="820"/>
      <c r="S2057" s="820"/>
      <c r="T2057" s="820"/>
      <c r="U2057" s="820"/>
      <c r="V2057" s="820"/>
      <c r="W2057" s="820"/>
      <c r="X2057" s="820"/>
      <c r="Y2057" s="820"/>
      <c r="Z2057" s="820"/>
    </row>
    <row r="2058" spans="7:26">
      <c r="G2058" s="826"/>
      <c r="H2058" s="820"/>
      <c r="J2058" s="820"/>
      <c r="K2058" s="820"/>
      <c r="L2058" s="820"/>
      <c r="M2058" s="820"/>
      <c r="N2058" s="820"/>
      <c r="O2058" s="820"/>
      <c r="P2058" s="820"/>
      <c r="Q2058" s="820"/>
      <c r="R2058" s="820"/>
      <c r="S2058" s="820"/>
      <c r="T2058" s="820"/>
      <c r="U2058" s="820"/>
      <c r="V2058" s="820"/>
      <c r="W2058" s="820"/>
      <c r="X2058" s="820"/>
      <c r="Y2058" s="820"/>
      <c r="Z2058" s="820"/>
    </row>
    <row r="2059" spans="7:26">
      <c r="G2059" s="826"/>
      <c r="H2059" s="820"/>
      <c r="J2059" s="820"/>
      <c r="K2059" s="820"/>
      <c r="L2059" s="820"/>
      <c r="M2059" s="820"/>
      <c r="N2059" s="820"/>
      <c r="O2059" s="820"/>
      <c r="P2059" s="820"/>
      <c r="Q2059" s="820"/>
      <c r="R2059" s="820"/>
      <c r="S2059" s="820"/>
      <c r="T2059" s="820"/>
      <c r="U2059" s="820"/>
      <c r="V2059" s="820"/>
      <c r="W2059" s="820"/>
      <c r="X2059" s="820"/>
      <c r="Y2059" s="820"/>
      <c r="Z2059" s="820"/>
    </row>
    <row r="2060" spans="7:26">
      <c r="G2060" s="826"/>
      <c r="H2060" s="820"/>
      <c r="J2060" s="820"/>
      <c r="K2060" s="820"/>
      <c r="L2060" s="820"/>
      <c r="M2060" s="820"/>
      <c r="N2060" s="820"/>
      <c r="O2060" s="820"/>
      <c r="P2060" s="820"/>
      <c r="Q2060" s="820"/>
      <c r="R2060" s="820"/>
      <c r="S2060" s="820"/>
      <c r="T2060" s="820"/>
      <c r="U2060" s="820"/>
      <c r="V2060" s="820"/>
      <c r="W2060" s="820"/>
      <c r="X2060" s="820"/>
      <c r="Y2060" s="820"/>
      <c r="Z2060" s="820"/>
    </row>
    <row r="2061" spans="7:26">
      <c r="G2061" s="826"/>
      <c r="H2061" s="820"/>
      <c r="J2061" s="820"/>
      <c r="K2061" s="820"/>
      <c r="L2061" s="820"/>
      <c r="M2061" s="820"/>
      <c r="N2061" s="820"/>
      <c r="O2061" s="820"/>
      <c r="P2061" s="820"/>
      <c r="Q2061" s="820"/>
      <c r="R2061" s="820"/>
      <c r="S2061" s="820"/>
      <c r="T2061" s="820"/>
      <c r="U2061" s="820"/>
      <c r="V2061" s="820"/>
      <c r="W2061" s="820"/>
      <c r="X2061" s="820"/>
      <c r="Y2061" s="820"/>
      <c r="Z2061" s="820"/>
    </row>
    <row r="2062" spans="7:26">
      <c r="G2062" s="826"/>
      <c r="H2062" s="820"/>
      <c r="J2062" s="820"/>
      <c r="K2062" s="820"/>
      <c r="L2062" s="820"/>
      <c r="M2062" s="820"/>
      <c r="N2062" s="820"/>
      <c r="O2062" s="820"/>
      <c r="P2062" s="820"/>
      <c r="Q2062" s="820"/>
      <c r="R2062" s="820"/>
      <c r="S2062" s="820"/>
      <c r="T2062" s="820"/>
      <c r="U2062" s="820"/>
      <c r="V2062" s="820"/>
      <c r="W2062" s="820"/>
      <c r="X2062" s="820"/>
      <c r="Y2062" s="820"/>
      <c r="Z2062" s="820"/>
    </row>
    <row r="2063" spans="7:26">
      <c r="G2063" s="826"/>
      <c r="H2063" s="820"/>
      <c r="J2063" s="820"/>
      <c r="K2063" s="820"/>
      <c r="L2063" s="820"/>
      <c r="M2063" s="820"/>
      <c r="N2063" s="820"/>
      <c r="O2063" s="820"/>
      <c r="P2063" s="820"/>
      <c r="Q2063" s="820"/>
      <c r="R2063" s="820"/>
      <c r="S2063" s="820"/>
      <c r="T2063" s="820"/>
      <c r="U2063" s="820"/>
      <c r="V2063" s="820"/>
      <c r="W2063" s="820"/>
      <c r="X2063" s="820"/>
      <c r="Y2063" s="820"/>
      <c r="Z2063" s="820"/>
    </row>
    <row r="2064" spans="7:26">
      <c r="G2064" s="826"/>
      <c r="H2064" s="820"/>
      <c r="J2064" s="820"/>
      <c r="K2064" s="820"/>
      <c r="L2064" s="820"/>
      <c r="M2064" s="820"/>
      <c r="N2064" s="820"/>
      <c r="O2064" s="820"/>
      <c r="P2064" s="820"/>
      <c r="Q2064" s="820"/>
      <c r="R2064" s="820"/>
      <c r="S2064" s="820"/>
      <c r="T2064" s="820"/>
      <c r="U2064" s="820"/>
      <c r="V2064" s="820"/>
      <c r="W2064" s="820"/>
      <c r="X2064" s="820"/>
      <c r="Y2064" s="820"/>
      <c r="Z2064" s="820"/>
    </row>
    <row r="2065" spans="7:26">
      <c r="G2065" s="826"/>
      <c r="H2065" s="820"/>
      <c r="J2065" s="820"/>
      <c r="K2065" s="820"/>
      <c r="L2065" s="820"/>
      <c r="M2065" s="820"/>
      <c r="N2065" s="820"/>
      <c r="O2065" s="820"/>
      <c r="P2065" s="820"/>
      <c r="Q2065" s="820"/>
      <c r="R2065" s="820"/>
      <c r="S2065" s="820"/>
      <c r="T2065" s="820"/>
      <c r="U2065" s="820"/>
      <c r="V2065" s="820"/>
      <c r="W2065" s="820"/>
      <c r="X2065" s="820"/>
      <c r="Y2065" s="820"/>
      <c r="Z2065" s="820"/>
    </row>
    <row r="2066" spans="7:26">
      <c r="G2066" s="826"/>
      <c r="H2066" s="820"/>
      <c r="J2066" s="820"/>
      <c r="K2066" s="820"/>
      <c r="L2066" s="820"/>
      <c r="M2066" s="820"/>
      <c r="N2066" s="820"/>
      <c r="O2066" s="820"/>
      <c r="P2066" s="820"/>
      <c r="Q2066" s="820"/>
      <c r="R2066" s="820"/>
      <c r="S2066" s="820"/>
      <c r="T2066" s="820"/>
      <c r="U2066" s="820"/>
      <c r="V2066" s="820"/>
      <c r="W2066" s="820"/>
      <c r="X2066" s="820"/>
      <c r="Y2066" s="820"/>
      <c r="Z2066" s="820"/>
    </row>
    <row r="2067" spans="7:26">
      <c r="G2067" s="826"/>
      <c r="H2067" s="820"/>
      <c r="J2067" s="820"/>
      <c r="K2067" s="820"/>
      <c r="L2067" s="820"/>
      <c r="M2067" s="820"/>
      <c r="N2067" s="820"/>
      <c r="O2067" s="820"/>
      <c r="P2067" s="820"/>
      <c r="Q2067" s="820"/>
      <c r="R2067" s="820"/>
      <c r="S2067" s="820"/>
      <c r="T2067" s="820"/>
      <c r="U2067" s="820"/>
      <c r="V2067" s="820"/>
      <c r="W2067" s="820"/>
      <c r="X2067" s="820"/>
      <c r="Y2067" s="820"/>
      <c r="Z2067" s="820"/>
    </row>
    <row r="2068" spans="7:26">
      <c r="G2068" s="826"/>
      <c r="H2068" s="820"/>
      <c r="J2068" s="820"/>
      <c r="K2068" s="820"/>
      <c r="L2068" s="820"/>
      <c r="M2068" s="820"/>
      <c r="N2068" s="820"/>
      <c r="O2068" s="820"/>
      <c r="P2068" s="820"/>
      <c r="Q2068" s="820"/>
      <c r="R2068" s="820"/>
      <c r="S2068" s="820"/>
      <c r="T2068" s="820"/>
      <c r="U2068" s="820"/>
      <c r="V2068" s="820"/>
      <c r="W2068" s="820"/>
      <c r="X2068" s="820"/>
      <c r="Y2068" s="820"/>
      <c r="Z2068" s="820"/>
    </row>
    <row r="2069" spans="7:26">
      <c r="G2069" s="826"/>
      <c r="H2069" s="820"/>
      <c r="J2069" s="820"/>
      <c r="K2069" s="820"/>
      <c r="L2069" s="820"/>
      <c r="M2069" s="820"/>
      <c r="N2069" s="820"/>
      <c r="O2069" s="820"/>
      <c r="P2069" s="820"/>
      <c r="Q2069" s="820"/>
      <c r="R2069" s="820"/>
      <c r="S2069" s="820"/>
      <c r="T2069" s="820"/>
      <c r="U2069" s="820"/>
      <c r="V2069" s="820"/>
      <c r="W2069" s="820"/>
      <c r="X2069" s="820"/>
      <c r="Y2069" s="820"/>
      <c r="Z2069" s="820"/>
    </row>
    <row r="2070" spans="7:26">
      <c r="G2070" s="826"/>
      <c r="H2070" s="820"/>
      <c r="J2070" s="820"/>
      <c r="K2070" s="820"/>
      <c r="L2070" s="820"/>
      <c r="M2070" s="820"/>
      <c r="N2070" s="820"/>
      <c r="O2070" s="820"/>
      <c r="P2070" s="820"/>
      <c r="Q2070" s="820"/>
      <c r="R2070" s="820"/>
      <c r="S2070" s="820"/>
      <c r="T2070" s="820"/>
      <c r="U2070" s="820"/>
      <c r="V2070" s="820"/>
      <c r="W2070" s="820"/>
      <c r="X2070" s="820"/>
      <c r="Y2070" s="820"/>
      <c r="Z2070" s="820"/>
    </row>
    <row r="2071" spans="7:26">
      <c r="G2071" s="826"/>
      <c r="H2071" s="820"/>
      <c r="J2071" s="820"/>
      <c r="K2071" s="820"/>
      <c r="L2071" s="820"/>
      <c r="M2071" s="820"/>
      <c r="N2071" s="820"/>
      <c r="O2071" s="820"/>
      <c r="P2071" s="820"/>
      <c r="Q2071" s="820"/>
      <c r="R2071" s="820"/>
      <c r="S2071" s="820"/>
      <c r="T2071" s="820"/>
      <c r="U2071" s="820"/>
      <c r="V2071" s="820"/>
      <c r="W2071" s="820"/>
      <c r="X2071" s="820"/>
      <c r="Y2071" s="820"/>
      <c r="Z2071" s="820"/>
    </row>
    <row r="2072" spans="7:26">
      <c r="G2072" s="826"/>
      <c r="H2072" s="820"/>
      <c r="J2072" s="820"/>
      <c r="K2072" s="820"/>
      <c r="L2072" s="820"/>
      <c r="M2072" s="820"/>
      <c r="N2072" s="820"/>
      <c r="O2072" s="820"/>
      <c r="P2072" s="820"/>
      <c r="Q2072" s="820"/>
      <c r="R2072" s="820"/>
      <c r="S2072" s="820"/>
      <c r="T2072" s="820"/>
      <c r="U2072" s="820"/>
      <c r="V2072" s="820"/>
      <c r="W2072" s="820"/>
      <c r="X2072" s="820"/>
      <c r="Y2072" s="820"/>
      <c r="Z2072" s="820"/>
    </row>
    <row r="2073" spans="7:26">
      <c r="G2073" s="826"/>
      <c r="H2073" s="820"/>
      <c r="J2073" s="820"/>
      <c r="K2073" s="820"/>
      <c r="L2073" s="820"/>
      <c r="M2073" s="820"/>
      <c r="N2073" s="820"/>
      <c r="O2073" s="820"/>
      <c r="P2073" s="820"/>
      <c r="Q2073" s="820"/>
      <c r="R2073" s="820"/>
      <c r="S2073" s="820"/>
      <c r="T2073" s="820"/>
      <c r="U2073" s="820"/>
      <c r="V2073" s="820"/>
      <c r="W2073" s="820"/>
      <c r="X2073" s="820"/>
      <c r="Y2073" s="820"/>
      <c r="Z2073" s="820"/>
    </row>
    <row r="2074" spans="7:26">
      <c r="G2074" s="826"/>
      <c r="H2074" s="820"/>
      <c r="J2074" s="820"/>
      <c r="K2074" s="820"/>
      <c r="L2074" s="820"/>
      <c r="M2074" s="820"/>
      <c r="N2074" s="820"/>
      <c r="O2074" s="820"/>
      <c r="P2074" s="820"/>
      <c r="Q2074" s="820"/>
      <c r="R2074" s="820"/>
      <c r="S2074" s="820"/>
      <c r="T2074" s="820"/>
      <c r="U2074" s="820"/>
      <c r="V2074" s="820"/>
      <c r="W2074" s="820"/>
      <c r="X2074" s="820"/>
      <c r="Y2074" s="820"/>
      <c r="Z2074" s="820"/>
    </row>
    <row r="2075" spans="7:26">
      <c r="G2075" s="826"/>
      <c r="H2075" s="820"/>
      <c r="J2075" s="820"/>
      <c r="K2075" s="820"/>
      <c r="L2075" s="820"/>
      <c r="M2075" s="820"/>
      <c r="N2075" s="820"/>
      <c r="O2075" s="820"/>
      <c r="P2075" s="820"/>
      <c r="Q2075" s="820"/>
      <c r="R2075" s="820"/>
      <c r="S2075" s="820"/>
      <c r="T2075" s="820"/>
      <c r="U2075" s="820"/>
      <c r="V2075" s="820"/>
      <c r="W2075" s="820"/>
      <c r="X2075" s="820"/>
      <c r="Y2075" s="820"/>
      <c r="Z2075" s="820"/>
    </row>
    <row r="2076" spans="7:26">
      <c r="G2076" s="826"/>
      <c r="H2076" s="820"/>
      <c r="J2076" s="820"/>
      <c r="K2076" s="820"/>
      <c r="L2076" s="820"/>
      <c r="M2076" s="820"/>
      <c r="N2076" s="820"/>
      <c r="O2076" s="820"/>
      <c r="P2076" s="820"/>
      <c r="Q2076" s="820"/>
      <c r="R2076" s="820"/>
      <c r="S2076" s="820"/>
      <c r="T2076" s="820"/>
      <c r="U2076" s="820"/>
      <c r="V2076" s="820"/>
      <c r="W2076" s="820"/>
      <c r="X2076" s="820"/>
      <c r="Y2076" s="820"/>
      <c r="Z2076" s="820"/>
    </row>
    <row r="2077" spans="7:26">
      <c r="G2077" s="826"/>
      <c r="H2077" s="820"/>
      <c r="J2077" s="820"/>
      <c r="K2077" s="820"/>
      <c r="L2077" s="820"/>
      <c r="M2077" s="820"/>
      <c r="N2077" s="820"/>
      <c r="O2077" s="820"/>
      <c r="P2077" s="820"/>
      <c r="Q2077" s="820"/>
      <c r="R2077" s="820"/>
      <c r="S2077" s="820"/>
      <c r="T2077" s="820"/>
      <c r="U2077" s="820"/>
      <c r="V2077" s="820"/>
      <c r="W2077" s="820"/>
      <c r="X2077" s="820"/>
      <c r="Y2077" s="820"/>
      <c r="Z2077" s="820"/>
    </row>
    <row r="2078" spans="7:26">
      <c r="G2078" s="826"/>
      <c r="H2078" s="820"/>
      <c r="J2078" s="820"/>
      <c r="K2078" s="820"/>
      <c r="L2078" s="820"/>
      <c r="M2078" s="820"/>
      <c r="N2078" s="820"/>
      <c r="O2078" s="820"/>
      <c r="P2078" s="820"/>
      <c r="Q2078" s="820"/>
      <c r="R2078" s="820"/>
      <c r="S2078" s="820"/>
      <c r="T2078" s="820"/>
      <c r="U2078" s="820"/>
      <c r="V2078" s="820"/>
      <c r="W2078" s="820"/>
      <c r="X2078" s="820"/>
      <c r="Y2078" s="820"/>
      <c r="Z2078" s="820"/>
    </row>
    <row r="2079" spans="7:26">
      <c r="G2079" s="826"/>
      <c r="H2079" s="820"/>
      <c r="J2079" s="820"/>
      <c r="K2079" s="820"/>
      <c r="L2079" s="820"/>
      <c r="M2079" s="820"/>
      <c r="N2079" s="820"/>
      <c r="O2079" s="820"/>
      <c r="P2079" s="820"/>
      <c r="Q2079" s="820"/>
      <c r="R2079" s="820"/>
      <c r="S2079" s="820"/>
      <c r="T2079" s="820"/>
      <c r="U2079" s="820"/>
      <c r="V2079" s="820"/>
      <c r="W2079" s="820"/>
      <c r="X2079" s="820"/>
      <c r="Y2079" s="820"/>
      <c r="Z2079" s="820"/>
    </row>
    <row r="2080" spans="7:26">
      <c r="G2080" s="826"/>
      <c r="H2080" s="820"/>
      <c r="J2080" s="820"/>
      <c r="K2080" s="820"/>
      <c r="L2080" s="820"/>
      <c r="M2080" s="820"/>
      <c r="N2080" s="820"/>
      <c r="O2080" s="820"/>
      <c r="P2080" s="820"/>
      <c r="Q2080" s="820"/>
      <c r="R2080" s="820"/>
      <c r="S2080" s="820"/>
      <c r="T2080" s="820"/>
      <c r="U2080" s="820"/>
      <c r="V2080" s="820"/>
      <c r="W2080" s="820"/>
      <c r="X2080" s="820"/>
      <c r="Y2080" s="820"/>
      <c r="Z2080" s="820"/>
    </row>
    <row r="2081" spans="7:26">
      <c r="G2081" s="826"/>
      <c r="H2081" s="820"/>
      <c r="J2081" s="820"/>
      <c r="K2081" s="820"/>
      <c r="L2081" s="820"/>
      <c r="M2081" s="820"/>
      <c r="N2081" s="820"/>
      <c r="O2081" s="820"/>
      <c r="P2081" s="820"/>
      <c r="Q2081" s="820"/>
      <c r="R2081" s="820"/>
      <c r="S2081" s="820"/>
      <c r="T2081" s="820"/>
      <c r="U2081" s="820"/>
      <c r="V2081" s="820"/>
      <c r="W2081" s="820"/>
      <c r="X2081" s="820"/>
      <c r="Y2081" s="820"/>
      <c r="Z2081" s="820"/>
    </row>
    <row r="2082" spans="7:26">
      <c r="G2082" s="826"/>
      <c r="H2082" s="820"/>
      <c r="J2082" s="820"/>
      <c r="K2082" s="820"/>
      <c r="L2082" s="820"/>
      <c r="M2082" s="820"/>
      <c r="N2082" s="820"/>
      <c r="O2082" s="820"/>
      <c r="P2082" s="820"/>
      <c r="Q2082" s="820"/>
      <c r="R2082" s="820"/>
      <c r="S2082" s="820"/>
      <c r="T2082" s="820"/>
      <c r="U2082" s="820"/>
      <c r="V2082" s="820"/>
      <c r="W2082" s="820"/>
      <c r="X2082" s="820"/>
      <c r="Y2082" s="820"/>
      <c r="Z2082" s="820"/>
    </row>
    <row r="2083" spans="7:26">
      <c r="G2083" s="826"/>
      <c r="H2083" s="820"/>
      <c r="J2083" s="820"/>
      <c r="K2083" s="820"/>
      <c r="L2083" s="820"/>
      <c r="M2083" s="820"/>
      <c r="N2083" s="820"/>
      <c r="O2083" s="820"/>
      <c r="P2083" s="820"/>
      <c r="Q2083" s="820"/>
      <c r="R2083" s="820"/>
      <c r="S2083" s="820"/>
      <c r="T2083" s="820"/>
      <c r="U2083" s="820"/>
      <c r="V2083" s="820"/>
      <c r="W2083" s="820"/>
      <c r="X2083" s="820"/>
      <c r="Y2083" s="820"/>
      <c r="Z2083" s="820"/>
    </row>
    <row r="2084" spans="7:26">
      <c r="G2084" s="826"/>
      <c r="H2084" s="820"/>
      <c r="J2084" s="820"/>
      <c r="K2084" s="820"/>
      <c r="L2084" s="820"/>
      <c r="M2084" s="820"/>
      <c r="N2084" s="820"/>
      <c r="O2084" s="820"/>
      <c r="P2084" s="820"/>
      <c r="Q2084" s="820"/>
      <c r="R2084" s="820"/>
      <c r="S2084" s="820"/>
      <c r="T2084" s="820"/>
      <c r="U2084" s="820"/>
      <c r="V2084" s="820"/>
      <c r="W2084" s="820"/>
      <c r="X2084" s="820"/>
      <c r="Y2084" s="820"/>
      <c r="Z2084" s="820"/>
    </row>
    <row r="2085" spans="7:26">
      <c r="G2085" s="826"/>
      <c r="H2085" s="820"/>
      <c r="J2085" s="820"/>
      <c r="K2085" s="820"/>
      <c r="L2085" s="820"/>
      <c r="M2085" s="820"/>
      <c r="N2085" s="820"/>
      <c r="O2085" s="820"/>
      <c r="P2085" s="820"/>
      <c r="Q2085" s="820"/>
      <c r="R2085" s="820"/>
      <c r="S2085" s="820"/>
      <c r="T2085" s="820"/>
      <c r="U2085" s="820"/>
      <c r="V2085" s="820"/>
      <c r="W2085" s="820"/>
      <c r="X2085" s="820"/>
      <c r="Y2085" s="820"/>
      <c r="Z2085" s="820"/>
    </row>
    <row r="2086" spans="7:26">
      <c r="G2086" s="826"/>
      <c r="H2086" s="820"/>
      <c r="J2086" s="820"/>
      <c r="K2086" s="820"/>
      <c r="L2086" s="820"/>
      <c r="M2086" s="820"/>
      <c r="N2086" s="820"/>
      <c r="O2086" s="820"/>
      <c r="P2086" s="820"/>
      <c r="Q2086" s="820"/>
      <c r="R2086" s="820"/>
      <c r="S2086" s="820"/>
      <c r="T2086" s="820"/>
      <c r="U2086" s="820"/>
      <c r="V2086" s="820"/>
      <c r="W2086" s="820"/>
      <c r="X2086" s="820"/>
      <c r="Y2086" s="820"/>
      <c r="Z2086" s="820"/>
    </row>
    <row r="2087" spans="7:26">
      <c r="G2087" s="826"/>
      <c r="H2087" s="820"/>
      <c r="J2087" s="820"/>
      <c r="K2087" s="820"/>
      <c r="L2087" s="820"/>
      <c r="M2087" s="820"/>
      <c r="N2087" s="820"/>
      <c r="O2087" s="820"/>
      <c r="P2087" s="820"/>
      <c r="Q2087" s="820"/>
      <c r="R2087" s="820"/>
      <c r="S2087" s="820"/>
      <c r="T2087" s="820"/>
      <c r="U2087" s="820"/>
      <c r="V2087" s="820"/>
      <c r="W2087" s="820"/>
      <c r="X2087" s="820"/>
      <c r="Y2087" s="820"/>
      <c r="Z2087" s="820"/>
    </row>
    <row r="2088" spans="7:26">
      <c r="G2088" s="826"/>
      <c r="H2088" s="820"/>
      <c r="J2088" s="820"/>
      <c r="K2088" s="820"/>
      <c r="L2088" s="820"/>
      <c r="M2088" s="820"/>
      <c r="N2088" s="820"/>
      <c r="O2088" s="820"/>
      <c r="P2088" s="820"/>
      <c r="Q2088" s="820"/>
      <c r="R2088" s="820"/>
      <c r="S2088" s="820"/>
      <c r="T2088" s="820"/>
      <c r="U2088" s="820"/>
      <c r="V2088" s="820"/>
      <c r="W2088" s="820"/>
      <c r="X2088" s="820"/>
      <c r="Y2088" s="820"/>
      <c r="Z2088" s="820"/>
    </row>
    <row r="2089" spans="7:26">
      <c r="G2089" s="826"/>
      <c r="H2089" s="820"/>
      <c r="J2089" s="820"/>
      <c r="K2089" s="820"/>
      <c r="L2089" s="820"/>
      <c r="M2089" s="820"/>
      <c r="N2089" s="820"/>
      <c r="O2089" s="820"/>
      <c r="P2089" s="820"/>
      <c r="Q2089" s="820"/>
      <c r="R2089" s="820"/>
      <c r="S2089" s="820"/>
      <c r="T2089" s="820"/>
      <c r="U2089" s="820"/>
      <c r="V2089" s="820"/>
      <c r="W2089" s="820"/>
      <c r="X2089" s="820"/>
      <c r="Y2089" s="820"/>
      <c r="Z2089" s="820"/>
    </row>
    <row r="2090" spans="7:26">
      <c r="G2090" s="826"/>
      <c r="H2090" s="820"/>
      <c r="J2090" s="820"/>
      <c r="K2090" s="820"/>
      <c r="L2090" s="820"/>
      <c r="M2090" s="820"/>
      <c r="N2090" s="820"/>
      <c r="O2090" s="820"/>
      <c r="P2090" s="820"/>
      <c r="Q2090" s="820"/>
      <c r="R2090" s="820"/>
      <c r="S2090" s="820"/>
      <c r="T2090" s="820"/>
      <c r="U2090" s="820"/>
      <c r="V2090" s="820"/>
      <c r="W2090" s="820"/>
      <c r="X2090" s="820"/>
      <c r="Y2090" s="820"/>
      <c r="Z2090" s="820"/>
    </row>
    <row r="2091" spans="7:26">
      <c r="G2091" s="826"/>
      <c r="H2091" s="820"/>
      <c r="J2091" s="820"/>
      <c r="K2091" s="820"/>
      <c r="L2091" s="820"/>
      <c r="M2091" s="820"/>
      <c r="N2091" s="820"/>
      <c r="O2091" s="820"/>
      <c r="P2091" s="820"/>
      <c r="Q2091" s="820"/>
      <c r="R2091" s="820"/>
      <c r="S2091" s="820"/>
      <c r="T2091" s="820"/>
      <c r="U2091" s="820"/>
      <c r="V2091" s="820"/>
      <c r="W2091" s="820"/>
      <c r="X2091" s="820"/>
      <c r="Y2091" s="820"/>
      <c r="Z2091" s="820"/>
    </row>
    <row r="2092" spans="7:26">
      <c r="G2092" s="826"/>
      <c r="H2092" s="820"/>
      <c r="J2092" s="820"/>
      <c r="K2092" s="820"/>
      <c r="L2092" s="820"/>
      <c r="M2092" s="820"/>
      <c r="N2092" s="820"/>
      <c r="O2092" s="820"/>
      <c r="P2092" s="820"/>
      <c r="Q2092" s="820"/>
      <c r="R2092" s="820"/>
      <c r="S2092" s="820"/>
      <c r="T2092" s="820"/>
      <c r="U2092" s="820"/>
      <c r="V2092" s="820"/>
      <c r="W2092" s="820"/>
      <c r="X2092" s="820"/>
      <c r="Y2092" s="820"/>
      <c r="Z2092" s="820"/>
    </row>
    <row r="2093" spans="7:26">
      <c r="G2093" s="826"/>
      <c r="H2093" s="820"/>
      <c r="J2093" s="820"/>
      <c r="K2093" s="820"/>
      <c r="L2093" s="820"/>
      <c r="M2093" s="820"/>
      <c r="N2093" s="820"/>
      <c r="O2093" s="820"/>
      <c r="P2093" s="820"/>
      <c r="Q2093" s="820"/>
      <c r="R2093" s="820"/>
      <c r="S2093" s="820"/>
      <c r="T2093" s="820"/>
      <c r="U2093" s="820"/>
      <c r="V2093" s="820"/>
      <c r="W2093" s="820"/>
      <c r="X2093" s="820"/>
      <c r="Y2093" s="820"/>
      <c r="Z2093" s="820"/>
    </row>
    <row r="2094" spans="7:26">
      <c r="G2094" s="826"/>
      <c r="H2094" s="820"/>
      <c r="J2094" s="820"/>
      <c r="K2094" s="820"/>
      <c r="L2094" s="820"/>
      <c r="M2094" s="820"/>
      <c r="N2094" s="820"/>
      <c r="O2094" s="820"/>
      <c r="P2094" s="820"/>
      <c r="Q2094" s="820"/>
      <c r="R2094" s="820"/>
      <c r="S2094" s="820"/>
      <c r="T2094" s="820"/>
      <c r="U2094" s="820"/>
      <c r="V2094" s="820"/>
      <c r="W2094" s="820"/>
      <c r="X2094" s="820"/>
      <c r="Y2094" s="820"/>
      <c r="Z2094" s="820"/>
    </row>
    <row r="2095" spans="7:26">
      <c r="G2095" s="826"/>
      <c r="H2095" s="820"/>
      <c r="J2095" s="820"/>
      <c r="K2095" s="820"/>
      <c r="L2095" s="820"/>
      <c r="M2095" s="820"/>
      <c r="N2095" s="820"/>
      <c r="O2095" s="820"/>
      <c r="P2095" s="820"/>
      <c r="Q2095" s="820"/>
      <c r="R2095" s="820"/>
      <c r="S2095" s="820"/>
      <c r="T2095" s="820"/>
      <c r="U2095" s="820"/>
      <c r="V2095" s="820"/>
      <c r="W2095" s="820"/>
      <c r="X2095" s="820"/>
      <c r="Y2095" s="820"/>
      <c r="Z2095" s="820"/>
    </row>
    <row r="2096" spans="7:26">
      <c r="G2096" s="826"/>
      <c r="H2096" s="820"/>
      <c r="J2096" s="820"/>
      <c r="K2096" s="820"/>
      <c r="L2096" s="820"/>
      <c r="M2096" s="820"/>
      <c r="N2096" s="820"/>
      <c r="O2096" s="820"/>
      <c r="P2096" s="820"/>
      <c r="Q2096" s="820"/>
      <c r="R2096" s="820"/>
      <c r="S2096" s="820"/>
      <c r="T2096" s="820"/>
      <c r="U2096" s="820"/>
      <c r="V2096" s="820"/>
      <c r="W2096" s="820"/>
      <c r="X2096" s="820"/>
      <c r="Y2096" s="820"/>
      <c r="Z2096" s="820"/>
    </row>
    <row r="2097" spans="7:26">
      <c r="G2097" s="826"/>
      <c r="H2097" s="820"/>
      <c r="J2097" s="820"/>
      <c r="K2097" s="820"/>
      <c r="L2097" s="820"/>
      <c r="M2097" s="820"/>
      <c r="N2097" s="820"/>
      <c r="O2097" s="820"/>
      <c r="P2097" s="820"/>
      <c r="Q2097" s="820"/>
      <c r="R2097" s="820"/>
      <c r="S2097" s="820"/>
      <c r="T2097" s="820"/>
      <c r="U2097" s="820"/>
      <c r="V2097" s="820"/>
      <c r="W2097" s="820"/>
      <c r="X2097" s="820"/>
      <c r="Y2097" s="820"/>
      <c r="Z2097" s="820"/>
    </row>
    <row r="2098" spans="7:26">
      <c r="G2098" s="826"/>
      <c r="H2098" s="820"/>
      <c r="J2098" s="820"/>
      <c r="K2098" s="820"/>
      <c r="L2098" s="820"/>
      <c r="M2098" s="820"/>
      <c r="N2098" s="820"/>
      <c r="O2098" s="820"/>
      <c r="P2098" s="820"/>
      <c r="Q2098" s="820"/>
      <c r="R2098" s="820"/>
      <c r="S2098" s="820"/>
      <c r="T2098" s="820"/>
      <c r="U2098" s="820"/>
      <c r="V2098" s="820"/>
      <c r="W2098" s="820"/>
      <c r="X2098" s="820"/>
      <c r="Y2098" s="820"/>
      <c r="Z2098" s="820"/>
    </row>
    <row r="2099" spans="7:26">
      <c r="G2099" s="826"/>
      <c r="H2099" s="820"/>
      <c r="J2099" s="820"/>
      <c r="K2099" s="820"/>
      <c r="L2099" s="820"/>
      <c r="M2099" s="820"/>
      <c r="N2099" s="820"/>
      <c r="O2099" s="820"/>
      <c r="P2099" s="820"/>
      <c r="Q2099" s="820"/>
      <c r="R2099" s="820"/>
      <c r="S2099" s="820"/>
      <c r="T2099" s="820"/>
      <c r="U2099" s="820"/>
      <c r="V2099" s="820"/>
      <c r="W2099" s="820"/>
      <c r="X2099" s="820"/>
      <c r="Y2099" s="820"/>
      <c r="Z2099" s="820"/>
    </row>
    <row r="2100" spans="7:26">
      <c r="G2100" s="826"/>
      <c r="H2100" s="820"/>
      <c r="J2100" s="820"/>
      <c r="K2100" s="820"/>
      <c r="L2100" s="820"/>
      <c r="M2100" s="820"/>
      <c r="N2100" s="820"/>
      <c r="O2100" s="820"/>
      <c r="P2100" s="820"/>
      <c r="Q2100" s="820"/>
      <c r="R2100" s="820"/>
      <c r="S2100" s="820"/>
      <c r="T2100" s="820"/>
      <c r="U2100" s="820"/>
      <c r="V2100" s="820"/>
      <c r="W2100" s="820"/>
      <c r="X2100" s="820"/>
      <c r="Y2100" s="820"/>
      <c r="Z2100" s="820"/>
    </row>
    <row r="2101" spans="7:26">
      <c r="G2101" s="826"/>
      <c r="H2101" s="820"/>
      <c r="J2101" s="820"/>
      <c r="K2101" s="820"/>
      <c r="L2101" s="820"/>
      <c r="M2101" s="820"/>
      <c r="N2101" s="820"/>
      <c r="O2101" s="820"/>
      <c r="P2101" s="820"/>
      <c r="Q2101" s="820"/>
      <c r="R2101" s="820"/>
      <c r="S2101" s="820"/>
      <c r="T2101" s="820"/>
      <c r="U2101" s="820"/>
      <c r="V2101" s="820"/>
      <c r="W2101" s="820"/>
      <c r="X2101" s="820"/>
      <c r="Y2101" s="820"/>
      <c r="Z2101" s="820"/>
    </row>
    <row r="2102" spans="7:26">
      <c r="G2102" s="826"/>
      <c r="H2102" s="820"/>
      <c r="J2102" s="820"/>
      <c r="K2102" s="820"/>
      <c r="L2102" s="820"/>
      <c r="M2102" s="820"/>
      <c r="N2102" s="820"/>
      <c r="O2102" s="820"/>
      <c r="P2102" s="820"/>
      <c r="Q2102" s="820"/>
      <c r="R2102" s="820"/>
      <c r="S2102" s="820"/>
      <c r="T2102" s="820"/>
      <c r="U2102" s="820"/>
      <c r="V2102" s="820"/>
      <c r="W2102" s="820"/>
      <c r="X2102" s="820"/>
      <c r="Y2102" s="820"/>
      <c r="Z2102" s="820"/>
    </row>
    <row r="2103" spans="7:26">
      <c r="G2103" s="826"/>
      <c r="H2103" s="820"/>
      <c r="J2103" s="820"/>
      <c r="K2103" s="820"/>
      <c r="L2103" s="820"/>
      <c r="M2103" s="820"/>
      <c r="N2103" s="820"/>
      <c r="O2103" s="820"/>
      <c r="P2103" s="820"/>
      <c r="Q2103" s="820"/>
      <c r="R2103" s="820"/>
      <c r="S2103" s="820"/>
      <c r="T2103" s="820"/>
      <c r="U2103" s="820"/>
      <c r="V2103" s="820"/>
      <c r="W2103" s="820"/>
      <c r="X2103" s="820"/>
      <c r="Y2103" s="820"/>
      <c r="Z2103" s="820"/>
    </row>
    <row r="2104" spans="7:26">
      <c r="G2104" s="826"/>
      <c r="H2104" s="820"/>
      <c r="J2104" s="820"/>
      <c r="K2104" s="820"/>
      <c r="L2104" s="820"/>
      <c r="M2104" s="820"/>
      <c r="N2104" s="820"/>
      <c r="O2104" s="820"/>
      <c r="P2104" s="820"/>
      <c r="Q2104" s="820"/>
      <c r="R2104" s="820"/>
      <c r="S2104" s="820"/>
      <c r="T2104" s="820"/>
      <c r="U2104" s="820"/>
      <c r="V2104" s="820"/>
      <c r="W2104" s="820"/>
      <c r="X2104" s="820"/>
      <c r="Y2104" s="820"/>
      <c r="Z2104" s="820"/>
    </row>
    <row r="2105" spans="7:26">
      <c r="G2105" s="826"/>
      <c r="H2105" s="820"/>
      <c r="J2105" s="820"/>
      <c r="K2105" s="820"/>
      <c r="L2105" s="820"/>
      <c r="M2105" s="820"/>
      <c r="N2105" s="820"/>
      <c r="O2105" s="820"/>
      <c r="P2105" s="820"/>
      <c r="Q2105" s="820"/>
      <c r="R2105" s="820"/>
      <c r="S2105" s="820"/>
      <c r="T2105" s="820"/>
      <c r="U2105" s="820"/>
      <c r="V2105" s="820"/>
      <c r="W2105" s="820"/>
      <c r="X2105" s="820"/>
      <c r="Y2105" s="820"/>
      <c r="Z2105" s="820"/>
    </row>
    <row r="2106" spans="7:26">
      <c r="G2106" s="826"/>
      <c r="H2106" s="820"/>
      <c r="J2106" s="820"/>
      <c r="K2106" s="820"/>
      <c r="L2106" s="820"/>
      <c r="M2106" s="820"/>
      <c r="N2106" s="820"/>
      <c r="O2106" s="820"/>
      <c r="P2106" s="820"/>
      <c r="Q2106" s="820"/>
      <c r="R2106" s="820"/>
      <c r="S2106" s="820"/>
      <c r="T2106" s="820"/>
      <c r="U2106" s="820"/>
      <c r="V2106" s="820"/>
      <c r="W2106" s="820"/>
      <c r="X2106" s="820"/>
      <c r="Y2106" s="820"/>
      <c r="Z2106" s="820"/>
    </row>
    <row r="2107" spans="7:26">
      <c r="G2107" s="826"/>
      <c r="H2107" s="820"/>
      <c r="J2107" s="820"/>
      <c r="K2107" s="820"/>
      <c r="L2107" s="820"/>
      <c r="M2107" s="820"/>
      <c r="N2107" s="820"/>
      <c r="O2107" s="820"/>
      <c r="P2107" s="820"/>
      <c r="Q2107" s="820"/>
      <c r="R2107" s="820"/>
      <c r="S2107" s="820"/>
      <c r="T2107" s="820"/>
      <c r="U2107" s="820"/>
      <c r="V2107" s="820"/>
      <c r="W2107" s="820"/>
      <c r="X2107" s="820"/>
      <c r="Y2107" s="820"/>
      <c r="Z2107" s="820"/>
    </row>
    <row r="2108" spans="7:26">
      <c r="G2108" s="826"/>
      <c r="H2108" s="820"/>
      <c r="J2108" s="820"/>
      <c r="K2108" s="820"/>
      <c r="L2108" s="820"/>
      <c r="M2108" s="820"/>
      <c r="N2108" s="820"/>
      <c r="O2108" s="820"/>
      <c r="P2108" s="820"/>
      <c r="Q2108" s="820"/>
      <c r="R2108" s="820"/>
      <c r="S2108" s="820"/>
      <c r="T2108" s="820"/>
      <c r="U2108" s="820"/>
      <c r="V2108" s="820"/>
      <c r="W2108" s="820"/>
      <c r="X2108" s="820"/>
      <c r="Y2108" s="820"/>
      <c r="Z2108" s="820"/>
    </row>
    <row r="2109" spans="7:26">
      <c r="G2109" s="826"/>
      <c r="H2109" s="820"/>
      <c r="J2109" s="820"/>
      <c r="K2109" s="820"/>
      <c r="L2109" s="820"/>
      <c r="M2109" s="820"/>
      <c r="N2109" s="820"/>
      <c r="O2109" s="820"/>
      <c r="P2109" s="820"/>
      <c r="Q2109" s="820"/>
      <c r="R2109" s="820"/>
      <c r="S2109" s="820"/>
      <c r="T2109" s="820"/>
      <c r="U2109" s="820"/>
      <c r="V2109" s="820"/>
      <c r="W2109" s="820"/>
      <c r="X2109" s="820"/>
      <c r="Y2109" s="820"/>
      <c r="Z2109" s="820"/>
    </row>
    <row r="2110" spans="7:26">
      <c r="G2110" s="826"/>
      <c r="H2110" s="820"/>
      <c r="J2110" s="820"/>
      <c r="K2110" s="820"/>
      <c r="L2110" s="820"/>
      <c r="M2110" s="820"/>
      <c r="N2110" s="820"/>
      <c r="O2110" s="820"/>
      <c r="P2110" s="820"/>
      <c r="Q2110" s="820"/>
      <c r="R2110" s="820"/>
      <c r="S2110" s="820"/>
      <c r="T2110" s="820"/>
      <c r="U2110" s="820"/>
      <c r="V2110" s="820"/>
      <c r="W2110" s="820"/>
      <c r="X2110" s="820"/>
      <c r="Y2110" s="820"/>
      <c r="Z2110" s="820"/>
    </row>
    <row r="2111" spans="7:26">
      <c r="G2111" s="826"/>
      <c r="H2111" s="820"/>
      <c r="J2111" s="820"/>
      <c r="K2111" s="820"/>
      <c r="L2111" s="820"/>
      <c r="M2111" s="820"/>
      <c r="N2111" s="820"/>
      <c r="O2111" s="820"/>
      <c r="P2111" s="820"/>
      <c r="Q2111" s="820"/>
      <c r="R2111" s="820"/>
      <c r="S2111" s="820"/>
      <c r="T2111" s="820"/>
      <c r="U2111" s="820"/>
      <c r="V2111" s="820"/>
      <c r="W2111" s="820"/>
      <c r="X2111" s="820"/>
      <c r="Y2111" s="820"/>
      <c r="Z2111" s="820"/>
    </row>
    <row r="2112" spans="7:26">
      <c r="G2112" s="826"/>
      <c r="H2112" s="820"/>
      <c r="J2112" s="820"/>
      <c r="K2112" s="820"/>
      <c r="L2112" s="820"/>
      <c r="M2112" s="820"/>
      <c r="N2112" s="820"/>
      <c r="O2112" s="820"/>
      <c r="P2112" s="820"/>
      <c r="Q2112" s="820"/>
      <c r="R2112" s="820"/>
      <c r="S2112" s="820"/>
      <c r="T2112" s="820"/>
      <c r="U2112" s="820"/>
      <c r="V2112" s="820"/>
      <c r="W2112" s="820"/>
      <c r="X2112" s="820"/>
      <c r="Y2112" s="820"/>
      <c r="Z2112" s="820"/>
    </row>
    <row r="2113" spans="7:26">
      <c r="G2113" s="826"/>
      <c r="H2113" s="820"/>
      <c r="J2113" s="820"/>
      <c r="K2113" s="820"/>
      <c r="L2113" s="820"/>
      <c r="M2113" s="820"/>
      <c r="N2113" s="820"/>
      <c r="O2113" s="820"/>
      <c r="P2113" s="820"/>
      <c r="Q2113" s="820"/>
      <c r="R2113" s="820"/>
      <c r="S2113" s="820"/>
      <c r="T2113" s="820"/>
      <c r="U2113" s="820"/>
      <c r="V2113" s="820"/>
      <c r="W2113" s="820"/>
      <c r="X2113" s="820"/>
      <c r="Y2113" s="820"/>
      <c r="Z2113" s="820"/>
    </row>
    <row r="2114" spans="7:26">
      <c r="G2114" s="826"/>
      <c r="H2114" s="820"/>
      <c r="J2114" s="820"/>
      <c r="K2114" s="820"/>
      <c r="L2114" s="820"/>
      <c r="M2114" s="820"/>
      <c r="N2114" s="820"/>
      <c r="O2114" s="820"/>
      <c r="P2114" s="820"/>
      <c r="Q2114" s="820"/>
      <c r="R2114" s="820"/>
      <c r="S2114" s="820"/>
      <c r="T2114" s="820"/>
      <c r="U2114" s="820"/>
      <c r="V2114" s="820"/>
      <c r="W2114" s="820"/>
      <c r="X2114" s="820"/>
      <c r="Y2114" s="820"/>
      <c r="Z2114" s="820"/>
    </row>
    <row r="2115" spans="7:26">
      <c r="G2115" s="826"/>
      <c r="H2115" s="820"/>
      <c r="J2115" s="820"/>
      <c r="K2115" s="820"/>
      <c r="L2115" s="820"/>
      <c r="M2115" s="820"/>
      <c r="N2115" s="820"/>
      <c r="O2115" s="820"/>
      <c r="P2115" s="820"/>
      <c r="Q2115" s="820"/>
      <c r="R2115" s="820"/>
      <c r="S2115" s="820"/>
      <c r="T2115" s="820"/>
      <c r="U2115" s="820"/>
      <c r="V2115" s="820"/>
      <c r="W2115" s="820"/>
      <c r="X2115" s="820"/>
      <c r="Y2115" s="820"/>
      <c r="Z2115" s="820"/>
    </row>
    <row r="2116" spans="7:26">
      <c r="G2116" s="826"/>
      <c r="H2116" s="820"/>
      <c r="J2116" s="820"/>
      <c r="K2116" s="820"/>
      <c r="L2116" s="820"/>
      <c r="M2116" s="820"/>
      <c r="N2116" s="820"/>
      <c r="O2116" s="820"/>
      <c r="P2116" s="820"/>
      <c r="Q2116" s="820"/>
      <c r="R2116" s="820"/>
      <c r="S2116" s="820"/>
      <c r="T2116" s="820"/>
      <c r="U2116" s="820"/>
      <c r="V2116" s="820"/>
      <c r="W2116" s="820"/>
      <c r="X2116" s="820"/>
      <c r="Y2116" s="820"/>
      <c r="Z2116" s="820"/>
    </row>
    <row r="2117" spans="7:26">
      <c r="G2117" s="826"/>
      <c r="H2117" s="820"/>
      <c r="J2117" s="820"/>
      <c r="K2117" s="820"/>
      <c r="L2117" s="820"/>
      <c r="M2117" s="820"/>
      <c r="N2117" s="820"/>
      <c r="O2117" s="820"/>
      <c r="P2117" s="820"/>
      <c r="Q2117" s="820"/>
      <c r="R2117" s="820"/>
      <c r="S2117" s="820"/>
      <c r="T2117" s="820"/>
      <c r="U2117" s="820"/>
      <c r="V2117" s="820"/>
      <c r="W2117" s="820"/>
      <c r="X2117" s="820"/>
      <c r="Y2117" s="820"/>
      <c r="Z2117" s="820"/>
    </row>
    <row r="2118" spans="7:26">
      <c r="G2118" s="826"/>
      <c r="H2118" s="820"/>
      <c r="J2118" s="820"/>
      <c r="K2118" s="820"/>
      <c r="L2118" s="820"/>
      <c r="M2118" s="820"/>
      <c r="N2118" s="820"/>
      <c r="O2118" s="820"/>
      <c r="P2118" s="820"/>
      <c r="Q2118" s="820"/>
      <c r="R2118" s="820"/>
      <c r="S2118" s="820"/>
      <c r="T2118" s="820"/>
      <c r="U2118" s="820"/>
      <c r="V2118" s="820"/>
      <c r="W2118" s="820"/>
      <c r="X2118" s="820"/>
      <c r="Y2118" s="820"/>
      <c r="Z2118" s="820"/>
    </row>
    <row r="2119" spans="7:26">
      <c r="G2119" s="826"/>
      <c r="H2119" s="820"/>
      <c r="J2119" s="820"/>
      <c r="K2119" s="820"/>
      <c r="L2119" s="820"/>
      <c r="M2119" s="820"/>
      <c r="N2119" s="820"/>
      <c r="O2119" s="820"/>
      <c r="P2119" s="820"/>
      <c r="Q2119" s="820"/>
      <c r="R2119" s="820"/>
      <c r="S2119" s="820"/>
      <c r="T2119" s="820"/>
      <c r="U2119" s="820"/>
      <c r="V2119" s="820"/>
      <c r="W2119" s="820"/>
      <c r="X2119" s="820"/>
      <c r="Y2119" s="820"/>
      <c r="Z2119" s="820"/>
    </row>
    <row r="2120" spans="7:26">
      <c r="G2120" s="826"/>
      <c r="H2120" s="820"/>
      <c r="J2120" s="820"/>
      <c r="K2120" s="820"/>
      <c r="L2120" s="820"/>
      <c r="M2120" s="820"/>
      <c r="N2120" s="820"/>
      <c r="O2120" s="820"/>
      <c r="P2120" s="820"/>
      <c r="Q2120" s="820"/>
      <c r="R2120" s="820"/>
      <c r="S2120" s="820"/>
      <c r="T2120" s="820"/>
      <c r="U2120" s="820"/>
      <c r="V2120" s="820"/>
      <c r="W2120" s="820"/>
      <c r="X2120" s="820"/>
      <c r="Y2120" s="820"/>
      <c r="Z2120" s="820"/>
    </row>
    <row r="2121" spans="7:26">
      <c r="G2121" s="826"/>
      <c r="H2121" s="820"/>
      <c r="J2121" s="820"/>
      <c r="K2121" s="820"/>
      <c r="L2121" s="820"/>
      <c r="M2121" s="820"/>
      <c r="N2121" s="820"/>
      <c r="O2121" s="820"/>
      <c r="P2121" s="820"/>
      <c r="Q2121" s="820"/>
      <c r="R2121" s="820"/>
      <c r="S2121" s="820"/>
      <c r="T2121" s="820"/>
      <c r="U2121" s="820"/>
      <c r="V2121" s="820"/>
      <c r="W2121" s="820"/>
      <c r="X2121" s="820"/>
      <c r="Y2121" s="820"/>
      <c r="Z2121" s="820"/>
    </row>
    <row r="2122" spans="7:26">
      <c r="G2122" s="826"/>
      <c r="H2122" s="820"/>
      <c r="J2122" s="820"/>
      <c r="K2122" s="820"/>
      <c r="L2122" s="820"/>
      <c r="M2122" s="820"/>
      <c r="N2122" s="820"/>
      <c r="O2122" s="820"/>
      <c r="P2122" s="820"/>
      <c r="Q2122" s="820"/>
      <c r="R2122" s="820"/>
      <c r="S2122" s="820"/>
      <c r="T2122" s="820"/>
      <c r="U2122" s="820"/>
      <c r="V2122" s="820"/>
      <c r="W2122" s="820"/>
      <c r="X2122" s="820"/>
      <c r="Y2122" s="820"/>
      <c r="Z2122" s="820"/>
    </row>
    <row r="2123" spans="7:26">
      <c r="G2123" s="826"/>
      <c r="H2123" s="820"/>
      <c r="J2123" s="820"/>
      <c r="K2123" s="820"/>
      <c r="L2123" s="820"/>
      <c r="M2123" s="820"/>
      <c r="N2123" s="820"/>
      <c r="O2123" s="820"/>
      <c r="P2123" s="820"/>
      <c r="Q2123" s="820"/>
      <c r="R2123" s="820"/>
      <c r="S2123" s="820"/>
      <c r="T2123" s="820"/>
      <c r="U2123" s="820"/>
      <c r="V2123" s="820"/>
      <c r="W2123" s="820"/>
      <c r="X2123" s="820"/>
      <c r="Y2123" s="820"/>
      <c r="Z2123" s="820"/>
    </row>
    <row r="2124" spans="7:26">
      <c r="G2124" s="826"/>
      <c r="H2124" s="820"/>
      <c r="J2124" s="820"/>
      <c r="K2124" s="820"/>
      <c r="L2124" s="820"/>
      <c r="M2124" s="820"/>
      <c r="N2124" s="820"/>
      <c r="O2124" s="820"/>
      <c r="P2124" s="820"/>
      <c r="Q2124" s="820"/>
      <c r="R2124" s="820"/>
      <c r="S2124" s="820"/>
      <c r="T2124" s="820"/>
      <c r="U2124" s="820"/>
      <c r="V2124" s="820"/>
      <c r="W2124" s="820"/>
      <c r="X2124" s="820"/>
      <c r="Y2124" s="820"/>
      <c r="Z2124" s="820"/>
    </row>
    <row r="2125" spans="7:26">
      <c r="G2125" s="826"/>
      <c r="H2125" s="820"/>
      <c r="J2125" s="820"/>
      <c r="K2125" s="820"/>
      <c r="L2125" s="820"/>
      <c r="M2125" s="820"/>
      <c r="N2125" s="820"/>
      <c r="O2125" s="820"/>
      <c r="P2125" s="820"/>
      <c r="Q2125" s="820"/>
      <c r="R2125" s="820"/>
      <c r="S2125" s="820"/>
      <c r="T2125" s="820"/>
      <c r="U2125" s="820"/>
      <c r="V2125" s="820"/>
      <c r="W2125" s="820"/>
      <c r="X2125" s="820"/>
      <c r="Y2125" s="820"/>
      <c r="Z2125" s="820"/>
    </row>
    <row r="2126" spans="7:26">
      <c r="G2126" s="826"/>
      <c r="H2126" s="820"/>
      <c r="J2126" s="820"/>
      <c r="K2126" s="820"/>
      <c r="L2126" s="820"/>
      <c r="M2126" s="820"/>
      <c r="N2126" s="820"/>
      <c r="O2126" s="820"/>
      <c r="P2126" s="820"/>
      <c r="Q2126" s="820"/>
      <c r="R2126" s="820"/>
      <c r="S2126" s="820"/>
      <c r="T2126" s="820"/>
      <c r="U2126" s="820"/>
      <c r="V2126" s="820"/>
      <c r="W2126" s="820"/>
      <c r="X2126" s="820"/>
      <c r="Y2126" s="820"/>
      <c r="Z2126" s="820"/>
    </row>
    <row r="2127" spans="7:26">
      <c r="G2127" s="826"/>
      <c r="H2127" s="820"/>
      <c r="J2127" s="820"/>
      <c r="K2127" s="820"/>
      <c r="L2127" s="820"/>
      <c r="M2127" s="820"/>
      <c r="N2127" s="820"/>
      <c r="O2127" s="820"/>
      <c r="P2127" s="820"/>
      <c r="Q2127" s="820"/>
      <c r="R2127" s="820"/>
      <c r="S2127" s="820"/>
      <c r="T2127" s="820"/>
      <c r="U2127" s="820"/>
      <c r="V2127" s="820"/>
      <c r="W2127" s="820"/>
      <c r="X2127" s="820"/>
      <c r="Y2127" s="820"/>
      <c r="Z2127" s="820"/>
    </row>
    <row r="2128" spans="7:26">
      <c r="G2128" s="826"/>
      <c r="H2128" s="820"/>
      <c r="J2128" s="820"/>
      <c r="K2128" s="820"/>
      <c r="L2128" s="820"/>
      <c r="M2128" s="820"/>
      <c r="N2128" s="820"/>
      <c r="O2128" s="820"/>
      <c r="P2128" s="820"/>
      <c r="Q2128" s="820"/>
      <c r="R2128" s="820"/>
      <c r="S2128" s="820"/>
      <c r="T2128" s="820"/>
      <c r="U2128" s="820"/>
      <c r="V2128" s="820"/>
      <c r="W2128" s="820"/>
      <c r="X2128" s="820"/>
      <c r="Y2128" s="820"/>
      <c r="Z2128" s="820"/>
    </row>
    <row r="2129" spans="7:26">
      <c r="G2129" s="826"/>
      <c r="H2129" s="820"/>
      <c r="J2129" s="820"/>
      <c r="K2129" s="820"/>
      <c r="L2129" s="820"/>
      <c r="M2129" s="820"/>
      <c r="N2129" s="820"/>
      <c r="O2129" s="820"/>
      <c r="P2129" s="820"/>
      <c r="Q2129" s="820"/>
      <c r="R2129" s="820"/>
      <c r="S2129" s="820"/>
      <c r="T2129" s="820"/>
      <c r="U2129" s="820"/>
      <c r="V2129" s="820"/>
      <c r="W2129" s="820"/>
      <c r="X2129" s="820"/>
      <c r="Y2129" s="820"/>
      <c r="Z2129" s="820"/>
    </row>
    <row r="2130" spans="7:26">
      <c r="G2130" s="826"/>
      <c r="H2130" s="820"/>
      <c r="J2130" s="820"/>
      <c r="K2130" s="820"/>
      <c r="L2130" s="820"/>
      <c r="M2130" s="820"/>
      <c r="N2130" s="820"/>
      <c r="O2130" s="820"/>
      <c r="P2130" s="820"/>
      <c r="Q2130" s="820"/>
      <c r="R2130" s="820"/>
      <c r="S2130" s="820"/>
      <c r="T2130" s="820"/>
      <c r="U2130" s="820"/>
      <c r="V2130" s="820"/>
      <c r="W2130" s="820"/>
      <c r="X2130" s="820"/>
      <c r="Y2130" s="820"/>
      <c r="Z2130" s="820"/>
    </row>
    <row r="2131" spans="7:26">
      <c r="G2131" s="826"/>
      <c r="H2131" s="820"/>
      <c r="J2131" s="820"/>
      <c r="K2131" s="820"/>
      <c r="L2131" s="820"/>
      <c r="M2131" s="820"/>
      <c r="N2131" s="820"/>
      <c r="O2131" s="820"/>
      <c r="P2131" s="820"/>
      <c r="Q2131" s="820"/>
      <c r="R2131" s="820"/>
      <c r="S2131" s="820"/>
      <c r="T2131" s="820"/>
      <c r="U2131" s="820"/>
      <c r="V2131" s="820"/>
      <c r="W2131" s="820"/>
      <c r="X2131" s="820"/>
      <c r="Y2131" s="820"/>
      <c r="Z2131" s="820"/>
    </row>
    <row r="2132" spans="7:26">
      <c r="G2132" s="826"/>
      <c r="H2132" s="820"/>
      <c r="J2132" s="820"/>
      <c r="K2132" s="820"/>
      <c r="L2132" s="820"/>
      <c r="M2132" s="820"/>
      <c r="N2132" s="820"/>
      <c r="O2132" s="820"/>
      <c r="P2132" s="820"/>
      <c r="Q2132" s="820"/>
      <c r="R2132" s="820"/>
      <c r="S2132" s="820"/>
      <c r="T2132" s="820"/>
      <c r="U2132" s="820"/>
      <c r="V2132" s="820"/>
      <c r="W2132" s="820"/>
      <c r="X2132" s="820"/>
      <c r="Y2132" s="820"/>
      <c r="Z2132" s="820"/>
    </row>
    <row r="2133" spans="7:26">
      <c r="G2133" s="826"/>
      <c r="H2133" s="820"/>
      <c r="J2133" s="820"/>
      <c r="K2133" s="820"/>
      <c r="L2133" s="820"/>
      <c r="M2133" s="820"/>
      <c r="N2133" s="820"/>
      <c r="O2133" s="820"/>
      <c r="P2133" s="820"/>
      <c r="Q2133" s="820"/>
      <c r="R2133" s="820"/>
      <c r="S2133" s="820"/>
      <c r="T2133" s="820"/>
      <c r="U2133" s="820"/>
      <c r="V2133" s="820"/>
      <c r="W2133" s="820"/>
      <c r="X2133" s="820"/>
      <c r="Y2133" s="820"/>
      <c r="Z2133" s="820"/>
    </row>
    <row r="2134" spans="7:26">
      <c r="G2134" s="826"/>
      <c r="H2134" s="820"/>
      <c r="J2134" s="820"/>
      <c r="K2134" s="820"/>
      <c r="L2134" s="820"/>
      <c r="M2134" s="820"/>
      <c r="N2134" s="820"/>
      <c r="O2134" s="820"/>
      <c r="P2134" s="820"/>
      <c r="Q2134" s="820"/>
      <c r="R2134" s="820"/>
      <c r="S2134" s="820"/>
      <c r="T2134" s="820"/>
      <c r="U2134" s="820"/>
      <c r="V2134" s="820"/>
      <c r="W2134" s="820"/>
      <c r="X2134" s="820"/>
      <c r="Y2134" s="820"/>
      <c r="Z2134" s="820"/>
    </row>
    <row r="2135" spans="7:26">
      <c r="G2135" s="826"/>
      <c r="H2135" s="820"/>
      <c r="J2135" s="820"/>
      <c r="K2135" s="820"/>
      <c r="L2135" s="820"/>
      <c r="M2135" s="820"/>
      <c r="N2135" s="820"/>
      <c r="O2135" s="820"/>
      <c r="P2135" s="820"/>
      <c r="Q2135" s="820"/>
      <c r="R2135" s="820"/>
      <c r="S2135" s="820"/>
      <c r="T2135" s="820"/>
      <c r="U2135" s="820"/>
      <c r="V2135" s="820"/>
      <c r="W2135" s="820"/>
      <c r="X2135" s="820"/>
      <c r="Y2135" s="820"/>
      <c r="Z2135" s="820"/>
    </row>
    <row r="2136" spans="7:26">
      <c r="G2136" s="826"/>
      <c r="H2136" s="820"/>
      <c r="J2136" s="820"/>
      <c r="K2136" s="820"/>
      <c r="L2136" s="820"/>
      <c r="M2136" s="820"/>
      <c r="N2136" s="820"/>
      <c r="O2136" s="820"/>
      <c r="P2136" s="820"/>
      <c r="Q2136" s="820"/>
      <c r="R2136" s="820"/>
      <c r="S2136" s="820"/>
      <c r="T2136" s="820"/>
      <c r="U2136" s="820"/>
      <c r="V2136" s="820"/>
      <c r="W2136" s="820"/>
      <c r="X2136" s="820"/>
      <c r="Y2136" s="820"/>
      <c r="Z2136" s="820"/>
    </row>
    <row r="2137" spans="7:26">
      <c r="G2137" s="826"/>
      <c r="H2137" s="820"/>
      <c r="J2137" s="820"/>
      <c r="K2137" s="820"/>
      <c r="L2137" s="820"/>
      <c r="M2137" s="820"/>
      <c r="N2137" s="820"/>
      <c r="O2137" s="820"/>
      <c r="P2137" s="820"/>
      <c r="Q2137" s="820"/>
      <c r="R2137" s="820"/>
      <c r="S2137" s="820"/>
      <c r="T2137" s="820"/>
      <c r="U2137" s="820"/>
      <c r="V2137" s="820"/>
      <c r="W2137" s="820"/>
      <c r="X2137" s="820"/>
      <c r="Y2137" s="820"/>
      <c r="Z2137" s="820"/>
    </row>
    <row r="2138" spans="7:26">
      <c r="G2138" s="826"/>
      <c r="H2138" s="820"/>
      <c r="J2138" s="820"/>
      <c r="K2138" s="820"/>
      <c r="L2138" s="820"/>
      <c r="M2138" s="820"/>
      <c r="N2138" s="820"/>
      <c r="O2138" s="820"/>
      <c r="P2138" s="820"/>
      <c r="Q2138" s="820"/>
      <c r="R2138" s="820"/>
      <c r="S2138" s="820"/>
      <c r="T2138" s="820"/>
      <c r="U2138" s="820"/>
      <c r="V2138" s="820"/>
      <c r="W2138" s="820"/>
      <c r="X2138" s="820"/>
      <c r="Y2138" s="820"/>
      <c r="Z2138" s="820"/>
    </row>
    <row r="2139" spans="7:26">
      <c r="G2139" s="826"/>
      <c r="H2139" s="820"/>
      <c r="J2139" s="820"/>
      <c r="K2139" s="820"/>
      <c r="L2139" s="820"/>
      <c r="M2139" s="820"/>
      <c r="N2139" s="820"/>
      <c r="O2139" s="820"/>
      <c r="P2139" s="820"/>
      <c r="Q2139" s="820"/>
      <c r="R2139" s="820"/>
      <c r="S2139" s="820"/>
      <c r="T2139" s="820"/>
      <c r="U2139" s="820"/>
      <c r="V2139" s="820"/>
      <c r="W2139" s="820"/>
      <c r="X2139" s="820"/>
      <c r="Y2139" s="820"/>
      <c r="Z2139" s="820"/>
    </row>
    <row r="2140" spans="7:26">
      <c r="G2140" s="826"/>
      <c r="H2140" s="820"/>
      <c r="J2140" s="820"/>
      <c r="K2140" s="820"/>
      <c r="L2140" s="820"/>
      <c r="M2140" s="820"/>
      <c r="N2140" s="820"/>
      <c r="O2140" s="820"/>
      <c r="P2140" s="820"/>
      <c r="Q2140" s="820"/>
      <c r="R2140" s="820"/>
      <c r="S2140" s="820"/>
      <c r="T2140" s="820"/>
      <c r="U2140" s="820"/>
      <c r="V2140" s="820"/>
      <c r="W2140" s="820"/>
      <c r="X2140" s="820"/>
      <c r="Y2140" s="820"/>
      <c r="Z2140" s="820"/>
    </row>
    <row r="2141" spans="7:26">
      <c r="G2141" s="826"/>
      <c r="H2141" s="820"/>
      <c r="J2141" s="820"/>
      <c r="K2141" s="820"/>
      <c r="L2141" s="820"/>
      <c r="M2141" s="820"/>
      <c r="N2141" s="820"/>
      <c r="O2141" s="820"/>
      <c r="P2141" s="820"/>
      <c r="Q2141" s="820"/>
      <c r="R2141" s="820"/>
      <c r="S2141" s="820"/>
      <c r="T2141" s="820"/>
      <c r="U2141" s="820"/>
      <c r="V2141" s="820"/>
      <c r="W2141" s="820"/>
      <c r="X2141" s="820"/>
      <c r="Y2141" s="820"/>
      <c r="Z2141" s="820"/>
    </row>
    <row r="2142" spans="7:26">
      <c r="G2142" s="826"/>
      <c r="H2142" s="820"/>
      <c r="J2142" s="820"/>
      <c r="K2142" s="820"/>
      <c r="L2142" s="820"/>
      <c r="M2142" s="820"/>
      <c r="N2142" s="820"/>
      <c r="O2142" s="820"/>
      <c r="P2142" s="820"/>
      <c r="Q2142" s="820"/>
      <c r="R2142" s="820"/>
      <c r="S2142" s="820"/>
      <c r="T2142" s="820"/>
      <c r="U2142" s="820"/>
      <c r="V2142" s="820"/>
      <c r="W2142" s="820"/>
      <c r="X2142" s="820"/>
      <c r="Y2142" s="820"/>
      <c r="Z2142" s="820"/>
    </row>
    <row r="2143" spans="7:26">
      <c r="G2143" s="826"/>
      <c r="H2143" s="820"/>
      <c r="J2143" s="820"/>
      <c r="K2143" s="820"/>
      <c r="L2143" s="820"/>
      <c r="M2143" s="820"/>
      <c r="N2143" s="820"/>
      <c r="O2143" s="820"/>
      <c r="P2143" s="820"/>
      <c r="Q2143" s="820"/>
      <c r="R2143" s="820"/>
      <c r="S2143" s="820"/>
      <c r="T2143" s="820"/>
      <c r="U2143" s="820"/>
      <c r="V2143" s="820"/>
      <c r="W2143" s="820"/>
      <c r="X2143" s="820"/>
      <c r="Y2143" s="820"/>
      <c r="Z2143" s="820"/>
    </row>
    <row r="2144" spans="7:26">
      <c r="G2144" s="826"/>
      <c r="H2144" s="820"/>
      <c r="J2144" s="820"/>
      <c r="K2144" s="820"/>
      <c r="L2144" s="820"/>
      <c r="M2144" s="820"/>
      <c r="N2144" s="820"/>
      <c r="O2144" s="820"/>
      <c r="P2144" s="820"/>
      <c r="Q2144" s="820"/>
      <c r="R2144" s="820"/>
      <c r="S2144" s="820"/>
      <c r="T2144" s="820"/>
      <c r="U2144" s="820"/>
      <c r="V2144" s="820"/>
      <c r="W2144" s="820"/>
      <c r="X2144" s="820"/>
      <c r="Y2144" s="820"/>
      <c r="Z2144" s="820"/>
    </row>
    <row r="2145" spans="7:26">
      <c r="G2145" s="826"/>
      <c r="H2145" s="820"/>
      <c r="J2145" s="820"/>
      <c r="K2145" s="820"/>
      <c r="L2145" s="820"/>
      <c r="M2145" s="820"/>
      <c r="N2145" s="820"/>
      <c r="O2145" s="820"/>
      <c r="P2145" s="820"/>
      <c r="Q2145" s="820"/>
      <c r="R2145" s="820"/>
      <c r="S2145" s="820"/>
      <c r="T2145" s="820"/>
      <c r="U2145" s="820"/>
      <c r="V2145" s="820"/>
      <c r="W2145" s="820"/>
      <c r="X2145" s="820"/>
      <c r="Y2145" s="820"/>
      <c r="Z2145" s="820"/>
    </row>
    <row r="2146" spans="7:26">
      <c r="G2146" s="826"/>
      <c r="H2146" s="820"/>
      <c r="J2146" s="820"/>
      <c r="K2146" s="820"/>
      <c r="L2146" s="820"/>
      <c r="M2146" s="820"/>
      <c r="N2146" s="820"/>
      <c r="O2146" s="820"/>
      <c r="P2146" s="820"/>
      <c r="Q2146" s="820"/>
      <c r="R2146" s="820"/>
      <c r="S2146" s="820"/>
      <c r="T2146" s="820"/>
      <c r="U2146" s="820"/>
      <c r="V2146" s="820"/>
      <c r="W2146" s="820"/>
      <c r="X2146" s="820"/>
      <c r="Y2146" s="820"/>
      <c r="Z2146" s="820"/>
    </row>
    <row r="2147" spans="7:26">
      <c r="G2147" s="826"/>
      <c r="H2147" s="820"/>
      <c r="J2147" s="820"/>
      <c r="K2147" s="820"/>
      <c r="L2147" s="820"/>
      <c r="M2147" s="820"/>
      <c r="N2147" s="820"/>
      <c r="O2147" s="820"/>
      <c r="P2147" s="820"/>
      <c r="Q2147" s="820"/>
      <c r="R2147" s="820"/>
      <c r="S2147" s="820"/>
      <c r="T2147" s="820"/>
      <c r="U2147" s="820"/>
      <c r="V2147" s="820"/>
      <c r="W2147" s="820"/>
      <c r="X2147" s="820"/>
      <c r="Y2147" s="820"/>
      <c r="Z2147" s="820"/>
    </row>
    <row r="2148" spans="7:26">
      <c r="G2148" s="826"/>
      <c r="H2148" s="820"/>
      <c r="J2148" s="820"/>
      <c r="K2148" s="820"/>
      <c r="L2148" s="820"/>
      <c r="M2148" s="820"/>
      <c r="N2148" s="820"/>
      <c r="O2148" s="820"/>
      <c r="P2148" s="820"/>
      <c r="Q2148" s="820"/>
      <c r="R2148" s="820"/>
      <c r="S2148" s="820"/>
      <c r="T2148" s="820"/>
      <c r="U2148" s="820"/>
      <c r="V2148" s="820"/>
      <c r="W2148" s="820"/>
      <c r="X2148" s="820"/>
      <c r="Y2148" s="820"/>
      <c r="Z2148" s="820"/>
    </row>
    <row r="2149" spans="7:26">
      <c r="G2149" s="826"/>
      <c r="H2149" s="820"/>
      <c r="J2149" s="820"/>
      <c r="K2149" s="820"/>
      <c r="L2149" s="820"/>
      <c r="M2149" s="820"/>
      <c r="N2149" s="820"/>
      <c r="O2149" s="820"/>
      <c r="P2149" s="820"/>
      <c r="Q2149" s="820"/>
      <c r="R2149" s="820"/>
      <c r="S2149" s="820"/>
      <c r="T2149" s="820"/>
      <c r="U2149" s="820"/>
      <c r="V2149" s="820"/>
      <c r="W2149" s="820"/>
      <c r="X2149" s="820"/>
      <c r="Y2149" s="820"/>
      <c r="Z2149" s="820"/>
    </row>
    <row r="2150" spans="7:26">
      <c r="G2150" s="826"/>
      <c r="H2150" s="820"/>
      <c r="J2150" s="820"/>
      <c r="K2150" s="820"/>
      <c r="L2150" s="820"/>
      <c r="M2150" s="820"/>
      <c r="N2150" s="820"/>
      <c r="O2150" s="820"/>
      <c r="P2150" s="820"/>
      <c r="Q2150" s="820"/>
      <c r="R2150" s="820"/>
      <c r="S2150" s="820"/>
      <c r="T2150" s="820"/>
      <c r="U2150" s="820"/>
      <c r="V2150" s="820"/>
      <c r="W2150" s="820"/>
      <c r="X2150" s="820"/>
      <c r="Y2150" s="820"/>
      <c r="Z2150" s="820"/>
    </row>
    <row r="2151" spans="7:26">
      <c r="G2151" s="826"/>
      <c r="H2151" s="820"/>
      <c r="J2151" s="820"/>
      <c r="K2151" s="820"/>
      <c r="L2151" s="820"/>
      <c r="M2151" s="820"/>
      <c r="N2151" s="820"/>
      <c r="O2151" s="820"/>
      <c r="P2151" s="820"/>
      <c r="Q2151" s="820"/>
      <c r="R2151" s="820"/>
      <c r="S2151" s="820"/>
      <c r="T2151" s="820"/>
      <c r="U2151" s="820"/>
      <c r="V2151" s="820"/>
      <c r="W2151" s="820"/>
      <c r="X2151" s="820"/>
      <c r="Y2151" s="820"/>
      <c r="Z2151" s="820"/>
    </row>
    <row r="2152" spans="7:26">
      <c r="G2152" s="826"/>
      <c r="H2152" s="820"/>
      <c r="J2152" s="820"/>
      <c r="K2152" s="820"/>
      <c r="L2152" s="820"/>
      <c r="M2152" s="820"/>
      <c r="N2152" s="820"/>
      <c r="O2152" s="820"/>
      <c r="P2152" s="820"/>
      <c r="Q2152" s="820"/>
      <c r="R2152" s="820"/>
      <c r="S2152" s="820"/>
      <c r="T2152" s="820"/>
      <c r="U2152" s="820"/>
      <c r="V2152" s="820"/>
      <c r="W2152" s="820"/>
      <c r="X2152" s="820"/>
      <c r="Y2152" s="820"/>
      <c r="Z2152" s="820"/>
    </row>
    <row r="2153" spans="7:26">
      <c r="G2153" s="826"/>
      <c r="H2153" s="820"/>
      <c r="J2153" s="820"/>
      <c r="K2153" s="820"/>
      <c r="L2153" s="820"/>
      <c r="M2153" s="820"/>
      <c r="N2153" s="820"/>
      <c r="O2153" s="820"/>
      <c r="P2153" s="820"/>
      <c r="Q2153" s="820"/>
      <c r="R2153" s="820"/>
      <c r="S2153" s="820"/>
      <c r="T2153" s="820"/>
      <c r="U2153" s="820"/>
      <c r="V2153" s="820"/>
      <c r="W2153" s="820"/>
      <c r="X2153" s="820"/>
      <c r="Y2153" s="820"/>
      <c r="Z2153" s="820"/>
    </row>
    <row r="2154" spans="7:26">
      <c r="G2154" s="826"/>
      <c r="H2154" s="820"/>
      <c r="J2154" s="820"/>
      <c r="K2154" s="820"/>
      <c r="L2154" s="820"/>
      <c r="M2154" s="820"/>
      <c r="N2154" s="820"/>
      <c r="O2154" s="820"/>
      <c r="P2154" s="820"/>
      <c r="Q2154" s="820"/>
      <c r="R2154" s="820"/>
      <c r="S2154" s="820"/>
      <c r="T2154" s="820"/>
      <c r="U2154" s="820"/>
      <c r="V2154" s="820"/>
      <c r="W2154" s="820"/>
      <c r="X2154" s="820"/>
      <c r="Y2154" s="820"/>
      <c r="Z2154" s="820"/>
    </row>
    <row r="2155" spans="7:26">
      <c r="G2155" s="826"/>
      <c r="H2155" s="820"/>
      <c r="J2155" s="820"/>
      <c r="K2155" s="820"/>
      <c r="L2155" s="820"/>
      <c r="M2155" s="820"/>
      <c r="N2155" s="820"/>
      <c r="O2155" s="820"/>
      <c r="P2155" s="820"/>
      <c r="Q2155" s="820"/>
      <c r="R2155" s="820"/>
      <c r="S2155" s="820"/>
      <c r="T2155" s="820"/>
      <c r="U2155" s="820"/>
      <c r="V2155" s="820"/>
      <c r="W2155" s="820"/>
      <c r="X2155" s="820"/>
      <c r="Y2155" s="820"/>
      <c r="Z2155" s="820"/>
    </row>
    <row r="2156" spans="7:26">
      <c r="G2156" s="826"/>
      <c r="H2156" s="820"/>
      <c r="J2156" s="820"/>
      <c r="K2156" s="820"/>
      <c r="L2156" s="820"/>
      <c r="M2156" s="820"/>
      <c r="N2156" s="820"/>
      <c r="O2156" s="820"/>
      <c r="P2156" s="820"/>
      <c r="Q2156" s="820"/>
      <c r="R2156" s="820"/>
      <c r="S2156" s="820"/>
      <c r="T2156" s="820"/>
      <c r="U2156" s="820"/>
      <c r="V2156" s="820"/>
      <c r="W2156" s="820"/>
      <c r="X2156" s="820"/>
      <c r="Y2156" s="820"/>
      <c r="Z2156" s="820"/>
    </row>
    <row r="2157" spans="7:26">
      <c r="G2157" s="826"/>
      <c r="H2157" s="820"/>
      <c r="J2157" s="820"/>
      <c r="K2157" s="820"/>
      <c r="L2157" s="820"/>
      <c r="M2157" s="820"/>
      <c r="N2157" s="820"/>
      <c r="O2157" s="820"/>
      <c r="P2157" s="820"/>
      <c r="Q2157" s="820"/>
      <c r="R2157" s="820"/>
      <c r="S2157" s="820"/>
      <c r="T2157" s="820"/>
      <c r="U2157" s="820"/>
      <c r="V2157" s="820"/>
      <c r="W2157" s="820"/>
      <c r="X2157" s="820"/>
      <c r="Y2157" s="820"/>
      <c r="Z2157" s="820"/>
    </row>
    <row r="2158" spans="7:26">
      <c r="G2158" s="826"/>
      <c r="H2158" s="820"/>
      <c r="J2158" s="820"/>
      <c r="K2158" s="820"/>
      <c r="L2158" s="820"/>
      <c r="M2158" s="820"/>
      <c r="N2158" s="820"/>
      <c r="O2158" s="820"/>
      <c r="P2158" s="820"/>
      <c r="Q2158" s="820"/>
      <c r="R2158" s="820"/>
      <c r="S2158" s="820"/>
      <c r="T2158" s="820"/>
      <c r="U2158" s="820"/>
      <c r="V2158" s="820"/>
      <c r="W2158" s="820"/>
      <c r="X2158" s="820"/>
      <c r="Y2158" s="820"/>
      <c r="Z2158" s="820"/>
    </row>
    <row r="2159" spans="7:26">
      <c r="G2159" s="826"/>
      <c r="H2159" s="820"/>
      <c r="J2159" s="820"/>
      <c r="K2159" s="820"/>
      <c r="L2159" s="820"/>
      <c r="M2159" s="820"/>
      <c r="N2159" s="820"/>
      <c r="O2159" s="820"/>
      <c r="P2159" s="820"/>
      <c r="Q2159" s="820"/>
      <c r="R2159" s="820"/>
      <c r="S2159" s="820"/>
      <c r="T2159" s="820"/>
      <c r="U2159" s="820"/>
      <c r="V2159" s="820"/>
      <c r="W2159" s="820"/>
      <c r="X2159" s="820"/>
      <c r="Y2159" s="820"/>
      <c r="Z2159" s="820"/>
    </row>
    <row r="2160" spans="7:26">
      <c r="G2160" s="826"/>
      <c r="H2160" s="820"/>
      <c r="J2160" s="820"/>
      <c r="K2160" s="820"/>
      <c r="L2160" s="820"/>
      <c r="M2160" s="820"/>
      <c r="N2160" s="820"/>
      <c r="O2160" s="820"/>
      <c r="P2160" s="820"/>
      <c r="Q2160" s="820"/>
      <c r="R2160" s="820"/>
      <c r="S2160" s="820"/>
      <c r="T2160" s="820"/>
      <c r="U2160" s="820"/>
      <c r="V2160" s="820"/>
      <c r="W2160" s="820"/>
      <c r="X2160" s="820"/>
      <c r="Y2160" s="820"/>
      <c r="Z2160" s="820"/>
    </row>
    <row r="2161" spans="7:26">
      <c r="G2161" s="826"/>
      <c r="H2161" s="820"/>
      <c r="J2161" s="820"/>
      <c r="K2161" s="820"/>
      <c r="L2161" s="820"/>
      <c r="M2161" s="820"/>
      <c r="N2161" s="820"/>
      <c r="O2161" s="820"/>
      <c r="P2161" s="820"/>
      <c r="Q2161" s="820"/>
      <c r="R2161" s="820"/>
      <c r="S2161" s="820"/>
      <c r="T2161" s="820"/>
      <c r="U2161" s="820"/>
      <c r="V2161" s="820"/>
      <c r="W2161" s="820"/>
      <c r="X2161" s="820"/>
      <c r="Y2161" s="820"/>
      <c r="Z2161" s="820"/>
    </row>
    <row r="2162" spans="7:26">
      <c r="G2162" s="826"/>
      <c r="H2162" s="820"/>
      <c r="J2162" s="820"/>
      <c r="K2162" s="820"/>
      <c r="L2162" s="820"/>
      <c r="M2162" s="820"/>
      <c r="N2162" s="820"/>
      <c r="O2162" s="820"/>
      <c r="P2162" s="820"/>
      <c r="Q2162" s="820"/>
      <c r="R2162" s="820"/>
      <c r="S2162" s="820"/>
      <c r="T2162" s="820"/>
      <c r="U2162" s="820"/>
      <c r="V2162" s="820"/>
      <c r="W2162" s="820"/>
      <c r="X2162" s="820"/>
      <c r="Y2162" s="820"/>
      <c r="Z2162" s="820"/>
    </row>
    <row r="2163" spans="7:26">
      <c r="G2163" s="826"/>
      <c r="H2163" s="820"/>
      <c r="J2163" s="820"/>
      <c r="K2163" s="820"/>
      <c r="L2163" s="820"/>
      <c r="M2163" s="820"/>
      <c r="N2163" s="820"/>
      <c r="O2163" s="820"/>
      <c r="P2163" s="820"/>
      <c r="Q2163" s="820"/>
      <c r="R2163" s="820"/>
      <c r="S2163" s="820"/>
      <c r="T2163" s="820"/>
      <c r="U2163" s="820"/>
      <c r="V2163" s="820"/>
      <c r="W2163" s="820"/>
      <c r="X2163" s="820"/>
      <c r="Y2163" s="820"/>
      <c r="Z2163" s="820"/>
    </row>
    <row r="2164" spans="7:26">
      <c r="G2164" s="826"/>
      <c r="H2164" s="820"/>
      <c r="J2164" s="820"/>
      <c r="K2164" s="820"/>
      <c r="L2164" s="820"/>
      <c r="M2164" s="820"/>
      <c r="N2164" s="820"/>
      <c r="O2164" s="820"/>
      <c r="P2164" s="820"/>
      <c r="Q2164" s="820"/>
      <c r="R2164" s="820"/>
      <c r="S2164" s="820"/>
      <c r="T2164" s="820"/>
      <c r="U2164" s="820"/>
      <c r="V2164" s="820"/>
      <c r="W2164" s="820"/>
      <c r="X2164" s="820"/>
      <c r="Y2164" s="820"/>
      <c r="Z2164" s="820"/>
    </row>
    <row r="2165" spans="7:26">
      <c r="G2165" s="826"/>
      <c r="H2165" s="820"/>
      <c r="J2165" s="820"/>
      <c r="K2165" s="820"/>
      <c r="L2165" s="820"/>
      <c r="M2165" s="820"/>
      <c r="N2165" s="820"/>
      <c r="O2165" s="820"/>
      <c r="P2165" s="820"/>
      <c r="Q2165" s="820"/>
      <c r="R2165" s="820"/>
      <c r="S2165" s="820"/>
      <c r="T2165" s="820"/>
      <c r="U2165" s="820"/>
      <c r="V2165" s="820"/>
      <c r="W2165" s="820"/>
      <c r="X2165" s="820"/>
      <c r="Y2165" s="820"/>
      <c r="Z2165" s="820"/>
    </row>
    <row r="2166" spans="7:26">
      <c r="G2166" s="826"/>
      <c r="H2166" s="820"/>
      <c r="J2166" s="820"/>
      <c r="K2166" s="820"/>
      <c r="L2166" s="820"/>
      <c r="M2166" s="820"/>
      <c r="N2166" s="820"/>
      <c r="O2166" s="820"/>
      <c r="P2166" s="820"/>
      <c r="Q2166" s="820"/>
      <c r="R2166" s="820"/>
      <c r="S2166" s="820"/>
      <c r="T2166" s="820"/>
      <c r="U2166" s="820"/>
      <c r="V2166" s="820"/>
      <c r="W2166" s="820"/>
      <c r="X2166" s="820"/>
      <c r="Y2166" s="820"/>
      <c r="Z2166" s="820"/>
    </row>
    <row r="2167" spans="7:26">
      <c r="G2167" s="826"/>
      <c r="H2167" s="820"/>
      <c r="J2167" s="820"/>
      <c r="K2167" s="820"/>
      <c r="L2167" s="820"/>
      <c r="M2167" s="820"/>
      <c r="N2167" s="820"/>
      <c r="O2167" s="820"/>
      <c r="P2167" s="820"/>
      <c r="Q2167" s="820"/>
      <c r="R2167" s="820"/>
      <c r="S2167" s="820"/>
      <c r="T2167" s="820"/>
      <c r="U2167" s="820"/>
      <c r="V2167" s="820"/>
      <c r="W2167" s="820"/>
      <c r="X2167" s="820"/>
      <c r="Y2167" s="820"/>
      <c r="Z2167" s="820"/>
    </row>
    <row r="2168" spans="7:26">
      <c r="G2168" s="826"/>
      <c r="H2168" s="820"/>
      <c r="J2168" s="820"/>
      <c r="K2168" s="820"/>
      <c r="L2168" s="820"/>
      <c r="M2168" s="820"/>
      <c r="N2168" s="820"/>
      <c r="O2168" s="820"/>
      <c r="P2168" s="820"/>
      <c r="Q2168" s="820"/>
      <c r="R2168" s="820"/>
      <c r="S2168" s="820"/>
      <c r="T2168" s="820"/>
      <c r="U2168" s="820"/>
      <c r="V2168" s="820"/>
      <c r="W2168" s="820"/>
      <c r="X2168" s="820"/>
      <c r="Y2168" s="820"/>
      <c r="Z2168" s="820"/>
    </row>
    <row r="2169" spans="7:26">
      <c r="G2169" s="826"/>
      <c r="H2169" s="820"/>
      <c r="J2169" s="820"/>
      <c r="K2169" s="820"/>
      <c r="L2169" s="820"/>
      <c r="M2169" s="820"/>
      <c r="N2169" s="820"/>
      <c r="O2169" s="820"/>
      <c r="P2169" s="820"/>
      <c r="Q2169" s="820"/>
      <c r="R2169" s="820"/>
      <c r="S2169" s="820"/>
      <c r="T2169" s="820"/>
      <c r="U2169" s="820"/>
      <c r="V2169" s="820"/>
      <c r="W2169" s="820"/>
      <c r="X2169" s="820"/>
      <c r="Y2169" s="820"/>
      <c r="Z2169" s="820"/>
    </row>
    <row r="2170" spans="7:26">
      <c r="G2170" s="826"/>
      <c r="H2170" s="820"/>
      <c r="J2170" s="820"/>
      <c r="K2170" s="820"/>
      <c r="L2170" s="820"/>
      <c r="M2170" s="820"/>
      <c r="N2170" s="820"/>
      <c r="O2170" s="820"/>
      <c r="P2170" s="820"/>
      <c r="Q2170" s="820"/>
      <c r="R2170" s="820"/>
      <c r="S2170" s="820"/>
      <c r="T2170" s="820"/>
      <c r="U2170" s="820"/>
      <c r="V2170" s="820"/>
      <c r="W2170" s="820"/>
      <c r="X2170" s="820"/>
      <c r="Y2170" s="820"/>
      <c r="Z2170" s="820"/>
    </row>
    <row r="2171" spans="7:26">
      <c r="G2171" s="826"/>
      <c r="H2171" s="820"/>
      <c r="J2171" s="820"/>
      <c r="K2171" s="820"/>
      <c r="L2171" s="820"/>
      <c r="M2171" s="820"/>
      <c r="N2171" s="820"/>
      <c r="O2171" s="820"/>
      <c r="P2171" s="820"/>
      <c r="Q2171" s="820"/>
      <c r="R2171" s="820"/>
      <c r="S2171" s="820"/>
      <c r="T2171" s="820"/>
      <c r="U2171" s="820"/>
      <c r="V2171" s="820"/>
      <c r="W2171" s="820"/>
      <c r="X2171" s="820"/>
      <c r="Y2171" s="820"/>
      <c r="Z2171" s="820"/>
    </row>
    <row r="2172" spans="7:26">
      <c r="G2172" s="826"/>
      <c r="H2172" s="820"/>
      <c r="J2172" s="820"/>
      <c r="K2172" s="820"/>
      <c r="L2172" s="820"/>
      <c r="M2172" s="820"/>
      <c r="N2172" s="820"/>
      <c r="O2172" s="820"/>
      <c r="P2172" s="820"/>
      <c r="Q2172" s="820"/>
      <c r="R2172" s="820"/>
      <c r="S2172" s="820"/>
      <c r="T2172" s="820"/>
      <c r="U2172" s="820"/>
      <c r="V2172" s="820"/>
      <c r="W2172" s="820"/>
      <c r="X2172" s="820"/>
      <c r="Y2172" s="820"/>
      <c r="Z2172" s="820"/>
    </row>
    <row r="2173" spans="7:26">
      <c r="G2173" s="826"/>
      <c r="H2173" s="820"/>
      <c r="J2173" s="820"/>
      <c r="K2173" s="820"/>
      <c r="L2173" s="820"/>
      <c r="M2173" s="820"/>
      <c r="N2173" s="820"/>
      <c r="O2173" s="820"/>
      <c r="P2173" s="820"/>
      <c r="Q2173" s="820"/>
      <c r="R2173" s="820"/>
      <c r="S2173" s="820"/>
      <c r="T2173" s="820"/>
      <c r="U2173" s="820"/>
      <c r="V2173" s="820"/>
      <c r="W2173" s="820"/>
      <c r="X2173" s="820"/>
      <c r="Y2173" s="820"/>
      <c r="Z2173" s="820"/>
    </row>
    <row r="2174" spans="7:26">
      <c r="G2174" s="826"/>
      <c r="H2174" s="820"/>
      <c r="J2174" s="820"/>
      <c r="K2174" s="820"/>
      <c r="L2174" s="820"/>
      <c r="M2174" s="820"/>
      <c r="N2174" s="820"/>
      <c r="O2174" s="820"/>
      <c r="P2174" s="820"/>
      <c r="Q2174" s="820"/>
      <c r="R2174" s="820"/>
      <c r="S2174" s="820"/>
      <c r="T2174" s="820"/>
      <c r="U2174" s="820"/>
      <c r="V2174" s="820"/>
      <c r="W2174" s="820"/>
      <c r="X2174" s="820"/>
      <c r="Y2174" s="820"/>
      <c r="Z2174" s="820"/>
    </row>
    <row r="2175" spans="7:26">
      <c r="G2175" s="826"/>
      <c r="H2175" s="820"/>
      <c r="J2175" s="820"/>
      <c r="K2175" s="820"/>
      <c r="L2175" s="820"/>
      <c r="M2175" s="820"/>
      <c r="N2175" s="820"/>
      <c r="O2175" s="820"/>
      <c r="P2175" s="820"/>
      <c r="Q2175" s="820"/>
      <c r="R2175" s="820"/>
      <c r="S2175" s="820"/>
      <c r="T2175" s="820"/>
      <c r="U2175" s="820"/>
      <c r="V2175" s="820"/>
      <c r="W2175" s="820"/>
      <c r="X2175" s="820"/>
      <c r="Y2175" s="820"/>
      <c r="Z2175" s="820"/>
    </row>
    <row r="2176" spans="7:26">
      <c r="G2176" s="826"/>
      <c r="H2176" s="820"/>
      <c r="J2176" s="820"/>
      <c r="K2176" s="820"/>
      <c r="L2176" s="820"/>
      <c r="M2176" s="820"/>
      <c r="N2176" s="820"/>
      <c r="O2176" s="820"/>
      <c r="P2176" s="820"/>
      <c r="Q2176" s="820"/>
      <c r="R2176" s="820"/>
      <c r="S2176" s="820"/>
      <c r="T2176" s="820"/>
      <c r="U2176" s="820"/>
      <c r="V2176" s="820"/>
      <c r="W2176" s="820"/>
      <c r="X2176" s="820"/>
      <c r="Y2176" s="820"/>
      <c r="Z2176" s="820"/>
    </row>
    <row r="2177" spans="7:26">
      <c r="G2177" s="826"/>
      <c r="H2177" s="820"/>
      <c r="J2177" s="820"/>
      <c r="K2177" s="820"/>
      <c r="L2177" s="820"/>
      <c r="M2177" s="820"/>
      <c r="N2177" s="820"/>
      <c r="O2177" s="820"/>
      <c r="P2177" s="820"/>
      <c r="Q2177" s="820"/>
      <c r="R2177" s="820"/>
      <c r="S2177" s="820"/>
      <c r="T2177" s="820"/>
      <c r="U2177" s="820"/>
      <c r="V2177" s="820"/>
      <c r="W2177" s="820"/>
      <c r="X2177" s="820"/>
      <c r="Y2177" s="820"/>
      <c r="Z2177" s="820"/>
    </row>
    <row r="2178" spans="7:26">
      <c r="G2178" s="826"/>
      <c r="H2178" s="820"/>
      <c r="J2178" s="820"/>
      <c r="K2178" s="820"/>
      <c r="L2178" s="820"/>
      <c r="M2178" s="820"/>
      <c r="N2178" s="820"/>
      <c r="O2178" s="820"/>
      <c r="P2178" s="820"/>
      <c r="Q2178" s="820"/>
      <c r="R2178" s="820"/>
      <c r="S2178" s="820"/>
      <c r="T2178" s="820"/>
      <c r="U2178" s="820"/>
      <c r="V2178" s="820"/>
      <c r="W2178" s="820"/>
      <c r="X2178" s="820"/>
      <c r="Y2178" s="820"/>
      <c r="Z2178" s="820"/>
    </row>
    <row r="2179" spans="7:26">
      <c r="G2179" s="826"/>
      <c r="H2179" s="820"/>
      <c r="J2179" s="820"/>
      <c r="K2179" s="820"/>
      <c r="L2179" s="820"/>
      <c r="M2179" s="820"/>
      <c r="N2179" s="820"/>
      <c r="O2179" s="820"/>
      <c r="P2179" s="820"/>
      <c r="Q2179" s="820"/>
      <c r="R2179" s="820"/>
      <c r="S2179" s="820"/>
      <c r="T2179" s="820"/>
      <c r="U2179" s="820"/>
      <c r="V2179" s="820"/>
      <c r="W2179" s="820"/>
      <c r="X2179" s="820"/>
      <c r="Y2179" s="820"/>
      <c r="Z2179" s="820"/>
    </row>
    <row r="2180" spans="7:26">
      <c r="G2180" s="826"/>
      <c r="H2180" s="820"/>
      <c r="J2180" s="820"/>
      <c r="K2180" s="820"/>
      <c r="L2180" s="820"/>
      <c r="M2180" s="820"/>
      <c r="N2180" s="820"/>
      <c r="O2180" s="820"/>
      <c r="P2180" s="820"/>
      <c r="Q2180" s="820"/>
      <c r="R2180" s="820"/>
      <c r="S2180" s="820"/>
      <c r="T2180" s="820"/>
      <c r="U2180" s="820"/>
      <c r="V2180" s="820"/>
      <c r="W2180" s="820"/>
      <c r="X2180" s="820"/>
      <c r="Y2180" s="820"/>
      <c r="Z2180" s="820"/>
    </row>
    <row r="2181" spans="7:26">
      <c r="G2181" s="826"/>
      <c r="H2181" s="820"/>
      <c r="J2181" s="820"/>
      <c r="K2181" s="820"/>
      <c r="L2181" s="820"/>
      <c r="M2181" s="820"/>
      <c r="N2181" s="820"/>
      <c r="O2181" s="820"/>
      <c r="P2181" s="820"/>
      <c r="Q2181" s="820"/>
      <c r="R2181" s="820"/>
      <c r="S2181" s="820"/>
      <c r="T2181" s="820"/>
      <c r="U2181" s="820"/>
      <c r="V2181" s="820"/>
      <c r="W2181" s="820"/>
      <c r="X2181" s="820"/>
      <c r="Y2181" s="820"/>
      <c r="Z2181" s="820"/>
    </row>
    <row r="2182" spans="7:26">
      <c r="G2182" s="826"/>
      <c r="H2182" s="820"/>
      <c r="J2182" s="820"/>
      <c r="K2182" s="820"/>
      <c r="L2182" s="820"/>
      <c r="M2182" s="820"/>
      <c r="N2182" s="820"/>
      <c r="O2182" s="820"/>
      <c r="P2182" s="820"/>
      <c r="Q2182" s="820"/>
      <c r="R2182" s="820"/>
      <c r="S2182" s="820"/>
      <c r="T2182" s="820"/>
      <c r="U2182" s="820"/>
      <c r="V2182" s="820"/>
      <c r="W2182" s="820"/>
      <c r="X2182" s="820"/>
      <c r="Y2182" s="820"/>
      <c r="Z2182" s="820"/>
    </row>
    <row r="2183" spans="7:26">
      <c r="G2183" s="826"/>
      <c r="H2183" s="820"/>
      <c r="J2183" s="820"/>
      <c r="K2183" s="820"/>
      <c r="L2183" s="820"/>
      <c r="M2183" s="820"/>
      <c r="N2183" s="820"/>
      <c r="O2183" s="820"/>
      <c r="P2183" s="820"/>
      <c r="Q2183" s="820"/>
      <c r="R2183" s="820"/>
      <c r="S2183" s="820"/>
      <c r="T2183" s="820"/>
      <c r="U2183" s="820"/>
      <c r="V2183" s="820"/>
      <c r="W2183" s="820"/>
      <c r="X2183" s="820"/>
      <c r="Y2183" s="820"/>
      <c r="Z2183" s="820"/>
    </row>
    <row r="2184" spans="7:26">
      <c r="G2184" s="826"/>
      <c r="H2184" s="820"/>
      <c r="J2184" s="820"/>
      <c r="K2184" s="820"/>
      <c r="L2184" s="820"/>
      <c r="M2184" s="820"/>
      <c r="N2184" s="820"/>
      <c r="O2184" s="820"/>
      <c r="P2184" s="820"/>
      <c r="Q2184" s="820"/>
      <c r="R2184" s="820"/>
      <c r="S2184" s="820"/>
      <c r="T2184" s="820"/>
      <c r="U2184" s="820"/>
      <c r="V2184" s="820"/>
      <c r="W2184" s="820"/>
      <c r="X2184" s="820"/>
      <c r="Y2184" s="820"/>
      <c r="Z2184" s="820"/>
    </row>
    <row r="2185" spans="7:26">
      <c r="G2185" s="826"/>
      <c r="H2185" s="820"/>
      <c r="J2185" s="820"/>
      <c r="K2185" s="820"/>
      <c r="L2185" s="820"/>
      <c r="M2185" s="820"/>
      <c r="N2185" s="820"/>
      <c r="O2185" s="820"/>
      <c r="P2185" s="820"/>
      <c r="Q2185" s="820"/>
      <c r="R2185" s="820"/>
      <c r="S2185" s="820"/>
      <c r="T2185" s="820"/>
      <c r="U2185" s="820"/>
      <c r="V2185" s="820"/>
      <c r="W2185" s="820"/>
      <c r="X2185" s="820"/>
      <c r="Y2185" s="820"/>
      <c r="Z2185" s="820"/>
    </row>
    <row r="2186" spans="7:26">
      <c r="G2186" s="826"/>
      <c r="H2186" s="820"/>
      <c r="J2186" s="820"/>
      <c r="K2186" s="820"/>
      <c r="L2186" s="820"/>
      <c r="M2186" s="820"/>
      <c r="N2186" s="820"/>
      <c r="O2186" s="820"/>
      <c r="P2186" s="820"/>
      <c r="Q2186" s="820"/>
      <c r="R2186" s="820"/>
      <c r="S2186" s="820"/>
      <c r="T2186" s="820"/>
      <c r="U2186" s="820"/>
      <c r="V2186" s="820"/>
      <c r="W2186" s="820"/>
      <c r="X2186" s="820"/>
      <c r="Y2186" s="820"/>
      <c r="Z2186" s="820"/>
    </row>
    <row r="2187" spans="7:26">
      <c r="G2187" s="826"/>
      <c r="H2187" s="820"/>
      <c r="J2187" s="820"/>
      <c r="K2187" s="820"/>
      <c r="L2187" s="820"/>
      <c r="M2187" s="820"/>
      <c r="N2187" s="820"/>
      <c r="O2187" s="820"/>
      <c r="P2187" s="820"/>
      <c r="Q2187" s="820"/>
      <c r="R2187" s="820"/>
      <c r="S2187" s="820"/>
      <c r="T2187" s="820"/>
      <c r="U2187" s="820"/>
      <c r="V2187" s="820"/>
      <c r="W2187" s="820"/>
      <c r="X2187" s="820"/>
      <c r="Y2187" s="820"/>
      <c r="Z2187" s="820"/>
    </row>
    <row r="2188" spans="7:26">
      <c r="G2188" s="826"/>
      <c r="H2188" s="820"/>
      <c r="J2188" s="820"/>
      <c r="K2188" s="820"/>
      <c r="L2188" s="820"/>
      <c r="M2188" s="820"/>
      <c r="N2188" s="820"/>
      <c r="O2188" s="820"/>
      <c r="P2188" s="820"/>
      <c r="Q2188" s="820"/>
      <c r="R2188" s="820"/>
      <c r="S2188" s="820"/>
      <c r="T2188" s="820"/>
      <c r="U2188" s="820"/>
      <c r="V2188" s="820"/>
      <c r="W2188" s="820"/>
      <c r="X2188" s="820"/>
      <c r="Y2188" s="820"/>
      <c r="Z2188" s="820"/>
    </row>
    <row r="2189" spans="7:26">
      <c r="G2189" s="826"/>
      <c r="H2189" s="820"/>
      <c r="J2189" s="820"/>
      <c r="K2189" s="820"/>
      <c r="L2189" s="820"/>
      <c r="M2189" s="820"/>
      <c r="N2189" s="820"/>
      <c r="O2189" s="820"/>
      <c r="P2189" s="820"/>
      <c r="Q2189" s="820"/>
      <c r="R2189" s="820"/>
      <c r="S2189" s="820"/>
      <c r="T2189" s="820"/>
      <c r="U2189" s="820"/>
      <c r="V2189" s="820"/>
      <c r="W2189" s="820"/>
      <c r="X2189" s="820"/>
      <c r="Y2189" s="820"/>
      <c r="Z2189" s="820"/>
    </row>
    <row r="2190" spans="7:26">
      <c r="G2190" s="826"/>
      <c r="H2190" s="820"/>
      <c r="J2190" s="820"/>
      <c r="K2190" s="820"/>
      <c r="L2190" s="820"/>
      <c r="M2190" s="820"/>
      <c r="N2190" s="820"/>
      <c r="O2190" s="820"/>
      <c r="P2190" s="820"/>
      <c r="Q2190" s="820"/>
      <c r="R2190" s="820"/>
      <c r="S2190" s="820"/>
      <c r="T2190" s="820"/>
      <c r="U2190" s="820"/>
      <c r="V2190" s="820"/>
      <c r="W2190" s="820"/>
      <c r="X2190" s="820"/>
      <c r="Y2190" s="820"/>
      <c r="Z2190" s="820"/>
    </row>
    <row r="2191" spans="7:26">
      <c r="G2191" s="826"/>
      <c r="H2191" s="820"/>
      <c r="J2191" s="820"/>
      <c r="K2191" s="820"/>
      <c r="L2191" s="820"/>
      <c r="M2191" s="820"/>
      <c r="N2191" s="820"/>
      <c r="O2191" s="820"/>
      <c r="P2191" s="820"/>
      <c r="Q2191" s="820"/>
      <c r="R2191" s="820"/>
      <c r="S2191" s="820"/>
      <c r="T2191" s="820"/>
      <c r="U2191" s="820"/>
      <c r="V2191" s="820"/>
      <c r="W2191" s="820"/>
      <c r="X2191" s="820"/>
      <c r="Y2191" s="820"/>
      <c r="Z2191" s="820"/>
    </row>
    <row r="2192" spans="7:26">
      <c r="G2192" s="826"/>
      <c r="H2192" s="820"/>
      <c r="J2192" s="820"/>
      <c r="K2192" s="820"/>
      <c r="L2192" s="820"/>
      <c r="M2192" s="820"/>
      <c r="N2192" s="820"/>
      <c r="O2192" s="820"/>
      <c r="P2192" s="820"/>
      <c r="Q2192" s="820"/>
      <c r="R2192" s="820"/>
      <c r="S2192" s="820"/>
      <c r="T2192" s="820"/>
      <c r="U2192" s="820"/>
      <c r="V2192" s="820"/>
      <c r="W2192" s="820"/>
      <c r="X2192" s="820"/>
      <c r="Y2192" s="820"/>
      <c r="Z2192" s="820"/>
    </row>
    <row r="2193" spans="7:26">
      <c r="G2193" s="826"/>
      <c r="H2193" s="820"/>
      <c r="J2193" s="820"/>
      <c r="K2193" s="820"/>
      <c r="L2193" s="820"/>
      <c r="M2193" s="820"/>
      <c r="N2193" s="820"/>
      <c r="O2193" s="820"/>
      <c r="P2193" s="820"/>
      <c r="Q2193" s="820"/>
      <c r="R2193" s="820"/>
      <c r="S2193" s="820"/>
      <c r="T2193" s="820"/>
      <c r="U2193" s="820"/>
      <c r="V2193" s="820"/>
      <c r="W2193" s="820"/>
      <c r="X2193" s="820"/>
      <c r="Y2193" s="820"/>
      <c r="Z2193" s="820"/>
    </row>
    <row r="2194" spans="7:26">
      <c r="G2194" s="826"/>
      <c r="H2194" s="820"/>
      <c r="J2194" s="820"/>
      <c r="K2194" s="820"/>
      <c r="L2194" s="820"/>
      <c r="M2194" s="820"/>
      <c r="N2194" s="820"/>
      <c r="O2194" s="820"/>
      <c r="P2194" s="820"/>
      <c r="Q2194" s="820"/>
      <c r="R2194" s="820"/>
      <c r="S2194" s="820"/>
      <c r="T2194" s="820"/>
      <c r="U2194" s="820"/>
      <c r="V2194" s="820"/>
      <c r="W2194" s="820"/>
      <c r="X2194" s="820"/>
      <c r="Y2194" s="820"/>
      <c r="Z2194" s="820"/>
    </row>
    <row r="2195" spans="7:26">
      <c r="G2195" s="826"/>
      <c r="H2195" s="820"/>
      <c r="J2195" s="820"/>
      <c r="K2195" s="820"/>
      <c r="L2195" s="820"/>
      <c r="M2195" s="820"/>
      <c r="N2195" s="820"/>
      <c r="O2195" s="820"/>
      <c r="P2195" s="820"/>
      <c r="Q2195" s="820"/>
      <c r="R2195" s="820"/>
      <c r="S2195" s="820"/>
      <c r="T2195" s="820"/>
      <c r="U2195" s="820"/>
      <c r="V2195" s="820"/>
      <c r="W2195" s="820"/>
      <c r="X2195" s="820"/>
      <c r="Y2195" s="820"/>
      <c r="Z2195" s="820"/>
    </row>
    <row r="2196" spans="7:26">
      <c r="G2196" s="826"/>
      <c r="H2196" s="820"/>
      <c r="J2196" s="820"/>
      <c r="K2196" s="820"/>
      <c r="L2196" s="820"/>
      <c r="M2196" s="820"/>
      <c r="N2196" s="820"/>
      <c r="O2196" s="820"/>
      <c r="P2196" s="820"/>
      <c r="Q2196" s="820"/>
      <c r="R2196" s="820"/>
      <c r="S2196" s="820"/>
      <c r="T2196" s="820"/>
      <c r="U2196" s="820"/>
      <c r="V2196" s="820"/>
      <c r="W2196" s="820"/>
      <c r="X2196" s="820"/>
      <c r="Y2196" s="820"/>
      <c r="Z2196" s="820"/>
    </row>
    <row r="2197" spans="7:26">
      <c r="G2197" s="826"/>
      <c r="H2197" s="820"/>
      <c r="J2197" s="820"/>
      <c r="K2197" s="820"/>
      <c r="L2197" s="820"/>
      <c r="M2197" s="820"/>
      <c r="N2197" s="820"/>
      <c r="O2197" s="820"/>
      <c r="P2197" s="820"/>
      <c r="Q2197" s="820"/>
      <c r="R2197" s="820"/>
      <c r="S2197" s="820"/>
      <c r="T2197" s="820"/>
      <c r="U2197" s="820"/>
      <c r="V2197" s="820"/>
      <c r="W2197" s="820"/>
      <c r="X2197" s="820"/>
      <c r="Y2197" s="820"/>
      <c r="Z2197" s="820"/>
    </row>
    <row r="2198" spans="7:26">
      <c r="G2198" s="826"/>
      <c r="H2198" s="820"/>
      <c r="J2198" s="820"/>
      <c r="K2198" s="820"/>
      <c r="L2198" s="820"/>
      <c r="M2198" s="820"/>
      <c r="N2198" s="820"/>
      <c r="O2198" s="820"/>
      <c r="P2198" s="820"/>
      <c r="Q2198" s="820"/>
      <c r="R2198" s="820"/>
      <c r="S2198" s="820"/>
      <c r="T2198" s="820"/>
      <c r="U2198" s="820"/>
      <c r="V2198" s="820"/>
      <c r="W2198" s="820"/>
      <c r="X2198" s="820"/>
      <c r="Y2198" s="820"/>
      <c r="Z2198" s="820"/>
    </row>
    <row r="2199" spans="7:26">
      <c r="G2199" s="826"/>
      <c r="H2199" s="820"/>
      <c r="J2199" s="820"/>
      <c r="K2199" s="820"/>
      <c r="L2199" s="820"/>
      <c r="M2199" s="820"/>
      <c r="N2199" s="820"/>
      <c r="O2199" s="820"/>
      <c r="P2199" s="820"/>
      <c r="Q2199" s="820"/>
      <c r="R2199" s="820"/>
      <c r="S2199" s="820"/>
      <c r="T2199" s="820"/>
      <c r="U2199" s="820"/>
      <c r="V2199" s="820"/>
      <c r="W2199" s="820"/>
      <c r="X2199" s="820"/>
      <c r="Y2199" s="820"/>
      <c r="Z2199" s="820"/>
    </row>
    <row r="2200" spans="7:26">
      <c r="G2200" s="826"/>
      <c r="H2200" s="820"/>
      <c r="J2200" s="820"/>
      <c r="K2200" s="820"/>
      <c r="L2200" s="820"/>
      <c r="M2200" s="820"/>
      <c r="N2200" s="820"/>
      <c r="O2200" s="820"/>
      <c r="P2200" s="820"/>
      <c r="Q2200" s="820"/>
      <c r="R2200" s="820"/>
      <c r="S2200" s="820"/>
      <c r="T2200" s="820"/>
      <c r="U2200" s="820"/>
      <c r="V2200" s="820"/>
      <c r="W2200" s="820"/>
      <c r="X2200" s="820"/>
      <c r="Y2200" s="820"/>
      <c r="Z2200" s="820"/>
    </row>
    <row r="2201" spans="7:26">
      <c r="G2201" s="826"/>
      <c r="H2201" s="820"/>
      <c r="J2201" s="820"/>
      <c r="K2201" s="820"/>
      <c r="L2201" s="820"/>
      <c r="M2201" s="820"/>
      <c r="N2201" s="820"/>
      <c r="O2201" s="820"/>
      <c r="P2201" s="820"/>
      <c r="Q2201" s="820"/>
      <c r="R2201" s="820"/>
      <c r="S2201" s="820"/>
      <c r="T2201" s="820"/>
      <c r="U2201" s="820"/>
      <c r="V2201" s="820"/>
      <c r="W2201" s="820"/>
      <c r="X2201" s="820"/>
      <c r="Y2201" s="820"/>
      <c r="Z2201" s="820"/>
    </row>
    <row r="2202" spans="7:26">
      <c r="G2202" s="826"/>
      <c r="H2202" s="820"/>
      <c r="J2202" s="820"/>
      <c r="K2202" s="820"/>
      <c r="L2202" s="820"/>
      <c r="M2202" s="820"/>
      <c r="N2202" s="820"/>
      <c r="O2202" s="820"/>
      <c r="P2202" s="820"/>
      <c r="Q2202" s="820"/>
      <c r="R2202" s="820"/>
      <c r="S2202" s="820"/>
      <c r="T2202" s="820"/>
      <c r="U2202" s="820"/>
      <c r="V2202" s="820"/>
      <c r="W2202" s="820"/>
      <c r="X2202" s="820"/>
      <c r="Y2202" s="820"/>
      <c r="Z2202" s="820"/>
    </row>
    <row r="2203" spans="7:26">
      <c r="G2203" s="826"/>
      <c r="H2203" s="820"/>
      <c r="J2203" s="820"/>
      <c r="K2203" s="820"/>
      <c r="L2203" s="820"/>
      <c r="M2203" s="820"/>
      <c r="N2203" s="820"/>
      <c r="O2203" s="820"/>
      <c r="P2203" s="820"/>
      <c r="Q2203" s="820"/>
      <c r="R2203" s="820"/>
      <c r="S2203" s="820"/>
      <c r="T2203" s="820"/>
      <c r="U2203" s="820"/>
      <c r="V2203" s="820"/>
      <c r="W2203" s="820"/>
      <c r="X2203" s="820"/>
      <c r="Y2203" s="820"/>
      <c r="Z2203" s="820"/>
    </row>
    <row r="2204" spans="7:26">
      <c r="G2204" s="826"/>
      <c r="H2204" s="820"/>
      <c r="J2204" s="820"/>
      <c r="K2204" s="820"/>
      <c r="L2204" s="820"/>
      <c r="M2204" s="820"/>
      <c r="N2204" s="820"/>
      <c r="O2204" s="820"/>
      <c r="P2204" s="820"/>
      <c r="Q2204" s="820"/>
      <c r="R2204" s="820"/>
      <c r="S2204" s="820"/>
      <c r="T2204" s="820"/>
      <c r="U2204" s="820"/>
      <c r="V2204" s="820"/>
      <c r="W2204" s="820"/>
      <c r="X2204" s="820"/>
      <c r="Y2204" s="820"/>
      <c r="Z2204" s="820"/>
    </row>
    <row r="2205" spans="7:26">
      <c r="G2205" s="826"/>
      <c r="H2205" s="820"/>
      <c r="J2205" s="820"/>
      <c r="K2205" s="820"/>
      <c r="L2205" s="820"/>
      <c r="M2205" s="820"/>
      <c r="N2205" s="820"/>
      <c r="O2205" s="820"/>
      <c r="P2205" s="820"/>
      <c r="Q2205" s="820"/>
      <c r="R2205" s="820"/>
      <c r="S2205" s="820"/>
      <c r="T2205" s="820"/>
      <c r="U2205" s="820"/>
      <c r="V2205" s="820"/>
      <c r="W2205" s="820"/>
      <c r="X2205" s="820"/>
      <c r="Y2205" s="820"/>
      <c r="Z2205" s="820"/>
    </row>
    <row r="2206" spans="7:26">
      <c r="G2206" s="826"/>
      <c r="H2206" s="820"/>
      <c r="J2206" s="820"/>
      <c r="K2206" s="820"/>
      <c r="L2206" s="820"/>
      <c r="M2206" s="820"/>
      <c r="N2206" s="820"/>
      <c r="O2206" s="820"/>
      <c r="P2206" s="820"/>
      <c r="Q2206" s="820"/>
      <c r="R2206" s="820"/>
      <c r="S2206" s="820"/>
      <c r="T2206" s="820"/>
      <c r="U2206" s="820"/>
      <c r="V2206" s="820"/>
      <c r="W2206" s="820"/>
      <c r="X2206" s="820"/>
      <c r="Y2206" s="820"/>
      <c r="Z2206" s="820"/>
    </row>
    <row r="2207" spans="7:26">
      <c r="G2207" s="826"/>
      <c r="H2207" s="820"/>
      <c r="J2207" s="820"/>
      <c r="K2207" s="820"/>
      <c r="L2207" s="820"/>
      <c r="M2207" s="820"/>
      <c r="N2207" s="820"/>
      <c r="O2207" s="820"/>
      <c r="P2207" s="820"/>
      <c r="Q2207" s="820"/>
      <c r="R2207" s="820"/>
      <c r="S2207" s="820"/>
      <c r="T2207" s="820"/>
      <c r="U2207" s="820"/>
      <c r="V2207" s="820"/>
      <c r="W2207" s="820"/>
      <c r="X2207" s="820"/>
      <c r="Y2207" s="820"/>
      <c r="Z2207" s="820"/>
    </row>
    <row r="2208" spans="7:26">
      <c r="G2208" s="826"/>
      <c r="H2208" s="820"/>
      <c r="J2208" s="820"/>
      <c r="K2208" s="820"/>
      <c r="L2208" s="820"/>
      <c r="M2208" s="820"/>
      <c r="N2208" s="820"/>
      <c r="O2208" s="820"/>
      <c r="P2208" s="820"/>
      <c r="Q2208" s="820"/>
      <c r="R2208" s="820"/>
      <c r="S2208" s="820"/>
      <c r="T2208" s="820"/>
      <c r="U2208" s="820"/>
      <c r="V2208" s="820"/>
      <c r="W2208" s="820"/>
      <c r="X2208" s="820"/>
      <c r="Y2208" s="820"/>
      <c r="Z2208" s="820"/>
    </row>
    <row r="2209" spans="7:26">
      <c r="G2209" s="826"/>
      <c r="H2209" s="820"/>
      <c r="J2209" s="820"/>
      <c r="K2209" s="820"/>
      <c r="L2209" s="820"/>
      <c r="M2209" s="820"/>
      <c r="N2209" s="820"/>
      <c r="O2209" s="820"/>
      <c r="P2209" s="820"/>
      <c r="Q2209" s="820"/>
      <c r="R2209" s="820"/>
      <c r="S2209" s="820"/>
      <c r="T2209" s="820"/>
      <c r="U2209" s="820"/>
      <c r="V2209" s="820"/>
      <c r="W2209" s="820"/>
      <c r="X2209" s="820"/>
      <c r="Y2209" s="820"/>
      <c r="Z2209" s="820"/>
    </row>
    <row r="2210" spans="7:26">
      <c r="G2210" s="826"/>
      <c r="H2210" s="820"/>
      <c r="J2210" s="820"/>
      <c r="K2210" s="820"/>
      <c r="L2210" s="820"/>
      <c r="M2210" s="820"/>
      <c r="N2210" s="820"/>
      <c r="O2210" s="820"/>
      <c r="P2210" s="820"/>
      <c r="Q2210" s="820"/>
      <c r="R2210" s="820"/>
      <c r="S2210" s="820"/>
      <c r="T2210" s="820"/>
      <c r="U2210" s="820"/>
      <c r="V2210" s="820"/>
      <c r="W2210" s="820"/>
      <c r="X2210" s="820"/>
      <c r="Y2210" s="820"/>
      <c r="Z2210" s="820"/>
    </row>
    <row r="2211" spans="7:26">
      <c r="G2211" s="826"/>
      <c r="H2211" s="820"/>
      <c r="J2211" s="820"/>
      <c r="K2211" s="820"/>
      <c r="L2211" s="820"/>
      <c r="M2211" s="820"/>
      <c r="N2211" s="820"/>
      <c r="O2211" s="820"/>
      <c r="P2211" s="820"/>
      <c r="Q2211" s="820"/>
      <c r="R2211" s="820"/>
      <c r="S2211" s="820"/>
      <c r="T2211" s="820"/>
      <c r="U2211" s="820"/>
      <c r="V2211" s="820"/>
      <c r="W2211" s="820"/>
      <c r="X2211" s="820"/>
      <c r="Y2211" s="820"/>
      <c r="Z2211" s="820"/>
    </row>
    <row r="2212" spans="7:26">
      <c r="G2212" s="826"/>
      <c r="H2212" s="820"/>
      <c r="J2212" s="820"/>
      <c r="K2212" s="820"/>
      <c r="L2212" s="820"/>
      <c r="M2212" s="820"/>
      <c r="N2212" s="820"/>
      <c r="O2212" s="820"/>
      <c r="P2212" s="820"/>
      <c r="Q2212" s="820"/>
      <c r="R2212" s="820"/>
      <c r="S2212" s="820"/>
      <c r="T2212" s="820"/>
      <c r="U2212" s="820"/>
      <c r="V2212" s="820"/>
      <c r="W2212" s="820"/>
      <c r="X2212" s="820"/>
      <c r="Y2212" s="820"/>
      <c r="Z2212" s="820"/>
    </row>
    <row r="2213" spans="7:26">
      <c r="G2213" s="826"/>
      <c r="H2213" s="820"/>
      <c r="J2213" s="820"/>
      <c r="K2213" s="820"/>
      <c r="L2213" s="820"/>
      <c r="M2213" s="820"/>
      <c r="N2213" s="820"/>
      <c r="O2213" s="820"/>
      <c r="P2213" s="820"/>
      <c r="Q2213" s="820"/>
      <c r="R2213" s="820"/>
      <c r="S2213" s="820"/>
      <c r="T2213" s="820"/>
      <c r="U2213" s="820"/>
      <c r="V2213" s="820"/>
      <c r="W2213" s="820"/>
      <c r="X2213" s="820"/>
      <c r="Y2213" s="820"/>
      <c r="Z2213" s="820"/>
    </row>
    <row r="2214" spans="7:26">
      <c r="G2214" s="826"/>
      <c r="H2214" s="820"/>
      <c r="J2214" s="820"/>
      <c r="K2214" s="820"/>
      <c r="L2214" s="820"/>
      <c r="M2214" s="820"/>
      <c r="N2214" s="820"/>
      <c r="O2214" s="820"/>
      <c r="P2214" s="820"/>
      <c r="Q2214" s="820"/>
      <c r="R2214" s="820"/>
      <c r="S2214" s="820"/>
      <c r="T2214" s="820"/>
      <c r="U2214" s="820"/>
      <c r="V2214" s="820"/>
      <c r="W2214" s="820"/>
      <c r="X2214" s="820"/>
      <c r="Y2214" s="820"/>
      <c r="Z2214" s="820"/>
    </row>
    <row r="2215" spans="7:26">
      <c r="G2215" s="826"/>
      <c r="H2215" s="820"/>
      <c r="J2215" s="820"/>
      <c r="K2215" s="820"/>
      <c r="L2215" s="820"/>
      <c r="M2215" s="820"/>
      <c r="N2215" s="820"/>
      <c r="O2215" s="820"/>
      <c r="P2215" s="820"/>
      <c r="Q2215" s="820"/>
      <c r="R2215" s="820"/>
      <c r="S2215" s="820"/>
      <c r="T2215" s="820"/>
      <c r="U2215" s="820"/>
      <c r="V2215" s="820"/>
      <c r="W2215" s="820"/>
      <c r="X2215" s="820"/>
      <c r="Y2215" s="820"/>
      <c r="Z2215" s="820"/>
    </row>
    <row r="2216" spans="7:26">
      <c r="G2216" s="826"/>
      <c r="H2216" s="820"/>
      <c r="J2216" s="820"/>
      <c r="K2216" s="820"/>
      <c r="L2216" s="820"/>
      <c r="M2216" s="820"/>
      <c r="N2216" s="820"/>
      <c r="O2216" s="820"/>
      <c r="P2216" s="820"/>
      <c r="Q2216" s="820"/>
      <c r="R2216" s="820"/>
      <c r="S2216" s="820"/>
      <c r="T2216" s="820"/>
      <c r="U2216" s="820"/>
      <c r="V2216" s="820"/>
      <c r="W2216" s="820"/>
      <c r="X2216" s="820"/>
      <c r="Y2216" s="820"/>
      <c r="Z2216" s="820"/>
    </row>
    <row r="2217" spans="7:26">
      <c r="G2217" s="826"/>
      <c r="H2217" s="820"/>
      <c r="J2217" s="820"/>
      <c r="K2217" s="820"/>
      <c r="L2217" s="820"/>
      <c r="M2217" s="820"/>
      <c r="N2217" s="820"/>
      <c r="O2217" s="820"/>
      <c r="P2217" s="820"/>
      <c r="Q2217" s="820"/>
      <c r="R2217" s="820"/>
      <c r="S2217" s="820"/>
      <c r="T2217" s="820"/>
      <c r="U2217" s="820"/>
      <c r="V2217" s="820"/>
      <c r="W2217" s="820"/>
      <c r="X2217" s="820"/>
      <c r="Y2217" s="820"/>
      <c r="Z2217" s="820"/>
    </row>
    <row r="2218" spans="7:26">
      <c r="G2218" s="826"/>
      <c r="H2218" s="820"/>
      <c r="J2218" s="820"/>
      <c r="K2218" s="820"/>
      <c r="L2218" s="820"/>
      <c r="M2218" s="820"/>
      <c r="N2218" s="820"/>
      <c r="O2218" s="820"/>
      <c r="P2218" s="820"/>
      <c r="Q2218" s="820"/>
      <c r="R2218" s="820"/>
      <c r="S2218" s="820"/>
      <c r="T2218" s="820"/>
      <c r="U2218" s="820"/>
      <c r="V2218" s="820"/>
      <c r="W2218" s="820"/>
      <c r="X2218" s="820"/>
      <c r="Y2218" s="820"/>
      <c r="Z2218" s="820"/>
    </row>
    <row r="2219" spans="7:26">
      <c r="G2219" s="826"/>
      <c r="H2219" s="820"/>
      <c r="J2219" s="820"/>
      <c r="K2219" s="820"/>
      <c r="L2219" s="820"/>
      <c r="M2219" s="820"/>
      <c r="N2219" s="820"/>
      <c r="O2219" s="820"/>
      <c r="P2219" s="820"/>
      <c r="Q2219" s="820"/>
      <c r="R2219" s="820"/>
      <c r="S2219" s="820"/>
      <c r="T2219" s="820"/>
      <c r="U2219" s="820"/>
      <c r="V2219" s="820"/>
      <c r="W2219" s="820"/>
      <c r="X2219" s="820"/>
      <c r="Y2219" s="820"/>
      <c r="Z2219" s="820"/>
    </row>
    <row r="2220" spans="7:26">
      <c r="G2220" s="826"/>
      <c r="H2220" s="820"/>
      <c r="J2220" s="820"/>
      <c r="K2220" s="820"/>
      <c r="L2220" s="820"/>
      <c r="M2220" s="820"/>
      <c r="N2220" s="820"/>
      <c r="O2220" s="820"/>
      <c r="P2220" s="820"/>
      <c r="Q2220" s="820"/>
      <c r="R2220" s="820"/>
      <c r="S2220" s="820"/>
      <c r="T2220" s="820"/>
      <c r="U2220" s="820"/>
      <c r="V2220" s="820"/>
      <c r="W2220" s="820"/>
      <c r="X2220" s="820"/>
      <c r="Y2220" s="820"/>
      <c r="Z2220" s="820"/>
    </row>
    <row r="2221" spans="7:26">
      <c r="G2221" s="826"/>
      <c r="H2221" s="820"/>
      <c r="J2221" s="820"/>
      <c r="K2221" s="820"/>
      <c r="L2221" s="820"/>
      <c r="M2221" s="820"/>
      <c r="N2221" s="820"/>
      <c r="O2221" s="820"/>
      <c r="P2221" s="820"/>
      <c r="Q2221" s="820"/>
      <c r="R2221" s="820"/>
      <c r="S2221" s="820"/>
      <c r="T2221" s="820"/>
      <c r="U2221" s="820"/>
      <c r="V2221" s="820"/>
      <c r="W2221" s="820"/>
      <c r="X2221" s="820"/>
      <c r="Y2221" s="820"/>
      <c r="Z2221" s="820"/>
    </row>
    <row r="2222" spans="7:26">
      <c r="G2222" s="826"/>
      <c r="H2222" s="820"/>
      <c r="J2222" s="820"/>
      <c r="K2222" s="820"/>
      <c r="L2222" s="820"/>
      <c r="M2222" s="820"/>
      <c r="N2222" s="820"/>
      <c r="O2222" s="820"/>
      <c r="P2222" s="820"/>
      <c r="Q2222" s="820"/>
      <c r="R2222" s="820"/>
      <c r="S2222" s="820"/>
      <c r="T2222" s="820"/>
      <c r="U2222" s="820"/>
      <c r="V2222" s="820"/>
      <c r="W2222" s="820"/>
      <c r="X2222" s="820"/>
      <c r="Y2222" s="820"/>
      <c r="Z2222" s="820"/>
    </row>
    <row r="2223" spans="7:26">
      <c r="G2223" s="826"/>
      <c r="H2223" s="820"/>
      <c r="J2223" s="820"/>
      <c r="K2223" s="820"/>
      <c r="L2223" s="820"/>
      <c r="M2223" s="820"/>
      <c r="N2223" s="820"/>
      <c r="O2223" s="820"/>
      <c r="P2223" s="820"/>
      <c r="Q2223" s="820"/>
      <c r="R2223" s="820"/>
      <c r="S2223" s="820"/>
      <c r="T2223" s="820"/>
      <c r="U2223" s="820"/>
      <c r="V2223" s="820"/>
      <c r="W2223" s="820"/>
      <c r="X2223" s="820"/>
      <c r="Y2223" s="820"/>
      <c r="Z2223" s="820"/>
    </row>
    <row r="2224" spans="7:26">
      <c r="G2224" s="826"/>
      <c r="H2224" s="820"/>
      <c r="J2224" s="820"/>
      <c r="K2224" s="820"/>
      <c r="L2224" s="820"/>
      <c r="M2224" s="820"/>
      <c r="N2224" s="820"/>
      <c r="O2224" s="820"/>
      <c r="P2224" s="820"/>
      <c r="Q2224" s="820"/>
      <c r="R2224" s="820"/>
      <c r="S2224" s="820"/>
      <c r="T2224" s="820"/>
      <c r="U2224" s="820"/>
      <c r="V2224" s="820"/>
      <c r="W2224" s="820"/>
      <c r="X2224" s="820"/>
      <c r="Y2224" s="820"/>
      <c r="Z2224" s="820"/>
    </row>
    <row r="2225" spans="7:26">
      <c r="G2225" s="826"/>
      <c r="H2225" s="820"/>
      <c r="J2225" s="820"/>
      <c r="K2225" s="820"/>
      <c r="L2225" s="820"/>
      <c r="M2225" s="820"/>
      <c r="N2225" s="820"/>
      <c r="O2225" s="820"/>
      <c r="P2225" s="820"/>
      <c r="Q2225" s="820"/>
      <c r="R2225" s="820"/>
      <c r="S2225" s="820"/>
      <c r="T2225" s="820"/>
      <c r="U2225" s="820"/>
      <c r="V2225" s="820"/>
      <c r="W2225" s="820"/>
      <c r="X2225" s="820"/>
      <c r="Y2225" s="820"/>
      <c r="Z2225" s="820"/>
    </row>
    <row r="2226" spans="7:26">
      <c r="G2226" s="826"/>
      <c r="H2226" s="820"/>
      <c r="J2226" s="820"/>
      <c r="K2226" s="820"/>
      <c r="L2226" s="820"/>
      <c r="M2226" s="820"/>
      <c r="N2226" s="820"/>
      <c r="O2226" s="820"/>
      <c r="P2226" s="820"/>
      <c r="Q2226" s="820"/>
      <c r="R2226" s="820"/>
      <c r="S2226" s="820"/>
      <c r="T2226" s="820"/>
      <c r="U2226" s="820"/>
      <c r="V2226" s="820"/>
      <c r="W2226" s="820"/>
      <c r="X2226" s="820"/>
      <c r="Y2226" s="820"/>
      <c r="Z2226" s="820"/>
    </row>
    <row r="2227" spans="7:26">
      <c r="G2227" s="826"/>
      <c r="H2227" s="820"/>
      <c r="J2227" s="820"/>
      <c r="K2227" s="820"/>
      <c r="L2227" s="820"/>
      <c r="M2227" s="820"/>
      <c r="N2227" s="820"/>
      <c r="O2227" s="820"/>
      <c r="P2227" s="820"/>
      <c r="Q2227" s="820"/>
      <c r="R2227" s="820"/>
      <c r="S2227" s="820"/>
      <c r="T2227" s="820"/>
      <c r="U2227" s="820"/>
      <c r="V2227" s="820"/>
      <c r="W2227" s="820"/>
      <c r="X2227" s="820"/>
      <c r="Y2227" s="820"/>
      <c r="Z2227" s="820"/>
    </row>
    <row r="2228" spans="7:26">
      <c r="G2228" s="826"/>
      <c r="H2228" s="820"/>
      <c r="J2228" s="820"/>
      <c r="K2228" s="820"/>
      <c r="L2228" s="820"/>
      <c r="M2228" s="820"/>
      <c r="N2228" s="820"/>
      <c r="O2228" s="820"/>
      <c r="P2228" s="820"/>
      <c r="Q2228" s="820"/>
      <c r="R2228" s="820"/>
      <c r="S2228" s="820"/>
      <c r="T2228" s="820"/>
      <c r="U2228" s="820"/>
      <c r="V2228" s="820"/>
      <c r="W2228" s="820"/>
      <c r="X2228" s="820"/>
      <c r="Y2228" s="820"/>
      <c r="Z2228" s="820"/>
    </row>
    <row r="2229" spans="7:26">
      <c r="G2229" s="826"/>
      <c r="H2229" s="820"/>
      <c r="J2229" s="820"/>
      <c r="K2229" s="820"/>
      <c r="L2229" s="820"/>
      <c r="M2229" s="820"/>
      <c r="N2229" s="820"/>
      <c r="O2229" s="820"/>
      <c r="P2229" s="820"/>
      <c r="Q2229" s="820"/>
      <c r="R2229" s="820"/>
      <c r="S2229" s="820"/>
      <c r="T2229" s="820"/>
      <c r="U2229" s="820"/>
      <c r="V2229" s="820"/>
      <c r="W2229" s="820"/>
      <c r="X2229" s="820"/>
      <c r="Y2229" s="820"/>
      <c r="Z2229" s="820"/>
    </row>
    <row r="2230" spans="7:26">
      <c r="G2230" s="826"/>
      <c r="H2230" s="820"/>
      <c r="J2230" s="820"/>
      <c r="K2230" s="820"/>
      <c r="L2230" s="820"/>
      <c r="M2230" s="820"/>
      <c r="N2230" s="820"/>
      <c r="O2230" s="820"/>
      <c r="P2230" s="820"/>
      <c r="Q2230" s="820"/>
      <c r="R2230" s="820"/>
      <c r="S2230" s="820"/>
      <c r="T2230" s="820"/>
      <c r="U2230" s="820"/>
      <c r="V2230" s="820"/>
      <c r="W2230" s="820"/>
      <c r="X2230" s="820"/>
      <c r="Y2230" s="820"/>
      <c r="Z2230" s="820"/>
    </row>
    <row r="2231" spans="7:26">
      <c r="G2231" s="826"/>
      <c r="H2231" s="820"/>
      <c r="J2231" s="820"/>
      <c r="K2231" s="820"/>
      <c r="L2231" s="820"/>
      <c r="M2231" s="820"/>
      <c r="N2231" s="820"/>
      <c r="O2231" s="820"/>
      <c r="P2231" s="820"/>
      <c r="Q2231" s="820"/>
      <c r="R2231" s="820"/>
      <c r="S2231" s="820"/>
      <c r="T2231" s="820"/>
      <c r="U2231" s="820"/>
      <c r="V2231" s="820"/>
      <c r="W2231" s="820"/>
      <c r="X2231" s="820"/>
      <c r="Y2231" s="820"/>
      <c r="Z2231" s="820"/>
    </row>
    <row r="2232" spans="7:26">
      <c r="G2232" s="826"/>
      <c r="H2232" s="820"/>
      <c r="J2232" s="820"/>
      <c r="K2232" s="820"/>
      <c r="L2232" s="820"/>
      <c r="M2232" s="820"/>
      <c r="N2232" s="820"/>
      <c r="O2232" s="820"/>
      <c r="P2232" s="820"/>
      <c r="Q2232" s="820"/>
      <c r="R2232" s="820"/>
      <c r="S2232" s="820"/>
      <c r="T2232" s="820"/>
      <c r="U2232" s="820"/>
      <c r="V2232" s="820"/>
      <c r="W2232" s="820"/>
      <c r="X2232" s="820"/>
      <c r="Y2232" s="820"/>
      <c r="Z2232" s="820"/>
    </row>
    <row r="2233" spans="7:26">
      <c r="G2233" s="826"/>
      <c r="H2233" s="820"/>
      <c r="J2233" s="820"/>
      <c r="K2233" s="820"/>
      <c r="L2233" s="820"/>
      <c r="M2233" s="820"/>
      <c r="N2233" s="820"/>
      <c r="O2233" s="820"/>
      <c r="P2233" s="820"/>
      <c r="Q2233" s="820"/>
      <c r="R2233" s="820"/>
      <c r="S2233" s="820"/>
      <c r="T2233" s="820"/>
      <c r="U2233" s="820"/>
      <c r="V2233" s="820"/>
      <c r="W2233" s="820"/>
      <c r="X2233" s="820"/>
      <c r="Y2233" s="820"/>
      <c r="Z2233" s="820"/>
    </row>
    <row r="2234" spans="7:26">
      <c r="G2234" s="826"/>
      <c r="H2234" s="820"/>
      <c r="J2234" s="820"/>
      <c r="K2234" s="820"/>
      <c r="L2234" s="820"/>
      <c r="M2234" s="820"/>
      <c r="N2234" s="820"/>
      <c r="O2234" s="820"/>
      <c r="P2234" s="820"/>
      <c r="Q2234" s="820"/>
      <c r="R2234" s="820"/>
      <c r="S2234" s="820"/>
      <c r="T2234" s="820"/>
      <c r="U2234" s="820"/>
      <c r="V2234" s="820"/>
      <c r="W2234" s="820"/>
      <c r="X2234" s="820"/>
      <c r="Y2234" s="820"/>
      <c r="Z2234" s="820"/>
    </row>
    <row r="2235" spans="7:26">
      <c r="G2235" s="826"/>
      <c r="H2235" s="820"/>
      <c r="J2235" s="820"/>
      <c r="K2235" s="820"/>
      <c r="L2235" s="820"/>
      <c r="M2235" s="820"/>
      <c r="N2235" s="820"/>
      <c r="O2235" s="820"/>
      <c r="P2235" s="820"/>
      <c r="Q2235" s="820"/>
      <c r="R2235" s="820"/>
      <c r="S2235" s="820"/>
      <c r="T2235" s="820"/>
      <c r="U2235" s="820"/>
      <c r="V2235" s="820"/>
      <c r="W2235" s="820"/>
      <c r="X2235" s="820"/>
      <c r="Y2235" s="820"/>
      <c r="Z2235" s="820"/>
    </row>
    <row r="2236" spans="7:26">
      <c r="G2236" s="826"/>
      <c r="H2236" s="820"/>
      <c r="J2236" s="820"/>
      <c r="K2236" s="820"/>
      <c r="L2236" s="820"/>
      <c r="M2236" s="820"/>
      <c r="N2236" s="820"/>
      <c r="O2236" s="820"/>
      <c r="P2236" s="820"/>
      <c r="Q2236" s="820"/>
      <c r="R2236" s="820"/>
      <c r="S2236" s="820"/>
      <c r="T2236" s="820"/>
      <c r="U2236" s="820"/>
      <c r="V2236" s="820"/>
      <c r="W2236" s="820"/>
      <c r="X2236" s="820"/>
      <c r="Y2236" s="820"/>
      <c r="Z2236" s="820"/>
    </row>
    <row r="2237" spans="7:26">
      <c r="G2237" s="826"/>
      <c r="H2237" s="820"/>
      <c r="J2237" s="820"/>
      <c r="K2237" s="820"/>
      <c r="L2237" s="820"/>
      <c r="M2237" s="820"/>
      <c r="N2237" s="820"/>
      <c r="O2237" s="820"/>
      <c r="P2237" s="820"/>
      <c r="Q2237" s="820"/>
      <c r="R2237" s="820"/>
      <c r="S2237" s="820"/>
      <c r="T2237" s="820"/>
      <c r="U2237" s="820"/>
      <c r="V2237" s="820"/>
      <c r="W2237" s="820"/>
      <c r="X2237" s="820"/>
      <c r="Y2237" s="820"/>
      <c r="Z2237" s="820"/>
    </row>
    <row r="2238" spans="7:26">
      <c r="G2238" s="826"/>
      <c r="H2238" s="820"/>
      <c r="J2238" s="820"/>
      <c r="K2238" s="820"/>
      <c r="L2238" s="820"/>
      <c r="M2238" s="820"/>
      <c r="N2238" s="820"/>
      <c r="O2238" s="820"/>
      <c r="P2238" s="820"/>
      <c r="Q2238" s="820"/>
      <c r="R2238" s="820"/>
      <c r="S2238" s="820"/>
      <c r="T2238" s="820"/>
      <c r="U2238" s="820"/>
      <c r="V2238" s="820"/>
      <c r="W2238" s="820"/>
      <c r="X2238" s="820"/>
      <c r="Y2238" s="820"/>
      <c r="Z2238" s="820"/>
    </row>
    <row r="2239" spans="7:26">
      <c r="G2239" s="826"/>
      <c r="H2239" s="820"/>
      <c r="J2239" s="820"/>
      <c r="K2239" s="820"/>
      <c r="L2239" s="820"/>
      <c r="M2239" s="820"/>
      <c r="N2239" s="820"/>
      <c r="O2239" s="820"/>
      <c r="P2239" s="820"/>
      <c r="Q2239" s="820"/>
      <c r="R2239" s="820"/>
      <c r="S2239" s="820"/>
      <c r="T2239" s="820"/>
      <c r="U2239" s="820"/>
      <c r="V2239" s="820"/>
      <c r="W2239" s="820"/>
      <c r="X2239" s="820"/>
      <c r="Y2239" s="820"/>
      <c r="Z2239" s="820"/>
    </row>
    <row r="2240" spans="7:26">
      <c r="G2240" s="826"/>
      <c r="H2240" s="820"/>
      <c r="J2240" s="820"/>
      <c r="K2240" s="820"/>
      <c r="L2240" s="820"/>
      <c r="M2240" s="820"/>
      <c r="N2240" s="820"/>
      <c r="O2240" s="820"/>
      <c r="P2240" s="820"/>
      <c r="Q2240" s="820"/>
      <c r="R2240" s="820"/>
      <c r="S2240" s="820"/>
      <c r="T2240" s="820"/>
      <c r="U2240" s="820"/>
      <c r="V2240" s="820"/>
      <c r="W2240" s="820"/>
      <c r="X2240" s="820"/>
      <c r="Y2240" s="820"/>
      <c r="Z2240" s="820"/>
    </row>
    <row r="2241" spans="7:26">
      <c r="G2241" s="826"/>
      <c r="H2241" s="820"/>
      <c r="J2241" s="820"/>
      <c r="K2241" s="820"/>
      <c r="L2241" s="820"/>
      <c r="M2241" s="820"/>
      <c r="N2241" s="820"/>
      <c r="O2241" s="820"/>
      <c r="P2241" s="820"/>
      <c r="Q2241" s="820"/>
      <c r="R2241" s="820"/>
      <c r="S2241" s="820"/>
      <c r="T2241" s="820"/>
      <c r="U2241" s="820"/>
      <c r="V2241" s="820"/>
      <c r="W2241" s="820"/>
      <c r="X2241" s="820"/>
      <c r="Y2241" s="820"/>
      <c r="Z2241" s="820"/>
    </row>
    <row r="2242" spans="7:26">
      <c r="G2242" s="826"/>
      <c r="H2242" s="820"/>
      <c r="J2242" s="820"/>
      <c r="K2242" s="820"/>
      <c r="L2242" s="820"/>
      <c r="M2242" s="820"/>
      <c r="N2242" s="820"/>
      <c r="O2242" s="820"/>
      <c r="P2242" s="820"/>
      <c r="Q2242" s="820"/>
      <c r="R2242" s="820"/>
      <c r="S2242" s="820"/>
      <c r="T2242" s="820"/>
      <c r="U2242" s="820"/>
      <c r="V2242" s="820"/>
      <c r="W2242" s="820"/>
      <c r="X2242" s="820"/>
      <c r="Y2242" s="820"/>
      <c r="Z2242" s="820"/>
    </row>
    <row r="2243" spans="7:26">
      <c r="G2243" s="826"/>
      <c r="H2243" s="820"/>
      <c r="J2243" s="820"/>
      <c r="K2243" s="820"/>
      <c r="L2243" s="820"/>
      <c r="M2243" s="820"/>
      <c r="N2243" s="820"/>
      <c r="O2243" s="820"/>
      <c r="P2243" s="820"/>
      <c r="Q2243" s="820"/>
      <c r="R2243" s="820"/>
      <c r="S2243" s="820"/>
      <c r="T2243" s="820"/>
      <c r="U2243" s="820"/>
      <c r="V2243" s="820"/>
      <c r="W2243" s="820"/>
      <c r="X2243" s="820"/>
      <c r="Y2243" s="820"/>
      <c r="Z2243" s="820"/>
    </row>
    <row r="2244" spans="7:26">
      <c r="G2244" s="826"/>
      <c r="H2244" s="820"/>
      <c r="J2244" s="820"/>
      <c r="K2244" s="820"/>
      <c r="L2244" s="820"/>
      <c r="M2244" s="820"/>
      <c r="N2244" s="820"/>
      <c r="O2244" s="820"/>
      <c r="P2244" s="820"/>
      <c r="Q2244" s="820"/>
      <c r="R2244" s="820"/>
      <c r="S2244" s="820"/>
      <c r="T2244" s="820"/>
      <c r="U2244" s="820"/>
      <c r="V2244" s="820"/>
      <c r="W2244" s="820"/>
      <c r="X2244" s="820"/>
      <c r="Y2244" s="820"/>
      <c r="Z2244" s="820"/>
    </row>
    <row r="2245" spans="7:26">
      <c r="G2245" s="826"/>
      <c r="H2245" s="820"/>
      <c r="J2245" s="820"/>
      <c r="K2245" s="820"/>
      <c r="L2245" s="820"/>
      <c r="M2245" s="820"/>
      <c r="N2245" s="820"/>
      <c r="O2245" s="820"/>
      <c r="P2245" s="820"/>
      <c r="Q2245" s="820"/>
      <c r="R2245" s="820"/>
      <c r="S2245" s="820"/>
      <c r="T2245" s="820"/>
      <c r="U2245" s="820"/>
      <c r="V2245" s="820"/>
      <c r="W2245" s="820"/>
      <c r="X2245" s="820"/>
      <c r="Y2245" s="820"/>
      <c r="Z2245" s="820"/>
    </row>
    <row r="2246" spans="7:26">
      <c r="G2246" s="826"/>
      <c r="H2246" s="820"/>
      <c r="J2246" s="820"/>
      <c r="K2246" s="820"/>
      <c r="L2246" s="820"/>
      <c r="M2246" s="820"/>
      <c r="N2246" s="820"/>
      <c r="O2246" s="820"/>
      <c r="P2246" s="820"/>
      <c r="Q2246" s="820"/>
      <c r="R2246" s="820"/>
      <c r="S2246" s="820"/>
      <c r="T2246" s="820"/>
      <c r="U2246" s="820"/>
      <c r="V2246" s="820"/>
      <c r="W2246" s="820"/>
      <c r="X2246" s="820"/>
      <c r="Y2246" s="820"/>
      <c r="Z2246" s="820"/>
    </row>
    <row r="2247" spans="7:26">
      <c r="G2247" s="826"/>
      <c r="H2247" s="820"/>
      <c r="J2247" s="820"/>
      <c r="K2247" s="820"/>
      <c r="L2247" s="820"/>
      <c r="M2247" s="820"/>
      <c r="N2247" s="820"/>
      <c r="O2247" s="820"/>
      <c r="P2247" s="820"/>
      <c r="Q2247" s="820"/>
      <c r="R2247" s="820"/>
      <c r="S2247" s="820"/>
      <c r="T2247" s="820"/>
      <c r="U2247" s="820"/>
      <c r="V2247" s="820"/>
      <c r="W2247" s="820"/>
      <c r="X2247" s="820"/>
      <c r="Y2247" s="820"/>
      <c r="Z2247" s="820"/>
    </row>
    <row r="2248" spans="7:26">
      <c r="G2248" s="826"/>
      <c r="H2248" s="820"/>
      <c r="J2248" s="820"/>
      <c r="K2248" s="820"/>
      <c r="L2248" s="820"/>
      <c r="M2248" s="820"/>
      <c r="N2248" s="820"/>
      <c r="O2248" s="820"/>
      <c r="P2248" s="820"/>
      <c r="Q2248" s="820"/>
      <c r="R2248" s="820"/>
      <c r="S2248" s="820"/>
      <c r="T2248" s="820"/>
      <c r="U2248" s="820"/>
      <c r="V2248" s="820"/>
      <c r="W2248" s="820"/>
      <c r="X2248" s="820"/>
      <c r="Y2248" s="820"/>
      <c r="Z2248" s="820"/>
    </row>
    <row r="2249" spans="7:26">
      <c r="G2249" s="826"/>
      <c r="H2249" s="820"/>
      <c r="J2249" s="820"/>
      <c r="K2249" s="820"/>
      <c r="L2249" s="820"/>
      <c r="M2249" s="820"/>
      <c r="N2249" s="820"/>
      <c r="O2249" s="820"/>
      <c r="P2249" s="820"/>
      <c r="Q2249" s="820"/>
      <c r="R2249" s="820"/>
      <c r="S2249" s="820"/>
      <c r="T2249" s="820"/>
      <c r="U2249" s="820"/>
      <c r="V2249" s="820"/>
      <c r="W2249" s="820"/>
      <c r="X2249" s="820"/>
      <c r="Y2249" s="820"/>
      <c r="Z2249" s="820"/>
    </row>
    <row r="2250" spans="7:26">
      <c r="G2250" s="826"/>
      <c r="H2250" s="820"/>
      <c r="J2250" s="820"/>
      <c r="K2250" s="820"/>
      <c r="L2250" s="820"/>
      <c r="M2250" s="820"/>
      <c r="N2250" s="820"/>
      <c r="O2250" s="820"/>
      <c r="P2250" s="820"/>
      <c r="Q2250" s="820"/>
      <c r="R2250" s="820"/>
      <c r="S2250" s="820"/>
      <c r="T2250" s="820"/>
      <c r="U2250" s="820"/>
      <c r="V2250" s="820"/>
      <c r="W2250" s="820"/>
      <c r="X2250" s="820"/>
      <c r="Y2250" s="820"/>
      <c r="Z2250" s="820"/>
    </row>
    <row r="2251" spans="7:26">
      <c r="G2251" s="826"/>
      <c r="H2251" s="820"/>
      <c r="J2251" s="820"/>
      <c r="K2251" s="820"/>
      <c r="L2251" s="820"/>
      <c r="M2251" s="820"/>
      <c r="N2251" s="820"/>
      <c r="O2251" s="820"/>
      <c r="P2251" s="820"/>
      <c r="Q2251" s="820"/>
      <c r="R2251" s="820"/>
      <c r="S2251" s="820"/>
      <c r="T2251" s="820"/>
      <c r="U2251" s="820"/>
      <c r="V2251" s="820"/>
      <c r="W2251" s="820"/>
      <c r="X2251" s="820"/>
      <c r="Y2251" s="820"/>
      <c r="Z2251" s="820"/>
    </row>
    <row r="2252" spans="7:26">
      <c r="G2252" s="826"/>
      <c r="H2252" s="820"/>
      <c r="J2252" s="820"/>
      <c r="K2252" s="820"/>
      <c r="L2252" s="820"/>
      <c r="M2252" s="820"/>
      <c r="N2252" s="820"/>
      <c r="O2252" s="820"/>
      <c r="P2252" s="820"/>
      <c r="Q2252" s="820"/>
      <c r="R2252" s="820"/>
      <c r="S2252" s="820"/>
      <c r="T2252" s="820"/>
      <c r="U2252" s="820"/>
      <c r="V2252" s="820"/>
      <c r="W2252" s="820"/>
      <c r="X2252" s="820"/>
      <c r="Y2252" s="820"/>
      <c r="Z2252" s="820"/>
    </row>
    <row r="2253" spans="7:26">
      <c r="G2253" s="826"/>
      <c r="H2253" s="820"/>
      <c r="J2253" s="820"/>
      <c r="K2253" s="820"/>
      <c r="L2253" s="820"/>
      <c r="M2253" s="820"/>
      <c r="N2253" s="820"/>
      <c r="O2253" s="820"/>
      <c r="P2253" s="820"/>
      <c r="Q2253" s="820"/>
      <c r="R2253" s="820"/>
      <c r="S2253" s="820"/>
      <c r="T2253" s="820"/>
      <c r="U2253" s="820"/>
      <c r="V2253" s="820"/>
      <c r="W2253" s="820"/>
      <c r="X2253" s="820"/>
      <c r="Y2253" s="820"/>
      <c r="Z2253" s="820"/>
    </row>
    <row r="2254" spans="7:26">
      <c r="G2254" s="826"/>
      <c r="H2254" s="820"/>
      <c r="J2254" s="820"/>
      <c r="K2254" s="820"/>
      <c r="L2254" s="820"/>
      <c r="M2254" s="820"/>
      <c r="N2254" s="820"/>
      <c r="O2254" s="820"/>
      <c r="P2254" s="820"/>
      <c r="Q2254" s="820"/>
      <c r="R2254" s="820"/>
      <c r="S2254" s="820"/>
      <c r="T2254" s="820"/>
      <c r="U2254" s="820"/>
      <c r="V2254" s="820"/>
      <c r="W2254" s="820"/>
      <c r="X2254" s="820"/>
      <c r="Y2254" s="820"/>
      <c r="Z2254" s="820"/>
    </row>
    <row r="2255" spans="7:26">
      <c r="G2255" s="826"/>
      <c r="H2255" s="820"/>
      <c r="J2255" s="820"/>
      <c r="K2255" s="820"/>
      <c r="L2255" s="820"/>
      <c r="M2255" s="820"/>
      <c r="N2255" s="820"/>
      <c r="O2255" s="820"/>
      <c r="P2255" s="820"/>
      <c r="Q2255" s="820"/>
      <c r="R2255" s="820"/>
      <c r="S2255" s="820"/>
      <c r="T2255" s="820"/>
      <c r="U2255" s="820"/>
      <c r="V2255" s="820"/>
      <c r="W2255" s="820"/>
      <c r="X2255" s="820"/>
      <c r="Y2255" s="820"/>
      <c r="Z2255" s="820"/>
    </row>
    <row r="2256" spans="7:26">
      <c r="G2256" s="826"/>
      <c r="H2256" s="820"/>
      <c r="J2256" s="820"/>
      <c r="K2256" s="820"/>
      <c r="L2256" s="820"/>
      <c r="M2256" s="820"/>
      <c r="N2256" s="820"/>
      <c r="O2256" s="820"/>
      <c r="P2256" s="820"/>
      <c r="Q2256" s="820"/>
      <c r="R2256" s="820"/>
      <c r="S2256" s="820"/>
      <c r="T2256" s="820"/>
      <c r="U2256" s="820"/>
      <c r="V2256" s="820"/>
      <c r="W2256" s="820"/>
      <c r="X2256" s="820"/>
      <c r="Y2256" s="820"/>
      <c r="Z2256" s="820"/>
    </row>
    <row r="2257" spans="7:26">
      <c r="G2257" s="826"/>
      <c r="H2257" s="820"/>
      <c r="J2257" s="820"/>
      <c r="K2257" s="820"/>
      <c r="L2257" s="820"/>
      <c r="M2257" s="820"/>
      <c r="N2257" s="820"/>
      <c r="O2257" s="820"/>
      <c r="P2257" s="820"/>
      <c r="Q2257" s="820"/>
      <c r="R2257" s="820"/>
      <c r="S2257" s="820"/>
      <c r="T2257" s="820"/>
      <c r="U2257" s="820"/>
      <c r="V2257" s="820"/>
      <c r="W2257" s="820"/>
      <c r="X2257" s="820"/>
      <c r="Y2257" s="820"/>
      <c r="Z2257" s="820"/>
    </row>
    <row r="2258" spans="7:26">
      <c r="G2258" s="826"/>
      <c r="H2258" s="820"/>
      <c r="J2258" s="820"/>
      <c r="K2258" s="820"/>
      <c r="L2258" s="820"/>
      <c r="M2258" s="820"/>
      <c r="N2258" s="820"/>
      <c r="O2258" s="820"/>
      <c r="P2258" s="820"/>
      <c r="Q2258" s="820"/>
      <c r="R2258" s="820"/>
      <c r="S2258" s="820"/>
      <c r="T2258" s="820"/>
      <c r="U2258" s="820"/>
      <c r="V2258" s="820"/>
      <c r="W2258" s="820"/>
      <c r="X2258" s="820"/>
      <c r="Y2258" s="820"/>
      <c r="Z2258" s="820"/>
    </row>
    <row r="2259" spans="7:26">
      <c r="G2259" s="826"/>
      <c r="H2259" s="820"/>
      <c r="J2259" s="820"/>
      <c r="K2259" s="820"/>
      <c r="L2259" s="820"/>
      <c r="M2259" s="820"/>
      <c r="N2259" s="820"/>
      <c r="O2259" s="820"/>
      <c r="P2259" s="820"/>
      <c r="Q2259" s="820"/>
      <c r="R2259" s="820"/>
      <c r="S2259" s="820"/>
      <c r="T2259" s="820"/>
      <c r="U2259" s="820"/>
      <c r="V2259" s="820"/>
      <c r="W2259" s="820"/>
      <c r="X2259" s="820"/>
      <c r="Y2259" s="820"/>
      <c r="Z2259" s="820"/>
    </row>
    <row r="2260" spans="7:26">
      <c r="G2260" s="826"/>
      <c r="H2260" s="820"/>
      <c r="J2260" s="820"/>
      <c r="K2260" s="820"/>
      <c r="L2260" s="820"/>
      <c r="M2260" s="820"/>
      <c r="N2260" s="820"/>
      <c r="O2260" s="820"/>
      <c r="P2260" s="820"/>
      <c r="Q2260" s="820"/>
      <c r="R2260" s="820"/>
      <c r="S2260" s="820"/>
      <c r="T2260" s="820"/>
      <c r="U2260" s="820"/>
      <c r="V2260" s="820"/>
      <c r="W2260" s="820"/>
      <c r="X2260" s="820"/>
      <c r="Y2260" s="820"/>
      <c r="Z2260" s="820"/>
    </row>
    <row r="2261" spans="7:26">
      <c r="G2261" s="826"/>
      <c r="H2261" s="820"/>
      <c r="J2261" s="820"/>
      <c r="K2261" s="820"/>
      <c r="L2261" s="820"/>
      <c r="M2261" s="820"/>
      <c r="N2261" s="820"/>
      <c r="O2261" s="820"/>
      <c r="P2261" s="820"/>
      <c r="Q2261" s="820"/>
      <c r="R2261" s="820"/>
      <c r="S2261" s="820"/>
      <c r="T2261" s="820"/>
      <c r="U2261" s="820"/>
      <c r="V2261" s="820"/>
      <c r="W2261" s="820"/>
      <c r="X2261" s="820"/>
      <c r="Y2261" s="820"/>
      <c r="Z2261" s="820"/>
    </row>
    <row r="2262" spans="7:26">
      <c r="G2262" s="826"/>
      <c r="H2262" s="820"/>
      <c r="J2262" s="820"/>
      <c r="K2262" s="820"/>
      <c r="L2262" s="820"/>
      <c r="M2262" s="820"/>
      <c r="N2262" s="820"/>
      <c r="O2262" s="820"/>
      <c r="P2262" s="820"/>
      <c r="Q2262" s="820"/>
      <c r="R2262" s="820"/>
      <c r="S2262" s="820"/>
      <c r="T2262" s="820"/>
      <c r="U2262" s="820"/>
      <c r="V2262" s="820"/>
      <c r="W2262" s="820"/>
      <c r="X2262" s="820"/>
      <c r="Y2262" s="820"/>
      <c r="Z2262" s="820"/>
    </row>
    <row r="2263" spans="7:26">
      <c r="G2263" s="826"/>
      <c r="H2263" s="820"/>
      <c r="J2263" s="820"/>
      <c r="K2263" s="820"/>
      <c r="L2263" s="820"/>
      <c r="M2263" s="820"/>
      <c r="N2263" s="820"/>
      <c r="O2263" s="820"/>
      <c r="P2263" s="820"/>
      <c r="Q2263" s="820"/>
      <c r="R2263" s="820"/>
      <c r="S2263" s="820"/>
      <c r="T2263" s="820"/>
      <c r="U2263" s="820"/>
      <c r="V2263" s="820"/>
      <c r="W2263" s="820"/>
      <c r="X2263" s="820"/>
      <c r="Y2263" s="820"/>
      <c r="Z2263" s="820"/>
    </row>
    <row r="2264" spans="7:26">
      <c r="G2264" s="826"/>
      <c r="H2264" s="820"/>
      <c r="J2264" s="820"/>
      <c r="K2264" s="820"/>
      <c r="L2264" s="820"/>
      <c r="M2264" s="820"/>
      <c r="N2264" s="820"/>
      <c r="O2264" s="820"/>
      <c r="P2264" s="820"/>
      <c r="Q2264" s="820"/>
      <c r="R2264" s="820"/>
      <c r="S2264" s="820"/>
      <c r="T2264" s="820"/>
      <c r="U2264" s="820"/>
      <c r="V2264" s="820"/>
      <c r="W2264" s="820"/>
      <c r="X2264" s="820"/>
      <c r="Y2264" s="820"/>
      <c r="Z2264" s="820"/>
    </row>
    <row r="2265" spans="7:26">
      <c r="G2265" s="826"/>
      <c r="H2265" s="820"/>
      <c r="J2265" s="820"/>
      <c r="K2265" s="820"/>
      <c r="L2265" s="820"/>
      <c r="M2265" s="820"/>
      <c r="N2265" s="820"/>
      <c r="O2265" s="820"/>
      <c r="P2265" s="820"/>
      <c r="Q2265" s="820"/>
      <c r="R2265" s="820"/>
      <c r="S2265" s="820"/>
      <c r="T2265" s="820"/>
      <c r="U2265" s="820"/>
      <c r="V2265" s="820"/>
      <c r="W2265" s="820"/>
      <c r="X2265" s="820"/>
      <c r="Y2265" s="820"/>
      <c r="Z2265" s="820"/>
    </row>
    <row r="2266" spans="7:26">
      <c r="G2266" s="826"/>
      <c r="H2266" s="820"/>
      <c r="J2266" s="820"/>
      <c r="K2266" s="820"/>
      <c r="L2266" s="820"/>
      <c r="M2266" s="820"/>
      <c r="N2266" s="820"/>
      <c r="O2266" s="820"/>
      <c r="P2266" s="820"/>
      <c r="Q2266" s="820"/>
      <c r="R2266" s="820"/>
      <c r="S2266" s="820"/>
      <c r="T2266" s="820"/>
      <c r="U2266" s="820"/>
      <c r="V2266" s="820"/>
      <c r="W2266" s="820"/>
      <c r="X2266" s="820"/>
      <c r="Y2266" s="820"/>
      <c r="Z2266" s="820"/>
    </row>
    <row r="2267" spans="7:26">
      <c r="G2267" s="826"/>
      <c r="H2267" s="820"/>
      <c r="J2267" s="820"/>
      <c r="K2267" s="820"/>
      <c r="L2267" s="820"/>
      <c r="M2267" s="820"/>
      <c r="N2267" s="820"/>
      <c r="O2267" s="820"/>
      <c r="P2267" s="820"/>
      <c r="Q2267" s="820"/>
      <c r="R2267" s="820"/>
      <c r="S2267" s="820"/>
      <c r="T2267" s="820"/>
      <c r="U2267" s="820"/>
      <c r="V2267" s="820"/>
      <c r="W2267" s="820"/>
      <c r="X2267" s="820"/>
      <c r="Y2267" s="820"/>
      <c r="Z2267" s="820"/>
    </row>
    <row r="2268" spans="7:26">
      <c r="G2268" s="826"/>
      <c r="H2268" s="820"/>
      <c r="J2268" s="820"/>
      <c r="K2268" s="820"/>
      <c r="L2268" s="820"/>
      <c r="M2268" s="820"/>
      <c r="N2268" s="820"/>
      <c r="O2268" s="820"/>
      <c r="P2268" s="820"/>
      <c r="Q2268" s="820"/>
      <c r="R2268" s="820"/>
      <c r="S2268" s="820"/>
      <c r="T2268" s="820"/>
      <c r="U2268" s="820"/>
      <c r="V2268" s="820"/>
      <c r="W2268" s="820"/>
      <c r="X2268" s="820"/>
      <c r="Y2268" s="820"/>
      <c r="Z2268" s="820"/>
    </row>
    <row r="2269" spans="7:26">
      <c r="G2269" s="826"/>
      <c r="H2269" s="820"/>
      <c r="J2269" s="820"/>
      <c r="K2269" s="820"/>
      <c r="L2269" s="820"/>
      <c r="M2269" s="820"/>
      <c r="N2269" s="820"/>
      <c r="O2269" s="820"/>
      <c r="P2269" s="820"/>
      <c r="Q2269" s="820"/>
      <c r="R2269" s="820"/>
      <c r="S2269" s="820"/>
      <c r="T2269" s="820"/>
      <c r="U2269" s="820"/>
      <c r="V2269" s="820"/>
      <c r="W2269" s="820"/>
      <c r="X2269" s="820"/>
      <c r="Y2269" s="820"/>
      <c r="Z2269" s="820"/>
    </row>
    <row r="2270" spans="7:26">
      <c r="G2270" s="826"/>
      <c r="H2270" s="820"/>
      <c r="J2270" s="820"/>
      <c r="K2270" s="820"/>
      <c r="L2270" s="820"/>
      <c r="M2270" s="820"/>
      <c r="N2270" s="820"/>
      <c r="O2270" s="820"/>
      <c r="P2270" s="820"/>
      <c r="Q2270" s="820"/>
      <c r="R2270" s="820"/>
      <c r="S2270" s="820"/>
      <c r="T2270" s="820"/>
      <c r="U2270" s="820"/>
      <c r="V2270" s="820"/>
      <c r="W2270" s="820"/>
      <c r="X2270" s="820"/>
      <c r="Y2270" s="820"/>
      <c r="Z2270" s="820"/>
    </row>
    <row r="2271" spans="7:26">
      <c r="G2271" s="826"/>
      <c r="H2271" s="820"/>
      <c r="J2271" s="820"/>
      <c r="K2271" s="820"/>
      <c r="L2271" s="820"/>
      <c r="M2271" s="820"/>
      <c r="N2271" s="820"/>
      <c r="O2271" s="820"/>
      <c r="P2271" s="820"/>
      <c r="Q2271" s="820"/>
      <c r="R2271" s="820"/>
      <c r="S2271" s="820"/>
      <c r="T2271" s="820"/>
      <c r="U2271" s="820"/>
      <c r="V2271" s="820"/>
      <c r="W2271" s="820"/>
      <c r="X2271" s="820"/>
      <c r="Y2271" s="820"/>
      <c r="Z2271" s="820"/>
    </row>
    <row r="2272" spans="7:26">
      <c r="G2272" s="826"/>
      <c r="H2272" s="820"/>
      <c r="J2272" s="820"/>
      <c r="K2272" s="820"/>
      <c r="L2272" s="820"/>
      <c r="M2272" s="820"/>
      <c r="N2272" s="820"/>
      <c r="O2272" s="820"/>
      <c r="P2272" s="820"/>
      <c r="Q2272" s="820"/>
      <c r="R2272" s="820"/>
      <c r="S2272" s="820"/>
      <c r="T2272" s="820"/>
      <c r="U2272" s="820"/>
      <c r="V2272" s="820"/>
      <c r="W2272" s="820"/>
      <c r="X2272" s="820"/>
      <c r="Y2272" s="820"/>
      <c r="Z2272" s="820"/>
    </row>
    <row r="2273" spans="7:26">
      <c r="G2273" s="826"/>
      <c r="H2273" s="820"/>
      <c r="J2273" s="820"/>
      <c r="K2273" s="820"/>
      <c r="L2273" s="820"/>
      <c r="M2273" s="820"/>
      <c r="N2273" s="820"/>
      <c r="O2273" s="820"/>
      <c r="P2273" s="820"/>
      <c r="Q2273" s="820"/>
      <c r="R2273" s="820"/>
      <c r="S2273" s="820"/>
      <c r="T2273" s="820"/>
      <c r="U2273" s="820"/>
      <c r="V2273" s="820"/>
      <c r="W2273" s="820"/>
      <c r="X2273" s="820"/>
      <c r="Y2273" s="820"/>
      <c r="Z2273" s="820"/>
    </row>
    <row r="2274" spans="7:26">
      <c r="G2274" s="826"/>
      <c r="H2274" s="820"/>
      <c r="J2274" s="820"/>
      <c r="K2274" s="820"/>
      <c r="L2274" s="820"/>
      <c r="M2274" s="820"/>
      <c r="N2274" s="820"/>
      <c r="O2274" s="820"/>
      <c r="P2274" s="820"/>
      <c r="Q2274" s="820"/>
      <c r="R2274" s="820"/>
      <c r="S2274" s="820"/>
      <c r="T2274" s="820"/>
      <c r="U2274" s="820"/>
      <c r="V2274" s="820"/>
      <c r="W2274" s="820"/>
      <c r="X2274" s="820"/>
      <c r="Y2274" s="820"/>
      <c r="Z2274" s="820"/>
    </row>
    <row r="2275" spans="7:26">
      <c r="G2275" s="826"/>
      <c r="H2275" s="820"/>
      <c r="J2275" s="820"/>
      <c r="K2275" s="820"/>
      <c r="L2275" s="820"/>
      <c r="M2275" s="820"/>
      <c r="N2275" s="820"/>
      <c r="O2275" s="820"/>
      <c r="P2275" s="820"/>
      <c r="Q2275" s="820"/>
      <c r="R2275" s="820"/>
      <c r="S2275" s="820"/>
      <c r="T2275" s="820"/>
      <c r="U2275" s="820"/>
      <c r="V2275" s="820"/>
      <c r="W2275" s="820"/>
      <c r="X2275" s="820"/>
      <c r="Y2275" s="820"/>
      <c r="Z2275" s="820"/>
    </row>
    <row r="2276" spans="7:26">
      <c r="G2276" s="826"/>
      <c r="H2276" s="820"/>
      <c r="J2276" s="820"/>
      <c r="K2276" s="820"/>
      <c r="L2276" s="820"/>
      <c r="M2276" s="820"/>
      <c r="N2276" s="820"/>
      <c r="O2276" s="820"/>
      <c r="P2276" s="820"/>
      <c r="Q2276" s="820"/>
      <c r="R2276" s="820"/>
      <c r="S2276" s="820"/>
      <c r="T2276" s="820"/>
      <c r="U2276" s="820"/>
      <c r="V2276" s="820"/>
      <c r="W2276" s="820"/>
      <c r="X2276" s="820"/>
      <c r="Y2276" s="820"/>
      <c r="Z2276" s="820"/>
    </row>
    <row r="2277" spans="7:26">
      <c r="G2277" s="826"/>
      <c r="H2277" s="820"/>
      <c r="J2277" s="820"/>
      <c r="K2277" s="820"/>
      <c r="L2277" s="820"/>
      <c r="M2277" s="820"/>
      <c r="N2277" s="820"/>
      <c r="O2277" s="820"/>
      <c r="P2277" s="820"/>
      <c r="Q2277" s="820"/>
      <c r="R2277" s="820"/>
      <c r="S2277" s="820"/>
      <c r="T2277" s="820"/>
      <c r="U2277" s="820"/>
      <c r="V2277" s="820"/>
      <c r="W2277" s="820"/>
      <c r="X2277" s="820"/>
      <c r="Y2277" s="820"/>
      <c r="Z2277" s="820"/>
    </row>
    <row r="2278" spans="7:26">
      <c r="G2278" s="826"/>
      <c r="H2278" s="820"/>
      <c r="J2278" s="820"/>
      <c r="K2278" s="820"/>
      <c r="L2278" s="820"/>
      <c r="M2278" s="820"/>
      <c r="N2278" s="820"/>
      <c r="O2278" s="820"/>
      <c r="P2278" s="820"/>
      <c r="Q2278" s="820"/>
      <c r="R2278" s="820"/>
      <c r="S2278" s="820"/>
      <c r="T2278" s="820"/>
      <c r="U2278" s="820"/>
      <c r="V2278" s="820"/>
      <c r="W2278" s="820"/>
      <c r="X2278" s="820"/>
      <c r="Y2278" s="820"/>
      <c r="Z2278" s="820"/>
    </row>
    <row r="2279" spans="7:26">
      <c r="G2279" s="826"/>
      <c r="H2279" s="820"/>
      <c r="J2279" s="820"/>
      <c r="K2279" s="820"/>
      <c r="L2279" s="820"/>
      <c r="M2279" s="820"/>
      <c r="N2279" s="820"/>
      <c r="O2279" s="820"/>
      <c r="P2279" s="820"/>
      <c r="Q2279" s="820"/>
      <c r="R2279" s="820"/>
      <c r="S2279" s="820"/>
      <c r="T2279" s="820"/>
      <c r="U2279" s="820"/>
      <c r="V2279" s="820"/>
      <c r="W2279" s="820"/>
      <c r="X2279" s="820"/>
      <c r="Y2279" s="820"/>
      <c r="Z2279" s="820"/>
    </row>
    <row r="2280" spans="7:26">
      <c r="G2280" s="826"/>
      <c r="H2280" s="820"/>
      <c r="J2280" s="820"/>
      <c r="K2280" s="820"/>
      <c r="L2280" s="820"/>
      <c r="M2280" s="820"/>
      <c r="N2280" s="820"/>
      <c r="O2280" s="820"/>
      <c r="P2280" s="820"/>
      <c r="Q2280" s="820"/>
      <c r="R2280" s="820"/>
      <c r="S2280" s="820"/>
      <c r="T2280" s="820"/>
      <c r="U2280" s="820"/>
      <c r="V2280" s="820"/>
      <c r="W2280" s="820"/>
      <c r="X2280" s="820"/>
      <c r="Y2280" s="820"/>
      <c r="Z2280" s="820"/>
    </row>
    <row r="2281" spans="7:26">
      <c r="G2281" s="826"/>
      <c r="H2281" s="820"/>
      <c r="J2281" s="820"/>
      <c r="K2281" s="820"/>
      <c r="L2281" s="820"/>
      <c r="M2281" s="820"/>
      <c r="N2281" s="820"/>
      <c r="O2281" s="820"/>
      <c r="P2281" s="820"/>
      <c r="Q2281" s="820"/>
      <c r="R2281" s="820"/>
      <c r="S2281" s="820"/>
      <c r="T2281" s="820"/>
      <c r="U2281" s="820"/>
      <c r="V2281" s="820"/>
      <c r="W2281" s="820"/>
      <c r="X2281" s="820"/>
      <c r="Y2281" s="820"/>
      <c r="Z2281" s="820"/>
    </row>
    <row r="2282" spans="7:26">
      <c r="G2282" s="826"/>
      <c r="H2282" s="820"/>
      <c r="J2282" s="820"/>
      <c r="K2282" s="820"/>
      <c r="L2282" s="820"/>
      <c r="M2282" s="820"/>
      <c r="N2282" s="820"/>
      <c r="O2282" s="820"/>
      <c r="P2282" s="820"/>
      <c r="Q2282" s="820"/>
      <c r="R2282" s="820"/>
      <c r="S2282" s="820"/>
      <c r="T2282" s="820"/>
      <c r="U2282" s="820"/>
      <c r="V2282" s="820"/>
      <c r="W2282" s="820"/>
      <c r="X2282" s="820"/>
      <c r="Y2282" s="820"/>
      <c r="Z2282" s="820"/>
    </row>
    <row r="2283" spans="7:26">
      <c r="G2283" s="826"/>
      <c r="H2283" s="820"/>
      <c r="J2283" s="820"/>
      <c r="K2283" s="820"/>
      <c r="L2283" s="820"/>
      <c r="M2283" s="820"/>
      <c r="N2283" s="820"/>
      <c r="O2283" s="820"/>
      <c r="P2283" s="820"/>
      <c r="Q2283" s="820"/>
      <c r="R2283" s="820"/>
      <c r="S2283" s="820"/>
      <c r="T2283" s="820"/>
      <c r="U2283" s="820"/>
      <c r="V2283" s="820"/>
      <c r="W2283" s="820"/>
      <c r="X2283" s="820"/>
      <c r="Y2283" s="820"/>
      <c r="Z2283" s="820"/>
    </row>
    <row r="2284" spans="7:26">
      <c r="G2284" s="826"/>
      <c r="H2284" s="820"/>
      <c r="J2284" s="820"/>
      <c r="K2284" s="820"/>
      <c r="L2284" s="820"/>
      <c r="M2284" s="820"/>
      <c r="N2284" s="820"/>
      <c r="O2284" s="820"/>
      <c r="P2284" s="820"/>
      <c r="Q2284" s="820"/>
      <c r="R2284" s="820"/>
      <c r="S2284" s="820"/>
      <c r="T2284" s="820"/>
      <c r="U2284" s="820"/>
      <c r="V2284" s="820"/>
      <c r="W2284" s="820"/>
      <c r="X2284" s="820"/>
      <c r="Y2284" s="820"/>
      <c r="Z2284" s="820"/>
    </row>
    <row r="2285" spans="7:26">
      <c r="G2285" s="826"/>
      <c r="H2285" s="820"/>
      <c r="J2285" s="820"/>
      <c r="K2285" s="820"/>
      <c r="L2285" s="820"/>
      <c r="M2285" s="820"/>
      <c r="N2285" s="820"/>
      <c r="O2285" s="820"/>
      <c r="P2285" s="820"/>
      <c r="Q2285" s="820"/>
      <c r="R2285" s="820"/>
      <c r="S2285" s="820"/>
      <c r="T2285" s="820"/>
      <c r="U2285" s="820"/>
      <c r="V2285" s="820"/>
      <c r="W2285" s="820"/>
      <c r="X2285" s="820"/>
      <c r="Y2285" s="820"/>
      <c r="Z2285" s="820"/>
    </row>
    <row r="2286" spans="7:26">
      <c r="G2286" s="826"/>
      <c r="H2286" s="820"/>
      <c r="J2286" s="820"/>
      <c r="K2286" s="820"/>
      <c r="L2286" s="820"/>
      <c r="M2286" s="820"/>
      <c r="N2286" s="820"/>
      <c r="O2286" s="820"/>
      <c r="P2286" s="820"/>
      <c r="Q2286" s="820"/>
      <c r="R2286" s="820"/>
      <c r="S2286" s="820"/>
      <c r="T2286" s="820"/>
      <c r="U2286" s="820"/>
      <c r="V2286" s="820"/>
      <c r="W2286" s="820"/>
      <c r="X2286" s="820"/>
      <c r="Y2286" s="820"/>
      <c r="Z2286" s="820"/>
    </row>
    <row r="2287" spans="7:26">
      <c r="G2287" s="826"/>
      <c r="H2287" s="820"/>
      <c r="J2287" s="820"/>
      <c r="K2287" s="820"/>
      <c r="L2287" s="820"/>
      <c r="M2287" s="820"/>
      <c r="N2287" s="820"/>
      <c r="O2287" s="820"/>
      <c r="P2287" s="820"/>
      <c r="Q2287" s="820"/>
      <c r="R2287" s="820"/>
      <c r="S2287" s="820"/>
      <c r="T2287" s="820"/>
      <c r="U2287" s="820"/>
      <c r="V2287" s="820"/>
      <c r="W2287" s="820"/>
      <c r="X2287" s="820"/>
      <c r="Y2287" s="820"/>
      <c r="Z2287" s="820"/>
    </row>
    <row r="2288" spans="7:26">
      <c r="G2288" s="826"/>
      <c r="H2288" s="820"/>
      <c r="J2288" s="820"/>
      <c r="K2288" s="820"/>
      <c r="L2288" s="820"/>
      <c r="M2288" s="820"/>
      <c r="N2288" s="820"/>
      <c r="O2288" s="820"/>
      <c r="P2288" s="820"/>
      <c r="Q2288" s="820"/>
      <c r="R2288" s="820"/>
      <c r="S2288" s="820"/>
      <c r="T2288" s="820"/>
      <c r="U2288" s="820"/>
      <c r="V2288" s="820"/>
      <c r="W2288" s="820"/>
      <c r="X2288" s="820"/>
      <c r="Y2288" s="820"/>
      <c r="Z2288" s="820"/>
    </row>
    <row r="2289" spans="7:26">
      <c r="G2289" s="826"/>
      <c r="H2289" s="820"/>
      <c r="J2289" s="820"/>
      <c r="K2289" s="820"/>
      <c r="L2289" s="820"/>
      <c r="M2289" s="820"/>
      <c r="N2289" s="820"/>
      <c r="O2289" s="820"/>
      <c r="P2289" s="820"/>
      <c r="Q2289" s="820"/>
      <c r="R2289" s="820"/>
      <c r="S2289" s="820"/>
      <c r="T2289" s="820"/>
      <c r="U2289" s="820"/>
      <c r="V2289" s="820"/>
      <c r="W2289" s="820"/>
      <c r="X2289" s="820"/>
      <c r="Y2289" s="820"/>
      <c r="Z2289" s="820"/>
    </row>
    <row r="2290" spans="7:26">
      <c r="G2290" s="826"/>
      <c r="H2290" s="820"/>
      <c r="J2290" s="820"/>
      <c r="K2290" s="820"/>
      <c r="L2290" s="820"/>
      <c r="M2290" s="820"/>
      <c r="N2290" s="820"/>
      <c r="O2290" s="820"/>
      <c r="P2290" s="820"/>
      <c r="Q2290" s="820"/>
      <c r="R2290" s="820"/>
      <c r="S2290" s="820"/>
      <c r="T2290" s="820"/>
      <c r="U2290" s="820"/>
      <c r="V2290" s="820"/>
      <c r="W2290" s="820"/>
      <c r="X2290" s="820"/>
      <c r="Y2290" s="820"/>
      <c r="Z2290" s="820"/>
    </row>
    <row r="2291" spans="7:26">
      <c r="G2291" s="826"/>
      <c r="H2291" s="820"/>
      <c r="J2291" s="820"/>
      <c r="K2291" s="820"/>
      <c r="L2291" s="820"/>
      <c r="M2291" s="820"/>
      <c r="N2291" s="820"/>
      <c r="O2291" s="820"/>
      <c r="P2291" s="820"/>
      <c r="Q2291" s="820"/>
      <c r="R2291" s="820"/>
      <c r="S2291" s="820"/>
      <c r="T2291" s="820"/>
      <c r="U2291" s="820"/>
      <c r="V2291" s="820"/>
      <c r="W2291" s="820"/>
      <c r="X2291" s="820"/>
      <c r="Y2291" s="820"/>
      <c r="Z2291" s="820"/>
    </row>
    <row r="2292" spans="7:26">
      <c r="G2292" s="826"/>
      <c r="H2292" s="820"/>
      <c r="J2292" s="820"/>
      <c r="K2292" s="820"/>
      <c r="L2292" s="820"/>
      <c r="M2292" s="820"/>
      <c r="N2292" s="820"/>
      <c r="O2292" s="820"/>
      <c r="P2292" s="820"/>
      <c r="Q2292" s="820"/>
      <c r="R2292" s="820"/>
      <c r="S2292" s="820"/>
      <c r="T2292" s="820"/>
      <c r="U2292" s="820"/>
      <c r="V2292" s="820"/>
      <c r="W2292" s="820"/>
      <c r="X2292" s="820"/>
      <c r="Y2292" s="820"/>
      <c r="Z2292" s="820"/>
    </row>
    <row r="2293" spans="7:26">
      <c r="G2293" s="826"/>
      <c r="H2293" s="820"/>
      <c r="J2293" s="820"/>
      <c r="K2293" s="820"/>
      <c r="L2293" s="820"/>
      <c r="M2293" s="820"/>
      <c r="N2293" s="820"/>
      <c r="O2293" s="820"/>
      <c r="P2293" s="820"/>
      <c r="Q2293" s="820"/>
      <c r="R2293" s="820"/>
      <c r="S2293" s="820"/>
      <c r="T2293" s="820"/>
      <c r="U2293" s="820"/>
      <c r="V2293" s="820"/>
      <c r="W2293" s="820"/>
      <c r="X2293" s="820"/>
      <c r="Y2293" s="820"/>
      <c r="Z2293" s="820"/>
    </row>
    <row r="2294" spans="7:26">
      <c r="G2294" s="826"/>
      <c r="H2294" s="820"/>
      <c r="J2294" s="820"/>
      <c r="K2294" s="820"/>
      <c r="L2294" s="820"/>
      <c r="M2294" s="820"/>
      <c r="N2294" s="820"/>
      <c r="O2294" s="820"/>
      <c r="P2294" s="820"/>
      <c r="Q2294" s="820"/>
      <c r="R2294" s="820"/>
      <c r="S2294" s="820"/>
      <c r="T2294" s="820"/>
      <c r="U2294" s="820"/>
      <c r="V2294" s="820"/>
      <c r="W2294" s="820"/>
      <c r="X2294" s="820"/>
      <c r="Y2294" s="820"/>
      <c r="Z2294" s="820"/>
    </row>
    <row r="2295" spans="7:26">
      <c r="G2295" s="826"/>
      <c r="H2295" s="820"/>
      <c r="J2295" s="820"/>
      <c r="K2295" s="820"/>
      <c r="L2295" s="820"/>
      <c r="M2295" s="820"/>
      <c r="N2295" s="820"/>
      <c r="O2295" s="820"/>
      <c r="P2295" s="820"/>
      <c r="Q2295" s="820"/>
      <c r="R2295" s="820"/>
      <c r="S2295" s="820"/>
      <c r="T2295" s="820"/>
      <c r="U2295" s="820"/>
      <c r="V2295" s="820"/>
      <c r="W2295" s="820"/>
      <c r="X2295" s="820"/>
      <c r="Y2295" s="820"/>
      <c r="Z2295" s="820"/>
    </row>
    <row r="2296" spans="7:26">
      <c r="G2296" s="826"/>
      <c r="H2296" s="820"/>
      <c r="J2296" s="820"/>
      <c r="K2296" s="820"/>
      <c r="L2296" s="820"/>
      <c r="M2296" s="820"/>
      <c r="N2296" s="820"/>
      <c r="O2296" s="820"/>
      <c r="P2296" s="820"/>
      <c r="Q2296" s="820"/>
      <c r="R2296" s="820"/>
      <c r="S2296" s="820"/>
      <c r="T2296" s="820"/>
      <c r="U2296" s="820"/>
      <c r="V2296" s="820"/>
      <c r="W2296" s="820"/>
      <c r="X2296" s="820"/>
      <c r="Y2296" s="820"/>
      <c r="Z2296" s="820"/>
    </row>
    <row r="2297" spans="7:26">
      <c r="G2297" s="826"/>
      <c r="H2297" s="820"/>
      <c r="J2297" s="820"/>
      <c r="K2297" s="820"/>
      <c r="L2297" s="820"/>
      <c r="M2297" s="820"/>
      <c r="N2297" s="820"/>
      <c r="O2297" s="820"/>
      <c r="P2297" s="820"/>
      <c r="Q2297" s="820"/>
      <c r="R2297" s="820"/>
      <c r="S2297" s="820"/>
      <c r="T2297" s="820"/>
      <c r="U2297" s="820"/>
      <c r="V2297" s="820"/>
      <c r="W2297" s="820"/>
      <c r="X2297" s="820"/>
      <c r="Y2297" s="820"/>
      <c r="Z2297" s="820"/>
    </row>
    <row r="2298" spans="7:26">
      <c r="G2298" s="826"/>
      <c r="H2298" s="820"/>
      <c r="J2298" s="820"/>
      <c r="K2298" s="820"/>
      <c r="L2298" s="820"/>
      <c r="M2298" s="820"/>
      <c r="N2298" s="820"/>
      <c r="O2298" s="820"/>
      <c r="P2298" s="820"/>
      <c r="Q2298" s="820"/>
      <c r="R2298" s="820"/>
      <c r="S2298" s="820"/>
      <c r="T2298" s="820"/>
      <c r="U2298" s="820"/>
      <c r="V2298" s="820"/>
      <c r="W2298" s="820"/>
      <c r="X2298" s="820"/>
      <c r="Y2298" s="820"/>
      <c r="Z2298" s="820"/>
    </row>
    <row r="2299" spans="7:26">
      <c r="G2299" s="826"/>
      <c r="H2299" s="820"/>
      <c r="J2299" s="820"/>
      <c r="K2299" s="820"/>
      <c r="L2299" s="820"/>
      <c r="M2299" s="820"/>
      <c r="N2299" s="820"/>
      <c r="O2299" s="820"/>
      <c r="P2299" s="820"/>
      <c r="Q2299" s="820"/>
      <c r="R2299" s="820"/>
      <c r="S2299" s="820"/>
      <c r="T2299" s="820"/>
      <c r="U2299" s="820"/>
      <c r="V2299" s="820"/>
      <c r="W2299" s="820"/>
      <c r="X2299" s="820"/>
      <c r="Y2299" s="820"/>
      <c r="Z2299" s="820"/>
    </row>
    <row r="2300" spans="7:26">
      <c r="G2300" s="826"/>
      <c r="H2300" s="820"/>
      <c r="J2300" s="820"/>
      <c r="K2300" s="820"/>
      <c r="L2300" s="820"/>
      <c r="M2300" s="820"/>
      <c r="N2300" s="820"/>
      <c r="O2300" s="820"/>
      <c r="P2300" s="820"/>
      <c r="Q2300" s="820"/>
      <c r="R2300" s="820"/>
      <c r="S2300" s="820"/>
      <c r="T2300" s="820"/>
      <c r="U2300" s="820"/>
      <c r="V2300" s="820"/>
      <c r="W2300" s="820"/>
      <c r="X2300" s="820"/>
      <c r="Y2300" s="820"/>
      <c r="Z2300" s="820"/>
    </row>
    <row r="2301" spans="7:26">
      <c r="G2301" s="826"/>
      <c r="H2301" s="820"/>
      <c r="J2301" s="820"/>
      <c r="K2301" s="820"/>
      <c r="L2301" s="820"/>
      <c r="M2301" s="820"/>
      <c r="N2301" s="820"/>
      <c r="O2301" s="820"/>
      <c r="P2301" s="820"/>
      <c r="Q2301" s="820"/>
      <c r="R2301" s="820"/>
      <c r="S2301" s="820"/>
      <c r="T2301" s="820"/>
      <c r="U2301" s="820"/>
      <c r="V2301" s="820"/>
      <c r="W2301" s="820"/>
      <c r="X2301" s="820"/>
      <c r="Y2301" s="820"/>
      <c r="Z2301" s="820"/>
    </row>
    <row r="2302" spans="7:26">
      <c r="G2302" s="826"/>
      <c r="H2302" s="820"/>
      <c r="J2302" s="820"/>
      <c r="K2302" s="820"/>
      <c r="L2302" s="820"/>
      <c r="M2302" s="820"/>
      <c r="N2302" s="820"/>
      <c r="O2302" s="820"/>
      <c r="P2302" s="820"/>
      <c r="Q2302" s="820"/>
      <c r="R2302" s="820"/>
      <c r="S2302" s="820"/>
      <c r="T2302" s="820"/>
      <c r="U2302" s="820"/>
      <c r="V2302" s="820"/>
      <c r="W2302" s="820"/>
      <c r="X2302" s="820"/>
      <c r="Y2302" s="820"/>
      <c r="Z2302" s="820"/>
    </row>
    <row r="2303" spans="7:26">
      <c r="G2303" s="826"/>
      <c r="H2303" s="820"/>
      <c r="J2303" s="820"/>
      <c r="K2303" s="820"/>
      <c r="L2303" s="820"/>
      <c r="M2303" s="820"/>
      <c r="N2303" s="820"/>
      <c r="O2303" s="820"/>
      <c r="P2303" s="820"/>
      <c r="Q2303" s="820"/>
      <c r="R2303" s="820"/>
      <c r="S2303" s="820"/>
      <c r="T2303" s="820"/>
      <c r="U2303" s="820"/>
      <c r="V2303" s="820"/>
      <c r="W2303" s="820"/>
      <c r="X2303" s="820"/>
      <c r="Y2303" s="820"/>
      <c r="Z2303" s="820"/>
    </row>
    <row r="2304" spans="7:26">
      <c r="G2304" s="826"/>
      <c r="H2304" s="820"/>
      <c r="J2304" s="820"/>
      <c r="K2304" s="820"/>
      <c r="L2304" s="820"/>
      <c r="M2304" s="820"/>
      <c r="N2304" s="820"/>
      <c r="O2304" s="820"/>
      <c r="P2304" s="820"/>
      <c r="Q2304" s="820"/>
      <c r="R2304" s="820"/>
      <c r="S2304" s="820"/>
      <c r="T2304" s="820"/>
      <c r="U2304" s="820"/>
      <c r="V2304" s="820"/>
      <c r="W2304" s="820"/>
      <c r="X2304" s="820"/>
      <c r="Y2304" s="820"/>
      <c r="Z2304" s="820"/>
    </row>
    <row r="2305" spans="7:26">
      <c r="G2305" s="826"/>
      <c r="H2305" s="820"/>
      <c r="J2305" s="820"/>
      <c r="K2305" s="820"/>
      <c r="L2305" s="820"/>
      <c r="M2305" s="820"/>
      <c r="N2305" s="820"/>
      <c r="O2305" s="820"/>
      <c r="P2305" s="820"/>
      <c r="Q2305" s="820"/>
      <c r="R2305" s="820"/>
      <c r="S2305" s="820"/>
      <c r="T2305" s="820"/>
      <c r="U2305" s="820"/>
      <c r="V2305" s="820"/>
      <c r="W2305" s="820"/>
      <c r="X2305" s="820"/>
      <c r="Y2305" s="820"/>
      <c r="Z2305" s="820"/>
    </row>
    <row r="2306" spans="7:26">
      <c r="G2306" s="826"/>
      <c r="H2306" s="820"/>
      <c r="J2306" s="820"/>
      <c r="K2306" s="820"/>
      <c r="L2306" s="820"/>
      <c r="M2306" s="820"/>
      <c r="N2306" s="820"/>
      <c r="O2306" s="820"/>
      <c r="P2306" s="820"/>
      <c r="Q2306" s="820"/>
      <c r="R2306" s="820"/>
      <c r="S2306" s="820"/>
      <c r="T2306" s="820"/>
      <c r="U2306" s="820"/>
      <c r="V2306" s="820"/>
      <c r="W2306" s="820"/>
      <c r="X2306" s="820"/>
      <c r="Y2306" s="820"/>
      <c r="Z2306" s="820"/>
    </row>
    <row r="2307" spans="7:26">
      <c r="G2307" s="826"/>
      <c r="H2307" s="820"/>
      <c r="J2307" s="820"/>
      <c r="K2307" s="820"/>
      <c r="L2307" s="820"/>
      <c r="M2307" s="820"/>
      <c r="N2307" s="820"/>
      <c r="O2307" s="820"/>
      <c r="P2307" s="820"/>
      <c r="Q2307" s="820"/>
      <c r="R2307" s="820"/>
      <c r="S2307" s="820"/>
      <c r="T2307" s="820"/>
      <c r="U2307" s="820"/>
      <c r="V2307" s="820"/>
      <c r="W2307" s="820"/>
      <c r="X2307" s="820"/>
      <c r="Y2307" s="820"/>
      <c r="Z2307" s="820"/>
    </row>
    <row r="2308" spans="7:26">
      <c r="G2308" s="826"/>
      <c r="H2308" s="820"/>
      <c r="J2308" s="820"/>
      <c r="K2308" s="820"/>
      <c r="L2308" s="820"/>
      <c r="M2308" s="820"/>
      <c r="N2308" s="820"/>
      <c r="O2308" s="820"/>
      <c r="P2308" s="820"/>
      <c r="Q2308" s="820"/>
      <c r="R2308" s="820"/>
      <c r="S2308" s="820"/>
      <c r="T2308" s="820"/>
      <c r="U2308" s="820"/>
      <c r="V2308" s="820"/>
      <c r="W2308" s="820"/>
      <c r="X2308" s="820"/>
      <c r="Y2308" s="820"/>
      <c r="Z2308" s="820"/>
    </row>
    <row r="2309" spans="7:26">
      <c r="G2309" s="826"/>
      <c r="H2309" s="820"/>
      <c r="J2309" s="820"/>
      <c r="K2309" s="820"/>
      <c r="L2309" s="820"/>
      <c r="M2309" s="820"/>
      <c r="N2309" s="820"/>
      <c r="O2309" s="820"/>
      <c r="P2309" s="820"/>
      <c r="Q2309" s="820"/>
      <c r="R2309" s="820"/>
      <c r="S2309" s="820"/>
      <c r="T2309" s="820"/>
      <c r="U2309" s="820"/>
      <c r="V2309" s="820"/>
      <c r="W2309" s="820"/>
      <c r="X2309" s="820"/>
      <c r="Y2309" s="820"/>
      <c r="Z2309" s="820"/>
    </row>
    <row r="2310" spans="7:26">
      <c r="G2310" s="826"/>
      <c r="H2310" s="820"/>
      <c r="J2310" s="820"/>
      <c r="K2310" s="820"/>
      <c r="L2310" s="820"/>
      <c r="M2310" s="820"/>
      <c r="N2310" s="820"/>
      <c r="O2310" s="820"/>
      <c r="P2310" s="820"/>
      <c r="Q2310" s="820"/>
      <c r="R2310" s="820"/>
      <c r="S2310" s="820"/>
      <c r="T2310" s="820"/>
      <c r="U2310" s="820"/>
      <c r="V2310" s="820"/>
      <c r="W2310" s="820"/>
      <c r="X2310" s="820"/>
      <c r="Y2310" s="820"/>
      <c r="Z2310" s="820"/>
    </row>
    <row r="2311" spans="7:26">
      <c r="G2311" s="826"/>
      <c r="H2311" s="820"/>
      <c r="J2311" s="820"/>
      <c r="K2311" s="820"/>
      <c r="L2311" s="820"/>
      <c r="M2311" s="820"/>
      <c r="N2311" s="820"/>
      <c r="O2311" s="820"/>
      <c r="P2311" s="820"/>
      <c r="Q2311" s="820"/>
      <c r="R2311" s="820"/>
      <c r="S2311" s="820"/>
      <c r="T2311" s="820"/>
      <c r="U2311" s="820"/>
      <c r="V2311" s="820"/>
      <c r="W2311" s="820"/>
      <c r="X2311" s="820"/>
      <c r="Y2311" s="820"/>
      <c r="Z2311" s="820"/>
    </row>
    <row r="2312" spans="7:26">
      <c r="G2312" s="826"/>
      <c r="H2312" s="820"/>
      <c r="J2312" s="820"/>
      <c r="K2312" s="820"/>
      <c r="L2312" s="820"/>
      <c r="M2312" s="820"/>
      <c r="N2312" s="820"/>
      <c r="O2312" s="820"/>
      <c r="P2312" s="820"/>
      <c r="Q2312" s="820"/>
      <c r="R2312" s="820"/>
      <c r="S2312" s="820"/>
      <c r="T2312" s="820"/>
      <c r="U2312" s="820"/>
      <c r="V2312" s="820"/>
      <c r="W2312" s="820"/>
      <c r="X2312" s="820"/>
      <c r="Y2312" s="820"/>
      <c r="Z2312" s="820"/>
    </row>
    <row r="2313" spans="7:26">
      <c r="G2313" s="826"/>
      <c r="H2313" s="820"/>
      <c r="J2313" s="820"/>
      <c r="K2313" s="820"/>
      <c r="L2313" s="820"/>
      <c r="M2313" s="820"/>
      <c r="N2313" s="820"/>
      <c r="O2313" s="820"/>
      <c r="P2313" s="820"/>
      <c r="Q2313" s="820"/>
      <c r="R2313" s="820"/>
      <c r="S2313" s="820"/>
      <c r="T2313" s="820"/>
      <c r="U2313" s="820"/>
      <c r="V2313" s="820"/>
      <c r="W2313" s="820"/>
      <c r="X2313" s="820"/>
      <c r="Y2313" s="820"/>
      <c r="Z2313" s="820"/>
    </row>
    <row r="2314" spans="7:26">
      <c r="G2314" s="826"/>
      <c r="H2314" s="820"/>
      <c r="J2314" s="820"/>
      <c r="K2314" s="820"/>
      <c r="L2314" s="820"/>
      <c r="M2314" s="820"/>
      <c r="N2314" s="820"/>
      <c r="O2314" s="820"/>
      <c r="P2314" s="820"/>
      <c r="Q2314" s="820"/>
      <c r="R2314" s="820"/>
      <c r="S2314" s="820"/>
      <c r="T2314" s="820"/>
      <c r="U2314" s="820"/>
      <c r="V2314" s="820"/>
      <c r="W2314" s="820"/>
      <c r="X2314" s="820"/>
      <c r="Y2314" s="820"/>
      <c r="Z2314" s="820"/>
    </row>
    <row r="2315" spans="7:26">
      <c r="G2315" s="826"/>
      <c r="H2315" s="820"/>
      <c r="J2315" s="820"/>
      <c r="K2315" s="820"/>
      <c r="L2315" s="820"/>
      <c r="M2315" s="820"/>
      <c r="N2315" s="820"/>
      <c r="O2315" s="820"/>
      <c r="P2315" s="820"/>
      <c r="Q2315" s="820"/>
      <c r="R2315" s="820"/>
      <c r="S2315" s="820"/>
      <c r="T2315" s="820"/>
      <c r="U2315" s="820"/>
      <c r="V2315" s="820"/>
      <c r="W2315" s="820"/>
      <c r="X2315" s="820"/>
      <c r="Y2315" s="820"/>
      <c r="Z2315" s="820"/>
    </row>
    <row r="2316" spans="7:26">
      <c r="G2316" s="826"/>
      <c r="H2316" s="820"/>
      <c r="J2316" s="820"/>
      <c r="K2316" s="820"/>
      <c r="L2316" s="820"/>
      <c r="M2316" s="820"/>
      <c r="N2316" s="820"/>
      <c r="O2316" s="820"/>
      <c r="P2316" s="820"/>
      <c r="Q2316" s="820"/>
      <c r="R2316" s="820"/>
      <c r="S2316" s="820"/>
      <c r="T2316" s="820"/>
      <c r="U2316" s="820"/>
      <c r="V2316" s="820"/>
      <c r="W2316" s="820"/>
      <c r="X2316" s="820"/>
      <c r="Y2316" s="820"/>
      <c r="Z2316" s="820"/>
    </row>
    <row r="2317" spans="7:26">
      <c r="G2317" s="826"/>
      <c r="H2317" s="820"/>
      <c r="J2317" s="820"/>
      <c r="K2317" s="820"/>
      <c r="L2317" s="820"/>
      <c r="M2317" s="820"/>
      <c r="N2317" s="820"/>
      <c r="O2317" s="820"/>
      <c r="P2317" s="820"/>
      <c r="Q2317" s="820"/>
      <c r="R2317" s="820"/>
      <c r="S2317" s="820"/>
      <c r="T2317" s="820"/>
      <c r="U2317" s="820"/>
      <c r="V2317" s="820"/>
      <c r="W2317" s="820"/>
      <c r="X2317" s="820"/>
      <c r="Y2317" s="820"/>
      <c r="Z2317" s="820"/>
    </row>
    <row r="2318" spans="7:26">
      <c r="G2318" s="826"/>
      <c r="H2318" s="820"/>
      <c r="J2318" s="820"/>
      <c r="K2318" s="820"/>
      <c r="L2318" s="820"/>
      <c r="M2318" s="820"/>
      <c r="N2318" s="820"/>
      <c r="O2318" s="820"/>
      <c r="P2318" s="820"/>
      <c r="Q2318" s="820"/>
      <c r="R2318" s="820"/>
      <c r="S2318" s="820"/>
      <c r="T2318" s="820"/>
      <c r="U2318" s="820"/>
      <c r="V2318" s="820"/>
      <c r="W2318" s="820"/>
      <c r="X2318" s="820"/>
      <c r="Y2318" s="820"/>
      <c r="Z2318" s="820"/>
    </row>
    <row r="2319" spans="7:26">
      <c r="G2319" s="826"/>
      <c r="H2319" s="820"/>
      <c r="J2319" s="820"/>
      <c r="K2319" s="820"/>
      <c r="L2319" s="820"/>
      <c r="M2319" s="820"/>
      <c r="N2319" s="820"/>
      <c r="O2319" s="820"/>
      <c r="P2319" s="820"/>
      <c r="Q2319" s="820"/>
      <c r="R2319" s="820"/>
      <c r="S2319" s="820"/>
      <c r="T2319" s="820"/>
      <c r="U2319" s="820"/>
      <c r="V2319" s="820"/>
      <c r="W2319" s="820"/>
      <c r="X2319" s="820"/>
      <c r="Y2319" s="820"/>
      <c r="Z2319" s="820"/>
    </row>
    <row r="2320" spans="7:26">
      <c r="G2320" s="826"/>
      <c r="H2320" s="820"/>
      <c r="J2320" s="820"/>
      <c r="K2320" s="820"/>
      <c r="L2320" s="820"/>
      <c r="M2320" s="820"/>
      <c r="N2320" s="820"/>
      <c r="O2320" s="820"/>
      <c r="P2320" s="820"/>
      <c r="Q2320" s="820"/>
      <c r="R2320" s="820"/>
      <c r="S2320" s="820"/>
      <c r="T2320" s="820"/>
      <c r="U2320" s="820"/>
      <c r="V2320" s="820"/>
      <c r="W2320" s="820"/>
      <c r="X2320" s="820"/>
      <c r="Y2320" s="820"/>
      <c r="Z2320" s="820"/>
    </row>
    <row r="2321" spans="7:26">
      <c r="G2321" s="826"/>
      <c r="H2321" s="820"/>
      <c r="J2321" s="820"/>
      <c r="K2321" s="820"/>
      <c r="L2321" s="820"/>
      <c r="M2321" s="820"/>
      <c r="N2321" s="820"/>
      <c r="O2321" s="820"/>
      <c r="P2321" s="820"/>
      <c r="Q2321" s="820"/>
      <c r="R2321" s="820"/>
      <c r="S2321" s="820"/>
      <c r="T2321" s="820"/>
      <c r="U2321" s="820"/>
      <c r="V2321" s="820"/>
      <c r="W2321" s="820"/>
      <c r="X2321" s="820"/>
      <c r="Y2321" s="820"/>
      <c r="Z2321" s="820"/>
    </row>
    <row r="2322" spans="7:26">
      <c r="G2322" s="826"/>
      <c r="H2322" s="820"/>
      <c r="J2322" s="820"/>
      <c r="K2322" s="820"/>
      <c r="L2322" s="820"/>
      <c r="M2322" s="820"/>
      <c r="N2322" s="820"/>
      <c r="O2322" s="820"/>
      <c r="P2322" s="820"/>
      <c r="Q2322" s="820"/>
      <c r="R2322" s="820"/>
      <c r="S2322" s="820"/>
      <c r="T2322" s="820"/>
      <c r="U2322" s="820"/>
      <c r="V2322" s="820"/>
      <c r="W2322" s="820"/>
      <c r="X2322" s="820"/>
      <c r="Y2322" s="820"/>
      <c r="Z2322" s="820"/>
    </row>
    <row r="2323" spans="7:26">
      <c r="G2323" s="826"/>
      <c r="H2323" s="820"/>
      <c r="J2323" s="820"/>
      <c r="K2323" s="820"/>
      <c r="L2323" s="820"/>
      <c r="M2323" s="820"/>
      <c r="N2323" s="820"/>
      <c r="O2323" s="820"/>
      <c r="P2323" s="820"/>
      <c r="Q2323" s="820"/>
      <c r="R2323" s="820"/>
      <c r="S2323" s="820"/>
      <c r="T2323" s="820"/>
      <c r="U2323" s="820"/>
      <c r="V2323" s="820"/>
      <c r="W2323" s="820"/>
      <c r="X2323" s="820"/>
      <c r="Y2323" s="820"/>
      <c r="Z2323" s="820"/>
    </row>
    <row r="2324" spans="7:26">
      <c r="G2324" s="826"/>
      <c r="H2324" s="820"/>
      <c r="J2324" s="820"/>
      <c r="K2324" s="820"/>
      <c r="L2324" s="820"/>
      <c r="M2324" s="820"/>
      <c r="N2324" s="820"/>
      <c r="O2324" s="820"/>
      <c r="P2324" s="820"/>
      <c r="Q2324" s="820"/>
      <c r="R2324" s="820"/>
      <c r="S2324" s="820"/>
      <c r="T2324" s="820"/>
      <c r="U2324" s="820"/>
      <c r="V2324" s="820"/>
      <c r="W2324" s="820"/>
      <c r="X2324" s="820"/>
      <c r="Y2324" s="820"/>
      <c r="Z2324" s="820"/>
    </row>
    <row r="2325" spans="7:26">
      <c r="G2325" s="826"/>
      <c r="H2325" s="820"/>
      <c r="J2325" s="820"/>
      <c r="K2325" s="820"/>
      <c r="L2325" s="820"/>
      <c r="M2325" s="820"/>
      <c r="N2325" s="820"/>
      <c r="O2325" s="820"/>
      <c r="P2325" s="820"/>
      <c r="Q2325" s="820"/>
      <c r="R2325" s="820"/>
      <c r="S2325" s="820"/>
      <c r="T2325" s="820"/>
      <c r="U2325" s="820"/>
      <c r="V2325" s="820"/>
      <c r="W2325" s="820"/>
      <c r="X2325" s="820"/>
      <c r="Y2325" s="820"/>
      <c r="Z2325" s="820"/>
    </row>
    <row r="2326" spans="7:26">
      <c r="G2326" s="826"/>
      <c r="H2326" s="820"/>
      <c r="J2326" s="820"/>
      <c r="K2326" s="820"/>
      <c r="L2326" s="820"/>
      <c r="M2326" s="820"/>
      <c r="N2326" s="820"/>
      <c r="O2326" s="820"/>
      <c r="P2326" s="820"/>
      <c r="Q2326" s="820"/>
      <c r="R2326" s="820"/>
      <c r="S2326" s="820"/>
      <c r="T2326" s="820"/>
      <c r="U2326" s="820"/>
      <c r="V2326" s="820"/>
      <c r="W2326" s="820"/>
      <c r="X2326" s="820"/>
      <c r="Y2326" s="820"/>
      <c r="Z2326" s="820"/>
    </row>
    <row r="2327" spans="7:26">
      <c r="G2327" s="826"/>
      <c r="H2327" s="820"/>
      <c r="J2327" s="820"/>
      <c r="K2327" s="820"/>
      <c r="L2327" s="820"/>
      <c r="M2327" s="820"/>
      <c r="N2327" s="820"/>
      <c r="O2327" s="820"/>
      <c r="P2327" s="820"/>
      <c r="Q2327" s="820"/>
      <c r="R2327" s="820"/>
      <c r="S2327" s="820"/>
      <c r="T2327" s="820"/>
      <c r="U2327" s="820"/>
      <c r="V2327" s="820"/>
      <c r="W2327" s="820"/>
      <c r="X2327" s="820"/>
      <c r="Y2327" s="820"/>
      <c r="Z2327" s="820"/>
    </row>
    <row r="2328" spans="7:26">
      <c r="G2328" s="826"/>
      <c r="H2328" s="820"/>
      <c r="J2328" s="820"/>
      <c r="K2328" s="820"/>
      <c r="L2328" s="820"/>
      <c r="M2328" s="820"/>
      <c r="N2328" s="820"/>
      <c r="O2328" s="820"/>
      <c r="P2328" s="820"/>
      <c r="Q2328" s="820"/>
      <c r="R2328" s="820"/>
      <c r="S2328" s="820"/>
      <c r="T2328" s="820"/>
      <c r="U2328" s="820"/>
      <c r="V2328" s="820"/>
      <c r="W2328" s="820"/>
      <c r="X2328" s="820"/>
      <c r="Y2328" s="820"/>
      <c r="Z2328" s="820"/>
    </row>
    <row r="2329" spans="7:26">
      <c r="G2329" s="826"/>
      <c r="H2329" s="820"/>
      <c r="J2329" s="820"/>
      <c r="K2329" s="820"/>
      <c r="L2329" s="820"/>
      <c r="M2329" s="820"/>
      <c r="N2329" s="820"/>
      <c r="O2329" s="820"/>
      <c r="P2329" s="820"/>
      <c r="Q2329" s="820"/>
      <c r="R2329" s="820"/>
      <c r="S2329" s="820"/>
      <c r="T2329" s="820"/>
      <c r="U2329" s="820"/>
      <c r="V2329" s="820"/>
      <c r="W2329" s="820"/>
      <c r="X2329" s="820"/>
      <c r="Y2329" s="820"/>
      <c r="Z2329" s="820"/>
    </row>
    <row r="2330" spans="7:26">
      <c r="G2330" s="826"/>
      <c r="H2330" s="820"/>
      <c r="J2330" s="820"/>
      <c r="K2330" s="820"/>
      <c r="L2330" s="820"/>
      <c r="M2330" s="820"/>
      <c r="N2330" s="820"/>
      <c r="O2330" s="820"/>
      <c r="P2330" s="820"/>
      <c r="Q2330" s="820"/>
      <c r="R2330" s="820"/>
      <c r="S2330" s="820"/>
      <c r="T2330" s="820"/>
      <c r="U2330" s="820"/>
      <c r="V2330" s="820"/>
      <c r="W2330" s="820"/>
      <c r="X2330" s="820"/>
      <c r="Y2330" s="820"/>
      <c r="Z2330" s="820"/>
    </row>
    <row r="2331" spans="7:26">
      <c r="G2331" s="826"/>
      <c r="H2331" s="820"/>
      <c r="J2331" s="820"/>
      <c r="K2331" s="820"/>
      <c r="L2331" s="820"/>
      <c r="M2331" s="820"/>
      <c r="N2331" s="820"/>
      <c r="O2331" s="820"/>
      <c r="P2331" s="820"/>
      <c r="Q2331" s="820"/>
      <c r="R2331" s="820"/>
      <c r="S2331" s="820"/>
      <c r="T2331" s="820"/>
      <c r="U2331" s="820"/>
      <c r="V2331" s="820"/>
      <c r="W2331" s="820"/>
      <c r="X2331" s="820"/>
      <c r="Y2331" s="820"/>
      <c r="Z2331" s="820"/>
    </row>
    <row r="2332" spans="7:26">
      <c r="G2332" s="826"/>
      <c r="H2332" s="820"/>
      <c r="J2332" s="820"/>
      <c r="K2332" s="820"/>
      <c r="L2332" s="820"/>
      <c r="M2332" s="820"/>
      <c r="N2332" s="820"/>
      <c r="O2332" s="820"/>
      <c r="P2332" s="820"/>
      <c r="Q2332" s="820"/>
      <c r="R2332" s="820"/>
      <c r="S2332" s="820"/>
      <c r="T2332" s="820"/>
      <c r="U2332" s="820"/>
      <c r="V2332" s="820"/>
      <c r="W2332" s="820"/>
      <c r="X2332" s="820"/>
      <c r="Y2332" s="820"/>
      <c r="Z2332" s="820"/>
    </row>
    <row r="2333" spans="7:26">
      <c r="G2333" s="826"/>
      <c r="H2333" s="820"/>
      <c r="J2333" s="820"/>
      <c r="K2333" s="820"/>
      <c r="L2333" s="820"/>
      <c r="M2333" s="820"/>
      <c r="N2333" s="820"/>
      <c r="O2333" s="820"/>
      <c r="P2333" s="820"/>
      <c r="Q2333" s="820"/>
      <c r="R2333" s="820"/>
      <c r="S2333" s="820"/>
      <c r="T2333" s="820"/>
      <c r="U2333" s="820"/>
      <c r="V2333" s="820"/>
      <c r="W2333" s="820"/>
      <c r="X2333" s="820"/>
      <c r="Y2333" s="820"/>
      <c r="Z2333" s="820"/>
    </row>
    <row r="2334" spans="7:26">
      <c r="G2334" s="826"/>
      <c r="H2334" s="820"/>
      <c r="J2334" s="820"/>
      <c r="K2334" s="820"/>
      <c r="L2334" s="820"/>
      <c r="M2334" s="820"/>
      <c r="N2334" s="820"/>
      <c r="O2334" s="820"/>
      <c r="P2334" s="820"/>
      <c r="Q2334" s="820"/>
      <c r="R2334" s="820"/>
      <c r="S2334" s="820"/>
      <c r="T2334" s="820"/>
      <c r="U2334" s="820"/>
      <c r="V2334" s="820"/>
      <c r="W2334" s="820"/>
      <c r="X2334" s="820"/>
      <c r="Y2334" s="820"/>
      <c r="Z2334" s="820"/>
    </row>
    <row r="2335" spans="7:26">
      <c r="G2335" s="826"/>
      <c r="H2335" s="820"/>
      <c r="J2335" s="820"/>
      <c r="K2335" s="820"/>
      <c r="L2335" s="820"/>
      <c r="M2335" s="820"/>
      <c r="N2335" s="820"/>
      <c r="O2335" s="820"/>
      <c r="P2335" s="820"/>
      <c r="Q2335" s="820"/>
      <c r="R2335" s="820"/>
      <c r="S2335" s="820"/>
      <c r="T2335" s="820"/>
      <c r="U2335" s="820"/>
      <c r="V2335" s="820"/>
      <c r="W2335" s="820"/>
      <c r="X2335" s="820"/>
      <c r="Y2335" s="820"/>
      <c r="Z2335" s="820"/>
    </row>
    <row r="2336" spans="7:26">
      <c r="G2336" s="826"/>
      <c r="H2336" s="820"/>
      <c r="J2336" s="820"/>
      <c r="K2336" s="820"/>
      <c r="L2336" s="820"/>
      <c r="M2336" s="820"/>
      <c r="N2336" s="820"/>
      <c r="O2336" s="820"/>
      <c r="P2336" s="820"/>
      <c r="Q2336" s="820"/>
      <c r="R2336" s="820"/>
      <c r="S2336" s="820"/>
      <c r="T2336" s="820"/>
      <c r="U2336" s="820"/>
      <c r="V2336" s="820"/>
      <c r="W2336" s="820"/>
      <c r="X2336" s="820"/>
      <c r="Y2336" s="820"/>
      <c r="Z2336" s="820"/>
    </row>
    <row r="2337" spans="7:26">
      <c r="G2337" s="826"/>
      <c r="H2337" s="820"/>
      <c r="J2337" s="820"/>
      <c r="K2337" s="820"/>
      <c r="L2337" s="820"/>
      <c r="M2337" s="820"/>
      <c r="N2337" s="820"/>
      <c r="O2337" s="820"/>
      <c r="P2337" s="820"/>
      <c r="Q2337" s="820"/>
      <c r="R2337" s="820"/>
      <c r="S2337" s="820"/>
      <c r="T2337" s="820"/>
      <c r="U2337" s="820"/>
      <c r="V2337" s="820"/>
      <c r="W2337" s="820"/>
      <c r="X2337" s="820"/>
      <c r="Y2337" s="820"/>
      <c r="Z2337" s="820"/>
    </row>
    <row r="2338" spans="7:26">
      <c r="G2338" s="826"/>
      <c r="H2338" s="820"/>
      <c r="J2338" s="820"/>
      <c r="K2338" s="820"/>
      <c r="L2338" s="820"/>
      <c r="M2338" s="820"/>
      <c r="N2338" s="820"/>
      <c r="O2338" s="820"/>
      <c r="P2338" s="820"/>
      <c r="Q2338" s="820"/>
      <c r="R2338" s="820"/>
      <c r="S2338" s="820"/>
      <c r="T2338" s="820"/>
      <c r="U2338" s="820"/>
      <c r="V2338" s="820"/>
      <c r="W2338" s="820"/>
      <c r="X2338" s="820"/>
      <c r="Y2338" s="820"/>
      <c r="Z2338" s="820"/>
    </row>
    <row r="2339" spans="7:26">
      <c r="G2339" s="826"/>
      <c r="H2339" s="820"/>
      <c r="J2339" s="820"/>
      <c r="K2339" s="820"/>
      <c r="L2339" s="820"/>
      <c r="M2339" s="820"/>
      <c r="N2339" s="820"/>
      <c r="O2339" s="820"/>
      <c r="P2339" s="820"/>
      <c r="Q2339" s="820"/>
      <c r="R2339" s="820"/>
      <c r="S2339" s="820"/>
      <c r="T2339" s="820"/>
      <c r="U2339" s="820"/>
      <c r="V2339" s="820"/>
      <c r="W2339" s="820"/>
      <c r="X2339" s="820"/>
      <c r="Y2339" s="820"/>
      <c r="Z2339" s="820"/>
    </row>
    <row r="2340" spans="7:26">
      <c r="G2340" s="826"/>
      <c r="H2340" s="820"/>
      <c r="J2340" s="820"/>
      <c r="K2340" s="820"/>
      <c r="L2340" s="820"/>
      <c r="M2340" s="820"/>
      <c r="N2340" s="820"/>
      <c r="O2340" s="820"/>
      <c r="P2340" s="820"/>
      <c r="Q2340" s="820"/>
      <c r="R2340" s="820"/>
      <c r="S2340" s="820"/>
      <c r="T2340" s="820"/>
      <c r="U2340" s="820"/>
      <c r="V2340" s="820"/>
      <c r="W2340" s="820"/>
      <c r="X2340" s="820"/>
      <c r="Y2340" s="820"/>
      <c r="Z2340" s="820"/>
    </row>
    <row r="2341" spans="7:26">
      <c r="G2341" s="826"/>
      <c r="H2341" s="820"/>
      <c r="J2341" s="820"/>
      <c r="K2341" s="820"/>
      <c r="L2341" s="820"/>
      <c r="M2341" s="820"/>
      <c r="N2341" s="820"/>
      <c r="O2341" s="820"/>
      <c r="P2341" s="820"/>
      <c r="Q2341" s="820"/>
      <c r="R2341" s="820"/>
      <c r="S2341" s="820"/>
      <c r="T2341" s="820"/>
      <c r="U2341" s="820"/>
      <c r="V2341" s="820"/>
      <c r="W2341" s="820"/>
      <c r="X2341" s="820"/>
      <c r="Y2341" s="820"/>
      <c r="Z2341" s="820"/>
    </row>
    <row r="2342" spans="7:26">
      <c r="G2342" s="826"/>
      <c r="H2342" s="820"/>
      <c r="J2342" s="820"/>
      <c r="K2342" s="820"/>
      <c r="L2342" s="820"/>
      <c r="M2342" s="820"/>
      <c r="N2342" s="820"/>
      <c r="O2342" s="820"/>
      <c r="P2342" s="820"/>
      <c r="Q2342" s="820"/>
      <c r="R2342" s="820"/>
      <c r="S2342" s="820"/>
      <c r="T2342" s="820"/>
      <c r="U2342" s="820"/>
      <c r="V2342" s="820"/>
      <c r="W2342" s="820"/>
      <c r="X2342" s="820"/>
      <c r="Y2342" s="820"/>
      <c r="Z2342" s="820"/>
    </row>
    <row r="2343" spans="7:26">
      <c r="G2343" s="826"/>
      <c r="H2343" s="820"/>
      <c r="J2343" s="820"/>
      <c r="K2343" s="820"/>
      <c r="L2343" s="820"/>
      <c r="M2343" s="820"/>
      <c r="N2343" s="820"/>
      <c r="O2343" s="820"/>
      <c r="P2343" s="820"/>
      <c r="Q2343" s="820"/>
      <c r="R2343" s="820"/>
      <c r="S2343" s="820"/>
      <c r="T2343" s="820"/>
      <c r="U2343" s="820"/>
      <c r="V2343" s="820"/>
      <c r="W2343" s="820"/>
      <c r="X2343" s="820"/>
      <c r="Y2343" s="820"/>
      <c r="Z2343" s="820"/>
    </row>
    <row r="2344" spans="7:26">
      <c r="G2344" s="826"/>
      <c r="H2344" s="820"/>
      <c r="J2344" s="820"/>
      <c r="K2344" s="820"/>
      <c r="L2344" s="820"/>
      <c r="M2344" s="820"/>
      <c r="N2344" s="820"/>
      <c r="O2344" s="820"/>
      <c r="P2344" s="820"/>
      <c r="Q2344" s="820"/>
      <c r="R2344" s="820"/>
      <c r="S2344" s="820"/>
      <c r="T2344" s="820"/>
      <c r="U2344" s="820"/>
      <c r="V2344" s="820"/>
      <c r="W2344" s="820"/>
      <c r="X2344" s="820"/>
      <c r="Y2344" s="820"/>
      <c r="Z2344" s="820"/>
    </row>
    <row r="2345" spans="7:26">
      <c r="G2345" s="826"/>
      <c r="H2345" s="820"/>
      <c r="J2345" s="820"/>
      <c r="K2345" s="820"/>
      <c r="L2345" s="820"/>
      <c r="M2345" s="820"/>
      <c r="N2345" s="820"/>
      <c r="O2345" s="820"/>
      <c r="P2345" s="820"/>
      <c r="Q2345" s="820"/>
      <c r="R2345" s="820"/>
      <c r="S2345" s="820"/>
      <c r="T2345" s="820"/>
      <c r="U2345" s="820"/>
      <c r="V2345" s="820"/>
      <c r="W2345" s="820"/>
      <c r="X2345" s="820"/>
      <c r="Y2345" s="820"/>
      <c r="Z2345" s="820"/>
    </row>
    <row r="2346" spans="7:26">
      <c r="G2346" s="826"/>
      <c r="H2346" s="820"/>
      <c r="J2346" s="820"/>
      <c r="K2346" s="820"/>
      <c r="L2346" s="820"/>
      <c r="M2346" s="820"/>
      <c r="N2346" s="820"/>
      <c r="O2346" s="820"/>
      <c r="P2346" s="820"/>
      <c r="Q2346" s="820"/>
      <c r="R2346" s="820"/>
      <c r="S2346" s="820"/>
      <c r="T2346" s="820"/>
      <c r="U2346" s="820"/>
      <c r="V2346" s="820"/>
      <c r="W2346" s="820"/>
      <c r="X2346" s="820"/>
      <c r="Y2346" s="820"/>
      <c r="Z2346" s="820"/>
    </row>
    <row r="2347" spans="7:26">
      <c r="G2347" s="826"/>
      <c r="H2347" s="820"/>
      <c r="J2347" s="820"/>
      <c r="K2347" s="820"/>
      <c r="L2347" s="820"/>
      <c r="M2347" s="820"/>
      <c r="N2347" s="820"/>
      <c r="O2347" s="820"/>
      <c r="P2347" s="820"/>
      <c r="Q2347" s="820"/>
      <c r="R2347" s="820"/>
      <c r="S2347" s="820"/>
      <c r="T2347" s="820"/>
      <c r="U2347" s="820"/>
      <c r="V2347" s="820"/>
      <c r="W2347" s="820"/>
      <c r="X2347" s="820"/>
      <c r="Y2347" s="820"/>
      <c r="Z2347" s="820"/>
    </row>
    <row r="2348" spans="7:26">
      <c r="G2348" s="826"/>
      <c r="H2348" s="820"/>
      <c r="J2348" s="820"/>
      <c r="K2348" s="820"/>
      <c r="L2348" s="820"/>
      <c r="M2348" s="820"/>
      <c r="N2348" s="820"/>
      <c r="O2348" s="820"/>
      <c r="P2348" s="820"/>
      <c r="Q2348" s="820"/>
      <c r="R2348" s="820"/>
      <c r="S2348" s="820"/>
      <c r="T2348" s="820"/>
      <c r="U2348" s="820"/>
      <c r="V2348" s="820"/>
      <c r="W2348" s="820"/>
      <c r="X2348" s="820"/>
      <c r="Y2348" s="820"/>
      <c r="Z2348" s="820"/>
    </row>
    <row r="2349" spans="7:26">
      <c r="G2349" s="826"/>
      <c r="H2349" s="820"/>
      <c r="J2349" s="820"/>
      <c r="K2349" s="820"/>
      <c r="L2349" s="820"/>
      <c r="M2349" s="820"/>
      <c r="N2349" s="820"/>
      <c r="O2349" s="820"/>
      <c r="P2349" s="820"/>
      <c r="Q2349" s="820"/>
      <c r="R2349" s="820"/>
      <c r="S2349" s="820"/>
      <c r="T2349" s="820"/>
      <c r="U2349" s="820"/>
      <c r="V2349" s="820"/>
      <c r="W2349" s="820"/>
      <c r="X2349" s="820"/>
      <c r="Y2349" s="820"/>
      <c r="Z2349" s="820"/>
    </row>
    <row r="2350" spans="7:26">
      <c r="G2350" s="826"/>
      <c r="H2350" s="820"/>
      <c r="J2350" s="820"/>
      <c r="K2350" s="820"/>
      <c r="L2350" s="820"/>
      <c r="M2350" s="820"/>
      <c r="N2350" s="820"/>
      <c r="O2350" s="820"/>
      <c r="P2350" s="820"/>
      <c r="Q2350" s="820"/>
      <c r="R2350" s="820"/>
      <c r="S2350" s="820"/>
      <c r="T2350" s="820"/>
      <c r="U2350" s="820"/>
      <c r="V2350" s="820"/>
      <c r="W2350" s="820"/>
      <c r="X2350" s="820"/>
      <c r="Y2350" s="820"/>
      <c r="Z2350" s="820"/>
    </row>
    <row r="2351" spans="7:26">
      <c r="G2351" s="826"/>
      <c r="H2351" s="820"/>
      <c r="J2351" s="820"/>
      <c r="K2351" s="820"/>
      <c r="L2351" s="820"/>
      <c r="M2351" s="820"/>
      <c r="N2351" s="820"/>
      <c r="O2351" s="820"/>
      <c r="P2351" s="820"/>
      <c r="Q2351" s="820"/>
      <c r="R2351" s="820"/>
      <c r="S2351" s="820"/>
      <c r="T2351" s="820"/>
      <c r="U2351" s="820"/>
      <c r="V2351" s="820"/>
      <c r="W2351" s="820"/>
      <c r="X2351" s="820"/>
      <c r="Y2351" s="820"/>
      <c r="Z2351" s="820"/>
    </row>
    <row r="2352" spans="7:26">
      <c r="G2352" s="826"/>
      <c r="H2352" s="820"/>
      <c r="J2352" s="820"/>
      <c r="K2352" s="820"/>
      <c r="L2352" s="820"/>
      <c r="M2352" s="820"/>
      <c r="N2352" s="820"/>
      <c r="O2352" s="820"/>
      <c r="P2352" s="820"/>
      <c r="Q2352" s="820"/>
      <c r="R2352" s="820"/>
      <c r="S2352" s="820"/>
      <c r="T2352" s="820"/>
      <c r="U2352" s="820"/>
      <c r="V2352" s="820"/>
      <c r="W2352" s="820"/>
      <c r="X2352" s="820"/>
      <c r="Y2352" s="820"/>
      <c r="Z2352" s="820"/>
    </row>
    <row r="2353" spans="7:26">
      <c r="G2353" s="826"/>
      <c r="H2353" s="820"/>
      <c r="J2353" s="820"/>
      <c r="K2353" s="820"/>
      <c r="L2353" s="820"/>
      <c r="M2353" s="820"/>
      <c r="N2353" s="820"/>
      <c r="O2353" s="820"/>
      <c r="P2353" s="820"/>
      <c r="Q2353" s="820"/>
      <c r="R2353" s="820"/>
      <c r="S2353" s="820"/>
      <c r="T2353" s="820"/>
      <c r="U2353" s="820"/>
      <c r="V2353" s="820"/>
      <c r="W2353" s="820"/>
      <c r="X2353" s="820"/>
      <c r="Y2353" s="820"/>
      <c r="Z2353" s="820"/>
    </row>
    <row r="2354" spans="7:26">
      <c r="G2354" s="826"/>
      <c r="H2354" s="820"/>
      <c r="J2354" s="820"/>
      <c r="K2354" s="820"/>
      <c r="L2354" s="820"/>
      <c r="M2354" s="820"/>
      <c r="N2354" s="820"/>
      <c r="O2354" s="820"/>
      <c r="P2354" s="820"/>
      <c r="Q2354" s="820"/>
      <c r="R2354" s="820"/>
      <c r="S2354" s="820"/>
      <c r="T2354" s="820"/>
      <c r="U2354" s="820"/>
      <c r="V2354" s="820"/>
      <c r="W2354" s="820"/>
      <c r="X2354" s="820"/>
      <c r="Y2354" s="820"/>
      <c r="Z2354" s="820"/>
    </row>
    <row r="2355" spans="7:26">
      <c r="G2355" s="826"/>
      <c r="H2355" s="820"/>
      <c r="J2355" s="820"/>
      <c r="K2355" s="820"/>
      <c r="L2355" s="820"/>
      <c r="M2355" s="820"/>
      <c r="N2355" s="820"/>
      <c r="O2355" s="820"/>
      <c r="P2355" s="820"/>
      <c r="Q2355" s="820"/>
      <c r="R2355" s="820"/>
      <c r="S2355" s="820"/>
      <c r="T2355" s="820"/>
      <c r="U2355" s="820"/>
      <c r="V2355" s="820"/>
      <c r="W2355" s="820"/>
      <c r="X2355" s="820"/>
      <c r="Y2355" s="820"/>
      <c r="Z2355" s="820"/>
    </row>
    <row r="2356" spans="7:26">
      <c r="G2356" s="826"/>
      <c r="H2356" s="820"/>
      <c r="J2356" s="820"/>
      <c r="K2356" s="820"/>
      <c r="L2356" s="820"/>
      <c r="M2356" s="820"/>
      <c r="N2356" s="820"/>
      <c r="O2356" s="820"/>
      <c r="P2356" s="820"/>
      <c r="Q2356" s="820"/>
      <c r="R2356" s="820"/>
      <c r="S2356" s="820"/>
      <c r="T2356" s="820"/>
      <c r="U2356" s="820"/>
      <c r="V2356" s="820"/>
      <c r="W2356" s="820"/>
      <c r="X2356" s="820"/>
      <c r="Y2356" s="820"/>
      <c r="Z2356" s="820"/>
    </row>
    <row r="2357" spans="7:26">
      <c r="G2357" s="826"/>
      <c r="H2357" s="820"/>
      <c r="J2357" s="820"/>
      <c r="K2357" s="820"/>
      <c r="L2357" s="820"/>
      <c r="M2357" s="820"/>
      <c r="N2357" s="820"/>
      <c r="O2357" s="820"/>
      <c r="P2357" s="820"/>
      <c r="Q2357" s="820"/>
      <c r="R2357" s="820"/>
      <c r="S2357" s="820"/>
      <c r="T2357" s="820"/>
      <c r="U2357" s="820"/>
      <c r="V2357" s="820"/>
      <c r="W2357" s="820"/>
      <c r="X2357" s="820"/>
      <c r="Y2357" s="820"/>
      <c r="Z2357" s="820"/>
    </row>
    <row r="2358" spans="7:26">
      <c r="G2358" s="826"/>
      <c r="H2358" s="820"/>
      <c r="J2358" s="820"/>
      <c r="K2358" s="820"/>
      <c r="L2358" s="820"/>
      <c r="M2358" s="820"/>
      <c r="N2358" s="820"/>
      <c r="O2358" s="820"/>
      <c r="P2358" s="820"/>
      <c r="Q2358" s="820"/>
      <c r="R2358" s="820"/>
      <c r="S2358" s="820"/>
      <c r="T2358" s="820"/>
      <c r="U2358" s="820"/>
      <c r="V2358" s="820"/>
      <c r="W2358" s="820"/>
      <c r="X2358" s="820"/>
      <c r="Y2358" s="820"/>
      <c r="Z2358" s="820"/>
    </row>
    <row r="2359" spans="7:26">
      <c r="G2359" s="826"/>
      <c r="H2359" s="820"/>
      <c r="J2359" s="820"/>
      <c r="K2359" s="820"/>
      <c r="L2359" s="820"/>
      <c r="M2359" s="820"/>
      <c r="N2359" s="820"/>
      <c r="O2359" s="820"/>
      <c r="P2359" s="820"/>
      <c r="Q2359" s="820"/>
      <c r="R2359" s="820"/>
      <c r="S2359" s="820"/>
      <c r="T2359" s="820"/>
      <c r="U2359" s="820"/>
      <c r="V2359" s="820"/>
      <c r="W2359" s="820"/>
      <c r="X2359" s="820"/>
      <c r="Y2359" s="820"/>
      <c r="Z2359" s="820"/>
    </row>
    <row r="2360" spans="7:26">
      <c r="G2360" s="826"/>
      <c r="H2360" s="820"/>
      <c r="J2360" s="820"/>
      <c r="K2360" s="820"/>
      <c r="L2360" s="820"/>
      <c r="M2360" s="820"/>
      <c r="N2360" s="820"/>
      <c r="O2360" s="820"/>
      <c r="P2360" s="820"/>
      <c r="Q2360" s="820"/>
      <c r="R2360" s="820"/>
      <c r="S2360" s="820"/>
      <c r="T2360" s="820"/>
      <c r="U2360" s="820"/>
      <c r="V2360" s="820"/>
      <c r="W2360" s="820"/>
      <c r="X2360" s="820"/>
      <c r="Y2360" s="820"/>
      <c r="Z2360" s="820"/>
    </row>
    <row r="2361" spans="7:26">
      <c r="G2361" s="826"/>
      <c r="H2361" s="820"/>
      <c r="J2361" s="820"/>
      <c r="K2361" s="820"/>
      <c r="L2361" s="820"/>
      <c r="M2361" s="820"/>
      <c r="N2361" s="820"/>
      <c r="O2361" s="820"/>
      <c r="P2361" s="820"/>
      <c r="Q2361" s="820"/>
      <c r="R2361" s="820"/>
      <c r="S2361" s="820"/>
      <c r="T2361" s="820"/>
      <c r="U2361" s="820"/>
      <c r="V2361" s="820"/>
      <c r="W2361" s="820"/>
      <c r="X2361" s="820"/>
      <c r="Y2361" s="820"/>
      <c r="Z2361" s="820"/>
    </row>
    <row r="2362" spans="7:26">
      <c r="G2362" s="826"/>
      <c r="H2362" s="820"/>
      <c r="J2362" s="820"/>
      <c r="K2362" s="820"/>
      <c r="L2362" s="820"/>
      <c r="M2362" s="820"/>
      <c r="N2362" s="820"/>
      <c r="O2362" s="820"/>
      <c r="P2362" s="820"/>
      <c r="Q2362" s="820"/>
      <c r="R2362" s="820"/>
      <c r="S2362" s="820"/>
      <c r="T2362" s="820"/>
      <c r="U2362" s="820"/>
      <c r="V2362" s="820"/>
      <c r="W2362" s="820"/>
      <c r="X2362" s="820"/>
      <c r="Y2362" s="820"/>
      <c r="Z2362" s="820"/>
    </row>
    <row r="2363" spans="7:26">
      <c r="G2363" s="826"/>
      <c r="H2363" s="820"/>
      <c r="J2363" s="820"/>
      <c r="K2363" s="820"/>
      <c r="L2363" s="820"/>
      <c r="M2363" s="820"/>
      <c r="N2363" s="820"/>
      <c r="O2363" s="820"/>
      <c r="P2363" s="820"/>
      <c r="Q2363" s="820"/>
      <c r="R2363" s="820"/>
      <c r="S2363" s="820"/>
      <c r="T2363" s="820"/>
      <c r="U2363" s="820"/>
      <c r="V2363" s="820"/>
      <c r="W2363" s="820"/>
      <c r="X2363" s="820"/>
      <c r="Y2363" s="820"/>
      <c r="Z2363" s="820"/>
    </row>
    <row r="2364" spans="7:26">
      <c r="G2364" s="826"/>
      <c r="H2364" s="820"/>
      <c r="J2364" s="820"/>
      <c r="K2364" s="820"/>
      <c r="L2364" s="820"/>
      <c r="M2364" s="820"/>
      <c r="N2364" s="820"/>
      <c r="O2364" s="820"/>
      <c r="P2364" s="820"/>
      <c r="Q2364" s="820"/>
      <c r="R2364" s="820"/>
      <c r="S2364" s="820"/>
      <c r="T2364" s="820"/>
      <c r="U2364" s="820"/>
      <c r="V2364" s="820"/>
      <c r="W2364" s="820"/>
      <c r="X2364" s="820"/>
      <c r="Y2364" s="820"/>
      <c r="Z2364" s="820"/>
    </row>
    <row r="2365" spans="7:26">
      <c r="G2365" s="826"/>
      <c r="H2365" s="820"/>
      <c r="J2365" s="820"/>
      <c r="K2365" s="820"/>
      <c r="L2365" s="820"/>
      <c r="M2365" s="820"/>
      <c r="N2365" s="820"/>
      <c r="O2365" s="820"/>
      <c r="P2365" s="820"/>
      <c r="Q2365" s="820"/>
      <c r="R2365" s="820"/>
      <c r="S2365" s="820"/>
      <c r="T2365" s="820"/>
      <c r="U2365" s="820"/>
      <c r="V2365" s="820"/>
      <c r="W2365" s="820"/>
      <c r="X2365" s="820"/>
      <c r="Y2365" s="820"/>
      <c r="Z2365" s="820"/>
    </row>
    <row r="2366" spans="7:26">
      <c r="G2366" s="826"/>
      <c r="H2366" s="820"/>
      <c r="J2366" s="820"/>
      <c r="K2366" s="820"/>
      <c r="L2366" s="820"/>
      <c r="M2366" s="820"/>
      <c r="N2366" s="820"/>
      <c r="O2366" s="820"/>
      <c r="P2366" s="820"/>
      <c r="Q2366" s="820"/>
      <c r="R2366" s="820"/>
      <c r="S2366" s="820"/>
      <c r="T2366" s="820"/>
      <c r="U2366" s="820"/>
      <c r="V2366" s="820"/>
      <c r="W2366" s="820"/>
      <c r="X2366" s="820"/>
      <c r="Y2366" s="820"/>
      <c r="Z2366" s="820"/>
    </row>
    <row r="2367" spans="7:26">
      <c r="G2367" s="826"/>
      <c r="H2367" s="820"/>
      <c r="J2367" s="820"/>
      <c r="K2367" s="820"/>
      <c r="L2367" s="820"/>
      <c r="M2367" s="820"/>
      <c r="N2367" s="820"/>
      <c r="O2367" s="820"/>
      <c r="P2367" s="820"/>
      <c r="Q2367" s="820"/>
      <c r="R2367" s="820"/>
      <c r="S2367" s="820"/>
      <c r="T2367" s="820"/>
      <c r="U2367" s="820"/>
      <c r="V2367" s="820"/>
      <c r="W2367" s="820"/>
      <c r="X2367" s="820"/>
      <c r="Y2367" s="820"/>
      <c r="Z2367" s="820"/>
    </row>
    <row r="2368" spans="7:26">
      <c r="G2368" s="826"/>
      <c r="H2368" s="820"/>
      <c r="J2368" s="820"/>
      <c r="K2368" s="820"/>
      <c r="L2368" s="820"/>
      <c r="M2368" s="820"/>
      <c r="N2368" s="820"/>
      <c r="O2368" s="820"/>
      <c r="P2368" s="820"/>
      <c r="Q2368" s="820"/>
      <c r="R2368" s="820"/>
      <c r="S2368" s="820"/>
      <c r="T2368" s="820"/>
      <c r="U2368" s="820"/>
      <c r="V2368" s="820"/>
      <c r="W2368" s="820"/>
      <c r="X2368" s="820"/>
      <c r="Y2368" s="820"/>
      <c r="Z2368" s="820"/>
    </row>
    <row r="2369" spans="7:26">
      <c r="G2369" s="826"/>
      <c r="H2369" s="820"/>
      <c r="J2369" s="820"/>
      <c r="K2369" s="820"/>
      <c r="L2369" s="820"/>
      <c r="M2369" s="820"/>
      <c r="N2369" s="820"/>
      <c r="O2369" s="820"/>
      <c r="P2369" s="820"/>
      <c r="Q2369" s="820"/>
      <c r="R2369" s="820"/>
      <c r="S2369" s="820"/>
      <c r="T2369" s="820"/>
      <c r="U2369" s="820"/>
      <c r="V2369" s="820"/>
      <c r="W2369" s="820"/>
      <c r="X2369" s="820"/>
      <c r="Y2369" s="820"/>
      <c r="Z2369" s="820"/>
    </row>
    <row r="2370" spans="7:26">
      <c r="G2370" s="826"/>
      <c r="H2370" s="820"/>
      <c r="J2370" s="820"/>
      <c r="K2370" s="820"/>
      <c r="L2370" s="820"/>
      <c r="M2370" s="820"/>
      <c r="N2370" s="820"/>
      <c r="O2370" s="820"/>
      <c r="P2370" s="820"/>
      <c r="Q2370" s="820"/>
      <c r="R2370" s="820"/>
      <c r="S2370" s="820"/>
      <c r="T2370" s="820"/>
      <c r="U2370" s="820"/>
      <c r="V2370" s="820"/>
      <c r="W2370" s="820"/>
      <c r="X2370" s="820"/>
      <c r="Y2370" s="820"/>
      <c r="Z2370" s="820"/>
    </row>
    <row r="2371" spans="7:26">
      <c r="G2371" s="826"/>
      <c r="H2371" s="820"/>
      <c r="J2371" s="820"/>
      <c r="K2371" s="820"/>
      <c r="L2371" s="820"/>
      <c r="M2371" s="820"/>
      <c r="N2371" s="820"/>
      <c r="O2371" s="820"/>
      <c r="P2371" s="820"/>
      <c r="Q2371" s="820"/>
      <c r="R2371" s="820"/>
      <c r="S2371" s="820"/>
      <c r="T2371" s="820"/>
      <c r="U2371" s="820"/>
      <c r="V2371" s="820"/>
      <c r="W2371" s="820"/>
      <c r="X2371" s="820"/>
      <c r="Y2371" s="820"/>
      <c r="Z2371" s="820"/>
    </row>
    <row r="2372" spans="7:26">
      <c r="G2372" s="826"/>
      <c r="H2372" s="820"/>
      <c r="J2372" s="820"/>
      <c r="K2372" s="820"/>
      <c r="L2372" s="820"/>
      <c r="M2372" s="820"/>
      <c r="N2372" s="820"/>
      <c r="O2372" s="820"/>
      <c r="P2372" s="820"/>
      <c r="Q2372" s="820"/>
      <c r="R2372" s="820"/>
      <c r="S2372" s="820"/>
      <c r="T2372" s="820"/>
      <c r="U2372" s="820"/>
      <c r="V2372" s="820"/>
      <c r="W2372" s="820"/>
      <c r="X2372" s="820"/>
      <c r="Y2372" s="820"/>
      <c r="Z2372" s="820"/>
    </row>
    <row r="2373" spans="7:26">
      <c r="G2373" s="826"/>
      <c r="H2373" s="820"/>
      <c r="J2373" s="820"/>
      <c r="K2373" s="820"/>
      <c r="L2373" s="820"/>
      <c r="M2373" s="820"/>
      <c r="N2373" s="820"/>
      <c r="O2373" s="820"/>
      <c r="P2373" s="820"/>
      <c r="Q2373" s="820"/>
      <c r="R2373" s="820"/>
      <c r="S2373" s="820"/>
      <c r="T2373" s="820"/>
      <c r="U2373" s="820"/>
      <c r="V2373" s="820"/>
      <c r="W2373" s="820"/>
      <c r="X2373" s="820"/>
      <c r="Y2373" s="820"/>
      <c r="Z2373" s="820"/>
    </row>
    <row r="2374" spans="7:26">
      <c r="G2374" s="826"/>
      <c r="H2374" s="820"/>
      <c r="J2374" s="820"/>
      <c r="K2374" s="820"/>
      <c r="L2374" s="820"/>
      <c r="M2374" s="820"/>
      <c r="N2374" s="820"/>
      <c r="O2374" s="820"/>
      <c r="P2374" s="820"/>
      <c r="Q2374" s="820"/>
      <c r="R2374" s="820"/>
      <c r="S2374" s="820"/>
      <c r="T2374" s="820"/>
      <c r="U2374" s="820"/>
      <c r="V2374" s="820"/>
      <c r="W2374" s="820"/>
      <c r="X2374" s="820"/>
      <c r="Y2374" s="820"/>
      <c r="Z2374" s="820"/>
    </row>
    <row r="2375" spans="7:26">
      <c r="G2375" s="826"/>
      <c r="H2375" s="820"/>
      <c r="J2375" s="820"/>
      <c r="K2375" s="820"/>
      <c r="L2375" s="820"/>
      <c r="M2375" s="820"/>
      <c r="N2375" s="820"/>
      <c r="O2375" s="820"/>
      <c r="P2375" s="820"/>
      <c r="Q2375" s="820"/>
      <c r="R2375" s="820"/>
      <c r="S2375" s="820"/>
      <c r="T2375" s="820"/>
      <c r="U2375" s="820"/>
      <c r="V2375" s="820"/>
      <c r="W2375" s="820"/>
      <c r="X2375" s="820"/>
      <c r="Y2375" s="820"/>
      <c r="Z2375" s="820"/>
    </row>
    <row r="2376" spans="7:26">
      <c r="G2376" s="826"/>
      <c r="H2376" s="820"/>
      <c r="J2376" s="820"/>
      <c r="K2376" s="820"/>
      <c r="L2376" s="820"/>
      <c r="M2376" s="820"/>
      <c r="N2376" s="820"/>
      <c r="O2376" s="820"/>
      <c r="P2376" s="820"/>
      <c r="Q2376" s="820"/>
      <c r="R2376" s="820"/>
      <c r="S2376" s="820"/>
      <c r="T2376" s="820"/>
      <c r="U2376" s="820"/>
      <c r="V2376" s="820"/>
      <c r="W2376" s="820"/>
      <c r="X2376" s="820"/>
      <c r="Y2376" s="820"/>
      <c r="Z2376" s="820"/>
    </row>
    <row r="2377" spans="7:26">
      <c r="G2377" s="826"/>
      <c r="H2377" s="820"/>
      <c r="J2377" s="820"/>
      <c r="K2377" s="820"/>
      <c r="L2377" s="820"/>
      <c r="M2377" s="820"/>
      <c r="N2377" s="820"/>
      <c r="O2377" s="820"/>
      <c r="P2377" s="820"/>
      <c r="Q2377" s="820"/>
      <c r="R2377" s="820"/>
      <c r="S2377" s="820"/>
      <c r="T2377" s="820"/>
      <c r="U2377" s="820"/>
      <c r="V2377" s="820"/>
      <c r="W2377" s="820"/>
      <c r="X2377" s="820"/>
      <c r="Y2377" s="820"/>
      <c r="Z2377" s="820"/>
    </row>
    <row r="2378" spans="7:26">
      <c r="G2378" s="826"/>
      <c r="H2378" s="820"/>
      <c r="J2378" s="820"/>
      <c r="K2378" s="820"/>
      <c r="L2378" s="820"/>
      <c r="M2378" s="820"/>
      <c r="N2378" s="820"/>
      <c r="O2378" s="820"/>
      <c r="P2378" s="820"/>
      <c r="Q2378" s="820"/>
      <c r="R2378" s="820"/>
      <c r="S2378" s="820"/>
      <c r="T2378" s="820"/>
      <c r="U2378" s="820"/>
      <c r="V2378" s="820"/>
      <c r="W2378" s="820"/>
      <c r="X2378" s="820"/>
      <c r="Y2378" s="820"/>
      <c r="Z2378" s="820"/>
    </row>
    <row r="2379" spans="7:26">
      <c r="G2379" s="826"/>
      <c r="H2379" s="820"/>
      <c r="J2379" s="820"/>
      <c r="K2379" s="820"/>
      <c r="L2379" s="820"/>
      <c r="M2379" s="820"/>
      <c r="N2379" s="820"/>
      <c r="O2379" s="820"/>
      <c r="P2379" s="820"/>
      <c r="Q2379" s="820"/>
      <c r="R2379" s="820"/>
      <c r="S2379" s="820"/>
      <c r="T2379" s="820"/>
      <c r="U2379" s="820"/>
      <c r="V2379" s="820"/>
      <c r="W2379" s="820"/>
      <c r="X2379" s="820"/>
      <c r="Y2379" s="820"/>
      <c r="Z2379" s="820"/>
    </row>
    <row r="2380" spans="7:26">
      <c r="G2380" s="826"/>
      <c r="H2380" s="820"/>
      <c r="J2380" s="820"/>
      <c r="K2380" s="820"/>
      <c r="L2380" s="820"/>
      <c r="M2380" s="820"/>
      <c r="N2380" s="820"/>
      <c r="O2380" s="820"/>
      <c r="P2380" s="820"/>
      <c r="Q2380" s="820"/>
      <c r="R2380" s="820"/>
      <c r="S2380" s="820"/>
      <c r="T2380" s="820"/>
      <c r="U2380" s="820"/>
      <c r="V2380" s="820"/>
      <c r="W2380" s="820"/>
      <c r="X2380" s="820"/>
      <c r="Y2380" s="820"/>
      <c r="Z2380" s="820"/>
    </row>
    <row r="2381" spans="7:26">
      <c r="G2381" s="826"/>
      <c r="H2381" s="820"/>
      <c r="J2381" s="820"/>
      <c r="K2381" s="820"/>
      <c r="L2381" s="820"/>
      <c r="M2381" s="820"/>
      <c r="N2381" s="820"/>
      <c r="O2381" s="820"/>
      <c r="P2381" s="820"/>
      <c r="Q2381" s="820"/>
      <c r="R2381" s="820"/>
      <c r="S2381" s="820"/>
      <c r="T2381" s="820"/>
      <c r="U2381" s="820"/>
      <c r="V2381" s="820"/>
      <c r="W2381" s="820"/>
      <c r="X2381" s="820"/>
      <c r="Y2381" s="820"/>
      <c r="Z2381" s="820"/>
    </row>
    <row r="2382" spans="7:26">
      <c r="G2382" s="826"/>
      <c r="H2382" s="820"/>
      <c r="J2382" s="820"/>
      <c r="K2382" s="820"/>
      <c r="L2382" s="820"/>
      <c r="M2382" s="820"/>
      <c r="N2382" s="820"/>
      <c r="O2382" s="820"/>
      <c r="P2382" s="820"/>
      <c r="Q2382" s="820"/>
      <c r="R2382" s="820"/>
      <c r="S2382" s="820"/>
      <c r="T2382" s="820"/>
      <c r="U2382" s="820"/>
      <c r="V2382" s="820"/>
      <c r="W2382" s="820"/>
      <c r="X2382" s="820"/>
      <c r="Y2382" s="820"/>
      <c r="Z2382" s="820"/>
    </row>
    <row r="2383" spans="7:26">
      <c r="G2383" s="826"/>
      <c r="H2383" s="820"/>
      <c r="J2383" s="820"/>
      <c r="K2383" s="820"/>
      <c r="L2383" s="820"/>
      <c r="M2383" s="820"/>
      <c r="N2383" s="820"/>
      <c r="O2383" s="820"/>
      <c r="P2383" s="820"/>
      <c r="Q2383" s="820"/>
      <c r="R2383" s="820"/>
      <c r="S2383" s="820"/>
      <c r="T2383" s="820"/>
      <c r="U2383" s="820"/>
      <c r="V2383" s="820"/>
      <c r="W2383" s="820"/>
      <c r="X2383" s="820"/>
      <c r="Y2383" s="820"/>
      <c r="Z2383" s="820"/>
    </row>
    <row r="2384" spans="7:26">
      <c r="G2384" s="826"/>
      <c r="H2384" s="820"/>
      <c r="J2384" s="820"/>
      <c r="K2384" s="820"/>
      <c r="L2384" s="820"/>
      <c r="M2384" s="820"/>
      <c r="N2384" s="820"/>
      <c r="O2384" s="820"/>
      <c r="P2384" s="820"/>
      <c r="Q2384" s="820"/>
      <c r="R2384" s="820"/>
      <c r="S2384" s="820"/>
      <c r="T2384" s="820"/>
      <c r="U2384" s="820"/>
      <c r="V2384" s="820"/>
      <c r="W2384" s="820"/>
      <c r="X2384" s="820"/>
      <c r="Y2384" s="820"/>
      <c r="Z2384" s="820"/>
    </row>
    <row r="2385" spans="7:26">
      <c r="G2385" s="826"/>
      <c r="H2385" s="820"/>
      <c r="J2385" s="820"/>
      <c r="K2385" s="820"/>
      <c r="L2385" s="820"/>
      <c r="M2385" s="820"/>
      <c r="N2385" s="820"/>
      <c r="O2385" s="820"/>
      <c r="P2385" s="820"/>
      <c r="Q2385" s="820"/>
      <c r="R2385" s="820"/>
      <c r="S2385" s="820"/>
      <c r="T2385" s="820"/>
      <c r="U2385" s="820"/>
      <c r="V2385" s="820"/>
      <c r="W2385" s="820"/>
      <c r="X2385" s="820"/>
      <c r="Y2385" s="820"/>
      <c r="Z2385" s="820"/>
    </row>
    <row r="2386" spans="7:26">
      <c r="G2386" s="826"/>
      <c r="H2386" s="820"/>
      <c r="J2386" s="820"/>
      <c r="K2386" s="820"/>
      <c r="L2386" s="820"/>
      <c r="M2386" s="820"/>
      <c r="N2386" s="820"/>
      <c r="O2386" s="820"/>
      <c r="P2386" s="820"/>
      <c r="Q2386" s="820"/>
      <c r="R2386" s="820"/>
      <c r="S2386" s="820"/>
      <c r="T2386" s="820"/>
      <c r="U2386" s="820"/>
      <c r="V2386" s="820"/>
      <c r="W2386" s="820"/>
      <c r="X2386" s="820"/>
      <c r="Y2386" s="820"/>
      <c r="Z2386" s="820"/>
    </row>
    <row r="2387" spans="7:26">
      <c r="G2387" s="826"/>
      <c r="H2387" s="820"/>
      <c r="J2387" s="820"/>
      <c r="K2387" s="820"/>
      <c r="L2387" s="820"/>
      <c r="M2387" s="820"/>
      <c r="N2387" s="820"/>
      <c r="O2387" s="820"/>
      <c r="P2387" s="820"/>
      <c r="Q2387" s="820"/>
      <c r="R2387" s="820"/>
      <c r="S2387" s="820"/>
      <c r="T2387" s="820"/>
      <c r="U2387" s="820"/>
      <c r="V2387" s="820"/>
      <c r="W2387" s="820"/>
      <c r="X2387" s="820"/>
      <c r="Y2387" s="820"/>
      <c r="Z2387" s="820"/>
    </row>
    <row r="2388" spans="7:26">
      <c r="G2388" s="826"/>
      <c r="H2388" s="820"/>
      <c r="J2388" s="820"/>
      <c r="K2388" s="820"/>
      <c r="L2388" s="820"/>
      <c r="M2388" s="820"/>
      <c r="N2388" s="820"/>
      <c r="O2388" s="820"/>
      <c r="P2388" s="820"/>
      <c r="Q2388" s="820"/>
      <c r="R2388" s="820"/>
      <c r="S2388" s="820"/>
      <c r="T2388" s="820"/>
      <c r="U2388" s="820"/>
      <c r="V2388" s="820"/>
      <c r="W2388" s="820"/>
      <c r="X2388" s="820"/>
      <c r="Y2388" s="820"/>
      <c r="Z2388" s="820"/>
    </row>
    <row r="2389" spans="7:26">
      <c r="G2389" s="826"/>
      <c r="H2389" s="820"/>
      <c r="J2389" s="820"/>
      <c r="K2389" s="820"/>
      <c r="L2389" s="820"/>
      <c r="M2389" s="820"/>
      <c r="N2389" s="820"/>
      <c r="O2389" s="820"/>
      <c r="P2389" s="820"/>
      <c r="Q2389" s="820"/>
      <c r="R2389" s="820"/>
      <c r="S2389" s="820"/>
      <c r="T2389" s="820"/>
      <c r="U2389" s="820"/>
      <c r="V2389" s="820"/>
      <c r="W2389" s="820"/>
      <c r="X2389" s="820"/>
      <c r="Y2389" s="820"/>
      <c r="Z2389" s="820"/>
    </row>
    <row r="2390" spans="7:26">
      <c r="G2390" s="826"/>
      <c r="H2390" s="820"/>
      <c r="J2390" s="820"/>
      <c r="K2390" s="820"/>
      <c r="L2390" s="820"/>
      <c r="M2390" s="820"/>
      <c r="N2390" s="820"/>
      <c r="O2390" s="820"/>
      <c r="P2390" s="820"/>
      <c r="Q2390" s="820"/>
      <c r="R2390" s="820"/>
      <c r="S2390" s="820"/>
      <c r="T2390" s="820"/>
      <c r="U2390" s="820"/>
      <c r="V2390" s="820"/>
      <c r="W2390" s="820"/>
      <c r="X2390" s="820"/>
      <c r="Y2390" s="820"/>
      <c r="Z2390" s="820"/>
    </row>
    <row r="2391" spans="7:26">
      <c r="G2391" s="826"/>
      <c r="H2391" s="820"/>
      <c r="J2391" s="820"/>
      <c r="K2391" s="820"/>
      <c r="L2391" s="820"/>
      <c r="M2391" s="820"/>
      <c r="N2391" s="820"/>
      <c r="O2391" s="820"/>
      <c r="P2391" s="820"/>
      <c r="Q2391" s="820"/>
      <c r="R2391" s="820"/>
      <c r="S2391" s="820"/>
      <c r="T2391" s="820"/>
      <c r="U2391" s="820"/>
      <c r="V2391" s="820"/>
      <c r="W2391" s="820"/>
      <c r="X2391" s="820"/>
      <c r="Y2391" s="820"/>
      <c r="Z2391" s="820"/>
    </row>
    <row r="2392" spans="7:26">
      <c r="G2392" s="826"/>
      <c r="H2392" s="820"/>
      <c r="J2392" s="820"/>
      <c r="K2392" s="820"/>
      <c r="L2392" s="820"/>
      <c r="M2392" s="820"/>
      <c r="N2392" s="820"/>
      <c r="O2392" s="820"/>
      <c r="P2392" s="820"/>
      <c r="Q2392" s="820"/>
      <c r="R2392" s="820"/>
      <c r="S2392" s="820"/>
      <c r="T2392" s="820"/>
      <c r="U2392" s="820"/>
      <c r="V2392" s="820"/>
      <c r="W2392" s="820"/>
      <c r="X2392" s="820"/>
      <c r="Y2392" s="820"/>
      <c r="Z2392" s="820"/>
    </row>
    <row r="2393" spans="7:26">
      <c r="G2393" s="826"/>
      <c r="H2393" s="820"/>
      <c r="J2393" s="820"/>
      <c r="K2393" s="820"/>
      <c r="L2393" s="820"/>
      <c r="M2393" s="820"/>
      <c r="N2393" s="820"/>
      <c r="O2393" s="820"/>
      <c r="P2393" s="820"/>
      <c r="Q2393" s="820"/>
      <c r="R2393" s="820"/>
      <c r="S2393" s="820"/>
      <c r="T2393" s="820"/>
      <c r="U2393" s="820"/>
      <c r="V2393" s="820"/>
      <c r="W2393" s="820"/>
      <c r="X2393" s="820"/>
      <c r="Y2393" s="820"/>
      <c r="Z2393" s="820"/>
    </row>
    <row r="2394" spans="7:26">
      <c r="G2394" s="826"/>
      <c r="H2394" s="820"/>
      <c r="J2394" s="820"/>
      <c r="K2394" s="820"/>
      <c r="L2394" s="820"/>
      <c r="M2394" s="820"/>
      <c r="N2394" s="820"/>
      <c r="O2394" s="820"/>
      <c r="P2394" s="820"/>
      <c r="Q2394" s="820"/>
      <c r="R2394" s="820"/>
      <c r="S2394" s="820"/>
      <c r="T2394" s="820"/>
      <c r="U2394" s="820"/>
      <c r="V2394" s="820"/>
      <c r="W2394" s="820"/>
      <c r="X2394" s="820"/>
      <c r="Y2394" s="820"/>
      <c r="Z2394" s="820"/>
    </row>
    <row r="2395" spans="7:26">
      <c r="G2395" s="826"/>
      <c r="H2395" s="820"/>
      <c r="J2395" s="820"/>
      <c r="K2395" s="820"/>
      <c r="L2395" s="820"/>
      <c r="M2395" s="820"/>
      <c r="N2395" s="820"/>
      <c r="O2395" s="820"/>
      <c r="P2395" s="820"/>
      <c r="Q2395" s="820"/>
      <c r="R2395" s="820"/>
      <c r="S2395" s="820"/>
      <c r="T2395" s="820"/>
      <c r="U2395" s="820"/>
      <c r="V2395" s="820"/>
      <c r="W2395" s="820"/>
      <c r="X2395" s="820"/>
      <c r="Y2395" s="820"/>
      <c r="Z2395" s="820"/>
    </row>
    <row r="2396" spans="7:26">
      <c r="G2396" s="826"/>
      <c r="H2396" s="820"/>
      <c r="J2396" s="820"/>
      <c r="K2396" s="820"/>
      <c r="L2396" s="820"/>
      <c r="M2396" s="820"/>
      <c r="N2396" s="820"/>
      <c r="O2396" s="820"/>
      <c r="P2396" s="820"/>
      <c r="Q2396" s="820"/>
      <c r="R2396" s="820"/>
      <c r="S2396" s="820"/>
      <c r="T2396" s="820"/>
      <c r="U2396" s="820"/>
      <c r="V2396" s="820"/>
      <c r="W2396" s="820"/>
      <c r="X2396" s="820"/>
      <c r="Y2396" s="820"/>
      <c r="Z2396" s="820"/>
    </row>
    <row r="2397" spans="7:26">
      <c r="G2397" s="826"/>
      <c r="H2397" s="820"/>
      <c r="J2397" s="820"/>
      <c r="K2397" s="820"/>
      <c r="L2397" s="820"/>
      <c r="M2397" s="820"/>
      <c r="N2397" s="820"/>
      <c r="O2397" s="820"/>
      <c r="P2397" s="820"/>
      <c r="Q2397" s="820"/>
      <c r="R2397" s="820"/>
      <c r="S2397" s="820"/>
      <c r="T2397" s="820"/>
      <c r="U2397" s="820"/>
      <c r="V2397" s="820"/>
      <c r="W2397" s="820"/>
      <c r="X2397" s="820"/>
      <c r="Y2397" s="820"/>
      <c r="Z2397" s="820"/>
    </row>
    <row r="2398" spans="7:26">
      <c r="G2398" s="826"/>
      <c r="H2398" s="820"/>
      <c r="J2398" s="820"/>
      <c r="K2398" s="820"/>
      <c r="L2398" s="820"/>
      <c r="M2398" s="820"/>
      <c r="N2398" s="820"/>
      <c r="O2398" s="820"/>
      <c r="P2398" s="820"/>
      <c r="Q2398" s="820"/>
      <c r="R2398" s="820"/>
      <c r="S2398" s="820"/>
      <c r="T2398" s="820"/>
      <c r="U2398" s="820"/>
      <c r="V2398" s="820"/>
      <c r="W2398" s="820"/>
      <c r="X2398" s="820"/>
      <c r="Y2398" s="820"/>
      <c r="Z2398" s="820"/>
    </row>
    <row r="2399" spans="7:26">
      <c r="G2399" s="826"/>
      <c r="H2399" s="820"/>
      <c r="J2399" s="820"/>
      <c r="K2399" s="820"/>
      <c r="L2399" s="820"/>
      <c r="M2399" s="820"/>
      <c r="N2399" s="820"/>
      <c r="O2399" s="820"/>
      <c r="P2399" s="820"/>
      <c r="Q2399" s="820"/>
      <c r="R2399" s="820"/>
      <c r="S2399" s="820"/>
      <c r="T2399" s="820"/>
      <c r="U2399" s="820"/>
      <c r="V2399" s="820"/>
      <c r="W2399" s="820"/>
      <c r="X2399" s="820"/>
      <c r="Y2399" s="820"/>
      <c r="Z2399" s="820"/>
    </row>
    <row r="2400" spans="7:26">
      <c r="G2400" s="826"/>
      <c r="H2400" s="820"/>
      <c r="J2400" s="820"/>
      <c r="K2400" s="820"/>
      <c r="L2400" s="820"/>
      <c r="M2400" s="820"/>
      <c r="N2400" s="820"/>
      <c r="O2400" s="820"/>
      <c r="P2400" s="820"/>
      <c r="Q2400" s="820"/>
      <c r="R2400" s="820"/>
      <c r="S2400" s="820"/>
      <c r="T2400" s="820"/>
      <c r="U2400" s="820"/>
      <c r="V2400" s="820"/>
      <c r="W2400" s="820"/>
      <c r="X2400" s="820"/>
      <c r="Y2400" s="820"/>
      <c r="Z2400" s="820"/>
    </row>
    <row r="2401" spans="7:26">
      <c r="G2401" s="826"/>
      <c r="H2401" s="820"/>
      <c r="J2401" s="820"/>
      <c r="K2401" s="820"/>
      <c r="L2401" s="820"/>
      <c r="M2401" s="820"/>
      <c r="N2401" s="820"/>
      <c r="O2401" s="820"/>
      <c r="P2401" s="820"/>
      <c r="Q2401" s="820"/>
      <c r="R2401" s="820"/>
      <c r="S2401" s="820"/>
      <c r="T2401" s="820"/>
      <c r="U2401" s="820"/>
      <c r="V2401" s="820"/>
      <c r="W2401" s="820"/>
      <c r="X2401" s="820"/>
      <c r="Y2401" s="820"/>
      <c r="Z2401" s="820"/>
    </row>
    <row r="2402" spans="7:26">
      <c r="G2402" s="826"/>
      <c r="H2402" s="820"/>
      <c r="J2402" s="820"/>
      <c r="K2402" s="820"/>
      <c r="L2402" s="820"/>
      <c r="M2402" s="820"/>
      <c r="N2402" s="820"/>
      <c r="O2402" s="820"/>
      <c r="P2402" s="820"/>
      <c r="Q2402" s="820"/>
      <c r="R2402" s="820"/>
      <c r="S2402" s="820"/>
      <c r="T2402" s="820"/>
      <c r="U2402" s="820"/>
      <c r="V2402" s="820"/>
      <c r="W2402" s="820"/>
      <c r="X2402" s="820"/>
      <c r="Y2402" s="820"/>
      <c r="Z2402" s="820"/>
    </row>
    <row r="2403" spans="7:26">
      <c r="G2403" s="826"/>
      <c r="H2403" s="820"/>
      <c r="J2403" s="820"/>
      <c r="K2403" s="820"/>
      <c r="L2403" s="820"/>
      <c r="M2403" s="820"/>
      <c r="N2403" s="820"/>
      <c r="O2403" s="820"/>
      <c r="P2403" s="820"/>
      <c r="Q2403" s="820"/>
      <c r="R2403" s="820"/>
      <c r="S2403" s="820"/>
      <c r="T2403" s="820"/>
      <c r="U2403" s="820"/>
      <c r="V2403" s="820"/>
      <c r="W2403" s="820"/>
      <c r="X2403" s="820"/>
      <c r="Y2403" s="820"/>
      <c r="Z2403" s="820"/>
    </row>
    <row r="2404" spans="7:26">
      <c r="G2404" s="826"/>
      <c r="H2404" s="820"/>
      <c r="J2404" s="820"/>
      <c r="K2404" s="820"/>
      <c r="L2404" s="820"/>
      <c r="M2404" s="820"/>
      <c r="N2404" s="820"/>
      <c r="O2404" s="820"/>
      <c r="P2404" s="820"/>
      <c r="Q2404" s="820"/>
      <c r="R2404" s="820"/>
      <c r="S2404" s="820"/>
      <c r="T2404" s="820"/>
      <c r="U2404" s="820"/>
      <c r="V2404" s="820"/>
      <c r="W2404" s="820"/>
      <c r="X2404" s="820"/>
      <c r="Y2404" s="820"/>
      <c r="Z2404" s="820"/>
    </row>
    <row r="2405" spans="7:26">
      <c r="G2405" s="826"/>
      <c r="H2405" s="820"/>
      <c r="J2405" s="820"/>
      <c r="K2405" s="820"/>
      <c r="L2405" s="820"/>
      <c r="M2405" s="820"/>
      <c r="N2405" s="820"/>
      <c r="O2405" s="820"/>
      <c r="P2405" s="820"/>
      <c r="Q2405" s="820"/>
      <c r="R2405" s="820"/>
      <c r="S2405" s="820"/>
      <c r="T2405" s="820"/>
      <c r="U2405" s="820"/>
      <c r="V2405" s="820"/>
      <c r="W2405" s="820"/>
      <c r="X2405" s="820"/>
      <c r="Y2405" s="820"/>
      <c r="Z2405" s="820"/>
    </row>
    <row r="2406" spans="7:26">
      <c r="G2406" s="826"/>
      <c r="H2406" s="820"/>
      <c r="J2406" s="820"/>
      <c r="K2406" s="820"/>
      <c r="L2406" s="820"/>
      <c r="M2406" s="820"/>
      <c r="N2406" s="820"/>
      <c r="O2406" s="820"/>
      <c r="P2406" s="820"/>
      <c r="Q2406" s="820"/>
      <c r="R2406" s="820"/>
      <c r="S2406" s="820"/>
      <c r="T2406" s="820"/>
      <c r="U2406" s="820"/>
      <c r="V2406" s="820"/>
      <c r="W2406" s="820"/>
      <c r="X2406" s="820"/>
      <c r="Y2406" s="820"/>
      <c r="Z2406" s="820"/>
    </row>
    <row r="2407" spans="7:26">
      <c r="G2407" s="826"/>
      <c r="H2407" s="820"/>
      <c r="J2407" s="820"/>
      <c r="K2407" s="820"/>
      <c r="L2407" s="820"/>
      <c r="M2407" s="820"/>
      <c r="N2407" s="820"/>
      <c r="O2407" s="820"/>
      <c r="P2407" s="820"/>
      <c r="Q2407" s="820"/>
      <c r="R2407" s="820"/>
      <c r="S2407" s="820"/>
      <c r="T2407" s="820"/>
      <c r="U2407" s="820"/>
      <c r="V2407" s="820"/>
      <c r="W2407" s="820"/>
      <c r="X2407" s="820"/>
      <c r="Y2407" s="820"/>
      <c r="Z2407" s="820"/>
    </row>
    <row r="2408" spans="7:26">
      <c r="G2408" s="826"/>
      <c r="H2408" s="820"/>
      <c r="J2408" s="820"/>
      <c r="K2408" s="820"/>
      <c r="L2408" s="820"/>
      <c r="M2408" s="820"/>
      <c r="N2408" s="820"/>
      <c r="O2408" s="820"/>
      <c r="P2408" s="820"/>
      <c r="Q2408" s="820"/>
      <c r="R2408" s="820"/>
      <c r="S2408" s="820"/>
      <c r="T2408" s="820"/>
      <c r="U2408" s="820"/>
      <c r="V2408" s="820"/>
      <c r="W2408" s="820"/>
      <c r="X2408" s="820"/>
      <c r="Y2408" s="820"/>
      <c r="Z2408" s="820"/>
    </row>
    <row r="2409" spans="7:26">
      <c r="G2409" s="826"/>
      <c r="H2409" s="820"/>
      <c r="J2409" s="820"/>
      <c r="K2409" s="820"/>
      <c r="L2409" s="820"/>
      <c r="M2409" s="820"/>
      <c r="N2409" s="820"/>
      <c r="O2409" s="820"/>
      <c r="P2409" s="820"/>
      <c r="Q2409" s="820"/>
      <c r="R2409" s="820"/>
      <c r="S2409" s="820"/>
      <c r="T2409" s="820"/>
      <c r="U2409" s="820"/>
      <c r="V2409" s="820"/>
      <c r="W2409" s="820"/>
      <c r="X2409" s="820"/>
      <c r="Y2409" s="820"/>
      <c r="Z2409" s="820"/>
    </row>
    <row r="2410" spans="7:26">
      <c r="G2410" s="826"/>
      <c r="H2410" s="820"/>
      <c r="J2410" s="820"/>
      <c r="K2410" s="820"/>
      <c r="L2410" s="820"/>
      <c r="M2410" s="820"/>
      <c r="N2410" s="820"/>
      <c r="O2410" s="820"/>
      <c r="P2410" s="820"/>
      <c r="Q2410" s="820"/>
      <c r="R2410" s="820"/>
      <c r="S2410" s="820"/>
      <c r="T2410" s="820"/>
      <c r="U2410" s="820"/>
      <c r="V2410" s="820"/>
      <c r="W2410" s="820"/>
      <c r="X2410" s="820"/>
      <c r="Y2410" s="820"/>
      <c r="Z2410" s="820"/>
    </row>
    <row r="2411" spans="7:26">
      <c r="G2411" s="826"/>
      <c r="H2411" s="820"/>
      <c r="J2411" s="820"/>
      <c r="K2411" s="820"/>
      <c r="L2411" s="820"/>
      <c r="M2411" s="820"/>
      <c r="N2411" s="820"/>
      <c r="O2411" s="820"/>
      <c r="P2411" s="820"/>
      <c r="Q2411" s="820"/>
      <c r="R2411" s="820"/>
      <c r="S2411" s="820"/>
      <c r="T2411" s="820"/>
      <c r="U2411" s="820"/>
      <c r="V2411" s="820"/>
      <c r="W2411" s="820"/>
      <c r="X2411" s="820"/>
      <c r="Y2411" s="820"/>
      <c r="Z2411" s="820"/>
    </row>
    <row r="2412" spans="7:26">
      <c r="G2412" s="826"/>
      <c r="H2412" s="820"/>
      <c r="J2412" s="820"/>
      <c r="K2412" s="820"/>
      <c r="L2412" s="820"/>
      <c r="M2412" s="820"/>
      <c r="N2412" s="820"/>
      <c r="O2412" s="820"/>
      <c r="P2412" s="820"/>
      <c r="Q2412" s="820"/>
      <c r="R2412" s="820"/>
      <c r="S2412" s="820"/>
      <c r="T2412" s="820"/>
      <c r="U2412" s="820"/>
      <c r="V2412" s="820"/>
      <c r="W2412" s="820"/>
      <c r="X2412" s="820"/>
      <c r="Y2412" s="820"/>
      <c r="Z2412" s="820"/>
    </row>
    <row r="2413" spans="7:26">
      <c r="G2413" s="826"/>
      <c r="H2413" s="820"/>
      <c r="J2413" s="820"/>
      <c r="K2413" s="820"/>
      <c r="L2413" s="820"/>
      <c r="M2413" s="820"/>
      <c r="N2413" s="820"/>
      <c r="O2413" s="820"/>
      <c r="P2413" s="820"/>
      <c r="Q2413" s="820"/>
      <c r="R2413" s="820"/>
      <c r="S2413" s="820"/>
      <c r="T2413" s="820"/>
      <c r="U2413" s="820"/>
      <c r="V2413" s="820"/>
      <c r="W2413" s="820"/>
      <c r="X2413" s="820"/>
      <c r="Y2413" s="820"/>
      <c r="Z2413" s="820"/>
    </row>
    <row r="2414" spans="7:26">
      <c r="G2414" s="826"/>
      <c r="H2414" s="820"/>
      <c r="J2414" s="820"/>
      <c r="K2414" s="820"/>
      <c r="L2414" s="820"/>
      <c r="M2414" s="820"/>
      <c r="N2414" s="820"/>
      <c r="O2414" s="820"/>
      <c r="P2414" s="820"/>
      <c r="Q2414" s="820"/>
      <c r="R2414" s="820"/>
      <c r="S2414" s="820"/>
      <c r="T2414" s="820"/>
      <c r="U2414" s="820"/>
      <c r="V2414" s="820"/>
      <c r="W2414" s="820"/>
      <c r="X2414" s="820"/>
      <c r="Y2414" s="820"/>
      <c r="Z2414" s="820"/>
    </row>
    <row r="2415" spans="7:26">
      <c r="G2415" s="826"/>
      <c r="H2415" s="820"/>
      <c r="J2415" s="820"/>
      <c r="K2415" s="820"/>
      <c r="L2415" s="820"/>
      <c r="M2415" s="820"/>
      <c r="N2415" s="820"/>
      <c r="O2415" s="820"/>
      <c r="P2415" s="820"/>
      <c r="Q2415" s="820"/>
      <c r="R2415" s="820"/>
      <c r="S2415" s="820"/>
      <c r="T2415" s="820"/>
      <c r="U2415" s="820"/>
      <c r="V2415" s="820"/>
      <c r="W2415" s="820"/>
      <c r="X2415" s="820"/>
      <c r="Y2415" s="820"/>
      <c r="Z2415" s="820"/>
    </row>
    <row r="2416" spans="7:26">
      <c r="G2416" s="826"/>
      <c r="H2416" s="820"/>
      <c r="J2416" s="820"/>
      <c r="K2416" s="820"/>
      <c r="L2416" s="820"/>
      <c r="M2416" s="820"/>
      <c r="N2416" s="820"/>
      <c r="O2416" s="820"/>
      <c r="P2416" s="820"/>
      <c r="Q2416" s="820"/>
      <c r="R2416" s="820"/>
      <c r="S2416" s="820"/>
      <c r="T2416" s="820"/>
      <c r="U2416" s="820"/>
      <c r="V2416" s="820"/>
      <c r="W2416" s="820"/>
      <c r="X2416" s="820"/>
      <c r="Y2416" s="820"/>
      <c r="Z2416" s="820"/>
    </row>
    <row r="2417" spans="7:26">
      <c r="G2417" s="826"/>
      <c r="H2417" s="820"/>
      <c r="J2417" s="820"/>
      <c r="K2417" s="820"/>
      <c r="L2417" s="820"/>
      <c r="M2417" s="820"/>
      <c r="N2417" s="820"/>
      <c r="O2417" s="820"/>
      <c r="P2417" s="820"/>
      <c r="Q2417" s="820"/>
      <c r="R2417" s="820"/>
      <c r="S2417" s="820"/>
      <c r="T2417" s="820"/>
      <c r="U2417" s="820"/>
      <c r="V2417" s="820"/>
      <c r="W2417" s="820"/>
      <c r="X2417" s="820"/>
      <c r="Y2417" s="820"/>
      <c r="Z2417" s="820"/>
    </row>
    <row r="2418" spans="7:26">
      <c r="G2418" s="826"/>
      <c r="H2418" s="820"/>
      <c r="J2418" s="820"/>
      <c r="K2418" s="820"/>
      <c r="L2418" s="820"/>
      <c r="M2418" s="820"/>
      <c r="N2418" s="820"/>
      <c r="O2418" s="820"/>
      <c r="P2418" s="820"/>
      <c r="Q2418" s="820"/>
      <c r="R2418" s="820"/>
      <c r="S2418" s="820"/>
      <c r="T2418" s="820"/>
      <c r="U2418" s="820"/>
      <c r="V2418" s="820"/>
      <c r="W2418" s="820"/>
      <c r="X2418" s="820"/>
      <c r="Y2418" s="820"/>
      <c r="Z2418" s="820"/>
    </row>
    <row r="2419" spans="7:26">
      <c r="G2419" s="826"/>
      <c r="H2419" s="820"/>
      <c r="J2419" s="820"/>
      <c r="K2419" s="820"/>
      <c r="L2419" s="820"/>
      <c r="M2419" s="820"/>
      <c r="N2419" s="820"/>
      <c r="O2419" s="820"/>
      <c r="P2419" s="820"/>
      <c r="Q2419" s="820"/>
      <c r="R2419" s="820"/>
      <c r="S2419" s="820"/>
      <c r="T2419" s="820"/>
      <c r="U2419" s="820"/>
      <c r="V2419" s="820"/>
      <c r="W2419" s="820"/>
      <c r="X2419" s="820"/>
      <c r="Y2419" s="820"/>
      <c r="Z2419" s="820"/>
    </row>
    <row r="2420" spans="7:26">
      <c r="G2420" s="826"/>
      <c r="H2420" s="820"/>
      <c r="J2420" s="820"/>
      <c r="K2420" s="820"/>
      <c r="L2420" s="820"/>
      <c r="M2420" s="820"/>
      <c r="N2420" s="820"/>
      <c r="O2420" s="820"/>
      <c r="P2420" s="820"/>
      <c r="Q2420" s="820"/>
      <c r="R2420" s="820"/>
      <c r="S2420" s="820"/>
      <c r="T2420" s="820"/>
      <c r="U2420" s="820"/>
      <c r="V2420" s="820"/>
      <c r="W2420" s="820"/>
      <c r="X2420" s="820"/>
      <c r="Y2420" s="820"/>
      <c r="Z2420" s="820"/>
    </row>
    <row r="2421" spans="7:26">
      <c r="G2421" s="826"/>
      <c r="H2421" s="820"/>
      <c r="J2421" s="820"/>
      <c r="K2421" s="820"/>
      <c r="L2421" s="820"/>
      <c r="M2421" s="820"/>
      <c r="N2421" s="820"/>
      <c r="O2421" s="820"/>
      <c r="P2421" s="820"/>
      <c r="Q2421" s="820"/>
      <c r="R2421" s="820"/>
      <c r="S2421" s="820"/>
      <c r="T2421" s="820"/>
      <c r="U2421" s="820"/>
      <c r="V2421" s="820"/>
      <c r="W2421" s="820"/>
      <c r="X2421" s="820"/>
      <c r="Y2421" s="820"/>
      <c r="Z2421" s="820"/>
    </row>
    <row r="2422" spans="7:26">
      <c r="G2422" s="826"/>
      <c r="H2422" s="820"/>
      <c r="J2422" s="820"/>
      <c r="K2422" s="820"/>
      <c r="L2422" s="820"/>
      <c r="M2422" s="820"/>
      <c r="N2422" s="820"/>
      <c r="O2422" s="820"/>
      <c r="P2422" s="820"/>
      <c r="Q2422" s="820"/>
      <c r="R2422" s="820"/>
      <c r="S2422" s="820"/>
      <c r="T2422" s="820"/>
      <c r="U2422" s="820"/>
      <c r="V2422" s="820"/>
      <c r="W2422" s="820"/>
      <c r="X2422" s="820"/>
      <c r="Y2422" s="820"/>
      <c r="Z2422" s="820"/>
    </row>
    <row r="2423" spans="7:26">
      <c r="G2423" s="826"/>
      <c r="H2423" s="820"/>
      <c r="J2423" s="820"/>
      <c r="K2423" s="820"/>
      <c r="L2423" s="820"/>
      <c r="M2423" s="820"/>
      <c r="N2423" s="820"/>
      <c r="O2423" s="820"/>
      <c r="P2423" s="820"/>
      <c r="Q2423" s="820"/>
      <c r="R2423" s="820"/>
      <c r="S2423" s="820"/>
      <c r="T2423" s="820"/>
      <c r="U2423" s="820"/>
      <c r="V2423" s="820"/>
      <c r="W2423" s="820"/>
      <c r="X2423" s="820"/>
      <c r="Y2423" s="820"/>
      <c r="Z2423" s="820"/>
    </row>
    <row r="2424" spans="7:26">
      <c r="G2424" s="826"/>
      <c r="H2424" s="820"/>
      <c r="J2424" s="820"/>
      <c r="K2424" s="820"/>
      <c r="L2424" s="820"/>
      <c r="M2424" s="820"/>
      <c r="N2424" s="820"/>
      <c r="O2424" s="820"/>
      <c r="P2424" s="820"/>
      <c r="Q2424" s="820"/>
      <c r="R2424" s="820"/>
      <c r="S2424" s="820"/>
      <c r="T2424" s="820"/>
      <c r="U2424" s="820"/>
      <c r="V2424" s="820"/>
      <c r="W2424" s="820"/>
      <c r="X2424" s="820"/>
      <c r="Y2424" s="820"/>
      <c r="Z2424" s="820"/>
    </row>
    <row r="2425" spans="7:26">
      <c r="G2425" s="826"/>
      <c r="H2425" s="820"/>
      <c r="J2425" s="820"/>
      <c r="K2425" s="820"/>
      <c r="L2425" s="820"/>
      <c r="M2425" s="820"/>
      <c r="N2425" s="820"/>
      <c r="O2425" s="820"/>
      <c r="P2425" s="820"/>
      <c r="Q2425" s="820"/>
      <c r="R2425" s="820"/>
      <c r="S2425" s="820"/>
      <c r="T2425" s="820"/>
      <c r="U2425" s="820"/>
      <c r="V2425" s="820"/>
      <c r="W2425" s="820"/>
      <c r="X2425" s="820"/>
      <c r="Y2425" s="820"/>
      <c r="Z2425" s="820"/>
    </row>
    <row r="2426" spans="7:26">
      <c r="G2426" s="826"/>
      <c r="H2426" s="820"/>
      <c r="J2426" s="820"/>
      <c r="K2426" s="820"/>
      <c r="L2426" s="820"/>
      <c r="M2426" s="820"/>
      <c r="N2426" s="820"/>
      <c r="O2426" s="820"/>
      <c r="P2426" s="820"/>
      <c r="Q2426" s="820"/>
      <c r="R2426" s="820"/>
      <c r="S2426" s="820"/>
      <c r="T2426" s="820"/>
      <c r="U2426" s="820"/>
      <c r="V2426" s="820"/>
      <c r="W2426" s="820"/>
      <c r="X2426" s="820"/>
      <c r="Y2426" s="820"/>
      <c r="Z2426" s="820"/>
    </row>
    <row r="2427" spans="7:26">
      <c r="G2427" s="826"/>
      <c r="H2427" s="820"/>
      <c r="J2427" s="820"/>
      <c r="K2427" s="820"/>
      <c r="L2427" s="820"/>
      <c r="M2427" s="820"/>
      <c r="N2427" s="820"/>
      <c r="O2427" s="820"/>
      <c r="P2427" s="820"/>
      <c r="Q2427" s="820"/>
      <c r="R2427" s="820"/>
      <c r="S2427" s="820"/>
      <c r="T2427" s="820"/>
      <c r="U2427" s="820"/>
      <c r="V2427" s="820"/>
      <c r="W2427" s="820"/>
      <c r="X2427" s="820"/>
      <c r="Y2427" s="820"/>
      <c r="Z2427" s="820"/>
    </row>
    <row r="2428" spans="7:26">
      <c r="G2428" s="826"/>
      <c r="H2428" s="820"/>
      <c r="J2428" s="820"/>
      <c r="K2428" s="820"/>
      <c r="L2428" s="820"/>
      <c r="M2428" s="820"/>
      <c r="N2428" s="820"/>
      <c r="O2428" s="820"/>
      <c r="P2428" s="820"/>
      <c r="Q2428" s="820"/>
      <c r="R2428" s="820"/>
      <c r="S2428" s="820"/>
      <c r="T2428" s="820"/>
      <c r="U2428" s="820"/>
      <c r="V2428" s="820"/>
      <c r="W2428" s="820"/>
      <c r="X2428" s="820"/>
      <c r="Y2428" s="820"/>
      <c r="Z2428" s="820"/>
    </row>
    <row r="2429" spans="7:26">
      <c r="G2429" s="826"/>
      <c r="H2429" s="820"/>
      <c r="J2429" s="820"/>
      <c r="K2429" s="820"/>
      <c r="L2429" s="820"/>
      <c r="M2429" s="820"/>
      <c r="N2429" s="820"/>
      <c r="O2429" s="820"/>
      <c r="P2429" s="820"/>
      <c r="Q2429" s="820"/>
      <c r="R2429" s="820"/>
      <c r="S2429" s="820"/>
      <c r="T2429" s="820"/>
      <c r="U2429" s="820"/>
      <c r="V2429" s="820"/>
      <c r="W2429" s="820"/>
      <c r="X2429" s="820"/>
      <c r="Y2429" s="820"/>
      <c r="Z2429" s="820"/>
    </row>
    <row r="2430" spans="7:26">
      <c r="G2430" s="826"/>
      <c r="H2430" s="820"/>
      <c r="J2430" s="820"/>
      <c r="K2430" s="820"/>
      <c r="L2430" s="820"/>
      <c r="M2430" s="820"/>
      <c r="N2430" s="820"/>
      <c r="O2430" s="820"/>
      <c r="P2430" s="820"/>
      <c r="Q2430" s="820"/>
      <c r="R2430" s="820"/>
      <c r="S2430" s="820"/>
      <c r="T2430" s="820"/>
      <c r="U2430" s="820"/>
      <c r="V2430" s="820"/>
      <c r="W2430" s="820"/>
      <c r="X2430" s="820"/>
      <c r="Y2430" s="820"/>
      <c r="Z2430" s="820"/>
    </row>
    <row r="2431" spans="7:26">
      <c r="G2431" s="826"/>
      <c r="H2431" s="820"/>
      <c r="J2431" s="820"/>
      <c r="K2431" s="820"/>
      <c r="L2431" s="820"/>
      <c r="M2431" s="820"/>
      <c r="N2431" s="820"/>
      <c r="O2431" s="820"/>
      <c r="P2431" s="820"/>
      <c r="Q2431" s="820"/>
      <c r="R2431" s="820"/>
      <c r="S2431" s="820"/>
      <c r="T2431" s="820"/>
      <c r="U2431" s="820"/>
      <c r="V2431" s="820"/>
      <c r="W2431" s="820"/>
      <c r="X2431" s="820"/>
      <c r="Y2431" s="820"/>
      <c r="Z2431" s="820"/>
    </row>
    <row r="2432" spans="7:26">
      <c r="G2432" s="826"/>
      <c r="H2432" s="820"/>
      <c r="J2432" s="820"/>
      <c r="K2432" s="820"/>
      <c r="L2432" s="820"/>
      <c r="M2432" s="820"/>
      <c r="N2432" s="820"/>
      <c r="O2432" s="820"/>
      <c r="P2432" s="820"/>
      <c r="Q2432" s="820"/>
      <c r="R2432" s="820"/>
      <c r="S2432" s="820"/>
      <c r="T2432" s="820"/>
      <c r="U2432" s="820"/>
      <c r="V2432" s="820"/>
      <c r="W2432" s="820"/>
      <c r="X2432" s="820"/>
      <c r="Y2432" s="820"/>
      <c r="Z2432" s="820"/>
    </row>
    <row r="2433" spans="7:26">
      <c r="G2433" s="826"/>
      <c r="H2433" s="820"/>
      <c r="J2433" s="820"/>
      <c r="K2433" s="820"/>
      <c r="L2433" s="820"/>
      <c r="M2433" s="820"/>
      <c r="N2433" s="820"/>
      <c r="O2433" s="820"/>
      <c r="P2433" s="820"/>
      <c r="Q2433" s="820"/>
      <c r="R2433" s="820"/>
      <c r="S2433" s="820"/>
      <c r="T2433" s="820"/>
      <c r="U2433" s="820"/>
      <c r="V2433" s="820"/>
      <c r="W2433" s="820"/>
      <c r="X2433" s="820"/>
      <c r="Y2433" s="820"/>
      <c r="Z2433" s="820"/>
    </row>
    <row r="2434" spans="7:26">
      <c r="G2434" s="826"/>
      <c r="H2434" s="820"/>
      <c r="J2434" s="820"/>
      <c r="K2434" s="820"/>
      <c r="L2434" s="820"/>
      <c r="M2434" s="820"/>
      <c r="N2434" s="820"/>
      <c r="O2434" s="820"/>
      <c r="P2434" s="820"/>
      <c r="Q2434" s="820"/>
      <c r="R2434" s="820"/>
      <c r="S2434" s="820"/>
      <c r="T2434" s="820"/>
      <c r="U2434" s="820"/>
      <c r="V2434" s="820"/>
      <c r="W2434" s="820"/>
      <c r="X2434" s="820"/>
      <c r="Y2434" s="820"/>
      <c r="Z2434" s="820"/>
    </row>
    <row r="2435" spans="7:26">
      <c r="G2435" s="826"/>
      <c r="H2435" s="820"/>
      <c r="J2435" s="820"/>
      <c r="K2435" s="820"/>
      <c r="L2435" s="820"/>
      <c r="M2435" s="820"/>
      <c r="N2435" s="820"/>
      <c r="O2435" s="820"/>
      <c r="P2435" s="820"/>
      <c r="Q2435" s="820"/>
      <c r="R2435" s="820"/>
      <c r="S2435" s="820"/>
      <c r="T2435" s="820"/>
      <c r="U2435" s="820"/>
      <c r="V2435" s="820"/>
      <c r="W2435" s="820"/>
      <c r="X2435" s="820"/>
      <c r="Y2435" s="820"/>
      <c r="Z2435" s="820"/>
    </row>
    <row r="2436" spans="7:26">
      <c r="G2436" s="826"/>
      <c r="H2436" s="820"/>
      <c r="J2436" s="820"/>
      <c r="K2436" s="820"/>
      <c r="L2436" s="820"/>
      <c r="M2436" s="820"/>
      <c r="N2436" s="820"/>
      <c r="O2436" s="820"/>
      <c r="P2436" s="820"/>
      <c r="Q2436" s="820"/>
      <c r="R2436" s="820"/>
      <c r="S2436" s="820"/>
      <c r="T2436" s="820"/>
      <c r="U2436" s="820"/>
      <c r="V2436" s="820"/>
      <c r="W2436" s="820"/>
      <c r="X2436" s="820"/>
      <c r="Y2436" s="820"/>
      <c r="Z2436" s="820"/>
    </row>
    <row r="2437" spans="7:26">
      <c r="G2437" s="826"/>
      <c r="H2437" s="820"/>
      <c r="J2437" s="820"/>
      <c r="K2437" s="820"/>
      <c r="L2437" s="820"/>
      <c r="M2437" s="820"/>
      <c r="N2437" s="820"/>
      <c r="O2437" s="820"/>
      <c r="P2437" s="820"/>
      <c r="Q2437" s="820"/>
      <c r="R2437" s="820"/>
      <c r="S2437" s="820"/>
      <c r="T2437" s="820"/>
      <c r="U2437" s="820"/>
      <c r="V2437" s="820"/>
      <c r="W2437" s="820"/>
      <c r="X2437" s="820"/>
      <c r="Y2437" s="820"/>
      <c r="Z2437" s="820"/>
    </row>
    <row r="2438" spans="7:26">
      <c r="G2438" s="826"/>
      <c r="H2438" s="820"/>
      <c r="J2438" s="820"/>
      <c r="K2438" s="820"/>
      <c r="L2438" s="820"/>
      <c r="M2438" s="820"/>
      <c r="N2438" s="820"/>
      <c r="O2438" s="820"/>
      <c r="P2438" s="820"/>
      <c r="Q2438" s="820"/>
      <c r="R2438" s="820"/>
      <c r="S2438" s="820"/>
      <c r="T2438" s="820"/>
      <c r="U2438" s="820"/>
      <c r="V2438" s="820"/>
      <c r="W2438" s="820"/>
      <c r="X2438" s="820"/>
      <c r="Y2438" s="820"/>
      <c r="Z2438" s="820"/>
    </row>
    <row r="2439" spans="7:26">
      <c r="G2439" s="826"/>
      <c r="H2439" s="820"/>
      <c r="J2439" s="820"/>
      <c r="K2439" s="820"/>
      <c r="L2439" s="820"/>
      <c r="M2439" s="820"/>
      <c r="N2439" s="820"/>
      <c r="O2439" s="820"/>
      <c r="P2439" s="820"/>
      <c r="Q2439" s="820"/>
      <c r="R2439" s="820"/>
      <c r="S2439" s="820"/>
      <c r="T2439" s="820"/>
      <c r="U2439" s="820"/>
      <c r="V2439" s="820"/>
      <c r="W2439" s="820"/>
      <c r="X2439" s="820"/>
      <c r="Y2439" s="820"/>
      <c r="Z2439" s="820"/>
    </row>
    <row r="2440" spans="7:26">
      <c r="G2440" s="826"/>
      <c r="H2440" s="820"/>
      <c r="J2440" s="820"/>
      <c r="K2440" s="820"/>
      <c r="L2440" s="820"/>
      <c r="M2440" s="820"/>
      <c r="N2440" s="820"/>
      <c r="O2440" s="820"/>
      <c r="P2440" s="820"/>
      <c r="Q2440" s="820"/>
      <c r="R2440" s="820"/>
      <c r="S2440" s="820"/>
      <c r="T2440" s="820"/>
      <c r="U2440" s="820"/>
      <c r="V2440" s="820"/>
      <c r="W2440" s="820"/>
      <c r="X2440" s="820"/>
      <c r="Y2440" s="820"/>
      <c r="Z2440" s="820"/>
    </row>
    <row r="2441" spans="7:26">
      <c r="G2441" s="826"/>
      <c r="H2441" s="820"/>
      <c r="J2441" s="820"/>
      <c r="K2441" s="820"/>
      <c r="L2441" s="820"/>
      <c r="M2441" s="820"/>
      <c r="N2441" s="820"/>
      <c r="O2441" s="820"/>
      <c r="P2441" s="820"/>
      <c r="Q2441" s="820"/>
      <c r="R2441" s="820"/>
      <c r="S2441" s="820"/>
      <c r="T2441" s="820"/>
      <c r="U2441" s="820"/>
      <c r="V2441" s="820"/>
      <c r="W2441" s="820"/>
      <c r="X2441" s="820"/>
      <c r="Y2441" s="820"/>
      <c r="Z2441" s="820"/>
    </row>
    <row r="2442" spans="7:26">
      <c r="G2442" s="826"/>
      <c r="H2442" s="820"/>
      <c r="J2442" s="820"/>
      <c r="K2442" s="820"/>
      <c r="L2442" s="820"/>
      <c r="M2442" s="820"/>
      <c r="N2442" s="820"/>
      <c r="O2442" s="820"/>
      <c r="P2442" s="820"/>
      <c r="Q2442" s="820"/>
      <c r="R2442" s="820"/>
      <c r="S2442" s="820"/>
      <c r="T2442" s="820"/>
      <c r="U2442" s="820"/>
      <c r="V2442" s="820"/>
      <c r="W2442" s="820"/>
      <c r="X2442" s="820"/>
      <c r="Y2442" s="820"/>
      <c r="Z2442" s="820"/>
    </row>
    <row r="2443" spans="7:26">
      <c r="G2443" s="826"/>
      <c r="H2443" s="820"/>
      <c r="J2443" s="820"/>
      <c r="K2443" s="820"/>
      <c r="L2443" s="820"/>
      <c r="M2443" s="820"/>
      <c r="N2443" s="820"/>
      <c r="O2443" s="820"/>
      <c r="P2443" s="820"/>
      <c r="Q2443" s="820"/>
      <c r="R2443" s="820"/>
      <c r="S2443" s="820"/>
      <c r="T2443" s="820"/>
      <c r="U2443" s="820"/>
      <c r="V2443" s="820"/>
      <c r="W2443" s="820"/>
      <c r="X2443" s="820"/>
      <c r="Y2443" s="820"/>
      <c r="Z2443" s="820"/>
    </row>
    <row r="2444" spans="7:26">
      <c r="G2444" s="826"/>
      <c r="H2444" s="820"/>
      <c r="J2444" s="820"/>
      <c r="K2444" s="820"/>
      <c r="L2444" s="820"/>
      <c r="M2444" s="820"/>
      <c r="N2444" s="820"/>
      <c r="O2444" s="820"/>
      <c r="P2444" s="820"/>
      <c r="Q2444" s="820"/>
      <c r="R2444" s="820"/>
      <c r="S2444" s="820"/>
      <c r="T2444" s="820"/>
      <c r="U2444" s="820"/>
      <c r="V2444" s="820"/>
      <c r="W2444" s="820"/>
      <c r="X2444" s="820"/>
      <c r="Y2444" s="820"/>
      <c r="Z2444" s="820"/>
    </row>
    <row r="2445" spans="7:26">
      <c r="G2445" s="826"/>
      <c r="H2445" s="820"/>
      <c r="J2445" s="820"/>
      <c r="K2445" s="820"/>
      <c r="L2445" s="820"/>
      <c r="M2445" s="820"/>
      <c r="N2445" s="820"/>
      <c r="O2445" s="820"/>
      <c r="P2445" s="820"/>
      <c r="Q2445" s="820"/>
      <c r="R2445" s="820"/>
      <c r="S2445" s="820"/>
      <c r="T2445" s="820"/>
      <c r="U2445" s="820"/>
      <c r="V2445" s="820"/>
      <c r="W2445" s="820"/>
      <c r="X2445" s="820"/>
      <c r="Y2445" s="820"/>
      <c r="Z2445" s="820"/>
    </row>
    <row r="2446" spans="7:26">
      <c r="G2446" s="826"/>
      <c r="H2446" s="820"/>
      <c r="J2446" s="820"/>
      <c r="K2446" s="820"/>
      <c r="L2446" s="820"/>
      <c r="M2446" s="820"/>
      <c r="N2446" s="820"/>
      <c r="O2446" s="820"/>
      <c r="P2446" s="820"/>
      <c r="Q2446" s="820"/>
      <c r="R2446" s="820"/>
      <c r="S2446" s="820"/>
      <c r="T2446" s="820"/>
      <c r="U2446" s="820"/>
      <c r="V2446" s="820"/>
      <c r="W2446" s="820"/>
      <c r="X2446" s="820"/>
      <c r="Y2446" s="820"/>
      <c r="Z2446" s="820"/>
    </row>
    <row r="2447" spans="7:26">
      <c r="G2447" s="826"/>
      <c r="H2447" s="820"/>
      <c r="J2447" s="820"/>
      <c r="K2447" s="820"/>
      <c r="L2447" s="820"/>
      <c r="M2447" s="820"/>
      <c r="N2447" s="820"/>
      <c r="O2447" s="820"/>
      <c r="P2447" s="820"/>
      <c r="Q2447" s="820"/>
      <c r="R2447" s="820"/>
      <c r="S2447" s="820"/>
      <c r="T2447" s="820"/>
      <c r="U2447" s="820"/>
      <c r="V2447" s="820"/>
      <c r="W2447" s="820"/>
      <c r="X2447" s="820"/>
      <c r="Y2447" s="820"/>
      <c r="Z2447" s="820"/>
    </row>
    <row r="2448" spans="7:26">
      <c r="G2448" s="826"/>
      <c r="H2448" s="820"/>
      <c r="J2448" s="820"/>
      <c r="K2448" s="820"/>
      <c r="L2448" s="820"/>
      <c r="M2448" s="820"/>
      <c r="N2448" s="820"/>
      <c r="O2448" s="820"/>
      <c r="P2448" s="820"/>
      <c r="Q2448" s="820"/>
      <c r="R2448" s="820"/>
      <c r="S2448" s="820"/>
      <c r="T2448" s="820"/>
      <c r="U2448" s="820"/>
      <c r="V2448" s="820"/>
      <c r="W2448" s="820"/>
      <c r="X2448" s="820"/>
      <c r="Y2448" s="820"/>
      <c r="Z2448" s="820"/>
    </row>
    <row r="2449" spans="7:26">
      <c r="G2449" s="826"/>
      <c r="H2449" s="820"/>
      <c r="J2449" s="820"/>
      <c r="K2449" s="820"/>
      <c r="L2449" s="820"/>
      <c r="M2449" s="820"/>
      <c r="N2449" s="820"/>
      <c r="O2449" s="820"/>
      <c r="P2449" s="820"/>
      <c r="Q2449" s="820"/>
      <c r="R2449" s="820"/>
      <c r="S2449" s="820"/>
      <c r="T2449" s="820"/>
      <c r="U2449" s="820"/>
      <c r="V2449" s="820"/>
      <c r="W2449" s="820"/>
      <c r="X2449" s="820"/>
      <c r="Y2449" s="820"/>
      <c r="Z2449" s="820"/>
    </row>
    <row r="2450" spans="7:26">
      <c r="G2450" s="826"/>
      <c r="H2450" s="820"/>
      <c r="J2450" s="820"/>
      <c r="K2450" s="820"/>
      <c r="L2450" s="820"/>
      <c r="M2450" s="820"/>
      <c r="N2450" s="820"/>
      <c r="O2450" s="820"/>
      <c r="P2450" s="820"/>
      <c r="Q2450" s="820"/>
      <c r="R2450" s="820"/>
      <c r="S2450" s="820"/>
      <c r="T2450" s="820"/>
      <c r="U2450" s="820"/>
      <c r="V2450" s="820"/>
      <c r="W2450" s="820"/>
      <c r="X2450" s="820"/>
      <c r="Y2450" s="820"/>
      <c r="Z2450" s="820"/>
    </row>
    <row r="2451" spans="7:26">
      <c r="G2451" s="826"/>
      <c r="H2451" s="820"/>
      <c r="J2451" s="820"/>
      <c r="K2451" s="820"/>
      <c r="L2451" s="820"/>
      <c r="M2451" s="820"/>
      <c r="N2451" s="820"/>
      <c r="O2451" s="820"/>
      <c r="P2451" s="820"/>
      <c r="Q2451" s="820"/>
      <c r="R2451" s="820"/>
      <c r="S2451" s="820"/>
      <c r="T2451" s="820"/>
      <c r="U2451" s="820"/>
      <c r="V2451" s="820"/>
      <c r="W2451" s="820"/>
      <c r="X2451" s="820"/>
      <c r="Y2451" s="820"/>
      <c r="Z2451" s="820"/>
    </row>
    <row r="2452" spans="7:26">
      <c r="G2452" s="826"/>
      <c r="H2452" s="820"/>
      <c r="J2452" s="820"/>
      <c r="K2452" s="820"/>
      <c r="L2452" s="820"/>
      <c r="M2452" s="820"/>
      <c r="N2452" s="820"/>
      <c r="O2452" s="820"/>
      <c r="P2452" s="820"/>
      <c r="Q2452" s="820"/>
      <c r="R2452" s="820"/>
      <c r="S2452" s="820"/>
      <c r="T2452" s="820"/>
      <c r="U2452" s="820"/>
      <c r="V2452" s="820"/>
      <c r="W2452" s="820"/>
      <c r="X2452" s="820"/>
      <c r="Y2452" s="820"/>
      <c r="Z2452" s="820"/>
    </row>
    <row r="2453" spans="7:26">
      <c r="G2453" s="826"/>
      <c r="H2453" s="820"/>
      <c r="J2453" s="820"/>
      <c r="K2453" s="820"/>
      <c r="L2453" s="820"/>
      <c r="M2453" s="820"/>
      <c r="N2453" s="820"/>
      <c r="O2453" s="820"/>
      <c r="P2453" s="820"/>
      <c r="Q2453" s="820"/>
      <c r="R2453" s="820"/>
      <c r="S2453" s="820"/>
      <c r="T2453" s="820"/>
      <c r="U2453" s="820"/>
      <c r="V2453" s="820"/>
      <c r="W2453" s="820"/>
      <c r="X2453" s="820"/>
      <c r="Y2453" s="820"/>
      <c r="Z2453" s="820"/>
    </row>
    <row r="2454" spans="7:26">
      <c r="G2454" s="826"/>
      <c r="H2454" s="820"/>
      <c r="J2454" s="820"/>
      <c r="K2454" s="820"/>
      <c r="L2454" s="820"/>
      <c r="M2454" s="820"/>
      <c r="N2454" s="820"/>
      <c r="O2454" s="820"/>
      <c r="P2454" s="820"/>
      <c r="Q2454" s="820"/>
      <c r="R2454" s="820"/>
      <c r="S2454" s="820"/>
      <c r="T2454" s="820"/>
      <c r="U2454" s="820"/>
      <c r="V2454" s="820"/>
      <c r="W2454" s="820"/>
      <c r="X2454" s="820"/>
      <c r="Y2454" s="820"/>
      <c r="Z2454" s="820"/>
    </row>
    <row r="2455" spans="7:26">
      <c r="G2455" s="826"/>
      <c r="H2455" s="820"/>
      <c r="J2455" s="820"/>
      <c r="K2455" s="820"/>
      <c r="L2455" s="820"/>
      <c r="M2455" s="820"/>
      <c r="N2455" s="820"/>
      <c r="O2455" s="820"/>
      <c r="P2455" s="820"/>
      <c r="Q2455" s="820"/>
      <c r="R2455" s="820"/>
      <c r="S2455" s="820"/>
      <c r="T2455" s="820"/>
      <c r="U2455" s="820"/>
      <c r="V2455" s="820"/>
      <c r="W2455" s="820"/>
      <c r="X2455" s="820"/>
      <c r="Y2455" s="820"/>
      <c r="Z2455" s="820"/>
    </row>
    <row r="2456" spans="7:26">
      <c r="G2456" s="826"/>
      <c r="H2456" s="820"/>
      <c r="J2456" s="820"/>
      <c r="K2456" s="820"/>
      <c r="L2456" s="820"/>
      <c r="M2456" s="820"/>
      <c r="N2456" s="820"/>
      <c r="O2456" s="820"/>
      <c r="P2456" s="820"/>
      <c r="Q2456" s="820"/>
      <c r="R2456" s="820"/>
      <c r="S2456" s="820"/>
      <c r="T2456" s="820"/>
      <c r="U2456" s="820"/>
      <c r="V2456" s="820"/>
      <c r="W2456" s="820"/>
      <c r="X2456" s="820"/>
      <c r="Y2456" s="820"/>
      <c r="Z2456" s="820"/>
    </row>
    <row r="2457" spans="7:26">
      <c r="G2457" s="826"/>
      <c r="H2457" s="820"/>
      <c r="J2457" s="820"/>
      <c r="K2457" s="820"/>
      <c r="L2457" s="820"/>
      <c r="M2457" s="820"/>
      <c r="N2457" s="820"/>
      <c r="O2457" s="820"/>
      <c r="P2457" s="820"/>
      <c r="Q2457" s="820"/>
      <c r="R2457" s="820"/>
      <c r="S2457" s="820"/>
      <c r="T2457" s="820"/>
      <c r="U2457" s="820"/>
      <c r="V2457" s="820"/>
      <c r="W2457" s="820"/>
      <c r="X2457" s="820"/>
      <c r="Y2457" s="820"/>
      <c r="Z2457" s="820"/>
    </row>
    <row r="2458" spans="7:26">
      <c r="G2458" s="826"/>
      <c r="H2458" s="820"/>
      <c r="J2458" s="820"/>
      <c r="K2458" s="820"/>
      <c r="L2458" s="820"/>
      <c r="M2458" s="820"/>
      <c r="N2458" s="820"/>
      <c r="O2458" s="820"/>
      <c r="P2458" s="820"/>
      <c r="Q2458" s="820"/>
      <c r="R2458" s="820"/>
      <c r="S2458" s="820"/>
      <c r="T2458" s="820"/>
      <c r="U2458" s="820"/>
      <c r="V2458" s="820"/>
      <c r="W2458" s="820"/>
      <c r="X2458" s="820"/>
      <c r="Y2458" s="820"/>
      <c r="Z2458" s="820"/>
    </row>
    <row r="2459" spans="7:26">
      <c r="G2459" s="826"/>
      <c r="H2459" s="820"/>
      <c r="J2459" s="820"/>
      <c r="K2459" s="820"/>
      <c r="L2459" s="820"/>
      <c r="M2459" s="820"/>
      <c r="N2459" s="820"/>
      <c r="O2459" s="820"/>
      <c r="P2459" s="820"/>
      <c r="Q2459" s="820"/>
      <c r="R2459" s="820"/>
      <c r="S2459" s="820"/>
      <c r="T2459" s="820"/>
      <c r="U2459" s="820"/>
      <c r="V2459" s="820"/>
      <c r="W2459" s="820"/>
      <c r="X2459" s="820"/>
      <c r="Y2459" s="820"/>
      <c r="Z2459" s="820"/>
    </row>
    <row r="2460" spans="7:26">
      <c r="G2460" s="826"/>
      <c r="H2460" s="820"/>
      <c r="J2460" s="820"/>
      <c r="K2460" s="820"/>
      <c r="L2460" s="820"/>
      <c r="M2460" s="820"/>
      <c r="N2460" s="820"/>
      <c r="O2460" s="820"/>
      <c r="P2460" s="820"/>
      <c r="Q2460" s="820"/>
      <c r="R2460" s="820"/>
      <c r="S2460" s="820"/>
      <c r="T2460" s="820"/>
      <c r="U2460" s="820"/>
      <c r="V2460" s="820"/>
      <c r="W2460" s="820"/>
      <c r="X2460" s="820"/>
      <c r="Y2460" s="820"/>
      <c r="Z2460" s="820"/>
    </row>
    <row r="2461" spans="7:26">
      <c r="G2461" s="826"/>
      <c r="H2461" s="820"/>
      <c r="J2461" s="820"/>
      <c r="K2461" s="820"/>
      <c r="L2461" s="820"/>
      <c r="M2461" s="820"/>
      <c r="N2461" s="820"/>
      <c r="O2461" s="820"/>
      <c r="P2461" s="820"/>
      <c r="Q2461" s="820"/>
      <c r="R2461" s="820"/>
      <c r="S2461" s="820"/>
      <c r="T2461" s="820"/>
      <c r="U2461" s="820"/>
      <c r="V2461" s="820"/>
      <c r="W2461" s="820"/>
      <c r="X2461" s="820"/>
      <c r="Y2461" s="820"/>
      <c r="Z2461" s="820"/>
    </row>
    <row r="2462" spans="7:26">
      <c r="G2462" s="826"/>
      <c r="H2462" s="820"/>
      <c r="J2462" s="820"/>
      <c r="K2462" s="820"/>
      <c r="L2462" s="820"/>
      <c r="M2462" s="820"/>
      <c r="N2462" s="820"/>
      <c r="O2462" s="820"/>
      <c r="P2462" s="820"/>
      <c r="Q2462" s="820"/>
      <c r="R2462" s="820"/>
      <c r="S2462" s="820"/>
      <c r="T2462" s="820"/>
      <c r="U2462" s="820"/>
      <c r="V2462" s="820"/>
      <c r="W2462" s="820"/>
      <c r="X2462" s="820"/>
      <c r="Y2462" s="820"/>
      <c r="Z2462" s="820"/>
    </row>
    <row r="2463" spans="7:26">
      <c r="G2463" s="826"/>
      <c r="H2463" s="820"/>
      <c r="J2463" s="820"/>
      <c r="K2463" s="820"/>
      <c r="L2463" s="820"/>
      <c r="M2463" s="820"/>
      <c r="N2463" s="820"/>
      <c r="O2463" s="820"/>
      <c r="P2463" s="820"/>
      <c r="Q2463" s="820"/>
      <c r="R2463" s="820"/>
      <c r="S2463" s="820"/>
      <c r="T2463" s="820"/>
      <c r="U2463" s="820"/>
      <c r="V2463" s="820"/>
      <c r="W2463" s="820"/>
      <c r="X2463" s="820"/>
      <c r="Y2463" s="820"/>
      <c r="Z2463" s="820"/>
    </row>
    <row r="2464" spans="7:26">
      <c r="G2464" s="826"/>
      <c r="H2464" s="820"/>
      <c r="J2464" s="820"/>
      <c r="K2464" s="820"/>
      <c r="L2464" s="820"/>
      <c r="M2464" s="820"/>
      <c r="N2464" s="820"/>
      <c r="O2464" s="820"/>
      <c r="P2464" s="820"/>
      <c r="Q2464" s="820"/>
      <c r="R2464" s="820"/>
      <c r="S2464" s="820"/>
      <c r="T2464" s="820"/>
      <c r="U2464" s="820"/>
      <c r="V2464" s="820"/>
      <c r="W2464" s="820"/>
      <c r="X2464" s="820"/>
      <c r="Y2464" s="820"/>
      <c r="Z2464" s="820"/>
    </row>
    <row r="2465" spans="7:26">
      <c r="G2465" s="826"/>
      <c r="H2465" s="820"/>
      <c r="J2465" s="820"/>
      <c r="K2465" s="820"/>
      <c r="L2465" s="820"/>
      <c r="M2465" s="820"/>
      <c r="N2465" s="820"/>
      <c r="O2465" s="820"/>
      <c r="P2465" s="820"/>
      <c r="Q2465" s="820"/>
      <c r="R2465" s="820"/>
      <c r="S2465" s="820"/>
      <c r="T2465" s="820"/>
      <c r="U2465" s="820"/>
      <c r="V2465" s="820"/>
      <c r="W2465" s="820"/>
      <c r="X2465" s="820"/>
      <c r="Y2465" s="820"/>
      <c r="Z2465" s="820"/>
    </row>
    <row r="2466" spans="7:26">
      <c r="G2466" s="826"/>
      <c r="H2466" s="820"/>
      <c r="J2466" s="820"/>
      <c r="K2466" s="820"/>
      <c r="L2466" s="820"/>
      <c r="M2466" s="820"/>
      <c r="N2466" s="820"/>
      <c r="O2466" s="820"/>
      <c r="P2466" s="820"/>
      <c r="Q2466" s="820"/>
      <c r="R2466" s="820"/>
      <c r="S2466" s="820"/>
      <c r="T2466" s="820"/>
      <c r="U2466" s="820"/>
      <c r="V2466" s="820"/>
      <c r="W2466" s="820"/>
      <c r="X2466" s="820"/>
      <c r="Y2466" s="820"/>
      <c r="Z2466" s="820"/>
    </row>
    <row r="2467" spans="7:26">
      <c r="G2467" s="826"/>
      <c r="H2467" s="820"/>
      <c r="J2467" s="820"/>
      <c r="K2467" s="820"/>
      <c r="L2467" s="820"/>
      <c r="M2467" s="820"/>
      <c r="N2467" s="820"/>
      <c r="O2467" s="820"/>
      <c r="P2467" s="820"/>
      <c r="Q2467" s="820"/>
      <c r="R2467" s="820"/>
      <c r="S2467" s="820"/>
      <c r="T2467" s="820"/>
      <c r="U2467" s="820"/>
      <c r="V2467" s="820"/>
      <c r="W2467" s="820"/>
      <c r="X2467" s="820"/>
      <c r="Y2467" s="820"/>
      <c r="Z2467" s="820"/>
    </row>
    <row r="2468" spans="7:26">
      <c r="G2468" s="826"/>
      <c r="H2468" s="820"/>
      <c r="J2468" s="820"/>
      <c r="K2468" s="820"/>
      <c r="L2468" s="820"/>
      <c r="M2468" s="820"/>
      <c r="N2468" s="820"/>
      <c r="O2468" s="820"/>
      <c r="P2468" s="820"/>
      <c r="Q2468" s="820"/>
      <c r="R2468" s="820"/>
      <c r="S2468" s="820"/>
      <c r="T2468" s="820"/>
      <c r="U2468" s="820"/>
      <c r="V2468" s="820"/>
      <c r="W2468" s="820"/>
      <c r="X2468" s="820"/>
      <c r="Y2468" s="820"/>
      <c r="Z2468" s="820"/>
    </row>
    <row r="2469" spans="7:26">
      <c r="G2469" s="826"/>
      <c r="H2469" s="820"/>
      <c r="J2469" s="820"/>
      <c r="K2469" s="820"/>
      <c r="L2469" s="820"/>
      <c r="M2469" s="820"/>
      <c r="N2469" s="820"/>
      <c r="O2469" s="820"/>
      <c r="P2469" s="820"/>
      <c r="Q2469" s="820"/>
      <c r="R2469" s="820"/>
      <c r="S2469" s="820"/>
      <c r="T2469" s="820"/>
      <c r="U2469" s="820"/>
      <c r="V2469" s="820"/>
      <c r="W2469" s="820"/>
      <c r="X2469" s="820"/>
      <c r="Y2469" s="820"/>
      <c r="Z2469" s="820"/>
    </row>
    <row r="2470" spans="7:26">
      <c r="G2470" s="826"/>
      <c r="H2470" s="820"/>
      <c r="J2470" s="820"/>
      <c r="K2470" s="820"/>
      <c r="L2470" s="820"/>
      <c r="M2470" s="820"/>
      <c r="N2470" s="820"/>
      <c r="O2470" s="820"/>
      <c r="P2470" s="820"/>
      <c r="Q2470" s="820"/>
      <c r="R2470" s="820"/>
      <c r="S2470" s="820"/>
      <c r="T2470" s="820"/>
      <c r="U2470" s="820"/>
      <c r="V2470" s="820"/>
      <c r="W2470" s="820"/>
      <c r="X2470" s="820"/>
      <c r="Y2470" s="820"/>
      <c r="Z2470" s="820"/>
    </row>
    <row r="2471" spans="7:26">
      <c r="G2471" s="826"/>
      <c r="H2471" s="820"/>
      <c r="J2471" s="820"/>
      <c r="K2471" s="820"/>
      <c r="L2471" s="820"/>
      <c r="M2471" s="820"/>
      <c r="N2471" s="820"/>
      <c r="O2471" s="820"/>
      <c r="P2471" s="820"/>
      <c r="Q2471" s="820"/>
      <c r="R2471" s="820"/>
      <c r="S2471" s="820"/>
      <c r="T2471" s="820"/>
      <c r="U2471" s="820"/>
      <c r="V2471" s="820"/>
      <c r="W2471" s="820"/>
      <c r="X2471" s="820"/>
      <c r="Y2471" s="820"/>
      <c r="Z2471" s="820"/>
    </row>
    <row r="2472" spans="7:26">
      <c r="G2472" s="826"/>
      <c r="H2472" s="820"/>
      <c r="J2472" s="820"/>
      <c r="K2472" s="820"/>
      <c r="L2472" s="820"/>
      <c r="M2472" s="820"/>
      <c r="N2472" s="820"/>
      <c r="O2472" s="820"/>
      <c r="P2472" s="820"/>
      <c r="Q2472" s="820"/>
      <c r="R2472" s="820"/>
      <c r="S2472" s="820"/>
      <c r="T2472" s="820"/>
      <c r="U2472" s="820"/>
      <c r="V2472" s="820"/>
      <c r="W2472" s="820"/>
      <c r="X2472" s="820"/>
      <c r="Y2472" s="820"/>
      <c r="Z2472" s="820"/>
    </row>
    <row r="2473" spans="7:26">
      <c r="G2473" s="826"/>
      <c r="H2473" s="820"/>
      <c r="J2473" s="820"/>
      <c r="K2473" s="820"/>
      <c r="L2473" s="820"/>
      <c r="M2473" s="820"/>
      <c r="N2473" s="820"/>
      <c r="O2473" s="820"/>
      <c r="P2473" s="820"/>
      <c r="Q2473" s="820"/>
      <c r="R2473" s="820"/>
      <c r="S2473" s="820"/>
      <c r="T2473" s="820"/>
      <c r="U2473" s="820"/>
      <c r="V2473" s="820"/>
      <c r="W2473" s="820"/>
      <c r="X2473" s="820"/>
      <c r="Y2473" s="820"/>
      <c r="Z2473" s="820"/>
    </row>
    <row r="2474" spans="7:26">
      <c r="G2474" s="826"/>
      <c r="H2474" s="820"/>
      <c r="J2474" s="820"/>
      <c r="K2474" s="820"/>
      <c r="L2474" s="820"/>
      <c r="M2474" s="820"/>
      <c r="N2474" s="820"/>
      <c r="O2474" s="820"/>
      <c r="P2474" s="820"/>
      <c r="Q2474" s="820"/>
      <c r="R2474" s="820"/>
      <c r="S2474" s="820"/>
      <c r="T2474" s="820"/>
      <c r="U2474" s="820"/>
      <c r="V2474" s="820"/>
      <c r="W2474" s="820"/>
      <c r="X2474" s="820"/>
      <c r="Y2474" s="820"/>
      <c r="Z2474" s="820"/>
    </row>
    <row r="2475" spans="7:26">
      <c r="G2475" s="826"/>
      <c r="H2475" s="820"/>
      <c r="J2475" s="820"/>
      <c r="K2475" s="820"/>
      <c r="L2475" s="820"/>
      <c r="M2475" s="820"/>
      <c r="N2475" s="820"/>
      <c r="O2475" s="820"/>
      <c r="P2475" s="820"/>
      <c r="Q2475" s="820"/>
      <c r="R2475" s="820"/>
      <c r="S2475" s="820"/>
      <c r="T2475" s="820"/>
      <c r="U2475" s="820"/>
      <c r="V2475" s="820"/>
      <c r="W2475" s="820"/>
      <c r="X2475" s="820"/>
      <c r="Y2475" s="820"/>
      <c r="Z2475" s="820"/>
    </row>
    <row r="2476" spans="7:26">
      <c r="G2476" s="826"/>
      <c r="H2476" s="820"/>
      <c r="J2476" s="820"/>
      <c r="K2476" s="820"/>
      <c r="L2476" s="820"/>
      <c r="M2476" s="820"/>
      <c r="N2476" s="820"/>
      <c r="O2476" s="820"/>
      <c r="P2476" s="820"/>
      <c r="Q2476" s="820"/>
      <c r="R2476" s="820"/>
      <c r="S2476" s="820"/>
      <c r="T2476" s="820"/>
      <c r="U2476" s="820"/>
      <c r="V2476" s="820"/>
      <c r="W2476" s="820"/>
      <c r="X2476" s="820"/>
      <c r="Y2476" s="820"/>
      <c r="Z2476" s="820"/>
    </row>
    <row r="2477" spans="7:26">
      <c r="G2477" s="826"/>
      <c r="H2477" s="820"/>
      <c r="J2477" s="820"/>
      <c r="K2477" s="820"/>
      <c r="L2477" s="820"/>
      <c r="M2477" s="820"/>
      <c r="N2477" s="820"/>
      <c r="O2477" s="820"/>
      <c r="P2477" s="820"/>
      <c r="Q2477" s="820"/>
      <c r="R2477" s="820"/>
      <c r="S2477" s="820"/>
      <c r="T2477" s="820"/>
      <c r="U2477" s="820"/>
      <c r="V2477" s="820"/>
      <c r="W2477" s="820"/>
      <c r="X2477" s="820"/>
      <c r="Y2477" s="820"/>
      <c r="Z2477" s="820"/>
    </row>
    <row r="2478" spans="7:26">
      <c r="G2478" s="826"/>
      <c r="H2478" s="820"/>
      <c r="J2478" s="820"/>
      <c r="K2478" s="820"/>
      <c r="L2478" s="820"/>
      <c r="M2478" s="820"/>
      <c r="N2478" s="820"/>
      <c r="O2478" s="820"/>
      <c r="P2478" s="820"/>
      <c r="Q2478" s="820"/>
      <c r="R2478" s="820"/>
      <c r="S2478" s="820"/>
      <c r="T2478" s="820"/>
      <c r="U2478" s="820"/>
      <c r="V2478" s="820"/>
      <c r="W2478" s="820"/>
      <c r="X2478" s="820"/>
      <c r="Y2478" s="820"/>
      <c r="Z2478" s="820"/>
    </row>
    <row r="2479" spans="7:26">
      <c r="G2479" s="826"/>
      <c r="H2479" s="820"/>
      <c r="J2479" s="820"/>
      <c r="K2479" s="820"/>
      <c r="L2479" s="820"/>
      <c r="M2479" s="820"/>
      <c r="N2479" s="820"/>
      <c r="O2479" s="820"/>
      <c r="P2479" s="820"/>
      <c r="Q2479" s="820"/>
      <c r="R2479" s="820"/>
      <c r="S2479" s="820"/>
      <c r="T2479" s="820"/>
      <c r="U2479" s="820"/>
      <c r="V2479" s="820"/>
      <c r="W2479" s="820"/>
      <c r="X2479" s="820"/>
      <c r="Y2479" s="820"/>
      <c r="Z2479" s="820"/>
    </row>
    <row r="2480" spans="7:26">
      <c r="G2480" s="826"/>
      <c r="H2480" s="820"/>
      <c r="J2480" s="820"/>
      <c r="K2480" s="820"/>
      <c r="L2480" s="820"/>
      <c r="M2480" s="820"/>
      <c r="N2480" s="820"/>
      <c r="O2480" s="820"/>
      <c r="P2480" s="820"/>
      <c r="Q2480" s="820"/>
      <c r="R2480" s="820"/>
      <c r="S2480" s="820"/>
      <c r="T2480" s="820"/>
      <c r="U2480" s="820"/>
      <c r="V2480" s="820"/>
      <c r="W2480" s="820"/>
      <c r="X2480" s="820"/>
      <c r="Y2480" s="820"/>
      <c r="Z2480" s="820"/>
    </row>
    <row r="2481" spans="7:26">
      <c r="G2481" s="826"/>
      <c r="H2481" s="820"/>
      <c r="J2481" s="820"/>
      <c r="K2481" s="820"/>
      <c r="L2481" s="820"/>
      <c r="M2481" s="820"/>
      <c r="N2481" s="820"/>
      <c r="O2481" s="820"/>
      <c r="P2481" s="820"/>
      <c r="Q2481" s="820"/>
      <c r="R2481" s="820"/>
      <c r="S2481" s="820"/>
      <c r="T2481" s="820"/>
      <c r="U2481" s="820"/>
      <c r="V2481" s="820"/>
      <c r="W2481" s="820"/>
      <c r="X2481" s="820"/>
      <c r="Y2481" s="820"/>
      <c r="Z2481" s="820"/>
    </row>
    <row r="2482" spans="7:26">
      <c r="G2482" s="826"/>
      <c r="H2482" s="820"/>
      <c r="J2482" s="820"/>
      <c r="K2482" s="820"/>
      <c r="L2482" s="820"/>
      <c r="M2482" s="820"/>
      <c r="N2482" s="820"/>
      <c r="O2482" s="820"/>
      <c r="P2482" s="820"/>
      <c r="Q2482" s="820"/>
      <c r="R2482" s="820"/>
      <c r="S2482" s="820"/>
      <c r="T2482" s="820"/>
      <c r="U2482" s="820"/>
      <c r="V2482" s="820"/>
      <c r="W2482" s="820"/>
      <c r="X2482" s="820"/>
      <c r="Y2482" s="820"/>
      <c r="Z2482" s="820"/>
    </row>
    <row r="2483" spans="7:26">
      <c r="G2483" s="826"/>
      <c r="H2483" s="820"/>
      <c r="J2483" s="820"/>
      <c r="K2483" s="820"/>
      <c r="L2483" s="820"/>
      <c r="M2483" s="820"/>
      <c r="N2483" s="820"/>
      <c r="O2483" s="820"/>
      <c r="P2483" s="820"/>
      <c r="Q2483" s="820"/>
      <c r="R2483" s="820"/>
      <c r="S2483" s="820"/>
      <c r="T2483" s="820"/>
      <c r="U2483" s="820"/>
      <c r="V2483" s="820"/>
      <c r="W2483" s="820"/>
      <c r="X2483" s="820"/>
      <c r="Y2483" s="820"/>
      <c r="Z2483" s="820"/>
    </row>
    <row r="2484" spans="7:26">
      <c r="G2484" s="826"/>
      <c r="H2484" s="820"/>
      <c r="J2484" s="820"/>
      <c r="K2484" s="820"/>
      <c r="L2484" s="820"/>
      <c r="M2484" s="820"/>
      <c r="N2484" s="820"/>
      <c r="O2484" s="820"/>
      <c r="P2484" s="820"/>
      <c r="Q2484" s="820"/>
      <c r="R2484" s="820"/>
      <c r="S2484" s="820"/>
      <c r="T2484" s="820"/>
      <c r="U2484" s="820"/>
      <c r="V2484" s="820"/>
      <c r="W2484" s="820"/>
      <c r="X2484" s="820"/>
      <c r="Y2484" s="820"/>
      <c r="Z2484" s="820"/>
    </row>
    <row r="2485" spans="7:26">
      <c r="G2485" s="826"/>
      <c r="H2485" s="820"/>
      <c r="J2485" s="820"/>
      <c r="K2485" s="820"/>
      <c r="L2485" s="820"/>
      <c r="M2485" s="820"/>
      <c r="N2485" s="820"/>
      <c r="O2485" s="820"/>
      <c r="P2485" s="820"/>
      <c r="Q2485" s="820"/>
      <c r="R2485" s="820"/>
      <c r="S2485" s="820"/>
      <c r="T2485" s="820"/>
      <c r="U2485" s="820"/>
      <c r="V2485" s="820"/>
      <c r="W2485" s="820"/>
      <c r="X2485" s="820"/>
      <c r="Y2485" s="820"/>
      <c r="Z2485" s="820"/>
    </row>
    <row r="2486" spans="7:26">
      <c r="G2486" s="826"/>
      <c r="H2486" s="820"/>
      <c r="J2486" s="820"/>
      <c r="K2486" s="820"/>
      <c r="L2486" s="820"/>
      <c r="M2486" s="820"/>
      <c r="N2486" s="820"/>
      <c r="O2486" s="820"/>
      <c r="P2486" s="820"/>
      <c r="Q2486" s="820"/>
      <c r="R2486" s="820"/>
      <c r="S2486" s="820"/>
      <c r="T2486" s="820"/>
      <c r="U2486" s="820"/>
      <c r="V2486" s="820"/>
      <c r="W2486" s="820"/>
      <c r="X2486" s="820"/>
      <c r="Y2486" s="820"/>
      <c r="Z2486" s="820"/>
    </row>
    <row r="2487" spans="7:26">
      <c r="G2487" s="826"/>
      <c r="H2487" s="820"/>
      <c r="J2487" s="820"/>
      <c r="K2487" s="820"/>
      <c r="L2487" s="820"/>
      <c r="M2487" s="820"/>
      <c r="N2487" s="820"/>
      <c r="O2487" s="820"/>
      <c r="P2487" s="820"/>
      <c r="Q2487" s="820"/>
      <c r="R2487" s="820"/>
      <c r="S2487" s="820"/>
      <c r="T2487" s="820"/>
      <c r="U2487" s="820"/>
      <c r="V2487" s="820"/>
      <c r="W2487" s="820"/>
      <c r="X2487" s="820"/>
      <c r="Y2487" s="820"/>
      <c r="Z2487" s="820"/>
    </row>
    <row r="2488" spans="7:26">
      <c r="G2488" s="826"/>
      <c r="H2488" s="820"/>
      <c r="J2488" s="820"/>
      <c r="K2488" s="820"/>
      <c r="L2488" s="820"/>
      <c r="M2488" s="820"/>
      <c r="N2488" s="820"/>
      <c r="O2488" s="820"/>
      <c r="P2488" s="820"/>
      <c r="Q2488" s="820"/>
      <c r="R2488" s="820"/>
      <c r="S2488" s="820"/>
      <c r="T2488" s="820"/>
      <c r="U2488" s="820"/>
      <c r="V2488" s="820"/>
      <c r="W2488" s="820"/>
      <c r="X2488" s="820"/>
      <c r="Y2488" s="820"/>
      <c r="Z2488" s="820"/>
    </row>
    <row r="2489" spans="7:26">
      <c r="G2489" s="826"/>
      <c r="H2489" s="820"/>
      <c r="J2489" s="820"/>
      <c r="K2489" s="820"/>
      <c r="L2489" s="820"/>
      <c r="M2489" s="820"/>
      <c r="N2489" s="820"/>
      <c r="O2489" s="820"/>
      <c r="P2489" s="820"/>
      <c r="Q2489" s="820"/>
      <c r="R2489" s="820"/>
      <c r="S2489" s="820"/>
      <c r="T2489" s="820"/>
      <c r="U2489" s="820"/>
      <c r="V2489" s="820"/>
      <c r="W2489" s="820"/>
      <c r="X2489" s="820"/>
      <c r="Y2489" s="820"/>
      <c r="Z2489" s="820"/>
    </row>
    <row r="2490" spans="7:26">
      <c r="G2490" s="826"/>
      <c r="H2490" s="820"/>
      <c r="J2490" s="820"/>
      <c r="K2490" s="820"/>
      <c r="L2490" s="820"/>
      <c r="M2490" s="820"/>
      <c r="N2490" s="820"/>
      <c r="O2490" s="820"/>
      <c r="P2490" s="820"/>
      <c r="Q2490" s="820"/>
      <c r="R2490" s="820"/>
      <c r="S2490" s="820"/>
      <c r="T2490" s="820"/>
      <c r="U2490" s="820"/>
      <c r="V2490" s="820"/>
      <c r="W2490" s="820"/>
      <c r="X2490" s="820"/>
      <c r="Y2490" s="820"/>
      <c r="Z2490" s="820"/>
    </row>
    <row r="2491" spans="7:26">
      <c r="G2491" s="826"/>
      <c r="H2491" s="820"/>
      <c r="J2491" s="820"/>
      <c r="K2491" s="820"/>
      <c r="L2491" s="820"/>
      <c r="M2491" s="820"/>
      <c r="N2491" s="820"/>
      <c r="O2491" s="820"/>
      <c r="P2491" s="820"/>
      <c r="Q2491" s="820"/>
      <c r="R2491" s="820"/>
      <c r="S2491" s="820"/>
      <c r="T2491" s="820"/>
      <c r="U2491" s="820"/>
      <c r="V2491" s="820"/>
      <c r="W2491" s="820"/>
      <c r="X2491" s="820"/>
      <c r="Y2491" s="820"/>
      <c r="Z2491" s="820"/>
    </row>
    <row r="2492" spans="7:26">
      <c r="G2492" s="826"/>
      <c r="H2492" s="820"/>
      <c r="J2492" s="820"/>
      <c r="K2492" s="820"/>
      <c r="L2492" s="820"/>
      <c r="M2492" s="820"/>
      <c r="N2492" s="820"/>
      <c r="O2492" s="820"/>
      <c r="P2492" s="820"/>
      <c r="Q2492" s="820"/>
      <c r="R2492" s="820"/>
      <c r="S2492" s="820"/>
      <c r="T2492" s="820"/>
      <c r="U2492" s="820"/>
      <c r="V2492" s="820"/>
      <c r="W2492" s="820"/>
      <c r="X2492" s="820"/>
      <c r="Y2492" s="820"/>
      <c r="Z2492" s="820"/>
    </row>
    <row r="2493" spans="7:26">
      <c r="G2493" s="826"/>
      <c r="H2493" s="820"/>
      <c r="J2493" s="820"/>
      <c r="K2493" s="820"/>
      <c r="L2493" s="820"/>
      <c r="M2493" s="820"/>
      <c r="N2493" s="820"/>
      <c r="O2493" s="820"/>
      <c r="P2493" s="820"/>
      <c r="Q2493" s="820"/>
      <c r="R2493" s="820"/>
      <c r="S2493" s="820"/>
      <c r="T2493" s="820"/>
      <c r="U2493" s="820"/>
      <c r="V2493" s="820"/>
      <c r="W2493" s="820"/>
      <c r="X2493" s="820"/>
      <c r="Y2493" s="820"/>
      <c r="Z2493" s="820"/>
    </row>
    <row r="2494" spans="7:26">
      <c r="G2494" s="826"/>
      <c r="H2494" s="820"/>
      <c r="J2494" s="820"/>
      <c r="K2494" s="820"/>
      <c r="L2494" s="820"/>
      <c r="M2494" s="820"/>
      <c r="N2494" s="820"/>
      <c r="O2494" s="820"/>
      <c r="P2494" s="820"/>
      <c r="Q2494" s="820"/>
      <c r="R2494" s="820"/>
      <c r="S2494" s="820"/>
      <c r="T2494" s="820"/>
      <c r="U2494" s="820"/>
      <c r="V2494" s="820"/>
      <c r="W2494" s="820"/>
      <c r="X2494" s="820"/>
      <c r="Y2494" s="820"/>
      <c r="Z2494" s="820"/>
    </row>
    <row r="2495" spans="7:26">
      <c r="G2495" s="826"/>
      <c r="H2495" s="820"/>
      <c r="J2495" s="820"/>
      <c r="K2495" s="820"/>
      <c r="L2495" s="820"/>
      <c r="M2495" s="820"/>
      <c r="N2495" s="820"/>
      <c r="O2495" s="820"/>
      <c r="P2495" s="820"/>
      <c r="Q2495" s="820"/>
      <c r="R2495" s="820"/>
      <c r="S2495" s="820"/>
      <c r="T2495" s="820"/>
      <c r="U2495" s="820"/>
      <c r="V2495" s="820"/>
      <c r="W2495" s="820"/>
      <c r="X2495" s="820"/>
      <c r="Y2495" s="820"/>
      <c r="Z2495" s="820"/>
    </row>
    <row r="2496" spans="7:26">
      <c r="G2496" s="826"/>
      <c r="H2496" s="820"/>
      <c r="J2496" s="820"/>
      <c r="K2496" s="820"/>
      <c r="L2496" s="820"/>
      <c r="M2496" s="820"/>
      <c r="N2496" s="820"/>
      <c r="O2496" s="820"/>
      <c r="P2496" s="820"/>
      <c r="Q2496" s="820"/>
      <c r="R2496" s="820"/>
      <c r="S2496" s="820"/>
      <c r="T2496" s="820"/>
      <c r="U2496" s="820"/>
      <c r="V2496" s="820"/>
      <c r="W2496" s="820"/>
      <c r="X2496" s="820"/>
      <c r="Y2496" s="820"/>
      <c r="Z2496" s="820"/>
    </row>
    <row r="2497" spans="7:26">
      <c r="G2497" s="826"/>
      <c r="H2497" s="820"/>
      <c r="J2497" s="820"/>
      <c r="K2497" s="820"/>
      <c r="L2497" s="820"/>
      <c r="M2497" s="820"/>
      <c r="N2497" s="820"/>
      <c r="O2497" s="820"/>
      <c r="P2497" s="820"/>
      <c r="Q2497" s="820"/>
      <c r="R2497" s="820"/>
      <c r="S2497" s="820"/>
      <c r="T2497" s="820"/>
      <c r="U2497" s="820"/>
      <c r="V2497" s="820"/>
      <c r="W2497" s="820"/>
      <c r="X2497" s="820"/>
      <c r="Y2497" s="820"/>
      <c r="Z2497" s="820"/>
    </row>
    <row r="2498" spans="7:26">
      <c r="G2498" s="826"/>
      <c r="H2498" s="820"/>
      <c r="J2498" s="820"/>
      <c r="K2498" s="820"/>
      <c r="L2498" s="820"/>
      <c r="M2498" s="820"/>
      <c r="N2498" s="820"/>
      <c r="O2498" s="820"/>
      <c r="P2498" s="820"/>
      <c r="Q2498" s="820"/>
      <c r="R2498" s="820"/>
      <c r="S2498" s="820"/>
      <c r="T2498" s="820"/>
      <c r="U2498" s="820"/>
      <c r="V2498" s="820"/>
      <c r="W2498" s="820"/>
      <c r="X2498" s="820"/>
      <c r="Y2498" s="820"/>
      <c r="Z2498" s="820"/>
    </row>
    <row r="2499" spans="7:26">
      <c r="G2499" s="826"/>
      <c r="H2499" s="820"/>
      <c r="J2499" s="820"/>
      <c r="K2499" s="820"/>
      <c r="L2499" s="820"/>
      <c r="M2499" s="820"/>
      <c r="N2499" s="820"/>
      <c r="O2499" s="820"/>
      <c r="P2499" s="820"/>
      <c r="Q2499" s="820"/>
      <c r="R2499" s="820"/>
      <c r="S2499" s="820"/>
      <c r="T2499" s="820"/>
      <c r="U2499" s="820"/>
      <c r="V2499" s="820"/>
      <c r="W2499" s="820"/>
      <c r="X2499" s="820"/>
      <c r="Y2499" s="820"/>
      <c r="Z2499" s="820"/>
    </row>
    <row r="2500" spans="7:26">
      <c r="G2500" s="826"/>
      <c r="H2500" s="820"/>
      <c r="J2500" s="820"/>
      <c r="K2500" s="820"/>
      <c r="L2500" s="820"/>
      <c r="M2500" s="820"/>
      <c r="N2500" s="820"/>
      <c r="O2500" s="820"/>
      <c r="P2500" s="820"/>
      <c r="Q2500" s="820"/>
      <c r="R2500" s="820"/>
      <c r="S2500" s="820"/>
      <c r="T2500" s="820"/>
      <c r="U2500" s="820"/>
      <c r="V2500" s="820"/>
      <c r="W2500" s="820"/>
      <c r="X2500" s="820"/>
      <c r="Y2500" s="820"/>
      <c r="Z2500" s="820"/>
    </row>
    <row r="2501" spans="7:26">
      <c r="G2501" s="826"/>
      <c r="H2501" s="820"/>
      <c r="J2501" s="820"/>
      <c r="K2501" s="820"/>
      <c r="L2501" s="820"/>
      <c r="M2501" s="820"/>
      <c r="N2501" s="820"/>
      <c r="O2501" s="820"/>
      <c r="P2501" s="820"/>
      <c r="Q2501" s="820"/>
      <c r="R2501" s="820"/>
      <c r="S2501" s="820"/>
      <c r="T2501" s="820"/>
      <c r="U2501" s="820"/>
      <c r="V2501" s="820"/>
      <c r="W2501" s="820"/>
      <c r="X2501" s="820"/>
      <c r="Y2501" s="820"/>
      <c r="Z2501" s="820"/>
    </row>
    <row r="2502" spans="7:26">
      <c r="G2502" s="826"/>
      <c r="H2502" s="820"/>
      <c r="J2502" s="820"/>
      <c r="K2502" s="820"/>
      <c r="L2502" s="820"/>
      <c r="M2502" s="820"/>
      <c r="N2502" s="820"/>
      <c r="O2502" s="820"/>
      <c r="P2502" s="820"/>
      <c r="Q2502" s="820"/>
      <c r="R2502" s="820"/>
      <c r="S2502" s="820"/>
      <c r="T2502" s="820"/>
      <c r="U2502" s="820"/>
      <c r="V2502" s="820"/>
      <c r="W2502" s="820"/>
      <c r="X2502" s="820"/>
      <c r="Y2502" s="820"/>
      <c r="Z2502" s="820"/>
    </row>
    <row r="2503" spans="7:26">
      <c r="G2503" s="826"/>
      <c r="H2503" s="820"/>
      <c r="J2503" s="820"/>
      <c r="K2503" s="820"/>
      <c r="L2503" s="820"/>
      <c r="M2503" s="820"/>
      <c r="N2503" s="820"/>
      <c r="O2503" s="820"/>
      <c r="P2503" s="820"/>
      <c r="Q2503" s="820"/>
      <c r="R2503" s="820"/>
      <c r="S2503" s="820"/>
      <c r="T2503" s="820"/>
      <c r="U2503" s="820"/>
      <c r="V2503" s="820"/>
      <c r="W2503" s="820"/>
      <c r="X2503" s="820"/>
      <c r="Y2503" s="820"/>
      <c r="Z2503" s="820"/>
    </row>
    <row r="2504" spans="7:26">
      <c r="G2504" s="826"/>
      <c r="H2504" s="820"/>
      <c r="J2504" s="820"/>
      <c r="K2504" s="820"/>
      <c r="L2504" s="820"/>
      <c r="M2504" s="820"/>
      <c r="N2504" s="820"/>
      <c r="O2504" s="820"/>
      <c r="P2504" s="820"/>
      <c r="Q2504" s="820"/>
      <c r="R2504" s="820"/>
      <c r="S2504" s="820"/>
      <c r="T2504" s="820"/>
      <c r="U2504" s="820"/>
      <c r="V2504" s="820"/>
      <c r="W2504" s="820"/>
      <c r="X2504" s="820"/>
      <c r="Y2504" s="820"/>
      <c r="Z2504" s="820"/>
    </row>
    <row r="2505" spans="7:26">
      <c r="G2505" s="826"/>
      <c r="H2505" s="820"/>
      <c r="J2505" s="820"/>
      <c r="K2505" s="820"/>
      <c r="L2505" s="820"/>
      <c r="M2505" s="820"/>
      <c r="N2505" s="820"/>
      <c r="O2505" s="820"/>
      <c r="P2505" s="820"/>
      <c r="Q2505" s="820"/>
      <c r="R2505" s="820"/>
      <c r="S2505" s="820"/>
      <c r="T2505" s="820"/>
      <c r="U2505" s="820"/>
      <c r="V2505" s="820"/>
      <c r="W2505" s="820"/>
      <c r="X2505" s="820"/>
      <c r="Y2505" s="820"/>
      <c r="Z2505" s="820"/>
    </row>
    <row r="2506" spans="7:26">
      <c r="G2506" s="826"/>
      <c r="H2506" s="820"/>
      <c r="J2506" s="820"/>
      <c r="K2506" s="820"/>
      <c r="L2506" s="820"/>
      <c r="M2506" s="820"/>
      <c r="N2506" s="820"/>
      <c r="O2506" s="820"/>
      <c r="P2506" s="820"/>
      <c r="Q2506" s="820"/>
      <c r="R2506" s="820"/>
      <c r="S2506" s="820"/>
      <c r="T2506" s="820"/>
      <c r="U2506" s="820"/>
      <c r="V2506" s="820"/>
      <c r="W2506" s="820"/>
      <c r="X2506" s="820"/>
      <c r="Y2506" s="820"/>
      <c r="Z2506" s="820"/>
    </row>
    <row r="2507" spans="7:26">
      <c r="G2507" s="826"/>
      <c r="H2507" s="820"/>
      <c r="J2507" s="820"/>
      <c r="K2507" s="820"/>
      <c r="L2507" s="820"/>
      <c r="M2507" s="820"/>
      <c r="N2507" s="820"/>
      <c r="O2507" s="820"/>
      <c r="P2507" s="820"/>
      <c r="Q2507" s="820"/>
      <c r="R2507" s="820"/>
      <c r="S2507" s="820"/>
      <c r="T2507" s="820"/>
      <c r="U2507" s="820"/>
      <c r="V2507" s="820"/>
      <c r="W2507" s="820"/>
      <c r="X2507" s="820"/>
      <c r="Y2507" s="820"/>
      <c r="Z2507" s="820"/>
    </row>
    <row r="2508" spans="7:26">
      <c r="G2508" s="826"/>
      <c r="H2508" s="820"/>
      <c r="J2508" s="820"/>
      <c r="K2508" s="820"/>
      <c r="L2508" s="820"/>
      <c r="M2508" s="820"/>
      <c r="N2508" s="820"/>
      <c r="O2508" s="820"/>
      <c r="P2508" s="820"/>
      <c r="Q2508" s="820"/>
      <c r="R2508" s="820"/>
      <c r="S2508" s="820"/>
      <c r="T2508" s="820"/>
      <c r="U2508" s="820"/>
      <c r="V2508" s="820"/>
      <c r="W2508" s="820"/>
      <c r="X2508" s="820"/>
      <c r="Y2508" s="820"/>
      <c r="Z2508" s="820"/>
    </row>
    <row r="2509" spans="7:26">
      <c r="G2509" s="826"/>
      <c r="H2509" s="820"/>
      <c r="J2509" s="820"/>
      <c r="K2509" s="820"/>
      <c r="L2509" s="820"/>
      <c r="M2509" s="820"/>
      <c r="N2509" s="820"/>
      <c r="O2509" s="820"/>
      <c r="P2509" s="820"/>
      <c r="Q2509" s="820"/>
      <c r="R2509" s="820"/>
      <c r="S2509" s="820"/>
      <c r="T2509" s="820"/>
      <c r="U2509" s="820"/>
      <c r="V2509" s="820"/>
      <c r="W2509" s="820"/>
      <c r="X2509" s="820"/>
      <c r="Y2509" s="820"/>
      <c r="Z2509" s="820"/>
    </row>
    <row r="2510" spans="7:26">
      <c r="G2510" s="826"/>
      <c r="H2510" s="820"/>
      <c r="J2510" s="820"/>
      <c r="K2510" s="820"/>
      <c r="L2510" s="820"/>
      <c r="M2510" s="820"/>
      <c r="N2510" s="820"/>
      <c r="O2510" s="820"/>
      <c r="P2510" s="820"/>
      <c r="Q2510" s="820"/>
      <c r="R2510" s="820"/>
      <c r="S2510" s="820"/>
      <c r="T2510" s="820"/>
      <c r="U2510" s="820"/>
      <c r="V2510" s="820"/>
      <c r="W2510" s="820"/>
      <c r="X2510" s="820"/>
      <c r="Y2510" s="820"/>
      <c r="Z2510" s="820"/>
    </row>
    <row r="2511" spans="7:26">
      <c r="G2511" s="826"/>
      <c r="H2511" s="820"/>
      <c r="J2511" s="820"/>
      <c r="K2511" s="820"/>
      <c r="L2511" s="820"/>
      <c r="M2511" s="820"/>
      <c r="N2511" s="820"/>
      <c r="O2511" s="820"/>
      <c r="P2511" s="820"/>
      <c r="Q2511" s="820"/>
      <c r="R2511" s="820"/>
      <c r="S2511" s="820"/>
      <c r="T2511" s="820"/>
      <c r="U2511" s="820"/>
      <c r="V2511" s="820"/>
      <c r="W2511" s="820"/>
      <c r="X2511" s="820"/>
      <c r="Y2511" s="820"/>
      <c r="Z2511" s="820"/>
    </row>
    <row r="2512" spans="7:26">
      <c r="G2512" s="826"/>
      <c r="H2512" s="820"/>
      <c r="J2512" s="820"/>
      <c r="K2512" s="820"/>
      <c r="L2512" s="820"/>
      <c r="M2512" s="820"/>
      <c r="N2512" s="820"/>
      <c r="O2512" s="820"/>
      <c r="P2512" s="820"/>
      <c r="Q2512" s="820"/>
      <c r="R2512" s="820"/>
      <c r="S2512" s="820"/>
      <c r="T2512" s="820"/>
      <c r="U2512" s="820"/>
      <c r="V2512" s="820"/>
      <c r="W2512" s="820"/>
      <c r="X2512" s="820"/>
      <c r="Y2512" s="820"/>
      <c r="Z2512" s="820"/>
    </row>
    <row r="2513" spans="7:26">
      <c r="G2513" s="826"/>
      <c r="H2513" s="820"/>
      <c r="J2513" s="820"/>
      <c r="K2513" s="820"/>
      <c r="L2513" s="820"/>
      <c r="M2513" s="820"/>
      <c r="N2513" s="820"/>
      <c r="O2513" s="820"/>
      <c r="P2513" s="820"/>
      <c r="Q2513" s="820"/>
      <c r="R2513" s="820"/>
      <c r="S2513" s="820"/>
      <c r="T2513" s="820"/>
      <c r="U2513" s="820"/>
      <c r="V2513" s="820"/>
      <c r="W2513" s="820"/>
      <c r="X2513" s="820"/>
      <c r="Y2513" s="820"/>
      <c r="Z2513" s="820"/>
    </row>
    <row r="2514" spans="7:26">
      <c r="G2514" s="826"/>
      <c r="H2514" s="820"/>
      <c r="J2514" s="820"/>
      <c r="K2514" s="820"/>
      <c r="L2514" s="820"/>
      <c r="M2514" s="820"/>
      <c r="N2514" s="820"/>
      <c r="O2514" s="820"/>
      <c r="P2514" s="820"/>
      <c r="Q2514" s="820"/>
      <c r="R2514" s="820"/>
      <c r="S2514" s="820"/>
      <c r="T2514" s="820"/>
      <c r="U2514" s="820"/>
      <c r="V2514" s="820"/>
      <c r="W2514" s="820"/>
      <c r="X2514" s="820"/>
      <c r="Y2514" s="820"/>
      <c r="Z2514" s="820"/>
    </row>
    <row r="2515" spans="7:26">
      <c r="G2515" s="826"/>
      <c r="H2515" s="820"/>
      <c r="J2515" s="820"/>
      <c r="K2515" s="820"/>
      <c r="L2515" s="820"/>
      <c r="M2515" s="820"/>
      <c r="N2515" s="820"/>
      <c r="O2515" s="820"/>
      <c r="P2515" s="820"/>
      <c r="Q2515" s="820"/>
      <c r="R2515" s="820"/>
      <c r="S2515" s="820"/>
      <c r="T2515" s="820"/>
      <c r="U2515" s="820"/>
      <c r="V2515" s="820"/>
      <c r="W2515" s="820"/>
      <c r="X2515" s="820"/>
      <c r="Y2515" s="820"/>
      <c r="Z2515" s="820"/>
    </row>
    <row r="2516" spans="7:26">
      <c r="G2516" s="826"/>
      <c r="H2516" s="820"/>
      <c r="J2516" s="820"/>
      <c r="K2516" s="820"/>
      <c r="L2516" s="820"/>
      <c r="M2516" s="820"/>
      <c r="N2516" s="820"/>
      <c r="O2516" s="820"/>
      <c r="P2516" s="820"/>
      <c r="Q2516" s="820"/>
      <c r="R2516" s="820"/>
      <c r="S2516" s="820"/>
      <c r="T2516" s="820"/>
      <c r="U2516" s="820"/>
      <c r="V2516" s="820"/>
      <c r="W2516" s="820"/>
      <c r="X2516" s="820"/>
      <c r="Y2516" s="820"/>
      <c r="Z2516" s="820"/>
    </row>
    <row r="2517" spans="7:26">
      <c r="G2517" s="826"/>
      <c r="H2517" s="820"/>
      <c r="J2517" s="820"/>
      <c r="K2517" s="820"/>
      <c r="L2517" s="820"/>
      <c r="M2517" s="820"/>
      <c r="N2517" s="820"/>
      <c r="O2517" s="820"/>
      <c r="P2517" s="820"/>
      <c r="Q2517" s="820"/>
      <c r="R2517" s="820"/>
      <c r="S2517" s="820"/>
      <c r="T2517" s="820"/>
      <c r="U2517" s="820"/>
      <c r="V2517" s="820"/>
      <c r="W2517" s="820"/>
      <c r="X2517" s="820"/>
      <c r="Y2517" s="820"/>
      <c r="Z2517" s="820"/>
    </row>
    <row r="2518" spans="7:26">
      <c r="G2518" s="826"/>
      <c r="H2518" s="820"/>
      <c r="J2518" s="820"/>
      <c r="K2518" s="820"/>
      <c r="L2518" s="820"/>
      <c r="M2518" s="820"/>
      <c r="N2518" s="820"/>
      <c r="O2518" s="820"/>
      <c r="P2518" s="820"/>
      <c r="Q2518" s="820"/>
      <c r="R2518" s="820"/>
      <c r="S2518" s="820"/>
      <c r="T2518" s="820"/>
      <c r="U2518" s="820"/>
      <c r="V2518" s="820"/>
      <c r="W2518" s="820"/>
      <c r="X2518" s="820"/>
      <c r="Y2518" s="820"/>
      <c r="Z2518" s="820"/>
    </row>
    <row r="2519" spans="7:26">
      <c r="G2519" s="826"/>
      <c r="H2519" s="820"/>
      <c r="J2519" s="820"/>
      <c r="K2519" s="820"/>
      <c r="L2519" s="820"/>
      <c r="M2519" s="820"/>
      <c r="N2519" s="820"/>
      <c r="O2519" s="820"/>
      <c r="P2519" s="820"/>
      <c r="Q2519" s="820"/>
      <c r="R2519" s="820"/>
      <c r="S2519" s="820"/>
      <c r="T2519" s="820"/>
      <c r="U2519" s="820"/>
      <c r="V2519" s="820"/>
      <c r="W2519" s="820"/>
      <c r="X2519" s="820"/>
      <c r="Y2519" s="820"/>
      <c r="Z2519" s="820"/>
    </row>
    <row r="2520" spans="7:26">
      <c r="G2520" s="826"/>
      <c r="H2520" s="820"/>
      <c r="J2520" s="820"/>
      <c r="K2520" s="820"/>
      <c r="L2520" s="820"/>
      <c r="M2520" s="820"/>
      <c r="N2520" s="820"/>
      <c r="O2520" s="820"/>
      <c r="P2520" s="820"/>
      <c r="Q2520" s="820"/>
      <c r="R2520" s="820"/>
      <c r="S2520" s="820"/>
      <c r="T2520" s="820"/>
      <c r="U2520" s="820"/>
      <c r="V2520" s="820"/>
      <c r="W2520" s="820"/>
      <c r="X2520" s="820"/>
      <c r="Y2520" s="820"/>
      <c r="Z2520" s="820"/>
    </row>
    <row r="2521" spans="7:26">
      <c r="G2521" s="826"/>
      <c r="H2521" s="820"/>
      <c r="J2521" s="820"/>
      <c r="K2521" s="820"/>
      <c r="L2521" s="820"/>
      <c r="M2521" s="820"/>
      <c r="N2521" s="820"/>
      <c r="O2521" s="820"/>
      <c r="P2521" s="820"/>
      <c r="Q2521" s="820"/>
      <c r="R2521" s="820"/>
      <c r="S2521" s="820"/>
      <c r="T2521" s="820"/>
      <c r="U2521" s="820"/>
      <c r="V2521" s="820"/>
      <c r="W2521" s="820"/>
      <c r="X2521" s="820"/>
      <c r="Y2521" s="820"/>
      <c r="Z2521" s="820"/>
    </row>
    <row r="2522" spans="7:26">
      <c r="G2522" s="826"/>
      <c r="H2522" s="820"/>
      <c r="J2522" s="820"/>
      <c r="K2522" s="820"/>
      <c r="L2522" s="820"/>
      <c r="M2522" s="820"/>
      <c r="N2522" s="820"/>
      <c r="O2522" s="820"/>
      <c r="P2522" s="820"/>
      <c r="Q2522" s="820"/>
      <c r="R2522" s="820"/>
      <c r="S2522" s="820"/>
      <c r="T2522" s="820"/>
      <c r="U2522" s="820"/>
      <c r="V2522" s="820"/>
      <c r="W2522" s="820"/>
      <c r="X2522" s="820"/>
      <c r="Y2522" s="820"/>
      <c r="Z2522" s="820"/>
    </row>
    <row r="2523" spans="7:26">
      <c r="G2523" s="826"/>
      <c r="H2523" s="820"/>
      <c r="J2523" s="820"/>
      <c r="K2523" s="820"/>
      <c r="L2523" s="820"/>
      <c r="M2523" s="820"/>
      <c r="N2523" s="820"/>
      <c r="O2523" s="820"/>
      <c r="P2523" s="820"/>
      <c r="Q2523" s="820"/>
      <c r="R2523" s="820"/>
      <c r="S2523" s="820"/>
      <c r="T2523" s="820"/>
      <c r="U2523" s="820"/>
      <c r="V2523" s="820"/>
      <c r="W2523" s="820"/>
      <c r="X2523" s="820"/>
      <c r="Y2523" s="820"/>
      <c r="Z2523" s="820"/>
    </row>
    <row r="2524" spans="7:26">
      <c r="G2524" s="826"/>
      <c r="H2524" s="820"/>
      <c r="J2524" s="820"/>
      <c r="K2524" s="820"/>
      <c r="L2524" s="820"/>
      <c r="M2524" s="820"/>
      <c r="N2524" s="820"/>
      <c r="O2524" s="820"/>
      <c r="P2524" s="820"/>
      <c r="Q2524" s="820"/>
      <c r="R2524" s="820"/>
      <c r="S2524" s="820"/>
      <c r="T2524" s="820"/>
      <c r="U2524" s="820"/>
      <c r="V2524" s="820"/>
      <c r="W2524" s="820"/>
      <c r="X2524" s="820"/>
      <c r="Y2524" s="820"/>
      <c r="Z2524" s="820"/>
    </row>
    <row r="2525" spans="7:26">
      <c r="G2525" s="826"/>
      <c r="H2525" s="820"/>
      <c r="J2525" s="820"/>
      <c r="K2525" s="820"/>
      <c r="L2525" s="820"/>
      <c r="M2525" s="820"/>
      <c r="N2525" s="820"/>
      <c r="O2525" s="820"/>
      <c r="P2525" s="820"/>
      <c r="Q2525" s="820"/>
      <c r="R2525" s="820"/>
      <c r="S2525" s="820"/>
      <c r="T2525" s="820"/>
      <c r="U2525" s="820"/>
      <c r="V2525" s="820"/>
      <c r="W2525" s="820"/>
      <c r="X2525" s="820"/>
      <c r="Y2525" s="820"/>
      <c r="Z2525" s="820"/>
    </row>
    <row r="2526" spans="7:26">
      <c r="G2526" s="826"/>
      <c r="H2526" s="820"/>
      <c r="J2526" s="820"/>
      <c r="K2526" s="820"/>
      <c r="L2526" s="820"/>
      <c r="M2526" s="820"/>
      <c r="N2526" s="820"/>
      <c r="O2526" s="820"/>
      <c r="P2526" s="820"/>
      <c r="Q2526" s="820"/>
      <c r="R2526" s="820"/>
      <c r="S2526" s="820"/>
      <c r="T2526" s="820"/>
      <c r="U2526" s="820"/>
      <c r="V2526" s="820"/>
      <c r="W2526" s="820"/>
      <c r="X2526" s="820"/>
      <c r="Y2526" s="820"/>
      <c r="Z2526" s="820"/>
    </row>
    <row r="2527" spans="7:26">
      <c r="G2527" s="826"/>
      <c r="H2527" s="820"/>
      <c r="J2527" s="820"/>
      <c r="K2527" s="820"/>
      <c r="L2527" s="820"/>
      <c r="M2527" s="820"/>
      <c r="N2527" s="820"/>
      <c r="O2527" s="820"/>
      <c r="P2527" s="820"/>
      <c r="Q2527" s="820"/>
      <c r="R2527" s="820"/>
      <c r="S2527" s="820"/>
      <c r="T2527" s="820"/>
      <c r="U2527" s="820"/>
      <c r="V2527" s="820"/>
      <c r="W2527" s="820"/>
      <c r="X2527" s="820"/>
      <c r="Y2527" s="820"/>
      <c r="Z2527" s="820"/>
    </row>
    <row r="2528" spans="7:26">
      <c r="G2528" s="826"/>
      <c r="H2528" s="820"/>
      <c r="J2528" s="820"/>
      <c r="K2528" s="820"/>
      <c r="L2528" s="820"/>
      <c r="M2528" s="820"/>
      <c r="N2528" s="820"/>
      <c r="O2528" s="820"/>
      <c r="P2528" s="820"/>
      <c r="Q2528" s="820"/>
      <c r="R2528" s="820"/>
      <c r="S2528" s="820"/>
      <c r="T2528" s="820"/>
      <c r="U2528" s="820"/>
      <c r="V2528" s="820"/>
      <c r="W2528" s="820"/>
      <c r="X2528" s="820"/>
      <c r="Y2528" s="820"/>
      <c r="Z2528" s="820"/>
    </row>
    <row r="2529" spans="7:26">
      <c r="G2529" s="826"/>
      <c r="H2529" s="820"/>
      <c r="J2529" s="820"/>
      <c r="K2529" s="820"/>
      <c r="L2529" s="820"/>
      <c r="M2529" s="820"/>
      <c r="N2529" s="820"/>
      <c r="O2529" s="820"/>
      <c r="P2529" s="820"/>
      <c r="Q2529" s="820"/>
      <c r="R2529" s="820"/>
      <c r="S2529" s="820"/>
      <c r="T2529" s="820"/>
      <c r="U2529" s="820"/>
      <c r="V2529" s="820"/>
      <c r="W2529" s="820"/>
      <c r="X2529" s="820"/>
      <c r="Y2529" s="820"/>
      <c r="Z2529" s="820"/>
    </row>
    <row r="2530" spans="7:26">
      <c r="G2530" s="826"/>
      <c r="H2530" s="820"/>
      <c r="J2530" s="820"/>
      <c r="K2530" s="820"/>
      <c r="L2530" s="820"/>
      <c r="M2530" s="820"/>
      <c r="N2530" s="820"/>
      <c r="O2530" s="820"/>
      <c r="P2530" s="820"/>
      <c r="Q2530" s="820"/>
      <c r="R2530" s="820"/>
      <c r="S2530" s="820"/>
      <c r="T2530" s="820"/>
      <c r="U2530" s="820"/>
      <c r="V2530" s="820"/>
      <c r="W2530" s="820"/>
      <c r="X2530" s="820"/>
      <c r="Y2530" s="820"/>
      <c r="Z2530" s="820"/>
    </row>
    <row r="2531" spans="7:26">
      <c r="G2531" s="826"/>
      <c r="H2531" s="820"/>
      <c r="J2531" s="820"/>
      <c r="K2531" s="820"/>
      <c r="L2531" s="820"/>
      <c r="M2531" s="820"/>
      <c r="N2531" s="820"/>
      <c r="O2531" s="820"/>
      <c r="P2531" s="820"/>
      <c r="Q2531" s="820"/>
      <c r="R2531" s="820"/>
      <c r="S2531" s="820"/>
      <c r="T2531" s="820"/>
      <c r="U2531" s="820"/>
      <c r="V2531" s="820"/>
      <c r="W2531" s="820"/>
      <c r="X2531" s="820"/>
      <c r="Y2531" s="820"/>
      <c r="Z2531" s="820"/>
    </row>
    <row r="2532" spans="7:26">
      <c r="G2532" s="826"/>
      <c r="H2532" s="820"/>
      <c r="J2532" s="820"/>
      <c r="K2532" s="820"/>
      <c r="L2532" s="820"/>
      <c r="M2532" s="820"/>
      <c r="N2532" s="820"/>
      <c r="O2532" s="820"/>
      <c r="P2532" s="820"/>
      <c r="Q2532" s="820"/>
      <c r="R2532" s="820"/>
      <c r="S2532" s="820"/>
      <c r="T2532" s="820"/>
      <c r="U2532" s="820"/>
      <c r="V2532" s="820"/>
      <c r="W2532" s="820"/>
      <c r="X2532" s="820"/>
      <c r="Y2532" s="820"/>
      <c r="Z2532" s="820"/>
    </row>
    <row r="2533" spans="7:26">
      <c r="G2533" s="826"/>
      <c r="H2533" s="820"/>
      <c r="J2533" s="820"/>
      <c r="K2533" s="820"/>
      <c r="L2533" s="820"/>
      <c r="M2533" s="820"/>
      <c r="N2533" s="820"/>
      <c r="O2533" s="820"/>
      <c r="P2533" s="820"/>
      <c r="Q2533" s="820"/>
      <c r="R2533" s="820"/>
      <c r="S2533" s="820"/>
      <c r="T2533" s="820"/>
      <c r="U2533" s="820"/>
      <c r="V2533" s="820"/>
      <c r="W2533" s="820"/>
      <c r="X2533" s="820"/>
      <c r="Y2533" s="820"/>
      <c r="Z2533" s="820"/>
    </row>
    <row r="2534" spans="7:26">
      <c r="G2534" s="826"/>
      <c r="H2534" s="820"/>
      <c r="J2534" s="820"/>
      <c r="K2534" s="820"/>
      <c r="L2534" s="820"/>
      <c r="M2534" s="820"/>
      <c r="N2534" s="820"/>
      <c r="O2534" s="820"/>
      <c r="P2534" s="820"/>
      <c r="Q2534" s="820"/>
      <c r="R2534" s="820"/>
      <c r="S2534" s="820"/>
      <c r="T2534" s="820"/>
      <c r="U2534" s="820"/>
      <c r="V2534" s="820"/>
      <c r="W2534" s="820"/>
      <c r="X2534" s="820"/>
      <c r="Y2534" s="820"/>
      <c r="Z2534" s="820"/>
    </row>
    <row r="2535" spans="7:26">
      <c r="G2535" s="826"/>
      <c r="H2535" s="820"/>
      <c r="J2535" s="820"/>
      <c r="K2535" s="820"/>
      <c r="L2535" s="820"/>
      <c r="M2535" s="820"/>
      <c r="N2535" s="820"/>
      <c r="O2535" s="820"/>
      <c r="P2535" s="820"/>
      <c r="Q2535" s="820"/>
      <c r="R2535" s="820"/>
      <c r="S2535" s="820"/>
      <c r="T2535" s="820"/>
      <c r="U2535" s="820"/>
      <c r="V2535" s="820"/>
      <c r="W2535" s="820"/>
      <c r="X2535" s="820"/>
      <c r="Y2535" s="820"/>
      <c r="Z2535" s="820"/>
    </row>
    <row r="2536" spans="7:26">
      <c r="G2536" s="826"/>
      <c r="H2536" s="820"/>
      <c r="J2536" s="820"/>
      <c r="K2536" s="820"/>
      <c r="L2536" s="820"/>
      <c r="M2536" s="820"/>
      <c r="N2536" s="820"/>
      <c r="O2536" s="820"/>
      <c r="P2536" s="820"/>
      <c r="Q2536" s="820"/>
      <c r="R2536" s="820"/>
      <c r="S2536" s="820"/>
      <c r="T2536" s="820"/>
      <c r="U2536" s="820"/>
      <c r="V2536" s="820"/>
      <c r="W2536" s="820"/>
      <c r="X2536" s="820"/>
      <c r="Y2536" s="820"/>
      <c r="Z2536" s="820"/>
    </row>
    <row r="2537" spans="7:26">
      <c r="G2537" s="826"/>
      <c r="H2537" s="820"/>
      <c r="J2537" s="820"/>
      <c r="K2537" s="820"/>
      <c r="L2537" s="820"/>
      <c r="M2537" s="820"/>
      <c r="N2537" s="820"/>
      <c r="O2537" s="820"/>
      <c r="P2537" s="820"/>
      <c r="Q2537" s="820"/>
      <c r="R2537" s="820"/>
      <c r="S2537" s="820"/>
      <c r="T2537" s="820"/>
      <c r="U2537" s="820"/>
      <c r="V2537" s="820"/>
      <c r="W2537" s="820"/>
      <c r="X2537" s="820"/>
      <c r="Y2537" s="820"/>
      <c r="Z2537" s="820"/>
    </row>
    <row r="2538" spans="7:26">
      <c r="G2538" s="826"/>
      <c r="H2538" s="820"/>
      <c r="J2538" s="820"/>
      <c r="K2538" s="820"/>
      <c r="L2538" s="820"/>
      <c r="M2538" s="820"/>
      <c r="N2538" s="820"/>
      <c r="O2538" s="820"/>
      <c r="P2538" s="820"/>
      <c r="Q2538" s="820"/>
      <c r="R2538" s="820"/>
      <c r="S2538" s="820"/>
      <c r="T2538" s="820"/>
      <c r="U2538" s="820"/>
      <c r="V2538" s="820"/>
      <c r="W2538" s="820"/>
      <c r="X2538" s="820"/>
      <c r="Y2538" s="820"/>
      <c r="Z2538" s="820"/>
    </row>
    <row r="2539" spans="7:26">
      <c r="G2539" s="826"/>
      <c r="H2539" s="820"/>
      <c r="J2539" s="820"/>
      <c r="K2539" s="820"/>
      <c r="L2539" s="820"/>
      <c r="M2539" s="820"/>
      <c r="N2539" s="820"/>
      <c r="O2539" s="820"/>
      <c r="P2539" s="820"/>
      <c r="Q2539" s="820"/>
      <c r="R2539" s="820"/>
      <c r="S2539" s="820"/>
      <c r="T2539" s="820"/>
      <c r="U2539" s="820"/>
      <c r="V2539" s="820"/>
      <c r="W2539" s="820"/>
      <c r="X2539" s="820"/>
      <c r="Y2539" s="820"/>
      <c r="Z2539" s="820"/>
    </row>
    <row r="2540" spans="7:26">
      <c r="G2540" s="826"/>
      <c r="H2540" s="820"/>
      <c r="J2540" s="820"/>
      <c r="K2540" s="820"/>
      <c r="L2540" s="820"/>
      <c r="M2540" s="820"/>
      <c r="N2540" s="820"/>
      <c r="O2540" s="820"/>
      <c r="P2540" s="820"/>
      <c r="Q2540" s="820"/>
      <c r="R2540" s="820"/>
      <c r="S2540" s="820"/>
      <c r="T2540" s="820"/>
      <c r="U2540" s="820"/>
      <c r="V2540" s="820"/>
      <c r="W2540" s="820"/>
      <c r="X2540" s="820"/>
      <c r="Y2540" s="820"/>
      <c r="Z2540" s="820"/>
    </row>
    <row r="2541" spans="7:26">
      <c r="G2541" s="826"/>
      <c r="H2541" s="820"/>
      <c r="J2541" s="820"/>
      <c r="K2541" s="820"/>
      <c r="L2541" s="820"/>
      <c r="M2541" s="820"/>
      <c r="N2541" s="820"/>
      <c r="O2541" s="820"/>
      <c r="P2541" s="820"/>
      <c r="Q2541" s="820"/>
      <c r="R2541" s="820"/>
      <c r="S2541" s="820"/>
      <c r="T2541" s="820"/>
      <c r="U2541" s="820"/>
      <c r="V2541" s="820"/>
      <c r="W2541" s="820"/>
      <c r="X2541" s="820"/>
      <c r="Y2541" s="820"/>
      <c r="Z2541" s="820"/>
    </row>
    <row r="2542" spans="7:26">
      <c r="G2542" s="826"/>
      <c r="H2542" s="820"/>
      <c r="J2542" s="820"/>
      <c r="K2542" s="820"/>
      <c r="L2542" s="820"/>
      <c r="M2542" s="820"/>
      <c r="N2542" s="820"/>
      <c r="O2542" s="820"/>
      <c r="P2542" s="820"/>
      <c r="Q2542" s="820"/>
      <c r="R2542" s="820"/>
      <c r="S2542" s="820"/>
      <c r="T2542" s="820"/>
      <c r="U2542" s="820"/>
      <c r="V2542" s="820"/>
      <c r="W2542" s="820"/>
      <c r="X2542" s="820"/>
      <c r="Y2542" s="820"/>
      <c r="Z2542" s="820"/>
    </row>
    <row r="2543" spans="7:26">
      <c r="G2543" s="826"/>
      <c r="H2543" s="820"/>
      <c r="J2543" s="820"/>
      <c r="K2543" s="820"/>
      <c r="L2543" s="820"/>
      <c r="M2543" s="820"/>
      <c r="N2543" s="820"/>
      <c r="O2543" s="820"/>
      <c r="P2543" s="820"/>
      <c r="Q2543" s="820"/>
      <c r="R2543" s="820"/>
      <c r="S2543" s="820"/>
      <c r="T2543" s="820"/>
      <c r="U2543" s="820"/>
      <c r="V2543" s="820"/>
      <c r="W2543" s="820"/>
      <c r="X2543" s="820"/>
      <c r="Y2543" s="820"/>
      <c r="Z2543" s="820"/>
    </row>
    <row r="2544" spans="7:26">
      <c r="G2544" s="826"/>
      <c r="H2544" s="820"/>
      <c r="J2544" s="820"/>
      <c r="K2544" s="820"/>
      <c r="L2544" s="820"/>
      <c r="M2544" s="820"/>
      <c r="N2544" s="820"/>
      <c r="O2544" s="820"/>
      <c r="P2544" s="820"/>
      <c r="Q2544" s="820"/>
      <c r="R2544" s="820"/>
      <c r="S2544" s="820"/>
      <c r="T2544" s="820"/>
      <c r="U2544" s="820"/>
      <c r="V2544" s="820"/>
      <c r="W2544" s="820"/>
      <c r="X2544" s="820"/>
      <c r="Y2544" s="820"/>
      <c r="Z2544" s="820"/>
    </row>
    <row r="2545" spans="7:26">
      <c r="G2545" s="826"/>
      <c r="H2545" s="820"/>
      <c r="J2545" s="820"/>
      <c r="K2545" s="820"/>
      <c r="L2545" s="820"/>
      <c r="M2545" s="820"/>
      <c r="N2545" s="820"/>
      <c r="O2545" s="820"/>
      <c r="P2545" s="820"/>
      <c r="Q2545" s="820"/>
      <c r="R2545" s="820"/>
      <c r="S2545" s="820"/>
      <c r="T2545" s="820"/>
      <c r="U2545" s="820"/>
      <c r="V2545" s="820"/>
      <c r="W2545" s="820"/>
      <c r="X2545" s="820"/>
      <c r="Y2545" s="820"/>
      <c r="Z2545" s="820"/>
    </row>
    <row r="2546" spans="7:26">
      <c r="G2546" s="826"/>
      <c r="H2546" s="820"/>
      <c r="J2546" s="820"/>
      <c r="K2546" s="820"/>
      <c r="L2546" s="820"/>
      <c r="M2546" s="820"/>
      <c r="N2546" s="820"/>
      <c r="O2546" s="820"/>
      <c r="P2546" s="820"/>
      <c r="Q2546" s="820"/>
      <c r="R2546" s="820"/>
      <c r="S2546" s="820"/>
      <c r="T2546" s="820"/>
      <c r="U2546" s="820"/>
      <c r="V2546" s="820"/>
      <c r="W2546" s="820"/>
      <c r="X2546" s="820"/>
      <c r="Y2546" s="820"/>
      <c r="Z2546" s="820"/>
    </row>
    <row r="2547" spans="7:26">
      <c r="G2547" s="826"/>
      <c r="H2547" s="820"/>
      <c r="J2547" s="820"/>
      <c r="K2547" s="820"/>
      <c r="L2547" s="820"/>
      <c r="M2547" s="820"/>
      <c r="N2547" s="820"/>
      <c r="O2547" s="820"/>
      <c r="P2547" s="820"/>
      <c r="Q2547" s="820"/>
      <c r="R2547" s="820"/>
      <c r="S2547" s="820"/>
      <c r="T2547" s="820"/>
      <c r="U2547" s="820"/>
      <c r="V2547" s="820"/>
      <c r="W2547" s="820"/>
      <c r="X2547" s="820"/>
      <c r="Y2547" s="820"/>
      <c r="Z2547" s="820"/>
    </row>
    <row r="2548" spans="7:26">
      <c r="G2548" s="826"/>
      <c r="H2548" s="820"/>
      <c r="J2548" s="820"/>
      <c r="K2548" s="820"/>
      <c r="L2548" s="820"/>
      <c r="M2548" s="820"/>
      <c r="N2548" s="820"/>
      <c r="O2548" s="820"/>
      <c r="P2548" s="820"/>
      <c r="Q2548" s="820"/>
      <c r="R2548" s="820"/>
      <c r="S2548" s="820"/>
      <c r="T2548" s="820"/>
      <c r="U2548" s="820"/>
      <c r="V2548" s="820"/>
      <c r="W2548" s="820"/>
      <c r="X2548" s="820"/>
      <c r="Y2548" s="820"/>
      <c r="Z2548" s="820"/>
    </row>
    <row r="2549" spans="7:26">
      <c r="G2549" s="826"/>
      <c r="H2549" s="820"/>
      <c r="J2549" s="820"/>
      <c r="K2549" s="820"/>
      <c r="L2549" s="820"/>
      <c r="M2549" s="820"/>
      <c r="N2549" s="820"/>
      <c r="O2549" s="820"/>
      <c r="P2549" s="820"/>
      <c r="Q2549" s="820"/>
      <c r="R2549" s="820"/>
      <c r="S2549" s="820"/>
      <c r="T2549" s="820"/>
      <c r="U2549" s="820"/>
      <c r="V2549" s="820"/>
      <c r="W2549" s="820"/>
      <c r="X2549" s="820"/>
      <c r="Y2549" s="820"/>
      <c r="Z2549" s="820"/>
    </row>
    <row r="2550" spans="7:26">
      <c r="G2550" s="826"/>
      <c r="H2550" s="820"/>
      <c r="J2550" s="820"/>
      <c r="K2550" s="820"/>
      <c r="L2550" s="820"/>
      <c r="M2550" s="820"/>
      <c r="N2550" s="820"/>
      <c r="O2550" s="820"/>
      <c r="P2550" s="820"/>
      <c r="Q2550" s="820"/>
      <c r="R2550" s="820"/>
      <c r="S2550" s="820"/>
      <c r="T2550" s="820"/>
      <c r="U2550" s="820"/>
      <c r="V2550" s="820"/>
      <c r="W2550" s="820"/>
      <c r="X2550" s="820"/>
      <c r="Y2550" s="820"/>
      <c r="Z2550" s="820"/>
    </row>
    <row r="2551" spans="7:26">
      <c r="G2551" s="826"/>
      <c r="H2551" s="820"/>
      <c r="J2551" s="820"/>
      <c r="K2551" s="820"/>
      <c r="L2551" s="820"/>
      <c r="M2551" s="820"/>
      <c r="N2551" s="820"/>
      <c r="O2551" s="820"/>
      <c r="P2551" s="820"/>
      <c r="Q2551" s="820"/>
      <c r="R2551" s="820"/>
      <c r="S2551" s="820"/>
      <c r="T2551" s="820"/>
      <c r="U2551" s="820"/>
      <c r="V2551" s="820"/>
      <c r="W2551" s="820"/>
      <c r="X2551" s="820"/>
      <c r="Y2551" s="820"/>
      <c r="Z2551" s="820"/>
    </row>
    <row r="2552" spans="7:26">
      <c r="G2552" s="826"/>
      <c r="H2552" s="820"/>
      <c r="J2552" s="820"/>
      <c r="K2552" s="820"/>
      <c r="L2552" s="820"/>
      <c r="M2552" s="820"/>
      <c r="N2552" s="820"/>
      <c r="O2552" s="820"/>
      <c r="P2552" s="820"/>
      <c r="Q2552" s="820"/>
      <c r="R2552" s="820"/>
      <c r="S2552" s="820"/>
      <c r="T2552" s="820"/>
      <c r="U2552" s="820"/>
      <c r="V2552" s="820"/>
      <c r="W2552" s="820"/>
      <c r="X2552" s="820"/>
      <c r="Y2552" s="820"/>
      <c r="Z2552" s="820"/>
    </row>
    <row r="2553" spans="7:26">
      <c r="G2553" s="826"/>
      <c r="H2553" s="820"/>
      <c r="J2553" s="820"/>
      <c r="K2553" s="820"/>
      <c r="L2553" s="820"/>
      <c r="M2553" s="820"/>
      <c r="N2553" s="820"/>
      <c r="O2553" s="820"/>
      <c r="P2553" s="820"/>
      <c r="Q2553" s="820"/>
      <c r="R2553" s="820"/>
      <c r="S2553" s="820"/>
      <c r="T2553" s="820"/>
      <c r="U2553" s="820"/>
      <c r="V2553" s="820"/>
      <c r="W2553" s="820"/>
      <c r="X2553" s="820"/>
      <c r="Y2553" s="820"/>
      <c r="Z2553" s="820"/>
    </row>
    <row r="2554" spans="7:26">
      <c r="G2554" s="826"/>
      <c r="H2554" s="820"/>
      <c r="J2554" s="820"/>
      <c r="K2554" s="820"/>
      <c r="L2554" s="820"/>
      <c r="M2554" s="820"/>
      <c r="N2554" s="820"/>
      <c r="O2554" s="820"/>
      <c r="P2554" s="820"/>
      <c r="Q2554" s="820"/>
      <c r="R2554" s="820"/>
      <c r="S2554" s="820"/>
      <c r="T2554" s="820"/>
      <c r="U2554" s="820"/>
      <c r="V2554" s="820"/>
      <c r="W2554" s="820"/>
      <c r="X2554" s="820"/>
      <c r="Y2554" s="820"/>
      <c r="Z2554" s="820"/>
    </row>
    <row r="2555" spans="7:26">
      <c r="G2555" s="826"/>
      <c r="H2555" s="820"/>
      <c r="J2555" s="820"/>
      <c r="K2555" s="820"/>
      <c r="L2555" s="820"/>
      <c r="M2555" s="820"/>
      <c r="N2555" s="820"/>
      <c r="O2555" s="820"/>
      <c r="P2555" s="820"/>
      <c r="Q2555" s="820"/>
      <c r="R2555" s="820"/>
      <c r="S2555" s="820"/>
      <c r="T2555" s="820"/>
      <c r="U2555" s="820"/>
      <c r="V2555" s="820"/>
      <c r="W2555" s="820"/>
      <c r="X2555" s="820"/>
      <c r="Y2555" s="820"/>
      <c r="Z2555" s="820"/>
    </row>
    <row r="2556" spans="7:26">
      <c r="G2556" s="826"/>
      <c r="H2556" s="820"/>
      <c r="J2556" s="820"/>
      <c r="K2556" s="820"/>
      <c r="L2556" s="820"/>
      <c r="M2556" s="820"/>
      <c r="N2556" s="820"/>
      <c r="O2556" s="820"/>
      <c r="P2556" s="820"/>
      <c r="Q2556" s="820"/>
      <c r="R2556" s="820"/>
      <c r="S2556" s="820"/>
      <c r="T2556" s="820"/>
      <c r="U2556" s="820"/>
      <c r="V2556" s="820"/>
      <c r="W2556" s="820"/>
      <c r="X2556" s="820"/>
      <c r="Y2556" s="820"/>
      <c r="Z2556" s="820"/>
    </row>
    <row r="2557" spans="7:26">
      <c r="G2557" s="826"/>
      <c r="H2557" s="820"/>
      <c r="J2557" s="820"/>
      <c r="K2557" s="820"/>
      <c r="L2557" s="820"/>
      <c r="M2557" s="820"/>
      <c r="N2557" s="820"/>
      <c r="O2557" s="820"/>
      <c r="P2557" s="820"/>
      <c r="Q2557" s="820"/>
      <c r="R2557" s="820"/>
      <c r="S2557" s="820"/>
      <c r="T2557" s="820"/>
      <c r="U2557" s="820"/>
      <c r="V2557" s="820"/>
      <c r="W2557" s="820"/>
      <c r="X2557" s="820"/>
      <c r="Y2557" s="820"/>
      <c r="Z2557" s="820"/>
    </row>
    <row r="2558" spans="7:26">
      <c r="G2558" s="826"/>
      <c r="H2558" s="820"/>
      <c r="J2558" s="820"/>
      <c r="K2558" s="820"/>
      <c r="L2558" s="820"/>
      <c r="M2558" s="820"/>
      <c r="N2558" s="820"/>
      <c r="O2558" s="820"/>
      <c r="P2558" s="820"/>
      <c r="Q2558" s="820"/>
      <c r="R2558" s="820"/>
      <c r="S2558" s="820"/>
      <c r="T2558" s="820"/>
      <c r="U2558" s="820"/>
      <c r="V2558" s="820"/>
      <c r="W2558" s="820"/>
      <c r="X2558" s="820"/>
      <c r="Y2558" s="820"/>
      <c r="Z2558" s="820"/>
    </row>
    <row r="2559" spans="7:26">
      <c r="G2559" s="826"/>
      <c r="H2559" s="820"/>
      <c r="J2559" s="820"/>
      <c r="K2559" s="820"/>
      <c r="L2559" s="820"/>
      <c r="M2559" s="820"/>
      <c r="N2559" s="820"/>
      <c r="O2559" s="820"/>
      <c r="P2559" s="820"/>
      <c r="Q2559" s="820"/>
      <c r="R2559" s="820"/>
      <c r="S2559" s="820"/>
      <c r="T2559" s="820"/>
      <c r="U2559" s="820"/>
      <c r="V2559" s="820"/>
      <c r="W2559" s="820"/>
      <c r="X2559" s="820"/>
      <c r="Y2559" s="820"/>
      <c r="Z2559" s="820"/>
    </row>
    <row r="2560" spans="7:26">
      <c r="G2560" s="826"/>
      <c r="H2560" s="820"/>
      <c r="J2560" s="820"/>
      <c r="K2560" s="820"/>
      <c r="L2560" s="820"/>
      <c r="M2560" s="820"/>
      <c r="N2560" s="820"/>
      <c r="O2560" s="820"/>
      <c r="P2560" s="820"/>
      <c r="Q2560" s="820"/>
      <c r="R2560" s="820"/>
      <c r="S2560" s="820"/>
      <c r="T2560" s="820"/>
      <c r="U2560" s="820"/>
      <c r="V2560" s="820"/>
      <c r="W2560" s="820"/>
      <c r="X2560" s="820"/>
      <c r="Y2560" s="820"/>
      <c r="Z2560" s="820"/>
    </row>
    <row r="2561" spans="7:26">
      <c r="G2561" s="826"/>
      <c r="H2561" s="820"/>
      <c r="J2561" s="820"/>
      <c r="K2561" s="820"/>
      <c r="L2561" s="820"/>
      <c r="M2561" s="820"/>
      <c r="N2561" s="820"/>
      <c r="O2561" s="820"/>
      <c r="P2561" s="820"/>
      <c r="Q2561" s="820"/>
      <c r="R2561" s="820"/>
      <c r="S2561" s="820"/>
      <c r="T2561" s="820"/>
      <c r="U2561" s="820"/>
      <c r="V2561" s="820"/>
      <c r="W2561" s="820"/>
      <c r="X2561" s="820"/>
      <c r="Y2561" s="820"/>
      <c r="Z2561" s="820"/>
    </row>
    <row r="2562" spans="7:26">
      <c r="G2562" s="826"/>
      <c r="H2562" s="820"/>
      <c r="J2562" s="820"/>
      <c r="K2562" s="820"/>
      <c r="L2562" s="820"/>
      <c r="M2562" s="820"/>
      <c r="N2562" s="820"/>
      <c r="O2562" s="820"/>
      <c r="P2562" s="820"/>
      <c r="Q2562" s="820"/>
      <c r="R2562" s="820"/>
      <c r="S2562" s="820"/>
      <c r="T2562" s="820"/>
      <c r="U2562" s="820"/>
      <c r="V2562" s="820"/>
      <c r="W2562" s="820"/>
      <c r="X2562" s="820"/>
      <c r="Y2562" s="820"/>
      <c r="Z2562" s="820"/>
    </row>
    <row r="2563" spans="7:26">
      <c r="G2563" s="826"/>
      <c r="H2563" s="820"/>
      <c r="J2563" s="820"/>
      <c r="K2563" s="820"/>
      <c r="L2563" s="820"/>
      <c r="M2563" s="820"/>
      <c r="N2563" s="820"/>
      <c r="O2563" s="820"/>
      <c r="P2563" s="820"/>
      <c r="Q2563" s="820"/>
      <c r="R2563" s="820"/>
      <c r="S2563" s="820"/>
      <c r="T2563" s="820"/>
      <c r="U2563" s="820"/>
      <c r="V2563" s="820"/>
      <c r="W2563" s="820"/>
      <c r="X2563" s="820"/>
      <c r="Y2563" s="820"/>
      <c r="Z2563" s="820"/>
    </row>
    <row r="2564" spans="7:26">
      <c r="G2564" s="826"/>
      <c r="H2564" s="820"/>
      <c r="J2564" s="820"/>
      <c r="K2564" s="820"/>
      <c r="L2564" s="820"/>
      <c r="M2564" s="820"/>
      <c r="N2564" s="820"/>
      <c r="O2564" s="820"/>
      <c r="P2564" s="820"/>
      <c r="Q2564" s="820"/>
      <c r="R2564" s="820"/>
      <c r="S2564" s="820"/>
      <c r="T2564" s="820"/>
      <c r="U2564" s="820"/>
      <c r="V2564" s="820"/>
      <c r="W2564" s="820"/>
      <c r="X2564" s="820"/>
      <c r="Y2564" s="820"/>
      <c r="Z2564" s="820"/>
    </row>
    <row r="2565" spans="7:26">
      <c r="G2565" s="826"/>
      <c r="H2565" s="820"/>
      <c r="J2565" s="820"/>
      <c r="K2565" s="820"/>
      <c r="L2565" s="820"/>
      <c r="M2565" s="820"/>
      <c r="N2565" s="820"/>
      <c r="O2565" s="820"/>
      <c r="P2565" s="820"/>
      <c r="Q2565" s="820"/>
      <c r="R2565" s="820"/>
      <c r="S2565" s="820"/>
      <c r="T2565" s="820"/>
      <c r="U2565" s="820"/>
      <c r="V2565" s="820"/>
      <c r="W2565" s="820"/>
      <c r="X2565" s="820"/>
      <c r="Y2565" s="820"/>
      <c r="Z2565" s="820"/>
    </row>
    <row r="2566" spans="7:26">
      <c r="G2566" s="826"/>
      <c r="H2566" s="820"/>
      <c r="J2566" s="820"/>
      <c r="K2566" s="820"/>
      <c r="L2566" s="820"/>
      <c r="M2566" s="820"/>
      <c r="N2566" s="820"/>
      <c r="O2566" s="820"/>
      <c r="P2566" s="820"/>
      <c r="Q2566" s="820"/>
      <c r="R2566" s="820"/>
      <c r="S2566" s="820"/>
      <c r="T2566" s="820"/>
      <c r="U2566" s="820"/>
      <c r="V2566" s="820"/>
      <c r="W2566" s="820"/>
      <c r="X2566" s="820"/>
      <c r="Y2566" s="820"/>
      <c r="Z2566" s="820"/>
    </row>
    <row r="2567" spans="7:26">
      <c r="G2567" s="826"/>
      <c r="H2567" s="820"/>
      <c r="J2567" s="820"/>
      <c r="K2567" s="820"/>
      <c r="L2567" s="820"/>
      <c r="M2567" s="820"/>
      <c r="N2567" s="820"/>
      <c r="O2567" s="820"/>
      <c r="P2567" s="820"/>
      <c r="Q2567" s="820"/>
      <c r="R2567" s="820"/>
      <c r="S2567" s="820"/>
      <c r="T2567" s="820"/>
      <c r="U2567" s="820"/>
      <c r="V2567" s="820"/>
      <c r="W2567" s="820"/>
      <c r="X2567" s="820"/>
      <c r="Y2567" s="820"/>
      <c r="Z2567" s="820"/>
    </row>
    <row r="2568" spans="7:26">
      <c r="G2568" s="826"/>
      <c r="H2568" s="820"/>
      <c r="J2568" s="820"/>
      <c r="K2568" s="820"/>
      <c r="L2568" s="820"/>
      <c r="M2568" s="820"/>
      <c r="N2568" s="820"/>
      <c r="O2568" s="820"/>
      <c r="P2568" s="820"/>
      <c r="Q2568" s="820"/>
      <c r="R2568" s="820"/>
      <c r="S2568" s="820"/>
      <c r="T2568" s="820"/>
      <c r="U2568" s="820"/>
      <c r="V2568" s="820"/>
      <c r="W2568" s="820"/>
      <c r="X2568" s="820"/>
      <c r="Y2568" s="820"/>
      <c r="Z2568" s="820"/>
    </row>
    <row r="2569" spans="7:26">
      <c r="G2569" s="826"/>
      <c r="H2569" s="820"/>
      <c r="J2569" s="820"/>
      <c r="K2569" s="820"/>
      <c r="L2569" s="820"/>
      <c r="M2569" s="820"/>
      <c r="N2569" s="820"/>
      <c r="O2569" s="820"/>
      <c r="P2569" s="820"/>
      <c r="Q2569" s="820"/>
      <c r="R2569" s="820"/>
      <c r="S2569" s="820"/>
      <c r="T2569" s="820"/>
      <c r="U2569" s="820"/>
      <c r="V2569" s="820"/>
      <c r="W2569" s="820"/>
      <c r="X2569" s="820"/>
      <c r="Y2569" s="820"/>
      <c r="Z2569" s="820"/>
    </row>
    <row r="2570" spans="7:26">
      <c r="G2570" s="826"/>
      <c r="H2570" s="820"/>
      <c r="J2570" s="820"/>
      <c r="K2570" s="820"/>
      <c r="L2570" s="820"/>
      <c r="M2570" s="820"/>
      <c r="N2570" s="820"/>
      <c r="O2570" s="820"/>
      <c r="P2570" s="820"/>
      <c r="Q2570" s="820"/>
      <c r="R2570" s="820"/>
      <c r="S2570" s="820"/>
      <c r="T2570" s="820"/>
      <c r="U2570" s="820"/>
      <c r="V2570" s="820"/>
      <c r="W2570" s="820"/>
      <c r="X2570" s="820"/>
      <c r="Y2570" s="820"/>
      <c r="Z2570" s="820"/>
    </row>
    <row r="2571" spans="7:26">
      <c r="G2571" s="826"/>
      <c r="H2571" s="820"/>
      <c r="J2571" s="820"/>
      <c r="K2571" s="820"/>
      <c r="L2571" s="820"/>
      <c r="M2571" s="820"/>
      <c r="N2571" s="820"/>
      <c r="O2571" s="820"/>
      <c r="P2571" s="820"/>
      <c r="Q2571" s="820"/>
      <c r="R2571" s="820"/>
      <c r="S2571" s="820"/>
      <c r="T2571" s="820"/>
      <c r="U2571" s="820"/>
      <c r="V2571" s="820"/>
      <c r="W2571" s="820"/>
      <c r="X2571" s="820"/>
      <c r="Y2571" s="820"/>
      <c r="Z2571" s="820"/>
    </row>
    <row r="2572" spans="7:26">
      <c r="G2572" s="826"/>
      <c r="H2572" s="820"/>
      <c r="J2572" s="820"/>
      <c r="K2572" s="820"/>
      <c r="L2572" s="820"/>
      <c r="M2572" s="820"/>
      <c r="N2572" s="820"/>
      <c r="O2572" s="820"/>
      <c r="P2572" s="820"/>
      <c r="Q2572" s="820"/>
      <c r="R2572" s="820"/>
      <c r="S2572" s="820"/>
      <c r="T2572" s="820"/>
      <c r="U2572" s="820"/>
      <c r="V2572" s="820"/>
      <c r="W2572" s="820"/>
      <c r="X2572" s="820"/>
      <c r="Y2572" s="820"/>
      <c r="Z2572" s="820"/>
    </row>
    <row r="2573" spans="7:26">
      <c r="G2573" s="826"/>
      <c r="H2573" s="820"/>
      <c r="J2573" s="820"/>
      <c r="K2573" s="820"/>
      <c r="L2573" s="820"/>
      <c r="M2573" s="820"/>
      <c r="N2573" s="820"/>
      <c r="O2573" s="820"/>
      <c r="P2573" s="820"/>
      <c r="Q2573" s="820"/>
      <c r="R2573" s="820"/>
      <c r="S2573" s="820"/>
      <c r="T2573" s="820"/>
      <c r="U2573" s="820"/>
      <c r="V2573" s="820"/>
      <c r="W2573" s="820"/>
      <c r="X2573" s="820"/>
      <c r="Y2573" s="820"/>
      <c r="Z2573" s="820"/>
    </row>
    <row r="2574" spans="7:26">
      <c r="G2574" s="826"/>
      <c r="H2574" s="820"/>
      <c r="J2574" s="820"/>
      <c r="K2574" s="820"/>
      <c r="L2574" s="820"/>
      <c r="M2574" s="820"/>
      <c r="N2574" s="820"/>
      <c r="O2574" s="820"/>
      <c r="P2574" s="820"/>
      <c r="Q2574" s="820"/>
      <c r="R2574" s="820"/>
      <c r="S2574" s="820"/>
      <c r="T2574" s="820"/>
      <c r="U2574" s="820"/>
      <c r="V2574" s="820"/>
      <c r="W2574" s="820"/>
      <c r="X2574" s="820"/>
      <c r="Y2574" s="820"/>
      <c r="Z2574" s="820"/>
    </row>
    <row r="2575" spans="7:26">
      <c r="G2575" s="826"/>
      <c r="H2575" s="820"/>
      <c r="J2575" s="820"/>
      <c r="K2575" s="820"/>
      <c r="L2575" s="820"/>
      <c r="M2575" s="820"/>
      <c r="N2575" s="820"/>
      <c r="O2575" s="820"/>
      <c r="P2575" s="820"/>
      <c r="Q2575" s="820"/>
      <c r="R2575" s="820"/>
      <c r="S2575" s="820"/>
      <c r="T2575" s="820"/>
      <c r="U2575" s="820"/>
      <c r="V2575" s="820"/>
      <c r="W2575" s="820"/>
      <c r="X2575" s="820"/>
      <c r="Y2575" s="820"/>
      <c r="Z2575" s="820"/>
    </row>
    <row r="2576" spans="7:26">
      <c r="G2576" s="826"/>
      <c r="H2576" s="820"/>
      <c r="J2576" s="820"/>
      <c r="K2576" s="820"/>
      <c r="L2576" s="820"/>
      <c r="M2576" s="820"/>
      <c r="N2576" s="820"/>
      <c r="O2576" s="820"/>
      <c r="P2576" s="820"/>
      <c r="Q2576" s="820"/>
      <c r="R2576" s="820"/>
      <c r="S2576" s="820"/>
      <c r="T2576" s="820"/>
      <c r="U2576" s="820"/>
      <c r="V2576" s="820"/>
      <c r="W2576" s="820"/>
      <c r="X2576" s="820"/>
      <c r="Y2576" s="820"/>
      <c r="Z2576" s="820"/>
    </row>
    <row r="2577" spans="7:26">
      <c r="G2577" s="826"/>
      <c r="H2577" s="820"/>
      <c r="J2577" s="820"/>
      <c r="K2577" s="820"/>
      <c r="L2577" s="820"/>
      <c r="M2577" s="820"/>
      <c r="N2577" s="820"/>
      <c r="O2577" s="820"/>
      <c r="P2577" s="820"/>
      <c r="Q2577" s="820"/>
      <c r="R2577" s="820"/>
      <c r="S2577" s="820"/>
      <c r="T2577" s="820"/>
      <c r="U2577" s="820"/>
      <c r="V2577" s="820"/>
      <c r="W2577" s="820"/>
      <c r="X2577" s="820"/>
      <c r="Y2577" s="820"/>
      <c r="Z2577" s="820"/>
    </row>
    <row r="2578" spans="7:26">
      <c r="G2578" s="826"/>
      <c r="H2578" s="820"/>
      <c r="J2578" s="820"/>
      <c r="K2578" s="820"/>
      <c r="L2578" s="820"/>
      <c r="M2578" s="820"/>
      <c r="N2578" s="820"/>
      <c r="O2578" s="820"/>
      <c r="P2578" s="820"/>
      <c r="Q2578" s="820"/>
      <c r="R2578" s="820"/>
      <c r="S2578" s="820"/>
      <c r="T2578" s="820"/>
      <c r="U2578" s="820"/>
      <c r="V2578" s="820"/>
      <c r="W2578" s="820"/>
      <c r="X2578" s="820"/>
      <c r="Y2578" s="820"/>
      <c r="Z2578" s="820"/>
    </row>
    <row r="2579" spans="7:26">
      <c r="G2579" s="826"/>
      <c r="H2579" s="820"/>
      <c r="J2579" s="820"/>
      <c r="K2579" s="820"/>
      <c r="L2579" s="820"/>
      <c r="M2579" s="820"/>
      <c r="N2579" s="820"/>
      <c r="O2579" s="820"/>
      <c r="P2579" s="820"/>
      <c r="Q2579" s="820"/>
      <c r="R2579" s="820"/>
      <c r="S2579" s="820"/>
      <c r="T2579" s="820"/>
      <c r="U2579" s="820"/>
      <c r="V2579" s="820"/>
      <c r="W2579" s="820"/>
      <c r="X2579" s="820"/>
      <c r="Y2579" s="820"/>
      <c r="Z2579" s="820"/>
    </row>
    <row r="2580" spans="7:26">
      <c r="G2580" s="826"/>
      <c r="H2580" s="820"/>
      <c r="J2580" s="820"/>
      <c r="K2580" s="820"/>
      <c r="L2580" s="820"/>
      <c r="M2580" s="820"/>
      <c r="N2580" s="820"/>
      <c r="O2580" s="820"/>
      <c r="P2580" s="820"/>
      <c r="Q2580" s="820"/>
      <c r="R2580" s="820"/>
      <c r="S2580" s="820"/>
      <c r="T2580" s="820"/>
      <c r="U2580" s="820"/>
      <c r="V2580" s="820"/>
      <c r="W2580" s="820"/>
      <c r="X2580" s="820"/>
      <c r="Y2580" s="820"/>
      <c r="Z2580" s="820"/>
    </row>
    <row r="2581" spans="7:26">
      <c r="G2581" s="826"/>
      <c r="H2581" s="820"/>
      <c r="J2581" s="820"/>
      <c r="K2581" s="820"/>
      <c r="L2581" s="820"/>
      <c r="M2581" s="820"/>
      <c r="N2581" s="820"/>
      <c r="O2581" s="820"/>
      <c r="P2581" s="820"/>
      <c r="Q2581" s="820"/>
      <c r="R2581" s="820"/>
      <c r="S2581" s="820"/>
      <c r="T2581" s="820"/>
      <c r="U2581" s="820"/>
      <c r="V2581" s="820"/>
      <c r="W2581" s="820"/>
      <c r="X2581" s="820"/>
      <c r="Y2581" s="820"/>
      <c r="Z2581" s="820"/>
    </row>
    <row r="2582" spans="7:26">
      <c r="G2582" s="826"/>
      <c r="H2582" s="820"/>
      <c r="J2582" s="820"/>
      <c r="K2582" s="820"/>
      <c r="L2582" s="820"/>
      <c r="M2582" s="820"/>
      <c r="N2582" s="820"/>
      <c r="O2582" s="820"/>
      <c r="P2582" s="820"/>
      <c r="Q2582" s="820"/>
      <c r="R2582" s="820"/>
      <c r="S2582" s="820"/>
      <c r="T2582" s="820"/>
      <c r="U2582" s="820"/>
      <c r="V2582" s="820"/>
      <c r="W2582" s="820"/>
      <c r="X2582" s="820"/>
      <c r="Y2582" s="820"/>
      <c r="Z2582" s="820"/>
    </row>
    <row r="2583" spans="7:26">
      <c r="G2583" s="826"/>
      <c r="H2583" s="820"/>
      <c r="J2583" s="820"/>
      <c r="K2583" s="820"/>
      <c r="L2583" s="820"/>
      <c r="M2583" s="820"/>
      <c r="N2583" s="820"/>
      <c r="O2583" s="820"/>
      <c r="P2583" s="820"/>
      <c r="Q2583" s="820"/>
      <c r="R2583" s="820"/>
      <c r="S2583" s="820"/>
      <c r="T2583" s="820"/>
      <c r="U2583" s="820"/>
      <c r="V2583" s="820"/>
      <c r="W2583" s="820"/>
      <c r="X2583" s="820"/>
      <c r="Y2583" s="820"/>
      <c r="Z2583" s="820"/>
    </row>
    <row r="2584" spans="7:26">
      <c r="G2584" s="826"/>
      <c r="H2584" s="820"/>
      <c r="J2584" s="820"/>
      <c r="K2584" s="820"/>
      <c r="L2584" s="820"/>
      <c r="M2584" s="820"/>
      <c r="N2584" s="820"/>
      <c r="O2584" s="820"/>
      <c r="P2584" s="820"/>
      <c r="Q2584" s="820"/>
      <c r="R2584" s="820"/>
      <c r="S2584" s="820"/>
      <c r="T2584" s="820"/>
      <c r="U2584" s="820"/>
      <c r="V2584" s="820"/>
      <c r="W2584" s="820"/>
      <c r="X2584" s="820"/>
      <c r="Y2584" s="820"/>
      <c r="Z2584" s="820"/>
    </row>
    <row r="2585" spans="7:26">
      <c r="G2585" s="826"/>
      <c r="H2585" s="820"/>
      <c r="J2585" s="820"/>
      <c r="K2585" s="820"/>
      <c r="L2585" s="820"/>
      <c r="M2585" s="820"/>
      <c r="N2585" s="820"/>
      <c r="O2585" s="820"/>
      <c r="P2585" s="820"/>
      <c r="Q2585" s="820"/>
      <c r="R2585" s="820"/>
      <c r="S2585" s="820"/>
      <c r="T2585" s="820"/>
      <c r="U2585" s="820"/>
      <c r="V2585" s="820"/>
      <c r="W2585" s="820"/>
      <c r="X2585" s="820"/>
      <c r="Y2585" s="820"/>
      <c r="Z2585" s="820"/>
    </row>
    <row r="2586" spans="7:26">
      <c r="G2586" s="826"/>
      <c r="H2586" s="820"/>
      <c r="J2586" s="820"/>
      <c r="K2586" s="820"/>
      <c r="L2586" s="820"/>
      <c r="M2586" s="820"/>
      <c r="N2586" s="820"/>
      <c r="O2586" s="820"/>
      <c r="P2586" s="820"/>
      <c r="Q2586" s="820"/>
      <c r="R2586" s="820"/>
      <c r="S2586" s="820"/>
      <c r="T2586" s="820"/>
      <c r="U2586" s="820"/>
      <c r="V2586" s="820"/>
      <c r="W2586" s="820"/>
      <c r="X2586" s="820"/>
      <c r="Y2586" s="820"/>
      <c r="Z2586" s="820"/>
    </row>
    <row r="2587" spans="7:26">
      <c r="G2587" s="826"/>
      <c r="H2587" s="820"/>
      <c r="J2587" s="820"/>
      <c r="K2587" s="820"/>
      <c r="L2587" s="820"/>
      <c r="M2587" s="820"/>
      <c r="N2587" s="820"/>
      <c r="O2587" s="820"/>
      <c r="P2587" s="820"/>
      <c r="Q2587" s="820"/>
      <c r="R2587" s="820"/>
      <c r="S2587" s="820"/>
      <c r="T2587" s="820"/>
      <c r="U2587" s="820"/>
      <c r="V2587" s="820"/>
      <c r="W2587" s="820"/>
      <c r="X2587" s="820"/>
      <c r="Y2587" s="820"/>
      <c r="Z2587" s="820"/>
    </row>
    <row r="2588" spans="7:26">
      <c r="G2588" s="826"/>
      <c r="H2588" s="820"/>
      <c r="J2588" s="820"/>
      <c r="K2588" s="820"/>
      <c r="L2588" s="820"/>
      <c r="M2588" s="820"/>
      <c r="N2588" s="820"/>
      <c r="O2588" s="820"/>
      <c r="P2588" s="820"/>
      <c r="Q2588" s="820"/>
      <c r="R2588" s="820"/>
      <c r="S2588" s="820"/>
      <c r="T2588" s="820"/>
      <c r="U2588" s="820"/>
      <c r="V2588" s="820"/>
      <c r="W2588" s="820"/>
      <c r="X2588" s="820"/>
      <c r="Y2588" s="820"/>
      <c r="Z2588" s="820"/>
    </row>
    <row r="2589" spans="7:26">
      <c r="G2589" s="826"/>
      <c r="H2589" s="820"/>
      <c r="J2589" s="820"/>
      <c r="K2589" s="820"/>
      <c r="L2589" s="820"/>
      <c r="M2589" s="820"/>
      <c r="N2589" s="820"/>
      <c r="O2589" s="820"/>
      <c r="P2589" s="820"/>
      <c r="Q2589" s="820"/>
      <c r="R2589" s="820"/>
      <c r="S2589" s="820"/>
      <c r="T2589" s="820"/>
      <c r="U2589" s="820"/>
      <c r="V2589" s="820"/>
      <c r="W2589" s="820"/>
      <c r="X2589" s="820"/>
      <c r="Y2589" s="820"/>
      <c r="Z2589" s="820"/>
    </row>
    <row r="2590" spans="7:26">
      <c r="G2590" s="826"/>
      <c r="H2590" s="820"/>
      <c r="J2590" s="820"/>
      <c r="K2590" s="820"/>
      <c r="L2590" s="820"/>
      <c r="M2590" s="820"/>
      <c r="N2590" s="820"/>
      <c r="O2590" s="820"/>
      <c r="P2590" s="820"/>
      <c r="Q2590" s="820"/>
      <c r="R2590" s="820"/>
      <c r="S2590" s="820"/>
      <c r="T2590" s="820"/>
      <c r="U2590" s="820"/>
      <c r="V2590" s="820"/>
      <c r="W2590" s="820"/>
      <c r="X2590" s="820"/>
      <c r="Y2590" s="820"/>
      <c r="Z2590" s="820"/>
    </row>
    <row r="2591" spans="7:26">
      <c r="G2591" s="826"/>
      <c r="H2591" s="820"/>
      <c r="J2591" s="820"/>
      <c r="K2591" s="820"/>
      <c r="L2591" s="820"/>
      <c r="M2591" s="820"/>
      <c r="N2591" s="820"/>
      <c r="O2591" s="820"/>
      <c r="P2591" s="820"/>
      <c r="Q2591" s="820"/>
      <c r="R2591" s="820"/>
      <c r="S2591" s="820"/>
      <c r="T2591" s="820"/>
      <c r="U2591" s="820"/>
      <c r="V2591" s="820"/>
      <c r="W2591" s="820"/>
      <c r="X2591" s="820"/>
      <c r="Y2591" s="820"/>
      <c r="Z2591" s="820"/>
    </row>
    <row r="2592" spans="7:26">
      <c r="G2592" s="826"/>
      <c r="H2592" s="820"/>
      <c r="J2592" s="820"/>
      <c r="K2592" s="820"/>
      <c r="L2592" s="820"/>
      <c r="M2592" s="820"/>
      <c r="N2592" s="820"/>
      <c r="O2592" s="820"/>
      <c r="P2592" s="820"/>
      <c r="Q2592" s="820"/>
      <c r="R2592" s="820"/>
      <c r="S2592" s="820"/>
      <c r="T2592" s="820"/>
      <c r="U2592" s="820"/>
      <c r="V2592" s="820"/>
      <c r="W2592" s="820"/>
      <c r="X2592" s="820"/>
      <c r="Y2592" s="820"/>
      <c r="Z2592" s="820"/>
    </row>
    <row r="2593" spans="7:26">
      <c r="G2593" s="826"/>
      <c r="H2593" s="820"/>
      <c r="J2593" s="820"/>
      <c r="K2593" s="820"/>
      <c r="L2593" s="820"/>
      <c r="M2593" s="820"/>
      <c r="N2593" s="820"/>
      <c r="O2593" s="820"/>
      <c r="P2593" s="820"/>
      <c r="Q2593" s="820"/>
      <c r="R2593" s="820"/>
      <c r="S2593" s="820"/>
      <c r="T2593" s="820"/>
      <c r="U2593" s="820"/>
      <c r="V2593" s="820"/>
      <c r="W2593" s="820"/>
      <c r="X2593" s="820"/>
      <c r="Y2593" s="820"/>
      <c r="Z2593" s="820"/>
    </row>
    <row r="2594" spans="7:26">
      <c r="G2594" s="826"/>
      <c r="H2594" s="820"/>
      <c r="J2594" s="820"/>
      <c r="K2594" s="820"/>
      <c r="L2594" s="820"/>
      <c r="M2594" s="820"/>
      <c r="N2594" s="820"/>
      <c r="O2594" s="820"/>
      <c r="P2594" s="820"/>
      <c r="Q2594" s="820"/>
      <c r="R2594" s="820"/>
      <c r="S2594" s="820"/>
      <c r="T2594" s="820"/>
      <c r="U2594" s="820"/>
      <c r="V2594" s="820"/>
      <c r="W2594" s="820"/>
      <c r="X2594" s="820"/>
      <c r="Y2594" s="820"/>
      <c r="Z2594" s="820"/>
    </row>
    <row r="2595" spans="7:26">
      <c r="G2595" s="826"/>
      <c r="H2595" s="820"/>
      <c r="J2595" s="820"/>
      <c r="K2595" s="820"/>
      <c r="L2595" s="820"/>
      <c r="M2595" s="820"/>
      <c r="N2595" s="820"/>
      <c r="O2595" s="820"/>
      <c r="P2595" s="820"/>
      <c r="Q2595" s="820"/>
      <c r="R2595" s="820"/>
      <c r="S2595" s="820"/>
      <c r="T2595" s="820"/>
      <c r="U2595" s="820"/>
      <c r="V2595" s="820"/>
      <c r="W2595" s="820"/>
      <c r="X2595" s="820"/>
      <c r="Y2595" s="820"/>
      <c r="Z2595" s="820"/>
    </row>
    <row r="2596" spans="7:26">
      <c r="G2596" s="826"/>
      <c r="H2596" s="820"/>
      <c r="J2596" s="820"/>
      <c r="K2596" s="820"/>
      <c r="L2596" s="820"/>
      <c r="M2596" s="820"/>
      <c r="N2596" s="820"/>
      <c r="O2596" s="820"/>
      <c r="P2596" s="820"/>
      <c r="Q2596" s="820"/>
      <c r="R2596" s="820"/>
      <c r="S2596" s="820"/>
      <c r="T2596" s="820"/>
      <c r="U2596" s="820"/>
      <c r="V2596" s="820"/>
      <c r="W2596" s="820"/>
      <c r="X2596" s="820"/>
      <c r="Y2596" s="820"/>
      <c r="Z2596" s="820"/>
    </row>
    <row r="2597" spans="7:26">
      <c r="G2597" s="826"/>
      <c r="H2597" s="820"/>
      <c r="J2597" s="820"/>
      <c r="K2597" s="820"/>
      <c r="L2597" s="820"/>
      <c r="M2597" s="820"/>
      <c r="N2597" s="820"/>
      <c r="O2597" s="820"/>
      <c r="P2597" s="820"/>
      <c r="Q2597" s="820"/>
      <c r="R2597" s="820"/>
      <c r="S2597" s="820"/>
      <c r="T2597" s="820"/>
      <c r="U2597" s="820"/>
      <c r="V2597" s="820"/>
      <c r="W2597" s="820"/>
      <c r="X2597" s="820"/>
      <c r="Y2597" s="820"/>
      <c r="Z2597" s="820"/>
    </row>
    <row r="2598" spans="7:26">
      <c r="G2598" s="826"/>
      <c r="H2598" s="820"/>
      <c r="J2598" s="820"/>
      <c r="K2598" s="820"/>
      <c r="L2598" s="820"/>
      <c r="M2598" s="820"/>
      <c r="N2598" s="820"/>
      <c r="O2598" s="820"/>
      <c r="P2598" s="820"/>
      <c r="Q2598" s="820"/>
      <c r="R2598" s="820"/>
      <c r="S2598" s="820"/>
      <c r="T2598" s="820"/>
      <c r="U2598" s="820"/>
      <c r="V2598" s="820"/>
      <c r="W2598" s="820"/>
      <c r="X2598" s="820"/>
      <c r="Y2598" s="820"/>
      <c r="Z2598" s="820"/>
    </row>
    <row r="2599" spans="7:26">
      <c r="G2599" s="826"/>
      <c r="H2599" s="820"/>
      <c r="J2599" s="820"/>
      <c r="K2599" s="820"/>
      <c r="L2599" s="820"/>
      <c r="M2599" s="820"/>
      <c r="N2599" s="820"/>
      <c r="O2599" s="820"/>
      <c r="P2599" s="820"/>
      <c r="Q2599" s="820"/>
      <c r="R2599" s="820"/>
      <c r="S2599" s="820"/>
      <c r="T2599" s="820"/>
      <c r="U2599" s="820"/>
      <c r="V2599" s="820"/>
      <c r="W2599" s="820"/>
      <c r="X2599" s="820"/>
      <c r="Y2599" s="820"/>
      <c r="Z2599" s="820"/>
    </row>
    <row r="2600" spans="7:26">
      <c r="G2600" s="826"/>
      <c r="H2600" s="820"/>
      <c r="J2600" s="820"/>
      <c r="K2600" s="820"/>
      <c r="L2600" s="820"/>
      <c r="M2600" s="820"/>
      <c r="N2600" s="820"/>
      <c r="O2600" s="820"/>
      <c r="P2600" s="820"/>
      <c r="Q2600" s="820"/>
      <c r="R2600" s="820"/>
      <c r="S2600" s="820"/>
      <c r="T2600" s="820"/>
      <c r="U2600" s="820"/>
      <c r="V2600" s="820"/>
      <c r="W2600" s="820"/>
      <c r="X2600" s="820"/>
      <c r="Y2600" s="820"/>
      <c r="Z2600" s="820"/>
    </row>
    <row r="2601" spans="7:26">
      <c r="G2601" s="826"/>
      <c r="H2601" s="820"/>
      <c r="J2601" s="820"/>
      <c r="K2601" s="820"/>
      <c r="L2601" s="820"/>
      <c r="M2601" s="820"/>
      <c r="N2601" s="820"/>
      <c r="O2601" s="820"/>
      <c r="P2601" s="820"/>
      <c r="Q2601" s="820"/>
      <c r="R2601" s="820"/>
      <c r="S2601" s="820"/>
      <c r="T2601" s="820"/>
      <c r="U2601" s="820"/>
      <c r="V2601" s="820"/>
      <c r="W2601" s="820"/>
      <c r="X2601" s="820"/>
      <c r="Y2601" s="820"/>
      <c r="Z2601" s="820"/>
    </row>
    <row r="2602" spans="7:26">
      <c r="G2602" s="826"/>
      <c r="H2602" s="820"/>
      <c r="J2602" s="820"/>
      <c r="K2602" s="820"/>
      <c r="L2602" s="820"/>
      <c r="M2602" s="820"/>
      <c r="N2602" s="820"/>
      <c r="O2602" s="820"/>
      <c r="P2602" s="820"/>
      <c r="Q2602" s="820"/>
      <c r="R2602" s="820"/>
      <c r="S2602" s="820"/>
      <c r="T2602" s="820"/>
      <c r="U2602" s="820"/>
      <c r="V2602" s="820"/>
      <c r="W2602" s="820"/>
      <c r="X2602" s="820"/>
      <c r="Y2602" s="820"/>
      <c r="Z2602" s="820"/>
    </row>
    <row r="2603" spans="7:26">
      <c r="G2603" s="826"/>
      <c r="H2603" s="820"/>
      <c r="J2603" s="820"/>
      <c r="K2603" s="820"/>
      <c r="L2603" s="820"/>
      <c r="M2603" s="820"/>
      <c r="N2603" s="820"/>
      <c r="O2603" s="820"/>
      <c r="P2603" s="820"/>
      <c r="Q2603" s="820"/>
      <c r="R2603" s="820"/>
      <c r="S2603" s="820"/>
      <c r="T2603" s="820"/>
      <c r="U2603" s="820"/>
      <c r="V2603" s="820"/>
      <c r="W2603" s="820"/>
      <c r="X2603" s="820"/>
      <c r="Y2603" s="820"/>
      <c r="Z2603" s="820"/>
    </row>
    <row r="2604" spans="7:26">
      <c r="G2604" s="826"/>
      <c r="H2604" s="820"/>
      <c r="J2604" s="820"/>
      <c r="K2604" s="820"/>
      <c r="L2604" s="820"/>
      <c r="M2604" s="820"/>
      <c r="N2604" s="820"/>
      <c r="O2604" s="820"/>
      <c r="P2604" s="820"/>
      <c r="Q2604" s="820"/>
      <c r="R2604" s="820"/>
      <c r="S2604" s="820"/>
      <c r="T2604" s="820"/>
      <c r="U2604" s="820"/>
      <c r="V2604" s="820"/>
      <c r="W2604" s="820"/>
      <c r="X2604" s="820"/>
      <c r="Y2604" s="820"/>
      <c r="Z2604" s="820"/>
    </row>
    <row r="2605" spans="7:26">
      <c r="G2605" s="826"/>
      <c r="H2605" s="820"/>
      <c r="J2605" s="820"/>
      <c r="K2605" s="820"/>
      <c r="L2605" s="820"/>
      <c r="M2605" s="820"/>
      <c r="N2605" s="820"/>
      <c r="O2605" s="820"/>
      <c r="P2605" s="820"/>
      <c r="Q2605" s="820"/>
      <c r="R2605" s="820"/>
      <c r="S2605" s="820"/>
      <c r="T2605" s="820"/>
      <c r="U2605" s="820"/>
      <c r="V2605" s="820"/>
      <c r="W2605" s="820"/>
      <c r="X2605" s="820"/>
      <c r="Y2605" s="820"/>
      <c r="Z2605" s="820"/>
    </row>
    <row r="2606" spans="7:26">
      <c r="G2606" s="826"/>
      <c r="H2606" s="820"/>
      <c r="J2606" s="820"/>
      <c r="K2606" s="820"/>
      <c r="L2606" s="820"/>
      <c r="M2606" s="820"/>
      <c r="N2606" s="820"/>
      <c r="O2606" s="820"/>
      <c r="P2606" s="820"/>
      <c r="Q2606" s="820"/>
      <c r="R2606" s="820"/>
      <c r="S2606" s="820"/>
      <c r="T2606" s="820"/>
      <c r="U2606" s="820"/>
      <c r="V2606" s="820"/>
      <c r="W2606" s="820"/>
      <c r="X2606" s="820"/>
      <c r="Y2606" s="820"/>
      <c r="Z2606" s="820"/>
    </row>
    <row r="2607" spans="7:26">
      <c r="G2607" s="826"/>
      <c r="H2607" s="820"/>
      <c r="J2607" s="820"/>
      <c r="K2607" s="820"/>
      <c r="L2607" s="820"/>
      <c r="M2607" s="820"/>
      <c r="N2607" s="820"/>
      <c r="O2607" s="820"/>
      <c r="P2607" s="820"/>
      <c r="Q2607" s="820"/>
      <c r="R2607" s="820"/>
      <c r="S2607" s="820"/>
      <c r="T2607" s="820"/>
      <c r="U2607" s="820"/>
      <c r="V2607" s="820"/>
      <c r="W2607" s="820"/>
      <c r="X2607" s="820"/>
      <c r="Y2607" s="820"/>
      <c r="Z2607" s="820"/>
    </row>
    <row r="2608" spans="7:26">
      <c r="G2608" s="826"/>
      <c r="H2608" s="820"/>
      <c r="J2608" s="820"/>
      <c r="K2608" s="820"/>
      <c r="L2608" s="820"/>
      <c r="M2608" s="820"/>
      <c r="N2608" s="820"/>
      <c r="O2608" s="820"/>
      <c r="P2608" s="820"/>
      <c r="Q2608" s="820"/>
      <c r="R2608" s="820"/>
      <c r="S2608" s="820"/>
      <c r="T2608" s="820"/>
      <c r="U2608" s="820"/>
      <c r="V2608" s="820"/>
      <c r="W2608" s="820"/>
      <c r="X2608" s="820"/>
      <c r="Y2608" s="820"/>
      <c r="Z2608" s="820"/>
    </row>
    <row r="2609" spans="7:26">
      <c r="G2609" s="826"/>
      <c r="H2609" s="820"/>
      <c r="J2609" s="820"/>
      <c r="K2609" s="820"/>
      <c r="L2609" s="820"/>
      <c r="M2609" s="820"/>
      <c r="N2609" s="820"/>
      <c r="O2609" s="820"/>
      <c r="P2609" s="820"/>
      <c r="Q2609" s="820"/>
      <c r="R2609" s="820"/>
      <c r="S2609" s="820"/>
      <c r="T2609" s="820"/>
      <c r="U2609" s="820"/>
      <c r="V2609" s="820"/>
      <c r="W2609" s="820"/>
      <c r="X2609" s="820"/>
      <c r="Y2609" s="820"/>
      <c r="Z2609" s="820"/>
    </row>
    <row r="2610" spans="7:26">
      <c r="G2610" s="826"/>
      <c r="H2610" s="820"/>
      <c r="J2610" s="820"/>
      <c r="K2610" s="820"/>
      <c r="L2610" s="820"/>
      <c r="M2610" s="820"/>
      <c r="N2610" s="820"/>
      <c r="O2610" s="820"/>
      <c r="P2610" s="820"/>
      <c r="Q2610" s="820"/>
      <c r="R2610" s="820"/>
      <c r="S2610" s="820"/>
      <c r="T2610" s="820"/>
      <c r="U2610" s="820"/>
      <c r="V2610" s="820"/>
      <c r="W2610" s="820"/>
      <c r="X2610" s="820"/>
      <c r="Y2610" s="820"/>
      <c r="Z2610" s="820"/>
    </row>
    <row r="2611" spans="7:26">
      <c r="G2611" s="826"/>
      <c r="H2611" s="820"/>
      <c r="J2611" s="820"/>
      <c r="K2611" s="820"/>
      <c r="L2611" s="820"/>
      <c r="M2611" s="820"/>
      <c r="N2611" s="820"/>
      <c r="O2611" s="820"/>
      <c r="P2611" s="820"/>
      <c r="Q2611" s="820"/>
      <c r="R2611" s="820"/>
      <c r="S2611" s="820"/>
      <c r="T2611" s="820"/>
      <c r="U2611" s="820"/>
      <c r="V2611" s="820"/>
      <c r="W2611" s="820"/>
      <c r="X2611" s="820"/>
      <c r="Y2611" s="820"/>
      <c r="Z2611" s="820"/>
    </row>
    <row r="2612" spans="7:26">
      <c r="G2612" s="826"/>
      <c r="H2612" s="820"/>
      <c r="J2612" s="820"/>
      <c r="K2612" s="820"/>
      <c r="L2612" s="820"/>
      <c r="M2612" s="820"/>
      <c r="N2612" s="820"/>
      <c r="O2612" s="820"/>
      <c r="P2612" s="820"/>
      <c r="Q2612" s="820"/>
      <c r="R2612" s="820"/>
      <c r="S2612" s="820"/>
      <c r="T2612" s="820"/>
      <c r="U2612" s="820"/>
      <c r="V2612" s="820"/>
      <c r="W2612" s="820"/>
      <c r="X2612" s="820"/>
      <c r="Y2612" s="820"/>
      <c r="Z2612" s="820"/>
    </row>
    <row r="2613" spans="7:26">
      <c r="G2613" s="826"/>
      <c r="H2613" s="820"/>
      <c r="J2613" s="820"/>
      <c r="K2613" s="820"/>
      <c r="L2613" s="820"/>
      <c r="M2613" s="820"/>
      <c r="N2613" s="820"/>
      <c r="O2613" s="820"/>
      <c r="P2613" s="820"/>
      <c r="Q2613" s="820"/>
      <c r="R2613" s="820"/>
      <c r="S2613" s="820"/>
      <c r="T2613" s="820"/>
      <c r="U2613" s="820"/>
      <c r="V2613" s="820"/>
      <c r="W2613" s="820"/>
      <c r="X2613" s="820"/>
      <c r="Y2613" s="820"/>
      <c r="Z2613" s="820"/>
    </row>
    <row r="2614" spans="7:26">
      <c r="G2614" s="826"/>
      <c r="H2614" s="820"/>
      <c r="J2614" s="820"/>
      <c r="K2614" s="820"/>
      <c r="L2614" s="820"/>
      <c r="M2614" s="820"/>
      <c r="N2614" s="820"/>
      <c r="O2614" s="820"/>
      <c r="P2614" s="820"/>
      <c r="Q2614" s="820"/>
      <c r="R2614" s="820"/>
      <c r="S2614" s="820"/>
      <c r="T2614" s="820"/>
      <c r="U2614" s="820"/>
      <c r="V2614" s="820"/>
      <c r="W2614" s="820"/>
      <c r="X2614" s="820"/>
      <c r="Y2614" s="820"/>
      <c r="Z2614" s="820"/>
    </row>
    <row r="2615" spans="7:26">
      <c r="G2615" s="826"/>
      <c r="H2615" s="820"/>
      <c r="J2615" s="820"/>
      <c r="K2615" s="820"/>
      <c r="L2615" s="820"/>
      <c r="M2615" s="820"/>
      <c r="N2615" s="820"/>
      <c r="O2615" s="820"/>
      <c r="P2615" s="820"/>
      <c r="Q2615" s="820"/>
      <c r="R2615" s="820"/>
      <c r="S2615" s="820"/>
      <c r="T2615" s="820"/>
      <c r="U2615" s="820"/>
      <c r="V2615" s="820"/>
      <c r="W2615" s="820"/>
      <c r="X2615" s="820"/>
      <c r="Y2615" s="820"/>
      <c r="Z2615" s="820"/>
    </row>
    <row r="2616" spans="7:26">
      <c r="G2616" s="826"/>
      <c r="H2616" s="820"/>
      <c r="J2616" s="820"/>
      <c r="K2616" s="820"/>
      <c r="L2616" s="820"/>
      <c r="M2616" s="820"/>
      <c r="N2616" s="820"/>
      <c r="O2616" s="820"/>
      <c r="P2616" s="820"/>
      <c r="Q2616" s="820"/>
      <c r="R2616" s="820"/>
      <c r="S2616" s="820"/>
      <c r="T2616" s="820"/>
      <c r="U2616" s="820"/>
      <c r="V2616" s="820"/>
      <c r="W2616" s="820"/>
      <c r="X2616" s="820"/>
      <c r="Y2616" s="820"/>
      <c r="Z2616" s="820"/>
    </row>
    <row r="2617" spans="7:26">
      <c r="G2617" s="826"/>
      <c r="H2617" s="820"/>
      <c r="J2617" s="820"/>
      <c r="K2617" s="820"/>
      <c r="L2617" s="820"/>
      <c r="M2617" s="820"/>
      <c r="N2617" s="820"/>
      <c r="O2617" s="820"/>
      <c r="P2617" s="820"/>
      <c r="Q2617" s="820"/>
      <c r="R2617" s="820"/>
      <c r="S2617" s="820"/>
      <c r="T2617" s="820"/>
      <c r="U2617" s="820"/>
      <c r="V2617" s="820"/>
      <c r="W2617" s="820"/>
      <c r="X2617" s="820"/>
      <c r="Y2617" s="820"/>
      <c r="Z2617" s="820"/>
    </row>
    <row r="2618" spans="7:26">
      <c r="G2618" s="826"/>
      <c r="H2618" s="820"/>
      <c r="J2618" s="820"/>
      <c r="K2618" s="820"/>
      <c r="L2618" s="820"/>
      <c r="M2618" s="820"/>
      <c r="N2618" s="820"/>
      <c r="O2618" s="820"/>
      <c r="P2618" s="820"/>
      <c r="Q2618" s="820"/>
      <c r="R2618" s="820"/>
      <c r="S2618" s="820"/>
      <c r="T2618" s="820"/>
      <c r="U2618" s="820"/>
      <c r="V2618" s="820"/>
      <c r="W2618" s="820"/>
      <c r="X2618" s="820"/>
      <c r="Y2618" s="820"/>
      <c r="Z2618" s="820"/>
    </row>
    <row r="2619" spans="7:26">
      <c r="G2619" s="826"/>
      <c r="H2619" s="820"/>
      <c r="J2619" s="820"/>
      <c r="K2619" s="820"/>
      <c r="L2619" s="820"/>
      <c r="M2619" s="820"/>
      <c r="N2619" s="820"/>
      <c r="O2619" s="820"/>
      <c r="P2619" s="820"/>
      <c r="Q2619" s="820"/>
      <c r="R2619" s="820"/>
      <c r="S2619" s="820"/>
      <c r="T2619" s="820"/>
      <c r="U2619" s="820"/>
      <c r="V2619" s="820"/>
      <c r="W2619" s="820"/>
      <c r="X2619" s="820"/>
      <c r="Y2619" s="820"/>
      <c r="Z2619" s="820"/>
    </row>
    <row r="2620" spans="7:26">
      <c r="G2620" s="826"/>
      <c r="H2620" s="820"/>
      <c r="J2620" s="820"/>
      <c r="K2620" s="820"/>
      <c r="L2620" s="820"/>
      <c r="M2620" s="820"/>
      <c r="N2620" s="820"/>
      <c r="O2620" s="820"/>
      <c r="P2620" s="820"/>
      <c r="Q2620" s="820"/>
      <c r="R2620" s="820"/>
      <c r="S2620" s="820"/>
      <c r="T2620" s="820"/>
      <c r="U2620" s="820"/>
      <c r="V2620" s="820"/>
      <c r="W2620" s="820"/>
      <c r="X2620" s="820"/>
      <c r="Y2620" s="820"/>
      <c r="Z2620" s="820"/>
    </row>
    <row r="2621" spans="7:26">
      <c r="G2621" s="826"/>
      <c r="H2621" s="820"/>
      <c r="J2621" s="820"/>
      <c r="K2621" s="820"/>
      <c r="L2621" s="820"/>
      <c r="M2621" s="820"/>
      <c r="N2621" s="820"/>
      <c r="O2621" s="820"/>
      <c r="P2621" s="820"/>
      <c r="Q2621" s="820"/>
      <c r="R2621" s="820"/>
      <c r="S2621" s="820"/>
      <c r="T2621" s="820"/>
      <c r="U2621" s="820"/>
      <c r="V2621" s="820"/>
      <c r="W2621" s="820"/>
      <c r="X2621" s="820"/>
      <c r="Y2621" s="820"/>
      <c r="Z2621" s="820"/>
    </row>
    <row r="2622" spans="7:26">
      <c r="G2622" s="826"/>
      <c r="H2622" s="820"/>
      <c r="J2622" s="820"/>
      <c r="K2622" s="820"/>
      <c r="L2622" s="820"/>
      <c r="M2622" s="820"/>
      <c r="N2622" s="820"/>
      <c r="O2622" s="820"/>
      <c r="P2622" s="820"/>
      <c r="Q2622" s="820"/>
      <c r="R2622" s="820"/>
      <c r="S2622" s="820"/>
      <c r="T2622" s="820"/>
      <c r="U2622" s="820"/>
      <c r="V2622" s="820"/>
      <c r="W2622" s="820"/>
      <c r="X2622" s="820"/>
      <c r="Y2622" s="820"/>
      <c r="Z2622" s="820"/>
    </row>
    <row r="2623" spans="7:26">
      <c r="G2623" s="826"/>
      <c r="H2623" s="820"/>
      <c r="J2623" s="820"/>
      <c r="K2623" s="820"/>
      <c r="L2623" s="820"/>
      <c r="M2623" s="820"/>
      <c r="N2623" s="820"/>
      <c r="O2623" s="820"/>
      <c r="P2623" s="820"/>
      <c r="Q2623" s="820"/>
      <c r="R2623" s="820"/>
      <c r="S2623" s="820"/>
      <c r="T2623" s="820"/>
      <c r="U2623" s="820"/>
      <c r="V2623" s="820"/>
      <c r="W2623" s="820"/>
      <c r="X2623" s="820"/>
      <c r="Y2623" s="820"/>
      <c r="Z2623" s="820"/>
    </row>
    <row r="2624" spans="7:26">
      <c r="G2624" s="826"/>
      <c r="H2624" s="820"/>
      <c r="J2624" s="820"/>
      <c r="K2624" s="820"/>
      <c r="L2624" s="820"/>
      <c r="M2624" s="820"/>
      <c r="N2624" s="820"/>
      <c r="O2624" s="820"/>
      <c r="P2624" s="820"/>
      <c r="Q2624" s="820"/>
      <c r="R2624" s="820"/>
      <c r="S2624" s="820"/>
      <c r="T2624" s="820"/>
      <c r="U2624" s="820"/>
      <c r="V2624" s="820"/>
      <c r="W2624" s="820"/>
      <c r="X2624" s="820"/>
      <c r="Y2624" s="820"/>
      <c r="Z2624" s="820"/>
    </row>
    <row r="2625" spans="7:26">
      <c r="G2625" s="826"/>
      <c r="H2625" s="820"/>
      <c r="J2625" s="820"/>
      <c r="K2625" s="820"/>
      <c r="L2625" s="820"/>
      <c r="M2625" s="820"/>
      <c r="N2625" s="820"/>
      <c r="O2625" s="820"/>
      <c r="P2625" s="820"/>
      <c r="Q2625" s="820"/>
      <c r="R2625" s="820"/>
      <c r="S2625" s="820"/>
      <c r="T2625" s="820"/>
      <c r="U2625" s="820"/>
      <c r="V2625" s="820"/>
      <c r="W2625" s="820"/>
      <c r="X2625" s="820"/>
      <c r="Y2625" s="820"/>
      <c r="Z2625" s="820"/>
    </row>
    <row r="2626" spans="7:26">
      <c r="G2626" s="826"/>
      <c r="H2626" s="820"/>
      <c r="J2626" s="820"/>
      <c r="K2626" s="820"/>
      <c r="L2626" s="820"/>
      <c r="M2626" s="820"/>
      <c r="N2626" s="820"/>
      <c r="O2626" s="820"/>
      <c r="P2626" s="820"/>
      <c r="Q2626" s="820"/>
      <c r="R2626" s="820"/>
      <c r="S2626" s="820"/>
      <c r="T2626" s="820"/>
      <c r="U2626" s="820"/>
      <c r="V2626" s="820"/>
      <c r="W2626" s="820"/>
      <c r="X2626" s="820"/>
      <c r="Y2626" s="820"/>
      <c r="Z2626" s="820"/>
    </row>
    <row r="2627" spans="7:26">
      <c r="G2627" s="826"/>
      <c r="H2627" s="820"/>
      <c r="J2627" s="820"/>
      <c r="K2627" s="820"/>
      <c r="L2627" s="820"/>
      <c r="M2627" s="820"/>
      <c r="N2627" s="820"/>
      <c r="O2627" s="820"/>
      <c r="P2627" s="820"/>
      <c r="Q2627" s="820"/>
      <c r="R2627" s="820"/>
      <c r="S2627" s="820"/>
      <c r="T2627" s="820"/>
      <c r="U2627" s="820"/>
      <c r="V2627" s="820"/>
      <c r="W2627" s="820"/>
      <c r="X2627" s="820"/>
      <c r="Y2627" s="820"/>
      <c r="Z2627" s="820"/>
    </row>
    <row r="2628" spans="7:26">
      <c r="G2628" s="826"/>
      <c r="H2628" s="820"/>
      <c r="J2628" s="820"/>
      <c r="K2628" s="820"/>
      <c r="L2628" s="820"/>
      <c r="M2628" s="820"/>
      <c r="N2628" s="820"/>
      <c r="O2628" s="820"/>
      <c r="P2628" s="820"/>
      <c r="Q2628" s="820"/>
      <c r="R2628" s="820"/>
      <c r="S2628" s="820"/>
      <c r="T2628" s="820"/>
      <c r="U2628" s="820"/>
      <c r="V2628" s="820"/>
      <c r="W2628" s="820"/>
      <c r="X2628" s="820"/>
      <c r="Y2628" s="820"/>
      <c r="Z2628" s="820"/>
    </row>
    <row r="2629" spans="7:26">
      <c r="G2629" s="826"/>
      <c r="H2629" s="820"/>
      <c r="J2629" s="820"/>
      <c r="K2629" s="820"/>
      <c r="L2629" s="820"/>
      <c r="M2629" s="820"/>
      <c r="N2629" s="820"/>
      <c r="O2629" s="820"/>
      <c r="P2629" s="820"/>
      <c r="Q2629" s="820"/>
      <c r="R2629" s="820"/>
      <c r="S2629" s="820"/>
      <c r="T2629" s="820"/>
      <c r="U2629" s="820"/>
      <c r="V2629" s="820"/>
      <c r="W2629" s="820"/>
      <c r="X2629" s="820"/>
      <c r="Y2629" s="820"/>
      <c r="Z2629" s="820"/>
    </row>
    <row r="2630" spans="7:26">
      <c r="G2630" s="826"/>
      <c r="H2630" s="820"/>
      <c r="J2630" s="820"/>
      <c r="K2630" s="820"/>
      <c r="L2630" s="820"/>
      <c r="M2630" s="820"/>
      <c r="N2630" s="820"/>
      <c r="O2630" s="820"/>
      <c r="P2630" s="820"/>
      <c r="Q2630" s="820"/>
      <c r="R2630" s="820"/>
      <c r="S2630" s="820"/>
      <c r="T2630" s="820"/>
      <c r="U2630" s="820"/>
      <c r="V2630" s="820"/>
      <c r="W2630" s="820"/>
      <c r="X2630" s="820"/>
      <c r="Y2630" s="820"/>
      <c r="Z2630" s="820"/>
    </row>
    <row r="2631" spans="7:26">
      <c r="G2631" s="826"/>
      <c r="H2631" s="820"/>
      <c r="J2631" s="820"/>
      <c r="K2631" s="820"/>
      <c r="L2631" s="820"/>
      <c r="M2631" s="820"/>
      <c r="N2631" s="820"/>
      <c r="O2631" s="820"/>
      <c r="P2631" s="820"/>
      <c r="Q2631" s="820"/>
      <c r="R2631" s="820"/>
      <c r="S2631" s="820"/>
      <c r="T2631" s="820"/>
      <c r="U2631" s="820"/>
      <c r="V2631" s="820"/>
      <c r="W2631" s="820"/>
      <c r="X2631" s="820"/>
      <c r="Y2631" s="820"/>
      <c r="Z2631" s="820"/>
    </row>
    <row r="2632" spans="7:26">
      <c r="G2632" s="826"/>
      <c r="H2632" s="820"/>
      <c r="J2632" s="820"/>
      <c r="K2632" s="820"/>
      <c r="L2632" s="820"/>
      <c r="M2632" s="820"/>
      <c r="N2632" s="820"/>
      <c r="O2632" s="820"/>
      <c r="P2632" s="820"/>
      <c r="Q2632" s="820"/>
      <c r="R2632" s="820"/>
      <c r="S2632" s="820"/>
      <c r="T2632" s="820"/>
      <c r="U2632" s="820"/>
      <c r="V2632" s="820"/>
      <c r="W2632" s="820"/>
      <c r="X2632" s="820"/>
      <c r="Y2632" s="820"/>
      <c r="Z2632" s="820"/>
    </row>
    <row r="2633" spans="7:26">
      <c r="G2633" s="826"/>
      <c r="H2633" s="820"/>
      <c r="J2633" s="820"/>
      <c r="K2633" s="820"/>
      <c r="L2633" s="820"/>
      <c r="M2633" s="820"/>
      <c r="N2633" s="820"/>
      <c r="O2633" s="820"/>
      <c r="P2633" s="820"/>
      <c r="Q2633" s="820"/>
      <c r="R2633" s="820"/>
      <c r="S2633" s="820"/>
      <c r="T2633" s="820"/>
      <c r="U2633" s="820"/>
      <c r="V2633" s="820"/>
      <c r="W2633" s="820"/>
      <c r="X2633" s="820"/>
      <c r="Y2633" s="820"/>
      <c r="Z2633" s="820"/>
    </row>
    <row r="2634" spans="7:26">
      <c r="G2634" s="826"/>
      <c r="H2634" s="820"/>
      <c r="J2634" s="820"/>
      <c r="K2634" s="820"/>
      <c r="L2634" s="820"/>
      <c r="M2634" s="820"/>
      <c r="N2634" s="820"/>
      <c r="O2634" s="820"/>
      <c r="P2634" s="820"/>
      <c r="Q2634" s="820"/>
      <c r="R2634" s="820"/>
      <c r="S2634" s="820"/>
      <c r="T2634" s="820"/>
      <c r="U2634" s="820"/>
      <c r="V2634" s="820"/>
      <c r="W2634" s="820"/>
      <c r="X2634" s="820"/>
      <c r="Y2634" s="820"/>
      <c r="Z2634" s="820"/>
    </row>
    <row r="2635" spans="7:26">
      <c r="G2635" s="826"/>
      <c r="H2635" s="820"/>
      <c r="J2635" s="820"/>
      <c r="K2635" s="820"/>
      <c r="L2635" s="820"/>
      <c r="M2635" s="820"/>
      <c r="N2635" s="820"/>
      <c r="O2635" s="820"/>
      <c r="P2635" s="820"/>
      <c r="Q2635" s="820"/>
      <c r="R2635" s="820"/>
      <c r="S2635" s="820"/>
      <c r="T2635" s="820"/>
      <c r="U2635" s="820"/>
      <c r="V2635" s="820"/>
      <c r="W2635" s="820"/>
      <c r="X2635" s="820"/>
      <c r="Y2635" s="820"/>
      <c r="Z2635" s="820"/>
    </row>
    <row r="2636" spans="7:26">
      <c r="G2636" s="826"/>
      <c r="H2636" s="820"/>
      <c r="J2636" s="820"/>
      <c r="K2636" s="820"/>
      <c r="L2636" s="820"/>
      <c r="M2636" s="820"/>
      <c r="N2636" s="820"/>
      <c r="O2636" s="820"/>
      <c r="P2636" s="820"/>
      <c r="Q2636" s="820"/>
      <c r="R2636" s="820"/>
      <c r="S2636" s="820"/>
      <c r="T2636" s="820"/>
      <c r="U2636" s="820"/>
      <c r="V2636" s="820"/>
      <c r="W2636" s="820"/>
      <c r="X2636" s="820"/>
      <c r="Y2636" s="820"/>
      <c r="Z2636" s="820"/>
    </row>
    <row r="2637" spans="7:26">
      <c r="G2637" s="826"/>
      <c r="H2637" s="820"/>
      <c r="J2637" s="820"/>
      <c r="K2637" s="820"/>
      <c r="L2637" s="820"/>
      <c r="M2637" s="820"/>
      <c r="N2637" s="820"/>
      <c r="O2637" s="820"/>
      <c r="P2637" s="820"/>
      <c r="Q2637" s="820"/>
      <c r="R2637" s="820"/>
      <c r="S2637" s="820"/>
      <c r="T2637" s="820"/>
      <c r="U2637" s="820"/>
      <c r="V2637" s="820"/>
      <c r="W2637" s="820"/>
      <c r="X2637" s="820"/>
      <c r="Y2637" s="820"/>
      <c r="Z2637" s="820"/>
    </row>
    <row r="2638" spans="7:26">
      <c r="G2638" s="826"/>
      <c r="H2638" s="820"/>
      <c r="J2638" s="820"/>
      <c r="K2638" s="820"/>
      <c r="L2638" s="820"/>
      <c r="M2638" s="820"/>
      <c r="N2638" s="820"/>
      <c r="O2638" s="820"/>
      <c r="P2638" s="820"/>
      <c r="Q2638" s="820"/>
      <c r="R2638" s="820"/>
      <c r="S2638" s="820"/>
      <c r="T2638" s="820"/>
      <c r="U2638" s="820"/>
      <c r="V2638" s="820"/>
      <c r="W2638" s="820"/>
      <c r="X2638" s="820"/>
      <c r="Y2638" s="820"/>
      <c r="Z2638" s="820"/>
    </row>
    <row r="2639" spans="7:26">
      <c r="G2639" s="826"/>
      <c r="H2639" s="820"/>
      <c r="J2639" s="820"/>
      <c r="K2639" s="820"/>
      <c r="L2639" s="820"/>
      <c r="M2639" s="820"/>
      <c r="N2639" s="820"/>
      <c r="O2639" s="820"/>
      <c r="P2639" s="820"/>
      <c r="Q2639" s="820"/>
      <c r="R2639" s="820"/>
      <c r="S2639" s="820"/>
      <c r="T2639" s="820"/>
      <c r="U2639" s="820"/>
      <c r="V2639" s="820"/>
      <c r="W2639" s="820"/>
      <c r="X2639" s="820"/>
      <c r="Y2639" s="820"/>
      <c r="Z2639" s="820"/>
    </row>
    <row r="2640" spans="7:26">
      <c r="G2640" s="826"/>
      <c r="H2640" s="820"/>
      <c r="J2640" s="820"/>
      <c r="K2640" s="820"/>
      <c r="L2640" s="820"/>
      <c r="M2640" s="820"/>
      <c r="N2640" s="820"/>
      <c r="O2640" s="820"/>
      <c r="P2640" s="820"/>
      <c r="Q2640" s="820"/>
      <c r="R2640" s="820"/>
      <c r="S2640" s="820"/>
      <c r="T2640" s="820"/>
      <c r="U2640" s="820"/>
      <c r="V2640" s="820"/>
      <c r="W2640" s="820"/>
      <c r="X2640" s="820"/>
      <c r="Y2640" s="820"/>
      <c r="Z2640" s="820"/>
    </row>
    <row r="2641" spans="7:26">
      <c r="G2641" s="826"/>
      <c r="H2641" s="820"/>
      <c r="J2641" s="820"/>
      <c r="K2641" s="820"/>
      <c r="L2641" s="820"/>
      <c r="M2641" s="820"/>
      <c r="N2641" s="820"/>
      <c r="O2641" s="820"/>
      <c r="P2641" s="820"/>
      <c r="Q2641" s="820"/>
      <c r="R2641" s="820"/>
      <c r="S2641" s="820"/>
      <c r="T2641" s="820"/>
      <c r="U2641" s="820"/>
      <c r="V2641" s="820"/>
      <c r="W2641" s="820"/>
      <c r="X2641" s="820"/>
      <c r="Y2641" s="820"/>
      <c r="Z2641" s="820"/>
    </row>
    <row r="2642" spans="7:26">
      <c r="G2642" s="826"/>
      <c r="H2642" s="820"/>
      <c r="J2642" s="820"/>
      <c r="K2642" s="820"/>
      <c r="L2642" s="820"/>
      <c r="M2642" s="820"/>
      <c r="N2642" s="820"/>
      <c r="O2642" s="820"/>
      <c r="P2642" s="820"/>
      <c r="Q2642" s="820"/>
      <c r="R2642" s="820"/>
      <c r="S2642" s="820"/>
      <c r="T2642" s="820"/>
      <c r="U2642" s="820"/>
      <c r="V2642" s="820"/>
      <c r="W2642" s="820"/>
      <c r="X2642" s="820"/>
      <c r="Y2642" s="820"/>
      <c r="Z2642" s="820"/>
    </row>
    <row r="2643" spans="7:26">
      <c r="G2643" s="826"/>
      <c r="H2643" s="820"/>
      <c r="J2643" s="820"/>
      <c r="K2643" s="820"/>
      <c r="L2643" s="820"/>
      <c r="M2643" s="820"/>
      <c r="N2643" s="820"/>
      <c r="O2643" s="820"/>
      <c r="P2643" s="820"/>
      <c r="Q2643" s="820"/>
      <c r="R2643" s="820"/>
      <c r="S2643" s="820"/>
      <c r="T2643" s="820"/>
      <c r="U2643" s="820"/>
      <c r="V2643" s="820"/>
      <c r="W2643" s="820"/>
      <c r="X2643" s="820"/>
      <c r="Y2643" s="820"/>
      <c r="Z2643" s="820"/>
    </row>
    <row r="2644" spans="7:26">
      <c r="G2644" s="826"/>
      <c r="H2644" s="820"/>
      <c r="J2644" s="820"/>
      <c r="K2644" s="820"/>
      <c r="L2644" s="820"/>
      <c r="M2644" s="820"/>
      <c r="N2644" s="820"/>
      <c r="O2644" s="820"/>
      <c r="P2644" s="820"/>
      <c r="Q2644" s="820"/>
      <c r="R2644" s="820"/>
      <c r="S2644" s="820"/>
      <c r="T2644" s="820"/>
      <c r="U2644" s="820"/>
      <c r="V2644" s="820"/>
      <c r="W2644" s="820"/>
      <c r="X2644" s="820"/>
      <c r="Y2644" s="820"/>
      <c r="Z2644" s="820"/>
    </row>
    <row r="2645" spans="7:26">
      <c r="G2645" s="826"/>
      <c r="H2645" s="820"/>
      <c r="J2645" s="820"/>
      <c r="K2645" s="820"/>
      <c r="L2645" s="820"/>
      <c r="M2645" s="820"/>
      <c r="N2645" s="820"/>
      <c r="O2645" s="820"/>
      <c r="P2645" s="820"/>
      <c r="Q2645" s="820"/>
      <c r="R2645" s="820"/>
      <c r="S2645" s="820"/>
      <c r="T2645" s="820"/>
      <c r="U2645" s="820"/>
      <c r="V2645" s="820"/>
      <c r="W2645" s="820"/>
      <c r="X2645" s="820"/>
      <c r="Y2645" s="820"/>
      <c r="Z2645" s="820"/>
    </row>
    <row r="2646" spans="7:26">
      <c r="G2646" s="826"/>
      <c r="H2646" s="820"/>
      <c r="J2646" s="820"/>
      <c r="K2646" s="820"/>
      <c r="L2646" s="820"/>
      <c r="M2646" s="820"/>
      <c r="N2646" s="820"/>
      <c r="O2646" s="820"/>
      <c r="P2646" s="820"/>
      <c r="Q2646" s="820"/>
      <c r="R2646" s="820"/>
      <c r="S2646" s="820"/>
      <c r="T2646" s="820"/>
      <c r="U2646" s="820"/>
      <c r="V2646" s="820"/>
      <c r="W2646" s="820"/>
      <c r="X2646" s="820"/>
      <c r="Y2646" s="820"/>
      <c r="Z2646" s="820"/>
    </row>
    <row r="2647" spans="7:26">
      <c r="G2647" s="826"/>
      <c r="H2647" s="820"/>
      <c r="J2647" s="820"/>
      <c r="K2647" s="820"/>
      <c r="L2647" s="820"/>
      <c r="M2647" s="820"/>
      <c r="N2647" s="820"/>
      <c r="O2647" s="820"/>
      <c r="P2647" s="820"/>
      <c r="Q2647" s="820"/>
      <c r="R2647" s="820"/>
      <c r="S2647" s="820"/>
      <c r="T2647" s="820"/>
      <c r="U2647" s="820"/>
      <c r="V2647" s="820"/>
      <c r="W2647" s="820"/>
      <c r="X2647" s="820"/>
      <c r="Y2647" s="820"/>
      <c r="Z2647" s="820"/>
    </row>
    <row r="2648" spans="7:26">
      <c r="G2648" s="826"/>
      <c r="H2648" s="820"/>
      <c r="J2648" s="820"/>
      <c r="K2648" s="820"/>
      <c r="L2648" s="820"/>
      <c r="M2648" s="820"/>
      <c r="N2648" s="820"/>
      <c r="O2648" s="820"/>
      <c r="P2648" s="820"/>
      <c r="Q2648" s="820"/>
      <c r="R2648" s="820"/>
      <c r="S2648" s="820"/>
      <c r="T2648" s="820"/>
      <c r="U2648" s="820"/>
      <c r="V2648" s="820"/>
      <c r="W2648" s="820"/>
      <c r="X2648" s="820"/>
      <c r="Y2648" s="820"/>
      <c r="Z2648" s="820"/>
    </row>
    <row r="2649" spans="7:26">
      <c r="G2649" s="826"/>
      <c r="H2649" s="820"/>
      <c r="J2649" s="820"/>
      <c r="K2649" s="820"/>
      <c r="L2649" s="820"/>
      <c r="M2649" s="820"/>
      <c r="N2649" s="820"/>
      <c r="O2649" s="820"/>
      <c r="P2649" s="820"/>
      <c r="Q2649" s="820"/>
      <c r="R2649" s="820"/>
      <c r="S2649" s="820"/>
      <c r="T2649" s="820"/>
      <c r="U2649" s="820"/>
      <c r="V2649" s="820"/>
      <c r="W2649" s="820"/>
      <c r="X2649" s="820"/>
      <c r="Y2649" s="820"/>
      <c r="Z2649" s="820"/>
    </row>
    <row r="2650" spans="7:26">
      <c r="G2650" s="826"/>
      <c r="H2650" s="820"/>
      <c r="J2650" s="820"/>
      <c r="K2650" s="820"/>
      <c r="L2650" s="820"/>
      <c r="M2650" s="820"/>
      <c r="N2650" s="820"/>
      <c r="O2650" s="820"/>
      <c r="P2650" s="820"/>
      <c r="Q2650" s="820"/>
      <c r="R2650" s="820"/>
      <c r="S2650" s="820"/>
      <c r="T2650" s="820"/>
      <c r="U2650" s="820"/>
      <c r="V2650" s="820"/>
      <c r="W2650" s="820"/>
      <c r="X2650" s="820"/>
      <c r="Y2650" s="820"/>
      <c r="Z2650" s="820"/>
    </row>
    <row r="2651" spans="7:26">
      <c r="G2651" s="826"/>
      <c r="H2651" s="820"/>
      <c r="J2651" s="820"/>
      <c r="K2651" s="820"/>
      <c r="L2651" s="820"/>
      <c r="M2651" s="820"/>
      <c r="N2651" s="820"/>
      <c r="O2651" s="820"/>
      <c r="P2651" s="820"/>
      <c r="Q2651" s="820"/>
      <c r="R2651" s="820"/>
      <c r="S2651" s="820"/>
      <c r="T2651" s="820"/>
      <c r="U2651" s="820"/>
      <c r="V2651" s="820"/>
      <c r="W2651" s="820"/>
      <c r="X2651" s="820"/>
      <c r="Y2651" s="820"/>
      <c r="Z2651" s="820"/>
    </row>
    <row r="2652" spans="7:26">
      <c r="G2652" s="826"/>
      <c r="H2652" s="820"/>
      <c r="J2652" s="820"/>
      <c r="K2652" s="820"/>
      <c r="L2652" s="820"/>
      <c r="M2652" s="820"/>
      <c r="N2652" s="820"/>
      <c r="O2652" s="820"/>
      <c r="P2652" s="820"/>
      <c r="Q2652" s="820"/>
      <c r="R2652" s="820"/>
      <c r="S2652" s="820"/>
      <c r="T2652" s="820"/>
      <c r="U2652" s="820"/>
      <c r="V2652" s="820"/>
      <c r="W2652" s="820"/>
      <c r="X2652" s="820"/>
      <c r="Y2652" s="820"/>
      <c r="Z2652" s="820"/>
    </row>
    <row r="2653" spans="7:26">
      <c r="G2653" s="826"/>
      <c r="H2653" s="820"/>
      <c r="J2653" s="820"/>
      <c r="K2653" s="820"/>
      <c r="L2653" s="820"/>
      <c r="M2653" s="820"/>
      <c r="N2653" s="820"/>
      <c r="O2653" s="820"/>
      <c r="P2653" s="820"/>
      <c r="Q2653" s="820"/>
      <c r="R2653" s="820"/>
      <c r="S2653" s="820"/>
      <c r="T2653" s="820"/>
      <c r="U2653" s="820"/>
      <c r="V2653" s="820"/>
      <c r="W2653" s="820"/>
      <c r="X2653" s="820"/>
      <c r="Y2653" s="820"/>
      <c r="Z2653" s="820"/>
    </row>
    <row r="2654" spans="7:26">
      <c r="G2654" s="826"/>
      <c r="H2654" s="820"/>
      <c r="J2654" s="820"/>
      <c r="K2654" s="820"/>
      <c r="L2654" s="820"/>
      <c r="M2654" s="820"/>
      <c r="N2654" s="820"/>
      <c r="O2654" s="820"/>
      <c r="P2654" s="820"/>
      <c r="Q2654" s="820"/>
      <c r="R2654" s="820"/>
      <c r="S2654" s="820"/>
      <c r="T2654" s="820"/>
      <c r="U2654" s="820"/>
      <c r="V2654" s="820"/>
      <c r="W2654" s="820"/>
      <c r="X2654" s="820"/>
      <c r="Y2654" s="820"/>
      <c r="Z2654" s="820"/>
    </row>
    <row r="2655" spans="7:26">
      <c r="G2655" s="826"/>
      <c r="H2655" s="820"/>
      <c r="J2655" s="820"/>
      <c r="K2655" s="820"/>
      <c r="L2655" s="820"/>
      <c r="M2655" s="820"/>
      <c r="N2655" s="820"/>
      <c r="O2655" s="820"/>
      <c r="P2655" s="820"/>
      <c r="Q2655" s="820"/>
      <c r="R2655" s="820"/>
      <c r="S2655" s="820"/>
      <c r="T2655" s="820"/>
      <c r="U2655" s="820"/>
      <c r="V2655" s="820"/>
      <c r="W2655" s="820"/>
      <c r="X2655" s="820"/>
      <c r="Y2655" s="820"/>
      <c r="Z2655" s="820"/>
    </row>
    <row r="2656" spans="7:26">
      <c r="G2656" s="826"/>
      <c r="H2656" s="820"/>
      <c r="J2656" s="820"/>
      <c r="K2656" s="820"/>
      <c r="L2656" s="820"/>
      <c r="M2656" s="820"/>
      <c r="N2656" s="820"/>
      <c r="O2656" s="820"/>
      <c r="P2656" s="820"/>
      <c r="Q2656" s="820"/>
      <c r="R2656" s="820"/>
      <c r="S2656" s="820"/>
      <c r="T2656" s="820"/>
      <c r="U2656" s="820"/>
      <c r="V2656" s="820"/>
      <c r="W2656" s="820"/>
      <c r="X2656" s="820"/>
      <c r="Y2656" s="820"/>
      <c r="Z2656" s="820"/>
    </row>
    <row r="2657" spans="7:26">
      <c r="G2657" s="826"/>
      <c r="H2657" s="820"/>
      <c r="J2657" s="820"/>
      <c r="K2657" s="820"/>
      <c r="L2657" s="820"/>
      <c r="M2657" s="820"/>
      <c r="N2657" s="820"/>
      <c r="O2657" s="820"/>
      <c r="P2657" s="820"/>
      <c r="Q2657" s="820"/>
      <c r="R2657" s="820"/>
      <c r="S2657" s="820"/>
      <c r="T2657" s="820"/>
      <c r="U2657" s="820"/>
      <c r="V2657" s="820"/>
      <c r="W2657" s="820"/>
      <c r="X2657" s="820"/>
      <c r="Y2657" s="820"/>
      <c r="Z2657" s="820"/>
    </row>
    <row r="2658" spans="7:26">
      <c r="G2658" s="826"/>
      <c r="H2658" s="820"/>
      <c r="J2658" s="820"/>
      <c r="K2658" s="820"/>
      <c r="L2658" s="820"/>
      <c r="M2658" s="820"/>
      <c r="N2658" s="820"/>
      <c r="O2658" s="820"/>
      <c r="P2658" s="820"/>
      <c r="Q2658" s="820"/>
      <c r="R2658" s="820"/>
      <c r="S2658" s="820"/>
      <c r="T2658" s="820"/>
      <c r="U2658" s="820"/>
      <c r="V2658" s="820"/>
      <c r="W2658" s="820"/>
      <c r="X2658" s="820"/>
      <c r="Y2658" s="820"/>
      <c r="Z2658" s="820"/>
    </row>
    <row r="2659" spans="7:26">
      <c r="G2659" s="826"/>
      <c r="H2659" s="820"/>
      <c r="J2659" s="820"/>
      <c r="K2659" s="820"/>
      <c r="L2659" s="820"/>
      <c r="M2659" s="820"/>
      <c r="N2659" s="820"/>
      <c r="O2659" s="820"/>
      <c r="P2659" s="820"/>
      <c r="Q2659" s="820"/>
      <c r="R2659" s="820"/>
      <c r="S2659" s="820"/>
      <c r="T2659" s="820"/>
      <c r="U2659" s="820"/>
      <c r="V2659" s="820"/>
      <c r="W2659" s="820"/>
      <c r="X2659" s="820"/>
      <c r="Y2659" s="820"/>
      <c r="Z2659" s="820"/>
    </row>
    <row r="2660" spans="7:26">
      <c r="G2660" s="826"/>
      <c r="H2660" s="820"/>
      <c r="J2660" s="820"/>
      <c r="K2660" s="820"/>
      <c r="L2660" s="820"/>
      <c r="M2660" s="820"/>
      <c r="N2660" s="820"/>
      <c r="O2660" s="820"/>
      <c r="P2660" s="820"/>
      <c r="Q2660" s="820"/>
      <c r="R2660" s="820"/>
      <c r="S2660" s="820"/>
      <c r="T2660" s="820"/>
      <c r="U2660" s="820"/>
      <c r="V2660" s="820"/>
      <c r="W2660" s="820"/>
      <c r="X2660" s="820"/>
      <c r="Y2660" s="820"/>
      <c r="Z2660" s="820"/>
    </row>
    <row r="2661" spans="7:26">
      <c r="G2661" s="826"/>
      <c r="H2661" s="820"/>
      <c r="J2661" s="820"/>
      <c r="K2661" s="820"/>
      <c r="L2661" s="820"/>
      <c r="M2661" s="820"/>
      <c r="N2661" s="820"/>
      <c r="O2661" s="820"/>
      <c r="P2661" s="820"/>
      <c r="Q2661" s="820"/>
      <c r="R2661" s="820"/>
      <c r="S2661" s="820"/>
      <c r="T2661" s="820"/>
      <c r="U2661" s="820"/>
      <c r="V2661" s="820"/>
      <c r="W2661" s="820"/>
      <c r="X2661" s="820"/>
      <c r="Y2661" s="820"/>
      <c r="Z2661" s="820"/>
    </row>
    <row r="2662" spans="7:26">
      <c r="G2662" s="826"/>
      <c r="H2662" s="820"/>
      <c r="J2662" s="820"/>
      <c r="K2662" s="820"/>
      <c r="L2662" s="820"/>
      <c r="M2662" s="820"/>
      <c r="N2662" s="820"/>
      <c r="O2662" s="820"/>
      <c r="P2662" s="820"/>
      <c r="Q2662" s="820"/>
      <c r="R2662" s="820"/>
      <c r="S2662" s="820"/>
      <c r="T2662" s="820"/>
      <c r="U2662" s="820"/>
      <c r="V2662" s="820"/>
      <c r="W2662" s="820"/>
      <c r="X2662" s="820"/>
      <c r="Y2662" s="820"/>
      <c r="Z2662" s="820"/>
    </row>
    <row r="2663" spans="7:26">
      <c r="G2663" s="826"/>
      <c r="H2663" s="820"/>
      <c r="J2663" s="820"/>
      <c r="K2663" s="820"/>
      <c r="L2663" s="820"/>
      <c r="M2663" s="820"/>
      <c r="N2663" s="820"/>
      <c r="O2663" s="820"/>
      <c r="P2663" s="820"/>
      <c r="Q2663" s="820"/>
      <c r="R2663" s="820"/>
      <c r="S2663" s="820"/>
      <c r="T2663" s="820"/>
      <c r="U2663" s="820"/>
      <c r="V2663" s="820"/>
      <c r="W2663" s="820"/>
      <c r="X2663" s="820"/>
      <c r="Y2663" s="820"/>
      <c r="Z2663" s="820"/>
    </row>
    <row r="2664" spans="7:26">
      <c r="G2664" s="826"/>
      <c r="H2664" s="820"/>
      <c r="J2664" s="820"/>
      <c r="K2664" s="820"/>
      <c r="L2664" s="820"/>
      <c r="M2664" s="820"/>
      <c r="N2664" s="820"/>
      <c r="O2664" s="820"/>
      <c r="P2664" s="820"/>
      <c r="Q2664" s="820"/>
      <c r="R2664" s="820"/>
      <c r="S2664" s="820"/>
      <c r="T2664" s="820"/>
      <c r="U2664" s="820"/>
      <c r="V2664" s="820"/>
      <c r="W2664" s="820"/>
      <c r="X2664" s="820"/>
      <c r="Y2664" s="820"/>
      <c r="Z2664" s="820"/>
    </row>
    <row r="2665" spans="7:26">
      <c r="G2665" s="826"/>
      <c r="H2665" s="820"/>
      <c r="J2665" s="820"/>
      <c r="K2665" s="820"/>
      <c r="L2665" s="820"/>
      <c r="M2665" s="820"/>
      <c r="N2665" s="820"/>
      <c r="O2665" s="820"/>
      <c r="P2665" s="820"/>
      <c r="Q2665" s="820"/>
      <c r="R2665" s="820"/>
      <c r="S2665" s="820"/>
      <c r="T2665" s="820"/>
      <c r="U2665" s="820"/>
      <c r="V2665" s="820"/>
      <c r="W2665" s="820"/>
      <c r="X2665" s="820"/>
      <c r="Y2665" s="820"/>
      <c r="Z2665" s="820"/>
    </row>
    <row r="2666" spans="7:26">
      <c r="G2666" s="826"/>
      <c r="H2666" s="820"/>
      <c r="J2666" s="820"/>
      <c r="K2666" s="820"/>
      <c r="L2666" s="820"/>
      <c r="M2666" s="820"/>
      <c r="N2666" s="820"/>
      <c r="O2666" s="820"/>
      <c r="P2666" s="820"/>
      <c r="Q2666" s="820"/>
      <c r="R2666" s="820"/>
      <c r="S2666" s="820"/>
      <c r="T2666" s="820"/>
      <c r="U2666" s="820"/>
      <c r="V2666" s="820"/>
      <c r="W2666" s="820"/>
      <c r="X2666" s="820"/>
      <c r="Y2666" s="820"/>
      <c r="Z2666" s="820"/>
    </row>
    <row r="2667" spans="7:26">
      <c r="G2667" s="826"/>
      <c r="H2667" s="820"/>
      <c r="J2667" s="820"/>
      <c r="K2667" s="820"/>
      <c r="L2667" s="820"/>
      <c r="M2667" s="820"/>
      <c r="N2667" s="820"/>
      <c r="O2667" s="820"/>
      <c r="P2667" s="820"/>
      <c r="Q2667" s="820"/>
      <c r="R2667" s="820"/>
      <c r="S2667" s="820"/>
      <c r="T2667" s="820"/>
      <c r="U2667" s="820"/>
      <c r="V2667" s="820"/>
      <c r="W2667" s="820"/>
      <c r="X2667" s="820"/>
      <c r="Y2667" s="820"/>
      <c r="Z2667" s="820"/>
    </row>
    <row r="2668" spans="7:26">
      <c r="G2668" s="826"/>
      <c r="H2668" s="820"/>
      <c r="J2668" s="820"/>
      <c r="K2668" s="820"/>
      <c r="L2668" s="820"/>
      <c r="M2668" s="820"/>
      <c r="N2668" s="820"/>
      <c r="O2668" s="820"/>
      <c r="P2668" s="820"/>
      <c r="Q2668" s="820"/>
      <c r="R2668" s="820"/>
      <c r="S2668" s="820"/>
      <c r="T2668" s="820"/>
      <c r="U2668" s="820"/>
      <c r="V2668" s="820"/>
      <c r="W2668" s="820"/>
      <c r="X2668" s="820"/>
      <c r="Y2668" s="820"/>
      <c r="Z2668" s="820"/>
    </row>
    <row r="2669" spans="7:26">
      <c r="G2669" s="826"/>
      <c r="H2669" s="820"/>
      <c r="J2669" s="820"/>
      <c r="K2669" s="820"/>
      <c r="L2669" s="820"/>
      <c r="M2669" s="820"/>
      <c r="N2669" s="820"/>
      <c r="O2669" s="820"/>
      <c r="P2669" s="820"/>
      <c r="Q2669" s="820"/>
      <c r="R2669" s="820"/>
      <c r="S2669" s="820"/>
      <c r="T2669" s="820"/>
      <c r="U2669" s="820"/>
      <c r="V2669" s="820"/>
      <c r="W2669" s="820"/>
      <c r="X2669" s="820"/>
      <c r="Y2669" s="820"/>
      <c r="Z2669" s="820"/>
    </row>
    <row r="2670" spans="7:26">
      <c r="G2670" s="826"/>
      <c r="H2670" s="820"/>
      <c r="J2670" s="820"/>
      <c r="K2670" s="820"/>
      <c r="L2670" s="820"/>
      <c r="M2670" s="820"/>
      <c r="N2670" s="820"/>
      <c r="O2670" s="820"/>
      <c r="P2670" s="820"/>
      <c r="Q2670" s="820"/>
      <c r="R2670" s="820"/>
      <c r="S2670" s="820"/>
      <c r="T2670" s="820"/>
      <c r="U2670" s="820"/>
      <c r="V2670" s="820"/>
      <c r="W2670" s="820"/>
      <c r="X2670" s="820"/>
      <c r="Y2670" s="820"/>
      <c r="Z2670" s="820"/>
    </row>
    <row r="2671" spans="7:26">
      <c r="G2671" s="826"/>
      <c r="H2671" s="820"/>
      <c r="J2671" s="820"/>
      <c r="K2671" s="820"/>
      <c r="L2671" s="820"/>
      <c r="M2671" s="820"/>
      <c r="N2671" s="820"/>
      <c r="O2671" s="820"/>
      <c r="P2671" s="820"/>
      <c r="Q2671" s="820"/>
      <c r="R2671" s="820"/>
      <c r="S2671" s="820"/>
      <c r="T2671" s="820"/>
      <c r="U2671" s="820"/>
      <c r="V2671" s="820"/>
      <c r="W2671" s="820"/>
      <c r="X2671" s="820"/>
      <c r="Y2671" s="820"/>
      <c r="Z2671" s="820"/>
    </row>
    <row r="2672" spans="7:26">
      <c r="G2672" s="826"/>
      <c r="H2672" s="820"/>
      <c r="J2672" s="820"/>
      <c r="K2672" s="820"/>
      <c r="L2672" s="820"/>
      <c r="M2672" s="820"/>
      <c r="N2672" s="820"/>
      <c r="O2672" s="820"/>
      <c r="P2672" s="820"/>
      <c r="Q2672" s="820"/>
      <c r="R2672" s="820"/>
      <c r="S2672" s="820"/>
      <c r="T2672" s="820"/>
      <c r="U2672" s="820"/>
      <c r="V2672" s="820"/>
      <c r="W2672" s="820"/>
      <c r="X2672" s="820"/>
      <c r="Y2672" s="820"/>
      <c r="Z2672" s="820"/>
    </row>
    <row r="2673" spans="7:26">
      <c r="G2673" s="826"/>
      <c r="H2673" s="820"/>
      <c r="J2673" s="820"/>
      <c r="K2673" s="820"/>
      <c r="L2673" s="820"/>
      <c r="M2673" s="820"/>
      <c r="N2673" s="820"/>
      <c r="O2673" s="820"/>
      <c r="P2673" s="820"/>
      <c r="Q2673" s="820"/>
      <c r="R2673" s="820"/>
      <c r="S2673" s="820"/>
      <c r="T2673" s="820"/>
      <c r="U2673" s="820"/>
      <c r="V2673" s="820"/>
      <c r="W2673" s="820"/>
      <c r="X2673" s="820"/>
      <c r="Y2673" s="820"/>
      <c r="Z2673" s="820"/>
    </row>
    <row r="2674" spans="7:26">
      <c r="G2674" s="826"/>
      <c r="H2674" s="820"/>
      <c r="J2674" s="820"/>
      <c r="K2674" s="820"/>
      <c r="L2674" s="820"/>
      <c r="M2674" s="820"/>
      <c r="N2674" s="820"/>
      <c r="O2674" s="820"/>
      <c r="P2674" s="820"/>
      <c r="Q2674" s="820"/>
      <c r="R2674" s="820"/>
      <c r="S2674" s="820"/>
      <c r="T2674" s="820"/>
      <c r="U2674" s="820"/>
      <c r="V2674" s="820"/>
      <c r="W2674" s="820"/>
      <c r="X2674" s="820"/>
      <c r="Y2674" s="820"/>
      <c r="Z2674" s="820"/>
    </row>
    <row r="2675" spans="7:26">
      <c r="G2675" s="826"/>
      <c r="H2675" s="820"/>
      <c r="J2675" s="820"/>
      <c r="K2675" s="820"/>
      <c r="L2675" s="820"/>
      <c r="M2675" s="820"/>
      <c r="N2675" s="820"/>
      <c r="O2675" s="820"/>
      <c r="P2675" s="820"/>
      <c r="Q2675" s="820"/>
      <c r="R2675" s="820"/>
      <c r="S2675" s="820"/>
      <c r="T2675" s="820"/>
      <c r="U2675" s="820"/>
      <c r="V2675" s="820"/>
      <c r="W2675" s="820"/>
      <c r="X2675" s="820"/>
      <c r="Y2675" s="820"/>
      <c r="Z2675" s="820"/>
    </row>
    <row r="2676" spans="7:26">
      <c r="G2676" s="826"/>
      <c r="H2676" s="820"/>
      <c r="J2676" s="820"/>
      <c r="K2676" s="820"/>
      <c r="L2676" s="820"/>
      <c r="M2676" s="820"/>
      <c r="N2676" s="820"/>
      <c r="O2676" s="820"/>
      <c r="P2676" s="820"/>
      <c r="Q2676" s="820"/>
      <c r="R2676" s="820"/>
      <c r="S2676" s="820"/>
      <c r="T2676" s="820"/>
      <c r="U2676" s="820"/>
      <c r="V2676" s="820"/>
      <c r="W2676" s="820"/>
      <c r="X2676" s="820"/>
      <c r="Y2676" s="820"/>
      <c r="Z2676" s="820"/>
    </row>
    <row r="2677" spans="7:26">
      <c r="G2677" s="826"/>
      <c r="H2677" s="820"/>
      <c r="J2677" s="820"/>
      <c r="K2677" s="820"/>
      <c r="L2677" s="820"/>
      <c r="M2677" s="820"/>
      <c r="N2677" s="820"/>
      <c r="O2677" s="820"/>
      <c r="P2677" s="820"/>
      <c r="Q2677" s="820"/>
      <c r="R2677" s="820"/>
      <c r="S2677" s="820"/>
      <c r="T2677" s="820"/>
      <c r="U2677" s="820"/>
      <c r="V2677" s="820"/>
      <c r="W2677" s="820"/>
      <c r="X2677" s="820"/>
      <c r="Y2677" s="820"/>
      <c r="Z2677" s="820"/>
    </row>
    <row r="2678" spans="7:26">
      <c r="G2678" s="826"/>
      <c r="H2678" s="820"/>
      <c r="J2678" s="820"/>
      <c r="K2678" s="820"/>
      <c r="L2678" s="820"/>
      <c r="M2678" s="820"/>
      <c r="N2678" s="820"/>
      <c r="O2678" s="820"/>
      <c r="P2678" s="820"/>
      <c r="Q2678" s="820"/>
      <c r="R2678" s="820"/>
      <c r="S2678" s="820"/>
      <c r="T2678" s="820"/>
      <c r="U2678" s="820"/>
      <c r="V2678" s="820"/>
      <c r="W2678" s="820"/>
      <c r="X2678" s="820"/>
      <c r="Y2678" s="820"/>
      <c r="Z2678" s="820"/>
    </row>
    <row r="2679" spans="7:26">
      <c r="G2679" s="826"/>
      <c r="H2679" s="820"/>
      <c r="J2679" s="820"/>
      <c r="K2679" s="820"/>
      <c r="L2679" s="820"/>
      <c r="M2679" s="820"/>
      <c r="N2679" s="820"/>
      <c r="O2679" s="820"/>
      <c r="P2679" s="820"/>
      <c r="Q2679" s="820"/>
      <c r="R2679" s="820"/>
      <c r="S2679" s="820"/>
      <c r="T2679" s="820"/>
      <c r="U2679" s="820"/>
      <c r="V2679" s="820"/>
      <c r="W2679" s="820"/>
      <c r="X2679" s="820"/>
      <c r="Y2679" s="820"/>
      <c r="Z2679" s="820"/>
    </row>
    <row r="2680" spans="7:26">
      <c r="G2680" s="826"/>
      <c r="H2680" s="820"/>
      <c r="J2680" s="820"/>
      <c r="K2680" s="820"/>
      <c r="L2680" s="820"/>
      <c r="M2680" s="820"/>
      <c r="N2680" s="820"/>
      <c r="O2680" s="820"/>
      <c r="P2680" s="820"/>
      <c r="Q2680" s="820"/>
      <c r="R2680" s="820"/>
      <c r="S2680" s="820"/>
      <c r="T2680" s="820"/>
      <c r="U2680" s="820"/>
      <c r="V2680" s="820"/>
      <c r="W2680" s="820"/>
      <c r="X2680" s="820"/>
      <c r="Y2680" s="820"/>
      <c r="Z2680" s="820"/>
    </row>
    <row r="2681" spans="7:26">
      <c r="G2681" s="826"/>
      <c r="H2681" s="820"/>
      <c r="J2681" s="820"/>
      <c r="K2681" s="820"/>
      <c r="L2681" s="820"/>
      <c r="M2681" s="820"/>
      <c r="N2681" s="820"/>
      <c r="O2681" s="820"/>
      <c r="P2681" s="820"/>
      <c r="Q2681" s="820"/>
      <c r="R2681" s="820"/>
      <c r="S2681" s="820"/>
      <c r="T2681" s="820"/>
      <c r="U2681" s="820"/>
      <c r="V2681" s="820"/>
      <c r="W2681" s="820"/>
      <c r="X2681" s="820"/>
      <c r="Y2681" s="820"/>
      <c r="Z2681" s="820"/>
    </row>
    <row r="2682" spans="7:26">
      <c r="G2682" s="826"/>
      <c r="H2682" s="820"/>
      <c r="J2682" s="820"/>
      <c r="K2682" s="820"/>
      <c r="L2682" s="820"/>
      <c r="M2682" s="820"/>
      <c r="N2682" s="820"/>
      <c r="O2682" s="820"/>
      <c r="P2682" s="820"/>
      <c r="Q2682" s="820"/>
      <c r="R2682" s="820"/>
      <c r="S2682" s="820"/>
      <c r="T2682" s="820"/>
      <c r="U2682" s="820"/>
      <c r="V2682" s="820"/>
      <c r="W2682" s="820"/>
      <c r="X2682" s="820"/>
      <c r="Y2682" s="820"/>
      <c r="Z2682" s="820"/>
    </row>
    <row r="2683" spans="7:26">
      <c r="G2683" s="826"/>
      <c r="H2683" s="820"/>
      <c r="J2683" s="820"/>
      <c r="K2683" s="820"/>
      <c r="L2683" s="820"/>
      <c r="M2683" s="820"/>
      <c r="N2683" s="820"/>
      <c r="O2683" s="820"/>
      <c r="P2683" s="820"/>
      <c r="Q2683" s="820"/>
      <c r="R2683" s="820"/>
      <c r="S2683" s="820"/>
      <c r="T2683" s="820"/>
      <c r="U2683" s="820"/>
      <c r="V2683" s="820"/>
      <c r="W2683" s="820"/>
      <c r="X2683" s="820"/>
      <c r="Y2683" s="820"/>
      <c r="Z2683" s="820"/>
    </row>
    <row r="2684" spans="7:26">
      <c r="G2684" s="826"/>
      <c r="H2684" s="820"/>
      <c r="J2684" s="820"/>
      <c r="K2684" s="820"/>
      <c r="L2684" s="820"/>
      <c r="M2684" s="820"/>
      <c r="N2684" s="820"/>
      <c r="O2684" s="820"/>
      <c r="P2684" s="820"/>
      <c r="Q2684" s="820"/>
      <c r="R2684" s="820"/>
      <c r="S2684" s="820"/>
      <c r="T2684" s="820"/>
      <c r="U2684" s="820"/>
      <c r="V2684" s="820"/>
      <c r="W2684" s="820"/>
      <c r="X2684" s="820"/>
      <c r="Y2684" s="820"/>
      <c r="Z2684" s="820"/>
    </row>
    <row r="2685" spans="7:26">
      <c r="G2685" s="826"/>
      <c r="H2685" s="820"/>
      <c r="J2685" s="820"/>
      <c r="K2685" s="820"/>
      <c r="L2685" s="820"/>
      <c r="M2685" s="820"/>
      <c r="N2685" s="820"/>
      <c r="O2685" s="820"/>
      <c r="P2685" s="820"/>
      <c r="Q2685" s="820"/>
      <c r="R2685" s="820"/>
      <c r="S2685" s="820"/>
      <c r="T2685" s="820"/>
      <c r="U2685" s="820"/>
      <c r="V2685" s="820"/>
      <c r="W2685" s="820"/>
      <c r="X2685" s="820"/>
      <c r="Y2685" s="820"/>
      <c r="Z2685" s="820"/>
    </row>
    <row r="2686" spans="7:26">
      <c r="G2686" s="826"/>
      <c r="H2686" s="820"/>
      <c r="J2686" s="820"/>
      <c r="K2686" s="820"/>
      <c r="L2686" s="820"/>
      <c r="M2686" s="820"/>
      <c r="N2686" s="820"/>
      <c r="O2686" s="820"/>
      <c r="P2686" s="820"/>
      <c r="Q2686" s="820"/>
      <c r="R2686" s="820"/>
      <c r="S2686" s="820"/>
      <c r="T2686" s="820"/>
      <c r="U2686" s="820"/>
      <c r="V2686" s="820"/>
      <c r="W2686" s="820"/>
      <c r="X2686" s="820"/>
      <c r="Y2686" s="820"/>
      <c r="Z2686" s="820"/>
    </row>
    <row r="2687" spans="7:26">
      <c r="G2687" s="826"/>
      <c r="H2687" s="820"/>
      <c r="J2687" s="820"/>
      <c r="K2687" s="820"/>
      <c r="L2687" s="820"/>
      <c r="M2687" s="820"/>
      <c r="N2687" s="820"/>
      <c r="O2687" s="820"/>
      <c r="P2687" s="820"/>
      <c r="Q2687" s="820"/>
      <c r="R2687" s="820"/>
      <c r="S2687" s="820"/>
      <c r="T2687" s="820"/>
      <c r="U2687" s="820"/>
      <c r="V2687" s="820"/>
      <c r="W2687" s="820"/>
      <c r="X2687" s="820"/>
      <c r="Y2687" s="820"/>
      <c r="Z2687" s="820"/>
    </row>
    <row r="2688" spans="7:26">
      <c r="G2688" s="826"/>
      <c r="H2688" s="820"/>
      <c r="J2688" s="820"/>
      <c r="K2688" s="820"/>
      <c r="L2688" s="820"/>
      <c r="M2688" s="820"/>
      <c r="N2688" s="820"/>
      <c r="O2688" s="820"/>
      <c r="P2688" s="820"/>
      <c r="Q2688" s="820"/>
      <c r="R2688" s="820"/>
      <c r="S2688" s="820"/>
      <c r="T2688" s="820"/>
      <c r="U2688" s="820"/>
      <c r="V2688" s="820"/>
      <c r="W2688" s="820"/>
      <c r="X2688" s="820"/>
      <c r="Y2688" s="820"/>
      <c r="Z2688" s="820"/>
    </row>
    <row r="2689" spans="7:26">
      <c r="G2689" s="826"/>
      <c r="H2689" s="820"/>
      <c r="J2689" s="820"/>
      <c r="K2689" s="820"/>
      <c r="L2689" s="820"/>
      <c r="M2689" s="820"/>
      <c r="N2689" s="820"/>
      <c r="O2689" s="820"/>
      <c r="P2689" s="820"/>
      <c r="Q2689" s="820"/>
      <c r="R2689" s="820"/>
      <c r="S2689" s="820"/>
      <c r="T2689" s="820"/>
      <c r="U2689" s="820"/>
      <c r="V2689" s="820"/>
      <c r="W2689" s="820"/>
      <c r="X2689" s="820"/>
      <c r="Y2689" s="820"/>
      <c r="Z2689" s="820"/>
    </row>
    <row r="2690" spans="7:26">
      <c r="G2690" s="826"/>
      <c r="H2690" s="820"/>
      <c r="J2690" s="820"/>
      <c r="K2690" s="820"/>
      <c r="L2690" s="820"/>
      <c r="M2690" s="820"/>
      <c r="N2690" s="820"/>
      <c r="O2690" s="820"/>
      <c r="P2690" s="820"/>
      <c r="Q2690" s="820"/>
      <c r="R2690" s="820"/>
      <c r="S2690" s="820"/>
      <c r="T2690" s="820"/>
      <c r="U2690" s="820"/>
      <c r="V2690" s="820"/>
      <c r="W2690" s="820"/>
      <c r="X2690" s="820"/>
      <c r="Y2690" s="820"/>
      <c r="Z2690" s="820"/>
    </row>
    <row r="2691" spans="7:26">
      <c r="G2691" s="826"/>
      <c r="H2691" s="820"/>
      <c r="J2691" s="820"/>
      <c r="K2691" s="820"/>
      <c r="L2691" s="820"/>
      <c r="M2691" s="820"/>
      <c r="N2691" s="820"/>
      <c r="O2691" s="820"/>
      <c r="P2691" s="820"/>
      <c r="Q2691" s="820"/>
      <c r="R2691" s="820"/>
      <c r="S2691" s="820"/>
      <c r="T2691" s="820"/>
      <c r="U2691" s="820"/>
      <c r="V2691" s="820"/>
      <c r="W2691" s="820"/>
      <c r="X2691" s="820"/>
      <c r="Y2691" s="820"/>
      <c r="Z2691" s="820"/>
    </row>
    <row r="2692" spans="7:26">
      <c r="G2692" s="826"/>
      <c r="H2692" s="820"/>
      <c r="J2692" s="820"/>
      <c r="K2692" s="820"/>
      <c r="L2692" s="820"/>
      <c r="M2692" s="820"/>
      <c r="N2692" s="820"/>
      <c r="O2692" s="820"/>
      <c r="P2692" s="820"/>
      <c r="Q2692" s="820"/>
      <c r="R2692" s="820"/>
      <c r="S2692" s="820"/>
      <c r="T2692" s="820"/>
      <c r="U2692" s="820"/>
      <c r="V2692" s="820"/>
      <c r="W2692" s="820"/>
      <c r="X2692" s="820"/>
      <c r="Y2692" s="820"/>
      <c r="Z2692" s="820"/>
    </row>
    <row r="2693" spans="7:26">
      <c r="G2693" s="826"/>
      <c r="H2693" s="820"/>
      <c r="J2693" s="820"/>
      <c r="K2693" s="820"/>
      <c r="L2693" s="820"/>
      <c r="M2693" s="820"/>
      <c r="N2693" s="820"/>
      <c r="O2693" s="820"/>
      <c r="P2693" s="820"/>
      <c r="Q2693" s="820"/>
      <c r="R2693" s="820"/>
      <c r="S2693" s="820"/>
      <c r="T2693" s="820"/>
      <c r="U2693" s="820"/>
      <c r="V2693" s="820"/>
      <c r="W2693" s="820"/>
      <c r="X2693" s="820"/>
      <c r="Y2693" s="820"/>
      <c r="Z2693" s="820"/>
    </row>
    <row r="2694" spans="7:26">
      <c r="G2694" s="826"/>
      <c r="H2694" s="820"/>
      <c r="J2694" s="820"/>
      <c r="K2694" s="820"/>
      <c r="L2694" s="820"/>
      <c r="M2694" s="820"/>
      <c r="N2694" s="820"/>
      <c r="O2694" s="820"/>
      <c r="P2694" s="820"/>
      <c r="Q2694" s="820"/>
      <c r="R2694" s="820"/>
      <c r="S2694" s="820"/>
      <c r="T2694" s="820"/>
      <c r="U2694" s="820"/>
      <c r="V2694" s="820"/>
      <c r="W2694" s="820"/>
      <c r="X2694" s="820"/>
      <c r="Y2694" s="820"/>
      <c r="Z2694" s="820"/>
    </row>
    <row r="2695" spans="7:26">
      <c r="G2695" s="826"/>
      <c r="H2695" s="820"/>
      <c r="J2695" s="820"/>
      <c r="K2695" s="820"/>
      <c r="L2695" s="820"/>
      <c r="M2695" s="820"/>
      <c r="N2695" s="820"/>
      <c r="O2695" s="820"/>
      <c r="P2695" s="820"/>
      <c r="Q2695" s="820"/>
      <c r="R2695" s="820"/>
      <c r="S2695" s="820"/>
      <c r="T2695" s="820"/>
      <c r="U2695" s="820"/>
      <c r="V2695" s="820"/>
      <c r="W2695" s="820"/>
      <c r="X2695" s="820"/>
      <c r="Y2695" s="820"/>
      <c r="Z2695" s="820"/>
    </row>
    <row r="2696" spans="7:26">
      <c r="G2696" s="826"/>
      <c r="H2696" s="820"/>
      <c r="J2696" s="820"/>
      <c r="K2696" s="820"/>
      <c r="L2696" s="820"/>
      <c r="M2696" s="820"/>
      <c r="N2696" s="820"/>
      <c r="O2696" s="820"/>
      <c r="P2696" s="820"/>
      <c r="Q2696" s="820"/>
      <c r="R2696" s="820"/>
      <c r="S2696" s="820"/>
      <c r="T2696" s="820"/>
      <c r="U2696" s="820"/>
      <c r="V2696" s="820"/>
      <c r="W2696" s="820"/>
      <c r="X2696" s="820"/>
      <c r="Y2696" s="820"/>
      <c r="Z2696" s="820"/>
    </row>
    <row r="2697" spans="7:26">
      <c r="G2697" s="826"/>
      <c r="H2697" s="820"/>
      <c r="J2697" s="820"/>
      <c r="K2697" s="820"/>
      <c r="L2697" s="820"/>
      <c r="M2697" s="820"/>
      <c r="N2697" s="820"/>
      <c r="O2697" s="820"/>
      <c r="P2697" s="820"/>
      <c r="Q2697" s="820"/>
      <c r="R2697" s="820"/>
      <c r="S2697" s="820"/>
      <c r="T2697" s="820"/>
      <c r="U2697" s="820"/>
      <c r="V2697" s="820"/>
      <c r="W2697" s="820"/>
      <c r="X2697" s="820"/>
      <c r="Y2697" s="820"/>
      <c r="Z2697" s="820"/>
    </row>
    <row r="2698" spans="7:26">
      <c r="G2698" s="826"/>
      <c r="H2698" s="820"/>
      <c r="J2698" s="820"/>
      <c r="K2698" s="820"/>
      <c r="L2698" s="820"/>
      <c r="M2698" s="820"/>
      <c r="N2698" s="820"/>
      <c r="O2698" s="820"/>
      <c r="P2698" s="820"/>
      <c r="Q2698" s="820"/>
      <c r="R2698" s="820"/>
      <c r="S2698" s="820"/>
      <c r="T2698" s="820"/>
      <c r="U2698" s="820"/>
      <c r="V2698" s="820"/>
      <c r="W2698" s="820"/>
      <c r="X2698" s="820"/>
      <c r="Y2698" s="820"/>
      <c r="Z2698" s="820"/>
    </row>
    <row r="2699" spans="7:26">
      <c r="G2699" s="826"/>
      <c r="H2699" s="820"/>
      <c r="J2699" s="820"/>
      <c r="K2699" s="820"/>
      <c r="L2699" s="820"/>
      <c r="M2699" s="820"/>
      <c r="N2699" s="820"/>
      <c r="O2699" s="820"/>
      <c r="P2699" s="820"/>
      <c r="Q2699" s="820"/>
      <c r="R2699" s="820"/>
      <c r="S2699" s="820"/>
      <c r="T2699" s="820"/>
      <c r="U2699" s="820"/>
      <c r="V2699" s="820"/>
      <c r="W2699" s="820"/>
      <c r="X2699" s="820"/>
      <c r="Y2699" s="820"/>
      <c r="Z2699" s="820"/>
    </row>
    <row r="2700" spans="7:26">
      <c r="G2700" s="826"/>
      <c r="H2700" s="820"/>
      <c r="J2700" s="820"/>
      <c r="K2700" s="820"/>
      <c r="L2700" s="820"/>
      <c r="M2700" s="820"/>
      <c r="N2700" s="820"/>
      <c r="O2700" s="820"/>
      <c r="P2700" s="820"/>
      <c r="Q2700" s="820"/>
      <c r="R2700" s="820"/>
      <c r="S2700" s="820"/>
      <c r="T2700" s="820"/>
      <c r="U2700" s="820"/>
      <c r="V2700" s="820"/>
      <c r="W2700" s="820"/>
      <c r="X2700" s="820"/>
      <c r="Y2700" s="820"/>
      <c r="Z2700" s="820"/>
    </row>
    <row r="2701" spans="7:26">
      <c r="G2701" s="826"/>
      <c r="H2701" s="820"/>
      <c r="J2701" s="820"/>
      <c r="K2701" s="820"/>
      <c r="L2701" s="820"/>
      <c r="M2701" s="820"/>
      <c r="N2701" s="820"/>
      <c r="O2701" s="820"/>
      <c r="P2701" s="820"/>
      <c r="Q2701" s="820"/>
      <c r="R2701" s="820"/>
      <c r="S2701" s="820"/>
      <c r="T2701" s="820"/>
      <c r="U2701" s="820"/>
      <c r="V2701" s="820"/>
      <c r="W2701" s="820"/>
      <c r="X2701" s="820"/>
      <c r="Y2701" s="820"/>
      <c r="Z2701" s="820"/>
    </row>
    <row r="2702" spans="7:26">
      <c r="G2702" s="826"/>
      <c r="H2702" s="820"/>
      <c r="J2702" s="820"/>
      <c r="K2702" s="820"/>
      <c r="L2702" s="820"/>
      <c r="M2702" s="820"/>
      <c r="N2702" s="820"/>
      <c r="O2702" s="820"/>
      <c r="P2702" s="820"/>
      <c r="Q2702" s="820"/>
      <c r="R2702" s="820"/>
      <c r="S2702" s="820"/>
      <c r="T2702" s="820"/>
      <c r="U2702" s="820"/>
      <c r="V2702" s="820"/>
      <c r="W2702" s="820"/>
      <c r="X2702" s="820"/>
      <c r="Y2702" s="820"/>
      <c r="Z2702" s="820"/>
    </row>
    <row r="2703" spans="7:26">
      <c r="G2703" s="826"/>
      <c r="H2703" s="820"/>
      <c r="J2703" s="820"/>
      <c r="K2703" s="820"/>
      <c r="L2703" s="820"/>
      <c r="M2703" s="820"/>
      <c r="N2703" s="820"/>
      <c r="O2703" s="820"/>
      <c r="P2703" s="820"/>
      <c r="Q2703" s="820"/>
      <c r="R2703" s="820"/>
      <c r="S2703" s="820"/>
      <c r="T2703" s="820"/>
      <c r="U2703" s="820"/>
      <c r="V2703" s="820"/>
      <c r="W2703" s="820"/>
      <c r="X2703" s="820"/>
      <c r="Y2703" s="820"/>
      <c r="Z2703" s="820"/>
    </row>
    <row r="2704" spans="7:26">
      <c r="G2704" s="826"/>
      <c r="H2704" s="820"/>
      <c r="J2704" s="820"/>
      <c r="K2704" s="820"/>
      <c r="L2704" s="820"/>
      <c r="M2704" s="820"/>
      <c r="N2704" s="820"/>
      <c r="O2704" s="820"/>
      <c r="P2704" s="820"/>
      <c r="Q2704" s="820"/>
      <c r="R2704" s="820"/>
      <c r="S2704" s="820"/>
      <c r="T2704" s="820"/>
      <c r="U2704" s="820"/>
      <c r="V2704" s="820"/>
      <c r="W2704" s="820"/>
      <c r="X2704" s="820"/>
      <c r="Y2704" s="820"/>
      <c r="Z2704" s="820"/>
    </row>
    <row r="2705" spans="7:26">
      <c r="G2705" s="826"/>
      <c r="H2705" s="820"/>
      <c r="J2705" s="820"/>
      <c r="K2705" s="820"/>
      <c r="L2705" s="820"/>
      <c r="M2705" s="820"/>
      <c r="N2705" s="820"/>
      <c r="O2705" s="820"/>
      <c r="P2705" s="820"/>
      <c r="Q2705" s="820"/>
      <c r="R2705" s="820"/>
      <c r="S2705" s="820"/>
      <c r="T2705" s="820"/>
      <c r="U2705" s="820"/>
      <c r="V2705" s="820"/>
      <c r="W2705" s="820"/>
      <c r="X2705" s="820"/>
      <c r="Y2705" s="820"/>
      <c r="Z2705" s="820"/>
    </row>
    <row r="2706" spans="7:26">
      <c r="G2706" s="826"/>
      <c r="H2706" s="820"/>
      <c r="J2706" s="820"/>
      <c r="K2706" s="820"/>
      <c r="L2706" s="820"/>
      <c r="M2706" s="820"/>
      <c r="N2706" s="820"/>
      <c r="O2706" s="820"/>
      <c r="P2706" s="820"/>
      <c r="Q2706" s="820"/>
      <c r="R2706" s="820"/>
      <c r="S2706" s="820"/>
      <c r="T2706" s="820"/>
      <c r="U2706" s="820"/>
      <c r="V2706" s="820"/>
      <c r="W2706" s="820"/>
      <c r="X2706" s="820"/>
      <c r="Y2706" s="820"/>
      <c r="Z2706" s="820"/>
    </row>
    <row r="2707" spans="7:26">
      <c r="G2707" s="826"/>
      <c r="H2707" s="820"/>
      <c r="J2707" s="820"/>
      <c r="K2707" s="820"/>
      <c r="L2707" s="820"/>
      <c r="M2707" s="820"/>
      <c r="N2707" s="820"/>
      <c r="O2707" s="820"/>
      <c r="P2707" s="820"/>
      <c r="Q2707" s="820"/>
      <c r="R2707" s="820"/>
      <c r="S2707" s="820"/>
      <c r="T2707" s="820"/>
      <c r="U2707" s="820"/>
      <c r="V2707" s="820"/>
      <c r="W2707" s="820"/>
      <c r="X2707" s="820"/>
      <c r="Y2707" s="820"/>
      <c r="Z2707" s="820"/>
    </row>
    <row r="2708" spans="7:26">
      <c r="G2708" s="826"/>
      <c r="H2708" s="820"/>
      <c r="J2708" s="820"/>
      <c r="K2708" s="820"/>
      <c r="L2708" s="820"/>
      <c r="M2708" s="820"/>
      <c r="N2708" s="820"/>
      <c r="O2708" s="820"/>
      <c r="P2708" s="820"/>
      <c r="Q2708" s="820"/>
      <c r="R2708" s="820"/>
      <c r="S2708" s="820"/>
      <c r="T2708" s="820"/>
      <c r="U2708" s="820"/>
      <c r="V2708" s="820"/>
      <c r="W2708" s="820"/>
      <c r="X2708" s="820"/>
      <c r="Y2708" s="820"/>
      <c r="Z2708" s="820"/>
    </row>
    <row r="2709" spans="7:26">
      <c r="G2709" s="826"/>
      <c r="H2709" s="820"/>
      <c r="J2709" s="820"/>
      <c r="K2709" s="820"/>
      <c r="L2709" s="820"/>
      <c r="M2709" s="820"/>
      <c r="N2709" s="820"/>
      <c r="O2709" s="820"/>
      <c r="P2709" s="820"/>
      <c r="Q2709" s="820"/>
      <c r="R2709" s="820"/>
      <c r="S2709" s="820"/>
      <c r="T2709" s="820"/>
      <c r="U2709" s="820"/>
      <c r="V2709" s="820"/>
      <c r="W2709" s="820"/>
      <c r="X2709" s="820"/>
      <c r="Y2709" s="820"/>
      <c r="Z2709" s="820"/>
    </row>
    <row r="2710" spans="7:26">
      <c r="G2710" s="826"/>
      <c r="H2710" s="820"/>
      <c r="J2710" s="820"/>
      <c r="K2710" s="820"/>
      <c r="L2710" s="820"/>
      <c r="M2710" s="820"/>
      <c r="N2710" s="820"/>
      <c r="O2710" s="820"/>
      <c r="P2710" s="820"/>
      <c r="Q2710" s="820"/>
      <c r="R2710" s="820"/>
      <c r="S2710" s="820"/>
      <c r="T2710" s="820"/>
      <c r="U2710" s="820"/>
      <c r="V2710" s="820"/>
      <c r="W2710" s="820"/>
      <c r="X2710" s="820"/>
      <c r="Y2710" s="820"/>
      <c r="Z2710" s="820"/>
    </row>
    <row r="2711" spans="7:26">
      <c r="G2711" s="826"/>
      <c r="H2711" s="820"/>
      <c r="J2711" s="820"/>
      <c r="K2711" s="820"/>
      <c r="L2711" s="820"/>
      <c r="M2711" s="820"/>
      <c r="N2711" s="820"/>
      <c r="O2711" s="820"/>
      <c r="P2711" s="820"/>
      <c r="Q2711" s="820"/>
      <c r="R2711" s="820"/>
      <c r="S2711" s="820"/>
      <c r="T2711" s="820"/>
      <c r="U2711" s="820"/>
      <c r="V2711" s="820"/>
      <c r="W2711" s="820"/>
      <c r="X2711" s="820"/>
      <c r="Y2711" s="820"/>
      <c r="Z2711" s="820"/>
    </row>
    <row r="2712" spans="7:26">
      <c r="G2712" s="826"/>
      <c r="H2712" s="820"/>
      <c r="J2712" s="820"/>
      <c r="K2712" s="820"/>
      <c r="L2712" s="820"/>
      <c r="M2712" s="820"/>
      <c r="N2712" s="820"/>
      <c r="O2712" s="820"/>
      <c r="P2712" s="820"/>
      <c r="Q2712" s="820"/>
      <c r="R2712" s="820"/>
      <c r="S2712" s="820"/>
      <c r="T2712" s="820"/>
      <c r="U2712" s="820"/>
      <c r="V2712" s="820"/>
      <c r="W2712" s="820"/>
      <c r="X2712" s="820"/>
      <c r="Y2712" s="820"/>
      <c r="Z2712" s="820"/>
    </row>
    <row r="2713" spans="7:26">
      <c r="G2713" s="826"/>
      <c r="H2713" s="820"/>
      <c r="J2713" s="820"/>
      <c r="K2713" s="820"/>
      <c r="L2713" s="820"/>
      <c r="M2713" s="820"/>
      <c r="N2713" s="820"/>
      <c r="O2713" s="820"/>
      <c r="P2713" s="820"/>
      <c r="Q2713" s="820"/>
      <c r="R2713" s="820"/>
      <c r="S2713" s="820"/>
      <c r="T2713" s="820"/>
      <c r="U2713" s="820"/>
      <c r="V2713" s="820"/>
      <c r="W2713" s="820"/>
      <c r="X2713" s="820"/>
      <c r="Y2713" s="820"/>
      <c r="Z2713" s="820"/>
    </row>
    <row r="2714" spans="7:26">
      <c r="G2714" s="826"/>
      <c r="H2714" s="820"/>
      <c r="J2714" s="820"/>
      <c r="K2714" s="820"/>
      <c r="L2714" s="820"/>
      <c r="M2714" s="820"/>
      <c r="N2714" s="820"/>
      <c r="O2714" s="820"/>
      <c r="P2714" s="820"/>
      <c r="Q2714" s="820"/>
      <c r="R2714" s="820"/>
      <c r="S2714" s="820"/>
      <c r="T2714" s="820"/>
      <c r="U2714" s="820"/>
      <c r="V2714" s="820"/>
      <c r="W2714" s="820"/>
      <c r="X2714" s="820"/>
      <c r="Y2714" s="820"/>
      <c r="Z2714" s="820"/>
    </row>
    <row r="2715" spans="7:26">
      <c r="G2715" s="826"/>
      <c r="H2715" s="820"/>
      <c r="J2715" s="820"/>
      <c r="K2715" s="820"/>
      <c r="L2715" s="820"/>
      <c r="M2715" s="820"/>
      <c r="N2715" s="820"/>
      <c r="O2715" s="820"/>
      <c r="P2715" s="820"/>
      <c r="Q2715" s="820"/>
      <c r="R2715" s="820"/>
      <c r="S2715" s="820"/>
      <c r="T2715" s="820"/>
      <c r="U2715" s="820"/>
      <c r="V2715" s="820"/>
      <c r="W2715" s="820"/>
      <c r="X2715" s="820"/>
      <c r="Y2715" s="820"/>
      <c r="Z2715" s="820"/>
    </row>
    <row r="2716" spans="7:26">
      <c r="G2716" s="826"/>
      <c r="H2716" s="820"/>
      <c r="J2716" s="820"/>
      <c r="K2716" s="820"/>
      <c r="L2716" s="820"/>
      <c r="M2716" s="820"/>
      <c r="N2716" s="820"/>
      <c r="O2716" s="820"/>
      <c r="P2716" s="820"/>
      <c r="Q2716" s="820"/>
      <c r="R2716" s="820"/>
      <c r="S2716" s="820"/>
      <c r="T2716" s="820"/>
      <c r="U2716" s="820"/>
      <c r="V2716" s="820"/>
      <c r="W2716" s="820"/>
      <c r="X2716" s="820"/>
      <c r="Y2716" s="820"/>
      <c r="Z2716" s="820"/>
    </row>
    <row r="2717" spans="7:26">
      <c r="G2717" s="826"/>
      <c r="H2717" s="820"/>
      <c r="J2717" s="820"/>
      <c r="K2717" s="820"/>
      <c r="L2717" s="820"/>
      <c r="M2717" s="820"/>
      <c r="N2717" s="820"/>
      <c r="O2717" s="820"/>
      <c r="P2717" s="820"/>
      <c r="Q2717" s="820"/>
      <c r="R2717" s="820"/>
      <c r="S2717" s="820"/>
      <c r="T2717" s="820"/>
      <c r="U2717" s="820"/>
      <c r="V2717" s="820"/>
      <c r="W2717" s="820"/>
      <c r="X2717" s="820"/>
      <c r="Y2717" s="820"/>
      <c r="Z2717" s="820"/>
    </row>
    <row r="2718" spans="7:26">
      <c r="G2718" s="826"/>
      <c r="H2718" s="820"/>
      <c r="J2718" s="820"/>
      <c r="K2718" s="820"/>
      <c r="L2718" s="820"/>
      <c r="M2718" s="820"/>
      <c r="N2718" s="820"/>
      <c r="O2718" s="820"/>
      <c r="P2718" s="820"/>
      <c r="Q2718" s="820"/>
      <c r="R2718" s="820"/>
      <c r="S2718" s="820"/>
      <c r="T2718" s="820"/>
      <c r="U2718" s="820"/>
      <c r="V2718" s="820"/>
      <c r="W2718" s="820"/>
      <c r="X2718" s="820"/>
      <c r="Y2718" s="820"/>
      <c r="Z2718" s="820"/>
    </row>
    <row r="2719" spans="7:26">
      <c r="G2719" s="826"/>
      <c r="H2719" s="820"/>
      <c r="J2719" s="820"/>
      <c r="K2719" s="820"/>
      <c r="L2719" s="820"/>
      <c r="M2719" s="820"/>
      <c r="N2719" s="820"/>
      <c r="O2719" s="820"/>
      <c r="P2719" s="820"/>
      <c r="Q2719" s="820"/>
      <c r="R2719" s="820"/>
      <c r="S2719" s="820"/>
      <c r="T2719" s="820"/>
      <c r="U2719" s="820"/>
      <c r="V2719" s="820"/>
      <c r="W2719" s="820"/>
      <c r="X2719" s="820"/>
      <c r="Y2719" s="820"/>
      <c r="Z2719" s="820"/>
    </row>
    <row r="2720" spans="7:26">
      <c r="G2720" s="826"/>
      <c r="H2720" s="820"/>
      <c r="J2720" s="820"/>
      <c r="K2720" s="820"/>
      <c r="L2720" s="820"/>
      <c r="M2720" s="820"/>
      <c r="N2720" s="820"/>
      <c r="O2720" s="820"/>
      <c r="P2720" s="820"/>
      <c r="Q2720" s="820"/>
      <c r="R2720" s="820"/>
      <c r="S2720" s="820"/>
      <c r="T2720" s="820"/>
      <c r="U2720" s="820"/>
      <c r="V2720" s="820"/>
      <c r="W2720" s="820"/>
      <c r="X2720" s="820"/>
      <c r="Y2720" s="820"/>
      <c r="Z2720" s="820"/>
    </row>
    <row r="2721" spans="7:26">
      <c r="G2721" s="826"/>
      <c r="H2721" s="820"/>
      <c r="J2721" s="820"/>
      <c r="K2721" s="820"/>
      <c r="L2721" s="820"/>
      <c r="M2721" s="820"/>
      <c r="N2721" s="820"/>
      <c r="O2721" s="820"/>
      <c r="P2721" s="820"/>
      <c r="Q2721" s="820"/>
      <c r="R2721" s="820"/>
      <c r="S2721" s="820"/>
      <c r="T2721" s="820"/>
      <c r="U2721" s="820"/>
      <c r="V2721" s="820"/>
      <c r="W2721" s="820"/>
      <c r="X2721" s="820"/>
      <c r="Y2721" s="820"/>
      <c r="Z2721" s="820"/>
    </row>
    <row r="2722" spans="7:26">
      <c r="G2722" s="826"/>
      <c r="H2722" s="820"/>
      <c r="J2722" s="820"/>
      <c r="K2722" s="820"/>
      <c r="L2722" s="820"/>
      <c r="M2722" s="820"/>
      <c r="N2722" s="820"/>
      <c r="O2722" s="820"/>
      <c r="P2722" s="820"/>
      <c r="Q2722" s="820"/>
      <c r="R2722" s="820"/>
      <c r="S2722" s="820"/>
      <c r="T2722" s="820"/>
      <c r="U2722" s="820"/>
      <c r="V2722" s="820"/>
      <c r="W2722" s="820"/>
      <c r="X2722" s="820"/>
      <c r="Y2722" s="820"/>
      <c r="Z2722" s="820"/>
    </row>
    <row r="2723" spans="7:26">
      <c r="G2723" s="826"/>
      <c r="H2723" s="820"/>
      <c r="J2723" s="820"/>
      <c r="K2723" s="820"/>
      <c r="L2723" s="820"/>
      <c r="M2723" s="820"/>
      <c r="N2723" s="820"/>
      <c r="O2723" s="820"/>
      <c r="P2723" s="820"/>
      <c r="Q2723" s="820"/>
      <c r="R2723" s="820"/>
      <c r="S2723" s="820"/>
      <c r="T2723" s="820"/>
      <c r="U2723" s="820"/>
      <c r="V2723" s="820"/>
      <c r="W2723" s="820"/>
      <c r="X2723" s="820"/>
      <c r="Y2723" s="820"/>
      <c r="Z2723" s="820"/>
    </row>
    <row r="2724" spans="7:26">
      <c r="G2724" s="826"/>
      <c r="H2724" s="820"/>
      <c r="J2724" s="820"/>
      <c r="K2724" s="820"/>
      <c r="L2724" s="820"/>
      <c r="M2724" s="820"/>
      <c r="N2724" s="820"/>
      <c r="O2724" s="820"/>
      <c r="P2724" s="820"/>
      <c r="Q2724" s="820"/>
      <c r="R2724" s="820"/>
      <c r="S2724" s="820"/>
      <c r="T2724" s="820"/>
      <c r="U2724" s="820"/>
      <c r="V2724" s="820"/>
      <c r="W2724" s="820"/>
      <c r="X2724" s="820"/>
      <c r="Y2724" s="820"/>
      <c r="Z2724" s="820"/>
    </row>
    <row r="2725" spans="7:26">
      <c r="G2725" s="826"/>
      <c r="H2725" s="820"/>
      <c r="J2725" s="820"/>
      <c r="K2725" s="820"/>
      <c r="L2725" s="820"/>
      <c r="M2725" s="820"/>
      <c r="N2725" s="820"/>
      <c r="O2725" s="820"/>
      <c r="P2725" s="820"/>
      <c r="Q2725" s="820"/>
      <c r="R2725" s="820"/>
      <c r="S2725" s="820"/>
      <c r="T2725" s="820"/>
      <c r="U2725" s="820"/>
      <c r="V2725" s="820"/>
      <c r="W2725" s="820"/>
      <c r="X2725" s="820"/>
      <c r="Y2725" s="820"/>
      <c r="Z2725" s="820"/>
    </row>
    <row r="2726" spans="7:26">
      <c r="G2726" s="826"/>
      <c r="H2726" s="820"/>
      <c r="J2726" s="820"/>
      <c r="K2726" s="820"/>
      <c r="L2726" s="820"/>
      <c r="M2726" s="820"/>
      <c r="N2726" s="820"/>
      <c r="O2726" s="820"/>
      <c r="P2726" s="820"/>
      <c r="Q2726" s="820"/>
      <c r="R2726" s="820"/>
      <c r="S2726" s="820"/>
      <c r="T2726" s="820"/>
      <c r="U2726" s="820"/>
      <c r="V2726" s="820"/>
      <c r="W2726" s="820"/>
      <c r="X2726" s="820"/>
      <c r="Y2726" s="820"/>
      <c r="Z2726" s="820"/>
    </row>
    <row r="2727" spans="7:26">
      <c r="G2727" s="826"/>
      <c r="H2727" s="820"/>
      <c r="J2727" s="820"/>
      <c r="K2727" s="820"/>
      <c r="L2727" s="820"/>
      <c r="M2727" s="820"/>
      <c r="N2727" s="820"/>
      <c r="O2727" s="820"/>
      <c r="P2727" s="820"/>
      <c r="Q2727" s="820"/>
      <c r="R2727" s="820"/>
      <c r="S2727" s="820"/>
      <c r="T2727" s="820"/>
      <c r="U2727" s="820"/>
      <c r="V2727" s="820"/>
      <c r="W2727" s="820"/>
      <c r="X2727" s="820"/>
      <c r="Y2727" s="820"/>
      <c r="Z2727" s="820"/>
    </row>
    <row r="2728" spans="7:26">
      <c r="G2728" s="826"/>
      <c r="H2728" s="820"/>
      <c r="J2728" s="820"/>
      <c r="K2728" s="820"/>
      <c r="L2728" s="820"/>
      <c r="M2728" s="820"/>
      <c r="N2728" s="820"/>
      <c r="O2728" s="820"/>
      <c r="P2728" s="820"/>
      <c r="Q2728" s="820"/>
      <c r="R2728" s="820"/>
      <c r="S2728" s="820"/>
      <c r="T2728" s="820"/>
      <c r="U2728" s="820"/>
      <c r="V2728" s="820"/>
      <c r="W2728" s="820"/>
      <c r="X2728" s="820"/>
      <c r="Y2728" s="820"/>
      <c r="Z2728" s="820"/>
    </row>
    <row r="2729" spans="7:26">
      <c r="G2729" s="826"/>
      <c r="H2729" s="820"/>
      <c r="J2729" s="820"/>
      <c r="K2729" s="820"/>
      <c r="L2729" s="820"/>
      <c r="M2729" s="820"/>
      <c r="N2729" s="820"/>
      <c r="O2729" s="820"/>
      <c r="P2729" s="820"/>
      <c r="Q2729" s="820"/>
      <c r="R2729" s="820"/>
      <c r="S2729" s="820"/>
      <c r="T2729" s="820"/>
      <c r="U2729" s="820"/>
      <c r="V2729" s="820"/>
      <c r="W2729" s="820"/>
      <c r="X2729" s="820"/>
      <c r="Y2729" s="820"/>
      <c r="Z2729" s="820"/>
    </row>
    <row r="2730" spans="7:26">
      <c r="G2730" s="826"/>
      <c r="H2730" s="820"/>
      <c r="J2730" s="820"/>
      <c r="K2730" s="820"/>
      <c r="L2730" s="820"/>
      <c r="M2730" s="820"/>
      <c r="N2730" s="820"/>
      <c r="O2730" s="820"/>
      <c r="P2730" s="820"/>
      <c r="Q2730" s="820"/>
      <c r="R2730" s="820"/>
      <c r="S2730" s="820"/>
      <c r="T2730" s="820"/>
      <c r="U2730" s="820"/>
      <c r="V2730" s="820"/>
      <c r="W2730" s="820"/>
      <c r="X2730" s="820"/>
      <c r="Y2730" s="820"/>
      <c r="Z2730" s="820"/>
    </row>
    <row r="2731" spans="7:26">
      <c r="G2731" s="826"/>
      <c r="H2731" s="820"/>
      <c r="J2731" s="820"/>
      <c r="K2731" s="820"/>
      <c r="L2731" s="820"/>
      <c r="M2731" s="820"/>
      <c r="N2731" s="820"/>
      <c r="O2731" s="820"/>
      <c r="P2731" s="820"/>
      <c r="Q2731" s="820"/>
      <c r="R2731" s="820"/>
      <c r="S2731" s="820"/>
      <c r="T2731" s="820"/>
      <c r="U2731" s="820"/>
      <c r="V2731" s="820"/>
      <c r="W2731" s="820"/>
      <c r="X2731" s="820"/>
      <c r="Y2731" s="820"/>
      <c r="Z2731" s="820"/>
    </row>
    <row r="2732" spans="7:26">
      <c r="G2732" s="826"/>
      <c r="H2732" s="820"/>
      <c r="J2732" s="820"/>
      <c r="K2732" s="820"/>
      <c r="L2732" s="820"/>
      <c r="M2732" s="820"/>
      <c r="N2732" s="820"/>
      <c r="O2732" s="820"/>
      <c r="P2732" s="820"/>
      <c r="Q2732" s="820"/>
      <c r="R2732" s="820"/>
      <c r="S2732" s="820"/>
      <c r="T2732" s="820"/>
      <c r="U2732" s="820"/>
      <c r="V2732" s="820"/>
      <c r="W2732" s="820"/>
      <c r="X2732" s="820"/>
      <c r="Y2732" s="820"/>
      <c r="Z2732" s="820"/>
    </row>
    <row r="2733" spans="7:26">
      <c r="G2733" s="826"/>
      <c r="H2733" s="820"/>
      <c r="J2733" s="820"/>
      <c r="K2733" s="820"/>
      <c r="L2733" s="820"/>
      <c r="M2733" s="820"/>
      <c r="N2733" s="820"/>
      <c r="O2733" s="820"/>
      <c r="P2733" s="820"/>
      <c r="Q2733" s="820"/>
      <c r="R2733" s="820"/>
      <c r="S2733" s="820"/>
      <c r="T2733" s="820"/>
      <c r="U2733" s="820"/>
      <c r="V2733" s="820"/>
      <c r="W2733" s="820"/>
      <c r="X2733" s="820"/>
      <c r="Y2733" s="820"/>
      <c r="Z2733" s="820"/>
    </row>
    <row r="2734" spans="7:26">
      <c r="G2734" s="826"/>
      <c r="H2734" s="820"/>
      <c r="J2734" s="820"/>
      <c r="K2734" s="820"/>
      <c r="L2734" s="820"/>
      <c r="M2734" s="820"/>
      <c r="N2734" s="820"/>
      <c r="O2734" s="820"/>
      <c r="P2734" s="820"/>
      <c r="Q2734" s="820"/>
      <c r="R2734" s="820"/>
      <c r="S2734" s="820"/>
      <c r="T2734" s="820"/>
      <c r="U2734" s="820"/>
      <c r="V2734" s="820"/>
      <c r="W2734" s="820"/>
      <c r="X2734" s="820"/>
      <c r="Y2734" s="820"/>
      <c r="Z2734" s="820"/>
    </row>
    <row r="2735" spans="7:26">
      <c r="G2735" s="826"/>
      <c r="H2735" s="820"/>
      <c r="J2735" s="820"/>
      <c r="K2735" s="820"/>
      <c r="L2735" s="820"/>
      <c r="M2735" s="820"/>
      <c r="N2735" s="820"/>
      <c r="O2735" s="820"/>
      <c r="P2735" s="820"/>
      <c r="Q2735" s="820"/>
      <c r="R2735" s="820"/>
      <c r="S2735" s="820"/>
      <c r="T2735" s="820"/>
      <c r="U2735" s="820"/>
      <c r="V2735" s="820"/>
      <c r="W2735" s="820"/>
      <c r="X2735" s="820"/>
      <c r="Y2735" s="820"/>
      <c r="Z2735" s="820"/>
    </row>
    <row r="2736" spans="7:26">
      <c r="G2736" s="826"/>
      <c r="H2736" s="820"/>
      <c r="J2736" s="820"/>
      <c r="K2736" s="820"/>
      <c r="L2736" s="820"/>
      <c r="M2736" s="820"/>
      <c r="N2736" s="820"/>
      <c r="O2736" s="820"/>
      <c r="P2736" s="820"/>
      <c r="Q2736" s="820"/>
      <c r="R2736" s="820"/>
      <c r="S2736" s="820"/>
      <c r="T2736" s="820"/>
      <c r="U2736" s="820"/>
      <c r="V2736" s="820"/>
      <c r="W2736" s="820"/>
      <c r="X2736" s="820"/>
      <c r="Y2736" s="820"/>
      <c r="Z2736" s="820"/>
    </row>
    <row r="2737" spans="7:26">
      <c r="G2737" s="826"/>
      <c r="H2737" s="820"/>
      <c r="J2737" s="820"/>
      <c r="K2737" s="820"/>
      <c r="L2737" s="820"/>
      <c r="M2737" s="820"/>
      <c r="N2737" s="820"/>
      <c r="O2737" s="820"/>
      <c r="P2737" s="820"/>
      <c r="Q2737" s="820"/>
      <c r="R2737" s="820"/>
      <c r="S2737" s="820"/>
      <c r="T2737" s="820"/>
      <c r="U2737" s="820"/>
      <c r="V2737" s="820"/>
      <c r="W2737" s="820"/>
      <c r="X2737" s="820"/>
      <c r="Y2737" s="820"/>
      <c r="Z2737" s="820"/>
    </row>
    <row r="2738" spans="7:26">
      <c r="G2738" s="826"/>
      <c r="H2738" s="820"/>
      <c r="J2738" s="820"/>
      <c r="K2738" s="820"/>
      <c r="L2738" s="820"/>
      <c r="M2738" s="820"/>
      <c r="N2738" s="820"/>
      <c r="O2738" s="820"/>
      <c r="P2738" s="820"/>
      <c r="Q2738" s="820"/>
      <c r="R2738" s="820"/>
      <c r="S2738" s="820"/>
      <c r="T2738" s="820"/>
      <c r="U2738" s="820"/>
      <c r="V2738" s="820"/>
      <c r="W2738" s="820"/>
      <c r="X2738" s="820"/>
      <c r="Y2738" s="820"/>
      <c r="Z2738" s="820"/>
    </row>
    <row r="2739" spans="7:26">
      <c r="G2739" s="826"/>
      <c r="H2739" s="820"/>
      <c r="J2739" s="820"/>
      <c r="K2739" s="820"/>
      <c r="L2739" s="820"/>
      <c r="M2739" s="820"/>
      <c r="N2739" s="820"/>
      <c r="O2739" s="820"/>
      <c r="P2739" s="820"/>
      <c r="Q2739" s="820"/>
      <c r="R2739" s="820"/>
      <c r="S2739" s="820"/>
      <c r="T2739" s="820"/>
      <c r="U2739" s="820"/>
      <c r="V2739" s="820"/>
      <c r="W2739" s="820"/>
      <c r="X2739" s="820"/>
      <c r="Y2739" s="820"/>
      <c r="Z2739" s="820"/>
    </row>
    <row r="2740" spans="7:26">
      <c r="G2740" s="826"/>
      <c r="H2740" s="820"/>
      <c r="J2740" s="820"/>
      <c r="K2740" s="820"/>
      <c r="L2740" s="820"/>
      <c r="M2740" s="820"/>
      <c r="N2740" s="820"/>
      <c r="O2740" s="820"/>
      <c r="P2740" s="820"/>
      <c r="Q2740" s="820"/>
      <c r="R2740" s="820"/>
      <c r="S2740" s="820"/>
      <c r="T2740" s="820"/>
      <c r="U2740" s="820"/>
      <c r="V2740" s="820"/>
      <c r="W2740" s="820"/>
      <c r="X2740" s="820"/>
      <c r="Y2740" s="820"/>
      <c r="Z2740" s="820"/>
    </row>
    <row r="2741" spans="7:26">
      <c r="G2741" s="826"/>
      <c r="H2741" s="820"/>
      <c r="J2741" s="820"/>
      <c r="K2741" s="820"/>
      <c r="L2741" s="820"/>
      <c r="M2741" s="820"/>
      <c r="N2741" s="820"/>
      <c r="O2741" s="820"/>
      <c r="P2741" s="820"/>
      <c r="Q2741" s="820"/>
      <c r="R2741" s="820"/>
      <c r="S2741" s="820"/>
      <c r="T2741" s="820"/>
      <c r="U2741" s="820"/>
      <c r="V2741" s="820"/>
      <c r="W2741" s="820"/>
      <c r="X2741" s="820"/>
      <c r="Y2741" s="820"/>
      <c r="Z2741" s="820"/>
    </row>
    <row r="2742" spans="7:26">
      <c r="G2742" s="826"/>
      <c r="H2742" s="820"/>
      <c r="J2742" s="820"/>
      <c r="K2742" s="820"/>
      <c r="L2742" s="820"/>
      <c r="M2742" s="820"/>
      <c r="N2742" s="820"/>
      <c r="O2742" s="820"/>
      <c r="P2742" s="820"/>
      <c r="Q2742" s="820"/>
      <c r="R2742" s="820"/>
      <c r="S2742" s="820"/>
      <c r="T2742" s="820"/>
      <c r="U2742" s="820"/>
      <c r="V2742" s="820"/>
      <c r="W2742" s="820"/>
      <c r="X2742" s="820"/>
      <c r="Y2742" s="820"/>
      <c r="Z2742" s="820"/>
    </row>
    <row r="2743" spans="7:26">
      <c r="G2743" s="826"/>
      <c r="H2743" s="820"/>
      <c r="J2743" s="820"/>
      <c r="K2743" s="820"/>
      <c r="L2743" s="820"/>
      <c r="M2743" s="820"/>
      <c r="N2743" s="820"/>
      <c r="O2743" s="820"/>
      <c r="P2743" s="820"/>
      <c r="Q2743" s="820"/>
      <c r="R2743" s="820"/>
      <c r="S2743" s="820"/>
      <c r="T2743" s="820"/>
      <c r="U2743" s="820"/>
      <c r="V2743" s="820"/>
      <c r="W2743" s="820"/>
      <c r="X2743" s="820"/>
      <c r="Y2743" s="820"/>
      <c r="Z2743" s="820"/>
    </row>
    <row r="2744" spans="7:26">
      <c r="G2744" s="826"/>
      <c r="H2744" s="820"/>
      <c r="J2744" s="820"/>
      <c r="K2744" s="820"/>
      <c r="L2744" s="820"/>
      <c r="M2744" s="820"/>
      <c r="N2744" s="820"/>
      <c r="O2744" s="820"/>
      <c r="P2744" s="820"/>
      <c r="Q2744" s="820"/>
      <c r="R2744" s="820"/>
      <c r="S2744" s="820"/>
      <c r="T2744" s="820"/>
      <c r="U2744" s="820"/>
      <c r="V2744" s="820"/>
      <c r="W2744" s="820"/>
      <c r="X2744" s="820"/>
      <c r="Y2744" s="820"/>
      <c r="Z2744" s="820"/>
    </row>
    <row r="2745" spans="7:26">
      <c r="G2745" s="826"/>
      <c r="H2745" s="820"/>
      <c r="J2745" s="820"/>
      <c r="K2745" s="820"/>
      <c r="L2745" s="820"/>
      <c r="M2745" s="820"/>
      <c r="N2745" s="820"/>
      <c r="O2745" s="820"/>
      <c r="P2745" s="820"/>
      <c r="Q2745" s="820"/>
      <c r="R2745" s="820"/>
      <c r="S2745" s="820"/>
      <c r="T2745" s="820"/>
      <c r="U2745" s="820"/>
      <c r="V2745" s="820"/>
      <c r="W2745" s="820"/>
      <c r="X2745" s="820"/>
      <c r="Y2745" s="820"/>
      <c r="Z2745" s="820"/>
    </row>
    <row r="2746" spans="7:26">
      <c r="G2746" s="826"/>
      <c r="H2746" s="820"/>
      <c r="J2746" s="820"/>
      <c r="K2746" s="820"/>
      <c r="L2746" s="820"/>
      <c r="M2746" s="820"/>
      <c r="N2746" s="820"/>
      <c r="O2746" s="820"/>
      <c r="P2746" s="820"/>
      <c r="Q2746" s="820"/>
      <c r="R2746" s="820"/>
      <c r="S2746" s="820"/>
      <c r="T2746" s="820"/>
      <c r="U2746" s="820"/>
      <c r="V2746" s="820"/>
      <c r="W2746" s="820"/>
      <c r="X2746" s="820"/>
      <c r="Y2746" s="820"/>
      <c r="Z2746" s="820"/>
    </row>
    <row r="2747" spans="7:26">
      <c r="G2747" s="826"/>
      <c r="H2747" s="820"/>
      <c r="J2747" s="820"/>
      <c r="K2747" s="820"/>
      <c r="L2747" s="820"/>
      <c r="M2747" s="820"/>
      <c r="N2747" s="820"/>
      <c r="O2747" s="820"/>
      <c r="P2747" s="820"/>
      <c r="Q2747" s="820"/>
      <c r="R2747" s="820"/>
      <c r="S2747" s="820"/>
      <c r="T2747" s="820"/>
      <c r="U2747" s="820"/>
      <c r="V2747" s="820"/>
      <c r="W2747" s="820"/>
      <c r="X2747" s="820"/>
      <c r="Y2747" s="820"/>
      <c r="Z2747" s="820"/>
    </row>
    <row r="2748" spans="7:26">
      <c r="G2748" s="826"/>
      <c r="H2748" s="820"/>
      <c r="J2748" s="820"/>
      <c r="K2748" s="820"/>
      <c r="L2748" s="820"/>
      <c r="M2748" s="820"/>
      <c r="N2748" s="820"/>
      <c r="O2748" s="820"/>
      <c r="P2748" s="820"/>
      <c r="Q2748" s="820"/>
      <c r="R2748" s="820"/>
      <c r="S2748" s="820"/>
      <c r="T2748" s="820"/>
      <c r="U2748" s="820"/>
      <c r="V2748" s="820"/>
      <c r="W2748" s="820"/>
      <c r="X2748" s="820"/>
      <c r="Y2748" s="820"/>
      <c r="Z2748" s="820"/>
    </row>
    <row r="2749" spans="7:26">
      <c r="G2749" s="826"/>
      <c r="H2749" s="820"/>
      <c r="J2749" s="820"/>
      <c r="K2749" s="820"/>
      <c r="L2749" s="820"/>
      <c r="M2749" s="820"/>
      <c r="N2749" s="820"/>
      <c r="O2749" s="820"/>
      <c r="P2749" s="820"/>
      <c r="Q2749" s="820"/>
      <c r="R2749" s="820"/>
      <c r="S2749" s="820"/>
      <c r="T2749" s="820"/>
      <c r="U2749" s="820"/>
      <c r="V2749" s="820"/>
      <c r="W2749" s="820"/>
      <c r="X2749" s="820"/>
      <c r="Y2749" s="820"/>
      <c r="Z2749" s="820"/>
    </row>
    <row r="2750" spans="7:26">
      <c r="G2750" s="826"/>
      <c r="H2750" s="820"/>
      <c r="J2750" s="820"/>
      <c r="K2750" s="820"/>
      <c r="L2750" s="820"/>
      <c r="M2750" s="820"/>
      <c r="N2750" s="820"/>
      <c r="O2750" s="820"/>
      <c r="P2750" s="820"/>
      <c r="Q2750" s="820"/>
      <c r="R2750" s="820"/>
      <c r="S2750" s="820"/>
      <c r="T2750" s="820"/>
      <c r="U2750" s="820"/>
      <c r="V2750" s="820"/>
      <c r="W2750" s="820"/>
      <c r="X2750" s="820"/>
      <c r="Y2750" s="820"/>
      <c r="Z2750" s="820"/>
    </row>
    <row r="2751" spans="7:26">
      <c r="G2751" s="826"/>
      <c r="H2751" s="820"/>
      <c r="J2751" s="820"/>
      <c r="K2751" s="820"/>
      <c r="L2751" s="820"/>
      <c r="M2751" s="820"/>
      <c r="N2751" s="820"/>
      <c r="O2751" s="820"/>
      <c r="P2751" s="820"/>
      <c r="Q2751" s="820"/>
      <c r="R2751" s="820"/>
      <c r="S2751" s="820"/>
      <c r="T2751" s="820"/>
      <c r="U2751" s="820"/>
      <c r="V2751" s="820"/>
      <c r="W2751" s="820"/>
      <c r="X2751" s="820"/>
      <c r="Y2751" s="820"/>
      <c r="Z2751" s="820"/>
    </row>
    <row r="2752" spans="7:26">
      <c r="G2752" s="826"/>
      <c r="H2752" s="820"/>
      <c r="J2752" s="820"/>
      <c r="K2752" s="820"/>
      <c r="L2752" s="820"/>
      <c r="M2752" s="820"/>
      <c r="N2752" s="820"/>
      <c r="O2752" s="820"/>
      <c r="P2752" s="820"/>
      <c r="Q2752" s="820"/>
      <c r="R2752" s="820"/>
      <c r="S2752" s="820"/>
      <c r="T2752" s="820"/>
      <c r="U2752" s="820"/>
      <c r="V2752" s="820"/>
      <c r="W2752" s="820"/>
      <c r="X2752" s="820"/>
      <c r="Y2752" s="820"/>
      <c r="Z2752" s="820"/>
    </row>
    <row r="2753" spans="7:26">
      <c r="G2753" s="826"/>
      <c r="H2753" s="820"/>
      <c r="J2753" s="820"/>
      <c r="K2753" s="820"/>
      <c r="L2753" s="820"/>
      <c r="M2753" s="820"/>
      <c r="N2753" s="820"/>
      <c r="O2753" s="820"/>
      <c r="P2753" s="820"/>
      <c r="Q2753" s="820"/>
      <c r="R2753" s="820"/>
      <c r="S2753" s="820"/>
      <c r="T2753" s="820"/>
      <c r="U2753" s="820"/>
      <c r="V2753" s="820"/>
      <c r="W2753" s="820"/>
      <c r="X2753" s="820"/>
      <c r="Y2753" s="820"/>
      <c r="Z2753" s="820"/>
    </row>
    <row r="2754" spans="7:26">
      <c r="G2754" s="826"/>
      <c r="H2754" s="820"/>
      <c r="J2754" s="820"/>
      <c r="K2754" s="820"/>
      <c r="L2754" s="820"/>
      <c r="M2754" s="820"/>
      <c r="N2754" s="820"/>
      <c r="O2754" s="820"/>
      <c r="P2754" s="820"/>
      <c r="Q2754" s="820"/>
      <c r="R2754" s="820"/>
      <c r="S2754" s="820"/>
      <c r="T2754" s="820"/>
      <c r="U2754" s="820"/>
      <c r="V2754" s="820"/>
      <c r="W2754" s="820"/>
      <c r="X2754" s="820"/>
      <c r="Y2754" s="820"/>
      <c r="Z2754" s="820"/>
    </row>
    <row r="2755" spans="7:26">
      <c r="G2755" s="826"/>
      <c r="H2755" s="820"/>
      <c r="J2755" s="820"/>
      <c r="K2755" s="820"/>
      <c r="L2755" s="820"/>
      <c r="M2755" s="820"/>
      <c r="N2755" s="820"/>
      <c r="O2755" s="820"/>
      <c r="P2755" s="820"/>
      <c r="Q2755" s="820"/>
      <c r="R2755" s="820"/>
      <c r="S2755" s="820"/>
      <c r="T2755" s="820"/>
      <c r="U2755" s="820"/>
      <c r="V2755" s="820"/>
      <c r="W2755" s="820"/>
      <c r="X2755" s="820"/>
      <c r="Y2755" s="820"/>
      <c r="Z2755" s="820"/>
    </row>
    <row r="2756" spans="7:26">
      <c r="G2756" s="826"/>
      <c r="H2756" s="820"/>
      <c r="J2756" s="820"/>
      <c r="K2756" s="820"/>
      <c r="L2756" s="820"/>
      <c r="M2756" s="820"/>
      <c r="N2756" s="820"/>
      <c r="O2756" s="820"/>
      <c r="P2756" s="820"/>
      <c r="Q2756" s="820"/>
      <c r="R2756" s="820"/>
      <c r="S2756" s="820"/>
      <c r="T2756" s="820"/>
      <c r="U2756" s="820"/>
      <c r="V2756" s="820"/>
      <c r="W2756" s="820"/>
      <c r="X2756" s="820"/>
      <c r="Y2756" s="820"/>
      <c r="Z2756" s="820"/>
    </row>
    <row r="2757" spans="7:26">
      <c r="G2757" s="826"/>
      <c r="H2757" s="820"/>
      <c r="J2757" s="820"/>
      <c r="K2757" s="820"/>
      <c r="L2757" s="820"/>
      <c r="M2757" s="820"/>
      <c r="N2757" s="820"/>
      <c r="O2757" s="820"/>
      <c r="P2757" s="820"/>
      <c r="Q2757" s="820"/>
      <c r="R2757" s="820"/>
      <c r="S2757" s="820"/>
      <c r="T2757" s="820"/>
      <c r="U2757" s="820"/>
      <c r="V2757" s="820"/>
      <c r="W2757" s="820"/>
      <c r="X2757" s="820"/>
      <c r="Y2757" s="820"/>
      <c r="Z2757" s="820"/>
    </row>
    <row r="2758" spans="7:26">
      <c r="G2758" s="826"/>
      <c r="H2758" s="820"/>
      <c r="J2758" s="820"/>
      <c r="K2758" s="820"/>
      <c r="L2758" s="820"/>
      <c r="M2758" s="820"/>
      <c r="N2758" s="820"/>
      <c r="O2758" s="820"/>
      <c r="P2758" s="820"/>
      <c r="Q2758" s="820"/>
      <c r="R2758" s="820"/>
      <c r="S2758" s="820"/>
      <c r="T2758" s="820"/>
      <c r="U2758" s="820"/>
      <c r="V2758" s="820"/>
      <c r="W2758" s="820"/>
      <c r="X2758" s="820"/>
      <c r="Y2758" s="820"/>
      <c r="Z2758" s="820"/>
    </row>
    <row r="2759" spans="7:26">
      <c r="G2759" s="826"/>
      <c r="H2759" s="820"/>
      <c r="J2759" s="820"/>
      <c r="K2759" s="820"/>
      <c r="L2759" s="820"/>
      <c r="M2759" s="820"/>
      <c r="N2759" s="820"/>
      <c r="O2759" s="820"/>
      <c r="P2759" s="820"/>
      <c r="Q2759" s="820"/>
      <c r="R2759" s="820"/>
      <c r="S2759" s="820"/>
      <c r="T2759" s="820"/>
      <c r="U2759" s="820"/>
      <c r="V2759" s="820"/>
      <c r="W2759" s="820"/>
      <c r="X2759" s="820"/>
      <c r="Y2759" s="820"/>
      <c r="Z2759" s="820"/>
    </row>
    <row r="2760" spans="7:26">
      <c r="G2760" s="826"/>
      <c r="H2760" s="820"/>
      <c r="J2760" s="820"/>
      <c r="K2760" s="820"/>
      <c r="L2760" s="820"/>
      <c r="M2760" s="820"/>
      <c r="N2760" s="820"/>
      <c r="O2760" s="820"/>
      <c r="P2760" s="820"/>
      <c r="Q2760" s="820"/>
      <c r="R2760" s="820"/>
      <c r="S2760" s="820"/>
      <c r="T2760" s="820"/>
      <c r="U2760" s="820"/>
      <c r="V2760" s="820"/>
      <c r="W2760" s="820"/>
      <c r="X2760" s="820"/>
      <c r="Y2760" s="820"/>
      <c r="Z2760" s="820"/>
    </row>
    <row r="2761" spans="7:26">
      <c r="G2761" s="826"/>
      <c r="H2761" s="820"/>
      <c r="J2761" s="820"/>
      <c r="K2761" s="820"/>
      <c r="L2761" s="820"/>
      <c r="M2761" s="820"/>
      <c r="N2761" s="820"/>
      <c r="O2761" s="820"/>
      <c r="P2761" s="820"/>
      <c r="Q2761" s="820"/>
      <c r="R2761" s="820"/>
      <c r="S2761" s="820"/>
      <c r="T2761" s="820"/>
      <c r="U2761" s="820"/>
      <c r="V2761" s="820"/>
      <c r="W2761" s="820"/>
      <c r="X2761" s="820"/>
      <c r="Y2761" s="820"/>
      <c r="Z2761" s="820"/>
    </row>
    <row r="2762" spans="7:26">
      <c r="G2762" s="826"/>
      <c r="H2762" s="820"/>
      <c r="J2762" s="820"/>
      <c r="K2762" s="820"/>
      <c r="L2762" s="820"/>
      <c r="M2762" s="820"/>
      <c r="N2762" s="820"/>
      <c r="O2762" s="820"/>
      <c r="P2762" s="820"/>
      <c r="Q2762" s="820"/>
      <c r="R2762" s="820"/>
      <c r="S2762" s="820"/>
      <c r="T2762" s="820"/>
      <c r="U2762" s="820"/>
      <c r="V2762" s="820"/>
      <c r="W2762" s="820"/>
      <c r="X2762" s="820"/>
      <c r="Y2762" s="820"/>
      <c r="Z2762" s="820"/>
    </row>
    <row r="2763" spans="7:26">
      <c r="G2763" s="826"/>
      <c r="H2763" s="820"/>
      <c r="J2763" s="820"/>
      <c r="K2763" s="820"/>
      <c r="L2763" s="820"/>
      <c r="M2763" s="820"/>
      <c r="N2763" s="820"/>
      <c r="O2763" s="820"/>
      <c r="P2763" s="820"/>
      <c r="Q2763" s="820"/>
      <c r="R2763" s="820"/>
      <c r="S2763" s="820"/>
      <c r="T2763" s="820"/>
      <c r="U2763" s="820"/>
      <c r="V2763" s="820"/>
      <c r="W2763" s="820"/>
      <c r="X2763" s="820"/>
      <c r="Y2763" s="820"/>
      <c r="Z2763" s="820"/>
    </row>
    <row r="2764" spans="7:26">
      <c r="G2764" s="826"/>
      <c r="H2764" s="820"/>
      <c r="J2764" s="820"/>
      <c r="K2764" s="820"/>
      <c r="L2764" s="820"/>
      <c r="M2764" s="820"/>
      <c r="N2764" s="820"/>
      <c r="O2764" s="820"/>
      <c r="P2764" s="820"/>
      <c r="Q2764" s="820"/>
      <c r="R2764" s="820"/>
      <c r="S2764" s="820"/>
      <c r="T2764" s="820"/>
      <c r="U2764" s="820"/>
      <c r="V2764" s="820"/>
      <c r="W2764" s="820"/>
      <c r="X2764" s="820"/>
      <c r="Y2764" s="820"/>
      <c r="Z2764" s="820"/>
    </row>
    <row r="2765" spans="7:26">
      <c r="G2765" s="826"/>
      <c r="H2765" s="820"/>
      <c r="J2765" s="820"/>
      <c r="K2765" s="820"/>
      <c r="L2765" s="820"/>
      <c r="M2765" s="820"/>
      <c r="N2765" s="820"/>
      <c r="O2765" s="820"/>
      <c r="P2765" s="820"/>
      <c r="Q2765" s="820"/>
      <c r="R2765" s="820"/>
      <c r="S2765" s="820"/>
      <c r="T2765" s="820"/>
      <c r="U2765" s="820"/>
      <c r="V2765" s="820"/>
      <c r="W2765" s="820"/>
      <c r="X2765" s="820"/>
      <c r="Y2765" s="820"/>
      <c r="Z2765" s="820"/>
    </row>
    <row r="2766" spans="7:26">
      <c r="G2766" s="826"/>
      <c r="H2766" s="820"/>
      <c r="J2766" s="820"/>
      <c r="K2766" s="820"/>
      <c r="L2766" s="820"/>
      <c r="M2766" s="820"/>
      <c r="N2766" s="820"/>
      <c r="O2766" s="820"/>
      <c r="P2766" s="820"/>
      <c r="Q2766" s="820"/>
      <c r="R2766" s="820"/>
      <c r="S2766" s="820"/>
      <c r="T2766" s="820"/>
      <c r="U2766" s="820"/>
      <c r="V2766" s="820"/>
      <c r="W2766" s="820"/>
      <c r="X2766" s="820"/>
      <c r="Y2766" s="820"/>
      <c r="Z2766" s="820"/>
    </row>
    <row r="2767" spans="7:26">
      <c r="G2767" s="826"/>
      <c r="H2767" s="820"/>
      <c r="J2767" s="820"/>
      <c r="K2767" s="820"/>
      <c r="L2767" s="820"/>
      <c r="M2767" s="820"/>
      <c r="N2767" s="820"/>
      <c r="O2767" s="820"/>
      <c r="P2767" s="820"/>
      <c r="Q2767" s="820"/>
      <c r="R2767" s="820"/>
      <c r="S2767" s="820"/>
      <c r="T2767" s="820"/>
      <c r="U2767" s="820"/>
      <c r="V2767" s="820"/>
      <c r="W2767" s="820"/>
      <c r="X2767" s="820"/>
      <c r="Y2767" s="820"/>
      <c r="Z2767" s="820"/>
    </row>
    <row r="2768" spans="7:26">
      <c r="G2768" s="826"/>
      <c r="H2768" s="820"/>
      <c r="J2768" s="820"/>
      <c r="K2768" s="820"/>
      <c r="L2768" s="820"/>
      <c r="M2768" s="820"/>
      <c r="N2768" s="820"/>
      <c r="O2768" s="820"/>
      <c r="P2768" s="820"/>
      <c r="Q2768" s="820"/>
      <c r="R2768" s="820"/>
      <c r="S2768" s="820"/>
      <c r="T2768" s="820"/>
      <c r="U2768" s="820"/>
      <c r="V2768" s="820"/>
      <c r="W2768" s="820"/>
      <c r="X2768" s="820"/>
      <c r="Y2768" s="820"/>
      <c r="Z2768" s="820"/>
    </row>
    <row r="2769" spans="7:26">
      <c r="G2769" s="826"/>
      <c r="H2769" s="820"/>
      <c r="J2769" s="820"/>
      <c r="K2769" s="820"/>
      <c r="L2769" s="820"/>
      <c r="M2769" s="820"/>
      <c r="N2769" s="820"/>
      <c r="O2769" s="820"/>
      <c r="P2769" s="820"/>
      <c r="Q2769" s="820"/>
      <c r="R2769" s="820"/>
      <c r="S2769" s="820"/>
      <c r="T2769" s="820"/>
      <c r="U2769" s="820"/>
      <c r="V2769" s="820"/>
      <c r="W2769" s="820"/>
      <c r="X2769" s="820"/>
      <c r="Y2769" s="820"/>
      <c r="Z2769" s="820"/>
    </row>
    <row r="2770" spans="7:26">
      <c r="G2770" s="826"/>
      <c r="H2770" s="820"/>
      <c r="J2770" s="820"/>
      <c r="K2770" s="820"/>
      <c r="L2770" s="820"/>
      <c r="M2770" s="820"/>
      <c r="N2770" s="820"/>
      <c r="O2770" s="820"/>
      <c r="P2770" s="820"/>
      <c r="Q2770" s="820"/>
      <c r="R2770" s="820"/>
      <c r="S2770" s="820"/>
      <c r="T2770" s="820"/>
      <c r="U2770" s="820"/>
      <c r="V2770" s="820"/>
      <c r="W2770" s="820"/>
      <c r="X2770" s="820"/>
      <c r="Y2770" s="820"/>
      <c r="Z2770" s="820"/>
    </row>
    <row r="2771" spans="7:26">
      <c r="G2771" s="826"/>
      <c r="H2771" s="820"/>
      <c r="J2771" s="820"/>
      <c r="K2771" s="820"/>
      <c r="L2771" s="820"/>
      <c r="M2771" s="820"/>
      <c r="N2771" s="820"/>
      <c r="O2771" s="820"/>
      <c r="P2771" s="820"/>
      <c r="Q2771" s="820"/>
      <c r="R2771" s="820"/>
      <c r="S2771" s="820"/>
      <c r="T2771" s="820"/>
      <c r="U2771" s="820"/>
      <c r="V2771" s="820"/>
      <c r="W2771" s="820"/>
      <c r="X2771" s="820"/>
      <c r="Y2771" s="820"/>
      <c r="Z2771" s="820"/>
    </row>
    <row r="2772" spans="7:26">
      <c r="G2772" s="826"/>
      <c r="H2772" s="820"/>
      <c r="J2772" s="820"/>
      <c r="K2772" s="820"/>
      <c r="L2772" s="820"/>
      <c r="M2772" s="820"/>
      <c r="N2772" s="820"/>
      <c r="O2772" s="820"/>
      <c r="P2772" s="820"/>
      <c r="Q2772" s="820"/>
      <c r="R2772" s="820"/>
      <c r="S2772" s="820"/>
      <c r="T2772" s="820"/>
      <c r="U2772" s="820"/>
      <c r="V2772" s="820"/>
      <c r="W2772" s="820"/>
      <c r="X2772" s="820"/>
      <c r="Y2772" s="820"/>
      <c r="Z2772" s="820"/>
    </row>
    <row r="2773" spans="7:26">
      <c r="G2773" s="826"/>
      <c r="H2773" s="820"/>
      <c r="J2773" s="820"/>
      <c r="K2773" s="820"/>
      <c r="L2773" s="820"/>
      <c r="M2773" s="820"/>
      <c r="N2773" s="820"/>
      <c r="O2773" s="820"/>
      <c r="P2773" s="820"/>
      <c r="Q2773" s="820"/>
      <c r="R2773" s="820"/>
      <c r="S2773" s="820"/>
      <c r="T2773" s="820"/>
      <c r="U2773" s="820"/>
      <c r="V2773" s="820"/>
      <c r="W2773" s="820"/>
      <c r="X2773" s="820"/>
      <c r="Y2773" s="820"/>
      <c r="Z2773" s="820"/>
    </row>
    <row r="2774" spans="7:26">
      <c r="G2774" s="826"/>
      <c r="H2774" s="820"/>
      <c r="J2774" s="820"/>
      <c r="K2774" s="820"/>
      <c r="L2774" s="820"/>
      <c r="M2774" s="820"/>
      <c r="N2774" s="820"/>
      <c r="O2774" s="820"/>
      <c r="P2774" s="820"/>
      <c r="Q2774" s="820"/>
      <c r="R2774" s="820"/>
      <c r="S2774" s="820"/>
      <c r="T2774" s="820"/>
      <c r="U2774" s="820"/>
      <c r="V2774" s="820"/>
      <c r="W2774" s="820"/>
      <c r="X2774" s="820"/>
      <c r="Y2774" s="820"/>
      <c r="Z2774" s="820"/>
    </row>
    <row r="2775" spans="7:26">
      <c r="G2775" s="826"/>
      <c r="H2775" s="820"/>
      <c r="J2775" s="820"/>
      <c r="K2775" s="820"/>
      <c r="L2775" s="820"/>
      <c r="M2775" s="820"/>
      <c r="N2775" s="820"/>
      <c r="O2775" s="820"/>
      <c r="P2775" s="820"/>
      <c r="Q2775" s="820"/>
      <c r="R2775" s="820"/>
      <c r="S2775" s="820"/>
      <c r="T2775" s="820"/>
      <c r="U2775" s="820"/>
      <c r="V2775" s="820"/>
      <c r="W2775" s="820"/>
      <c r="X2775" s="820"/>
      <c r="Y2775" s="820"/>
      <c r="Z2775" s="820"/>
    </row>
    <row r="2776" spans="7:26">
      <c r="G2776" s="826"/>
      <c r="H2776" s="820"/>
      <c r="J2776" s="820"/>
      <c r="K2776" s="820"/>
      <c r="L2776" s="820"/>
      <c r="M2776" s="820"/>
      <c r="N2776" s="820"/>
      <c r="O2776" s="820"/>
      <c r="P2776" s="820"/>
      <c r="Q2776" s="820"/>
      <c r="R2776" s="820"/>
      <c r="S2776" s="820"/>
      <c r="T2776" s="820"/>
      <c r="U2776" s="820"/>
      <c r="V2776" s="820"/>
      <c r="W2776" s="820"/>
      <c r="X2776" s="820"/>
      <c r="Y2776" s="820"/>
      <c r="Z2776" s="820"/>
    </row>
    <row r="2777" spans="7:26">
      <c r="G2777" s="826"/>
      <c r="H2777" s="820"/>
      <c r="J2777" s="820"/>
      <c r="K2777" s="820"/>
      <c r="L2777" s="820"/>
      <c r="M2777" s="820"/>
      <c r="N2777" s="820"/>
      <c r="O2777" s="820"/>
      <c r="P2777" s="820"/>
      <c r="Q2777" s="820"/>
      <c r="R2777" s="820"/>
      <c r="S2777" s="820"/>
      <c r="T2777" s="820"/>
      <c r="U2777" s="820"/>
      <c r="V2777" s="820"/>
      <c r="W2777" s="820"/>
      <c r="X2777" s="820"/>
      <c r="Y2777" s="820"/>
      <c r="Z2777" s="820"/>
    </row>
    <row r="2778" spans="7:26">
      <c r="G2778" s="826"/>
      <c r="H2778" s="820"/>
      <c r="J2778" s="820"/>
      <c r="K2778" s="820"/>
      <c r="L2778" s="820"/>
      <c r="M2778" s="820"/>
      <c r="N2778" s="820"/>
      <c r="O2778" s="820"/>
      <c r="P2778" s="820"/>
      <c r="Q2778" s="820"/>
      <c r="R2778" s="820"/>
      <c r="S2778" s="820"/>
      <c r="T2778" s="820"/>
      <c r="U2778" s="820"/>
      <c r="V2778" s="820"/>
      <c r="W2778" s="820"/>
      <c r="X2778" s="820"/>
      <c r="Y2778" s="820"/>
      <c r="Z2778" s="820"/>
    </row>
    <row r="2779" spans="7:26">
      <c r="G2779" s="826"/>
      <c r="H2779" s="820"/>
      <c r="J2779" s="820"/>
      <c r="K2779" s="820"/>
      <c r="L2779" s="820"/>
      <c r="M2779" s="820"/>
      <c r="N2779" s="820"/>
      <c r="O2779" s="820"/>
      <c r="P2779" s="820"/>
      <c r="Q2779" s="820"/>
      <c r="R2779" s="820"/>
      <c r="S2779" s="820"/>
      <c r="T2779" s="820"/>
      <c r="U2779" s="820"/>
      <c r="V2779" s="820"/>
      <c r="W2779" s="820"/>
      <c r="X2779" s="820"/>
      <c r="Y2779" s="820"/>
      <c r="Z2779" s="820"/>
    </row>
    <row r="2780" spans="7:26">
      <c r="G2780" s="826"/>
      <c r="H2780" s="820"/>
      <c r="J2780" s="820"/>
      <c r="K2780" s="820"/>
      <c r="L2780" s="820"/>
      <c r="M2780" s="820"/>
      <c r="N2780" s="820"/>
      <c r="O2780" s="820"/>
      <c r="P2780" s="820"/>
      <c r="Q2780" s="820"/>
      <c r="R2780" s="820"/>
      <c r="S2780" s="820"/>
      <c r="T2780" s="820"/>
      <c r="U2780" s="820"/>
      <c r="V2780" s="820"/>
      <c r="W2780" s="820"/>
      <c r="X2780" s="820"/>
      <c r="Y2780" s="820"/>
      <c r="Z2780" s="820"/>
    </row>
    <row r="2781" spans="7:26">
      <c r="G2781" s="826"/>
      <c r="H2781" s="820"/>
      <c r="J2781" s="820"/>
      <c r="K2781" s="820"/>
      <c r="L2781" s="820"/>
      <c r="M2781" s="820"/>
      <c r="N2781" s="820"/>
      <c r="O2781" s="820"/>
      <c r="P2781" s="820"/>
      <c r="Q2781" s="820"/>
      <c r="R2781" s="820"/>
      <c r="S2781" s="820"/>
      <c r="T2781" s="820"/>
      <c r="U2781" s="820"/>
      <c r="V2781" s="820"/>
      <c r="W2781" s="820"/>
      <c r="X2781" s="820"/>
      <c r="Y2781" s="820"/>
      <c r="Z2781" s="820"/>
    </row>
    <row r="2782" spans="7:26">
      <c r="G2782" s="826"/>
      <c r="H2782" s="820"/>
      <c r="J2782" s="820"/>
      <c r="K2782" s="820"/>
      <c r="L2782" s="820"/>
      <c r="M2782" s="820"/>
      <c r="N2782" s="820"/>
      <c r="O2782" s="820"/>
      <c r="P2782" s="820"/>
      <c r="Q2782" s="820"/>
      <c r="R2782" s="820"/>
      <c r="S2782" s="820"/>
      <c r="T2782" s="820"/>
      <c r="U2782" s="820"/>
      <c r="V2782" s="820"/>
      <c r="W2782" s="820"/>
      <c r="X2782" s="820"/>
      <c r="Y2782" s="820"/>
      <c r="Z2782" s="820"/>
    </row>
    <row r="2783" spans="7:26">
      <c r="G2783" s="826"/>
      <c r="H2783" s="820"/>
      <c r="J2783" s="820"/>
      <c r="K2783" s="820"/>
      <c r="L2783" s="820"/>
      <c r="M2783" s="820"/>
      <c r="N2783" s="820"/>
      <c r="O2783" s="820"/>
      <c r="P2783" s="820"/>
      <c r="Q2783" s="820"/>
      <c r="R2783" s="820"/>
      <c r="S2783" s="820"/>
      <c r="T2783" s="820"/>
      <c r="U2783" s="820"/>
      <c r="V2783" s="820"/>
      <c r="W2783" s="820"/>
      <c r="X2783" s="820"/>
      <c r="Y2783" s="820"/>
      <c r="Z2783" s="820"/>
    </row>
    <row r="2784" spans="7:26">
      <c r="G2784" s="826"/>
      <c r="H2784" s="820"/>
      <c r="J2784" s="820"/>
      <c r="K2784" s="820"/>
      <c r="L2784" s="820"/>
      <c r="M2784" s="820"/>
      <c r="N2784" s="820"/>
      <c r="O2784" s="820"/>
      <c r="P2784" s="820"/>
      <c r="Q2784" s="820"/>
      <c r="R2784" s="820"/>
      <c r="S2784" s="820"/>
      <c r="T2784" s="820"/>
      <c r="U2784" s="820"/>
      <c r="V2784" s="820"/>
      <c r="W2784" s="820"/>
      <c r="X2784" s="820"/>
      <c r="Y2784" s="820"/>
      <c r="Z2784" s="820"/>
    </row>
    <row r="2785" spans="7:26">
      <c r="G2785" s="826"/>
      <c r="H2785" s="820"/>
      <c r="J2785" s="820"/>
      <c r="K2785" s="820"/>
      <c r="L2785" s="820"/>
      <c r="M2785" s="820"/>
      <c r="N2785" s="820"/>
      <c r="O2785" s="820"/>
      <c r="P2785" s="820"/>
      <c r="Q2785" s="820"/>
      <c r="R2785" s="820"/>
      <c r="S2785" s="820"/>
      <c r="T2785" s="820"/>
      <c r="U2785" s="820"/>
      <c r="V2785" s="820"/>
      <c r="W2785" s="820"/>
      <c r="X2785" s="820"/>
      <c r="Y2785" s="820"/>
      <c r="Z2785" s="820"/>
    </row>
    <row r="2786" spans="7:26">
      <c r="G2786" s="826"/>
      <c r="H2786" s="820"/>
      <c r="J2786" s="820"/>
      <c r="K2786" s="820"/>
      <c r="L2786" s="820"/>
      <c r="M2786" s="820"/>
      <c r="N2786" s="820"/>
      <c r="O2786" s="820"/>
      <c r="P2786" s="820"/>
      <c r="Q2786" s="820"/>
      <c r="R2786" s="820"/>
      <c r="S2786" s="820"/>
      <c r="T2786" s="820"/>
      <c r="U2786" s="820"/>
      <c r="V2786" s="820"/>
      <c r="W2786" s="820"/>
      <c r="X2786" s="820"/>
      <c r="Y2786" s="820"/>
      <c r="Z2786" s="820"/>
    </row>
    <row r="2787" spans="7:26">
      <c r="G2787" s="826"/>
      <c r="H2787" s="820"/>
      <c r="J2787" s="820"/>
      <c r="K2787" s="820"/>
      <c r="L2787" s="820"/>
      <c r="M2787" s="820"/>
      <c r="N2787" s="820"/>
      <c r="O2787" s="820"/>
      <c r="P2787" s="820"/>
      <c r="Q2787" s="820"/>
      <c r="R2787" s="820"/>
      <c r="S2787" s="820"/>
      <c r="T2787" s="820"/>
      <c r="U2787" s="820"/>
      <c r="V2787" s="820"/>
      <c r="W2787" s="820"/>
      <c r="X2787" s="820"/>
      <c r="Y2787" s="820"/>
      <c r="Z2787" s="820"/>
    </row>
    <row r="2788" spans="7:26">
      <c r="G2788" s="826"/>
      <c r="H2788" s="820"/>
      <c r="J2788" s="820"/>
      <c r="K2788" s="820"/>
      <c r="L2788" s="820"/>
      <c r="M2788" s="820"/>
      <c r="N2788" s="820"/>
      <c r="O2788" s="820"/>
      <c r="P2788" s="820"/>
      <c r="Q2788" s="820"/>
      <c r="R2788" s="820"/>
      <c r="S2788" s="820"/>
      <c r="T2788" s="820"/>
      <c r="U2788" s="820"/>
      <c r="V2788" s="820"/>
      <c r="W2788" s="820"/>
      <c r="X2788" s="820"/>
      <c r="Y2788" s="820"/>
      <c r="Z2788" s="820"/>
    </row>
    <row r="2789" spans="7:26">
      <c r="G2789" s="826"/>
      <c r="H2789" s="820"/>
      <c r="J2789" s="820"/>
      <c r="K2789" s="820"/>
      <c r="L2789" s="820"/>
      <c r="M2789" s="820"/>
      <c r="N2789" s="820"/>
      <c r="O2789" s="820"/>
      <c r="P2789" s="820"/>
      <c r="Q2789" s="820"/>
      <c r="R2789" s="820"/>
      <c r="S2789" s="820"/>
      <c r="T2789" s="820"/>
      <c r="U2789" s="820"/>
      <c r="V2789" s="820"/>
      <c r="W2789" s="820"/>
      <c r="X2789" s="820"/>
      <c r="Y2789" s="820"/>
      <c r="Z2789" s="820"/>
    </row>
    <row r="2790" spans="7:26">
      <c r="G2790" s="826"/>
      <c r="H2790" s="820"/>
      <c r="J2790" s="820"/>
      <c r="K2790" s="820"/>
      <c r="L2790" s="820"/>
      <c r="M2790" s="820"/>
      <c r="N2790" s="820"/>
      <c r="O2790" s="820"/>
      <c r="P2790" s="820"/>
      <c r="Q2790" s="820"/>
      <c r="R2790" s="820"/>
      <c r="S2790" s="820"/>
      <c r="T2790" s="820"/>
      <c r="U2790" s="820"/>
      <c r="V2790" s="820"/>
      <c r="W2790" s="820"/>
      <c r="X2790" s="820"/>
      <c r="Y2790" s="820"/>
      <c r="Z2790" s="820"/>
    </row>
    <row r="2791" spans="7:26">
      <c r="G2791" s="826"/>
      <c r="H2791" s="820"/>
      <c r="J2791" s="820"/>
      <c r="K2791" s="820"/>
      <c r="L2791" s="820"/>
      <c r="M2791" s="820"/>
      <c r="N2791" s="820"/>
      <c r="O2791" s="820"/>
      <c r="P2791" s="820"/>
      <c r="Q2791" s="820"/>
      <c r="R2791" s="820"/>
      <c r="S2791" s="820"/>
      <c r="T2791" s="820"/>
      <c r="U2791" s="820"/>
      <c r="V2791" s="820"/>
      <c r="W2791" s="820"/>
      <c r="X2791" s="820"/>
      <c r="Y2791" s="820"/>
      <c r="Z2791" s="820"/>
    </row>
    <row r="2792" spans="7:26">
      <c r="G2792" s="826"/>
      <c r="H2792" s="820"/>
      <c r="J2792" s="820"/>
      <c r="K2792" s="820"/>
      <c r="L2792" s="820"/>
      <c r="M2792" s="820"/>
      <c r="N2792" s="820"/>
      <c r="O2792" s="820"/>
      <c r="P2792" s="820"/>
      <c r="Q2792" s="820"/>
      <c r="R2792" s="820"/>
      <c r="S2792" s="820"/>
      <c r="T2792" s="820"/>
      <c r="U2792" s="820"/>
      <c r="V2792" s="820"/>
      <c r="W2792" s="820"/>
      <c r="X2792" s="820"/>
      <c r="Y2792" s="820"/>
      <c r="Z2792" s="820"/>
    </row>
    <row r="2793" spans="7:26">
      <c r="G2793" s="826"/>
      <c r="H2793" s="820"/>
      <c r="J2793" s="820"/>
      <c r="K2793" s="820"/>
      <c r="L2793" s="820"/>
      <c r="M2793" s="820"/>
      <c r="N2793" s="820"/>
      <c r="O2793" s="820"/>
      <c r="P2793" s="820"/>
      <c r="Q2793" s="820"/>
      <c r="R2793" s="820"/>
      <c r="S2793" s="820"/>
      <c r="T2793" s="820"/>
      <c r="U2793" s="820"/>
      <c r="V2793" s="820"/>
      <c r="W2793" s="820"/>
      <c r="X2793" s="820"/>
      <c r="Y2793" s="820"/>
      <c r="Z2793" s="820"/>
    </row>
    <row r="2794" spans="7:26">
      <c r="G2794" s="826"/>
      <c r="H2794" s="820"/>
      <c r="J2794" s="820"/>
      <c r="K2794" s="820"/>
      <c r="L2794" s="820"/>
      <c r="M2794" s="820"/>
      <c r="N2794" s="820"/>
      <c r="O2794" s="820"/>
      <c r="P2794" s="820"/>
      <c r="Q2794" s="820"/>
      <c r="R2794" s="820"/>
      <c r="S2794" s="820"/>
      <c r="T2794" s="820"/>
      <c r="U2794" s="820"/>
      <c r="V2794" s="820"/>
      <c r="W2794" s="820"/>
      <c r="X2794" s="820"/>
      <c r="Y2794" s="820"/>
      <c r="Z2794" s="820"/>
    </row>
    <row r="2795" spans="7:26">
      <c r="G2795" s="826"/>
      <c r="H2795" s="820"/>
      <c r="J2795" s="820"/>
      <c r="K2795" s="820"/>
      <c r="L2795" s="820"/>
      <c r="M2795" s="820"/>
      <c r="N2795" s="820"/>
      <c r="O2795" s="820"/>
      <c r="P2795" s="820"/>
      <c r="Q2795" s="820"/>
      <c r="R2795" s="820"/>
      <c r="S2795" s="820"/>
      <c r="T2795" s="820"/>
      <c r="U2795" s="820"/>
      <c r="V2795" s="820"/>
      <c r="W2795" s="820"/>
      <c r="X2795" s="820"/>
      <c r="Y2795" s="820"/>
      <c r="Z2795" s="820"/>
    </row>
    <row r="2796" spans="7:26">
      <c r="G2796" s="826"/>
      <c r="H2796" s="820"/>
      <c r="J2796" s="820"/>
      <c r="K2796" s="820"/>
      <c r="L2796" s="820"/>
      <c r="M2796" s="820"/>
      <c r="N2796" s="820"/>
      <c r="O2796" s="820"/>
      <c r="P2796" s="820"/>
      <c r="Q2796" s="820"/>
      <c r="R2796" s="820"/>
      <c r="S2796" s="820"/>
      <c r="T2796" s="820"/>
      <c r="U2796" s="820"/>
      <c r="V2796" s="820"/>
      <c r="W2796" s="820"/>
      <c r="X2796" s="820"/>
      <c r="Y2796" s="820"/>
      <c r="Z2796" s="820"/>
    </row>
    <row r="2797" spans="7:26">
      <c r="G2797" s="826"/>
      <c r="H2797" s="820"/>
      <c r="J2797" s="820"/>
      <c r="K2797" s="820"/>
      <c r="L2797" s="820"/>
      <c r="M2797" s="820"/>
      <c r="N2797" s="820"/>
      <c r="O2797" s="820"/>
      <c r="P2797" s="820"/>
      <c r="Q2797" s="820"/>
      <c r="R2797" s="820"/>
      <c r="S2797" s="820"/>
      <c r="T2797" s="820"/>
      <c r="U2797" s="820"/>
      <c r="V2797" s="820"/>
      <c r="W2797" s="820"/>
      <c r="X2797" s="820"/>
      <c r="Y2797" s="820"/>
      <c r="Z2797" s="820"/>
    </row>
    <row r="2798" spans="7:26">
      <c r="G2798" s="826"/>
      <c r="H2798" s="820"/>
      <c r="J2798" s="820"/>
      <c r="K2798" s="820"/>
      <c r="L2798" s="820"/>
      <c r="M2798" s="820"/>
      <c r="N2798" s="820"/>
      <c r="O2798" s="820"/>
      <c r="P2798" s="820"/>
      <c r="Q2798" s="820"/>
      <c r="R2798" s="820"/>
      <c r="S2798" s="820"/>
      <c r="T2798" s="820"/>
      <c r="U2798" s="820"/>
      <c r="V2798" s="820"/>
      <c r="W2798" s="820"/>
      <c r="X2798" s="820"/>
      <c r="Y2798" s="820"/>
      <c r="Z2798" s="820"/>
    </row>
    <row r="2799" spans="7:26">
      <c r="G2799" s="826"/>
      <c r="H2799" s="820"/>
      <c r="J2799" s="820"/>
      <c r="K2799" s="820"/>
      <c r="L2799" s="820"/>
      <c r="M2799" s="820"/>
      <c r="N2799" s="820"/>
      <c r="O2799" s="820"/>
      <c r="P2799" s="820"/>
      <c r="Q2799" s="820"/>
      <c r="R2799" s="820"/>
      <c r="S2799" s="820"/>
      <c r="T2799" s="820"/>
      <c r="U2799" s="820"/>
      <c r="V2799" s="820"/>
      <c r="W2799" s="820"/>
      <c r="X2799" s="820"/>
      <c r="Y2799" s="820"/>
      <c r="Z2799" s="820"/>
    </row>
    <row r="2800" spans="7:26">
      <c r="G2800" s="826"/>
      <c r="H2800" s="820"/>
      <c r="J2800" s="820"/>
      <c r="K2800" s="820"/>
      <c r="L2800" s="820"/>
      <c r="M2800" s="820"/>
      <c r="N2800" s="820"/>
      <c r="O2800" s="820"/>
      <c r="P2800" s="820"/>
      <c r="Q2800" s="820"/>
      <c r="R2800" s="820"/>
      <c r="S2800" s="820"/>
      <c r="T2800" s="820"/>
      <c r="U2800" s="820"/>
      <c r="V2800" s="820"/>
      <c r="W2800" s="820"/>
      <c r="X2800" s="820"/>
      <c r="Y2800" s="820"/>
      <c r="Z2800" s="820"/>
    </row>
    <row r="2801" spans="7:26">
      <c r="G2801" s="826"/>
      <c r="H2801" s="820"/>
      <c r="J2801" s="820"/>
      <c r="K2801" s="820"/>
      <c r="L2801" s="820"/>
      <c r="M2801" s="820"/>
      <c r="N2801" s="820"/>
      <c r="O2801" s="820"/>
      <c r="P2801" s="820"/>
      <c r="Q2801" s="820"/>
      <c r="R2801" s="820"/>
      <c r="S2801" s="820"/>
      <c r="T2801" s="820"/>
      <c r="U2801" s="820"/>
      <c r="V2801" s="820"/>
      <c r="W2801" s="820"/>
      <c r="X2801" s="820"/>
      <c r="Y2801" s="820"/>
      <c r="Z2801" s="820"/>
    </row>
    <row r="2802" spans="7:26">
      <c r="G2802" s="826"/>
      <c r="H2802" s="820"/>
      <c r="J2802" s="820"/>
      <c r="K2802" s="820"/>
      <c r="L2802" s="820"/>
      <c r="M2802" s="820"/>
      <c r="N2802" s="820"/>
      <c r="O2802" s="820"/>
      <c r="P2802" s="820"/>
      <c r="Q2802" s="820"/>
      <c r="R2802" s="820"/>
      <c r="S2802" s="820"/>
      <c r="T2802" s="820"/>
      <c r="U2802" s="820"/>
      <c r="V2802" s="820"/>
      <c r="W2802" s="820"/>
      <c r="X2802" s="820"/>
      <c r="Y2802" s="820"/>
      <c r="Z2802" s="820"/>
    </row>
    <row r="2803" spans="7:26">
      <c r="G2803" s="826"/>
      <c r="H2803" s="820"/>
      <c r="J2803" s="820"/>
      <c r="K2803" s="820"/>
      <c r="L2803" s="820"/>
      <c r="M2803" s="820"/>
      <c r="N2803" s="820"/>
      <c r="O2803" s="820"/>
      <c r="P2803" s="820"/>
      <c r="Q2803" s="820"/>
      <c r="R2803" s="820"/>
      <c r="S2803" s="820"/>
      <c r="T2803" s="820"/>
      <c r="U2803" s="820"/>
      <c r="V2803" s="820"/>
      <c r="W2803" s="820"/>
      <c r="X2803" s="820"/>
      <c r="Y2803" s="820"/>
      <c r="Z2803" s="820"/>
    </row>
    <row r="2804" spans="7:26">
      <c r="G2804" s="826"/>
      <c r="H2804" s="820"/>
      <c r="J2804" s="820"/>
      <c r="K2804" s="820"/>
      <c r="L2804" s="820"/>
      <c r="M2804" s="820"/>
      <c r="N2804" s="820"/>
      <c r="O2804" s="820"/>
      <c r="P2804" s="820"/>
      <c r="Q2804" s="820"/>
      <c r="R2804" s="820"/>
      <c r="S2804" s="820"/>
      <c r="T2804" s="820"/>
      <c r="U2804" s="820"/>
      <c r="V2804" s="820"/>
      <c r="W2804" s="820"/>
      <c r="X2804" s="820"/>
      <c r="Y2804" s="820"/>
      <c r="Z2804" s="820"/>
    </row>
    <row r="2805" spans="7:26">
      <c r="G2805" s="826"/>
      <c r="H2805" s="820"/>
      <c r="J2805" s="820"/>
      <c r="K2805" s="820"/>
      <c r="L2805" s="820"/>
      <c r="M2805" s="820"/>
      <c r="N2805" s="820"/>
      <c r="O2805" s="820"/>
      <c r="P2805" s="820"/>
      <c r="Q2805" s="820"/>
      <c r="R2805" s="820"/>
      <c r="S2805" s="820"/>
      <c r="T2805" s="820"/>
      <c r="U2805" s="820"/>
      <c r="V2805" s="820"/>
      <c r="W2805" s="820"/>
      <c r="X2805" s="820"/>
      <c r="Y2805" s="820"/>
      <c r="Z2805" s="820"/>
    </row>
    <row r="2806" spans="7:26">
      <c r="G2806" s="826"/>
      <c r="H2806" s="820"/>
      <c r="J2806" s="820"/>
      <c r="K2806" s="820"/>
      <c r="L2806" s="820"/>
      <c r="M2806" s="820"/>
      <c r="N2806" s="820"/>
      <c r="O2806" s="820"/>
      <c r="P2806" s="820"/>
      <c r="Q2806" s="820"/>
      <c r="R2806" s="820"/>
      <c r="S2806" s="820"/>
      <c r="T2806" s="820"/>
      <c r="U2806" s="820"/>
      <c r="V2806" s="820"/>
      <c r="W2806" s="820"/>
      <c r="X2806" s="820"/>
      <c r="Y2806" s="820"/>
      <c r="Z2806" s="820"/>
    </row>
    <row r="2807" spans="7:26">
      <c r="G2807" s="826"/>
      <c r="H2807" s="820"/>
      <c r="J2807" s="820"/>
      <c r="K2807" s="820"/>
      <c r="L2807" s="820"/>
      <c r="M2807" s="820"/>
      <c r="N2807" s="820"/>
      <c r="O2807" s="820"/>
      <c r="P2807" s="820"/>
      <c r="Q2807" s="820"/>
      <c r="R2807" s="820"/>
      <c r="S2807" s="820"/>
      <c r="T2807" s="820"/>
      <c r="U2807" s="820"/>
      <c r="V2807" s="820"/>
      <c r="W2807" s="820"/>
      <c r="X2807" s="820"/>
      <c r="Y2807" s="820"/>
      <c r="Z2807" s="820"/>
    </row>
    <row r="2808" spans="7:26">
      <c r="G2808" s="826"/>
      <c r="H2808" s="820"/>
      <c r="J2808" s="820"/>
      <c r="K2808" s="820"/>
      <c r="L2808" s="820"/>
      <c r="M2808" s="820"/>
      <c r="N2808" s="820"/>
      <c r="O2808" s="820"/>
      <c r="P2808" s="820"/>
      <c r="Q2808" s="820"/>
      <c r="R2808" s="820"/>
      <c r="S2808" s="820"/>
      <c r="T2808" s="820"/>
      <c r="U2808" s="820"/>
      <c r="V2808" s="820"/>
      <c r="W2808" s="820"/>
      <c r="X2808" s="820"/>
      <c r="Y2808" s="820"/>
      <c r="Z2808" s="820"/>
    </row>
    <row r="2809" spans="7:26">
      <c r="G2809" s="826"/>
      <c r="H2809" s="820"/>
      <c r="J2809" s="820"/>
      <c r="K2809" s="820"/>
      <c r="L2809" s="820"/>
      <c r="M2809" s="820"/>
      <c r="N2809" s="820"/>
      <c r="O2809" s="820"/>
      <c r="P2809" s="820"/>
      <c r="Q2809" s="820"/>
      <c r="R2809" s="820"/>
      <c r="S2809" s="820"/>
      <c r="T2809" s="820"/>
      <c r="U2809" s="820"/>
      <c r="V2809" s="820"/>
      <c r="W2809" s="820"/>
      <c r="X2809" s="820"/>
      <c r="Y2809" s="820"/>
      <c r="Z2809" s="820"/>
    </row>
    <row r="2810" spans="7:26">
      <c r="G2810" s="826"/>
      <c r="H2810" s="820"/>
      <c r="J2810" s="820"/>
      <c r="K2810" s="820"/>
      <c r="L2810" s="820"/>
      <c r="M2810" s="820"/>
      <c r="N2810" s="820"/>
      <c r="O2810" s="820"/>
      <c r="P2810" s="820"/>
      <c r="Q2810" s="820"/>
      <c r="R2810" s="820"/>
      <c r="S2810" s="820"/>
      <c r="T2810" s="820"/>
      <c r="U2810" s="820"/>
      <c r="V2810" s="820"/>
      <c r="W2810" s="820"/>
      <c r="X2810" s="820"/>
      <c r="Y2810" s="820"/>
      <c r="Z2810" s="820"/>
    </row>
    <row r="2811" spans="7:26">
      <c r="G2811" s="826"/>
      <c r="H2811" s="820"/>
      <c r="J2811" s="820"/>
      <c r="K2811" s="820"/>
      <c r="L2811" s="820"/>
      <c r="M2811" s="820"/>
      <c r="N2811" s="820"/>
      <c r="O2811" s="820"/>
      <c r="P2811" s="820"/>
      <c r="Q2811" s="820"/>
      <c r="R2811" s="820"/>
      <c r="S2811" s="820"/>
      <c r="T2811" s="820"/>
      <c r="U2811" s="820"/>
      <c r="V2811" s="820"/>
      <c r="W2811" s="820"/>
      <c r="X2811" s="820"/>
      <c r="Y2811" s="820"/>
      <c r="Z2811" s="820"/>
    </row>
    <row r="2812" spans="7:26">
      <c r="G2812" s="826"/>
      <c r="H2812" s="820"/>
      <c r="J2812" s="820"/>
      <c r="K2812" s="820"/>
      <c r="L2812" s="820"/>
      <c r="M2812" s="820"/>
      <c r="N2812" s="820"/>
      <c r="O2812" s="820"/>
      <c r="P2812" s="820"/>
      <c r="Q2812" s="820"/>
      <c r="R2812" s="820"/>
      <c r="S2812" s="820"/>
      <c r="T2812" s="820"/>
      <c r="U2812" s="820"/>
      <c r="V2812" s="820"/>
      <c r="W2812" s="820"/>
      <c r="X2812" s="820"/>
      <c r="Y2812" s="820"/>
      <c r="Z2812" s="820"/>
    </row>
    <row r="2813" spans="7:26">
      <c r="G2813" s="826"/>
      <c r="H2813" s="820"/>
      <c r="J2813" s="820"/>
      <c r="K2813" s="820"/>
      <c r="L2813" s="820"/>
      <c r="M2813" s="820"/>
      <c r="N2813" s="820"/>
      <c r="O2813" s="820"/>
      <c r="P2813" s="820"/>
      <c r="Q2813" s="820"/>
      <c r="R2813" s="820"/>
      <c r="S2813" s="820"/>
      <c r="T2813" s="820"/>
      <c r="U2813" s="820"/>
      <c r="V2813" s="820"/>
      <c r="W2813" s="820"/>
      <c r="X2813" s="820"/>
      <c r="Y2813" s="820"/>
      <c r="Z2813" s="820"/>
    </row>
    <row r="2814" spans="7:26">
      <c r="G2814" s="826"/>
      <c r="H2814" s="820"/>
      <c r="J2814" s="820"/>
      <c r="K2814" s="820"/>
      <c r="L2814" s="820"/>
      <c r="M2814" s="820"/>
      <c r="N2814" s="820"/>
      <c r="O2814" s="820"/>
      <c r="P2814" s="820"/>
      <c r="Q2814" s="820"/>
      <c r="R2814" s="820"/>
      <c r="S2814" s="820"/>
      <c r="T2814" s="820"/>
      <c r="U2814" s="820"/>
      <c r="V2814" s="820"/>
      <c r="W2814" s="820"/>
      <c r="X2814" s="820"/>
      <c r="Y2814" s="820"/>
      <c r="Z2814" s="820"/>
    </row>
    <row r="2815" spans="7:26">
      <c r="G2815" s="826"/>
      <c r="H2815" s="820"/>
      <c r="J2815" s="820"/>
      <c r="K2815" s="820"/>
      <c r="L2815" s="820"/>
      <c r="M2815" s="820"/>
      <c r="N2815" s="820"/>
      <c r="O2815" s="820"/>
      <c r="P2815" s="820"/>
      <c r="Q2815" s="820"/>
      <c r="R2815" s="820"/>
      <c r="S2815" s="820"/>
      <c r="T2815" s="820"/>
      <c r="U2815" s="820"/>
      <c r="V2815" s="820"/>
      <c r="W2815" s="820"/>
      <c r="X2815" s="820"/>
      <c r="Y2815" s="820"/>
      <c r="Z2815" s="820"/>
    </row>
    <row r="2816" spans="7:26">
      <c r="G2816" s="826"/>
      <c r="H2816" s="820"/>
      <c r="J2816" s="820"/>
      <c r="K2816" s="820"/>
      <c r="L2816" s="820"/>
      <c r="M2816" s="820"/>
      <c r="N2816" s="820"/>
      <c r="O2816" s="820"/>
      <c r="P2816" s="820"/>
      <c r="Q2816" s="820"/>
      <c r="R2816" s="820"/>
      <c r="S2816" s="820"/>
      <c r="T2816" s="820"/>
      <c r="U2816" s="820"/>
      <c r="V2816" s="820"/>
      <c r="W2816" s="820"/>
      <c r="X2816" s="820"/>
      <c r="Y2816" s="820"/>
      <c r="Z2816" s="820"/>
    </row>
    <row r="2817" spans="7:26">
      <c r="G2817" s="826"/>
      <c r="H2817" s="820"/>
      <c r="J2817" s="820"/>
      <c r="K2817" s="820"/>
      <c r="L2817" s="820"/>
      <c r="M2817" s="820"/>
      <c r="N2817" s="820"/>
      <c r="O2817" s="820"/>
      <c r="P2817" s="820"/>
      <c r="Q2817" s="820"/>
      <c r="R2817" s="820"/>
      <c r="S2817" s="820"/>
      <c r="T2817" s="820"/>
      <c r="U2817" s="820"/>
      <c r="V2817" s="820"/>
      <c r="W2817" s="820"/>
      <c r="X2817" s="820"/>
      <c r="Y2817" s="820"/>
      <c r="Z2817" s="820"/>
    </row>
    <row r="2818" spans="7:26">
      <c r="G2818" s="826"/>
      <c r="H2818" s="820"/>
      <c r="J2818" s="820"/>
      <c r="K2818" s="820"/>
      <c r="L2818" s="820"/>
      <c r="M2818" s="820"/>
      <c r="N2818" s="820"/>
      <c r="O2818" s="820"/>
      <c r="P2818" s="820"/>
      <c r="Q2818" s="820"/>
      <c r="R2818" s="820"/>
      <c r="S2818" s="820"/>
      <c r="T2818" s="820"/>
      <c r="U2818" s="820"/>
      <c r="V2818" s="820"/>
      <c r="W2818" s="820"/>
      <c r="X2818" s="820"/>
      <c r="Y2818" s="820"/>
      <c r="Z2818" s="820"/>
    </row>
    <row r="2819" spans="7:26">
      <c r="G2819" s="826"/>
      <c r="H2819" s="820"/>
      <c r="J2819" s="820"/>
      <c r="K2819" s="820"/>
      <c r="L2819" s="820"/>
      <c r="M2819" s="820"/>
      <c r="N2819" s="820"/>
      <c r="O2819" s="820"/>
      <c r="P2819" s="820"/>
      <c r="Q2819" s="820"/>
      <c r="R2819" s="820"/>
      <c r="S2819" s="820"/>
      <c r="T2819" s="820"/>
      <c r="U2819" s="820"/>
      <c r="V2819" s="820"/>
      <c r="W2819" s="820"/>
      <c r="X2819" s="820"/>
      <c r="Y2819" s="820"/>
      <c r="Z2819" s="820"/>
    </row>
    <row r="2820" spans="7:26">
      <c r="G2820" s="826"/>
      <c r="H2820" s="820"/>
      <c r="J2820" s="820"/>
      <c r="K2820" s="820"/>
      <c r="L2820" s="820"/>
      <c r="M2820" s="820"/>
      <c r="N2820" s="820"/>
      <c r="O2820" s="820"/>
      <c r="P2820" s="820"/>
      <c r="Q2820" s="820"/>
      <c r="R2820" s="820"/>
      <c r="S2820" s="820"/>
      <c r="T2820" s="820"/>
      <c r="U2820" s="820"/>
      <c r="V2820" s="820"/>
      <c r="W2820" s="820"/>
      <c r="X2820" s="820"/>
      <c r="Y2820" s="820"/>
      <c r="Z2820" s="820"/>
    </row>
    <row r="2821" spans="7:26">
      <c r="G2821" s="826"/>
      <c r="H2821" s="820"/>
      <c r="J2821" s="820"/>
      <c r="K2821" s="820"/>
      <c r="L2821" s="820"/>
      <c r="M2821" s="820"/>
      <c r="N2821" s="820"/>
      <c r="O2821" s="820"/>
      <c r="P2821" s="820"/>
      <c r="Q2821" s="820"/>
      <c r="R2821" s="820"/>
      <c r="S2821" s="820"/>
      <c r="T2821" s="820"/>
      <c r="U2821" s="820"/>
      <c r="V2821" s="820"/>
      <c r="W2821" s="820"/>
      <c r="X2821" s="820"/>
      <c r="Y2821" s="820"/>
      <c r="Z2821" s="820"/>
    </row>
    <row r="2822" spans="7:26">
      <c r="G2822" s="826"/>
      <c r="H2822" s="820"/>
      <c r="J2822" s="820"/>
      <c r="K2822" s="820"/>
      <c r="L2822" s="820"/>
      <c r="M2822" s="820"/>
      <c r="N2822" s="820"/>
      <c r="O2822" s="820"/>
      <c r="P2822" s="820"/>
      <c r="Q2822" s="820"/>
      <c r="R2822" s="820"/>
      <c r="S2822" s="820"/>
      <c r="T2822" s="820"/>
      <c r="U2822" s="820"/>
      <c r="V2822" s="820"/>
      <c r="W2822" s="820"/>
      <c r="X2822" s="820"/>
      <c r="Y2822" s="820"/>
      <c r="Z2822" s="820"/>
    </row>
    <row r="2823" spans="7:26">
      <c r="G2823" s="826"/>
      <c r="H2823" s="820"/>
      <c r="J2823" s="820"/>
      <c r="K2823" s="820"/>
      <c r="L2823" s="820"/>
      <c r="M2823" s="820"/>
      <c r="N2823" s="820"/>
      <c r="O2823" s="820"/>
      <c r="P2823" s="820"/>
      <c r="Q2823" s="820"/>
      <c r="R2823" s="820"/>
      <c r="S2823" s="820"/>
      <c r="T2823" s="820"/>
      <c r="U2823" s="820"/>
      <c r="V2823" s="820"/>
      <c r="W2823" s="820"/>
      <c r="X2823" s="820"/>
      <c r="Y2823" s="820"/>
      <c r="Z2823" s="820"/>
    </row>
    <row r="2824" spans="7:26">
      <c r="G2824" s="826"/>
      <c r="H2824" s="820"/>
      <c r="J2824" s="820"/>
      <c r="K2824" s="820"/>
      <c r="L2824" s="820"/>
      <c r="M2824" s="820"/>
      <c r="N2824" s="820"/>
      <c r="O2824" s="820"/>
      <c r="P2824" s="820"/>
      <c r="Q2824" s="820"/>
      <c r="R2824" s="820"/>
      <c r="S2824" s="820"/>
      <c r="T2824" s="820"/>
      <c r="U2824" s="820"/>
      <c r="V2824" s="820"/>
      <c r="W2824" s="820"/>
      <c r="X2824" s="820"/>
      <c r="Y2824" s="820"/>
      <c r="Z2824" s="820"/>
    </row>
    <row r="2825" spans="7:26">
      <c r="G2825" s="826"/>
      <c r="H2825" s="820"/>
      <c r="J2825" s="820"/>
      <c r="K2825" s="820"/>
      <c r="L2825" s="820"/>
      <c r="M2825" s="820"/>
      <c r="N2825" s="820"/>
      <c r="O2825" s="820"/>
      <c r="P2825" s="820"/>
      <c r="Q2825" s="820"/>
      <c r="R2825" s="820"/>
      <c r="S2825" s="820"/>
      <c r="T2825" s="820"/>
      <c r="U2825" s="820"/>
      <c r="V2825" s="820"/>
      <c r="W2825" s="820"/>
      <c r="X2825" s="820"/>
      <c r="Y2825" s="820"/>
      <c r="Z2825" s="820"/>
    </row>
    <row r="2826" spans="7:26">
      <c r="G2826" s="826"/>
      <c r="H2826" s="820"/>
      <c r="J2826" s="820"/>
      <c r="K2826" s="820"/>
      <c r="L2826" s="820"/>
      <c r="M2826" s="820"/>
      <c r="N2826" s="820"/>
      <c r="O2826" s="820"/>
      <c r="P2826" s="820"/>
      <c r="Q2826" s="820"/>
      <c r="R2826" s="820"/>
      <c r="S2826" s="820"/>
      <c r="T2826" s="820"/>
      <c r="U2826" s="820"/>
      <c r="V2826" s="820"/>
      <c r="W2826" s="820"/>
      <c r="X2826" s="820"/>
      <c r="Y2826" s="820"/>
      <c r="Z2826" s="820"/>
    </row>
    <row r="2827" spans="7:26">
      <c r="G2827" s="826"/>
      <c r="H2827" s="820"/>
      <c r="J2827" s="820"/>
      <c r="K2827" s="820"/>
      <c r="L2827" s="820"/>
      <c r="M2827" s="820"/>
      <c r="N2827" s="820"/>
      <c r="O2827" s="820"/>
      <c r="P2827" s="820"/>
      <c r="Q2827" s="820"/>
      <c r="R2827" s="820"/>
      <c r="S2827" s="820"/>
      <c r="T2827" s="820"/>
      <c r="U2827" s="820"/>
      <c r="V2827" s="820"/>
      <c r="W2827" s="820"/>
      <c r="X2827" s="820"/>
      <c r="Y2827" s="820"/>
      <c r="Z2827" s="820"/>
    </row>
    <row r="2828" spans="7:26">
      <c r="G2828" s="826"/>
      <c r="H2828" s="820"/>
      <c r="J2828" s="820"/>
      <c r="K2828" s="820"/>
      <c r="L2828" s="820"/>
      <c r="M2828" s="820"/>
      <c r="N2828" s="820"/>
      <c r="O2828" s="820"/>
      <c r="P2828" s="820"/>
      <c r="Q2828" s="820"/>
      <c r="R2828" s="820"/>
      <c r="S2828" s="820"/>
      <c r="T2828" s="820"/>
      <c r="U2828" s="820"/>
      <c r="V2828" s="820"/>
      <c r="W2828" s="820"/>
      <c r="X2828" s="820"/>
      <c r="Y2828" s="820"/>
      <c r="Z2828" s="820"/>
    </row>
    <row r="2829" spans="7:26">
      <c r="G2829" s="826"/>
      <c r="H2829" s="820"/>
      <c r="J2829" s="820"/>
      <c r="K2829" s="820"/>
      <c r="L2829" s="820"/>
      <c r="M2829" s="820"/>
      <c r="N2829" s="820"/>
      <c r="O2829" s="820"/>
      <c r="P2829" s="820"/>
      <c r="Q2829" s="820"/>
      <c r="R2829" s="820"/>
      <c r="S2829" s="820"/>
      <c r="T2829" s="820"/>
      <c r="U2829" s="820"/>
      <c r="V2829" s="820"/>
      <c r="W2829" s="820"/>
      <c r="X2829" s="820"/>
      <c r="Y2829" s="820"/>
      <c r="Z2829" s="820"/>
    </row>
    <row r="2830" spans="7:26">
      <c r="G2830" s="826"/>
      <c r="H2830" s="820"/>
      <c r="J2830" s="820"/>
      <c r="K2830" s="820"/>
      <c r="L2830" s="820"/>
      <c r="M2830" s="820"/>
      <c r="N2830" s="820"/>
      <c r="O2830" s="820"/>
      <c r="P2830" s="820"/>
      <c r="Q2830" s="820"/>
      <c r="R2830" s="820"/>
      <c r="S2830" s="820"/>
      <c r="T2830" s="820"/>
      <c r="U2830" s="820"/>
      <c r="V2830" s="820"/>
      <c r="W2830" s="820"/>
      <c r="X2830" s="820"/>
      <c r="Y2830" s="820"/>
      <c r="Z2830" s="820"/>
    </row>
    <row r="2831" spans="7:26">
      <c r="G2831" s="826"/>
      <c r="H2831" s="820"/>
      <c r="J2831" s="820"/>
      <c r="K2831" s="820"/>
      <c r="L2831" s="820"/>
      <c r="M2831" s="820"/>
      <c r="N2831" s="820"/>
      <c r="O2831" s="820"/>
      <c r="P2831" s="820"/>
      <c r="Q2831" s="820"/>
      <c r="R2831" s="820"/>
      <c r="S2831" s="820"/>
      <c r="T2831" s="820"/>
      <c r="U2831" s="820"/>
      <c r="V2831" s="820"/>
      <c r="W2831" s="820"/>
      <c r="X2831" s="820"/>
      <c r="Y2831" s="820"/>
      <c r="Z2831" s="820"/>
    </row>
    <row r="2832" spans="7:26">
      <c r="G2832" s="826"/>
      <c r="H2832" s="820"/>
      <c r="J2832" s="820"/>
      <c r="K2832" s="820"/>
      <c r="L2832" s="820"/>
      <c r="M2832" s="820"/>
      <c r="N2832" s="820"/>
      <c r="O2832" s="820"/>
      <c r="P2832" s="820"/>
      <c r="Q2832" s="820"/>
      <c r="R2832" s="820"/>
      <c r="S2832" s="820"/>
      <c r="T2832" s="820"/>
      <c r="U2832" s="820"/>
      <c r="V2832" s="820"/>
      <c r="W2832" s="820"/>
      <c r="X2832" s="820"/>
      <c r="Y2832" s="820"/>
      <c r="Z2832" s="820"/>
    </row>
    <row r="2833" spans="7:26">
      <c r="G2833" s="826"/>
      <c r="H2833" s="820"/>
      <c r="J2833" s="820"/>
      <c r="K2833" s="820"/>
      <c r="L2833" s="820"/>
      <c r="M2833" s="820"/>
      <c r="N2833" s="820"/>
      <c r="O2833" s="820"/>
      <c r="P2833" s="820"/>
      <c r="Q2833" s="820"/>
      <c r="R2833" s="820"/>
      <c r="S2833" s="820"/>
      <c r="T2833" s="820"/>
      <c r="U2833" s="820"/>
      <c r="V2833" s="820"/>
      <c r="W2833" s="820"/>
      <c r="X2833" s="820"/>
      <c r="Y2833" s="820"/>
      <c r="Z2833" s="820"/>
    </row>
    <row r="2834" spans="7:26">
      <c r="G2834" s="826"/>
      <c r="H2834" s="820"/>
      <c r="J2834" s="820"/>
      <c r="K2834" s="820"/>
      <c r="L2834" s="820"/>
      <c r="M2834" s="820"/>
      <c r="N2834" s="820"/>
      <c r="O2834" s="820"/>
      <c r="P2834" s="820"/>
      <c r="Q2834" s="820"/>
      <c r="R2834" s="820"/>
      <c r="S2834" s="820"/>
      <c r="T2834" s="820"/>
      <c r="U2834" s="820"/>
      <c r="V2834" s="820"/>
      <c r="W2834" s="820"/>
      <c r="X2834" s="820"/>
      <c r="Y2834" s="820"/>
      <c r="Z2834" s="820"/>
    </row>
    <row r="2835" spans="7:26">
      <c r="G2835" s="826"/>
      <c r="H2835" s="820"/>
      <c r="J2835" s="820"/>
      <c r="K2835" s="820"/>
      <c r="L2835" s="820"/>
      <c r="M2835" s="820"/>
      <c r="N2835" s="820"/>
      <c r="O2835" s="820"/>
      <c r="P2835" s="820"/>
      <c r="Q2835" s="820"/>
      <c r="R2835" s="820"/>
      <c r="S2835" s="820"/>
      <c r="T2835" s="820"/>
      <c r="U2835" s="820"/>
      <c r="V2835" s="820"/>
      <c r="W2835" s="820"/>
      <c r="X2835" s="820"/>
      <c r="Y2835" s="820"/>
      <c r="Z2835" s="820"/>
    </row>
    <row r="2836" spans="7:26">
      <c r="G2836" s="826"/>
      <c r="H2836" s="820"/>
      <c r="J2836" s="820"/>
      <c r="K2836" s="820"/>
      <c r="L2836" s="820"/>
      <c r="M2836" s="820"/>
      <c r="N2836" s="820"/>
      <c r="O2836" s="820"/>
      <c r="P2836" s="820"/>
      <c r="Q2836" s="820"/>
      <c r="R2836" s="820"/>
      <c r="S2836" s="820"/>
      <c r="T2836" s="820"/>
      <c r="U2836" s="820"/>
      <c r="V2836" s="820"/>
      <c r="W2836" s="820"/>
      <c r="X2836" s="820"/>
      <c r="Y2836" s="820"/>
      <c r="Z2836" s="820"/>
    </row>
    <row r="2837" spans="7:26">
      <c r="G2837" s="826"/>
      <c r="H2837" s="820"/>
      <c r="J2837" s="820"/>
      <c r="K2837" s="820"/>
      <c r="L2837" s="820"/>
      <c r="M2837" s="820"/>
      <c r="N2837" s="820"/>
      <c r="O2837" s="820"/>
      <c r="P2837" s="820"/>
      <c r="Q2837" s="820"/>
      <c r="R2837" s="820"/>
      <c r="S2837" s="820"/>
      <c r="T2837" s="820"/>
      <c r="U2837" s="820"/>
      <c r="V2837" s="820"/>
      <c r="W2837" s="820"/>
      <c r="X2837" s="820"/>
      <c r="Y2837" s="820"/>
      <c r="Z2837" s="820"/>
    </row>
    <row r="2838" spans="7:26">
      <c r="G2838" s="826"/>
      <c r="H2838" s="820"/>
      <c r="J2838" s="820"/>
      <c r="K2838" s="820"/>
      <c r="L2838" s="820"/>
      <c r="M2838" s="820"/>
      <c r="N2838" s="820"/>
      <c r="O2838" s="820"/>
      <c r="P2838" s="820"/>
      <c r="Q2838" s="820"/>
      <c r="R2838" s="820"/>
      <c r="S2838" s="820"/>
      <c r="T2838" s="820"/>
      <c r="U2838" s="820"/>
      <c r="V2838" s="820"/>
      <c r="W2838" s="820"/>
      <c r="X2838" s="820"/>
      <c r="Y2838" s="820"/>
      <c r="Z2838" s="820"/>
    </row>
    <row r="2839" spans="7:26">
      <c r="G2839" s="826"/>
      <c r="H2839" s="820"/>
      <c r="J2839" s="820"/>
      <c r="K2839" s="820"/>
      <c r="L2839" s="820"/>
      <c r="M2839" s="820"/>
      <c r="N2839" s="820"/>
      <c r="O2839" s="820"/>
      <c r="P2839" s="820"/>
      <c r="Q2839" s="820"/>
      <c r="R2839" s="820"/>
      <c r="S2839" s="820"/>
      <c r="T2839" s="820"/>
      <c r="U2839" s="820"/>
      <c r="V2839" s="820"/>
      <c r="W2839" s="820"/>
      <c r="X2839" s="820"/>
      <c r="Y2839" s="820"/>
      <c r="Z2839" s="820"/>
    </row>
    <row r="2840" spans="7:26">
      <c r="G2840" s="826"/>
      <c r="H2840" s="820"/>
      <c r="J2840" s="820"/>
      <c r="K2840" s="820"/>
      <c r="L2840" s="820"/>
      <c r="M2840" s="820"/>
      <c r="N2840" s="820"/>
      <c r="O2840" s="820"/>
      <c r="P2840" s="820"/>
      <c r="Q2840" s="820"/>
      <c r="R2840" s="820"/>
      <c r="S2840" s="820"/>
      <c r="T2840" s="820"/>
      <c r="U2840" s="820"/>
      <c r="V2840" s="820"/>
      <c r="W2840" s="820"/>
      <c r="X2840" s="820"/>
      <c r="Y2840" s="820"/>
      <c r="Z2840" s="820"/>
    </row>
    <row r="2841" spans="7:26">
      <c r="G2841" s="826"/>
      <c r="H2841" s="820"/>
      <c r="J2841" s="820"/>
      <c r="K2841" s="820"/>
      <c r="L2841" s="820"/>
      <c r="M2841" s="820"/>
      <c r="N2841" s="820"/>
      <c r="O2841" s="820"/>
      <c r="P2841" s="820"/>
      <c r="Q2841" s="820"/>
      <c r="R2841" s="820"/>
      <c r="S2841" s="820"/>
      <c r="T2841" s="820"/>
      <c r="U2841" s="820"/>
      <c r="V2841" s="820"/>
      <c r="W2841" s="820"/>
      <c r="X2841" s="820"/>
      <c r="Y2841" s="820"/>
      <c r="Z2841" s="820"/>
    </row>
    <row r="2842" spans="7:26">
      <c r="G2842" s="826"/>
      <c r="H2842" s="820"/>
      <c r="J2842" s="820"/>
      <c r="K2842" s="820"/>
      <c r="L2842" s="820"/>
      <c r="M2842" s="820"/>
      <c r="N2842" s="820"/>
      <c r="O2842" s="820"/>
      <c r="P2842" s="820"/>
      <c r="Q2842" s="820"/>
      <c r="R2842" s="820"/>
      <c r="S2842" s="820"/>
      <c r="T2842" s="820"/>
      <c r="U2842" s="820"/>
      <c r="V2842" s="820"/>
      <c r="W2842" s="820"/>
      <c r="X2842" s="820"/>
      <c r="Y2842" s="820"/>
      <c r="Z2842" s="820"/>
    </row>
    <row r="2843" spans="7:26">
      <c r="G2843" s="826"/>
      <c r="H2843" s="820"/>
      <c r="J2843" s="820"/>
      <c r="K2843" s="820"/>
      <c r="L2843" s="820"/>
      <c r="M2843" s="820"/>
      <c r="N2843" s="820"/>
      <c r="O2843" s="820"/>
      <c r="P2843" s="820"/>
      <c r="Q2843" s="820"/>
      <c r="R2843" s="820"/>
      <c r="S2843" s="820"/>
      <c r="T2843" s="820"/>
      <c r="U2843" s="820"/>
      <c r="V2843" s="820"/>
      <c r="W2843" s="820"/>
      <c r="X2843" s="820"/>
      <c r="Y2843" s="820"/>
      <c r="Z2843" s="820"/>
    </row>
    <row r="2844" spans="7:26">
      <c r="G2844" s="826"/>
      <c r="H2844" s="820"/>
      <c r="J2844" s="820"/>
      <c r="K2844" s="820"/>
      <c r="L2844" s="820"/>
      <c r="M2844" s="820"/>
      <c r="N2844" s="820"/>
      <c r="O2844" s="820"/>
      <c r="P2844" s="820"/>
      <c r="Q2844" s="820"/>
      <c r="R2844" s="820"/>
      <c r="S2844" s="820"/>
      <c r="T2844" s="820"/>
      <c r="U2844" s="820"/>
      <c r="V2844" s="820"/>
      <c r="W2844" s="820"/>
      <c r="X2844" s="820"/>
      <c r="Y2844" s="820"/>
      <c r="Z2844" s="820"/>
    </row>
    <row r="2845" spans="7:26">
      <c r="G2845" s="826"/>
      <c r="H2845" s="820"/>
      <c r="J2845" s="820"/>
      <c r="K2845" s="820"/>
      <c r="L2845" s="820"/>
      <c r="M2845" s="820"/>
      <c r="N2845" s="820"/>
      <c r="O2845" s="820"/>
      <c r="P2845" s="820"/>
      <c r="Q2845" s="820"/>
      <c r="R2845" s="820"/>
      <c r="S2845" s="820"/>
      <c r="T2845" s="820"/>
      <c r="U2845" s="820"/>
      <c r="V2845" s="820"/>
      <c r="W2845" s="820"/>
      <c r="X2845" s="820"/>
      <c r="Y2845" s="820"/>
      <c r="Z2845" s="820"/>
    </row>
    <row r="2846" spans="7:26">
      <c r="G2846" s="826"/>
      <c r="H2846" s="820"/>
      <c r="J2846" s="820"/>
      <c r="K2846" s="820"/>
      <c r="L2846" s="820"/>
      <c r="M2846" s="820"/>
      <c r="N2846" s="820"/>
      <c r="O2846" s="820"/>
      <c r="P2846" s="820"/>
      <c r="Q2846" s="820"/>
      <c r="R2846" s="820"/>
      <c r="S2846" s="820"/>
      <c r="T2846" s="820"/>
      <c r="U2846" s="820"/>
      <c r="V2846" s="820"/>
      <c r="W2846" s="820"/>
      <c r="X2846" s="820"/>
      <c r="Y2846" s="820"/>
      <c r="Z2846" s="820"/>
    </row>
    <row r="2847" spans="7:26">
      <c r="G2847" s="826"/>
      <c r="H2847" s="820"/>
      <c r="J2847" s="820"/>
      <c r="K2847" s="820"/>
      <c r="L2847" s="820"/>
      <c r="M2847" s="820"/>
      <c r="N2847" s="820"/>
      <c r="O2847" s="820"/>
      <c r="P2847" s="820"/>
      <c r="Q2847" s="820"/>
      <c r="R2847" s="820"/>
      <c r="S2847" s="820"/>
      <c r="T2847" s="820"/>
      <c r="U2847" s="820"/>
      <c r="V2847" s="820"/>
      <c r="W2847" s="820"/>
      <c r="X2847" s="820"/>
      <c r="Y2847" s="820"/>
      <c r="Z2847" s="820"/>
    </row>
    <row r="2848" spans="7:26">
      <c r="G2848" s="826"/>
      <c r="H2848" s="820"/>
      <c r="J2848" s="820"/>
      <c r="K2848" s="820"/>
      <c r="L2848" s="820"/>
      <c r="M2848" s="820"/>
      <c r="N2848" s="820"/>
      <c r="O2848" s="820"/>
      <c r="P2848" s="820"/>
      <c r="Q2848" s="820"/>
      <c r="R2848" s="820"/>
      <c r="S2848" s="820"/>
      <c r="T2848" s="820"/>
      <c r="U2848" s="820"/>
      <c r="V2848" s="820"/>
      <c r="W2848" s="820"/>
      <c r="X2848" s="820"/>
      <c r="Y2848" s="820"/>
      <c r="Z2848" s="820"/>
    </row>
    <row r="2849" spans="7:26">
      <c r="G2849" s="826"/>
      <c r="H2849" s="820"/>
      <c r="J2849" s="820"/>
      <c r="K2849" s="820"/>
      <c r="L2849" s="820"/>
      <c r="M2849" s="820"/>
      <c r="N2849" s="820"/>
      <c r="O2849" s="820"/>
      <c r="P2849" s="820"/>
      <c r="Q2849" s="820"/>
      <c r="R2849" s="820"/>
      <c r="S2849" s="820"/>
      <c r="T2849" s="820"/>
      <c r="U2849" s="820"/>
      <c r="V2849" s="820"/>
      <c r="W2849" s="820"/>
      <c r="X2849" s="820"/>
      <c r="Y2849" s="820"/>
      <c r="Z2849" s="820"/>
    </row>
    <row r="2850" spans="7:26">
      <c r="G2850" s="826"/>
      <c r="H2850" s="820"/>
      <c r="J2850" s="820"/>
      <c r="K2850" s="820"/>
      <c r="L2850" s="820"/>
      <c r="M2850" s="820"/>
      <c r="N2850" s="820"/>
      <c r="O2850" s="820"/>
      <c r="P2850" s="820"/>
      <c r="Q2850" s="820"/>
      <c r="R2850" s="820"/>
      <c r="S2850" s="820"/>
      <c r="T2850" s="820"/>
      <c r="U2850" s="820"/>
      <c r="V2850" s="820"/>
      <c r="W2850" s="820"/>
      <c r="X2850" s="820"/>
      <c r="Y2850" s="820"/>
      <c r="Z2850" s="820"/>
    </row>
    <row r="2851" spans="7:26">
      <c r="G2851" s="826"/>
      <c r="H2851" s="820"/>
      <c r="J2851" s="820"/>
      <c r="K2851" s="820"/>
      <c r="L2851" s="820"/>
      <c r="M2851" s="820"/>
      <c r="N2851" s="820"/>
      <c r="O2851" s="820"/>
      <c r="P2851" s="820"/>
      <c r="Q2851" s="820"/>
      <c r="R2851" s="820"/>
      <c r="S2851" s="820"/>
      <c r="T2851" s="820"/>
      <c r="U2851" s="820"/>
      <c r="V2851" s="820"/>
      <c r="W2851" s="820"/>
      <c r="X2851" s="820"/>
      <c r="Y2851" s="820"/>
      <c r="Z2851" s="820"/>
    </row>
    <row r="2852" spans="7:26">
      <c r="G2852" s="826"/>
      <c r="H2852" s="820"/>
      <c r="J2852" s="820"/>
      <c r="K2852" s="820"/>
      <c r="L2852" s="820"/>
      <c r="M2852" s="820"/>
      <c r="N2852" s="820"/>
      <c r="O2852" s="820"/>
      <c r="P2852" s="820"/>
      <c r="Q2852" s="820"/>
      <c r="R2852" s="820"/>
      <c r="S2852" s="820"/>
      <c r="T2852" s="820"/>
      <c r="U2852" s="820"/>
      <c r="V2852" s="820"/>
      <c r="W2852" s="820"/>
      <c r="X2852" s="820"/>
      <c r="Y2852" s="820"/>
      <c r="Z2852" s="820"/>
    </row>
    <row r="2853" spans="7:26">
      <c r="G2853" s="826"/>
      <c r="H2853" s="820"/>
      <c r="J2853" s="820"/>
      <c r="K2853" s="820"/>
      <c r="L2853" s="820"/>
      <c r="M2853" s="820"/>
      <c r="N2853" s="820"/>
      <c r="O2853" s="820"/>
      <c r="P2853" s="820"/>
      <c r="Q2853" s="820"/>
      <c r="R2853" s="820"/>
      <c r="S2853" s="820"/>
      <c r="T2853" s="820"/>
      <c r="U2853" s="820"/>
      <c r="V2853" s="820"/>
      <c r="W2853" s="820"/>
      <c r="X2853" s="820"/>
      <c r="Y2853" s="820"/>
      <c r="Z2853" s="820"/>
    </row>
    <row r="2854" spans="7:26">
      <c r="G2854" s="826"/>
      <c r="H2854" s="820"/>
      <c r="J2854" s="820"/>
      <c r="K2854" s="820"/>
      <c r="L2854" s="820"/>
      <c r="M2854" s="820"/>
      <c r="N2854" s="820"/>
      <c r="O2854" s="820"/>
      <c r="P2854" s="820"/>
      <c r="Q2854" s="820"/>
      <c r="R2854" s="820"/>
      <c r="S2854" s="820"/>
      <c r="T2854" s="820"/>
      <c r="U2854" s="820"/>
      <c r="V2854" s="820"/>
      <c r="W2854" s="820"/>
      <c r="X2854" s="820"/>
      <c r="Y2854" s="820"/>
      <c r="Z2854" s="820"/>
    </row>
    <row r="2855" spans="7:26">
      <c r="G2855" s="826"/>
      <c r="H2855" s="820"/>
      <c r="J2855" s="820"/>
      <c r="K2855" s="820"/>
      <c r="L2855" s="820"/>
      <c r="M2855" s="820"/>
      <c r="N2855" s="820"/>
      <c r="O2855" s="820"/>
      <c r="P2855" s="820"/>
      <c r="Q2855" s="820"/>
      <c r="R2855" s="820"/>
      <c r="S2855" s="820"/>
      <c r="T2855" s="820"/>
      <c r="U2855" s="820"/>
      <c r="V2855" s="820"/>
      <c r="W2855" s="820"/>
      <c r="X2855" s="820"/>
      <c r="Y2855" s="820"/>
      <c r="Z2855" s="820"/>
    </row>
    <row r="2856" spans="7:26">
      <c r="G2856" s="826"/>
      <c r="H2856" s="820"/>
      <c r="J2856" s="820"/>
      <c r="K2856" s="820"/>
      <c r="L2856" s="820"/>
      <c r="M2856" s="820"/>
      <c r="N2856" s="820"/>
      <c r="O2856" s="820"/>
      <c r="P2856" s="820"/>
      <c r="Q2856" s="820"/>
      <c r="R2856" s="820"/>
      <c r="S2856" s="820"/>
      <c r="T2856" s="820"/>
      <c r="U2856" s="820"/>
      <c r="V2856" s="820"/>
      <c r="W2856" s="820"/>
      <c r="X2856" s="820"/>
      <c r="Y2856" s="820"/>
      <c r="Z2856" s="820"/>
    </row>
    <row r="2857" spans="7:26">
      <c r="G2857" s="826"/>
      <c r="H2857" s="820"/>
      <c r="J2857" s="820"/>
      <c r="K2857" s="820"/>
      <c r="L2857" s="820"/>
      <c r="M2857" s="820"/>
      <c r="N2857" s="820"/>
      <c r="O2857" s="820"/>
      <c r="P2857" s="820"/>
      <c r="Q2857" s="820"/>
      <c r="R2857" s="820"/>
      <c r="S2857" s="820"/>
      <c r="T2857" s="820"/>
      <c r="U2857" s="820"/>
      <c r="V2857" s="820"/>
      <c r="W2857" s="820"/>
      <c r="X2857" s="820"/>
      <c r="Y2857" s="820"/>
      <c r="Z2857" s="820"/>
    </row>
    <row r="2858" spans="7:26">
      <c r="G2858" s="826"/>
      <c r="H2858" s="820"/>
      <c r="J2858" s="820"/>
      <c r="K2858" s="820"/>
      <c r="L2858" s="820"/>
      <c r="M2858" s="820"/>
      <c r="N2858" s="820"/>
      <c r="O2858" s="820"/>
      <c r="P2858" s="820"/>
      <c r="Q2858" s="820"/>
      <c r="R2858" s="820"/>
      <c r="S2858" s="820"/>
      <c r="T2858" s="820"/>
      <c r="U2858" s="820"/>
      <c r="V2858" s="820"/>
      <c r="W2858" s="820"/>
      <c r="X2858" s="820"/>
      <c r="Y2858" s="820"/>
      <c r="Z2858" s="820"/>
    </row>
    <row r="2859" spans="7:26">
      <c r="G2859" s="826"/>
      <c r="H2859" s="820"/>
      <c r="J2859" s="820"/>
      <c r="K2859" s="820"/>
      <c r="L2859" s="820"/>
      <c r="M2859" s="820"/>
      <c r="N2859" s="820"/>
      <c r="O2859" s="820"/>
      <c r="P2859" s="820"/>
      <c r="Q2859" s="820"/>
      <c r="R2859" s="820"/>
      <c r="S2859" s="820"/>
      <c r="T2859" s="820"/>
      <c r="U2859" s="820"/>
      <c r="V2859" s="820"/>
      <c r="W2859" s="820"/>
      <c r="X2859" s="820"/>
      <c r="Y2859" s="820"/>
      <c r="Z2859" s="820"/>
    </row>
    <row r="2860" spans="7:26">
      <c r="G2860" s="826"/>
      <c r="H2860" s="820"/>
      <c r="J2860" s="820"/>
      <c r="K2860" s="820"/>
      <c r="L2860" s="820"/>
      <c r="M2860" s="820"/>
      <c r="N2860" s="820"/>
      <c r="O2860" s="820"/>
      <c r="P2860" s="820"/>
      <c r="Q2860" s="820"/>
      <c r="R2860" s="820"/>
      <c r="S2860" s="820"/>
      <c r="T2860" s="820"/>
      <c r="U2860" s="820"/>
      <c r="V2860" s="820"/>
      <c r="W2860" s="820"/>
      <c r="X2860" s="820"/>
      <c r="Y2860" s="820"/>
      <c r="Z2860" s="820"/>
    </row>
    <row r="2861" spans="7:26">
      <c r="G2861" s="826"/>
      <c r="H2861" s="820"/>
      <c r="J2861" s="820"/>
      <c r="K2861" s="820"/>
      <c r="L2861" s="820"/>
      <c r="M2861" s="820"/>
      <c r="N2861" s="820"/>
      <c r="O2861" s="820"/>
      <c r="P2861" s="820"/>
      <c r="Q2861" s="820"/>
      <c r="R2861" s="820"/>
      <c r="S2861" s="820"/>
      <c r="T2861" s="820"/>
      <c r="U2861" s="820"/>
      <c r="V2861" s="820"/>
      <c r="W2861" s="820"/>
      <c r="X2861" s="820"/>
      <c r="Y2861" s="820"/>
      <c r="Z2861" s="820"/>
    </row>
    <row r="2862" spans="7:26">
      <c r="G2862" s="826"/>
      <c r="H2862" s="820"/>
      <c r="J2862" s="820"/>
      <c r="K2862" s="820"/>
      <c r="L2862" s="820"/>
      <c r="M2862" s="820"/>
      <c r="N2862" s="820"/>
      <c r="O2862" s="820"/>
      <c r="P2862" s="820"/>
      <c r="Q2862" s="820"/>
      <c r="R2862" s="820"/>
      <c r="S2862" s="820"/>
      <c r="T2862" s="820"/>
      <c r="U2862" s="820"/>
      <c r="V2862" s="820"/>
      <c r="W2862" s="820"/>
      <c r="X2862" s="820"/>
      <c r="Y2862" s="820"/>
      <c r="Z2862" s="820"/>
    </row>
    <row r="2863" spans="7:26">
      <c r="G2863" s="826"/>
      <c r="H2863" s="820"/>
      <c r="J2863" s="820"/>
      <c r="K2863" s="820"/>
      <c r="L2863" s="820"/>
      <c r="M2863" s="820"/>
      <c r="N2863" s="820"/>
      <c r="O2863" s="820"/>
      <c r="P2863" s="820"/>
      <c r="Q2863" s="820"/>
      <c r="R2863" s="820"/>
      <c r="S2863" s="820"/>
      <c r="T2863" s="820"/>
      <c r="U2863" s="820"/>
      <c r="V2863" s="820"/>
      <c r="W2863" s="820"/>
      <c r="X2863" s="820"/>
      <c r="Y2863" s="820"/>
      <c r="Z2863" s="820"/>
    </row>
    <row r="2864" spans="7:26">
      <c r="G2864" s="826"/>
      <c r="H2864" s="820"/>
      <c r="J2864" s="820"/>
      <c r="K2864" s="820"/>
      <c r="L2864" s="820"/>
      <c r="M2864" s="820"/>
      <c r="N2864" s="820"/>
      <c r="O2864" s="820"/>
      <c r="P2864" s="820"/>
      <c r="Q2864" s="820"/>
      <c r="R2864" s="820"/>
      <c r="S2864" s="820"/>
      <c r="T2864" s="820"/>
      <c r="U2864" s="820"/>
      <c r="V2864" s="820"/>
      <c r="W2864" s="820"/>
      <c r="X2864" s="820"/>
      <c r="Y2864" s="820"/>
      <c r="Z2864" s="820"/>
    </row>
    <row r="2865" spans="7:26">
      <c r="G2865" s="826"/>
      <c r="H2865" s="820"/>
      <c r="J2865" s="820"/>
      <c r="K2865" s="820"/>
      <c r="L2865" s="820"/>
      <c r="M2865" s="820"/>
      <c r="N2865" s="820"/>
      <c r="O2865" s="820"/>
      <c r="P2865" s="820"/>
      <c r="Q2865" s="820"/>
      <c r="R2865" s="820"/>
      <c r="S2865" s="820"/>
      <c r="T2865" s="820"/>
      <c r="U2865" s="820"/>
      <c r="V2865" s="820"/>
      <c r="W2865" s="820"/>
      <c r="X2865" s="820"/>
      <c r="Y2865" s="820"/>
      <c r="Z2865" s="820"/>
    </row>
    <row r="2866" spans="7:26">
      <c r="G2866" s="826"/>
      <c r="H2866" s="820"/>
      <c r="J2866" s="820"/>
      <c r="K2866" s="820"/>
      <c r="L2866" s="820"/>
      <c r="M2866" s="820"/>
      <c r="N2866" s="820"/>
      <c r="O2866" s="820"/>
      <c r="P2866" s="820"/>
      <c r="Q2866" s="820"/>
      <c r="R2866" s="820"/>
      <c r="S2866" s="820"/>
      <c r="T2866" s="820"/>
      <c r="U2866" s="820"/>
      <c r="V2866" s="820"/>
      <c r="W2866" s="820"/>
      <c r="X2866" s="820"/>
      <c r="Y2866" s="820"/>
      <c r="Z2866" s="820"/>
    </row>
    <row r="2867" spans="7:26">
      <c r="G2867" s="826"/>
      <c r="H2867" s="820"/>
      <c r="J2867" s="820"/>
      <c r="K2867" s="820"/>
      <c r="L2867" s="820"/>
      <c r="M2867" s="820"/>
      <c r="N2867" s="820"/>
      <c r="O2867" s="820"/>
      <c r="P2867" s="820"/>
      <c r="Q2867" s="820"/>
      <c r="R2867" s="820"/>
      <c r="S2867" s="820"/>
      <c r="T2867" s="820"/>
      <c r="U2867" s="820"/>
      <c r="V2867" s="820"/>
      <c r="W2867" s="820"/>
      <c r="X2867" s="820"/>
      <c r="Y2867" s="820"/>
      <c r="Z2867" s="820"/>
    </row>
    <row r="2868" spans="7:26">
      <c r="G2868" s="826"/>
      <c r="H2868" s="820"/>
      <c r="J2868" s="820"/>
      <c r="K2868" s="820"/>
      <c r="L2868" s="820"/>
      <c r="M2868" s="820"/>
      <c r="N2868" s="820"/>
      <c r="O2868" s="820"/>
      <c r="P2868" s="820"/>
      <c r="Q2868" s="820"/>
      <c r="R2868" s="820"/>
      <c r="S2868" s="820"/>
      <c r="T2868" s="820"/>
      <c r="U2868" s="820"/>
      <c r="V2868" s="820"/>
      <c r="W2868" s="820"/>
      <c r="X2868" s="820"/>
      <c r="Y2868" s="820"/>
      <c r="Z2868" s="820"/>
    </row>
    <row r="2869" spans="7:26">
      <c r="G2869" s="826"/>
      <c r="H2869" s="820"/>
      <c r="J2869" s="820"/>
      <c r="K2869" s="820"/>
      <c r="L2869" s="820"/>
      <c r="M2869" s="820"/>
      <c r="N2869" s="820"/>
      <c r="O2869" s="820"/>
      <c r="P2869" s="820"/>
      <c r="Q2869" s="820"/>
      <c r="R2869" s="820"/>
      <c r="S2869" s="820"/>
      <c r="T2869" s="820"/>
      <c r="U2869" s="820"/>
      <c r="V2869" s="820"/>
      <c r="W2869" s="820"/>
      <c r="X2869" s="820"/>
      <c r="Y2869" s="820"/>
      <c r="Z2869" s="820"/>
    </row>
    <row r="2870" spans="7:26">
      <c r="G2870" s="826"/>
      <c r="H2870" s="820"/>
      <c r="J2870" s="820"/>
      <c r="K2870" s="820"/>
      <c r="L2870" s="820"/>
      <c r="M2870" s="820"/>
      <c r="N2870" s="820"/>
      <c r="O2870" s="820"/>
      <c r="P2870" s="820"/>
      <c r="Q2870" s="820"/>
      <c r="R2870" s="820"/>
      <c r="S2870" s="820"/>
      <c r="T2870" s="820"/>
      <c r="U2870" s="820"/>
      <c r="V2870" s="820"/>
      <c r="W2870" s="820"/>
      <c r="X2870" s="820"/>
      <c r="Y2870" s="820"/>
      <c r="Z2870" s="820"/>
    </row>
    <row r="2871" spans="7:26">
      <c r="G2871" s="826"/>
      <c r="H2871" s="820"/>
      <c r="J2871" s="820"/>
      <c r="K2871" s="820"/>
      <c r="L2871" s="820"/>
      <c r="M2871" s="820"/>
      <c r="N2871" s="820"/>
      <c r="O2871" s="820"/>
      <c r="P2871" s="820"/>
      <c r="Q2871" s="820"/>
      <c r="R2871" s="820"/>
      <c r="S2871" s="820"/>
      <c r="T2871" s="820"/>
      <c r="U2871" s="820"/>
      <c r="V2871" s="820"/>
      <c r="W2871" s="820"/>
      <c r="X2871" s="820"/>
      <c r="Y2871" s="820"/>
      <c r="Z2871" s="820"/>
    </row>
    <row r="2872" spans="7:26">
      <c r="G2872" s="826"/>
      <c r="H2872" s="820"/>
      <c r="J2872" s="820"/>
      <c r="K2872" s="820"/>
      <c r="L2872" s="820"/>
      <c r="M2872" s="820"/>
      <c r="N2872" s="820"/>
      <c r="O2872" s="820"/>
      <c r="P2872" s="820"/>
      <c r="Q2872" s="820"/>
      <c r="R2872" s="820"/>
      <c r="S2872" s="820"/>
      <c r="T2872" s="820"/>
      <c r="U2872" s="820"/>
      <c r="V2872" s="820"/>
      <c r="W2872" s="820"/>
      <c r="X2872" s="820"/>
      <c r="Y2872" s="820"/>
      <c r="Z2872" s="820"/>
    </row>
    <row r="2873" spans="7:26">
      <c r="G2873" s="826"/>
      <c r="H2873" s="820"/>
      <c r="J2873" s="820"/>
      <c r="K2873" s="820"/>
      <c r="L2873" s="820"/>
      <c r="M2873" s="820"/>
      <c r="N2873" s="820"/>
      <c r="O2873" s="820"/>
      <c r="P2873" s="820"/>
      <c r="Q2873" s="820"/>
      <c r="R2873" s="820"/>
      <c r="S2873" s="820"/>
      <c r="T2873" s="820"/>
      <c r="U2873" s="820"/>
      <c r="V2873" s="820"/>
      <c r="W2873" s="820"/>
      <c r="X2873" s="820"/>
      <c r="Y2873" s="820"/>
      <c r="Z2873" s="820"/>
    </row>
    <row r="2874" spans="7:26">
      <c r="G2874" s="826"/>
      <c r="H2874" s="820"/>
      <c r="J2874" s="820"/>
      <c r="K2874" s="820"/>
      <c r="L2874" s="820"/>
      <c r="M2874" s="820"/>
      <c r="N2874" s="820"/>
      <c r="O2874" s="820"/>
      <c r="P2874" s="820"/>
      <c r="Q2874" s="820"/>
      <c r="R2874" s="820"/>
      <c r="S2874" s="820"/>
      <c r="T2874" s="820"/>
      <c r="U2874" s="820"/>
      <c r="V2874" s="820"/>
      <c r="W2874" s="820"/>
      <c r="X2874" s="820"/>
      <c r="Y2874" s="820"/>
      <c r="Z2874" s="820"/>
    </row>
    <row r="2875" spans="7:26">
      <c r="G2875" s="826"/>
      <c r="H2875" s="820"/>
      <c r="J2875" s="820"/>
      <c r="K2875" s="820"/>
      <c r="L2875" s="820"/>
      <c r="M2875" s="820"/>
      <c r="N2875" s="820"/>
      <c r="O2875" s="820"/>
      <c r="P2875" s="820"/>
      <c r="Q2875" s="820"/>
      <c r="R2875" s="820"/>
      <c r="S2875" s="820"/>
      <c r="T2875" s="820"/>
      <c r="U2875" s="820"/>
      <c r="V2875" s="820"/>
      <c r="W2875" s="820"/>
      <c r="X2875" s="820"/>
      <c r="Y2875" s="820"/>
      <c r="Z2875" s="820"/>
    </row>
    <row r="2876" spans="7:26">
      <c r="G2876" s="826"/>
      <c r="H2876" s="820"/>
      <c r="J2876" s="820"/>
      <c r="K2876" s="820"/>
      <c r="L2876" s="820"/>
      <c r="M2876" s="820"/>
      <c r="N2876" s="820"/>
      <c r="O2876" s="820"/>
      <c r="P2876" s="820"/>
      <c r="Q2876" s="820"/>
      <c r="R2876" s="820"/>
      <c r="S2876" s="820"/>
      <c r="T2876" s="820"/>
      <c r="U2876" s="820"/>
      <c r="V2876" s="820"/>
      <c r="W2876" s="820"/>
      <c r="X2876" s="820"/>
      <c r="Y2876" s="820"/>
      <c r="Z2876" s="820"/>
    </row>
    <row r="2877" spans="7:26">
      <c r="G2877" s="826"/>
      <c r="H2877" s="820"/>
      <c r="J2877" s="820"/>
      <c r="K2877" s="820"/>
      <c r="L2877" s="820"/>
      <c r="M2877" s="820"/>
      <c r="N2877" s="820"/>
      <c r="O2877" s="820"/>
      <c r="P2877" s="820"/>
      <c r="Q2877" s="820"/>
      <c r="R2877" s="820"/>
      <c r="S2877" s="820"/>
      <c r="T2877" s="820"/>
      <c r="U2877" s="820"/>
      <c r="V2877" s="820"/>
      <c r="W2877" s="820"/>
      <c r="X2877" s="820"/>
      <c r="Y2877" s="820"/>
      <c r="Z2877" s="820"/>
    </row>
    <row r="2878" spans="7:26">
      <c r="G2878" s="826"/>
      <c r="H2878" s="820"/>
      <c r="J2878" s="820"/>
      <c r="K2878" s="820"/>
      <c r="L2878" s="820"/>
      <c r="M2878" s="820"/>
      <c r="N2878" s="820"/>
      <c r="O2878" s="820"/>
      <c r="P2878" s="820"/>
      <c r="Q2878" s="820"/>
      <c r="R2878" s="820"/>
      <c r="S2878" s="820"/>
      <c r="T2878" s="820"/>
      <c r="U2878" s="820"/>
      <c r="V2878" s="820"/>
      <c r="W2878" s="820"/>
      <c r="X2878" s="820"/>
      <c r="Y2878" s="820"/>
      <c r="Z2878" s="820"/>
    </row>
    <row r="2879" spans="7:26">
      <c r="G2879" s="826"/>
      <c r="H2879" s="820"/>
      <c r="J2879" s="820"/>
      <c r="K2879" s="820"/>
      <c r="L2879" s="820"/>
      <c r="M2879" s="820"/>
      <c r="N2879" s="820"/>
      <c r="O2879" s="820"/>
      <c r="P2879" s="820"/>
      <c r="Q2879" s="820"/>
      <c r="R2879" s="820"/>
      <c r="S2879" s="820"/>
      <c r="T2879" s="820"/>
      <c r="U2879" s="820"/>
      <c r="V2879" s="820"/>
      <c r="W2879" s="820"/>
      <c r="X2879" s="820"/>
      <c r="Y2879" s="820"/>
      <c r="Z2879" s="820"/>
    </row>
    <row r="2880" spans="7:26">
      <c r="G2880" s="826"/>
      <c r="H2880" s="820"/>
      <c r="J2880" s="820"/>
      <c r="K2880" s="820"/>
      <c r="L2880" s="820"/>
      <c r="M2880" s="820"/>
      <c r="N2880" s="820"/>
      <c r="O2880" s="820"/>
      <c r="P2880" s="820"/>
      <c r="Q2880" s="820"/>
      <c r="R2880" s="820"/>
      <c r="S2880" s="820"/>
      <c r="T2880" s="820"/>
      <c r="U2880" s="820"/>
      <c r="V2880" s="820"/>
      <c r="W2880" s="820"/>
      <c r="X2880" s="820"/>
      <c r="Y2880" s="820"/>
      <c r="Z2880" s="820"/>
    </row>
    <row r="2881" spans="7:26">
      <c r="G2881" s="826"/>
      <c r="H2881" s="820"/>
      <c r="J2881" s="820"/>
      <c r="K2881" s="820"/>
      <c r="L2881" s="820"/>
      <c r="M2881" s="820"/>
      <c r="N2881" s="820"/>
      <c r="O2881" s="820"/>
      <c r="P2881" s="820"/>
      <c r="Q2881" s="820"/>
      <c r="R2881" s="820"/>
      <c r="S2881" s="820"/>
      <c r="T2881" s="820"/>
      <c r="U2881" s="820"/>
      <c r="V2881" s="820"/>
      <c r="W2881" s="820"/>
      <c r="X2881" s="820"/>
      <c r="Y2881" s="820"/>
      <c r="Z2881" s="820"/>
    </row>
    <row r="2882" spans="7:26">
      <c r="G2882" s="826"/>
      <c r="H2882" s="820"/>
      <c r="J2882" s="820"/>
      <c r="K2882" s="820"/>
      <c r="L2882" s="820"/>
      <c r="M2882" s="820"/>
      <c r="N2882" s="820"/>
      <c r="O2882" s="820"/>
      <c r="P2882" s="820"/>
      <c r="Q2882" s="820"/>
      <c r="R2882" s="820"/>
      <c r="S2882" s="820"/>
      <c r="T2882" s="820"/>
      <c r="U2882" s="820"/>
      <c r="V2882" s="820"/>
      <c r="W2882" s="820"/>
      <c r="X2882" s="820"/>
      <c r="Y2882" s="820"/>
      <c r="Z2882" s="820"/>
    </row>
    <row r="2883" spans="7:26">
      <c r="G2883" s="826"/>
      <c r="H2883" s="820"/>
      <c r="J2883" s="820"/>
      <c r="K2883" s="820"/>
      <c r="L2883" s="820"/>
      <c r="M2883" s="820"/>
      <c r="N2883" s="820"/>
      <c r="O2883" s="820"/>
      <c r="P2883" s="820"/>
      <c r="Q2883" s="820"/>
      <c r="R2883" s="820"/>
      <c r="S2883" s="820"/>
      <c r="T2883" s="820"/>
      <c r="U2883" s="820"/>
      <c r="V2883" s="820"/>
      <c r="W2883" s="820"/>
      <c r="X2883" s="820"/>
      <c r="Y2883" s="820"/>
      <c r="Z2883" s="820"/>
    </row>
    <row r="2884" spans="7:26">
      <c r="G2884" s="826"/>
      <c r="H2884" s="820"/>
      <c r="J2884" s="820"/>
      <c r="K2884" s="820"/>
      <c r="L2884" s="820"/>
      <c r="M2884" s="820"/>
      <c r="N2884" s="820"/>
      <c r="O2884" s="820"/>
      <c r="P2884" s="820"/>
      <c r="Q2884" s="820"/>
      <c r="R2884" s="820"/>
      <c r="S2884" s="820"/>
      <c r="T2884" s="820"/>
      <c r="U2884" s="820"/>
      <c r="V2884" s="820"/>
      <c r="W2884" s="820"/>
      <c r="X2884" s="820"/>
      <c r="Y2884" s="820"/>
      <c r="Z2884" s="820"/>
    </row>
    <row r="2885" spans="7:26">
      <c r="G2885" s="826"/>
      <c r="H2885" s="820"/>
      <c r="J2885" s="820"/>
      <c r="K2885" s="820"/>
      <c r="L2885" s="820"/>
      <c r="M2885" s="820"/>
      <c r="N2885" s="820"/>
      <c r="O2885" s="820"/>
      <c r="P2885" s="820"/>
      <c r="Q2885" s="820"/>
      <c r="R2885" s="820"/>
      <c r="S2885" s="820"/>
      <c r="T2885" s="820"/>
      <c r="U2885" s="820"/>
      <c r="V2885" s="820"/>
      <c r="W2885" s="820"/>
      <c r="X2885" s="820"/>
      <c r="Y2885" s="820"/>
      <c r="Z2885" s="820"/>
    </row>
    <row r="2886" spans="7:26">
      <c r="G2886" s="826"/>
      <c r="H2886" s="820"/>
      <c r="J2886" s="820"/>
      <c r="K2886" s="820"/>
      <c r="L2886" s="820"/>
      <c r="M2886" s="820"/>
      <c r="N2886" s="820"/>
      <c r="O2886" s="820"/>
      <c r="P2886" s="820"/>
      <c r="Q2886" s="820"/>
      <c r="R2886" s="820"/>
      <c r="S2886" s="820"/>
      <c r="T2886" s="820"/>
      <c r="U2886" s="820"/>
      <c r="V2886" s="820"/>
      <c r="W2886" s="820"/>
      <c r="X2886" s="820"/>
      <c r="Y2886" s="820"/>
      <c r="Z2886" s="820"/>
    </row>
    <row r="2887" spans="7:26">
      <c r="G2887" s="826"/>
      <c r="H2887" s="820"/>
      <c r="J2887" s="820"/>
      <c r="K2887" s="820"/>
      <c r="L2887" s="820"/>
      <c r="M2887" s="820"/>
      <c r="N2887" s="820"/>
      <c r="O2887" s="820"/>
      <c r="P2887" s="820"/>
      <c r="Q2887" s="820"/>
      <c r="R2887" s="820"/>
      <c r="S2887" s="820"/>
      <c r="T2887" s="820"/>
      <c r="U2887" s="820"/>
      <c r="V2887" s="820"/>
      <c r="W2887" s="820"/>
      <c r="X2887" s="820"/>
      <c r="Y2887" s="820"/>
      <c r="Z2887" s="820"/>
    </row>
    <row r="2888" spans="7:26">
      <c r="G2888" s="826"/>
      <c r="H2888" s="820"/>
      <c r="J2888" s="820"/>
      <c r="K2888" s="820"/>
      <c r="L2888" s="820"/>
      <c r="M2888" s="820"/>
      <c r="N2888" s="820"/>
      <c r="O2888" s="820"/>
      <c r="P2888" s="820"/>
      <c r="Q2888" s="820"/>
      <c r="R2888" s="820"/>
      <c r="S2888" s="820"/>
      <c r="T2888" s="820"/>
      <c r="U2888" s="820"/>
      <c r="V2888" s="820"/>
      <c r="W2888" s="820"/>
      <c r="X2888" s="820"/>
      <c r="Y2888" s="820"/>
      <c r="Z2888" s="820"/>
    </row>
    <row r="2889" spans="7:26">
      <c r="G2889" s="826"/>
      <c r="H2889" s="820"/>
      <c r="J2889" s="820"/>
      <c r="K2889" s="820"/>
      <c r="L2889" s="820"/>
      <c r="M2889" s="820"/>
      <c r="N2889" s="820"/>
      <c r="O2889" s="820"/>
      <c r="P2889" s="820"/>
      <c r="Q2889" s="820"/>
      <c r="R2889" s="820"/>
      <c r="S2889" s="820"/>
      <c r="T2889" s="820"/>
      <c r="U2889" s="820"/>
      <c r="V2889" s="820"/>
      <c r="W2889" s="820"/>
      <c r="X2889" s="820"/>
      <c r="Y2889" s="820"/>
      <c r="Z2889" s="820"/>
    </row>
    <row r="2890" spans="7:26">
      <c r="G2890" s="826"/>
      <c r="H2890" s="820"/>
      <c r="J2890" s="820"/>
      <c r="K2890" s="820"/>
      <c r="L2890" s="820"/>
      <c r="M2890" s="820"/>
      <c r="N2890" s="820"/>
      <c r="O2890" s="820"/>
      <c r="P2890" s="820"/>
      <c r="Q2890" s="820"/>
      <c r="R2890" s="820"/>
      <c r="S2890" s="820"/>
      <c r="T2890" s="820"/>
      <c r="U2890" s="820"/>
      <c r="V2890" s="820"/>
      <c r="W2890" s="820"/>
      <c r="X2890" s="820"/>
      <c r="Y2890" s="820"/>
      <c r="Z2890" s="820"/>
    </row>
    <row r="2891" spans="7:26">
      <c r="G2891" s="826"/>
      <c r="H2891" s="820"/>
      <c r="J2891" s="820"/>
      <c r="K2891" s="820"/>
      <c r="L2891" s="820"/>
      <c r="M2891" s="820"/>
      <c r="N2891" s="820"/>
      <c r="O2891" s="820"/>
      <c r="P2891" s="820"/>
      <c r="Q2891" s="820"/>
      <c r="R2891" s="820"/>
      <c r="S2891" s="820"/>
      <c r="T2891" s="820"/>
      <c r="U2891" s="820"/>
      <c r="V2891" s="820"/>
      <c r="W2891" s="820"/>
      <c r="X2891" s="820"/>
      <c r="Y2891" s="820"/>
      <c r="Z2891" s="820"/>
    </row>
    <row r="2892" spans="7:26">
      <c r="G2892" s="826"/>
      <c r="H2892" s="820"/>
      <c r="J2892" s="820"/>
      <c r="K2892" s="820"/>
      <c r="L2892" s="820"/>
      <c r="M2892" s="820"/>
      <c r="N2892" s="820"/>
      <c r="O2892" s="820"/>
      <c r="P2892" s="820"/>
      <c r="Q2892" s="820"/>
      <c r="R2892" s="820"/>
      <c r="S2892" s="820"/>
      <c r="T2892" s="820"/>
      <c r="U2892" s="820"/>
      <c r="V2892" s="820"/>
      <c r="W2892" s="820"/>
      <c r="X2892" s="820"/>
      <c r="Y2892" s="820"/>
      <c r="Z2892" s="820"/>
    </row>
    <row r="2893" spans="7:26">
      <c r="G2893" s="826"/>
      <c r="H2893" s="820"/>
      <c r="J2893" s="820"/>
      <c r="K2893" s="820"/>
      <c r="L2893" s="820"/>
      <c r="M2893" s="820"/>
      <c r="N2893" s="820"/>
      <c r="O2893" s="820"/>
      <c r="P2893" s="820"/>
      <c r="Q2893" s="820"/>
      <c r="R2893" s="820"/>
      <c r="S2893" s="820"/>
      <c r="T2893" s="820"/>
      <c r="U2893" s="820"/>
      <c r="V2893" s="820"/>
      <c r="W2893" s="820"/>
      <c r="X2893" s="820"/>
      <c r="Y2893" s="820"/>
      <c r="Z2893" s="820"/>
    </row>
    <row r="2894" spans="7:26">
      <c r="G2894" s="826"/>
      <c r="H2894" s="820"/>
      <c r="J2894" s="820"/>
      <c r="K2894" s="820"/>
      <c r="L2894" s="820"/>
      <c r="M2894" s="820"/>
      <c r="N2894" s="820"/>
      <c r="O2894" s="820"/>
      <c r="P2894" s="820"/>
      <c r="Q2894" s="820"/>
      <c r="R2894" s="820"/>
      <c r="S2894" s="820"/>
      <c r="T2894" s="820"/>
      <c r="U2894" s="820"/>
      <c r="V2894" s="820"/>
      <c r="W2894" s="820"/>
      <c r="X2894" s="820"/>
      <c r="Y2894" s="820"/>
      <c r="Z2894" s="820"/>
    </row>
    <row r="2895" spans="7:26">
      <c r="G2895" s="826"/>
      <c r="H2895" s="820"/>
      <c r="J2895" s="820"/>
      <c r="K2895" s="820"/>
      <c r="L2895" s="820"/>
      <c r="M2895" s="820"/>
      <c r="N2895" s="820"/>
      <c r="O2895" s="820"/>
      <c r="P2895" s="820"/>
      <c r="Q2895" s="820"/>
      <c r="R2895" s="820"/>
      <c r="S2895" s="820"/>
      <c r="T2895" s="820"/>
      <c r="U2895" s="820"/>
      <c r="V2895" s="820"/>
      <c r="W2895" s="820"/>
      <c r="X2895" s="820"/>
      <c r="Y2895" s="820"/>
      <c r="Z2895" s="820"/>
    </row>
    <row r="2896" spans="7:26">
      <c r="G2896" s="826"/>
      <c r="H2896" s="820"/>
      <c r="J2896" s="820"/>
      <c r="K2896" s="820"/>
      <c r="L2896" s="820"/>
      <c r="M2896" s="820"/>
      <c r="N2896" s="820"/>
      <c r="O2896" s="820"/>
      <c r="P2896" s="820"/>
      <c r="Q2896" s="820"/>
      <c r="R2896" s="820"/>
      <c r="S2896" s="820"/>
      <c r="T2896" s="820"/>
      <c r="U2896" s="820"/>
      <c r="V2896" s="820"/>
      <c r="W2896" s="820"/>
      <c r="X2896" s="820"/>
      <c r="Y2896" s="820"/>
      <c r="Z2896" s="820"/>
    </row>
    <row r="2897" spans="7:26">
      <c r="G2897" s="826"/>
      <c r="H2897" s="820"/>
      <c r="J2897" s="820"/>
      <c r="K2897" s="820"/>
      <c r="L2897" s="820"/>
      <c r="M2897" s="820"/>
      <c r="N2897" s="820"/>
      <c r="O2897" s="820"/>
      <c r="P2897" s="820"/>
      <c r="Q2897" s="820"/>
      <c r="R2897" s="820"/>
      <c r="S2897" s="820"/>
      <c r="T2897" s="820"/>
      <c r="U2897" s="820"/>
      <c r="V2897" s="820"/>
      <c r="W2897" s="820"/>
      <c r="X2897" s="820"/>
      <c r="Y2897" s="820"/>
      <c r="Z2897" s="820"/>
    </row>
    <row r="2898" spans="7:26">
      <c r="G2898" s="826"/>
      <c r="H2898" s="820"/>
      <c r="J2898" s="820"/>
      <c r="K2898" s="820"/>
      <c r="L2898" s="820"/>
      <c r="M2898" s="820"/>
      <c r="N2898" s="820"/>
      <c r="O2898" s="820"/>
      <c r="P2898" s="820"/>
      <c r="Q2898" s="820"/>
      <c r="R2898" s="820"/>
      <c r="S2898" s="820"/>
      <c r="T2898" s="820"/>
      <c r="U2898" s="820"/>
      <c r="V2898" s="820"/>
      <c r="W2898" s="820"/>
      <c r="X2898" s="820"/>
      <c r="Y2898" s="820"/>
      <c r="Z2898" s="820"/>
    </row>
    <row r="2899" spans="7:26">
      <c r="G2899" s="826"/>
      <c r="H2899" s="820"/>
      <c r="J2899" s="820"/>
      <c r="K2899" s="820"/>
      <c r="L2899" s="820"/>
      <c r="M2899" s="820"/>
      <c r="N2899" s="820"/>
      <c r="O2899" s="820"/>
      <c r="P2899" s="820"/>
      <c r="Q2899" s="820"/>
      <c r="R2899" s="820"/>
      <c r="S2899" s="820"/>
      <c r="T2899" s="820"/>
      <c r="U2899" s="820"/>
      <c r="V2899" s="820"/>
      <c r="W2899" s="820"/>
      <c r="X2899" s="820"/>
      <c r="Y2899" s="820"/>
      <c r="Z2899" s="820"/>
    </row>
    <row r="2900" spans="7:26">
      <c r="G2900" s="826"/>
      <c r="H2900" s="820"/>
      <c r="J2900" s="820"/>
      <c r="K2900" s="820"/>
      <c r="L2900" s="820"/>
      <c r="M2900" s="820"/>
      <c r="N2900" s="820"/>
      <c r="O2900" s="820"/>
      <c r="P2900" s="820"/>
      <c r="Q2900" s="820"/>
      <c r="R2900" s="820"/>
      <c r="S2900" s="820"/>
      <c r="T2900" s="820"/>
      <c r="U2900" s="820"/>
      <c r="V2900" s="820"/>
      <c r="W2900" s="820"/>
      <c r="X2900" s="820"/>
      <c r="Y2900" s="820"/>
      <c r="Z2900" s="820"/>
    </row>
    <row r="2901" spans="7:26">
      <c r="G2901" s="826"/>
      <c r="H2901" s="820"/>
      <c r="J2901" s="820"/>
      <c r="K2901" s="820"/>
      <c r="L2901" s="820"/>
      <c r="M2901" s="820"/>
      <c r="N2901" s="820"/>
      <c r="O2901" s="820"/>
      <c r="P2901" s="820"/>
      <c r="Q2901" s="820"/>
      <c r="R2901" s="820"/>
      <c r="S2901" s="820"/>
      <c r="T2901" s="820"/>
      <c r="U2901" s="820"/>
      <c r="V2901" s="820"/>
      <c r="W2901" s="820"/>
      <c r="X2901" s="820"/>
      <c r="Y2901" s="820"/>
      <c r="Z2901" s="820"/>
    </row>
    <row r="2902" spans="7:26">
      <c r="G2902" s="826"/>
      <c r="H2902" s="820"/>
      <c r="J2902" s="820"/>
      <c r="K2902" s="820"/>
      <c r="L2902" s="820"/>
      <c r="M2902" s="820"/>
      <c r="N2902" s="820"/>
      <c r="O2902" s="820"/>
      <c r="P2902" s="820"/>
      <c r="Q2902" s="820"/>
      <c r="R2902" s="820"/>
      <c r="S2902" s="820"/>
      <c r="T2902" s="820"/>
      <c r="U2902" s="820"/>
      <c r="V2902" s="820"/>
      <c r="W2902" s="820"/>
      <c r="X2902" s="820"/>
      <c r="Y2902" s="820"/>
      <c r="Z2902" s="820"/>
    </row>
    <row r="2903" spans="7:26">
      <c r="G2903" s="826"/>
      <c r="H2903" s="820"/>
      <c r="J2903" s="820"/>
      <c r="K2903" s="820"/>
      <c r="L2903" s="820"/>
      <c r="M2903" s="820"/>
      <c r="N2903" s="820"/>
      <c r="O2903" s="820"/>
      <c r="P2903" s="820"/>
      <c r="Q2903" s="820"/>
      <c r="R2903" s="820"/>
      <c r="S2903" s="820"/>
      <c r="T2903" s="820"/>
      <c r="U2903" s="820"/>
      <c r="V2903" s="820"/>
      <c r="W2903" s="820"/>
      <c r="X2903" s="820"/>
      <c r="Y2903" s="820"/>
      <c r="Z2903" s="820"/>
    </row>
    <row r="2904" spans="7:26">
      <c r="G2904" s="826"/>
      <c r="H2904" s="820"/>
      <c r="J2904" s="820"/>
      <c r="K2904" s="820"/>
      <c r="L2904" s="820"/>
      <c r="M2904" s="820"/>
      <c r="N2904" s="820"/>
      <c r="O2904" s="820"/>
      <c r="P2904" s="820"/>
      <c r="Q2904" s="820"/>
      <c r="R2904" s="820"/>
      <c r="S2904" s="820"/>
      <c r="T2904" s="820"/>
      <c r="U2904" s="820"/>
      <c r="V2904" s="820"/>
      <c r="W2904" s="820"/>
      <c r="X2904" s="820"/>
      <c r="Y2904" s="820"/>
      <c r="Z2904" s="820"/>
    </row>
    <row r="2905" spans="7:26">
      <c r="G2905" s="826"/>
      <c r="H2905" s="820"/>
      <c r="J2905" s="820"/>
      <c r="K2905" s="820"/>
      <c r="L2905" s="820"/>
      <c r="M2905" s="820"/>
      <c r="N2905" s="820"/>
      <c r="O2905" s="820"/>
      <c r="P2905" s="820"/>
      <c r="Q2905" s="820"/>
      <c r="R2905" s="820"/>
      <c r="S2905" s="820"/>
      <c r="T2905" s="820"/>
      <c r="U2905" s="820"/>
      <c r="V2905" s="820"/>
      <c r="W2905" s="820"/>
      <c r="X2905" s="820"/>
      <c r="Y2905" s="820"/>
      <c r="Z2905" s="820"/>
    </row>
    <row r="2906" spans="7:26">
      <c r="G2906" s="826"/>
      <c r="H2906" s="820"/>
      <c r="J2906" s="820"/>
      <c r="K2906" s="820"/>
      <c r="L2906" s="820"/>
      <c r="M2906" s="820"/>
      <c r="N2906" s="820"/>
      <c r="O2906" s="820"/>
      <c r="P2906" s="820"/>
      <c r="Q2906" s="820"/>
      <c r="R2906" s="820"/>
      <c r="S2906" s="820"/>
      <c r="T2906" s="820"/>
      <c r="U2906" s="820"/>
      <c r="V2906" s="820"/>
      <c r="W2906" s="820"/>
      <c r="X2906" s="820"/>
      <c r="Y2906" s="820"/>
      <c r="Z2906" s="820"/>
    </row>
    <row r="2907" spans="7:26">
      <c r="G2907" s="826"/>
      <c r="H2907" s="820"/>
      <c r="J2907" s="820"/>
      <c r="K2907" s="820"/>
      <c r="L2907" s="820"/>
      <c r="M2907" s="820"/>
      <c r="N2907" s="820"/>
      <c r="O2907" s="820"/>
      <c r="P2907" s="820"/>
      <c r="Q2907" s="820"/>
      <c r="R2907" s="820"/>
      <c r="S2907" s="820"/>
      <c r="T2907" s="820"/>
      <c r="U2907" s="820"/>
      <c r="V2907" s="820"/>
      <c r="W2907" s="820"/>
      <c r="X2907" s="820"/>
      <c r="Y2907" s="820"/>
      <c r="Z2907" s="820"/>
    </row>
    <row r="2908" spans="7:26">
      <c r="G2908" s="826"/>
      <c r="H2908" s="820"/>
      <c r="J2908" s="820"/>
      <c r="K2908" s="820"/>
      <c r="L2908" s="820"/>
      <c r="M2908" s="820"/>
      <c r="N2908" s="820"/>
      <c r="O2908" s="820"/>
      <c r="P2908" s="820"/>
      <c r="Q2908" s="820"/>
      <c r="R2908" s="820"/>
      <c r="S2908" s="820"/>
      <c r="T2908" s="820"/>
      <c r="U2908" s="820"/>
      <c r="V2908" s="820"/>
      <c r="W2908" s="820"/>
      <c r="X2908" s="820"/>
      <c r="Y2908" s="820"/>
      <c r="Z2908" s="820"/>
    </row>
    <row r="2909" spans="7:26">
      <c r="G2909" s="826"/>
      <c r="H2909" s="820"/>
      <c r="J2909" s="820"/>
      <c r="K2909" s="820"/>
      <c r="L2909" s="820"/>
      <c r="M2909" s="820"/>
      <c r="N2909" s="820"/>
      <c r="O2909" s="820"/>
      <c r="P2909" s="820"/>
      <c r="Q2909" s="820"/>
      <c r="R2909" s="820"/>
      <c r="S2909" s="820"/>
      <c r="T2909" s="820"/>
      <c r="U2909" s="820"/>
      <c r="V2909" s="820"/>
      <c r="W2909" s="820"/>
      <c r="X2909" s="820"/>
      <c r="Y2909" s="820"/>
      <c r="Z2909" s="820"/>
    </row>
    <row r="2910" spans="7:26">
      <c r="G2910" s="826"/>
      <c r="H2910" s="820"/>
      <c r="J2910" s="820"/>
      <c r="K2910" s="820"/>
      <c r="L2910" s="820"/>
      <c r="M2910" s="820"/>
      <c r="N2910" s="820"/>
      <c r="O2910" s="820"/>
      <c r="P2910" s="820"/>
      <c r="Q2910" s="820"/>
      <c r="R2910" s="820"/>
      <c r="S2910" s="820"/>
      <c r="T2910" s="820"/>
      <c r="U2910" s="820"/>
      <c r="V2910" s="820"/>
      <c r="W2910" s="820"/>
      <c r="X2910" s="820"/>
      <c r="Y2910" s="820"/>
      <c r="Z2910" s="820"/>
    </row>
    <row r="2911" spans="7:26">
      <c r="G2911" s="826"/>
      <c r="H2911" s="820"/>
      <c r="J2911" s="820"/>
      <c r="K2911" s="820"/>
      <c r="L2911" s="820"/>
      <c r="M2911" s="820"/>
      <c r="N2911" s="820"/>
      <c r="O2911" s="820"/>
      <c r="P2911" s="820"/>
      <c r="Q2911" s="820"/>
      <c r="R2911" s="820"/>
      <c r="S2911" s="820"/>
      <c r="T2911" s="820"/>
      <c r="U2911" s="820"/>
      <c r="V2911" s="820"/>
      <c r="W2911" s="820"/>
      <c r="X2911" s="820"/>
      <c r="Y2911" s="820"/>
      <c r="Z2911" s="820"/>
    </row>
    <row r="2912" spans="7:26">
      <c r="G2912" s="826"/>
      <c r="H2912" s="820"/>
      <c r="J2912" s="820"/>
      <c r="K2912" s="820"/>
      <c r="L2912" s="820"/>
      <c r="M2912" s="820"/>
      <c r="N2912" s="820"/>
      <c r="O2912" s="820"/>
      <c r="P2912" s="820"/>
      <c r="Q2912" s="820"/>
      <c r="R2912" s="820"/>
      <c r="S2912" s="820"/>
      <c r="T2912" s="820"/>
      <c r="U2912" s="820"/>
      <c r="V2912" s="820"/>
      <c r="W2912" s="820"/>
      <c r="X2912" s="820"/>
      <c r="Y2912" s="820"/>
      <c r="Z2912" s="820"/>
    </row>
    <row r="2913" spans="7:26">
      <c r="G2913" s="826"/>
      <c r="H2913" s="820"/>
      <c r="J2913" s="820"/>
      <c r="K2913" s="820"/>
      <c r="L2913" s="820"/>
      <c r="M2913" s="820"/>
      <c r="N2913" s="820"/>
      <c r="O2913" s="820"/>
      <c r="P2913" s="820"/>
      <c r="Q2913" s="820"/>
      <c r="R2913" s="820"/>
      <c r="S2913" s="820"/>
      <c r="T2913" s="820"/>
      <c r="U2913" s="820"/>
      <c r="V2913" s="820"/>
      <c r="W2913" s="820"/>
      <c r="X2913" s="820"/>
      <c r="Y2913" s="820"/>
      <c r="Z2913" s="820"/>
    </row>
    <row r="2914" spans="7:26">
      <c r="G2914" s="826"/>
      <c r="H2914" s="820"/>
      <c r="J2914" s="820"/>
      <c r="K2914" s="820"/>
      <c r="L2914" s="820"/>
      <c r="M2914" s="820"/>
      <c r="N2914" s="820"/>
      <c r="O2914" s="820"/>
      <c r="P2914" s="820"/>
      <c r="Q2914" s="820"/>
      <c r="R2914" s="820"/>
      <c r="S2914" s="820"/>
      <c r="T2914" s="820"/>
      <c r="U2914" s="820"/>
      <c r="V2914" s="820"/>
      <c r="W2914" s="820"/>
      <c r="X2914" s="820"/>
      <c r="Y2914" s="820"/>
      <c r="Z2914" s="820"/>
    </row>
    <row r="2915" spans="7:26">
      <c r="G2915" s="826"/>
      <c r="H2915" s="820"/>
      <c r="J2915" s="820"/>
      <c r="K2915" s="820"/>
      <c r="L2915" s="820"/>
      <c r="M2915" s="820"/>
      <c r="N2915" s="820"/>
      <c r="O2915" s="820"/>
      <c r="P2915" s="820"/>
      <c r="Q2915" s="820"/>
      <c r="R2915" s="820"/>
      <c r="S2915" s="820"/>
      <c r="T2915" s="820"/>
      <c r="U2915" s="820"/>
      <c r="V2915" s="820"/>
      <c r="W2915" s="820"/>
      <c r="X2915" s="820"/>
      <c r="Y2915" s="820"/>
      <c r="Z2915" s="820"/>
    </row>
    <row r="2916" spans="7:26">
      <c r="G2916" s="826"/>
      <c r="H2916" s="820"/>
      <c r="J2916" s="820"/>
      <c r="K2916" s="820"/>
      <c r="L2916" s="820"/>
      <c r="M2916" s="820"/>
      <c r="N2916" s="820"/>
      <c r="O2916" s="820"/>
      <c r="P2916" s="820"/>
      <c r="Q2916" s="820"/>
      <c r="R2916" s="820"/>
      <c r="S2916" s="820"/>
      <c r="T2916" s="820"/>
      <c r="U2916" s="820"/>
      <c r="V2916" s="820"/>
      <c r="W2916" s="820"/>
      <c r="X2916" s="820"/>
      <c r="Y2916" s="820"/>
      <c r="Z2916" s="820"/>
    </row>
    <row r="2917" spans="7:26">
      <c r="G2917" s="826"/>
      <c r="H2917" s="820"/>
      <c r="J2917" s="820"/>
      <c r="K2917" s="820"/>
      <c r="L2917" s="820"/>
      <c r="M2917" s="820"/>
      <c r="N2917" s="820"/>
      <c r="O2917" s="820"/>
      <c r="P2917" s="820"/>
      <c r="Q2917" s="820"/>
      <c r="R2917" s="820"/>
      <c r="S2917" s="820"/>
      <c r="T2917" s="820"/>
      <c r="U2917" s="820"/>
      <c r="V2917" s="820"/>
      <c r="W2917" s="820"/>
      <c r="X2917" s="820"/>
      <c r="Y2917" s="820"/>
      <c r="Z2917" s="820"/>
    </row>
    <row r="2918" spans="7:26">
      <c r="G2918" s="826"/>
      <c r="H2918" s="820"/>
      <c r="J2918" s="820"/>
      <c r="K2918" s="820"/>
      <c r="L2918" s="820"/>
      <c r="M2918" s="820"/>
      <c r="N2918" s="820"/>
      <c r="O2918" s="820"/>
      <c r="P2918" s="820"/>
      <c r="Q2918" s="820"/>
      <c r="R2918" s="820"/>
      <c r="S2918" s="820"/>
      <c r="T2918" s="820"/>
      <c r="U2918" s="820"/>
      <c r="V2918" s="820"/>
      <c r="W2918" s="820"/>
      <c r="X2918" s="820"/>
      <c r="Y2918" s="820"/>
      <c r="Z2918" s="820"/>
    </row>
    <row r="2919" spans="7:26">
      <c r="G2919" s="826"/>
      <c r="H2919" s="820"/>
      <c r="J2919" s="820"/>
      <c r="K2919" s="820"/>
      <c r="L2919" s="820"/>
      <c r="M2919" s="820"/>
      <c r="N2919" s="820"/>
      <c r="O2919" s="820"/>
      <c r="P2919" s="820"/>
      <c r="Q2919" s="820"/>
      <c r="R2919" s="820"/>
      <c r="S2919" s="820"/>
      <c r="T2919" s="820"/>
      <c r="U2919" s="820"/>
      <c r="V2919" s="820"/>
      <c r="W2919" s="820"/>
      <c r="X2919" s="820"/>
      <c r="Y2919" s="820"/>
      <c r="Z2919" s="820"/>
    </row>
    <row r="2920" spans="7:26">
      <c r="G2920" s="826"/>
      <c r="H2920" s="820"/>
      <c r="J2920" s="820"/>
      <c r="K2920" s="820"/>
      <c r="L2920" s="820"/>
      <c r="M2920" s="820"/>
      <c r="N2920" s="820"/>
      <c r="O2920" s="820"/>
      <c r="P2920" s="820"/>
      <c r="Q2920" s="820"/>
      <c r="R2920" s="820"/>
      <c r="S2920" s="820"/>
      <c r="T2920" s="820"/>
      <c r="U2920" s="820"/>
      <c r="V2920" s="820"/>
      <c r="W2920" s="820"/>
      <c r="X2920" s="820"/>
      <c r="Y2920" s="820"/>
      <c r="Z2920" s="820"/>
    </row>
    <row r="2921" spans="7:26">
      <c r="G2921" s="826"/>
      <c r="H2921" s="820"/>
      <c r="J2921" s="820"/>
      <c r="K2921" s="820"/>
      <c r="L2921" s="820"/>
      <c r="M2921" s="820"/>
      <c r="N2921" s="820"/>
      <c r="O2921" s="820"/>
      <c r="P2921" s="820"/>
      <c r="Q2921" s="820"/>
      <c r="R2921" s="820"/>
      <c r="S2921" s="820"/>
      <c r="T2921" s="820"/>
      <c r="U2921" s="820"/>
      <c r="V2921" s="820"/>
      <c r="W2921" s="820"/>
      <c r="X2921" s="820"/>
      <c r="Y2921" s="820"/>
      <c r="Z2921" s="820"/>
    </row>
    <row r="2922" spans="7:26">
      <c r="G2922" s="826"/>
      <c r="H2922" s="820"/>
      <c r="J2922" s="820"/>
      <c r="K2922" s="820"/>
      <c r="L2922" s="820"/>
      <c r="M2922" s="820"/>
      <c r="N2922" s="820"/>
      <c r="O2922" s="820"/>
      <c r="P2922" s="820"/>
      <c r="Q2922" s="820"/>
      <c r="R2922" s="820"/>
      <c r="S2922" s="820"/>
      <c r="T2922" s="820"/>
      <c r="U2922" s="820"/>
      <c r="V2922" s="820"/>
      <c r="W2922" s="820"/>
      <c r="X2922" s="820"/>
      <c r="Y2922" s="820"/>
      <c r="Z2922" s="820"/>
    </row>
    <row r="2923" spans="7:26">
      <c r="G2923" s="826"/>
      <c r="H2923" s="820"/>
      <c r="J2923" s="820"/>
      <c r="K2923" s="820"/>
      <c r="L2923" s="820"/>
      <c r="M2923" s="820"/>
      <c r="N2923" s="820"/>
      <c r="O2923" s="820"/>
      <c r="P2923" s="820"/>
      <c r="Q2923" s="820"/>
      <c r="R2923" s="820"/>
      <c r="S2923" s="820"/>
      <c r="T2923" s="820"/>
      <c r="U2923" s="820"/>
      <c r="V2923" s="820"/>
      <c r="W2923" s="820"/>
      <c r="X2923" s="820"/>
      <c r="Y2923" s="820"/>
      <c r="Z2923" s="820"/>
    </row>
    <row r="2924" spans="7:26">
      <c r="G2924" s="826"/>
      <c r="H2924" s="820"/>
      <c r="J2924" s="820"/>
      <c r="K2924" s="820"/>
      <c r="L2924" s="820"/>
      <c r="M2924" s="820"/>
      <c r="N2924" s="820"/>
      <c r="O2924" s="820"/>
      <c r="P2924" s="820"/>
      <c r="Q2924" s="820"/>
      <c r="R2924" s="820"/>
      <c r="S2924" s="820"/>
      <c r="T2924" s="820"/>
      <c r="U2924" s="820"/>
      <c r="V2924" s="820"/>
      <c r="W2924" s="820"/>
      <c r="X2924" s="820"/>
      <c r="Y2924" s="820"/>
      <c r="Z2924" s="820"/>
    </row>
    <row r="2925" spans="7:26">
      <c r="G2925" s="826"/>
      <c r="H2925" s="820"/>
      <c r="J2925" s="820"/>
      <c r="K2925" s="820"/>
      <c r="L2925" s="820"/>
      <c r="M2925" s="820"/>
      <c r="N2925" s="820"/>
      <c r="O2925" s="820"/>
      <c r="P2925" s="820"/>
      <c r="Q2925" s="820"/>
      <c r="R2925" s="820"/>
      <c r="S2925" s="820"/>
      <c r="T2925" s="820"/>
      <c r="U2925" s="820"/>
      <c r="V2925" s="820"/>
      <c r="W2925" s="820"/>
      <c r="X2925" s="820"/>
      <c r="Y2925" s="820"/>
      <c r="Z2925" s="820"/>
    </row>
    <row r="2926" spans="7:26">
      <c r="G2926" s="826"/>
      <c r="H2926" s="820"/>
      <c r="J2926" s="820"/>
      <c r="K2926" s="820"/>
      <c r="L2926" s="820"/>
      <c r="M2926" s="820"/>
      <c r="N2926" s="820"/>
      <c r="O2926" s="820"/>
      <c r="P2926" s="820"/>
      <c r="Q2926" s="820"/>
      <c r="R2926" s="820"/>
      <c r="S2926" s="820"/>
      <c r="T2926" s="820"/>
      <c r="U2926" s="820"/>
      <c r="V2926" s="820"/>
      <c r="W2926" s="820"/>
      <c r="X2926" s="820"/>
      <c r="Y2926" s="820"/>
      <c r="Z2926" s="820"/>
    </row>
    <row r="2927" spans="7:26">
      <c r="G2927" s="826"/>
      <c r="H2927" s="820"/>
      <c r="J2927" s="820"/>
      <c r="K2927" s="820"/>
      <c r="L2927" s="820"/>
      <c r="M2927" s="820"/>
      <c r="N2927" s="820"/>
      <c r="O2927" s="820"/>
      <c r="P2927" s="820"/>
      <c r="Q2927" s="820"/>
      <c r="R2927" s="820"/>
      <c r="S2927" s="820"/>
      <c r="T2927" s="820"/>
      <c r="U2927" s="820"/>
      <c r="V2927" s="820"/>
      <c r="W2927" s="820"/>
      <c r="X2927" s="820"/>
      <c r="Y2927" s="820"/>
      <c r="Z2927" s="820"/>
    </row>
    <row r="2928" spans="7:26">
      <c r="G2928" s="826"/>
      <c r="H2928" s="820"/>
      <c r="J2928" s="820"/>
      <c r="K2928" s="820"/>
      <c r="L2928" s="820"/>
      <c r="M2928" s="820"/>
      <c r="N2928" s="820"/>
      <c r="O2928" s="820"/>
      <c r="P2928" s="820"/>
      <c r="Q2928" s="820"/>
      <c r="R2928" s="820"/>
      <c r="S2928" s="820"/>
      <c r="T2928" s="820"/>
      <c r="U2928" s="820"/>
      <c r="V2928" s="820"/>
      <c r="W2928" s="820"/>
      <c r="X2928" s="820"/>
      <c r="Y2928" s="820"/>
      <c r="Z2928" s="820"/>
    </row>
    <row r="2929" spans="7:26">
      <c r="G2929" s="826"/>
      <c r="H2929" s="820"/>
      <c r="J2929" s="820"/>
      <c r="K2929" s="820"/>
      <c r="L2929" s="820"/>
      <c r="M2929" s="820"/>
      <c r="N2929" s="820"/>
      <c r="O2929" s="820"/>
      <c r="P2929" s="820"/>
      <c r="Q2929" s="820"/>
      <c r="R2929" s="820"/>
      <c r="S2929" s="820"/>
      <c r="T2929" s="820"/>
      <c r="U2929" s="820"/>
      <c r="V2929" s="820"/>
      <c r="W2929" s="820"/>
      <c r="X2929" s="820"/>
      <c r="Y2929" s="820"/>
      <c r="Z2929" s="820"/>
    </row>
    <row r="2930" spans="7:26">
      <c r="G2930" s="826"/>
      <c r="H2930" s="820"/>
      <c r="J2930" s="820"/>
      <c r="K2930" s="820"/>
      <c r="L2930" s="820"/>
      <c r="M2930" s="820"/>
      <c r="N2930" s="820"/>
      <c r="O2930" s="820"/>
      <c r="P2930" s="820"/>
      <c r="Q2930" s="820"/>
      <c r="R2930" s="820"/>
      <c r="S2930" s="820"/>
      <c r="T2930" s="820"/>
      <c r="U2930" s="820"/>
      <c r="V2930" s="820"/>
      <c r="W2930" s="820"/>
      <c r="X2930" s="820"/>
      <c r="Y2930" s="820"/>
      <c r="Z2930" s="820"/>
    </row>
    <row r="2931" spans="7:26">
      <c r="G2931" s="826"/>
      <c r="H2931" s="820"/>
      <c r="J2931" s="820"/>
      <c r="K2931" s="820"/>
      <c r="L2931" s="820"/>
      <c r="M2931" s="820"/>
      <c r="N2931" s="820"/>
      <c r="O2931" s="820"/>
      <c r="P2931" s="820"/>
      <c r="Q2931" s="820"/>
      <c r="R2931" s="820"/>
      <c r="S2931" s="820"/>
      <c r="T2931" s="820"/>
      <c r="U2931" s="820"/>
      <c r="V2931" s="820"/>
      <c r="W2931" s="820"/>
      <c r="X2931" s="820"/>
      <c r="Y2931" s="820"/>
      <c r="Z2931" s="820"/>
    </row>
    <row r="2932" spans="7:26">
      <c r="G2932" s="826"/>
      <c r="H2932" s="820"/>
      <c r="J2932" s="820"/>
      <c r="K2932" s="820"/>
      <c r="L2932" s="820"/>
      <c r="M2932" s="820"/>
      <c r="N2932" s="820"/>
      <c r="O2932" s="820"/>
      <c r="P2932" s="820"/>
      <c r="Q2932" s="820"/>
      <c r="R2932" s="820"/>
      <c r="S2932" s="820"/>
      <c r="T2932" s="820"/>
      <c r="U2932" s="820"/>
      <c r="V2932" s="820"/>
      <c r="W2932" s="820"/>
      <c r="X2932" s="820"/>
      <c r="Y2932" s="820"/>
      <c r="Z2932" s="820"/>
    </row>
    <row r="2933" spans="7:26">
      <c r="G2933" s="826"/>
      <c r="H2933" s="820"/>
      <c r="J2933" s="820"/>
      <c r="K2933" s="820"/>
      <c r="L2933" s="820"/>
      <c r="M2933" s="820"/>
      <c r="N2933" s="820"/>
      <c r="O2933" s="820"/>
      <c r="P2933" s="820"/>
      <c r="Q2933" s="820"/>
      <c r="R2933" s="820"/>
      <c r="S2933" s="820"/>
      <c r="T2933" s="820"/>
      <c r="U2933" s="820"/>
      <c r="V2933" s="820"/>
      <c r="W2933" s="820"/>
      <c r="X2933" s="820"/>
      <c r="Y2933" s="820"/>
      <c r="Z2933" s="820"/>
    </row>
    <row r="2934" spans="7:26">
      <c r="G2934" s="826"/>
      <c r="H2934" s="820"/>
      <c r="J2934" s="820"/>
      <c r="K2934" s="820"/>
      <c r="L2934" s="820"/>
      <c r="M2934" s="820"/>
      <c r="N2934" s="820"/>
      <c r="O2934" s="820"/>
      <c r="P2934" s="820"/>
      <c r="Q2934" s="820"/>
      <c r="R2934" s="820"/>
      <c r="S2934" s="820"/>
      <c r="T2934" s="820"/>
      <c r="U2934" s="820"/>
      <c r="V2934" s="820"/>
      <c r="W2934" s="820"/>
      <c r="X2934" s="820"/>
      <c r="Y2934" s="820"/>
      <c r="Z2934" s="820"/>
    </row>
    <row r="2935" spans="7:26">
      <c r="G2935" s="826"/>
      <c r="H2935" s="820"/>
      <c r="J2935" s="820"/>
      <c r="K2935" s="820"/>
      <c r="L2935" s="820"/>
      <c r="M2935" s="820"/>
      <c r="N2935" s="820"/>
      <c r="O2935" s="820"/>
      <c r="P2935" s="820"/>
      <c r="Q2935" s="820"/>
      <c r="R2935" s="820"/>
      <c r="S2935" s="820"/>
      <c r="T2935" s="820"/>
      <c r="U2935" s="820"/>
      <c r="V2935" s="820"/>
      <c r="W2935" s="820"/>
      <c r="X2935" s="820"/>
      <c r="Y2935" s="820"/>
      <c r="Z2935" s="820"/>
    </row>
    <row r="2936" spans="7:26">
      <c r="G2936" s="826"/>
      <c r="H2936" s="820"/>
      <c r="J2936" s="820"/>
      <c r="K2936" s="820"/>
      <c r="L2936" s="820"/>
      <c r="M2936" s="820"/>
      <c r="N2936" s="820"/>
      <c r="O2936" s="820"/>
      <c r="P2936" s="820"/>
      <c r="Q2936" s="820"/>
      <c r="R2936" s="820"/>
      <c r="S2936" s="820"/>
      <c r="T2936" s="820"/>
      <c r="U2936" s="820"/>
      <c r="V2936" s="820"/>
      <c r="W2936" s="820"/>
      <c r="X2936" s="820"/>
      <c r="Y2936" s="820"/>
      <c r="Z2936" s="820"/>
    </row>
    <row r="2937" spans="7:26">
      <c r="G2937" s="826"/>
      <c r="H2937" s="820"/>
      <c r="J2937" s="820"/>
      <c r="K2937" s="820"/>
      <c r="L2937" s="820"/>
      <c r="M2937" s="820"/>
      <c r="N2937" s="820"/>
      <c r="O2937" s="820"/>
      <c r="P2937" s="820"/>
      <c r="Q2937" s="820"/>
      <c r="R2937" s="820"/>
      <c r="S2937" s="820"/>
      <c r="T2937" s="820"/>
      <c r="U2937" s="820"/>
      <c r="V2937" s="820"/>
      <c r="W2937" s="820"/>
      <c r="X2937" s="820"/>
      <c r="Y2937" s="820"/>
      <c r="Z2937" s="820"/>
    </row>
    <row r="2938" spans="7:26">
      <c r="G2938" s="826"/>
      <c r="H2938" s="820"/>
      <c r="J2938" s="820"/>
      <c r="K2938" s="820"/>
      <c r="L2938" s="820"/>
      <c r="M2938" s="820"/>
      <c r="N2938" s="820"/>
      <c r="O2938" s="820"/>
      <c r="P2938" s="820"/>
      <c r="Q2938" s="820"/>
      <c r="R2938" s="820"/>
      <c r="S2938" s="820"/>
      <c r="T2938" s="820"/>
      <c r="U2938" s="820"/>
      <c r="V2938" s="820"/>
      <c r="W2938" s="820"/>
      <c r="X2938" s="820"/>
      <c r="Y2938" s="820"/>
      <c r="Z2938" s="820"/>
    </row>
    <row r="2939" spans="7:26">
      <c r="G2939" s="826"/>
      <c r="H2939" s="820"/>
      <c r="J2939" s="820"/>
      <c r="K2939" s="820"/>
      <c r="L2939" s="820"/>
      <c r="M2939" s="820"/>
      <c r="N2939" s="820"/>
      <c r="O2939" s="820"/>
      <c r="P2939" s="820"/>
      <c r="Q2939" s="820"/>
      <c r="R2939" s="820"/>
      <c r="S2939" s="820"/>
      <c r="T2939" s="820"/>
      <c r="U2939" s="820"/>
      <c r="V2939" s="820"/>
      <c r="W2939" s="820"/>
      <c r="X2939" s="820"/>
      <c r="Y2939" s="820"/>
      <c r="Z2939" s="820"/>
    </row>
    <row r="2940" spans="7:26">
      <c r="G2940" s="826"/>
      <c r="H2940" s="820"/>
      <c r="J2940" s="820"/>
      <c r="K2940" s="820"/>
      <c r="L2940" s="820"/>
      <c r="M2940" s="820"/>
      <c r="N2940" s="820"/>
      <c r="O2940" s="820"/>
      <c r="P2940" s="820"/>
      <c r="Q2940" s="820"/>
      <c r="R2940" s="820"/>
      <c r="S2940" s="820"/>
      <c r="T2940" s="820"/>
      <c r="U2940" s="820"/>
      <c r="V2940" s="820"/>
      <c r="W2940" s="820"/>
      <c r="X2940" s="820"/>
      <c r="Y2940" s="820"/>
      <c r="Z2940" s="820"/>
    </row>
    <row r="2941" spans="7:26">
      <c r="G2941" s="826"/>
      <c r="H2941" s="820"/>
      <c r="J2941" s="820"/>
      <c r="K2941" s="820"/>
      <c r="L2941" s="820"/>
      <c r="M2941" s="820"/>
      <c r="N2941" s="820"/>
      <c r="O2941" s="820"/>
      <c r="P2941" s="820"/>
      <c r="Q2941" s="820"/>
      <c r="R2941" s="820"/>
      <c r="S2941" s="820"/>
      <c r="T2941" s="820"/>
      <c r="U2941" s="820"/>
      <c r="V2941" s="820"/>
      <c r="W2941" s="820"/>
      <c r="X2941" s="820"/>
      <c r="Y2941" s="820"/>
      <c r="Z2941" s="820"/>
    </row>
    <row r="2942" spans="7:26">
      <c r="G2942" s="826"/>
      <c r="H2942" s="820"/>
      <c r="J2942" s="820"/>
      <c r="K2942" s="820"/>
      <c r="L2942" s="820"/>
      <c r="M2942" s="820"/>
      <c r="N2942" s="820"/>
      <c r="O2942" s="820"/>
      <c r="P2942" s="820"/>
      <c r="Q2942" s="820"/>
      <c r="R2942" s="820"/>
      <c r="S2942" s="820"/>
      <c r="T2942" s="820"/>
      <c r="U2942" s="820"/>
      <c r="V2942" s="820"/>
      <c r="W2942" s="820"/>
      <c r="X2942" s="820"/>
      <c r="Y2942" s="820"/>
      <c r="Z2942" s="820"/>
    </row>
    <row r="2943" spans="7:26">
      <c r="G2943" s="826"/>
      <c r="H2943" s="820"/>
      <c r="J2943" s="820"/>
      <c r="K2943" s="820"/>
      <c r="L2943" s="820"/>
      <c r="M2943" s="820"/>
      <c r="N2943" s="820"/>
      <c r="O2943" s="820"/>
      <c r="P2943" s="820"/>
      <c r="Q2943" s="820"/>
      <c r="R2943" s="820"/>
      <c r="S2943" s="820"/>
      <c r="T2943" s="820"/>
      <c r="U2943" s="820"/>
      <c r="V2943" s="820"/>
      <c r="W2943" s="820"/>
      <c r="X2943" s="820"/>
      <c r="Y2943" s="820"/>
      <c r="Z2943" s="820"/>
    </row>
    <row r="2944" spans="7:26">
      <c r="G2944" s="826"/>
      <c r="H2944" s="820"/>
      <c r="J2944" s="820"/>
      <c r="K2944" s="820"/>
      <c r="L2944" s="820"/>
      <c r="M2944" s="820"/>
      <c r="N2944" s="820"/>
      <c r="O2944" s="820"/>
      <c r="P2944" s="820"/>
      <c r="Q2944" s="820"/>
      <c r="R2944" s="820"/>
      <c r="S2944" s="820"/>
      <c r="T2944" s="820"/>
      <c r="U2944" s="820"/>
      <c r="V2944" s="820"/>
      <c r="W2944" s="820"/>
      <c r="X2944" s="820"/>
      <c r="Y2944" s="820"/>
      <c r="Z2944" s="820"/>
    </row>
    <row r="2945" spans="7:26">
      <c r="G2945" s="826"/>
      <c r="H2945" s="820"/>
      <c r="J2945" s="820"/>
      <c r="K2945" s="820"/>
      <c r="L2945" s="820"/>
      <c r="M2945" s="820"/>
      <c r="N2945" s="820"/>
      <c r="O2945" s="820"/>
      <c r="P2945" s="820"/>
      <c r="Q2945" s="820"/>
      <c r="R2945" s="820"/>
      <c r="S2945" s="820"/>
      <c r="T2945" s="820"/>
      <c r="U2945" s="820"/>
      <c r="V2945" s="820"/>
      <c r="W2945" s="820"/>
      <c r="X2945" s="820"/>
      <c r="Y2945" s="820"/>
      <c r="Z2945" s="820"/>
    </row>
    <row r="2946" spans="7:26">
      <c r="G2946" s="826"/>
      <c r="H2946" s="820"/>
      <c r="J2946" s="820"/>
      <c r="K2946" s="820"/>
      <c r="L2946" s="820"/>
      <c r="M2946" s="820"/>
      <c r="N2946" s="820"/>
      <c r="O2946" s="820"/>
      <c r="P2946" s="820"/>
      <c r="Q2946" s="820"/>
      <c r="R2946" s="820"/>
      <c r="S2946" s="820"/>
      <c r="T2946" s="820"/>
      <c r="U2946" s="820"/>
      <c r="V2946" s="820"/>
      <c r="W2946" s="820"/>
      <c r="X2946" s="820"/>
      <c r="Y2946" s="820"/>
      <c r="Z2946" s="820"/>
    </row>
    <row r="2947" spans="7:26">
      <c r="G2947" s="826"/>
      <c r="H2947" s="820"/>
      <c r="J2947" s="820"/>
      <c r="K2947" s="820"/>
      <c r="L2947" s="820"/>
      <c r="M2947" s="820"/>
      <c r="N2947" s="820"/>
      <c r="O2947" s="820"/>
      <c r="P2947" s="820"/>
      <c r="Q2947" s="820"/>
      <c r="R2947" s="820"/>
      <c r="S2947" s="820"/>
      <c r="T2947" s="820"/>
      <c r="U2947" s="820"/>
      <c r="V2947" s="820"/>
      <c r="W2947" s="820"/>
      <c r="X2947" s="820"/>
      <c r="Y2947" s="820"/>
      <c r="Z2947" s="820"/>
    </row>
    <row r="2948" spans="7:26">
      <c r="G2948" s="826"/>
      <c r="H2948" s="820"/>
      <c r="J2948" s="820"/>
      <c r="K2948" s="820"/>
      <c r="L2948" s="820"/>
      <c r="M2948" s="820"/>
      <c r="N2948" s="820"/>
      <c r="O2948" s="820"/>
      <c r="P2948" s="820"/>
      <c r="Q2948" s="820"/>
      <c r="R2948" s="820"/>
      <c r="S2948" s="820"/>
      <c r="T2948" s="820"/>
      <c r="U2948" s="820"/>
      <c r="V2948" s="820"/>
      <c r="W2948" s="820"/>
      <c r="X2948" s="820"/>
      <c r="Y2948" s="820"/>
      <c r="Z2948" s="820"/>
    </row>
    <row r="2949" spans="7:26">
      <c r="G2949" s="826"/>
      <c r="H2949" s="820"/>
      <c r="J2949" s="820"/>
      <c r="K2949" s="820"/>
      <c r="L2949" s="820"/>
      <c r="M2949" s="820"/>
      <c r="N2949" s="820"/>
      <c r="O2949" s="820"/>
      <c r="P2949" s="820"/>
      <c r="Q2949" s="820"/>
      <c r="R2949" s="820"/>
      <c r="S2949" s="820"/>
      <c r="T2949" s="820"/>
      <c r="U2949" s="820"/>
      <c r="V2949" s="820"/>
      <c r="W2949" s="820"/>
      <c r="X2949" s="820"/>
      <c r="Y2949" s="820"/>
      <c r="Z2949" s="820"/>
    </row>
    <row r="2950" spans="7:26">
      <c r="G2950" s="826"/>
      <c r="H2950" s="820"/>
      <c r="J2950" s="820"/>
      <c r="K2950" s="820"/>
      <c r="L2950" s="820"/>
      <c r="M2950" s="820"/>
      <c r="N2950" s="820"/>
      <c r="O2950" s="820"/>
      <c r="P2950" s="820"/>
      <c r="Q2950" s="820"/>
      <c r="R2950" s="820"/>
      <c r="S2950" s="820"/>
      <c r="T2950" s="820"/>
      <c r="U2950" s="820"/>
      <c r="V2950" s="820"/>
      <c r="W2950" s="820"/>
      <c r="X2950" s="820"/>
      <c r="Y2950" s="820"/>
      <c r="Z2950" s="820"/>
    </row>
    <row r="2951" spans="7:26">
      <c r="G2951" s="826"/>
      <c r="H2951" s="820"/>
      <c r="J2951" s="820"/>
      <c r="K2951" s="820"/>
      <c r="L2951" s="820"/>
      <c r="M2951" s="820"/>
      <c r="N2951" s="820"/>
      <c r="O2951" s="820"/>
      <c r="P2951" s="820"/>
      <c r="Q2951" s="820"/>
      <c r="R2951" s="820"/>
      <c r="S2951" s="820"/>
      <c r="T2951" s="820"/>
      <c r="U2951" s="820"/>
      <c r="V2951" s="820"/>
      <c r="W2951" s="820"/>
      <c r="X2951" s="820"/>
      <c r="Y2951" s="820"/>
      <c r="Z2951" s="820"/>
    </row>
    <row r="2952" spans="7:26">
      <c r="G2952" s="826"/>
      <c r="H2952" s="820"/>
      <c r="J2952" s="820"/>
      <c r="K2952" s="820"/>
      <c r="L2952" s="820"/>
      <c r="M2952" s="820"/>
      <c r="N2952" s="820"/>
      <c r="O2952" s="820"/>
      <c r="P2952" s="820"/>
      <c r="Q2952" s="820"/>
      <c r="R2952" s="820"/>
      <c r="S2952" s="820"/>
      <c r="T2952" s="820"/>
      <c r="U2952" s="820"/>
      <c r="V2952" s="820"/>
      <c r="W2952" s="820"/>
      <c r="X2952" s="820"/>
      <c r="Y2952" s="820"/>
      <c r="Z2952" s="820"/>
    </row>
    <row r="2953" spans="7:26">
      <c r="G2953" s="826"/>
      <c r="H2953" s="820"/>
      <c r="J2953" s="820"/>
      <c r="K2953" s="820"/>
      <c r="L2953" s="820"/>
      <c r="M2953" s="820"/>
      <c r="N2953" s="820"/>
      <c r="O2953" s="820"/>
      <c r="P2953" s="820"/>
      <c r="Q2953" s="820"/>
      <c r="R2953" s="820"/>
      <c r="S2953" s="820"/>
      <c r="T2953" s="820"/>
      <c r="U2953" s="820"/>
      <c r="V2953" s="820"/>
      <c r="W2953" s="820"/>
      <c r="X2953" s="820"/>
      <c r="Y2953" s="820"/>
      <c r="Z2953" s="820"/>
    </row>
    <row r="2954" spans="7:26">
      <c r="G2954" s="826"/>
      <c r="H2954" s="820"/>
      <c r="J2954" s="820"/>
      <c r="K2954" s="820"/>
      <c r="L2954" s="820"/>
      <c r="M2954" s="820"/>
      <c r="N2954" s="820"/>
      <c r="O2954" s="820"/>
      <c r="P2954" s="820"/>
      <c r="Q2954" s="820"/>
      <c r="R2954" s="820"/>
      <c r="S2954" s="820"/>
      <c r="T2954" s="820"/>
      <c r="U2954" s="820"/>
      <c r="V2954" s="820"/>
      <c r="W2954" s="820"/>
      <c r="X2954" s="820"/>
      <c r="Y2954" s="820"/>
      <c r="Z2954" s="820"/>
    </row>
    <row r="2955" spans="7:26">
      <c r="G2955" s="826"/>
      <c r="H2955" s="820"/>
      <c r="J2955" s="820"/>
      <c r="K2955" s="820"/>
      <c r="L2955" s="820"/>
      <c r="M2955" s="820"/>
      <c r="N2955" s="820"/>
      <c r="O2955" s="820"/>
      <c r="P2955" s="820"/>
      <c r="Q2955" s="820"/>
      <c r="R2955" s="820"/>
      <c r="S2955" s="820"/>
      <c r="T2955" s="820"/>
      <c r="U2955" s="820"/>
      <c r="V2955" s="820"/>
      <c r="W2955" s="820"/>
      <c r="X2955" s="820"/>
      <c r="Y2955" s="820"/>
      <c r="Z2955" s="820"/>
    </row>
    <row r="2956" spans="7:26">
      <c r="G2956" s="826"/>
      <c r="H2956" s="820"/>
      <c r="J2956" s="820"/>
      <c r="K2956" s="820"/>
      <c r="L2956" s="820"/>
      <c r="M2956" s="820"/>
      <c r="N2956" s="820"/>
      <c r="O2956" s="820"/>
      <c r="P2956" s="820"/>
      <c r="Q2956" s="820"/>
      <c r="R2956" s="820"/>
      <c r="S2956" s="820"/>
      <c r="T2956" s="820"/>
      <c r="U2956" s="820"/>
      <c r="V2956" s="820"/>
      <c r="W2956" s="820"/>
      <c r="X2956" s="820"/>
      <c r="Y2956" s="820"/>
      <c r="Z2956" s="820"/>
    </row>
    <row r="2957" spans="7:26">
      <c r="G2957" s="826"/>
      <c r="H2957" s="820"/>
      <c r="J2957" s="820"/>
      <c r="K2957" s="820"/>
      <c r="L2957" s="820"/>
      <c r="M2957" s="820"/>
      <c r="N2957" s="820"/>
      <c r="O2957" s="820"/>
      <c r="P2957" s="820"/>
      <c r="Q2957" s="820"/>
      <c r="R2957" s="820"/>
      <c r="S2957" s="820"/>
      <c r="T2957" s="820"/>
      <c r="U2957" s="820"/>
      <c r="V2957" s="820"/>
      <c r="W2957" s="820"/>
      <c r="X2957" s="820"/>
      <c r="Y2957" s="820"/>
      <c r="Z2957" s="820"/>
    </row>
    <row r="2958" spans="7:26">
      <c r="G2958" s="826"/>
      <c r="H2958" s="820"/>
      <c r="J2958" s="820"/>
      <c r="K2958" s="820"/>
      <c r="L2958" s="820"/>
      <c r="M2958" s="820"/>
      <c r="N2958" s="820"/>
      <c r="O2958" s="820"/>
      <c r="P2958" s="820"/>
      <c r="Q2958" s="820"/>
      <c r="R2958" s="820"/>
      <c r="S2958" s="820"/>
      <c r="T2958" s="820"/>
      <c r="U2958" s="820"/>
      <c r="V2958" s="820"/>
      <c r="W2958" s="820"/>
      <c r="X2958" s="820"/>
      <c r="Y2958" s="820"/>
      <c r="Z2958" s="820"/>
    </row>
    <row r="2959" spans="7:26">
      <c r="G2959" s="826"/>
      <c r="H2959" s="820"/>
      <c r="J2959" s="820"/>
      <c r="K2959" s="820"/>
      <c r="L2959" s="820"/>
      <c r="M2959" s="820"/>
      <c r="N2959" s="820"/>
      <c r="O2959" s="820"/>
      <c r="P2959" s="820"/>
      <c r="Q2959" s="820"/>
      <c r="R2959" s="820"/>
      <c r="S2959" s="820"/>
      <c r="T2959" s="820"/>
      <c r="U2959" s="820"/>
      <c r="V2959" s="820"/>
      <c r="W2959" s="820"/>
      <c r="X2959" s="820"/>
      <c r="Y2959" s="820"/>
      <c r="Z2959" s="820"/>
    </row>
    <row r="2960" spans="7:26">
      <c r="G2960" s="826"/>
      <c r="H2960" s="820"/>
      <c r="J2960" s="820"/>
      <c r="K2960" s="820"/>
      <c r="L2960" s="820"/>
      <c r="M2960" s="820"/>
      <c r="N2960" s="820"/>
      <c r="O2960" s="820"/>
      <c r="P2960" s="820"/>
      <c r="Q2960" s="820"/>
      <c r="R2960" s="820"/>
      <c r="S2960" s="820"/>
      <c r="T2960" s="820"/>
      <c r="U2960" s="820"/>
      <c r="V2960" s="820"/>
      <c r="W2960" s="820"/>
      <c r="X2960" s="820"/>
      <c r="Y2960" s="820"/>
      <c r="Z2960" s="820"/>
    </row>
    <row r="2961" spans="7:26">
      <c r="G2961" s="826"/>
      <c r="H2961" s="820"/>
      <c r="J2961" s="820"/>
      <c r="K2961" s="820"/>
      <c r="L2961" s="820"/>
      <c r="M2961" s="820"/>
      <c r="N2961" s="820"/>
      <c r="O2961" s="820"/>
      <c r="P2961" s="820"/>
      <c r="Q2961" s="820"/>
      <c r="R2961" s="820"/>
      <c r="S2961" s="820"/>
      <c r="T2961" s="820"/>
      <c r="U2961" s="820"/>
      <c r="V2961" s="820"/>
      <c r="W2961" s="820"/>
      <c r="X2961" s="820"/>
      <c r="Y2961" s="820"/>
      <c r="Z2961" s="820"/>
    </row>
    <row r="2962" spans="7:26">
      <c r="G2962" s="826"/>
      <c r="H2962" s="820"/>
      <c r="J2962" s="820"/>
      <c r="K2962" s="820"/>
      <c r="L2962" s="820"/>
      <c r="M2962" s="820"/>
      <c r="N2962" s="820"/>
      <c r="O2962" s="820"/>
      <c r="P2962" s="820"/>
      <c r="Q2962" s="820"/>
      <c r="R2962" s="820"/>
      <c r="S2962" s="820"/>
      <c r="T2962" s="820"/>
      <c r="U2962" s="820"/>
      <c r="V2962" s="820"/>
      <c r="W2962" s="820"/>
      <c r="X2962" s="820"/>
      <c r="Y2962" s="820"/>
      <c r="Z2962" s="820"/>
    </row>
    <row r="2963" spans="7:26">
      <c r="G2963" s="826"/>
      <c r="H2963" s="820"/>
      <c r="J2963" s="820"/>
      <c r="K2963" s="820"/>
      <c r="L2963" s="820"/>
      <c r="M2963" s="820"/>
      <c r="N2963" s="820"/>
      <c r="O2963" s="820"/>
      <c r="P2963" s="820"/>
      <c r="Q2963" s="820"/>
      <c r="R2963" s="820"/>
      <c r="S2963" s="820"/>
      <c r="T2963" s="820"/>
      <c r="U2963" s="820"/>
      <c r="V2963" s="820"/>
      <c r="W2963" s="820"/>
      <c r="X2963" s="820"/>
      <c r="Y2963" s="820"/>
      <c r="Z2963" s="820"/>
    </row>
    <row r="2964" spans="7:26">
      <c r="G2964" s="826"/>
      <c r="H2964" s="820"/>
      <c r="J2964" s="820"/>
      <c r="K2964" s="820"/>
      <c r="L2964" s="820"/>
      <c r="M2964" s="820"/>
      <c r="N2964" s="820"/>
      <c r="O2964" s="820"/>
      <c r="P2964" s="820"/>
      <c r="Q2964" s="820"/>
      <c r="R2964" s="820"/>
      <c r="S2964" s="820"/>
      <c r="T2964" s="820"/>
      <c r="U2964" s="820"/>
      <c r="V2964" s="820"/>
      <c r="W2964" s="820"/>
      <c r="X2964" s="820"/>
      <c r="Y2964" s="820"/>
      <c r="Z2964" s="820"/>
    </row>
    <row r="2965" spans="7:26">
      <c r="G2965" s="826"/>
      <c r="H2965" s="820"/>
      <c r="J2965" s="820"/>
      <c r="K2965" s="820"/>
      <c r="L2965" s="820"/>
      <c r="M2965" s="820"/>
      <c r="N2965" s="820"/>
      <c r="O2965" s="820"/>
      <c r="P2965" s="820"/>
      <c r="Q2965" s="820"/>
      <c r="R2965" s="820"/>
      <c r="S2965" s="820"/>
      <c r="T2965" s="820"/>
      <c r="U2965" s="820"/>
      <c r="V2965" s="820"/>
      <c r="W2965" s="820"/>
      <c r="X2965" s="820"/>
      <c r="Y2965" s="820"/>
      <c r="Z2965" s="820"/>
    </row>
    <row r="2966" spans="7:26">
      <c r="G2966" s="826"/>
      <c r="H2966" s="820"/>
      <c r="J2966" s="820"/>
      <c r="K2966" s="820"/>
      <c r="L2966" s="820"/>
      <c r="M2966" s="820"/>
      <c r="N2966" s="820"/>
      <c r="O2966" s="820"/>
      <c r="P2966" s="820"/>
      <c r="Q2966" s="820"/>
      <c r="R2966" s="820"/>
      <c r="S2966" s="820"/>
      <c r="T2966" s="820"/>
      <c r="U2966" s="820"/>
      <c r="V2966" s="820"/>
      <c r="W2966" s="820"/>
      <c r="X2966" s="820"/>
      <c r="Y2966" s="820"/>
      <c r="Z2966" s="820"/>
    </row>
    <row r="2967" spans="7:26">
      <c r="G2967" s="826"/>
      <c r="H2967" s="820"/>
      <c r="J2967" s="820"/>
      <c r="K2967" s="820"/>
      <c r="L2967" s="820"/>
      <c r="M2967" s="820"/>
      <c r="N2967" s="820"/>
      <c r="O2967" s="820"/>
      <c r="P2967" s="820"/>
      <c r="Q2967" s="820"/>
      <c r="R2967" s="820"/>
      <c r="S2967" s="820"/>
      <c r="T2967" s="820"/>
      <c r="U2967" s="820"/>
      <c r="V2967" s="820"/>
      <c r="W2967" s="820"/>
      <c r="X2967" s="820"/>
      <c r="Y2967" s="820"/>
      <c r="Z2967" s="820"/>
    </row>
    <row r="2968" spans="7:26">
      <c r="G2968" s="826"/>
      <c r="H2968" s="820"/>
      <c r="J2968" s="820"/>
      <c r="K2968" s="820"/>
      <c r="L2968" s="820"/>
      <c r="M2968" s="820"/>
      <c r="N2968" s="820"/>
      <c r="O2968" s="820"/>
      <c r="P2968" s="820"/>
      <c r="Q2968" s="820"/>
      <c r="R2968" s="820"/>
      <c r="S2968" s="820"/>
      <c r="T2968" s="820"/>
      <c r="U2968" s="820"/>
      <c r="V2968" s="820"/>
      <c r="W2968" s="820"/>
      <c r="X2968" s="820"/>
      <c r="Y2968" s="820"/>
      <c r="Z2968" s="820"/>
    </row>
    <row r="2969" spans="7:26">
      <c r="G2969" s="826"/>
      <c r="H2969" s="820"/>
      <c r="J2969" s="820"/>
      <c r="K2969" s="820"/>
      <c r="L2969" s="820"/>
      <c r="M2969" s="820"/>
      <c r="N2969" s="820"/>
      <c r="O2969" s="820"/>
      <c r="P2969" s="820"/>
      <c r="Q2969" s="820"/>
      <c r="R2969" s="820"/>
      <c r="S2969" s="820"/>
      <c r="T2969" s="820"/>
      <c r="U2969" s="820"/>
      <c r="V2969" s="820"/>
      <c r="W2969" s="820"/>
      <c r="X2969" s="820"/>
      <c r="Y2969" s="820"/>
      <c r="Z2969" s="820"/>
    </row>
    <row r="2970" spans="7:26">
      <c r="G2970" s="826"/>
      <c r="H2970" s="820"/>
      <c r="J2970" s="820"/>
      <c r="K2970" s="820"/>
      <c r="L2970" s="820"/>
      <c r="M2970" s="820"/>
      <c r="N2970" s="820"/>
      <c r="O2970" s="820"/>
      <c r="P2970" s="820"/>
      <c r="Q2970" s="820"/>
      <c r="R2970" s="820"/>
      <c r="S2970" s="820"/>
      <c r="T2970" s="820"/>
      <c r="U2970" s="820"/>
      <c r="V2970" s="820"/>
      <c r="W2970" s="820"/>
      <c r="X2970" s="820"/>
      <c r="Y2970" s="820"/>
      <c r="Z2970" s="820"/>
    </row>
    <row r="2971" spans="7:26">
      <c r="G2971" s="826"/>
      <c r="H2971" s="820"/>
      <c r="J2971" s="820"/>
      <c r="K2971" s="820"/>
      <c r="L2971" s="820"/>
      <c r="M2971" s="820"/>
      <c r="N2971" s="820"/>
      <c r="O2971" s="820"/>
      <c r="P2971" s="820"/>
      <c r="Q2971" s="820"/>
      <c r="R2971" s="820"/>
      <c r="S2971" s="820"/>
      <c r="T2971" s="820"/>
      <c r="U2971" s="820"/>
      <c r="V2971" s="820"/>
      <c r="W2971" s="820"/>
      <c r="X2971" s="820"/>
      <c r="Y2971" s="820"/>
      <c r="Z2971" s="820"/>
    </row>
    <row r="2972" spans="7:26">
      <c r="G2972" s="826"/>
      <c r="H2972" s="820"/>
      <c r="J2972" s="820"/>
      <c r="K2972" s="820"/>
      <c r="L2972" s="820"/>
      <c r="M2972" s="820"/>
      <c r="N2972" s="820"/>
      <c r="O2972" s="820"/>
      <c r="P2972" s="820"/>
      <c r="Q2972" s="820"/>
      <c r="R2972" s="820"/>
      <c r="S2972" s="820"/>
      <c r="T2972" s="820"/>
      <c r="U2972" s="820"/>
      <c r="V2972" s="820"/>
      <c r="W2972" s="820"/>
      <c r="X2972" s="820"/>
      <c r="Y2972" s="820"/>
      <c r="Z2972" s="820"/>
    </row>
    <row r="2973" spans="7:26">
      <c r="G2973" s="826"/>
      <c r="H2973" s="820"/>
      <c r="J2973" s="820"/>
      <c r="K2973" s="820"/>
      <c r="L2973" s="820"/>
      <c r="M2973" s="820"/>
      <c r="N2973" s="820"/>
      <c r="O2973" s="820"/>
      <c r="P2973" s="820"/>
      <c r="Q2973" s="820"/>
      <c r="R2973" s="820"/>
      <c r="S2973" s="820"/>
      <c r="T2973" s="820"/>
      <c r="U2973" s="820"/>
      <c r="V2973" s="820"/>
      <c r="W2973" s="820"/>
      <c r="X2973" s="820"/>
      <c r="Y2973" s="820"/>
      <c r="Z2973" s="820"/>
    </row>
    <row r="2974" spans="7:26">
      <c r="G2974" s="826"/>
      <c r="H2974" s="820"/>
      <c r="J2974" s="820"/>
      <c r="K2974" s="820"/>
      <c r="L2974" s="820"/>
      <c r="M2974" s="820"/>
      <c r="N2974" s="820"/>
      <c r="O2974" s="820"/>
      <c r="P2974" s="820"/>
      <c r="Q2974" s="820"/>
      <c r="R2974" s="820"/>
      <c r="S2974" s="820"/>
      <c r="T2974" s="820"/>
      <c r="U2974" s="820"/>
      <c r="V2974" s="820"/>
      <c r="W2974" s="820"/>
      <c r="X2974" s="820"/>
      <c r="Y2974" s="820"/>
      <c r="Z2974" s="820"/>
    </row>
    <row r="2975" spans="7:26">
      <c r="G2975" s="826"/>
      <c r="H2975" s="820"/>
      <c r="J2975" s="820"/>
      <c r="K2975" s="820"/>
      <c r="L2975" s="820"/>
      <c r="M2975" s="820"/>
      <c r="N2975" s="820"/>
      <c r="O2975" s="820"/>
      <c r="P2975" s="820"/>
      <c r="Q2975" s="820"/>
      <c r="R2975" s="820"/>
      <c r="S2975" s="820"/>
      <c r="T2975" s="820"/>
      <c r="U2975" s="820"/>
      <c r="V2975" s="820"/>
      <c r="W2975" s="820"/>
      <c r="X2975" s="820"/>
      <c r="Y2975" s="820"/>
      <c r="Z2975" s="820"/>
    </row>
    <row r="2976" spans="7:26">
      <c r="G2976" s="826"/>
      <c r="H2976" s="820"/>
      <c r="J2976" s="820"/>
      <c r="K2976" s="820"/>
      <c r="L2976" s="820"/>
      <c r="M2976" s="820"/>
      <c r="N2976" s="820"/>
      <c r="O2976" s="820"/>
      <c r="P2976" s="820"/>
      <c r="Q2976" s="820"/>
      <c r="R2976" s="820"/>
      <c r="S2976" s="820"/>
      <c r="T2976" s="820"/>
      <c r="U2976" s="820"/>
      <c r="V2976" s="820"/>
      <c r="W2976" s="820"/>
      <c r="X2976" s="820"/>
      <c r="Y2976" s="820"/>
      <c r="Z2976" s="820"/>
    </row>
    <row r="2977" spans="7:26">
      <c r="G2977" s="826"/>
      <c r="H2977" s="820"/>
      <c r="J2977" s="820"/>
      <c r="K2977" s="820"/>
      <c r="L2977" s="820"/>
      <c r="M2977" s="820"/>
      <c r="N2977" s="820"/>
      <c r="O2977" s="820"/>
      <c r="P2977" s="820"/>
      <c r="Q2977" s="820"/>
      <c r="R2977" s="820"/>
      <c r="S2977" s="820"/>
      <c r="T2977" s="820"/>
      <c r="U2977" s="820"/>
      <c r="V2977" s="820"/>
      <c r="W2977" s="820"/>
      <c r="X2977" s="820"/>
      <c r="Y2977" s="820"/>
      <c r="Z2977" s="820"/>
    </row>
    <row r="2978" spans="7:26">
      <c r="G2978" s="826"/>
      <c r="H2978" s="820"/>
      <c r="J2978" s="820"/>
      <c r="K2978" s="820"/>
      <c r="L2978" s="820"/>
      <c r="M2978" s="820"/>
      <c r="N2978" s="820"/>
      <c r="O2978" s="820"/>
      <c r="P2978" s="820"/>
      <c r="Q2978" s="820"/>
      <c r="R2978" s="820"/>
      <c r="S2978" s="820"/>
      <c r="T2978" s="820"/>
      <c r="U2978" s="820"/>
      <c r="V2978" s="820"/>
      <c r="W2978" s="820"/>
      <c r="X2978" s="820"/>
      <c r="Y2978" s="820"/>
      <c r="Z2978" s="820"/>
    </row>
    <row r="2979" spans="7:26">
      <c r="G2979" s="826"/>
      <c r="H2979" s="820"/>
      <c r="J2979" s="820"/>
      <c r="K2979" s="820"/>
      <c r="L2979" s="820"/>
      <c r="M2979" s="820"/>
      <c r="N2979" s="820"/>
      <c r="O2979" s="820"/>
      <c r="P2979" s="820"/>
      <c r="Q2979" s="820"/>
      <c r="R2979" s="820"/>
      <c r="S2979" s="820"/>
      <c r="T2979" s="820"/>
      <c r="U2979" s="820"/>
      <c r="V2979" s="820"/>
      <c r="W2979" s="820"/>
      <c r="X2979" s="820"/>
      <c r="Y2979" s="820"/>
      <c r="Z2979" s="820"/>
    </row>
    <row r="2980" spans="7:26">
      <c r="G2980" s="826"/>
      <c r="H2980" s="820"/>
      <c r="J2980" s="820"/>
      <c r="K2980" s="820"/>
      <c r="L2980" s="820"/>
      <c r="M2980" s="820"/>
      <c r="N2980" s="820"/>
      <c r="O2980" s="820"/>
      <c r="P2980" s="820"/>
      <c r="Q2980" s="820"/>
      <c r="R2980" s="820"/>
      <c r="S2980" s="820"/>
      <c r="T2980" s="820"/>
      <c r="U2980" s="820"/>
      <c r="V2980" s="820"/>
      <c r="W2980" s="820"/>
      <c r="X2980" s="820"/>
      <c r="Y2980" s="820"/>
      <c r="Z2980" s="820"/>
    </row>
    <row r="2981" spans="7:26">
      <c r="G2981" s="826"/>
      <c r="H2981" s="820"/>
      <c r="J2981" s="820"/>
      <c r="K2981" s="820"/>
      <c r="L2981" s="820"/>
      <c r="M2981" s="820"/>
      <c r="N2981" s="820"/>
      <c r="O2981" s="820"/>
      <c r="P2981" s="820"/>
      <c r="Q2981" s="820"/>
      <c r="R2981" s="820"/>
      <c r="S2981" s="820"/>
      <c r="T2981" s="820"/>
      <c r="U2981" s="820"/>
      <c r="V2981" s="820"/>
      <c r="W2981" s="820"/>
      <c r="X2981" s="820"/>
      <c r="Y2981" s="820"/>
      <c r="Z2981" s="820"/>
    </row>
    <row r="2982" spans="7:26">
      <c r="G2982" s="826"/>
      <c r="H2982" s="820"/>
      <c r="J2982" s="820"/>
      <c r="K2982" s="820"/>
      <c r="L2982" s="820"/>
      <c r="M2982" s="820"/>
      <c r="N2982" s="820"/>
      <c r="O2982" s="820"/>
      <c r="P2982" s="820"/>
      <c r="Q2982" s="820"/>
      <c r="R2982" s="820"/>
      <c r="S2982" s="820"/>
      <c r="T2982" s="820"/>
      <c r="U2982" s="820"/>
      <c r="V2982" s="820"/>
      <c r="W2982" s="820"/>
      <c r="X2982" s="820"/>
      <c r="Y2982" s="820"/>
      <c r="Z2982" s="820"/>
    </row>
    <row r="2983" spans="7:26">
      <c r="G2983" s="826"/>
      <c r="H2983" s="820"/>
      <c r="J2983" s="820"/>
      <c r="K2983" s="820"/>
      <c r="L2983" s="820"/>
      <c r="M2983" s="820"/>
      <c r="N2983" s="820"/>
      <c r="O2983" s="820"/>
      <c r="P2983" s="820"/>
      <c r="Q2983" s="820"/>
      <c r="R2983" s="820"/>
      <c r="S2983" s="820"/>
      <c r="T2983" s="820"/>
      <c r="U2983" s="820"/>
      <c r="V2983" s="820"/>
      <c r="W2983" s="820"/>
      <c r="X2983" s="820"/>
      <c r="Y2983" s="820"/>
      <c r="Z2983" s="820"/>
    </row>
    <row r="2984" spans="7:26">
      <c r="G2984" s="826"/>
      <c r="H2984" s="820"/>
      <c r="J2984" s="820"/>
      <c r="K2984" s="820"/>
      <c r="L2984" s="820"/>
      <c r="M2984" s="820"/>
      <c r="N2984" s="820"/>
      <c r="O2984" s="820"/>
      <c r="P2984" s="820"/>
      <c r="Q2984" s="820"/>
      <c r="R2984" s="820"/>
      <c r="S2984" s="820"/>
      <c r="T2984" s="820"/>
      <c r="U2984" s="820"/>
      <c r="V2984" s="820"/>
      <c r="W2984" s="820"/>
      <c r="X2984" s="820"/>
      <c r="Y2984" s="820"/>
      <c r="Z2984" s="820"/>
    </row>
    <row r="2985" spans="7:26">
      <c r="G2985" s="826"/>
      <c r="H2985" s="820"/>
      <c r="J2985" s="820"/>
      <c r="K2985" s="820"/>
      <c r="L2985" s="820"/>
      <c r="M2985" s="820"/>
      <c r="N2985" s="820"/>
      <c r="O2985" s="820"/>
      <c r="P2985" s="820"/>
      <c r="Q2985" s="820"/>
      <c r="R2985" s="820"/>
      <c r="S2985" s="820"/>
      <c r="T2985" s="820"/>
      <c r="U2985" s="820"/>
      <c r="V2985" s="820"/>
      <c r="W2985" s="820"/>
      <c r="X2985" s="820"/>
      <c r="Y2985" s="820"/>
      <c r="Z2985" s="820"/>
    </row>
    <row r="2986" spans="7:26">
      <c r="G2986" s="826"/>
      <c r="H2986" s="820"/>
      <c r="J2986" s="820"/>
      <c r="K2986" s="820"/>
      <c r="L2986" s="820"/>
      <c r="M2986" s="820"/>
      <c r="N2986" s="820"/>
      <c r="O2986" s="820"/>
      <c r="P2986" s="820"/>
      <c r="Q2986" s="820"/>
      <c r="R2986" s="820"/>
      <c r="S2986" s="820"/>
      <c r="T2986" s="820"/>
      <c r="U2986" s="820"/>
      <c r="V2986" s="820"/>
      <c r="W2986" s="820"/>
      <c r="X2986" s="820"/>
      <c r="Y2986" s="820"/>
      <c r="Z2986" s="820"/>
    </row>
    <row r="2987" spans="7:26">
      <c r="G2987" s="826"/>
      <c r="H2987" s="820"/>
      <c r="J2987" s="820"/>
      <c r="K2987" s="820"/>
      <c r="L2987" s="820"/>
      <c r="M2987" s="820"/>
      <c r="N2987" s="820"/>
      <c r="O2987" s="820"/>
      <c r="P2987" s="820"/>
      <c r="Q2987" s="820"/>
      <c r="R2987" s="820"/>
      <c r="S2987" s="820"/>
      <c r="T2987" s="820"/>
      <c r="U2987" s="820"/>
      <c r="V2987" s="820"/>
      <c r="W2987" s="820"/>
      <c r="X2987" s="820"/>
      <c r="Y2987" s="820"/>
      <c r="Z2987" s="820"/>
    </row>
    <row r="2988" spans="7:26">
      <c r="G2988" s="826"/>
      <c r="H2988" s="820"/>
      <c r="J2988" s="820"/>
      <c r="K2988" s="820"/>
      <c r="L2988" s="820"/>
      <c r="M2988" s="820"/>
      <c r="N2988" s="820"/>
      <c r="O2988" s="820"/>
      <c r="P2988" s="820"/>
      <c r="Q2988" s="820"/>
      <c r="R2988" s="820"/>
      <c r="S2988" s="820"/>
      <c r="T2988" s="820"/>
      <c r="U2988" s="820"/>
      <c r="V2988" s="820"/>
      <c r="W2988" s="820"/>
      <c r="X2988" s="820"/>
      <c r="Y2988" s="820"/>
      <c r="Z2988" s="820"/>
    </row>
    <row r="2989" spans="7:26">
      <c r="G2989" s="826"/>
      <c r="H2989" s="820"/>
      <c r="J2989" s="820"/>
      <c r="K2989" s="820"/>
      <c r="L2989" s="820"/>
      <c r="M2989" s="820"/>
      <c r="N2989" s="820"/>
      <c r="O2989" s="820"/>
      <c r="P2989" s="820"/>
      <c r="Q2989" s="820"/>
      <c r="R2989" s="820"/>
      <c r="S2989" s="820"/>
      <c r="T2989" s="820"/>
      <c r="U2989" s="820"/>
      <c r="V2989" s="820"/>
      <c r="W2989" s="820"/>
      <c r="X2989" s="820"/>
      <c r="Y2989" s="820"/>
      <c r="Z2989" s="820"/>
    </row>
    <row r="2990" spans="7:26">
      <c r="G2990" s="826"/>
      <c r="H2990" s="820"/>
      <c r="J2990" s="820"/>
      <c r="K2990" s="820"/>
      <c r="L2990" s="820"/>
      <c r="M2990" s="820"/>
      <c r="N2990" s="820"/>
      <c r="O2990" s="820"/>
      <c r="P2990" s="820"/>
      <c r="Q2990" s="820"/>
      <c r="R2990" s="820"/>
      <c r="S2990" s="820"/>
      <c r="T2990" s="820"/>
      <c r="U2990" s="820"/>
      <c r="V2990" s="820"/>
      <c r="W2990" s="820"/>
      <c r="X2990" s="820"/>
      <c r="Y2990" s="820"/>
      <c r="Z2990" s="820"/>
    </row>
    <row r="2991" spans="7:26">
      <c r="G2991" s="826"/>
      <c r="H2991" s="820"/>
      <c r="J2991" s="820"/>
      <c r="K2991" s="820"/>
      <c r="L2991" s="820"/>
      <c r="M2991" s="820"/>
      <c r="N2991" s="820"/>
      <c r="O2991" s="820"/>
      <c r="P2991" s="820"/>
      <c r="Q2991" s="820"/>
      <c r="R2991" s="820"/>
      <c r="S2991" s="820"/>
      <c r="T2991" s="820"/>
      <c r="U2991" s="820"/>
      <c r="V2991" s="820"/>
      <c r="W2991" s="820"/>
      <c r="X2991" s="820"/>
      <c r="Y2991" s="820"/>
      <c r="Z2991" s="820"/>
    </row>
    <row r="2992" spans="7:26">
      <c r="G2992" s="826"/>
      <c r="H2992" s="820"/>
      <c r="J2992" s="820"/>
      <c r="K2992" s="820"/>
      <c r="L2992" s="820"/>
      <c r="M2992" s="820"/>
      <c r="N2992" s="820"/>
      <c r="O2992" s="820"/>
      <c r="P2992" s="820"/>
      <c r="Q2992" s="820"/>
      <c r="R2992" s="820"/>
      <c r="S2992" s="820"/>
      <c r="T2992" s="820"/>
      <c r="U2992" s="820"/>
      <c r="V2992" s="820"/>
      <c r="W2992" s="820"/>
      <c r="X2992" s="820"/>
      <c r="Y2992" s="820"/>
      <c r="Z2992" s="820"/>
    </row>
    <row r="2993" spans="7:26">
      <c r="G2993" s="826"/>
      <c r="H2993" s="820"/>
      <c r="J2993" s="820"/>
      <c r="K2993" s="820"/>
      <c r="L2993" s="820"/>
      <c r="M2993" s="820"/>
      <c r="N2993" s="820"/>
      <c r="O2993" s="820"/>
      <c r="P2993" s="820"/>
      <c r="Q2993" s="820"/>
      <c r="R2993" s="820"/>
      <c r="S2993" s="820"/>
      <c r="T2993" s="820"/>
      <c r="U2993" s="820"/>
      <c r="V2993" s="820"/>
      <c r="W2993" s="820"/>
      <c r="X2993" s="820"/>
      <c r="Y2993" s="820"/>
      <c r="Z2993" s="820"/>
    </row>
    <row r="2994" spans="7:26">
      <c r="G2994" s="826"/>
      <c r="H2994" s="820"/>
      <c r="J2994" s="820"/>
      <c r="K2994" s="820"/>
      <c r="L2994" s="820"/>
      <c r="M2994" s="820"/>
      <c r="N2994" s="820"/>
      <c r="O2994" s="820"/>
      <c r="P2994" s="820"/>
      <c r="Q2994" s="820"/>
      <c r="R2994" s="820"/>
      <c r="S2994" s="820"/>
      <c r="T2994" s="820"/>
      <c r="U2994" s="820"/>
      <c r="V2994" s="820"/>
      <c r="W2994" s="820"/>
      <c r="X2994" s="820"/>
      <c r="Y2994" s="820"/>
      <c r="Z2994" s="820"/>
    </row>
    <row r="2995" spans="7:26">
      <c r="G2995" s="826"/>
      <c r="H2995" s="820"/>
      <c r="J2995" s="820"/>
      <c r="K2995" s="820"/>
      <c r="L2995" s="820"/>
      <c r="M2995" s="820"/>
      <c r="N2995" s="820"/>
      <c r="O2995" s="820"/>
      <c r="P2995" s="820"/>
      <c r="Q2995" s="820"/>
      <c r="R2995" s="820"/>
      <c r="S2995" s="820"/>
      <c r="T2995" s="820"/>
      <c r="U2995" s="820"/>
      <c r="V2995" s="820"/>
      <c r="W2995" s="820"/>
      <c r="X2995" s="820"/>
      <c r="Y2995" s="820"/>
      <c r="Z2995" s="820"/>
    </row>
    <row r="2996" spans="7:26">
      <c r="G2996" s="826"/>
      <c r="H2996" s="820"/>
      <c r="J2996" s="820"/>
      <c r="K2996" s="820"/>
      <c r="L2996" s="820"/>
      <c r="M2996" s="820"/>
      <c r="N2996" s="820"/>
      <c r="O2996" s="820"/>
      <c r="P2996" s="820"/>
      <c r="Q2996" s="820"/>
      <c r="R2996" s="820"/>
      <c r="S2996" s="820"/>
      <c r="T2996" s="820"/>
      <c r="U2996" s="820"/>
      <c r="V2996" s="820"/>
      <c r="W2996" s="820"/>
      <c r="X2996" s="820"/>
      <c r="Y2996" s="820"/>
      <c r="Z2996" s="820"/>
    </row>
    <row r="2997" spans="7:26">
      <c r="G2997" s="826"/>
      <c r="H2997" s="820"/>
      <c r="J2997" s="820"/>
      <c r="K2997" s="820"/>
      <c r="L2997" s="820"/>
      <c r="M2997" s="820"/>
      <c r="N2997" s="820"/>
      <c r="O2997" s="820"/>
      <c r="P2997" s="820"/>
      <c r="Q2997" s="820"/>
      <c r="R2997" s="820"/>
      <c r="S2997" s="820"/>
      <c r="T2997" s="820"/>
      <c r="U2997" s="820"/>
      <c r="V2997" s="820"/>
      <c r="W2997" s="820"/>
      <c r="X2997" s="820"/>
      <c r="Y2997" s="820"/>
      <c r="Z2997" s="820"/>
    </row>
    <row r="2998" spans="7:26">
      <c r="G2998" s="826"/>
      <c r="H2998" s="820"/>
      <c r="J2998" s="820"/>
      <c r="K2998" s="820"/>
      <c r="L2998" s="820"/>
      <c r="M2998" s="820"/>
      <c r="N2998" s="820"/>
      <c r="O2998" s="820"/>
      <c r="P2998" s="820"/>
      <c r="Q2998" s="820"/>
      <c r="R2998" s="820"/>
      <c r="S2998" s="820"/>
      <c r="T2998" s="820"/>
      <c r="U2998" s="820"/>
      <c r="V2998" s="820"/>
      <c r="W2998" s="820"/>
      <c r="X2998" s="820"/>
      <c r="Y2998" s="820"/>
      <c r="Z2998" s="820"/>
    </row>
    <row r="2999" spans="7:26">
      <c r="G2999" s="826"/>
      <c r="H2999" s="820"/>
      <c r="J2999" s="820"/>
      <c r="K2999" s="820"/>
      <c r="L2999" s="820"/>
      <c r="M2999" s="820"/>
      <c r="N2999" s="820"/>
      <c r="O2999" s="820"/>
      <c r="P2999" s="820"/>
      <c r="Q2999" s="820"/>
      <c r="R2999" s="820"/>
      <c r="S2999" s="820"/>
      <c r="T2999" s="820"/>
      <c r="U2999" s="820"/>
      <c r="V2999" s="820"/>
      <c r="W2999" s="820"/>
      <c r="X2999" s="820"/>
      <c r="Y2999" s="820"/>
      <c r="Z2999" s="820"/>
    </row>
    <row r="3000" spans="7:26">
      <c r="G3000" s="826"/>
      <c r="H3000" s="820"/>
      <c r="J3000" s="820"/>
      <c r="K3000" s="820"/>
      <c r="L3000" s="820"/>
      <c r="M3000" s="820"/>
      <c r="N3000" s="820"/>
      <c r="O3000" s="820"/>
      <c r="P3000" s="820"/>
      <c r="Q3000" s="820"/>
      <c r="R3000" s="820"/>
      <c r="S3000" s="820"/>
      <c r="T3000" s="820"/>
      <c r="U3000" s="820"/>
      <c r="V3000" s="820"/>
      <c r="W3000" s="820"/>
      <c r="X3000" s="820"/>
      <c r="Y3000" s="820"/>
      <c r="Z3000" s="820"/>
    </row>
    <row r="3001" spans="7:26">
      <c r="G3001" s="826"/>
      <c r="H3001" s="820"/>
      <c r="J3001" s="820"/>
      <c r="K3001" s="820"/>
      <c r="L3001" s="820"/>
      <c r="M3001" s="820"/>
      <c r="N3001" s="820"/>
      <c r="O3001" s="820"/>
      <c r="P3001" s="820"/>
      <c r="Q3001" s="820"/>
      <c r="R3001" s="820"/>
      <c r="S3001" s="820"/>
      <c r="T3001" s="820"/>
      <c r="U3001" s="820"/>
      <c r="V3001" s="820"/>
      <c r="W3001" s="820"/>
      <c r="X3001" s="820"/>
      <c r="Y3001" s="820"/>
      <c r="Z3001" s="820"/>
    </row>
    <row r="3002" spans="7:26">
      <c r="G3002" s="826"/>
      <c r="H3002" s="820"/>
      <c r="J3002" s="820"/>
      <c r="K3002" s="820"/>
      <c r="L3002" s="820"/>
      <c r="M3002" s="820"/>
      <c r="N3002" s="820"/>
      <c r="O3002" s="820"/>
      <c r="P3002" s="820"/>
      <c r="Q3002" s="820"/>
      <c r="R3002" s="820"/>
      <c r="S3002" s="820"/>
      <c r="T3002" s="820"/>
      <c r="U3002" s="820"/>
      <c r="V3002" s="820"/>
      <c r="W3002" s="820"/>
      <c r="X3002" s="820"/>
      <c r="Y3002" s="820"/>
      <c r="Z3002" s="820"/>
    </row>
    <row r="3003" spans="7:26">
      <c r="G3003" s="826"/>
      <c r="H3003" s="820"/>
      <c r="J3003" s="820"/>
      <c r="K3003" s="820"/>
      <c r="L3003" s="820"/>
      <c r="M3003" s="820"/>
      <c r="N3003" s="820"/>
      <c r="O3003" s="820"/>
      <c r="P3003" s="820"/>
      <c r="Q3003" s="820"/>
      <c r="R3003" s="820"/>
      <c r="S3003" s="820"/>
      <c r="T3003" s="820"/>
      <c r="U3003" s="820"/>
      <c r="V3003" s="820"/>
      <c r="W3003" s="820"/>
      <c r="X3003" s="820"/>
      <c r="Y3003" s="820"/>
      <c r="Z3003" s="820"/>
    </row>
    <row r="3004" spans="7:26">
      <c r="G3004" s="826"/>
      <c r="H3004" s="820"/>
      <c r="J3004" s="820"/>
      <c r="K3004" s="820"/>
      <c r="L3004" s="820"/>
      <c r="M3004" s="820"/>
      <c r="N3004" s="820"/>
      <c r="O3004" s="820"/>
      <c r="P3004" s="820"/>
      <c r="Q3004" s="820"/>
      <c r="R3004" s="820"/>
      <c r="S3004" s="820"/>
      <c r="T3004" s="820"/>
      <c r="U3004" s="820"/>
      <c r="V3004" s="820"/>
      <c r="W3004" s="820"/>
      <c r="X3004" s="820"/>
      <c r="Y3004" s="820"/>
      <c r="Z3004" s="820"/>
    </row>
    <row r="3005" spans="7:26">
      <c r="G3005" s="826"/>
      <c r="H3005" s="820"/>
      <c r="J3005" s="820"/>
      <c r="K3005" s="820"/>
      <c r="L3005" s="820"/>
      <c r="M3005" s="820"/>
      <c r="N3005" s="820"/>
      <c r="O3005" s="820"/>
      <c r="P3005" s="820"/>
      <c r="Q3005" s="820"/>
      <c r="R3005" s="820"/>
      <c r="S3005" s="820"/>
      <c r="T3005" s="820"/>
      <c r="U3005" s="820"/>
      <c r="V3005" s="820"/>
      <c r="W3005" s="820"/>
      <c r="X3005" s="820"/>
      <c r="Y3005" s="820"/>
      <c r="Z3005" s="820"/>
    </row>
    <row r="3006" spans="7:26">
      <c r="G3006" s="826"/>
      <c r="H3006" s="820"/>
      <c r="J3006" s="820"/>
      <c r="K3006" s="820"/>
      <c r="L3006" s="820"/>
      <c r="M3006" s="820"/>
      <c r="N3006" s="820"/>
      <c r="O3006" s="820"/>
      <c r="P3006" s="820"/>
      <c r="Q3006" s="820"/>
      <c r="R3006" s="820"/>
      <c r="S3006" s="820"/>
      <c r="T3006" s="820"/>
      <c r="U3006" s="820"/>
      <c r="V3006" s="820"/>
      <c r="W3006" s="820"/>
      <c r="X3006" s="820"/>
      <c r="Y3006" s="820"/>
      <c r="Z3006" s="820"/>
    </row>
    <row r="3007" spans="7:26">
      <c r="G3007" s="826"/>
      <c r="H3007" s="820"/>
      <c r="J3007" s="820"/>
      <c r="K3007" s="820"/>
      <c r="L3007" s="820"/>
      <c r="M3007" s="820"/>
      <c r="N3007" s="820"/>
      <c r="O3007" s="820"/>
      <c r="P3007" s="820"/>
      <c r="Q3007" s="820"/>
      <c r="R3007" s="820"/>
      <c r="S3007" s="820"/>
      <c r="T3007" s="820"/>
      <c r="U3007" s="820"/>
      <c r="V3007" s="820"/>
      <c r="W3007" s="820"/>
      <c r="X3007" s="820"/>
      <c r="Y3007" s="820"/>
      <c r="Z3007" s="820"/>
    </row>
    <row r="3008" spans="7:26">
      <c r="G3008" s="826"/>
      <c r="H3008" s="820"/>
      <c r="J3008" s="820"/>
      <c r="K3008" s="820"/>
      <c r="L3008" s="820"/>
      <c r="M3008" s="820"/>
      <c r="N3008" s="820"/>
      <c r="O3008" s="820"/>
      <c r="P3008" s="820"/>
      <c r="Q3008" s="820"/>
      <c r="R3008" s="820"/>
      <c r="S3008" s="820"/>
      <c r="T3008" s="820"/>
      <c r="U3008" s="820"/>
      <c r="V3008" s="820"/>
      <c r="W3008" s="820"/>
      <c r="X3008" s="820"/>
      <c r="Y3008" s="820"/>
      <c r="Z3008" s="820"/>
    </row>
    <row r="3009" spans="7:26">
      <c r="G3009" s="826"/>
      <c r="H3009" s="820"/>
      <c r="J3009" s="820"/>
      <c r="K3009" s="820"/>
      <c r="L3009" s="820"/>
      <c r="M3009" s="820"/>
      <c r="N3009" s="820"/>
      <c r="O3009" s="820"/>
      <c r="P3009" s="820"/>
      <c r="Q3009" s="820"/>
      <c r="R3009" s="820"/>
      <c r="S3009" s="820"/>
      <c r="T3009" s="820"/>
      <c r="U3009" s="820"/>
      <c r="V3009" s="820"/>
      <c r="W3009" s="820"/>
      <c r="X3009" s="820"/>
      <c r="Y3009" s="820"/>
      <c r="Z3009" s="820"/>
    </row>
    <row r="3010" spans="7:26">
      <c r="G3010" s="826"/>
      <c r="H3010" s="820"/>
      <c r="J3010" s="820"/>
      <c r="K3010" s="820"/>
      <c r="L3010" s="820"/>
      <c r="M3010" s="820"/>
      <c r="N3010" s="820"/>
      <c r="O3010" s="820"/>
      <c r="P3010" s="820"/>
      <c r="Q3010" s="820"/>
      <c r="R3010" s="820"/>
      <c r="S3010" s="820"/>
      <c r="T3010" s="820"/>
      <c r="U3010" s="820"/>
      <c r="V3010" s="820"/>
      <c r="W3010" s="820"/>
      <c r="X3010" s="820"/>
      <c r="Y3010" s="820"/>
      <c r="Z3010" s="820"/>
    </row>
    <row r="3011" spans="7:26">
      <c r="G3011" s="826"/>
      <c r="H3011" s="820"/>
      <c r="J3011" s="820"/>
      <c r="K3011" s="820"/>
      <c r="L3011" s="820"/>
      <c r="M3011" s="820"/>
      <c r="N3011" s="820"/>
      <c r="O3011" s="820"/>
      <c r="P3011" s="820"/>
      <c r="Q3011" s="820"/>
      <c r="R3011" s="820"/>
      <c r="S3011" s="820"/>
      <c r="T3011" s="820"/>
      <c r="U3011" s="820"/>
      <c r="V3011" s="820"/>
      <c r="W3011" s="820"/>
      <c r="X3011" s="820"/>
      <c r="Y3011" s="820"/>
      <c r="Z3011" s="820"/>
    </row>
    <row r="3012" spans="7:26">
      <c r="G3012" s="826"/>
      <c r="H3012" s="820"/>
      <c r="J3012" s="820"/>
      <c r="K3012" s="820"/>
      <c r="L3012" s="820"/>
      <c r="M3012" s="820"/>
      <c r="N3012" s="820"/>
      <c r="O3012" s="820"/>
      <c r="P3012" s="820"/>
      <c r="Q3012" s="820"/>
      <c r="R3012" s="820"/>
      <c r="S3012" s="820"/>
      <c r="T3012" s="820"/>
      <c r="U3012" s="820"/>
      <c r="V3012" s="820"/>
      <c r="W3012" s="820"/>
      <c r="X3012" s="820"/>
      <c r="Y3012" s="820"/>
      <c r="Z3012" s="820"/>
    </row>
    <row r="3013" spans="7:26">
      <c r="G3013" s="826"/>
      <c r="H3013" s="820"/>
      <c r="J3013" s="820"/>
      <c r="K3013" s="820"/>
      <c r="L3013" s="820"/>
      <c r="M3013" s="820"/>
      <c r="N3013" s="820"/>
      <c r="O3013" s="820"/>
      <c r="P3013" s="820"/>
      <c r="Q3013" s="820"/>
      <c r="R3013" s="820"/>
      <c r="S3013" s="820"/>
      <c r="T3013" s="820"/>
      <c r="U3013" s="820"/>
      <c r="V3013" s="820"/>
      <c r="W3013" s="820"/>
      <c r="X3013" s="820"/>
      <c r="Y3013" s="820"/>
      <c r="Z3013" s="820"/>
    </row>
    <row r="3014" spans="7:26">
      <c r="G3014" s="826"/>
      <c r="H3014" s="820"/>
      <c r="J3014" s="820"/>
      <c r="K3014" s="820"/>
      <c r="L3014" s="820"/>
      <c r="M3014" s="820"/>
      <c r="N3014" s="820"/>
      <c r="O3014" s="820"/>
      <c r="P3014" s="820"/>
      <c r="Q3014" s="820"/>
      <c r="R3014" s="820"/>
      <c r="S3014" s="820"/>
      <c r="T3014" s="820"/>
      <c r="U3014" s="820"/>
      <c r="V3014" s="820"/>
      <c r="W3014" s="820"/>
      <c r="X3014" s="820"/>
      <c r="Y3014" s="820"/>
      <c r="Z3014" s="820"/>
    </row>
    <row r="3015" spans="7:26">
      <c r="G3015" s="826"/>
      <c r="H3015" s="820"/>
      <c r="J3015" s="820"/>
      <c r="K3015" s="820"/>
      <c r="L3015" s="820"/>
      <c r="M3015" s="820"/>
      <c r="N3015" s="820"/>
      <c r="O3015" s="820"/>
      <c r="P3015" s="820"/>
      <c r="Q3015" s="820"/>
      <c r="R3015" s="820"/>
      <c r="S3015" s="820"/>
      <c r="T3015" s="820"/>
      <c r="U3015" s="820"/>
      <c r="V3015" s="820"/>
      <c r="W3015" s="820"/>
      <c r="X3015" s="820"/>
      <c r="Y3015" s="820"/>
      <c r="Z3015" s="820"/>
    </row>
    <row r="3016" spans="7:26">
      <c r="G3016" s="826"/>
      <c r="H3016" s="820"/>
      <c r="J3016" s="820"/>
      <c r="K3016" s="820"/>
      <c r="L3016" s="820"/>
      <c r="M3016" s="820"/>
      <c r="N3016" s="820"/>
      <c r="O3016" s="820"/>
      <c r="P3016" s="820"/>
      <c r="Q3016" s="820"/>
      <c r="R3016" s="820"/>
      <c r="S3016" s="820"/>
      <c r="T3016" s="820"/>
      <c r="U3016" s="820"/>
      <c r="V3016" s="820"/>
      <c r="W3016" s="820"/>
      <c r="X3016" s="820"/>
      <c r="Y3016" s="820"/>
      <c r="Z3016" s="820"/>
    </row>
    <row r="3017" spans="7:26">
      <c r="G3017" s="826"/>
      <c r="H3017" s="820"/>
      <c r="J3017" s="820"/>
      <c r="K3017" s="820"/>
      <c r="L3017" s="820"/>
      <c r="M3017" s="820"/>
      <c r="N3017" s="820"/>
      <c r="O3017" s="820"/>
      <c r="P3017" s="820"/>
      <c r="Q3017" s="820"/>
      <c r="R3017" s="820"/>
      <c r="S3017" s="820"/>
      <c r="T3017" s="820"/>
      <c r="U3017" s="820"/>
      <c r="V3017" s="820"/>
      <c r="W3017" s="820"/>
      <c r="X3017" s="820"/>
      <c r="Y3017" s="820"/>
      <c r="Z3017" s="820"/>
    </row>
    <row r="3018" spans="7:26">
      <c r="G3018" s="826"/>
      <c r="H3018" s="820"/>
      <c r="J3018" s="820"/>
      <c r="K3018" s="820"/>
      <c r="L3018" s="820"/>
      <c r="M3018" s="820"/>
      <c r="N3018" s="820"/>
      <c r="O3018" s="820"/>
      <c r="P3018" s="820"/>
      <c r="Q3018" s="820"/>
      <c r="R3018" s="820"/>
      <c r="S3018" s="820"/>
      <c r="T3018" s="820"/>
      <c r="U3018" s="820"/>
      <c r="V3018" s="820"/>
      <c r="W3018" s="820"/>
      <c r="X3018" s="820"/>
      <c r="Y3018" s="820"/>
      <c r="Z3018" s="820"/>
    </row>
    <row r="3019" spans="7:26">
      <c r="G3019" s="826"/>
      <c r="H3019" s="820"/>
      <c r="J3019" s="820"/>
      <c r="K3019" s="820"/>
      <c r="L3019" s="820"/>
      <c r="M3019" s="820"/>
      <c r="N3019" s="820"/>
      <c r="O3019" s="820"/>
      <c r="P3019" s="820"/>
      <c r="Q3019" s="820"/>
      <c r="R3019" s="820"/>
      <c r="S3019" s="820"/>
      <c r="T3019" s="820"/>
      <c r="U3019" s="820"/>
      <c r="V3019" s="820"/>
      <c r="W3019" s="820"/>
      <c r="X3019" s="820"/>
      <c r="Y3019" s="820"/>
      <c r="Z3019" s="820"/>
    </row>
    <row r="3020" spans="7:26">
      <c r="G3020" s="826"/>
      <c r="H3020" s="820"/>
      <c r="J3020" s="820"/>
      <c r="K3020" s="820"/>
      <c r="L3020" s="820"/>
      <c r="M3020" s="820"/>
      <c r="N3020" s="820"/>
      <c r="O3020" s="820"/>
      <c r="P3020" s="820"/>
      <c r="Q3020" s="820"/>
      <c r="R3020" s="820"/>
      <c r="S3020" s="820"/>
      <c r="T3020" s="820"/>
      <c r="U3020" s="820"/>
      <c r="V3020" s="820"/>
      <c r="W3020" s="820"/>
      <c r="X3020" s="820"/>
      <c r="Y3020" s="820"/>
      <c r="Z3020" s="820"/>
    </row>
    <row r="3021" spans="7:26">
      <c r="G3021" s="826"/>
      <c r="H3021" s="820"/>
      <c r="J3021" s="820"/>
      <c r="K3021" s="820"/>
      <c r="L3021" s="820"/>
      <c r="M3021" s="820"/>
      <c r="N3021" s="820"/>
      <c r="O3021" s="820"/>
      <c r="P3021" s="820"/>
      <c r="Q3021" s="820"/>
      <c r="R3021" s="820"/>
      <c r="S3021" s="820"/>
      <c r="T3021" s="820"/>
      <c r="U3021" s="820"/>
      <c r="V3021" s="820"/>
      <c r="W3021" s="820"/>
      <c r="X3021" s="820"/>
      <c r="Y3021" s="820"/>
      <c r="Z3021" s="820"/>
    </row>
    <row r="3022" spans="7:26">
      <c r="G3022" s="826"/>
      <c r="H3022" s="820"/>
      <c r="J3022" s="820"/>
      <c r="K3022" s="820"/>
      <c r="L3022" s="820"/>
      <c r="M3022" s="820"/>
      <c r="N3022" s="820"/>
      <c r="O3022" s="820"/>
      <c r="P3022" s="820"/>
      <c r="Q3022" s="820"/>
      <c r="R3022" s="820"/>
      <c r="S3022" s="820"/>
      <c r="T3022" s="820"/>
      <c r="U3022" s="820"/>
      <c r="V3022" s="820"/>
      <c r="W3022" s="820"/>
      <c r="X3022" s="820"/>
      <c r="Y3022" s="820"/>
      <c r="Z3022" s="820"/>
    </row>
    <row r="3023" spans="7:26">
      <c r="G3023" s="826"/>
      <c r="H3023" s="820"/>
      <c r="J3023" s="820"/>
      <c r="K3023" s="820"/>
      <c r="L3023" s="820"/>
      <c r="M3023" s="820"/>
      <c r="N3023" s="820"/>
      <c r="O3023" s="820"/>
      <c r="P3023" s="820"/>
      <c r="Q3023" s="820"/>
      <c r="R3023" s="820"/>
      <c r="S3023" s="820"/>
      <c r="T3023" s="820"/>
      <c r="U3023" s="820"/>
      <c r="V3023" s="820"/>
      <c r="W3023" s="820"/>
      <c r="X3023" s="820"/>
      <c r="Y3023" s="820"/>
      <c r="Z3023" s="820"/>
    </row>
    <row r="3024" spans="7:26">
      <c r="G3024" s="826"/>
      <c r="H3024" s="820"/>
      <c r="J3024" s="820"/>
      <c r="K3024" s="820"/>
      <c r="L3024" s="820"/>
      <c r="M3024" s="820"/>
      <c r="N3024" s="820"/>
      <c r="O3024" s="820"/>
      <c r="P3024" s="820"/>
      <c r="Q3024" s="820"/>
      <c r="R3024" s="820"/>
      <c r="S3024" s="820"/>
      <c r="T3024" s="820"/>
      <c r="U3024" s="820"/>
      <c r="V3024" s="820"/>
      <c r="W3024" s="820"/>
      <c r="X3024" s="820"/>
      <c r="Y3024" s="820"/>
      <c r="Z3024" s="820"/>
    </row>
    <row r="3025" spans="7:26">
      <c r="G3025" s="826"/>
      <c r="H3025" s="820"/>
      <c r="J3025" s="820"/>
      <c r="K3025" s="820"/>
      <c r="L3025" s="820"/>
      <c r="M3025" s="820"/>
      <c r="N3025" s="820"/>
      <c r="O3025" s="820"/>
      <c r="P3025" s="820"/>
      <c r="Q3025" s="820"/>
      <c r="R3025" s="820"/>
      <c r="S3025" s="820"/>
      <c r="T3025" s="820"/>
      <c r="U3025" s="820"/>
      <c r="V3025" s="820"/>
      <c r="W3025" s="820"/>
      <c r="X3025" s="820"/>
      <c r="Y3025" s="820"/>
      <c r="Z3025" s="820"/>
    </row>
    <row r="3026" spans="7:26">
      <c r="G3026" s="826"/>
      <c r="H3026" s="820"/>
      <c r="J3026" s="820"/>
      <c r="K3026" s="820"/>
      <c r="L3026" s="820"/>
      <c r="M3026" s="820"/>
      <c r="N3026" s="820"/>
      <c r="O3026" s="820"/>
      <c r="P3026" s="820"/>
      <c r="Q3026" s="820"/>
      <c r="R3026" s="820"/>
      <c r="S3026" s="820"/>
      <c r="T3026" s="820"/>
      <c r="U3026" s="820"/>
      <c r="V3026" s="820"/>
      <c r="W3026" s="820"/>
      <c r="X3026" s="820"/>
      <c r="Y3026" s="820"/>
      <c r="Z3026" s="820"/>
    </row>
    <row r="3027" spans="7:26">
      <c r="G3027" s="826"/>
      <c r="H3027" s="820"/>
      <c r="J3027" s="820"/>
      <c r="K3027" s="820"/>
      <c r="L3027" s="820"/>
      <c r="M3027" s="820"/>
      <c r="N3027" s="820"/>
      <c r="O3027" s="820"/>
      <c r="P3027" s="820"/>
      <c r="Q3027" s="820"/>
      <c r="R3027" s="820"/>
      <c r="S3027" s="820"/>
      <c r="T3027" s="820"/>
      <c r="U3027" s="820"/>
      <c r="V3027" s="820"/>
      <c r="W3027" s="820"/>
      <c r="X3027" s="820"/>
      <c r="Y3027" s="820"/>
      <c r="Z3027" s="820"/>
    </row>
    <row r="3028" spans="7:26">
      <c r="G3028" s="826"/>
      <c r="H3028" s="820"/>
      <c r="J3028" s="820"/>
      <c r="K3028" s="820"/>
      <c r="L3028" s="820"/>
      <c r="M3028" s="820"/>
      <c r="N3028" s="820"/>
      <c r="O3028" s="820"/>
      <c r="P3028" s="820"/>
      <c r="Q3028" s="820"/>
      <c r="R3028" s="820"/>
      <c r="S3028" s="820"/>
      <c r="T3028" s="820"/>
      <c r="U3028" s="820"/>
      <c r="V3028" s="820"/>
      <c r="W3028" s="820"/>
      <c r="X3028" s="820"/>
      <c r="Y3028" s="820"/>
      <c r="Z3028" s="820"/>
    </row>
    <row r="3029" spans="7:26">
      <c r="G3029" s="826"/>
      <c r="H3029" s="820"/>
      <c r="J3029" s="820"/>
      <c r="K3029" s="820"/>
      <c r="L3029" s="820"/>
      <c r="M3029" s="820"/>
      <c r="N3029" s="820"/>
      <c r="O3029" s="820"/>
      <c r="P3029" s="820"/>
      <c r="Q3029" s="820"/>
      <c r="R3029" s="820"/>
      <c r="S3029" s="820"/>
      <c r="T3029" s="820"/>
      <c r="U3029" s="820"/>
      <c r="V3029" s="820"/>
      <c r="W3029" s="820"/>
      <c r="X3029" s="820"/>
      <c r="Y3029" s="820"/>
      <c r="Z3029" s="820"/>
    </row>
    <row r="3030" spans="7:26">
      <c r="G3030" s="826"/>
      <c r="H3030" s="820"/>
      <c r="J3030" s="820"/>
      <c r="K3030" s="820"/>
      <c r="L3030" s="820"/>
      <c r="M3030" s="820"/>
      <c r="N3030" s="820"/>
      <c r="O3030" s="820"/>
      <c r="P3030" s="820"/>
      <c r="Q3030" s="820"/>
      <c r="R3030" s="820"/>
      <c r="S3030" s="820"/>
      <c r="T3030" s="820"/>
      <c r="U3030" s="820"/>
      <c r="V3030" s="820"/>
      <c r="W3030" s="820"/>
      <c r="X3030" s="820"/>
      <c r="Y3030" s="820"/>
      <c r="Z3030" s="820"/>
    </row>
    <row r="3031" spans="7:26">
      <c r="G3031" s="826"/>
      <c r="H3031" s="820"/>
      <c r="J3031" s="820"/>
      <c r="K3031" s="820"/>
      <c r="L3031" s="820"/>
      <c r="M3031" s="820"/>
      <c r="N3031" s="820"/>
      <c r="O3031" s="820"/>
      <c r="P3031" s="820"/>
      <c r="Q3031" s="820"/>
      <c r="R3031" s="820"/>
      <c r="S3031" s="820"/>
      <c r="T3031" s="820"/>
      <c r="U3031" s="820"/>
      <c r="V3031" s="820"/>
      <c r="W3031" s="820"/>
      <c r="X3031" s="820"/>
      <c r="Y3031" s="820"/>
      <c r="Z3031" s="820"/>
    </row>
    <row r="3032" spans="7:26">
      <c r="G3032" s="826"/>
      <c r="H3032" s="820"/>
      <c r="J3032" s="820"/>
      <c r="K3032" s="820"/>
      <c r="L3032" s="820"/>
      <c r="M3032" s="820"/>
      <c r="N3032" s="820"/>
      <c r="O3032" s="820"/>
      <c r="P3032" s="820"/>
      <c r="Q3032" s="820"/>
      <c r="R3032" s="820"/>
      <c r="S3032" s="820"/>
      <c r="T3032" s="820"/>
      <c r="U3032" s="820"/>
      <c r="V3032" s="820"/>
      <c r="W3032" s="820"/>
      <c r="X3032" s="820"/>
      <c r="Y3032" s="820"/>
      <c r="Z3032" s="820"/>
    </row>
    <row r="3033" spans="7:26">
      <c r="G3033" s="826"/>
      <c r="H3033" s="820"/>
      <c r="J3033" s="820"/>
      <c r="K3033" s="820"/>
      <c r="L3033" s="820"/>
      <c r="M3033" s="820"/>
      <c r="N3033" s="820"/>
      <c r="O3033" s="820"/>
      <c r="P3033" s="820"/>
      <c r="Q3033" s="820"/>
      <c r="R3033" s="820"/>
      <c r="S3033" s="820"/>
      <c r="T3033" s="820"/>
      <c r="U3033" s="820"/>
      <c r="V3033" s="820"/>
      <c r="W3033" s="820"/>
      <c r="X3033" s="820"/>
      <c r="Y3033" s="820"/>
      <c r="Z3033" s="820"/>
    </row>
    <row r="3034" spans="7:26">
      <c r="G3034" s="826"/>
      <c r="H3034" s="820"/>
      <c r="J3034" s="820"/>
      <c r="K3034" s="820"/>
      <c r="L3034" s="820"/>
      <c r="M3034" s="820"/>
      <c r="N3034" s="820"/>
      <c r="O3034" s="820"/>
      <c r="P3034" s="820"/>
      <c r="Q3034" s="820"/>
      <c r="R3034" s="820"/>
      <c r="S3034" s="820"/>
      <c r="T3034" s="820"/>
      <c r="U3034" s="820"/>
      <c r="V3034" s="820"/>
      <c r="W3034" s="820"/>
      <c r="X3034" s="820"/>
      <c r="Y3034" s="820"/>
      <c r="Z3034" s="820"/>
    </row>
    <row r="3035" spans="7:26">
      <c r="G3035" s="826"/>
      <c r="H3035" s="820"/>
      <c r="J3035" s="820"/>
      <c r="K3035" s="820"/>
      <c r="L3035" s="820"/>
      <c r="M3035" s="820"/>
      <c r="N3035" s="820"/>
      <c r="O3035" s="820"/>
      <c r="P3035" s="820"/>
      <c r="Q3035" s="820"/>
      <c r="R3035" s="820"/>
      <c r="S3035" s="820"/>
      <c r="T3035" s="820"/>
      <c r="U3035" s="820"/>
      <c r="V3035" s="820"/>
      <c r="W3035" s="820"/>
      <c r="X3035" s="820"/>
      <c r="Y3035" s="820"/>
      <c r="Z3035" s="820"/>
    </row>
    <row r="3036" spans="7:26">
      <c r="G3036" s="826"/>
      <c r="H3036" s="820"/>
      <c r="J3036" s="820"/>
      <c r="K3036" s="820"/>
      <c r="L3036" s="820"/>
      <c r="M3036" s="820"/>
      <c r="N3036" s="820"/>
      <c r="O3036" s="820"/>
      <c r="P3036" s="820"/>
      <c r="Q3036" s="820"/>
      <c r="R3036" s="820"/>
      <c r="S3036" s="820"/>
      <c r="T3036" s="820"/>
      <c r="U3036" s="820"/>
      <c r="V3036" s="820"/>
      <c r="W3036" s="820"/>
      <c r="X3036" s="820"/>
      <c r="Y3036" s="820"/>
      <c r="Z3036" s="820"/>
    </row>
    <row r="3037" spans="7:26">
      <c r="G3037" s="826"/>
      <c r="H3037" s="820"/>
      <c r="J3037" s="820"/>
      <c r="K3037" s="820"/>
      <c r="L3037" s="820"/>
      <c r="M3037" s="820"/>
      <c r="N3037" s="820"/>
      <c r="O3037" s="820"/>
      <c r="P3037" s="820"/>
      <c r="Q3037" s="820"/>
      <c r="R3037" s="820"/>
      <c r="S3037" s="820"/>
      <c r="T3037" s="820"/>
      <c r="U3037" s="820"/>
      <c r="V3037" s="820"/>
      <c r="W3037" s="820"/>
      <c r="X3037" s="820"/>
      <c r="Y3037" s="820"/>
      <c r="Z3037" s="820"/>
    </row>
    <row r="3038" spans="7:26">
      <c r="G3038" s="826"/>
      <c r="H3038" s="820"/>
      <c r="J3038" s="820"/>
      <c r="K3038" s="820"/>
      <c r="L3038" s="820"/>
      <c r="M3038" s="820"/>
      <c r="N3038" s="820"/>
      <c r="O3038" s="820"/>
      <c r="P3038" s="820"/>
      <c r="Q3038" s="820"/>
      <c r="R3038" s="820"/>
      <c r="S3038" s="820"/>
      <c r="T3038" s="820"/>
      <c r="U3038" s="820"/>
      <c r="V3038" s="820"/>
      <c r="W3038" s="820"/>
      <c r="X3038" s="820"/>
      <c r="Y3038" s="820"/>
      <c r="Z3038" s="820"/>
    </row>
    <row r="3039" spans="7:26">
      <c r="G3039" s="826"/>
      <c r="H3039" s="820"/>
      <c r="J3039" s="820"/>
      <c r="K3039" s="820"/>
      <c r="L3039" s="820"/>
      <c r="M3039" s="820"/>
      <c r="N3039" s="820"/>
      <c r="O3039" s="820"/>
      <c r="P3039" s="820"/>
      <c r="Q3039" s="820"/>
      <c r="R3039" s="820"/>
      <c r="S3039" s="820"/>
      <c r="T3039" s="820"/>
      <c r="U3039" s="820"/>
      <c r="V3039" s="820"/>
      <c r="W3039" s="820"/>
      <c r="X3039" s="820"/>
      <c r="Y3039" s="820"/>
      <c r="Z3039" s="820"/>
    </row>
    <row r="3040" spans="7:26">
      <c r="G3040" s="826"/>
      <c r="H3040" s="820"/>
      <c r="J3040" s="820"/>
      <c r="K3040" s="820"/>
      <c r="L3040" s="820"/>
      <c r="M3040" s="820"/>
      <c r="N3040" s="820"/>
      <c r="O3040" s="820"/>
      <c r="P3040" s="820"/>
      <c r="Q3040" s="820"/>
      <c r="R3040" s="820"/>
      <c r="S3040" s="820"/>
      <c r="T3040" s="820"/>
      <c r="U3040" s="820"/>
      <c r="V3040" s="820"/>
      <c r="W3040" s="820"/>
      <c r="X3040" s="820"/>
      <c r="Y3040" s="820"/>
      <c r="Z3040" s="820"/>
    </row>
    <row r="3041" spans="7:26">
      <c r="G3041" s="826"/>
      <c r="H3041" s="820"/>
      <c r="J3041" s="820"/>
      <c r="K3041" s="820"/>
      <c r="L3041" s="820"/>
      <c r="M3041" s="820"/>
      <c r="N3041" s="820"/>
      <c r="O3041" s="820"/>
      <c r="P3041" s="820"/>
      <c r="Q3041" s="820"/>
      <c r="R3041" s="820"/>
      <c r="S3041" s="820"/>
      <c r="T3041" s="820"/>
      <c r="U3041" s="820"/>
      <c r="V3041" s="820"/>
      <c r="W3041" s="820"/>
      <c r="X3041" s="820"/>
      <c r="Y3041" s="820"/>
      <c r="Z3041" s="820"/>
    </row>
    <row r="3042" spans="7:26">
      <c r="G3042" s="826"/>
      <c r="H3042" s="820"/>
      <c r="J3042" s="820"/>
      <c r="K3042" s="820"/>
      <c r="L3042" s="820"/>
      <c r="M3042" s="820"/>
      <c r="N3042" s="820"/>
      <c r="O3042" s="820"/>
      <c r="P3042" s="820"/>
      <c r="Q3042" s="820"/>
      <c r="R3042" s="820"/>
      <c r="S3042" s="820"/>
      <c r="T3042" s="820"/>
      <c r="U3042" s="820"/>
      <c r="V3042" s="820"/>
      <c r="W3042" s="820"/>
      <c r="X3042" s="820"/>
      <c r="Y3042" s="820"/>
      <c r="Z3042" s="820"/>
    </row>
    <row r="3043" spans="7:26">
      <c r="G3043" s="826"/>
      <c r="H3043" s="820"/>
      <c r="J3043" s="820"/>
      <c r="K3043" s="820"/>
      <c r="L3043" s="820"/>
      <c r="M3043" s="820"/>
      <c r="N3043" s="820"/>
      <c r="O3043" s="820"/>
      <c r="P3043" s="820"/>
      <c r="Q3043" s="820"/>
      <c r="R3043" s="820"/>
      <c r="S3043" s="820"/>
      <c r="T3043" s="820"/>
      <c r="U3043" s="820"/>
      <c r="V3043" s="820"/>
      <c r="W3043" s="820"/>
      <c r="X3043" s="820"/>
      <c r="Y3043" s="820"/>
      <c r="Z3043" s="820"/>
    </row>
    <row r="3044" spans="7:26">
      <c r="G3044" s="826"/>
      <c r="H3044" s="820"/>
      <c r="J3044" s="820"/>
      <c r="K3044" s="820"/>
      <c r="L3044" s="820"/>
      <c r="M3044" s="820"/>
      <c r="N3044" s="820"/>
      <c r="O3044" s="820"/>
      <c r="P3044" s="820"/>
      <c r="Q3044" s="820"/>
      <c r="R3044" s="820"/>
      <c r="S3044" s="820"/>
      <c r="T3044" s="820"/>
      <c r="U3044" s="820"/>
      <c r="V3044" s="820"/>
      <c r="W3044" s="820"/>
      <c r="X3044" s="820"/>
      <c r="Y3044" s="820"/>
      <c r="Z3044" s="820"/>
    </row>
    <row r="3045" spans="7:26">
      <c r="G3045" s="826"/>
      <c r="H3045" s="820"/>
      <c r="J3045" s="820"/>
      <c r="K3045" s="820"/>
      <c r="L3045" s="820"/>
      <c r="M3045" s="820"/>
      <c r="N3045" s="820"/>
      <c r="O3045" s="820"/>
      <c r="P3045" s="820"/>
      <c r="Q3045" s="820"/>
      <c r="R3045" s="820"/>
      <c r="S3045" s="820"/>
      <c r="T3045" s="820"/>
      <c r="U3045" s="820"/>
      <c r="V3045" s="820"/>
      <c r="W3045" s="820"/>
      <c r="X3045" s="820"/>
      <c r="Y3045" s="820"/>
      <c r="Z3045" s="820"/>
    </row>
    <row r="3046" spans="7:26">
      <c r="G3046" s="826"/>
      <c r="H3046" s="820"/>
      <c r="J3046" s="820"/>
      <c r="K3046" s="820"/>
      <c r="L3046" s="820"/>
      <c r="M3046" s="820"/>
      <c r="N3046" s="820"/>
      <c r="O3046" s="820"/>
      <c r="P3046" s="820"/>
      <c r="Q3046" s="820"/>
      <c r="R3046" s="820"/>
      <c r="S3046" s="820"/>
      <c r="T3046" s="820"/>
      <c r="U3046" s="820"/>
      <c r="V3046" s="820"/>
      <c r="W3046" s="820"/>
      <c r="X3046" s="820"/>
      <c r="Y3046" s="820"/>
      <c r="Z3046" s="820"/>
    </row>
    <row r="3047" spans="7:26">
      <c r="G3047" s="826"/>
      <c r="H3047" s="820"/>
      <c r="J3047" s="820"/>
      <c r="K3047" s="820"/>
      <c r="L3047" s="820"/>
      <c r="M3047" s="820"/>
      <c r="N3047" s="820"/>
      <c r="O3047" s="820"/>
      <c r="P3047" s="820"/>
      <c r="Q3047" s="820"/>
      <c r="R3047" s="820"/>
      <c r="S3047" s="820"/>
      <c r="T3047" s="820"/>
      <c r="U3047" s="820"/>
      <c r="V3047" s="820"/>
      <c r="W3047" s="820"/>
      <c r="X3047" s="820"/>
      <c r="Y3047" s="820"/>
      <c r="Z3047" s="820"/>
    </row>
    <row r="3048" spans="7:26">
      <c r="G3048" s="826"/>
      <c r="H3048" s="820"/>
      <c r="J3048" s="820"/>
      <c r="K3048" s="820"/>
      <c r="L3048" s="820"/>
      <c r="M3048" s="820"/>
      <c r="N3048" s="820"/>
      <c r="O3048" s="820"/>
      <c r="P3048" s="820"/>
      <c r="Q3048" s="820"/>
      <c r="R3048" s="820"/>
      <c r="S3048" s="820"/>
      <c r="T3048" s="820"/>
      <c r="U3048" s="820"/>
      <c r="V3048" s="820"/>
      <c r="W3048" s="820"/>
      <c r="X3048" s="820"/>
      <c r="Y3048" s="820"/>
      <c r="Z3048" s="820"/>
    </row>
    <row r="3049" spans="7:26">
      <c r="G3049" s="826"/>
      <c r="H3049" s="820"/>
      <c r="J3049" s="820"/>
      <c r="K3049" s="820"/>
      <c r="L3049" s="820"/>
      <c r="M3049" s="820"/>
      <c r="N3049" s="820"/>
      <c r="O3049" s="820"/>
      <c r="P3049" s="820"/>
      <c r="Q3049" s="820"/>
      <c r="R3049" s="820"/>
      <c r="S3049" s="820"/>
      <c r="T3049" s="820"/>
      <c r="U3049" s="820"/>
      <c r="V3049" s="820"/>
      <c r="W3049" s="820"/>
      <c r="X3049" s="820"/>
      <c r="Y3049" s="820"/>
      <c r="Z3049" s="820"/>
    </row>
    <row r="3050" spans="7:26">
      <c r="G3050" s="826"/>
      <c r="H3050" s="820"/>
      <c r="J3050" s="820"/>
      <c r="K3050" s="820"/>
      <c r="L3050" s="820"/>
      <c r="M3050" s="820"/>
      <c r="N3050" s="820"/>
      <c r="O3050" s="820"/>
      <c r="P3050" s="820"/>
      <c r="Q3050" s="820"/>
      <c r="R3050" s="820"/>
      <c r="S3050" s="820"/>
      <c r="T3050" s="820"/>
      <c r="U3050" s="820"/>
      <c r="V3050" s="820"/>
      <c r="W3050" s="820"/>
      <c r="X3050" s="820"/>
      <c r="Y3050" s="820"/>
      <c r="Z3050" s="820"/>
    </row>
    <row r="3051" spans="7:26">
      <c r="G3051" s="826"/>
      <c r="H3051" s="820"/>
      <c r="J3051" s="820"/>
      <c r="K3051" s="820"/>
      <c r="L3051" s="820"/>
      <c r="M3051" s="820"/>
      <c r="N3051" s="820"/>
      <c r="O3051" s="820"/>
      <c r="P3051" s="820"/>
      <c r="Q3051" s="820"/>
      <c r="R3051" s="820"/>
      <c r="S3051" s="820"/>
      <c r="T3051" s="820"/>
      <c r="U3051" s="820"/>
      <c r="V3051" s="820"/>
      <c r="W3051" s="820"/>
      <c r="X3051" s="820"/>
      <c r="Y3051" s="820"/>
      <c r="Z3051" s="820"/>
    </row>
    <row r="3052" spans="7:26">
      <c r="G3052" s="826"/>
      <c r="H3052" s="820"/>
      <c r="J3052" s="820"/>
      <c r="K3052" s="820"/>
      <c r="L3052" s="820"/>
      <c r="M3052" s="820"/>
      <c r="N3052" s="820"/>
      <c r="O3052" s="820"/>
      <c r="P3052" s="820"/>
      <c r="Q3052" s="820"/>
      <c r="R3052" s="820"/>
      <c r="S3052" s="820"/>
      <c r="T3052" s="820"/>
      <c r="U3052" s="820"/>
      <c r="V3052" s="820"/>
      <c r="W3052" s="820"/>
      <c r="X3052" s="820"/>
      <c r="Y3052" s="820"/>
      <c r="Z3052" s="820"/>
    </row>
    <row r="3053" spans="7:26">
      <c r="G3053" s="826"/>
      <c r="H3053" s="820"/>
      <c r="J3053" s="820"/>
      <c r="K3053" s="820"/>
      <c r="L3053" s="820"/>
      <c r="M3053" s="820"/>
      <c r="N3053" s="820"/>
      <c r="O3053" s="820"/>
      <c r="P3053" s="820"/>
      <c r="Q3053" s="820"/>
      <c r="R3053" s="820"/>
      <c r="S3053" s="820"/>
      <c r="T3053" s="820"/>
      <c r="U3053" s="820"/>
      <c r="V3053" s="820"/>
      <c r="W3053" s="820"/>
      <c r="X3053" s="820"/>
      <c r="Y3053" s="820"/>
      <c r="Z3053" s="820"/>
    </row>
    <row r="3054" spans="7:26">
      <c r="G3054" s="826"/>
      <c r="H3054" s="820"/>
      <c r="J3054" s="820"/>
      <c r="K3054" s="820"/>
      <c r="L3054" s="820"/>
      <c r="M3054" s="820"/>
      <c r="N3054" s="820"/>
      <c r="O3054" s="820"/>
      <c r="P3054" s="820"/>
      <c r="Q3054" s="820"/>
      <c r="R3054" s="820"/>
      <c r="S3054" s="820"/>
      <c r="T3054" s="820"/>
      <c r="U3054" s="820"/>
      <c r="V3054" s="820"/>
      <c r="W3054" s="820"/>
      <c r="X3054" s="820"/>
      <c r="Y3054" s="820"/>
      <c r="Z3054" s="820"/>
    </row>
    <row r="3055" spans="7:26">
      <c r="G3055" s="826"/>
      <c r="H3055" s="820"/>
      <c r="J3055" s="820"/>
      <c r="K3055" s="820"/>
      <c r="L3055" s="820"/>
      <c r="M3055" s="820"/>
      <c r="N3055" s="820"/>
      <c r="O3055" s="820"/>
      <c r="P3055" s="820"/>
      <c r="Q3055" s="820"/>
      <c r="R3055" s="820"/>
      <c r="S3055" s="820"/>
      <c r="T3055" s="820"/>
      <c r="U3055" s="820"/>
      <c r="V3055" s="820"/>
      <c r="W3055" s="820"/>
      <c r="X3055" s="820"/>
      <c r="Y3055" s="820"/>
      <c r="Z3055" s="820"/>
    </row>
    <row r="3056" spans="7:26">
      <c r="G3056" s="826"/>
      <c r="H3056" s="820"/>
      <c r="J3056" s="820"/>
      <c r="K3056" s="820"/>
      <c r="L3056" s="820"/>
      <c r="M3056" s="820"/>
      <c r="N3056" s="820"/>
      <c r="O3056" s="820"/>
      <c r="P3056" s="820"/>
      <c r="Q3056" s="820"/>
      <c r="R3056" s="820"/>
      <c r="S3056" s="820"/>
      <c r="T3056" s="820"/>
      <c r="U3056" s="820"/>
      <c r="V3056" s="820"/>
      <c r="W3056" s="820"/>
      <c r="X3056" s="820"/>
      <c r="Y3056" s="820"/>
      <c r="Z3056" s="820"/>
    </row>
    <row r="3057" spans="7:26">
      <c r="G3057" s="826"/>
      <c r="H3057" s="820"/>
      <c r="J3057" s="820"/>
      <c r="K3057" s="820"/>
      <c r="L3057" s="820"/>
      <c r="M3057" s="820"/>
      <c r="N3057" s="820"/>
      <c r="O3057" s="820"/>
      <c r="P3057" s="820"/>
      <c r="Q3057" s="820"/>
      <c r="R3057" s="820"/>
      <c r="S3057" s="820"/>
      <c r="T3057" s="820"/>
      <c r="U3057" s="820"/>
      <c r="V3057" s="820"/>
      <c r="W3057" s="820"/>
      <c r="X3057" s="820"/>
      <c r="Y3057" s="820"/>
      <c r="Z3057" s="820"/>
    </row>
    <row r="3058" spans="7:26">
      <c r="G3058" s="826"/>
      <c r="H3058" s="820"/>
      <c r="J3058" s="820"/>
      <c r="K3058" s="820"/>
      <c r="L3058" s="820"/>
      <c r="M3058" s="820"/>
      <c r="N3058" s="820"/>
      <c r="O3058" s="820"/>
      <c r="P3058" s="820"/>
      <c r="Q3058" s="820"/>
      <c r="R3058" s="820"/>
      <c r="S3058" s="820"/>
      <c r="T3058" s="820"/>
      <c r="U3058" s="820"/>
      <c r="V3058" s="820"/>
      <c r="W3058" s="820"/>
      <c r="X3058" s="820"/>
      <c r="Y3058" s="820"/>
      <c r="Z3058" s="820"/>
    </row>
    <row r="3059" spans="7:26">
      <c r="G3059" s="826"/>
      <c r="H3059" s="820"/>
      <c r="J3059" s="820"/>
      <c r="K3059" s="820"/>
      <c r="L3059" s="820"/>
      <c r="M3059" s="820"/>
      <c r="N3059" s="820"/>
      <c r="O3059" s="820"/>
      <c r="P3059" s="820"/>
      <c r="Q3059" s="820"/>
      <c r="R3059" s="820"/>
      <c r="S3059" s="820"/>
      <c r="T3059" s="820"/>
      <c r="U3059" s="820"/>
      <c r="V3059" s="820"/>
      <c r="W3059" s="820"/>
      <c r="X3059" s="820"/>
      <c r="Y3059" s="820"/>
      <c r="Z3059" s="820"/>
    </row>
    <row r="3060" spans="7:26">
      <c r="G3060" s="826"/>
      <c r="H3060" s="820"/>
      <c r="J3060" s="820"/>
      <c r="K3060" s="820"/>
      <c r="L3060" s="820"/>
      <c r="M3060" s="820"/>
      <c r="N3060" s="820"/>
      <c r="O3060" s="820"/>
      <c r="P3060" s="820"/>
      <c r="Q3060" s="820"/>
      <c r="R3060" s="820"/>
      <c r="S3060" s="820"/>
      <c r="T3060" s="820"/>
      <c r="U3060" s="820"/>
      <c r="V3060" s="820"/>
      <c r="W3060" s="820"/>
      <c r="X3060" s="820"/>
      <c r="Y3060" s="820"/>
      <c r="Z3060" s="820"/>
    </row>
    <row r="3061" spans="7:26">
      <c r="G3061" s="826"/>
      <c r="H3061" s="820"/>
      <c r="J3061" s="820"/>
      <c r="K3061" s="820"/>
      <c r="L3061" s="820"/>
      <c r="M3061" s="820"/>
      <c r="N3061" s="820"/>
      <c r="O3061" s="820"/>
      <c r="P3061" s="820"/>
      <c r="Q3061" s="820"/>
      <c r="R3061" s="820"/>
      <c r="S3061" s="820"/>
      <c r="T3061" s="820"/>
      <c r="U3061" s="820"/>
      <c r="V3061" s="820"/>
      <c r="W3061" s="820"/>
      <c r="X3061" s="820"/>
      <c r="Y3061" s="820"/>
      <c r="Z3061" s="820"/>
    </row>
    <row r="3062" spans="7:26">
      <c r="G3062" s="826"/>
      <c r="H3062" s="820"/>
      <c r="J3062" s="820"/>
      <c r="K3062" s="820"/>
      <c r="L3062" s="820"/>
      <c r="M3062" s="820"/>
      <c r="N3062" s="820"/>
      <c r="O3062" s="820"/>
      <c r="P3062" s="820"/>
      <c r="Q3062" s="820"/>
      <c r="R3062" s="820"/>
      <c r="S3062" s="820"/>
      <c r="T3062" s="820"/>
      <c r="U3062" s="820"/>
      <c r="V3062" s="820"/>
      <c r="W3062" s="820"/>
      <c r="X3062" s="820"/>
      <c r="Y3062" s="820"/>
      <c r="Z3062" s="820"/>
    </row>
    <row r="3063" spans="7:26">
      <c r="G3063" s="826"/>
      <c r="H3063" s="820"/>
      <c r="J3063" s="820"/>
      <c r="K3063" s="820"/>
      <c r="L3063" s="820"/>
      <c r="M3063" s="820"/>
      <c r="N3063" s="820"/>
      <c r="O3063" s="820"/>
      <c r="P3063" s="820"/>
      <c r="Q3063" s="820"/>
      <c r="R3063" s="820"/>
      <c r="S3063" s="820"/>
      <c r="T3063" s="820"/>
      <c r="U3063" s="820"/>
      <c r="V3063" s="820"/>
      <c r="W3063" s="820"/>
      <c r="X3063" s="820"/>
      <c r="Y3063" s="820"/>
      <c r="Z3063" s="820"/>
    </row>
    <row r="3064" spans="7:26">
      <c r="G3064" s="826"/>
      <c r="H3064" s="820"/>
      <c r="J3064" s="820"/>
      <c r="K3064" s="820"/>
      <c r="L3064" s="820"/>
      <c r="M3064" s="820"/>
      <c r="N3064" s="820"/>
      <c r="O3064" s="820"/>
      <c r="P3064" s="820"/>
      <c r="Q3064" s="820"/>
      <c r="R3064" s="820"/>
      <c r="S3064" s="820"/>
      <c r="T3064" s="820"/>
      <c r="U3064" s="820"/>
      <c r="V3064" s="820"/>
      <c r="W3064" s="820"/>
      <c r="X3064" s="820"/>
      <c r="Y3064" s="820"/>
      <c r="Z3064" s="820"/>
    </row>
    <row r="3065" spans="7:26">
      <c r="G3065" s="826"/>
      <c r="H3065" s="820"/>
      <c r="J3065" s="820"/>
      <c r="K3065" s="820"/>
      <c r="L3065" s="820"/>
      <c r="M3065" s="820"/>
      <c r="N3065" s="820"/>
      <c r="O3065" s="820"/>
      <c r="P3065" s="820"/>
      <c r="Q3065" s="820"/>
      <c r="R3065" s="820"/>
      <c r="S3065" s="820"/>
      <c r="T3065" s="820"/>
      <c r="U3065" s="820"/>
      <c r="V3065" s="820"/>
      <c r="W3065" s="820"/>
      <c r="X3065" s="820"/>
      <c r="Y3065" s="820"/>
      <c r="Z3065" s="820"/>
    </row>
    <row r="3066" spans="7:26">
      <c r="G3066" s="826"/>
      <c r="H3066" s="820"/>
      <c r="J3066" s="820"/>
      <c r="K3066" s="820"/>
      <c r="L3066" s="820"/>
      <c r="M3066" s="820"/>
      <c r="N3066" s="820"/>
      <c r="O3066" s="820"/>
      <c r="P3066" s="820"/>
      <c r="Q3066" s="820"/>
      <c r="R3066" s="820"/>
      <c r="S3066" s="820"/>
      <c r="T3066" s="820"/>
      <c r="U3066" s="820"/>
      <c r="V3066" s="820"/>
      <c r="W3066" s="820"/>
      <c r="X3066" s="820"/>
      <c r="Y3066" s="820"/>
      <c r="Z3066" s="820"/>
    </row>
    <row r="3067" spans="7:26">
      <c r="G3067" s="826"/>
      <c r="H3067" s="820"/>
      <c r="J3067" s="820"/>
      <c r="K3067" s="820"/>
      <c r="L3067" s="820"/>
      <c r="M3067" s="820"/>
      <c r="N3067" s="820"/>
      <c r="O3067" s="820"/>
      <c r="P3067" s="820"/>
      <c r="Q3067" s="820"/>
      <c r="R3067" s="820"/>
      <c r="S3067" s="820"/>
      <c r="T3067" s="820"/>
      <c r="U3067" s="820"/>
      <c r="V3067" s="820"/>
      <c r="W3067" s="820"/>
      <c r="X3067" s="820"/>
      <c r="Y3067" s="820"/>
      <c r="Z3067" s="820"/>
    </row>
    <row r="3068" spans="7:26">
      <c r="G3068" s="826"/>
      <c r="H3068" s="820"/>
      <c r="J3068" s="820"/>
      <c r="K3068" s="820"/>
      <c r="L3068" s="820"/>
      <c r="M3068" s="820"/>
      <c r="N3068" s="820"/>
      <c r="O3068" s="820"/>
      <c r="P3068" s="820"/>
      <c r="Q3068" s="820"/>
      <c r="R3068" s="820"/>
      <c r="S3068" s="820"/>
      <c r="T3068" s="820"/>
      <c r="U3068" s="820"/>
      <c r="V3068" s="820"/>
      <c r="W3068" s="820"/>
      <c r="X3068" s="820"/>
      <c r="Y3068" s="820"/>
      <c r="Z3068" s="820"/>
    </row>
    <row r="3069" spans="7:26">
      <c r="G3069" s="826"/>
      <c r="H3069" s="820"/>
      <c r="J3069" s="820"/>
      <c r="K3069" s="820"/>
      <c r="L3069" s="820"/>
      <c r="M3069" s="820"/>
      <c r="N3069" s="820"/>
      <c r="O3069" s="820"/>
      <c r="P3069" s="820"/>
      <c r="Q3069" s="820"/>
      <c r="R3069" s="820"/>
      <c r="S3069" s="820"/>
      <c r="T3069" s="820"/>
      <c r="U3069" s="820"/>
      <c r="V3069" s="820"/>
      <c r="W3069" s="820"/>
      <c r="X3069" s="820"/>
      <c r="Y3069" s="820"/>
      <c r="Z3069" s="820"/>
    </row>
    <row r="3070" spans="7:26">
      <c r="G3070" s="826"/>
      <c r="H3070" s="820"/>
      <c r="J3070" s="820"/>
      <c r="K3070" s="820"/>
      <c r="L3070" s="820"/>
      <c r="M3070" s="820"/>
      <c r="N3070" s="820"/>
      <c r="O3070" s="820"/>
      <c r="P3070" s="820"/>
      <c r="Q3070" s="820"/>
      <c r="R3070" s="820"/>
      <c r="S3070" s="820"/>
      <c r="T3070" s="820"/>
      <c r="U3070" s="820"/>
      <c r="V3070" s="820"/>
      <c r="W3070" s="820"/>
      <c r="X3070" s="820"/>
      <c r="Y3070" s="820"/>
      <c r="Z3070" s="820"/>
    </row>
    <row r="3071" spans="7:26">
      <c r="G3071" s="826"/>
      <c r="H3071" s="820"/>
      <c r="J3071" s="820"/>
      <c r="K3071" s="820"/>
      <c r="L3071" s="820"/>
      <c r="M3071" s="820"/>
      <c r="N3071" s="820"/>
      <c r="O3071" s="820"/>
      <c r="P3071" s="820"/>
      <c r="Q3071" s="820"/>
      <c r="R3071" s="820"/>
      <c r="S3071" s="820"/>
      <c r="T3071" s="820"/>
      <c r="U3071" s="820"/>
      <c r="V3071" s="820"/>
      <c r="W3071" s="820"/>
      <c r="X3071" s="820"/>
      <c r="Y3071" s="820"/>
      <c r="Z3071" s="820"/>
    </row>
    <row r="3072" spans="7:26">
      <c r="G3072" s="826"/>
      <c r="H3072" s="820"/>
      <c r="J3072" s="820"/>
      <c r="K3072" s="820"/>
      <c r="L3072" s="820"/>
      <c r="M3072" s="820"/>
      <c r="N3072" s="820"/>
      <c r="O3072" s="820"/>
      <c r="P3072" s="820"/>
      <c r="Q3072" s="820"/>
      <c r="R3072" s="820"/>
      <c r="S3072" s="820"/>
      <c r="T3072" s="820"/>
      <c r="U3072" s="820"/>
      <c r="V3072" s="820"/>
      <c r="W3072" s="820"/>
      <c r="X3072" s="820"/>
      <c r="Y3072" s="820"/>
      <c r="Z3072" s="820"/>
    </row>
    <row r="3073" spans="7:26">
      <c r="G3073" s="826"/>
      <c r="H3073" s="820"/>
      <c r="J3073" s="820"/>
      <c r="K3073" s="820"/>
      <c r="L3073" s="820"/>
      <c r="M3073" s="820"/>
      <c r="N3073" s="820"/>
      <c r="O3073" s="820"/>
      <c r="P3073" s="820"/>
      <c r="Q3073" s="820"/>
      <c r="R3073" s="820"/>
      <c r="S3073" s="820"/>
      <c r="T3073" s="820"/>
      <c r="U3073" s="820"/>
      <c r="V3073" s="820"/>
      <c r="W3073" s="820"/>
      <c r="X3073" s="820"/>
      <c r="Y3073" s="820"/>
      <c r="Z3073" s="820"/>
    </row>
    <row r="3074" spans="7:26">
      <c r="G3074" s="826"/>
      <c r="H3074" s="820"/>
      <c r="J3074" s="820"/>
      <c r="K3074" s="820"/>
      <c r="L3074" s="820"/>
      <c r="M3074" s="820"/>
      <c r="N3074" s="820"/>
      <c r="O3074" s="820"/>
      <c r="P3074" s="820"/>
      <c r="Q3074" s="820"/>
      <c r="R3074" s="820"/>
      <c r="S3074" s="820"/>
      <c r="T3074" s="820"/>
      <c r="U3074" s="820"/>
      <c r="V3074" s="820"/>
      <c r="W3074" s="820"/>
      <c r="X3074" s="820"/>
      <c r="Y3074" s="820"/>
      <c r="Z3074" s="820"/>
    </row>
    <row r="3075" spans="7:26">
      <c r="G3075" s="826"/>
      <c r="H3075" s="820"/>
      <c r="J3075" s="820"/>
      <c r="K3075" s="820"/>
      <c r="L3075" s="820"/>
      <c r="M3075" s="820"/>
      <c r="N3075" s="820"/>
      <c r="O3075" s="820"/>
      <c r="P3075" s="820"/>
      <c r="Q3075" s="820"/>
      <c r="R3075" s="820"/>
      <c r="S3075" s="820"/>
      <c r="T3075" s="820"/>
      <c r="U3075" s="820"/>
      <c r="V3075" s="820"/>
      <c r="W3075" s="820"/>
      <c r="X3075" s="820"/>
      <c r="Y3075" s="820"/>
      <c r="Z3075" s="820"/>
    </row>
    <row r="3076" spans="7:26">
      <c r="G3076" s="826"/>
      <c r="H3076" s="820"/>
      <c r="J3076" s="820"/>
      <c r="K3076" s="820"/>
      <c r="L3076" s="820"/>
      <c r="M3076" s="820"/>
      <c r="N3076" s="820"/>
      <c r="O3076" s="820"/>
      <c r="P3076" s="820"/>
      <c r="Q3076" s="820"/>
      <c r="R3076" s="820"/>
      <c r="S3076" s="820"/>
      <c r="T3076" s="820"/>
      <c r="U3076" s="820"/>
      <c r="V3076" s="820"/>
      <c r="W3076" s="820"/>
      <c r="X3076" s="820"/>
      <c r="Y3076" s="820"/>
      <c r="Z3076" s="820"/>
    </row>
    <row r="3077" spans="7:26">
      <c r="G3077" s="826"/>
      <c r="H3077" s="820"/>
      <c r="J3077" s="820"/>
      <c r="K3077" s="820"/>
      <c r="L3077" s="820"/>
      <c r="M3077" s="820"/>
      <c r="N3077" s="820"/>
      <c r="O3077" s="820"/>
      <c r="P3077" s="820"/>
      <c r="Q3077" s="820"/>
      <c r="R3077" s="820"/>
      <c r="S3077" s="820"/>
      <c r="T3077" s="820"/>
      <c r="U3077" s="820"/>
      <c r="V3077" s="820"/>
      <c r="W3077" s="820"/>
      <c r="X3077" s="820"/>
      <c r="Y3077" s="820"/>
      <c r="Z3077" s="820"/>
    </row>
    <row r="3078" spans="7:26">
      <c r="G3078" s="826"/>
      <c r="H3078" s="820"/>
      <c r="J3078" s="820"/>
      <c r="K3078" s="820"/>
      <c r="L3078" s="820"/>
      <c r="M3078" s="820"/>
      <c r="N3078" s="820"/>
      <c r="O3078" s="820"/>
      <c r="P3078" s="820"/>
      <c r="Q3078" s="820"/>
      <c r="R3078" s="820"/>
      <c r="S3078" s="820"/>
      <c r="T3078" s="820"/>
      <c r="U3078" s="820"/>
      <c r="V3078" s="820"/>
      <c r="W3078" s="820"/>
      <c r="X3078" s="820"/>
      <c r="Y3078" s="820"/>
      <c r="Z3078" s="820"/>
    </row>
    <row r="3079" spans="7:26">
      <c r="G3079" s="826"/>
      <c r="H3079" s="820"/>
      <c r="J3079" s="820"/>
      <c r="K3079" s="820"/>
      <c r="L3079" s="820"/>
      <c r="M3079" s="820"/>
      <c r="N3079" s="820"/>
      <c r="O3079" s="820"/>
      <c r="P3079" s="820"/>
      <c r="Q3079" s="820"/>
      <c r="R3079" s="820"/>
      <c r="S3079" s="820"/>
      <c r="T3079" s="820"/>
      <c r="U3079" s="820"/>
      <c r="V3079" s="820"/>
      <c r="W3079" s="820"/>
      <c r="X3079" s="820"/>
      <c r="Y3079" s="820"/>
      <c r="Z3079" s="820"/>
    </row>
    <row r="3080" spans="7:26">
      <c r="G3080" s="826"/>
      <c r="H3080" s="820"/>
      <c r="J3080" s="820"/>
      <c r="K3080" s="820"/>
      <c r="L3080" s="820"/>
      <c r="M3080" s="820"/>
      <c r="N3080" s="820"/>
      <c r="O3080" s="820"/>
      <c r="P3080" s="820"/>
      <c r="Q3080" s="820"/>
      <c r="R3080" s="820"/>
      <c r="S3080" s="820"/>
      <c r="T3080" s="820"/>
      <c r="U3080" s="820"/>
      <c r="V3080" s="820"/>
      <c r="W3080" s="820"/>
      <c r="X3080" s="820"/>
      <c r="Y3080" s="820"/>
      <c r="Z3080" s="820"/>
    </row>
    <row r="3081" spans="7:26">
      <c r="G3081" s="826"/>
      <c r="H3081" s="820"/>
      <c r="J3081" s="820"/>
      <c r="K3081" s="820"/>
      <c r="L3081" s="820"/>
      <c r="M3081" s="820"/>
      <c r="N3081" s="820"/>
      <c r="O3081" s="820"/>
      <c r="P3081" s="820"/>
      <c r="Q3081" s="820"/>
      <c r="R3081" s="820"/>
      <c r="S3081" s="820"/>
      <c r="T3081" s="820"/>
      <c r="U3081" s="820"/>
      <c r="V3081" s="820"/>
      <c r="W3081" s="820"/>
      <c r="X3081" s="820"/>
      <c r="Y3081" s="820"/>
      <c r="Z3081" s="820"/>
    </row>
    <row r="3082" spans="7:26">
      <c r="G3082" s="826"/>
      <c r="H3082" s="820"/>
      <c r="J3082" s="820"/>
      <c r="K3082" s="820"/>
      <c r="L3082" s="820"/>
      <c r="M3082" s="820"/>
      <c r="N3082" s="820"/>
      <c r="O3082" s="820"/>
      <c r="P3082" s="820"/>
      <c r="Q3082" s="820"/>
      <c r="R3082" s="820"/>
      <c r="S3082" s="820"/>
      <c r="T3082" s="820"/>
      <c r="U3082" s="820"/>
      <c r="V3082" s="820"/>
      <c r="W3082" s="820"/>
      <c r="X3082" s="820"/>
      <c r="Y3082" s="820"/>
      <c r="Z3082" s="820"/>
    </row>
    <row r="3083" spans="7:26">
      <c r="G3083" s="826"/>
      <c r="H3083" s="820"/>
      <c r="J3083" s="820"/>
      <c r="K3083" s="820"/>
      <c r="L3083" s="820"/>
      <c r="M3083" s="820"/>
      <c r="N3083" s="820"/>
      <c r="O3083" s="820"/>
      <c r="P3083" s="820"/>
      <c r="Q3083" s="820"/>
      <c r="R3083" s="820"/>
      <c r="S3083" s="820"/>
      <c r="T3083" s="820"/>
      <c r="U3083" s="820"/>
      <c r="V3083" s="820"/>
      <c r="W3083" s="820"/>
      <c r="X3083" s="820"/>
      <c r="Y3083" s="820"/>
      <c r="Z3083" s="820"/>
    </row>
    <row r="3084" spans="7:26">
      <c r="G3084" s="826"/>
      <c r="H3084" s="820"/>
      <c r="J3084" s="820"/>
      <c r="K3084" s="820"/>
      <c r="L3084" s="820"/>
      <c r="M3084" s="820"/>
      <c r="N3084" s="820"/>
      <c r="O3084" s="820"/>
      <c r="P3084" s="820"/>
      <c r="Q3084" s="820"/>
      <c r="R3084" s="820"/>
      <c r="S3084" s="820"/>
      <c r="T3084" s="820"/>
      <c r="U3084" s="820"/>
      <c r="V3084" s="820"/>
      <c r="W3084" s="820"/>
      <c r="X3084" s="820"/>
      <c r="Y3084" s="820"/>
      <c r="Z3084" s="820"/>
    </row>
    <row r="3085" spans="7:26">
      <c r="G3085" s="826"/>
      <c r="H3085" s="820"/>
      <c r="J3085" s="820"/>
      <c r="K3085" s="820"/>
      <c r="L3085" s="820"/>
      <c r="M3085" s="820"/>
      <c r="N3085" s="820"/>
      <c r="O3085" s="820"/>
      <c r="P3085" s="820"/>
      <c r="Q3085" s="820"/>
      <c r="R3085" s="820"/>
      <c r="S3085" s="820"/>
      <c r="T3085" s="820"/>
      <c r="U3085" s="820"/>
      <c r="V3085" s="820"/>
      <c r="W3085" s="820"/>
      <c r="X3085" s="820"/>
      <c r="Y3085" s="820"/>
      <c r="Z3085" s="820"/>
    </row>
    <row r="3086" spans="7:26">
      <c r="G3086" s="826"/>
      <c r="H3086" s="820"/>
      <c r="J3086" s="820"/>
      <c r="K3086" s="820"/>
      <c r="L3086" s="820"/>
      <c r="M3086" s="820"/>
      <c r="N3086" s="820"/>
      <c r="O3086" s="820"/>
      <c r="P3086" s="820"/>
      <c r="Q3086" s="820"/>
      <c r="R3086" s="820"/>
      <c r="S3086" s="820"/>
      <c r="T3086" s="820"/>
      <c r="U3086" s="820"/>
      <c r="V3086" s="820"/>
      <c r="W3086" s="820"/>
      <c r="X3086" s="820"/>
      <c r="Y3086" s="820"/>
      <c r="Z3086" s="820"/>
    </row>
    <row r="3087" spans="7:26">
      <c r="G3087" s="826"/>
      <c r="H3087" s="820"/>
      <c r="J3087" s="820"/>
      <c r="K3087" s="820"/>
      <c r="L3087" s="820"/>
      <c r="M3087" s="820"/>
      <c r="N3087" s="820"/>
      <c r="O3087" s="820"/>
      <c r="P3087" s="820"/>
      <c r="Q3087" s="820"/>
      <c r="R3087" s="820"/>
      <c r="S3087" s="820"/>
      <c r="T3087" s="820"/>
      <c r="U3087" s="820"/>
      <c r="V3087" s="820"/>
      <c r="W3087" s="820"/>
      <c r="X3087" s="820"/>
      <c r="Y3087" s="820"/>
      <c r="Z3087" s="820"/>
    </row>
    <row r="3088" spans="7:26">
      <c r="G3088" s="826"/>
      <c r="H3088" s="820"/>
      <c r="J3088" s="820"/>
      <c r="K3088" s="820"/>
      <c r="L3088" s="820"/>
      <c r="M3088" s="820"/>
      <c r="N3088" s="820"/>
      <c r="O3088" s="820"/>
      <c r="P3088" s="820"/>
      <c r="Q3088" s="820"/>
      <c r="R3088" s="820"/>
      <c r="S3088" s="820"/>
      <c r="T3088" s="820"/>
      <c r="U3088" s="820"/>
      <c r="V3088" s="820"/>
      <c r="W3088" s="820"/>
      <c r="X3088" s="820"/>
      <c r="Y3088" s="820"/>
      <c r="Z3088" s="820"/>
    </row>
    <row r="3089" spans="7:26">
      <c r="G3089" s="826"/>
      <c r="H3089" s="820"/>
      <c r="J3089" s="820"/>
      <c r="K3089" s="820"/>
      <c r="L3089" s="820"/>
      <c r="M3089" s="820"/>
      <c r="N3089" s="820"/>
      <c r="O3089" s="820"/>
      <c r="P3089" s="820"/>
      <c r="Q3089" s="820"/>
      <c r="R3089" s="820"/>
      <c r="S3089" s="820"/>
      <c r="T3089" s="820"/>
      <c r="U3089" s="820"/>
      <c r="V3089" s="820"/>
      <c r="W3089" s="820"/>
      <c r="X3089" s="820"/>
      <c r="Y3089" s="820"/>
      <c r="Z3089" s="820"/>
    </row>
    <row r="3090" spans="7:26">
      <c r="G3090" s="826"/>
      <c r="H3090" s="820"/>
      <c r="J3090" s="820"/>
      <c r="K3090" s="820"/>
      <c r="L3090" s="820"/>
      <c r="M3090" s="820"/>
      <c r="N3090" s="820"/>
      <c r="O3090" s="820"/>
      <c r="P3090" s="820"/>
      <c r="Q3090" s="820"/>
      <c r="R3090" s="820"/>
      <c r="S3090" s="820"/>
      <c r="T3090" s="820"/>
      <c r="U3090" s="820"/>
      <c r="V3090" s="820"/>
      <c r="W3090" s="820"/>
      <c r="X3090" s="820"/>
      <c r="Y3090" s="820"/>
      <c r="Z3090" s="820"/>
    </row>
    <row r="3091" spans="7:26">
      <c r="G3091" s="826"/>
      <c r="H3091" s="820"/>
      <c r="J3091" s="820"/>
      <c r="K3091" s="820"/>
      <c r="L3091" s="820"/>
      <c r="M3091" s="820"/>
      <c r="N3091" s="820"/>
      <c r="O3091" s="820"/>
      <c r="P3091" s="820"/>
      <c r="Q3091" s="820"/>
      <c r="R3091" s="820"/>
      <c r="S3091" s="820"/>
      <c r="T3091" s="820"/>
      <c r="U3091" s="820"/>
      <c r="V3091" s="820"/>
      <c r="W3091" s="820"/>
      <c r="X3091" s="820"/>
      <c r="Y3091" s="820"/>
      <c r="Z3091" s="820"/>
    </row>
    <row r="3092" spans="7:26">
      <c r="G3092" s="826"/>
      <c r="H3092" s="820"/>
      <c r="J3092" s="820"/>
      <c r="K3092" s="820"/>
      <c r="L3092" s="820"/>
      <c r="M3092" s="820"/>
      <c r="N3092" s="820"/>
      <c r="O3092" s="820"/>
      <c r="P3092" s="820"/>
      <c r="Q3092" s="820"/>
      <c r="R3092" s="820"/>
      <c r="S3092" s="820"/>
      <c r="T3092" s="820"/>
      <c r="U3092" s="820"/>
      <c r="V3092" s="820"/>
      <c r="W3092" s="820"/>
      <c r="X3092" s="820"/>
      <c r="Y3092" s="820"/>
      <c r="Z3092" s="820"/>
    </row>
    <row r="3093" spans="7:26">
      <c r="G3093" s="826"/>
      <c r="H3093" s="820"/>
      <c r="J3093" s="820"/>
      <c r="K3093" s="820"/>
      <c r="L3093" s="820"/>
      <c r="M3093" s="820"/>
      <c r="N3093" s="820"/>
      <c r="O3093" s="820"/>
      <c r="P3093" s="820"/>
      <c r="Q3093" s="820"/>
      <c r="R3093" s="820"/>
      <c r="S3093" s="820"/>
      <c r="T3093" s="820"/>
      <c r="U3093" s="820"/>
      <c r="V3093" s="820"/>
      <c r="W3093" s="820"/>
      <c r="X3093" s="820"/>
      <c r="Y3093" s="820"/>
      <c r="Z3093" s="820"/>
    </row>
    <row r="3094" spans="7:26">
      <c r="G3094" s="826"/>
      <c r="H3094" s="820"/>
      <c r="J3094" s="820"/>
      <c r="K3094" s="820"/>
      <c r="L3094" s="820"/>
      <c r="M3094" s="820"/>
      <c r="N3094" s="820"/>
      <c r="O3094" s="820"/>
      <c r="P3094" s="820"/>
      <c r="Q3094" s="820"/>
      <c r="R3094" s="820"/>
      <c r="S3094" s="820"/>
      <c r="T3094" s="820"/>
      <c r="U3094" s="820"/>
      <c r="V3094" s="820"/>
      <c r="W3094" s="820"/>
      <c r="X3094" s="820"/>
      <c r="Y3094" s="820"/>
      <c r="Z3094" s="820"/>
    </row>
    <row r="3095" spans="7:26">
      <c r="G3095" s="826"/>
      <c r="H3095" s="820"/>
      <c r="J3095" s="820"/>
      <c r="K3095" s="820"/>
      <c r="L3095" s="820"/>
      <c r="M3095" s="820"/>
      <c r="N3095" s="820"/>
      <c r="O3095" s="820"/>
      <c r="P3095" s="820"/>
      <c r="Q3095" s="820"/>
      <c r="R3095" s="820"/>
      <c r="S3095" s="820"/>
      <c r="T3095" s="820"/>
      <c r="U3095" s="820"/>
      <c r="V3095" s="820"/>
      <c r="W3095" s="820"/>
      <c r="X3095" s="820"/>
      <c r="Y3095" s="820"/>
      <c r="Z3095" s="820"/>
    </row>
    <row r="3096" spans="7:26">
      <c r="G3096" s="826"/>
      <c r="H3096" s="820"/>
      <c r="J3096" s="820"/>
      <c r="K3096" s="820"/>
      <c r="L3096" s="820"/>
      <c r="M3096" s="820"/>
      <c r="N3096" s="820"/>
      <c r="O3096" s="820"/>
      <c r="P3096" s="820"/>
      <c r="Q3096" s="820"/>
      <c r="R3096" s="820"/>
      <c r="S3096" s="820"/>
      <c r="T3096" s="820"/>
      <c r="U3096" s="820"/>
      <c r="V3096" s="820"/>
      <c r="W3096" s="820"/>
      <c r="X3096" s="820"/>
      <c r="Y3096" s="820"/>
      <c r="Z3096" s="820"/>
    </row>
    <row r="3097" spans="7:26">
      <c r="G3097" s="826"/>
      <c r="H3097" s="820"/>
      <c r="J3097" s="820"/>
      <c r="K3097" s="820"/>
      <c r="L3097" s="820"/>
      <c r="M3097" s="820"/>
      <c r="N3097" s="820"/>
      <c r="O3097" s="820"/>
      <c r="P3097" s="820"/>
      <c r="Q3097" s="820"/>
      <c r="R3097" s="820"/>
      <c r="S3097" s="820"/>
      <c r="T3097" s="820"/>
      <c r="U3097" s="820"/>
      <c r="V3097" s="820"/>
      <c r="W3097" s="820"/>
      <c r="X3097" s="820"/>
      <c r="Y3097" s="820"/>
      <c r="Z3097" s="820"/>
    </row>
    <row r="3098" spans="7:26">
      <c r="G3098" s="826"/>
      <c r="H3098" s="820"/>
      <c r="J3098" s="820"/>
      <c r="K3098" s="820"/>
      <c r="L3098" s="820"/>
      <c r="M3098" s="820"/>
      <c r="N3098" s="820"/>
      <c r="O3098" s="820"/>
      <c r="P3098" s="820"/>
      <c r="Q3098" s="820"/>
      <c r="R3098" s="820"/>
      <c r="S3098" s="820"/>
      <c r="T3098" s="820"/>
      <c r="U3098" s="820"/>
      <c r="V3098" s="820"/>
      <c r="W3098" s="820"/>
      <c r="X3098" s="820"/>
      <c r="Y3098" s="820"/>
      <c r="Z3098" s="820"/>
    </row>
    <row r="3099" spans="7:26">
      <c r="G3099" s="826"/>
      <c r="H3099" s="820"/>
      <c r="J3099" s="820"/>
      <c r="K3099" s="820"/>
      <c r="L3099" s="820"/>
      <c r="M3099" s="820"/>
      <c r="N3099" s="820"/>
      <c r="O3099" s="820"/>
      <c r="P3099" s="820"/>
      <c r="Q3099" s="820"/>
      <c r="R3099" s="820"/>
      <c r="S3099" s="820"/>
      <c r="T3099" s="820"/>
      <c r="U3099" s="820"/>
      <c r="V3099" s="820"/>
      <c r="W3099" s="820"/>
      <c r="X3099" s="820"/>
      <c r="Y3099" s="820"/>
      <c r="Z3099" s="820"/>
    </row>
    <row r="3100" spans="7:26">
      <c r="G3100" s="826"/>
      <c r="H3100" s="820"/>
      <c r="J3100" s="820"/>
      <c r="K3100" s="820"/>
      <c r="L3100" s="820"/>
      <c r="M3100" s="820"/>
      <c r="N3100" s="820"/>
      <c r="O3100" s="820"/>
      <c r="P3100" s="820"/>
      <c r="Q3100" s="820"/>
      <c r="R3100" s="820"/>
      <c r="S3100" s="820"/>
      <c r="T3100" s="820"/>
      <c r="U3100" s="820"/>
      <c r="V3100" s="820"/>
      <c r="W3100" s="820"/>
      <c r="X3100" s="820"/>
      <c r="Y3100" s="820"/>
      <c r="Z3100" s="820"/>
    </row>
    <row r="3101" spans="7:26">
      <c r="G3101" s="826"/>
      <c r="H3101" s="820"/>
      <c r="J3101" s="820"/>
      <c r="K3101" s="820"/>
      <c r="L3101" s="820"/>
      <c r="M3101" s="820"/>
      <c r="N3101" s="820"/>
      <c r="O3101" s="820"/>
      <c r="P3101" s="820"/>
      <c r="Q3101" s="820"/>
      <c r="R3101" s="820"/>
      <c r="S3101" s="820"/>
      <c r="T3101" s="820"/>
      <c r="U3101" s="820"/>
      <c r="V3101" s="820"/>
      <c r="W3101" s="820"/>
      <c r="X3101" s="820"/>
      <c r="Y3101" s="820"/>
      <c r="Z3101" s="820"/>
    </row>
    <row r="3102" spans="7:26">
      <c r="G3102" s="826"/>
      <c r="H3102" s="820"/>
      <c r="J3102" s="820"/>
      <c r="K3102" s="820"/>
      <c r="L3102" s="820"/>
      <c r="M3102" s="820"/>
      <c r="N3102" s="820"/>
      <c r="O3102" s="820"/>
      <c r="P3102" s="820"/>
      <c r="Q3102" s="820"/>
      <c r="R3102" s="820"/>
      <c r="S3102" s="820"/>
      <c r="T3102" s="820"/>
      <c r="U3102" s="820"/>
      <c r="V3102" s="820"/>
      <c r="W3102" s="820"/>
      <c r="X3102" s="820"/>
      <c r="Y3102" s="820"/>
      <c r="Z3102" s="820"/>
    </row>
    <row r="3103" spans="7:26">
      <c r="G3103" s="826"/>
      <c r="H3103" s="820"/>
      <c r="J3103" s="820"/>
      <c r="K3103" s="820"/>
      <c r="L3103" s="820"/>
      <c r="M3103" s="820"/>
      <c r="N3103" s="820"/>
      <c r="O3103" s="820"/>
      <c r="P3103" s="820"/>
      <c r="Q3103" s="820"/>
      <c r="R3103" s="820"/>
      <c r="S3103" s="820"/>
      <c r="T3103" s="820"/>
      <c r="U3103" s="820"/>
      <c r="V3103" s="820"/>
      <c r="W3103" s="820"/>
      <c r="X3103" s="820"/>
      <c r="Y3103" s="820"/>
      <c r="Z3103" s="820"/>
    </row>
    <row r="3104" spans="7:26">
      <c r="G3104" s="826"/>
      <c r="H3104" s="820"/>
      <c r="J3104" s="820"/>
      <c r="K3104" s="820"/>
      <c r="L3104" s="820"/>
      <c r="M3104" s="820"/>
      <c r="N3104" s="820"/>
      <c r="O3104" s="820"/>
      <c r="P3104" s="820"/>
      <c r="Q3104" s="820"/>
      <c r="R3104" s="820"/>
      <c r="S3104" s="820"/>
      <c r="T3104" s="820"/>
      <c r="U3104" s="820"/>
      <c r="V3104" s="820"/>
      <c r="W3104" s="820"/>
      <c r="X3104" s="820"/>
      <c r="Y3104" s="820"/>
      <c r="Z3104" s="820"/>
    </row>
    <row r="3105" spans="7:26">
      <c r="G3105" s="826"/>
      <c r="H3105" s="820"/>
      <c r="J3105" s="820"/>
      <c r="K3105" s="820"/>
      <c r="L3105" s="820"/>
      <c r="M3105" s="820"/>
      <c r="N3105" s="820"/>
      <c r="O3105" s="820"/>
      <c r="P3105" s="820"/>
      <c r="Q3105" s="820"/>
      <c r="R3105" s="820"/>
      <c r="S3105" s="820"/>
      <c r="T3105" s="820"/>
      <c r="U3105" s="820"/>
      <c r="V3105" s="820"/>
      <c r="W3105" s="820"/>
      <c r="X3105" s="820"/>
      <c r="Y3105" s="820"/>
      <c r="Z3105" s="820"/>
    </row>
    <row r="3106" spans="7:26">
      <c r="G3106" s="826"/>
      <c r="H3106" s="820"/>
      <c r="J3106" s="820"/>
      <c r="K3106" s="820"/>
      <c r="L3106" s="820"/>
      <c r="M3106" s="820"/>
      <c r="N3106" s="820"/>
      <c r="O3106" s="820"/>
      <c r="P3106" s="820"/>
      <c r="Q3106" s="820"/>
      <c r="R3106" s="820"/>
      <c r="S3106" s="820"/>
      <c r="T3106" s="820"/>
      <c r="U3106" s="820"/>
      <c r="V3106" s="820"/>
      <c r="W3106" s="820"/>
      <c r="X3106" s="820"/>
      <c r="Y3106" s="820"/>
      <c r="Z3106" s="820"/>
    </row>
    <row r="3107" spans="7:26">
      <c r="G3107" s="826"/>
      <c r="H3107" s="820"/>
      <c r="J3107" s="820"/>
      <c r="K3107" s="820"/>
      <c r="L3107" s="820"/>
      <c r="M3107" s="820"/>
      <c r="N3107" s="820"/>
      <c r="O3107" s="820"/>
      <c r="P3107" s="820"/>
      <c r="Q3107" s="820"/>
      <c r="R3107" s="820"/>
      <c r="S3107" s="820"/>
      <c r="T3107" s="820"/>
      <c r="U3107" s="820"/>
      <c r="V3107" s="820"/>
      <c r="W3107" s="820"/>
      <c r="X3107" s="820"/>
      <c r="Y3107" s="820"/>
      <c r="Z3107" s="820"/>
    </row>
    <row r="3108" spans="7:26">
      <c r="G3108" s="826"/>
      <c r="H3108" s="820"/>
      <c r="J3108" s="820"/>
      <c r="K3108" s="820"/>
      <c r="L3108" s="820"/>
      <c r="M3108" s="820"/>
      <c r="N3108" s="820"/>
      <c r="O3108" s="820"/>
      <c r="P3108" s="820"/>
      <c r="Q3108" s="820"/>
      <c r="R3108" s="820"/>
      <c r="S3108" s="820"/>
      <c r="T3108" s="820"/>
      <c r="U3108" s="820"/>
      <c r="V3108" s="820"/>
      <c r="W3108" s="820"/>
      <c r="X3108" s="820"/>
      <c r="Y3108" s="820"/>
      <c r="Z3108" s="820"/>
    </row>
    <row r="3109" spans="7:26">
      <c r="G3109" s="826"/>
      <c r="H3109" s="820"/>
      <c r="J3109" s="820"/>
      <c r="K3109" s="820"/>
      <c r="L3109" s="820"/>
      <c r="M3109" s="820"/>
      <c r="N3109" s="820"/>
      <c r="O3109" s="820"/>
      <c r="P3109" s="820"/>
      <c r="Q3109" s="820"/>
      <c r="R3109" s="820"/>
      <c r="S3109" s="820"/>
      <c r="T3109" s="820"/>
      <c r="U3109" s="820"/>
      <c r="V3109" s="820"/>
      <c r="W3109" s="820"/>
      <c r="X3109" s="820"/>
      <c r="Y3109" s="820"/>
      <c r="Z3109" s="820"/>
    </row>
    <row r="3110" spans="7:26">
      <c r="G3110" s="826"/>
      <c r="H3110" s="820"/>
      <c r="J3110" s="820"/>
      <c r="K3110" s="820"/>
      <c r="L3110" s="820"/>
      <c r="M3110" s="820"/>
      <c r="N3110" s="820"/>
      <c r="O3110" s="820"/>
      <c r="P3110" s="820"/>
      <c r="Q3110" s="820"/>
      <c r="R3110" s="820"/>
      <c r="S3110" s="820"/>
      <c r="T3110" s="820"/>
      <c r="U3110" s="820"/>
      <c r="V3110" s="820"/>
      <c r="W3110" s="820"/>
      <c r="X3110" s="820"/>
      <c r="Y3110" s="820"/>
      <c r="Z3110" s="820"/>
    </row>
    <row r="3111" spans="7:26">
      <c r="G3111" s="826"/>
      <c r="H3111" s="820"/>
      <c r="J3111" s="820"/>
      <c r="K3111" s="820"/>
      <c r="L3111" s="820"/>
      <c r="M3111" s="820"/>
      <c r="N3111" s="820"/>
      <c r="O3111" s="820"/>
      <c r="P3111" s="820"/>
      <c r="Q3111" s="820"/>
      <c r="R3111" s="820"/>
      <c r="S3111" s="820"/>
      <c r="T3111" s="820"/>
      <c r="U3111" s="820"/>
      <c r="V3111" s="820"/>
      <c r="W3111" s="820"/>
      <c r="X3111" s="820"/>
      <c r="Y3111" s="820"/>
      <c r="Z3111" s="820"/>
    </row>
    <row r="3112" spans="7:26">
      <c r="G3112" s="826"/>
      <c r="H3112" s="820"/>
      <c r="J3112" s="820"/>
      <c r="K3112" s="820"/>
      <c r="L3112" s="820"/>
      <c r="M3112" s="820"/>
      <c r="N3112" s="820"/>
      <c r="O3112" s="820"/>
      <c r="P3112" s="820"/>
      <c r="Q3112" s="820"/>
      <c r="R3112" s="820"/>
      <c r="S3112" s="820"/>
      <c r="T3112" s="820"/>
      <c r="U3112" s="820"/>
      <c r="V3112" s="820"/>
      <c r="W3112" s="820"/>
      <c r="X3112" s="820"/>
      <c r="Y3112" s="820"/>
      <c r="Z3112" s="820"/>
    </row>
    <row r="3113" spans="7:26">
      <c r="G3113" s="826"/>
      <c r="H3113" s="820"/>
      <c r="J3113" s="820"/>
      <c r="K3113" s="820"/>
      <c r="L3113" s="820"/>
      <c r="M3113" s="820"/>
      <c r="N3113" s="820"/>
      <c r="O3113" s="820"/>
      <c r="P3113" s="820"/>
      <c r="Q3113" s="820"/>
      <c r="R3113" s="820"/>
      <c r="S3113" s="820"/>
      <c r="T3113" s="820"/>
      <c r="U3113" s="820"/>
      <c r="V3113" s="820"/>
      <c r="W3113" s="820"/>
      <c r="X3113" s="820"/>
      <c r="Y3113" s="820"/>
      <c r="Z3113" s="820"/>
    </row>
    <row r="3114" spans="7:26">
      <c r="G3114" s="826"/>
      <c r="H3114" s="820"/>
      <c r="J3114" s="820"/>
      <c r="K3114" s="820"/>
      <c r="L3114" s="820"/>
      <c r="M3114" s="820"/>
      <c r="N3114" s="820"/>
      <c r="O3114" s="820"/>
      <c r="P3114" s="820"/>
      <c r="Q3114" s="820"/>
      <c r="R3114" s="820"/>
      <c r="S3114" s="820"/>
      <c r="T3114" s="820"/>
      <c r="U3114" s="820"/>
      <c r="V3114" s="820"/>
      <c r="W3114" s="820"/>
      <c r="X3114" s="820"/>
      <c r="Y3114" s="820"/>
      <c r="Z3114" s="820"/>
    </row>
    <row r="3115" spans="7:26">
      <c r="G3115" s="826"/>
      <c r="H3115" s="820"/>
      <c r="J3115" s="820"/>
      <c r="K3115" s="820"/>
      <c r="L3115" s="820"/>
      <c r="M3115" s="820"/>
      <c r="N3115" s="820"/>
      <c r="O3115" s="820"/>
      <c r="P3115" s="820"/>
      <c r="Q3115" s="820"/>
      <c r="R3115" s="820"/>
      <c r="S3115" s="820"/>
      <c r="T3115" s="820"/>
      <c r="U3115" s="820"/>
      <c r="V3115" s="820"/>
      <c r="W3115" s="820"/>
      <c r="X3115" s="820"/>
      <c r="Y3115" s="820"/>
      <c r="Z3115" s="820"/>
    </row>
    <row r="3116" spans="7:26">
      <c r="G3116" s="826"/>
      <c r="H3116" s="820"/>
      <c r="J3116" s="820"/>
      <c r="K3116" s="820"/>
      <c r="L3116" s="820"/>
      <c r="M3116" s="820"/>
      <c r="N3116" s="820"/>
      <c r="O3116" s="820"/>
      <c r="P3116" s="820"/>
      <c r="Q3116" s="820"/>
      <c r="R3116" s="820"/>
      <c r="S3116" s="820"/>
      <c r="T3116" s="820"/>
      <c r="U3116" s="820"/>
      <c r="V3116" s="820"/>
      <c r="W3116" s="820"/>
      <c r="X3116" s="820"/>
      <c r="Y3116" s="820"/>
      <c r="Z3116" s="820"/>
    </row>
    <row r="3117" spans="7:26">
      <c r="G3117" s="826"/>
      <c r="H3117" s="820"/>
      <c r="J3117" s="820"/>
      <c r="K3117" s="820"/>
      <c r="L3117" s="820"/>
      <c r="M3117" s="820"/>
      <c r="N3117" s="820"/>
      <c r="O3117" s="820"/>
      <c r="P3117" s="820"/>
      <c r="Q3117" s="820"/>
      <c r="R3117" s="820"/>
      <c r="S3117" s="820"/>
      <c r="T3117" s="820"/>
      <c r="U3117" s="820"/>
      <c r="V3117" s="820"/>
      <c r="W3117" s="820"/>
      <c r="X3117" s="820"/>
      <c r="Y3117" s="820"/>
      <c r="Z3117" s="820"/>
    </row>
    <row r="3118" spans="7:26">
      <c r="G3118" s="826"/>
      <c r="H3118" s="820"/>
      <c r="J3118" s="820"/>
      <c r="K3118" s="820"/>
      <c r="L3118" s="820"/>
      <c r="M3118" s="820"/>
      <c r="N3118" s="820"/>
      <c r="O3118" s="820"/>
      <c r="P3118" s="820"/>
      <c r="Q3118" s="820"/>
      <c r="R3118" s="820"/>
      <c r="S3118" s="820"/>
      <c r="T3118" s="820"/>
      <c r="U3118" s="820"/>
      <c r="V3118" s="820"/>
      <c r="W3118" s="820"/>
      <c r="X3118" s="820"/>
      <c r="Y3118" s="820"/>
      <c r="Z3118" s="820"/>
    </row>
    <row r="3119" spans="7:26">
      <c r="G3119" s="826"/>
      <c r="H3119" s="820"/>
      <c r="J3119" s="820"/>
      <c r="K3119" s="820"/>
      <c r="L3119" s="820"/>
      <c r="M3119" s="820"/>
      <c r="N3119" s="820"/>
      <c r="O3119" s="820"/>
      <c r="P3119" s="820"/>
      <c r="Q3119" s="820"/>
      <c r="R3119" s="820"/>
      <c r="S3119" s="820"/>
      <c r="T3119" s="820"/>
      <c r="U3119" s="820"/>
      <c r="V3119" s="820"/>
      <c r="W3119" s="820"/>
      <c r="X3119" s="820"/>
      <c r="Y3119" s="820"/>
      <c r="Z3119" s="820"/>
    </row>
    <row r="3120" spans="7:26">
      <c r="G3120" s="826"/>
      <c r="H3120" s="820"/>
      <c r="J3120" s="820"/>
      <c r="K3120" s="820"/>
      <c r="L3120" s="820"/>
      <c r="M3120" s="820"/>
      <c r="N3120" s="820"/>
      <c r="O3120" s="820"/>
      <c r="P3120" s="820"/>
      <c r="Q3120" s="820"/>
      <c r="R3120" s="820"/>
      <c r="S3120" s="820"/>
      <c r="T3120" s="820"/>
      <c r="U3120" s="820"/>
      <c r="V3120" s="820"/>
      <c r="W3120" s="820"/>
      <c r="X3120" s="820"/>
      <c r="Y3120" s="820"/>
      <c r="Z3120" s="820"/>
    </row>
    <row r="3121" spans="7:26">
      <c r="G3121" s="826"/>
      <c r="H3121" s="820"/>
      <c r="J3121" s="820"/>
      <c r="K3121" s="820"/>
      <c r="L3121" s="820"/>
      <c r="M3121" s="820"/>
      <c r="N3121" s="820"/>
      <c r="O3121" s="820"/>
      <c r="P3121" s="820"/>
      <c r="Q3121" s="820"/>
      <c r="R3121" s="820"/>
      <c r="S3121" s="820"/>
      <c r="T3121" s="820"/>
      <c r="U3121" s="820"/>
      <c r="V3121" s="820"/>
      <c r="W3121" s="820"/>
      <c r="X3121" s="820"/>
      <c r="Y3121" s="820"/>
      <c r="Z3121" s="820"/>
    </row>
    <row r="3122" spans="7:26">
      <c r="G3122" s="826"/>
      <c r="H3122" s="820"/>
      <c r="J3122" s="820"/>
      <c r="K3122" s="820"/>
      <c r="L3122" s="820"/>
      <c r="M3122" s="820"/>
      <c r="N3122" s="820"/>
      <c r="O3122" s="820"/>
      <c r="P3122" s="820"/>
      <c r="Q3122" s="820"/>
      <c r="R3122" s="820"/>
      <c r="S3122" s="820"/>
      <c r="T3122" s="820"/>
      <c r="U3122" s="820"/>
      <c r="V3122" s="820"/>
      <c r="W3122" s="820"/>
      <c r="X3122" s="820"/>
      <c r="Y3122" s="820"/>
      <c r="Z3122" s="820"/>
    </row>
    <row r="3123" spans="7:26">
      <c r="G3123" s="826"/>
      <c r="H3123" s="820"/>
      <c r="J3123" s="820"/>
      <c r="K3123" s="820"/>
      <c r="L3123" s="820"/>
      <c r="M3123" s="820"/>
      <c r="N3123" s="820"/>
      <c r="O3123" s="820"/>
      <c r="P3123" s="820"/>
      <c r="Q3123" s="820"/>
      <c r="R3123" s="820"/>
      <c r="S3123" s="820"/>
      <c r="T3123" s="820"/>
      <c r="U3123" s="820"/>
      <c r="V3123" s="820"/>
      <c r="W3123" s="820"/>
      <c r="X3123" s="820"/>
      <c r="Y3123" s="820"/>
      <c r="Z3123" s="820"/>
    </row>
    <row r="3124" spans="7:26">
      <c r="G3124" s="826"/>
      <c r="H3124" s="820"/>
      <c r="J3124" s="820"/>
      <c r="K3124" s="820"/>
      <c r="L3124" s="820"/>
      <c r="M3124" s="820"/>
      <c r="N3124" s="820"/>
      <c r="O3124" s="820"/>
      <c r="P3124" s="820"/>
      <c r="Q3124" s="820"/>
      <c r="R3124" s="820"/>
      <c r="S3124" s="820"/>
      <c r="T3124" s="820"/>
      <c r="U3124" s="820"/>
      <c r="V3124" s="820"/>
      <c r="W3124" s="820"/>
      <c r="X3124" s="820"/>
      <c r="Y3124" s="820"/>
      <c r="Z3124" s="820"/>
    </row>
    <row r="3125" spans="7:26">
      <c r="G3125" s="826"/>
      <c r="H3125" s="820"/>
      <c r="J3125" s="820"/>
      <c r="K3125" s="820"/>
      <c r="L3125" s="820"/>
      <c r="M3125" s="820"/>
      <c r="N3125" s="820"/>
      <c r="O3125" s="820"/>
      <c r="P3125" s="820"/>
      <c r="Q3125" s="820"/>
      <c r="R3125" s="820"/>
      <c r="S3125" s="820"/>
      <c r="T3125" s="820"/>
      <c r="U3125" s="820"/>
      <c r="V3125" s="820"/>
      <c r="W3125" s="820"/>
      <c r="X3125" s="820"/>
      <c r="Y3125" s="820"/>
      <c r="Z3125" s="820"/>
    </row>
    <row r="3126" spans="7:26">
      <c r="G3126" s="826"/>
      <c r="H3126" s="820"/>
      <c r="J3126" s="820"/>
      <c r="K3126" s="820"/>
      <c r="L3126" s="820"/>
      <c r="M3126" s="820"/>
      <c r="N3126" s="820"/>
      <c r="O3126" s="820"/>
      <c r="P3126" s="820"/>
      <c r="Q3126" s="820"/>
      <c r="R3126" s="820"/>
      <c r="S3126" s="820"/>
      <c r="T3126" s="820"/>
      <c r="U3126" s="820"/>
      <c r="V3126" s="820"/>
      <c r="W3126" s="820"/>
      <c r="X3126" s="820"/>
      <c r="Y3126" s="820"/>
      <c r="Z3126" s="820"/>
    </row>
    <row r="3127" spans="7:26">
      <c r="G3127" s="826"/>
      <c r="H3127" s="820"/>
      <c r="J3127" s="820"/>
      <c r="K3127" s="820"/>
      <c r="L3127" s="820"/>
      <c r="M3127" s="820"/>
      <c r="N3127" s="820"/>
      <c r="O3127" s="820"/>
      <c r="P3127" s="820"/>
      <c r="Q3127" s="820"/>
      <c r="R3127" s="820"/>
      <c r="S3127" s="820"/>
      <c r="T3127" s="820"/>
      <c r="U3127" s="820"/>
      <c r="V3127" s="820"/>
      <c r="W3127" s="820"/>
      <c r="X3127" s="820"/>
      <c r="Y3127" s="820"/>
      <c r="Z3127" s="820"/>
    </row>
    <row r="3128" spans="7:26">
      <c r="G3128" s="826"/>
      <c r="H3128" s="820"/>
      <c r="J3128" s="820"/>
      <c r="K3128" s="820"/>
      <c r="L3128" s="820"/>
      <c r="M3128" s="820"/>
      <c r="N3128" s="820"/>
      <c r="O3128" s="820"/>
      <c r="P3128" s="820"/>
      <c r="Q3128" s="820"/>
      <c r="R3128" s="820"/>
      <c r="S3128" s="820"/>
      <c r="T3128" s="820"/>
      <c r="U3128" s="820"/>
      <c r="V3128" s="820"/>
      <c r="W3128" s="820"/>
      <c r="X3128" s="820"/>
      <c r="Y3128" s="820"/>
      <c r="Z3128" s="820"/>
    </row>
    <row r="3129" spans="7:26">
      <c r="G3129" s="826"/>
      <c r="H3129" s="820"/>
      <c r="J3129" s="820"/>
      <c r="K3129" s="820"/>
      <c r="L3129" s="820"/>
      <c r="M3129" s="820"/>
      <c r="N3129" s="820"/>
      <c r="O3129" s="820"/>
      <c r="P3129" s="820"/>
      <c r="Q3129" s="820"/>
      <c r="R3129" s="820"/>
      <c r="S3129" s="820"/>
      <c r="T3129" s="820"/>
      <c r="U3129" s="820"/>
      <c r="V3129" s="820"/>
      <c r="W3129" s="820"/>
      <c r="X3129" s="820"/>
      <c r="Y3129" s="820"/>
      <c r="Z3129" s="820"/>
    </row>
    <row r="3130" spans="7:26">
      <c r="G3130" s="826"/>
      <c r="H3130" s="820"/>
      <c r="J3130" s="820"/>
      <c r="K3130" s="820"/>
      <c r="L3130" s="820"/>
      <c r="M3130" s="820"/>
      <c r="N3130" s="820"/>
      <c r="O3130" s="820"/>
      <c r="P3130" s="820"/>
      <c r="Q3130" s="820"/>
      <c r="R3130" s="820"/>
      <c r="S3130" s="820"/>
      <c r="T3130" s="820"/>
      <c r="U3130" s="820"/>
      <c r="V3130" s="820"/>
      <c r="W3130" s="820"/>
      <c r="X3130" s="820"/>
      <c r="Y3130" s="820"/>
      <c r="Z3130" s="820"/>
    </row>
    <row r="3131" spans="7:26">
      <c r="G3131" s="826"/>
      <c r="H3131" s="820"/>
      <c r="J3131" s="820"/>
      <c r="K3131" s="820"/>
      <c r="L3131" s="820"/>
      <c r="M3131" s="820"/>
      <c r="N3131" s="820"/>
      <c r="O3131" s="820"/>
      <c r="P3131" s="820"/>
      <c r="Q3131" s="820"/>
      <c r="R3131" s="820"/>
      <c r="S3131" s="820"/>
      <c r="T3131" s="820"/>
      <c r="U3131" s="820"/>
      <c r="V3131" s="820"/>
      <c r="W3131" s="820"/>
      <c r="X3131" s="820"/>
      <c r="Y3131" s="820"/>
      <c r="Z3131" s="820"/>
    </row>
    <row r="3132" spans="7:26">
      <c r="G3132" s="826"/>
      <c r="H3132" s="820"/>
      <c r="J3132" s="820"/>
      <c r="K3132" s="820"/>
      <c r="L3132" s="820"/>
      <c r="M3132" s="820"/>
      <c r="N3132" s="820"/>
      <c r="O3132" s="820"/>
      <c r="P3132" s="820"/>
      <c r="Q3132" s="820"/>
      <c r="R3132" s="820"/>
      <c r="S3132" s="820"/>
      <c r="T3132" s="820"/>
      <c r="U3132" s="820"/>
      <c r="V3132" s="820"/>
      <c r="W3132" s="820"/>
      <c r="X3132" s="820"/>
      <c r="Y3132" s="820"/>
      <c r="Z3132" s="820"/>
    </row>
    <row r="3133" spans="7:26">
      <c r="G3133" s="826"/>
      <c r="H3133" s="820"/>
      <c r="J3133" s="820"/>
      <c r="K3133" s="820"/>
      <c r="L3133" s="820"/>
      <c r="M3133" s="820"/>
      <c r="N3133" s="820"/>
      <c r="O3133" s="820"/>
      <c r="P3133" s="820"/>
      <c r="Q3133" s="820"/>
      <c r="R3133" s="820"/>
      <c r="S3133" s="820"/>
      <c r="T3133" s="820"/>
      <c r="U3133" s="820"/>
      <c r="V3133" s="820"/>
      <c r="W3133" s="820"/>
      <c r="X3133" s="820"/>
      <c r="Y3133" s="820"/>
      <c r="Z3133" s="820"/>
    </row>
    <row r="3134" spans="7:26">
      <c r="G3134" s="826"/>
      <c r="H3134" s="820"/>
      <c r="J3134" s="820"/>
      <c r="K3134" s="820"/>
      <c r="L3134" s="820"/>
      <c r="M3134" s="820"/>
      <c r="N3134" s="820"/>
      <c r="O3134" s="820"/>
      <c r="P3134" s="820"/>
      <c r="Q3134" s="820"/>
      <c r="R3134" s="820"/>
      <c r="S3134" s="820"/>
      <c r="T3134" s="820"/>
      <c r="U3134" s="820"/>
      <c r="V3134" s="820"/>
      <c r="W3134" s="820"/>
      <c r="X3134" s="820"/>
      <c r="Y3134" s="820"/>
      <c r="Z3134" s="820"/>
    </row>
    <row r="3135" spans="7:26">
      <c r="G3135" s="826"/>
      <c r="H3135" s="820"/>
      <c r="J3135" s="820"/>
      <c r="K3135" s="820"/>
      <c r="L3135" s="820"/>
      <c r="M3135" s="820"/>
      <c r="N3135" s="820"/>
      <c r="O3135" s="820"/>
      <c r="P3135" s="820"/>
      <c r="Q3135" s="820"/>
      <c r="R3135" s="820"/>
      <c r="S3135" s="820"/>
      <c r="T3135" s="820"/>
      <c r="U3135" s="820"/>
      <c r="V3135" s="820"/>
      <c r="W3135" s="820"/>
      <c r="X3135" s="820"/>
      <c r="Y3135" s="820"/>
      <c r="Z3135" s="820"/>
    </row>
    <row r="3136" spans="7:26">
      <c r="G3136" s="826"/>
      <c r="H3136" s="820"/>
      <c r="J3136" s="820"/>
      <c r="K3136" s="820"/>
      <c r="L3136" s="820"/>
      <c r="M3136" s="820"/>
      <c r="N3136" s="820"/>
      <c r="O3136" s="820"/>
      <c r="P3136" s="820"/>
      <c r="Q3136" s="820"/>
      <c r="R3136" s="820"/>
      <c r="S3136" s="820"/>
      <c r="T3136" s="820"/>
      <c r="U3136" s="820"/>
      <c r="V3136" s="820"/>
      <c r="W3136" s="820"/>
      <c r="X3136" s="820"/>
      <c r="Y3136" s="820"/>
      <c r="Z3136" s="820"/>
    </row>
    <row r="3137" spans="7:26">
      <c r="G3137" s="826"/>
      <c r="H3137" s="820"/>
      <c r="J3137" s="820"/>
      <c r="K3137" s="820"/>
      <c r="L3137" s="820"/>
      <c r="M3137" s="820"/>
      <c r="N3137" s="820"/>
      <c r="O3137" s="820"/>
      <c r="P3137" s="820"/>
      <c r="Q3137" s="820"/>
      <c r="R3137" s="820"/>
      <c r="S3137" s="820"/>
      <c r="T3137" s="820"/>
      <c r="U3137" s="820"/>
      <c r="V3137" s="820"/>
      <c r="W3137" s="820"/>
      <c r="X3137" s="820"/>
      <c r="Y3137" s="820"/>
      <c r="Z3137" s="820"/>
    </row>
    <row r="3138" spans="7:26">
      <c r="G3138" s="826"/>
      <c r="H3138" s="820"/>
      <c r="J3138" s="820"/>
      <c r="K3138" s="820"/>
      <c r="L3138" s="820"/>
      <c r="M3138" s="820"/>
      <c r="N3138" s="820"/>
      <c r="O3138" s="820"/>
      <c r="P3138" s="820"/>
      <c r="Q3138" s="820"/>
      <c r="R3138" s="820"/>
      <c r="S3138" s="820"/>
      <c r="T3138" s="820"/>
      <c r="U3138" s="820"/>
      <c r="V3138" s="820"/>
      <c r="W3138" s="820"/>
      <c r="X3138" s="820"/>
      <c r="Y3138" s="820"/>
      <c r="Z3138" s="820"/>
    </row>
    <row r="3139" spans="7:26">
      <c r="G3139" s="826"/>
      <c r="H3139" s="820"/>
      <c r="J3139" s="820"/>
      <c r="K3139" s="820"/>
      <c r="L3139" s="820"/>
      <c r="M3139" s="820"/>
      <c r="N3139" s="820"/>
      <c r="O3139" s="820"/>
      <c r="P3139" s="820"/>
      <c r="Q3139" s="820"/>
      <c r="R3139" s="820"/>
      <c r="S3139" s="820"/>
      <c r="T3139" s="820"/>
      <c r="U3139" s="820"/>
      <c r="V3139" s="820"/>
      <c r="W3139" s="820"/>
      <c r="X3139" s="820"/>
      <c r="Y3139" s="820"/>
      <c r="Z3139" s="820"/>
    </row>
    <row r="3140" spans="7:26">
      <c r="G3140" s="826"/>
      <c r="H3140" s="820"/>
      <c r="J3140" s="820"/>
      <c r="K3140" s="820"/>
      <c r="L3140" s="820"/>
      <c r="M3140" s="820"/>
      <c r="N3140" s="820"/>
      <c r="O3140" s="820"/>
      <c r="P3140" s="820"/>
      <c r="Q3140" s="820"/>
      <c r="R3140" s="820"/>
      <c r="S3140" s="820"/>
      <c r="T3140" s="820"/>
      <c r="U3140" s="820"/>
      <c r="V3140" s="820"/>
      <c r="W3140" s="820"/>
      <c r="X3140" s="820"/>
      <c r="Y3140" s="820"/>
      <c r="Z3140" s="820"/>
    </row>
    <row r="3141" spans="7:26">
      <c r="G3141" s="826"/>
      <c r="H3141" s="820"/>
      <c r="J3141" s="820"/>
      <c r="K3141" s="820"/>
      <c r="L3141" s="820"/>
      <c r="M3141" s="820"/>
      <c r="N3141" s="820"/>
      <c r="O3141" s="820"/>
      <c r="P3141" s="820"/>
      <c r="Q3141" s="820"/>
      <c r="R3141" s="820"/>
      <c r="S3141" s="820"/>
      <c r="T3141" s="820"/>
      <c r="U3141" s="820"/>
      <c r="V3141" s="820"/>
      <c r="W3141" s="820"/>
      <c r="X3141" s="820"/>
      <c r="Y3141" s="820"/>
      <c r="Z3141" s="820"/>
    </row>
    <row r="3142" spans="7:26">
      <c r="G3142" s="826"/>
      <c r="H3142" s="820"/>
      <c r="J3142" s="820"/>
      <c r="K3142" s="820"/>
      <c r="L3142" s="820"/>
      <c r="M3142" s="820"/>
      <c r="N3142" s="820"/>
      <c r="O3142" s="820"/>
      <c r="P3142" s="820"/>
      <c r="Q3142" s="820"/>
      <c r="R3142" s="820"/>
      <c r="S3142" s="820"/>
      <c r="T3142" s="820"/>
      <c r="U3142" s="820"/>
      <c r="V3142" s="820"/>
      <c r="W3142" s="820"/>
      <c r="X3142" s="820"/>
      <c r="Y3142" s="820"/>
      <c r="Z3142" s="820"/>
    </row>
    <row r="3143" spans="7:26">
      <c r="G3143" s="826"/>
      <c r="H3143" s="820"/>
      <c r="J3143" s="820"/>
      <c r="K3143" s="820"/>
      <c r="L3143" s="820"/>
      <c r="M3143" s="820"/>
      <c r="N3143" s="820"/>
      <c r="O3143" s="820"/>
      <c r="P3143" s="820"/>
      <c r="Q3143" s="820"/>
      <c r="R3143" s="820"/>
      <c r="S3143" s="820"/>
      <c r="T3143" s="820"/>
      <c r="U3143" s="820"/>
      <c r="V3143" s="820"/>
      <c r="W3143" s="820"/>
      <c r="X3143" s="820"/>
      <c r="Y3143" s="820"/>
      <c r="Z3143" s="820"/>
    </row>
    <row r="3144" spans="7:26">
      <c r="G3144" s="826"/>
      <c r="H3144" s="820"/>
      <c r="J3144" s="820"/>
      <c r="K3144" s="820"/>
      <c r="L3144" s="820"/>
      <c r="M3144" s="820"/>
      <c r="N3144" s="820"/>
      <c r="O3144" s="820"/>
      <c r="P3144" s="820"/>
      <c r="Q3144" s="820"/>
      <c r="R3144" s="820"/>
      <c r="S3144" s="820"/>
      <c r="T3144" s="820"/>
      <c r="U3144" s="820"/>
      <c r="V3144" s="820"/>
      <c r="W3144" s="820"/>
      <c r="X3144" s="820"/>
      <c r="Y3144" s="820"/>
      <c r="Z3144" s="820"/>
    </row>
    <row r="3145" spans="7:26">
      <c r="G3145" s="826"/>
      <c r="H3145" s="820"/>
      <c r="J3145" s="820"/>
      <c r="K3145" s="820"/>
      <c r="L3145" s="820"/>
      <c r="M3145" s="820"/>
      <c r="N3145" s="820"/>
      <c r="O3145" s="820"/>
      <c r="P3145" s="820"/>
      <c r="Q3145" s="820"/>
      <c r="R3145" s="820"/>
      <c r="S3145" s="820"/>
      <c r="T3145" s="820"/>
      <c r="U3145" s="820"/>
      <c r="V3145" s="820"/>
      <c r="W3145" s="820"/>
      <c r="X3145" s="820"/>
      <c r="Y3145" s="820"/>
      <c r="Z3145" s="820"/>
    </row>
    <row r="3146" spans="7:26">
      <c r="G3146" s="826"/>
      <c r="H3146" s="820"/>
      <c r="J3146" s="820"/>
      <c r="K3146" s="820"/>
      <c r="L3146" s="820"/>
      <c r="M3146" s="820"/>
      <c r="N3146" s="820"/>
      <c r="O3146" s="820"/>
      <c r="P3146" s="820"/>
      <c r="Q3146" s="820"/>
      <c r="R3146" s="820"/>
      <c r="S3146" s="820"/>
      <c r="T3146" s="820"/>
      <c r="U3146" s="820"/>
      <c r="V3146" s="820"/>
      <c r="W3146" s="820"/>
      <c r="X3146" s="820"/>
      <c r="Y3146" s="820"/>
      <c r="Z3146" s="820"/>
    </row>
    <row r="3147" spans="7:26">
      <c r="G3147" s="826"/>
      <c r="H3147" s="820"/>
      <c r="J3147" s="820"/>
      <c r="K3147" s="820"/>
      <c r="L3147" s="820"/>
      <c r="M3147" s="820"/>
      <c r="N3147" s="820"/>
      <c r="O3147" s="820"/>
      <c r="P3147" s="820"/>
      <c r="Q3147" s="820"/>
      <c r="R3147" s="820"/>
      <c r="S3147" s="820"/>
      <c r="T3147" s="820"/>
      <c r="U3147" s="820"/>
      <c r="V3147" s="820"/>
      <c r="W3147" s="820"/>
      <c r="X3147" s="820"/>
      <c r="Y3147" s="820"/>
      <c r="Z3147" s="820"/>
    </row>
    <row r="3148" spans="7:26">
      <c r="G3148" s="826"/>
      <c r="H3148" s="820"/>
      <c r="J3148" s="820"/>
      <c r="K3148" s="820"/>
      <c r="L3148" s="820"/>
      <c r="M3148" s="820"/>
      <c r="N3148" s="820"/>
      <c r="O3148" s="820"/>
      <c r="P3148" s="820"/>
      <c r="Q3148" s="820"/>
      <c r="R3148" s="820"/>
      <c r="S3148" s="820"/>
      <c r="T3148" s="820"/>
      <c r="U3148" s="820"/>
      <c r="V3148" s="820"/>
      <c r="W3148" s="820"/>
      <c r="X3148" s="820"/>
      <c r="Y3148" s="820"/>
      <c r="Z3148" s="820"/>
    </row>
    <row r="3149" spans="7:26">
      <c r="G3149" s="826"/>
      <c r="H3149" s="820"/>
      <c r="J3149" s="820"/>
      <c r="K3149" s="820"/>
      <c r="L3149" s="820"/>
      <c r="M3149" s="820"/>
      <c r="N3149" s="820"/>
      <c r="O3149" s="820"/>
      <c r="P3149" s="820"/>
      <c r="Q3149" s="820"/>
      <c r="R3149" s="820"/>
      <c r="S3149" s="820"/>
      <c r="T3149" s="820"/>
      <c r="U3149" s="820"/>
      <c r="V3149" s="820"/>
      <c r="W3149" s="820"/>
      <c r="X3149" s="820"/>
      <c r="Y3149" s="820"/>
      <c r="Z3149" s="820"/>
    </row>
    <row r="3150" spans="7:26">
      <c r="G3150" s="826"/>
      <c r="H3150" s="820"/>
      <c r="J3150" s="820"/>
      <c r="K3150" s="820"/>
      <c r="L3150" s="820"/>
      <c r="M3150" s="820"/>
      <c r="N3150" s="820"/>
      <c r="O3150" s="820"/>
      <c r="P3150" s="820"/>
      <c r="Q3150" s="820"/>
      <c r="R3150" s="820"/>
      <c r="S3150" s="820"/>
      <c r="T3150" s="820"/>
      <c r="U3150" s="820"/>
      <c r="V3150" s="820"/>
      <c r="W3150" s="820"/>
      <c r="X3150" s="820"/>
      <c r="Y3150" s="820"/>
      <c r="Z3150" s="820"/>
    </row>
    <row r="3151" spans="7:26">
      <c r="G3151" s="826"/>
      <c r="H3151" s="820"/>
      <c r="J3151" s="820"/>
      <c r="K3151" s="820"/>
      <c r="L3151" s="820"/>
      <c r="M3151" s="820"/>
      <c r="N3151" s="820"/>
      <c r="O3151" s="820"/>
      <c r="P3151" s="820"/>
      <c r="Q3151" s="820"/>
      <c r="R3151" s="820"/>
      <c r="S3151" s="820"/>
      <c r="T3151" s="820"/>
      <c r="U3151" s="820"/>
      <c r="V3151" s="820"/>
      <c r="W3151" s="820"/>
      <c r="X3151" s="820"/>
      <c r="Y3151" s="820"/>
      <c r="Z3151" s="820"/>
    </row>
    <row r="3152" spans="7:26">
      <c r="G3152" s="826"/>
      <c r="H3152" s="820"/>
      <c r="J3152" s="820"/>
      <c r="K3152" s="820"/>
      <c r="L3152" s="820"/>
      <c r="M3152" s="820"/>
      <c r="N3152" s="820"/>
      <c r="O3152" s="820"/>
      <c r="P3152" s="820"/>
      <c r="Q3152" s="820"/>
      <c r="R3152" s="820"/>
      <c r="S3152" s="820"/>
      <c r="T3152" s="820"/>
      <c r="U3152" s="820"/>
      <c r="V3152" s="820"/>
      <c r="W3152" s="820"/>
      <c r="X3152" s="820"/>
      <c r="Y3152" s="820"/>
      <c r="Z3152" s="820"/>
    </row>
    <row r="3153" spans="7:26">
      <c r="G3153" s="826"/>
      <c r="H3153" s="820"/>
      <c r="J3153" s="820"/>
      <c r="K3153" s="820"/>
      <c r="L3153" s="820"/>
      <c r="M3153" s="820"/>
      <c r="N3153" s="820"/>
      <c r="O3153" s="820"/>
      <c r="P3153" s="820"/>
      <c r="Q3153" s="820"/>
      <c r="R3153" s="820"/>
      <c r="S3153" s="820"/>
      <c r="T3153" s="820"/>
      <c r="U3153" s="820"/>
      <c r="V3153" s="820"/>
      <c r="W3153" s="820"/>
      <c r="X3153" s="820"/>
      <c r="Y3153" s="820"/>
      <c r="Z3153" s="820"/>
    </row>
    <row r="3154" spans="7:26">
      <c r="G3154" s="826"/>
      <c r="H3154" s="820"/>
      <c r="J3154" s="820"/>
      <c r="K3154" s="820"/>
      <c r="L3154" s="820"/>
      <c r="M3154" s="820"/>
      <c r="N3154" s="820"/>
      <c r="O3154" s="820"/>
      <c r="P3154" s="820"/>
      <c r="Q3154" s="820"/>
      <c r="R3154" s="820"/>
      <c r="S3154" s="820"/>
      <c r="T3154" s="820"/>
      <c r="U3154" s="820"/>
      <c r="V3154" s="820"/>
      <c r="W3154" s="820"/>
      <c r="X3154" s="820"/>
      <c r="Y3154" s="820"/>
      <c r="Z3154" s="820"/>
    </row>
    <row r="3155" spans="7:26">
      <c r="G3155" s="826"/>
      <c r="H3155" s="820"/>
      <c r="J3155" s="820"/>
      <c r="K3155" s="820"/>
      <c r="L3155" s="820"/>
      <c r="M3155" s="820"/>
      <c r="N3155" s="820"/>
      <c r="O3155" s="820"/>
      <c r="P3155" s="820"/>
      <c r="Q3155" s="820"/>
      <c r="R3155" s="820"/>
      <c r="S3155" s="820"/>
      <c r="T3155" s="820"/>
      <c r="U3155" s="820"/>
      <c r="V3155" s="820"/>
      <c r="W3155" s="820"/>
      <c r="X3155" s="820"/>
      <c r="Y3155" s="820"/>
      <c r="Z3155" s="820"/>
    </row>
    <row r="3156" spans="7:26">
      <c r="G3156" s="826"/>
      <c r="H3156" s="820"/>
      <c r="J3156" s="820"/>
      <c r="K3156" s="820"/>
      <c r="L3156" s="820"/>
      <c r="M3156" s="820"/>
      <c r="N3156" s="820"/>
      <c r="O3156" s="820"/>
      <c r="P3156" s="820"/>
      <c r="Q3156" s="820"/>
      <c r="R3156" s="820"/>
      <c r="S3156" s="820"/>
      <c r="T3156" s="820"/>
      <c r="U3156" s="820"/>
      <c r="V3156" s="820"/>
      <c r="W3156" s="820"/>
      <c r="X3156" s="820"/>
      <c r="Y3156" s="820"/>
      <c r="Z3156" s="820"/>
    </row>
    <row r="3157" spans="7:26">
      <c r="G3157" s="826"/>
      <c r="H3157" s="820"/>
      <c r="J3157" s="820"/>
      <c r="K3157" s="820"/>
      <c r="L3157" s="820"/>
      <c r="M3157" s="820"/>
      <c r="N3157" s="820"/>
      <c r="O3157" s="820"/>
      <c r="P3157" s="820"/>
      <c r="Q3157" s="820"/>
      <c r="R3157" s="820"/>
      <c r="S3157" s="820"/>
      <c r="T3157" s="820"/>
      <c r="U3157" s="820"/>
      <c r="V3157" s="820"/>
      <c r="W3157" s="820"/>
      <c r="X3157" s="820"/>
      <c r="Y3157" s="820"/>
      <c r="Z3157" s="820"/>
    </row>
    <row r="3158" spans="7:26">
      <c r="G3158" s="826"/>
      <c r="H3158" s="820"/>
      <c r="J3158" s="820"/>
      <c r="K3158" s="820"/>
      <c r="L3158" s="820"/>
      <c r="M3158" s="820"/>
      <c r="N3158" s="820"/>
      <c r="O3158" s="820"/>
      <c r="P3158" s="820"/>
      <c r="Q3158" s="820"/>
      <c r="R3158" s="820"/>
      <c r="S3158" s="820"/>
      <c r="T3158" s="820"/>
      <c r="U3158" s="820"/>
      <c r="V3158" s="820"/>
      <c r="W3158" s="820"/>
      <c r="X3158" s="820"/>
      <c r="Y3158" s="820"/>
      <c r="Z3158" s="820"/>
    </row>
    <row r="3159" spans="7:26">
      <c r="G3159" s="826"/>
      <c r="H3159" s="820"/>
      <c r="J3159" s="820"/>
      <c r="K3159" s="820"/>
      <c r="L3159" s="820"/>
      <c r="M3159" s="820"/>
      <c r="N3159" s="820"/>
      <c r="O3159" s="820"/>
      <c r="P3159" s="820"/>
      <c r="Q3159" s="820"/>
      <c r="R3159" s="820"/>
      <c r="S3159" s="820"/>
      <c r="T3159" s="820"/>
      <c r="U3159" s="820"/>
      <c r="V3159" s="820"/>
      <c r="W3159" s="820"/>
      <c r="X3159" s="820"/>
      <c r="Y3159" s="820"/>
      <c r="Z3159" s="820"/>
    </row>
    <row r="3160" spans="7:26">
      <c r="G3160" s="826"/>
      <c r="H3160" s="820"/>
      <c r="J3160" s="820"/>
      <c r="K3160" s="820"/>
      <c r="L3160" s="820"/>
      <c r="M3160" s="820"/>
      <c r="N3160" s="820"/>
      <c r="O3160" s="820"/>
      <c r="P3160" s="820"/>
      <c r="Q3160" s="820"/>
      <c r="R3160" s="820"/>
      <c r="S3160" s="820"/>
      <c r="T3160" s="820"/>
      <c r="U3160" s="820"/>
      <c r="V3160" s="820"/>
      <c r="W3160" s="820"/>
      <c r="X3160" s="820"/>
      <c r="Y3160" s="820"/>
      <c r="Z3160" s="820"/>
    </row>
    <row r="3161" spans="7:26">
      <c r="G3161" s="826"/>
      <c r="H3161" s="820"/>
      <c r="J3161" s="820"/>
      <c r="K3161" s="820"/>
      <c r="L3161" s="820"/>
      <c r="M3161" s="820"/>
      <c r="N3161" s="820"/>
      <c r="O3161" s="820"/>
      <c r="P3161" s="820"/>
      <c r="Q3161" s="820"/>
      <c r="R3161" s="820"/>
      <c r="S3161" s="820"/>
      <c r="T3161" s="820"/>
      <c r="U3161" s="820"/>
      <c r="V3161" s="820"/>
      <c r="W3161" s="820"/>
      <c r="X3161" s="820"/>
      <c r="Y3161" s="820"/>
      <c r="Z3161" s="820"/>
    </row>
    <row r="3162" spans="7:26">
      <c r="G3162" s="826"/>
      <c r="H3162" s="820"/>
      <c r="J3162" s="820"/>
      <c r="K3162" s="820"/>
      <c r="L3162" s="820"/>
      <c r="M3162" s="820"/>
      <c r="N3162" s="820"/>
      <c r="O3162" s="820"/>
      <c r="P3162" s="820"/>
      <c r="Q3162" s="820"/>
      <c r="R3162" s="820"/>
      <c r="S3162" s="820"/>
      <c r="T3162" s="820"/>
      <c r="U3162" s="820"/>
      <c r="V3162" s="820"/>
      <c r="W3162" s="820"/>
      <c r="X3162" s="820"/>
      <c r="Y3162" s="820"/>
      <c r="Z3162" s="820"/>
    </row>
    <row r="3163" spans="7:26">
      <c r="G3163" s="826"/>
      <c r="H3163" s="820"/>
      <c r="J3163" s="820"/>
      <c r="K3163" s="820"/>
      <c r="L3163" s="820"/>
      <c r="M3163" s="820"/>
      <c r="N3163" s="820"/>
      <c r="O3163" s="820"/>
      <c r="P3163" s="820"/>
      <c r="Q3163" s="820"/>
      <c r="R3163" s="820"/>
      <c r="S3163" s="820"/>
      <c r="T3163" s="820"/>
      <c r="U3163" s="820"/>
      <c r="V3163" s="820"/>
      <c r="W3163" s="820"/>
      <c r="X3163" s="820"/>
      <c r="Y3163" s="820"/>
      <c r="Z3163" s="820"/>
    </row>
    <row r="3164" spans="7:26">
      <c r="G3164" s="826"/>
      <c r="H3164" s="820"/>
      <c r="J3164" s="820"/>
      <c r="K3164" s="820"/>
      <c r="L3164" s="820"/>
      <c r="M3164" s="820"/>
      <c r="N3164" s="820"/>
      <c r="O3164" s="820"/>
      <c r="P3164" s="820"/>
      <c r="Q3164" s="820"/>
      <c r="R3164" s="820"/>
      <c r="S3164" s="820"/>
      <c r="T3164" s="820"/>
      <c r="U3164" s="820"/>
      <c r="V3164" s="820"/>
      <c r="W3164" s="820"/>
      <c r="X3164" s="820"/>
      <c r="Y3164" s="820"/>
      <c r="Z3164" s="820"/>
    </row>
    <row r="3165" spans="7:26">
      <c r="G3165" s="826"/>
      <c r="H3165" s="820"/>
      <c r="J3165" s="820"/>
      <c r="K3165" s="820"/>
      <c r="L3165" s="820"/>
      <c r="M3165" s="820"/>
      <c r="N3165" s="820"/>
      <c r="O3165" s="820"/>
      <c r="P3165" s="820"/>
      <c r="Q3165" s="820"/>
      <c r="R3165" s="820"/>
      <c r="S3165" s="820"/>
      <c r="T3165" s="820"/>
      <c r="U3165" s="820"/>
      <c r="V3165" s="820"/>
      <c r="W3165" s="820"/>
      <c r="X3165" s="820"/>
      <c r="Y3165" s="820"/>
      <c r="Z3165" s="820"/>
    </row>
    <row r="3166" spans="7:26">
      <c r="G3166" s="826"/>
      <c r="H3166" s="820"/>
      <c r="J3166" s="820"/>
      <c r="K3166" s="820"/>
      <c r="L3166" s="820"/>
      <c r="M3166" s="820"/>
      <c r="N3166" s="820"/>
      <c r="O3166" s="820"/>
      <c r="P3166" s="820"/>
      <c r="Q3166" s="820"/>
      <c r="R3166" s="820"/>
      <c r="S3166" s="820"/>
      <c r="T3166" s="820"/>
      <c r="U3166" s="820"/>
      <c r="V3166" s="820"/>
      <c r="W3166" s="820"/>
      <c r="X3166" s="820"/>
      <c r="Y3166" s="820"/>
      <c r="Z3166" s="820"/>
    </row>
    <row r="3167" spans="7:26">
      <c r="G3167" s="826"/>
      <c r="H3167" s="820"/>
      <c r="J3167" s="820"/>
      <c r="K3167" s="820"/>
      <c r="L3167" s="820"/>
      <c r="M3167" s="820"/>
      <c r="N3167" s="820"/>
      <c r="O3167" s="820"/>
      <c r="P3167" s="820"/>
      <c r="Q3167" s="820"/>
      <c r="R3167" s="820"/>
      <c r="S3167" s="820"/>
      <c r="T3167" s="820"/>
      <c r="U3167" s="820"/>
      <c r="V3167" s="820"/>
      <c r="W3167" s="820"/>
      <c r="X3167" s="820"/>
      <c r="Y3167" s="820"/>
      <c r="Z3167" s="820"/>
    </row>
    <row r="3168" spans="7:26">
      <c r="G3168" s="826"/>
      <c r="H3168" s="820"/>
      <c r="J3168" s="820"/>
      <c r="K3168" s="820"/>
      <c r="L3168" s="820"/>
      <c r="M3168" s="820"/>
      <c r="N3168" s="820"/>
      <c r="O3168" s="820"/>
      <c r="P3168" s="820"/>
      <c r="Q3168" s="820"/>
      <c r="R3168" s="820"/>
      <c r="S3168" s="820"/>
      <c r="T3168" s="820"/>
      <c r="U3168" s="820"/>
      <c r="V3168" s="820"/>
      <c r="W3168" s="820"/>
      <c r="X3168" s="820"/>
      <c r="Y3168" s="820"/>
      <c r="Z3168" s="820"/>
    </row>
    <row r="3169" spans="7:26">
      <c r="G3169" s="826"/>
      <c r="H3169" s="820"/>
      <c r="J3169" s="820"/>
      <c r="K3169" s="820"/>
      <c r="L3169" s="820"/>
      <c r="M3169" s="820"/>
      <c r="N3169" s="820"/>
      <c r="O3169" s="820"/>
      <c r="P3169" s="820"/>
      <c r="Q3169" s="820"/>
      <c r="R3169" s="820"/>
      <c r="S3169" s="820"/>
      <c r="T3169" s="820"/>
      <c r="U3169" s="820"/>
      <c r="V3169" s="820"/>
      <c r="W3169" s="820"/>
      <c r="X3169" s="820"/>
      <c r="Y3169" s="820"/>
      <c r="Z3169" s="820"/>
    </row>
    <row r="3170" spans="7:26">
      <c r="G3170" s="826"/>
      <c r="H3170" s="820"/>
      <c r="J3170" s="820"/>
      <c r="K3170" s="820"/>
      <c r="L3170" s="820"/>
      <c r="M3170" s="820"/>
      <c r="N3170" s="820"/>
      <c r="O3170" s="820"/>
      <c r="P3170" s="820"/>
      <c r="Q3170" s="820"/>
      <c r="R3170" s="820"/>
      <c r="S3170" s="820"/>
      <c r="T3170" s="820"/>
      <c r="U3170" s="820"/>
      <c r="V3170" s="820"/>
      <c r="W3170" s="820"/>
      <c r="X3170" s="820"/>
      <c r="Y3170" s="820"/>
      <c r="Z3170" s="820"/>
    </row>
    <row r="3171" spans="7:26">
      <c r="G3171" s="826"/>
      <c r="H3171" s="820"/>
      <c r="J3171" s="820"/>
      <c r="K3171" s="820"/>
      <c r="L3171" s="820"/>
      <c r="M3171" s="820"/>
      <c r="N3171" s="820"/>
      <c r="O3171" s="820"/>
      <c r="P3171" s="820"/>
      <c r="Q3171" s="820"/>
      <c r="R3171" s="820"/>
      <c r="S3171" s="820"/>
      <c r="T3171" s="820"/>
      <c r="U3171" s="820"/>
      <c r="V3171" s="820"/>
      <c r="W3171" s="820"/>
      <c r="X3171" s="820"/>
      <c r="Y3171" s="820"/>
      <c r="Z3171" s="820"/>
    </row>
    <row r="3172" spans="7:26">
      <c r="G3172" s="826"/>
      <c r="H3172" s="820"/>
      <c r="J3172" s="820"/>
      <c r="K3172" s="820"/>
      <c r="L3172" s="820"/>
      <c r="M3172" s="820"/>
      <c r="N3172" s="820"/>
      <c r="O3172" s="820"/>
      <c r="P3172" s="820"/>
      <c r="Q3172" s="820"/>
      <c r="R3172" s="820"/>
      <c r="S3172" s="820"/>
      <c r="T3172" s="820"/>
      <c r="U3172" s="820"/>
      <c r="V3172" s="820"/>
      <c r="W3172" s="820"/>
      <c r="X3172" s="820"/>
      <c r="Y3172" s="820"/>
      <c r="Z3172" s="820"/>
    </row>
    <row r="3173" spans="7:26">
      <c r="G3173" s="826"/>
      <c r="H3173" s="820"/>
      <c r="J3173" s="820"/>
      <c r="K3173" s="820"/>
      <c r="L3173" s="820"/>
      <c r="M3173" s="820"/>
      <c r="N3173" s="820"/>
      <c r="O3173" s="820"/>
      <c r="P3173" s="820"/>
      <c r="Q3173" s="820"/>
      <c r="R3173" s="820"/>
      <c r="S3173" s="820"/>
      <c r="T3173" s="820"/>
      <c r="U3173" s="820"/>
      <c r="V3173" s="820"/>
      <c r="W3173" s="820"/>
      <c r="X3173" s="820"/>
      <c r="Y3173" s="820"/>
      <c r="Z3173" s="820"/>
    </row>
    <row r="3174" spans="7:26">
      <c r="G3174" s="826"/>
      <c r="H3174" s="820"/>
      <c r="J3174" s="820"/>
      <c r="K3174" s="820"/>
      <c r="L3174" s="820"/>
      <c r="M3174" s="820"/>
      <c r="N3174" s="820"/>
      <c r="O3174" s="820"/>
      <c r="P3174" s="820"/>
      <c r="Q3174" s="820"/>
      <c r="R3174" s="820"/>
      <c r="S3174" s="820"/>
      <c r="T3174" s="820"/>
      <c r="U3174" s="820"/>
      <c r="V3174" s="820"/>
      <c r="W3174" s="820"/>
      <c r="X3174" s="820"/>
      <c r="Y3174" s="820"/>
      <c r="Z3174" s="820"/>
    </row>
    <row r="3175" spans="7:26">
      <c r="G3175" s="826"/>
      <c r="H3175" s="820"/>
      <c r="J3175" s="820"/>
      <c r="K3175" s="820"/>
      <c r="L3175" s="820"/>
      <c r="M3175" s="820"/>
      <c r="N3175" s="820"/>
      <c r="O3175" s="820"/>
      <c r="P3175" s="820"/>
      <c r="Q3175" s="820"/>
      <c r="R3175" s="820"/>
      <c r="S3175" s="820"/>
      <c r="T3175" s="820"/>
      <c r="U3175" s="820"/>
      <c r="V3175" s="820"/>
      <c r="W3175" s="820"/>
      <c r="X3175" s="820"/>
      <c r="Y3175" s="820"/>
      <c r="Z3175" s="820"/>
    </row>
    <row r="3176" spans="7:26">
      <c r="G3176" s="826"/>
      <c r="H3176" s="820"/>
      <c r="J3176" s="820"/>
      <c r="K3176" s="820"/>
      <c r="L3176" s="820"/>
      <c r="M3176" s="820"/>
      <c r="N3176" s="820"/>
      <c r="O3176" s="820"/>
      <c r="P3176" s="820"/>
      <c r="Q3176" s="820"/>
      <c r="R3176" s="820"/>
      <c r="S3176" s="820"/>
      <c r="T3176" s="820"/>
      <c r="U3176" s="820"/>
      <c r="V3176" s="820"/>
      <c r="W3176" s="820"/>
      <c r="X3176" s="820"/>
      <c r="Y3176" s="820"/>
      <c r="Z3176" s="820"/>
    </row>
    <row r="3177" spans="7:26">
      <c r="G3177" s="826"/>
      <c r="H3177" s="820"/>
      <c r="J3177" s="820"/>
      <c r="K3177" s="820"/>
      <c r="L3177" s="820"/>
      <c r="M3177" s="820"/>
      <c r="N3177" s="820"/>
      <c r="O3177" s="820"/>
      <c r="P3177" s="820"/>
      <c r="Q3177" s="820"/>
      <c r="R3177" s="820"/>
      <c r="S3177" s="820"/>
      <c r="T3177" s="820"/>
      <c r="U3177" s="820"/>
      <c r="V3177" s="820"/>
      <c r="W3177" s="820"/>
      <c r="X3177" s="820"/>
      <c r="Y3177" s="820"/>
      <c r="Z3177" s="820"/>
    </row>
    <row r="3178" spans="7:26">
      <c r="G3178" s="826"/>
      <c r="H3178" s="820"/>
      <c r="J3178" s="820"/>
      <c r="K3178" s="820"/>
      <c r="L3178" s="820"/>
      <c r="M3178" s="820"/>
      <c r="N3178" s="820"/>
      <c r="O3178" s="820"/>
      <c r="P3178" s="820"/>
      <c r="Q3178" s="820"/>
      <c r="R3178" s="820"/>
      <c r="S3178" s="820"/>
      <c r="T3178" s="820"/>
      <c r="U3178" s="820"/>
      <c r="V3178" s="820"/>
      <c r="W3178" s="820"/>
      <c r="X3178" s="820"/>
      <c r="Y3178" s="820"/>
      <c r="Z3178" s="820"/>
    </row>
    <row r="3179" spans="7:26">
      <c r="G3179" s="826"/>
      <c r="H3179" s="820"/>
      <c r="J3179" s="820"/>
      <c r="K3179" s="820"/>
      <c r="L3179" s="820"/>
      <c r="M3179" s="820"/>
      <c r="N3179" s="820"/>
      <c r="O3179" s="820"/>
      <c r="P3179" s="820"/>
      <c r="Q3179" s="820"/>
      <c r="R3179" s="820"/>
      <c r="S3179" s="820"/>
      <c r="T3179" s="820"/>
      <c r="U3179" s="820"/>
      <c r="V3179" s="820"/>
      <c r="W3179" s="820"/>
      <c r="X3179" s="820"/>
      <c r="Y3179" s="820"/>
      <c r="Z3179" s="820"/>
    </row>
    <row r="3180" spans="7:26">
      <c r="G3180" s="826"/>
      <c r="H3180" s="820"/>
      <c r="J3180" s="820"/>
      <c r="K3180" s="820"/>
      <c r="L3180" s="820"/>
      <c r="M3180" s="820"/>
      <c r="N3180" s="820"/>
      <c r="O3180" s="820"/>
      <c r="P3180" s="820"/>
      <c r="Q3180" s="820"/>
      <c r="R3180" s="820"/>
      <c r="S3180" s="820"/>
      <c r="T3180" s="820"/>
      <c r="U3180" s="820"/>
      <c r="V3180" s="820"/>
      <c r="W3180" s="820"/>
      <c r="X3180" s="820"/>
      <c r="Y3180" s="820"/>
      <c r="Z3180" s="820"/>
    </row>
    <row r="3181" spans="7:26">
      <c r="G3181" s="826"/>
      <c r="H3181" s="820"/>
      <c r="J3181" s="820"/>
      <c r="K3181" s="820"/>
      <c r="L3181" s="820"/>
      <c r="M3181" s="820"/>
      <c r="N3181" s="820"/>
      <c r="O3181" s="820"/>
      <c r="P3181" s="820"/>
      <c r="Q3181" s="820"/>
      <c r="R3181" s="820"/>
      <c r="S3181" s="820"/>
      <c r="T3181" s="820"/>
      <c r="U3181" s="820"/>
      <c r="V3181" s="820"/>
      <c r="W3181" s="820"/>
      <c r="X3181" s="820"/>
      <c r="Y3181" s="820"/>
      <c r="Z3181" s="820"/>
    </row>
    <row r="3182" spans="7:26">
      <c r="G3182" s="826"/>
      <c r="H3182" s="820"/>
      <c r="J3182" s="820"/>
      <c r="K3182" s="820"/>
      <c r="L3182" s="820"/>
      <c r="M3182" s="820"/>
      <c r="N3182" s="820"/>
      <c r="O3182" s="820"/>
      <c r="P3182" s="820"/>
      <c r="Q3182" s="820"/>
      <c r="R3182" s="820"/>
      <c r="S3182" s="820"/>
      <c r="T3182" s="820"/>
      <c r="U3182" s="820"/>
      <c r="V3182" s="820"/>
      <c r="W3182" s="820"/>
      <c r="X3182" s="820"/>
      <c r="Y3182" s="820"/>
      <c r="Z3182" s="820"/>
    </row>
    <row r="3183" spans="7:26">
      <c r="G3183" s="826"/>
      <c r="H3183" s="820"/>
      <c r="J3183" s="820"/>
      <c r="K3183" s="820"/>
      <c r="L3183" s="820"/>
      <c r="M3183" s="820"/>
      <c r="N3183" s="820"/>
      <c r="O3183" s="820"/>
      <c r="P3183" s="820"/>
      <c r="Q3183" s="820"/>
      <c r="R3183" s="820"/>
      <c r="S3183" s="820"/>
      <c r="T3183" s="820"/>
      <c r="U3183" s="820"/>
      <c r="V3183" s="820"/>
      <c r="W3183" s="820"/>
      <c r="X3183" s="820"/>
      <c r="Y3183" s="820"/>
      <c r="Z3183" s="820"/>
    </row>
    <row r="3184" spans="7:26">
      <c r="G3184" s="826"/>
      <c r="H3184" s="820"/>
      <c r="J3184" s="820"/>
      <c r="K3184" s="820"/>
      <c r="L3184" s="820"/>
      <c r="M3184" s="820"/>
      <c r="N3184" s="820"/>
      <c r="O3184" s="820"/>
      <c r="P3184" s="820"/>
      <c r="Q3184" s="820"/>
      <c r="R3184" s="820"/>
      <c r="S3184" s="820"/>
      <c r="T3184" s="820"/>
      <c r="U3184" s="820"/>
      <c r="V3184" s="820"/>
      <c r="W3184" s="820"/>
      <c r="X3184" s="820"/>
      <c r="Y3184" s="820"/>
      <c r="Z3184" s="820"/>
    </row>
    <row r="3185" spans="7:26">
      <c r="G3185" s="826"/>
      <c r="H3185" s="820"/>
      <c r="J3185" s="820"/>
      <c r="K3185" s="820"/>
      <c r="L3185" s="820"/>
      <c r="M3185" s="820"/>
      <c r="N3185" s="820"/>
      <c r="O3185" s="820"/>
      <c r="P3185" s="820"/>
      <c r="Q3185" s="820"/>
      <c r="R3185" s="820"/>
      <c r="S3185" s="820"/>
      <c r="T3185" s="820"/>
      <c r="U3185" s="820"/>
      <c r="V3185" s="820"/>
      <c r="W3185" s="820"/>
      <c r="X3185" s="820"/>
      <c r="Y3185" s="820"/>
      <c r="Z3185" s="820"/>
    </row>
    <row r="3186" spans="7:26">
      <c r="G3186" s="826"/>
      <c r="H3186" s="820"/>
      <c r="J3186" s="820"/>
      <c r="K3186" s="820"/>
      <c r="L3186" s="820"/>
      <c r="M3186" s="820"/>
      <c r="N3186" s="820"/>
      <c r="O3186" s="820"/>
      <c r="P3186" s="820"/>
      <c r="Q3186" s="820"/>
      <c r="R3186" s="820"/>
      <c r="S3186" s="820"/>
      <c r="T3186" s="820"/>
      <c r="U3186" s="820"/>
      <c r="V3186" s="820"/>
      <c r="W3186" s="820"/>
      <c r="X3186" s="820"/>
      <c r="Y3186" s="820"/>
      <c r="Z3186" s="820"/>
    </row>
    <row r="3187" spans="7:26">
      <c r="G3187" s="826"/>
      <c r="H3187" s="820"/>
      <c r="J3187" s="820"/>
      <c r="K3187" s="820"/>
      <c r="L3187" s="820"/>
      <c r="M3187" s="820"/>
      <c r="N3187" s="820"/>
      <c r="O3187" s="820"/>
      <c r="P3187" s="820"/>
      <c r="Q3187" s="820"/>
      <c r="R3187" s="820"/>
      <c r="S3187" s="820"/>
      <c r="T3187" s="820"/>
      <c r="U3187" s="820"/>
      <c r="V3187" s="820"/>
      <c r="W3187" s="820"/>
      <c r="X3187" s="820"/>
      <c r="Y3187" s="820"/>
      <c r="Z3187" s="820"/>
    </row>
    <row r="3188" spans="7:26">
      <c r="G3188" s="826"/>
      <c r="H3188" s="820"/>
      <c r="J3188" s="820"/>
      <c r="K3188" s="820"/>
      <c r="L3188" s="820"/>
      <c r="M3188" s="820"/>
      <c r="N3188" s="820"/>
      <c r="O3188" s="820"/>
      <c r="P3188" s="820"/>
      <c r="Q3188" s="820"/>
      <c r="R3188" s="820"/>
      <c r="S3188" s="820"/>
      <c r="T3188" s="820"/>
      <c r="U3188" s="820"/>
      <c r="V3188" s="820"/>
      <c r="W3188" s="820"/>
      <c r="X3188" s="820"/>
      <c r="Y3188" s="820"/>
      <c r="Z3188" s="820"/>
    </row>
    <row r="3189" spans="7:26">
      <c r="G3189" s="826"/>
      <c r="H3189" s="820"/>
      <c r="J3189" s="820"/>
      <c r="K3189" s="820"/>
      <c r="L3189" s="820"/>
      <c r="M3189" s="820"/>
      <c r="N3189" s="820"/>
      <c r="O3189" s="820"/>
      <c r="P3189" s="820"/>
      <c r="Q3189" s="820"/>
      <c r="R3189" s="820"/>
      <c r="S3189" s="820"/>
      <c r="T3189" s="820"/>
      <c r="U3189" s="820"/>
      <c r="V3189" s="820"/>
      <c r="W3189" s="820"/>
      <c r="X3189" s="820"/>
      <c r="Y3189" s="820"/>
      <c r="Z3189" s="820"/>
    </row>
    <row r="3190" spans="7:26">
      <c r="G3190" s="826"/>
      <c r="H3190" s="820"/>
      <c r="J3190" s="820"/>
      <c r="K3190" s="820"/>
      <c r="L3190" s="820"/>
      <c r="M3190" s="820"/>
      <c r="N3190" s="820"/>
      <c r="O3190" s="820"/>
      <c r="P3190" s="820"/>
      <c r="Q3190" s="820"/>
      <c r="R3190" s="820"/>
      <c r="S3190" s="820"/>
      <c r="T3190" s="820"/>
      <c r="U3190" s="820"/>
      <c r="V3190" s="820"/>
      <c r="W3190" s="820"/>
      <c r="X3190" s="820"/>
      <c r="Y3190" s="820"/>
      <c r="Z3190" s="820"/>
    </row>
    <row r="3191" spans="7:26">
      <c r="G3191" s="826"/>
      <c r="H3191" s="820"/>
      <c r="J3191" s="820"/>
      <c r="K3191" s="820"/>
      <c r="L3191" s="820"/>
      <c r="M3191" s="820"/>
      <c r="N3191" s="820"/>
      <c r="O3191" s="820"/>
      <c r="P3191" s="820"/>
      <c r="Q3191" s="820"/>
      <c r="R3191" s="820"/>
      <c r="S3191" s="820"/>
      <c r="T3191" s="820"/>
      <c r="U3191" s="820"/>
      <c r="V3191" s="820"/>
      <c r="W3191" s="820"/>
      <c r="X3191" s="820"/>
      <c r="Y3191" s="820"/>
      <c r="Z3191" s="820"/>
    </row>
    <row r="3192" spans="7:26">
      <c r="G3192" s="826"/>
      <c r="H3192" s="820"/>
      <c r="J3192" s="820"/>
      <c r="K3192" s="820"/>
      <c r="L3192" s="820"/>
      <c r="M3192" s="820"/>
      <c r="N3192" s="820"/>
      <c r="O3192" s="820"/>
      <c r="P3192" s="820"/>
      <c r="Q3192" s="820"/>
      <c r="R3192" s="820"/>
      <c r="S3192" s="820"/>
      <c r="T3192" s="820"/>
      <c r="U3192" s="820"/>
      <c r="V3192" s="820"/>
      <c r="W3192" s="820"/>
      <c r="X3192" s="820"/>
      <c r="Y3192" s="820"/>
      <c r="Z3192" s="820"/>
    </row>
    <row r="3193" spans="7:26">
      <c r="G3193" s="826"/>
      <c r="H3193" s="820"/>
      <c r="J3193" s="820"/>
      <c r="K3193" s="820"/>
      <c r="L3193" s="820"/>
      <c r="M3193" s="820"/>
      <c r="N3193" s="820"/>
      <c r="O3193" s="820"/>
      <c r="P3193" s="820"/>
      <c r="Q3193" s="820"/>
      <c r="R3193" s="820"/>
      <c r="S3193" s="820"/>
      <c r="T3193" s="820"/>
      <c r="U3193" s="820"/>
      <c r="V3193" s="820"/>
      <c r="W3193" s="820"/>
      <c r="X3193" s="820"/>
      <c r="Y3193" s="820"/>
      <c r="Z3193" s="820"/>
    </row>
    <row r="3194" spans="7:26">
      <c r="G3194" s="826"/>
      <c r="H3194" s="820"/>
      <c r="J3194" s="820"/>
      <c r="K3194" s="820"/>
      <c r="L3194" s="820"/>
      <c r="M3194" s="820"/>
      <c r="N3194" s="820"/>
      <c r="O3194" s="820"/>
      <c r="P3194" s="820"/>
      <c r="Q3194" s="820"/>
      <c r="R3194" s="820"/>
      <c r="S3194" s="820"/>
      <c r="T3194" s="820"/>
      <c r="U3194" s="820"/>
      <c r="V3194" s="820"/>
      <c r="W3194" s="820"/>
      <c r="X3194" s="820"/>
      <c r="Y3194" s="820"/>
      <c r="Z3194" s="820"/>
    </row>
    <row r="3195" spans="7:26">
      <c r="G3195" s="826"/>
      <c r="H3195" s="820"/>
      <c r="J3195" s="820"/>
      <c r="K3195" s="820"/>
      <c r="L3195" s="820"/>
      <c r="M3195" s="820"/>
      <c r="N3195" s="820"/>
      <c r="O3195" s="820"/>
      <c r="P3195" s="820"/>
      <c r="Q3195" s="820"/>
      <c r="R3195" s="820"/>
      <c r="S3195" s="820"/>
      <c r="T3195" s="820"/>
      <c r="U3195" s="820"/>
      <c r="V3195" s="820"/>
      <c r="W3195" s="820"/>
      <c r="X3195" s="820"/>
      <c r="Y3195" s="820"/>
      <c r="Z3195" s="820"/>
    </row>
    <row r="3196" spans="7:26">
      <c r="G3196" s="826"/>
      <c r="H3196" s="820"/>
      <c r="J3196" s="820"/>
      <c r="K3196" s="820"/>
      <c r="L3196" s="820"/>
      <c r="M3196" s="820"/>
      <c r="N3196" s="820"/>
      <c r="O3196" s="820"/>
      <c r="P3196" s="820"/>
      <c r="Q3196" s="820"/>
      <c r="R3196" s="820"/>
      <c r="S3196" s="820"/>
      <c r="T3196" s="820"/>
      <c r="U3196" s="820"/>
      <c r="V3196" s="820"/>
      <c r="W3196" s="820"/>
      <c r="X3196" s="820"/>
      <c r="Y3196" s="820"/>
      <c r="Z3196" s="820"/>
    </row>
    <row r="3197" spans="7:26">
      <c r="G3197" s="826"/>
      <c r="H3197" s="820"/>
      <c r="J3197" s="820"/>
      <c r="K3197" s="820"/>
      <c r="L3197" s="820"/>
      <c r="M3197" s="820"/>
      <c r="N3197" s="820"/>
      <c r="O3197" s="820"/>
      <c r="P3197" s="820"/>
      <c r="Q3197" s="820"/>
      <c r="R3197" s="820"/>
      <c r="S3197" s="820"/>
      <c r="T3197" s="820"/>
      <c r="U3197" s="820"/>
      <c r="V3197" s="820"/>
      <c r="W3197" s="820"/>
      <c r="X3197" s="820"/>
      <c r="Y3197" s="820"/>
      <c r="Z3197" s="820"/>
    </row>
    <row r="3198" spans="7:26">
      <c r="G3198" s="826"/>
      <c r="H3198" s="820"/>
      <c r="J3198" s="820"/>
      <c r="K3198" s="820"/>
      <c r="L3198" s="820"/>
      <c r="M3198" s="820"/>
      <c r="N3198" s="820"/>
      <c r="O3198" s="820"/>
      <c r="P3198" s="820"/>
      <c r="Q3198" s="820"/>
      <c r="R3198" s="820"/>
      <c r="S3198" s="820"/>
      <c r="T3198" s="820"/>
      <c r="U3198" s="820"/>
      <c r="V3198" s="820"/>
      <c r="W3198" s="820"/>
      <c r="X3198" s="820"/>
      <c r="Y3198" s="820"/>
      <c r="Z3198" s="820"/>
    </row>
    <row r="3199" spans="7:26">
      <c r="G3199" s="826"/>
      <c r="H3199" s="820"/>
      <c r="J3199" s="820"/>
      <c r="K3199" s="820"/>
      <c r="L3199" s="820"/>
      <c r="M3199" s="820"/>
      <c r="N3199" s="820"/>
      <c r="O3199" s="820"/>
      <c r="P3199" s="820"/>
      <c r="Q3199" s="820"/>
      <c r="R3199" s="820"/>
      <c r="S3199" s="820"/>
      <c r="T3199" s="820"/>
      <c r="U3199" s="820"/>
      <c r="V3199" s="820"/>
      <c r="W3199" s="820"/>
      <c r="X3199" s="820"/>
      <c r="Y3199" s="820"/>
      <c r="Z3199" s="820"/>
    </row>
    <row r="3200" spans="7:26">
      <c r="G3200" s="826"/>
      <c r="H3200" s="820"/>
      <c r="J3200" s="820"/>
      <c r="K3200" s="820"/>
      <c r="L3200" s="820"/>
      <c r="M3200" s="820"/>
      <c r="N3200" s="820"/>
      <c r="O3200" s="820"/>
      <c r="P3200" s="820"/>
      <c r="Q3200" s="820"/>
      <c r="R3200" s="820"/>
      <c r="S3200" s="820"/>
      <c r="T3200" s="820"/>
      <c r="U3200" s="820"/>
      <c r="V3200" s="820"/>
      <c r="W3200" s="820"/>
      <c r="X3200" s="820"/>
      <c r="Y3200" s="820"/>
      <c r="Z3200" s="820"/>
    </row>
    <row r="3201" spans="7:26">
      <c r="G3201" s="826"/>
      <c r="H3201" s="820"/>
      <c r="J3201" s="820"/>
      <c r="K3201" s="820"/>
      <c r="L3201" s="820"/>
      <c r="M3201" s="820"/>
      <c r="N3201" s="820"/>
      <c r="O3201" s="820"/>
      <c r="P3201" s="820"/>
      <c r="Q3201" s="820"/>
      <c r="R3201" s="820"/>
      <c r="S3201" s="820"/>
      <c r="T3201" s="820"/>
      <c r="U3201" s="820"/>
      <c r="V3201" s="820"/>
      <c r="W3201" s="820"/>
      <c r="X3201" s="820"/>
      <c r="Y3201" s="820"/>
      <c r="Z3201" s="820"/>
    </row>
    <row r="3202" spans="7:26">
      <c r="G3202" s="826"/>
      <c r="H3202" s="820"/>
      <c r="J3202" s="820"/>
      <c r="K3202" s="820"/>
      <c r="L3202" s="820"/>
      <c r="M3202" s="820"/>
      <c r="N3202" s="820"/>
      <c r="O3202" s="820"/>
      <c r="P3202" s="820"/>
      <c r="Q3202" s="820"/>
      <c r="R3202" s="820"/>
      <c r="S3202" s="820"/>
      <c r="T3202" s="820"/>
      <c r="U3202" s="820"/>
      <c r="V3202" s="820"/>
      <c r="W3202" s="820"/>
      <c r="X3202" s="820"/>
      <c r="Y3202" s="820"/>
      <c r="Z3202" s="820"/>
    </row>
    <row r="3203" spans="7:26">
      <c r="G3203" s="826"/>
      <c r="H3203" s="820"/>
      <c r="J3203" s="820"/>
      <c r="K3203" s="820"/>
      <c r="L3203" s="820"/>
      <c r="M3203" s="820"/>
      <c r="N3203" s="820"/>
      <c r="O3203" s="820"/>
      <c r="P3203" s="820"/>
      <c r="Q3203" s="820"/>
      <c r="R3203" s="820"/>
      <c r="S3203" s="820"/>
      <c r="T3203" s="820"/>
      <c r="U3203" s="820"/>
      <c r="V3203" s="820"/>
      <c r="W3203" s="820"/>
      <c r="X3203" s="820"/>
      <c r="Y3203" s="820"/>
      <c r="Z3203" s="820"/>
    </row>
    <row r="3204" spans="7:26">
      <c r="G3204" s="826"/>
      <c r="H3204" s="820"/>
      <c r="J3204" s="820"/>
      <c r="K3204" s="820"/>
      <c r="L3204" s="820"/>
      <c r="M3204" s="820"/>
      <c r="N3204" s="820"/>
      <c r="O3204" s="820"/>
      <c r="P3204" s="820"/>
      <c r="Q3204" s="820"/>
      <c r="R3204" s="820"/>
      <c r="S3204" s="820"/>
      <c r="T3204" s="820"/>
      <c r="U3204" s="820"/>
      <c r="V3204" s="820"/>
      <c r="W3204" s="820"/>
      <c r="X3204" s="820"/>
      <c r="Y3204" s="820"/>
      <c r="Z3204" s="820"/>
    </row>
    <row r="3205" spans="7:26">
      <c r="G3205" s="826"/>
      <c r="H3205" s="820"/>
      <c r="J3205" s="820"/>
      <c r="K3205" s="820"/>
      <c r="L3205" s="820"/>
      <c r="M3205" s="820"/>
      <c r="N3205" s="820"/>
      <c r="O3205" s="820"/>
      <c r="P3205" s="820"/>
      <c r="Q3205" s="820"/>
      <c r="R3205" s="820"/>
      <c r="S3205" s="820"/>
      <c r="T3205" s="820"/>
      <c r="U3205" s="820"/>
      <c r="V3205" s="820"/>
      <c r="W3205" s="820"/>
      <c r="X3205" s="820"/>
      <c r="Y3205" s="820"/>
      <c r="Z3205" s="820"/>
    </row>
    <row r="3206" spans="7:26">
      <c r="G3206" s="826"/>
      <c r="H3206" s="820"/>
      <c r="J3206" s="820"/>
      <c r="K3206" s="820"/>
      <c r="L3206" s="820"/>
      <c r="M3206" s="820"/>
      <c r="N3206" s="820"/>
      <c r="O3206" s="820"/>
      <c r="P3206" s="820"/>
      <c r="Q3206" s="820"/>
      <c r="R3206" s="820"/>
      <c r="S3206" s="820"/>
      <c r="T3206" s="820"/>
      <c r="U3206" s="820"/>
      <c r="V3206" s="820"/>
      <c r="W3206" s="820"/>
      <c r="X3206" s="820"/>
      <c r="Y3206" s="820"/>
      <c r="Z3206" s="820"/>
    </row>
    <row r="3207" spans="7:26">
      <c r="G3207" s="826"/>
      <c r="H3207" s="820"/>
      <c r="J3207" s="820"/>
      <c r="K3207" s="820"/>
      <c r="L3207" s="820"/>
      <c r="M3207" s="820"/>
      <c r="N3207" s="820"/>
      <c r="O3207" s="820"/>
      <c r="P3207" s="820"/>
      <c r="Q3207" s="820"/>
      <c r="R3207" s="820"/>
      <c r="S3207" s="820"/>
      <c r="T3207" s="820"/>
      <c r="U3207" s="820"/>
      <c r="V3207" s="820"/>
      <c r="W3207" s="820"/>
      <c r="X3207" s="820"/>
      <c r="Y3207" s="820"/>
      <c r="Z3207" s="820"/>
    </row>
    <row r="3208" spans="7:26">
      <c r="G3208" s="826"/>
      <c r="H3208" s="820"/>
      <c r="J3208" s="820"/>
      <c r="K3208" s="820"/>
      <c r="L3208" s="820"/>
      <c r="M3208" s="820"/>
      <c r="N3208" s="820"/>
      <c r="O3208" s="820"/>
      <c r="P3208" s="820"/>
      <c r="Q3208" s="820"/>
      <c r="R3208" s="820"/>
      <c r="S3208" s="820"/>
      <c r="T3208" s="820"/>
      <c r="U3208" s="820"/>
      <c r="V3208" s="820"/>
      <c r="W3208" s="820"/>
      <c r="X3208" s="820"/>
      <c r="Y3208" s="820"/>
      <c r="Z3208" s="820"/>
    </row>
    <row r="3209" spans="7:26">
      <c r="G3209" s="826"/>
      <c r="H3209" s="820"/>
      <c r="J3209" s="820"/>
      <c r="K3209" s="820"/>
      <c r="L3209" s="820"/>
      <c r="M3209" s="820"/>
      <c r="N3209" s="820"/>
      <c r="O3209" s="820"/>
      <c r="P3209" s="820"/>
      <c r="Q3209" s="820"/>
      <c r="R3209" s="820"/>
      <c r="S3209" s="820"/>
      <c r="T3209" s="820"/>
      <c r="U3209" s="820"/>
      <c r="V3209" s="820"/>
      <c r="W3209" s="820"/>
      <c r="X3209" s="820"/>
      <c r="Y3209" s="820"/>
      <c r="Z3209" s="820"/>
    </row>
    <row r="3210" spans="7:26">
      <c r="G3210" s="826"/>
      <c r="H3210" s="820"/>
      <c r="J3210" s="820"/>
      <c r="K3210" s="820"/>
      <c r="L3210" s="820"/>
      <c r="M3210" s="820"/>
      <c r="N3210" s="820"/>
      <c r="O3210" s="820"/>
      <c r="P3210" s="820"/>
      <c r="Q3210" s="820"/>
      <c r="R3210" s="820"/>
      <c r="S3210" s="820"/>
      <c r="T3210" s="820"/>
      <c r="U3210" s="820"/>
      <c r="V3210" s="820"/>
      <c r="W3210" s="820"/>
      <c r="X3210" s="820"/>
      <c r="Y3210" s="820"/>
      <c r="Z3210" s="820"/>
    </row>
    <row r="3211" spans="7:26">
      <c r="G3211" s="826"/>
      <c r="H3211" s="820"/>
      <c r="J3211" s="820"/>
      <c r="K3211" s="820"/>
      <c r="L3211" s="820"/>
      <c r="M3211" s="820"/>
      <c r="N3211" s="820"/>
      <c r="O3211" s="820"/>
      <c r="P3211" s="820"/>
      <c r="Q3211" s="820"/>
      <c r="R3211" s="820"/>
      <c r="S3211" s="820"/>
      <c r="T3211" s="820"/>
      <c r="U3211" s="820"/>
      <c r="V3211" s="820"/>
      <c r="W3211" s="820"/>
      <c r="X3211" s="820"/>
      <c r="Y3211" s="820"/>
      <c r="Z3211" s="820"/>
    </row>
    <row r="3212" spans="7:26">
      <c r="G3212" s="826"/>
      <c r="H3212" s="820"/>
      <c r="J3212" s="820"/>
      <c r="K3212" s="820"/>
      <c r="L3212" s="820"/>
      <c r="M3212" s="820"/>
      <c r="N3212" s="820"/>
      <c r="O3212" s="820"/>
      <c r="P3212" s="820"/>
      <c r="Q3212" s="820"/>
      <c r="R3212" s="820"/>
      <c r="S3212" s="820"/>
      <c r="T3212" s="820"/>
      <c r="U3212" s="820"/>
      <c r="V3212" s="820"/>
      <c r="W3212" s="820"/>
      <c r="X3212" s="820"/>
      <c r="Y3212" s="820"/>
      <c r="Z3212" s="820"/>
    </row>
    <row r="3213" spans="7:26">
      <c r="G3213" s="826"/>
      <c r="H3213" s="820"/>
      <c r="J3213" s="820"/>
      <c r="K3213" s="820"/>
      <c r="L3213" s="820"/>
      <c r="M3213" s="820"/>
      <c r="N3213" s="820"/>
      <c r="O3213" s="820"/>
      <c r="P3213" s="820"/>
      <c r="Q3213" s="820"/>
      <c r="R3213" s="820"/>
      <c r="S3213" s="820"/>
      <c r="T3213" s="820"/>
      <c r="U3213" s="820"/>
      <c r="V3213" s="820"/>
      <c r="W3213" s="820"/>
      <c r="X3213" s="820"/>
      <c r="Y3213" s="820"/>
      <c r="Z3213" s="820"/>
    </row>
    <row r="3214" spans="7:26">
      <c r="G3214" s="826"/>
      <c r="H3214" s="820"/>
      <c r="J3214" s="820"/>
      <c r="K3214" s="820"/>
      <c r="L3214" s="820"/>
      <c r="M3214" s="820"/>
      <c r="N3214" s="820"/>
      <c r="O3214" s="820"/>
      <c r="P3214" s="820"/>
      <c r="Q3214" s="820"/>
      <c r="R3214" s="820"/>
      <c r="S3214" s="820"/>
      <c r="T3214" s="820"/>
      <c r="U3214" s="820"/>
      <c r="V3214" s="820"/>
      <c r="W3214" s="820"/>
      <c r="X3214" s="820"/>
      <c r="Y3214" s="820"/>
      <c r="Z3214" s="820"/>
    </row>
    <row r="3215" spans="7:26">
      <c r="G3215" s="826"/>
      <c r="H3215" s="820"/>
      <c r="J3215" s="820"/>
      <c r="K3215" s="820"/>
      <c r="L3215" s="820"/>
      <c r="M3215" s="820"/>
      <c r="N3215" s="820"/>
      <c r="O3215" s="820"/>
      <c r="P3215" s="820"/>
      <c r="Q3215" s="820"/>
      <c r="R3215" s="820"/>
      <c r="S3215" s="820"/>
      <c r="T3215" s="820"/>
      <c r="U3215" s="820"/>
      <c r="V3215" s="820"/>
      <c r="W3215" s="820"/>
      <c r="X3215" s="820"/>
      <c r="Y3215" s="820"/>
      <c r="Z3215" s="820"/>
    </row>
    <row r="3216" spans="7:26">
      <c r="G3216" s="826"/>
      <c r="H3216" s="820"/>
      <c r="J3216" s="820"/>
      <c r="K3216" s="820"/>
      <c r="L3216" s="820"/>
      <c r="M3216" s="820"/>
      <c r="N3216" s="820"/>
      <c r="O3216" s="820"/>
      <c r="P3216" s="820"/>
      <c r="Q3216" s="820"/>
      <c r="R3216" s="820"/>
      <c r="S3216" s="820"/>
      <c r="T3216" s="820"/>
      <c r="U3216" s="820"/>
      <c r="V3216" s="820"/>
      <c r="W3216" s="820"/>
      <c r="X3216" s="820"/>
      <c r="Y3216" s="820"/>
      <c r="Z3216" s="820"/>
    </row>
    <row r="3217" spans="7:26">
      <c r="G3217" s="826"/>
      <c r="H3217" s="820"/>
      <c r="J3217" s="820"/>
      <c r="K3217" s="820"/>
      <c r="L3217" s="820"/>
      <c r="M3217" s="820"/>
      <c r="N3217" s="820"/>
      <c r="O3217" s="820"/>
      <c r="P3217" s="820"/>
      <c r="Q3217" s="820"/>
      <c r="R3217" s="820"/>
      <c r="S3217" s="820"/>
      <c r="T3217" s="820"/>
      <c r="U3217" s="820"/>
      <c r="V3217" s="820"/>
      <c r="W3217" s="820"/>
      <c r="X3217" s="820"/>
      <c r="Y3217" s="820"/>
      <c r="Z3217" s="820"/>
    </row>
    <row r="3218" spans="7:26">
      <c r="G3218" s="826"/>
      <c r="H3218" s="820"/>
      <c r="J3218" s="820"/>
      <c r="K3218" s="820"/>
      <c r="L3218" s="820"/>
      <c r="M3218" s="820"/>
      <c r="N3218" s="820"/>
      <c r="O3218" s="820"/>
      <c r="P3218" s="820"/>
      <c r="Q3218" s="820"/>
      <c r="R3218" s="820"/>
      <c r="S3218" s="820"/>
      <c r="T3218" s="820"/>
      <c r="U3218" s="820"/>
      <c r="V3218" s="820"/>
      <c r="W3218" s="820"/>
      <c r="X3218" s="820"/>
      <c r="Y3218" s="820"/>
      <c r="Z3218" s="820"/>
    </row>
    <row r="3219" spans="7:26">
      <c r="G3219" s="826"/>
      <c r="H3219" s="820"/>
      <c r="J3219" s="820"/>
      <c r="K3219" s="820"/>
      <c r="L3219" s="820"/>
      <c r="M3219" s="820"/>
      <c r="N3219" s="820"/>
      <c r="O3219" s="820"/>
      <c r="P3219" s="820"/>
      <c r="Q3219" s="820"/>
      <c r="R3219" s="820"/>
      <c r="S3219" s="820"/>
      <c r="T3219" s="820"/>
      <c r="U3219" s="820"/>
      <c r="V3219" s="820"/>
      <c r="W3219" s="820"/>
      <c r="X3219" s="820"/>
      <c r="Y3219" s="820"/>
      <c r="Z3219" s="820"/>
    </row>
    <row r="3220" spans="7:26">
      <c r="G3220" s="826"/>
      <c r="H3220" s="820"/>
      <c r="J3220" s="820"/>
      <c r="K3220" s="820"/>
      <c r="L3220" s="820"/>
      <c r="M3220" s="820"/>
      <c r="N3220" s="820"/>
      <c r="O3220" s="820"/>
      <c r="P3220" s="820"/>
      <c r="Q3220" s="820"/>
      <c r="R3220" s="820"/>
      <c r="S3220" s="820"/>
      <c r="T3220" s="820"/>
      <c r="U3220" s="820"/>
      <c r="V3220" s="820"/>
      <c r="W3220" s="820"/>
      <c r="X3220" s="820"/>
      <c r="Y3220" s="820"/>
      <c r="Z3220" s="820"/>
    </row>
    <row r="3221" spans="7:26">
      <c r="G3221" s="826"/>
      <c r="H3221" s="820"/>
      <c r="J3221" s="820"/>
      <c r="K3221" s="820"/>
      <c r="L3221" s="820"/>
      <c r="M3221" s="820"/>
      <c r="N3221" s="820"/>
      <c r="O3221" s="820"/>
      <c r="P3221" s="820"/>
      <c r="Q3221" s="820"/>
      <c r="R3221" s="820"/>
      <c r="S3221" s="820"/>
      <c r="T3221" s="820"/>
      <c r="U3221" s="820"/>
      <c r="V3221" s="820"/>
      <c r="W3221" s="820"/>
      <c r="X3221" s="820"/>
      <c r="Y3221" s="820"/>
      <c r="Z3221" s="820"/>
    </row>
    <row r="3222" spans="7:26">
      <c r="G3222" s="826"/>
      <c r="H3222" s="820"/>
      <c r="J3222" s="820"/>
      <c r="K3222" s="820"/>
      <c r="L3222" s="820"/>
      <c r="M3222" s="820"/>
      <c r="N3222" s="820"/>
      <c r="O3222" s="820"/>
      <c r="P3222" s="820"/>
      <c r="Q3222" s="820"/>
      <c r="R3222" s="820"/>
      <c r="S3222" s="820"/>
      <c r="T3222" s="820"/>
      <c r="U3222" s="820"/>
      <c r="V3222" s="820"/>
      <c r="W3222" s="820"/>
      <c r="X3222" s="820"/>
      <c r="Y3222" s="820"/>
      <c r="Z3222" s="820"/>
    </row>
    <row r="3223" spans="7:26">
      <c r="G3223" s="826"/>
      <c r="H3223" s="820"/>
      <c r="J3223" s="820"/>
      <c r="K3223" s="820"/>
      <c r="L3223" s="820"/>
      <c r="M3223" s="820"/>
      <c r="N3223" s="820"/>
      <c r="O3223" s="820"/>
      <c r="P3223" s="820"/>
      <c r="Q3223" s="820"/>
      <c r="R3223" s="820"/>
      <c r="S3223" s="820"/>
      <c r="T3223" s="820"/>
      <c r="U3223" s="820"/>
      <c r="V3223" s="820"/>
      <c r="W3223" s="820"/>
      <c r="X3223" s="820"/>
      <c r="Y3223" s="820"/>
      <c r="Z3223" s="820"/>
    </row>
    <row r="3224" spans="7:26">
      <c r="G3224" s="826"/>
      <c r="H3224" s="820"/>
      <c r="J3224" s="820"/>
      <c r="K3224" s="820"/>
      <c r="L3224" s="820"/>
      <c r="M3224" s="820"/>
      <c r="N3224" s="820"/>
      <c r="O3224" s="820"/>
      <c r="P3224" s="820"/>
      <c r="Q3224" s="820"/>
      <c r="R3224" s="820"/>
      <c r="S3224" s="820"/>
      <c r="T3224" s="820"/>
      <c r="U3224" s="820"/>
      <c r="V3224" s="820"/>
      <c r="W3224" s="820"/>
      <c r="X3224" s="820"/>
      <c r="Y3224" s="820"/>
      <c r="Z3224" s="820"/>
    </row>
    <row r="3225" spans="7:26">
      <c r="G3225" s="826"/>
      <c r="H3225" s="820"/>
      <c r="J3225" s="820"/>
      <c r="K3225" s="820"/>
      <c r="L3225" s="820"/>
      <c r="M3225" s="820"/>
      <c r="N3225" s="820"/>
      <c r="O3225" s="820"/>
      <c r="P3225" s="820"/>
      <c r="Q3225" s="820"/>
      <c r="R3225" s="820"/>
      <c r="S3225" s="820"/>
      <c r="T3225" s="820"/>
      <c r="U3225" s="820"/>
      <c r="V3225" s="820"/>
      <c r="W3225" s="820"/>
      <c r="X3225" s="820"/>
      <c r="Y3225" s="820"/>
      <c r="Z3225" s="820"/>
    </row>
    <row r="3226" spans="7:26">
      <c r="G3226" s="826"/>
      <c r="H3226" s="820"/>
      <c r="J3226" s="820"/>
      <c r="K3226" s="820"/>
      <c r="L3226" s="820"/>
      <c r="M3226" s="820"/>
      <c r="N3226" s="820"/>
      <c r="O3226" s="820"/>
      <c r="P3226" s="820"/>
      <c r="Q3226" s="820"/>
      <c r="R3226" s="820"/>
      <c r="S3226" s="820"/>
      <c r="T3226" s="820"/>
      <c r="U3226" s="820"/>
      <c r="V3226" s="820"/>
      <c r="W3226" s="820"/>
      <c r="X3226" s="820"/>
      <c r="Y3226" s="820"/>
      <c r="Z3226" s="820"/>
    </row>
    <row r="3227" spans="7:26">
      <c r="G3227" s="826"/>
      <c r="H3227" s="820"/>
      <c r="J3227" s="820"/>
      <c r="K3227" s="820"/>
      <c r="L3227" s="820"/>
      <c r="M3227" s="820"/>
      <c r="N3227" s="820"/>
      <c r="O3227" s="820"/>
      <c r="P3227" s="820"/>
      <c r="Q3227" s="820"/>
      <c r="R3227" s="820"/>
      <c r="S3227" s="820"/>
      <c r="T3227" s="820"/>
      <c r="U3227" s="820"/>
      <c r="V3227" s="820"/>
      <c r="W3227" s="820"/>
      <c r="X3227" s="820"/>
      <c r="Y3227" s="820"/>
      <c r="Z3227" s="820"/>
    </row>
    <row r="3228" spans="7:26">
      <c r="G3228" s="826"/>
      <c r="H3228" s="820"/>
      <c r="J3228" s="820"/>
      <c r="K3228" s="820"/>
      <c r="L3228" s="820"/>
      <c r="M3228" s="820"/>
      <c r="N3228" s="820"/>
      <c r="O3228" s="820"/>
      <c r="P3228" s="820"/>
      <c r="Q3228" s="820"/>
      <c r="R3228" s="820"/>
      <c r="S3228" s="820"/>
      <c r="T3228" s="820"/>
      <c r="U3228" s="820"/>
      <c r="V3228" s="820"/>
      <c r="W3228" s="820"/>
      <c r="X3228" s="820"/>
      <c r="Y3228" s="820"/>
      <c r="Z3228" s="820"/>
    </row>
    <row r="3229" spans="7:26">
      <c r="G3229" s="826"/>
      <c r="H3229" s="820"/>
      <c r="J3229" s="820"/>
      <c r="K3229" s="820"/>
      <c r="L3229" s="820"/>
      <c r="M3229" s="820"/>
      <c r="N3229" s="820"/>
      <c r="O3229" s="820"/>
      <c r="P3229" s="820"/>
      <c r="Q3229" s="820"/>
      <c r="R3229" s="820"/>
      <c r="S3229" s="820"/>
      <c r="T3229" s="820"/>
      <c r="U3229" s="820"/>
      <c r="V3229" s="820"/>
      <c r="W3229" s="820"/>
      <c r="X3229" s="820"/>
      <c r="Y3229" s="820"/>
      <c r="Z3229" s="820"/>
    </row>
    <row r="3230" spans="7:26">
      <c r="G3230" s="826"/>
      <c r="H3230" s="820"/>
      <c r="J3230" s="820"/>
      <c r="K3230" s="820"/>
      <c r="L3230" s="820"/>
      <c r="M3230" s="820"/>
      <c r="N3230" s="820"/>
      <c r="O3230" s="820"/>
      <c r="P3230" s="820"/>
      <c r="Q3230" s="820"/>
      <c r="R3230" s="820"/>
      <c r="S3230" s="820"/>
      <c r="T3230" s="820"/>
      <c r="U3230" s="820"/>
      <c r="V3230" s="820"/>
      <c r="W3230" s="820"/>
      <c r="X3230" s="820"/>
      <c r="Y3230" s="820"/>
      <c r="Z3230" s="820"/>
    </row>
    <row r="3231" spans="7:26">
      <c r="G3231" s="826"/>
      <c r="H3231" s="820"/>
      <c r="J3231" s="820"/>
      <c r="K3231" s="820"/>
      <c r="L3231" s="820"/>
      <c r="M3231" s="820"/>
      <c r="N3231" s="820"/>
      <c r="O3231" s="820"/>
      <c r="P3231" s="820"/>
      <c r="Q3231" s="820"/>
      <c r="R3231" s="820"/>
      <c r="S3231" s="820"/>
      <c r="T3231" s="820"/>
      <c r="U3231" s="820"/>
      <c r="V3231" s="820"/>
      <c r="W3231" s="820"/>
      <c r="X3231" s="820"/>
      <c r="Y3231" s="820"/>
      <c r="Z3231" s="820"/>
    </row>
    <row r="3232" spans="7:26">
      <c r="G3232" s="826"/>
      <c r="H3232" s="820"/>
      <c r="J3232" s="820"/>
      <c r="K3232" s="820"/>
      <c r="L3232" s="820"/>
      <c r="M3232" s="820"/>
      <c r="N3232" s="820"/>
      <c r="O3232" s="820"/>
      <c r="P3232" s="820"/>
      <c r="Q3232" s="820"/>
      <c r="R3232" s="820"/>
      <c r="S3232" s="820"/>
      <c r="T3232" s="820"/>
      <c r="U3232" s="820"/>
      <c r="V3232" s="820"/>
      <c r="W3232" s="820"/>
      <c r="X3232" s="820"/>
      <c r="Y3232" s="820"/>
      <c r="Z3232" s="820"/>
    </row>
    <row r="3233" spans="7:26">
      <c r="G3233" s="826"/>
      <c r="H3233" s="820"/>
      <c r="J3233" s="820"/>
      <c r="K3233" s="820"/>
      <c r="L3233" s="820"/>
      <c r="M3233" s="820"/>
      <c r="N3233" s="820"/>
      <c r="O3233" s="820"/>
      <c r="P3233" s="820"/>
      <c r="Q3233" s="820"/>
      <c r="R3233" s="820"/>
      <c r="S3233" s="820"/>
      <c r="T3233" s="820"/>
      <c r="U3233" s="820"/>
      <c r="V3233" s="820"/>
      <c r="W3233" s="820"/>
      <c r="X3233" s="820"/>
      <c r="Y3233" s="820"/>
      <c r="Z3233" s="820"/>
    </row>
    <row r="3234" spans="7:26">
      <c r="G3234" s="826"/>
      <c r="H3234" s="820"/>
      <c r="J3234" s="820"/>
      <c r="K3234" s="820"/>
      <c r="L3234" s="820"/>
      <c r="M3234" s="820"/>
      <c r="N3234" s="820"/>
      <c r="O3234" s="820"/>
      <c r="P3234" s="820"/>
      <c r="Q3234" s="820"/>
      <c r="R3234" s="820"/>
      <c r="S3234" s="820"/>
      <c r="T3234" s="820"/>
      <c r="U3234" s="820"/>
      <c r="V3234" s="820"/>
      <c r="W3234" s="820"/>
      <c r="X3234" s="820"/>
      <c r="Y3234" s="820"/>
      <c r="Z3234" s="820"/>
    </row>
    <row r="3235" spans="7:26">
      <c r="G3235" s="826"/>
      <c r="H3235" s="820"/>
      <c r="J3235" s="820"/>
      <c r="K3235" s="820"/>
      <c r="L3235" s="820"/>
      <c r="M3235" s="820"/>
      <c r="N3235" s="820"/>
      <c r="O3235" s="820"/>
      <c r="P3235" s="820"/>
      <c r="Q3235" s="820"/>
      <c r="R3235" s="820"/>
      <c r="S3235" s="820"/>
      <c r="T3235" s="820"/>
      <c r="U3235" s="820"/>
      <c r="V3235" s="820"/>
      <c r="W3235" s="820"/>
      <c r="X3235" s="820"/>
      <c r="Y3235" s="820"/>
      <c r="Z3235" s="820"/>
    </row>
    <row r="3236" spans="7:26">
      <c r="G3236" s="826"/>
      <c r="H3236" s="820"/>
      <c r="J3236" s="820"/>
      <c r="K3236" s="820"/>
      <c r="L3236" s="820"/>
      <c r="M3236" s="820"/>
      <c r="N3236" s="820"/>
      <c r="O3236" s="820"/>
      <c r="P3236" s="820"/>
      <c r="Q3236" s="820"/>
      <c r="R3236" s="820"/>
      <c r="S3236" s="820"/>
      <c r="T3236" s="820"/>
      <c r="U3236" s="820"/>
      <c r="V3236" s="820"/>
      <c r="W3236" s="820"/>
      <c r="X3236" s="820"/>
      <c r="Y3236" s="820"/>
      <c r="Z3236" s="820"/>
    </row>
    <row r="3237" spans="7:26">
      <c r="G3237" s="826"/>
      <c r="H3237" s="820"/>
      <c r="J3237" s="820"/>
      <c r="K3237" s="820"/>
      <c r="L3237" s="820"/>
      <c r="M3237" s="820"/>
      <c r="N3237" s="820"/>
      <c r="O3237" s="820"/>
      <c r="P3237" s="820"/>
      <c r="Q3237" s="820"/>
      <c r="R3237" s="820"/>
      <c r="S3237" s="820"/>
      <c r="T3237" s="820"/>
      <c r="U3237" s="820"/>
      <c r="V3237" s="820"/>
      <c r="W3237" s="820"/>
      <c r="X3237" s="820"/>
      <c r="Y3237" s="820"/>
      <c r="Z3237" s="820"/>
    </row>
    <row r="3238" spans="7:26">
      <c r="G3238" s="826"/>
      <c r="H3238" s="820"/>
      <c r="J3238" s="820"/>
      <c r="K3238" s="820"/>
      <c r="L3238" s="820"/>
      <c r="M3238" s="820"/>
      <c r="N3238" s="820"/>
      <c r="O3238" s="820"/>
      <c r="P3238" s="820"/>
      <c r="Q3238" s="820"/>
      <c r="R3238" s="820"/>
      <c r="S3238" s="820"/>
      <c r="T3238" s="820"/>
      <c r="U3238" s="820"/>
      <c r="V3238" s="820"/>
      <c r="W3238" s="820"/>
      <c r="X3238" s="820"/>
      <c r="Y3238" s="820"/>
      <c r="Z3238" s="820"/>
    </row>
    <row r="3239" spans="7:26">
      <c r="G3239" s="826"/>
      <c r="H3239" s="820"/>
      <c r="J3239" s="820"/>
      <c r="K3239" s="820"/>
      <c r="L3239" s="820"/>
      <c r="M3239" s="820"/>
      <c r="N3239" s="820"/>
      <c r="O3239" s="820"/>
      <c r="P3239" s="820"/>
      <c r="Q3239" s="820"/>
      <c r="R3239" s="820"/>
      <c r="S3239" s="820"/>
      <c r="T3239" s="820"/>
      <c r="U3239" s="820"/>
      <c r="V3239" s="820"/>
      <c r="W3239" s="820"/>
      <c r="X3239" s="820"/>
      <c r="Y3239" s="820"/>
      <c r="Z3239" s="820"/>
    </row>
    <row r="3240" spans="7:26">
      <c r="G3240" s="826"/>
      <c r="H3240" s="820"/>
      <c r="J3240" s="820"/>
      <c r="K3240" s="820"/>
      <c r="L3240" s="820"/>
      <c r="M3240" s="820"/>
      <c r="N3240" s="820"/>
      <c r="O3240" s="820"/>
      <c r="P3240" s="820"/>
      <c r="Q3240" s="820"/>
      <c r="R3240" s="820"/>
      <c r="S3240" s="820"/>
      <c r="T3240" s="820"/>
      <c r="U3240" s="820"/>
      <c r="V3240" s="820"/>
      <c r="W3240" s="820"/>
      <c r="X3240" s="820"/>
      <c r="Y3240" s="820"/>
      <c r="Z3240" s="820"/>
    </row>
    <row r="3241" spans="7:26">
      <c r="G3241" s="826"/>
      <c r="H3241" s="820"/>
      <c r="J3241" s="820"/>
      <c r="K3241" s="820"/>
      <c r="L3241" s="820"/>
      <c r="M3241" s="820"/>
      <c r="N3241" s="820"/>
      <c r="O3241" s="820"/>
      <c r="P3241" s="820"/>
      <c r="Q3241" s="820"/>
      <c r="R3241" s="820"/>
      <c r="S3241" s="820"/>
      <c r="T3241" s="820"/>
      <c r="U3241" s="820"/>
      <c r="V3241" s="820"/>
      <c r="W3241" s="820"/>
      <c r="X3241" s="820"/>
      <c r="Y3241" s="820"/>
      <c r="Z3241" s="820"/>
    </row>
    <row r="3242" spans="7:26">
      <c r="G3242" s="826"/>
      <c r="H3242" s="820"/>
      <c r="J3242" s="820"/>
      <c r="K3242" s="820"/>
      <c r="L3242" s="820"/>
      <c r="M3242" s="820"/>
      <c r="N3242" s="820"/>
      <c r="O3242" s="820"/>
      <c r="P3242" s="820"/>
      <c r="Q3242" s="820"/>
      <c r="R3242" s="820"/>
      <c r="S3242" s="820"/>
      <c r="T3242" s="820"/>
      <c r="U3242" s="820"/>
      <c r="V3242" s="820"/>
      <c r="W3242" s="820"/>
      <c r="X3242" s="820"/>
      <c r="Y3242" s="820"/>
      <c r="Z3242" s="820"/>
    </row>
    <row r="3243" spans="7:26">
      <c r="G3243" s="826"/>
      <c r="H3243" s="820"/>
      <c r="J3243" s="820"/>
      <c r="K3243" s="820"/>
      <c r="L3243" s="820"/>
      <c r="M3243" s="820"/>
      <c r="N3243" s="820"/>
      <c r="O3243" s="820"/>
      <c r="P3243" s="820"/>
      <c r="Q3243" s="820"/>
      <c r="R3243" s="820"/>
      <c r="S3243" s="820"/>
      <c r="T3243" s="820"/>
      <c r="U3243" s="820"/>
      <c r="V3243" s="820"/>
      <c r="W3243" s="820"/>
      <c r="X3243" s="820"/>
      <c r="Y3243" s="820"/>
      <c r="Z3243" s="820"/>
    </row>
    <row r="3244" spans="7:26">
      <c r="G3244" s="826"/>
      <c r="H3244" s="820"/>
      <c r="J3244" s="820"/>
      <c r="K3244" s="820"/>
      <c r="L3244" s="820"/>
      <c r="M3244" s="820"/>
      <c r="N3244" s="820"/>
      <c r="O3244" s="820"/>
      <c r="P3244" s="820"/>
      <c r="Q3244" s="820"/>
      <c r="R3244" s="820"/>
      <c r="S3244" s="820"/>
      <c r="T3244" s="820"/>
      <c r="U3244" s="820"/>
      <c r="V3244" s="820"/>
      <c r="W3244" s="820"/>
      <c r="X3244" s="820"/>
      <c r="Y3244" s="820"/>
      <c r="Z3244" s="820"/>
    </row>
    <row r="3245" spans="7:26">
      <c r="G3245" s="826"/>
      <c r="H3245" s="820"/>
      <c r="J3245" s="820"/>
      <c r="K3245" s="820"/>
      <c r="L3245" s="820"/>
      <c r="M3245" s="820"/>
      <c r="N3245" s="820"/>
      <c r="O3245" s="820"/>
      <c r="P3245" s="820"/>
      <c r="Q3245" s="820"/>
      <c r="R3245" s="820"/>
      <c r="S3245" s="820"/>
      <c r="T3245" s="820"/>
      <c r="U3245" s="820"/>
      <c r="V3245" s="820"/>
      <c r="W3245" s="820"/>
      <c r="X3245" s="820"/>
      <c r="Y3245" s="820"/>
      <c r="Z3245" s="820"/>
    </row>
    <row r="3246" spans="7:26">
      <c r="G3246" s="826"/>
      <c r="H3246" s="820"/>
      <c r="J3246" s="820"/>
      <c r="K3246" s="820"/>
      <c r="L3246" s="820"/>
      <c r="M3246" s="820"/>
      <c r="N3246" s="820"/>
      <c r="O3246" s="820"/>
      <c r="P3246" s="820"/>
      <c r="Q3246" s="820"/>
      <c r="R3246" s="820"/>
      <c r="S3246" s="820"/>
      <c r="T3246" s="820"/>
      <c r="U3246" s="820"/>
      <c r="V3246" s="820"/>
      <c r="W3246" s="820"/>
      <c r="X3246" s="820"/>
      <c r="Y3246" s="820"/>
      <c r="Z3246" s="820"/>
    </row>
    <row r="3247" spans="7:26">
      <c r="G3247" s="826"/>
      <c r="H3247" s="820"/>
      <c r="J3247" s="820"/>
      <c r="K3247" s="820"/>
      <c r="L3247" s="820"/>
      <c r="M3247" s="820"/>
      <c r="N3247" s="820"/>
      <c r="O3247" s="820"/>
      <c r="P3247" s="820"/>
      <c r="Q3247" s="820"/>
      <c r="R3247" s="820"/>
      <c r="S3247" s="820"/>
      <c r="T3247" s="820"/>
      <c r="U3247" s="820"/>
      <c r="V3247" s="820"/>
      <c r="W3247" s="820"/>
      <c r="X3247" s="820"/>
      <c r="Y3247" s="820"/>
      <c r="Z3247" s="820"/>
    </row>
    <row r="3248" spans="7:26">
      <c r="G3248" s="826"/>
      <c r="H3248" s="820"/>
      <c r="J3248" s="820"/>
      <c r="K3248" s="820"/>
      <c r="L3248" s="820"/>
      <c r="M3248" s="820"/>
      <c r="N3248" s="820"/>
      <c r="O3248" s="820"/>
      <c r="P3248" s="820"/>
      <c r="Q3248" s="820"/>
      <c r="R3248" s="820"/>
      <c r="S3248" s="820"/>
      <c r="T3248" s="820"/>
      <c r="U3248" s="820"/>
      <c r="V3248" s="820"/>
      <c r="W3248" s="820"/>
      <c r="X3248" s="820"/>
      <c r="Y3248" s="820"/>
      <c r="Z3248" s="820"/>
    </row>
    <row r="3249" spans="7:26">
      <c r="G3249" s="826"/>
      <c r="H3249" s="820"/>
      <c r="J3249" s="820"/>
      <c r="K3249" s="820"/>
      <c r="L3249" s="820"/>
      <c r="M3249" s="820"/>
      <c r="N3249" s="820"/>
      <c r="O3249" s="820"/>
      <c r="P3249" s="820"/>
      <c r="Q3249" s="820"/>
      <c r="R3249" s="820"/>
      <c r="S3249" s="820"/>
      <c r="T3249" s="820"/>
      <c r="U3249" s="820"/>
      <c r="V3249" s="820"/>
      <c r="W3249" s="820"/>
      <c r="X3249" s="820"/>
      <c r="Y3249" s="820"/>
      <c r="Z3249" s="820"/>
    </row>
    <row r="3250" spans="7:26">
      <c r="G3250" s="826"/>
      <c r="H3250" s="820"/>
      <c r="J3250" s="820"/>
      <c r="K3250" s="820"/>
      <c r="L3250" s="820"/>
      <c r="M3250" s="820"/>
      <c r="N3250" s="820"/>
      <c r="O3250" s="820"/>
      <c r="P3250" s="820"/>
      <c r="Q3250" s="820"/>
      <c r="R3250" s="820"/>
      <c r="S3250" s="820"/>
      <c r="T3250" s="820"/>
      <c r="U3250" s="820"/>
      <c r="V3250" s="820"/>
      <c r="W3250" s="820"/>
      <c r="X3250" s="820"/>
      <c r="Y3250" s="820"/>
      <c r="Z3250" s="820"/>
    </row>
    <row r="3251" spans="7:26">
      <c r="G3251" s="826"/>
      <c r="H3251" s="820"/>
      <c r="J3251" s="820"/>
      <c r="K3251" s="820"/>
      <c r="L3251" s="820"/>
      <c r="M3251" s="820"/>
      <c r="N3251" s="820"/>
      <c r="O3251" s="820"/>
      <c r="P3251" s="820"/>
      <c r="Q3251" s="820"/>
      <c r="R3251" s="820"/>
      <c r="S3251" s="820"/>
      <c r="T3251" s="820"/>
      <c r="U3251" s="820"/>
      <c r="V3251" s="820"/>
      <c r="W3251" s="820"/>
      <c r="X3251" s="820"/>
      <c r="Y3251" s="820"/>
      <c r="Z3251" s="820"/>
    </row>
    <row r="3252" spans="7:26">
      <c r="G3252" s="826"/>
      <c r="H3252" s="820"/>
      <c r="J3252" s="820"/>
      <c r="K3252" s="820"/>
      <c r="L3252" s="820"/>
      <c r="M3252" s="820"/>
      <c r="N3252" s="820"/>
      <c r="O3252" s="820"/>
      <c r="P3252" s="820"/>
      <c r="Q3252" s="820"/>
      <c r="R3252" s="820"/>
      <c r="S3252" s="820"/>
      <c r="T3252" s="820"/>
      <c r="U3252" s="820"/>
      <c r="V3252" s="820"/>
      <c r="W3252" s="820"/>
      <c r="X3252" s="820"/>
      <c r="Y3252" s="820"/>
      <c r="Z3252" s="820"/>
    </row>
    <row r="3253" spans="7:26">
      <c r="G3253" s="826"/>
      <c r="H3253" s="820"/>
      <c r="J3253" s="820"/>
      <c r="K3253" s="820"/>
      <c r="L3253" s="820"/>
      <c r="M3253" s="820"/>
      <c r="N3253" s="820"/>
      <c r="O3253" s="820"/>
      <c r="P3253" s="820"/>
      <c r="Q3253" s="820"/>
      <c r="R3253" s="820"/>
      <c r="S3253" s="820"/>
      <c r="T3253" s="820"/>
      <c r="U3253" s="820"/>
      <c r="V3253" s="820"/>
      <c r="W3253" s="820"/>
      <c r="X3253" s="820"/>
      <c r="Y3253" s="820"/>
      <c r="Z3253" s="820"/>
    </row>
    <row r="3254" spans="7:26">
      <c r="G3254" s="826"/>
      <c r="H3254" s="820"/>
      <c r="J3254" s="820"/>
      <c r="K3254" s="820"/>
      <c r="L3254" s="820"/>
      <c r="M3254" s="820"/>
      <c r="N3254" s="820"/>
      <c r="O3254" s="820"/>
      <c r="P3254" s="820"/>
      <c r="Q3254" s="820"/>
      <c r="R3254" s="820"/>
      <c r="S3254" s="820"/>
      <c r="T3254" s="820"/>
      <c r="U3254" s="820"/>
      <c r="V3254" s="820"/>
      <c r="W3254" s="820"/>
      <c r="X3254" s="820"/>
      <c r="Y3254" s="820"/>
      <c r="Z3254" s="820"/>
    </row>
    <row r="3255" spans="7:26">
      <c r="G3255" s="826"/>
      <c r="H3255" s="820"/>
      <c r="J3255" s="820"/>
      <c r="K3255" s="820"/>
      <c r="L3255" s="820"/>
      <c r="M3255" s="820"/>
      <c r="N3255" s="820"/>
      <c r="O3255" s="820"/>
      <c r="P3255" s="820"/>
      <c r="Q3255" s="820"/>
      <c r="R3255" s="820"/>
      <c r="S3255" s="820"/>
      <c r="T3255" s="820"/>
      <c r="U3255" s="820"/>
      <c r="V3255" s="820"/>
      <c r="W3255" s="820"/>
      <c r="X3255" s="820"/>
      <c r="Y3255" s="820"/>
      <c r="Z3255" s="820"/>
    </row>
    <row r="3256" spans="7:26">
      <c r="G3256" s="826"/>
      <c r="H3256" s="820"/>
      <c r="J3256" s="820"/>
      <c r="K3256" s="820"/>
      <c r="L3256" s="820"/>
      <c r="M3256" s="820"/>
      <c r="N3256" s="820"/>
      <c r="O3256" s="820"/>
      <c r="P3256" s="820"/>
      <c r="Q3256" s="820"/>
      <c r="R3256" s="820"/>
      <c r="S3256" s="820"/>
      <c r="T3256" s="820"/>
      <c r="U3256" s="820"/>
      <c r="V3256" s="820"/>
      <c r="W3256" s="820"/>
      <c r="X3256" s="820"/>
      <c r="Y3256" s="820"/>
      <c r="Z3256" s="820"/>
    </row>
    <row r="3257" spans="7:26">
      <c r="G3257" s="826"/>
      <c r="H3257" s="820"/>
      <c r="J3257" s="820"/>
      <c r="K3257" s="820"/>
      <c r="L3257" s="820"/>
      <c r="M3257" s="820"/>
      <c r="N3257" s="820"/>
      <c r="O3257" s="820"/>
      <c r="P3257" s="820"/>
      <c r="Q3257" s="820"/>
      <c r="R3257" s="820"/>
      <c r="S3257" s="820"/>
      <c r="T3257" s="820"/>
      <c r="U3257" s="820"/>
      <c r="V3257" s="820"/>
      <c r="W3257" s="820"/>
      <c r="X3257" s="820"/>
      <c r="Y3257" s="820"/>
      <c r="Z3257" s="820"/>
    </row>
    <row r="3258" spans="7:26">
      <c r="G3258" s="826"/>
      <c r="H3258" s="820"/>
      <c r="J3258" s="820"/>
      <c r="K3258" s="820"/>
      <c r="L3258" s="820"/>
      <c r="M3258" s="820"/>
      <c r="N3258" s="820"/>
      <c r="O3258" s="820"/>
      <c r="P3258" s="820"/>
      <c r="Q3258" s="820"/>
      <c r="R3258" s="820"/>
      <c r="S3258" s="820"/>
      <c r="T3258" s="820"/>
      <c r="U3258" s="820"/>
      <c r="V3258" s="820"/>
      <c r="W3258" s="820"/>
      <c r="X3258" s="820"/>
      <c r="Y3258" s="820"/>
      <c r="Z3258" s="820"/>
    </row>
    <row r="3259" spans="7:26">
      <c r="G3259" s="826"/>
      <c r="H3259" s="820"/>
      <c r="J3259" s="820"/>
      <c r="K3259" s="820"/>
      <c r="L3259" s="820"/>
      <c r="M3259" s="820"/>
      <c r="N3259" s="820"/>
      <c r="O3259" s="820"/>
      <c r="P3259" s="820"/>
      <c r="Q3259" s="820"/>
      <c r="R3259" s="820"/>
      <c r="S3259" s="820"/>
      <c r="T3259" s="820"/>
      <c r="U3259" s="820"/>
      <c r="V3259" s="820"/>
      <c r="W3259" s="820"/>
      <c r="X3259" s="820"/>
      <c r="Y3259" s="820"/>
      <c r="Z3259" s="820"/>
    </row>
    <row r="3260" spans="7:26">
      <c r="G3260" s="826"/>
      <c r="H3260" s="820"/>
      <c r="J3260" s="820"/>
      <c r="K3260" s="820"/>
      <c r="L3260" s="820"/>
      <c r="M3260" s="820"/>
      <c r="N3260" s="820"/>
      <c r="O3260" s="820"/>
      <c r="P3260" s="820"/>
      <c r="Q3260" s="820"/>
      <c r="R3260" s="820"/>
      <c r="S3260" s="820"/>
      <c r="T3260" s="820"/>
      <c r="U3260" s="820"/>
      <c r="V3260" s="820"/>
      <c r="W3260" s="820"/>
      <c r="X3260" s="820"/>
      <c r="Y3260" s="820"/>
      <c r="Z3260" s="820"/>
    </row>
    <row r="3261" spans="7:26">
      <c r="G3261" s="826"/>
      <c r="H3261" s="820"/>
      <c r="J3261" s="820"/>
      <c r="K3261" s="820"/>
      <c r="L3261" s="820"/>
      <c r="M3261" s="820"/>
      <c r="N3261" s="820"/>
      <c r="O3261" s="820"/>
      <c r="P3261" s="820"/>
      <c r="Q3261" s="820"/>
      <c r="R3261" s="820"/>
      <c r="S3261" s="820"/>
      <c r="T3261" s="820"/>
      <c r="U3261" s="820"/>
      <c r="V3261" s="820"/>
      <c r="W3261" s="820"/>
      <c r="X3261" s="820"/>
      <c r="Y3261" s="820"/>
      <c r="Z3261" s="820"/>
    </row>
    <row r="3262" spans="7:26">
      <c r="G3262" s="826"/>
      <c r="H3262" s="820"/>
      <c r="J3262" s="820"/>
      <c r="K3262" s="820"/>
      <c r="L3262" s="820"/>
      <c r="M3262" s="820"/>
      <c r="N3262" s="820"/>
      <c r="O3262" s="820"/>
      <c r="P3262" s="820"/>
      <c r="Q3262" s="820"/>
      <c r="R3262" s="820"/>
      <c r="S3262" s="820"/>
      <c r="T3262" s="820"/>
      <c r="U3262" s="820"/>
      <c r="V3262" s="820"/>
      <c r="W3262" s="820"/>
      <c r="X3262" s="820"/>
      <c r="Y3262" s="820"/>
      <c r="Z3262" s="820"/>
    </row>
    <row r="3263" spans="7:26">
      <c r="G3263" s="826"/>
      <c r="H3263" s="820"/>
      <c r="J3263" s="820"/>
      <c r="K3263" s="820"/>
      <c r="L3263" s="820"/>
      <c r="M3263" s="820"/>
      <c r="N3263" s="820"/>
      <c r="O3263" s="820"/>
      <c r="P3263" s="820"/>
      <c r="Q3263" s="820"/>
      <c r="R3263" s="820"/>
      <c r="S3263" s="820"/>
      <c r="T3263" s="820"/>
      <c r="U3263" s="820"/>
      <c r="V3263" s="820"/>
      <c r="W3263" s="820"/>
      <c r="X3263" s="820"/>
      <c r="Y3263" s="820"/>
      <c r="Z3263" s="820"/>
    </row>
    <row r="3264" spans="7:26">
      <c r="G3264" s="826"/>
      <c r="H3264" s="820"/>
      <c r="J3264" s="820"/>
      <c r="K3264" s="820"/>
      <c r="L3264" s="820"/>
      <c r="M3264" s="820"/>
      <c r="N3264" s="820"/>
      <c r="O3264" s="820"/>
      <c r="P3264" s="820"/>
      <c r="Q3264" s="820"/>
      <c r="R3264" s="820"/>
      <c r="S3264" s="820"/>
      <c r="T3264" s="820"/>
      <c r="U3264" s="820"/>
      <c r="V3264" s="820"/>
      <c r="W3264" s="820"/>
      <c r="X3264" s="820"/>
      <c r="Y3264" s="820"/>
      <c r="Z3264" s="820"/>
    </row>
    <row r="3265" spans="7:26">
      <c r="G3265" s="826"/>
      <c r="H3265" s="820"/>
      <c r="J3265" s="820"/>
      <c r="K3265" s="820"/>
      <c r="L3265" s="820"/>
      <c r="M3265" s="820"/>
      <c r="N3265" s="820"/>
      <c r="O3265" s="820"/>
      <c r="P3265" s="820"/>
      <c r="Q3265" s="820"/>
      <c r="R3265" s="820"/>
      <c r="S3265" s="820"/>
      <c r="T3265" s="820"/>
      <c r="U3265" s="820"/>
      <c r="V3265" s="820"/>
      <c r="W3265" s="820"/>
      <c r="X3265" s="820"/>
      <c r="Y3265" s="820"/>
      <c r="Z3265" s="820"/>
    </row>
    <row r="3266" spans="7:26">
      <c r="G3266" s="826"/>
      <c r="H3266" s="820"/>
      <c r="J3266" s="820"/>
      <c r="K3266" s="820"/>
      <c r="L3266" s="820"/>
      <c r="M3266" s="820"/>
      <c r="N3266" s="820"/>
      <c r="O3266" s="820"/>
      <c r="P3266" s="820"/>
      <c r="Q3266" s="820"/>
      <c r="R3266" s="820"/>
      <c r="S3266" s="820"/>
      <c r="T3266" s="820"/>
      <c r="U3266" s="820"/>
      <c r="V3266" s="820"/>
      <c r="W3266" s="820"/>
      <c r="X3266" s="820"/>
      <c r="Y3266" s="820"/>
      <c r="Z3266" s="820"/>
    </row>
    <row r="3267" spans="7:26">
      <c r="G3267" s="826"/>
      <c r="H3267" s="820"/>
      <c r="J3267" s="820"/>
      <c r="K3267" s="820"/>
      <c r="L3267" s="820"/>
      <c r="M3267" s="820"/>
      <c r="N3267" s="820"/>
      <c r="O3267" s="820"/>
      <c r="P3267" s="820"/>
      <c r="Q3267" s="820"/>
      <c r="R3267" s="820"/>
      <c r="S3267" s="820"/>
      <c r="T3267" s="820"/>
      <c r="U3267" s="820"/>
      <c r="V3267" s="820"/>
      <c r="W3267" s="820"/>
      <c r="X3267" s="820"/>
      <c r="Y3267" s="820"/>
      <c r="Z3267" s="820"/>
    </row>
    <row r="3268" spans="7:26">
      <c r="G3268" s="826"/>
      <c r="H3268" s="820"/>
      <c r="J3268" s="820"/>
      <c r="K3268" s="820"/>
      <c r="L3268" s="820"/>
      <c r="M3268" s="820"/>
      <c r="N3268" s="820"/>
      <c r="O3268" s="820"/>
      <c r="P3268" s="820"/>
      <c r="Q3268" s="820"/>
      <c r="R3268" s="820"/>
      <c r="S3268" s="820"/>
      <c r="T3268" s="820"/>
      <c r="U3268" s="820"/>
      <c r="V3268" s="820"/>
      <c r="W3268" s="820"/>
      <c r="X3268" s="820"/>
      <c r="Y3268" s="820"/>
      <c r="Z3268" s="820"/>
    </row>
    <row r="3269" spans="7:26">
      <c r="G3269" s="826"/>
      <c r="H3269" s="820"/>
      <c r="J3269" s="820"/>
      <c r="K3269" s="820"/>
      <c r="L3269" s="820"/>
      <c r="M3269" s="820"/>
      <c r="N3269" s="820"/>
      <c r="O3269" s="820"/>
      <c r="P3269" s="820"/>
      <c r="Q3269" s="820"/>
      <c r="R3269" s="820"/>
      <c r="S3269" s="820"/>
      <c r="T3269" s="820"/>
      <c r="U3269" s="820"/>
      <c r="V3269" s="820"/>
      <c r="W3269" s="820"/>
      <c r="X3269" s="820"/>
      <c r="Y3269" s="820"/>
      <c r="Z3269" s="820"/>
    </row>
    <row r="3270" spans="7:26">
      <c r="G3270" s="826"/>
      <c r="H3270" s="820"/>
      <c r="J3270" s="820"/>
      <c r="K3270" s="820"/>
      <c r="L3270" s="820"/>
      <c r="M3270" s="820"/>
      <c r="N3270" s="820"/>
      <c r="O3270" s="820"/>
      <c r="P3270" s="820"/>
      <c r="Q3270" s="820"/>
      <c r="R3270" s="820"/>
      <c r="S3270" s="820"/>
      <c r="T3270" s="820"/>
      <c r="U3270" s="820"/>
      <c r="V3270" s="820"/>
      <c r="W3270" s="820"/>
      <c r="X3270" s="820"/>
      <c r="Y3270" s="820"/>
      <c r="Z3270" s="820"/>
    </row>
    <row r="3271" spans="7:26">
      <c r="G3271" s="826"/>
      <c r="H3271" s="820"/>
      <c r="J3271" s="820"/>
      <c r="K3271" s="820"/>
      <c r="L3271" s="820"/>
      <c r="M3271" s="820"/>
      <c r="N3271" s="820"/>
      <c r="O3271" s="820"/>
      <c r="P3271" s="820"/>
      <c r="Q3271" s="820"/>
      <c r="R3271" s="820"/>
      <c r="S3271" s="820"/>
      <c r="T3271" s="820"/>
      <c r="U3271" s="820"/>
      <c r="V3271" s="820"/>
      <c r="W3271" s="820"/>
      <c r="X3271" s="820"/>
      <c r="Y3271" s="820"/>
      <c r="Z3271" s="820"/>
    </row>
    <row r="3272" spans="7:26">
      <c r="G3272" s="826"/>
      <c r="H3272" s="820"/>
      <c r="J3272" s="820"/>
      <c r="K3272" s="820"/>
      <c r="L3272" s="820"/>
      <c r="M3272" s="820"/>
      <c r="N3272" s="820"/>
      <c r="O3272" s="820"/>
      <c r="P3272" s="820"/>
      <c r="Q3272" s="820"/>
      <c r="R3272" s="820"/>
      <c r="S3272" s="820"/>
      <c r="T3272" s="820"/>
      <c r="U3272" s="820"/>
      <c r="V3272" s="820"/>
      <c r="W3272" s="820"/>
      <c r="X3272" s="820"/>
      <c r="Y3272" s="820"/>
      <c r="Z3272" s="820"/>
    </row>
    <row r="3273" spans="7:26">
      <c r="G3273" s="826"/>
      <c r="H3273" s="820"/>
      <c r="J3273" s="820"/>
      <c r="K3273" s="820"/>
      <c r="L3273" s="820"/>
      <c r="M3273" s="820"/>
      <c r="N3273" s="820"/>
      <c r="O3273" s="820"/>
      <c r="P3273" s="820"/>
      <c r="Q3273" s="820"/>
      <c r="R3273" s="820"/>
      <c r="S3273" s="820"/>
      <c r="T3273" s="820"/>
      <c r="U3273" s="820"/>
      <c r="V3273" s="820"/>
      <c r="W3273" s="820"/>
      <c r="X3273" s="820"/>
      <c r="Y3273" s="820"/>
      <c r="Z3273" s="820"/>
    </row>
    <row r="3274" spans="7:26">
      <c r="G3274" s="826"/>
      <c r="H3274" s="820"/>
      <c r="J3274" s="820"/>
      <c r="K3274" s="820"/>
      <c r="L3274" s="820"/>
      <c r="M3274" s="820"/>
      <c r="N3274" s="820"/>
      <c r="O3274" s="820"/>
      <c r="P3274" s="820"/>
      <c r="Q3274" s="820"/>
      <c r="R3274" s="820"/>
      <c r="S3274" s="820"/>
      <c r="T3274" s="820"/>
      <c r="U3274" s="820"/>
      <c r="V3274" s="820"/>
      <c r="W3274" s="820"/>
      <c r="X3274" s="820"/>
      <c r="Y3274" s="820"/>
      <c r="Z3274" s="820"/>
    </row>
    <row r="3275" spans="7:26">
      <c r="G3275" s="826"/>
      <c r="H3275" s="820"/>
      <c r="J3275" s="820"/>
      <c r="K3275" s="820"/>
      <c r="L3275" s="820"/>
      <c r="M3275" s="820"/>
      <c r="N3275" s="820"/>
      <c r="O3275" s="820"/>
      <c r="P3275" s="820"/>
      <c r="Q3275" s="820"/>
      <c r="R3275" s="820"/>
      <c r="S3275" s="820"/>
      <c r="T3275" s="820"/>
      <c r="U3275" s="820"/>
      <c r="V3275" s="820"/>
      <c r="W3275" s="820"/>
      <c r="X3275" s="820"/>
      <c r="Y3275" s="820"/>
      <c r="Z3275" s="820"/>
    </row>
    <row r="3276" spans="7:26">
      <c r="G3276" s="826"/>
      <c r="H3276" s="820"/>
      <c r="J3276" s="820"/>
      <c r="K3276" s="820"/>
      <c r="L3276" s="820"/>
      <c r="M3276" s="820"/>
      <c r="N3276" s="820"/>
      <c r="O3276" s="820"/>
      <c r="P3276" s="820"/>
      <c r="Q3276" s="820"/>
      <c r="R3276" s="820"/>
      <c r="S3276" s="820"/>
      <c r="T3276" s="820"/>
      <c r="U3276" s="820"/>
      <c r="V3276" s="820"/>
      <c r="W3276" s="820"/>
      <c r="X3276" s="820"/>
      <c r="Y3276" s="820"/>
      <c r="Z3276" s="820"/>
    </row>
    <row r="3277" spans="7:26">
      <c r="G3277" s="826"/>
      <c r="H3277" s="820"/>
      <c r="J3277" s="820"/>
      <c r="K3277" s="820"/>
      <c r="L3277" s="820"/>
      <c r="M3277" s="820"/>
      <c r="N3277" s="820"/>
      <c r="O3277" s="820"/>
      <c r="P3277" s="820"/>
      <c r="Q3277" s="820"/>
      <c r="R3277" s="820"/>
      <c r="S3277" s="820"/>
      <c r="T3277" s="820"/>
      <c r="U3277" s="820"/>
      <c r="V3277" s="820"/>
      <c r="W3277" s="820"/>
      <c r="X3277" s="820"/>
      <c r="Y3277" s="820"/>
      <c r="Z3277" s="820"/>
    </row>
    <row r="3278" spans="7:26">
      <c r="G3278" s="826"/>
      <c r="H3278" s="820"/>
      <c r="J3278" s="820"/>
      <c r="K3278" s="820"/>
      <c r="L3278" s="820"/>
      <c r="M3278" s="820"/>
      <c r="N3278" s="820"/>
      <c r="O3278" s="820"/>
      <c r="P3278" s="820"/>
      <c r="Q3278" s="820"/>
      <c r="R3278" s="820"/>
      <c r="S3278" s="820"/>
      <c r="T3278" s="820"/>
      <c r="U3278" s="820"/>
      <c r="V3278" s="820"/>
      <c r="W3278" s="820"/>
      <c r="X3278" s="820"/>
      <c r="Y3278" s="820"/>
      <c r="Z3278" s="820"/>
    </row>
    <row r="3279" spans="7:26">
      <c r="G3279" s="826"/>
      <c r="H3279" s="820"/>
      <c r="J3279" s="820"/>
      <c r="K3279" s="820"/>
      <c r="L3279" s="820"/>
      <c r="M3279" s="820"/>
      <c r="N3279" s="820"/>
      <c r="O3279" s="820"/>
      <c r="P3279" s="820"/>
      <c r="Q3279" s="820"/>
      <c r="R3279" s="820"/>
      <c r="S3279" s="820"/>
      <c r="T3279" s="820"/>
      <c r="U3279" s="820"/>
      <c r="V3279" s="820"/>
      <c r="W3279" s="820"/>
      <c r="X3279" s="820"/>
      <c r="Y3279" s="820"/>
      <c r="Z3279" s="820"/>
    </row>
    <row r="3280" spans="7:26">
      <c r="G3280" s="826"/>
      <c r="H3280" s="820"/>
      <c r="J3280" s="820"/>
      <c r="K3280" s="820"/>
      <c r="L3280" s="820"/>
      <c r="M3280" s="820"/>
      <c r="N3280" s="820"/>
      <c r="O3280" s="820"/>
      <c r="P3280" s="820"/>
      <c r="Q3280" s="820"/>
      <c r="R3280" s="820"/>
      <c r="S3280" s="820"/>
      <c r="T3280" s="820"/>
      <c r="U3280" s="820"/>
      <c r="V3280" s="820"/>
      <c r="W3280" s="820"/>
      <c r="X3280" s="820"/>
      <c r="Y3280" s="820"/>
      <c r="Z3280" s="820"/>
    </row>
    <row r="3281" spans="7:26">
      <c r="G3281" s="826"/>
      <c r="H3281" s="820"/>
      <c r="J3281" s="820"/>
      <c r="K3281" s="820"/>
      <c r="L3281" s="820"/>
      <c r="M3281" s="820"/>
      <c r="N3281" s="820"/>
      <c r="O3281" s="820"/>
      <c r="P3281" s="820"/>
      <c r="Q3281" s="820"/>
      <c r="R3281" s="820"/>
      <c r="S3281" s="820"/>
      <c r="T3281" s="820"/>
      <c r="U3281" s="820"/>
      <c r="V3281" s="820"/>
      <c r="W3281" s="820"/>
      <c r="X3281" s="820"/>
      <c r="Y3281" s="820"/>
      <c r="Z3281" s="820"/>
    </row>
    <row r="3282" spans="7:26">
      <c r="G3282" s="826"/>
      <c r="H3282" s="820"/>
      <c r="J3282" s="820"/>
      <c r="K3282" s="820"/>
      <c r="L3282" s="820"/>
      <c r="M3282" s="820"/>
      <c r="N3282" s="820"/>
      <c r="O3282" s="820"/>
      <c r="P3282" s="820"/>
      <c r="Q3282" s="820"/>
      <c r="R3282" s="820"/>
      <c r="S3282" s="820"/>
      <c r="T3282" s="820"/>
      <c r="U3282" s="820"/>
      <c r="V3282" s="820"/>
      <c r="W3282" s="820"/>
      <c r="X3282" s="820"/>
      <c r="Y3282" s="820"/>
      <c r="Z3282" s="820"/>
    </row>
    <row r="3283" spans="7:26">
      <c r="G3283" s="826"/>
      <c r="H3283" s="820"/>
      <c r="J3283" s="820"/>
      <c r="K3283" s="820"/>
      <c r="L3283" s="820"/>
      <c r="M3283" s="820"/>
      <c r="N3283" s="820"/>
      <c r="O3283" s="820"/>
      <c r="P3283" s="820"/>
      <c r="Q3283" s="820"/>
      <c r="R3283" s="820"/>
      <c r="S3283" s="820"/>
      <c r="T3283" s="820"/>
      <c r="U3283" s="820"/>
      <c r="V3283" s="820"/>
      <c r="W3283" s="820"/>
      <c r="X3283" s="820"/>
      <c r="Y3283" s="820"/>
      <c r="Z3283" s="820"/>
    </row>
    <row r="3284" spans="7:26">
      <c r="G3284" s="826"/>
      <c r="H3284" s="820"/>
      <c r="J3284" s="820"/>
      <c r="K3284" s="820"/>
      <c r="L3284" s="820"/>
      <c r="M3284" s="820"/>
      <c r="N3284" s="820"/>
      <c r="O3284" s="820"/>
      <c r="P3284" s="820"/>
      <c r="Q3284" s="820"/>
      <c r="R3284" s="820"/>
      <c r="S3284" s="820"/>
      <c r="T3284" s="820"/>
      <c r="U3284" s="820"/>
      <c r="V3284" s="820"/>
      <c r="W3284" s="820"/>
      <c r="X3284" s="820"/>
      <c r="Y3284" s="820"/>
      <c r="Z3284" s="820"/>
    </row>
    <row r="3285" spans="7:26">
      <c r="G3285" s="826"/>
      <c r="H3285" s="820"/>
      <c r="J3285" s="820"/>
      <c r="K3285" s="820"/>
      <c r="L3285" s="820"/>
      <c r="M3285" s="820"/>
      <c r="N3285" s="820"/>
      <c r="O3285" s="820"/>
      <c r="P3285" s="820"/>
      <c r="Q3285" s="820"/>
      <c r="R3285" s="820"/>
      <c r="S3285" s="820"/>
      <c r="T3285" s="820"/>
      <c r="U3285" s="820"/>
      <c r="V3285" s="820"/>
      <c r="W3285" s="820"/>
      <c r="X3285" s="820"/>
      <c r="Y3285" s="820"/>
      <c r="Z3285" s="820"/>
    </row>
    <row r="3286" spans="7:26">
      <c r="G3286" s="826"/>
      <c r="H3286" s="820"/>
      <c r="J3286" s="820"/>
      <c r="K3286" s="820"/>
      <c r="L3286" s="820"/>
      <c r="M3286" s="820"/>
      <c r="N3286" s="820"/>
      <c r="O3286" s="820"/>
      <c r="P3286" s="820"/>
      <c r="Q3286" s="820"/>
      <c r="R3286" s="820"/>
      <c r="S3286" s="820"/>
      <c r="T3286" s="820"/>
      <c r="U3286" s="820"/>
      <c r="V3286" s="820"/>
      <c r="W3286" s="820"/>
      <c r="X3286" s="820"/>
      <c r="Y3286" s="820"/>
      <c r="Z3286" s="820"/>
    </row>
    <row r="3287" spans="7:26">
      <c r="G3287" s="826"/>
      <c r="H3287" s="820"/>
      <c r="J3287" s="820"/>
      <c r="K3287" s="820"/>
      <c r="L3287" s="820"/>
      <c r="M3287" s="820"/>
      <c r="N3287" s="820"/>
      <c r="O3287" s="820"/>
      <c r="P3287" s="820"/>
      <c r="Q3287" s="820"/>
      <c r="R3287" s="820"/>
      <c r="S3287" s="820"/>
      <c r="T3287" s="820"/>
      <c r="U3287" s="820"/>
      <c r="V3287" s="820"/>
      <c r="W3287" s="820"/>
      <c r="X3287" s="820"/>
      <c r="Y3287" s="820"/>
      <c r="Z3287" s="820"/>
    </row>
    <row r="3288" spans="7:26">
      <c r="G3288" s="826"/>
      <c r="H3288" s="820"/>
      <c r="J3288" s="820"/>
      <c r="K3288" s="820"/>
      <c r="L3288" s="820"/>
      <c r="M3288" s="820"/>
      <c r="N3288" s="820"/>
      <c r="O3288" s="820"/>
      <c r="P3288" s="820"/>
      <c r="Q3288" s="820"/>
      <c r="R3288" s="820"/>
      <c r="S3288" s="820"/>
      <c r="T3288" s="820"/>
      <c r="U3288" s="820"/>
      <c r="V3288" s="820"/>
      <c r="W3288" s="820"/>
      <c r="X3288" s="820"/>
      <c r="Y3288" s="820"/>
      <c r="Z3288" s="820"/>
    </row>
    <row r="3289" spans="7:26">
      <c r="G3289" s="826"/>
      <c r="H3289" s="820"/>
      <c r="J3289" s="820"/>
      <c r="K3289" s="820"/>
      <c r="L3289" s="820"/>
      <c r="M3289" s="820"/>
      <c r="N3289" s="820"/>
      <c r="O3289" s="820"/>
      <c r="P3289" s="820"/>
      <c r="Q3289" s="820"/>
      <c r="R3289" s="820"/>
      <c r="S3289" s="820"/>
      <c r="T3289" s="820"/>
      <c r="U3289" s="820"/>
      <c r="V3289" s="820"/>
      <c r="W3289" s="820"/>
      <c r="X3289" s="820"/>
      <c r="Y3289" s="820"/>
      <c r="Z3289" s="820"/>
    </row>
    <row r="3290" spans="7:26">
      <c r="G3290" s="826"/>
      <c r="H3290" s="820"/>
      <c r="J3290" s="820"/>
      <c r="K3290" s="820"/>
      <c r="L3290" s="820"/>
      <c r="M3290" s="820"/>
      <c r="N3290" s="820"/>
      <c r="O3290" s="820"/>
      <c r="P3290" s="820"/>
      <c r="Q3290" s="820"/>
      <c r="R3290" s="820"/>
      <c r="S3290" s="820"/>
      <c r="T3290" s="820"/>
      <c r="U3290" s="820"/>
      <c r="V3290" s="820"/>
      <c r="W3290" s="820"/>
      <c r="X3290" s="820"/>
      <c r="Y3290" s="820"/>
      <c r="Z3290" s="820"/>
    </row>
    <row r="3291" spans="7:26">
      <c r="G3291" s="826"/>
      <c r="H3291" s="820"/>
      <c r="J3291" s="820"/>
      <c r="K3291" s="820"/>
      <c r="L3291" s="820"/>
      <c r="M3291" s="820"/>
      <c r="N3291" s="820"/>
      <c r="O3291" s="820"/>
      <c r="P3291" s="820"/>
      <c r="Q3291" s="820"/>
      <c r="R3291" s="820"/>
      <c r="S3291" s="820"/>
      <c r="T3291" s="820"/>
      <c r="U3291" s="820"/>
      <c r="V3291" s="820"/>
      <c r="W3291" s="820"/>
      <c r="X3291" s="820"/>
      <c r="Y3291" s="820"/>
      <c r="Z3291" s="820"/>
    </row>
    <row r="3292" spans="7:26">
      <c r="G3292" s="826"/>
      <c r="H3292" s="820"/>
      <c r="J3292" s="820"/>
      <c r="K3292" s="820"/>
      <c r="L3292" s="820"/>
      <c r="M3292" s="820"/>
      <c r="N3292" s="820"/>
      <c r="O3292" s="820"/>
      <c r="P3292" s="820"/>
      <c r="Q3292" s="820"/>
      <c r="R3292" s="820"/>
      <c r="S3292" s="820"/>
      <c r="T3292" s="820"/>
      <c r="U3292" s="820"/>
      <c r="V3292" s="820"/>
      <c r="W3292" s="820"/>
      <c r="X3292" s="820"/>
      <c r="Y3292" s="820"/>
      <c r="Z3292" s="820"/>
    </row>
    <row r="3293" spans="7:26">
      <c r="G3293" s="826"/>
      <c r="H3293" s="820"/>
      <c r="J3293" s="820"/>
      <c r="K3293" s="820"/>
      <c r="L3293" s="820"/>
      <c r="M3293" s="820"/>
      <c r="N3293" s="820"/>
      <c r="O3293" s="820"/>
      <c r="P3293" s="820"/>
      <c r="Q3293" s="820"/>
      <c r="R3293" s="820"/>
      <c r="S3293" s="820"/>
      <c r="T3293" s="820"/>
      <c r="U3293" s="820"/>
      <c r="V3293" s="820"/>
      <c r="W3293" s="820"/>
      <c r="X3293" s="820"/>
      <c r="Y3293" s="820"/>
      <c r="Z3293" s="820"/>
    </row>
    <row r="3294" spans="7:26">
      <c r="G3294" s="826"/>
      <c r="H3294" s="820"/>
      <c r="J3294" s="820"/>
      <c r="K3294" s="820"/>
      <c r="L3294" s="820"/>
      <c r="M3294" s="820"/>
      <c r="N3294" s="820"/>
      <c r="O3294" s="820"/>
      <c r="P3294" s="820"/>
      <c r="Q3294" s="820"/>
      <c r="R3294" s="820"/>
      <c r="S3294" s="820"/>
      <c r="T3294" s="820"/>
      <c r="U3294" s="820"/>
      <c r="V3294" s="820"/>
      <c r="W3294" s="820"/>
      <c r="X3294" s="820"/>
      <c r="Y3294" s="820"/>
      <c r="Z3294" s="820"/>
    </row>
    <row r="3295" spans="7:26">
      <c r="G3295" s="826"/>
      <c r="H3295" s="820"/>
      <c r="J3295" s="820"/>
      <c r="K3295" s="820"/>
      <c r="L3295" s="820"/>
      <c r="M3295" s="820"/>
      <c r="N3295" s="820"/>
      <c r="O3295" s="820"/>
      <c r="P3295" s="820"/>
      <c r="Q3295" s="820"/>
      <c r="R3295" s="820"/>
      <c r="S3295" s="820"/>
      <c r="T3295" s="820"/>
      <c r="U3295" s="820"/>
      <c r="V3295" s="820"/>
      <c r="W3295" s="820"/>
      <c r="X3295" s="820"/>
      <c r="Y3295" s="820"/>
      <c r="Z3295" s="820"/>
    </row>
    <row r="3296" spans="7:26">
      <c r="G3296" s="826"/>
      <c r="H3296" s="820"/>
      <c r="J3296" s="820"/>
      <c r="K3296" s="820"/>
      <c r="L3296" s="820"/>
      <c r="M3296" s="820"/>
      <c r="N3296" s="820"/>
      <c r="O3296" s="820"/>
      <c r="P3296" s="820"/>
      <c r="Q3296" s="820"/>
      <c r="R3296" s="820"/>
      <c r="S3296" s="820"/>
      <c r="T3296" s="820"/>
      <c r="U3296" s="820"/>
      <c r="V3296" s="820"/>
      <c r="W3296" s="820"/>
      <c r="X3296" s="820"/>
      <c r="Y3296" s="820"/>
      <c r="Z3296" s="820"/>
    </row>
    <row r="3297" spans="7:26">
      <c r="G3297" s="826"/>
      <c r="H3297" s="820"/>
      <c r="J3297" s="820"/>
      <c r="K3297" s="820"/>
      <c r="L3297" s="820"/>
      <c r="M3297" s="820"/>
      <c r="N3297" s="820"/>
      <c r="O3297" s="820"/>
      <c r="P3297" s="820"/>
      <c r="Q3297" s="820"/>
      <c r="R3297" s="820"/>
      <c r="S3297" s="820"/>
      <c r="T3297" s="820"/>
      <c r="U3297" s="820"/>
      <c r="V3297" s="820"/>
      <c r="W3297" s="820"/>
      <c r="X3297" s="820"/>
      <c r="Y3297" s="820"/>
      <c r="Z3297" s="820"/>
    </row>
    <row r="3298" spans="7:26">
      <c r="G3298" s="826"/>
      <c r="H3298" s="820"/>
      <c r="J3298" s="820"/>
      <c r="K3298" s="820"/>
      <c r="L3298" s="820"/>
      <c r="M3298" s="820"/>
      <c r="N3298" s="820"/>
      <c r="O3298" s="820"/>
      <c r="P3298" s="820"/>
      <c r="Q3298" s="820"/>
      <c r="R3298" s="820"/>
      <c r="S3298" s="820"/>
      <c r="T3298" s="820"/>
      <c r="U3298" s="820"/>
      <c r="V3298" s="820"/>
      <c r="W3298" s="820"/>
      <c r="X3298" s="820"/>
      <c r="Y3298" s="820"/>
      <c r="Z3298" s="820"/>
    </row>
    <row r="3299" spans="7:26">
      <c r="G3299" s="826"/>
      <c r="H3299" s="820"/>
      <c r="J3299" s="820"/>
      <c r="K3299" s="820"/>
      <c r="L3299" s="820"/>
      <c r="M3299" s="820"/>
      <c r="N3299" s="820"/>
      <c r="O3299" s="820"/>
      <c r="P3299" s="820"/>
      <c r="Q3299" s="820"/>
      <c r="R3299" s="820"/>
      <c r="S3299" s="820"/>
      <c r="T3299" s="820"/>
      <c r="U3299" s="820"/>
      <c r="V3299" s="820"/>
      <c r="W3299" s="820"/>
      <c r="X3299" s="820"/>
      <c r="Y3299" s="820"/>
      <c r="Z3299" s="820"/>
    </row>
    <row r="3300" spans="7:26">
      <c r="G3300" s="826"/>
      <c r="H3300" s="820"/>
      <c r="J3300" s="820"/>
      <c r="K3300" s="820"/>
      <c r="L3300" s="820"/>
      <c r="M3300" s="820"/>
      <c r="N3300" s="820"/>
      <c r="O3300" s="820"/>
      <c r="P3300" s="820"/>
      <c r="Q3300" s="820"/>
      <c r="R3300" s="820"/>
      <c r="S3300" s="820"/>
      <c r="T3300" s="820"/>
      <c r="U3300" s="820"/>
      <c r="V3300" s="820"/>
      <c r="W3300" s="820"/>
      <c r="X3300" s="820"/>
      <c r="Y3300" s="820"/>
      <c r="Z3300" s="820"/>
    </row>
    <row r="3301" spans="7:26">
      <c r="G3301" s="826"/>
      <c r="H3301" s="820"/>
      <c r="J3301" s="820"/>
      <c r="K3301" s="820"/>
      <c r="L3301" s="820"/>
      <c r="M3301" s="820"/>
      <c r="N3301" s="820"/>
      <c r="O3301" s="820"/>
      <c r="P3301" s="820"/>
      <c r="Q3301" s="820"/>
      <c r="R3301" s="820"/>
      <c r="S3301" s="820"/>
      <c r="T3301" s="820"/>
      <c r="U3301" s="820"/>
      <c r="V3301" s="820"/>
      <c r="W3301" s="820"/>
      <c r="X3301" s="820"/>
      <c r="Y3301" s="820"/>
      <c r="Z3301" s="820"/>
    </row>
    <row r="3302" spans="7:26">
      <c r="G3302" s="826"/>
      <c r="H3302" s="820"/>
      <c r="J3302" s="820"/>
      <c r="K3302" s="820"/>
      <c r="L3302" s="820"/>
      <c r="M3302" s="820"/>
      <c r="N3302" s="820"/>
      <c r="O3302" s="820"/>
      <c r="P3302" s="820"/>
      <c r="Q3302" s="820"/>
      <c r="R3302" s="820"/>
      <c r="S3302" s="820"/>
      <c r="T3302" s="820"/>
      <c r="U3302" s="820"/>
      <c r="V3302" s="820"/>
      <c r="W3302" s="820"/>
      <c r="X3302" s="820"/>
      <c r="Y3302" s="820"/>
      <c r="Z3302" s="820"/>
    </row>
    <row r="3303" spans="7:26">
      <c r="G3303" s="826"/>
      <c r="H3303" s="820"/>
      <c r="J3303" s="820"/>
      <c r="K3303" s="820"/>
      <c r="L3303" s="820"/>
      <c r="M3303" s="820"/>
      <c r="N3303" s="820"/>
      <c r="O3303" s="820"/>
      <c r="P3303" s="820"/>
      <c r="Q3303" s="820"/>
      <c r="R3303" s="820"/>
      <c r="S3303" s="820"/>
      <c r="T3303" s="820"/>
      <c r="U3303" s="820"/>
      <c r="V3303" s="820"/>
      <c r="W3303" s="820"/>
      <c r="X3303" s="820"/>
      <c r="Y3303" s="820"/>
      <c r="Z3303" s="820"/>
    </row>
    <row r="3304" spans="7:26">
      <c r="G3304" s="826"/>
      <c r="H3304" s="820"/>
      <c r="J3304" s="820"/>
      <c r="K3304" s="820"/>
      <c r="L3304" s="820"/>
      <c r="M3304" s="820"/>
      <c r="N3304" s="820"/>
      <c r="O3304" s="820"/>
      <c r="P3304" s="820"/>
      <c r="Q3304" s="820"/>
      <c r="R3304" s="820"/>
      <c r="S3304" s="820"/>
      <c r="T3304" s="820"/>
      <c r="U3304" s="820"/>
      <c r="V3304" s="820"/>
      <c r="W3304" s="820"/>
      <c r="X3304" s="820"/>
      <c r="Y3304" s="820"/>
      <c r="Z3304" s="820"/>
    </row>
    <row r="3305" spans="7:26">
      <c r="G3305" s="826"/>
      <c r="H3305" s="820"/>
      <c r="J3305" s="820"/>
      <c r="K3305" s="820"/>
      <c r="L3305" s="820"/>
      <c r="M3305" s="820"/>
      <c r="N3305" s="820"/>
      <c r="O3305" s="820"/>
      <c r="P3305" s="820"/>
      <c r="Q3305" s="820"/>
      <c r="R3305" s="820"/>
      <c r="S3305" s="820"/>
      <c r="T3305" s="820"/>
      <c r="U3305" s="820"/>
      <c r="V3305" s="820"/>
      <c r="W3305" s="820"/>
      <c r="X3305" s="820"/>
      <c r="Y3305" s="820"/>
      <c r="Z3305" s="820"/>
    </row>
    <row r="3306" spans="7:26">
      <c r="G3306" s="826"/>
      <c r="H3306" s="820"/>
      <c r="J3306" s="820"/>
      <c r="K3306" s="820"/>
      <c r="L3306" s="820"/>
      <c r="M3306" s="820"/>
      <c r="N3306" s="820"/>
      <c r="O3306" s="820"/>
      <c r="P3306" s="820"/>
      <c r="Q3306" s="820"/>
      <c r="R3306" s="820"/>
      <c r="S3306" s="820"/>
      <c r="T3306" s="820"/>
      <c r="U3306" s="820"/>
      <c r="V3306" s="820"/>
      <c r="W3306" s="820"/>
      <c r="X3306" s="820"/>
      <c r="Y3306" s="820"/>
      <c r="Z3306" s="820"/>
    </row>
    <row r="3307" spans="7:26">
      <c r="G3307" s="826"/>
      <c r="H3307" s="820"/>
      <c r="J3307" s="820"/>
      <c r="K3307" s="820"/>
      <c r="L3307" s="820"/>
      <c r="M3307" s="820"/>
      <c r="N3307" s="820"/>
      <c r="O3307" s="820"/>
      <c r="P3307" s="820"/>
      <c r="Q3307" s="820"/>
      <c r="R3307" s="820"/>
      <c r="S3307" s="820"/>
      <c r="T3307" s="820"/>
      <c r="U3307" s="820"/>
      <c r="V3307" s="820"/>
      <c r="W3307" s="820"/>
      <c r="X3307" s="820"/>
      <c r="Y3307" s="820"/>
      <c r="Z3307" s="820"/>
    </row>
    <row r="3308" spans="7:26">
      <c r="G3308" s="826"/>
      <c r="H3308" s="820"/>
      <c r="J3308" s="820"/>
      <c r="K3308" s="820"/>
      <c r="L3308" s="820"/>
      <c r="M3308" s="820"/>
      <c r="N3308" s="820"/>
      <c r="O3308" s="820"/>
      <c r="P3308" s="820"/>
      <c r="Q3308" s="820"/>
      <c r="R3308" s="820"/>
      <c r="S3308" s="820"/>
      <c r="T3308" s="820"/>
      <c r="U3308" s="820"/>
      <c r="V3308" s="820"/>
      <c r="W3308" s="820"/>
      <c r="X3308" s="820"/>
      <c r="Y3308" s="820"/>
      <c r="Z3308" s="820"/>
    </row>
    <row r="3309" spans="7:26">
      <c r="G3309" s="826"/>
      <c r="H3309" s="820"/>
      <c r="J3309" s="820"/>
      <c r="K3309" s="820"/>
      <c r="L3309" s="820"/>
      <c r="M3309" s="820"/>
      <c r="N3309" s="820"/>
      <c r="O3309" s="820"/>
      <c r="P3309" s="820"/>
      <c r="Q3309" s="820"/>
      <c r="R3309" s="820"/>
      <c r="S3309" s="820"/>
      <c r="T3309" s="820"/>
      <c r="U3309" s="820"/>
      <c r="V3309" s="820"/>
      <c r="W3309" s="820"/>
      <c r="X3309" s="820"/>
      <c r="Y3309" s="820"/>
      <c r="Z3309" s="820"/>
    </row>
    <row r="3310" spans="7:26">
      <c r="G3310" s="826"/>
      <c r="H3310" s="820"/>
      <c r="J3310" s="820"/>
      <c r="K3310" s="820"/>
      <c r="L3310" s="820"/>
      <c r="M3310" s="820"/>
      <c r="N3310" s="820"/>
      <c r="O3310" s="820"/>
      <c r="P3310" s="820"/>
      <c r="Q3310" s="820"/>
      <c r="R3310" s="820"/>
      <c r="S3310" s="820"/>
      <c r="T3310" s="820"/>
      <c r="U3310" s="820"/>
      <c r="V3310" s="820"/>
      <c r="W3310" s="820"/>
      <c r="X3310" s="820"/>
      <c r="Y3310" s="820"/>
      <c r="Z3310" s="820"/>
    </row>
    <row r="3311" spans="7:26">
      <c r="G3311" s="826"/>
      <c r="H3311" s="820"/>
      <c r="J3311" s="820"/>
      <c r="K3311" s="820"/>
      <c r="L3311" s="820"/>
      <c r="M3311" s="820"/>
      <c r="N3311" s="820"/>
      <c r="O3311" s="820"/>
      <c r="P3311" s="820"/>
      <c r="Q3311" s="820"/>
      <c r="R3311" s="820"/>
      <c r="S3311" s="820"/>
      <c r="T3311" s="820"/>
      <c r="U3311" s="820"/>
      <c r="V3311" s="820"/>
      <c r="W3311" s="820"/>
      <c r="X3311" s="820"/>
      <c r="Y3311" s="820"/>
      <c r="Z3311" s="820"/>
    </row>
    <row r="3312" spans="7:26">
      <c r="G3312" s="826"/>
      <c r="H3312" s="820"/>
      <c r="J3312" s="820"/>
      <c r="K3312" s="820"/>
      <c r="L3312" s="820"/>
      <c r="M3312" s="820"/>
      <c r="N3312" s="820"/>
      <c r="O3312" s="820"/>
      <c r="P3312" s="820"/>
      <c r="Q3312" s="820"/>
      <c r="R3312" s="820"/>
      <c r="S3312" s="820"/>
      <c r="T3312" s="820"/>
      <c r="U3312" s="820"/>
      <c r="V3312" s="820"/>
      <c r="W3312" s="820"/>
      <c r="X3312" s="820"/>
      <c r="Y3312" s="820"/>
      <c r="Z3312" s="820"/>
    </row>
    <row r="3313" spans="7:26">
      <c r="G3313" s="826"/>
      <c r="H3313" s="820"/>
      <c r="J3313" s="820"/>
      <c r="K3313" s="820"/>
      <c r="L3313" s="820"/>
      <c r="M3313" s="820"/>
      <c r="N3313" s="820"/>
      <c r="O3313" s="820"/>
      <c r="P3313" s="820"/>
      <c r="Q3313" s="820"/>
      <c r="R3313" s="820"/>
      <c r="S3313" s="820"/>
      <c r="T3313" s="820"/>
      <c r="U3313" s="820"/>
      <c r="V3313" s="820"/>
      <c r="W3313" s="820"/>
      <c r="X3313" s="820"/>
      <c r="Y3313" s="820"/>
      <c r="Z3313" s="820"/>
    </row>
    <row r="3314" spans="7:26">
      <c r="G3314" s="826"/>
      <c r="H3314" s="820"/>
      <c r="J3314" s="820"/>
      <c r="K3314" s="820"/>
      <c r="L3314" s="820"/>
      <c r="M3314" s="820"/>
      <c r="N3314" s="820"/>
      <c r="O3314" s="820"/>
      <c r="P3314" s="820"/>
      <c r="Q3314" s="820"/>
      <c r="R3314" s="820"/>
      <c r="S3314" s="820"/>
      <c r="T3314" s="820"/>
      <c r="U3314" s="820"/>
      <c r="V3314" s="820"/>
      <c r="W3314" s="820"/>
      <c r="X3314" s="820"/>
      <c r="Y3314" s="820"/>
      <c r="Z3314" s="820"/>
    </row>
    <row r="3315" spans="7:26">
      <c r="G3315" s="826"/>
      <c r="H3315" s="820"/>
      <c r="J3315" s="820"/>
      <c r="K3315" s="820"/>
      <c r="L3315" s="820"/>
      <c r="M3315" s="820"/>
      <c r="N3315" s="820"/>
      <c r="O3315" s="820"/>
      <c r="P3315" s="820"/>
      <c r="Q3315" s="820"/>
      <c r="R3315" s="820"/>
      <c r="S3315" s="820"/>
      <c r="T3315" s="820"/>
      <c r="U3315" s="820"/>
      <c r="V3315" s="820"/>
      <c r="W3315" s="820"/>
      <c r="X3315" s="820"/>
      <c r="Y3315" s="820"/>
      <c r="Z3315" s="820"/>
    </row>
    <row r="3316" spans="7:26">
      <c r="G3316" s="826"/>
      <c r="H3316" s="820"/>
      <c r="J3316" s="820"/>
      <c r="K3316" s="820"/>
      <c r="L3316" s="820"/>
      <c r="M3316" s="820"/>
      <c r="N3316" s="820"/>
      <c r="O3316" s="820"/>
      <c r="P3316" s="820"/>
      <c r="Q3316" s="820"/>
      <c r="R3316" s="820"/>
      <c r="S3316" s="820"/>
      <c r="T3316" s="820"/>
      <c r="U3316" s="820"/>
      <c r="V3316" s="820"/>
      <c r="W3316" s="820"/>
      <c r="X3316" s="820"/>
      <c r="Y3316" s="820"/>
      <c r="Z3316" s="820"/>
    </row>
    <row r="3317" spans="7:26">
      <c r="G3317" s="826"/>
      <c r="H3317" s="820"/>
      <c r="J3317" s="820"/>
      <c r="K3317" s="820"/>
      <c r="L3317" s="820"/>
      <c r="M3317" s="820"/>
      <c r="N3317" s="820"/>
      <c r="O3317" s="820"/>
      <c r="P3317" s="820"/>
      <c r="Q3317" s="820"/>
      <c r="R3317" s="820"/>
      <c r="S3317" s="820"/>
      <c r="T3317" s="820"/>
      <c r="U3317" s="820"/>
      <c r="V3317" s="820"/>
      <c r="W3317" s="820"/>
      <c r="X3317" s="820"/>
      <c r="Y3317" s="820"/>
      <c r="Z3317" s="820"/>
    </row>
    <row r="3318" spans="7:26">
      <c r="G3318" s="826"/>
      <c r="H3318" s="820"/>
      <c r="J3318" s="820"/>
      <c r="K3318" s="820"/>
      <c r="L3318" s="820"/>
      <c r="M3318" s="820"/>
      <c r="N3318" s="820"/>
      <c r="O3318" s="820"/>
      <c r="P3318" s="820"/>
      <c r="Q3318" s="820"/>
      <c r="R3318" s="820"/>
      <c r="S3318" s="820"/>
      <c r="T3318" s="820"/>
      <c r="U3318" s="820"/>
      <c r="V3318" s="820"/>
      <c r="W3318" s="820"/>
      <c r="X3318" s="820"/>
      <c r="Y3318" s="820"/>
      <c r="Z3318" s="820"/>
    </row>
    <row r="3319" spans="7:26">
      <c r="G3319" s="826"/>
      <c r="H3319" s="820"/>
      <c r="J3319" s="820"/>
      <c r="K3319" s="820"/>
      <c r="L3319" s="820"/>
      <c r="M3319" s="820"/>
      <c r="N3319" s="820"/>
      <c r="O3319" s="820"/>
      <c r="P3319" s="820"/>
      <c r="Q3319" s="820"/>
      <c r="R3319" s="820"/>
      <c r="S3319" s="820"/>
      <c r="T3319" s="820"/>
      <c r="U3319" s="820"/>
      <c r="V3319" s="820"/>
      <c r="W3319" s="820"/>
      <c r="X3319" s="820"/>
      <c r="Y3319" s="820"/>
      <c r="Z3319" s="820"/>
    </row>
    <row r="3320" spans="7:26">
      <c r="G3320" s="826"/>
      <c r="H3320" s="820"/>
      <c r="J3320" s="820"/>
      <c r="K3320" s="820"/>
      <c r="L3320" s="820"/>
      <c r="M3320" s="820"/>
      <c r="N3320" s="820"/>
      <c r="O3320" s="820"/>
      <c r="P3320" s="820"/>
      <c r="Q3320" s="820"/>
      <c r="R3320" s="820"/>
      <c r="S3320" s="820"/>
      <c r="T3320" s="820"/>
      <c r="U3320" s="820"/>
      <c r="V3320" s="820"/>
      <c r="W3320" s="820"/>
      <c r="X3320" s="820"/>
      <c r="Y3320" s="820"/>
      <c r="Z3320" s="820"/>
    </row>
    <row r="3321" spans="7:26">
      <c r="G3321" s="826"/>
      <c r="H3321" s="820"/>
      <c r="J3321" s="820"/>
      <c r="K3321" s="820"/>
      <c r="L3321" s="820"/>
      <c r="M3321" s="820"/>
      <c r="N3321" s="820"/>
      <c r="O3321" s="820"/>
      <c r="P3321" s="820"/>
      <c r="Q3321" s="820"/>
      <c r="R3321" s="820"/>
      <c r="S3321" s="820"/>
      <c r="T3321" s="820"/>
      <c r="U3321" s="820"/>
      <c r="V3321" s="820"/>
      <c r="W3321" s="820"/>
      <c r="X3321" s="820"/>
      <c r="Y3321" s="820"/>
      <c r="Z3321" s="820"/>
    </row>
    <row r="3322" spans="7:26">
      <c r="G3322" s="826"/>
      <c r="H3322" s="820"/>
      <c r="J3322" s="820"/>
      <c r="K3322" s="820"/>
      <c r="L3322" s="820"/>
      <c r="M3322" s="820"/>
      <c r="N3322" s="820"/>
      <c r="O3322" s="820"/>
      <c r="P3322" s="820"/>
      <c r="Q3322" s="820"/>
      <c r="R3322" s="820"/>
      <c r="S3322" s="820"/>
      <c r="T3322" s="820"/>
      <c r="U3322" s="820"/>
      <c r="V3322" s="820"/>
      <c r="W3322" s="820"/>
      <c r="X3322" s="820"/>
      <c r="Y3322" s="820"/>
      <c r="Z3322" s="820"/>
    </row>
    <row r="3323" spans="7:26">
      <c r="G3323" s="826"/>
      <c r="H3323" s="820"/>
      <c r="J3323" s="820"/>
      <c r="K3323" s="820"/>
      <c r="L3323" s="820"/>
      <c r="M3323" s="820"/>
      <c r="N3323" s="820"/>
      <c r="O3323" s="820"/>
      <c r="P3323" s="820"/>
      <c r="Q3323" s="820"/>
      <c r="R3323" s="820"/>
      <c r="S3323" s="820"/>
      <c r="T3323" s="820"/>
      <c r="U3323" s="820"/>
      <c r="V3323" s="820"/>
      <c r="W3323" s="820"/>
      <c r="X3323" s="820"/>
      <c r="Y3323" s="820"/>
      <c r="Z3323" s="820"/>
    </row>
    <row r="3324" spans="7:26">
      <c r="G3324" s="826"/>
      <c r="H3324" s="820"/>
      <c r="J3324" s="820"/>
      <c r="K3324" s="820"/>
      <c r="L3324" s="820"/>
      <c r="M3324" s="820"/>
      <c r="N3324" s="820"/>
      <c r="O3324" s="820"/>
      <c r="P3324" s="820"/>
      <c r="Q3324" s="820"/>
      <c r="R3324" s="820"/>
      <c r="S3324" s="820"/>
      <c r="T3324" s="820"/>
      <c r="U3324" s="820"/>
      <c r="V3324" s="820"/>
      <c r="W3324" s="820"/>
      <c r="X3324" s="820"/>
      <c r="Y3324" s="820"/>
      <c r="Z3324" s="820"/>
    </row>
    <row r="3325" spans="7:26">
      <c r="G3325" s="826"/>
      <c r="H3325" s="820"/>
      <c r="J3325" s="820"/>
      <c r="K3325" s="820"/>
      <c r="L3325" s="820"/>
      <c r="M3325" s="820"/>
      <c r="N3325" s="820"/>
      <c r="O3325" s="820"/>
      <c r="P3325" s="820"/>
      <c r="Q3325" s="820"/>
      <c r="R3325" s="820"/>
      <c r="S3325" s="820"/>
      <c r="T3325" s="820"/>
      <c r="U3325" s="820"/>
      <c r="V3325" s="820"/>
      <c r="W3325" s="820"/>
      <c r="X3325" s="820"/>
      <c r="Y3325" s="820"/>
      <c r="Z3325" s="820"/>
    </row>
    <row r="3326" spans="7:26">
      <c r="G3326" s="826"/>
      <c r="H3326" s="820"/>
      <c r="J3326" s="820"/>
      <c r="K3326" s="820"/>
      <c r="L3326" s="820"/>
      <c r="M3326" s="820"/>
      <c r="N3326" s="820"/>
      <c r="O3326" s="820"/>
      <c r="P3326" s="820"/>
      <c r="Q3326" s="820"/>
      <c r="R3326" s="820"/>
      <c r="S3326" s="820"/>
      <c r="T3326" s="820"/>
      <c r="U3326" s="820"/>
      <c r="V3326" s="820"/>
      <c r="W3326" s="820"/>
      <c r="X3326" s="820"/>
      <c r="Y3326" s="820"/>
      <c r="Z3326" s="820"/>
    </row>
    <row r="3327" spans="7:26">
      <c r="G3327" s="826"/>
      <c r="H3327" s="820"/>
      <c r="J3327" s="820"/>
      <c r="K3327" s="820"/>
      <c r="L3327" s="820"/>
      <c r="M3327" s="820"/>
      <c r="N3327" s="820"/>
      <c r="O3327" s="820"/>
      <c r="P3327" s="820"/>
      <c r="Q3327" s="820"/>
      <c r="R3327" s="820"/>
      <c r="S3327" s="820"/>
      <c r="T3327" s="820"/>
      <c r="U3327" s="820"/>
      <c r="V3327" s="820"/>
      <c r="W3327" s="820"/>
      <c r="X3327" s="820"/>
      <c r="Y3327" s="820"/>
      <c r="Z3327" s="820"/>
    </row>
    <row r="3328" spans="7:26">
      <c r="G3328" s="826"/>
      <c r="H3328" s="820"/>
      <c r="J3328" s="820"/>
      <c r="K3328" s="820"/>
      <c r="L3328" s="820"/>
      <c r="M3328" s="820"/>
      <c r="N3328" s="820"/>
      <c r="O3328" s="820"/>
      <c r="P3328" s="820"/>
      <c r="Q3328" s="820"/>
      <c r="R3328" s="820"/>
      <c r="S3328" s="820"/>
      <c r="T3328" s="820"/>
      <c r="U3328" s="820"/>
      <c r="V3328" s="820"/>
      <c r="W3328" s="820"/>
      <c r="X3328" s="820"/>
      <c r="Y3328" s="820"/>
      <c r="Z3328" s="820"/>
    </row>
    <row r="3329" spans="7:26">
      <c r="G3329" s="826"/>
      <c r="H3329" s="820"/>
      <c r="J3329" s="820"/>
      <c r="K3329" s="820"/>
      <c r="L3329" s="820"/>
      <c r="M3329" s="820"/>
      <c r="N3329" s="820"/>
      <c r="O3329" s="820"/>
      <c r="P3329" s="820"/>
      <c r="Q3329" s="820"/>
      <c r="R3329" s="820"/>
      <c r="S3329" s="820"/>
      <c r="T3329" s="820"/>
      <c r="U3329" s="820"/>
      <c r="V3329" s="820"/>
      <c r="W3329" s="820"/>
      <c r="X3329" s="820"/>
      <c r="Y3329" s="820"/>
      <c r="Z3329" s="820"/>
    </row>
    <row r="3330" spans="7:26">
      <c r="G3330" s="826"/>
      <c r="H3330" s="820"/>
      <c r="J3330" s="820"/>
      <c r="K3330" s="820"/>
      <c r="L3330" s="820"/>
      <c r="M3330" s="820"/>
      <c r="N3330" s="820"/>
      <c r="O3330" s="820"/>
      <c r="P3330" s="820"/>
      <c r="Q3330" s="820"/>
      <c r="R3330" s="820"/>
      <c r="S3330" s="820"/>
      <c r="T3330" s="820"/>
      <c r="U3330" s="820"/>
      <c r="V3330" s="820"/>
      <c r="W3330" s="820"/>
      <c r="X3330" s="820"/>
      <c r="Y3330" s="820"/>
      <c r="Z3330" s="820"/>
    </row>
    <row r="3331" spans="7:26">
      <c r="G3331" s="826"/>
      <c r="H3331" s="820"/>
      <c r="J3331" s="820"/>
      <c r="K3331" s="820"/>
      <c r="L3331" s="820"/>
      <c r="M3331" s="820"/>
      <c r="N3331" s="820"/>
      <c r="O3331" s="820"/>
      <c r="P3331" s="820"/>
      <c r="Q3331" s="820"/>
      <c r="R3331" s="820"/>
      <c r="S3331" s="820"/>
      <c r="T3331" s="820"/>
      <c r="U3331" s="820"/>
      <c r="V3331" s="820"/>
      <c r="W3331" s="820"/>
      <c r="X3331" s="820"/>
      <c r="Y3331" s="820"/>
      <c r="Z3331" s="820"/>
    </row>
    <row r="3332" spans="7:26">
      <c r="G3332" s="826"/>
      <c r="H3332" s="820"/>
      <c r="J3332" s="820"/>
      <c r="K3332" s="820"/>
      <c r="L3332" s="820"/>
      <c r="M3332" s="820"/>
      <c r="N3332" s="820"/>
      <c r="O3332" s="820"/>
      <c r="P3332" s="820"/>
      <c r="Q3332" s="820"/>
      <c r="R3332" s="820"/>
      <c r="S3332" s="820"/>
      <c r="T3332" s="820"/>
      <c r="U3332" s="820"/>
      <c r="V3332" s="820"/>
      <c r="W3332" s="820"/>
      <c r="X3332" s="820"/>
      <c r="Y3332" s="820"/>
      <c r="Z3332" s="820"/>
    </row>
    <row r="3333" spans="7:26">
      <c r="G3333" s="826"/>
      <c r="H3333" s="820"/>
      <c r="J3333" s="820"/>
      <c r="K3333" s="820"/>
      <c r="L3333" s="820"/>
      <c r="M3333" s="820"/>
      <c r="N3333" s="820"/>
      <c r="O3333" s="820"/>
      <c r="P3333" s="820"/>
      <c r="Q3333" s="820"/>
      <c r="R3333" s="820"/>
      <c r="S3333" s="820"/>
      <c r="T3333" s="820"/>
      <c r="U3333" s="820"/>
      <c r="V3333" s="820"/>
      <c r="W3333" s="820"/>
      <c r="X3333" s="820"/>
      <c r="Y3333" s="820"/>
      <c r="Z3333" s="820"/>
    </row>
    <row r="3334" spans="7:26">
      <c r="G3334" s="826"/>
      <c r="H3334" s="820"/>
      <c r="J3334" s="820"/>
      <c r="K3334" s="820"/>
      <c r="L3334" s="820"/>
      <c r="M3334" s="820"/>
      <c r="N3334" s="820"/>
      <c r="O3334" s="820"/>
      <c r="P3334" s="820"/>
      <c r="Q3334" s="820"/>
      <c r="R3334" s="820"/>
      <c r="S3334" s="820"/>
      <c r="T3334" s="820"/>
      <c r="U3334" s="820"/>
      <c r="V3334" s="820"/>
      <c r="W3334" s="820"/>
      <c r="X3334" s="820"/>
      <c r="Y3334" s="820"/>
      <c r="Z3334" s="820"/>
    </row>
    <row r="3335" spans="7:26">
      <c r="G3335" s="826"/>
      <c r="H3335" s="820"/>
      <c r="J3335" s="820"/>
      <c r="K3335" s="820"/>
      <c r="L3335" s="820"/>
      <c r="M3335" s="820"/>
      <c r="N3335" s="820"/>
      <c r="O3335" s="820"/>
      <c r="P3335" s="820"/>
      <c r="Q3335" s="820"/>
      <c r="R3335" s="820"/>
      <c r="S3335" s="820"/>
      <c r="T3335" s="820"/>
      <c r="U3335" s="820"/>
      <c r="V3335" s="820"/>
      <c r="W3335" s="820"/>
      <c r="X3335" s="820"/>
      <c r="Y3335" s="820"/>
      <c r="Z3335" s="820"/>
    </row>
    <row r="3336" spans="7:26">
      <c r="G3336" s="826"/>
      <c r="H3336" s="820"/>
      <c r="J3336" s="820"/>
      <c r="K3336" s="820"/>
      <c r="L3336" s="820"/>
      <c r="M3336" s="820"/>
      <c r="N3336" s="820"/>
      <c r="O3336" s="820"/>
      <c r="P3336" s="820"/>
      <c r="Q3336" s="820"/>
      <c r="R3336" s="820"/>
      <c r="S3336" s="820"/>
      <c r="T3336" s="820"/>
      <c r="U3336" s="820"/>
      <c r="V3336" s="820"/>
      <c r="W3336" s="820"/>
      <c r="X3336" s="820"/>
      <c r="Y3336" s="820"/>
      <c r="Z3336" s="820"/>
    </row>
    <row r="3337" spans="7:26">
      <c r="G3337" s="826"/>
      <c r="H3337" s="820"/>
      <c r="J3337" s="820"/>
      <c r="K3337" s="820"/>
      <c r="L3337" s="820"/>
      <c r="M3337" s="820"/>
      <c r="N3337" s="820"/>
      <c r="O3337" s="820"/>
      <c r="P3337" s="820"/>
      <c r="Q3337" s="820"/>
      <c r="R3337" s="820"/>
      <c r="S3337" s="820"/>
      <c r="T3337" s="820"/>
      <c r="U3337" s="820"/>
      <c r="V3337" s="820"/>
      <c r="W3337" s="820"/>
      <c r="X3337" s="820"/>
      <c r="Y3337" s="820"/>
      <c r="Z3337" s="820"/>
    </row>
    <row r="3338" spans="7:26">
      <c r="G3338" s="826"/>
      <c r="H3338" s="820"/>
      <c r="J3338" s="820"/>
      <c r="K3338" s="820"/>
      <c r="L3338" s="820"/>
      <c r="M3338" s="820"/>
      <c r="N3338" s="820"/>
      <c r="O3338" s="820"/>
      <c r="P3338" s="820"/>
      <c r="Q3338" s="820"/>
      <c r="R3338" s="820"/>
      <c r="S3338" s="820"/>
      <c r="T3338" s="820"/>
      <c r="U3338" s="820"/>
      <c r="V3338" s="820"/>
      <c r="W3338" s="820"/>
      <c r="X3338" s="820"/>
      <c r="Y3338" s="820"/>
      <c r="Z3338" s="820"/>
    </row>
    <row r="3339" spans="7:26">
      <c r="G3339" s="826"/>
      <c r="H3339" s="820"/>
      <c r="J3339" s="820"/>
      <c r="K3339" s="820"/>
      <c r="L3339" s="820"/>
      <c r="M3339" s="820"/>
      <c r="N3339" s="820"/>
      <c r="O3339" s="820"/>
      <c r="P3339" s="820"/>
      <c r="Q3339" s="820"/>
      <c r="R3339" s="820"/>
      <c r="S3339" s="820"/>
      <c r="T3339" s="820"/>
      <c r="U3339" s="820"/>
      <c r="V3339" s="820"/>
      <c r="W3339" s="820"/>
      <c r="X3339" s="820"/>
      <c r="Y3339" s="820"/>
      <c r="Z3339" s="820"/>
    </row>
    <row r="3340" spans="7:26">
      <c r="G3340" s="826"/>
      <c r="H3340" s="820"/>
      <c r="J3340" s="820"/>
      <c r="K3340" s="820"/>
      <c r="L3340" s="820"/>
      <c r="M3340" s="820"/>
      <c r="N3340" s="820"/>
      <c r="O3340" s="820"/>
      <c r="P3340" s="820"/>
      <c r="Q3340" s="820"/>
      <c r="R3340" s="820"/>
      <c r="S3340" s="820"/>
      <c r="T3340" s="820"/>
      <c r="U3340" s="820"/>
      <c r="V3340" s="820"/>
      <c r="W3340" s="820"/>
      <c r="X3340" s="820"/>
      <c r="Y3340" s="820"/>
      <c r="Z3340" s="820"/>
    </row>
    <row r="3341" spans="7:26">
      <c r="G3341" s="826"/>
      <c r="H3341" s="820"/>
      <c r="J3341" s="820"/>
      <c r="K3341" s="820"/>
      <c r="L3341" s="820"/>
      <c r="M3341" s="820"/>
      <c r="N3341" s="820"/>
      <c r="O3341" s="820"/>
      <c r="P3341" s="820"/>
      <c r="Q3341" s="820"/>
      <c r="R3341" s="820"/>
      <c r="S3341" s="820"/>
      <c r="T3341" s="820"/>
      <c r="U3341" s="820"/>
      <c r="V3341" s="820"/>
      <c r="W3341" s="820"/>
      <c r="X3341" s="820"/>
      <c r="Y3341" s="820"/>
      <c r="Z3341" s="820"/>
    </row>
    <row r="3342" spans="7:26">
      <c r="G3342" s="826"/>
      <c r="H3342" s="820"/>
      <c r="J3342" s="820"/>
      <c r="K3342" s="820"/>
      <c r="L3342" s="820"/>
      <c r="M3342" s="820"/>
      <c r="N3342" s="820"/>
      <c r="O3342" s="820"/>
      <c r="P3342" s="820"/>
      <c r="Q3342" s="820"/>
      <c r="R3342" s="820"/>
      <c r="S3342" s="820"/>
      <c r="T3342" s="820"/>
      <c r="U3342" s="820"/>
      <c r="V3342" s="820"/>
      <c r="W3342" s="820"/>
      <c r="X3342" s="820"/>
      <c r="Y3342" s="820"/>
      <c r="Z3342" s="820"/>
    </row>
    <row r="3343" spans="7:26">
      <c r="G3343" s="826"/>
      <c r="H3343" s="820"/>
      <c r="J3343" s="820"/>
      <c r="K3343" s="820"/>
      <c r="L3343" s="820"/>
      <c r="M3343" s="820"/>
      <c r="N3343" s="820"/>
      <c r="O3343" s="820"/>
      <c r="P3343" s="820"/>
      <c r="Q3343" s="820"/>
      <c r="R3343" s="820"/>
      <c r="S3343" s="820"/>
      <c r="T3343" s="820"/>
      <c r="U3343" s="820"/>
      <c r="V3343" s="820"/>
      <c r="W3343" s="820"/>
      <c r="X3343" s="820"/>
      <c r="Y3343" s="820"/>
      <c r="Z3343" s="820"/>
    </row>
    <row r="3344" spans="7:26">
      <c r="G3344" s="826"/>
      <c r="H3344" s="820"/>
      <c r="J3344" s="820"/>
      <c r="K3344" s="820"/>
      <c r="L3344" s="820"/>
      <c r="M3344" s="820"/>
      <c r="N3344" s="820"/>
      <c r="O3344" s="820"/>
      <c r="P3344" s="820"/>
      <c r="Q3344" s="820"/>
      <c r="R3344" s="820"/>
      <c r="S3344" s="820"/>
      <c r="T3344" s="820"/>
      <c r="U3344" s="820"/>
      <c r="V3344" s="820"/>
      <c r="W3344" s="820"/>
      <c r="X3344" s="820"/>
      <c r="Y3344" s="820"/>
      <c r="Z3344" s="820"/>
    </row>
    <row r="3345" spans="7:26">
      <c r="G3345" s="826"/>
      <c r="H3345" s="820"/>
      <c r="J3345" s="820"/>
      <c r="K3345" s="820"/>
      <c r="L3345" s="820"/>
      <c r="M3345" s="820"/>
      <c r="N3345" s="820"/>
      <c r="O3345" s="820"/>
      <c r="P3345" s="820"/>
      <c r="Q3345" s="820"/>
      <c r="R3345" s="820"/>
      <c r="S3345" s="820"/>
      <c r="T3345" s="820"/>
      <c r="U3345" s="820"/>
      <c r="V3345" s="820"/>
      <c r="W3345" s="820"/>
      <c r="X3345" s="820"/>
      <c r="Y3345" s="820"/>
      <c r="Z3345" s="820"/>
    </row>
    <row r="3346" spans="7:26">
      <c r="G3346" s="826"/>
      <c r="H3346" s="820"/>
      <c r="J3346" s="820"/>
      <c r="K3346" s="820"/>
      <c r="L3346" s="820"/>
      <c r="M3346" s="820"/>
      <c r="N3346" s="820"/>
      <c r="O3346" s="820"/>
      <c r="P3346" s="820"/>
      <c r="Q3346" s="820"/>
      <c r="R3346" s="820"/>
      <c r="S3346" s="820"/>
      <c r="T3346" s="820"/>
      <c r="U3346" s="820"/>
      <c r="V3346" s="820"/>
      <c r="W3346" s="820"/>
      <c r="X3346" s="820"/>
      <c r="Y3346" s="820"/>
      <c r="Z3346" s="820"/>
    </row>
    <row r="3347" spans="7:26">
      <c r="G3347" s="826"/>
      <c r="H3347" s="820"/>
      <c r="J3347" s="820"/>
      <c r="K3347" s="820"/>
      <c r="L3347" s="820"/>
      <c r="M3347" s="820"/>
      <c r="N3347" s="820"/>
      <c r="O3347" s="820"/>
      <c r="P3347" s="820"/>
      <c r="Q3347" s="820"/>
      <c r="R3347" s="820"/>
      <c r="S3347" s="820"/>
      <c r="T3347" s="820"/>
      <c r="U3347" s="820"/>
      <c r="V3347" s="820"/>
      <c r="W3347" s="820"/>
      <c r="X3347" s="820"/>
      <c r="Y3347" s="820"/>
      <c r="Z3347" s="820"/>
    </row>
    <row r="3348" spans="7:26">
      <c r="G3348" s="826"/>
      <c r="H3348" s="820"/>
      <c r="J3348" s="820"/>
      <c r="K3348" s="820"/>
      <c r="L3348" s="820"/>
      <c r="M3348" s="820"/>
      <c r="N3348" s="820"/>
      <c r="O3348" s="820"/>
      <c r="P3348" s="820"/>
      <c r="Q3348" s="820"/>
      <c r="R3348" s="820"/>
      <c r="S3348" s="820"/>
      <c r="T3348" s="820"/>
      <c r="U3348" s="820"/>
      <c r="V3348" s="820"/>
      <c r="W3348" s="820"/>
      <c r="X3348" s="820"/>
      <c r="Y3348" s="820"/>
      <c r="Z3348" s="820"/>
    </row>
    <row r="3349" spans="7:26">
      <c r="G3349" s="826"/>
      <c r="H3349" s="820"/>
      <c r="J3349" s="820"/>
      <c r="K3349" s="820"/>
      <c r="L3349" s="820"/>
      <c r="M3349" s="820"/>
      <c r="N3349" s="820"/>
      <c r="O3349" s="820"/>
      <c r="P3349" s="820"/>
      <c r="Q3349" s="820"/>
      <c r="R3349" s="820"/>
      <c r="S3349" s="820"/>
      <c r="T3349" s="820"/>
      <c r="U3349" s="820"/>
      <c r="V3349" s="820"/>
      <c r="W3349" s="820"/>
      <c r="X3349" s="820"/>
      <c r="Y3349" s="820"/>
      <c r="Z3349" s="820"/>
    </row>
    <row r="3350" spans="7:26">
      <c r="G3350" s="826"/>
      <c r="H3350" s="820"/>
      <c r="J3350" s="820"/>
      <c r="K3350" s="820"/>
      <c r="L3350" s="820"/>
      <c r="M3350" s="820"/>
      <c r="N3350" s="820"/>
      <c r="O3350" s="820"/>
      <c r="P3350" s="820"/>
      <c r="Q3350" s="820"/>
      <c r="R3350" s="820"/>
      <c r="S3350" s="820"/>
      <c r="T3350" s="820"/>
      <c r="U3350" s="820"/>
      <c r="V3350" s="820"/>
      <c r="W3350" s="820"/>
      <c r="X3350" s="820"/>
      <c r="Y3350" s="820"/>
      <c r="Z3350" s="820"/>
    </row>
    <row r="3351" spans="7:26">
      <c r="G3351" s="826"/>
      <c r="H3351" s="820"/>
      <c r="J3351" s="820"/>
      <c r="K3351" s="820"/>
      <c r="L3351" s="820"/>
      <c r="M3351" s="820"/>
      <c r="N3351" s="820"/>
      <c r="O3351" s="820"/>
      <c r="P3351" s="820"/>
      <c r="Q3351" s="820"/>
      <c r="R3351" s="820"/>
      <c r="S3351" s="820"/>
      <c r="T3351" s="820"/>
      <c r="U3351" s="820"/>
      <c r="V3351" s="820"/>
      <c r="W3351" s="820"/>
      <c r="X3351" s="820"/>
      <c r="Y3351" s="820"/>
      <c r="Z3351" s="820"/>
    </row>
    <row r="3352" spans="7:26">
      <c r="G3352" s="826"/>
      <c r="H3352" s="820"/>
      <c r="J3352" s="820"/>
      <c r="K3352" s="820"/>
      <c r="L3352" s="820"/>
      <c r="M3352" s="820"/>
      <c r="N3352" s="820"/>
      <c r="O3352" s="820"/>
      <c r="P3352" s="820"/>
      <c r="Q3352" s="820"/>
      <c r="R3352" s="820"/>
      <c r="S3352" s="820"/>
      <c r="T3352" s="820"/>
      <c r="U3352" s="820"/>
      <c r="V3352" s="820"/>
      <c r="W3352" s="820"/>
      <c r="X3352" s="820"/>
      <c r="Y3352" s="820"/>
      <c r="Z3352" s="820"/>
    </row>
    <row r="3353" spans="7:26">
      <c r="G3353" s="826"/>
      <c r="H3353" s="820"/>
      <c r="J3353" s="820"/>
      <c r="K3353" s="820"/>
      <c r="L3353" s="820"/>
      <c r="M3353" s="820"/>
      <c r="N3353" s="820"/>
      <c r="O3353" s="820"/>
      <c r="P3353" s="820"/>
      <c r="Q3353" s="820"/>
      <c r="R3353" s="820"/>
      <c r="S3353" s="820"/>
      <c r="T3353" s="820"/>
      <c r="U3353" s="820"/>
      <c r="V3353" s="820"/>
      <c r="W3353" s="820"/>
      <c r="X3353" s="820"/>
      <c r="Y3353" s="820"/>
      <c r="Z3353" s="820"/>
    </row>
    <row r="3354" spans="7:26">
      <c r="G3354" s="826"/>
      <c r="H3354" s="820"/>
      <c r="J3354" s="820"/>
      <c r="K3354" s="820"/>
      <c r="L3354" s="820"/>
      <c r="M3354" s="820"/>
      <c r="N3354" s="820"/>
      <c r="O3354" s="820"/>
      <c r="P3354" s="820"/>
      <c r="Q3354" s="820"/>
      <c r="R3354" s="820"/>
      <c r="S3354" s="820"/>
      <c r="T3354" s="820"/>
      <c r="U3354" s="820"/>
      <c r="V3354" s="820"/>
      <c r="W3354" s="820"/>
      <c r="X3354" s="820"/>
      <c r="Y3354" s="820"/>
      <c r="Z3354" s="820"/>
    </row>
    <row r="3355" spans="7:26">
      <c r="G3355" s="826"/>
      <c r="H3355" s="820"/>
      <c r="J3355" s="820"/>
      <c r="K3355" s="820"/>
      <c r="L3355" s="820"/>
      <c r="M3355" s="820"/>
      <c r="N3355" s="820"/>
      <c r="O3355" s="820"/>
      <c r="P3355" s="820"/>
      <c r="Q3355" s="820"/>
      <c r="R3355" s="820"/>
      <c r="S3355" s="820"/>
      <c r="T3355" s="820"/>
      <c r="U3355" s="820"/>
      <c r="V3355" s="820"/>
      <c r="W3355" s="820"/>
      <c r="X3355" s="820"/>
      <c r="Y3355" s="820"/>
      <c r="Z3355" s="820"/>
    </row>
    <row r="3356" spans="7:26">
      <c r="G3356" s="826"/>
      <c r="H3356" s="820"/>
      <c r="J3356" s="820"/>
      <c r="K3356" s="820"/>
      <c r="L3356" s="820"/>
      <c r="M3356" s="820"/>
      <c r="N3356" s="820"/>
      <c r="O3356" s="820"/>
      <c r="P3356" s="820"/>
      <c r="Q3356" s="820"/>
      <c r="R3356" s="820"/>
      <c r="S3356" s="820"/>
      <c r="T3356" s="820"/>
      <c r="U3356" s="820"/>
      <c r="V3356" s="820"/>
      <c r="W3356" s="820"/>
      <c r="X3356" s="820"/>
      <c r="Y3356" s="820"/>
      <c r="Z3356" s="820"/>
    </row>
    <row r="3357" spans="7:26">
      <c r="G3357" s="826"/>
      <c r="H3357" s="820"/>
      <c r="J3357" s="820"/>
      <c r="K3357" s="820"/>
      <c r="L3357" s="820"/>
      <c r="M3357" s="820"/>
      <c r="N3357" s="820"/>
      <c r="O3357" s="820"/>
      <c r="P3357" s="820"/>
      <c r="Q3357" s="820"/>
      <c r="R3357" s="820"/>
      <c r="S3357" s="820"/>
      <c r="T3357" s="820"/>
      <c r="U3357" s="820"/>
      <c r="V3357" s="820"/>
      <c r="W3357" s="820"/>
      <c r="X3357" s="820"/>
      <c r="Y3357" s="820"/>
      <c r="Z3357" s="820"/>
    </row>
    <row r="3358" spans="7:26">
      <c r="G3358" s="826"/>
      <c r="H3358" s="820"/>
      <c r="J3358" s="820"/>
      <c r="K3358" s="820"/>
      <c r="L3358" s="820"/>
      <c r="M3358" s="820"/>
      <c r="N3358" s="820"/>
      <c r="O3358" s="820"/>
      <c r="P3358" s="820"/>
      <c r="Q3358" s="820"/>
      <c r="R3358" s="820"/>
      <c r="S3358" s="820"/>
      <c r="T3358" s="820"/>
      <c r="U3358" s="820"/>
      <c r="V3358" s="820"/>
      <c r="W3358" s="820"/>
      <c r="X3358" s="820"/>
      <c r="Y3358" s="820"/>
      <c r="Z3358" s="820"/>
    </row>
    <row r="3359" spans="7:26">
      <c r="G3359" s="826"/>
      <c r="H3359" s="820"/>
      <c r="J3359" s="820"/>
      <c r="K3359" s="820"/>
      <c r="L3359" s="820"/>
      <c r="M3359" s="820"/>
      <c r="N3359" s="820"/>
      <c r="O3359" s="820"/>
      <c r="P3359" s="820"/>
      <c r="Q3359" s="820"/>
      <c r="R3359" s="820"/>
      <c r="S3359" s="820"/>
      <c r="T3359" s="820"/>
      <c r="U3359" s="820"/>
      <c r="V3359" s="820"/>
      <c r="W3359" s="820"/>
      <c r="X3359" s="820"/>
      <c r="Y3359" s="820"/>
      <c r="Z3359" s="820"/>
    </row>
    <row r="3360" spans="7:26">
      <c r="G3360" s="826"/>
      <c r="H3360" s="820"/>
      <c r="J3360" s="820"/>
      <c r="K3360" s="820"/>
      <c r="L3360" s="820"/>
      <c r="M3360" s="820"/>
      <c r="N3360" s="820"/>
      <c r="O3360" s="820"/>
      <c r="P3360" s="820"/>
      <c r="Q3360" s="820"/>
      <c r="R3360" s="820"/>
      <c r="S3360" s="820"/>
      <c r="T3360" s="820"/>
      <c r="U3360" s="820"/>
      <c r="V3360" s="820"/>
      <c r="W3360" s="820"/>
      <c r="X3360" s="820"/>
      <c r="Y3360" s="820"/>
      <c r="Z3360" s="820"/>
    </row>
    <row r="3361" spans="7:26">
      <c r="G3361" s="826"/>
      <c r="H3361" s="820"/>
      <c r="J3361" s="820"/>
      <c r="K3361" s="820"/>
      <c r="L3361" s="820"/>
      <c r="M3361" s="820"/>
      <c r="N3361" s="820"/>
      <c r="O3361" s="820"/>
      <c r="P3361" s="820"/>
      <c r="Q3361" s="820"/>
      <c r="R3361" s="820"/>
      <c r="S3361" s="820"/>
      <c r="T3361" s="820"/>
      <c r="U3361" s="820"/>
      <c r="V3361" s="820"/>
      <c r="W3361" s="820"/>
      <c r="X3361" s="820"/>
      <c r="Y3361" s="820"/>
      <c r="Z3361" s="820"/>
    </row>
    <row r="3362" spans="7:26">
      <c r="G3362" s="826"/>
      <c r="H3362" s="820"/>
      <c r="J3362" s="820"/>
      <c r="K3362" s="820"/>
      <c r="L3362" s="820"/>
      <c r="M3362" s="820"/>
      <c r="N3362" s="820"/>
      <c r="O3362" s="820"/>
      <c r="P3362" s="820"/>
      <c r="Q3362" s="820"/>
      <c r="R3362" s="820"/>
      <c r="S3362" s="820"/>
      <c r="T3362" s="820"/>
      <c r="U3362" s="820"/>
      <c r="V3362" s="820"/>
      <c r="W3362" s="820"/>
      <c r="X3362" s="820"/>
      <c r="Y3362" s="820"/>
      <c r="Z3362" s="820"/>
    </row>
    <row r="3363" spans="7:26">
      <c r="G3363" s="826"/>
      <c r="H3363" s="820"/>
      <c r="J3363" s="820"/>
      <c r="K3363" s="820"/>
      <c r="L3363" s="820"/>
      <c r="M3363" s="820"/>
      <c r="N3363" s="820"/>
      <c r="O3363" s="820"/>
      <c r="P3363" s="820"/>
      <c r="Q3363" s="820"/>
      <c r="R3363" s="820"/>
      <c r="S3363" s="820"/>
      <c r="T3363" s="820"/>
      <c r="U3363" s="820"/>
      <c r="V3363" s="820"/>
      <c r="W3363" s="820"/>
      <c r="X3363" s="820"/>
      <c r="Y3363" s="820"/>
      <c r="Z3363" s="820"/>
    </row>
    <row r="3364" spans="7:26">
      <c r="G3364" s="826"/>
      <c r="H3364" s="820"/>
      <c r="J3364" s="820"/>
      <c r="K3364" s="820"/>
      <c r="L3364" s="820"/>
      <c r="M3364" s="820"/>
      <c r="N3364" s="820"/>
      <c r="O3364" s="820"/>
      <c r="P3364" s="820"/>
      <c r="Q3364" s="820"/>
      <c r="R3364" s="820"/>
      <c r="S3364" s="820"/>
      <c r="T3364" s="820"/>
      <c r="U3364" s="820"/>
      <c r="V3364" s="820"/>
      <c r="W3364" s="820"/>
      <c r="X3364" s="820"/>
      <c r="Y3364" s="820"/>
      <c r="Z3364" s="820"/>
    </row>
    <row r="3365" spans="7:26">
      <c r="G3365" s="826"/>
      <c r="H3365" s="820"/>
      <c r="J3365" s="820"/>
      <c r="K3365" s="820"/>
      <c r="L3365" s="820"/>
      <c r="M3365" s="820"/>
      <c r="N3365" s="820"/>
      <c r="O3365" s="820"/>
      <c r="P3365" s="820"/>
      <c r="Q3365" s="820"/>
      <c r="R3365" s="820"/>
      <c r="S3365" s="820"/>
      <c r="T3365" s="820"/>
      <c r="U3365" s="820"/>
      <c r="V3365" s="820"/>
      <c r="W3365" s="820"/>
      <c r="X3365" s="820"/>
      <c r="Y3365" s="820"/>
      <c r="Z3365" s="820"/>
    </row>
    <row r="3366" spans="7:26">
      <c r="G3366" s="826"/>
      <c r="H3366" s="820"/>
      <c r="J3366" s="820"/>
      <c r="K3366" s="820"/>
      <c r="L3366" s="820"/>
      <c r="M3366" s="820"/>
      <c r="N3366" s="820"/>
      <c r="O3366" s="820"/>
      <c r="P3366" s="820"/>
      <c r="Q3366" s="820"/>
      <c r="R3366" s="820"/>
      <c r="S3366" s="820"/>
      <c r="T3366" s="820"/>
      <c r="U3366" s="820"/>
      <c r="V3366" s="820"/>
      <c r="W3366" s="820"/>
      <c r="X3366" s="820"/>
      <c r="Y3366" s="820"/>
      <c r="Z3366" s="820"/>
    </row>
    <row r="3367" spans="7:26">
      <c r="G3367" s="826"/>
      <c r="H3367" s="820"/>
      <c r="J3367" s="820"/>
      <c r="K3367" s="820"/>
      <c r="L3367" s="820"/>
      <c r="M3367" s="820"/>
      <c r="N3367" s="820"/>
      <c r="O3367" s="820"/>
      <c r="P3367" s="820"/>
      <c r="Q3367" s="820"/>
      <c r="R3367" s="820"/>
      <c r="S3367" s="820"/>
      <c r="T3367" s="820"/>
      <c r="U3367" s="820"/>
      <c r="V3367" s="820"/>
      <c r="W3367" s="820"/>
      <c r="X3367" s="820"/>
      <c r="Y3367" s="820"/>
      <c r="Z3367" s="820"/>
    </row>
    <row r="3368" spans="7:26">
      <c r="G3368" s="826"/>
      <c r="H3368" s="820"/>
      <c r="J3368" s="820"/>
      <c r="K3368" s="820"/>
      <c r="L3368" s="820"/>
      <c r="M3368" s="820"/>
      <c r="N3368" s="820"/>
      <c r="O3368" s="820"/>
      <c r="P3368" s="820"/>
      <c r="Q3368" s="820"/>
      <c r="R3368" s="820"/>
      <c r="S3368" s="820"/>
      <c r="T3368" s="820"/>
      <c r="U3368" s="820"/>
      <c r="V3368" s="820"/>
      <c r="W3368" s="820"/>
      <c r="X3368" s="820"/>
      <c r="Y3368" s="820"/>
      <c r="Z3368" s="820"/>
    </row>
    <row r="3369" spans="7:26">
      <c r="G3369" s="826"/>
      <c r="H3369" s="820"/>
      <c r="J3369" s="820"/>
      <c r="K3369" s="820"/>
      <c r="L3369" s="820"/>
      <c r="M3369" s="820"/>
      <c r="N3369" s="820"/>
      <c r="O3369" s="820"/>
      <c r="P3369" s="820"/>
      <c r="Q3369" s="820"/>
      <c r="R3369" s="820"/>
      <c r="S3369" s="820"/>
      <c r="T3369" s="820"/>
      <c r="U3369" s="820"/>
      <c r="V3369" s="820"/>
      <c r="W3369" s="820"/>
      <c r="X3369" s="820"/>
      <c r="Y3369" s="820"/>
      <c r="Z3369" s="820"/>
    </row>
    <row r="3370" spans="7:26">
      <c r="G3370" s="826"/>
      <c r="H3370" s="820"/>
      <c r="J3370" s="820"/>
      <c r="K3370" s="820"/>
      <c r="L3370" s="820"/>
      <c r="M3370" s="820"/>
      <c r="N3370" s="820"/>
      <c r="O3370" s="820"/>
      <c r="P3370" s="820"/>
      <c r="Q3370" s="820"/>
      <c r="R3370" s="820"/>
      <c r="S3370" s="820"/>
      <c r="T3370" s="820"/>
      <c r="U3370" s="820"/>
      <c r="V3370" s="820"/>
      <c r="W3370" s="820"/>
      <c r="X3370" s="820"/>
      <c r="Y3370" s="820"/>
      <c r="Z3370" s="820"/>
    </row>
    <row r="3371" spans="7:26">
      <c r="G3371" s="826"/>
      <c r="H3371" s="820"/>
      <c r="J3371" s="820"/>
      <c r="K3371" s="820"/>
      <c r="L3371" s="820"/>
      <c r="M3371" s="820"/>
      <c r="N3371" s="820"/>
      <c r="O3371" s="820"/>
      <c r="P3371" s="820"/>
      <c r="Q3371" s="820"/>
      <c r="R3371" s="820"/>
      <c r="S3371" s="820"/>
      <c r="T3371" s="820"/>
      <c r="U3371" s="820"/>
      <c r="V3371" s="820"/>
      <c r="W3371" s="820"/>
      <c r="X3371" s="820"/>
      <c r="Y3371" s="820"/>
      <c r="Z3371" s="820"/>
    </row>
    <row r="3372" spans="7:26">
      <c r="G3372" s="826"/>
      <c r="H3372" s="820"/>
      <c r="J3372" s="820"/>
      <c r="K3372" s="820"/>
      <c r="L3372" s="820"/>
      <c r="M3372" s="820"/>
      <c r="N3372" s="820"/>
      <c r="O3372" s="820"/>
      <c r="P3372" s="820"/>
      <c r="Q3372" s="820"/>
      <c r="R3372" s="820"/>
      <c r="S3372" s="820"/>
      <c r="T3372" s="820"/>
      <c r="U3372" s="820"/>
      <c r="V3372" s="820"/>
      <c r="W3372" s="820"/>
      <c r="X3372" s="820"/>
      <c r="Y3372" s="820"/>
      <c r="Z3372" s="820"/>
    </row>
    <row r="3373" spans="7:26">
      <c r="G3373" s="826"/>
      <c r="H3373" s="820"/>
      <c r="J3373" s="820"/>
      <c r="K3373" s="820"/>
      <c r="L3373" s="820"/>
      <c r="M3373" s="820"/>
      <c r="N3373" s="820"/>
      <c r="O3373" s="820"/>
      <c r="P3373" s="820"/>
      <c r="Q3373" s="820"/>
      <c r="R3373" s="820"/>
      <c r="S3373" s="820"/>
      <c r="T3373" s="820"/>
      <c r="U3373" s="820"/>
      <c r="V3373" s="820"/>
      <c r="W3373" s="820"/>
      <c r="X3373" s="820"/>
      <c r="Y3373" s="820"/>
      <c r="Z3373" s="820"/>
    </row>
    <row r="3374" spans="7:26">
      <c r="G3374" s="826"/>
      <c r="H3374" s="820"/>
      <c r="J3374" s="820"/>
      <c r="K3374" s="820"/>
      <c r="L3374" s="820"/>
      <c r="M3374" s="820"/>
      <c r="N3374" s="820"/>
      <c r="O3374" s="820"/>
      <c r="P3374" s="820"/>
      <c r="Q3374" s="820"/>
      <c r="R3374" s="820"/>
      <c r="S3374" s="820"/>
      <c r="T3374" s="820"/>
      <c r="U3374" s="820"/>
      <c r="V3374" s="820"/>
      <c r="W3374" s="820"/>
      <c r="X3374" s="820"/>
      <c r="Y3374" s="820"/>
      <c r="Z3374" s="820"/>
    </row>
    <row r="3375" spans="7:26">
      <c r="G3375" s="826"/>
      <c r="H3375" s="820"/>
      <c r="J3375" s="820"/>
      <c r="K3375" s="820"/>
      <c r="L3375" s="820"/>
      <c r="M3375" s="820"/>
      <c r="N3375" s="820"/>
      <c r="O3375" s="820"/>
      <c r="P3375" s="820"/>
      <c r="Q3375" s="820"/>
      <c r="R3375" s="820"/>
      <c r="S3375" s="820"/>
      <c r="T3375" s="820"/>
      <c r="U3375" s="820"/>
      <c r="V3375" s="820"/>
      <c r="W3375" s="820"/>
      <c r="X3375" s="820"/>
      <c r="Y3375" s="820"/>
      <c r="Z3375" s="820"/>
    </row>
    <row r="3376" spans="7:26">
      <c r="G3376" s="826"/>
      <c r="H3376" s="820"/>
      <c r="J3376" s="820"/>
      <c r="K3376" s="820"/>
      <c r="L3376" s="820"/>
      <c r="M3376" s="820"/>
      <c r="N3376" s="820"/>
      <c r="O3376" s="820"/>
      <c r="P3376" s="820"/>
      <c r="Q3376" s="820"/>
      <c r="R3376" s="820"/>
      <c r="S3376" s="820"/>
      <c r="T3376" s="820"/>
      <c r="U3376" s="820"/>
      <c r="V3376" s="820"/>
      <c r="W3376" s="820"/>
      <c r="X3376" s="820"/>
      <c r="Y3376" s="820"/>
      <c r="Z3376" s="820"/>
    </row>
    <row r="3377" spans="7:26">
      <c r="G3377" s="826"/>
      <c r="H3377" s="820"/>
      <c r="J3377" s="820"/>
      <c r="K3377" s="820"/>
      <c r="L3377" s="820"/>
      <c r="M3377" s="820"/>
      <c r="N3377" s="820"/>
      <c r="O3377" s="820"/>
      <c r="P3377" s="820"/>
      <c r="Q3377" s="820"/>
      <c r="R3377" s="820"/>
      <c r="S3377" s="820"/>
      <c r="T3377" s="820"/>
      <c r="U3377" s="820"/>
      <c r="V3377" s="820"/>
      <c r="W3377" s="820"/>
      <c r="X3377" s="820"/>
      <c r="Y3377" s="820"/>
      <c r="Z3377" s="820"/>
    </row>
    <row r="3378" spans="7:26">
      <c r="G3378" s="826"/>
      <c r="H3378" s="820"/>
      <c r="J3378" s="820"/>
      <c r="K3378" s="820"/>
      <c r="L3378" s="820"/>
      <c r="M3378" s="820"/>
      <c r="N3378" s="820"/>
      <c r="O3378" s="820"/>
      <c r="P3378" s="820"/>
      <c r="Q3378" s="820"/>
      <c r="R3378" s="820"/>
      <c r="S3378" s="820"/>
      <c r="T3378" s="820"/>
      <c r="U3378" s="820"/>
      <c r="V3378" s="820"/>
      <c r="W3378" s="820"/>
      <c r="X3378" s="820"/>
      <c r="Y3378" s="820"/>
      <c r="Z3378" s="820"/>
    </row>
    <row r="3379" spans="7:26">
      <c r="G3379" s="826"/>
      <c r="H3379" s="820"/>
      <c r="J3379" s="820"/>
      <c r="K3379" s="820"/>
      <c r="L3379" s="820"/>
      <c r="M3379" s="820"/>
      <c r="N3379" s="820"/>
      <c r="O3379" s="820"/>
      <c r="P3379" s="820"/>
      <c r="Q3379" s="820"/>
      <c r="R3379" s="820"/>
      <c r="S3379" s="820"/>
      <c r="T3379" s="820"/>
      <c r="U3379" s="820"/>
      <c r="V3379" s="820"/>
      <c r="W3379" s="820"/>
      <c r="X3379" s="820"/>
      <c r="Y3379" s="820"/>
      <c r="Z3379" s="820"/>
    </row>
    <row r="3380" spans="7:26">
      <c r="G3380" s="826"/>
      <c r="H3380" s="820"/>
      <c r="J3380" s="820"/>
      <c r="K3380" s="820"/>
      <c r="L3380" s="820"/>
      <c r="M3380" s="820"/>
      <c r="N3380" s="820"/>
      <c r="O3380" s="820"/>
      <c r="P3380" s="820"/>
      <c r="Q3380" s="820"/>
      <c r="R3380" s="820"/>
      <c r="S3380" s="820"/>
      <c r="T3380" s="820"/>
      <c r="U3380" s="820"/>
      <c r="V3380" s="820"/>
      <c r="W3380" s="820"/>
      <c r="X3380" s="820"/>
      <c r="Y3380" s="820"/>
      <c r="Z3380" s="820"/>
    </row>
    <row r="3381" spans="7:26">
      <c r="G3381" s="826"/>
      <c r="H3381" s="820"/>
      <c r="J3381" s="820"/>
      <c r="K3381" s="820"/>
      <c r="L3381" s="820"/>
      <c r="M3381" s="820"/>
      <c r="N3381" s="820"/>
      <c r="O3381" s="820"/>
      <c r="P3381" s="820"/>
      <c r="Q3381" s="820"/>
      <c r="R3381" s="820"/>
      <c r="S3381" s="820"/>
      <c r="T3381" s="820"/>
      <c r="U3381" s="820"/>
      <c r="V3381" s="820"/>
      <c r="W3381" s="820"/>
      <c r="X3381" s="820"/>
      <c r="Y3381" s="820"/>
      <c r="Z3381" s="820"/>
    </row>
    <row r="3382" spans="7:26">
      <c r="G3382" s="826"/>
      <c r="H3382" s="820"/>
      <c r="J3382" s="820"/>
      <c r="K3382" s="820"/>
      <c r="L3382" s="820"/>
      <c r="M3382" s="820"/>
      <c r="N3382" s="820"/>
      <c r="O3382" s="820"/>
      <c r="P3382" s="820"/>
      <c r="Q3382" s="820"/>
      <c r="R3382" s="820"/>
      <c r="S3382" s="820"/>
      <c r="T3382" s="820"/>
      <c r="U3382" s="820"/>
      <c r="V3382" s="820"/>
      <c r="W3382" s="820"/>
      <c r="X3382" s="820"/>
      <c r="Y3382" s="820"/>
      <c r="Z3382" s="820"/>
    </row>
    <row r="3383" spans="7:26">
      <c r="G3383" s="826"/>
      <c r="H3383" s="820"/>
      <c r="J3383" s="820"/>
      <c r="K3383" s="820"/>
      <c r="L3383" s="820"/>
      <c r="M3383" s="820"/>
      <c r="N3383" s="820"/>
      <c r="O3383" s="820"/>
      <c r="P3383" s="820"/>
      <c r="Q3383" s="820"/>
      <c r="R3383" s="820"/>
      <c r="S3383" s="820"/>
      <c r="T3383" s="820"/>
      <c r="U3383" s="820"/>
      <c r="V3383" s="820"/>
      <c r="W3383" s="820"/>
      <c r="X3383" s="820"/>
      <c r="Y3383" s="820"/>
      <c r="Z3383" s="820"/>
    </row>
    <row r="3384" spans="7:26">
      <c r="G3384" s="826"/>
      <c r="H3384" s="820"/>
      <c r="J3384" s="820"/>
      <c r="K3384" s="820"/>
      <c r="L3384" s="820"/>
      <c r="M3384" s="820"/>
      <c r="N3384" s="820"/>
      <c r="O3384" s="820"/>
      <c r="P3384" s="820"/>
      <c r="Q3384" s="820"/>
      <c r="R3384" s="820"/>
      <c r="S3384" s="820"/>
      <c r="T3384" s="820"/>
      <c r="U3384" s="820"/>
      <c r="V3384" s="820"/>
      <c r="W3384" s="820"/>
      <c r="X3384" s="820"/>
      <c r="Y3384" s="820"/>
      <c r="Z3384" s="820"/>
    </row>
    <row r="3385" spans="7:26">
      <c r="G3385" s="826"/>
      <c r="H3385" s="820"/>
      <c r="J3385" s="820"/>
      <c r="K3385" s="820"/>
      <c r="L3385" s="820"/>
      <c r="M3385" s="820"/>
      <c r="N3385" s="820"/>
      <c r="O3385" s="820"/>
      <c r="P3385" s="820"/>
      <c r="Q3385" s="820"/>
      <c r="R3385" s="820"/>
      <c r="S3385" s="820"/>
      <c r="T3385" s="820"/>
      <c r="U3385" s="820"/>
      <c r="V3385" s="820"/>
      <c r="W3385" s="820"/>
      <c r="X3385" s="820"/>
      <c r="Y3385" s="820"/>
      <c r="Z3385" s="820"/>
    </row>
    <row r="3386" spans="7:26">
      <c r="G3386" s="826"/>
      <c r="H3386" s="820"/>
      <c r="J3386" s="820"/>
      <c r="K3386" s="820"/>
      <c r="L3386" s="820"/>
      <c r="M3386" s="820"/>
      <c r="N3386" s="820"/>
      <c r="O3386" s="820"/>
      <c r="P3386" s="820"/>
      <c r="Q3386" s="820"/>
      <c r="R3386" s="820"/>
      <c r="S3386" s="820"/>
      <c r="T3386" s="820"/>
      <c r="U3386" s="820"/>
      <c r="V3386" s="820"/>
      <c r="W3386" s="820"/>
      <c r="X3386" s="820"/>
      <c r="Y3386" s="820"/>
      <c r="Z3386" s="820"/>
    </row>
    <row r="3387" spans="7:26">
      <c r="G3387" s="826"/>
      <c r="H3387" s="820"/>
      <c r="J3387" s="820"/>
      <c r="K3387" s="820"/>
      <c r="L3387" s="820"/>
      <c r="M3387" s="820"/>
      <c r="N3387" s="820"/>
      <c r="O3387" s="820"/>
      <c r="P3387" s="820"/>
      <c r="Q3387" s="820"/>
      <c r="R3387" s="820"/>
      <c r="S3387" s="820"/>
      <c r="T3387" s="820"/>
      <c r="U3387" s="820"/>
      <c r="V3387" s="820"/>
      <c r="W3387" s="820"/>
      <c r="X3387" s="820"/>
      <c r="Y3387" s="820"/>
      <c r="Z3387" s="820"/>
    </row>
    <row r="3388" spans="7:26">
      <c r="G3388" s="826"/>
      <c r="H3388" s="820"/>
      <c r="J3388" s="820"/>
      <c r="K3388" s="820"/>
      <c r="L3388" s="820"/>
      <c r="M3388" s="820"/>
      <c r="N3388" s="820"/>
      <c r="O3388" s="820"/>
      <c r="P3388" s="820"/>
      <c r="Q3388" s="820"/>
      <c r="R3388" s="820"/>
      <c r="S3388" s="820"/>
      <c r="T3388" s="820"/>
      <c r="U3388" s="820"/>
      <c r="V3388" s="820"/>
      <c r="W3388" s="820"/>
      <c r="X3388" s="820"/>
      <c r="Y3388" s="820"/>
      <c r="Z3388" s="820"/>
    </row>
    <row r="3389" spans="7:26">
      <c r="G3389" s="826"/>
      <c r="H3389" s="820"/>
      <c r="J3389" s="820"/>
      <c r="K3389" s="820"/>
      <c r="L3389" s="820"/>
      <c r="M3389" s="820"/>
      <c r="N3389" s="820"/>
      <c r="O3389" s="820"/>
      <c r="P3389" s="820"/>
      <c r="Q3389" s="820"/>
      <c r="R3389" s="820"/>
      <c r="S3389" s="820"/>
      <c r="T3389" s="820"/>
      <c r="U3389" s="820"/>
      <c r="V3389" s="820"/>
      <c r="W3389" s="820"/>
      <c r="X3389" s="820"/>
      <c r="Y3389" s="820"/>
      <c r="Z3389" s="820"/>
    </row>
    <row r="3390" spans="7:26">
      <c r="G3390" s="826"/>
      <c r="H3390" s="820"/>
      <c r="J3390" s="820"/>
      <c r="K3390" s="820"/>
      <c r="L3390" s="820"/>
      <c r="M3390" s="820"/>
      <c r="N3390" s="820"/>
      <c r="O3390" s="820"/>
      <c r="P3390" s="820"/>
      <c r="Q3390" s="820"/>
      <c r="R3390" s="820"/>
      <c r="S3390" s="820"/>
      <c r="T3390" s="820"/>
      <c r="U3390" s="820"/>
      <c r="V3390" s="820"/>
      <c r="W3390" s="820"/>
      <c r="X3390" s="820"/>
      <c r="Y3390" s="820"/>
      <c r="Z3390" s="820"/>
    </row>
    <row r="3391" spans="7:26">
      <c r="G3391" s="826"/>
      <c r="H3391" s="820"/>
      <c r="J3391" s="820"/>
      <c r="K3391" s="820"/>
      <c r="L3391" s="820"/>
      <c r="M3391" s="820"/>
      <c r="N3391" s="820"/>
      <c r="O3391" s="820"/>
      <c r="P3391" s="820"/>
      <c r="Q3391" s="820"/>
      <c r="R3391" s="820"/>
      <c r="S3391" s="820"/>
      <c r="T3391" s="820"/>
      <c r="U3391" s="820"/>
      <c r="V3391" s="820"/>
      <c r="W3391" s="820"/>
      <c r="X3391" s="820"/>
      <c r="Y3391" s="820"/>
      <c r="Z3391" s="820"/>
    </row>
    <row r="3392" spans="7:26">
      <c r="G3392" s="826"/>
      <c r="H3392" s="820"/>
      <c r="J3392" s="820"/>
      <c r="K3392" s="820"/>
      <c r="L3392" s="820"/>
      <c r="M3392" s="820"/>
      <c r="N3392" s="820"/>
      <c r="O3392" s="820"/>
      <c r="P3392" s="820"/>
      <c r="Q3392" s="820"/>
      <c r="R3392" s="820"/>
      <c r="S3392" s="820"/>
      <c r="T3392" s="820"/>
      <c r="U3392" s="820"/>
      <c r="V3392" s="820"/>
      <c r="W3392" s="820"/>
      <c r="X3392" s="820"/>
      <c r="Y3392" s="820"/>
      <c r="Z3392" s="820"/>
    </row>
    <row r="3393" spans="7:26">
      <c r="G3393" s="826"/>
      <c r="H3393" s="820"/>
      <c r="J3393" s="820"/>
      <c r="K3393" s="820"/>
      <c r="L3393" s="820"/>
      <c r="M3393" s="820"/>
      <c r="N3393" s="820"/>
      <c r="O3393" s="820"/>
      <c r="P3393" s="820"/>
      <c r="Q3393" s="820"/>
      <c r="R3393" s="820"/>
      <c r="S3393" s="820"/>
      <c r="T3393" s="820"/>
      <c r="U3393" s="820"/>
      <c r="V3393" s="820"/>
      <c r="W3393" s="820"/>
      <c r="X3393" s="820"/>
      <c r="Y3393" s="820"/>
      <c r="Z3393" s="820"/>
    </row>
    <row r="3394" spans="7:26">
      <c r="G3394" s="826"/>
      <c r="H3394" s="820"/>
      <c r="J3394" s="820"/>
      <c r="K3394" s="820"/>
      <c r="L3394" s="820"/>
      <c r="M3394" s="820"/>
      <c r="N3394" s="820"/>
      <c r="O3394" s="820"/>
      <c r="P3394" s="820"/>
      <c r="Q3394" s="820"/>
      <c r="R3394" s="820"/>
      <c r="S3394" s="820"/>
      <c r="T3394" s="820"/>
      <c r="U3394" s="820"/>
      <c r="V3394" s="820"/>
      <c r="W3394" s="820"/>
      <c r="X3394" s="820"/>
      <c r="Y3394" s="820"/>
      <c r="Z3394" s="820"/>
    </row>
    <row r="3395" spans="7:26">
      <c r="G3395" s="826"/>
      <c r="H3395" s="820"/>
      <c r="J3395" s="820"/>
      <c r="K3395" s="820"/>
      <c r="L3395" s="820"/>
      <c r="M3395" s="820"/>
      <c r="N3395" s="820"/>
      <c r="O3395" s="820"/>
      <c r="P3395" s="820"/>
      <c r="Q3395" s="820"/>
      <c r="R3395" s="820"/>
      <c r="S3395" s="820"/>
      <c r="T3395" s="820"/>
      <c r="U3395" s="820"/>
      <c r="V3395" s="820"/>
      <c r="W3395" s="820"/>
      <c r="X3395" s="820"/>
      <c r="Y3395" s="820"/>
      <c r="Z3395" s="820"/>
    </row>
    <row r="3396" spans="7:26">
      <c r="G3396" s="826"/>
      <c r="H3396" s="820"/>
      <c r="J3396" s="820"/>
      <c r="K3396" s="820"/>
      <c r="L3396" s="820"/>
      <c r="M3396" s="820"/>
      <c r="N3396" s="820"/>
      <c r="O3396" s="820"/>
      <c r="P3396" s="820"/>
      <c r="Q3396" s="820"/>
      <c r="R3396" s="820"/>
      <c r="S3396" s="820"/>
      <c r="T3396" s="820"/>
      <c r="U3396" s="820"/>
      <c r="V3396" s="820"/>
      <c r="W3396" s="820"/>
      <c r="X3396" s="820"/>
      <c r="Y3396" s="820"/>
      <c r="Z3396" s="820"/>
    </row>
    <row r="3397" spans="7:26">
      <c r="G3397" s="826"/>
      <c r="H3397" s="820"/>
      <c r="J3397" s="820"/>
      <c r="K3397" s="820"/>
      <c r="L3397" s="820"/>
      <c r="M3397" s="820"/>
      <c r="N3397" s="820"/>
      <c r="O3397" s="820"/>
      <c r="P3397" s="820"/>
      <c r="Q3397" s="820"/>
      <c r="R3397" s="820"/>
      <c r="S3397" s="820"/>
      <c r="T3397" s="820"/>
      <c r="U3397" s="820"/>
      <c r="V3397" s="820"/>
      <c r="W3397" s="820"/>
      <c r="X3397" s="820"/>
      <c r="Y3397" s="820"/>
      <c r="Z3397" s="820"/>
    </row>
    <row r="3398" spans="7:26">
      <c r="G3398" s="826"/>
      <c r="H3398" s="820"/>
      <c r="J3398" s="820"/>
      <c r="K3398" s="820"/>
      <c r="L3398" s="820"/>
      <c r="M3398" s="820"/>
      <c r="N3398" s="820"/>
      <c r="O3398" s="820"/>
      <c r="P3398" s="820"/>
      <c r="Q3398" s="820"/>
      <c r="R3398" s="820"/>
      <c r="S3398" s="820"/>
      <c r="T3398" s="820"/>
      <c r="U3398" s="820"/>
      <c r="V3398" s="820"/>
      <c r="W3398" s="820"/>
      <c r="X3398" s="820"/>
      <c r="Y3398" s="820"/>
      <c r="Z3398" s="820"/>
    </row>
    <row r="3399" spans="7:26">
      <c r="G3399" s="826"/>
      <c r="H3399" s="820"/>
      <c r="J3399" s="820"/>
      <c r="K3399" s="820"/>
      <c r="L3399" s="820"/>
      <c r="M3399" s="820"/>
      <c r="N3399" s="820"/>
      <c r="O3399" s="820"/>
      <c r="P3399" s="820"/>
      <c r="Q3399" s="820"/>
      <c r="R3399" s="820"/>
      <c r="S3399" s="820"/>
      <c r="T3399" s="820"/>
      <c r="U3399" s="820"/>
      <c r="V3399" s="820"/>
      <c r="W3399" s="820"/>
      <c r="X3399" s="820"/>
      <c r="Y3399" s="820"/>
      <c r="Z3399" s="820"/>
    </row>
    <row r="3400" spans="7:26">
      <c r="G3400" s="826"/>
      <c r="H3400" s="820"/>
      <c r="J3400" s="820"/>
      <c r="K3400" s="820"/>
      <c r="L3400" s="820"/>
      <c r="M3400" s="820"/>
      <c r="N3400" s="820"/>
      <c r="O3400" s="820"/>
      <c r="P3400" s="820"/>
      <c r="Q3400" s="820"/>
      <c r="R3400" s="820"/>
      <c r="S3400" s="820"/>
      <c r="T3400" s="820"/>
      <c r="U3400" s="820"/>
      <c r="V3400" s="820"/>
      <c r="W3400" s="820"/>
      <c r="X3400" s="820"/>
      <c r="Y3400" s="820"/>
      <c r="Z3400" s="820"/>
    </row>
    <row r="3401" spans="7:26">
      <c r="G3401" s="826"/>
      <c r="H3401" s="820"/>
      <c r="J3401" s="820"/>
      <c r="K3401" s="820"/>
      <c r="L3401" s="820"/>
      <c r="M3401" s="820"/>
      <c r="N3401" s="820"/>
      <c r="O3401" s="820"/>
      <c r="P3401" s="820"/>
      <c r="Q3401" s="820"/>
      <c r="R3401" s="820"/>
      <c r="S3401" s="820"/>
      <c r="T3401" s="820"/>
      <c r="U3401" s="820"/>
      <c r="V3401" s="820"/>
      <c r="W3401" s="820"/>
      <c r="X3401" s="820"/>
      <c r="Y3401" s="820"/>
      <c r="Z3401" s="820"/>
    </row>
    <row r="3402" spans="7:26">
      <c r="G3402" s="826"/>
      <c r="H3402" s="820"/>
      <c r="J3402" s="820"/>
      <c r="K3402" s="820"/>
      <c r="L3402" s="820"/>
      <c r="M3402" s="820"/>
      <c r="N3402" s="820"/>
      <c r="O3402" s="820"/>
      <c r="P3402" s="820"/>
      <c r="Q3402" s="820"/>
      <c r="R3402" s="820"/>
      <c r="S3402" s="820"/>
      <c r="T3402" s="820"/>
      <c r="U3402" s="820"/>
      <c r="V3402" s="820"/>
      <c r="W3402" s="820"/>
      <c r="X3402" s="820"/>
      <c r="Y3402" s="820"/>
      <c r="Z3402" s="820"/>
    </row>
    <row r="3403" spans="7:26">
      <c r="G3403" s="826"/>
      <c r="H3403" s="820"/>
      <c r="J3403" s="820"/>
      <c r="K3403" s="820"/>
      <c r="L3403" s="820"/>
      <c r="M3403" s="820"/>
      <c r="N3403" s="820"/>
      <c r="O3403" s="820"/>
      <c r="P3403" s="820"/>
      <c r="Q3403" s="820"/>
      <c r="R3403" s="820"/>
      <c r="S3403" s="820"/>
      <c r="T3403" s="820"/>
      <c r="U3403" s="820"/>
      <c r="V3403" s="820"/>
      <c r="W3403" s="820"/>
      <c r="X3403" s="820"/>
      <c r="Y3403" s="820"/>
      <c r="Z3403" s="820"/>
    </row>
    <row r="3404" spans="7:26">
      <c r="G3404" s="826"/>
      <c r="H3404" s="820"/>
      <c r="J3404" s="820"/>
      <c r="K3404" s="820"/>
      <c r="L3404" s="820"/>
      <c r="M3404" s="820"/>
      <c r="N3404" s="820"/>
      <c r="O3404" s="820"/>
      <c r="P3404" s="820"/>
      <c r="Q3404" s="820"/>
      <c r="R3404" s="820"/>
      <c r="S3404" s="820"/>
      <c r="T3404" s="820"/>
      <c r="U3404" s="820"/>
      <c r="V3404" s="820"/>
      <c r="W3404" s="820"/>
      <c r="X3404" s="820"/>
      <c r="Y3404" s="820"/>
      <c r="Z3404" s="820"/>
    </row>
    <row r="3405" spans="7:26">
      <c r="G3405" s="826"/>
      <c r="H3405" s="820"/>
      <c r="J3405" s="820"/>
      <c r="K3405" s="820"/>
      <c r="L3405" s="820"/>
      <c r="M3405" s="820"/>
      <c r="N3405" s="820"/>
      <c r="O3405" s="820"/>
      <c r="P3405" s="820"/>
      <c r="Q3405" s="820"/>
      <c r="R3405" s="820"/>
      <c r="S3405" s="820"/>
      <c r="T3405" s="820"/>
      <c r="U3405" s="820"/>
      <c r="V3405" s="820"/>
      <c r="W3405" s="820"/>
      <c r="X3405" s="820"/>
      <c r="Y3405" s="820"/>
      <c r="Z3405" s="820"/>
    </row>
    <row r="3406" spans="7:26">
      <c r="G3406" s="826"/>
      <c r="H3406" s="820"/>
      <c r="J3406" s="820"/>
      <c r="K3406" s="820"/>
      <c r="L3406" s="820"/>
      <c r="M3406" s="820"/>
      <c r="N3406" s="820"/>
      <c r="O3406" s="820"/>
      <c r="P3406" s="820"/>
      <c r="Q3406" s="820"/>
      <c r="R3406" s="820"/>
      <c r="S3406" s="820"/>
      <c r="T3406" s="820"/>
      <c r="U3406" s="820"/>
      <c r="V3406" s="820"/>
      <c r="W3406" s="820"/>
      <c r="X3406" s="820"/>
      <c r="Y3406" s="820"/>
      <c r="Z3406" s="820"/>
    </row>
    <row r="3407" spans="7:26">
      <c r="G3407" s="826"/>
      <c r="H3407" s="820"/>
      <c r="J3407" s="820"/>
      <c r="K3407" s="820"/>
      <c r="L3407" s="820"/>
      <c r="M3407" s="820"/>
      <c r="N3407" s="820"/>
      <c r="O3407" s="820"/>
      <c r="P3407" s="820"/>
      <c r="Q3407" s="820"/>
      <c r="R3407" s="820"/>
      <c r="S3407" s="820"/>
      <c r="T3407" s="820"/>
      <c r="U3407" s="820"/>
      <c r="V3407" s="820"/>
      <c r="W3407" s="820"/>
      <c r="X3407" s="820"/>
      <c r="Y3407" s="820"/>
      <c r="Z3407" s="820"/>
    </row>
    <row r="3408" spans="7:26">
      <c r="G3408" s="826"/>
      <c r="H3408" s="820"/>
      <c r="J3408" s="820"/>
      <c r="K3408" s="820"/>
      <c r="L3408" s="820"/>
      <c r="M3408" s="820"/>
      <c r="N3408" s="820"/>
      <c r="O3408" s="820"/>
      <c r="P3408" s="820"/>
      <c r="Q3408" s="820"/>
      <c r="R3408" s="820"/>
      <c r="S3408" s="820"/>
      <c r="T3408" s="820"/>
      <c r="U3408" s="820"/>
      <c r="V3408" s="820"/>
      <c r="W3408" s="820"/>
      <c r="X3408" s="820"/>
      <c r="Y3408" s="820"/>
      <c r="Z3408" s="820"/>
    </row>
    <row r="3409" spans="7:26">
      <c r="G3409" s="826"/>
      <c r="H3409" s="820"/>
      <c r="J3409" s="820"/>
      <c r="K3409" s="820"/>
      <c r="L3409" s="820"/>
      <c r="M3409" s="820"/>
      <c r="N3409" s="820"/>
      <c r="O3409" s="820"/>
      <c r="P3409" s="820"/>
      <c r="Q3409" s="820"/>
      <c r="R3409" s="820"/>
      <c r="S3409" s="820"/>
      <c r="T3409" s="820"/>
      <c r="U3409" s="820"/>
      <c r="V3409" s="820"/>
      <c r="W3409" s="820"/>
      <c r="X3409" s="820"/>
      <c r="Y3409" s="820"/>
      <c r="Z3409" s="820"/>
    </row>
    <row r="3410" spans="7:26">
      <c r="G3410" s="826"/>
      <c r="H3410" s="820"/>
      <c r="J3410" s="820"/>
      <c r="K3410" s="820"/>
      <c r="L3410" s="820"/>
      <c r="M3410" s="820"/>
      <c r="N3410" s="820"/>
      <c r="O3410" s="820"/>
      <c r="P3410" s="820"/>
      <c r="Q3410" s="820"/>
      <c r="R3410" s="820"/>
      <c r="S3410" s="820"/>
      <c r="T3410" s="820"/>
      <c r="U3410" s="820"/>
      <c r="V3410" s="820"/>
      <c r="W3410" s="820"/>
      <c r="X3410" s="820"/>
      <c r="Y3410" s="820"/>
      <c r="Z3410" s="820"/>
    </row>
    <row r="3411" spans="7:26">
      <c r="G3411" s="826"/>
      <c r="H3411" s="820"/>
      <c r="J3411" s="820"/>
      <c r="K3411" s="820"/>
      <c r="L3411" s="820"/>
      <c r="M3411" s="820"/>
      <c r="N3411" s="820"/>
      <c r="O3411" s="820"/>
      <c r="P3411" s="820"/>
      <c r="Q3411" s="820"/>
      <c r="R3411" s="820"/>
      <c r="S3411" s="820"/>
      <c r="T3411" s="820"/>
      <c r="U3411" s="820"/>
      <c r="V3411" s="820"/>
      <c r="W3411" s="820"/>
      <c r="X3411" s="820"/>
      <c r="Y3411" s="820"/>
      <c r="Z3411" s="820"/>
    </row>
    <row r="3412" spans="7:26">
      <c r="G3412" s="826"/>
      <c r="H3412" s="820"/>
      <c r="J3412" s="820"/>
      <c r="K3412" s="820"/>
      <c r="L3412" s="820"/>
      <c r="M3412" s="820"/>
      <c r="N3412" s="820"/>
      <c r="O3412" s="820"/>
      <c r="P3412" s="820"/>
      <c r="Q3412" s="820"/>
      <c r="R3412" s="820"/>
      <c r="S3412" s="820"/>
      <c r="T3412" s="820"/>
      <c r="U3412" s="820"/>
      <c r="V3412" s="820"/>
      <c r="W3412" s="820"/>
      <c r="X3412" s="820"/>
      <c r="Y3412" s="820"/>
      <c r="Z3412" s="820"/>
    </row>
    <row r="3413" spans="7:26">
      <c r="G3413" s="826"/>
      <c r="H3413" s="820"/>
      <c r="J3413" s="820"/>
      <c r="K3413" s="820"/>
      <c r="L3413" s="820"/>
      <c r="M3413" s="820"/>
      <c r="N3413" s="820"/>
      <c r="O3413" s="820"/>
      <c r="P3413" s="820"/>
      <c r="Q3413" s="820"/>
      <c r="R3413" s="820"/>
      <c r="S3413" s="820"/>
      <c r="T3413" s="820"/>
      <c r="U3413" s="820"/>
      <c r="V3413" s="820"/>
      <c r="W3413" s="820"/>
      <c r="X3413" s="820"/>
      <c r="Y3413" s="820"/>
      <c r="Z3413" s="820"/>
    </row>
    <row r="3414" spans="7:26">
      <c r="G3414" s="826"/>
      <c r="H3414" s="820"/>
      <c r="J3414" s="820"/>
      <c r="K3414" s="820"/>
      <c r="L3414" s="820"/>
      <c r="M3414" s="820"/>
      <c r="N3414" s="820"/>
      <c r="O3414" s="820"/>
      <c r="P3414" s="820"/>
      <c r="Q3414" s="820"/>
      <c r="R3414" s="820"/>
      <c r="S3414" s="820"/>
      <c r="T3414" s="820"/>
      <c r="U3414" s="820"/>
      <c r="V3414" s="820"/>
      <c r="W3414" s="820"/>
      <c r="X3414" s="820"/>
      <c r="Y3414" s="820"/>
      <c r="Z3414" s="820"/>
    </row>
    <row r="3415" spans="7:26">
      <c r="G3415" s="826"/>
      <c r="H3415" s="820"/>
      <c r="J3415" s="820"/>
      <c r="K3415" s="820"/>
      <c r="L3415" s="820"/>
      <c r="M3415" s="820"/>
      <c r="N3415" s="820"/>
      <c r="O3415" s="820"/>
      <c r="P3415" s="820"/>
      <c r="Q3415" s="820"/>
      <c r="R3415" s="820"/>
      <c r="S3415" s="820"/>
      <c r="T3415" s="820"/>
      <c r="U3415" s="820"/>
      <c r="V3415" s="820"/>
      <c r="W3415" s="820"/>
      <c r="X3415" s="820"/>
      <c r="Y3415" s="820"/>
      <c r="Z3415" s="820"/>
    </row>
    <row r="3416" spans="7:26">
      <c r="G3416" s="826"/>
      <c r="H3416" s="820"/>
      <c r="J3416" s="820"/>
      <c r="K3416" s="820"/>
      <c r="L3416" s="820"/>
      <c r="M3416" s="820"/>
      <c r="N3416" s="820"/>
      <c r="O3416" s="820"/>
      <c r="P3416" s="820"/>
      <c r="Q3416" s="820"/>
      <c r="R3416" s="820"/>
      <c r="S3416" s="820"/>
      <c r="T3416" s="820"/>
      <c r="U3416" s="820"/>
      <c r="V3416" s="820"/>
      <c r="W3416" s="820"/>
      <c r="X3416" s="820"/>
      <c r="Y3416" s="820"/>
      <c r="Z3416" s="820"/>
    </row>
    <row r="3417" spans="7:26">
      <c r="G3417" s="826"/>
      <c r="H3417" s="820"/>
      <c r="J3417" s="820"/>
      <c r="K3417" s="820"/>
      <c r="L3417" s="820"/>
      <c r="M3417" s="820"/>
      <c r="N3417" s="820"/>
      <c r="O3417" s="820"/>
      <c r="P3417" s="820"/>
      <c r="Q3417" s="820"/>
      <c r="R3417" s="820"/>
      <c r="S3417" s="820"/>
      <c r="T3417" s="820"/>
      <c r="U3417" s="820"/>
      <c r="V3417" s="820"/>
      <c r="W3417" s="820"/>
      <c r="X3417" s="820"/>
      <c r="Y3417" s="820"/>
      <c r="Z3417" s="820"/>
    </row>
    <row r="3418" spans="7:26">
      <c r="G3418" s="826"/>
      <c r="H3418" s="820"/>
      <c r="J3418" s="820"/>
      <c r="K3418" s="820"/>
      <c r="L3418" s="820"/>
      <c r="M3418" s="820"/>
      <c r="N3418" s="820"/>
      <c r="O3418" s="820"/>
      <c r="P3418" s="820"/>
      <c r="Q3418" s="820"/>
      <c r="R3418" s="820"/>
      <c r="S3418" s="820"/>
      <c r="T3418" s="820"/>
      <c r="U3418" s="820"/>
      <c r="V3418" s="820"/>
      <c r="W3418" s="820"/>
      <c r="X3418" s="820"/>
      <c r="Y3418" s="820"/>
      <c r="Z3418" s="820"/>
    </row>
    <row r="3419" spans="7:26">
      <c r="G3419" s="826"/>
      <c r="H3419" s="820"/>
      <c r="J3419" s="820"/>
      <c r="K3419" s="820"/>
      <c r="L3419" s="820"/>
      <c r="M3419" s="820"/>
      <c r="N3419" s="820"/>
      <c r="O3419" s="820"/>
      <c r="P3419" s="820"/>
      <c r="Q3419" s="820"/>
      <c r="R3419" s="820"/>
      <c r="S3419" s="820"/>
      <c r="T3419" s="820"/>
      <c r="U3419" s="820"/>
      <c r="V3419" s="820"/>
      <c r="W3419" s="820"/>
      <c r="X3419" s="820"/>
      <c r="Y3419" s="820"/>
      <c r="Z3419" s="820"/>
    </row>
    <row r="3420" spans="7:26">
      <c r="G3420" s="826"/>
      <c r="H3420" s="820"/>
      <c r="J3420" s="820"/>
      <c r="K3420" s="820"/>
      <c r="L3420" s="820"/>
      <c r="M3420" s="820"/>
      <c r="N3420" s="820"/>
      <c r="O3420" s="820"/>
      <c r="P3420" s="820"/>
      <c r="Q3420" s="820"/>
      <c r="R3420" s="820"/>
      <c r="S3420" s="820"/>
      <c r="T3420" s="820"/>
      <c r="U3420" s="820"/>
      <c r="V3420" s="820"/>
      <c r="W3420" s="820"/>
      <c r="X3420" s="820"/>
      <c r="Y3420" s="820"/>
      <c r="Z3420" s="820"/>
    </row>
    <row r="3421" spans="7:26">
      <c r="G3421" s="826"/>
      <c r="H3421" s="820"/>
      <c r="J3421" s="820"/>
      <c r="K3421" s="820"/>
      <c r="L3421" s="820"/>
      <c r="M3421" s="820"/>
      <c r="N3421" s="820"/>
      <c r="O3421" s="820"/>
      <c r="P3421" s="820"/>
      <c r="Q3421" s="820"/>
      <c r="R3421" s="820"/>
      <c r="S3421" s="820"/>
      <c r="T3421" s="820"/>
      <c r="U3421" s="820"/>
      <c r="V3421" s="820"/>
      <c r="W3421" s="820"/>
      <c r="X3421" s="820"/>
      <c r="Y3421" s="820"/>
      <c r="Z3421" s="820"/>
    </row>
    <row r="3422" spans="7:26">
      <c r="G3422" s="826"/>
      <c r="H3422" s="820"/>
      <c r="J3422" s="820"/>
      <c r="K3422" s="820"/>
      <c r="L3422" s="820"/>
      <c r="M3422" s="820"/>
      <c r="N3422" s="820"/>
      <c r="O3422" s="820"/>
      <c r="P3422" s="820"/>
      <c r="Q3422" s="820"/>
      <c r="R3422" s="820"/>
      <c r="S3422" s="820"/>
      <c r="T3422" s="820"/>
      <c r="U3422" s="820"/>
      <c r="V3422" s="820"/>
      <c r="W3422" s="820"/>
      <c r="X3422" s="820"/>
      <c r="Y3422" s="820"/>
      <c r="Z3422" s="820"/>
    </row>
    <row r="3423" spans="7:26">
      <c r="G3423" s="826"/>
      <c r="H3423" s="820"/>
      <c r="J3423" s="820"/>
      <c r="K3423" s="820"/>
      <c r="L3423" s="820"/>
      <c r="M3423" s="820"/>
      <c r="N3423" s="820"/>
      <c r="O3423" s="820"/>
      <c r="P3423" s="820"/>
      <c r="Q3423" s="820"/>
      <c r="R3423" s="820"/>
      <c r="S3423" s="820"/>
      <c r="T3423" s="820"/>
      <c r="U3423" s="820"/>
      <c r="V3423" s="820"/>
      <c r="W3423" s="820"/>
      <c r="X3423" s="820"/>
      <c r="Y3423" s="820"/>
      <c r="Z3423" s="820"/>
    </row>
    <row r="3424" spans="7:26">
      <c r="G3424" s="826"/>
      <c r="H3424" s="820"/>
      <c r="J3424" s="820"/>
      <c r="K3424" s="820"/>
      <c r="L3424" s="820"/>
      <c r="M3424" s="820"/>
      <c r="N3424" s="820"/>
      <c r="O3424" s="820"/>
      <c r="P3424" s="820"/>
      <c r="Q3424" s="820"/>
      <c r="R3424" s="820"/>
      <c r="S3424" s="820"/>
      <c r="T3424" s="820"/>
      <c r="U3424" s="820"/>
      <c r="V3424" s="820"/>
      <c r="W3424" s="820"/>
      <c r="X3424" s="820"/>
      <c r="Y3424" s="820"/>
      <c r="Z3424" s="820"/>
    </row>
    <row r="3425" spans="7:26">
      <c r="G3425" s="826"/>
      <c r="H3425" s="820"/>
      <c r="J3425" s="820"/>
      <c r="K3425" s="820"/>
      <c r="L3425" s="820"/>
      <c r="M3425" s="820"/>
      <c r="N3425" s="820"/>
      <c r="O3425" s="820"/>
      <c r="P3425" s="820"/>
      <c r="Q3425" s="820"/>
      <c r="R3425" s="820"/>
      <c r="S3425" s="820"/>
      <c r="T3425" s="820"/>
      <c r="U3425" s="820"/>
      <c r="V3425" s="820"/>
      <c r="W3425" s="820"/>
      <c r="X3425" s="820"/>
      <c r="Y3425" s="820"/>
      <c r="Z3425" s="820"/>
    </row>
    <row r="3426" spans="7:26">
      <c r="G3426" s="826"/>
      <c r="H3426" s="820"/>
      <c r="J3426" s="820"/>
      <c r="K3426" s="820"/>
      <c r="L3426" s="820"/>
      <c r="M3426" s="820"/>
      <c r="N3426" s="820"/>
      <c r="O3426" s="820"/>
      <c r="P3426" s="820"/>
      <c r="Q3426" s="820"/>
      <c r="R3426" s="820"/>
      <c r="S3426" s="820"/>
      <c r="T3426" s="820"/>
      <c r="U3426" s="820"/>
      <c r="V3426" s="820"/>
      <c r="W3426" s="820"/>
      <c r="X3426" s="820"/>
      <c r="Y3426" s="820"/>
      <c r="Z3426" s="820"/>
    </row>
    <row r="3427" spans="7:26">
      <c r="G3427" s="826"/>
      <c r="H3427" s="820"/>
      <c r="J3427" s="820"/>
      <c r="K3427" s="820"/>
      <c r="L3427" s="820"/>
      <c r="M3427" s="820"/>
      <c r="N3427" s="820"/>
      <c r="O3427" s="820"/>
      <c r="P3427" s="820"/>
      <c r="Q3427" s="820"/>
      <c r="R3427" s="820"/>
      <c r="S3427" s="820"/>
      <c r="T3427" s="820"/>
      <c r="U3427" s="820"/>
      <c r="V3427" s="820"/>
      <c r="W3427" s="820"/>
      <c r="X3427" s="820"/>
      <c r="Y3427" s="820"/>
      <c r="Z3427" s="820"/>
    </row>
    <row r="3428" spans="7:26">
      <c r="G3428" s="826"/>
      <c r="H3428" s="820"/>
      <c r="J3428" s="820"/>
      <c r="K3428" s="820"/>
      <c r="L3428" s="820"/>
      <c r="M3428" s="820"/>
      <c r="N3428" s="820"/>
      <c r="O3428" s="820"/>
      <c r="P3428" s="820"/>
      <c r="Q3428" s="820"/>
      <c r="R3428" s="820"/>
      <c r="S3428" s="820"/>
      <c r="T3428" s="820"/>
      <c r="U3428" s="820"/>
      <c r="V3428" s="820"/>
      <c r="W3428" s="820"/>
      <c r="X3428" s="820"/>
      <c r="Y3428" s="820"/>
      <c r="Z3428" s="820"/>
    </row>
    <row r="3429" spans="7:26">
      <c r="G3429" s="826"/>
      <c r="H3429" s="820"/>
      <c r="J3429" s="820"/>
      <c r="K3429" s="820"/>
      <c r="L3429" s="820"/>
      <c r="M3429" s="820"/>
      <c r="N3429" s="820"/>
      <c r="O3429" s="820"/>
      <c r="P3429" s="820"/>
      <c r="Q3429" s="820"/>
      <c r="R3429" s="820"/>
      <c r="S3429" s="820"/>
      <c r="T3429" s="820"/>
      <c r="U3429" s="820"/>
      <c r="V3429" s="820"/>
      <c r="W3429" s="820"/>
      <c r="X3429" s="820"/>
      <c r="Y3429" s="820"/>
      <c r="Z3429" s="820"/>
    </row>
    <row r="3430" spans="7:26">
      <c r="G3430" s="826"/>
      <c r="H3430" s="820"/>
      <c r="J3430" s="820"/>
      <c r="K3430" s="820"/>
      <c r="L3430" s="820"/>
      <c r="M3430" s="820"/>
      <c r="N3430" s="820"/>
      <c r="O3430" s="820"/>
      <c r="P3430" s="820"/>
      <c r="Q3430" s="820"/>
      <c r="R3430" s="820"/>
      <c r="S3430" s="820"/>
      <c r="T3430" s="820"/>
      <c r="U3430" s="820"/>
      <c r="V3430" s="820"/>
      <c r="W3430" s="820"/>
      <c r="X3430" s="820"/>
      <c r="Y3430" s="820"/>
      <c r="Z3430" s="820"/>
    </row>
    <row r="3431" spans="7:26">
      <c r="G3431" s="826"/>
      <c r="H3431" s="820"/>
      <c r="J3431" s="820"/>
      <c r="K3431" s="820"/>
      <c r="L3431" s="820"/>
      <c r="M3431" s="820"/>
      <c r="N3431" s="820"/>
      <c r="O3431" s="820"/>
      <c r="P3431" s="820"/>
      <c r="Q3431" s="820"/>
      <c r="R3431" s="820"/>
      <c r="S3431" s="820"/>
      <c r="T3431" s="820"/>
      <c r="U3431" s="820"/>
      <c r="V3431" s="820"/>
      <c r="W3431" s="820"/>
      <c r="X3431" s="820"/>
      <c r="Y3431" s="820"/>
      <c r="Z3431" s="820"/>
    </row>
    <row r="3432" spans="7:26">
      <c r="G3432" s="826"/>
      <c r="H3432" s="820"/>
      <c r="J3432" s="820"/>
      <c r="K3432" s="820"/>
      <c r="L3432" s="820"/>
      <c r="M3432" s="820"/>
      <c r="N3432" s="820"/>
      <c r="O3432" s="820"/>
      <c r="P3432" s="820"/>
      <c r="Q3432" s="820"/>
      <c r="R3432" s="820"/>
      <c r="S3432" s="820"/>
      <c r="T3432" s="820"/>
      <c r="U3432" s="820"/>
      <c r="V3432" s="820"/>
      <c r="W3432" s="820"/>
      <c r="X3432" s="820"/>
      <c r="Y3432" s="820"/>
      <c r="Z3432" s="820"/>
    </row>
    <row r="3433" spans="7:26">
      <c r="G3433" s="826"/>
      <c r="H3433" s="820"/>
      <c r="J3433" s="820"/>
      <c r="K3433" s="820"/>
      <c r="L3433" s="820"/>
      <c r="M3433" s="820"/>
      <c r="N3433" s="820"/>
      <c r="O3433" s="820"/>
      <c r="P3433" s="820"/>
      <c r="Q3433" s="820"/>
      <c r="R3433" s="820"/>
      <c r="S3433" s="820"/>
      <c r="T3433" s="820"/>
      <c r="U3433" s="820"/>
      <c r="V3433" s="820"/>
      <c r="W3433" s="820"/>
      <c r="X3433" s="820"/>
      <c r="Y3433" s="820"/>
      <c r="Z3433" s="820"/>
    </row>
    <row r="3434" spans="7:26">
      <c r="G3434" s="826"/>
      <c r="H3434" s="820"/>
      <c r="J3434" s="820"/>
      <c r="K3434" s="820"/>
      <c r="L3434" s="820"/>
      <c r="M3434" s="820"/>
      <c r="N3434" s="820"/>
      <c r="O3434" s="820"/>
      <c r="P3434" s="820"/>
      <c r="Q3434" s="820"/>
      <c r="R3434" s="820"/>
      <c r="S3434" s="820"/>
      <c r="T3434" s="820"/>
      <c r="U3434" s="820"/>
      <c r="V3434" s="820"/>
      <c r="W3434" s="820"/>
      <c r="X3434" s="820"/>
      <c r="Y3434" s="820"/>
      <c r="Z3434" s="820"/>
    </row>
    <row r="3435" spans="7:26">
      <c r="G3435" s="826"/>
      <c r="H3435" s="820"/>
      <c r="J3435" s="820"/>
      <c r="K3435" s="820"/>
      <c r="L3435" s="820"/>
      <c r="M3435" s="820"/>
      <c r="N3435" s="820"/>
      <c r="O3435" s="820"/>
      <c r="P3435" s="820"/>
      <c r="Q3435" s="820"/>
      <c r="R3435" s="820"/>
      <c r="S3435" s="820"/>
      <c r="T3435" s="820"/>
      <c r="U3435" s="820"/>
      <c r="V3435" s="820"/>
      <c r="W3435" s="820"/>
      <c r="X3435" s="820"/>
      <c r="Y3435" s="820"/>
      <c r="Z3435" s="820"/>
    </row>
    <row r="3436" spans="7:26">
      <c r="G3436" s="826"/>
      <c r="H3436" s="820"/>
      <c r="J3436" s="820"/>
      <c r="K3436" s="820"/>
      <c r="L3436" s="820"/>
      <c r="M3436" s="820"/>
      <c r="N3436" s="820"/>
      <c r="O3436" s="820"/>
      <c r="P3436" s="820"/>
      <c r="Q3436" s="820"/>
      <c r="R3436" s="820"/>
      <c r="S3436" s="820"/>
      <c r="T3436" s="820"/>
      <c r="U3436" s="820"/>
      <c r="V3436" s="820"/>
      <c r="W3436" s="820"/>
      <c r="X3436" s="820"/>
      <c r="Y3436" s="820"/>
      <c r="Z3436" s="820"/>
    </row>
    <row r="3437" spans="7:26">
      <c r="G3437" s="826"/>
      <c r="H3437" s="820"/>
      <c r="J3437" s="820"/>
      <c r="K3437" s="820"/>
      <c r="L3437" s="820"/>
      <c r="M3437" s="820"/>
      <c r="N3437" s="820"/>
      <c r="O3437" s="820"/>
      <c r="P3437" s="820"/>
      <c r="Q3437" s="820"/>
      <c r="R3437" s="820"/>
      <c r="S3437" s="820"/>
      <c r="T3437" s="820"/>
      <c r="U3437" s="820"/>
      <c r="V3437" s="820"/>
      <c r="W3437" s="820"/>
      <c r="X3437" s="820"/>
      <c r="Y3437" s="820"/>
      <c r="Z3437" s="820"/>
    </row>
    <row r="3438" spans="7:26">
      <c r="G3438" s="826"/>
      <c r="H3438" s="820"/>
      <c r="J3438" s="820"/>
      <c r="K3438" s="820"/>
      <c r="L3438" s="820"/>
      <c r="M3438" s="820"/>
      <c r="N3438" s="820"/>
      <c r="O3438" s="820"/>
      <c r="P3438" s="820"/>
      <c r="Q3438" s="820"/>
      <c r="R3438" s="820"/>
      <c r="S3438" s="820"/>
      <c r="T3438" s="820"/>
      <c r="U3438" s="820"/>
      <c r="V3438" s="820"/>
      <c r="W3438" s="820"/>
      <c r="X3438" s="820"/>
      <c r="Y3438" s="820"/>
      <c r="Z3438" s="820"/>
    </row>
    <row r="3439" spans="7:26">
      <c r="G3439" s="826"/>
      <c r="H3439" s="820"/>
      <c r="J3439" s="820"/>
      <c r="K3439" s="820"/>
      <c r="L3439" s="820"/>
      <c r="M3439" s="820"/>
      <c r="N3439" s="820"/>
      <c r="O3439" s="820"/>
      <c r="P3439" s="820"/>
      <c r="Q3439" s="820"/>
      <c r="R3439" s="820"/>
      <c r="S3439" s="820"/>
      <c r="T3439" s="820"/>
      <c r="U3439" s="820"/>
      <c r="V3439" s="820"/>
      <c r="W3439" s="820"/>
      <c r="X3439" s="820"/>
      <c r="Y3439" s="820"/>
      <c r="Z3439" s="820"/>
    </row>
    <row r="3440" spans="7:26">
      <c r="G3440" s="826"/>
      <c r="H3440" s="820"/>
      <c r="J3440" s="820"/>
      <c r="K3440" s="820"/>
      <c r="L3440" s="820"/>
      <c r="M3440" s="820"/>
      <c r="N3440" s="820"/>
      <c r="O3440" s="820"/>
      <c r="P3440" s="820"/>
      <c r="Q3440" s="820"/>
      <c r="R3440" s="820"/>
      <c r="S3440" s="820"/>
      <c r="T3440" s="820"/>
      <c r="U3440" s="820"/>
      <c r="V3440" s="820"/>
      <c r="W3440" s="820"/>
      <c r="X3440" s="820"/>
      <c r="Y3440" s="820"/>
      <c r="Z3440" s="820"/>
    </row>
    <row r="3441" spans="7:26">
      <c r="G3441" s="826"/>
      <c r="H3441" s="820"/>
      <c r="J3441" s="820"/>
      <c r="K3441" s="820"/>
      <c r="L3441" s="820"/>
      <c r="M3441" s="820"/>
      <c r="N3441" s="820"/>
      <c r="O3441" s="820"/>
      <c r="P3441" s="820"/>
      <c r="Q3441" s="820"/>
      <c r="R3441" s="820"/>
      <c r="S3441" s="820"/>
      <c r="T3441" s="820"/>
      <c r="U3441" s="820"/>
      <c r="V3441" s="820"/>
      <c r="W3441" s="820"/>
      <c r="X3441" s="820"/>
      <c r="Y3441" s="820"/>
      <c r="Z3441" s="820"/>
    </row>
    <row r="3442" spans="7:26">
      <c r="G3442" s="826"/>
      <c r="H3442" s="820"/>
      <c r="J3442" s="820"/>
      <c r="K3442" s="820"/>
      <c r="L3442" s="820"/>
      <c r="M3442" s="820"/>
      <c r="N3442" s="820"/>
      <c r="O3442" s="820"/>
      <c r="P3442" s="820"/>
      <c r="Q3442" s="820"/>
      <c r="R3442" s="820"/>
      <c r="S3442" s="820"/>
      <c r="T3442" s="820"/>
      <c r="U3442" s="820"/>
      <c r="V3442" s="820"/>
      <c r="W3442" s="820"/>
      <c r="X3442" s="820"/>
      <c r="Y3442" s="820"/>
      <c r="Z3442" s="820"/>
    </row>
    <row r="3443" spans="7:26">
      <c r="G3443" s="826"/>
      <c r="H3443" s="820"/>
      <c r="J3443" s="820"/>
      <c r="K3443" s="820"/>
      <c r="L3443" s="820"/>
      <c r="M3443" s="820"/>
      <c r="N3443" s="820"/>
      <c r="O3443" s="820"/>
      <c r="P3443" s="820"/>
      <c r="Q3443" s="820"/>
      <c r="R3443" s="820"/>
      <c r="S3443" s="820"/>
      <c r="T3443" s="820"/>
      <c r="U3443" s="820"/>
      <c r="V3443" s="820"/>
      <c r="W3443" s="820"/>
      <c r="X3443" s="820"/>
      <c r="Y3443" s="820"/>
      <c r="Z3443" s="820"/>
    </row>
    <row r="3444" spans="7:26">
      <c r="G3444" s="826"/>
      <c r="H3444" s="820"/>
      <c r="J3444" s="820"/>
      <c r="K3444" s="820"/>
      <c r="L3444" s="820"/>
      <c r="M3444" s="820"/>
      <c r="N3444" s="820"/>
      <c r="O3444" s="820"/>
      <c r="P3444" s="820"/>
      <c r="Q3444" s="820"/>
      <c r="R3444" s="820"/>
      <c r="S3444" s="820"/>
      <c r="T3444" s="820"/>
      <c r="U3444" s="820"/>
      <c r="V3444" s="820"/>
      <c r="W3444" s="820"/>
      <c r="X3444" s="820"/>
      <c r="Y3444" s="820"/>
      <c r="Z3444" s="820"/>
    </row>
    <row r="3445" spans="7:26">
      <c r="G3445" s="826"/>
      <c r="H3445" s="820"/>
      <c r="J3445" s="820"/>
      <c r="K3445" s="820"/>
      <c r="L3445" s="820"/>
      <c r="M3445" s="820"/>
      <c r="N3445" s="820"/>
      <c r="O3445" s="820"/>
      <c r="P3445" s="820"/>
      <c r="Q3445" s="820"/>
      <c r="R3445" s="820"/>
      <c r="S3445" s="820"/>
      <c r="T3445" s="820"/>
      <c r="U3445" s="820"/>
      <c r="V3445" s="820"/>
      <c r="W3445" s="820"/>
      <c r="X3445" s="820"/>
      <c r="Y3445" s="820"/>
      <c r="Z3445" s="820"/>
    </row>
    <row r="3446" spans="7:26">
      <c r="G3446" s="826"/>
      <c r="H3446" s="820"/>
      <c r="J3446" s="820"/>
      <c r="K3446" s="820"/>
      <c r="L3446" s="820"/>
      <c r="M3446" s="820"/>
      <c r="N3446" s="820"/>
      <c r="O3446" s="820"/>
      <c r="P3446" s="820"/>
      <c r="Q3446" s="820"/>
      <c r="R3446" s="820"/>
      <c r="S3446" s="820"/>
      <c r="T3446" s="820"/>
      <c r="U3446" s="820"/>
      <c r="V3446" s="820"/>
      <c r="W3446" s="820"/>
      <c r="X3446" s="820"/>
      <c r="Y3446" s="820"/>
      <c r="Z3446" s="820"/>
    </row>
    <row r="3447" spans="7:26">
      <c r="G3447" s="826"/>
      <c r="H3447" s="820"/>
      <c r="J3447" s="820"/>
      <c r="K3447" s="820"/>
      <c r="L3447" s="820"/>
      <c r="M3447" s="820"/>
      <c r="N3447" s="820"/>
      <c r="O3447" s="820"/>
      <c r="P3447" s="820"/>
      <c r="Q3447" s="820"/>
      <c r="R3447" s="820"/>
      <c r="S3447" s="820"/>
      <c r="T3447" s="820"/>
      <c r="U3447" s="820"/>
      <c r="V3447" s="820"/>
      <c r="W3447" s="820"/>
      <c r="X3447" s="820"/>
      <c r="Y3447" s="820"/>
      <c r="Z3447" s="820"/>
    </row>
    <row r="3448" spans="7:26">
      <c r="G3448" s="826"/>
      <c r="H3448" s="820"/>
      <c r="J3448" s="820"/>
      <c r="K3448" s="820"/>
      <c r="L3448" s="820"/>
      <c r="M3448" s="820"/>
      <c r="N3448" s="820"/>
      <c r="O3448" s="820"/>
      <c r="P3448" s="820"/>
      <c r="Q3448" s="820"/>
      <c r="R3448" s="820"/>
      <c r="S3448" s="820"/>
      <c r="T3448" s="820"/>
      <c r="U3448" s="820"/>
      <c r="V3448" s="820"/>
      <c r="W3448" s="820"/>
      <c r="X3448" s="820"/>
      <c r="Y3448" s="820"/>
      <c r="Z3448" s="820"/>
    </row>
    <row r="3449" spans="7:26">
      <c r="G3449" s="826"/>
      <c r="H3449" s="820"/>
      <c r="J3449" s="820"/>
      <c r="K3449" s="820"/>
      <c r="L3449" s="820"/>
      <c r="M3449" s="820"/>
      <c r="N3449" s="820"/>
      <c r="O3449" s="820"/>
      <c r="P3449" s="820"/>
      <c r="Q3449" s="820"/>
      <c r="R3449" s="820"/>
      <c r="S3449" s="820"/>
      <c r="T3449" s="820"/>
      <c r="U3449" s="820"/>
      <c r="V3449" s="820"/>
      <c r="W3449" s="820"/>
      <c r="X3449" s="820"/>
      <c r="Y3449" s="820"/>
      <c r="Z3449" s="820"/>
    </row>
    <row r="3450" spans="7:26">
      <c r="G3450" s="826"/>
      <c r="H3450" s="820"/>
      <c r="J3450" s="820"/>
      <c r="K3450" s="820"/>
      <c r="L3450" s="820"/>
      <c r="M3450" s="820"/>
      <c r="N3450" s="820"/>
      <c r="O3450" s="820"/>
      <c r="P3450" s="820"/>
      <c r="Q3450" s="820"/>
      <c r="R3450" s="820"/>
      <c r="S3450" s="820"/>
      <c r="T3450" s="820"/>
      <c r="U3450" s="820"/>
      <c r="V3450" s="820"/>
      <c r="W3450" s="820"/>
      <c r="X3450" s="820"/>
      <c r="Y3450" s="820"/>
      <c r="Z3450" s="820"/>
    </row>
    <row r="3451" spans="7:26">
      <c r="G3451" s="826"/>
      <c r="H3451" s="820"/>
      <c r="J3451" s="820"/>
      <c r="K3451" s="820"/>
      <c r="L3451" s="820"/>
      <c r="M3451" s="820"/>
      <c r="N3451" s="820"/>
      <c r="O3451" s="820"/>
      <c r="P3451" s="820"/>
      <c r="Q3451" s="820"/>
      <c r="R3451" s="820"/>
      <c r="S3451" s="820"/>
      <c r="T3451" s="820"/>
      <c r="U3451" s="820"/>
      <c r="V3451" s="820"/>
      <c r="W3451" s="820"/>
      <c r="X3451" s="820"/>
      <c r="Y3451" s="820"/>
      <c r="Z3451" s="820"/>
    </row>
    <row r="3452" spans="7:26">
      <c r="G3452" s="826"/>
      <c r="H3452" s="820"/>
      <c r="J3452" s="820"/>
      <c r="K3452" s="820"/>
      <c r="L3452" s="820"/>
      <c r="M3452" s="820"/>
      <c r="N3452" s="820"/>
      <c r="O3452" s="820"/>
      <c r="P3452" s="820"/>
      <c r="Q3452" s="820"/>
      <c r="R3452" s="820"/>
      <c r="S3452" s="820"/>
      <c r="T3452" s="820"/>
      <c r="U3452" s="820"/>
      <c r="V3452" s="820"/>
      <c r="W3452" s="820"/>
      <c r="X3452" s="820"/>
      <c r="Y3452" s="820"/>
      <c r="Z3452" s="820"/>
    </row>
    <row r="3453" spans="7:26">
      <c r="G3453" s="826"/>
      <c r="H3453" s="820"/>
      <c r="J3453" s="820"/>
      <c r="K3453" s="820"/>
      <c r="L3453" s="820"/>
      <c r="M3453" s="820"/>
      <c r="N3453" s="820"/>
      <c r="O3453" s="820"/>
      <c r="P3453" s="820"/>
      <c r="Q3453" s="820"/>
      <c r="R3453" s="820"/>
      <c r="S3453" s="820"/>
      <c r="T3453" s="820"/>
      <c r="U3453" s="820"/>
      <c r="V3453" s="820"/>
      <c r="W3453" s="820"/>
      <c r="X3453" s="820"/>
      <c r="Y3453" s="820"/>
      <c r="Z3453" s="820"/>
    </row>
    <row r="3454" spans="7:26">
      <c r="G3454" s="826"/>
      <c r="H3454" s="820"/>
      <c r="J3454" s="820"/>
      <c r="K3454" s="820"/>
      <c r="L3454" s="820"/>
      <c r="M3454" s="820"/>
      <c r="N3454" s="820"/>
      <c r="O3454" s="820"/>
      <c r="P3454" s="820"/>
      <c r="Q3454" s="820"/>
      <c r="R3454" s="820"/>
      <c r="S3454" s="820"/>
      <c r="T3454" s="820"/>
      <c r="U3454" s="820"/>
      <c r="V3454" s="820"/>
      <c r="W3454" s="820"/>
      <c r="X3454" s="820"/>
      <c r="Y3454" s="820"/>
      <c r="Z3454" s="820"/>
    </row>
    <row r="3455" spans="7:26">
      <c r="G3455" s="826"/>
      <c r="H3455" s="820"/>
      <c r="J3455" s="820"/>
      <c r="K3455" s="820"/>
      <c r="L3455" s="820"/>
      <c r="M3455" s="820"/>
      <c r="N3455" s="820"/>
      <c r="O3455" s="820"/>
      <c r="P3455" s="820"/>
      <c r="Q3455" s="820"/>
      <c r="R3455" s="820"/>
      <c r="S3455" s="820"/>
      <c r="T3455" s="820"/>
      <c r="U3455" s="820"/>
      <c r="V3455" s="820"/>
      <c r="W3455" s="820"/>
      <c r="X3455" s="820"/>
      <c r="Y3455" s="820"/>
      <c r="Z3455" s="820"/>
    </row>
    <row r="3456" spans="7:26">
      <c r="G3456" s="826"/>
      <c r="H3456" s="820"/>
      <c r="J3456" s="820"/>
      <c r="K3456" s="820"/>
      <c r="L3456" s="820"/>
      <c r="M3456" s="820"/>
      <c r="N3456" s="820"/>
      <c r="O3456" s="820"/>
      <c r="P3456" s="820"/>
      <c r="Q3456" s="820"/>
      <c r="R3456" s="820"/>
      <c r="S3456" s="820"/>
      <c r="T3456" s="820"/>
      <c r="U3456" s="820"/>
      <c r="V3456" s="820"/>
      <c r="W3456" s="820"/>
      <c r="X3456" s="820"/>
      <c r="Y3456" s="820"/>
      <c r="Z3456" s="820"/>
    </row>
    <row r="3457" spans="7:26">
      <c r="G3457" s="826"/>
      <c r="H3457" s="820"/>
      <c r="J3457" s="820"/>
      <c r="K3457" s="820"/>
      <c r="L3457" s="820"/>
      <c r="M3457" s="820"/>
      <c r="N3457" s="820"/>
      <c r="O3457" s="820"/>
      <c r="P3457" s="820"/>
      <c r="Q3457" s="820"/>
      <c r="R3457" s="820"/>
      <c r="S3457" s="820"/>
      <c r="T3457" s="820"/>
      <c r="U3457" s="820"/>
      <c r="V3457" s="820"/>
      <c r="W3457" s="820"/>
      <c r="X3457" s="820"/>
      <c r="Y3457" s="820"/>
      <c r="Z3457" s="820"/>
    </row>
    <row r="3458" spans="7:26">
      <c r="G3458" s="826"/>
      <c r="H3458" s="820"/>
      <c r="J3458" s="820"/>
      <c r="K3458" s="820"/>
      <c r="L3458" s="820"/>
      <c r="M3458" s="820"/>
      <c r="N3458" s="820"/>
      <c r="O3458" s="820"/>
      <c r="P3458" s="820"/>
      <c r="Q3458" s="820"/>
      <c r="R3458" s="820"/>
      <c r="S3458" s="820"/>
      <c r="T3458" s="820"/>
      <c r="U3458" s="820"/>
      <c r="V3458" s="820"/>
      <c r="W3458" s="820"/>
      <c r="X3458" s="820"/>
      <c r="Y3458" s="820"/>
      <c r="Z3458" s="820"/>
    </row>
    <row r="3459" spans="7:26">
      <c r="G3459" s="826"/>
      <c r="H3459" s="820"/>
      <c r="J3459" s="820"/>
      <c r="K3459" s="820"/>
      <c r="L3459" s="820"/>
      <c r="M3459" s="820"/>
      <c r="N3459" s="820"/>
      <c r="O3459" s="820"/>
      <c r="P3459" s="820"/>
      <c r="Q3459" s="820"/>
      <c r="R3459" s="820"/>
      <c r="S3459" s="820"/>
      <c r="T3459" s="820"/>
      <c r="U3459" s="820"/>
      <c r="V3459" s="820"/>
      <c r="W3459" s="820"/>
      <c r="X3459" s="820"/>
      <c r="Y3459" s="820"/>
      <c r="Z3459" s="820"/>
    </row>
    <row r="3460" spans="7:26">
      <c r="G3460" s="826"/>
      <c r="H3460" s="820"/>
      <c r="J3460" s="820"/>
      <c r="K3460" s="820"/>
      <c r="L3460" s="820"/>
      <c r="M3460" s="820"/>
      <c r="N3460" s="820"/>
      <c r="O3460" s="820"/>
      <c r="P3460" s="820"/>
      <c r="Q3460" s="820"/>
      <c r="R3460" s="820"/>
      <c r="S3460" s="820"/>
      <c r="T3460" s="820"/>
      <c r="U3460" s="820"/>
      <c r="V3460" s="820"/>
      <c r="W3460" s="820"/>
      <c r="X3460" s="820"/>
      <c r="Y3460" s="820"/>
      <c r="Z3460" s="820"/>
    </row>
    <row r="3461" spans="7:26">
      <c r="G3461" s="826"/>
      <c r="H3461" s="820"/>
      <c r="J3461" s="820"/>
      <c r="K3461" s="820"/>
      <c r="L3461" s="820"/>
      <c r="M3461" s="820"/>
      <c r="N3461" s="820"/>
      <c r="O3461" s="820"/>
      <c r="P3461" s="820"/>
      <c r="Q3461" s="820"/>
      <c r="R3461" s="820"/>
      <c r="S3461" s="820"/>
      <c r="T3461" s="820"/>
      <c r="U3461" s="820"/>
      <c r="V3461" s="820"/>
      <c r="W3461" s="820"/>
      <c r="X3461" s="820"/>
      <c r="Y3461" s="820"/>
      <c r="Z3461" s="820"/>
    </row>
    <row r="3462" spans="7:26">
      <c r="G3462" s="826"/>
      <c r="H3462" s="820"/>
      <c r="J3462" s="820"/>
      <c r="K3462" s="820"/>
      <c r="L3462" s="820"/>
      <c r="M3462" s="820"/>
      <c r="N3462" s="820"/>
      <c r="O3462" s="820"/>
      <c r="P3462" s="820"/>
      <c r="Q3462" s="820"/>
      <c r="R3462" s="820"/>
      <c r="S3462" s="820"/>
      <c r="T3462" s="820"/>
      <c r="U3462" s="820"/>
      <c r="V3462" s="820"/>
      <c r="W3462" s="820"/>
      <c r="X3462" s="820"/>
      <c r="Y3462" s="820"/>
      <c r="Z3462" s="820"/>
    </row>
    <row r="3463" spans="7:26">
      <c r="G3463" s="826"/>
      <c r="H3463" s="820"/>
      <c r="J3463" s="820"/>
      <c r="K3463" s="820"/>
      <c r="L3463" s="820"/>
      <c r="M3463" s="820"/>
      <c r="N3463" s="820"/>
      <c r="O3463" s="820"/>
      <c r="P3463" s="820"/>
      <c r="Q3463" s="820"/>
      <c r="R3463" s="820"/>
      <c r="S3463" s="820"/>
      <c r="T3463" s="820"/>
      <c r="U3463" s="820"/>
      <c r="V3463" s="820"/>
      <c r="W3463" s="820"/>
      <c r="X3463" s="820"/>
      <c r="Y3463" s="820"/>
      <c r="Z3463" s="820"/>
    </row>
    <row r="3464" spans="7:26">
      <c r="G3464" s="826"/>
      <c r="H3464" s="820"/>
      <c r="J3464" s="820"/>
      <c r="K3464" s="820"/>
      <c r="L3464" s="820"/>
      <c r="M3464" s="820"/>
      <c r="N3464" s="820"/>
      <c r="O3464" s="820"/>
      <c r="P3464" s="820"/>
      <c r="Q3464" s="820"/>
      <c r="R3464" s="820"/>
      <c r="S3464" s="820"/>
      <c r="T3464" s="820"/>
      <c r="U3464" s="820"/>
      <c r="V3464" s="820"/>
      <c r="W3464" s="820"/>
      <c r="X3464" s="820"/>
      <c r="Y3464" s="820"/>
      <c r="Z3464" s="820"/>
    </row>
    <row r="3465" spans="7:26">
      <c r="G3465" s="826"/>
      <c r="H3465" s="820"/>
      <c r="J3465" s="820"/>
      <c r="K3465" s="820"/>
      <c r="L3465" s="820"/>
      <c r="M3465" s="820"/>
      <c r="N3465" s="820"/>
      <c r="O3465" s="820"/>
      <c r="P3465" s="820"/>
      <c r="Q3465" s="820"/>
      <c r="R3465" s="820"/>
      <c r="S3465" s="820"/>
      <c r="T3465" s="820"/>
      <c r="U3465" s="820"/>
      <c r="V3465" s="820"/>
      <c r="W3465" s="820"/>
      <c r="X3465" s="820"/>
      <c r="Y3465" s="820"/>
      <c r="Z3465" s="820"/>
    </row>
    <row r="3466" spans="7:26">
      <c r="G3466" s="826"/>
      <c r="H3466" s="820"/>
      <c r="J3466" s="820"/>
      <c r="K3466" s="820"/>
      <c r="L3466" s="820"/>
      <c r="M3466" s="820"/>
      <c r="N3466" s="820"/>
      <c r="O3466" s="820"/>
      <c r="P3466" s="820"/>
      <c r="Q3466" s="820"/>
      <c r="R3466" s="820"/>
      <c r="S3466" s="820"/>
      <c r="T3466" s="820"/>
      <c r="U3466" s="820"/>
      <c r="V3466" s="820"/>
      <c r="W3466" s="820"/>
      <c r="X3466" s="820"/>
      <c r="Y3466" s="820"/>
      <c r="Z3466" s="820"/>
    </row>
    <row r="3467" spans="7:26">
      <c r="G3467" s="826"/>
      <c r="H3467" s="820"/>
      <c r="J3467" s="820"/>
      <c r="K3467" s="820"/>
      <c r="L3467" s="820"/>
      <c r="M3467" s="820"/>
      <c r="N3467" s="820"/>
      <c r="O3467" s="820"/>
      <c r="P3467" s="820"/>
      <c r="Q3467" s="820"/>
      <c r="R3467" s="820"/>
      <c r="S3467" s="820"/>
      <c r="T3467" s="820"/>
      <c r="U3467" s="820"/>
      <c r="V3467" s="820"/>
      <c r="W3467" s="820"/>
      <c r="X3467" s="820"/>
      <c r="Y3467" s="820"/>
      <c r="Z3467" s="820"/>
    </row>
    <row r="3468" spans="7:26">
      <c r="G3468" s="826"/>
      <c r="H3468" s="820"/>
      <c r="J3468" s="820"/>
      <c r="K3468" s="820"/>
      <c r="L3468" s="820"/>
      <c r="M3468" s="820"/>
      <c r="N3468" s="820"/>
      <c r="O3468" s="820"/>
      <c r="P3468" s="820"/>
      <c r="Q3468" s="820"/>
      <c r="R3468" s="820"/>
      <c r="S3468" s="820"/>
      <c r="T3468" s="820"/>
      <c r="U3468" s="820"/>
      <c r="V3468" s="820"/>
      <c r="W3468" s="820"/>
      <c r="X3468" s="820"/>
      <c r="Y3468" s="820"/>
      <c r="Z3468" s="820"/>
    </row>
    <row r="3469" spans="7:26">
      <c r="G3469" s="826"/>
      <c r="H3469" s="820"/>
      <c r="J3469" s="820"/>
      <c r="K3469" s="820"/>
      <c r="L3469" s="820"/>
      <c r="M3469" s="820"/>
      <c r="N3469" s="820"/>
      <c r="O3469" s="820"/>
      <c r="P3469" s="820"/>
      <c r="Q3469" s="820"/>
      <c r="R3469" s="820"/>
      <c r="S3469" s="820"/>
      <c r="T3469" s="820"/>
      <c r="U3469" s="820"/>
      <c r="V3469" s="820"/>
      <c r="W3469" s="820"/>
      <c r="X3469" s="820"/>
      <c r="Y3469" s="820"/>
      <c r="Z3469" s="820"/>
    </row>
    <row r="3470" spans="7:26">
      <c r="G3470" s="826"/>
      <c r="H3470" s="820"/>
      <c r="J3470" s="820"/>
      <c r="K3470" s="820"/>
      <c r="L3470" s="820"/>
      <c r="M3470" s="820"/>
      <c r="N3470" s="820"/>
      <c r="O3470" s="820"/>
      <c r="P3470" s="820"/>
      <c r="Q3470" s="820"/>
      <c r="R3470" s="820"/>
      <c r="S3470" s="820"/>
      <c r="T3470" s="820"/>
      <c r="U3470" s="820"/>
      <c r="V3470" s="820"/>
      <c r="W3470" s="820"/>
      <c r="X3470" s="820"/>
      <c r="Y3470" s="820"/>
      <c r="Z3470" s="820"/>
    </row>
    <row r="3471" spans="7:26">
      <c r="G3471" s="826"/>
      <c r="H3471" s="820"/>
      <c r="J3471" s="820"/>
      <c r="K3471" s="820"/>
      <c r="L3471" s="820"/>
      <c r="M3471" s="820"/>
      <c r="N3471" s="820"/>
      <c r="O3471" s="820"/>
      <c r="P3471" s="820"/>
      <c r="Q3471" s="820"/>
      <c r="R3471" s="820"/>
      <c r="S3471" s="820"/>
      <c r="T3471" s="820"/>
      <c r="U3471" s="820"/>
      <c r="V3471" s="820"/>
      <c r="W3471" s="820"/>
      <c r="X3471" s="820"/>
      <c r="Y3471" s="820"/>
      <c r="Z3471" s="820"/>
    </row>
    <row r="3472" spans="7:26">
      <c r="G3472" s="826"/>
      <c r="H3472" s="820"/>
      <c r="J3472" s="820"/>
      <c r="K3472" s="820"/>
      <c r="L3472" s="820"/>
      <c r="M3472" s="820"/>
      <c r="N3472" s="820"/>
      <c r="O3472" s="820"/>
      <c r="P3472" s="820"/>
      <c r="Q3472" s="820"/>
      <c r="R3472" s="820"/>
      <c r="S3472" s="820"/>
      <c r="T3472" s="820"/>
      <c r="U3472" s="820"/>
      <c r="V3472" s="820"/>
      <c r="W3472" s="820"/>
      <c r="X3472" s="820"/>
      <c r="Y3472" s="820"/>
      <c r="Z3472" s="820"/>
    </row>
    <row r="3473" spans="7:26">
      <c r="G3473" s="826"/>
      <c r="H3473" s="820"/>
      <c r="J3473" s="820"/>
      <c r="K3473" s="820"/>
      <c r="L3473" s="820"/>
      <c r="M3473" s="820"/>
      <c r="N3473" s="820"/>
      <c r="O3473" s="820"/>
      <c r="P3473" s="820"/>
      <c r="Q3473" s="820"/>
      <c r="R3473" s="820"/>
      <c r="S3473" s="820"/>
      <c r="T3473" s="820"/>
      <c r="U3473" s="820"/>
      <c r="V3473" s="820"/>
      <c r="W3473" s="820"/>
      <c r="X3473" s="820"/>
      <c r="Y3473" s="820"/>
      <c r="Z3473" s="820"/>
    </row>
    <row r="3474" spans="7:26">
      <c r="G3474" s="826"/>
      <c r="H3474" s="820"/>
      <c r="J3474" s="820"/>
      <c r="K3474" s="820"/>
      <c r="L3474" s="820"/>
      <c r="M3474" s="820"/>
      <c r="N3474" s="820"/>
      <c r="O3474" s="820"/>
      <c r="P3474" s="820"/>
      <c r="Q3474" s="820"/>
      <c r="R3474" s="820"/>
      <c r="S3474" s="820"/>
      <c r="T3474" s="820"/>
      <c r="U3474" s="820"/>
      <c r="V3474" s="820"/>
      <c r="W3474" s="820"/>
      <c r="X3474" s="820"/>
      <c r="Y3474" s="820"/>
      <c r="Z3474" s="820"/>
    </row>
    <row r="3475" spans="7:26">
      <c r="G3475" s="826"/>
      <c r="H3475" s="820"/>
      <c r="J3475" s="820"/>
      <c r="K3475" s="820"/>
      <c r="L3475" s="820"/>
      <c r="M3475" s="820"/>
      <c r="N3475" s="820"/>
      <c r="O3475" s="820"/>
      <c r="P3475" s="820"/>
      <c r="Q3475" s="820"/>
      <c r="R3475" s="820"/>
      <c r="S3475" s="820"/>
      <c r="T3475" s="820"/>
      <c r="U3475" s="820"/>
      <c r="V3475" s="820"/>
      <c r="W3475" s="820"/>
      <c r="X3475" s="820"/>
      <c r="Y3475" s="820"/>
      <c r="Z3475" s="820"/>
    </row>
    <row r="3476" spans="7:26">
      <c r="G3476" s="826"/>
      <c r="H3476" s="820"/>
      <c r="J3476" s="820"/>
      <c r="K3476" s="820"/>
      <c r="L3476" s="820"/>
      <c r="M3476" s="820"/>
      <c r="N3476" s="820"/>
      <c r="O3476" s="820"/>
      <c r="P3476" s="820"/>
      <c r="Q3476" s="820"/>
      <c r="R3476" s="820"/>
      <c r="S3476" s="820"/>
      <c r="T3476" s="820"/>
      <c r="U3476" s="820"/>
      <c r="V3476" s="820"/>
      <c r="W3476" s="820"/>
      <c r="X3476" s="820"/>
      <c r="Y3476" s="820"/>
      <c r="Z3476" s="820"/>
    </row>
    <row r="3477" spans="7:26">
      <c r="G3477" s="826"/>
      <c r="H3477" s="820"/>
      <c r="J3477" s="820"/>
      <c r="K3477" s="820"/>
      <c r="L3477" s="820"/>
      <c r="M3477" s="820"/>
      <c r="N3477" s="820"/>
      <c r="O3477" s="820"/>
      <c r="P3477" s="820"/>
      <c r="Q3477" s="820"/>
      <c r="R3477" s="820"/>
      <c r="S3477" s="820"/>
      <c r="T3477" s="820"/>
      <c r="U3477" s="820"/>
      <c r="V3477" s="820"/>
      <c r="W3477" s="820"/>
      <c r="X3477" s="820"/>
      <c r="Y3477" s="820"/>
      <c r="Z3477" s="820"/>
    </row>
    <row r="3478" spans="7:26">
      <c r="G3478" s="826"/>
      <c r="H3478" s="820"/>
      <c r="J3478" s="820"/>
      <c r="K3478" s="820"/>
      <c r="L3478" s="820"/>
      <c r="M3478" s="820"/>
      <c r="N3478" s="820"/>
      <c r="O3478" s="820"/>
      <c r="P3478" s="820"/>
      <c r="Q3478" s="820"/>
      <c r="R3478" s="820"/>
      <c r="S3478" s="820"/>
      <c r="T3478" s="820"/>
      <c r="U3478" s="820"/>
      <c r="V3478" s="820"/>
      <c r="W3478" s="820"/>
      <c r="X3478" s="820"/>
      <c r="Y3478" s="820"/>
      <c r="Z3478" s="820"/>
    </row>
    <row r="3479" spans="7:26">
      <c r="G3479" s="826"/>
      <c r="H3479" s="820"/>
      <c r="J3479" s="820"/>
      <c r="K3479" s="820"/>
      <c r="L3479" s="820"/>
      <c r="M3479" s="820"/>
      <c r="N3479" s="820"/>
      <c r="O3479" s="820"/>
      <c r="P3479" s="820"/>
      <c r="Q3479" s="820"/>
      <c r="R3479" s="820"/>
      <c r="S3479" s="820"/>
      <c r="T3479" s="820"/>
      <c r="U3479" s="820"/>
      <c r="V3479" s="820"/>
      <c r="W3479" s="820"/>
      <c r="X3479" s="820"/>
      <c r="Y3479" s="820"/>
      <c r="Z3479" s="820"/>
    </row>
    <row r="3480" spans="7:26">
      <c r="G3480" s="826"/>
      <c r="H3480" s="820"/>
      <c r="J3480" s="820"/>
      <c r="K3480" s="820"/>
      <c r="L3480" s="820"/>
      <c r="M3480" s="820"/>
      <c r="N3480" s="820"/>
      <c r="O3480" s="820"/>
      <c r="P3480" s="820"/>
      <c r="Q3480" s="820"/>
      <c r="R3480" s="820"/>
      <c r="S3480" s="820"/>
      <c r="T3480" s="820"/>
      <c r="U3480" s="820"/>
      <c r="V3480" s="820"/>
      <c r="W3480" s="820"/>
      <c r="X3480" s="820"/>
      <c r="Y3480" s="820"/>
      <c r="Z3480" s="820"/>
    </row>
    <row r="3481" spans="7:26">
      <c r="G3481" s="826"/>
      <c r="H3481" s="820"/>
      <c r="J3481" s="820"/>
      <c r="K3481" s="820"/>
      <c r="L3481" s="820"/>
      <c r="M3481" s="820"/>
      <c r="N3481" s="820"/>
      <c r="O3481" s="820"/>
      <c r="P3481" s="820"/>
      <c r="Q3481" s="820"/>
      <c r="R3481" s="820"/>
      <c r="S3481" s="820"/>
      <c r="T3481" s="820"/>
      <c r="U3481" s="820"/>
      <c r="V3481" s="820"/>
      <c r="W3481" s="820"/>
      <c r="X3481" s="820"/>
      <c r="Y3481" s="820"/>
      <c r="Z3481" s="820"/>
    </row>
    <row r="3482" spans="7:26">
      <c r="G3482" s="826"/>
      <c r="H3482" s="820"/>
      <c r="J3482" s="820"/>
      <c r="K3482" s="820"/>
      <c r="L3482" s="820"/>
      <c r="M3482" s="820"/>
      <c r="N3482" s="820"/>
      <c r="O3482" s="820"/>
      <c r="P3482" s="820"/>
      <c r="Q3482" s="820"/>
      <c r="R3482" s="820"/>
      <c r="S3482" s="820"/>
      <c r="T3482" s="820"/>
      <c r="U3482" s="820"/>
      <c r="V3482" s="820"/>
      <c r="W3482" s="820"/>
      <c r="X3482" s="820"/>
      <c r="Y3482" s="820"/>
      <c r="Z3482" s="820"/>
    </row>
    <row r="3483" spans="7:26">
      <c r="G3483" s="826"/>
      <c r="H3483" s="820"/>
      <c r="J3483" s="820"/>
      <c r="K3483" s="820"/>
      <c r="L3483" s="820"/>
      <c r="M3483" s="820"/>
      <c r="N3483" s="820"/>
      <c r="O3483" s="820"/>
      <c r="P3483" s="820"/>
      <c r="Q3483" s="820"/>
      <c r="R3483" s="820"/>
      <c r="S3483" s="820"/>
      <c r="T3483" s="820"/>
      <c r="U3483" s="820"/>
      <c r="V3483" s="820"/>
      <c r="W3483" s="820"/>
      <c r="X3483" s="820"/>
      <c r="Y3483" s="820"/>
      <c r="Z3483" s="820"/>
    </row>
    <row r="3484" spans="7:26">
      <c r="G3484" s="826"/>
      <c r="H3484" s="820"/>
      <c r="J3484" s="820"/>
      <c r="K3484" s="820"/>
      <c r="L3484" s="820"/>
      <c r="M3484" s="820"/>
      <c r="N3484" s="820"/>
      <c r="O3484" s="820"/>
      <c r="P3484" s="820"/>
      <c r="Q3484" s="820"/>
      <c r="R3484" s="820"/>
      <c r="S3484" s="820"/>
      <c r="T3484" s="820"/>
      <c r="U3484" s="820"/>
      <c r="V3484" s="820"/>
      <c r="W3484" s="820"/>
      <c r="X3484" s="820"/>
      <c r="Y3484" s="820"/>
      <c r="Z3484" s="820"/>
    </row>
    <row r="3485" spans="7:26">
      <c r="G3485" s="826"/>
      <c r="H3485" s="820"/>
      <c r="J3485" s="820"/>
      <c r="K3485" s="820"/>
      <c r="L3485" s="820"/>
      <c r="M3485" s="820"/>
      <c r="N3485" s="820"/>
      <c r="O3485" s="820"/>
      <c r="P3485" s="820"/>
      <c r="Q3485" s="820"/>
      <c r="R3485" s="820"/>
      <c r="S3485" s="820"/>
      <c r="T3485" s="820"/>
      <c r="U3485" s="820"/>
      <c r="V3485" s="820"/>
      <c r="W3485" s="820"/>
      <c r="X3485" s="820"/>
      <c r="Y3485" s="820"/>
      <c r="Z3485" s="820"/>
    </row>
    <row r="3486" spans="7:26">
      <c r="G3486" s="826"/>
      <c r="H3486" s="820"/>
      <c r="J3486" s="820"/>
      <c r="K3486" s="820"/>
      <c r="L3486" s="820"/>
      <c r="M3486" s="820"/>
      <c r="N3486" s="820"/>
      <c r="O3486" s="820"/>
      <c r="P3486" s="820"/>
      <c r="Q3486" s="820"/>
      <c r="R3486" s="820"/>
      <c r="S3486" s="820"/>
      <c r="T3486" s="820"/>
      <c r="U3486" s="820"/>
      <c r="V3486" s="820"/>
      <c r="W3486" s="820"/>
      <c r="X3486" s="820"/>
      <c r="Y3486" s="820"/>
      <c r="Z3486" s="820"/>
    </row>
    <row r="3487" spans="7:26">
      <c r="G3487" s="826"/>
      <c r="H3487" s="820"/>
      <c r="J3487" s="820"/>
      <c r="K3487" s="820"/>
      <c r="L3487" s="820"/>
      <c r="M3487" s="820"/>
      <c r="N3487" s="820"/>
      <c r="O3487" s="820"/>
      <c r="P3487" s="820"/>
      <c r="Q3487" s="820"/>
      <c r="R3487" s="820"/>
      <c r="S3487" s="820"/>
      <c r="T3487" s="820"/>
      <c r="U3487" s="820"/>
      <c r="V3487" s="820"/>
      <c r="W3487" s="820"/>
      <c r="X3487" s="820"/>
      <c r="Y3487" s="820"/>
      <c r="Z3487" s="820"/>
    </row>
    <row r="3488" spans="7:26">
      <c r="G3488" s="826"/>
      <c r="H3488" s="820"/>
      <c r="J3488" s="820"/>
      <c r="K3488" s="820"/>
      <c r="L3488" s="820"/>
      <c r="M3488" s="820"/>
      <c r="N3488" s="820"/>
      <c r="O3488" s="820"/>
      <c r="P3488" s="820"/>
      <c r="Q3488" s="820"/>
      <c r="R3488" s="820"/>
      <c r="S3488" s="820"/>
      <c r="T3488" s="820"/>
      <c r="U3488" s="820"/>
      <c r="V3488" s="820"/>
      <c r="W3488" s="820"/>
      <c r="X3488" s="820"/>
      <c r="Y3488" s="820"/>
      <c r="Z3488" s="820"/>
    </row>
    <row r="3489" spans="7:26">
      <c r="G3489" s="826"/>
      <c r="H3489" s="820"/>
      <c r="J3489" s="820"/>
      <c r="K3489" s="820"/>
      <c r="L3489" s="820"/>
      <c r="M3489" s="820"/>
      <c r="N3489" s="820"/>
      <c r="O3489" s="820"/>
      <c r="P3489" s="820"/>
      <c r="Q3489" s="820"/>
      <c r="R3489" s="820"/>
      <c r="S3489" s="820"/>
      <c r="T3489" s="820"/>
      <c r="U3489" s="820"/>
      <c r="V3489" s="820"/>
      <c r="W3489" s="820"/>
      <c r="X3489" s="820"/>
      <c r="Y3489" s="820"/>
      <c r="Z3489" s="820"/>
    </row>
    <row r="3490" spans="7:26">
      <c r="G3490" s="826"/>
      <c r="H3490" s="820"/>
      <c r="J3490" s="820"/>
      <c r="K3490" s="820"/>
      <c r="L3490" s="820"/>
      <c r="M3490" s="820"/>
      <c r="N3490" s="820"/>
      <c r="O3490" s="820"/>
      <c r="P3490" s="820"/>
      <c r="Q3490" s="820"/>
      <c r="R3490" s="820"/>
      <c r="S3490" s="820"/>
      <c r="T3490" s="820"/>
      <c r="U3490" s="820"/>
      <c r="V3490" s="820"/>
      <c r="W3490" s="820"/>
      <c r="X3490" s="820"/>
      <c r="Y3490" s="820"/>
      <c r="Z3490" s="820"/>
    </row>
    <row r="3491" spans="7:26">
      <c r="G3491" s="826"/>
      <c r="H3491" s="820"/>
      <c r="J3491" s="820"/>
      <c r="K3491" s="820"/>
      <c r="L3491" s="820"/>
      <c r="M3491" s="820"/>
      <c r="N3491" s="820"/>
      <c r="O3491" s="820"/>
      <c r="P3491" s="820"/>
      <c r="Q3491" s="820"/>
      <c r="R3491" s="820"/>
      <c r="S3491" s="820"/>
      <c r="T3491" s="820"/>
      <c r="U3491" s="820"/>
      <c r="V3491" s="820"/>
      <c r="W3491" s="820"/>
      <c r="X3491" s="820"/>
      <c r="Y3491" s="820"/>
      <c r="Z3491" s="820"/>
    </row>
    <row r="3492" spans="7:26">
      <c r="G3492" s="826"/>
      <c r="H3492" s="820"/>
      <c r="J3492" s="820"/>
      <c r="K3492" s="820"/>
      <c r="L3492" s="820"/>
      <c r="M3492" s="820"/>
      <c r="N3492" s="820"/>
      <c r="O3492" s="820"/>
      <c r="P3492" s="820"/>
      <c r="Q3492" s="820"/>
      <c r="R3492" s="820"/>
      <c r="S3492" s="820"/>
      <c r="T3492" s="820"/>
      <c r="U3492" s="820"/>
      <c r="V3492" s="820"/>
      <c r="W3492" s="820"/>
      <c r="X3492" s="820"/>
      <c r="Y3492" s="820"/>
      <c r="Z3492" s="820"/>
    </row>
    <row r="3493" spans="7:26">
      <c r="G3493" s="826"/>
      <c r="H3493" s="820"/>
      <c r="J3493" s="820"/>
      <c r="K3493" s="820"/>
      <c r="L3493" s="820"/>
      <c r="M3493" s="820"/>
      <c r="N3493" s="820"/>
      <c r="O3493" s="820"/>
      <c r="P3493" s="820"/>
      <c r="Q3493" s="820"/>
      <c r="R3493" s="820"/>
      <c r="S3493" s="820"/>
      <c r="T3493" s="820"/>
      <c r="U3493" s="820"/>
      <c r="V3493" s="820"/>
      <c r="W3493" s="820"/>
      <c r="X3493" s="820"/>
      <c r="Y3493" s="820"/>
      <c r="Z3493" s="820"/>
    </row>
    <row r="3494" spans="7:26">
      <c r="G3494" s="826"/>
      <c r="H3494" s="820"/>
      <c r="J3494" s="820"/>
      <c r="K3494" s="820"/>
      <c r="L3494" s="820"/>
      <c r="M3494" s="820"/>
      <c r="N3494" s="820"/>
      <c r="O3494" s="820"/>
      <c r="P3494" s="820"/>
      <c r="Q3494" s="820"/>
      <c r="R3494" s="820"/>
      <c r="S3494" s="820"/>
      <c r="T3494" s="820"/>
      <c r="U3494" s="820"/>
      <c r="V3494" s="820"/>
      <c r="W3494" s="820"/>
      <c r="X3494" s="820"/>
      <c r="Y3494" s="820"/>
      <c r="Z3494" s="820"/>
    </row>
    <row r="3495" spans="7:26">
      <c r="G3495" s="826"/>
      <c r="H3495" s="820"/>
      <c r="J3495" s="820"/>
      <c r="K3495" s="820"/>
      <c r="L3495" s="820"/>
      <c r="M3495" s="820"/>
      <c r="N3495" s="820"/>
      <c r="O3495" s="820"/>
      <c r="P3495" s="820"/>
      <c r="Q3495" s="820"/>
      <c r="R3495" s="820"/>
      <c r="S3495" s="820"/>
      <c r="T3495" s="820"/>
      <c r="U3495" s="820"/>
      <c r="V3495" s="820"/>
      <c r="W3495" s="820"/>
      <c r="X3495" s="820"/>
      <c r="Y3495" s="820"/>
      <c r="Z3495" s="820"/>
    </row>
    <row r="3496" spans="7:26">
      <c r="G3496" s="826"/>
      <c r="H3496" s="820"/>
      <c r="J3496" s="820"/>
      <c r="K3496" s="820"/>
      <c r="L3496" s="820"/>
      <c r="M3496" s="820"/>
      <c r="N3496" s="820"/>
      <c r="O3496" s="820"/>
      <c r="P3496" s="820"/>
      <c r="Q3496" s="820"/>
      <c r="R3496" s="820"/>
      <c r="S3496" s="820"/>
      <c r="T3496" s="820"/>
      <c r="U3496" s="820"/>
      <c r="V3496" s="820"/>
      <c r="W3496" s="820"/>
      <c r="X3496" s="820"/>
      <c r="Y3496" s="820"/>
      <c r="Z3496" s="820"/>
    </row>
    <row r="3497" spans="7:26">
      <c r="G3497" s="826"/>
      <c r="H3497" s="820"/>
      <c r="J3497" s="820"/>
      <c r="K3497" s="820"/>
      <c r="L3497" s="820"/>
      <c r="M3497" s="820"/>
      <c r="N3497" s="820"/>
      <c r="O3497" s="820"/>
      <c r="P3497" s="820"/>
      <c r="Q3497" s="820"/>
      <c r="R3497" s="820"/>
      <c r="S3497" s="820"/>
      <c r="T3497" s="820"/>
      <c r="U3497" s="820"/>
      <c r="V3497" s="820"/>
      <c r="W3497" s="820"/>
      <c r="X3497" s="820"/>
      <c r="Y3497" s="820"/>
      <c r="Z3497" s="820"/>
    </row>
    <row r="3498" spans="7:26">
      <c r="G3498" s="826"/>
      <c r="H3498" s="820"/>
      <c r="J3498" s="820"/>
      <c r="K3498" s="820"/>
      <c r="L3498" s="820"/>
      <c r="M3498" s="820"/>
      <c r="N3498" s="820"/>
      <c r="O3498" s="820"/>
      <c r="P3498" s="820"/>
      <c r="Q3498" s="820"/>
      <c r="R3498" s="820"/>
      <c r="S3498" s="820"/>
      <c r="T3498" s="820"/>
      <c r="U3498" s="820"/>
      <c r="V3498" s="820"/>
      <c r="W3498" s="820"/>
      <c r="X3498" s="820"/>
      <c r="Y3498" s="820"/>
      <c r="Z3498" s="820"/>
    </row>
    <row r="3499" spans="7:26">
      <c r="G3499" s="826"/>
      <c r="H3499" s="820"/>
      <c r="J3499" s="820"/>
      <c r="K3499" s="820"/>
      <c r="L3499" s="820"/>
      <c r="M3499" s="820"/>
      <c r="N3499" s="820"/>
      <c r="O3499" s="820"/>
      <c r="P3499" s="820"/>
      <c r="Q3499" s="820"/>
      <c r="R3499" s="820"/>
      <c r="S3499" s="820"/>
      <c r="T3499" s="820"/>
      <c r="U3499" s="820"/>
      <c r="V3499" s="820"/>
      <c r="W3499" s="820"/>
      <c r="X3499" s="820"/>
      <c r="Y3499" s="820"/>
      <c r="Z3499" s="820"/>
    </row>
    <row r="3500" spans="7:26">
      <c r="G3500" s="826"/>
      <c r="H3500" s="820"/>
      <c r="J3500" s="820"/>
      <c r="K3500" s="820"/>
      <c r="L3500" s="820"/>
      <c r="M3500" s="820"/>
      <c r="N3500" s="820"/>
      <c r="O3500" s="820"/>
      <c r="P3500" s="820"/>
      <c r="Q3500" s="820"/>
      <c r="R3500" s="820"/>
      <c r="S3500" s="820"/>
      <c r="T3500" s="820"/>
      <c r="U3500" s="820"/>
      <c r="V3500" s="820"/>
      <c r="W3500" s="820"/>
      <c r="X3500" s="820"/>
      <c r="Y3500" s="820"/>
      <c r="Z3500" s="820"/>
    </row>
    <row r="3501" spans="7:26">
      <c r="G3501" s="826"/>
      <c r="H3501" s="820"/>
      <c r="J3501" s="820"/>
      <c r="K3501" s="820"/>
      <c r="L3501" s="820"/>
      <c r="M3501" s="820"/>
      <c r="N3501" s="820"/>
      <c r="O3501" s="820"/>
      <c r="P3501" s="820"/>
      <c r="Q3501" s="820"/>
      <c r="R3501" s="820"/>
      <c r="S3501" s="820"/>
      <c r="T3501" s="820"/>
      <c r="U3501" s="820"/>
      <c r="V3501" s="820"/>
      <c r="W3501" s="820"/>
      <c r="X3501" s="820"/>
      <c r="Y3501" s="820"/>
      <c r="Z3501" s="820"/>
    </row>
    <row r="3502" spans="7:26">
      <c r="G3502" s="826"/>
      <c r="H3502" s="820"/>
      <c r="J3502" s="820"/>
      <c r="K3502" s="820"/>
      <c r="L3502" s="820"/>
      <c r="M3502" s="820"/>
      <c r="N3502" s="820"/>
      <c r="O3502" s="820"/>
      <c r="P3502" s="820"/>
      <c r="Q3502" s="820"/>
      <c r="R3502" s="820"/>
      <c r="S3502" s="820"/>
      <c r="T3502" s="820"/>
      <c r="U3502" s="820"/>
      <c r="V3502" s="820"/>
      <c r="W3502" s="820"/>
      <c r="X3502" s="820"/>
      <c r="Y3502" s="820"/>
      <c r="Z3502" s="820"/>
    </row>
    <row r="3503" spans="7:26">
      <c r="G3503" s="826"/>
      <c r="H3503" s="820"/>
      <c r="J3503" s="820"/>
      <c r="K3503" s="820"/>
      <c r="L3503" s="820"/>
      <c r="M3503" s="820"/>
      <c r="N3503" s="820"/>
      <c r="O3503" s="820"/>
      <c r="P3503" s="820"/>
      <c r="Q3503" s="820"/>
      <c r="R3503" s="820"/>
      <c r="S3503" s="820"/>
      <c r="T3503" s="820"/>
      <c r="U3503" s="820"/>
      <c r="V3503" s="820"/>
      <c r="W3503" s="820"/>
      <c r="X3503" s="820"/>
      <c r="Y3503" s="820"/>
      <c r="Z3503" s="820"/>
    </row>
    <row r="3504" spans="7:26">
      <c r="G3504" s="826"/>
      <c r="H3504" s="820"/>
      <c r="J3504" s="820"/>
      <c r="K3504" s="820"/>
      <c r="L3504" s="820"/>
      <c r="M3504" s="820"/>
      <c r="N3504" s="820"/>
      <c r="O3504" s="820"/>
      <c r="P3504" s="820"/>
      <c r="Q3504" s="820"/>
      <c r="R3504" s="820"/>
      <c r="S3504" s="820"/>
      <c r="T3504" s="820"/>
      <c r="U3504" s="820"/>
      <c r="V3504" s="820"/>
      <c r="W3504" s="820"/>
      <c r="X3504" s="820"/>
      <c r="Y3504" s="820"/>
      <c r="Z3504" s="820"/>
    </row>
    <row r="3505" spans="7:26">
      <c r="G3505" s="826"/>
      <c r="H3505" s="820"/>
      <c r="J3505" s="820"/>
      <c r="K3505" s="820"/>
      <c r="L3505" s="820"/>
      <c r="M3505" s="820"/>
      <c r="N3505" s="820"/>
      <c r="O3505" s="820"/>
      <c r="P3505" s="820"/>
      <c r="Q3505" s="820"/>
      <c r="R3505" s="820"/>
      <c r="S3505" s="820"/>
      <c r="T3505" s="820"/>
      <c r="U3505" s="820"/>
      <c r="V3505" s="820"/>
      <c r="W3505" s="820"/>
      <c r="X3505" s="820"/>
      <c r="Y3505" s="820"/>
      <c r="Z3505" s="820"/>
    </row>
    <row r="3506" spans="7:26">
      <c r="G3506" s="826"/>
      <c r="H3506" s="820"/>
      <c r="J3506" s="820"/>
      <c r="K3506" s="820"/>
      <c r="L3506" s="820"/>
      <c r="M3506" s="820"/>
      <c r="N3506" s="820"/>
      <c r="O3506" s="820"/>
      <c r="P3506" s="820"/>
      <c r="Q3506" s="820"/>
      <c r="R3506" s="820"/>
      <c r="S3506" s="820"/>
      <c r="T3506" s="820"/>
      <c r="U3506" s="820"/>
      <c r="V3506" s="820"/>
      <c r="W3506" s="820"/>
      <c r="X3506" s="820"/>
      <c r="Y3506" s="820"/>
      <c r="Z3506" s="820"/>
    </row>
    <row r="3507" spans="7:26">
      <c r="G3507" s="826"/>
      <c r="H3507" s="820"/>
      <c r="J3507" s="820"/>
      <c r="K3507" s="820"/>
      <c r="L3507" s="820"/>
      <c r="M3507" s="820"/>
      <c r="N3507" s="820"/>
      <c r="O3507" s="820"/>
      <c r="P3507" s="820"/>
      <c r="Q3507" s="820"/>
      <c r="R3507" s="820"/>
      <c r="S3507" s="820"/>
      <c r="T3507" s="820"/>
      <c r="U3507" s="820"/>
      <c r="V3507" s="820"/>
      <c r="W3507" s="820"/>
      <c r="X3507" s="820"/>
      <c r="Y3507" s="820"/>
      <c r="Z3507" s="820"/>
    </row>
    <row r="3508" spans="7:26">
      <c r="G3508" s="826"/>
      <c r="H3508" s="820"/>
      <c r="J3508" s="820"/>
      <c r="K3508" s="820"/>
      <c r="L3508" s="820"/>
      <c r="M3508" s="820"/>
      <c r="N3508" s="820"/>
      <c r="O3508" s="820"/>
      <c r="P3508" s="820"/>
      <c r="Q3508" s="820"/>
      <c r="R3508" s="820"/>
      <c r="S3508" s="820"/>
      <c r="T3508" s="820"/>
      <c r="U3508" s="820"/>
      <c r="V3508" s="820"/>
      <c r="W3508" s="820"/>
      <c r="X3508" s="820"/>
      <c r="Y3508" s="820"/>
      <c r="Z3508" s="820"/>
    </row>
    <row r="3509" spans="7:26">
      <c r="G3509" s="826"/>
      <c r="H3509" s="820"/>
      <c r="J3509" s="820"/>
      <c r="K3509" s="820"/>
      <c r="L3509" s="820"/>
      <c r="M3509" s="820"/>
      <c r="N3509" s="820"/>
      <c r="O3509" s="820"/>
      <c r="P3509" s="820"/>
      <c r="Q3509" s="820"/>
      <c r="R3509" s="820"/>
      <c r="S3509" s="820"/>
      <c r="T3509" s="820"/>
      <c r="U3509" s="820"/>
      <c r="V3509" s="820"/>
      <c r="W3509" s="820"/>
      <c r="X3509" s="820"/>
      <c r="Y3509" s="820"/>
      <c r="Z3509" s="820"/>
    </row>
    <row r="3510" spans="7:26">
      <c r="G3510" s="826"/>
      <c r="H3510" s="820"/>
      <c r="J3510" s="820"/>
      <c r="K3510" s="820"/>
      <c r="L3510" s="820"/>
      <c r="M3510" s="820"/>
      <c r="N3510" s="820"/>
      <c r="O3510" s="820"/>
      <c r="P3510" s="820"/>
      <c r="Q3510" s="820"/>
      <c r="R3510" s="820"/>
      <c r="S3510" s="820"/>
      <c r="T3510" s="820"/>
      <c r="U3510" s="820"/>
      <c r="V3510" s="820"/>
      <c r="W3510" s="820"/>
      <c r="X3510" s="820"/>
      <c r="Y3510" s="820"/>
      <c r="Z3510" s="820"/>
    </row>
    <row r="3511" spans="7:26">
      <c r="G3511" s="826"/>
      <c r="H3511" s="820"/>
      <c r="J3511" s="820"/>
      <c r="K3511" s="820"/>
      <c r="L3511" s="820"/>
      <c r="M3511" s="820"/>
      <c r="N3511" s="820"/>
      <c r="O3511" s="820"/>
      <c r="P3511" s="820"/>
      <c r="Q3511" s="820"/>
      <c r="R3511" s="820"/>
      <c r="S3511" s="820"/>
      <c r="T3511" s="820"/>
      <c r="U3511" s="820"/>
      <c r="V3511" s="820"/>
      <c r="W3511" s="820"/>
      <c r="X3511" s="820"/>
      <c r="Y3511" s="820"/>
      <c r="Z3511" s="820"/>
    </row>
    <row r="3512" spans="7:26">
      <c r="G3512" s="826"/>
      <c r="H3512" s="820"/>
      <c r="J3512" s="820"/>
      <c r="K3512" s="820"/>
      <c r="L3512" s="820"/>
      <c r="M3512" s="820"/>
      <c r="N3512" s="820"/>
      <c r="O3512" s="820"/>
      <c r="P3512" s="820"/>
      <c r="Q3512" s="820"/>
      <c r="R3512" s="820"/>
      <c r="S3512" s="820"/>
      <c r="T3512" s="820"/>
      <c r="U3512" s="820"/>
      <c r="V3512" s="820"/>
      <c r="W3512" s="820"/>
      <c r="X3512" s="820"/>
      <c r="Y3512" s="820"/>
      <c r="Z3512" s="820"/>
    </row>
    <row r="3513" spans="7:26">
      <c r="G3513" s="826"/>
      <c r="H3513" s="820"/>
      <c r="J3513" s="820"/>
      <c r="K3513" s="820"/>
      <c r="L3513" s="820"/>
      <c r="M3513" s="820"/>
      <c r="N3513" s="820"/>
      <c r="O3513" s="820"/>
      <c r="P3513" s="820"/>
      <c r="Q3513" s="820"/>
      <c r="R3513" s="820"/>
      <c r="S3513" s="820"/>
      <c r="T3513" s="820"/>
      <c r="U3513" s="820"/>
      <c r="V3513" s="820"/>
      <c r="W3513" s="820"/>
      <c r="X3513" s="820"/>
      <c r="Y3513" s="820"/>
      <c r="Z3513" s="820"/>
    </row>
    <row r="3514" spans="7:26">
      <c r="G3514" s="826"/>
      <c r="H3514" s="820"/>
      <c r="J3514" s="820"/>
      <c r="K3514" s="820"/>
      <c r="L3514" s="820"/>
      <c r="M3514" s="820"/>
      <c r="N3514" s="820"/>
      <c r="O3514" s="820"/>
      <c r="P3514" s="820"/>
      <c r="Q3514" s="820"/>
      <c r="R3514" s="820"/>
      <c r="S3514" s="820"/>
      <c r="T3514" s="820"/>
      <c r="U3514" s="820"/>
      <c r="V3514" s="820"/>
      <c r="W3514" s="820"/>
      <c r="X3514" s="820"/>
      <c r="Y3514" s="820"/>
      <c r="Z3514" s="820"/>
    </row>
    <row r="3515" spans="7:26">
      <c r="G3515" s="826"/>
      <c r="H3515" s="820"/>
      <c r="J3515" s="820"/>
      <c r="K3515" s="820"/>
      <c r="L3515" s="820"/>
      <c r="M3515" s="820"/>
      <c r="N3515" s="820"/>
      <c r="O3515" s="820"/>
      <c r="P3515" s="820"/>
      <c r="Q3515" s="820"/>
      <c r="R3515" s="820"/>
      <c r="S3515" s="820"/>
      <c r="T3515" s="820"/>
      <c r="U3515" s="820"/>
      <c r="V3515" s="820"/>
      <c r="W3515" s="820"/>
      <c r="X3515" s="820"/>
      <c r="Y3515" s="820"/>
      <c r="Z3515" s="820"/>
    </row>
    <row r="3516" spans="7:26">
      <c r="G3516" s="826"/>
      <c r="H3516" s="820"/>
      <c r="J3516" s="820"/>
      <c r="K3516" s="820"/>
      <c r="L3516" s="820"/>
      <c r="M3516" s="820"/>
      <c r="N3516" s="820"/>
      <c r="O3516" s="820"/>
      <c r="P3516" s="820"/>
      <c r="Q3516" s="820"/>
      <c r="R3516" s="820"/>
      <c r="S3516" s="820"/>
      <c r="T3516" s="820"/>
      <c r="U3516" s="820"/>
      <c r="V3516" s="820"/>
      <c r="W3516" s="820"/>
      <c r="X3516" s="820"/>
      <c r="Y3516" s="820"/>
      <c r="Z3516" s="820"/>
    </row>
    <row r="3517" spans="7:26">
      <c r="G3517" s="826"/>
      <c r="H3517" s="820"/>
      <c r="J3517" s="820"/>
      <c r="K3517" s="820"/>
      <c r="L3517" s="820"/>
      <c r="M3517" s="820"/>
      <c r="N3517" s="820"/>
      <c r="O3517" s="820"/>
      <c r="P3517" s="820"/>
      <c r="Q3517" s="820"/>
      <c r="R3517" s="820"/>
      <c r="S3517" s="820"/>
      <c r="T3517" s="820"/>
      <c r="U3517" s="820"/>
      <c r="V3517" s="820"/>
      <c r="W3517" s="820"/>
      <c r="X3517" s="820"/>
      <c r="Y3517" s="820"/>
      <c r="Z3517" s="820"/>
    </row>
    <row r="3518" spans="7:26">
      <c r="G3518" s="826"/>
      <c r="H3518" s="820"/>
      <c r="J3518" s="820"/>
      <c r="K3518" s="820"/>
      <c r="L3518" s="820"/>
      <c r="M3518" s="820"/>
      <c r="N3518" s="820"/>
      <c r="O3518" s="820"/>
      <c r="P3518" s="820"/>
      <c r="Q3518" s="820"/>
      <c r="R3518" s="820"/>
      <c r="S3518" s="820"/>
      <c r="T3518" s="820"/>
      <c r="U3518" s="820"/>
      <c r="V3518" s="820"/>
      <c r="W3518" s="820"/>
      <c r="X3518" s="820"/>
      <c r="Y3518" s="820"/>
      <c r="Z3518" s="820"/>
    </row>
    <row r="3519" spans="7:26">
      <c r="G3519" s="826"/>
      <c r="H3519" s="820"/>
      <c r="J3519" s="820"/>
      <c r="K3519" s="820"/>
      <c r="L3519" s="820"/>
      <c r="M3519" s="820"/>
      <c r="N3519" s="820"/>
      <c r="O3519" s="820"/>
      <c r="P3519" s="820"/>
      <c r="Q3519" s="820"/>
      <c r="R3519" s="820"/>
      <c r="S3519" s="820"/>
      <c r="T3519" s="820"/>
      <c r="U3519" s="820"/>
      <c r="V3519" s="820"/>
      <c r="W3519" s="820"/>
      <c r="X3519" s="820"/>
      <c r="Y3519" s="820"/>
      <c r="Z3519" s="820"/>
    </row>
    <row r="3520" spans="7:26">
      <c r="G3520" s="826"/>
      <c r="H3520" s="820"/>
      <c r="J3520" s="820"/>
      <c r="K3520" s="820"/>
      <c r="L3520" s="820"/>
      <c r="M3520" s="820"/>
      <c r="N3520" s="820"/>
      <c r="O3520" s="820"/>
      <c r="P3520" s="820"/>
      <c r="Q3520" s="820"/>
      <c r="R3520" s="820"/>
      <c r="S3520" s="820"/>
      <c r="T3520" s="820"/>
      <c r="U3520" s="820"/>
      <c r="V3520" s="820"/>
      <c r="W3520" s="820"/>
      <c r="X3520" s="820"/>
      <c r="Y3520" s="820"/>
      <c r="Z3520" s="820"/>
    </row>
    <row r="3521" spans="7:26">
      <c r="G3521" s="826"/>
      <c r="H3521" s="820"/>
      <c r="J3521" s="820"/>
      <c r="K3521" s="820"/>
      <c r="L3521" s="820"/>
      <c r="M3521" s="820"/>
      <c r="N3521" s="820"/>
      <c r="O3521" s="820"/>
      <c r="P3521" s="820"/>
      <c r="Q3521" s="820"/>
      <c r="R3521" s="820"/>
      <c r="S3521" s="820"/>
      <c r="T3521" s="820"/>
      <c r="U3521" s="820"/>
      <c r="V3521" s="820"/>
      <c r="W3521" s="820"/>
      <c r="X3521" s="820"/>
      <c r="Y3521" s="820"/>
      <c r="Z3521" s="820"/>
    </row>
    <row r="3522" spans="7:26">
      <c r="G3522" s="826"/>
      <c r="H3522" s="820"/>
      <c r="J3522" s="820"/>
      <c r="K3522" s="820"/>
      <c r="L3522" s="820"/>
      <c r="M3522" s="820"/>
      <c r="N3522" s="820"/>
      <c r="O3522" s="820"/>
      <c r="P3522" s="820"/>
      <c r="Q3522" s="820"/>
      <c r="R3522" s="820"/>
      <c r="S3522" s="820"/>
      <c r="T3522" s="820"/>
      <c r="U3522" s="820"/>
      <c r="V3522" s="820"/>
      <c r="W3522" s="820"/>
      <c r="X3522" s="820"/>
      <c r="Y3522" s="820"/>
      <c r="Z3522" s="820"/>
    </row>
    <row r="3523" spans="7:26">
      <c r="G3523" s="826"/>
      <c r="H3523" s="820"/>
      <c r="J3523" s="820"/>
      <c r="K3523" s="820"/>
      <c r="L3523" s="820"/>
      <c r="M3523" s="820"/>
      <c r="N3523" s="820"/>
      <c r="O3523" s="820"/>
      <c r="P3523" s="820"/>
      <c r="Q3523" s="820"/>
      <c r="R3523" s="820"/>
      <c r="S3523" s="820"/>
      <c r="T3523" s="820"/>
      <c r="U3523" s="820"/>
      <c r="V3523" s="820"/>
      <c r="W3523" s="820"/>
      <c r="X3523" s="820"/>
      <c r="Y3523" s="820"/>
      <c r="Z3523" s="820"/>
    </row>
    <row r="3524" spans="7:26">
      <c r="G3524" s="826"/>
      <c r="H3524" s="820"/>
      <c r="J3524" s="820"/>
      <c r="K3524" s="820"/>
      <c r="L3524" s="820"/>
      <c r="M3524" s="820"/>
      <c r="N3524" s="820"/>
      <c r="O3524" s="820"/>
      <c r="P3524" s="820"/>
      <c r="Q3524" s="820"/>
      <c r="R3524" s="820"/>
      <c r="S3524" s="820"/>
      <c r="T3524" s="820"/>
      <c r="U3524" s="820"/>
      <c r="V3524" s="820"/>
      <c r="W3524" s="820"/>
      <c r="X3524" s="820"/>
      <c r="Y3524" s="820"/>
      <c r="Z3524" s="820"/>
    </row>
    <row r="3525" spans="7:26">
      <c r="G3525" s="826"/>
      <c r="H3525" s="820"/>
      <c r="J3525" s="820"/>
      <c r="K3525" s="820"/>
      <c r="L3525" s="820"/>
      <c r="M3525" s="820"/>
      <c r="N3525" s="820"/>
      <c r="O3525" s="820"/>
      <c r="P3525" s="820"/>
      <c r="Q3525" s="820"/>
      <c r="R3525" s="820"/>
      <c r="S3525" s="820"/>
      <c r="T3525" s="820"/>
      <c r="U3525" s="820"/>
      <c r="V3525" s="820"/>
      <c r="W3525" s="820"/>
      <c r="X3525" s="820"/>
      <c r="Y3525" s="820"/>
      <c r="Z3525" s="820"/>
    </row>
    <row r="3526" spans="7:26">
      <c r="G3526" s="826"/>
      <c r="H3526" s="820"/>
      <c r="J3526" s="820"/>
      <c r="K3526" s="820"/>
      <c r="L3526" s="820"/>
      <c r="M3526" s="820"/>
      <c r="N3526" s="820"/>
      <c r="O3526" s="820"/>
      <c r="P3526" s="820"/>
      <c r="Q3526" s="820"/>
      <c r="R3526" s="820"/>
      <c r="S3526" s="820"/>
      <c r="T3526" s="820"/>
      <c r="U3526" s="820"/>
      <c r="V3526" s="820"/>
      <c r="W3526" s="820"/>
      <c r="X3526" s="820"/>
      <c r="Y3526" s="820"/>
      <c r="Z3526" s="820"/>
    </row>
    <row r="3527" spans="7:26">
      <c r="G3527" s="826"/>
      <c r="H3527" s="820"/>
      <c r="J3527" s="820"/>
      <c r="K3527" s="820"/>
      <c r="L3527" s="820"/>
      <c r="M3527" s="820"/>
      <c r="N3527" s="820"/>
      <c r="O3527" s="820"/>
      <c r="P3527" s="820"/>
      <c r="Q3527" s="820"/>
      <c r="R3527" s="820"/>
      <c r="S3527" s="820"/>
      <c r="T3527" s="820"/>
      <c r="U3527" s="820"/>
      <c r="V3527" s="820"/>
      <c r="W3527" s="820"/>
      <c r="X3527" s="820"/>
      <c r="Y3527" s="820"/>
      <c r="Z3527" s="820"/>
    </row>
    <row r="3528" spans="7:26">
      <c r="G3528" s="826"/>
      <c r="H3528" s="820"/>
      <c r="J3528" s="820"/>
      <c r="K3528" s="820"/>
      <c r="L3528" s="820"/>
      <c r="M3528" s="820"/>
      <c r="N3528" s="820"/>
      <c r="O3528" s="820"/>
      <c r="P3528" s="820"/>
      <c r="Q3528" s="820"/>
      <c r="R3528" s="820"/>
      <c r="S3528" s="820"/>
      <c r="T3528" s="820"/>
      <c r="U3528" s="820"/>
      <c r="V3528" s="820"/>
      <c r="W3528" s="820"/>
      <c r="X3528" s="820"/>
      <c r="Y3528" s="820"/>
      <c r="Z3528" s="820"/>
    </row>
    <row r="3529" spans="7:26">
      <c r="G3529" s="826"/>
      <c r="H3529" s="820"/>
      <c r="J3529" s="820"/>
      <c r="K3529" s="820"/>
      <c r="L3529" s="820"/>
      <c r="M3529" s="820"/>
      <c r="N3529" s="820"/>
      <c r="O3529" s="820"/>
      <c r="P3529" s="820"/>
      <c r="Q3529" s="820"/>
      <c r="R3529" s="820"/>
      <c r="S3529" s="820"/>
      <c r="T3529" s="820"/>
      <c r="U3529" s="820"/>
      <c r="V3529" s="820"/>
      <c r="W3529" s="820"/>
      <c r="X3529" s="820"/>
      <c r="Y3529" s="820"/>
      <c r="Z3529" s="820"/>
    </row>
    <row r="3530" spans="7:26">
      <c r="G3530" s="826"/>
      <c r="H3530" s="820"/>
      <c r="J3530" s="820"/>
      <c r="K3530" s="820"/>
      <c r="L3530" s="820"/>
      <c r="M3530" s="820"/>
      <c r="N3530" s="820"/>
      <c r="O3530" s="820"/>
      <c r="P3530" s="820"/>
      <c r="Q3530" s="820"/>
      <c r="R3530" s="820"/>
      <c r="S3530" s="820"/>
      <c r="T3530" s="820"/>
      <c r="U3530" s="820"/>
      <c r="V3530" s="820"/>
      <c r="W3530" s="820"/>
      <c r="X3530" s="820"/>
      <c r="Y3530" s="820"/>
      <c r="Z3530" s="820"/>
    </row>
    <row r="3531" spans="7:26">
      <c r="G3531" s="826"/>
      <c r="H3531" s="820"/>
      <c r="J3531" s="820"/>
      <c r="K3531" s="820"/>
      <c r="L3531" s="820"/>
      <c r="M3531" s="820"/>
      <c r="N3531" s="820"/>
      <c r="O3531" s="820"/>
      <c r="P3531" s="820"/>
      <c r="Q3531" s="820"/>
      <c r="R3531" s="820"/>
      <c r="S3531" s="820"/>
      <c r="T3531" s="820"/>
      <c r="U3531" s="820"/>
      <c r="V3531" s="820"/>
      <c r="W3531" s="820"/>
      <c r="X3531" s="820"/>
      <c r="Y3531" s="820"/>
      <c r="Z3531" s="820"/>
    </row>
    <row r="3532" spans="7:26">
      <c r="G3532" s="826"/>
      <c r="H3532" s="820"/>
      <c r="J3532" s="820"/>
      <c r="K3532" s="820"/>
      <c r="L3532" s="820"/>
      <c r="M3532" s="820"/>
      <c r="N3532" s="820"/>
      <c r="O3532" s="820"/>
      <c r="P3532" s="820"/>
      <c r="Q3532" s="820"/>
      <c r="R3532" s="820"/>
      <c r="S3532" s="820"/>
      <c r="T3532" s="820"/>
      <c r="U3532" s="820"/>
      <c r="V3532" s="820"/>
      <c r="W3532" s="820"/>
      <c r="X3532" s="820"/>
      <c r="Y3532" s="820"/>
      <c r="Z3532" s="820"/>
    </row>
    <row r="3533" spans="7:26">
      <c r="G3533" s="826"/>
      <c r="H3533" s="820"/>
      <c r="J3533" s="820"/>
      <c r="K3533" s="820"/>
      <c r="L3533" s="820"/>
      <c r="M3533" s="820"/>
      <c r="N3533" s="820"/>
      <c r="O3533" s="820"/>
      <c r="P3533" s="820"/>
      <c r="Q3533" s="820"/>
      <c r="R3533" s="820"/>
      <c r="S3533" s="820"/>
      <c r="T3533" s="820"/>
      <c r="U3533" s="820"/>
      <c r="V3533" s="820"/>
      <c r="W3533" s="820"/>
      <c r="X3533" s="820"/>
      <c r="Y3533" s="820"/>
      <c r="Z3533" s="820"/>
    </row>
    <row r="3534" spans="7:26">
      <c r="G3534" s="826"/>
      <c r="H3534" s="820"/>
      <c r="J3534" s="820"/>
      <c r="K3534" s="820"/>
      <c r="L3534" s="820"/>
      <c r="M3534" s="820"/>
      <c r="N3534" s="820"/>
      <c r="O3534" s="820"/>
      <c r="P3534" s="820"/>
      <c r="Q3534" s="820"/>
      <c r="R3534" s="820"/>
      <c r="S3534" s="820"/>
      <c r="T3534" s="820"/>
      <c r="U3534" s="820"/>
      <c r="V3534" s="820"/>
      <c r="W3534" s="820"/>
      <c r="X3534" s="820"/>
      <c r="Y3534" s="820"/>
      <c r="Z3534" s="820"/>
    </row>
    <row r="3535" spans="7:26">
      <c r="G3535" s="826"/>
      <c r="H3535" s="820"/>
      <c r="J3535" s="820"/>
      <c r="K3535" s="820"/>
      <c r="L3535" s="820"/>
      <c r="M3535" s="820"/>
      <c r="N3535" s="820"/>
      <c r="O3535" s="820"/>
      <c r="P3535" s="820"/>
      <c r="Q3535" s="820"/>
      <c r="R3535" s="820"/>
      <c r="S3535" s="820"/>
      <c r="T3535" s="820"/>
      <c r="U3535" s="820"/>
      <c r="V3535" s="820"/>
      <c r="W3535" s="820"/>
      <c r="X3535" s="820"/>
      <c r="Y3535" s="820"/>
      <c r="Z3535" s="820"/>
    </row>
    <row r="3536" spans="7:26">
      <c r="G3536" s="826"/>
      <c r="H3536" s="820"/>
      <c r="J3536" s="820"/>
      <c r="K3536" s="820"/>
      <c r="L3536" s="820"/>
      <c r="M3536" s="820"/>
      <c r="N3536" s="820"/>
      <c r="O3536" s="820"/>
      <c r="P3536" s="820"/>
      <c r="Q3536" s="820"/>
      <c r="R3536" s="820"/>
      <c r="S3536" s="820"/>
      <c r="T3536" s="820"/>
      <c r="U3536" s="820"/>
      <c r="V3536" s="820"/>
      <c r="W3536" s="820"/>
      <c r="X3536" s="820"/>
      <c r="Y3536" s="820"/>
      <c r="Z3536" s="820"/>
    </row>
    <row r="3537" spans="7:26">
      <c r="G3537" s="826"/>
      <c r="H3537" s="820"/>
      <c r="J3537" s="820"/>
      <c r="K3537" s="820"/>
      <c r="L3537" s="820"/>
      <c r="M3537" s="820"/>
      <c r="N3537" s="820"/>
      <c r="O3537" s="820"/>
      <c r="P3537" s="820"/>
      <c r="Q3537" s="820"/>
      <c r="R3537" s="820"/>
      <c r="S3537" s="820"/>
      <c r="T3537" s="820"/>
      <c r="U3537" s="820"/>
      <c r="V3537" s="820"/>
      <c r="W3537" s="820"/>
      <c r="X3537" s="820"/>
      <c r="Y3537" s="820"/>
      <c r="Z3537" s="820"/>
    </row>
    <row r="3538" spans="7:26">
      <c r="G3538" s="826"/>
      <c r="H3538" s="820"/>
      <c r="J3538" s="820"/>
      <c r="K3538" s="820"/>
      <c r="L3538" s="820"/>
      <c r="M3538" s="820"/>
      <c r="N3538" s="820"/>
      <c r="O3538" s="820"/>
      <c r="P3538" s="820"/>
      <c r="Q3538" s="820"/>
      <c r="R3538" s="820"/>
      <c r="S3538" s="820"/>
      <c r="T3538" s="820"/>
      <c r="U3538" s="820"/>
      <c r="V3538" s="820"/>
      <c r="W3538" s="820"/>
      <c r="X3538" s="820"/>
      <c r="Y3538" s="820"/>
      <c r="Z3538" s="820"/>
    </row>
    <row r="3539" spans="7:26">
      <c r="G3539" s="826"/>
      <c r="H3539" s="820"/>
      <c r="J3539" s="820"/>
      <c r="K3539" s="820"/>
      <c r="L3539" s="820"/>
      <c r="M3539" s="820"/>
      <c r="N3539" s="820"/>
      <c r="O3539" s="820"/>
      <c r="P3539" s="820"/>
      <c r="Q3539" s="820"/>
      <c r="R3539" s="820"/>
      <c r="S3539" s="820"/>
      <c r="T3539" s="820"/>
      <c r="U3539" s="820"/>
      <c r="V3539" s="820"/>
      <c r="W3539" s="820"/>
      <c r="X3539" s="820"/>
      <c r="Y3539" s="820"/>
      <c r="Z3539" s="820"/>
    </row>
    <row r="3540" spans="7:26">
      <c r="G3540" s="826"/>
      <c r="H3540" s="820"/>
      <c r="J3540" s="820"/>
      <c r="K3540" s="820"/>
      <c r="L3540" s="820"/>
      <c r="M3540" s="820"/>
      <c r="N3540" s="820"/>
      <c r="O3540" s="820"/>
      <c r="P3540" s="820"/>
      <c r="Q3540" s="820"/>
      <c r="R3540" s="820"/>
      <c r="S3540" s="820"/>
      <c r="T3540" s="820"/>
      <c r="U3540" s="820"/>
      <c r="V3540" s="820"/>
      <c r="W3540" s="820"/>
      <c r="X3540" s="820"/>
      <c r="Y3540" s="820"/>
      <c r="Z3540" s="820"/>
    </row>
    <row r="3541" spans="7:26">
      <c r="G3541" s="826"/>
      <c r="H3541" s="820"/>
      <c r="J3541" s="820"/>
      <c r="K3541" s="820"/>
      <c r="L3541" s="820"/>
      <c r="M3541" s="820"/>
      <c r="N3541" s="820"/>
      <c r="O3541" s="820"/>
      <c r="P3541" s="820"/>
      <c r="Q3541" s="820"/>
      <c r="R3541" s="820"/>
      <c r="S3541" s="820"/>
      <c r="T3541" s="820"/>
      <c r="U3541" s="820"/>
      <c r="V3541" s="820"/>
      <c r="W3541" s="820"/>
      <c r="X3541" s="820"/>
      <c r="Y3541" s="820"/>
      <c r="Z3541" s="820"/>
    </row>
    <row r="3542" spans="7:26">
      <c r="G3542" s="826"/>
      <c r="H3542" s="820"/>
      <c r="J3542" s="820"/>
      <c r="K3542" s="820"/>
      <c r="L3542" s="820"/>
      <c r="M3542" s="820"/>
      <c r="N3542" s="820"/>
      <c r="O3542" s="820"/>
      <c r="P3542" s="820"/>
      <c r="Q3542" s="820"/>
      <c r="R3542" s="820"/>
      <c r="S3542" s="820"/>
      <c r="T3542" s="820"/>
      <c r="U3542" s="820"/>
      <c r="V3542" s="820"/>
      <c r="W3542" s="820"/>
      <c r="X3542" s="820"/>
      <c r="Y3542" s="820"/>
      <c r="Z3542" s="820"/>
    </row>
    <row r="3543" spans="7:26">
      <c r="G3543" s="826"/>
      <c r="H3543" s="820"/>
      <c r="J3543" s="820"/>
      <c r="K3543" s="820"/>
      <c r="L3543" s="820"/>
      <c r="M3543" s="820"/>
      <c r="N3543" s="820"/>
      <c r="O3543" s="820"/>
      <c r="P3543" s="820"/>
      <c r="Q3543" s="820"/>
      <c r="R3543" s="820"/>
      <c r="S3543" s="820"/>
      <c r="T3543" s="820"/>
      <c r="U3543" s="820"/>
      <c r="V3543" s="820"/>
      <c r="W3543" s="820"/>
      <c r="X3543" s="820"/>
      <c r="Y3543" s="820"/>
      <c r="Z3543" s="820"/>
    </row>
    <row r="3544" spans="7:26">
      <c r="G3544" s="826"/>
      <c r="H3544" s="820"/>
      <c r="J3544" s="820"/>
      <c r="K3544" s="820"/>
      <c r="L3544" s="820"/>
      <c r="M3544" s="820"/>
      <c r="N3544" s="820"/>
      <c r="O3544" s="820"/>
      <c r="P3544" s="820"/>
      <c r="Q3544" s="820"/>
      <c r="R3544" s="820"/>
      <c r="S3544" s="820"/>
      <c r="T3544" s="820"/>
      <c r="U3544" s="820"/>
      <c r="V3544" s="820"/>
      <c r="W3544" s="820"/>
      <c r="X3544" s="820"/>
      <c r="Y3544" s="820"/>
      <c r="Z3544" s="820"/>
    </row>
    <row r="3545" spans="7:26">
      <c r="G3545" s="826"/>
      <c r="H3545" s="820"/>
      <c r="J3545" s="820"/>
      <c r="K3545" s="820"/>
      <c r="L3545" s="820"/>
      <c r="M3545" s="820"/>
      <c r="N3545" s="820"/>
      <c r="O3545" s="820"/>
      <c r="P3545" s="820"/>
      <c r="Q3545" s="820"/>
      <c r="R3545" s="820"/>
      <c r="S3545" s="820"/>
      <c r="T3545" s="820"/>
      <c r="U3545" s="820"/>
      <c r="V3545" s="820"/>
      <c r="W3545" s="820"/>
      <c r="X3545" s="820"/>
      <c r="Y3545" s="820"/>
      <c r="Z3545" s="820"/>
    </row>
    <row r="3546" spans="7:26">
      <c r="G3546" s="826"/>
      <c r="H3546" s="820"/>
      <c r="J3546" s="820"/>
      <c r="K3546" s="820"/>
      <c r="L3546" s="820"/>
      <c r="M3546" s="820"/>
      <c r="N3546" s="820"/>
      <c r="O3546" s="820"/>
      <c r="P3546" s="820"/>
      <c r="Q3546" s="820"/>
      <c r="R3546" s="820"/>
      <c r="S3546" s="820"/>
      <c r="T3546" s="820"/>
      <c r="U3546" s="820"/>
      <c r="V3546" s="820"/>
      <c r="W3546" s="820"/>
      <c r="X3546" s="820"/>
      <c r="Y3546" s="820"/>
      <c r="Z3546" s="820"/>
    </row>
    <row r="3547" spans="7:26">
      <c r="G3547" s="826"/>
      <c r="H3547" s="820"/>
      <c r="J3547" s="820"/>
      <c r="K3547" s="820"/>
      <c r="L3547" s="820"/>
      <c r="M3547" s="820"/>
      <c r="N3547" s="820"/>
      <c r="O3547" s="820"/>
      <c r="P3547" s="820"/>
      <c r="Q3547" s="820"/>
      <c r="R3547" s="820"/>
      <c r="S3547" s="820"/>
      <c r="T3547" s="820"/>
      <c r="U3547" s="820"/>
      <c r="V3547" s="820"/>
      <c r="W3547" s="820"/>
      <c r="X3547" s="820"/>
      <c r="Y3547" s="820"/>
      <c r="Z3547" s="820"/>
    </row>
    <row r="3548" spans="7:26">
      <c r="G3548" s="826"/>
      <c r="H3548" s="820"/>
      <c r="J3548" s="820"/>
      <c r="K3548" s="820"/>
      <c r="L3548" s="820"/>
      <c r="M3548" s="820"/>
      <c r="N3548" s="820"/>
      <c r="O3548" s="820"/>
      <c r="P3548" s="820"/>
      <c r="Q3548" s="820"/>
      <c r="R3548" s="820"/>
      <c r="S3548" s="820"/>
      <c r="T3548" s="820"/>
      <c r="U3548" s="820"/>
      <c r="V3548" s="820"/>
      <c r="W3548" s="820"/>
      <c r="X3548" s="820"/>
      <c r="Y3548" s="820"/>
      <c r="Z3548" s="820"/>
    </row>
    <row r="3549" spans="7:26">
      <c r="G3549" s="826"/>
      <c r="H3549" s="820"/>
      <c r="J3549" s="820"/>
      <c r="K3549" s="820"/>
      <c r="L3549" s="820"/>
      <c r="M3549" s="820"/>
      <c r="N3549" s="820"/>
      <c r="O3549" s="820"/>
      <c r="P3549" s="820"/>
      <c r="Q3549" s="820"/>
      <c r="R3549" s="820"/>
      <c r="S3549" s="820"/>
      <c r="T3549" s="820"/>
      <c r="U3549" s="820"/>
      <c r="V3549" s="820"/>
      <c r="W3549" s="820"/>
      <c r="X3549" s="820"/>
      <c r="Y3549" s="820"/>
      <c r="Z3549" s="820"/>
    </row>
    <row r="3550" spans="7:26">
      <c r="G3550" s="826"/>
      <c r="H3550" s="820"/>
      <c r="J3550" s="820"/>
      <c r="K3550" s="820"/>
      <c r="L3550" s="820"/>
      <c r="M3550" s="820"/>
      <c r="N3550" s="820"/>
      <c r="O3550" s="820"/>
      <c r="P3550" s="820"/>
      <c r="Q3550" s="820"/>
      <c r="R3550" s="820"/>
      <c r="S3550" s="820"/>
      <c r="T3550" s="820"/>
      <c r="U3550" s="820"/>
      <c r="V3550" s="820"/>
      <c r="W3550" s="820"/>
      <c r="X3550" s="820"/>
      <c r="Y3550" s="820"/>
      <c r="Z3550" s="820"/>
    </row>
    <row r="3551" spans="7:26">
      <c r="G3551" s="826"/>
      <c r="H3551" s="820"/>
      <c r="J3551" s="820"/>
      <c r="K3551" s="820"/>
      <c r="L3551" s="820"/>
      <c r="M3551" s="820"/>
      <c r="N3551" s="820"/>
      <c r="O3551" s="820"/>
      <c r="P3551" s="820"/>
      <c r="Q3551" s="820"/>
      <c r="R3551" s="820"/>
      <c r="S3551" s="820"/>
      <c r="T3551" s="820"/>
      <c r="U3551" s="820"/>
      <c r="V3551" s="820"/>
      <c r="W3551" s="820"/>
      <c r="X3551" s="820"/>
      <c r="Y3551" s="820"/>
      <c r="Z3551" s="820"/>
    </row>
    <row r="3552" spans="7:26">
      <c r="G3552" s="826"/>
      <c r="H3552" s="820"/>
      <c r="J3552" s="820"/>
      <c r="K3552" s="820"/>
      <c r="L3552" s="820"/>
      <c r="M3552" s="820"/>
      <c r="N3552" s="820"/>
      <c r="O3552" s="820"/>
      <c r="P3552" s="820"/>
      <c r="Q3552" s="820"/>
      <c r="R3552" s="820"/>
      <c r="S3552" s="820"/>
      <c r="T3552" s="820"/>
      <c r="U3552" s="820"/>
      <c r="V3552" s="820"/>
      <c r="W3552" s="820"/>
      <c r="X3552" s="820"/>
      <c r="Y3552" s="820"/>
      <c r="Z3552" s="820"/>
    </row>
    <row r="3553" spans="7:26">
      <c r="G3553" s="826"/>
      <c r="H3553" s="820"/>
      <c r="J3553" s="820"/>
      <c r="K3553" s="820"/>
      <c r="L3553" s="820"/>
      <c r="M3553" s="820"/>
      <c r="N3553" s="820"/>
      <c r="O3553" s="820"/>
      <c r="P3553" s="820"/>
      <c r="Q3553" s="820"/>
      <c r="R3553" s="820"/>
      <c r="S3553" s="820"/>
      <c r="T3553" s="820"/>
      <c r="U3553" s="820"/>
      <c r="V3553" s="820"/>
      <c r="W3553" s="820"/>
      <c r="X3553" s="820"/>
      <c r="Y3553" s="820"/>
      <c r="Z3553" s="820"/>
    </row>
    <row r="3554" spans="7:26">
      <c r="G3554" s="826"/>
      <c r="H3554" s="820"/>
      <c r="J3554" s="820"/>
      <c r="K3554" s="820"/>
      <c r="L3554" s="820"/>
      <c r="M3554" s="820"/>
      <c r="N3554" s="820"/>
      <c r="O3554" s="820"/>
      <c r="P3554" s="820"/>
      <c r="Q3554" s="820"/>
      <c r="R3554" s="820"/>
      <c r="S3554" s="820"/>
      <c r="T3554" s="820"/>
      <c r="U3554" s="820"/>
      <c r="V3554" s="820"/>
      <c r="W3554" s="820"/>
      <c r="X3554" s="820"/>
      <c r="Y3554" s="820"/>
      <c r="Z3554" s="820"/>
    </row>
    <row r="3555" spans="7:26">
      <c r="G3555" s="826"/>
      <c r="H3555" s="820"/>
      <c r="J3555" s="820"/>
      <c r="K3555" s="820"/>
      <c r="L3555" s="820"/>
      <c r="M3555" s="820"/>
      <c r="N3555" s="820"/>
      <c r="O3555" s="820"/>
      <c r="P3555" s="820"/>
      <c r="Q3555" s="820"/>
      <c r="R3555" s="820"/>
      <c r="S3555" s="820"/>
      <c r="T3555" s="820"/>
      <c r="U3555" s="820"/>
      <c r="V3555" s="820"/>
      <c r="W3555" s="820"/>
      <c r="X3555" s="820"/>
      <c r="Y3555" s="820"/>
      <c r="Z3555" s="820"/>
    </row>
    <row r="3556" spans="7:26">
      <c r="G3556" s="826"/>
      <c r="H3556" s="820"/>
      <c r="J3556" s="820"/>
      <c r="K3556" s="820"/>
      <c r="L3556" s="820"/>
      <c r="M3556" s="820"/>
      <c r="N3556" s="820"/>
      <c r="O3556" s="820"/>
      <c r="P3556" s="820"/>
      <c r="Q3556" s="820"/>
      <c r="R3556" s="820"/>
      <c r="S3556" s="820"/>
      <c r="T3556" s="820"/>
      <c r="U3556" s="820"/>
      <c r="V3556" s="820"/>
      <c r="W3556" s="820"/>
      <c r="X3556" s="820"/>
      <c r="Y3556" s="820"/>
      <c r="Z3556" s="820"/>
    </row>
    <row r="3557" spans="7:26">
      <c r="G3557" s="826"/>
      <c r="H3557" s="820"/>
      <c r="J3557" s="820"/>
      <c r="K3557" s="820"/>
      <c r="L3557" s="820"/>
      <c r="M3557" s="820"/>
      <c r="N3557" s="820"/>
      <c r="O3557" s="820"/>
      <c r="P3557" s="820"/>
      <c r="Q3557" s="820"/>
      <c r="R3557" s="820"/>
      <c r="S3557" s="820"/>
      <c r="T3557" s="820"/>
      <c r="U3557" s="820"/>
      <c r="V3557" s="820"/>
      <c r="W3557" s="820"/>
      <c r="X3557" s="820"/>
      <c r="Y3557" s="820"/>
      <c r="Z3557" s="820"/>
    </row>
    <row r="3558" spans="7:26">
      <c r="G3558" s="826"/>
      <c r="H3558" s="820"/>
      <c r="J3558" s="820"/>
      <c r="K3558" s="820"/>
      <c r="L3558" s="820"/>
      <c r="M3558" s="820"/>
      <c r="N3558" s="820"/>
      <c r="O3558" s="820"/>
      <c r="P3558" s="820"/>
      <c r="Q3558" s="820"/>
      <c r="R3558" s="820"/>
      <c r="S3558" s="820"/>
      <c r="T3558" s="820"/>
      <c r="U3558" s="820"/>
      <c r="V3558" s="820"/>
      <c r="W3558" s="820"/>
      <c r="X3558" s="820"/>
      <c r="Y3558" s="820"/>
      <c r="Z3558" s="820"/>
    </row>
    <row r="3559" spans="7:26">
      <c r="G3559" s="826"/>
      <c r="H3559" s="820"/>
      <c r="J3559" s="820"/>
      <c r="K3559" s="820"/>
      <c r="L3559" s="820"/>
      <c r="M3559" s="820"/>
      <c r="N3559" s="820"/>
      <c r="O3559" s="820"/>
      <c r="P3559" s="820"/>
      <c r="Q3559" s="820"/>
      <c r="R3559" s="820"/>
      <c r="S3559" s="820"/>
      <c r="T3559" s="820"/>
      <c r="U3559" s="820"/>
      <c r="V3559" s="820"/>
      <c r="W3559" s="820"/>
      <c r="X3559" s="820"/>
      <c r="Y3559" s="820"/>
      <c r="Z3559" s="820"/>
    </row>
    <row r="3560" spans="7:26">
      <c r="G3560" s="826"/>
      <c r="H3560" s="820"/>
      <c r="J3560" s="820"/>
      <c r="K3560" s="820"/>
      <c r="L3560" s="820"/>
      <c r="M3560" s="820"/>
      <c r="N3560" s="820"/>
      <c r="O3560" s="820"/>
      <c r="P3560" s="820"/>
      <c r="Q3560" s="820"/>
      <c r="R3560" s="820"/>
      <c r="S3560" s="820"/>
      <c r="T3560" s="820"/>
      <c r="U3560" s="820"/>
      <c r="V3560" s="820"/>
      <c r="W3560" s="820"/>
      <c r="X3560" s="820"/>
      <c r="Y3560" s="820"/>
      <c r="Z3560" s="820"/>
    </row>
    <row r="3561" spans="7:26">
      <c r="G3561" s="826"/>
      <c r="H3561" s="820"/>
      <c r="J3561" s="820"/>
      <c r="K3561" s="820"/>
      <c r="L3561" s="820"/>
      <c r="M3561" s="820"/>
      <c r="N3561" s="820"/>
      <c r="O3561" s="820"/>
      <c r="P3561" s="820"/>
      <c r="Q3561" s="820"/>
      <c r="R3561" s="820"/>
      <c r="S3561" s="820"/>
      <c r="T3561" s="820"/>
      <c r="U3561" s="820"/>
      <c r="V3561" s="820"/>
      <c r="W3561" s="820"/>
      <c r="X3561" s="820"/>
      <c r="Y3561" s="820"/>
      <c r="Z3561" s="820"/>
    </row>
    <row r="3562" spans="7:26">
      <c r="G3562" s="826"/>
      <c r="H3562" s="820"/>
      <c r="J3562" s="820"/>
      <c r="K3562" s="820"/>
      <c r="L3562" s="820"/>
      <c r="M3562" s="820"/>
      <c r="N3562" s="820"/>
      <c r="O3562" s="820"/>
      <c r="P3562" s="820"/>
      <c r="Q3562" s="820"/>
      <c r="R3562" s="820"/>
      <c r="S3562" s="820"/>
      <c r="T3562" s="820"/>
      <c r="U3562" s="820"/>
      <c r="V3562" s="820"/>
      <c r="W3562" s="820"/>
      <c r="X3562" s="820"/>
      <c r="Y3562" s="820"/>
      <c r="Z3562" s="820"/>
    </row>
    <row r="3563" spans="7:26">
      <c r="G3563" s="826"/>
      <c r="H3563" s="820"/>
      <c r="J3563" s="820"/>
      <c r="K3563" s="820"/>
      <c r="L3563" s="820"/>
      <c r="M3563" s="820"/>
      <c r="N3563" s="820"/>
      <c r="O3563" s="820"/>
      <c r="P3563" s="820"/>
      <c r="Q3563" s="820"/>
      <c r="R3563" s="820"/>
      <c r="S3563" s="820"/>
      <c r="T3563" s="820"/>
      <c r="U3563" s="820"/>
      <c r="V3563" s="820"/>
      <c r="W3563" s="820"/>
      <c r="X3563" s="820"/>
      <c r="Y3563" s="820"/>
      <c r="Z3563" s="820"/>
    </row>
    <row r="3564" spans="7:26">
      <c r="G3564" s="826"/>
      <c r="H3564" s="820"/>
      <c r="J3564" s="820"/>
      <c r="K3564" s="820"/>
      <c r="L3564" s="820"/>
      <c r="M3564" s="820"/>
      <c r="N3564" s="820"/>
      <c r="O3564" s="820"/>
      <c r="P3564" s="820"/>
      <c r="Q3564" s="820"/>
      <c r="R3564" s="820"/>
      <c r="S3564" s="820"/>
      <c r="T3564" s="820"/>
      <c r="U3564" s="820"/>
      <c r="V3564" s="820"/>
      <c r="W3564" s="820"/>
      <c r="X3564" s="820"/>
      <c r="Y3564" s="820"/>
      <c r="Z3564" s="820"/>
    </row>
    <row r="3565" spans="7:26">
      <c r="G3565" s="826"/>
      <c r="H3565" s="820"/>
      <c r="J3565" s="820"/>
      <c r="K3565" s="820"/>
      <c r="L3565" s="820"/>
      <c r="M3565" s="820"/>
      <c r="N3565" s="820"/>
      <c r="O3565" s="820"/>
      <c r="P3565" s="820"/>
      <c r="Q3565" s="820"/>
      <c r="R3565" s="820"/>
      <c r="S3565" s="820"/>
      <c r="T3565" s="820"/>
      <c r="U3565" s="820"/>
      <c r="V3565" s="820"/>
      <c r="W3565" s="820"/>
      <c r="X3565" s="820"/>
      <c r="Y3565" s="820"/>
      <c r="Z3565" s="820"/>
    </row>
    <row r="3566" spans="7:26">
      <c r="G3566" s="826"/>
      <c r="H3566" s="820"/>
      <c r="J3566" s="820"/>
      <c r="K3566" s="820"/>
      <c r="L3566" s="820"/>
      <c r="M3566" s="820"/>
      <c r="N3566" s="820"/>
      <c r="O3566" s="820"/>
      <c r="P3566" s="820"/>
      <c r="Q3566" s="820"/>
      <c r="R3566" s="820"/>
      <c r="S3566" s="820"/>
      <c r="T3566" s="820"/>
      <c r="U3566" s="820"/>
      <c r="V3566" s="820"/>
      <c r="W3566" s="820"/>
      <c r="X3566" s="820"/>
      <c r="Y3566" s="820"/>
      <c r="Z3566" s="820"/>
    </row>
    <row r="3567" spans="7:26">
      <c r="G3567" s="826"/>
      <c r="H3567" s="820"/>
      <c r="J3567" s="820"/>
      <c r="K3567" s="820"/>
      <c r="L3567" s="820"/>
      <c r="M3567" s="820"/>
      <c r="N3567" s="820"/>
      <c r="O3567" s="820"/>
      <c r="P3567" s="820"/>
      <c r="Q3567" s="820"/>
      <c r="R3567" s="820"/>
      <c r="S3567" s="820"/>
      <c r="T3567" s="820"/>
      <c r="U3567" s="820"/>
      <c r="V3567" s="820"/>
      <c r="W3567" s="820"/>
      <c r="X3567" s="820"/>
      <c r="Y3567" s="820"/>
      <c r="Z3567" s="820"/>
    </row>
    <row r="3568" spans="7:26">
      <c r="G3568" s="826"/>
      <c r="H3568" s="820"/>
      <c r="J3568" s="820"/>
      <c r="K3568" s="820"/>
      <c r="L3568" s="820"/>
      <c r="M3568" s="820"/>
      <c r="N3568" s="820"/>
      <c r="O3568" s="820"/>
      <c r="P3568" s="820"/>
      <c r="Q3568" s="820"/>
      <c r="R3568" s="820"/>
      <c r="S3568" s="820"/>
      <c r="T3568" s="820"/>
      <c r="U3568" s="820"/>
      <c r="V3568" s="820"/>
      <c r="W3568" s="820"/>
      <c r="X3568" s="820"/>
      <c r="Y3568" s="820"/>
      <c r="Z3568" s="820"/>
    </row>
    <row r="3569" spans="7:26">
      <c r="G3569" s="826"/>
      <c r="H3569" s="820"/>
      <c r="J3569" s="820"/>
      <c r="K3569" s="820"/>
      <c r="L3569" s="820"/>
      <c r="M3569" s="820"/>
      <c r="N3569" s="820"/>
      <c r="O3569" s="820"/>
      <c r="P3569" s="820"/>
      <c r="Q3569" s="820"/>
      <c r="R3569" s="820"/>
      <c r="S3569" s="820"/>
      <c r="T3569" s="820"/>
      <c r="U3569" s="820"/>
      <c r="V3569" s="820"/>
      <c r="W3569" s="820"/>
      <c r="X3569" s="820"/>
      <c r="Y3569" s="820"/>
      <c r="Z3569" s="820"/>
    </row>
    <row r="3570" spans="7:26">
      <c r="G3570" s="826"/>
      <c r="H3570" s="820"/>
      <c r="J3570" s="820"/>
      <c r="K3570" s="820"/>
      <c r="L3570" s="820"/>
      <c r="M3570" s="820"/>
      <c r="N3570" s="820"/>
      <c r="O3570" s="820"/>
      <c r="P3570" s="820"/>
      <c r="Q3570" s="820"/>
      <c r="R3570" s="820"/>
      <c r="S3570" s="820"/>
      <c r="T3570" s="820"/>
      <c r="U3570" s="820"/>
      <c r="V3570" s="820"/>
      <c r="W3570" s="820"/>
      <c r="X3570" s="820"/>
      <c r="Y3570" s="820"/>
      <c r="Z3570" s="820"/>
    </row>
    <row r="3571" spans="7:26">
      <c r="G3571" s="826"/>
      <c r="H3571" s="820"/>
      <c r="J3571" s="820"/>
      <c r="K3571" s="820"/>
      <c r="L3571" s="820"/>
      <c r="M3571" s="820"/>
      <c r="N3571" s="820"/>
      <c r="O3571" s="820"/>
      <c r="P3571" s="820"/>
      <c r="Q3571" s="820"/>
      <c r="R3571" s="820"/>
      <c r="S3571" s="820"/>
      <c r="T3571" s="820"/>
      <c r="U3571" s="820"/>
      <c r="V3571" s="820"/>
      <c r="W3571" s="820"/>
      <c r="X3571" s="820"/>
      <c r="Y3571" s="820"/>
      <c r="Z3571" s="820"/>
    </row>
    <row r="3572" spans="7:26">
      <c r="G3572" s="826"/>
      <c r="H3572" s="820"/>
      <c r="J3572" s="820"/>
      <c r="K3572" s="820"/>
      <c r="L3572" s="820"/>
      <c r="M3572" s="820"/>
      <c r="N3572" s="820"/>
      <c r="O3572" s="820"/>
      <c r="P3572" s="820"/>
      <c r="Q3572" s="820"/>
      <c r="R3572" s="820"/>
      <c r="S3572" s="820"/>
      <c r="T3572" s="820"/>
      <c r="U3572" s="820"/>
      <c r="V3572" s="820"/>
      <c r="W3572" s="820"/>
      <c r="X3572" s="820"/>
      <c r="Y3572" s="820"/>
      <c r="Z3572" s="820"/>
    </row>
    <row r="3573" spans="7:26">
      <c r="G3573" s="826"/>
      <c r="H3573" s="820"/>
      <c r="J3573" s="820"/>
      <c r="K3573" s="820"/>
      <c r="L3573" s="820"/>
      <c r="M3573" s="820"/>
      <c r="N3573" s="820"/>
      <c r="O3573" s="820"/>
      <c r="P3573" s="820"/>
      <c r="Q3573" s="820"/>
      <c r="R3573" s="820"/>
      <c r="S3573" s="820"/>
      <c r="T3573" s="820"/>
      <c r="U3573" s="820"/>
      <c r="V3573" s="820"/>
      <c r="W3573" s="820"/>
      <c r="X3573" s="820"/>
      <c r="Y3573" s="820"/>
      <c r="Z3573" s="820"/>
    </row>
    <row r="3574" spans="7:26">
      <c r="G3574" s="826"/>
      <c r="H3574" s="820"/>
      <c r="J3574" s="820"/>
      <c r="K3574" s="820"/>
      <c r="L3574" s="820"/>
      <c r="M3574" s="820"/>
      <c r="N3574" s="820"/>
      <c r="O3574" s="820"/>
      <c r="P3574" s="820"/>
      <c r="Q3574" s="820"/>
      <c r="R3574" s="820"/>
      <c r="S3574" s="820"/>
      <c r="T3574" s="820"/>
      <c r="U3574" s="820"/>
      <c r="V3574" s="820"/>
      <c r="W3574" s="820"/>
      <c r="X3574" s="820"/>
      <c r="Y3574" s="820"/>
      <c r="Z3574" s="820"/>
    </row>
    <row r="3575" spans="7:26">
      <c r="G3575" s="826"/>
      <c r="H3575" s="820"/>
      <c r="J3575" s="820"/>
      <c r="K3575" s="820"/>
      <c r="L3575" s="820"/>
      <c r="M3575" s="820"/>
      <c r="N3575" s="820"/>
      <c r="O3575" s="820"/>
      <c r="P3575" s="820"/>
      <c r="Q3575" s="820"/>
      <c r="R3575" s="820"/>
      <c r="S3575" s="820"/>
      <c r="T3575" s="820"/>
      <c r="U3575" s="820"/>
      <c r="V3575" s="820"/>
      <c r="W3575" s="820"/>
      <c r="X3575" s="820"/>
      <c r="Y3575" s="820"/>
      <c r="Z3575" s="820"/>
    </row>
    <row r="3576" spans="7:26">
      <c r="G3576" s="826"/>
      <c r="H3576" s="820"/>
      <c r="J3576" s="820"/>
      <c r="K3576" s="820"/>
      <c r="L3576" s="820"/>
      <c r="M3576" s="820"/>
      <c r="N3576" s="820"/>
      <c r="O3576" s="820"/>
      <c r="P3576" s="820"/>
      <c r="Q3576" s="820"/>
      <c r="R3576" s="820"/>
      <c r="S3576" s="820"/>
      <c r="T3576" s="820"/>
      <c r="U3576" s="820"/>
      <c r="V3576" s="820"/>
      <c r="W3576" s="820"/>
      <c r="X3576" s="820"/>
      <c r="Y3576" s="820"/>
      <c r="Z3576" s="820"/>
    </row>
    <row r="3577" spans="7:26">
      <c r="G3577" s="826"/>
      <c r="H3577" s="820"/>
      <c r="J3577" s="820"/>
      <c r="K3577" s="820"/>
      <c r="L3577" s="820"/>
      <c r="M3577" s="820"/>
      <c r="N3577" s="820"/>
      <c r="O3577" s="820"/>
      <c r="P3577" s="820"/>
      <c r="Q3577" s="820"/>
      <c r="R3577" s="820"/>
      <c r="S3577" s="820"/>
      <c r="T3577" s="820"/>
      <c r="U3577" s="820"/>
      <c r="V3577" s="820"/>
      <c r="W3577" s="820"/>
      <c r="X3577" s="820"/>
      <c r="Y3577" s="820"/>
      <c r="Z3577" s="820"/>
    </row>
    <row r="3578" spans="7:26">
      <c r="G3578" s="826"/>
      <c r="H3578" s="820"/>
      <c r="J3578" s="820"/>
      <c r="K3578" s="820"/>
      <c r="L3578" s="820"/>
      <c r="M3578" s="820"/>
      <c r="N3578" s="820"/>
      <c r="O3578" s="820"/>
      <c r="P3578" s="820"/>
      <c r="Q3578" s="820"/>
      <c r="R3578" s="820"/>
      <c r="S3578" s="820"/>
      <c r="T3578" s="820"/>
      <c r="U3578" s="820"/>
      <c r="V3578" s="820"/>
      <c r="W3578" s="820"/>
      <c r="X3578" s="820"/>
      <c r="Y3578" s="820"/>
      <c r="Z3578" s="820"/>
    </row>
    <row r="3579" spans="7:26">
      <c r="G3579" s="826"/>
      <c r="H3579" s="820"/>
      <c r="J3579" s="820"/>
      <c r="K3579" s="820"/>
      <c r="L3579" s="820"/>
      <c r="M3579" s="820"/>
      <c r="N3579" s="820"/>
      <c r="O3579" s="820"/>
      <c r="P3579" s="820"/>
      <c r="Q3579" s="820"/>
      <c r="R3579" s="820"/>
      <c r="S3579" s="820"/>
      <c r="T3579" s="820"/>
      <c r="U3579" s="820"/>
      <c r="V3579" s="820"/>
      <c r="W3579" s="820"/>
      <c r="X3579" s="820"/>
      <c r="Y3579" s="820"/>
      <c r="Z3579" s="820"/>
    </row>
    <row r="3580" spans="7:26">
      <c r="G3580" s="826"/>
      <c r="H3580" s="820"/>
      <c r="J3580" s="820"/>
      <c r="K3580" s="820"/>
      <c r="L3580" s="820"/>
      <c r="M3580" s="820"/>
      <c r="N3580" s="820"/>
      <c r="O3580" s="820"/>
      <c r="P3580" s="820"/>
      <c r="Q3580" s="820"/>
      <c r="R3580" s="820"/>
      <c r="S3580" s="820"/>
      <c r="T3580" s="820"/>
      <c r="U3580" s="820"/>
      <c r="V3580" s="820"/>
      <c r="W3580" s="820"/>
      <c r="X3580" s="820"/>
      <c r="Y3580" s="820"/>
      <c r="Z3580" s="820"/>
    </row>
    <row r="3581" spans="7:26">
      <c r="G3581" s="826"/>
      <c r="H3581" s="820"/>
      <c r="J3581" s="820"/>
      <c r="K3581" s="820"/>
      <c r="L3581" s="820"/>
      <c r="M3581" s="820"/>
      <c r="N3581" s="820"/>
      <c r="O3581" s="820"/>
      <c r="P3581" s="820"/>
      <c r="Q3581" s="820"/>
      <c r="R3581" s="820"/>
      <c r="S3581" s="820"/>
      <c r="T3581" s="820"/>
      <c r="U3581" s="820"/>
      <c r="V3581" s="820"/>
      <c r="W3581" s="820"/>
      <c r="X3581" s="820"/>
      <c r="Y3581" s="820"/>
      <c r="Z3581" s="820"/>
    </row>
    <row r="3582" spans="7:26">
      <c r="G3582" s="826"/>
      <c r="H3582" s="820"/>
      <c r="J3582" s="820"/>
      <c r="K3582" s="820"/>
      <c r="L3582" s="820"/>
      <c r="M3582" s="820"/>
      <c r="N3582" s="820"/>
      <c r="O3582" s="820"/>
      <c r="P3582" s="820"/>
      <c r="Q3582" s="820"/>
      <c r="R3582" s="820"/>
      <c r="S3582" s="820"/>
      <c r="T3582" s="820"/>
      <c r="U3582" s="820"/>
      <c r="V3582" s="820"/>
      <c r="W3582" s="820"/>
      <c r="X3582" s="820"/>
      <c r="Y3582" s="820"/>
      <c r="Z3582" s="820"/>
    </row>
    <row r="3583" spans="7:26">
      <c r="G3583" s="826"/>
      <c r="H3583" s="820"/>
      <c r="J3583" s="820"/>
      <c r="K3583" s="820"/>
      <c r="L3583" s="820"/>
      <c r="M3583" s="820"/>
      <c r="N3583" s="820"/>
      <c r="O3583" s="820"/>
      <c r="P3583" s="820"/>
      <c r="Q3583" s="820"/>
      <c r="R3583" s="820"/>
      <c r="S3583" s="820"/>
      <c r="T3583" s="820"/>
      <c r="U3583" s="820"/>
      <c r="V3583" s="820"/>
      <c r="W3583" s="820"/>
      <c r="X3583" s="820"/>
      <c r="Y3583" s="820"/>
      <c r="Z3583" s="820"/>
    </row>
    <row r="3584" spans="7:26">
      <c r="G3584" s="826"/>
      <c r="H3584" s="820"/>
      <c r="J3584" s="820"/>
      <c r="K3584" s="820"/>
      <c r="L3584" s="820"/>
      <c r="M3584" s="820"/>
      <c r="N3584" s="820"/>
      <c r="O3584" s="820"/>
      <c r="P3584" s="820"/>
      <c r="Q3584" s="820"/>
      <c r="R3584" s="820"/>
      <c r="S3584" s="820"/>
      <c r="T3584" s="820"/>
      <c r="U3584" s="820"/>
      <c r="V3584" s="820"/>
      <c r="W3584" s="820"/>
      <c r="X3584" s="820"/>
      <c r="Y3584" s="820"/>
      <c r="Z3584" s="820"/>
    </row>
    <row r="3585" spans="7:26">
      <c r="G3585" s="826"/>
      <c r="H3585" s="820"/>
      <c r="J3585" s="820"/>
      <c r="K3585" s="820"/>
      <c r="L3585" s="820"/>
      <c r="M3585" s="820"/>
      <c r="N3585" s="820"/>
      <c r="O3585" s="820"/>
      <c r="P3585" s="820"/>
      <c r="Q3585" s="820"/>
      <c r="R3585" s="820"/>
      <c r="S3585" s="820"/>
      <c r="T3585" s="820"/>
      <c r="U3585" s="820"/>
      <c r="V3585" s="820"/>
      <c r="W3585" s="820"/>
      <c r="X3585" s="820"/>
      <c r="Y3585" s="820"/>
      <c r="Z3585" s="820"/>
    </row>
    <row r="3586" spans="7:26">
      <c r="G3586" s="826"/>
      <c r="H3586" s="820"/>
      <c r="J3586" s="820"/>
      <c r="K3586" s="820"/>
      <c r="L3586" s="820"/>
      <c r="M3586" s="820"/>
      <c r="N3586" s="820"/>
      <c r="O3586" s="820"/>
      <c r="P3586" s="820"/>
      <c r="Q3586" s="820"/>
      <c r="R3586" s="820"/>
      <c r="S3586" s="820"/>
      <c r="T3586" s="820"/>
      <c r="U3586" s="820"/>
      <c r="V3586" s="820"/>
      <c r="W3586" s="820"/>
      <c r="X3586" s="820"/>
      <c r="Y3586" s="820"/>
      <c r="Z3586" s="820"/>
    </row>
    <row r="3587" spans="7:26">
      <c r="G3587" s="826"/>
      <c r="H3587" s="820"/>
      <c r="J3587" s="820"/>
      <c r="K3587" s="820"/>
      <c r="L3587" s="820"/>
      <c r="M3587" s="820"/>
      <c r="N3587" s="820"/>
      <c r="O3587" s="820"/>
      <c r="P3587" s="820"/>
      <c r="Q3587" s="820"/>
      <c r="R3587" s="820"/>
      <c r="S3587" s="820"/>
      <c r="T3587" s="820"/>
      <c r="U3587" s="820"/>
      <c r="V3587" s="820"/>
      <c r="W3587" s="820"/>
      <c r="X3587" s="820"/>
      <c r="Y3587" s="820"/>
      <c r="Z3587" s="820"/>
    </row>
    <row r="3588" spans="7:26">
      <c r="G3588" s="826"/>
      <c r="H3588" s="820"/>
      <c r="J3588" s="820"/>
      <c r="K3588" s="820"/>
      <c r="L3588" s="820"/>
      <c r="M3588" s="820"/>
      <c r="N3588" s="820"/>
      <c r="O3588" s="820"/>
      <c r="P3588" s="820"/>
      <c r="Q3588" s="820"/>
      <c r="R3588" s="820"/>
      <c r="S3588" s="820"/>
      <c r="T3588" s="820"/>
      <c r="U3588" s="820"/>
      <c r="V3588" s="820"/>
      <c r="W3588" s="820"/>
      <c r="X3588" s="820"/>
      <c r="Y3588" s="820"/>
      <c r="Z3588" s="820"/>
    </row>
    <row r="3589" spans="7:26">
      <c r="G3589" s="826"/>
      <c r="H3589" s="820"/>
      <c r="J3589" s="820"/>
      <c r="K3589" s="820"/>
      <c r="L3589" s="820"/>
      <c r="M3589" s="820"/>
      <c r="N3589" s="820"/>
      <c r="O3589" s="820"/>
      <c r="P3589" s="820"/>
      <c r="Q3589" s="820"/>
      <c r="R3589" s="820"/>
      <c r="S3589" s="820"/>
      <c r="T3589" s="820"/>
      <c r="U3589" s="820"/>
      <c r="V3589" s="820"/>
      <c r="W3589" s="820"/>
      <c r="X3589" s="820"/>
      <c r="Y3589" s="820"/>
      <c r="Z3589" s="820"/>
    </row>
    <row r="3590" spans="7:26">
      <c r="G3590" s="826"/>
      <c r="H3590" s="820"/>
      <c r="J3590" s="820"/>
      <c r="K3590" s="820"/>
      <c r="L3590" s="820"/>
      <c r="M3590" s="820"/>
      <c r="N3590" s="820"/>
      <c r="O3590" s="820"/>
      <c r="P3590" s="820"/>
      <c r="Q3590" s="820"/>
      <c r="R3590" s="820"/>
      <c r="S3590" s="820"/>
      <c r="T3590" s="820"/>
      <c r="U3590" s="820"/>
      <c r="V3590" s="820"/>
      <c r="W3590" s="820"/>
      <c r="X3590" s="820"/>
      <c r="Y3590" s="820"/>
      <c r="Z3590" s="820"/>
    </row>
    <row r="3591" spans="7:26">
      <c r="G3591" s="826"/>
      <c r="H3591" s="820"/>
      <c r="J3591" s="820"/>
      <c r="K3591" s="820"/>
      <c r="L3591" s="820"/>
      <c r="M3591" s="820"/>
      <c r="N3591" s="820"/>
      <c r="O3591" s="820"/>
      <c r="P3591" s="820"/>
      <c r="Q3591" s="820"/>
      <c r="R3591" s="820"/>
      <c r="S3591" s="820"/>
      <c r="T3591" s="820"/>
      <c r="U3591" s="820"/>
      <c r="V3591" s="820"/>
      <c r="W3591" s="820"/>
      <c r="X3591" s="820"/>
      <c r="Y3591" s="820"/>
      <c r="Z3591" s="820"/>
    </row>
    <row r="3592" spans="7:26">
      <c r="G3592" s="826"/>
      <c r="H3592" s="820"/>
      <c r="J3592" s="820"/>
      <c r="K3592" s="820"/>
      <c r="L3592" s="820"/>
      <c r="M3592" s="820"/>
      <c r="N3592" s="820"/>
      <c r="O3592" s="820"/>
      <c r="P3592" s="820"/>
      <c r="Q3592" s="820"/>
      <c r="R3592" s="820"/>
      <c r="S3592" s="820"/>
      <c r="T3592" s="820"/>
      <c r="U3592" s="820"/>
      <c r="V3592" s="820"/>
      <c r="W3592" s="820"/>
      <c r="X3592" s="820"/>
      <c r="Y3592" s="820"/>
      <c r="Z3592" s="820"/>
    </row>
    <row r="3593" spans="7:26">
      <c r="G3593" s="826"/>
      <c r="H3593" s="820"/>
      <c r="J3593" s="820"/>
      <c r="K3593" s="820"/>
      <c r="L3593" s="820"/>
      <c r="M3593" s="820"/>
      <c r="N3593" s="820"/>
      <c r="O3593" s="820"/>
      <c r="P3593" s="820"/>
      <c r="Q3593" s="820"/>
      <c r="R3593" s="820"/>
      <c r="S3593" s="820"/>
      <c r="T3593" s="820"/>
      <c r="U3593" s="820"/>
      <c r="V3593" s="820"/>
      <c r="W3593" s="820"/>
      <c r="X3593" s="820"/>
      <c r="Y3593" s="820"/>
      <c r="Z3593" s="820"/>
    </row>
    <row r="3594" spans="7:26">
      <c r="G3594" s="826"/>
      <c r="H3594" s="820"/>
      <c r="J3594" s="820"/>
      <c r="K3594" s="820"/>
      <c r="L3594" s="820"/>
      <c r="M3594" s="820"/>
      <c r="N3594" s="820"/>
      <c r="O3594" s="820"/>
      <c r="P3594" s="820"/>
      <c r="Q3594" s="820"/>
      <c r="R3594" s="820"/>
      <c r="S3594" s="820"/>
      <c r="T3594" s="820"/>
      <c r="U3594" s="820"/>
      <c r="V3594" s="820"/>
      <c r="W3594" s="820"/>
      <c r="X3594" s="820"/>
      <c r="Y3594" s="820"/>
      <c r="Z3594" s="820"/>
    </row>
    <row r="3595" spans="7:26">
      <c r="G3595" s="826"/>
      <c r="H3595" s="820"/>
      <c r="J3595" s="820"/>
      <c r="K3595" s="820"/>
      <c r="L3595" s="820"/>
      <c r="M3595" s="820"/>
      <c r="N3595" s="820"/>
      <c r="O3595" s="820"/>
      <c r="P3595" s="820"/>
      <c r="Q3595" s="820"/>
      <c r="R3595" s="820"/>
      <c r="S3595" s="820"/>
      <c r="T3595" s="820"/>
      <c r="U3595" s="820"/>
      <c r="V3595" s="820"/>
      <c r="W3595" s="820"/>
      <c r="X3595" s="820"/>
      <c r="Y3595" s="820"/>
      <c r="Z3595" s="820"/>
    </row>
    <row r="3596" spans="7:26">
      <c r="G3596" s="826"/>
      <c r="H3596" s="820"/>
      <c r="J3596" s="820"/>
      <c r="K3596" s="820"/>
      <c r="L3596" s="820"/>
      <c r="M3596" s="820"/>
      <c r="N3596" s="820"/>
      <c r="O3596" s="820"/>
      <c r="P3596" s="820"/>
      <c r="Q3596" s="820"/>
      <c r="R3596" s="820"/>
      <c r="S3596" s="820"/>
      <c r="T3596" s="820"/>
      <c r="U3596" s="820"/>
      <c r="V3596" s="820"/>
      <c r="W3596" s="820"/>
      <c r="X3596" s="820"/>
      <c r="Y3596" s="820"/>
      <c r="Z3596" s="820"/>
    </row>
    <row r="3597" spans="7:26">
      <c r="G3597" s="826"/>
      <c r="H3597" s="820"/>
      <c r="J3597" s="820"/>
      <c r="K3597" s="820"/>
      <c r="L3597" s="820"/>
      <c r="M3597" s="820"/>
      <c r="N3597" s="820"/>
      <c r="O3597" s="820"/>
      <c r="P3597" s="820"/>
      <c r="Q3597" s="820"/>
      <c r="R3597" s="820"/>
      <c r="S3597" s="820"/>
      <c r="T3597" s="820"/>
      <c r="U3597" s="820"/>
      <c r="V3597" s="820"/>
      <c r="W3597" s="820"/>
      <c r="X3597" s="820"/>
      <c r="Y3597" s="820"/>
      <c r="Z3597" s="820"/>
    </row>
    <row r="3598" spans="7:26">
      <c r="G3598" s="826"/>
      <c r="H3598" s="820"/>
      <c r="J3598" s="820"/>
      <c r="K3598" s="820"/>
      <c r="L3598" s="820"/>
      <c r="M3598" s="820"/>
      <c r="N3598" s="820"/>
      <c r="O3598" s="820"/>
      <c r="P3598" s="820"/>
      <c r="Q3598" s="820"/>
      <c r="R3598" s="820"/>
      <c r="S3598" s="820"/>
      <c r="T3598" s="820"/>
      <c r="U3598" s="820"/>
      <c r="V3598" s="820"/>
      <c r="W3598" s="820"/>
      <c r="X3598" s="820"/>
      <c r="Y3598" s="820"/>
      <c r="Z3598" s="820"/>
    </row>
    <row r="3599" spans="7:26">
      <c r="G3599" s="826"/>
      <c r="H3599" s="820"/>
      <c r="J3599" s="820"/>
      <c r="K3599" s="820"/>
      <c r="L3599" s="820"/>
      <c r="M3599" s="820"/>
      <c r="N3599" s="820"/>
      <c r="O3599" s="820"/>
      <c r="P3599" s="820"/>
      <c r="Q3599" s="820"/>
      <c r="R3599" s="820"/>
      <c r="S3599" s="820"/>
      <c r="T3599" s="820"/>
      <c r="U3599" s="820"/>
      <c r="V3599" s="820"/>
      <c r="W3599" s="820"/>
      <c r="X3599" s="820"/>
      <c r="Y3599" s="820"/>
      <c r="Z3599" s="820"/>
    </row>
    <row r="3600" spans="7:26">
      <c r="G3600" s="826"/>
      <c r="H3600" s="820"/>
      <c r="J3600" s="820"/>
      <c r="K3600" s="820"/>
      <c r="L3600" s="820"/>
      <c r="M3600" s="820"/>
      <c r="N3600" s="820"/>
      <c r="O3600" s="820"/>
      <c r="P3600" s="820"/>
      <c r="Q3600" s="820"/>
      <c r="R3600" s="820"/>
      <c r="S3600" s="820"/>
      <c r="T3600" s="820"/>
      <c r="U3600" s="820"/>
      <c r="V3600" s="820"/>
      <c r="W3600" s="820"/>
      <c r="X3600" s="820"/>
      <c r="Y3600" s="820"/>
      <c r="Z3600" s="820"/>
    </row>
    <row r="3601" spans="7:26">
      <c r="G3601" s="826"/>
      <c r="H3601" s="820"/>
      <c r="J3601" s="820"/>
      <c r="K3601" s="820"/>
      <c r="L3601" s="820"/>
      <c r="M3601" s="820"/>
      <c r="N3601" s="820"/>
      <c r="O3601" s="820"/>
      <c r="P3601" s="820"/>
      <c r="Q3601" s="820"/>
      <c r="R3601" s="820"/>
      <c r="S3601" s="820"/>
      <c r="T3601" s="820"/>
      <c r="U3601" s="820"/>
      <c r="V3601" s="820"/>
      <c r="W3601" s="820"/>
      <c r="X3601" s="820"/>
      <c r="Y3601" s="820"/>
      <c r="Z3601" s="820"/>
    </row>
    <row r="3602" spans="7:26">
      <c r="G3602" s="826"/>
      <c r="H3602" s="820"/>
      <c r="J3602" s="820"/>
      <c r="K3602" s="820"/>
      <c r="L3602" s="820"/>
      <c r="M3602" s="820"/>
      <c r="N3602" s="820"/>
      <c r="O3602" s="820"/>
      <c r="P3602" s="820"/>
      <c r="Q3602" s="820"/>
      <c r="R3602" s="820"/>
      <c r="S3602" s="820"/>
      <c r="T3602" s="820"/>
      <c r="U3602" s="820"/>
      <c r="V3602" s="820"/>
      <c r="W3602" s="820"/>
      <c r="X3602" s="820"/>
      <c r="Y3602" s="820"/>
      <c r="Z3602" s="820"/>
    </row>
    <row r="3603" spans="7:26">
      <c r="G3603" s="826"/>
      <c r="H3603" s="820"/>
      <c r="J3603" s="820"/>
      <c r="K3603" s="820"/>
      <c r="L3603" s="820"/>
      <c r="M3603" s="820"/>
      <c r="N3603" s="820"/>
      <c r="O3603" s="820"/>
      <c r="P3603" s="820"/>
      <c r="Q3603" s="820"/>
      <c r="R3603" s="820"/>
      <c r="S3603" s="820"/>
      <c r="T3603" s="820"/>
      <c r="U3603" s="820"/>
      <c r="V3603" s="820"/>
      <c r="W3603" s="820"/>
      <c r="X3603" s="820"/>
      <c r="Y3603" s="820"/>
      <c r="Z3603" s="820"/>
    </row>
    <row r="3604" spans="7:26">
      <c r="G3604" s="826"/>
      <c r="H3604" s="820"/>
      <c r="J3604" s="820"/>
      <c r="K3604" s="820"/>
      <c r="L3604" s="820"/>
      <c r="M3604" s="820"/>
      <c r="N3604" s="820"/>
      <c r="O3604" s="820"/>
      <c r="P3604" s="820"/>
      <c r="Q3604" s="820"/>
      <c r="R3604" s="820"/>
      <c r="S3604" s="820"/>
      <c r="T3604" s="820"/>
      <c r="U3604" s="820"/>
      <c r="V3604" s="820"/>
      <c r="W3604" s="820"/>
      <c r="X3604" s="820"/>
      <c r="Y3604" s="820"/>
      <c r="Z3604" s="820"/>
    </row>
    <row r="3605" spans="7:26">
      <c r="G3605" s="826"/>
      <c r="H3605" s="820"/>
      <c r="J3605" s="820"/>
      <c r="K3605" s="820"/>
      <c r="L3605" s="820"/>
      <c r="M3605" s="820"/>
      <c r="N3605" s="820"/>
      <c r="O3605" s="820"/>
      <c r="P3605" s="820"/>
      <c r="Q3605" s="820"/>
      <c r="R3605" s="820"/>
      <c r="S3605" s="820"/>
      <c r="T3605" s="820"/>
      <c r="U3605" s="820"/>
      <c r="V3605" s="820"/>
      <c r="W3605" s="820"/>
      <c r="X3605" s="820"/>
      <c r="Y3605" s="820"/>
      <c r="Z3605" s="820"/>
    </row>
    <row r="3606" spans="7:26">
      <c r="G3606" s="826"/>
      <c r="H3606" s="820"/>
      <c r="J3606" s="820"/>
      <c r="K3606" s="820"/>
      <c r="L3606" s="820"/>
      <c r="M3606" s="820"/>
      <c r="N3606" s="820"/>
      <c r="O3606" s="820"/>
      <c r="P3606" s="820"/>
      <c r="Q3606" s="820"/>
      <c r="R3606" s="820"/>
      <c r="S3606" s="820"/>
      <c r="T3606" s="820"/>
      <c r="U3606" s="820"/>
      <c r="V3606" s="820"/>
      <c r="W3606" s="820"/>
      <c r="X3606" s="820"/>
      <c r="Y3606" s="820"/>
      <c r="Z3606" s="820"/>
    </row>
    <row r="3607" spans="7:26">
      <c r="G3607" s="826"/>
      <c r="H3607" s="820"/>
      <c r="J3607" s="820"/>
      <c r="K3607" s="820"/>
      <c r="L3607" s="820"/>
      <c r="M3607" s="820"/>
      <c r="N3607" s="820"/>
      <c r="O3607" s="820"/>
      <c r="P3607" s="820"/>
      <c r="Q3607" s="820"/>
      <c r="R3607" s="820"/>
      <c r="S3607" s="820"/>
      <c r="T3607" s="820"/>
      <c r="U3607" s="820"/>
      <c r="V3607" s="820"/>
      <c r="W3607" s="820"/>
      <c r="X3607" s="820"/>
      <c r="Y3607" s="820"/>
      <c r="Z3607" s="820"/>
    </row>
    <row r="3608" spans="7:26">
      <c r="G3608" s="826"/>
      <c r="H3608" s="820"/>
      <c r="J3608" s="820"/>
      <c r="K3608" s="820"/>
      <c r="L3608" s="820"/>
      <c r="M3608" s="820"/>
      <c r="N3608" s="820"/>
      <c r="O3608" s="820"/>
      <c r="P3608" s="820"/>
      <c r="Q3608" s="820"/>
      <c r="R3608" s="820"/>
      <c r="S3608" s="820"/>
      <c r="T3608" s="820"/>
      <c r="U3608" s="820"/>
      <c r="V3608" s="820"/>
      <c r="W3608" s="820"/>
      <c r="X3608" s="820"/>
      <c r="Y3608" s="820"/>
      <c r="Z3608" s="820"/>
    </row>
    <row r="3609" spans="7:26">
      <c r="G3609" s="826"/>
      <c r="H3609" s="820"/>
      <c r="J3609" s="820"/>
      <c r="K3609" s="820"/>
      <c r="L3609" s="820"/>
      <c r="M3609" s="820"/>
      <c r="N3609" s="820"/>
      <c r="O3609" s="820"/>
      <c r="P3609" s="820"/>
      <c r="Q3609" s="820"/>
      <c r="R3609" s="820"/>
      <c r="S3609" s="820"/>
      <c r="T3609" s="820"/>
      <c r="U3609" s="820"/>
      <c r="V3609" s="820"/>
      <c r="W3609" s="820"/>
      <c r="X3609" s="820"/>
      <c r="Y3609" s="820"/>
      <c r="Z3609" s="820"/>
    </row>
    <row r="3610" spans="7:26">
      <c r="G3610" s="826"/>
      <c r="H3610" s="820"/>
      <c r="J3610" s="820"/>
      <c r="K3610" s="820"/>
      <c r="L3610" s="820"/>
      <c r="M3610" s="820"/>
      <c r="N3610" s="820"/>
      <c r="O3610" s="820"/>
      <c r="P3610" s="820"/>
      <c r="Q3610" s="820"/>
      <c r="R3610" s="820"/>
      <c r="S3610" s="820"/>
      <c r="T3610" s="820"/>
      <c r="U3610" s="820"/>
      <c r="V3610" s="820"/>
      <c r="W3610" s="820"/>
      <c r="X3610" s="820"/>
      <c r="Y3610" s="820"/>
      <c r="Z3610" s="820"/>
    </row>
    <row r="3611" spans="7:26">
      <c r="G3611" s="826"/>
      <c r="H3611" s="820"/>
      <c r="J3611" s="820"/>
      <c r="K3611" s="820"/>
      <c r="L3611" s="820"/>
      <c r="M3611" s="820"/>
      <c r="N3611" s="820"/>
      <c r="O3611" s="820"/>
      <c r="P3611" s="820"/>
      <c r="Q3611" s="820"/>
      <c r="R3611" s="820"/>
      <c r="S3611" s="820"/>
      <c r="T3611" s="820"/>
      <c r="U3611" s="820"/>
      <c r="V3611" s="820"/>
      <c r="W3611" s="820"/>
      <c r="X3611" s="820"/>
      <c r="Y3611" s="820"/>
      <c r="Z3611" s="820"/>
    </row>
    <row r="3612" spans="7:26">
      <c r="G3612" s="826"/>
      <c r="H3612" s="820"/>
      <c r="J3612" s="820"/>
      <c r="K3612" s="820"/>
      <c r="L3612" s="820"/>
      <c r="M3612" s="820"/>
      <c r="N3612" s="820"/>
      <c r="O3612" s="820"/>
      <c r="P3612" s="820"/>
      <c r="Q3612" s="820"/>
      <c r="R3612" s="820"/>
      <c r="S3612" s="820"/>
      <c r="T3612" s="820"/>
      <c r="U3612" s="820"/>
      <c r="V3612" s="820"/>
      <c r="W3612" s="820"/>
      <c r="X3612" s="820"/>
      <c r="Y3612" s="820"/>
      <c r="Z3612" s="820"/>
    </row>
    <row r="3613" spans="7:26">
      <c r="G3613" s="826"/>
      <c r="H3613" s="820"/>
      <c r="J3613" s="820"/>
      <c r="K3613" s="820"/>
      <c r="L3613" s="820"/>
      <c r="M3613" s="820"/>
      <c r="N3613" s="820"/>
      <c r="O3613" s="820"/>
      <c r="P3613" s="820"/>
      <c r="Q3613" s="820"/>
      <c r="R3613" s="820"/>
      <c r="S3613" s="820"/>
      <c r="T3613" s="820"/>
      <c r="U3613" s="820"/>
      <c r="V3613" s="820"/>
      <c r="W3613" s="820"/>
      <c r="X3613" s="820"/>
      <c r="Y3613" s="820"/>
      <c r="Z3613" s="820"/>
    </row>
    <row r="3614" spans="7:26">
      <c r="G3614" s="826"/>
      <c r="H3614" s="820"/>
      <c r="J3614" s="820"/>
      <c r="K3614" s="820"/>
      <c r="L3614" s="820"/>
      <c r="M3614" s="820"/>
      <c r="N3614" s="820"/>
      <c r="O3614" s="820"/>
      <c r="P3614" s="820"/>
      <c r="Q3614" s="820"/>
      <c r="R3614" s="820"/>
      <c r="S3614" s="820"/>
      <c r="T3614" s="820"/>
      <c r="U3614" s="820"/>
      <c r="V3614" s="820"/>
      <c r="W3614" s="820"/>
      <c r="X3614" s="820"/>
      <c r="Y3614" s="820"/>
      <c r="Z3614" s="820"/>
    </row>
    <row r="3615" spans="7:26">
      <c r="G3615" s="826"/>
      <c r="H3615" s="820"/>
      <c r="J3615" s="820"/>
      <c r="K3615" s="820"/>
      <c r="L3615" s="820"/>
      <c r="M3615" s="820"/>
      <c r="N3615" s="820"/>
      <c r="O3615" s="820"/>
      <c r="P3615" s="820"/>
      <c r="Q3615" s="820"/>
      <c r="R3615" s="820"/>
      <c r="S3615" s="820"/>
      <c r="T3615" s="820"/>
      <c r="U3615" s="820"/>
      <c r="V3615" s="820"/>
      <c r="W3615" s="820"/>
      <c r="X3615" s="820"/>
      <c r="Y3615" s="820"/>
      <c r="Z3615" s="820"/>
    </row>
    <row r="3616" spans="7:26">
      <c r="G3616" s="826"/>
      <c r="H3616" s="820"/>
      <c r="J3616" s="820"/>
      <c r="K3616" s="820"/>
      <c r="L3616" s="820"/>
      <c r="M3616" s="820"/>
      <c r="N3616" s="820"/>
      <c r="O3616" s="820"/>
      <c r="P3616" s="820"/>
      <c r="Q3616" s="820"/>
      <c r="R3616" s="820"/>
      <c r="S3616" s="820"/>
      <c r="T3616" s="820"/>
      <c r="U3616" s="820"/>
      <c r="V3616" s="820"/>
      <c r="W3616" s="820"/>
      <c r="X3616" s="820"/>
      <c r="Y3616" s="820"/>
      <c r="Z3616" s="820"/>
    </row>
    <row r="3617" spans="7:26">
      <c r="G3617" s="826"/>
      <c r="H3617" s="820"/>
      <c r="J3617" s="820"/>
      <c r="K3617" s="820"/>
      <c r="L3617" s="820"/>
      <c r="M3617" s="820"/>
      <c r="N3617" s="820"/>
      <c r="O3617" s="820"/>
      <c r="P3617" s="820"/>
      <c r="Q3617" s="820"/>
      <c r="R3617" s="820"/>
      <c r="S3617" s="820"/>
      <c r="T3617" s="820"/>
      <c r="U3617" s="820"/>
      <c r="V3617" s="820"/>
      <c r="W3617" s="820"/>
      <c r="X3617" s="820"/>
      <c r="Y3617" s="820"/>
      <c r="Z3617" s="820"/>
    </row>
    <row r="3618" spans="7:26">
      <c r="G3618" s="826"/>
      <c r="H3618" s="820"/>
      <c r="J3618" s="820"/>
      <c r="K3618" s="820"/>
      <c r="L3618" s="820"/>
      <c r="M3618" s="820"/>
      <c r="N3618" s="820"/>
      <c r="O3618" s="820"/>
      <c r="P3618" s="820"/>
      <c r="Q3618" s="820"/>
      <c r="R3618" s="820"/>
      <c r="S3618" s="820"/>
      <c r="T3618" s="820"/>
      <c r="U3618" s="820"/>
      <c r="V3618" s="820"/>
      <c r="W3618" s="820"/>
      <c r="X3618" s="820"/>
      <c r="Y3618" s="820"/>
      <c r="Z3618" s="820"/>
    </row>
    <row r="3619" spans="7:26">
      <c r="G3619" s="826"/>
      <c r="H3619" s="820"/>
      <c r="J3619" s="820"/>
      <c r="K3619" s="820"/>
      <c r="L3619" s="820"/>
      <c r="M3619" s="820"/>
      <c r="N3619" s="820"/>
      <c r="O3619" s="820"/>
      <c r="P3619" s="820"/>
      <c r="Q3619" s="820"/>
      <c r="R3619" s="820"/>
      <c r="S3619" s="820"/>
      <c r="T3619" s="820"/>
      <c r="U3619" s="820"/>
      <c r="V3619" s="820"/>
      <c r="W3619" s="820"/>
      <c r="X3619" s="820"/>
      <c r="Y3619" s="820"/>
      <c r="Z3619" s="820"/>
    </row>
    <row r="3620" spans="7:26">
      <c r="G3620" s="826"/>
      <c r="H3620" s="820"/>
      <c r="J3620" s="820"/>
      <c r="K3620" s="820"/>
      <c r="L3620" s="820"/>
      <c r="M3620" s="820"/>
      <c r="N3620" s="820"/>
      <c r="O3620" s="820"/>
      <c r="P3620" s="820"/>
      <c r="Q3620" s="820"/>
      <c r="R3620" s="820"/>
      <c r="S3620" s="820"/>
      <c r="T3620" s="820"/>
      <c r="U3620" s="820"/>
      <c r="V3620" s="820"/>
      <c r="W3620" s="820"/>
      <c r="X3620" s="820"/>
      <c r="Y3620" s="820"/>
      <c r="Z3620" s="820"/>
    </row>
    <row r="3621" spans="7:26">
      <c r="G3621" s="826"/>
      <c r="H3621" s="820"/>
      <c r="J3621" s="820"/>
      <c r="K3621" s="820"/>
      <c r="L3621" s="820"/>
      <c r="M3621" s="820"/>
      <c r="N3621" s="820"/>
      <c r="O3621" s="820"/>
      <c r="P3621" s="820"/>
      <c r="Q3621" s="820"/>
      <c r="R3621" s="820"/>
      <c r="S3621" s="820"/>
      <c r="T3621" s="820"/>
      <c r="U3621" s="820"/>
      <c r="V3621" s="820"/>
      <c r="W3621" s="820"/>
      <c r="X3621" s="820"/>
      <c r="Y3621" s="820"/>
      <c r="Z3621" s="820"/>
    </row>
    <row r="3622" spans="7:26">
      <c r="G3622" s="826"/>
      <c r="H3622" s="820"/>
      <c r="J3622" s="820"/>
      <c r="K3622" s="820"/>
      <c r="L3622" s="820"/>
      <c r="M3622" s="820"/>
      <c r="N3622" s="820"/>
      <c r="O3622" s="820"/>
      <c r="P3622" s="820"/>
      <c r="Q3622" s="820"/>
      <c r="R3622" s="820"/>
      <c r="S3622" s="820"/>
      <c r="T3622" s="820"/>
      <c r="U3622" s="820"/>
      <c r="V3622" s="820"/>
      <c r="W3622" s="820"/>
      <c r="X3622" s="820"/>
      <c r="Y3622" s="820"/>
      <c r="Z3622" s="820"/>
    </row>
    <row r="3623" spans="7:26">
      <c r="G3623" s="826"/>
      <c r="H3623" s="820"/>
      <c r="J3623" s="820"/>
      <c r="K3623" s="820"/>
      <c r="L3623" s="820"/>
      <c r="M3623" s="820"/>
      <c r="N3623" s="820"/>
      <c r="O3623" s="820"/>
      <c r="P3623" s="820"/>
      <c r="Q3623" s="820"/>
      <c r="R3623" s="820"/>
      <c r="S3623" s="820"/>
      <c r="T3623" s="820"/>
      <c r="U3623" s="820"/>
      <c r="V3623" s="820"/>
      <c r="W3623" s="820"/>
      <c r="X3623" s="820"/>
      <c r="Y3623" s="820"/>
      <c r="Z3623" s="820"/>
    </row>
    <row r="3624" spans="7:26">
      <c r="G3624" s="826"/>
      <c r="H3624" s="820"/>
      <c r="J3624" s="820"/>
      <c r="K3624" s="820"/>
      <c r="L3624" s="820"/>
      <c r="M3624" s="820"/>
      <c r="N3624" s="820"/>
      <c r="O3624" s="820"/>
      <c r="P3624" s="820"/>
      <c r="Q3624" s="820"/>
      <c r="R3624" s="820"/>
      <c r="S3624" s="820"/>
      <c r="T3624" s="820"/>
      <c r="U3624" s="820"/>
      <c r="V3624" s="820"/>
      <c r="W3624" s="820"/>
      <c r="X3624" s="820"/>
      <c r="Y3624" s="820"/>
      <c r="Z3624" s="820"/>
    </row>
    <row r="3625" spans="7:26">
      <c r="G3625" s="826"/>
      <c r="H3625" s="820"/>
      <c r="J3625" s="820"/>
      <c r="K3625" s="820"/>
      <c r="L3625" s="820"/>
      <c r="M3625" s="820"/>
      <c r="N3625" s="820"/>
      <c r="O3625" s="820"/>
      <c r="P3625" s="820"/>
      <c r="Q3625" s="820"/>
      <c r="R3625" s="820"/>
      <c r="S3625" s="820"/>
      <c r="T3625" s="820"/>
      <c r="U3625" s="820"/>
      <c r="V3625" s="820"/>
      <c r="W3625" s="820"/>
      <c r="X3625" s="820"/>
      <c r="Y3625" s="820"/>
      <c r="Z3625" s="820"/>
    </row>
    <row r="3626" spans="7:26">
      <c r="G3626" s="826"/>
      <c r="H3626" s="820"/>
      <c r="J3626" s="820"/>
      <c r="K3626" s="820"/>
      <c r="L3626" s="820"/>
      <c r="M3626" s="820"/>
      <c r="N3626" s="820"/>
      <c r="O3626" s="820"/>
      <c r="P3626" s="820"/>
      <c r="Q3626" s="820"/>
      <c r="R3626" s="820"/>
      <c r="S3626" s="820"/>
      <c r="T3626" s="820"/>
      <c r="U3626" s="820"/>
      <c r="V3626" s="820"/>
      <c r="W3626" s="820"/>
      <c r="X3626" s="820"/>
      <c r="Y3626" s="820"/>
      <c r="Z3626" s="820"/>
    </row>
    <row r="3627" spans="7:26">
      <c r="G3627" s="826"/>
      <c r="H3627" s="820"/>
      <c r="J3627" s="820"/>
      <c r="K3627" s="820"/>
      <c r="L3627" s="820"/>
      <c r="M3627" s="820"/>
      <c r="N3627" s="820"/>
      <c r="O3627" s="820"/>
      <c r="P3627" s="820"/>
      <c r="Q3627" s="820"/>
      <c r="R3627" s="820"/>
      <c r="S3627" s="820"/>
      <c r="T3627" s="820"/>
      <c r="U3627" s="820"/>
      <c r="V3627" s="820"/>
      <c r="W3627" s="820"/>
      <c r="X3627" s="820"/>
      <c r="Y3627" s="820"/>
      <c r="Z3627" s="820"/>
    </row>
    <row r="3628" spans="7:26">
      <c r="G3628" s="826"/>
      <c r="H3628" s="820"/>
      <c r="J3628" s="820"/>
      <c r="K3628" s="820"/>
      <c r="L3628" s="820"/>
      <c r="M3628" s="820"/>
      <c r="N3628" s="820"/>
      <c r="O3628" s="820"/>
      <c r="P3628" s="820"/>
      <c r="Q3628" s="820"/>
      <c r="R3628" s="820"/>
      <c r="S3628" s="820"/>
      <c r="T3628" s="820"/>
      <c r="U3628" s="820"/>
      <c r="V3628" s="820"/>
      <c r="W3628" s="820"/>
      <c r="X3628" s="820"/>
      <c r="Y3628" s="820"/>
      <c r="Z3628" s="820"/>
    </row>
    <row r="3629" spans="7:26">
      <c r="G3629" s="826"/>
      <c r="H3629" s="820"/>
      <c r="J3629" s="820"/>
      <c r="K3629" s="820"/>
      <c r="L3629" s="820"/>
      <c r="M3629" s="820"/>
      <c r="N3629" s="820"/>
      <c r="O3629" s="820"/>
      <c r="P3629" s="820"/>
      <c r="Q3629" s="820"/>
      <c r="R3629" s="820"/>
      <c r="S3629" s="820"/>
      <c r="T3629" s="820"/>
      <c r="U3629" s="820"/>
      <c r="V3629" s="820"/>
      <c r="W3629" s="820"/>
      <c r="X3629" s="820"/>
      <c r="Y3629" s="820"/>
      <c r="Z3629" s="820"/>
    </row>
    <row r="3630" spans="7:26">
      <c r="G3630" s="826"/>
      <c r="H3630" s="820"/>
      <c r="J3630" s="820"/>
      <c r="K3630" s="820"/>
      <c r="L3630" s="820"/>
      <c r="M3630" s="820"/>
      <c r="N3630" s="820"/>
      <c r="O3630" s="820"/>
      <c r="P3630" s="820"/>
      <c r="Q3630" s="820"/>
      <c r="R3630" s="820"/>
      <c r="S3630" s="820"/>
      <c r="T3630" s="820"/>
      <c r="U3630" s="820"/>
      <c r="V3630" s="820"/>
      <c r="W3630" s="820"/>
      <c r="X3630" s="820"/>
      <c r="Y3630" s="820"/>
      <c r="Z3630" s="820"/>
    </row>
    <row r="3631" spans="7:26">
      <c r="G3631" s="826"/>
      <c r="H3631" s="820"/>
      <c r="J3631" s="820"/>
      <c r="K3631" s="820"/>
      <c r="L3631" s="820"/>
      <c r="M3631" s="820"/>
      <c r="N3631" s="820"/>
      <c r="O3631" s="820"/>
      <c r="P3631" s="820"/>
      <c r="Q3631" s="820"/>
      <c r="R3631" s="820"/>
      <c r="S3631" s="820"/>
      <c r="T3631" s="820"/>
      <c r="U3631" s="820"/>
      <c r="V3631" s="820"/>
      <c r="W3631" s="820"/>
      <c r="X3631" s="820"/>
      <c r="Y3631" s="820"/>
      <c r="Z3631" s="820"/>
    </row>
    <row r="3632" spans="7:26">
      <c r="G3632" s="826"/>
      <c r="H3632" s="820"/>
      <c r="J3632" s="820"/>
      <c r="K3632" s="820"/>
      <c r="L3632" s="820"/>
      <c r="M3632" s="820"/>
      <c r="N3632" s="820"/>
      <c r="O3632" s="820"/>
      <c r="P3632" s="820"/>
      <c r="Q3632" s="820"/>
      <c r="R3632" s="820"/>
      <c r="S3632" s="820"/>
      <c r="T3632" s="820"/>
      <c r="U3632" s="820"/>
      <c r="V3632" s="820"/>
      <c r="W3632" s="820"/>
      <c r="X3632" s="820"/>
      <c r="Y3632" s="820"/>
      <c r="Z3632" s="820"/>
    </row>
    <row r="3633" spans="7:26">
      <c r="G3633" s="826"/>
      <c r="H3633" s="820"/>
      <c r="J3633" s="820"/>
      <c r="K3633" s="820"/>
      <c r="L3633" s="820"/>
      <c r="M3633" s="820"/>
      <c r="N3633" s="820"/>
      <c r="O3633" s="820"/>
      <c r="P3633" s="820"/>
      <c r="Q3633" s="820"/>
      <c r="R3633" s="820"/>
      <c r="S3633" s="820"/>
      <c r="T3633" s="820"/>
      <c r="U3633" s="820"/>
      <c r="V3633" s="820"/>
      <c r="W3633" s="820"/>
      <c r="X3633" s="820"/>
      <c r="Y3633" s="820"/>
      <c r="Z3633" s="820"/>
    </row>
    <row r="3634" spans="7:26">
      <c r="G3634" s="826"/>
      <c r="H3634" s="820"/>
      <c r="J3634" s="820"/>
      <c r="K3634" s="820"/>
      <c r="L3634" s="820"/>
      <c r="M3634" s="820"/>
      <c r="N3634" s="820"/>
      <c r="O3634" s="820"/>
      <c r="P3634" s="820"/>
      <c r="Q3634" s="820"/>
      <c r="R3634" s="820"/>
      <c r="S3634" s="820"/>
      <c r="T3634" s="820"/>
      <c r="U3634" s="820"/>
      <c r="V3634" s="820"/>
      <c r="W3634" s="820"/>
      <c r="X3634" s="820"/>
      <c r="Y3634" s="820"/>
      <c r="Z3634" s="820"/>
    </row>
    <row r="3635" spans="7:26">
      <c r="G3635" s="826"/>
      <c r="H3635" s="820"/>
      <c r="J3635" s="820"/>
      <c r="K3635" s="820"/>
      <c r="L3635" s="820"/>
      <c r="M3635" s="820"/>
      <c r="N3635" s="820"/>
      <c r="O3635" s="820"/>
      <c r="P3635" s="820"/>
      <c r="Q3635" s="820"/>
      <c r="R3635" s="820"/>
      <c r="S3635" s="820"/>
      <c r="T3635" s="820"/>
      <c r="U3635" s="820"/>
      <c r="V3635" s="820"/>
      <c r="W3635" s="820"/>
      <c r="X3635" s="820"/>
      <c r="Y3635" s="820"/>
      <c r="Z3635" s="820"/>
    </row>
    <row r="3636" spans="7:26">
      <c r="G3636" s="826"/>
      <c r="H3636" s="820"/>
      <c r="J3636" s="820"/>
      <c r="K3636" s="820"/>
      <c r="L3636" s="820"/>
      <c r="M3636" s="820"/>
      <c r="N3636" s="820"/>
      <c r="O3636" s="820"/>
      <c r="P3636" s="820"/>
      <c r="Q3636" s="820"/>
      <c r="R3636" s="820"/>
      <c r="S3636" s="820"/>
      <c r="T3636" s="820"/>
      <c r="U3636" s="820"/>
      <c r="V3636" s="820"/>
      <c r="W3636" s="820"/>
      <c r="X3636" s="820"/>
      <c r="Y3636" s="820"/>
      <c r="Z3636" s="820"/>
    </row>
    <row r="3637" spans="7:26">
      <c r="G3637" s="826"/>
      <c r="H3637" s="820"/>
      <c r="J3637" s="820"/>
      <c r="K3637" s="820"/>
      <c r="L3637" s="820"/>
      <c r="M3637" s="820"/>
      <c r="N3637" s="820"/>
      <c r="O3637" s="820"/>
      <c r="P3637" s="820"/>
      <c r="Q3637" s="820"/>
      <c r="R3637" s="820"/>
      <c r="S3637" s="820"/>
      <c r="T3637" s="820"/>
      <c r="U3637" s="820"/>
      <c r="V3637" s="820"/>
      <c r="W3637" s="820"/>
      <c r="X3637" s="820"/>
      <c r="Y3637" s="820"/>
      <c r="Z3637" s="820"/>
    </row>
    <row r="3638" spans="7:26">
      <c r="G3638" s="826"/>
      <c r="H3638" s="820"/>
      <c r="J3638" s="820"/>
      <c r="K3638" s="820"/>
      <c r="L3638" s="820"/>
      <c r="M3638" s="820"/>
      <c r="N3638" s="820"/>
      <c r="O3638" s="820"/>
      <c r="P3638" s="820"/>
      <c r="Q3638" s="820"/>
      <c r="R3638" s="820"/>
      <c r="S3638" s="820"/>
      <c r="T3638" s="820"/>
      <c r="U3638" s="820"/>
      <c r="V3638" s="820"/>
      <c r="W3638" s="820"/>
      <c r="X3638" s="820"/>
      <c r="Y3638" s="820"/>
      <c r="Z3638" s="820"/>
    </row>
    <row r="3639" spans="7:26">
      <c r="G3639" s="826"/>
      <c r="H3639" s="820"/>
      <c r="J3639" s="820"/>
      <c r="K3639" s="820"/>
      <c r="L3639" s="820"/>
      <c r="M3639" s="820"/>
      <c r="N3639" s="820"/>
      <c r="O3639" s="820"/>
      <c r="P3639" s="820"/>
      <c r="Q3639" s="820"/>
      <c r="R3639" s="820"/>
      <c r="S3639" s="820"/>
      <c r="T3639" s="820"/>
      <c r="U3639" s="820"/>
      <c r="V3639" s="820"/>
      <c r="W3639" s="820"/>
      <c r="X3639" s="820"/>
      <c r="Y3639" s="820"/>
      <c r="Z3639" s="820"/>
    </row>
    <row r="3640" spans="7:26">
      <c r="G3640" s="826"/>
      <c r="H3640" s="820"/>
      <c r="J3640" s="820"/>
      <c r="K3640" s="820"/>
      <c r="L3640" s="820"/>
      <c r="M3640" s="820"/>
      <c r="N3640" s="820"/>
      <c r="O3640" s="820"/>
      <c r="P3640" s="820"/>
      <c r="Q3640" s="820"/>
      <c r="R3640" s="820"/>
      <c r="S3640" s="820"/>
      <c r="T3640" s="820"/>
      <c r="U3640" s="820"/>
      <c r="V3640" s="820"/>
      <c r="W3640" s="820"/>
      <c r="X3640" s="820"/>
      <c r="Y3640" s="820"/>
      <c r="Z3640" s="820"/>
    </row>
    <row r="3641" spans="7:26">
      <c r="G3641" s="826"/>
      <c r="H3641" s="820"/>
      <c r="J3641" s="820"/>
      <c r="K3641" s="820"/>
      <c r="L3641" s="820"/>
      <c r="M3641" s="820"/>
      <c r="N3641" s="820"/>
      <c r="O3641" s="820"/>
      <c r="P3641" s="820"/>
      <c r="Q3641" s="820"/>
      <c r="R3641" s="820"/>
      <c r="S3641" s="820"/>
      <c r="T3641" s="820"/>
      <c r="U3641" s="820"/>
      <c r="V3641" s="820"/>
      <c r="W3641" s="820"/>
      <c r="X3641" s="820"/>
      <c r="Y3641" s="820"/>
      <c r="Z3641" s="820"/>
    </row>
    <row r="3642" spans="7:26">
      <c r="G3642" s="826"/>
      <c r="H3642" s="820"/>
      <c r="J3642" s="820"/>
      <c r="K3642" s="820"/>
      <c r="L3642" s="820"/>
      <c r="M3642" s="820"/>
      <c r="N3642" s="820"/>
      <c r="O3642" s="820"/>
      <c r="P3642" s="820"/>
      <c r="Q3642" s="820"/>
      <c r="R3642" s="820"/>
      <c r="S3642" s="820"/>
      <c r="T3642" s="820"/>
      <c r="U3642" s="820"/>
      <c r="V3642" s="820"/>
      <c r="W3642" s="820"/>
      <c r="X3642" s="820"/>
      <c r="Y3642" s="820"/>
      <c r="Z3642" s="820"/>
    </row>
    <row r="3643" spans="7:26">
      <c r="G3643" s="826"/>
      <c r="H3643" s="820"/>
      <c r="J3643" s="820"/>
      <c r="K3643" s="820"/>
      <c r="L3643" s="820"/>
      <c r="M3643" s="820"/>
      <c r="N3643" s="820"/>
      <c r="O3643" s="820"/>
      <c r="P3643" s="820"/>
      <c r="Q3643" s="820"/>
      <c r="R3643" s="820"/>
      <c r="S3643" s="820"/>
      <c r="T3643" s="820"/>
      <c r="U3643" s="820"/>
      <c r="V3643" s="820"/>
      <c r="W3643" s="820"/>
      <c r="X3643" s="820"/>
      <c r="Y3643" s="820"/>
      <c r="Z3643" s="820"/>
    </row>
    <row r="3644" spans="7:26">
      <c r="G3644" s="826"/>
      <c r="H3644" s="820"/>
      <c r="J3644" s="820"/>
      <c r="K3644" s="820"/>
      <c r="L3644" s="820"/>
      <c r="M3644" s="820"/>
      <c r="N3644" s="820"/>
      <c r="O3644" s="820"/>
      <c r="P3644" s="820"/>
      <c r="Q3644" s="820"/>
      <c r="R3644" s="820"/>
      <c r="S3644" s="820"/>
      <c r="T3644" s="820"/>
      <c r="U3644" s="820"/>
      <c r="V3644" s="820"/>
      <c r="W3644" s="820"/>
      <c r="X3644" s="820"/>
      <c r="Y3644" s="820"/>
      <c r="Z3644" s="820"/>
    </row>
    <row r="3645" spans="7:26">
      <c r="G3645" s="826"/>
      <c r="H3645" s="820"/>
      <c r="J3645" s="820"/>
      <c r="K3645" s="820"/>
      <c r="L3645" s="820"/>
      <c r="M3645" s="820"/>
      <c r="N3645" s="820"/>
      <c r="O3645" s="820"/>
      <c r="P3645" s="820"/>
      <c r="Q3645" s="820"/>
      <c r="R3645" s="820"/>
      <c r="S3645" s="820"/>
      <c r="T3645" s="820"/>
      <c r="U3645" s="820"/>
      <c r="V3645" s="820"/>
      <c r="W3645" s="820"/>
      <c r="X3645" s="820"/>
      <c r="Y3645" s="820"/>
      <c r="Z3645" s="820"/>
    </row>
    <row r="3646" spans="7:26">
      <c r="G3646" s="826"/>
      <c r="H3646" s="820"/>
      <c r="J3646" s="820"/>
      <c r="K3646" s="820"/>
      <c r="L3646" s="820"/>
      <c r="M3646" s="820"/>
      <c r="N3646" s="820"/>
      <c r="O3646" s="820"/>
      <c r="P3646" s="820"/>
      <c r="Q3646" s="820"/>
      <c r="R3646" s="820"/>
      <c r="S3646" s="820"/>
      <c r="T3646" s="820"/>
      <c r="U3646" s="820"/>
      <c r="V3646" s="820"/>
      <c r="W3646" s="820"/>
      <c r="X3646" s="820"/>
      <c r="Y3646" s="820"/>
      <c r="Z3646" s="820"/>
    </row>
    <row r="3647" spans="7:26">
      <c r="G3647" s="826"/>
      <c r="H3647" s="820"/>
      <c r="J3647" s="820"/>
      <c r="K3647" s="820"/>
      <c r="L3647" s="820"/>
      <c r="M3647" s="820"/>
      <c r="N3647" s="820"/>
      <c r="O3647" s="820"/>
      <c r="P3647" s="820"/>
      <c r="Q3647" s="820"/>
      <c r="R3647" s="820"/>
      <c r="S3647" s="820"/>
      <c r="T3647" s="820"/>
      <c r="U3647" s="820"/>
      <c r="V3647" s="820"/>
      <c r="W3647" s="820"/>
      <c r="X3647" s="820"/>
      <c r="Y3647" s="820"/>
      <c r="Z3647" s="820"/>
    </row>
    <row r="3648" spans="7:26">
      <c r="G3648" s="826"/>
      <c r="H3648" s="820"/>
      <c r="J3648" s="820"/>
      <c r="K3648" s="820"/>
      <c r="L3648" s="820"/>
      <c r="M3648" s="820"/>
      <c r="N3648" s="820"/>
      <c r="O3648" s="820"/>
      <c r="P3648" s="820"/>
      <c r="Q3648" s="820"/>
      <c r="R3648" s="820"/>
      <c r="S3648" s="820"/>
      <c r="T3648" s="820"/>
      <c r="U3648" s="820"/>
      <c r="V3648" s="820"/>
      <c r="W3648" s="820"/>
      <c r="X3648" s="820"/>
      <c r="Y3648" s="820"/>
      <c r="Z3648" s="820"/>
    </row>
    <row r="3649" spans="7:26">
      <c r="G3649" s="826"/>
      <c r="H3649" s="820"/>
      <c r="J3649" s="820"/>
      <c r="K3649" s="820"/>
      <c r="L3649" s="820"/>
      <c r="M3649" s="820"/>
      <c r="N3649" s="820"/>
      <c r="O3649" s="820"/>
      <c r="P3649" s="820"/>
      <c r="Q3649" s="820"/>
      <c r="R3649" s="820"/>
      <c r="S3649" s="820"/>
      <c r="T3649" s="820"/>
      <c r="U3649" s="820"/>
      <c r="V3649" s="820"/>
      <c r="W3649" s="820"/>
      <c r="X3649" s="820"/>
      <c r="Y3649" s="820"/>
      <c r="Z3649" s="820"/>
    </row>
    <row r="3650" spans="7:26">
      <c r="G3650" s="826"/>
      <c r="H3650" s="820"/>
      <c r="J3650" s="820"/>
      <c r="K3650" s="820"/>
      <c r="L3650" s="820"/>
      <c r="M3650" s="820"/>
      <c r="N3650" s="820"/>
      <c r="O3650" s="820"/>
      <c r="P3650" s="820"/>
      <c r="Q3650" s="820"/>
      <c r="R3650" s="820"/>
      <c r="S3650" s="820"/>
      <c r="T3650" s="820"/>
      <c r="U3650" s="820"/>
      <c r="V3650" s="820"/>
      <c r="W3650" s="820"/>
      <c r="X3650" s="820"/>
      <c r="Y3650" s="820"/>
      <c r="Z3650" s="820"/>
    </row>
    <row r="3651" spans="7:26">
      <c r="G3651" s="826"/>
      <c r="H3651" s="820"/>
      <c r="J3651" s="820"/>
      <c r="K3651" s="820"/>
      <c r="L3651" s="820"/>
      <c r="M3651" s="820"/>
      <c r="N3651" s="820"/>
      <c r="O3651" s="820"/>
      <c r="P3651" s="820"/>
      <c r="Q3651" s="820"/>
      <c r="R3651" s="820"/>
      <c r="S3651" s="820"/>
      <c r="T3651" s="820"/>
      <c r="U3651" s="820"/>
      <c r="V3651" s="820"/>
      <c r="W3651" s="820"/>
      <c r="X3651" s="820"/>
      <c r="Y3651" s="820"/>
      <c r="Z3651" s="820"/>
    </row>
    <row r="3652" spans="7:26">
      <c r="G3652" s="826"/>
      <c r="H3652" s="820"/>
      <c r="J3652" s="820"/>
      <c r="K3652" s="820"/>
      <c r="L3652" s="820"/>
      <c r="M3652" s="820"/>
      <c r="N3652" s="820"/>
      <c r="O3652" s="820"/>
      <c r="P3652" s="820"/>
      <c r="Q3652" s="820"/>
      <c r="R3652" s="820"/>
      <c r="S3652" s="820"/>
      <c r="T3652" s="820"/>
      <c r="U3652" s="820"/>
      <c r="V3652" s="820"/>
      <c r="W3652" s="820"/>
      <c r="X3652" s="820"/>
      <c r="Y3652" s="820"/>
      <c r="Z3652" s="820"/>
    </row>
    <row r="3653" spans="7:26">
      <c r="G3653" s="826"/>
      <c r="H3653" s="820"/>
      <c r="J3653" s="820"/>
      <c r="K3653" s="820"/>
      <c r="L3653" s="820"/>
      <c r="M3653" s="820"/>
      <c r="N3653" s="820"/>
      <c r="O3653" s="820"/>
      <c r="P3653" s="820"/>
      <c r="Q3653" s="820"/>
      <c r="R3653" s="820"/>
      <c r="S3653" s="820"/>
      <c r="T3653" s="820"/>
      <c r="U3653" s="820"/>
      <c r="V3653" s="820"/>
      <c r="W3653" s="820"/>
      <c r="X3653" s="820"/>
      <c r="Y3653" s="820"/>
      <c r="Z3653" s="820"/>
    </row>
    <row r="3654" spans="7:26">
      <c r="G3654" s="826"/>
      <c r="H3654" s="820"/>
      <c r="J3654" s="820"/>
      <c r="K3654" s="820"/>
      <c r="L3654" s="820"/>
      <c r="M3654" s="820"/>
      <c r="N3654" s="820"/>
      <c r="O3654" s="820"/>
      <c r="P3654" s="820"/>
      <c r="Q3654" s="820"/>
      <c r="R3654" s="820"/>
      <c r="S3654" s="820"/>
      <c r="T3654" s="820"/>
      <c r="U3654" s="820"/>
      <c r="V3654" s="820"/>
      <c r="W3654" s="820"/>
      <c r="X3654" s="820"/>
      <c r="Y3654" s="820"/>
      <c r="Z3654" s="820"/>
    </row>
    <row r="3655" spans="7:26">
      <c r="G3655" s="826"/>
      <c r="H3655" s="820"/>
      <c r="J3655" s="820"/>
      <c r="K3655" s="820"/>
      <c r="L3655" s="820"/>
      <c r="M3655" s="820"/>
      <c r="N3655" s="820"/>
      <c r="O3655" s="820"/>
      <c r="P3655" s="820"/>
      <c r="Q3655" s="820"/>
      <c r="R3655" s="820"/>
      <c r="S3655" s="820"/>
      <c r="T3655" s="820"/>
      <c r="U3655" s="820"/>
      <c r="V3655" s="820"/>
      <c r="W3655" s="820"/>
      <c r="X3655" s="820"/>
      <c r="Y3655" s="820"/>
      <c r="Z3655" s="820"/>
    </row>
    <row r="3656" spans="7:26">
      <c r="G3656" s="826"/>
      <c r="H3656" s="820"/>
      <c r="J3656" s="820"/>
      <c r="K3656" s="820"/>
      <c r="L3656" s="820"/>
      <c r="M3656" s="820"/>
      <c r="N3656" s="820"/>
      <c r="O3656" s="820"/>
      <c r="P3656" s="820"/>
      <c r="Q3656" s="820"/>
      <c r="R3656" s="820"/>
      <c r="S3656" s="820"/>
      <c r="T3656" s="820"/>
      <c r="U3656" s="820"/>
      <c r="V3656" s="820"/>
      <c r="W3656" s="820"/>
      <c r="X3656" s="820"/>
      <c r="Y3656" s="820"/>
      <c r="Z3656" s="820"/>
    </row>
    <row r="3657" spans="7:26">
      <c r="G3657" s="826"/>
      <c r="H3657" s="820"/>
      <c r="J3657" s="820"/>
      <c r="K3657" s="820"/>
      <c r="L3657" s="820"/>
      <c r="M3657" s="820"/>
      <c r="N3657" s="820"/>
      <c r="O3657" s="820"/>
      <c r="P3657" s="820"/>
      <c r="Q3657" s="820"/>
      <c r="R3657" s="820"/>
      <c r="S3657" s="820"/>
      <c r="T3657" s="820"/>
      <c r="U3657" s="820"/>
      <c r="V3657" s="820"/>
      <c r="W3657" s="820"/>
      <c r="X3657" s="820"/>
      <c r="Y3657" s="820"/>
      <c r="Z3657" s="820"/>
    </row>
    <row r="3658" spans="7:26">
      <c r="G3658" s="826"/>
      <c r="H3658" s="820"/>
      <c r="J3658" s="820"/>
      <c r="K3658" s="820"/>
      <c r="L3658" s="820"/>
      <c r="M3658" s="820"/>
      <c r="N3658" s="820"/>
      <c r="O3658" s="820"/>
      <c r="P3658" s="820"/>
      <c r="Q3658" s="820"/>
      <c r="R3658" s="820"/>
      <c r="S3658" s="820"/>
      <c r="T3658" s="820"/>
      <c r="U3658" s="820"/>
      <c r="V3658" s="820"/>
      <c r="W3658" s="820"/>
      <c r="X3658" s="820"/>
      <c r="Y3658" s="820"/>
      <c r="Z3658" s="820"/>
    </row>
    <row r="3659" spans="7:26">
      <c r="G3659" s="826"/>
      <c r="H3659" s="820"/>
      <c r="J3659" s="820"/>
      <c r="K3659" s="820"/>
      <c r="L3659" s="820"/>
      <c r="M3659" s="820"/>
      <c r="N3659" s="820"/>
      <c r="O3659" s="820"/>
      <c r="P3659" s="820"/>
      <c r="Q3659" s="820"/>
      <c r="R3659" s="820"/>
      <c r="S3659" s="820"/>
      <c r="T3659" s="820"/>
      <c r="U3659" s="820"/>
      <c r="V3659" s="820"/>
      <c r="W3659" s="820"/>
      <c r="X3659" s="820"/>
      <c r="Y3659" s="820"/>
      <c r="Z3659" s="820"/>
    </row>
    <row r="3660" spans="7:26">
      <c r="G3660" s="826"/>
      <c r="H3660" s="820"/>
      <c r="J3660" s="820"/>
      <c r="K3660" s="820"/>
      <c r="L3660" s="820"/>
      <c r="M3660" s="820"/>
      <c r="N3660" s="820"/>
      <c r="O3660" s="820"/>
      <c r="P3660" s="820"/>
      <c r="Q3660" s="820"/>
      <c r="R3660" s="820"/>
      <c r="S3660" s="820"/>
      <c r="T3660" s="820"/>
      <c r="U3660" s="820"/>
      <c r="V3660" s="820"/>
      <c r="W3660" s="820"/>
      <c r="X3660" s="820"/>
      <c r="Y3660" s="820"/>
      <c r="Z3660" s="820"/>
    </row>
    <row r="3661" spans="7:26">
      <c r="G3661" s="826"/>
      <c r="H3661" s="820"/>
      <c r="J3661" s="820"/>
      <c r="K3661" s="820"/>
      <c r="L3661" s="820"/>
      <c r="M3661" s="820"/>
      <c r="N3661" s="820"/>
      <c r="O3661" s="820"/>
      <c r="P3661" s="820"/>
      <c r="Q3661" s="820"/>
      <c r="R3661" s="820"/>
      <c r="S3661" s="820"/>
      <c r="T3661" s="820"/>
      <c r="U3661" s="820"/>
      <c r="V3661" s="820"/>
      <c r="W3661" s="820"/>
      <c r="X3661" s="820"/>
      <c r="Y3661" s="820"/>
      <c r="Z3661" s="820"/>
    </row>
    <row r="3662" spans="7:26">
      <c r="G3662" s="826"/>
      <c r="H3662" s="820"/>
      <c r="J3662" s="820"/>
      <c r="K3662" s="820"/>
      <c r="L3662" s="820"/>
      <c r="M3662" s="820"/>
      <c r="N3662" s="820"/>
      <c r="O3662" s="820"/>
      <c r="P3662" s="820"/>
      <c r="Q3662" s="820"/>
      <c r="R3662" s="820"/>
      <c r="S3662" s="820"/>
      <c r="T3662" s="820"/>
      <c r="U3662" s="820"/>
      <c r="V3662" s="820"/>
      <c r="W3662" s="820"/>
      <c r="X3662" s="820"/>
      <c r="Y3662" s="820"/>
      <c r="Z3662" s="820"/>
    </row>
    <row r="3663" spans="7:26">
      <c r="G3663" s="826"/>
      <c r="H3663" s="820"/>
      <c r="J3663" s="820"/>
      <c r="K3663" s="820"/>
      <c r="L3663" s="820"/>
      <c r="M3663" s="820"/>
      <c r="N3663" s="820"/>
      <c r="O3663" s="820"/>
      <c r="P3663" s="820"/>
      <c r="Q3663" s="820"/>
      <c r="R3663" s="820"/>
      <c r="S3663" s="820"/>
      <c r="T3663" s="820"/>
      <c r="U3663" s="820"/>
      <c r="V3663" s="820"/>
      <c r="W3663" s="820"/>
      <c r="X3663" s="820"/>
      <c r="Y3663" s="820"/>
      <c r="Z3663" s="820"/>
    </row>
    <row r="3664" spans="7:26">
      <c r="G3664" s="826"/>
      <c r="H3664" s="820"/>
      <c r="J3664" s="820"/>
      <c r="K3664" s="820"/>
      <c r="L3664" s="820"/>
      <c r="M3664" s="820"/>
      <c r="N3664" s="820"/>
      <c r="O3664" s="820"/>
      <c r="P3664" s="820"/>
      <c r="Q3664" s="820"/>
      <c r="R3664" s="820"/>
      <c r="S3664" s="820"/>
      <c r="T3664" s="820"/>
      <c r="U3664" s="820"/>
      <c r="V3664" s="820"/>
      <c r="W3664" s="820"/>
      <c r="X3664" s="820"/>
      <c r="Y3664" s="820"/>
      <c r="Z3664" s="820"/>
    </row>
    <row r="3665" spans="7:26">
      <c r="G3665" s="826"/>
      <c r="H3665" s="820"/>
      <c r="J3665" s="820"/>
      <c r="K3665" s="820"/>
      <c r="L3665" s="820"/>
      <c r="M3665" s="820"/>
      <c r="N3665" s="820"/>
      <c r="O3665" s="820"/>
      <c r="P3665" s="820"/>
      <c r="Q3665" s="820"/>
      <c r="R3665" s="820"/>
      <c r="S3665" s="820"/>
      <c r="T3665" s="820"/>
      <c r="U3665" s="820"/>
      <c r="V3665" s="820"/>
      <c r="W3665" s="820"/>
      <c r="X3665" s="820"/>
      <c r="Y3665" s="820"/>
      <c r="Z3665" s="820"/>
    </row>
    <row r="3666" spans="7:26">
      <c r="G3666" s="826"/>
      <c r="H3666" s="820"/>
      <c r="J3666" s="820"/>
      <c r="K3666" s="820"/>
      <c r="L3666" s="820"/>
      <c r="M3666" s="820"/>
      <c r="N3666" s="820"/>
      <c r="O3666" s="820"/>
      <c r="P3666" s="820"/>
      <c r="Q3666" s="820"/>
      <c r="R3666" s="820"/>
      <c r="S3666" s="820"/>
      <c r="T3666" s="820"/>
      <c r="U3666" s="820"/>
      <c r="V3666" s="820"/>
      <c r="W3666" s="820"/>
      <c r="X3666" s="820"/>
      <c r="Y3666" s="820"/>
      <c r="Z3666" s="820"/>
    </row>
    <row r="3667" spans="7:26">
      <c r="G3667" s="826"/>
      <c r="H3667" s="820"/>
      <c r="J3667" s="820"/>
      <c r="K3667" s="820"/>
      <c r="L3667" s="820"/>
      <c r="M3667" s="820"/>
      <c r="N3667" s="820"/>
      <c r="O3667" s="820"/>
      <c r="P3667" s="820"/>
      <c r="Q3667" s="820"/>
      <c r="R3667" s="820"/>
      <c r="S3667" s="820"/>
      <c r="T3667" s="820"/>
      <c r="U3667" s="820"/>
      <c r="V3667" s="820"/>
      <c r="W3667" s="820"/>
      <c r="X3667" s="820"/>
      <c r="Y3667" s="820"/>
      <c r="Z3667" s="820"/>
    </row>
    <row r="3668" spans="7:26">
      <c r="G3668" s="826"/>
      <c r="H3668" s="820"/>
      <c r="J3668" s="820"/>
      <c r="K3668" s="820"/>
      <c r="L3668" s="820"/>
      <c r="M3668" s="820"/>
      <c r="N3668" s="820"/>
      <c r="O3668" s="820"/>
      <c r="P3668" s="820"/>
      <c r="Q3668" s="820"/>
      <c r="R3668" s="820"/>
      <c r="S3668" s="820"/>
      <c r="T3668" s="820"/>
      <c r="U3668" s="820"/>
      <c r="V3668" s="820"/>
      <c r="W3668" s="820"/>
      <c r="X3668" s="820"/>
      <c r="Y3668" s="820"/>
      <c r="Z3668" s="820"/>
    </row>
    <row r="3669" spans="7:26">
      <c r="G3669" s="826"/>
      <c r="H3669" s="820"/>
      <c r="J3669" s="820"/>
      <c r="K3669" s="820"/>
      <c r="L3669" s="820"/>
      <c r="M3669" s="820"/>
      <c r="N3669" s="820"/>
      <c r="O3669" s="820"/>
      <c r="P3669" s="820"/>
      <c r="Q3669" s="820"/>
      <c r="R3669" s="820"/>
      <c r="S3669" s="820"/>
      <c r="T3669" s="820"/>
      <c r="U3669" s="820"/>
      <c r="V3669" s="820"/>
      <c r="W3669" s="820"/>
      <c r="X3669" s="820"/>
      <c r="Y3669" s="820"/>
      <c r="Z3669" s="820"/>
    </row>
    <row r="3670" spans="7:26">
      <c r="G3670" s="826"/>
      <c r="H3670" s="820"/>
      <c r="J3670" s="820"/>
      <c r="K3670" s="820"/>
      <c r="L3670" s="820"/>
      <c r="M3670" s="820"/>
      <c r="N3670" s="820"/>
      <c r="O3670" s="820"/>
      <c r="P3670" s="820"/>
      <c r="Q3670" s="820"/>
      <c r="R3670" s="820"/>
      <c r="S3670" s="820"/>
      <c r="T3670" s="820"/>
      <c r="U3670" s="820"/>
      <c r="V3670" s="820"/>
      <c r="W3670" s="820"/>
      <c r="X3670" s="820"/>
      <c r="Y3670" s="820"/>
      <c r="Z3670" s="820"/>
    </row>
    <row r="3671" spans="7:26">
      <c r="G3671" s="826"/>
      <c r="H3671" s="820"/>
      <c r="J3671" s="820"/>
      <c r="K3671" s="820"/>
      <c r="L3671" s="820"/>
      <c r="M3671" s="820"/>
      <c r="N3671" s="820"/>
      <c r="O3671" s="820"/>
      <c r="P3671" s="820"/>
      <c r="Q3671" s="820"/>
      <c r="R3671" s="820"/>
      <c r="S3671" s="820"/>
      <c r="T3671" s="820"/>
      <c r="U3671" s="820"/>
      <c r="V3671" s="820"/>
      <c r="W3671" s="820"/>
      <c r="X3671" s="820"/>
      <c r="Y3671" s="820"/>
      <c r="Z3671" s="820"/>
    </row>
    <row r="3672" spans="7:26">
      <c r="G3672" s="826"/>
      <c r="H3672" s="820"/>
      <c r="J3672" s="820"/>
      <c r="K3672" s="820"/>
      <c r="L3672" s="820"/>
      <c r="M3672" s="820"/>
      <c r="N3672" s="820"/>
      <c r="O3672" s="820"/>
      <c r="P3672" s="820"/>
      <c r="Q3672" s="820"/>
      <c r="R3672" s="820"/>
      <c r="S3672" s="820"/>
      <c r="T3672" s="820"/>
      <c r="U3672" s="820"/>
      <c r="V3672" s="820"/>
      <c r="W3672" s="820"/>
      <c r="X3672" s="820"/>
      <c r="Y3672" s="820"/>
      <c r="Z3672" s="820"/>
    </row>
    <row r="3673" spans="7:26">
      <c r="G3673" s="826"/>
      <c r="H3673" s="820"/>
      <c r="J3673" s="820"/>
      <c r="K3673" s="820"/>
      <c r="L3673" s="820"/>
      <c r="M3673" s="820"/>
      <c r="N3673" s="820"/>
      <c r="O3673" s="820"/>
      <c r="P3673" s="820"/>
      <c r="Q3673" s="820"/>
      <c r="R3673" s="820"/>
      <c r="S3673" s="820"/>
      <c r="T3673" s="820"/>
      <c r="U3673" s="820"/>
      <c r="V3673" s="820"/>
      <c r="W3673" s="820"/>
      <c r="X3673" s="820"/>
      <c r="Y3673" s="820"/>
      <c r="Z3673" s="820"/>
    </row>
    <row r="3674" spans="7:26">
      <c r="G3674" s="826"/>
      <c r="H3674" s="820"/>
      <c r="J3674" s="820"/>
      <c r="K3674" s="820"/>
      <c r="L3674" s="820"/>
      <c r="M3674" s="820"/>
      <c r="N3674" s="820"/>
      <c r="O3674" s="820"/>
      <c r="P3674" s="820"/>
      <c r="Q3674" s="820"/>
      <c r="R3674" s="820"/>
      <c r="S3674" s="820"/>
      <c r="T3674" s="820"/>
      <c r="U3674" s="820"/>
      <c r="V3674" s="820"/>
      <c r="W3674" s="820"/>
      <c r="X3674" s="820"/>
      <c r="Y3674" s="820"/>
      <c r="Z3674" s="820"/>
    </row>
    <row r="3675" spans="7:26">
      <c r="G3675" s="826"/>
      <c r="H3675" s="820"/>
      <c r="J3675" s="820"/>
      <c r="K3675" s="820"/>
      <c r="L3675" s="820"/>
      <c r="M3675" s="820"/>
      <c r="N3675" s="820"/>
      <c r="O3675" s="820"/>
      <c r="P3675" s="820"/>
      <c r="Q3675" s="820"/>
      <c r="R3675" s="820"/>
      <c r="S3675" s="820"/>
      <c r="T3675" s="820"/>
      <c r="U3675" s="820"/>
      <c r="V3675" s="820"/>
      <c r="W3675" s="820"/>
      <c r="X3675" s="820"/>
      <c r="Y3675" s="820"/>
      <c r="Z3675" s="820"/>
    </row>
    <row r="3676" spans="7:26">
      <c r="G3676" s="826"/>
      <c r="H3676" s="820"/>
      <c r="J3676" s="820"/>
      <c r="K3676" s="820"/>
      <c r="L3676" s="820"/>
      <c r="M3676" s="820"/>
      <c r="N3676" s="820"/>
      <c r="O3676" s="820"/>
      <c r="P3676" s="820"/>
      <c r="Q3676" s="820"/>
      <c r="R3676" s="820"/>
      <c r="S3676" s="820"/>
      <c r="T3676" s="820"/>
      <c r="U3676" s="820"/>
      <c r="V3676" s="820"/>
      <c r="W3676" s="820"/>
      <c r="X3676" s="820"/>
      <c r="Y3676" s="820"/>
      <c r="Z3676" s="820"/>
    </row>
    <row r="3677" spans="7:26">
      <c r="G3677" s="826"/>
      <c r="H3677" s="820"/>
      <c r="J3677" s="820"/>
      <c r="K3677" s="820"/>
      <c r="L3677" s="820"/>
      <c r="M3677" s="820"/>
      <c r="N3677" s="820"/>
      <c r="O3677" s="820"/>
      <c r="P3677" s="820"/>
      <c r="Q3677" s="820"/>
      <c r="R3677" s="820"/>
      <c r="S3677" s="820"/>
      <c r="T3677" s="820"/>
      <c r="U3677" s="820"/>
      <c r="V3677" s="820"/>
      <c r="W3677" s="820"/>
      <c r="X3677" s="820"/>
      <c r="Y3677" s="820"/>
      <c r="Z3677" s="820"/>
    </row>
    <row r="3678" spans="7:26">
      <c r="G3678" s="826"/>
      <c r="H3678" s="820"/>
      <c r="J3678" s="820"/>
      <c r="K3678" s="820"/>
      <c r="L3678" s="820"/>
      <c r="M3678" s="820"/>
      <c r="N3678" s="820"/>
      <c r="O3678" s="820"/>
      <c r="P3678" s="820"/>
      <c r="Q3678" s="820"/>
      <c r="R3678" s="820"/>
      <c r="S3678" s="820"/>
      <c r="T3678" s="820"/>
      <c r="U3678" s="820"/>
      <c r="V3678" s="820"/>
      <c r="W3678" s="820"/>
      <c r="X3678" s="820"/>
      <c r="Y3678" s="820"/>
      <c r="Z3678" s="820"/>
    </row>
    <row r="3679" spans="7:26">
      <c r="G3679" s="826"/>
      <c r="H3679" s="820"/>
      <c r="J3679" s="820"/>
      <c r="K3679" s="820"/>
      <c r="L3679" s="820"/>
      <c r="M3679" s="820"/>
      <c r="N3679" s="820"/>
      <c r="O3679" s="820"/>
      <c r="P3679" s="820"/>
      <c r="Q3679" s="820"/>
      <c r="R3679" s="820"/>
      <c r="S3679" s="820"/>
      <c r="T3679" s="820"/>
      <c r="U3679" s="820"/>
      <c r="V3679" s="820"/>
      <c r="W3679" s="820"/>
      <c r="X3679" s="820"/>
      <c r="Y3679" s="820"/>
      <c r="Z3679" s="820"/>
    </row>
    <row r="3680" spans="7:26">
      <c r="G3680" s="826"/>
      <c r="H3680" s="820"/>
      <c r="J3680" s="820"/>
      <c r="K3680" s="820"/>
      <c r="L3680" s="820"/>
      <c r="M3680" s="820"/>
      <c r="N3680" s="820"/>
      <c r="O3680" s="820"/>
      <c r="P3680" s="820"/>
      <c r="Q3680" s="820"/>
      <c r="R3680" s="820"/>
      <c r="S3680" s="820"/>
      <c r="T3680" s="820"/>
      <c r="U3680" s="820"/>
      <c r="V3680" s="820"/>
      <c r="W3680" s="820"/>
      <c r="X3680" s="820"/>
      <c r="Y3680" s="820"/>
      <c r="Z3680" s="820"/>
    </row>
    <row r="3681" spans="7:26">
      <c r="G3681" s="826"/>
      <c r="H3681" s="820"/>
      <c r="J3681" s="820"/>
      <c r="K3681" s="820"/>
      <c r="L3681" s="820"/>
      <c r="M3681" s="820"/>
      <c r="N3681" s="820"/>
      <c r="O3681" s="820"/>
      <c r="P3681" s="820"/>
      <c r="Q3681" s="820"/>
      <c r="R3681" s="820"/>
      <c r="S3681" s="820"/>
      <c r="T3681" s="820"/>
      <c r="U3681" s="820"/>
      <c r="V3681" s="820"/>
      <c r="W3681" s="820"/>
      <c r="X3681" s="820"/>
      <c r="Y3681" s="820"/>
      <c r="Z3681" s="820"/>
    </row>
    <row r="3682" spans="7:26">
      <c r="G3682" s="826"/>
      <c r="H3682" s="820"/>
      <c r="J3682" s="820"/>
      <c r="K3682" s="820"/>
      <c r="L3682" s="820"/>
      <c r="M3682" s="820"/>
      <c r="N3682" s="820"/>
      <c r="O3682" s="820"/>
      <c r="P3682" s="820"/>
      <c r="Q3682" s="820"/>
      <c r="R3682" s="820"/>
      <c r="S3682" s="820"/>
      <c r="T3682" s="820"/>
      <c r="U3682" s="820"/>
      <c r="V3682" s="820"/>
      <c r="W3682" s="820"/>
      <c r="X3682" s="820"/>
      <c r="Y3682" s="820"/>
      <c r="Z3682" s="820"/>
    </row>
    <row r="3683" spans="7:26">
      <c r="G3683" s="826"/>
      <c r="H3683" s="820"/>
      <c r="J3683" s="820"/>
      <c r="K3683" s="820"/>
      <c r="L3683" s="820"/>
      <c r="M3683" s="820"/>
      <c r="N3683" s="820"/>
      <c r="O3683" s="820"/>
      <c r="P3683" s="820"/>
      <c r="Q3683" s="820"/>
      <c r="R3683" s="820"/>
      <c r="S3683" s="820"/>
      <c r="T3683" s="820"/>
      <c r="U3683" s="820"/>
      <c r="V3683" s="820"/>
      <c r="W3683" s="820"/>
      <c r="X3683" s="820"/>
      <c r="Y3683" s="820"/>
      <c r="Z3683" s="820"/>
    </row>
    <row r="3684" spans="7:26">
      <c r="G3684" s="826"/>
      <c r="H3684" s="820"/>
      <c r="J3684" s="820"/>
      <c r="K3684" s="820"/>
      <c r="L3684" s="820"/>
      <c r="M3684" s="820"/>
      <c r="N3684" s="820"/>
      <c r="O3684" s="820"/>
      <c r="P3684" s="820"/>
      <c r="Q3684" s="820"/>
      <c r="R3684" s="820"/>
      <c r="S3684" s="820"/>
      <c r="T3684" s="820"/>
      <c r="U3684" s="820"/>
      <c r="V3684" s="820"/>
      <c r="W3684" s="820"/>
      <c r="X3684" s="820"/>
      <c r="Y3684" s="820"/>
      <c r="Z3684" s="820"/>
    </row>
    <row r="3685" spans="7:26">
      <c r="G3685" s="826"/>
      <c r="H3685" s="820"/>
      <c r="J3685" s="820"/>
      <c r="K3685" s="820"/>
      <c r="L3685" s="820"/>
      <c r="M3685" s="820"/>
      <c r="N3685" s="820"/>
      <c r="O3685" s="820"/>
      <c r="P3685" s="820"/>
      <c r="Q3685" s="820"/>
      <c r="R3685" s="820"/>
      <c r="S3685" s="820"/>
      <c r="T3685" s="820"/>
      <c r="U3685" s="820"/>
      <c r="V3685" s="820"/>
      <c r="W3685" s="820"/>
      <c r="X3685" s="820"/>
      <c r="Y3685" s="820"/>
      <c r="Z3685" s="820"/>
    </row>
    <row r="3686" spans="7:26">
      <c r="G3686" s="826"/>
      <c r="H3686" s="820"/>
      <c r="J3686" s="820"/>
      <c r="K3686" s="820"/>
      <c r="L3686" s="820"/>
      <c r="M3686" s="820"/>
      <c r="N3686" s="820"/>
      <c r="O3686" s="820"/>
      <c r="P3686" s="820"/>
      <c r="Q3686" s="820"/>
      <c r="R3686" s="820"/>
      <c r="S3686" s="820"/>
      <c r="T3686" s="820"/>
      <c r="U3686" s="820"/>
      <c r="V3686" s="820"/>
      <c r="W3686" s="820"/>
      <c r="X3686" s="820"/>
      <c r="Y3686" s="820"/>
      <c r="Z3686" s="820"/>
    </row>
    <row r="3687" spans="7:26">
      <c r="G3687" s="826"/>
      <c r="H3687" s="820"/>
      <c r="J3687" s="820"/>
      <c r="K3687" s="820"/>
      <c r="L3687" s="820"/>
      <c r="M3687" s="820"/>
      <c r="N3687" s="820"/>
      <c r="O3687" s="820"/>
      <c r="P3687" s="820"/>
      <c r="Q3687" s="820"/>
      <c r="R3687" s="820"/>
      <c r="S3687" s="820"/>
      <c r="T3687" s="820"/>
      <c r="U3687" s="820"/>
      <c r="V3687" s="820"/>
      <c r="W3687" s="820"/>
      <c r="X3687" s="820"/>
      <c r="Y3687" s="820"/>
      <c r="Z3687" s="820"/>
    </row>
    <row r="3688" spans="7:26">
      <c r="G3688" s="826"/>
      <c r="H3688" s="820"/>
      <c r="J3688" s="820"/>
      <c r="K3688" s="820"/>
      <c r="L3688" s="820"/>
      <c r="M3688" s="820"/>
      <c r="N3688" s="820"/>
      <c r="O3688" s="820"/>
      <c r="P3688" s="820"/>
      <c r="Q3688" s="820"/>
      <c r="R3688" s="820"/>
      <c r="S3688" s="820"/>
      <c r="T3688" s="820"/>
      <c r="U3688" s="820"/>
      <c r="V3688" s="820"/>
      <c r="W3688" s="820"/>
      <c r="X3688" s="820"/>
      <c r="Y3688" s="820"/>
      <c r="Z3688" s="820"/>
    </row>
    <row r="3689" spans="7:26">
      <c r="G3689" s="826"/>
      <c r="H3689" s="820"/>
      <c r="J3689" s="820"/>
      <c r="K3689" s="820"/>
      <c r="L3689" s="820"/>
      <c r="M3689" s="820"/>
      <c r="N3689" s="820"/>
      <c r="O3689" s="820"/>
      <c r="P3689" s="820"/>
      <c r="Q3689" s="820"/>
      <c r="R3689" s="820"/>
      <c r="S3689" s="820"/>
      <c r="T3689" s="820"/>
      <c r="U3689" s="820"/>
      <c r="V3689" s="820"/>
      <c r="W3689" s="820"/>
      <c r="X3689" s="820"/>
      <c r="Y3689" s="820"/>
      <c r="Z3689" s="820"/>
    </row>
    <row r="3690" spans="7:26">
      <c r="G3690" s="826"/>
      <c r="H3690" s="820"/>
      <c r="J3690" s="820"/>
      <c r="K3690" s="820"/>
      <c r="L3690" s="820"/>
      <c r="M3690" s="820"/>
      <c r="N3690" s="820"/>
      <c r="O3690" s="820"/>
      <c r="P3690" s="820"/>
      <c r="Q3690" s="820"/>
      <c r="R3690" s="820"/>
      <c r="S3690" s="820"/>
      <c r="T3690" s="820"/>
      <c r="U3690" s="820"/>
      <c r="V3690" s="820"/>
      <c r="W3690" s="820"/>
      <c r="X3690" s="820"/>
      <c r="Y3690" s="820"/>
      <c r="Z3690" s="820"/>
    </row>
    <row r="3691" spans="7:26">
      <c r="G3691" s="826"/>
      <c r="H3691" s="820"/>
      <c r="J3691" s="820"/>
      <c r="K3691" s="820"/>
      <c r="L3691" s="820"/>
      <c r="M3691" s="820"/>
      <c r="N3691" s="820"/>
      <c r="O3691" s="820"/>
      <c r="P3691" s="820"/>
      <c r="Q3691" s="820"/>
      <c r="R3691" s="820"/>
      <c r="S3691" s="820"/>
      <c r="T3691" s="820"/>
      <c r="U3691" s="820"/>
      <c r="V3691" s="820"/>
      <c r="W3691" s="820"/>
      <c r="X3691" s="820"/>
      <c r="Y3691" s="820"/>
      <c r="Z3691" s="820"/>
    </row>
    <row r="3692" spans="7:26">
      <c r="G3692" s="826"/>
      <c r="H3692" s="820"/>
      <c r="J3692" s="820"/>
      <c r="K3692" s="820"/>
      <c r="L3692" s="820"/>
      <c r="M3692" s="820"/>
      <c r="N3692" s="820"/>
      <c r="O3692" s="820"/>
      <c r="P3692" s="820"/>
      <c r="Q3692" s="820"/>
      <c r="R3692" s="820"/>
      <c r="S3692" s="820"/>
      <c r="T3692" s="820"/>
      <c r="U3692" s="820"/>
      <c r="V3692" s="820"/>
      <c r="W3692" s="820"/>
      <c r="X3692" s="820"/>
      <c r="Y3692" s="820"/>
      <c r="Z3692" s="820"/>
    </row>
    <row r="3693" spans="7:26">
      <c r="G3693" s="826"/>
      <c r="H3693" s="820"/>
      <c r="J3693" s="820"/>
      <c r="K3693" s="820"/>
      <c r="L3693" s="820"/>
      <c r="M3693" s="820"/>
      <c r="N3693" s="820"/>
      <c r="O3693" s="820"/>
      <c r="P3693" s="820"/>
      <c r="Q3693" s="820"/>
      <c r="R3693" s="820"/>
      <c r="S3693" s="820"/>
      <c r="T3693" s="820"/>
      <c r="U3693" s="820"/>
      <c r="V3693" s="820"/>
      <c r="W3693" s="820"/>
      <c r="X3693" s="820"/>
      <c r="Y3693" s="820"/>
      <c r="Z3693" s="820"/>
    </row>
    <row r="3694" spans="7:26">
      <c r="G3694" s="826"/>
      <c r="H3694" s="820"/>
      <c r="J3694" s="820"/>
      <c r="K3694" s="820"/>
      <c r="L3694" s="820"/>
      <c r="M3694" s="820"/>
      <c r="N3694" s="820"/>
      <c r="O3694" s="820"/>
      <c r="P3694" s="820"/>
      <c r="Q3694" s="820"/>
      <c r="R3694" s="820"/>
      <c r="S3694" s="820"/>
      <c r="T3694" s="820"/>
      <c r="U3694" s="820"/>
      <c r="V3694" s="820"/>
      <c r="W3694" s="820"/>
      <c r="X3694" s="820"/>
      <c r="Y3694" s="820"/>
      <c r="Z3694" s="820"/>
    </row>
    <row r="3695" spans="7:26">
      <c r="G3695" s="826"/>
      <c r="H3695" s="820"/>
      <c r="J3695" s="820"/>
      <c r="K3695" s="820"/>
      <c r="L3695" s="820"/>
      <c r="M3695" s="820"/>
      <c r="N3695" s="820"/>
      <c r="O3695" s="820"/>
      <c r="P3695" s="820"/>
      <c r="Q3695" s="820"/>
      <c r="R3695" s="820"/>
      <c r="S3695" s="820"/>
      <c r="T3695" s="820"/>
      <c r="U3695" s="820"/>
      <c r="V3695" s="820"/>
      <c r="W3695" s="820"/>
      <c r="X3695" s="820"/>
      <c r="Y3695" s="820"/>
      <c r="Z3695" s="820"/>
    </row>
    <row r="3696" spans="7:26">
      <c r="G3696" s="826"/>
      <c r="H3696" s="820"/>
      <c r="J3696" s="820"/>
      <c r="K3696" s="820"/>
      <c r="L3696" s="820"/>
      <c r="M3696" s="820"/>
      <c r="N3696" s="820"/>
      <c r="O3696" s="820"/>
      <c r="P3696" s="820"/>
      <c r="Q3696" s="820"/>
      <c r="R3696" s="820"/>
      <c r="S3696" s="820"/>
      <c r="T3696" s="820"/>
      <c r="U3696" s="820"/>
      <c r="V3696" s="820"/>
      <c r="W3696" s="820"/>
      <c r="X3696" s="820"/>
      <c r="Y3696" s="820"/>
      <c r="Z3696" s="820"/>
    </row>
    <row r="3697" spans="7:26">
      <c r="G3697" s="826"/>
      <c r="H3697" s="820"/>
      <c r="J3697" s="820"/>
      <c r="K3697" s="820"/>
      <c r="L3697" s="820"/>
      <c r="M3697" s="820"/>
      <c r="N3697" s="820"/>
      <c r="O3697" s="820"/>
      <c r="P3697" s="820"/>
      <c r="Q3697" s="820"/>
      <c r="R3697" s="820"/>
      <c r="S3697" s="820"/>
      <c r="T3697" s="820"/>
      <c r="U3697" s="820"/>
      <c r="V3697" s="820"/>
      <c r="W3697" s="820"/>
      <c r="X3697" s="820"/>
      <c r="Y3697" s="820"/>
      <c r="Z3697" s="820"/>
    </row>
    <row r="3698" spans="7:26">
      <c r="G3698" s="826"/>
      <c r="H3698" s="820"/>
      <c r="J3698" s="820"/>
      <c r="K3698" s="820"/>
      <c r="L3698" s="820"/>
      <c r="M3698" s="820"/>
      <c r="N3698" s="820"/>
      <c r="O3698" s="820"/>
      <c r="P3698" s="820"/>
      <c r="Q3698" s="820"/>
      <c r="R3698" s="820"/>
      <c r="S3698" s="820"/>
      <c r="T3698" s="820"/>
      <c r="U3698" s="820"/>
      <c r="V3698" s="820"/>
      <c r="W3698" s="820"/>
      <c r="X3698" s="820"/>
      <c r="Y3698" s="820"/>
      <c r="Z3698" s="820"/>
    </row>
    <row r="3699" spans="7:26">
      <c r="G3699" s="826"/>
      <c r="H3699" s="820"/>
      <c r="J3699" s="820"/>
      <c r="K3699" s="820"/>
      <c r="L3699" s="820"/>
      <c r="M3699" s="820"/>
      <c r="N3699" s="820"/>
      <c r="O3699" s="820"/>
      <c r="P3699" s="820"/>
      <c r="Q3699" s="820"/>
      <c r="R3699" s="820"/>
      <c r="S3699" s="820"/>
      <c r="T3699" s="820"/>
      <c r="U3699" s="820"/>
      <c r="V3699" s="820"/>
      <c r="W3699" s="820"/>
      <c r="X3699" s="820"/>
      <c r="Y3699" s="820"/>
      <c r="Z3699" s="820"/>
    </row>
    <row r="3700" spans="7:26">
      <c r="G3700" s="826"/>
      <c r="H3700" s="820"/>
      <c r="J3700" s="820"/>
      <c r="K3700" s="820"/>
      <c r="L3700" s="820"/>
      <c r="M3700" s="820"/>
      <c r="N3700" s="820"/>
      <c r="O3700" s="820"/>
      <c r="P3700" s="820"/>
      <c r="Q3700" s="820"/>
      <c r="R3700" s="820"/>
      <c r="S3700" s="820"/>
      <c r="T3700" s="820"/>
      <c r="U3700" s="820"/>
      <c r="V3700" s="820"/>
      <c r="W3700" s="820"/>
      <c r="X3700" s="820"/>
      <c r="Y3700" s="820"/>
      <c r="Z3700" s="820"/>
    </row>
    <row r="3701" spans="7:26">
      <c r="G3701" s="826"/>
      <c r="H3701" s="820"/>
      <c r="J3701" s="820"/>
      <c r="K3701" s="820"/>
      <c r="L3701" s="820"/>
      <c r="M3701" s="820"/>
      <c r="N3701" s="820"/>
      <c r="O3701" s="820"/>
      <c r="P3701" s="820"/>
      <c r="Q3701" s="820"/>
      <c r="R3701" s="820"/>
      <c r="S3701" s="820"/>
      <c r="T3701" s="820"/>
      <c r="U3701" s="820"/>
      <c r="V3701" s="820"/>
      <c r="W3701" s="820"/>
      <c r="X3701" s="820"/>
      <c r="Y3701" s="820"/>
      <c r="Z3701" s="820"/>
    </row>
    <row r="3702" spans="7:26">
      <c r="G3702" s="826"/>
      <c r="H3702" s="820"/>
      <c r="J3702" s="820"/>
      <c r="K3702" s="820"/>
      <c r="L3702" s="820"/>
      <c r="M3702" s="820"/>
      <c r="N3702" s="820"/>
      <c r="O3702" s="820"/>
      <c r="P3702" s="820"/>
      <c r="Q3702" s="820"/>
      <c r="R3702" s="820"/>
      <c r="S3702" s="820"/>
      <c r="T3702" s="820"/>
      <c r="U3702" s="820"/>
      <c r="V3702" s="820"/>
      <c r="W3702" s="820"/>
      <c r="X3702" s="820"/>
      <c r="Y3702" s="820"/>
      <c r="Z3702" s="820"/>
    </row>
    <row r="3703" spans="7:26">
      <c r="G3703" s="826"/>
      <c r="H3703" s="820"/>
      <c r="J3703" s="820"/>
      <c r="K3703" s="820"/>
      <c r="L3703" s="820"/>
      <c r="M3703" s="820"/>
      <c r="N3703" s="820"/>
      <c r="O3703" s="820"/>
      <c r="P3703" s="820"/>
      <c r="Q3703" s="820"/>
      <c r="R3703" s="820"/>
      <c r="S3703" s="820"/>
      <c r="T3703" s="820"/>
      <c r="U3703" s="820"/>
      <c r="V3703" s="820"/>
      <c r="W3703" s="820"/>
      <c r="X3703" s="820"/>
      <c r="Y3703" s="820"/>
      <c r="Z3703" s="820"/>
    </row>
    <row r="3704" spans="7:26">
      <c r="G3704" s="826"/>
      <c r="H3704" s="820"/>
      <c r="J3704" s="820"/>
      <c r="K3704" s="820"/>
      <c r="L3704" s="820"/>
      <c r="M3704" s="820"/>
      <c r="N3704" s="820"/>
      <c r="O3704" s="820"/>
      <c r="P3704" s="820"/>
      <c r="Q3704" s="820"/>
      <c r="R3704" s="820"/>
      <c r="S3704" s="820"/>
      <c r="T3704" s="820"/>
      <c r="U3704" s="820"/>
      <c r="V3704" s="820"/>
      <c r="W3704" s="820"/>
      <c r="X3704" s="820"/>
      <c r="Y3704" s="820"/>
      <c r="Z3704" s="820"/>
    </row>
    <row r="3705" spans="7:26">
      <c r="G3705" s="826"/>
      <c r="H3705" s="820"/>
      <c r="J3705" s="820"/>
      <c r="K3705" s="820"/>
      <c r="L3705" s="820"/>
      <c r="M3705" s="820"/>
      <c r="N3705" s="820"/>
      <c r="O3705" s="820"/>
      <c r="P3705" s="820"/>
      <c r="Q3705" s="820"/>
      <c r="R3705" s="820"/>
      <c r="S3705" s="820"/>
      <c r="T3705" s="820"/>
      <c r="U3705" s="820"/>
      <c r="V3705" s="820"/>
      <c r="W3705" s="820"/>
      <c r="X3705" s="820"/>
      <c r="Y3705" s="820"/>
      <c r="Z3705" s="820"/>
    </row>
    <row r="3706" spans="7:26">
      <c r="G3706" s="826"/>
      <c r="H3706" s="820"/>
      <c r="J3706" s="820"/>
      <c r="K3706" s="820"/>
      <c r="L3706" s="820"/>
      <c r="M3706" s="820"/>
      <c r="N3706" s="820"/>
      <c r="O3706" s="820"/>
      <c r="P3706" s="820"/>
      <c r="Q3706" s="820"/>
      <c r="R3706" s="820"/>
      <c r="S3706" s="820"/>
      <c r="T3706" s="820"/>
      <c r="U3706" s="820"/>
      <c r="V3706" s="820"/>
      <c r="W3706" s="820"/>
      <c r="X3706" s="820"/>
      <c r="Y3706" s="820"/>
      <c r="Z3706" s="820"/>
    </row>
    <row r="3707" spans="7:26">
      <c r="G3707" s="826"/>
      <c r="H3707" s="820"/>
      <c r="J3707" s="820"/>
      <c r="K3707" s="820"/>
      <c r="L3707" s="820"/>
      <c r="M3707" s="820"/>
      <c r="N3707" s="820"/>
      <c r="O3707" s="820"/>
      <c r="P3707" s="820"/>
      <c r="Q3707" s="820"/>
      <c r="R3707" s="820"/>
      <c r="S3707" s="820"/>
      <c r="T3707" s="820"/>
      <c r="U3707" s="820"/>
      <c r="V3707" s="820"/>
      <c r="W3707" s="820"/>
      <c r="X3707" s="820"/>
      <c r="Y3707" s="820"/>
      <c r="Z3707" s="820"/>
    </row>
    <row r="3708" spans="7:26">
      <c r="G3708" s="826"/>
      <c r="H3708" s="820"/>
      <c r="J3708" s="820"/>
      <c r="K3708" s="820"/>
      <c r="L3708" s="820"/>
      <c r="M3708" s="820"/>
      <c r="N3708" s="820"/>
      <c r="O3708" s="820"/>
      <c r="P3708" s="820"/>
      <c r="Q3708" s="820"/>
      <c r="R3708" s="820"/>
      <c r="S3708" s="820"/>
      <c r="T3708" s="820"/>
      <c r="U3708" s="820"/>
      <c r="V3708" s="820"/>
      <c r="W3708" s="820"/>
      <c r="X3708" s="820"/>
      <c r="Y3708" s="820"/>
      <c r="Z3708" s="820"/>
    </row>
    <row r="3709" spans="7:26">
      <c r="G3709" s="826"/>
      <c r="H3709" s="820"/>
      <c r="J3709" s="820"/>
      <c r="K3709" s="820"/>
      <c r="L3709" s="820"/>
      <c r="M3709" s="820"/>
      <c r="N3709" s="820"/>
      <c r="O3709" s="820"/>
      <c r="P3709" s="820"/>
      <c r="Q3709" s="820"/>
      <c r="R3709" s="820"/>
      <c r="S3709" s="820"/>
      <c r="T3709" s="820"/>
      <c r="U3709" s="820"/>
      <c r="V3709" s="820"/>
      <c r="W3709" s="820"/>
      <c r="X3709" s="820"/>
      <c r="Y3709" s="820"/>
      <c r="Z3709" s="820"/>
    </row>
    <row r="3710" spans="7:26">
      <c r="G3710" s="826"/>
      <c r="H3710" s="820"/>
      <c r="J3710" s="820"/>
      <c r="K3710" s="820"/>
      <c r="L3710" s="820"/>
      <c r="M3710" s="820"/>
      <c r="N3710" s="820"/>
      <c r="O3710" s="820"/>
      <c r="P3710" s="820"/>
      <c r="Q3710" s="820"/>
      <c r="R3710" s="820"/>
      <c r="S3710" s="820"/>
      <c r="T3710" s="820"/>
      <c r="U3710" s="820"/>
      <c r="V3710" s="820"/>
      <c r="W3710" s="820"/>
      <c r="X3710" s="820"/>
      <c r="Y3710" s="820"/>
      <c r="Z3710" s="820"/>
    </row>
    <row r="3711" spans="7:26">
      <c r="G3711" s="826"/>
      <c r="H3711" s="820"/>
      <c r="J3711" s="820"/>
      <c r="K3711" s="820"/>
      <c r="L3711" s="820"/>
      <c r="M3711" s="820"/>
      <c r="N3711" s="820"/>
      <c r="O3711" s="820"/>
      <c r="P3711" s="820"/>
      <c r="Q3711" s="820"/>
      <c r="R3711" s="820"/>
      <c r="S3711" s="820"/>
      <c r="T3711" s="820"/>
      <c r="U3711" s="820"/>
      <c r="V3711" s="820"/>
      <c r="W3711" s="820"/>
      <c r="X3711" s="820"/>
      <c r="Y3711" s="820"/>
      <c r="Z3711" s="820"/>
    </row>
    <row r="3712" spans="7:26">
      <c r="G3712" s="826"/>
      <c r="H3712" s="820"/>
      <c r="J3712" s="820"/>
      <c r="K3712" s="820"/>
      <c r="L3712" s="820"/>
      <c r="M3712" s="820"/>
      <c r="N3712" s="820"/>
      <c r="O3712" s="820"/>
      <c r="P3712" s="820"/>
      <c r="Q3712" s="820"/>
      <c r="R3712" s="820"/>
      <c r="S3712" s="820"/>
      <c r="T3712" s="820"/>
      <c r="U3712" s="820"/>
      <c r="V3712" s="820"/>
      <c r="W3712" s="820"/>
      <c r="X3712" s="820"/>
      <c r="Y3712" s="820"/>
      <c r="Z3712" s="820"/>
    </row>
    <row r="3713" spans="7:26">
      <c r="G3713" s="826"/>
      <c r="H3713" s="820"/>
      <c r="J3713" s="820"/>
      <c r="K3713" s="820"/>
      <c r="L3713" s="820"/>
      <c r="M3713" s="820"/>
      <c r="N3713" s="820"/>
      <c r="O3713" s="820"/>
      <c r="P3713" s="820"/>
      <c r="Q3713" s="820"/>
      <c r="R3713" s="820"/>
      <c r="S3713" s="820"/>
      <c r="T3713" s="820"/>
      <c r="U3713" s="820"/>
      <c r="V3713" s="820"/>
      <c r="W3713" s="820"/>
      <c r="X3713" s="820"/>
      <c r="Y3713" s="820"/>
      <c r="Z3713" s="820"/>
    </row>
    <row r="3714" spans="7:26">
      <c r="G3714" s="826"/>
      <c r="H3714" s="820"/>
      <c r="J3714" s="820"/>
      <c r="K3714" s="820"/>
      <c r="L3714" s="820"/>
      <c r="M3714" s="820"/>
      <c r="N3714" s="820"/>
      <c r="O3714" s="820"/>
      <c r="P3714" s="820"/>
      <c r="Q3714" s="820"/>
      <c r="R3714" s="820"/>
      <c r="S3714" s="820"/>
      <c r="T3714" s="820"/>
      <c r="U3714" s="820"/>
      <c r="V3714" s="820"/>
      <c r="W3714" s="820"/>
      <c r="X3714" s="820"/>
      <c r="Y3714" s="820"/>
      <c r="Z3714" s="820"/>
    </row>
    <row r="3715" spans="7:26">
      <c r="G3715" s="826"/>
      <c r="H3715" s="820"/>
      <c r="J3715" s="820"/>
      <c r="K3715" s="820"/>
      <c r="L3715" s="820"/>
      <c r="M3715" s="820"/>
      <c r="N3715" s="820"/>
      <c r="O3715" s="820"/>
      <c r="P3715" s="820"/>
      <c r="Q3715" s="820"/>
      <c r="R3715" s="820"/>
      <c r="S3715" s="820"/>
      <c r="T3715" s="820"/>
      <c r="U3715" s="820"/>
      <c r="V3715" s="820"/>
      <c r="W3715" s="820"/>
      <c r="X3715" s="820"/>
      <c r="Y3715" s="820"/>
      <c r="Z3715" s="820"/>
    </row>
    <row r="3716" spans="7:26">
      <c r="G3716" s="826"/>
      <c r="H3716" s="820"/>
      <c r="J3716" s="820"/>
      <c r="K3716" s="820"/>
      <c r="L3716" s="820"/>
      <c r="M3716" s="820"/>
      <c r="N3716" s="820"/>
      <c r="O3716" s="820"/>
      <c r="P3716" s="820"/>
      <c r="Q3716" s="820"/>
      <c r="R3716" s="820"/>
      <c r="S3716" s="820"/>
      <c r="T3716" s="820"/>
      <c r="U3716" s="820"/>
      <c r="V3716" s="820"/>
      <c r="W3716" s="820"/>
      <c r="X3716" s="820"/>
      <c r="Y3716" s="820"/>
      <c r="Z3716" s="820"/>
    </row>
    <row r="3717" spans="7:26">
      <c r="G3717" s="826"/>
      <c r="H3717" s="820"/>
      <c r="J3717" s="820"/>
      <c r="K3717" s="820"/>
      <c r="L3717" s="820"/>
      <c r="M3717" s="820"/>
      <c r="N3717" s="820"/>
      <c r="O3717" s="820"/>
      <c r="P3717" s="820"/>
      <c r="Q3717" s="820"/>
      <c r="R3717" s="820"/>
      <c r="S3717" s="820"/>
      <c r="T3717" s="820"/>
      <c r="U3717" s="820"/>
      <c r="V3717" s="820"/>
      <c r="W3717" s="820"/>
      <c r="X3717" s="820"/>
      <c r="Y3717" s="820"/>
      <c r="Z3717" s="820"/>
    </row>
    <row r="3718" spans="7:26">
      <c r="G3718" s="826"/>
      <c r="H3718" s="820"/>
      <c r="J3718" s="820"/>
      <c r="K3718" s="820"/>
      <c r="L3718" s="820"/>
      <c r="M3718" s="820"/>
      <c r="N3718" s="820"/>
      <c r="O3718" s="820"/>
      <c r="P3718" s="820"/>
      <c r="Q3718" s="820"/>
      <c r="R3718" s="820"/>
      <c r="S3718" s="820"/>
      <c r="T3718" s="820"/>
      <c r="U3718" s="820"/>
      <c r="V3718" s="820"/>
      <c r="W3718" s="820"/>
      <c r="X3718" s="820"/>
      <c r="Y3718" s="820"/>
      <c r="Z3718" s="820"/>
    </row>
    <row r="3719" spans="7:26">
      <c r="G3719" s="826"/>
      <c r="H3719" s="820"/>
      <c r="J3719" s="820"/>
      <c r="K3719" s="820"/>
      <c r="L3719" s="820"/>
      <c r="M3719" s="820"/>
      <c r="N3719" s="820"/>
      <c r="O3719" s="820"/>
      <c r="P3719" s="820"/>
      <c r="Q3719" s="820"/>
      <c r="R3719" s="820"/>
      <c r="S3719" s="820"/>
      <c r="T3719" s="820"/>
      <c r="U3719" s="820"/>
      <c r="V3719" s="820"/>
      <c r="W3719" s="820"/>
      <c r="X3719" s="820"/>
      <c r="Y3719" s="820"/>
      <c r="Z3719" s="820"/>
    </row>
    <row r="3720" spans="7:26">
      <c r="G3720" s="826"/>
      <c r="H3720" s="820"/>
      <c r="J3720" s="820"/>
      <c r="K3720" s="820"/>
      <c r="L3720" s="820"/>
      <c r="M3720" s="820"/>
      <c r="N3720" s="820"/>
      <c r="O3720" s="820"/>
      <c r="P3720" s="820"/>
      <c r="Q3720" s="820"/>
      <c r="R3720" s="820"/>
      <c r="S3720" s="820"/>
      <c r="T3720" s="820"/>
      <c r="U3720" s="820"/>
      <c r="V3720" s="820"/>
      <c r="W3720" s="820"/>
      <c r="X3720" s="820"/>
      <c r="Y3720" s="820"/>
      <c r="Z3720" s="820"/>
    </row>
    <row r="3721" spans="7:26">
      <c r="G3721" s="826"/>
      <c r="H3721" s="820"/>
      <c r="J3721" s="820"/>
      <c r="K3721" s="820"/>
      <c r="L3721" s="820"/>
      <c r="M3721" s="820"/>
      <c r="N3721" s="820"/>
      <c r="O3721" s="820"/>
      <c r="P3721" s="820"/>
      <c r="Q3721" s="820"/>
      <c r="R3721" s="820"/>
      <c r="S3721" s="820"/>
      <c r="T3721" s="820"/>
      <c r="U3721" s="820"/>
      <c r="V3721" s="820"/>
      <c r="W3721" s="820"/>
      <c r="X3721" s="820"/>
      <c r="Y3721" s="820"/>
      <c r="Z3721" s="820"/>
    </row>
    <row r="3722" spans="7:26">
      <c r="G3722" s="826"/>
      <c r="H3722" s="820"/>
      <c r="J3722" s="820"/>
      <c r="K3722" s="820"/>
      <c r="L3722" s="820"/>
      <c r="M3722" s="820"/>
      <c r="N3722" s="820"/>
      <c r="O3722" s="820"/>
      <c r="P3722" s="820"/>
      <c r="Q3722" s="820"/>
      <c r="R3722" s="820"/>
      <c r="S3722" s="820"/>
      <c r="T3722" s="820"/>
      <c r="U3722" s="820"/>
      <c r="V3722" s="820"/>
      <c r="W3722" s="820"/>
      <c r="X3722" s="820"/>
      <c r="Y3722" s="820"/>
      <c r="Z3722" s="820"/>
    </row>
    <row r="3723" spans="7:26">
      <c r="G3723" s="826"/>
      <c r="H3723" s="820"/>
      <c r="J3723" s="820"/>
      <c r="K3723" s="820"/>
      <c r="L3723" s="820"/>
      <c r="M3723" s="820"/>
      <c r="N3723" s="820"/>
      <c r="O3723" s="820"/>
      <c r="P3723" s="820"/>
      <c r="Q3723" s="820"/>
      <c r="R3723" s="820"/>
      <c r="S3723" s="820"/>
      <c r="T3723" s="820"/>
      <c r="U3723" s="820"/>
      <c r="V3723" s="820"/>
      <c r="W3723" s="820"/>
      <c r="X3723" s="820"/>
      <c r="Y3723" s="820"/>
      <c r="Z3723" s="820"/>
    </row>
    <row r="3724" spans="7:26">
      <c r="G3724" s="826"/>
      <c r="H3724" s="820"/>
      <c r="J3724" s="820"/>
      <c r="K3724" s="820"/>
      <c r="L3724" s="820"/>
      <c r="M3724" s="820"/>
      <c r="N3724" s="820"/>
      <c r="O3724" s="820"/>
      <c r="P3724" s="820"/>
      <c r="Q3724" s="820"/>
      <c r="R3724" s="820"/>
      <c r="S3724" s="820"/>
      <c r="T3724" s="820"/>
      <c r="U3724" s="820"/>
      <c r="V3724" s="820"/>
      <c r="W3724" s="820"/>
      <c r="X3724" s="820"/>
      <c r="Y3724" s="820"/>
      <c r="Z3724" s="820"/>
    </row>
    <row r="3725" spans="7:26">
      <c r="G3725" s="826"/>
      <c r="H3725" s="820"/>
      <c r="J3725" s="820"/>
      <c r="K3725" s="820"/>
      <c r="L3725" s="820"/>
      <c r="M3725" s="820"/>
      <c r="N3725" s="820"/>
      <c r="O3725" s="820"/>
      <c r="P3725" s="820"/>
      <c r="Q3725" s="820"/>
      <c r="R3725" s="820"/>
      <c r="S3725" s="820"/>
      <c r="T3725" s="820"/>
      <c r="U3725" s="820"/>
      <c r="V3725" s="820"/>
      <c r="W3725" s="820"/>
      <c r="X3725" s="820"/>
      <c r="Y3725" s="820"/>
      <c r="Z3725" s="820"/>
    </row>
    <row r="3726" spans="7:26">
      <c r="G3726" s="826"/>
      <c r="H3726" s="820"/>
      <c r="J3726" s="820"/>
      <c r="K3726" s="820"/>
      <c r="L3726" s="820"/>
      <c r="M3726" s="820"/>
      <c r="N3726" s="820"/>
      <c r="O3726" s="820"/>
      <c r="P3726" s="820"/>
      <c r="Q3726" s="820"/>
      <c r="R3726" s="820"/>
      <c r="S3726" s="820"/>
      <c r="T3726" s="820"/>
      <c r="U3726" s="820"/>
      <c r="V3726" s="820"/>
      <c r="W3726" s="820"/>
      <c r="X3726" s="820"/>
      <c r="Y3726" s="820"/>
      <c r="Z3726" s="820"/>
    </row>
    <row r="3727" spans="7:26">
      <c r="G3727" s="826"/>
      <c r="H3727" s="820"/>
      <c r="J3727" s="820"/>
      <c r="K3727" s="820"/>
      <c r="L3727" s="820"/>
      <c r="M3727" s="820"/>
      <c r="N3727" s="820"/>
      <c r="O3727" s="820"/>
      <c r="P3727" s="820"/>
      <c r="Q3727" s="820"/>
      <c r="R3727" s="820"/>
      <c r="S3727" s="820"/>
      <c r="T3727" s="820"/>
      <c r="U3727" s="820"/>
      <c r="V3727" s="820"/>
      <c r="W3727" s="820"/>
      <c r="X3727" s="820"/>
      <c r="Y3727" s="820"/>
      <c r="Z3727" s="820"/>
    </row>
    <row r="3728" spans="7:26">
      <c r="G3728" s="826"/>
      <c r="H3728" s="820"/>
      <c r="J3728" s="820"/>
      <c r="K3728" s="820"/>
      <c r="L3728" s="820"/>
      <c r="M3728" s="820"/>
      <c r="N3728" s="820"/>
      <c r="O3728" s="820"/>
      <c r="P3728" s="820"/>
      <c r="Q3728" s="820"/>
      <c r="R3728" s="820"/>
      <c r="S3728" s="820"/>
      <c r="T3728" s="820"/>
      <c r="U3728" s="820"/>
      <c r="V3728" s="820"/>
      <c r="W3728" s="820"/>
      <c r="X3728" s="820"/>
      <c r="Y3728" s="820"/>
      <c r="Z3728" s="820"/>
    </row>
    <row r="3729" spans="7:26">
      <c r="G3729" s="826"/>
      <c r="H3729" s="820"/>
      <c r="J3729" s="820"/>
      <c r="K3729" s="820"/>
      <c r="L3729" s="820"/>
      <c r="M3729" s="820"/>
      <c r="N3729" s="820"/>
      <c r="O3729" s="820"/>
      <c r="P3729" s="820"/>
      <c r="Q3729" s="820"/>
      <c r="R3729" s="820"/>
      <c r="S3729" s="820"/>
      <c r="T3729" s="820"/>
      <c r="U3729" s="820"/>
      <c r="V3729" s="820"/>
      <c r="W3729" s="820"/>
      <c r="X3729" s="820"/>
      <c r="Y3729" s="820"/>
      <c r="Z3729" s="820"/>
    </row>
    <row r="3730" spans="7:26">
      <c r="G3730" s="826"/>
      <c r="H3730" s="820"/>
      <c r="J3730" s="820"/>
      <c r="K3730" s="820"/>
      <c r="L3730" s="820"/>
      <c r="M3730" s="820"/>
      <c r="N3730" s="820"/>
      <c r="O3730" s="820"/>
      <c r="P3730" s="820"/>
      <c r="Q3730" s="820"/>
      <c r="R3730" s="820"/>
      <c r="S3730" s="820"/>
      <c r="T3730" s="820"/>
      <c r="U3730" s="820"/>
      <c r="V3730" s="820"/>
      <c r="W3730" s="820"/>
      <c r="X3730" s="820"/>
      <c r="Y3730" s="820"/>
      <c r="Z3730" s="820"/>
    </row>
    <row r="3731" spans="7:26">
      <c r="G3731" s="826"/>
      <c r="H3731" s="820"/>
      <c r="J3731" s="820"/>
      <c r="K3731" s="820"/>
      <c r="L3731" s="820"/>
      <c r="M3731" s="820"/>
      <c r="N3731" s="820"/>
      <c r="O3731" s="820"/>
      <c r="P3731" s="820"/>
      <c r="Q3731" s="820"/>
      <c r="R3731" s="820"/>
      <c r="S3731" s="820"/>
      <c r="T3731" s="820"/>
      <c r="U3731" s="820"/>
      <c r="V3731" s="820"/>
      <c r="W3731" s="820"/>
      <c r="X3731" s="820"/>
      <c r="Y3731" s="820"/>
      <c r="Z3731" s="820"/>
    </row>
    <row r="3732" spans="7:26">
      <c r="G3732" s="826"/>
      <c r="H3732" s="820"/>
      <c r="J3732" s="820"/>
      <c r="K3732" s="820"/>
      <c r="L3732" s="820"/>
      <c r="M3732" s="820"/>
      <c r="N3732" s="820"/>
      <c r="O3732" s="820"/>
      <c r="P3732" s="820"/>
      <c r="Q3732" s="820"/>
      <c r="R3732" s="820"/>
      <c r="S3732" s="820"/>
      <c r="T3732" s="820"/>
      <c r="U3732" s="820"/>
      <c r="V3732" s="820"/>
      <c r="W3732" s="820"/>
      <c r="X3732" s="820"/>
      <c r="Y3732" s="820"/>
      <c r="Z3732" s="820"/>
    </row>
    <row r="3733" spans="7:26">
      <c r="G3733" s="826"/>
      <c r="H3733" s="820"/>
      <c r="J3733" s="820"/>
      <c r="K3733" s="820"/>
      <c r="L3733" s="820"/>
      <c r="M3733" s="820"/>
      <c r="N3733" s="820"/>
      <c r="O3733" s="820"/>
      <c r="P3733" s="820"/>
      <c r="Q3733" s="820"/>
      <c r="R3733" s="820"/>
      <c r="S3733" s="820"/>
      <c r="T3733" s="820"/>
      <c r="U3733" s="820"/>
      <c r="V3733" s="820"/>
      <c r="W3733" s="820"/>
      <c r="X3733" s="820"/>
      <c r="Y3733" s="820"/>
      <c r="Z3733" s="820"/>
    </row>
    <row r="3734" spans="7:26">
      <c r="G3734" s="826"/>
      <c r="H3734" s="820"/>
      <c r="J3734" s="820"/>
      <c r="K3734" s="820"/>
      <c r="L3734" s="820"/>
      <c r="M3734" s="820"/>
      <c r="N3734" s="820"/>
      <c r="O3734" s="820"/>
      <c r="P3734" s="820"/>
      <c r="Q3734" s="820"/>
      <c r="R3734" s="820"/>
      <c r="S3734" s="820"/>
      <c r="T3734" s="820"/>
      <c r="U3734" s="820"/>
      <c r="V3734" s="820"/>
      <c r="W3734" s="820"/>
      <c r="X3734" s="820"/>
      <c r="Y3734" s="820"/>
      <c r="Z3734" s="820"/>
    </row>
    <row r="3735" spans="7:26">
      <c r="G3735" s="826"/>
      <c r="H3735" s="820"/>
      <c r="J3735" s="820"/>
      <c r="K3735" s="820"/>
      <c r="L3735" s="820"/>
      <c r="M3735" s="820"/>
      <c r="N3735" s="820"/>
      <c r="O3735" s="820"/>
      <c r="P3735" s="820"/>
      <c r="Q3735" s="820"/>
      <c r="R3735" s="820"/>
      <c r="S3735" s="820"/>
      <c r="T3735" s="820"/>
      <c r="U3735" s="820"/>
      <c r="V3735" s="820"/>
      <c r="W3735" s="820"/>
      <c r="X3735" s="820"/>
      <c r="Y3735" s="820"/>
      <c r="Z3735" s="820"/>
    </row>
    <row r="3736" spans="7:26">
      <c r="G3736" s="826"/>
      <c r="H3736" s="820"/>
      <c r="J3736" s="820"/>
      <c r="K3736" s="820"/>
      <c r="L3736" s="820"/>
      <c r="M3736" s="820"/>
      <c r="N3736" s="820"/>
      <c r="O3736" s="820"/>
      <c r="P3736" s="820"/>
      <c r="Q3736" s="820"/>
      <c r="R3736" s="820"/>
      <c r="S3736" s="820"/>
      <c r="T3736" s="820"/>
      <c r="U3736" s="820"/>
      <c r="V3736" s="820"/>
      <c r="W3736" s="820"/>
      <c r="X3736" s="820"/>
      <c r="Y3736" s="820"/>
      <c r="Z3736" s="820"/>
    </row>
    <row r="3737" spans="7:26">
      <c r="G3737" s="826"/>
      <c r="H3737" s="820"/>
      <c r="J3737" s="820"/>
      <c r="K3737" s="820"/>
      <c r="L3737" s="820"/>
      <c r="M3737" s="820"/>
      <c r="N3737" s="820"/>
      <c r="O3737" s="820"/>
      <c r="P3737" s="820"/>
      <c r="Q3737" s="820"/>
      <c r="R3737" s="820"/>
      <c r="S3737" s="820"/>
      <c r="T3737" s="820"/>
      <c r="U3737" s="820"/>
      <c r="V3737" s="820"/>
      <c r="W3737" s="820"/>
      <c r="X3737" s="820"/>
      <c r="Y3737" s="820"/>
      <c r="Z3737" s="820"/>
    </row>
    <row r="3738" spans="7:26">
      <c r="G3738" s="826"/>
      <c r="H3738" s="820"/>
      <c r="J3738" s="820"/>
      <c r="K3738" s="820"/>
      <c r="L3738" s="820"/>
      <c r="M3738" s="820"/>
      <c r="N3738" s="820"/>
      <c r="O3738" s="820"/>
      <c r="P3738" s="820"/>
      <c r="Q3738" s="820"/>
      <c r="R3738" s="820"/>
      <c r="S3738" s="820"/>
      <c r="T3738" s="820"/>
      <c r="U3738" s="820"/>
      <c r="V3738" s="820"/>
      <c r="W3738" s="820"/>
      <c r="X3738" s="820"/>
      <c r="Y3738" s="820"/>
      <c r="Z3738" s="820"/>
    </row>
    <row r="3739" spans="7:26">
      <c r="G3739" s="826"/>
      <c r="H3739" s="820"/>
      <c r="J3739" s="820"/>
      <c r="K3739" s="820"/>
      <c r="L3739" s="820"/>
      <c r="M3739" s="820"/>
      <c r="N3739" s="820"/>
      <c r="O3739" s="820"/>
      <c r="P3739" s="820"/>
      <c r="Q3739" s="820"/>
      <c r="R3739" s="820"/>
      <c r="S3739" s="820"/>
      <c r="T3739" s="820"/>
      <c r="U3739" s="820"/>
      <c r="V3739" s="820"/>
      <c r="W3739" s="820"/>
      <c r="X3739" s="820"/>
      <c r="Y3739" s="820"/>
      <c r="Z3739" s="820"/>
    </row>
    <row r="3740" spans="7:26">
      <c r="G3740" s="826"/>
      <c r="H3740" s="820"/>
      <c r="J3740" s="820"/>
      <c r="K3740" s="820"/>
      <c r="L3740" s="820"/>
      <c r="M3740" s="820"/>
      <c r="N3740" s="820"/>
      <c r="O3740" s="820"/>
      <c r="P3740" s="820"/>
      <c r="Q3740" s="820"/>
      <c r="R3740" s="820"/>
      <c r="S3740" s="820"/>
      <c r="T3740" s="820"/>
      <c r="U3740" s="820"/>
      <c r="V3740" s="820"/>
      <c r="W3740" s="820"/>
      <c r="X3740" s="820"/>
      <c r="Y3740" s="820"/>
      <c r="Z3740" s="820"/>
    </row>
    <row r="3741" spans="7:26">
      <c r="G3741" s="826"/>
      <c r="H3741" s="820"/>
      <c r="J3741" s="820"/>
      <c r="K3741" s="820"/>
      <c r="L3741" s="820"/>
      <c r="M3741" s="820"/>
      <c r="N3741" s="820"/>
      <c r="O3741" s="820"/>
      <c r="P3741" s="820"/>
      <c r="Q3741" s="820"/>
      <c r="R3741" s="820"/>
      <c r="S3741" s="820"/>
      <c r="T3741" s="820"/>
      <c r="U3741" s="820"/>
      <c r="V3741" s="820"/>
      <c r="W3741" s="820"/>
      <c r="X3741" s="820"/>
      <c r="Y3741" s="820"/>
      <c r="Z3741" s="820"/>
    </row>
    <row r="3742" spans="7:26">
      <c r="G3742" s="826"/>
      <c r="H3742" s="820"/>
      <c r="J3742" s="820"/>
      <c r="K3742" s="820"/>
      <c r="L3742" s="820"/>
      <c r="M3742" s="820"/>
      <c r="N3742" s="820"/>
      <c r="O3742" s="820"/>
      <c r="P3742" s="820"/>
      <c r="Q3742" s="820"/>
      <c r="R3742" s="820"/>
      <c r="S3742" s="820"/>
      <c r="T3742" s="820"/>
      <c r="U3742" s="820"/>
      <c r="V3742" s="820"/>
      <c r="W3742" s="820"/>
      <c r="X3742" s="820"/>
      <c r="Y3742" s="820"/>
      <c r="Z3742" s="820"/>
    </row>
    <row r="3743" spans="7:26">
      <c r="G3743" s="826"/>
      <c r="H3743" s="820"/>
      <c r="J3743" s="820"/>
      <c r="K3743" s="820"/>
      <c r="L3743" s="820"/>
      <c r="M3743" s="820"/>
      <c r="N3743" s="820"/>
      <c r="O3743" s="820"/>
      <c r="P3743" s="820"/>
      <c r="Q3743" s="820"/>
      <c r="R3743" s="820"/>
      <c r="S3743" s="820"/>
      <c r="T3743" s="820"/>
      <c r="U3743" s="820"/>
      <c r="V3743" s="820"/>
      <c r="W3743" s="820"/>
      <c r="X3743" s="820"/>
      <c r="Y3743" s="820"/>
      <c r="Z3743" s="820"/>
    </row>
    <row r="3744" spans="7:26">
      <c r="G3744" s="826"/>
      <c r="H3744" s="820"/>
      <c r="J3744" s="820"/>
      <c r="K3744" s="820"/>
      <c r="L3744" s="820"/>
      <c r="M3744" s="820"/>
      <c r="N3744" s="820"/>
      <c r="O3744" s="820"/>
      <c r="P3744" s="820"/>
      <c r="Q3744" s="820"/>
      <c r="R3744" s="820"/>
      <c r="S3744" s="820"/>
      <c r="T3744" s="820"/>
      <c r="U3744" s="820"/>
      <c r="V3744" s="820"/>
      <c r="W3744" s="820"/>
      <c r="X3744" s="820"/>
      <c r="Y3744" s="820"/>
      <c r="Z3744" s="820"/>
    </row>
    <row r="3745" spans="7:26">
      <c r="G3745" s="826"/>
      <c r="H3745" s="820"/>
      <c r="J3745" s="820"/>
      <c r="K3745" s="820"/>
      <c r="L3745" s="820"/>
      <c r="M3745" s="820"/>
      <c r="N3745" s="820"/>
      <c r="O3745" s="820"/>
      <c r="P3745" s="820"/>
      <c r="Q3745" s="820"/>
      <c r="R3745" s="820"/>
      <c r="S3745" s="820"/>
      <c r="T3745" s="820"/>
      <c r="U3745" s="820"/>
      <c r="V3745" s="820"/>
      <c r="W3745" s="820"/>
      <c r="X3745" s="820"/>
      <c r="Y3745" s="820"/>
      <c r="Z3745" s="820"/>
    </row>
    <row r="3746" spans="7:26">
      <c r="G3746" s="826"/>
      <c r="H3746" s="820"/>
      <c r="J3746" s="820"/>
      <c r="K3746" s="820"/>
      <c r="L3746" s="820"/>
      <c r="M3746" s="820"/>
      <c r="N3746" s="820"/>
      <c r="O3746" s="820"/>
      <c r="P3746" s="820"/>
      <c r="Q3746" s="820"/>
      <c r="R3746" s="820"/>
      <c r="S3746" s="820"/>
      <c r="T3746" s="820"/>
      <c r="U3746" s="820"/>
      <c r="V3746" s="820"/>
      <c r="W3746" s="820"/>
      <c r="X3746" s="820"/>
      <c r="Y3746" s="820"/>
      <c r="Z3746" s="820"/>
    </row>
    <row r="3747" spans="7:26">
      <c r="G3747" s="826"/>
      <c r="H3747" s="820"/>
      <c r="J3747" s="820"/>
      <c r="K3747" s="820"/>
      <c r="L3747" s="820"/>
      <c r="M3747" s="820"/>
      <c r="N3747" s="820"/>
      <c r="O3747" s="820"/>
      <c r="P3747" s="820"/>
      <c r="Q3747" s="820"/>
      <c r="R3747" s="820"/>
      <c r="S3747" s="820"/>
      <c r="T3747" s="820"/>
      <c r="U3747" s="820"/>
      <c r="V3747" s="820"/>
      <c r="W3747" s="820"/>
      <c r="X3747" s="820"/>
      <c r="Y3747" s="820"/>
      <c r="Z3747" s="820"/>
    </row>
    <row r="3748" spans="7:26">
      <c r="G3748" s="826"/>
      <c r="H3748" s="820"/>
      <c r="J3748" s="820"/>
      <c r="K3748" s="820"/>
      <c r="L3748" s="820"/>
      <c r="M3748" s="820"/>
      <c r="N3748" s="820"/>
      <c r="O3748" s="820"/>
      <c r="P3748" s="820"/>
      <c r="Q3748" s="820"/>
      <c r="R3748" s="820"/>
      <c r="S3748" s="820"/>
      <c r="T3748" s="820"/>
      <c r="U3748" s="820"/>
      <c r="V3748" s="820"/>
      <c r="W3748" s="820"/>
      <c r="X3748" s="820"/>
      <c r="Y3748" s="820"/>
      <c r="Z3748" s="820"/>
    </row>
    <row r="3749" spans="7:26">
      <c r="G3749" s="826"/>
      <c r="H3749" s="820"/>
      <c r="J3749" s="820"/>
      <c r="K3749" s="820"/>
      <c r="L3749" s="820"/>
      <c r="M3749" s="820"/>
      <c r="N3749" s="820"/>
      <c r="O3749" s="820"/>
      <c r="P3749" s="820"/>
      <c r="Q3749" s="820"/>
      <c r="R3749" s="820"/>
      <c r="S3749" s="820"/>
      <c r="T3749" s="820"/>
      <c r="U3749" s="820"/>
      <c r="V3749" s="820"/>
      <c r="W3749" s="820"/>
      <c r="X3749" s="820"/>
      <c r="Y3749" s="820"/>
      <c r="Z3749" s="820"/>
    </row>
    <row r="3750" spans="7:26">
      <c r="G3750" s="826"/>
      <c r="H3750" s="820"/>
      <c r="J3750" s="820"/>
      <c r="K3750" s="820"/>
      <c r="L3750" s="820"/>
      <c r="M3750" s="820"/>
      <c r="N3750" s="820"/>
      <c r="O3750" s="820"/>
      <c r="P3750" s="820"/>
      <c r="Q3750" s="820"/>
      <c r="R3750" s="820"/>
      <c r="S3750" s="820"/>
      <c r="T3750" s="820"/>
      <c r="U3750" s="820"/>
      <c r="V3750" s="820"/>
      <c r="W3750" s="820"/>
      <c r="X3750" s="820"/>
      <c r="Y3750" s="820"/>
      <c r="Z3750" s="820"/>
    </row>
    <row r="3751" spans="7:26">
      <c r="G3751" s="826"/>
      <c r="H3751" s="820"/>
      <c r="J3751" s="820"/>
      <c r="K3751" s="820"/>
      <c r="L3751" s="820"/>
      <c r="M3751" s="820"/>
      <c r="N3751" s="820"/>
      <c r="O3751" s="820"/>
      <c r="P3751" s="820"/>
      <c r="Q3751" s="820"/>
      <c r="R3751" s="820"/>
      <c r="S3751" s="820"/>
      <c r="T3751" s="820"/>
      <c r="U3751" s="820"/>
      <c r="V3751" s="820"/>
      <c r="W3751" s="820"/>
      <c r="X3751" s="820"/>
      <c r="Y3751" s="820"/>
      <c r="Z3751" s="820"/>
    </row>
    <row r="3752" spans="7:26">
      <c r="G3752" s="826"/>
      <c r="H3752" s="820"/>
      <c r="J3752" s="820"/>
      <c r="K3752" s="820"/>
      <c r="L3752" s="820"/>
      <c r="M3752" s="820"/>
      <c r="N3752" s="820"/>
      <c r="O3752" s="820"/>
      <c r="P3752" s="820"/>
      <c r="Q3752" s="820"/>
      <c r="R3752" s="820"/>
      <c r="S3752" s="820"/>
      <c r="T3752" s="820"/>
      <c r="U3752" s="820"/>
      <c r="V3752" s="820"/>
      <c r="W3752" s="820"/>
      <c r="X3752" s="820"/>
      <c r="Y3752" s="820"/>
      <c r="Z3752" s="820"/>
    </row>
    <row r="3753" spans="7:26">
      <c r="G3753" s="826"/>
      <c r="H3753" s="820"/>
      <c r="J3753" s="820"/>
      <c r="K3753" s="820"/>
      <c r="L3753" s="820"/>
      <c r="M3753" s="820"/>
      <c r="N3753" s="820"/>
      <c r="O3753" s="820"/>
      <c r="P3753" s="820"/>
      <c r="Q3753" s="820"/>
      <c r="R3753" s="820"/>
      <c r="S3753" s="820"/>
      <c r="T3753" s="820"/>
      <c r="U3753" s="820"/>
      <c r="V3753" s="820"/>
      <c r="W3753" s="820"/>
      <c r="X3753" s="820"/>
      <c r="Y3753" s="820"/>
      <c r="Z3753" s="820"/>
    </row>
    <row r="3754" spans="7:26">
      <c r="G3754" s="826"/>
      <c r="H3754" s="820"/>
      <c r="J3754" s="820"/>
      <c r="K3754" s="820"/>
      <c r="L3754" s="820"/>
      <c r="M3754" s="820"/>
      <c r="N3754" s="820"/>
      <c r="O3754" s="820"/>
      <c r="P3754" s="820"/>
      <c r="Q3754" s="820"/>
      <c r="R3754" s="820"/>
      <c r="S3754" s="820"/>
      <c r="T3754" s="820"/>
      <c r="U3754" s="820"/>
      <c r="V3754" s="820"/>
      <c r="W3754" s="820"/>
      <c r="X3754" s="820"/>
      <c r="Y3754" s="820"/>
      <c r="Z3754" s="820"/>
    </row>
    <row r="3755" spans="7:26">
      <c r="G3755" s="826"/>
      <c r="H3755" s="820"/>
      <c r="J3755" s="820"/>
      <c r="K3755" s="820"/>
      <c r="L3755" s="820"/>
      <c r="M3755" s="820"/>
      <c r="N3755" s="820"/>
      <c r="O3755" s="820"/>
      <c r="P3755" s="820"/>
      <c r="Q3755" s="820"/>
      <c r="R3755" s="820"/>
      <c r="S3755" s="820"/>
      <c r="T3755" s="820"/>
      <c r="U3755" s="820"/>
      <c r="V3755" s="820"/>
      <c r="W3755" s="820"/>
      <c r="X3755" s="820"/>
      <c r="Y3755" s="820"/>
      <c r="Z3755" s="820"/>
    </row>
    <row r="3756" spans="7:26">
      <c r="G3756" s="826"/>
      <c r="H3756" s="820"/>
      <c r="J3756" s="820"/>
      <c r="K3756" s="820"/>
      <c r="L3756" s="820"/>
      <c r="M3756" s="820"/>
      <c r="N3756" s="820"/>
      <c r="O3756" s="820"/>
      <c r="P3756" s="820"/>
      <c r="Q3756" s="820"/>
      <c r="R3756" s="820"/>
      <c r="S3756" s="820"/>
      <c r="T3756" s="820"/>
      <c r="U3756" s="820"/>
      <c r="V3756" s="820"/>
      <c r="W3756" s="820"/>
      <c r="X3756" s="820"/>
      <c r="Y3756" s="820"/>
      <c r="Z3756" s="820"/>
    </row>
    <row r="3757" spans="7:26">
      <c r="G3757" s="826"/>
      <c r="H3757" s="820"/>
      <c r="J3757" s="820"/>
      <c r="K3757" s="820"/>
      <c r="L3757" s="820"/>
      <c r="M3757" s="820"/>
      <c r="N3757" s="820"/>
      <c r="O3757" s="820"/>
      <c r="P3757" s="820"/>
      <c r="Q3757" s="820"/>
      <c r="R3757" s="820"/>
      <c r="S3757" s="820"/>
      <c r="T3757" s="820"/>
      <c r="U3757" s="820"/>
      <c r="V3757" s="820"/>
      <c r="W3757" s="820"/>
      <c r="X3757" s="820"/>
      <c r="Y3757" s="820"/>
      <c r="Z3757" s="820"/>
    </row>
    <row r="3758" spans="7:26">
      <c r="G3758" s="826"/>
      <c r="H3758" s="820"/>
      <c r="J3758" s="820"/>
      <c r="K3758" s="820"/>
      <c r="L3758" s="820"/>
      <c r="M3758" s="820"/>
      <c r="N3758" s="820"/>
      <c r="O3758" s="820"/>
      <c r="P3758" s="820"/>
      <c r="Q3758" s="820"/>
      <c r="R3758" s="820"/>
      <c r="S3758" s="820"/>
      <c r="T3758" s="820"/>
      <c r="U3758" s="820"/>
      <c r="V3758" s="820"/>
      <c r="W3758" s="820"/>
      <c r="X3758" s="820"/>
      <c r="Y3758" s="820"/>
      <c r="Z3758" s="820"/>
    </row>
    <row r="3759" spans="7:26">
      <c r="G3759" s="826"/>
      <c r="H3759" s="820"/>
      <c r="J3759" s="820"/>
      <c r="K3759" s="820"/>
      <c r="L3759" s="820"/>
      <c r="M3759" s="820"/>
      <c r="N3759" s="820"/>
      <c r="O3759" s="820"/>
      <c r="P3759" s="820"/>
      <c r="Q3759" s="820"/>
      <c r="R3759" s="820"/>
      <c r="S3759" s="820"/>
      <c r="T3759" s="820"/>
      <c r="U3759" s="820"/>
      <c r="V3759" s="820"/>
      <c r="W3759" s="820"/>
      <c r="X3759" s="820"/>
      <c r="Y3759" s="820"/>
      <c r="Z3759" s="820"/>
    </row>
    <row r="3760" spans="7:26">
      <c r="G3760" s="826"/>
      <c r="H3760" s="820"/>
      <c r="J3760" s="820"/>
      <c r="K3760" s="820"/>
      <c r="L3760" s="820"/>
      <c r="M3760" s="820"/>
      <c r="N3760" s="820"/>
      <c r="O3760" s="820"/>
      <c r="P3760" s="820"/>
      <c r="Q3760" s="820"/>
      <c r="R3760" s="820"/>
      <c r="S3760" s="820"/>
      <c r="T3760" s="820"/>
      <c r="U3760" s="820"/>
      <c r="V3760" s="820"/>
      <c r="W3760" s="820"/>
      <c r="X3760" s="820"/>
      <c r="Y3760" s="820"/>
      <c r="Z3760" s="820"/>
    </row>
    <row r="3761" spans="7:26">
      <c r="G3761" s="826"/>
      <c r="H3761" s="820"/>
      <c r="J3761" s="820"/>
      <c r="K3761" s="820"/>
      <c r="L3761" s="820"/>
      <c r="M3761" s="820"/>
      <c r="N3761" s="820"/>
      <c r="O3761" s="820"/>
      <c r="P3761" s="820"/>
      <c r="Q3761" s="820"/>
      <c r="R3761" s="820"/>
      <c r="S3761" s="820"/>
      <c r="T3761" s="820"/>
      <c r="U3761" s="820"/>
      <c r="V3761" s="820"/>
      <c r="W3761" s="820"/>
      <c r="X3761" s="820"/>
      <c r="Y3761" s="820"/>
      <c r="Z3761" s="820"/>
    </row>
    <row r="3762" spans="7:26">
      <c r="G3762" s="826"/>
      <c r="H3762" s="820"/>
      <c r="J3762" s="820"/>
      <c r="K3762" s="820"/>
      <c r="L3762" s="820"/>
      <c r="M3762" s="820"/>
      <c r="N3762" s="820"/>
      <c r="O3762" s="820"/>
      <c r="P3762" s="820"/>
      <c r="Q3762" s="820"/>
      <c r="R3762" s="820"/>
      <c r="S3762" s="820"/>
      <c r="T3762" s="820"/>
      <c r="U3762" s="820"/>
      <c r="V3762" s="820"/>
      <c r="W3762" s="820"/>
      <c r="X3762" s="820"/>
      <c r="Y3762" s="820"/>
      <c r="Z3762" s="820"/>
    </row>
    <row r="3763" spans="7:26">
      <c r="G3763" s="826"/>
      <c r="H3763" s="820"/>
      <c r="J3763" s="820"/>
      <c r="K3763" s="820"/>
      <c r="L3763" s="820"/>
      <c r="M3763" s="820"/>
      <c r="N3763" s="820"/>
      <c r="O3763" s="820"/>
      <c r="P3763" s="820"/>
      <c r="Q3763" s="820"/>
      <c r="R3763" s="820"/>
      <c r="S3763" s="820"/>
      <c r="T3763" s="820"/>
      <c r="U3763" s="820"/>
      <c r="V3763" s="820"/>
      <c r="W3763" s="820"/>
      <c r="X3763" s="820"/>
      <c r="Y3763" s="820"/>
      <c r="Z3763" s="820"/>
    </row>
    <row r="3764" spans="7:26">
      <c r="G3764" s="826"/>
      <c r="H3764" s="820"/>
      <c r="J3764" s="820"/>
      <c r="K3764" s="820"/>
      <c r="L3764" s="820"/>
      <c r="M3764" s="820"/>
      <c r="N3764" s="820"/>
      <c r="O3764" s="820"/>
      <c r="P3764" s="820"/>
      <c r="Q3764" s="820"/>
      <c r="R3764" s="820"/>
      <c r="S3764" s="820"/>
      <c r="T3764" s="820"/>
      <c r="U3764" s="820"/>
      <c r="V3764" s="820"/>
      <c r="W3764" s="820"/>
      <c r="X3764" s="820"/>
      <c r="Y3764" s="820"/>
      <c r="Z3764" s="820"/>
    </row>
    <row r="3765" spans="7:26">
      <c r="G3765" s="826"/>
      <c r="H3765" s="820"/>
      <c r="J3765" s="820"/>
      <c r="K3765" s="820"/>
      <c r="L3765" s="820"/>
      <c r="M3765" s="820"/>
      <c r="N3765" s="820"/>
      <c r="O3765" s="820"/>
      <c r="P3765" s="820"/>
      <c r="Q3765" s="820"/>
      <c r="R3765" s="820"/>
      <c r="S3765" s="820"/>
      <c r="T3765" s="820"/>
      <c r="U3765" s="820"/>
      <c r="V3765" s="820"/>
      <c r="W3765" s="820"/>
      <c r="X3765" s="820"/>
      <c r="Y3765" s="820"/>
      <c r="Z3765" s="820"/>
    </row>
    <row r="3766" spans="7:26">
      <c r="G3766" s="826"/>
      <c r="H3766" s="820"/>
      <c r="J3766" s="820"/>
      <c r="K3766" s="820"/>
      <c r="L3766" s="820"/>
      <c r="M3766" s="820"/>
      <c r="N3766" s="820"/>
      <c r="O3766" s="820"/>
      <c r="P3766" s="820"/>
      <c r="Q3766" s="820"/>
      <c r="R3766" s="820"/>
      <c r="S3766" s="820"/>
      <c r="T3766" s="820"/>
      <c r="U3766" s="820"/>
      <c r="V3766" s="820"/>
      <c r="W3766" s="820"/>
      <c r="X3766" s="820"/>
      <c r="Y3766" s="820"/>
      <c r="Z3766" s="820"/>
    </row>
    <row r="3767" spans="7:26">
      <c r="G3767" s="826"/>
      <c r="H3767" s="820"/>
      <c r="J3767" s="820"/>
      <c r="K3767" s="820"/>
      <c r="L3767" s="820"/>
      <c r="M3767" s="820"/>
      <c r="N3767" s="820"/>
      <c r="O3767" s="820"/>
      <c r="P3767" s="820"/>
      <c r="Q3767" s="820"/>
      <c r="R3767" s="820"/>
      <c r="S3767" s="820"/>
      <c r="T3767" s="820"/>
      <c r="U3767" s="820"/>
      <c r="V3767" s="820"/>
      <c r="W3767" s="820"/>
      <c r="X3767" s="820"/>
      <c r="Y3767" s="820"/>
      <c r="Z3767" s="820"/>
    </row>
    <row r="3768" spans="7:26">
      <c r="G3768" s="826"/>
      <c r="H3768" s="820"/>
      <c r="J3768" s="820"/>
      <c r="K3768" s="820"/>
      <c r="L3768" s="820"/>
      <c r="M3768" s="820"/>
      <c r="N3768" s="820"/>
      <c r="O3768" s="820"/>
      <c r="P3768" s="820"/>
      <c r="Q3768" s="820"/>
      <c r="R3768" s="820"/>
      <c r="S3768" s="820"/>
      <c r="T3768" s="820"/>
      <c r="U3768" s="820"/>
      <c r="V3768" s="820"/>
      <c r="W3768" s="820"/>
      <c r="X3768" s="820"/>
      <c r="Y3768" s="820"/>
      <c r="Z3768" s="820"/>
    </row>
    <row r="3769" spans="7:26">
      <c r="G3769" s="826"/>
      <c r="H3769" s="820"/>
      <c r="J3769" s="820"/>
      <c r="K3769" s="820"/>
      <c r="L3769" s="820"/>
      <c r="M3769" s="820"/>
      <c r="N3769" s="820"/>
      <c r="O3769" s="820"/>
      <c r="P3769" s="820"/>
      <c r="Q3769" s="820"/>
      <c r="R3769" s="820"/>
      <c r="S3769" s="820"/>
      <c r="T3769" s="820"/>
      <c r="U3769" s="820"/>
      <c r="V3769" s="820"/>
      <c r="W3769" s="820"/>
      <c r="X3769" s="820"/>
      <c r="Y3769" s="820"/>
      <c r="Z3769" s="820"/>
    </row>
    <row r="3770" spans="7:26">
      <c r="G3770" s="826"/>
      <c r="H3770" s="820"/>
      <c r="J3770" s="820"/>
      <c r="K3770" s="820"/>
      <c r="L3770" s="820"/>
      <c r="M3770" s="820"/>
      <c r="N3770" s="820"/>
      <c r="O3770" s="820"/>
      <c r="P3770" s="820"/>
      <c r="Q3770" s="820"/>
      <c r="R3770" s="820"/>
      <c r="S3770" s="820"/>
      <c r="T3770" s="820"/>
      <c r="U3770" s="820"/>
      <c r="V3770" s="820"/>
      <c r="W3770" s="820"/>
      <c r="X3770" s="820"/>
      <c r="Y3770" s="820"/>
      <c r="Z3770" s="820"/>
    </row>
    <row r="3771" spans="7:26">
      <c r="G3771" s="826"/>
      <c r="H3771" s="820"/>
      <c r="J3771" s="820"/>
      <c r="K3771" s="820"/>
      <c r="L3771" s="820"/>
      <c r="M3771" s="820"/>
      <c r="N3771" s="820"/>
      <c r="O3771" s="820"/>
      <c r="P3771" s="820"/>
      <c r="Q3771" s="820"/>
      <c r="R3771" s="820"/>
      <c r="S3771" s="820"/>
      <c r="T3771" s="820"/>
      <c r="U3771" s="820"/>
      <c r="V3771" s="820"/>
      <c r="W3771" s="820"/>
      <c r="X3771" s="820"/>
      <c r="Y3771" s="820"/>
      <c r="Z3771" s="820"/>
    </row>
    <row r="3772" spans="7:26">
      <c r="G3772" s="826"/>
      <c r="H3772" s="820"/>
      <c r="J3772" s="820"/>
      <c r="K3772" s="820"/>
      <c r="L3772" s="820"/>
      <c r="M3772" s="820"/>
      <c r="N3772" s="820"/>
      <c r="O3772" s="820"/>
      <c r="P3772" s="820"/>
      <c r="Q3772" s="820"/>
      <c r="R3772" s="820"/>
      <c r="S3772" s="820"/>
      <c r="T3772" s="820"/>
      <c r="U3772" s="820"/>
      <c r="V3772" s="820"/>
      <c r="W3772" s="820"/>
      <c r="X3772" s="820"/>
      <c r="Y3772" s="820"/>
      <c r="Z3772" s="820"/>
    </row>
    <row r="3773" spans="7:26">
      <c r="G3773" s="826"/>
      <c r="H3773" s="820"/>
      <c r="J3773" s="820"/>
      <c r="K3773" s="820"/>
      <c r="L3773" s="820"/>
      <c r="M3773" s="820"/>
      <c r="N3773" s="820"/>
      <c r="O3773" s="820"/>
      <c r="P3773" s="820"/>
      <c r="Q3773" s="820"/>
      <c r="R3773" s="820"/>
      <c r="S3773" s="820"/>
      <c r="T3773" s="820"/>
      <c r="U3773" s="820"/>
      <c r="V3773" s="820"/>
      <c r="W3773" s="820"/>
      <c r="X3773" s="820"/>
      <c r="Y3773" s="820"/>
      <c r="Z3773" s="820"/>
    </row>
    <row r="3774" spans="7:26">
      <c r="G3774" s="826"/>
      <c r="H3774" s="820"/>
      <c r="J3774" s="820"/>
      <c r="K3774" s="820"/>
      <c r="L3774" s="820"/>
      <c r="M3774" s="820"/>
      <c r="N3774" s="820"/>
      <c r="O3774" s="820"/>
      <c r="P3774" s="820"/>
      <c r="Q3774" s="820"/>
      <c r="R3774" s="820"/>
      <c r="S3774" s="820"/>
      <c r="T3774" s="820"/>
      <c r="U3774" s="820"/>
      <c r="V3774" s="820"/>
      <c r="W3774" s="820"/>
      <c r="X3774" s="820"/>
      <c r="Y3774" s="820"/>
      <c r="Z3774" s="820"/>
    </row>
    <row r="3775" spans="7:26">
      <c r="G3775" s="826"/>
      <c r="H3775" s="820"/>
      <c r="J3775" s="820"/>
      <c r="K3775" s="820"/>
      <c r="L3775" s="820"/>
      <c r="M3775" s="820"/>
      <c r="N3775" s="820"/>
      <c r="O3775" s="820"/>
      <c r="P3775" s="820"/>
      <c r="Q3775" s="820"/>
      <c r="R3775" s="820"/>
      <c r="S3775" s="820"/>
      <c r="T3775" s="820"/>
      <c r="U3775" s="820"/>
      <c r="V3775" s="820"/>
      <c r="W3775" s="820"/>
      <c r="X3775" s="820"/>
      <c r="Y3775" s="820"/>
      <c r="Z3775" s="820"/>
    </row>
    <row r="3776" spans="7:26">
      <c r="G3776" s="826"/>
      <c r="H3776" s="820"/>
      <c r="J3776" s="820"/>
      <c r="K3776" s="820"/>
      <c r="L3776" s="820"/>
      <c r="M3776" s="820"/>
      <c r="N3776" s="820"/>
      <c r="O3776" s="820"/>
      <c r="P3776" s="820"/>
      <c r="Q3776" s="820"/>
      <c r="R3776" s="820"/>
      <c r="S3776" s="820"/>
      <c r="T3776" s="820"/>
      <c r="U3776" s="820"/>
      <c r="V3776" s="820"/>
      <c r="W3776" s="820"/>
      <c r="X3776" s="820"/>
      <c r="Y3776" s="820"/>
      <c r="Z3776" s="820"/>
    </row>
    <row r="3777" spans="7:26">
      <c r="G3777" s="826"/>
      <c r="H3777" s="820"/>
      <c r="J3777" s="820"/>
      <c r="K3777" s="820"/>
      <c r="L3777" s="820"/>
      <c r="M3777" s="820"/>
      <c r="N3777" s="820"/>
      <c r="O3777" s="820"/>
      <c r="P3777" s="820"/>
      <c r="Q3777" s="820"/>
      <c r="R3777" s="820"/>
      <c r="S3777" s="820"/>
      <c r="T3777" s="820"/>
      <c r="U3777" s="820"/>
      <c r="V3777" s="820"/>
      <c r="W3777" s="820"/>
      <c r="X3777" s="820"/>
      <c r="Y3777" s="820"/>
      <c r="Z3777" s="820"/>
    </row>
    <row r="3778" spans="7:26">
      <c r="G3778" s="826"/>
      <c r="H3778" s="820"/>
      <c r="J3778" s="820"/>
      <c r="K3778" s="820"/>
      <c r="L3778" s="820"/>
      <c r="M3778" s="820"/>
      <c r="N3778" s="820"/>
      <c r="O3778" s="820"/>
      <c r="P3778" s="820"/>
      <c r="Q3778" s="820"/>
      <c r="R3778" s="820"/>
      <c r="S3778" s="820"/>
      <c r="T3778" s="820"/>
      <c r="U3778" s="820"/>
      <c r="V3778" s="820"/>
      <c r="W3778" s="820"/>
      <c r="X3778" s="820"/>
      <c r="Y3778" s="820"/>
      <c r="Z3778" s="820"/>
    </row>
    <row r="3779" spans="7:26">
      <c r="G3779" s="826"/>
      <c r="H3779" s="820"/>
      <c r="J3779" s="820"/>
      <c r="K3779" s="820"/>
      <c r="L3779" s="820"/>
      <c r="M3779" s="820"/>
      <c r="N3779" s="820"/>
      <c r="O3779" s="820"/>
      <c r="P3779" s="820"/>
      <c r="Q3779" s="820"/>
      <c r="R3779" s="820"/>
      <c r="S3779" s="820"/>
      <c r="T3779" s="820"/>
      <c r="U3779" s="820"/>
      <c r="V3779" s="820"/>
      <c r="W3779" s="820"/>
      <c r="X3779" s="820"/>
      <c r="Y3779" s="820"/>
      <c r="Z3779" s="820"/>
    </row>
    <row r="3780" spans="7:26">
      <c r="G3780" s="826"/>
      <c r="H3780" s="820"/>
      <c r="J3780" s="820"/>
      <c r="K3780" s="820"/>
      <c r="L3780" s="820"/>
      <c r="M3780" s="820"/>
      <c r="N3780" s="820"/>
      <c r="O3780" s="820"/>
      <c r="P3780" s="820"/>
      <c r="Q3780" s="820"/>
      <c r="R3780" s="820"/>
      <c r="S3780" s="820"/>
      <c r="T3780" s="820"/>
      <c r="U3780" s="820"/>
      <c r="V3780" s="820"/>
      <c r="W3780" s="820"/>
      <c r="X3780" s="820"/>
      <c r="Y3780" s="820"/>
      <c r="Z3780" s="820"/>
    </row>
    <row r="3781" spans="7:26">
      <c r="G3781" s="826"/>
      <c r="H3781" s="820"/>
      <c r="J3781" s="820"/>
      <c r="K3781" s="820"/>
      <c r="L3781" s="820"/>
      <c r="M3781" s="820"/>
      <c r="N3781" s="820"/>
      <c r="O3781" s="820"/>
      <c r="P3781" s="820"/>
      <c r="Q3781" s="820"/>
      <c r="R3781" s="820"/>
      <c r="S3781" s="820"/>
      <c r="T3781" s="820"/>
      <c r="U3781" s="820"/>
      <c r="V3781" s="820"/>
      <c r="W3781" s="820"/>
      <c r="X3781" s="820"/>
      <c r="Y3781" s="820"/>
      <c r="Z3781" s="820"/>
    </row>
    <row r="3782" spans="7:26">
      <c r="G3782" s="826"/>
      <c r="H3782" s="820"/>
      <c r="J3782" s="820"/>
      <c r="K3782" s="820"/>
      <c r="L3782" s="820"/>
      <c r="M3782" s="820"/>
      <c r="N3782" s="820"/>
      <c r="O3782" s="820"/>
      <c r="P3782" s="820"/>
      <c r="Q3782" s="820"/>
      <c r="R3782" s="820"/>
      <c r="S3782" s="820"/>
      <c r="T3782" s="820"/>
      <c r="U3782" s="820"/>
      <c r="V3782" s="820"/>
      <c r="W3782" s="820"/>
      <c r="X3782" s="820"/>
      <c r="Y3782" s="820"/>
      <c r="Z3782" s="820"/>
    </row>
    <row r="3783" spans="7:26">
      <c r="G3783" s="826"/>
      <c r="H3783" s="820"/>
      <c r="J3783" s="820"/>
      <c r="K3783" s="820"/>
      <c r="L3783" s="820"/>
      <c r="M3783" s="820"/>
      <c r="N3783" s="820"/>
      <c r="O3783" s="820"/>
      <c r="P3783" s="820"/>
      <c r="Q3783" s="820"/>
      <c r="R3783" s="820"/>
      <c r="S3783" s="820"/>
      <c r="T3783" s="820"/>
      <c r="U3783" s="820"/>
      <c r="V3783" s="820"/>
      <c r="W3783" s="820"/>
      <c r="X3783" s="820"/>
      <c r="Y3783" s="820"/>
      <c r="Z3783" s="820"/>
    </row>
    <row r="3784" spans="7:26">
      <c r="G3784" s="826"/>
      <c r="H3784" s="820"/>
      <c r="J3784" s="820"/>
      <c r="K3784" s="820"/>
      <c r="L3784" s="820"/>
      <c r="M3784" s="820"/>
      <c r="N3784" s="820"/>
      <c r="O3784" s="820"/>
      <c r="P3784" s="820"/>
      <c r="Q3784" s="820"/>
      <c r="R3784" s="820"/>
      <c r="S3784" s="820"/>
      <c r="T3784" s="820"/>
      <c r="U3784" s="820"/>
      <c r="V3784" s="820"/>
      <c r="W3784" s="820"/>
      <c r="X3784" s="820"/>
      <c r="Y3784" s="820"/>
      <c r="Z3784" s="820"/>
    </row>
    <row r="3785" spans="7:26">
      <c r="G3785" s="826"/>
      <c r="H3785" s="820"/>
      <c r="J3785" s="820"/>
      <c r="K3785" s="820"/>
      <c r="L3785" s="820"/>
      <c r="M3785" s="820"/>
      <c r="N3785" s="820"/>
      <c r="O3785" s="820"/>
      <c r="P3785" s="820"/>
      <c r="Q3785" s="820"/>
      <c r="R3785" s="820"/>
      <c r="S3785" s="820"/>
      <c r="T3785" s="820"/>
      <c r="U3785" s="820"/>
      <c r="V3785" s="820"/>
      <c r="W3785" s="820"/>
      <c r="X3785" s="820"/>
      <c r="Y3785" s="820"/>
      <c r="Z3785" s="820"/>
    </row>
    <row r="3786" spans="7:26">
      <c r="G3786" s="826"/>
      <c r="H3786" s="820"/>
      <c r="J3786" s="820"/>
      <c r="K3786" s="820"/>
      <c r="L3786" s="820"/>
      <c r="M3786" s="820"/>
      <c r="N3786" s="820"/>
      <c r="O3786" s="820"/>
      <c r="P3786" s="820"/>
      <c r="Q3786" s="820"/>
      <c r="R3786" s="820"/>
      <c r="S3786" s="820"/>
      <c r="T3786" s="820"/>
      <c r="U3786" s="820"/>
      <c r="V3786" s="820"/>
      <c r="W3786" s="820"/>
      <c r="X3786" s="820"/>
      <c r="Y3786" s="820"/>
      <c r="Z3786" s="820"/>
    </row>
    <row r="3787" spans="7:26">
      <c r="G3787" s="826"/>
      <c r="H3787" s="820"/>
      <c r="J3787" s="820"/>
      <c r="K3787" s="820"/>
      <c r="L3787" s="820"/>
      <c r="M3787" s="820"/>
      <c r="N3787" s="820"/>
      <c r="O3787" s="820"/>
      <c r="P3787" s="820"/>
      <c r="Q3787" s="820"/>
      <c r="R3787" s="820"/>
      <c r="S3787" s="820"/>
      <c r="T3787" s="820"/>
      <c r="U3787" s="820"/>
      <c r="V3787" s="820"/>
      <c r="W3787" s="820"/>
      <c r="X3787" s="820"/>
      <c r="Y3787" s="820"/>
      <c r="Z3787" s="820"/>
    </row>
    <row r="3788" spans="7:26">
      <c r="G3788" s="826"/>
      <c r="H3788" s="820"/>
      <c r="J3788" s="820"/>
      <c r="K3788" s="820"/>
      <c r="L3788" s="820"/>
      <c r="M3788" s="820"/>
      <c r="N3788" s="820"/>
      <c r="O3788" s="820"/>
      <c r="P3788" s="820"/>
      <c r="Q3788" s="820"/>
      <c r="R3788" s="820"/>
      <c r="S3788" s="820"/>
      <c r="T3788" s="820"/>
      <c r="U3788" s="820"/>
      <c r="V3788" s="820"/>
      <c r="W3788" s="820"/>
      <c r="X3788" s="820"/>
      <c r="Y3788" s="820"/>
      <c r="Z3788" s="820"/>
    </row>
    <row r="3789" spans="7:26">
      <c r="G3789" s="826"/>
      <c r="H3789" s="820"/>
      <c r="J3789" s="820"/>
      <c r="K3789" s="820"/>
      <c r="L3789" s="820"/>
      <c r="M3789" s="820"/>
      <c r="N3789" s="820"/>
      <c r="O3789" s="820"/>
      <c r="P3789" s="820"/>
      <c r="Q3789" s="820"/>
      <c r="R3789" s="820"/>
      <c r="S3789" s="820"/>
      <c r="T3789" s="820"/>
      <c r="U3789" s="820"/>
      <c r="V3789" s="820"/>
      <c r="W3789" s="820"/>
      <c r="X3789" s="820"/>
      <c r="Y3789" s="820"/>
      <c r="Z3789" s="820"/>
    </row>
    <row r="3790" spans="7:26">
      <c r="G3790" s="826"/>
      <c r="H3790" s="820"/>
      <c r="J3790" s="820"/>
      <c r="K3790" s="820"/>
      <c r="L3790" s="820"/>
      <c r="M3790" s="820"/>
      <c r="N3790" s="820"/>
      <c r="O3790" s="820"/>
      <c r="P3790" s="820"/>
      <c r="Q3790" s="820"/>
      <c r="R3790" s="820"/>
      <c r="S3790" s="820"/>
      <c r="T3790" s="820"/>
      <c r="U3790" s="820"/>
      <c r="V3790" s="820"/>
      <c r="W3790" s="820"/>
      <c r="X3790" s="820"/>
      <c r="Y3790" s="820"/>
      <c r="Z3790" s="820"/>
    </row>
    <row r="3791" spans="7:26">
      <c r="G3791" s="826"/>
      <c r="H3791" s="820"/>
      <c r="J3791" s="820"/>
      <c r="K3791" s="820"/>
      <c r="L3791" s="820"/>
      <c r="M3791" s="820"/>
      <c r="N3791" s="820"/>
      <c r="O3791" s="820"/>
      <c r="P3791" s="820"/>
      <c r="Q3791" s="820"/>
      <c r="R3791" s="820"/>
      <c r="S3791" s="820"/>
      <c r="T3791" s="820"/>
      <c r="U3791" s="820"/>
      <c r="V3791" s="820"/>
      <c r="W3791" s="820"/>
      <c r="X3791" s="820"/>
      <c r="Y3791" s="820"/>
      <c r="Z3791" s="820"/>
    </row>
    <row r="3792" spans="7:26">
      <c r="G3792" s="826"/>
      <c r="H3792" s="820"/>
      <c r="J3792" s="820"/>
      <c r="K3792" s="820"/>
      <c r="L3792" s="820"/>
      <c r="M3792" s="820"/>
      <c r="N3792" s="820"/>
      <c r="O3792" s="820"/>
      <c r="P3792" s="820"/>
      <c r="Q3792" s="820"/>
      <c r="R3792" s="820"/>
      <c r="S3792" s="820"/>
      <c r="T3792" s="820"/>
      <c r="U3792" s="820"/>
      <c r="V3792" s="820"/>
      <c r="W3792" s="820"/>
      <c r="X3792" s="820"/>
      <c r="Y3792" s="820"/>
      <c r="Z3792" s="820"/>
    </row>
    <row r="3793" spans="7:26">
      <c r="G3793" s="826"/>
      <c r="H3793" s="820"/>
      <c r="J3793" s="820"/>
      <c r="K3793" s="820"/>
      <c r="L3793" s="820"/>
      <c r="M3793" s="820"/>
      <c r="N3793" s="820"/>
      <c r="O3793" s="820"/>
      <c r="P3793" s="820"/>
      <c r="Q3793" s="820"/>
      <c r="R3793" s="820"/>
      <c r="S3793" s="820"/>
      <c r="T3793" s="820"/>
      <c r="U3793" s="820"/>
      <c r="V3793" s="820"/>
      <c r="W3793" s="820"/>
      <c r="X3793" s="820"/>
      <c r="Y3793" s="820"/>
      <c r="Z3793" s="820"/>
    </row>
    <row r="3794" spans="7:26">
      <c r="G3794" s="826"/>
      <c r="H3794" s="820"/>
      <c r="J3794" s="820"/>
      <c r="K3794" s="820"/>
      <c r="L3794" s="820"/>
      <c r="M3794" s="820"/>
      <c r="N3794" s="820"/>
      <c r="O3794" s="820"/>
      <c r="P3794" s="820"/>
      <c r="Q3794" s="820"/>
      <c r="R3794" s="820"/>
      <c r="S3794" s="820"/>
      <c r="T3794" s="820"/>
      <c r="U3794" s="820"/>
      <c r="V3794" s="820"/>
      <c r="W3794" s="820"/>
      <c r="X3794" s="820"/>
      <c r="Y3794" s="820"/>
      <c r="Z3794" s="820"/>
    </row>
    <row r="3795" spans="7:26">
      <c r="G3795" s="826"/>
      <c r="H3795" s="820"/>
      <c r="J3795" s="820"/>
      <c r="K3795" s="820"/>
      <c r="L3795" s="820"/>
      <c r="M3795" s="820"/>
      <c r="N3795" s="820"/>
      <c r="O3795" s="820"/>
      <c r="P3795" s="820"/>
      <c r="Q3795" s="820"/>
      <c r="R3795" s="820"/>
      <c r="S3795" s="820"/>
      <c r="T3795" s="820"/>
      <c r="U3795" s="820"/>
      <c r="V3795" s="820"/>
      <c r="W3795" s="820"/>
      <c r="X3795" s="820"/>
      <c r="Y3795" s="820"/>
      <c r="Z3795" s="820"/>
    </row>
    <row r="3796" spans="7:26">
      <c r="G3796" s="826"/>
      <c r="H3796" s="820"/>
      <c r="J3796" s="820"/>
      <c r="K3796" s="820"/>
      <c r="L3796" s="820"/>
      <c r="M3796" s="820"/>
      <c r="N3796" s="820"/>
      <c r="O3796" s="820"/>
      <c r="P3796" s="820"/>
      <c r="Q3796" s="820"/>
      <c r="R3796" s="820"/>
      <c r="S3796" s="820"/>
      <c r="T3796" s="820"/>
      <c r="U3796" s="820"/>
      <c r="V3796" s="820"/>
      <c r="W3796" s="820"/>
      <c r="X3796" s="820"/>
      <c r="Y3796" s="820"/>
      <c r="Z3796" s="820"/>
    </row>
    <row r="3797" spans="7:26">
      <c r="G3797" s="826"/>
      <c r="H3797" s="820"/>
      <c r="J3797" s="820"/>
      <c r="K3797" s="820"/>
      <c r="L3797" s="820"/>
      <c r="M3797" s="820"/>
      <c r="N3797" s="820"/>
      <c r="O3797" s="820"/>
      <c r="P3797" s="820"/>
      <c r="Q3797" s="820"/>
      <c r="R3797" s="820"/>
      <c r="S3797" s="820"/>
      <c r="T3797" s="820"/>
      <c r="U3797" s="820"/>
      <c r="V3797" s="820"/>
      <c r="W3797" s="820"/>
      <c r="X3797" s="820"/>
      <c r="Y3797" s="820"/>
      <c r="Z3797" s="820"/>
    </row>
    <row r="3798" spans="7:26">
      <c r="G3798" s="826"/>
      <c r="H3798" s="820"/>
      <c r="J3798" s="820"/>
      <c r="K3798" s="820"/>
      <c r="L3798" s="820"/>
      <c r="M3798" s="820"/>
      <c r="N3798" s="820"/>
      <c r="O3798" s="820"/>
      <c r="P3798" s="820"/>
      <c r="Q3798" s="820"/>
      <c r="R3798" s="820"/>
      <c r="S3798" s="820"/>
      <c r="T3798" s="820"/>
      <c r="U3798" s="820"/>
      <c r="V3798" s="820"/>
      <c r="W3798" s="820"/>
      <c r="X3798" s="820"/>
      <c r="Y3798" s="820"/>
      <c r="Z3798" s="820"/>
    </row>
    <row r="3799" spans="7:26">
      <c r="G3799" s="826"/>
      <c r="H3799" s="820"/>
      <c r="J3799" s="820"/>
      <c r="K3799" s="820"/>
      <c r="L3799" s="820"/>
      <c r="M3799" s="820"/>
      <c r="N3799" s="820"/>
      <c r="O3799" s="820"/>
      <c r="P3799" s="820"/>
      <c r="Q3799" s="820"/>
      <c r="R3799" s="820"/>
      <c r="S3799" s="820"/>
      <c r="T3799" s="820"/>
      <c r="U3799" s="820"/>
      <c r="V3799" s="820"/>
      <c r="W3799" s="820"/>
      <c r="X3799" s="820"/>
      <c r="Y3799" s="820"/>
      <c r="Z3799" s="820"/>
    </row>
    <row r="3800" spans="7:26">
      <c r="G3800" s="826"/>
      <c r="H3800" s="820"/>
      <c r="J3800" s="820"/>
      <c r="K3800" s="820"/>
      <c r="L3800" s="820"/>
      <c r="M3800" s="820"/>
      <c r="N3800" s="820"/>
      <c r="O3800" s="820"/>
      <c r="P3800" s="820"/>
      <c r="Q3800" s="820"/>
      <c r="R3800" s="820"/>
      <c r="S3800" s="820"/>
      <c r="T3800" s="820"/>
      <c r="U3800" s="820"/>
      <c r="V3800" s="820"/>
      <c r="W3800" s="820"/>
      <c r="X3800" s="820"/>
      <c r="Y3800" s="820"/>
      <c r="Z3800" s="820"/>
    </row>
    <row r="3801" spans="7:26">
      <c r="G3801" s="826"/>
      <c r="H3801" s="820"/>
      <c r="J3801" s="820"/>
      <c r="K3801" s="820"/>
      <c r="L3801" s="820"/>
      <c r="M3801" s="820"/>
      <c r="N3801" s="820"/>
      <c r="O3801" s="820"/>
      <c r="P3801" s="820"/>
      <c r="Q3801" s="820"/>
      <c r="R3801" s="820"/>
      <c r="S3801" s="820"/>
      <c r="T3801" s="820"/>
      <c r="U3801" s="820"/>
      <c r="V3801" s="820"/>
      <c r="W3801" s="820"/>
      <c r="X3801" s="820"/>
      <c r="Y3801" s="820"/>
      <c r="Z3801" s="820"/>
    </row>
    <row r="3802" spans="7:26">
      <c r="G3802" s="826"/>
      <c r="H3802" s="820"/>
      <c r="J3802" s="820"/>
      <c r="K3802" s="820"/>
      <c r="L3802" s="820"/>
      <c r="M3802" s="820"/>
      <c r="N3802" s="820"/>
      <c r="O3802" s="820"/>
      <c r="P3802" s="820"/>
      <c r="Q3802" s="820"/>
      <c r="R3802" s="820"/>
      <c r="S3802" s="820"/>
      <c r="T3802" s="820"/>
      <c r="U3802" s="820"/>
      <c r="V3802" s="820"/>
      <c r="W3802" s="820"/>
      <c r="X3802" s="820"/>
      <c r="Y3802" s="820"/>
      <c r="Z3802" s="820"/>
    </row>
    <row r="3803" spans="7:26">
      <c r="G3803" s="826"/>
      <c r="H3803" s="820"/>
      <c r="J3803" s="820"/>
      <c r="K3803" s="820"/>
      <c r="L3803" s="820"/>
      <c r="M3803" s="820"/>
      <c r="N3803" s="820"/>
      <c r="O3803" s="820"/>
      <c r="P3803" s="820"/>
      <c r="Q3803" s="820"/>
      <c r="R3803" s="820"/>
      <c r="S3803" s="820"/>
      <c r="T3803" s="820"/>
      <c r="U3803" s="820"/>
      <c r="V3803" s="820"/>
      <c r="W3803" s="820"/>
      <c r="X3803" s="820"/>
      <c r="Y3803" s="820"/>
      <c r="Z3803" s="820"/>
    </row>
    <row r="3804" spans="7:26">
      <c r="G3804" s="826"/>
      <c r="H3804" s="820"/>
      <c r="J3804" s="820"/>
      <c r="K3804" s="820"/>
      <c r="L3804" s="820"/>
      <c r="M3804" s="820"/>
      <c r="N3804" s="820"/>
      <c r="O3804" s="820"/>
      <c r="P3804" s="820"/>
      <c r="Q3804" s="820"/>
      <c r="R3804" s="820"/>
      <c r="S3804" s="820"/>
      <c r="T3804" s="820"/>
      <c r="U3804" s="820"/>
      <c r="V3804" s="820"/>
      <c r="W3804" s="820"/>
      <c r="X3804" s="820"/>
      <c r="Y3804" s="820"/>
      <c r="Z3804" s="820"/>
    </row>
    <row r="3805" spans="7:26">
      <c r="G3805" s="826"/>
      <c r="H3805" s="820"/>
      <c r="J3805" s="820"/>
      <c r="K3805" s="820"/>
      <c r="L3805" s="820"/>
      <c r="M3805" s="820"/>
      <c r="N3805" s="820"/>
      <c r="O3805" s="820"/>
      <c r="P3805" s="820"/>
      <c r="Q3805" s="820"/>
      <c r="R3805" s="820"/>
      <c r="S3805" s="820"/>
      <c r="T3805" s="820"/>
      <c r="U3805" s="820"/>
      <c r="V3805" s="820"/>
      <c r="W3805" s="820"/>
      <c r="X3805" s="820"/>
      <c r="Y3805" s="820"/>
      <c r="Z3805" s="820"/>
    </row>
    <row r="3806" spans="7:26">
      <c r="G3806" s="826"/>
      <c r="H3806" s="820"/>
      <c r="J3806" s="820"/>
      <c r="K3806" s="820"/>
      <c r="L3806" s="820"/>
      <c r="M3806" s="820"/>
      <c r="N3806" s="820"/>
      <c r="O3806" s="820"/>
      <c r="P3806" s="820"/>
      <c r="Q3806" s="820"/>
      <c r="R3806" s="820"/>
      <c r="S3806" s="820"/>
      <c r="T3806" s="820"/>
      <c r="U3806" s="820"/>
      <c r="V3806" s="820"/>
      <c r="W3806" s="820"/>
      <c r="X3806" s="820"/>
      <c r="Y3806" s="820"/>
      <c r="Z3806" s="820"/>
    </row>
    <row r="3807" spans="7:26">
      <c r="G3807" s="826"/>
      <c r="H3807" s="820"/>
      <c r="J3807" s="820"/>
      <c r="K3807" s="820"/>
      <c r="L3807" s="820"/>
      <c r="M3807" s="820"/>
      <c r="N3807" s="820"/>
      <c r="O3807" s="820"/>
      <c r="P3807" s="820"/>
      <c r="Q3807" s="820"/>
      <c r="R3807" s="820"/>
      <c r="S3807" s="820"/>
      <c r="T3807" s="820"/>
      <c r="U3807" s="820"/>
      <c r="V3807" s="820"/>
      <c r="W3807" s="820"/>
      <c r="X3807" s="820"/>
      <c r="Y3807" s="820"/>
      <c r="Z3807" s="820"/>
    </row>
    <row r="3808" spans="7:26">
      <c r="G3808" s="826"/>
      <c r="H3808" s="820"/>
      <c r="J3808" s="820"/>
      <c r="K3808" s="820"/>
      <c r="L3808" s="820"/>
      <c r="M3808" s="820"/>
      <c r="N3808" s="820"/>
      <c r="O3808" s="820"/>
      <c r="P3808" s="820"/>
      <c r="Q3808" s="820"/>
      <c r="R3808" s="820"/>
      <c r="S3808" s="820"/>
      <c r="T3808" s="820"/>
      <c r="U3808" s="820"/>
      <c r="V3808" s="820"/>
      <c r="W3808" s="820"/>
      <c r="X3808" s="820"/>
      <c r="Y3808" s="820"/>
      <c r="Z3808" s="820"/>
    </row>
    <row r="3809" spans="7:26">
      <c r="G3809" s="826"/>
      <c r="H3809" s="820"/>
      <c r="J3809" s="820"/>
      <c r="K3809" s="820"/>
      <c r="L3809" s="820"/>
      <c r="M3809" s="820"/>
      <c r="N3809" s="820"/>
      <c r="O3809" s="820"/>
      <c r="P3809" s="820"/>
      <c r="Q3809" s="820"/>
      <c r="R3809" s="820"/>
      <c r="S3809" s="820"/>
      <c r="T3809" s="820"/>
      <c r="U3809" s="820"/>
      <c r="V3809" s="820"/>
      <c r="W3809" s="820"/>
      <c r="X3809" s="820"/>
      <c r="Y3809" s="820"/>
      <c r="Z3809" s="820"/>
    </row>
    <row r="3810" spans="7:26">
      <c r="G3810" s="826"/>
      <c r="H3810" s="820"/>
      <c r="J3810" s="820"/>
      <c r="K3810" s="820"/>
      <c r="L3810" s="820"/>
      <c r="M3810" s="820"/>
      <c r="N3810" s="820"/>
      <c r="O3810" s="820"/>
      <c r="P3810" s="820"/>
      <c r="Q3810" s="820"/>
      <c r="R3810" s="820"/>
      <c r="S3810" s="820"/>
      <c r="T3810" s="820"/>
      <c r="U3810" s="820"/>
      <c r="V3810" s="820"/>
      <c r="W3810" s="820"/>
      <c r="X3810" s="820"/>
      <c r="Y3810" s="820"/>
      <c r="Z3810" s="820"/>
    </row>
    <row r="3811" spans="7:26">
      <c r="G3811" s="826"/>
      <c r="H3811" s="820"/>
      <c r="J3811" s="820"/>
      <c r="K3811" s="820"/>
      <c r="L3811" s="820"/>
      <c r="M3811" s="820"/>
      <c r="N3811" s="820"/>
      <c r="O3811" s="820"/>
      <c r="P3811" s="820"/>
      <c r="Q3811" s="820"/>
      <c r="R3811" s="820"/>
      <c r="S3811" s="820"/>
      <c r="T3811" s="820"/>
      <c r="U3811" s="820"/>
      <c r="V3811" s="820"/>
      <c r="W3811" s="820"/>
      <c r="X3811" s="820"/>
      <c r="Y3811" s="820"/>
      <c r="Z3811" s="820"/>
    </row>
    <row r="3812" spans="7:26">
      <c r="G3812" s="826"/>
      <c r="H3812" s="820"/>
      <c r="J3812" s="820"/>
      <c r="K3812" s="820"/>
      <c r="L3812" s="820"/>
      <c r="M3812" s="820"/>
      <c r="N3812" s="820"/>
      <c r="O3812" s="820"/>
      <c r="P3812" s="820"/>
      <c r="Q3812" s="820"/>
      <c r="R3812" s="820"/>
      <c r="S3812" s="820"/>
      <c r="T3812" s="820"/>
      <c r="U3812" s="820"/>
      <c r="V3812" s="820"/>
      <c r="W3812" s="820"/>
      <c r="X3812" s="820"/>
      <c r="Y3812" s="820"/>
      <c r="Z3812" s="820"/>
    </row>
    <row r="3813" spans="7:26">
      <c r="G3813" s="826"/>
      <c r="H3813" s="820"/>
      <c r="J3813" s="820"/>
      <c r="K3813" s="820"/>
      <c r="L3813" s="820"/>
      <c r="M3813" s="820"/>
      <c r="N3813" s="820"/>
      <c r="O3813" s="820"/>
      <c r="P3813" s="820"/>
      <c r="Q3813" s="820"/>
      <c r="R3813" s="820"/>
      <c r="S3813" s="820"/>
      <c r="T3813" s="820"/>
      <c r="U3813" s="820"/>
      <c r="V3813" s="820"/>
      <c r="W3813" s="820"/>
      <c r="X3813" s="820"/>
      <c r="Y3813" s="820"/>
      <c r="Z3813" s="820"/>
    </row>
    <row r="3814" spans="7:26">
      <c r="G3814" s="826"/>
      <c r="H3814" s="820"/>
      <c r="J3814" s="820"/>
      <c r="K3814" s="820"/>
      <c r="L3814" s="820"/>
      <c r="M3814" s="820"/>
      <c r="N3814" s="820"/>
      <c r="O3814" s="820"/>
      <c r="P3814" s="820"/>
      <c r="Q3814" s="820"/>
      <c r="R3814" s="820"/>
      <c r="S3814" s="820"/>
      <c r="T3814" s="820"/>
      <c r="U3814" s="820"/>
      <c r="V3814" s="820"/>
      <c r="W3814" s="820"/>
      <c r="X3814" s="820"/>
      <c r="Y3814" s="820"/>
      <c r="Z3814" s="820"/>
    </row>
    <row r="3815" spans="7:26">
      <c r="G3815" s="826"/>
      <c r="H3815" s="820"/>
      <c r="J3815" s="820"/>
      <c r="K3815" s="820"/>
      <c r="L3815" s="820"/>
      <c r="M3815" s="820"/>
      <c r="N3815" s="820"/>
      <c r="O3815" s="820"/>
      <c r="P3815" s="820"/>
      <c r="Q3815" s="820"/>
      <c r="R3815" s="820"/>
      <c r="S3815" s="820"/>
      <c r="T3815" s="820"/>
      <c r="U3815" s="820"/>
      <c r="V3815" s="820"/>
      <c r="W3815" s="820"/>
      <c r="X3815" s="820"/>
      <c r="Y3815" s="820"/>
      <c r="Z3815" s="820"/>
    </row>
    <row r="3816" spans="7:26">
      <c r="G3816" s="826"/>
      <c r="H3816" s="820"/>
      <c r="J3816" s="820"/>
      <c r="K3816" s="820"/>
      <c r="L3816" s="820"/>
      <c r="M3816" s="820"/>
      <c r="N3816" s="820"/>
      <c r="O3816" s="820"/>
      <c r="P3816" s="820"/>
      <c r="Q3816" s="820"/>
      <c r="R3816" s="820"/>
      <c r="S3816" s="820"/>
      <c r="T3816" s="820"/>
      <c r="U3816" s="820"/>
      <c r="V3816" s="820"/>
      <c r="W3816" s="820"/>
      <c r="X3816" s="820"/>
      <c r="Y3816" s="820"/>
      <c r="Z3816" s="820"/>
    </row>
    <row r="3817" spans="7:26">
      <c r="G3817" s="826"/>
      <c r="H3817" s="820"/>
      <c r="J3817" s="820"/>
      <c r="K3817" s="820"/>
      <c r="L3817" s="820"/>
      <c r="M3817" s="820"/>
      <c r="N3817" s="820"/>
      <c r="O3817" s="820"/>
      <c r="P3817" s="820"/>
      <c r="Q3817" s="820"/>
      <c r="R3817" s="820"/>
      <c r="S3817" s="820"/>
      <c r="T3817" s="820"/>
      <c r="U3817" s="820"/>
      <c r="V3817" s="820"/>
      <c r="W3817" s="820"/>
      <c r="X3817" s="820"/>
      <c r="Y3817" s="820"/>
      <c r="Z3817" s="820"/>
    </row>
    <row r="3818" spans="7:26">
      <c r="G3818" s="826"/>
      <c r="H3818" s="820"/>
      <c r="J3818" s="820"/>
      <c r="K3818" s="820"/>
      <c r="L3818" s="820"/>
      <c r="M3818" s="820"/>
      <c r="N3818" s="820"/>
      <c r="O3818" s="820"/>
      <c r="P3818" s="820"/>
      <c r="Q3818" s="820"/>
      <c r="R3818" s="820"/>
      <c r="S3818" s="820"/>
      <c r="T3818" s="820"/>
      <c r="U3818" s="820"/>
      <c r="V3818" s="820"/>
      <c r="W3818" s="820"/>
      <c r="X3818" s="820"/>
      <c r="Y3818" s="820"/>
      <c r="Z3818" s="820"/>
    </row>
    <row r="3819" spans="7:26">
      <c r="G3819" s="826"/>
      <c r="H3819" s="820"/>
      <c r="J3819" s="820"/>
      <c r="K3819" s="820"/>
      <c r="L3819" s="820"/>
      <c r="M3819" s="820"/>
      <c r="N3819" s="820"/>
      <c r="O3819" s="820"/>
      <c r="P3819" s="820"/>
      <c r="Q3819" s="820"/>
      <c r="R3819" s="820"/>
      <c r="S3819" s="820"/>
      <c r="T3819" s="820"/>
      <c r="U3819" s="820"/>
      <c r="V3819" s="820"/>
      <c r="W3819" s="820"/>
      <c r="X3819" s="820"/>
      <c r="Y3819" s="820"/>
      <c r="Z3819" s="820"/>
    </row>
    <row r="3820" spans="7:26">
      <c r="G3820" s="826"/>
      <c r="H3820" s="820"/>
      <c r="J3820" s="820"/>
      <c r="K3820" s="820"/>
      <c r="L3820" s="820"/>
      <c r="M3820" s="820"/>
      <c r="N3820" s="820"/>
      <c r="O3820" s="820"/>
      <c r="P3820" s="820"/>
      <c r="Q3820" s="820"/>
      <c r="R3820" s="820"/>
      <c r="S3820" s="820"/>
      <c r="T3820" s="820"/>
      <c r="U3820" s="820"/>
      <c r="V3820" s="820"/>
      <c r="W3820" s="820"/>
      <c r="X3820" s="820"/>
      <c r="Y3820" s="820"/>
      <c r="Z3820" s="820"/>
    </row>
    <row r="3821" spans="7:26">
      <c r="G3821" s="826"/>
      <c r="H3821" s="820"/>
      <c r="J3821" s="820"/>
      <c r="K3821" s="820"/>
      <c r="L3821" s="820"/>
      <c r="M3821" s="820"/>
      <c r="N3821" s="820"/>
      <c r="O3821" s="820"/>
      <c r="P3821" s="820"/>
      <c r="Q3821" s="820"/>
      <c r="R3821" s="820"/>
      <c r="S3821" s="820"/>
      <c r="T3821" s="820"/>
      <c r="U3821" s="820"/>
      <c r="V3821" s="820"/>
      <c r="W3821" s="820"/>
      <c r="X3821" s="820"/>
      <c r="Y3821" s="820"/>
      <c r="Z3821" s="820"/>
    </row>
    <row r="3822" spans="7:26">
      <c r="G3822" s="826"/>
      <c r="H3822" s="820"/>
      <c r="J3822" s="820"/>
      <c r="K3822" s="820"/>
      <c r="L3822" s="820"/>
      <c r="M3822" s="820"/>
      <c r="N3822" s="820"/>
      <c r="O3822" s="820"/>
      <c r="P3822" s="820"/>
      <c r="Q3822" s="820"/>
      <c r="R3822" s="820"/>
      <c r="S3822" s="820"/>
      <c r="T3822" s="820"/>
      <c r="U3822" s="820"/>
      <c r="V3822" s="820"/>
      <c r="W3822" s="820"/>
      <c r="X3822" s="820"/>
      <c r="Y3822" s="820"/>
      <c r="Z3822" s="820"/>
    </row>
    <row r="3823" spans="7:26">
      <c r="G3823" s="826"/>
      <c r="H3823" s="820"/>
      <c r="J3823" s="820"/>
      <c r="K3823" s="820"/>
      <c r="L3823" s="820"/>
      <c r="M3823" s="820"/>
      <c r="N3823" s="820"/>
      <c r="O3823" s="820"/>
      <c r="P3823" s="820"/>
      <c r="Q3823" s="820"/>
      <c r="R3823" s="820"/>
      <c r="S3823" s="820"/>
      <c r="T3823" s="820"/>
      <c r="U3823" s="820"/>
      <c r="V3823" s="820"/>
      <c r="W3823" s="820"/>
      <c r="X3823" s="820"/>
      <c r="Y3823" s="820"/>
      <c r="Z3823" s="820"/>
    </row>
    <row r="3824" spans="7:26">
      <c r="G3824" s="826"/>
      <c r="H3824" s="820"/>
      <c r="J3824" s="820"/>
      <c r="K3824" s="820"/>
      <c r="L3824" s="820"/>
      <c r="M3824" s="820"/>
      <c r="N3824" s="820"/>
      <c r="O3824" s="820"/>
      <c r="P3824" s="820"/>
      <c r="Q3824" s="820"/>
      <c r="R3824" s="820"/>
      <c r="S3824" s="820"/>
      <c r="T3824" s="820"/>
      <c r="U3824" s="820"/>
      <c r="V3824" s="820"/>
      <c r="W3824" s="820"/>
      <c r="X3824" s="820"/>
      <c r="Y3824" s="820"/>
      <c r="Z3824" s="820"/>
    </row>
    <row r="3825" spans="7:26">
      <c r="G3825" s="826"/>
      <c r="H3825" s="820"/>
      <c r="J3825" s="820"/>
      <c r="K3825" s="820"/>
      <c r="L3825" s="820"/>
      <c r="M3825" s="820"/>
      <c r="N3825" s="820"/>
      <c r="O3825" s="820"/>
      <c r="P3825" s="820"/>
      <c r="Q3825" s="820"/>
      <c r="R3825" s="820"/>
      <c r="S3825" s="820"/>
      <c r="T3825" s="820"/>
      <c r="U3825" s="820"/>
      <c r="V3825" s="820"/>
      <c r="W3825" s="820"/>
      <c r="X3825" s="820"/>
      <c r="Y3825" s="820"/>
      <c r="Z3825" s="820"/>
    </row>
    <row r="3826" spans="7:26">
      <c r="G3826" s="826"/>
      <c r="H3826" s="820"/>
      <c r="J3826" s="820"/>
      <c r="K3826" s="820"/>
      <c r="L3826" s="820"/>
      <c r="M3826" s="820"/>
      <c r="N3826" s="820"/>
      <c r="O3826" s="820"/>
      <c r="P3826" s="820"/>
      <c r="Q3826" s="820"/>
      <c r="R3826" s="820"/>
      <c r="S3826" s="820"/>
      <c r="T3826" s="820"/>
      <c r="U3826" s="820"/>
      <c r="V3826" s="820"/>
      <c r="W3826" s="820"/>
      <c r="X3826" s="820"/>
      <c r="Y3826" s="820"/>
      <c r="Z3826" s="820"/>
    </row>
    <row r="3827" spans="7:26">
      <c r="G3827" s="826"/>
      <c r="H3827" s="820"/>
      <c r="J3827" s="820"/>
      <c r="K3827" s="820"/>
      <c r="L3827" s="820"/>
      <c r="M3827" s="820"/>
      <c r="N3827" s="820"/>
      <c r="O3827" s="820"/>
      <c r="P3827" s="820"/>
      <c r="Q3827" s="820"/>
      <c r="R3827" s="820"/>
      <c r="S3827" s="820"/>
      <c r="T3827" s="820"/>
      <c r="U3827" s="820"/>
      <c r="V3827" s="820"/>
      <c r="W3827" s="820"/>
      <c r="X3827" s="820"/>
      <c r="Y3827" s="820"/>
      <c r="Z3827" s="820"/>
    </row>
    <row r="3828" spans="7:26">
      <c r="G3828" s="826"/>
      <c r="H3828" s="820"/>
      <c r="J3828" s="820"/>
      <c r="K3828" s="820"/>
      <c r="L3828" s="820"/>
      <c r="M3828" s="820"/>
      <c r="N3828" s="820"/>
      <c r="O3828" s="820"/>
      <c r="P3828" s="820"/>
      <c r="Q3828" s="820"/>
      <c r="R3828" s="820"/>
      <c r="S3828" s="820"/>
      <c r="T3828" s="820"/>
      <c r="U3828" s="820"/>
      <c r="V3828" s="820"/>
      <c r="W3828" s="820"/>
      <c r="X3828" s="820"/>
      <c r="Y3828" s="820"/>
      <c r="Z3828" s="820"/>
    </row>
    <row r="3829" spans="7:26">
      <c r="G3829" s="826"/>
      <c r="H3829" s="820"/>
      <c r="J3829" s="820"/>
      <c r="K3829" s="820"/>
      <c r="L3829" s="820"/>
      <c r="M3829" s="820"/>
      <c r="N3829" s="820"/>
      <c r="O3829" s="820"/>
      <c r="P3829" s="820"/>
      <c r="Q3829" s="820"/>
      <c r="R3829" s="820"/>
      <c r="S3829" s="820"/>
      <c r="T3829" s="820"/>
      <c r="U3829" s="820"/>
      <c r="V3829" s="820"/>
      <c r="W3829" s="820"/>
      <c r="X3829" s="820"/>
      <c r="Y3829" s="820"/>
      <c r="Z3829" s="820"/>
    </row>
    <row r="3830" spans="7:26">
      <c r="G3830" s="826"/>
      <c r="H3830" s="820"/>
      <c r="J3830" s="820"/>
      <c r="K3830" s="820"/>
      <c r="L3830" s="820"/>
      <c r="M3830" s="820"/>
      <c r="N3830" s="820"/>
      <c r="O3830" s="820"/>
      <c r="P3830" s="820"/>
      <c r="Q3830" s="820"/>
      <c r="R3830" s="820"/>
      <c r="S3830" s="820"/>
      <c r="T3830" s="820"/>
      <c r="U3830" s="820"/>
      <c r="V3830" s="820"/>
      <c r="W3830" s="820"/>
      <c r="X3830" s="820"/>
      <c r="Y3830" s="820"/>
      <c r="Z3830" s="820"/>
    </row>
    <row r="3831" spans="7:26">
      <c r="G3831" s="826"/>
      <c r="H3831" s="820"/>
      <c r="J3831" s="820"/>
      <c r="K3831" s="820"/>
      <c r="L3831" s="820"/>
      <c r="M3831" s="820"/>
      <c r="N3831" s="820"/>
      <c r="O3831" s="820"/>
      <c r="P3831" s="820"/>
      <c r="Q3831" s="820"/>
      <c r="R3831" s="820"/>
      <c r="S3831" s="820"/>
      <c r="T3831" s="820"/>
      <c r="U3831" s="820"/>
      <c r="V3831" s="820"/>
      <c r="W3831" s="820"/>
      <c r="X3831" s="820"/>
      <c r="Y3831" s="820"/>
      <c r="Z3831" s="820"/>
    </row>
    <row r="3832" spans="7:26">
      <c r="G3832" s="826"/>
      <c r="H3832" s="820"/>
      <c r="J3832" s="820"/>
      <c r="K3832" s="820"/>
      <c r="L3832" s="820"/>
      <c r="M3832" s="820"/>
      <c r="N3832" s="820"/>
      <c r="O3832" s="820"/>
      <c r="P3832" s="820"/>
      <c r="Q3832" s="820"/>
      <c r="R3832" s="820"/>
      <c r="S3832" s="820"/>
      <c r="T3832" s="820"/>
      <c r="U3832" s="820"/>
      <c r="V3832" s="820"/>
      <c r="W3832" s="820"/>
      <c r="X3832" s="820"/>
      <c r="Y3832" s="820"/>
      <c r="Z3832" s="820"/>
    </row>
    <row r="3833" spans="7:26">
      <c r="G3833" s="826"/>
      <c r="H3833" s="820"/>
      <c r="J3833" s="820"/>
      <c r="K3833" s="820"/>
      <c r="L3833" s="820"/>
      <c r="M3833" s="820"/>
      <c r="N3833" s="820"/>
      <c r="O3833" s="820"/>
      <c r="P3833" s="820"/>
      <c r="Q3833" s="820"/>
      <c r="R3833" s="820"/>
      <c r="S3833" s="820"/>
      <c r="T3833" s="820"/>
      <c r="U3833" s="820"/>
      <c r="V3833" s="820"/>
      <c r="W3833" s="820"/>
      <c r="X3833" s="820"/>
      <c r="Y3833" s="820"/>
      <c r="Z3833" s="820"/>
    </row>
    <row r="3834" spans="7:26">
      <c r="G3834" s="826"/>
      <c r="H3834" s="820"/>
      <c r="J3834" s="820"/>
      <c r="K3834" s="820"/>
      <c r="L3834" s="820"/>
      <c r="M3834" s="820"/>
      <c r="N3834" s="820"/>
      <c r="O3834" s="820"/>
      <c r="P3834" s="820"/>
      <c r="Q3834" s="820"/>
      <c r="R3834" s="820"/>
      <c r="S3834" s="820"/>
      <c r="T3834" s="820"/>
      <c r="U3834" s="820"/>
      <c r="V3834" s="820"/>
      <c r="W3834" s="820"/>
      <c r="X3834" s="820"/>
      <c r="Y3834" s="820"/>
      <c r="Z3834" s="820"/>
    </row>
    <row r="3835" spans="7:26">
      <c r="G3835" s="826"/>
      <c r="H3835" s="820"/>
      <c r="J3835" s="820"/>
      <c r="K3835" s="820"/>
      <c r="L3835" s="820"/>
      <c r="M3835" s="820"/>
      <c r="N3835" s="820"/>
      <c r="O3835" s="820"/>
      <c r="P3835" s="820"/>
      <c r="Q3835" s="820"/>
      <c r="R3835" s="820"/>
      <c r="S3835" s="820"/>
      <c r="T3835" s="820"/>
      <c r="U3835" s="820"/>
      <c r="V3835" s="820"/>
      <c r="W3835" s="820"/>
      <c r="X3835" s="820"/>
      <c r="Y3835" s="820"/>
      <c r="Z3835" s="820"/>
    </row>
    <row r="3836" spans="7:26">
      <c r="G3836" s="826"/>
      <c r="H3836" s="820"/>
      <c r="J3836" s="820"/>
      <c r="K3836" s="820"/>
      <c r="L3836" s="820"/>
      <c r="M3836" s="820"/>
      <c r="N3836" s="820"/>
      <c r="O3836" s="820"/>
      <c r="P3836" s="820"/>
      <c r="Q3836" s="820"/>
      <c r="R3836" s="820"/>
      <c r="S3836" s="820"/>
      <c r="T3836" s="820"/>
      <c r="U3836" s="820"/>
      <c r="V3836" s="820"/>
      <c r="W3836" s="820"/>
      <c r="X3836" s="820"/>
      <c r="Y3836" s="820"/>
      <c r="Z3836" s="820"/>
    </row>
    <row r="3837" spans="7:26">
      <c r="G3837" s="826"/>
      <c r="H3837" s="820"/>
      <c r="J3837" s="820"/>
      <c r="K3837" s="820"/>
      <c r="L3837" s="820"/>
      <c r="M3837" s="820"/>
      <c r="N3837" s="820"/>
      <c r="O3837" s="820"/>
      <c r="P3837" s="820"/>
      <c r="Q3837" s="820"/>
      <c r="R3837" s="820"/>
      <c r="S3837" s="820"/>
      <c r="T3837" s="820"/>
      <c r="U3837" s="820"/>
      <c r="V3837" s="820"/>
      <c r="W3837" s="820"/>
      <c r="X3837" s="820"/>
      <c r="Y3837" s="820"/>
      <c r="Z3837" s="820"/>
    </row>
    <row r="3838" spans="7:26">
      <c r="G3838" s="826"/>
      <c r="H3838" s="820"/>
      <c r="J3838" s="820"/>
      <c r="K3838" s="820"/>
      <c r="L3838" s="820"/>
      <c r="M3838" s="820"/>
      <c r="N3838" s="820"/>
      <c r="O3838" s="820"/>
      <c r="P3838" s="820"/>
      <c r="Q3838" s="820"/>
      <c r="R3838" s="820"/>
      <c r="S3838" s="820"/>
      <c r="T3838" s="820"/>
      <c r="U3838" s="820"/>
      <c r="V3838" s="820"/>
      <c r="W3838" s="820"/>
      <c r="X3838" s="820"/>
      <c r="Y3838" s="820"/>
      <c r="Z3838" s="820"/>
    </row>
    <row r="3839" spans="7:26">
      <c r="G3839" s="826"/>
      <c r="H3839" s="820"/>
      <c r="J3839" s="820"/>
      <c r="K3839" s="820"/>
      <c r="L3839" s="820"/>
      <c r="M3839" s="820"/>
      <c r="N3839" s="820"/>
      <c r="O3839" s="820"/>
      <c r="P3839" s="820"/>
      <c r="Q3839" s="820"/>
      <c r="R3839" s="820"/>
      <c r="S3839" s="820"/>
      <c r="T3839" s="820"/>
      <c r="U3839" s="820"/>
      <c r="V3839" s="820"/>
      <c r="W3839" s="820"/>
      <c r="X3839" s="820"/>
      <c r="Y3839" s="820"/>
      <c r="Z3839" s="820"/>
    </row>
    <row r="3840" spans="7:26">
      <c r="G3840" s="826"/>
      <c r="H3840" s="820"/>
      <c r="J3840" s="820"/>
      <c r="K3840" s="820"/>
      <c r="L3840" s="820"/>
      <c r="M3840" s="820"/>
      <c r="N3840" s="820"/>
      <c r="O3840" s="820"/>
      <c r="P3840" s="820"/>
      <c r="Q3840" s="820"/>
      <c r="R3840" s="820"/>
      <c r="S3840" s="820"/>
      <c r="T3840" s="820"/>
      <c r="U3840" s="820"/>
      <c r="V3840" s="820"/>
      <c r="W3840" s="820"/>
      <c r="X3840" s="820"/>
      <c r="Y3840" s="820"/>
      <c r="Z3840" s="820"/>
    </row>
    <row r="3841" spans="7:26">
      <c r="G3841" s="826"/>
      <c r="H3841" s="820"/>
      <c r="J3841" s="820"/>
      <c r="K3841" s="820"/>
      <c r="L3841" s="820"/>
      <c r="M3841" s="820"/>
      <c r="N3841" s="820"/>
      <c r="O3841" s="820"/>
      <c r="P3841" s="820"/>
      <c r="Q3841" s="820"/>
      <c r="R3841" s="820"/>
      <c r="S3841" s="820"/>
      <c r="T3841" s="820"/>
      <c r="U3841" s="820"/>
      <c r="V3841" s="820"/>
      <c r="W3841" s="820"/>
      <c r="X3841" s="820"/>
      <c r="Y3841" s="820"/>
      <c r="Z3841" s="820"/>
    </row>
    <row r="3842" spans="7:26">
      <c r="G3842" s="826"/>
      <c r="H3842" s="820"/>
      <c r="J3842" s="820"/>
      <c r="K3842" s="820"/>
      <c r="L3842" s="820"/>
      <c r="M3842" s="820"/>
      <c r="N3842" s="820"/>
      <c r="O3842" s="820"/>
      <c r="P3842" s="820"/>
      <c r="Q3842" s="820"/>
      <c r="R3842" s="820"/>
      <c r="S3842" s="820"/>
      <c r="T3842" s="820"/>
      <c r="U3842" s="820"/>
      <c r="V3842" s="820"/>
      <c r="W3842" s="820"/>
      <c r="X3842" s="820"/>
      <c r="Y3842" s="820"/>
      <c r="Z3842" s="820"/>
    </row>
    <row r="3843" spans="7:26">
      <c r="G3843" s="826"/>
      <c r="H3843" s="820"/>
      <c r="J3843" s="820"/>
      <c r="K3843" s="820"/>
      <c r="L3843" s="820"/>
      <c r="M3843" s="820"/>
      <c r="N3843" s="820"/>
      <c r="O3843" s="820"/>
      <c r="P3843" s="820"/>
      <c r="Q3843" s="820"/>
      <c r="R3843" s="820"/>
      <c r="S3843" s="820"/>
      <c r="T3843" s="820"/>
      <c r="U3843" s="820"/>
      <c r="V3843" s="820"/>
      <c r="W3843" s="820"/>
      <c r="X3843" s="820"/>
      <c r="Y3843" s="820"/>
      <c r="Z3843" s="820"/>
    </row>
    <row r="3844" spans="7:26">
      <c r="G3844" s="826"/>
      <c r="H3844" s="820"/>
      <c r="J3844" s="820"/>
      <c r="K3844" s="820"/>
      <c r="L3844" s="820"/>
      <c r="M3844" s="820"/>
      <c r="N3844" s="820"/>
      <c r="O3844" s="820"/>
      <c r="P3844" s="820"/>
      <c r="Q3844" s="820"/>
      <c r="R3844" s="820"/>
      <c r="S3844" s="820"/>
      <c r="T3844" s="820"/>
      <c r="U3844" s="820"/>
      <c r="V3844" s="820"/>
      <c r="W3844" s="820"/>
      <c r="X3844" s="820"/>
      <c r="Y3844" s="820"/>
      <c r="Z3844" s="820"/>
    </row>
    <row r="3845" spans="7:26">
      <c r="G3845" s="826"/>
      <c r="H3845" s="820"/>
      <c r="J3845" s="820"/>
      <c r="K3845" s="820"/>
      <c r="L3845" s="820"/>
      <c r="M3845" s="820"/>
      <c r="N3845" s="820"/>
      <c r="O3845" s="820"/>
      <c r="P3845" s="820"/>
      <c r="Q3845" s="820"/>
      <c r="R3845" s="820"/>
      <c r="S3845" s="820"/>
      <c r="T3845" s="820"/>
      <c r="U3845" s="820"/>
      <c r="V3845" s="820"/>
      <c r="W3845" s="820"/>
      <c r="X3845" s="820"/>
      <c r="Y3845" s="820"/>
      <c r="Z3845" s="820"/>
    </row>
    <row r="3846" spans="7:26">
      <c r="G3846" s="826"/>
      <c r="H3846" s="820"/>
      <c r="J3846" s="820"/>
      <c r="K3846" s="820"/>
      <c r="L3846" s="820"/>
      <c r="M3846" s="820"/>
      <c r="N3846" s="820"/>
      <c r="O3846" s="820"/>
      <c r="P3846" s="820"/>
      <c r="Q3846" s="820"/>
      <c r="R3846" s="820"/>
      <c r="S3846" s="820"/>
      <c r="T3846" s="820"/>
      <c r="U3846" s="820"/>
      <c r="V3846" s="820"/>
      <c r="W3846" s="820"/>
      <c r="X3846" s="820"/>
      <c r="Y3846" s="820"/>
      <c r="Z3846" s="820"/>
    </row>
    <row r="3847" spans="7:26">
      <c r="G3847" s="826"/>
      <c r="H3847" s="820"/>
      <c r="J3847" s="820"/>
      <c r="K3847" s="820"/>
      <c r="L3847" s="820"/>
      <c r="M3847" s="820"/>
      <c r="N3847" s="820"/>
      <c r="O3847" s="820"/>
      <c r="P3847" s="820"/>
      <c r="Q3847" s="820"/>
      <c r="R3847" s="820"/>
      <c r="S3847" s="820"/>
      <c r="T3847" s="820"/>
      <c r="U3847" s="820"/>
      <c r="V3847" s="820"/>
      <c r="W3847" s="820"/>
      <c r="X3847" s="820"/>
      <c r="Y3847" s="820"/>
      <c r="Z3847" s="820"/>
    </row>
    <row r="3848" spans="7:26">
      <c r="G3848" s="826"/>
      <c r="H3848" s="820"/>
      <c r="J3848" s="820"/>
      <c r="K3848" s="820"/>
      <c r="L3848" s="820"/>
      <c r="M3848" s="820"/>
      <c r="N3848" s="820"/>
      <c r="O3848" s="820"/>
      <c r="P3848" s="820"/>
      <c r="Q3848" s="820"/>
      <c r="R3848" s="820"/>
      <c r="S3848" s="820"/>
      <c r="T3848" s="820"/>
      <c r="U3848" s="820"/>
      <c r="V3848" s="820"/>
      <c r="W3848" s="820"/>
      <c r="X3848" s="820"/>
      <c r="Y3848" s="820"/>
      <c r="Z3848" s="820"/>
    </row>
    <row r="3849" spans="7:26">
      <c r="G3849" s="826"/>
      <c r="H3849" s="820"/>
      <c r="J3849" s="820"/>
      <c r="K3849" s="820"/>
      <c r="L3849" s="820"/>
      <c r="M3849" s="820"/>
      <c r="N3849" s="820"/>
      <c r="O3849" s="820"/>
      <c r="P3849" s="820"/>
      <c r="Q3849" s="820"/>
      <c r="R3849" s="820"/>
      <c r="S3849" s="820"/>
      <c r="T3849" s="820"/>
      <c r="U3849" s="820"/>
      <c r="V3849" s="820"/>
      <c r="W3849" s="820"/>
      <c r="X3849" s="820"/>
      <c r="Y3849" s="820"/>
      <c r="Z3849" s="820"/>
    </row>
    <row r="3850" spans="7:26">
      <c r="G3850" s="826"/>
      <c r="H3850" s="820"/>
      <c r="J3850" s="820"/>
      <c r="K3850" s="820"/>
      <c r="L3850" s="820"/>
      <c r="M3850" s="820"/>
      <c r="N3850" s="820"/>
      <c r="O3850" s="820"/>
      <c r="P3850" s="820"/>
      <c r="Q3850" s="820"/>
      <c r="R3850" s="820"/>
      <c r="S3850" s="820"/>
      <c r="T3850" s="820"/>
      <c r="U3850" s="820"/>
      <c r="V3850" s="820"/>
      <c r="W3850" s="820"/>
      <c r="X3850" s="820"/>
      <c r="Y3850" s="820"/>
      <c r="Z3850" s="820"/>
    </row>
    <row r="3851" spans="7:26">
      <c r="G3851" s="826"/>
      <c r="H3851" s="820"/>
      <c r="J3851" s="820"/>
      <c r="K3851" s="820"/>
      <c r="L3851" s="820"/>
      <c r="M3851" s="820"/>
      <c r="N3851" s="820"/>
      <c r="O3851" s="820"/>
      <c r="P3851" s="820"/>
      <c r="Q3851" s="820"/>
      <c r="R3851" s="820"/>
      <c r="S3851" s="820"/>
      <c r="T3851" s="820"/>
      <c r="U3851" s="820"/>
      <c r="V3851" s="820"/>
      <c r="W3851" s="820"/>
      <c r="X3851" s="820"/>
      <c r="Y3851" s="820"/>
      <c r="Z3851" s="820"/>
    </row>
    <row r="3852" spans="7:26">
      <c r="G3852" s="826"/>
      <c r="H3852" s="820"/>
      <c r="J3852" s="820"/>
      <c r="K3852" s="820"/>
      <c r="L3852" s="820"/>
      <c r="M3852" s="820"/>
      <c r="N3852" s="820"/>
      <c r="O3852" s="820"/>
      <c r="P3852" s="820"/>
      <c r="Q3852" s="820"/>
      <c r="R3852" s="820"/>
      <c r="S3852" s="820"/>
      <c r="T3852" s="820"/>
      <c r="U3852" s="820"/>
      <c r="V3852" s="820"/>
      <c r="W3852" s="820"/>
      <c r="X3852" s="820"/>
      <c r="Y3852" s="820"/>
      <c r="Z3852" s="820"/>
    </row>
    <row r="3853" spans="7:26">
      <c r="G3853" s="826"/>
      <c r="H3853" s="820"/>
      <c r="J3853" s="820"/>
      <c r="K3853" s="820"/>
      <c r="L3853" s="820"/>
      <c r="M3853" s="820"/>
      <c r="N3853" s="820"/>
      <c r="O3853" s="820"/>
      <c r="P3853" s="820"/>
      <c r="Q3853" s="820"/>
      <c r="R3853" s="820"/>
      <c r="S3853" s="820"/>
      <c r="T3853" s="820"/>
      <c r="U3853" s="820"/>
      <c r="V3853" s="820"/>
      <c r="W3853" s="820"/>
      <c r="X3853" s="820"/>
      <c r="Y3853" s="820"/>
      <c r="Z3853" s="820"/>
    </row>
    <row r="3854" spans="7:26">
      <c r="G3854" s="826"/>
      <c r="H3854" s="820"/>
      <c r="J3854" s="820"/>
      <c r="K3854" s="820"/>
      <c r="L3854" s="820"/>
      <c r="M3854" s="820"/>
      <c r="N3854" s="820"/>
      <c r="O3854" s="820"/>
      <c r="P3854" s="820"/>
      <c r="Q3854" s="820"/>
      <c r="R3854" s="820"/>
      <c r="S3854" s="820"/>
      <c r="T3854" s="820"/>
      <c r="U3854" s="820"/>
      <c r="V3854" s="820"/>
      <c r="W3854" s="820"/>
      <c r="X3854" s="820"/>
      <c r="Y3854" s="820"/>
      <c r="Z3854" s="820"/>
    </row>
    <row r="3855" spans="7:26">
      <c r="G3855" s="826"/>
      <c r="H3855" s="820"/>
      <c r="J3855" s="820"/>
      <c r="K3855" s="820"/>
      <c r="L3855" s="820"/>
      <c r="M3855" s="820"/>
      <c r="N3855" s="820"/>
      <c r="O3855" s="820"/>
      <c r="P3855" s="820"/>
      <c r="Q3855" s="820"/>
      <c r="R3855" s="820"/>
      <c r="S3855" s="820"/>
      <c r="T3855" s="820"/>
      <c r="U3855" s="820"/>
      <c r="V3855" s="820"/>
      <c r="W3855" s="820"/>
      <c r="X3855" s="820"/>
      <c r="Y3855" s="820"/>
      <c r="Z3855" s="820"/>
    </row>
    <row r="3856" spans="7:26">
      <c r="G3856" s="826"/>
      <c r="H3856" s="820"/>
      <c r="J3856" s="820"/>
      <c r="K3856" s="820"/>
      <c r="L3856" s="820"/>
      <c r="M3856" s="820"/>
      <c r="N3856" s="820"/>
      <c r="O3856" s="820"/>
      <c r="P3856" s="820"/>
      <c r="Q3856" s="820"/>
      <c r="R3856" s="820"/>
      <c r="S3856" s="820"/>
      <c r="T3856" s="820"/>
      <c r="U3856" s="820"/>
      <c r="V3856" s="820"/>
      <c r="W3856" s="820"/>
      <c r="X3856" s="820"/>
      <c r="Y3856" s="820"/>
      <c r="Z3856" s="820"/>
    </row>
    <row r="3857" spans="7:26">
      <c r="G3857" s="826"/>
      <c r="H3857" s="820"/>
      <c r="J3857" s="820"/>
      <c r="K3857" s="820"/>
      <c r="L3857" s="820"/>
      <c r="M3857" s="820"/>
      <c r="N3857" s="820"/>
      <c r="O3857" s="820"/>
      <c r="P3857" s="820"/>
      <c r="Q3857" s="820"/>
      <c r="R3857" s="820"/>
      <c r="S3857" s="820"/>
      <c r="T3857" s="820"/>
      <c r="U3857" s="820"/>
      <c r="V3857" s="820"/>
      <c r="W3857" s="820"/>
      <c r="X3857" s="820"/>
      <c r="Y3857" s="820"/>
      <c r="Z3857" s="820"/>
    </row>
    <row r="3858" spans="7:26">
      <c r="G3858" s="826"/>
      <c r="H3858" s="820"/>
      <c r="J3858" s="820"/>
      <c r="K3858" s="820"/>
      <c r="L3858" s="820"/>
      <c r="M3858" s="820"/>
      <c r="N3858" s="820"/>
      <c r="O3858" s="820"/>
      <c r="P3858" s="820"/>
      <c r="Q3858" s="820"/>
      <c r="R3858" s="820"/>
      <c r="S3858" s="820"/>
      <c r="T3858" s="820"/>
      <c r="U3858" s="820"/>
      <c r="V3858" s="820"/>
      <c r="W3858" s="820"/>
      <c r="X3858" s="820"/>
      <c r="Y3858" s="820"/>
      <c r="Z3858" s="820"/>
    </row>
    <row r="3859" spans="7:26">
      <c r="G3859" s="826"/>
      <c r="H3859" s="820"/>
      <c r="J3859" s="820"/>
      <c r="K3859" s="820"/>
      <c r="L3859" s="820"/>
      <c r="M3859" s="820"/>
      <c r="N3859" s="820"/>
      <c r="O3859" s="820"/>
      <c r="P3859" s="820"/>
      <c r="Q3859" s="820"/>
      <c r="R3859" s="820"/>
      <c r="S3859" s="820"/>
      <c r="T3859" s="820"/>
      <c r="U3859" s="820"/>
      <c r="V3859" s="820"/>
      <c r="W3859" s="820"/>
      <c r="X3859" s="820"/>
      <c r="Y3859" s="820"/>
      <c r="Z3859" s="820"/>
    </row>
    <row r="3860" spans="7:26">
      <c r="G3860" s="826"/>
      <c r="H3860" s="820"/>
      <c r="J3860" s="820"/>
      <c r="K3860" s="820"/>
      <c r="L3860" s="820"/>
      <c r="M3860" s="820"/>
      <c r="N3860" s="820"/>
      <c r="O3860" s="820"/>
      <c r="P3860" s="820"/>
      <c r="Q3860" s="820"/>
      <c r="R3860" s="820"/>
      <c r="S3860" s="820"/>
      <c r="T3860" s="820"/>
      <c r="U3860" s="820"/>
      <c r="V3860" s="820"/>
      <c r="W3860" s="820"/>
      <c r="X3860" s="820"/>
      <c r="Y3860" s="820"/>
      <c r="Z3860" s="820"/>
    </row>
    <row r="3861" spans="7:26">
      <c r="G3861" s="826"/>
      <c r="H3861" s="820"/>
      <c r="J3861" s="820"/>
      <c r="K3861" s="820"/>
      <c r="L3861" s="820"/>
      <c r="M3861" s="820"/>
      <c r="N3861" s="820"/>
      <c r="O3861" s="820"/>
      <c r="P3861" s="820"/>
      <c r="Q3861" s="820"/>
      <c r="R3861" s="820"/>
      <c r="S3861" s="820"/>
      <c r="T3861" s="820"/>
      <c r="U3861" s="820"/>
      <c r="V3861" s="820"/>
      <c r="W3861" s="820"/>
      <c r="X3861" s="820"/>
      <c r="Y3861" s="820"/>
      <c r="Z3861" s="820"/>
    </row>
    <row r="3862" spans="7:26">
      <c r="G3862" s="826"/>
      <c r="H3862" s="820"/>
      <c r="J3862" s="820"/>
      <c r="K3862" s="820"/>
      <c r="L3862" s="820"/>
      <c r="M3862" s="820"/>
      <c r="N3862" s="820"/>
      <c r="O3862" s="820"/>
      <c r="P3862" s="820"/>
      <c r="Q3862" s="820"/>
      <c r="R3862" s="820"/>
      <c r="S3862" s="820"/>
      <c r="T3862" s="820"/>
      <c r="U3862" s="820"/>
      <c r="V3862" s="820"/>
      <c r="W3862" s="820"/>
      <c r="X3862" s="820"/>
      <c r="Y3862" s="820"/>
      <c r="Z3862" s="820"/>
    </row>
    <row r="3863" spans="7:26">
      <c r="G3863" s="826"/>
      <c r="H3863" s="820"/>
      <c r="J3863" s="820"/>
      <c r="K3863" s="820"/>
      <c r="L3863" s="820"/>
      <c r="M3863" s="820"/>
      <c r="N3863" s="820"/>
      <c r="O3863" s="820"/>
      <c r="P3863" s="820"/>
      <c r="Q3863" s="820"/>
      <c r="R3863" s="820"/>
      <c r="S3863" s="820"/>
      <c r="T3863" s="820"/>
      <c r="U3863" s="820"/>
      <c r="V3863" s="820"/>
      <c r="W3863" s="820"/>
      <c r="X3863" s="820"/>
      <c r="Y3863" s="820"/>
      <c r="Z3863" s="820"/>
    </row>
    <row r="3864" spans="7:26">
      <c r="G3864" s="826"/>
      <c r="H3864" s="820"/>
      <c r="J3864" s="820"/>
      <c r="K3864" s="820"/>
      <c r="L3864" s="820"/>
      <c r="M3864" s="820"/>
      <c r="N3864" s="820"/>
      <c r="O3864" s="820"/>
      <c r="P3864" s="820"/>
      <c r="Q3864" s="820"/>
      <c r="R3864" s="820"/>
      <c r="S3864" s="820"/>
      <c r="T3864" s="820"/>
      <c r="U3864" s="820"/>
      <c r="V3864" s="820"/>
      <c r="W3864" s="820"/>
      <c r="X3864" s="820"/>
      <c r="Y3864" s="820"/>
      <c r="Z3864" s="820"/>
    </row>
    <row r="3865" spans="7:26">
      <c r="G3865" s="826"/>
      <c r="H3865" s="820"/>
      <c r="J3865" s="820"/>
      <c r="K3865" s="820"/>
      <c r="L3865" s="820"/>
      <c r="M3865" s="820"/>
      <c r="N3865" s="820"/>
      <c r="O3865" s="820"/>
      <c r="P3865" s="820"/>
      <c r="Q3865" s="820"/>
      <c r="R3865" s="820"/>
      <c r="S3865" s="820"/>
      <c r="T3865" s="820"/>
      <c r="U3865" s="820"/>
      <c r="V3865" s="820"/>
      <c r="W3865" s="820"/>
      <c r="X3865" s="820"/>
      <c r="Y3865" s="820"/>
      <c r="Z3865" s="820"/>
    </row>
    <row r="3866" spans="7:26">
      <c r="G3866" s="826"/>
      <c r="H3866" s="820"/>
      <c r="J3866" s="820"/>
      <c r="K3866" s="820"/>
      <c r="L3866" s="820"/>
      <c r="M3866" s="820"/>
      <c r="N3866" s="820"/>
      <c r="O3866" s="820"/>
      <c r="P3866" s="820"/>
      <c r="Q3866" s="820"/>
      <c r="R3866" s="820"/>
      <c r="S3866" s="820"/>
      <c r="T3866" s="820"/>
      <c r="U3866" s="820"/>
      <c r="V3866" s="820"/>
      <c r="W3866" s="820"/>
      <c r="X3866" s="820"/>
      <c r="Y3866" s="820"/>
      <c r="Z3866" s="820"/>
    </row>
    <row r="3867" spans="7:26">
      <c r="G3867" s="826"/>
      <c r="H3867" s="820"/>
      <c r="J3867" s="820"/>
      <c r="K3867" s="820"/>
      <c r="L3867" s="820"/>
      <c r="M3867" s="820"/>
      <c r="N3867" s="820"/>
      <c r="O3867" s="820"/>
      <c r="P3867" s="820"/>
      <c r="Q3867" s="820"/>
      <c r="R3867" s="820"/>
      <c r="S3867" s="820"/>
      <c r="T3867" s="820"/>
      <c r="U3867" s="820"/>
      <c r="V3867" s="820"/>
      <c r="W3867" s="820"/>
      <c r="X3867" s="820"/>
      <c r="Y3867" s="820"/>
      <c r="Z3867" s="820"/>
    </row>
    <row r="3868" spans="7:26">
      <c r="G3868" s="826"/>
      <c r="H3868" s="820"/>
      <c r="J3868" s="820"/>
      <c r="K3868" s="820"/>
      <c r="L3868" s="820"/>
      <c r="M3868" s="820"/>
      <c r="N3868" s="820"/>
      <c r="O3868" s="820"/>
      <c r="P3868" s="820"/>
      <c r="Q3868" s="820"/>
      <c r="R3868" s="820"/>
      <c r="S3868" s="820"/>
      <c r="T3868" s="820"/>
      <c r="U3868" s="820"/>
      <c r="V3868" s="820"/>
      <c r="W3868" s="820"/>
      <c r="X3868" s="820"/>
      <c r="Y3868" s="820"/>
      <c r="Z3868" s="820"/>
    </row>
    <row r="3869" spans="7:26">
      <c r="G3869" s="826"/>
      <c r="H3869" s="820"/>
      <c r="J3869" s="820"/>
      <c r="K3869" s="820"/>
      <c r="L3869" s="820"/>
      <c r="M3869" s="820"/>
      <c r="N3869" s="820"/>
      <c r="O3869" s="820"/>
      <c r="P3869" s="820"/>
      <c r="Q3869" s="820"/>
      <c r="R3869" s="820"/>
      <c r="S3869" s="820"/>
      <c r="T3869" s="820"/>
      <c r="U3869" s="820"/>
      <c r="V3869" s="820"/>
      <c r="W3869" s="820"/>
      <c r="X3869" s="820"/>
      <c r="Y3869" s="820"/>
      <c r="Z3869" s="820"/>
    </row>
    <row r="3870" spans="7:26">
      <c r="G3870" s="826"/>
      <c r="H3870" s="820"/>
      <c r="J3870" s="820"/>
      <c r="K3870" s="820"/>
      <c r="L3870" s="820"/>
      <c r="M3870" s="820"/>
      <c r="N3870" s="820"/>
      <c r="O3870" s="820"/>
      <c r="P3870" s="820"/>
      <c r="Q3870" s="820"/>
      <c r="R3870" s="820"/>
      <c r="S3870" s="820"/>
      <c r="T3870" s="820"/>
      <c r="U3870" s="820"/>
      <c r="V3870" s="820"/>
      <c r="W3870" s="820"/>
      <c r="X3870" s="820"/>
      <c r="Y3870" s="820"/>
      <c r="Z3870" s="820"/>
    </row>
    <row r="3871" spans="7:26">
      <c r="G3871" s="826"/>
      <c r="H3871" s="820"/>
      <c r="J3871" s="820"/>
      <c r="K3871" s="820"/>
      <c r="L3871" s="820"/>
      <c r="M3871" s="820"/>
      <c r="N3871" s="820"/>
      <c r="O3871" s="820"/>
      <c r="P3871" s="820"/>
      <c r="Q3871" s="820"/>
      <c r="R3871" s="820"/>
      <c r="S3871" s="820"/>
      <c r="T3871" s="820"/>
      <c r="U3871" s="820"/>
      <c r="V3871" s="820"/>
      <c r="W3871" s="820"/>
      <c r="X3871" s="820"/>
      <c r="Y3871" s="820"/>
      <c r="Z3871" s="820"/>
    </row>
    <row r="3872" spans="7:26">
      <c r="G3872" s="826"/>
      <c r="H3872" s="820"/>
      <c r="J3872" s="820"/>
      <c r="K3872" s="820"/>
      <c r="L3872" s="820"/>
      <c r="M3872" s="820"/>
      <c r="N3872" s="820"/>
      <c r="O3872" s="820"/>
      <c r="P3872" s="820"/>
      <c r="Q3872" s="820"/>
      <c r="R3872" s="820"/>
      <c r="S3872" s="820"/>
      <c r="T3872" s="820"/>
      <c r="U3872" s="820"/>
      <c r="V3872" s="820"/>
      <c r="W3872" s="820"/>
      <c r="X3872" s="820"/>
      <c r="Y3872" s="820"/>
      <c r="Z3872" s="820"/>
    </row>
    <row r="3873" spans="7:26">
      <c r="G3873" s="826"/>
      <c r="H3873" s="820"/>
      <c r="J3873" s="820"/>
      <c r="K3873" s="820"/>
      <c r="L3873" s="820"/>
      <c r="M3873" s="820"/>
      <c r="N3873" s="820"/>
      <c r="O3873" s="820"/>
      <c r="P3873" s="820"/>
      <c r="Q3873" s="820"/>
      <c r="R3873" s="820"/>
      <c r="S3873" s="820"/>
      <c r="T3873" s="820"/>
      <c r="U3873" s="820"/>
      <c r="V3873" s="820"/>
      <c r="W3873" s="820"/>
      <c r="X3873" s="820"/>
      <c r="Y3873" s="820"/>
      <c r="Z3873" s="820"/>
    </row>
    <row r="3874" spans="7:26">
      <c r="G3874" s="826"/>
      <c r="H3874" s="820"/>
      <c r="J3874" s="820"/>
      <c r="K3874" s="820"/>
      <c r="L3874" s="820"/>
      <c r="M3874" s="820"/>
      <c r="N3874" s="820"/>
      <c r="O3874" s="820"/>
      <c r="P3874" s="820"/>
      <c r="Q3874" s="820"/>
      <c r="R3874" s="820"/>
      <c r="S3874" s="820"/>
      <c r="T3874" s="820"/>
      <c r="U3874" s="820"/>
      <c r="V3874" s="820"/>
      <c r="W3874" s="820"/>
      <c r="X3874" s="820"/>
      <c r="Y3874" s="820"/>
      <c r="Z3874" s="820"/>
    </row>
    <row r="3875" spans="7:26">
      <c r="G3875" s="826"/>
      <c r="H3875" s="820"/>
      <c r="J3875" s="820"/>
      <c r="K3875" s="820"/>
      <c r="L3875" s="820"/>
      <c r="M3875" s="820"/>
      <c r="N3875" s="820"/>
      <c r="O3875" s="820"/>
      <c r="P3875" s="820"/>
      <c r="Q3875" s="820"/>
      <c r="R3875" s="820"/>
      <c r="S3875" s="820"/>
      <c r="T3875" s="820"/>
      <c r="U3875" s="820"/>
      <c r="V3875" s="820"/>
      <c r="W3875" s="820"/>
      <c r="X3875" s="820"/>
      <c r="Y3875" s="820"/>
      <c r="Z3875" s="820"/>
    </row>
    <row r="3876" spans="7:26">
      <c r="G3876" s="826"/>
      <c r="H3876" s="820"/>
      <c r="J3876" s="820"/>
      <c r="K3876" s="820"/>
      <c r="L3876" s="820"/>
      <c r="M3876" s="820"/>
      <c r="N3876" s="820"/>
      <c r="O3876" s="820"/>
      <c r="P3876" s="820"/>
      <c r="Q3876" s="820"/>
      <c r="R3876" s="820"/>
      <c r="S3876" s="820"/>
      <c r="T3876" s="820"/>
      <c r="U3876" s="820"/>
      <c r="V3876" s="820"/>
      <c r="W3876" s="820"/>
      <c r="X3876" s="820"/>
      <c r="Y3876" s="820"/>
      <c r="Z3876" s="820"/>
    </row>
    <row r="3877" spans="7:26">
      <c r="G3877" s="826"/>
      <c r="H3877" s="820"/>
      <c r="J3877" s="820"/>
      <c r="K3877" s="820"/>
      <c r="L3877" s="820"/>
      <c r="M3877" s="820"/>
      <c r="N3877" s="820"/>
      <c r="O3877" s="820"/>
      <c r="P3877" s="820"/>
      <c r="Q3877" s="820"/>
      <c r="R3877" s="820"/>
      <c r="S3877" s="820"/>
      <c r="T3877" s="820"/>
      <c r="U3877" s="820"/>
      <c r="V3877" s="820"/>
      <c r="W3877" s="820"/>
      <c r="X3877" s="820"/>
      <c r="Y3877" s="820"/>
      <c r="Z3877" s="820"/>
    </row>
    <row r="3878" spans="7:26">
      <c r="G3878" s="826"/>
      <c r="H3878" s="820"/>
      <c r="J3878" s="820"/>
      <c r="K3878" s="820"/>
      <c r="L3878" s="820"/>
      <c r="M3878" s="820"/>
      <c r="N3878" s="820"/>
      <c r="O3878" s="820"/>
      <c r="P3878" s="820"/>
      <c r="Q3878" s="820"/>
      <c r="R3878" s="820"/>
      <c r="S3878" s="820"/>
      <c r="T3878" s="820"/>
      <c r="U3878" s="820"/>
      <c r="V3878" s="820"/>
      <c r="W3878" s="820"/>
      <c r="X3878" s="820"/>
      <c r="Y3878" s="820"/>
      <c r="Z3878" s="820"/>
    </row>
    <row r="3879" spans="7:26">
      <c r="G3879" s="826"/>
      <c r="H3879" s="820"/>
      <c r="J3879" s="820"/>
      <c r="K3879" s="820"/>
      <c r="L3879" s="820"/>
      <c r="M3879" s="820"/>
      <c r="N3879" s="820"/>
      <c r="O3879" s="820"/>
      <c r="P3879" s="820"/>
      <c r="Q3879" s="820"/>
      <c r="R3879" s="820"/>
      <c r="S3879" s="820"/>
      <c r="T3879" s="820"/>
      <c r="U3879" s="820"/>
      <c r="V3879" s="820"/>
      <c r="W3879" s="820"/>
      <c r="X3879" s="820"/>
      <c r="Y3879" s="820"/>
      <c r="Z3879" s="820"/>
    </row>
    <row r="3880" spans="7:26">
      <c r="G3880" s="826"/>
      <c r="H3880" s="820"/>
      <c r="J3880" s="820"/>
      <c r="K3880" s="820"/>
      <c r="L3880" s="820"/>
      <c r="M3880" s="820"/>
      <c r="N3880" s="820"/>
      <c r="O3880" s="820"/>
      <c r="P3880" s="820"/>
      <c r="Q3880" s="820"/>
      <c r="R3880" s="820"/>
      <c r="S3880" s="820"/>
      <c r="T3880" s="820"/>
      <c r="U3880" s="820"/>
      <c r="V3880" s="820"/>
      <c r="W3880" s="820"/>
      <c r="X3880" s="820"/>
      <c r="Y3880" s="820"/>
      <c r="Z3880" s="820"/>
    </row>
    <row r="3881" spans="7:26">
      <c r="G3881" s="826"/>
      <c r="H3881" s="820"/>
      <c r="J3881" s="820"/>
      <c r="K3881" s="820"/>
      <c r="L3881" s="820"/>
      <c r="M3881" s="820"/>
      <c r="N3881" s="820"/>
      <c r="O3881" s="820"/>
      <c r="P3881" s="820"/>
      <c r="Q3881" s="820"/>
      <c r="R3881" s="820"/>
      <c r="S3881" s="820"/>
      <c r="T3881" s="820"/>
      <c r="U3881" s="820"/>
      <c r="V3881" s="820"/>
      <c r="W3881" s="820"/>
      <c r="X3881" s="820"/>
      <c r="Y3881" s="820"/>
      <c r="Z3881" s="820"/>
    </row>
    <row r="3882" spans="7:26">
      <c r="G3882" s="826"/>
      <c r="H3882" s="820"/>
      <c r="J3882" s="820"/>
      <c r="K3882" s="820"/>
      <c r="L3882" s="820"/>
      <c r="M3882" s="820"/>
      <c r="N3882" s="820"/>
      <c r="O3882" s="820"/>
      <c r="P3882" s="820"/>
      <c r="Q3882" s="820"/>
      <c r="R3882" s="820"/>
      <c r="S3882" s="820"/>
      <c r="T3882" s="820"/>
      <c r="U3882" s="820"/>
      <c r="V3882" s="820"/>
      <c r="W3882" s="820"/>
      <c r="X3882" s="820"/>
      <c r="Y3882" s="820"/>
      <c r="Z3882" s="820"/>
    </row>
    <row r="3883" spans="7:26">
      <c r="G3883" s="826"/>
      <c r="H3883" s="820"/>
      <c r="J3883" s="820"/>
      <c r="K3883" s="820"/>
      <c r="L3883" s="820"/>
      <c r="M3883" s="820"/>
      <c r="N3883" s="820"/>
      <c r="O3883" s="820"/>
      <c r="P3883" s="820"/>
      <c r="Q3883" s="820"/>
      <c r="R3883" s="820"/>
      <c r="S3883" s="820"/>
      <c r="T3883" s="820"/>
      <c r="U3883" s="820"/>
      <c r="V3883" s="820"/>
      <c r="W3883" s="820"/>
      <c r="X3883" s="820"/>
      <c r="Y3883" s="820"/>
      <c r="Z3883" s="820"/>
    </row>
    <row r="3884" spans="7:26">
      <c r="G3884" s="826"/>
      <c r="H3884" s="820"/>
      <c r="J3884" s="820"/>
      <c r="K3884" s="820"/>
      <c r="L3884" s="820"/>
      <c r="M3884" s="820"/>
      <c r="N3884" s="820"/>
      <c r="O3884" s="820"/>
      <c r="P3884" s="820"/>
      <c r="Q3884" s="820"/>
      <c r="R3884" s="820"/>
      <c r="S3884" s="820"/>
      <c r="T3884" s="820"/>
      <c r="U3884" s="820"/>
      <c r="V3884" s="820"/>
      <c r="W3884" s="820"/>
      <c r="X3884" s="820"/>
      <c r="Y3884" s="820"/>
      <c r="Z3884" s="820"/>
    </row>
    <row r="3885" spans="7:26">
      <c r="G3885" s="826"/>
      <c r="H3885" s="820"/>
      <c r="J3885" s="820"/>
      <c r="K3885" s="820"/>
      <c r="L3885" s="820"/>
      <c r="M3885" s="820"/>
      <c r="N3885" s="820"/>
      <c r="O3885" s="820"/>
      <c r="P3885" s="820"/>
      <c r="Q3885" s="820"/>
      <c r="R3885" s="820"/>
      <c r="S3885" s="820"/>
      <c r="T3885" s="820"/>
      <c r="U3885" s="820"/>
      <c r="V3885" s="820"/>
      <c r="W3885" s="820"/>
      <c r="X3885" s="820"/>
      <c r="Y3885" s="820"/>
      <c r="Z3885" s="820"/>
    </row>
    <row r="3886" spans="7:26">
      <c r="G3886" s="826"/>
      <c r="H3886" s="820"/>
      <c r="J3886" s="820"/>
      <c r="K3886" s="820"/>
      <c r="L3886" s="820"/>
      <c r="M3886" s="820"/>
      <c r="N3886" s="820"/>
      <c r="O3886" s="820"/>
      <c r="P3886" s="820"/>
      <c r="Q3886" s="820"/>
      <c r="R3886" s="820"/>
      <c r="S3886" s="820"/>
      <c r="T3886" s="820"/>
      <c r="U3886" s="820"/>
      <c r="V3886" s="820"/>
      <c r="W3886" s="820"/>
      <c r="X3886" s="820"/>
      <c r="Y3886" s="820"/>
      <c r="Z3886" s="820"/>
    </row>
    <row r="3887" spans="7:26">
      <c r="G3887" s="826"/>
      <c r="H3887" s="820"/>
      <c r="J3887" s="820"/>
      <c r="K3887" s="820"/>
      <c r="L3887" s="820"/>
      <c r="M3887" s="820"/>
      <c r="N3887" s="820"/>
      <c r="O3887" s="820"/>
      <c r="P3887" s="820"/>
      <c r="Q3887" s="820"/>
      <c r="R3887" s="820"/>
      <c r="S3887" s="820"/>
      <c r="T3887" s="820"/>
      <c r="U3887" s="820"/>
      <c r="V3887" s="820"/>
      <c r="W3887" s="820"/>
      <c r="X3887" s="820"/>
      <c r="Y3887" s="820"/>
      <c r="Z3887" s="820"/>
    </row>
    <row r="3888" spans="7:26">
      <c r="G3888" s="826"/>
      <c r="H3888" s="820"/>
      <c r="J3888" s="820"/>
      <c r="K3888" s="820"/>
      <c r="L3888" s="820"/>
      <c r="M3888" s="820"/>
      <c r="N3888" s="820"/>
      <c r="O3888" s="820"/>
      <c r="P3888" s="820"/>
      <c r="Q3888" s="820"/>
      <c r="R3888" s="820"/>
      <c r="S3888" s="820"/>
      <c r="T3888" s="820"/>
      <c r="U3888" s="820"/>
      <c r="V3888" s="820"/>
      <c r="W3888" s="820"/>
      <c r="X3888" s="820"/>
      <c r="Y3888" s="820"/>
      <c r="Z3888" s="820"/>
    </row>
    <row r="3889" spans="7:26">
      <c r="G3889" s="826"/>
      <c r="H3889" s="820"/>
      <c r="J3889" s="820"/>
      <c r="K3889" s="820"/>
      <c r="L3889" s="820"/>
      <c r="M3889" s="820"/>
      <c r="N3889" s="820"/>
      <c r="O3889" s="820"/>
      <c r="P3889" s="820"/>
      <c r="Q3889" s="820"/>
      <c r="R3889" s="820"/>
      <c r="S3889" s="820"/>
      <c r="T3889" s="820"/>
      <c r="U3889" s="820"/>
      <c r="V3889" s="820"/>
      <c r="W3889" s="820"/>
      <c r="X3889" s="820"/>
      <c r="Y3889" s="820"/>
      <c r="Z3889" s="820"/>
    </row>
    <row r="3890" spans="7:26">
      <c r="G3890" s="826"/>
      <c r="H3890" s="820"/>
      <c r="J3890" s="820"/>
      <c r="K3890" s="820"/>
      <c r="L3890" s="820"/>
      <c r="M3890" s="820"/>
      <c r="N3890" s="820"/>
      <c r="O3890" s="820"/>
      <c r="P3890" s="820"/>
      <c r="Q3890" s="820"/>
      <c r="R3890" s="820"/>
      <c r="S3890" s="820"/>
      <c r="T3890" s="820"/>
      <c r="U3890" s="820"/>
      <c r="V3890" s="820"/>
      <c r="W3890" s="820"/>
      <c r="X3890" s="820"/>
      <c r="Y3890" s="820"/>
      <c r="Z3890" s="820"/>
    </row>
    <row r="3891" spans="7:26">
      <c r="G3891" s="826"/>
      <c r="H3891" s="820"/>
      <c r="J3891" s="820"/>
      <c r="K3891" s="820"/>
      <c r="L3891" s="820"/>
      <c r="M3891" s="820"/>
      <c r="N3891" s="820"/>
      <c r="O3891" s="820"/>
      <c r="P3891" s="820"/>
      <c r="Q3891" s="820"/>
      <c r="R3891" s="820"/>
      <c r="S3891" s="820"/>
      <c r="T3891" s="820"/>
      <c r="U3891" s="820"/>
      <c r="V3891" s="820"/>
      <c r="W3891" s="820"/>
      <c r="X3891" s="820"/>
      <c r="Y3891" s="820"/>
      <c r="Z3891" s="820"/>
    </row>
    <row r="3892" spans="7:26">
      <c r="G3892" s="826"/>
      <c r="H3892" s="820"/>
      <c r="J3892" s="820"/>
      <c r="K3892" s="820"/>
      <c r="L3892" s="820"/>
      <c r="M3892" s="820"/>
      <c r="N3892" s="820"/>
      <c r="O3892" s="820"/>
      <c r="P3892" s="820"/>
      <c r="Q3892" s="820"/>
      <c r="R3892" s="820"/>
      <c r="S3892" s="820"/>
      <c r="T3892" s="820"/>
      <c r="U3892" s="820"/>
      <c r="V3892" s="820"/>
      <c r="W3892" s="820"/>
      <c r="X3892" s="820"/>
      <c r="Y3892" s="820"/>
      <c r="Z3892" s="820"/>
    </row>
    <row r="3893" spans="7:26">
      <c r="G3893" s="826"/>
      <c r="H3893" s="820"/>
      <c r="J3893" s="820"/>
      <c r="K3893" s="820"/>
      <c r="L3893" s="820"/>
      <c r="M3893" s="820"/>
      <c r="N3893" s="820"/>
      <c r="O3893" s="820"/>
      <c r="P3893" s="820"/>
      <c r="Q3893" s="820"/>
      <c r="R3893" s="820"/>
      <c r="S3893" s="820"/>
      <c r="T3893" s="820"/>
      <c r="U3893" s="820"/>
      <c r="V3893" s="820"/>
      <c r="W3893" s="820"/>
      <c r="X3893" s="820"/>
      <c r="Y3893" s="820"/>
      <c r="Z3893" s="820"/>
    </row>
    <row r="3894" spans="7:26">
      <c r="G3894" s="826"/>
      <c r="H3894" s="820"/>
      <c r="J3894" s="820"/>
      <c r="K3894" s="820"/>
      <c r="L3894" s="820"/>
      <c r="M3894" s="820"/>
      <c r="N3894" s="820"/>
      <c r="O3894" s="820"/>
      <c r="P3894" s="820"/>
      <c r="Q3894" s="820"/>
      <c r="R3894" s="820"/>
      <c r="S3894" s="820"/>
      <c r="T3894" s="820"/>
      <c r="U3894" s="820"/>
      <c r="V3894" s="820"/>
      <c r="W3894" s="820"/>
      <c r="X3894" s="820"/>
      <c r="Y3894" s="820"/>
      <c r="Z3894" s="820"/>
    </row>
    <row r="3895" spans="7:26">
      <c r="G3895" s="826"/>
      <c r="H3895" s="820"/>
      <c r="J3895" s="820"/>
      <c r="K3895" s="820"/>
      <c r="L3895" s="820"/>
      <c r="M3895" s="820"/>
      <c r="N3895" s="820"/>
      <c r="O3895" s="820"/>
      <c r="P3895" s="820"/>
      <c r="Q3895" s="820"/>
      <c r="R3895" s="820"/>
      <c r="S3895" s="820"/>
      <c r="T3895" s="820"/>
      <c r="U3895" s="820"/>
      <c r="V3895" s="820"/>
      <c r="W3895" s="820"/>
      <c r="X3895" s="820"/>
      <c r="Y3895" s="820"/>
      <c r="Z3895" s="820"/>
    </row>
    <row r="3896" spans="7:26">
      <c r="G3896" s="826"/>
      <c r="H3896" s="820"/>
      <c r="J3896" s="820"/>
      <c r="K3896" s="820"/>
      <c r="L3896" s="820"/>
      <c r="M3896" s="820"/>
      <c r="N3896" s="820"/>
      <c r="O3896" s="820"/>
      <c r="P3896" s="820"/>
      <c r="Q3896" s="820"/>
      <c r="R3896" s="820"/>
      <c r="S3896" s="820"/>
      <c r="T3896" s="820"/>
      <c r="U3896" s="820"/>
      <c r="V3896" s="820"/>
      <c r="W3896" s="820"/>
      <c r="X3896" s="820"/>
      <c r="Y3896" s="820"/>
      <c r="Z3896" s="820"/>
    </row>
    <row r="3897" spans="7:26">
      <c r="G3897" s="826"/>
      <c r="H3897" s="820"/>
      <c r="J3897" s="820"/>
      <c r="K3897" s="820"/>
      <c r="L3897" s="820"/>
      <c r="M3897" s="820"/>
      <c r="N3897" s="820"/>
      <c r="O3897" s="820"/>
      <c r="P3897" s="820"/>
      <c r="Q3897" s="820"/>
      <c r="R3897" s="820"/>
      <c r="S3897" s="820"/>
      <c r="T3897" s="820"/>
      <c r="U3897" s="820"/>
      <c r="V3897" s="820"/>
      <c r="W3897" s="820"/>
      <c r="X3897" s="820"/>
      <c r="Y3897" s="820"/>
      <c r="Z3897" s="820"/>
    </row>
    <row r="3898" spans="7:26">
      <c r="G3898" s="826"/>
      <c r="H3898" s="820"/>
      <c r="J3898" s="820"/>
      <c r="K3898" s="820"/>
      <c r="L3898" s="820"/>
      <c r="M3898" s="820"/>
      <c r="N3898" s="820"/>
      <c r="O3898" s="820"/>
      <c r="P3898" s="820"/>
      <c r="Q3898" s="820"/>
      <c r="R3898" s="820"/>
      <c r="S3898" s="820"/>
      <c r="T3898" s="820"/>
      <c r="U3898" s="820"/>
      <c r="V3898" s="820"/>
      <c r="W3898" s="820"/>
      <c r="X3898" s="820"/>
      <c r="Y3898" s="820"/>
      <c r="Z3898" s="820"/>
    </row>
    <row r="3899" spans="7:26">
      <c r="G3899" s="826"/>
      <c r="H3899" s="820"/>
      <c r="J3899" s="820"/>
      <c r="K3899" s="820"/>
      <c r="L3899" s="820"/>
      <c r="M3899" s="820"/>
      <c r="N3899" s="820"/>
      <c r="O3899" s="820"/>
      <c r="P3899" s="820"/>
      <c r="Q3899" s="820"/>
      <c r="R3899" s="820"/>
      <c r="S3899" s="820"/>
      <c r="T3899" s="820"/>
      <c r="U3899" s="820"/>
      <c r="V3899" s="820"/>
      <c r="W3899" s="820"/>
      <c r="X3899" s="820"/>
      <c r="Y3899" s="820"/>
      <c r="Z3899" s="820"/>
    </row>
    <row r="3900" spans="7:26">
      <c r="G3900" s="826"/>
      <c r="H3900" s="820"/>
      <c r="J3900" s="820"/>
      <c r="K3900" s="820"/>
      <c r="L3900" s="820"/>
      <c r="M3900" s="820"/>
      <c r="N3900" s="820"/>
      <c r="O3900" s="820"/>
      <c r="P3900" s="820"/>
      <c r="Q3900" s="820"/>
      <c r="R3900" s="820"/>
      <c r="S3900" s="820"/>
      <c r="T3900" s="820"/>
      <c r="U3900" s="820"/>
      <c r="V3900" s="820"/>
      <c r="W3900" s="820"/>
      <c r="X3900" s="820"/>
      <c r="Y3900" s="820"/>
      <c r="Z3900" s="820"/>
    </row>
    <row r="3901" spans="7:26">
      <c r="G3901" s="826"/>
      <c r="H3901" s="820"/>
      <c r="J3901" s="820"/>
      <c r="K3901" s="820"/>
      <c r="L3901" s="820"/>
      <c r="M3901" s="820"/>
      <c r="N3901" s="820"/>
      <c r="O3901" s="820"/>
      <c r="P3901" s="820"/>
      <c r="Q3901" s="820"/>
      <c r="R3901" s="820"/>
      <c r="S3901" s="820"/>
      <c r="T3901" s="820"/>
      <c r="U3901" s="820"/>
      <c r="V3901" s="820"/>
      <c r="W3901" s="820"/>
      <c r="X3901" s="820"/>
      <c r="Y3901" s="820"/>
      <c r="Z3901" s="820"/>
    </row>
    <row r="3902" spans="7:26">
      <c r="G3902" s="826"/>
      <c r="H3902" s="820"/>
      <c r="J3902" s="820"/>
      <c r="K3902" s="820"/>
      <c r="L3902" s="820"/>
      <c r="M3902" s="820"/>
      <c r="N3902" s="820"/>
      <c r="O3902" s="820"/>
      <c r="P3902" s="820"/>
      <c r="Q3902" s="820"/>
      <c r="R3902" s="820"/>
      <c r="S3902" s="820"/>
      <c r="T3902" s="820"/>
      <c r="U3902" s="820"/>
      <c r="V3902" s="820"/>
      <c r="W3902" s="820"/>
      <c r="X3902" s="820"/>
      <c r="Y3902" s="820"/>
      <c r="Z3902" s="820"/>
    </row>
    <row r="3903" spans="7:26">
      <c r="G3903" s="826"/>
      <c r="H3903" s="820"/>
      <c r="J3903" s="820"/>
      <c r="K3903" s="820"/>
      <c r="L3903" s="820"/>
      <c r="M3903" s="820"/>
      <c r="N3903" s="820"/>
      <c r="O3903" s="820"/>
      <c r="P3903" s="820"/>
      <c r="Q3903" s="820"/>
      <c r="R3903" s="820"/>
      <c r="S3903" s="820"/>
      <c r="T3903" s="820"/>
      <c r="U3903" s="820"/>
      <c r="V3903" s="820"/>
      <c r="W3903" s="820"/>
      <c r="X3903" s="820"/>
      <c r="Y3903" s="820"/>
      <c r="Z3903" s="820"/>
    </row>
    <row r="3904" spans="7:26">
      <c r="G3904" s="826"/>
      <c r="H3904" s="820"/>
      <c r="J3904" s="820"/>
      <c r="K3904" s="820"/>
      <c r="L3904" s="820"/>
      <c r="M3904" s="820"/>
      <c r="N3904" s="820"/>
      <c r="O3904" s="820"/>
      <c r="P3904" s="820"/>
      <c r="Q3904" s="820"/>
      <c r="R3904" s="820"/>
      <c r="S3904" s="820"/>
      <c r="T3904" s="820"/>
      <c r="U3904" s="820"/>
      <c r="V3904" s="820"/>
      <c r="W3904" s="820"/>
      <c r="X3904" s="820"/>
      <c r="Y3904" s="820"/>
      <c r="Z3904" s="820"/>
    </row>
    <row r="3905" spans="7:26">
      <c r="G3905" s="826"/>
      <c r="H3905" s="820"/>
      <c r="J3905" s="820"/>
      <c r="K3905" s="820"/>
      <c r="L3905" s="820"/>
      <c r="M3905" s="820"/>
      <c r="N3905" s="820"/>
      <c r="O3905" s="820"/>
      <c r="P3905" s="820"/>
      <c r="Q3905" s="820"/>
      <c r="R3905" s="820"/>
      <c r="S3905" s="820"/>
      <c r="T3905" s="820"/>
      <c r="U3905" s="820"/>
      <c r="V3905" s="820"/>
      <c r="W3905" s="820"/>
      <c r="X3905" s="820"/>
      <c r="Y3905" s="820"/>
      <c r="Z3905" s="820"/>
    </row>
    <row r="3906" spans="7:26">
      <c r="G3906" s="826"/>
      <c r="H3906" s="820"/>
      <c r="J3906" s="820"/>
      <c r="K3906" s="820"/>
      <c r="L3906" s="820"/>
      <c r="M3906" s="820"/>
      <c r="N3906" s="820"/>
      <c r="O3906" s="820"/>
      <c r="P3906" s="820"/>
      <c r="Q3906" s="820"/>
      <c r="R3906" s="820"/>
      <c r="S3906" s="820"/>
      <c r="T3906" s="820"/>
      <c r="U3906" s="820"/>
      <c r="V3906" s="820"/>
      <c r="W3906" s="820"/>
      <c r="X3906" s="820"/>
      <c r="Y3906" s="820"/>
      <c r="Z3906" s="820"/>
    </row>
    <row r="3907" spans="7:26">
      <c r="G3907" s="826"/>
      <c r="H3907" s="820"/>
      <c r="J3907" s="820"/>
      <c r="K3907" s="820"/>
      <c r="L3907" s="820"/>
      <c r="M3907" s="820"/>
      <c r="N3907" s="820"/>
      <c r="O3907" s="820"/>
      <c r="P3907" s="820"/>
      <c r="Q3907" s="820"/>
      <c r="R3907" s="820"/>
      <c r="S3907" s="820"/>
      <c r="T3907" s="820"/>
      <c r="U3907" s="820"/>
      <c r="V3907" s="820"/>
      <c r="W3907" s="820"/>
      <c r="X3907" s="820"/>
      <c r="Y3907" s="820"/>
      <c r="Z3907" s="820"/>
    </row>
    <row r="3908" spans="7:26">
      <c r="G3908" s="826"/>
      <c r="H3908" s="820"/>
      <c r="J3908" s="820"/>
      <c r="K3908" s="820"/>
      <c r="L3908" s="820"/>
      <c r="M3908" s="820"/>
      <c r="N3908" s="820"/>
      <c r="O3908" s="820"/>
      <c r="P3908" s="820"/>
      <c r="Q3908" s="820"/>
      <c r="R3908" s="820"/>
      <c r="S3908" s="820"/>
      <c r="T3908" s="820"/>
      <c r="U3908" s="820"/>
      <c r="V3908" s="820"/>
      <c r="W3908" s="820"/>
      <c r="X3908" s="820"/>
      <c r="Y3908" s="820"/>
      <c r="Z3908" s="820"/>
    </row>
    <row r="3909" spans="7:26">
      <c r="G3909" s="826"/>
      <c r="H3909" s="820"/>
      <c r="J3909" s="820"/>
      <c r="K3909" s="820"/>
      <c r="L3909" s="820"/>
      <c r="M3909" s="820"/>
      <c r="N3909" s="820"/>
      <c r="O3909" s="820"/>
      <c r="P3909" s="820"/>
      <c r="Q3909" s="820"/>
      <c r="R3909" s="820"/>
      <c r="S3909" s="820"/>
      <c r="T3909" s="820"/>
      <c r="U3909" s="820"/>
      <c r="V3909" s="820"/>
      <c r="W3909" s="820"/>
      <c r="X3909" s="820"/>
      <c r="Y3909" s="820"/>
      <c r="Z3909" s="820"/>
    </row>
    <row r="3910" spans="7:26">
      <c r="G3910" s="826"/>
      <c r="H3910" s="820"/>
      <c r="J3910" s="820"/>
      <c r="K3910" s="820"/>
      <c r="L3910" s="820"/>
      <c r="M3910" s="820"/>
      <c r="N3910" s="820"/>
      <c r="O3910" s="820"/>
      <c r="P3910" s="820"/>
      <c r="Q3910" s="820"/>
      <c r="R3910" s="820"/>
      <c r="S3910" s="820"/>
      <c r="T3910" s="820"/>
      <c r="U3910" s="820"/>
      <c r="V3910" s="820"/>
      <c r="W3910" s="820"/>
      <c r="X3910" s="820"/>
      <c r="Y3910" s="820"/>
      <c r="Z3910" s="820"/>
    </row>
    <row r="3911" spans="7:26">
      <c r="G3911" s="826"/>
      <c r="H3911" s="820"/>
      <c r="J3911" s="820"/>
      <c r="K3911" s="820"/>
      <c r="L3911" s="820"/>
      <c r="M3911" s="820"/>
      <c r="N3911" s="820"/>
      <c r="O3911" s="820"/>
      <c r="P3911" s="820"/>
      <c r="Q3911" s="820"/>
      <c r="R3911" s="820"/>
      <c r="S3911" s="820"/>
      <c r="T3911" s="820"/>
      <c r="U3911" s="820"/>
      <c r="V3911" s="820"/>
      <c r="W3911" s="820"/>
      <c r="X3911" s="820"/>
      <c r="Y3911" s="820"/>
      <c r="Z3911" s="820"/>
    </row>
    <row r="3912" spans="7:26">
      <c r="G3912" s="826"/>
      <c r="H3912" s="820"/>
      <c r="J3912" s="820"/>
      <c r="K3912" s="820"/>
      <c r="L3912" s="820"/>
      <c r="M3912" s="820"/>
      <c r="N3912" s="820"/>
      <c r="O3912" s="820"/>
      <c r="P3912" s="820"/>
      <c r="Q3912" s="820"/>
      <c r="R3912" s="820"/>
      <c r="S3912" s="820"/>
      <c r="T3912" s="820"/>
      <c r="U3912" s="820"/>
      <c r="V3912" s="820"/>
      <c r="W3912" s="820"/>
      <c r="X3912" s="820"/>
      <c r="Y3912" s="820"/>
      <c r="Z3912" s="820"/>
    </row>
    <row r="3913" spans="7:26">
      <c r="G3913" s="826"/>
      <c r="H3913" s="820"/>
      <c r="J3913" s="820"/>
      <c r="K3913" s="820"/>
      <c r="L3913" s="820"/>
      <c r="M3913" s="820"/>
      <c r="N3913" s="820"/>
      <c r="O3913" s="820"/>
      <c r="P3913" s="820"/>
      <c r="Q3913" s="820"/>
      <c r="R3913" s="820"/>
      <c r="S3913" s="820"/>
      <c r="T3913" s="820"/>
      <c r="U3913" s="820"/>
      <c r="V3913" s="820"/>
      <c r="W3913" s="820"/>
      <c r="X3913" s="820"/>
      <c r="Y3913" s="820"/>
      <c r="Z3913" s="820"/>
    </row>
    <row r="3914" spans="7:26">
      <c r="G3914" s="826"/>
      <c r="H3914" s="820"/>
      <c r="J3914" s="820"/>
      <c r="K3914" s="820"/>
      <c r="L3914" s="820"/>
      <c r="M3914" s="820"/>
      <c r="N3914" s="820"/>
      <c r="O3914" s="820"/>
      <c r="P3914" s="820"/>
      <c r="Q3914" s="820"/>
      <c r="R3914" s="820"/>
      <c r="S3914" s="820"/>
      <c r="T3914" s="820"/>
      <c r="U3914" s="820"/>
      <c r="V3914" s="820"/>
      <c r="W3914" s="820"/>
      <c r="X3914" s="820"/>
      <c r="Y3914" s="820"/>
      <c r="Z3914" s="820"/>
    </row>
    <row r="3915" spans="7:26">
      <c r="G3915" s="826"/>
      <c r="H3915" s="820"/>
      <c r="J3915" s="820"/>
      <c r="K3915" s="820"/>
      <c r="L3915" s="820"/>
      <c r="M3915" s="820"/>
      <c r="N3915" s="820"/>
      <c r="O3915" s="820"/>
      <c r="P3915" s="820"/>
      <c r="Q3915" s="820"/>
      <c r="R3915" s="820"/>
      <c r="S3915" s="820"/>
      <c r="T3915" s="820"/>
      <c r="U3915" s="820"/>
      <c r="V3915" s="820"/>
      <c r="W3915" s="820"/>
      <c r="X3915" s="820"/>
      <c r="Y3915" s="820"/>
      <c r="Z3915" s="820"/>
    </row>
    <row r="3916" spans="7:26">
      <c r="G3916" s="826"/>
      <c r="H3916" s="820"/>
      <c r="J3916" s="820"/>
      <c r="K3916" s="820"/>
      <c r="L3916" s="820"/>
      <c r="M3916" s="820"/>
      <c r="N3916" s="820"/>
      <c r="O3916" s="820"/>
      <c r="P3916" s="820"/>
      <c r="Q3916" s="820"/>
      <c r="R3916" s="820"/>
      <c r="S3916" s="820"/>
      <c r="T3916" s="820"/>
      <c r="U3916" s="820"/>
      <c r="V3916" s="820"/>
      <c r="W3916" s="820"/>
      <c r="X3916" s="820"/>
      <c r="Y3916" s="820"/>
      <c r="Z3916" s="820"/>
    </row>
    <row r="3917" spans="7:26">
      <c r="G3917" s="826"/>
      <c r="H3917" s="820"/>
      <c r="J3917" s="820"/>
      <c r="K3917" s="820"/>
      <c r="L3917" s="820"/>
      <c r="M3917" s="820"/>
      <c r="N3917" s="820"/>
      <c r="O3917" s="820"/>
      <c r="P3917" s="820"/>
      <c r="Q3917" s="820"/>
      <c r="R3917" s="820"/>
      <c r="S3917" s="820"/>
      <c r="T3917" s="820"/>
      <c r="U3917" s="820"/>
      <c r="V3917" s="820"/>
      <c r="W3917" s="820"/>
      <c r="X3917" s="820"/>
      <c r="Y3917" s="820"/>
      <c r="Z3917" s="820"/>
    </row>
    <row r="3918" spans="7:26">
      <c r="G3918" s="826"/>
      <c r="H3918" s="820"/>
      <c r="J3918" s="820"/>
      <c r="K3918" s="820"/>
      <c r="L3918" s="820"/>
      <c r="M3918" s="820"/>
      <c r="N3918" s="820"/>
      <c r="O3918" s="820"/>
      <c r="P3918" s="820"/>
      <c r="Q3918" s="820"/>
      <c r="R3918" s="820"/>
      <c r="S3918" s="820"/>
      <c r="T3918" s="820"/>
      <c r="U3918" s="820"/>
      <c r="V3918" s="820"/>
      <c r="W3918" s="820"/>
      <c r="X3918" s="820"/>
      <c r="Y3918" s="820"/>
      <c r="Z3918" s="820"/>
    </row>
    <row r="3919" spans="7:26">
      <c r="G3919" s="826"/>
      <c r="H3919" s="820"/>
      <c r="J3919" s="820"/>
      <c r="K3919" s="820"/>
      <c r="L3919" s="820"/>
      <c r="M3919" s="820"/>
      <c r="N3919" s="820"/>
      <c r="O3919" s="820"/>
      <c r="P3919" s="820"/>
      <c r="Q3919" s="820"/>
      <c r="R3919" s="820"/>
      <c r="S3919" s="820"/>
      <c r="T3919" s="820"/>
      <c r="U3919" s="820"/>
      <c r="V3919" s="820"/>
      <c r="W3919" s="820"/>
      <c r="X3919" s="820"/>
      <c r="Y3919" s="820"/>
      <c r="Z3919" s="820"/>
    </row>
    <row r="3920" spans="7:26">
      <c r="G3920" s="826"/>
      <c r="H3920" s="820"/>
      <c r="J3920" s="820"/>
      <c r="K3920" s="820"/>
      <c r="L3920" s="820"/>
      <c r="M3920" s="820"/>
      <c r="N3920" s="820"/>
      <c r="O3920" s="820"/>
      <c r="P3920" s="820"/>
      <c r="Q3920" s="820"/>
      <c r="R3920" s="820"/>
      <c r="S3920" s="820"/>
      <c r="T3920" s="820"/>
      <c r="U3920" s="820"/>
      <c r="V3920" s="820"/>
      <c r="W3920" s="820"/>
      <c r="X3920" s="820"/>
      <c r="Y3920" s="820"/>
      <c r="Z3920" s="820"/>
    </row>
    <row r="3921" spans="7:26">
      <c r="G3921" s="826"/>
      <c r="H3921" s="820"/>
      <c r="J3921" s="820"/>
      <c r="K3921" s="820"/>
      <c r="L3921" s="820"/>
      <c r="M3921" s="820"/>
      <c r="N3921" s="820"/>
      <c r="O3921" s="820"/>
      <c r="P3921" s="820"/>
      <c r="Q3921" s="820"/>
      <c r="R3921" s="820"/>
      <c r="S3921" s="820"/>
      <c r="T3921" s="820"/>
      <c r="U3921" s="820"/>
      <c r="V3921" s="820"/>
      <c r="W3921" s="820"/>
      <c r="X3921" s="820"/>
      <c r="Y3921" s="820"/>
      <c r="Z3921" s="820"/>
    </row>
    <row r="3922" spans="7:26">
      <c r="G3922" s="826"/>
      <c r="H3922" s="820"/>
      <c r="J3922" s="820"/>
      <c r="K3922" s="820"/>
      <c r="L3922" s="820"/>
      <c r="M3922" s="820"/>
      <c r="N3922" s="820"/>
      <c r="O3922" s="820"/>
      <c r="P3922" s="820"/>
      <c r="Q3922" s="820"/>
      <c r="R3922" s="820"/>
      <c r="S3922" s="820"/>
      <c r="T3922" s="820"/>
      <c r="U3922" s="820"/>
      <c r="V3922" s="820"/>
      <c r="W3922" s="820"/>
      <c r="X3922" s="820"/>
      <c r="Y3922" s="820"/>
      <c r="Z3922" s="820"/>
    </row>
    <row r="3923" spans="7:26">
      <c r="G3923" s="826"/>
      <c r="H3923" s="820"/>
      <c r="J3923" s="820"/>
      <c r="K3923" s="820"/>
      <c r="L3923" s="820"/>
      <c r="M3923" s="820"/>
      <c r="N3923" s="820"/>
      <c r="O3923" s="820"/>
      <c r="P3923" s="820"/>
      <c r="Q3923" s="820"/>
      <c r="R3923" s="820"/>
      <c r="S3923" s="820"/>
      <c r="T3923" s="820"/>
      <c r="U3923" s="820"/>
      <c r="V3923" s="820"/>
      <c r="W3923" s="820"/>
      <c r="X3923" s="820"/>
      <c r="Y3923" s="820"/>
      <c r="Z3923" s="820"/>
    </row>
    <row r="3924" spans="7:26">
      <c r="G3924" s="826"/>
      <c r="H3924" s="820"/>
      <c r="J3924" s="820"/>
      <c r="K3924" s="820"/>
      <c r="L3924" s="820"/>
      <c r="M3924" s="820"/>
      <c r="N3924" s="820"/>
      <c r="O3924" s="820"/>
      <c r="P3924" s="820"/>
      <c r="Q3924" s="820"/>
      <c r="R3924" s="820"/>
      <c r="S3924" s="820"/>
      <c r="T3924" s="820"/>
      <c r="U3924" s="820"/>
      <c r="V3924" s="820"/>
      <c r="W3924" s="820"/>
      <c r="X3924" s="820"/>
      <c r="Y3924" s="820"/>
      <c r="Z3924" s="820"/>
    </row>
    <row r="3925" spans="7:26">
      <c r="G3925" s="826"/>
      <c r="H3925" s="820"/>
      <c r="J3925" s="820"/>
      <c r="K3925" s="820"/>
      <c r="L3925" s="820"/>
      <c r="M3925" s="820"/>
      <c r="N3925" s="820"/>
      <c r="O3925" s="820"/>
      <c r="P3925" s="820"/>
      <c r="Q3925" s="820"/>
      <c r="R3925" s="820"/>
      <c r="S3925" s="820"/>
      <c r="T3925" s="820"/>
      <c r="U3925" s="820"/>
      <c r="V3925" s="820"/>
      <c r="W3925" s="820"/>
      <c r="X3925" s="820"/>
      <c r="Y3925" s="820"/>
      <c r="Z3925" s="820"/>
    </row>
    <row r="3926" spans="7:26">
      <c r="G3926" s="826"/>
      <c r="H3926" s="820"/>
      <c r="J3926" s="820"/>
      <c r="K3926" s="820"/>
      <c r="L3926" s="820"/>
      <c r="M3926" s="820"/>
      <c r="N3926" s="820"/>
      <c r="O3926" s="820"/>
      <c r="P3926" s="820"/>
      <c r="Q3926" s="820"/>
      <c r="R3926" s="820"/>
      <c r="S3926" s="820"/>
      <c r="T3926" s="820"/>
      <c r="U3926" s="820"/>
      <c r="V3926" s="820"/>
      <c r="W3926" s="820"/>
      <c r="X3926" s="820"/>
      <c r="Y3926" s="820"/>
      <c r="Z3926" s="820"/>
    </row>
    <row r="3927" spans="7:26">
      <c r="G3927" s="826"/>
      <c r="H3927" s="820"/>
      <c r="J3927" s="820"/>
      <c r="K3927" s="820"/>
      <c r="L3927" s="820"/>
      <c r="M3927" s="820"/>
      <c r="N3927" s="820"/>
      <c r="O3927" s="820"/>
      <c r="P3927" s="820"/>
      <c r="Q3927" s="820"/>
      <c r="R3927" s="820"/>
      <c r="S3927" s="820"/>
      <c r="T3927" s="820"/>
      <c r="U3927" s="820"/>
      <c r="V3927" s="820"/>
      <c r="W3927" s="820"/>
      <c r="X3927" s="820"/>
      <c r="Y3927" s="820"/>
      <c r="Z3927" s="820"/>
    </row>
    <row r="3928" spans="7:26">
      <c r="G3928" s="826"/>
      <c r="H3928" s="820"/>
      <c r="J3928" s="820"/>
      <c r="K3928" s="820"/>
      <c r="L3928" s="820"/>
      <c r="M3928" s="820"/>
      <c r="N3928" s="820"/>
      <c r="O3928" s="820"/>
      <c r="P3928" s="820"/>
      <c r="Q3928" s="820"/>
      <c r="R3928" s="820"/>
      <c r="S3928" s="820"/>
      <c r="T3928" s="820"/>
      <c r="U3928" s="820"/>
      <c r="V3928" s="820"/>
      <c r="W3928" s="820"/>
      <c r="X3928" s="820"/>
      <c r="Y3928" s="820"/>
      <c r="Z3928" s="820"/>
    </row>
    <row r="3929" spans="7:26">
      <c r="G3929" s="826"/>
      <c r="H3929" s="820"/>
      <c r="J3929" s="820"/>
      <c r="K3929" s="820"/>
      <c r="L3929" s="820"/>
      <c r="M3929" s="820"/>
      <c r="N3929" s="820"/>
      <c r="O3929" s="820"/>
      <c r="P3929" s="820"/>
      <c r="Q3929" s="820"/>
      <c r="R3929" s="820"/>
      <c r="S3929" s="820"/>
      <c r="T3929" s="820"/>
      <c r="U3929" s="820"/>
      <c r="V3929" s="820"/>
      <c r="W3929" s="820"/>
      <c r="X3929" s="820"/>
      <c r="Y3929" s="820"/>
      <c r="Z3929" s="820"/>
    </row>
    <row r="3930" spans="7:26">
      <c r="G3930" s="826"/>
      <c r="H3930" s="820"/>
      <c r="J3930" s="820"/>
      <c r="K3930" s="820"/>
      <c r="L3930" s="820"/>
      <c r="M3930" s="820"/>
      <c r="N3930" s="820"/>
      <c r="O3930" s="820"/>
      <c r="P3930" s="820"/>
      <c r="Q3930" s="820"/>
      <c r="R3930" s="820"/>
      <c r="S3930" s="820"/>
      <c r="T3930" s="820"/>
      <c r="U3930" s="820"/>
      <c r="V3930" s="820"/>
      <c r="W3930" s="820"/>
      <c r="X3930" s="820"/>
      <c r="Y3930" s="820"/>
      <c r="Z3930" s="820"/>
    </row>
    <row r="3931" spans="7:26">
      <c r="G3931" s="826"/>
      <c r="H3931" s="820"/>
      <c r="J3931" s="820"/>
      <c r="K3931" s="820"/>
      <c r="L3931" s="820"/>
      <c r="M3931" s="820"/>
      <c r="N3931" s="820"/>
      <c r="O3931" s="820"/>
      <c r="P3931" s="820"/>
      <c r="Q3931" s="820"/>
      <c r="R3931" s="820"/>
      <c r="S3931" s="820"/>
      <c r="T3931" s="820"/>
      <c r="U3931" s="820"/>
      <c r="V3931" s="820"/>
      <c r="W3931" s="820"/>
      <c r="X3931" s="820"/>
      <c r="Y3931" s="820"/>
      <c r="Z3931" s="820"/>
    </row>
    <row r="3932" spans="7:26">
      <c r="G3932" s="826"/>
      <c r="H3932" s="820"/>
      <c r="J3932" s="820"/>
      <c r="K3932" s="820"/>
      <c r="L3932" s="820"/>
      <c r="M3932" s="820"/>
      <c r="N3932" s="820"/>
      <c r="O3932" s="820"/>
      <c r="P3932" s="820"/>
      <c r="Q3932" s="820"/>
      <c r="R3932" s="820"/>
      <c r="S3932" s="820"/>
      <c r="T3932" s="820"/>
      <c r="U3932" s="820"/>
      <c r="V3932" s="820"/>
      <c r="W3932" s="820"/>
      <c r="X3932" s="820"/>
      <c r="Y3932" s="820"/>
      <c r="Z3932" s="820"/>
    </row>
    <row r="3933" spans="7:26">
      <c r="G3933" s="826"/>
      <c r="H3933" s="820"/>
      <c r="J3933" s="820"/>
      <c r="K3933" s="820"/>
      <c r="L3933" s="820"/>
      <c r="M3933" s="820"/>
      <c r="N3933" s="820"/>
      <c r="O3933" s="820"/>
      <c r="P3933" s="820"/>
      <c r="Q3933" s="820"/>
      <c r="R3933" s="820"/>
      <c r="S3933" s="820"/>
      <c r="T3933" s="820"/>
      <c r="U3933" s="820"/>
      <c r="V3933" s="820"/>
      <c r="W3933" s="820"/>
      <c r="X3933" s="820"/>
      <c r="Y3933" s="820"/>
      <c r="Z3933" s="820"/>
    </row>
    <row r="3934" spans="7:26">
      <c r="G3934" s="826"/>
      <c r="H3934" s="820"/>
      <c r="J3934" s="820"/>
      <c r="K3934" s="820"/>
      <c r="L3934" s="820"/>
      <c r="M3934" s="820"/>
      <c r="N3934" s="820"/>
      <c r="O3934" s="820"/>
      <c r="P3934" s="820"/>
      <c r="Q3934" s="820"/>
      <c r="R3934" s="820"/>
      <c r="S3934" s="820"/>
      <c r="T3934" s="820"/>
      <c r="U3934" s="820"/>
      <c r="V3934" s="820"/>
      <c r="W3934" s="820"/>
      <c r="X3934" s="820"/>
      <c r="Y3934" s="820"/>
      <c r="Z3934" s="820"/>
    </row>
    <row r="3935" spans="7:26">
      <c r="G3935" s="826"/>
      <c r="H3935" s="820"/>
      <c r="J3935" s="820"/>
      <c r="K3935" s="820"/>
      <c r="L3935" s="820"/>
      <c r="M3935" s="820"/>
      <c r="N3935" s="820"/>
      <c r="O3935" s="820"/>
      <c r="P3935" s="820"/>
      <c r="Q3935" s="820"/>
      <c r="R3935" s="820"/>
      <c r="S3935" s="820"/>
      <c r="T3935" s="820"/>
      <c r="U3935" s="820"/>
      <c r="V3935" s="820"/>
      <c r="W3935" s="820"/>
      <c r="X3935" s="820"/>
      <c r="Y3935" s="820"/>
      <c r="Z3935" s="820"/>
    </row>
    <row r="3936" spans="7:26">
      <c r="G3936" s="826"/>
      <c r="H3936" s="820"/>
      <c r="J3936" s="820"/>
      <c r="K3936" s="820"/>
      <c r="L3936" s="820"/>
      <c r="M3936" s="820"/>
      <c r="N3936" s="820"/>
      <c r="O3936" s="820"/>
      <c r="P3936" s="820"/>
      <c r="Q3936" s="820"/>
      <c r="R3936" s="820"/>
      <c r="S3936" s="820"/>
      <c r="T3936" s="820"/>
      <c r="U3936" s="820"/>
      <c r="V3936" s="820"/>
      <c r="W3936" s="820"/>
      <c r="X3936" s="820"/>
      <c r="Y3936" s="820"/>
      <c r="Z3936" s="820"/>
    </row>
    <row r="3937" spans="7:26">
      <c r="G3937" s="826"/>
      <c r="H3937" s="820"/>
      <c r="J3937" s="820"/>
      <c r="K3937" s="820"/>
      <c r="L3937" s="820"/>
      <c r="M3937" s="820"/>
      <c r="N3937" s="820"/>
      <c r="O3937" s="820"/>
      <c r="P3937" s="820"/>
      <c r="Q3937" s="820"/>
      <c r="R3937" s="820"/>
      <c r="S3937" s="820"/>
      <c r="T3937" s="820"/>
      <c r="U3937" s="820"/>
      <c r="V3937" s="820"/>
      <c r="W3937" s="820"/>
      <c r="X3937" s="820"/>
      <c r="Y3937" s="820"/>
      <c r="Z3937" s="820"/>
    </row>
    <row r="3938" spans="7:26">
      <c r="G3938" s="826"/>
      <c r="H3938" s="820"/>
      <c r="J3938" s="820"/>
      <c r="K3938" s="820"/>
      <c r="L3938" s="820"/>
      <c r="M3938" s="820"/>
      <c r="N3938" s="820"/>
      <c r="O3938" s="820"/>
      <c r="P3938" s="820"/>
      <c r="Q3938" s="820"/>
      <c r="R3938" s="820"/>
      <c r="S3938" s="820"/>
      <c r="T3938" s="820"/>
      <c r="U3938" s="820"/>
      <c r="V3938" s="820"/>
      <c r="W3938" s="820"/>
      <c r="X3938" s="820"/>
      <c r="Y3938" s="820"/>
      <c r="Z3938" s="820"/>
    </row>
    <row r="3939" spans="7:26">
      <c r="G3939" s="826"/>
      <c r="H3939" s="820"/>
      <c r="J3939" s="820"/>
      <c r="K3939" s="820"/>
      <c r="L3939" s="820"/>
      <c r="M3939" s="820"/>
      <c r="N3939" s="820"/>
      <c r="O3939" s="820"/>
      <c r="P3939" s="820"/>
      <c r="Q3939" s="820"/>
      <c r="R3939" s="820"/>
      <c r="S3939" s="820"/>
      <c r="T3939" s="820"/>
      <c r="U3939" s="820"/>
      <c r="V3939" s="820"/>
      <c r="W3939" s="820"/>
      <c r="X3939" s="820"/>
      <c r="Y3939" s="820"/>
      <c r="Z3939" s="820"/>
    </row>
    <row r="3940" spans="7:26">
      <c r="G3940" s="826"/>
      <c r="H3940" s="820"/>
      <c r="J3940" s="820"/>
      <c r="K3940" s="820"/>
      <c r="L3940" s="820"/>
      <c r="M3940" s="820"/>
      <c r="N3940" s="820"/>
      <c r="O3940" s="820"/>
      <c r="P3940" s="820"/>
      <c r="Q3940" s="820"/>
      <c r="R3940" s="820"/>
      <c r="S3940" s="820"/>
      <c r="T3940" s="820"/>
      <c r="U3940" s="820"/>
      <c r="V3940" s="820"/>
      <c r="W3940" s="820"/>
      <c r="X3940" s="820"/>
      <c r="Y3940" s="820"/>
      <c r="Z3940" s="820"/>
    </row>
    <row r="3941" spans="7:26">
      <c r="G3941" s="826"/>
      <c r="H3941" s="820"/>
      <c r="J3941" s="820"/>
      <c r="K3941" s="820"/>
      <c r="L3941" s="820"/>
      <c r="M3941" s="820"/>
      <c r="N3941" s="820"/>
      <c r="O3941" s="820"/>
      <c r="P3941" s="820"/>
      <c r="Q3941" s="820"/>
      <c r="R3941" s="820"/>
      <c r="S3941" s="820"/>
      <c r="T3941" s="820"/>
      <c r="U3941" s="820"/>
      <c r="V3941" s="820"/>
      <c r="W3941" s="820"/>
      <c r="X3941" s="820"/>
      <c r="Y3941" s="820"/>
      <c r="Z3941" s="820"/>
    </row>
    <row r="3942" spans="7:26">
      <c r="G3942" s="826"/>
      <c r="H3942" s="820"/>
      <c r="J3942" s="820"/>
      <c r="K3942" s="820"/>
      <c r="L3942" s="820"/>
      <c r="M3942" s="820"/>
      <c r="N3942" s="820"/>
      <c r="O3942" s="820"/>
      <c r="P3942" s="820"/>
      <c r="Q3942" s="820"/>
      <c r="R3942" s="820"/>
      <c r="S3942" s="820"/>
      <c r="T3942" s="820"/>
      <c r="U3942" s="820"/>
      <c r="V3942" s="820"/>
      <c r="W3942" s="820"/>
      <c r="X3942" s="820"/>
      <c r="Y3942" s="820"/>
      <c r="Z3942" s="820"/>
    </row>
    <row r="3943" spans="7:26">
      <c r="G3943" s="826"/>
      <c r="H3943" s="820"/>
      <c r="J3943" s="820"/>
      <c r="K3943" s="820"/>
      <c r="L3943" s="820"/>
      <c r="M3943" s="820"/>
      <c r="N3943" s="820"/>
      <c r="O3943" s="820"/>
      <c r="P3943" s="820"/>
      <c r="Q3943" s="820"/>
      <c r="R3943" s="820"/>
      <c r="S3943" s="820"/>
      <c r="T3943" s="820"/>
      <c r="U3943" s="820"/>
      <c r="V3943" s="820"/>
      <c r="W3943" s="820"/>
      <c r="X3943" s="820"/>
      <c r="Y3943" s="820"/>
      <c r="Z3943" s="820"/>
    </row>
    <row r="3944" spans="7:26">
      <c r="G3944" s="826"/>
      <c r="H3944" s="820"/>
      <c r="J3944" s="820"/>
      <c r="K3944" s="820"/>
      <c r="L3944" s="820"/>
      <c r="M3944" s="820"/>
      <c r="N3944" s="820"/>
      <c r="O3944" s="820"/>
      <c r="P3944" s="820"/>
      <c r="Q3944" s="820"/>
      <c r="R3944" s="820"/>
      <c r="S3944" s="820"/>
      <c r="T3944" s="820"/>
      <c r="U3944" s="820"/>
      <c r="V3944" s="820"/>
      <c r="W3944" s="820"/>
      <c r="X3944" s="820"/>
      <c r="Y3944" s="820"/>
      <c r="Z3944" s="820"/>
    </row>
    <row r="3945" spans="7:26">
      <c r="G3945" s="826"/>
      <c r="H3945" s="820"/>
      <c r="J3945" s="820"/>
      <c r="K3945" s="820"/>
      <c r="L3945" s="820"/>
      <c r="M3945" s="820"/>
      <c r="N3945" s="820"/>
      <c r="O3945" s="820"/>
      <c r="P3945" s="820"/>
      <c r="Q3945" s="820"/>
      <c r="R3945" s="820"/>
      <c r="S3945" s="820"/>
      <c r="T3945" s="820"/>
      <c r="U3945" s="820"/>
      <c r="V3945" s="820"/>
      <c r="W3945" s="820"/>
      <c r="X3945" s="820"/>
      <c r="Y3945" s="820"/>
      <c r="Z3945" s="820"/>
    </row>
    <row r="3946" spans="7:26">
      <c r="G3946" s="826"/>
      <c r="H3946" s="820"/>
      <c r="J3946" s="820"/>
      <c r="K3946" s="820"/>
      <c r="L3946" s="820"/>
      <c r="M3946" s="820"/>
      <c r="N3946" s="820"/>
      <c r="O3946" s="820"/>
      <c r="P3946" s="820"/>
      <c r="Q3946" s="820"/>
      <c r="R3946" s="820"/>
      <c r="S3946" s="820"/>
      <c r="T3946" s="820"/>
      <c r="U3946" s="820"/>
      <c r="V3946" s="820"/>
      <c r="W3946" s="820"/>
      <c r="X3946" s="820"/>
      <c r="Y3946" s="820"/>
      <c r="Z3946" s="820"/>
    </row>
    <row r="3947" spans="7:26">
      <c r="G3947" s="826"/>
      <c r="H3947" s="820"/>
      <c r="J3947" s="820"/>
      <c r="K3947" s="820"/>
      <c r="L3947" s="820"/>
      <c r="M3947" s="820"/>
      <c r="N3947" s="820"/>
      <c r="O3947" s="820"/>
      <c r="P3947" s="820"/>
      <c r="Q3947" s="820"/>
      <c r="R3947" s="820"/>
      <c r="S3947" s="820"/>
      <c r="T3947" s="820"/>
      <c r="U3947" s="820"/>
      <c r="V3947" s="820"/>
      <c r="W3947" s="820"/>
      <c r="X3947" s="820"/>
      <c r="Y3947" s="820"/>
      <c r="Z3947" s="820"/>
    </row>
    <row r="3948" spans="7:26">
      <c r="G3948" s="826"/>
      <c r="H3948" s="820"/>
      <c r="J3948" s="820"/>
      <c r="K3948" s="820"/>
      <c r="L3948" s="820"/>
      <c r="M3948" s="820"/>
      <c r="N3948" s="820"/>
      <c r="O3948" s="820"/>
      <c r="P3948" s="820"/>
      <c r="Q3948" s="820"/>
      <c r="R3948" s="820"/>
      <c r="S3948" s="820"/>
      <c r="T3948" s="820"/>
      <c r="U3948" s="820"/>
      <c r="V3948" s="820"/>
      <c r="W3948" s="820"/>
      <c r="X3948" s="820"/>
      <c r="Y3948" s="820"/>
      <c r="Z3948" s="820"/>
    </row>
    <row r="3949" spans="7:26">
      <c r="G3949" s="826"/>
      <c r="H3949" s="820"/>
      <c r="J3949" s="820"/>
      <c r="K3949" s="820"/>
      <c r="L3949" s="820"/>
      <c r="M3949" s="820"/>
      <c r="N3949" s="820"/>
      <c r="O3949" s="820"/>
      <c r="P3949" s="820"/>
      <c r="Q3949" s="820"/>
      <c r="R3949" s="820"/>
      <c r="S3949" s="820"/>
      <c r="T3949" s="820"/>
      <c r="U3949" s="820"/>
      <c r="V3949" s="820"/>
      <c r="W3949" s="820"/>
      <c r="X3949" s="820"/>
      <c r="Y3949" s="820"/>
      <c r="Z3949" s="820"/>
    </row>
    <row r="3950" spans="7:26">
      <c r="G3950" s="826"/>
      <c r="H3950" s="820"/>
      <c r="J3950" s="820"/>
      <c r="K3950" s="820"/>
      <c r="L3950" s="820"/>
      <c r="M3950" s="820"/>
      <c r="N3950" s="820"/>
      <c r="O3950" s="820"/>
      <c r="P3950" s="820"/>
      <c r="Q3950" s="820"/>
      <c r="R3950" s="820"/>
      <c r="S3950" s="820"/>
      <c r="T3950" s="820"/>
      <c r="U3950" s="820"/>
      <c r="V3950" s="820"/>
      <c r="W3950" s="820"/>
      <c r="X3950" s="820"/>
      <c r="Y3950" s="820"/>
      <c r="Z3950" s="820"/>
    </row>
    <row r="3951" spans="7:26">
      <c r="G3951" s="826"/>
      <c r="H3951" s="820"/>
      <c r="J3951" s="820"/>
      <c r="K3951" s="820"/>
      <c r="L3951" s="820"/>
      <c r="M3951" s="820"/>
      <c r="N3951" s="820"/>
      <c r="O3951" s="820"/>
      <c r="P3951" s="820"/>
      <c r="Q3951" s="820"/>
      <c r="R3951" s="820"/>
      <c r="S3951" s="820"/>
      <c r="T3951" s="820"/>
      <c r="U3951" s="820"/>
      <c r="V3951" s="820"/>
      <c r="W3951" s="820"/>
      <c r="X3951" s="820"/>
      <c r="Y3951" s="820"/>
      <c r="Z3951" s="820"/>
    </row>
    <row r="3952" spans="7:26">
      <c r="G3952" s="826"/>
      <c r="H3952" s="820"/>
      <c r="J3952" s="820"/>
      <c r="K3952" s="820"/>
      <c r="L3952" s="820"/>
      <c r="M3952" s="820"/>
      <c r="N3952" s="820"/>
      <c r="O3952" s="820"/>
      <c r="P3952" s="820"/>
      <c r="Q3952" s="820"/>
      <c r="R3952" s="820"/>
      <c r="S3952" s="820"/>
      <c r="T3952" s="820"/>
      <c r="U3952" s="820"/>
      <c r="V3952" s="820"/>
      <c r="W3952" s="820"/>
      <c r="X3952" s="820"/>
      <c r="Y3952" s="820"/>
      <c r="Z3952" s="820"/>
    </row>
    <row r="3953" spans="7:26">
      <c r="G3953" s="826"/>
      <c r="H3953" s="820"/>
      <c r="J3953" s="820"/>
      <c r="K3953" s="820"/>
      <c r="L3953" s="820"/>
      <c r="M3953" s="820"/>
      <c r="N3953" s="820"/>
      <c r="O3953" s="820"/>
      <c r="P3953" s="820"/>
      <c r="Q3953" s="820"/>
      <c r="R3953" s="820"/>
      <c r="S3953" s="820"/>
      <c r="T3953" s="820"/>
      <c r="U3953" s="820"/>
      <c r="V3953" s="820"/>
      <c r="W3953" s="820"/>
      <c r="X3953" s="820"/>
      <c r="Y3953" s="820"/>
      <c r="Z3953" s="820"/>
    </row>
    <row r="3954" spans="7:26">
      <c r="G3954" s="826"/>
      <c r="H3954" s="820"/>
      <c r="J3954" s="820"/>
      <c r="K3954" s="820"/>
      <c r="L3954" s="820"/>
      <c r="M3954" s="820"/>
      <c r="N3954" s="820"/>
      <c r="O3954" s="820"/>
      <c r="P3954" s="820"/>
      <c r="Q3954" s="820"/>
      <c r="R3954" s="820"/>
      <c r="S3954" s="820"/>
      <c r="T3954" s="820"/>
      <c r="U3954" s="820"/>
      <c r="V3954" s="820"/>
      <c r="W3954" s="820"/>
      <c r="X3954" s="820"/>
      <c r="Y3954" s="820"/>
      <c r="Z3954" s="820"/>
    </row>
    <row r="3955" spans="7:26">
      <c r="G3955" s="826"/>
      <c r="H3955" s="820"/>
      <c r="J3955" s="820"/>
      <c r="K3955" s="820"/>
      <c r="L3955" s="820"/>
      <c r="M3955" s="820"/>
      <c r="N3955" s="820"/>
      <c r="O3955" s="820"/>
      <c r="P3955" s="820"/>
      <c r="Q3955" s="820"/>
      <c r="R3955" s="820"/>
      <c r="S3955" s="820"/>
      <c r="T3955" s="820"/>
      <c r="U3955" s="820"/>
      <c r="V3955" s="820"/>
      <c r="W3955" s="820"/>
      <c r="X3955" s="820"/>
      <c r="Y3955" s="820"/>
      <c r="Z3955" s="820"/>
    </row>
    <row r="3956" spans="7:26">
      <c r="G3956" s="826"/>
      <c r="H3956" s="820"/>
      <c r="J3956" s="820"/>
      <c r="K3956" s="820"/>
      <c r="L3956" s="820"/>
      <c r="M3956" s="820"/>
      <c r="N3956" s="820"/>
      <c r="O3956" s="820"/>
      <c r="P3956" s="820"/>
      <c r="Q3956" s="820"/>
      <c r="R3956" s="820"/>
      <c r="S3956" s="820"/>
      <c r="T3956" s="820"/>
      <c r="U3956" s="820"/>
      <c r="V3956" s="820"/>
      <c r="W3956" s="820"/>
      <c r="X3956" s="820"/>
      <c r="Y3956" s="820"/>
      <c r="Z3956" s="820"/>
    </row>
    <row r="3957" spans="7:26">
      <c r="G3957" s="826"/>
      <c r="H3957" s="820"/>
      <c r="J3957" s="820"/>
      <c r="K3957" s="820"/>
      <c r="L3957" s="820"/>
      <c r="M3957" s="820"/>
      <c r="N3957" s="820"/>
      <c r="O3957" s="820"/>
      <c r="P3957" s="820"/>
      <c r="Q3957" s="820"/>
      <c r="R3957" s="820"/>
      <c r="S3957" s="820"/>
      <c r="T3957" s="820"/>
      <c r="U3957" s="820"/>
      <c r="V3957" s="820"/>
      <c r="W3957" s="820"/>
      <c r="X3957" s="820"/>
      <c r="Y3957" s="820"/>
      <c r="Z3957" s="820"/>
    </row>
    <row r="3958" spans="7:26">
      <c r="G3958" s="826"/>
      <c r="H3958" s="820"/>
      <c r="J3958" s="820"/>
      <c r="K3958" s="820"/>
      <c r="L3958" s="820"/>
      <c r="M3958" s="820"/>
      <c r="N3958" s="820"/>
      <c r="O3958" s="820"/>
      <c r="P3958" s="820"/>
      <c r="Q3958" s="820"/>
      <c r="R3958" s="820"/>
      <c r="S3958" s="820"/>
      <c r="T3958" s="820"/>
      <c r="U3958" s="820"/>
      <c r="V3958" s="820"/>
      <c r="W3958" s="820"/>
      <c r="X3958" s="820"/>
      <c r="Y3958" s="820"/>
      <c r="Z3958" s="820"/>
    </row>
    <row r="3959" spans="7:26">
      <c r="G3959" s="826"/>
      <c r="H3959" s="820"/>
      <c r="J3959" s="820"/>
      <c r="K3959" s="820"/>
      <c r="L3959" s="820"/>
      <c r="M3959" s="820"/>
      <c r="N3959" s="820"/>
      <c r="O3959" s="820"/>
      <c r="P3959" s="820"/>
      <c r="Q3959" s="820"/>
      <c r="R3959" s="820"/>
      <c r="S3959" s="820"/>
      <c r="T3959" s="820"/>
      <c r="U3959" s="820"/>
      <c r="V3959" s="820"/>
      <c r="W3959" s="820"/>
      <c r="X3959" s="820"/>
      <c r="Y3959" s="820"/>
      <c r="Z3959" s="820"/>
    </row>
    <row r="3960" spans="7:26">
      <c r="G3960" s="826"/>
      <c r="H3960" s="820"/>
      <c r="J3960" s="820"/>
      <c r="K3960" s="820"/>
      <c r="L3960" s="820"/>
      <c r="M3960" s="820"/>
      <c r="N3960" s="820"/>
      <c r="O3960" s="820"/>
      <c r="P3960" s="820"/>
      <c r="Q3960" s="820"/>
      <c r="R3960" s="820"/>
      <c r="S3960" s="820"/>
      <c r="T3960" s="820"/>
      <c r="U3960" s="820"/>
      <c r="V3960" s="820"/>
      <c r="W3960" s="820"/>
      <c r="X3960" s="820"/>
      <c r="Y3960" s="820"/>
      <c r="Z3960" s="820"/>
    </row>
    <row r="3961" spans="7:26">
      <c r="G3961" s="826"/>
      <c r="H3961" s="820"/>
      <c r="J3961" s="820"/>
      <c r="K3961" s="820"/>
      <c r="L3961" s="820"/>
      <c r="M3961" s="820"/>
      <c r="N3961" s="820"/>
      <c r="O3961" s="820"/>
      <c r="P3961" s="820"/>
      <c r="Q3961" s="820"/>
      <c r="R3961" s="820"/>
      <c r="S3961" s="820"/>
      <c r="T3961" s="820"/>
      <c r="U3961" s="820"/>
      <c r="V3961" s="820"/>
      <c r="W3961" s="820"/>
      <c r="X3961" s="820"/>
      <c r="Y3961" s="820"/>
      <c r="Z3961" s="820"/>
    </row>
    <row r="3962" spans="7:26">
      <c r="G3962" s="826"/>
      <c r="H3962" s="820"/>
      <c r="J3962" s="820"/>
      <c r="K3962" s="820"/>
      <c r="L3962" s="820"/>
      <c r="M3962" s="820"/>
      <c r="N3962" s="820"/>
      <c r="O3962" s="820"/>
      <c r="P3962" s="820"/>
      <c r="Q3962" s="820"/>
      <c r="R3962" s="820"/>
      <c r="S3962" s="820"/>
      <c r="T3962" s="820"/>
      <c r="U3962" s="820"/>
      <c r="V3962" s="820"/>
      <c r="W3962" s="820"/>
      <c r="X3962" s="820"/>
      <c r="Y3962" s="820"/>
      <c r="Z3962" s="820"/>
    </row>
    <row r="3963" spans="7:26">
      <c r="G3963" s="826"/>
      <c r="H3963" s="820"/>
      <c r="J3963" s="820"/>
      <c r="K3963" s="820"/>
      <c r="L3963" s="820"/>
      <c r="M3963" s="820"/>
      <c r="N3963" s="820"/>
      <c r="O3963" s="820"/>
      <c r="P3963" s="820"/>
      <c r="Q3963" s="820"/>
      <c r="R3963" s="820"/>
      <c r="S3963" s="820"/>
      <c r="T3963" s="820"/>
      <c r="U3963" s="820"/>
      <c r="V3963" s="820"/>
      <c r="W3963" s="820"/>
      <c r="X3963" s="820"/>
      <c r="Y3963" s="820"/>
      <c r="Z3963" s="820"/>
    </row>
    <row r="3964" spans="7:26">
      <c r="G3964" s="826"/>
      <c r="H3964" s="820"/>
      <c r="J3964" s="820"/>
      <c r="K3964" s="820"/>
      <c r="L3964" s="820"/>
      <c r="M3964" s="820"/>
      <c r="N3964" s="820"/>
      <c r="O3964" s="820"/>
      <c r="P3964" s="820"/>
      <c r="Q3964" s="820"/>
      <c r="R3964" s="820"/>
      <c r="S3964" s="820"/>
      <c r="T3964" s="820"/>
      <c r="U3964" s="820"/>
      <c r="V3964" s="820"/>
      <c r="W3964" s="820"/>
      <c r="X3964" s="820"/>
      <c r="Y3964" s="820"/>
      <c r="Z3964" s="820"/>
    </row>
    <row r="3965" spans="7:26">
      <c r="G3965" s="826"/>
      <c r="H3965" s="820"/>
      <c r="J3965" s="820"/>
      <c r="K3965" s="820"/>
      <c r="L3965" s="820"/>
      <c r="M3965" s="820"/>
      <c r="N3965" s="820"/>
      <c r="O3965" s="820"/>
      <c r="P3965" s="820"/>
      <c r="Q3965" s="820"/>
      <c r="R3965" s="820"/>
      <c r="S3965" s="820"/>
      <c r="T3965" s="820"/>
      <c r="U3965" s="820"/>
      <c r="V3965" s="820"/>
      <c r="W3965" s="820"/>
      <c r="X3965" s="820"/>
      <c r="Y3965" s="820"/>
      <c r="Z3965" s="820"/>
    </row>
    <row r="3966" spans="7:26">
      <c r="G3966" s="826"/>
      <c r="H3966" s="820"/>
      <c r="J3966" s="820"/>
      <c r="K3966" s="820"/>
      <c r="L3966" s="820"/>
      <c r="M3966" s="820"/>
      <c r="N3966" s="820"/>
      <c r="O3966" s="820"/>
      <c r="P3966" s="820"/>
      <c r="Q3966" s="820"/>
      <c r="R3966" s="820"/>
      <c r="S3966" s="820"/>
      <c r="T3966" s="820"/>
      <c r="U3966" s="820"/>
      <c r="V3966" s="820"/>
      <c r="W3966" s="820"/>
      <c r="X3966" s="820"/>
      <c r="Y3966" s="820"/>
      <c r="Z3966" s="820"/>
    </row>
    <row r="3967" spans="7:26">
      <c r="G3967" s="826"/>
      <c r="H3967" s="820"/>
      <c r="J3967" s="820"/>
      <c r="K3967" s="820"/>
      <c r="L3967" s="820"/>
      <c r="M3967" s="820"/>
      <c r="N3967" s="820"/>
      <c r="O3967" s="820"/>
      <c r="P3967" s="820"/>
      <c r="Q3967" s="820"/>
      <c r="R3967" s="820"/>
      <c r="S3967" s="820"/>
      <c r="T3967" s="820"/>
      <c r="U3967" s="820"/>
      <c r="V3967" s="820"/>
      <c r="W3967" s="820"/>
      <c r="X3967" s="820"/>
      <c r="Y3967" s="820"/>
      <c r="Z3967" s="820"/>
    </row>
    <row r="3968" spans="7:26">
      <c r="G3968" s="826"/>
      <c r="H3968" s="820"/>
      <c r="J3968" s="820"/>
      <c r="K3968" s="820"/>
      <c r="L3968" s="820"/>
      <c r="M3968" s="820"/>
      <c r="N3968" s="820"/>
      <c r="O3968" s="820"/>
      <c r="P3968" s="820"/>
      <c r="Q3968" s="820"/>
      <c r="R3968" s="820"/>
      <c r="S3968" s="820"/>
      <c r="T3968" s="820"/>
      <c r="U3968" s="820"/>
      <c r="V3968" s="820"/>
      <c r="W3968" s="820"/>
      <c r="X3968" s="820"/>
      <c r="Y3968" s="820"/>
      <c r="Z3968" s="820"/>
    </row>
    <row r="3969" spans="7:26">
      <c r="G3969" s="826"/>
      <c r="H3969" s="820"/>
      <c r="J3969" s="820"/>
      <c r="K3969" s="820"/>
      <c r="L3969" s="820"/>
      <c r="M3969" s="820"/>
      <c r="N3969" s="820"/>
      <c r="O3969" s="820"/>
      <c r="P3969" s="820"/>
      <c r="Q3969" s="820"/>
      <c r="R3969" s="820"/>
      <c r="S3969" s="820"/>
      <c r="T3969" s="820"/>
      <c r="U3969" s="820"/>
      <c r="V3969" s="820"/>
      <c r="W3969" s="820"/>
      <c r="X3969" s="820"/>
      <c r="Y3969" s="820"/>
      <c r="Z3969" s="820"/>
    </row>
    <row r="3970" spans="7:26">
      <c r="G3970" s="826"/>
      <c r="H3970" s="820"/>
      <c r="J3970" s="820"/>
      <c r="K3970" s="820"/>
      <c r="L3970" s="820"/>
      <c r="M3970" s="820"/>
      <c r="N3970" s="820"/>
      <c r="O3970" s="820"/>
      <c r="P3970" s="820"/>
      <c r="Q3970" s="820"/>
      <c r="R3970" s="820"/>
      <c r="S3970" s="820"/>
      <c r="T3970" s="820"/>
      <c r="U3970" s="820"/>
      <c r="V3970" s="820"/>
      <c r="W3970" s="820"/>
      <c r="X3970" s="820"/>
      <c r="Y3970" s="820"/>
      <c r="Z3970" s="820"/>
    </row>
    <row r="3971" spans="7:26">
      <c r="G3971" s="826"/>
      <c r="H3971" s="820"/>
      <c r="J3971" s="820"/>
      <c r="K3971" s="820"/>
      <c r="L3971" s="820"/>
      <c r="M3971" s="820"/>
      <c r="N3971" s="820"/>
      <c r="O3971" s="820"/>
      <c r="P3971" s="820"/>
      <c r="Q3971" s="820"/>
      <c r="R3971" s="820"/>
      <c r="S3971" s="820"/>
      <c r="T3971" s="820"/>
      <c r="U3971" s="820"/>
      <c r="V3971" s="820"/>
      <c r="W3971" s="820"/>
      <c r="X3971" s="820"/>
      <c r="Y3971" s="820"/>
      <c r="Z3971" s="820"/>
    </row>
    <row r="3972" spans="7:26">
      <c r="G3972" s="826"/>
      <c r="H3972" s="820"/>
      <c r="J3972" s="820"/>
      <c r="K3972" s="820"/>
      <c r="L3972" s="820"/>
      <c r="M3972" s="820"/>
      <c r="N3972" s="820"/>
      <c r="O3972" s="820"/>
      <c r="P3972" s="820"/>
      <c r="Q3972" s="820"/>
      <c r="R3972" s="820"/>
      <c r="S3972" s="820"/>
      <c r="T3972" s="820"/>
      <c r="U3972" s="820"/>
      <c r="V3972" s="820"/>
      <c r="W3972" s="820"/>
      <c r="X3972" s="820"/>
      <c r="Y3972" s="820"/>
      <c r="Z3972" s="820"/>
    </row>
    <row r="3973" spans="7:26">
      <c r="G3973" s="826"/>
      <c r="H3973" s="820"/>
      <c r="J3973" s="820"/>
      <c r="K3973" s="820"/>
      <c r="L3973" s="820"/>
      <c r="M3973" s="820"/>
      <c r="N3973" s="820"/>
      <c r="O3973" s="820"/>
      <c r="P3973" s="820"/>
      <c r="Q3973" s="820"/>
      <c r="R3973" s="820"/>
      <c r="S3973" s="820"/>
      <c r="T3973" s="820"/>
      <c r="U3973" s="820"/>
      <c r="V3973" s="820"/>
      <c r="W3973" s="820"/>
      <c r="X3973" s="820"/>
      <c r="Y3973" s="820"/>
      <c r="Z3973" s="820"/>
    </row>
    <row r="3974" spans="7:26">
      <c r="G3974" s="826"/>
      <c r="H3974" s="820"/>
      <c r="J3974" s="820"/>
      <c r="K3974" s="820"/>
      <c r="L3974" s="820"/>
      <c r="M3974" s="820"/>
      <c r="N3974" s="820"/>
      <c r="O3974" s="820"/>
      <c r="P3974" s="820"/>
      <c r="Q3974" s="820"/>
      <c r="R3974" s="820"/>
      <c r="S3974" s="820"/>
      <c r="T3974" s="820"/>
      <c r="U3974" s="820"/>
      <c r="V3974" s="820"/>
      <c r="W3974" s="820"/>
      <c r="X3974" s="820"/>
      <c r="Y3974" s="820"/>
      <c r="Z3974" s="820"/>
    </row>
    <row r="3975" spans="7:26">
      <c r="G3975" s="826"/>
      <c r="H3975" s="820"/>
      <c r="J3975" s="820"/>
      <c r="K3975" s="820"/>
      <c r="L3975" s="820"/>
      <c r="M3975" s="820"/>
      <c r="N3975" s="820"/>
      <c r="O3975" s="820"/>
      <c r="P3975" s="820"/>
      <c r="Q3975" s="820"/>
      <c r="R3975" s="820"/>
      <c r="S3975" s="820"/>
      <c r="T3975" s="820"/>
      <c r="U3975" s="820"/>
      <c r="V3975" s="820"/>
      <c r="W3975" s="820"/>
      <c r="X3975" s="820"/>
      <c r="Y3975" s="820"/>
      <c r="Z3975" s="820"/>
    </row>
    <row r="3976" spans="7:26">
      <c r="G3976" s="826"/>
      <c r="H3976" s="820"/>
      <c r="J3976" s="820"/>
      <c r="K3976" s="820"/>
      <c r="L3976" s="820"/>
      <c r="M3976" s="820"/>
      <c r="N3976" s="820"/>
      <c r="O3976" s="820"/>
      <c r="P3976" s="820"/>
      <c r="Q3976" s="820"/>
      <c r="R3976" s="820"/>
      <c r="S3976" s="820"/>
      <c r="T3976" s="820"/>
      <c r="U3976" s="820"/>
      <c r="V3976" s="820"/>
      <c r="W3976" s="820"/>
      <c r="X3976" s="820"/>
      <c r="Y3976" s="820"/>
      <c r="Z3976" s="820"/>
    </row>
    <row r="3977" spans="7:26">
      <c r="G3977" s="826"/>
      <c r="H3977" s="820"/>
      <c r="J3977" s="820"/>
      <c r="K3977" s="820"/>
      <c r="L3977" s="820"/>
      <c r="M3977" s="820"/>
      <c r="N3977" s="820"/>
      <c r="O3977" s="820"/>
      <c r="P3977" s="820"/>
      <c r="Q3977" s="820"/>
      <c r="R3977" s="820"/>
      <c r="S3977" s="820"/>
      <c r="T3977" s="820"/>
      <c r="U3977" s="820"/>
      <c r="V3977" s="820"/>
      <c r="W3977" s="820"/>
      <c r="X3977" s="820"/>
      <c r="Y3977" s="820"/>
      <c r="Z3977" s="820"/>
    </row>
    <row r="3978" spans="7:26">
      <c r="G3978" s="826"/>
      <c r="H3978" s="820"/>
      <c r="J3978" s="820"/>
      <c r="K3978" s="820"/>
      <c r="L3978" s="820"/>
      <c r="M3978" s="820"/>
      <c r="N3978" s="820"/>
      <c r="O3978" s="820"/>
      <c r="P3978" s="820"/>
      <c r="Q3978" s="820"/>
      <c r="R3978" s="820"/>
      <c r="S3978" s="820"/>
      <c r="T3978" s="820"/>
      <c r="U3978" s="820"/>
      <c r="V3978" s="820"/>
      <c r="W3978" s="820"/>
      <c r="X3978" s="820"/>
      <c r="Y3978" s="820"/>
      <c r="Z3978" s="820"/>
    </row>
    <row r="3979" spans="7:26">
      <c r="G3979" s="826"/>
      <c r="H3979" s="820"/>
      <c r="J3979" s="820"/>
      <c r="K3979" s="820"/>
      <c r="L3979" s="820"/>
      <c r="M3979" s="820"/>
      <c r="N3979" s="820"/>
      <c r="O3979" s="820"/>
      <c r="P3979" s="820"/>
      <c r="Q3979" s="820"/>
      <c r="R3979" s="820"/>
      <c r="S3979" s="820"/>
      <c r="T3979" s="820"/>
      <c r="U3979" s="820"/>
      <c r="V3979" s="820"/>
      <c r="W3979" s="820"/>
      <c r="X3979" s="820"/>
      <c r="Y3979" s="820"/>
      <c r="Z3979" s="820"/>
    </row>
    <row r="3980" spans="7:26">
      <c r="G3980" s="826"/>
      <c r="H3980" s="820"/>
      <c r="J3980" s="820"/>
      <c r="K3980" s="820"/>
      <c r="L3980" s="820"/>
      <c r="M3980" s="820"/>
      <c r="N3980" s="820"/>
      <c r="O3980" s="820"/>
      <c r="P3980" s="820"/>
      <c r="Q3980" s="820"/>
      <c r="R3980" s="820"/>
      <c r="S3980" s="820"/>
      <c r="T3980" s="820"/>
      <c r="U3980" s="820"/>
      <c r="V3980" s="820"/>
      <c r="W3980" s="820"/>
      <c r="X3980" s="820"/>
      <c r="Y3980" s="820"/>
      <c r="Z3980" s="820"/>
    </row>
    <row r="3981" spans="7:26">
      <c r="G3981" s="826"/>
      <c r="H3981" s="820"/>
      <c r="J3981" s="820"/>
      <c r="K3981" s="820"/>
      <c r="L3981" s="820"/>
      <c r="M3981" s="820"/>
      <c r="N3981" s="820"/>
      <c r="O3981" s="820"/>
      <c r="P3981" s="820"/>
      <c r="Q3981" s="820"/>
      <c r="R3981" s="820"/>
      <c r="S3981" s="820"/>
      <c r="T3981" s="820"/>
      <c r="U3981" s="820"/>
      <c r="V3981" s="820"/>
      <c r="W3981" s="820"/>
      <c r="X3981" s="820"/>
      <c r="Y3981" s="820"/>
      <c r="Z3981" s="820"/>
    </row>
    <row r="3982" spans="7:26">
      <c r="G3982" s="826"/>
      <c r="H3982" s="820"/>
      <c r="J3982" s="820"/>
      <c r="K3982" s="820"/>
      <c r="L3982" s="820"/>
      <c r="M3982" s="820"/>
      <c r="N3982" s="820"/>
      <c r="O3982" s="820"/>
      <c r="P3982" s="820"/>
      <c r="Q3982" s="820"/>
      <c r="R3982" s="820"/>
      <c r="S3982" s="820"/>
      <c r="T3982" s="820"/>
      <c r="U3982" s="820"/>
      <c r="V3982" s="820"/>
      <c r="W3982" s="820"/>
      <c r="X3982" s="820"/>
      <c r="Y3982" s="820"/>
      <c r="Z3982" s="820"/>
    </row>
    <row r="3983" spans="7:26">
      <c r="G3983" s="826"/>
      <c r="H3983" s="820"/>
      <c r="J3983" s="820"/>
      <c r="K3983" s="820"/>
      <c r="L3983" s="820"/>
      <c r="M3983" s="820"/>
      <c r="N3983" s="820"/>
      <c r="O3983" s="820"/>
      <c r="P3983" s="820"/>
      <c r="Q3983" s="820"/>
      <c r="R3983" s="820"/>
      <c r="S3983" s="820"/>
      <c r="T3983" s="820"/>
      <c r="U3983" s="820"/>
      <c r="V3983" s="820"/>
      <c r="W3983" s="820"/>
      <c r="X3983" s="820"/>
      <c r="Y3983" s="820"/>
      <c r="Z3983" s="820"/>
    </row>
    <row r="3984" spans="7:26">
      <c r="G3984" s="826"/>
      <c r="H3984" s="820"/>
      <c r="J3984" s="820"/>
      <c r="K3984" s="820"/>
      <c r="L3984" s="820"/>
      <c r="M3984" s="820"/>
      <c r="N3984" s="820"/>
      <c r="O3984" s="820"/>
      <c r="P3984" s="820"/>
      <c r="Q3984" s="820"/>
      <c r="R3984" s="820"/>
      <c r="S3984" s="820"/>
      <c r="T3984" s="820"/>
      <c r="U3984" s="820"/>
      <c r="V3984" s="820"/>
      <c r="W3984" s="820"/>
      <c r="X3984" s="820"/>
      <c r="Y3984" s="820"/>
      <c r="Z3984" s="820"/>
    </row>
    <row r="3985" spans="7:26">
      <c r="G3985" s="826"/>
      <c r="H3985" s="820"/>
      <c r="J3985" s="820"/>
      <c r="K3985" s="820"/>
      <c r="L3985" s="820"/>
      <c r="M3985" s="820"/>
      <c r="N3985" s="820"/>
      <c r="O3985" s="820"/>
      <c r="P3985" s="820"/>
      <c r="Q3985" s="820"/>
      <c r="R3985" s="820"/>
      <c r="S3985" s="820"/>
      <c r="T3985" s="820"/>
      <c r="U3985" s="820"/>
      <c r="V3985" s="820"/>
      <c r="W3985" s="820"/>
      <c r="X3985" s="820"/>
      <c r="Y3985" s="820"/>
      <c r="Z3985" s="820"/>
    </row>
    <row r="3986" spans="7:26">
      <c r="G3986" s="826"/>
      <c r="H3986" s="820"/>
      <c r="J3986" s="820"/>
      <c r="K3986" s="820"/>
      <c r="L3986" s="820"/>
      <c r="M3986" s="820"/>
      <c r="N3986" s="820"/>
      <c r="O3986" s="820"/>
      <c r="P3986" s="820"/>
      <c r="Q3986" s="820"/>
      <c r="R3986" s="820"/>
      <c r="S3986" s="820"/>
      <c r="T3986" s="820"/>
      <c r="U3986" s="820"/>
      <c r="V3986" s="820"/>
      <c r="W3986" s="820"/>
      <c r="X3986" s="820"/>
      <c r="Y3986" s="820"/>
      <c r="Z3986" s="820"/>
    </row>
    <row r="3987" spans="7:26">
      <c r="G3987" s="826"/>
      <c r="H3987" s="820"/>
      <c r="J3987" s="820"/>
      <c r="K3987" s="820"/>
      <c r="L3987" s="820"/>
      <c r="M3987" s="820"/>
      <c r="N3987" s="820"/>
      <c r="O3987" s="820"/>
      <c r="P3987" s="820"/>
      <c r="Q3987" s="820"/>
      <c r="R3987" s="820"/>
      <c r="S3987" s="820"/>
      <c r="T3987" s="820"/>
      <c r="U3987" s="820"/>
      <c r="V3987" s="820"/>
      <c r="W3987" s="820"/>
      <c r="X3987" s="820"/>
      <c r="Y3987" s="820"/>
      <c r="Z3987" s="820"/>
    </row>
    <row r="3988" spans="7:26">
      <c r="G3988" s="826"/>
      <c r="H3988" s="820"/>
      <c r="J3988" s="820"/>
      <c r="K3988" s="820"/>
      <c r="L3988" s="820"/>
      <c r="M3988" s="820"/>
      <c r="N3988" s="820"/>
      <c r="O3988" s="820"/>
      <c r="P3988" s="820"/>
      <c r="Q3988" s="820"/>
      <c r="R3988" s="820"/>
      <c r="S3988" s="820"/>
      <c r="T3988" s="820"/>
      <c r="U3988" s="820"/>
      <c r="V3988" s="820"/>
      <c r="W3988" s="820"/>
      <c r="X3988" s="820"/>
      <c r="Y3988" s="820"/>
      <c r="Z3988" s="820"/>
    </row>
    <row r="3989" spans="7:26">
      <c r="G3989" s="826"/>
      <c r="H3989" s="820"/>
      <c r="J3989" s="820"/>
      <c r="K3989" s="820"/>
      <c r="L3989" s="820"/>
      <c r="M3989" s="820"/>
      <c r="N3989" s="820"/>
      <c r="O3989" s="820"/>
      <c r="P3989" s="820"/>
      <c r="Q3989" s="820"/>
      <c r="R3989" s="820"/>
      <c r="S3989" s="820"/>
      <c r="T3989" s="820"/>
      <c r="U3989" s="820"/>
      <c r="V3989" s="820"/>
      <c r="W3989" s="820"/>
      <c r="X3989" s="820"/>
      <c r="Y3989" s="820"/>
      <c r="Z3989" s="820"/>
    </row>
    <row r="3990" spans="7:26">
      <c r="G3990" s="826"/>
      <c r="H3990" s="820"/>
      <c r="J3990" s="820"/>
      <c r="K3990" s="820"/>
      <c r="L3990" s="820"/>
      <c r="M3990" s="820"/>
      <c r="N3990" s="820"/>
      <c r="O3990" s="820"/>
      <c r="P3990" s="820"/>
      <c r="Q3990" s="820"/>
      <c r="R3990" s="820"/>
      <c r="S3990" s="820"/>
      <c r="T3990" s="820"/>
      <c r="U3990" s="820"/>
      <c r="V3990" s="820"/>
      <c r="W3990" s="820"/>
      <c r="X3990" s="820"/>
      <c r="Y3990" s="820"/>
      <c r="Z3990" s="820"/>
    </row>
    <row r="3991" spans="7:26">
      <c r="G3991" s="826"/>
      <c r="H3991" s="820"/>
      <c r="J3991" s="820"/>
      <c r="K3991" s="820"/>
      <c r="L3991" s="820"/>
      <c r="M3991" s="820"/>
      <c r="N3991" s="820"/>
      <c r="O3991" s="820"/>
      <c r="P3991" s="820"/>
      <c r="Q3991" s="820"/>
      <c r="R3991" s="820"/>
      <c r="S3991" s="820"/>
      <c r="T3991" s="820"/>
      <c r="U3991" s="820"/>
      <c r="V3991" s="820"/>
      <c r="W3991" s="820"/>
      <c r="X3991" s="820"/>
      <c r="Y3991" s="820"/>
      <c r="Z3991" s="820"/>
    </row>
    <row r="3992" spans="7:26">
      <c r="G3992" s="826"/>
      <c r="H3992" s="820"/>
      <c r="J3992" s="820"/>
      <c r="K3992" s="820"/>
      <c r="L3992" s="820"/>
      <c r="M3992" s="820"/>
      <c r="N3992" s="820"/>
      <c r="O3992" s="820"/>
      <c r="P3992" s="820"/>
      <c r="Q3992" s="820"/>
      <c r="R3992" s="820"/>
      <c r="S3992" s="820"/>
      <c r="T3992" s="820"/>
      <c r="U3992" s="820"/>
      <c r="V3992" s="820"/>
      <c r="W3992" s="820"/>
      <c r="X3992" s="820"/>
      <c r="Y3992" s="820"/>
      <c r="Z3992" s="820"/>
    </row>
    <row r="3993" spans="7:26">
      <c r="G3993" s="826"/>
      <c r="H3993" s="820"/>
      <c r="J3993" s="820"/>
      <c r="K3993" s="820"/>
      <c r="L3993" s="820"/>
      <c r="M3993" s="820"/>
      <c r="N3993" s="820"/>
      <c r="O3993" s="820"/>
      <c r="P3993" s="820"/>
      <c r="Q3993" s="820"/>
      <c r="R3993" s="820"/>
      <c r="S3993" s="820"/>
      <c r="T3993" s="820"/>
      <c r="U3993" s="820"/>
      <c r="V3993" s="820"/>
      <c r="W3993" s="820"/>
      <c r="X3993" s="820"/>
      <c r="Y3993" s="820"/>
      <c r="Z3993" s="820"/>
    </row>
    <row r="3994" spans="7:26">
      <c r="G3994" s="826"/>
      <c r="H3994" s="820"/>
      <c r="J3994" s="820"/>
      <c r="K3994" s="820"/>
      <c r="L3994" s="820"/>
      <c r="M3994" s="820"/>
      <c r="N3994" s="820"/>
      <c r="O3994" s="820"/>
      <c r="P3994" s="820"/>
      <c r="Q3994" s="820"/>
      <c r="R3994" s="820"/>
      <c r="S3994" s="820"/>
      <c r="T3994" s="820"/>
      <c r="U3994" s="820"/>
      <c r="V3994" s="820"/>
      <c r="W3994" s="820"/>
      <c r="X3994" s="820"/>
      <c r="Y3994" s="820"/>
      <c r="Z3994" s="820"/>
    </row>
    <row r="3995" spans="7:26">
      <c r="G3995" s="826"/>
      <c r="H3995" s="820"/>
      <c r="J3995" s="820"/>
      <c r="K3995" s="820"/>
      <c r="L3995" s="820"/>
      <c r="M3995" s="820"/>
      <c r="N3995" s="820"/>
      <c r="O3995" s="820"/>
      <c r="P3995" s="820"/>
      <c r="Q3995" s="820"/>
      <c r="R3995" s="820"/>
      <c r="S3995" s="820"/>
      <c r="T3995" s="820"/>
      <c r="U3995" s="820"/>
      <c r="V3995" s="820"/>
      <c r="W3995" s="820"/>
      <c r="X3995" s="820"/>
      <c r="Y3995" s="820"/>
      <c r="Z3995" s="820"/>
    </row>
    <row r="3996" spans="7:26">
      <c r="G3996" s="826"/>
      <c r="H3996" s="820"/>
      <c r="J3996" s="820"/>
      <c r="K3996" s="820"/>
      <c r="L3996" s="820"/>
      <c r="M3996" s="820"/>
      <c r="N3996" s="820"/>
      <c r="O3996" s="820"/>
      <c r="P3996" s="820"/>
      <c r="Q3996" s="820"/>
      <c r="R3996" s="820"/>
      <c r="S3996" s="820"/>
      <c r="T3996" s="820"/>
      <c r="U3996" s="820"/>
      <c r="V3996" s="820"/>
      <c r="W3996" s="820"/>
      <c r="X3996" s="820"/>
      <c r="Y3996" s="820"/>
      <c r="Z3996" s="820"/>
    </row>
    <row r="3997" spans="7:26">
      <c r="G3997" s="826"/>
      <c r="H3997" s="820"/>
      <c r="J3997" s="820"/>
      <c r="K3997" s="820"/>
      <c r="L3997" s="820"/>
      <c r="M3997" s="820"/>
      <c r="N3997" s="820"/>
      <c r="O3997" s="820"/>
      <c r="P3997" s="820"/>
      <c r="Q3997" s="820"/>
      <c r="R3997" s="820"/>
      <c r="S3997" s="820"/>
      <c r="T3997" s="820"/>
      <c r="U3997" s="820"/>
      <c r="V3997" s="820"/>
      <c r="W3997" s="820"/>
      <c r="X3997" s="820"/>
      <c r="Y3997" s="820"/>
      <c r="Z3997" s="820"/>
    </row>
    <row r="3998" spans="7:26">
      <c r="G3998" s="826"/>
      <c r="H3998" s="820"/>
      <c r="J3998" s="820"/>
      <c r="K3998" s="820"/>
      <c r="L3998" s="820"/>
      <c r="M3998" s="820"/>
      <c r="N3998" s="820"/>
      <c r="O3998" s="820"/>
      <c r="P3998" s="820"/>
      <c r="Q3998" s="820"/>
      <c r="R3998" s="820"/>
      <c r="S3998" s="820"/>
      <c r="T3998" s="820"/>
      <c r="U3998" s="820"/>
      <c r="V3998" s="820"/>
      <c r="W3998" s="820"/>
      <c r="X3998" s="820"/>
      <c r="Y3998" s="820"/>
      <c r="Z3998" s="820"/>
    </row>
    <row r="3999" spans="7:26">
      <c r="G3999" s="826"/>
      <c r="H3999" s="820"/>
      <c r="J3999" s="820"/>
      <c r="K3999" s="820"/>
      <c r="L3999" s="820"/>
      <c r="M3999" s="820"/>
      <c r="N3999" s="820"/>
      <c r="O3999" s="820"/>
      <c r="P3999" s="820"/>
      <c r="Q3999" s="820"/>
      <c r="R3999" s="820"/>
      <c r="S3999" s="820"/>
      <c r="T3999" s="820"/>
      <c r="U3999" s="820"/>
      <c r="V3999" s="820"/>
      <c r="W3999" s="820"/>
      <c r="X3999" s="820"/>
      <c r="Y3999" s="820"/>
      <c r="Z3999" s="820"/>
    </row>
    <row r="4000" spans="7:26">
      <c r="G4000" s="826"/>
      <c r="H4000" s="820"/>
      <c r="J4000" s="820"/>
      <c r="K4000" s="820"/>
      <c r="L4000" s="820"/>
      <c r="M4000" s="820"/>
      <c r="N4000" s="820"/>
      <c r="O4000" s="820"/>
      <c r="P4000" s="820"/>
      <c r="Q4000" s="820"/>
      <c r="R4000" s="820"/>
      <c r="S4000" s="820"/>
      <c r="T4000" s="820"/>
      <c r="U4000" s="820"/>
      <c r="V4000" s="820"/>
      <c r="W4000" s="820"/>
      <c r="X4000" s="820"/>
      <c r="Y4000" s="820"/>
      <c r="Z4000" s="820"/>
    </row>
    <row r="4001" spans="7:26">
      <c r="G4001" s="826"/>
      <c r="H4001" s="820"/>
      <c r="J4001" s="820"/>
      <c r="K4001" s="820"/>
      <c r="L4001" s="820"/>
      <c r="M4001" s="820"/>
      <c r="N4001" s="820"/>
      <c r="O4001" s="820"/>
      <c r="P4001" s="820"/>
      <c r="Q4001" s="820"/>
      <c r="R4001" s="820"/>
      <c r="S4001" s="820"/>
      <c r="T4001" s="820"/>
      <c r="U4001" s="820"/>
      <c r="V4001" s="820"/>
      <c r="W4001" s="820"/>
      <c r="X4001" s="820"/>
      <c r="Y4001" s="820"/>
      <c r="Z4001" s="820"/>
    </row>
    <row r="4002" spans="7:26">
      <c r="G4002" s="826"/>
      <c r="H4002" s="820"/>
      <c r="J4002" s="820"/>
      <c r="K4002" s="820"/>
      <c r="L4002" s="820"/>
      <c r="M4002" s="820"/>
      <c r="N4002" s="820"/>
      <c r="O4002" s="820"/>
      <c r="P4002" s="820"/>
      <c r="Q4002" s="820"/>
      <c r="R4002" s="820"/>
      <c r="S4002" s="820"/>
      <c r="T4002" s="820"/>
      <c r="U4002" s="820"/>
      <c r="V4002" s="820"/>
      <c r="W4002" s="820"/>
      <c r="X4002" s="820"/>
      <c r="Y4002" s="820"/>
      <c r="Z4002" s="820"/>
    </row>
    <row r="4003" spans="7:26">
      <c r="G4003" s="826"/>
      <c r="H4003" s="820"/>
      <c r="J4003" s="820"/>
      <c r="K4003" s="820"/>
      <c r="L4003" s="820"/>
      <c r="M4003" s="820"/>
      <c r="N4003" s="820"/>
      <c r="O4003" s="820"/>
      <c r="P4003" s="820"/>
      <c r="Q4003" s="820"/>
      <c r="R4003" s="820"/>
      <c r="S4003" s="820"/>
      <c r="T4003" s="820"/>
      <c r="U4003" s="820"/>
      <c r="V4003" s="820"/>
      <c r="W4003" s="820"/>
      <c r="X4003" s="820"/>
      <c r="Y4003" s="820"/>
      <c r="Z4003" s="820"/>
    </row>
    <row r="4004" spans="7:26">
      <c r="G4004" s="826"/>
      <c r="H4004" s="820"/>
      <c r="J4004" s="820"/>
      <c r="K4004" s="820"/>
      <c r="L4004" s="820"/>
      <c r="M4004" s="820"/>
      <c r="N4004" s="820"/>
      <c r="O4004" s="820"/>
      <c r="P4004" s="820"/>
      <c r="Q4004" s="820"/>
      <c r="R4004" s="820"/>
      <c r="S4004" s="820"/>
      <c r="T4004" s="820"/>
      <c r="U4004" s="820"/>
      <c r="V4004" s="820"/>
      <c r="W4004" s="820"/>
      <c r="X4004" s="820"/>
      <c r="Y4004" s="820"/>
      <c r="Z4004" s="820"/>
    </row>
    <row r="4005" spans="7:26">
      <c r="G4005" s="826"/>
      <c r="H4005" s="820"/>
      <c r="J4005" s="820"/>
      <c r="K4005" s="820"/>
      <c r="L4005" s="820"/>
      <c r="M4005" s="820"/>
      <c r="N4005" s="820"/>
      <c r="O4005" s="820"/>
      <c r="P4005" s="820"/>
      <c r="Q4005" s="820"/>
      <c r="R4005" s="820"/>
      <c r="S4005" s="820"/>
      <c r="T4005" s="820"/>
      <c r="U4005" s="820"/>
      <c r="V4005" s="820"/>
      <c r="W4005" s="820"/>
      <c r="X4005" s="820"/>
      <c r="Y4005" s="820"/>
      <c r="Z4005" s="820"/>
    </row>
    <row r="4006" spans="7:26">
      <c r="G4006" s="826"/>
      <c r="H4006" s="820"/>
      <c r="J4006" s="820"/>
      <c r="K4006" s="820"/>
      <c r="L4006" s="820"/>
      <c r="M4006" s="820"/>
      <c r="N4006" s="820"/>
      <c r="O4006" s="820"/>
      <c r="P4006" s="820"/>
      <c r="Q4006" s="820"/>
      <c r="R4006" s="820"/>
      <c r="S4006" s="820"/>
      <c r="T4006" s="820"/>
      <c r="U4006" s="820"/>
      <c r="V4006" s="820"/>
      <c r="W4006" s="820"/>
      <c r="X4006" s="820"/>
      <c r="Y4006" s="820"/>
      <c r="Z4006" s="820"/>
    </row>
    <row r="4007" spans="7:26">
      <c r="G4007" s="826"/>
      <c r="H4007" s="820"/>
      <c r="J4007" s="820"/>
      <c r="K4007" s="820"/>
      <c r="L4007" s="820"/>
      <c r="M4007" s="820"/>
      <c r="N4007" s="820"/>
      <c r="O4007" s="820"/>
      <c r="P4007" s="820"/>
      <c r="Q4007" s="820"/>
      <c r="R4007" s="820"/>
      <c r="S4007" s="820"/>
      <c r="T4007" s="820"/>
      <c r="U4007" s="820"/>
      <c r="V4007" s="820"/>
      <c r="W4007" s="820"/>
      <c r="X4007" s="820"/>
      <c r="Y4007" s="820"/>
      <c r="Z4007" s="820"/>
    </row>
    <row r="4008" spans="7:26">
      <c r="G4008" s="826"/>
      <c r="H4008" s="820"/>
      <c r="J4008" s="820"/>
      <c r="K4008" s="820"/>
      <c r="L4008" s="820"/>
      <c r="M4008" s="820"/>
      <c r="N4008" s="820"/>
      <c r="O4008" s="820"/>
      <c r="P4008" s="820"/>
      <c r="Q4008" s="820"/>
      <c r="R4008" s="820"/>
      <c r="S4008" s="820"/>
      <c r="T4008" s="820"/>
      <c r="U4008" s="820"/>
      <c r="V4008" s="820"/>
      <c r="W4008" s="820"/>
      <c r="X4008" s="820"/>
      <c r="Y4008" s="820"/>
      <c r="Z4008" s="820"/>
    </row>
    <row r="4009" spans="7:26">
      <c r="G4009" s="826"/>
      <c r="H4009" s="820"/>
      <c r="J4009" s="820"/>
      <c r="K4009" s="820"/>
      <c r="L4009" s="820"/>
      <c r="M4009" s="820"/>
      <c r="N4009" s="820"/>
      <c r="O4009" s="820"/>
      <c r="P4009" s="820"/>
      <c r="Q4009" s="820"/>
      <c r="R4009" s="820"/>
      <c r="S4009" s="820"/>
      <c r="T4009" s="820"/>
      <c r="U4009" s="820"/>
      <c r="V4009" s="820"/>
      <c r="W4009" s="820"/>
      <c r="X4009" s="820"/>
      <c r="Y4009" s="820"/>
      <c r="Z4009" s="820"/>
    </row>
    <row r="4010" spans="7:26">
      <c r="G4010" s="826"/>
      <c r="H4010" s="820"/>
      <c r="J4010" s="820"/>
      <c r="K4010" s="820"/>
      <c r="L4010" s="820"/>
      <c r="M4010" s="820"/>
      <c r="N4010" s="820"/>
      <c r="O4010" s="820"/>
      <c r="P4010" s="820"/>
      <c r="Q4010" s="820"/>
      <c r="R4010" s="820"/>
      <c r="S4010" s="820"/>
      <c r="T4010" s="820"/>
      <c r="U4010" s="820"/>
      <c r="V4010" s="820"/>
      <c r="W4010" s="820"/>
      <c r="X4010" s="820"/>
      <c r="Y4010" s="820"/>
      <c r="Z4010" s="820"/>
    </row>
    <row r="4011" spans="7:26">
      <c r="G4011" s="826"/>
      <c r="H4011" s="820"/>
      <c r="J4011" s="820"/>
      <c r="K4011" s="820"/>
      <c r="L4011" s="820"/>
      <c r="M4011" s="820"/>
      <c r="N4011" s="820"/>
      <c r="O4011" s="820"/>
      <c r="P4011" s="820"/>
      <c r="Q4011" s="820"/>
      <c r="R4011" s="820"/>
      <c r="S4011" s="820"/>
      <c r="T4011" s="820"/>
      <c r="U4011" s="820"/>
      <c r="V4011" s="820"/>
      <c r="W4011" s="820"/>
      <c r="X4011" s="820"/>
      <c r="Y4011" s="820"/>
      <c r="Z4011" s="820"/>
    </row>
    <row r="4012" spans="7:26">
      <c r="G4012" s="826"/>
      <c r="H4012" s="820"/>
      <c r="J4012" s="820"/>
      <c r="K4012" s="820"/>
      <c r="L4012" s="820"/>
      <c r="M4012" s="820"/>
      <c r="N4012" s="820"/>
      <c r="O4012" s="820"/>
      <c r="P4012" s="820"/>
      <c r="Q4012" s="820"/>
      <c r="R4012" s="820"/>
      <c r="S4012" s="820"/>
      <c r="T4012" s="820"/>
      <c r="U4012" s="820"/>
      <c r="V4012" s="820"/>
      <c r="W4012" s="820"/>
      <c r="X4012" s="820"/>
      <c r="Y4012" s="820"/>
      <c r="Z4012" s="820"/>
    </row>
    <row r="4013" spans="7:26">
      <c r="G4013" s="826"/>
      <c r="H4013" s="820"/>
      <c r="J4013" s="820"/>
      <c r="K4013" s="820"/>
      <c r="L4013" s="820"/>
      <c r="M4013" s="820"/>
      <c r="N4013" s="820"/>
      <c r="O4013" s="820"/>
      <c r="P4013" s="820"/>
      <c r="Q4013" s="820"/>
      <c r="R4013" s="820"/>
      <c r="S4013" s="820"/>
      <c r="T4013" s="820"/>
      <c r="U4013" s="820"/>
      <c r="V4013" s="820"/>
      <c r="W4013" s="820"/>
      <c r="X4013" s="820"/>
      <c r="Y4013" s="820"/>
      <c r="Z4013" s="820"/>
    </row>
    <row r="4014" spans="7:26">
      <c r="G4014" s="826"/>
      <c r="H4014" s="820"/>
      <c r="J4014" s="820"/>
      <c r="K4014" s="820"/>
      <c r="L4014" s="820"/>
      <c r="M4014" s="820"/>
      <c r="N4014" s="820"/>
      <c r="O4014" s="820"/>
      <c r="P4014" s="820"/>
      <c r="Q4014" s="820"/>
      <c r="R4014" s="820"/>
      <c r="S4014" s="820"/>
      <c r="T4014" s="820"/>
      <c r="U4014" s="820"/>
      <c r="V4014" s="820"/>
      <c r="W4014" s="820"/>
      <c r="X4014" s="820"/>
      <c r="Y4014" s="820"/>
      <c r="Z4014" s="820"/>
    </row>
    <row r="4015" spans="7:26">
      <c r="G4015" s="826"/>
      <c r="H4015" s="820"/>
      <c r="J4015" s="820"/>
      <c r="K4015" s="820"/>
      <c r="L4015" s="820"/>
      <c r="M4015" s="820"/>
      <c r="N4015" s="820"/>
      <c r="O4015" s="820"/>
      <c r="P4015" s="820"/>
      <c r="Q4015" s="820"/>
      <c r="R4015" s="820"/>
      <c r="S4015" s="820"/>
      <c r="T4015" s="820"/>
      <c r="U4015" s="820"/>
      <c r="V4015" s="820"/>
      <c r="W4015" s="820"/>
      <c r="X4015" s="820"/>
      <c r="Y4015" s="820"/>
      <c r="Z4015" s="820"/>
    </row>
    <row r="4016" spans="7:26">
      <c r="G4016" s="826"/>
      <c r="H4016" s="820"/>
      <c r="J4016" s="820"/>
      <c r="K4016" s="820"/>
      <c r="L4016" s="820"/>
      <c r="M4016" s="820"/>
      <c r="N4016" s="820"/>
      <c r="O4016" s="820"/>
      <c r="P4016" s="820"/>
      <c r="Q4016" s="820"/>
      <c r="R4016" s="820"/>
      <c r="S4016" s="820"/>
      <c r="T4016" s="820"/>
      <c r="U4016" s="820"/>
      <c r="V4016" s="820"/>
      <c r="W4016" s="820"/>
      <c r="X4016" s="820"/>
      <c r="Y4016" s="820"/>
      <c r="Z4016" s="820"/>
    </row>
    <row r="4017" spans="7:26">
      <c r="G4017" s="826"/>
      <c r="H4017" s="820"/>
      <c r="J4017" s="820"/>
      <c r="K4017" s="820"/>
      <c r="L4017" s="820"/>
      <c r="M4017" s="820"/>
      <c r="N4017" s="820"/>
      <c r="O4017" s="820"/>
      <c r="P4017" s="820"/>
      <c r="Q4017" s="820"/>
      <c r="R4017" s="820"/>
      <c r="S4017" s="820"/>
      <c r="T4017" s="820"/>
      <c r="U4017" s="820"/>
      <c r="V4017" s="820"/>
      <c r="W4017" s="820"/>
      <c r="X4017" s="820"/>
      <c r="Y4017" s="820"/>
      <c r="Z4017" s="820"/>
    </row>
    <row r="4018" spans="7:26">
      <c r="G4018" s="826"/>
      <c r="H4018" s="820"/>
      <c r="J4018" s="820"/>
      <c r="K4018" s="820"/>
      <c r="L4018" s="820"/>
      <c r="M4018" s="820"/>
      <c r="N4018" s="820"/>
      <c r="O4018" s="820"/>
      <c r="P4018" s="820"/>
      <c r="Q4018" s="820"/>
      <c r="R4018" s="820"/>
      <c r="S4018" s="820"/>
      <c r="T4018" s="820"/>
      <c r="U4018" s="820"/>
      <c r="V4018" s="820"/>
      <c r="W4018" s="820"/>
      <c r="X4018" s="820"/>
      <c r="Y4018" s="820"/>
      <c r="Z4018" s="820"/>
    </row>
    <row r="4019" spans="7:26">
      <c r="G4019" s="826"/>
      <c r="H4019" s="820"/>
      <c r="J4019" s="820"/>
      <c r="K4019" s="820"/>
      <c r="L4019" s="820"/>
      <c r="M4019" s="820"/>
      <c r="N4019" s="820"/>
      <c r="O4019" s="820"/>
      <c r="P4019" s="820"/>
      <c r="Q4019" s="820"/>
      <c r="R4019" s="820"/>
      <c r="S4019" s="820"/>
      <c r="T4019" s="820"/>
      <c r="U4019" s="820"/>
      <c r="V4019" s="820"/>
      <c r="W4019" s="820"/>
      <c r="X4019" s="820"/>
      <c r="Y4019" s="820"/>
      <c r="Z4019" s="820"/>
    </row>
    <row r="4020" spans="7:26">
      <c r="G4020" s="826"/>
      <c r="H4020" s="820"/>
      <c r="J4020" s="820"/>
      <c r="K4020" s="820"/>
      <c r="L4020" s="820"/>
      <c r="M4020" s="820"/>
      <c r="N4020" s="820"/>
      <c r="O4020" s="820"/>
      <c r="P4020" s="820"/>
      <c r="Q4020" s="820"/>
      <c r="R4020" s="820"/>
      <c r="S4020" s="820"/>
      <c r="T4020" s="820"/>
      <c r="U4020" s="820"/>
      <c r="V4020" s="820"/>
      <c r="W4020" s="820"/>
      <c r="X4020" s="820"/>
      <c r="Y4020" s="820"/>
      <c r="Z4020" s="820"/>
    </row>
    <row r="4021" spans="7:26">
      <c r="G4021" s="826"/>
      <c r="H4021" s="820"/>
      <c r="J4021" s="820"/>
      <c r="K4021" s="820"/>
      <c r="L4021" s="820"/>
      <c r="M4021" s="820"/>
      <c r="N4021" s="820"/>
      <c r="O4021" s="820"/>
      <c r="P4021" s="820"/>
      <c r="Q4021" s="820"/>
      <c r="R4021" s="820"/>
      <c r="S4021" s="820"/>
      <c r="T4021" s="820"/>
      <c r="U4021" s="820"/>
      <c r="V4021" s="820"/>
      <c r="W4021" s="820"/>
      <c r="X4021" s="820"/>
      <c r="Y4021" s="820"/>
      <c r="Z4021" s="820"/>
    </row>
    <row r="4022" spans="7:26">
      <c r="G4022" s="826"/>
      <c r="H4022" s="820"/>
      <c r="J4022" s="820"/>
      <c r="K4022" s="820"/>
      <c r="L4022" s="820"/>
      <c r="M4022" s="820"/>
      <c r="N4022" s="820"/>
      <c r="O4022" s="820"/>
      <c r="P4022" s="820"/>
      <c r="Q4022" s="820"/>
      <c r="R4022" s="820"/>
      <c r="S4022" s="820"/>
      <c r="T4022" s="820"/>
      <c r="U4022" s="820"/>
      <c r="V4022" s="820"/>
      <c r="W4022" s="820"/>
      <c r="X4022" s="820"/>
      <c r="Y4022" s="820"/>
      <c r="Z4022" s="820"/>
    </row>
    <row r="4023" spans="7:26">
      <c r="G4023" s="826"/>
      <c r="H4023" s="820"/>
      <c r="J4023" s="820"/>
      <c r="K4023" s="820"/>
      <c r="L4023" s="820"/>
      <c r="M4023" s="820"/>
      <c r="N4023" s="820"/>
      <c r="O4023" s="820"/>
      <c r="P4023" s="820"/>
      <c r="Q4023" s="820"/>
      <c r="R4023" s="820"/>
      <c r="S4023" s="820"/>
      <c r="T4023" s="820"/>
      <c r="U4023" s="820"/>
      <c r="V4023" s="820"/>
      <c r="W4023" s="820"/>
      <c r="X4023" s="820"/>
      <c r="Y4023" s="820"/>
      <c r="Z4023" s="820"/>
    </row>
    <row r="4024" spans="7:26">
      <c r="G4024" s="826"/>
      <c r="H4024" s="820"/>
      <c r="J4024" s="820"/>
      <c r="K4024" s="820"/>
      <c r="L4024" s="820"/>
      <c r="M4024" s="820"/>
      <c r="N4024" s="820"/>
      <c r="O4024" s="820"/>
      <c r="P4024" s="820"/>
      <c r="Q4024" s="820"/>
      <c r="R4024" s="820"/>
      <c r="S4024" s="820"/>
      <c r="T4024" s="820"/>
      <c r="U4024" s="820"/>
      <c r="V4024" s="820"/>
      <c r="W4024" s="820"/>
      <c r="X4024" s="820"/>
      <c r="Y4024" s="820"/>
      <c r="Z4024" s="820"/>
    </row>
    <row r="4025" spans="7:26">
      <c r="G4025" s="826"/>
      <c r="H4025" s="820"/>
      <c r="J4025" s="820"/>
      <c r="K4025" s="820"/>
      <c r="L4025" s="820"/>
      <c r="M4025" s="820"/>
      <c r="N4025" s="820"/>
      <c r="O4025" s="820"/>
      <c r="P4025" s="820"/>
      <c r="Q4025" s="820"/>
      <c r="R4025" s="820"/>
      <c r="S4025" s="820"/>
      <c r="T4025" s="820"/>
      <c r="U4025" s="820"/>
      <c r="V4025" s="820"/>
      <c r="W4025" s="820"/>
      <c r="X4025" s="820"/>
      <c r="Y4025" s="820"/>
      <c r="Z4025" s="820"/>
    </row>
    <row r="4026" spans="7:26">
      <c r="G4026" s="826"/>
      <c r="H4026" s="820"/>
      <c r="J4026" s="820"/>
      <c r="K4026" s="820"/>
      <c r="L4026" s="820"/>
      <c r="M4026" s="820"/>
      <c r="N4026" s="820"/>
      <c r="O4026" s="820"/>
      <c r="P4026" s="820"/>
      <c r="Q4026" s="820"/>
      <c r="R4026" s="820"/>
      <c r="S4026" s="820"/>
      <c r="T4026" s="820"/>
      <c r="U4026" s="820"/>
      <c r="V4026" s="820"/>
      <c r="W4026" s="820"/>
      <c r="X4026" s="820"/>
      <c r="Y4026" s="820"/>
      <c r="Z4026" s="820"/>
    </row>
    <row r="4027" spans="7:26">
      <c r="G4027" s="826"/>
      <c r="H4027" s="820"/>
      <c r="J4027" s="820"/>
      <c r="K4027" s="820"/>
      <c r="L4027" s="820"/>
      <c r="M4027" s="820"/>
      <c r="N4027" s="820"/>
      <c r="O4027" s="820"/>
      <c r="P4027" s="820"/>
      <c r="Q4027" s="820"/>
      <c r="R4027" s="820"/>
      <c r="S4027" s="820"/>
      <c r="T4027" s="820"/>
      <c r="U4027" s="820"/>
      <c r="V4027" s="820"/>
      <c r="W4027" s="820"/>
      <c r="X4027" s="820"/>
      <c r="Y4027" s="820"/>
      <c r="Z4027" s="820"/>
    </row>
    <row r="4028" spans="7:26">
      <c r="G4028" s="826"/>
      <c r="H4028" s="820"/>
      <c r="J4028" s="820"/>
      <c r="K4028" s="820"/>
      <c r="L4028" s="820"/>
      <c r="M4028" s="820"/>
      <c r="N4028" s="820"/>
      <c r="O4028" s="820"/>
      <c r="P4028" s="820"/>
      <c r="Q4028" s="820"/>
      <c r="R4028" s="820"/>
      <c r="S4028" s="820"/>
      <c r="T4028" s="820"/>
      <c r="U4028" s="820"/>
      <c r="V4028" s="820"/>
      <c r="W4028" s="820"/>
      <c r="X4028" s="820"/>
      <c r="Y4028" s="820"/>
      <c r="Z4028" s="820"/>
    </row>
    <row r="4029" spans="7:26">
      <c r="G4029" s="826"/>
      <c r="H4029" s="820"/>
      <c r="J4029" s="820"/>
      <c r="K4029" s="820"/>
      <c r="L4029" s="820"/>
      <c r="M4029" s="820"/>
      <c r="N4029" s="820"/>
      <c r="O4029" s="820"/>
      <c r="P4029" s="820"/>
      <c r="Q4029" s="820"/>
      <c r="R4029" s="820"/>
      <c r="S4029" s="820"/>
      <c r="T4029" s="820"/>
      <c r="U4029" s="820"/>
      <c r="V4029" s="820"/>
      <c r="W4029" s="820"/>
      <c r="X4029" s="820"/>
      <c r="Y4029" s="820"/>
      <c r="Z4029" s="820"/>
    </row>
    <row r="4030" spans="7:26">
      <c r="G4030" s="826"/>
      <c r="H4030" s="820"/>
      <c r="J4030" s="820"/>
      <c r="K4030" s="820"/>
      <c r="L4030" s="820"/>
      <c r="M4030" s="820"/>
      <c r="N4030" s="820"/>
      <c r="O4030" s="820"/>
      <c r="P4030" s="820"/>
      <c r="Q4030" s="820"/>
      <c r="R4030" s="820"/>
      <c r="S4030" s="820"/>
      <c r="T4030" s="820"/>
      <c r="U4030" s="820"/>
      <c r="V4030" s="820"/>
      <c r="W4030" s="820"/>
      <c r="X4030" s="820"/>
      <c r="Y4030" s="820"/>
      <c r="Z4030" s="820"/>
    </row>
    <row r="4031" spans="7:26">
      <c r="G4031" s="826"/>
      <c r="H4031" s="820"/>
      <c r="J4031" s="820"/>
      <c r="K4031" s="820"/>
      <c r="L4031" s="820"/>
      <c r="M4031" s="820"/>
      <c r="N4031" s="820"/>
      <c r="O4031" s="820"/>
      <c r="P4031" s="820"/>
      <c r="Q4031" s="820"/>
      <c r="R4031" s="820"/>
      <c r="S4031" s="820"/>
      <c r="T4031" s="820"/>
      <c r="U4031" s="820"/>
      <c r="V4031" s="820"/>
      <c r="W4031" s="820"/>
      <c r="X4031" s="820"/>
      <c r="Y4031" s="820"/>
      <c r="Z4031" s="820"/>
    </row>
    <row r="4032" spans="7:26">
      <c r="G4032" s="826"/>
      <c r="H4032" s="820"/>
      <c r="J4032" s="820"/>
      <c r="K4032" s="820"/>
      <c r="L4032" s="820"/>
      <c r="M4032" s="820"/>
      <c r="N4032" s="820"/>
      <c r="O4032" s="820"/>
      <c r="P4032" s="820"/>
      <c r="Q4032" s="820"/>
      <c r="R4032" s="820"/>
      <c r="S4032" s="820"/>
      <c r="T4032" s="820"/>
      <c r="U4032" s="820"/>
      <c r="V4032" s="820"/>
      <c r="W4032" s="820"/>
      <c r="X4032" s="820"/>
      <c r="Y4032" s="820"/>
      <c r="Z4032" s="820"/>
    </row>
    <row r="4033" spans="7:26">
      <c r="G4033" s="826"/>
      <c r="H4033" s="820"/>
      <c r="J4033" s="820"/>
      <c r="K4033" s="820"/>
      <c r="L4033" s="820"/>
      <c r="M4033" s="820"/>
      <c r="N4033" s="820"/>
      <c r="O4033" s="820"/>
      <c r="P4033" s="820"/>
      <c r="Q4033" s="820"/>
      <c r="R4033" s="820"/>
      <c r="S4033" s="820"/>
      <c r="T4033" s="820"/>
      <c r="U4033" s="820"/>
      <c r="V4033" s="820"/>
      <c r="W4033" s="820"/>
      <c r="X4033" s="820"/>
      <c r="Y4033" s="820"/>
      <c r="Z4033" s="820"/>
    </row>
    <row r="4034" spans="7:26">
      <c r="G4034" s="826"/>
      <c r="H4034" s="820"/>
      <c r="J4034" s="820"/>
      <c r="K4034" s="820"/>
      <c r="L4034" s="820"/>
      <c r="M4034" s="820"/>
      <c r="N4034" s="820"/>
      <c r="O4034" s="820"/>
      <c r="P4034" s="820"/>
      <c r="Q4034" s="820"/>
      <c r="R4034" s="820"/>
      <c r="S4034" s="820"/>
      <c r="T4034" s="820"/>
      <c r="U4034" s="820"/>
      <c r="V4034" s="820"/>
      <c r="W4034" s="820"/>
      <c r="X4034" s="820"/>
      <c r="Y4034" s="820"/>
      <c r="Z4034" s="820"/>
    </row>
    <row r="4035" spans="7:26">
      <c r="G4035" s="826"/>
      <c r="H4035" s="820"/>
      <c r="J4035" s="820"/>
      <c r="K4035" s="820"/>
      <c r="L4035" s="820"/>
      <c r="M4035" s="820"/>
      <c r="N4035" s="820"/>
      <c r="O4035" s="820"/>
      <c r="P4035" s="820"/>
      <c r="Q4035" s="820"/>
      <c r="R4035" s="820"/>
      <c r="S4035" s="820"/>
      <c r="T4035" s="820"/>
      <c r="U4035" s="820"/>
      <c r="V4035" s="820"/>
      <c r="W4035" s="820"/>
      <c r="X4035" s="820"/>
      <c r="Y4035" s="820"/>
      <c r="Z4035" s="820"/>
    </row>
    <row r="4036" spans="7:26">
      <c r="G4036" s="826"/>
      <c r="H4036" s="820"/>
      <c r="J4036" s="820"/>
      <c r="K4036" s="820"/>
      <c r="L4036" s="820"/>
      <c r="M4036" s="820"/>
      <c r="N4036" s="820"/>
      <c r="O4036" s="820"/>
      <c r="P4036" s="820"/>
      <c r="Q4036" s="820"/>
      <c r="R4036" s="820"/>
      <c r="S4036" s="820"/>
      <c r="T4036" s="820"/>
      <c r="U4036" s="820"/>
      <c r="V4036" s="820"/>
      <c r="W4036" s="820"/>
      <c r="X4036" s="820"/>
      <c r="Y4036" s="820"/>
      <c r="Z4036" s="820"/>
    </row>
    <row r="4037" spans="7:26">
      <c r="G4037" s="826"/>
      <c r="H4037" s="820"/>
      <c r="J4037" s="820"/>
      <c r="K4037" s="820"/>
      <c r="L4037" s="820"/>
      <c r="M4037" s="820"/>
      <c r="N4037" s="820"/>
      <c r="O4037" s="820"/>
      <c r="P4037" s="820"/>
      <c r="Q4037" s="820"/>
      <c r="R4037" s="820"/>
      <c r="S4037" s="820"/>
      <c r="T4037" s="820"/>
      <c r="U4037" s="820"/>
      <c r="V4037" s="820"/>
      <c r="W4037" s="820"/>
      <c r="X4037" s="820"/>
      <c r="Y4037" s="820"/>
      <c r="Z4037" s="820"/>
    </row>
    <row r="4038" spans="7:26">
      <c r="G4038" s="826"/>
      <c r="H4038" s="820"/>
      <c r="J4038" s="820"/>
      <c r="K4038" s="820"/>
      <c r="L4038" s="820"/>
      <c r="M4038" s="820"/>
      <c r="N4038" s="820"/>
      <c r="O4038" s="820"/>
      <c r="P4038" s="820"/>
      <c r="Q4038" s="820"/>
      <c r="R4038" s="820"/>
      <c r="S4038" s="820"/>
      <c r="T4038" s="820"/>
      <c r="U4038" s="820"/>
      <c r="V4038" s="820"/>
      <c r="W4038" s="820"/>
      <c r="X4038" s="820"/>
      <c r="Y4038" s="820"/>
      <c r="Z4038" s="820"/>
    </row>
    <row r="4039" spans="7:26">
      <c r="G4039" s="826"/>
      <c r="H4039" s="820"/>
      <c r="J4039" s="820"/>
      <c r="K4039" s="820"/>
      <c r="L4039" s="820"/>
      <c r="M4039" s="820"/>
      <c r="N4039" s="820"/>
      <c r="O4039" s="820"/>
      <c r="P4039" s="820"/>
      <c r="Q4039" s="820"/>
      <c r="R4039" s="820"/>
      <c r="S4039" s="820"/>
      <c r="T4039" s="820"/>
      <c r="U4039" s="820"/>
      <c r="V4039" s="820"/>
      <c r="W4039" s="820"/>
      <c r="X4039" s="820"/>
      <c r="Y4039" s="820"/>
      <c r="Z4039" s="820"/>
    </row>
    <row r="4040" spans="7:26">
      <c r="G4040" s="826"/>
      <c r="H4040" s="820"/>
      <c r="J4040" s="820"/>
      <c r="K4040" s="820"/>
      <c r="L4040" s="820"/>
      <c r="M4040" s="820"/>
      <c r="N4040" s="820"/>
      <c r="O4040" s="820"/>
      <c r="P4040" s="820"/>
      <c r="Q4040" s="820"/>
      <c r="R4040" s="820"/>
      <c r="S4040" s="820"/>
      <c r="T4040" s="820"/>
      <c r="U4040" s="820"/>
      <c r="V4040" s="820"/>
      <c r="W4040" s="820"/>
      <c r="X4040" s="820"/>
      <c r="Y4040" s="820"/>
      <c r="Z4040" s="820"/>
    </row>
    <row r="4041" spans="7:26">
      <c r="G4041" s="826"/>
      <c r="H4041" s="820"/>
      <c r="J4041" s="820"/>
      <c r="K4041" s="820"/>
      <c r="L4041" s="820"/>
      <c r="M4041" s="820"/>
      <c r="N4041" s="820"/>
      <c r="O4041" s="820"/>
      <c r="P4041" s="820"/>
      <c r="Q4041" s="820"/>
      <c r="R4041" s="820"/>
      <c r="S4041" s="820"/>
      <c r="T4041" s="820"/>
      <c r="U4041" s="820"/>
      <c r="V4041" s="820"/>
      <c r="W4041" s="820"/>
      <c r="X4041" s="820"/>
      <c r="Y4041" s="820"/>
      <c r="Z4041" s="820"/>
    </row>
    <row r="4042" spans="7:26">
      <c r="G4042" s="826"/>
      <c r="H4042" s="820"/>
      <c r="J4042" s="820"/>
      <c r="K4042" s="820"/>
      <c r="L4042" s="820"/>
      <c r="M4042" s="820"/>
      <c r="N4042" s="820"/>
      <c r="O4042" s="820"/>
      <c r="P4042" s="820"/>
      <c r="Q4042" s="820"/>
      <c r="R4042" s="820"/>
      <c r="S4042" s="820"/>
      <c r="T4042" s="820"/>
      <c r="U4042" s="820"/>
      <c r="V4042" s="820"/>
      <c r="W4042" s="820"/>
      <c r="X4042" s="820"/>
      <c r="Y4042" s="820"/>
      <c r="Z4042" s="820"/>
    </row>
    <row r="4043" spans="7:26">
      <c r="G4043" s="826"/>
      <c r="H4043" s="820"/>
      <c r="J4043" s="820"/>
      <c r="K4043" s="820"/>
      <c r="L4043" s="820"/>
      <c r="M4043" s="820"/>
      <c r="N4043" s="820"/>
      <c r="O4043" s="820"/>
      <c r="P4043" s="820"/>
      <c r="Q4043" s="820"/>
      <c r="R4043" s="820"/>
      <c r="S4043" s="820"/>
      <c r="T4043" s="820"/>
      <c r="U4043" s="820"/>
      <c r="V4043" s="820"/>
      <c r="W4043" s="820"/>
      <c r="X4043" s="820"/>
      <c r="Y4043" s="820"/>
      <c r="Z4043" s="820"/>
    </row>
    <row r="4044" spans="7:26">
      <c r="G4044" s="826"/>
      <c r="H4044" s="820"/>
      <c r="J4044" s="820"/>
      <c r="K4044" s="820"/>
      <c r="L4044" s="820"/>
      <c r="M4044" s="820"/>
      <c r="N4044" s="820"/>
      <c r="O4044" s="820"/>
      <c r="P4044" s="820"/>
      <c r="Q4044" s="820"/>
      <c r="R4044" s="820"/>
      <c r="S4044" s="820"/>
      <c r="T4044" s="820"/>
      <c r="U4044" s="820"/>
      <c r="V4044" s="820"/>
      <c r="W4044" s="820"/>
      <c r="X4044" s="820"/>
      <c r="Y4044" s="820"/>
      <c r="Z4044" s="820"/>
    </row>
    <row r="4045" spans="7:26">
      <c r="G4045" s="826"/>
      <c r="H4045" s="820"/>
      <c r="J4045" s="820"/>
      <c r="K4045" s="820"/>
      <c r="L4045" s="820"/>
      <c r="M4045" s="820"/>
      <c r="N4045" s="820"/>
      <c r="O4045" s="820"/>
      <c r="P4045" s="820"/>
      <c r="Q4045" s="820"/>
      <c r="R4045" s="820"/>
      <c r="S4045" s="820"/>
      <c r="T4045" s="820"/>
      <c r="U4045" s="820"/>
      <c r="V4045" s="820"/>
      <c r="W4045" s="820"/>
      <c r="X4045" s="820"/>
      <c r="Y4045" s="820"/>
      <c r="Z4045" s="820"/>
    </row>
    <row r="4046" spans="7:26">
      <c r="G4046" s="826"/>
      <c r="H4046" s="820"/>
      <c r="J4046" s="820"/>
      <c r="K4046" s="820"/>
      <c r="L4046" s="820"/>
      <c r="M4046" s="820"/>
      <c r="N4046" s="820"/>
      <c r="O4046" s="820"/>
      <c r="P4046" s="820"/>
      <c r="Q4046" s="820"/>
      <c r="R4046" s="820"/>
      <c r="S4046" s="820"/>
      <c r="T4046" s="820"/>
      <c r="U4046" s="820"/>
      <c r="V4046" s="820"/>
      <c r="W4046" s="820"/>
      <c r="X4046" s="820"/>
      <c r="Y4046" s="820"/>
      <c r="Z4046" s="820"/>
    </row>
    <row r="4047" spans="7:26">
      <c r="G4047" s="826"/>
      <c r="H4047" s="820"/>
      <c r="J4047" s="820"/>
      <c r="K4047" s="820"/>
      <c r="L4047" s="820"/>
      <c r="M4047" s="820"/>
      <c r="N4047" s="820"/>
      <c r="O4047" s="820"/>
      <c r="P4047" s="820"/>
      <c r="Q4047" s="820"/>
      <c r="R4047" s="820"/>
      <c r="S4047" s="820"/>
      <c r="T4047" s="820"/>
      <c r="U4047" s="820"/>
      <c r="V4047" s="820"/>
      <c r="W4047" s="820"/>
      <c r="X4047" s="820"/>
      <c r="Y4047" s="820"/>
      <c r="Z4047" s="820"/>
    </row>
    <row r="4048" spans="7:26">
      <c r="G4048" s="826"/>
      <c r="H4048" s="820"/>
      <c r="J4048" s="820"/>
      <c r="K4048" s="820"/>
      <c r="L4048" s="820"/>
      <c r="M4048" s="820"/>
      <c r="N4048" s="820"/>
      <c r="O4048" s="820"/>
      <c r="P4048" s="820"/>
      <c r="Q4048" s="820"/>
      <c r="R4048" s="820"/>
      <c r="S4048" s="820"/>
      <c r="T4048" s="820"/>
      <c r="U4048" s="820"/>
      <c r="V4048" s="820"/>
      <c r="W4048" s="820"/>
      <c r="X4048" s="820"/>
      <c r="Y4048" s="820"/>
      <c r="Z4048" s="820"/>
    </row>
    <row r="4049" spans="7:26">
      <c r="G4049" s="826"/>
      <c r="H4049" s="820"/>
      <c r="J4049" s="820"/>
      <c r="K4049" s="820"/>
      <c r="L4049" s="820"/>
      <c r="M4049" s="820"/>
      <c r="N4049" s="820"/>
      <c r="O4049" s="820"/>
      <c r="P4049" s="820"/>
      <c r="Q4049" s="820"/>
      <c r="R4049" s="820"/>
      <c r="S4049" s="820"/>
      <c r="T4049" s="820"/>
      <c r="U4049" s="820"/>
      <c r="V4049" s="820"/>
      <c r="W4049" s="820"/>
      <c r="X4049" s="820"/>
      <c r="Y4049" s="820"/>
      <c r="Z4049" s="820"/>
    </row>
    <row r="4050" spans="7:26">
      <c r="G4050" s="826"/>
      <c r="H4050" s="820"/>
      <c r="J4050" s="820"/>
      <c r="K4050" s="820"/>
      <c r="L4050" s="820"/>
      <c r="M4050" s="820"/>
      <c r="N4050" s="820"/>
      <c r="O4050" s="820"/>
      <c r="P4050" s="820"/>
      <c r="Q4050" s="820"/>
      <c r="R4050" s="820"/>
      <c r="S4050" s="820"/>
      <c r="T4050" s="820"/>
      <c r="U4050" s="820"/>
      <c r="V4050" s="820"/>
      <c r="W4050" s="820"/>
      <c r="X4050" s="820"/>
      <c r="Y4050" s="820"/>
      <c r="Z4050" s="820"/>
    </row>
    <row r="4051" spans="7:26">
      <c r="G4051" s="826"/>
      <c r="H4051" s="820"/>
      <c r="J4051" s="820"/>
      <c r="K4051" s="820"/>
      <c r="L4051" s="820"/>
      <c r="M4051" s="820"/>
      <c r="N4051" s="820"/>
      <c r="O4051" s="820"/>
      <c r="P4051" s="820"/>
      <c r="Q4051" s="820"/>
      <c r="R4051" s="820"/>
      <c r="S4051" s="820"/>
      <c r="T4051" s="820"/>
      <c r="U4051" s="820"/>
      <c r="V4051" s="820"/>
      <c r="W4051" s="820"/>
      <c r="X4051" s="820"/>
      <c r="Y4051" s="820"/>
      <c r="Z4051" s="820"/>
    </row>
    <row r="4052" spans="7:26">
      <c r="G4052" s="826"/>
      <c r="H4052" s="820"/>
      <c r="J4052" s="820"/>
      <c r="K4052" s="820"/>
      <c r="L4052" s="820"/>
      <c r="M4052" s="820"/>
      <c r="N4052" s="820"/>
      <c r="O4052" s="820"/>
      <c r="P4052" s="820"/>
      <c r="Q4052" s="820"/>
      <c r="R4052" s="820"/>
      <c r="S4052" s="820"/>
      <c r="T4052" s="820"/>
      <c r="U4052" s="820"/>
      <c r="V4052" s="820"/>
      <c r="W4052" s="820"/>
      <c r="X4052" s="820"/>
      <c r="Y4052" s="820"/>
      <c r="Z4052" s="820"/>
    </row>
    <row r="4053" spans="7:26">
      <c r="G4053" s="826"/>
      <c r="H4053" s="820"/>
      <c r="J4053" s="820"/>
      <c r="K4053" s="820"/>
      <c r="L4053" s="820"/>
      <c r="M4053" s="820"/>
      <c r="N4053" s="820"/>
      <c r="O4053" s="820"/>
      <c r="P4053" s="820"/>
      <c r="Q4053" s="820"/>
      <c r="R4053" s="820"/>
      <c r="S4053" s="820"/>
      <c r="T4053" s="820"/>
      <c r="U4053" s="820"/>
      <c r="V4053" s="820"/>
      <c r="W4053" s="820"/>
      <c r="X4053" s="820"/>
      <c r="Y4053" s="820"/>
      <c r="Z4053" s="820"/>
    </row>
    <row r="4054" spans="7:26">
      <c r="G4054" s="826"/>
      <c r="H4054" s="820"/>
      <c r="J4054" s="820"/>
      <c r="K4054" s="820"/>
      <c r="L4054" s="820"/>
      <c r="M4054" s="820"/>
      <c r="N4054" s="820"/>
      <c r="O4054" s="820"/>
      <c r="P4054" s="820"/>
      <c r="Q4054" s="820"/>
      <c r="R4054" s="820"/>
      <c r="S4054" s="820"/>
      <c r="T4054" s="820"/>
      <c r="U4054" s="820"/>
      <c r="V4054" s="820"/>
      <c r="W4054" s="820"/>
      <c r="X4054" s="820"/>
      <c r="Y4054" s="820"/>
      <c r="Z4054" s="820"/>
    </row>
    <row r="4055" spans="7:26">
      <c r="G4055" s="826"/>
      <c r="H4055" s="820"/>
      <c r="J4055" s="820"/>
      <c r="K4055" s="820"/>
      <c r="L4055" s="820"/>
      <c r="M4055" s="820"/>
      <c r="N4055" s="820"/>
      <c r="O4055" s="820"/>
      <c r="P4055" s="820"/>
      <c r="Q4055" s="820"/>
      <c r="R4055" s="820"/>
      <c r="S4055" s="820"/>
      <c r="T4055" s="820"/>
      <c r="U4055" s="820"/>
      <c r="V4055" s="820"/>
      <c r="W4055" s="820"/>
      <c r="X4055" s="820"/>
      <c r="Y4055" s="820"/>
      <c r="Z4055" s="820"/>
    </row>
    <row r="4056" spans="7:26">
      <c r="G4056" s="826"/>
      <c r="H4056" s="820"/>
      <c r="J4056" s="820"/>
      <c r="K4056" s="820"/>
      <c r="L4056" s="820"/>
      <c r="M4056" s="820"/>
      <c r="N4056" s="820"/>
      <c r="O4056" s="820"/>
      <c r="P4056" s="820"/>
      <c r="Q4056" s="820"/>
      <c r="R4056" s="820"/>
      <c r="S4056" s="820"/>
      <c r="T4056" s="820"/>
      <c r="U4056" s="820"/>
      <c r="V4056" s="820"/>
      <c r="W4056" s="820"/>
      <c r="X4056" s="820"/>
      <c r="Y4056" s="820"/>
      <c r="Z4056" s="820"/>
    </row>
    <row r="4057" spans="7:26">
      <c r="G4057" s="826"/>
      <c r="H4057" s="820"/>
      <c r="J4057" s="820"/>
      <c r="K4057" s="820"/>
      <c r="L4057" s="820"/>
      <c r="M4057" s="820"/>
      <c r="N4057" s="820"/>
      <c r="O4057" s="820"/>
      <c r="P4057" s="820"/>
      <c r="Q4057" s="820"/>
      <c r="R4057" s="820"/>
      <c r="S4057" s="820"/>
      <c r="T4057" s="820"/>
      <c r="U4057" s="820"/>
      <c r="V4057" s="820"/>
      <c r="W4057" s="820"/>
      <c r="X4057" s="820"/>
      <c r="Y4057" s="820"/>
      <c r="Z4057" s="820"/>
    </row>
    <row r="4058" spans="7:26">
      <c r="G4058" s="826"/>
      <c r="H4058" s="820"/>
      <c r="J4058" s="820"/>
      <c r="K4058" s="820"/>
      <c r="L4058" s="820"/>
      <c r="M4058" s="820"/>
      <c r="N4058" s="820"/>
      <c r="O4058" s="820"/>
      <c r="P4058" s="820"/>
      <c r="Q4058" s="820"/>
      <c r="R4058" s="820"/>
      <c r="S4058" s="820"/>
      <c r="T4058" s="820"/>
      <c r="U4058" s="820"/>
      <c r="V4058" s="820"/>
      <c r="W4058" s="820"/>
      <c r="X4058" s="820"/>
      <c r="Y4058" s="820"/>
      <c r="Z4058" s="820"/>
    </row>
    <row r="4059" spans="7:26">
      <c r="G4059" s="826"/>
      <c r="H4059" s="820"/>
      <c r="J4059" s="820"/>
      <c r="K4059" s="820"/>
      <c r="L4059" s="820"/>
      <c r="M4059" s="820"/>
      <c r="N4059" s="820"/>
      <c r="O4059" s="820"/>
      <c r="P4059" s="820"/>
      <c r="Q4059" s="820"/>
      <c r="R4059" s="820"/>
      <c r="S4059" s="820"/>
      <c r="T4059" s="820"/>
      <c r="U4059" s="820"/>
      <c r="V4059" s="820"/>
      <c r="W4059" s="820"/>
      <c r="X4059" s="820"/>
      <c r="Y4059" s="820"/>
      <c r="Z4059" s="820"/>
    </row>
    <row r="4060" spans="7:26">
      <c r="G4060" s="826"/>
      <c r="H4060" s="820"/>
      <c r="J4060" s="820"/>
      <c r="K4060" s="820"/>
      <c r="L4060" s="820"/>
      <c r="M4060" s="820"/>
      <c r="N4060" s="820"/>
      <c r="O4060" s="820"/>
      <c r="P4060" s="820"/>
      <c r="Q4060" s="820"/>
      <c r="R4060" s="820"/>
      <c r="S4060" s="820"/>
      <c r="T4060" s="820"/>
      <c r="U4060" s="820"/>
      <c r="V4060" s="820"/>
      <c r="W4060" s="820"/>
      <c r="X4060" s="820"/>
      <c r="Y4060" s="820"/>
      <c r="Z4060" s="820"/>
    </row>
    <row r="4061" spans="7:26">
      <c r="G4061" s="826"/>
      <c r="H4061" s="820"/>
      <c r="J4061" s="820"/>
      <c r="K4061" s="820"/>
      <c r="L4061" s="820"/>
      <c r="M4061" s="820"/>
      <c r="N4061" s="820"/>
      <c r="O4061" s="820"/>
      <c r="P4061" s="820"/>
      <c r="Q4061" s="820"/>
      <c r="R4061" s="820"/>
      <c r="S4061" s="820"/>
      <c r="T4061" s="820"/>
      <c r="U4061" s="820"/>
      <c r="V4061" s="820"/>
      <c r="W4061" s="820"/>
      <c r="X4061" s="820"/>
      <c r="Y4061" s="820"/>
      <c r="Z4061" s="820"/>
    </row>
    <row r="4062" spans="7:26">
      <c r="G4062" s="826"/>
      <c r="H4062" s="820"/>
      <c r="J4062" s="820"/>
      <c r="K4062" s="820"/>
      <c r="L4062" s="820"/>
      <c r="M4062" s="820"/>
      <c r="N4062" s="820"/>
      <c r="O4062" s="820"/>
      <c r="P4062" s="820"/>
      <c r="Q4062" s="820"/>
      <c r="R4062" s="820"/>
      <c r="S4062" s="820"/>
      <c r="T4062" s="820"/>
      <c r="U4062" s="820"/>
      <c r="V4062" s="820"/>
      <c r="W4062" s="820"/>
      <c r="X4062" s="820"/>
      <c r="Y4062" s="820"/>
      <c r="Z4062" s="820"/>
    </row>
    <row r="4063" spans="7:26">
      <c r="G4063" s="826"/>
      <c r="H4063" s="820"/>
      <c r="J4063" s="820"/>
      <c r="K4063" s="820"/>
      <c r="L4063" s="820"/>
      <c r="M4063" s="820"/>
      <c r="N4063" s="820"/>
      <c r="O4063" s="820"/>
      <c r="P4063" s="820"/>
      <c r="Q4063" s="820"/>
      <c r="R4063" s="820"/>
      <c r="S4063" s="820"/>
      <c r="T4063" s="820"/>
      <c r="U4063" s="820"/>
      <c r="V4063" s="820"/>
      <c r="W4063" s="820"/>
      <c r="X4063" s="820"/>
      <c r="Y4063" s="820"/>
      <c r="Z4063" s="820"/>
    </row>
    <row r="4064" spans="7:26">
      <c r="G4064" s="826"/>
      <c r="H4064" s="820"/>
      <c r="J4064" s="820"/>
      <c r="K4064" s="820"/>
      <c r="L4064" s="820"/>
      <c r="M4064" s="820"/>
      <c r="N4064" s="820"/>
      <c r="O4064" s="820"/>
      <c r="P4064" s="820"/>
      <c r="Q4064" s="820"/>
      <c r="R4064" s="820"/>
      <c r="S4064" s="820"/>
      <c r="T4064" s="820"/>
      <c r="U4064" s="820"/>
      <c r="V4064" s="820"/>
      <c r="W4064" s="820"/>
      <c r="X4064" s="820"/>
      <c r="Y4064" s="820"/>
      <c r="Z4064" s="820"/>
    </row>
    <row r="4065" spans="7:26">
      <c r="G4065" s="826"/>
      <c r="H4065" s="820"/>
      <c r="J4065" s="820"/>
      <c r="K4065" s="820"/>
      <c r="L4065" s="820"/>
      <c r="M4065" s="820"/>
      <c r="N4065" s="820"/>
      <c r="O4065" s="820"/>
      <c r="P4065" s="820"/>
      <c r="Q4065" s="820"/>
      <c r="R4065" s="820"/>
      <c r="S4065" s="820"/>
      <c r="T4065" s="820"/>
      <c r="U4065" s="820"/>
      <c r="V4065" s="820"/>
      <c r="W4065" s="820"/>
      <c r="X4065" s="820"/>
      <c r="Y4065" s="820"/>
      <c r="Z4065" s="820"/>
    </row>
    <row r="4066" spans="7:26">
      <c r="G4066" s="826"/>
      <c r="H4066" s="820"/>
      <c r="J4066" s="820"/>
      <c r="K4066" s="820"/>
      <c r="L4066" s="820"/>
      <c r="M4066" s="820"/>
      <c r="N4066" s="820"/>
      <c r="O4066" s="820"/>
      <c r="P4066" s="820"/>
      <c r="Q4066" s="820"/>
      <c r="R4066" s="820"/>
      <c r="S4066" s="820"/>
      <c r="T4066" s="820"/>
      <c r="U4066" s="820"/>
      <c r="V4066" s="820"/>
      <c r="W4066" s="820"/>
      <c r="X4066" s="820"/>
      <c r="Y4066" s="820"/>
      <c r="Z4066" s="820"/>
    </row>
    <row r="4067" spans="7:26">
      <c r="G4067" s="826"/>
      <c r="H4067" s="820"/>
      <c r="J4067" s="820"/>
      <c r="K4067" s="820"/>
      <c r="L4067" s="820"/>
      <c r="M4067" s="820"/>
      <c r="N4067" s="820"/>
      <c r="O4067" s="820"/>
      <c r="P4067" s="820"/>
      <c r="Q4067" s="820"/>
      <c r="R4067" s="820"/>
      <c r="S4067" s="820"/>
      <c r="T4067" s="820"/>
      <c r="U4067" s="820"/>
      <c r="V4067" s="820"/>
      <c r="W4067" s="820"/>
      <c r="X4067" s="820"/>
      <c r="Y4067" s="820"/>
      <c r="Z4067" s="820"/>
    </row>
    <row r="4068" spans="7:26">
      <c r="G4068" s="826"/>
      <c r="H4068" s="820"/>
      <c r="J4068" s="820"/>
      <c r="K4068" s="820"/>
      <c r="L4068" s="820"/>
      <c r="M4068" s="820"/>
      <c r="N4068" s="820"/>
      <c r="O4068" s="820"/>
      <c r="P4068" s="820"/>
      <c r="Q4068" s="820"/>
      <c r="R4068" s="820"/>
      <c r="S4068" s="820"/>
      <c r="T4068" s="820"/>
      <c r="U4068" s="820"/>
      <c r="V4068" s="820"/>
      <c r="W4068" s="820"/>
      <c r="X4068" s="820"/>
      <c r="Y4068" s="820"/>
      <c r="Z4068" s="820"/>
    </row>
    <row r="4069" spans="7:26">
      <c r="G4069" s="826"/>
      <c r="H4069" s="820"/>
      <c r="J4069" s="820"/>
      <c r="K4069" s="820"/>
      <c r="L4069" s="820"/>
      <c r="M4069" s="820"/>
      <c r="N4069" s="820"/>
      <c r="O4069" s="820"/>
      <c r="P4069" s="820"/>
      <c r="Q4069" s="820"/>
      <c r="R4069" s="820"/>
      <c r="S4069" s="820"/>
      <c r="T4069" s="820"/>
      <c r="U4069" s="820"/>
      <c r="V4069" s="820"/>
      <c r="W4069" s="820"/>
      <c r="X4069" s="820"/>
      <c r="Y4069" s="820"/>
      <c r="Z4069" s="820"/>
    </row>
    <row r="4070" spans="7:26">
      <c r="G4070" s="826"/>
      <c r="H4070" s="820"/>
      <c r="J4070" s="820"/>
      <c r="K4070" s="820"/>
      <c r="L4070" s="820"/>
      <c r="M4070" s="820"/>
      <c r="N4070" s="820"/>
      <c r="O4070" s="820"/>
      <c r="P4070" s="820"/>
      <c r="Q4070" s="820"/>
      <c r="R4070" s="820"/>
      <c r="S4070" s="820"/>
      <c r="T4070" s="820"/>
      <c r="U4070" s="820"/>
      <c r="V4070" s="820"/>
      <c r="W4070" s="820"/>
      <c r="X4070" s="820"/>
      <c r="Y4070" s="820"/>
      <c r="Z4070" s="820"/>
    </row>
    <row r="4071" spans="7:26">
      <c r="G4071" s="826"/>
      <c r="H4071" s="820"/>
      <c r="J4071" s="820"/>
      <c r="K4071" s="820"/>
      <c r="L4071" s="820"/>
      <c r="M4071" s="820"/>
      <c r="N4071" s="820"/>
      <c r="O4071" s="820"/>
      <c r="P4071" s="820"/>
      <c r="Q4071" s="820"/>
      <c r="R4071" s="820"/>
      <c r="S4071" s="820"/>
      <c r="T4071" s="820"/>
      <c r="U4071" s="820"/>
      <c r="V4071" s="820"/>
      <c r="W4071" s="820"/>
      <c r="X4071" s="820"/>
      <c r="Y4071" s="820"/>
      <c r="Z4071" s="820"/>
    </row>
    <row r="4072" spans="7:26">
      <c r="G4072" s="826"/>
      <c r="H4072" s="820"/>
      <c r="J4072" s="820"/>
      <c r="K4072" s="820"/>
      <c r="L4072" s="820"/>
      <c r="M4072" s="820"/>
      <c r="N4072" s="820"/>
      <c r="O4072" s="820"/>
      <c r="P4072" s="820"/>
      <c r="Q4072" s="820"/>
      <c r="R4072" s="820"/>
      <c r="S4072" s="820"/>
      <c r="T4072" s="820"/>
      <c r="U4072" s="820"/>
      <c r="V4072" s="820"/>
      <c r="W4072" s="820"/>
      <c r="X4072" s="820"/>
      <c r="Y4072" s="820"/>
      <c r="Z4072" s="820"/>
    </row>
    <row r="4073" spans="7:26">
      <c r="G4073" s="826"/>
      <c r="H4073" s="820"/>
      <c r="J4073" s="820"/>
      <c r="K4073" s="820"/>
      <c r="L4073" s="820"/>
      <c r="M4073" s="820"/>
      <c r="N4073" s="820"/>
      <c r="O4073" s="820"/>
      <c r="P4073" s="820"/>
      <c r="Q4073" s="820"/>
      <c r="R4073" s="820"/>
      <c r="S4073" s="820"/>
      <c r="T4073" s="820"/>
      <c r="U4073" s="820"/>
      <c r="V4073" s="820"/>
      <c r="W4073" s="820"/>
      <c r="X4073" s="820"/>
      <c r="Y4073" s="820"/>
      <c r="Z4073" s="820"/>
    </row>
    <row r="4074" spans="7:26">
      <c r="G4074" s="826"/>
      <c r="H4074" s="820"/>
      <c r="J4074" s="820"/>
      <c r="K4074" s="820"/>
      <c r="L4074" s="820"/>
      <c r="M4074" s="820"/>
      <c r="N4074" s="820"/>
      <c r="O4074" s="820"/>
      <c r="P4074" s="820"/>
      <c r="Q4074" s="820"/>
      <c r="R4074" s="820"/>
      <c r="S4074" s="820"/>
      <c r="T4074" s="820"/>
      <c r="U4074" s="820"/>
      <c r="V4074" s="820"/>
      <c r="W4074" s="820"/>
      <c r="X4074" s="820"/>
      <c r="Y4074" s="820"/>
      <c r="Z4074" s="820"/>
    </row>
    <row r="4075" spans="7:26">
      <c r="G4075" s="826"/>
      <c r="H4075" s="820"/>
      <c r="J4075" s="820"/>
      <c r="K4075" s="820"/>
      <c r="L4075" s="820"/>
      <c r="M4075" s="820"/>
      <c r="N4075" s="820"/>
      <c r="O4075" s="820"/>
      <c r="P4075" s="820"/>
      <c r="Q4075" s="820"/>
      <c r="R4075" s="820"/>
      <c r="S4075" s="820"/>
      <c r="T4075" s="820"/>
      <c r="U4075" s="820"/>
      <c r="V4075" s="820"/>
      <c r="W4075" s="820"/>
      <c r="X4075" s="820"/>
      <c r="Y4075" s="820"/>
      <c r="Z4075" s="820"/>
    </row>
    <row r="4076" spans="7:26">
      <c r="G4076" s="826"/>
      <c r="H4076" s="820"/>
      <c r="J4076" s="820"/>
      <c r="K4076" s="820"/>
      <c r="L4076" s="820"/>
      <c r="M4076" s="820"/>
      <c r="N4076" s="820"/>
      <c r="O4076" s="820"/>
      <c r="P4076" s="820"/>
      <c r="Q4076" s="820"/>
      <c r="R4076" s="820"/>
      <c r="S4076" s="820"/>
      <c r="T4076" s="820"/>
      <c r="U4076" s="820"/>
      <c r="V4076" s="820"/>
      <c r="W4076" s="820"/>
      <c r="X4076" s="820"/>
      <c r="Y4076" s="820"/>
      <c r="Z4076" s="820"/>
    </row>
    <row r="4077" spans="7:26">
      <c r="G4077" s="826"/>
      <c r="H4077" s="820"/>
      <c r="J4077" s="820"/>
      <c r="K4077" s="820"/>
      <c r="L4077" s="820"/>
      <c r="M4077" s="820"/>
      <c r="N4077" s="820"/>
      <c r="O4077" s="820"/>
      <c r="P4077" s="820"/>
      <c r="Q4077" s="820"/>
      <c r="R4077" s="820"/>
      <c r="S4077" s="820"/>
      <c r="T4077" s="820"/>
      <c r="U4077" s="820"/>
      <c r="V4077" s="820"/>
      <c r="W4077" s="820"/>
      <c r="X4077" s="820"/>
      <c r="Y4077" s="820"/>
      <c r="Z4077" s="820"/>
    </row>
    <row r="4078" spans="7:26">
      <c r="G4078" s="826"/>
      <c r="H4078" s="820"/>
      <c r="J4078" s="820"/>
      <c r="K4078" s="820"/>
      <c r="L4078" s="820"/>
      <c r="M4078" s="820"/>
      <c r="N4078" s="820"/>
      <c r="O4078" s="820"/>
      <c r="P4078" s="820"/>
      <c r="Q4078" s="820"/>
      <c r="R4078" s="820"/>
      <c r="S4078" s="820"/>
      <c r="T4078" s="820"/>
      <c r="U4078" s="820"/>
      <c r="V4078" s="820"/>
      <c r="W4078" s="820"/>
      <c r="X4078" s="820"/>
      <c r="Y4078" s="820"/>
      <c r="Z4078" s="820"/>
    </row>
    <row r="4079" spans="7:26">
      <c r="G4079" s="826"/>
      <c r="H4079" s="820"/>
      <c r="J4079" s="820"/>
      <c r="K4079" s="820"/>
      <c r="L4079" s="820"/>
      <c r="M4079" s="820"/>
      <c r="N4079" s="820"/>
      <c r="O4079" s="820"/>
      <c r="P4079" s="820"/>
      <c r="Q4079" s="820"/>
      <c r="R4079" s="820"/>
      <c r="S4079" s="820"/>
      <c r="T4079" s="820"/>
      <c r="U4079" s="820"/>
      <c r="V4079" s="820"/>
      <c r="W4079" s="820"/>
      <c r="X4079" s="820"/>
      <c r="Y4079" s="820"/>
      <c r="Z4079" s="820"/>
    </row>
    <row r="4080" spans="7:26">
      <c r="G4080" s="826"/>
      <c r="H4080" s="820"/>
      <c r="J4080" s="820"/>
      <c r="K4080" s="820"/>
      <c r="L4080" s="820"/>
      <c r="M4080" s="820"/>
      <c r="N4080" s="820"/>
      <c r="O4080" s="820"/>
      <c r="P4080" s="820"/>
      <c r="Q4080" s="820"/>
      <c r="R4080" s="820"/>
      <c r="S4080" s="820"/>
      <c r="T4080" s="820"/>
      <c r="U4080" s="820"/>
      <c r="V4080" s="820"/>
      <c r="W4080" s="820"/>
      <c r="X4080" s="820"/>
      <c r="Y4080" s="820"/>
      <c r="Z4080" s="820"/>
    </row>
    <row r="4081" spans="7:26">
      <c r="G4081" s="826"/>
      <c r="H4081" s="820"/>
      <c r="J4081" s="820"/>
      <c r="K4081" s="820"/>
      <c r="L4081" s="820"/>
      <c r="M4081" s="820"/>
      <c r="N4081" s="820"/>
      <c r="O4081" s="820"/>
      <c r="P4081" s="820"/>
      <c r="Q4081" s="820"/>
      <c r="R4081" s="820"/>
      <c r="S4081" s="820"/>
      <c r="T4081" s="820"/>
      <c r="U4081" s="820"/>
      <c r="V4081" s="820"/>
      <c r="W4081" s="820"/>
      <c r="X4081" s="820"/>
      <c r="Y4081" s="820"/>
      <c r="Z4081" s="820"/>
    </row>
    <row r="4082" spans="7:26">
      <c r="G4082" s="826"/>
      <c r="H4082" s="820"/>
      <c r="J4082" s="820"/>
      <c r="K4082" s="820"/>
      <c r="L4082" s="820"/>
      <c r="M4082" s="820"/>
      <c r="N4082" s="820"/>
      <c r="O4082" s="820"/>
      <c r="P4082" s="820"/>
      <c r="Q4082" s="820"/>
      <c r="R4082" s="820"/>
      <c r="S4082" s="820"/>
      <c r="T4082" s="820"/>
      <c r="U4082" s="820"/>
      <c r="V4082" s="820"/>
      <c r="W4082" s="820"/>
      <c r="X4082" s="820"/>
      <c r="Y4082" s="820"/>
      <c r="Z4082" s="820"/>
    </row>
    <row r="4083" spans="7:26">
      <c r="G4083" s="826"/>
      <c r="H4083" s="820"/>
      <c r="J4083" s="820"/>
      <c r="K4083" s="820"/>
      <c r="L4083" s="820"/>
      <c r="M4083" s="820"/>
      <c r="N4083" s="820"/>
      <c r="O4083" s="820"/>
      <c r="P4083" s="820"/>
      <c r="Q4083" s="820"/>
      <c r="R4083" s="820"/>
      <c r="S4083" s="820"/>
      <c r="T4083" s="820"/>
      <c r="U4083" s="820"/>
      <c r="V4083" s="820"/>
      <c r="W4083" s="820"/>
      <c r="X4083" s="820"/>
      <c r="Y4083" s="820"/>
      <c r="Z4083" s="820"/>
    </row>
    <row r="4084" spans="7:26">
      <c r="G4084" s="826"/>
      <c r="H4084" s="820"/>
      <c r="J4084" s="820"/>
      <c r="K4084" s="820"/>
      <c r="L4084" s="820"/>
      <c r="M4084" s="820"/>
      <c r="N4084" s="820"/>
      <c r="O4084" s="820"/>
      <c r="P4084" s="820"/>
      <c r="Q4084" s="820"/>
      <c r="R4084" s="820"/>
      <c r="S4084" s="820"/>
      <c r="T4084" s="820"/>
      <c r="U4084" s="820"/>
      <c r="V4084" s="820"/>
      <c r="W4084" s="820"/>
      <c r="X4084" s="820"/>
      <c r="Y4084" s="820"/>
      <c r="Z4084" s="820"/>
    </row>
    <row r="4085" spans="7:26">
      <c r="G4085" s="826"/>
      <c r="H4085" s="820"/>
      <c r="J4085" s="820"/>
      <c r="K4085" s="820"/>
      <c r="L4085" s="820"/>
      <c r="M4085" s="820"/>
      <c r="N4085" s="820"/>
      <c r="O4085" s="820"/>
      <c r="P4085" s="820"/>
      <c r="Q4085" s="820"/>
      <c r="R4085" s="820"/>
      <c r="S4085" s="820"/>
      <c r="T4085" s="820"/>
      <c r="U4085" s="820"/>
      <c r="V4085" s="820"/>
      <c r="W4085" s="820"/>
      <c r="X4085" s="820"/>
      <c r="Y4085" s="820"/>
      <c r="Z4085" s="820"/>
    </row>
    <row r="4086" spans="7:26">
      <c r="G4086" s="826"/>
      <c r="H4086" s="820"/>
      <c r="J4086" s="820"/>
      <c r="K4086" s="820"/>
      <c r="L4086" s="820"/>
      <c r="M4086" s="820"/>
      <c r="N4086" s="820"/>
      <c r="O4086" s="820"/>
      <c r="P4086" s="820"/>
      <c r="Q4086" s="820"/>
      <c r="R4086" s="820"/>
      <c r="S4086" s="820"/>
      <c r="T4086" s="820"/>
      <c r="U4086" s="820"/>
      <c r="V4086" s="820"/>
      <c r="W4086" s="820"/>
      <c r="X4086" s="820"/>
      <c r="Y4086" s="820"/>
      <c r="Z4086" s="820"/>
    </row>
    <row r="4087" spans="7:26">
      <c r="G4087" s="826"/>
      <c r="H4087" s="820"/>
      <c r="J4087" s="820"/>
      <c r="K4087" s="820"/>
      <c r="L4087" s="820"/>
      <c r="M4087" s="820"/>
      <c r="N4087" s="820"/>
      <c r="O4087" s="820"/>
      <c r="P4087" s="820"/>
      <c r="Q4087" s="820"/>
      <c r="R4087" s="820"/>
      <c r="S4087" s="820"/>
      <c r="T4087" s="820"/>
      <c r="U4087" s="820"/>
      <c r="V4087" s="820"/>
      <c r="W4087" s="820"/>
      <c r="X4087" s="820"/>
      <c r="Y4087" s="820"/>
      <c r="Z4087" s="820"/>
    </row>
    <row r="4088" spans="7:26">
      <c r="G4088" s="826"/>
      <c r="H4088" s="820"/>
      <c r="J4088" s="820"/>
      <c r="K4088" s="820"/>
      <c r="L4088" s="820"/>
      <c r="M4088" s="820"/>
      <c r="N4088" s="820"/>
      <c r="O4088" s="820"/>
      <c r="P4088" s="820"/>
      <c r="Q4088" s="820"/>
      <c r="R4088" s="820"/>
      <c r="S4088" s="820"/>
      <c r="T4088" s="820"/>
      <c r="U4088" s="820"/>
      <c r="V4088" s="820"/>
      <c r="W4088" s="820"/>
      <c r="X4088" s="820"/>
      <c r="Y4088" s="820"/>
      <c r="Z4088" s="820"/>
    </row>
    <row r="4089" spans="7:26">
      <c r="G4089" s="826"/>
      <c r="H4089" s="820"/>
      <c r="J4089" s="820"/>
      <c r="K4089" s="820"/>
      <c r="L4089" s="820"/>
      <c r="M4089" s="820"/>
      <c r="N4089" s="820"/>
      <c r="O4089" s="820"/>
      <c r="P4089" s="820"/>
      <c r="Q4089" s="820"/>
      <c r="R4089" s="820"/>
      <c r="S4089" s="820"/>
      <c r="T4089" s="820"/>
      <c r="U4089" s="820"/>
      <c r="V4089" s="820"/>
      <c r="W4089" s="820"/>
      <c r="X4089" s="820"/>
      <c r="Y4089" s="820"/>
      <c r="Z4089" s="820"/>
    </row>
    <row r="4090" spans="7:26">
      <c r="G4090" s="826"/>
      <c r="H4090" s="820"/>
      <c r="J4090" s="820"/>
      <c r="K4090" s="820"/>
      <c r="L4090" s="820"/>
      <c r="M4090" s="820"/>
      <c r="N4090" s="820"/>
      <c r="O4090" s="820"/>
      <c r="P4090" s="820"/>
      <c r="Q4090" s="820"/>
      <c r="R4090" s="820"/>
      <c r="S4090" s="820"/>
      <c r="T4090" s="820"/>
      <c r="U4090" s="820"/>
      <c r="V4090" s="820"/>
      <c r="W4090" s="820"/>
      <c r="X4090" s="820"/>
      <c r="Y4090" s="820"/>
      <c r="Z4090" s="820"/>
    </row>
    <row r="4091" spans="7:26">
      <c r="G4091" s="826"/>
      <c r="H4091" s="820"/>
      <c r="J4091" s="820"/>
      <c r="K4091" s="820"/>
      <c r="L4091" s="820"/>
      <c r="M4091" s="820"/>
      <c r="N4091" s="820"/>
      <c r="O4091" s="820"/>
      <c r="P4091" s="820"/>
      <c r="Q4091" s="820"/>
      <c r="R4091" s="820"/>
      <c r="S4091" s="820"/>
      <c r="T4091" s="820"/>
      <c r="U4091" s="820"/>
      <c r="V4091" s="820"/>
      <c r="W4091" s="820"/>
      <c r="X4091" s="820"/>
      <c r="Y4091" s="820"/>
      <c r="Z4091" s="820"/>
    </row>
    <row r="4092" spans="7:26">
      <c r="G4092" s="826"/>
      <c r="H4092" s="820"/>
      <c r="J4092" s="820"/>
      <c r="K4092" s="820"/>
      <c r="L4092" s="820"/>
      <c r="M4092" s="820"/>
      <c r="N4092" s="820"/>
      <c r="O4092" s="820"/>
      <c r="P4092" s="820"/>
      <c r="Q4092" s="820"/>
      <c r="R4092" s="820"/>
      <c r="S4092" s="820"/>
      <c r="T4092" s="820"/>
      <c r="U4092" s="820"/>
      <c r="V4092" s="820"/>
      <c r="W4092" s="820"/>
      <c r="X4092" s="820"/>
      <c r="Y4092" s="820"/>
      <c r="Z4092" s="820"/>
    </row>
    <row r="4093" spans="7:26">
      <c r="G4093" s="826"/>
      <c r="H4093" s="820"/>
      <c r="J4093" s="820"/>
      <c r="K4093" s="820"/>
      <c r="L4093" s="820"/>
      <c r="M4093" s="820"/>
      <c r="N4093" s="820"/>
      <c r="O4093" s="820"/>
      <c r="P4093" s="820"/>
      <c r="Q4093" s="820"/>
      <c r="R4093" s="820"/>
      <c r="S4093" s="820"/>
      <c r="T4093" s="820"/>
      <c r="U4093" s="820"/>
      <c r="V4093" s="820"/>
      <c r="W4093" s="820"/>
      <c r="X4093" s="820"/>
      <c r="Y4093" s="820"/>
      <c r="Z4093" s="820"/>
    </row>
    <row r="4094" spans="7:26">
      <c r="G4094" s="826"/>
      <c r="H4094" s="820"/>
      <c r="J4094" s="820"/>
      <c r="K4094" s="820"/>
      <c r="L4094" s="820"/>
      <c r="M4094" s="820"/>
      <c r="N4094" s="820"/>
      <c r="O4094" s="820"/>
      <c r="P4094" s="820"/>
      <c r="Q4094" s="820"/>
      <c r="R4094" s="820"/>
      <c r="S4094" s="820"/>
      <c r="T4094" s="820"/>
      <c r="U4094" s="820"/>
      <c r="V4094" s="820"/>
      <c r="W4094" s="820"/>
      <c r="X4094" s="820"/>
      <c r="Y4094" s="820"/>
      <c r="Z4094" s="820"/>
    </row>
    <row r="4095" spans="7:26">
      <c r="G4095" s="826"/>
      <c r="H4095" s="820"/>
      <c r="J4095" s="820"/>
      <c r="K4095" s="820"/>
      <c r="L4095" s="820"/>
      <c r="M4095" s="820"/>
      <c r="N4095" s="820"/>
      <c r="O4095" s="820"/>
      <c r="P4095" s="820"/>
      <c r="Q4095" s="820"/>
      <c r="R4095" s="820"/>
      <c r="S4095" s="820"/>
      <c r="T4095" s="820"/>
      <c r="U4095" s="820"/>
      <c r="V4095" s="820"/>
      <c r="W4095" s="820"/>
      <c r="X4095" s="820"/>
      <c r="Y4095" s="820"/>
      <c r="Z4095" s="820"/>
    </row>
    <row r="4096" spans="7:26">
      <c r="G4096" s="826"/>
      <c r="H4096" s="820"/>
      <c r="J4096" s="820"/>
      <c r="K4096" s="820"/>
      <c r="L4096" s="820"/>
      <c r="M4096" s="820"/>
      <c r="N4096" s="820"/>
      <c r="O4096" s="820"/>
      <c r="P4096" s="820"/>
      <c r="Q4096" s="820"/>
      <c r="R4096" s="820"/>
      <c r="S4096" s="820"/>
      <c r="T4096" s="820"/>
      <c r="U4096" s="820"/>
      <c r="V4096" s="820"/>
      <c r="W4096" s="820"/>
      <c r="X4096" s="820"/>
      <c r="Y4096" s="820"/>
      <c r="Z4096" s="820"/>
    </row>
    <row r="4097" spans="7:26">
      <c r="G4097" s="826"/>
      <c r="H4097" s="820"/>
      <c r="J4097" s="820"/>
      <c r="K4097" s="820"/>
      <c r="L4097" s="820"/>
      <c r="M4097" s="820"/>
      <c r="N4097" s="820"/>
      <c r="O4097" s="820"/>
      <c r="P4097" s="820"/>
      <c r="Q4097" s="820"/>
      <c r="R4097" s="820"/>
      <c r="S4097" s="820"/>
      <c r="T4097" s="820"/>
      <c r="U4097" s="820"/>
      <c r="V4097" s="820"/>
      <c r="W4097" s="820"/>
      <c r="X4097" s="820"/>
      <c r="Y4097" s="820"/>
      <c r="Z4097" s="820"/>
    </row>
    <row r="4098" spans="7:26">
      <c r="G4098" s="826"/>
      <c r="H4098" s="820"/>
      <c r="J4098" s="820"/>
      <c r="K4098" s="820"/>
      <c r="L4098" s="820"/>
      <c r="M4098" s="820"/>
      <c r="N4098" s="820"/>
      <c r="O4098" s="820"/>
      <c r="P4098" s="820"/>
      <c r="Q4098" s="820"/>
      <c r="R4098" s="820"/>
      <c r="S4098" s="820"/>
      <c r="T4098" s="820"/>
      <c r="U4098" s="820"/>
      <c r="V4098" s="820"/>
      <c r="W4098" s="820"/>
      <c r="X4098" s="820"/>
      <c r="Y4098" s="820"/>
      <c r="Z4098" s="820"/>
    </row>
    <row r="4099" spans="7:26">
      <c r="G4099" s="826"/>
      <c r="H4099" s="820"/>
      <c r="J4099" s="820"/>
      <c r="K4099" s="820"/>
      <c r="L4099" s="820"/>
      <c r="M4099" s="820"/>
      <c r="N4099" s="820"/>
      <c r="O4099" s="820"/>
      <c r="P4099" s="820"/>
      <c r="Q4099" s="820"/>
      <c r="R4099" s="820"/>
      <c r="S4099" s="820"/>
      <c r="T4099" s="820"/>
      <c r="U4099" s="820"/>
      <c r="V4099" s="820"/>
      <c r="W4099" s="820"/>
      <c r="X4099" s="820"/>
      <c r="Y4099" s="820"/>
      <c r="Z4099" s="820"/>
    </row>
    <row r="4100" spans="7:26">
      <c r="G4100" s="826"/>
      <c r="H4100" s="820"/>
      <c r="J4100" s="820"/>
      <c r="K4100" s="820"/>
      <c r="L4100" s="820"/>
      <c r="M4100" s="820"/>
      <c r="N4100" s="820"/>
      <c r="O4100" s="820"/>
      <c r="P4100" s="820"/>
      <c r="Q4100" s="820"/>
      <c r="R4100" s="820"/>
      <c r="S4100" s="820"/>
      <c r="T4100" s="820"/>
      <c r="U4100" s="820"/>
      <c r="V4100" s="820"/>
      <c r="W4100" s="820"/>
      <c r="X4100" s="820"/>
      <c r="Y4100" s="820"/>
      <c r="Z4100" s="820"/>
    </row>
    <row r="4101" spans="7:26">
      <c r="G4101" s="826"/>
      <c r="H4101" s="820"/>
      <c r="J4101" s="820"/>
      <c r="K4101" s="820"/>
      <c r="L4101" s="820"/>
      <c r="M4101" s="820"/>
      <c r="N4101" s="820"/>
      <c r="O4101" s="820"/>
      <c r="P4101" s="820"/>
      <c r="Q4101" s="820"/>
      <c r="R4101" s="820"/>
      <c r="S4101" s="820"/>
      <c r="T4101" s="820"/>
      <c r="U4101" s="820"/>
      <c r="V4101" s="820"/>
      <c r="W4101" s="820"/>
      <c r="X4101" s="820"/>
      <c r="Y4101" s="820"/>
      <c r="Z4101" s="820"/>
    </row>
    <row r="4102" spans="7:26">
      <c r="G4102" s="826"/>
      <c r="H4102" s="820"/>
      <c r="J4102" s="820"/>
      <c r="K4102" s="820"/>
      <c r="L4102" s="820"/>
      <c r="M4102" s="820"/>
      <c r="N4102" s="820"/>
      <c r="O4102" s="820"/>
      <c r="P4102" s="820"/>
      <c r="Q4102" s="820"/>
      <c r="R4102" s="820"/>
      <c r="S4102" s="820"/>
      <c r="T4102" s="820"/>
      <c r="U4102" s="820"/>
      <c r="V4102" s="820"/>
      <c r="W4102" s="820"/>
      <c r="X4102" s="820"/>
      <c r="Y4102" s="820"/>
      <c r="Z4102" s="820"/>
    </row>
    <row r="4103" spans="7:26">
      <c r="G4103" s="826"/>
      <c r="H4103" s="820"/>
      <c r="J4103" s="820"/>
      <c r="K4103" s="820"/>
      <c r="L4103" s="820"/>
      <c r="M4103" s="820"/>
      <c r="N4103" s="820"/>
      <c r="O4103" s="820"/>
      <c r="P4103" s="820"/>
      <c r="Q4103" s="820"/>
      <c r="R4103" s="820"/>
      <c r="S4103" s="820"/>
      <c r="T4103" s="820"/>
      <c r="U4103" s="820"/>
      <c r="V4103" s="820"/>
      <c r="W4103" s="820"/>
      <c r="X4103" s="820"/>
      <c r="Y4103" s="820"/>
      <c r="Z4103" s="820"/>
    </row>
    <row r="4104" spans="7:26">
      <c r="G4104" s="826"/>
      <c r="H4104" s="820"/>
      <c r="J4104" s="820"/>
      <c r="K4104" s="820"/>
      <c r="L4104" s="820"/>
      <c r="M4104" s="820"/>
      <c r="N4104" s="820"/>
      <c r="O4104" s="820"/>
      <c r="P4104" s="820"/>
      <c r="Q4104" s="820"/>
      <c r="R4104" s="820"/>
      <c r="S4104" s="820"/>
      <c r="T4104" s="820"/>
      <c r="U4104" s="820"/>
      <c r="V4104" s="820"/>
      <c r="W4104" s="820"/>
      <c r="X4104" s="820"/>
      <c r="Y4104" s="820"/>
      <c r="Z4104" s="820"/>
    </row>
    <row r="4105" spans="7:26">
      <c r="G4105" s="826"/>
      <c r="H4105" s="820"/>
      <c r="J4105" s="820"/>
      <c r="K4105" s="820"/>
      <c r="L4105" s="820"/>
      <c r="M4105" s="820"/>
      <c r="N4105" s="820"/>
      <c r="O4105" s="820"/>
      <c r="P4105" s="820"/>
      <c r="Q4105" s="820"/>
      <c r="R4105" s="820"/>
      <c r="S4105" s="820"/>
      <c r="T4105" s="820"/>
      <c r="U4105" s="820"/>
      <c r="V4105" s="820"/>
      <c r="W4105" s="820"/>
      <c r="X4105" s="820"/>
      <c r="Y4105" s="820"/>
      <c r="Z4105" s="820"/>
    </row>
    <row r="4106" spans="7:26">
      <c r="G4106" s="826"/>
      <c r="H4106" s="820"/>
      <c r="J4106" s="820"/>
      <c r="K4106" s="820"/>
      <c r="L4106" s="820"/>
      <c r="M4106" s="820"/>
      <c r="N4106" s="820"/>
      <c r="O4106" s="820"/>
      <c r="P4106" s="820"/>
      <c r="Q4106" s="820"/>
      <c r="R4106" s="820"/>
      <c r="S4106" s="820"/>
      <c r="T4106" s="820"/>
      <c r="U4106" s="820"/>
      <c r="V4106" s="820"/>
      <c r="W4106" s="820"/>
      <c r="X4106" s="820"/>
      <c r="Y4106" s="820"/>
      <c r="Z4106" s="820"/>
    </row>
    <row r="4107" spans="7:26">
      <c r="G4107" s="826"/>
      <c r="H4107" s="820"/>
      <c r="J4107" s="820"/>
      <c r="K4107" s="820"/>
      <c r="L4107" s="820"/>
      <c r="M4107" s="820"/>
      <c r="N4107" s="820"/>
      <c r="O4107" s="820"/>
      <c r="P4107" s="820"/>
      <c r="Q4107" s="820"/>
      <c r="R4107" s="820"/>
      <c r="S4107" s="820"/>
      <c r="T4107" s="820"/>
      <c r="U4107" s="820"/>
      <c r="V4107" s="820"/>
      <c r="W4107" s="820"/>
      <c r="X4107" s="820"/>
      <c r="Y4107" s="820"/>
      <c r="Z4107" s="820"/>
    </row>
    <row r="4108" spans="7:26">
      <c r="G4108" s="826"/>
      <c r="H4108" s="820"/>
      <c r="J4108" s="820"/>
      <c r="K4108" s="820"/>
      <c r="L4108" s="820"/>
      <c r="M4108" s="820"/>
      <c r="N4108" s="820"/>
      <c r="O4108" s="820"/>
      <c r="P4108" s="820"/>
      <c r="Q4108" s="820"/>
      <c r="R4108" s="820"/>
      <c r="S4108" s="820"/>
      <c r="T4108" s="820"/>
      <c r="U4108" s="820"/>
      <c r="V4108" s="820"/>
      <c r="W4108" s="820"/>
      <c r="X4108" s="820"/>
      <c r="Y4108" s="820"/>
      <c r="Z4108" s="820"/>
    </row>
    <row r="4109" spans="7:26">
      <c r="G4109" s="826"/>
      <c r="H4109" s="820"/>
      <c r="J4109" s="820"/>
      <c r="K4109" s="820"/>
      <c r="L4109" s="820"/>
      <c r="M4109" s="820"/>
      <c r="N4109" s="820"/>
      <c r="O4109" s="820"/>
      <c r="P4109" s="820"/>
      <c r="Q4109" s="820"/>
      <c r="R4109" s="820"/>
      <c r="S4109" s="820"/>
      <c r="T4109" s="820"/>
      <c r="U4109" s="820"/>
      <c r="V4109" s="820"/>
      <c r="W4109" s="820"/>
      <c r="X4109" s="820"/>
      <c r="Y4109" s="820"/>
      <c r="Z4109" s="820"/>
    </row>
    <row r="4110" spans="7:26">
      <c r="G4110" s="826"/>
      <c r="H4110" s="820"/>
      <c r="J4110" s="820"/>
      <c r="K4110" s="820"/>
      <c r="L4110" s="820"/>
      <c r="M4110" s="820"/>
      <c r="N4110" s="820"/>
      <c r="O4110" s="820"/>
      <c r="P4110" s="820"/>
      <c r="Q4110" s="820"/>
      <c r="R4110" s="820"/>
      <c r="S4110" s="820"/>
      <c r="T4110" s="820"/>
      <c r="U4110" s="820"/>
      <c r="V4110" s="820"/>
      <c r="W4110" s="820"/>
      <c r="X4110" s="820"/>
      <c r="Y4110" s="820"/>
      <c r="Z4110" s="820"/>
    </row>
    <row r="4111" spans="7:26">
      <c r="G4111" s="826"/>
      <c r="H4111" s="820"/>
      <c r="J4111" s="820"/>
      <c r="K4111" s="820"/>
      <c r="L4111" s="820"/>
      <c r="M4111" s="820"/>
      <c r="N4111" s="820"/>
      <c r="O4111" s="820"/>
      <c r="P4111" s="820"/>
      <c r="Q4111" s="820"/>
      <c r="R4111" s="820"/>
      <c r="S4111" s="820"/>
      <c r="T4111" s="820"/>
      <c r="U4111" s="820"/>
      <c r="V4111" s="820"/>
      <c r="W4111" s="820"/>
      <c r="X4111" s="820"/>
      <c r="Y4111" s="820"/>
      <c r="Z4111" s="820"/>
    </row>
    <row r="4112" spans="7:26">
      <c r="G4112" s="826"/>
      <c r="H4112" s="820"/>
      <c r="J4112" s="820"/>
      <c r="K4112" s="820"/>
      <c r="L4112" s="820"/>
      <c r="M4112" s="820"/>
      <c r="N4112" s="820"/>
      <c r="O4112" s="820"/>
      <c r="P4112" s="820"/>
      <c r="Q4112" s="820"/>
      <c r="R4112" s="820"/>
      <c r="S4112" s="820"/>
      <c r="T4112" s="820"/>
      <c r="U4112" s="820"/>
      <c r="V4112" s="820"/>
      <c r="W4112" s="820"/>
      <c r="X4112" s="820"/>
      <c r="Y4112" s="820"/>
      <c r="Z4112" s="820"/>
    </row>
    <row r="4113" spans="7:26">
      <c r="G4113" s="826"/>
      <c r="H4113" s="820"/>
      <c r="J4113" s="820"/>
      <c r="K4113" s="820"/>
      <c r="L4113" s="820"/>
      <c r="M4113" s="820"/>
      <c r="N4113" s="820"/>
      <c r="O4113" s="820"/>
      <c r="P4113" s="820"/>
      <c r="Q4113" s="820"/>
      <c r="R4113" s="820"/>
      <c r="S4113" s="820"/>
      <c r="T4113" s="820"/>
      <c r="U4113" s="820"/>
      <c r="V4113" s="820"/>
      <c r="W4113" s="820"/>
      <c r="X4113" s="820"/>
      <c r="Y4113" s="820"/>
      <c r="Z4113" s="820"/>
    </row>
    <row r="4114" spans="7:26">
      <c r="G4114" s="826"/>
      <c r="H4114" s="820"/>
      <c r="J4114" s="820"/>
      <c r="K4114" s="820"/>
      <c r="L4114" s="820"/>
      <c r="M4114" s="820"/>
      <c r="N4114" s="820"/>
      <c r="O4114" s="820"/>
      <c r="P4114" s="820"/>
      <c r="Q4114" s="820"/>
      <c r="R4114" s="820"/>
      <c r="S4114" s="820"/>
      <c r="T4114" s="820"/>
      <c r="U4114" s="820"/>
      <c r="V4114" s="820"/>
      <c r="W4114" s="820"/>
      <c r="X4114" s="820"/>
      <c r="Y4114" s="820"/>
      <c r="Z4114" s="820"/>
    </row>
    <row r="4115" spans="7:26">
      <c r="G4115" s="826"/>
      <c r="H4115" s="820"/>
      <c r="J4115" s="820"/>
      <c r="K4115" s="820"/>
      <c r="L4115" s="820"/>
      <c r="M4115" s="820"/>
      <c r="N4115" s="820"/>
      <c r="O4115" s="820"/>
      <c r="P4115" s="820"/>
      <c r="Q4115" s="820"/>
      <c r="R4115" s="820"/>
      <c r="S4115" s="820"/>
      <c r="T4115" s="820"/>
      <c r="U4115" s="820"/>
      <c r="V4115" s="820"/>
      <c r="W4115" s="820"/>
      <c r="X4115" s="820"/>
      <c r="Y4115" s="820"/>
      <c r="Z4115" s="820"/>
    </row>
    <row r="4116" spans="7:26">
      <c r="G4116" s="826"/>
      <c r="H4116" s="820"/>
      <c r="J4116" s="820"/>
      <c r="K4116" s="820"/>
      <c r="L4116" s="820"/>
      <c r="M4116" s="820"/>
      <c r="N4116" s="820"/>
      <c r="O4116" s="820"/>
      <c r="P4116" s="820"/>
      <c r="Q4116" s="820"/>
      <c r="R4116" s="820"/>
      <c r="S4116" s="820"/>
      <c r="T4116" s="820"/>
      <c r="U4116" s="820"/>
      <c r="V4116" s="820"/>
      <c r="W4116" s="820"/>
      <c r="X4116" s="820"/>
      <c r="Y4116" s="820"/>
      <c r="Z4116" s="820"/>
    </row>
    <row r="4117" spans="7:26">
      <c r="G4117" s="826"/>
      <c r="H4117" s="820"/>
      <c r="J4117" s="820"/>
      <c r="K4117" s="820"/>
      <c r="L4117" s="820"/>
      <c r="M4117" s="820"/>
      <c r="N4117" s="820"/>
      <c r="O4117" s="820"/>
      <c r="P4117" s="820"/>
      <c r="Q4117" s="820"/>
      <c r="R4117" s="820"/>
      <c r="S4117" s="820"/>
      <c r="T4117" s="820"/>
      <c r="U4117" s="820"/>
      <c r="V4117" s="820"/>
      <c r="W4117" s="820"/>
      <c r="X4117" s="820"/>
      <c r="Y4117" s="820"/>
      <c r="Z4117" s="820"/>
    </row>
    <row r="4118" spans="7:26">
      <c r="G4118" s="826"/>
      <c r="H4118" s="820"/>
      <c r="J4118" s="820"/>
      <c r="K4118" s="820"/>
      <c r="L4118" s="820"/>
      <c r="M4118" s="820"/>
      <c r="N4118" s="820"/>
      <c r="O4118" s="820"/>
      <c r="P4118" s="820"/>
      <c r="Q4118" s="820"/>
      <c r="R4118" s="820"/>
      <c r="S4118" s="820"/>
      <c r="T4118" s="820"/>
      <c r="U4118" s="820"/>
      <c r="V4118" s="820"/>
      <c r="W4118" s="820"/>
      <c r="X4118" s="820"/>
      <c r="Y4118" s="820"/>
      <c r="Z4118" s="820"/>
    </row>
    <row r="4119" spans="7:26">
      <c r="G4119" s="826"/>
      <c r="H4119" s="820"/>
      <c r="J4119" s="820"/>
      <c r="K4119" s="820"/>
      <c r="L4119" s="820"/>
      <c r="M4119" s="820"/>
      <c r="N4119" s="820"/>
      <c r="O4119" s="820"/>
      <c r="P4119" s="820"/>
      <c r="Q4119" s="820"/>
      <c r="R4119" s="820"/>
      <c r="S4119" s="820"/>
      <c r="T4119" s="820"/>
      <c r="U4119" s="820"/>
      <c r="V4119" s="820"/>
      <c r="W4119" s="820"/>
      <c r="X4119" s="820"/>
      <c r="Y4119" s="820"/>
      <c r="Z4119" s="820"/>
    </row>
    <row r="4120" spans="7:26">
      <c r="G4120" s="826"/>
      <c r="H4120" s="820"/>
      <c r="J4120" s="820"/>
      <c r="K4120" s="820"/>
      <c r="L4120" s="820"/>
      <c r="M4120" s="820"/>
      <c r="N4120" s="820"/>
      <c r="O4120" s="820"/>
      <c r="P4120" s="820"/>
      <c r="Q4120" s="820"/>
      <c r="R4120" s="820"/>
      <c r="S4120" s="820"/>
      <c r="T4120" s="820"/>
      <c r="U4120" s="820"/>
      <c r="V4120" s="820"/>
      <c r="W4120" s="820"/>
      <c r="X4120" s="820"/>
      <c r="Y4120" s="820"/>
      <c r="Z4120" s="820"/>
    </row>
    <row r="4121" spans="7:26">
      <c r="G4121" s="826"/>
      <c r="H4121" s="820"/>
      <c r="J4121" s="820"/>
      <c r="K4121" s="820"/>
      <c r="L4121" s="820"/>
      <c r="M4121" s="820"/>
      <c r="N4121" s="820"/>
      <c r="O4121" s="820"/>
      <c r="P4121" s="820"/>
      <c r="Q4121" s="820"/>
      <c r="R4121" s="820"/>
      <c r="S4121" s="820"/>
      <c r="T4121" s="820"/>
      <c r="U4121" s="820"/>
      <c r="V4121" s="820"/>
      <c r="W4121" s="820"/>
      <c r="X4121" s="820"/>
      <c r="Y4121" s="820"/>
      <c r="Z4121" s="820"/>
    </row>
    <row r="4122" spans="7:26">
      <c r="G4122" s="826"/>
      <c r="H4122" s="820"/>
      <c r="J4122" s="820"/>
      <c r="K4122" s="820"/>
      <c r="L4122" s="820"/>
      <c r="M4122" s="820"/>
      <c r="N4122" s="820"/>
      <c r="O4122" s="820"/>
      <c r="P4122" s="820"/>
      <c r="Q4122" s="820"/>
      <c r="R4122" s="820"/>
      <c r="S4122" s="820"/>
      <c r="T4122" s="820"/>
      <c r="U4122" s="820"/>
      <c r="V4122" s="820"/>
      <c r="W4122" s="820"/>
      <c r="X4122" s="820"/>
      <c r="Y4122" s="820"/>
      <c r="Z4122" s="820"/>
    </row>
    <row r="4123" spans="7:26">
      <c r="G4123" s="826"/>
      <c r="H4123" s="820"/>
      <c r="J4123" s="820"/>
      <c r="K4123" s="820"/>
      <c r="L4123" s="820"/>
      <c r="M4123" s="820"/>
      <c r="N4123" s="820"/>
      <c r="O4123" s="820"/>
      <c r="P4123" s="820"/>
      <c r="Q4123" s="820"/>
      <c r="R4123" s="820"/>
      <c r="S4123" s="820"/>
      <c r="T4123" s="820"/>
      <c r="U4123" s="820"/>
      <c r="V4123" s="820"/>
      <c r="W4123" s="820"/>
      <c r="X4123" s="820"/>
      <c r="Y4123" s="820"/>
      <c r="Z4123" s="820"/>
    </row>
    <row r="4124" spans="7:26">
      <c r="G4124" s="826"/>
      <c r="H4124" s="820"/>
      <c r="J4124" s="820"/>
      <c r="K4124" s="820"/>
      <c r="L4124" s="820"/>
      <c r="M4124" s="820"/>
      <c r="N4124" s="820"/>
      <c r="O4124" s="820"/>
      <c r="P4124" s="820"/>
      <c r="Q4124" s="820"/>
      <c r="R4124" s="820"/>
      <c r="S4124" s="820"/>
      <c r="T4124" s="820"/>
      <c r="U4124" s="820"/>
      <c r="V4124" s="820"/>
      <c r="W4124" s="820"/>
      <c r="X4124" s="820"/>
      <c r="Y4124" s="820"/>
      <c r="Z4124" s="820"/>
    </row>
    <row r="4125" spans="7:26">
      <c r="G4125" s="826"/>
      <c r="H4125" s="820"/>
      <c r="J4125" s="820"/>
      <c r="K4125" s="820"/>
      <c r="L4125" s="820"/>
      <c r="M4125" s="820"/>
      <c r="N4125" s="820"/>
      <c r="O4125" s="820"/>
      <c r="P4125" s="820"/>
      <c r="Q4125" s="820"/>
      <c r="R4125" s="820"/>
      <c r="S4125" s="820"/>
      <c r="T4125" s="820"/>
      <c r="U4125" s="820"/>
      <c r="V4125" s="820"/>
      <c r="W4125" s="820"/>
      <c r="X4125" s="820"/>
      <c r="Y4125" s="820"/>
      <c r="Z4125" s="820"/>
    </row>
    <row r="4126" spans="7:26">
      <c r="G4126" s="826"/>
      <c r="H4126" s="820"/>
      <c r="J4126" s="820"/>
      <c r="K4126" s="820"/>
      <c r="L4126" s="820"/>
      <c r="M4126" s="820"/>
      <c r="N4126" s="820"/>
      <c r="O4126" s="820"/>
      <c r="P4126" s="820"/>
      <c r="Q4126" s="820"/>
      <c r="R4126" s="820"/>
      <c r="S4126" s="820"/>
      <c r="T4126" s="820"/>
      <c r="U4126" s="820"/>
      <c r="V4126" s="820"/>
      <c r="W4126" s="820"/>
      <c r="X4126" s="820"/>
      <c r="Y4126" s="820"/>
      <c r="Z4126" s="820"/>
    </row>
    <row r="4127" spans="7:26">
      <c r="G4127" s="826"/>
      <c r="H4127" s="820"/>
      <c r="J4127" s="820"/>
      <c r="K4127" s="820"/>
      <c r="L4127" s="820"/>
      <c r="M4127" s="820"/>
      <c r="N4127" s="820"/>
      <c r="O4127" s="820"/>
      <c r="P4127" s="820"/>
      <c r="Q4127" s="820"/>
      <c r="R4127" s="820"/>
      <c r="S4127" s="820"/>
      <c r="T4127" s="820"/>
      <c r="U4127" s="820"/>
      <c r="V4127" s="820"/>
      <c r="W4127" s="820"/>
      <c r="X4127" s="820"/>
      <c r="Y4127" s="820"/>
      <c r="Z4127" s="820"/>
    </row>
    <row r="4128" spans="7:26">
      <c r="G4128" s="826"/>
      <c r="H4128" s="820"/>
      <c r="J4128" s="820"/>
      <c r="K4128" s="820"/>
      <c r="L4128" s="820"/>
      <c r="M4128" s="820"/>
      <c r="N4128" s="820"/>
      <c r="O4128" s="820"/>
      <c r="P4128" s="820"/>
      <c r="Q4128" s="820"/>
      <c r="R4128" s="820"/>
      <c r="S4128" s="820"/>
      <c r="T4128" s="820"/>
      <c r="U4128" s="820"/>
      <c r="V4128" s="820"/>
      <c r="W4128" s="820"/>
      <c r="X4128" s="820"/>
      <c r="Y4128" s="820"/>
      <c r="Z4128" s="820"/>
    </row>
    <row r="4129" spans="7:26">
      <c r="G4129" s="826"/>
      <c r="H4129" s="820"/>
      <c r="J4129" s="820"/>
      <c r="K4129" s="820"/>
      <c r="L4129" s="820"/>
      <c r="M4129" s="820"/>
      <c r="N4129" s="820"/>
      <c r="O4129" s="820"/>
      <c r="P4129" s="820"/>
      <c r="Q4129" s="820"/>
      <c r="R4129" s="820"/>
      <c r="S4129" s="820"/>
      <c r="T4129" s="820"/>
      <c r="U4129" s="820"/>
      <c r="V4129" s="820"/>
      <c r="W4129" s="820"/>
      <c r="X4129" s="820"/>
      <c r="Y4129" s="820"/>
      <c r="Z4129" s="820"/>
    </row>
    <row r="4130" spans="7:26">
      <c r="G4130" s="826"/>
      <c r="H4130" s="820"/>
      <c r="J4130" s="820"/>
      <c r="K4130" s="820"/>
      <c r="L4130" s="820"/>
      <c r="M4130" s="820"/>
      <c r="N4130" s="820"/>
      <c r="O4130" s="820"/>
      <c r="P4130" s="820"/>
      <c r="Q4130" s="820"/>
      <c r="R4130" s="820"/>
      <c r="S4130" s="820"/>
      <c r="T4130" s="820"/>
      <c r="U4130" s="820"/>
      <c r="V4130" s="820"/>
      <c r="W4130" s="820"/>
      <c r="X4130" s="820"/>
      <c r="Y4130" s="820"/>
      <c r="Z4130" s="820"/>
    </row>
    <row r="4131" spans="7:26">
      <c r="G4131" s="826"/>
      <c r="H4131" s="820"/>
      <c r="J4131" s="820"/>
      <c r="K4131" s="820"/>
      <c r="L4131" s="820"/>
      <c r="M4131" s="820"/>
      <c r="N4131" s="820"/>
      <c r="O4131" s="820"/>
      <c r="P4131" s="820"/>
      <c r="Q4131" s="820"/>
      <c r="R4131" s="820"/>
      <c r="S4131" s="820"/>
      <c r="T4131" s="820"/>
      <c r="U4131" s="820"/>
      <c r="V4131" s="820"/>
      <c r="W4131" s="820"/>
      <c r="X4131" s="820"/>
      <c r="Y4131" s="820"/>
      <c r="Z4131" s="820"/>
    </row>
    <row r="4132" spans="7:26">
      <c r="G4132" s="826"/>
      <c r="H4132" s="820"/>
      <c r="J4132" s="820"/>
      <c r="K4132" s="820"/>
      <c r="L4132" s="820"/>
      <c r="M4132" s="820"/>
      <c r="N4132" s="820"/>
      <c r="O4132" s="820"/>
      <c r="P4132" s="820"/>
      <c r="Q4132" s="820"/>
      <c r="R4132" s="820"/>
      <c r="S4132" s="820"/>
      <c r="T4132" s="820"/>
      <c r="U4132" s="820"/>
      <c r="V4132" s="820"/>
      <c r="W4132" s="820"/>
      <c r="X4132" s="820"/>
      <c r="Y4132" s="820"/>
      <c r="Z4132" s="820"/>
    </row>
    <row r="4133" spans="7:26">
      <c r="G4133" s="826"/>
      <c r="H4133" s="820"/>
      <c r="J4133" s="820"/>
      <c r="K4133" s="820"/>
      <c r="L4133" s="820"/>
      <c r="M4133" s="820"/>
      <c r="N4133" s="820"/>
      <c r="O4133" s="820"/>
      <c r="P4133" s="820"/>
      <c r="Q4133" s="820"/>
      <c r="R4133" s="820"/>
      <c r="S4133" s="820"/>
      <c r="T4133" s="820"/>
      <c r="U4133" s="820"/>
      <c r="V4133" s="820"/>
      <c r="W4133" s="820"/>
      <c r="X4133" s="820"/>
      <c r="Y4133" s="820"/>
      <c r="Z4133" s="820"/>
    </row>
    <row r="4134" spans="7:26">
      <c r="G4134" s="826"/>
      <c r="H4134" s="820"/>
      <c r="J4134" s="820"/>
      <c r="K4134" s="820"/>
      <c r="L4134" s="820"/>
      <c r="M4134" s="820"/>
      <c r="N4134" s="820"/>
      <c r="O4134" s="820"/>
      <c r="P4134" s="820"/>
      <c r="Q4134" s="820"/>
      <c r="R4134" s="820"/>
      <c r="S4134" s="820"/>
      <c r="T4134" s="820"/>
      <c r="U4134" s="820"/>
      <c r="V4134" s="820"/>
      <c r="W4134" s="820"/>
      <c r="X4134" s="820"/>
      <c r="Y4134" s="820"/>
      <c r="Z4134" s="820"/>
    </row>
    <row r="4135" spans="7:26">
      <c r="G4135" s="826"/>
      <c r="H4135" s="820"/>
      <c r="J4135" s="820"/>
      <c r="K4135" s="820"/>
      <c r="L4135" s="820"/>
      <c r="M4135" s="820"/>
      <c r="N4135" s="820"/>
      <c r="O4135" s="820"/>
      <c r="P4135" s="820"/>
      <c r="Q4135" s="820"/>
      <c r="R4135" s="820"/>
      <c r="S4135" s="820"/>
      <c r="T4135" s="820"/>
      <c r="U4135" s="820"/>
      <c r="V4135" s="820"/>
      <c r="W4135" s="820"/>
      <c r="X4135" s="820"/>
      <c r="Y4135" s="820"/>
      <c r="Z4135" s="820"/>
    </row>
    <row r="4136" spans="7:26">
      <c r="G4136" s="826"/>
      <c r="H4136" s="820"/>
      <c r="J4136" s="820"/>
      <c r="K4136" s="820"/>
      <c r="L4136" s="820"/>
      <c r="M4136" s="820"/>
      <c r="N4136" s="820"/>
      <c r="O4136" s="820"/>
      <c r="P4136" s="820"/>
      <c r="Q4136" s="820"/>
      <c r="R4136" s="820"/>
      <c r="S4136" s="820"/>
      <c r="T4136" s="820"/>
      <c r="U4136" s="820"/>
      <c r="V4136" s="820"/>
      <c r="W4136" s="820"/>
      <c r="X4136" s="820"/>
      <c r="Y4136" s="820"/>
      <c r="Z4136" s="820"/>
    </row>
    <row r="4137" spans="7:26">
      <c r="G4137" s="826"/>
      <c r="H4137" s="820"/>
      <c r="J4137" s="820"/>
      <c r="K4137" s="820"/>
      <c r="L4137" s="820"/>
      <c r="M4137" s="820"/>
      <c r="N4137" s="820"/>
      <c r="O4137" s="820"/>
      <c r="P4137" s="820"/>
      <c r="Q4137" s="820"/>
      <c r="R4137" s="820"/>
      <c r="S4137" s="820"/>
      <c r="T4137" s="820"/>
      <c r="U4137" s="820"/>
      <c r="V4137" s="820"/>
      <c r="W4137" s="820"/>
      <c r="X4137" s="820"/>
      <c r="Y4137" s="820"/>
      <c r="Z4137" s="820"/>
    </row>
    <row r="4138" spans="7:26">
      <c r="G4138" s="826"/>
      <c r="H4138" s="820"/>
      <c r="J4138" s="820"/>
      <c r="K4138" s="820"/>
      <c r="L4138" s="820"/>
      <c r="M4138" s="820"/>
      <c r="N4138" s="820"/>
      <c r="O4138" s="820"/>
      <c r="P4138" s="820"/>
      <c r="Q4138" s="820"/>
      <c r="R4138" s="820"/>
      <c r="S4138" s="820"/>
      <c r="T4138" s="820"/>
      <c r="U4138" s="820"/>
      <c r="V4138" s="820"/>
      <c r="W4138" s="820"/>
      <c r="X4138" s="820"/>
      <c r="Y4138" s="820"/>
      <c r="Z4138" s="820"/>
    </row>
    <row r="4139" spans="7:26">
      <c r="G4139" s="826"/>
      <c r="H4139" s="820"/>
      <c r="J4139" s="820"/>
      <c r="K4139" s="820"/>
      <c r="L4139" s="820"/>
      <c r="M4139" s="820"/>
      <c r="N4139" s="820"/>
      <c r="O4139" s="820"/>
      <c r="P4139" s="820"/>
      <c r="Q4139" s="820"/>
      <c r="R4139" s="820"/>
      <c r="S4139" s="820"/>
      <c r="T4139" s="820"/>
      <c r="U4139" s="820"/>
      <c r="V4139" s="820"/>
      <c r="W4139" s="820"/>
      <c r="X4139" s="820"/>
      <c r="Y4139" s="820"/>
      <c r="Z4139" s="820"/>
    </row>
    <row r="4140" spans="7:26">
      <c r="G4140" s="826"/>
      <c r="H4140" s="820"/>
      <c r="J4140" s="820"/>
      <c r="K4140" s="820"/>
      <c r="L4140" s="820"/>
      <c r="M4140" s="820"/>
      <c r="N4140" s="820"/>
      <c r="O4140" s="820"/>
      <c r="P4140" s="820"/>
      <c r="Q4140" s="820"/>
      <c r="R4140" s="820"/>
      <c r="S4140" s="820"/>
      <c r="T4140" s="820"/>
      <c r="U4140" s="820"/>
      <c r="V4140" s="820"/>
      <c r="W4140" s="820"/>
      <c r="X4140" s="820"/>
      <c r="Y4140" s="820"/>
      <c r="Z4140" s="820"/>
    </row>
    <row r="4141" spans="7:26">
      <c r="G4141" s="826"/>
      <c r="H4141" s="820"/>
      <c r="J4141" s="820"/>
      <c r="K4141" s="820"/>
      <c r="L4141" s="820"/>
      <c r="M4141" s="820"/>
      <c r="N4141" s="820"/>
      <c r="O4141" s="820"/>
      <c r="P4141" s="820"/>
      <c r="Q4141" s="820"/>
      <c r="R4141" s="820"/>
      <c r="S4141" s="820"/>
      <c r="T4141" s="820"/>
      <c r="U4141" s="820"/>
      <c r="V4141" s="820"/>
      <c r="W4141" s="820"/>
      <c r="X4141" s="820"/>
      <c r="Y4141" s="820"/>
      <c r="Z4141" s="820"/>
    </row>
    <row r="4142" spans="7:26">
      <c r="G4142" s="826"/>
      <c r="H4142" s="820"/>
      <c r="J4142" s="820"/>
      <c r="K4142" s="820"/>
      <c r="L4142" s="820"/>
      <c r="M4142" s="820"/>
      <c r="N4142" s="820"/>
      <c r="O4142" s="820"/>
      <c r="P4142" s="820"/>
      <c r="Q4142" s="820"/>
      <c r="R4142" s="820"/>
      <c r="S4142" s="820"/>
      <c r="T4142" s="820"/>
      <c r="U4142" s="820"/>
      <c r="V4142" s="820"/>
      <c r="W4142" s="820"/>
      <c r="X4142" s="820"/>
      <c r="Y4142" s="820"/>
      <c r="Z4142" s="820"/>
    </row>
    <row r="4143" spans="7:26">
      <c r="G4143" s="826"/>
      <c r="H4143" s="820"/>
      <c r="J4143" s="820"/>
      <c r="K4143" s="820"/>
      <c r="L4143" s="820"/>
      <c r="M4143" s="820"/>
      <c r="N4143" s="820"/>
      <c r="O4143" s="820"/>
      <c r="P4143" s="820"/>
      <c r="Q4143" s="820"/>
      <c r="R4143" s="820"/>
      <c r="S4143" s="820"/>
      <c r="T4143" s="820"/>
      <c r="U4143" s="820"/>
      <c r="V4143" s="820"/>
      <c r="W4143" s="820"/>
      <c r="X4143" s="820"/>
      <c r="Y4143" s="820"/>
      <c r="Z4143" s="820"/>
    </row>
    <row r="4144" spans="7:26">
      <c r="G4144" s="826"/>
      <c r="H4144" s="820"/>
      <c r="J4144" s="820"/>
      <c r="K4144" s="820"/>
      <c r="L4144" s="820"/>
      <c r="M4144" s="820"/>
      <c r="N4144" s="820"/>
      <c r="O4144" s="820"/>
      <c r="P4144" s="820"/>
      <c r="Q4144" s="820"/>
      <c r="R4144" s="820"/>
      <c r="S4144" s="820"/>
      <c r="T4144" s="820"/>
      <c r="U4144" s="820"/>
      <c r="V4144" s="820"/>
      <c r="W4144" s="820"/>
      <c r="X4144" s="820"/>
      <c r="Y4144" s="820"/>
      <c r="Z4144" s="820"/>
    </row>
    <row r="4145" spans="7:26">
      <c r="G4145" s="826"/>
      <c r="H4145" s="820"/>
      <c r="J4145" s="820"/>
      <c r="K4145" s="820"/>
      <c r="L4145" s="820"/>
      <c r="M4145" s="820"/>
      <c r="N4145" s="820"/>
      <c r="O4145" s="820"/>
      <c r="P4145" s="820"/>
      <c r="Q4145" s="820"/>
      <c r="R4145" s="820"/>
      <c r="S4145" s="820"/>
      <c r="T4145" s="820"/>
      <c r="U4145" s="820"/>
      <c r="V4145" s="820"/>
      <c r="W4145" s="820"/>
      <c r="X4145" s="820"/>
      <c r="Y4145" s="820"/>
      <c r="Z4145" s="820"/>
    </row>
    <row r="4146" spans="7:26">
      <c r="G4146" s="826"/>
      <c r="H4146" s="820"/>
      <c r="J4146" s="820"/>
      <c r="K4146" s="820"/>
      <c r="L4146" s="820"/>
      <c r="M4146" s="820"/>
      <c r="N4146" s="820"/>
      <c r="O4146" s="820"/>
      <c r="P4146" s="820"/>
      <c r="Q4146" s="820"/>
      <c r="R4146" s="820"/>
      <c r="S4146" s="820"/>
      <c r="T4146" s="820"/>
      <c r="U4146" s="820"/>
      <c r="V4146" s="820"/>
      <c r="W4146" s="820"/>
      <c r="X4146" s="820"/>
      <c r="Y4146" s="820"/>
      <c r="Z4146" s="820"/>
    </row>
    <row r="4147" spans="7:26">
      <c r="G4147" s="826"/>
      <c r="H4147" s="820"/>
      <c r="J4147" s="820"/>
      <c r="K4147" s="820"/>
      <c r="L4147" s="820"/>
      <c r="M4147" s="820"/>
      <c r="N4147" s="820"/>
      <c r="O4147" s="820"/>
      <c r="P4147" s="820"/>
      <c r="Q4147" s="820"/>
      <c r="R4147" s="820"/>
      <c r="S4147" s="820"/>
      <c r="T4147" s="820"/>
      <c r="U4147" s="820"/>
      <c r="V4147" s="820"/>
      <c r="W4147" s="820"/>
      <c r="X4147" s="820"/>
      <c r="Y4147" s="820"/>
      <c r="Z4147" s="820"/>
    </row>
    <row r="4148" spans="7:26">
      <c r="G4148" s="826"/>
      <c r="H4148" s="820"/>
      <c r="J4148" s="820"/>
      <c r="K4148" s="820"/>
      <c r="L4148" s="820"/>
      <c r="M4148" s="820"/>
      <c r="N4148" s="820"/>
      <c r="O4148" s="820"/>
      <c r="P4148" s="820"/>
      <c r="Q4148" s="820"/>
      <c r="R4148" s="820"/>
      <c r="S4148" s="820"/>
      <c r="T4148" s="820"/>
      <c r="U4148" s="820"/>
      <c r="V4148" s="820"/>
      <c r="W4148" s="820"/>
      <c r="X4148" s="820"/>
      <c r="Y4148" s="820"/>
      <c r="Z4148" s="820"/>
    </row>
    <row r="4149" spans="7:26">
      <c r="G4149" s="826"/>
      <c r="H4149" s="820"/>
      <c r="J4149" s="820"/>
      <c r="K4149" s="820"/>
      <c r="L4149" s="820"/>
      <c r="M4149" s="820"/>
      <c r="N4149" s="820"/>
      <c r="O4149" s="820"/>
      <c r="P4149" s="820"/>
      <c r="Q4149" s="820"/>
      <c r="R4149" s="820"/>
      <c r="S4149" s="820"/>
      <c r="T4149" s="820"/>
      <c r="U4149" s="820"/>
      <c r="V4149" s="820"/>
      <c r="W4149" s="820"/>
      <c r="X4149" s="820"/>
      <c r="Y4149" s="820"/>
      <c r="Z4149" s="820"/>
    </row>
    <row r="4150" spans="7:26">
      <c r="G4150" s="826"/>
      <c r="H4150" s="820"/>
      <c r="J4150" s="820"/>
      <c r="K4150" s="820"/>
      <c r="L4150" s="820"/>
      <c r="M4150" s="820"/>
      <c r="N4150" s="820"/>
      <c r="O4150" s="820"/>
      <c r="P4150" s="820"/>
      <c r="Q4150" s="820"/>
      <c r="R4150" s="820"/>
      <c r="S4150" s="820"/>
      <c r="T4150" s="820"/>
      <c r="U4150" s="820"/>
      <c r="V4150" s="820"/>
      <c r="W4150" s="820"/>
      <c r="X4150" s="820"/>
      <c r="Y4150" s="820"/>
      <c r="Z4150" s="820"/>
    </row>
    <row r="4151" spans="7:26">
      <c r="G4151" s="826"/>
      <c r="H4151" s="820"/>
      <c r="J4151" s="820"/>
      <c r="K4151" s="820"/>
      <c r="L4151" s="820"/>
      <c r="M4151" s="820"/>
      <c r="N4151" s="820"/>
      <c r="O4151" s="820"/>
      <c r="P4151" s="820"/>
      <c r="Q4151" s="820"/>
      <c r="R4151" s="820"/>
      <c r="S4151" s="820"/>
      <c r="T4151" s="820"/>
      <c r="U4151" s="820"/>
      <c r="V4151" s="820"/>
      <c r="W4151" s="820"/>
      <c r="X4151" s="820"/>
      <c r="Y4151" s="820"/>
      <c r="Z4151" s="820"/>
    </row>
    <row r="4152" spans="7:26">
      <c r="G4152" s="826"/>
      <c r="H4152" s="820"/>
      <c r="J4152" s="820"/>
      <c r="K4152" s="820"/>
      <c r="L4152" s="820"/>
      <c r="M4152" s="820"/>
      <c r="N4152" s="820"/>
      <c r="O4152" s="820"/>
      <c r="P4152" s="820"/>
      <c r="Q4152" s="820"/>
      <c r="R4152" s="820"/>
      <c r="S4152" s="820"/>
      <c r="T4152" s="820"/>
      <c r="U4152" s="820"/>
      <c r="V4152" s="820"/>
      <c r="W4152" s="820"/>
      <c r="X4152" s="820"/>
      <c r="Y4152" s="820"/>
      <c r="Z4152" s="820"/>
    </row>
    <row r="4153" spans="7:26">
      <c r="G4153" s="826"/>
      <c r="H4153" s="820"/>
      <c r="J4153" s="820"/>
      <c r="K4153" s="820"/>
      <c r="L4153" s="820"/>
      <c r="M4153" s="820"/>
      <c r="N4153" s="820"/>
      <c r="O4153" s="820"/>
      <c r="P4153" s="820"/>
      <c r="Q4153" s="820"/>
      <c r="R4153" s="820"/>
      <c r="S4153" s="820"/>
      <c r="T4153" s="820"/>
      <c r="U4153" s="820"/>
      <c r="V4153" s="820"/>
      <c r="W4153" s="820"/>
      <c r="X4153" s="820"/>
      <c r="Y4153" s="820"/>
      <c r="Z4153" s="820"/>
    </row>
    <row r="4154" spans="7:26">
      <c r="G4154" s="826"/>
      <c r="H4154" s="820"/>
      <c r="J4154" s="820"/>
      <c r="K4154" s="820"/>
      <c r="L4154" s="820"/>
      <c r="M4154" s="820"/>
      <c r="N4154" s="820"/>
      <c r="O4154" s="820"/>
      <c r="P4154" s="820"/>
      <c r="Q4154" s="820"/>
      <c r="R4154" s="820"/>
      <c r="S4154" s="820"/>
      <c r="T4154" s="820"/>
      <c r="U4154" s="820"/>
      <c r="V4154" s="820"/>
      <c r="W4154" s="820"/>
      <c r="X4154" s="820"/>
      <c r="Y4154" s="820"/>
      <c r="Z4154" s="820"/>
    </row>
    <row r="4155" spans="7:26">
      <c r="G4155" s="826"/>
      <c r="H4155" s="820"/>
      <c r="J4155" s="820"/>
      <c r="K4155" s="820"/>
      <c r="L4155" s="820"/>
      <c r="M4155" s="820"/>
      <c r="N4155" s="820"/>
      <c r="O4155" s="820"/>
      <c r="P4155" s="820"/>
      <c r="Q4155" s="820"/>
      <c r="R4155" s="820"/>
      <c r="S4155" s="820"/>
      <c r="T4155" s="820"/>
      <c r="U4155" s="820"/>
      <c r="V4155" s="820"/>
      <c r="W4155" s="820"/>
      <c r="X4155" s="820"/>
      <c r="Y4155" s="820"/>
      <c r="Z4155" s="820"/>
    </row>
    <row r="4156" spans="7:26">
      <c r="G4156" s="826"/>
      <c r="H4156" s="820"/>
      <c r="J4156" s="820"/>
      <c r="K4156" s="820"/>
      <c r="L4156" s="820"/>
      <c r="M4156" s="820"/>
      <c r="N4156" s="820"/>
      <c r="O4156" s="820"/>
      <c r="P4156" s="820"/>
      <c r="Q4156" s="820"/>
      <c r="R4156" s="820"/>
      <c r="S4156" s="820"/>
      <c r="T4156" s="820"/>
      <c r="U4156" s="820"/>
      <c r="V4156" s="820"/>
      <c r="W4156" s="820"/>
      <c r="X4156" s="820"/>
      <c r="Y4156" s="820"/>
      <c r="Z4156" s="820"/>
    </row>
    <row r="4157" spans="7:26">
      <c r="G4157" s="826"/>
      <c r="H4157" s="820"/>
      <c r="J4157" s="820"/>
      <c r="K4157" s="820"/>
      <c r="L4157" s="820"/>
      <c r="M4157" s="820"/>
      <c r="N4157" s="820"/>
      <c r="O4157" s="820"/>
      <c r="P4157" s="820"/>
      <c r="Q4157" s="820"/>
      <c r="R4157" s="820"/>
      <c r="S4157" s="820"/>
      <c r="T4157" s="820"/>
      <c r="U4157" s="820"/>
      <c r="V4157" s="820"/>
      <c r="W4157" s="820"/>
      <c r="X4157" s="820"/>
      <c r="Y4157" s="820"/>
      <c r="Z4157" s="820"/>
    </row>
    <row r="4158" spans="7:26">
      <c r="G4158" s="826"/>
      <c r="H4158" s="820"/>
      <c r="J4158" s="820"/>
      <c r="K4158" s="820"/>
      <c r="L4158" s="820"/>
      <c r="M4158" s="820"/>
      <c r="N4158" s="820"/>
      <c r="O4158" s="820"/>
      <c r="P4158" s="820"/>
      <c r="Q4158" s="820"/>
      <c r="R4158" s="820"/>
      <c r="S4158" s="820"/>
      <c r="T4158" s="820"/>
      <c r="U4158" s="820"/>
      <c r="V4158" s="820"/>
      <c r="W4158" s="820"/>
      <c r="X4158" s="820"/>
      <c r="Y4158" s="820"/>
      <c r="Z4158" s="820"/>
    </row>
    <row r="4159" spans="7:26">
      <c r="G4159" s="826"/>
      <c r="H4159" s="820"/>
      <c r="J4159" s="820"/>
      <c r="K4159" s="820"/>
      <c r="L4159" s="820"/>
      <c r="M4159" s="820"/>
      <c r="N4159" s="820"/>
      <c r="O4159" s="820"/>
      <c r="P4159" s="820"/>
      <c r="Q4159" s="820"/>
      <c r="R4159" s="820"/>
      <c r="S4159" s="820"/>
      <c r="T4159" s="820"/>
      <c r="U4159" s="820"/>
      <c r="V4159" s="820"/>
      <c r="W4159" s="820"/>
      <c r="X4159" s="820"/>
      <c r="Y4159" s="820"/>
      <c r="Z4159" s="820"/>
    </row>
    <row r="4160" spans="7:26">
      <c r="G4160" s="826"/>
      <c r="H4160" s="820"/>
      <c r="J4160" s="820"/>
      <c r="K4160" s="820"/>
      <c r="L4160" s="820"/>
      <c r="M4160" s="820"/>
      <c r="N4160" s="820"/>
      <c r="O4160" s="820"/>
      <c r="P4160" s="820"/>
      <c r="Q4160" s="820"/>
      <c r="R4160" s="820"/>
      <c r="S4160" s="820"/>
      <c r="T4160" s="820"/>
      <c r="U4160" s="820"/>
      <c r="V4160" s="820"/>
      <c r="W4160" s="820"/>
      <c r="X4160" s="820"/>
      <c r="Y4160" s="820"/>
      <c r="Z4160" s="820"/>
    </row>
    <row r="4161" spans="7:26">
      <c r="G4161" s="826"/>
      <c r="H4161" s="820"/>
      <c r="J4161" s="820"/>
      <c r="K4161" s="820"/>
      <c r="L4161" s="820"/>
      <c r="M4161" s="820"/>
      <c r="N4161" s="820"/>
      <c r="O4161" s="820"/>
      <c r="P4161" s="820"/>
      <c r="Q4161" s="820"/>
      <c r="R4161" s="820"/>
      <c r="S4161" s="820"/>
      <c r="T4161" s="820"/>
      <c r="U4161" s="820"/>
      <c r="V4161" s="820"/>
      <c r="W4161" s="820"/>
      <c r="X4161" s="820"/>
      <c r="Y4161" s="820"/>
      <c r="Z4161" s="820"/>
    </row>
    <row r="4162" spans="7:26">
      <c r="G4162" s="826"/>
      <c r="H4162" s="820"/>
      <c r="J4162" s="820"/>
      <c r="K4162" s="820"/>
      <c r="L4162" s="820"/>
      <c r="M4162" s="820"/>
      <c r="N4162" s="820"/>
      <c r="O4162" s="820"/>
      <c r="P4162" s="820"/>
      <c r="Q4162" s="820"/>
      <c r="R4162" s="820"/>
      <c r="S4162" s="820"/>
      <c r="T4162" s="820"/>
      <c r="U4162" s="820"/>
      <c r="V4162" s="820"/>
      <c r="W4162" s="820"/>
      <c r="X4162" s="820"/>
      <c r="Y4162" s="820"/>
      <c r="Z4162" s="820"/>
    </row>
    <row r="4163" spans="7:26">
      <c r="G4163" s="826"/>
      <c r="H4163" s="820"/>
      <c r="J4163" s="820"/>
      <c r="K4163" s="820"/>
      <c r="L4163" s="820"/>
      <c r="M4163" s="820"/>
      <c r="N4163" s="820"/>
      <c r="O4163" s="820"/>
      <c r="P4163" s="820"/>
      <c r="Q4163" s="820"/>
      <c r="R4163" s="820"/>
      <c r="S4163" s="820"/>
      <c r="T4163" s="820"/>
      <c r="U4163" s="820"/>
      <c r="V4163" s="820"/>
      <c r="W4163" s="820"/>
      <c r="X4163" s="820"/>
      <c r="Y4163" s="820"/>
      <c r="Z4163" s="820"/>
    </row>
    <row r="4164" spans="7:26">
      <c r="G4164" s="826"/>
      <c r="H4164" s="820"/>
      <c r="J4164" s="820"/>
      <c r="K4164" s="820"/>
      <c r="L4164" s="820"/>
      <c r="M4164" s="820"/>
      <c r="N4164" s="820"/>
      <c r="O4164" s="820"/>
      <c r="P4164" s="820"/>
      <c r="Q4164" s="820"/>
      <c r="R4164" s="820"/>
      <c r="S4164" s="820"/>
      <c r="T4164" s="820"/>
      <c r="U4164" s="820"/>
      <c r="V4164" s="820"/>
      <c r="W4164" s="820"/>
      <c r="X4164" s="820"/>
      <c r="Y4164" s="820"/>
      <c r="Z4164" s="820"/>
    </row>
    <row r="4165" spans="7:26">
      <c r="G4165" s="826"/>
      <c r="H4165" s="820"/>
      <c r="J4165" s="820"/>
      <c r="K4165" s="820"/>
      <c r="L4165" s="820"/>
      <c r="M4165" s="820"/>
      <c r="N4165" s="820"/>
      <c r="O4165" s="820"/>
      <c r="P4165" s="820"/>
      <c r="Q4165" s="820"/>
      <c r="R4165" s="820"/>
      <c r="S4165" s="820"/>
      <c r="T4165" s="820"/>
      <c r="U4165" s="820"/>
      <c r="V4165" s="820"/>
      <c r="W4165" s="820"/>
      <c r="X4165" s="820"/>
      <c r="Y4165" s="820"/>
      <c r="Z4165" s="820"/>
    </row>
    <row r="4166" spans="7:26">
      <c r="G4166" s="826"/>
      <c r="H4166" s="820"/>
      <c r="J4166" s="820"/>
      <c r="K4166" s="820"/>
      <c r="L4166" s="820"/>
      <c r="M4166" s="820"/>
      <c r="N4166" s="820"/>
      <c r="O4166" s="820"/>
      <c r="P4166" s="820"/>
      <c r="Q4166" s="820"/>
      <c r="R4166" s="820"/>
      <c r="S4166" s="820"/>
      <c r="T4166" s="820"/>
      <c r="U4166" s="820"/>
      <c r="V4166" s="820"/>
      <c r="W4166" s="820"/>
      <c r="X4166" s="820"/>
      <c r="Y4166" s="820"/>
      <c r="Z4166" s="820"/>
    </row>
    <row r="4167" spans="7:26">
      <c r="G4167" s="826"/>
      <c r="H4167" s="820"/>
      <c r="J4167" s="820"/>
      <c r="K4167" s="820"/>
      <c r="L4167" s="820"/>
      <c r="M4167" s="820"/>
      <c r="N4167" s="820"/>
      <c r="O4167" s="820"/>
      <c r="P4167" s="820"/>
      <c r="Q4167" s="820"/>
      <c r="R4167" s="820"/>
      <c r="S4167" s="820"/>
      <c r="T4167" s="820"/>
      <c r="U4167" s="820"/>
      <c r="V4167" s="820"/>
      <c r="W4167" s="820"/>
      <c r="X4167" s="820"/>
      <c r="Y4167" s="820"/>
      <c r="Z4167" s="820"/>
    </row>
    <row r="4168" spans="7:26">
      <c r="G4168" s="826"/>
      <c r="H4168" s="820"/>
      <c r="J4168" s="820"/>
      <c r="K4168" s="820"/>
      <c r="L4168" s="820"/>
      <c r="M4168" s="820"/>
      <c r="N4168" s="820"/>
      <c r="O4168" s="820"/>
      <c r="P4168" s="820"/>
      <c r="Q4168" s="820"/>
      <c r="R4168" s="820"/>
      <c r="S4168" s="820"/>
      <c r="T4168" s="820"/>
      <c r="U4168" s="820"/>
      <c r="V4168" s="820"/>
      <c r="W4168" s="820"/>
      <c r="X4168" s="820"/>
      <c r="Y4168" s="820"/>
      <c r="Z4168" s="820"/>
    </row>
    <row r="4169" spans="7:26">
      <c r="G4169" s="826"/>
      <c r="H4169" s="820"/>
      <c r="J4169" s="820"/>
      <c r="K4169" s="820"/>
      <c r="L4169" s="820"/>
      <c r="M4169" s="820"/>
      <c r="N4169" s="820"/>
      <c r="O4169" s="820"/>
      <c r="P4169" s="820"/>
      <c r="Q4169" s="820"/>
      <c r="R4169" s="820"/>
      <c r="S4169" s="820"/>
      <c r="T4169" s="820"/>
      <c r="U4169" s="820"/>
      <c r="V4169" s="820"/>
      <c r="W4169" s="820"/>
      <c r="X4169" s="820"/>
      <c r="Y4169" s="820"/>
      <c r="Z4169" s="820"/>
    </row>
    <row r="4170" spans="7:26">
      <c r="G4170" s="826"/>
      <c r="H4170" s="820"/>
      <c r="J4170" s="820"/>
      <c r="K4170" s="820"/>
      <c r="L4170" s="820"/>
      <c r="M4170" s="820"/>
      <c r="N4170" s="820"/>
      <c r="O4170" s="820"/>
      <c r="P4170" s="820"/>
      <c r="Q4170" s="820"/>
      <c r="R4170" s="820"/>
      <c r="S4170" s="820"/>
      <c r="T4170" s="820"/>
      <c r="U4170" s="820"/>
      <c r="V4170" s="820"/>
      <c r="W4170" s="820"/>
      <c r="X4170" s="820"/>
      <c r="Y4170" s="820"/>
      <c r="Z4170" s="820"/>
    </row>
    <row r="4171" spans="7:26">
      <c r="G4171" s="826"/>
      <c r="H4171" s="820"/>
      <c r="J4171" s="820"/>
      <c r="K4171" s="820"/>
      <c r="L4171" s="820"/>
      <c r="M4171" s="820"/>
      <c r="N4171" s="820"/>
      <c r="O4171" s="820"/>
      <c r="P4171" s="820"/>
      <c r="Q4171" s="820"/>
      <c r="R4171" s="820"/>
      <c r="S4171" s="820"/>
      <c r="T4171" s="820"/>
      <c r="U4171" s="820"/>
      <c r="V4171" s="820"/>
      <c r="W4171" s="820"/>
      <c r="X4171" s="820"/>
      <c r="Y4171" s="820"/>
      <c r="Z4171" s="820"/>
    </row>
    <row r="4172" spans="7:26">
      <c r="G4172" s="826"/>
      <c r="H4172" s="820"/>
      <c r="J4172" s="820"/>
      <c r="K4172" s="820"/>
      <c r="L4172" s="820"/>
      <c r="M4172" s="820"/>
      <c r="N4172" s="820"/>
      <c r="O4172" s="820"/>
      <c r="P4172" s="820"/>
      <c r="Q4172" s="820"/>
      <c r="R4172" s="820"/>
      <c r="S4172" s="820"/>
      <c r="T4172" s="820"/>
      <c r="U4172" s="820"/>
      <c r="V4172" s="820"/>
      <c r="W4172" s="820"/>
      <c r="X4172" s="820"/>
      <c r="Y4172" s="820"/>
      <c r="Z4172" s="820"/>
    </row>
    <row r="4173" spans="7:26">
      <c r="G4173" s="826"/>
      <c r="H4173" s="820"/>
      <c r="J4173" s="820"/>
      <c r="K4173" s="820"/>
      <c r="L4173" s="820"/>
      <c r="M4173" s="820"/>
      <c r="N4173" s="820"/>
      <c r="O4173" s="820"/>
      <c r="P4173" s="820"/>
      <c r="Q4173" s="820"/>
      <c r="R4173" s="820"/>
      <c r="S4173" s="820"/>
      <c r="T4173" s="820"/>
      <c r="U4173" s="820"/>
      <c r="V4173" s="820"/>
      <c r="W4173" s="820"/>
      <c r="X4173" s="820"/>
      <c r="Y4173" s="820"/>
      <c r="Z4173" s="820"/>
    </row>
    <row r="4174" spans="7:26">
      <c r="G4174" s="826"/>
      <c r="H4174" s="820"/>
      <c r="J4174" s="820"/>
      <c r="K4174" s="820"/>
      <c r="L4174" s="820"/>
      <c r="M4174" s="820"/>
      <c r="N4174" s="820"/>
      <c r="O4174" s="820"/>
      <c r="P4174" s="820"/>
      <c r="Q4174" s="820"/>
      <c r="R4174" s="820"/>
      <c r="S4174" s="820"/>
      <c r="T4174" s="820"/>
      <c r="U4174" s="820"/>
      <c r="V4174" s="820"/>
      <c r="W4174" s="820"/>
      <c r="X4174" s="820"/>
      <c r="Y4174" s="820"/>
      <c r="Z4174" s="820"/>
    </row>
    <row r="4175" spans="7:26">
      <c r="G4175" s="826"/>
      <c r="H4175" s="820"/>
      <c r="J4175" s="820"/>
      <c r="K4175" s="820"/>
      <c r="L4175" s="820"/>
      <c r="M4175" s="820"/>
      <c r="N4175" s="820"/>
      <c r="O4175" s="820"/>
      <c r="P4175" s="820"/>
      <c r="Q4175" s="820"/>
      <c r="R4175" s="820"/>
      <c r="S4175" s="820"/>
      <c r="T4175" s="820"/>
      <c r="U4175" s="820"/>
      <c r="V4175" s="820"/>
      <c r="W4175" s="820"/>
      <c r="X4175" s="820"/>
      <c r="Y4175" s="820"/>
      <c r="Z4175" s="820"/>
    </row>
    <row r="4176" spans="7:26">
      <c r="G4176" s="826"/>
      <c r="H4176" s="820"/>
      <c r="J4176" s="820"/>
      <c r="K4176" s="820"/>
      <c r="L4176" s="820"/>
      <c r="M4176" s="820"/>
      <c r="N4176" s="820"/>
      <c r="O4176" s="820"/>
      <c r="P4176" s="820"/>
      <c r="Q4176" s="820"/>
      <c r="R4176" s="820"/>
      <c r="S4176" s="820"/>
      <c r="T4176" s="820"/>
      <c r="U4176" s="820"/>
      <c r="V4176" s="820"/>
      <c r="W4176" s="820"/>
      <c r="X4176" s="820"/>
      <c r="Y4176" s="820"/>
      <c r="Z4176" s="820"/>
    </row>
    <row r="4177" spans="7:26">
      <c r="G4177" s="826"/>
      <c r="H4177" s="820"/>
      <c r="J4177" s="820"/>
      <c r="K4177" s="820"/>
      <c r="L4177" s="820"/>
      <c r="M4177" s="820"/>
      <c r="N4177" s="820"/>
      <c r="O4177" s="820"/>
      <c r="P4177" s="820"/>
      <c r="Q4177" s="820"/>
      <c r="R4177" s="820"/>
      <c r="S4177" s="820"/>
      <c r="T4177" s="820"/>
      <c r="U4177" s="820"/>
      <c r="V4177" s="820"/>
      <c r="W4177" s="820"/>
      <c r="X4177" s="820"/>
      <c r="Y4177" s="820"/>
      <c r="Z4177" s="820"/>
    </row>
    <row r="4178" spans="7:26">
      <c r="G4178" s="826"/>
      <c r="H4178" s="820"/>
      <c r="J4178" s="820"/>
      <c r="K4178" s="820"/>
      <c r="L4178" s="820"/>
      <c r="M4178" s="820"/>
      <c r="N4178" s="820"/>
      <c r="O4178" s="820"/>
      <c r="P4178" s="820"/>
      <c r="Q4178" s="820"/>
      <c r="R4178" s="820"/>
      <c r="S4178" s="820"/>
      <c r="T4178" s="820"/>
      <c r="U4178" s="820"/>
      <c r="V4178" s="820"/>
      <c r="W4178" s="820"/>
      <c r="X4178" s="820"/>
      <c r="Y4178" s="820"/>
      <c r="Z4178" s="820"/>
    </row>
    <row r="4179" spans="7:26">
      <c r="G4179" s="826"/>
      <c r="H4179" s="820"/>
      <c r="J4179" s="820"/>
      <c r="K4179" s="820"/>
      <c r="L4179" s="820"/>
      <c r="M4179" s="820"/>
      <c r="N4179" s="820"/>
      <c r="O4179" s="820"/>
      <c r="P4179" s="820"/>
      <c r="Q4179" s="820"/>
      <c r="R4179" s="820"/>
      <c r="S4179" s="820"/>
      <c r="T4179" s="820"/>
      <c r="U4179" s="820"/>
      <c r="V4179" s="820"/>
      <c r="W4179" s="820"/>
      <c r="X4179" s="820"/>
      <c r="Y4179" s="820"/>
      <c r="Z4179" s="820"/>
    </row>
    <row r="4180" spans="7:26">
      <c r="G4180" s="826"/>
      <c r="H4180" s="820"/>
      <c r="J4180" s="820"/>
      <c r="K4180" s="820"/>
      <c r="L4180" s="820"/>
      <c r="M4180" s="820"/>
      <c r="N4180" s="820"/>
      <c r="O4180" s="820"/>
      <c r="P4180" s="820"/>
      <c r="Q4180" s="820"/>
      <c r="R4180" s="820"/>
      <c r="S4180" s="820"/>
      <c r="T4180" s="820"/>
      <c r="U4180" s="820"/>
      <c r="V4180" s="820"/>
      <c r="W4180" s="820"/>
      <c r="X4180" s="820"/>
      <c r="Y4180" s="820"/>
      <c r="Z4180" s="820"/>
    </row>
    <row r="4181" spans="7:26">
      <c r="G4181" s="826"/>
      <c r="H4181" s="820"/>
      <c r="J4181" s="820"/>
      <c r="K4181" s="820"/>
      <c r="L4181" s="820"/>
      <c r="M4181" s="820"/>
      <c r="N4181" s="820"/>
      <c r="O4181" s="820"/>
      <c r="P4181" s="820"/>
      <c r="Q4181" s="820"/>
      <c r="R4181" s="820"/>
      <c r="S4181" s="820"/>
      <c r="T4181" s="820"/>
      <c r="U4181" s="820"/>
      <c r="V4181" s="820"/>
      <c r="W4181" s="820"/>
      <c r="X4181" s="820"/>
      <c r="Y4181" s="820"/>
      <c r="Z4181" s="820"/>
    </row>
    <row r="4182" spans="7:26">
      <c r="G4182" s="826"/>
      <c r="H4182" s="820"/>
      <c r="J4182" s="820"/>
      <c r="K4182" s="820"/>
      <c r="L4182" s="820"/>
      <c r="M4182" s="820"/>
      <c r="N4182" s="820"/>
      <c r="O4182" s="820"/>
      <c r="P4182" s="820"/>
      <c r="Q4182" s="820"/>
      <c r="R4182" s="820"/>
      <c r="S4182" s="820"/>
      <c r="T4182" s="820"/>
      <c r="U4182" s="820"/>
      <c r="V4182" s="820"/>
      <c r="W4182" s="820"/>
      <c r="X4182" s="820"/>
      <c r="Y4182" s="820"/>
      <c r="Z4182" s="820"/>
    </row>
    <row r="4183" spans="7:26">
      <c r="G4183" s="826"/>
      <c r="H4183" s="820"/>
      <c r="J4183" s="820"/>
      <c r="K4183" s="820"/>
      <c r="L4183" s="820"/>
      <c r="M4183" s="820"/>
      <c r="N4183" s="820"/>
      <c r="O4183" s="820"/>
      <c r="P4183" s="820"/>
      <c r="Q4183" s="820"/>
      <c r="R4183" s="820"/>
      <c r="S4183" s="820"/>
      <c r="T4183" s="820"/>
      <c r="U4183" s="820"/>
      <c r="V4183" s="820"/>
      <c r="W4183" s="820"/>
      <c r="X4183" s="820"/>
      <c r="Y4183" s="820"/>
      <c r="Z4183" s="820"/>
    </row>
    <row r="4184" spans="7:26">
      <c r="G4184" s="826"/>
      <c r="H4184" s="820"/>
      <c r="J4184" s="820"/>
      <c r="K4184" s="820"/>
      <c r="L4184" s="820"/>
      <c r="M4184" s="820"/>
      <c r="N4184" s="820"/>
      <c r="O4184" s="820"/>
      <c r="P4184" s="820"/>
      <c r="Q4184" s="820"/>
      <c r="R4184" s="820"/>
      <c r="S4184" s="820"/>
      <c r="T4184" s="820"/>
      <c r="U4184" s="820"/>
      <c r="V4184" s="820"/>
      <c r="W4184" s="820"/>
      <c r="X4184" s="820"/>
      <c r="Y4184" s="820"/>
      <c r="Z4184" s="820"/>
    </row>
    <row r="4185" spans="7:26">
      <c r="G4185" s="826"/>
      <c r="H4185" s="820"/>
      <c r="J4185" s="820"/>
      <c r="K4185" s="820"/>
      <c r="L4185" s="820"/>
      <c r="M4185" s="820"/>
      <c r="N4185" s="820"/>
      <c r="O4185" s="820"/>
      <c r="P4185" s="820"/>
      <c r="Q4185" s="820"/>
      <c r="R4185" s="820"/>
      <c r="S4185" s="820"/>
      <c r="T4185" s="820"/>
      <c r="U4185" s="820"/>
      <c r="V4185" s="820"/>
      <c r="W4185" s="820"/>
      <c r="X4185" s="820"/>
      <c r="Y4185" s="820"/>
      <c r="Z4185" s="820"/>
    </row>
    <row r="4186" spans="7:26">
      <c r="G4186" s="826"/>
      <c r="H4186" s="820"/>
      <c r="J4186" s="820"/>
      <c r="K4186" s="820"/>
      <c r="L4186" s="820"/>
      <c r="M4186" s="820"/>
      <c r="N4186" s="820"/>
      <c r="O4186" s="820"/>
      <c r="P4186" s="820"/>
      <c r="Q4186" s="820"/>
      <c r="R4186" s="820"/>
      <c r="S4186" s="820"/>
      <c r="T4186" s="820"/>
      <c r="U4186" s="820"/>
      <c r="V4186" s="820"/>
      <c r="W4186" s="820"/>
      <c r="X4186" s="820"/>
      <c r="Y4186" s="820"/>
      <c r="Z4186" s="820"/>
    </row>
    <row r="4187" spans="7:26">
      <c r="G4187" s="826"/>
      <c r="H4187" s="820"/>
      <c r="J4187" s="820"/>
      <c r="K4187" s="820"/>
      <c r="L4187" s="820"/>
      <c r="M4187" s="820"/>
      <c r="N4187" s="820"/>
      <c r="O4187" s="820"/>
      <c r="P4187" s="820"/>
      <c r="Q4187" s="820"/>
      <c r="R4187" s="820"/>
      <c r="S4187" s="820"/>
      <c r="T4187" s="820"/>
      <c r="U4187" s="820"/>
      <c r="V4187" s="820"/>
      <c r="W4187" s="820"/>
      <c r="X4187" s="820"/>
      <c r="Y4187" s="820"/>
      <c r="Z4187" s="820"/>
    </row>
    <row r="4188" spans="7:26">
      <c r="G4188" s="826"/>
      <c r="H4188" s="820"/>
      <c r="J4188" s="820"/>
      <c r="K4188" s="820"/>
      <c r="L4188" s="820"/>
      <c r="M4188" s="820"/>
      <c r="N4188" s="820"/>
      <c r="O4188" s="820"/>
      <c r="P4188" s="820"/>
      <c r="Q4188" s="820"/>
      <c r="R4188" s="820"/>
      <c r="S4188" s="820"/>
      <c r="T4188" s="820"/>
      <c r="U4188" s="820"/>
      <c r="V4188" s="820"/>
      <c r="W4188" s="820"/>
      <c r="X4188" s="820"/>
      <c r="Y4188" s="820"/>
      <c r="Z4188" s="820"/>
    </row>
    <row r="4189" spans="7:26">
      <c r="G4189" s="826"/>
      <c r="H4189" s="820"/>
      <c r="J4189" s="820"/>
      <c r="K4189" s="820"/>
      <c r="L4189" s="820"/>
      <c r="M4189" s="820"/>
      <c r="N4189" s="820"/>
      <c r="O4189" s="820"/>
      <c r="P4189" s="820"/>
      <c r="Q4189" s="820"/>
      <c r="R4189" s="820"/>
      <c r="S4189" s="820"/>
      <c r="T4189" s="820"/>
      <c r="U4189" s="820"/>
      <c r="V4189" s="820"/>
      <c r="W4189" s="820"/>
      <c r="X4189" s="820"/>
      <c r="Y4189" s="820"/>
      <c r="Z4189" s="820"/>
    </row>
    <row r="4190" spans="7:26">
      <c r="G4190" s="826"/>
      <c r="H4190" s="820"/>
      <c r="J4190" s="820"/>
      <c r="K4190" s="820"/>
      <c r="L4190" s="820"/>
      <c r="M4190" s="820"/>
      <c r="N4190" s="820"/>
      <c r="O4190" s="820"/>
      <c r="P4190" s="820"/>
      <c r="Q4190" s="820"/>
      <c r="R4190" s="820"/>
      <c r="S4190" s="820"/>
      <c r="T4190" s="820"/>
      <c r="U4190" s="820"/>
      <c r="V4190" s="820"/>
      <c r="W4190" s="820"/>
      <c r="X4190" s="820"/>
      <c r="Y4190" s="820"/>
      <c r="Z4190" s="820"/>
    </row>
    <row r="4191" spans="7:26">
      <c r="G4191" s="826"/>
      <c r="H4191" s="820"/>
      <c r="J4191" s="820"/>
      <c r="K4191" s="820"/>
      <c r="L4191" s="820"/>
      <c r="M4191" s="820"/>
      <c r="N4191" s="820"/>
      <c r="O4191" s="820"/>
      <c r="P4191" s="820"/>
      <c r="Q4191" s="820"/>
      <c r="R4191" s="820"/>
      <c r="S4191" s="820"/>
      <c r="T4191" s="820"/>
      <c r="U4191" s="820"/>
      <c r="V4191" s="820"/>
      <c r="W4191" s="820"/>
      <c r="X4191" s="820"/>
      <c r="Y4191" s="820"/>
      <c r="Z4191" s="820"/>
    </row>
    <row r="4192" spans="7:26">
      <c r="G4192" s="826"/>
      <c r="H4192" s="820"/>
      <c r="J4192" s="820"/>
      <c r="K4192" s="820"/>
      <c r="L4192" s="820"/>
      <c r="M4192" s="820"/>
      <c r="N4192" s="820"/>
      <c r="O4192" s="820"/>
      <c r="P4192" s="820"/>
      <c r="Q4192" s="820"/>
      <c r="R4192" s="820"/>
      <c r="S4192" s="820"/>
      <c r="T4192" s="820"/>
      <c r="U4192" s="820"/>
      <c r="V4192" s="820"/>
      <c r="W4192" s="820"/>
      <c r="X4192" s="820"/>
      <c r="Y4192" s="820"/>
      <c r="Z4192" s="820"/>
    </row>
    <row r="4193" spans="7:26">
      <c r="G4193" s="826"/>
      <c r="H4193" s="820"/>
      <c r="J4193" s="820"/>
      <c r="K4193" s="820"/>
      <c r="L4193" s="820"/>
      <c r="M4193" s="820"/>
      <c r="N4193" s="820"/>
      <c r="O4193" s="820"/>
      <c r="P4193" s="820"/>
      <c r="Q4193" s="820"/>
      <c r="R4193" s="820"/>
      <c r="S4193" s="820"/>
      <c r="T4193" s="820"/>
      <c r="U4193" s="820"/>
      <c r="V4193" s="820"/>
      <c r="W4193" s="820"/>
      <c r="X4193" s="820"/>
      <c r="Y4193" s="820"/>
      <c r="Z4193" s="820"/>
    </row>
    <row r="4194" spans="7:26">
      <c r="G4194" s="826"/>
      <c r="H4194" s="820"/>
      <c r="J4194" s="820"/>
      <c r="K4194" s="820"/>
      <c r="L4194" s="820"/>
      <c r="M4194" s="820"/>
      <c r="N4194" s="820"/>
      <c r="O4194" s="820"/>
      <c r="P4194" s="820"/>
      <c r="Q4194" s="820"/>
      <c r="R4194" s="820"/>
      <c r="S4194" s="820"/>
      <c r="T4194" s="820"/>
      <c r="U4194" s="820"/>
      <c r="V4194" s="820"/>
      <c r="W4194" s="820"/>
      <c r="X4194" s="820"/>
      <c r="Y4194" s="820"/>
      <c r="Z4194" s="820"/>
    </row>
    <row r="4195" spans="7:26">
      <c r="G4195" s="826"/>
      <c r="H4195" s="820"/>
      <c r="J4195" s="820"/>
      <c r="K4195" s="820"/>
      <c r="L4195" s="820"/>
      <c r="M4195" s="820"/>
      <c r="N4195" s="820"/>
      <c r="O4195" s="820"/>
      <c r="P4195" s="820"/>
      <c r="Q4195" s="820"/>
      <c r="R4195" s="820"/>
      <c r="S4195" s="820"/>
      <c r="T4195" s="820"/>
      <c r="U4195" s="820"/>
      <c r="V4195" s="820"/>
      <c r="W4195" s="820"/>
      <c r="X4195" s="820"/>
      <c r="Y4195" s="820"/>
      <c r="Z4195" s="820"/>
    </row>
    <row r="4196" spans="7:26">
      <c r="G4196" s="826"/>
      <c r="H4196" s="820"/>
      <c r="J4196" s="820"/>
      <c r="K4196" s="820"/>
      <c r="L4196" s="820"/>
      <c r="M4196" s="820"/>
      <c r="N4196" s="820"/>
      <c r="O4196" s="820"/>
      <c r="P4196" s="820"/>
      <c r="Q4196" s="820"/>
      <c r="R4196" s="820"/>
      <c r="S4196" s="820"/>
      <c r="T4196" s="820"/>
      <c r="U4196" s="820"/>
      <c r="V4196" s="820"/>
      <c r="W4196" s="820"/>
      <c r="X4196" s="820"/>
      <c r="Y4196" s="820"/>
      <c r="Z4196" s="820"/>
    </row>
    <row r="4197" spans="7:26">
      <c r="G4197" s="826"/>
      <c r="H4197" s="820"/>
      <c r="J4197" s="820"/>
      <c r="K4197" s="820"/>
      <c r="L4197" s="820"/>
      <c r="M4197" s="820"/>
      <c r="N4197" s="820"/>
      <c r="O4197" s="820"/>
      <c r="P4197" s="820"/>
      <c r="Q4197" s="820"/>
      <c r="R4197" s="820"/>
      <c r="S4197" s="820"/>
      <c r="T4197" s="820"/>
      <c r="U4197" s="820"/>
      <c r="V4197" s="820"/>
      <c r="W4197" s="820"/>
      <c r="X4197" s="820"/>
      <c r="Y4197" s="820"/>
      <c r="Z4197" s="820"/>
    </row>
    <row r="4198" spans="7:26">
      <c r="G4198" s="826"/>
      <c r="H4198" s="820"/>
      <c r="J4198" s="820"/>
      <c r="K4198" s="820"/>
      <c r="L4198" s="820"/>
      <c r="M4198" s="820"/>
      <c r="N4198" s="820"/>
      <c r="O4198" s="820"/>
      <c r="P4198" s="820"/>
      <c r="Q4198" s="820"/>
      <c r="R4198" s="820"/>
      <c r="S4198" s="820"/>
      <c r="T4198" s="820"/>
      <c r="U4198" s="820"/>
      <c r="V4198" s="820"/>
      <c r="W4198" s="820"/>
      <c r="X4198" s="820"/>
      <c r="Y4198" s="820"/>
      <c r="Z4198" s="820"/>
    </row>
    <row r="4199" spans="7:26">
      <c r="G4199" s="826"/>
      <c r="H4199" s="820"/>
      <c r="J4199" s="820"/>
      <c r="K4199" s="820"/>
      <c r="L4199" s="820"/>
      <c r="M4199" s="820"/>
      <c r="N4199" s="820"/>
      <c r="O4199" s="820"/>
      <c r="P4199" s="820"/>
      <c r="Q4199" s="820"/>
      <c r="R4199" s="820"/>
      <c r="S4199" s="820"/>
      <c r="T4199" s="820"/>
      <c r="U4199" s="820"/>
      <c r="V4199" s="820"/>
      <c r="W4199" s="820"/>
      <c r="X4199" s="820"/>
      <c r="Y4199" s="820"/>
      <c r="Z4199" s="820"/>
    </row>
    <row r="4200" spans="7:26">
      <c r="G4200" s="826"/>
      <c r="H4200" s="820"/>
      <c r="J4200" s="820"/>
      <c r="K4200" s="820"/>
      <c r="L4200" s="820"/>
      <c r="M4200" s="820"/>
      <c r="N4200" s="820"/>
      <c r="O4200" s="820"/>
      <c r="P4200" s="820"/>
      <c r="Q4200" s="820"/>
      <c r="R4200" s="820"/>
      <c r="S4200" s="820"/>
      <c r="T4200" s="820"/>
      <c r="U4200" s="820"/>
      <c r="V4200" s="820"/>
      <c r="W4200" s="820"/>
      <c r="X4200" s="820"/>
      <c r="Y4200" s="820"/>
      <c r="Z4200" s="820"/>
    </row>
    <row r="4201" spans="7:26">
      <c r="G4201" s="826"/>
      <c r="H4201" s="820"/>
      <c r="J4201" s="820"/>
      <c r="K4201" s="820"/>
      <c r="L4201" s="820"/>
      <c r="M4201" s="820"/>
      <c r="N4201" s="820"/>
      <c r="O4201" s="820"/>
      <c r="P4201" s="820"/>
      <c r="Q4201" s="820"/>
      <c r="R4201" s="820"/>
      <c r="S4201" s="820"/>
      <c r="T4201" s="820"/>
      <c r="U4201" s="820"/>
      <c r="V4201" s="820"/>
      <c r="W4201" s="820"/>
      <c r="X4201" s="820"/>
      <c r="Y4201" s="820"/>
      <c r="Z4201" s="820"/>
    </row>
    <row r="4202" spans="7:26">
      <c r="G4202" s="826"/>
      <c r="H4202" s="820"/>
      <c r="J4202" s="820"/>
      <c r="K4202" s="820"/>
      <c r="L4202" s="820"/>
      <c r="M4202" s="820"/>
      <c r="N4202" s="820"/>
      <c r="O4202" s="820"/>
      <c r="P4202" s="820"/>
      <c r="Q4202" s="820"/>
      <c r="R4202" s="820"/>
      <c r="S4202" s="820"/>
      <c r="T4202" s="820"/>
      <c r="U4202" s="820"/>
      <c r="V4202" s="820"/>
      <c r="W4202" s="820"/>
      <c r="X4202" s="820"/>
      <c r="Y4202" s="820"/>
      <c r="Z4202" s="820"/>
    </row>
    <row r="4203" spans="7:26">
      <c r="G4203" s="826"/>
      <c r="H4203" s="820"/>
      <c r="J4203" s="820"/>
      <c r="K4203" s="820"/>
      <c r="L4203" s="820"/>
      <c r="M4203" s="820"/>
      <c r="N4203" s="820"/>
      <c r="O4203" s="820"/>
      <c r="P4203" s="820"/>
      <c r="Q4203" s="820"/>
      <c r="R4203" s="820"/>
      <c r="S4203" s="820"/>
      <c r="T4203" s="820"/>
      <c r="U4203" s="820"/>
      <c r="V4203" s="820"/>
      <c r="W4203" s="820"/>
      <c r="X4203" s="820"/>
      <c r="Y4203" s="820"/>
      <c r="Z4203" s="820"/>
    </row>
    <row r="4204" spans="7:26">
      <c r="G4204" s="826"/>
      <c r="H4204" s="820"/>
      <c r="J4204" s="820"/>
      <c r="K4204" s="820"/>
      <c r="L4204" s="820"/>
      <c r="M4204" s="820"/>
      <c r="N4204" s="820"/>
      <c r="O4204" s="820"/>
      <c r="P4204" s="820"/>
      <c r="Q4204" s="820"/>
      <c r="R4204" s="820"/>
      <c r="S4204" s="820"/>
      <c r="T4204" s="820"/>
      <c r="U4204" s="820"/>
      <c r="V4204" s="820"/>
      <c r="W4204" s="820"/>
      <c r="X4204" s="820"/>
      <c r="Y4204" s="820"/>
      <c r="Z4204" s="820"/>
    </row>
    <row r="4205" spans="7:26">
      <c r="G4205" s="826"/>
      <c r="H4205" s="820"/>
      <c r="J4205" s="820"/>
      <c r="K4205" s="820"/>
      <c r="L4205" s="820"/>
      <c r="M4205" s="820"/>
      <c r="N4205" s="820"/>
      <c r="O4205" s="820"/>
      <c r="P4205" s="820"/>
      <c r="Q4205" s="820"/>
      <c r="R4205" s="820"/>
      <c r="S4205" s="820"/>
      <c r="T4205" s="820"/>
      <c r="U4205" s="820"/>
      <c r="V4205" s="820"/>
      <c r="W4205" s="820"/>
      <c r="X4205" s="820"/>
      <c r="Y4205" s="820"/>
      <c r="Z4205" s="820"/>
    </row>
    <row r="4206" spans="7:26">
      <c r="G4206" s="826"/>
      <c r="H4206" s="820"/>
      <c r="J4206" s="820"/>
      <c r="K4206" s="820"/>
      <c r="L4206" s="820"/>
      <c r="M4206" s="820"/>
      <c r="N4206" s="820"/>
      <c r="O4206" s="820"/>
      <c r="P4206" s="820"/>
      <c r="Q4206" s="820"/>
      <c r="R4206" s="820"/>
      <c r="S4206" s="820"/>
      <c r="T4206" s="820"/>
      <c r="U4206" s="820"/>
      <c r="V4206" s="820"/>
      <c r="W4206" s="820"/>
      <c r="X4206" s="820"/>
      <c r="Y4206" s="820"/>
      <c r="Z4206" s="820"/>
    </row>
    <row r="4207" spans="7:26">
      <c r="G4207" s="826"/>
      <c r="H4207" s="820"/>
      <c r="J4207" s="820"/>
      <c r="K4207" s="820"/>
      <c r="L4207" s="820"/>
      <c r="M4207" s="820"/>
      <c r="N4207" s="820"/>
      <c r="O4207" s="820"/>
      <c r="P4207" s="820"/>
      <c r="Q4207" s="820"/>
      <c r="R4207" s="820"/>
      <c r="S4207" s="820"/>
      <c r="T4207" s="820"/>
      <c r="U4207" s="820"/>
      <c r="V4207" s="820"/>
      <c r="W4207" s="820"/>
      <c r="X4207" s="820"/>
      <c r="Y4207" s="820"/>
      <c r="Z4207" s="820"/>
    </row>
    <row r="4208" spans="7:26">
      <c r="G4208" s="826"/>
      <c r="H4208" s="820"/>
      <c r="J4208" s="820"/>
      <c r="K4208" s="820"/>
      <c r="L4208" s="820"/>
      <c r="M4208" s="820"/>
      <c r="N4208" s="820"/>
      <c r="O4208" s="820"/>
      <c r="P4208" s="820"/>
      <c r="Q4208" s="820"/>
      <c r="R4208" s="820"/>
      <c r="S4208" s="820"/>
      <c r="T4208" s="820"/>
      <c r="U4208" s="820"/>
      <c r="V4208" s="820"/>
      <c r="W4208" s="820"/>
      <c r="X4208" s="820"/>
      <c r="Y4208" s="820"/>
      <c r="Z4208" s="820"/>
    </row>
    <row r="4209" spans="7:26">
      <c r="G4209" s="826"/>
      <c r="H4209" s="820"/>
      <c r="J4209" s="820"/>
      <c r="K4209" s="820"/>
      <c r="L4209" s="820"/>
      <c r="M4209" s="820"/>
      <c r="N4209" s="820"/>
      <c r="O4209" s="820"/>
      <c r="P4209" s="820"/>
      <c r="Q4209" s="820"/>
      <c r="R4209" s="820"/>
      <c r="S4209" s="820"/>
      <c r="T4209" s="820"/>
      <c r="U4209" s="820"/>
      <c r="V4209" s="820"/>
      <c r="W4209" s="820"/>
      <c r="X4209" s="820"/>
      <c r="Y4209" s="820"/>
      <c r="Z4209" s="820"/>
    </row>
    <row r="4210" spans="7:26">
      <c r="G4210" s="826"/>
      <c r="H4210" s="820"/>
      <c r="J4210" s="820"/>
      <c r="K4210" s="820"/>
      <c r="L4210" s="820"/>
      <c r="M4210" s="820"/>
      <c r="N4210" s="820"/>
      <c r="O4210" s="820"/>
      <c r="P4210" s="820"/>
      <c r="Q4210" s="820"/>
      <c r="R4210" s="820"/>
      <c r="S4210" s="820"/>
      <c r="T4210" s="820"/>
      <c r="U4210" s="820"/>
      <c r="V4210" s="820"/>
      <c r="W4210" s="820"/>
      <c r="X4210" s="820"/>
      <c r="Y4210" s="820"/>
      <c r="Z4210" s="820"/>
    </row>
    <row r="4211" spans="7:26">
      <c r="G4211" s="826"/>
      <c r="H4211" s="820"/>
      <c r="J4211" s="820"/>
      <c r="K4211" s="820"/>
      <c r="L4211" s="820"/>
      <c r="M4211" s="820"/>
      <c r="N4211" s="820"/>
      <c r="O4211" s="820"/>
      <c r="P4211" s="820"/>
      <c r="Q4211" s="820"/>
      <c r="R4211" s="820"/>
      <c r="S4211" s="820"/>
      <c r="T4211" s="820"/>
      <c r="U4211" s="820"/>
      <c r="V4211" s="820"/>
      <c r="W4211" s="820"/>
      <c r="X4211" s="820"/>
      <c r="Y4211" s="820"/>
      <c r="Z4211" s="820"/>
    </row>
    <row r="4212" spans="7:26">
      <c r="G4212" s="826"/>
      <c r="H4212" s="820"/>
      <c r="J4212" s="820"/>
      <c r="K4212" s="820"/>
      <c r="L4212" s="820"/>
      <c r="M4212" s="820"/>
      <c r="N4212" s="820"/>
      <c r="O4212" s="820"/>
      <c r="P4212" s="820"/>
      <c r="Q4212" s="820"/>
      <c r="R4212" s="820"/>
      <c r="S4212" s="820"/>
      <c r="T4212" s="820"/>
      <c r="U4212" s="820"/>
      <c r="V4212" s="820"/>
      <c r="W4212" s="820"/>
      <c r="X4212" s="820"/>
      <c r="Y4212" s="820"/>
      <c r="Z4212" s="820"/>
    </row>
    <row r="4213" spans="7:26">
      <c r="G4213" s="826"/>
      <c r="H4213" s="820"/>
      <c r="J4213" s="820"/>
      <c r="K4213" s="820"/>
      <c r="L4213" s="820"/>
      <c r="M4213" s="820"/>
      <c r="N4213" s="820"/>
      <c r="O4213" s="820"/>
      <c r="P4213" s="820"/>
      <c r="Q4213" s="820"/>
      <c r="R4213" s="820"/>
      <c r="S4213" s="820"/>
      <c r="T4213" s="820"/>
      <c r="U4213" s="820"/>
      <c r="V4213" s="820"/>
      <c r="W4213" s="820"/>
      <c r="X4213" s="820"/>
      <c r="Y4213" s="820"/>
      <c r="Z4213" s="820"/>
    </row>
    <row r="4214" spans="7:26">
      <c r="G4214" s="826"/>
      <c r="H4214" s="820"/>
      <c r="J4214" s="820"/>
      <c r="K4214" s="820"/>
      <c r="L4214" s="820"/>
      <c r="M4214" s="820"/>
      <c r="N4214" s="820"/>
      <c r="O4214" s="820"/>
      <c r="P4214" s="820"/>
      <c r="Q4214" s="820"/>
      <c r="R4214" s="820"/>
      <c r="S4214" s="820"/>
      <c r="T4214" s="820"/>
      <c r="U4214" s="820"/>
      <c r="V4214" s="820"/>
      <c r="W4214" s="820"/>
      <c r="X4214" s="820"/>
      <c r="Y4214" s="820"/>
      <c r="Z4214" s="820"/>
    </row>
    <row r="4215" spans="7:26">
      <c r="G4215" s="826"/>
      <c r="H4215" s="820"/>
      <c r="J4215" s="820"/>
      <c r="K4215" s="820"/>
      <c r="L4215" s="820"/>
      <c r="M4215" s="820"/>
      <c r="N4215" s="820"/>
      <c r="O4215" s="820"/>
      <c r="P4215" s="820"/>
      <c r="Q4215" s="820"/>
      <c r="R4215" s="820"/>
      <c r="S4215" s="820"/>
      <c r="T4215" s="820"/>
      <c r="U4215" s="820"/>
      <c r="V4215" s="820"/>
      <c r="W4215" s="820"/>
      <c r="X4215" s="820"/>
      <c r="Y4215" s="820"/>
      <c r="Z4215" s="820"/>
    </row>
    <row r="4216" spans="7:26">
      <c r="G4216" s="826"/>
      <c r="H4216" s="820"/>
      <c r="J4216" s="820"/>
      <c r="K4216" s="820"/>
      <c r="L4216" s="820"/>
      <c r="M4216" s="820"/>
      <c r="N4216" s="820"/>
      <c r="O4216" s="820"/>
      <c r="P4216" s="820"/>
      <c r="Q4216" s="820"/>
      <c r="R4216" s="820"/>
      <c r="S4216" s="820"/>
      <c r="T4216" s="820"/>
      <c r="U4216" s="820"/>
      <c r="V4216" s="820"/>
      <c r="W4216" s="820"/>
      <c r="X4216" s="820"/>
      <c r="Y4216" s="820"/>
      <c r="Z4216" s="820"/>
    </row>
    <row r="4217" spans="7:26">
      <c r="G4217" s="826"/>
      <c r="H4217" s="820"/>
      <c r="J4217" s="820"/>
      <c r="K4217" s="820"/>
      <c r="L4217" s="820"/>
      <c r="M4217" s="820"/>
      <c r="N4217" s="820"/>
      <c r="O4217" s="820"/>
      <c r="P4217" s="820"/>
      <c r="Q4217" s="820"/>
      <c r="R4217" s="820"/>
      <c r="S4217" s="820"/>
      <c r="T4217" s="820"/>
      <c r="U4217" s="820"/>
      <c r="V4217" s="820"/>
      <c r="W4217" s="820"/>
      <c r="X4217" s="820"/>
      <c r="Y4217" s="820"/>
      <c r="Z4217" s="820"/>
    </row>
    <row r="4218" spans="7:26">
      <c r="G4218" s="826"/>
      <c r="H4218" s="820"/>
      <c r="J4218" s="820"/>
      <c r="K4218" s="820"/>
      <c r="L4218" s="820"/>
      <c r="M4218" s="820"/>
      <c r="N4218" s="820"/>
      <c r="O4218" s="820"/>
      <c r="P4218" s="820"/>
      <c r="Q4218" s="820"/>
      <c r="R4218" s="820"/>
      <c r="S4218" s="820"/>
      <c r="T4218" s="820"/>
      <c r="U4218" s="820"/>
      <c r="V4218" s="820"/>
      <c r="W4218" s="820"/>
      <c r="X4218" s="820"/>
      <c r="Y4218" s="820"/>
      <c r="Z4218" s="820"/>
    </row>
    <row r="4219" spans="7:26">
      <c r="G4219" s="826"/>
      <c r="H4219" s="820"/>
      <c r="J4219" s="820"/>
      <c r="K4219" s="820"/>
      <c r="L4219" s="820"/>
      <c r="M4219" s="820"/>
      <c r="N4219" s="820"/>
      <c r="O4219" s="820"/>
      <c r="P4219" s="820"/>
      <c r="Q4219" s="820"/>
      <c r="R4219" s="820"/>
      <c r="S4219" s="820"/>
      <c r="T4219" s="820"/>
      <c r="U4219" s="820"/>
      <c r="V4219" s="820"/>
      <c r="W4219" s="820"/>
      <c r="X4219" s="820"/>
      <c r="Y4219" s="820"/>
      <c r="Z4219" s="820"/>
    </row>
    <row r="4220" spans="7:26">
      <c r="G4220" s="826"/>
      <c r="H4220" s="820"/>
      <c r="J4220" s="820"/>
      <c r="K4220" s="820"/>
      <c r="L4220" s="820"/>
      <c r="M4220" s="820"/>
      <c r="N4220" s="820"/>
      <c r="O4220" s="820"/>
      <c r="P4220" s="820"/>
      <c r="Q4220" s="820"/>
      <c r="R4220" s="820"/>
      <c r="S4220" s="820"/>
      <c r="T4220" s="820"/>
      <c r="U4220" s="820"/>
      <c r="V4220" s="820"/>
      <c r="W4220" s="820"/>
      <c r="X4220" s="820"/>
      <c r="Y4220" s="820"/>
      <c r="Z4220" s="820"/>
    </row>
    <row r="4221" spans="7:26">
      <c r="G4221" s="826"/>
      <c r="H4221" s="820"/>
      <c r="J4221" s="820"/>
      <c r="K4221" s="820"/>
      <c r="L4221" s="820"/>
      <c r="M4221" s="820"/>
      <c r="N4221" s="820"/>
      <c r="O4221" s="820"/>
      <c r="P4221" s="820"/>
      <c r="Q4221" s="820"/>
      <c r="R4221" s="820"/>
      <c r="S4221" s="820"/>
      <c r="T4221" s="820"/>
      <c r="U4221" s="820"/>
      <c r="V4221" s="820"/>
      <c r="W4221" s="820"/>
      <c r="X4221" s="820"/>
      <c r="Y4221" s="820"/>
      <c r="Z4221" s="820"/>
    </row>
    <row r="4222" spans="7:26">
      <c r="G4222" s="826"/>
      <c r="H4222" s="820"/>
      <c r="J4222" s="820"/>
      <c r="K4222" s="820"/>
      <c r="L4222" s="820"/>
      <c r="M4222" s="820"/>
      <c r="N4222" s="820"/>
      <c r="O4222" s="820"/>
      <c r="P4222" s="820"/>
      <c r="Q4222" s="820"/>
      <c r="R4222" s="820"/>
      <c r="S4222" s="820"/>
      <c r="T4222" s="820"/>
      <c r="U4222" s="820"/>
      <c r="V4222" s="820"/>
      <c r="W4222" s="820"/>
      <c r="X4222" s="820"/>
      <c r="Y4222" s="820"/>
      <c r="Z4222" s="820"/>
    </row>
    <row r="4223" spans="7:26">
      <c r="G4223" s="826"/>
      <c r="H4223" s="820"/>
      <c r="J4223" s="820"/>
      <c r="K4223" s="820"/>
      <c r="L4223" s="820"/>
      <c r="M4223" s="820"/>
      <c r="N4223" s="820"/>
      <c r="O4223" s="820"/>
      <c r="P4223" s="820"/>
      <c r="Q4223" s="820"/>
      <c r="R4223" s="820"/>
      <c r="S4223" s="820"/>
      <c r="T4223" s="820"/>
      <c r="U4223" s="820"/>
      <c r="V4223" s="820"/>
      <c r="W4223" s="820"/>
      <c r="X4223" s="820"/>
      <c r="Y4223" s="820"/>
      <c r="Z4223" s="820"/>
    </row>
    <row r="4224" spans="7:26">
      <c r="G4224" s="826"/>
      <c r="H4224" s="820"/>
      <c r="J4224" s="820"/>
      <c r="K4224" s="820"/>
      <c r="L4224" s="820"/>
      <c r="M4224" s="820"/>
      <c r="N4224" s="820"/>
      <c r="O4224" s="820"/>
      <c r="P4224" s="820"/>
      <c r="Q4224" s="820"/>
      <c r="R4224" s="820"/>
      <c r="S4224" s="820"/>
      <c r="T4224" s="820"/>
      <c r="U4224" s="820"/>
      <c r="V4224" s="820"/>
      <c r="W4224" s="820"/>
      <c r="X4224" s="820"/>
      <c r="Y4224" s="820"/>
      <c r="Z4224" s="820"/>
    </row>
    <row r="4225" spans="7:26">
      <c r="G4225" s="826"/>
      <c r="H4225" s="820"/>
      <c r="J4225" s="820"/>
      <c r="K4225" s="820"/>
      <c r="L4225" s="820"/>
      <c r="M4225" s="820"/>
      <c r="N4225" s="820"/>
      <c r="O4225" s="820"/>
      <c r="P4225" s="820"/>
      <c r="Q4225" s="820"/>
      <c r="R4225" s="820"/>
      <c r="S4225" s="820"/>
      <c r="T4225" s="820"/>
      <c r="U4225" s="820"/>
      <c r="V4225" s="820"/>
      <c r="W4225" s="820"/>
      <c r="X4225" s="820"/>
      <c r="Y4225" s="820"/>
      <c r="Z4225" s="820"/>
    </row>
    <row r="4226" spans="7:26">
      <c r="G4226" s="826"/>
      <c r="H4226" s="820"/>
      <c r="J4226" s="820"/>
      <c r="K4226" s="820"/>
      <c r="L4226" s="820"/>
      <c r="M4226" s="820"/>
      <c r="N4226" s="820"/>
      <c r="O4226" s="820"/>
      <c r="P4226" s="820"/>
      <c r="Q4226" s="820"/>
      <c r="R4226" s="820"/>
      <c r="S4226" s="820"/>
      <c r="T4226" s="820"/>
      <c r="U4226" s="820"/>
      <c r="V4226" s="820"/>
      <c r="W4226" s="820"/>
      <c r="X4226" s="820"/>
      <c r="Y4226" s="820"/>
      <c r="Z4226" s="820"/>
    </row>
    <row r="4227" spans="7:26">
      <c r="G4227" s="826"/>
      <c r="H4227" s="820"/>
      <c r="J4227" s="820"/>
      <c r="K4227" s="820"/>
      <c r="L4227" s="820"/>
      <c r="M4227" s="820"/>
      <c r="N4227" s="820"/>
      <c r="O4227" s="820"/>
      <c r="P4227" s="820"/>
      <c r="Q4227" s="820"/>
      <c r="R4227" s="820"/>
      <c r="S4227" s="820"/>
      <c r="T4227" s="820"/>
      <c r="U4227" s="820"/>
      <c r="V4227" s="820"/>
      <c r="W4227" s="820"/>
      <c r="X4227" s="820"/>
      <c r="Y4227" s="820"/>
      <c r="Z4227" s="820"/>
    </row>
    <row r="4228" spans="7:26">
      <c r="G4228" s="826"/>
      <c r="H4228" s="820"/>
      <c r="J4228" s="820"/>
      <c r="K4228" s="820"/>
      <c r="L4228" s="820"/>
      <c r="M4228" s="820"/>
      <c r="N4228" s="820"/>
      <c r="O4228" s="820"/>
      <c r="P4228" s="820"/>
      <c r="Q4228" s="820"/>
      <c r="R4228" s="820"/>
      <c r="S4228" s="820"/>
      <c r="T4228" s="820"/>
      <c r="U4228" s="820"/>
      <c r="V4228" s="820"/>
      <c r="W4228" s="820"/>
      <c r="X4228" s="820"/>
      <c r="Y4228" s="820"/>
      <c r="Z4228" s="820"/>
    </row>
    <row r="4229" spans="7:26">
      <c r="G4229" s="826"/>
      <c r="H4229" s="820"/>
      <c r="J4229" s="820"/>
      <c r="K4229" s="820"/>
      <c r="L4229" s="820"/>
      <c r="M4229" s="820"/>
      <c r="N4229" s="820"/>
      <c r="O4229" s="820"/>
      <c r="P4229" s="820"/>
      <c r="Q4229" s="820"/>
      <c r="R4229" s="820"/>
      <c r="S4229" s="820"/>
      <c r="T4229" s="820"/>
      <c r="U4229" s="820"/>
      <c r="V4229" s="820"/>
      <c r="W4229" s="820"/>
      <c r="X4229" s="820"/>
      <c r="Y4229" s="820"/>
      <c r="Z4229" s="820"/>
    </row>
    <row r="4230" spans="7:26">
      <c r="G4230" s="826"/>
      <c r="H4230" s="820"/>
      <c r="J4230" s="820"/>
      <c r="K4230" s="820"/>
      <c r="L4230" s="820"/>
      <c r="M4230" s="820"/>
      <c r="N4230" s="820"/>
      <c r="O4230" s="820"/>
      <c r="P4230" s="820"/>
      <c r="Q4230" s="820"/>
      <c r="R4230" s="820"/>
      <c r="S4230" s="820"/>
      <c r="T4230" s="820"/>
      <c r="U4230" s="820"/>
      <c r="V4230" s="820"/>
      <c r="W4230" s="820"/>
      <c r="X4230" s="820"/>
      <c r="Y4230" s="820"/>
      <c r="Z4230" s="820"/>
    </row>
    <row r="4231" spans="7:26">
      <c r="G4231" s="826"/>
      <c r="H4231" s="820"/>
      <c r="J4231" s="820"/>
      <c r="K4231" s="820"/>
      <c r="L4231" s="820"/>
      <c r="M4231" s="820"/>
      <c r="N4231" s="820"/>
      <c r="O4231" s="820"/>
      <c r="P4231" s="820"/>
      <c r="Q4231" s="820"/>
      <c r="R4231" s="820"/>
      <c r="S4231" s="820"/>
      <c r="T4231" s="820"/>
      <c r="U4231" s="820"/>
      <c r="V4231" s="820"/>
      <c r="W4231" s="820"/>
      <c r="X4231" s="820"/>
      <c r="Y4231" s="820"/>
      <c r="Z4231" s="820"/>
    </row>
    <row r="4232" spans="7:26">
      <c r="G4232" s="826"/>
      <c r="H4232" s="820"/>
      <c r="J4232" s="820"/>
      <c r="K4232" s="820"/>
      <c r="L4232" s="820"/>
      <c r="M4232" s="820"/>
      <c r="N4232" s="820"/>
      <c r="O4232" s="820"/>
      <c r="P4232" s="820"/>
      <c r="Q4232" s="820"/>
      <c r="R4232" s="820"/>
      <c r="S4232" s="820"/>
      <c r="T4232" s="820"/>
      <c r="U4232" s="820"/>
      <c r="V4232" s="820"/>
      <c r="W4232" s="820"/>
      <c r="X4232" s="820"/>
      <c r="Y4232" s="820"/>
      <c r="Z4232" s="820"/>
    </row>
    <row r="4233" spans="7:26">
      <c r="G4233" s="826"/>
      <c r="H4233" s="820"/>
      <c r="J4233" s="820"/>
      <c r="K4233" s="820"/>
      <c r="L4233" s="820"/>
      <c r="M4233" s="820"/>
      <c r="N4233" s="820"/>
      <c r="O4233" s="820"/>
      <c r="P4233" s="820"/>
      <c r="Q4233" s="820"/>
      <c r="R4233" s="820"/>
      <c r="S4233" s="820"/>
      <c r="T4233" s="820"/>
      <c r="U4233" s="820"/>
      <c r="V4233" s="820"/>
      <c r="W4233" s="820"/>
      <c r="X4233" s="820"/>
      <c r="Y4233" s="820"/>
      <c r="Z4233" s="820"/>
    </row>
    <row r="4234" spans="7:26">
      <c r="G4234" s="826"/>
      <c r="H4234" s="820"/>
      <c r="J4234" s="820"/>
      <c r="K4234" s="820"/>
      <c r="L4234" s="820"/>
      <c r="M4234" s="820"/>
      <c r="N4234" s="820"/>
      <c r="O4234" s="820"/>
      <c r="P4234" s="820"/>
      <c r="Q4234" s="820"/>
      <c r="R4234" s="820"/>
      <c r="S4234" s="820"/>
      <c r="T4234" s="820"/>
      <c r="U4234" s="820"/>
      <c r="V4234" s="820"/>
      <c r="W4234" s="820"/>
      <c r="X4234" s="820"/>
      <c r="Y4234" s="820"/>
      <c r="Z4234" s="820"/>
    </row>
    <row r="4235" spans="7:26">
      <c r="G4235" s="826"/>
      <c r="H4235" s="820"/>
      <c r="J4235" s="820"/>
      <c r="K4235" s="820"/>
      <c r="L4235" s="820"/>
      <c r="M4235" s="820"/>
      <c r="N4235" s="820"/>
      <c r="O4235" s="820"/>
      <c r="P4235" s="820"/>
      <c r="Q4235" s="820"/>
      <c r="R4235" s="820"/>
      <c r="S4235" s="820"/>
      <c r="T4235" s="820"/>
      <c r="U4235" s="820"/>
      <c r="V4235" s="820"/>
      <c r="W4235" s="820"/>
      <c r="X4235" s="820"/>
      <c r="Y4235" s="820"/>
      <c r="Z4235" s="820"/>
    </row>
    <row r="4236" spans="7:26">
      <c r="G4236" s="826"/>
      <c r="H4236" s="820"/>
      <c r="J4236" s="820"/>
      <c r="K4236" s="820"/>
      <c r="L4236" s="820"/>
      <c r="M4236" s="820"/>
      <c r="N4236" s="820"/>
      <c r="O4236" s="820"/>
      <c r="P4236" s="820"/>
      <c r="Q4236" s="820"/>
      <c r="R4236" s="820"/>
      <c r="S4236" s="820"/>
      <c r="T4236" s="820"/>
      <c r="U4236" s="820"/>
      <c r="V4236" s="820"/>
      <c r="W4236" s="820"/>
      <c r="X4236" s="820"/>
      <c r="Y4236" s="820"/>
      <c r="Z4236" s="820"/>
    </row>
    <row r="4237" spans="7:26">
      <c r="G4237" s="826"/>
      <c r="H4237" s="820"/>
      <c r="J4237" s="820"/>
      <c r="K4237" s="820"/>
      <c r="L4237" s="820"/>
      <c r="M4237" s="820"/>
      <c r="N4237" s="820"/>
      <c r="O4237" s="820"/>
      <c r="P4237" s="820"/>
      <c r="Q4237" s="820"/>
      <c r="R4237" s="820"/>
      <c r="S4237" s="820"/>
      <c r="T4237" s="820"/>
      <c r="U4237" s="820"/>
      <c r="V4237" s="820"/>
      <c r="W4237" s="820"/>
      <c r="X4237" s="820"/>
      <c r="Y4237" s="820"/>
      <c r="Z4237" s="820"/>
    </row>
    <row r="4238" spans="7:26">
      <c r="G4238" s="826"/>
      <c r="H4238" s="820"/>
      <c r="J4238" s="820"/>
      <c r="K4238" s="820"/>
      <c r="L4238" s="820"/>
      <c r="M4238" s="820"/>
      <c r="N4238" s="820"/>
      <c r="O4238" s="820"/>
      <c r="P4238" s="820"/>
      <c r="Q4238" s="820"/>
      <c r="R4238" s="820"/>
      <c r="S4238" s="820"/>
      <c r="T4238" s="820"/>
      <c r="U4238" s="820"/>
      <c r="V4238" s="820"/>
      <c r="W4238" s="820"/>
      <c r="X4238" s="820"/>
      <c r="Y4238" s="820"/>
      <c r="Z4238" s="820"/>
    </row>
    <row r="4239" spans="7:26">
      <c r="G4239" s="826"/>
      <c r="H4239" s="820"/>
      <c r="J4239" s="820"/>
      <c r="K4239" s="820"/>
      <c r="L4239" s="820"/>
      <c r="M4239" s="820"/>
      <c r="N4239" s="820"/>
      <c r="O4239" s="820"/>
      <c r="P4239" s="820"/>
      <c r="Q4239" s="820"/>
      <c r="R4239" s="820"/>
      <c r="S4239" s="820"/>
      <c r="T4239" s="820"/>
      <c r="U4239" s="820"/>
      <c r="V4239" s="820"/>
      <c r="W4239" s="820"/>
      <c r="X4239" s="820"/>
      <c r="Y4239" s="820"/>
      <c r="Z4239" s="820"/>
    </row>
    <row r="4240" spans="7:26">
      <c r="G4240" s="826"/>
      <c r="H4240" s="820"/>
      <c r="J4240" s="820"/>
      <c r="K4240" s="820"/>
      <c r="L4240" s="820"/>
      <c r="M4240" s="820"/>
      <c r="N4240" s="820"/>
      <c r="O4240" s="820"/>
      <c r="P4240" s="820"/>
      <c r="Q4240" s="820"/>
      <c r="R4240" s="820"/>
      <c r="S4240" s="820"/>
      <c r="T4240" s="820"/>
      <c r="U4240" s="820"/>
      <c r="V4240" s="820"/>
      <c r="W4240" s="820"/>
      <c r="X4240" s="820"/>
      <c r="Y4240" s="820"/>
      <c r="Z4240" s="820"/>
    </row>
    <row r="4241" spans="7:26">
      <c r="G4241" s="826"/>
      <c r="H4241" s="820"/>
      <c r="J4241" s="820"/>
      <c r="K4241" s="820"/>
      <c r="L4241" s="820"/>
      <c r="M4241" s="820"/>
      <c r="N4241" s="820"/>
      <c r="O4241" s="820"/>
      <c r="P4241" s="820"/>
      <c r="Q4241" s="820"/>
      <c r="R4241" s="820"/>
      <c r="S4241" s="820"/>
      <c r="T4241" s="820"/>
      <c r="U4241" s="820"/>
      <c r="V4241" s="820"/>
      <c r="W4241" s="820"/>
      <c r="X4241" s="820"/>
      <c r="Y4241" s="820"/>
      <c r="Z4241" s="820"/>
    </row>
    <row r="4242" spans="7:26">
      <c r="G4242" s="826"/>
      <c r="H4242" s="820"/>
      <c r="J4242" s="820"/>
      <c r="K4242" s="820"/>
      <c r="L4242" s="820"/>
      <c r="M4242" s="820"/>
      <c r="N4242" s="820"/>
      <c r="O4242" s="820"/>
      <c r="P4242" s="820"/>
      <c r="Q4242" s="820"/>
      <c r="R4242" s="820"/>
      <c r="S4242" s="820"/>
      <c r="T4242" s="820"/>
      <c r="U4242" s="820"/>
      <c r="V4242" s="820"/>
      <c r="W4242" s="820"/>
      <c r="X4242" s="820"/>
      <c r="Y4242" s="820"/>
      <c r="Z4242" s="820"/>
    </row>
    <row r="4243" spans="7:26">
      <c r="G4243" s="826"/>
      <c r="H4243" s="820"/>
      <c r="J4243" s="820"/>
      <c r="K4243" s="820"/>
      <c r="L4243" s="820"/>
      <c r="M4243" s="820"/>
      <c r="N4243" s="820"/>
      <c r="O4243" s="820"/>
      <c r="P4243" s="820"/>
      <c r="Q4243" s="820"/>
      <c r="R4243" s="820"/>
      <c r="S4243" s="820"/>
      <c r="T4243" s="820"/>
      <c r="U4243" s="820"/>
      <c r="V4243" s="820"/>
      <c r="W4243" s="820"/>
      <c r="X4243" s="820"/>
      <c r="Y4243" s="820"/>
      <c r="Z4243" s="820"/>
    </row>
    <row r="4244" spans="7:26">
      <c r="G4244" s="826"/>
      <c r="H4244" s="820"/>
      <c r="J4244" s="820"/>
      <c r="K4244" s="820"/>
      <c r="L4244" s="820"/>
      <c r="M4244" s="820"/>
      <c r="N4244" s="820"/>
      <c r="O4244" s="820"/>
      <c r="P4244" s="820"/>
      <c r="Q4244" s="820"/>
      <c r="R4244" s="820"/>
      <c r="S4244" s="820"/>
      <c r="T4244" s="820"/>
      <c r="U4244" s="820"/>
      <c r="V4244" s="820"/>
      <c r="W4244" s="820"/>
      <c r="X4244" s="820"/>
      <c r="Y4244" s="820"/>
      <c r="Z4244" s="820"/>
    </row>
    <row r="4245" spans="7:26">
      <c r="G4245" s="826"/>
      <c r="H4245" s="820"/>
      <c r="J4245" s="820"/>
      <c r="K4245" s="820"/>
      <c r="L4245" s="820"/>
      <c r="M4245" s="820"/>
      <c r="N4245" s="820"/>
      <c r="O4245" s="820"/>
      <c r="P4245" s="820"/>
      <c r="Q4245" s="820"/>
      <c r="R4245" s="820"/>
      <c r="S4245" s="820"/>
      <c r="T4245" s="820"/>
      <c r="U4245" s="820"/>
      <c r="V4245" s="820"/>
      <c r="W4245" s="820"/>
      <c r="X4245" s="820"/>
      <c r="Y4245" s="820"/>
      <c r="Z4245" s="820"/>
    </row>
    <row r="4246" spans="7:26">
      <c r="G4246" s="826"/>
      <c r="H4246" s="820"/>
      <c r="J4246" s="820"/>
      <c r="K4246" s="820"/>
      <c r="L4246" s="820"/>
      <c r="M4246" s="820"/>
      <c r="N4246" s="820"/>
      <c r="O4246" s="820"/>
      <c r="P4246" s="820"/>
      <c r="Q4246" s="820"/>
      <c r="R4246" s="820"/>
      <c r="S4246" s="820"/>
      <c r="T4246" s="820"/>
      <c r="U4246" s="820"/>
      <c r="V4246" s="820"/>
      <c r="W4246" s="820"/>
      <c r="X4246" s="820"/>
      <c r="Y4246" s="820"/>
      <c r="Z4246" s="820"/>
    </row>
    <row r="4247" spans="7:26">
      <c r="G4247" s="826"/>
      <c r="H4247" s="820"/>
      <c r="J4247" s="820"/>
      <c r="K4247" s="820"/>
      <c r="L4247" s="820"/>
      <c r="M4247" s="820"/>
      <c r="N4247" s="820"/>
      <c r="O4247" s="820"/>
      <c r="P4247" s="820"/>
      <c r="Q4247" s="820"/>
      <c r="R4247" s="820"/>
      <c r="S4247" s="820"/>
      <c r="T4247" s="820"/>
      <c r="U4247" s="820"/>
      <c r="V4247" s="820"/>
      <c r="W4247" s="820"/>
      <c r="X4247" s="820"/>
      <c r="Y4247" s="820"/>
      <c r="Z4247" s="820"/>
    </row>
    <row r="4248" spans="7:26">
      <c r="G4248" s="826"/>
      <c r="H4248" s="820"/>
      <c r="J4248" s="820"/>
      <c r="K4248" s="820"/>
      <c r="L4248" s="820"/>
      <c r="M4248" s="820"/>
      <c r="N4248" s="820"/>
      <c r="O4248" s="820"/>
      <c r="P4248" s="820"/>
      <c r="Q4248" s="820"/>
      <c r="R4248" s="820"/>
      <c r="S4248" s="820"/>
      <c r="T4248" s="820"/>
      <c r="U4248" s="820"/>
      <c r="V4248" s="820"/>
      <c r="W4248" s="820"/>
      <c r="X4248" s="820"/>
      <c r="Y4248" s="820"/>
      <c r="Z4248" s="820"/>
    </row>
    <row r="4249" spans="7:26">
      <c r="G4249" s="826"/>
      <c r="H4249" s="820"/>
      <c r="J4249" s="820"/>
      <c r="K4249" s="820"/>
      <c r="L4249" s="820"/>
      <c r="M4249" s="820"/>
      <c r="N4249" s="820"/>
      <c r="O4249" s="820"/>
      <c r="P4249" s="820"/>
      <c r="Q4249" s="820"/>
      <c r="R4249" s="820"/>
      <c r="S4249" s="820"/>
      <c r="T4249" s="820"/>
      <c r="U4249" s="820"/>
      <c r="V4249" s="820"/>
      <c r="W4249" s="820"/>
      <c r="X4249" s="820"/>
      <c r="Y4249" s="820"/>
      <c r="Z4249" s="820"/>
    </row>
    <row r="4250" spans="7:26">
      <c r="G4250" s="826"/>
      <c r="H4250" s="820"/>
      <c r="J4250" s="820"/>
      <c r="K4250" s="820"/>
      <c r="L4250" s="820"/>
      <c r="M4250" s="820"/>
      <c r="N4250" s="820"/>
      <c r="O4250" s="820"/>
      <c r="P4250" s="820"/>
      <c r="Q4250" s="820"/>
      <c r="R4250" s="820"/>
      <c r="S4250" s="820"/>
      <c r="T4250" s="820"/>
      <c r="U4250" s="820"/>
      <c r="V4250" s="820"/>
      <c r="W4250" s="820"/>
      <c r="X4250" s="820"/>
      <c r="Y4250" s="820"/>
      <c r="Z4250" s="820"/>
    </row>
    <row r="4251" spans="7:26">
      <c r="G4251" s="826"/>
      <c r="H4251" s="820"/>
      <c r="J4251" s="820"/>
      <c r="K4251" s="820"/>
      <c r="L4251" s="820"/>
      <c r="M4251" s="820"/>
      <c r="N4251" s="820"/>
      <c r="O4251" s="820"/>
      <c r="P4251" s="820"/>
      <c r="Q4251" s="820"/>
      <c r="R4251" s="820"/>
      <c r="S4251" s="820"/>
      <c r="T4251" s="820"/>
      <c r="U4251" s="820"/>
      <c r="V4251" s="820"/>
      <c r="W4251" s="820"/>
      <c r="X4251" s="820"/>
      <c r="Y4251" s="820"/>
      <c r="Z4251" s="820"/>
    </row>
    <row r="4252" spans="7:26">
      <c r="G4252" s="826"/>
      <c r="H4252" s="820"/>
      <c r="J4252" s="820"/>
      <c r="K4252" s="820"/>
      <c r="L4252" s="820"/>
      <c r="M4252" s="820"/>
      <c r="N4252" s="820"/>
      <c r="O4252" s="820"/>
      <c r="P4252" s="820"/>
      <c r="Q4252" s="820"/>
      <c r="R4252" s="820"/>
      <c r="S4252" s="820"/>
      <c r="T4252" s="820"/>
      <c r="U4252" s="820"/>
      <c r="V4252" s="820"/>
      <c r="W4252" s="820"/>
      <c r="X4252" s="820"/>
      <c r="Y4252" s="820"/>
      <c r="Z4252" s="820"/>
    </row>
    <row r="4253" spans="7:26">
      <c r="G4253" s="826"/>
      <c r="H4253" s="820"/>
      <c r="J4253" s="820"/>
      <c r="K4253" s="820"/>
      <c r="L4253" s="820"/>
      <c r="M4253" s="820"/>
      <c r="N4253" s="820"/>
      <c r="O4253" s="820"/>
      <c r="P4253" s="820"/>
      <c r="Q4253" s="820"/>
      <c r="R4253" s="820"/>
      <c r="S4253" s="820"/>
      <c r="T4253" s="820"/>
      <c r="U4253" s="820"/>
      <c r="V4253" s="820"/>
      <c r="W4253" s="820"/>
      <c r="X4253" s="820"/>
      <c r="Y4253" s="820"/>
      <c r="Z4253" s="820"/>
    </row>
    <row r="4254" spans="7:26">
      <c r="G4254" s="826"/>
      <c r="H4254" s="820"/>
      <c r="J4254" s="820"/>
      <c r="K4254" s="820"/>
      <c r="L4254" s="820"/>
      <c r="M4254" s="820"/>
      <c r="N4254" s="820"/>
      <c r="O4254" s="820"/>
      <c r="P4254" s="820"/>
      <c r="Q4254" s="820"/>
      <c r="R4254" s="820"/>
      <c r="S4254" s="820"/>
      <c r="T4254" s="820"/>
      <c r="U4254" s="820"/>
      <c r="V4254" s="820"/>
      <c r="W4254" s="820"/>
      <c r="X4254" s="820"/>
      <c r="Y4254" s="820"/>
      <c r="Z4254" s="820"/>
    </row>
    <row r="4255" spans="7:26">
      <c r="G4255" s="826"/>
      <c r="H4255" s="820"/>
      <c r="J4255" s="820"/>
      <c r="K4255" s="820"/>
      <c r="L4255" s="820"/>
      <c r="M4255" s="820"/>
      <c r="N4255" s="820"/>
      <c r="O4255" s="820"/>
      <c r="P4255" s="820"/>
      <c r="Q4255" s="820"/>
      <c r="R4255" s="820"/>
      <c r="S4255" s="820"/>
      <c r="T4255" s="820"/>
      <c r="U4255" s="820"/>
      <c r="V4255" s="820"/>
      <c r="W4255" s="820"/>
      <c r="X4255" s="820"/>
      <c r="Y4255" s="820"/>
      <c r="Z4255" s="820"/>
    </row>
    <row r="4256" spans="7:26">
      <c r="G4256" s="826"/>
      <c r="H4256" s="820"/>
      <c r="J4256" s="820"/>
      <c r="K4256" s="820"/>
      <c r="L4256" s="820"/>
      <c r="M4256" s="820"/>
      <c r="N4256" s="820"/>
      <c r="O4256" s="820"/>
      <c r="P4256" s="820"/>
      <c r="Q4256" s="820"/>
      <c r="R4256" s="820"/>
      <c r="S4256" s="820"/>
      <c r="T4256" s="820"/>
      <c r="U4256" s="820"/>
      <c r="V4256" s="820"/>
      <c r="W4256" s="820"/>
      <c r="X4256" s="820"/>
      <c r="Y4256" s="820"/>
      <c r="Z4256" s="820"/>
    </row>
    <row r="4257" spans="7:26">
      <c r="G4257" s="826"/>
      <c r="H4257" s="820"/>
      <c r="J4257" s="820"/>
      <c r="K4257" s="820"/>
      <c r="L4257" s="820"/>
      <c r="M4257" s="820"/>
      <c r="N4257" s="820"/>
      <c r="O4257" s="820"/>
      <c r="P4257" s="820"/>
      <c r="Q4257" s="820"/>
      <c r="R4257" s="820"/>
      <c r="S4257" s="820"/>
      <c r="T4257" s="820"/>
      <c r="U4257" s="820"/>
      <c r="V4257" s="820"/>
      <c r="W4257" s="820"/>
      <c r="X4257" s="820"/>
      <c r="Y4257" s="820"/>
      <c r="Z4257" s="820"/>
    </row>
    <row r="4258" spans="7:26">
      <c r="G4258" s="826"/>
      <c r="H4258" s="820"/>
      <c r="J4258" s="820"/>
      <c r="K4258" s="820"/>
      <c r="L4258" s="820"/>
      <c r="M4258" s="820"/>
      <c r="N4258" s="820"/>
      <c r="O4258" s="820"/>
      <c r="P4258" s="820"/>
      <c r="Q4258" s="820"/>
      <c r="R4258" s="820"/>
      <c r="S4258" s="820"/>
      <c r="T4258" s="820"/>
      <c r="U4258" s="820"/>
      <c r="V4258" s="820"/>
      <c r="W4258" s="820"/>
      <c r="X4258" s="820"/>
      <c r="Y4258" s="820"/>
      <c r="Z4258" s="820"/>
    </row>
    <row r="4259" spans="7:26">
      <c r="G4259" s="826"/>
      <c r="H4259" s="820"/>
      <c r="J4259" s="820"/>
      <c r="K4259" s="820"/>
      <c r="L4259" s="820"/>
      <c r="M4259" s="820"/>
      <c r="N4259" s="820"/>
      <c r="O4259" s="820"/>
      <c r="P4259" s="820"/>
      <c r="Q4259" s="820"/>
      <c r="R4259" s="820"/>
      <c r="S4259" s="820"/>
      <c r="T4259" s="820"/>
      <c r="U4259" s="820"/>
      <c r="V4259" s="820"/>
      <c r="W4259" s="820"/>
      <c r="X4259" s="820"/>
      <c r="Y4259" s="820"/>
      <c r="Z4259" s="820"/>
    </row>
    <row r="4260" spans="7:26">
      <c r="G4260" s="826"/>
      <c r="H4260" s="820"/>
      <c r="J4260" s="820"/>
      <c r="K4260" s="820"/>
      <c r="L4260" s="820"/>
      <c r="M4260" s="820"/>
      <c r="N4260" s="820"/>
      <c r="O4260" s="820"/>
      <c r="P4260" s="820"/>
      <c r="Q4260" s="820"/>
      <c r="R4260" s="820"/>
      <c r="S4260" s="820"/>
      <c r="T4260" s="820"/>
      <c r="U4260" s="820"/>
      <c r="V4260" s="820"/>
      <c r="W4260" s="820"/>
      <c r="X4260" s="820"/>
      <c r="Y4260" s="820"/>
      <c r="Z4260" s="820"/>
    </row>
    <row r="4261" spans="7:26">
      <c r="G4261" s="826"/>
      <c r="H4261" s="820"/>
      <c r="J4261" s="820"/>
      <c r="K4261" s="820"/>
      <c r="L4261" s="820"/>
      <c r="M4261" s="820"/>
      <c r="N4261" s="820"/>
      <c r="O4261" s="820"/>
      <c r="P4261" s="820"/>
      <c r="Q4261" s="820"/>
      <c r="R4261" s="820"/>
      <c r="S4261" s="820"/>
      <c r="T4261" s="820"/>
      <c r="U4261" s="820"/>
      <c r="V4261" s="820"/>
      <c r="W4261" s="820"/>
      <c r="X4261" s="820"/>
      <c r="Y4261" s="820"/>
      <c r="Z4261" s="820"/>
    </row>
    <row r="4262" spans="7:26">
      <c r="G4262" s="826"/>
      <c r="H4262" s="820"/>
      <c r="J4262" s="820"/>
      <c r="K4262" s="820"/>
      <c r="L4262" s="820"/>
      <c r="M4262" s="820"/>
      <c r="N4262" s="820"/>
      <c r="O4262" s="820"/>
      <c r="P4262" s="820"/>
      <c r="Q4262" s="820"/>
      <c r="R4262" s="820"/>
      <c r="S4262" s="820"/>
      <c r="T4262" s="820"/>
      <c r="U4262" s="820"/>
      <c r="V4262" s="820"/>
      <c r="W4262" s="820"/>
      <c r="X4262" s="820"/>
      <c r="Y4262" s="820"/>
      <c r="Z4262" s="820"/>
    </row>
    <row r="4263" spans="7:26">
      <c r="G4263" s="826"/>
      <c r="H4263" s="820"/>
      <c r="J4263" s="820"/>
      <c r="K4263" s="820"/>
      <c r="L4263" s="820"/>
      <c r="M4263" s="820"/>
      <c r="N4263" s="820"/>
      <c r="O4263" s="820"/>
      <c r="P4263" s="820"/>
      <c r="Q4263" s="820"/>
      <c r="R4263" s="820"/>
      <c r="S4263" s="820"/>
      <c r="T4263" s="820"/>
      <c r="U4263" s="820"/>
      <c r="V4263" s="820"/>
      <c r="W4263" s="820"/>
      <c r="X4263" s="820"/>
      <c r="Y4263" s="820"/>
      <c r="Z4263" s="820"/>
    </row>
    <row r="4264" spans="7:26">
      <c r="G4264" s="826"/>
      <c r="H4264" s="820"/>
      <c r="J4264" s="820"/>
      <c r="K4264" s="820"/>
      <c r="L4264" s="820"/>
      <c r="M4264" s="820"/>
      <c r="N4264" s="820"/>
      <c r="O4264" s="820"/>
      <c r="P4264" s="820"/>
      <c r="Q4264" s="820"/>
      <c r="R4264" s="820"/>
      <c r="S4264" s="820"/>
      <c r="T4264" s="820"/>
      <c r="U4264" s="820"/>
      <c r="V4264" s="820"/>
      <c r="W4264" s="820"/>
      <c r="X4264" s="820"/>
      <c r="Y4264" s="820"/>
      <c r="Z4264" s="820"/>
    </row>
    <row r="4265" spans="7:26">
      <c r="G4265" s="826"/>
      <c r="H4265" s="820"/>
      <c r="J4265" s="820"/>
      <c r="K4265" s="820"/>
      <c r="L4265" s="820"/>
      <c r="M4265" s="820"/>
      <c r="N4265" s="820"/>
      <c r="O4265" s="820"/>
      <c r="P4265" s="820"/>
      <c r="Q4265" s="820"/>
      <c r="R4265" s="820"/>
      <c r="S4265" s="820"/>
      <c r="T4265" s="820"/>
      <c r="U4265" s="820"/>
      <c r="V4265" s="820"/>
      <c r="W4265" s="820"/>
      <c r="X4265" s="820"/>
      <c r="Y4265" s="820"/>
      <c r="Z4265" s="820"/>
    </row>
    <row r="4266" spans="7:26">
      <c r="G4266" s="826"/>
      <c r="H4266" s="820"/>
      <c r="J4266" s="820"/>
      <c r="K4266" s="820"/>
      <c r="L4266" s="820"/>
      <c r="M4266" s="820"/>
      <c r="N4266" s="820"/>
      <c r="O4266" s="820"/>
      <c r="P4266" s="820"/>
      <c r="Q4266" s="820"/>
      <c r="R4266" s="820"/>
      <c r="S4266" s="820"/>
      <c r="T4266" s="820"/>
      <c r="U4266" s="820"/>
      <c r="V4266" s="820"/>
      <c r="W4266" s="820"/>
      <c r="X4266" s="820"/>
      <c r="Y4266" s="820"/>
      <c r="Z4266" s="820"/>
    </row>
    <row r="4267" spans="7:26">
      <c r="G4267" s="826"/>
      <c r="H4267" s="820"/>
      <c r="J4267" s="820"/>
      <c r="K4267" s="820"/>
      <c r="L4267" s="820"/>
      <c r="M4267" s="820"/>
      <c r="N4267" s="820"/>
      <c r="O4267" s="820"/>
      <c r="P4267" s="820"/>
      <c r="Q4267" s="820"/>
      <c r="R4267" s="820"/>
      <c r="S4267" s="820"/>
      <c r="T4267" s="820"/>
      <c r="U4267" s="820"/>
      <c r="V4267" s="820"/>
      <c r="W4267" s="820"/>
      <c r="X4267" s="820"/>
      <c r="Y4267" s="820"/>
      <c r="Z4267" s="820"/>
    </row>
    <row r="4268" spans="7:26">
      <c r="G4268" s="826"/>
      <c r="H4268" s="820"/>
      <c r="J4268" s="820"/>
      <c r="K4268" s="820"/>
      <c r="L4268" s="820"/>
      <c r="M4268" s="820"/>
      <c r="N4268" s="820"/>
      <c r="O4268" s="820"/>
      <c r="P4268" s="820"/>
      <c r="Q4268" s="820"/>
      <c r="R4268" s="820"/>
      <c r="S4268" s="820"/>
      <c r="T4268" s="820"/>
      <c r="U4268" s="820"/>
      <c r="V4268" s="820"/>
      <c r="W4268" s="820"/>
      <c r="X4268" s="820"/>
      <c r="Y4268" s="820"/>
      <c r="Z4268" s="820"/>
    </row>
    <row r="4269" spans="7:26">
      <c r="G4269" s="826"/>
      <c r="H4269" s="820"/>
      <c r="J4269" s="820"/>
      <c r="K4269" s="820"/>
      <c r="L4269" s="820"/>
      <c r="M4269" s="820"/>
      <c r="N4269" s="820"/>
      <c r="O4269" s="820"/>
      <c r="P4269" s="820"/>
      <c r="Q4269" s="820"/>
      <c r="R4269" s="820"/>
      <c r="S4269" s="820"/>
      <c r="T4269" s="820"/>
      <c r="U4269" s="820"/>
      <c r="V4269" s="820"/>
      <c r="W4269" s="820"/>
      <c r="X4269" s="820"/>
      <c r="Y4269" s="820"/>
      <c r="Z4269" s="820"/>
    </row>
    <row r="4270" spans="7:26">
      <c r="G4270" s="826"/>
      <c r="H4270" s="820"/>
      <c r="J4270" s="820"/>
      <c r="K4270" s="820"/>
      <c r="L4270" s="820"/>
      <c r="M4270" s="820"/>
      <c r="N4270" s="820"/>
      <c r="O4270" s="820"/>
      <c r="P4270" s="820"/>
      <c r="Q4270" s="820"/>
      <c r="R4270" s="820"/>
      <c r="S4270" s="820"/>
      <c r="T4270" s="820"/>
      <c r="U4270" s="820"/>
      <c r="V4270" s="820"/>
      <c r="W4270" s="820"/>
      <c r="X4270" s="820"/>
      <c r="Y4270" s="820"/>
      <c r="Z4270" s="820"/>
    </row>
    <row r="4271" spans="7:26">
      <c r="G4271" s="826"/>
      <c r="H4271" s="820"/>
      <c r="J4271" s="820"/>
      <c r="K4271" s="820"/>
      <c r="L4271" s="820"/>
      <c r="M4271" s="820"/>
      <c r="N4271" s="820"/>
      <c r="O4271" s="820"/>
      <c r="P4271" s="820"/>
      <c r="Q4271" s="820"/>
      <c r="R4271" s="820"/>
      <c r="S4271" s="820"/>
      <c r="T4271" s="820"/>
      <c r="U4271" s="820"/>
      <c r="V4271" s="820"/>
      <c r="W4271" s="820"/>
      <c r="X4271" s="820"/>
      <c r="Y4271" s="820"/>
      <c r="Z4271" s="820"/>
    </row>
    <row r="4272" spans="7:26">
      <c r="G4272" s="826"/>
      <c r="H4272" s="820"/>
      <c r="J4272" s="820"/>
      <c r="K4272" s="820"/>
      <c r="L4272" s="820"/>
      <c r="M4272" s="820"/>
      <c r="N4272" s="820"/>
      <c r="O4272" s="820"/>
      <c r="P4272" s="820"/>
      <c r="Q4272" s="820"/>
      <c r="R4272" s="820"/>
      <c r="S4272" s="820"/>
      <c r="T4272" s="820"/>
      <c r="U4272" s="820"/>
      <c r="V4272" s="820"/>
      <c r="W4272" s="820"/>
      <c r="X4272" s="820"/>
      <c r="Y4272" s="820"/>
      <c r="Z4272" s="820"/>
    </row>
    <row r="4273" spans="7:26">
      <c r="G4273" s="826"/>
      <c r="H4273" s="820"/>
      <c r="J4273" s="820"/>
      <c r="K4273" s="820"/>
      <c r="L4273" s="820"/>
      <c r="M4273" s="820"/>
      <c r="N4273" s="820"/>
      <c r="O4273" s="820"/>
      <c r="P4273" s="820"/>
      <c r="Q4273" s="820"/>
      <c r="R4273" s="820"/>
      <c r="S4273" s="820"/>
      <c r="T4273" s="820"/>
      <c r="U4273" s="820"/>
      <c r="V4273" s="820"/>
      <c r="W4273" s="820"/>
      <c r="X4273" s="820"/>
      <c r="Y4273" s="820"/>
      <c r="Z4273" s="820"/>
    </row>
    <row r="4274" spans="7:26">
      <c r="G4274" s="826"/>
      <c r="H4274" s="820"/>
      <c r="J4274" s="820"/>
      <c r="K4274" s="820"/>
      <c r="L4274" s="820"/>
      <c r="M4274" s="820"/>
      <c r="N4274" s="820"/>
      <c r="O4274" s="820"/>
      <c r="P4274" s="820"/>
      <c r="Q4274" s="820"/>
      <c r="R4274" s="820"/>
      <c r="S4274" s="820"/>
      <c r="T4274" s="820"/>
      <c r="U4274" s="820"/>
      <c r="V4274" s="820"/>
      <c r="W4274" s="820"/>
      <c r="X4274" s="820"/>
      <c r="Y4274" s="820"/>
      <c r="Z4274" s="820"/>
    </row>
    <row r="4275" spans="7:26">
      <c r="G4275" s="826"/>
      <c r="H4275" s="820"/>
      <c r="J4275" s="820"/>
      <c r="K4275" s="820"/>
      <c r="L4275" s="820"/>
      <c r="M4275" s="820"/>
      <c r="N4275" s="820"/>
      <c r="O4275" s="820"/>
      <c r="P4275" s="820"/>
      <c r="Q4275" s="820"/>
      <c r="R4275" s="820"/>
      <c r="S4275" s="820"/>
      <c r="T4275" s="820"/>
      <c r="U4275" s="820"/>
      <c r="V4275" s="820"/>
      <c r="W4275" s="820"/>
      <c r="X4275" s="820"/>
      <c r="Y4275" s="820"/>
      <c r="Z4275" s="820"/>
    </row>
    <row r="4276" spans="7:26">
      <c r="G4276" s="826"/>
      <c r="H4276" s="820"/>
      <c r="J4276" s="820"/>
      <c r="K4276" s="820"/>
      <c r="L4276" s="820"/>
      <c r="M4276" s="820"/>
      <c r="N4276" s="820"/>
      <c r="O4276" s="820"/>
      <c r="P4276" s="820"/>
      <c r="Q4276" s="820"/>
      <c r="R4276" s="820"/>
      <c r="S4276" s="820"/>
      <c r="T4276" s="820"/>
      <c r="U4276" s="820"/>
      <c r="V4276" s="820"/>
      <c r="W4276" s="820"/>
      <c r="X4276" s="820"/>
      <c r="Y4276" s="820"/>
      <c r="Z4276" s="820"/>
    </row>
    <row r="4277" spans="7:26">
      <c r="G4277" s="826"/>
      <c r="H4277" s="820"/>
      <c r="J4277" s="820"/>
      <c r="K4277" s="820"/>
      <c r="L4277" s="820"/>
      <c r="M4277" s="820"/>
      <c r="N4277" s="820"/>
      <c r="O4277" s="820"/>
      <c r="P4277" s="820"/>
      <c r="Q4277" s="820"/>
      <c r="R4277" s="820"/>
      <c r="S4277" s="820"/>
      <c r="T4277" s="820"/>
      <c r="U4277" s="820"/>
      <c r="V4277" s="820"/>
      <c r="W4277" s="820"/>
      <c r="X4277" s="820"/>
      <c r="Y4277" s="820"/>
      <c r="Z4277" s="820"/>
    </row>
    <row r="4278" spans="7:26">
      <c r="G4278" s="826"/>
      <c r="H4278" s="820"/>
      <c r="J4278" s="820"/>
      <c r="K4278" s="820"/>
      <c r="L4278" s="820"/>
      <c r="M4278" s="820"/>
      <c r="N4278" s="820"/>
      <c r="O4278" s="820"/>
      <c r="P4278" s="820"/>
      <c r="Q4278" s="820"/>
      <c r="R4278" s="820"/>
      <c r="S4278" s="820"/>
      <c r="T4278" s="820"/>
      <c r="U4278" s="820"/>
      <c r="V4278" s="820"/>
      <c r="W4278" s="820"/>
      <c r="X4278" s="820"/>
      <c r="Y4278" s="820"/>
      <c r="Z4278" s="820"/>
    </row>
    <row r="4279" spans="7:26">
      <c r="G4279" s="826"/>
      <c r="H4279" s="820"/>
      <c r="J4279" s="820"/>
      <c r="K4279" s="820"/>
      <c r="L4279" s="820"/>
      <c r="M4279" s="820"/>
      <c r="N4279" s="820"/>
      <c r="O4279" s="820"/>
      <c r="P4279" s="820"/>
      <c r="Q4279" s="820"/>
      <c r="R4279" s="820"/>
      <c r="S4279" s="820"/>
      <c r="T4279" s="820"/>
      <c r="U4279" s="820"/>
      <c r="V4279" s="820"/>
      <c r="W4279" s="820"/>
      <c r="X4279" s="820"/>
      <c r="Y4279" s="820"/>
      <c r="Z4279" s="820"/>
    </row>
    <row r="4280" spans="7:26">
      <c r="G4280" s="826"/>
      <c r="H4280" s="820"/>
      <c r="J4280" s="820"/>
      <c r="K4280" s="820"/>
      <c r="L4280" s="820"/>
      <c r="M4280" s="820"/>
      <c r="N4280" s="820"/>
      <c r="O4280" s="820"/>
      <c r="P4280" s="820"/>
      <c r="Q4280" s="820"/>
      <c r="R4280" s="820"/>
      <c r="S4280" s="820"/>
      <c r="T4280" s="820"/>
      <c r="U4280" s="820"/>
      <c r="V4280" s="820"/>
      <c r="W4280" s="820"/>
      <c r="X4280" s="820"/>
      <c r="Y4280" s="820"/>
      <c r="Z4280" s="820"/>
    </row>
    <row r="4281" spans="7:26">
      <c r="G4281" s="826"/>
      <c r="H4281" s="820"/>
      <c r="J4281" s="820"/>
      <c r="K4281" s="820"/>
      <c r="L4281" s="820"/>
      <c r="M4281" s="820"/>
      <c r="N4281" s="820"/>
      <c r="O4281" s="820"/>
      <c r="P4281" s="820"/>
      <c r="Q4281" s="820"/>
      <c r="R4281" s="820"/>
      <c r="S4281" s="820"/>
      <c r="T4281" s="820"/>
      <c r="U4281" s="820"/>
      <c r="V4281" s="820"/>
      <c r="W4281" s="820"/>
      <c r="X4281" s="820"/>
      <c r="Y4281" s="820"/>
      <c r="Z4281" s="820"/>
    </row>
    <row r="4282" spans="7:26">
      <c r="G4282" s="826"/>
      <c r="H4282" s="820"/>
      <c r="J4282" s="820"/>
      <c r="K4282" s="820"/>
      <c r="L4282" s="820"/>
      <c r="M4282" s="820"/>
      <c r="N4282" s="820"/>
      <c r="O4282" s="820"/>
      <c r="P4282" s="820"/>
      <c r="Q4282" s="820"/>
      <c r="R4282" s="820"/>
      <c r="S4282" s="820"/>
      <c r="T4282" s="820"/>
      <c r="U4282" s="820"/>
      <c r="V4282" s="820"/>
      <c r="W4282" s="820"/>
      <c r="X4282" s="820"/>
      <c r="Y4282" s="820"/>
      <c r="Z4282" s="820"/>
    </row>
    <row r="4283" spans="7:26">
      <c r="G4283" s="826"/>
      <c r="H4283" s="820"/>
      <c r="J4283" s="820"/>
      <c r="K4283" s="820"/>
      <c r="L4283" s="820"/>
      <c r="M4283" s="820"/>
      <c r="N4283" s="820"/>
      <c r="O4283" s="820"/>
      <c r="P4283" s="820"/>
      <c r="Q4283" s="820"/>
      <c r="R4283" s="820"/>
      <c r="S4283" s="820"/>
      <c r="T4283" s="820"/>
      <c r="U4283" s="820"/>
      <c r="V4283" s="820"/>
      <c r="W4283" s="820"/>
      <c r="X4283" s="820"/>
      <c r="Y4283" s="820"/>
      <c r="Z4283" s="820"/>
    </row>
    <row r="4284" spans="7:26">
      <c r="G4284" s="826"/>
      <c r="H4284" s="820"/>
      <c r="J4284" s="820"/>
      <c r="K4284" s="820"/>
      <c r="L4284" s="820"/>
      <c r="M4284" s="820"/>
      <c r="N4284" s="820"/>
      <c r="O4284" s="820"/>
      <c r="P4284" s="820"/>
      <c r="Q4284" s="820"/>
      <c r="R4284" s="820"/>
      <c r="S4284" s="820"/>
      <c r="T4284" s="820"/>
      <c r="U4284" s="820"/>
      <c r="V4284" s="820"/>
      <c r="W4284" s="820"/>
      <c r="X4284" s="820"/>
      <c r="Y4284" s="820"/>
      <c r="Z4284" s="820"/>
    </row>
    <row r="4285" spans="7:26">
      <c r="G4285" s="826"/>
      <c r="H4285" s="820"/>
      <c r="J4285" s="820"/>
      <c r="K4285" s="820"/>
      <c r="L4285" s="820"/>
      <c r="M4285" s="820"/>
      <c r="N4285" s="820"/>
      <c r="O4285" s="820"/>
      <c r="P4285" s="820"/>
      <c r="Q4285" s="820"/>
      <c r="R4285" s="820"/>
      <c r="S4285" s="820"/>
      <c r="T4285" s="820"/>
      <c r="U4285" s="820"/>
      <c r="V4285" s="820"/>
      <c r="W4285" s="820"/>
      <c r="X4285" s="820"/>
      <c r="Y4285" s="820"/>
      <c r="Z4285" s="820"/>
    </row>
    <row r="4286" spans="7:26">
      <c r="G4286" s="826"/>
      <c r="H4286" s="820"/>
      <c r="J4286" s="820"/>
      <c r="K4286" s="820"/>
      <c r="L4286" s="820"/>
      <c r="M4286" s="820"/>
      <c r="N4286" s="820"/>
      <c r="O4286" s="820"/>
      <c r="P4286" s="820"/>
      <c r="Q4286" s="820"/>
      <c r="R4286" s="820"/>
      <c r="S4286" s="820"/>
      <c r="T4286" s="820"/>
      <c r="U4286" s="820"/>
      <c r="V4286" s="820"/>
      <c r="W4286" s="820"/>
      <c r="X4286" s="820"/>
      <c r="Y4286" s="820"/>
      <c r="Z4286" s="820"/>
    </row>
    <row r="4287" spans="7:26">
      <c r="G4287" s="826"/>
      <c r="H4287" s="820"/>
      <c r="J4287" s="820"/>
      <c r="K4287" s="820"/>
      <c r="L4287" s="820"/>
      <c r="M4287" s="820"/>
      <c r="N4287" s="820"/>
      <c r="O4287" s="820"/>
      <c r="P4287" s="820"/>
      <c r="Q4287" s="820"/>
      <c r="R4287" s="820"/>
      <c r="S4287" s="820"/>
      <c r="T4287" s="820"/>
      <c r="U4287" s="820"/>
      <c r="V4287" s="820"/>
      <c r="W4287" s="820"/>
      <c r="X4287" s="820"/>
      <c r="Y4287" s="820"/>
      <c r="Z4287" s="820"/>
    </row>
    <row r="4288" spans="7:26">
      <c r="G4288" s="826"/>
      <c r="H4288" s="820"/>
      <c r="J4288" s="820"/>
      <c r="K4288" s="820"/>
      <c r="L4288" s="820"/>
      <c r="M4288" s="820"/>
      <c r="N4288" s="820"/>
      <c r="O4288" s="820"/>
      <c r="P4288" s="820"/>
      <c r="Q4288" s="820"/>
      <c r="R4288" s="820"/>
      <c r="S4288" s="820"/>
      <c r="T4288" s="820"/>
      <c r="U4288" s="820"/>
      <c r="V4288" s="820"/>
      <c r="W4288" s="820"/>
      <c r="X4288" s="820"/>
      <c r="Y4288" s="820"/>
      <c r="Z4288" s="820"/>
    </row>
    <row r="4289" spans="7:26">
      <c r="G4289" s="826"/>
      <c r="H4289" s="820"/>
      <c r="J4289" s="820"/>
      <c r="K4289" s="820"/>
      <c r="L4289" s="820"/>
      <c r="M4289" s="820"/>
      <c r="N4289" s="820"/>
      <c r="O4289" s="820"/>
      <c r="P4289" s="820"/>
      <c r="Q4289" s="820"/>
      <c r="R4289" s="820"/>
      <c r="S4289" s="820"/>
      <c r="T4289" s="820"/>
      <c r="U4289" s="820"/>
      <c r="V4289" s="820"/>
      <c r="W4289" s="820"/>
      <c r="X4289" s="820"/>
      <c r="Y4289" s="820"/>
      <c r="Z4289" s="820"/>
    </row>
    <row r="4290" spans="7:26">
      <c r="G4290" s="826"/>
      <c r="H4290" s="820"/>
      <c r="J4290" s="820"/>
      <c r="K4290" s="820"/>
      <c r="L4290" s="820"/>
      <c r="M4290" s="820"/>
      <c r="N4290" s="820"/>
      <c r="O4290" s="820"/>
      <c r="P4290" s="820"/>
      <c r="Q4290" s="820"/>
      <c r="R4290" s="820"/>
      <c r="S4290" s="820"/>
      <c r="T4290" s="820"/>
      <c r="U4290" s="820"/>
      <c r="V4290" s="820"/>
      <c r="W4290" s="820"/>
      <c r="X4290" s="820"/>
      <c r="Y4290" s="820"/>
      <c r="Z4290" s="820"/>
    </row>
    <row r="4291" spans="7:26">
      <c r="G4291" s="826"/>
      <c r="H4291" s="820"/>
      <c r="J4291" s="820"/>
      <c r="K4291" s="820"/>
      <c r="L4291" s="820"/>
      <c r="M4291" s="820"/>
      <c r="N4291" s="820"/>
      <c r="O4291" s="820"/>
      <c r="P4291" s="820"/>
      <c r="Q4291" s="820"/>
      <c r="R4291" s="820"/>
      <c r="S4291" s="820"/>
      <c r="T4291" s="820"/>
      <c r="U4291" s="820"/>
      <c r="V4291" s="820"/>
      <c r="W4291" s="820"/>
      <c r="X4291" s="820"/>
      <c r="Y4291" s="820"/>
      <c r="Z4291" s="820"/>
    </row>
    <row r="4292" spans="7:26">
      <c r="G4292" s="826"/>
      <c r="H4292" s="820"/>
      <c r="J4292" s="820"/>
      <c r="K4292" s="820"/>
      <c r="L4292" s="820"/>
      <c r="M4292" s="820"/>
      <c r="N4292" s="820"/>
      <c r="O4292" s="820"/>
      <c r="P4292" s="820"/>
      <c r="Q4292" s="820"/>
      <c r="R4292" s="820"/>
      <c r="S4292" s="820"/>
      <c r="T4292" s="820"/>
      <c r="U4292" s="820"/>
      <c r="V4292" s="820"/>
      <c r="W4292" s="820"/>
      <c r="X4292" s="820"/>
      <c r="Y4292" s="820"/>
      <c r="Z4292" s="820"/>
    </row>
    <row r="4293" spans="7:26">
      <c r="G4293" s="826"/>
      <c r="H4293" s="820"/>
      <c r="J4293" s="820"/>
      <c r="K4293" s="820"/>
      <c r="L4293" s="820"/>
      <c r="M4293" s="820"/>
      <c r="N4293" s="820"/>
      <c r="O4293" s="820"/>
      <c r="P4293" s="820"/>
      <c r="Q4293" s="820"/>
      <c r="R4293" s="820"/>
      <c r="S4293" s="820"/>
      <c r="T4293" s="820"/>
      <c r="U4293" s="820"/>
      <c r="V4293" s="820"/>
      <c r="W4293" s="820"/>
      <c r="X4293" s="820"/>
      <c r="Y4293" s="820"/>
      <c r="Z4293" s="820"/>
    </row>
    <row r="4294" spans="7:26">
      <c r="G4294" s="826"/>
      <c r="H4294" s="820"/>
      <c r="J4294" s="820"/>
      <c r="K4294" s="820"/>
      <c r="L4294" s="820"/>
      <c r="M4294" s="820"/>
      <c r="N4294" s="820"/>
      <c r="O4294" s="820"/>
      <c r="P4294" s="820"/>
      <c r="Q4294" s="820"/>
      <c r="R4294" s="820"/>
      <c r="S4294" s="820"/>
      <c r="T4294" s="820"/>
      <c r="U4294" s="820"/>
      <c r="V4294" s="820"/>
      <c r="W4294" s="820"/>
      <c r="X4294" s="820"/>
      <c r="Y4294" s="820"/>
      <c r="Z4294" s="820"/>
    </row>
    <row r="4295" spans="7:26">
      <c r="G4295" s="826"/>
      <c r="H4295" s="820"/>
      <c r="J4295" s="820"/>
      <c r="K4295" s="820"/>
      <c r="L4295" s="820"/>
      <c r="M4295" s="820"/>
      <c r="N4295" s="820"/>
      <c r="O4295" s="820"/>
      <c r="P4295" s="820"/>
      <c r="Q4295" s="820"/>
      <c r="R4295" s="820"/>
      <c r="S4295" s="820"/>
      <c r="T4295" s="820"/>
      <c r="U4295" s="820"/>
      <c r="V4295" s="820"/>
      <c r="W4295" s="820"/>
      <c r="X4295" s="820"/>
      <c r="Y4295" s="820"/>
      <c r="Z4295" s="820"/>
    </row>
    <row r="4296" spans="7:26">
      <c r="G4296" s="826"/>
      <c r="H4296" s="820"/>
      <c r="J4296" s="820"/>
      <c r="K4296" s="820"/>
      <c r="L4296" s="820"/>
      <c r="M4296" s="820"/>
      <c r="N4296" s="820"/>
      <c r="O4296" s="820"/>
      <c r="P4296" s="820"/>
      <c r="Q4296" s="820"/>
      <c r="R4296" s="820"/>
      <c r="S4296" s="820"/>
      <c r="T4296" s="820"/>
      <c r="U4296" s="820"/>
      <c r="V4296" s="820"/>
      <c r="W4296" s="820"/>
      <c r="X4296" s="820"/>
      <c r="Y4296" s="820"/>
      <c r="Z4296" s="820"/>
    </row>
    <row r="4297" spans="7:26">
      <c r="G4297" s="826"/>
      <c r="H4297" s="820"/>
      <c r="J4297" s="820"/>
      <c r="K4297" s="820"/>
      <c r="L4297" s="820"/>
      <c r="M4297" s="820"/>
      <c r="N4297" s="820"/>
      <c r="O4297" s="820"/>
      <c r="P4297" s="820"/>
      <c r="Q4297" s="820"/>
      <c r="R4297" s="820"/>
      <c r="S4297" s="820"/>
      <c r="T4297" s="820"/>
      <c r="U4297" s="820"/>
      <c r="V4297" s="820"/>
      <c r="W4297" s="820"/>
      <c r="X4297" s="820"/>
      <c r="Y4297" s="820"/>
      <c r="Z4297" s="820"/>
    </row>
    <row r="4298" spans="7:26">
      <c r="G4298" s="826"/>
      <c r="H4298" s="820"/>
      <c r="J4298" s="820"/>
      <c r="K4298" s="820"/>
      <c r="L4298" s="820"/>
      <c r="M4298" s="820"/>
      <c r="N4298" s="820"/>
      <c r="O4298" s="820"/>
      <c r="P4298" s="820"/>
      <c r="Q4298" s="820"/>
      <c r="R4298" s="820"/>
      <c r="S4298" s="820"/>
      <c r="T4298" s="820"/>
      <c r="U4298" s="820"/>
      <c r="V4298" s="820"/>
      <c r="W4298" s="820"/>
      <c r="X4298" s="820"/>
      <c r="Y4298" s="820"/>
      <c r="Z4298" s="820"/>
    </row>
    <row r="4299" spans="7:26">
      <c r="G4299" s="826"/>
      <c r="H4299" s="820"/>
      <c r="J4299" s="820"/>
      <c r="K4299" s="820"/>
      <c r="L4299" s="820"/>
      <c r="M4299" s="820"/>
      <c r="N4299" s="820"/>
      <c r="O4299" s="820"/>
      <c r="P4299" s="820"/>
      <c r="Q4299" s="820"/>
      <c r="R4299" s="820"/>
      <c r="S4299" s="820"/>
      <c r="T4299" s="820"/>
      <c r="U4299" s="820"/>
      <c r="V4299" s="820"/>
      <c r="W4299" s="820"/>
      <c r="X4299" s="820"/>
      <c r="Y4299" s="820"/>
      <c r="Z4299" s="820"/>
    </row>
    <row r="4300" spans="7:26">
      <c r="G4300" s="826"/>
      <c r="H4300" s="820"/>
      <c r="J4300" s="820"/>
      <c r="K4300" s="820"/>
      <c r="L4300" s="820"/>
      <c r="M4300" s="820"/>
      <c r="N4300" s="820"/>
      <c r="O4300" s="820"/>
      <c r="P4300" s="820"/>
      <c r="Q4300" s="820"/>
      <c r="R4300" s="820"/>
      <c r="S4300" s="820"/>
      <c r="T4300" s="820"/>
      <c r="U4300" s="820"/>
      <c r="V4300" s="820"/>
      <c r="W4300" s="820"/>
      <c r="X4300" s="820"/>
      <c r="Y4300" s="820"/>
      <c r="Z4300" s="820"/>
    </row>
    <row r="4301" spans="7:26">
      <c r="G4301" s="826"/>
      <c r="H4301" s="820"/>
      <c r="J4301" s="820"/>
      <c r="K4301" s="820"/>
      <c r="L4301" s="820"/>
      <c r="M4301" s="820"/>
      <c r="N4301" s="820"/>
      <c r="O4301" s="820"/>
      <c r="P4301" s="820"/>
      <c r="Q4301" s="820"/>
      <c r="R4301" s="820"/>
      <c r="S4301" s="820"/>
      <c r="T4301" s="820"/>
      <c r="U4301" s="820"/>
      <c r="V4301" s="820"/>
      <c r="W4301" s="820"/>
      <c r="X4301" s="820"/>
      <c r="Y4301" s="820"/>
      <c r="Z4301" s="820"/>
    </row>
    <row r="4302" spans="7:26">
      <c r="G4302" s="826"/>
      <c r="H4302" s="820"/>
      <c r="J4302" s="820"/>
      <c r="K4302" s="820"/>
      <c r="L4302" s="820"/>
      <c r="M4302" s="820"/>
      <c r="N4302" s="820"/>
      <c r="O4302" s="820"/>
      <c r="P4302" s="820"/>
      <c r="Q4302" s="820"/>
      <c r="R4302" s="820"/>
      <c r="S4302" s="820"/>
      <c r="T4302" s="820"/>
      <c r="U4302" s="820"/>
      <c r="V4302" s="820"/>
      <c r="W4302" s="820"/>
      <c r="X4302" s="820"/>
      <c r="Y4302" s="820"/>
      <c r="Z4302" s="820"/>
    </row>
    <row r="4303" spans="7:26">
      <c r="G4303" s="826"/>
      <c r="H4303" s="820"/>
      <c r="J4303" s="820"/>
      <c r="K4303" s="820"/>
      <c r="L4303" s="820"/>
      <c r="M4303" s="820"/>
      <c r="N4303" s="820"/>
      <c r="O4303" s="820"/>
      <c r="P4303" s="820"/>
      <c r="Q4303" s="820"/>
      <c r="R4303" s="820"/>
      <c r="S4303" s="820"/>
      <c r="T4303" s="820"/>
      <c r="U4303" s="820"/>
      <c r="V4303" s="820"/>
      <c r="W4303" s="820"/>
      <c r="X4303" s="820"/>
      <c r="Y4303" s="820"/>
      <c r="Z4303" s="820"/>
    </row>
    <row r="4304" spans="7:26">
      <c r="G4304" s="826"/>
      <c r="H4304" s="820"/>
      <c r="J4304" s="820"/>
      <c r="K4304" s="820"/>
      <c r="L4304" s="820"/>
      <c r="M4304" s="820"/>
      <c r="N4304" s="820"/>
      <c r="O4304" s="820"/>
      <c r="P4304" s="820"/>
      <c r="Q4304" s="820"/>
      <c r="R4304" s="820"/>
      <c r="S4304" s="820"/>
      <c r="T4304" s="820"/>
      <c r="U4304" s="820"/>
      <c r="V4304" s="820"/>
      <c r="W4304" s="820"/>
      <c r="X4304" s="820"/>
      <c r="Y4304" s="820"/>
      <c r="Z4304" s="820"/>
    </row>
    <row r="4305" spans="7:26">
      <c r="G4305" s="826"/>
      <c r="H4305" s="820"/>
      <c r="J4305" s="820"/>
      <c r="K4305" s="820"/>
      <c r="L4305" s="820"/>
      <c r="M4305" s="820"/>
      <c r="N4305" s="820"/>
      <c r="O4305" s="820"/>
      <c r="P4305" s="820"/>
      <c r="Q4305" s="820"/>
      <c r="R4305" s="820"/>
      <c r="S4305" s="820"/>
      <c r="T4305" s="820"/>
      <c r="U4305" s="820"/>
      <c r="V4305" s="820"/>
      <c r="W4305" s="820"/>
      <c r="X4305" s="820"/>
      <c r="Y4305" s="820"/>
      <c r="Z4305" s="820"/>
    </row>
    <row r="4306" spans="7:26">
      <c r="G4306" s="826"/>
      <c r="H4306" s="820"/>
      <c r="J4306" s="820"/>
      <c r="K4306" s="820"/>
      <c r="L4306" s="820"/>
      <c r="M4306" s="820"/>
      <c r="N4306" s="820"/>
      <c r="O4306" s="820"/>
      <c r="P4306" s="820"/>
      <c r="Q4306" s="820"/>
      <c r="R4306" s="820"/>
      <c r="S4306" s="820"/>
      <c r="T4306" s="820"/>
      <c r="U4306" s="820"/>
      <c r="V4306" s="820"/>
      <c r="W4306" s="820"/>
      <c r="X4306" s="820"/>
      <c r="Y4306" s="820"/>
      <c r="Z4306" s="820"/>
    </row>
    <row r="4307" spans="7:26">
      <c r="G4307" s="826"/>
      <c r="H4307" s="820"/>
      <c r="J4307" s="820"/>
      <c r="K4307" s="820"/>
      <c r="L4307" s="820"/>
      <c r="M4307" s="820"/>
      <c r="N4307" s="820"/>
      <c r="O4307" s="820"/>
      <c r="P4307" s="820"/>
      <c r="Q4307" s="820"/>
      <c r="R4307" s="820"/>
      <c r="S4307" s="820"/>
      <c r="T4307" s="820"/>
      <c r="U4307" s="820"/>
      <c r="V4307" s="820"/>
      <c r="W4307" s="820"/>
      <c r="X4307" s="820"/>
      <c r="Y4307" s="820"/>
      <c r="Z4307" s="820"/>
    </row>
    <row r="4308" spans="7:26">
      <c r="G4308" s="826"/>
      <c r="H4308" s="820"/>
      <c r="J4308" s="820"/>
      <c r="K4308" s="820"/>
      <c r="L4308" s="820"/>
      <c r="M4308" s="820"/>
      <c r="N4308" s="820"/>
      <c r="O4308" s="820"/>
      <c r="P4308" s="820"/>
      <c r="Q4308" s="820"/>
      <c r="R4308" s="820"/>
      <c r="S4308" s="820"/>
      <c r="T4308" s="820"/>
      <c r="U4308" s="820"/>
      <c r="V4308" s="820"/>
      <c r="W4308" s="820"/>
      <c r="X4308" s="820"/>
      <c r="Y4308" s="820"/>
      <c r="Z4308" s="820"/>
    </row>
    <row r="4309" spans="7:26">
      <c r="G4309" s="826"/>
      <c r="H4309" s="820"/>
      <c r="J4309" s="820"/>
      <c r="K4309" s="820"/>
      <c r="L4309" s="820"/>
      <c r="M4309" s="820"/>
      <c r="N4309" s="820"/>
      <c r="O4309" s="820"/>
      <c r="P4309" s="820"/>
      <c r="Q4309" s="820"/>
      <c r="R4309" s="820"/>
      <c r="S4309" s="820"/>
      <c r="T4309" s="820"/>
      <c r="U4309" s="820"/>
      <c r="V4309" s="820"/>
      <c r="W4309" s="820"/>
      <c r="X4309" s="820"/>
      <c r="Y4309" s="820"/>
      <c r="Z4309" s="820"/>
    </row>
    <row r="4310" spans="7:26">
      <c r="G4310" s="826"/>
      <c r="H4310" s="820"/>
      <c r="J4310" s="820"/>
      <c r="K4310" s="820"/>
      <c r="L4310" s="820"/>
      <c r="M4310" s="820"/>
      <c r="N4310" s="820"/>
      <c r="O4310" s="820"/>
      <c r="P4310" s="820"/>
      <c r="Q4310" s="820"/>
      <c r="R4310" s="820"/>
      <c r="S4310" s="820"/>
      <c r="T4310" s="820"/>
      <c r="U4310" s="820"/>
      <c r="V4310" s="820"/>
      <c r="W4310" s="820"/>
      <c r="X4310" s="820"/>
      <c r="Y4310" s="820"/>
      <c r="Z4310" s="820"/>
    </row>
    <row r="4311" spans="7:26">
      <c r="G4311" s="826"/>
      <c r="H4311" s="820"/>
      <c r="J4311" s="820"/>
      <c r="K4311" s="820"/>
      <c r="L4311" s="820"/>
      <c r="M4311" s="820"/>
      <c r="N4311" s="820"/>
      <c r="O4311" s="820"/>
      <c r="P4311" s="820"/>
      <c r="Q4311" s="820"/>
      <c r="R4311" s="820"/>
      <c r="S4311" s="820"/>
      <c r="T4311" s="820"/>
      <c r="U4311" s="820"/>
      <c r="V4311" s="820"/>
      <c r="W4311" s="820"/>
      <c r="X4311" s="820"/>
      <c r="Y4311" s="820"/>
      <c r="Z4311" s="820"/>
    </row>
    <row r="4312" spans="7:26">
      <c r="G4312" s="826"/>
      <c r="H4312" s="820"/>
      <c r="J4312" s="820"/>
      <c r="K4312" s="820"/>
      <c r="L4312" s="820"/>
      <c r="M4312" s="820"/>
      <c r="N4312" s="820"/>
      <c r="O4312" s="820"/>
      <c r="P4312" s="820"/>
      <c r="Q4312" s="820"/>
      <c r="R4312" s="820"/>
      <c r="S4312" s="820"/>
      <c r="T4312" s="820"/>
      <c r="U4312" s="820"/>
      <c r="V4312" s="820"/>
      <c r="W4312" s="820"/>
      <c r="X4312" s="820"/>
      <c r="Y4312" s="820"/>
      <c r="Z4312" s="820"/>
    </row>
    <row r="4313" spans="7:26">
      <c r="G4313" s="826"/>
      <c r="H4313" s="820"/>
      <c r="J4313" s="820"/>
      <c r="K4313" s="820"/>
      <c r="L4313" s="820"/>
      <c r="M4313" s="820"/>
      <c r="N4313" s="820"/>
      <c r="O4313" s="820"/>
      <c r="P4313" s="820"/>
      <c r="Q4313" s="820"/>
      <c r="R4313" s="820"/>
      <c r="S4313" s="820"/>
      <c r="T4313" s="820"/>
      <c r="U4313" s="820"/>
      <c r="V4313" s="820"/>
      <c r="W4313" s="820"/>
      <c r="X4313" s="820"/>
      <c r="Y4313" s="820"/>
      <c r="Z4313" s="820"/>
    </row>
    <row r="4314" spans="7:26">
      <c r="G4314" s="826"/>
      <c r="H4314" s="820"/>
      <c r="J4314" s="820"/>
      <c r="K4314" s="820"/>
      <c r="L4314" s="820"/>
      <c r="M4314" s="820"/>
      <c r="N4314" s="820"/>
      <c r="O4314" s="820"/>
      <c r="P4314" s="820"/>
      <c r="Q4314" s="820"/>
      <c r="R4314" s="820"/>
      <c r="S4314" s="820"/>
      <c r="T4314" s="820"/>
      <c r="U4314" s="820"/>
      <c r="V4314" s="820"/>
      <c r="W4314" s="820"/>
      <c r="X4314" s="820"/>
      <c r="Y4314" s="820"/>
      <c r="Z4314" s="820"/>
    </row>
    <row r="4315" spans="7:26">
      <c r="G4315" s="826"/>
      <c r="H4315" s="820"/>
      <c r="J4315" s="820"/>
      <c r="K4315" s="820"/>
      <c r="L4315" s="820"/>
      <c r="M4315" s="820"/>
      <c r="N4315" s="820"/>
      <c r="O4315" s="820"/>
      <c r="P4315" s="820"/>
      <c r="Q4315" s="820"/>
      <c r="R4315" s="820"/>
      <c r="S4315" s="820"/>
      <c r="T4315" s="820"/>
      <c r="U4315" s="820"/>
      <c r="V4315" s="820"/>
      <c r="W4315" s="820"/>
      <c r="X4315" s="820"/>
      <c r="Y4315" s="820"/>
      <c r="Z4315" s="820"/>
    </row>
    <row r="4316" spans="7:26">
      <c r="G4316" s="826"/>
      <c r="H4316" s="820"/>
      <c r="J4316" s="820"/>
      <c r="K4316" s="820"/>
      <c r="L4316" s="820"/>
      <c r="M4316" s="820"/>
      <c r="N4316" s="820"/>
      <c r="O4316" s="820"/>
      <c r="P4316" s="820"/>
      <c r="Q4316" s="820"/>
      <c r="R4316" s="820"/>
      <c r="S4316" s="820"/>
      <c r="T4316" s="820"/>
      <c r="U4316" s="820"/>
      <c r="V4316" s="820"/>
      <c r="W4316" s="820"/>
      <c r="X4316" s="820"/>
      <c r="Y4316" s="820"/>
      <c r="Z4316" s="820"/>
    </row>
    <row r="4317" spans="7:26">
      <c r="G4317" s="826"/>
      <c r="H4317" s="820"/>
      <c r="J4317" s="820"/>
      <c r="K4317" s="820"/>
      <c r="L4317" s="820"/>
      <c r="M4317" s="820"/>
      <c r="N4317" s="820"/>
      <c r="O4317" s="820"/>
      <c r="P4317" s="820"/>
      <c r="Q4317" s="820"/>
      <c r="R4317" s="820"/>
      <c r="S4317" s="820"/>
      <c r="T4317" s="820"/>
      <c r="U4317" s="820"/>
      <c r="V4317" s="820"/>
      <c r="W4317" s="820"/>
      <c r="X4317" s="820"/>
      <c r="Y4317" s="820"/>
      <c r="Z4317" s="820"/>
    </row>
    <row r="4318" spans="7:26">
      <c r="G4318" s="826"/>
      <c r="H4318" s="820"/>
      <c r="J4318" s="820"/>
      <c r="K4318" s="820"/>
      <c r="L4318" s="820"/>
      <c r="M4318" s="820"/>
      <c r="N4318" s="820"/>
      <c r="O4318" s="820"/>
      <c r="P4318" s="820"/>
      <c r="Q4318" s="820"/>
      <c r="R4318" s="820"/>
      <c r="S4318" s="820"/>
      <c r="T4318" s="820"/>
      <c r="U4318" s="820"/>
      <c r="V4318" s="820"/>
      <c r="W4318" s="820"/>
      <c r="X4318" s="820"/>
      <c r="Y4318" s="820"/>
      <c r="Z4318" s="820"/>
    </row>
    <row r="4319" spans="7:26">
      <c r="G4319" s="826"/>
      <c r="H4319" s="820"/>
      <c r="J4319" s="820"/>
      <c r="K4319" s="820"/>
      <c r="L4319" s="820"/>
      <c r="M4319" s="820"/>
      <c r="N4319" s="820"/>
      <c r="O4319" s="820"/>
      <c r="P4319" s="820"/>
      <c r="Q4319" s="820"/>
      <c r="R4319" s="820"/>
      <c r="S4319" s="820"/>
      <c r="T4319" s="820"/>
      <c r="U4319" s="820"/>
      <c r="V4319" s="820"/>
      <c r="W4319" s="820"/>
      <c r="X4319" s="820"/>
      <c r="Y4319" s="820"/>
      <c r="Z4319" s="820"/>
    </row>
    <row r="4320" spans="7:26">
      <c r="G4320" s="826"/>
      <c r="H4320" s="820"/>
      <c r="J4320" s="820"/>
      <c r="K4320" s="820"/>
      <c r="L4320" s="820"/>
      <c r="M4320" s="820"/>
      <c r="N4320" s="820"/>
      <c r="O4320" s="820"/>
      <c r="P4320" s="820"/>
      <c r="Q4320" s="820"/>
      <c r="R4320" s="820"/>
      <c r="S4320" s="820"/>
      <c r="T4320" s="820"/>
      <c r="U4320" s="820"/>
      <c r="V4320" s="820"/>
      <c r="W4320" s="820"/>
      <c r="X4320" s="820"/>
      <c r="Y4320" s="820"/>
      <c r="Z4320" s="820"/>
    </row>
    <row r="4321" spans="7:26">
      <c r="G4321" s="826"/>
      <c r="H4321" s="820"/>
      <c r="J4321" s="820"/>
      <c r="K4321" s="820"/>
      <c r="L4321" s="820"/>
      <c r="M4321" s="820"/>
      <c r="N4321" s="820"/>
      <c r="O4321" s="820"/>
      <c r="P4321" s="820"/>
      <c r="Q4321" s="820"/>
      <c r="R4321" s="820"/>
      <c r="S4321" s="820"/>
      <c r="T4321" s="820"/>
      <c r="U4321" s="820"/>
      <c r="V4321" s="820"/>
      <c r="W4321" s="820"/>
      <c r="X4321" s="820"/>
      <c r="Y4321" s="820"/>
      <c r="Z4321" s="820"/>
    </row>
    <row r="4322" spans="7:26">
      <c r="G4322" s="826"/>
      <c r="H4322" s="820"/>
      <c r="J4322" s="820"/>
      <c r="K4322" s="820"/>
      <c r="L4322" s="820"/>
      <c r="M4322" s="820"/>
      <c r="N4322" s="820"/>
      <c r="O4322" s="820"/>
      <c r="P4322" s="820"/>
      <c r="Q4322" s="820"/>
      <c r="R4322" s="820"/>
      <c r="S4322" s="820"/>
      <c r="T4322" s="820"/>
      <c r="U4322" s="820"/>
      <c r="V4322" s="820"/>
      <c r="W4322" s="820"/>
      <c r="X4322" s="820"/>
      <c r="Y4322" s="820"/>
      <c r="Z4322" s="820"/>
    </row>
    <row r="4323" spans="7:26">
      <c r="G4323" s="826"/>
      <c r="H4323" s="820"/>
      <c r="J4323" s="820"/>
      <c r="K4323" s="820"/>
      <c r="L4323" s="820"/>
      <c r="M4323" s="820"/>
      <c r="N4323" s="820"/>
      <c r="O4323" s="820"/>
      <c r="P4323" s="820"/>
      <c r="Q4323" s="820"/>
      <c r="R4323" s="820"/>
      <c r="S4323" s="820"/>
      <c r="T4323" s="820"/>
      <c r="U4323" s="820"/>
      <c r="V4323" s="820"/>
      <c r="W4323" s="820"/>
      <c r="X4323" s="820"/>
      <c r="Y4323" s="820"/>
      <c r="Z4323" s="820"/>
    </row>
    <row r="4324" spans="7:26">
      <c r="G4324" s="826"/>
      <c r="H4324" s="820"/>
      <c r="J4324" s="820"/>
      <c r="K4324" s="820"/>
      <c r="L4324" s="820"/>
      <c r="M4324" s="820"/>
      <c r="N4324" s="820"/>
      <c r="O4324" s="820"/>
      <c r="P4324" s="820"/>
      <c r="Q4324" s="820"/>
      <c r="R4324" s="820"/>
      <c r="S4324" s="820"/>
      <c r="T4324" s="820"/>
      <c r="U4324" s="820"/>
      <c r="V4324" s="820"/>
      <c r="W4324" s="820"/>
      <c r="X4324" s="820"/>
      <c r="Y4324" s="820"/>
      <c r="Z4324" s="820"/>
    </row>
    <row r="4325" spans="7:26">
      <c r="G4325" s="826"/>
      <c r="H4325" s="820"/>
      <c r="J4325" s="820"/>
      <c r="K4325" s="820"/>
      <c r="L4325" s="820"/>
      <c r="M4325" s="820"/>
      <c r="N4325" s="820"/>
      <c r="O4325" s="820"/>
      <c r="P4325" s="820"/>
      <c r="Q4325" s="820"/>
      <c r="R4325" s="820"/>
      <c r="S4325" s="820"/>
      <c r="T4325" s="820"/>
      <c r="U4325" s="820"/>
      <c r="V4325" s="820"/>
      <c r="W4325" s="820"/>
      <c r="X4325" s="820"/>
      <c r="Y4325" s="820"/>
      <c r="Z4325" s="820"/>
    </row>
    <row r="4326" spans="7:26">
      <c r="G4326" s="826"/>
      <c r="H4326" s="820"/>
      <c r="J4326" s="820"/>
      <c r="K4326" s="820"/>
      <c r="L4326" s="820"/>
      <c r="M4326" s="820"/>
      <c r="N4326" s="820"/>
      <c r="O4326" s="820"/>
      <c r="P4326" s="820"/>
      <c r="Q4326" s="820"/>
      <c r="R4326" s="820"/>
      <c r="S4326" s="820"/>
      <c r="T4326" s="820"/>
      <c r="U4326" s="820"/>
      <c r="V4326" s="820"/>
      <c r="W4326" s="820"/>
      <c r="X4326" s="820"/>
      <c r="Y4326" s="820"/>
      <c r="Z4326" s="820"/>
    </row>
    <row r="4327" spans="7:26">
      <c r="G4327" s="826"/>
      <c r="H4327" s="820"/>
      <c r="J4327" s="820"/>
      <c r="K4327" s="820"/>
      <c r="L4327" s="820"/>
      <c r="M4327" s="820"/>
      <c r="N4327" s="820"/>
      <c r="O4327" s="820"/>
      <c r="P4327" s="820"/>
      <c r="Q4327" s="820"/>
      <c r="R4327" s="820"/>
      <c r="S4327" s="820"/>
      <c r="T4327" s="820"/>
      <c r="U4327" s="820"/>
      <c r="V4327" s="820"/>
      <c r="W4327" s="820"/>
      <c r="X4327" s="820"/>
      <c r="Y4327" s="820"/>
      <c r="Z4327" s="820"/>
    </row>
    <row r="4328" spans="7:26">
      <c r="G4328" s="826"/>
      <c r="H4328" s="820"/>
      <c r="J4328" s="820"/>
      <c r="K4328" s="820"/>
      <c r="L4328" s="820"/>
      <c r="M4328" s="820"/>
      <c r="N4328" s="820"/>
      <c r="O4328" s="820"/>
      <c r="P4328" s="820"/>
      <c r="Q4328" s="820"/>
      <c r="R4328" s="820"/>
      <c r="S4328" s="820"/>
      <c r="T4328" s="820"/>
      <c r="U4328" s="820"/>
      <c r="V4328" s="820"/>
      <c r="W4328" s="820"/>
      <c r="X4328" s="820"/>
      <c r="Y4328" s="820"/>
      <c r="Z4328" s="820"/>
    </row>
    <row r="4329" spans="7:26">
      <c r="G4329" s="826"/>
      <c r="H4329" s="820"/>
      <c r="J4329" s="820"/>
      <c r="K4329" s="820"/>
      <c r="L4329" s="820"/>
      <c r="M4329" s="820"/>
      <c r="N4329" s="820"/>
      <c r="O4329" s="820"/>
      <c r="P4329" s="820"/>
      <c r="Q4329" s="820"/>
      <c r="R4329" s="820"/>
      <c r="S4329" s="820"/>
      <c r="T4329" s="820"/>
      <c r="U4329" s="820"/>
      <c r="V4329" s="820"/>
      <c r="W4329" s="820"/>
      <c r="X4329" s="820"/>
      <c r="Y4329" s="820"/>
      <c r="Z4329" s="820"/>
    </row>
    <row r="4330" spans="7:26">
      <c r="G4330" s="826"/>
      <c r="H4330" s="820"/>
      <c r="J4330" s="820"/>
      <c r="K4330" s="820"/>
      <c r="L4330" s="820"/>
      <c r="M4330" s="820"/>
      <c r="N4330" s="820"/>
      <c r="O4330" s="820"/>
      <c r="P4330" s="820"/>
      <c r="Q4330" s="820"/>
      <c r="R4330" s="820"/>
      <c r="S4330" s="820"/>
      <c r="T4330" s="820"/>
      <c r="U4330" s="820"/>
      <c r="V4330" s="820"/>
      <c r="W4330" s="820"/>
      <c r="X4330" s="820"/>
      <c r="Y4330" s="820"/>
      <c r="Z4330" s="820"/>
    </row>
    <row r="4331" spans="7:26">
      <c r="G4331" s="826"/>
      <c r="H4331" s="820"/>
      <c r="J4331" s="820"/>
      <c r="K4331" s="820"/>
      <c r="L4331" s="820"/>
      <c r="M4331" s="820"/>
      <c r="N4331" s="820"/>
      <c r="O4331" s="820"/>
      <c r="P4331" s="820"/>
      <c r="Q4331" s="820"/>
      <c r="R4331" s="820"/>
      <c r="S4331" s="820"/>
      <c r="T4331" s="820"/>
      <c r="U4331" s="820"/>
      <c r="V4331" s="820"/>
      <c r="W4331" s="820"/>
      <c r="X4331" s="820"/>
      <c r="Y4331" s="820"/>
      <c r="Z4331" s="820"/>
    </row>
    <row r="4332" spans="7:26">
      <c r="G4332" s="826"/>
      <c r="H4332" s="820"/>
      <c r="J4332" s="820"/>
      <c r="K4332" s="820"/>
      <c r="L4332" s="820"/>
      <c r="M4332" s="820"/>
      <c r="N4332" s="820"/>
      <c r="O4332" s="820"/>
      <c r="P4332" s="820"/>
      <c r="Q4332" s="820"/>
      <c r="R4332" s="820"/>
      <c r="S4332" s="820"/>
      <c r="T4332" s="820"/>
      <c r="U4332" s="820"/>
      <c r="V4332" s="820"/>
      <c r="W4332" s="820"/>
      <c r="X4332" s="820"/>
      <c r="Y4332" s="820"/>
      <c r="Z4332" s="820"/>
    </row>
    <row r="4333" spans="7:26">
      <c r="G4333" s="826"/>
      <c r="H4333" s="820"/>
      <c r="J4333" s="820"/>
      <c r="K4333" s="820"/>
      <c r="L4333" s="820"/>
      <c r="M4333" s="820"/>
      <c r="N4333" s="820"/>
      <c r="O4333" s="820"/>
      <c r="P4333" s="820"/>
      <c r="Q4333" s="820"/>
      <c r="R4333" s="820"/>
      <c r="S4333" s="820"/>
      <c r="T4333" s="820"/>
      <c r="U4333" s="820"/>
      <c r="V4333" s="820"/>
      <c r="W4333" s="820"/>
      <c r="X4333" s="820"/>
      <c r="Y4333" s="820"/>
      <c r="Z4333" s="820"/>
    </row>
    <row r="4334" spans="7:26">
      <c r="G4334" s="826"/>
      <c r="H4334" s="820"/>
      <c r="J4334" s="820"/>
      <c r="K4334" s="820"/>
      <c r="L4334" s="820"/>
      <c r="M4334" s="820"/>
      <c r="N4334" s="820"/>
      <c r="O4334" s="820"/>
      <c r="P4334" s="820"/>
      <c r="Q4334" s="820"/>
      <c r="R4334" s="820"/>
      <c r="S4334" s="820"/>
      <c r="T4334" s="820"/>
      <c r="U4334" s="820"/>
      <c r="V4334" s="820"/>
      <c r="W4334" s="820"/>
      <c r="X4334" s="820"/>
      <c r="Y4334" s="820"/>
      <c r="Z4334" s="820"/>
    </row>
    <row r="4335" spans="7:26">
      <c r="G4335" s="826"/>
      <c r="H4335" s="820"/>
      <c r="J4335" s="820"/>
      <c r="K4335" s="820"/>
      <c r="L4335" s="820"/>
      <c r="M4335" s="820"/>
      <c r="N4335" s="820"/>
      <c r="O4335" s="820"/>
      <c r="P4335" s="820"/>
      <c r="Q4335" s="820"/>
      <c r="R4335" s="820"/>
      <c r="S4335" s="820"/>
      <c r="T4335" s="820"/>
      <c r="U4335" s="820"/>
      <c r="V4335" s="820"/>
      <c r="W4335" s="820"/>
      <c r="X4335" s="820"/>
      <c r="Y4335" s="820"/>
      <c r="Z4335" s="820"/>
    </row>
    <row r="4336" spans="7:26">
      <c r="G4336" s="826"/>
      <c r="H4336" s="820"/>
      <c r="J4336" s="820"/>
      <c r="K4336" s="820"/>
      <c r="L4336" s="820"/>
      <c r="M4336" s="820"/>
      <c r="N4336" s="820"/>
      <c r="O4336" s="820"/>
      <c r="P4336" s="820"/>
      <c r="Q4336" s="820"/>
      <c r="R4336" s="820"/>
      <c r="S4336" s="820"/>
      <c r="T4336" s="820"/>
      <c r="U4336" s="820"/>
      <c r="V4336" s="820"/>
      <c r="W4336" s="820"/>
      <c r="X4336" s="820"/>
      <c r="Y4336" s="820"/>
      <c r="Z4336" s="820"/>
    </row>
    <row r="4337" spans="7:26">
      <c r="G4337" s="826"/>
      <c r="H4337" s="820"/>
      <c r="J4337" s="820"/>
      <c r="K4337" s="820"/>
      <c r="L4337" s="820"/>
      <c r="M4337" s="820"/>
      <c r="N4337" s="820"/>
      <c r="O4337" s="820"/>
      <c r="P4337" s="820"/>
      <c r="Q4337" s="820"/>
      <c r="R4337" s="820"/>
      <c r="S4337" s="820"/>
      <c r="T4337" s="820"/>
      <c r="U4337" s="820"/>
      <c r="V4337" s="820"/>
      <c r="W4337" s="820"/>
      <c r="X4337" s="820"/>
      <c r="Y4337" s="820"/>
      <c r="Z4337" s="820"/>
    </row>
    <row r="4338" spans="7:26">
      <c r="G4338" s="826"/>
      <c r="H4338" s="820"/>
      <c r="J4338" s="820"/>
      <c r="K4338" s="820"/>
      <c r="L4338" s="820"/>
      <c r="M4338" s="820"/>
      <c r="N4338" s="820"/>
      <c r="O4338" s="820"/>
      <c r="P4338" s="820"/>
      <c r="Q4338" s="820"/>
      <c r="R4338" s="820"/>
      <c r="S4338" s="820"/>
      <c r="T4338" s="820"/>
      <c r="U4338" s="820"/>
      <c r="V4338" s="820"/>
      <c r="W4338" s="820"/>
      <c r="X4338" s="820"/>
      <c r="Y4338" s="820"/>
      <c r="Z4338" s="820"/>
    </row>
    <row r="4339" spans="7:26">
      <c r="G4339" s="826"/>
      <c r="H4339" s="820"/>
      <c r="J4339" s="820"/>
      <c r="K4339" s="820"/>
      <c r="L4339" s="820"/>
      <c r="M4339" s="820"/>
      <c r="N4339" s="820"/>
      <c r="O4339" s="820"/>
      <c r="P4339" s="820"/>
      <c r="Q4339" s="820"/>
      <c r="R4339" s="820"/>
      <c r="S4339" s="820"/>
      <c r="T4339" s="820"/>
      <c r="U4339" s="820"/>
      <c r="V4339" s="820"/>
      <c r="W4339" s="820"/>
      <c r="X4339" s="820"/>
      <c r="Y4339" s="820"/>
      <c r="Z4339" s="820"/>
    </row>
    <row r="4340" spans="7:26">
      <c r="G4340" s="826"/>
      <c r="H4340" s="820"/>
      <c r="J4340" s="820"/>
      <c r="K4340" s="820"/>
      <c r="L4340" s="820"/>
      <c r="M4340" s="820"/>
      <c r="N4340" s="820"/>
      <c r="O4340" s="820"/>
      <c r="P4340" s="820"/>
      <c r="Q4340" s="820"/>
      <c r="R4340" s="820"/>
      <c r="S4340" s="820"/>
      <c r="T4340" s="820"/>
      <c r="U4340" s="820"/>
      <c r="V4340" s="820"/>
      <c r="W4340" s="820"/>
      <c r="X4340" s="820"/>
      <c r="Y4340" s="820"/>
      <c r="Z4340" s="820"/>
    </row>
    <row r="4341" spans="7:26">
      <c r="G4341" s="826"/>
      <c r="H4341" s="820"/>
      <c r="J4341" s="820"/>
      <c r="K4341" s="820"/>
      <c r="L4341" s="820"/>
      <c r="M4341" s="820"/>
      <c r="N4341" s="820"/>
      <c r="O4341" s="820"/>
      <c r="P4341" s="820"/>
      <c r="Q4341" s="820"/>
      <c r="R4341" s="820"/>
      <c r="S4341" s="820"/>
      <c r="T4341" s="820"/>
      <c r="U4341" s="820"/>
      <c r="V4341" s="820"/>
      <c r="W4341" s="820"/>
      <c r="X4341" s="820"/>
      <c r="Y4341" s="820"/>
      <c r="Z4341" s="820"/>
    </row>
    <row r="4342" spans="7:26">
      <c r="G4342" s="826"/>
      <c r="H4342" s="820"/>
      <c r="J4342" s="820"/>
      <c r="K4342" s="820"/>
      <c r="L4342" s="820"/>
      <c r="M4342" s="820"/>
      <c r="N4342" s="820"/>
      <c r="O4342" s="820"/>
      <c r="P4342" s="820"/>
      <c r="Q4342" s="820"/>
      <c r="R4342" s="820"/>
      <c r="S4342" s="820"/>
      <c r="T4342" s="820"/>
      <c r="U4342" s="820"/>
      <c r="V4342" s="820"/>
      <c r="W4342" s="820"/>
      <c r="X4342" s="820"/>
      <c r="Y4342" s="820"/>
      <c r="Z4342" s="820"/>
    </row>
    <row r="4343" spans="7:26">
      <c r="G4343" s="826"/>
      <c r="H4343" s="820"/>
      <c r="J4343" s="820"/>
      <c r="K4343" s="820"/>
      <c r="L4343" s="820"/>
      <c r="M4343" s="820"/>
      <c r="N4343" s="820"/>
      <c r="O4343" s="820"/>
      <c r="P4343" s="820"/>
      <c r="Q4343" s="820"/>
      <c r="R4343" s="820"/>
      <c r="S4343" s="820"/>
      <c r="T4343" s="820"/>
      <c r="U4343" s="820"/>
      <c r="V4343" s="820"/>
      <c r="W4343" s="820"/>
      <c r="X4343" s="820"/>
      <c r="Y4343" s="820"/>
      <c r="Z4343" s="820"/>
    </row>
    <row r="4344" spans="7:26">
      <c r="G4344" s="826"/>
      <c r="H4344" s="820"/>
      <c r="J4344" s="820"/>
      <c r="K4344" s="820"/>
      <c r="L4344" s="820"/>
      <c r="M4344" s="820"/>
      <c r="N4344" s="820"/>
      <c r="O4344" s="820"/>
      <c r="P4344" s="820"/>
      <c r="Q4344" s="820"/>
      <c r="R4344" s="820"/>
      <c r="S4344" s="820"/>
      <c r="T4344" s="820"/>
      <c r="U4344" s="820"/>
      <c r="V4344" s="820"/>
      <c r="W4344" s="820"/>
      <c r="X4344" s="820"/>
      <c r="Y4344" s="820"/>
      <c r="Z4344" s="820"/>
    </row>
    <row r="4345" spans="7:26">
      <c r="G4345" s="826"/>
      <c r="H4345" s="820"/>
      <c r="J4345" s="820"/>
      <c r="K4345" s="820"/>
      <c r="L4345" s="820"/>
      <c r="M4345" s="820"/>
      <c r="N4345" s="820"/>
      <c r="O4345" s="820"/>
      <c r="P4345" s="820"/>
      <c r="Q4345" s="820"/>
      <c r="R4345" s="820"/>
      <c r="S4345" s="820"/>
      <c r="T4345" s="820"/>
      <c r="U4345" s="820"/>
      <c r="V4345" s="820"/>
      <c r="W4345" s="820"/>
      <c r="X4345" s="820"/>
      <c r="Y4345" s="820"/>
      <c r="Z4345" s="820"/>
    </row>
    <row r="4346" spans="7:26">
      <c r="G4346" s="826"/>
      <c r="H4346" s="820"/>
      <c r="J4346" s="820"/>
      <c r="K4346" s="820"/>
      <c r="L4346" s="820"/>
      <c r="M4346" s="820"/>
      <c r="N4346" s="820"/>
      <c r="O4346" s="820"/>
      <c r="P4346" s="820"/>
      <c r="Q4346" s="820"/>
      <c r="R4346" s="820"/>
      <c r="S4346" s="820"/>
      <c r="T4346" s="820"/>
      <c r="U4346" s="820"/>
      <c r="V4346" s="820"/>
      <c r="W4346" s="820"/>
      <c r="X4346" s="820"/>
      <c r="Y4346" s="820"/>
      <c r="Z4346" s="820"/>
    </row>
    <row r="4347" spans="7:26">
      <c r="G4347" s="826"/>
      <c r="H4347" s="820"/>
      <c r="J4347" s="820"/>
      <c r="K4347" s="820"/>
      <c r="L4347" s="820"/>
      <c r="M4347" s="820"/>
      <c r="N4347" s="820"/>
      <c r="O4347" s="820"/>
      <c r="P4347" s="820"/>
      <c r="Q4347" s="820"/>
      <c r="R4347" s="820"/>
      <c r="S4347" s="820"/>
      <c r="T4347" s="820"/>
      <c r="U4347" s="820"/>
      <c r="V4347" s="820"/>
      <c r="W4347" s="820"/>
      <c r="X4347" s="820"/>
      <c r="Y4347" s="820"/>
      <c r="Z4347" s="820"/>
    </row>
    <row r="4348" spans="7:26">
      <c r="G4348" s="826"/>
      <c r="H4348" s="820"/>
      <c r="J4348" s="820"/>
      <c r="K4348" s="820"/>
      <c r="L4348" s="820"/>
      <c r="M4348" s="820"/>
      <c r="N4348" s="820"/>
      <c r="O4348" s="820"/>
      <c r="P4348" s="820"/>
      <c r="Q4348" s="820"/>
      <c r="R4348" s="820"/>
      <c r="S4348" s="820"/>
      <c r="T4348" s="820"/>
      <c r="U4348" s="820"/>
      <c r="V4348" s="820"/>
      <c r="W4348" s="820"/>
      <c r="X4348" s="820"/>
      <c r="Y4348" s="820"/>
      <c r="Z4348" s="820"/>
    </row>
    <row r="4349" spans="7:26">
      <c r="G4349" s="826"/>
      <c r="H4349" s="820"/>
      <c r="J4349" s="820"/>
      <c r="K4349" s="820"/>
      <c r="L4349" s="820"/>
      <c r="M4349" s="820"/>
      <c r="N4349" s="820"/>
      <c r="O4349" s="820"/>
      <c r="P4349" s="820"/>
      <c r="Q4349" s="820"/>
      <c r="R4349" s="820"/>
      <c r="S4349" s="820"/>
      <c r="T4349" s="820"/>
      <c r="U4349" s="820"/>
      <c r="V4349" s="820"/>
      <c r="W4349" s="820"/>
      <c r="X4349" s="820"/>
      <c r="Y4349" s="820"/>
      <c r="Z4349" s="820"/>
    </row>
    <row r="4350" spans="7:26">
      <c r="G4350" s="826"/>
      <c r="H4350" s="820"/>
      <c r="J4350" s="820"/>
      <c r="K4350" s="820"/>
      <c r="L4350" s="820"/>
      <c r="M4350" s="820"/>
      <c r="N4350" s="820"/>
      <c r="O4350" s="820"/>
      <c r="P4350" s="820"/>
      <c r="Q4350" s="820"/>
      <c r="R4350" s="820"/>
      <c r="S4350" s="820"/>
      <c r="T4350" s="820"/>
      <c r="U4350" s="820"/>
      <c r="V4350" s="820"/>
      <c r="W4350" s="820"/>
      <c r="X4350" s="820"/>
      <c r="Y4350" s="820"/>
      <c r="Z4350" s="820"/>
    </row>
    <row r="4351" spans="7:26">
      <c r="G4351" s="826"/>
      <c r="H4351" s="820"/>
      <c r="J4351" s="820"/>
      <c r="K4351" s="820"/>
      <c r="L4351" s="820"/>
      <c r="M4351" s="820"/>
      <c r="N4351" s="820"/>
      <c r="O4351" s="820"/>
      <c r="P4351" s="820"/>
      <c r="Q4351" s="820"/>
      <c r="R4351" s="820"/>
      <c r="S4351" s="820"/>
      <c r="T4351" s="820"/>
      <c r="U4351" s="820"/>
      <c r="V4351" s="820"/>
      <c r="W4351" s="820"/>
      <c r="X4351" s="820"/>
      <c r="Y4351" s="820"/>
      <c r="Z4351" s="820"/>
    </row>
    <row r="4352" spans="7:26">
      <c r="G4352" s="826"/>
      <c r="H4352" s="820"/>
      <c r="J4352" s="820"/>
      <c r="K4352" s="820"/>
      <c r="L4352" s="820"/>
      <c r="M4352" s="820"/>
      <c r="N4352" s="820"/>
      <c r="O4352" s="820"/>
      <c r="P4352" s="820"/>
      <c r="Q4352" s="820"/>
      <c r="R4352" s="820"/>
      <c r="S4352" s="820"/>
      <c r="T4352" s="820"/>
      <c r="U4352" s="820"/>
      <c r="V4352" s="820"/>
      <c r="W4352" s="820"/>
      <c r="X4352" s="820"/>
      <c r="Y4352" s="820"/>
      <c r="Z4352" s="820"/>
    </row>
    <row r="4353" spans="7:26">
      <c r="G4353" s="826"/>
      <c r="H4353" s="820"/>
      <c r="J4353" s="820"/>
      <c r="K4353" s="820"/>
      <c r="L4353" s="820"/>
      <c r="M4353" s="820"/>
      <c r="N4353" s="820"/>
      <c r="O4353" s="820"/>
      <c r="P4353" s="820"/>
      <c r="Q4353" s="820"/>
      <c r="R4353" s="820"/>
      <c r="S4353" s="820"/>
      <c r="T4353" s="820"/>
      <c r="U4353" s="820"/>
      <c r="V4353" s="820"/>
      <c r="W4353" s="820"/>
      <c r="X4353" s="820"/>
      <c r="Y4353" s="820"/>
      <c r="Z4353" s="820"/>
    </row>
    <row r="4354" spans="7:26">
      <c r="G4354" s="826"/>
      <c r="H4354" s="820"/>
      <c r="J4354" s="820"/>
      <c r="K4354" s="820"/>
      <c r="L4354" s="820"/>
      <c r="M4354" s="820"/>
      <c r="N4354" s="820"/>
      <c r="O4354" s="820"/>
      <c r="P4354" s="820"/>
      <c r="Q4354" s="820"/>
      <c r="R4354" s="820"/>
      <c r="S4354" s="820"/>
      <c r="T4354" s="820"/>
      <c r="U4354" s="820"/>
      <c r="V4354" s="820"/>
      <c r="W4354" s="820"/>
      <c r="X4354" s="820"/>
      <c r="Y4354" s="820"/>
      <c r="Z4354" s="820"/>
    </row>
    <row r="4355" spans="7:26">
      <c r="G4355" s="826"/>
      <c r="H4355" s="820"/>
      <c r="J4355" s="820"/>
      <c r="K4355" s="820"/>
      <c r="L4355" s="820"/>
      <c r="M4355" s="820"/>
      <c r="N4355" s="820"/>
      <c r="O4355" s="820"/>
      <c r="P4355" s="820"/>
      <c r="Q4355" s="820"/>
      <c r="R4355" s="820"/>
      <c r="S4355" s="820"/>
      <c r="T4355" s="820"/>
      <c r="U4355" s="820"/>
      <c r="V4355" s="820"/>
      <c r="W4355" s="820"/>
      <c r="X4355" s="820"/>
      <c r="Y4355" s="820"/>
      <c r="Z4355" s="820"/>
    </row>
    <row r="4356" spans="7:26">
      <c r="G4356" s="826"/>
      <c r="H4356" s="820"/>
      <c r="J4356" s="820"/>
      <c r="K4356" s="820"/>
      <c r="L4356" s="820"/>
      <c r="M4356" s="820"/>
      <c r="N4356" s="820"/>
      <c r="O4356" s="820"/>
      <c r="P4356" s="820"/>
      <c r="Q4356" s="820"/>
      <c r="R4356" s="820"/>
      <c r="S4356" s="820"/>
      <c r="T4356" s="820"/>
      <c r="U4356" s="820"/>
      <c r="V4356" s="820"/>
      <c r="W4356" s="820"/>
      <c r="X4356" s="820"/>
      <c r="Y4356" s="820"/>
      <c r="Z4356" s="820"/>
    </row>
    <row r="4357" spans="7:26">
      <c r="G4357" s="826"/>
      <c r="H4357" s="820"/>
      <c r="J4357" s="820"/>
      <c r="K4357" s="820"/>
      <c r="L4357" s="820"/>
      <c r="M4357" s="820"/>
      <c r="N4357" s="820"/>
      <c r="O4357" s="820"/>
      <c r="P4357" s="820"/>
      <c r="Q4357" s="820"/>
      <c r="R4357" s="820"/>
      <c r="S4357" s="820"/>
      <c r="T4357" s="820"/>
      <c r="U4357" s="820"/>
      <c r="V4357" s="820"/>
      <c r="W4357" s="820"/>
      <c r="X4357" s="820"/>
      <c r="Y4357" s="820"/>
      <c r="Z4357" s="820"/>
    </row>
    <row r="4358" spans="7:26">
      <c r="G4358" s="826"/>
      <c r="H4358" s="820"/>
      <c r="J4358" s="820"/>
      <c r="K4358" s="820"/>
      <c r="L4358" s="820"/>
      <c r="M4358" s="820"/>
      <c r="N4358" s="820"/>
      <c r="O4358" s="820"/>
      <c r="P4358" s="820"/>
      <c r="Q4358" s="820"/>
      <c r="R4358" s="820"/>
      <c r="S4358" s="820"/>
      <c r="T4358" s="820"/>
      <c r="U4358" s="820"/>
      <c r="V4358" s="820"/>
      <c r="W4358" s="820"/>
      <c r="X4358" s="820"/>
      <c r="Y4358" s="820"/>
      <c r="Z4358" s="820"/>
    </row>
    <row r="4359" spans="7:26">
      <c r="G4359" s="826"/>
      <c r="H4359" s="820"/>
      <c r="J4359" s="820"/>
      <c r="K4359" s="820"/>
      <c r="L4359" s="820"/>
      <c r="M4359" s="820"/>
      <c r="N4359" s="820"/>
      <c r="O4359" s="820"/>
      <c r="P4359" s="820"/>
      <c r="Q4359" s="820"/>
      <c r="R4359" s="820"/>
      <c r="S4359" s="820"/>
      <c r="T4359" s="820"/>
      <c r="U4359" s="820"/>
      <c r="V4359" s="820"/>
      <c r="W4359" s="820"/>
      <c r="X4359" s="820"/>
      <c r="Y4359" s="820"/>
      <c r="Z4359" s="820"/>
    </row>
    <row r="4360" spans="7:26">
      <c r="G4360" s="826"/>
      <c r="H4360" s="820"/>
      <c r="J4360" s="820"/>
      <c r="K4360" s="820"/>
      <c r="L4360" s="820"/>
      <c r="M4360" s="820"/>
      <c r="N4360" s="820"/>
      <c r="O4360" s="820"/>
      <c r="P4360" s="820"/>
      <c r="Q4360" s="820"/>
      <c r="R4360" s="820"/>
      <c r="S4360" s="820"/>
      <c r="T4360" s="820"/>
      <c r="U4360" s="820"/>
      <c r="V4360" s="820"/>
      <c r="W4360" s="820"/>
      <c r="X4360" s="820"/>
      <c r="Y4360" s="820"/>
      <c r="Z4360" s="820"/>
    </row>
    <row r="4361" spans="7:26">
      <c r="G4361" s="826"/>
      <c r="H4361" s="820"/>
      <c r="J4361" s="820"/>
      <c r="K4361" s="820"/>
      <c r="L4361" s="820"/>
      <c r="M4361" s="820"/>
      <c r="N4361" s="820"/>
      <c r="O4361" s="820"/>
      <c r="P4361" s="820"/>
      <c r="Q4361" s="820"/>
      <c r="R4361" s="820"/>
      <c r="S4361" s="820"/>
      <c r="T4361" s="820"/>
      <c r="U4361" s="820"/>
      <c r="V4361" s="820"/>
      <c r="W4361" s="820"/>
      <c r="X4361" s="820"/>
      <c r="Y4361" s="820"/>
      <c r="Z4361" s="820"/>
    </row>
    <row r="4362" spans="7:26">
      <c r="G4362" s="826"/>
      <c r="H4362" s="820"/>
      <c r="J4362" s="820"/>
      <c r="K4362" s="820"/>
      <c r="L4362" s="820"/>
      <c r="M4362" s="820"/>
      <c r="N4362" s="820"/>
      <c r="O4362" s="820"/>
      <c r="P4362" s="820"/>
      <c r="Q4362" s="820"/>
      <c r="R4362" s="820"/>
      <c r="S4362" s="820"/>
      <c r="T4362" s="820"/>
      <c r="U4362" s="820"/>
      <c r="V4362" s="820"/>
      <c r="W4362" s="820"/>
      <c r="X4362" s="820"/>
      <c r="Y4362" s="820"/>
      <c r="Z4362" s="820"/>
    </row>
    <row r="4363" spans="7:26">
      <c r="G4363" s="826"/>
      <c r="H4363" s="820"/>
      <c r="J4363" s="820"/>
      <c r="K4363" s="820"/>
      <c r="L4363" s="820"/>
      <c r="M4363" s="820"/>
      <c r="N4363" s="820"/>
      <c r="O4363" s="820"/>
      <c r="P4363" s="820"/>
      <c r="Q4363" s="820"/>
      <c r="R4363" s="820"/>
      <c r="S4363" s="820"/>
      <c r="T4363" s="820"/>
      <c r="U4363" s="820"/>
      <c r="V4363" s="820"/>
      <c r="W4363" s="820"/>
      <c r="X4363" s="820"/>
      <c r="Y4363" s="820"/>
      <c r="Z4363" s="820"/>
    </row>
    <row r="4364" spans="7:26">
      <c r="G4364" s="826"/>
      <c r="H4364" s="820"/>
      <c r="J4364" s="820"/>
      <c r="K4364" s="820"/>
      <c r="L4364" s="820"/>
      <c r="M4364" s="820"/>
      <c r="N4364" s="820"/>
      <c r="O4364" s="820"/>
      <c r="P4364" s="820"/>
      <c r="Q4364" s="820"/>
      <c r="R4364" s="820"/>
      <c r="S4364" s="820"/>
      <c r="T4364" s="820"/>
      <c r="U4364" s="820"/>
      <c r="V4364" s="820"/>
      <c r="W4364" s="820"/>
      <c r="X4364" s="820"/>
      <c r="Y4364" s="820"/>
      <c r="Z4364" s="820"/>
    </row>
    <row r="4365" spans="7:26">
      <c r="G4365" s="826"/>
      <c r="H4365" s="820"/>
      <c r="J4365" s="820"/>
      <c r="K4365" s="820"/>
      <c r="L4365" s="820"/>
      <c r="M4365" s="820"/>
      <c r="N4365" s="820"/>
      <c r="O4365" s="820"/>
      <c r="P4365" s="820"/>
      <c r="Q4365" s="820"/>
      <c r="R4365" s="820"/>
      <c r="S4365" s="820"/>
      <c r="T4365" s="820"/>
      <c r="U4365" s="820"/>
      <c r="V4365" s="820"/>
      <c r="W4365" s="820"/>
      <c r="X4365" s="820"/>
      <c r="Y4365" s="820"/>
      <c r="Z4365" s="820"/>
    </row>
    <row r="4366" spans="7:26">
      <c r="G4366" s="826"/>
      <c r="H4366" s="820"/>
      <c r="J4366" s="820"/>
      <c r="K4366" s="820"/>
      <c r="L4366" s="820"/>
      <c r="M4366" s="820"/>
      <c r="N4366" s="820"/>
      <c r="O4366" s="820"/>
      <c r="P4366" s="820"/>
      <c r="Q4366" s="820"/>
      <c r="R4366" s="820"/>
      <c r="S4366" s="820"/>
      <c r="T4366" s="820"/>
      <c r="U4366" s="820"/>
      <c r="V4366" s="820"/>
      <c r="W4366" s="820"/>
      <c r="X4366" s="820"/>
      <c r="Y4366" s="820"/>
      <c r="Z4366" s="820"/>
    </row>
    <row r="4367" spans="7:26">
      <c r="G4367" s="826"/>
      <c r="H4367" s="820"/>
      <c r="J4367" s="820"/>
      <c r="K4367" s="820"/>
      <c r="L4367" s="820"/>
      <c r="M4367" s="820"/>
      <c r="N4367" s="820"/>
      <c r="O4367" s="820"/>
      <c r="P4367" s="820"/>
      <c r="Q4367" s="820"/>
      <c r="R4367" s="820"/>
      <c r="S4367" s="820"/>
      <c r="T4367" s="820"/>
      <c r="U4367" s="820"/>
      <c r="V4367" s="820"/>
      <c r="W4367" s="820"/>
      <c r="X4367" s="820"/>
      <c r="Y4367" s="820"/>
      <c r="Z4367" s="820"/>
    </row>
    <row r="4368" spans="7:26">
      <c r="G4368" s="826"/>
      <c r="H4368" s="820"/>
      <c r="J4368" s="820"/>
      <c r="K4368" s="820"/>
      <c r="L4368" s="820"/>
      <c r="M4368" s="820"/>
      <c r="N4368" s="820"/>
      <c r="O4368" s="820"/>
      <c r="P4368" s="820"/>
      <c r="Q4368" s="820"/>
      <c r="R4368" s="820"/>
      <c r="S4368" s="820"/>
      <c r="T4368" s="820"/>
      <c r="U4368" s="820"/>
      <c r="V4368" s="820"/>
      <c r="W4368" s="820"/>
      <c r="X4368" s="820"/>
      <c r="Y4368" s="820"/>
      <c r="Z4368" s="820"/>
    </row>
    <row r="4369" spans="7:26">
      <c r="G4369" s="826"/>
      <c r="H4369" s="820"/>
      <c r="J4369" s="820"/>
      <c r="K4369" s="820"/>
      <c r="L4369" s="820"/>
      <c r="M4369" s="820"/>
      <c r="N4369" s="820"/>
      <c r="O4369" s="820"/>
      <c r="P4369" s="820"/>
      <c r="Q4369" s="820"/>
      <c r="R4369" s="820"/>
      <c r="S4369" s="820"/>
      <c r="T4369" s="820"/>
      <c r="U4369" s="820"/>
      <c r="V4369" s="820"/>
      <c r="W4369" s="820"/>
      <c r="X4369" s="820"/>
      <c r="Y4369" s="820"/>
      <c r="Z4369" s="820"/>
    </row>
    <row r="4370" spans="7:26">
      <c r="G4370" s="826"/>
      <c r="H4370" s="820"/>
      <c r="J4370" s="820"/>
      <c r="K4370" s="820"/>
      <c r="L4370" s="820"/>
      <c r="M4370" s="820"/>
      <c r="N4370" s="820"/>
      <c r="O4370" s="820"/>
      <c r="P4370" s="820"/>
      <c r="Q4370" s="820"/>
      <c r="R4370" s="820"/>
      <c r="S4370" s="820"/>
      <c r="T4370" s="820"/>
      <c r="U4370" s="820"/>
      <c r="V4370" s="820"/>
      <c r="W4370" s="820"/>
      <c r="X4370" s="820"/>
      <c r="Y4370" s="820"/>
      <c r="Z4370" s="820"/>
    </row>
    <row r="4371" spans="7:26">
      <c r="G4371" s="826"/>
      <c r="H4371" s="820"/>
      <c r="J4371" s="820"/>
      <c r="K4371" s="820"/>
      <c r="L4371" s="820"/>
      <c r="M4371" s="820"/>
      <c r="N4371" s="820"/>
      <c r="O4371" s="820"/>
      <c r="P4371" s="820"/>
      <c r="Q4371" s="820"/>
      <c r="R4371" s="820"/>
      <c r="S4371" s="820"/>
      <c r="T4371" s="820"/>
      <c r="U4371" s="820"/>
      <c r="V4371" s="820"/>
      <c r="W4371" s="820"/>
      <c r="X4371" s="820"/>
      <c r="Y4371" s="820"/>
      <c r="Z4371" s="820"/>
    </row>
    <row r="4372" spans="7:26">
      <c r="G4372" s="826"/>
      <c r="H4372" s="820"/>
      <c r="J4372" s="820"/>
      <c r="K4372" s="820"/>
      <c r="L4372" s="820"/>
      <c r="M4372" s="820"/>
      <c r="N4372" s="820"/>
      <c r="O4372" s="820"/>
      <c r="P4372" s="820"/>
      <c r="Q4372" s="820"/>
      <c r="R4372" s="820"/>
      <c r="S4372" s="820"/>
      <c r="T4372" s="820"/>
      <c r="U4372" s="820"/>
      <c r="V4372" s="820"/>
      <c r="W4372" s="820"/>
      <c r="X4372" s="820"/>
      <c r="Y4372" s="820"/>
      <c r="Z4372" s="820"/>
    </row>
    <row r="4373" spans="7:26">
      <c r="G4373" s="826"/>
      <c r="H4373" s="820"/>
      <c r="J4373" s="820"/>
      <c r="K4373" s="820"/>
      <c r="L4373" s="820"/>
      <c r="M4373" s="820"/>
      <c r="N4373" s="820"/>
      <c r="O4373" s="820"/>
      <c r="P4373" s="820"/>
      <c r="Q4373" s="820"/>
      <c r="R4373" s="820"/>
      <c r="S4373" s="820"/>
      <c r="T4373" s="820"/>
      <c r="U4373" s="820"/>
      <c r="V4373" s="820"/>
      <c r="W4373" s="820"/>
      <c r="X4373" s="820"/>
      <c r="Y4373" s="820"/>
      <c r="Z4373" s="820"/>
    </row>
    <row r="4374" spans="7:26">
      <c r="G4374" s="826"/>
      <c r="H4374" s="820"/>
      <c r="J4374" s="820"/>
      <c r="K4374" s="820"/>
      <c r="L4374" s="820"/>
      <c r="M4374" s="820"/>
      <c r="N4374" s="820"/>
      <c r="O4374" s="820"/>
      <c r="P4374" s="820"/>
      <c r="Q4374" s="820"/>
      <c r="R4374" s="820"/>
      <c r="S4374" s="820"/>
      <c r="T4374" s="820"/>
      <c r="U4374" s="820"/>
      <c r="V4374" s="820"/>
      <c r="W4374" s="820"/>
      <c r="X4374" s="820"/>
      <c r="Y4374" s="820"/>
      <c r="Z4374" s="820"/>
    </row>
    <row r="4375" spans="7:26">
      <c r="G4375" s="826"/>
      <c r="H4375" s="820"/>
      <c r="J4375" s="820"/>
      <c r="K4375" s="820"/>
      <c r="L4375" s="820"/>
      <c r="M4375" s="820"/>
      <c r="N4375" s="820"/>
      <c r="O4375" s="820"/>
      <c r="P4375" s="820"/>
      <c r="Q4375" s="820"/>
      <c r="R4375" s="820"/>
      <c r="S4375" s="820"/>
      <c r="T4375" s="820"/>
      <c r="U4375" s="820"/>
      <c r="V4375" s="820"/>
      <c r="W4375" s="820"/>
      <c r="X4375" s="820"/>
      <c r="Y4375" s="820"/>
      <c r="Z4375" s="820"/>
    </row>
    <row r="4376" spans="7:26">
      <c r="G4376" s="826"/>
      <c r="H4376" s="820"/>
      <c r="J4376" s="820"/>
      <c r="K4376" s="820"/>
      <c r="L4376" s="820"/>
      <c r="M4376" s="820"/>
      <c r="N4376" s="820"/>
      <c r="O4376" s="820"/>
      <c r="P4376" s="820"/>
      <c r="Q4376" s="820"/>
      <c r="R4376" s="820"/>
      <c r="S4376" s="820"/>
      <c r="T4376" s="820"/>
      <c r="U4376" s="820"/>
      <c r="V4376" s="820"/>
      <c r="W4376" s="820"/>
      <c r="X4376" s="820"/>
      <c r="Y4376" s="820"/>
      <c r="Z4376" s="820"/>
    </row>
    <row r="4377" spans="7:26">
      <c r="G4377" s="826"/>
      <c r="H4377" s="820"/>
      <c r="J4377" s="820"/>
      <c r="K4377" s="820"/>
      <c r="L4377" s="820"/>
      <c r="M4377" s="820"/>
      <c r="N4377" s="820"/>
      <c r="O4377" s="820"/>
      <c r="P4377" s="820"/>
      <c r="Q4377" s="820"/>
      <c r="R4377" s="820"/>
      <c r="S4377" s="820"/>
      <c r="T4377" s="820"/>
      <c r="U4377" s="820"/>
      <c r="V4377" s="820"/>
      <c r="W4377" s="820"/>
      <c r="X4377" s="820"/>
      <c r="Y4377" s="820"/>
      <c r="Z4377" s="820"/>
    </row>
    <row r="4378" spans="7:26">
      <c r="G4378" s="826"/>
      <c r="H4378" s="820"/>
      <c r="J4378" s="820"/>
      <c r="K4378" s="820"/>
      <c r="L4378" s="820"/>
      <c r="M4378" s="820"/>
      <c r="N4378" s="820"/>
      <c r="O4378" s="820"/>
      <c r="P4378" s="820"/>
      <c r="Q4378" s="820"/>
      <c r="R4378" s="820"/>
      <c r="S4378" s="820"/>
      <c r="T4378" s="820"/>
      <c r="U4378" s="820"/>
      <c r="V4378" s="820"/>
      <c r="W4378" s="820"/>
      <c r="X4378" s="820"/>
      <c r="Y4378" s="820"/>
      <c r="Z4378" s="820"/>
    </row>
    <row r="4379" spans="7:26">
      <c r="G4379" s="826"/>
      <c r="H4379" s="820"/>
      <c r="J4379" s="820"/>
      <c r="K4379" s="820"/>
      <c r="L4379" s="820"/>
      <c r="M4379" s="820"/>
      <c r="N4379" s="820"/>
      <c r="O4379" s="820"/>
      <c r="P4379" s="820"/>
      <c r="Q4379" s="820"/>
      <c r="R4379" s="820"/>
      <c r="S4379" s="820"/>
      <c r="T4379" s="820"/>
      <c r="U4379" s="820"/>
      <c r="V4379" s="820"/>
      <c r="W4379" s="820"/>
      <c r="X4379" s="820"/>
      <c r="Y4379" s="820"/>
      <c r="Z4379" s="820"/>
    </row>
    <row r="4380" spans="7:26">
      <c r="G4380" s="826"/>
      <c r="H4380" s="820"/>
      <c r="J4380" s="820"/>
      <c r="K4380" s="820"/>
      <c r="L4380" s="820"/>
      <c r="M4380" s="820"/>
      <c r="N4380" s="820"/>
      <c r="O4380" s="820"/>
      <c r="P4380" s="820"/>
      <c r="Q4380" s="820"/>
      <c r="R4380" s="820"/>
      <c r="S4380" s="820"/>
      <c r="T4380" s="820"/>
      <c r="U4380" s="820"/>
      <c r="V4380" s="820"/>
      <c r="W4380" s="820"/>
      <c r="X4380" s="820"/>
      <c r="Y4380" s="820"/>
      <c r="Z4380" s="820"/>
    </row>
    <row r="4381" spans="7:26">
      <c r="G4381" s="826"/>
      <c r="H4381" s="820"/>
      <c r="J4381" s="820"/>
      <c r="K4381" s="820"/>
      <c r="L4381" s="820"/>
      <c r="M4381" s="820"/>
      <c r="N4381" s="820"/>
      <c r="O4381" s="820"/>
      <c r="P4381" s="820"/>
      <c r="Q4381" s="820"/>
      <c r="R4381" s="820"/>
      <c r="S4381" s="820"/>
      <c r="T4381" s="820"/>
      <c r="U4381" s="820"/>
      <c r="V4381" s="820"/>
      <c r="W4381" s="820"/>
      <c r="X4381" s="820"/>
      <c r="Y4381" s="820"/>
      <c r="Z4381" s="820"/>
    </row>
    <row r="4382" spans="7:26">
      <c r="G4382" s="826"/>
      <c r="H4382" s="820"/>
      <c r="J4382" s="820"/>
      <c r="K4382" s="820"/>
      <c r="L4382" s="820"/>
      <c r="M4382" s="820"/>
      <c r="N4382" s="820"/>
      <c r="O4382" s="820"/>
      <c r="P4382" s="820"/>
      <c r="Q4382" s="820"/>
      <c r="R4382" s="820"/>
      <c r="S4382" s="820"/>
      <c r="T4382" s="820"/>
      <c r="U4382" s="820"/>
      <c r="V4382" s="820"/>
      <c r="W4382" s="820"/>
      <c r="X4382" s="820"/>
      <c r="Y4382" s="820"/>
      <c r="Z4382" s="820"/>
    </row>
    <row r="4383" spans="7:26">
      <c r="G4383" s="826"/>
      <c r="H4383" s="820"/>
      <c r="J4383" s="820"/>
      <c r="K4383" s="820"/>
      <c r="L4383" s="820"/>
      <c r="M4383" s="820"/>
      <c r="N4383" s="820"/>
      <c r="O4383" s="820"/>
      <c r="P4383" s="820"/>
      <c r="Q4383" s="820"/>
      <c r="R4383" s="820"/>
      <c r="S4383" s="820"/>
      <c r="T4383" s="820"/>
      <c r="U4383" s="820"/>
      <c r="V4383" s="820"/>
      <c r="W4383" s="820"/>
      <c r="X4383" s="820"/>
      <c r="Y4383" s="820"/>
      <c r="Z4383" s="820"/>
    </row>
    <row r="4384" spans="7:26">
      <c r="G4384" s="826"/>
      <c r="H4384" s="820"/>
      <c r="J4384" s="820"/>
      <c r="K4384" s="820"/>
      <c r="L4384" s="820"/>
      <c r="M4384" s="820"/>
      <c r="N4384" s="820"/>
      <c r="O4384" s="820"/>
      <c r="P4384" s="820"/>
      <c r="Q4384" s="820"/>
      <c r="R4384" s="820"/>
      <c r="S4384" s="820"/>
      <c r="T4384" s="820"/>
      <c r="U4384" s="820"/>
      <c r="V4384" s="820"/>
      <c r="W4384" s="820"/>
      <c r="X4384" s="820"/>
      <c r="Y4384" s="820"/>
      <c r="Z4384" s="820"/>
    </row>
    <row r="4385" spans="7:26">
      <c r="G4385" s="826"/>
      <c r="H4385" s="820"/>
      <c r="J4385" s="820"/>
      <c r="K4385" s="820"/>
      <c r="L4385" s="820"/>
      <c r="M4385" s="820"/>
      <c r="N4385" s="820"/>
      <c r="O4385" s="820"/>
      <c r="P4385" s="820"/>
      <c r="Q4385" s="820"/>
      <c r="R4385" s="820"/>
      <c r="S4385" s="820"/>
      <c r="T4385" s="820"/>
      <c r="U4385" s="820"/>
      <c r="V4385" s="820"/>
      <c r="W4385" s="820"/>
      <c r="X4385" s="820"/>
      <c r="Y4385" s="820"/>
      <c r="Z4385" s="820"/>
    </row>
    <row r="4386" spans="7:26">
      <c r="G4386" s="826"/>
      <c r="H4386" s="820"/>
      <c r="J4386" s="820"/>
      <c r="K4386" s="820"/>
      <c r="L4386" s="820"/>
      <c r="M4386" s="820"/>
      <c r="N4386" s="820"/>
      <c r="O4386" s="820"/>
      <c r="P4386" s="820"/>
      <c r="Q4386" s="820"/>
      <c r="R4386" s="820"/>
      <c r="S4386" s="820"/>
      <c r="T4386" s="820"/>
      <c r="U4386" s="820"/>
      <c r="V4386" s="820"/>
      <c r="W4386" s="820"/>
      <c r="X4386" s="820"/>
      <c r="Y4386" s="820"/>
      <c r="Z4386" s="820"/>
    </row>
    <row r="4387" spans="7:26">
      <c r="G4387" s="826"/>
      <c r="H4387" s="820"/>
      <c r="J4387" s="820"/>
      <c r="K4387" s="820"/>
      <c r="L4387" s="820"/>
      <c r="M4387" s="820"/>
      <c r="N4387" s="820"/>
      <c r="O4387" s="820"/>
      <c r="P4387" s="820"/>
      <c r="Q4387" s="820"/>
      <c r="R4387" s="820"/>
      <c r="S4387" s="820"/>
      <c r="T4387" s="820"/>
      <c r="U4387" s="820"/>
      <c r="V4387" s="820"/>
      <c r="W4387" s="820"/>
      <c r="X4387" s="820"/>
      <c r="Y4387" s="820"/>
      <c r="Z4387" s="820"/>
    </row>
    <row r="4388" spans="7:26">
      <c r="G4388" s="826"/>
      <c r="H4388" s="820"/>
      <c r="J4388" s="820"/>
      <c r="K4388" s="820"/>
      <c r="L4388" s="820"/>
      <c r="M4388" s="820"/>
      <c r="N4388" s="820"/>
      <c r="O4388" s="820"/>
      <c r="P4388" s="820"/>
      <c r="Q4388" s="820"/>
      <c r="R4388" s="820"/>
      <c r="S4388" s="820"/>
      <c r="T4388" s="820"/>
      <c r="U4388" s="820"/>
      <c r="V4388" s="820"/>
      <c r="W4388" s="820"/>
      <c r="X4388" s="820"/>
      <c r="Y4388" s="820"/>
      <c r="Z4388" s="820"/>
    </row>
    <row r="4389" spans="7:26">
      <c r="G4389" s="826"/>
      <c r="H4389" s="820"/>
      <c r="J4389" s="820"/>
      <c r="K4389" s="820"/>
      <c r="L4389" s="820"/>
      <c r="M4389" s="820"/>
      <c r="N4389" s="820"/>
      <c r="O4389" s="820"/>
      <c r="P4389" s="820"/>
      <c r="Q4389" s="820"/>
      <c r="R4389" s="820"/>
      <c r="S4389" s="820"/>
      <c r="T4389" s="820"/>
      <c r="U4389" s="820"/>
      <c r="V4389" s="820"/>
      <c r="W4389" s="820"/>
      <c r="X4389" s="820"/>
      <c r="Y4389" s="820"/>
      <c r="Z4389" s="820"/>
    </row>
    <row r="4390" spans="7:26">
      <c r="G4390" s="826"/>
      <c r="H4390" s="820"/>
      <c r="J4390" s="820"/>
      <c r="K4390" s="820"/>
      <c r="L4390" s="820"/>
      <c r="M4390" s="820"/>
      <c r="N4390" s="820"/>
      <c r="O4390" s="820"/>
      <c r="P4390" s="820"/>
      <c r="Q4390" s="820"/>
      <c r="R4390" s="820"/>
      <c r="S4390" s="820"/>
      <c r="T4390" s="820"/>
      <c r="U4390" s="820"/>
      <c r="V4390" s="820"/>
      <c r="W4390" s="820"/>
      <c r="X4390" s="820"/>
      <c r="Y4390" s="820"/>
      <c r="Z4390" s="820"/>
    </row>
    <row r="4391" spans="7:26">
      <c r="G4391" s="826"/>
      <c r="H4391" s="820"/>
      <c r="J4391" s="820"/>
      <c r="K4391" s="820"/>
      <c r="L4391" s="820"/>
      <c r="M4391" s="820"/>
      <c r="N4391" s="820"/>
      <c r="O4391" s="820"/>
      <c r="P4391" s="820"/>
      <c r="Q4391" s="820"/>
      <c r="R4391" s="820"/>
      <c r="S4391" s="820"/>
      <c r="T4391" s="820"/>
      <c r="U4391" s="820"/>
      <c r="V4391" s="820"/>
      <c r="W4391" s="820"/>
      <c r="X4391" s="820"/>
      <c r="Y4391" s="820"/>
      <c r="Z4391" s="820"/>
    </row>
    <row r="4392" spans="7:26">
      <c r="G4392" s="826"/>
      <c r="H4392" s="820"/>
      <c r="J4392" s="820"/>
      <c r="K4392" s="820"/>
      <c r="L4392" s="820"/>
      <c r="M4392" s="820"/>
      <c r="N4392" s="820"/>
      <c r="O4392" s="820"/>
      <c r="P4392" s="820"/>
      <c r="Q4392" s="820"/>
      <c r="R4392" s="820"/>
      <c r="S4392" s="820"/>
      <c r="T4392" s="820"/>
      <c r="U4392" s="820"/>
      <c r="V4392" s="820"/>
      <c r="W4392" s="820"/>
      <c r="X4392" s="820"/>
      <c r="Y4392" s="820"/>
      <c r="Z4392" s="820"/>
    </row>
    <row r="4393" spans="7:26">
      <c r="G4393" s="826"/>
      <c r="H4393" s="820"/>
      <c r="J4393" s="820"/>
      <c r="K4393" s="820"/>
      <c r="L4393" s="820"/>
      <c r="M4393" s="820"/>
      <c r="N4393" s="820"/>
      <c r="O4393" s="820"/>
      <c r="P4393" s="820"/>
      <c r="Q4393" s="820"/>
      <c r="R4393" s="820"/>
      <c r="S4393" s="820"/>
      <c r="T4393" s="820"/>
      <c r="U4393" s="820"/>
      <c r="V4393" s="820"/>
      <c r="W4393" s="820"/>
      <c r="X4393" s="820"/>
      <c r="Y4393" s="820"/>
      <c r="Z4393" s="820"/>
    </row>
    <row r="4394" spans="7:26">
      <c r="G4394" s="826"/>
      <c r="H4394" s="820"/>
      <c r="J4394" s="820"/>
      <c r="K4394" s="820"/>
      <c r="L4394" s="820"/>
      <c r="M4394" s="820"/>
      <c r="N4394" s="820"/>
      <c r="O4394" s="820"/>
      <c r="P4394" s="820"/>
      <c r="Q4394" s="820"/>
      <c r="R4394" s="820"/>
      <c r="S4394" s="820"/>
      <c r="T4394" s="820"/>
      <c r="U4394" s="820"/>
      <c r="V4394" s="820"/>
      <c r="W4394" s="820"/>
      <c r="X4394" s="820"/>
      <c r="Y4394" s="820"/>
      <c r="Z4394" s="820"/>
    </row>
    <row r="4395" spans="7:26">
      <c r="G4395" s="826"/>
      <c r="H4395" s="820"/>
      <c r="J4395" s="820"/>
      <c r="K4395" s="820"/>
      <c r="L4395" s="820"/>
      <c r="M4395" s="820"/>
      <c r="N4395" s="820"/>
      <c r="O4395" s="820"/>
      <c r="P4395" s="820"/>
      <c r="Q4395" s="820"/>
      <c r="R4395" s="820"/>
      <c r="S4395" s="820"/>
      <c r="T4395" s="820"/>
      <c r="U4395" s="820"/>
      <c r="V4395" s="820"/>
      <c r="W4395" s="820"/>
      <c r="X4395" s="820"/>
      <c r="Y4395" s="820"/>
      <c r="Z4395" s="820"/>
    </row>
    <row r="4396" spans="7:26">
      <c r="G4396" s="826"/>
      <c r="H4396" s="820"/>
      <c r="J4396" s="820"/>
      <c r="K4396" s="820"/>
      <c r="L4396" s="820"/>
      <c r="M4396" s="820"/>
      <c r="N4396" s="820"/>
      <c r="O4396" s="820"/>
      <c r="P4396" s="820"/>
      <c r="Q4396" s="820"/>
      <c r="R4396" s="820"/>
      <c r="S4396" s="820"/>
      <c r="T4396" s="820"/>
      <c r="U4396" s="820"/>
      <c r="V4396" s="820"/>
      <c r="W4396" s="820"/>
      <c r="X4396" s="820"/>
      <c r="Y4396" s="820"/>
      <c r="Z4396" s="820"/>
    </row>
    <row r="4397" spans="7:26">
      <c r="G4397" s="826"/>
      <c r="H4397" s="820"/>
      <c r="J4397" s="820"/>
      <c r="K4397" s="820"/>
      <c r="L4397" s="820"/>
      <c r="M4397" s="820"/>
      <c r="N4397" s="820"/>
      <c r="O4397" s="820"/>
      <c r="P4397" s="820"/>
      <c r="Q4397" s="820"/>
      <c r="R4397" s="820"/>
      <c r="S4397" s="820"/>
      <c r="T4397" s="820"/>
      <c r="U4397" s="820"/>
      <c r="V4397" s="820"/>
      <c r="W4397" s="820"/>
      <c r="X4397" s="820"/>
      <c r="Y4397" s="820"/>
      <c r="Z4397" s="820"/>
    </row>
    <row r="4398" spans="7:26">
      <c r="G4398" s="826"/>
      <c r="H4398" s="820"/>
      <c r="J4398" s="820"/>
      <c r="K4398" s="820"/>
      <c r="L4398" s="820"/>
      <c r="M4398" s="820"/>
      <c r="N4398" s="820"/>
      <c r="O4398" s="820"/>
      <c r="P4398" s="820"/>
      <c r="Q4398" s="820"/>
      <c r="R4398" s="820"/>
      <c r="S4398" s="820"/>
      <c r="T4398" s="820"/>
      <c r="U4398" s="820"/>
      <c r="V4398" s="820"/>
      <c r="W4398" s="820"/>
      <c r="X4398" s="820"/>
      <c r="Y4398" s="820"/>
      <c r="Z4398" s="820"/>
    </row>
    <row r="4399" spans="7:26">
      <c r="G4399" s="826"/>
      <c r="H4399" s="820"/>
      <c r="J4399" s="820"/>
      <c r="K4399" s="820"/>
      <c r="L4399" s="820"/>
      <c r="M4399" s="820"/>
      <c r="N4399" s="820"/>
      <c r="O4399" s="820"/>
      <c r="P4399" s="820"/>
      <c r="Q4399" s="820"/>
      <c r="R4399" s="820"/>
      <c r="S4399" s="820"/>
      <c r="T4399" s="820"/>
      <c r="U4399" s="820"/>
      <c r="V4399" s="820"/>
      <c r="W4399" s="820"/>
      <c r="X4399" s="820"/>
      <c r="Y4399" s="820"/>
      <c r="Z4399" s="820"/>
    </row>
    <row r="4400" spans="7:26">
      <c r="G4400" s="826"/>
      <c r="H4400" s="820"/>
      <c r="J4400" s="820"/>
      <c r="K4400" s="820"/>
      <c r="L4400" s="820"/>
      <c r="M4400" s="820"/>
      <c r="N4400" s="820"/>
      <c r="O4400" s="820"/>
      <c r="P4400" s="820"/>
      <c r="Q4400" s="820"/>
      <c r="R4400" s="820"/>
      <c r="S4400" s="820"/>
      <c r="T4400" s="820"/>
      <c r="U4400" s="820"/>
      <c r="V4400" s="820"/>
      <c r="W4400" s="820"/>
      <c r="X4400" s="820"/>
      <c r="Y4400" s="820"/>
      <c r="Z4400" s="820"/>
    </row>
    <row r="4401" spans="7:26">
      <c r="G4401" s="826"/>
      <c r="H4401" s="820"/>
      <c r="J4401" s="820"/>
      <c r="K4401" s="820"/>
      <c r="L4401" s="820"/>
      <c r="M4401" s="820"/>
      <c r="N4401" s="820"/>
      <c r="O4401" s="820"/>
      <c r="P4401" s="820"/>
      <c r="Q4401" s="820"/>
      <c r="R4401" s="820"/>
      <c r="S4401" s="820"/>
      <c r="T4401" s="820"/>
      <c r="U4401" s="820"/>
      <c r="V4401" s="820"/>
      <c r="W4401" s="820"/>
      <c r="X4401" s="820"/>
      <c r="Y4401" s="820"/>
      <c r="Z4401" s="820"/>
    </row>
    <row r="4402" spans="7:26">
      <c r="G4402" s="826"/>
      <c r="H4402" s="820"/>
      <c r="J4402" s="820"/>
      <c r="K4402" s="820"/>
      <c r="L4402" s="820"/>
      <c r="M4402" s="820"/>
      <c r="N4402" s="820"/>
      <c r="O4402" s="820"/>
      <c r="P4402" s="820"/>
      <c r="Q4402" s="820"/>
      <c r="R4402" s="820"/>
      <c r="S4402" s="820"/>
      <c r="T4402" s="820"/>
      <c r="U4402" s="820"/>
      <c r="V4402" s="820"/>
      <c r="W4402" s="820"/>
      <c r="X4402" s="820"/>
      <c r="Y4402" s="820"/>
      <c r="Z4402" s="820"/>
    </row>
    <row r="4403" spans="7:26">
      <c r="G4403" s="826"/>
      <c r="H4403" s="820"/>
      <c r="J4403" s="820"/>
      <c r="K4403" s="820"/>
      <c r="L4403" s="820"/>
      <c r="M4403" s="820"/>
      <c r="N4403" s="820"/>
      <c r="O4403" s="820"/>
      <c r="P4403" s="820"/>
      <c r="Q4403" s="820"/>
      <c r="R4403" s="820"/>
      <c r="S4403" s="820"/>
      <c r="T4403" s="820"/>
      <c r="U4403" s="820"/>
      <c r="V4403" s="820"/>
      <c r="W4403" s="820"/>
      <c r="X4403" s="820"/>
      <c r="Y4403" s="820"/>
      <c r="Z4403" s="820"/>
    </row>
    <row r="4404" spans="7:26">
      <c r="G4404" s="826"/>
      <c r="H4404" s="820"/>
      <c r="J4404" s="820"/>
      <c r="K4404" s="820"/>
      <c r="L4404" s="820"/>
      <c r="M4404" s="820"/>
      <c r="N4404" s="820"/>
      <c r="O4404" s="820"/>
      <c r="P4404" s="820"/>
      <c r="Q4404" s="820"/>
      <c r="R4404" s="820"/>
      <c r="S4404" s="820"/>
      <c r="T4404" s="820"/>
      <c r="U4404" s="820"/>
      <c r="V4404" s="820"/>
      <c r="W4404" s="820"/>
      <c r="X4404" s="820"/>
      <c r="Y4404" s="820"/>
      <c r="Z4404" s="820"/>
    </row>
    <row r="4405" spans="7:26">
      <c r="G4405" s="826"/>
      <c r="H4405" s="820"/>
      <c r="J4405" s="820"/>
      <c r="K4405" s="820"/>
      <c r="L4405" s="820"/>
      <c r="M4405" s="820"/>
      <c r="N4405" s="820"/>
      <c r="O4405" s="820"/>
      <c r="P4405" s="820"/>
      <c r="Q4405" s="820"/>
      <c r="R4405" s="820"/>
      <c r="S4405" s="820"/>
      <c r="T4405" s="820"/>
      <c r="U4405" s="820"/>
      <c r="V4405" s="820"/>
      <c r="W4405" s="820"/>
      <c r="X4405" s="820"/>
      <c r="Y4405" s="820"/>
      <c r="Z4405" s="820"/>
    </row>
    <row r="4406" spans="7:26">
      <c r="G4406" s="826"/>
      <c r="H4406" s="820"/>
      <c r="J4406" s="820"/>
      <c r="K4406" s="820"/>
      <c r="L4406" s="820"/>
      <c r="M4406" s="820"/>
      <c r="N4406" s="820"/>
      <c r="O4406" s="820"/>
      <c r="P4406" s="820"/>
      <c r="Q4406" s="820"/>
      <c r="R4406" s="820"/>
      <c r="S4406" s="820"/>
      <c r="T4406" s="820"/>
      <c r="U4406" s="820"/>
      <c r="V4406" s="820"/>
      <c r="W4406" s="820"/>
      <c r="X4406" s="820"/>
      <c r="Y4406" s="820"/>
      <c r="Z4406" s="820"/>
    </row>
    <row r="4407" spans="7:26">
      <c r="G4407" s="826"/>
      <c r="H4407" s="820"/>
      <c r="J4407" s="820"/>
      <c r="K4407" s="820"/>
      <c r="L4407" s="820"/>
      <c r="M4407" s="820"/>
      <c r="N4407" s="820"/>
      <c r="O4407" s="820"/>
      <c r="P4407" s="820"/>
      <c r="Q4407" s="820"/>
      <c r="R4407" s="820"/>
      <c r="S4407" s="820"/>
      <c r="T4407" s="820"/>
      <c r="U4407" s="820"/>
      <c r="V4407" s="820"/>
      <c r="W4407" s="820"/>
      <c r="X4407" s="820"/>
      <c r="Y4407" s="820"/>
      <c r="Z4407" s="820"/>
    </row>
    <row r="4408" spans="7:26">
      <c r="G4408" s="826"/>
      <c r="H4408" s="820"/>
      <c r="J4408" s="820"/>
      <c r="K4408" s="820"/>
      <c r="L4408" s="820"/>
      <c r="M4408" s="820"/>
      <c r="N4408" s="820"/>
      <c r="O4408" s="820"/>
      <c r="P4408" s="820"/>
      <c r="Q4408" s="820"/>
      <c r="R4408" s="820"/>
      <c r="S4408" s="820"/>
      <c r="T4408" s="820"/>
      <c r="U4408" s="820"/>
      <c r="V4408" s="820"/>
      <c r="W4408" s="820"/>
      <c r="X4408" s="820"/>
      <c r="Y4408" s="820"/>
      <c r="Z4408" s="820"/>
    </row>
    <row r="4409" spans="7:26">
      <c r="G4409" s="826"/>
      <c r="H4409" s="820"/>
      <c r="J4409" s="820"/>
      <c r="K4409" s="820"/>
      <c r="L4409" s="820"/>
      <c r="M4409" s="820"/>
      <c r="N4409" s="820"/>
      <c r="O4409" s="820"/>
      <c r="P4409" s="820"/>
      <c r="Q4409" s="820"/>
      <c r="R4409" s="820"/>
      <c r="S4409" s="820"/>
      <c r="T4409" s="820"/>
      <c r="U4409" s="820"/>
      <c r="V4409" s="820"/>
      <c r="W4409" s="820"/>
      <c r="X4409" s="820"/>
      <c r="Y4409" s="820"/>
      <c r="Z4409" s="820"/>
    </row>
    <row r="4410" spans="7:26">
      <c r="G4410" s="826"/>
      <c r="H4410" s="820"/>
      <c r="J4410" s="820"/>
      <c r="K4410" s="820"/>
      <c r="L4410" s="820"/>
      <c r="M4410" s="820"/>
      <c r="N4410" s="820"/>
      <c r="O4410" s="820"/>
      <c r="P4410" s="820"/>
      <c r="Q4410" s="820"/>
      <c r="R4410" s="820"/>
      <c r="S4410" s="820"/>
      <c r="T4410" s="820"/>
      <c r="U4410" s="820"/>
      <c r="V4410" s="820"/>
      <c r="W4410" s="820"/>
      <c r="X4410" s="820"/>
      <c r="Y4410" s="820"/>
      <c r="Z4410" s="820"/>
    </row>
    <row r="4411" spans="7:26">
      <c r="G4411" s="826"/>
      <c r="H4411" s="820"/>
      <c r="J4411" s="820"/>
      <c r="K4411" s="820"/>
      <c r="L4411" s="820"/>
      <c r="M4411" s="820"/>
      <c r="N4411" s="820"/>
      <c r="O4411" s="820"/>
      <c r="P4411" s="820"/>
      <c r="Q4411" s="820"/>
      <c r="R4411" s="820"/>
      <c r="S4411" s="820"/>
      <c r="T4411" s="820"/>
      <c r="U4411" s="820"/>
      <c r="V4411" s="820"/>
      <c r="W4411" s="820"/>
      <c r="X4411" s="820"/>
      <c r="Y4411" s="820"/>
      <c r="Z4411" s="820"/>
    </row>
    <row r="4412" spans="7:26">
      <c r="G4412" s="826"/>
      <c r="H4412" s="820"/>
      <c r="J4412" s="820"/>
      <c r="K4412" s="820"/>
      <c r="L4412" s="820"/>
      <c r="M4412" s="820"/>
      <c r="N4412" s="820"/>
      <c r="O4412" s="820"/>
      <c r="P4412" s="820"/>
      <c r="Q4412" s="820"/>
      <c r="R4412" s="820"/>
      <c r="S4412" s="820"/>
      <c r="T4412" s="820"/>
      <c r="U4412" s="820"/>
      <c r="V4412" s="820"/>
      <c r="W4412" s="820"/>
      <c r="X4412" s="820"/>
      <c r="Y4412" s="820"/>
      <c r="Z4412" s="820"/>
    </row>
    <row r="4413" spans="7:26">
      <c r="G4413" s="826"/>
      <c r="H4413" s="820"/>
      <c r="J4413" s="820"/>
      <c r="K4413" s="820"/>
      <c r="L4413" s="820"/>
      <c r="M4413" s="820"/>
      <c r="N4413" s="820"/>
      <c r="O4413" s="820"/>
      <c r="P4413" s="820"/>
      <c r="Q4413" s="820"/>
      <c r="R4413" s="820"/>
      <c r="S4413" s="820"/>
      <c r="T4413" s="820"/>
      <c r="U4413" s="820"/>
      <c r="V4413" s="820"/>
      <c r="W4413" s="820"/>
      <c r="X4413" s="820"/>
      <c r="Y4413" s="820"/>
      <c r="Z4413" s="820"/>
    </row>
    <row r="4414" spans="7:26">
      <c r="G4414" s="826"/>
      <c r="H4414" s="820"/>
      <c r="J4414" s="820"/>
      <c r="K4414" s="820"/>
      <c r="L4414" s="820"/>
      <c r="M4414" s="820"/>
      <c r="N4414" s="820"/>
      <c r="O4414" s="820"/>
      <c r="P4414" s="820"/>
      <c r="Q4414" s="820"/>
      <c r="R4414" s="820"/>
      <c r="S4414" s="820"/>
      <c r="T4414" s="820"/>
      <c r="U4414" s="820"/>
      <c r="V4414" s="820"/>
      <c r="W4414" s="820"/>
      <c r="X4414" s="820"/>
      <c r="Y4414" s="820"/>
      <c r="Z4414" s="820"/>
    </row>
    <row r="4415" spans="7:26">
      <c r="G4415" s="826"/>
      <c r="H4415" s="820"/>
      <c r="J4415" s="820"/>
      <c r="K4415" s="820"/>
      <c r="L4415" s="820"/>
      <c r="M4415" s="820"/>
      <c r="N4415" s="820"/>
      <c r="O4415" s="820"/>
      <c r="P4415" s="820"/>
      <c r="Q4415" s="820"/>
      <c r="R4415" s="820"/>
      <c r="S4415" s="820"/>
      <c r="T4415" s="820"/>
      <c r="U4415" s="820"/>
      <c r="V4415" s="820"/>
      <c r="W4415" s="820"/>
      <c r="X4415" s="820"/>
      <c r="Y4415" s="820"/>
      <c r="Z4415" s="820"/>
    </row>
    <row r="4416" spans="7:26">
      <c r="G4416" s="826"/>
      <c r="H4416" s="820"/>
      <c r="J4416" s="820"/>
      <c r="K4416" s="820"/>
      <c r="L4416" s="820"/>
      <c r="M4416" s="820"/>
      <c r="N4416" s="820"/>
      <c r="O4416" s="820"/>
      <c r="P4416" s="820"/>
      <c r="Q4416" s="820"/>
      <c r="R4416" s="820"/>
      <c r="S4416" s="820"/>
      <c r="T4416" s="820"/>
      <c r="U4416" s="820"/>
      <c r="V4416" s="820"/>
      <c r="W4416" s="820"/>
      <c r="X4416" s="820"/>
      <c r="Y4416" s="820"/>
      <c r="Z4416" s="820"/>
    </row>
    <row r="4417" spans="7:26">
      <c r="G4417" s="826"/>
      <c r="H4417" s="820"/>
      <c r="J4417" s="820"/>
      <c r="K4417" s="820"/>
      <c r="L4417" s="820"/>
      <c r="M4417" s="820"/>
      <c r="N4417" s="820"/>
      <c r="O4417" s="820"/>
      <c r="P4417" s="820"/>
      <c r="Q4417" s="820"/>
      <c r="R4417" s="820"/>
      <c r="S4417" s="820"/>
      <c r="T4417" s="820"/>
      <c r="U4417" s="820"/>
      <c r="V4417" s="820"/>
      <c r="W4417" s="820"/>
      <c r="X4417" s="820"/>
      <c r="Y4417" s="820"/>
      <c r="Z4417" s="820"/>
    </row>
    <row r="4418" spans="7:26">
      <c r="G4418" s="826"/>
      <c r="H4418" s="820"/>
      <c r="J4418" s="820"/>
      <c r="K4418" s="820"/>
      <c r="L4418" s="820"/>
      <c r="M4418" s="820"/>
      <c r="N4418" s="820"/>
      <c r="O4418" s="820"/>
      <c r="P4418" s="820"/>
      <c r="Q4418" s="820"/>
      <c r="R4418" s="820"/>
      <c r="S4418" s="820"/>
      <c r="T4418" s="820"/>
      <c r="U4418" s="820"/>
      <c r="V4418" s="820"/>
      <c r="W4418" s="820"/>
      <c r="X4418" s="820"/>
      <c r="Y4418" s="820"/>
      <c r="Z4418" s="820"/>
    </row>
    <row r="4419" spans="7:26">
      <c r="G4419" s="826"/>
      <c r="H4419" s="820"/>
      <c r="J4419" s="820"/>
      <c r="K4419" s="820"/>
      <c r="L4419" s="820"/>
      <c r="M4419" s="820"/>
      <c r="N4419" s="820"/>
      <c r="O4419" s="820"/>
      <c r="P4419" s="820"/>
      <c r="Q4419" s="820"/>
      <c r="R4419" s="820"/>
      <c r="S4419" s="820"/>
      <c r="T4419" s="820"/>
      <c r="U4419" s="820"/>
      <c r="V4419" s="820"/>
      <c r="W4419" s="820"/>
      <c r="X4419" s="820"/>
      <c r="Y4419" s="820"/>
      <c r="Z4419" s="820"/>
    </row>
    <row r="4420" spans="7:26">
      <c r="G4420" s="826"/>
      <c r="H4420" s="820"/>
      <c r="J4420" s="820"/>
      <c r="K4420" s="820"/>
      <c r="L4420" s="820"/>
      <c r="M4420" s="820"/>
      <c r="N4420" s="820"/>
      <c r="O4420" s="820"/>
      <c r="P4420" s="820"/>
      <c r="Q4420" s="820"/>
      <c r="R4420" s="820"/>
      <c r="S4420" s="820"/>
      <c r="T4420" s="820"/>
      <c r="U4420" s="820"/>
      <c r="V4420" s="820"/>
      <c r="W4420" s="820"/>
      <c r="X4420" s="820"/>
      <c r="Y4420" s="820"/>
      <c r="Z4420" s="820"/>
    </row>
    <row r="4421" spans="7:26">
      <c r="G4421" s="826"/>
      <c r="H4421" s="820"/>
      <c r="J4421" s="820"/>
      <c r="K4421" s="820"/>
      <c r="L4421" s="820"/>
      <c r="M4421" s="820"/>
      <c r="N4421" s="820"/>
      <c r="O4421" s="820"/>
      <c r="P4421" s="820"/>
      <c r="Q4421" s="820"/>
      <c r="R4421" s="820"/>
      <c r="S4421" s="820"/>
      <c r="T4421" s="820"/>
      <c r="U4421" s="820"/>
      <c r="V4421" s="820"/>
      <c r="W4421" s="820"/>
      <c r="X4421" s="820"/>
      <c r="Y4421" s="820"/>
      <c r="Z4421" s="820"/>
    </row>
    <row r="4422" spans="7:26">
      <c r="G4422" s="826"/>
      <c r="H4422" s="820"/>
      <c r="J4422" s="820"/>
      <c r="K4422" s="820"/>
      <c r="L4422" s="820"/>
      <c r="M4422" s="820"/>
      <c r="N4422" s="820"/>
      <c r="O4422" s="820"/>
      <c r="P4422" s="820"/>
      <c r="Q4422" s="820"/>
      <c r="R4422" s="820"/>
      <c r="S4422" s="820"/>
      <c r="T4422" s="820"/>
      <c r="U4422" s="820"/>
      <c r="V4422" s="820"/>
      <c r="W4422" s="820"/>
      <c r="X4422" s="820"/>
      <c r="Y4422" s="820"/>
      <c r="Z4422" s="820"/>
    </row>
    <row r="4423" spans="7:26">
      <c r="G4423" s="826"/>
      <c r="H4423" s="820"/>
      <c r="J4423" s="820"/>
      <c r="K4423" s="820"/>
      <c r="L4423" s="820"/>
      <c r="M4423" s="820"/>
      <c r="N4423" s="820"/>
      <c r="O4423" s="820"/>
      <c r="P4423" s="820"/>
      <c r="Q4423" s="820"/>
      <c r="R4423" s="820"/>
      <c r="S4423" s="820"/>
      <c r="T4423" s="820"/>
      <c r="U4423" s="820"/>
      <c r="V4423" s="820"/>
      <c r="W4423" s="820"/>
      <c r="X4423" s="820"/>
      <c r="Y4423" s="820"/>
      <c r="Z4423" s="820"/>
    </row>
    <row r="4424" spans="7:26">
      <c r="G4424" s="826"/>
      <c r="H4424" s="820"/>
      <c r="J4424" s="820"/>
      <c r="K4424" s="820"/>
      <c r="L4424" s="820"/>
      <c r="M4424" s="820"/>
      <c r="N4424" s="820"/>
      <c r="O4424" s="820"/>
      <c r="P4424" s="820"/>
      <c r="Q4424" s="820"/>
      <c r="R4424" s="820"/>
      <c r="S4424" s="820"/>
      <c r="T4424" s="820"/>
      <c r="U4424" s="820"/>
      <c r="V4424" s="820"/>
      <c r="W4424" s="820"/>
      <c r="X4424" s="820"/>
      <c r="Y4424" s="820"/>
      <c r="Z4424" s="820"/>
    </row>
    <row r="4425" spans="7:26">
      <c r="G4425" s="826"/>
      <c r="H4425" s="820"/>
      <c r="J4425" s="820"/>
      <c r="K4425" s="820"/>
      <c r="L4425" s="820"/>
      <c r="M4425" s="820"/>
      <c r="N4425" s="820"/>
      <c r="O4425" s="820"/>
      <c r="P4425" s="820"/>
      <c r="Q4425" s="820"/>
      <c r="R4425" s="820"/>
      <c r="S4425" s="820"/>
      <c r="T4425" s="820"/>
      <c r="U4425" s="820"/>
      <c r="V4425" s="820"/>
      <c r="W4425" s="820"/>
      <c r="X4425" s="820"/>
      <c r="Y4425" s="820"/>
      <c r="Z4425" s="820"/>
    </row>
    <row r="4426" spans="7:26">
      <c r="G4426" s="826"/>
      <c r="H4426" s="820"/>
      <c r="J4426" s="820"/>
      <c r="K4426" s="820"/>
      <c r="L4426" s="820"/>
      <c r="M4426" s="820"/>
      <c r="N4426" s="820"/>
      <c r="O4426" s="820"/>
      <c r="P4426" s="820"/>
      <c r="Q4426" s="820"/>
      <c r="R4426" s="820"/>
      <c r="S4426" s="820"/>
      <c r="T4426" s="820"/>
      <c r="U4426" s="820"/>
      <c r="V4426" s="820"/>
      <c r="W4426" s="820"/>
      <c r="X4426" s="820"/>
      <c r="Y4426" s="820"/>
      <c r="Z4426" s="820"/>
    </row>
    <row r="4427" spans="7:26">
      <c r="G4427" s="826"/>
      <c r="H4427" s="820"/>
      <c r="J4427" s="820"/>
      <c r="K4427" s="820"/>
      <c r="L4427" s="820"/>
      <c r="M4427" s="820"/>
      <c r="N4427" s="820"/>
      <c r="O4427" s="820"/>
      <c r="P4427" s="820"/>
      <c r="Q4427" s="820"/>
      <c r="R4427" s="820"/>
      <c r="S4427" s="820"/>
      <c r="T4427" s="820"/>
      <c r="U4427" s="820"/>
      <c r="V4427" s="820"/>
      <c r="W4427" s="820"/>
      <c r="X4427" s="820"/>
      <c r="Y4427" s="820"/>
      <c r="Z4427" s="820"/>
    </row>
    <row r="4428" spans="7:26">
      <c r="G4428" s="826"/>
      <c r="H4428" s="820"/>
      <c r="J4428" s="820"/>
      <c r="K4428" s="820"/>
      <c r="L4428" s="820"/>
      <c r="M4428" s="820"/>
      <c r="N4428" s="820"/>
      <c r="O4428" s="820"/>
      <c r="P4428" s="820"/>
      <c r="Q4428" s="820"/>
      <c r="R4428" s="820"/>
      <c r="S4428" s="820"/>
      <c r="T4428" s="820"/>
      <c r="U4428" s="820"/>
      <c r="V4428" s="820"/>
      <c r="W4428" s="820"/>
      <c r="X4428" s="820"/>
      <c r="Y4428" s="820"/>
      <c r="Z4428" s="820"/>
    </row>
    <row r="4429" spans="7:26">
      <c r="G4429" s="826"/>
      <c r="H4429" s="820"/>
      <c r="J4429" s="820"/>
      <c r="K4429" s="820"/>
      <c r="L4429" s="820"/>
      <c r="M4429" s="820"/>
      <c r="N4429" s="820"/>
      <c r="O4429" s="820"/>
      <c r="P4429" s="820"/>
      <c r="Q4429" s="820"/>
      <c r="R4429" s="820"/>
      <c r="S4429" s="820"/>
      <c r="T4429" s="820"/>
      <c r="U4429" s="820"/>
      <c r="V4429" s="820"/>
      <c r="W4429" s="820"/>
      <c r="X4429" s="820"/>
      <c r="Y4429" s="820"/>
      <c r="Z4429" s="820"/>
    </row>
    <row r="4430" spans="7:26">
      <c r="G4430" s="826"/>
      <c r="H4430" s="820"/>
      <c r="J4430" s="820"/>
      <c r="K4430" s="820"/>
      <c r="L4430" s="820"/>
      <c r="M4430" s="820"/>
      <c r="N4430" s="820"/>
      <c r="O4430" s="820"/>
      <c r="P4430" s="820"/>
      <c r="Q4430" s="820"/>
      <c r="R4430" s="820"/>
      <c r="S4430" s="820"/>
      <c r="T4430" s="820"/>
      <c r="U4430" s="820"/>
      <c r="V4430" s="820"/>
      <c r="W4430" s="820"/>
      <c r="X4430" s="820"/>
      <c r="Y4430" s="820"/>
      <c r="Z4430" s="820"/>
    </row>
    <row r="4431" spans="7:26">
      <c r="G4431" s="826"/>
      <c r="H4431" s="820"/>
      <c r="J4431" s="820"/>
      <c r="K4431" s="820"/>
      <c r="L4431" s="820"/>
      <c r="M4431" s="820"/>
      <c r="N4431" s="820"/>
      <c r="O4431" s="820"/>
      <c r="P4431" s="820"/>
      <c r="Q4431" s="820"/>
      <c r="R4431" s="820"/>
      <c r="S4431" s="820"/>
      <c r="T4431" s="820"/>
      <c r="U4431" s="820"/>
      <c r="V4431" s="820"/>
      <c r="W4431" s="820"/>
      <c r="X4431" s="820"/>
      <c r="Y4431" s="820"/>
      <c r="Z4431" s="820"/>
    </row>
    <row r="4432" spans="7:26">
      <c r="G4432" s="826"/>
      <c r="H4432" s="820"/>
      <c r="J4432" s="820"/>
      <c r="K4432" s="820"/>
      <c r="L4432" s="820"/>
      <c r="M4432" s="820"/>
      <c r="N4432" s="820"/>
      <c r="O4432" s="820"/>
      <c r="P4432" s="820"/>
      <c r="Q4432" s="820"/>
      <c r="R4432" s="820"/>
      <c r="S4432" s="820"/>
      <c r="T4432" s="820"/>
      <c r="U4432" s="820"/>
      <c r="V4432" s="820"/>
      <c r="W4432" s="820"/>
      <c r="X4432" s="820"/>
      <c r="Y4432" s="820"/>
      <c r="Z4432" s="820"/>
    </row>
    <row r="4433" spans="7:26">
      <c r="G4433" s="826"/>
      <c r="H4433" s="820"/>
      <c r="J4433" s="820"/>
      <c r="K4433" s="820"/>
      <c r="L4433" s="820"/>
      <c r="M4433" s="820"/>
      <c r="N4433" s="820"/>
      <c r="O4433" s="820"/>
      <c r="P4433" s="820"/>
      <c r="Q4433" s="820"/>
      <c r="R4433" s="820"/>
      <c r="S4433" s="820"/>
      <c r="T4433" s="820"/>
      <c r="U4433" s="820"/>
      <c r="V4433" s="820"/>
      <c r="W4433" s="820"/>
      <c r="X4433" s="820"/>
      <c r="Y4433" s="820"/>
      <c r="Z4433" s="820"/>
    </row>
    <row r="4434" spans="7:26">
      <c r="G4434" s="826"/>
      <c r="H4434" s="820"/>
      <c r="J4434" s="820"/>
      <c r="K4434" s="820"/>
      <c r="L4434" s="820"/>
      <c r="M4434" s="820"/>
      <c r="N4434" s="820"/>
      <c r="O4434" s="820"/>
      <c r="P4434" s="820"/>
      <c r="Q4434" s="820"/>
      <c r="R4434" s="820"/>
      <c r="S4434" s="820"/>
      <c r="T4434" s="820"/>
      <c r="U4434" s="820"/>
      <c r="V4434" s="820"/>
      <c r="W4434" s="820"/>
      <c r="X4434" s="820"/>
      <c r="Y4434" s="820"/>
      <c r="Z4434" s="820"/>
    </row>
    <row r="4435" spans="7:26">
      <c r="G4435" s="826"/>
      <c r="H4435" s="820"/>
      <c r="J4435" s="820"/>
      <c r="K4435" s="820"/>
      <c r="L4435" s="820"/>
      <c r="M4435" s="820"/>
      <c r="N4435" s="820"/>
      <c r="O4435" s="820"/>
      <c r="P4435" s="820"/>
      <c r="Q4435" s="820"/>
      <c r="R4435" s="820"/>
      <c r="S4435" s="820"/>
      <c r="T4435" s="820"/>
      <c r="U4435" s="820"/>
      <c r="V4435" s="820"/>
      <c r="W4435" s="820"/>
      <c r="X4435" s="820"/>
      <c r="Y4435" s="820"/>
      <c r="Z4435" s="820"/>
    </row>
    <row r="4436" spans="7:26">
      <c r="G4436" s="826"/>
      <c r="H4436" s="820"/>
      <c r="J4436" s="820"/>
      <c r="K4436" s="820"/>
      <c r="L4436" s="820"/>
      <c r="M4436" s="820"/>
      <c r="N4436" s="820"/>
      <c r="O4436" s="820"/>
      <c r="P4436" s="820"/>
      <c r="Q4436" s="820"/>
      <c r="R4436" s="820"/>
      <c r="S4436" s="820"/>
      <c r="T4436" s="820"/>
      <c r="U4436" s="820"/>
      <c r="V4436" s="820"/>
      <c r="W4436" s="820"/>
      <c r="X4436" s="820"/>
      <c r="Y4436" s="820"/>
      <c r="Z4436" s="820"/>
    </row>
    <row r="4437" spans="7:26">
      <c r="G4437" s="826"/>
      <c r="H4437" s="820"/>
      <c r="J4437" s="820"/>
      <c r="K4437" s="820"/>
      <c r="L4437" s="820"/>
      <c r="M4437" s="820"/>
      <c r="N4437" s="820"/>
      <c r="O4437" s="820"/>
      <c r="P4437" s="820"/>
      <c r="Q4437" s="820"/>
      <c r="R4437" s="820"/>
      <c r="S4437" s="820"/>
      <c r="T4437" s="820"/>
      <c r="U4437" s="820"/>
      <c r="V4437" s="820"/>
      <c r="W4437" s="820"/>
      <c r="X4437" s="820"/>
      <c r="Y4437" s="820"/>
      <c r="Z4437" s="820"/>
    </row>
    <row r="4438" spans="7:26">
      <c r="G4438" s="826"/>
      <c r="H4438" s="820"/>
      <c r="J4438" s="820"/>
      <c r="K4438" s="820"/>
      <c r="L4438" s="820"/>
      <c r="M4438" s="820"/>
      <c r="N4438" s="820"/>
      <c r="O4438" s="820"/>
      <c r="P4438" s="820"/>
      <c r="Q4438" s="820"/>
      <c r="R4438" s="820"/>
      <c r="S4438" s="820"/>
      <c r="T4438" s="820"/>
      <c r="U4438" s="820"/>
      <c r="V4438" s="820"/>
      <c r="W4438" s="820"/>
      <c r="X4438" s="820"/>
      <c r="Y4438" s="820"/>
      <c r="Z4438" s="820"/>
    </row>
    <row r="4439" spans="7:26">
      <c r="G4439" s="826"/>
      <c r="H4439" s="820"/>
      <c r="J4439" s="820"/>
      <c r="K4439" s="820"/>
      <c r="L4439" s="820"/>
      <c r="M4439" s="820"/>
      <c r="N4439" s="820"/>
      <c r="O4439" s="820"/>
      <c r="P4439" s="820"/>
      <c r="Q4439" s="820"/>
      <c r="R4439" s="820"/>
      <c r="S4439" s="820"/>
      <c r="T4439" s="820"/>
      <c r="U4439" s="820"/>
      <c r="V4439" s="820"/>
      <c r="W4439" s="820"/>
      <c r="X4439" s="820"/>
      <c r="Y4439" s="820"/>
      <c r="Z4439" s="820"/>
    </row>
    <row r="4440" spans="7:26">
      <c r="G4440" s="826"/>
      <c r="H4440" s="820"/>
      <c r="J4440" s="820"/>
      <c r="K4440" s="820"/>
      <c r="L4440" s="820"/>
      <c r="M4440" s="820"/>
      <c r="N4440" s="820"/>
      <c r="O4440" s="820"/>
      <c r="P4440" s="820"/>
      <c r="Q4440" s="820"/>
      <c r="R4440" s="820"/>
      <c r="S4440" s="820"/>
      <c r="T4440" s="820"/>
      <c r="U4440" s="820"/>
      <c r="V4440" s="820"/>
      <c r="W4440" s="820"/>
      <c r="X4440" s="820"/>
      <c r="Y4440" s="820"/>
      <c r="Z4440" s="820"/>
    </row>
    <row r="4441" spans="7:26">
      <c r="G4441" s="826"/>
      <c r="H4441" s="820"/>
      <c r="J4441" s="820"/>
      <c r="K4441" s="820"/>
      <c r="L4441" s="820"/>
      <c r="M4441" s="820"/>
      <c r="N4441" s="820"/>
      <c r="O4441" s="820"/>
      <c r="P4441" s="820"/>
      <c r="Q4441" s="820"/>
      <c r="R4441" s="820"/>
      <c r="S4441" s="820"/>
      <c r="T4441" s="820"/>
      <c r="U4441" s="820"/>
      <c r="V4441" s="820"/>
      <c r="W4441" s="820"/>
      <c r="X4441" s="820"/>
      <c r="Y4441" s="820"/>
      <c r="Z4441" s="820"/>
    </row>
    <row r="4442" spans="7:26">
      <c r="G4442" s="826"/>
      <c r="H4442" s="820"/>
      <c r="J4442" s="820"/>
      <c r="K4442" s="820"/>
      <c r="L4442" s="820"/>
      <c r="M4442" s="820"/>
      <c r="N4442" s="820"/>
      <c r="O4442" s="820"/>
      <c r="P4442" s="820"/>
      <c r="Q4442" s="820"/>
      <c r="R4442" s="820"/>
      <c r="S4442" s="820"/>
      <c r="T4442" s="820"/>
      <c r="U4442" s="820"/>
      <c r="V4442" s="820"/>
      <c r="W4442" s="820"/>
      <c r="X4442" s="820"/>
      <c r="Y4442" s="820"/>
      <c r="Z4442" s="820"/>
    </row>
    <row r="4443" spans="7:26">
      <c r="G4443" s="826"/>
      <c r="H4443" s="820"/>
      <c r="J4443" s="820"/>
      <c r="K4443" s="820"/>
      <c r="L4443" s="820"/>
      <c r="M4443" s="820"/>
      <c r="N4443" s="820"/>
      <c r="O4443" s="820"/>
      <c r="P4443" s="820"/>
      <c r="Q4443" s="820"/>
      <c r="R4443" s="820"/>
      <c r="S4443" s="820"/>
      <c r="T4443" s="820"/>
      <c r="U4443" s="820"/>
      <c r="V4443" s="820"/>
      <c r="W4443" s="820"/>
      <c r="X4443" s="820"/>
      <c r="Y4443" s="820"/>
      <c r="Z4443" s="820"/>
    </row>
    <row r="4444" spans="7:26">
      <c r="G4444" s="826"/>
      <c r="H4444" s="820"/>
      <c r="J4444" s="820"/>
      <c r="K4444" s="820"/>
      <c r="L4444" s="820"/>
      <c r="M4444" s="820"/>
      <c r="N4444" s="820"/>
      <c r="O4444" s="820"/>
      <c r="P4444" s="820"/>
      <c r="Q4444" s="820"/>
      <c r="R4444" s="820"/>
      <c r="S4444" s="820"/>
      <c r="T4444" s="820"/>
      <c r="U4444" s="820"/>
      <c r="V4444" s="820"/>
      <c r="W4444" s="820"/>
      <c r="X4444" s="820"/>
      <c r="Y4444" s="820"/>
      <c r="Z4444" s="820"/>
    </row>
    <row r="4445" spans="7:26">
      <c r="G4445" s="826"/>
      <c r="H4445" s="820"/>
      <c r="J4445" s="820"/>
      <c r="K4445" s="820"/>
      <c r="L4445" s="820"/>
      <c r="M4445" s="820"/>
      <c r="N4445" s="820"/>
      <c r="O4445" s="820"/>
      <c r="P4445" s="820"/>
      <c r="Q4445" s="820"/>
      <c r="R4445" s="820"/>
      <c r="S4445" s="820"/>
      <c r="T4445" s="820"/>
      <c r="U4445" s="820"/>
      <c r="V4445" s="820"/>
      <c r="W4445" s="820"/>
      <c r="X4445" s="820"/>
      <c r="Y4445" s="820"/>
      <c r="Z4445" s="820"/>
    </row>
    <row r="4446" spans="7:26">
      <c r="G4446" s="826"/>
      <c r="H4446" s="820"/>
      <c r="J4446" s="820"/>
      <c r="K4446" s="820"/>
      <c r="L4446" s="820"/>
      <c r="M4446" s="820"/>
      <c r="N4446" s="820"/>
      <c r="O4446" s="820"/>
      <c r="P4446" s="820"/>
      <c r="Q4446" s="820"/>
      <c r="R4446" s="820"/>
      <c r="S4446" s="820"/>
      <c r="T4446" s="820"/>
      <c r="U4446" s="820"/>
      <c r="V4446" s="820"/>
      <c r="W4446" s="820"/>
      <c r="X4446" s="820"/>
      <c r="Y4446" s="820"/>
      <c r="Z4446" s="820"/>
    </row>
    <row r="4447" spans="7:26">
      <c r="G4447" s="826"/>
      <c r="H4447" s="820"/>
      <c r="J4447" s="820"/>
      <c r="K4447" s="820"/>
      <c r="L4447" s="820"/>
      <c r="M4447" s="820"/>
      <c r="N4447" s="820"/>
      <c r="O4447" s="820"/>
      <c r="P4447" s="820"/>
      <c r="Q4447" s="820"/>
      <c r="R4447" s="820"/>
      <c r="S4447" s="820"/>
      <c r="T4447" s="820"/>
      <c r="U4447" s="820"/>
      <c r="V4447" s="820"/>
      <c r="W4447" s="820"/>
      <c r="X4447" s="820"/>
      <c r="Y4447" s="820"/>
      <c r="Z4447" s="820"/>
    </row>
    <row r="4448" spans="7:26">
      <c r="G4448" s="826"/>
      <c r="H4448" s="820"/>
      <c r="J4448" s="820"/>
      <c r="K4448" s="820"/>
      <c r="L4448" s="820"/>
      <c r="M4448" s="820"/>
      <c r="N4448" s="820"/>
      <c r="O4448" s="820"/>
      <c r="P4448" s="820"/>
      <c r="Q4448" s="820"/>
      <c r="R4448" s="820"/>
      <c r="S4448" s="820"/>
      <c r="T4448" s="820"/>
      <c r="U4448" s="820"/>
      <c r="V4448" s="820"/>
      <c r="W4448" s="820"/>
      <c r="X4448" s="820"/>
      <c r="Y4448" s="820"/>
      <c r="Z4448" s="820"/>
    </row>
    <row r="4449" spans="7:26">
      <c r="G4449" s="826"/>
      <c r="H4449" s="820"/>
      <c r="J4449" s="820"/>
      <c r="K4449" s="820"/>
      <c r="L4449" s="820"/>
      <c r="M4449" s="820"/>
      <c r="N4449" s="820"/>
      <c r="O4449" s="820"/>
      <c r="P4449" s="820"/>
      <c r="Q4449" s="820"/>
      <c r="R4449" s="820"/>
      <c r="S4449" s="820"/>
      <c r="T4449" s="820"/>
      <c r="U4449" s="820"/>
      <c r="V4449" s="820"/>
      <c r="W4449" s="820"/>
      <c r="X4449" s="820"/>
      <c r="Y4449" s="820"/>
      <c r="Z4449" s="820"/>
    </row>
    <row r="4450" spans="7:26">
      <c r="G4450" s="826"/>
      <c r="H4450" s="820"/>
      <c r="J4450" s="820"/>
      <c r="K4450" s="820"/>
      <c r="L4450" s="820"/>
      <c r="M4450" s="820"/>
      <c r="N4450" s="820"/>
      <c r="O4450" s="820"/>
      <c r="P4450" s="820"/>
      <c r="Q4450" s="820"/>
      <c r="R4450" s="820"/>
      <c r="S4450" s="820"/>
      <c r="T4450" s="820"/>
      <c r="U4450" s="820"/>
      <c r="V4450" s="820"/>
      <c r="W4450" s="820"/>
      <c r="X4450" s="820"/>
      <c r="Y4450" s="820"/>
      <c r="Z4450" s="820"/>
    </row>
    <row r="4451" spans="7:26">
      <c r="G4451" s="826"/>
      <c r="H4451" s="820"/>
      <c r="J4451" s="820"/>
      <c r="K4451" s="820"/>
      <c r="L4451" s="820"/>
      <c r="M4451" s="820"/>
      <c r="N4451" s="820"/>
      <c r="O4451" s="820"/>
      <c r="P4451" s="820"/>
      <c r="Q4451" s="820"/>
      <c r="R4451" s="820"/>
      <c r="S4451" s="820"/>
      <c r="T4451" s="820"/>
      <c r="U4451" s="820"/>
      <c r="V4451" s="820"/>
      <c r="W4451" s="820"/>
      <c r="X4451" s="820"/>
      <c r="Y4451" s="820"/>
      <c r="Z4451" s="820"/>
    </row>
    <row r="4452" spans="7:26">
      <c r="G4452" s="826"/>
      <c r="H4452" s="820"/>
      <c r="J4452" s="820"/>
      <c r="K4452" s="820"/>
      <c r="L4452" s="820"/>
      <c r="M4452" s="820"/>
      <c r="N4452" s="820"/>
      <c r="O4452" s="820"/>
      <c r="P4452" s="820"/>
      <c r="Q4452" s="820"/>
      <c r="R4452" s="820"/>
      <c r="S4452" s="820"/>
      <c r="T4452" s="820"/>
      <c r="U4452" s="820"/>
      <c r="V4452" s="820"/>
      <c r="W4452" s="820"/>
      <c r="X4452" s="820"/>
      <c r="Y4452" s="820"/>
      <c r="Z4452" s="820"/>
    </row>
    <row r="4453" spans="7:26">
      <c r="G4453" s="826"/>
      <c r="H4453" s="820"/>
      <c r="J4453" s="820"/>
      <c r="K4453" s="820"/>
      <c r="L4453" s="820"/>
      <c r="M4453" s="820"/>
      <c r="N4453" s="820"/>
      <c r="O4453" s="820"/>
      <c r="P4453" s="820"/>
      <c r="Q4453" s="820"/>
      <c r="R4453" s="820"/>
      <c r="S4453" s="820"/>
      <c r="T4453" s="820"/>
      <c r="U4453" s="820"/>
      <c r="V4453" s="820"/>
      <c r="W4453" s="820"/>
      <c r="X4453" s="820"/>
      <c r="Y4453" s="820"/>
      <c r="Z4453" s="820"/>
    </row>
    <row r="4454" spans="7:26">
      <c r="G4454" s="826"/>
      <c r="H4454" s="820"/>
      <c r="J4454" s="820"/>
      <c r="K4454" s="820"/>
      <c r="L4454" s="820"/>
      <c r="M4454" s="820"/>
      <c r="N4454" s="820"/>
      <c r="O4454" s="820"/>
      <c r="P4454" s="820"/>
      <c r="Q4454" s="820"/>
      <c r="R4454" s="820"/>
      <c r="S4454" s="820"/>
      <c r="T4454" s="820"/>
      <c r="U4454" s="820"/>
      <c r="V4454" s="820"/>
      <c r="W4454" s="820"/>
      <c r="X4454" s="820"/>
      <c r="Y4454" s="820"/>
      <c r="Z4454" s="820"/>
    </row>
    <row r="4455" spans="7:26">
      <c r="G4455" s="826"/>
      <c r="H4455" s="820"/>
      <c r="J4455" s="820"/>
      <c r="K4455" s="820"/>
      <c r="L4455" s="820"/>
      <c r="M4455" s="820"/>
      <c r="N4455" s="820"/>
      <c r="O4455" s="820"/>
      <c r="P4455" s="820"/>
      <c r="Q4455" s="820"/>
      <c r="R4455" s="820"/>
      <c r="S4455" s="820"/>
      <c r="T4455" s="820"/>
      <c r="U4455" s="820"/>
      <c r="V4455" s="820"/>
      <c r="W4455" s="820"/>
      <c r="X4455" s="820"/>
      <c r="Y4455" s="820"/>
      <c r="Z4455" s="820"/>
    </row>
    <row r="4456" spans="7:26">
      <c r="G4456" s="826"/>
      <c r="H4456" s="820"/>
      <c r="J4456" s="820"/>
      <c r="K4456" s="820"/>
      <c r="L4456" s="820"/>
      <c r="M4456" s="820"/>
      <c r="N4456" s="820"/>
      <c r="O4456" s="820"/>
      <c r="P4456" s="820"/>
      <c r="Q4456" s="820"/>
      <c r="R4456" s="820"/>
      <c r="S4456" s="820"/>
      <c r="T4456" s="820"/>
      <c r="U4456" s="820"/>
      <c r="V4456" s="820"/>
      <c r="W4456" s="820"/>
      <c r="X4456" s="820"/>
      <c r="Y4456" s="820"/>
      <c r="Z4456" s="820"/>
    </row>
    <row r="4457" spans="7:26">
      <c r="G4457" s="826"/>
      <c r="H4457" s="820"/>
      <c r="J4457" s="820"/>
      <c r="K4457" s="820"/>
      <c r="L4457" s="820"/>
      <c r="M4457" s="820"/>
      <c r="N4457" s="820"/>
      <c r="O4457" s="820"/>
      <c r="P4457" s="820"/>
      <c r="Q4457" s="820"/>
      <c r="R4457" s="820"/>
      <c r="S4457" s="820"/>
      <c r="T4457" s="820"/>
      <c r="U4457" s="820"/>
      <c r="V4457" s="820"/>
      <c r="W4457" s="820"/>
      <c r="X4457" s="820"/>
      <c r="Y4457" s="820"/>
      <c r="Z4457" s="820"/>
    </row>
    <row r="4458" spans="7:26">
      <c r="G4458" s="826"/>
      <c r="H4458" s="820"/>
      <c r="J4458" s="820"/>
      <c r="K4458" s="820"/>
      <c r="L4458" s="820"/>
      <c r="M4458" s="820"/>
      <c r="N4458" s="820"/>
      <c r="O4458" s="820"/>
      <c r="P4458" s="820"/>
      <c r="Q4458" s="820"/>
      <c r="R4458" s="820"/>
      <c r="S4458" s="820"/>
      <c r="T4458" s="820"/>
      <c r="U4458" s="820"/>
      <c r="V4458" s="820"/>
      <c r="W4458" s="820"/>
      <c r="X4458" s="820"/>
      <c r="Y4458" s="820"/>
      <c r="Z4458" s="820"/>
    </row>
    <row r="4459" spans="7:26">
      <c r="G4459" s="826"/>
      <c r="H4459" s="820"/>
      <c r="J4459" s="820"/>
      <c r="K4459" s="820"/>
      <c r="L4459" s="820"/>
      <c r="M4459" s="820"/>
      <c r="N4459" s="820"/>
      <c r="O4459" s="820"/>
      <c r="P4459" s="820"/>
      <c r="Q4459" s="820"/>
      <c r="R4459" s="820"/>
      <c r="S4459" s="820"/>
      <c r="T4459" s="820"/>
      <c r="U4459" s="820"/>
      <c r="V4459" s="820"/>
      <c r="W4459" s="820"/>
      <c r="X4459" s="820"/>
      <c r="Y4459" s="820"/>
      <c r="Z4459" s="820"/>
    </row>
    <row r="4460" spans="7:26">
      <c r="G4460" s="826"/>
      <c r="H4460" s="820"/>
      <c r="J4460" s="820"/>
      <c r="K4460" s="820"/>
      <c r="L4460" s="820"/>
      <c r="M4460" s="820"/>
      <c r="N4460" s="820"/>
      <c r="O4460" s="820"/>
      <c r="P4460" s="820"/>
      <c r="Q4460" s="820"/>
      <c r="R4460" s="820"/>
      <c r="S4460" s="820"/>
      <c r="T4460" s="820"/>
      <c r="U4460" s="820"/>
      <c r="V4460" s="820"/>
      <c r="W4460" s="820"/>
      <c r="X4460" s="820"/>
      <c r="Y4460" s="820"/>
      <c r="Z4460" s="820"/>
    </row>
    <row r="4461" spans="7:26">
      <c r="G4461" s="826"/>
      <c r="H4461" s="820"/>
      <c r="J4461" s="820"/>
      <c r="K4461" s="820"/>
      <c r="L4461" s="820"/>
      <c r="M4461" s="820"/>
      <c r="N4461" s="820"/>
      <c r="O4461" s="820"/>
      <c r="P4461" s="820"/>
      <c r="Q4461" s="820"/>
      <c r="R4461" s="820"/>
      <c r="S4461" s="820"/>
      <c r="T4461" s="820"/>
      <c r="U4461" s="820"/>
      <c r="V4461" s="820"/>
      <c r="W4461" s="820"/>
      <c r="X4461" s="820"/>
      <c r="Y4461" s="820"/>
      <c r="Z4461" s="820"/>
    </row>
    <row r="4462" spans="7:26">
      <c r="G4462" s="826"/>
      <c r="H4462" s="820"/>
      <c r="J4462" s="820"/>
      <c r="K4462" s="820"/>
      <c r="L4462" s="820"/>
      <c r="M4462" s="820"/>
      <c r="N4462" s="820"/>
      <c r="O4462" s="820"/>
      <c r="P4462" s="820"/>
      <c r="Q4462" s="820"/>
      <c r="R4462" s="820"/>
      <c r="S4462" s="820"/>
      <c r="T4462" s="820"/>
      <c r="U4462" s="820"/>
      <c r="V4462" s="820"/>
      <c r="W4462" s="820"/>
      <c r="X4462" s="820"/>
      <c r="Y4462" s="820"/>
      <c r="Z4462" s="820"/>
    </row>
    <row r="4463" spans="7:26">
      <c r="G4463" s="826"/>
      <c r="H4463" s="820"/>
      <c r="J4463" s="820"/>
      <c r="K4463" s="820"/>
      <c r="L4463" s="820"/>
      <c r="M4463" s="820"/>
      <c r="N4463" s="820"/>
      <c r="O4463" s="820"/>
      <c r="P4463" s="820"/>
      <c r="Q4463" s="820"/>
      <c r="R4463" s="820"/>
      <c r="S4463" s="820"/>
      <c r="T4463" s="820"/>
      <c r="U4463" s="820"/>
      <c r="V4463" s="820"/>
      <c r="W4463" s="820"/>
      <c r="X4463" s="820"/>
      <c r="Y4463" s="820"/>
      <c r="Z4463" s="820"/>
    </row>
    <row r="4464" spans="7:26">
      <c r="G4464" s="826"/>
      <c r="H4464" s="820"/>
      <c r="J4464" s="820"/>
      <c r="K4464" s="820"/>
      <c r="L4464" s="820"/>
      <c r="M4464" s="820"/>
      <c r="N4464" s="820"/>
      <c r="O4464" s="820"/>
      <c r="P4464" s="820"/>
      <c r="Q4464" s="820"/>
      <c r="R4464" s="820"/>
      <c r="S4464" s="820"/>
      <c r="T4464" s="820"/>
      <c r="U4464" s="820"/>
      <c r="V4464" s="820"/>
      <c r="W4464" s="820"/>
      <c r="X4464" s="820"/>
      <c r="Y4464" s="820"/>
      <c r="Z4464" s="820"/>
    </row>
    <row r="4465" spans="7:26">
      <c r="G4465" s="826"/>
      <c r="H4465" s="820"/>
      <c r="J4465" s="820"/>
      <c r="K4465" s="820"/>
      <c r="L4465" s="820"/>
      <c r="M4465" s="820"/>
      <c r="N4465" s="820"/>
      <c r="O4465" s="820"/>
      <c r="P4465" s="820"/>
      <c r="Q4465" s="820"/>
      <c r="R4465" s="820"/>
      <c r="S4465" s="820"/>
      <c r="T4465" s="820"/>
      <c r="U4465" s="820"/>
      <c r="V4465" s="820"/>
      <c r="W4465" s="820"/>
      <c r="X4465" s="820"/>
      <c r="Y4465" s="820"/>
      <c r="Z4465" s="820"/>
    </row>
    <row r="4466" spans="7:26">
      <c r="G4466" s="826"/>
      <c r="H4466" s="820"/>
      <c r="J4466" s="820"/>
      <c r="K4466" s="820"/>
      <c r="L4466" s="820"/>
      <c r="M4466" s="820"/>
      <c r="N4466" s="820"/>
      <c r="O4466" s="820"/>
      <c r="P4466" s="820"/>
      <c r="Q4466" s="820"/>
      <c r="R4466" s="820"/>
      <c r="S4466" s="820"/>
      <c r="T4466" s="820"/>
      <c r="U4466" s="820"/>
      <c r="V4466" s="820"/>
      <c r="W4466" s="820"/>
      <c r="X4466" s="820"/>
      <c r="Y4466" s="820"/>
      <c r="Z4466" s="820"/>
    </row>
    <row r="4467" spans="7:26">
      <c r="G4467" s="826"/>
      <c r="H4467" s="820"/>
      <c r="J4467" s="820"/>
      <c r="K4467" s="820"/>
      <c r="L4467" s="820"/>
      <c r="M4467" s="820"/>
      <c r="N4467" s="820"/>
      <c r="O4467" s="820"/>
      <c r="P4467" s="820"/>
      <c r="Q4467" s="820"/>
      <c r="R4467" s="820"/>
      <c r="S4467" s="820"/>
      <c r="T4467" s="820"/>
      <c r="U4467" s="820"/>
      <c r="V4467" s="820"/>
      <c r="W4467" s="820"/>
      <c r="X4467" s="820"/>
      <c r="Y4467" s="820"/>
      <c r="Z4467" s="820"/>
    </row>
    <row r="4468" spans="7:26">
      <c r="G4468" s="826"/>
      <c r="H4468" s="820"/>
      <c r="J4468" s="820"/>
      <c r="K4468" s="820"/>
      <c r="L4468" s="820"/>
      <c r="M4468" s="820"/>
      <c r="N4468" s="820"/>
      <c r="O4468" s="820"/>
      <c r="P4468" s="820"/>
      <c r="Q4468" s="820"/>
      <c r="R4468" s="820"/>
      <c r="S4468" s="820"/>
      <c r="T4468" s="820"/>
      <c r="U4468" s="820"/>
      <c r="V4468" s="820"/>
      <c r="W4468" s="820"/>
      <c r="X4468" s="820"/>
      <c r="Y4468" s="820"/>
      <c r="Z4468" s="820"/>
    </row>
    <row r="4469" spans="7:26">
      <c r="G4469" s="826"/>
      <c r="H4469" s="820"/>
      <c r="J4469" s="820"/>
      <c r="K4469" s="820"/>
      <c r="L4469" s="820"/>
      <c r="M4469" s="820"/>
      <c r="N4469" s="820"/>
      <c r="O4469" s="820"/>
      <c r="P4469" s="820"/>
      <c r="Q4469" s="820"/>
      <c r="R4469" s="820"/>
      <c r="S4469" s="820"/>
      <c r="T4469" s="820"/>
      <c r="U4469" s="820"/>
      <c r="V4469" s="820"/>
      <c r="W4469" s="820"/>
      <c r="X4469" s="820"/>
      <c r="Y4469" s="820"/>
      <c r="Z4469" s="820"/>
    </row>
    <row r="4470" spans="7:26">
      <c r="G4470" s="826"/>
      <c r="H4470" s="820"/>
      <c r="J4470" s="820"/>
      <c r="K4470" s="820"/>
      <c r="L4470" s="820"/>
      <c r="M4470" s="820"/>
      <c r="N4470" s="820"/>
      <c r="O4470" s="820"/>
      <c r="P4470" s="820"/>
      <c r="Q4470" s="820"/>
      <c r="R4470" s="820"/>
      <c r="S4470" s="820"/>
      <c r="T4470" s="820"/>
      <c r="U4470" s="820"/>
      <c r="V4470" s="820"/>
      <c r="W4470" s="820"/>
      <c r="X4470" s="820"/>
      <c r="Y4470" s="820"/>
      <c r="Z4470" s="820"/>
    </row>
    <row r="4471" spans="7:26">
      <c r="G4471" s="826"/>
      <c r="H4471" s="820"/>
      <c r="J4471" s="820"/>
      <c r="K4471" s="820"/>
      <c r="L4471" s="820"/>
      <c r="M4471" s="820"/>
      <c r="N4471" s="820"/>
      <c r="O4471" s="820"/>
      <c r="P4471" s="820"/>
      <c r="Q4471" s="820"/>
      <c r="R4471" s="820"/>
      <c r="S4471" s="820"/>
      <c r="T4471" s="820"/>
      <c r="U4471" s="820"/>
      <c r="V4471" s="820"/>
      <c r="W4471" s="820"/>
      <c r="X4471" s="820"/>
      <c r="Y4471" s="820"/>
      <c r="Z4471" s="820"/>
    </row>
    <row r="4472" spans="7:26">
      <c r="G4472" s="826"/>
      <c r="H4472" s="820"/>
      <c r="J4472" s="820"/>
      <c r="K4472" s="820"/>
      <c r="L4472" s="820"/>
      <c r="M4472" s="820"/>
      <c r="N4472" s="820"/>
      <c r="O4472" s="820"/>
      <c r="P4472" s="820"/>
      <c r="Q4472" s="820"/>
      <c r="R4472" s="820"/>
      <c r="S4472" s="820"/>
      <c r="T4472" s="820"/>
      <c r="U4472" s="820"/>
      <c r="V4472" s="820"/>
      <c r="W4472" s="820"/>
      <c r="X4472" s="820"/>
      <c r="Y4472" s="820"/>
      <c r="Z4472" s="820"/>
    </row>
    <row r="4473" spans="7:26">
      <c r="G4473" s="826"/>
      <c r="H4473" s="820"/>
      <c r="J4473" s="820"/>
      <c r="K4473" s="820"/>
      <c r="L4473" s="820"/>
      <c r="M4473" s="820"/>
      <c r="N4473" s="820"/>
      <c r="O4473" s="820"/>
      <c r="P4473" s="820"/>
      <c r="Q4473" s="820"/>
      <c r="R4473" s="820"/>
      <c r="S4473" s="820"/>
      <c r="T4473" s="820"/>
      <c r="U4473" s="820"/>
      <c r="V4473" s="820"/>
      <c r="W4473" s="820"/>
      <c r="X4473" s="820"/>
      <c r="Y4473" s="820"/>
      <c r="Z4473" s="820"/>
    </row>
    <row r="4474" spans="7:26">
      <c r="G4474" s="826"/>
      <c r="H4474" s="820"/>
      <c r="J4474" s="820"/>
      <c r="K4474" s="820"/>
      <c r="L4474" s="820"/>
      <c r="M4474" s="820"/>
      <c r="N4474" s="820"/>
      <c r="O4474" s="820"/>
      <c r="P4474" s="820"/>
      <c r="Q4474" s="820"/>
      <c r="R4474" s="820"/>
      <c r="S4474" s="820"/>
      <c r="T4474" s="820"/>
      <c r="U4474" s="820"/>
      <c r="V4474" s="820"/>
      <c r="W4474" s="820"/>
      <c r="X4474" s="820"/>
      <c r="Y4474" s="820"/>
      <c r="Z4474" s="820"/>
    </row>
    <row r="4475" spans="7:26">
      <c r="G4475" s="826"/>
      <c r="H4475" s="820"/>
      <c r="J4475" s="820"/>
      <c r="K4475" s="820"/>
      <c r="L4475" s="820"/>
      <c r="M4475" s="820"/>
      <c r="N4475" s="820"/>
      <c r="O4475" s="820"/>
      <c r="P4475" s="820"/>
      <c r="Q4475" s="820"/>
      <c r="R4475" s="820"/>
      <c r="S4475" s="820"/>
      <c r="T4475" s="820"/>
      <c r="U4475" s="820"/>
      <c r="V4475" s="820"/>
      <c r="W4475" s="820"/>
      <c r="X4475" s="820"/>
      <c r="Y4475" s="820"/>
      <c r="Z4475" s="820"/>
    </row>
    <row r="4476" spans="7:26">
      <c r="G4476" s="826"/>
      <c r="H4476" s="820"/>
      <c r="J4476" s="820"/>
      <c r="K4476" s="820"/>
      <c r="L4476" s="820"/>
      <c r="M4476" s="820"/>
      <c r="N4476" s="820"/>
      <c r="O4476" s="820"/>
      <c r="P4476" s="820"/>
      <c r="Q4476" s="820"/>
      <c r="R4476" s="820"/>
      <c r="S4476" s="820"/>
      <c r="T4476" s="820"/>
      <c r="U4476" s="820"/>
      <c r="V4476" s="820"/>
      <c r="W4476" s="820"/>
      <c r="X4476" s="820"/>
      <c r="Y4476" s="820"/>
      <c r="Z4476" s="820"/>
    </row>
    <row r="4477" spans="7:26">
      <c r="G4477" s="826"/>
      <c r="H4477" s="820"/>
      <c r="J4477" s="820"/>
      <c r="K4477" s="820"/>
      <c r="L4477" s="820"/>
      <c r="M4477" s="820"/>
      <c r="N4477" s="820"/>
      <c r="O4477" s="820"/>
      <c r="P4477" s="820"/>
      <c r="Q4477" s="820"/>
      <c r="R4477" s="820"/>
      <c r="S4477" s="820"/>
      <c r="T4477" s="820"/>
      <c r="U4477" s="820"/>
      <c r="V4477" s="820"/>
      <c r="W4477" s="820"/>
      <c r="X4477" s="820"/>
      <c r="Y4477" s="820"/>
      <c r="Z4477" s="820"/>
    </row>
    <row r="4478" spans="7:26">
      <c r="G4478" s="826"/>
      <c r="H4478" s="820"/>
      <c r="J4478" s="820"/>
      <c r="K4478" s="820"/>
      <c r="L4478" s="820"/>
      <c r="M4478" s="820"/>
      <c r="N4478" s="820"/>
      <c r="O4478" s="820"/>
      <c r="P4478" s="820"/>
      <c r="Q4478" s="820"/>
      <c r="R4478" s="820"/>
      <c r="S4478" s="820"/>
      <c r="T4478" s="820"/>
      <c r="U4478" s="820"/>
      <c r="V4478" s="820"/>
      <c r="W4478" s="820"/>
      <c r="X4478" s="820"/>
      <c r="Y4478" s="820"/>
      <c r="Z4478" s="820"/>
    </row>
    <row r="4479" spans="7:26">
      <c r="G4479" s="826"/>
      <c r="H4479" s="820"/>
      <c r="J4479" s="820"/>
      <c r="K4479" s="820"/>
      <c r="L4479" s="820"/>
      <c r="M4479" s="820"/>
      <c r="N4479" s="820"/>
      <c r="O4479" s="820"/>
      <c r="P4479" s="820"/>
      <c r="Q4479" s="820"/>
      <c r="R4479" s="820"/>
      <c r="S4479" s="820"/>
      <c r="T4479" s="820"/>
      <c r="U4479" s="820"/>
      <c r="V4479" s="820"/>
      <c r="W4479" s="820"/>
      <c r="X4479" s="820"/>
      <c r="Y4479" s="820"/>
      <c r="Z4479" s="820"/>
    </row>
    <row r="4480" spans="7:26">
      <c r="G4480" s="826"/>
      <c r="H4480" s="820"/>
      <c r="J4480" s="820"/>
      <c r="K4480" s="820"/>
      <c r="L4480" s="820"/>
      <c r="M4480" s="820"/>
      <c r="N4480" s="820"/>
      <c r="O4480" s="820"/>
      <c r="P4480" s="820"/>
      <c r="Q4480" s="820"/>
      <c r="R4480" s="820"/>
      <c r="S4480" s="820"/>
      <c r="T4480" s="820"/>
      <c r="U4480" s="820"/>
      <c r="V4480" s="820"/>
      <c r="W4480" s="820"/>
      <c r="X4480" s="820"/>
      <c r="Y4480" s="820"/>
      <c r="Z4480" s="820"/>
    </row>
    <row r="4481" spans="7:26">
      <c r="G4481" s="826"/>
      <c r="H4481" s="820"/>
      <c r="J4481" s="820"/>
      <c r="K4481" s="820"/>
      <c r="L4481" s="820"/>
      <c r="M4481" s="820"/>
      <c r="N4481" s="820"/>
      <c r="O4481" s="820"/>
      <c r="P4481" s="820"/>
      <c r="Q4481" s="820"/>
      <c r="R4481" s="820"/>
      <c r="S4481" s="820"/>
      <c r="T4481" s="820"/>
      <c r="U4481" s="820"/>
      <c r="V4481" s="820"/>
      <c r="W4481" s="820"/>
      <c r="X4481" s="820"/>
      <c r="Y4481" s="820"/>
      <c r="Z4481" s="820"/>
    </row>
    <row r="4482" spans="7:26">
      <c r="G4482" s="826"/>
      <c r="H4482" s="820"/>
      <c r="J4482" s="820"/>
      <c r="K4482" s="820"/>
      <c r="L4482" s="820"/>
      <c r="M4482" s="820"/>
      <c r="N4482" s="820"/>
      <c r="O4482" s="820"/>
      <c r="P4482" s="820"/>
      <c r="Q4482" s="820"/>
      <c r="R4482" s="820"/>
      <c r="S4482" s="820"/>
      <c r="T4482" s="820"/>
      <c r="U4482" s="820"/>
      <c r="V4482" s="820"/>
      <c r="W4482" s="820"/>
      <c r="X4482" s="820"/>
      <c r="Y4482" s="820"/>
      <c r="Z4482" s="820"/>
    </row>
    <row r="4483" spans="7:26">
      <c r="G4483" s="826"/>
      <c r="H4483" s="820"/>
      <c r="J4483" s="820"/>
      <c r="K4483" s="820"/>
      <c r="L4483" s="820"/>
      <c r="M4483" s="820"/>
      <c r="N4483" s="820"/>
      <c r="O4483" s="820"/>
      <c r="P4483" s="820"/>
      <c r="Q4483" s="820"/>
      <c r="R4483" s="820"/>
      <c r="S4483" s="820"/>
      <c r="T4483" s="820"/>
      <c r="U4483" s="820"/>
      <c r="V4483" s="820"/>
      <c r="W4483" s="820"/>
      <c r="X4483" s="820"/>
      <c r="Y4483" s="820"/>
      <c r="Z4483" s="820"/>
    </row>
    <row r="4484" spans="7:26">
      <c r="G4484" s="826"/>
      <c r="H4484" s="820"/>
      <c r="J4484" s="820"/>
      <c r="K4484" s="820"/>
      <c r="L4484" s="820"/>
      <c r="M4484" s="820"/>
      <c r="N4484" s="820"/>
      <c r="O4484" s="820"/>
      <c r="P4484" s="820"/>
      <c r="Q4484" s="820"/>
      <c r="R4484" s="820"/>
      <c r="S4484" s="820"/>
      <c r="T4484" s="820"/>
      <c r="U4484" s="820"/>
      <c r="V4484" s="820"/>
      <c r="W4484" s="820"/>
      <c r="X4484" s="820"/>
      <c r="Y4484" s="820"/>
      <c r="Z4484" s="820"/>
    </row>
    <row r="4485" spans="7:26">
      <c r="G4485" s="826"/>
      <c r="H4485" s="820"/>
      <c r="J4485" s="820"/>
      <c r="K4485" s="820"/>
      <c r="L4485" s="820"/>
      <c r="M4485" s="820"/>
      <c r="N4485" s="820"/>
      <c r="O4485" s="820"/>
      <c r="P4485" s="820"/>
      <c r="Q4485" s="820"/>
      <c r="R4485" s="820"/>
      <c r="S4485" s="820"/>
      <c r="T4485" s="820"/>
      <c r="U4485" s="820"/>
      <c r="V4485" s="820"/>
      <c r="W4485" s="820"/>
      <c r="X4485" s="820"/>
      <c r="Y4485" s="820"/>
      <c r="Z4485" s="820"/>
    </row>
    <row r="4486" spans="7:26">
      <c r="G4486" s="826"/>
      <c r="H4486" s="820"/>
      <c r="J4486" s="820"/>
      <c r="K4486" s="820"/>
      <c r="L4486" s="820"/>
      <c r="M4486" s="820"/>
      <c r="N4486" s="820"/>
      <c r="O4486" s="820"/>
      <c r="P4486" s="820"/>
      <c r="Q4486" s="820"/>
      <c r="R4486" s="820"/>
      <c r="S4486" s="820"/>
      <c r="T4486" s="820"/>
      <c r="U4486" s="820"/>
      <c r="V4486" s="820"/>
      <c r="W4486" s="820"/>
      <c r="X4486" s="820"/>
      <c r="Y4486" s="820"/>
      <c r="Z4486" s="820"/>
    </row>
    <row r="4487" spans="7:26">
      <c r="G4487" s="826"/>
      <c r="H4487" s="820"/>
      <c r="J4487" s="820"/>
      <c r="K4487" s="820"/>
      <c r="L4487" s="820"/>
      <c r="M4487" s="820"/>
      <c r="N4487" s="820"/>
      <c r="O4487" s="820"/>
      <c r="P4487" s="820"/>
      <c r="Q4487" s="820"/>
      <c r="R4487" s="820"/>
      <c r="S4487" s="820"/>
      <c r="T4487" s="820"/>
      <c r="U4487" s="820"/>
      <c r="V4487" s="820"/>
      <c r="W4487" s="820"/>
      <c r="X4487" s="820"/>
      <c r="Y4487" s="820"/>
      <c r="Z4487" s="820"/>
    </row>
    <row r="4488" spans="7:26">
      <c r="G4488" s="826"/>
      <c r="H4488" s="820"/>
      <c r="J4488" s="820"/>
      <c r="K4488" s="820"/>
      <c r="L4488" s="820"/>
      <c r="M4488" s="820"/>
      <c r="N4488" s="820"/>
      <c r="O4488" s="820"/>
      <c r="P4488" s="820"/>
      <c r="Q4488" s="820"/>
      <c r="R4488" s="820"/>
      <c r="S4488" s="820"/>
      <c r="T4488" s="820"/>
      <c r="U4488" s="820"/>
      <c r="V4488" s="820"/>
      <c r="W4488" s="820"/>
      <c r="X4488" s="820"/>
      <c r="Y4488" s="820"/>
      <c r="Z4488" s="820"/>
    </row>
    <row r="4489" spans="7:26">
      <c r="G4489" s="826"/>
      <c r="H4489" s="820"/>
      <c r="J4489" s="820"/>
      <c r="K4489" s="820"/>
      <c r="L4489" s="820"/>
      <c r="M4489" s="820"/>
      <c r="N4489" s="820"/>
      <c r="O4489" s="820"/>
      <c r="P4489" s="820"/>
      <c r="Q4489" s="820"/>
      <c r="R4489" s="820"/>
      <c r="S4489" s="820"/>
      <c r="T4489" s="820"/>
      <c r="U4489" s="820"/>
      <c r="V4489" s="820"/>
      <c r="W4489" s="820"/>
      <c r="X4489" s="820"/>
      <c r="Y4489" s="820"/>
      <c r="Z4489" s="820"/>
    </row>
    <row r="4490" spans="7:26">
      <c r="G4490" s="826"/>
      <c r="H4490" s="820"/>
      <c r="J4490" s="820"/>
      <c r="K4490" s="820"/>
      <c r="L4490" s="820"/>
      <c r="M4490" s="820"/>
      <c r="N4490" s="820"/>
      <c r="O4490" s="820"/>
      <c r="P4490" s="820"/>
      <c r="Q4490" s="820"/>
      <c r="R4490" s="820"/>
      <c r="S4490" s="820"/>
      <c r="T4490" s="820"/>
      <c r="U4490" s="820"/>
      <c r="V4490" s="820"/>
      <c r="W4490" s="820"/>
      <c r="X4490" s="820"/>
      <c r="Y4490" s="820"/>
      <c r="Z4490" s="820"/>
    </row>
    <row r="4491" spans="7:26">
      <c r="G4491" s="826"/>
      <c r="H4491" s="820"/>
      <c r="J4491" s="820"/>
      <c r="K4491" s="820"/>
      <c r="L4491" s="820"/>
      <c r="M4491" s="820"/>
      <c r="N4491" s="820"/>
      <c r="O4491" s="820"/>
      <c r="P4491" s="820"/>
      <c r="Q4491" s="820"/>
      <c r="R4491" s="820"/>
      <c r="S4491" s="820"/>
      <c r="T4491" s="820"/>
      <c r="U4491" s="820"/>
      <c r="V4491" s="820"/>
      <c r="W4491" s="820"/>
      <c r="X4491" s="820"/>
      <c r="Y4491" s="820"/>
      <c r="Z4491" s="820"/>
    </row>
    <row r="4492" spans="7:26">
      <c r="G4492" s="826"/>
      <c r="H4492" s="820"/>
      <c r="J4492" s="820"/>
      <c r="K4492" s="820"/>
      <c r="L4492" s="820"/>
      <c r="M4492" s="820"/>
      <c r="N4492" s="820"/>
      <c r="O4492" s="820"/>
      <c r="P4492" s="820"/>
      <c r="Q4492" s="820"/>
      <c r="R4492" s="820"/>
      <c r="S4492" s="820"/>
      <c r="T4492" s="820"/>
      <c r="U4492" s="820"/>
      <c r="V4492" s="820"/>
      <c r="W4492" s="820"/>
      <c r="X4492" s="820"/>
      <c r="Y4492" s="820"/>
      <c r="Z4492" s="820"/>
    </row>
    <row r="4493" spans="7:26">
      <c r="G4493" s="826"/>
      <c r="H4493" s="820"/>
      <c r="J4493" s="820"/>
      <c r="K4493" s="820"/>
      <c r="L4493" s="820"/>
      <c r="M4493" s="820"/>
      <c r="N4493" s="820"/>
      <c r="O4493" s="820"/>
      <c r="P4493" s="820"/>
      <c r="Q4493" s="820"/>
      <c r="R4493" s="820"/>
      <c r="S4493" s="820"/>
      <c r="T4493" s="820"/>
      <c r="U4493" s="820"/>
      <c r="V4493" s="820"/>
      <c r="W4493" s="820"/>
      <c r="X4493" s="820"/>
      <c r="Y4493" s="820"/>
      <c r="Z4493" s="820"/>
    </row>
    <row r="4494" spans="7:26">
      <c r="G4494" s="826"/>
      <c r="H4494" s="820"/>
      <c r="J4494" s="820"/>
      <c r="K4494" s="820"/>
      <c r="L4494" s="820"/>
      <c r="M4494" s="820"/>
      <c r="N4494" s="820"/>
      <c r="O4494" s="820"/>
      <c r="P4494" s="820"/>
      <c r="Q4494" s="820"/>
      <c r="R4494" s="820"/>
      <c r="S4494" s="820"/>
      <c r="T4494" s="820"/>
      <c r="U4494" s="820"/>
      <c r="V4494" s="820"/>
      <c r="W4494" s="820"/>
      <c r="X4494" s="820"/>
      <c r="Y4494" s="820"/>
      <c r="Z4494" s="820"/>
    </row>
    <row r="4495" spans="7:26">
      <c r="G4495" s="826"/>
      <c r="H4495" s="820"/>
      <c r="J4495" s="820"/>
      <c r="K4495" s="820"/>
      <c r="L4495" s="820"/>
      <c r="M4495" s="820"/>
      <c r="N4495" s="820"/>
      <c r="O4495" s="820"/>
      <c r="P4495" s="820"/>
      <c r="Q4495" s="820"/>
      <c r="R4495" s="820"/>
      <c r="S4495" s="820"/>
      <c r="T4495" s="820"/>
      <c r="U4495" s="820"/>
      <c r="V4495" s="820"/>
      <c r="W4495" s="820"/>
      <c r="X4495" s="820"/>
      <c r="Y4495" s="820"/>
      <c r="Z4495" s="820"/>
    </row>
    <row r="4496" spans="7:26">
      <c r="G4496" s="826"/>
      <c r="H4496" s="820"/>
      <c r="J4496" s="820"/>
      <c r="K4496" s="820"/>
      <c r="L4496" s="820"/>
      <c r="M4496" s="820"/>
      <c r="N4496" s="820"/>
      <c r="O4496" s="820"/>
      <c r="P4496" s="820"/>
      <c r="Q4496" s="820"/>
      <c r="R4496" s="820"/>
      <c r="S4496" s="820"/>
      <c r="T4496" s="820"/>
      <c r="U4496" s="820"/>
      <c r="V4496" s="820"/>
      <c r="W4496" s="820"/>
      <c r="X4496" s="820"/>
      <c r="Y4496" s="820"/>
      <c r="Z4496" s="820"/>
    </row>
    <row r="4497" spans="7:26">
      <c r="G4497" s="826"/>
      <c r="H4497" s="820"/>
      <c r="J4497" s="820"/>
      <c r="K4497" s="820"/>
      <c r="L4497" s="820"/>
      <c r="M4497" s="820"/>
      <c r="N4497" s="820"/>
      <c r="O4497" s="820"/>
      <c r="P4497" s="820"/>
      <c r="Q4497" s="820"/>
      <c r="R4497" s="820"/>
      <c r="S4497" s="820"/>
      <c r="T4497" s="820"/>
      <c r="U4497" s="820"/>
      <c r="V4497" s="820"/>
      <c r="W4497" s="820"/>
      <c r="X4497" s="820"/>
      <c r="Y4497" s="820"/>
      <c r="Z4497" s="820"/>
    </row>
    <row r="4498" spans="7:26">
      <c r="G4498" s="826"/>
      <c r="H4498" s="820"/>
      <c r="J4498" s="820"/>
      <c r="K4498" s="820"/>
      <c r="L4498" s="820"/>
      <c r="M4498" s="820"/>
      <c r="N4498" s="820"/>
      <c r="O4498" s="820"/>
      <c r="P4498" s="820"/>
      <c r="Q4498" s="820"/>
      <c r="R4498" s="820"/>
      <c r="S4498" s="820"/>
      <c r="T4498" s="820"/>
      <c r="U4498" s="820"/>
      <c r="V4498" s="820"/>
      <c r="W4498" s="820"/>
      <c r="X4498" s="820"/>
      <c r="Y4498" s="820"/>
      <c r="Z4498" s="820"/>
    </row>
    <row r="4499" spans="7:26">
      <c r="G4499" s="826"/>
      <c r="H4499" s="820"/>
      <c r="J4499" s="820"/>
      <c r="K4499" s="820"/>
      <c r="L4499" s="820"/>
      <c r="M4499" s="820"/>
      <c r="N4499" s="820"/>
      <c r="O4499" s="820"/>
      <c r="P4499" s="820"/>
      <c r="Q4499" s="820"/>
      <c r="R4499" s="820"/>
      <c r="S4499" s="820"/>
      <c r="T4499" s="820"/>
      <c r="U4499" s="820"/>
      <c r="V4499" s="820"/>
      <c r="W4499" s="820"/>
      <c r="X4499" s="820"/>
      <c r="Y4499" s="820"/>
      <c r="Z4499" s="820"/>
    </row>
    <row r="4500" spans="7:26">
      <c r="G4500" s="826"/>
      <c r="H4500" s="820"/>
      <c r="J4500" s="820"/>
      <c r="K4500" s="820"/>
      <c r="L4500" s="820"/>
      <c r="M4500" s="820"/>
      <c r="N4500" s="820"/>
      <c r="O4500" s="820"/>
      <c r="P4500" s="820"/>
      <c r="Q4500" s="820"/>
      <c r="R4500" s="820"/>
      <c r="S4500" s="820"/>
      <c r="T4500" s="820"/>
      <c r="U4500" s="820"/>
      <c r="V4500" s="820"/>
      <c r="W4500" s="820"/>
      <c r="X4500" s="820"/>
      <c r="Y4500" s="820"/>
      <c r="Z4500" s="820"/>
    </row>
    <row r="4501" spans="7:26">
      <c r="G4501" s="826"/>
      <c r="H4501" s="820"/>
      <c r="J4501" s="820"/>
      <c r="K4501" s="820"/>
      <c r="L4501" s="820"/>
      <c r="M4501" s="820"/>
      <c r="N4501" s="820"/>
      <c r="O4501" s="820"/>
      <c r="P4501" s="820"/>
      <c r="Q4501" s="820"/>
      <c r="R4501" s="820"/>
      <c r="S4501" s="820"/>
      <c r="T4501" s="820"/>
      <c r="U4501" s="820"/>
      <c r="V4501" s="820"/>
      <c r="W4501" s="820"/>
      <c r="X4501" s="820"/>
      <c r="Y4501" s="820"/>
      <c r="Z4501" s="820"/>
    </row>
    <row r="4502" spans="7:26">
      <c r="G4502" s="826"/>
      <c r="H4502" s="820"/>
      <c r="J4502" s="820"/>
      <c r="K4502" s="820"/>
      <c r="L4502" s="820"/>
      <c r="M4502" s="820"/>
      <c r="N4502" s="820"/>
      <c r="O4502" s="820"/>
      <c r="P4502" s="820"/>
      <c r="Q4502" s="820"/>
      <c r="R4502" s="820"/>
      <c r="S4502" s="820"/>
      <c r="T4502" s="820"/>
      <c r="U4502" s="820"/>
      <c r="V4502" s="820"/>
      <c r="W4502" s="820"/>
      <c r="X4502" s="820"/>
      <c r="Y4502" s="820"/>
      <c r="Z4502" s="820"/>
    </row>
    <row r="4503" spans="7:26">
      <c r="G4503" s="826"/>
      <c r="H4503" s="820"/>
      <c r="J4503" s="820"/>
      <c r="K4503" s="820"/>
      <c r="L4503" s="820"/>
      <c r="M4503" s="820"/>
      <c r="N4503" s="820"/>
      <c r="O4503" s="820"/>
      <c r="P4503" s="820"/>
      <c r="Q4503" s="820"/>
      <c r="R4503" s="820"/>
      <c r="S4503" s="820"/>
      <c r="T4503" s="820"/>
      <c r="U4503" s="820"/>
      <c r="V4503" s="820"/>
      <c r="W4503" s="820"/>
      <c r="X4503" s="820"/>
      <c r="Y4503" s="820"/>
      <c r="Z4503" s="820"/>
    </row>
    <row r="4504" spans="7:26">
      <c r="G4504" s="826"/>
      <c r="H4504" s="820"/>
      <c r="J4504" s="820"/>
      <c r="K4504" s="820"/>
      <c r="L4504" s="820"/>
      <c r="M4504" s="820"/>
      <c r="N4504" s="820"/>
      <c r="O4504" s="820"/>
      <c r="P4504" s="820"/>
      <c r="Q4504" s="820"/>
      <c r="R4504" s="820"/>
      <c r="S4504" s="820"/>
      <c r="T4504" s="820"/>
      <c r="U4504" s="820"/>
      <c r="V4504" s="820"/>
      <c r="W4504" s="820"/>
      <c r="X4504" s="820"/>
      <c r="Y4504" s="820"/>
      <c r="Z4504" s="820"/>
    </row>
    <row r="4505" spans="7:26">
      <c r="G4505" s="826"/>
      <c r="H4505" s="820"/>
      <c r="J4505" s="820"/>
      <c r="K4505" s="820"/>
      <c r="L4505" s="820"/>
      <c r="M4505" s="820"/>
      <c r="N4505" s="820"/>
      <c r="O4505" s="820"/>
      <c r="P4505" s="820"/>
      <c r="Q4505" s="820"/>
      <c r="R4505" s="820"/>
      <c r="S4505" s="820"/>
      <c r="T4505" s="820"/>
      <c r="U4505" s="820"/>
      <c r="V4505" s="820"/>
      <c r="W4505" s="820"/>
      <c r="X4505" s="820"/>
      <c r="Y4505" s="820"/>
      <c r="Z4505" s="820"/>
    </row>
    <row r="4506" spans="7:26">
      <c r="G4506" s="826"/>
      <c r="H4506" s="820"/>
      <c r="J4506" s="820"/>
      <c r="K4506" s="820"/>
      <c r="L4506" s="820"/>
      <c r="M4506" s="820"/>
      <c r="N4506" s="820"/>
      <c r="O4506" s="820"/>
      <c r="P4506" s="820"/>
      <c r="Q4506" s="820"/>
      <c r="R4506" s="820"/>
      <c r="S4506" s="820"/>
      <c r="T4506" s="820"/>
      <c r="U4506" s="820"/>
      <c r="V4506" s="820"/>
      <c r="W4506" s="820"/>
      <c r="X4506" s="820"/>
      <c r="Y4506" s="820"/>
      <c r="Z4506" s="820"/>
    </row>
    <row r="4507" spans="7:26">
      <c r="G4507" s="826"/>
      <c r="H4507" s="820"/>
      <c r="J4507" s="820"/>
      <c r="K4507" s="820"/>
      <c r="L4507" s="820"/>
      <c r="M4507" s="820"/>
      <c r="N4507" s="820"/>
      <c r="O4507" s="820"/>
      <c r="P4507" s="820"/>
      <c r="Q4507" s="820"/>
      <c r="R4507" s="820"/>
      <c r="S4507" s="820"/>
      <c r="T4507" s="820"/>
      <c r="U4507" s="820"/>
      <c r="V4507" s="820"/>
      <c r="W4507" s="820"/>
      <c r="X4507" s="820"/>
      <c r="Y4507" s="820"/>
      <c r="Z4507" s="820"/>
    </row>
    <row r="4508" spans="7:26">
      <c r="G4508" s="826"/>
      <c r="H4508" s="820"/>
      <c r="J4508" s="820"/>
      <c r="K4508" s="820"/>
      <c r="L4508" s="820"/>
      <c r="M4508" s="820"/>
      <c r="N4508" s="820"/>
      <c r="O4508" s="820"/>
      <c r="P4508" s="820"/>
      <c r="Q4508" s="820"/>
      <c r="R4508" s="820"/>
      <c r="S4508" s="820"/>
      <c r="T4508" s="820"/>
      <c r="U4508" s="820"/>
      <c r="V4508" s="820"/>
      <c r="W4508" s="820"/>
      <c r="X4508" s="820"/>
      <c r="Y4508" s="820"/>
      <c r="Z4508" s="820"/>
    </row>
    <row r="4509" spans="7:26">
      <c r="G4509" s="826"/>
      <c r="H4509" s="820"/>
      <c r="J4509" s="820"/>
      <c r="K4509" s="820"/>
      <c r="L4509" s="820"/>
      <c r="M4509" s="820"/>
      <c r="N4509" s="820"/>
      <c r="O4509" s="820"/>
      <c r="P4509" s="820"/>
      <c r="Q4509" s="820"/>
      <c r="R4509" s="820"/>
      <c r="S4509" s="820"/>
      <c r="T4509" s="820"/>
      <c r="U4509" s="820"/>
      <c r="V4509" s="820"/>
      <c r="W4509" s="820"/>
      <c r="X4509" s="820"/>
      <c r="Y4509" s="820"/>
      <c r="Z4509" s="820"/>
    </row>
    <row r="4510" spans="7:26">
      <c r="G4510" s="826"/>
      <c r="H4510" s="820"/>
      <c r="J4510" s="820"/>
      <c r="K4510" s="820"/>
      <c r="L4510" s="820"/>
      <c r="M4510" s="820"/>
      <c r="N4510" s="820"/>
      <c r="O4510" s="820"/>
      <c r="P4510" s="820"/>
      <c r="Q4510" s="820"/>
      <c r="R4510" s="820"/>
      <c r="S4510" s="820"/>
      <c r="T4510" s="820"/>
      <c r="U4510" s="820"/>
      <c r="V4510" s="820"/>
      <c r="W4510" s="820"/>
      <c r="X4510" s="820"/>
      <c r="Y4510" s="820"/>
      <c r="Z4510" s="820"/>
    </row>
    <row r="4511" spans="7:26">
      <c r="G4511" s="826"/>
      <c r="H4511" s="820"/>
      <c r="J4511" s="820"/>
      <c r="K4511" s="820"/>
      <c r="L4511" s="820"/>
      <c r="M4511" s="820"/>
      <c r="N4511" s="820"/>
      <c r="O4511" s="820"/>
      <c r="P4511" s="820"/>
      <c r="Q4511" s="820"/>
      <c r="R4511" s="820"/>
      <c r="S4511" s="820"/>
      <c r="T4511" s="820"/>
      <c r="U4511" s="820"/>
      <c r="V4511" s="820"/>
      <c r="W4511" s="820"/>
      <c r="X4511" s="820"/>
      <c r="Y4511" s="820"/>
      <c r="Z4511" s="820"/>
    </row>
    <row r="4512" spans="7:26">
      <c r="G4512" s="826"/>
      <c r="H4512" s="820"/>
      <c r="J4512" s="820"/>
      <c r="K4512" s="820"/>
      <c r="L4512" s="820"/>
      <c r="M4512" s="820"/>
      <c r="N4512" s="820"/>
      <c r="O4512" s="820"/>
      <c r="P4512" s="820"/>
      <c r="Q4512" s="820"/>
      <c r="R4512" s="820"/>
      <c r="S4512" s="820"/>
      <c r="T4512" s="820"/>
      <c r="U4512" s="820"/>
      <c r="V4512" s="820"/>
      <c r="W4512" s="820"/>
      <c r="X4512" s="820"/>
      <c r="Y4512" s="820"/>
      <c r="Z4512" s="820"/>
    </row>
    <row r="4513" spans="7:26">
      <c r="G4513" s="826"/>
      <c r="H4513" s="820"/>
      <c r="J4513" s="820"/>
      <c r="K4513" s="820"/>
      <c r="L4513" s="820"/>
      <c r="M4513" s="820"/>
      <c r="N4513" s="820"/>
      <c r="O4513" s="820"/>
      <c r="P4513" s="820"/>
      <c r="Q4513" s="820"/>
      <c r="R4513" s="820"/>
      <c r="S4513" s="820"/>
      <c r="T4513" s="820"/>
      <c r="U4513" s="820"/>
      <c r="V4513" s="820"/>
      <c r="W4513" s="820"/>
      <c r="X4513" s="820"/>
      <c r="Y4513" s="820"/>
      <c r="Z4513" s="820"/>
    </row>
    <row r="4514" spans="7:26">
      <c r="G4514" s="826"/>
      <c r="H4514" s="820"/>
      <c r="J4514" s="820"/>
      <c r="K4514" s="820"/>
      <c r="L4514" s="820"/>
      <c r="M4514" s="820"/>
      <c r="N4514" s="820"/>
      <c r="O4514" s="820"/>
      <c r="P4514" s="820"/>
      <c r="Q4514" s="820"/>
      <c r="R4514" s="820"/>
      <c r="S4514" s="820"/>
      <c r="T4514" s="820"/>
      <c r="U4514" s="820"/>
      <c r="V4514" s="820"/>
      <c r="W4514" s="820"/>
      <c r="X4514" s="820"/>
      <c r="Y4514" s="820"/>
      <c r="Z4514" s="820"/>
    </row>
    <row r="4515" spans="7:26">
      <c r="G4515" s="826"/>
      <c r="H4515" s="820"/>
      <c r="J4515" s="820"/>
      <c r="K4515" s="820"/>
      <c r="L4515" s="820"/>
      <c r="M4515" s="820"/>
      <c r="N4515" s="820"/>
      <c r="O4515" s="820"/>
      <c r="P4515" s="820"/>
      <c r="Q4515" s="820"/>
      <c r="R4515" s="820"/>
      <c r="S4515" s="820"/>
      <c r="T4515" s="820"/>
      <c r="U4515" s="820"/>
      <c r="V4515" s="820"/>
      <c r="W4515" s="820"/>
      <c r="X4515" s="820"/>
      <c r="Y4515" s="820"/>
      <c r="Z4515" s="820"/>
    </row>
    <row r="4516" spans="7:26">
      <c r="G4516" s="826"/>
      <c r="H4516" s="820"/>
      <c r="J4516" s="820"/>
      <c r="K4516" s="820"/>
      <c r="L4516" s="820"/>
      <c r="M4516" s="820"/>
      <c r="N4516" s="820"/>
      <c r="O4516" s="820"/>
      <c r="P4516" s="820"/>
      <c r="Q4516" s="820"/>
      <c r="R4516" s="820"/>
      <c r="S4516" s="820"/>
      <c r="T4516" s="820"/>
      <c r="U4516" s="820"/>
      <c r="V4516" s="820"/>
      <c r="W4516" s="820"/>
      <c r="X4516" s="820"/>
      <c r="Y4516" s="820"/>
      <c r="Z4516" s="820"/>
    </row>
    <row r="4517" spans="7:26">
      <c r="G4517" s="826"/>
      <c r="H4517" s="820"/>
      <c r="J4517" s="820"/>
      <c r="K4517" s="820"/>
      <c r="L4517" s="820"/>
      <c r="M4517" s="820"/>
      <c r="N4517" s="820"/>
      <c r="O4517" s="820"/>
      <c r="P4517" s="820"/>
      <c r="Q4517" s="820"/>
      <c r="R4517" s="820"/>
      <c r="S4517" s="820"/>
      <c r="T4517" s="820"/>
      <c r="U4517" s="820"/>
      <c r="V4517" s="820"/>
      <c r="W4517" s="820"/>
      <c r="X4517" s="820"/>
      <c r="Y4517" s="820"/>
      <c r="Z4517" s="820"/>
    </row>
    <row r="4518" spans="7:26">
      <c r="G4518" s="826"/>
      <c r="H4518" s="820"/>
      <c r="J4518" s="820"/>
      <c r="K4518" s="820"/>
      <c r="L4518" s="820"/>
      <c r="M4518" s="820"/>
      <c r="N4518" s="820"/>
      <c r="O4518" s="820"/>
      <c r="P4518" s="820"/>
      <c r="Q4518" s="820"/>
      <c r="R4518" s="820"/>
      <c r="S4518" s="820"/>
      <c r="T4518" s="820"/>
      <c r="U4518" s="820"/>
      <c r="V4518" s="820"/>
      <c r="W4518" s="820"/>
      <c r="X4518" s="820"/>
      <c r="Y4518" s="820"/>
      <c r="Z4518" s="820"/>
    </row>
    <row r="4519" spans="7:26">
      <c r="G4519" s="826"/>
      <c r="H4519" s="820"/>
      <c r="J4519" s="820"/>
      <c r="K4519" s="820"/>
      <c r="L4519" s="820"/>
      <c r="M4519" s="820"/>
      <c r="N4519" s="820"/>
      <c r="O4519" s="820"/>
      <c r="P4519" s="820"/>
      <c r="Q4519" s="820"/>
      <c r="R4519" s="820"/>
      <c r="S4519" s="820"/>
      <c r="T4519" s="820"/>
      <c r="U4519" s="820"/>
      <c r="V4519" s="820"/>
      <c r="W4519" s="820"/>
      <c r="X4519" s="820"/>
      <c r="Y4519" s="820"/>
      <c r="Z4519" s="820"/>
    </row>
    <row r="4520" spans="7:26">
      <c r="G4520" s="826"/>
      <c r="H4520" s="820"/>
      <c r="J4520" s="820"/>
      <c r="K4520" s="820"/>
      <c r="L4520" s="820"/>
      <c r="M4520" s="820"/>
      <c r="N4520" s="820"/>
      <c r="O4520" s="820"/>
      <c r="P4520" s="820"/>
      <c r="Q4520" s="820"/>
      <c r="R4520" s="820"/>
      <c r="S4520" s="820"/>
      <c r="T4520" s="820"/>
      <c r="U4520" s="820"/>
      <c r="V4520" s="820"/>
      <c r="W4520" s="820"/>
      <c r="X4520" s="820"/>
      <c r="Y4520" s="820"/>
      <c r="Z4520" s="820"/>
    </row>
    <row r="4521" spans="7:26">
      <c r="G4521" s="826"/>
      <c r="H4521" s="820"/>
      <c r="J4521" s="820"/>
      <c r="K4521" s="820"/>
      <c r="L4521" s="820"/>
      <c r="M4521" s="820"/>
      <c r="N4521" s="820"/>
      <c r="O4521" s="820"/>
      <c r="P4521" s="820"/>
      <c r="Q4521" s="820"/>
      <c r="R4521" s="820"/>
      <c r="S4521" s="820"/>
      <c r="T4521" s="820"/>
      <c r="U4521" s="820"/>
      <c r="V4521" s="820"/>
      <c r="W4521" s="820"/>
      <c r="X4521" s="820"/>
      <c r="Y4521" s="820"/>
      <c r="Z4521" s="820"/>
    </row>
    <row r="4522" spans="7:26">
      <c r="G4522" s="826"/>
      <c r="H4522" s="820"/>
      <c r="J4522" s="820"/>
      <c r="K4522" s="820"/>
      <c r="L4522" s="820"/>
      <c r="M4522" s="820"/>
      <c r="N4522" s="820"/>
      <c r="O4522" s="820"/>
      <c r="P4522" s="820"/>
      <c r="Q4522" s="820"/>
      <c r="R4522" s="820"/>
      <c r="S4522" s="820"/>
      <c r="T4522" s="820"/>
      <c r="U4522" s="820"/>
      <c r="V4522" s="820"/>
      <c r="W4522" s="820"/>
      <c r="X4522" s="820"/>
      <c r="Y4522" s="820"/>
      <c r="Z4522" s="820"/>
    </row>
    <row r="4523" spans="7:26">
      <c r="G4523" s="826"/>
      <c r="H4523" s="820"/>
      <c r="J4523" s="820"/>
      <c r="K4523" s="820"/>
      <c r="L4523" s="820"/>
      <c r="M4523" s="820"/>
      <c r="N4523" s="820"/>
      <c r="O4523" s="820"/>
      <c r="P4523" s="820"/>
      <c r="Q4523" s="820"/>
      <c r="R4523" s="820"/>
      <c r="S4523" s="820"/>
      <c r="T4523" s="820"/>
      <c r="U4523" s="820"/>
      <c r="V4523" s="820"/>
      <c r="W4523" s="820"/>
      <c r="X4523" s="820"/>
      <c r="Y4523" s="820"/>
      <c r="Z4523" s="820"/>
    </row>
    <row r="4524" spans="7:26">
      <c r="G4524" s="826"/>
      <c r="H4524" s="820"/>
      <c r="J4524" s="820"/>
      <c r="K4524" s="820"/>
      <c r="L4524" s="820"/>
      <c r="M4524" s="820"/>
      <c r="N4524" s="820"/>
      <c r="O4524" s="820"/>
      <c r="P4524" s="820"/>
      <c r="Q4524" s="820"/>
      <c r="R4524" s="820"/>
      <c r="S4524" s="820"/>
      <c r="T4524" s="820"/>
      <c r="U4524" s="820"/>
      <c r="V4524" s="820"/>
      <c r="W4524" s="820"/>
      <c r="X4524" s="820"/>
      <c r="Y4524" s="820"/>
      <c r="Z4524" s="820"/>
    </row>
    <row r="4525" spans="7:26">
      <c r="G4525" s="826"/>
      <c r="H4525" s="820"/>
      <c r="J4525" s="820"/>
      <c r="K4525" s="820"/>
      <c r="L4525" s="820"/>
      <c r="M4525" s="820"/>
      <c r="N4525" s="820"/>
      <c r="O4525" s="820"/>
      <c r="P4525" s="820"/>
      <c r="Q4525" s="820"/>
      <c r="R4525" s="820"/>
      <c r="S4525" s="820"/>
      <c r="T4525" s="820"/>
      <c r="U4525" s="820"/>
      <c r="V4525" s="820"/>
      <c r="W4525" s="820"/>
      <c r="X4525" s="820"/>
      <c r="Y4525" s="820"/>
      <c r="Z4525" s="820"/>
    </row>
    <row r="4526" spans="7:26">
      <c r="G4526" s="826"/>
      <c r="H4526" s="820"/>
      <c r="J4526" s="820"/>
      <c r="K4526" s="820"/>
      <c r="L4526" s="820"/>
      <c r="M4526" s="820"/>
      <c r="N4526" s="820"/>
      <c r="O4526" s="820"/>
      <c r="P4526" s="820"/>
      <c r="Q4526" s="820"/>
      <c r="R4526" s="820"/>
      <c r="S4526" s="820"/>
      <c r="T4526" s="820"/>
      <c r="U4526" s="820"/>
      <c r="V4526" s="820"/>
      <c r="W4526" s="820"/>
      <c r="X4526" s="820"/>
      <c r="Y4526" s="820"/>
      <c r="Z4526" s="820"/>
    </row>
    <row r="4527" spans="7:26">
      <c r="G4527" s="826"/>
      <c r="H4527" s="820"/>
      <c r="J4527" s="820"/>
      <c r="K4527" s="820"/>
      <c r="L4527" s="820"/>
      <c r="M4527" s="820"/>
      <c r="N4527" s="820"/>
      <c r="O4527" s="820"/>
      <c r="P4527" s="820"/>
      <c r="Q4527" s="820"/>
      <c r="R4527" s="820"/>
      <c r="S4527" s="820"/>
      <c r="T4527" s="820"/>
      <c r="U4527" s="820"/>
      <c r="V4527" s="820"/>
      <c r="W4527" s="820"/>
      <c r="X4527" s="820"/>
      <c r="Y4527" s="820"/>
      <c r="Z4527" s="820"/>
    </row>
    <row r="4528" spans="7:26">
      <c r="G4528" s="826"/>
      <c r="H4528" s="820"/>
      <c r="J4528" s="820"/>
      <c r="K4528" s="820"/>
      <c r="L4528" s="820"/>
      <c r="M4528" s="820"/>
      <c r="N4528" s="820"/>
      <c r="O4528" s="820"/>
      <c r="P4528" s="820"/>
      <c r="Q4528" s="820"/>
      <c r="R4528" s="820"/>
      <c r="S4528" s="820"/>
      <c r="T4528" s="820"/>
      <c r="U4528" s="820"/>
      <c r="V4528" s="820"/>
      <c r="W4528" s="820"/>
      <c r="X4528" s="820"/>
      <c r="Y4528" s="820"/>
      <c r="Z4528" s="820"/>
    </row>
    <row r="4529" spans="7:26">
      <c r="G4529" s="826"/>
      <c r="H4529" s="820"/>
      <c r="J4529" s="820"/>
      <c r="K4529" s="820"/>
      <c r="L4529" s="820"/>
      <c r="M4529" s="820"/>
      <c r="N4529" s="820"/>
      <c r="O4529" s="820"/>
      <c r="P4529" s="820"/>
      <c r="Q4529" s="820"/>
      <c r="R4529" s="820"/>
      <c r="S4529" s="820"/>
      <c r="T4529" s="820"/>
      <c r="U4529" s="820"/>
      <c r="V4529" s="820"/>
      <c r="W4529" s="820"/>
      <c r="X4529" s="820"/>
      <c r="Y4529" s="820"/>
      <c r="Z4529" s="820"/>
    </row>
    <row r="4530" spans="7:26">
      <c r="G4530" s="826"/>
      <c r="H4530" s="820"/>
      <c r="J4530" s="820"/>
      <c r="K4530" s="820"/>
      <c r="L4530" s="820"/>
      <c r="M4530" s="820"/>
      <c r="N4530" s="820"/>
      <c r="O4530" s="820"/>
      <c r="P4530" s="820"/>
      <c r="Q4530" s="820"/>
      <c r="R4530" s="820"/>
      <c r="S4530" s="820"/>
      <c r="T4530" s="820"/>
      <c r="U4530" s="820"/>
      <c r="V4530" s="820"/>
      <c r="W4530" s="820"/>
      <c r="X4530" s="820"/>
      <c r="Y4530" s="820"/>
      <c r="Z4530" s="820"/>
    </row>
    <row r="4531" spans="7:26">
      <c r="G4531" s="826"/>
      <c r="H4531" s="820"/>
      <c r="J4531" s="820"/>
      <c r="K4531" s="820"/>
      <c r="L4531" s="820"/>
      <c r="M4531" s="820"/>
      <c r="N4531" s="820"/>
      <c r="O4531" s="820"/>
      <c r="P4531" s="820"/>
      <c r="Q4531" s="820"/>
      <c r="R4531" s="820"/>
      <c r="S4531" s="820"/>
      <c r="T4531" s="820"/>
      <c r="U4531" s="820"/>
      <c r="V4531" s="820"/>
      <c r="W4531" s="820"/>
      <c r="X4531" s="820"/>
      <c r="Y4531" s="820"/>
      <c r="Z4531" s="820"/>
    </row>
    <row r="4532" spans="7:26">
      <c r="G4532" s="826"/>
      <c r="H4532" s="820"/>
      <c r="J4532" s="820"/>
      <c r="K4532" s="820"/>
      <c r="L4532" s="820"/>
      <c r="M4532" s="820"/>
      <c r="N4532" s="820"/>
      <c r="O4532" s="820"/>
      <c r="P4532" s="820"/>
      <c r="Q4532" s="820"/>
      <c r="R4532" s="820"/>
      <c r="S4532" s="820"/>
      <c r="T4532" s="820"/>
      <c r="U4532" s="820"/>
      <c r="V4532" s="820"/>
      <c r="W4532" s="820"/>
      <c r="X4532" s="820"/>
      <c r="Y4532" s="820"/>
      <c r="Z4532" s="820"/>
    </row>
    <row r="4533" spans="7:26">
      <c r="G4533" s="826"/>
      <c r="H4533" s="820"/>
      <c r="J4533" s="820"/>
      <c r="K4533" s="820"/>
      <c r="L4533" s="820"/>
      <c r="M4533" s="820"/>
      <c r="N4533" s="820"/>
      <c r="O4533" s="820"/>
      <c r="P4533" s="820"/>
      <c r="Q4533" s="820"/>
      <c r="R4533" s="820"/>
      <c r="S4533" s="820"/>
      <c r="T4533" s="820"/>
      <c r="U4533" s="820"/>
      <c r="V4533" s="820"/>
      <c r="W4533" s="820"/>
      <c r="X4533" s="820"/>
      <c r="Y4533" s="820"/>
      <c r="Z4533" s="820"/>
    </row>
    <row r="4534" spans="7:26">
      <c r="G4534" s="826"/>
      <c r="H4534" s="820"/>
      <c r="J4534" s="820"/>
      <c r="K4534" s="820"/>
      <c r="L4534" s="820"/>
      <c r="M4534" s="820"/>
      <c r="N4534" s="820"/>
      <c r="O4534" s="820"/>
      <c r="P4534" s="820"/>
      <c r="Q4534" s="820"/>
      <c r="R4534" s="820"/>
      <c r="S4534" s="820"/>
      <c r="T4534" s="820"/>
      <c r="U4534" s="820"/>
      <c r="V4534" s="820"/>
      <c r="W4534" s="820"/>
      <c r="X4534" s="820"/>
      <c r="Y4534" s="820"/>
      <c r="Z4534" s="820"/>
    </row>
    <row r="4535" spans="7:26">
      <c r="G4535" s="826"/>
      <c r="H4535" s="820"/>
      <c r="J4535" s="820"/>
      <c r="K4535" s="820"/>
      <c r="L4535" s="820"/>
      <c r="M4535" s="820"/>
      <c r="N4535" s="820"/>
      <c r="O4535" s="820"/>
      <c r="P4535" s="820"/>
      <c r="Q4535" s="820"/>
      <c r="R4535" s="820"/>
      <c r="S4535" s="820"/>
      <c r="T4535" s="820"/>
      <c r="U4535" s="820"/>
      <c r="V4535" s="820"/>
      <c r="W4535" s="820"/>
      <c r="X4535" s="820"/>
      <c r="Y4535" s="820"/>
      <c r="Z4535" s="820"/>
    </row>
    <row r="4536" spans="7:26">
      <c r="G4536" s="826"/>
      <c r="H4536" s="820"/>
      <c r="J4536" s="820"/>
      <c r="K4536" s="820"/>
      <c r="L4536" s="820"/>
      <c r="M4536" s="820"/>
      <c r="N4536" s="820"/>
      <c r="O4536" s="820"/>
      <c r="P4536" s="820"/>
      <c r="Q4536" s="820"/>
      <c r="R4536" s="820"/>
      <c r="S4536" s="820"/>
      <c r="T4536" s="820"/>
      <c r="U4536" s="820"/>
      <c r="V4536" s="820"/>
      <c r="W4536" s="820"/>
      <c r="X4536" s="820"/>
      <c r="Y4536" s="820"/>
      <c r="Z4536" s="820"/>
    </row>
    <row r="4537" spans="7:26">
      <c r="G4537" s="826"/>
      <c r="H4537" s="820"/>
      <c r="J4537" s="820"/>
      <c r="K4537" s="820"/>
      <c r="L4537" s="820"/>
      <c r="M4537" s="820"/>
      <c r="N4537" s="820"/>
      <c r="O4537" s="820"/>
      <c r="P4537" s="820"/>
      <c r="Q4537" s="820"/>
      <c r="R4537" s="820"/>
      <c r="S4537" s="820"/>
      <c r="T4537" s="820"/>
      <c r="U4537" s="820"/>
      <c r="V4537" s="820"/>
      <c r="W4537" s="820"/>
      <c r="X4537" s="820"/>
      <c r="Y4537" s="820"/>
      <c r="Z4537" s="820"/>
    </row>
    <row r="4538" spans="7:26">
      <c r="G4538" s="826"/>
      <c r="H4538" s="820"/>
      <c r="J4538" s="820"/>
      <c r="K4538" s="820"/>
      <c r="L4538" s="820"/>
      <c r="M4538" s="820"/>
      <c r="N4538" s="820"/>
      <c r="O4538" s="820"/>
      <c r="P4538" s="820"/>
      <c r="Q4538" s="820"/>
      <c r="R4538" s="820"/>
      <c r="S4538" s="820"/>
      <c r="T4538" s="820"/>
      <c r="U4538" s="820"/>
      <c r="V4538" s="820"/>
      <c r="W4538" s="820"/>
      <c r="X4538" s="820"/>
      <c r="Y4538" s="820"/>
      <c r="Z4538" s="820"/>
    </row>
    <row r="4539" spans="7:26">
      <c r="G4539" s="826"/>
      <c r="H4539" s="820"/>
      <c r="J4539" s="820"/>
      <c r="K4539" s="820"/>
      <c r="L4539" s="820"/>
      <c r="M4539" s="820"/>
      <c r="N4539" s="820"/>
      <c r="O4539" s="820"/>
      <c r="P4539" s="820"/>
      <c r="Q4539" s="820"/>
      <c r="R4539" s="820"/>
      <c r="S4539" s="820"/>
      <c r="T4539" s="820"/>
      <c r="U4539" s="820"/>
      <c r="V4539" s="820"/>
      <c r="W4539" s="820"/>
      <c r="X4539" s="820"/>
      <c r="Y4539" s="820"/>
      <c r="Z4539" s="820"/>
    </row>
    <row r="4540" spans="7:26">
      <c r="G4540" s="826"/>
      <c r="H4540" s="820"/>
      <c r="J4540" s="820"/>
      <c r="K4540" s="820"/>
      <c r="L4540" s="820"/>
      <c r="M4540" s="820"/>
      <c r="N4540" s="820"/>
      <c r="O4540" s="820"/>
      <c r="P4540" s="820"/>
      <c r="Q4540" s="820"/>
      <c r="R4540" s="820"/>
      <c r="S4540" s="820"/>
      <c r="T4540" s="820"/>
      <c r="U4540" s="820"/>
      <c r="V4540" s="820"/>
      <c r="W4540" s="820"/>
      <c r="X4540" s="820"/>
      <c r="Y4540" s="820"/>
      <c r="Z4540" s="820"/>
    </row>
    <row r="4541" spans="7:26">
      <c r="G4541" s="826"/>
      <c r="H4541" s="820"/>
      <c r="J4541" s="820"/>
      <c r="K4541" s="820"/>
      <c r="L4541" s="820"/>
      <c r="M4541" s="820"/>
      <c r="N4541" s="820"/>
      <c r="O4541" s="820"/>
      <c r="P4541" s="820"/>
      <c r="Q4541" s="820"/>
      <c r="R4541" s="820"/>
      <c r="S4541" s="820"/>
      <c r="T4541" s="820"/>
      <c r="U4541" s="820"/>
      <c r="V4541" s="820"/>
      <c r="W4541" s="820"/>
      <c r="X4541" s="820"/>
      <c r="Y4541" s="820"/>
      <c r="Z4541" s="820"/>
    </row>
    <row r="4542" spans="7:26">
      <c r="G4542" s="826"/>
      <c r="H4542" s="820"/>
      <c r="J4542" s="820"/>
      <c r="K4542" s="820"/>
      <c r="L4542" s="820"/>
      <c r="M4542" s="820"/>
      <c r="N4542" s="820"/>
      <c r="O4542" s="820"/>
      <c r="P4542" s="820"/>
      <c r="Q4542" s="820"/>
      <c r="R4542" s="820"/>
      <c r="S4542" s="820"/>
      <c r="T4542" s="820"/>
      <c r="U4542" s="820"/>
      <c r="V4542" s="820"/>
      <c r="W4542" s="820"/>
      <c r="X4542" s="820"/>
      <c r="Y4542" s="820"/>
      <c r="Z4542" s="820"/>
    </row>
    <row r="4543" spans="7:26">
      <c r="G4543" s="826"/>
      <c r="H4543" s="820"/>
      <c r="J4543" s="820"/>
      <c r="K4543" s="820"/>
      <c r="L4543" s="820"/>
      <c r="M4543" s="820"/>
      <c r="N4543" s="820"/>
      <c r="O4543" s="820"/>
      <c r="P4543" s="820"/>
      <c r="Q4543" s="820"/>
      <c r="R4543" s="820"/>
      <c r="S4543" s="820"/>
      <c r="T4543" s="820"/>
      <c r="U4543" s="820"/>
      <c r="V4543" s="820"/>
      <c r="W4543" s="820"/>
      <c r="X4543" s="820"/>
      <c r="Y4543" s="820"/>
      <c r="Z4543" s="820"/>
    </row>
    <row r="4544" spans="7:26">
      <c r="G4544" s="826"/>
      <c r="H4544" s="820"/>
      <c r="J4544" s="820"/>
      <c r="K4544" s="820"/>
      <c r="L4544" s="820"/>
      <c r="M4544" s="820"/>
      <c r="N4544" s="820"/>
      <c r="O4544" s="820"/>
      <c r="P4544" s="820"/>
      <c r="Q4544" s="820"/>
      <c r="R4544" s="820"/>
      <c r="S4544" s="820"/>
      <c r="T4544" s="820"/>
      <c r="U4544" s="820"/>
      <c r="V4544" s="820"/>
      <c r="W4544" s="820"/>
      <c r="X4544" s="820"/>
      <c r="Y4544" s="820"/>
      <c r="Z4544" s="820"/>
    </row>
    <row r="4545" spans="7:26">
      <c r="G4545" s="826"/>
      <c r="H4545" s="820"/>
      <c r="J4545" s="820"/>
      <c r="K4545" s="820"/>
      <c r="L4545" s="820"/>
      <c r="M4545" s="820"/>
      <c r="N4545" s="820"/>
      <c r="O4545" s="820"/>
      <c r="P4545" s="820"/>
      <c r="Q4545" s="820"/>
      <c r="R4545" s="820"/>
      <c r="S4545" s="820"/>
      <c r="T4545" s="820"/>
      <c r="U4545" s="820"/>
      <c r="V4545" s="820"/>
      <c r="W4545" s="820"/>
      <c r="X4545" s="820"/>
      <c r="Y4545" s="820"/>
      <c r="Z4545" s="820"/>
    </row>
    <row r="4546" spans="7:26">
      <c r="G4546" s="826"/>
      <c r="H4546" s="820"/>
      <c r="J4546" s="820"/>
      <c r="K4546" s="820"/>
      <c r="L4546" s="820"/>
      <c r="M4546" s="820"/>
      <c r="N4546" s="820"/>
      <c r="O4546" s="820"/>
      <c r="P4546" s="820"/>
      <c r="Q4546" s="820"/>
      <c r="R4546" s="820"/>
      <c r="S4546" s="820"/>
      <c r="T4546" s="820"/>
      <c r="U4546" s="820"/>
      <c r="V4546" s="820"/>
      <c r="W4546" s="820"/>
      <c r="X4546" s="820"/>
      <c r="Y4546" s="820"/>
      <c r="Z4546" s="820"/>
    </row>
    <row r="4547" spans="7:26">
      <c r="G4547" s="826"/>
      <c r="H4547" s="820"/>
      <c r="J4547" s="820"/>
      <c r="K4547" s="820"/>
      <c r="L4547" s="820"/>
      <c r="M4547" s="820"/>
      <c r="N4547" s="820"/>
      <c r="O4547" s="820"/>
      <c r="P4547" s="820"/>
      <c r="Q4547" s="820"/>
      <c r="R4547" s="820"/>
      <c r="S4547" s="820"/>
      <c r="T4547" s="820"/>
      <c r="U4547" s="820"/>
      <c r="V4547" s="820"/>
      <c r="W4547" s="820"/>
      <c r="X4547" s="820"/>
      <c r="Y4547" s="820"/>
      <c r="Z4547" s="820"/>
    </row>
    <row r="4548" spans="7:26">
      <c r="G4548" s="826"/>
      <c r="H4548" s="820"/>
      <c r="J4548" s="820"/>
      <c r="K4548" s="820"/>
      <c r="L4548" s="820"/>
      <c r="M4548" s="820"/>
      <c r="N4548" s="820"/>
      <c r="O4548" s="820"/>
      <c r="P4548" s="820"/>
      <c r="Q4548" s="820"/>
      <c r="R4548" s="820"/>
      <c r="S4548" s="820"/>
      <c r="T4548" s="820"/>
      <c r="U4548" s="820"/>
      <c r="V4548" s="820"/>
      <c r="W4548" s="820"/>
      <c r="X4548" s="820"/>
      <c r="Y4548" s="820"/>
      <c r="Z4548" s="820"/>
    </row>
    <row r="4549" spans="7:26">
      <c r="G4549" s="826"/>
      <c r="H4549" s="820"/>
      <c r="J4549" s="820"/>
      <c r="K4549" s="820"/>
      <c r="L4549" s="820"/>
      <c r="M4549" s="820"/>
      <c r="N4549" s="820"/>
      <c r="O4549" s="820"/>
      <c r="P4549" s="820"/>
      <c r="Q4549" s="820"/>
      <c r="R4549" s="820"/>
      <c r="S4549" s="820"/>
      <c r="T4549" s="820"/>
      <c r="U4549" s="820"/>
      <c r="V4549" s="820"/>
      <c r="W4549" s="820"/>
      <c r="X4549" s="820"/>
      <c r="Y4549" s="820"/>
      <c r="Z4549" s="820"/>
    </row>
    <row r="4550" spans="7:26">
      <c r="G4550" s="826"/>
      <c r="H4550" s="820"/>
      <c r="J4550" s="820"/>
      <c r="K4550" s="820"/>
      <c r="L4550" s="820"/>
      <c r="M4550" s="820"/>
      <c r="N4550" s="820"/>
      <c r="O4550" s="820"/>
      <c r="P4550" s="820"/>
      <c r="Q4550" s="820"/>
      <c r="R4550" s="820"/>
      <c r="S4550" s="820"/>
      <c r="T4550" s="820"/>
      <c r="U4550" s="820"/>
      <c r="V4550" s="820"/>
      <c r="W4550" s="820"/>
      <c r="X4550" s="820"/>
      <c r="Y4550" s="820"/>
      <c r="Z4550" s="820"/>
    </row>
    <row r="4551" spans="7:26">
      <c r="G4551" s="826"/>
      <c r="H4551" s="820"/>
      <c r="J4551" s="820"/>
      <c r="K4551" s="820"/>
      <c r="L4551" s="820"/>
      <c r="M4551" s="820"/>
      <c r="N4551" s="820"/>
      <c r="O4551" s="820"/>
      <c r="P4551" s="820"/>
      <c r="Q4551" s="820"/>
      <c r="R4551" s="820"/>
      <c r="S4551" s="820"/>
      <c r="T4551" s="820"/>
      <c r="U4551" s="820"/>
      <c r="V4551" s="820"/>
      <c r="W4551" s="820"/>
      <c r="X4551" s="820"/>
      <c r="Y4551" s="820"/>
      <c r="Z4551" s="820"/>
    </row>
    <row r="4552" spans="7:26">
      <c r="G4552" s="826"/>
      <c r="H4552" s="820"/>
      <c r="J4552" s="820"/>
      <c r="K4552" s="820"/>
      <c r="L4552" s="820"/>
      <c r="M4552" s="820"/>
      <c r="N4552" s="820"/>
      <c r="O4552" s="820"/>
      <c r="P4552" s="820"/>
      <c r="Q4552" s="820"/>
      <c r="R4552" s="820"/>
      <c r="S4552" s="820"/>
      <c r="T4552" s="820"/>
      <c r="U4552" s="820"/>
      <c r="V4552" s="820"/>
      <c r="W4552" s="820"/>
      <c r="X4552" s="820"/>
      <c r="Y4552" s="820"/>
      <c r="Z4552" s="820"/>
    </row>
    <row r="4553" spans="7:26">
      <c r="G4553" s="826"/>
      <c r="H4553" s="820"/>
      <c r="J4553" s="820"/>
      <c r="K4553" s="820"/>
      <c r="L4553" s="820"/>
      <c r="M4553" s="820"/>
      <c r="N4553" s="820"/>
      <c r="O4553" s="820"/>
      <c r="P4553" s="820"/>
      <c r="Q4553" s="820"/>
      <c r="R4553" s="820"/>
      <c r="S4553" s="820"/>
      <c r="T4553" s="820"/>
      <c r="U4553" s="820"/>
      <c r="V4553" s="820"/>
      <c r="W4553" s="820"/>
      <c r="X4553" s="820"/>
      <c r="Y4553" s="820"/>
      <c r="Z4553" s="820"/>
    </row>
    <row r="4554" spans="7:26">
      <c r="G4554" s="826"/>
      <c r="H4554" s="820"/>
      <c r="J4554" s="820"/>
      <c r="K4554" s="820"/>
      <c r="L4554" s="820"/>
      <c r="M4554" s="820"/>
      <c r="N4554" s="820"/>
      <c r="O4554" s="820"/>
      <c r="P4554" s="820"/>
      <c r="Q4554" s="820"/>
      <c r="R4554" s="820"/>
      <c r="S4554" s="820"/>
      <c r="T4554" s="820"/>
      <c r="U4554" s="820"/>
      <c r="V4554" s="820"/>
      <c r="W4554" s="820"/>
      <c r="X4554" s="820"/>
      <c r="Y4554" s="820"/>
      <c r="Z4554" s="820"/>
    </row>
    <row r="4555" spans="7:26">
      <c r="G4555" s="826"/>
      <c r="H4555" s="820"/>
      <c r="J4555" s="820"/>
      <c r="K4555" s="820"/>
      <c r="L4555" s="820"/>
      <c r="M4555" s="820"/>
      <c r="N4555" s="820"/>
      <c r="O4555" s="820"/>
      <c r="P4555" s="820"/>
      <c r="Q4555" s="820"/>
      <c r="R4555" s="820"/>
      <c r="S4555" s="820"/>
      <c r="T4555" s="820"/>
      <c r="U4555" s="820"/>
      <c r="V4555" s="820"/>
      <c r="W4555" s="820"/>
      <c r="X4555" s="820"/>
      <c r="Y4555" s="820"/>
      <c r="Z4555" s="820"/>
    </row>
    <row r="4556" spans="7:26">
      <c r="G4556" s="826"/>
      <c r="H4556" s="820"/>
      <c r="J4556" s="820"/>
      <c r="K4556" s="820"/>
      <c r="L4556" s="820"/>
      <c r="M4556" s="820"/>
      <c r="N4556" s="820"/>
      <c r="O4556" s="820"/>
      <c r="P4556" s="820"/>
      <c r="Q4556" s="820"/>
      <c r="R4556" s="820"/>
      <c r="S4556" s="820"/>
      <c r="T4556" s="820"/>
      <c r="U4556" s="820"/>
      <c r="V4556" s="820"/>
      <c r="W4556" s="820"/>
      <c r="X4556" s="820"/>
      <c r="Y4556" s="820"/>
      <c r="Z4556" s="820"/>
    </row>
    <row r="4557" spans="7:26">
      <c r="G4557" s="826"/>
      <c r="H4557" s="820"/>
      <c r="J4557" s="820"/>
      <c r="K4557" s="820"/>
      <c r="L4557" s="820"/>
      <c r="M4557" s="820"/>
      <c r="N4557" s="820"/>
      <c r="O4557" s="820"/>
      <c r="P4557" s="820"/>
      <c r="Q4557" s="820"/>
      <c r="R4557" s="820"/>
      <c r="S4557" s="820"/>
      <c r="T4557" s="820"/>
      <c r="U4557" s="820"/>
      <c r="V4557" s="820"/>
      <c r="W4557" s="820"/>
      <c r="X4557" s="820"/>
      <c r="Y4557" s="820"/>
      <c r="Z4557" s="820"/>
    </row>
    <row r="4558" spans="7:26">
      <c r="G4558" s="826"/>
      <c r="H4558" s="820"/>
      <c r="J4558" s="820"/>
      <c r="K4558" s="820"/>
      <c r="L4558" s="820"/>
      <c r="M4558" s="820"/>
      <c r="N4558" s="820"/>
      <c r="O4558" s="820"/>
      <c r="P4558" s="820"/>
      <c r="Q4558" s="820"/>
      <c r="R4558" s="820"/>
      <c r="S4558" s="820"/>
      <c r="T4558" s="820"/>
      <c r="U4558" s="820"/>
      <c r="V4558" s="820"/>
      <c r="W4558" s="820"/>
      <c r="X4558" s="820"/>
      <c r="Y4558" s="820"/>
      <c r="Z4558" s="820"/>
    </row>
    <row r="4559" spans="7:26">
      <c r="G4559" s="826"/>
      <c r="H4559" s="820"/>
      <c r="J4559" s="820"/>
      <c r="K4559" s="820"/>
      <c r="L4559" s="820"/>
      <c r="M4559" s="820"/>
      <c r="N4559" s="820"/>
      <c r="O4559" s="820"/>
      <c r="P4559" s="820"/>
      <c r="Q4559" s="820"/>
      <c r="R4559" s="820"/>
      <c r="S4559" s="820"/>
      <c r="T4559" s="820"/>
      <c r="U4559" s="820"/>
      <c r="V4559" s="820"/>
      <c r="W4559" s="820"/>
      <c r="X4559" s="820"/>
      <c r="Y4559" s="820"/>
      <c r="Z4559" s="820"/>
    </row>
    <row r="4560" spans="7:26">
      <c r="G4560" s="826"/>
      <c r="H4560" s="820"/>
      <c r="J4560" s="820"/>
      <c r="K4560" s="820"/>
      <c r="L4560" s="820"/>
      <c r="M4560" s="820"/>
      <c r="N4560" s="820"/>
      <c r="O4560" s="820"/>
      <c r="P4560" s="820"/>
      <c r="Q4560" s="820"/>
      <c r="R4560" s="820"/>
      <c r="S4560" s="820"/>
      <c r="T4560" s="820"/>
      <c r="U4560" s="820"/>
      <c r="V4560" s="820"/>
      <c r="W4560" s="820"/>
      <c r="X4560" s="820"/>
      <c r="Y4560" s="820"/>
      <c r="Z4560" s="820"/>
    </row>
    <row r="4561" spans="7:26">
      <c r="G4561" s="826"/>
      <c r="H4561" s="820"/>
      <c r="J4561" s="820"/>
      <c r="K4561" s="820"/>
      <c r="L4561" s="820"/>
      <c r="M4561" s="820"/>
      <c r="N4561" s="820"/>
      <c r="O4561" s="820"/>
      <c r="P4561" s="820"/>
      <c r="Q4561" s="820"/>
      <c r="R4561" s="820"/>
      <c r="S4561" s="820"/>
      <c r="T4561" s="820"/>
      <c r="U4561" s="820"/>
      <c r="V4561" s="820"/>
      <c r="W4561" s="820"/>
      <c r="X4561" s="820"/>
      <c r="Y4561" s="820"/>
      <c r="Z4561" s="820"/>
    </row>
    <row r="4562" spans="7:26">
      <c r="G4562" s="826"/>
      <c r="H4562" s="820"/>
      <c r="J4562" s="820"/>
      <c r="K4562" s="820"/>
      <c r="L4562" s="820"/>
      <c r="M4562" s="820"/>
      <c r="N4562" s="820"/>
      <c r="O4562" s="820"/>
      <c r="P4562" s="820"/>
      <c r="Q4562" s="820"/>
      <c r="R4562" s="820"/>
      <c r="S4562" s="820"/>
      <c r="T4562" s="820"/>
      <c r="U4562" s="820"/>
      <c r="V4562" s="820"/>
      <c r="W4562" s="820"/>
      <c r="X4562" s="820"/>
      <c r="Y4562" s="820"/>
      <c r="Z4562" s="820"/>
    </row>
    <row r="4563" spans="7:26">
      <c r="G4563" s="826"/>
      <c r="H4563" s="820"/>
      <c r="J4563" s="820"/>
      <c r="K4563" s="820"/>
      <c r="L4563" s="820"/>
      <c r="M4563" s="820"/>
      <c r="N4563" s="820"/>
      <c r="O4563" s="820"/>
      <c r="P4563" s="820"/>
      <c r="Q4563" s="820"/>
      <c r="R4563" s="820"/>
      <c r="S4563" s="820"/>
      <c r="T4563" s="820"/>
      <c r="U4563" s="820"/>
      <c r="V4563" s="820"/>
      <c r="W4563" s="820"/>
      <c r="X4563" s="820"/>
      <c r="Y4563" s="820"/>
      <c r="Z4563" s="820"/>
    </row>
    <row r="4564" spans="7:26">
      <c r="G4564" s="826"/>
      <c r="H4564" s="820"/>
      <c r="J4564" s="820"/>
      <c r="K4564" s="820"/>
      <c r="L4564" s="820"/>
      <c r="M4564" s="820"/>
      <c r="N4564" s="820"/>
      <c r="O4564" s="820"/>
      <c r="P4564" s="820"/>
      <c r="Q4564" s="820"/>
      <c r="R4564" s="820"/>
      <c r="S4564" s="820"/>
      <c r="T4564" s="820"/>
      <c r="U4564" s="820"/>
      <c r="V4564" s="820"/>
      <c r="W4564" s="820"/>
      <c r="X4564" s="820"/>
      <c r="Y4564" s="820"/>
      <c r="Z4564" s="820"/>
    </row>
    <row r="4565" spans="7:26">
      <c r="G4565" s="826"/>
      <c r="H4565" s="820"/>
      <c r="J4565" s="820"/>
      <c r="K4565" s="820"/>
      <c r="L4565" s="820"/>
      <c r="M4565" s="820"/>
      <c r="N4565" s="820"/>
      <c r="O4565" s="820"/>
      <c r="P4565" s="820"/>
      <c r="Q4565" s="820"/>
      <c r="R4565" s="820"/>
      <c r="S4565" s="820"/>
      <c r="T4565" s="820"/>
      <c r="U4565" s="820"/>
      <c r="V4565" s="820"/>
      <c r="W4565" s="820"/>
      <c r="X4565" s="820"/>
      <c r="Y4565" s="820"/>
      <c r="Z4565" s="820"/>
    </row>
    <row r="4566" spans="7:26">
      <c r="G4566" s="826"/>
      <c r="H4566" s="820"/>
      <c r="J4566" s="820"/>
      <c r="K4566" s="820"/>
      <c r="L4566" s="820"/>
      <c r="M4566" s="820"/>
      <c r="N4566" s="820"/>
      <c r="O4566" s="820"/>
      <c r="P4566" s="820"/>
      <c r="Q4566" s="820"/>
      <c r="R4566" s="820"/>
      <c r="S4566" s="820"/>
      <c r="T4566" s="820"/>
      <c r="U4566" s="820"/>
      <c r="V4566" s="820"/>
      <c r="W4566" s="820"/>
      <c r="X4566" s="820"/>
      <c r="Y4566" s="820"/>
      <c r="Z4566" s="820"/>
    </row>
    <row r="4567" spans="7:26">
      <c r="G4567" s="826"/>
      <c r="H4567" s="820"/>
      <c r="J4567" s="820"/>
      <c r="K4567" s="820"/>
      <c r="L4567" s="820"/>
      <c r="M4567" s="820"/>
      <c r="N4567" s="820"/>
      <c r="O4567" s="820"/>
      <c r="P4567" s="820"/>
      <c r="Q4567" s="820"/>
      <c r="R4567" s="820"/>
      <c r="S4567" s="820"/>
      <c r="T4567" s="820"/>
      <c r="U4567" s="820"/>
      <c r="V4567" s="820"/>
      <c r="W4567" s="820"/>
      <c r="X4567" s="820"/>
      <c r="Y4567" s="820"/>
      <c r="Z4567" s="820"/>
    </row>
    <row r="4568" spans="7:26">
      <c r="G4568" s="826"/>
      <c r="H4568" s="820"/>
      <c r="J4568" s="820"/>
      <c r="K4568" s="820"/>
      <c r="L4568" s="820"/>
      <c r="M4568" s="820"/>
      <c r="N4568" s="820"/>
      <c r="O4568" s="820"/>
      <c r="P4568" s="820"/>
      <c r="Q4568" s="820"/>
      <c r="R4568" s="820"/>
      <c r="S4568" s="820"/>
      <c r="T4568" s="820"/>
      <c r="U4568" s="820"/>
      <c r="V4568" s="820"/>
      <c r="W4568" s="820"/>
      <c r="X4568" s="820"/>
      <c r="Y4568" s="820"/>
      <c r="Z4568" s="820"/>
    </row>
    <row r="4569" spans="7:26">
      <c r="G4569" s="826"/>
      <c r="H4569" s="820"/>
      <c r="J4569" s="820"/>
      <c r="K4569" s="820"/>
      <c r="L4569" s="820"/>
      <c r="M4569" s="820"/>
      <c r="N4569" s="820"/>
      <c r="O4569" s="820"/>
      <c r="P4569" s="820"/>
      <c r="Q4569" s="820"/>
      <c r="R4569" s="820"/>
      <c r="S4569" s="820"/>
      <c r="T4569" s="820"/>
      <c r="U4569" s="820"/>
      <c r="V4569" s="820"/>
      <c r="W4569" s="820"/>
      <c r="X4569" s="820"/>
      <c r="Y4569" s="820"/>
      <c r="Z4569" s="820"/>
    </row>
    <row r="4570" spans="7:26">
      <c r="G4570" s="826"/>
      <c r="H4570" s="820"/>
      <c r="J4570" s="820"/>
      <c r="K4570" s="820"/>
      <c r="L4570" s="820"/>
      <c r="M4570" s="820"/>
      <c r="N4570" s="820"/>
      <c r="O4570" s="820"/>
      <c r="P4570" s="820"/>
      <c r="Q4570" s="820"/>
      <c r="R4570" s="820"/>
      <c r="S4570" s="820"/>
      <c r="T4570" s="820"/>
      <c r="U4570" s="820"/>
      <c r="V4570" s="820"/>
      <c r="W4570" s="820"/>
      <c r="X4570" s="820"/>
      <c r="Y4570" s="820"/>
      <c r="Z4570" s="820"/>
    </row>
    <row r="4571" spans="7:26">
      <c r="G4571" s="826"/>
      <c r="H4571" s="820"/>
      <c r="J4571" s="820"/>
      <c r="K4571" s="820"/>
      <c r="L4571" s="820"/>
      <c r="M4571" s="820"/>
      <c r="N4571" s="820"/>
      <c r="O4571" s="820"/>
      <c r="P4571" s="820"/>
      <c r="Q4571" s="820"/>
      <c r="R4571" s="820"/>
      <c r="S4571" s="820"/>
      <c r="T4571" s="820"/>
      <c r="U4571" s="820"/>
      <c r="V4571" s="820"/>
      <c r="W4571" s="820"/>
      <c r="X4571" s="820"/>
      <c r="Y4571" s="820"/>
      <c r="Z4571" s="820"/>
    </row>
    <row r="4572" spans="7:26">
      <c r="G4572" s="826"/>
      <c r="H4572" s="820"/>
      <c r="J4572" s="820"/>
      <c r="K4572" s="820"/>
      <c r="L4572" s="820"/>
      <c r="M4572" s="820"/>
      <c r="N4572" s="820"/>
      <c r="O4572" s="820"/>
      <c r="P4572" s="820"/>
      <c r="Q4572" s="820"/>
      <c r="R4572" s="820"/>
      <c r="S4572" s="820"/>
      <c r="T4572" s="820"/>
      <c r="U4572" s="820"/>
      <c r="V4572" s="820"/>
      <c r="W4572" s="820"/>
      <c r="X4572" s="820"/>
      <c r="Y4572" s="820"/>
      <c r="Z4572" s="820"/>
    </row>
    <row r="4573" spans="7:26">
      <c r="G4573" s="826"/>
      <c r="H4573" s="820"/>
      <c r="J4573" s="820"/>
      <c r="K4573" s="820"/>
      <c r="L4573" s="820"/>
      <c r="M4573" s="820"/>
      <c r="N4573" s="820"/>
      <c r="O4573" s="820"/>
      <c r="P4573" s="820"/>
      <c r="Q4573" s="820"/>
      <c r="R4573" s="820"/>
      <c r="S4573" s="820"/>
      <c r="T4573" s="820"/>
      <c r="U4573" s="820"/>
      <c r="V4573" s="820"/>
      <c r="W4573" s="820"/>
      <c r="X4573" s="820"/>
      <c r="Y4573" s="820"/>
      <c r="Z4573" s="820"/>
    </row>
    <row r="4574" spans="7:26">
      <c r="G4574" s="826"/>
      <c r="H4574" s="820"/>
      <c r="J4574" s="820"/>
      <c r="K4574" s="820"/>
      <c r="L4574" s="820"/>
      <c r="M4574" s="820"/>
      <c r="N4574" s="820"/>
      <c r="O4574" s="820"/>
      <c r="P4574" s="820"/>
      <c r="Q4574" s="820"/>
      <c r="R4574" s="820"/>
      <c r="S4574" s="820"/>
      <c r="T4574" s="820"/>
      <c r="U4574" s="820"/>
      <c r="V4574" s="820"/>
      <c r="W4574" s="820"/>
      <c r="X4574" s="820"/>
      <c r="Y4574" s="820"/>
      <c r="Z4574" s="820"/>
    </row>
    <row r="4575" spans="7:26">
      <c r="G4575" s="826"/>
      <c r="H4575" s="820"/>
      <c r="J4575" s="820"/>
      <c r="K4575" s="820"/>
      <c r="L4575" s="820"/>
      <c r="M4575" s="820"/>
      <c r="N4575" s="820"/>
      <c r="O4575" s="820"/>
      <c r="P4575" s="820"/>
      <c r="Q4575" s="820"/>
      <c r="R4575" s="820"/>
      <c r="S4575" s="820"/>
      <c r="T4575" s="820"/>
      <c r="U4575" s="820"/>
      <c r="V4575" s="820"/>
      <c r="W4575" s="820"/>
      <c r="X4575" s="820"/>
      <c r="Y4575" s="820"/>
      <c r="Z4575" s="820"/>
    </row>
    <row r="4576" spans="7:26">
      <c r="G4576" s="826"/>
      <c r="H4576" s="820"/>
      <c r="J4576" s="820"/>
      <c r="K4576" s="820"/>
      <c r="L4576" s="820"/>
      <c r="M4576" s="820"/>
      <c r="N4576" s="820"/>
      <c r="O4576" s="820"/>
      <c r="P4576" s="820"/>
      <c r="Q4576" s="820"/>
      <c r="R4576" s="820"/>
      <c r="S4576" s="820"/>
      <c r="T4576" s="820"/>
      <c r="U4576" s="820"/>
      <c r="V4576" s="820"/>
      <c r="W4576" s="820"/>
      <c r="X4576" s="820"/>
      <c r="Y4576" s="820"/>
      <c r="Z4576" s="820"/>
    </row>
    <row r="4577" spans="7:26">
      <c r="G4577" s="826"/>
      <c r="H4577" s="820"/>
      <c r="J4577" s="820"/>
      <c r="K4577" s="820"/>
      <c r="L4577" s="820"/>
      <c r="M4577" s="820"/>
      <c r="N4577" s="820"/>
      <c r="O4577" s="820"/>
      <c r="P4577" s="820"/>
      <c r="Q4577" s="820"/>
      <c r="R4577" s="820"/>
      <c r="S4577" s="820"/>
      <c r="T4577" s="820"/>
      <c r="U4577" s="820"/>
      <c r="V4577" s="820"/>
      <c r="W4577" s="820"/>
      <c r="X4577" s="820"/>
      <c r="Y4577" s="820"/>
      <c r="Z4577" s="820"/>
    </row>
    <row r="4578" spans="7:26">
      <c r="G4578" s="826"/>
      <c r="H4578" s="820"/>
      <c r="J4578" s="820"/>
      <c r="K4578" s="820"/>
      <c r="L4578" s="820"/>
      <c r="M4578" s="820"/>
      <c r="N4578" s="820"/>
      <c r="O4578" s="820"/>
      <c r="P4578" s="820"/>
      <c r="Q4578" s="820"/>
      <c r="R4578" s="820"/>
      <c r="S4578" s="820"/>
      <c r="T4578" s="820"/>
      <c r="U4578" s="820"/>
      <c r="V4578" s="820"/>
      <c r="W4578" s="820"/>
      <c r="X4578" s="820"/>
      <c r="Y4578" s="820"/>
      <c r="Z4578" s="820"/>
    </row>
    <row r="4579" spans="7:26">
      <c r="G4579" s="826"/>
      <c r="H4579" s="820"/>
      <c r="J4579" s="820"/>
      <c r="K4579" s="820"/>
      <c r="L4579" s="820"/>
      <c r="M4579" s="820"/>
      <c r="N4579" s="820"/>
      <c r="O4579" s="820"/>
      <c r="P4579" s="820"/>
      <c r="Q4579" s="820"/>
      <c r="R4579" s="820"/>
      <c r="S4579" s="820"/>
      <c r="T4579" s="820"/>
      <c r="U4579" s="820"/>
      <c r="V4579" s="820"/>
      <c r="W4579" s="820"/>
      <c r="X4579" s="820"/>
      <c r="Y4579" s="820"/>
      <c r="Z4579" s="820"/>
    </row>
    <row r="4580" spans="7:26">
      <c r="G4580" s="826"/>
      <c r="H4580" s="820"/>
      <c r="J4580" s="820"/>
      <c r="K4580" s="820"/>
      <c r="L4580" s="820"/>
      <c r="M4580" s="820"/>
      <c r="N4580" s="820"/>
      <c r="O4580" s="820"/>
      <c r="P4580" s="820"/>
      <c r="Q4580" s="820"/>
      <c r="R4580" s="820"/>
      <c r="S4580" s="820"/>
      <c r="T4580" s="820"/>
      <c r="U4580" s="820"/>
      <c r="V4580" s="820"/>
      <c r="W4580" s="820"/>
      <c r="X4580" s="820"/>
      <c r="Y4580" s="820"/>
      <c r="Z4580" s="820"/>
    </row>
    <row r="4581" spans="7:26">
      <c r="G4581" s="826"/>
      <c r="H4581" s="820"/>
      <c r="J4581" s="820"/>
      <c r="K4581" s="820"/>
      <c r="L4581" s="820"/>
      <c r="M4581" s="820"/>
      <c r="N4581" s="820"/>
      <c r="O4581" s="820"/>
      <c r="P4581" s="820"/>
      <c r="Q4581" s="820"/>
      <c r="R4581" s="820"/>
      <c r="S4581" s="820"/>
      <c r="T4581" s="820"/>
      <c r="U4581" s="820"/>
      <c r="V4581" s="820"/>
      <c r="W4581" s="820"/>
      <c r="X4581" s="820"/>
      <c r="Y4581" s="820"/>
      <c r="Z4581" s="820"/>
    </row>
    <row r="4582" spans="7:26">
      <c r="G4582" s="826"/>
      <c r="H4582" s="820"/>
      <c r="J4582" s="820"/>
      <c r="K4582" s="820"/>
      <c r="L4582" s="820"/>
      <c r="M4582" s="820"/>
      <c r="N4582" s="820"/>
      <c r="O4582" s="820"/>
      <c r="P4582" s="820"/>
      <c r="Q4582" s="820"/>
      <c r="R4582" s="820"/>
      <c r="S4582" s="820"/>
      <c r="T4582" s="820"/>
      <c r="U4582" s="820"/>
      <c r="V4582" s="820"/>
      <c r="W4582" s="820"/>
      <c r="X4582" s="820"/>
      <c r="Y4582" s="820"/>
      <c r="Z4582" s="820"/>
    </row>
    <row r="4583" spans="7:26">
      <c r="G4583" s="826"/>
      <c r="H4583" s="820"/>
      <c r="J4583" s="820"/>
      <c r="K4583" s="820"/>
      <c r="L4583" s="820"/>
      <c r="M4583" s="820"/>
      <c r="N4583" s="820"/>
      <c r="O4583" s="820"/>
      <c r="P4583" s="820"/>
      <c r="Q4583" s="820"/>
      <c r="R4583" s="820"/>
      <c r="S4583" s="820"/>
      <c r="T4583" s="820"/>
      <c r="U4583" s="820"/>
      <c r="V4583" s="820"/>
      <c r="W4583" s="820"/>
      <c r="X4583" s="820"/>
      <c r="Y4583" s="820"/>
      <c r="Z4583" s="820"/>
    </row>
    <row r="4584" spans="7:26">
      <c r="G4584" s="826"/>
      <c r="H4584" s="820"/>
      <c r="J4584" s="820"/>
      <c r="K4584" s="820"/>
      <c r="L4584" s="820"/>
      <c r="M4584" s="820"/>
      <c r="N4584" s="820"/>
      <c r="O4584" s="820"/>
      <c r="P4584" s="820"/>
      <c r="Q4584" s="820"/>
      <c r="R4584" s="820"/>
      <c r="S4584" s="820"/>
      <c r="T4584" s="820"/>
      <c r="U4584" s="820"/>
      <c r="V4584" s="820"/>
      <c r="W4584" s="820"/>
      <c r="X4584" s="820"/>
      <c r="Y4584" s="820"/>
      <c r="Z4584" s="820"/>
    </row>
    <row r="4585" spans="7:26">
      <c r="G4585" s="826"/>
      <c r="H4585" s="820"/>
      <c r="J4585" s="820"/>
      <c r="K4585" s="820"/>
      <c r="L4585" s="820"/>
      <c r="M4585" s="820"/>
      <c r="N4585" s="820"/>
      <c r="O4585" s="820"/>
      <c r="P4585" s="820"/>
      <c r="Q4585" s="820"/>
      <c r="R4585" s="820"/>
      <c r="S4585" s="820"/>
      <c r="T4585" s="820"/>
      <c r="U4585" s="820"/>
      <c r="V4585" s="820"/>
      <c r="W4585" s="820"/>
      <c r="X4585" s="820"/>
      <c r="Y4585" s="820"/>
      <c r="Z4585" s="820"/>
    </row>
    <row r="4586" spans="7:26">
      <c r="G4586" s="826"/>
      <c r="H4586" s="820"/>
      <c r="J4586" s="820"/>
      <c r="K4586" s="820"/>
      <c r="L4586" s="820"/>
      <c r="M4586" s="820"/>
      <c r="N4586" s="820"/>
      <c r="O4586" s="820"/>
      <c r="P4586" s="820"/>
      <c r="Q4586" s="820"/>
      <c r="R4586" s="820"/>
      <c r="S4586" s="820"/>
      <c r="T4586" s="820"/>
      <c r="U4586" s="820"/>
      <c r="V4586" s="820"/>
      <c r="W4586" s="820"/>
      <c r="X4586" s="820"/>
      <c r="Y4586" s="820"/>
      <c r="Z4586" s="820"/>
    </row>
    <row r="4587" spans="7:26">
      <c r="G4587" s="826"/>
      <c r="H4587" s="820"/>
      <c r="J4587" s="820"/>
      <c r="K4587" s="820"/>
      <c r="L4587" s="820"/>
      <c r="M4587" s="820"/>
      <c r="N4587" s="820"/>
      <c r="O4587" s="820"/>
      <c r="P4587" s="820"/>
      <c r="Q4587" s="820"/>
      <c r="R4587" s="820"/>
      <c r="S4587" s="820"/>
      <c r="T4587" s="820"/>
      <c r="U4587" s="820"/>
      <c r="V4587" s="820"/>
      <c r="W4587" s="820"/>
      <c r="X4587" s="820"/>
      <c r="Y4587" s="820"/>
      <c r="Z4587" s="820"/>
    </row>
    <row r="4588" spans="7:26">
      <c r="G4588" s="826"/>
      <c r="H4588" s="820"/>
      <c r="J4588" s="820"/>
      <c r="K4588" s="820"/>
      <c r="L4588" s="820"/>
      <c r="M4588" s="820"/>
      <c r="N4588" s="820"/>
      <c r="O4588" s="820"/>
      <c r="P4588" s="820"/>
      <c r="Q4588" s="820"/>
      <c r="R4588" s="820"/>
      <c r="S4588" s="820"/>
      <c r="T4588" s="820"/>
      <c r="U4588" s="820"/>
      <c r="V4588" s="820"/>
      <c r="W4588" s="820"/>
      <c r="X4588" s="820"/>
      <c r="Y4588" s="820"/>
      <c r="Z4588" s="820"/>
    </row>
    <row r="4589" spans="7:26">
      <c r="G4589" s="826"/>
      <c r="H4589" s="820"/>
      <c r="J4589" s="820"/>
      <c r="K4589" s="820"/>
      <c r="L4589" s="820"/>
      <c r="M4589" s="820"/>
      <c r="N4589" s="820"/>
      <c r="O4589" s="820"/>
      <c r="P4589" s="820"/>
      <c r="Q4589" s="820"/>
      <c r="R4589" s="820"/>
      <c r="S4589" s="820"/>
      <c r="T4589" s="820"/>
      <c r="U4589" s="820"/>
      <c r="V4589" s="820"/>
      <c r="W4589" s="820"/>
      <c r="X4589" s="820"/>
      <c r="Y4589" s="820"/>
      <c r="Z4589" s="820"/>
    </row>
    <row r="4590" spans="7:26">
      <c r="G4590" s="826"/>
      <c r="H4590" s="820"/>
      <c r="J4590" s="820"/>
      <c r="K4590" s="820"/>
      <c r="L4590" s="820"/>
      <c r="M4590" s="820"/>
      <c r="N4590" s="820"/>
      <c r="O4590" s="820"/>
      <c r="P4590" s="820"/>
      <c r="Q4590" s="820"/>
      <c r="R4590" s="820"/>
      <c r="S4590" s="820"/>
      <c r="T4590" s="820"/>
      <c r="U4590" s="820"/>
      <c r="V4590" s="820"/>
      <c r="W4590" s="820"/>
      <c r="X4590" s="820"/>
      <c r="Y4590" s="820"/>
      <c r="Z4590" s="820"/>
    </row>
    <row r="4591" spans="7:26">
      <c r="G4591" s="826"/>
      <c r="H4591" s="820"/>
      <c r="J4591" s="820"/>
      <c r="K4591" s="820"/>
      <c r="L4591" s="820"/>
      <c r="M4591" s="820"/>
      <c r="N4591" s="820"/>
      <c r="O4591" s="820"/>
      <c r="P4591" s="820"/>
      <c r="Q4591" s="820"/>
      <c r="R4591" s="820"/>
      <c r="S4591" s="820"/>
      <c r="T4591" s="820"/>
      <c r="U4591" s="820"/>
      <c r="V4591" s="820"/>
      <c r="W4591" s="820"/>
      <c r="X4591" s="820"/>
      <c r="Y4591" s="820"/>
      <c r="Z4591" s="820"/>
    </row>
    <row r="4592" spans="7:26">
      <c r="G4592" s="826"/>
      <c r="H4592" s="820"/>
      <c r="J4592" s="820"/>
      <c r="K4592" s="820"/>
      <c r="L4592" s="820"/>
      <c r="M4592" s="820"/>
      <c r="N4592" s="820"/>
      <c r="O4592" s="820"/>
      <c r="P4592" s="820"/>
      <c r="Q4592" s="820"/>
      <c r="R4592" s="820"/>
      <c r="S4592" s="820"/>
      <c r="T4592" s="820"/>
      <c r="U4592" s="820"/>
      <c r="V4592" s="820"/>
      <c r="W4592" s="820"/>
      <c r="X4592" s="820"/>
      <c r="Y4592" s="820"/>
      <c r="Z4592" s="820"/>
    </row>
    <row r="4593" spans="7:26">
      <c r="G4593" s="826"/>
      <c r="H4593" s="820"/>
      <c r="J4593" s="820"/>
      <c r="K4593" s="820"/>
      <c r="L4593" s="820"/>
      <c r="M4593" s="820"/>
      <c r="N4593" s="820"/>
      <c r="O4593" s="820"/>
      <c r="P4593" s="820"/>
      <c r="Q4593" s="820"/>
      <c r="R4593" s="820"/>
      <c r="S4593" s="820"/>
      <c r="T4593" s="820"/>
      <c r="U4593" s="820"/>
      <c r="V4593" s="820"/>
      <c r="W4593" s="820"/>
      <c r="X4593" s="820"/>
      <c r="Y4593" s="820"/>
      <c r="Z4593" s="820"/>
    </row>
    <row r="4594" spans="7:26">
      <c r="G4594" s="826"/>
      <c r="H4594" s="820"/>
      <c r="J4594" s="820"/>
      <c r="K4594" s="820"/>
      <c r="L4594" s="820"/>
      <c r="M4594" s="820"/>
      <c r="N4594" s="820"/>
      <c r="O4594" s="820"/>
      <c r="P4594" s="820"/>
      <c r="Q4594" s="820"/>
      <c r="R4594" s="820"/>
      <c r="S4594" s="820"/>
      <c r="T4594" s="820"/>
      <c r="U4594" s="820"/>
      <c r="V4594" s="820"/>
      <c r="W4594" s="820"/>
      <c r="X4594" s="820"/>
      <c r="Y4594" s="820"/>
      <c r="Z4594" s="820"/>
    </row>
    <row r="4595" spans="7:26">
      <c r="G4595" s="826"/>
      <c r="H4595" s="820"/>
      <c r="J4595" s="820"/>
      <c r="K4595" s="820"/>
      <c r="L4595" s="820"/>
      <c r="M4595" s="820"/>
      <c r="N4595" s="820"/>
      <c r="O4595" s="820"/>
      <c r="P4595" s="820"/>
      <c r="Q4595" s="820"/>
      <c r="R4595" s="820"/>
      <c r="S4595" s="820"/>
      <c r="T4595" s="820"/>
      <c r="U4595" s="820"/>
      <c r="V4595" s="820"/>
      <c r="W4595" s="820"/>
      <c r="X4595" s="820"/>
      <c r="Y4595" s="820"/>
      <c r="Z4595" s="820"/>
    </row>
    <row r="4596" spans="7:26">
      <c r="G4596" s="826"/>
      <c r="H4596" s="820"/>
      <c r="J4596" s="820"/>
      <c r="K4596" s="820"/>
      <c r="L4596" s="820"/>
      <c r="M4596" s="820"/>
      <c r="N4596" s="820"/>
      <c r="O4596" s="820"/>
      <c r="P4596" s="820"/>
      <c r="Q4596" s="820"/>
      <c r="R4596" s="820"/>
      <c r="S4596" s="820"/>
      <c r="T4596" s="820"/>
      <c r="U4596" s="820"/>
      <c r="V4596" s="820"/>
      <c r="W4596" s="820"/>
      <c r="X4596" s="820"/>
      <c r="Y4596" s="820"/>
      <c r="Z4596" s="820"/>
    </row>
    <row r="4597" spans="7:26">
      <c r="G4597" s="826"/>
      <c r="H4597" s="820"/>
      <c r="J4597" s="820"/>
      <c r="K4597" s="820"/>
      <c r="L4597" s="820"/>
      <c r="M4597" s="820"/>
      <c r="N4597" s="820"/>
      <c r="O4597" s="820"/>
      <c r="P4597" s="820"/>
      <c r="Q4597" s="820"/>
      <c r="R4597" s="820"/>
      <c r="S4597" s="820"/>
      <c r="T4597" s="820"/>
      <c r="U4597" s="820"/>
      <c r="V4597" s="820"/>
      <c r="W4597" s="820"/>
      <c r="X4597" s="820"/>
      <c r="Y4597" s="820"/>
      <c r="Z4597" s="820"/>
    </row>
    <row r="4598" spans="7:26">
      <c r="G4598" s="826"/>
      <c r="H4598" s="820"/>
      <c r="J4598" s="820"/>
      <c r="K4598" s="820"/>
      <c r="L4598" s="820"/>
      <c r="M4598" s="820"/>
      <c r="N4598" s="820"/>
      <c r="O4598" s="820"/>
      <c r="P4598" s="820"/>
      <c r="Q4598" s="820"/>
      <c r="R4598" s="820"/>
      <c r="S4598" s="820"/>
      <c r="T4598" s="820"/>
      <c r="U4598" s="820"/>
      <c r="V4598" s="820"/>
      <c r="W4598" s="820"/>
      <c r="X4598" s="820"/>
      <c r="Y4598" s="820"/>
      <c r="Z4598" s="820"/>
    </row>
    <row r="4599" spans="7:26">
      <c r="G4599" s="826"/>
      <c r="H4599" s="820"/>
      <c r="J4599" s="820"/>
      <c r="K4599" s="820"/>
      <c r="L4599" s="820"/>
      <c r="M4599" s="820"/>
      <c r="N4599" s="820"/>
      <c r="O4599" s="820"/>
      <c r="P4599" s="820"/>
      <c r="Q4599" s="820"/>
      <c r="R4599" s="820"/>
      <c r="S4599" s="820"/>
      <c r="T4599" s="820"/>
      <c r="U4599" s="820"/>
      <c r="V4599" s="820"/>
      <c r="W4599" s="820"/>
      <c r="X4599" s="820"/>
      <c r="Y4599" s="820"/>
      <c r="Z4599" s="820"/>
    </row>
    <row r="4600" spans="7:26">
      <c r="G4600" s="826"/>
      <c r="H4600" s="820"/>
      <c r="J4600" s="820"/>
      <c r="K4600" s="820"/>
      <c r="L4600" s="820"/>
      <c r="M4600" s="820"/>
      <c r="N4600" s="820"/>
      <c r="O4600" s="820"/>
      <c r="P4600" s="820"/>
      <c r="Q4600" s="820"/>
      <c r="R4600" s="820"/>
      <c r="S4600" s="820"/>
      <c r="T4600" s="820"/>
      <c r="U4600" s="820"/>
      <c r="V4600" s="820"/>
      <c r="W4600" s="820"/>
      <c r="X4600" s="820"/>
      <c r="Y4600" s="820"/>
      <c r="Z4600" s="820"/>
    </row>
    <row r="4601" spans="7:26">
      <c r="G4601" s="826"/>
      <c r="H4601" s="820"/>
      <c r="J4601" s="820"/>
      <c r="K4601" s="820"/>
      <c r="L4601" s="820"/>
      <c r="M4601" s="820"/>
      <c r="N4601" s="820"/>
      <c r="O4601" s="820"/>
      <c r="P4601" s="820"/>
      <c r="Q4601" s="820"/>
      <c r="R4601" s="820"/>
      <c r="S4601" s="820"/>
      <c r="T4601" s="820"/>
      <c r="U4601" s="820"/>
      <c r="V4601" s="820"/>
      <c r="W4601" s="820"/>
      <c r="X4601" s="820"/>
      <c r="Y4601" s="820"/>
      <c r="Z4601" s="820"/>
    </row>
    <row r="4602" spans="7:26">
      <c r="G4602" s="826"/>
      <c r="H4602" s="820"/>
      <c r="J4602" s="820"/>
      <c r="K4602" s="820"/>
      <c r="L4602" s="820"/>
      <c r="M4602" s="820"/>
      <c r="N4602" s="820"/>
      <c r="O4602" s="820"/>
      <c r="P4602" s="820"/>
      <c r="Q4602" s="820"/>
      <c r="R4602" s="820"/>
      <c r="S4602" s="820"/>
      <c r="T4602" s="820"/>
      <c r="U4602" s="820"/>
      <c r="V4602" s="820"/>
      <c r="W4602" s="820"/>
      <c r="X4602" s="820"/>
      <c r="Y4602" s="820"/>
      <c r="Z4602" s="820"/>
    </row>
    <row r="4603" spans="7:26">
      <c r="G4603" s="826"/>
      <c r="H4603" s="820"/>
      <c r="J4603" s="820"/>
      <c r="K4603" s="820"/>
      <c r="L4603" s="820"/>
      <c r="M4603" s="820"/>
      <c r="N4603" s="820"/>
      <c r="O4603" s="820"/>
      <c r="P4603" s="820"/>
      <c r="Q4603" s="820"/>
      <c r="R4603" s="820"/>
      <c r="S4603" s="820"/>
      <c r="T4603" s="820"/>
      <c r="U4603" s="820"/>
      <c r="V4603" s="820"/>
      <c r="W4603" s="820"/>
      <c r="X4603" s="820"/>
      <c r="Y4603" s="820"/>
      <c r="Z4603" s="820"/>
    </row>
    <row r="4604" spans="7:26">
      <c r="G4604" s="826"/>
      <c r="H4604" s="820"/>
      <c r="J4604" s="820"/>
      <c r="K4604" s="820"/>
      <c r="L4604" s="820"/>
      <c r="M4604" s="820"/>
      <c r="N4604" s="820"/>
      <c r="O4604" s="820"/>
      <c r="P4604" s="820"/>
      <c r="Q4604" s="820"/>
      <c r="R4604" s="820"/>
      <c r="S4604" s="820"/>
      <c r="T4604" s="820"/>
      <c r="U4604" s="820"/>
      <c r="V4604" s="820"/>
      <c r="W4604" s="820"/>
      <c r="X4604" s="820"/>
      <c r="Y4604" s="820"/>
      <c r="Z4604" s="820"/>
    </row>
    <row r="4605" spans="7:26">
      <c r="G4605" s="826"/>
      <c r="H4605" s="820"/>
      <c r="J4605" s="820"/>
      <c r="K4605" s="820"/>
      <c r="L4605" s="820"/>
      <c r="M4605" s="820"/>
      <c r="N4605" s="820"/>
      <c r="O4605" s="820"/>
      <c r="P4605" s="820"/>
      <c r="Q4605" s="820"/>
      <c r="R4605" s="820"/>
      <c r="S4605" s="820"/>
      <c r="T4605" s="820"/>
      <c r="U4605" s="820"/>
      <c r="V4605" s="820"/>
      <c r="W4605" s="820"/>
      <c r="X4605" s="820"/>
      <c r="Y4605" s="820"/>
      <c r="Z4605" s="820"/>
    </row>
    <row r="4606" spans="7:26">
      <c r="G4606" s="826"/>
      <c r="H4606" s="820"/>
      <c r="J4606" s="820"/>
      <c r="K4606" s="820"/>
      <c r="L4606" s="820"/>
      <c r="M4606" s="820"/>
      <c r="N4606" s="820"/>
      <c r="O4606" s="820"/>
      <c r="P4606" s="820"/>
      <c r="Q4606" s="820"/>
      <c r="R4606" s="820"/>
      <c r="S4606" s="820"/>
      <c r="T4606" s="820"/>
      <c r="U4606" s="820"/>
      <c r="V4606" s="820"/>
      <c r="W4606" s="820"/>
      <c r="X4606" s="820"/>
      <c r="Y4606" s="820"/>
      <c r="Z4606" s="820"/>
    </row>
    <row r="4607" spans="7:26">
      <c r="G4607" s="826"/>
      <c r="H4607" s="820"/>
      <c r="J4607" s="820"/>
      <c r="K4607" s="820"/>
      <c r="L4607" s="820"/>
      <c r="M4607" s="820"/>
      <c r="N4607" s="820"/>
      <c r="O4607" s="820"/>
      <c r="P4607" s="820"/>
      <c r="Q4607" s="820"/>
      <c r="R4607" s="820"/>
      <c r="S4607" s="820"/>
      <c r="T4607" s="820"/>
      <c r="U4607" s="820"/>
      <c r="V4607" s="820"/>
      <c r="W4607" s="820"/>
      <c r="X4607" s="820"/>
      <c r="Y4607" s="820"/>
      <c r="Z4607" s="820"/>
    </row>
    <row r="4608" spans="7:26">
      <c r="G4608" s="826"/>
      <c r="H4608" s="820"/>
      <c r="J4608" s="820"/>
      <c r="K4608" s="820"/>
      <c r="L4608" s="820"/>
      <c r="M4608" s="820"/>
      <c r="N4608" s="820"/>
      <c r="O4608" s="820"/>
      <c r="P4608" s="820"/>
      <c r="Q4608" s="820"/>
      <c r="R4608" s="820"/>
      <c r="S4608" s="820"/>
      <c r="T4608" s="820"/>
      <c r="U4608" s="820"/>
      <c r="V4608" s="820"/>
      <c r="W4608" s="820"/>
      <c r="X4608" s="820"/>
      <c r="Y4608" s="820"/>
      <c r="Z4608" s="820"/>
    </row>
    <row r="4609" spans="7:26">
      <c r="G4609" s="826"/>
      <c r="H4609" s="820"/>
      <c r="J4609" s="820"/>
      <c r="K4609" s="820"/>
      <c r="L4609" s="820"/>
      <c r="M4609" s="820"/>
      <c r="N4609" s="820"/>
      <c r="O4609" s="820"/>
      <c r="P4609" s="820"/>
      <c r="Q4609" s="820"/>
      <c r="R4609" s="820"/>
      <c r="S4609" s="820"/>
      <c r="T4609" s="820"/>
      <c r="U4609" s="820"/>
      <c r="V4609" s="820"/>
      <c r="W4609" s="820"/>
      <c r="X4609" s="820"/>
      <c r="Y4609" s="820"/>
      <c r="Z4609" s="820"/>
    </row>
    <row r="4610" spans="7:26">
      <c r="G4610" s="826"/>
      <c r="H4610" s="820"/>
      <c r="J4610" s="820"/>
      <c r="K4610" s="820"/>
      <c r="L4610" s="820"/>
      <c r="M4610" s="820"/>
      <c r="N4610" s="820"/>
      <c r="O4610" s="820"/>
      <c r="P4610" s="820"/>
      <c r="Q4610" s="820"/>
      <c r="R4610" s="820"/>
      <c r="S4610" s="820"/>
      <c r="T4610" s="820"/>
      <c r="U4610" s="820"/>
      <c r="V4610" s="820"/>
      <c r="W4610" s="820"/>
      <c r="X4610" s="820"/>
      <c r="Y4610" s="820"/>
      <c r="Z4610" s="820"/>
    </row>
    <row r="4611" spans="7:26">
      <c r="G4611" s="826"/>
      <c r="H4611" s="820"/>
      <c r="J4611" s="820"/>
      <c r="K4611" s="820"/>
      <c r="L4611" s="820"/>
      <c r="M4611" s="820"/>
      <c r="N4611" s="820"/>
      <c r="O4611" s="820"/>
      <c r="P4611" s="820"/>
      <c r="Q4611" s="820"/>
      <c r="R4611" s="820"/>
      <c r="S4611" s="820"/>
      <c r="T4611" s="820"/>
      <c r="U4611" s="820"/>
      <c r="V4611" s="820"/>
      <c r="W4611" s="820"/>
      <c r="X4611" s="820"/>
      <c r="Y4611" s="820"/>
      <c r="Z4611" s="820"/>
    </row>
    <row r="4612" spans="7:26">
      <c r="G4612" s="826"/>
      <c r="H4612" s="820"/>
      <c r="J4612" s="820"/>
      <c r="K4612" s="820"/>
      <c r="L4612" s="820"/>
      <c r="M4612" s="820"/>
      <c r="N4612" s="820"/>
      <c r="O4612" s="820"/>
      <c r="P4612" s="820"/>
      <c r="Q4612" s="820"/>
      <c r="R4612" s="820"/>
      <c r="S4612" s="820"/>
      <c r="T4612" s="820"/>
      <c r="U4612" s="820"/>
      <c r="V4612" s="820"/>
      <c r="W4612" s="820"/>
      <c r="X4612" s="820"/>
      <c r="Y4612" s="820"/>
      <c r="Z4612" s="820"/>
    </row>
    <row r="4613" spans="7:26">
      <c r="G4613" s="826"/>
      <c r="H4613" s="820"/>
      <c r="J4613" s="820"/>
      <c r="K4613" s="820"/>
      <c r="L4613" s="820"/>
      <c r="M4613" s="820"/>
      <c r="N4613" s="820"/>
      <c r="O4613" s="820"/>
      <c r="P4613" s="820"/>
      <c r="Q4613" s="820"/>
      <c r="R4613" s="820"/>
      <c r="S4613" s="820"/>
      <c r="T4613" s="820"/>
      <c r="U4613" s="820"/>
      <c r="V4613" s="820"/>
      <c r="W4613" s="820"/>
      <c r="X4613" s="820"/>
      <c r="Y4613" s="820"/>
      <c r="Z4613" s="820"/>
    </row>
    <row r="4614" spans="7:26">
      <c r="G4614" s="826"/>
      <c r="H4614" s="820"/>
      <c r="J4614" s="820"/>
      <c r="K4614" s="820"/>
      <c r="L4614" s="820"/>
      <c r="M4614" s="820"/>
      <c r="N4614" s="820"/>
      <c r="O4614" s="820"/>
      <c r="P4614" s="820"/>
      <c r="Q4614" s="820"/>
      <c r="R4614" s="820"/>
      <c r="S4614" s="820"/>
      <c r="T4614" s="820"/>
      <c r="U4614" s="820"/>
      <c r="V4614" s="820"/>
      <c r="W4614" s="820"/>
      <c r="X4614" s="820"/>
      <c r="Y4614" s="820"/>
      <c r="Z4614" s="820"/>
    </row>
    <row r="4615" spans="7:26">
      <c r="G4615" s="826"/>
      <c r="H4615" s="820"/>
      <c r="J4615" s="820"/>
      <c r="K4615" s="820"/>
      <c r="L4615" s="820"/>
      <c r="M4615" s="820"/>
      <c r="N4615" s="820"/>
      <c r="O4615" s="820"/>
      <c r="P4615" s="820"/>
      <c r="Q4615" s="820"/>
      <c r="R4615" s="820"/>
      <c r="S4615" s="820"/>
      <c r="T4615" s="820"/>
      <c r="U4615" s="820"/>
      <c r="V4615" s="820"/>
      <c r="W4615" s="820"/>
      <c r="X4615" s="820"/>
      <c r="Y4615" s="820"/>
      <c r="Z4615" s="820"/>
    </row>
    <row r="4616" spans="7:26">
      <c r="G4616" s="826"/>
      <c r="H4616" s="820"/>
      <c r="J4616" s="820"/>
      <c r="K4616" s="820"/>
      <c r="L4616" s="820"/>
      <c r="M4616" s="820"/>
      <c r="N4616" s="820"/>
      <c r="O4616" s="820"/>
      <c r="P4616" s="820"/>
      <c r="Q4616" s="820"/>
      <c r="R4616" s="820"/>
      <c r="S4616" s="820"/>
      <c r="T4616" s="820"/>
      <c r="U4616" s="820"/>
      <c r="V4616" s="820"/>
      <c r="W4616" s="820"/>
      <c r="X4616" s="820"/>
      <c r="Y4616" s="820"/>
      <c r="Z4616" s="820"/>
    </row>
    <row r="4617" spans="7:26">
      <c r="G4617" s="826"/>
      <c r="H4617" s="820"/>
      <c r="J4617" s="820"/>
      <c r="K4617" s="820"/>
      <c r="L4617" s="820"/>
      <c r="M4617" s="820"/>
      <c r="N4617" s="820"/>
      <c r="O4617" s="820"/>
      <c r="P4617" s="820"/>
      <c r="Q4617" s="820"/>
      <c r="R4617" s="820"/>
      <c r="S4617" s="820"/>
      <c r="T4617" s="820"/>
      <c r="U4617" s="820"/>
      <c r="V4617" s="820"/>
      <c r="W4617" s="820"/>
      <c r="X4617" s="820"/>
      <c r="Y4617" s="820"/>
      <c r="Z4617" s="820"/>
    </row>
    <row r="4618" spans="7:26">
      <c r="G4618" s="826"/>
      <c r="H4618" s="820"/>
      <c r="J4618" s="820"/>
      <c r="K4618" s="820"/>
      <c r="L4618" s="820"/>
      <c r="M4618" s="820"/>
      <c r="N4618" s="820"/>
      <c r="O4618" s="820"/>
      <c r="P4618" s="820"/>
      <c r="Q4618" s="820"/>
      <c r="R4618" s="820"/>
      <c r="S4618" s="820"/>
      <c r="T4618" s="820"/>
      <c r="U4618" s="820"/>
      <c r="V4618" s="820"/>
      <c r="W4618" s="820"/>
      <c r="X4618" s="820"/>
      <c r="Y4618" s="820"/>
      <c r="Z4618" s="820"/>
    </row>
    <row r="4619" spans="7:26">
      <c r="G4619" s="826"/>
      <c r="H4619" s="820"/>
      <c r="J4619" s="820"/>
      <c r="K4619" s="820"/>
      <c r="L4619" s="820"/>
      <c r="M4619" s="820"/>
      <c r="N4619" s="820"/>
      <c r="O4619" s="820"/>
      <c r="P4619" s="820"/>
      <c r="Q4619" s="820"/>
      <c r="R4619" s="820"/>
      <c r="S4619" s="820"/>
      <c r="T4619" s="820"/>
      <c r="U4619" s="820"/>
      <c r="V4619" s="820"/>
      <c r="W4619" s="820"/>
      <c r="X4619" s="820"/>
      <c r="Y4619" s="820"/>
      <c r="Z4619" s="820"/>
    </row>
    <row r="4620" spans="7:26">
      <c r="G4620" s="826"/>
      <c r="H4620" s="820"/>
      <c r="J4620" s="820"/>
      <c r="K4620" s="820"/>
      <c r="L4620" s="820"/>
      <c r="M4620" s="820"/>
      <c r="N4620" s="820"/>
      <c r="O4620" s="820"/>
      <c r="P4620" s="820"/>
      <c r="Q4620" s="820"/>
      <c r="R4620" s="820"/>
      <c r="S4620" s="820"/>
      <c r="T4620" s="820"/>
      <c r="U4620" s="820"/>
      <c r="V4620" s="820"/>
      <c r="W4620" s="820"/>
      <c r="X4620" s="820"/>
      <c r="Y4620" s="820"/>
      <c r="Z4620" s="820"/>
    </row>
    <row r="4621" spans="7:26">
      <c r="G4621" s="826"/>
      <c r="H4621" s="820"/>
      <c r="J4621" s="820"/>
      <c r="K4621" s="820"/>
      <c r="L4621" s="820"/>
      <c r="M4621" s="820"/>
      <c r="N4621" s="820"/>
      <c r="O4621" s="820"/>
      <c r="P4621" s="820"/>
      <c r="Q4621" s="820"/>
      <c r="R4621" s="820"/>
      <c r="S4621" s="820"/>
      <c r="T4621" s="820"/>
      <c r="U4621" s="820"/>
      <c r="V4621" s="820"/>
      <c r="W4621" s="820"/>
      <c r="X4621" s="820"/>
      <c r="Y4621" s="820"/>
      <c r="Z4621" s="820"/>
    </row>
    <row r="4622" spans="7:26">
      <c r="G4622" s="826"/>
      <c r="H4622" s="820"/>
      <c r="J4622" s="820"/>
      <c r="K4622" s="820"/>
      <c r="L4622" s="820"/>
      <c r="M4622" s="820"/>
      <c r="N4622" s="820"/>
      <c r="O4622" s="820"/>
      <c r="P4622" s="820"/>
      <c r="Q4622" s="820"/>
      <c r="R4622" s="820"/>
      <c r="S4622" s="820"/>
      <c r="T4622" s="820"/>
      <c r="U4622" s="820"/>
      <c r="V4622" s="820"/>
      <c r="W4622" s="820"/>
      <c r="X4622" s="820"/>
      <c r="Y4622" s="820"/>
      <c r="Z4622" s="820"/>
    </row>
    <row r="4623" spans="7:26">
      <c r="G4623" s="826"/>
      <c r="H4623" s="820"/>
      <c r="J4623" s="820"/>
      <c r="K4623" s="820"/>
      <c r="L4623" s="820"/>
      <c r="M4623" s="820"/>
      <c r="N4623" s="820"/>
      <c r="O4623" s="820"/>
      <c r="P4623" s="820"/>
      <c r="Q4623" s="820"/>
      <c r="R4623" s="820"/>
      <c r="S4623" s="820"/>
      <c r="T4623" s="820"/>
      <c r="U4623" s="820"/>
      <c r="V4623" s="820"/>
      <c r="W4623" s="820"/>
      <c r="X4623" s="820"/>
      <c r="Y4623" s="820"/>
      <c r="Z4623" s="820"/>
    </row>
    <row r="4624" spans="7:26">
      <c r="G4624" s="826"/>
      <c r="H4624" s="820"/>
      <c r="J4624" s="820"/>
      <c r="K4624" s="820"/>
      <c r="L4624" s="820"/>
      <c r="M4624" s="820"/>
      <c r="N4624" s="820"/>
      <c r="O4624" s="820"/>
      <c r="P4624" s="820"/>
      <c r="Q4624" s="820"/>
      <c r="R4624" s="820"/>
      <c r="S4624" s="820"/>
      <c r="T4624" s="820"/>
      <c r="U4624" s="820"/>
      <c r="V4624" s="820"/>
      <c r="W4624" s="820"/>
      <c r="X4624" s="820"/>
      <c r="Y4624" s="820"/>
      <c r="Z4624" s="820"/>
    </row>
    <row r="4625" spans="7:26">
      <c r="G4625" s="826"/>
      <c r="H4625" s="820"/>
      <c r="J4625" s="820"/>
      <c r="K4625" s="820"/>
      <c r="L4625" s="820"/>
      <c r="M4625" s="820"/>
      <c r="N4625" s="820"/>
      <c r="O4625" s="820"/>
      <c r="P4625" s="820"/>
      <c r="Q4625" s="820"/>
      <c r="R4625" s="820"/>
      <c r="S4625" s="820"/>
      <c r="T4625" s="820"/>
      <c r="U4625" s="820"/>
      <c r="V4625" s="820"/>
      <c r="W4625" s="820"/>
      <c r="X4625" s="820"/>
      <c r="Y4625" s="820"/>
      <c r="Z4625" s="820"/>
    </row>
    <row r="4626" spans="7:26">
      <c r="G4626" s="826"/>
      <c r="H4626" s="820"/>
      <c r="J4626" s="820"/>
      <c r="K4626" s="820"/>
      <c r="L4626" s="820"/>
      <c r="M4626" s="820"/>
      <c r="N4626" s="820"/>
      <c r="O4626" s="820"/>
      <c r="P4626" s="820"/>
      <c r="Q4626" s="820"/>
      <c r="R4626" s="820"/>
      <c r="S4626" s="820"/>
      <c r="T4626" s="820"/>
      <c r="U4626" s="820"/>
      <c r="V4626" s="820"/>
      <c r="W4626" s="820"/>
      <c r="X4626" s="820"/>
      <c r="Y4626" s="820"/>
      <c r="Z4626" s="820"/>
    </row>
    <row r="4627" spans="7:26">
      <c r="G4627" s="826"/>
      <c r="H4627" s="820"/>
      <c r="J4627" s="820"/>
      <c r="K4627" s="820"/>
      <c r="L4627" s="820"/>
      <c r="M4627" s="820"/>
      <c r="N4627" s="820"/>
      <c r="O4627" s="820"/>
      <c r="P4627" s="820"/>
      <c r="Q4627" s="820"/>
      <c r="R4627" s="820"/>
      <c r="S4627" s="820"/>
      <c r="T4627" s="820"/>
      <c r="U4627" s="820"/>
      <c r="V4627" s="820"/>
      <c r="W4627" s="820"/>
      <c r="X4627" s="820"/>
      <c r="Y4627" s="820"/>
      <c r="Z4627" s="820"/>
    </row>
    <row r="4628" spans="7:26">
      <c r="G4628" s="826"/>
      <c r="H4628" s="820"/>
      <c r="J4628" s="820"/>
      <c r="K4628" s="820"/>
      <c r="L4628" s="820"/>
      <c r="M4628" s="820"/>
      <c r="N4628" s="820"/>
      <c r="O4628" s="820"/>
      <c r="P4628" s="820"/>
      <c r="Q4628" s="820"/>
      <c r="R4628" s="820"/>
      <c r="S4628" s="820"/>
      <c r="T4628" s="820"/>
      <c r="U4628" s="820"/>
      <c r="V4628" s="820"/>
      <c r="W4628" s="820"/>
      <c r="X4628" s="820"/>
      <c r="Y4628" s="820"/>
      <c r="Z4628" s="820"/>
    </row>
    <row r="4629" spans="7:26">
      <c r="G4629" s="826"/>
      <c r="H4629" s="820"/>
      <c r="J4629" s="820"/>
      <c r="K4629" s="820"/>
      <c r="L4629" s="820"/>
      <c r="M4629" s="820"/>
      <c r="N4629" s="820"/>
      <c r="O4629" s="820"/>
      <c r="P4629" s="820"/>
      <c r="Q4629" s="820"/>
      <c r="R4629" s="820"/>
      <c r="S4629" s="820"/>
      <c r="T4629" s="820"/>
      <c r="U4629" s="820"/>
      <c r="V4629" s="820"/>
      <c r="W4629" s="820"/>
      <c r="X4629" s="820"/>
      <c r="Y4629" s="820"/>
      <c r="Z4629" s="820"/>
    </row>
    <row r="4630" spans="7:26">
      <c r="G4630" s="826"/>
      <c r="H4630" s="820"/>
      <c r="J4630" s="820"/>
      <c r="K4630" s="820"/>
      <c r="L4630" s="820"/>
      <c r="M4630" s="820"/>
      <c r="N4630" s="820"/>
      <c r="O4630" s="820"/>
      <c r="P4630" s="820"/>
      <c r="Q4630" s="820"/>
      <c r="R4630" s="820"/>
      <c r="S4630" s="820"/>
      <c r="T4630" s="820"/>
      <c r="U4630" s="820"/>
      <c r="V4630" s="820"/>
      <c r="W4630" s="820"/>
      <c r="X4630" s="820"/>
      <c r="Y4630" s="820"/>
      <c r="Z4630" s="820"/>
    </row>
    <row r="4631" spans="7:26">
      <c r="G4631" s="826"/>
      <c r="H4631" s="820"/>
      <c r="J4631" s="820"/>
      <c r="K4631" s="820"/>
      <c r="L4631" s="820"/>
      <c r="M4631" s="820"/>
      <c r="N4631" s="820"/>
      <c r="O4631" s="820"/>
      <c r="P4631" s="820"/>
      <c r="Q4631" s="820"/>
      <c r="R4631" s="820"/>
      <c r="S4631" s="820"/>
      <c r="T4631" s="820"/>
      <c r="U4631" s="820"/>
      <c r="V4631" s="820"/>
      <c r="W4631" s="820"/>
      <c r="X4631" s="820"/>
      <c r="Y4631" s="820"/>
      <c r="Z4631" s="820"/>
    </row>
    <row r="4632" spans="7:26">
      <c r="G4632" s="826"/>
      <c r="H4632" s="820"/>
      <c r="J4632" s="820"/>
      <c r="K4632" s="820"/>
      <c r="L4632" s="820"/>
      <c r="M4632" s="820"/>
      <c r="N4632" s="820"/>
      <c r="O4632" s="820"/>
      <c r="P4632" s="820"/>
      <c r="Q4632" s="820"/>
      <c r="R4632" s="820"/>
      <c r="S4632" s="820"/>
      <c r="T4632" s="820"/>
      <c r="U4632" s="820"/>
      <c r="V4632" s="820"/>
      <c r="W4632" s="820"/>
      <c r="X4632" s="820"/>
      <c r="Y4632" s="820"/>
      <c r="Z4632" s="820"/>
    </row>
    <row r="4633" spans="7:26">
      <c r="G4633" s="826"/>
      <c r="H4633" s="820"/>
      <c r="J4633" s="820"/>
      <c r="K4633" s="820"/>
      <c r="L4633" s="820"/>
      <c r="M4633" s="820"/>
      <c r="N4633" s="820"/>
      <c r="O4633" s="820"/>
      <c r="P4633" s="820"/>
      <c r="Q4633" s="820"/>
      <c r="R4633" s="820"/>
      <c r="S4633" s="820"/>
      <c r="T4633" s="820"/>
      <c r="U4633" s="820"/>
      <c r="V4633" s="820"/>
      <c r="W4633" s="820"/>
      <c r="X4633" s="820"/>
      <c r="Y4633" s="820"/>
      <c r="Z4633" s="820"/>
    </row>
    <row r="4634" spans="7:26">
      <c r="G4634" s="826"/>
      <c r="H4634" s="820"/>
      <c r="J4634" s="820"/>
      <c r="K4634" s="820"/>
      <c r="L4634" s="820"/>
      <c r="M4634" s="820"/>
      <c r="N4634" s="820"/>
      <c r="O4634" s="820"/>
      <c r="P4634" s="820"/>
      <c r="Q4634" s="820"/>
      <c r="R4634" s="820"/>
      <c r="S4634" s="820"/>
      <c r="T4634" s="820"/>
      <c r="U4634" s="820"/>
      <c r="V4634" s="820"/>
      <c r="W4634" s="820"/>
      <c r="X4634" s="820"/>
      <c r="Y4634" s="820"/>
      <c r="Z4634" s="820"/>
    </row>
    <row r="4635" spans="7:26">
      <c r="G4635" s="826"/>
      <c r="H4635" s="820"/>
      <c r="J4635" s="820"/>
      <c r="K4635" s="820"/>
      <c r="L4635" s="820"/>
      <c r="M4635" s="820"/>
      <c r="N4635" s="820"/>
      <c r="O4635" s="820"/>
      <c r="P4635" s="820"/>
      <c r="Q4635" s="820"/>
      <c r="R4635" s="820"/>
      <c r="S4635" s="820"/>
      <c r="T4635" s="820"/>
      <c r="U4635" s="820"/>
      <c r="V4635" s="820"/>
      <c r="W4635" s="820"/>
      <c r="X4635" s="820"/>
      <c r="Y4635" s="820"/>
      <c r="Z4635" s="820"/>
    </row>
    <row r="4636" spans="7:26">
      <c r="G4636" s="826"/>
      <c r="H4636" s="820"/>
      <c r="J4636" s="820"/>
      <c r="K4636" s="820"/>
      <c r="L4636" s="820"/>
      <c r="M4636" s="820"/>
      <c r="N4636" s="820"/>
      <c r="O4636" s="820"/>
      <c r="P4636" s="820"/>
      <c r="Q4636" s="820"/>
      <c r="R4636" s="820"/>
      <c r="S4636" s="820"/>
      <c r="T4636" s="820"/>
      <c r="U4636" s="820"/>
      <c r="V4636" s="820"/>
      <c r="W4636" s="820"/>
      <c r="X4636" s="820"/>
      <c r="Y4636" s="820"/>
      <c r="Z4636" s="820"/>
    </row>
    <row r="4637" spans="7:26">
      <c r="G4637" s="826"/>
      <c r="H4637" s="820"/>
      <c r="J4637" s="820"/>
      <c r="K4637" s="820"/>
      <c r="L4637" s="820"/>
      <c r="M4637" s="820"/>
      <c r="N4637" s="820"/>
      <c r="O4637" s="820"/>
      <c r="P4637" s="820"/>
      <c r="Q4637" s="820"/>
      <c r="R4637" s="820"/>
      <c r="S4637" s="820"/>
      <c r="T4637" s="820"/>
      <c r="U4637" s="820"/>
      <c r="V4637" s="820"/>
      <c r="W4637" s="820"/>
      <c r="X4637" s="820"/>
      <c r="Y4637" s="820"/>
      <c r="Z4637" s="820"/>
    </row>
    <row r="4638" spans="7:26">
      <c r="G4638" s="826"/>
      <c r="H4638" s="820"/>
      <c r="J4638" s="820"/>
      <c r="K4638" s="820"/>
      <c r="L4638" s="820"/>
      <c r="M4638" s="820"/>
      <c r="N4638" s="820"/>
      <c r="O4638" s="820"/>
      <c r="P4638" s="820"/>
      <c r="Q4638" s="820"/>
      <c r="R4638" s="820"/>
      <c r="S4638" s="820"/>
      <c r="T4638" s="820"/>
      <c r="U4638" s="820"/>
      <c r="V4638" s="820"/>
      <c r="W4638" s="820"/>
      <c r="X4638" s="820"/>
      <c r="Y4638" s="820"/>
      <c r="Z4638" s="820"/>
    </row>
    <row r="4639" spans="7:26">
      <c r="G4639" s="826"/>
      <c r="H4639" s="820"/>
      <c r="J4639" s="820"/>
      <c r="K4639" s="820"/>
      <c r="L4639" s="820"/>
      <c r="M4639" s="820"/>
      <c r="N4639" s="820"/>
      <c r="O4639" s="820"/>
      <c r="P4639" s="820"/>
      <c r="Q4639" s="820"/>
      <c r="R4639" s="820"/>
      <c r="S4639" s="820"/>
      <c r="T4639" s="820"/>
      <c r="U4639" s="820"/>
      <c r="V4639" s="820"/>
      <c r="W4639" s="820"/>
      <c r="X4639" s="820"/>
      <c r="Y4639" s="820"/>
      <c r="Z4639" s="820"/>
    </row>
    <row r="4640" spans="7:26">
      <c r="G4640" s="826"/>
      <c r="H4640" s="820"/>
      <c r="J4640" s="820"/>
      <c r="K4640" s="820"/>
      <c r="L4640" s="820"/>
      <c r="M4640" s="820"/>
      <c r="N4640" s="820"/>
      <c r="O4640" s="820"/>
      <c r="P4640" s="820"/>
      <c r="Q4640" s="820"/>
      <c r="R4640" s="820"/>
      <c r="S4640" s="820"/>
      <c r="T4640" s="820"/>
      <c r="U4640" s="820"/>
      <c r="V4640" s="820"/>
      <c r="W4640" s="820"/>
      <c r="X4640" s="820"/>
      <c r="Y4640" s="820"/>
      <c r="Z4640" s="820"/>
    </row>
    <row r="4641" spans="7:26">
      <c r="G4641" s="826"/>
      <c r="H4641" s="820"/>
      <c r="J4641" s="820"/>
      <c r="K4641" s="820"/>
      <c r="L4641" s="820"/>
      <c r="M4641" s="820"/>
      <c r="N4641" s="820"/>
      <c r="O4641" s="820"/>
      <c r="P4641" s="820"/>
      <c r="Q4641" s="820"/>
      <c r="R4641" s="820"/>
      <c r="S4641" s="820"/>
      <c r="T4641" s="820"/>
      <c r="U4641" s="820"/>
      <c r="V4641" s="820"/>
      <c r="W4641" s="820"/>
      <c r="X4641" s="820"/>
      <c r="Y4641" s="820"/>
      <c r="Z4641" s="820"/>
    </row>
    <row r="4642" spans="7:26">
      <c r="G4642" s="826"/>
      <c r="H4642" s="820"/>
      <c r="J4642" s="820"/>
      <c r="K4642" s="820"/>
      <c r="L4642" s="820"/>
      <c r="M4642" s="820"/>
      <c r="N4642" s="820"/>
      <c r="O4642" s="820"/>
      <c r="P4642" s="820"/>
      <c r="Q4642" s="820"/>
      <c r="R4642" s="820"/>
      <c r="S4642" s="820"/>
      <c r="T4642" s="820"/>
      <c r="U4642" s="820"/>
      <c r="V4642" s="820"/>
      <c r="W4642" s="820"/>
      <c r="X4642" s="820"/>
      <c r="Y4642" s="820"/>
      <c r="Z4642" s="820"/>
    </row>
    <row r="4643" spans="7:26">
      <c r="G4643" s="826"/>
      <c r="H4643" s="820"/>
      <c r="J4643" s="820"/>
      <c r="K4643" s="820"/>
      <c r="L4643" s="820"/>
      <c r="M4643" s="820"/>
      <c r="N4643" s="820"/>
      <c r="O4643" s="820"/>
      <c r="P4643" s="820"/>
      <c r="Q4643" s="820"/>
      <c r="R4643" s="820"/>
      <c r="S4643" s="820"/>
      <c r="T4643" s="820"/>
      <c r="U4643" s="820"/>
      <c r="V4643" s="820"/>
      <c r="W4643" s="820"/>
      <c r="X4643" s="820"/>
      <c r="Y4643" s="820"/>
      <c r="Z4643" s="820"/>
    </row>
    <row r="4644" spans="7:26">
      <c r="G4644" s="826"/>
      <c r="H4644" s="820"/>
      <c r="J4644" s="820"/>
      <c r="K4644" s="820"/>
      <c r="L4644" s="820"/>
      <c r="M4644" s="820"/>
      <c r="N4644" s="820"/>
      <c r="O4644" s="820"/>
      <c r="P4644" s="820"/>
      <c r="Q4644" s="820"/>
      <c r="R4644" s="820"/>
      <c r="S4644" s="820"/>
      <c r="T4644" s="820"/>
      <c r="U4644" s="820"/>
      <c r="V4644" s="820"/>
      <c r="W4644" s="820"/>
      <c r="X4644" s="820"/>
      <c r="Y4644" s="820"/>
      <c r="Z4644" s="820"/>
    </row>
    <row r="4645" spans="7:26">
      <c r="G4645" s="826"/>
      <c r="H4645" s="820"/>
      <c r="J4645" s="820"/>
      <c r="K4645" s="820"/>
      <c r="L4645" s="820"/>
      <c r="M4645" s="820"/>
      <c r="N4645" s="820"/>
      <c r="O4645" s="820"/>
      <c r="P4645" s="820"/>
      <c r="Q4645" s="820"/>
      <c r="R4645" s="820"/>
      <c r="S4645" s="820"/>
      <c r="T4645" s="820"/>
      <c r="U4645" s="820"/>
      <c r="V4645" s="820"/>
      <c r="W4645" s="820"/>
      <c r="X4645" s="820"/>
      <c r="Y4645" s="820"/>
      <c r="Z4645" s="820"/>
    </row>
    <row r="4646" spans="7:26">
      <c r="G4646" s="826"/>
      <c r="H4646" s="820"/>
      <c r="J4646" s="820"/>
      <c r="K4646" s="820"/>
      <c r="L4646" s="820"/>
      <c r="M4646" s="820"/>
      <c r="N4646" s="820"/>
      <c r="O4646" s="820"/>
      <c r="P4646" s="820"/>
      <c r="Q4646" s="820"/>
      <c r="R4646" s="820"/>
      <c r="S4646" s="820"/>
      <c r="T4646" s="820"/>
      <c r="U4646" s="820"/>
      <c r="V4646" s="820"/>
      <c r="W4646" s="820"/>
      <c r="X4646" s="820"/>
      <c r="Y4646" s="820"/>
      <c r="Z4646" s="820"/>
    </row>
    <row r="4647" spans="7:26">
      <c r="G4647" s="826"/>
      <c r="H4647" s="820"/>
      <c r="J4647" s="820"/>
      <c r="K4647" s="820"/>
      <c r="L4647" s="820"/>
      <c r="M4647" s="820"/>
      <c r="N4647" s="820"/>
      <c r="O4647" s="820"/>
      <c r="P4647" s="820"/>
      <c r="Q4647" s="820"/>
      <c r="R4647" s="820"/>
      <c r="S4647" s="820"/>
      <c r="T4647" s="820"/>
      <c r="U4647" s="820"/>
      <c r="V4647" s="820"/>
      <c r="W4647" s="820"/>
      <c r="X4647" s="820"/>
      <c r="Y4647" s="820"/>
      <c r="Z4647" s="820"/>
    </row>
    <row r="4648" spans="7:26">
      <c r="G4648" s="826"/>
      <c r="H4648" s="820"/>
      <c r="J4648" s="820"/>
      <c r="K4648" s="820"/>
      <c r="L4648" s="820"/>
      <c r="M4648" s="820"/>
      <c r="N4648" s="820"/>
      <c r="O4648" s="820"/>
      <c r="P4648" s="820"/>
      <c r="Q4648" s="820"/>
      <c r="R4648" s="820"/>
      <c r="S4648" s="820"/>
      <c r="T4648" s="820"/>
      <c r="U4648" s="820"/>
      <c r="V4648" s="820"/>
      <c r="W4648" s="820"/>
      <c r="X4648" s="820"/>
      <c r="Y4648" s="820"/>
      <c r="Z4648" s="820"/>
    </row>
    <row r="4649" spans="7:26">
      <c r="G4649" s="826"/>
      <c r="H4649" s="820"/>
      <c r="J4649" s="820"/>
      <c r="K4649" s="820"/>
      <c r="L4649" s="820"/>
      <c r="M4649" s="820"/>
      <c r="N4649" s="820"/>
      <c r="O4649" s="820"/>
      <c r="P4649" s="820"/>
      <c r="Q4649" s="820"/>
      <c r="R4649" s="820"/>
      <c r="S4649" s="820"/>
      <c r="T4649" s="820"/>
      <c r="U4649" s="820"/>
      <c r="V4649" s="820"/>
      <c r="W4649" s="820"/>
      <c r="X4649" s="820"/>
      <c r="Y4649" s="820"/>
      <c r="Z4649" s="820"/>
    </row>
    <row r="4650" spans="7:26">
      <c r="G4650" s="826"/>
      <c r="H4650" s="820"/>
      <c r="J4650" s="820"/>
      <c r="K4650" s="820"/>
      <c r="L4650" s="820"/>
      <c r="M4650" s="820"/>
      <c r="N4650" s="820"/>
      <c r="O4650" s="820"/>
      <c r="P4650" s="820"/>
      <c r="Q4650" s="820"/>
      <c r="R4650" s="820"/>
      <c r="S4650" s="820"/>
      <c r="T4650" s="820"/>
      <c r="U4650" s="820"/>
      <c r="V4650" s="820"/>
      <c r="W4650" s="820"/>
      <c r="X4650" s="820"/>
      <c r="Y4650" s="820"/>
      <c r="Z4650" s="820"/>
    </row>
    <row r="4651" spans="7:26">
      <c r="G4651" s="826"/>
      <c r="H4651" s="820"/>
      <c r="J4651" s="820"/>
      <c r="K4651" s="820"/>
      <c r="L4651" s="820"/>
      <c r="M4651" s="820"/>
      <c r="N4651" s="820"/>
      <c r="O4651" s="820"/>
      <c r="P4651" s="820"/>
      <c r="Q4651" s="820"/>
      <c r="R4651" s="820"/>
      <c r="S4651" s="820"/>
      <c r="T4651" s="820"/>
      <c r="U4651" s="820"/>
      <c r="V4651" s="820"/>
      <c r="W4651" s="820"/>
      <c r="X4651" s="820"/>
      <c r="Y4651" s="820"/>
      <c r="Z4651" s="820"/>
    </row>
    <row r="4652" spans="7:26">
      <c r="G4652" s="826"/>
      <c r="H4652" s="820"/>
      <c r="J4652" s="820"/>
      <c r="K4652" s="820"/>
      <c r="L4652" s="820"/>
      <c r="M4652" s="820"/>
      <c r="N4652" s="820"/>
      <c r="O4652" s="820"/>
      <c r="P4652" s="820"/>
      <c r="Q4652" s="820"/>
      <c r="R4652" s="820"/>
      <c r="S4652" s="820"/>
      <c r="T4652" s="820"/>
      <c r="U4652" s="820"/>
      <c r="V4652" s="820"/>
      <c r="W4652" s="820"/>
      <c r="X4652" s="820"/>
      <c r="Y4652" s="820"/>
      <c r="Z4652" s="820"/>
    </row>
    <row r="4653" spans="7:26">
      <c r="G4653" s="826"/>
      <c r="H4653" s="820"/>
      <c r="J4653" s="820"/>
      <c r="K4653" s="820"/>
      <c r="L4653" s="820"/>
      <c r="M4653" s="820"/>
      <c r="N4653" s="820"/>
      <c r="O4653" s="820"/>
      <c r="P4653" s="820"/>
      <c r="Q4653" s="820"/>
      <c r="R4653" s="820"/>
      <c r="S4653" s="820"/>
      <c r="T4653" s="820"/>
      <c r="U4653" s="820"/>
      <c r="V4653" s="820"/>
      <c r="W4653" s="820"/>
      <c r="X4653" s="820"/>
      <c r="Y4653" s="820"/>
      <c r="Z4653" s="820"/>
    </row>
    <row r="4654" spans="7:26">
      <c r="G4654" s="826"/>
      <c r="H4654" s="820"/>
      <c r="J4654" s="820"/>
      <c r="K4654" s="820"/>
      <c r="L4654" s="820"/>
      <c r="M4654" s="820"/>
      <c r="N4654" s="820"/>
      <c r="O4654" s="820"/>
      <c r="P4654" s="820"/>
      <c r="Q4654" s="820"/>
      <c r="R4654" s="820"/>
      <c r="S4654" s="820"/>
      <c r="T4654" s="820"/>
      <c r="U4654" s="820"/>
      <c r="V4654" s="820"/>
      <c r="W4654" s="820"/>
      <c r="X4654" s="820"/>
      <c r="Y4654" s="820"/>
      <c r="Z4654" s="820"/>
    </row>
    <row r="4655" spans="7:26">
      <c r="G4655" s="826"/>
      <c r="H4655" s="820"/>
      <c r="J4655" s="820"/>
      <c r="K4655" s="820"/>
      <c r="L4655" s="820"/>
      <c r="M4655" s="820"/>
      <c r="N4655" s="820"/>
      <c r="O4655" s="820"/>
      <c r="P4655" s="820"/>
      <c r="Q4655" s="820"/>
      <c r="R4655" s="820"/>
      <c r="S4655" s="820"/>
      <c r="T4655" s="820"/>
      <c r="U4655" s="820"/>
      <c r="V4655" s="820"/>
      <c r="W4655" s="820"/>
      <c r="X4655" s="820"/>
      <c r="Y4655" s="820"/>
      <c r="Z4655" s="820"/>
    </row>
    <row r="4656" spans="7:26">
      <c r="G4656" s="826"/>
      <c r="H4656" s="820"/>
      <c r="J4656" s="820"/>
      <c r="K4656" s="820"/>
      <c r="L4656" s="820"/>
      <c r="M4656" s="820"/>
      <c r="N4656" s="820"/>
      <c r="O4656" s="820"/>
      <c r="P4656" s="820"/>
      <c r="Q4656" s="820"/>
      <c r="R4656" s="820"/>
      <c r="S4656" s="820"/>
      <c r="T4656" s="820"/>
      <c r="U4656" s="820"/>
      <c r="V4656" s="820"/>
      <c r="W4656" s="820"/>
      <c r="X4656" s="820"/>
      <c r="Y4656" s="820"/>
      <c r="Z4656" s="820"/>
    </row>
    <row r="4657" spans="7:26">
      <c r="G4657" s="826"/>
      <c r="H4657" s="820"/>
      <c r="J4657" s="820"/>
      <c r="K4657" s="820"/>
      <c r="L4657" s="820"/>
      <c r="M4657" s="820"/>
      <c r="N4657" s="820"/>
      <c r="O4657" s="820"/>
      <c r="P4657" s="820"/>
      <c r="Q4657" s="820"/>
      <c r="R4657" s="820"/>
      <c r="S4657" s="820"/>
      <c r="T4657" s="820"/>
      <c r="U4657" s="820"/>
      <c r="V4657" s="820"/>
      <c r="W4657" s="820"/>
      <c r="X4657" s="820"/>
      <c r="Y4657" s="820"/>
      <c r="Z4657" s="820"/>
    </row>
    <row r="4658" spans="7:26">
      <c r="G4658" s="826"/>
      <c r="H4658" s="820"/>
      <c r="J4658" s="820"/>
      <c r="K4658" s="820"/>
      <c r="L4658" s="820"/>
      <c r="M4658" s="820"/>
      <c r="N4658" s="820"/>
      <c r="O4658" s="820"/>
      <c r="P4658" s="820"/>
      <c r="Q4658" s="820"/>
      <c r="R4658" s="820"/>
      <c r="S4658" s="820"/>
      <c r="T4658" s="820"/>
      <c r="U4658" s="820"/>
      <c r="V4658" s="820"/>
      <c r="W4658" s="820"/>
      <c r="X4658" s="820"/>
      <c r="Y4658" s="820"/>
      <c r="Z4658" s="820"/>
    </row>
    <row r="4659" spans="7:26">
      <c r="G4659" s="826"/>
      <c r="H4659" s="820"/>
      <c r="J4659" s="820"/>
      <c r="K4659" s="820"/>
      <c r="L4659" s="820"/>
      <c r="M4659" s="820"/>
      <c r="N4659" s="820"/>
      <c r="O4659" s="820"/>
      <c r="P4659" s="820"/>
      <c r="Q4659" s="820"/>
      <c r="R4659" s="820"/>
      <c r="S4659" s="820"/>
      <c r="T4659" s="820"/>
      <c r="U4659" s="820"/>
      <c r="V4659" s="820"/>
      <c r="W4659" s="820"/>
      <c r="X4659" s="820"/>
      <c r="Y4659" s="820"/>
      <c r="Z4659" s="820"/>
    </row>
    <row r="4660" spans="7:26">
      <c r="G4660" s="826"/>
      <c r="H4660" s="820"/>
      <c r="J4660" s="820"/>
      <c r="K4660" s="820"/>
      <c r="L4660" s="820"/>
      <c r="M4660" s="820"/>
      <c r="N4660" s="820"/>
      <c r="O4660" s="820"/>
      <c r="P4660" s="820"/>
      <c r="Q4660" s="820"/>
      <c r="R4660" s="820"/>
      <c r="S4660" s="820"/>
      <c r="T4660" s="820"/>
      <c r="U4660" s="820"/>
      <c r="V4660" s="820"/>
      <c r="W4660" s="820"/>
      <c r="X4660" s="820"/>
      <c r="Y4660" s="820"/>
      <c r="Z4660" s="820"/>
    </row>
    <row r="4661" spans="7:26">
      <c r="G4661" s="826"/>
      <c r="H4661" s="820"/>
      <c r="J4661" s="820"/>
      <c r="K4661" s="820"/>
      <c r="L4661" s="820"/>
      <c r="M4661" s="820"/>
      <c r="N4661" s="820"/>
      <c r="O4661" s="820"/>
      <c r="P4661" s="820"/>
      <c r="Q4661" s="820"/>
      <c r="R4661" s="820"/>
      <c r="S4661" s="820"/>
      <c r="T4661" s="820"/>
      <c r="U4661" s="820"/>
      <c r="V4661" s="820"/>
      <c r="W4661" s="820"/>
      <c r="X4661" s="820"/>
      <c r="Y4661" s="820"/>
      <c r="Z4661" s="820"/>
    </row>
    <row r="4662" spans="7:26">
      <c r="G4662" s="826"/>
      <c r="H4662" s="820"/>
      <c r="J4662" s="820"/>
      <c r="K4662" s="820"/>
      <c r="L4662" s="820"/>
      <c r="M4662" s="820"/>
      <c r="N4662" s="820"/>
      <c r="O4662" s="820"/>
      <c r="P4662" s="820"/>
      <c r="Q4662" s="820"/>
      <c r="R4662" s="820"/>
      <c r="S4662" s="820"/>
      <c r="T4662" s="820"/>
      <c r="U4662" s="820"/>
      <c r="V4662" s="820"/>
      <c r="W4662" s="820"/>
      <c r="X4662" s="820"/>
      <c r="Y4662" s="820"/>
      <c r="Z4662" s="820"/>
    </row>
    <row r="4663" spans="7:26">
      <c r="G4663" s="826"/>
      <c r="H4663" s="820"/>
      <c r="J4663" s="820"/>
      <c r="K4663" s="820"/>
      <c r="L4663" s="820"/>
      <c r="M4663" s="820"/>
      <c r="N4663" s="820"/>
      <c r="O4663" s="820"/>
      <c r="P4663" s="820"/>
      <c r="Q4663" s="820"/>
      <c r="R4663" s="820"/>
      <c r="S4663" s="820"/>
      <c r="T4663" s="820"/>
      <c r="U4663" s="820"/>
      <c r="V4663" s="820"/>
      <c r="W4663" s="820"/>
      <c r="X4663" s="820"/>
      <c r="Y4663" s="820"/>
      <c r="Z4663" s="820"/>
    </row>
    <row r="4664" spans="7:26">
      <c r="G4664" s="826"/>
      <c r="H4664" s="820"/>
      <c r="J4664" s="820"/>
      <c r="K4664" s="820"/>
      <c r="L4664" s="820"/>
      <c r="M4664" s="820"/>
      <c r="N4664" s="820"/>
      <c r="O4664" s="820"/>
      <c r="P4664" s="820"/>
      <c r="Q4664" s="820"/>
      <c r="R4664" s="820"/>
      <c r="S4664" s="820"/>
      <c r="T4664" s="820"/>
      <c r="U4664" s="820"/>
      <c r="V4664" s="820"/>
      <c r="W4664" s="820"/>
      <c r="X4664" s="820"/>
      <c r="Y4664" s="820"/>
      <c r="Z4664" s="820"/>
    </row>
    <row r="4665" spans="7:26">
      <c r="G4665" s="826"/>
      <c r="H4665" s="820"/>
      <c r="J4665" s="820"/>
      <c r="K4665" s="820"/>
      <c r="L4665" s="820"/>
      <c r="M4665" s="820"/>
      <c r="N4665" s="820"/>
      <c r="O4665" s="820"/>
      <c r="P4665" s="820"/>
      <c r="Q4665" s="820"/>
      <c r="R4665" s="820"/>
      <c r="S4665" s="820"/>
      <c r="T4665" s="820"/>
      <c r="U4665" s="820"/>
      <c r="V4665" s="820"/>
      <c r="W4665" s="820"/>
      <c r="X4665" s="820"/>
      <c r="Y4665" s="820"/>
      <c r="Z4665" s="820"/>
    </row>
    <row r="4666" spans="7:26">
      <c r="G4666" s="826"/>
      <c r="H4666" s="820"/>
      <c r="J4666" s="820"/>
      <c r="K4666" s="820"/>
      <c r="L4666" s="820"/>
      <c r="M4666" s="820"/>
      <c r="N4666" s="820"/>
      <c r="O4666" s="820"/>
      <c r="P4666" s="820"/>
      <c r="Q4666" s="820"/>
      <c r="R4666" s="820"/>
      <c r="S4666" s="820"/>
      <c r="T4666" s="820"/>
      <c r="U4666" s="820"/>
      <c r="V4666" s="820"/>
      <c r="W4666" s="820"/>
      <c r="X4666" s="820"/>
      <c r="Y4666" s="820"/>
      <c r="Z4666" s="820"/>
    </row>
    <row r="4667" spans="7:26">
      <c r="G4667" s="826"/>
      <c r="H4667" s="820"/>
      <c r="J4667" s="820"/>
      <c r="K4667" s="820"/>
      <c r="L4667" s="820"/>
      <c r="M4667" s="820"/>
      <c r="N4667" s="820"/>
      <c r="O4667" s="820"/>
      <c r="P4667" s="820"/>
      <c r="Q4667" s="820"/>
      <c r="R4667" s="820"/>
      <c r="S4667" s="820"/>
      <c r="T4667" s="820"/>
      <c r="U4667" s="820"/>
      <c r="V4667" s="820"/>
      <c r="W4667" s="820"/>
      <c r="X4667" s="820"/>
      <c r="Y4667" s="820"/>
      <c r="Z4667" s="820"/>
    </row>
    <row r="4668" spans="7:26">
      <c r="G4668" s="826"/>
      <c r="H4668" s="820"/>
      <c r="J4668" s="820"/>
      <c r="K4668" s="820"/>
      <c r="L4668" s="820"/>
      <c r="M4668" s="820"/>
      <c r="N4668" s="820"/>
      <c r="O4668" s="820"/>
      <c r="P4668" s="820"/>
      <c r="Q4668" s="820"/>
      <c r="R4668" s="820"/>
      <c r="S4668" s="820"/>
      <c r="T4668" s="820"/>
      <c r="U4668" s="820"/>
      <c r="V4668" s="820"/>
      <c r="W4668" s="820"/>
      <c r="X4668" s="820"/>
      <c r="Y4668" s="820"/>
      <c r="Z4668" s="820"/>
    </row>
    <row r="4669" spans="7:26">
      <c r="G4669" s="826"/>
      <c r="H4669" s="820"/>
      <c r="J4669" s="820"/>
      <c r="K4669" s="820"/>
      <c r="L4669" s="820"/>
      <c r="M4669" s="820"/>
      <c r="N4669" s="820"/>
      <c r="O4669" s="820"/>
      <c r="P4669" s="820"/>
      <c r="Q4669" s="820"/>
      <c r="R4669" s="820"/>
      <c r="S4669" s="820"/>
      <c r="T4669" s="820"/>
      <c r="U4669" s="820"/>
      <c r="V4669" s="820"/>
      <c r="W4669" s="820"/>
      <c r="X4669" s="820"/>
      <c r="Y4669" s="820"/>
      <c r="Z4669" s="820"/>
    </row>
    <row r="4670" spans="7:26">
      <c r="G4670" s="826"/>
      <c r="H4670" s="820"/>
      <c r="J4670" s="820"/>
      <c r="K4670" s="820"/>
      <c r="L4670" s="820"/>
      <c r="M4670" s="820"/>
      <c r="N4670" s="820"/>
      <c r="O4670" s="820"/>
      <c r="P4670" s="820"/>
      <c r="Q4670" s="820"/>
      <c r="R4670" s="820"/>
      <c r="S4670" s="820"/>
      <c r="T4670" s="820"/>
      <c r="U4670" s="820"/>
      <c r="V4670" s="820"/>
      <c r="W4670" s="820"/>
      <c r="X4670" s="820"/>
      <c r="Y4670" s="820"/>
      <c r="Z4670" s="820"/>
    </row>
    <row r="4671" spans="7:26">
      <c r="G4671" s="826"/>
      <c r="H4671" s="820"/>
      <c r="J4671" s="820"/>
      <c r="K4671" s="820"/>
      <c r="L4671" s="820"/>
      <c r="M4671" s="820"/>
      <c r="N4671" s="820"/>
      <c r="O4671" s="820"/>
      <c r="P4671" s="820"/>
      <c r="Q4671" s="820"/>
      <c r="R4671" s="820"/>
      <c r="S4671" s="820"/>
      <c r="T4671" s="820"/>
      <c r="U4671" s="820"/>
      <c r="V4671" s="820"/>
      <c r="W4671" s="820"/>
      <c r="X4671" s="820"/>
      <c r="Y4671" s="820"/>
      <c r="Z4671" s="820"/>
    </row>
    <row r="4672" spans="7:26">
      <c r="G4672" s="826"/>
      <c r="H4672" s="820"/>
      <c r="J4672" s="820"/>
      <c r="K4672" s="820"/>
      <c r="L4672" s="820"/>
      <c r="M4672" s="820"/>
      <c r="N4672" s="820"/>
      <c r="O4672" s="820"/>
      <c r="P4672" s="820"/>
      <c r="Q4672" s="820"/>
      <c r="R4672" s="820"/>
      <c r="S4672" s="820"/>
      <c r="T4672" s="820"/>
      <c r="U4672" s="820"/>
      <c r="V4672" s="820"/>
      <c r="W4672" s="820"/>
      <c r="X4672" s="820"/>
      <c r="Y4672" s="820"/>
      <c r="Z4672" s="820"/>
    </row>
    <row r="4673" spans="7:26">
      <c r="G4673" s="826"/>
      <c r="H4673" s="820"/>
      <c r="J4673" s="820"/>
      <c r="K4673" s="820"/>
      <c r="L4673" s="820"/>
      <c r="M4673" s="820"/>
      <c r="N4673" s="820"/>
      <c r="O4673" s="820"/>
      <c r="P4673" s="820"/>
      <c r="Q4673" s="820"/>
      <c r="R4673" s="820"/>
      <c r="S4673" s="820"/>
      <c r="T4673" s="820"/>
      <c r="U4673" s="820"/>
      <c r="V4673" s="820"/>
      <c r="W4673" s="820"/>
      <c r="X4673" s="820"/>
      <c r="Y4673" s="820"/>
      <c r="Z4673" s="820"/>
    </row>
    <row r="4674" spans="7:26">
      <c r="G4674" s="826"/>
      <c r="H4674" s="820"/>
      <c r="J4674" s="820"/>
      <c r="K4674" s="820"/>
      <c r="L4674" s="820"/>
      <c r="M4674" s="820"/>
      <c r="N4674" s="820"/>
      <c r="O4674" s="820"/>
      <c r="P4674" s="820"/>
      <c r="Q4674" s="820"/>
      <c r="R4674" s="820"/>
      <c r="S4674" s="820"/>
      <c r="T4674" s="820"/>
      <c r="U4674" s="820"/>
      <c r="V4674" s="820"/>
      <c r="W4674" s="820"/>
      <c r="X4674" s="820"/>
      <c r="Y4674" s="820"/>
      <c r="Z4674" s="820"/>
    </row>
    <row r="4675" spans="7:26">
      <c r="G4675" s="826"/>
      <c r="H4675" s="820"/>
      <c r="J4675" s="820"/>
      <c r="K4675" s="820"/>
      <c r="L4675" s="820"/>
      <c r="M4675" s="820"/>
      <c r="N4675" s="820"/>
      <c r="O4675" s="820"/>
      <c r="P4675" s="820"/>
      <c r="Q4675" s="820"/>
      <c r="R4675" s="820"/>
      <c r="S4675" s="820"/>
      <c r="T4675" s="820"/>
      <c r="U4675" s="820"/>
      <c r="V4675" s="820"/>
      <c r="W4675" s="820"/>
      <c r="X4675" s="820"/>
      <c r="Y4675" s="820"/>
      <c r="Z4675" s="820"/>
    </row>
    <row r="4676" spans="7:26">
      <c r="G4676" s="826"/>
      <c r="H4676" s="820"/>
      <c r="J4676" s="820"/>
      <c r="K4676" s="820"/>
      <c r="L4676" s="820"/>
      <c r="M4676" s="820"/>
      <c r="N4676" s="820"/>
      <c r="O4676" s="820"/>
      <c r="P4676" s="820"/>
      <c r="Q4676" s="820"/>
      <c r="R4676" s="820"/>
      <c r="S4676" s="820"/>
      <c r="T4676" s="820"/>
      <c r="U4676" s="820"/>
      <c r="V4676" s="820"/>
      <c r="W4676" s="820"/>
      <c r="X4676" s="820"/>
      <c r="Y4676" s="820"/>
      <c r="Z4676" s="820"/>
    </row>
    <row r="4677" spans="7:26">
      <c r="G4677" s="826"/>
      <c r="H4677" s="820"/>
      <c r="J4677" s="820"/>
      <c r="K4677" s="820"/>
      <c r="L4677" s="820"/>
      <c r="M4677" s="820"/>
      <c r="N4677" s="820"/>
      <c r="O4677" s="820"/>
      <c r="P4677" s="820"/>
      <c r="Q4677" s="820"/>
      <c r="R4677" s="820"/>
      <c r="S4677" s="820"/>
      <c r="T4677" s="820"/>
      <c r="U4677" s="820"/>
      <c r="V4677" s="820"/>
      <c r="W4677" s="820"/>
      <c r="X4677" s="820"/>
      <c r="Y4677" s="820"/>
      <c r="Z4677" s="820"/>
    </row>
    <row r="4678" spans="7:26">
      <c r="G4678" s="826"/>
      <c r="H4678" s="820"/>
      <c r="J4678" s="820"/>
      <c r="K4678" s="820"/>
      <c r="L4678" s="820"/>
      <c r="M4678" s="820"/>
      <c r="N4678" s="820"/>
      <c r="O4678" s="820"/>
      <c r="P4678" s="820"/>
      <c r="Q4678" s="820"/>
      <c r="R4678" s="820"/>
      <c r="S4678" s="820"/>
      <c r="T4678" s="820"/>
      <c r="U4678" s="820"/>
      <c r="V4678" s="820"/>
      <c r="W4678" s="820"/>
      <c r="X4678" s="820"/>
      <c r="Y4678" s="820"/>
      <c r="Z4678" s="820"/>
    </row>
    <row r="4679" spans="7:26">
      <c r="G4679" s="826"/>
      <c r="H4679" s="820"/>
      <c r="J4679" s="820"/>
      <c r="K4679" s="820"/>
      <c r="L4679" s="820"/>
      <c r="M4679" s="820"/>
      <c r="N4679" s="820"/>
      <c r="O4679" s="820"/>
      <c r="P4679" s="820"/>
      <c r="Q4679" s="820"/>
      <c r="R4679" s="820"/>
      <c r="S4679" s="820"/>
      <c r="T4679" s="820"/>
      <c r="U4679" s="820"/>
      <c r="V4679" s="820"/>
      <c r="W4679" s="820"/>
      <c r="X4679" s="820"/>
      <c r="Y4679" s="820"/>
      <c r="Z4679" s="820"/>
    </row>
    <row r="4680" spans="7:26">
      <c r="G4680" s="826"/>
      <c r="H4680" s="820"/>
      <c r="J4680" s="820"/>
      <c r="K4680" s="820"/>
      <c r="L4680" s="820"/>
      <c r="M4680" s="820"/>
      <c r="N4680" s="820"/>
      <c r="O4680" s="820"/>
      <c r="P4680" s="820"/>
      <c r="Q4680" s="820"/>
      <c r="R4680" s="820"/>
      <c r="S4680" s="820"/>
      <c r="T4680" s="820"/>
      <c r="U4680" s="820"/>
      <c r="V4680" s="820"/>
      <c r="W4680" s="820"/>
      <c r="X4680" s="820"/>
      <c r="Y4680" s="820"/>
      <c r="Z4680" s="820"/>
    </row>
    <row r="4681" spans="7:26">
      <c r="G4681" s="826"/>
      <c r="H4681" s="820"/>
      <c r="J4681" s="820"/>
      <c r="K4681" s="820"/>
      <c r="L4681" s="820"/>
      <c r="M4681" s="820"/>
      <c r="N4681" s="820"/>
      <c r="O4681" s="820"/>
      <c r="P4681" s="820"/>
      <c r="Q4681" s="820"/>
      <c r="R4681" s="820"/>
      <c r="S4681" s="820"/>
      <c r="T4681" s="820"/>
      <c r="U4681" s="820"/>
      <c r="V4681" s="820"/>
      <c r="W4681" s="820"/>
      <c r="X4681" s="820"/>
      <c r="Y4681" s="820"/>
      <c r="Z4681" s="820"/>
    </row>
    <row r="4682" spans="7:26">
      <c r="G4682" s="826"/>
      <c r="H4682" s="820"/>
      <c r="J4682" s="820"/>
      <c r="K4682" s="820"/>
      <c r="L4682" s="820"/>
      <c r="M4682" s="820"/>
      <c r="N4682" s="820"/>
      <c r="O4682" s="820"/>
      <c r="P4682" s="820"/>
      <c r="Q4682" s="820"/>
      <c r="R4682" s="820"/>
      <c r="S4682" s="820"/>
      <c r="T4682" s="820"/>
      <c r="U4682" s="820"/>
      <c r="V4682" s="820"/>
      <c r="W4682" s="820"/>
      <c r="X4682" s="820"/>
      <c r="Y4682" s="820"/>
      <c r="Z4682" s="820"/>
    </row>
    <row r="4683" spans="7:26">
      <c r="G4683" s="826"/>
      <c r="H4683" s="820"/>
      <c r="J4683" s="820"/>
      <c r="K4683" s="820"/>
      <c r="L4683" s="820"/>
      <c r="M4683" s="820"/>
      <c r="N4683" s="820"/>
      <c r="O4683" s="820"/>
      <c r="P4683" s="820"/>
      <c r="Q4683" s="820"/>
      <c r="R4683" s="820"/>
      <c r="S4683" s="820"/>
      <c r="T4683" s="820"/>
      <c r="U4683" s="820"/>
      <c r="V4683" s="820"/>
      <c r="W4683" s="820"/>
      <c r="X4683" s="820"/>
      <c r="Y4683" s="820"/>
      <c r="Z4683" s="820"/>
    </row>
    <row r="4684" spans="7:26">
      <c r="G4684" s="826"/>
      <c r="H4684" s="820"/>
      <c r="J4684" s="820"/>
      <c r="K4684" s="820"/>
      <c r="L4684" s="820"/>
      <c r="M4684" s="820"/>
      <c r="N4684" s="820"/>
      <c r="O4684" s="820"/>
      <c r="P4684" s="820"/>
      <c r="Q4684" s="820"/>
      <c r="R4684" s="820"/>
      <c r="S4684" s="820"/>
      <c r="T4684" s="820"/>
      <c r="U4684" s="820"/>
      <c r="V4684" s="820"/>
      <c r="W4684" s="820"/>
      <c r="X4684" s="820"/>
      <c r="Y4684" s="820"/>
      <c r="Z4684" s="820"/>
    </row>
    <row r="4685" spans="7:26">
      <c r="G4685" s="826"/>
      <c r="H4685" s="820"/>
      <c r="J4685" s="820"/>
      <c r="K4685" s="820"/>
      <c r="L4685" s="820"/>
      <c r="M4685" s="820"/>
      <c r="N4685" s="820"/>
      <c r="O4685" s="820"/>
      <c r="P4685" s="820"/>
      <c r="Q4685" s="820"/>
      <c r="R4685" s="820"/>
      <c r="S4685" s="820"/>
      <c r="T4685" s="820"/>
      <c r="U4685" s="820"/>
      <c r="V4685" s="820"/>
      <c r="W4685" s="820"/>
      <c r="X4685" s="820"/>
      <c r="Y4685" s="820"/>
      <c r="Z4685" s="820"/>
    </row>
    <row r="4686" spans="7:26">
      <c r="G4686" s="826"/>
      <c r="H4686" s="820"/>
      <c r="J4686" s="820"/>
      <c r="K4686" s="820"/>
      <c r="L4686" s="820"/>
      <c r="M4686" s="820"/>
      <c r="N4686" s="820"/>
      <c r="O4686" s="820"/>
      <c r="P4686" s="820"/>
      <c r="Q4686" s="820"/>
      <c r="R4686" s="820"/>
      <c r="S4686" s="820"/>
      <c r="T4686" s="820"/>
      <c r="U4686" s="820"/>
      <c r="V4686" s="820"/>
      <c r="W4686" s="820"/>
      <c r="X4686" s="820"/>
      <c r="Y4686" s="820"/>
      <c r="Z4686" s="820"/>
    </row>
    <row r="4687" spans="7:26">
      <c r="G4687" s="826"/>
      <c r="H4687" s="820"/>
      <c r="J4687" s="820"/>
      <c r="K4687" s="820"/>
      <c r="L4687" s="820"/>
      <c r="M4687" s="820"/>
      <c r="N4687" s="820"/>
      <c r="O4687" s="820"/>
      <c r="P4687" s="820"/>
      <c r="Q4687" s="820"/>
      <c r="R4687" s="820"/>
      <c r="S4687" s="820"/>
      <c r="T4687" s="820"/>
      <c r="U4687" s="820"/>
      <c r="V4687" s="820"/>
      <c r="W4687" s="820"/>
      <c r="X4687" s="820"/>
      <c r="Y4687" s="820"/>
      <c r="Z4687" s="820"/>
    </row>
    <row r="4688" spans="7:26">
      <c r="G4688" s="826"/>
      <c r="H4688" s="820"/>
      <c r="J4688" s="820"/>
      <c r="K4688" s="820"/>
      <c r="L4688" s="820"/>
      <c r="M4688" s="820"/>
      <c r="N4688" s="820"/>
      <c r="O4688" s="820"/>
      <c r="P4688" s="820"/>
      <c r="Q4688" s="820"/>
      <c r="R4688" s="820"/>
      <c r="S4688" s="820"/>
      <c r="T4688" s="820"/>
      <c r="U4688" s="820"/>
      <c r="V4688" s="820"/>
      <c r="W4688" s="820"/>
      <c r="X4688" s="820"/>
      <c r="Y4688" s="820"/>
      <c r="Z4688" s="820"/>
    </row>
    <row r="4689" spans="7:26">
      <c r="G4689" s="826"/>
      <c r="H4689" s="820"/>
      <c r="J4689" s="820"/>
      <c r="K4689" s="820"/>
      <c r="L4689" s="820"/>
      <c r="M4689" s="820"/>
      <c r="N4689" s="820"/>
      <c r="O4689" s="820"/>
      <c r="P4689" s="820"/>
      <c r="Q4689" s="820"/>
      <c r="R4689" s="820"/>
      <c r="S4689" s="820"/>
      <c r="T4689" s="820"/>
      <c r="U4689" s="820"/>
      <c r="V4689" s="820"/>
      <c r="W4689" s="820"/>
      <c r="X4689" s="820"/>
      <c r="Y4689" s="820"/>
      <c r="Z4689" s="820"/>
    </row>
    <row r="4690" spans="7:26">
      <c r="G4690" s="826"/>
      <c r="H4690" s="820"/>
      <c r="J4690" s="820"/>
      <c r="K4690" s="820"/>
      <c r="L4690" s="820"/>
      <c r="M4690" s="820"/>
      <c r="N4690" s="820"/>
      <c r="O4690" s="820"/>
      <c r="P4690" s="820"/>
      <c r="Q4690" s="820"/>
      <c r="R4690" s="820"/>
      <c r="S4690" s="820"/>
      <c r="T4690" s="820"/>
      <c r="U4690" s="820"/>
      <c r="V4690" s="820"/>
      <c r="W4690" s="820"/>
      <c r="X4690" s="820"/>
      <c r="Y4690" s="820"/>
      <c r="Z4690" s="820"/>
    </row>
    <row r="4691" spans="7:26">
      <c r="G4691" s="826"/>
      <c r="H4691" s="820"/>
      <c r="J4691" s="820"/>
      <c r="K4691" s="820"/>
      <c r="L4691" s="820"/>
      <c r="M4691" s="820"/>
      <c r="N4691" s="820"/>
      <c r="O4691" s="820"/>
      <c r="P4691" s="820"/>
      <c r="Q4691" s="820"/>
      <c r="R4691" s="820"/>
      <c r="S4691" s="820"/>
      <c r="T4691" s="820"/>
      <c r="U4691" s="820"/>
      <c r="V4691" s="820"/>
      <c r="W4691" s="820"/>
      <c r="X4691" s="820"/>
      <c r="Y4691" s="820"/>
      <c r="Z4691" s="820"/>
    </row>
    <row r="4692" spans="7:26">
      <c r="G4692" s="826"/>
      <c r="H4692" s="820"/>
      <c r="J4692" s="820"/>
      <c r="K4692" s="820"/>
      <c r="L4692" s="820"/>
      <c r="M4692" s="820"/>
      <c r="N4692" s="820"/>
      <c r="O4692" s="820"/>
      <c r="P4692" s="820"/>
      <c r="Q4692" s="820"/>
      <c r="R4692" s="820"/>
      <c r="S4692" s="820"/>
      <c r="T4692" s="820"/>
      <c r="U4692" s="820"/>
      <c r="V4692" s="820"/>
      <c r="W4692" s="820"/>
      <c r="X4692" s="820"/>
      <c r="Y4692" s="820"/>
      <c r="Z4692" s="820"/>
    </row>
    <row r="4693" spans="7:26">
      <c r="G4693" s="826"/>
      <c r="H4693" s="820"/>
      <c r="J4693" s="820"/>
      <c r="K4693" s="820"/>
      <c r="L4693" s="820"/>
      <c r="M4693" s="820"/>
      <c r="N4693" s="820"/>
      <c r="O4693" s="820"/>
      <c r="P4693" s="820"/>
      <c r="Q4693" s="820"/>
      <c r="R4693" s="820"/>
      <c r="S4693" s="820"/>
      <c r="T4693" s="820"/>
      <c r="U4693" s="820"/>
      <c r="V4693" s="820"/>
      <c r="W4693" s="820"/>
      <c r="X4693" s="820"/>
      <c r="Y4693" s="820"/>
      <c r="Z4693" s="820"/>
    </row>
    <row r="4694" spans="7:26">
      <c r="G4694" s="826"/>
      <c r="H4694" s="820"/>
      <c r="J4694" s="820"/>
      <c r="K4694" s="820"/>
      <c r="L4694" s="820"/>
      <c r="M4694" s="820"/>
      <c r="N4694" s="820"/>
      <c r="O4694" s="820"/>
      <c r="P4694" s="820"/>
      <c r="Q4694" s="820"/>
      <c r="R4694" s="820"/>
      <c r="S4694" s="820"/>
      <c r="T4694" s="820"/>
      <c r="U4694" s="820"/>
      <c r="V4694" s="820"/>
      <c r="W4694" s="820"/>
      <c r="X4694" s="820"/>
      <c r="Y4694" s="820"/>
      <c r="Z4694" s="820"/>
    </row>
    <row r="4695" spans="7:26">
      <c r="G4695" s="826"/>
      <c r="H4695" s="820"/>
      <c r="J4695" s="820"/>
      <c r="K4695" s="820"/>
      <c r="L4695" s="820"/>
      <c r="M4695" s="820"/>
      <c r="N4695" s="820"/>
      <c r="O4695" s="820"/>
      <c r="P4695" s="820"/>
      <c r="Q4695" s="820"/>
      <c r="R4695" s="820"/>
      <c r="S4695" s="820"/>
      <c r="T4695" s="820"/>
      <c r="U4695" s="820"/>
      <c r="V4695" s="820"/>
      <c r="W4695" s="820"/>
      <c r="X4695" s="820"/>
      <c r="Y4695" s="820"/>
      <c r="Z4695" s="820"/>
    </row>
    <row r="4696" spans="7:26">
      <c r="G4696" s="826"/>
      <c r="H4696" s="820"/>
      <c r="J4696" s="820"/>
      <c r="K4696" s="820"/>
      <c r="L4696" s="820"/>
      <c r="M4696" s="820"/>
      <c r="N4696" s="820"/>
      <c r="O4696" s="820"/>
      <c r="P4696" s="820"/>
      <c r="Q4696" s="820"/>
      <c r="R4696" s="820"/>
      <c r="S4696" s="820"/>
      <c r="T4696" s="820"/>
      <c r="U4696" s="820"/>
      <c r="V4696" s="820"/>
      <c r="W4696" s="820"/>
      <c r="X4696" s="820"/>
      <c r="Y4696" s="820"/>
      <c r="Z4696" s="820"/>
    </row>
    <row r="4697" spans="7:26">
      <c r="G4697" s="826"/>
      <c r="H4697" s="820"/>
      <c r="J4697" s="820"/>
      <c r="K4697" s="820"/>
      <c r="L4697" s="820"/>
      <c r="M4697" s="820"/>
      <c r="N4697" s="820"/>
      <c r="O4697" s="820"/>
      <c r="P4697" s="820"/>
      <c r="Q4697" s="820"/>
      <c r="R4697" s="820"/>
      <c r="S4697" s="820"/>
      <c r="T4697" s="820"/>
      <c r="U4697" s="820"/>
      <c r="V4697" s="820"/>
      <c r="W4697" s="820"/>
      <c r="X4697" s="820"/>
      <c r="Y4697" s="820"/>
      <c r="Z4697" s="820"/>
    </row>
    <row r="4698" spans="7:26">
      <c r="G4698" s="826"/>
      <c r="H4698" s="820"/>
      <c r="J4698" s="820"/>
      <c r="K4698" s="820"/>
      <c r="L4698" s="820"/>
      <c r="M4698" s="820"/>
      <c r="N4698" s="820"/>
      <c r="O4698" s="820"/>
      <c r="P4698" s="820"/>
      <c r="Q4698" s="820"/>
      <c r="R4698" s="820"/>
      <c r="S4698" s="820"/>
      <c r="T4698" s="820"/>
      <c r="U4698" s="820"/>
      <c r="V4698" s="820"/>
      <c r="W4698" s="820"/>
      <c r="X4698" s="820"/>
      <c r="Y4698" s="820"/>
      <c r="Z4698" s="820"/>
    </row>
    <row r="4699" spans="7:26">
      <c r="G4699" s="826"/>
      <c r="H4699" s="820"/>
      <c r="J4699" s="820"/>
      <c r="K4699" s="820"/>
      <c r="L4699" s="820"/>
      <c r="M4699" s="820"/>
      <c r="N4699" s="820"/>
      <c r="O4699" s="820"/>
      <c r="P4699" s="820"/>
      <c r="Q4699" s="820"/>
      <c r="R4699" s="820"/>
      <c r="S4699" s="820"/>
      <c r="T4699" s="820"/>
      <c r="U4699" s="820"/>
      <c r="V4699" s="820"/>
      <c r="W4699" s="820"/>
      <c r="X4699" s="820"/>
      <c r="Y4699" s="820"/>
      <c r="Z4699" s="820"/>
    </row>
    <row r="4700" spans="7:26">
      <c r="G4700" s="826"/>
      <c r="H4700" s="820"/>
      <c r="J4700" s="820"/>
      <c r="K4700" s="820"/>
      <c r="L4700" s="820"/>
      <c r="M4700" s="820"/>
      <c r="N4700" s="820"/>
      <c r="O4700" s="820"/>
      <c r="P4700" s="820"/>
      <c r="Q4700" s="820"/>
      <c r="R4700" s="820"/>
      <c r="S4700" s="820"/>
      <c r="T4700" s="820"/>
      <c r="U4700" s="820"/>
      <c r="V4700" s="820"/>
      <c r="W4700" s="820"/>
      <c r="X4700" s="820"/>
      <c r="Y4700" s="820"/>
      <c r="Z4700" s="820"/>
    </row>
    <row r="4701" spans="7:26">
      <c r="G4701" s="826"/>
      <c r="H4701" s="820"/>
      <c r="J4701" s="820"/>
      <c r="K4701" s="820"/>
      <c r="L4701" s="820"/>
      <c r="M4701" s="820"/>
      <c r="N4701" s="820"/>
      <c r="O4701" s="820"/>
      <c r="P4701" s="820"/>
      <c r="Q4701" s="820"/>
      <c r="R4701" s="820"/>
      <c r="S4701" s="820"/>
      <c r="T4701" s="820"/>
      <c r="U4701" s="820"/>
      <c r="V4701" s="820"/>
      <c r="W4701" s="820"/>
      <c r="X4701" s="820"/>
      <c r="Y4701" s="820"/>
      <c r="Z4701" s="820"/>
    </row>
    <row r="4702" spans="7:26">
      <c r="G4702" s="826"/>
      <c r="H4702" s="820"/>
      <c r="J4702" s="820"/>
      <c r="K4702" s="820"/>
      <c r="L4702" s="820"/>
      <c r="M4702" s="820"/>
      <c r="N4702" s="820"/>
      <c r="O4702" s="820"/>
      <c r="P4702" s="820"/>
      <c r="Q4702" s="820"/>
      <c r="R4702" s="820"/>
      <c r="S4702" s="820"/>
      <c r="T4702" s="820"/>
      <c r="U4702" s="820"/>
      <c r="V4702" s="820"/>
      <c r="W4702" s="820"/>
      <c r="X4702" s="820"/>
      <c r="Y4702" s="820"/>
      <c r="Z4702" s="820"/>
    </row>
    <row r="4703" spans="7:26">
      <c r="G4703" s="826"/>
      <c r="H4703" s="820"/>
      <c r="J4703" s="820"/>
      <c r="K4703" s="820"/>
      <c r="L4703" s="820"/>
      <c r="M4703" s="820"/>
      <c r="N4703" s="820"/>
      <c r="O4703" s="820"/>
      <c r="P4703" s="820"/>
      <c r="Q4703" s="820"/>
      <c r="R4703" s="820"/>
      <c r="S4703" s="820"/>
      <c r="T4703" s="820"/>
      <c r="U4703" s="820"/>
      <c r="V4703" s="820"/>
      <c r="W4703" s="820"/>
      <c r="X4703" s="820"/>
      <c r="Y4703" s="820"/>
      <c r="Z4703" s="820"/>
    </row>
    <row r="4704" spans="7:26">
      <c r="G4704" s="826"/>
      <c r="H4704" s="820"/>
      <c r="J4704" s="820"/>
      <c r="K4704" s="820"/>
      <c r="L4704" s="820"/>
      <c r="M4704" s="820"/>
      <c r="N4704" s="820"/>
      <c r="O4704" s="820"/>
      <c r="P4704" s="820"/>
      <c r="Q4704" s="820"/>
      <c r="R4704" s="820"/>
      <c r="S4704" s="820"/>
      <c r="T4704" s="820"/>
      <c r="U4704" s="820"/>
      <c r="V4704" s="820"/>
      <c r="W4704" s="820"/>
      <c r="X4704" s="820"/>
      <c r="Y4704" s="820"/>
      <c r="Z4704" s="820"/>
    </row>
    <row r="4705" spans="7:26">
      <c r="G4705" s="826"/>
      <c r="H4705" s="820"/>
      <c r="J4705" s="820"/>
      <c r="K4705" s="820"/>
      <c r="L4705" s="820"/>
      <c r="M4705" s="820"/>
      <c r="N4705" s="820"/>
      <c r="O4705" s="820"/>
      <c r="P4705" s="820"/>
      <c r="Q4705" s="820"/>
      <c r="R4705" s="820"/>
      <c r="S4705" s="820"/>
      <c r="T4705" s="820"/>
      <c r="U4705" s="820"/>
      <c r="V4705" s="820"/>
      <c r="W4705" s="820"/>
      <c r="X4705" s="820"/>
      <c r="Y4705" s="820"/>
      <c r="Z4705" s="820"/>
    </row>
    <row r="4706" spans="7:26">
      <c r="G4706" s="826"/>
      <c r="H4706" s="820"/>
      <c r="J4706" s="820"/>
      <c r="K4706" s="820"/>
      <c r="L4706" s="820"/>
      <c r="M4706" s="820"/>
      <c r="N4706" s="820"/>
      <c r="O4706" s="820"/>
      <c r="P4706" s="820"/>
      <c r="Q4706" s="820"/>
      <c r="R4706" s="820"/>
      <c r="S4706" s="820"/>
      <c r="T4706" s="820"/>
      <c r="U4706" s="820"/>
      <c r="V4706" s="820"/>
      <c r="W4706" s="820"/>
      <c r="X4706" s="820"/>
      <c r="Y4706" s="820"/>
      <c r="Z4706" s="820"/>
    </row>
    <row r="4707" spans="7:26">
      <c r="G4707" s="826"/>
      <c r="H4707" s="820"/>
      <c r="J4707" s="820"/>
      <c r="K4707" s="820"/>
      <c r="L4707" s="820"/>
      <c r="M4707" s="820"/>
      <c r="N4707" s="820"/>
      <c r="O4707" s="820"/>
      <c r="P4707" s="820"/>
      <c r="Q4707" s="820"/>
      <c r="R4707" s="820"/>
      <c r="S4707" s="820"/>
      <c r="T4707" s="820"/>
      <c r="U4707" s="820"/>
      <c r="V4707" s="820"/>
      <c r="W4707" s="820"/>
      <c r="X4707" s="820"/>
      <c r="Y4707" s="820"/>
      <c r="Z4707" s="820"/>
    </row>
    <row r="4708" spans="7:26">
      <c r="G4708" s="826"/>
      <c r="H4708" s="820"/>
      <c r="J4708" s="820"/>
      <c r="K4708" s="820"/>
      <c r="L4708" s="820"/>
      <c r="M4708" s="820"/>
      <c r="N4708" s="820"/>
      <c r="O4708" s="820"/>
      <c r="P4708" s="820"/>
      <c r="Q4708" s="820"/>
      <c r="R4708" s="820"/>
      <c r="S4708" s="820"/>
      <c r="T4708" s="820"/>
      <c r="U4708" s="820"/>
      <c r="V4708" s="820"/>
      <c r="W4708" s="820"/>
      <c r="X4708" s="820"/>
      <c r="Y4708" s="820"/>
      <c r="Z4708" s="820"/>
    </row>
    <row r="4709" spans="7:26">
      <c r="G4709" s="826"/>
      <c r="H4709" s="820"/>
      <c r="J4709" s="820"/>
      <c r="K4709" s="820"/>
      <c r="L4709" s="820"/>
      <c r="M4709" s="820"/>
      <c r="N4709" s="820"/>
      <c r="O4709" s="820"/>
      <c r="P4709" s="820"/>
      <c r="Q4709" s="820"/>
      <c r="R4709" s="820"/>
      <c r="S4709" s="820"/>
      <c r="T4709" s="820"/>
      <c r="U4709" s="820"/>
      <c r="V4709" s="820"/>
      <c r="W4709" s="820"/>
      <c r="X4709" s="820"/>
      <c r="Y4709" s="820"/>
      <c r="Z4709" s="820"/>
    </row>
    <row r="4710" spans="7:26">
      <c r="G4710" s="826"/>
      <c r="H4710" s="820"/>
      <c r="J4710" s="820"/>
      <c r="K4710" s="820"/>
      <c r="L4710" s="820"/>
      <c r="M4710" s="820"/>
      <c r="N4710" s="820"/>
      <c r="O4710" s="820"/>
      <c r="P4710" s="820"/>
      <c r="Q4710" s="820"/>
      <c r="R4710" s="820"/>
      <c r="S4710" s="820"/>
      <c r="T4710" s="820"/>
      <c r="U4710" s="820"/>
      <c r="V4710" s="820"/>
      <c r="W4710" s="820"/>
      <c r="X4710" s="820"/>
      <c r="Y4710" s="820"/>
      <c r="Z4710" s="820"/>
    </row>
    <row r="4711" spans="7:26">
      <c r="G4711" s="826"/>
      <c r="H4711" s="820"/>
      <c r="J4711" s="820"/>
      <c r="K4711" s="820"/>
      <c r="L4711" s="820"/>
      <c r="M4711" s="820"/>
      <c r="N4711" s="820"/>
      <c r="O4711" s="820"/>
      <c r="P4711" s="820"/>
      <c r="Q4711" s="820"/>
      <c r="R4711" s="820"/>
      <c r="S4711" s="820"/>
      <c r="T4711" s="820"/>
      <c r="U4711" s="820"/>
      <c r="V4711" s="820"/>
      <c r="W4711" s="820"/>
      <c r="X4711" s="820"/>
      <c r="Y4711" s="820"/>
      <c r="Z4711" s="820"/>
    </row>
    <row r="4712" spans="7:26">
      <c r="G4712" s="826"/>
      <c r="H4712" s="820"/>
      <c r="J4712" s="820"/>
      <c r="K4712" s="820"/>
      <c r="L4712" s="820"/>
      <c r="M4712" s="820"/>
      <c r="N4712" s="820"/>
      <c r="O4712" s="820"/>
      <c r="P4712" s="820"/>
      <c r="Q4712" s="820"/>
      <c r="R4712" s="820"/>
      <c r="S4712" s="820"/>
      <c r="T4712" s="820"/>
      <c r="U4712" s="820"/>
      <c r="V4712" s="820"/>
      <c r="W4712" s="820"/>
      <c r="X4712" s="820"/>
      <c r="Y4712" s="820"/>
      <c r="Z4712" s="820"/>
    </row>
    <row r="4713" spans="7:26">
      <c r="G4713" s="826"/>
      <c r="H4713" s="820"/>
      <c r="J4713" s="820"/>
      <c r="K4713" s="820"/>
      <c r="L4713" s="820"/>
      <c r="M4713" s="820"/>
      <c r="N4713" s="820"/>
      <c r="O4713" s="820"/>
      <c r="P4713" s="820"/>
      <c r="Q4713" s="820"/>
      <c r="R4713" s="820"/>
      <c r="S4713" s="820"/>
      <c r="T4713" s="820"/>
      <c r="U4713" s="820"/>
      <c r="V4713" s="820"/>
      <c r="W4713" s="820"/>
      <c r="X4713" s="820"/>
      <c r="Y4713" s="820"/>
      <c r="Z4713" s="820"/>
    </row>
    <row r="4714" spans="7:26">
      <c r="G4714" s="826"/>
      <c r="H4714" s="820"/>
      <c r="J4714" s="820"/>
      <c r="K4714" s="820"/>
      <c r="L4714" s="820"/>
      <c r="M4714" s="820"/>
      <c r="N4714" s="820"/>
      <c r="O4714" s="820"/>
      <c r="P4714" s="820"/>
      <c r="Q4714" s="820"/>
      <c r="R4714" s="820"/>
      <c r="S4714" s="820"/>
      <c r="T4714" s="820"/>
      <c r="U4714" s="820"/>
      <c r="V4714" s="820"/>
      <c r="W4714" s="820"/>
      <c r="X4714" s="820"/>
      <c r="Y4714" s="820"/>
      <c r="Z4714" s="820"/>
    </row>
    <row r="4715" spans="7:26">
      <c r="G4715" s="826"/>
      <c r="H4715" s="820"/>
      <c r="J4715" s="820"/>
      <c r="K4715" s="820"/>
      <c r="L4715" s="820"/>
      <c r="M4715" s="820"/>
      <c r="N4715" s="820"/>
      <c r="O4715" s="820"/>
      <c r="P4715" s="820"/>
      <c r="Q4715" s="820"/>
      <c r="R4715" s="820"/>
      <c r="S4715" s="820"/>
      <c r="T4715" s="820"/>
      <c r="U4715" s="820"/>
      <c r="V4715" s="820"/>
      <c r="W4715" s="820"/>
      <c r="X4715" s="820"/>
      <c r="Y4715" s="820"/>
      <c r="Z4715" s="820"/>
    </row>
    <row r="4716" spans="7:26">
      <c r="G4716" s="826"/>
      <c r="H4716" s="820"/>
      <c r="J4716" s="820"/>
      <c r="K4716" s="820"/>
      <c r="L4716" s="820"/>
      <c r="M4716" s="820"/>
      <c r="N4716" s="820"/>
      <c r="O4716" s="820"/>
      <c r="P4716" s="820"/>
      <c r="Q4716" s="820"/>
      <c r="R4716" s="820"/>
      <c r="S4716" s="820"/>
      <c r="T4716" s="820"/>
      <c r="U4716" s="820"/>
      <c r="V4716" s="820"/>
      <c r="W4716" s="820"/>
      <c r="X4716" s="820"/>
      <c r="Y4716" s="820"/>
      <c r="Z4716" s="820"/>
    </row>
    <row r="4717" spans="7:26">
      <c r="G4717" s="826"/>
      <c r="H4717" s="820"/>
      <c r="J4717" s="820"/>
      <c r="K4717" s="820"/>
      <c r="L4717" s="820"/>
      <c r="M4717" s="820"/>
      <c r="N4717" s="820"/>
      <c r="O4717" s="820"/>
      <c r="P4717" s="820"/>
      <c r="Q4717" s="820"/>
      <c r="R4717" s="820"/>
      <c r="S4717" s="820"/>
      <c r="T4717" s="820"/>
      <c r="U4717" s="820"/>
      <c r="V4717" s="820"/>
      <c r="W4717" s="820"/>
      <c r="X4717" s="820"/>
      <c r="Y4717" s="820"/>
      <c r="Z4717" s="820"/>
    </row>
    <row r="4718" spans="7:26">
      <c r="G4718" s="826"/>
      <c r="H4718" s="820"/>
      <c r="J4718" s="820"/>
      <c r="K4718" s="820"/>
      <c r="L4718" s="820"/>
      <c r="M4718" s="820"/>
      <c r="N4718" s="820"/>
      <c r="O4718" s="820"/>
      <c r="P4718" s="820"/>
      <c r="Q4718" s="820"/>
      <c r="R4718" s="820"/>
      <c r="S4718" s="820"/>
      <c r="T4718" s="820"/>
      <c r="U4718" s="820"/>
      <c r="V4718" s="820"/>
      <c r="W4718" s="820"/>
      <c r="X4718" s="820"/>
      <c r="Y4718" s="820"/>
      <c r="Z4718" s="820"/>
    </row>
    <row r="4719" spans="7:26">
      <c r="G4719" s="826"/>
      <c r="H4719" s="820"/>
      <c r="J4719" s="820"/>
      <c r="K4719" s="820"/>
      <c r="L4719" s="820"/>
      <c r="M4719" s="820"/>
      <c r="N4719" s="820"/>
      <c r="O4719" s="820"/>
      <c r="P4719" s="820"/>
      <c r="Q4719" s="820"/>
      <c r="R4719" s="820"/>
      <c r="S4719" s="820"/>
      <c r="T4719" s="820"/>
      <c r="U4719" s="820"/>
      <c r="V4719" s="820"/>
      <c r="W4719" s="820"/>
      <c r="X4719" s="820"/>
      <c r="Y4719" s="820"/>
      <c r="Z4719" s="820"/>
    </row>
    <row r="4720" spans="7:26">
      <c r="G4720" s="826"/>
      <c r="H4720" s="820"/>
      <c r="J4720" s="820"/>
      <c r="K4720" s="820"/>
      <c r="L4720" s="820"/>
      <c r="M4720" s="820"/>
      <c r="N4720" s="820"/>
      <c r="O4720" s="820"/>
      <c r="P4720" s="820"/>
      <c r="Q4720" s="820"/>
      <c r="R4720" s="820"/>
      <c r="S4720" s="820"/>
      <c r="T4720" s="820"/>
      <c r="U4720" s="820"/>
      <c r="V4720" s="820"/>
      <c r="W4720" s="820"/>
      <c r="X4720" s="820"/>
      <c r="Y4720" s="820"/>
      <c r="Z4720" s="820"/>
    </row>
    <row r="4721" spans="7:26">
      <c r="G4721" s="826"/>
      <c r="H4721" s="820"/>
      <c r="J4721" s="820"/>
      <c r="K4721" s="820"/>
      <c r="L4721" s="820"/>
      <c r="M4721" s="820"/>
      <c r="N4721" s="820"/>
      <c r="O4721" s="820"/>
      <c r="P4721" s="820"/>
      <c r="Q4721" s="820"/>
      <c r="R4721" s="820"/>
      <c r="S4721" s="820"/>
      <c r="T4721" s="820"/>
      <c r="U4721" s="820"/>
      <c r="V4721" s="820"/>
      <c r="W4721" s="820"/>
      <c r="X4721" s="820"/>
      <c r="Y4721" s="820"/>
      <c r="Z4721" s="820"/>
    </row>
    <row r="4722" spans="7:26">
      <c r="G4722" s="826"/>
      <c r="H4722" s="820"/>
      <c r="J4722" s="820"/>
      <c r="K4722" s="820"/>
      <c r="L4722" s="820"/>
      <c r="M4722" s="820"/>
      <c r="N4722" s="820"/>
      <c r="O4722" s="820"/>
      <c r="P4722" s="820"/>
      <c r="Q4722" s="820"/>
      <c r="R4722" s="820"/>
      <c r="S4722" s="820"/>
      <c r="T4722" s="820"/>
      <c r="U4722" s="820"/>
      <c r="V4722" s="820"/>
      <c r="W4722" s="820"/>
      <c r="X4722" s="820"/>
      <c r="Y4722" s="820"/>
      <c r="Z4722" s="820"/>
    </row>
    <row r="4723" spans="7:26">
      <c r="G4723" s="826"/>
      <c r="H4723" s="820"/>
      <c r="J4723" s="820"/>
      <c r="K4723" s="820"/>
      <c r="L4723" s="820"/>
      <c r="M4723" s="820"/>
      <c r="N4723" s="820"/>
      <c r="O4723" s="820"/>
      <c r="P4723" s="820"/>
      <c r="Q4723" s="820"/>
      <c r="R4723" s="820"/>
      <c r="S4723" s="820"/>
      <c r="T4723" s="820"/>
      <c r="U4723" s="820"/>
      <c r="V4723" s="820"/>
      <c r="W4723" s="820"/>
      <c r="X4723" s="820"/>
      <c r="Y4723" s="820"/>
      <c r="Z4723" s="820"/>
    </row>
    <row r="4724" spans="7:26">
      <c r="G4724" s="826"/>
      <c r="H4724" s="820"/>
      <c r="J4724" s="820"/>
      <c r="K4724" s="820"/>
      <c r="L4724" s="820"/>
      <c r="M4724" s="820"/>
      <c r="N4724" s="820"/>
      <c r="O4724" s="820"/>
      <c r="P4724" s="820"/>
      <c r="Q4724" s="820"/>
      <c r="R4724" s="820"/>
      <c r="S4724" s="820"/>
      <c r="T4724" s="820"/>
      <c r="U4724" s="820"/>
      <c r="V4724" s="820"/>
      <c r="W4724" s="820"/>
      <c r="X4724" s="820"/>
      <c r="Y4724" s="820"/>
      <c r="Z4724" s="820"/>
    </row>
    <row r="4725" spans="7:26">
      <c r="G4725" s="826"/>
      <c r="H4725" s="820"/>
      <c r="J4725" s="820"/>
      <c r="K4725" s="820"/>
      <c r="L4725" s="820"/>
      <c r="M4725" s="820"/>
      <c r="N4725" s="820"/>
      <c r="O4725" s="820"/>
      <c r="P4725" s="820"/>
      <c r="Q4725" s="820"/>
      <c r="R4725" s="820"/>
      <c r="S4725" s="820"/>
      <c r="T4725" s="820"/>
      <c r="U4725" s="820"/>
      <c r="V4725" s="820"/>
      <c r="W4725" s="820"/>
      <c r="X4725" s="820"/>
      <c r="Y4725" s="820"/>
      <c r="Z4725" s="820"/>
    </row>
    <row r="4726" spans="7:26">
      <c r="G4726" s="826"/>
      <c r="H4726" s="820"/>
      <c r="J4726" s="820"/>
      <c r="K4726" s="820"/>
      <c r="L4726" s="820"/>
      <c r="M4726" s="820"/>
      <c r="N4726" s="820"/>
      <c r="O4726" s="820"/>
      <c r="P4726" s="820"/>
      <c r="Q4726" s="820"/>
      <c r="R4726" s="820"/>
      <c r="S4726" s="820"/>
      <c r="T4726" s="820"/>
      <c r="U4726" s="820"/>
      <c r="V4726" s="820"/>
      <c r="W4726" s="820"/>
      <c r="X4726" s="820"/>
      <c r="Y4726" s="820"/>
      <c r="Z4726" s="820"/>
    </row>
    <row r="4727" spans="7:26">
      <c r="G4727" s="826"/>
      <c r="H4727" s="820"/>
      <c r="J4727" s="820"/>
      <c r="K4727" s="820"/>
      <c r="L4727" s="820"/>
      <c r="M4727" s="820"/>
      <c r="N4727" s="820"/>
      <c r="O4727" s="820"/>
      <c r="P4727" s="820"/>
      <c r="Q4727" s="820"/>
      <c r="R4727" s="820"/>
      <c r="S4727" s="820"/>
      <c r="T4727" s="820"/>
      <c r="U4727" s="820"/>
      <c r="V4727" s="820"/>
      <c r="W4727" s="820"/>
      <c r="X4727" s="820"/>
      <c r="Y4727" s="820"/>
      <c r="Z4727" s="820"/>
    </row>
    <row r="4728" spans="7:26">
      <c r="G4728" s="826"/>
      <c r="H4728" s="820"/>
      <c r="J4728" s="820"/>
      <c r="K4728" s="820"/>
      <c r="L4728" s="820"/>
      <c r="M4728" s="820"/>
      <c r="N4728" s="820"/>
      <c r="O4728" s="820"/>
      <c r="P4728" s="820"/>
      <c r="Q4728" s="820"/>
      <c r="R4728" s="820"/>
      <c r="S4728" s="820"/>
      <c r="T4728" s="820"/>
      <c r="U4728" s="820"/>
      <c r="V4728" s="820"/>
      <c r="W4728" s="820"/>
      <c r="X4728" s="820"/>
      <c r="Y4728" s="820"/>
      <c r="Z4728" s="820"/>
    </row>
    <row r="4729" spans="7:26">
      <c r="G4729" s="826"/>
      <c r="H4729" s="820"/>
      <c r="J4729" s="820"/>
      <c r="K4729" s="820"/>
      <c r="L4729" s="820"/>
      <c r="M4729" s="820"/>
      <c r="N4729" s="820"/>
      <c r="O4729" s="820"/>
      <c r="P4729" s="820"/>
      <c r="Q4729" s="820"/>
      <c r="R4729" s="820"/>
      <c r="S4729" s="820"/>
      <c r="T4729" s="820"/>
      <c r="U4729" s="820"/>
      <c r="V4729" s="820"/>
      <c r="W4729" s="820"/>
      <c r="X4729" s="820"/>
      <c r="Y4729" s="820"/>
      <c r="Z4729" s="820"/>
    </row>
    <row r="4730" spans="7:26">
      <c r="G4730" s="826"/>
      <c r="H4730" s="820"/>
      <c r="J4730" s="820"/>
      <c r="K4730" s="820"/>
      <c r="L4730" s="820"/>
      <c r="M4730" s="820"/>
      <c r="N4730" s="820"/>
      <c r="O4730" s="820"/>
      <c r="P4730" s="820"/>
      <c r="Q4730" s="820"/>
      <c r="R4730" s="820"/>
      <c r="S4730" s="820"/>
      <c r="T4730" s="820"/>
      <c r="U4730" s="820"/>
      <c r="V4730" s="820"/>
      <c r="W4730" s="820"/>
      <c r="X4730" s="820"/>
      <c r="Y4730" s="820"/>
      <c r="Z4730" s="820"/>
    </row>
    <row r="4731" spans="7:26">
      <c r="G4731" s="826"/>
      <c r="H4731" s="820"/>
      <c r="J4731" s="820"/>
      <c r="K4731" s="820"/>
      <c r="L4731" s="820"/>
      <c r="M4731" s="820"/>
      <c r="N4731" s="820"/>
      <c r="O4731" s="820"/>
      <c r="P4731" s="820"/>
      <c r="Q4731" s="820"/>
      <c r="R4731" s="820"/>
      <c r="S4731" s="820"/>
      <c r="T4731" s="820"/>
      <c r="U4731" s="820"/>
      <c r="V4731" s="820"/>
      <c r="W4731" s="820"/>
      <c r="X4731" s="820"/>
      <c r="Y4731" s="820"/>
      <c r="Z4731" s="820"/>
    </row>
    <row r="4732" spans="7:26">
      <c r="G4732" s="826"/>
      <c r="H4732" s="820"/>
      <c r="J4732" s="820"/>
      <c r="K4732" s="820"/>
      <c r="L4732" s="820"/>
      <c r="M4732" s="820"/>
      <c r="N4732" s="820"/>
      <c r="O4732" s="820"/>
      <c r="P4732" s="820"/>
      <c r="Q4732" s="820"/>
      <c r="R4732" s="820"/>
      <c r="S4732" s="820"/>
      <c r="T4732" s="820"/>
      <c r="U4732" s="820"/>
      <c r="V4732" s="820"/>
      <c r="W4732" s="820"/>
      <c r="X4732" s="820"/>
      <c r="Y4732" s="820"/>
      <c r="Z4732" s="820"/>
    </row>
    <row r="4733" spans="7:26">
      <c r="G4733" s="826"/>
      <c r="H4733" s="820"/>
      <c r="J4733" s="820"/>
      <c r="K4733" s="820"/>
      <c r="L4733" s="820"/>
      <c r="M4733" s="820"/>
      <c r="N4733" s="820"/>
      <c r="O4733" s="820"/>
      <c r="P4733" s="820"/>
      <c r="Q4733" s="820"/>
      <c r="R4733" s="820"/>
      <c r="S4733" s="820"/>
      <c r="T4733" s="820"/>
      <c r="U4733" s="820"/>
      <c r="V4733" s="820"/>
      <c r="W4733" s="820"/>
      <c r="X4733" s="820"/>
      <c r="Y4733" s="820"/>
      <c r="Z4733" s="820"/>
    </row>
    <row r="4734" spans="7:26">
      <c r="G4734" s="826"/>
      <c r="H4734" s="820"/>
      <c r="J4734" s="820"/>
      <c r="K4734" s="820"/>
      <c r="L4734" s="820"/>
      <c r="M4734" s="820"/>
      <c r="N4734" s="820"/>
      <c r="O4734" s="820"/>
      <c r="P4734" s="820"/>
      <c r="Q4734" s="820"/>
      <c r="R4734" s="820"/>
      <c r="S4734" s="820"/>
      <c r="T4734" s="820"/>
      <c r="U4734" s="820"/>
      <c r="V4734" s="820"/>
      <c r="W4734" s="820"/>
      <c r="X4734" s="820"/>
      <c r="Y4734" s="820"/>
      <c r="Z4734" s="820"/>
    </row>
    <row r="4735" spans="7:26">
      <c r="G4735" s="826"/>
      <c r="H4735" s="820"/>
      <c r="J4735" s="820"/>
      <c r="K4735" s="820"/>
      <c r="L4735" s="820"/>
      <c r="M4735" s="820"/>
      <c r="N4735" s="820"/>
      <c r="O4735" s="820"/>
      <c r="P4735" s="820"/>
      <c r="Q4735" s="820"/>
      <c r="R4735" s="820"/>
      <c r="S4735" s="820"/>
      <c r="T4735" s="820"/>
      <c r="U4735" s="820"/>
      <c r="V4735" s="820"/>
      <c r="W4735" s="820"/>
      <c r="X4735" s="820"/>
      <c r="Y4735" s="820"/>
      <c r="Z4735" s="820"/>
    </row>
    <row r="4736" spans="7:26">
      <c r="G4736" s="826"/>
      <c r="H4736" s="820"/>
      <c r="J4736" s="820"/>
      <c r="K4736" s="820"/>
      <c r="L4736" s="820"/>
      <c r="M4736" s="820"/>
      <c r="N4736" s="820"/>
      <c r="O4736" s="820"/>
      <c r="P4736" s="820"/>
      <c r="Q4736" s="820"/>
      <c r="R4736" s="820"/>
      <c r="S4736" s="820"/>
      <c r="T4736" s="820"/>
      <c r="U4736" s="820"/>
      <c r="V4736" s="820"/>
      <c r="W4736" s="820"/>
      <c r="X4736" s="820"/>
      <c r="Y4736" s="820"/>
      <c r="Z4736" s="820"/>
    </row>
    <row r="4737" spans="7:26">
      <c r="G4737" s="826"/>
      <c r="H4737" s="820"/>
      <c r="J4737" s="820"/>
      <c r="K4737" s="820"/>
      <c r="L4737" s="820"/>
      <c r="M4737" s="820"/>
      <c r="N4737" s="820"/>
      <c r="O4737" s="820"/>
      <c r="P4737" s="820"/>
      <c r="Q4737" s="820"/>
      <c r="R4737" s="820"/>
      <c r="S4737" s="820"/>
      <c r="T4737" s="820"/>
      <c r="U4737" s="820"/>
      <c r="V4737" s="820"/>
      <c r="W4737" s="820"/>
      <c r="X4737" s="820"/>
      <c r="Y4737" s="820"/>
      <c r="Z4737" s="820"/>
    </row>
    <row r="4738" spans="7:26">
      <c r="G4738" s="826"/>
      <c r="H4738" s="820"/>
      <c r="J4738" s="820"/>
      <c r="K4738" s="820"/>
      <c r="L4738" s="820"/>
      <c r="M4738" s="820"/>
      <c r="N4738" s="820"/>
      <c r="O4738" s="820"/>
      <c r="P4738" s="820"/>
      <c r="Q4738" s="820"/>
      <c r="R4738" s="820"/>
      <c r="S4738" s="820"/>
      <c r="T4738" s="820"/>
      <c r="U4738" s="820"/>
      <c r="V4738" s="820"/>
      <c r="W4738" s="820"/>
      <c r="X4738" s="820"/>
      <c r="Y4738" s="820"/>
      <c r="Z4738" s="820"/>
    </row>
    <row r="4739" spans="7:26">
      <c r="G4739" s="826"/>
      <c r="H4739" s="820"/>
      <c r="J4739" s="820"/>
      <c r="K4739" s="820"/>
      <c r="L4739" s="820"/>
      <c r="M4739" s="820"/>
      <c r="N4739" s="820"/>
      <c r="O4739" s="820"/>
      <c r="P4739" s="820"/>
      <c r="Q4739" s="820"/>
      <c r="R4739" s="820"/>
      <c r="S4739" s="820"/>
      <c r="T4739" s="820"/>
      <c r="U4739" s="820"/>
      <c r="V4739" s="820"/>
      <c r="W4739" s="820"/>
      <c r="X4739" s="820"/>
      <c r="Y4739" s="820"/>
      <c r="Z4739" s="820"/>
    </row>
    <row r="4740" spans="7:26">
      <c r="G4740" s="826"/>
      <c r="H4740" s="820"/>
      <c r="J4740" s="820"/>
      <c r="K4740" s="820"/>
      <c r="L4740" s="820"/>
      <c r="M4740" s="820"/>
      <c r="N4740" s="820"/>
      <c r="O4740" s="820"/>
      <c r="P4740" s="820"/>
      <c r="Q4740" s="820"/>
      <c r="R4740" s="820"/>
      <c r="S4740" s="820"/>
      <c r="T4740" s="820"/>
      <c r="U4740" s="820"/>
      <c r="V4740" s="820"/>
      <c r="W4740" s="820"/>
      <c r="X4740" s="820"/>
      <c r="Y4740" s="820"/>
      <c r="Z4740" s="820"/>
    </row>
    <row r="4741" spans="7:26">
      <c r="G4741" s="826"/>
      <c r="H4741" s="820"/>
      <c r="J4741" s="820"/>
      <c r="K4741" s="820"/>
      <c r="L4741" s="820"/>
      <c r="M4741" s="820"/>
      <c r="N4741" s="820"/>
      <c r="O4741" s="820"/>
      <c r="P4741" s="820"/>
      <c r="Q4741" s="820"/>
      <c r="R4741" s="820"/>
      <c r="S4741" s="820"/>
      <c r="T4741" s="820"/>
      <c r="U4741" s="820"/>
      <c r="V4741" s="820"/>
      <c r="W4741" s="820"/>
      <c r="X4741" s="820"/>
      <c r="Y4741" s="820"/>
      <c r="Z4741" s="820"/>
    </row>
    <row r="4742" spans="7:26">
      <c r="G4742" s="826"/>
      <c r="H4742" s="820"/>
      <c r="J4742" s="820"/>
      <c r="K4742" s="820"/>
      <c r="L4742" s="820"/>
      <c r="M4742" s="820"/>
      <c r="N4742" s="820"/>
      <c r="O4742" s="820"/>
      <c r="P4742" s="820"/>
      <c r="Q4742" s="820"/>
      <c r="R4742" s="820"/>
      <c r="S4742" s="820"/>
      <c r="T4742" s="820"/>
      <c r="U4742" s="820"/>
      <c r="V4742" s="820"/>
      <c r="W4742" s="820"/>
      <c r="X4742" s="820"/>
      <c r="Y4742" s="820"/>
      <c r="Z4742" s="820"/>
    </row>
    <row r="4743" spans="7:26">
      <c r="G4743" s="826"/>
      <c r="H4743" s="820"/>
      <c r="J4743" s="820"/>
      <c r="K4743" s="820"/>
      <c r="L4743" s="820"/>
      <c r="M4743" s="820"/>
      <c r="N4743" s="820"/>
      <c r="O4743" s="820"/>
      <c r="P4743" s="820"/>
      <c r="Q4743" s="820"/>
      <c r="R4743" s="820"/>
      <c r="S4743" s="820"/>
      <c r="T4743" s="820"/>
      <c r="U4743" s="820"/>
      <c r="V4743" s="820"/>
      <c r="W4743" s="820"/>
      <c r="X4743" s="820"/>
      <c r="Y4743" s="820"/>
      <c r="Z4743" s="820"/>
    </row>
    <row r="4744" spans="7:26">
      <c r="G4744" s="826"/>
      <c r="H4744" s="820"/>
      <c r="J4744" s="820"/>
      <c r="K4744" s="820"/>
      <c r="L4744" s="820"/>
      <c r="M4744" s="820"/>
      <c r="N4744" s="820"/>
      <c r="O4744" s="820"/>
      <c r="P4744" s="820"/>
      <c r="Q4744" s="820"/>
      <c r="R4744" s="820"/>
      <c r="S4744" s="820"/>
      <c r="T4744" s="820"/>
      <c r="U4744" s="820"/>
      <c r="V4744" s="820"/>
      <c r="W4744" s="820"/>
      <c r="X4744" s="820"/>
      <c r="Y4744" s="820"/>
      <c r="Z4744" s="820"/>
    </row>
    <row r="4745" spans="7:26">
      <c r="G4745" s="826"/>
      <c r="H4745" s="820"/>
      <c r="J4745" s="820"/>
      <c r="K4745" s="820"/>
      <c r="L4745" s="820"/>
      <c r="M4745" s="820"/>
      <c r="N4745" s="820"/>
      <c r="O4745" s="820"/>
      <c r="P4745" s="820"/>
      <c r="Q4745" s="820"/>
      <c r="R4745" s="820"/>
      <c r="S4745" s="820"/>
      <c r="T4745" s="820"/>
      <c r="U4745" s="820"/>
      <c r="V4745" s="820"/>
      <c r="W4745" s="820"/>
      <c r="X4745" s="820"/>
      <c r="Y4745" s="820"/>
      <c r="Z4745" s="820"/>
    </row>
    <row r="4746" spans="7:26">
      <c r="G4746" s="826"/>
      <c r="H4746" s="820"/>
      <c r="J4746" s="820"/>
      <c r="K4746" s="820"/>
      <c r="L4746" s="820"/>
      <c r="M4746" s="820"/>
      <c r="N4746" s="820"/>
      <c r="O4746" s="820"/>
      <c r="P4746" s="820"/>
      <c r="Q4746" s="820"/>
      <c r="R4746" s="820"/>
      <c r="S4746" s="820"/>
      <c r="T4746" s="820"/>
      <c r="U4746" s="820"/>
      <c r="V4746" s="820"/>
      <c r="W4746" s="820"/>
      <c r="X4746" s="820"/>
      <c r="Y4746" s="820"/>
      <c r="Z4746" s="820"/>
    </row>
    <row r="4747" spans="7:26">
      <c r="G4747" s="826"/>
      <c r="H4747" s="820"/>
      <c r="J4747" s="820"/>
      <c r="K4747" s="820"/>
      <c r="L4747" s="820"/>
      <c r="M4747" s="820"/>
      <c r="N4747" s="820"/>
      <c r="O4747" s="820"/>
      <c r="P4747" s="820"/>
      <c r="Q4747" s="820"/>
      <c r="R4747" s="820"/>
      <c r="S4747" s="820"/>
      <c r="T4747" s="820"/>
      <c r="U4747" s="820"/>
      <c r="V4747" s="820"/>
      <c r="W4747" s="820"/>
      <c r="X4747" s="820"/>
      <c r="Y4747" s="820"/>
      <c r="Z4747" s="820"/>
    </row>
    <row r="4748" spans="7:26">
      <c r="G4748" s="826"/>
      <c r="H4748" s="820"/>
      <c r="J4748" s="820"/>
      <c r="K4748" s="820"/>
      <c r="L4748" s="820"/>
      <c r="M4748" s="820"/>
      <c r="N4748" s="820"/>
      <c r="O4748" s="820"/>
      <c r="P4748" s="820"/>
      <c r="Q4748" s="820"/>
      <c r="R4748" s="820"/>
      <c r="S4748" s="820"/>
      <c r="T4748" s="820"/>
      <c r="U4748" s="820"/>
      <c r="V4748" s="820"/>
      <c r="W4748" s="820"/>
      <c r="X4748" s="820"/>
      <c r="Y4748" s="820"/>
      <c r="Z4748" s="820"/>
    </row>
    <row r="4749" spans="7:26">
      <c r="G4749" s="826"/>
      <c r="H4749" s="820"/>
      <c r="J4749" s="820"/>
      <c r="K4749" s="820"/>
      <c r="L4749" s="820"/>
      <c r="M4749" s="820"/>
      <c r="N4749" s="820"/>
      <c r="O4749" s="820"/>
      <c r="P4749" s="820"/>
      <c r="Q4749" s="820"/>
      <c r="R4749" s="820"/>
      <c r="S4749" s="820"/>
      <c r="T4749" s="820"/>
      <c r="U4749" s="820"/>
      <c r="V4749" s="820"/>
      <c r="W4749" s="820"/>
      <c r="X4749" s="820"/>
      <c r="Y4749" s="820"/>
      <c r="Z4749" s="820"/>
    </row>
    <row r="4750" spans="7:26">
      <c r="G4750" s="826"/>
      <c r="H4750" s="820"/>
      <c r="J4750" s="820"/>
      <c r="K4750" s="820"/>
      <c r="L4750" s="820"/>
      <c r="M4750" s="820"/>
      <c r="N4750" s="820"/>
      <c r="O4750" s="820"/>
      <c r="P4750" s="820"/>
      <c r="Q4750" s="820"/>
      <c r="R4750" s="820"/>
      <c r="S4750" s="820"/>
      <c r="T4750" s="820"/>
      <c r="U4750" s="820"/>
      <c r="V4750" s="820"/>
      <c r="W4750" s="820"/>
      <c r="X4750" s="820"/>
      <c r="Y4750" s="820"/>
      <c r="Z4750" s="820"/>
    </row>
    <row r="4751" spans="7:26">
      <c r="G4751" s="826"/>
      <c r="H4751" s="820"/>
      <c r="J4751" s="820"/>
      <c r="K4751" s="820"/>
      <c r="L4751" s="820"/>
      <c r="M4751" s="820"/>
      <c r="N4751" s="820"/>
      <c r="O4751" s="820"/>
      <c r="P4751" s="820"/>
      <c r="Q4751" s="820"/>
      <c r="R4751" s="820"/>
      <c r="S4751" s="820"/>
      <c r="T4751" s="820"/>
      <c r="U4751" s="820"/>
      <c r="V4751" s="820"/>
      <c r="W4751" s="820"/>
      <c r="X4751" s="820"/>
      <c r="Y4751" s="820"/>
      <c r="Z4751" s="820"/>
    </row>
    <row r="4752" spans="7:26">
      <c r="G4752" s="826"/>
      <c r="H4752" s="820"/>
      <c r="J4752" s="820"/>
      <c r="K4752" s="820"/>
      <c r="L4752" s="820"/>
      <c r="M4752" s="820"/>
      <c r="N4752" s="820"/>
      <c r="O4752" s="820"/>
      <c r="P4752" s="820"/>
      <c r="Q4752" s="820"/>
      <c r="R4752" s="820"/>
      <c r="S4752" s="820"/>
      <c r="T4752" s="820"/>
      <c r="U4752" s="820"/>
      <c r="V4752" s="820"/>
      <c r="W4752" s="820"/>
      <c r="X4752" s="820"/>
      <c r="Y4752" s="820"/>
      <c r="Z4752" s="820"/>
    </row>
    <row r="4753" spans="7:26">
      <c r="G4753" s="826"/>
      <c r="H4753" s="820"/>
      <c r="J4753" s="820"/>
      <c r="K4753" s="820"/>
      <c r="L4753" s="820"/>
      <c r="M4753" s="820"/>
      <c r="N4753" s="820"/>
      <c r="O4753" s="820"/>
      <c r="P4753" s="820"/>
      <c r="Q4753" s="820"/>
      <c r="R4753" s="820"/>
      <c r="S4753" s="820"/>
      <c r="T4753" s="820"/>
      <c r="U4753" s="820"/>
      <c r="V4753" s="820"/>
      <c r="W4753" s="820"/>
      <c r="X4753" s="820"/>
      <c r="Y4753" s="820"/>
      <c r="Z4753" s="820"/>
    </row>
    <row r="4754" spans="7:26">
      <c r="G4754" s="826"/>
      <c r="H4754" s="820"/>
      <c r="J4754" s="820"/>
      <c r="K4754" s="820"/>
      <c r="L4754" s="820"/>
      <c r="M4754" s="820"/>
      <c r="N4754" s="820"/>
      <c r="O4754" s="820"/>
      <c r="P4754" s="820"/>
      <c r="Q4754" s="820"/>
      <c r="R4754" s="820"/>
      <c r="S4754" s="820"/>
      <c r="T4754" s="820"/>
      <c r="U4754" s="820"/>
      <c r="V4754" s="820"/>
      <c r="W4754" s="820"/>
      <c r="X4754" s="820"/>
      <c r="Y4754" s="820"/>
      <c r="Z4754" s="820"/>
    </row>
    <row r="4755" spans="7:26">
      <c r="G4755" s="826"/>
      <c r="H4755" s="820"/>
      <c r="J4755" s="820"/>
      <c r="K4755" s="820"/>
      <c r="L4755" s="820"/>
      <c r="M4755" s="820"/>
      <c r="N4755" s="820"/>
      <c r="O4755" s="820"/>
      <c r="P4755" s="820"/>
      <c r="Q4755" s="820"/>
      <c r="R4755" s="820"/>
      <c r="S4755" s="820"/>
      <c r="T4755" s="820"/>
      <c r="U4755" s="820"/>
      <c r="V4755" s="820"/>
      <c r="W4755" s="820"/>
      <c r="X4755" s="820"/>
      <c r="Y4755" s="820"/>
      <c r="Z4755" s="820"/>
    </row>
    <row r="4756" spans="7:26">
      <c r="G4756" s="826"/>
      <c r="H4756" s="820"/>
      <c r="J4756" s="820"/>
      <c r="K4756" s="820"/>
      <c r="L4756" s="820"/>
      <c r="M4756" s="820"/>
      <c r="N4756" s="820"/>
      <c r="O4756" s="820"/>
      <c r="P4756" s="820"/>
      <c r="Q4756" s="820"/>
      <c r="R4756" s="820"/>
      <c r="S4756" s="820"/>
      <c r="T4756" s="820"/>
      <c r="U4756" s="820"/>
      <c r="V4756" s="820"/>
      <c r="W4756" s="820"/>
      <c r="X4756" s="820"/>
      <c r="Y4756" s="820"/>
      <c r="Z4756" s="820"/>
    </row>
    <row r="4757" spans="7:26">
      <c r="G4757" s="826"/>
      <c r="H4757" s="820"/>
      <c r="J4757" s="820"/>
      <c r="K4757" s="820"/>
      <c r="L4757" s="820"/>
      <c r="M4757" s="820"/>
      <c r="N4757" s="820"/>
      <c r="O4757" s="820"/>
      <c r="P4757" s="820"/>
      <c r="Q4757" s="820"/>
      <c r="R4757" s="820"/>
      <c r="S4757" s="820"/>
      <c r="T4757" s="820"/>
      <c r="U4757" s="820"/>
      <c r="V4757" s="820"/>
      <c r="W4757" s="820"/>
      <c r="X4757" s="820"/>
      <c r="Y4757" s="820"/>
      <c r="Z4757" s="820"/>
    </row>
    <row r="4758" spans="7:26">
      <c r="G4758" s="826"/>
      <c r="H4758" s="820"/>
      <c r="J4758" s="820"/>
      <c r="K4758" s="820"/>
      <c r="L4758" s="820"/>
      <c r="M4758" s="820"/>
      <c r="N4758" s="820"/>
      <c r="O4758" s="820"/>
      <c r="P4758" s="820"/>
      <c r="Q4758" s="820"/>
      <c r="R4758" s="820"/>
      <c r="S4758" s="820"/>
      <c r="T4758" s="820"/>
      <c r="U4758" s="820"/>
      <c r="V4758" s="820"/>
      <c r="W4758" s="820"/>
      <c r="X4758" s="820"/>
      <c r="Y4758" s="820"/>
      <c r="Z4758" s="820"/>
    </row>
    <row r="4759" spans="7:26">
      <c r="G4759" s="826"/>
      <c r="H4759" s="820"/>
      <c r="J4759" s="820"/>
      <c r="K4759" s="820"/>
      <c r="L4759" s="820"/>
      <c r="M4759" s="820"/>
      <c r="N4759" s="820"/>
      <c r="O4759" s="820"/>
      <c r="P4759" s="820"/>
      <c r="Q4759" s="820"/>
      <c r="R4759" s="820"/>
      <c r="S4759" s="820"/>
      <c r="T4759" s="820"/>
      <c r="U4759" s="820"/>
      <c r="V4759" s="820"/>
      <c r="W4759" s="820"/>
      <c r="X4759" s="820"/>
      <c r="Y4759" s="820"/>
      <c r="Z4759" s="820"/>
    </row>
    <row r="4760" spans="7:26">
      <c r="G4760" s="826"/>
      <c r="H4760" s="820"/>
      <c r="J4760" s="820"/>
      <c r="K4760" s="820"/>
      <c r="L4760" s="820"/>
      <c r="M4760" s="820"/>
      <c r="N4760" s="820"/>
      <c r="O4760" s="820"/>
      <c r="P4760" s="820"/>
      <c r="Q4760" s="820"/>
      <c r="R4760" s="820"/>
      <c r="S4760" s="820"/>
      <c r="T4760" s="820"/>
      <c r="U4760" s="820"/>
      <c r="V4760" s="820"/>
      <c r="W4760" s="820"/>
      <c r="X4760" s="820"/>
      <c r="Y4760" s="820"/>
      <c r="Z4760" s="820"/>
    </row>
    <row r="4761" spans="7:26">
      <c r="G4761" s="826"/>
      <c r="H4761" s="820"/>
      <c r="J4761" s="820"/>
      <c r="K4761" s="820"/>
      <c r="L4761" s="820"/>
      <c r="M4761" s="820"/>
      <c r="N4761" s="820"/>
      <c r="O4761" s="820"/>
      <c r="P4761" s="820"/>
      <c r="Q4761" s="820"/>
      <c r="R4761" s="820"/>
      <c r="S4761" s="820"/>
      <c r="T4761" s="820"/>
      <c r="U4761" s="820"/>
      <c r="V4761" s="820"/>
      <c r="W4761" s="820"/>
      <c r="X4761" s="820"/>
      <c r="Y4761" s="820"/>
      <c r="Z4761" s="820"/>
    </row>
    <row r="4762" spans="7:26">
      <c r="G4762" s="826"/>
      <c r="H4762" s="820"/>
      <c r="J4762" s="820"/>
      <c r="K4762" s="820"/>
      <c r="L4762" s="820"/>
      <c r="M4762" s="820"/>
      <c r="N4762" s="820"/>
      <c r="O4762" s="820"/>
      <c r="P4762" s="820"/>
      <c r="Q4762" s="820"/>
      <c r="R4762" s="820"/>
      <c r="S4762" s="820"/>
      <c r="T4762" s="820"/>
      <c r="U4762" s="820"/>
      <c r="V4762" s="820"/>
      <c r="W4762" s="820"/>
      <c r="X4762" s="820"/>
      <c r="Y4762" s="820"/>
      <c r="Z4762" s="820"/>
    </row>
    <row r="4763" spans="7:26">
      <c r="G4763" s="826"/>
      <c r="H4763" s="820"/>
      <c r="J4763" s="820"/>
      <c r="K4763" s="820"/>
      <c r="L4763" s="820"/>
      <c r="M4763" s="820"/>
      <c r="N4763" s="820"/>
      <c r="O4763" s="820"/>
      <c r="P4763" s="820"/>
      <c r="Q4763" s="820"/>
      <c r="R4763" s="820"/>
      <c r="S4763" s="820"/>
      <c r="T4763" s="820"/>
      <c r="U4763" s="820"/>
      <c r="V4763" s="820"/>
      <c r="W4763" s="820"/>
      <c r="X4763" s="820"/>
      <c r="Y4763" s="820"/>
      <c r="Z4763" s="820"/>
    </row>
    <row r="4764" spans="7:26">
      <c r="G4764" s="826"/>
      <c r="H4764" s="820"/>
      <c r="J4764" s="820"/>
      <c r="K4764" s="820"/>
      <c r="L4764" s="820"/>
      <c r="M4764" s="820"/>
      <c r="N4764" s="820"/>
      <c r="O4764" s="820"/>
      <c r="P4764" s="820"/>
      <c r="Q4764" s="820"/>
      <c r="R4764" s="820"/>
      <c r="S4764" s="820"/>
      <c r="T4764" s="820"/>
      <c r="U4764" s="820"/>
      <c r="V4764" s="820"/>
      <c r="W4764" s="820"/>
      <c r="X4764" s="820"/>
      <c r="Y4764" s="820"/>
      <c r="Z4764" s="820"/>
    </row>
    <row r="4765" spans="7:26">
      <c r="G4765" s="826"/>
      <c r="H4765" s="820"/>
      <c r="J4765" s="820"/>
      <c r="K4765" s="820"/>
      <c r="L4765" s="820"/>
      <c r="M4765" s="820"/>
      <c r="N4765" s="820"/>
      <c r="O4765" s="820"/>
      <c r="P4765" s="820"/>
      <c r="Q4765" s="820"/>
      <c r="R4765" s="820"/>
      <c r="S4765" s="820"/>
      <c r="T4765" s="820"/>
      <c r="U4765" s="820"/>
      <c r="V4765" s="820"/>
      <c r="W4765" s="820"/>
      <c r="X4765" s="820"/>
      <c r="Y4765" s="820"/>
      <c r="Z4765" s="820"/>
    </row>
    <row r="4766" spans="7:26">
      <c r="G4766" s="826"/>
      <c r="H4766" s="820"/>
      <c r="J4766" s="820"/>
      <c r="K4766" s="820"/>
      <c r="L4766" s="820"/>
      <c r="M4766" s="820"/>
      <c r="N4766" s="820"/>
      <c r="O4766" s="820"/>
      <c r="P4766" s="820"/>
      <c r="Q4766" s="820"/>
      <c r="R4766" s="820"/>
      <c r="S4766" s="820"/>
      <c r="T4766" s="820"/>
      <c r="U4766" s="820"/>
      <c r="V4766" s="820"/>
      <c r="W4766" s="820"/>
      <c r="X4766" s="820"/>
      <c r="Y4766" s="820"/>
      <c r="Z4766" s="820"/>
    </row>
    <row r="4767" spans="7:26">
      <c r="G4767" s="826"/>
      <c r="H4767" s="820"/>
      <c r="J4767" s="820"/>
      <c r="K4767" s="820"/>
      <c r="L4767" s="820"/>
      <c r="M4767" s="820"/>
      <c r="N4767" s="820"/>
      <c r="O4767" s="820"/>
      <c r="P4767" s="820"/>
      <c r="Q4767" s="820"/>
      <c r="R4767" s="820"/>
      <c r="S4767" s="820"/>
      <c r="T4767" s="820"/>
      <c r="U4767" s="820"/>
      <c r="V4767" s="820"/>
      <c r="W4767" s="820"/>
      <c r="X4767" s="820"/>
      <c r="Y4767" s="820"/>
      <c r="Z4767" s="820"/>
    </row>
    <row r="4768" spans="7:26">
      <c r="G4768" s="826"/>
      <c r="H4768" s="820"/>
      <c r="J4768" s="820"/>
      <c r="K4768" s="820"/>
      <c r="L4768" s="820"/>
      <c r="M4768" s="820"/>
      <c r="N4768" s="820"/>
      <c r="O4768" s="820"/>
      <c r="P4768" s="820"/>
      <c r="Q4768" s="820"/>
      <c r="R4768" s="820"/>
      <c r="S4768" s="820"/>
      <c r="T4768" s="820"/>
      <c r="U4768" s="820"/>
      <c r="V4768" s="820"/>
      <c r="W4768" s="820"/>
      <c r="X4768" s="820"/>
      <c r="Y4768" s="820"/>
      <c r="Z4768" s="820"/>
    </row>
    <row r="4769" spans="7:26">
      <c r="G4769" s="826"/>
      <c r="H4769" s="820"/>
      <c r="J4769" s="820"/>
      <c r="K4769" s="820"/>
      <c r="L4769" s="820"/>
      <c r="M4769" s="820"/>
      <c r="N4769" s="820"/>
      <c r="O4769" s="820"/>
      <c r="P4769" s="820"/>
      <c r="Q4769" s="820"/>
      <c r="R4769" s="820"/>
      <c r="S4769" s="820"/>
      <c r="T4769" s="820"/>
      <c r="U4769" s="820"/>
      <c r="V4769" s="820"/>
      <c r="W4769" s="820"/>
      <c r="X4769" s="820"/>
      <c r="Y4769" s="820"/>
      <c r="Z4769" s="820"/>
    </row>
    <row r="4770" spans="7:26">
      <c r="G4770" s="826"/>
      <c r="H4770" s="820"/>
      <c r="J4770" s="820"/>
      <c r="K4770" s="820"/>
      <c r="L4770" s="820"/>
      <c r="M4770" s="820"/>
      <c r="N4770" s="820"/>
      <c r="O4770" s="820"/>
      <c r="P4770" s="820"/>
      <c r="Q4770" s="820"/>
      <c r="R4770" s="820"/>
      <c r="S4770" s="820"/>
      <c r="T4770" s="820"/>
      <c r="U4770" s="820"/>
      <c r="V4770" s="820"/>
      <c r="W4770" s="820"/>
      <c r="X4770" s="820"/>
      <c r="Y4770" s="820"/>
      <c r="Z4770" s="820"/>
    </row>
    <row r="4771" spans="7:26">
      <c r="G4771" s="826"/>
      <c r="H4771" s="820"/>
      <c r="J4771" s="820"/>
      <c r="K4771" s="820"/>
      <c r="L4771" s="820"/>
      <c r="M4771" s="820"/>
      <c r="N4771" s="820"/>
      <c r="O4771" s="820"/>
      <c r="P4771" s="820"/>
      <c r="Q4771" s="820"/>
      <c r="R4771" s="820"/>
      <c r="S4771" s="820"/>
      <c r="T4771" s="820"/>
      <c r="U4771" s="820"/>
      <c r="V4771" s="820"/>
      <c r="W4771" s="820"/>
      <c r="X4771" s="820"/>
      <c r="Y4771" s="820"/>
      <c r="Z4771" s="820"/>
    </row>
    <row r="4772" spans="7:26">
      <c r="G4772" s="826"/>
      <c r="H4772" s="820"/>
      <c r="J4772" s="820"/>
      <c r="K4772" s="820"/>
      <c r="L4772" s="820"/>
      <c r="M4772" s="820"/>
      <c r="N4772" s="820"/>
      <c r="O4772" s="820"/>
      <c r="P4772" s="820"/>
      <c r="Q4772" s="820"/>
      <c r="R4772" s="820"/>
      <c r="S4772" s="820"/>
      <c r="T4772" s="820"/>
      <c r="U4772" s="820"/>
      <c r="V4772" s="820"/>
      <c r="W4772" s="820"/>
      <c r="X4772" s="820"/>
      <c r="Y4772" s="820"/>
      <c r="Z4772" s="820"/>
    </row>
    <row r="4773" spans="7:26">
      <c r="G4773" s="826"/>
      <c r="H4773" s="820"/>
      <c r="J4773" s="820"/>
      <c r="K4773" s="820"/>
      <c r="L4773" s="820"/>
      <c r="M4773" s="820"/>
      <c r="N4773" s="820"/>
      <c r="O4773" s="820"/>
      <c r="P4773" s="820"/>
      <c r="Q4773" s="820"/>
      <c r="R4773" s="820"/>
      <c r="S4773" s="820"/>
      <c r="T4773" s="820"/>
      <c r="U4773" s="820"/>
      <c r="V4773" s="820"/>
      <c r="W4773" s="820"/>
      <c r="X4773" s="820"/>
      <c r="Y4773" s="820"/>
      <c r="Z4773" s="820"/>
    </row>
    <row r="4774" spans="7:26">
      <c r="G4774" s="826"/>
      <c r="H4774" s="820"/>
      <c r="J4774" s="820"/>
      <c r="K4774" s="820"/>
      <c r="L4774" s="820"/>
      <c r="M4774" s="820"/>
      <c r="N4774" s="820"/>
      <c r="O4774" s="820"/>
      <c r="P4774" s="820"/>
      <c r="Q4774" s="820"/>
      <c r="R4774" s="820"/>
      <c r="S4774" s="820"/>
      <c r="T4774" s="820"/>
      <c r="U4774" s="820"/>
      <c r="V4774" s="820"/>
      <c r="W4774" s="820"/>
      <c r="X4774" s="820"/>
      <c r="Y4774" s="820"/>
      <c r="Z4774" s="820"/>
    </row>
    <row r="4775" spans="7:26">
      <c r="G4775" s="826"/>
      <c r="H4775" s="820"/>
      <c r="J4775" s="820"/>
      <c r="K4775" s="820"/>
      <c r="L4775" s="820"/>
      <c r="M4775" s="820"/>
      <c r="N4775" s="820"/>
      <c r="O4775" s="820"/>
      <c r="P4775" s="820"/>
      <c r="Q4775" s="820"/>
      <c r="R4775" s="820"/>
      <c r="S4775" s="820"/>
      <c r="T4775" s="820"/>
      <c r="U4775" s="820"/>
      <c r="V4775" s="820"/>
      <c r="W4775" s="820"/>
      <c r="X4775" s="820"/>
      <c r="Y4775" s="820"/>
      <c r="Z4775" s="820"/>
    </row>
    <row r="4776" spans="7:26">
      <c r="G4776" s="826"/>
      <c r="H4776" s="820"/>
      <c r="J4776" s="820"/>
      <c r="K4776" s="820"/>
      <c r="L4776" s="820"/>
      <c r="M4776" s="820"/>
      <c r="N4776" s="820"/>
      <c r="O4776" s="820"/>
      <c r="P4776" s="820"/>
      <c r="Q4776" s="820"/>
      <c r="R4776" s="820"/>
      <c r="S4776" s="820"/>
      <c r="T4776" s="820"/>
      <c r="U4776" s="820"/>
      <c r="V4776" s="820"/>
      <c r="W4776" s="820"/>
      <c r="X4776" s="820"/>
      <c r="Y4776" s="820"/>
      <c r="Z4776" s="820"/>
    </row>
    <row r="4777" spans="7:26">
      <c r="G4777" s="826"/>
      <c r="H4777" s="820"/>
      <c r="J4777" s="820"/>
      <c r="K4777" s="820"/>
      <c r="L4777" s="820"/>
      <c r="M4777" s="820"/>
      <c r="N4777" s="820"/>
      <c r="O4777" s="820"/>
      <c r="P4777" s="820"/>
      <c r="Q4777" s="820"/>
      <c r="R4777" s="820"/>
      <c r="S4777" s="820"/>
      <c r="T4777" s="820"/>
      <c r="U4777" s="820"/>
      <c r="V4777" s="820"/>
      <c r="W4777" s="820"/>
      <c r="X4777" s="820"/>
      <c r="Y4777" s="820"/>
      <c r="Z4777" s="820"/>
    </row>
    <row r="4778" spans="7:26">
      <c r="G4778" s="826"/>
      <c r="H4778" s="820"/>
      <c r="J4778" s="820"/>
      <c r="K4778" s="820"/>
      <c r="L4778" s="820"/>
      <c r="M4778" s="820"/>
      <c r="N4778" s="820"/>
      <c r="O4778" s="820"/>
      <c r="P4778" s="820"/>
      <c r="Q4778" s="820"/>
      <c r="R4778" s="820"/>
      <c r="S4778" s="820"/>
      <c r="T4778" s="820"/>
      <c r="U4778" s="820"/>
      <c r="V4778" s="820"/>
      <c r="W4778" s="820"/>
      <c r="X4778" s="820"/>
      <c r="Y4778" s="820"/>
      <c r="Z4778" s="820"/>
    </row>
    <row r="4779" spans="7:26">
      <c r="G4779" s="826"/>
      <c r="H4779" s="820"/>
      <c r="J4779" s="820"/>
      <c r="K4779" s="820"/>
      <c r="L4779" s="820"/>
      <c r="M4779" s="820"/>
      <c r="N4779" s="820"/>
      <c r="O4779" s="820"/>
      <c r="P4779" s="820"/>
      <c r="Q4779" s="820"/>
      <c r="R4779" s="820"/>
      <c r="S4779" s="820"/>
      <c r="T4779" s="820"/>
      <c r="U4779" s="820"/>
      <c r="V4779" s="820"/>
      <c r="W4779" s="820"/>
      <c r="X4779" s="820"/>
      <c r="Y4779" s="820"/>
      <c r="Z4779" s="820"/>
    </row>
    <row r="4780" spans="7:26">
      <c r="G4780" s="826"/>
      <c r="H4780" s="820"/>
      <c r="J4780" s="820"/>
      <c r="K4780" s="820"/>
      <c r="L4780" s="820"/>
      <c r="M4780" s="820"/>
      <c r="N4780" s="820"/>
      <c r="O4780" s="820"/>
      <c r="P4780" s="820"/>
      <c r="Q4780" s="820"/>
      <c r="R4780" s="820"/>
      <c r="S4780" s="820"/>
      <c r="T4780" s="820"/>
      <c r="U4780" s="820"/>
      <c r="V4780" s="820"/>
      <c r="W4780" s="820"/>
      <c r="X4780" s="820"/>
      <c r="Y4780" s="820"/>
      <c r="Z4780" s="820"/>
    </row>
    <row r="4781" spans="7:26">
      <c r="G4781" s="826"/>
      <c r="H4781" s="820"/>
      <c r="J4781" s="820"/>
      <c r="K4781" s="820"/>
      <c r="L4781" s="820"/>
      <c r="M4781" s="820"/>
      <c r="N4781" s="820"/>
      <c r="O4781" s="820"/>
      <c r="P4781" s="820"/>
      <c r="Q4781" s="820"/>
      <c r="R4781" s="820"/>
      <c r="S4781" s="820"/>
      <c r="T4781" s="820"/>
      <c r="U4781" s="820"/>
      <c r="V4781" s="820"/>
      <c r="W4781" s="820"/>
      <c r="X4781" s="820"/>
      <c r="Y4781" s="820"/>
      <c r="Z4781" s="820"/>
    </row>
    <row r="4782" spans="7:26">
      <c r="G4782" s="826"/>
      <c r="H4782" s="820"/>
      <c r="J4782" s="820"/>
      <c r="K4782" s="820"/>
      <c r="L4782" s="820"/>
      <c r="M4782" s="820"/>
      <c r="N4782" s="820"/>
      <c r="O4782" s="820"/>
      <c r="P4782" s="820"/>
      <c r="Q4782" s="820"/>
      <c r="R4782" s="820"/>
      <c r="S4782" s="820"/>
      <c r="T4782" s="820"/>
      <c r="U4782" s="820"/>
      <c r="V4782" s="820"/>
      <c r="W4782" s="820"/>
      <c r="X4782" s="820"/>
      <c r="Y4782" s="820"/>
      <c r="Z4782" s="820"/>
    </row>
    <row r="4783" spans="7:26">
      <c r="G4783" s="826"/>
      <c r="H4783" s="820"/>
      <c r="J4783" s="820"/>
      <c r="K4783" s="820"/>
      <c r="L4783" s="820"/>
      <c r="M4783" s="820"/>
      <c r="N4783" s="820"/>
      <c r="O4783" s="820"/>
      <c r="P4783" s="820"/>
      <c r="Q4783" s="820"/>
      <c r="R4783" s="820"/>
      <c r="S4783" s="820"/>
      <c r="T4783" s="820"/>
      <c r="U4783" s="820"/>
      <c r="V4783" s="820"/>
      <c r="W4783" s="820"/>
      <c r="X4783" s="820"/>
      <c r="Y4783" s="820"/>
      <c r="Z4783" s="820"/>
    </row>
    <row r="4784" spans="7:26">
      <c r="G4784" s="826"/>
      <c r="H4784" s="820"/>
      <c r="J4784" s="820"/>
      <c r="K4784" s="820"/>
      <c r="L4784" s="820"/>
      <c r="M4784" s="820"/>
      <c r="N4784" s="820"/>
      <c r="O4784" s="820"/>
      <c r="P4784" s="820"/>
      <c r="Q4784" s="820"/>
      <c r="R4784" s="820"/>
      <c r="S4784" s="820"/>
      <c r="T4784" s="820"/>
      <c r="U4784" s="820"/>
      <c r="V4784" s="820"/>
      <c r="W4784" s="820"/>
      <c r="X4784" s="820"/>
      <c r="Y4784" s="820"/>
      <c r="Z4784" s="820"/>
    </row>
    <row r="4785" spans="7:26">
      <c r="G4785" s="826"/>
      <c r="H4785" s="820"/>
      <c r="J4785" s="820"/>
      <c r="K4785" s="820"/>
      <c r="L4785" s="820"/>
      <c r="M4785" s="820"/>
      <c r="N4785" s="820"/>
      <c r="O4785" s="820"/>
      <c r="P4785" s="820"/>
      <c r="Q4785" s="820"/>
      <c r="R4785" s="820"/>
      <c r="S4785" s="820"/>
      <c r="T4785" s="820"/>
      <c r="U4785" s="820"/>
      <c r="V4785" s="820"/>
      <c r="W4785" s="820"/>
      <c r="X4785" s="820"/>
      <c r="Y4785" s="820"/>
      <c r="Z4785" s="820"/>
    </row>
    <row r="4786" spans="7:26">
      <c r="G4786" s="826"/>
      <c r="H4786" s="820"/>
      <c r="J4786" s="820"/>
      <c r="K4786" s="820"/>
      <c r="L4786" s="820"/>
      <c r="M4786" s="820"/>
      <c r="N4786" s="820"/>
      <c r="O4786" s="820"/>
      <c r="P4786" s="820"/>
      <c r="Q4786" s="820"/>
      <c r="R4786" s="820"/>
      <c r="S4786" s="820"/>
      <c r="T4786" s="820"/>
      <c r="U4786" s="820"/>
      <c r="V4786" s="820"/>
      <c r="W4786" s="820"/>
      <c r="X4786" s="820"/>
      <c r="Y4786" s="820"/>
      <c r="Z4786" s="820"/>
    </row>
    <row r="4787" spans="7:26">
      <c r="G4787" s="826"/>
      <c r="H4787" s="820"/>
      <c r="J4787" s="820"/>
      <c r="K4787" s="820"/>
      <c r="L4787" s="820"/>
      <c r="M4787" s="820"/>
      <c r="N4787" s="820"/>
      <c r="O4787" s="820"/>
      <c r="P4787" s="820"/>
      <c r="Q4787" s="820"/>
      <c r="R4787" s="820"/>
      <c r="S4787" s="820"/>
      <c r="T4787" s="820"/>
      <c r="U4787" s="820"/>
      <c r="V4787" s="820"/>
      <c r="W4787" s="820"/>
      <c r="X4787" s="820"/>
      <c r="Y4787" s="820"/>
      <c r="Z4787" s="820"/>
    </row>
    <row r="4788" spans="7:26">
      <c r="G4788" s="826"/>
      <c r="H4788" s="820"/>
      <c r="J4788" s="820"/>
      <c r="K4788" s="820"/>
      <c r="L4788" s="820"/>
      <c r="M4788" s="820"/>
      <c r="N4788" s="820"/>
      <c r="O4788" s="820"/>
      <c r="P4788" s="820"/>
      <c r="Q4788" s="820"/>
      <c r="R4788" s="820"/>
      <c r="S4788" s="820"/>
      <c r="T4788" s="820"/>
      <c r="U4788" s="820"/>
      <c r="V4788" s="820"/>
      <c r="W4788" s="820"/>
      <c r="X4788" s="820"/>
      <c r="Y4788" s="820"/>
      <c r="Z4788" s="820"/>
    </row>
    <row r="4789" spans="7:26">
      <c r="G4789" s="826"/>
      <c r="H4789" s="820"/>
      <c r="J4789" s="820"/>
      <c r="K4789" s="820"/>
      <c r="L4789" s="820"/>
      <c r="M4789" s="820"/>
      <c r="N4789" s="820"/>
      <c r="O4789" s="820"/>
      <c r="P4789" s="820"/>
      <c r="Q4789" s="820"/>
      <c r="R4789" s="820"/>
      <c r="S4789" s="820"/>
      <c r="T4789" s="820"/>
      <c r="U4789" s="820"/>
      <c r="V4789" s="820"/>
      <c r="W4789" s="820"/>
      <c r="X4789" s="820"/>
      <c r="Y4789" s="820"/>
      <c r="Z4789" s="820"/>
    </row>
    <row r="4790" spans="7:26">
      <c r="G4790" s="826"/>
      <c r="H4790" s="820"/>
      <c r="J4790" s="820"/>
      <c r="K4790" s="820"/>
      <c r="L4790" s="820"/>
      <c r="M4790" s="820"/>
      <c r="N4790" s="820"/>
      <c r="O4790" s="820"/>
      <c r="P4790" s="820"/>
      <c r="Q4790" s="820"/>
      <c r="R4790" s="820"/>
      <c r="S4790" s="820"/>
      <c r="T4790" s="820"/>
      <c r="U4790" s="820"/>
      <c r="V4790" s="820"/>
      <c r="W4790" s="820"/>
      <c r="X4790" s="820"/>
      <c r="Y4790" s="820"/>
      <c r="Z4790" s="820"/>
    </row>
    <row r="4791" spans="7:26">
      <c r="G4791" s="826"/>
      <c r="H4791" s="820"/>
      <c r="J4791" s="820"/>
      <c r="K4791" s="820"/>
      <c r="L4791" s="820"/>
      <c r="M4791" s="820"/>
      <c r="N4791" s="820"/>
      <c r="O4791" s="820"/>
      <c r="P4791" s="820"/>
      <c r="Q4791" s="820"/>
      <c r="R4791" s="820"/>
      <c r="S4791" s="820"/>
      <c r="T4791" s="820"/>
      <c r="U4791" s="820"/>
      <c r="V4791" s="820"/>
      <c r="W4791" s="820"/>
      <c r="X4791" s="820"/>
      <c r="Y4791" s="820"/>
      <c r="Z4791" s="820"/>
    </row>
    <row r="4792" spans="7:26">
      <c r="G4792" s="826"/>
      <c r="H4792" s="820"/>
      <c r="J4792" s="820"/>
      <c r="K4792" s="820"/>
      <c r="L4792" s="820"/>
      <c r="M4792" s="820"/>
      <c r="N4792" s="820"/>
      <c r="O4792" s="820"/>
      <c r="P4792" s="820"/>
      <c r="Q4792" s="820"/>
      <c r="R4792" s="820"/>
      <c r="S4792" s="820"/>
      <c r="T4792" s="820"/>
      <c r="U4792" s="820"/>
      <c r="V4792" s="820"/>
      <c r="W4792" s="820"/>
      <c r="X4792" s="820"/>
      <c r="Y4792" s="820"/>
      <c r="Z4792" s="820"/>
    </row>
    <row r="4793" spans="7:26">
      <c r="G4793" s="826"/>
      <c r="H4793" s="820"/>
      <c r="J4793" s="820"/>
      <c r="K4793" s="820"/>
      <c r="L4793" s="820"/>
      <c r="M4793" s="820"/>
      <c r="N4793" s="820"/>
      <c r="O4793" s="820"/>
      <c r="P4793" s="820"/>
      <c r="Q4793" s="820"/>
      <c r="R4793" s="820"/>
      <c r="S4793" s="820"/>
      <c r="T4793" s="820"/>
      <c r="U4793" s="820"/>
      <c r="V4793" s="820"/>
      <c r="W4793" s="820"/>
      <c r="X4793" s="820"/>
      <c r="Y4793" s="820"/>
      <c r="Z4793" s="820"/>
    </row>
    <row r="4794" spans="7:26">
      <c r="G4794" s="826"/>
      <c r="H4794" s="820"/>
      <c r="J4794" s="820"/>
      <c r="K4794" s="820"/>
      <c r="L4794" s="820"/>
      <c r="M4794" s="820"/>
      <c r="N4794" s="820"/>
      <c r="O4794" s="820"/>
      <c r="P4794" s="820"/>
      <c r="Q4794" s="820"/>
      <c r="R4794" s="820"/>
      <c r="S4794" s="820"/>
      <c r="T4794" s="820"/>
      <c r="U4794" s="820"/>
      <c r="V4794" s="820"/>
      <c r="W4794" s="820"/>
      <c r="X4794" s="820"/>
      <c r="Y4794" s="820"/>
      <c r="Z4794" s="820"/>
    </row>
    <row r="4795" spans="7:26">
      <c r="G4795" s="826"/>
      <c r="H4795" s="820"/>
      <c r="J4795" s="820"/>
      <c r="K4795" s="820"/>
      <c r="L4795" s="820"/>
      <c r="M4795" s="820"/>
      <c r="N4795" s="820"/>
      <c r="O4795" s="820"/>
      <c r="P4795" s="820"/>
      <c r="Q4795" s="820"/>
      <c r="R4795" s="820"/>
      <c r="S4795" s="820"/>
      <c r="T4795" s="820"/>
      <c r="U4795" s="820"/>
      <c r="V4795" s="820"/>
      <c r="W4795" s="820"/>
      <c r="X4795" s="820"/>
      <c r="Y4795" s="820"/>
      <c r="Z4795" s="820"/>
    </row>
    <row r="4796" spans="7:26">
      <c r="G4796" s="826"/>
      <c r="H4796" s="820"/>
      <c r="J4796" s="820"/>
      <c r="K4796" s="820"/>
      <c r="L4796" s="820"/>
      <c r="M4796" s="820"/>
      <c r="N4796" s="820"/>
      <c r="O4796" s="820"/>
      <c r="P4796" s="820"/>
      <c r="Q4796" s="820"/>
      <c r="R4796" s="820"/>
      <c r="S4796" s="820"/>
      <c r="T4796" s="820"/>
      <c r="U4796" s="820"/>
      <c r="V4796" s="820"/>
      <c r="W4796" s="820"/>
      <c r="X4796" s="820"/>
      <c r="Y4796" s="820"/>
      <c r="Z4796" s="820"/>
    </row>
    <row r="4797" spans="7:26">
      <c r="G4797" s="826"/>
      <c r="H4797" s="820"/>
      <c r="J4797" s="820"/>
      <c r="K4797" s="820"/>
      <c r="L4797" s="820"/>
      <c r="M4797" s="820"/>
      <c r="N4797" s="820"/>
      <c r="O4797" s="820"/>
      <c r="P4797" s="820"/>
      <c r="Q4797" s="820"/>
      <c r="R4797" s="820"/>
      <c r="S4797" s="820"/>
      <c r="T4797" s="820"/>
      <c r="U4797" s="820"/>
      <c r="V4797" s="820"/>
      <c r="W4797" s="820"/>
      <c r="X4797" s="820"/>
      <c r="Y4797" s="820"/>
      <c r="Z4797" s="820"/>
    </row>
    <row r="4798" spans="7:26">
      <c r="G4798" s="826"/>
      <c r="H4798" s="820"/>
      <c r="J4798" s="820"/>
      <c r="K4798" s="820"/>
      <c r="L4798" s="820"/>
      <c r="M4798" s="820"/>
      <c r="N4798" s="820"/>
      <c r="O4798" s="820"/>
      <c r="P4798" s="820"/>
      <c r="Q4798" s="820"/>
      <c r="R4798" s="820"/>
      <c r="S4798" s="820"/>
      <c r="T4798" s="820"/>
      <c r="U4798" s="820"/>
      <c r="V4798" s="820"/>
      <c r="W4798" s="820"/>
      <c r="X4798" s="820"/>
      <c r="Y4798" s="820"/>
      <c r="Z4798" s="820"/>
    </row>
    <row r="4799" spans="7:26">
      <c r="G4799" s="826"/>
      <c r="H4799" s="820"/>
      <c r="J4799" s="820"/>
      <c r="K4799" s="820"/>
      <c r="L4799" s="820"/>
      <c r="M4799" s="820"/>
      <c r="N4799" s="820"/>
      <c r="O4799" s="820"/>
      <c r="P4799" s="820"/>
      <c r="Q4799" s="820"/>
      <c r="R4799" s="820"/>
      <c r="S4799" s="820"/>
      <c r="T4799" s="820"/>
      <c r="U4799" s="820"/>
      <c r="V4799" s="820"/>
      <c r="W4799" s="820"/>
      <c r="X4799" s="820"/>
      <c r="Y4799" s="820"/>
      <c r="Z4799" s="820"/>
    </row>
    <row r="4800" spans="7:26">
      <c r="G4800" s="826"/>
      <c r="H4800" s="820"/>
      <c r="J4800" s="820"/>
      <c r="K4800" s="820"/>
      <c r="L4800" s="820"/>
      <c r="M4800" s="820"/>
      <c r="N4800" s="820"/>
      <c r="O4800" s="820"/>
      <c r="P4800" s="820"/>
      <c r="Q4800" s="820"/>
      <c r="R4800" s="820"/>
      <c r="S4800" s="820"/>
      <c r="T4800" s="820"/>
      <c r="U4800" s="820"/>
      <c r="V4800" s="820"/>
      <c r="W4800" s="820"/>
      <c r="X4800" s="820"/>
      <c r="Y4800" s="820"/>
      <c r="Z4800" s="820"/>
    </row>
    <row r="4801" spans="7:26">
      <c r="G4801" s="826"/>
      <c r="H4801" s="820"/>
      <c r="J4801" s="820"/>
      <c r="K4801" s="820"/>
      <c r="L4801" s="820"/>
      <c r="M4801" s="820"/>
      <c r="N4801" s="820"/>
      <c r="O4801" s="820"/>
      <c r="P4801" s="820"/>
      <c r="Q4801" s="820"/>
      <c r="R4801" s="820"/>
      <c r="S4801" s="820"/>
      <c r="T4801" s="820"/>
      <c r="U4801" s="820"/>
      <c r="V4801" s="820"/>
      <c r="W4801" s="820"/>
      <c r="X4801" s="820"/>
      <c r="Y4801" s="820"/>
      <c r="Z4801" s="820"/>
    </row>
    <row r="4802" spans="7:26">
      <c r="G4802" s="826"/>
      <c r="H4802" s="820"/>
      <c r="J4802" s="820"/>
      <c r="K4802" s="820"/>
      <c r="L4802" s="820"/>
      <c r="M4802" s="820"/>
      <c r="N4802" s="820"/>
      <c r="O4802" s="820"/>
      <c r="P4802" s="820"/>
      <c r="Q4802" s="820"/>
      <c r="R4802" s="820"/>
      <c r="S4802" s="820"/>
      <c r="T4802" s="820"/>
      <c r="U4802" s="820"/>
      <c r="V4802" s="820"/>
      <c r="W4802" s="820"/>
      <c r="X4802" s="820"/>
      <c r="Y4802" s="820"/>
      <c r="Z4802" s="820"/>
    </row>
    <row r="4803" spans="7:26">
      <c r="G4803" s="826"/>
      <c r="H4803" s="820"/>
      <c r="J4803" s="820"/>
      <c r="K4803" s="820"/>
      <c r="L4803" s="820"/>
      <c r="M4803" s="820"/>
      <c r="N4803" s="820"/>
      <c r="O4803" s="820"/>
      <c r="P4803" s="820"/>
      <c r="Q4803" s="820"/>
      <c r="R4803" s="820"/>
      <c r="S4803" s="820"/>
      <c r="T4803" s="820"/>
      <c r="U4803" s="820"/>
      <c r="V4803" s="820"/>
      <c r="W4803" s="820"/>
      <c r="X4803" s="820"/>
      <c r="Y4803" s="820"/>
      <c r="Z4803" s="820"/>
    </row>
    <row r="4804" spans="7:26">
      <c r="G4804" s="826"/>
      <c r="H4804" s="820"/>
      <c r="J4804" s="820"/>
      <c r="K4804" s="820"/>
      <c r="L4804" s="820"/>
      <c r="M4804" s="820"/>
      <c r="N4804" s="820"/>
      <c r="O4804" s="820"/>
      <c r="P4804" s="820"/>
      <c r="Q4804" s="820"/>
      <c r="R4804" s="820"/>
      <c r="S4804" s="820"/>
      <c r="T4804" s="820"/>
      <c r="U4804" s="820"/>
      <c r="V4804" s="820"/>
      <c r="W4804" s="820"/>
      <c r="X4804" s="820"/>
      <c r="Y4804" s="820"/>
      <c r="Z4804" s="820"/>
    </row>
    <row r="4805" spans="7:26">
      <c r="G4805" s="826"/>
      <c r="H4805" s="820"/>
      <c r="J4805" s="820"/>
      <c r="K4805" s="820"/>
      <c r="L4805" s="820"/>
      <c r="M4805" s="820"/>
      <c r="N4805" s="820"/>
      <c r="O4805" s="820"/>
      <c r="P4805" s="820"/>
      <c r="Q4805" s="820"/>
      <c r="R4805" s="820"/>
      <c r="S4805" s="820"/>
      <c r="T4805" s="820"/>
      <c r="U4805" s="820"/>
      <c r="V4805" s="820"/>
      <c r="W4805" s="820"/>
      <c r="X4805" s="820"/>
      <c r="Y4805" s="820"/>
      <c r="Z4805" s="820"/>
    </row>
    <row r="4806" spans="7:26">
      <c r="G4806" s="826"/>
      <c r="H4806" s="820"/>
      <c r="J4806" s="820"/>
      <c r="K4806" s="820"/>
      <c r="L4806" s="820"/>
      <c r="M4806" s="820"/>
      <c r="N4806" s="820"/>
      <c r="O4806" s="820"/>
      <c r="P4806" s="820"/>
      <c r="Q4806" s="820"/>
      <c r="R4806" s="820"/>
      <c r="S4806" s="820"/>
      <c r="T4806" s="820"/>
      <c r="U4806" s="820"/>
      <c r="V4806" s="820"/>
      <c r="W4806" s="820"/>
      <c r="X4806" s="820"/>
      <c r="Y4806" s="820"/>
      <c r="Z4806" s="820"/>
    </row>
    <row r="4807" spans="7:26">
      <c r="G4807" s="826"/>
      <c r="H4807" s="820"/>
      <c r="J4807" s="820"/>
      <c r="K4807" s="820"/>
      <c r="L4807" s="820"/>
      <c r="M4807" s="820"/>
      <c r="N4807" s="820"/>
      <c r="O4807" s="820"/>
      <c r="P4807" s="820"/>
      <c r="Q4807" s="820"/>
      <c r="R4807" s="820"/>
      <c r="S4807" s="820"/>
      <c r="T4807" s="820"/>
      <c r="U4807" s="820"/>
      <c r="V4807" s="820"/>
      <c r="W4807" s="820"/>
      <c r="X4807" s="820"/>
      <c r="Y4807" s="820"/>
      <c r="Z4807" s="820"/>
    </row>
    <row r="4808" spans="7:26">
      <c r="G4808" s="826"/>
      <c r="H4808" s="820"/>
      <c r="J4808" s="820"/>
      <c r="K4808" s="820"/>
      <c r="L4808" s="820"/>
      <c r="M4808" s="820"/>
      <c r="N4808" s="820"/>
      <c r="O4808" s="820"/>
      <c r="P4808" s="820"/>
      <c r="Q4808" s="820"/>
      <c r="R4808" s="820"/>
      <c r="S4808" s="820"/>
      <c r="T4808" s="820"/>
      <c r="U4808" s="820"/>
      <c r="V4808" s="820"/>
      <c r="W4808" s="820"/>
      <c r="X4808" s="820"/>
      <c r="Y4808" s="820"/>
      <c r="Z4808" s="820"/>
    </row>
    <row r="4809" spans="7:26">
      <c r="G4809" s="826"/>
      <c r="H4809" s="820"/>
      <c r="J4809" s="820"/>
      <c r="K4809" s="820"/>
      <c r="L4809" s="820"/>
      <c r="M4809" s="820"/>
      <c r="N4809" s="820"/>
      <c r="O4809" s="820"/>
      <c r="P4809" s="820"/>
      <c r="Q4809" s="820"/>
      <c r="R4809" s="820"/>
      <c r="S4809" s="820"/>
      <c r="T4809" s="820"/>
      <c r="U4809" s="820"/>
      <c r="V4809" s="820"/>
      <c r="W4809" s="820"/>
      <c r="X4809" s="820"/>
      <c r="Y4809" s="820"/>
      <c r="Z4809" s="820"/>
    </row>
    <row r="4810" spans="7:26">
      <c r="G4810" s="826"/>
      <c r="H4810" s="820"/>
      <c r="J4810" s="820"/>
      <c r="K4810" s="820"/>
      <c r="L4810" s="820"/>
      <c r="M4810" s="820"/>
      <c r="N4810" s="820"/>
      <c r="O4810" s="820"/>
      <c r="P4810" s="820"/>
      <c r="Q4810" s="820"/>
      <c r="R4810" s="820"/>
      <c r="S4810" s="820"/>
      <c r="T4810" s="820"/>
      <c r="U4810" s="820"/>
      <c r="V4810" s="820"/>
      <c r="W4810" s="820"/>
      <c r="X4810" s="820"/>
      <c r="Y4810" s="820"/>
      <c r="Z4810" s="820"/>
    </row>
    <row r="4811" spans="7:26">
      <c r="G4811" s="826"/>
      <c r="H4811" s="820"/>
      <c r="J4811" s="820"/>
      <c r="K4811" s="820"/>
      <c r="L4811" s="820"/>
      <c r="M4811" s="820"/>
      <c r="N4811" s="820"/>
      <c r="O4811" s="820"/>
      <c r="P4811" s="820"/>
      <c r="Q4811" s="820"/>
      <c r="R4811" s="820"/>
      <c r="S4811" s="820"/>
      <c r="T4811" s="820"/>
      <c r="U4811" s="820"/>
      <c r="V4811" s="820"/>
      <c r="W4811" s="820"/>
      <c r="X4811" s="820"/>
      <c r="Y4811" s="820"/>
      <c r="Z4811" s="820"/>
    </row>
    <row r="4812" spans="7:26">
      <c r="G4812" s="826"/>
      <c r="H4812" s="820"/>
      <c r="J4812" s="820"/>
      <c r="K4812" s="820"/>
      <c r="L4812" s="820"/>
      <c r="M4812" s="820"/>
      <c r="N4812" s="820"/>
      <c r="O4812" s="820"/>
      <c r="P4812" s="820"/>
      <c r="Q4812" s="820"/>
      <c r="R4812" s="820"/>
      <c r="S4812" s="820"/>
      <c r="T4812" s="820"/>
      <c r="U4812" s="820"/>
      <c r="V4812" s="820"/>
      <c r="W4812" s="820"/>
      <c r="X4812" s="820"/>
      <c r="Y4812" s="820"/>
      <c r="Z4812" s="820"/>
    </row>
    <row r="4813" spans="7:26">
      <c r="G4813" s="826"/>
      <c r="H4813" s="820"/>
      <c r="J4813" s="820"/>
      <c r="K4813" s="820"/>
      <c r="L4813" s="820"/>
      <c r="M4813" s="820"/>
      <c r="N4813" s="820"/>
      <c r="O4813" s="820"/>
      <c r="P4813" s="820"/>
      <c r="Q4813" s="820"/>
      <c r="R4813" s="820"/>
      <c r="S4813" s="820"/>
      <c r="T4813" s="820"/>
      <c r="U4813" s="820"/>
      <c r="V4813" s="820"/>
      <c r="W4813" s="820"/>
      <c r="X4813" s="820"/>
      <c r="Y4813" s="820"/>
      <c r="Z4813" s="820"/>
    </row>
    <row r="4814" spans="7:26">
      <c r="G4814" s="826"/>
      <c r="H4814" s="820"/>
      <c r="J4814" s="820"/>
      <c r="K4814" s="820"/>
      <c r="L4814" s="820"/>
      <c r="M4814" s="820"/>
      <c r="N4814" s="820"/>
      <c r="O4814" s="820"/>
      <c r="P4814" s="820"/>
      <c r="Q4814" s="820"/>
      <c r="R4814" s="820"/>
      <c r="S4814" s="820"/>
      <c r="T4814" s="820"/>
      <c r="U4814" s="820"/>
      <c r="V4814" s="820"/>
      <c r="W4814" s="820"/>
      <c r="X4814" s="820"/>
      <c r="Y4814" s="820"/>
      <c r="Z4814" s="820"/>
    </row>
    <row r="4815" spans="7:26">
      <c r="G4815" s="826"/>
      <c r="H4815" s="820"/>
      <c r="J4815" s="820"/>
      <c r="K4815" s="820"/>
      <c r="L4815" s="820"/>
      <c r="M4815" s="820"/>
      <c r="N4815" s="820"/>
      <c r="O4815" s="820"/>
      <c r="P4815" s="820"/>
      <c r="Q4815" s="820"/>
      <c r="R4815" s="820"/>
      <c r="S4815" s="820"/>
      <c r="T4815" s="820"/>
      <c r="U4815" s="820"/>
      <c r="V4815" s="820"/>
      <c r="W4815" s="820"/>
      <c r="X4815" s="820"/>
      <c r="Y4815" s="820"/>
      <c r="Z4815" s="820"/>
    </row>
    <row r="4816" spans="7:26">
      <c r="G4816" s="826"/>
      <c r="H4816" s="820"/>
      <c r="J4816" s="820"/>
      <c r="K4816" s="820"/>
      <c r="L4816" s="820"/>
      <c r="M4816" s="820"/>
      <c r="N4816" s="820"/>
      <c r="O4816" s="820"/>
      <c r="P4816" s="820"/>
      <c r="Q4816" s="820"/>
      <c r="R4816" s="820"/>
      <c r="S4816" s="820"/>
      <c r="T4816" s="820"/>
      <c r="U4816" s="820"/>
      <c r="V4816" s="820"/>
      <c r="W4816" s="820"/>
      <c r="X4816" s="820"/>
      <c r="Y4816" s="820"/>
      <c r="Z4816" s="820"/>
    </row>
    <row r="4817" spans="7:26">
      <c r="G4817" s="826"/>
      <c r="H4817" s="820"/>
      <c r="J4817" s="820"/>
      <c r="K4817" s="820"/>
      <c r="L4817" s="820"/>
      <c r="M4817" s="820"/>
      <c r="N4817" s="820"/>
      <c r="O4817" s="820"/>
      <c r="P4817" s="820"/>
      <c r="Q4817" s="820"/>
      <c r="R4817" s="820"/>
      <c r="S4817" s="820"/>
      <c r="T4817" s="820"/>
      <c r="U4817" s="820"/>
      <c r="V4817" s="820"/>
      <c r="W4817" s="820"/>
      <c r="X4817" s="820"/>
      <c r="Y4817" s="820"/>
      <c r="Z4817" s="820"/>
    </row>
    <row r="4818" spans="7:26">
      <c r="G4818" s="826"/>
      <c r="H4818" s="820"/>
      <c r="J4818" s="820"/>
      <c r="K4818" s="820"/>
      <c r="L4818" s="820"/>
      <c r="M4818" s="820"/>
      <c r="N4818" s="820"/>
      <c r="O4818" s="820"/>
      <c r="P4818" s="820"/>
      <c r="Q4818" s="820"/>
      <c r="R4818" s="820"/>
      <c r="S4818" s="820"/>
      <c r="T4818" s="820"/>
      <c r="U4818" s="820"/>
      <c r="V4818" s="820"/>
      <c r="W4818" s="820"/>
      <c r="X4818" s="820"/>
      <c r="Y4818" s="820"/>
      <c r="Z4818" s="820"/>
    </row>
    <row r="4819" spans="7:26">
      <c r="G4819" s="826"/>
      <c r="H4819" s="820"/>
      <c r="J4819" s="820"/>
      <c r="K4819" s="820"/>
      <c r="L4819" s="820"/>
      <c r="M4819" s="820"/>
      <c r="N4819" s="820"/>
      <c r="O4819" s="820"/>
      <c r="P4819" s="820"/>
      <c r="Q4819" s="820"/>
      <c r="R4819" s="820"/>
      <c r="S4819" s="820"/>
      <c r="T4819" s="820"/>
      <c r="U4819" s="820"/>
      <c r="V4819" s="820"/>
      <c r="W4819" s="820"/>
      <c r="X4819" s="820"/>
      <c r="Y4819" s="820"/>
      <c r="Z4819" s="820"/>
    </row>
    <row r="4820" spans="7:26">
      <c r="G4820" s="826"/>
      <c r="H4820" s="820"/>
      <c r="J4820" s="820"/>
      <c r="K4820" s="820"/>
      <c r="L4820" s="820"/>
      <c r="M4820" s="820"/>
      <c r="N4820" s="820"/>
      <c r="O4820" s="820"/>
      <c r="P4820" s="820"/>
      <c r="Q4820" s="820"/>
      <c r="R4820" s="820"/>
      <c r="S4820" s="820"/>
      <c r="T4820" s="820"/>
      <c r="U4820" s="820"/>
      <c r="V4820" s="820"/>
      <c r="W4820" s="820"/>
      <c r="X4820" s="820"/>
      <c r="Y4820" s="820"/>
      <c r="Z4820" s="820"/>
    </row>
    <row r="4821" spans="7:26">
      <c r="G4821" s="826"/>
      <c r="H4821" s="820"/>
      <c r="J4821" s="820"/>
      <c r="K4821" s="820"/>
      <c r="L4821" s="820"/>
      <c r="M4821" s="820"/>
      <c r="N4821" s="820"/>
      <c r="O4821" s="820"/>
      <c r="P4821" s="820"/>
      <c r="Q4821" s="820"/>
      <c r="R4821" s="820"/>
      <c r="S4821" s="820"/>
      <c r="T4821" s="820"/>
      <c r="U4821" s="820"/>
      <c r="V4821" s="820"/>
      <c r="W4821" s="820"/>
      <c r="X4821" s="820"/>
      <c r="Y4821" s="820"/>
      <c r="Z4821" s="820"/>
    </row>
    <row r="4822" spans="7:26">
      <c r="G4822" s="826"/>
      <c r="H4822" s="820"/>
      <c r="J4822" s="820"/>
      <c r="K4822" s="820"/>
      <c r="L4822" s="820"/>
      <c r="M4822" s="820"/>
      <c r="N4822" s="820"/>
      <c r="O4822" s="820"/>
      <c r="P4822" s="820"/>
      <c r="Q4822" s="820"/>
      <c r="R4822" s="820"/>
      <c r="S4822" s="820"/>
      <c r="T4822" s="820"/>
      <c r="U4822" s="820"/>
      <c r="V4822" s="820"/>
      <c r="W4822" s="820"/>
      <c r="X4822" s="820"/>
      <c r="Y4822" s="820"/>
      <c r="Z4822" s="820"/>
    </row>
    <row r="4823" spans="7:26">
      <c r="G4823" s="826"/>
      <c r="H4823" s="820"/>
      <c r="J4823" s="820"/>
      <c r="K4823" s="820"/>
      <c r="L4823" s="820"/>
      <c r="M4823" s="820"/>
      <c r="N4823" s="820"/>
      <c r="O4823" s="820"/>
      <c r="P4823" s="820"/>
      <c r="Q4823" s="820"/>
      <c r="R4823" s="820"/>
      <c r="S4823" s="820"/>
      <c r="T4823" s="820"/>
      <c r="U4823" s="820"/>
      <c r="V4823" s="820"/>
      <c r="W4823" s="820"/>
      <c r="X4823" s="820"/>
      <c r="Y4823" s="820"/>
      <c r="Z4823" s="820"/>
    </row>
    <row r="4824" spans="7:26">
      <c r="G4824" s="826"/>
      <c r="H4824" s="820"/>
      <c r="J4824" s="820"/>
      <c r="K4824" s="820"/>
      <c r="L4824" s="820"/>
      <c r="M4824" s="820"/>
      <c r="N4824" s="820"/>
      <c r="O4824" s="820"/>
      <c r="P4824" s="820"/>
      <c r="Q4824" s="820"/>
      <c r="R4824" s="820"/>
      <c r="S4824" s="820"/>
      <c r="T4824" s="820"/>
      <c r="U4824" s="820"/>
      <c r="V4824" s="820"/>
      <c r="W4824" s="820"/>
      <c r="X4824" s="820"/>
      <c r="Y4824" s="820"/>
      <c r="Z4824" s="820"/>
    </row>
    <row r="4825" spans="7:26">
      <c r="G4825" s="826"/>
      <c r="H4825" s="820"/>
      <c r="J4825" s="820"/>
      <c r="K4825" s="820"/>
      <c r="L4825" s="820"/>
      <c r="M4825" s="820"/>
      <c r="N4825" s="820"/>
      <c r="O4825" s="820"/>
      <c r="P4825" s="820"/>
      <c r="Q4825" s="820"/>
      <c r="R4825" s="820"/>
      <c r="S4825" s="820"/>
      <c r="T4825" s="820"/>
      <c r="U4825" s="820"/>
      <c r="V4825" s="820"/>
      <c r="W4825" s="820"/>
      <c r="X4825" s="820"/>
      <c r="Y4825" s="820"/>
      <c r="Z4825" s="820"/>
    </row>
    <row r="4826" spans="7:26">
      <c r="G4826" s="826"/>
      <c r="H4826" s="820"/>
      <c r="J4826" s="820"/>
      <c r="K4826" s="820"/>
      <c r="L4826" s="820"/>
      <c r="M4826" s="820"/>
      <c r="N4826" s="820"/>
      <c r="O4826" s="820"/>
      <c r="P4826" s="820"/>
      <c r="Q4826" s="820"/>
      <c r="R4826" s="820"/>
      <c r="S4826" s="820"/>
      <c r="T4826" s="820"/>
      <c r="U4826" s="820"/>
      <c r="V4826" s="820"/>
      <c r="W4826" s="820"/>
      <c r="X4826" s="820"/>
      <c r="Y4826" s="820"/>
      <c r="Z4826" s="820"/>
    </row>
    <row r="4827" spans="7:26">
      <c r="G4827" s="826"/>
      <c r="H4827" s="820"/>
      <c r="J4827" s="820"/>
      <c r="K4827" s="820"/>
      <c r="L4827" s="820"/>
      <c r="M4827" s="820"/>
      <c r="N4827" s="820"/>
      <c r="O4827" s="820"/>
      <c r="P4827" s="820"/>
      <c r="Q4827" s="820"/>
      <c r="R4827" s="820"/>
      <c r="S4827" s="820"/>
      <c r="T4827" s="820"/>
      <c r="U4827" s="820"/>
      <c r="V4827" s="820"/>
      <c r="W4827" s="820"/>
      <c r="X4827" s="820"/>
      <c r="Y4827" s="820"/>
      <c r="Z4827" s="820"/>
    </row>
    <row r="4828" spans="7:26">
      <c r="G4828" s="826"/>
      <c r="H4828" s="820"/>
      <c r="J4828" s="820"/>
      <c r="K4828" s="820"/>
      <c r="L4828" s="820"/>
      <c r="M4828" s="820"/>
      <c r="N4828" s="820"/>
      <c r="O4828" s="820"/>
      <c r="P4828" s="820"/>
      <c r="Q4828" s="820"/>
      <c r="R4828" s="820"/>
      <c r="S4828" s="820"/>
      <c r="T4828" s="820"/>
      <c r="U4828" s="820"/>
      <c r="V4828" s="820"/>
      <c r="W4828" s="820"/>
      <c r="X4828" s="820"/>
      <c r="Y4828" s="820"/>
      <c r="Z4828" s="820"/>
    </row>
    <row r="4829" spans="7:26">
      <c r="G4829" s="826"/>
      <c r="H4829" s="820"/>
      <c r="J4829" s="820"/>
      <c r="K4829" s="820"/>
      <c r="L4829" s="820"/>
      <c r="M4829" s="820"/>
      <c r="N4829" s="820"/>
      <c r="O4829" s="820"/>
      <c r="P4829" s="820"/>
      <c r="Q4829" s="820"/>
      <c r="R4829" s="820"/>
      <c r="S4829" s="820"/>
      <c r="T4829" s="820"/>
      <c r="U4829" s="820"/>
      <c r="V4829" s="820"/>
      <c r="W4829" s="820"/>
      <c r="X4829" s="820"/>
      <c r="Y4829" s="820"/>
      <c r="Z4829" s="820"/>
    </row>
    <row r="4830" spans="7:26">
      <c r="G4830" s="826"/>
      <c r="H4830" s="820"/>
      <c r="J4830" s="820"/>
      <c r="K4830" s="820"/>
      <c r="L4830" s="820"/>
      <c r="M4830" s="820"/>
      <c r="N4830" s="820"/>
      <c r="O4830" s="820"/>
      <c r="P4830" s="820"/>
      <c r="Q4830" s="820"/>
      <c r="R4830" s="820"/>
      <c r="S4830" s="820"/>
      <c r="T4830" s="820"/>
      <c r="U4830" s="820"/>
      <c r="V4830" s="820"/>
      <c r="W4830" s="820"/>
      <c r="X4830" s="820"/>
      <c r="Y4830" s="820"/>
      <c r="Z4830" s="820"/>
    </row>
    <row r="4831" spans="7:26">
      <c r="G4831" s="826"/>
      <c r="H4831" s="820"/>
      <c r="J4831" s="820"/>
      <c r="K4831" s="820"/>
      <c r="L4831" s="820"/>
      <c r="M4831" s="820"/>
      <c r="N4831" s="820"/>
      <c r="O4831" s="820"/>
      <c r="P4831" s="820"/>
      <c r="Q4831" s="820"/>
      <c r="R4831" s="820"/>
      <c r="S4831" s="820"/>
      <c r="T4831" s="820"/>
      <c r="U4831" s="820"/>
      <c r="V4831" s="820"/>
      <c r="W4831" s="820"/>
      <c r="X4831" s="820"/>
      <c r="Y4831" s="820"/>
      <c r="Z4831" s="820"/>
    </row>
    <row r="4832" spans="7:26">
      <c r="G4832" s="826"/>
      <c r="H4832" s="820"/>
      <c r="J4832" s="820"/>
      <c r="K4832" s="820"/>
      <c r="L4832" s="820"/>
      <c r="M4832" s="820"/>
      <c r="N4832" s="820"/>
      <c r="O4832" s="820"/>
      <c r="P4832" s="820"/>
      <c r="Q4832" s="820"/>
      <c r="R4832" s="820"/>
      <c r="S4832" s="820"/>
      <c r="T4832" s="820"/>
      <c r="U4832" s="820"/>
      <c r="V4832" s="820"/>
      <c r="W4832" s="820"/>
      <c r="X4832" s="820"/>
      <c r="Y4832" s="820"/>
      <c r="Z4832" s="820"/>
    </row>
    <row r="4833" spans="7:26">
      <c r="G4833" s="826"/>
      <c r="H4833" s="820"/>
      <c r="J4833" s="820"/>
      <c r="K4833" s="820"/>
      <c r="L4833" s="820"/>
      <c r="M4833" s="820"/>
      <c r="N4833" s="820"/>
      <c r="O4833" s="820"/>
      <c r="P4833" s="820"/>
      <c r="Q4833" s="820"/>
      <c r="R4833" s="820"/>
      <c r="S4833" s="820"/>
      <c r="T4833" s="820"/>
      <c r="U4833" s="820"/>
      <c r="V4833" s="820"/>
      <c r="W4833" s="820"/>
      <c r="X4833" s="820"/>
      <c r="Y4833" s="820"/>
      <c r="Z4833" s="820"/>
    </row>
    <row r="4834" spans="7:26">
      <c r="G4834" s="826"/>
      <c r="H4834" s="820"/>
      <c r="J4834" s="820"/>
      <c r="K4834" s="820"/>
      <c r="L4834" s="820"/>
      <c r="M4834" s="820"/>
      <c r="N4834" s="820"/>
      <c r="O4834" s="820"/>
      <c r="P4834" s="820"/>
      <c r="Q4834" s="820"/>
      <c r="R4834" s="820"/>
      <c r="S4834" s="820"/>
      <c r="T4834" s="820"/>
      <c r="U4834" s="820"/>
      <c r="V4834" s="820"/>
      <c r="W4834" s="820"/>
      <c r="X4834" s="820"/>
      <c r="Y4834" s="820"/>
      <c r="Z4834" s="820"/>
    </row>
    <row r="4835" spans="7:26">
      <c r="G4835" s="826"/>
      <c r="H4835" s="820"/>
      <c r="J4835" s="820"/>
      <c r="K4835" s="820"/>
      <c r="L4835" s="820"/>
      <c r="M4835" s="820"/>
      <c r="N4835" s="820"/>
      <c r="O4835" s="820"/>
      <c r="P4835" s="820"/>
      <c r="Q4835" s="820"/>
      <c r="R4835" s="820"/>
      <c r="S4835" s="820"/>
      <c r="T4835" s="820"/>
      <c r="U4835" s="820"/>
      <c r="V4835" s="820"/>
      <c r="W4835" s="820"/>
      <c r="X4835" s="820"/>
      <c r="Y4835" s="820"/>
      <c r="Z4835" s="820"/>
    </row>
    <row r="4836" spans="7:26">
      <c r="G4836" s="826"/>
      <c r="H4836" s="820"/>
      <c r="J4836" s="820"/>
      <c r="K4836" s="820"/>
      <c r="L4836" s="820"/>
      <c r="M4836" s="820"/>
      <c r="N4836" s="820"/>
      <c r="O4836" s="820"/>
      <c r="P4836" s="820"/>
      <c r="Q4836" s="820"/>
      <c r="R4836" s="820"/>
      <c r="S4836" s="820"/>
      <c r="T4836" s="820"/>
      <c r="U4836" s="820"/>
      <c r="V4836" s="820"/>
      <c r="W4836" s="820"/>
      <c r="X4836" s="820"/>
      <c r="Y4836" s="820"/>
      <c r="Z4836" s="820"/>
    </row>
    <row r="4837" spans="7:26">
      <c r="G4837" s="826"/>
      <c r="H4837" s="820"/>
      <c r="J4837" s="820"/>
      <c r="K4837" s="820"/>
      <c r="L4837" s="820"/>
      <c r="M4837" s="820"/>
      <c r="N4837" s="820"/>
      <c r="O4837" s="820"/>
      <c r="P4837" s="820"/>
      <c r="Q4837" s="820"/>
      <c r="R4837" s="820"/>
      <c r="S4837" s="820"/>
      <c r="T4837" s="820"/>
      <c r="U4837" s="820"/>
      <c r="V4837" s="820"/>
      <c r="W4837" s="820"/>
      <c r="X4837" s="820"/>
      <c r="Y4837" s="820"/>
      <c r="Z4837" s="820"/>
    </row>
    <row r="4838" spans="7:26">
      <c r="G4838" s="826"/>
      <c r="H4838" s="820"/>
      <c r="J4838" s="820"/>
      <c r="K4838" s="820"/>
      <c r="L4838" s="820"/>
      <c r="M4838" s="820"/>
      <c r="N4838" s="820"/>
      <c r="O4838" s="820"/>
      <c r="P4838" s="820"/>
      <c r="Q4838" s="820"/>
      <c r="R4838" s="820"/>
      <c r="S4838" s="820"/>
      <c r="T4838" s="820"/>
      <c r="U4838" s="820"/>
      <c r="V4838" s="820"/>
      <c r="W4838" s="820"/>
      <c r="X4838" s="820"/>
      <c r="Y4838" s="820"/>
      <c r="Z4838" s="820"/>
    </row>
    <row r="4839" spans="7:26">
      <c r="G4839" s="826"/>
      <c r="H4839" s="820"/>
      <c r="J4839" s="820"/>
      <c r="K4839" s="820"/>
      <c r="L4839" s="820"/>
      <c r="M4839" s="820"/>
      <c r="N4839" s="820"/>
      <c r="O4839" s="820"/>
      <c r="P4839" s="820"/>
      <c r="Q4839" s="820"/>
      <c r="R4839" s="820"/>
      <c r="S4839" s="820"/>
      <c r="T4839" s="820"/>
      <c r="U4839" s="820"/>
      <c r="V4839" s="820"/>
      <c r="W4839" s="820"/>
      <c r="X4839" s="820"/>
      <c r="Y4839" s="820"/>
      <c r="Z4839" s="820"/>
    </row>
    <row r="4840" spans="7:26">
      <c r="G4840" s="826"/>
      <c r="H4840" s="820"/>
      <c r="J4840" s="820"/>
      <c r="K4840" s="820"/>
      <c r="L4840" s="820"/>
      <c r="M4840" s="820"/>
      <c r="N4840" s="820"/>
      <c r="O4840" s="820"/>
      <c r="P4840" s="820"/>
      <c r="Q4840" s="820"/>
      <c r="R4840" s="820"/>
      <c r="S4840" s="820"/>
      <c r="T4840" s="820"/>
      <c r="U4840" s="820"/>
      <c r="V4840" s="820"/>
      <c r="W4840" s="820"/>
      <c r="X4840" s="820"/>
      <c r="Y4840" s="820"/>
      <c r="Z4840" s="820"/>
    </row>
    <row r="4841" spans="7:26">
      <c r="G4841" s="826"/>
      <c r="H4841" s="820"/>
      <c r="J4841" s="820"/>
      <c r="K4841" s="820"/>
      <c r="L4841" s="820"/>
      <c r="M4841" s="820"/>
      <c r="N4841" s="820"/>
      <c r="O4841" s="820"/>
      <c r="P4841" s="820"/>
      <c r="Q4841" s="820"/>
      <c r="R4841" s="820"/>
      <c r="S4841" s="820"/>
      <c r="T4841" s="820"/>
      <c r="U4841" s="820"/>
      <c r="V4841" s="820"/>
      <c r="W4841" s="820"/>
      <c r="X4841" s="820"/>
      <c r="Y4841" s="820"/>
      <c r="Z4841" s="820"/>
    </row>
    <row r="4842" spans="7:26">
      <c r="G4842" s="826"/>
      <c r="H4842" s="820"/>
      <c r="J4842" s="820"/>
      <c r="K4842" s="820"/>
      <c r="L4842" s="820"/>
      <c r="M4842" s="820"/>
      <c r="N4842" s="820"/>
      <c r="O4842" s="820"/>
      <c r="P4842" s="820"/>
      <c r="Q4842" s="820"/>
      <c r="R4842" s="820"/>
      <c r="S4842" s="820"/>
      <c r="T4842" s="820"/>
      <c r="U4842" s="820"/>
      <c r="V4842" s="820"/>
      <c r="W4842" s="820"/>
      <c r="X4842" s="820"/>
      <c r="Y4842" s="820"/>
      <c r="Z4842" s="820"/>
    </row>
    <row r="4843" spans="7:26">
      <c r="G4843" s="826"/>
      <c r="H4843" s="820"/>
      <c r="J4843" s="820"/>
      <c r="K4843" s="820"/>
      <c r="L4843" s="820"/>
      <c r="M4843" s="820"/>
      <c r="N4843" s="820"/>
      <c r="O4843" s="820"/>
      <c r="P4843" s="820"/>
      <c r="Q4843" s="820"/>
      <c r="R4843" s="820"/>
      <c r="S4843" s="820"/>
      <c r="T4843" s="820"/>
      <c r="U4843" s="820"/>
      <c r="V4843" s="820"/>
      <c r="W4843" s="820"/>
      <c r="X4843" s="820"/>
      <c r="Y4843" s="820"/>
      <c r="Z4843" s="820"/>
    </row>
    <row r="4844" spans="7:26">
      <c r="G4844" s="826"/>
      <c r="H4844" s="820"/>
      <c r="J4844" s="820"/>
      <c r="K4844" s="820"/>
      <c r="L4844" s="820"/>
      <c r="M4844" s="820"/>
      <c r="N4844" s="820"/>
      <c r="O4844" s="820"/>
      <c r="P4844" s="820"/>
      <c r="Q4844" s="820"/>
      <c r="R4844" s="820"/>
      <c r="S4844" s="820"/>
      <c r="T4844" s="820"/>
      <c r="U4844" s="820"/>
      <c r="V4844" s="820"/>
      <c r="W4844" s="820"/>
      <c r="X4844" s="820"/>
      <c r="Y4844" s="820"/>
      <c r="Z4844" s="820"/>
    </row>
    <row r="4845" spans="7:26">
      <c r="G4845" s="826"/>
      <c r="H4845" s="820"/>
      <c r="J4845" s="820"/>
      <c r="K4845" s="820"/>
      <c r="L4845" s="820"/>
      <c r="M4845" s="820"/>
      <c r="N4845" s="820"/>
      <c r="O4845" s="820"/>
      <c r="P4845" s="820"/>
      <c r="Q4845" s="820"/>
      <c r="R4845" s="820"/>
      <c r="S4845" s="820"/>
      <c r="T4845" s="820"/>
      <c r="U4845" s="820"/>
      <c r="V4845" s="820"/>
      <c r="W4845" s="820"/>
      <c r="X4845" s="820"/>
      <c r="Y4845" s="820"/>
      <c r="Z4845" s="820"/>
    </row>
    <row r="4846" spans="7:26">
      <c r="G4846" s="826"/>
      <c r="H4846" s="820"/>
      <c r="J4846" s="820"/>
      <c r="K4846" s="820"/>
      <c r="L4846" s="820"/>
      <c r="M4846" s="820"/>
      <c r="N4846" s="820"/>
      <c r="O4846" s="820"/>
      <c r="P4846" s="820"/>
      <c r="Q4846" s="820"/>
      <c r="R4846" s="820"/>
      <c r="S4846" s="820"/>
      <c r="T4846" s="820"/>
      <c r="U4846" s="820"/>
      <c r="V4846" s="820"/>
      <c r="W4846" s="820"/>
      <c r="X4846" s="820"/>
      <c r="Y4846" s="820"/>
      <c r="Z4846" s="820"/>
    </row>
    <row r="4847" spans="7:26">
      <c r="G4847" s="826"/>
      <c r="H4847" s="820"/>
      <c r="J4847" s="820"/>
      <c r="K4847" s="820"/>
      <c r="L4847" s="820"/>
      <c r="M4847" s="820"/>
      <c r="N4847" s="820"/>
      <c r="O4847" s="820"/>
      <c r="P4847" s="820"/>
      <c r="Q4847" s="820"/>
      <c r="R4847" s="820"/>
      <c r="S4847" s="820"/>
      <c r="T4847" s="820"/>
      <c r="U4847" s="820"/>
      <c r="V4847" s="820"/>
      <c r="W4847" s="820"/>
      <c r="X4847" s="820"/>
      <c r="Y4847" s="820"/>
      <c r="Z4847" s="820"/>
    </row>
    <row r="4848" spans="7:26">
      <c r="G4848" s="826"/>
      <c r="H4848" s="820"/>
      <c r="J4848" s="820"/>
      <c r="K4848" s="820"/>
      <c r="L4848" s="820"/>
      <c r="M4848" s="820"/>
      <c r="N4848" s="820"/>
      <c r="O4848" s="820"/>
      <c r="P4848" s="820"/>
      <c r="Q4848" s="820"/>
      <c r="R4848" s="820"/>
      <c r="S4848" s="820"/>
      <c r="T4848" s="820"/>
      <c r="U4848" s="820"/>
      <c r="V4848" s="820"/>
      <c r="W4848" s="820"/>
      <c r="X4848" s="820"/>
      <c r="Y4848" s="820"/>
      <c r="Z4848" s="820"/>
    </row>
    <row r="4849" spans="7:26">
      <c r="G4849" s="826"/>
      <c r="H4849" s="820"/>
      <c r="J4849" s="820"/>
      <c r="K4849" s="820"/>
      <c r="L4849" s="820"/>
      <c r="M4849" s="820"/>
      <c r="N4849" s="820"/>
      <c r="O4849" s="820"/>
      <c r="P4849" s="820"/>
      <c r="Q4849" s="820"/>
      <c r="R4849" s="820"/>
      <c r="S4849" s="820"/>
      <c r="T4849" s="820"/>
      <c r="U4849" s="820"/>
      <c r="V4849" s="820"/>
      <c r="W4849" s="820"/>
      <c r="X4849" s="820"/>
      <c r="Y4849" s="820"/>
      <c r="Z4849" s="820"/>
    </row>
    <row r="4850" spans="7:26">
      <c r="G4850" s="826"/>
      <c r="H4850" s="820"/>
      <c r="J4850" s="820"/>
      <c r="K4850" s="820"/>
      <c r="L4850" s="820"/>
      <c r="M4850" s="820"/>
      <c r="N4850" s="820"/>
      <c r="O4850" s="820"/>
      <c r="P4850" s="820"/>
      <c r="Q4850" s="820"/>
      <c r="R4850" s="820"/>
      <c r="S4850" s="820"/>
      <c r="T4850" s="820"/>
      <c r="U4850" s="820"/>
      <c r="V4850" s="820"/>
      <c r="W4850" s="820"/>
      <c r="X4850" s="820"/>
      <c r="Y4850" s="820"/>
      <c r="Z4850" s="820"/>
    </row>
    <row r="4851" spans="7:26">
      <c r="G4851" s="826"/>
      <c r="H4851" s="820"/>
      <c r="J4851" s="820"/>
      <c r="K4851" s="820"/>
      <c r="L4851" s="820"/>
      <c r="M4851" s="820"/>
      <c r="N4851" s="820"/>
      <c r="O4851" s="820"/>
      <c r="P4851" s="820"/>
      <c r="Q4851" s="820"/>
      <c r="R4851" s="820"/>
      <c r="S4851" s="820"/>
      <c r="T4851" s="820"/>
      <c r="U4851" s="820"/>
      <c r="V4851" s="820"/>
      <c r="W4851" s="820"/>
      <c r="X4851" s="820"/>
      <c r="Y4851" s="820"/>
      <c r="Z4851" s="820"/>
    </row>
    <row r="4852" spans="7:26">
      <c r="G4852" s="826"/>
      <c r="H4852" s="820"/>
      <c r="J4852" s="820"/>
      <c r="K4852" s="820"/>
      <c r="L4852" s="820"/>
      <c r="M4852" s="820"/>
      <c r="N4852" s="820"/>
      <c r="O4852" s="820"/>
      <c r="P4852" s="820"/>
      <c r="Q4852" s="820"/>
      <c r="R4852" s="820"/>
      <c r="S4852" s="820"/>
      <c r="T4852" s="820"/>
      <c r="U4852" s="820"/>
      <c r="V4852" s="820"/>
      <c r="W4852" s="820"/>
      <c r="X4852" s="820"/>
      <c r="Y4852" s="820"/>
      <c r="Z4852" s="820"/>
    </row>
    <row r="4853" spans="7:26">
      <c r="G4853" s="826"/>
      <c r="H4853" s="820"/>
      <c r="J4853" s="820"/>
      <c r="K4853" s="820"/>
      <c r="L4853" s="820"/>
      <c r="M4853" s="820"/>
      <c r="N4853" s="820"/>
      <c r="O4853" s="820"/>
      <c r="P4853" s="820"/>
      <c r="Q4853" s="820"/>
      <c r="R4853" s="820"/>
      <c r="S4853" s="820"/>
      <c r="T4853" s="820"/>
      <c r="U4853" s="820"/>
      <c r="V4853" s="820"/>
      <c r="W4853" s="820"/>
      <c r="X4853" s="820"/>
      <c r="Y4853" s="820"/>
      <c r="Z4853" s="820"/>
    </row>
    <row r="4854" spans="7:26">
      <c r="G4854" s="826"/>
      <c r="H4854" s="820"/>
      <c r="J4854" s="820"/>
      <c r="K4854" s="820"/>
      <c r="L4854" s="820"/>
      <c r="M4854" s="820"/>
      <c r="N4854" s="820"/>
      <c r="O4854" s="820"/>
      <c r="P4854" s="820"/>
      <c r="Q4854" s="820"/>
      <c r="R4854" s="820"/>
      <c r="S4854" s="820"/>
      <c r="T4854" s="820"/>
      <c r="U4854" s="820"/>
      <c r="V4854" s="820"/>
      <c r="W4854" s="820"/>
      <c r="X4854" s="820"/>
      <c r="Y4854" s="820"/>
      <c r="Z4854" s="820"/>
    </row>
    <row r="4855" spans="7:26">
      <c r="G4855" s="826"/>
      <c r="H4855" s="820"/>
      <c r="J4855" s="820"/>
      <c r="K4855" s="820"/>
      <c r="L4855" s="820"/>
      <c r="M4855" s="820"/>
      <c r="N4855" s="820"/>
      <c r="O4855" s="820"/>
      <c r="P4855" s="820"/>
      <c r="Q4855" s="820"/>
      <c r="R4855" s="820"/>
      <c r="S4855" s="820"/>
      <c r="T4855" s="820"/>
      <c r="U4855" s="820"/>
      <c r="V4855" s="820"/>
      <c r="W4855" s="820"/>
      <c r="X4855" s="820"/>
      <c r="Y4855" s="820"/>
      <c r="Z4855" s="820"/>
    </row>
    <row r="4856" spans="7:26">
      <c r="G4856" s="826"/>
      <c r="H4856" s="820"/>
      <c r="J4856" s="820"/>
      <c r="K4856" s="820"/>
      <c r="L4856" s="820"/>
      <c r="M4856" s="820"/>
      <c r="N4856" s="820"/>
      <c r="O4856" s="820"/>
      <c r="P4856" s="820"/>
      <c r="Q4856" s="820"/>
      <c r="R4856" s="820"/>
      <c r="S4856" s="820"/>
      <c r="T4856" s="820"/>
      <c r="U4856" s="820"/>
      <c r="V4856" s="820"/>
      <c r="W4856" s="820"/>
      <c r="X4856" s="820"/>
      <c r="Y4856" s="820"/>
      <c r="Z4856" s="820"/>
    </row>
    <row r="4857" spans="7:26">
      <c r="G4857" s="826"/>
      <c r="H4857" s="820"/>
      <c r="J4857" s="820"/>
      <c r="K4857" s="820"/>
      <c r="L4857" s="820"/>
      <c r="M4857" s="820"/>
      <c r="N4857" s="820"/>
      <c r="O4857" s="820"/>
      <c r="P4857" s="820"/>
      <c r="Q4857" s="820"/>
      <c r="R4857" s="820"/>
      <c r="S4857" s="820"/>
      <c r="T4857" s="820"/>
      <c r="U4857" s="820"/>
      <c r="V4857" s="820"/>
      <c r="W4857" s="820"/>
      <c r="X4857" s="820"/>
      <c r="Y4857" s="820"/>
      <c r="Z4857" s="820"/>
    </row>
    <row r="4858" spans="7:26">
      <c r="G4858" s="826"/>
      <c r="H4858" s="820"/>
      <c r="J4858" s="820"/>
      <c r="K4858" s="820"/>
      <c r="L4858" s="820"/>
      <c r="M4858" s="820"/>
      <c r="N4858" s="820"/>
      <c r="O4858" s="820"/>
      <c r="P4858" s="820"/>
      <c r="Q4858" s="820"/>
      <c r="R4858" s="820"/>
      <c r="S4858" s="820"/>
      <c r="T4858" s="820"/>
      <c r="U4858" s="820"/>
      <c r="V4858" s="820"/>
      <c r="W4858" s="820"/>
      <c r="X4858" s="820"/>
      <c r="Y4858" s="820"/>
      <c r="Z4858" s="820"/>
    </row>
    <row r="4859" spans="7:26">
      <c r="G4859" s="826"/>
      <c r="H4859" s="820"/>
      <c r="J4859" s="820"/>
      <c r="K4859" s="820"/>
      <c r="L4859" s="820"/>
      <c r="M4859" s="820"/>
      <c r="N4859" s="820"/>
      <c r="O4859" s="820"/>
      <c r="P4859" s="820"/>
      <c r="Q4859" s="820"/>
      <c r="R4859" s="820"/>
      <c r="S4859" s="820"/>
      <c r="T4859" s="820"/>
      <c r="U4859" s="820"/>
      <c r="V4859" s="820"/>
      <c r="W4859" s="820"/>
      <c r="X4859" s="820"/>
      <c r="Y4859" s="820"/>
      <c r="Z4859" s="820"/>
    </row>
    <row r="4860" spans="7:26">
      <c r="G4860" s="826"/>
      <c r="H4860" s="820"/>
      <c r="J4860" s="820"/>
      <c r="K4860" s="820"/>
      <c r="L4860" s="820"/>
      <c r="M4860" s="820"/>
      <c r="N4860" s="820"/>
      <c r="O4860" s="820"/>
      <c r="P4860" s="820"/>
      <c r="Q4860" s="820"/>
      <c r="R4860" s="820"/>
      <c r="S4860" s="820"/>
      <c r="T4860" s="820"/>
      <c r="U4860" s="820"/>
      <c r="V4860" s="820"/>
      <c r="W4860" s="820"/>
      <c r="X4860" s="820"/>
      <c r="Y4860" s="820"/>
      <c r="Z4860" s="820"/>
    </row>
    <row r="4861" spans="7:26">
      <c r="G4861" s="826"/>
      <c r="H4861" s="820"/>
      <c r="J4861" s="820"/>
      <c r="K4861" s="820"/>
      <c r="L4861" s="820"/>
      <c r="M4861" s="820"/>
      <c r="N4861" s="820"/>
      <c r="O4861" s="820"/>
      <c r="P4861" s="820"/>
      <c r="Q4861" s="820"/>
      <c r="R4861" s="820"/>
      <c r="S4861" s="820"/>
      <c r="T4861" s="820"/>
      <c r="U4861" s="820"/>
      <c r="V4861" s="820"/>
      <c r="W4861" s="820"/>
      <c r="X4861" s="820"/>
      <c r="Y4861" s="820"/>
      <c r="Z4861" s="820"/>
    </row>
    <row r="4862" spans="7:26">
      <c r="G4862" s="826"/>
      <c r="H4862" s="820"/>
      <c r="J4862" s="820"/>
      <c r="K4862" s="820"/>
      <c r="L4862" s="820"/>
      <c r="M4862" s="820"/>
      <c r="N4862" s="820"/>
      <c r="O4862" s="820"/>
      <c r="P4862" s="820"/>
      <c r="Q4862" s="820"/>
      <c r="R4862" s="820"/>
      <c r="S4862" s="820"/>
      <c r="T4862" s="820"/>
      <c r="U4862" s="820"/>
      <c r="V4862" s="820"/>
      <c r="W4862" s="820"/>
      <c r="X4862" s="820"/>
      <c r="Y4862" s="820"/>
      <c r="Z4862" s="820"/>
    </row>
    <row r="4863" spans="7:26">
      <c r="G4863" s="826"/>
      <c r="H4863" s="820"/>
      <c r="J4863" s="820"/>
      <c r="K4863" s="820"/>
      <c r="L4863" s="820"/>
      <c r="M4863" s="820"/>
      <c r="N4863" s="820"/>
      <c r="O4863" s="820"/>
      <c r="P4863" s="820"/>
      <c r="Q4863" s="820"/>
      <c r="R4863" s="820"/>
      <c r="S4863" s="820"/>
      <c r="T4863" s="820"/>
      <c r="U4863" s="820"/>
      <c r="V4863" s="820"/>
      <c r="W4863" s="820"/>
      <c r="X4863" s="820"/>
      <c r="Y4863" s="820"/>
      <c r="Z4863" s="820"/>
    </row>
    <row r="4864" spans="7:26">
      <c r="G4864" s="826"/>
      <c r="H4864" s="820"/>
      <c r="J4864" s="820"/>
      <c r="K4864" s="820"/>
      <c r="L4864" s="820"/>
      <c r="M4864" s="820"/>
      <c r="N4864" s="820"/>
      <c r="O4864" s="820"/>
      <c r="P4864" s="820"/>
      <c r="Q4864" s="820"/>
      <c r="R4864" s="820"/>
      <c r="S4864" s="820"/>
      <c r="T4864" s="820"/>
      <c r="U4864" s="820"/>
      <c r="V4864" s="820"/>
      <c r="W4864" s="820"/>
      <c r="X4864" s="820"/>
      <c r="Y4864" s="820"/>
      <c r="Z4864" s="820"/>
    </row>
    <row r="4865" spans="7:26">
      <c r="G4865" s="826"/>
      <c r="H4865" s="820"/>
      <c r="J4865" s="820"/>
      <c r="K4865" s="820"/>
      <c r="L4865" s="820"/>
      <c r="M4865" s="820"/>
      <c r="N4865" s="820"/>
      <c r="O4865" s="820"/>
      <c r="P4865" s="820"/>
      <c r="Q4865" s="820"/>
      <c r="R4865" s="820"/>
      <c r="S4865" s="820"/>
      <c r="T4865" s="820"/>
      <c r="U4865" s="820"/>
      <c r="V4865" s="820"/>
      <c r="W4865" s="820"/>
      <c r="X4865" s="820"/>
      <c r="Y4865" s="820"/>
      <c r="Z4865" s="820"/>
    </row>
    <row r="4866" spans="7:26">
      <c r="G4866" s="826"/>
      <c r="H4866" s="820"/>
      <c r="J4866" s="820"/>
      <c r="K4866" s="820"/>
      <c r="L4866" s="820"/>
      <c r="M4866" s="820"/>
      <c r="N4866" s="820"/>
      <c r="O4866" s="820"/>
      <c r="P4866" s="820"/>
      <c r="Q4866" s="820"/>
      <c r="R4866" s="820"/>
      <c r="S4866" s="820"/>
      <c r="T4866" s="820"/>
      <c r="U4866" s="820"/>
      <c r="V4866" s="820"/>
      <c r="W4866" s="820"/>
      <c r="X4866" s="820"/>
      <c r="Y4866" s="820"/>
      <c r="Z4866" s="820"/>
    </row>
    <row r="4867" spans="7:26">
      <c r="G4867" s="826"/>
      <c r="H4867" s="820"/>
      <c r="J4867" s="820"/>
      <c r="K4867" s="820"/>
      <c r="L4867" s="820"/>
      <c r="M4867" s="820"/>
      <c r="N4867" s="820"/>
      <c r="O4867" s="820"/>
      <c r="P4867" s="820"/>
      <c r="Q4867" s="820"/>
      <c r="R4867" s="820"/>
      <c r="S4867" s="820"/>
      <c r="T4867" s="820"/>
      <c r="U4867" s="820"/>
      <c r="V4867" s="820"/>
      <c r="W4867" s="820"/>
      <c r="X4867" s="820"/>
      <c r="Y4867" s="820"/>
      <c r="Z4867" s="820"/>
    </row>
    <row r="4868" spans="7:26">
      <c r="G4868" s="826"/>
      <c r="H4868" s="820"/>
      <c r="J4868" s="820"/>
      <c r="K4868" s="820"/>
      <c r="L4868" s="820"/>
      <c r="M4868" s="820"/>
      <c r="N4868" s="820"/>
      <c r="O4868" s="820"/>
      <c r="P4868" s="820"/>
      <c r="Q4868" s="820"/>
      <c r="R4868" s="820"/>
      <c r="S4868" s="820"/>
      <c r="T4868" s="820"/>
      <c r="U4868" s="820"/>
      <c r="V4868" s="820"/>
      <c r="W4868" s="820"/>
      <c r="X4868" s="820"/>
      <c r="Y4868" s="820"/>
      <c r="Z4868" s="820"/>
    </row>
    <row r="4869" spans="7:26">
      <c r="G4869" s="826"/>
      <c r="H4869" s="820"/>
      <c r="J4869" s="820"/>
      <c r="K4869" s="820"/>
      <c r="L4869" s="820"/>
      <c r="M4869" s="820"/>
      <c r="N4869" s="820"/>
      <c r="O4869" s="820"/>
      <c r="P4869" s="820"/>
      <c r="Q4869" s="820"/>
      <c r="R4869" s="820"/>
      <c r="S4869" s="820"/>
      <c r="T4869" s="820"/>
      <c r="U4869" s="820"/>
      <c r="V4869" s="820"/>
      <c r="W4869" s="820"/>
      <c r="X4869" s="820"/>
      <c r="Y4869" s="820"/>
      <c r="Z4869" s="820"/>
    </row>
    <row r="4870" spans="7:26">
      <c r="G4870" s="826"/>
      <c r="H4870" s="820"/>
      <c r="J4870" s="820"/>
      <c r="K4870" s="820"/>
      <c r="L4870" s="820"/>
      <c r="M4870" s="820"/>
      <c r="N4870" s="820"/>
      <c r="O4870" s="820"/>
      <c r="P4870" s="820"/>
      <c r="Q4870" s="820"/>
      <c r="R4870" s="820"/>
      <c r="S4870" s="820"/>
      <c r="T4870" s="820"/>
      <c r="U4870" s="820"/>
      <c r="V4870" s="820"/>
      <c r="W4870" s="820"/>
      <c r="X4870" s="820"/>
      <c r="Y4870" s="820"/>
      <c r="Z4870" s="820"/>
    </row>
    <row r="4871" spans="7:26">
      <c r="G4871" s="826"/>
      <c r="H4871" s="820"/>
      <c r="J4871" s="820"/>
      <c r="K4871" s="820"/>
      <c r="L4871" s="820"/>
      <c r="M4871" s="820"/>
      <c r="N4871" s="820"/>
      <c r="O4871" s="820"/>
      <c r="P4871" s="820"/>
      <c r="Q4871" s="820"/>
      <c r="R4871" s="820"/>
      <c r="S4871" s="820"/>
      <c r="T4871" s="820"/>
      <c r="U4871" s="820"/>
      <c r="V4871" s="820"/>
      <c r="W4871" s="820"/>
      <c r="X4871" s="820"/>
      <c r="Y4871" s="820"/>
      <c r="Z4871" s="820"/>
    </row>
    <row r="4872" spans="7:26">
      <c r="G4872" s="826"/>
      <c r="H4872" s="820"/>
      <c r="J4872" s="820"/>
      <c r="K4872" s="820"/>
      <c r="L4872" s="820"/>
      <c r="M4872" s="820"/>
      <c r="N4872" s="820"/>
      <c r="O4872" s="820"/>
      <c r="P4872" s="820"/>
      <c r="Q4872" s="820"/>
      <c r="R4872" s="820"/>
      <c r="S4872" s="820"/>
      <c r="T4872" s="820"/>
      <c r="U4872" s="820"/>
      <c r="V4872" s="820"/>
      <c r="W4872" s="820"/>
      <c r="X4872" s="820"/>
      <c r="Y4872" s="820"/>
      <c r="Z4872" s="820"/>
    </row>
    <row r="4873" spans="7:26">
      <c r="G4873" s="826"/>
      <c r="H4873" s="820"/>
      <c r="J4873" s="820"/>
      <c r="K4873" s="820"/>
      <c r="L4873" s="820"/>
      <c r="M4873" s="820"/>
      <c r="N4873" s="820"/>
      <c r="O4873" s="820"/>
      <c r="P4873" s="820"/>
      <c r="Q4873" s="820"/>
      <c r="R4873" s="820"/>
      <c r="S4873" s="820"/>
      <c r="T4873" s="820"/>
      <c r="U4873" s="820"/>
      <c r="V4873" s="820"/>
      <c r="W4873" s="820"/>
      <c r="X4873" s="820"/>
      <c r="Y4873" s="820"/>
      <c r="Z4873" s="820"/>
    </row>
    <row r="4874" spans="7:26">
      <c r="G4874" s="826"/>
      <c r="H4874" s="820"/>
      <c r="J4874" s="820"/>
      <c r="K4874" s="820"/>
      <c r="L4874" s="820"/>
      <c r="M4874" s="820"/>
      <c r="N4874" s="820"/>
      <c r="O4874" s="820"/>
      <c r="P4874" s="820"/>
      <c r="Q4874" s="820"/>
      <c r="R4874" s="820"/>
      <c r="S4874" s="820"/>
      <c r="T4874" s="820"/>
      <c r="U4874" s="820"/>
      <c r="V4874" s="820"/>
      <c r="W4874" s="820"/>
      <c r="X4874" s="820"/>
      <c r="Y4874" s="820"/>
      <c r="Z4874" s="820"/>
    </row>
    <row r="4875" spans="7:26">
      <c r="G4875" s="826"/>
      <c r="H4875" s="820"/>
      <c r="J4875" s="820"/>
      <c r="K4875" s="820"/>
      <c r="L4875" s="820"/>
      <c r="M4875" s="820"/>
      <c r="N4875" s="820"/>
      <c r="O4875" s="820"/>
      <c r="P4875" s="820"/>
      <c r="Q4875" s="820"/>
      <c r="R4875" s="820"/>
      <c r="S4875" s="820"/>
      <c r="T4875" s="820"/>
      <c r="U4875" s="820"/>
      <c r="V4875" s="820"/>
      <c r="W4875" s="820"/>
      <c r="X4875" s="820"/>
      <c r="Y4875" s="820"/>
      <c r="Z4875" s="820"/>
    </row>
    <row r="4876" spans="7:26">
      <c r="G4876" s="826"/>
      <c r="H4876" s="820"/>
      <c r="J4876" s="820"/>
      <c r="K4876" s="820"/>
      <c r="L4876" s="820"/>
      <c r="M4876" s="820"/>
      <c r="N4876" s="820"/>
      <c r="O4876" s="820"/>
      <c r="P4876" s="820"/>
      <c r="Q4876" s="820"/>
      <c r="R4876" s="820"/>
      <c r="S4876" s="820"/>
      <c r="T4876" s="820"/>
      <c r="U4876" s="820"/>
      <c r="V4876" s="820"/>
      <c r="W4876" s="820"/>
      <c r="X4876" s="820"/>
      <c r="Y4876" s="820"/>
      <c r="Z4876" s="820"/>
    </row>
    <row r="4877" spans="7:26">
      <c r="G4877" s="826"/>
      <c r="H4877" s="820"/>
      <c r="J4877" s="820"/>
      <c r="K4877" s="820"/>
      <c r="L4877" s="820"/>
      <c r="M4877" s="820"/>
      <c r="N4877" s="820"/>
      <c r="O4877" s="820"/>
      <c r="P4877" s="820"/>
      <c r="Q4877" s="820"/>
      <c r="R4877" s="820"/>
      <c r="S4877" s="820"/>
      <c r="T4877" s="820"/>
      <c r="U4877" s="820"/>
      <c r="V4877" s="820"/>
      <c r="W4877" s="820"/>
      <c r="X4877" s="820"/>
      <c r="Y4877" s="820"/>
      <c r="Z4877" s="820"/>
    </row>
    <row r="4878" spans="7:26">
      <c r="G4878" s="826"/>
      <c r="H4878" s="820"/>
      <c r="J4878" s="820"/>
      <c r="K4878" s="820"/>
      <c r="L4878" s="820"/>
      <c r="M4878" s="820"/>
      <c r="N4878" s="820"/>
      <c r="O4878" s="820"/>
      <c r="P4878" s="820"/>
      <c r="Q4878" s="820"/>
      <c r="R4878" s="820"/>
      <c r="S4878" s="820"/>
      <c r="T4878" s="820"/>
      <c r="U4878" s="820"/>
      <c r="V4878" s="820"/>
      <c r="W4878" s="820"/>
      <c r="X4878" s="820"/>
      <c r="Y4878" s="820"/>
      <c r="Z4878" s="820"/>
    </row>
    <row r="4879" spans="7:26">
      <c r="G4879" s="826"/>
      <c r="H4879" s="820"/>
      <c r="J4879" s="820"/>
      <c r="K4879" s="820"/>
      <c r="L4879" s="820"/>
      <c r="M4879" s="820"/>
      <c r="N4879" s="820"/>
      <c r="O4879" s="820"/>
      <c r="P4879" s="820"/>
      <c r="Q4879" s="820"/>
      <c r="R4879" s="820"/>
      <c r="S4879" s="820"/>
      <c r="T4879" s="820"/>
      <c r="U4879" s="820"/>
      <c r="V4879" s="820"/>
      <c r="W4879" s="820"/>
      <c r="X4879" s="820"/>
      <c r="Y4879" s="820"/>
      <c r="Z4879" s="820"/>
    </row>
    <row r="4880" spans="7:26">
      <c r="G4880" s="826"/>
      <c r="H4880" s="820"/>
      <c r="J4880" s="820"/>
      <c r="K4880" s="820"/>
      <c r="L4880" s="820"/>
      <c r="M4880" s="820"/>
      <c r="N4880" s="820"/>
      <c r="O4880" s="820"/>
      <c r="P4880" s="820"/>
      <c r="Q4880" s="820"/>
      <c r="R4880" s="820"/>
      <c r="S4880" s="820"/>
      <c r="T4880" s="820"/>
      <c r="U4880" s="820"/>
      <c r="V4880" s="820"/>
      <c r="W4880" s="820"/>
      <c r="X4880" s="820"/>
      <c r="Y4880" s="820"/>
      <c r="Z4880" s="820"/>
    </row>
    <row r="4881" spans="7:26">
      <c r="G4881" s="826"/>
      <c r="H4881" s="820"/>
      <c r="J4881" s="820"/>
      <c r="K4881" s="820"/>
      <c r="L4881" s="820"/>
      <c r="M4881" s="820"/>
      <c r="N4881" s="820"/>
      <c r="O4881" s="820"/>
      <c r="P4881" s="820"/>
      <c r="Q4881" s="820"/>
      <c r="R4881" s="820"/>
      <c r="S4881" s="820"/>
      <c r="T4881" s="820"/>
      <c r="U4881" s="820"/>
      <c r="V4881" s="820"/>
      <c r="W4881" s="820"/>
      <c r="X4881" s="820"/>
      <c r="Y4881" s="820"/>
      <c r="Z4881" s="820"/>
    </row>
    <row r="4882" spans="7:26">
      <c r="G4882" s="826"/>
      <c r="H4882" s="820"/>
      <c r="J4882" s="820"/>
      <c r="K4882" s="820"/>
      <c r="L4882" s="820"/>
      <c r="M4882" s="820"/>
      <c r="N4882" s="820"/>
      <c r="O4882" s="820"/>
      <c r="P4882" s="820"/>
      <c r="Q4882" s="820"/>
      <c r="R4882" s="820"/>
      <c r="S4882" s="820"/>
      <c r="T4882" s="820"/>
      <c r="U4882" s="820"/>
      <c r="V4882" s="820"/>
      <c r="W4882" s="820"/>
      <c r="X4882" s="820"/>
      <c r="Y4882" s="820"/>
      <c r="Z4882" s="820"/>
    </row>
    <row r="4883" spans="7:26">
      <c r="G4883" s="826"/>
      <c r="H4883" s="820"/>
      <c r="J4883" s="820"/>
      <c r="K4883" s="820"/>
      <c r="L4883" s="820"/>
      <c r="M4883" s="820"/>
      <c r="N4883" s="820"/>
      <c r="O4883" s="820"/>
      <c r="P4883" s="820"/>
      <c r="Q4883" s="820"/>
      <c r="R4883" s="820"/>
      <c r="S4883" s="820"/>
      <c r="T4883" s="820"/>
      <c r="U4883" s="820"/>
      <c r="V4883" s="820"/>
      <c r="W4883" s="820"/>
      <c r="X4883" s="820"/>
      <c r="Y4883" s="820"/>
      <c r="Z4883" s="820"/>
    </row>
    <row r="4884" spans="7:26">
      <c r="G4884" s="826"/>
      <c r="H4884" s="820"/>
      <c r="J4884" s="820"/>
      <c r="K4884" s="820"/>
      <c r="L4884" s="820"/>
      <c r="M4884" s="820"/>
      <c r="N4884" s="820"/>
      <c r="O4884" s="820"/>
      <c r="P4884" s="820"/>
      <c r="Q4884" s="820"/>
      <c r="R4884" s="820"/>
      <c r="S4884" s="820"/>
      <c r="T4884" s="820"/>
      <c r="U4884" s="820"/>
      <c r="V4884" s="820"/>
      <c r="W4884" s="820"/>
      <c r="X4884" s="820"/>
      <c r="Y4884" s="820"/>
      <c r="Z4884" s="820"/>
    </row>
    <row r="4885" spans="7:26">
      <c r="G4885" s="826"/>
      <c r="H4885" s="820"/>
      <c r="J4885" s="820"/>
      <c r="K4885" s="820"/>
      <c r="L4885" s="820"/>
      <c r="M4885" s="820"/>
      <c r="N4885" s="820"/>
      <c r="O4885" s="820"/>
      <c r="P4885" s="820"/>
      <c r="Q4885" s="820"/>
      <c r="R4885" s="820"/>
      <c r="S4885" s="820"/>
      <c r="T4885" s="820"/>
      <c r="U4885" s="820"/>
      <c r="V4885" s="820"/>
      <c r="W4885" s="820"/>
      <c r="X4885" s="820"/>
      <c r="Y4885" s="820"/>
      <c r="Z4885" s="820"/>
    </row>
    <row r="4886" spans="7:26">
      <c r="G4886" s="826"/>
      <c r="H4886" s="820"/>
      <c r="J4886" s="820"/>
      <c r="K4886" s="820"/>
      <c r="L4886" s="820"/>
      <c r="M4886" s="820"/>
      <c r="N4886" s="820"/>
      <c r="O4886" s="820"/>
      <c r="P4886" s="820"/>
      <c r="Q4886" s="820"/>
      <c r="R4886" s="820"/>
      <c r="S4886" s="820"/>
      <c r="T4886" s="820"/>
      <c r="U4886" s="820"/>
      <c r="V4886" s="820"/>
      <c r="W4886" s="820"/>
      <c r="X4886" s="820"/>
      <c r="Y4886" s="820"/>
      <c r="Z4886" s="820"/>
    </row>
    <row r="4887" spans="7:26">
      <c r="G4887" s="826"/>
      <c r="H4887" s="820"/>
      <c r="J4887" s="820"/>
      <c r="K4887" s="820"/>
      <c r="L4887" s="820"/>
      <c r="M4887" s="820"/>
      <c r="N4887" s="820"/>
      <c r="O4887" s="820"/>
      <c r="P4887" s="820"/>
      <c r="Q4887" s="820"/>
      <c r="R4887" s="820"/>
      <c r="S4887" s="820"/>
      <c r="T4887" s="820"/>
      <c r="U4887" s="820"/>
      <c r="V4887" s="820"/>
      <c r="W4887" s="820"/>
      <c r="X4887" s="820"/>
      <c r="Y4887" s="820"/>
      <c r="Z4887" s="820"/>
    </row>
    <row r="4888" spans="7:26">
      <c r="G4888" s="826"/>
      <c r="H4888" s="820"/>
      <c r="J4888" s="820"/>
      <c r="K4888" s="820"/>
      <c r="L4888" s="820"/>
      <c r="M4888" s="820"/>
      <c r="N4888" s="820"/>
      <c r="O4888" s="820"/>
      <c r="P4888" s="820"/>
      <c r="Q4888" s="820"/>
      <c r="R4888" s="820"/>
      <c r="S4888" s="820"/>
      <c r="T4888" s="820"/>
      <c r="U4888" s="820"/>
      <c r="V4888" s="820"/>
      <c r="W4888" s="820"/>
      <c r="X4888" s="820"/>
      <c r="Y4888" s="820"/>
      <c r="Z4888" s="820"/>
    </row>
    <row r="4889" spans="7:26">
      <c r="G4889" s="826"/>
      <c r="H4889" s="820"/>
      <c r="J4889" s="820"/>
      <c r="K4889" s="820"/>
      <c r="L4889" s="820"/>
      <c r="M4889" s="820"/>
      <c r="N4889" s="820"/>
      <c r="O4889" s="820"/>
      <c r="P4889" s="820"/>
      <c r="Q4889" s="820"/>
      <c r="R4889" s="820"/>
      <c r="S4889" s="820"/>
      <c r="T4889" s="820"/>
      <c r="U4889" s="820"/>
      <c r="V4889" s="820"/>
      <c r="W4889" s="820"/>
      <c r="X4889" s="820"/>
      <c r="Y4889" s="820"/>
      <c r="Z4889" s="820"/>
    </row>
    <row r="4890" spans="7:26">
      <c r="G4890" s="826"/>
      <c r="H4890" s="820"/>
      <c r="J4890" s="820"/>
      <c r="K4890" s="820"/>
      <c r="L4890" s="820"/>
      <c r="M4890" s="820"/>
      <c r="N4890" s="820"/>
      <c r="O4890" s="820"/>
      <c r="P4890" s="820"/>
      <c r="Q4890" s="820"/>
      <c r="R4890" s="820"/>
      <c r="S4890" s="820"/>
      <c r="T4890" s="820"/>
      <c r="U4890" s="820"/>
      <c r="V4890" s="820"/>
      <c r="W4890" s="820"/>
      <c r="X4890" s="820"/>
      <c r="Y4890" s="820"/>
      <c r="Z4890" s="820"/>
    </row>
    <row r="4891" spans="7:26">
      <c r="G4891" s="826"/>
      <c r="H4891" s="820"/>
      <c r="J4891" s="820"/>
      <c r="K4891" s="820"/>
      <c r="L4891" s="820"/>
      <c r="M4891" s="820"/>
      <c r="N4891" s="820"/>
      <c r="O4891" s="820"/>
      <c r="P4891" s="820"/>
      <c r="Q4891" s="820"/>
      <c r="R4891" s="820"/>
      <c r="S4891" s="820"/>
      <c r="T4891" s="820"/>
      <c r="U4891" s="820"/>
      <c r="V4891" s="820"/>
      <c r="W4891" s="820"/>
      <c r="X4891" s="820"/>
      <c r="Y4891" s="820"/>
      <c r="Z4891" s="820"/>
    </row>
    <row r="4892" spans="7:26">
      <c r="G4892" s="826"/>
      <c r="H4892" s="820"/>
      <c r="J4892" s="820"/>
      <c r="K4892" s="820"/>
      <c r="L4892" s="820"/>
      <c r="M4892" s="820"/>
      <c r="N4892" s="820"/>
      <c r="O4892" s="820"/>
      <c r="P4892" s="820"/>
      <c r="Q4892" s="820"/>
      <c r="R4892" s="820"/>
      <c r="S4892" s="820"/>
      <c r="T4892" s="820"/>
      <c r="U4892" s="820"/>
      <c r="V4892" s="820"/>
      <c r="W4892" s="820"/>
      <c r="X4892" s="820"/>
      <c r="Y4892" s="820"/>
      <c r="Z4892" s="820"/>
    </row>
    <row r="4893" spans="7:26">
      <c r="G4893" s="826"/>
      <c r="H4893" s="820"/>
      <c r="J4893" s="820"/>
      <c r="K4893" s="820"/>
      <c r="L4893" s="820"/>
      <c r="M4893" s="820"/>
      <c r="N4893" s="820"/>
      <c r="O4893" s="820"/>
      <c r="P4893" s="820"/>
      <c r="Q4893" s="820"/>
      <c r="R4893" s="820"/>
      <c r="S4893" s="820"/>
      <c r="T4893" s="820"/>
      <c r="U4893" s="820"/>
      <c r="V4893" s="820"/>
      <c r="W4893" s="820"/>
      <c r="X4893" s="820"/>
      <c r="Y4893" s="820"/>
      <c r="Z4893" s="820"/>
    </row>
    <row r="4894" spans="7:26">
      <c r="G4894" s="826"/>
      <c r="H4894" s="820"/>
      <c r="J4894" s="820"/>
      <c r="K4894" s="820"/>
      <c r="L4894" s="820"/>
      <c r="M4894" s="820"/>
      <c r="N4894" s="820"/>
      <c r="O4894" s="820"/>
      <c r="P4894" s="820"/>
      <c r="Q4894" s="820"/>
      <c r="R4894" s="820"/>
      <c r="S4894" s="820"/>
      <c r="T4894" s="820"/>
      <c r="U4894" s="820"/>
      <c r="V4894" s="820"/>
      <c r="W4894" s="820"/>
      <c r="X4894" s="820"/>
      <c r="Y4894" s="820"/>
      <c r="Z4894" s="820"/>
    </row>
    <row r="4895" spans="7:26">
      <c r="G4895" s="826"/>
      <c r="H4895" s="820"/>
      <c r="J4895" s="820"/>
      <c r="K4895" s="820"/>
      <c r="L4895" s="820"/>
      <c r="M4895" s="820"/>
      <c r="N4895" s="820"/>
      <c r="O4895" s="820"/>
      <c r="P4895" s="820"/>
      <c r="Q4895" s="820"/>
      <c r="R4895" s="820"/>
      <c r="S4895" s="820"/>
      <c r="T4895" s="820"/>
      <c r="U4895" s="820"/>
      <c r="V4895" s="820"/>
      <c r="W4895" s="820"/>
      <c r="X4895" s="820"/>
      <c r="Y4895" s="820"/>
      <c r="Z4895" s="820"/>
    </row>
    <row r="4896" spans="7:26">
      <c r="G4896" s="826"/>
      <c r="H4896" s="820"/>
      <c r="J4896" s="820"/>
      <c r="K4896" s="820"/>
      <c r="L4896" s="820"/>
      <c r="M4896" s="820"/>
      <c r="N4896" s="820"/>
      <c r="O4896" s="820"/>
      <c r="P4896" s="820"/>
      <c r="Q4896" s="820"/>
      <c r="R4896" s="820"/>
      <c r="S4896" s="820"/>
      <c r="T4896" s="820"/>
      <c r="U4896" s="820"/>
      <c r="V4896" s="820"/>
      <c r="W4896" s="820"/>
      <c r="X4896" s="820"/>
      <c r="Y4896" s="820"/>
      <c r="Z4896" s="820"/>
    </row>
    <row r="4897" spans="7:26">
      <c r="G4897" s="826"/>
      <c r="H4897" s="820"/>
      <c r="J4897" s="820"/>
      <c r="K4897" s="820"/>
      <c r="L4897" s="820"/>
      <c r="M4897" s="820"/>
      <c r="N4897" s="820"/>
      <c r="O4897" s="820"/>
      <c r="P4897" s="820"/>
      <c r="Q4897" s="820"/>
      <c r="R4897" s="820"/>
      <c r="S4897" s="820"/>
      <c r="T4897" s="820"/>
      <c r="U4897" s="820"/>
      <c r="V4897" s="820"/>
      <c r="W4897" s="820"/>
      <c r="X4897" s="820"/>
      <c r="Y4897" s="820"/>
      <c r="Z4897" s="820"/>
    </row>
    <row r="4898" spans="7:26">
      <c r="G4898" s="826"/>
      <c r="H4898" s="820"/>
      <c r="J4898" s="820"/>
      <c r="K4898" s="820"/>
      <c r="L4898" s="820"/>
      <c r="M4898" s="820"/>
      <c r="N4898" s="820"/>
      <c r="O4898" s="820"/>
      <c r="P4898" s="820"/>
      <c r="Q4898" s="820"/>
      <c r="R4898" s="820"/>
      <c r="S4898" s="820"/>
      <c r="T4898" s="820"/>
      <c r="U4898" s="820"/>
      <c r="V4898" s="820"/>
      <c r="W4898" s="820"/>
      <c r="X4898" s="820"/>
      <c r="Y4898" s="820"/>
      <c r="Z4898" s="820"/>
    </row>
    <row r="4899" spans="7:26">
      <c r="G4899" s="826"/>
      <c r="H4899" s="820"/>
      <c r="J4899" s="820"/>
      <c r="K4899" s="820"/>
      <c r="L4899" s="820"/>
      <c r="M4899" s="820"/>
      <c r="N4899" s="820"/>
      <c r="O4899" s="820"/>
      <c r="P4899" s="820"/>
      <c r="Q4899" s="820"/>
      <c r="R4899" s="820"/>
      <c r="S4899" s="820"/>
      <c r="T4899" s="820"/>
      <c r="U4899" s="820"/>
      <c r="V4899" s="820"/>
      <c r="W4899" s="820"/>
      <c r="X4899" s="820"/>
      <c r="Y4899" s="820"/>
      <c r="Z4899" s="820"/>
    </row>
    <row r="4900" spans="7:26">
      <c r="G4900" s="826"/>
      <c r="H4900" s="820"/>
      <c r="J4900" s="820"/>
      <c r="K4900" s="820"/>
      <c r="L4900" s="820"/>
      <c r="M4900" s="820"/>
      <c r="N4900" s="820"/>
      <c r="O4900" s="820"/>
      <c r="P4900" s="820"/>
      <c r="Q4900" s="820"/>
      <c r="R4900" s="820"/>
      <c r="S4900" s="820"/>
      <c r="T4900" s="820"/>
      <c r="U4900" s="820"/>
      <c r="V4900" s="820"/>
      <c r="W4900" s="820"/>
      <c r="X4900" s="820"/>
      <c r="Y4900" s="820"/>
      <c r="Z4900" s="820"/>
    </row>
    <row r="4901" spans="7:26">
      <c r="G4901" s="826"/>
      <c r="H4901" s="820"/>
      <c r="J4901" s="820"/>
      <c r="K4901" s="820"/>
      <c r="L4901" s="820"/>
      <c r="M4901" s="820"/>
      <c r="N4901" s="820"/>
      <c r="O4901" s="820"/>
      <c r="P4901" s="820"/>
      <c r="Q4901" s="820"/>
      <c r="R4901" s="820"/>
      <c r="S4901" s="820"/>
      <c r="T4901" s="820"/>
      <c r="U4901" s="820"/>
      <c r="V4901" s="820"/>
      <c r="W4901" s="820"/>
      <c r="X4901" s="820"/>
      <c r="Y4901" s="820"/>
      <c r="Z4901" s="820"/>
    </row>
    <row r="4902" spans="7:26">
      <c r="G4902" s="826"/>
      <c r="H4902" s="820"/>
      <c r="J4902" s="820"/>
      <c r="K4902" s="820"/>
      <c r="L4902" s="820"/>
      <c r="M4902" s="820"/>
      <c r="N4902" s="820"/>
      <c r="O4902" s="820"/>
      <c r="P4902" s="820"/>
      <c r="Q4902" s="820"/>
      <c r="R4902" s="820"/>
      <c r="S4902" s="820"/>
      <c r="T4902" s="820"/>
      <c r="U4902" s="820"/>
      <c r="V4902" s="820"/>
      <c r="W4902" s="820"/>
      <c r="X4902" s="820"/>
      <c r="Y4902" s="820"/>
      <c r="Z4902" s="820"/>
    </row>
    <row r="4903" spans="7:26">
      <c r="G4903" s="826"/>
      <c r="H4903" s="820"/>
      <c r="J4903" s="820"/>
      <c r="K4903" s="820"/>
      <c r="L4903" s="820"/>
      <c r="M4903" s="820"/>
      <c r="N4903" s="820"/>
      <c r="O4903" s="820"/>
      <c r="P4903" s="820"/>
      <c r="Q4903" s="820"/>
      <c r="R4903" s="820"/>
      <c r="S4903" s="820"/>
      <c r="T4903" s="820"/>
      <c r="U4903" s="820"/>
      <c r="V4903" s="820"/>
      <c r="W4903" s="820"/>
      <c r="X4903" s="820"/>
      <c r="Y4903" s="820"/>
      <c r="Z4903" s="820"/>
    </row>
    <row r="4904" spans="7:26">
      <c r="G4904" s="826"/>
      <c r="H4904" s="820"/>
      <c r="J4904" s="820"/>
      <c r="K4904" s="820"/>
      <c r="L4904" s="820"/>
      <c r="M4904" s="820"/>
      <c r="N4904" s="820"/>
      <c r="O4904" s="820"/>
      <c r="P4904" s="820"/>
      <c r="Q4904" s="820"/>
      <c r="R4904" s="820"/>
      <c r="S4904" s="820"/>
      <c r="T4904" s="820"/>
      <c r="U4904" s="820"/>
      <c r="V4904" s="820"/>
      <c r="W4904" s="820"/>
      <c r="X4904" s="820"/>
      <c r="Y4904" s="820"/>
      <c r="Z4904" s="820"/>
    </row>
    <row r="4905" spans="7:26">
      <c r="G4905" s="826"/>
      <c r="H4905" s="820"/>
      <c r="J4905" s="820"/>
      <c r="K4905" s="820"/>
      <c r="L4905" s="820"/>
      <c r="M4905" s="820"/>
      <c r="N4905" s="820"/>
      <c r="O4905" s="820"/>
      <c r="P4905" s="820"/>
      <c r="Q4905" s="820"/>
      <c r="R4905" s="820"/>
      <c r="S4905" s="820"/>
      <c r="T4905" s="820"/>
      <c r="U4905" s="820"/>
      <c r="V4905" s="820"/>
      <c r="W4905" s="820"/>
      <c r="X4905" s="820"/>
      <c r="Y4905" s="820"/>
      <c r="Z4905" s="820"/>
    </row>
    <row r="4906" spans="7:26">
      <c r="G4906" s="826"/>
      <c r="H4906" s="820"/>
      <c r="J4906" s="820"/>
      <c r="K4906" s="820"/>
      <c r="L4906" s="820"/>
      <c r="M4906" s="820"/>
      <c r="N4906" s="820"/>
      <c r="O4906" s="820"/>
      <c r="P4906" s="820"/>
      <c r="Q4906" s="820"/>
      <c r="R4906" s="820"/>
      <c r="S4906" s="820"/>
      <c r="T4906" s="820"/>
      <c r="U4906" s="820"/>
      <c r="V4906" s="820"/>
      <c r="W4906" s="820"/>
      <c r="X4906" s="820"/>
      <c r="Y4906" s="820"/>
      <c r="Z4906" s="820"/>
    </row>
    <row r="4907" spans="7:26">
      <c r="G4907" s="826"/>
      <c r="H4907" s="820"/>
      <c r="J4907" s="820"/>
      <c r="K4907" s="820"/>
      <c r="L4907" s="820"/>
      <c r="M4907" s="820"/>
      <c r="N4907" s="820"/>
      <c r="O4907" s="820"/>
      <c r="P4907" s="820"/>
      <c r="Q4907" s="820"/>
      <c r="R4907" s="820"/>
      <c r="S4907" s="820"/>
      <c r="T4907" s="820"/>
      <c r="U4907" s="820"/>
      <c r="V4907" s="820"/>
      <c r="W4907" s="820"/>
      <c r="X4907" s="820"/>
      <c r="Y4907" s="820"/>
      <c r="Z4907" s="820"/>
    </row>
    <row r="4908" spans="7:26">
      <c r="G4908" s="826"/>
      <c r="H4908" s="820"/>
      <c r="J4908" s="820"/>
      <c r="K4908" s="820"/>
      <c r="L4908" s="820"/>
      <c r="M4908" s="820"/>
      <c r="N4908" s="820"/>
      <c r="O4908" s="820"/>
      <c r="P4908" s="820"/>
      <c r="Q4908" s="820"/>
      <c r="R4908" s="820"/>
      <c r="S4908" s="820"/>
      <c r="T4908" s="820"/>
      <c r="U4908" s="820"/>
      <c r="V4908" s="820"/>
      <c r="W4908" s="820"/>
      <c r="X4908" s="820"/>
      <c r="Y4908" s="820"/>
      <c r="Z4908" s="820"/>
    </row>
    <row r="4909" spans="7:26">
      <c r="G4909" s="826"/>
      <c r="H4909" s="820"/>
      <c r="J4909" s="820"/>
      <c r="K4909" s="820"/>
      <c r="L4909" s="820"/>
      <c r="M4909" s="820"/>
      <c r="N4909" s="820"/>
      <c r="O4909" s="820"/>
      <c r="P4909" s="820"/>
      <c r="Q4909" s="820"/>
      <c r="R4909" s="820"/>
      <c r="S4909" s="820"/>
      <c r="T4909" s="820"/>
      <c r="U4909" s="820"/>
      <c r="V4909" s="820"/>
      <c r="W4909" s="820"/>
      <c r="X4909" s="820"/>
      <c r="Y4909" s="820"/>
      <c r="Z4909" s="820"/>
    </row>
    <row r="4910" spans="7:26">
      <c r="G4910" s="826"/>
      <c r="H4910" s="820"/>
      <c r="J4910" s="820"/>
      <c r="K4910" s="820"/>
      <c r="L4910" s="820"/>
      <c r="M4910" s="820"/>
      <c r="N4910" s="820"/>
      <c r="O4910" s="820"/>
      <c r="P4910" s="820"/>
      <c r="Q4910" s="820"/>
      <c r="R4910" s="820"/>
      <c r="S4910" s="820"/>
      <c r="T4910" s="820"/>
      <c r="U4910" s="820"/>
      <c r="V4910" s="820"/>
      <c r="W4910" s="820"/>
      <c r="X4910" s="820"/>
      <c r="Y4910" s="820"/>
      <c r="Z4910" s="820"/>
    </row>
    <row r="4911" spans="7:26">
      <c r="G4911" s="826"/>
      <c r="H4911" s="820"/>
      <c r="J4911" s="820"/>
      <c r="K4911" s="820"/>
      <c r="L4911" s="820"/>
      <c r="M4911" s="820"/>
      <c r="N4911" s="820"/>
      <c r="O4911" s="820"/>
      <c r="P4911" s="820"/>
      <c r="Q4911" s="820"/>
      <c r="R4911" s="820"/>
      <c r="S4911" s="820"/>
      <c r="T4911" s="820"/>
      <c r="U4911" s="820"/>
      <c r="V4911" s="820"/>
      <c r="W4911" s="820"/>
      <c r="X4911" s="820"/>
      <c r="Y4911" s="820"/>
      <c r="Z4911" s="820"/>
    </row>
    <row r="4912" spans="7:26">
      <c r="G4912" s="826"/>
      <c r="H4912" s="820"/>
      <c r="J4912" s="820"/>
      <c r="K4912" s="820"/>
      <c r="L4912" s="820"/>
      <c r="M4912" s="820"/>
      <c r="N4912" s="820"/>
      <c r="O4912" s="820"/>
      <c r="P4912" s="820"/>
      <c r="Q4912" s="820"/>
      <c r="R4912" s="820"/>
      <c r="S4912" s="820"/>
      <c r="T4912" s="820"/>
      <c r="U4912" s="820"/>
      <c r="V4912" s="820"/>
      <c r="W4912" s="820"/>
      <c r="X4912" s="820"/>
      <c r="Y4912" s="820"/>
      <c r="Z4912" s="820"/>
    </row>
    <row r="4913" spans="7:26">
      <c r="G4913" s="826"/>
      <c r="H4913" s="820"/>
      <c r="J4913" s="820"/>
      <c r="K4913" s="820"/>
      <c r="L4913" s="820"/>
      <c r="M4913" s="820"/>
      <c r="N4913" s="820"/>
      <c r="O4913" s="820"/>
      <c r="P4913" s="820"/>
      <c r="Q4913" s="820"/>
      <c r="R4913" s="820"/>
      <c r="S4913" s="820"/>
      <c r="T4913" s="820"/>
      <c r="U4913" s="820"/>
      <c r="V4913" s="820"/>
      <c r="W4913" s="820"/>
      <c r="X4913" s="820"/>
      <c r="Y4913" s="820"/>
      <c r="Z4913" s="820"/>
    </row>
    <row r="4914" spans="7:26">
      <c r="G4914" s="826"/>
      <c r="H4914" s="820"/>
      <c r="J4914" s="820"/>
      <c r="K4914" s="820"/>
      <c r="L4914" s="820"/>
      <c r="M4914" s="820"/>
      <c r="N4914" s="820"/>
      <c r="O4914" s="820"/>
      <c r="P4914" s="820"/>
      <c r="Q4914" s="820"/>
      <c r="R4914" s="820"/>
      <c r="S4914" s="820"/>
      <c r="T4914" s="820"/>
      <c r="U4914" s="820"/>
      <c r="V4914" s="820"/>
      <c r="W4914" s="820"/>
      <c r="X4914" s="820"/>
      <c r="Y4914" s="820"/>
      <c r="Z4914" s="820"/>
    </row>
    <row r="4915" spans="7:26">
      <c r="G4915" s="826"/>
      <c r="H4915" s="820"/>
      <c r="J4915" s="820"/>
      <c r="K4915" s="820"/>
      <c r="L4915" s="820"/>
      <c r="M4915" s="820"/>
      <c r="N4915" s="820"/>
      <c r="O4915" s="820"/>
      <c r="P4915" s="820"/>
      <c r="Q4915" s="820"/>
      <c r="R4915" s="820"/>
      <c r="S4915" s="820"/>
      <c r="T4915" s="820"/>
      <c r="U4915" s="820"/>
      <c r="V4915" s="820"/>
      <c r="W4915" s="820"/>
      <c r="X4915" s="820"/>
      <c r="Y4915" s="820"/>
      <c r="Z4915" s="820"/>
    </row>
    <row r="4916" spans="7:26">
      <c r="G4916" s="826"/>
      <c r="H4916" s="820"/>
      <c r="J4916" s="820"/>
      <c r="K4916" s="820"/>
      <c r="L4916" s="820"/>
      <c r="M4916" s="820"/>
      <c r="N4916" s="820"/>
      <c r="O4916" s="820"/>
      <c r="P4916" s="820"/>
      <c r="Q4916" s="820"/>
      <c r="R4916" s="820"/>
      <c r="S4916" s="820"/>
      <c r="T4916" s="820"/>
      <c r="U4916" s="820"/>
      <c r="V4916" s="820"/>
      <c r="W4916" s="820"/>
      <c r="X4916" s="820"/>
      <c r="Y4916" s="820"/>
      <c r="Z4916" s="820"/>
    </row>
    <row r="4917" spans="7:26">
      <c r="G4917" s="826"/>
      <c r="H4917" s="820"/>
      <c r="J4917" s="820"/>
      <c r="K4917" s="820"/>
      <c r="L4917" s="820"/>
      <c r="M4917" s="820"/>
      <c r="N4917" s="820"/>
      <c r="O4917" s="820"/>
      <c r="P4917" s="820"/>
      <c r="Q4917" s="820"/>
      <c r="R4917" s="820"/>
      <c r="S4917" s="820"/>
      <c r="T4917" s="820"/>
      <c r="U4917" s="820"/>
      <c r="V4917" s="820"/>
      <c r="W4917" s="820"/>
      <c r="X4917" s="820"/>
      <c r="Y4917" s="820"/>
      <c r="Z4917" s="820"/>
    </row>
    <row r="4918" spans="7:26">
      <c r="G4918" s="826"/>
      <c r="H4918" s="820"/>
      <c r="J4918" s="820"/>
      <c r="K4918" s="820"/>
      <c r="L4918" s="820"/>
      <c r="M4918" s="820"/>
      <c r="N4918" s="820"/>
      <c r="O4918" s="820"/>
      <c r="P4918" s="820"/>
      <c r="Q4918" s="820"/>
      <c r="R4918" s="820"/>
      <c r="S4918" s="820"/>
      <c r="T4918" s="820"/>
      <c r="U4918" s="820"/>
      <c r="V4918" s="820"/>
      <c r="W4918" s="820"/>
      <c r="X4918" s="820"/>
      <c r="Y4918" s="820"/>
      <c r="Z4918" s="820"/>
    </row>
    <row r="4919" spans="7:26">
      <c r="G4919" s="826"/>
      <c r="H4919" s="820"/>
      <c r="J4919" s="820"/>
      <c r="K4919" s="820"/>
      <c r="L4919" s="820"/>
      <c r="M4919" s="820"/>
      <c r="N4919" s="820"/>
      <c r="O4919" s="820"/>
      <c r="P4919" s="820"/>
      <c r="Q4919" s="820"/>
      <c r="R4919" s="820"/>
      <c r="S4919" s="820"/>
      <c r="T4919" s="820"/>
      <c r="U4919" s="820"/>
      <c r="V4919" s="820"/>
      <c r="W4919" s="820"/>
      <c r="X4919" s="820"/>
      <c r="Y4919" s="820"/>
      <c r="Z4919" s="820"/>
    </row>
    <row r="4920" spans="7:26">
      <c r="G4920" s="826"/>
      <c r="H4920" s="820"/>
      <c r="J4920" s="820"/>
      <c r="K4920" s="820"/>
      <c r="L4920" s="820"/>
      <c r="M4920" s="820"/>
      <c r="N4920" s="820"/>
      <c r="O4920" s="820"/>
      <c r="P4920" s="820"/>
      <c r="Q4920" s="820"/>
      <c r="R4920" s="820"/>
      <c r="S4920" s="820"/>
      <c r="T4920" s="820"/>
      <c r="U4920" s="820"/>
      <c r="V4920" s="820"/>
      <c r="W4920" s="820"/>
      <c r="X4920" s="820"/>
      <c r="Y4920" s="820"/>
      <c r="Z4920" s="820"/>
    </row>
    <row r="4921" spans="7:26">
      <c r="G4921" s="826"/>
      <c r="H4921" s="820"/>
      <c r="J4921" s="820"/>
      <c r="K4921" s="820"/>
      <c r="L4921" s="820"/>
      <c r="M4921" s="820"/>
      <c r="N4921" s="820"/>
      <c r="O4921" s="820"/>
      <c r="P4921" s="820"/>
      <c r="Q4921" s="820"/>
      <c r="R4921" s="820"/>
      <c r="S4921" s="820"/>
      <c r="T4921" s="820"/>
      <c r="U4921" s="820"/>
      <c r="V4921" s="820"/>
      <c r="W4921" s="820"/>
      <c r="X4921" s="820"/>
      <c r="Y4921" s="820"/>
      <c r="Z4921" s="820"/>
    </row>
    <row r="4922" spans="7:26">
      <c r="G4922" s="826"/>
      <c r="H4922" s="820"/>
      <c r="J4922" s="820"/>
      <c r="K4922" s="820"/>
      <c r="L4922" s="820"/>
      <c r="M4922" s="820"/>
      <c r="N4922" s="820"/>
      <c r="O4922" s="820"/>
      <c r="P4922" s="820"/>
      <c r="Q4922" s="820"/>
      <c r="R4922" s="820"/>
      <c r="S4922" s="820"/>
      <c r="T4922" s="820"/>
      <c r="U4922" s="820"/>
      <c r="V4922" s="820"/>
      <c r="W4922" s="820"/>
      <c r="X4922" s="820"/>
      <c r="Y4922" s="820"/>
      <c r="Z4922" s="820"/>
    </row>
    <row r="4923" spans="7:26">
      <c r="G4923" s="826"/>
      <c r="H4923" s="820"/>
      <c r="J4923" s="820"/>
      <c r="K4923" s="820"/>
      <c r="L4923" s="820"/>
      <c r="M4923" s="820"/>
      <c r="N4923" s="820"/>
      <c r="O4923" s="820"/>
      <c r="P4923" s="820"/>
      <c r="Q4923" s="820"/>
      <c r="R4923" s="820"/>
      <c r="S4923" s="820"/>
      <c r="T4923" s="820"/>
      <c r="U4923" s="820"/>
      <c r="V4923" s="820"/>
      <c r="W4923" s="820"/>
      <c r="X4923" s="820"/>
      <c r="Y4923" s="820"/>
      <c r="Z4923" s="820"/>
    </row>
    <row r="4924" spans="7:26">
      <c r="G4924" s="826"/>
      <c r="H4924" s="820"/>
      <c r="J4924" s="820"/>
      <c r="K4924" s="820"/>
      <c r="L4924" s="820"/>
      <c r="M4924" s="820"/>
      <c r="N4924" s="820"/>
      <c r="O4924" s="820"/>
      <c r="P4924" s="820"/>
      <c r="Q4924" s="820"/>
      <c r="R4924" s="820"/>
      <c r="S4924" s="820"/>
      <c r="T4924" s="820"/>
      <c r="U4924" s="820"/>
      <c r="V4924" s="820"/>
      <c r="W4924" s="820"/>
      <c r="X4924" s="820"/>
      <c r="Y4924" s="820"/>
      <c r="Z4924" s="820"/>
    </row>
    <row r="4925" spans="7:26">
      <c r="G4925" s="826"/>
      <c r="H4925" s="820"/>
      <c r="J4925" s="820"/>
      <c r="K4925" s="820"/>
      <c r="L4925" s="820"/>
      <c r="M4925" s="820"/>
      <c r="N4925" s="820"/>
      <c r="O4925" s="820"/>
      <c r="P4925" s="820"/>
      <c r="Q4925" s="820"/>
      <c r="R4925" s="820"/>
      <c r="S4925" s="820"/>
      <c r="T4925" s="820"/>
      <c r="U4925" s="820"/>
      <c r="V4925" s="820"/>
      <c r="W4925" s="820"/>
      <c r="X4925" s="820"/>
      <c r="Y4925" s="820"/>
      <c r="Z4925" s="820"/>
    </row>
    <row r="4926" spans="7:26">
      <c r="G4926" s="826"/>
      <c r="H4926" s="820"/>
      <c r="J4926" s="820"/>
      <c r="K4926" s="820"/>
      <c r="L4926" s="820"/>
      <c r="M4926" s="820"/>
      <c r="N4926" s="820"/>
      <c r="O4926" s="820"/>
      <c r="P4926" s="820"/>
      <c r="Q4926" s="820"/>
      <c r="R4926" s="820"/>
      <c r="S4926" s="820"/>
      <c r="T4926" s="820"/>
      <c r="U4926" s="820"/>
      <c r="V4926" s="820"/>
      <c r="W4926" s="820"/>
      <c r="X4926" s="820"/>
      <c r="Y4926" s="820"/>
      <c r="Z4926" s="820"/>
    </row>
    <row r="4927" spans="7:26">
      <c r="G4927" s="826"/>
      <c r="H4927" s="820"/>
      <c r="J4927" s="820"/>
      <c r="K4927" s="820"/>
      <c r="L4927" s="820"/>
      <c r="M4927" s="820"/>
      <c r="N4927" s="820"/>
      <c r="O4927" s="820"/>
      <c r="P4927" s="820"/>
      <c r="Q4927" s="820"/>
      <c r="R4927" s="820"/>
      <c r="S4927" s="820"/>
      <c r="T4927" s="820"/>
      <c r="U4927" s="820"/>
      <c r="V4927" s="820"/>
      <c r="W4927" s="820"/>
      <c r="X4927" s="820"/>
      <c r="Y4927" s="820"/>
      <c r="Z4927" s="820"/>
    </row>
    <row r="4928" spans="7:26">
      <c r="G4928" s="826"/>
      <c r="H4928" s="820"/>
      <c r="J4928" s="820"/>
      <c r="K4928" s="820"/>
      <c r="L4928" s="820"/>
      <c r="M4928" s="820"/>
      <c r="N4928" s="820"/>
      <c r="O4928" s="820"/>
      <c r="P4928" s="820"/>
      <c r="Q4928" s="820"/>
      <c r="R4928" s="820"/>
      <c r="S4928" s="820"/>
      <c r="T4928" s="820"/>
      <c r="U4928" s="820"/>
      <c r="V4928" s="820"/>
      <c r="W4928" s="820"/>
      <c r="X4928" s="820"/>
      <c r="Y4928" s="820"/>
      <c r="Z4928" s="820"/>
    </row>
    <row r="4929" spans="7:26">
      <c r="G4929" s="826"/>
      <c r="H4929" s="820"/>
      <c r="J4929" s="820"/>
      <c r="K4929" s="820"/>
      <c r="L4929" s="820"/>
      <c r="M4929" s="820"/>
      <c r="N4929" s="820"/>
      <c r="O4929" s="820"/>
      <c r="P4929" s="820"/>
      <c r="Q4929" s="820"/>
      <c r="R4929" s="820"/>
      <c r="S4929" s="820"/>
      <c r="T4929" s="820"/>
      <c r="U4929" s="820"/>
      <c r="V4929" s="820"/>
      <c r="W4929" s="820"/>
      <c r="X4929" s="820"/>
      <c r="Y4929" s="820"/>
      <c r="Z4929" s="820"/>
    </row>
    <row r="4930" spans="7:26">
      <c r="G4930" s="826"/>
      <c r="H4930" s="820"/>
      <c r="J4930" s="820"/>
      <c r="K4930" s="820"/>
      <c r="L4930" s="820"/>
      <c r="M4930" s="820"/>
      <c r="N4930" s="820"/>
      <c r="O4930" s="820"/>
      <c r="P4930" s="820"/>
      <c r="Q4930" s="820"/>
      <c r="R4930" s="820"/>
      <c r="S4930" s="820"/>
      <c r="T4930" s="820"/>
      <c r="U4930" s="820"/>
      <c r="V4930" s="820"/>
      <c r="W4930" s="820"/>
      <c r="X4930" s="820"/>
      <c r="Y4930" s="820"/>
      <c r="Z4930" s="820"/>
    </row>
    <row r="4931" spans="7:26">
      <c r="G4931" s="826"/>
      <c r="H4931" s="820"/>
      <c r="J4931" s="820"/>
      <c r="K4931" s="820"/>
      <c r="L4931" s="820"/>
      <c r="M4931" s="820"/>
      <c r="N4931" s="820"/>
      <c r="O4931" s="820"/>
      <c r="P4931" s="820"/>
      <c r="Q4931" s="820"/>
      <c r="R4931" s="820"/>
      <c r="S4931" s="820"/>
      <c r="T4931" s="820"/>
      <c r="U4931" s="820"/>
      <c r="V4931" s="820"/>
      <c r="W4931" s="820"/>
      <c r="X4931" s="820"/>
      <c r="Y4931" s="820"/>
      <c r="Z4931" s="820"/>
    </row>
    <row r="4932" spans="7:26">
      <c r="G4932" s="826"/>
      <c r="H4932" s="820"/>
      <c r="J4932" s="820"/>
      <c r="K4932" s="820"/>
      <c r="L4932" s="820"/>
      <c r="M4932" s="820"/>
      <c r="N4932" s="820"/>
      <c r="O4932" s="820"/>
      <c r="P4932" s="820"/>
      <c r="Q4932" s="820"/>
      <c r="R4932" s="820"/>
      <c r="S4932" s="820"/>
      <c r="T4932" s="820"/>
      <c r="U4932" s="820"/>
      <c r="V4932" s="820"/>
      <c r="W4932" s="820"/>
      <c r="X4932" s="820"/>
      <c r="Y4932" s="820"/>
      <c r="Z4932" s="820"/>
    </row>
    <row r="4933" spans="7:26">
      <c r="G4933" s="826"/>
      <c r="H4933" s="820"/>
      <c r="J4933" s="820"/>
      <c r="K4933" s="820"/>
      <c r="L4933" s="820"/>
      <c r="M4933" s="820"/>
      <c r="N4933" s="820"/>
      <c r="O4933" s="820"/>
      <c r="P4933" s="820"/>
      <c r="Q4933" s="820"/>
      <c r="R4933" s="820"/>
      <c r="S4933" s="820"/>
      <c r="T4933" s="820"/>
      <c r="U4933" s="820"/>
      <c r="V4933" s="820"/>
      <c r="W4933" s="820"/>
      <c r="X4933" s="820"/>
      <c r="Y4933" s="820"/>
      <c r="Z4933" s="820"/>
    </row>
    <row r="4934" spans="7:26">
      <c r="G4934" s="826"/>
      <c r="H4934" s="820"/>
      <c r="J4934" s="820"/>
      <c r="K4934" s="820"/>
      <c r="L4934" s="820"/>
      <c r="M4934" s="820"/>
      <c r="N4934" s="820"/>
      <c r="O4934" s="820"/>
      <c r="P4934" s="820"/>
      <c r="Q4934" s="820"/>
      <c r="R4934" s="820"/>
      <c r="S4934" s="820"/>
      <c r="T4934" s="820"/>
      <c r="U4934" s="820"/>
      <c r="V4934" s="820"/>
      <c r="W4934" s="820"/>
      <c r="X4934" s="820"/>
      <c r="Y4934" s="820"/>
      <c r="Z4934" s="820"/>
    </row>
    <row r="4935" spans="7:26">
      <c r="G4935" s="826"/>
      <c r="H4935" s="820"/>
      <c r="J4935" s="820"/>
      <c r="K4935" s="820"/>
      <c r="L4935" s="820"/>
      <c r="M4935" s="820"/>
      <c r="N4935" s="820"/>
      <c r="O4935" s="820"/>
      <c r="P4935" s="820"/>
      <c r="Q4935" s="820"/>
      <c r="R4935" s="820"/>
      <c r="S4935" s="820"/>
      <c r="T4935" s="820"/>
      <c r="U4935" s="820"/>
      <c r="V4935" s="820"/>
      <c r="W4935" s="820"/>
      <c r="X4935" s="820"/>
      <c r="Y4935" s="820"/>
      <c r="Z4935" s="820"/>
    </row>
    <row r="4936" spans="7:26">
      <c r="G4936" s="826"/>
      <c r="H4936" s="820"/>
      <c r="J4936" s="820"/>
      <c r="K4936" s="820"/>
      <c r="L4936" s="820"/>
      <c r="M4936" s="820"/>
      <c r="N4936" s="820"/>
      <c r="O4936" s="820"/>
      <c r="P4936" s="820"/>
      <c r="Q4936" s="820"/>
      <c r="R4936" s="820"/>
      <c r="S4936" s="820"/>
      <c r="T4936" s="820"/>
      <c r="U4936" s="820"/>
      <c r="V4936" s="820"/>
      <c r="W4936" s="820"/>
      <c r="X4936" s="820"/>
      <c r="Y4936" s="820"/>
      <c r="Z4936" s="820"/>
    </row>
    <row r="4937" spans="7:26">
      <c r="G4937" s="826"/>
      <c r="H4937" s="820"/>
      <c r="J4937" s="820"/>
      <c r="K4937" s="820"/>
      <c r="L4937" s="820"/>
      <c r="M4937" s="820"/>
      <c r="N4937" s="820"/>
      <c r="O4937" s="820"/>
      <c r="P4937" s="820"/>
      <c r="Q4937" s="820"/>
      <c r="R4937" s="820"/>
      <c r="S4937" s="820"/>
      <c r="T4937" s="820"/>
      <c r="U4937" s="820"/>
      <c r="V4937" s="820"/>
      <c r="W4937" s="820"/>
      <c r="X4937" s="820"/>
      <c r="Y4937" s="820"/>
      <c r="Z4937" s="820"/>
    </row>
    <row r="4938" spans="7:26">
      <c r="G4938" s="826"/>
      <c r="H4938" s="820"/>
      <c r="J4938" s="820"/>
      <c r="K4938" s="820"/>
      <c r="L4938" s="820"/>
      <c r="M4938" s="820"/>
      <c r="N4938" s="820"/>
      <c r="O4938" s="820"/>
      <c r="P4938" s="820"/>
      <c r="Q4938" s="820"/>
      <c r="R4938" s="820"/>
      <c r="S4938" s="820"/>
      <c r="T4938" s="820"/>
      <c r="U4938" s="820"/>
      <c r="V4938" s="820"/>
      <c r="W4938" s="820"/>
      <c r="X4938" s="820"/>
      <c r="Y4938" s="820"/>
      <c r="Z4938" s="820"/>
    </row>
    <row r="4939" spans="7:26">
      <c r="G4939" s="826"/>
      <c r="H4939" s="820"/>
      <c r="J4939" s="820"/>
      <c r="K4939" s="820"/>
      <c r="L4939" s="820"/>
      <c r="M4939" s="820"/>
      <c r="N4939" s="820"/>
      <c r="O4939" s="820"/>
      <c r="P4939" s="820"/>
      <c r="Q4939" s="820"/>
      <c r="R4939" s="820"/>
      <c r="S4939" s="820"/>
      <c r="T4939" s="820"/>
      <c r="U4939" s="820"/>
      <c r="V4939" s="820"/>
      <c r="W4939" s="820"/>
      <c r="X4939" s="820"/>
      <c r="Y4939" s="820"/>
      <c r="Z4939" s="820"/>
    </row>
    <row r="4940" spans="7:26">
      <c r="G4940" s="826"/>
      <c r="H4940" s="820"/>
      <c r="J4940" s="820"/>
      <c r="K4940" s="820"/>
      <c r="L4940" s="820"/>
      <c r="M4940" s="820"/>
      <c r="N4940" s="820"/>
      <c r="O4940" s="820"/>
      <c r="P4940" s="820"/>
      <c r="Q4940" s="820"/>
      <c r="R4940" s="820"/>
      <c r="S4940" s="820"/>
      <c r="T4940" s="820"/>
      <c r="U4940" s="820"/>
      <c r="V4940" s="820"/>
      <c r="W4940" s="820"/>
      <c r="X4940" s="820"/>
      <c r="Y4940" s="820"/>
      <c r="Z4940" s="820"/>
    </row>
    <row r="4941" spans="7:26">
      <c r="G4941" s="826"/>
      <c r="H4941" s="820"/>
      <c r="J4941" s="820"/>
      <c r="K4941" s="820"/>
      <c r="L4941" s="820"/>
      <c r="M4941" s="820"/>
      <c r="N4941" s="820"/>
      <c r="O4941" s="820"/>
      <c r="P4941" s="820"/>
      <c r="Q4941" s="820"/>
      <c r="R4941" s="820"/>
      <c r="S4941" s="820"/>
      <c r="T4941" s="820"/>
      <c r="U4941" s="820"/>
      <c r="V4941" s="820"/>
      <c r="W4941" s="820"/>
      <c r="X4941" s="820"/>
      <c r="Y4941" s="820"/>
      <c r="Z4941" s="820"/>
    </row>
    <row r="4942" spans="7:26">
      <c r="G4942" s="826"/>
      <c r="H4942" s="820"/>
      <c r="J4942" s="820"/>
      <c r="K4942" s="820"/>
      <c r="L4942" s="820"/>
      <c r="M4942" s="820"/>
      <c r="N4942" s="820"/>
      <c r="O4942" s="820"/>
      <c r="P4942" s="820"/>
      <c r="Q4942" s="820"/>
      <c r="R4942" s="820"/>
      <c r="S4942" s="820"/>
      <c r="T4942" s="820"/>
      <c r="U4942" s="820"/>
      <c r="V4942" s="820"/>
      <c r="W4942" s="820"/>
      <c r="X4942" s="820"/>
      <c r="Y4942" s="820"/>
      <c r="Z4942" s="820"/>
    </row>
    <row r="4943" spans="7:26">
      <c r="G4943" s="826"/>
      <c r="H4943" s="820"/>
      <c r="J4943" s="820"/>
      <c r="K4943" s="820"/>
      <c r="L4943" s="820"/>
      <c r="M4943" s="820"/>
      <c r="N4943" s="820"/>
      <c r="O4943" s="820"/>
      <c r="P4943" s="820"/>
      <c r="Q4943" s="820"/>
      <c r="R4943" s="820"/>
      <c r="S4943" s="820"/>
      <c r="T4943" s="820"/>
      <c r="U4943" s="820"/>
      <c r="V4943" s="820"/>
      <c r="W4943" s="820"/>
      <c r="X4943" s="820"/>
      <c r="Y4943" s="820"/>
      <c r="Z4943" s="820"/>
    </row>
    <row r="4944" spans="7:26">
      <c r="G4944" s="826"/>
      <c r="H4944" s="820"/>
      <c r="J4944" s="820"/>
      <c r="K4944" s="820"/>
      <c r="L4944" s="820"/>
      <c r="M4944" s="820"/>
      <c r="N4944" s="820"/>
      <c r="O4944" s="820"/>
      <c r="P4944" s="820"/>
      <c r="Q4944" s="820"/>
      <c r="R4944" s="820"/>
      <c r="S4944" s="820"/>
      <c r="T4944" s="820"/>
      <c r="U4944" s="820"/>
      <c r="V4944" s="820"/>
      <c r="W4944" s="820"/>
      <c r="X4944" s="820"/>
      <c r="Y4944" s="820"/>
      <c r="Z4944" s="820"/>
    </row>
    <row r="4945" spans="7:26">
      <c r="G4945" s="826"/>
      <c r="H4945" s="820"/>
      <c r="J4945" s="820"/>
      <c r="K4945" s="820"/>
      <c r="L4945" s="820"/>
      <c r="M4945" s="820"/>
      <c r="N4945" s="820"/>
      <c r="O4945" s="820"/>
      <c r="P4945" s="820"/>
      <c r="Q4945" s="820"/>
      <c r="R4945" s="820"/>
      <c r="S4945" s="820"/>
      <c r="T4945" s="820"/>
      <c r="U4945" s="820"/>
      <c r="V4945" s="820"/>
      <c r="W4945" s="820"/>
      <c r="X4945" s="820"/>
      <c r="Y4945" s="820"/>
      <c r="Z4945" s="820"/>
    </row>
    <row r="4946" spans="7:26">
      <c r="G4946" s="826"/>
      <c r="H4946" s="820"/>
      <c r="J4946" s="820"/>
      <c r="K4946" s="820"/>
      <c r="L4946" s="820"/>
      <c r="M4946" s="820"/>
      <c r="N4946" s="820"/>
      <c r="O4946" s="820"/>
      <c r="P4946" s="820"/>
      <c r="Q4946" s="820"/>
      <c r="R4946" s="820"/>
      <c r="S4946" s="820"/>
      <c r="T4946" s="820"/>
      <c r="U4946" s="820"/>
      <c r="V4946" s="820"/>
      <c r="W4946" s="820"/>
      <c r="X4946" s="820"/>
      <c r="Y4946" s="820"/>
      <c r="Z4946" s="820"/>
    </row>
    <row r="4947" spans="7:26">
      <c r="G4947" s="826"/>
      <c r="H4947" s="820"/>
      <c r="J4947" s="820"/>
      <c r="K4947" s="820"/>
      <c r="L4947" s="820"/>
      <c r="M4947" s="820"/>
      <c r="N4947" s="820"/>
      <c r="O4947" s="820"/>
      <c r="P4947" s="820"/>
      <c r="Q4947" s="820"/>
      <c r="R4947" s="820"/>
      <c r="S4947" s="820"/>
      <c r="T4947" s="820"/>
      <c r="U4947" s="820"/>
      <c r="V4947" s="820"/>
      <c r="W4947" s="820"/>
      <c r="X4947" s="820"/>
      <c r="Y4947" s="820"/>
      <c r="Z4947" s="820"/>
    </row>
    <row r="4948" spans="7:26">
      <c r="G4948" s="826"/>
      <c r="H4948" s="820"/>
      <c r="J4948" s="820"/>
      <c r="K4948" s="820"/>
      <c r="L4948" s="820"/>
      <c r="M4948" s="820"/>
      <c r="N4948" s="820"/>
      <c r="O4948" s="820"/>
      <c r="P4948" s="820"/>
      <c r="Q4948" s="820"/>
      <c r="R4948" s="820"/>
      <c r="S4948" s="820"/>
      <c r="T4948" s="820"/>
      <c r="U4948" s="820"/>
      <c r="V4948" s="820"/>
      <c r="W4948" s="820"/>
      <c r="X4948" s="820"/>
      <c r="Y4948" s="820"/>
      <c r="Z4948" s="820"/>
    </row>
    <row r="4949" spans="7:26">
      <c r="G4949" s="826"/>
      <c r="H4949" s="820"/>
      <c r="J4949" s="820"/>
      <c r="K4949" s="820"/>
      <c r="L4949" s="820"/>
      <c r="M4949" s="820"/>
      <c r="N4949" s="820"/>
      <c r="O4949" s="820"/>
      <c r="P4949" s="820"/>
      <c r="Q4949" s="820"/>
      <c r="R4949" s="820"/>
      <c r="S4949" s="820"/>
      <c r="T4949" s="820"/>
      <c r="U4949" s="820"/>
      <c r="V4949" s="820"/>
      <c r="W4949" s="820"/>
      <c r="X4949" s="820"/>
      <c r="Y4949" s="820"/>
      <c r="Z4949" s="820"/>
    </row>
    <row r="4950" spans="7:26">
      <c r="G4950" s="826"/>
      <c r="H4950" s="820"/>
      <c r="J4950" s="820"/>
      <c r="K4950" s="820"/>
      <c r="L4950" s="820"/>
      <c r="M4950" s="820"/>
      <c r="N4950" s="820"/>
      <c r="O4950" s="820"/>
      <c r="P4950" s="820"/>
      <c r="Q4950" s="820"/>
      <c r="R4950" s="820"/>
      <c r="S4950" s="820"/>
      <c r="T4950" s="820"/>
      <c r="U4950" s="820"/>
      <c r="V4950" s="820"/>
      <c r="W4950" s="820"/>
      <c r="X4950" s="820"/>
      <c r="Y4950" s="820"/>
      <c r="Z4950" s="820"/>
    </row>
    <row r="4951" spans="7:26">
      <c r="G4951" s="826"/>
      <c r="H4951" s="820"/>
      <c r="J4951" s="820"/>
      <c r="K4951" s="820"/>
      <c r="L4951" s="820"/>
      <c r="M4951" s="820"/>
      <c r="N4951" s="820"/>
      <c r="O4951" s="820"/>
      <c r="P4951" s="820"/>
      <c r="Q4951" s="820"/>
      <c r="R4951" s="820"/>
      <c r="S4951" s="820"/>
      <c r="T4951" s="820"/>
      <c r="U4951" s="820"/>
      <c r="V4951" s="820"/>
      <c r="W4951" s="820"/>
      <c r="X4951" s="820"/>
      <c r="Y4951" s="820"/>
      <c r="Z4951" s="820"/>
    </row>
    <row r="4952" spans="7:26">
      <c r="G4952" s="826"/>
      <c r="H4952" s="820"/>
      <c r="J4952" s="820"/>
      <c r="K4952" s="820"/>
      <c r="L4952" s="820"/>
      <c r="M4952" s="820"/>
      <c r="N4952" s="820"/>
      <c r="O4952" s="820"/>
      <c r="P4952" s="820"/>
      <c r="Q4952" s="820"/>
      <c r="R4952" s="820"/>
      <c r="S4952" s="820"/>
      <c r="T4952" s="820"/>
      <c r="U4952" s="820"/>
      <c r="V4952" s="820"/>
      <c r="W4952" s="820"/>
      <c r="X4952" s="820"/>
      <c r="Y4952" s="820"/>
      <c r="Z4952" s="820"/>
    </row>
    <row r="4953" spans="7:26">
      <c r="G4953" s="826"/>
      <c r="H4953" s="820"/>
      <c r="J4953" s="820"/>
      <c r="K4953" s="820"/>
      <c r="L4953" s="820"/>
      <c r="M4953" s="820"/>
      <c r="N4953" s="820"/>
      <c r="O4953" s="820"/>
      <c r="P4953" s="820"/>
      <c r="Q4953" s="820"/>
      <c r="R4953" s="820"/>
      <c r="S4953" s="820"/>
      <c r="T4953" s="820"/>
      <c r="U4953" s="820"/>
      <c r="V4953" s="820"/>
      <c r="W4953" s="820"/>
      <c r="X4953" s="820"/>
      <c r="Y4953" s="820"/>
      <c r="Z4953" s="820"/>
    </row>
    <row r="4954" spans="7:26">
      <c r="G4954" s="826"/>
      <c r="H4954" s="820"/>
      <c r="J4954" s="820"/>
      <c r="K4954" s="820"/>
      <c r="L4954" s="820"/>
      <c r="M4954" s="820"/>
      <c r="N4954" s="820"/>
      <c r="O4954" s="820"/>
      <c r="P4954" s="820"/>
      <c r="Q4954" s="820"/>
      <c r="R4954" s="820"/>
      <c r="S4954" s="820"/>
      <c r="T4954" s="820"/>
      <c r="U4954" s="820"/>
      <c r="V4954" s="820"/>
      <c r="W4954" s="820"/>
      <c r="X4954" s="820"/>
      <c r="Y4954" s="820"/>
      <c r="Z4954" s="820"/>
    </row>
    <row r="4955" spans="7:26">
      <c r="G4955" s="826"/>
      <c r="H4955" s="820"/>
      <c r="J4955" s="820"/>
      <c r="K4955" s="820"/>
      <c r="L4955" s="820"/>
      <c r="M4955" s="820"/>
      <c r="N4955" s="820"/>
      <c r="O4955" s="820"/>
      <c r="P4955" s="820"/>
      <c r="Q4955" s="820"/>
      <c r="R4955" s="820"/>
      <c r="S4955" s="820"/>
      <c r="T4955" s="820"/>
      <c r="U4955" s="820"/>
      <c r="V4955" s="820"/>
      <c r="W4955" s="820"/>
      <c r="X4955" s="820"/>
      <c r="Y4955" s="820"/>
      <c r="Z4955" s="820"/>
    </row>
    <row r="4956" spans="7:26">
      <c r="G4956" s="826"/>
      <c r="H4956" s="820"/>
      <c r="J4956" s="820"/>
      <c r="K4956" s="820"/>
      <c r="L4956" s="820"/>
      <c r="M4956" s="820"/>
      <c r="N4956" s="820"/>
      <c r="O4956" s="820"/>
      <c r="P4956" s="820"/>
      <c r="Q4956" s="820"/>
      <c r="R4956" s="820"/>
      <c r="S4956" s="820"/>
      <c r="T4956" s="820"/>
      <c r="U4956" s="820"/>
      <c r="V4956" s="820"/>
      <c r="W4956" s="820"/>
      <c r="X4956" s="820"/>
      <c r="Y4956" s="820"/>
      <c r="Z4956" s="820"/>
    </row>
    <row r="4957" spans="7:26">
      <c r="G4957" s="826"/>
      <c r="H4957" s="820"/>
      <c r="J4957" s="820"/>
      <c r="K4957" s="820"/>
      <c r="L4957" s="820"/>
      <c r="M4957" s="820"/>
      <c r="N4957" s="820"/>
      <c r="O4957" s="820"/>
      <c r="P4957" s="820"/>
      <c r="Q4957" s="820"/>
      <c r="R4957" s="820"/>
      <c r="S4957" s="820"/>
      <c r="T4957" s="820"/>
      <c r="U4957" s="820"/>
      <c r="V4957" s="820"/>
      <c r="W4957" s="820"/>
      <c r="X4957" s="820"/>
      <c r="Y4957" s="820"/>
      <c r="Z4957" s="820"/>
    </row>
    <row r="4958" spans="7:26">
      <c r="G4958" s="826"/>
      <c r="H4958" s="820"/>
      <c r="J4958" s="820"/>
      <c r="K4958" s="820"/>
      <c r="L4958" s="820"/>
      <c r="M4958" s="820"/>
      <c r="N4958" s="820"/>
      <c r="O4958" s="820"/>
      <c r="P4958" s="820"/>
      <c r="Q4958" s="820"/>
      <c r="R4958" s="820"/>
      <c r="S4958" s="820"/>
      <c r="T4958" s="820"/>
      <c r="U4958" s="820"/>
      <c r="V4958" s="820"/>
      <c r="W4958" s="820"/>
      <c r="X4958" s="820"/>
      <c r="Y4958" s="820"/>
      <c r="Z4958" s="820"/>
    </row>
    <row r="4959" spans="7:26">
      <c r="G4959" s="826"/>
      <c r="H4959" s="820"/>
      <c r="J4959" s="820"/>
      <c r="K4959" s="820"/>
      <c r="L4959" s="820"/>
      <c r="M4959" s="820"/>
      <c r="N4959" s="820"/>
      <c r="O4959" s="820"/>
      <c r="P4959" s="820"/>
      <c r="Q4959" s="820"/>
      <c r="R4959" s="820"/>
      <c r="S4959" s="820"/>
      <c r="T4959" s="820"/>
      <c r="U4959" s="820"/>
      <c r="V4959" s="820"/>
      <c r="W4959" s="820"/>
      <c r="X4959" s="820"/>
      <c r="Y4959" s="820"/>
      <c r="Z4959" s="820"/>
    </row>
    <row r="4960" spans="7:26">
      <c r="G4960" s="826"/>
      <c r="H4960" s="820"/>
      <c r="J4960" s="820"/>
      <c r="K4960" s="820"/>
      <c r="L4960" s="820"/>
      <c r="M4960" s="820"/>
      <c r="N4960" s="820"/>
      <c r="O4960" s="820"/>
      <c r="P4960" s="820"/>
      <c r="Q4960" s="820"/>
      <c r="R4960" s="820"/>
      <c r="S4960" s="820"/>
      <c r="T4960" s="820"/>
      <c r="U4960" s="820"/>
      <c r="V4960" s="820"/>
      <c r="W4960" s="820"/>
      <c r="X4960" s="820"/>
      <c r="Y4960" s="820"/>
      <c r="Z4960" s="820"/>
    </row>
    <row r="4961" spans="7:26">
      <c r="G4961" s="826"/>
      <c r="H4961" s="820"/>
      <c r="J4961" s="820"/>
      <c r="K4961" s="820"/>
      <c r="L4961" s="820"/>
      <c r="M4961" s="820"/>
      <c r="N4961" s="820"/>
      <c r="O4961" s="820"/>
      <c r="P4961" s="820"/>
      <c r="Q4961" s="820"/>
      <c r="R4961" s="820"/>
      <c r="S4961" s="820"/>
      <c r="T4961" s="820"/>
      <c r="U4961" s="820"/>
      <c r="V4961" s="820"/>
      <c r="W4961" s="820"/>
      <c r="X4961" s="820"/>
      <c r="Y4961" s="820"/>
      <c r="Z4961" s="820"/>
    </row>
    <row r="4962" spans="7:26">
      <c r="G4962" s="826"/>
      <c r="H4962" s="820"/>
      <c r="J4962" s="820"/>
      <c r="K4962" s="820"/>
      <c r="L4962" s="820"/>
      <c r="M4962" s="820"/>
      <c r="N4962" s="820"/>
      <c r="O4962" s="820"/>
      <c r="P4962" s="820"/>
      <c r="Q4962" s="820"/>
      <c r="R4962" s="820"/>
      <c r="S4962" s="820"/>
      <c r="T4962" s="820"/>
      <c r="U4962" s="820"/>
      <c r="V4962" s="820"/>
      <c r="W4962" s="820"/>
      <c r="X4962" s="820"/>
      <c r="Y4962" s="820"/>
      <c r="Z4962" s="820"/>
    </row>
    <row r="4963" spans="7:26">
      <c r="G4963" s="826"/>
      <c r="H4963" s="820"/>
      <c r="J4963" s="820"/>
      <c r="K4963" s="820"/>
      <c r="L4963" s="820"/>
      <c r="M4963" s="820"/>
      <c r="N4963" s="820"/>
      <c r="O4963" s="820"/>
      <c r="P4963" s="820"/>
      <c r="Q4963" s="820"/>
      <c r="R4963" s="820"/>
      <c r="S4963" s="820"/>
      <c r="T4963" s="820"/>
      <c r="U4963" s="820"/>
      <c r="V4963" s="820"/>
      <c r="W4963" s="820"/>
      <c r="X4963" s="820"/>
      <c r="Y4963" s="820"/>
      <c r="Z4963" s="820"/>
    </row>
    <row r="4964" spans="7:26">
      <c r="G4964" s="826"/>
      <c r="H4964" s="820"/>
      <c r="J4964" s="820"/>
      <c r="K4964" s="820"/>
      <c r="L4964" s="820"/>
      <c r="M4964" s="820"/>
      <c r="N4964" s="820"/>
      <c r="O4964" s="820"/>
      <c r="P4964" s="820"/>
      <c r="Q4964" s="820"/>
      <c r="R4964" s="820"/>
      <c r="S4964" s="820"/>
      <c r="T4964" s="820"/>
      <c r="U4964" s="820"/>
      <c r="V4964" s="820"/>
      <c r="W4964" s="820"/>
      <c r="X4964" s="820"/>
      <c r="Y4964" s="820"/>
      <c r="Z4964" s="820"/>
    </row>
    <row r="4965" spans="7:26">
      <c r="G4965" s="826"/>
      <c r="H4965" s="820"/>
      <c r="J4965" s="820"/>
      <c r="K4965" s="820"/>
      <c r="L4965" s="820"/>
      <c r="M4965" s="820"/>
      <c r="N4965" s="820"/>
      <c r="O4965" s="820"/>
      <c r="P4965" s="820"/>
      <c r="Q4965" s="820"/>
      <c r="R4965" s="820"/>
      <c r="S4965" s="820"/>
      <c r="T4965" s="820"/>
      <c r="U4965" s="820"/>
      <c r="V4965" s="820"/>
      <c r="W4965" s="820"/>
      <c r="X4965" s="820"/>
      <c r="Y4965" s="820"/>
      <c r="Z4965" s="820"/>
    </row>
    <row r="4966" spans="7:26">
      <c r="G4966" s="826"/>
      <c r="H4966" s="820"/>
      <c r="J4966" s="820"/>
      <c r="K4966" s="820"/>
      <c r="L4966" s="820"/>
      <c r="M4966" s="820"/>
      <c r="N4966" s="820"/>
      <c r="O4966" s="820"/>
      <c r="P4966" s="820"/>
      <c r="Q4966" s="820"/>
      <c r="R4966" s="820"/>
      <c r="S4966" s="820"/>
      <c r="T4966" s="820"/>
      <c r="U4966" s="820"/>
      <c r="V4966" s="820"/>
      <c r="W4966" s="820"/>
      <c r="X4966" s="820"/>
      <c r="Y4966" s="820"/>
      <c r="Z4966" s="820"/>
    </row>
    <row r="4967" spans="7:26">
      <c r="G4967" s="826"/>
      <c r="H4967" s="820"/>
      <c r="J4967" s="820"/>
      <c r="K4967" s="820"/>
      <c r="L4967" s="820"/>
      <c r="M4967" s="820"/>
      <c r="N4967" s="820"/>
      <c r="O4967" s="820"/>
      <c r="P4967" s="820"/>
      <c r="Q4967" s="820"/>
      <c r="R4967" s="820"/>
      <c r="S4967" s="820"/>
      <c r="T4967" s="820"/>
      <c r="U4967" s="820"/>
      <c r="V4967" s="820"/>
      <c r="W4967" s="820"/>
      <c r="X4967" s="820"/>
      <c r="Y4967" s="820"/>
      <c r="Z4967" s="820"/>
    </row>
    <row r="4968" spans="7:26">
      <c r="G4968" s="826"/>
      <c r="H4968" s="820"/>
      <c r="J4968" s="820"/>
      <c r="K4968" s="820"/>
      <c r="L4968" s="820"/>
      <c r="M4968" s="820"/>
      <c r="N4968" s="820"/>
      <c r="O4968" s="820"/>
      <c r="P4968" s="820"/>
      <c r="Q4968" s="820"/>
      <c r="R4968" s="820"/>
      <c r="S4968" s="820"/>
      <c r="T4968" s="820"/>
      <c r="U4968" s="820"/>
      <c r="V4968" s="820"/>
      <c r="W4968" s="820"/>
      <c r="X4968" s="820"/>
      <c r="Y4968" s="820"/>
      <c r="Z4968" s="820"/>
    </row>
    <row r="4969" spans="7:26">
      <c r="G4969" s="826"/>
      <c r="H4969" s="820"/>
      <c r="J4969" s="820"/>
      <c r="K4969" s="820"/>
      <c r="L4969" s="820"/>
      <c r="M4969" s="820"/>
      <c r="N4969" s="820"/>
      <c r="O4969" s="820"/>
      <c r="P4969" s="820"/>
      <c r="Q4969" s="820"/>
      <c r="R4969" s="820"/>
      <c r="S4969" s="820"/>
      <c r="T4969" s="820"/>
      <c r="U4969" s="820"/>
      <c r="V4969" s="820"/>
      <c r="W4969" s="820"/>
      <c r="X4969" s="820"/>
      <c r="Y4969" s="820"/>
      <c r="Z4969" s="820"/>
    </row>
    <row r="4970" spans="7:26">
      <c r="G4970" s="826"/>
      <c r="H4970" s="820"/>
      <c r="J4970" s="820"/>
      <c r="K4970" s="820"/>
      <c r="L4970" s="820"/>
      <c r="M4970" s="820"/>
      <c r="N4970" s="820"/>
      <c r="O4970" s="820"/>
      <c r="P4970" s="820"/>
      <c r="Q4970" s="820"/>
      <c r="R4970" s="820"/>
      <c r="S4970" s="820"/>
      <c r="T4970" s="820"/>
      <c r="U4970" s="820"/>
      <c r="V4970" s="820"/>
      <c r="W4970" s="820"/>
      <c r="X4970" s="820"/>
      <c r="Y4970" s="820"/>
      <c r="Z4970" s="820"/>
    </row>
    <row r="4971" spans="7:26">
      <c r="G4971" s="826"/>
      <c r="H4971" s="820"/>
      <c r="J4971" s="820"/>
      <c r="K4971" s="820"/>
      <c r="L4971" s="820"/>
      <c r="M4971" s="820"/>
      <c r="N4971" s="820"/>
      <c r="O4971" s="820"/>
      <c r="P4971" s="820"/>
      <c r="Q4971" s="820"/>
      <c r="R4971" s="820"/>
      <c r="S4971" s="820"/>
      <c r="T4971" s="820"/>
      <c r="U4971" s="820"/>
      <c r="V4971" s="820"/>
      <c r="W4971" s="820"/>
      <c r="X4971" s="820"/>
      <c r="Y4971" s="820"/>
      <c r="Z4971" s="820"/>
    </row>
    <row r="4972" spans="7:26">
      <c r="G4972" s="826"/>
      <c r="H4972" s="820"/>
      <c r="J4972" s="820"/>
      <c r="K4972" s="820"/>
      <c r="L4972" s="820"/>
      <c r="M4972" s="820"/>
      <c r="N4972" s="820"/>
      <c r="O4972" s="820"/>
      <c r="P4972" s="820"/>
      <c r="Q4972" s="820"/>
      <c r="R4972" s="820"/>
      <c r="S4972" s="820"/>
      <c r="T4972" s="820"/>
      <c r="U4972" s="820"/>
      <c r="V4972" s="820"/>
      <c r="W4972" s="820"/>
      <c r="X4972" s="820"/>
      <c r="Y4972" s="820"/>
      <c r="Z4972" s="820"/>
    </row>
    <row r="4973" spans="7:26">
      <c r="G4973" s="826"/>
      <c r="H4973" s="820"/>
      <c r="J4973" s="820"/>
      <c r="K4973" s="820"/>
      <c r="L4973" s="820"/>
      <c r="M4973" s="820"/>
      <c r="N4973" s="820"/>
      <c r="O4973" s="820"/>
      <c r="P4973" s="820"/>
      <c r="Q4973" s="820"/>
      <c r="R4973" s="820"/>
      <c r="S4973" s="820"/>
      <c r="T4973" s="820"/>
      <c r="U4973" s="820"/>
      <c r="V4973" s="820"/>
      <c r="W4973" s="820"/>
      <c r="X4973" s="820"/>
      <c r="Y4973" s="820"/>
      <c r="Z4973" s="820"/>
    </row>
    <row r="4974" spans="7:26">
      <c r="G4974" s="826"/>
      <c r="H4974" s="820"/>
      <c r="J4974" s="820"/>
      <c r="K4974" s="820"/>
      <c r="L4974" s="820"/>
      <c r="M4974" s="820"/>
      <c r="N4974" s="820"/>
      <c r="O4974" s="820"/>
      <c r="P4974" s="820"/>
      <c r="Q4974" s="820"/>
      <c r="R4974" s="820"/>
      <c r="S4974" s="820"/>
      <c r="T4974" s="820"/>
      <c r="U4974" s="820"/>
      <c r="V4974" s="820"/>
      <c r="W4974" s="820"/>
      <c r="X4974" s="820"/>
      <c r="Y4974" s="820"/>
      <c r="Z4974" s="820"/>
    </row>
    <row r="4975" spans="7:26">
      <c r="G4975" s="826"/>
      <c r="H4975" s="820"/>
      <c r="J4975" s="820"/>
      <c r="K4975" s="820"/>
      <c r="L4975" s="820"/>
      <c r="M4975" s="820"/>
      <c r="N4975" s="820"/>
      <c r="O4975" s="820"/>
      <c r="P4975" s="820"/>
      <c r="Q4975" s="820"/>
      <c r="R4975" s="820"/>
      <c r="S4975" s="820"/>
      <c r="T4975" s="820"/>
      <c r="U4975" s="820"/>
      <c r="V4975" s="820"/>
      <c r="W4975" s="820"/>
      <c r="X4975" s="820"/>
      <c r="Y4975" s="820"/>
      <c r="Z4975" s="820"/>
    </row>
    <row r="4976" spans="7:26">
      <c r="G4976" s="826"/>
      <c r="H4976" s="820"/>
      <c r="J4976" s="820"/>
      <c r="K4976" s="820"/>
      <c r="L4976" s="820"/>
      <c r="M4976" s="820"/>
      <c r="N4976" s="820"/>
      <c r="O4976" s="820"/>
      <c r="P4976" s="820"/>
      <c r="Q4976" s="820"/>
      <c r="R4976" s="820"/>
      <c r="S4976" s="820"/>
      <c r="T4976" s="820"/>
      <c r="U4976" s="820"/>
      <c r="V4976" s="820"/>
      <c r="W4976" s="820"/>
      <c r="X4976" s="820"/>
      <c r="Y4976" s="820"/>
      <c r="Z4976" s="820"/>
    </row>
    <row r="4977" spans="7:26">
      <c r="G4977" s="826"/>
      <c r="H4977" s="820"/>
      <c r="J4977" s="820"/>
      <c r="K4977" s="820"/>
      <c r="L4977" s="820"/>
      <c r="M4977" s="820"/>
      <c r="N4977" s="820"/>
      <c r="O4977" s="820"/>
      <c r="P4977" s="820"/>
      <c r="Q4977" s="820"/>
      <c r="R4977" s="820"/>
      <c r="S4977" s="820"/>
      <c r="T4977" s="820"/>
      <c r="U4977" s="820"/>
      <c r="V4977" s="820"/>
      <c r="W4977" s="820"/>
      <c r="X4977" s="820"/>
      <c r="Y4977" s="820"/>
      <c r="Z4977" s="820"/>
    </row>
    <row r="4978" spans="7:26">
      <c r="G4978" s="826"/>
      <c r="H4978" s="820"/>
      <c r="J4978" s="820"/>
      <c r="K4978" s="820"/>
      <c r="L4978" s="820"/>
      <c r="M4978" s="820"/>
      <c r="N4978" s="820"/>
      <c r="O4978" s="820"/>
      <c r="P4978" s="820"/>
      <c r="Q4978" s="820"/>
      <c r="R4978" s="820"/>
      <c r="S4978" s="820"/>
      <c r="T4978" s="820"/>
      <c r="U4978" s="820"/>
      <c r="V4978" s="820"/>
      <c r="W4978" s="820"/>
      <c r="X4978" s="820"/>
      <c r="Y4978" s="820"/>
      <c r="Z4978" s="820"/>
    </row>
    <row r="4979" spans="7:26">
      <c r="G4979" s="826"/>
      <c r="H4979" s="820"/>
      <c r="J4979" s="820"/>
      <c r="K4979" s="820"/>
      <c r="L4979" s="820"/>
      <c r="M4979" s="820"/>
      <c r="N4979" s="820"/>
      <c r="O4979" s="820"/>
      <c r="P4979" s="820"/>
      <c r="Q4979" s="820"/>
      <c r="R4979" s="820"/>
      <c r="S4979" s="820"/>
      <c r="T4979" s="820"/>
      <c r="U4979" s="820"/>
      <c r="V4979" s="820"/>
      <c r="W4979" s="820"/>
      <c r="X4979" s="820"/>
      <c r="Y4979" s="820"/>
      <c r="Z4979" s="820"/>
    </row>
    <row r="4980" spans="7:26">
      <c r="G4980" s="826"/>
      <c r="H4980" s="820"/>
      <c r="J4980" s="820"/>
      <c r="K4980" s="820"/>
      <c r="L4980" s="820"/>
      <c r="M4980" s="820"/>
      <c r="N4980" s="820"/>
      <c r="O4980" s="820"/>
      <c r="P4980" s="820"/>
      <c r="Q4980" s="820"/>
      <c r="R4980" s="820"/>
      <c r="S4980" s="820"/>
      <c r="T4980" s="820"/>
      <c r="U4980" s="820"/>
      <c r="V4980" s="820"/>
      <c r="W4980" s="820"/>
      <c r="X4980" s="820"/>
      <c r="Y4980" s="820"/>
      <c r="Z4980" s="820"/>
    </row>
    <row r="4981" spans="7:26">
      <c r="G4981" s="826"/>
      <c r="H4981" s="820"/>
      <c r="J4981" s="820"/>
      <c r="K4981" s="820"/>
      <c r="L4981" s="820"/>
      <c r="M4981" s="820"/>
      <c r="N4981" s="820"/>
      <c r="O4981" s="820"/>
      <c r="P4981" s="820"/>
      <c r="Q4981" s="820"/>
      <c r="R4981" s="820"/>
      <c r="S4981" s="820"/>
      <c r="T4981" s="820"/>
      <c r="U4981" s="820"/>
      <c r="V4981" s="820"/>
      <c r="W4981" s="820"/>
      <c r="X4981" s="820"/>
      <c r="Y4981" s="820"/>
      <c r="Z4981" s="820"/>
    </row>
    <row r="4982" spans="7:26">
      <c r="G4982" s="826"/>
      <c r="H4982" s="820"/>
      <c r="J4982" s="820"/>
      <c r="K4982" s="820"/>
      <c r="L4982" s="820"/>
      <c r="M4982" s="820"/>
      <c r="N4982" s="820"/>
      <c r="O4982" s="820"/>
      <c r="P4982" s="820"/>
      <c r="Q4982" s="820"/>
      <c r="R4982" s="820"/>
      <c r="S4982" s="820"/>
      <c r="T4982" s="820"/>
      <c r="U4982" s="820"/>
      <c r="V4982" s="820"/>
      <c r="W4982" s="820"/>
      <c r="X4982" s="820"/>
      <c r="Y4982" s="820"/>
      <c r="Z4982" s="820"/>
    </row>
    <row r="4983" spans="7:26">
      <c r="G4983" s="826"/>
      <c r="H4983" s="820"/>
      <c r="J4983" s="820"/>
      <c r="K4983" s="820"/>
      <c r="L4983" s="820"/>
      <c r="M4983" s="820"/>
      <c r="N4983" s="820"/>
      <c r="O4983" s="820"/>
      <c r="P4983" s="820"/>
      <c r="Q4983" s="820"/>
      <c r="R4983" s="820"/>
      <c r="S4983" s="820"/>
      <c r="T4983" s="820"/>
      <c r="U4983" s="820"/>
      <c r="V4983" s="820"/>
      <c r="W4983" s="820"/>
      <c r="X4983" s="820"/>
      <c r="Y4983" s="820"/>
      <c r="Z4983" s="820"/>
    </row>
    <row r="4984" spans="7:26">
      <c r="G4984" s="826"/>
      <c r="H4984" s="820"/>
      <c r="J4984" s="820"/>
      <c r="K4984" s="820"/>
      <c r="L4984" s="820"/>
      <c r="M4984" s="820"/>
      <c r="N4984" s="820"/>
      <c r="O4984" s="820"/>
      <c r="P4984" s="820"/>
      <c r="Q4984" s="820"/>
      <c r="R4984" s="820"/>
      <c r="S4984" s="820"/>
      <c r="T4984" s="820"/>
      <c r="U4984" s="820"/>
      <c r="V4984" s="820"/>
      <c r="W4984" s="820"/>
      <c r="X4984" s="820"/>
      <c r="Y4984" s="820"/>
      <c r="Z4984" s="820"/>
    </row>
    <row r="4985" spans="7:26">
      <c r="G4985" s="826"/>
      <c r="H4985" s="820"/>
      <c r="J4985" s="820"/>
      <c r="K4985" s="820"/>
      <c r="L4985" s="820"/>
      <c r="M4985" s="820"/>
      <c r="N4985" s="820"/>
      <c r="O4985" s="820"/>
      <c r="P4985" s="820"/>
      <c r="Q4985" s="820"/>
      <c r="R4985" s="820"/>
      <c r="S4985" s="820"/>
      <c r="T4985" s="820"/>
      <c r="U4985" s="820"/>
      <c r="V4985" s="820"/>
      <c r="W4985" s="820"/>
      <c r="X4985" s="820"/>
      <c r="Y4985" s="820"/>
      <c r="Z4985" s="820"/>
    </row>
    <row r="4986" spans="7:26">
      <c r="G4986" s="826"/>
      <c r="H4986" s="820"/>
      <c r="J4986" s="820"/>
      <c r="K4986" s="820"/>
      <c r="L4986" s="820"/>
      <c r="M4986" s="820"/>
      <c r="N4986" s="820"/>
      <c r="O4986" s="820"/>
      <c r="P4986" s="820"/>
      <c r="Q4986" s="820"/>
      <c r="R4986" s="820"/>
      <c r="S4986" s="820"/>
      <c r="T4986" s="820"/>
      <c r="U4986" s="820"/>
      <c r="V4986" s="820"/>
      <c r="W4986" s="820"/>
      <c r="X4986" s="820"/>
      <c r="Y4986" s="820"/>
      <c r="Z4986" s="820"/>
    </row>
    <row r="4987" spans="7:26">
      <c r="G4987" s="826"/>
      <c r="H4987" s="820"/>
      <c r="J4987" s="820"/>
      <c r="K4987" s="820"/>
      <c r="L4987" s="820"/>
      <c r="M4987" s="820"/>
      <c r="N4987" s="820"/>
      <c r="O4987" s="820"/>
      <c r="P4987" s="820"/>
      <c r="Q4987" s="820"/>
      <c r="R4987" s="820"/>
      <c r="S4987" s="820"/>
      <c r="T4987" s="820"/>
      <c r="U4987" s="820"/>
      <c r="V4987" s="820"/>
      <c r="W4987" s="820"/>
      <c r="X4987" s="820"/>
      <c r="Y4987" s="820"/>
      <c r="Z4987" s="820"/>
    </row>
    <row r="4988" spans="7:26">
      <c r="G4988" s="826"/>
      <c r="H4988" s="820"/>
      <c r="J4988" s="820"/>
      <c r="K4988" s="820"/>
      <c r="L4988" s="820"/>
      <c r="M4988" s="820"/>
      <c r="N4988" s="820"/>
      <c r="O4988" s="820"/>
      <c r="P4988" s="820"/>
      <c r="Q4988" s="820"/>
      <c r="R4988" s="820"/>
      <c r="S4988" s="820"/>
      <c r="T4988" s="820"/>
      <c r="U4988" s="820"/>
      <c r="V4988" s="820"/>
      <c r="W4988" s="820"/>
      <c r="X4988" s="820"/>
      <c r="Y4988" s="820"/>
      <c r="Z4988" s="820"/>
    </row>
    <row r="4989" spans="7:26">
      <c r="G4989" s="826"/>
      <c r="H4989" s="820"/>
      <c r="J4989" s="820"/>
      <c r="K4989" s="820"/>
      <c r="L4989" s="820"/>
      <c r="M4989" s="820"/>
      <c r="N4989" s="820"/>
      <c r="O4989" s="820"/>
      <c r="P4989" s="820"/>
      <c r="Q4989" s="820"/>
      <c r="R4989" s="820"/>
      <c r="S4989" s="820"/>
      <c r="T4989" s="820"/>
      <c r="U4989" s="820"/>
      <c r="V4989" s="820"/>
      <c r="W4989" s="820"/>
      <c r="X4989" s="820"/>
      <c r="Y4989" s="820"/>
      <c r="Z4989" s="820"/>
    </row>
    <row r="4990" spans="7:26">
      <c r="G4990" s="826"/>
      <c r="H4990" s="820"/>
      <c r="J4990" s="820"/>
      <c r="K4990" s="820"/>
      <c r="L4990" s="820"/>
      <c r="M4990" s="820"/>
      <c r="N4990" s="820"/>
      <c r="O4990" s="820"/>
      <c r="P4990" s="820"/>
      <c r="Q4990" s="820"/>
      <c r="R4990" s="820"/>
      <c r="S4990" s="820"/>
      <c r="T4990" s="820"/>
      <c r="U4990" s="820"/>
      <c r="V4990" s="820"/>
      <c r="W4990" s="820"/>
      <c r="X4990" s="820"/>
      <c r="Y4990" s="820"/>
      <c r="Z4990" s="820"/>
    </row>
    <row r="4991" spans="7:26">
      <c r="G4991" s="826"/>
      <c r="H4991" s="820"/>
      <c r="J4991" s="820"/>
      <c r="K4991" s="820"/>
      <c r="L4991" s="820"/>
      <c r="M4991" s="820"/>
      <c r="N4991" s="820"/>
      <c r="O4991" s="820"/>
      <c r="P4991" s="820"/>
      <c r="Q4991" s="820"/>
      <c r="R4991" s="820"/>
      <c r="S4991" s="820"/>
      <c r="T4991" s="820"/>
      <c r="U4991" s="820"/>
      <c r="V4991" s="820"/>
      <c r="W4991" s="820"/>
      <c r="X4991" s="820"/>
      <c r="Y4991" s="820"/>
      <c r="Z4991" s="820"/>
    </row>
    <row r="4992" spans="7:26">
      <c r="G4992" s="826"/>
      <c r="H4992" s="820"/>
      <c r="J4992" s="820"/>
      <c r="K4992" s="820"/>
      <c r="L4992" s="820"/>
      <c r="M4992" s="820"/>
      <c r="N4992" s="820"/>
      <c r="O4992" s="820"/>
      <c r="P4992" s="820"/>
      <c r="Q4992" s="820"/>
      <c r="R4992" s="820"/>
      <c r="S4992" s="820"/>
      <c r="T4992" s="820"/>
      <c r="U4992" s="820"/>
      <c r="V4992" s="820"/>
      <c r="W4992" s="820"/>
      <c r="X4992" s="820"/>
      <c r="Y4992" s="820"/>
      <c r="Z4992" s="820"/>
    </row>
    <row r="4993" spans="7:26">
      <c r="G4993" s="826"/>
      <c r="H4993" s="820"/>
      <c r="J4993" s="820"/>
      <c r="K4993" s="820"/>
      <c r="L4993" s="820"/>
      <c r="M4993" s="820"/>
      <c r="N4993" s="820"/>
      <c r="O4993" s="820"/>
      <c r="P4993" s="820"/>
      <c r="Q4993" s="820"/>
      <c r="R4993" s="820"/>
      <c r="S4993" s="820"/>
      <c r="T4993" s="820"/>
      <c r="U4993" s="820"/>
      <c r="V4993" s="820"/>
      <c r="W4993" s="820"/>
      <c r="X4993" s="820"/>
      <c r="Y4993" s="820"/>
      <c r="Z4993" s="820"/>
    </row>
    <row r="4994" spans="7:26">
      <c r="G4994" s="826"/>
      <c r="H4994" s="820"/>
      <c r="J4994" s="820"/>
      <c r="K4994" s="820"/>
      <c r="L4994" s="820"/>
      <c r="M4994" s="820"/>
      <c r="N4994" s="820"/>
      <c r="O4994" s="820"/>
      <c r="P4994" s="820"/>
      <c r="Q4994" s="820"/>
      <c r="R4994" s="820"/>
      <c r="S4994" s="820"/>
      <c r="T4994" s="820"/>
      <c r="U4994" s="820"/>
      <c r="V4994" s="820"/>
      <c r="W4994" s="820"/>
      <c r="X4994" s="820"/>
      <c r="Y4994" s="820"/>
      <c r="Z4994" s="820"/>
    </row>
    <row r="4995" spans="7:26">
      <c r="G4995" s="826"/>
      <c r="H4995" s="820"/>
      <c r="J4995" s="820"/>
      <c r="K4995" s="820"/>
      <c r="L4995" s="820"/>
      <c r="M4995" s="820"/>
      <c r="N4995" s="820"/>
      <c r="O4995" s="820"/>
      <c r="P4995" s="820"/>
      <c r="Q4995" s="820"/>
      <c r="R4995" s="820"/>
      <c r="S4995" s="820"/>
      <c r="T4995" s="820"/>
      <c r="U4995" s="820"/>
      <c r="V4995" s="820"/>
      <c r="W4995" s="820"/>
      <c r="X4995" s="820"/>
      <c r="Y4995" s="820"/>
      <c r="Z4995" s="820"/>
    </row>
    <row r="4996" spans="7:26">
      <c r="G4996" s="826"/>
      <c r="H4996" s="820"/>
      <c r="J4996" s="820"/>
      <c r="K4996" s="820"/>
      <c r="L4996" s="820"/>
      <c r="M4996" s="820"/>
      <c r="N4996" s="820"/>
      <c r="O4996" s="820"/>
      <c r="P4996" s="820"/>
      <c r="Q4996" s="820"/>
      <c r="R4996" s="820"/>
      <c r="S4996" s="820"/>
      <c r="T4996" s="820"/>
      <c r="U4996" s="820"/>
      <c r="V4996" s="820"/>
      <c r="W4996" s="820"/>
      <c r="X4996" s="820"/>
      <c r="Y4996" s="820"/>
      <c r="Z4996" s="820"/>
    </row>
    <row r="4997" spans="7:26">
      <c r="G4997" s="826"/>
      <c r="H4997" s="820"/>
      <c r="J4997" s="820"/>
      <c r="K4997" s="820"/>
      <c r="L4997" s="820"/>
      <c r="M4997" s="820"/>
      <c r="N4997" s="820"/>
      <c r="O4997" s="820"/>
      <c r="P4997" s="820"/>
      <c r="Q4997" s="820"/>
      <c r="R4997" s="820"/>
      <c r="S4997" s="820"/>
      <c r="T4997" s="820"/>
      <c r="U4997" s="820"/>
      <c r="V4997" s="820"/>
      <c r="W4997" s="820"/>
      <c r="X4997" s="820"/>
      <c r="Y4997" s="820"/>
      <c r="Z4997" s="820"/>
    </row>
    <row r="4998" spans="7:26">
      <c r="G4998" s="826"/>
      <c r="H4998" s="820"/>
      <c r="J4998" s="820"/>
      <c r="K4998" s="820"/>
      <c r="L4998" s="820"/>
      <c r="M4998" s="820"/>
      <c r="N4998" s="820"/>
      <c r="O4998" s="820"/>
      <c r="P4998" s="820"/>
      <c r="Q4998" s="820"/>
      <c r="R4998" s="820"/>
      <c r="S4998" s="820"/>
      <c r="T4998" s="820"/>
      <c r="U4998" s="820"/>
      <c r="V4998" s="820"/>
      <c r="W4998" s="820"/>
      <c r="X4998" s="820"/>
      <c r="Y4998" s="820"/>
      <c r="Z4998" s="820"/>
    </row>
    <row r="4999" spans="7:26">
      <c r="G4999" s="826"/>
      <c r="H4999" s="820"/>
      <c r="J4999" s="820"/>
      <c r="K4999" s="820"/>
      <c r="L4999" s="820"/>
      <c r="M4999" s="820"/>
      <c r="N4999" s="820"/>
      <c r="O4999" s="820"/>
      <c r="P4999" s="820"/>
      <c r="Q4999" s="820"/>
      <c r="R4999" s="820"/>
      <c r="S4999" s="820"/>
      <c r="T4999" s="820"/>
      <c r="U4999" s="820"/>
      <c r="V4999" s="820"/>
      <c r="W4999" s="820"/>
      <c r="X4999" s="820"/>
      <c r="Y4999" s="820"/>
      <c r="Z4999" s="820"/>
    </row>
    <row r="5000" spans="7:26">
      <c r="G5000" s="826"/>
      <c r="H5000" s="820"/>
      <c r="J5000" s="820"/>
      <c r="K5000" s="820"/>
      <c r="L5000" s="820"/>
      <c r="M5000" s="820"/>
      <c r="N5000" s="820"/>
      <c r="O5000" s="820"/>
      <c r="P5000" s="820"/>
      <c r="Q5000" s="820"/>
      <c r="R5000" s="820"/>
      <c r="S5000" s="820"/>
      <c r="T5000" s="820"/>
      <c r="U5000" s="820"/>
      <c r="V5000" s="820"/>
      <c r="W5000" s="820"/>
      <c r="X5000" s="820"/>
      <c r="Y5000" s="820"/>
      <c r="Z5000" s="820"/>
    </row>
    <row r="5001" spans="7:26">
      <c r="G5001" s="826"/>
      <c r="H5001" s="820"/>
      <c r="J5001" s="820"/>
      <c r="K5001" s="820"/>
      <c r="L5001" s="820"/>
      <c r="M5001" s="820"/>
      <c r="N5001" s="820"/>
      <c r="O5001" s="820"/>
      <c r="P5001" s="820"/>
      <c r="Q5001" s="820"/>
      <c r="R5001" s="820"/>
      <c r="S5001" s="820"/>
      <c r="T5001" s="820"/>
      <c r="U5001" s="820"/>
      <c r="V5001" s="820"/>
      <c r="W5001" s="820"/>
      <c r="X5001" s="820"/>
      <c r="Y5001" s="820"/>
      <c r="Z5001" s="820"/>
    </row>
    <row r="5002" spans="7:26">
      <c r="G5002" s="826"/>
      <c r="H5002" s="820"/>
      <c r="J5002" s="820"/>
      <c r="K5002" s="820"/>
      <c r="L5002" s="820"/>
      <c r="M5002" s="820"/>
      <c r="N5002" s="820"/>
      <c r="O5002" s="820"/>
      <c r="P5002" s="820"/>
      <c r="Q5002" s="820"/>
      <c r="R5002" s="820"/>
      <c r="S5002" s="820"/>
      <c r="T5002" s="820"/>
      <c r="U5002" s="820"/>
      <c r="V5002" s="820"/>
      <c r="W5002" s="820"/>
      <c r="X5002" s="820"/>
      <c r="Y5002" s="820"/>
      <c r="Z5002" s="820"/>
    </row>
    <row r="5003" spans="7:26">
      <c r="G5003" s="826"/>
      <c r="H5003" s="820"/>
      <c r="J5003" s="820"/>
      <c r="K5003" s="820"/>
      <c r="L5003" s="820"/>
      <c r="M5003" s="820"/>
      <c r="N5003" s="820"/>
      <c r="O5003" s="820"/>
      <c r="P5003" s="820"/>
      <c r="Q5003" s="820"/>
      <c r="R5003" s="820"/>
      <c r="S5003" s="820"/>
      <c r="T5003" s="820"/>
      <c r="U5003" s="820"/>
      <c r="V5003" s="820"/>
      <c r="W5003" s="820"/>
      <c r="X5003" s="820"/>
      <c r="Y5003" s="820"/>
      <c r="Z5003" s="820"/>
    </row>
    <row r="5004" spans="7:26">
      <c r="G5004" s="826"/>
      <c r="H5004" s="820"/>
      <c r="J5004" s="820"/>
      <c r="K5004" s="820"/>
      <c r="L5004" s="820"/>
      <c r="M5004" s="820"/>
      <c r="N5004" s="820"/>
      <c r="O5004" s="820"/>
      <c r="P5004" s="820"/>
      <c r="Q5004" s="820"/>
      <c r="R5004" s="820"/>
      <c r="S5004" s="820"/>
      <c r="T5004" s="820"/>
      <c r="U5004" s="820"/>
      <c r="V5004" s="820"/>
      <c r="W5004" s="820"/>
      <c r="X5004" s="820"/>
      <c r="Y5004" s="820"/>
      <c r="Z5004" s="820"/>
    </row>
    <row r="5005" spans="7:26">
      <c r="G5005" s="826"/>
      <c r="H5005" s="820"/>
      <c r="J5005" s="820"/>
      <c r="K5005" s="820"/>
      <c r="L5005" s="820"/>
      <c r="M5005" s="820"/>
      <c r="N5005" s="820"/>
      <c r="O5005" s="820"/>
      <c r="P5005" s="820"/>
      <c r="Q5005" s="820"/>
      <c r="R5005" s="820"/>
      <c r="S5005" s="820"/>
      <c r="T5005" s="820"/>
      <c r="U5005" s="820"/>
      <c r="V5005" s="820"/>
      <c r="W5005" s="820"/>
      <c r="X5005" s="820"/>
      <c r="Y5005" s="820"/>
      <c r="Z5005" s="820"/>
    </row>
    <row r="5006" spans="7:26">
      <c r="G5006" s="826"/>
      <c r="H5006" s="820"/>
      <c r="J5006" s="820"/>
      <c r="K5006" s="820"/>
      <c r="L5006" s="820"/>
      <c r="M5006" s="820"/>
      <c r="N5006" s="820"/>
      <c r="O5006" s="820"/>
      <c r="P5006" s="820"/>
      <c r="Q5006" s="820"/>
      <c r="R5006" s="820"/>
      <c r="S5006" s="820"/>
      <c r="T5006" s="820"/>
      <c r="U5006" s="820"/>
      <c r="V5006" s="820"/>
      <c r="W5006" s="820"/>
      <c r="X5006" s="820"/>
      <c r="Y5006" s="820"/>
      <c r="Z5006" s="820"/>
    </row>
    <row r="5007" spans="7:26">
      <c r="G5007" s="826"/>
      <c r="H5007" s="820"/>
      <c r="J5007" s="820"/>
      <c r="K5007" s="820"/>
      <c r="L5007" s="820"/>
      <c r="M5007" s="820"/>
      <c r="N5007" s="820"/>
      <c r="O5007" s="820"/>
      <c r="P5007" s="820"/>
      <c r="Q5007" s="820"/>
      <c r="R5007" s="820"/>
      <c r="S5007" s="820"/>
      <c r="T5007" s="820"/>
      <c r="U5007" s="820"/>
      <c r="V5007" s="820"/>
      <c r="W5007" s="820"/>
      <c r="X5007" s="820"/>
      <c r="Y5007" s="820"/>
      <c r="Z5007" s="820"/>
    </row>
    <row r="5008" spans="7:26">
      <c r="G5008" s="826"/>
      <c r="H5008" s="820"/>
      <c r="J5008" s="820"/>
      <c r="K5008" s="820"/>
      <c r="L5008" s="820"/>
      <c r="M5008" s="820"/>
      <c r="N5008" s="820"/>
      <c r="O5008" s="820"/>
      <c r="P5008" s="820"/>
      <c r="Q5008" s="820"/>
      <c r="R5008" s="820"/>
      <c r="S5008" s="820"/>
      <c r="T5008" s="820"/>
      <c r="U5008" s="820"/>
      <c r="V5008" s="820"/>
      <c r="W5008" s="820"/>
      <c r="X5008" s="820"/>
      <c r="Y5008" s="820"/>
      <c r="Z5008" s="820"/>
    </row>
    <row r="5009" spans="7:26">
      <c r="G5009" s="826"/>
      <c r="H5009" s="820"/>
      <c r="J5009" s="820"/>
      <c r="K5009" s="820"/>
      <c r="L5009" s="820"/>
      <c r="M5009" s="820"/>
      <c r="N5009" s="820"/>
      <c r="O5009" s="820"/>
      <c r="P5009" s="820"/>
      <c r="Q5009" s="820"/>
      <c r="R5009" s="820"/>
      <c r="S5009" s="820"/>
      <c r="T5009" s="820"/>
      <c r="U5009" s="820"/>
      <c r="V5009" s="820"/>
      <c r="W5009" s="820"/>
      <c r="X5009" s="820"/>
      <c r="Y5009" s="820"/>
      <c r="Z5009" s="820"/>
    </row>
    <row r="5010" spans="7:26">
      <c r="G5010" s="826"/>
      <c r="H5010" s="820"/>
      <c r="J5010" s="820"/>
      <c r="K5010" s="820"/>
      <c r="L5010" s="820"/>
      <c r="M5010" s="820"/>
      <c r="N5010" s="820"/>
      <c r="O5010" s="820"/>
      <c r="P5010" s="820"/>
      <c r="Q5010" s="820"/>
      <c r="R5010" s="820"/>
      <c r="S5010" s="820"/>
      <c r="T5010" s="820"/>
      <c r="U5010" s="820"/>
      <c r="V5010" s="820"/>
      <c r="W5010" s="820"/>
      <c r="X5010" s="820"/>
      <c r="Y5010" s="820"/>
      <c r="Z5010" s="820"/>
    </row>
    <row r="5011" spans="7:26">
      <c r="G5011" s="826"/>
      <c r="H5011" s="820"/>
      <c r="J5011" s="820"/>
      <c r="K5011" s="820"/>
      <c r="L5011" s="820"/>
      <c r="M5011" s="820"/>
      <c r="N5011" s="820"/>
      <c r="O5011" s="820"/>
      <c r="P5011" s="820"/>
      <c r="Q5011" s="820"/>
      <c r="R5011" s="820"/>
      <c r="S5011" s="820"/>
      <c r="T5011" s="820"/>
      <c r="U5011" s="820"/>
      <c r="V5011" s="820"/>
      <c r="W5011" s="820"/>
      <c r="X5011" s="820"/>
      <c r="Y5011" s="820"/>
      <c r="Z5011" s="820"/>
    </row>
    <row r="5012" spans="7:26">
      <c r="G5012" s="826"/>
      <c r="H5012" s="820"/>
      <c r="J5012" s="820"/>
      <c r="K5012" s="820"/>
      <c r="L5012" s="820"/>
      <c r="M5012" s="820"/>
      <c r="N5012" s="820"/>
      <c r="O5012" s="820"/>
      <c r="P5012" s="820"/>
      <c r="Q5012" s="820"/>
      <c r="R5012" s="820"/>
      <c r="S5012" s="820"/>
      <c r="T5012" s="820"/>
      <c r="U5012" s="820"/>
      <c r="V5012" s="820"/>
      <c r="W5012" s="820"/>
      <c r="X5012" s="820"/>
      <c r="Y5012" s="820"/>
      <c r="Z5012" s="820"/>
    </row>
    <row r="5013" spans="7:26">
      <c r="G5013" s="826"/>
      <c r="H5013" s="820"/>
      <c r="J5013" s="820"/>
      <c r="K5013" s="820"/>
      <c r="L5013" s="820"/>
      <c r="M5013" s="820"/>
      <c r="N5013" s="820"/>
      <c r="O5013" s="820"/>
      <c r="P5013" s="820"/>
      <c r="Q5013" s="820"/>
      <c r="R5013" s="820"/>
      <c r="S5013" s="820"/>
      <c r="T5013" s="820"/>
      <c r="U5013" s="820"/>
      <c r="V5013" s="820"/>
      <c r="W5013" s="820"/>
      <c r="X5013" s="820"/>
      <c r="Y5013" s="820"/>
      <c r="Z5013" s="820"/>
    </row>
    <row r="5014" spans="7:26">
      <c r="G5014" s="826"/>
      <c r="H5014" s="820"/>
      <c r="J5014" s="820"/>
      <c r="K5014" s="820"/>
      <c r="L5014" s="820"/>
      <c r="M5014" s="820"/>
      <c r="N5014" s="820"/>
      <c r="O5014" s="820"/>
      <c r="P5014" s="820"/>
      <c r="Q5014" s="820"/>
      <c r="R5014" s="820"/>
      <c r="S5014" s="820"/>
      <c r="T5014" s="820"/>
      <c r="U5014" s="820"/>
      <c r="V5014" s="820"/>
      <c r="W5014" s="820"/>
      <c r="X5014" s="820"/>
      <c r="Y5014" s="820"/>
      <c r="Z5014" s="820"/>
    </row>
    <row r="5015" spans="7:26">
      <c r="G5015" s="826"/>
      <c r="H5015" s="820"/>
      <c r="J5015" s="820"/>
      <c r="K5015" s="820"/>
      <c r="L5015" s="820"/>
      <c r="M5015" s="820"/>
      <c r="N5015" s="820"/>
      <c r="O5015" s="820"/>
      <c r="P5015" s="820"/>
      <c r="Q5015" s="820"/>
      <c r="R5015" s="820"/>
      <c r="S5015" s="820"/>
      <c r="T5015" s="820"/>
      <c r="U5015" s="820"/>
      <c r="V5015" s="820"/>
      <c r="W5015" s="820"/>
      <c r="X5015" s="820"/>
      <c r="Y5015" s="820"/>
      <c r="Z5015" s="820"/>
    </row>
    <row r="5016" spans="7:26">
      <c r="G5016" s="826"/>
      <c r="H5016" s="820"/>
      <c r="J5016" s="820"/>
      <c r="K5016" s="820"/>
      <c r="L5016" s="820"/>
      <c r="M5016" s="820"/>
      <c r="N5016" s="820"/>
      <c r="O5016" s="820"/>
      <c r="P5016" s="820"/>
      <c r="Q5016" s="820"/>
      <c r="R5016" s="820"/>
      <c r="S5016" s="820"/>
      <c r="T5016" s="820"/>
      <c r="U5016" s="820"/>
      <c r="V5016" s="820"/>
      <c r="W5016" s="820"/>
      <c r="X5016" s="820"/>
      <c r="Y5016" s="820"/>
      <c r="Z5016" s="820"/>
    </row>
    <row r="5017" spans="7:26">
      <c r="G5017" s="826"/>
      <c r="H5017" s="820"/>
      <c r="J5017" s="820"/>
      <c r="K5017" s="820"/>
      <c r="L5017" s="820"/>
      <c r="M5017" s="820"/>
      <c r="N5017" s="820"/>
      <c r="O5017" s="820"/>
      <c r="P5017" s="820"/>
      <c r="Q5017" s="820"/>
      <c r="R5017" s="820"/>
      <c r="S5017" s="820"/>
      <c r="T5017" s="820"/>
      <c r="U5017" s="820"/>
      <c r="V5017" s="820"/>
      <c r="W5017" s="820"/>
      <c r="X5017" s="820"/>
      <c r="Y5017" s="820"/>
      <c r="Z5017" s="820"/>
    </row>
    <row r="5018" spans="7:26">
      <c r="G5018" s="826"/>
      <c r="H5018" s="820"/>
      <c r="J5018" s="820"/>
      <c r="K5018" s="820"/>
      <c r="L5018" s="820"/>
      <c r="M5018" s="820"/>
      <c r="N5018" s="820"/>
      <c r="O5018" s="820"/>
      <c r="P5018" s="820"/>
      <c r="Q5018" s="820"/>
      <c r="R5018" s="820"/>
      <c r="S5018" s="820"/>
      <c r="T5018" s="820"/>
      <c r="U5018" s="820"/>
      <c r="V5018" s="820"/>
      <c r="W5018" s="820"/>
      <c r="X5018" s="820"/>
      <c r="Y5018" s="820"/>
      <c r="Z5018" s="820"/>
    </row>
    <row r="5019" spans="7:26">
      <c r="G5019" s="826"/>
      <c r="H5019" s="820"/>
      <c r="J5019" s="820"/>
      <c r="K5019" s="820"/>
      <c r="L5019" s="820"/>
      <c r="M5019" s="820"/>
      <c r="N5019" s="820"/>
      <c r="O5019" s="820"/>
      <c r="P5019" s="820"/>
      <c r="Q5019" s="820"/>
      <c r="R5019" s="820"/>
      <c r="S5019" s="820"/>
      <c r="T5019" s="820"/>
      <c r="U5019" s="820"/>
      <c r="V5019" s="820"/>
      <c r="W5019" s="820"/>
      <c r="X5019" s="820"/>
      <c r="Y5019" s="820"/>
      <c r="Z5019" s="820"/>
    </row>
    <row r="5020" spans="7:26">
      <c r="G5020" s="826"/>
      <c r="H5020" s="820"/>
      <c r="J5020" s="820"/>
      <c r="K5020" s="820"/>
      <c r="L5020" s="820"/>
      <c r="M5020" s="820"/>
      <c r="N5020" s="820"/>
      <c r="O5020" s="820"/>
      <c r="P5020" s="820"/>
      <c r="Q5020" s="820"/>
      <c r="R5020" s="820"/>
      <c r="S5020" s="820"/>
      <c r="T5020" s="820"/>
      <c r="U5020" s="820"/>
      <c r="V5020" s="820"/>
      <c r="W5020" s="820"/>
      <c r="X5020" s="820"/>
      <c r="Y5020" s="820"/>
      <c r="Z5020" s="820"/>
    </row>
    <row r="5021" spans="7:26">
      <c r="G5021" s="826"/>
      <c r="H5021" s="820"/>
      <c r="J5021" s="820"/>
      <c r="K5021" s="820"/>
      <c r="L5021" s="820"/>
      <c r="M5021" s="820"/>
      <c r="N5021" s="820"/>
      <c r="O5021" s="820"/>
      <c r="P5021" s="820"/>
      <c r="Q5021" s="820"/>
      <c r="R5021" s="820"/>
      <c r="S5021" s="820"/>
      <c r="T5021" s="820"/>
      <c r="U5021" s="820"/>
      <c r="V5021" s="820"/>
      <c r="W5021" s="820"/>
      <c r="X5021" s="820"/>
      <c r="Y5021" s="820"/>
      <c r="Z5021" s="820"/>
    </row>
    <row r="5022" spans="7:26">
      <c r="G5022" s="826"/>
      <c r="H5022" s="820"/>
      <c r="J5022" s="820"/>
      <c r="K5022" s="820"/>
      <c r="L5022" s="820"/>
      <c r="M5022" s="820"/>
      <c r="N5022" s="820"/>
      <c r="O5022" s="820"/>
      <c r="P5022" s="820"/>
      <c r="Q5022" s="820"/>
      <c r="R5022" s="820"/>
      <c r="S5022" s="820"/>
      <c r="T5022" s="820"/>
      <c r="U5022" s="820"/>
      <c r="V5022" s="820"/>
      <c r="W5022" s="820"/>
      <c r="X5022" s="820"/>
      <c r="Y5022" s="820"/>
      <c r="Z5022" s="820"/>
    </row>
    <row r="5023" spans="7:26">
      <c r="G5023" s="826"/>
      <c r="H5023" s="820"/>
      <c r="J5023" s="820"/>
      <c r="K5023" s="820"/>
      <c r="L5023" s="820"/>
      <c r="M5023" s="820"/>
      <c r="N5023" s="820"/>
      <c r="O5023" s="820"/>
      <c r="P5023" s="820"/>
      <c r="Q5023" s="820"/>
      <c r="R5023" s="820"/>
      <c r="S5023" s="820"/>
      <c r="T5023" s="820"/>
      <c r="U5023" s="820"/>
      <c r="V5023" s="820"/>
      <c r="W5023" s="820"/>
      <c r="X5023" s="820"/>
      <c r="Y5023" s="820"/>
      <c r="Z5023" s="820"/>
    </row>
    <row r="5024" spans="7:26">
      <c r="G5024" s="826"/>
      <c r="H5024" s="820"/>
      <c r="J5024" s="820"/>
      <c r="K5024" s="820"/>
      <c r="L5024" s="820"/>
      <c r="M5024" s="820"/>
      <c r="N5024" s="820"/>
      <c r="O5024" s="820"/>
      <c r="P5024" s="820"/>
      <c r="Q5024" s="820"/>
      <c r="R5024" s="820"/>
      <c r="S5024" s="820"/>
      <c r="T5024" s="820"/>
      <c r="U5024" s="820"/>
      <c r="V5024" s="820"/>
      <c r="W5024" s="820"/>
      <c r="X5024" s="820"/>
      <c r="Y5024" s="820"/>
      <c r="Z5024" s="820"/>
    </row>
    <row r="5025" spans="7:26">
      <c r="G5025" s="826"/>
      <c r="H5025" s="820"/>
      <c r="J5025" s="820"/>
      <c r="K5025" s="820"/>
      <c r="L5025" s="820"/>
      <c r="M5025" s="820"/>
      <c r="N5025" s="820"/>
      <c r="O5025" s="820"/>
      <c r="P5025" s="820"/>
      <c r="Q5025" s="820"/>
      <c r="R5025" s="820"/>
      <c r="S5025" s="820"/>
      <c r="T5025" s="820"/>
      <c r="U5025" s="820"/>
      <c r="V5025" s="820"/>
      <c r="W5025" s="820"/>
      <c r="X5025" s="820"/>
      <c r="Y5025" s="820"/>
      <c r="Z5025" s="820"/>
    </row>
    <row r="5026" spans="7:26">
      <c r="G5026" s="826"/>
      <c r="H5026" s="820"/>
      <c r="J5026" s="820"/>
      <c r="K5026" s="820"/>
      <c r="L5026" s="820"/>
      <c r="M5026" s="820"/>
      <c r="N5026" s="820"/>
      <c r="O5026" s="820"/>
      <c r="P5026" s="820"/>
      <c r="Q5026" s="820"/>
      <c r="R5026" s="820"/>
      <c r="S5026" s="820"/>
      <c r="T5026" s="820"/>
      <c r="U5026" s="820"/>
      <c r="V5026" s="820"/>
      <c r="W5026" s="820"/>
      <c r="X5026" s="820"/>
      <c r="Y5026" s="820"/>
      <c r="Z5026" s="820"/>
    </row>
    <row r="5027" spans="7:26">
      <c r="G5027" s="826"/>
      <c r="H5027" s="820"/>
      <c r="J5027" s="820"/>
      <c r="K5027" s="820"/>
      <c r="L5027" s="820"/>
      <c r="M5027" s="820"/>
      <c r="N5027" s="820"/>
      <c r="O5027" s="820"/>
      <c r="P5027" s="820"/>
      <c r="Q5027" s="820"/>
      <c r="R5027" s="820"/>
      <c r="S5027" s="820"/>
      <c r="T5027" s="820"/>
      <c r="U5027" s="820"/>
      <c r="V5027" s="820"/>
      <c r="W5027" s="820"/>
      <c r="X5027" s="820"/>
      <c r="Y5027" s="820"/>
      <c r="Z5027" s="820"/>
    </row>
    <row r="5028" spans="7:26">
      <c r="G5028" s="826"/>
      <c r="H5028" s="820"/>
      <c r="J5028" s="820"/>
      <c r="K5028" s="820"/>
      <c r="L5028" s="820"/>
      <c r="M5028" s="820"/>
      <c r="N5028" s="820"/>
      <c r="O5028" s="820"/>
      <c r="P5028" s="820"/>
      <c r="Q5028" s="820"/>
      <c r="R5028" s="820"/>
      <c r="S5028" s="820"/>
      <c r="T5028" s="820"/>
      <c r="U5028" s="820"/>
      <c r="V5028" s="820"/>
      <c r="W5028" s="820"/>
      <c r="X5028" s="820"/>
      <c r="Y5028" s="820"/>
      <c r="Z5028" s="820"/>
    </row>
    <row r="5029" spans="7:26">
      <c r="G5029" s="826"/>
      <c r="H5029" s="820"/>
      <c r="J5029" s="820"/>
      <c r="K5029" s="820"/>
      <c r="L5029" s="820"/>
      <c r="M5029" s="820"/>
      <c r="N5029" s="820"/>
      <c r="O5029" s="820"/>
      <c r="P5029" s="820"/>
      <c r="Q5029" s="820"/>
      <c r="R5029" s="820"/>
      <c r="S5029" s="820"/>
      <c r="T5029" s="820"/>
      <c r="U5029" s="820"/>
      <c r="V5029" s="820"/>
      <c r="W5029" s="820"/>
      <c r="X5029" s="820"/>
      <c r="Y5029" s="820"/>
      <c r="Z5029" s="820"/>
    </row>
    <row r="5030" spans="7:26">
      <c r="G5030" s="826"/>
      <c r="H5030" s="820"/>
      <c r="J5030" s="820"/>
      <c r="K5030" s="820"/>
      <c r="L5030" s="820"/>
      <c r="M5030" s="820"/>
      <c r="N5030" s="820"/>
      <c r="O5030" s="820"/>
      <c r="P5030" s="820"/>
      <c r="Q5030" s="820"/>
      <c r="R5030" s="820"/>
      <c r="S5030" s="820"/>
      <c r="T5030" s="820"/>
      <c r="U5030" s="820"/>
      <c r="V5030" s="820"/>
      <c r="W5030" s="820"/>
      <c r="X5030" s="820"/>
      <c r="Y5030" s="820"/>
      <c r="Z5030" s="820"/>
    </row>
    <row r="5031" spans="7:26">
      <c r="G5031" s="826"/>
      <c r="H5031" s="820"/>
      <c r="J5031" s="820"/>
      <c r="K5031" s="820"/>
      <c r="L5031" s="820"/>
      <c r="M5031" s="820"/>
      <c r="N5031" s="820"/>
      <c r="O5031" s="820"/>
      <c r="P5031" s="820"/>
      <c r="Q5031" s="820"/>
      <c r="R5031" s="820"/>
      <c r="S5031" s="820"/>
      <c r="T5031" s="820"/>
      <c r="U5031" s="820"/>
      <c r="V5031" s="820"/>
      <c r="W5031" s="820"/>
      <c r="X5031" s="820"/>
      <c r="Y5031" s="820"/>
      <c r="Z5031" s="820"/>
    </row>
    <row r="5032" spans="7:26">
      <c r="G5032" s="826"/>
      <c r="H5032" s="820"/>
      <c r="J5032" s="820"/>
      <c r="K5032" s="820"/>
      <c r="L5032" s="820"/>
      <c r="M5032" s="820"/>
      <c r="N5032" s="820"/>
      <c r="O5032" s="820"/>
      <c r="P5032" s="820"/>
      <c r="Q5032" s="820"/>
      <c r="R5032" s="820"/>
      <c r="S5032" s="820"/>
      <c r="T5032" s="820"/>
      <c r="U5032" s="820"/>
      <c r="V5032" s="820"/>
      <c r="W5032" s="820"/>
      <c r="X5032" s="820"/>
      <c r="Y5032" s="820"/>
      <c r="Z5032" s="820"/>
    </row>
    <row r="5033" spans="7:26">
      <c r="G5033" s="826"/>
      <c r="H5033" s="820"/>
      <c r="J5033" s="820"/>
      <c r="K5033" s="820"/>
      <c r="L5033" s="820"/>
      <c r="M5033" s="820"/>
      <c r="N5033" s="820"/>
      <c r="O5033" s="820"/>
      <c r="P5033" s="820"/>
      <c r="Q5033" s="820"/>
      <c r="R5033" s="820"/>
      <c r="S5033" s="820"/>
      <c r="T5033" s="820"/>
      <c r="U5033" s="820"/>
      <c r="V5033" s="820"/>
      <c r="W5033" s="820"/>
      <c r="X5033" s="820"/>
      <c r="Y5033" s="820"/>
      <c r="Z5033" s="820"/>
    </row>
    <row r="5034" spans="7:26">
      <c r="G5034" s="826"/>
      <c r="H5034" s="820"/>
      <c r="J5034" s="820"/>
      <c r="K5034" s="820"/>
      <c r="L5034" s="820"/>
      <c r="M5034" s="820"/>
      <c r="N5034" s="820"/>
      <c r="O5034" s="820"/>
      <c r="P5034" s="820"/>
      <c r="Q5034" s="820"/>
      <c r="R5034" s="820"/>
      <c r="S5034" s="820"/>
      <c r="T5034" s="820"/>
      <c r="U5034" s="820"/>
      <c r="V5034" s="820"/>
      <c r="W5034" s="820"/>
      <c r="X5034" s="820"/>
      <c r="Y5034" s="820"/>
      <c r="Z5034" s="820"/>
    </row>
    <row r="5035" spans="7:26">
      <c r="G5035" s="826"/>
      <c r="H5035" s="820"/>
      <c r="J5035" s="820"/>
      <c r="K5035" s="820"/>
      <c r="L5035" s="820"/>
      <c r="M5035" s="820"/>
      <c r="N5035" s="820"/>
      <c r="O5035" s="820"/>
      <c r="P5035" s="820"/>
      <c r="Q5035" s="820"/>
      <c r="R5035" s="820"/>
      <c r="S5035" s="820"/>
      <c r="T5035" s="820"/>
      <c r="U5035" s="820"/>
      <c r="V5035" s="820"/>
      <c r="W5035" s="820"/>
      <c r="X5035" s="820"/>
      <c r="Y5035" s="820"/>
      <c r="Z5035" s="820"/>
    </row>
    <row r="5036" spans="7:26">
      <c r="G5036" s="826"/>
      <c r="H5036" s="820"/>
      <c r="J5036" s="820"/>
      <c r="K5036" s="820"/>
      <c r="L5036" s="820"/>
      <c r="M5036" s="820"/>
      <c r="N5036" s="820"/>
      <c r="O5036" s="820"/>
      <c r="P5036" s="820"/>
      <c r="Q5036" s="820"/>
      <c r="R5036" s="820"/>
      <c r="S5036" s="820"/>
      <c r="T5036" s="820"/>
      <c r="U5036" s="820"/>
      <c r="V5036" s="820"/>
      <c r="W5036" s="820"/>
      <c r="X5036" s="820"/>
      <c r="Y5036" s="820"/>
      <c r="Z5036" s="820"/>
    </row>
    <row r="5037" spans="7:26">
      <c r="G5037" s="826"/>
      <c r="H5037" s="820"/>
      <c r="J5037" s="820"/>
      <c r="K5037" s="820"/>
      <c r="L5037" s="820"/>
      <c r="M5037" s="820"/>
      <c r="N5037" s="820"/>
      <c r="O5037" s="820"/>
      <c r="P5037" s="820"/>
      <c r="Q5037" s="820"/>
      <c r="R5037" s="820"/>
      <c r="S5037" s="820"/>
      <c r="T5037" s="820"/>
      <c r="U5037" s="820"/>
      <c r="V5037" s="820"/>
      <c r="W5037" s="820"/>
      <c r="X5037" s="820"/>
      <c r="Y5037" s="820"/>
      <c r="Z5037" s="820"/>
    </row>
    <row r="5038" spans="7:26">
      <c r="G5038" s="826"/>
      <c r="H5038" s="820"/>
      <c r="J5038" s="820"/>
      <c r="K5038" s="820"/>
      <c r="L5038" s="820"/>
      <c r="M5038" s="820"/>
      <c r="N5038" s="820"/>
      <c r="O5038" s="820"/>
      <c r="P5038" s="820"/>
      <c r="Q5038" s="820"/>
      <c r="R5038" s="820"/>
      <c r="S5038" s="820"/>
      <c r="T5038" s="820"/>
      <c r="U5038" s="820"/>
      <c r="V5038" s="820"/>
      <c r="W5038" s="820"/>
      <c r="X5038" s="820"/>
      <c r="Y5038" s="820"/>
      <c r="Z5038" s="820"/>
    </row>
    <row r="5039" spans="7:26">
      <c r="G5039" s="826"/>
      <c r="H5039" s="820"/>
      <c r="J5039" s="820"/>
      <c r="K5039" s="820"/>
      <c r="L5039" s="820"/>
      <c r="M5039" s="820"/>
      <c r="N5039" s="820"/>
      <c r="O5039" s="820"/>
      <c r="P5039" s="820"/>
      <c r="Q5039" s="820"/>
      <c r="R5039" s="820"/>
      <c r="S5039" s="820"/>
      <c r="T5039" s="820"/>
      <c r="U5039" s="820"/>
      <c r="V5039" s="820"/>
      <c r="W5039" s="820"/>
      <c r="X5039" s="820"/>
      <c r="Y5039" s="820"/>
      <c r="Z5039" s="820"/>
    </row>
    <row r="5040" spans="7:26">
      <c r="G5040" s="826"/>
      <c r="H5040" s="820"/>
      <c r="J5040" s="820"/>
      <c r="K5040" s="820"/>
      <c r="L5040" s="820"/>
      <c r="M5040" s="820"/>
      <c r="N5040" s="820"/>
      <c r="O5040" s="820"/>
      <c r="P5040" s="820"/>
      <c r="Q5040" s="820"/>
      <c r="R5040" s="820"/>
      <c r="S5040" s="820"/>
      <c r="T5040" s="820"/>
      <c r="U5040" s="820"/>
      <c r="V5040" s="820"/>
      <c r="W5040" s="820"/>
      <c r="X5040" s="820"/>
      <c r="Y5040" s="820"/>
      <c r="Z5040" s="820"/>
    </row>
    <row r="5041" spans="7:26">
      <c r="G5041" s="826"/>
      <c r="H5041" s="820"/>
      <c r="J5041" s="820"/>
      <c r="K5041" s="820"/>
      <c r="L5041" s="820"/>
      <c r="M5041" s="820"/>
      <c r="N5041" s="820"/>
      <c r="O5041" s="820"/>
      <c r="P5041" s="820"/>
      <c r="Q5041" s="820"/>
      <c r="R5041" s="820"/>
      <c r="S5041" s="820"/>
      <c r="T5041" s="820"/>
      <c r="U5041" s="820"/>
      <c r="V5041" s="820"/>
      <c r="W5041" s="820"/>
      <c r="X5041" s="820"/>
      <c r="Y5041" s="820"/>
      <c r="Z5041" s="820"/>
    </row>
    <row r="5042" spans="7:26">
      <c r="G5042" s="826"/>
      <c r="H5042" s="820"/>
      <c r="J5042" s="820"/>
      <c r="K5042" s="820"/>
      <c r="L5042" s="820"/>
      <c r="M5042" s="820"/>
      <c r="N5042" s="820"/>
      <c r="O5042" s="820"/>
      <c r="P5042" s="820"/>
      <c r="Q5042" s="820"/>
      <c r="R5042" s="820"/>
      <c r="S5042" s="820"/>
      <c r="T5042" s="820"/>
      <c r="U5042" s="820"/>
      <c r="V5042" s="820"/>
      <c r="W5042" s="820"/>
      <c r="X5042" s="820"/>
      <c r="Y5042" s="820"/>
      <c r="Z5042" s="820"/>
    </row>
    <row r="5043" spans="7:26">
      <c r="G5043" s="826"/>
      <c r="H5043" s="820"/>
      <c r="J5043" s="820"/>
      <c r="K5043" s="820"/>
      <c r="L5043" s="820"/>
      <c r="M5043" s="820"/>
      <c r="N5043" s="820"/>
      <c r="O5043" s="820"/>
      <c r="P5043" s="820"/>
      <c r="Q5043" s="820"/>
      <c r="R5043" s="820"/>
      <c r="S5043" s="820"/>
      <c r="T5043" s="820"/>
      <c r="U5043" s="820"/>
      <c r="V5043" s="820"/>
      <c r="W5043" s="820"/>
      <c r="X5043" s="820"/>
      <c r="Y5043" s="820"/>
      <c r="Z5043" s="820"/>
    </row>
    <row r="5044" spans="7:26">
      <c r="G5044" s="826"/>
      <c r="H5044" s="820"/>
      <c r="J5044" s="820"/>
      <c r="K5044" s="820"/>
      <c r="L5044" s="820"/>
      <c r="M5044" s="820"/>
      <c r="N5044" s="820"/>
      <c r="O5044" s="820"/>
      <c r="P5044" s="820"/>
      <c r="Q5044" s="820"/>
      <c r="R5044" s="820"/>
      <c r="S5044" s="820"/>
      <c r="T5044" s="820"/>
      <c r="U5044" s="820"/>
      <c r="V5044" s="820"/>
      <c r="W5044" s="820"/>
      <c r="X5044" s="820"/>
      <c r="Y5044" s="820"/>
      <c r="Z5044" s="820"/>
    </row>
    <row r="5045" spans="7:26">
      <c r="G5045" s="826"/>
      <c r="H5045" s="820"/>
      <c r="J5045" s="820"/>
      <c r="K5045" s="820"/>
      <c r="L5045" s="820"/>
      <c r="M5045" s="820"/>
      <c r="N5045" s="820"/>
      <c r="O5045" s="820"/>
      <c r="P5045" s="820"/>
      <c r="Q5045" s="820"/>
      <c r="R5045" s="820"/>
      <c r="S5045" s="820"/>
      <c r="T5045" s="820"/>
      <c r="U5045" s="820"/>
      <c r="V5045" s="820"/>
      <c r="W5045" s="820"/>
      <c r="X5045" s="820"/>
      <c r="Y5045" s="820"/>
      <c r="Z5045" s="820"/>
    </row>
    <row r="5046" spans="7:26">
      <c r="G5046" s="826"/>
      <c r="H5046" s="820"/>
      <c r="J5046" s="820"/>
      <c r="K5046" s="820"/>
      <c r="L5046" s="820"/>
      <c r="M5046" s="820"/>
      <c r="N5046" s="820"/>
      <c r="O5046" s="820"/>
      <c r="P5046" s="820"/>
      <c r="Q5046" s="820"/>
      <c r="R5046" s="820"/>
      <c r="S5046" s="820"/>
      <c r="T5046" s="820"/>
      <c r="U5046" s="820"/>
      <c r="V5046" s="820"/>
      <c r="W5046" s="820"/>
      <c r="X5046" s="820"/>
      <c r="Y5046" s="820"/>
      <c r="Z5046" s="820"/>
    </row>
    <row r="5047" spans="7:26">
      <c r="G5047" s="826"/>
      <c r="H5047" s="820"/>
      <c r="J5047" s="820"/>
      <c r="K5047" s="820"/>
      <c r="L5047" s="820"/>
      <c r="M5047" s="820"/>
      <c r="N5047" s="820"/>
      <c r="O5047" s="820"/>
      <c r="P5047" s="820"/>
      <c r="Q5047" s="820"/>
      <c r="R5047" s="820"/>
      <c r="S5047" s="820"/>
      <c r="T5047" s="820"/>
      <c r="U5047" s="820"/>
      <c r="V5047" s="820"/>
      <c r="W5047" s="820"/>
      <c r="X5047" s="820"/>
      <c r="Y5047" s="820"/>
      <c r="Z5047" s="820"/>
    </row>
    <row r="5048" spans="7:26">
      <c r="G5048" s="826"/>
      <c r="H5048" s="820"/>
      <c r="J5048" s="820"/>
      <c r="K5048" s="820"/>
      <c r="L5048" s="820"/>
      <c r="M5048" s="820"/>
      <c r="N5048" s="820"/>
      <c r="O5048" s="820"/>
      <c r="P5048" s="820"/>
      <c r="Q5048" s="820"/>
      <c r="R5048" s="820"/>
      <c r="S5048" s="820"/>
      <c r="T5048" s="820"/>
      <c r="U5048" s="820"/>
      <c r="V5048" s="820"/>
      <c r="W5048" s="820"/>
      <c r="X5048" s="820"/>
      <c r="Y5048" s="820"/>
      <c r="Z5048" s="820"/>
    </row>
    <row r="5049" spans="7:26">
      <c r="G5049" s="826"/>
      <c r="H5049" s="820"/>
      <c r="J5049" s="820"/>
      <c r="K5049" s="820"/>
      <c r="L5049" s="820"/>
      <c r="M5049" s="820"/>
      <c r="N5049" s="820"/>
      <c r="O5049" s="820"/>
      <c r="P5049" s="820"/>
      <c r="Q5049" s="820"/>
      <c r="R5049" s="820"/>
      <c r="S5049" s="820"/>
      <c r="T5049" s="820"/>
      <c r="U5049" s="820"/>
      <c r="V5049" s="820"/>
      <c r="W5049" s="820"/>
      <c r="X5049" s="820"/>
      <c r="Y5049" s="820"/>
      <c r="Z5049" s="820"/>
    </row>
    <row r="5050" spans="7:26">
      <c r="G5050" s="826"/>
      <c r="H5050" s="820"/>
      <c r="J5050" s="820"/>
      <c r="K5050" s="820"/>
      <c r="L5050" s="820"/>
      <c r="M5050" s="820"/>
      <c r="N5050" s="820"/>
      <c r="O5050" s="820"/>
      <c r="P5050" s="820"/>
      <c r="Q5050" s="820"/>
      <c r="R5050" s="820"/>
      <c r="S5050" s="820"/>
      <c r="T5050" s="820"/>
      <c r="U5050" s="820"/>
      <c r="V5050" s="820"/>
      <c r="W5050" s="820"/>
      <c r="X5050" s="820"/>
      <c r="Y5050" s="820"/>
      <c r="Z5050" s="820"/>
    </row>
    <row r="5051" spans="7:26">
      <c r="G5051" s="826"/>
      <c r="H5051" s="820"/>
      <c r="J5051" s="820"/>
      <c r="K5051" s="820"/>
      <c r="L5051" s="820"/>
      <c r="M5051" s="820"/>
      <c r="N5051" s="820"/>
      <c r="O5051" s="820"/>
      <c r="P5051" s="820"/>
      <c r="Q5051" s="820"/>
      <c r="R5051" s="820"/>
      <c r="S5051" s="820"/>
      <c r="T5051" s="820"/>
      <c r="U5051" s="820"/>
      <c r="V5051" s="820"/>
      <c r="W5051" s="820"/>
      <c r="X5051" s="820"/>
      <c r="Y5051" s="820"/>
      <c r="Z5051" s="820"/>
    </row>
    <row r="5052" spans="7:26">
      <c r="G5052" s="826"/>
      <c r="H5052" s="820"/>
      <c r="J5052" s="820"/>
      <c r="K5052" s="820"/>
      <c r="L5052" s="820"/>
      <c r="M5052" s="820"/>
      <c r="N5052" s="820"/>
      <c r="O5052" s="820"/>
      <c r="P5052" s="820"/>
      <c r="Q5052" s="820"/>
      <c r="R5052" s="820"/>
      <c r="S5052" s="820"/>
      <c r="T5052" s="820"/>
      <c r="U5052" s="820"/>
      <c r="V5052" s="820"/>
      <c r="W5052" s="820"/>
      <c r="X5052" s="820"/>
      <c r="Y5052" s="820"/>
      <c r="Z5052" s="820"/>
    </row>
    <row r="5053" spans="7:26">
      <c r="G5053" s="826"/>
      <c r="H5053" s="820"/>
      <c r="J5053" s="820"/>
      <c r="K5053" s="820"/>
      <c r="L5053" s="820"/>
      <c r="M5053" s="820"/>
      <c r="N5053" s="820"/>
      <c r="O5053" s="820"/>
      <c r="P5053" s="820"/>
      <c r="Q5053" s="820"/>
      <c r="R5053" s="820"/>
      <c r="S5053" s="820"/>
      <c r="T5053" s="820"/>
      <c r="U5053" s="820"/>
      <c r="V5053" s="820"/>
      <c r="W5053" s="820"/>
      <c r="X5053" s="820"/>
      <c r="Y5053" s="820"/>
      <c r="Z5053" s="820"/>
    </row>
    <row r="5054" spans="7:26">
      <c r="G5054" s="826"/>
      <c r="H5054" s="820"/>
      <c r="J5054" s="820"/>
      <c r="K5054" s="820"/>
      <c r="L5054" s="820"/>
      <c r="M5054" s="820"/>
      <c r="N5054" s="820"/>
      <c r="O5054" s="820"/>
      <c r="P5054" s="820"/>
      <c r="Q5054" s="820"/>
      <c r="R5054" s="820"/>
      <c r="S5054" s="820"/>
      <c r="T5054" s="820"/>
      <c r="U5054" s="820"/>
      <c r="V5054" s="820"/>
      <c r="W5054" s="820"/>
      <c r="X5054" s="820"/>
      <c r="Y5054" s="820"/>
      <c r="Z5054" s="820"/>
    </row>
    <row r="5055" spans="7:26">
      <c r="G5055" s="826"/>
      <c r="H5055" s="820"/>
      <c r="J5055" s="820"/>
      <c r="K5055" s="820"/>
      <c r="L5055" s="820"/>
      <c r="M5055" s="820"/>
      <c r="N5055" s="820"/>
      <c r="O5055" s="820"/>
      <c r="P5055" s="820"/>
      <c r="Q5055" s="820"/>
      <c r="R5055" s="820"/>
      <c r="S5055" s="820"/>
      <c r="T5055" s="820"/>
      <c r="U5055" s="820"/>
      <c r="V5055" s="820"/>
      <c r="W5055" s="820"/>
      <c r="X5055" s="820"/>
      <c r="Y5055" s="820"/>
      <c r="Z5055" s="820"/>
    </row>
    <row r="5056" spans="7:26">
      <c r="G5056" s="826"/>
      <c r="H5056" s="820"/>
      <c r="J5056" s="820"/>
      <c r="K5056" s="820"/>
      <c r="L5056" s="820"/>
      <c r="M5056" s="820"/>
      <c r="N5056" s="820"/>
      <c r="O5056" s="820"/>
      <c r="P5056" s="820"/>
      <c r="Q5056" s="820"/>
      <c r="R5056" s="820"/>
      <c r="S5056" s="820"/>
      <c r="T5056" s="820"/>
      <c r="U5056" s="820"/>
      <c r="V5056" s="820"/>
      <c r="W5056" s="820"/>
      <c r="X5056" s="820"/>
      <c r="Y5056" s="820"/>
      <c r="Z5056" s="820"/>
    </row>
    <row r="5057" spans="7:26">
      <c r="G5057" s="826"/>
      <c r="H5057" s="820"/>
      <c r="J5057" s="820"/>
      <c r="K5057" s="820"/>
      <c r="L5057" s="820"/>
      <c r="M5057" s="820"/>
      <c r="N5057" s="820"/>
      <c r="O5057" s="820"/>
      <c r="P5057" s="820"/>
      <c r="Q5057" s="820"/>
      <c r="R5057" s="820"/>
      <c r="S5057" s="820"/>
      <c r="T5057" s="820"/>
      <c r="U5057" s="820"/>
      <c r="V5057" s="820"/>
      <c r="W5057" s="820"/>
      <c r="X5057" s="820"/>
      <c r="Y5057" s="820"/>
      <c r="Z5057" s="820"/>
    </row>
    <row r="5058" spans="7:26">
      <c r="G5058" s="826"/>
      <c r="H5058" s="820"/>
      <c r="J5058" s="820"/>
      <c r="K5058" s="820"/>
      <c r="L5058" s="820"/>
      <c r="M5058" s="820"/>
      <c r="N5058" s="820"/>
      <c r="O5058" s="820"/>
      <c r="P5058" s="820"/>
      <c r="Q5058" s="820"/>
      <c r="R5058" s="820"/>
      <c r="S5058" s="820"/>
      <c r="T5058" s="820"/>
      <c r="U5058" s="820"/>
      <c r="V5058" s="820"/>
      <c r="W5058" s="820"/>
      <c r="X5058" s="820"/>
      <c r="Y5058" s="820"/>
      <c r="Z5058" s="820"/>
    </row>
    <row r="5059" spans="7:26">
      <c r="G5059" s="826"/>
      <c r="H5059" s="820"/>
      <c r="J5059" s="820"/>
      <c r="K5059" s="820"/>
      <c r="L5059" s="820"/>
      <c r="M5059" s="820"/>
      <c r="N5059" s="820"/>
      <c r="O5059" s="820"/>
      <c r="P5059" s="820"/>
      <c r="Q5059" s="820"/>
      <c r="R5059" s="820"/>
      <c r="S5059" s="820"/>
      <c r="T5059" s="820"/>
      <c r="U5059" s="820"/>
      <c r="V5059" s="820"/>
      <c r="W5059" s="820"/>
      <c r="X5059" s="820"/>
      <c r="Y5059" s="820"/>
      <c r="Z5059" s="820"/>
    </row>
    <row r="5060" spans="7:26">
      <c r="G5060" s="826"/>
      <c r="H5060" s="820"/>
      <c r="J5060" s="820"/>
      <c r="K5060" s="820"/>
      <c r="L5060" s="820"/>
      <c r="M5060" s="820"/>
      <c r="N5060" s="820"/>
      <c r="O5060" s="820"/>
      <c r="P5060" s="820"/>
      <c r="Q5060" s="820"/>
      <c r="R5060" s="820"/>
      <c r="S5060" s="820"/>
      <c r="T5060" s="820"/>
      <c r="U5060" s="820"/>
      <c r="V5060" s="820"/>
      <c r="W5060" s="820"/>
      <c r="X5060" s="820"/>
      <c r="Y5060" s="820"/>
      <c r="Z5060" s="820"/>
    </row>
    <row r="5061" spans="7:26">
      <c r="G5061" s="826"/>
      <c r="H5061" s="820"/>
      <c r="J5061" s="820"/>
      <c r="K5061" s="820"/>
      <c r="L5061" s="820"/>
      <c r="M5061" s="820"/>
      <c r="N5061" s="820"/>
      <c r="O5061" s="820"/>
      <c r="P5061" s="820"/>
      <c r="Q5061" s="820"/>
      <c r="R5061" s="820"/>
      <c r="S5061" s="820"/>
      <c r="T5061" s="820"/>
      <c r="U5061" s="820"/>
      <c r="V5061" s="820"/>
      <c r="W5061" s="820"/>
      <c r="X5061" s="820"/>
      <c r="Y5061" s="820"/>
      <c r="Z5061" s="820"/>
    </row>
    <row r="5062" spans="7:26">
      <c r="G5062" s="826"/>
      <c r="H5062" s="820"/>
      <c r="J5062" s="820"/>
      <c r="K5062" s="820"/>
      <c r="L5062" s="820"/>
      <c r="M5062" s="820"/>
      <c r="N5062" s="820"/>
      <c r="O5062" s="820"/>
      <c r="P5062" s="820"/>
      <c r="Q5062" s="820"/>
      <c r="R5062" s="820"/>
      <c r="S5062" s="820"/>
      <c r="T5062" s="820"/>
      <c r="U5062" s="820"/>
      <c r="V5062" s="820"/>
      <c r="W5062" s="820"/>
      <c r="X5062" s="820"/>
      <c r="Y5062" s="820"/>
      <c r="Z5062" s="820"/>
    </row>
    <row r="5063" spans="7:26">
      <c r="G5063" s="826"/>
      <c r="H5063" s="820"/>
      <c r="J5063" s="820"/>
      <c r="K5063" s="820"/>
      <c r="L5063" s="820"/>
      <c r="M5063" s="820"/>
      <c r="N5063" s="820"/>
      <c r="O5063" s="820"/>
      <c r="P5063" s="820"/>
      <c r="Q5063" s="820"/>
      <c r="R5063" s="820"/>
      <c r="S5063" s="820"/>
      <c r="T5063" s="820"/>
      <c r="U5063" s="820"/>
      <c r="V5063" s="820"/>
      <c r="W5063" s="820"/>
      <c r="X5063" s="820"/>
      <c r="Y5063" s="820"/>
      <c r="Z5063" s="820"/>
    </row>
    <row r="5064" spans="7:26">
      <c r="G5064" s="826"/>
      <c r="H5064" s="820"/>
      <c r="J5064" s="820"/>
      <c r="K5064" s="820"/>
      <c r="L5064" s="820"/>
      <c r="M5064" s="820"/>
      <c r="N5064" s="820"/>
      <c r="O5064" s="820"/>
      <c r="P5064" s="820"/>
      <c r="Q5064" s="820"/>
      <c r="R5064" s="820"/>
      <c r="S5064" s="820"/>
      <c r="T5064" s="820"/>
      <c r="U5064" s="820"/>
      <c r="V5064" s="820"/>
      <c r="W5064" s="820"/>
      <c r="X5064" s="820"/>
      <c r="Y5064" s="820"/>
      <c r="Z5064" s="820"/>
    </row>
    <row r="5065" spans="7:26">
      <c r="G5065" s="826"/>
      <c r="H5065" s="820"/>
      <c r="J5065" s="820"/>
      <c r="K5065" s="820"/>
      <c r="L5065" s="820"/>
      <c r="M5065" s="820"/>
      <c r="N5065" s="820"/>
      <c r="O5065" s="820"/>
      <c r="P5065" s="820"/>
      <c r="Q5065" s="820"/>
      <c r="R5065" s="820"/>
      <c r="S5065" s="820"/>
      <c r="T5065" s="820"/>
      <c r="U5065" s="820"/>
      <c r="V5065" s="820"/>
      <c r="W5065" s="820"/>
      <c r="X5065" s="820"/>
      <c r="Y5065" s="820"/>
      <c r="Z5065" s="820"/>
    </row>
    <row r="5066" spans="7:26">
      <c r="G5066" s="826"/>
      <c r="H5066" s="820"/>
      <c r="J5066" s="820"/>
      <c r="K5066" s="820"/>
      <c r="L5066" s="820"/>
      <c r="M5066" s="820"/>
      <c r="N5066" s="820"/>
      <c r="O5066" s="820"/>
      <c r="P5066" s="820"/>
      <c r="Q5066" s="820"/>
      <c r="R5066" s="820"/>
      <c r="S5066" s="820"/>
      <c r="T5066" s="820"/>
      <c r="U5066" s="820"/>
      <c r="V5066" s="820"/>
      <c r="W5066" s="820"/>
      <c r="X5066" s="820"/>
      <c r="Y5066" s="820"/>
      <c r="Z5066" s="820"/>
    </row>
    <row r="5067" spans="7:26">
      <c r="G5067" s="826"/>
      <c r="H5067" s="820"/>
      <c r="J5067" s="820"/>
      <c r="K5067" s="820"/>
      <c r="L5067" s="820"/>
      <c r="M5067" s="820"/>
      <c r="N5067" s="820"/>
      <c r="O5067" s="820"/>
      <c r="P5067" s="820"/>
      <c r="Q5067" s="820"/>
      <c r="R5067" s="820"/>
      <c r="S5067" s="820"/>
      <c r="T5067" s="820"/>
      <c r="U5067" s="820"/>
      <c r="V5067" s="820"/>
      <c r="W5067" s="820"/>
      <c r="X5067" s="820"/>
      <c r="Y5067" s="820"/>
      <c r="Z5067" s="820"/>
    </row>
    <row r="5068" spans="7:26">
      <c r="G5068" s="826"/>
      <c r="H5068" s="820"/>
      <c r="J5068" s="820"/>
      <c r="K5068" s="820"/>
      <c r="L5068" s="820"/>
      <c r="M5068" s="820"/>
      <c r="N5068" s="820"/>
      <c r="O5068" s="820"/>
      <c r="P5068" s="820"/>
      <c r="Q5068" s="820"/>
      <c r="R5068" s="820"/>
      <c r="S5068" s="820"/>
      <c r="T5068" s="820"/>
      <c r="U5068" s="820"/>
      <c r="V5068" s="820"/>
      <c r="W5068" s="820"/>
      <c r="X5068" s="820"/>
      <c r="Y5068" s="820"/>
      <c r="Z5068" s="820"/>
    </row>
    <row r="5069" spans="7:26">
      <c r="G5069" s="826"/>
      <c r="H5069" s="820"/>
      <c r="J5069" s="820"/>
      <c r="K5069" s="820"/>
      <c r="L5069" s="820"/>
      <c r="M5069" s="820"/>
      <c r="N5069" s="820"/>
      <c r="O5069" s="820"/>
      <c r="P5069" s="820"/>
      <c r="Q5069" s="820"/>
      <c r="R5069" s="820"/>
      <c r="S5069" s="820"/>
      <c r="T5069" s="820"/>
      <c r="U5069" s="820"/>
      <c r="V5069" s="820"/>
      <c r="W5069" s="820"/>
      <c r="X5069" s="820"/>
      <c r="Y5069" s="820"/>
      <c r="Z5069" s="820"/>
    </row>
    <row r="5070" spans="7:26">
      <c r="G5070" s="826"/>
      <c r="H5070" s="820"/>
      <c r="J5070" s="820"/>
      <c r="K5070" s="820"/>
      <c r="L5070" s="820"/>
      <c r="M5070" s="820"/>
      <c r="N5070" s="820"/>
      <c r="O5070" s="820"/>
      <c r="P5070" s="820"/>
      <c r="Q5070" s="820"/>
      <c r="R5070" s="820"/>
      <c r="S5070" s="820"/>
      <c r="T5070" s="820"/>
      <c r="U5070" s="820"/>
      <c r="V5070" s="820"/>
      <c r="W5070" s="820"/>
      <c r="X5070" s="820"/>
      <c r="Y5070" s="820"/>
      <c r="Z5070" s="820"/>
    </row>
    <row r="5071" spans="7:26">
      <c r="G5071" s="826"/>
      <c r="H5071" s="820"/>
      <c r="J5071" s="820"/>
      <c r="K5071" s="820"/>
      <c r="L5071" s="820"/>
      <c r="M5071" s="820"/>
      <c r="N5071" s="820"/>
      <c r="O5071" s="820"/>
      <c r="P5071" s="820"/>
      <c r="Q5071" s="820"/>
      <c r="R5071" s="820"/>
      <c r="S5071" s="820"/>
      <c r="T5071" s="820"/>
      <c r="U5071" s="820"/>
      <c r="V5071" s="820"/>
      <c r="W5071" s="820"/>
      <c r="X5071" s="820"/>
      <c r="Y5071" s="820"/>
      <c r="Z5071" s="820"/>
    </row>
    <row r="5072" spans="7:26">
      <c r="G5072" s="826"/>
      <c r="H5072" s="820"/>
      <c r="J5072" s="820"/>
      <c r="K5072" s="820"/>
      <c r="L5072" s="820"/>
      <c r="M5072" s="820"/>
      <c r="N5072" s="820"/>
      <c r="O5072" s="820"/>
      <c r="P5072" s="820"/>
      <c r="Q5072" s="820"/>
      <c r="R5072" s="820"/>
      <c r="S5072" s="820"/>
      <c r="T5072" s="820"/>
      <c r="U5072" s="820"/>
      <c r="V5072" s="820"/>
      <c r="W5072" s="820"/>
      <c r="X5072" s="820"/>
      <c r="Y5072" s="820"/>
      <c r="Z5072" s="820"/>
    </row>
    <row r="5073" spans="7:26">
      <c r="G5073" s="826"/>
      <c r="H5073" s="820"/>
      <c r="J5073" s="820"/>
      <c r="K5073" s="820"/>
      <c r="L5073" s="820"/>
      <c r="M5073" s="820"/>
      <c r="N5073" s="820"/>
      <c r="O5073" s="820"/>
      <c r="P5073" s="820"/>
      <c r="Q5073" s="820"/>
      <c r="R5073" s="820"/>
      <c r="S5073" s="820"/>
      <c r="T5073" s="820"/>
      <c r="U5073" s="820"/>
      <c r="V5073" s="820"/>
      <c r="W5073" s="820"/>
      <c r="X5073" s="820"/>
      <c r="Y5073" s="820"/>
      <c r="Z5073" s="820"/>
    </row>
    <row r="5074" spans="7:26">
      <c r="G5074" s="826"/>
      <c r="H5074" s="820"/>
      <c r="J5074" s="820"/>
      <c r="K5074" s="820"/>
      <c r="L5074" s="820"/>
      <c r="M5074" s="820"/>
      <c r="N5074" s="820"/>
      <c r="O5074" s="820"/>
      <c r="P5074" s="820"/>
      <c r="Q5074" s="820"/>
      <c r="R5074" s="820"/>
      <c r="S5074" s="820"/>
      <c r="T5074" s="820"/>
      <c r="U5074" s="820"/>
      <c r="V5074" s="820"/>
      <c r="W5074" s="820"/>
      <c r="X5074" s="820"/>
      <c r="Y5074" s="820"/>
      <c r="Z5074" s="820"/>
    </row>
    <row r="5075" spans="7:26">
      <c r="G5075" s="826"/>
      <c r="H5075" s="820"/>
      <c r="J5075" s="820"/>
      <c r="K5075" s="820"/>
      <c r="L5075" s="820"/>
      <c r="M5075" s="820"/>
      <c r="N5075" s="820"/>
      <c r="O5075" s="820"/>
      <c r="P5075" s="820"/>
      <c r="Q5075" s="820"/>
      <c r="R5075" s="820"/>
      <c r="S5075" s="820"/>
      <c r="T5075" s="820"/>
      <c r="U5075" s="820"/>
      <c r="V5075" s="820"/>
      <c r="W5075" s="820"/>
      <c r="X5075" s="820"/>
      <c r="Y5075" s="820"/>
      <c r="Z5075" s="820"/>
    </row>
    <row r="5076" spans="7:26">
      <c r="G5076" s="826"/>
      <c r="H5076" s="820"/>
      <c r="J5076" s="820"/>
      <c r="K5076" s="820"/>
      <c r="L5076" s="820"/>
      <c r="M5076" s="820"/>
      <c r="N5076" s="820"/>
      <c r="O5076" s="820"/>
      <c r="P5076" s="820"/>
      <c r="Q5076" s="820"/>
      <c r="R5076" s="820"/>
      <c r="S5076" s="820"/>
      <c r="T5076" s="820"/>
      <c r="U5076" s="820"/>
      <c r="V5076" s="820"/>
      <c r="W5076" s="820"/>
      <c r="X5076" s="820"/>
      <c r="Y5076" s="820"/>
      <c r="Z5076" s="820"/>
    </row>
    <row r="5077" spans="7:26">
      <c r="G5077" s="826"/>
      <c r="H5077" s="820"/>
      <c r="J5077" s="820"/>
      <c r="K5077" s="820"/>
      <c r="L5077" s="820"/>
      <c r="M5077" s="820"/>
      <c r="N5077" s="820"/>
      <c r="O5077" s="820"/>
      <c r="P5077" s="820"/>
      <c r="Q5077" s="820"/>
      <c r="R5077" s="820"/>
      <c r="S5077" s="820"/>
      <c r="T5077" s="820"/>
      <c r="U5077" s="820"/>
      <c r="V5077" s="820"/>
      <c r="W5077" s="820"/>
      <c r="X5077" s="820"/>
      <c r="Y5077" s="820"/>
      <c r="Z5077" s="820"/>
    </row>
    <row r="5078" spans="7:26">
      <c r="G5078" s="826"/>
      <c r="H5078" s="820"/>
      <c r="J5078" s="820"/>
      <c r="K5078" s="820"/>
      <c r="L5078" s="820"/>
      <c r="M5078" s="820"/>
      <c r="N5078" s="820"/>
      <c r="O5078" s="820"/>
      <c r="P5078" s="820"/>
      <c r="Q5078" s="820"/>
      <c r="R5078" s="820"/>
      <c r="S5078" s="820"/>
      <c r="T5078" s="820"/>
      <c r="U5078" s="820"/>
      <c r="V5078" s="820"/>
      <c r="W5078" s="820"/>
      <c r="X5078" s="820"/>
      <c r="Y5078" s="820"/>
      <c r="Z5078" s="820"/>
    </row>
    <row r="5079" spans="7:26">
      <c r="G5079" s="826"/>
      <c r="H5079" s="820"/>
      <c r="J5079" s="820"/>
      <c r="K5079" s="820"/>
      <c r="L5079" s="820"/>
      <c r="M5079" s="820"/>
      <c r="N5079" s="820"/>
      <c r="O5079" s="820"/>
      <c r="P5079" s="820"/>
      <c r="Q5079" s="820"/>
      <c r="R5079" s="820"/>
      <c r="S5079" s="820"/>
      <c r="T5079" s="820"/>
      <c r="U5079" s="820"/>
      <c r="V5079" s="820"/>
      <c r="W5079" s="820"/>
      <c r="X5079" s="820"/>
      <c r="Y5079" s="820"/>
      <c r="Z5079" s="820"/>
    </row>
    <row r="5080" spans="7:26">
      <c r="G5080" s="826"/>
      <c r="H5080" s="820"/>
      <c r="J5080" s="820"/>
      <c r="K5080" s="820"/>
      <c r="L5080" s="820"/>
      <c r="M5080" s="820"/>
      <c r="N5080" s="820"/>
      <c r="O5080" s="820"/>
      <c r="P5080" s="820"/>
      <c r="Q5080" s="820"/>
      <c r="R5080" s="820"/>
      <c r="S5080" s="820"/>
      <c r="T5080" s="820"/>
      <c r="U5080" s="820"/>
      <c r="V5080" s="820"/>
      <c r="W5080" s="820"/>
      <c r="X5080" s="820"/>
      <c r="Y5080" s="820"/>
      <c r="Z5080" s="820"/>
    </row>
    <row r="5081" spans="7:26">
      <c r="G5081" s="826"/>
      <c r="H5081" s="820"/>
      <c r="J5081" s="820"/>
      <c r="K5081" s="820"/>
      <c r="L5081" s="820"/>
      <c r="M5081" s="820"/>
      <c r="N5081" s="820"/>
      <c r="O5081" s="820"/>
      <c r="P5081" s="820"/>
      <c r="Q5081" s="820"/>
      <c r="R5081" s="820"/>
      <c r="S5081" s="820"/>
      <c r="T5081" s="820"/>
      <c r="U5081" s="820"/>
      <c r="V5081" s="820"/>
      <c r="W5081" s="820"/>
      <c r="X5081" s="820"/>
      <c r="Y5081" s="820"/>
      <c r="Z5081" s="820"/>
    </row>
    <row r="5082" spans="7:26">
      <c r="G5082" s="826"/>
      <c r="H5082" s="820"/>
      <c r="J5082" s="820"/>
      <c r="K5082" s="820"/>
      <c r="L5082" s="820"/>
      <c r="M5082" s="820"/>
      <c r="N5082" s="820"/>
      <c r="O5082" s="820"/>
      <c r="P5082" s="820"/>
      <c r="Q5082" s="820"/>
      <c r="R5082" s="820"/>
      <c r="S5082" s="820"/>
      <c r="T5082" s="820"/>
      <c r="U5082" s="820"/>
      <c r="V5082" s="820"/>
      <c r="W5082" s="820"/>
      <c r="X5082" s="820"/>
      <c r="Y5082" s="820"/>
      <c r="Z5082" s="820"/>
    </row>
    <row r="5083" spans="7:26">
      <c r="G5083" s="826"/>
      <c r="H5083" s="820"/>
      <c r="J5083" s="820"/>
      <c r="K5083" s="820"/>
      <c r="L5083" s="820"/>
      <c r="M5083" s="820"/>
      <c r="N5083" s="820"/>
      <c r="O5083" s="820"/>
      <c r="P5083" s="820"/>
      <c r="Q5083" s="820"/>
      <c r="R5083" s="820"/>
      <c r="S5083" s="820"/>
      <c r="T5083" s="820"/>
      <c r="U5083" s="820"/>
      <c r="V5083" s="820"/>
      <c r="W5083" s="820"/>
      <c r="X5083" s="820"/>
      <c r="Y5083" s="820"/>
      <c r="Z5083" s="820"/>
    </row>
    <row r="5084" spans="7:26">
      <c r="G5084" s="826"/>
      <c r="H5084" s="820"/>
      <c r="J5084" s="820"/>
      <c r="K5084" s="820"/>
      <c r="L5084" s="820"/>
      <c r="M5084" s="820"/>
      <c r="N5084" s="820"/>
      <c r="O5084" s="820"/>
      <c r="P5084" s="820"/>
      <c r="Q5084" s="820"/>
      <c r="R5084" s="820"/>
      <c r="S5084" s="820"/>
      <c r="T5084" s="820"/>
      <c r="U5084" s="820"/>
      <c r="V5084" s="820"/>
      <c r="W5084" s="820"/>
      <c r="X5084" s="820"/>
      <c r="Y5084" s="820"/>
      <c r="Z5084" s="820"/>
    </row>
    <row r="5085" spans="7:26">
      <c r="G5085" s="826"/>
      <c r="H5085" s="820"/>
      <c r="J5085" s="820"/>
      <c r="K5085" s="820"/>
      <c r="L5085" s="820"/>
      <c r="M5085" s="820"/>
      <c r="N5085" s="820"/>
      <c r="O5085" s="820"/>
      <c r="P5085" s="820"/>
      <c r="Q5085" s="820"/>
      <c r="R5085" s="820"/>
      <c r="S5085" s="820"/>
      <c r="T5085" s="820"/>
      <c r="U5085" s="820"/>
      <c r="V5085" s="820"/>
      <c r="W5085" s="820"/>
      <c r="X5085" s="820"/>
      <c r="Y5085" s="820"/>
      <c r="Z5085" s="820"/>
    </row>
    <row r="5086" spans="7:26">
      <c r="G5086" s="826"/>
      <c r="H5086" s="820"/>
      <c r="J5086" s="820"/>
      <c r="K5086" s="820"/>
      <c r="L5086" s="820"/>
      <c r="M5086" s="820"/>
      <c r="N5086" s="820"/>
      <c r="O5086" s="820"/>
      <c r="P5086" s="820"/>
      <c r="Q5086" s="820"/>
      <c r="R5086" s="820"/>
      <c r="S5086" s="820"/>
      <c r="T5086" s="820"/>
      <c r="U5086" s="820"/>
      <c r="V5086" s="820"/>
      <c r="W5086" s="820"/>
      <c r="X5086" s="820"/>
      <c r="Y5086" s="820"/>
      <c r="Z5086" s="820"/>
    </row>
    <row r="5087" spans="7:26">
      <c r="G5087" s="826"/>
      <c r="H5087" s="820"/>
      <c r="J5087" s="820"/>
      <c r="K5087" s="820"/>
      <c r="L5087" s="820"/>
      <c r="M5087" s="820"/>
      <c r="N5087" s="820"/>
      <c r="O5087" s="820"/>
      <c r="P5087" s="820"/>
      <c r="Q5087" s="820"/>
      <c r="R5087" s="820"/>
      <c r="S5087" s="820"/>
      <c r="T5087" s="820"/>
      <c r="U5087" s="820"/>
      <c r="V5087" s="820"/>
      <c r="W5087" s="820"/>
      <c r="X5087" s="820"/>
      <c r="Y5087" s="820"/>
      <c r="Z5087" s="820"/>
    </row>
    <row r="5088" spans="7:26">
      <c r="G5088" s="826"/>
      <c r="H5088" s="820"/>
      <c r="J5088" s="820"/>
      <c r="K5088" s="820"/>
      <c r="L5088" s="820"/>
      <c r="M5088" s="820"/>
      <c r="N5088" s="820"/>
      <c r="O5088" s="820"/>
      <c r="P5088" s="820"/>
      <c r="Q5088" s="820"/>
      <c r="R5088" s="820"/>
      <c r="S5088" s="820"/>
      <c r="T5088" s="820"/>
      <c r="U5088" s="820"/>
      <c r="V5088" s="820"/>
      <c r="W5088" s="820"/>
      <c r="X5088" s="820"/>
      <c r="Y5088" s="820"/>
      <c r="Z5088" s="820"/>
    </row>
    <row r="5089" spans="7:26">
      <c r="G5089" s="826"/>
      <c r="H5089" s="820"/>
      <c r="J5089" s="820"/>
      <c r="K5089" s="820"/>
      <c r="L5089" s="820"/>
      <c r="M5089" s="820"/>
      <c r="N5089" s="820"/>
      <c r="O5089" s="820"/>
      <c r="P5089" s="820"/>
      <c r="Q5089" s="820"/>
      <c r="R5089" s="820"/>
      <c r="S5089" s="820"/>
      <c r="T5089" s="820"/>
      <c r="U5089" s="820"/>
      <c r="V5089" s="820"/>
      <c r="W5089" s="820"/>
      <c r="X5089" s="820"/>
      <c r="Y5089" s="820"/>
      <c r="Z5089" s="820"/>
    </row>
    <row r="5090" spans="7:26">
      <c r="G5090" s="826"/>
      <c r="H5090" s="820"/>
      <c r="J5090" s="820"/>
      <c r="K5090" s="820"/>
      <c r="L5090" s="820"/>
      <c r="M5090" s="820"/>
      <c r="N5090" s="820"/>
      <c r="O5090" s="820"/>
      <c r="P5090" s="820"/>
      <c r="Q5090" s="820"/>
      <c r="R5090" s="820"/>
      <c r="S5090" s="820"/>
      <c r="T5090" s="820"/>
      <c r="U5090" s="820"/>
      <c r="V5090" s="820"/>
      <c r="W5090" s="820"/>
      <c r="X5090" s="820"/>
      <c r="Y5090" s="820"/>
      <c r="Z5090" s="820"/>
    </row>
    <row r="5091" spans="7:26">
      <c r="G5091" s="826"/>
      <c r="H5091" s="820"/>
      <c r="J5091" s="820"/>
      <c r="K5091" s="820"/>
      <c r="L5091" s="820"/>
      <c r="M5091" s="820"/>
      <c r="N5091" s="820"/>
      <c r="O5091" s="820"/>
      <c r="P5091" s="820"/>
      <c r="Q5091" s="820"/>
      <c r="R5091" s="820"/>
      <c r="S5091" s="820"/>
      <c r="T5091" s="820"/>
      <c r="U5091" s="820"/>
      <c r="V5091" s="820"/>
      <c r="W5091" s="820"/>
      <c r="X5091" s="820"/>
      <c r="Y5091" s="820"/>
      <c r="Z5091" s="820"/>
    </row>
    <row r="5092" spans="7:26">
      <c r="G5092" s="826"/>
      <c r="H5092" s="820"/>
      <c r="J5092" s="820"/>
      <c r="K5092" s="820"/>
      <c r="L5092" s="820"/>
      <c r="M5092" s="820"/>
      <c r="N5092" s="820"/>
      <c r="O5092" s="820"/>
      <c r="P5092" s="820"/>
      <c r="Q5092" s="820"/>
      <c r="R5092" s="820"/>
      <c r="S5092" s="820"/>
      <c r="T5092" s="820"/>
      <c r="U5092" s="820"/>
      <c r="V5092" s="820"/>
      <c r="W5092" s="820"/>
      <c r="X5092" s="820"/>
      <c r="Y5092" s="820"/>
      <c r="Z5092" s="820"/>
    </row>
    <row r="5093" spans="7:26">
      <c r="G5093" s="826"/>
      <c r="H5093" s="820"/>
      <c r="J5093" s="820"/>
      <c r="K5093" s="820"/>
      <c r="L5093" s="820"/>
      <c r="M5093" s="820"/>
      <c r="N5093" s="820"/>
      <c r="O5093" s="820"/>
      <c r="P5093" s="820"/>
      <c r="Q5093" s="820"/>
      <c r="R5093" s="820"/>
      <c r="S5093" s="820"/>
      <c r="T5093" s="820"/>
      <c r="U5093" s="820"/>
      <c r="V5093" s="820"/>
      <c r="W5093" s="820"/>
      <c r="X5093" s="820"/>
      <c r="Y5093" s="820"/>
      <c r="Z5093" s="820"/>
    </row>
    <row r="5094" spans="7:26">
      <c r="G5094" s="826"/>
      <c r="H5094" s="820"/>
      <c r="J5094" s="820"/>
      <c r="K5094" s="820"/>
      <c r="L5094" s="820"/>
      <c r="M5094" s="820"/>
      <c r="N5094" s="820"/>
      <c r="O5094" s="820"/>
      <c r="P5094" s="820"/>
      <c r="Q5094" s="820"/>
      <c r="R5094" s="820"/>
      <c r="S5094" s="820"/>
      <c r="T5094" s="820"/>
      <c r="U5094" s="820"/>
      <c r="V5094" s="820"/>
      <c r="W5094" s="820"/>
      <c r="X5094" s="820"/>
      <c r="Y5094" s="820"/>
      <c r="Z5094" s="820"/>
    </row>
    <row r="5095" spans="7:26">
      <c r="G5095" s="826"/>
      <c r="H5095" s="820"/>
      <c r="J5095" s="820"/>
      <c r="K5095" s="820"/>
      <c r="L5095" s="820"/>
      <c r="M5095" s="820"/>
      <c r="N5095" s="820"/>
      <c r="O5095" s="820"/>
      <c r="P5095" s="820"/>
      <c r="Q5095" s="820"/>
      <c r="R5095" s="820"/>
      <c r="S5095" s="820"/>
      <c r="T5095" s="820"/>
      <c r="U5095" s="820"/>
      <c r="V5095" s="820"/>
      <c r="W5095" s="820"/>
      <c r="X5095" s="820"/>
      <c r="Y5095" s="820"/>
      <c r="Z5095" s="820"/>
    </row>
    <row r="5096" spans="7:26">
      <c r="G5096" s="826"/>
      <c r="H5096" s="820"/>
      <c r="J5096" s="820"/>
      <c r="K5096" s="820"/>
      <c r="L5096" s="820"/>
      <c r="M5096" s="820"/>
      <c r="N5096" s="820"/>
      <c r="O5096" s="820"/>
      <c r="P5096" s="820"/>
      <c r="Q5096" s="820"/>
      <c r="R5096" s="820"/>
      <c r="S5096" s="820"/>
      <c r="T5096" s="820"/>
      <c r="U5096" s="820"/>
      <c r="V5096" s="820"/>
      <c r="W5096" s="820"/>
      <c r="X5096" s="820"/>
      <c r="Y5096" s="820"/>
      <c r="Z5096" s="820"/>
    </row>
    <row r="5097" spans="7:26">
      <c r="G5097" s="826"/>
      <c r="H5097" s="820"/>
      <c r="J5097" s="820"/>
      <c r="K5097" s="820"/>
      <c r="L5097" s="820"/>
      <c r="M5097" s="820"/>
      <c r="N5097" s="820"/>
      <c r="O5097" s="820"/>
      <c r="P5097" s="820"/>
      <c r="Q5097" s="820"/>
      <c r="R5097" s="820"/>
      <c r="S5097" s="820"/>
      <c r="T5097" s="820"/>
      <c r="U5097" s="820"/>
      <c r="V5097" s="820"/>
      <c r="W5097" s="820"/>
      <c r="X5097" s="820"/>
      <c r="Y5097" s="820"/>
      <c r="Z5097" s="820"/>
    </row>
    <row r="5098" spans="7:26">
      <c r="G5098" s="826"/>
      <c r="H5098" s="820"/>
      <c r="J5098" s="820"/>
      <c r="K5098" s="820"/>
      <c r="L5098" s="820"/>
      <c r="M5098" s="820"/>
      <c r="N5098" s="820"/>
      <c r="O5098" s="820"/>
      <c r="P5098" s="820"/>
      <c r="Q5098" s="820"/>
      <c r="R5098" s="820"/>
      <c r="S5098" s="820"/>
      <c r="T5098" s="820"/>
      <c r="U5098" s="820"/>
      <c r="V5098" s="820"/>
      <c r="W5098" s="820"/>
      <c r="X5098" s="820"/>
      <c r="Y5098" s="820"/>
      <c r="Z5098" s="820"/>
    </row>
    <row r="5099" spans="7:26">
      <c r="G5099" s="826"/>
      <c r="H5099" s="820"/>
      <c r="J5099" s="820"/>
      <c r="K5099" s="820"/>
      <c r="L5099" s="820"/>
      <c r="M5099" s="820"/>
      <c r="N5099" s="820"/>
      <c r="O5099" s="820"/>
      <c r="P5099" s="820"/>
      <c r="Q5099" s="820"/>
      <c r="R5099" s="820"/>
      <c r="S5099" s="820"/>
      <c r="T5099" s="820"/>
      <c r="U5099" s="820"/>
      <c r="V5099" s="820"/>
      <c r="W5099" s="820"/>
      <c r="X5099" s="820"/>
      <c r="Y5099" s="820"/>
      <c r="Z5099" s="820"/>
    </row>
    <row r="5100" spans="7:26">
      <c r="G5100" s="826"/>
      <c r="H5100" s="820"/>
      <c r="J5100" s="820"/>
      <c r="K5100" s="820"/>
      <c r="L5100" s="820"/>
      <c r="M5100" s="820"/>
      <c r="N5100" s="820"/>
      <c r="O5100" s="820"/>
      <c r="P5100" s="820"/>
      <c r="Q5100" s="820"/>
      <c r="R5100" s="820"/>
      <c r="S5100" s="820"/>
      <c r="T5100" s="820"/>
      <c r="U5100" s="820"/>
      <c r="V5100" s="820"/>
      <c r="W5100" s="820"/>
      <c r="X5100" s="820"/>
      <c r="Y5100" s="820"/>
      <c r="Z5100" s="820"/>
    </row>
    <row r="5101" spans="7:26">
      <c r="G5101" s="826"/>
      <c r="H5101" s="820"/>
      <c r="J5101" s="820"/>
      <c r="K5101" s="820"/>
      <c r="L5101" s="820"/>
      <c r="M5101" s="820"/>
      <c r="N5101" s="820"/>
      <c r="O5101" s="820"/>
      <c r="P5101" s="820"/>
      <c r="Q5101" s="820"/>
      <c r="R5101" s="820"/>
      <c r="S5101" s="820"/>
      <c r="T5101" s="820"/>
      <c r="U5101" s="820"/>
      <c r="V5101" s="820"/>
      <c r="W5101" s="820"/>
      <c r="X5101" s="820"/>
      <c r="Y5101" s="820"/>
      <c r="Z5101" s="820"/>
    </row>
    <row r="5102" spans="7:26">
      <c r="G5102" s="826"/>
      <c r="H5102" s="820"/>
      <c r="J5102" s="820"/>
      <c r="K5102" s="820"/>
      <c r="L5102" s="820"/>
      <c r="M5102" s="820"/>
      <c r="N5102" s="820"/>
      <c r="O5102" s="820"/>
      <c r="P5102" s="820"/>
      <c r="Q5102" s="820"/>
      <c r="R5102" s="820"/>
      <c r="S5102" s="820"/>
      <c r="T5102" s="820"/>
      <c r="U5102" s="820"/>
      <c r="V5102" s="820"/>
      <c r="W5102" s="820"/>
      <c r="X5102" s="820"/>
      <c r="Y5102" s="820"/>
      <c r="Z5102" s="820"/>
    </row>
    <row r="5103" spans="7:26">
      <c r="G5103" s="826"/>
      <c r="H5103" s="820"/>
      <c r="J5103" s="820"/>
      <c r="K5103" s="820"/>
      <c r="L5103" s="820"/>
      <c r="M5103" s="820"/>
      <c r="N5103" s="820"/>
      <c r="O5103" s="820"/>
      <c r="P5103" s="820"/>
      <c r="Q5103" s="820"/>
      <c r="R5103" s="820"/>
      <c r="S5103" s="820"/>
      <c r="T5103" s="820"/>
      <c r="U5103" s="820"/>
      <c r="V5103" s="820"/>
      <c r="W5103" s="820"/>
      <c r="X5103" s="820"/>
      <c r="Y5103" s="820"/>
      <c r="Z5103" s="820"/>
    </row>
    <row r="5104" spans="7:26">
      <c r="G5104" s="826"/>
      <c r="H5104" s="820"/>
      <c r="J5104" s="820"/>
      <c r="K5104" s="820"/>
      <c r="L5104" s="820"/>
      <c r="M5104" s="820"/>
      <c r="N5104" s="820"/>
      <c r="O5104" s="820"/>
      <c r="P5104" s="820"/>
      <c r="Q5104" s="820"/>
      <c r="R5104" s="820"/>
      <c r="S5104" s="820"/>
      <c r="T5104" s="820"/>
      <c r="U5104" s="820"/>
      <c r="V5104" s="820"/>
      <c r="W5104" s="820"/>
      <c r="X5104" s="820"/>
      <c r="Y5104" s="820"/>
      <c r="Z5104" s="820"/>
    </row>
    <row r="5105" spans="7:26">
      <c r="G5105" s="826"/>
      <c r="H5105" s="820"/>
      <c r="J5105" s="820"/>
      <c r="K5105" s="820"/>
      <c r="L5105" s="820"/>
      <c r="M5105" s="820"/>
      <c r="N5105" s="820"/>
      <c r="O5105" s="820"/>
      <c r="P5105" s="820"/>
      <c r="Q5105" s="820"/>
      <c r="R5105" s="820"/>
      <c r="S5105" s="820"/>
      <c r="T5105" s="820"/>
      <c r="U5105" s="820"/>
      <c r="V5105" s="820"/>
      <c r="W5105" s="820"/>
      <c r="X5105" s="820"/>
      <c r="Y5105" s="820"/>
      <c r="Z5105" s="820"/>
    </row>
    <row r="5106" spans="7:26">
      <c r="G5106" s="826"/>
      <c r="H5106" s="820"/>
      <c r="J5106" s="820"/>
      <c r="K5106" s="820"/>
      <c r="L5106" s="820"/>
      <c r="M5106" s="820"/>
      <c r="N5106" s="820"/>
      <c r="O5106" s="820"/>
      <c r="P5106" s="820"/>
      <c r="Q5106" s="820"/>
      <c r="R5106" s="820"/>
      <c r="S5106" s="820"/>
      <c r="T5106" s="820"/>
      <c r="U5106" s="820"/>
      <c r="V5106" s="820"/>
      <c r="W5106" s="820"/>
      <c r="X5106" s="820"/>
      <c r="Y5106" s="820"/>
      <c r="Z5106" s="820"/>
    </row>
    <row r="5107" spans="7:26">
      <c r="G5107" s="826"/>
      <c r="H5107" s="820"/>
      <c r="J5107" s="820"/>
      <c r="K5107" s="820"/>
      <c r="L5107" s="820"/>
      <c r="M5107" s="820"/>
      <c r="N5107" s="820"/>
      <c r="O5107" s="820"/>
      <c r="P5107" s="820"/>
      <c r="Q5107" s="820"/>
      <c r="R5107" s="820"/>
      <c r="S5107" s="820"/>
      <c r="T5107" s="820"/>
      <c r="U5107" s="820"/>
      <c r="V5107" s="820"/>
      <c r="W5107" s="820"/>
      <c r="X5107" s="820"/>
      <c r="Y5107" s="820"/>
      <c r="Z5107" s="820"/>
    </row>
    <row r="5108" spans="7:26">
      <c r="G5108" s="826"/>
      <c r="H5108" s="820"/>
      <c r="J5108" s="820"/>
      <c r="K5108" s="820"/>
      <c r="L5108" s="820"/>
      <c r="M5108" s="820"/>
      <c r="N5108" s="820"/>
      <c r="O5108" s="820"/>
      <c r="P5108" s="820"/>
      <c r="Q5108" s="820"/>
      <c r="R5108" s="820"/>
      <c r="S5108" s="820"/>
      <c r="T5108" s="820"/>
      <c r="U5108" s="820"/>
      <c r="V5108" s="820"/>
      <c r="W5108" s="820"/>
      <c r="X5108" s="820"/>
      <c r="Y5108" s="820"/>
      <c r="Z5108" s="820"/>
    </row>
    <row r="5109" spans="7:26">
      <c r="G5109" s="826"/>
      <c r="H5109" s="820"/>
      <c r="J5109" s="820"/>
      <c r="K5109" s="820"/>
      <c r="L5109" s="820"/>
      <c r="M5109" s="820"/>
      <c r="N5109" s="820"/>
      <c r="O5109" s="820"/>
      <c r="P5109" s="820"/>
      <c r="Q5109" s="820"/>
      <c r="R5109" s="820"/>
      <c r="S5109" s="820"/>
      <c r="T5109" s="820"/>
      <c r="U5109" s="820"/>
      <c r="V5109" s="820"/>
      <c r="W5109" s="820"/>
      <c r="X5109" s="820"/>
      <c r="Y5109" s="820"/>
      <c r="Z5109" s="820"/>
    </row>
    <row r="5110" spans="7:26">
      <c r="G5110" s="826"/>
      <c r="H5110" s="820"/>
      <c r="J5110" s="820"/>
      <c r="K5110" s="820"/>
      <c r="L5110" s="820"/>
      <c r="M5110" s="820"/>
      <c r="N5110" s="820"/>
      <c r="O5110" s="820"/>
      <c r="P5110" s="820"/>
      <c r="Q5110" s="820"/>
      <c r="R5110" s="820"/>
      <c r="S5110" s="820"/>
      <c r="T5110" s="820"/>
      <c r="U5110" s="820"/>
      <c r="V5110" s="820"/>
      <c r="W5110" s="820"/>
      <c r="X5110" s="820"/>
      <c r="Y5110" s="820"/>
      <c r="Z5110" s="820"/>
    </row>
    <row r="5111" spans="7:26">
      <c r="G5111" s="826"/>
      <c r="H5111" s="820"/>
      <c r="J5111" s="820"/>
      <c r="K5111" s="820"/>
      <c r="L5111" s="820"/>
      <c r="M5111" s="820"/>
      <c r="N5111" s="820"/>
      <c r="O5111" s="820"/>
      <c r="P5111" s="820"/>
      <c r="Q5111" s="820"/>
      <c r="R5111" s="820"/>
      <c r="S5111" s="820"/>
      <c r="T5111" s="820"/>
      <c r="U5111" s="820"/>
      <c r="V5111" s="820"/>
      <c r="W5111" s="820"/>
      <c r="X5111" s="820"/>
      <c r="Y5111" s="820"/>
      <c r="Z5111" s="820"/>
    </row>
    <row r="5112" spans="7:26">
      <c r="G5112" s="826"/>
      <c r="H5112" s="820"/>
      <c r="J5112" s="820"/>
      <c r="K5112" s="820"/>
      <c r="L5112" s="820"/>
      <c r="M5112" s="820"/>
      <c r="N5112" s="820"/>
      <c r="O5112" s="820"/>
      <c r="P5112" s="820"/>
      <c r="Q5112" s="820"/>
      <c r="R5112" s="820"/>
      <c r="S5112" s="820"/>
      <c r="T5112" s="820"/>
      <c r="U5112" s="820"/>
      <c r="V5112" s="820"/>
      <c r="W5112" s="820"/>
      <c r="X5112" s="820"/>
      <c r="Y5112" s="820"/>
      <c r="Z5112" s="820"/>
    </row>
    <row r="5113" spans="7:26">
      <c r="G5113" s="826"/>
      <c r="H5113" s="820"/>
      <c r="J5113" s="820"/>
      <c r="K5113" s="820"/>
      <c r="L5113" s="820"/>
      <c r="M5113" s="820"/>
      <c r="N5113" s="820"/>
      <c r="O5113" s="820"/>
      <c r="P5113" s="820"/>
      <c r="Q5113" s="820"/>
      <c r="R5113" s="820"/>
      <c r="S5113" s="820"/>
      <c r="T5113" s="820"/>
      <c r="U5113" s="820"/>
      <c r="V5113" s="820"/>
      <c r="W5113" s="820"/>
      <c r="X5113" s="820"/>
      <c r="Y5113" s="820"/>
      <c r="Z5113" s="820"/>
    </row>
    <row r="5114" spans="7:26">
      <c r="G5114" s="826"/>
      <c r="H5114" s="820"/>
      <c r="J5114" s="820"/>
      <c r="K5114" s="820"/>
      <c r="L5114" s="820"/>
      <c r="M5114" s="820"/>
      <c r="N5114" s="820"/>
      <c r="O5114" s="820"/>
      <c r="P5114" s="820"/>
      <c r="Q5114" s="820"/>
      <c r="R5114" s="820"/>
      <c r="S5114" s="820"/>
      <c r="T5114" s="820"/>
      <c r="U5114" s="820"/>
      <c r="V5114" s="820"/>
      <c r="W5114" s="820"/>
      <c r="X5114" s="820"/>
      <c r="Y5114" s="820"/>
      <c r="Z5114" s="820"/>
    </row>
    <row r="5115" spans="7:26">
      <c r="G5115" s="826"/>
      <c r="H5115" s="820"/>
      <c r="J5115" s="820"/>
      <c r="K5115" s="820"/>
      <c r="L5115" s="820"/>
      <c r="M5115" s="820"/>
      <c r="N5115" s="820"/>
      <c r="O5115" s="820"/>
      <c r="P5115" s="820"/>
      <c r="Q5115" s="820"/>
      <c r="R5115" s="820"/>
      <c r="S5115" s="820"/>
      <c r="T5115" s="820"/>
      <c r="U5115" s="820"/>
      <c r="V5115" s="820"/>
      <c r="W5115" s="820"/>
      <c r="X5115" s="820"/>
      <c r="Y5115" s="820"/>
      <c r="Z5115" s="820"/>
    </row>
    <row r="5116" spans="7:26">
      <c r="G5116" s="826"/>
      <c r="H5116" s="820"/>
      <c r="J5116" s="820"/>
      <c r="K5116" s="820"/>
      <c r="L5116" s="820"/>
      <c r="M5116" s="820"/>
      <c r="N5116" s="820"/>
      <c r="O5116" s="820"/>
      <c r="P5116" s="820"/>
      <c r="Q5116" s="820"/>
      <c r="R5116" s="820"/>
      <c r="S5116" s="820"/>
      <c r="T5116" s="820"/>
      <c r="U5116" s="820"/>
      <c r="V5116" s="820"/>
      <c r="W5116" s="820"/>
      <c r="X5116" s="820"/>
      <c r="Y5116" s="820"/>
      <c r="Z5116" s="820"/>
    </row>
    <row r="5117" spans="7:26">
      <c r="G5117" s="826"/>
      <c r="H5117" s="820"/>
      <c r="J5117" s="820"/>
      <c r="K5117" s="820"/>
      <c r="L5117" s="820"/>
      <c r="M5117" s="820"/>
      <c r="N5117" s="820"/>
      <c r="O5117" s="820"/>
      <c r="P5117" s="820"/>
      <c r="Q5117" s="820"/>
      <c r="R5117" s="820"/>
      <c r="S5117" s="820"/>
      <c r="T5117" s="820"/>
      <c r="U5117" s="820"/>
      <c r="V5117" s="820"/>
      <c r="W5117" s="820"/>
      <c r="X5117" s="820"/>
      <c r="Y5117" s="820"/>
      <c r="Z5117" s="820"/>
    </row>
    <row r="5118" spans="7:26">
      <c r="G5118" s="826"/>
      <c r="H5118" s="820"/>
      <c r="J5118" s="820"/>
      <c r="K5118" s="820"/>
      <c r="L5118" s="820"/>
      <c r="M5118" s="820"/>
      <c r="N5118" s="820"/>
      <c r="O5118" s="820"/>
      <c r="P5118" s="820"/>
      <c r="Q5118" s="820"/>
      <c r="R5118" s="820"/>
      <c r="S5118" s="820"/>
      <c r="T5118" s="820"/>
      <c r="U5118" s="820"/>
      <c r="V5118" s="820"/>
      <c r="W5118" s="820"/>
      <c r="X5118" s="820"/>
      <c r="Y5118" s="820"/>
      <c r="Z5118" s="820"/>
    </row>
    <row r="5119" spans="7:26">
      <c r="G5119" s="826"/>
      <c r="H5119" s="820"/>
      <c r="J5119" s="820"/>
      <c r="K5119" s="820"/>
      <c r="L5119" s="820"/>
      <c r="M5119" s="820"/>
      <c r="N5119" s="820"/>
      <c r="O5119" s="820"/>
      <c r="P5119" s="820"/>
      <c r="Q5119" s="820"/>
      <c r="R5119" s="820"/>
      <c r="S5119" s="820"/>
      <c r="T5119" s="820"/>
      <c r="U5119" s="820"/>
      <c r="V5119" s="820"/>
      <c r="W5119" s="820"/>
      <c r="X5119" s="820"/>
      <c r="Y5119" s="820"/>
      <c r="Z5119" s="820"/>
    </row>
    <row r="5120" spans="7:26">
      <c r="G5120" s="826"/>
      <c r="H5120" s="820"/>
      <c r="J5120" s="820"/>
      <c r="K5120" s="820"/>
      <c r="L5120" s="820"/>
      <c r="M5120" s="820"/>
      <c r="N5120" s="820"/>
      <c r="O5120" s="820"/>
      <c r="P5120" s="820"/>
      <c r="Q5120" s="820"/>
      <c r="R5120" s="820"/>
      <c r="S5120" s="820"/>
      <c r="T5120" s="820"/>
      <c r="U5120" s="820"/>
      <c r="V5120" s="820"/>
      <c r="W5120" s="820"/>
      <c r="X5120" s="820"/>
      <c r="Y5120" s="820"/>
      <c r="Z5120" s="820"/>
    </row>
    <row r="5121" spans="7:26">
      <c r="G5121" s="826"/>
      <c r="H5121" s="820"/>
      <c r="J5121" s="820"/>
      <c r="K5121" s="820"/>
      <c r="L5121" s="820"/>
      <c r="M5121" s="820"/>
      <c r="N5121" s="820"/>
      <c r="O5121" s="820"/>
      <c r="P5121" s="820"/>
      <c r="Q5121" s="820"/>
      <c r="R5121" s="820"/>
      <c r="S5121" s="820"/>
      <c r="T5121" s="820"/>
      <c r="U5121" s="820"/>
      <c r="V5121" s="820"/>
      <c r="W5121" s="820"/>
      <c r="X5121" s="820"/>
      <c r="Y5121" s="820"/>
      <c r="Z5121" s="820"/>
    </row>
    <row r="5122" spans="7:26">
      <c r="G5122" s="826"/>
      <c r="H5122" s="820"/>
      <c r="J5122" s="820"/>
      <c r="K5122" s="820"/>
      <c r="L5122" s="820"/>
      <c r="M5122" s="820"/>
      <c r="N5122" s="820"/>
      <c r="O5122" s="820"/>
      <c r="P5122" s="820"/>
      <c r="Q5122" s="820"/>
      <c r="R5122" s="820"/>
      <c r="S5122" s="820"/>
      <c r="T5122" s="820"/>
      <c r="U5122" s="820"/>
      <c r="V5122" s="820"/>
      <c r="W5122" s="820"/>
      <c r="X5122" s="820"/>
      <c r="Y5122" s="820"/>
      <c r="Z5122" s="820"/>
    </row>
    <row r="5123" spans="7:26">
      <c r="G5123" s="826"/>
      <c r="H5123" s="820"/>
      <c r="J5123" s="820"/>
      <c r="K5123" s="820"/>
      <c r="L5123" s="820"/>
      <c r="M5123" s="820"/>
      <c r="N5123" s="820"/>
      <c r="O5123" s="820"/>
      <c r="P5123" s="820"/>
      <c r="Q5123" s="820"/>
      <c r="R5123" s="820"/>
      <c r="S5123" s="820"/>
      <c r="T5123" s="820"/>
      <c r="U5123" s="820"/>
      <c r="V5123" s="820"/>
      <c r="W5123" s="820"/>
      <c r="X5123" s="820"/>
      <c r="Y5123" s="820"/>
      <c r="Z5123" s="820"/>
    </row>
    <row r="5124" spans="7:26">
      <c r="G5124" s="826"/>
      <c r="H5124" s="820"/>
      <c r="J5124" s="820"/>
      <c r="K5124" s="820"/>
      <c r="L5124" s="820"/>
      <c r="M5124" s="820"/>
      <c r="N5124" s="820"/>
      <c r="O5124" s="820"/>
      <c r="P5124" s="820"/>
      <c r="Q5124" s="820"/>
      <c r="R5124" s="820"/>
      <c r="S5124" s="820"/>
      <c r="T5124" s="820"/>
      <c r="U5124" s="820"/>
      <c r="V5124" s="820"/>
      <c r="W5124" s="820"/>
      <c r="X5124" s="820"/>
      <c r="Y5124" s="820"/>
      <c r="Z5124" s="820"/>
    </row>
    <row r="5125" spans="7:26">
      <c r="G5125" s="826"/>
      <c r="H5125" s="820"/>
      <c r="J5125" s="820"/>
      <c r="K5125" s="820"/>
      <c r="L5125" s="820"/>
      <c r="M5125" s="820"/>
      <c r="N5125" s="820"/>
      <c r="O5125" s="820"/>
      <c r="P5125" s="820"/>
      <c r="Q5125" s="820"/>
      <c r="R5125" s="820"/>
      <c r="S5125" s="820"/>
      <c r="T5125" s="820"/>
      <c r="U5125" s="820"/>
      <c r="V5125" s="820"/>
      <c r="W5125" s="820"/>
      <c r="X5125" s="820"/>
      <c r="Y5125" s="820"/>
      <c r="Z5125" s="820"/>
    </row>
    <row r="5126" spans="7:26">
      <c r="G5126" s="826"/>
      <c r="H5126" s="820"/>
      <c r="J5126" s="820"/>
      <c r="K5126" s="820"/>
      <c r="L5126" s="820"/>
      <c r="M5126" s="820"/>
      <c r="N5126" s="820"/>
      <c r="O5126" s="820"/>
      <c r="P5126" s="820"/>
      <c r="Q5126" s="820"/>
      <c r="R5126" s="820"/>
      <c r="S5126" s="820"/>
      <c r="T5126" s="820"/>
      <c r="U5126" s="820"/>
      <c r="V5126" s="820"/>
      <c r="W5126" s="820"/>
      <c r="X5126" s="820"/>
      <c r="Y5126" s="820"/>
      <c r="Z5126" s="820"/>
    </row>
    <row r="5127" spans="7:26">
      <c r="G5127" s="826"/>
      <c r="H5127" s="820"/>
      <c r="J5127" s="820"/>
      <c r="K5127" s="820"/>
      <c r="L5127" s="820"/>
      <c r="M5127" s="820"/>
      <c r="N5127" s="820"/>
      <c r="O5127" s="820"/>
      <c r="P5127" s="820"/>
      <c r="Q5127" s="820"/>
      <c r="R5127" s="820"/>
      <c r="S5127" s="820"/>
      <c r="T5127" s="820"/>
      <c r="U5127" s="820"/>
      <c r="V5127" s="820"/>
      <c r="W5127" s="820"/>
      <c r="X5127" s="820"/>
      <c r="Y5127" s="820"/>
      <c r="Z5127" s="820"/>
    </row>
    <row r="5128" spans="7:26">
      <c r="G5128" s="826"/>
      <c r="H5128" s="820"/>
      <c r="J5128" s="820"/>
      <c r="K5128" s="820"/>
      <c r="L5128" s="820"/>
      <c r="M5128" s="820"/>
      <c r="N5128" s="820"/>
      <c r="O5128" s="820"/>
      <c r="P5128" s="820"/>
      <c r="Q5128" s="820"/>
      <c r="R5128" s="820"/>
      <c r="S5128" s="820"/>
      <c r="T5128" s="820"/>
      <c r="U5128" s="820"/>
      <c r="V5128" s="820"/>
      <c r="W5128" s="820"/>
      <c r="X5128" s="820"/>
      <c r="Y5128" s="820"/>
      <c r="Z5128" s="820"/>
    </row>
    <row r="5129" spans="7:26">
      <c r="G5129" s="826"/>
      <c r="H5129" s="820"/>
      <c r="J5129" s="820"/>
      <c r="K5129" s="820"/>
      <c r="L5129" s="820"/>
      <c r="M5129" s="820"/>
      <c r="N5129" s="820"/>
      <c r="O5129" s="820"/>
      <c r="P5129" s="820"/>
      <c r="Q5129" s="820"/>
      <c r="R5129" s="820"/>
      <c r="S5129" s="820"/>
      <c r="T5129" s="820"/>
      <c r="U5129" s="820"/>
      <c r="V5129" s="820"/>
      <c r="W5129" s="820"/>
      <c r="X5129" s="820"/>
      <c r="Y5129" s="820"/>
      <c r="Z5129" s="820"/>
    </row>
    <row r="5130" spans="7:26">
      <c r="G5130" s="826"/>
      <c r="H5130" s="820"/>
      <c r="J5130" s="820"/>
      <c r="K5130" s="820"/>
      <c r="L5130" s="820"/>
      <c r="M5130" s="820"/>
      <c r="N5130" s="820"/>
      <c r="O5130" s="820"/>
      <c r="P5130" s="820"/>
      <c r="Q5130" s="820"/>
      <c r="R5130" s="820"/>
      <c r="S5130" s="820"/>
      <c r="T5130" s="820"/>
      <c r="U5130" s="820"/>
      <c r="V5130" s="820"/>
      <c r="W5130" s="820"/>
      <c r="X5130" s="820"/>
      <c r="Y5130" s="820"/>
      <c r="Z5130" s="820"/>
    </row>
    <row r="5131" spans="7:26">
      <c r="G5131" s="826"/>
      <c r="H5131" s="820"/>
      <c r="J5131" s="820"/>
      <c r="K5131" s="820"/>
      <c r="L5131" s="820"/>
      <c r="M5131" s="820"/>
      <c r="N5131" s="820"/>
      <c r="O5131" s="820"/>
      <c r="P5131" s="820"/>
      <c r="Q5131" s="820"/>
      <c r="R5131" s="820"/>
      <c r="S5131" s="820"/>
      <c r="T5131" s="820"/>
      <c r="U5131" s="820"/>
      <c r="V5131" s="820"/>
      <c r="W5131" s="820"/>
      <c r="X5131" s="820"/>
      <c r="Y5131" s="820"/>
      <c r="Z5131" s="820"/>
    </row>
    <row r="5132" spans="7:26">
      <c r="G5132" s="826"/>
      <c r="H5132" s="820"/>
      <c r="J5132" s="820"/>
      <c r="K5132" s="820"/>
      <c r="L5132" s="820"/>
      <c r="M5132" s="820"/>
      <c r="N5132" s="820"/>
      <c r="O5132" s="820"/>
      <c r="P5132" s="820"/>
      <c r="Q5132" s="820"/>
      <c r="R5132" s="820"/>
      <c r="S5132" s="820"/>
      <c r="T5132" s="820"/>
      <c r="U5132" s="820"/>
      <c r="V5132" s="820"/>
      <c r="W5132" s="820"/>
      <c r="X5132" s="820"/>
      <c r="Y5132" s="820"/>
      <c r="Z5132" s="820"/>
    </row>
    <row r="5133" spans="7:26">
      <c r="G5133" s="826"/>
      <c r="H5133" s="820"/>
      <c r="J5133" s="820"/>
      <c r="K5133" s="820"/>
      <c r="L5133" s="820"/>
      <c r="M5133" s="820"/>
      <c r="N5133" s="820"/>
      <c r="O5133" s="820"/>
      <c r="P5133" s="820"/>
      <c r="Q5133" s="820"/>
      <c r="R5133" s="820"/>
      <c r="S5133" s="820"/>
      <c r="T5133" s="820"/>
      <c r="U5133" s="820"/>
      <c r="V5133" s="820"/>
      <c r="W5133" s="820"/>
      <c r="X5133" s="820"/>
      <c r="Y5133" s="820"/>
      <c r="Z5133" s="820"/>
    </row>
    <row r="5134" spans="7:26">
      <c r="G5134" s="826"/>
      <c r="H5134" s="820"/>
      <c r="J5134" s="820"/>
      <c r="K5134" s="820"/>
      <c r="L5134" s="820"/>
      <c r="M5134" s="820"/>
      <c r="N5134" s="820"/>
      <c r="O5134" s="820"/>
      <c r="P5134" s="820"/>
      <c r="Q5134" s="820"/>
      <c r="R5134" s="820"/>
      <c r="S5134" s="820"/>
      <c r="T5134" s="820"/>
      <c r="U5134" s="820"/>
      <c r="V5134" s="820"/>
      <c r="W5134" s="820"/>
      <c r="X5134" s="820"/>
      <c r="Y5134" s="820"/>
      <c r="Z5134" s="820"/>
    </row>
    <row r="5135" spans="7:26">
      <c r="G5135" s="826"/>
      <c r="H5135" s="820"/>
      <c r="J5135" s="820"/>
      <c r="K5135" s="820"/>
      <c r="L5135" s="820"/>
      <c r="M5135" s="820"/>
      <c r="N5135" s="820"/>
      <c r="O5135" s="820"/>
      <c r="P5135" s="820"/>
      <c r="Q5135" s="820"/>
      <c r="R5135" s="820"/>
      <c r="S5135" s="820"/>
      <c r="T5135" s="820"/>
      <c r="U5135" s="820"/>
      <c r="V5135" s="820"/>
      <c r="W5135" s="820"/>
      <c r="X5135" s="820"/>
      <c r="Y5135" s="820"/>
      <c r="Z5135" s="820"/>
    </row>
    <row r="5136" spans="7:26">
      <c r="G5136" s="826"/>
      <c r="H5136" s="820"/>
      <c r="J5136" s="820"/>
      <c r="K5136" s="820"/>
      <c r="L5136" s="820"/>
      <c r="M5136" s="820"/>
      <c r="N5136" s="820"/>
      <c r="O5136" s="820"/>
      <c r="P5136" s="820"/>
      <c r="Q5136" s="820"/>
      <c r="R5136" s="820"/>
      <c r="S5136" s="820"/>
      <c r="T5136" s="820"/>
      <c r="U5136" s="820"/>
      <c r="V5136" s="820"/>
      <c r="W5136" s="820"/>
      <c r="X5136" s="820"/>
      <c r="Y5136" s="820"/>
      <c r="Z5136" s="820"/>
    </row>
    <row r="5137" spans="7:26">
      <c r="G5137" s="826"/>
      <c r="H5137" s="820"/>
      <c r="J5137" s="820"/>
      <c r="K5137" s="820"/>
      <c r="L5137" s="820"/>
      <c r="M5137" s="820"/>
      <c r="N5137" s="820"/>
      <c r="O5137" s="820"/>
      <c r="P5137" s="820"/>
      <c r="Q5137" s="820"/>
      <c r="R5137" s="820"/>
      <c r="S5137" s="820"/>
      <c r="T5137" s="820"/>
      <c r="U5137" s="820"/>
      <c r="V5137" s="820"/>
      <c r="W5137" s="820"/>
      <c r="X5137" s="820"/>
      <c r="Y5137" s="820"/>
      <c r="Z5137" s="820"/>
    </row>
    <row r="5138" spans="7:26">
      <c r="G5138" s="826"/>
      <c r="H5138" s="820"/>
      <c r="J5138" s="820"/>
      <c r="K5138" s="820"/>
      <c r="L5138" s="820"/>
      <c r="M5138" s="820"/>
      <c r="N5138" s="820"/>
      <c r="O5138" s="820"/>
      <c r="P5138" s="820"/>
      <c r="Q5138" s="820"/>
      <c r="R5138" s="820"/>
      <c r="S5138" s="820"/>
      <c r="T5138" s="820"/>
      <c r="U5138" s="820"/>
      <c r="V5138" s="820"/>
      <c r="W5138" s="820"/>
      <c r="X5138" s="820"/>
      <c r="Y5138" s="820"/>
      <c r="Z5138" s="820"/>
    </row>
    <row r="5139" spans="7:26">
      <c r="G5139" s="826"/>
      <c r="H5139" s="820"/>
      <c r="J5139" s="820"/>
      <c r="K5139" s="820"/>
      <c r="L5139" s="820"/>
      <c r="M5139" s="820"/>
      <c r="N5139" s="820"/>
      <c r="O5139" s="820"/>
      <c r="P5139" s="820"/>
      <c r="Q5139" s="820"/>
      <c r="R5139" s="820"/>
      <c r="S5139" s="820"/>
      <c r="T5139" s="820"/>
      <c r="U5139" s="820"/>
      <c r="V5139" s="820"/>
      <c r="W5139" s="820"/>
      <c r="X5139" s="820"/>
      <c r="Y5139" s="820"/>
      <c r="Z5139" s="820"/>
    </row>
    <row r="5140" spans="7:26">
      <c r="G5140" s="826"/>
      <c r="H5140" s="820"/>
      <c r="J5140" s="820"/>
      <c r="K5140" s="820"/>
      <c r="L5140" s="820"/>
      <c r="M5140" s="820"/>
      <c r="N5140" s="820"/>
      <c r="O5140" s="820"/>
      <c r="P5140" s="820"/>
      <c r="Q5140" s="820"/>
      <c r="R5140" s="820"/>
      <c r="S5140" s="820"/>
      <c r="T5140" s="820"/>
      <c r="U5140" s="820"/>
      <c r="V5140" s="820"/>
      <c r="W5140" s="820"/>
      <c r="X5140" s="820"/>
      <c r="Y5140" s="820"/>
      <c r="Z5140" s="820"/>
    </row>
    <row r="5141" spans="7:26">
      <c r="G5141" s="826"/>
      <c r="H5141" s="820"/>
      <c r="J5141" s="820"/>
      <c r="K5141" s="820"/>
      <c r="L5141" s="820"/>
      <c r="M5141" s="820"/>
      <c r="N5141" s="820"/>
      <c r="O5141" s="820"/>
      <c r="P5141" s="820"/>
      <c r="Q5141" s="820"/>
      <c r="R5141" s="820"/>
      <c r="S5141" s="820"/>
      <c r="T5141" s="820"/>
      <c r="U5141" s="820"/>
      <c r="V5141" s="820"/>
      <c r="W5141" s="820"/>
      <c r="X5141" s="820"/>
      <c r="Y5141" s="820"/>
      <c r="Z5141" s="820"/>
    </row>
    <row r="5142" spans="7:26">
      <c r="G5142" s="826"/>
      <c r="H5142" s="820"/>
      <c r="J5142" s="820"/>
      <c r="K5142" s="820"/>
      <c r="L5142" s="820"/>
      <c r="M5142" s="820"/>
      <c r="N5142" s="820"/>
      <c r="O5142" s="820"/>
      <c r="P5142" s="820"/>
      <c r="Q5142" s="820"/>
      <c r="R5142" s="820"/>
      <c r="S5142" s="820"/>
      <c r="T5142" s="820"/>
      <c r="U5142" s="820"/>
      <c r="V5142" s="820"/>
      <c r="W5142" s="820"/>
      <c r="X5142" s="820"/>
      <c r="Y5142" s="820"/>
      <c r="Z5142" s="820"/>
    </row>
    <row r="5143" spans="7:26">
      <c r="G5143" s="826"/>
      <c r="H5143" s="820"/>
      <c r="J5143" s="820"/>
      <c r="K5143" s="820"/>
      <c r="L5143" s="820"/>
      <c r="M5143" s="820"/>
      <c r="N5143" s="820"/>
      <c r="O5143" s="820"/>
      <c r="P5143" s="820"/>
      <c r="Q5143" s="820"/>
      <c r="R5143" s="820"/>
      <c r="S5143" s="820"/>
      <c r="T5143" s="820"/>
      <c r="U5143" s="820"/>
      <c r="V5143" s="820"/>
      <c r="W5143" s="820"/>
      <c r="X5143" s="820"/>
      <c r="Y5143" s="820"/>
      <c r="Z5143" s="820"/>
    </row>
    <row r="5144" spans="7:26">
      <c r="G5144" s="826"/>
      <c r="H5144" s="820"/>
      <c r="J5144" s="820"/>
      <c r="K5144" s="820"/>
      <c r="L5144" s="820"/>
      <c r="M5144" s="820"/>
      <c r="N5144" s="820"/>
      <c r="O5144" s="820"/>
      <c r="P5144" s="820"/>
      <c r="Q5144" s="820"/>
      <c r="R5144" s="820"/>
      <c r="S5144" s="820"/>
      <c r="T5144" s="820"/>
      <c r="U5144" s="820"/>
      <c r="V5144" s="820"/>
      <c r="W5144" s="820"/>
      <c r="X5144" s="820"/>
      <c r="Y5144" s="820"/>
      <c r="Z5144" s="820"/>
    </row>
    <row r="5145" spans="7:26">
      <c r="G5145" s="826"/>
      <c r="H5145" s="820"/>
      <c r="J5145" s="820"/>
      <c r="K5145" s="820"/>
      <c r="L5145" s="820"/>
      <c r="M5145" s="820"/>
      <c r="N5145" s="820"/>
      <c r="O5145" s="820"/>
      <c r="P5145" s="820"/>
      <c r="Q5145" s="820"/>
      <c r="R5145" s="820"/>
      <c r="S5145" s="820"/>
      <c r="T5145" s="820"/>
      <c r="U5145" s="820"/>
      <c r="V5145" s="820"/>
      <c r="W5145" s="820"/>
      <c r="X5145" s="820"/>
      <c r="Y5145" s="820"/>
      <c r="Z5145" s="820"/>
    </row>
    <row r="5146" spans="7:26">
      <c r="G5146" s="826"/>
      <c r="H5146" s="820"/>
      <c r="J5146" s="820"/>
      <c r="K5146" s="820"/>
      <c r="L5146" s="820"/>
      <c r="M5146" s="820"/>
      <c r="N5146" s="820"/>
      <c r="O5146" s="820"/>
      <c r="P5146" s="820"/>
      <c r="Q5146" s="820"/>
      <c r="R5146" s="820"/>
      <c r="S5146" s="820"/>
      <c r="T5146" s="820"/>
      <c r="U5146" s="820"/>
      <c r="V5146" s="820"/>
      <c r="W5146" s="820"/>
      <c r="X5146" s="820"/>
      <c r="Y5146" s="820"/>
      <c r="Z5146" s="820"/>
    </row>
    <row r="5147" spans="7:26">
      <c r="G5147" s="826"/>
      <c r="H5147" s="820"/>
      <c r="J5147" s="820"/>
      <c r="K5147" s="820"/>
      <c r="L5147" s="820"/>
      <c r="M5147" s="820"/>
      <c r="N5147" s="820"/>
      <c r="O5147" s="820"/>
      <c r="P5147" s="820"/>
      <c r="Q5147" s="820"/>
      <c r="R5147" s="820"/>
      <c r="S5147" s="820"/>
      <c r="T5147" s="820"/>
      <c r="U5147" s="820"/>
      <c r="V5147" s="820"/>
      <c r="W5147" s="820"/>
      <c r="X5147" s="820"/>
      <c r="Y5147" s="820"/>
      <c r="Z5147" s="820"/>
    </row>
    <row r="5148" spans="7:26">
      <c r="G5148" s="826"/>
      <c r="H5148" s="820"/>
      <c r="J5148" s="820"/>
      <c r="K5148" s="820"/>
      <c r="L5148" s="820"/>
      <c r="M5148" s="820"/>
      <c r="N5148" s="820"/>
      <c r="O5148" s="820"/>
      <c r="P5148" s="820"/>
      <c r="Q5148" s="820"/>
      <c r="R5148" s="820"/>
      <c r="S5148" s="820"/>
      <c r="T5148" s="820"/>
      <c r="U5148" s="820"/>
      <c r="V5148" s="820"/>
      <c r="W5148" s="820"/>
      <c r="X5148" s="820"/>
      <c r="Y5148" s="820"/>
      <c r="Z5148" s="820"/>
    </row>
    <row r="5149" spans="7:26">
      <c r="G5149" s="826"/>
      <c r="H5149" s="820"/>
      <c r="J5149" s="820"/>
      <c r="K5149" s="820"/>
      <c r="L5149" s="820"/>
      <c r="M5149" s="820"/>
      <c r="N5149" s="820"/>
      <c r="O5149" s="820"/>
      <c r="P5149" s="820"/>
      <c r="Q5149" s="820"/>
      <c r="R5149" s="820"/>
      <c r="S5149" s="820"/>
      <c r="T5149" s="820"/>
      <c r="U5149" s="820"/>
      <c r="V5149" s="820"/>
      <c r="W5149" s="820"/>
      <c r="X5149" s="820"/>
      <c r="Y5149" s="820"/>
      <c r="Z5149" s="820"/>
    </row>
    <row r="5150" spans="7:26">
      <c r="G5150" s="826"/>
      <c r="H5150" s="820"/>
      <c r="J5150" s="820"/>
      <c r="K5150" s="820"/>
      <c r="L5150" s="820"/>
      <c r="M5150" s="820"/>
      <c r="N5150" s="820"/>
      <c r="O5150" s="820"/>
      <c r="P5150" s="820"/>
      <c r="Q5150" s="820"/>
      <c r="R5150" s="820"/>
      <c r="S5150" s="820"/>
      <c r="T5150" s="820"/>
      <c r="U5150" s="820"/>
      <c r="V5150" s="820"/>
      <c r="W5150" s="820"/>
      <c r="X5150" s="820"/>
      <c r="Y5150" s="820"/>
      <c r="Z5150" s="820"/>
    </row>
    <row r="5151" spans="7:26">
      <c r="G5151" s="826"/>
      <c r="H5151" s="820"/>
      <c r="J5151" s="820"/>
      <c r="K5151" s="820"/>
      <c r="L5151" s="820"/>
      <c r="M5151" s="820"/>
      <c r="N5151" s="820"/>
      <c r="O5151" s="820"/>
      <c r="P5151" s="820"/>
      <c r="Q5151" s="820"/>
      <c r="R5151" s="820"/>
      <c r="S5151" s="820"/>
      <c r="T5151" s="820"/>
      <c r="U5151" s="820"/>
      <c r="V5151" s="820"/>
      <c r="W5151" s="820"/>
      <c r="X5151" s="820"/>
      <c r="Y5151" s="820"/>
      <c r="Z5151" s="820"/>
    </row>
    <row r="5152" spans="7:26">
      <c r="G5152" s="826"/>
      <c r="H5152" s="820"/>
      <c r="J5152" s="820"/>
      <c r="K5152" s="820"/>
      <c r="L5152" s="820"/>
      <c r="M5152" s="820"/>
      <c r="N5152" s="820"/>
      <c r="O5152" s="820"/>
      <c r="P5152" s="820"/>
      <c r="Q5152" s="820"/>
      <c r="R5152" s="820"/>
      <c r="S5152" s="820"/>
      <c r="T5152" s="820"/>
      <c r="U5152" s="820"/>
      <c r="V5152" s="820"/>
      <c r="W5152" s="820"/>
      <c r="X5152" s="820"/>
      <c r="Y5152" s="820"/>
      <c r="Z5152" s="820"/>
    </row>
    <row r="5153" spans="7:26">
      <c r="G5153" s="826"/>
      <c r="H5153" s="820"/>
      <c r="J5153" s="820"/>
      <c r="K5153" s="820"/>
      <c r="L5153" s="820"/>
      <c r="M5153" s="820"/>
      <c r="N5153" s="820"/>
      <c r="O5153" s="820"/>
      <c r="P5153" s="820"/>
      <c r="Q5153" s="820"/>
      <c r="R5153" s="820"/>
      <c r="S5153" s="820"/>
      <c r="T5153" s="820"/>
      <c r="U5153" s="820"/>
      <c r="V5153" s="820"/>
      <c r="W5153" s="820"/>
      <c r="X5153" s="820"/>
      <c r="Y5153" s="820"/>
      <c r="Z5153" s="820"/>
    </row>
    <row r="5154" spans="7:26">
      <c r="G5154" s="826"/>
      <c r="H5154" s="820"/>
      <c r="J5154" s="820"/>
      <c r="K5154" s="820"/>
      <c r="L5154" s="820"/>
      <c r="M5154" s="820"/>
      <c r="N5154" s="820"/>
      <c r="O5154" s="820"/>
      <c r="P5154" s="820"/>
      <c r="Q5154" s="820"/>
      <c r="R5154" s="820"/>
      <c r="S5154" s="820"/>
      <c r="T5154" s="820"/>
      <c r="U5154" s="820"/>
      <c r="V5154" s="820"/>
      <c r="W5154" s="820"/>
      <c r="X5154" s="820"/>
      <c r="Y5154" s="820"/>
      <c r="Z5154" s="820"/>
    </row>
    <row r="5155" spans="7:26">
      <c r="G5155" s="826"/>
      <c r="H5155" s="820"/>
      <c r="J5155" s="820"/>
      <c r="K5155" s="820"/>
      <c r="L5155" s="820"/>
      <c r="M5155" s="820"/>
      <c r="N5155" s="820"/>
      <c r="O5155" s="820"/>
      <c r="P5155" s="820"/>
      <c r="Q5155" s="820"/>
      <c r="R5155" s="820"/>
      <c r="S5155" s="820"/>
      <c r="T5155" s="820"/>
      <c r="U5155" s="820"/>
      <c r="V5155" s="820"/>
      <c r="W5155" s="820"/>
      <c r="X5155" s="820"/>
      <c r="Y5155" s="820"/>
      <c r="Z5155" s="820"/>
    </row>
    <row r="5156" spans="7:26">
      <c r="G5156" s="826"/>
      <c r="H5156" s="820"/>
      <c r="J5156" s="820"/>
      <c r="K5156" s="820"/>
      <c r="L5156" s="820"/>
      <c r="M5156" s="820"/>
      <c r="N5156" s="820"/>
      <c r="O5156" s="820"/>
      <c r="P5156" s="820"/>
      <c r="Q5156" s="820"/>
      <c r="R5156" s="820"/>
      <c r="S5156" s="820"/>
      <c r="T5156" s="820"/>
      <c r="U5156" s="820"/>
      <c r="V5156" s="820"/>
      <c r="W5156" s="820"/>
      <c r="X5156" s="820"/>
      <c r="Y5156" s="820"/>
      <c r="Z5156" s="820"/>
    </row>
    <row r="5157" spans="7:26">
      <c r="G5157" s="826"/>
      <c r="H5157" s="820"/>
      <c r="J5157" s="820"/>
      <c r="K5157" s="820"/>
      <c r="L5157" s="820"/>
      <c r="M5157" s="820"/>
      <c r="N5157" s="820"/>
      <c r="O5157" s="820"/>
      <c r="P5157" s="820"/>
      <c r="Q5157" s="820"/>
      <c r="R5157" s="820"/>
      <c r="S5157" s="820"/>
      <c r="T5157" s="820"/>
      <c r="U5157" s="820"/>
      <c r="V5157" s="820"/>
      <c r="W5157" s="820"/>
      <c r="X5157" s="820"/>
      <c r="Y5157" s="820"/>
      <c r="Z5157" s="820"/>
    </row>
    <row r="5158" spans="7:26">
      <c r="G5158" s="826"/>
      <c r="H5158" s="820"/>
      <c r="J5158" s="820"/>
      <c r="K5158" s="820"/>
      <c r="L5158" s="820"/>
      <c r="M5158" s="820"/>
      <c r="N5158" s="820"/>
      <c r="O5158" s="820"/>
      <c r="P5158" s="820"/>
      <c r="Q5158" s="820"/>
      <c r="R5158" s="820"/>
      <c r="S5158" s="820"/>
      <c r="T5158" s="820"/>
      <c r="U5158" s="820"/>
      <c r="V5158" s="820"/>
      <c r="W5158" s="820"/>
      <c r="X5158" s="820"/>
      <c r="Y5158" s="820"/>
      <c r="Z5158" s="820"/>
    </row>
    <row r="5159" spans="7:26">
      <c r="G5159" s="826"/>
      <c r="H5159" s="820"/>
      <c r="J5159" s="820"/>
      <c r="K5159" s="820"/>
      <c r="L5159" s="820"/>
      <c r="M5159" s="820"/>
      <c r="N5159" s="820"/>
      <c r="O5159" s="820"/>
      <c r="P5159" s="820"/>
      <c r="Q5159" s="820"/>
      <c r="R5159" s="820"/>
      <c r="S5159" s="820"/>
      <c r="T5159" s="820"/>
      <c r="U5159" s="820"/>
      <c r="V5159" s="820"/>
      <c r="W5159" s="820"/>
      <c r="X5159" s="820"/>
      <c r="Y5159" s="820"/>
      <c r="Z5159" s="820"/>
    </row>
    <row r="5160" spans="7:26">
      <c r="G5160" s="826"/>
      <c r="H5160" s="820"/>
      <c r="J5160" s="820"/>
      <c r="K5160" s="820"/>
      <c r="L5160" s="820"/>
      <c r="M5160" s="820"/>
      <c r="N5160" s="820"/>
      <c r="O5160" s="820"/>
      <c r="P5160" s="820"/>
      <c r="Q5160" s="820"/>
      <c r="R5160" s="820"/>
      <c r="S5160" s="820"/>
      <c r="T5160" s="820"/>
      <c r="U5160" s="820"/>
      <c r="V5160" s="820"/>
      <c r="W5160" s="820"/>
      <c r="X5160" s="820"/>
      <c r="Y5160" s="820"/>
      <c r="Z5160" s="820"/>
    </row>
    <row r="5161" spans="7:26">
      <c r="G5161" s="826"/>
      <c r="H5161" s="820"/>
      <c r="J5161" s="820"/>
      <c r="K5161" s="820"/>
      <c r="L5161" s="820"/>
      <c r="M5161" s="820"/>
      <c r="N5161" s="820"/>
      <c r="O5161" s="820"/>
      <c r="P5161" s="820"/>
      <c r="Q5161" s="820"/>
      <c r="R5161" s="820"/>
      <c r="S5161" s="820"/>
      <c r="T5161" s="820"/>
      <c r="U5161" s="820"/>
      <c r="V5161" s="820"/>
      <c r="W5161" s="820"/>
      <c r="X5161" s="820"/>
      <c r="Y5161" s="820"/>
      <c r="Z5161" s="820"/>
    </row>
    <row r="5162" spans="7:26">
      <c r="G5162" s="826"/>
      <c r="H5162" s="820"/>
      <c r="J5162" s="820"/>
      <c r="K5162" s="820"/>
      <c r="L5162" s="820"/>
      <c r="M5162" s="820"/>
      <c r="N5162" s="820"/>
      <c r="O5162" s="820"/>
      <c r="P5162" s="820"/>
      <c r="Q5162" s="820"/>
      <c r="R5162" s="820"/>
      <c r="S5162" s="820"/>
      <c r="T5162" s="820"/>
      <c r="U5162" s="820"/>
      <c r="V5162" s="820"/>
      <c r="W5162" s="820"/>
      <c r="X5162" s="820"/>
      <c r="Y5162" s="820"/>
      <c r="Z5162" s="820"/>
    </row>
    <row r="5163" spans="7:26">
      <c r="G5163" s="826"/>
      <c r="H5163" s="820"/>
      <c r="J5163" s="820"/>
      <c r="K5163" s="820"/>
      <c r="L5163" s="820"/>
      <c r="M5163" s="820"/>
      <c r="N5163" s="820"/>
      <c r="O5163" s="820"/>
      <c r="P5163" s="820"/>
      <c r="Q5163" s="820"/>
      <c r="R5163" s="820"/>
      <c r="S5163" s="820"/>
      <c r="T5163" s="820"/>
      <c r="U5163" s="820"/>
      <c r="V5163" s="820"/>
      <c r="W5163" s="820"/>
      <c r="X5163" s="820"/>
      <c r="Y5163" s="820"/>
      <c r="Z5163" s="820"/>
    </row>
    <row r="5164" spans="7:26">
      <c r="G5164" s="826"/>
      <c r="H5164" s="820"/>
      <c r="J5164" s="820"/>
      <c r="K5164" s="820"/>
      <c r="L5164" s="820"/>
      <c r="M5164" s="820"/>
      <c r="N5164" s="820"/>
      <c r="O5164" s="820"/>
      <c r="P5164" s="820"/>
      <c r="Q5164" s="820"/>
      <c r="R5164" s="820"/>
      <c r="S5164" s="820"/>
      <c r="T5164" s="820"/>
      <c r="U5164" s="820"/>
      <c r="V5164" s="820"/>
      <c r="W5164" s="820"/>
      <c r="X5164" s="820"/>
      <c r="Y5164" s="820"/>
      <c r="Z5164" s="820"/>
    </row>
    <row r="5165" spans="7:26">
      <c r="G5165" s="826"/>
      <c r="H5165" s="820"/>
      <c r="J5165" s="820"/>
      <c r="K5165" s="820"/>
      <c r="L5165" s="820"/>
      <c r="M5165" s="820"/>
      <c r="N5165" s="820"/>
      <c r="O5165" s="820"/>
      <c r="P5165" s="820"/>
      <c r="Q5165" s="820"/>
      <c r="R5165" s="820"/>
      <c r="S5165" s="820"/>
      <c r="T5165" s="820"/>
      <c r="U5165" s="820"/>
      <c r="V5165" s="820"/>
      <c r="W5165" s="820"/>
      <c r="X5165" s="820"/>
      <c r="Y5165" s="820"/>
      <c r="Z5165" s="820"/>
    </row>
    <row r="5166" spans="7:26">
      <c r="G5166" s="826"/>
      <c r="H5166" s="820"/>
      <c r="J5166" s="820"/>
      <c r="K5166" s="820"/>
      <c r="L5166" s="820"/>
      <c r="M5166" s="820"/>
      <c r="N5166" s="820"/>
      <c r="O5166" s="820"/>
      <c r="P5166" s="820"/>
      <c r="Q5166" s="820"/>
      <c r="R5166" s="820"/>
      <c r="S5166" s="820"/>
      <c r="T5166" s="820"/>
      <c r="U5166" s="820"/>
      <c r="V5166" s="820"/>
      <c r="W5166" s="820"/>
      <c r="X5166" s="820"/>
      <c r="Y5166" s="820"/>
      <c r="Z5166" s="820"/>
    </row>
    <row r="5167" spans="7:26">
      <c r="G5167" s="826"/>
      <c r="H5167" s="820"/>
      <c r="J5167" s="820"/>
      <c r="K5167" s="820"/>
      <c r="L5167" s="820"/>
      <c r="M5167" s="820"/>
      <c r="N5167" s="820"/>
      <c r="O5167" s="820"/>
      <c r="P5167" s="820"/>
      <c r="Q5167" s="820"/>
      <c r="R5167" s="820"/>
      <c r="S5167" s="820"/>
      <c r="T5167" s="820"/>
      <c r="U5167" s="820"/>
      <c r="V5167" s="820"/>
      <c r="W5167" s="820"/>
      <c r="X5167" s="820"/>
      <c r="Y5167" s="820"/>
      <c r="Z5167" s="820"/>
    </row>
    <row r="5168" spans="7:26">
      <c r="G5168" s="826"/>
      <c r="H5168" s="820"/>
      <c r="J5168" s="820"/>
      <c r="K5168" s="820"/>
      <c r="L5168" s="820"/>
      <c r="M5168" s="820"/>
      <c r="N5168" s="820"/>
      <c r="O5168" s="820"/>
      <c r="P5168" s="820"/>
      <c r="Q5168" s="820"/>
      <c r="R5168" s="820"/>
      <c r="S5168" s="820"/>
      <c r="T5168" s="820"/>
      <c r="U5168" s="820"/>
      <c r="V5168" s="820"/>
      <c r="W5168" s="820"/>
      <c r="X5168" s="820"/>
      <c r="Y5168" s="820"/>
      <c r="Z5168" s="820"/>
    </row>
    <row r="5169" spans="7:26">
      <c r="G5169" s="826"/>
      <c r="H5169" s="820"/>
      <c r="J5169" s="820"/>
      <c r="K5169" s="820"/>
      <c r="L5169" s="820"/>
      <c r="M5169" s="820"/>
      <c r="N5169" s="820"/>
      <c r="O5169" s="820"/>
      <c r="P5169" s="820"/>
      <c r="Q5169" s="820"/>
      <c r="R5169" s="820"/>
      <c r="S5169" s="820"/>
      <c r="T5169" s="820"/>
      <c r="U5169" s="820"/>
      <c r="V5169" s="820"/>
      <c r="W5169" s="820"/>
      <c r="X5169" s="820"/>
      <c r="Y5169" s="820"/>
      <c r="Z5169" s="820"/>
    </row>
    <row r="5170" spans="7:26">
      <c r="G5170" s="826"/>
      <c r="H5170" s="820"/>
      <c r="J5170" s="820"/>
      <c r="K5170" s="820"/>
      <c r="L5170" s="820"/>
      <c r="M5170" s="820"/>
      <c r="N5170" s="820"/>
      <c r="O5170" s="820"/>
      <c r="P5170" s="820"/>
      <c r="Q5170" s="820"/>
      <c r="R5170" s="820"/>
      <c r="S5170" s="820"/>
      <c r="T5170" s="820"/>
      <c r="U5170" s="820"/>
      <c r="V5170" s="820"/>
      <c r="W5170" s="820"/>
      <c r="X5170" s="820"/>
      <c r="Y5170" s="820"/>
      <c r="Z5170" s="820"/>
    </row>
    <row r="5171" spans="7:26">
      <c r="G5171" s="826"/>
      <c r="H5171" s="820"/>
      <c r="J5171" s="820"/>
      <c r="K5171" s="820"/>
      <c r="L5171" s="820"/>
      <c r="M5171" s="820"/>
      <c r="N5171" s="820"/>
      <c r="O5171" s="820"/>
      <c r="P5171" s="820"/>
      <c r="Q5171" s="820"/>
      <c r="R5171" s="820"/>
      <c r="S5171" s="820"/>
      <c r="T5171" s="820"/>
      <c r="U5171" s="820"/>
      <c r="V5171" s="820"/>
      <c r="W5171" s="820"/>
      <c r="X5171" s="820"/>
      <c r="Y5171" s="820"/>
      <c r="Z5171" s="820"/>
    </row>
    <row r="5172" spans="7:26">
      <c r="G5172" s="826"/>
      <c r="H5172" s="820"/>
      <c r="J5172" s="820"/>
      <c r="K5172" s="820"/>
      <c r="L5172" s="820"/>
      <c r="M5172" s="820"/>
      <c r="N5172" s="820"/>
      <c r="O5172" s="820"/>
      <c r="P5172" s="820"/>
      <c r="Q5172" s="820"/>
      <c r="R5172" s="820"/>
      <c r="S5172" s="820"/>
      <c r="T5172" s="820"/>
      <c r="U5172" s="820"/>
      <c r="V5172" s="820"/>
      <c r="W5172" s="820"/>
      <c r="X5172" s="820"/>
      <c r="Y5172" s="820"/>
      <c r="Z5172" s="820"/>
    </row>
    <row r="5173" spans="7:26">
      <c r="G5173" s="826"/>
      <c r="H5173" s="820"/>
      <c r="J5173" s="820"/>
      <c r="K5173" s="820"/>
      <c r="L5173" s="820"/>
      <c r="M5173" s="820"/>
      <c r="N5173" s="820"/>
      <c r="O5173" s="820"/>
      <c r="P5173" s="820"/>
      <c r="Q5173" s="820"/>
      <c r="R5173" s="820"/>
      <c r="S5173" s="820"/>
      <c r="T5173" s="820"/>
      <c r="U5173" s="820"/>
      <c r="V5173" s="820"/>
      <c r="W5173" s="820"/>
      <c r="X5173" s="820"/>
      <c r="Y5173" s="820"/>
      <c r="Z5173" s="820"/>
    </row>
    <row r="5174" spans="7:26">
      <c r="G5174" s="826"/>
      <c r="H5174" s="820"/>
      <c r="J5174" s="820"/>
      <c r="K5174" s="820"/>
      <c r="L5174" s="820"/>
      <c r="M5174" s="820"/>
      <c r="N5174" s="820"/>
      <c r="O5174" s="820"/>
      <c r="P5174" s="820"/>
      <c r="Q5174" s="820"/>
      <c r="R5174" s="820"/>
      <c r="S5174" s="820"/>
      <c r="T5174" s="820"/>
      <c r="U5174" s="820"/>
      <c r="V5174" s="820"/>
      <c r="W5174" s="820"/>
      <c r="X5174" s="820"/>
      <c r="Y5174" s="820"/>
      <c r="Z5174" s="820"/>
    </row>
    <row r="5175" spans="7:26">
      <c r="G5175" s="826"/>
      <c r="H5175" s="820"/>
      <c r="J5175" s="820"/>
      <c r="K5175" s="820"/>
      <c r="L5175" s="820"/>
      <c r="M5175" s="820"/>
      <c r="N5175" s="820"/>
      <c r="O5175" s="820"/>
      <c r="P5175" s="820"/>
      <c r="Q5175" s="820"/>
      <c r="R5175" s="820"/>
      <c r="S5175" s="820"/>
      <c r="T5175" s="820"/>
      <c r="U5175" s="820"/>
      <c r="V5175" s="820"/>
      <c r="W5175" s="820"/>
      <c r="X5175" s="820"/>
      <c r="Y5175" s="820"/>
      <c r="Z5175" s="820"/>
    </row>
    <row r="5176" spans="7:26">
      <c r="G5176" s="826"/>
      <c r="H5176" s="820"/>
      <c r="J5176" s="820"/>
      <c r="K5176" s="820"/>
      <c r="L5176" s="820"/>
      <c r="M5176" s="820"/>
      <c r="N5176" s="820"/>
      <c r="O5176" s="820"/>
      <c r="P5176" s="820"/>
      <c r="Q5176" s="820"/>
      <c r="R5176" s="820"/>
      <c r="S5176" s="820"/>
      <c r="T5176" s="820"/>
      <c r="U5176" s="820"/>
      <c r="V5176" s="820"/>
      <c r="W5176" s="820"/>
      <c r="X5176" s="820"/>
      <c r="Y5176" s="820"/>
      <c r="Z5176" s="820"/>
    </row>
    <row r="5177" spans="7:26">
      <c r="G5177" s="826"/>
      <c r="H5177" s="820"/>
      <c r="J5177" s="820"/>
      <c r="K5177" s="820"/>
      <c r="L5177" s="820"/>
      <c r="M5177" s="820"/>
      <c r="N5177" s="820"/>
      <c r="O5177" s="820"/>
      <c r="P5177" s="820"/>
      <c r="Q5177" s="820"/>
      <c r="R5177" s="820"/>
      <c r="S5177" s="820"/>
      <c r="T5177" s="820"/>
      <c r="U5177" s="820"/>
      <c r="V5177" s="820"/>
      <c r="W5177" s="820"/>
      <c r="X5177" s="820"/>
      <c r="Y5177" s="820"/>
      <c r="Z5177" s="820"/>
    </row>
    <row r="5178" spans="7:26">
      <c r="G5178" s="826"/>
      <c r="H5178" s="820"/>
      <c r="J5178" s="820"/>
      <c r="K5178" s="820"/>
      <c r="L5178" s="820"/>
      <c r="M5178" s="820"/>
      <c r="N5178" s="820"/>
      <c r="O5178" s="820"/>
      <c r="P5178" s="820"/>
      <c r="Q5178" s="820"/>
      <c r="R5178" s="820"/>
      <c r="S5178" s="820"/>
      <c r="T5178" s="820"/>
      <c r="U5178" s="820"/>
      <c r="V5178" s="820"/>
      <c r="W5178" s="820"/>
      <c r="X5178" s="820"/>
      <c r="Y5178" s="820"/>
      <c r="Z5178" s="820"/>
    </row>
    <row r="5179" spans="7:26">
      <c r="G5179" s="826"/>
      <c r="H5179" s="820"/>
      <c r="J5179" s="820"/>
      <c r="K5179" s="820"/>
      <c r="L5179" s="820"/>
      <c r="M5179" s="820"/>
      <c r="N5179" s="820"/>
      <c r="O5179" s="820"/>
      <c r="P5179" s="820"/>
      <c r="Q5179" s="820"/>
      <c r="R5179" s="820"/>
      <c r="S5179" s="820"/>
      <c r="T5179" s="820"/>
      <c r="U5179" s="820"/>
      <c r="V5179" s="820"/>
      <c r="W5179" s="820"/>
      <c r="X5179" s="820"/>
      <c r="Y5179" s="820"/>
      <c r="Z5179" s="820"/>
    </row>
    <row r="5180" spans="7:26">
      <c r="G5180" s="826"/>
      <c r="H5180" s="820"/>
      <c r="J5180" s="820"/>
      <c r="K5180" s="820"/>
      <c r="L5180" s="820"/>
      <c r="M5180" s="820"/>
      <c r="N5180" s="820"/>
      <c r="O5180" s="820"/>
      <c r="P5180" s="820"/>
      <c r="Q5180" s="820"/>
      <c r="R5180" s="820"/>
      <c r="S5180" s="820"/>
      <c r="T5180" s="820"/>
      <c r="U5180" s="820"/>
      <c r="V5180" s="820"/>
      <c r="W5180" s="820"/>
      <c r="X5180" s="820"/>
      <c r="Y5180" s="820"/>
      <c r="Z5180" s="820"/>
    </row>
    <row r="5181" spans="7:26">
      <c r="G5181" s="826"/>
      <c r="H5181" s="820"/>
      <c r="J5181" s="820"/>
      <c r="K5181" s="820"/>
      <c r="L5181" s="820"/>
      <c r="M5181" s="820"/>
      <c r="N5181" s="820"/>
      <c r="O5181" s="820"/>
      <c r="P5181" s="820"/>
      <c r="Q5181" s="820"/>
      <c r="R5181" s="820"/>
      <c r="S5181" s="820"/>
      <c r="T5181" s="820"/>
      <c r="U5181" s="820"/>
      <c r="V5181" s="820"/>
      <c r="W5181" s="820"/>
      <c r="X5181" s="820"/>
      <c r="Y5181" s="820"/>
      <c r="Z5181" s="820"/>
    </row>
    <row r="5182" spans="7:26">
      <c r="G5182" s="826"/>
      <c r="H5182" s="820"/>
      <c r="J5182" s="820"/>
      <c r="K5182" s="820"/>
      <c r="L5182" s="820"/>
      <c r="M5182" s="820"/>
      <c r="N5182" s="820"/>
      <c r="O5182" s="820"/>
      <c r="P5182" s="820"/>
      <c r="Q5182" s="820"/>
      <c r="R5182" s="820"/>
      <c r="S5182" s="820"/>
      <c r="T5182" s="820"/>
      <c r="U5182" s="820"/>
      <c r="V5182" s="820"/>
      <c r="W5182" s="820"/>
      <c r="X5182" s="820"/>
      <c r="Y5182" s="820"/>
      <c r="Z5182" s="820"/>
    </row>
    <row r="5183" spans="7:26">
      <c r="G5183" s="826"/>
      <c r="H5183" s="820"/>
      <c r="J5183" s="820"/>
      <c r="K5183" s="820"/>
      <c r="L5183" s="820"/>
      <c r="M5183" s="820"/>
      <c r="N5183" s="820"/>
      <c r="O5183" s="820"/>
      <c r="P5183" s="820"/>
      <c r="Q5183" s="820"/>
      <c r="R5183" s="820"/>
      <c r="S5183" s="820"/>
      <c r="T5183" s="820"/>
      <c r="U5183" s="820"/>
      <c r="V5183" s="820"/>
      <c r="W5183" s="820"/>
      <c r="X5183" s="820"/>
      <c r="Y5183" s="820"/>
      <c r="Z5183" s="820"/>
    </row>
    <row r="5184" spans="7:26">
      <c r="G5184" s="826"/>
      <c r="H5184" s="820"/>
      <c r="J5184" s="820"/>
      <c r="K5184" s="820"/>
      <c r="L5184" s="820"/>
      <c r="M5184" s="820"/>
      <c r="N5184" s="820"/>
      <c r="O5184" s="820"/>
      <c r="P5184" s="820"/>
      <c r="Q5184" s="820"/>
      <c r="R5184" s="820"/>
      <c r="S5184" s="820"/>
      <c r="T5184" s="820"/>
      <c r="U5184" s="820"/>
      <c r="V5184" s="820"/>
      <c r="W5184" s="820"/>
      <c r="X5184" s="820"/>
      <c r="Y5184" s="820"/>
      <c r="Z5184" s="820"/>
    </row>
    <row r="5185" spans="7:26">
      <c r="G5185" s="826"/>
      <c r="H5185" s="820"/>
      <c r="J5185" s="820"/>
      <c r="K5185" s="820"/>
      <c r="L5185" s="820"/>
      <c r="M5185" s="820"/>
      <c r="N5185" s="820"/>
      <c r="O5185" s="820"/>
      <c r="P5185" s="820"/>
      <c r="Q5185" s="820"/>
      <c r="R5185" s="820"/>
      <c r="S5185" s="820"/>
      <c r="T5185" s="820"/>
      <c r="U5185" s="820"/>
      <c r="V5185" s="820"/>
      <c r="W5185" s="820"/>
      <c r="X5185" s="820"/>
      <c r="Y5185" s="820"/>
      <c r="Z5185" s="820"/>
    </row>
    <row r="5186" spans="7:26">
      <c r="G5186" s="826"/>
      <c r="H5186" s="820"/>
      <c r="J5186" s="820"/>
      <c r="K5186" s="820"/>
      <c r="L5186" s="820"/>
      <c r="M5186" s="820"/>
      <c r="N5186" s="820"/>
      <c r="O5186" s="820"/>
      <c r="P5186" s="820"/>
      <c r="Q5186" s="820"/>
      <c r="R5186" s="820"/>
      <c r="S5186" s="820"/>
      <c r="T5186" s="820"/>
      <c r="U5186" s="820"/>
      <c r="V5186" s="820"/>
      <c r="W5186" s="820"/>
      <c r="X5186" s="820"/>
      <c r="Y5186" s="820"/>
      <c r="Z5186" s="820"/>
    </row>
    <row r="5187" spans="7:26">
      <c r="G5187" s="826"/>
      <c r="H5187" s="820"/>
      <c r="J5187" s="820"/>
      <c r="K5187" s="820"/>
      <c r="L5187" s="820"/>
      <c r="M5187" s="820"/>
      <c r="N5187" s="820"/>
      <c r="O5187" s="820"/>
      <c r="P5187" s="820"/>
      <c r="Q5187" s="820"/>
      <c r="R5187" s="820"/>
      <c r="S5187" s="820"/>
      <c r="T5187" s="820"/>
      <c r="U5187" s="820"/>
      <c r="V5187" s="820"/>
      <c r="W5187" s="820"/>
      <c r="X5187" s="820"/>
      <c r="Y5187" s="820"/>
      <c r="Z5187" s="820"/>
    </row>
    <row r="5188" spans="7:26">
      <c r="G5188" s="826"/>
      <c r="H5188" s="820"/>
      <c r="J5188" s="820"/>
      <c r="K5188" s="820"/>
      <c r="L5188" s="820"/>
      <c r="M5188" s="820"/>
      <c r="N5188" s="820"/>
      <c r="O5188" s="820"/>
      <c r="P5188" s="820"/>
      <c r="Q5188" s="820"/>
      <c r="R5188" s="820"/>
      <c r="S5188" s="820"/>
      <c r="T5188" s="820"/>
      <c r="U5188" s="820"/>
      <c r="V5188" s="820"/>
      <c r="W5188" s="820"/>
      <c r="X5188" s="820"/>
      <c r="Y5188" s="820"/>
      <c r="Z5188" s="820"/>
    </row>
    <row r="5189" spans="7:26">
      <c r="G5189" s="826"/>
      <c r="H5189" s="820"/>
      <c r="J5189" s="820"/>
      <c r="K5189" s="820"/>
      <c r="L5189" s="820"/>
      <c r="M5189" s="820"/>
      <c r="N5189" s="820"/>
      <c r="O5189" s="820"/>
      <c r="P5189" s="820"/>
      <c r="Q5189" s="820"/>
      <c r="R5189" s="820"/>
      <c r="S5189" s="820"/>
      <c r="T5189" s="820"/>
      <c r="U5189" s="820"/>
      <c r="V5189" s="820"/>
      <c r="W5189" s="820"/>
      <c r="X5189" s="820"/>
      <c r="Y5189" s="820"/>
      <c r="Z5189" s="820"/>
    </row>
    <row r="5190" spans="7:26">
      <c r="G5190" s="826"/>
      <c r="H5190" s="820"/>
      <c r="J5190" s="820"/>
      <c r="K5190" s="820"/>
      <c r="L5190" s="820"/>
      <c r="M5190" s="820"/>
      <c r="N5190" s="820"/>
      <c r="O5190" s="820"/>
      <c r="P5190" s="820"/>
      <c r="Q5190" s="820"/>
      <c r="R5190" s="820"/>
      <c r="S5190" s="820"/>
      <c r="T5190" s="820"/>
      <c r="U5190" s="820"/>
      <c r="V5190" s="820"/>
      <c r="W5190" s="820"/>
      <c r="X5190" s="820"/>
      <c r="Y5190" s="820"/>
      <c r="Z5190" s="820"/>
    </row>
    <row r="5191" spans="7:26">
      <c r="G5191" s="826"/>
      <c r="H5191" s="820"/>
      <c r="J5191" s="820"/>
      <c r="K5191" s="820"/>
      <c r="L5191" s="820"/>
      <c r="M5191" s="820"/>
      <c r="N5191" s="820"/>
      <c r="O5191" s="820"/>
      <c r="P5191" s="820"/>
      <c r="Q5191" s="820"/>
      <c r="R5191" s="820"/>
      <c r="S5191" s="820"/>
      <c r="T5191" s="820"/>
      <c r="U5191" s="820"/>
      <c r="V5191" s="820"/>
      <c r="W5191" s="820"/>
      <c r="X5191" s="820"/>
      <c r="Y5191" s="820"/>
      <c r="Z5191" s="820"/>
    </row>
    <row r="5192" spans="7:26">
      <c r="G5192" s="826"/>
      <c r="H5192" s="820"/>
      <c r="J5192" s="820"/>
      <c r="K5192" s="820"/>
      <c r="L5192" s="820"/>
      <c r="M5192" s="820"/>
      <c r="N5192" s="820"/>
      <c r="O5192" s="820"/>
      <c r="P5192" s="820"/>
      <c r="Q5192" s="820"/>
      <c r="R5192" s="820"/>
      <c r="S5192" s="820"/>
      <c r="T5192" s="820"/>
      <c r="U5192" s="820"/>
      <c r="V5192" s="820"/>
      <c r="W5192" s="820"/>
      <c r="X5192" s="820"/>
      <c r="Y5192" s="820"/>
      <c r="Z5192" s="820"/>
    </row>
    <row r="5193" spans="7:26">
      <c r="G5193" s="826"/>
      <c r="H5193" s="820"/>
      <c r="J5193" s="820"/>
      <c r="K5193" s="820"/>
      <c r="L5193" s="820"/>
      <c r="M5193" s="820"/>
      <c r="N5193" s="820"/>
      <c r="O5193" s="820"/>
      <c r="P5193" s="820"/>
      <c r="Q5193" s="820"/>
      <c r="R5193" s="820"/>
      <c r="S5193" s="820"/>
      <c r="T5193" s="820"/>
      <c r="U5193" s="820"/>
      <c r="V5193" s="820"/>
      <c r="W5193" s="820"/>
      <c r="X5193" s="820"/>
      <c r="Y5193" s="820"/>
      <c r="Z5193" s="820"/>
    </row>
    <row r="5194" spans="7:26">
      <c r="G5194" s="826"/>
      <c r="H5194" s="820"/>
      <c r="J5194" s="820"/>
      <c r="K5194" s="820"/>
      <c r="L5194" s="820"/>
      <c r="M5194" s="820"/>
      <c r="N5194" s="820"/>
      <c r="O5194" s="820"/>
      <c r="P5194" s="820"/>
      <c r="Q5194" s="820"/>
      <c r="R5194" s="820"/>
      <c r="S5194" s="820"/>
      <c r="T5194" s="820"/>
      <c r="U5194" s="820"/>
      <c r="V5194" s="820"/>
      <c r="W5194" s="820"/>
      <c r="X5194" s="820"/>
      <c r="Y5194" s="820"/>
      <c r="Z5194" s="820"/>
    </row>
    <row r="5195" spans="7:26">
      <c r="G5195" s="826"/>
      <c r="H5195" s="820"/>
      <c r="J5195" s="820"/>
      <c r="K5195" s="820"/>
      <c r="L5195" s="820"/>
      <c r="M5195" s="820"/>
      <c r="N5195" s="820"/>
      <c r="O5195" s="820"/>
      <c r="P5195" s="820"/>
      <c r="Q5195" s="820"/>
      <c r="R5195" s="820"/>
      <c r="S5195" s="820"/>
      <c r="T5195" s="820"/>
      <c r="U5195" s="820"/>
      <c r="V5195" s="820"/>
      <c r="W5195" s="820"/>
      <c r="X5195" s="820"/>
      <c r="Y5195" s="820"/>
      <c r="Z5195" s="820"/>
    </row>
    <row r="5196" spans="7:26">
      <c r="G5196" s="826"/>
      <c r="H5196" s="820"/>
      <c r="J5196" s="820"/>
      <c r="K5196" s="820"/>
      <c r="L5196" s="820"/>
      <c r="M5196" s="820"/>
      <c r="N5196" s="820"/>
      <c r="O5196" s="820"/>
      <c r="P5196" s="820"/>
      <c r="Q5196" s="820"/>
      <c r="R5196" s="820"/>
      <c r="S5196" s="820"/>
      <c r="T5196" s="820"/>
      <c r="U5196" s="820"/>
      <c r="V5196" s="820"/>
      <c r="W5196" s="820"/>
      <c r="X5196" s="820"/>
      <c r="Y5196" s="820"/>
      <c r="Z5196" s="820"/>
    </row>
    <row r="5197" spans="7:26">
      <c r="G5197" s="826"/>
      <c r="H5197" s="820"/>
      <c r="J5197" s="820"/>
      <c r="K5197" s="820"/>
      <c r="L5197" s="820"/>
      <c r="M5197" s="820"/>
      <c r="N5197" s="820"/>
      <c r="O5197" s="820"/>
      <c r="P5197" s="820"/>
      <c r="Q5197" s="820"/>
      <c r="R5197" s="820"/>
      <c r="S5197" s="820"/>
      <c r="T5197" s="820"/>
      <c r="U5197" s="820"/>
      <c r="V5197" s="820"/>
      <c r="W5197" s="820"/>
      <c r="X5197" s="820"/>
      <c r="Y5197" s="820"/>
      <c r="Z5197" s="820"/>
    </row>
    <row r="5198" spans="7:26">
      <c r="G5198" s="826"/>
      <c r="H5198" s="820"/>
      <c r="J5198" s="820"/>
      <c r="K5198" s="820"/>
      <c r="L5198" s="820"/>
      <c r="M5198" s="820"/>
      <c r="N5198" s="820"/>
      <c r="O5198" s="820"/>
      <c r="P5198" s="820"/>
      <c r="Q5198" s="820"/>
      <c r="R5198" s="820"/>
      <c r="S5198" s="820"/>
      <c r="T5198" s="820"/>
      <c r="U5198" s="820"/>
      <c r="V5198" s="820"/>
      <c r="W5198" s="820"/>
      <c r="X5198" s="820"/>
      <c r="Y5198" s="820"/>
      <c r="Z5198" s="820"/>
    </row>
    <row r="5199" spans="7:26">
      <c r="G5199" s="826"/>
      <c r="H5199" s="820"/>
      <c r="J5199" s="820"/>
      <c r="K5199" s="820"/>
      <c r="L5199" s="820"/>
      <c r="M5199" s="820"/>
      <c r="N5199" s="820"/>
      <c r="O5199" s="820"/>
      <c r="P5199" s="820"/>
      <c r="Q5199" s="820"/>
      <c r="R5199" s="820"/>
      <c r="S5199" s="820"/>
      <c r="T5199" s="820"/>
      <c r="U5199" s="820"/>
      <c r="V5199" s="820"/>
      <c r="W5199" s="820"/>
      <c r="X5199" s="820"/>
      <c r="Y5199" s="820"/>
      <c r="Z5199" s="820"/>
    </row>
    <row r="5200" spans="7:26">
      <c r="G5200" s="826"/>
      <c r="H5200" s="820"/>
      <c r="J5200" s="820"/>
      <c r="K5200" s="820"/>
      <c r="L5200" s="820"/>
      <c r="M5200" s="820"/>
      <c r="N5200" s="820"/>
      <c r="O5200" s="820"/>
      <c r="P5200" s="820"/>
      <c r="Q5200" s="820"/>
      <c r="R5200" s="820"/>
      <c r="S5200" s="820"/>
      <c r="T5200" s="820"/>
      <c r="U5200" s="820"/>
      <c r="V5200" s="820"/>
      <c r="W5200" s="820"/>
      <c r="X5200" s="820"/>
      <c r="Y5200" s="820"/>
      <c r="Z5200" s="820"/>
    </row>
    <row r="5201" spans="7:26">
      <c r="G5201" s="826"/>
      <c r="H5201" s="820"/>
      <c r="J5201" s="820"/>
      <c r="K5201" s="820"/>
      <c r="L5201" s="820"/>
      <c r="M5201" s="820"/>
      <c r="N5201" s="820"/>
      <c r="O5201" s="820"/>
      <c r="P5201" s="820"/>
      <c r="Q5201" s="820"/>
      <c r="R5201" s="820"/>
      <c r="S5201" s="820"/>
      <c r="T5201" s="820"/>
      <c r="U5201" s="820"/>
      <c r="V5201" s="820"/>
      <c r="W5201" s="820"/>
      <c r="X5201" s="820"/>
      <c r="Y5201" s="820"/>
      <c r="Z5201" s="820"/>
    </row>
    <row r="5202" spans="7:26">
      <c r="G5202" s="826"/>
      <c r="H5202" s="820"/>
      <c r="J5202" s="820"/>
      <c r="K5202" s="820"/>
      <c r="L5202" s="820"/>
      <c r="M5202" s="820"/>
      <c r="N5202" s="820"/>
      <c r="O5202" s="820"/>
      <c r="P5202" s="820"/>
      <c r="Q5202" s="820"/>
      <c r="R5202" s="820"/>
      <c r="S5202" s="820"/>
      <c r="T5202" s="820"/>
      <c r="U5202" s="820"/>
      <c r="V5202" s="820"/>
      <c r="W5202" s="820"/>
      <c r="X5202" s="820"/>
      <c r="Y5202" s="820"/>
      <c r="Z5202" s="820"/>
    </row>
    <row r="5203" spans="7:26">
      <c r="G5203" s="826"/>
      <c r="H5203" s="820"/>
      <c r="J5203" s="820"/>
      <c r="K5203" s="820"/>
      <c r="L5203" s="820"/>
      <c r="M5203" s="820"/>
      <c r="N5203" s="820"/>
      <c r="O5203" s="820"/>
      <c r="P5203" s="820"/>
      <c r="Q5203" s="820"/>
      <c r="R5203" s="820"/>
      <c r="S5203" s="820"/>
      <c r="T5203" s="820"/>
      <c r="U5203" s="820"/>
      <c r="V5203" s="820"/>
      <c r="W5203" s="820"/>
      <c r="X5203" s="820"/>
      <c r="Y5203" s="820"/>
      <c r="Z5203" s="820"/>
    </row>
    <row r="5204" spans="7:26">
      <c r="G5204" s="826"/>
      <c r="H5204" s="820"/>
      <c r="J5204" s="820"/>
      <c r="K5204" s="820"/>
      <c r="L5204" s="820"/>
      <c r="M5204" s="820"/>
      <c r="N5204" s="820"/>
      <c r="O5204" s="820"/>
      <c r="P5204" s="820"/>
      <c r="Q5204" s="820"/>
      <c r="R5204" s="820"/>
      <c r="S5204" s="820"/>
      <c r="T5204" s="820"/>
      <c r="U5204" s="820"/>
      <c r="V5204" s="820"/>
      <c r="W5204" s="820"/>
      <c r="X5204" s="820"/>
      <c r="Y5204" s="820"/>
      <c r="Z5204" s="820"/>
    </row>
    <row r="5205" spans="7:26">
      <c r="G5205" s="826"/>
      <c r="H5205" s="820"/>
      <c r="J5205" s="820"/>
      <c r="K5205" s="820"/>
      <c r="L5205" s="820"/>
      <c r="M5205" s="820"/>
      <c r="N5205" s="820"/>
      <c r="O5205" s="820"/>
      <c r="P5205" s="820"/>
      <c r="Q5205" s="820"/>
      <c r="R5205" s="820"/>
      <c r="S5205" s="820"/>
      <c r="T5205" s="820"/>
      <c r="U5205" s="820"/>
      <c r="V5205" s="820"/>
      <c r="W5205" s="820"/>
      <c r="X5205" s="820"/>
      <c r="Y5205" s="820"/>
      <c r="Z5205" s="820"/>
    </row>
    <row r="5206" spans="7:26">
      <c r="G5206" s="826"/>
      <c r="H5206" s="820"/>
      <c r="J5206" s="820"/>
      <c r="K5206" s="820"/>
      <c r="L5206" s="820"/>
      <c r="M5206" s="820"/>
      <c r="N5206" s="820"/>
      <c r="O5206" s="820"/>
      <c r="P5206" s="820"/>
      <c r="Q5206" s="820"/>
      <c r="R5206" s="820"/>
      <c r="S5206" s="820"/>
      <c r="T5206" s="820"/>
      <c r="U5206" s="820"/>
      <c r="V5206" s="820"/>
      <c r="W5206" s="820"/>
      <c r="X5206" s="820"/>
      <c r="Y5206" s="820"/>
      <c r="Z5206" s="820"/>
    </row>
    <row r="5207" spans="7:26">
      <c r="G5207" s="826"/>
      <c r="H5207" s="820"/>
      <c r="J5207" s="820"/>
      <c r="K5207" s="820"/>
      <c r="L5207" s="820"/>
      <c r="M5207" s="820"/>
      <c r="N5207" s="820"/>
      <c r="O5207" s="820"/>
      <c r="P5207" s="820"/>
      <c r="Q5207" s="820"/>
      <c r="R5207" s="820"/>
      <c r="S5207" s="820"/>
      <c r="T5207" s="820"/>
      <c r="U5207" s="820"/>
      <c r="V5207" s="820"/>
      <c r="W5207" s="820"/>
      <c r="X5207" s="820"/>
      <c r="Y5207" s="820"/>
      <c r="Z5207" s="820"/>
    </row>
    <row r="5208" spans="7:26">
      <c r="G5208" s="826"/>
      <c r="H5208" s="820"/>
      <c r="J5208" s="820"/>
      <c r="K5208" s="820"/>
      <c r="L5208" s="820"/>
      <c r="M5208" s="820"/>
      <c r="N5208" s="820"/>
      <c r="O5208" s="820"/>
      <c r="P5208" s="820"/>
      <c r="Q5208" s="820"/>
      <c r="R5208" s="820"/>
      <c r="S5208" s="820"/>
      <c r="T5208" s="820"/>
      <c r="U5208" s="820"/>
      <c r="V5208" s="820"/>
      <c r="W5208" s="820"/>
      <c r="X5208" s="820"/>
      <c r="Y5208" s="820"/>
      <c r="Z5208" s="820"/>
    </row>
    <row r="5209" spans="7:26">
      <c r="G5209" s="826"/>
      <c r="H5209" s="820"/>
      <c r="J5209" s="820"/>
      <c r="K5209" s="820"/>
      <c r="L5209" s="820"/>
      <c r="M5209" s="820"/>
      <c r="N5209" s="820"/>
      <c r="O5209" s="820"/>
      <c r="P5209" s="820"/>
      <c r="Q5209" s="820"/>
      <c r="R5209" s="820"/>
      <c r="S5209" s="820"/>
      <c r="T5209" s="820"/>
      <c r="U5209" s="820"/>
      <c r="V5209" s="820"/>
      <c r="W5209" s="820"/>
      <c r="X5209" s="820"/>
      <c r="Y5209" s="820"/>
      <c r="Z5209" s="820"/>
    </row>
    <row r="5210" spans="7:26">
      <c r="G5210" s="826"/>
      <c r="H5210" s="820"/>
      <c r="J5210" s="820"/>
      <c r="K5210" s="820"/>
      <c r="L5210" s="820"/>
      <c r="M5210" s="820"/>
      <c r="N5210" s="820"/>
      <c r="O5210" s="820"/>
      <c r="P5210" s="820"/>
      <c r="Q5210" s="820"/>
      <c r="R5210" s="820"/>
      <c r="S5210" s="820"/>
      <c r="T5210" s="820"/>
      <c r="U5210" s="820"/>
      <c r="V5210" s="820"/>
      <c r="W5210" s="820"/>
      <c r="X5210" s="820"/>
      <c r="Y5210" s="820"/>
      <c r="Z5210" s="820"/>
    </row>
    <row r="5211" spans="7:26">
      <c r="G5211" s="826"/>
      <c r="H5211" s="820"/>
      <c r="J5211" s="820"/>
      <c r="K5211" s="820"/>
      <c r="L5211" s="820"/>
      <c r="M5211" s="820"/>
      <c r="N5211" s="820"/>
      <c r="O5211" s="820"/>
      <c r="P5211" s="820"/>
      <c r="Q5211" s="820"/>
      <c r="R5211" s="820"/>
      <c r="S5211" s="820"/>
      <c r="T5211" s="820"/>
      <c r="U5211" s="820"/>
      <c r="V5211" s="820"/>
      <c r="W5211" s="820"/>
      <c r="X5211" s="820"/>
      <c r="Y5211" s="820"/>
      <c r="Z5211" s="820"/>
    </row>
    <row r="5212" spans="7:26">
      <c r="G5212" s="826"/>
      <c r="H5212" s="820"/>
      <c r="J5212" s="820"/>
      <c r="K5212" s="820"/>
      <c r="L5212" s="820"/>
      <c r="M5212" s="820"/>
      <c r="N5212" s="820"/>
      <c r="O5212" s="820"/>
      <c r="P5212" s="820"/>
      <c r="Q5212" s="820"/>
      <c r="R5212" s="820"/>
      <c r="S5212" s="820"/>
      <c r="T5212" s="820"/>
      <c r="U5212" s="820"/>
      <c r="V5212" s="820"/>
      <c r="W5212" s="820"/>
      <c r="X5212" s="820"/>
      <c r="Y5212" s="820"/>
      <c r="Z5212" s="820"/>
    </row>
    <row r="5213" spans="7:26">
      <c r="G5213" s="826"/>
      <c r="H5213" s="820"/>
      <c r="J5213" s="820"/>
      <c r="K5213" s="820"/>
      <c r="L5213" s="820"/>
      <c r="M5213" s="820"/>
      <c r="N5213" s="820"/>
      <c r="O5213" s="820"/>
      <c r="P5213" s="820"/>
      <c r="Q5213" s="820"/>
      <c r="R5213" s="820"/>
      <c r="S5213" s="820"/>
      <c r="T5213" s="820"/>
      <c r="U5213" s="820"/>
      <c r="V5213" s="820"/>
      <c r="W5213" s="820"/>
      <c r="X5213" s="820"/>
      <c r="Y5213" s="820"/>
      <c r="Z5213" s="820"/>
    </row>
    <row r="5214" spans="7:26">
      <c r="G5214" s="826"/>
      <c r="H5214" s="820"/>
      <c r="J5214" s="820"/>
      <c r="K5214" s="820"/>
      <c r="L5214" s="820"/>
      <c r="M5214" s="820"/>
      <c r="N5214" s="820"/>
      <c r="O5214" s="820"/>
      <c r="P5214" s="820"/>
      <c r="Q5214" s="820"/>
      <c r="R5214" s="820"/>
      <c r="S5214" s="820"/>
      <c r="T5214" s="820"/>
      <c r="U5214" s="820"/>
      <c r="V5214" s="820"/>
      <c r="W5214" s="820"/>
      <c r="X5214" s="820"/>
      <c r="Y5214" s="820"/>
      <c r="Z5214" s="820"/>
    </row>
    <row r="5215" spans="7:26">
      <c r="G5215" s="826"/>
      <c r="H5215" s="820"/>
      <c r="J5215" s="820"/>
      <c r="K5215" s="820"/>
      <c r="L5215" s="820"/>
      <c r="M5215" s="820"/>
      <c r="N5215" s="820"/>
      <c r="O5215" s="820"/>
      <c r="P5215" s="820"/>
      <c r="Q5215" s="820"/>
      <c r="R5215" s="820"/>
      <c r="S5215" s="820"/>
      <c r="T5215" s="820"/>
      <c r="U5215" s="820"/>
      <c r="V5215" s="820"/>
      <c r="W5215" s="820"/>
      <c r="X5215" s="820"/>
      <c r="Y5215" s="820"/>
      <c r="Z5215" s="820"/>
    </row>
    <row r="5216" spans="7:26">
      <c r="G5216" s="826"/>
      <c r="H5216" s="820"/>
      <c r="J5216" s="820"/>
      <c r="K5216" s="820"/>
      <c r="L5216" s="820"/>
      <c r="M5216" s="820"/>
      <c r="N5216" s="820"/>
      <c r="O5216" s="820"/>
      <c r="P5216" s="820"/>
      <c r="Q5216" s="820"/>
      <c r="R5216" s="820"/>
      <c r="S5216" s="820"/>
      <c r="T5216" s="820"/>
      <c r="U5216" s="820"/>
      <c r="V5216" s="820"/>
      <c r="W5216" s="820"/>
      <c r="X5216" s="820"/>
      <c r="Y5216" s="820"/>
      <c r="Z5216" s="820"/>
    </row>
    <row r="5217" spans="7:26">
      <c r="G5217" s="826"/>
      <c r="H5217" s="820"/>
      <c r="J5217" s="820"/>
      <c r="K5217" s="820"/>
      <c r="L5217" s="820"/>
      <c r="M5217" s="820"/>
      <c r="N5217" s="820"/>
      <c r="O5217" s="820"/>
      <c r="P5217" s="820"/>
      <c r="Q5217" s="820"/>
      <c r="R5217" s="820"/>
      <c r="S5217" s="820"/>
      <c r="T5217" s="820"/>
      <c r="U5217" s="820"/>
      <c r="V5217" s="820"/>
      <c r="W5217" s="820"/>
      <c r="X5217" s="820"/>
      <c r="Y5217" s="820"/>
      <c r="Z5217" s="820"/>
    </row>
    <row r="5218" spans="7:26">
      <c r="G5218" s="826"/>
      <c r="H5218" s="820"/>
      <c r="J5218" s="820"/>
      <c r="K5218" s="820"/>
      <c r="L5218" s="820"/>
      <c r="M5218" s="820"/>
      <c r="N5218" s="820"/>
      <c r="O5218" s="820"/>
      <c r="P5218" s="820"/>
      <c r="Q5218" s="820"/>
      <c r="R5218" s="820"/>
      <c r="S5218" s="820"/>
      <c r="T5218" s="820"/>
      <c r="U5218" s="820"/>
      <c r="V5218" s="820"/>
      <c r="W5218" s="820"/>
      <c r="X5218" s="820"/>
      <c r="Y5218" s="820"/>
      <c r="Z5218" s="820"/>
    </row>
    <row r="5219" spans="7:26">
      <c r="G5219" s="826"/>
      <c r="H5219" s="820"/>
      <c r="J5219" s="820"/>
      <c r="K5219" s="820"/>
      <c r="L5219" s="820"/>
      <c r="M5219" s="820"/>
      <c r="N5219" s="820"/>
      <c r="O5219" s="820"/>
      <c r="P5219" s="820"/>
      <c r="Q5219" s="820"/>
      <c r="R5219" s="820"/>
      <c r="S5219" s="820"/>
      <c r="T5219" s="820"/>
      <c r="U5219" s="820"/>
      <c r="V5219" s="820"/>
      <c r="W5219" s="820"/>
      <c r="X5219" s="820"/>
      <c r="Y5219" s="820"/>
      <c r="Z5219" s="820"/>
    </row>
    <row r="5220" spans="7:26">
      <c r="G5220" s="826"/>
      <c r="H5220" s="820"/>
      <c r="J5220" s="820"/>
      <c r="K5220" s="820"/>
      <c r="L5220" s="820"/>
      <c r="M5220" s="820"/>
      <c r="N5220" s="820"/>
      <c r="O5220" s="820"/>
      <c r="P5220" s="820"/>
      <c r="Q5220" s="820"/>
      <c r="R5220" s="820"/>
      <c r="S5220" s="820"/>
      <c r="T5220" s="820"/>
      <c r="U5220" s="820"/>
      <c r="V5220" s="820"/>
      <c r="W5220" s="820"/>
      <c r="X5220" s="820"/>
      <c r="Y5220" s="820"/>
      <c r="Z5220" s="820"/>
    </row>
    <row r="5221" spans="7:26">
      <c r="G5221" s="826"/>
      <c r="H5221" s="820"/>
      <c r="J5221" s="820"/>
      <c r="K5221" s="820"/>
      <c r="L5221" s="820"/>
      <c r="M5221" s="820"/>
      <c r="N5221" s="820"/>
      <c r="O5221" s="820"/>
      <c r="P5221" s="820"/>
      <c r="Q5221" s="820"/>
      <c r="R5221" s="820"/>
      <c r="S5221" s="820"/>
      <c r="T5221" s="820"/>
      <c r="U5221" s="820"/>
      <c r="V5221" s="820"/>
      <c r="W5221" s="820"/>
      <c r="X5221" s="820"/>
      <c r="Y5221" s="820"/>
      <c r="Z5221" s="820"/>
    </row>
    <row r="5222" spans="7:26">
      <c r="G5222" s="826"/>
      <c r="H5222" s="820"/>
      <c r="J5222" s="820"/>
      <c r="K5222" s="820"/>
      <c r="L5222" s="820"/>
      <c r="M5222" s="820"/>
      <c r="N5222" s="820"/>
      <c r="O5222" s="820"/>
      <c r="P5222" s="820"/>
      <c r="Q5222" s="820"/>
      <c r="R5222" s="820"/>
      <c r="S5222" s="820"/>
      <c r="T5222" s="820"/>
      <c r="U5222" s="820"/>
      <c r="V5222" s="820"/>
      <c r="W5222" s="820"/>
      <c r="X5222" s="820"/>
      <c r="Y5222" s="820"/>
      <c r="Z5222" s="820"/>
    </row>
    <row r="5223" spans="7:26">
      <c r="G5223" s="826"/>
      <c r="H5223" s="820"/>
      <c r="J5223" s="820"/>
      <c r="K5223" s="820"/>
      <c r="L5223" s="820"/>
      <c r="M5223" s="820"/>
      <c r="N5223" s="820"/>
      <c r="O5223" s="820"/>
      <c r="P5223" s="820"/>
      <c r="Q5223" s="820"/>
      <c r="R5223" s="820"/>
      <c r="S5223" s="820"/>
      <c r="T5223" s="820"/>
      <c r="U5223" s="820"/>
      <c r="V5223" s="820"/>
      <c r="W5223" s="820"/>
      <c r="X5223" s="820"/>
      <c r="Y5223" s="820"/>
      <c r="Z5223" s="820"/>
    </row>
    <row r="5224" spans="7:26">
      <c r="G5224" s="826"/>
      <c r="H5224" s="820"/>
      <c r="J5224" s="820"/>
      <c r="K5224" s="820"/>
      <c r="L5224" s="820"/>
      <c r="M5224" s="820"/>
      <c r="N5224" s="820"/>
      <c r="O5224" s="820"/>
      <c r="P5224" s="820"/>
      <c r="Q5224" s="820"/>
      <c r="R5224" s="820"/>
      <c r="S5224" s="820"/>
      <c r="T5224" s="820"/>
      <c r="U5224" s="820"/>
      <c r="V5224" s="820"/>
      <c r="W5224" s="820"/>
      <c r="X5224" s="820"/>
      <c r="Y5224" s="820"/>
      <c r="Z5224" s="820"/>
    </row>
    <row r="5225" spans="7:26">
      <c r="G5225" s="826"/>
      <c r="H5225" s="820"/>
      <c r="J5225" s="820"/>
      <c r="K5225" s="820"/>
      <c r="L5225" s="820"/>
      <c r="M5225" s="820"/>
      <c r="N5225" s="820"/>
      <c r="O5225" s="820"/>
      <c r="P5225" s="820"/>
      <c r="Q5225" s="820"/>
      <c r="R5225" s="820"/>
      <c r="S5225" s="820"/>
      <c r="T5225" s="820"/>
      <c r="U5225" s="820"/>
      <c r="V5225" s="820"/>
      <c r="W5225" s="820"/>
      <c r="X5225" s="820"/>
      <c r="Y5225" s="820"/>
      <c r="Z5225" s="820"/>
    </row>
    <row r="5226" spans="7:26">
      <c r="G5226" s="826"/>
      <c r="H5226" s="820"/>
      <c r="J5226" s="820"/>
      <c r="K5226" s="820"/>
      <c r="L5226" s="820"/>
      <c r="M5226" s="820"/>
      <c r="N5226" s="820"/>
      <c r="O5226" s="820"/>
      <c r="P5226" s="820"/>
      <c r="Q5226" s="820"/>
      <c r="R5226" s="820"/>
      <c r="S5226" s="820"/>
      <c r="T5226" s="820"/>
      <c r="U5226" s="820"/>
      <c r="V5226" s="820"/>
      <c r="W5226" s="820"/>
      <c r="X5226" s="820"/>
      <c r="Y5226" s="820"/>
      <c r="Z5226" s="820"/>
    </row>
    <row r="5227" spans="7:26">
      <c r="G5227" s="826"/>
      <c r="H5227" s="820"/>
      <c r="J5227" s="820"/>
      <c r="K5227" s="820"/>
      <c r="L5227" s="820"/>
      <c r="M5227" s="820"/>
      <c r="N5227" s="820"/>
      <c r="O5227" s="820"/>
      <c r="P5227" s="820"/>
      <c r="Q5227" s="820"/>
      <c r="R5227" s="820"/>
      <c r="S5227" s="820"/>
      <c r="T5227" s="820"/>
      <c r="U5227" s="820"/>
      <c r="V5227" s="820"/>
      <c r="W5227" s="820"/>
      <c r="X5227" s="820"/>
      <c r="Y5227" s="820"/>
      <c r="Z5227" s="820"/>
    </row>
    <row r="5228" spans="7:26">
      <c r="G5228" s="826"/>
      <c r="H5228" s="820"/>
      <c r="J5228" s="820"/>
      <c r="K5228" s="820"/>
      <c r="L5228" s="820"/>
      <c r="M5228" s="820"/>
      <c r="N5228" s="820"/>
      <c r="O5228" s="820"/>
      <c r="P5228" s="820"/>
      <c r="Q5228" s="820"/>
      <c r="R5228" s="820"/>
      <c r="S5228" s="820"/>
      <c r="T5228" s="820"/>
      <c r="U5228" s="820"/>
      <c r="V5228" s="820"/>
      <c r="W5228" s="820"/>
      <c r="X5228" s="820"/>
      <c r="Y5228" s="820"/>
      <c r="Z5228" s="820"/>
    </row>
    <row r="5229" spans="7:26">
      <c r="G5229" s="826"/>
      <c r="H5229" s="820"/>
      <c r="J5229" s="820"/>
      <c r="K5229" s="820"/>
      <c r="L5229" s="820"/>
      <c r="M5229" s="820"/>
      <c r="N5229" s="820"/>
      <c r="O5229" s="820"/>
      <c r="P5229" s="820"/>
      <c r="Q5229" s="820"/>
      <c r="R5229" s="820"/>
      <c r="S5229" s="820"/>
      <c r="T5229" s="820"/>
      <c r="U5229" s="820"/>
      <c r="V5229" s="820"/>
      <c r="W5229" s="820"/>
      <c r="X5229" s="820"/>
      <c r="Y5229" s="820"/>
      <c r="Z5229" s="820"/>
    </row>
    <row r="5230" spans="7:26">
      <c r="G5230" s="826"/>
      <c r="H5230" s="820"/>
      <c r="J5230" s="820"/>
      <c r="K5230" s="820"/>
      <c r="L5230" s="820"/>
      <c r="M5230" s="820"/>
      <c r="N5230" s="820"/>
      <c r="O5230" s="820"/>
      <c r="P5230" s="820"/>
      <c r="Q5230" s="820"/>
      <c r="R5230" s="820"/>
      <c r="S5230" s="820"/>
      <c r="T5230" s="820"/>
      <c r="U5230" s="820"/>
      <c r="V5230" s="820"/>
      <c r="W5230" s="820"/>
      <c r="X5230" s="820"/>
      <c r="Y5230" s="820"/>
      <c r="Z5230" s="820"/>
    </row>
    <row r="5231" spans="7:26">
      <c r="G5231" s="826"/>
      <c r="H5231" s="820"/>
      <c r="J5231" s="820"/>
      <c r="K5231" s="820"/>
      <c r="L5231" s="820"/>
      <c r="M5231" s="820"/>
      <c r="N5231" s="820"/>
      <c r="O5231" s="820"/>
      <c r="P5231" s="820"/>
      <c r="Q5231" s="820"/>
      <c r="R5231" s="820"/>
      <c r="S5231" s="820"/>
      <c r="T5231" s="820"/>
      <c r="U5231" s="820"/>
      <c r="V5231" s="820"/>
      <c r="W5231" s="820"/>
      <c r="X5231" s="820"/>
      <c r="Y5231" s="820"/>
      <c r="Z5231" s="820"/>
    </row>
    <row r="5232" spans="7:26">
      <c r="G5232" s="826"/>
      <c r="H5232" s="820"/>
      <c r="J5232" s="820"/>
      <c r="K5232" s="820"/>
      <c r="L5232" s="820"/>
      <c r="M5232" s="820"/>
      <c r="N5232" s="820"/>
      <c r="O5232" s="820"/>
      <c r="P5232" s="820"/>
      <c r="Q5232" s="820"/>
      <c r="R5232" s="820"/>
      <c r="S5232" s="820"/>
      <c r="T5232" s="820"/>
      <c r="U5232" s="820"/>
      <c r="V5232" s="820"/>
      <c r="W5232" s="820"/>
      <c r="X5232" s="820"/>
      <c r="Y5232" s="820"/>
      <c r="Z5232" s="820"/>
    </row>
    <row r="5233" spans="7:26">
      <c r="G5233" s="826"/>
      <c r="H5233" s="820"/>
      <c r="J5233" s="820"/>
      <c r="K5233" s="820"/>
      <c r="L5233" s="820"/>
      <c r="M5233" s="820"/>
      <c r="N5233" s="820"/>
      <c r="O5233" s="820"/>
      <c r="P5233" s="820"/>
      <c r="Q5233" s="820"/>
      <c r="R5233" s="820"/>
      <c r="S5233" s="820"/>
      <c r="T5233" s="820"/>
      <c r="U5233" s="820"/>
      <c r="V5233" s="820"/>
      <c r="W5233" s="820"/>
      <c r="X5233" s="820"/>
      <c r="Y5233" s="820"/>
      <c r="Z5233" s="820"/>
    </row>
    <row r="5234" spans="7:26">
      <c r="G5234" s="826"/>
      <c r="H5234" s="820"/>
      <c r="J5234" s="820"/>
      <c r="K5234" s="820"/>
      <c r="L5234" s="820"/>
      <c r="M5234" s="820"/>
      <c r="N5234" s="820"/>
      <c r="O5234" s="820"/>
      <c r="P5234" s="820"/>
      <c r="Q5234" s="820"/>
      <c r="R5234" s="820"/>
      <c r="S5234" s="820"/>
      <c r="T5234" s="820"/>
      <c r="U5234" s="820"/>
      <c r="V5234" s="820"/>
      <c r="W5234" s="820"/>
      <c r="X5234" s="820"/>
      <c r="Y5234" s="820"/>
      <c r="Z5234" s="820"/>
    </row>
    <row r="5235" spans="7:26">
      <c r="G5235" s="826"/>
      <c r="H5235" s="820"/>
      <c r="J5235" s="820"/>
      <c r="K5235" s="820"/>
      <c r="L5235" s="820"/>
      <c r="M5235" s="820"/>
      <c r="N5235" s="820"/>
      <c r="O5235" s="820"/>
      <c r="P5235" s="820"/>
      <c r="Q5235" s="820"/>
      <c r="R5235" s="820"/>
      <c r="S5235" s="820"/>
      <c r="T5235" s="820"/>
      <c r="U5235" s="820"/>
      <c r="V5235" s="820"/>
      <c r="W5235" s="820"/>
      <c r="X5235" s="820"/>
      <c r="Y5235" s="820"/>
      <c r="Z5235" s="820"/>
    </row>
    <row r="5236" spans="7:26">
      <c r="G5236" s="826"/>
      <c r="H5236" s="820"/>
      <c r="J5236" s="820"/>
      <c r="K5236" s="820"/>
      <c r="L5236" s="820"/>
      <c r="M5236" s="820"/>
      <c r="N5236" s="820"/>
      <c r="O5236" s="820"/>
      <c r="P5236" s="820"/>
      <c r="Q5236" s="820"/>
      <c r="R5236" s="820"/>
      <c r="S5236" s="820"/>
      <c r="T5236" s="820"/>
      <c r="U5236" s="820"/>
      <c r="V5236" s="820"/>
      <c r="W5236" s="820"/>
      <c r="X5236" s="820"/>
      <c r="Y5236" s="820"/>
      <c r="Z5236" s="820"/>
    </row>
    <row r="5237" spans="7:26">
      <c r="G5237" s="826"/>
      <c r="H5237" s="820"/>
      <c r="J5237" s="820"/>
      <c r="K5237" s="820"/>
      <c r="L5237" s="820"/>
      <c r="M5237" s="820"/>
      <c r="N5237" s="820"/>
      <c r="O5237" s="820"/>
      <c r="P5237" s="820"/>
      <c r="Q5237" s="820"/>
      <c r="R5237" s="820"/>
      <c r="S5237" s="820"/>
      <c r="T5237" s="820"/>
      <c r="U5237" s="820"/>
      <c r="V5237" s="820"/>
      <c r="W5237" s="820"/>
      <c r="X5237" s="820"/>
      <c r="Y5237" s="820"/>
      <c r="Z5237" s="820"/>
    </row>
    <row r="5238" spans="7:26">
      <c r="G5238" s="826"/>
      <c r="H5238" s="820"/>
      <c r="J5238" s="820"/>
      <c r="K5238" s="820"/>
      <c r="L5238" s="820"/>
      <c r="M5238" s="820"/>
      <c r="N5238" s="820"/>
      <c r="O5238" s="820"/>
      <c r="P5238" s="820"/>
      <c r="Q5238" s="820"/>
      <c r="R5238" s="820"/>
      <c r="S5238" s="820"/>
      <c r="T5238" s="820"/>
      <c r="U5238" s="820"/>
      <c r="V5238" s="820"/>
      <c r="W5238" s="820"/>
      <c r="X5238" s="820"/>
      <c r="Y5238" s="820"/>
      <c r="Z5238" s="820"/>
    </row>
    <row r="5239" spans="7:26">
      <c r="G5239" s="826"/>
      <c r="H5239" s="820"/>
      <c r="J5239" s="820"/>
      <c r="K5239" s="820"/>
      <c r="L5239" s="820"/>
      <c r="M5239" s="820"/>
      <c r="N5239" s="820"/>
      <c r="O5239" s="820"/>
      <c r="P5239" s="820"/>
      <c r="Q5239" s="820"/>
      <c r="R5239" s="820"/>
      <c r="S5239" s="820"/>
      <c r="T5239" s="820"/>
      <c r="U5239" s="820"/>
      <c r="V5239" s="820"/>
      <c r="W5239" s="820"/>
      <c r="X5239" s="820"/>
      <c r="Y5239" s="820"/>
      <c r="Z5239" s="820"/>
    </row>
    <row r="5240" spans="7:26">
      <c r="G5240" s="826"/>
      <c r="H5240" s="820"/>
      <c r="J5240" s="820"/>
      <c r="K5240" s="820"/>
      <c r="L5240" s="820"/>
      <c r="M5240" s="820"/>
      <c r="N5240" s="820"/>
      <c r="O5240" s="820"/>
      <c r="P5240" s="820"/>
      <c r="Q5240" s="820"/>
      <c r="R5240" s="820"/>
      <c r="S5240" s="820"/>
      <c r="T5240" s="820"/>
      <c r="U5240" s="820"/>
      <c r="V5240" s="820"/>
      <c r="W5240" s="820"/>
      <c r="X5240" s="820"/>
      <c r="Y5240" s="820"/>
      <c r="Z5240" s="820"/>
    </row>
    <row r="5241" spans="7:26">
      <c r="G5241" s="826"/>
      <c r="H5241" s="820"/>
      <c r="J5241" s="820"/>
      <c r="K5241" s="820"/>
      <c r="L5241" s="820"/>
      <c r="M5241" s="820"/>
      <c r="N5241" s="820"/>
      <c r="O5241" s="820"/>
      <c r="P5241" s="820"/>
      <c r="Q5241" s="820"/>
      <c r="R5241" s="820"/>
      <c r="S5241" s="820"/>
      <c r="T5241" s="820"/>
      <c r="U5241" s="820"/>
      <c r="V5241" s="820"/>
      <c r="W5241" s="820"/>
      <c r="X5241" s="820"/>
      <c r="Y5241" s="820"/>
      <c r="Z5241" s="820"/>
    </row>
    <row r="5242" spans="7:26">
      <c r="G5242" s="826"/>
      <c r="H5242" s="820"/>
      <c r="J5242" s="820"/>
      <c r="K5242" s="820"/>
      <c r="L5242" s="820"/>
      <c r="M5242" s="820"/>
      <c r="N5242" s="820"/>
      <c r="O5242" s="820"/>
      <c r="P5242" s="820"/>
      <c r="Q5242" s="820"/>
      <c r="R5242" s="820"/>
      <c r="S5242" s="820"/>
      <c r="T5242" s="820"/>
      <c r="U5242" s="820"/>
      <c r="V5242" s="820"/>
      <c r="W5242" s="820"/>
      <c r="X5242" s="820"/>
      <c r="Y5242" s="820"/>
      <c r="Z5242" s="820"/>
    </row>
    <row r="5243" spans="7:26">
      <c r="G5243" s="826"/>
      <c r="H5243" s="820"/>
      <c r="J5243" s="820"/>
      <c r="K5243" s="820"/>
      <c r="L5243" s="820"/>
      <c r="M5243" s="820"/>
      <c r="N5243" s="820"/>
      <c r="O5243" s="820"/>
      <c r="P5243" s="820"/>
      <c r="Q5243" s="820"/>
      <c r="R5243" s="820"/>
      <c r="S5243" s="820"/>
      <c r="T5243" s="820"/>
      <c r="U5243" s="820"/>
      <c r="V5243" s="820"/>
      <c r="W5243" s="820"/>
      <c r="X5243" s="820"/>
      <c r="Y5243" s="820"/>
      <c r="Z5243" s="820"/>
    </row>
    <row r="5244" spans="7:26">
      <c r="G5244" s="826"/>
      <c r="H5244" s="820"/>
      <c r="J5244" s="820"/>
      <c r="K5244" s="820"/>
      <c r="L5244" s="820"/>
      <c r="M5244" s="820"/>
      <c r="N5244" s="820"/>
      <c r="O5244" s="820"/>
      <c r="P5244" s="820"/>
      <c r="Q5244" s="820"/>
      <c r="R5244" s="820"/>
      <c r="S5244" s="820"/>
      <c r="T5244" s="820"/>
      <c r="U5244" s="820"/>
      <c r="V5244" s="820"/>
      <c r="W5244" s="820"/>
      <c r="X5244" s="820"/>
      <c r="Y5244" s="820"/>
      <c r="Z5244" s="820"/>
    </row>
    <row r="5245" spans="7:26">
      <c r="G5245" s="826"/>
      <c r="H5245" s="820"/>
      <c r="J5245" s="820"/>
      <c r="K5245" s="820"/>
      <c r="L5245" s="820"/>
      <c r="M5245" s="820"/>
      <c r="N5245" s="820"/>
      <c r="O5245" s="820"/>
      <c r="P5245" s="820"/>
      <c r="Q5245" s="820"/>
      <c r="R5245" s="820"/>
      <c r="S5245" s="820"/>
      <c r="T5245" s="820"/>
      <c r="U5245" s="820"/>
      <c r="V5245" s="820"/>
      <c r="W5245" s="820"/>
      <c r="X5245" s="820"/>
      <c r="Y5245" s="820"/>
      <c r="Z5245" s="820"/>
    </row>
    <row r="5246" spans="7:26">
      <c r="G5246" s="826"/>
      <c r="H5246" s="820"/>
      <c r="J5246" s="820"/>
      <c r="K5246" s="820"/>
      <c r="L5246" s="820"/>
      <c r="M5246" s="820"/>
      <c r="N5246" s="820"/>
      <c r="O5246" s="820"/>
      <c r="P5246" s="820"/>
      <c r="Q5246" s="820"/>
      <c r="R5246" s="820"/>
      <c r="S5246" s="820"/>
      <c r="T5246" s="820"/>
      <c r="U5246" s="820"/>
      <c r="V5246" s="820"/>
      <c r="W5246" s="820"/>
      <c r="X5246" s="820"/>
      <c r="Y5246" s="820"/>
      <c r="Z5246" s="820"/>
    </row>
    <row r="5247" spans="7:26">
      <c r="G5247" s="826"/>
      <c r="H5247" s="820"/>
      <c r="J5247" s="820"/>
      <c r="K5247" s="820"/>
      <c r="L5247" s="820"/>
      <c r="M5247" s="820"/>
      <c r="N5247" s="820"/>
      <c r="O5247" s="820"/>
      <c r="P5247" s="820"/>
      <c r="Q5247" s="820"/>
      <c r="R5247" s="820"/>
      <c r="S5247" s="820"/>
      <c r="T5247" s="820"/>
      <c r="U5247" s="820"/>
      <c r="V5247" s="820"/>
      <c r="W5247" s="820"/>
      <c r="X5247" s="820"/>
      <c r="Y5247" s="820"/>
      <c r="Z5247" s="820"/>
    </row>
    <row r="5248" spans="7:26">
      <c r="G5248" s="826"/>
      <c r="H5248" s="820"/>
      <c r="J5248" s="820"/>
      <c r="K5248" s="820"/>
      <c r="L5248" s="820"/>
      <c r="M5248" s="820"/>
      <c r="N5248" s="820"/>
      <c r="O5248" s="820"/>
      <c r="P5248" s="820"/>
      <c r="Q5248" s="820"/>
      <c r="R5248" s="820"/>
      <c r="S5248" s="820"/>
      <c r="T5248" s="820"/>
      <c r="U5248" s="820"/>
      <c r="V5248" s="820"/>
      <c r="W5248" s="820"/>
      <c r="X5248" s="820"/>
      <c r="Y5248" s="820"/>
      <c r="Z5248" s="820"/>
    </row>
    <row r="5249" spans="7:26">
      <c r="G5249" s="826"/>
      <c r="H5249" s="820"/>
      <c r="J5249" s="820"/>
      <c r="K5249" s="820"/>
      <c r="L5249" s="820"/>
      <c r="M5249" s="820"/>
      <c r="N5249" s="820"/>
      <c r="O5249" s="820"/>
      <c r="P5249" s="820"/>
      <c r="Q5249" s="820"/>
      <c r="R5249" s="820"/>
      <c r="S5249" s="820"/>
      <c r="T5249" s="820"/>
      <c r="U5249" s="820"/>
      <c r="V5249" s="820"/>
      <c r="W5249" s="820"/>
      <c r="X5249" s="820"/>
      <c r="Y5249" s="820"/>
      <c r="Z5249" s="820"/>
    </row>
    <row r="5250" spans="7:26">
      <c r="G5250" s="826"/>
      <c r="H5250" s="820"/>
      <c r="J5250" s="820"/>
      <c r="K5250" s="820"/>
      <c r="L5250" s="820"/>
      <c r="M5250" s="820"/>
      <c r="N5250" s="820"/>
      <c r="O5250" s="820"/>
      <c r="P5250" s="820"/>
      <c r="Q5250" s="820"/>
      <c r="R5250" s="820"/>
      <c r="S5250" s="820"/>
      <c r="T5250" s="820"/>
      <c r="U5250" s="820"/>
      <c r="V5250" s="820"/>
      <c r="W5250" s="820"/>
      <c r="X5250" s="820"/>
      <c r="Y5250" s="820"/>
      <c r="Z5250" s="820"/>
    </row>
    <row r="5251" spans="7:26">
      <c r="G5251" s="826"/>
      <c r="H5251" s="820"/>
      <c r="J5251" s="820"/>
      <c r="K5251" s="820"/>
      <c r="L5251" s="820"/>
      <c r="M5251" s="820"/>
      <c r="N5251" s="820"/>
      <c r="O5251" s="820"/>
      <c r="P5251" s="820"/>
      <c r="Q5251" s="820"/>
      <c r="R5251" s="820"/>
      <c r="S5251" s="820"/>
      <c r="T5251" s="820"/>
      <c r="U5251" s="820"/>
      <c r="V5251" s="820"/>
      <c r="W5251" s="820"/>
      <c r="X5251" s="820"/>
      <c r="Y5251" s="820"/>
      <c r="Z5251" s="820"/>
    </row>
    <row r="5252" spans="7:26">
      <c r="G5252" s="826"/>
      <c r="H5252" s="820"/>
      <c r="J5252" s="820"/>
      <c r="K5252" s="820"/>
      <c r="L5252" s="820"/>
      <c r="M5252" s="820"/>
      <c r="N5252" s="820"/>
      <c r="O5252" s="820"/>
      <c r="P5252" s="820"/>
      <c r="Q5252" s="820"/>
      <c r="R5252" s="820"/>
      <c r="S5252" s="820"/>
      <c r="T5252" s="820"/>
      <c r="U5252" s="820"/>
      <c r="V5252" s="820"/>
      <c r="W5252" s="820"/>
      <c r="X5252" s="820"/>
      <c r="Y5252" s="820"/>
      <c r="Z5252" s="820"/>
    </row>
    <row r="5253" spans="7:26">
      <c r="G5253" s="826"/>
      <c r="H5253" s="820"/>
      <c r="J5253" s="820"/>
      <c r="K5253" s="820"/>
      <c r="L5253" s="820"/>
      <c r="M5253" s="820"/>
      <c r="N5253" s="820"/>
      <c r="O5253" s="820"/>
      <c r="P5253" s="820"/>
      <c r="Q5253" s="820"/>
      <c r="R5253" s="820"/>
      <c r="S5253" s="820"/>
      <c r="T5253" s="820"/>
      <c r="U5253" s="820"/>
      <c r="V5253" s="820"/>
      <c r="W5253" s="820"/>
      <c r="X5253" s="820"/>
      <c r="Y5253" s="820"/>
      <c r="Z5253" s="820"/>
    </row>
    <row r="5254" spans="7:26">
      <c r="G5254" s="826"/>
      <c r="H5254" s="820"/>
      <c r="J5254" s="820"/>
      <c r="K5254" s="820"/>
      <c r="L5254" s="820"/>
      <c r="M5254" s="820"/>
      <c r="N5254" s="820"/>
      <c r="O5254" s="820"/>
      <c r="P5254" s="820"/>
      <c r="Q5254" s="820"/>
      <c r="R5254" s="820"/>
      <c r="S5254" s="820"/>
      <c r="T5254" s="820"/>
      <c r="U5254" s="820"/>
      <c r="V5254" s="820"/>
      <c r="W5254" s="820"/>
      <c r="X5254" s="820"/>
      <c r="Y5254" s="820"/>
      <c r="Z5254" s="820"/>
    </row>
    <row r="5255" spans="7:26">
      <c r="G5255" s="826"/>
      <c r="H5255" s="820"/>
      <c r="J5255" s="820"/>
      <c r="K5255" s="820"/>
      <c r="L5255" s="820"/>
      <c r="M5255" s="820"/>
      <c r="N5255" s="820"/>
      <c r="O5255" s="820"/>
      <c r="P5255" s="820"/>
      <c r="Q5255" s="820"/>
      <c r="R5255" s="820"/>
      <c r="S5255" s="820"/>
      <c r="T5255" s="820"/>
      <c r="U5255" s="820"/>
      <c r="V5255" s="820"/>
      <c r="W5255" s="820"/>
      <c r="X5255" s="820"/>
      <c r="Y5255" s="820"/>
      <c r="Z5255" s="820"/>
    </row>
    <row r="5256" spans="7:26">
      <c r="G5256" s="826"/>
      <c r="H5256" s="820"/>
      <c r="J5256" s="820"/>
      <c r="K5256" s="820"/>
      <c r="L5256" s="820"/>
      <c r="M5256" s="820"/>
      <c r="N5256" s="820"/>
      <c r="O5256" s="820"/>
      <c r="P5256" s="820"/>
      <c r="Q5256" s="820"/>
      <c r="R5256" s="820"/>
      <c r="S5256" s="820"/>
      <c r="T5256" s="820"/>
      <c r="U5256" s="820"/>
      <c r="V5256" s="820"/>
      <c r="W5256" s="820"/>
      <c r="X5256" s="820"/>
      <c r="Y5256" s="820"/>
      <c r="Z5256" s="820"/>
    </row>
    <row r="5257" spans="7:26">
      <c r="G5257" s="826"/>
      <c r="H5257" s="820"/>
      <c r="J5257" s="820"/>
      <c r="K5257" s="820"/>
      <c r="L5257" s="820"/>
      <c r="M5257" s="820"/>
      <c r="N5257" s="820"/>
      <c r="O5257" s="820"/>
      <c r="P5257" s="820"/>
      <c r="Q5257" s="820"/>
      <c r="R5257" s="820"/>
      <c r="S5257" s="820"/>
      <c r="T5257" s="820"/>
      <c r="U5257" s="820"/>
      <c r="V5257" s="820"/>
      <c r="W5257" s="820"/>
      <c r="X5257" s="820"/>
      <c r="Y5257" s="820"/>
      <c r="Z5257" s="820"/>
    </row>
    <row r="5258" spans="7:26">
      <c r="G5258" s="826"/>
      <c r="H5258" s="820"/>
      <c r="J5258" s="820"/>
      <c r="K5258" s="820"/>
      <c r="L5258" s="820"/>
      <c r="M5258" s="820"/>
      <c r="N5258" s="820"/>
      <c r="O5258" s="820"/>
      <c r="P5258" s="820"/>
      <c r="Q5258" s="820"/>
      <c r="R5258" s="820"/>
      <c r="S5258" s="820"/>
      <c r="T5258" s="820"/>
      <c r="U5258" s="820"/>
      <c r="V5258" s="820"/>
      <c r="W5258" s="820"/>
      <c r="X5258" s="820"/>
      <c r="Y5258" s="820"/>
      <c r="Z5258" s="820"/>
    </row>
    <row r="5259" spans="7:26">
      <c r="G5259" s="826"/>
      <c r="H5259" s="820"/>
      <c r="J5259" s="820"/>
      <c r="K5259" s="820"/>
      <c r="L5259" s="820"/>
      <c r="M5259" s="820"/>
      <c r="N5259" s="820"/>
      <c r="O5259" s="820"/>
      <c r="P5259" s="820"/>
      <c r="Q5259" s="820"/>
      <c r="R5259" s="820"/>
      <c r="S5259" s="820"/>
      <c r="T5259" s="820"/>
      <c r="U5259" s="820"/>
      <c r="V5259" s="820"/>
      <c r="W5259" s="820"/>
      <c r="X5259" s="820"/>
      <c r="Y5259" s="820"/>
      <c r="Z5259" s="820"/>
    </row>
    <row r="5260" spans="7:26">
      <c r="G5260" s="826"/>
      <c r="H5260" s="820"/>
      <c r="J5260" s="820"/>
      <c r="K5260" s="820"/>
      <c r="L5260" s="820"/>
      <c r="M5260" s="820"/>
      <c r="N5260" s="820"/>
      <c r="O5260" s="820"/>
      <c r="P5260" s="820"/>
      <c r="Q5260" s="820"/>
      <c r="R5260" s="820"/>
      <c r="S5260" s="820"/>
      <c r="T5260" s="820"/>
      <c r="U5260" s="820"/>
      <c r="V5260" s="820"/>
      <c r="W5260" s="820"/>
      <c r="X5260" s="820"/>
      <c r="Y5260" s="820"/>
      <c r="Z5260" s="820"/>
    </row>
    <row r="5261" spans="7:26">
      <c r="G5261" s="826"/>
      <c r="H5261" s="820"/>
      <c r="J5261" s="820"/>
      <c r="K5261" s="820"/>
      <c r="L5261" s="820"/>
      <c r="M5261" s="820"/>
      <c r="N5261" s="820"/>
      <c r="O5261" s="820"/>
      <c r="P5261" s="820"/>
      <c r="Q5261" s="820"/>
      <c r="R5261" s="820"/>
      <c r="S5261" s="820"/>
      <c r="T5261" s="820"/>
      <c r="U5261" s="820"/>
      <c r="V5261" s="820"/>
      <c r="W5261" s="820"/>
      <c r="X5261" s="820"/>
      <c r="Y5261" s="820"/>
      <c r="Z5261" s="820"/>
    </row>
    <row r="5262" spans="7:26">
      <c r="G5262" s="826"/>
      <c r="H5262" s="820"/>
      <c r="J5262" s="820"/>
      <c r="K5262" s="820"/>
      <c r="L5262" s="820"/>
      <c r="M5262" s="820"/>
      <c r="N5262" s="820"/>
      <c r="O5262" s="820"/>
      <c r="P5262" s="820"/>
      <c r="Q5262" s="820"/>
      <c r="R5262" s="820"/>
      <c r="S5262" s="820"/>
      <c r="T5262" s="820"/>
      <c r="U5262" s="820"/>
      <c r="V5262" s="820"/>
      <c r="W5262" s="820"/>
      <c r="X5262" s="820"/>
      <c r="Y5262" s="820"/>
      <c r="Z5262" s="820"/>
    </row>
    <row r="5263" spans="7:26">
      <c r="G5263" s="826"/>
      <c r="H5263" s="820"/>
      <c r="J5263" s="820"/>
      <c r="K5263" s="820"/>
      <c r="L5263" s="820"/>
      <c r="M5263" s="820"/>
      <c r="N5263" s="820"/>
      <c r="O5263" s="820"/>
      <c r="P5263" s="820"/>
      <c r="Q5263" s="820"/>
      <c r="R5263" s="820"/>
      <c r="S5263" s="820"/>
      <c r="T5263" s="820"/>
      <c r="U5263" s="820"/>
      <c r="V5263" s="820"/>
      <c r="W5263" s="820"/>
      <c r="X5263" s="820"/>
      <c r="Y5263" s="820"/>
      <c r="Z5263" s="820"/>
    </row>
    <row r="5264" spans="7:26">
      <c r="G5264" s="826"/>
      <c r="H5264" s="820"/>
      <c r="J5264" s="820"/>
      <c r="K5264" s="820"/>
      <c r="L5264" s="820"/>
      <c r="M5264" s="820"/>
      <c r="N5264" s="820"/>
      <c r="O5264" s="820"/>
      <c r="P5264" s="820"/>
      <c r="Q5264" s="820"/>
      <c r="R5264" s="820"/>
      <c r="S5264" s="820"/>
      <c r="T5264" s="820"/>
      <c r="U5264" s="820"/>
      <c r="V5264" s="820"/>
      <c r="W5264" s="820"/>
      <c r="X5264" s="820"/>
      <c r="Y5264" s="820"/>
      <c r="Z5264" s="820"/>
    </row>
    <row r="5265" spans="7:26">
      <c r="G5265" s="826"/>
      <c r="H5265" s="820"/>
      <c r="J5265" s="820"/>
      <c r="K5265" s="820"/>
      <c r="L5265" s="820"/>
      <c r="M5265" s="820"/>
      <c r="N5265" s="820"/>
      <c r="O5265" s="820"/>
      <c r="P5265" s="820"/>
      <c r="Q5265" s="820"/>
      <c r="R5265" s="820"/>
      <c r="S5265" s="820"/>
      <c r="T5265" s="820"/>
      <c r="U5265" s="820"/>
      <c r="V5265" s="820"/>
      <c r="W5265" s="820"/>
      <c r="X5265" s="820"/>
      <c r="Y5265" s="820"/>
      <c r="Z5265" s="820"/>
    </row>
    <row r="5266" spans="7:26">
      <c r="G5266" s="826"/>
      <c r="H5266" s="820"/>
      <c r="J5266" s="820"/>
      <c r="K5266" s="820"/>
      <c r="L5266" s="820"/>
      <c r="M5266" s="820"/>
      <c r="N5266" s="820"/>
      <c r="O5266" s="820"/>
      <c r="P5266" s="820"/>
      <c r="Q5266" s="820"/>
      <c r="R5266" s="820"/>
      <c r="S5266" s="820"/>
      <c r="T5266" s="820"/>
      <c r="U5266" s="820"/>
      <c r="V5266" s="820"/>
      <c r="W5266" s="820"/>
      <c r="X5266" s="820"/>
      <c r="Y5266" s="820"/>
      <c r="Z5266" s="820"/>
    </row>
    <row r="5267" spans="7:26">
      <c r="G5267" s="826"/>
      <c r="H5267" s="820"/>
      <c r="J5267" s="820"/>
      <c r="K5267" s="820"/>
      <c r="L5267" s="820"/>
      <c r="M5267" s="820"/>
      <c r="N5267" s="820"/>
      <c r="O5267" s="820"/>
      <c r="P5267" s="820"/>
      <c r="Q5267" s="820"/>
      <c r="R5267" s="820"/>
      <c r="S5267" s="820"/>
      <c r="T5267" s="820"/>
      <c r="U5267" s="820"/>
      <c r="V5267" s="820"/>
      <c r="W5267" s="820"/>
      <c r="X5267" s="820"/>
      <c r="Y5267" s="820"/>
      <c r="Z5267" s="820"/>
    </row>
    <row r="5268" spans="7:26">
      <c r="G5268" s="826"/>
      <c r="H5268" s="820"/>
      <c r="J5268" s="820"/>
      <c r="K5268" s="820"/>
      <c r="L5268" s="820"/>
      <c r="M5268" s="820"/>
      <c r="N5268" s="820"/>
      <c r="O5268" s="820"/>
      <c r="P5268" s="820"/>
      <c r="Q5268" s="820"/>
      <c r="R5268" s="820"/>
      <c r="S5268" s="820"/>
      <c r="T5268" s="820"/>
      <c r="U5268" s="820"/>
      <c r="V5268" s="820"/>
      <c r="W5268" s="820"/>
      <c r="X5268" s="820"/>
      <c r="Y5268" s="820"/>
      <c r="Z5268" s="820"/>
    </row>
    <row r="5269" spans="7:26">
      <c r="G5269" s="826"/>
      <c r="H5269" s="820"/>
      <c r="J5269" s="820"/>
      <c r="K5269" s="820"/>
      <c r="L5269" s="820"/>
      <c r="M5269" s="820"/>
      <c r="N5269" s="820"/>
      <c r="O5269" s="820"/>
      <c r="P5269" s="820"/>
      <c r="Q5269" s="820"/>
      <c r="R5269" s="820"/>
      <c r="S5269" s="820"/>
      <c r="T5269" s="820"/>
      <c r="U5269" s="820"/>
      <c r="V5269" s="820"/>
      <c r="W5269" s="820"/>
      <c r="X5269" s="820"/>
      <c r="Y5269" s="820"/>
      <c r="Z5269" s="820"/>
    </row>
    <row r="5270" spans="7:26">
      <c r="G5270" s="826"/>
      <c r="H5270" s="820"/>
      <c r="J5270" s="820"/>
      <c r="K5270" s="820"/>
      <c r="L5270" s="820"/>
      <c r="M5270" s="820"/>
      <c r="N5270" s="820"/>
      <c r="O5270" s="820"/>
      <c r="P5270" s="820"/>
      <c r="Q5270" s="820"/>
      <c r="R5270" s="820"/>
      <c r="S5270" s="820"/>
      <c r="T5270" s="820"/>
      <c r="U5270" s="820"/>
      <c r="V5270" s="820"/>
      <c r="W5270" s="820"/>
      <c r="X5270" s="820"/>
      <c r="Y5270" s="820"/>
      <c r="Z5270" s="820"/>
    </row>
    <row r="5271" spans="7:26">
      <c r="G5271" s="826"/>
      <c r="H5271" s="820"/>
      <c r="J5271" s="820"/>
      <c r="K5271" s="820"/>
      <c r="L5271" s="820"/>
      <c r="M5271" s="820"/>
      <c r="N5271" s="820"/>
      <c r="O5271" s="820"/>
      <c r="P5271" s="820"/>
      <c r="Q5271" s="820"/>
      <c r="R5271" s="820"/>
      <c r="S5271" s="820"/>
      <c r="T5271" s="820"/>
      <c r="U5271" s="820"/>
      <c r="V5271" s="820"/>
      <c r="W5271" s="820"/>
      <c r="X5271" s="820"/>
      <c r="Y5271" s="820"/>
      <c r="Z5271" s="820"/>
    </row>
    <row r="5272" spans="7:26">
      <c r="G5272" s="826"/>
      <c r="H5272" s="820"/>
      <c r="J5272" s="820"/>
      <c r="K5272" s="820"/>
      <c r="L5272" s="820"/>
      <c r="M5272" s="820"/>
      <c r="N5272" s="820"/>
      <c r="O5272" s="820"/>
      <c r="P5272" s="820"/>
      <c r="Q5272" s="820"/>
      <c r="R5272" s="820"/>
      <c r="S5272" s="820"/>
      <c r="T5272" s="820"/>
      <c r="U5272" s="820"/>
      <c r="V5272" s="820"/>
      <c r="W5272" s="820"/>
      <c r="X5272" s="820"/>
      <c r="Y5272" s="820"/>
      <c r="Z5272" s="820"/>
    </row>
    <row r="5273" spans="7:26">
      <c r="G5273" s="826"/>
      <c r="H5273" s="820"/>
      <c r="J5273" s="820"/>
      <c r="K5273" s="820"/>
      <c r="L5273" s="820"/>
      <c r="M5273" s="820"/>
      <c r="N5273" s="820"/>
      <c r="O5273" s="820"/>
      <c r="P5273" s="820"/>
      <c r="Q5273" s="820"/>
      <c r="R5273" s="820"/>
      <c r="S5273" s="820"/>
      <c r="T5273" s="820"/>
      <c r="U5273" s="820"/>
      <c r="V5273" s="820"/>
      <c r="W5273" s="820"/>
      <c r="X5273" s="820"/>
      <c r="Y5273" s="820"/>
      <c r="Z5273" s="820"/>
    </row>
    <row r="5274" spans="7:26">
      <c r="G5274" s="826"/>
      <c r="H5274" s="820"/>
      <c r="J5274" s="820"/>
      <c r="K5274" s="820"/>
      <c r="L5274" s="820"/>
      <c r="M5274" s="820"/>
      <c r="N5274" s="820"/>
      <c r="O5274" s="820"/>
      <c r="P5274" s="820"/>
      <c r="Q5274" s="820"/>
      <c r="R5274" s="820"/>
      <c r="S5274" s="820"/>
      <c r="T5274" s="820"/>
      <c r="U5274" s="820"/>
      <c r="V5274" s="820"/>
      <c r="W5274" s="820"/>
      <c r="X5274" s="820"/>
      <c r="Y5274" s="820"/>
      <c r="Z5274" s="820"/>
    </row>
    <row r="5275" spans="7:26">
      <c r="G5275" s="826"/>
      <c r="H5275" s="820"/>
      <c r="J5275" s="820"/>
      <c r="K5275" s="820"/>
      <c r="L5275" s="820"/>
      <c r="M5275" s="820"/>
      <c r="N5275" s="820"/>
      <c r="O5275" s="820"/>
      <c r="P5275" s="820"/>
      <c r="Q5275" s="820"/>
      <c r="R5275" s="820"/>
      <c r="S5275" s="820"/>
      <c r="T5275" s="820"/>
      <c r="U5275" s="820"/>
      <c r="V5275" s="820"/>
      <c r="W5275" s="820"/>
      <c r="X5275" s="820"/>
      <c r="Y5275" s="820"/>
      <c r="Z5275" s="820"/>
    </row>
    <row r="5276" spans="7:26">
      <c r="G5276" s="826"/>
      <c r="H5276" s="820"/>
      <c r="J5276" s="820"/>
      <c r="K5276" s="820"/>
      <c r="L5276" s="820"/>
      <c r="M5276" s="820"/>
      <c r="N5276" s="820"/>
      <c r="O5276" s="820"/>
      <c r="P5276" s="820"/>
      <c r="Q5276" s="820"/>
      <c r="R5276" s="820"/>
      <c r="S5276" s="820"/>
      <c r="T5276" s="820"/>
      <c r="U5276" s="820"/>
      <c r="V5276" s="820"/>
      <c r="W5276" s="820"/>
      <c r="X5276" s="820"/>
      <c r="Y5276" s="820"/>
      <c r="Z5276" s="820"/>
    </row>
    <row r="5277" spans="7:26">
      <c r="G5277" s="826"/>
      <c r="H5277" s="820"/>
      <c r="J5277" s="820"/>
      <c r="K5277" s="820"/>
      <c r="L5277" s="820"/>
      <c r="M5277" s="820"/>
      <c r="N5277" s="820"/>
      <c r="O5277" s="820"/>
      <c r="P5277" s="820"/>
      <c r="Q5277" s="820"/>
      <c r="R5277" s="820"/>
      <c r="S5277" s="820"/>
      <c r="T5277" s="820"/>
      <c r="U5277" s="820"/>
      <c r="V5277" s="820"/>
      <c r="W5277" s="820"/>
      <c r="X5277" s="820"/>
      <c r="Y5277" s="820"/>
      <c r="Z5277" s="820"/>
    </row>
    <row r="5278" spans="7:26">
      <c r="G5278" s="826"/>
      <c r="H5278" s="820"/>
      <c r="J5278" s="820"/>
      <c r="K5278" s="820"/>
      <c r="L5278" s="820"/>
      <c r="M5278" s="820"/>
      <c r="N5278" s="820"/>
      <c r="O5278" s="820"/>
      <c r="P5278" s="820"/>
      <c r="Q5278" s="820"/>
      <c r="R5278" s="820"/>
      <c r="S5278" s="820"/>
      <c r="T5278" s="820"/>
      <c r="U5278" s="820"/>
      <c r="V5278" s="820"/>
      <c r="W5278" s="820"/>
      <c r="X5278" s="820"/>
      <c r="Y5278" s="820"/>
      <c r="Z5278" s="820"/>
    </row>
    <row r="5279" spans="7:26">
      <c r="G5279" s="826"/>
      <c r="H5279" s="820"/>
      <c r="J5279" s="820"/>
      <c r="K5279" s="820"/>
      <c r="L5279" s="820"/>
      <c r="M5279" s="820"/>
      <c r="N5279" s="820"/>
      <c r="O5279" s="820"/>
      <c r="P5279" s="820"/>
      <c r="Q5279" s="820"/>
      <c r="R5279" s="820"/>
      <c r="S5279" s="820"/>
      <c r="T5279" s="820"/>
      <c r="U5279" s="820"/>
      <c r="V5279" s="820"/>
      <c r="W5279" s="820"/>
      <c r="X5279" s="820"/>
      <c r="Y5279" s="820"/>
      <c r="Z5279" s="820"/>
    </row>
    <row r="5280" spans="7:26">
      <c r="G5280" s="826"/>
      <c r="H5280" s="820"/>
      <c r="J5280" s="820"/>
      <c r="K5280" s="820"/>
      <c r="L5280" s="820"/>
      <c r="M5280" s="820"/>
      <c r="N5280" s="820"/>
      <c r="O5280" s="820"/>
      <c r="P5280" s="820"/>
      <c r="Q5280" s="820"/>
      <c r="R5280" s="820"/>
      <c r="S5280" s="820"/>
      <c r="T5280" s="820"/>
      <c r="U5280" s="820"/>
      <c r="V5280" s="820"/>
      <c r="W5280" s="820"/>
      <c r="X5280" s="820"/>
      <c r="Y5280" s="820"/>
      <c r="Z5280" s="820"/>
    </row>
    <row r="5281" spans="7:26">
      <c r="G5281" s="826"/>
      <c r="H5281" s="820"/>
      <c r="J5281" s="820"/>
      <c r="K5281" s="820"/>
      <c r="L5281" s="820"/>
      <c r="M5281" s="820"/>
      <c r="N5281" s="820"/>
      <c r="O5281" s="820"/>
      <c r="P5281" s="820"/>
      <c r="Q5281" s="820"/>
      <c r="R5281" s="820"/>
      <c r="S5281" s="820"/>
      <c r="T5281" s="820"/>
      <c r="U5281" s="820"/>
      <c r="V5281" s="820"/>
      <c r="W5281" s="820"/>
      <c r="X5281" s="820"/>
      <c r="Y5281" s="820"/>
      <c r="Z5281" s="820"/>
    </row>
    <row r="5282" spans="7:26">
      <c r="G5282" s="826"/>
      <c r="H5282" s="820"/>
      <c r="J5282" s="820"/>
      <c r="K5282" s="820"/>
      <c r="L5282" s="820"/>
      <c r="M5282" s="820"/>
      <c r="N5282" s="820"/>
      <c r="O5282" s="820"/>
      <c r="P5282" s="820"/>
      <c r="Q5282" s="820"/>
      <c r="R5282" s="820"/>
      <c r="S5282" s="820"/>
      <c r="T5282" s="820"/>
      <c r="U5282" s="820"/>
      <c r="V5282" s="820"/>
      <c r="W5282" s="820"/>
      <c r="X5282" s="820"/>
      <c r="Y5282" s="820"/>
      <c r="Z5282" s="820"/>
    </row>
    <row r="5283" spans="7:26">
      <c r="G5283" s="826"/>
      <c r="H5283" s="820"/>
      <c r="J5283" s="820"/>
      <c r="K5283" s="820"/>
      <c r="L5283" s="820"/>
      <c r="M5283" s="820"/>
      <c r="N5283" s="820"/>
      <c r="O5283" s="820"/>
      <c r="P5283" s="820"/>
      <c r="Q5283" s="820"/>
      <c r="R5283" s="820"/>
      <c r="S5283" s="820"/>
      <c r="T5283" s="820"/>
      <c r="U5283" s="820"/>
      <c r="V5283" s="820"/>
      <c r="W5283" s="820"/>
      <c r="X5283" s="820"/>
      <c r="Y5283" s="820"/>
      <c r="Z5283" s="820"/>
    </row>
    <row r="5284" spans="7:26">
      <c r="G5284" s="826"/>
      <c r="H5284" s="820"/>
      <c r="J5284" s="820"/>
      <c r="K5284" s="820"/>
      <c r="L5284" s="820"/>
      <c r="M5284" s="820"/>
      <c r="N5284" s="820"/>
      <c r="O5284" s="820"/>
      <c r="P5284" s="820"/>
      <c r="Q5284" s="820"/>
      <c r="R5284" s="820"/>
      <c r="S5284" s="820"/>
      <c r="T5284" s="820"/>
      <c r="U5284" s="820"/>
      <c r="V5284" s="820"/>
      <c r="W5284" s="820"/>
      <c r="X5284" s="820"/>
      <c r="Y5284" s="820"/>
      <c r="Z5284" s="820"/>
    </row>
    <row r="5285" spans="7:26">
      <c r="G5285" s="826"/>
      <c r="H5285" s="820"/>
      <c r="J5285" s="820"/>
      <c r="K5285" s="820"/>
      <c r="L5285" s="820"/>
      <c r="M5285" s="820"/>
      <c r="N5285" s="820"/>
      <c r="O5285" s="820"/>
      <c r="P5285" s="820"/>
      <c r="Q5285" s="820"/>
      <c r="R5285" s="820"/>
      <c r="S5285" s="820"/>
      <c r="T5285" s="820"/>
      <c r="U5285" s="820"/>
      <c r="V5285" s="820"/>
      <c r="W5285" s="820"/>
      <c r="X5285" s="820"/>
      <c r="Y5285" s="820"/>
      <c r="Z5285" s="820"/>
    </row>
    <row r="5286" spans="7:26">
      <c r="G5286" s="826"/>
      <c r="H5286" s="820"/>
      <c r="J5286" s="820"/>
      <c r="K5286" s="820"/>
      <c r="L5286" s="820"/>
      <c r="M5286" s="820"/>
      <c r="N5286" s="820"/>
      <c r="O5286" s="820"/>
      <c r="P5286" s="820"/>
      <c r="Q5286" s="820"/>
      <c r="R5286" s="820"/>
      <c r="S5286" s="820"/>
      <c r="T5286" s="820"/>
      <c r="U5286" s="820"/>
      <c r="V5286" s="820"/>
      <c r="W5286" s="820"/>
      <c r="X5286" s="820"/>
      <c r="Y5286" s="820"/>
      <c r="Z5286" s="820"/>
    </row>
    <row r="5287" spans="7:26">
      <c r="G5287" s="826"/>
      <c r="H5287" s="820"/>
      <c r="J5287" s="820"/>
      <c r="K5287" s="820"/>
      <c r="L5287" s="820"/>
      <c r="M5287" s="820"/>
      <c r="N5287" s="820"/>
      <c r="O5287" s="820"/>
      <c r="P5287" s="820"/>
      <c r="Q5287" s="820"/>
      <c r="R5287" s="820"/>
      <c r="S5287" s="820"/>
      <c r="T5287" s="820"/>
      <c r="U5287" s="820"/>
      <c r="V5287" s="820"/>
      <c r="W5287" s="820"/>
      <c r="X5287" s="820"/>
      <c r="Y5287" s="820"/>
      <c r="Z5287" s="820"/>
    </row>
    <row r="5288" spans="7:26">
      <c r="G5288" s="826"/>
      <c r="H5288" s="820"/>
      <c r="J5288" s="820"/>
      <c r="K5288" s="820"/>
      <c r="L5288" s="820"/>
      <c r="M5288" s="820"/>
      <c r="N5288" s="820"/>
      <c r="O5288" s="820"/>
      <c r="P5288" s="820"/>
      <c r="Q5288" s="820"/>
      <c r="R5288" s="820"/>
      <c r="S5288" s="820"/>
      <c r="T5288" s="820"/>
      <c r="U5288" s="820"/>
      <c r="V5288" s="820"/>
      <c r="W5288" s="820"/>
      <c r="X5288" s="820"/>
      <c r="Y5288" s="820"/>
      <c r="Z5288" s="820"/>
    </row>
    <row r="5289" spans="7:26">
      <c r="G5289" s="826"/>
      <c r="H5289" s="820"/>
      <c r="J5289" s="820"/>
      <c r="K5289" s="820"/>
      <c r="L5289" s="820"/>
      <c r="M5289" s="820"/>
      <c r="N5289" s="820"/>
      <c r="O5289" s="820"/>
      <c r="P5289" s="820"/>
      <c r="Q5289" s="820"/>
      <c r="R5289" s="820"/>
      <c r="S5289" s="820"/>
      <c r="T5289" s="820"/>
      <c r="U5289" s="820"/>
      <c r="V5289" s="820"/>
      <c r="W5289" s="820"/>
      <c r="X5289" s="820"/>
      <c r="Y5289" s="820"/>
      <c r="Z5289" s="820"/>
    </row>
    <row r="5290" spans="7:26">
      <c r="G5290" s="826"/>
      <c r="H5290" s="820"/>
      <c r="J5290" s="820"/>
      <c r="K5290" s="820"/>
      <c r="L5290" s="820"/>
      <c r="M5290" s="820"/>
      <c r="N5290" s="820"/>
      <c r="O5290" s="820"/>
      <c r="P5290" s="820"/>
      <c r="Q5290" s="820"/>
      <c r="R5290" s="820"/>
      <c r="S5290" s="820"/>
      <c r="T5290" s="820"/>
      <c r="U5290" s="820"/>
      <c r="V5290" s="820"/>
      <c r="W5290" s="820"/>
      <c r="X5290" s="820"/>
      <c r="Y5290" s="820"/>
      <c r="Z5290" s="820"/>
    </row>
    <row r="5291" spans="7:26">
      <c r="G5291" s="826"/>
      <c r="H5291" s="820"/>
      <c r="J5291" s="820"/>
      <c r="K5291" s="820"/>
      <c r="L5291" s="820"/>
      <c r="M5291" s="820"/>
      <c r="N5291" s="820"/>
      <c r="O5291" s="820"/>
      <c r="P5291" s="820"/>
      <c r="Q5291" s="820"/>
      <c r="R5291" s="820"/>
      <c r="S5291" s="820"/>
      <c r="T5291" s="820"/>
      <c r="U5291" s="820"/>
      <c r="V5291" s="820"/>
      <c r="W5291" s="820"/>
      <c r="X5291" s="820"/>
      <c r="Y5291" s="820"/>
      <c r="Z5291" s="820"/>
    </row>
    <row r="5292" spans="7:26">
      <c r="G5292" s="826"/>
      <c r="H5292" s="820"/>
      <c r="J5292" s="820"/>
      <c r="K5292" s="820"/>
      <c r="L5292" s="820"/>
      <c r="M5292" s="820"/>
      <c r="N5292" s="820"/>
      <c r="O5292" s="820"/>
      <c r="P5292" s="820"/>
      <c r="Q5292" s="820"/>
      <c r="R5292" s="820"/>
      <c r="S5292" s="820"/>
      <c r="T5292" s="820"/>
      <c r="U5292" s="820"/>
      <c r="V5292" s="820"/>
      <c r="W5292" s="820"/>
      <c r="X5292" s="820"/>
      <c r="Y5292" s="820"/>
      <c r="Z5292" s="820"/>
    </row>
    <row r="5293" spans="7:26">
      <c r="G5293" s="826"/>
      <c r="H5293" s="820"/>
      <c r="J5293" s="820"/>
      <c r="K5293" s="820"/>
      <c r="L5293" s="820"/>
      <c r="M5293" s="820"/>
      <c r="N5293" s="820"/>
      <c r="O5293" s="820"/>
      <c r="P5293" s="820"/>
      <c r="Q5293" s="820"/>
      <c r="R5293" s="820"/>
      <c r="S5293" s="820"/>
      <c r="T5293" s="820"/>
      <c r="U5293" s="820"/>
      <c r="V5293" s="820"/>
      <c r="W5293" s="820"/>
      <c r="X5293" s="820"/>
      <c r="Y5293" s="820"/>
      <c r="Z5293" s="820"/>
    </row>
    <row r="5294" spans="7:26">
      <c r="G5294" s="826"/>
      <c r="H5294" s="820"/>
      <c r="J5294" s="820"/>
      <c r="K5294" s="820"/>
      <c r="L5294" s="820"/>
      <c r="M5294" s="820"/>
      <c r="N5294" s="820"/>
      <c r="O5294" s="820"/>
      <c r="P5294" s="820"/>
      <c r="Q5294" s="820"/>
      <c r="R5294" s="820"/>
      <c r="S5294" s="820"/>
      <c r="T5294" s="820"/>
      <c r="U5294" s="820"/>
      <c r="V5294" s="820"/>
      <c r="W5294" s="820"/>
      <c r="X5294" s="820"/>
      <c r="Y5294" s="820"/>
      <c r="Z5294" s="820"/>
    </row>
    <row r="5295" spans="7:26">
      <c r="G5295" s="826"/>
      <c r="H5295" s="820"/>
      <c r="J5295" s="820"/>
      <c r="K5295" s="820"/>
      <c r="L5295" s="820"/>
      <c r="M5295" s="820"/>
      <c r="N5295" s="820"/>
      <c r="O5295" s="820"/>
      <c r="P5295" s="820"/>
      <c r="Q5295" s="820"/>
      <c r="R5295" s="820"/>
      <c r="S5295" s="820"/>
      <c r="T5295" s="820"/>
      <c r="U5295" s="820"/>
      <c r="V5295" s="820"/>
      <c r="W5295" s="820"/>
      <c r="X5295" s="820"/>
      <c r="Y5295" s="820"/>
      <c r="Z5295" s="820"/>
    </row>
    <row r="5296" spans="7:26">
      <c r="G5296" s="826"/>
      <c r="H5296" s="820"/>
      <c r="J5296" s="820"/>
      <c r="K5296" s="820"/>
      <c r="L5296" s="820"/>
      <c r="M5296" s="820"/>
      <c r="N5296" s="820"/>
      <c r="O5296" s="820"/>
      <c r="P5296" s="820"/>
      <c r="Q5296" s="820"/>
      <c r="R5296" s="820"/>
      <c r="S5296" s="820"/>
      <c r="T5296" s="820"/>
      <c r="U5296" s="820"/>
      <c r="V5296" s="820"/>
      <c r="W5296" s="820"/>
      <c r="X5296" s="820"/>
      <c r="Y5296" s="820"/>
      <c r="Z5296" s="820"/>
    </row>
    <row r="5297" spans="7:26">
      <c r="G5297" s="826"/>
      <c r="H5297" s="820"/>
      <c r="J5297" s="820"/>
      <c r="K5297" s="820"/>
      <c r="L5297" s="820"/>
      <c r="M5297" s="820"/>
      <c r="N5297" s="820"/>
      <c r="O5297" s="820"/>
      <c r="P5297" s="820"/>
      <c r="Q5297" s="820"/>
      <c r="R5297" s="820"/>
      <c r="S5297" s="820"/>
      <c r="T5297" s="820"/>
      <c r="U5297" s="820"/>
      <c r="V5297" s="820"/>
      <c r="W5297" s="820"/>
      <c r="X5297" s="820"/>
      <c r="Y5297" s="820"/>
      <c r="Z5297" s="820"/>
    </row>
    <row r="5298" spans="7:26">
      <c r="G5298" s="826"/>
      <c r="H5298" s="820"/>
      <c r="J5298" s="820"/>
      <c r="K5298" s="820"/>
      <c r="L5298" s="820"/>
      <c r="M5298" s="820"/>
      <c r="N5298" s="820"/>
      <c r="O5298" s="820"/>
      <c r="P5298" s="820"/>
      <c r="Q5298" s="820"/>
      <c r="R5298" s="820"/>
      <c r="S5298" s="820"/>
      <c r="T5298" s="820"/>
      <c r="U5298" s="820"/>
      <c r="V5298" s="820"/>
      <c r="W5298" s="820"/>
      <c r="X5298" s="820"/>
      <c r="Y5298" s="820"/>
      <c r="Z5298" s="820"/>
    </row>
    <row r="5299" spans="7:26">
      <c r="G5299" s="826"/>
      <c r="H5299" s="820"/>
      <c r="J5299" s="820"/>
      <c r="K5299" s="820"/>
      <c r="L5299" s="820"/>
      <c r="M5299" s="820"/>
      <c r="N5299" s="820"/>
      <c r="O5299" s="820"/>
      <c r="P5299" s="820"/>
      <c r="Q5299" s="820"/>
      <c r="R5299" s="820"/>
      <c r="S5299" s="820"/>
      <c r="T5299" s="820"/>
      <c r="U5299" s="820"/>
      <c r="V5299" s="820"/>
      <c r="W5299" s="820"/>
      <c r="X5299" s="820"/>
      <c r="Y5299" s="820"/>
      <c r="Z5299" s="820"/>
    </row>
    <row r="5300" spans="7:26">
      <c r="G5300" s="826"/>
      <c r="H5300" s="820"/>
      <c r="J5300" s="820"/>
      <c r="K5300" s="820"/>
      <c r="L5300" s="820"/>
      <c r="M5300" s="820"/>
      <c r="N5300" s="820"/>
      <c r="O5300" s="820"/>
      <c r="P5300" s="820"/>
      <c r="Q5300" s="820"/>
      <c r="R5300" s="820"/>
      <c r="S5300" s="820"/>
      <c r="T5300" s="820"/>
      <c r="U5300" s="820"/>
      <c r="V5300" s="820"/>
      <c r="W5300" s="820"/>
      <c r="X5300" s="820"/>
      <c r="Y5300" s="820"/>
      <c r="Z5300" s="820"/>
    </row>
    <row r="5301" spans="7:26">
      <c r="G5301" s="826"/>
      <c r="H5301" s="820"/>
      <c r="J5301" s="820"/>
      <c r="K5301" s="820"/>
      <c r="L5301" s="820"/>
      <c r="M5301" s="820"/>
      <c r="N5301" s="820"/>
      <c r="O5301" s="820"/>
      <c r="P5301" s="820"/>
      <c r="Q5301" s="820"/>
      <c r="R5301" s="820"/>
      <c r="S5301" s="820"/>
      <c r="T5301" s="820"/>
      <c r="U5301" s="820"/>
      <c r="V5301" s="820"/>
      <c r="W5301" s="820"/>
      <c r="X5301" s="820"/>
      <c r="Y5301" s="820"/>
      <c r="Z5301" s="820"/>
    </row>
    <row r="5302" spans="7:26">
      <c r="G5302" s="826"/>
      <c r="H5302" s="820"/>
      <c r="J5302" s="820"/>
      <c r="K5302" s="820"/>
      <c r="L5302" s="820"/>
      <c r="M5302" s="820"/>
      <c r="N5302" s="820"/>
      <c r="O5302" s="820"/>
      <c r="P5302" s="820"/>
      <c r="Q5302" s="820"/>
      <c r="R5302" s="820"/>
      <c r="S5302" s="820"/>
      <c r="T5302" s="820"/>
      <c r="U5302" s="820"/>
      <c r="V5302" s="820"/>
      <c r="W5302" s="820"/>
      <c r="X5302" s="820"/>
      <c r="Y5302" s="820"/>
      <c r="Z5302" s="820"/>
    </row>
    <row r="5303" spans="7:26">
      <c r="G5303" s="826"/>
      <c r="H5303" s="820"/>
      <c r="J5303" s="820"/>
      <c r="K5303" s="820"/>
      <c r="L5303" s="820"/>
      <c r="M5303" s="820"/>
      <c r="N5303" s="820"/>
      <c r="O5303" s="820"/>
      <c r="P5303" s="820"/>
      <c r="Q5303" s="820"/>
      <c r="R5303" s="820"/>
      <c r="S5303" s="820"/>
      <c r="T5303" s="820"/>
      <c r="U5303" s="820"/>
      <c r="V5303" s="820"/>
      <c r="W5303" s="820"/>
      <c r="X5303" s="820"/>
      <c r="Y5303" s="820"/>
      <c r="Z5303" s="820"/>
    </row>
    <row r="5304" spans="7:26">
      <c r="G5304" s="826"/>
      <c r="H5304" s="820"/>
      <c r="J5304" s="820"/>
      <c r="K5304" s="820"/>
      <c r="L5304" s="820"/>
      <c r="M5304" s="820"/>
      <c r="N5304" s="820"/>
      <c r="O5304" s="820"/>
      <c r="P5304" s="820"/>
      <c r="Q5304" s="820"/>
      <c r="R5304" s="820"/>
      <c r="S5304" s="820"/>
      <c r="T5304" s="820"/>
      <c r="U5304" s="820"/>
      <c r="V5304" s="820"/>
      <c r="W5304" s="820"/>
      <c r="X5304" s="820"/>
      <c r="Y5304" s="820"/>
      <c r="Z5304" s="820"/>
    </row>
    <row r="5305" spans="7:26">
      <c r="G5305" s="826"/>
      <c r="H5305" s="820"/>
      <c r="J5305" s="820"/>
      <c r="K5305" s="820"/>
      <c r="L5305" s="820"/>
      <c r="M5305" s="820"/>
      <c r="N5305" s="820"/>
      <c r="O5305" s="820"/>
      <c r="P5305" s="820"/>
      <c r="Q5305" s="820"/>
      <c r="R5305" s="820"/>
      <c r="S5305" s="820"/>
      <c r="T5305" s="820"/>
      <c r="U5305" s="820"/>
      <c r="V5305" s="820"/>
      <c r="W5305" s="820"/>
      <c r="X5305" s="820"/>
      <c r="Y5305" s="820"/>
      <c r="Z5305" s="820"/>
    </row>
    <row r="5306" spans="7:26">
      <c r="G5306" s="826"/>
      <c r="H5306" s="820"/>
      <c r="J5306" s="820"/>
      <c r="K5306" s="820"/>
      <c r="L5306" s="820"/>
      <c r="M5306" s="820"/>
      <c r="N5306" s="820"/>
      <c r="O5306" s="820"/>
      <c r="P5306" s="820"/>
      <c r="Q5306" s="820"/>
      <c r="R5306" s="820"/>
      <c r="S5306" s="820"/>
      <c r="T5306" s="820"/>
      <c r="U5306" s="820"/>
      <c r="V5306" s="820"/>
      <c r="W5306" s="820"/>
      <c r="X5306" s="820"/>
      <c r="Y5306" s="820"/>
      <c r="Z5306" s="820"/>
    </row>
    <row r="5307" spans="7:26">
      <c r="G5307" s="826"/>
      <c r="H5307" s="820"/>
      <c r="J5307" s="820"/>
      <c r="K5307" s="820"/>
      <c r="L5307" s="820"/>
      <c r="M5307" s="820"/>
      <c r="N5307" s="820"/>
      <c r="O5307" s="820"/>
      <c r="P5307" s="820"/>
      <c r="Q5307" s="820"/>
      <c r="R5307" s="820"/>
      <c r="S5307" s="820"/>
      <c r="T5307" s="820"/>
      <c r="U5307" s="820"/>
      <c r="V5307" s="820"/>
      <c r="W5307" s="820"/>
      <c r="X5307" s="820"/>
      <c r="Y5307" s="820"/>
      <c r="Z5307" s="820"/>
    </row>
    <row r="5308" spans="7:26">
      <c r="G5308" s="826"/>
      <c r="H5308" s="820"/>
      <c r="J5308" s="820"/>
      <c r="K5308" s="820"/>
      <c r="L5308" s="820"/>
      <c r="M5308" s="820"/>
      <c r="N5308" s="820"/>
      <c r="O5308" s="820"/>
      <c r="P5308" s="820"/>
      <c r="Q5308" s="820"/>
      <c r="R5308" s="820"/>
      <c r="S5308" s="820"/>
      <c r="T5308" s="820"/>
      <c r="U5308" s="820"/>
      <c r="V5308" s="820"/>
      <c r="W5308" s="820"/>
      <c r="X5308" s="820"/>
      <c r="Y5308" s="820"/>
      <c r="Z5308" s="820"/>
    </row>
    <row r="5309" spans="7:26">
      <c r="G5309" s="826"/>
      <c r="H5309" s="820"/>
      <c r="J5309" s="820"/>
      <c r="K5309" s="820"/>
      <c r="L5309" s="820"/>
      <c r="M5309" s="820"/>
      <c r="N5309" s="820"/>
      <c r="O5309" s="820"/>
      <c r="P5309" s="820"/>
      <c r="Q5309" s="820"/>
      <c r="R5309" s="820"/>
      <c r="S5309" s="820"/>
      <c r="T5309" s="820"/>
      <c r="U5309" s="820"/>
      <c r="V5309" s="820"/>
      <c r="W5309" s="820"/>
      <c r="X5309" s="820"/>
      <c r="Y5309" s="820"/>
      <c r="Z5309" s="820"/>
    </row>
    <row r="5310" spans="7:26">
      <c r="G5310" s="826"/>
      <c r="H5310" s="820"/>
      <c r="J5310" s="820"/>
      <c r="K5310" s="820"/>
      <c r="L5310" s="820"/>
      <c r="M5310" s="820"/>
      <c r="N5310" s="820"/>
      <c r="O5310" s="820"/>
      <c r="P5310" s="820"/>
      <c r="Q5310" s="820"/>
      <c r="R5310" s="820"/>
      <c r="S5310" s="820"/>
      <c r="T5310" s="820"/>
      <c r="U5310" s="820"/>
      <c r="V5310" s="820"/>
      <c r="W5310" s="820"/>
      <c r="X5310" s="820"/>
      <c r="Y5310" s="820"/>
      <c r="Z5310" s="820"/>
    </row>
    <row r="5311" spans="7:26">
      <c r="G5311" s="826"/>
      <c r="H5311" s="820"/>
      <c r="J5311" s="820"/>
      <c r="K5311" s="820"/>
      <c r="L5311" s="820"/>
      <c r="M5311" s="820"/>
      <c r="N5311" s="820"/>
      <c r="O5311" s="820"/>
      <c r="P5311" s="820"/>
      <c r="Q5311" s="820"/>
      <c r="R5311" s="820"/>
      <c r="S5311" s="820"/>
      <c r="T5311" s="820"/>
      <c r="U5311" s="820"/>
      <c r="V5311" s="820"/>
      <c r="W5311" s="820"/>
      <c r="X5311" s="820"/>
      <c r="Y5311" s="820"/>
      <c r="Z5311" s="820"/>
    </row>
    <row r="5312" spans="7:26">
      <c r="G5312" s="826"/>
      <c r="H5312" s="820"/>
      <c r="J5312" s="820"/>
      <c r="K5312" s="820"/>
      <c r="L5312" s="820"/>
      <c r="M5312" s="820"/>
      <c r="N5312" s="820"/>
      <c r="O5312" s="820"/>
      <c r="P5312" s="820"/>
      <c r="Q5312" s="820"/>
      <c r="R5312" s="820"/>
      <c r="S5312" s="820"/>
      <c r="T5312" s="820"/>
      <c r="U5312" s="820"/>
      <c r="V5312" s="820"/>
      <c r="W5312" s="820"/>
      <c r="X5312" s="820"/>
      <c r="Y5312" s="820"/>
      <c r="Z5312" s="820"/>
    </row>
    <row r="5313" spans="7:26">
      <c r="G5313" s="826"/>
      <c r="H5313" s="820"/>
      <c r="J5313" s="820"/>
      <c r="K5313" s="820"/>
      <c r="L5313" s="820"/>
      <c r="M5313" s="820"/>
      <c r="N5313" s="820"/>
      <c r="O5313" s="820"/>
      <c r="P5313" s="820"/>
      <c r="Q5313" s="820"/>
      <c r="R5313" s="820"/>
      <c r="S5313" s="820"/>
      <c r="T5313" s="820"/>
      <c r="U5313" s="820"/>
      <c r="V5313" s="820"/>
      <c r="W5313" s="820"/>
      <c r="X5313" s="820"/>
      <c r="Y5313" s="820"/>
      <c r="Z5313" s="820"/>
    </row>
    <row r="5314" spans="7:26">
      <c r="G5314" s="826"/>
      <c r="H5314" s="820"/>
      <c r="J5314" s="820"/>
      <c r="K5314" s="820"/>
      <c r="L5314" s="820"/>
      <c r="M5314" s="820"/>
      <c r="N5314" s="820"/>
      <c r="O5314" s="820"/>
      <c r="P5314" s="820"/>
      <c r="Q5314" s="820"/>
      <c r="R5314" s="820"/>
      <c r="S5314" s="820"/>
      <c r="T5314" s="820"/>
      <c r="U5314" s="820"/>
      <c r="V5314" s="820"/>
      <c r="W5314" s="820"/>
      <c r="X5314" s="820"/>
      <c r="Y5314" s="820"/>
      <c r="Z5314" s="820"/>
    </row>
    <row r="5315" spans="7:26">
      <c r="G5315" s="826"/>
      <c r="H5315" s="820"/>
      <c r="J5315" s="820"/>
      <c r="K5315" s="820"/>
      <c r="L5315" s="820"/>
      <c r="M5315" s="820"/>
      <c r="N5315" s="820"/>
      <c r="O5315" s="820"/>
      <c r="P5315" s="820"/>
      <c r="Q5315" s="820"/>
      <c r="R5315" s="820"/>
      <c r="S5315" s="820"/>
      <c r="T5315" s="820"/>
      <c r="U5315" s="820"/>
      <c r="V5315" s="820"/>
      <c r="W5315" s="820"/>
      <c r="X5315" s="820"/>
      <c r="Y5315" s="820"/>
      <c r="Z5315" s="820"/>
    </row>
    <row r="5316" spans="7:26">
      <c r="G5316" s="826"/>
      <c r="H5316" s="820"/>
      <c r="J5316" s="820"/>
      <c r="K5316" s="820"/>
      <c r="L5316" s="820"/>
      <c r="M5316" s="820"/>
      <c r="N5316" s="820"/>
      <c r="O5316" s="820"/>
      <c r="P5316" s="820"/>
      <c r="Q5316" s="820"/>
      <c r="R5316" s="820"/>
      <c r="S5316" s="820"/>
      <c r="T5316" s="820"/>
      <c r="U5316" s="820"/>
      <c r="V5316" s="820"/>
      <c r="W5316" s="820"/>
      <c r="X5316" s="820"/>
      <c r="Y5316" s="820"/>
      <c r="Z5316" s="820"/>
    </row>
    <row r="5317" spans="7:26">
      <c r="G5317" s="826"/>
      <c r="H5317" s="820"/>
      <c r="J5317" s="820"/>
      <c r="K5317" s="820"/>
      <c r="L5317" s="820"/>
      <c r="M5317" s="820"/>
      <c r="N5317" s="820"/>
      <c r="O5317" s="820"/>
      <c r="P5317" s="820"/>
      <c r="Q5317" s="820"/>
      <c r="R5317" s="820"/>
      <c r="S5317" s="820"/>
      <c r="T5317" s="820"/>
      <c r="U5317" s="820"/>
      <c r="V5317" s="820"/>
      <c r="W5317" s="820"/>
      <c r="X5317" s="820"/>
      <c r="Y5317" s="820"/>
      <c r="Z5317" s="820"/>
    </row>
    <row r="5318" spans="7:26">
      <c r="G5318" s="826"/>
      <c r="H5318" s="820"/>
      <c r="J5318" s="820"/>
      <c r="K5318" s="820"/>
      <c r="L5318" s="820"/>
      <c r="M5318" s="820"/>
      <c r="N5318" s="820"/>
      <c r="O5318" s="820"/>
      <c r="P5318" s="820"/>
      <c r="Q5318" s="820"/>
      <c r="R5318" s="820"/>
      <c r="S5318" s="820"/>
      <c r="T5318" s="820"/>
      <c r="U5318" s="820"/>
      <c r="V5318" s="820"/>
      <c r="W5318" s="820"/>
      <c r="X5318" s="820"/>
      <c r="Y5318" s="820"/>
      <c r="Z5318" s="820"/>
    </row>
    <row r="5319" spans="7:26">
      <c r="G5319" s="826"/>
      <c r="H5319" s="820"/>
      <c r="J5319" s="820"/>
      <c r="K5319" s="820"/>
      <c r="L5319" s="820"/>
      <c r="M5319" s="820"/>
      <c r="N5319" s="820"/>
      <c r="O5319" s="820"/>
      <c r="P5319" s="820"/>
      <c r="Q5319" s="820"/>
      <c r="R5319" s="820"/>
      <c r="S5319" s="820"/>
      <c r="T5319" s="820"/>
      <c r="U5319" s="820"/>
      <c r="V5319" s="820"/>
      <c r="W5319" s="820"/>
      <c r="X5319" s="820"/>
      <c r="Y5319" s="820"/>
      <c r="Z5319" s="820"/>
    </row>
    <row r="5320" spans="7:26">
      <c r="G5320" s="826"/>
      <c r="H5320" s="820"/>
      <c r="J5320" s="820"/>
      <c r="K5320" s="820"/>
      <c r="L5320" s="820"/>
      <c r="M5320" s="820"/>
      <c r="N5320" s="820"/>
      <c r="O5320" s="820"/>
      <c r="P5320" s="820"/>
      <c r="Q5320" s="820"/>
      <c r="R5320" s="820"/>
      <c r="S5320" s="820"/>
      <c r="T5320" s="820"/>
      <c r="U5320" s="820"/>
      <c r="V5320" s="820"/>
      <c r="W5320" s="820"/>
      <c r="X5320" s="820"/>
      <c r="Y5320" s="820"/>
      <c r="Z5320" s="820"/>
    </row>
    <row r="5321" spans="7:26">
      <c r="G5321" s="826"/>
      <c r="H5321" s="820"/>
      <c r="J5321" s="820"/>
      <c r="K5321" s="820"/>
      <c r="L5321" s="820"/>
      <c r="M5321" s="820"/>
      <c r="N5321" s="820"/>
      <c r="O5321" s="820"/>
      <c r="P5321" s="820"/>
      <c r="Q5321" s="820"/>
      <c r="R5321" s="820"/>
      <c r="S5321" s="820"/>
      <c r="T5321" s="820"/>
      <c r="U5321" s="820"/>
      <c r="V5321" s="820"/>
      <c r="W5321" s="820"/>
      <c r="X5321" s="820"/>
      <c r="Y5321" s="820"/>
      <c r="Z5321" s="820"/>
    </row>
    <row r="5322" spans="7:26">
      <c r="G5322" s="826"/>
      <c r="H5322" s="820"/>
      <c r="J5322" s="820"/>
      <c r="K5322" s="820"/>
      <c r="L5322" s="820"/>
      <c r="M5322" s="820"/>
      <c r="N5322" s="820"/>
      <c r="O5322" s="820"/>
      <c r="P5322" s="820"/>
      <c r="Q5322" s="820"/>
      <c r="R5322" s="820"/>
      <c r="S5322" s="820"/>
      <c r="T5322" s="820"/>
      <c r="U5322" s="820"/>
      <c r="V5322" s="820"/>
      <c r="W5322" s="820"/>
      <c r="X5322" s="820"/>
      <c r="Y5322" s="820"/>
      <c r="Z5322" s="820"/>
    </row>
    <row r="5323" spans="7:26">
      <c r="G5323" s="826"/>
      <c r="H5323" s="820"/>
      <c r="J5323" s="820"/>
      <c r="K5323" s="820"/>
      <c r="L5323" s="820"/>
      <c r="M5323" s="820"/>
      <c r="N5323" s="820"/>
      <c r="O5323" s="820"/>
      <c r="P5323" s="820"/>
      <c r="Q5323" s="820"/>
      <c r="R5323" s="820"/>
      <c r="S5323" s="820"/>
      <c r="T5323" s="820"/>
      <c r="U5323" s="820"/>
      <c r="V5323" s="820"/>
      <c r="W5323" s="820"/>
      <c r="X5323" s="820"/>
      <c r="Y5323" s="820"/>
      <c r="Z5323" s="820"/>
    </row>
    <row r="5324" spans="7:26">
      <c r="G5324" s="826"/>
      <c r="H5324" s="820"/>
      <c r="J5324" s="820"/>
      <c r="K5324" s="820"/>
      <c r="L5324" s="820"/>
      <c r="M5324" s="820"/>
      <c r="N5324" s="820"/>
      <c r="O5324" s="820"/>
      <c r="P5324" s="820"/>
      <c r="Q5324" s="820"/>
      <c r="R5324" s="820"/>
      <c r="S5324" s="820"/>
      <c r="T5324" s="820"/>
      <c r="U5324" s="820"/>
      <c r="V5324" s="820"/>
      <c r="W5324" s="820"/>
      <c r="X5324" s="820"/>
      <c r="Y5324" s="820"/>
      <c r="Z5324" s="820"/>
    </row>
    <row r="5325" spans="7:26">
      <c r="G5325" s="826"/>
      <c r="H5325" s="820"/>
      <c r="J5325" s="820"/>
      <c r="K5325" s="820"/>
      <c r="L5325" s="820"/>
      <c r="M5325" s="820"/>
      <c r="N5325" s="820"/>
      <c r="O5325" s="820"/>
      <c r="P5325" s="820"/>
      <c r="Q5325" s="820"/>
      <c r="R5325" s="820"/>
      <c r="S5325" s="820"/>
      <c r="T5325" s="820"/>
      <c r="U5325" s="820"/>
      <c r="V5325" s="820"/>
      <c r="W5325" s="820"/>
      <c r="X5325" s="820"/>
      <c r="Y5325" s="820"/>
      <c r="Z5325" s="820"/>
    </row>
    <row r="5326" spans="7:26">
      <c r="G5326" s="826"/>
      <c r="H5326" s="820"/>
      <c r="J5326" s="820"/>
      <c r="K5326" s="820"/>
      <c r="L5326" s="820"/>
      <c r="M5326" s="820"/>
      <c r="N5326" s="820"/>
      <c r="O5326" s="820"/>
      <c r="P5326" s="820"/>
      <c r="Q5326" s="820"/>
      <c r="R5326" s="820"/>
      <c r="S5326" s="820"/>
      <c r="T5326" s="820"/>
      <c r="U5326" s="820"/>
      <c r="V5326" s="820"/>
      <c r="W5326" s="820"/>
      <c r="X5326" s="820"/>
      <c r="Y5326" s="820"/>
      <c r="Z5326" s="820"/>
    </row>
    <row r="5327" spans="7:26">
      <c r="G5327" s="826"/>
      <c r="H5327" s="820"/>
      <c r="J5327" s="820"/>
      <c r="K5327" s="820"/>
      <c r="L5327" s="820"/>
      <c r="M5327" s="820"/>
      <c r="N5327" s="820"/>
      <c r="O5327" s="820"/>
      <c r="P5327" s="820"/>
      <c r="Q5327" s="820"/>
      <c r="R5327" s="820"/>
      <c r="S5327" s="820"/>
      <c r="T5327" s="820"/>
      <c r="U5327" s="820"/>
      <c r="V5327" s="820"/>
      <c r="W5327" s="820"/>
      <c r="X5327" s="820"/>
      <c r="Y5327" s="820"/>
      <c r="Z5327" s="820"/>
    </row>
    <row r="5328" spans="7:26">
      <c r="G5328" s="826"/>
      <c r="H5328" s="820"/>
      <c r="J5328" s="820"/>
      <c r="K5328" s="820"/>
      <c r="L5328" s="820"/>
      <c r="M5328" s="820"/>
      <c r="N5328" s="820"/>
      <c r="O5328" s="820"/>
      <c r="P5328" s="820"/>
      <c r="Q5328" s="820"/>
      <c r="R5328" s="820"/>
      <c r="S5328" s="820"/>
      <c r="T5328" s="820"/>
      <c r="U5328" s="820"/>
      <c r="V5328" s="820"/>
      <c r="W5328" s="820"/>
      <c r="X5328" s="820"/>
      <c r="Y5328" s="820"/>
      <c r="Z5328" s="820"/>
    </row>
    <row r="5329" spans="7:26">
      <c r="G5329" s="826"/>
      <c r="H5329" s="820"/>
      <c r="J5329" s="820"/>
      <c r="K5329" s="820"/>
      <c r="L5329" s="820"/>
      <c r="M5329" s="820"/>
      <c r="N5329" s="820"/>
      <c r="O5329" s="820"/>
      <c r="P5329" s="820"/>
      <c r="Q5329" s="820"/>
      <c r="R5329" s="820"/>
      <c r="S5329" s="820"/>
      <c r="T5329" s="820"/>
      <c r="U5329" s="820"/>
      <c r="V5329" s="820"/>
      <c r="W5329" s="820"/>
      <c r="X5329" s="820"/>
      <c r="Y5329" s="820"/>
      <c r="Z5329" s="820"/>
    </row>
    <row r="5330" spans="7:26">
      <c r="G5330" s="826"/>
      <c r="H5330" s="820"/>
      <c r="J5330" s="820"/>
      <c r="K5330" s="820"/>
      <c r="L5330" s="820"/>
      <c r="M5330" s="820"/>
      <c r="N5330" s="820"/>
      <c r="O5330" s="820"/>
      <c r="P5330" s="820"/>
      <c r="Q5330" s="820"/>
      <c r="R5330" s="820"/>
      <c r="S5330" s="820"/>
      <c r="T5330" s="820"/>
      <c r="U5330" s="820"/>
      <c r="V5330" s="820"/>
      <c r="W5330" s="820"/>
      <c r="X5330" s="820"/>
      <c r="Y5330" s="820"/>
      <c r="Z5330" s="820"/>
    </row>
    <row r="5331" spans="7:26">
      <c r="G5331" s="826"/>
      <c r="H5331" s="820"/>
      <c r="J5331" s="820"/>
      <c r="K5331" s="820"/>
      <c r="L5331" s="820"/>
      <c r="M5331" s="820"/>
      <c r="N5331" s="820"/>
      <c r="O5331" s="820"/>
      <c r="P5331" s="820"/>
      <c r="Q5331" s="820"/>
      <c r="R5331" s="820"/>
      <c r="S5331" s="820"/>
      <c r="T5331" s="820"/>
      <c r="U5331" s="820"/>
      <c r="V5331" s="820"/>
      <c r="W5331" s="820"/>
      <c r="X5331" s="820"/>
      <c r="Y5331" s="820"/>
      <c r="Z5331" s="820"/>
    </row>
    <row r="5332" spans="7:26">
      <c r="G5332" s="826"/>
      <c r="H5332" s="820"/>
      <c r="J5332" s="820"/>
      <c r="K5332" s="820"/>
      <c r="L5332" s="820"/>
      <c r="M5332" s="820"/>
      <c r="N5332" s="820"/>
      <c r="O5332" s="820"/>
      <c r="P5332" s="820"/>
      <c r="Q5332" s="820"/>
      <c r="R5332" s="820"/>
      <c r="S5332" s="820"/>
      <c r="T5332" s="820"/>
      <c r="U5332" s="820"/>
      <c r="V5332" s="820"/>
      <c r="W5332" s="820"/>
      <c r="X5332" s="820"/>
      <c r="Y5332" s="820"/>
      <c r="Z5332" s="820"/>
    </row>
    <row r="5333" spans="7:26">
      <c r="G5333" s="826"/>
      <c r="H5333" s="820"/>
      <c r="J5333" s="820"/>
      <c r="K5333" s="820"/>
      <c r="L5333" s="820"/>
      <c r="M5333" s="820"/>
      <c r="N5333" s="820"/>
      <c r="O5333" s="820"/>
      <c r="P5333" s="820"/>
      <c r="Q5333" s="820"/>
      <c r="R5333" s="820"/>
      <c r="S5333" s="820"/>
      <c r="T5333" s="820"/>
      <c r="U5333" s="820"/>
      <c r="V5333" s="820"/>
      <c r="W5333" s="820"/>
      <c r="X5333" s="820"/>
      <c r="Y5333" s="820"/>
      <c r="Z5333" s="820"/>
    </row>
    <row r="5334" spans="7:26">
      <c r="G5334" s="826"/>
      <c r="H5334" s="820"/>
      <c r="J5334" s="820"/>
      <c r="K5334" s="820"/>
      <c r="L5334" s="820"/>
      <c r="M5334" s="820"/>
      <c r="N5334" s="820"/>
      <c r="O5334" s="820"/>
      <c r="P5334" s="820"/>
      <c r="Q5334" s="820"/>
      <c r="R5334" s="820"/>
      <c r="S5334" s="820"/>
      <c r="T5334" s="820"/>
      <c r="U5334" s="820"/>
      <c r="V5334" s="820"/>
      <c r="W5334" s="820"/>
      <c r="X5334" s="820"/>
      <c r="Y5334" s="820"/>
      <c r="Z5334" s="820"/>
    </row>
    <row r="5335" spans="7:26">
      <c r="G5335" s="826"/>
      <c r="H5335" s="820"/>
      <c r="J5335" s="820"/>
      <c r="K5335" s="820"/>
      <c r="L5335" s="820"/>
      <c r="M5335" s="820"/>
      <c r="N5335" s="820"/>
      <c r="O5335" s="820"/>
      <c r="P5335" s="820"/>
      <c r="Q5335" s="820"/>
      <c r="R5335" s="820"/>
      <c r="S5335" s="820"/>
      <c r="T5335" s="820"/>
      <c r="U5335" s="820"/>
      <c r="V5335" s="820"/>
      <c r="W5335" s="820"/>
      <c r="X5335" s="820"/>
      <c r="Y5335" s="820"/>
      <c r="Z5335" s="820"/>
    </row>
    <row r="5336" spans="7:26">
      <c r="G5336" s="826"/>
      <c r="H5336" s="820"/>
      <c r="J5336" s="820"/>
      <c r="K5336" s="820"/>
      <c r="L5336" s="820"/>
      <c r="M5336" s="820"/>
      <c r="N5336" s="820"/>
      <c r="O5336" s="820"/>
      <c r="P5336" s="820"/>
      <c r="Q5336" s="820"/>
      <c r="R5336" s="820"/>
      <c r="S5336" s="820"/>
      <c r="T5336" s="820"/>
      <c r="U5336" s="820"/>
      <c r="V5336" s="820"/>
      <c r="W5336" s="820"/>
      <c r="X5336" s="820"/>
      <c r="Y5336" s="820"/>
      <c r="Z5336" s="820"/>
    </row>
    <row r="5337" spans="7:26">
      <c r="G5337" s="826"/>
      <c r="H5337" s="820"/>
      <c r="J5337" s="820"/>
      <c r="K5337" s="820"/>
      <c r="L5337" s="820"/>
      <c r="M5337" s="820"/>
      <c r="N5337" s="820"/>
      <c r="O5337" s="820"/>
      <c r="P5337" s="820"/>
      <c r="Q5337" s="820"/>
      <c r="R5337" s="820"/>
      <c r="S5337" s="820"/>
      <c r="T5337" s="820"/>
      <c r="U5337" s="820"/>
      <c r="V5337" s="820"/>
      <c r="W5337" s="820"/>
      <c r="X5337" s="820"/>
      <c r="Y5337" s="820"/>
      <c r="Z5337" s="820"/>
    </row>
    <row r="5338" spans="7:26">
      <c r="G5338" s="826"/>
      <c r="H5338" s="820"/>
      <c r="J5338" s="820"/>
      <c r="K5338" s="820"/>
      <c r="L5338" s="820"/>
      <c r="M5338" s="820"/>
      <c r="N5338" s="820"/>
      <c r="O5338" s="820"/>
      <c r="P5338" s="820"/>
      <c r="Q5338" s="820"/>
      <c r="R5338" s="820"/>
      <c r="S5338" s="820"/>
      <c r="T5338" s="820"/>
      <c r="U5338" s="820"/>
      <c r="V5338" s="820"/>
      <c r="W5338" s="820"/>
      <c r="X5338" s="820"/>
      <c r="Y5338" s="820"/>
      <c r="Z5338" s="820"/>
    </row>
    <row r="5339" spans="7:26">
      <c r="G5339" s="826"/>
      <c r="H5339" s="820"/>
      <c r="J5339" s="820"/>
      <c r="K5339" s="820"/>
      <c r="L5339" s="820"/>
      <c r="M5339" s="820"/>
      <c r="N5339" s="820"/>
      <c r="O5339" s="820"/>
      <c r="P5339" s="820"/>
      <c r="Q5339" s="820"/>
      <c r="R5339" s="820"/>
      <c r="S5339" s="820"/>
      <c r="T5339" s="820"/>
      <c r="U5339" s="820"/>
      <c r="V5339" s="820"/>
      <c r="W5339" s="820"/>
      <c r="X5339" s="820"/>
      <c r="Y5339" s="820"/>
      <c r="Z5339" s="820"/>
    </row>
    <row r="5340" spans="7:26">
      <c r="G5340" s="826"/>
      <c r="H5340" s="820"/>
      <c r="J5340" s="820"/>
      <c r="K5340" s="820"/>
      <c r="L5340" s="820"/>
      <c r="M5340" s="820"/>
      <c r="N5340" s="820"/>
      <c r="O5340" s="820"/>
      <c r="P5340" s="820"/>
      <c r="Q5340" s="820"/>
      <c r="R5340" s="820"/>
      <c r="S5340" s="820"/>
      <c r="T5340" s="820"/>
      <c r="U5340" s="820"/>
      <c r="V5340" s="820"/>
      <c r="W5340" s="820"/>
      <c r="X5340" s="820"/>
      <c r="Y5340" s="820"/>
      <c r="Z5340" s="820"/>
    </row>
    <row r="5341" spans="7:26">
      <c r="G5341" s="826"/>
      <c r="H5341" s="820"/>
      <c r="J5341" s="820"/>
      <c r="K5341" s="820"/>
      <c r="L5341" s="820"/>
      <c r="M5341" s="820"/>
      <c r="N5341" s="820"/>
      <c r="O5341" s="820"/>
      <c r="P5341" s="820"/>
      <c r="Q5341" s="820"/>
      <c r="R5341" s="820"/>
      <c r="S5341" s="820"/>
      <c r="T5341" s="820"/>
      <c r="U5341" s="820"/>
      <c r="V5341" s="820"/>
      <c r="W5341" s="820"/>
      <c r="X5341" s="820"/>
      <c r="Y5341" s="820"/>
      <c r="Z5341" s="820"/>
    </row>
    <row r="5342" spans="7:26">
      <c r="G5342" s="826"/>
      <c r="H5342" s="820"/>
      <c r="J5342" s="820"/>
      <c r="K5342" s="820"/>
      <c r="L5342" s="820"/>
      <c r="M5342" s="820"/>
      <c r="N5342" s="820"/>
      <c r="O5342" s="820"/>
      <c r="P5342" s="820"/>
      <c r="Q5342" s="820"/>
      <c r="R5342" s="820"/>
      <c r="S5342" s="820"/>
      <c r="T5342" s="820"/>
      <c r="U5342" s="820"/>
      <c r="V5342" s="820"/>
      <c r="W5342" s="820"/>
      <c r="X5342" s="820"/>
      <c r="Y5342" s="820"/>
      <c r="Z5342" s="820"/>
    </row>
    <row r="5343" spans="7:26">
      <c r="G5343" s="826"/>
      <c r="H5343" s="820"/>
      <c r="J5343" s="820"/>
      <c r="K5343" s="820"/>
      <c r="L5343" s="820"/>
      <c r="M5343" s="820"/>
      <c r="N5343" s="820"/>
      <c r="O5343" s="820"/>
      <c r="P5343" s="820"/>
      <c r="Q5343" s="820"/>
      <c r="R5343" s="820"/>
      <c r="S5343" s="820"/>
      <c r="T5343" s="820"/>
      <c r="U5343" s="820"/>
      <c r="V5343" s="820"/>
      <c r="W5343" s="820"/>
      <c r="X5343" s="820"/>
      <c r="Y5343" s="820"/>
      <c r="Z5343" s="820"/>
    </row>
    <row r="5344" spans="7:26">
      <c r="G5344" s="826"/>
      <c r="H5344" s="820"/>
      <c r="J5344" s="820"/>
      <c r="K5344" s="820"/>
      <c r="L5344" s="820"/>
      <c r="M5344" s="820"/>
      <c r="N5344" s="820"/>
      <c r="O5344" s="820"/>
      <c r="P5344" s="820"/>
      <c r="Q5344" s="820"/>
      <c r="R5344" s="820"/>
      <c r="S5344" s="820"/>
      <c r="T5344" s="820"/>
      <c r="U5344" s="820"/>
      <c r="V5344" s="820"/>
      <c r="W5344" s="820"/>
      <c r="X5344" s="820"/>
      <c r="Y5344" s="820"/>
      <c r="Z5344" s="820"/>
    </row>
    <row r="5345" spans="7:26">
      <c r="G5345" s="826"/>
      <c r="H5345" s="820"/>
      <c r="J5345" s="820"/>
      <c r="K5345" s="820"/>
      <c r="L5345" s="820"/>
      <c r="M5345" s="820"/>
      <c r="N5345" s="820"/>
      <c r="O5345" s="820"/>
      <c r="P5345" s="820"/>
      <c r="Q5345" s="820"/>
      <c r="R5345" s="820"/>
      <c r="S5345" s="820"/>
      <c r="T5345" s="820"/>
      <c r="U5345" s="820"/>
      <c r="V5345" s="820"/>
      <c r="W5345" s="820"/>
      <c r="X5345" s="820"/>
      <c r="Y5345" s="820"/>
      <c r="Z5345" s="820"/>
    </row>
    <row r="5346" spans="7:26">
      <c r="G5346" s="826"/>
      <c r="H5346" s="820"/>
      <c r="J5346" s="820"/>
      <c r="K5346" s="820"/>
      <c r="L5346" s="820"/>
      <c r="M5346" s="820"/>
      <c r="N5346" s="820"/>
      <c r="O5346" s="820"/>
      <c r="P5346" s="820"/>
      <c r="Q5346" s="820"/>
      <c r="R5346" s="820"/>
      <c r="S5346" s="820"/>
      <c r="T5346" s="820"/>
      <c r="U5346" s="820"/>
      <c r="V5346" s="820"/>
      <c r="W5346" s="820"/>
      <c r="X5346" s="820"/>
      <c r="Y5346" s="820"/>
      <c r="Z5346" s="820"/>
    </row>
    <row r="5347" spans="7:26">
      <c r="G5347" s="826"/>
      <c r="H5347" s="820"/>
      <c r="J5347" s="820"/>
      <c r="K5347" s="820"/>
      <c r="L5347" s="820"/>
      <c r="M5347" s="820"/>
      <c r="N5347" s="820"/>
      <c r="O5347" s="820"/>
      <c r="P5347" s="820"/>
      <c r="Q5347" s="820"/>
      <c r="R5347" s="820"/>
      <c r="S5347" s="820"/>
      <c r="T5347" s="820"/>
      <c r="U5347" s="820"/>
      <c r="V5347" s="820"/>
      <c r="W5347" s="820"/>
      <c r="X5347" s="820"/>
      <c r="Y5347" s="820"/>
      <c r="Z5347" s="820"/>
    </row>
    <row r="5348" spans="7:26">
      <c r="G5348" s="826"/>
      <c r="H5348" s="820"/>
      <c r="J5348" s="820"/>
      <c r="K5348" s="820"/>
      <c r="L5348" s="820"/>
      <c r="M5348" s="820"/>
      <c r="N5348" s="820"/>
      <c r="O5348" s="820"/>
      <c r="P5348" s="820"/>
      <c r="Q5348" s="820"/>
      <c r="R5348" s="820"/>
      <c r="S5348" s="820"/>
      <c r="T5348" s="820"/>
      <c r="U5348" s="820"/>
      <c r="V5348" s="820"/>
      <c r="W5348" s="820"/>
      <c r="X5348" s="820"/>
      <c r="Y5348" s="820"/>
      <c r="Z5348" s="820"/>
    </row>
    <row r="5349" spans="7:26">
      <c r="G5349" s="826"/>
      <c r="H5349" s="820"/>
      <c r="J5349" s="820"/>
      <c r="K5349" s="820"/>
      <c r="L5349" s="820"/>
      <c r="M5349" s="820"/>
      <c r="N5349" s="820"/>
      <c r="O5349" s="820"/>
      <c r="P5349" s="820"/>
      <c r="Q5349" s="820"/>
      <c r="R5349" s="820"/>
      <c r="S5349" s="820"/>
      <c r="T5349" s="820"/>
      <c r="U5349" s="820"/>
      <c r="V5349" s="820"/>
      <c r="W5349" s="820"/>
      <c r="X5349" s="820"/>
      <c r="Y5349" s="820"/>
      <c r="Z5349" s="820"/>
    </row>
    <row r="5350" spans="7:26">
      <c r="G5350" s="826"/>
      <c r="H5350" s="820"/>
      <c r="J5350" s="820"/>
      <c r="K5350" s="820"/>
      <c r="L5350" s="820"/>
      <c r="M5350" s="820"/>
      <c r="N5350" s="820"/>
      <c r="O5350" s="820"/>
      <c r="P5350" s="820"/>
      <c r="Q5350" s="820"/>
      <c r="R5350" s="820"/>
      <c r="S5350" s="820"/>
      <c r="T5350" s="820"/>
      <c r="U5350" s="820"/>
      <c r="V5350" s="820"/>
      <c r="W5350" s="820"/>
      <c r="X5350" s="820"/>
      <c r="Y5350" s="820"/>
      <c r="Z5350" s="820"/>
    </row>
    <row r="5351" spans="7:26">
      <c r="G5351" s="826"/>
      <c r="H5351" s="820"/>
      <c r="J5351" s="820"/>
      <c r="K5351" s="820"/>
      <c r="L5351" s="820"/>
      <c r="M5351" s="820"/>
      <c r="N5351" s="820"/>
      <c r="O5351" s="820"/>
      <c r="P5351" s="820"/>
      <c r="Q5351" s="820"/>
      <c r="R5351" s="820"/>
      <c r="S5351" s="820"/>
      <c r="T5351" s="820"/>
      <c r="U5351" s="820"/>
      <c r="V5351" s="820"/>
      <c r="W5351" s="820"/>
      <c r="X5351" s="820"/>
      <c r="Y5351" s="820"/>
      <c r="Z5351" s="820"/>
    </row>
    <row r="5352" spans="7:26">
      <c r="G5352" s="826"/>
      <c r="H5352" s="820"/>
      <c r="J5352" s="820"/>
      <c r="K5352" s="820"/>
      <c r="L5352" s="820"/>
      <c r="M5352" s="820"/>
      <c r="N5352" s="820"/>
      <c r="O5352" s="820"/>
      <c r="P5352" s="820"/>
      <c r="Q5352" s="820"/>
      <c r="R5352" s="820"/>
      <c r="S5352" s="820"/>
      <c r="T5352" s="820"/>
      <c r="U5352" s="820"/>
      <c r="V5352" s="820"/>
      <c r="W5352" s="820"/>
      <c r="X5352" s="820"/>
      <c r="Y5352" s="820"/>
      <c r="Z5352" s="820"/>
    </row>
    <row r="5353" spans="7:26">
      <c r="G5353" s="826"/>
      <c r="H5353" s="820"/>
      <c r="J5353" s="820"/>
      <c r="K5353" s="820"/>
      <c r="L5353" s="820"/>
      <c r="M5353" s="820"/>
      <c r="N5353" s="820"/>
      <c r="O5353" s="820"/>
      <c r="P5353" s="820"/>
      <c r="Q5353" s="820"/>
      <c r="R5353" s="820"/>
      <c r="S5353" s="820"/>
      <c r="T5353" s="820"/>
      <c r="U5353" s="820"/>
      <c r="V5353" s="820"/>
      <c r="W5353" s="820"/>
      <c r="X5353" s="820"/>
      <c r="Y5353" s="820"/>
      <c r="Z5353" s="820"/>
    </row>
    <row r="5354" spans="7:26">
      <c r="G5354" s="826"/>
      <c r="H5354" s="820"/>
      <c r="J5354" s="820"/>
      <c r="K5354" s="820"/>
      <c r="L5354" s="820"/>
      <c r="M5354" s="820"/>
      <c r="N5354" s="820"/>
      <c r="O5354" s="820"/>
      <c r="P5354" s="820"/>
      <c r="Q5354" s="820"/>
      <c r="R5354" s="820"/>
      <c r="S5354" s="820"/>
      <c r="T5354" s="820"/>
      <c r="U5354" s="820"/>
      <c r="V5354" s="820"/>
      <c r="W5354" s="820"/>
      <c r="X5354" s="820"/>
      <c r="Y5354" s="820"/>
      <c r="Z5354" s="820"/>
    </row>
    <row r="5355" spans="7:26">
      <c r="G5355" s="826"/>
      <c r="H5355" s="820"/>
      <c r="J5355" s="820"/>
      <c r="K5355" s="820"/>
      <c r="L5355" s="820"/>
      <c r="M5355" s="820"/>
      <c r="N5355" s="820"/>
      <c r="O5355" s="820"/>
      <c r="P5355" s="820"/>
      <c r="Q5355" s="820"/>
      <c r="R5355" s="820"/>
      <c r="S5355" s="820"/>
      <c r="T5355" s="820"/>
      <c r="U5355" s="820"/>
      <c r="V5355" s="820"/>
      <c r="W5355" s="820"/>
      <c r="X5355" s="820"/>
      <c r="Y5355" s="820"/>
      <c r="Z5355" s="820"/>
    </row>
    <row r="5356" spans="7:26">
      <c r="G5356" s="826"/>
      <c r="H5356" s="820"/>
      <c r="J5356" s="820"/>
      <c r="K5356" s="820"/>
      <c r="L5356" s="820"/>
      <c r="M5356" s="820"/>
      <c r="N5356" s="820"/>
      <c r="O5356" s="820"/>
      <c r="P5356" s="820"/>
      <c r="Q5356" s="820"/>
      <c r="R5356" s="820"/>
      <c r="S5356" s="820"/>
      <c r="T5356" s="820"/>
      <c r="U5356" s="820"/>
      <c r="V5356" s="820"/>
      <c r="W5356" s="820"/>
      <c r="X5356" s="820"/>
      <c r="Y5356" s="820"/>
      <c r="Z5356" s="820"/>
    </row>
    <row r="5357" spans="7:26">
      <c r="G5357" s="826"/>
      <c r="H5357" s="820"/>
      <c r="J5357" s="820"/>
      <c r="K5357" s="820"/>
      <c r="L5357" s="820"/>
      <c r="M5357" s="820"/>
      <c r="N5357" s="820"/>
      <c r="O5357" s="820"/>
      <c r="P5357" s="820"/>
      <c r="Q5357" s="820"/>
      <c r="R5357" s="820"/>
      <c r="S5357" s="820"/>
      <c r="T5357" s="820"/>
      <c r="U5357" s="820"/>
      <c r="V5357" s="820"/>
      <c r="W5357" s="820"/>
      <c r="X5357" s="820"/>
      <c r="Y5357" s="820"/>
      <c r="Z5357" s="820"/>
    </row>
    <row r="5358" spans="7:26">
      <c r="G5358" s="826"/>
      <c r="H5358" s="820"/>
      <c r="J5358" s="820"/>
      <c r="K5358" s="820"/>
      <c r="L5358" s="820"/>
      <c r="M5358" s="820"/>
      <c r="N5358" s="820"/>
      <c r="O5358" s="820"/>
      <c r="P5358" s="820"/>
      <c r="Q5358" s="820"/>
      <c r="R5358" s="820"/>
      <c r="S5358" s="820"/>
      <c r="T5358" s="820"/>
      <c r="U5358" s="820"/>
      <c r="V5358" s="820"/>
      <c r="W5358" s="820"/>
      <c r="X5358" s="820"/>
      <c r="Y5358" s="820"/>
      <c r="Z5358" s="820"/>
    </row>
    <row r="5359" spans="7:26">
      <c r="G5359" s="826"/>
      <c r="H5359" s="820"/>
      <c r="J5359" s="820"/>
      <c r="K5359" s="820"/>
      <c r="L5359" s="820"/>
      <c r="M5359" s="820"/>
      <c r="N5359" s="820"/>
      <c r="O5359" s="820"/>
      <c r="P5359" s="820"/>
      <c r="Q5359" s="820"/>
      <c r="R5359" s="820"/>
      <c r="S5359" s="820"/>
      <c r="T5359" s="820"/>
      <c r="U5359" s="820"/>
      <c r="V5359" s="820"/>
      <c r="W5359" s="820"/>
      <c r="X5359" s="820"/>
      <c r="Y5359" s="820"/>
      <c r="Z5359" s="820"/>
    </row>
    <row r="5360" spans="7:26">
      <c r="G5360" s="826"/>
      <c r="H5360" s="820"/>
      <c r="J5360" s="820"/>
      <c r="K5360" s="820"/>
      <c r="L5360" s="820"/>
      <c r="M5360" s="820"/>
      <c r="N5360" s="820"/>
      <c r="O5360" s="820"/>
      <c r="P5360" s="820"/>
      <c r="Q5360" s="820"/>
      <c r="R5360" s="820"/>
      <c r="S5360" s="820"/>
      <c r="T5360" s="820"/>
      <c r="U5360" s="820"/>
      <c r="V5360" s="820"/>
      <c r="W5360" s="820"/>
      <c r="X5360" s="820"/>
      <c r="Y5360" s="820"/>
      <c r="Z5360" s="820"/>
    </row>
    <row r="5361" spans="7:26">
      <c r="G5361" s="826"/>
      <c r="H5361" s="820"/>
      <c r="J5361" s="820"/>
      <c r="K5361" s="820"/>
      <c r="L5361" s="820"/>
      <c r="M5361" s="820"/>
      <c r="N5361" s="820"/>
      <c r="O5361" s="820"/>
      <c r="P5361" s="820"/>
      <c r="Q5361" s="820"/>
      <c r="R5361" s="820"/>
      <c r="S5361" s="820"/>
      <c r="T5361" s="820"/>
      <c r="U5361" s="820"/>
      <c r="V5361" s="820"/>
      <c r="W5361" s="820"/>
      <c r="X5361" s="820"/>
      <c r="Y5361" s="820"/>
      <c r="Z5361" s="820"/>
    </row>
    <row r="5362" spans="7:26">
      <c r="G5362" s="826"/>
      <c r="H5362" s="820"/>
      <c r="J5362" s="820"/>
      <c r="K5362" s="820"/>
      <c r="L5362" s="820"/>
      <c r="M5362" s="820"/>
      <c r="N5362" s="820"/>
      <c r="O5362" s="820"/>
      <c r="P5362" s="820"/>
      <c r="Q5362" s="820"/>
      <c r="R5362" s="820"/>
      <c r="S5362" s="820"/>
      <c r="T5362" s="820"/>
      <c r="U5362" s="820"/>
      <c r="V5362" s="820"/>
      <c r="W5362" s="820"/>
      <c r="X5362" s="820"/>
      <c r="Y5362" s="820"/>
      <c r="Z5362" s="820"/>
    </row>
    <row r="5363" spans="7:26">
      <c r="G5363" s="826"/>
      <c r="H5363" s="820"/>
      <c r="J5363" s="820"/>
      <c r="K5363" s="820"/>
      <c r="L5363" s="820"/>
      <c r="M5363" s="820"/>
      <c r="N5363" s="820"/>
      <c r="O5363" s="820"/>
      <c r="P5363" s="820"/>
      <c r="Q5363" s="820"/>
      <c r="R5363" s="820"/>
      <c r="S5363" s="820"/>
      <c r="T5363" s="820"/>
      <c r="U5363" s="820"/>
      <c r="V5363" s="820"/>
      <c r="W5363" s="820"/>
      <c r="X5363" s="820"/>
      <c r="Y5363" s="820"/>
      <c r="Z5363" s="820"/>
    </row>
    <row r="5364" spans="7:26">
      <c r="G5364" s="826"/>
      <c r="H5364" s="820"/>
      <c r="J5364" s="820"/>
      <c r="K5364" s="820"/>
      <c r="L5364" s="820"/>
      <c r="M5364" s="820"/>
      <c r="N5364" s="820"/>
      <c r="O5364" s="820"/>
      <c r="P5364" s="820"/>
      <c r="Q5364" s="820"/>
      <c r="R5364" s="820"/>
      <c r="S5364" s="820"/>
      <c r="T5364" s="820"/>
      <c r="U5364" s="820"/>
      <c r="V5364" s="820"/>
      <c r="W5364" s="820"/>
      <c r="X5364" s="820"/>
      <c r="Y5364" s="820"/>
      <c r="Z5364" s="820"/>
    </row>
    <row r="5365" spans="7:26">
      <c r="G5365" s="826"/>
      <c r="H5365" s="820"/>
      <c r="J5365" s="820"/>
      <c r="K5365" s="820"/>
      <c r="L5365" s="820"/>
      <c r="M5365" s="820"/>
      <c r="N5365" s="820"/>
      <c r="O5365" s="820"/>
      <c r="P5365" s="820"/>
      <c r="Q5365" s="820"/>
      <c r="R5365" s="820"/>
      <c r="S5365" s="820"/>
      <c r="T5365" s="820"/>
      <c r="U5365" s="820"/>
      <c r="V5365" s="820"/>
      <c r="W5365" s="820"/>
      <c r="X5365" s="820"/>
      <c r="Y5365" s="820"/>
      <c r="Z5365" s="820"/>
    </row>
    <row r="5366" spans="7:26">
      <c r="G5366" s="826"/>
      <c r="H5366" s="820"/>
      <c r="J5366" s="820"/>
      <c r="K5366" s="820"/>
      <c r="L5366" s="820"/>
      <c r="M5366" s="820"/>
      <c r="N5366" s="820"/>
      <c r="O5366" s="820"/>
      <c r="P5366" s="820"/>
      <c r="Q5366" s="820"/>
      <c r="R5366" s="820"/>
      <c r="S5366" s="820"/>
      <c r="T5366" s="820"/>
      <c r="U5366" s="820"/>
      <c r="V5366" s="820"/>
      <c r="W5366" s="820"/>
      <c r="X5366" s="820"/>
      <c r="Y5366" s="820"/>
      <c r="Z5366" s="820"/>
    </row>
    <row r="5367" spans="7:26">
      <c r="G5367" s="826"/>
      <c r="H5367" s="820"/>
      <c r="J5367" s="820"/>
      <c r="K5367" s="820"/>
      <c r="L5367" s="820"/>
      <c r="M5367" s="820"/>
      <c r="N5367" s="820"/>
      <c r="O5367" s="820"/>
      <c r="P5367" s="820"/>
      <c r="Q5367" s="820"/>
      <c r="R5367" s="820"/>
      <c r="S5367" s="820"/>
      <c r="T5367" s="820"/>
      <c r="U5367" s="820"/>
      <c r="V5367" s="820"/>
      <c r="W5367" s="820"/>
      <c r="X5367" s="820"/>
      <c r="Y5367" s="820"/>
      <c r="Z5367" s="820"/>
    </row>
    <row r="5368" spans="7:26">
      <c r="G5368" s="826"/>
      <c r="H5368" s="820"/>
      <c r="J5368" s="820"/>
      <c r="K5368" s="820"/>
      <c r="L5368" s="820"/>
      <c r="M5368" s="820"/>
      <c r="N5368" s="820"/>
      <c r="O5368" s="820"/>
      <c r="P5368" s="820"/>
      <c r="Q5368" s="820"/>
      <c r="R5368" s="820"/>
      <c r="S5368" s="820"/>
      <c r="T5368" s="820"/>
      <c r="U5368" s="820"/>
      <c r="V5368" s="820"/>
      <c r="W5368" s="820"/>
      <c r="X5368" s="820"/>
      <c r="Y5368" s="820"/>
      <c r="Z5368" s="820"/>
    </row>
    <row r="5369" spans="7:26">
      <c r="G5369" s="826"/>
      <c r="H5369" s="820"/>
      <c r="J5369" s="820"/>
      <c r="K5369" s="820"/>
      <c r="L5369" s="820"/>
      <c r="M5369" s="820"/>
      <c r="N5369" s="820"/>
      <c r="O5369" s="820"/>
      <c r="P5369" s="820"/>
      <c r="Q5369" s="820"/>
      <c r="R5369" s="820"/>
      <c r="S5369" s="820"/>
      <c r="T5369" s="820"/>
      <c r="U5369" s="820"/>
      <c r="V5369" s="820"/>
      <c r="W5369" s="820"/>
      <c r="X5369" s="820"/>
      <c r="Y5369" s="820"/>
      <c r="Z5369" s="820"/>
    </row>
    <row r="5370" spans="7:26">
      <c r="G5370" s="826"/>
      <c r="H5370" s="820"/>
      <c r="J5370" s="820"/>
      <c r="K5370" s="820"/>
      <c r="L5370" s="820"/>
      <c r="M5370" s="820"/>
      <c r="N5370" s="820"/>
      <c r="O5370" s="820"/>
      <c r="P5370" s="820"/>
      <c r="Q5370" s="820"/>
      <c r="R5370" s="820"/>
      <c r="S5370" s="820"/>
      <c r="T5370" s="820"/>
      <c r="U5370" s="820"/>
      <c r="V5370" s="820"/>
      <c r="W5370" s="820"/>
      <c r="X5370" s="820"/>
      <c r="Y5370" s="820"/>
      <c r="Z5370" s="820"/>
    </row>
    <row r="5371" spans="7:26">
      <c r="G5371" s="826"/>
      <c r="H5371" s="820"/>
      <c r="J5371" s="820"/>
      <c r="K5371" s="820"/>
      <c r="L5371" s="820"/>
      <c r="M5371" s="820"/>
      <c r="N5371" s="820"/>
      <c r="O5371" s="820"/>
      <c r="P5371" s="820"/>
      <c r="Q5371" s="820"/>
      <c r="R5371" s="820"/>
      <c r="S5371" s="820"/>
      <c r="T5371" s="820"/>
      <c r="U5371" s="820"/>
      <c r="V5371" s="820"/>
      <c r="W5371" s="820"/>
      <c r="X5371" s="820"/>
      <c r="Y5371" s="820"/>
      <c r="Z5371" s="820"/>
    </row>
    <row r="5372" spans="7:26">
      <c r="G5372" s="826"/>
      <c r="H5372" s="820"/>
      <c r="J5372" s="820"/>
      <c r="K5372" s="820"/>
      <c r="L5372" s="820"/>
      <c r="M5372" s="820"/>
      <c r="N5372" s="820"/>
      <c r="O5372" s="820"/>
      <c r="P5372" s="820"/>
      <c r="Q5372" s="820"/>
      <c r="R5372" s="820"/>
      <c r="S5372" s="820"/>
      <c r="T5372" s="820"/>
      <c r="U5372" s="820"/>
      <c r="V5372" s="820"/>
      <c r="W5372" s="820"/>
      <c r="X5372" s="820"/>
      <c r="Y5372" s="820"/>
      <c r="Z5372" s="820"/>
    </row>
    <row r="5373" spans="7:26">
      <c r="G5373" s="826"/>
      <c r="H5373" s="820"/>
      <c r="J5373" s="820"/>
      <c r="K5373" s="820"/>
      <c r="L5373" s="820"/>
      <c r="M5373" s="820"/>
      <c r="N5373" s="820"/>
      <c r="O5373" s="820"/>
      <c r="P5373" s="820"/>
      <c r="Q5373" s="820"/>
      <c r="R5373" s="820"/>
      <c r="S5373" s="820"/>
      <c r="T5373" s="820"/>
      <c r="U5373" s="820"/>
      <c r="V5373" s="820"/>
      <c r="W5373" s="820"/>
      <c r="X5373" s="820"/>
      <c r="Y5373" s="820"/>
      <c r="Z5373" s="820"/>
    </row>
    <row r="5374" spans="7:26">
      <c r="G5374" s="826"/>
      <c r="H5374" s="820"/>
      <c r="J5374" s="820"/>
      <c r="K5374" s="820"/>
      <c r="L5374" s="820"/>
      <c r="M5374" s="820"/>
      <c r="N5374" s="820"/>
      <c r="O5374" s="820"/>
      <c r="P5374" s="820"/>
      <c r="Q5374" s="820"/>
      <c r="R5374" s="820"/>
      <c r="S5374" s="820"/>
      <c r="T5374" s="820"/>
      <c r="U5374" s="820"/>
      <c r="V5374" s="820"/>
      <c r="W5374" s="820"/>
      <c r="X5374" s="820"/>
      <c r="Y5374" s="820"/>
      <c r="Z5374" s="820"/>
    </row>
    <row r="5375" spans="7:26">
      <c r="G5375" s="826"/>
      <c r="H5375" s="820"/>
      <c r="J5375" s="820"/>
      <c r="K5375" s="820"/>
      <c r="L5375" s="820"/>
      <c r="M5375" s="820"/>
      <c r="N5375" s="820"/>
      <c r="O5375" s="820"/>
      <c r="P5375" s="820"/>
      <c r="Q5375" s="820"/>
      <c r="R5375" s="820"/>
      <c r="S5375" s="820"/>
      <c r="T5375" s="820"/>
      <c r="U5375" s="820"/>
      <c r="V5375" s="820"/>
      <c r="W5375" s="820"/>
      <c r="X5375" s="820"/>
      <c r="Y5375" s="820"/>
      <c r="Z5375" s="820"/>
    </row>
    <row r="5376" spans="7:26">
      <c r="G5376" s="826"/>
      <c r="H5376" s="820"/>
      <c r="J5376" s="820"/>
      <c r="K5376" s="820"/>
      <c r="L5376" s="820"/>
      <c r="M5376" s="820"/>
      <c r="N5376" s="820"/>
      <c r="O5376" s="820"/>
      <c r="P5376" s="820"/>
      <c r="Q5376" s="820"/>
      <c r="R5376" s="820"/>
      <c r="S5376" s="820"/>
      <c r="T5376" s="820"/>
      <c r="U5376" s="820"/>
      <c r="V5376" s="820"/>
      <c r="W5376" s="820"/>
      <c r="X5376" s="820"/>
      <c r="Y5376" s="820"/>
      <c r="Z5376" s="820"/>
    </row>
    <row r="5377" spans="7:26">
      <c r="G5377" s="826"/>
      <c r="H5377" s="820"/>
      <c r="J5377" s="820"/>
      <c r="K5377" s="820"/>
      <c r="L5377" s="820"/>
      <c r="M5377" s="820"/>
      <c r="N5377" s="820"/>
      <c r="O5377" s="820"/>
      <c r="P5377" s="820"/>
      <c r="Q5377" s="820"/>
      <c r="R5377" s="820"/>
      <c r="S5377" s="820"/>
      <c r="T5377" s="820"/>
      <c r="U5377" s="820"/>
      <c r="V5377" s="820"/>
      <c r="W5377" s="820"/>
      <c r="X5377" s="820"/>
      <c r="Y5377" s="820"/>
      <c r="Z5377" s="820"/>
    </row>
    <row r="5378" spans="7:26">
      <c r="G5378" s="826"/>
      <c r="H5378" s="820"/>
      <c r="J5378" s="820"/>
      <c r="K5378" s="820"/>
      <c r="L5378" s="820"/>
      <c r="M5378" s="820"/>
      <c r="N5378" s="820"/>
      <c r="O5378" s="820"/>
      <c r="P5378" s="820"/>
      <c r="Q5378" s="820"/>
      <c r="R5378" s="820"/>
      <c r="S5378" s="820"/>
      <c r="T5378" s="820"/>
      <c r="U5378" s="820"/>
      <c r="V5378" s="820"/>
      <c r="W5378" s="820"/>
      <c r="X5378" s="820"/>
      <c r="Y5378" s="820"/>
      <c r="Z5378" s="820"/>
    </row>
    <row r="5379" spans="7:26">
      <c r="G5379" s="826"/>
      <c r="H5379" s="820"/>
      <c r="J5379" s="820"/>
      <c r="K5379" s="820"/>
      <c r="L5379" s="820"/>
      <c r="M5379" s="820"/>
      <c r="N5379" s="820"/>
      <c r="O5379" s="820"/>
      <c r="P5379" s="820"/>
      <c r="Q5379" s="820"/>
      <c r="R5379" s="820"/>
      <c r="S5379" s="820"/>
      <c r="T5379" s="820"/>
      <c r="U5379" s="820"/>
      <c r="V5379" s="820"/>
      <c r="W5379" s="820"/>
      <c r="X5379" s="820"/>
      <c r="Y5379" s="820"/>
      <c r="Z5379" s="820"/>
    </row>
    <row r="5380" spans="7:26">
      <c r="G5380" s="826"/>
      <c r="H5380" s="820"/>
      <c r="J5380" s="820"/>
      <c r="K5380" s="820"/>
      <c r="L5380" s="820"/>
      <c r="M5380" s="820"/>
      <c r="N5380" s="820"/>
      <c r="O5380" s="820"/>
      <c r="P5380" s="820"/>
      <c r="Q5380" s="820"/>
      <c r="R5380" s="820"/>
      <c r="S5380" s="820"/>
      <c r="T5380" s="820"/>
      <c r="U5380" s="820"/>
      <c r="V5380" s="820"/>
      <c r="W5380" s="820"/>
      <c r="X5380" s="820"/>
      <c r="Y5380" s="820"/>
      <c r="Z5380" s="820"/>
    </row>
    <row r="5381" spans="7:26">
      <c r="G5381" s="826"/>
      <c r="H5381" s="820"/>
      <c r="J5381" s="820"/>
      <c r="K5381" s="820"/>
      <c r="L5381" s="820"/>
      <c r="M5381" s="820"/>
      <c r="N5381" s="820"/>
      <c r="O5381" s="820"/>
      <c r="P5381" s="820"/>
      <c r="Q5381" s="820"/>
      <c r="R5381" s="820"/>
      <c r="S5381" s="820"/>
      <c r="T5381" s="820"/>
      <c r="U5381" s="820"/>
      <c r="V5381" s="820"/>
      <c r="W5381" s="820"/>
      <c r="X5381" s="820"/>
      <c r="Y5381" s="820"/>
      <c r="Z5381" s="820"/>
    </row>
    <row r="5382" spans="7:26">
      <c r="G5382" s="826"/>
      <c r="H5382" s="820"/>
      <c r="J5382" s="820"/>
      <c r="K5382" s="820"/>
      <c r="L5382" s="820"/>
      <c r="M5382" s="820"/>
      <c r="N5382" s="820"/>
      <c r="O5382" s="820"/>
      <c r="P5382" s="820"/>
      <c r="Q5382" s="820"/>
      <c r="R5382" s="820"/>
      <c r="S5382" s="820"/>
      <c r="T5382" s="820"/>
      <c r="U5382" s="820"/>
      <c r="V5382" s="820"/>
      <c r="W5382" s="820"/>
      <c r="X5382" s="820"/>
      <c r="Y5382" s="820"/>
      <c r="Z5382" s="820"/>
    </row>
    <row r="5383" spans="7:26">
      <c r="G5383" s="826"/>
      <c r="H5383" s="820"/>
      <c r="J5383" s="820"/>
      <c r="K5383" s="820"/>
      <c r="L5383" s="820"/>
      <c r="M5383" s="820"/>
      <c r="N5383" s="820"/>
      <c r="O5383" s="820"/>
      <c r="P5383" s="820"/>
      <c r="Q5383" s="820"/>
      <c r="R5383" s="820"/>
      <c r="S5383" s="820"/>
      <c r="T5383" s="820"/>
      <c r="U5383" s="820"/>
      <c r="V5383" s="820"/>
      <c r="W5383" s="820"/>
      <c r="X5383" s="820"/>
      <c r="Y5383" s="820"/>
      <c r="Z5383" s="820"/>
    </row>
    <row r="5384" spans="7:26">
      <c r="G5384" s="826"/>
      <c r="H5384" s="820"/>
      <c r="J5384" s="820"/>
      <c r="K5384" s="820"/>
      <c r="L5384" s="820"/>
      <c r="M5384" s="820"/>
      <c r="N5384" s="820"/>
      <c r="O5384" s="820"/>
      <c r="P5384" s="820"/>
      <c r="Q5384" s="820"/>
      <c r="R5384" s="820"/>
      <c r="S5384" s="820"/>
      <c r="T5384" s="820"/>
      <c r="U5384" s="820"/>
      <c r="V5384" s="820"/>
      <c r="W5384" s="820"/>
      <c r="X5384" s="820"/>
      <c r="Y5384" s="820"/>
      <c r="Z5384" s="820"/>
    </row>
    <row r="5385" spans="7:26">
      <c r="G5385" s="826"/>
      <c r="H5385" s="820"/>
      <c r="J5385" s="820"/>
      <c r="K5385" s="820"/>
      <c r="L5385" s="820"/>
      <c r="M5385" s="820"/>
      <c r="N5385" s="820"/>
      <c r="O5385" s="820"/>
      <c r="P5385" s="820"/>
      <c r="Q5385" s="820"/>
      <c r="R5385" s="820"/>
      <c r="S5385" s="820"/>
      <c r="T5385" s="820"/>
      <c r="U5385" s="820"/>
      <c r="V5385" s="820"/>
      <c r="W5385" s="820"/>
      <c r="X5385" s="820"/>
      <c r="Y5385" s="820"/>
      <c r="Z5385" s="820"/>
    </row>
    <row r="5386" spans="7:26">
      <c r="G5386" s="826"/>
      <c r="H5386" s="820"/>
      <c r="J5386" s="820"/>
      <c r="K5386" s="820"/>
      <c r="L5386" s="820"/>
      <c r="M5386" s="820"/>
      <c r="N5386" s="820"/>
      <c r="O5386" s="820"/>
      <c r="P5386" s="820"/>
      <c r="Q5386" s="820"/>
      <c r="R5386" s="820"/>
      <c r="S5386" s="820"/>
      <c r="T5386" s="820"/>
      <c r="U5386" s="820"/>
      <c r="V5386" s="820"/>
      <c r="W5386" s="820"/>
      <c r="X5386" s="820"/>
      <c r="Y5386" s="820"/>
      <c r="Z5386" s="820"/>
    </row>
    <row r="5387" spans="7:26">
      <c r="G5387" s="826"/>
      <c r="H5387" s="820"/>
      <c r="J5387" s="820"/>
      <c r="K5387" s="820"/>
      <c r="L5387" s="820"/>
      <c r="M5387" s="820"/>
      <c r="N5387" s="820"/>
      <c r="O5387" s="820"/>
      <c r="P5387" s="820"/>
      <c r="Q5387" s="820"/>
      <c r="R5387" s="820"/>
      <c r="S5387" s="820"/>
      <c r="T5387" s="820"/>
      <c r="U5387" s="820"/>
      <c r="V5387" s="820"/>
      <c r="W5387" s="820"/>
      <c r="X5387" s="820"/>
      <c r="Y5387" s="820"/>
      <c r="Z5387" s="820"/>
    </row>
    <row r="5388" spans="7:26">
      <c r="G5388" s="826"/>
      <c r="H5388" s="820"/>
      <c r="J5388" s="820"/>
      <c r="K5388" s="820"/>
      <c r="L5388" s="820"/>
      <c r="M5388" s="820"/>
      <c r="N5388" s="820"/>
      <c r="O5388" s="820"/>
      <c r="P5388" s="820"/>
      <c r="Q5388" s="820"/>
      <c r="R5388" s="820"/>
      <c r="S5388" s="820"/>
      <c r="T5388" s="820"/>
      <c r="U5388" s="820"/>
      <c r="V5388" s="820"/>
      <c r="W5388" s="820"/>
      <c r="X5388" s="820"/>
      <c r="Y5388" s="820"/>
      <c r="Z5388" s="820"/>
    </row>
    <row r="5389" spans="7:26">
      <c r="G5389" s="826"/>
      <c r="H5389" s="820"/>
      <c r="J5389" s="820"/>
      <c r="K5389" s="820"/>
      <c r="L5389" s="820"/>
      <c r="M5389" s="820"/>
      <c r="N5389" s="820"/>
      <c r="O5389" s="820"/>
      <c r="P5389" s="820"/>
      <c r="Q5389" s="820"/>
      <c r="R5389" s="820"/>
      <c r="S5389" s="820"/>
      <c r="T5389" s="820"/>
      <c r="U5389" s="820"/>
      <c r="V5389" s="820"/>
      <c r="W5389" s="820"/>
      <c r="X5389" s="820"/>
      <c r="Y5389" s="820"/>
      <c r="Z5389" s="820"/>
    </row>
    <row r="5390" spans="7:26">
      <c r="G5390" s="826"/>
      <c r="H5390" s="820"/>
      <c r="J5390" s="820"/>
      <c r="K5390" s="820"/>
      <c r="L5390" s="820"/>
      <c r="M5390" s="820"/>
      <c r="N5390" s="820"/>
      <c r="O5390" s="820"/>
      <c r="P5390" s="820"/>
      <c r="Q5390" s="820"/>
      <c r="R5390" s="820"/>
      <c r="S5390" s="820"/>
      <c r="T5390" s="820"/>
      <c r="U5390" s="820"/>
      <c r="V5390" s="820"/>
      <c r="W5390" s="820"/>
      <c r="X5390" s="820"/>
      <c r="Y5390" s="820"/>
      <c r="Z5390" s="820"/>
    </row>
    <row r="5391" spans="7:26">
      <c r="G5391" s="826"/>
      <c r="H5391" s="820"/>
      <c r="J5391" s="820"/>
      <c r="K5391" s="820"/>
      <c r="L5391" s="820"/>
      <c r="M5391" s="820"/>
      <c r="N5391" s="820"/>
      <c r="O5391" s="820"/>
      <c r="P5391" s="820"/>
      <c r="Q5391" s="820"/>
      <c r="R5391" s="820"/>
      <c r="S5391" s="820"/>
      <c r="T5391" s="820"/>
      <c r="U5391" s="820"/>
      <c r="V5391" s="820"/>
      <c r="W5391" s="820"/>
      <c r="X5391" s="820"/>
      <c r="Y5391" s="820"/>
      <c r="Z5391" s="820"/>
    </row>
    <row r="5392" spans="7:26">
      <c r="G5392" s="826"/>
      <c r="H5392" s="820"/>
      <c r="J5392" s="820"/>
      <c r="K5392" s="820"/>
      <c r="L5392" s="820"/>
      <c r="M5392" s="820"/>
      <c r="N5392" s="820"/>
      <c r="O5392" s="820"/>
      <c r="P5392" s="820"/>
      <c r="Q5392" s="820"/>
      <c r="R5392" s="820"/>
      <c r="S5392" s="820"/>
      <c r="T5392" s="820"/>
      <c r="U5392" s="820"/>
      <c r="V5392" s="820"/>
      <c r="W5392" s="820"/>
      <c r="X5392" s="820"/>
      <c r="Y5392" s="820"/>
      <c r="Z5392" s="820"/>
    </row>
    <row r="5393" spans="7:26">
      <c r="G5393" s="826"/>
      <c r="H5393" s="820"/>
      <c r="J5393" s="820"/>
      <c r="K5393" s="820"/>
      <c r="L5393" s="820"/>
      <c r="M5393" s="820"/>
      <c r="N5393" s="820"/>
      <c r="O5393" s="820"/>
      <c r="P5393" s="820"/>
      <c r="Q5393" s="820"/>
      <c r="R5393" s="820"/>
      <c r="S5393" s="820"/>
      <c r="T5393" s="820"/>
      <c r="U5393" s="820"/>
      <c r="V5393" s="820"/>
      <c r="W5393" s="820"/>
      <c r="X5393" s="820"/>
      <c r="Y5393" s="820"/>
      <c r="Z5393" s="820"/>
    </row>
    <row r="5394" spans="7:26">
      <c r="G5394" s="826"/>
      <c r="H5394" s="820"/>
      <c r="J5394" s="820"/>
      <c r="K5394" s="820"/>
      <c r="L5394" s="820"/>
      <c r="M5394" s="820"/>
      <c r="N5394" s="820"/>
      <c r="O5394" s="820"/>
      <c r="P5394" s="820"/>
      <c r="Q5394" s="820"/>
      <c r="R5394" s="820"/>
      <c r="S5394" s="820"/>
      <c r="T5394" s="820"/>
      <c r="U5394" s="820"/>
      <c r="V5394" s="820"/>
      <c r="W5394" s="820"/>
      <c r="X5394" s="820"/>
      <c r="Y5394" s="820"/>
      <c r="Z5394" s="820"/>
    </row>
    <row r="5395" spans="7:26">
      <c r="G5395" s="826"/>
      <c r="H5395" s="820"/>
      <c r="J5395" s="820"/>
      <c r="K5395" s="820"/>
      <c r="L5395" s="820"/>
      <c r="M5395" s="820"/>
      <c r="N5395" s="820"/>
      <c r="O5395" s="820"/>
      <c r="P5395" s="820"/>
      <c r="Q5395" s="820"/>
      <c r="R5395" s="820"/>
      <c r="S5395" s="820"/>
      <c r="T5395" s="820"/>
      <c r="U5395" s="820"/>
      <c r="V5395" s="820"/>
      <c r="W5395" s="820"/>
      <c r="X5395" s="820"/>
      <c r="Y5395" s="820"/>
      <c r="Z5395" s="820"/>
    </row>
    <row r="5396" spans="7:26">
      <c r="G5396" s="826"/>
      <c r="H5396" s="820"/>
      <c r="J5396" s="820"/>
      <c r="K5396" s="820"/>
      <c r="L5396" s="820"/>
      <c r="M5396" s="820"/>
      <c r="N5396" s="820"/>
      <c r="O5396" s="820"/>
      <c r="P5396" s="820"/>
      <c r="Q5396" s="820"/>
      <c r="R5396" s="820"/>
      <c r="S5396" s="820"/>
      <c r="T5396" s="820"/>
      <c r="U5396" s="820"/>
      <c r="V5396" s="820"/>
      <c r="W5396" s="820"/>
      <c r="X5396" s="820"/>
      <c r="Y5396" s="820"/>
      <c r="Z5396" s="820"/>
    </row>
    <row r="5397" spans="7:26">
      <c r="G5397" s="826"/>
      <c r="H5397" s="820"/>
      <c r="J5397" s="820"/>
      <c r="K5397" s="820"/>
      <c r="L5397" s="820"/>
      <c r="M5397" s="820"/>
      <c r="N5397" s="820"/>
      <c r="O5397" s="820"/>
      <c r="P5397" s="820"/>
      <c r="Q5397" s="820"/>
      <c r="R5397" s="820"/>
      <c r="S5397" s="820"/>
      <c r="T5397" s="820"/>
      <c r="U5397" s="820"/>
      <c r="V5397" s="820"/>
      <c r="W5397" s="820"/>
      <c r="X5397" s="820"/>
      <c r="Y5397" s="820"/>
      <c r="Z5397" s="820"/>
    </row>
    <row r="5398" spans="7:26">
      <c r="G5398" s="826"/>
      <c r="H5398" s="820"/>
      <c r="J5398" s="820"/>
      <c r="K5398" s="820"/>
      <c r="L5398" s="820"/>
      <c r="M5398" s="820"/>
      <c r="N5398" s="820"/>
      <c r="O5398" s="820"/>
      <c r="P5398" s="820"/>
      <c r="Q5398" s="820"/>
      <c r="R5398" s="820"/>
      <c r="S5398" s="820"/>
      <c r="T5398" s="820"/>
      <c r="U5398" s="820"/>
      <c r="V5398" s="820"/>
      <c r="W5398" s="820"/>
      <c r="X5398" s="820"/>
      <c r="Y5398" s="820"/>
      <c r="Z5398" s="820"/>
    </row>
    <row r="5399" spans="7:26">
      <c r="G5399" s="826"/>
      <c r="H5399" s="820"/>
      <c r="J5399" s="820"/>
      <c r="K5399" s="820"/>
      <c r="L5399" s="820"/>
      <c r="M5399" s="820"/>
      <c r="N5399" s="820"/>
      <c r="O5399" s="820"/>
      <c r="P5399" s="820"/>
      <c r="Q5399" s="820"/>
      <c r="R5399" s="820"/>
      <c r="S5399" s="820"/>
      <c r="T5399" s="820"/>
      <c r="U5399" s="820"/>
      <c r="V5399" s="820"/>
      <c r="W5399" s="820"/>
      <c r="X5399" s="820"/>
      <c r="Y5399" s="820"/>
      <c r="Z5399" s="820"/>
    </row>
    <row r="5400" spans="7:26">
      <c r="G5400" s="826"/>
      <c r="H5400" s="820"/>
      <c r="J5400" s="820"/>
      <c r="K5400" s="820"/>
      <c r="L5400" s="820"/>
      <c r="M5400" s="820"/>
      <c r="N5400" s="820"/>
      <c r="O5400" s="820"/>
      <c r="P5400" s="820"/>
      <c r="Q5400" s="820"/>
      <c r="R5400" s="820"/>
      <c r="S5400" s="820"/>
      <c r="T5400" s="820"/>
      <c r="U5400" s="820"/>
      <c r="V5400" s="820"/>
      <c r="W5400" s="820"/>
      <c r="X5400" s="820"/>
      <c r="Y5400" s="820"/>
      <c r="Z5400" s="820"/>
    </row>
    <row r="5401" spans="7:26">
      <c r="G5401" s="826"/>
      <c r="H5401" s="820"/>
      <c r="J5401" s="820"/>
      <c r="K5401" s="820"/>
      <c r="L5401" s="820"/>
      <c r="M5401" s="820"/>
      <c r="N5401" s="820"/>
      <c r="O5401" s="820"/>
      <c r="P5401" s="820"/>
      <c r="Q5401" s="820"/>
      <c r="R5401" s="820"/>
      <c r="S5401" s="820"/>
      <c r="T5401" s="820"/>
      <c r="U5401" s="820"/>
      <c r="V5401" s="820"/>
      <c r="W5401" s="820"/>
      <c r="X5401" s="820"/>
      <c r="Y5401" s="820"/>
      <c r="Z5401" s="820"/>
    </row>
    <row r="5402" spans="7:26">
      <c r="G5402" s="826"/>
      <c r="H5402" s="820"/>
      <c r="J5402" s="820"/>
      <c r="K5402" s="820"/>
      <c r="L5402" s="820"/>
      <c r="M5402" s="820"/>
      <c r="N5402" s="820"/>
      <c r="O5402" s="820"/>
      <c r="P5402" s="820"/>
      <c r="Q5402" s="820"/>
      <c r="R5402" s="820"/>
      <c r="S5402" s="820"/>
      <c r="T5402" s="820"/>
      <c r="U5402" s="820"/>
      <c r="V5402" s="820"/>
      <c r="W5402" s="820"/>
      <c r="X5402" s="820"/>
      <c r="Y5402" s="820"/>
      <c r="Z5402" s="820"/>
    </row>
    <row r="5403" spans="7:26">
      <c r="G5403" s="826"/>
      <c r="H5403" s="820"/>
      <c r="J5403" s="820"/>
      <c r="K5403" s="820"/>
      <c r="L5403" s="820"/>
      <c r="M5403" s="820"/>
      <c r="N5403" s="820"/>
      <c r="O5403" s="820"/>
      <c r="P5403" s="820"/>
      <c r="Q5403" s="820"/>
      <c r="R5403" s="820"/>
      <c r="S5403" s="820"/>
      <c r="T5403" s="820"/>
      <c r="U5403" s="820"/>
      <c r="V5403" s="820"/>
      <c r="W5403" s="820"/>
      <c r="X5403" s="820"/>
      <c r="Y5403" s="820"/>
      <c r="Z5403" s="820"/>
    </row>
    <row r="5404" spans="7:26">
      <c r="G5404" s="826"/>
      <c r="H5404" s="820"/>
      <c r="J5404" s="820"/>
      <c r="K5404" s="820"/>
      <c r="L5404" s="820"/>
      <c r="M5404" s="820"/>
      <c r="N5404" s="820"/>
      <c r="O5404" s="820"/>
      <c r="P5404" s="820"/>
      <c r="Q5404" s="820"/>
      <c r="R5404" s="820"/>
      <c r="S5404" s="820"/>
      <c r="T5404" s="820"/>
      <c r="U5404" s="820"/>
      <c r="V5404" s="820"/>
      <c r="W5404" s="820"/>
      <c r="X5404" s="820"/>
      <c r="Y5404" s="820"/>
      <c r="Z5404" s="820"/>
    </row>
    <row r="5405" spans="7:26">
      <c r="G5405" s="826"/>
      <c r="H5405" s="820"/>
      <c r="J5405" s="820"/>
      <c r="K5405" s="820"/>
      <c r="L5405" s="820"/>
      <c r="M5405" s="820"/>
      <c r="N5405" s="820"/>
      <c r="O5405" s="820"/>
      <c r="P5405" s="820"/>
      <c r="Q5405" s="820"/>
      <c r="R5405" s="820"/>
      <c r="S5405" s="820"/>
      <c r="T5405" s="820"/>
      <c r="U5405" s="820"/>
      <c r="V5405" s="820"/>
      <c r="W5405" s="820"/>
      <c r="X5405" s="820"/>
      <c r="Y5405" s="820"/>
      <c r="Z5405" s="820"/>
    </row>
    <row r="5406" spans="7:26">
      <c r="G5406" s="826"/>
      <c r="H5406" s="820"/>
      <c r="J5406" s="820"/>
      <c r="K5406" s="820"/>
      <c r="L5406" s="820"/>
      <c r="M5406" s="820"/>
      <c r="N5406" s="820"/>
      <c r="O5406" s="820"/>
      <c r="P5406" s="820"/>
      <c r="Q5406" s="820"/>
      <c r="R5406" s="820"/>
      <c r="S5406" s="820"/>
      <c r="T5406" s="820"/>
      <c r="U5406" s="820"/>
      <c r="V5406" s="820"/>
      <c r="W5406" s="820"/>
      <c r="X5406" s="820"/>
      <c r="Y5406" s="820"/>
      <c r="Z5406" s="820"/>
    </row>
    <row r="5407" spans="7:26">
      <c r="G5407" s="826"/>
      <c r="H5407" s="820"/>
      <c r="J5407" s="820"/>
      <c r="K5407" s="820"/>
      <c r="L5407" s="820"/>
      <c r="M5407" s="820"/>
      <c r="N5407" s="820"/>
      <c r="O5407" s="820"/>
      <c r="P5407" s="820"/>
      <c r="Q5407" s="820"/>
      <c r="R5407" s="820"/>
      <c r="S5407" s="820"/>
      <c r="T5407" s="820"/>
      <c r="U5407" s="820"/>
      <c r="V5407" s="820"/>
      <c r="W5407" s="820"/>
      <c r="X5407" s="820"/>
      <c r="Y5407" s="820"/>
      <c r="Z5407" s="820"/>
    </row>
    <row r="5408" spans="7:26">
      <c r="G5408" s="826"/>
      <c r="H5408" s="820"/>
      <c r="J5408" s="820"/>
      <c r="K5408" s="820"/>
      <c r="L5408" s="820"/>
      <c r="M5408" s="820"/>
      <c r="N5408" s="820"/>
      <c r="O5408" s="820"/>
      <c r="P5408" s="820"/>
      <c r="Q5408" s="820"/>
      <c r="R5408" s="820"/>
      <c r="S5408" s="820"/>
      <c r="T5408" s="820"/>
      <c r="U5408" s="820"/>
      <c r="V5408" s="820"/>
      <c r="W5408" s="820"/>
      <c r="X5408" s="820"/>
      <c r="Y5408" s="820"/>
      <c r="Z5408" s="820"/>
    </row>
    <row r="5409" spans="7:26">
      <c r="G5409" s="826"/>
      <c r="H5409" s="820"/>
      <c r="J5409" s="820"/>
      <c r="K5409" s="820"/>
      <c r="L5409" s="820"/>
      <c r="M5409" s="820"/>
      <c r="N5409" s="820"/>
      <c r="O5409" s="820"/>
      <c r="P5409" s="820"/>
      <c r="Q5409" s="820"/>
      <c r="R5409" s="820"/>
      <c r="S5409" s="820"/>
      <c r="T5409" s="820"/>
      <c r="U5409" s="820"/>
      <c r="V5409" s="820"/>
      <c r="W5409" s="820"/>
      <c r="X5409" s="820"/>
      <c r="Y5409" s="820"/>
      <c r="Z5409" s="820"/>
    </row>
    <row r="5410" spans="7:26">
      <c r="G5410" s="826"/>
      <c r="H5410" s="820"/>
      <c r="J5410" s="820"/>
      <c r="K5410" s="820"/>
      <c r="L5410" s="820"/>
      <c r="M5410" s="820"/>
      <c r="N5410" s="820"/>
      <c r="O5410" s="820"/>
      <c r="P5410" s="820"/>
      <c r="Q5410" s="820"/>
      <c r="R5410" s="820"/>
      <c r="S5410" s="820"/>
      <c r="T5410" s="820"/>
      <c r="U5410" s="820"/>
      <c r="V5410" s="820"/>
      <c r="W5410" s="820"/>
      <c r="X5410" s="820"/>
      <c r="Y5410" s="820"/>
      <c r="Z5410" s="820"/>
    </row>
    <row r="5411" spans="7:26">
      <c r="G5411" s="826"/>
      <c r="H5411" s="820"/>
      <c r="J5411" s="820"/>
      <c r="K5411" s="820"/>
      <c r="L5411" s="820"/>
      <c r="M5411" s="820"/>
      <c r="N5411" s="820"/>
      <c r="O5411" s="820"/>
      <c r="P5411" s="820"/>
      <c r="Q5411" s="820"/>
      <c r="R5411" s="820"/>
      <c r="S5411" s="820"/>
      <c r="T5411" s="820"/>
      <c r="U5411" s="820"/>
      <c r="V5411" s="820"/>
      <c r="W5411" s="820"/>
      <c r="X5411" s="820"/>
      <c r="Y5411" s="820"/>
      <c r="Z5411" s="820"/>
    </row>
    <row r="5412" spans="7:26">
      <c r="G5412" s="826"/>
      <c r="H5412" s="820"/>
      <c r="J5412" s="820"/>
      <c r="K5412" s="820"/>
      <c r="L5412" s="820"/>
      <c r="M5412" s="820"/>
      <c r="N5412" s="820"/>
      <c r="O5412" s="820"/>
      <c r="P5412" s="820"/>
      <c r="Q5412" s="820"/>
      <c r="R5412" s="820"/>
      <c r="S5412" s="820"/>
      <c r="T5412" s="820"/>
      <c r="U5412" s="820"/>
      <c r="V5412" s="820"/>
      <c r="W5412" s="820"/>
      <c r="X5412" s="820"/>
      <c r="Y5412" s="820"/>
      <c r="Z5412" s="820"/>
    </row>
    <row r="5413" spans="7:26">
      <c r="G5413" s="826"/>
      <c r="H5413" s="820"/>
      <c r="J5413" s="820"/>
      <c r="K5413" s="820"/>
      <c r="L5413" s="820"/>
      <c r="M5413" s="820"/>
      <c r="N5413" s="820"/>
      <c r="O5413" s="820"/>
      <c r="P5413" s="820"/>
      <c r="Q5413" s="820"/>
      <c r="R5413" s="820"/>
      <c r="S5413" s="820"/>
      <c r="T5413" s="820"/>
      <c r="U5413" s="820"/>
      <c r="V5413" s="820"/>
      <c r="W5413" s="820"/>
      <c r="X5413" s="820"/>
      <c r="Y5413" s="820"/>
      <c r="Z5413" s="820"/>
    </row>
    <row r="5414" spans="7:26">
      <c r="G5414" s="826"/>
      <c r="H5414" s="820"/>
      <c r="J5414" s="820"/>
      <c r="K5414" s="820"/>
      <c r="L5414" s="820"/>
      <c r="M5414" s="820"/>
      <c r="N5414" s="820"/>
      <c r="O5414" s="820"/>
      <c r="P5414" s="820"/>
      <c r="Q5414" s="820"/>
      <c r="R5414" s="820"/>
      <c r="S5414" s="820"/>
      <c r="T5414" s="820"/>
      <c r="U5414" s="820"/>
      <c r="V5414" s="820"/>
      <c r="W5414" s="820"/>
      <c r="X5414" s="820"/>
      <c r="Y5414" s="820"/>
      <c r="Z5414" s="820"/>
    </row>
    <row r="5415" spans="7:26">
      <c r="G5415" s="826"/>
      <c r="H5415" s="820"/>
      <c r="J5415" s="820"/>
      <c r="K5415" s="820"/>
      <c r="L5415" s="820"/>
      <c r="M5415" s="820"/>
      <c r="N5415" s="820"/>
      <c r="O5415" s="820"/>
      <c r="P5415" s="820"/>
      <c r="Q5415" s="820"/>
      <c r="R5415" s="820"/>
      <c r="S5415" s="820"/>
      <c r="T5415" s="820"/>
      <c r="U5415" s="820"/>
      <c r="V5415" s="820"/>
      <c r="W5415" s="820"/>
      <c r="X5415" s="820"/>
      <c r="Y5415" s="820"/>
      <c r="Z5415" s="820"/>
    </row>
    <row r="5416" spans="7:26">
      <c r="G5416" s="826"/>
      <c r="H5416" s="820"/>
      <c r="J5416" s="820"/>
      <c r="K5416" s="820"/>
      <c r="L5416" s="820"/>
      <c r="M5416" s="820"/>
      <c r="N5416" s="820"/>
      <c r="O5416" s="820"/>
      <c r="P5416" s="820"/>
      <c r="Q5416" s="820"/>
      <c r="R5416" s="820"/>
      <c r="S5416" s="820"/>
      <c r="T5416" s="820"/>
      <c r="U5416" s="820"/>
      <c r="V5416" s="820"/>
      <c r="W5416" s="820"/>
      <c r="X5416" s="820"/>
      <c r="Y5416" s="820"/>
      <c r="Z5416" s="820"/>
    </row>
    <row r="5417" spans="7:26">
      <c r="G5417" s="826"/>
      <c r="H5417" s="820"/>
      <c r="J5417" s="820"/>
      <c r="K5417" s="820"/>
      <c r="L5417" s="820"/>
      <c r="M5417" s="820"/>
      <c r="N5417" s="820"/>
      <c r="O5417" s="820"/>
      <c r="P5417" s="820"/>
      <c r="Q5417" s="820"/>
      <c r="R5417" s="820"/>
      <c r="S5417" s="820"/>
      <c r="T5417" s="820"/>
      <c r="U5417" s="820"/>
      <c r="V5417" s="820"/>
      <c r="W5417" s="820"/>
      <c r="X5417" s="820"/>
      <c r="Y5417" s="820"/>
      <c r="Z5417" s="820"/>
    </row>
    <row r="5418" spans="7:26">
      <c r="G5418" s="826"/>
      <c r="H5418" s="820"/>
      <c r="J5418" s="820"/>
      <c r="K5418" s="820"/>
      <c r="L5418" s="820"/>
      <c r="M5418" s="820"/>
      <c r="N5418" s="820"/>
      <c r="O5418" s="820"/>
      <c r="P5418" s="820"/>
      <c r="Q5418" s="820"/>
      <c r="R5418" s="820"/>
      <c r="S5418" s="820"/>
      <c r="T5418" s="820"/>
      <c r="U5418" s="820"/>
      <c r="V5418" s="820"/>
      <c r="W5418" s="820"/>
      <c r="X5418" s="820"/>
      <c r="Y5418" s="820"/>
      <c r="Z5418" s="820"/>
    </row>
    <row r="5419" spans="7:26">
      <c r="G5419" s="826"/>
      <c r="H5419" s="820"/>
      <c r="J5419" s="820"/>
      <c r="K5419" s="820"/>
      <c r="L5419" s="820"/>
      <c r="M5419" s="820"/>
      <c r="N5419" s="820"/>
      <c r="O5419" s="820"/>
      <c r="P5419" s="820"/>
      <c r="Q5419" s="820"/>
      <c r="R5419" s="820"/>
      <c r="S5419" s="820"/>
      <c r="T5419" s="820"/>
      <c r="U5419" s="820"/>
      <c r="V5419" s="820"/>
      <c r="W5419" s="820"/>
      <c r="X5419" s="820"/>
      <c r="Y5419" s="820"/>
      <c r="Z5419" s="820"/>
    </row>
    <row r="5420" spans="7:26">
      <c r="G5420" s="826"/>
      <c r="H5420" s="820"/>
      <c r="J5420" s="820"/>
      <c r="K5420" s="820"/>
      <c r="L5420" s="820"/>
      <c r="M5420" s="820"/>
      <c r="N5420" s="820"/>
      <c r="O5420" s="820"/>
      <c r="P5420" s="820"/>
      <c r="Q5420" s="820"/>
      <c r="R5420" s="820"/>
      <c r="S5420" s="820"/>
      <c r="T5420" s="820"/>
      <c r="U5420" s="820"/>
      <c r="V5420" s="820"/>
      <c r="W5420" s="820"/>
      <c r="X5420" s="820"/>
      <c r="Y5420" s="820"/>
      <c r="Z5420" s="820"/>
    </row>
    <row r="5421" spans="7:26">
      <c r="G5421" s="826"/>
      <c r="H5421" s="820"/>
      <c r="J5421" s="820"/>
      <c r="K5421" s="820"/>
      <c r="L5421" s="820"/>
      <c r="M5421" s="820"/>
      <c r="N5421" s="820"/>
      <c r="O5421" s="820"/>
      <c r="P5421" s="820"/>
      <c r="Q5421" s="820"/>
      <c r="R5421" s="820"/>
      <c r="S5421" s="820"/>
      <c r="T5421" s="820"/>
      <c r="U5421" s="820"/>
      <c r="V5421" s="820"/>
      <c r="W5421" s="820"/>
      <c r="X5421" s="820"/>
      <c r="Y5421" s="820"/>
      <c r="Z5421" s="820"/>
    </row>
    <row r="5422" spans="7:26">
      <c r="G5422" s="826"/>
      <c r="H5422" s="820"/>
      <c r="J5422" s="820"/>
      <c r="K5422" s="820"/>
      <c r="L5422" s="820"/>
      <c r="M5422" s="820"/>
      <c r="N5422" s="820"/>
      <c r="O5422" s="820"/>
      <c r="P5422" s="820"/>
      <c r="Q5422" s="820"/>
      <c r="R5422" s="820"/>
      <c r="S5422" s="820"/>
      <c r="T5422" s="820"/>
      <c r="U5422" s="820"/>
      <c r="V5422" s="820"/>
      <c r="W5422" s="820"/>
      <c r="X5422" s="820"/>
      <c r="Y5422" s="820"/>
      <c r="Z5422" s="820"/>
    </row>
    <row r="5423" spans="7:26">
      <c r="G5423" s="826"/>
      <c r="H5423" s="820"/>
      <c r="J5423" s="820"/>
      <c r="K5423" s="820"/>
      <c r="L5423" s="820"/>
      <c r="M5423" s="820"/>
      <c r="N5423" s="820"/>
      <c r="O5423" s="820"/>
      <c r="P5423" s="820"/>
      <c r="Q5423" s="820"/>
      <c r="R5423" s="820"/>
      <c r="S5423" s="820"/>
      <c r="T5423" s="820"/>
      <c r="U5423" s="820"/>
      <c r="V5423" s="820"/>
      <c r="W5423" s="820"/>
      <c r="X5423" s="820"/>
      <c r="Y5423" s="820"/>
      <c r="Z5423" s="820"/>
    </row>
    <row r="5424" spans="7:26">
      <c r="G5424" s="826"/>
      <c r="H5424" s="820"/>
      <c r="J5424" s="820"/>
      <c r="K5424" s="820"/>
      <c r="L5424" s="820"/>
      <c r="M5424" s="820"/>
      <c r="N5424" s="820"/>
      <c r="O5424" s="820"/>
      <c r="P5424" s="820"/>
      <c r="Q5424" s="820"/>
      <c r="R5424" s="820"/>
      <c r="S5424" s="820"/>
      <c r="T5424" s="820"/>
      <c r="U5424" s="820"/>
      <c r="V5424" s="820"/>
      <c r="W5424" s="820"/>
      <c r="X5424" s="820"/>
      <c r="Y5424" s="820"/>
      <c r="Z5424" s="820"/>
    </row>
    <row r="5425" spans="7:26">
      <c r="G5425" s="826"/>
      <c r="H5425" s="820"/>
      <c r="J5425" s="820"/>
      <c r="K5425" s="820"/>
      <c r="L5425" s="820"/>
      <c r="M5425" s="820"/>
      <c r="N5425" s="820"/>
      <c r="O5425" s="820"/>
      <c r="P5425" s="820"/>
      <c r="Q5425" s="820"/>
      <c r="R5425" s="820"/>
      <c r="S5425" s="820"/>
      <c r="T5425" s="820"/>
      <c r="U5425" s="820"/>
      <c r="V5425" s="820"/>
      <c r="W5425" s="820"/>
      <c r="X5425" s="820"/>
      <c r="Y5425" s="820"/>
      <c r="Z5425" s="820"/>
    </row>
    <row r="5426" spans="7:26">
      <c r="G5426" s="826"/>
      <c r="H5426" s="820"/>
      <c r="J5426" s="820"/>
      <c r="K5426" s="820"/>
      <c r="L5426" s="820"/>
      <c r="M5426" s="820"/>
      <c r="N5426" s="820"/>
      <c r="O5426" s="820"/>
      <c r="P5426" s="820"/>
      <c r="Q5426" s="820"/>
      <c r="R5426" s="820"/>
      <c r="S5426" s="820"/>
      <c r="T5426" s="820"/>
      <c r="U5426" s="820"/>
      <c r="V5426" s="820"/>
      <c r="W5426" s="820"/>
      <c r="X5426" s="820"/>
      <c r="Y5426" s="820"/>
      <c r="Z5426" s="820"/>
    </row>
    <row r="5427" spans="7:26">
      <c r="G5427" s="826"/>
      <c r="H5427" s="820"/>
      <c r="J5427" s="820"/>
      <c r="K5427" s="820"/>
      <c r="L5427" s="820"/>
      <c r="M5427" s="820"/>
      <c r="N5427" s="820"/>
      <c r="O5427" s="820"/>
      <c r="P5427" s="820"/>
      <c r="Q5427" s="820"/>
      <c r="R5427" s="820"/>
      <c r="S5427" s="820"/>
      <c r="T5427" s="820"/>
      <c r="U5427" s="820"/>
      <c r="V5427" s="820"/>
      <c r="W5427" s="820"/>
      <c r="X5427" s="820"/>
      <c r="Y5427" s="820"/>
      <c r="Z5427" s="820"/>
    </row>
    <row r="5428" spans="7:26">
      <c r="G5428" s="826"/>
      <c r="H5428" s="820"/>
      <c r="J5428" s="820"/>
      <c r="K5428" s="820"/>
      <c r="L5428" s="820"/>
      <c r="M5428" s="820"/>
      <c r="N5428" s="820"/>
      <c r="O5428" s="820"/>
      <c r="P5428" s="820"/>
      <c r="Q5428" s="820"/>
      <c r="R5428" s="820"/>
      <c r="S5428" s="820"/>
      <c r="T5428" s="820"/>
      <c r="U5428" s="820"/>
      <c r="V5428" s="820"/>
      <c r="W5428" s="820"/>
      <c r="X5428" s="820"/>
      <c r="Y5428" s="820"/>
      <c r="Z5428" s="820"/>
    </row>
    <row r="5429" spans="7:26">
      <c r="G5429" s="826"/>
      <c r="H5429" s="820"/>
      <c r="J5429" s="820"/>
      <c r="K5429" s="820"/>
      <c r="L5429" s="820"/>
      <c r="M5429" s="820"/>
      <c r="N5429" s="820"/>
      <c r="O5429" s="820"/>
      <c r="P5429" s="820"/>
      <c r="Q5429" s="820"/>
      <c r="R5429" s="820"/>
      <c r="S5429" s="820"/>
      <c r="T5429" s="820"/>
      <c r="U5429" s="820"/>
      <c r="V5429" s="820"/>
      <c r="W5429" s="820"/>
      <c r="X5429" s="820"/>
      <c r="Y5429" s="820"/>
      <c r="Z5429" s="820"/>
    </row>
    <row r="5430" spans="7:26">
      <c r="G5430" s="826"/>
      <c r="H5430" s="820"/>
      <c r="J5430" s="820"/>
      <c r="K5430" s="820"/>
      <c r="L5430" s="820"/>
      <c r="M5430" s="820"/>
      <c r="N5430" s="820"/>
      <c r="O5430" s="820"/>
      <c r="P5430" s="820"/>
      <c r="Q5430" s="820"/>
      <c r="R5430" s="820"/>
      <c r="S5430" s="820"/>
      <c r="T5430" s="820"/>
      <c r="U5430" s="820"/>
      <c r="V5430" s="820"/>
      <c r="W5430" s="820"/>
      <c r="X5430" s="820"/>
      <c r="Y5430" s="820"/>
      <c r="Z5430" s="820"/>
    </row>
    <row r="5431" spans="7:26">
      <c r="G5431" s="826"/>
      <c r="H5431" s="820"/>
      <c r="J5431" s="820"/>
      <c r="K5431" s="820"/>
      <c r="L5431" s="820"/>
      <c r="M5431" s="820"/>
      <c r="N5431" s="820"/>
      <c r="O5431" s="820"/>
      <c r="P5431" s="820"/>
      <c r="Q5431" s="820"/>
      <c r="R5431" s="820"/>
      <c r="S5431" s="820"/>
      <c r="T5431" s="820"/>
      <c r="U5431" s="820"/>
      <c r="V5431" s="820"/>
      <c r="W5431" s="820"/>
      <c r="X5431" s="820"/>
      <c r="Y5431" s="820"/>
      <c r="Z5431" s="820"/>
    </row>
    <row r="5432" spans="7:26">
      <c r="G5432" s="826"/>
      <c r="H5432" s="820"/>
      <c r="J5432" s="820"/>
      <c r="K5432" s="820"/>
      <c r="L5432" s="820"/>
      <c r="M5432" s="820"/>
      <c r="N5432" s="820"/>
      <c r="O5432" s="820"/>
      <c r="P5432" s="820"/>
      <c r="Q5432" s="820"/>
      <c r="R5432" s="820"/>
      <c r="S5432" s="820"/>
      <c r="T5432" s="820"/>
      <c r="U5432" s="820"/>
      <c r="V5432" s="820"/>
      <c r="W5432" s="820"/>
      <c r="X5432" s="820"/>
      <c r="Y5432" s="820"/>
      <c r="Z5432" s="820"/>
    </row>
    <row r="5433" spans="7:26">
      <c r="G5433" s="826"/>
      <c r="H5433" s="820"/>
      <c r="J5433" s="820"/>
      <c r="K5433" s="820"/>
      <c r="L5433" s="820"/>
      <c r="M5433" s="820"/>
      <c r="N5433" s="820"/>
      <c r="O5433" s="820"/>
      <c r="P5433" s="820"/>
      <c r="Q5433" s="820"/>
      <c r="R5433" s="820"/>
      <c r="S5433" s="820"/>
      <c r="T5433" s="820"/>
      <c r="U5433" s="820"/>
      <c r="V5433" s="820"/>
      <c r="W5433" s="820"/>
      <c r="X5433" s="820"/>
      <c r="Y5433" s="820"/>
      <c r="Z5433" s="820"/>
    </row>
    <row r="5434" spans="7:26">
      <c r="G5434" s="826"/>
      <c r="H5434" s="820"/>
      <c r="J5434" s="820"/>
      <c r="K5434" s="820"/>
      <c r="L5434" s="820"/>
      <c r="M5434" s="820"/>
      <c r="N5434" s="820"/>
      <c r="O5434" s="820"/>
      <c r="P5434" s="820"/>
      <c r="Q5434" s="820"/>
      <c r="R5434" s="820"/>
      <c r="S5434" s="820"/>
      <c r="T5434" s="820"/>
      <c r="U5434" s="820"/>
      <c r="V5434" s="820"/>
      <c r="W5434" s="820"/>
      <c r="X5434" s="820"/>
      <c r="Y5434" s="820"/>
      <c r="Z5434" s="820"/>
    </row>
    <row r="5435" spans="7:26">
      <c r="G5435" s="826"/>
      <c r="H5435" s="820"/>
      <c r="J5435" s="820"/>
      <c r="K5435" s="820"/>
      <c r="L5435" s="820"/>
      <c r="M5435" s="820"/>
      <c r="N5435" s="820"/>
      <c r="O5435" s="820"/>
      <c r="P5435" s="820"/>
      <c r="Q5435" s="820"/>
      <c r="R5435" s="820"/>
      <c r="S5435" s="820"/>
      <c r="T5435" s="820"/>
      <c r="U5435" s="820"/>
      <c r="V5435" s="820"/>
      <c r="W5435" s="820"/>
      <c r="X5435" s="820"/>
      <c r="Y5435" s="820"/>
      <c r="Z5435" s="820"/>
    </row>
    <row r="5436" spans="7:26">
      <c r="G5436" s="826"/>
      <c r="H5436" s="820"/>
      <c r="J5436" s="820"/>
      <c r="K5436" s="820"/>
      <c r="L5436" s="820"/>
      <c r="M5436" s="820"/>
      <c r="N5436" s="820"/>
      <c r="O5436" s="820"/>
      <c r="P5436" s="820"/>
      <c r="Q5436" s="820"/>
      <c r="R5436" s="820"/>
      <c r="S5436" s="820"/>
      <c r="T5436" s="820"/>
      <c r="U5436" s="820"/>
      <c r="V5436" s="820"/>
      <c r="W5436" s="820"/>
      <c r="X5436" s="820"/>
      <c r="Y5436" s="820"/>
      <c r="Z5436" s="820"/>
    </row>
    <row r="5437" spans="7:26">
      <c r="G5437" s="826"/>
      <c r="H5437" s="820"/>
      <c r="J5437" s="820"/>
      <c r="K5437" s="820"/>
      <c r="L5437" s="820"/>
      <c r="M5437" s="820"/>
      <c r="N5437" s="820"/>
      <c r="O5437" s="820"/>
      <c r="P5437" s="820"/>
      <c r="Q5437" s="820"/>
      <c r="R5437" s="820"/>
      <c r="S5437" s="820"/>
      <c r="T5437" s="820"/>
      <c r="U5437" s="820"/>
      <c r="V5437" s="820"/>
      <c r="W5437" s="820"/>
      <c r="X5437" s="820"/>
      <c r="Y5437" s="820"/>
      <c r="Z5437" s="820"/>
    </row>
    <row r="5438" spans="7:26">
      <c r="G5438" s="826"/>
      <c r="H5438" s="820"/>
      <c r="J5438" s="820"/>
      <c r="K5438" s="820"/>
      <c r="L5438" s="820"/>
      <c r="M5438" s="820"/>
      <c r="N5438" s="820"/>
      <c r="O5438" s="820"/>
      <c r="P5438" s="820"/>
      <c r="Q5438" s="820"/>
      <c r="R5438" s="820"/>
      <c r="S5438" s="820"/>
      <c r="T5438" s="820"/>
      <c r="U5438" s="820"/>
      <c r="V5438" s="820"/>
      <c r="W5438" s="820"/>
      <c r="X5438" s="820"/>
      <c r="Y5438" s="820"/>
      <c r="Z5438" s="820"/>
    </row>
    <row r="5439" spans="7:26">
      <c r="G5439" s="826"/>
      <c r="H5439" s="820"/>
      <c r="J5439" s="820"/>
      <c r="K5439" s="820"/>
      <c r="L5439" s="820"/>
      <c r="M5439" s="820"/>
      <c r="N5439" s="820"/>
      <c r="O5439" s="820"/>
      <c r="P5439" s="820"/>
      <c r="Q5439" s="820"/>
      <c r="R5439" s="820"/>
      <c r="S5439" s="820"/>
      <c r="T5439" s="820"/>
      <c r="U5439" s="820"/>
      <c r="V5439" s="820"/>
      <c r="W5439" s="820"/>
      <c r="X5439" s="820"/>
      <c r="Y5439" s="820"/>
      <c r="Z5439" s="820"/>
    </row>
    <row r="5440" spans="7:26">
      <c r="G5440" s="826"/>
      <c r="H5440" s="820"/>
      <c r="J5440" s="820"/>
      <c r="K5440" s="820"/>
      <c r="L5440" s="820"/>
      <c r="M5440" s="820"/>
      <c r="N5440" s="820"/>
      <c r="O5440" s="820"/>
      <c r="P5440" s="820"/>
      <c r="Q5440" s="820"/>
      <c r="R5440" s="820"/>
      <c r="S5440" s="820"/>
      <c r="T5440" s="820"/>
      <c r="U5440" s="820"/>
      <c r="V5440" s="820"/>
      <c r="W5440" s="820"/>
      <c r="X5440" s="820"/>
      <c r="Y5440" s="820"/>
      <c r="Z5440" s="820"/>
    </row>
    <row r="5441" spans="7:26">
      <c r="G5441" s="826"/>
      <c r="H5441" s="820"/>
      <c r="J5441" s="820"/>
      <c r="K5441" s="820"/>
      <c r="L5441" s="820"/>
      <c r="M5441" s="820"/>
      <c r="N5441" s="820"/>
      <c r="O5441" s="820"/>
      <c r="P5441" s="820"/>
      <c r="Q5441" s="820"/>
      <c r="R5441" s="820"/>
      <c r="S5441" s="820"/>
      <c r="T5441" s="820"/>
      <c r="U5441" s="820"/>
      <c r="V5441" s="820"/>
      <c r="W5441" s="820"/>
      <c r="X5441" s="820"/>
      <c r="Y5441" s="820"/>
      <c r="Z5441" s="820"/>
    </row>
    <row r="5442" spans="7:26">
      <c r="G5442" s="826"/>
      <c r="H5442" s="820"/>
      <c r="J5442" s="820"/>
      <c r="K5442" s="820"/>
      <c r="L5442" s="820"/>
      <c r="M5442" s="820"/>
      <c r="N5442" s="820"/>
      <c r="O5442" s="820"/>
      <c r="P5442" s="820"/>
      <c r="Q5442" s="820"/>
      <c r="R5442" s="820"/>
      <c r="S5442" s="820"/>
      <c r="T5442" s="820"/>
      <c r="U5442" s="820"/>
      <c r="V5442" s="820"/>
      <c r="W5442" s="820"/>
      <c r="X5442" s="820"/>
      <c r="Y5442" s="820"/>
      <c r="Z5442" s="820"/>
    </row>
    <row r="5443" spans="7:26">
      <c r="G5443" s="826"/>
      <c r="H5443" s="820"/>
      <c r="J5443" s="820"/>
      <c r="K5443" s="820"/>
      <c r="L5443" s="820"/>
      <c r="M5443" s="820"/>
      <c r="N5443" s="820"/>
      <c r="O5443" s="820"/>
      <c r="P5443" s="820"/>
      <c r="Q5443" s="820"/>
      <c r="R5443" s="820"/>
      <c r="S5443" s="820"/>
      <c r="T5443" s="820"/>
      <c r="U5443" s="820"/>
      <c r="V5443" s="820"/>
      <c r="W5443" s="820"/>
      <c r="X5443" s="820"/>
      <c r="Y5443" s="820"/>
      <c r="Z5443" s="820"/>
    </row>
    <row r="5444" spans="7:26">
      <c r="G5444" s="826"/>
      <c r="H5444" s="820"/>
      <c r="J5444" s="820"/>
      <c r="K5444" s="820"/>
      <c r="L5444" s="820"/>
      <c r="M5444" s="820"/>
      <c r="N5444" s="820"/>
      <c r="O5444" s="820"/>
      <c r="P5444" s="820"/>
      <c r="Q5444" s="820"/>
      <c r="R5444" s="820"/>
      <c r="S5444" s="820"/>
      <c r="T5444" s="820"/>
      <c r="U5444" s="820"/>
      <c r="V5444" s="820"/>
      <c r="W5444" s="820"/>
      <c r="X5444" s="820"/>
      <c r="Y5444" s="820"/>
      <c r="Z5444" s="820"/>
    </row>
    <row r="5445" spans="7:26">
      <c r="G5445" s="826"/>
      <c r="H5445" s="820"/>
      <c r="J5445" s="820"/>
      <c r="K5445" s="820"/>
      <c r="L5445" s="820"/>
      <c r="M5445" s="820"/>
      <c r="N5445" s="820"/>
      <c r="O5445" s="820"/>
      <c r="P5445" s="820"/>
      <c r="Q5445" s="820"/>
      <c r="R5445" s="820"/>
      <c r="S5445" s="820"/>
      <c r="T5445" s="820"/>
      <c r="U5445" s="820"/>
      <c r="V5445" s="820"/>
      <c r="W5445" s="820"/>
      <c r="X5445" s="820"/>
      <c r="Y5445" s="820"/>
      <c r="Z5445" s="820"/>
    </row>
    <row r="5446" spans="7:26">
      <c r="G5446" s="826"/>
      <c r="H5446" s="820"/>
      <c r="J5446" s="820"/>
      <c r="K5446" s="820"/>
      <c r="L5446" s="820"/>
      <c r="M5446" s="820"/>
      <c r="N5446" s="820"/>
      <c r="O5446" s="820"/>
      <c r="P5446" s="820"/>
      <c r="Q5446" s="820"/>
      <c r="R5446" s="820"/>
      <c r="S5446" s="820"/>
      <c r="T5446" s="820"/>
      <c r="U5446" s="820"/>
      <c r="V5446" s="820"/>
      <c r="W5446" s="820"/>
      <c r="X5446" s="820"/>
      <c r="Y5446" s="820"/>
      <c r="Z5446" s="820"/>
    </row>
    <row r="5447" spans="7:26">
      <c r="G5447" s="826"/>
      <c r="H5447" s="820"/>
      <c r="J5447" s="820"/>
      <c r="K5447" s="820"/>
      <c r="L5447" s="820"/>
      <c r="M5447" s="820"/>
      <c r="N5447" s="820"/>
      <c r="O5447" s="820"/>
      <c r="P5447" s="820"/>
      <c r="Q5447" s="820"/>
      <c r="R5447" s="820"/>
      <c r="S5447" s="820"/>
      <c r="T5447" s="820"/>
      <c r="U5447" s="820"/>
      <c r="V5447" s="820"/>
      <c r="W5447" s="820"/>
      <c r="X5447" s="820"/>
      <c r="Y5447" s="820"/>
      <c r="Z5447" s="820"/>
    </row>
    <row r="5448" spans="7:26">
      <c r="G5448" s="826"/>
      <c r="H5448" s="820"/>
      <c r="J5448" s="820"/>
      <c r="K5448" s="820"/>
      <c r="L5448" s="820"/>
      <c r="M5448" s="820"/>
      <c r="N5448" s="820"/>
      <c r="O5448" s="820"/>
      <c r="P5448" s="820"/>
      <c r="Q5448" s="820"/>
      <c r="R5448" s="820"/>
      <c r="S5448" s="820"/>
      <c r="T5448" s="820"/>
      <c r="U5448" s="820"/>
      <c r="V5448" s="820"/>
      <c r="W5448" s="820"/>
      <c r="X5448" s="820"/>
      <c r="Y5448" s="820"/>
      <c r="Z5448" s="820"/>
    </row>
    <row r="5449" spans="7:26">
      <c r="G5449" s="826"/>
      <c r="H5449" s="820"/>
      <c r="J5449" s="820"/>
      <c r="K5449" s="820"/>
      <c r="L5449" s="820"/>
      <c r="M5449" s="820"/>
      <c r="N5449" s="820"/>
      <c r="O5449" s="820"/>
      <c r="P5449" s="820"/>
      <c r="Q5449" s="820"/>
      <c r="R5449" s="820"/>
      <c r="S5449" s="820"/>
      <c r="T5449" s="820"/>
      <c r="U5449" s="820"/>
      <c r="V5449" s="820"/>
      <c r="W5449" s="820"/>
      <c r="X5449" s="820"/>
      <c r="Y5449" s="820"/>
      <c r="Z5449" s="820"/>
    </row>
    <row r="5450" spans="7:26">
      <c r="G5450" s="826"/>
      <c r="H5450" s="820"/>
      <c r="J5450" s="820"/>
      <c r="K5450" s="820"/>
      <c r="L5450" s="820"/>
      <c r="M5450" s="820"/>
      <c r="N5450" s="820"/>
      <c r="O5450" s="820"/>
      <c r="P5450" s="820"/>
      <c r="Q5450" s="820"/>
      <c r="R5450" s="820"/>
      <c r="S5450" s="820"/>
      <c r="T5450" s="820"/>
      <c r="U5450" s="820"/>
      <c r="V5450" s="820"/>
      <c r="W5450" s="820"/>
      <c r="X5450" s="820"/>
      <c r="Y5450" s="820"/>
      <c r="Z5450" s="820"/>
    </row>
    <row r="5451" spans="7:26">
      <c r="G5451" s="826"/>
      <c r="H5451" s="820"/>
      <c r="J5451" s="820"/>
      <c r="K5451" s="820"/>
      <c r="L5451" s="820"/>
      <c r="M5451" s="820"/>
      <c r="N5451" s="820"/>
      <c r="O5451" s="820"/>
      <c r="P5451" s="820"/>
      <c r="Q5451" s="820"/>
      <c r="R5451" s="820"/>
      <c r="S5451" s="820"/>
      <c r="T5451" s="820"/>
      <c r="U5451" s="820"/>
      <c r="V5451" s="820"/>
      <c r="W5451" s="820"/>
      <c r="X5451" s="820"/>
      <c r="Y5451" s="820"/>
      <c r="Z5451" s="820"/>
    </row>
    <row r="5452" spans="7:26">
      <c r="G5452" s="826"/>
      <c r="H5452" s="820"/>
      <c r="J5452" s="820"/>
      <c r="K5452" s="820"/>
      <c r="L5452" s="820"/>
      <c r="M5452" s="820"/>
      <c r="N5452" s="820"/>
      <c r="O5452" s="820"/>
      <c r="P5452" s="820"/>
      <c r="Q5452" s="820"/>
      <c r="R5452" s="820"/>
      <c r="S5452" s="820"/>
      <c r="T5452" s="820"/>
      <c r="U5452" s="820"/>
      <c r="V5452" s="820"/>
      <c r="W5452" s="820"/>
      <c r="X5452" s="820"/>
      <c r="Y5452" s="820"/>
      <c r="Z5452" s="820"/>
    </row>
    <row r="5453" spans="7:26">
      <c r="G5453" s="826"/>
      <c r="H5453" s="820"/>
      <c r="J5453" s="820"/>
      <c r="K5453" s="820"/>
      <c r="L5453" s="820"/>
      <c r="M5453" s="820"/>
      <c r="N5453" s="820"/>
      <c r="O5453" s="820"/>
      <c r="P5453" s="820"/>
      <c r="Q5453" s="820"/>
      <c r="R5453" s="820"/>
      <c r="S5453" s="820"/>
      <c r="T5453" s="820"/>
      <c r="U5453" s="820"/>
      <c r="V5453" s="820"/>
      <c r="W5453" s="820"/>
      <c r="X5453" s="820"/>
      <c r="Y5453" s="820"/>
      <c r="Z5453" s="820"/>
    </row>
    <row r="5454" spans="7:26">
      <c r="G5454" s="826"/>
      <c r="H5454" s="820"/>
      <c r="J5454" s="820"/>
      <c r="K5454" s="820"/>
      <c r="L5454" s="820"/>
      <c r="M5454" s="820"/>
      <c r="N5454" s="820"/>
      <c r="O5454" s="820"/>
      <c r="P5454" s="820"/>
      <c r="Q5454" s="820"/>
      <c r="R5454" s="820"/>
      <c r="S5454" s="820"/>
      <c r="T5454" s="820"/>
      <c r="U5454" s="820"/>
      <c r="V5454" s="820"/>
      <c r="W5454" s="820"/>
      <c r="X5454" s="820"/>
      <c r="Y5454" s="820"/>
      <c r="Z5454" s="820"/>
    </row>
    <row r="5455" spans="7:26">
      <c r="G5455" s="826"/>
      <c r="H5455" s="820"/>
      <c r="J5455" s="820"/>
      <c r="K5455" s="820"/>
      <c r="L5455" s="820"/>
      <c r="M5455" s="820"/>
      <c r="N5455" s="820"/>
      <c r="O5455" s="820"/>
      <c r="P5455" s="820"/>
      <c r="Q5455" s="820"/>
      <c r="R5455" s="820"/>
      <c r="S5455" s="820"/>
      <c r="T5455" s="820"/>
      <c r="U5455" s="820"/>
      <c r="V5455" s="820"/>
      <c r="W5455" s="820"/>
      <c r="X5455" s="820"/>
      <c r="Y5455" s="820"/>
      <c r="Z5455" s="820"/>
    </row>
    <row r="5456" spans="7:26">
      <c r="G5456" s="826"/>
      <c r="H5456" s="820"/>
      <c r="J5456" s="820"/>
      <c r="K5456" s="820"/>
      <c r="L5456" s="820"/>
      <c r="M5456" s="820"/>
      <c r="N5456" s="820"/>
      <c r="O5456" s="820"/>
      <c r="P5456" s="820"/>
      <c r="Q5456" s="820"/>
      <c r="R5456" s="820"/>
      <c r="S5456" s="820"/>
      <c r="T5456" s="820"/>
      <c r="U5456" s="820"/>
      <c r="V5456" s="820"/>
      <c r="W5456" s="820"/>
      <c r="X5456" s="820"/>
      <c r="Y5456" s="820"/>
      <c r="Z5456" s="820"/>
    </row>
    <row r="5457" spans="7:26">
      <c r="G5457" s="826"/>
      <c r="H5457" s="820"/>
      <c r="J5457" s="820"/>
      <c r="K5457" s="820"/>
      <c r="L5457" s="820"/>
      <c r="M5457" s="820"/>
      <c r="N5457" s="820"/>
      <c r="O5457" s="820"/>
      <c r="P5457" s="820"/>
      <c r="Q5457" s="820"/>
      <c r="R5457" s="820"/>
      <c r="S5457" s="820"/>
      <c r="T5457" s="820"/>
      <c r="U5457" s="820"/>
      <c r="V5457" s="820"/>
      <c r="W5457" s="820"/>
      <c r="X5457" s="820"/>
      <c r="Y5457" s="820"/>
      <c r="Z5457" s="820"/>
    </row>
    <row r="5458" spans="7:26">
      <c r="G5458" s="826"/>
      <c r="H5458" s="820"/>
      <c r="J5458" s="820"/>
      <c r="K5458" s="820"/>
      <c r="L5458" s="820"/>
      <c r="M5458" s="820"/>
      <c r="N5458" s="820"/>
      <c r="O5458" s="820"/>
      <c r="P5458" s="820"/>
      <c r="Q5458" s="820"/>
      <c r="R5458" s="820"/>
      <c r="S5458" s="820"/>
      <c r="T5458" s="820"/>
      <c r="U5458" s="820"/>
      <c r="V5458" s="820"/>
      <c r="W5458" s="820"/>
      <c r="X5458" s="820"/>
      <c r="Y5458" s="820"/>
      <c r="Z5458" s="820"/>
    </row>
    <row r="5459" spans="7:26">
      <c r="G5459" s="826"/>
      <c r="H5459" s="820"/>
      <c r="J5459" s="820"/>
      <c r="K5459" s="820"/>
      <c r="L5459" s="820"/>
      <c r="M5459" s="820"/>
      <c r="N5459" s="820"/>
      <c r="O5459" s="820"/>
      <c r="P5459" s="820"/>
      <c r="Q5459" s="820"/>
      <c r="R5459" s="820"/>
      <c r="S5459" s="820"/>
      <c r="T5459" s="820"/>
      <c r="U5459" s="820"/>
      <c r="V5459" s="820"/>
      <c r="W5459" s="820"/>
      <c r="X5459" s="820"/>
      <c r="Y5459" s="820"/>
      <c r="Z5459" s="820"/>
    </row>
    <row r="5460" spans="7:26">
      <c r="G5460" s="826"/>
      <c r="H5460" s="820"/>
      <c r="J5460" s="820"/>
      <c r="K5460" s="820"/>
      <c r="L5460" s="820"/>
      <c r="M5460" s="820"/>
      <c r="N5460" s="820"/>
      <c r="O5460" s="820"/>
      <c r="P5460" s="820"/>
      <c r="Q5460" s="820"/>
      <c r="R5460" s="820"/>
      <c r="S5460" s="820"/>
      <c r="T5460" s="820"/>
      <c r="U5460" s="820"/>
      <c r="V5460" s="820"/>
      <c r="W5460" s="820"/>
      <c r="X5460" s="820"/>
      <c r="Y5460" s="820"/>
      <c r="Z5460" s="820"/>
    </row>
    <row r="5461" spans="7:26">
      <c r="G5461" s="826"/>
      <c r="H5461" s="820"/>
      <c r="J5461" s="820"/>
      <c r="K5461" s="820"/>
      <c r="L5461" s="820"/>
      <c r="M5461" s="820"/>
      <c r="N5461" s="820"/>
      <c r="O5461" s="820"/>
      <c r="P5461" s="820"/>
      <c r="Q5461" s="820"/>
      <c r="R5461" s="820"/>
      <c r="S5461" s="820"/>
      <c r="T5461" s="820"/>
      <c r="U5461" s="820"/>
      <c r="V5461" s="820"/>
      <c r="W5461" s="820"/>
      <c r="X5461" s="820"/>
      <c r="Y5461" s="820"/>
      <c r="Z5461" s="820"/>
    </row>
    <row r="5462" spans="7:26">
      <c r="G5462" s="826"/>
      <c r="H5462" s="820"/>
      <c r="J5462" s="820"/>
      <c r="K5462" s="820"/>
      <c r="L5462" s="820"/>
      <c r="M5462" s="820"/>
      <c r="N5462" s="820"/>
      <c r="O5462" s="820"/>
      <c r="P5462" s="820"/>
      <c r="Q5462" s="820"/>
      <c r="R5462" s="820"/>
      <c r="S5462" s="820"/>
      <c r="T5462" s="820"/>
      <c r="U5462" s="820"/>
      <c r="V5462" s="820"/>
      <c r="W5462" s="820"/>
      <c r="X5462" s="820"/>
      <c r="Y5462" s="820"/>
      <c r="Z5462" s="820"/>
    </row>
    <row r="5463" spans="7:26">
      <c r="G5463" s="826"/>
      <c r="H5463" s="820"/>
      <c r="J5463" s="820"/>
      <c r="K5463" s="820"/>
      <c r="L5463" s="820"/>
      <c r="M5463" s="820"/>
      <c r="N5463" s="820"/>
      <c r="O5463" s="820"/>
      <c r="P5463" s="820"/>
      <c r="Q5463" s="820"/>
      <c r="R5463" s="820"/>
      <c r="S5463" s="820"/>
      <c r="T5463" s="820"/>
      <c r="U5463" s="820"/>
      <c r="V5463" s="820"/>
      <c r="W5463" s="820"/>
      <c r="X5463" s="820"/>
      <c r="Y5463" s="820"/>
      <c r="Z5463" s="820"/>
    </row>
    <row r="5464" spans="7:26">
      <c r="G5464" s="826"/>
      <c r="H5464" s="820"/>
      <c r="J5464" s="820"/>
      <c r="K5464" s="820"/>
      <c r="L5464" s="820"/>
      <c r="M5464" s="820"/>
      <c r="N5464" s="820"/>
      <c r="O5464" s="820"/>
      <c r="P5464" s="820"/>
      <c r="Q5464" s="820"/>
      <c r="R5464" s="820"/>
      <c r="S5464" s="820"/>
      <c r="T5464" s="820"/>
      <c r="U5464" s="820"/>
      <c r="V5464" s="820"/>
      <c r="W5464" s="820"/>
      <c r="X5464" s="820"/>
      <c r="Y5464" s="820"/>
      <c r="Z5464" s="820"/>
    </row>
    <row r="5465" spans="7:26">
      <c r="G5465" s="826"/>
      <c r="H5465" s="820"/>
      <c r="J5465" s="820"/>
      <c r="K5465" s="820"/>
      <c r="L5465" s="820"/>
      <c r="M5465" s="820"/>
      <c r="N5465" s="820"/>
      <c r="O5465" s="820"/>
      <c r="P5465" s="820"/>
      <c r="Q5465" s="820"/>
      <c r="R5465" s="820"/>
      <c r="S5465" s="820"/>
      <c r="T5465" s="820"/>
      <c r="U5465" s="820"/>
      <c r="V5465" s="820"/>
      <c r="W5465" s="820"/>
      <c r="X5465" s="820"/>
      <c r="Y5465" s="820"/>
      <c r="Z5465" s="820"/>
    </row>
    <row r="5466" spans="7:26">
      <c r="G5466" s="826"/>
      <c r="H5466" s="820"/>
      <c r="J5466" s="820"/>
      <c r="K5466" s="820"/>
      <c r="L5466" s="820"/>
      <c r="M5466" s="820"/>
      <c r="N5466" s="820"/>
      <c r="O5466" s="820"/>
      <c r="P5466" s="820"/>
      <c r="Q5466" s="820"/>
      <c r="R5466" s="820"/>
      <c r="S5466" s="820"/>
      <c r="T5466" s="820"/>
      <c r="U5466" s="820"/>
      <c r="V5466" s="820"/>
      <c r="W5466" s="820"/>
      <c r="X5466" s="820"/>
      <c r="Y5466" s="820"/>
      <c r="Z5466" s="820"/>
    </row>
    <row r="5467" spans="7:26">
      <c r="G5467" s="826"/>
      <c r="H5467" s="820"/>
      <c r="J5467" s="820"/>
      <c r="K5467" s="820"/>
      <c r="L5467" s="820"/>
      <c r="M5467" s="820"/>
      <c r="N5467" s="820"/>
      <c r="O5467" s="820"/>
      <c r="P5467" s="820"/>
      <c r="Q5467" s="820"/>
      <c r="R5467" s="820"/>
      <c r="S5467" s="820"/>
      <c r="T5467" s="820"/>
      <c r="U5467" s="820"/>
      <c r="V5467" s="820"/>
      <c r="W5467" s="820"/>
      <c r="X5467" s="820"/>
      <c r="Y5467" s="820"/>
      <c r="Z5467" s="820"/>
    </row>
    <row r="5468" spans="7:26">
      <c r="G5468" s="826"/>
      <c r="H5468" s="820"/>
      <c r="J5468" s="820"/>
      <c r="K5468" s="820"/>
      <c r="L5468" s="820"/>
      <c r="M5468" s="820"/>
      <c r="N5468" s="820"/>
      <c r="O5468" s="820"/>
      <c r="P5468" s="820"/>
      <c r="Q5468" s="820"/>
      <c r="R5468" s="820"/>
      <c r="S5468" s="820"/>
      <c r="T5468" s="820"/>
      <c r="U5468" s="820"/>
      <c r="V5468" s="820"/>
      <c r="W5468" s="820"/>
      <c r="X5468" s="820"/>
      <c r="Y5468" s="820"/>
      <c r="Z5468" s="820"/>
    </row>
    <row r="5469" spans="7:26">
      <c r="G5469" s="826"/>
      <c r="H5469" s="820"/>
      <c r="J5469" s="820"/>
      <c r="K5469" s="820"/>
      <c r="L5469" s="820"/>
      <c r="M5469" s="820"/>
      <c r="N5469" s="820"/>
      <c r="O5469" s="820"/>
      <c r="P5469" s="820"/>
      <c r="Q5469" s="820"/>
      <c r="R5469" s="820"/>
      <c r="S5469" s="820"/>
      <c r="T5469" s="820"/>
      <c r="U5469" s="820"/>
      <c r="V5469" s="820"/>
      <c r="W5469" s="820"/>
      <c r="X5469" s="820"/>
      <c r="Y5469" s="820"/>
      <c r="Z5469" s="820"/>
    </row>
    <row r="5470" spans="7:26">
      <c r="G5470" s="826"/>
      <c r="H5470" s="820"/>
      <c r="J5470" s="820"/>
      <c r="K5470" s="820"/>
      <c r="L5470" s="820"/>
      <c r="M5470" s="820"/>
      <c r="N5470" s="820"/>
      <c r="O5470" s="820"/>
      <c r="P5470" s="820"/>
      <c r="Q5470" s="820"/>
      <c r="R5470" s="820"/>
      <c r="S5470" s="820"/>
      <c r="T5470" s="820"/>
      <c r="U5470" s="820"/>
      <c r="V5470" s="820"/>
      <c r="W5470" s="820"/>
      <c r="X5470" s="820"/>
      <c r="Y5470" s="820"/>
      <c r="Z5470" s="820"/>
    </row>
    <row r="5471" spans="7:26">
      <c r="G5471" s="826"/>
      <c r="H5471" s="820"/>
      <c r="J5471" s="820"/>
      <c r="K5471" s="820"/>
      <c r="L5471" s="820"/>
      <c r="M5471" s="820"/>
      <c r="N5471" s="820"/>
      <c r="O5471" s="820"/>
      <c r="P5471" s="820"/>
      <c r="Q5471" s="820"/>
      <c r="R5471" s="820"/>
      <c r="S5471" s="820"/>
      <c r="T5471" s="820"/>
      <c r="U5471" s="820"/>
      <c r="V5471" s="820"/>
      <c r="W5471" s="820"/>
      <c r="X5471" s="820"/>
      <c r="Y5471" s="820"/>
      <c r="Z5471" s="820"/>
    </row>
    <row r="5472" spans="7:26">
      <c r="G5472" s="826"/>
      <c r="H5472" s="820"/>
      <c r="J5472" s="820"/>
      <c r="K5472" s="820"/>
      <c r="L5472" s="820"/>
      <c r="M5472" s="820"/>
      <c r="N5472" s="820"/>
      <c r="O5472" s="820"/>
      <c r="P5472" s="820"/>
      <c r="Q5472" s="820"/>
      <c r="R5472" s="820"/>
      <c r="S5472" s="820"/>
      <c r="T5472" s="820"/>
      <c r="U5472" s="820"/>
      <c r="V5472" s="820"/>
      <c r="W5472" s="820"/>
      <c r="X5472" s="820"/>
      <c r="Y5472" s="820"/>
      <c r="Z5472" s="820"/>
    </row>
    <row r="5473" spans="7:26">
      <c r="G5473" s="826"/>
      <c r="H5473" s="820"/>
      <c r="J5473" s="820"/>
      <c r="K5473" s="820"/>
      <c r="L5473" s="820"/>
      <c r="M5473" s="820"/>
      <c r="N5473" s="820"/>
      <c r="O5473" s="820"/>
      <c r="P5473" s="820"/>
      <c r="Q5473" s="820"/>
      <c r="R5473" s="820"/>
      <c r="S5473" s="820"/>
      <c r="T5473" s="820"/>
      <c r="U5473" s="820"/>
      <c r="V5473" s="820"/>
      <c r="W5473" s="820"/>
      <c r="X5473" s="820"/>
      <c r="Y5473" s="820"/>
      <c r="Z5473" s="820"/>
    </row>
    <row r="5474" spans="7:26">
      <c r="G5474" s="826"/>
      <c r="H5474" s="820"/>
      <c r="J5474" s="820"/>
      <c r="K5474" s="820"/>
      <c r="L5474" s="820"/>
      <c r="M5474" s="820"/>
      <c r="N5474" s="820"/>
      <c r="O5474" s="820"/>
      <c r="P5474" s="820"/>
      <c r="Q5474" s="820"/>
      <c r="R5474" s="820"/>
      <c r="S5474" s="820"/>
      <c r="T5474" s="820"/>
      <c r="U5474" s="820"/>
      <c r="V5474" s="820"/>
      <c r="W5474" s="820"/>
      <c r="X5474" s="820"/>
      <c r="Y5474" s="820"/>
      <c r="Z5474" s="820"/>
    </row>
    <row r="5475" spans="7:26">
      <c r="G5475" s="826"/>
      <c r="H5475" s="820"/>
      <c r="J5475" s="820"/>
      <c r="K5475" s="820"/>
      <c r="L5475" s="820"/>
      <c r="M5475" s="820"/>
      <c r="N5475" s="820"/>
      <c r="O5475" s="820"/>
      <c r="P5475" s="820"/>
      <c r="Q5475" s="820"/>
      <c r="R5475" s="820"/>
      <c r="S5475" s="820"/>
      <c r="T5475" s="820"/>
      <c r="U5475" s="820"/>
      <c r="V5475" s="820"/>
      <c r="W5475" s="820"/>
      <c r="X5475" s="820"/>
      <c r="Y5475" s="820"/>
      <c r="Z5475" s="820"/>
    </row>
    <row r="5476" spans="7:26">
      <c r="G5476" s="826"/>
      <c r="H5476" s="820"/>
      <c r="J5476" s="820"/>
      <c r="K5476" s="820"/>
      <c r="L5476" s="820"/>
      <c r="M5476" s="820"/>
      <c r="N5476" s="820"/>
      <c r="O5476" s="820"/>
      <c r="P5476" s="820"/>
      <c r="Q5476" s="820"/>
      <c r="R5476" s="820"/>
      <c r="S5476" s="820"/>
      <c r="T5476" s="820"/>
      <c r="U5476" s="820"/>
      <c r="V5476" s="820"/>
      <c r="W5476" s="820"/>
      <c r="X5476" s="820"/>
      <c r="Y5476" s="820"/>
      <c r="Z5476" s="820"/>
    </row>
    <row r="5477" spans="7:26">
      <c r="G5477" s="826"/>
      <c r="H5477" s="820"/>
      <c r="J5477" s="820"/>
      <c r="K5477" s="820"/>
      <c r="L5477" s="820"/>
      <c r="M5477" s="820"/>
      <c r="N5477" s="820"/>
      <c r="O5477" s="820"/>
      <c r="P5477" s="820"/>
      <c r="Q5477" s="820"/>
      <c r="R5477" s="820"/>
      <c r="S5477" s="820"/>
      <c r="T5477" s="820"/>
      <c r="U5477" s="820"/>
      <c r="V5477" s="820"/>
      <c r="W5477" s="820"/>
      <c r="X5477" s="820"/>
      <c r="Y5477" s="820"/>
      <c r="Z5477" s="820"/>
    </row>
    <row r="5478" spans="7:26">
      <c r="G5478" s="826"/>
      <c r="H5478" s="820"/>
      <c r="J5478" s="820"/>
      <c r="K5478" s="820"/>
      <c r="L5478" s="820"/>
      <c r="M5478" s="820"/>
      <c r="N5478" s="820"/>
      <c r="O5478" s="820"/>
      <c r="P5478" s="820"/>
      <c r="Q5478" s="820"/>
      <c r="R5478" s="820"/>
      <c r="S5478" s="820"/>
      <c r="T5478" s="820"/>
      <c r="U5478" s="820"/>
      <c r="V5478" s="820"/>
      <c r="W5478" s="820"/>
      <c r="X5478" s="820"/>
      <c r="Y5478" s="820"/>
      <c r="Z5478" s="820"/>
    </row>
    <row r="5479" spans="7:26">
      <c r="G5479" s="826"/>
      <c r="H5479" s="820"/>
      <c r="J5479" s="820"/>
      <c r="K5479" s="820"/>
      <c r="L5479" s="820"/>
      <c r="M5479" s="820"/>
      <c r="N5479" s="820"/>
      <c r="O5479" s="820"/>
      <c r="P5479" s="820"/>
      <c r="Q5479" s="820"/>
      <c r="R5479" s="820"/>
      <c r="S5479" s="820"/>
      <c r="T5479" s="820"/>
      <c r="U5479" s="820"/>
      <c r="V5479" s="820"/>
      <c r="W5479" s="820"/>
      <c r="X5479" s="820"/>
      <c r="Y5479" s="820"/>
      <c r="Z5479" s="820"/>
    </row>
    <row r="5480" spans="7:26">
      <c r="G5480" s="826"/>
      <c r="H5480" s="820"/>
      <c r="J5480" s="820"/>
      <c r="K5480" s="820"/>
      <c r="L5480" s="820"/>
      <c r="M5480" s="820"/>
      <c r="N5480" s="820"/>
      <c r="O5480" s="820"/>
      <c r="P5480" s="820"/>
      <c r="Q5480" s="820"/>
      <c r="R5480" s="820"/>
      <c r="S5480" s="820"/>
      <c r="T5480" s="820"/>
      <c r="U5480" s="820"/>
      <c r="V5480" s="820"/>
      <c r="W5480" s="820"/>
      <c r="X5480" s="820"/>
      <c r="Y5480" s="820"/>
      <c r="Z5480" s="820"/>
    </row>
    <row r="5481" spans="7:26">
      <c r="G5481" s="826"/>
      <c r="H5481" s="820"/>
      <c r="J5481" s="820"/>
      <c r="K5481" s="820"/>
      <c r="L5481" s="820"/>
      <c r="M5481" s="820"/>
      <c r="N5481" s="820"/>
      <c r="O5481" s="820"/>
      <c r="P5481" s="820"/>
      <c r="Q5481" s="820"/>
      <c r="R5481" s="820"/>
      <c r="S5481" s="820"/>
      <c r="T5481" s="820"/>
      <c r="U5481" s="820"/>
      <c r="V5481" s="820"/>
      <c r="W5481" s="820"/>
      <c r="X5481" s="820"/>
      <c r="Y5481" s="820"/>
      <c r="Z5481" s="820"/>
    </row>
    <row r="5482" spans="7:26">
      <c r="G5482" s="826"/>
      <c r="H5482" s="820"/>
      <c r="J5482" s="820"/>
      <c r="K5482" s="820"/>
      <c r="L5482" s="820"/>
      <c r="M5482" s="820"/>
      <c r="N5482" s="820"/>
      <c r="O5482" s="820"/>
      <c r="P5482" s="820"/>
      <c r="Q5482" s="820"/>
      <c r="R5482" s="820"/>
      <c r="S5482" s="820"/>
      <c r="T5482" s="820"/>
      <c r="U5482" s="820"/>
      <c r="V5482" s="820"/>
      <c r="W5482" s="820"/>
      <c r="X5482" s="820"/>
      <c r="Y5482" s="820"/>
      <c r="Z5482" s="820"/>
    </row>
    <row r="5483" spans="7:26">
      <c r="G5483" s="826"/>
      <c r="H5483" s="820"/>
      <c r="J5483" s="820"/>
      <c r="K5483" s="820"/>
      <c r="L5483" s="820"/>
      <c r="M5483" s="820"/>
      <c r="N5483" s="820"/>
      <c r="O5483" s="820"/>
      <c r="P5483" s="820"/>
      <c r="Q5483" s="820"/>
      <c r="R5483" s="820"/>
      <c r="S5483" s="820"/>
      <c r="T5483" s="820"/>
      <c r="U5483" s="820"/>
      <c r="V5483" s="820"/>
      <c r="W5483" s="820"/>
      <c r="X5483" s="820"/>
      <c r="Y5483" s="820"/>
      <c r="Z5483" s="820"/>
    </row>
    <row r="5484" spans="7:26">
      <c r="G5484" s="826"/>
      <c r="H5484" s="820"/>
      <c r="J5484" s="820"/>
      <c r="K5484" s="820"/>
      <c r="L5484" s="820"/>
      <c r="M5484" s="820"/>
      <c r="N5484" s="820"/>
      <c r="O5484" s="820"/>
      <c r="P5484" s="820"/>
      <c r="Q5484" s="820"/>
      <c r="R5484" s="820"/>
      <c r="S5484" s="820"/>
      <c r="T5484" s="820"/>
      <c r="U5484" s="820"/>
      <c r="V5484" s="820"/>
      <c r="W5484" s="820"/>
      <c r="X5484" s="820"/>
      <c r="Y5484" s="820"/>
      <c r="Z5484" s="820"/>
    </row>
    <row r="5485" spans="7:26">
      <c r="G5485" s="826"/>
      <c r="H5485" s="820"/>
      <c r="J5485" s="820"/>
      <c r="K5485" s="820"/>
      <c r="L5485" s="820"/>
      <c r="M5485" s="820"/>
      <c r="N5485" s="820"/>
      <c r="O5485" s="820"/>
      <c r="P5485" s="820"/>
      <c r="Q5485" s="820"/>
      <c r="R5485" s="820"/>
      <c r="S5485" s="820"/>
      <c r="T5485" s="820"/>
      <c r="U5485" s="820"/>
      <c r="V5485" s="820"/>
      <c r="W5485" s="820"/>
      <c r="X5485" s="820"/>
      <c r="Y5485" s="820"/>
      <c r="Z5485" s="820"/>
    </row>
    <row r="5486" spans="7:26">
      <c r="G5486" s="826"/>
      <c r="H5486" s="820"/>
      <c r="J5486" s="820"/>
      <c r="K5486" s="820"/>
      <c r="L5486" s="820"/>
      <c r="M5486" s="820"/>
      <c r="N5486" s="820"/>
      <c r="O5486" s="820"/>
      <c r="P5486" s="820"/>
      <c r="Q5486" s="820"/>
      <c r="R5486" s="820"/>
      <c r="S5486" s="820"/>
      <c r="T5486" s="820"/>
      <c r="U5486" s="820"/>
      <c r="V5486" s="820"/>
      <c r="W5486" s="820"/>
      <c r="X5486" s="820"/>
      <c r="Y5486" s="820"/>
      <c r="Z5486" s="820"/>
    </row>
    <row r="5487" spans="7:26">
      <c r="G5487" s="826"/>
      <c r="H5487" s="820"/>
      <c r="J5487" s="820"/>
      <c r="K5487" s="820"/>
      <c r="L5487" s="820"/>
      <c r="M5487" s="820"/>
      <c r="N5487" s="820"/>
      <c r="O5487" s="820"/>
      <c r="P5487" s="820"/>
      <c r="Q5487" s="820"/>
      <c r="R5487" s="820"/>
      <c r="S5487" s="820"/>
      <c r="T5487" s="820"/>
      <c r="U5487" s="820"/>
      <c r="V5487" s="820"/>
      <c r="W5487" s="820"/>
      <c r="X5487" s="820"/>
      <c r="Y5487" s="820"/>
      <c r="Z5487" s="820"/>
    </row>
    <row r="5488" spans="7:26">
      <c r="G5488" s="826"/>
      <c r="H5488" s="820"/>
      <c r="J5488" s="820"/>
      <c r="K5488" s="820"/>
      <c r="L5488" s="820"/>
      <c r="M5488" s="820"/>
      <c r="N5488" s="820"/>
      <c r="O5488" s="820"/>
      <c r="P5488" s="820"/>
      <c r="Q5488" s="820"/>
      <c r="R5488" s="820"/>
      <c r="S5488" s="820"/>
      <c r="T5488" s="820"/>
      <c r="U5488" s="820"/>
      <c r="V5488" s="820"/>
      <c r="W5488" s="820"/>
      <c r="X5488" s="820"/>
      <c r="Y5488" s="820"/>
      <c r="Z5488" s="820"/>
    </row>
    <row r="5489" spans="7:26">
      <c r="G5489" s="826"/>
      <c r="H5489" s="820"/>
      <c r="J5489" s="820"/>
      <c r="K5489" s="820"/>
      <c r="L5489" s="820"/>
      <c r="M5489" s="820"/>
      <c r="N5489" s="820"/>
      <c r="O5489" s="820"/>
      <c r="P5489" s="820"/>
      <c r="Q5489" s="820"/>
      <c r="R5489" s="820"/>
      <c r="S5489" s="820"/>
      <c r="T5489" s="820"/>
      <c r="U5489" s="820"/>
      <c r="V5489" s="820"/>
      <c r="W5489" s="820"/>
      <c r="X5489" s="820"/>
      <c r="Y5489" s="820"/>
      <c r="Z5489" s="820"/>
    </row>
    <row r="5490" spans="7:26">
      <c r="G5490" s="826"/>
      <c r="H5490" s="820"/>
      <c r="J5490" s="820"/>
      <c r="K5490" s="820"/>
      <c r="L5490" s="820"/>
      <c r="M5490" s="820"/>
      <c r="N5490" s="820"/>
      <c r="O5490" s="820"/>
      <c r="P5490" s="820"/>
      <c r="Q5490" s="820"/>
      <c r="R5490" s="820"/>
      <c r="S5490" s="820"/>
      <c r="T5490" s="820"/>
      <c r="U5490" s="820"/>
      <c r="V5490" s="820"/>
      <c r="W5490" s="820"/>
      <c r="X5490" s="820"/>
      <c r="Y5490" s="820"/>
      <c r="Z5490" s="820"/>
    </row>
    <row r="5491" spans="7:26">
      <c r="G5491" s="826"/>
      <c r="H5491" s="820"/>
      <c r="J5491" s="820"/>
      <c r="K5491" s="820"/>
      <c r="L5491" s="820"/>
      <c r="M5491" s="820"/>
      <c r="N5491" s="820"/>
      <c r="O5491" s="820"/>
      <c r="P5491" s="820"/>
      <c r="Q5491" s="820"/>
      <c r="R5491" s="820"/>
      <c r="S5491" s="820"/>
      <c r="T5491" s="820"/>
      <c r="U5491" s="820"/>
      <c r="V5491" s="820"/>
      <c r="W5491" s="820"/>
      <c r="X5491" s="820"/>
      <c r="Y5491" s="820"/>
      <c r="Z5491" s="820"/>
    </row>
    <row r="5492" spans="7:26">
      <c r="G5492" s="826"/>
      <c r="H5492" s="820"/>
      <c r="J5492" s="820"/>
      <c r="K5492" s="820"/>
      <c r="L5492" s="820"/>
      <c r="M5492" s="820"/>
      <c r="N5492" s="820"/>
      <c r="O5492" s="820"/>
      <c r="P5492" s="820"/>
      <c r="Q5492" s="820"/>
      <c r="R5492" s="820"/>
      <c r="S5492" s="820"/>
      <c r="T5492" s="820"/>
      <c r="U5492" s="820"/>
      <c r="V5492" s="820"/>
      <c r="W5492" s="820"/>
      <c r="X5492" s="820"/>
      <c r="Y5492" s="820"/>
      <c r="Z5492" s="820"/>
    </row>
    <row r="5493" spans="7:26">
      <c r="G5493" s="826"/>
      <c r="H5493" s="820"/>
      <c r="J5493" s="820"/>
      <c r="K5493" s="820"/>
      <c r="L5493" s="820"/>
      <c r="M5493" s="820"/>
      <c r="N5493" s="820"/>
      <c r="O5493" s="820"/>
      <c r="P5493" s="820"/>
      <c r="Q5493" s="820"/>
      <c r="R5493" s="820"/>
      <c r="S5493" s="820"/>
      <c r="T5493" s="820"/>
      <c r="U5493" s="820"/>
      <c r="V5493" s="820"/>
      <c r="W5493" s="820"/>
      <c r="X5493" s="820"/>
      <c r="Y5493" s="820"/>
      <c r="Z5493" s="820"/>
    </row>
    <row r="5494" spans="7:26">
      <c r="G5494" s="826"/>
      <c r="H5494" s="820"/>
      <c r="J5494" s="820"/>
      <c r="K5494" s="820"/>
      <c r="L5494" s="820"/>
      <c r="M5494" s="820"/>
      <c r="N5494" s="820"/>
      <c r="O5494" s="820"/>
      <c r="P5494" s="820"/>
      <c r="Q5494" s="820"/>
      <c r="R5494" s="820"/>
      <c r="S5494" s="820"/>
      <c r="T5494" s="820"/>
      <c r="U5494" s="820"/>
      <c r="V5494" s="820"/>
      <c r="W5494" s="820"/>
      <c r="X5494" s="820"/>
      <c r="Y5494" s="820"/>
      <c r="Z5494" s="820"/>
    </row>
    <row r="5495" spans="7:26">
      <c r="G5495" s="826"/>
      <c r="H5495" s="820"/>
      <c r="J5495" s="820"/>
      <c r="K5495" s="820"/>
      <c r="L5495" s="820"/>
      <c r="M5495" s="820"/>
      <c r="N5495" s="820"/>
      <c r="O5495" s="820"/>
      <c r="P5495" s="820"/>
      <c r="Q5495" s="820"/>
      <c r="R5495" s="820"/>
      <c r="S5495" s="820"/>
      <c r="T5495" s="820"/>
      <c r="U5495" s="820"/>
      <c r="V5495" s="820"/>
      <c r="W5495" s="820"/>
      <c r="X5495" s="820"/>
      <c r="Y5495" s="820"/>
      <c r="Z5495" s="820"/>
    </row>
    <row r="5496" spans="7:26">
      <c r="G5496" s="826"/>
      <c r="H5496" s="820"/>
      <c r="J5496" s="820"/>
      <c r="K5496" s="820"/>
      <c r="L5496" s="820"/>
      <c r="M5496" s="820"/>
      <c r="N5496" s="820"/>
      <c r="O5496" s="820"/>
      <c r="P5496" s="820"/>
      <c r="Q5496" s="820"/>
      <c r="R5496" s="820"/>
      <c r="S5496" s="820"/>
      <c r="T5496" s="820"/>
      <c r="U5496" s="820"/>
      <c r="V5496" s="820"/>
      <c r="W5496" s="820"/>
      <c r="X5496" s="820"/>
      <c r="Y5496" s="820"/>
      <c r="Z5496" s="820"/>
    </row>
    <row r="5497" spans="7:26">
      <c r="G5497" s="826"/>
      <c r="H5497" s="820"/>
      <c r="J5497" s="820"/>
      <c r="K5497" s="820"/>
      <c r="L5497" s="820"/>
      <c r="M5497" s="820"/>
      <c r="N5497" s="820"/>
      <c r="O5497" s="820"/>
      <c r="P5497" s="820"/>
      <c r="Q5497" s="820"/>
      <c r="R5497" s="820"/>
      <c r="S5497" s="820"/>
      <c r="T5497" s="820"/>
      <c r="U5497" s="820"/>
      <c r="V5497" s="820"/>
      <c r="W5497" s="820"/>
      <c r="X5497" s="820"/>
      <c r="Y5497" s="820"/>
      <c r="Z5497" s="820"/>
    </row>
    <row r="5498" spans="7:26">
      <c r="G5498" s="826"/>
      <c r="H5498" s="820"/>
      <c r="J5498" s="820"/>
      <c r="K5498" s="820"/>
      <c r="L5498" s="820"/>
      <c r="M5498" s="820"/>
      <c r="N5498" s="820"/>
      <c r="O5498" s="820"/>
      <c r="P5498" s="820"/>
      <c r="Q5498" s="820"/>
      <c r="R5498" s="820"/>
      <c r="S5498" s="820"/>
      <c r="T5498" s="820"/>
      <c r="U5498" s="820"/>
      <c r="V5498" s="820"/>
      <c r="W5498" s="820"/>
      <c r="X5498" s="820"/>
      <c r="Y5498" s="820"/>
      <c r="Z5498" s="820"/>
    </row>
    <row r="5499" spans="7:26">
      <c r="G5499" s="826"/>
      <c r="H5499" s="820"/>
      <c r="J5499" s="820"/>
      <c r="K5499" s="820"/>
      <c r="L5499" s="820"/>
      <c r="M5499" s="820"/>
      <c r="N5499" s="820"/>
      <c r="O5499" s="820"/>
      <c r="P5499" s="820"/>
      <c r="Q5499" s="820"/>
      <c r="R5499" s="820"/>
      <c r="S5499" s="820"/>
      <c r="T5499" s="820"/>
      <c r="U5499" s="820"/>
      <c r="V5499" s="820"/>
      <c r="W5499" s="820"/>
      <c r="X5499" s="820"/>
      <c r="Y5499" s="820"/>
      <c r="Z5499" s="820"/>
    </row>
    <row r="5500" spans="7:26">
      <c r="G5500" s="826"/>
      <c r="H5500" s="820"/>
      <c r="J5500" s="820"/>
      <c r="K5500" s="820"/>
      <c r="L5500" s="820"/>
      <c r="M5500" s="820"/>
      <c r="N5500" s="820"/>
      <c r="O5500" s="820"/>
      <c r="P5500" s="820"/>
      <c r="Q5500" s="820"/>
      <c r="R5500" s="820"/>
      <c r="S5500" s="820"/>
      <c r="T5500" s="820"/>
      <c r="U5500" s="820"/>
      <c r="V5500" s="820"/>
      <c r="W5500" s="820"/>
      <c r="X5500" s="820"/>
      <c r="Y5500" s="820"/>
      <c r="Z5500" s="820"/>
    </row>
    <row r="5501" spans="7:26">
      <c r="G5501" s="826"/>
      <c r="H5501" s="820"/>
      <c r="J5501" s="820"/>
      <c r="K5501" s="820"/>
      <c r="L5501" s="820"/>
      <c r="M5501" s="820"/>
      <c r="N5501" s="820"/>
      <c r="O5501" s="820"/>
      <c r="P5501" s="820"/>
      <c r="Q5501" s="820"/>
      <c r="R5501" s="820"/>
      <c r="S5501" s="820"/>
      <c r="T5501" s="820"/>
      <c r="U5501" s="820"/>
      <c r="V5501" s="820"/>
      <c r="W5501" s="820"/>
      <c r="X5501" s="820"/>
      <c r="Y5501" s="820"/>
      <c r="Z5501" s="820"/>
    </row>
    <row r="5502" spans="7:26">
      <c r="G5502" s="826"/>
      <c r="H5502" s="820"/>
      <c r="J5502" s="820"/>
      <c r="K5502" s="820"/>
      <c r="L5502" s="820"/>
      <c r="M5502" s="820"/>
      <c r="N5502" s="820"/>
      <c r="O5502" s="820"/>
      <c r="P5502" s="820"/>
      <c r="Q5502" s="820"/>
      <c r="R5502" s="820"/>
      <c r="S5502" s="820"/>
      <c r="T5502" s="820"/>
      <c r="U5502" s="820"/>
      <c r="V5502" s="820"/>
      <c r="W5502" s="820"/>
      <c r="X5502" s="820"/>
      <c r="Y5502" s="820"/>
      <c r="Z5502" s="820"/>
    </row>
    <row r="5503" spans="7:26">
      <c r="G5503" s="826"/>
      <c r="H5503" s="820"/>
      <c r="J5503" s="820"/>
      <c r="K5503" s="820"/>
      <c r="L5503" s="820"/>
      <c r="M5503" s="820"/>
      <c r="N5503" s="820"/>
      <c r="O5503" s="820"/>
      <c r="P5503" s="820"/>
      <c r="Q5503" s="820"/>
      <c r="R5503" s="820"/>
      <c r="S5503" s="820"/>
      <c r="T5503" s="820"/>
      <c r="U5503" s="820"/>
      <c r="V5503" s="820"/>
      <c r="W5503" s="820"/>
      <c r="X5503" s="820"/>
      <c r="Y5503" s="820"/>
      <c r="Z5503" s="820"/>
    </row>
    <row r="5504" spans="7:26">
      <c r="G5504" s="826"/>
      <c r="H5504" s="820"/>
      <c r="J5504" s="820"/>
      <c r="K5504" s="820"/>
      <c r="L5504" s="820"/>
      <c r="M5504" s="820"/>
      <c r="N5504" s="820"/>
      <c r="O5504" s="820"/>
      <c r="P5504" s="820"/>
      <c r="Q5504" s="820"/>
      <c r="R5504" s="820"/>
      <c r="S5504" s="820"/>
      <c r="T5504" s="820"/>
      <c r="U5504" s="820"/>
      <c r="V5504" s="820"/>
      <c r="W5504" s="820"/>
      <c r="X5504" s="820"/>
      <c r="Y5504" s="820"/>
      <c r="Z5504" s="820"/>
    </row>
    <row r="5505" spans="7:26">
      <c r="G5505" s="826"/>
      <c r="H5505" s="820"/>
      <c r="J5505" s="820"/>
      <c r="K5505" s="820"/>
      <c r="L5505" s="820"/>
      <c r="M5505" s="820"/>
      <c r="N5505" s="820"/>
      <c r="O5505" s="820"/>
      <c r="P5505" s="820"/>
      <c r="Q5505" s="820"/>
      <c r="R5505" s="820"/>
      <c r="S5505" s="820"/>
      <c r="T5505" s="820"/>
      <c r="U5505" s="820"/>
      <c r="V5505" s="820"/>
      <c r="W5505" s="820"/>
      <c r="X5505" s="820"/>
      <c r="Y5505" s="820"/>
      <c r="Z5505" s="820"/>
    </row>
    <row r="5506" spans="7:26">
      <c r="G5506" s="826"/>
      <c r="H5506" s="820"/>
      <c r="J5506" s="820"/>
      <c r="K5506" s="820"/>
      <c r="L5506" s="820"/>
      <c r="M5506" s="820"/>
      <c r="N5506" s="820"/>
      <c r="O5506" s="820"/>
      <c r="P5506" s="820"/>
      <c r="Q5506" s="820"/>
      <c r="R5506" s="820"/>
      <c r="S5506" s="820"/>
      <c r="T5506" s="820"/>
      <c r="U5506" s="820"/>
      <c r="V5506" s="820"/>
      <c r="W5506" s="820"/>
      <c r="X5506" s="820"/>
      <c r="Y5506" s="820"/>
      <c r="Z5506" s="820"/>
    </row>
    <row r="5507" spans="7:26">
      <c r="G5507" s="826"/>
      <c r="H5507" s="820"/>
      <c r="J5507" s="820"/>
      <c r="K5507" s="820"/>
      <c r="L5507" s="820"/>
      <c r="M5507" s="820"/>
      <c r="N5507" s="820"/>
      <c r="O5507" s="820"/>
      <c r="P5507" s="820"/>
      <c r="Q5507" s="820"/>
      <c r="R5507" s="820"/>
      <c r="S5507" s="820"/>
      <c r="T5507" s="820"/>
      <c r="U5507" s="820"/>
      <c r="V5507" s="820"/>
      <c r="W5507" s="820"/>
      <c r="X5507" s="820"/>
      <c r="Y5507" s="820"/>
      <c r="Z5507" s="820"/>
    </row>
    <row r="5508" spans="7:26">
      <c r="G5508" s="826"/>
      <c r="H5508" s="820"/>
      <c r="J5508" s="820"/>
      <c r="K5508" s="820"/>
      <c r="L5508" s="820"/>
      <c r="M5508" s="820"/>
      <c r="N5508" s="820"/>
      <c r="O5508" s="820"/>
      <c r="P5508" s="820"/>
      <c r="Q5508" s="820"/>
      <c r="R5508" s="820"/>
      <c r="S5508" s="820"/>
      <c r="T5508" s="820"/>
      <c r="U5508" s="820"/>
      <c r="V5508" s="820"/>
      <c r="W5508" s="820"/>
      <c r="X5508" s="820"/>
      <c r="Y5508" s="820"/>
      <c r="Z5508" s="820"/>
    </row>
    <row r="5509" spans="7:26">
      <c r="G5509" s="826"/>
      <c r="H5509" s="820"/>
      <c r="J5509" s="820"/>
      <c r="K5509" s="820"/>
      <c r="L5509" s="820"/>
      <c r="M5509" s="820"/>
      <c r="N5509" s="820"/>
      <c r="O5509" s="820"/>
      <c r="P5509" s="820"/>
      <c r="Q5509" s="820"/>
      <c r="R5509" s="820"/>
      <c r="S5509" s="820"/>
      <c r="T5509" s="820"/>
      <c r="U5509" s="820"/>
      <c r="V5509" s="820"/>
      <c r="W5509" s="820"/>
      <c r="X5509" s="820"/>
      <c r="Y5509" s="820"/>
      <c r="Z5509" s="820"/>
    </row>
    <row r="5510" spans="7:26">
      <c r="G5510" s="826"/>
      <c r="H5510" s="820"/>
      <c r="J5510" s="820"/>
      <c r="K5510" s="820"/>
      <c r="L5510" s="820"/>
      <c r="M5510" s="820"/>
      <c r="N5510" s="820"/>
      <c r="O5510" s="820"/>
      <c r="P5510" s="820"/>
      <c r="Q5510" s="820"/>
      <c r="R5510" s="820"/>
      <c r="S5510" s="820"/>
      <c r="T5510" s="820"/>
      <c r="U5510" s="820"/>
      <c r="V5510" s="820"/>
      <c r="W5510" s="820"/>
      <c r="X5510" s="820"/>
      <c r="Y5510" s="820"/>
      <c r="Z5510" s="820"/>
    </row>
    <row r="5511" spans="7:26">
      <c r="G5511" s="826"/>
      <c r="H5511" s="820"/>
      <c r="J5511" s="820"/>
      <c r="K5511" s="820"/>
      <c r="L5511" s="820"/>
      <c r="M5511" s="820"/>
      <c r="N5511" s="820"/>
      <c r="O5511" s="820"/>
      <c r="P5511" s="820"/>
      <c r="Q5511" s="820"/>
      <c r="R5511" s="820"/>
      <c r="S5511" s="820"/>
      <c r="T5511" s="820"/>
      <c r="U5511" s="820"/>
      <c r="V5511" s="820"/>
      <c r="W5511" s="820"/>
      <c r="X5511" s="820"/>
      <c r="Y5511" s="820"/>
      <c r="Z5511" s="820"/>
    </row>
    <row r="5512" spans="7:26">
      <c r="G5512" s="826"/>
      <c r="H5512" s="820"/>
      <c r="J5512" s="820"/>
      <c r="K5512" s="820"/>
      <c r="L5512" s="820"/>
      <c r="M5512" s="820"/>
      <c r="N5512" s="820"/>
      <c r="O5512" s="820"/>
      <c r="P5512" s="820"/>
      <c r="Q5512" s="820"/>
      <c r="R5512" s="820"/>
      <c r="S5512" s="820"/>
      <c r="T5512" s="820"/>
      <c r="U5512" s="820"/>
      <c r="V5512" s="820"/>
      <c r="W5512" s="820"/>
      <c r="X5512" s="820"/>
      <c r="Y5512" s="820"/>
      <c r="Z5512" s="820"/>
    </row>
    <row r="5513" spans="7:26">
      <c r="G5513" s="826"/>
      <c r="H5513" s="820"/>
      <c r="J5513" s="820"/>
      <c r="K5513" s="820"/>
      <c r="L5513" s="820"/>
      <c r="M5513" s="820"/>
      <c r="N5513" s="820"/>
      <c r="O5513" s="820"/>
      <c r="P5513" s="820"/>
      <c r="Q5513" s="820"/>
      <c r="R5513" s="820"/>
      <c r="S5513" s="820"/>
      <c r="T5513" s="820"/>
      <c r="U5513" s="820"/>
      <c r="V5513" s="820"/>
      <c r="W5513" s="820"/>
      <c r="X5513" s="820"/>
      <c r="Y5513" s="820"/>
      <c r="Z5513" s="820"/>
    </row>
    <row r="5514" spans="7:26">
      <c r="G5514" s="826"/>
      <c r="H5514" s="820"/>
      <c r="J5514" s="820"/>
      <c r="K5514" s="820"/>
      <c r="L5514" s="820"/>
      <c r="M5514" s="820"/>
      <c r="N5514" s="820"/>
      <c r="O5514" s="820"/>
      <c r="P5514" s="820"/>
      <c r="Q5514" s="820"/>
      <c r="R5514" s="820"/>
      <c r="S5514" s="820"/>
      <c r="T5514" s="820"/>
      <c r="U5514" s="820"/>
      <c r="V5514" s="820"/>
      <c r="W5514" s="820"/>
      <c r="X5514" s="820"/>
      <c r="Y5514" s="820"/>
      <c r="Z5514" s="820"/>
    </row>
    <row r="5515" spans="7:26">
      <c r="G5515" s="826"/>
      <c r="H5515" s="820"/>
      <c r="J5515" s="820"/>
      <c r="K5515" s="820"/>
      <c r="L5515" s="820"/>
      <c r="M5515" s="820"/>
      <c r="N5515" s="820"/>
      <c r="O5515" s="820"/>
      <c r="P5515" s="820"/>
      <c r="Q5515" s="820"/>
      <c r="R5515" s="820"/>
      <c r="S5515" s="820"/>
      <c r="T5515" s="820"/>
      <c r="U5515" s="820"/>
      <c r="V5515" s="820"/>
      <c r="W5515" s="820"/>
      <c r="X5515" s="820"/>
      <c r="Y5515" s="820"/>
      <c r="Z5515" s="820"/>
    </row>
    <row r="5516" spans="7:26">
      <c r="G5516" s="826"/>
      <c r="H5516" s="820"/>
      <c r="J5516" s="820"/>
      <c r="K5516" s="820"/>
      <c r="L5516" s="820"/>
      <c r="M5516" s="820"/>
      <c r="N5516" s="820"/>
      <c r="O5516" s="820"/>
      <c r="P5516" s="820"/>
      <c r="Q5516" s="820"/>
      <c r="R5516" s="820"/>
      <c r="S5516" s="820"/>
      <c r="T5516" s="820"/>
      <c r="U5516" s="820"/>
      <c r="V5516" s="820"/>
      <c r="W5516" s="820"/>
      <c r="X5516" s="820"/>
      <c r="Y5516" s="820"/>
      <c r="Z5516" s="820"/>
    </row>
    <row r="5517" spans="7:26">
      <c r="G5517" s="826"/>
      <c r="H5517" s="820"/>
      <c r="J5517" s="820"/>
      <c r="K5517" s="820"/>
      <c r="L5517" s="820"/>
      <c r="M5517" s="820"/>
      <c r="N5517" s="820"/>
      <c r="O5517" s="820"/>
      <c r="P5517" s="820"/>
      <c r="Q5517" s="820"/>
      <c r="R5517" s="820"/>
      <c r="S5517" s="820"/>
      <c r="T5517" s="820"/>
      <c r="U5517" s="820"/>
      <c r="V5517" s="820"/>
      <c r="W5517" s="820"/>
      <c r="X5517" s="820"/>
      <c r="Y5517" s="820"/>
      <c r="Z5517" s="820"/>
    </row>
    <row r="5518" spans="7:26">
      <c r="G5518" s="826"/>
      <c r="H5518" s="820"/>
      <c r="J5518" s="820"/>
      <c r="K5518" s="820"/>
      <c r="L5518" s="820"/>
      <c r="M5518" s="820"/>
      <c r="N5518" s="820"/>
      <c r="O5518" s="820"/>
      <c r="P5518" s="820"/>
      <c r="Q5518" s="820"/>
      <c r="R5518" s="820"/>
      <c r="S5518" s="820"/>
      <c r="T5518" s="820"/>
      <c r="U5518" s="820"/>
      <c r="V5518" s="820"/>
      <c r="W5518" s="820"/>
      <c r="X5518" s="820"/>
      <c r="Y5518" s="820"/>
      <c r="Z5518" s="820"/>
    </row>
    <row r="5519" spans="7:26">
      <c r="G5519" s="826"/>
      <c r="H5519" s="820"/>
      <c r="J5519" s="820"/>
      <c r="K5519" s="820"/>
      <c r="L5519" s="820"/>
      <c r="M5519" s="820"/>
      <c r="N5519" s="820"/>
      <c r="O5519" s="820"/>
      <c r="P5519" s="820"/>
      <c r="Q5519" s="820"/>
      <c r="R5519" s="820"/>
      <c r="S5519" s="820"/>
      <c r="T5519" s="820"/>
      <c r="U5519" s="820"/>
      <c r="V5519" s="820"/>
      <c r="W5519" s="820"/>
      <c r="X5519" s="820"/>
      <c r="Y5519" s="820"/>
      <c r="Z5519" s="820"/>
    </row>
    <row r="5520" spans="7:26">
      <c r="G5520" s="826"/>
      <c r="H5520" s="820"/>
      <c r="J5520" s="820"/>
      <c r="K5520" s="820"/>
      <c r="L5520" s="820"/>
      <c r="M5520" s="820"/>
      <c r="N5520" s="820"/>
      <c r="O5520" s="820"/>
      <c r="P5520" s="820"/>
      <c r="Q5520" s="820"/>
      <c r="R5520" s="820"/>
      <c r="S5520" s="820"/>
      <c r="T5520" s="820"/>
      <c r="U5520" s="820"/>
      <c r="V5520" s="820"/>
      <c r="W5520" s="820"/>
      <c r="X5520" s="820"/>
      <c r="Y5520" s="820"/>
      <c r="Z5520" s="820"/>
    </row>
    <row r="5521" spans="7:26">
      <c r="G5521" s="826"/>
      <c r="H5521" s="820"/>
      <c r="J5521" s="820"/>
      <c r="K5521" s="820"/>
      <c r="L5521" s="820"/>
      <c r="M5521" s="820"/>
      <c r="N5521" s="820"/>
      <c r="O5521" s="820"/>
      <c r="P5521" s="820"/>
      <c r="Q5521" s="820"/>
      <c r="R5521" s="820"/>
      <c r="S5521" s="820"/>
      <c r="T5521" s="820"/>
      <c r="U5521" s="820"/>
      <c r="V5521" s="820"/>
      <c r="W5521" s="820"/>
      <c r="X5521" s="820"/>
      <c r="Y5521" s="820"/>
      <c r="Z5521" s="820"/>
    </row>
    <row r="5522" spans="7:26">
      <c r="G5522" s="826"/>
      <c r="H5522" s="820"/>
      <c r="J5522" s="820"/>
      <c r="K5522" s="820"/>
      <c r="L5522" s="820"/>
      <c r="M5522" s="820"/>
      <c r="N5522" s="820"/>
      <c r="O5522" s="820"/>
      <c r="P5522" s="820"/>
      <c r="Q5522" s="820"/>
      <c r="R5522" s="820"/>
      <c r="S5522" s="820"/>
      <c r="T5522" s="820"/>
      <c r="U5522" s="820"/>
      <c r="V5522" s="820"/>
      <c r="W5522" s="820"/>
      <c r="X5522" s="820"/>
      <c r="Y5522" s="820"/>
      <c r="Z5522" s="820"/>
    </row>
    <row r="5523" spans="7:26">
      <c r="G5523" s="826"/>
      <c r="H5523" s="820"/>
      <c r="J5523" s="820"/>
      <c r="K5523" s="820"/>
      <c r="L5523" s="820"/>
      <c r="M5523" s="820"/>
      <c r="N5523" s="820"/>
      <c r="O5523" s="820"/>
      <c r="P5523" s="820"/>
      <c r="Q5523" s="820"/>
      <c r="R5523" s="820"/>
      <c r="S5523" s="820"/>
      <c r="T5523" s="820"/>
      <c r="U5523" s="820"/>
      <c r="V5523" s="820"/>
      <c r="W5523" s="820"/>
      <c r="X5523" s="820"/>
      <c r="Y5523" s="820"/>
      <c r="Z5523" s="820"/>
    </row>
    <row r="5524" spans="7:26">
      <c r="G5524" s="826"/>
      <c r="H5524" s="820"/>
      <c r="J5524" s="820"/>
      <c r="K5524" s="820"/>
      <c r="L5524" s="820"/>
      <c r="M5524" s="820"/>
      <c r="N5524" s="820"/>
      <c r="O5524" s="820"/>
      <c r="P5524" s="820"/>
      <c r="Q5524" s="820"/>
      <c r="R5524" s="820"/>
      <c r="S5524" s="820"/>
      <c r="T5524" s="820"/>
      <c r="U5524" s="820"/>
      <c r="V5524" s="820"/>
      <c r="W5524" s="820"/>
      <c r="X5524" s="820"/>
      <c r="Y5524" s="820"/>
      <c r="Z5524" s="820"/>
    </row>
    <row r="5525" spans="7:26">
      <c r="G5525" s="826"/>
      <c r="H5525" s="820"/>
      <c r="J5525" s="820"/>
      <c r="K5525" s="820"/>
      <c r="L5525" s="820"/>
      <c r="M5525" s="820"/>
      <c r="N5525" s="820"/>
      <c r="O5525" s="820"/>
      <c r="P5525" s="820"/>
      <c r="Q5525" s="820"/>
      <c r="R5525" s="820"/>
      <c r="S5525" s="820"/>
      <c r="T5525" s="820"/>
      <c r="U5525" s="820"/>
      <c r="V5525" s="820"/>
      <c r="W5525" s="820"/>
      <c r="X5525" s="820"/>
      <c r="Y5525" s="820"/>
      <c r="Z5525" s="820"/>
    </row>
    <row r="5526" spans="7:26">
      <c r="G5526" s="826"/>
      <c r="H5526" s="820"/>
      <c r="J5526" s="820"/>
      <c r="K5526" s="820"/>
      <c r="L5526" s="820"/>
      <c r="M5526" s="820"/>
      <c r="N5526" s="820"/>
      <c r="O5526" s="820"/>
      <c r="P5526" s="820"/>
      <c r="Q5526" s="820"/>
      <c r="R5526" s="820"/>
      <c r="S5526" s="820"/>
      <c r="T5526" s="820"/>
      <c r="U5526" s="820"/>
      <c r="V5526" s="820"/>
      <c r="W5526" s="820"/>
      <c r="X5526" s="820"/>
      <c r="Y5526" s="820"/>
      <c r="Z5526" s="820"/>
    </row>
    <row r="5527" spans="7:26">
      <c r="G5527" s="826"/>
      <c r="H5527" s="820"/>
      <c r="J5527" s="820"/>
      <c r="K5527" s="820"/>
      <c r="L5527" s="820"/>
      <c r="M5527" s="820"/>
      <c r="N5527" s="820"/>
      <c r="O5527" s="820"/>
      <c r="P5527" s="820"/>
      <c r="Q5527" s="820"/>
      <c r="R5527" s="820"/>
      <c r="S5527" s="820"/>
      <c r="T5527" s="820"/>
      <c r="U5527" s="820"/>
      <c r="V5527" s="820"/>
      <c r="W5527" s="820"/>
      <c r="X5527" s="820"/>
      <c r="Y5527" s="820"/>
      <c r="Z5527" s="820"/>
    </row>
    <row r="5528" spans="7:26">
      <c r="G5528" s="826"/>
      <c r="H5528" s="820"/>
      <c r="J5528" s="820"/>
      <c r="K5528" s="820"/>
      <c r="L5528" s="820"/>
      <c r="M5528" s="820"/>
      <c r="N5528" s="820"/>
      <c r="O5528" s="820"/>
      <c r="P5528" s="820"/>
      <c r="Q5528" s="820"/>
      <c r="R5528" s="820"/>
      <c r="S5528" s="820"/>
      <c r="T5528" s="820"/>
      <c r="U5528" s="820"/>
      <c r="V5528" s="820"/>
      <c r="W5528" s="820"/>
      <c r="X5528" s="820"/>
      <c r="Y5528" s="820"/>
      <c r="Z5528" s="820"/>
    </row>
    <row r="5529" spans="7:26">
      <c r="G5529" s="826"/>
      <c r="H5529" s="820"/>
      <c r="J5529" s="820"/>
      <c r="K5529" s="820"/>
      <c r="L5529" s="820"/>
      <c r="M5529" s="820"/>
      <c r="N5529" s="820"/>
      <c r="O5529" s="820"/>
      <c r="P5529" s="820"/>
      <c r="Q5529" s="820"/>
      <c r="R5529" s="820"/>
      <c r="S5529" s="820"/>
      <c r="T5529" s="820"/>
      <c r="U5529" s="820"/>
      <c r="V5529" s="820"/>
      <c r="W5529" s="820"/>
      <c r="X5529" s="820"/>
      <c r="Y5529" s="820"/>
      <c r="Z5529" s="820"/>
    </row>
    <row r="5530" spans="7:26">
      <c r="G5530" s="826"/>
      <c r="H5530" s="820"/>
      <c r="J5530" s="820"/>
      <c r="K5530" s="820"/>
      <c r="L5530" s="820"/>
      <c r="M5530" s="820"/>
      <c r="N5530" s="820"/>
      <c r="O5530" s="820"/>
      <c r="P5530" s="820"/>
      <c r="Q5530" s="820"/>
      <c r="R5530" s="820"/>
      <c r="S5530" s="820"/>
      <c r="T5530" s="820"/>
      <c r="U5530" s="820"/>
      <c r="V5530" s="820"/>
      <c r="W5530" s="820"/>
      <c r="X5530" s="820"/>
      <c r="Y5530" s="820"/>
      <c r="Z5530" s="820"/>
    </row>
    <row r="5531" spans="7:26">
      <c r="G5531" s="826"/>
      <c r="H5531" s="820"/>
      <c r="J5531" s="820"/>
      <c r="K5531" s="820"/>
      <c r="L5531" s="820"/>
      <c r="M5531" s="820"/>
      <c r="N5531" s="820"/>
      <c r="O5531" s="820"/>
      <c r="P5531" s="820"/>
      <c r="Q5531" s="820"/>
      <c r="R5531" s="820"/>
      <c r="S5531" s="820"/>
      <c r="T5531" s="820"/>
      <c r="U5531" s="820"/>
      <c r="V5531" s="820"/>
      <c r="W5531" s="820"/>
      <c r="X5531" s="820"/>
      <c r="Y5531" s="820"/>
      <c r="Z5531" s="820"/>
    </row>
    <row r="5532" spans="7:26">
      <c r="G5532" s="826"/>
      <c r="H5532" s="820"/>
      <c r="J5532" s="820"/>
      <c r="K5532" s="820"/>
      <c r="L5532" s="820"/>
      <c r="M5532" s="820"/>
      <c r="N5532" s="820"/>
      <c r="O5532" s="820"/>
      <c r="P5532" s="820"/>
      <c r="Q5532" s="820"/>
      <c r="R5532" s="820"/>
      <c r="S5532" s="820"/>
      <c r="T5532" s="820"/>
      <c r="U5532" s="820"/>
      <c r="V5532" s="820"/>
      <c r="W5532" s="820"/>
      <c r="X5532" s="820"/>
      <c r="Y5532" s="820"/>
      <c r="Z5532" s="820"/>
    </row>
    <row r="5533" spans="7:26">
      <c r="G5533" s="826"/>
      <c r="H5533" s="820"/>
      <c r="J5533" s="820"/>
      <c r="K5533" s="820"/>
      <c r="L5533" s="820"/>
      <c r="M5533" s="820"/>
      <c r="N5533" s="820"/>
      <c r="O5533" s="820"/>
      <c r="P5533" s="820"/>
      <c r="Q5533" s="820"/>
      <c r="R5533" s="820"/>
      <c r="S5533" s="820"/>
      <c r="T5533" s="820"/>
      <c r="U5533" s="820"/>
      <c r="V5533" s="820"/>
      <c r="W5533" s="820"/>
      <c r="X5533" s="820"/>
      <c r="Y5533" s="820"/>
      <c r="Z5533" s="820"/>
    </row>
    <row r="5534" spans="7:26">
      <c r="G5534" s="826"/>
      <c r="H5534" s="820"/>
      <c r="J5534" s="820"/>
      <c r="K5534" s="820"/>
      <c r="L5534" s="820"/>
      <c r="M5534" s="820"/>
      <c r="N5534" s="820"/>
      <c r="O5534" s="820"/>
      <c r="P5534" s="820"/>
      <c r="Q5534" s="820"/>
      <c r="R5534" s="820"/>
      <c r="S5534" s="820"/>
      <c r="T5534" s="820"/>
      <c r="U5534" s="820"/>
      <c r="V5534" s="820"/>
      <c r="W5534" s="820"/>
      <c r="X5534" s="820"/>
      <c r="Y5534" s="820"/>
      <c r="Z5534" s="820"/>
    </row>
    <row r="5535" spans="7:26">
      <c r="G5535" s="826"/>
      <c r="H5535" s="820"/>
      <c r="J5535" s="820"/>
      <c r="K5535" s="820"/>
      <c r="L5535" s="820"/>
      <c r="M5535" s="820"/>
      <c r="N5535" s="820"/>
      <c r="O5535" s="820"/>
      <c r="P5535" s="820"/>
      <c r="Q5535" s="820"/>
      <c r="R5535" s="820"/>
      <c r="S5535" s="820"/>
      <c r="T5535" s="820"/>
      <c r="U5535" s="820"/>
      <c r="V5535" s="820"/>
      <c r="W5535" s="820"/>
      <c r="X5535" s="820"/>
      <c r="Y5535" s="820"/>
      <c r="Z5535" s="820"/>
    </row>
    <row r="5536" spans="7:26">
      <c r="G5536" s="826"/>
      <c r="H5536" s="820"/>
      <c r="J5536" s="820"/>
      <c r="K5536" s="820"/>
      <c r="L5536" s="820"/>
      <c r="M5536" s="820"/>
      <c r="N5536" s="820"/>
      <c r="O5536" s="820"/>
      <c r="P5536" s="820"/>
      <c r="Q5536" s="820"/>
      <c r="R5536" s="820"/>
      <c r="S5536" s="820"/>
      <c r="T5536" s="820"/>
      <c r="U5536" s="820"/>
      <c r="V5536" s="820"/>
      <c r="W5536" s="820"/>
      <c r="X5536" s="820"/>
      <c r="Y5536" s="820"/>
      <c r="Z5536" s="820"/>
    </row>
    <row r="5537" spans="7:26">
      <c r="G5537" s="826"/>
      <c r="H5537" s="820"/>
      <c r="J5537" s="820"/>
      <c r="K5537" s="820"/>
      <c r="L5537" s="820"/>
      <c r="M5537" s="820"/>
      <c r="N5537" s="820"/>
      <c r="O5537" s="820"/>
      <c r="P5537" s="820"/>
      <c r="Q5537" s="820"/>
      <c r="R5537" s="820"/>
      <c r="S5537" s="820"/>
      <c r="T5537" s="820"/>
      <c r="U5537" s="820"/>
      <c r="V5537" s="820"/>
      <c r="W5537" s="820"/>
      <c r="X5537" s="820"/>
      <c r="Y5537" s="820"/>
      <c r="Z5537" s="820"/>
    </row>
    <row r="5538" spans="7:26">
      <c r="G5538" s="826"/>
      <c r="H5538" s="820"/>
      <c r="J5538" s="820"/>
      <c r="K5538" s="820"/>
      <c r="L5538" s="820"/>
      <c r="M5538" s="820"/>
      <c r="N5538" s="820"/>
      <c r="O5538" s="820"/>
      <c r="P5538" s="820"/>
      <c r="Q5538" s="820"/>
      <c r="R5538" s="820"/>
      <c r="S5538" s="820"/>
      <c r="T5538" s="820"/>
      <c r="U5538" s="820"/>
      <c r="V5538" s="820"/>
      <c r="W5538" s="820"/>
      <c r="X5538" s="820"/>
      <c r="Y5538" s="820"/>
      <c r="Z5538" s="820"/>
    </row>
    <row r="5539" spans="7:26">
      <c r="G5539" s="826"/>
      <c r="H5539" s="820"/>
      <c r="J5539" s="820"/>
      <c r="K5539" s="820"/>
      <c r="L5539" s="820"/>
      <c r="M5539" s="820"/>
      <c r="N5539" s="820"/>
      <c r="O5539" s="820"/>
      <c r="P5539" s="820"/>
      <c r="Q5539" s="820"/>
      <c r="R5539" s="820"/>
      <c r="S5539" s="820"/>
      <c r="T5539" s="820"/>
      <c r="U5539" s="820"/>
      <c r="V5539" s="820"/>
      <c r="W5539" s="820"/>
      <c r="X5539" s="820"/>
      <c r="Y5539" s="820"/>
      <c r="Z5539" s="820"/>
    </row>
    <row r="5540" spans="7:26">
      <c r="G5540" s="826"/>
      <c r="H5540" s="820"/>
      <c r="J5540" s="820"/>
      <c r="K5540" s="820"/>
      <c r="L5540" s="820"/>
      <c r="M5540" s="820"/>
      <c r="N5540" s="820"/>
      <c r="O5540" s="820"/>
      <c r="P5540" s="820"/>
      <c r="Q5540" s="820"/>
      <c r="R5540" s="820"/>
      <c r="S5540" s="820"/>
      <c r="T5540" s="820"/>
      <c r="U5540" s="820"/>
      <c r="V5540" s="820"/>
      <c r="W5540" s="820"/>
      <c r="X5540" s="820"/>
      <c r="Y5540" s="820"/>
      <c r="Z5540" s="820"/>
    </row>
    <row r="5541" spans="7:26">
      <c r="G5541" s="826"/>
      <c r="H5541" s="820"/>
      <c r="J5541" s="820"/>
      <c r="K5541" s="820"/>
      <c r="L5541" s="820"/>
      <c r="M5541" s="820"/>
      <c r="N5541" s="820"/>
      <c r="O5541" s="820"/>
      <c r="P5541" s="820"/>
      <c r="Q5541" s="820"/>
      <c r="R5541" s="820"/>
      <c r="S5541" s="820"/>
      <c r="T5541" s="820"/>
      <c r="U5541" s="820"/>
      <c r="V5541" s="820"/>
      <c r="W5541" s="820"/>
      <c r="X5541" s="820"/>
      <c r="Y5541" s="820"/>
      <c r="Z5541" s="820"/>
    </row>
    <row r="5542" spans="7:26">
      <c r="G5542" s="826"/>
      <c r="H5542" s="820"/>
      <c r="J5542" s="820"/>
      <c r="K5542" s="820"/>
      <c r="L5542" s="820"/>
      <c r="M5542" s="820"/>
      <c r="N5542" s="820"/>
      <c r="O5542" s="820"/>
      <c r="P5542" s="820"/>
      <c r="Q5542" s="820"/>
      <c r="R5542" s="820"/>
      <c r="S5542" s="820"/>
      <c r="T5542" s="820"/>
      <c r="U5542" s="820"/>
      <c r="V5542" s="820"/>
      <c r="W5542" s="820"/>
      <c r="X5542" s="820"/>
      <c r="Y5542" s="820"/>
      <c r="Z5542" s="820"/>
    </row>
    <row r="5543" spans="7:26">
      <c r="G5543" s="826"/>
      <c r="H5543" s="820"/>
      <c r="J5543" s="820"/>
      <c r="K5543" s="820"/>
      <c r="L5543" s="820"/>
      <c r="M5543" s="820"/>
      <c r="N5543" s="820"/>
      <c r="O5543" s="820"/>
      <c r="P5543" s="820"/>
      <c r="Q5543" s="820"/>
      <c r="R5543" s="820"/>
      <c r="S5543" s="820"/>
      <c r="T5543" s="820"/>
      <c r="U5543" s="820"/>
      <c r="V5543" s="820"/>
      <c r="W5543" s="820"/>
      <c r="X5543" s="820"/>
      <c r="Y5543" s="820"/>
      <c r="Z5543" s="820"/>
    </row>
    <row r="5544" spans="7:26">
      <c r="G5544" s="826"/>
      <c r="H5544" s="820"/>
      <c r="J5544" s="820"/>
      <c r="K5544" s="820"/>
      <c r="L5544" s="820"/>
      <c r="M5544" s="820"/>
      <c r="N5544" s="820"/>
      <c r="O5544" s="820"/>
      <c r="P5544" s="820"/>
      <c r="Q5544" s="820"/>
      <c r="R5544" s="820"/>
      <c r="S5544" s="820"/>
      <c r="T5544" s="820"/>
      <c r="U5544" s="820"/>
      <c r="V5544" s="820"/>
      <c r="W5544" s="820"/>
      <c r="X5544" s="820"/>
      <c r="Y5544" s="820"/>
      <c r="Z5544" s="820"/>
    </row>
    <row r="5545" spans="7:26">
      <c r="G5545" s="826"/>
      <c r="H5545" s="820"/>
      <c r="J5545" s="820"/>
      <c r="K5545" s="820"/>
      <c r="L5545" s="820"/>
      <c r="M5545" s="820"/>
      <c r="N5545" s="820"/>
      <c r="O5545" s="820"/>
      <c r="P5545" s="820"/>
      <c r="Q5545" s="820"/>
      <c r="R5545" s="820"/>
      <c r="S5545" s="820"/>
      <c r="T5545" s="820"/>
      <c r="U5545" s="820"/>
      <c r="V5545" s="820"/>
      <c r="W5545" s="820"/>
      <c r="X5545" s="820"/>
      <c r="Y5545" s="820"/>
      <c r="Z5545" s="820"/>
    </row>
    <row r="5546" spans="7:26">
      <c r="G5546" s="826"/>
      <c r="H5546" s="820"/>
      <c r="J5546" s="820"/>
      <c r="K5546" s="820"/>
      <c r="L5546" s="820"/>
      <c r="M5546" s="820"/>
      <c r="N5546" s="820"/>
      <c r="O5546" s="820"/>
      <c r="P5546" s="820"/>
      <c r="Q5546" s="820"/>
      <c r="R5546" s="820"/>
      <c r="S5546" s="820"/>
      <c r="T5546" s="820"/>
      <c r="U5546" s="820"/>
      <c r="V5546" s="820"/>
      <c r="W5546" s="820"/>
      <c r="X5546" s="820"/>
      <c r="Y5546" s="820"/>
      <c r="Z5546" s="820"/>
    </row>
    <row r="5547" spans="7:26">
      <c r="G5547" s="826"/>
      <c r="H5547" s="820"/>
      <c r="J5547" s="820"/>
      <c r="K5547" s="820"/>
      <c r="L5547" s="820"/>
      <c r="M5547" s="820"/>
      <c r="N5547" s="820"/>
      <c r="O5547" s="820"/>
      <c r="P5547" s="820"/>
      <c r="Q5547" s="820"/>
      <c r="R5547" s="820"/>
      <c r="S5547" s="820"/>
      <c r="T5547" s="820"/>
      <c r="U5547" s="820"/>
      <c r="V5547" s="820"/>
      <c r="W5547" s="820"/>
      <c r="X5547" s="820"/>
      <c r="Y5547" s="820"/>
      <c r="Z5547" s="820"/>
    </row>
    <row r="5548" spans="7:26">
      <c r="G5548" s="826"/>
      <c r="H5548" s="820"/>
      <c r="J5548" s="820"/>
      <c r="K5548" s="820"/>
      <c r="L5548" s="820"/>
      <c r="M5548" s="820"/>
      <c r="N5548" s="820"/>
      <c r="O5548" s="820"/>
      <c r="P5548" s="820"/>
      <c r="Q5548" s="820"/>
      <c r="R5548" s="820"/>
      <c r="S5548" s="820"/>
      <c r="T5548" s="820"/>
      <c r="U5548" s="820"/>
      <c r="V5548" s="820"/>
      <c r="W5548" s="820"/>
      <c r="X5548" s="820"/>
      <c r="Y5548" s="820"/>
      <c r="Z5548" s="820"/>
    </row>
    <row r="5549" spans="7:26">
      <c r="G5549" s="826"/>
      <c r="H5549" s="820"/>
      <c r="J5549" s="820"/>
      <c r="K5549" s="820"/>
      <c r="L5549" s="820"/>
      <c r="M5549" s="820"/>
      <c r="N5549" s="820"/>
      <c r="O5549" s="820"/>
      <c r="P5549" s="820"/>
      <c r="Q5549" s="820"/>
      <c r="R5549" s="820"/>
      <c r="S5549" s="820"/>
      <c r="T5549" s="820"/>
      <c r="U5549" s="820"/>
      <c r="V5549" s="820"/>
      <c r="W5549" s="820"/>
      <c r="X5549" s="820"/>
      <c r="Y5549" s="820"/>
      <c r="Z5549" s="820"/>
    </row>
    <row r="5550" spans="7:26">
      <c r="G5550" s="826"/>
      <c r="H5550" s="820"/>
      <c r="J5550" s="820"/>
      <c r="K5550" s="820"/>
      <c r="L5550" s="820"/>
      <c r="M5550" s="820"/>
      <c r="N5550" s="820"/>
      <c r="O5550" s="820"/>
      <c r="P5550" s="820"/>
      <c r="Q5550" s="820"/>
      <c r="R5550" s="820"/>
      <c r="S5550" s="820"/>
      <c r="T5550" s="820"/>
      <c r="U5550" s="820"/>
      <c r="V5550" s="820"/>
      <c r="W5550" s="820"/>
      <c r="X5550" s="820"/>
      <c r="Y5550" s="820"/>
      <c r="Z5550" s="820"/>
    </row>
    <row r="5551" spans="7:26">
      <c r="G5551" s="826"/>
      <c r="H5551" s="820"/>
      <c r="J5551" s="820"/>
      <c r="K5551" s="820"/>
      <c r="L5551" s="820"/>
      <c r="M5551" s="820"/>
      <c r="N5551" s="820"/>
      <c r="O5551" s="820"/>
      <c r="P5551" s="820"/>
      <c r="Q5551" s="820"/>
      <c r="R5551" s="820"/>
      <c r="S5551" s="820"/>
      <c r="T5551" s="820"/>
      <c r="U5551" s="820"/>
      <c r="V5551" s="820"/>
      <c r="W5551" s="820"/>
      <c r="X5551" s="820"/>
      <c r="Y5551" s="820"/>
      <c r="Z5551" s="820"/>
    </row>
    <row r="5552" spans="7:26">
      <c r="G5552" s="826"/>
      <c r="H5552" s="820"/>
      <c r="J5552" s="820"/>
      <c r="K5552" s="820"/>
      <c r="L5552" s="820"/>
      <c r="M5552" s="820"/>
      <c r="N5552" s="820"/>
      <c r="O5552" s="820"/>
      <c r="P5552" s="820"/>
      <c r="Q5552" s="820"/>
      <c r="R5552" s="820"/>
      <c r="S5552" s="820"/>
      <c r="T5552" s="820"/>
      <c r="U5552" s="820"/>
      <c r="V5552" s="820"/>
      <c r="W5552" s="820"/>
      <c r="X5552" s="820"/>
      <c r="Y5552" s="820"/>
      <c r="Z5552" s="820"/>
    </row>
    <row r="5553" spans="7:26">
      <c r="G5553" s="826"/>
      <c r="H5553" s="820"/>
      <c r="J5553" s="820"/>
      <c r="K5553" s="820"/>
      <c r="L5553" s="820"/>
      <c r="M5553" s="820"/>
      <c r="N5553" s="820"/>
      <c r="O5553" s="820"/>
      <c r="P5553" s="820"/>
      <c r="Q5553" s="820"/>
      <c r="R5553" s="820"/>
      <c r="S5553" s="820"/>
      <c r="T5553" s="820"/>
      <c r="U5553" s="820"/>
      <c r="V5553" s="820"/>
      <c r="W5553" s="820"/>
      <c r="X5553" s="820"/>
      <c r="Y5553" s="820"/>
      <c r="Z5553" s="820"/>
    </row>
    <row r="5554" spans="7:26">
      <c r="G5554" s="826"/>
      <c r="H5554" s="820"/>
      <c r="J5554" s="820"/>
      <c r="K5554" s="820"/>
      <c r="L5554" s="820"/>
      <c r="M5554" s="820"/>
      <c r="N5554" s="820"/>
      <c r="O5554" s="820"/>
      <c r="P5554" s="820"/>
      <c r="Q5554" s="820"/>
      <c r="R5554" s="820"/>
      <c r="S5554" s="820"/>
      <c r="T5554" s="820"/>
      <c r="U5554" s="820"/>
      <c r="V5554" s="820"/>
      <c r="W5554" s="820"/>
      <c r="X5554" s="820"/>
      <c r="Y5554" s="820"/>
      <c r="Z5554" s="820"/>
    </row>
    <row r="5555" spans="7:26">
      <c r="G5555" s="826"/>
      <c r="H5555" s="820"/>
      <c r="J5555" s="820"/>
      <c r="K5555" s="820"/>
      <c r="L5555" s="820"/>
      <c r="M5555" s="820"/>
      <c r="N5555" s="820"/>
      <c r="O5555" s="820"/>
      <c r="P5555" s="820"/>
      <c r="Q5555" s="820"/>
      <c r="R5555" s="820"/>
      <c r="S5555" s="820"/>
      <c r="T5555" s="820"/>
      <c r="U5555" s="820"/>
      <c r="V5555" s="820"/>
      <c r="W5555" s="820"/>
      <c r="X5555" s="820"/>
      <c r="Y5555" s="820"/>
      <c r="Z5555" s="820"/>
    </row>
    <row r="5556" spans="7:26">
      <c r="G5556" s="826"/>
      <c r="H5556" s="820"/>
      <c r="J5556" s="820"/>
      <c r="K5556" s="820"/>
      <c r="L5556" s="820"/>
      <c r="M5556" s="820"/>
      <c r="N5556" s="820"/>
      <c r="O5556" s="820"/>
      <c r="P5556" s="820"/>
      <c r="Q5556" s="820"/>
      <c r="R5556" s="820"/>
      <c r="S5556" s="820"/>
      <c r="T5556" s="820"/>
      <c r="U5556" s="820"/>
      <c r="V5556" s="820"/>
      <c r="W5556" s="820"/>
      <c r="X5556" s="820"/>
      <c r="Y5556" s="820"/>
      <c r="Z5556" s="820"/>
    </row>
    <row r="5557" spans="7:26">
      <c r="G5557" s="826"/>
      <c r="H5557" s="820"/>
      <c r="J5557" s="820"/>
      <c r="K5557" s="820"/>
      <c r="L5557" s="820"/>
      <c r="M5557" s="820"/>
      <c r="N5557" s="820"/>
      <c r="O5557" s="820"/>
      <c r="P5557" s="820"/>
      <c r="Q5557" s="820"/>
      <c r="R5557" s="820"/>
      <c r="S5557" s="820"/>
      <c r="T5557" s="820"/>
      <c r="U5557" s="820"/>
      <c r="V5557" s="820"/>
      <c r="W5557" s="820"/>
      <c r="X5557" s="820"/>
      <c r="Y5557" s="820"/>
      <c r="Z5557" s="820"/>
    </row>
    <row r="5558" spans="7:26">
      <c r="G5558" s="826"/>
      <c r="H5558" s="820"/>
      <c r="J5558" s="820"/>
      <c r="K5558" s="820"/>
      <c r="L5558" s="820"/>
      <c r="M5558" s="820"/>
      <c r="N5558" s="820"/>
      <c r="O5558" s="820"/>
      <c r="P5558" s="820"/>
      <c r="Q5558" s="820"/>
      <c r="R5558" s="820"/>
      <c r="S5558" s="820"/>
      <c r="T5558" s="820"/>
      <c r="U5558" s="820"/>
      <c r="V5558" s="820"/>
      <c r="W5558" s="820"/>
      <c r="X5558" s="820"/>
      <c r="Y5558" s="820"/>
      <c r="Z5558" s="820"/>
    </row>
    <row r="5559" spans="7:26">
      <c r="G5559" s="826"/>
      <c r="H5559" s="820"/>
      <c r="J5559" s="820"/>
      <c r="K5559" s="820"/>
      <c r="L5559" s="820"/>
      <c r="M5559" s="820"/>
      <c r="N5559" s="820"/>
      <c r="O5559" s="820"/>
      <c r="P5559" s="820"/>
      <c r="Q5559" s="820"/>
      <c r="R5559" s="820"/>
      <c r="S5559" s="820"/>
      <c r="T5559" s="820"/>
      <c r="U5559" s="820"/>
      <c r="V5559" s="820"/>
      <c r="W5559" s="820"/>
      <c r="X5559" s="820"/>
      <c r="Y5559" s="820"/>
      <c r="Z5559" s="820"/>
    </row>
    <row r="5560" spans="7:26">
      <c r="G5560" s="826"/>
      <c r="H5560" s="820"/>
      <c r="J5560" s="820"/>
      <c r="K5560" s="820"/>
      <c r="L5560" s="820"/>
      <c r="M5560" s="820"/>
      <c r="N5560" s="820"/>
      <c r="O5560" s="820"/>
      <c r="P5560" s="820"/>
      <c r="Q5560" s="820"/>
      <c r="R5560" s="820"/>
      <c r="S5560" s="820"/>
      <c r="T5560" s="820"/>
      <c r="U5560" s="820"/>
      <c r="V5560" s="820"/>
      <c r="W5560" s="820"/>
      <c r="X5560" s="820"/>
      <c r="Y5560" s="820"/>
      <c r="Z5560" s="820"/>
    </row>
    <row r="5561" spans="7:26">
      <c r="G5561" s="826"/>
      <c r="H5561" s="820"/>
      <c r="J5561" s="820"/>
      <c r="K5561" s="820"/>
      <c r="L5561" s="820"/>
      <c r="M5561" s="820"/>
      <c r="N5561" s="820"/>
      <c r="O5561" s="820"/>
      <c r="P5561" s="820"/>
      <c r="Q5561" s="820"/>
      <c r="R5561" s="820"/>
      <c r="S5561" s="820"/>
      <c r="T5561" s="820"/>
      <c r="U5561" s="820"/>
      <c r="V5561" s="820"/>
      <c r="W5561" s="820"/>
      <c r="X5561" s="820"/>
      <c r="Y5561" s="820"/>
      <c r="Z5561" s="820"/>
    </row>
    <row r="5562" spans="7:26">
      <c r="G5562" s="826"/>
      <c r="H5562" s="820"/>
      <c r="J5562" s="820"/>
      <c r="K5562" s="820"/>
      <c r="L5562" s="820"/>
      <c r="M5562" s="820"/>
      <c r="N5562" s="820"/>
      <c r="O5562" s="820"/>
      <c r="P5562" s="820"/>
      <c r="Q5562" s="820"/>
      <c r="R5562" s="820"/>
      <c r="S5562" s="820"/>
      <c r="T5562" s="820"/>
      <c r="U5562" s="820"/>
      <c r="V5562" s="820"/>
      <c r="W5562" s="820"/>
      <c r="X5562" s="820"/>
      <c r="Y5562" s="820"/>
      <c r="Z5562" s="820"/>
    </row>
    <row r="5563" spans="7:26">
      <c r="G5563" s="826"/>
      <c r="H5563" s="820"/>
      <c r="J5563" s="820"/>
      <c r="K5563" s="820"/>
      <c r="L5563" s="820"/>
      <c r="M5563" s="820"/>
      <c r="N5563" s="820"/>
      <c r="O5563" s="820"/>
      <c r="P5563" s="820"/>
      <c r="Q5563" s="820"/>
      <c r="R5563" s="820"/>
      <c r="S5563" s="820"/>
      <c r="T5563" s="820"/>
      <c r="U5563" s="820"/>
      <c r="V5563" s="820"/>
      <c r="W5563" s="820"/>
      <c r="X5563" s="820"/>
      <c r="Y5563" s="820"/>
      <c r="Z5563" s="820"/>
    </row>
    <row r="5564" spans="7:26">
      <c r="G5564" s="826"/>
      <c r="H5564" s="820"/>
      <c r="J5564" s="820"/>
      <c r="K5564" s="820"/>
      <c r="L5564" s="820"/>
      <c r="M5564" s="820"/>
      <c r="N5564" s="820"/>
      <c r="O5564" s="820"/>
      <c r="P5564" s="820"/>
      <c r="Q5564" s="820"/>
      <c r="R5564" s="820"/>
      <c r="S5564" s="820"/>
      <c r="T5564" s="820"/>
      <c r="U5564" s="820"/>
      <c r="V5564" s="820"/>
      <c r="W5564" s="820"/>
      <c r="X5564" s="820"/>
      <c r="Y5564" s="820"/>
      <c r="Z5564" s="820"/>
    </row>
    <row r="5565" spans="7:26">
      <c r="G5565" s="826"/>
      <c r="H5565" s="820"/>
      <c r="J5565" s="820"/>
      <c r="K5565" s="820"/>
      <c r="L5565" s="820"/>
      <c r="M5565" s="820"/>
      <c r="N5565" s="820"/>
      <c r="O5565" s="820"/>
      <c r="P5565" s="820"/>
      <c r="Q5565" s="820"/>
      <c r="R5565" s="820"/>
      <c r="S5565" s="820"/>
      <c r="T5565" s="820"/>
      <c r="U5565" s="820"/>
      <c r="V5565" s="820"/>
      <c r="W5565" s="820"/>
      <c r="X5565" s="820"/>
      <c r="Y5565" s="820"/>
      <c r="Z5565" s="820"/>
    </row>
    <row r="5566" spans="7:26">
      <c r="G5566" s="826"/>
      <c r="H5566" s="820"/>
      <c r="J5566" s="820"/>
      <c r="K5566" s="820"/>
      <c r="L5566" s="820"/>
      <c r="M5566" s="820"/>
      <c r="N5566" s="820"/>
      <c r="O5566" s="820"/>
      <c r="P5566" s="820"/>
      <c r="Q5566" s="820"/>
      <c r="R5566" s="820"/>
      <c r="S5566" s="820"/>
      <c r="T5566" s="820"/>
      <c r="U5566" s="820"/>
      <c r="V5566" s="820"/>
      <c r="W5566" s="820"/>
      <c r="X5566" s="820"/>
      <c r="Y5566" s="820"/>
      <c r="Z5566" s="820"/>
    </row>
    <row r="5567" spans="7:26">
      <c r="G5567" s="826"/>
      <c r="H5567" s="820"/>
      <c r="J5567" s="820"/>
      <c r="K5567" s="820"/>
      <c r="L5567" s="820"/>
      <c r="M5567" s="820"/>
      <c r="N5567" s="820"/>
      <c r="O5567" s="820"/>
      <c r="P5567" s="820"/>
      <c r="Q5567" s="820"/>
      <c r="R5567" s="820"/>
      <c r="S5567" s="820"/>
      <c r="T5567" s="820"/>
      <c r="U5567" s="820"/>
      <c r="V5567" s="820"/>
      <c r="W5567" s="820"/>
      <c r="X5567" s="820"/>
      <c r="Y5567" s="820"/>
      <c r="Z5567" s="820"/>
    </row>
    <row r="5568" spans="7:26">
      <c r="G5568" s="826"/>
      <c r="H5568" s="820"/>
      <c r="J5568" s="820"/>
      <c r="K5568" s="820"/>
      <c r="L5568" s="820"/>
      <c r="M5568" s="820"/>
      <c r="N5568" s="820"/>
      <c r="O5568" s="820"/>
      <c r="P5568" s="820"/>
      <c r="Q5568" s="820"/>
      <c r="R5568" s="820"/>
      <c r="S5568" s="820"/>
      <c r="T5568" s="820"/>
      <c r="U5568" s="820"/>
      <c r="V5568" s="820"/>
      <c r="W5568" s="820"/>
      <c r="X5568" s="820"/>
      <c r="Y5568" s="820"/>
      <c r="Z5568" s="820"/>
    </row>
    <row r="5569" spans="7:26">
      <c r="G5569" s="826"/>
      <c r="H5569" s="820"/>
      <c r="J5569" s="820"/>
      <c r="K5569" s="820"/>
      <c r="L5569" s="820"/>
      <c r="M5569" s="820"/>
      <c r="N5569" s="820"/>
      <c r="O5569" s="820"/>
      <c r="P5569" s="820"/>
      <c r="Q5569" s="820"/>
      <c r="R5569" s="820"/>
      <c r="S5569" s="820"/>
      <c r="T5569" s="820"/>
      <c r="U5569" s="820"/>
      <c r="V5569" s="820"/>
      <c r="W5569" s="820"/>
      <c r="X5569" s="820"/>
      <c r="Y5569" s="820"/>
      <c r="Z5569" s="820"/>
    </row>
    <row r="5570" spans="7:26">
      <c r="G5570" s="826"/>
      <c r="H5570" s="820"/>
      <c r="J5570" s="820"/>
      <c r="K5570" s="820"/>
      <c r="L5570" s="820"/>
      <c r="M5570" s="820"/>
      <c r="N5570" s="820"/>
      <c r="O5570" s="820"/>
      <c r="P5570" s="820"/>
      <c r="Q5570" s="820"/>
      <c r="R5570" s="820"/>
      <c r="S5570" s="820"/>
      <c r="T5570" s="820"/>
      <c r="U5570" s="820"/>
      <c r="V5570" s="820"/>
      <c r="W5570" s="820"/>
      <c r="X5570" s="820"/>
      <c r="Y5570" s="820"/>
      <c r="Z5570" s="820"/>
    </row>
    <row r="5571" spans="7:26">
      <c r="G5571" s="826"/>
      <c r="H5571" s="820"/>
      <c r="J5571" s="820"/>
      <c r="K5571" s="820"/>
      <c r="L5571" s="820"/>
      <c r="M5571" s="820"/>
      <c r="N5571" s="820"/>
      <c r="O5571" s="820"/>
      <c r="P5571" s="820"/>
      <c r="Q5571" s="820"/>
      <c r="R5571" s="820"/>
      <c r="S5571" s="820"/>
      <c r="T5571" s="820"/>
      <c r="U5571" s="820"/>
      <c r="V5571" s="820"/>
      <c r="W5571" s="820"/>
      <c r="X5571" s="820"/>
      <c r="Y5571" s="820"/>
      <c r="Z5571" s="820"/>
    </row>
    <row r="5572" spans="7:26">
      <c r="G5572" s="826"/>
      <c r="H5572" s="820"/>
      <c r="J5572" s="820"/>
      <c r="K5572" s="820"/>
      <c r="L5572" s="820"/>
      <c r="M5572" s="820"/>
      <c r="N5572" s="820"/>
      <c r="O5572" s="820"/>
      <c r="P5572" s="820"/>
      <c r="Q5572" s="820"/>
      <c r="R5572" s="820"/>
      <c r="S5572" s="820"/>
      <c r="T5572" s="820"/>
      <c r="U5572" s="820"/>
      <c r="V5572" s="820"/>
      <c r="W5572" s="820"/>
      <c r="X5572" s="820"/>
      <c r="Y5572" s="820"/>
      <c r="Z5572" s="820"/>
    </row>
    <row r="5573" spans="7:26">
      <c r="G5573" s="826"/>
      <c r="H5573" s="820"/>
      <c r="J5573" s="820"/>
      <c r="K5573" s="820"/>
      <c r="L5573" s="820"/>
      <c r="M5573" s="820"/>
      <c r="N5573" s="820"/>
      <c r="O5573" s="820"/>
      <c r="P5573" s="820"/>
      <c r="Q5573" s="820"/>
      <c r="R5573" s="820"/>
      <c r="S5573" s="820"/>
      <c r="T5573" s="820"/>
      <c r="U5573" s="820"/>
      <c r="V5573" s="820"/>
      <c r="W5573" s="820"/>
      <c r="X5573" s="820"/>
      <c r="Y5573" s="820"/>
      <c r="Z5573" s="820"/>
    </row>
    <row r="5574" spans="7:26">
      <c r="G5574" s="826"/>
      <c r="H5574" s="820"/>
      <c r="J5574" s="820"/>
      <c r="K5574" s="820"/>
      <c r="L5574" s="820"/>
      <c r="M5574" s="820"/>
      <c r="N5574" s="820"/>
      <c r="O5574" s="820"/>
      <c r="P5574" s="820"/>
      <c r="Q5574" s="820"/>
      <c r="R5574" s="820"/>
      <c r="S5574" s="820"/>
      <c r="T5574" s="820"/>
      <c r="U5574" s="820"/>
      <c r="V5574" s="820"/>
      <c r="W5574" s="820"/>
      <c r="X5574" s="820"/>
      <c r="Y5574" s="820"/>
      <c r="Z5574" s="820"/>
    </row>
    <row r="5575" spans="7:26">
      <c r="G5575" s="826"/>
      <c r="H5575" s="820"/>
      <c r="J5575" s="820"/>
      <c r="K5575" s="820"/>
      <c r="L5575" s="820"/>
      <c r="M5575" s="820"/>
      <c r="N5575" s="820"/>
      <c r="O5575" s="820"/>
      <c r="P5575" s="820"/>
      <c r="Q5575" s="820"/>
      <c r="R5575" s="820"/>
      <c r="S5575" s="820"/>
      <c r="T5575" s="820"/>
      <c r="U5575" s="820"/>
      <c r="V5575" s="820"/>
      <c r="W5575" s="820"/>
      <c r="X5575" s="820"/>
      <c r="Y5575" s="820"/>
      <c r="Z5575" s="820"/>
    </row>
    <row r="5576" spans="7:26">
      <c r="G5576" s="826"/>
      <c r="H5576" s="820"/>
      <c r="J5576" s="820"/>
      <c r="K5576" s="820"/>
      <c r="L5576" s="820"/>
      <c r="M5576" s="820"/>
      <c r="N5576" s="820"/>
      <c r="O5576" s="820"/>
      <c r="P5576" s="820"/>
      <c r="Q5576" s="820"/>
      <c r="R5576" s="820"/>
      <c r="S5576" s="820"/>
      <c r="T5576" s="820"/>
      <c r="U5576" s="820"/>
      <c r="V5576" s="820"/>
      <c r="W5576" s="820"/>
      <c r="X5576" s="820"/>
      <c r="Y5576" s="820"/>
      <c r="Z5576" s="820"/>
    </row>
    <row r="5577" spans="7:26">
      <c r="G5577" s="826"/>
      <c r="H5577" s="820"/>
      <c r="J5577" s="820"/>
      <c r="K5577" s="820"/>
      <c r="L5577" s="820"/>
      <c r="M5577" s="820"/>
      <c r="N5577" s="820"/>
      <c r="O5577" s="820"/>
      <c r="P5577" s="820"/>
      <c r="Q5577" s="820"/>
      <c r="R5577" s="820"/>
      <c r="S5577" s="820"/>
      <c r="T5577" s="820"/>
      <c r="U5577" s="820"/>
      <c r="V5577" s="820"/>
      <c r="W5577" s="820"/>
      <c r="X5577" s="820"/>
      <c r="Y5577" s="820"/>
      <c r="Z5577" s="820"/>
    </row>
    <row r="5578" spans="7:26">
      <c r="G5578" s="826"/>
      <c r="H5578" s="820"/>
      <c r="J5578" s="820"/>
      <c r="K5578" s="820"/>
      <c r="L5578" s="820"/>
      <c r="M5578" s="820"/>
      <c r="N5578" s="820"/>
      <c r="O5578" s="820"/>
      <c r="P5578" s="820"/>
      <c r="Q5578" s="820"/>
      <c r="R5578" s="820"/>
      <c r="S5578" s="820"/>
      <c r="T5578" s="820"/>
      <c r="U5578" s="820"/>
      <c r="V5578" s="820"/>
      <c r="W5578" s="820"/>
      <c r="X5578" s="820"/>
      <c r="Y5578" s="820"/>
      <c r="Z5578" s="820"/>
    </row>
    <row r="5579" spans="7:26">
      <c r="G5579" s="826"/>
      <c r="H5579" s="820"/>
      <c r="J5579" s="820"/>
      <c r="K5579" s="820"/>
      <c r="L5579" s="820"/>
      <c r="M5579" s="820"/>
      <c r="N5579" s="820"/>
      <c r="O5579" s="820"/>
      <c r="P5579" s="820"/>
      <c r="Q5579" s="820"/>
      <c r="R5579" s="820"/>
      <c r="S5579" s="820"/>
      <c r="T5579" s="820"/>
      <c r="U5579" s="820"/>
      <c r="V5579" s="820"/>
      <c r="W5579" s="820"/>
      <c r="X5579" s="820"/>
      <c r="Y5579" s="820"/>
      <c r="Z5579" s="820"/>
    </row>
    <row r="5580" spans="7:26">
      <c r="G5580" s="826"/>
      <c r="H5580" s="820"/>
      <c r="J5580" s="820"/>
      <c r="K5580" s="820"/>
      <c r="L5580" s="820"/>
      <c r="M5580" s="820"/>
      <c r="N5580" s="820"/>
      <c r="O5580" s="820"/>
      <c r="P5580" s="820"/>
      <c r="Q5580" s="820"/>
      <c r="R5580" s="820"/>
      <c r="S5580" s="820"/>
      <c r="T5580" s="820"/>
      <c r="U5580" s="820"/>
      <c r="V5580" s="820"/>
      <c r="W5580" s="820"/>
      <c r="X5580" s="820"/>
      <c r="Y5580" s="820"/>
      <c r="Z5580" s="820"/>
    </row>
    <row r="5581" spans="7:26">
      <c r="G5581" s="826"/>
      <c r="H5581" s="820"/>
      <c r="J5581" s="820"/>
      <c r="K5581" s="820"/>
      <c r="L5581" s="820"/>
      <c r="M5581" s="820"/>
      <c r="N5581" s="820"/>
      <c r="O5581" s="820"/>
      <c r="P5581" s="820"/>
      <c r="Q5581" s="820"/>
      <c r="R5581" s="820"/>
      <c r="S5581" s="820"/>
      <c r="T5581" s="820"/>
      <c r="U5581" s="820"/>
      <c r="V5581" s="820"/>
      <c r="W5581" s="820"/>
      <c r="X5581" s="820"/>
      <c r="Y5581" s="820"/>
      <c r="Z5581" s="820"/>
    </row>
    <row r="5582" spans="7:26">
      <c r="G5582" s="826"/>
      <c r="H5582" s="820"/>
      <c r="J5582" s="820"/>
      <c r="K5582" s="820"/>
      <c r="L5582" s="820"/>
      <c r="M5582" s="820"/>
      <c r="N5582" s="820"/>
      <c r="O5582" s="820"/>
      <c r="P5582" s="820"/>
      <c r="Q5582" s="820"/>
      <c r="R5582" s="820"/>
      <c r="S5582" s="820"/>
      <c r="T5582" s="820"/>
      <c r="U5582" s="820"/>
      <c r="V5582" s="820"/>
      <c r="W5582" s="820"/>
      <c r="X5582" s="820"/>
      <c r="Y5582" s="820"/>
      <c r="Z5582" s="820"/>
    </row>
    <row r="5583" spans="7:26">
      <c r="G5583" s="826"/>
      <c r="H5583" s="820"/>
      <c r="J5583" s="820"/>
      <c r="K5583" s="820"/>
      <c r="L5583" s="820"/>
      <c r="M5583" s="820"/>
      <c r="N5583" s="820"/>
      <c r="O5583" s="820"/>
      <c r="P5583" s="820"/>
      <c r="Q5583" s="820"/>
      <c r="R5583" s="820"/>
      <c r="S5583" s="820"/>
      <c r="T5583" s="820"/>
      <c r="U5583" s="820"/>
      <c r="V5583" s="820"/>
      <c r="W5583" s="820"/>
      <c r="X5583" s="820"/>
      <c r="Y5583" s="820"/>
      <c r="Z5583" s="820"/>
    </row>
    <row r="5584" spans="7:26">
      <c r="G5584" s="826"/>
      <c r="H5584" s="820"/>
      <c r="J5584" s="820"/>
      <c r="K5584" s="820"/>
      <c r="L5584" s="820"/>
      <c r="M5584" s="820"/>
      <c r="N5584" s="820"/>
      <c r="O5584" s="820"/>
      <c r="P5584" s="820"/>
      <c r="Q5584" s="820"/>
      <c r="R5584" s="820"/>
      <c r="S5584" s="820"/>
      <c r="T5584" s="820"/>
      <c r="U5584" s="820"/>
      <c r="V5584" s="820"/>
      <c r="W5584" s="820"/>
      <c r="X5584" s="820"/>
      <c r="Y5584" s="820"/>
      <c r="Z5584" s="820"/>
    </row>
    <row r="5585" spans="7:26">
      <c r="G5585" s="826"/>
      <c r="H5585" s="820"/>
      <c r="J5585" s="820"/>
      <c r="K5585" s="820"/>
      <c r="L5585" s="820"/>
      <c r="M5585" s="820"/>
      <c r="N5585" s="820"/>
      <c r="O5585" s="820"/>
      <c r="P5585" s="820"/>
      <c r="Q5585" s="820"/>
      <c r="R5585" s="820"/>
      <c r="S5585" s="820"/>
      <c r="T5585" s="820"/>
      <c r="U5585" s="820"/>
      <c r="V5585" s="820"/>
      <c r="W5585" s="820"/>
      <c r="X5585" s="820"/>
      <c r="Y5585" s="820"/>
      <c r="Z5585" s="820"/>
    </row>
    <row r="5586" spans="7:26">
      <c r="G5586" s="826"/>
      <c r="H5586" s="820"/>
      <c r="J5586" s="820"/>
      <c r="K5586" s="820"/>
      <c r="L5586" s="820"/>
      <c r="M5586" s="820"/>
      <c r="N5586" s="820"/>
      <c r="O5586" s="820"/>
      <c r="P5586" s="820"/>
      <c r="Q5586" s="820"/>
      <c r="R5586" s="820"/>
      <c r="S5586" s="820"/>
      <c r="T5586" s="820"/>
      <c r="U5586" s="820"/>
      <c r="V5586" s="820"/>
      <c r="W5586" s="820"/>
      <c r="X5586" s="820"/>
      <c r="Y5586" s="820"/>
      <c r="Z5586" s="820"/>
    </row>
    <row r="5587" spans="7:26">
      <c r="G5587" s="826"/>
      <c r="H5587" s="820"/>
      <c r="J5587" s="820"/>
      <c r="K5587" s="820"/>
      <c r="L5587" s="820"/>
      <c r="M5587" s="820"/>
      <c r="N5587" s="820"/>
      <c r="O5587" s="820"/>
      <c r="P5587" s="820"/>
      <c r="Q5587" s="820"/>
      <c r="R5587" s="820"/>
      <c r="S5587" s="820"/>
      <c r="T5587" s="820"/>
      <c r="U5587" s="820"/>
      <c r="V5587" s="820"/>
      <c r="W5587" s="820"/>
      <c r="X5587" s="820"/>
      <c r="Y5587" s="820"/>
      <c r="Z5587" s="820"/>
    </row>
    <row r="5588" spans="7:26">
      <c r="G5588" s="826"/>
      <c r="H5588" s="820"/>
      <c r="J5588" s="820"/>
      <c r="K5588" s="820"/>
      <c r="L5588" s="820"/>
      <c r="M5588" s="820"/>
      <c r="N5588" s="820"/>
      <c r="O5588" s="820"/>
      <c r="P5588" s="820"/>
      <c r="Q5588" s="820"/>
      <c r="R5588" s="820"/>
      <c r="S5588" s="820"/>
      <c r="T5588" s="820"/>
      <c r="U5588" s="820"/>
      <c r="V5588" s="820"/>
      <c r="W5588" s="820"/>
      <c r="X5588" s="820"/>
      <c r="Y5588" s="820"/>
      <c r="Z5588" s="820"/>
    </row>
    <row r="5589" spans="7:26">
      <c r="G5589" s="826"/>
      <c r="H5589" s="820"/>
      <c r="J5589" s="820"/>
      <c r="K5589" s="820"/>
      <c r="L5589" s="820"/>
      <c r="M5589" s="820"/>
      <c r="N5589" s="820"/>
      <c r="O5589" s="820"/>
      <c r="P5589" s="820"/>
      <c r="Q5589" s="820"/>
      <c r="R5589" s="820"/>
      <c r="S5589" s="820"/>
      <c r="T5589" s="820"/>
      <c r="U5589" s="820"/>
      <c r="V5589" s="820"/>
      <c r="W5589" s="820"/>
      <c r="X5589" s="820"/>
      <c r="Y5589" s="820"/>
      <c r="Z5589" s="820"/>
    </row>
    <row r="5590" spans="7:26">
      <c r="G5590" s="826"/>
      <c r="H5590" s="820"/>
      <c r="J5590" s="820"/>
      <c r="K5590" s="820"/>
      <c r="L5590" s="820"/>
      <c r="M5590" s="820"/>
      <c r="N5590" s="820"/>
      <c r="O5590" s="820"/>
      <c r="P5590" s="820"/>
      <c r="Q5590" s="820"/>
      <c r="R5590" s="820"/>
      <c r="S5590" s="820"/>
      <c r="T5590" s="820"/>
      <c r="U5590" s="820"/>
      <c r="V5590" s="820"/>
      <c r="W5590" s="820"/>
      <c r="X5590" s="820"/>
      <c r="Y5590" s="820"/>
      <c r="Z5590" s="820"/>
    </row>
    <row r="5591" spans="7:26">
      <c r="G5591" s="826"/>
      <c r="H5591" s="820"/>
      <c r="J5591" s="820"/>
      <c r="K5591" s="820"/>
      <c r="L5591" s="820"/>
      <c r="M5591" s="820"/>
      <c r="N5591" s="820"/>
      <c r="O5591" s="820"/>
      <c r="P5591" s="820"/>
      <c r="Q5591" s="820"/>
      <c r="R5591" s="820"/>
      <c r="S5591" s="820"/>
      <c r="T5591" s="820"/>
      <c r="U5591" s="820"/>
      <c r="V5591" s="820"/>
      <c r="W5591" s="820"/>
      <c r="X5591" s="820"/>
      <c r="Y5591" s="820"/>
      <c r="Z5591" s="820"/>
    </row>
    <row r="5592" spans="7:26">
      <c r="G5592" s="826"/>
      <c r="H5592" s="820"/>
      <c r="J5592" s="820"/>
      <c r="K5592" s="820"/>
      <c r="L5592" s="820"/>
      <c r="M5592" s="820"/>
      <c r="N5592" s="820"/>
      <c r="O5592" s="820"/>
      <c r="P5592" s="820"/>
      <c r="Q5592" s="820"/>
      <c r="R5592" s="820"/>
      <c r="S5592" s="820"/>
      <c r="T5592" s="820"/>
      <c r="U5592" s="820"/>
      <c r="V5592" s="820"/>
      <c r="W5592" s="820"/>
      <c r="X5592" s="820"/>
      <c r="Y5592" s="820"/>
      <c r="Z5592" s="820"/>
    </row>
    <row r="5593" spans="7:26">
      <c r="G5593" s="826"/>
      <c r="H5593" s="820"/>
      <c r="J5593" s="820"/>
      <c r="K5593" s="820"/>
      <c r="L5593" s="820"/>
      <c r="M5593" s="820"/>
      <c r="N5593" s="820"/>
      <c r="O5593" s="820"/>
      <c r="P5593" s="820"/>
      <c r="Q5593" s="820"/>
      <c r="R5593" s="820"/>
      <c r="S5593" s="820"/>
      <c r="T5593" s="820"/>
      <c r="U5593" s="820"/>
      <c r="V5593" s="820"/>
      <c r="W5593" s="820"/>
      <c r="X5593" s="820"/>
      <c r="Y5593" s="820"/>
      <c r="Z5593" s="820"/>
    </row>
    <row r="5594" spans="7:26">
      <c r="G5594" s="826"/>
      <c r="H5594" s="820"/>
      <c r="J5594" s="820"/>
      <c r="K5594" s="820"/>
      <c r="L5594" s="820"/>
      <c r="M5594" s="820"/>
      <c r="N5594" s="820"/>
      <c r="O5594" s="820"/>
      <c r="P5594" s="820"/>
      <c r="Q5594" s="820"/>
      <c r="R5594" s="820"/>
      <c r="S5594" s="820"/>
      <c r="T5594" s="820"/>
      <c r="U5594" s="820"/>
      <c r="V5594" s="820"/>
      <c r="W5594" s="820"/>
      <c r="X5594" s="820"/>
      <c r="Y5594" s="820"/>
      <c r="Z5594" s="820"/>
    </row>
    <row r="5595" spans="7:26">
      <c r="G5595" s="826"/>
      <c r="H5595" s="820"/>
      <c r="J5595" s="820"/>
      <c r="K5595" s="820"/>
      <c r="L5595" s="820"/>
      <c r="M5595" s="820"/>
      <c r="N5595" s="820"/>
      <c r="O5595" s="820"/>
      <c r="P5595" s="820"/>
      <c r="Q5595" s="820"/>
      <c r="R5595" s="820"/>
      <c r="S5595" s="820"/>
      <c r="T5595" s="820"/>
      <c r="U5595" s="820"/>
      <c r="V5595" s="820"/>
      <c r="W5595" s="820"/>
      <c r="X5595" s="820"/>
      <c r="Y5595" s="820"/>
      <c r="Z5595" s="820"/>
    </row>
    <row r="5596" spans="7:26">
      <c r="G5596" s="826"/>
      <c r="H5596" s="820"/>
      <c r="J5596" s="820"/>
      <c r="K5596" s="820"/>
      <c r="L5596" s="820"/>
      <c r="M5596" s="820"/>
      <c r="N5596" s="820"/>
      <c r="O5596" s="820"/>
      <c r="P5596" s="820"/>
      <c r="Q5596" s="820"/>
      <c r="R5596" s="820"/>
      <c r="S5596" s="820"/>
      <c r="T5596" s="820"/>
      <c r="U5596" s="820"/>
      <c r="V5596" s="820"/>
      <c r="W5596" s="820"/>
      <c r="X5596" s="820"/>
      <c r="Y5596" s="820"/>
      <c r="Z5596" s="820"/>
    </row>
    <row r="5597" spans="7:26">
      <c r="G5597" s="826"/>
      <c r="H5597" s="820"/>
      <c r="J5597" s="820"/>
      <c r="K5597" s="820"/>
      <c r="L5597" s="820"/>
      <c r="M5597" s="820"/>
      <c r="N5597" s="820"/>
      <c r="O5597" s="820"/>
      <c r="P5597" s="820"/>
      <c r="Q5597" s="820"/>
      <c r="R5597" s="820"/>
      <c r="S5597" s="820"/>
      <c r="T5597" s="820"/>
      <c r="U5597" s="820"/>
      <c r="V5597" s="820"/>
      <c r="W5597" s="820"/>
      <c r="X5597" s="820"/>
      <c r="Y5597" s="820"/>
      <c r="Z5597" s="820"/>
    </row>
    <row r="5598" spans="7:26">
      <c r="G5598" s="826"/>
      <c r="H5598" s="820"/>
      <c r="J5598" s="820"/>
      <c r="K5598" s="820"/>
      <c r="L5598" s="820"/>
      <c r="M5598" s="820"/>
      <c r="N5598" s="820"/>
      <c r="O5598" s="820"/>
      <c r="P5598" s="820"/>
      <c r="Q5598" s="820"/>
      <c r="R5598" s="820"/>
      <c r="S5598" s="820"/>
      <c r="T5598" s="820"/>
      <c r="U5598" s="820"/>
      <c r="V5598" s="820"/>
      <c r="W5598" s="820"/>
      <c r="X5598" s="820"/>
      <c r="Y5598" s="820"/>
      <c r="Z5598" s="820"/>
    </row>
    <row r="5599" spans="7:26">
      <c r="G5599" s="826"/>
      <c r="H5599" s="820"/>
      <c r="J5599" s="820"/>
      <c r="K5599" s="820"/>
      <c r="L5599" s="820"/>
      <c r="M5599" s="820"/>
      <c r="N5599" s="820"/>
      <c r="O5599" s="820"/>
      <c r="P5599" s="820"/>
      <c r="Q5599" s="820"/>
      <c r="R5599" s="820"/>
      <c r="S5599" s="820"/>
      <c r="T5599" s="820"/>
      <c r="U5599" s="820"/>
      <c r="V5599" s="820"/>
      <c r="W5599" s="820"/>
      <c r="X5599" s="820"/>
      <c r="Y5599" s="820"/>
      <c r="Z5599" s="820"/>
    </row>
    <row r="5600" spans="7:26">
      <c r="G5600" s="826"/>
      <c r="H5600" s="820"/>
      <c r="J5600" s="820"/>
      <c r="K5600" s="820"/>
      <c r="L5600" s="820"/>
      <c r="M5600" s="820"/>
      <c r="N5600" s="820"/>
      <c r="O5600" s="820"/>
      <c r="P5600" s="820"/>
      <c r="Q5600" s="820"/>
      <c r="R5600" s="820"/>
      <c r="S5600" s="820"/>
      <c r="T5600" s="820"/>
      <c r="U5600" s="820"/>
      <c r="V5600" s="820"/>
      <c r="W5600" s="820"/>
      <c r="X5600" s="820"/>
      <c r="Y5600" s="820"/>
      <c r="Z5600" s="820"/>
    </row>
    <row r="5601" spans="7:26">
      <c r="G5601" s="826"/>
      <c r="H5601" s="820"/>
      <c r="J5601" s="820"/>
      <c r="K5601" s="820"/>
      <c r="L5601" s="820"/>
      <c r="M5601" s="820"/>
      <c r="N5601" s="820"/>
      <c r="O5601" s="820"/>
      <c r="P5601" s="820"/>
      <c r="Q5601" s="820"/>
      <c r="R5601" s="820"/>
      <c r="S5601" s="820"/>
      <c r="T5601" s="820"/>
      <c r="U5601" s="820"/>
      <c r="V5601" s="820"/>
      <c r="W5601" s="820"/>
      <c r="X5601" s="820"/>
      <c r="Y5601" s="820"/>
      <c r="Z5601" s="820"/>
    </row>
    <row r="5602" spans="7:26">
      <c r="G5602" s="826"/>
      <c r="H5602" s="820"/>
      <c r="J5602" s="820"/>
      <c r="K5602" s="820"/>
      <c r="L5602" s="820"/>
      <c r="M5602" s="820"/>
      <c r="N5602" s="820"/>
      <c r="O5602" s="820"/>
      <c r="P5602" s="820"/>
      <c r="Q5602" s="820"/>
      <c r="R5602" s="820"/>
      <c r="S5602" s="820"/>
      <c r="T5602" s="820"/>
      <c r="U5602" s="820"/>
      <c r="V5602" s="820"/>
      <c r="W5602" s="820"/>
      <c r="X5602" s="820"/>
      <c r="Y5602" s="820"/>
      <c r="Z5602" s="820"/>
    </row>
    <row r="5603" spans="7:26">
      <c r="G5603" s="826"/>
      <c r="H5603" s="820"/>
      <c r="J5603" s="820"/>
      <c r="K5603" s="820"/>
      <c r="L5603" s="820"/>
      <c r="M5603" s="820"/>
      <c r="N5603" s="820"/>
      <c r="O5603" s="820"/>
      <c r="P5603" s="820"/>
      <c r="Q5603" s="820"/>
      <c r="R5603" s="820"/>
      <c r="S5603" s="820"/>
      <c r="T5603" s="820"/>
      <c r="U5603" s="820"/>
      <c r="V5603" s="820"/>
      <c r="W5603" s="820"/>
      <c r="X5603" s="820"/>
      <c r="Y5603" s="820"/>
      <c r="Z5603" s="820"/>
    </row>
    <row r="5604" spans="7:26">
      <c r="G5604" s="826"/>
      <c r="H5604" s="820"/>
      <c r="J5604" s="820"/>
      <c r="K5604" s="820"/>
      <c r="L5604" s="820"/>
      <c r="M5604" s="820"/>
      <c r="N5604" s="820"/>
      <c r="O5604" s="820"/>
      <c r="P5604" s="820"/>
      <c r="Q5604" s="820"/>
      <c r="R5604" s="820"/>
      <c r="S5604" s="820"/>
      <c r="T5604" s="820"/>
      <c r="U5604" s="820"/>
      <c r="V5604" s="820"/>
      <c r="W5604" s="820"/>
      <c r="X5604" s="820"/>
      <c r="Y5604" s="820"/>
      <c r="Z5604" s="820"/>
    </row>
    <row r="5605" spans="7:26">
      <c r="G5605" s="826"/>
      <c r="H5605" s="820"/>
      <c r="J5605" s="820"/>
      <c r="K5605" s="820"/>
      <c r="L5605" s="820"/>
      <c r="M5605" s="820"/>
      <c r="N5605" s="820"/>
      <c r="O5605" s="820"/>
      <c r="P5605" s="820"/>
      <c r="Q5605" s="820"/>
      <c r="R5605" s="820"/>
      <c r="S5605" s="820"/>
      <c r="T5605" s="820"/>
      <c r="U5605" s="820"/>
      <c r="V5605" s="820"/>
      <c r="W5605" s="820"/>
      <c r="X5605" s="820"/>
      <c r="Y5605" s="820"/>
      <c r="Z5605" s="820"/>
    </row>
    <row r="5606" spans="7:26">
      <c r="G5606" s="826"/>
      <c r="H5606" s="820"/>
      <c r="J5606" s="820"/>
      <c r="K5606" s="820"/>
      <c r="L5606" s="820"/>
      <c r="M5606" s="820"/>
      <c r="N5606" s="820"/>
      <c r="O5606" s="820"/>
      <c r="P5606" s="820"/>
      <c r="Q5606" s="820"/>
      <c r="R5606" s="820"/>
      <c r="S5606" s="820"/>
      <c r="T5606" s="820"/>
      <c r="U5606" s="820"/>
      <c r="V5606" s="820"/>
      <c r="W5606" s="820"/>
      <c r="X5606" s="820"/>
      <c r="Y5606" s="820"/>
      <c r="Z5606" s="820"/>
    </row>
    <row r="5607" spans="7:26">
      <c r="G5607" s="826"/>
      <c r="H5607" s="820"/>
      <c r="J5607" s="820"/>
      <c r="K5607" s="820"/>
      <c r="L5607" s="820"/>
      <c r="M5607" s="820"/>
      <c r="N5607" s="820"/>
      <c r="O5607" s="820"/>
      <c r="P5607" s="820"/>
      <c r="Q5607" s="820"/>
      <c r="R5607" s="820"/>
      <c r="S5607" s="820"/>
      <c r="T5607" s="820"/>
      <c r="U5607" s="820"/>
      <c r="V5607" s="820"/>
      <c r="W5607" s="820"/>
      <c r="X5607" s="820"/>
      <c r="Y5607" s="820"/>
      <c r="Z5607" s="820"/>
    </row>
    <row r="5608" spans="7:26">
      <c r="G5608" s="826"/>
      <c r="H5608" s="820"/>
      <c r="J5608" s="820"/>
      <c r="K5608" s="820"/>
      <c r="L5608" s="820"/>
      <c r="M5608" s="820"/>
      <c r="N5608" s="820"/>
      <c r="O5608" s="820"/>
      <c r="P5608" s="820"/>
      <c r="Q5608" s="820"/>
      <c r="R5608" s="820"/>
      <c r="S5608" s="820"/>
      <c r="T5608" s="820"/>
      <c r="U5608" s="820"/>
      <c r="V5608" s="820"/>
      <c r="W5608" s="820"/>
      <c r="X5608" s="820"/>
      <c r="Y5608" s="820"/>
      <c r="Z5608" s="820"/>
    </row>
    <row r="5609" spans="7:26">
      <c r="G5609" s="826"/>
      <c r="H5609" s="820"/>
      <c r="J5609" s="820"/>
      <c r="K5609" s="820"/>
      <c r="L5609" s="820"/>
      <c r="M5609" s="820"/>
      <c r="N5609" s="820"/>
      <c r="O5609" s="820"/>
      <c r="P5609" s="820"/>
      <c r="Q5609" s="820"/>
      <c r="R5609" s="820"/>
      <c r="S5609" s="820"/>
      <c r="T5609" s="820"/>
      <c r="U5609" s="820"/>
      <c r="V5609" s="820"/>
      <c r="W5609" s="820"/>
      <c r="X5609" s="820"/>
      <c r="Y5609" s="820"/>
      <c r="Z5609" s="820"/>
    </row>
    <row r="5610" spans="7:26">
      <c r="G5610" s="826"/>
      <c r="H5610" s="820"/>
      <c r="J5610" s="820"/>
      <c r="K5610" s="820"/>
      <c r="L5610" s="820"/>
      <c r="M5610" s="820"/>
      <c r="N5610" s="820"/>
      <c r="O5610" s="820"/>
      <c r="P5610" s="820"/>
      <c r="Q5610" s="820"/>
      <c r="R5610" s="820"/>
      <c r="S5610" s="820"/>
      <c r="T5610" s="820"/>
      <c r="U5610" s="820"/>
      <c r="V5610" s="820"/>
      <c r="W5610" s="820"/>
      <c r="X5610" s="820"/>
      <c r="Y5610" s="820"/>
      <c r="Z5610" s="820"/>
    </row>
    <row r="5611" spans="7:26">
      <c r="G5611" s="826"/>
      <c r="H5611" s="820"/>
      <c r="J5611" s="820"/>
      <c r="K5611" s="820"/>
      <c r="L5611" s="820"/>
      <c r="M5611" s="820"/>
      <c r="N5611" s="820"/>
      <c r="O5611" s="820"/>
      <c r="P5611" s="820"/>
      <c r="Q5611" s="820"/>
      <c r="R5611" s="820"/>
      <c r="S5611" s="820"/>
      <c r="T5611" s="820"/>
      <c r="U5611" s="820"/>
      <c r="V5611" s="820"/>
      <c r="W5611" s="820"/>
      <c r="X5611" s="820"/>
      <c r="Y5611" s="820"/>
      <c r="Z5611" s="820"/>
    </row>
    <row r="5612" spans="7:26">
      <c r="G5612" s="826"/>
      <c r="H5612" s="820"/>
      <c r="J5612" s="820"/>
      <c r="K5612" s="820"/>
      <c r="L5612" s="820"/>
      <c r="M5612" s="820"/>
      <c r="N5612" s="820"/>
      <c r="O5612" s="820"/>
      <c r="P5612" s="820"/>
      <c r="Q5612" s="820"/>
      <c r="R5612" s="820"/>
      <c r="S5612" s="820"/>
      <c r="T5612" s="820"/>
      <c r="U5612" s="820"/>
      <c r="V5612" s="820"/>
      <c r="W5612" s="820"/>
      <c r="X5612" s="820"/>
      <c r="Y5612" s="820"/>
      <c r="Z5612" s="820"/>
    </row>
    <row r="5613" spans="7:26">
      <c r="G5613" s="826"/>
      <c r="H5613" s="820"/>
      <c r="J5613" s="820"/>
      <c r="K5613" s="820"/>
      <c r="L5613" s="820"/>
      <c r="M5613" s="820"/>
      <c r="N5613" s="820"/>
      <c r="O5613" s="820"/>
      <c r="P5613" s="820"/>
      <c r="Q5613" s="820"/>
      <c r="R5613" s="820"/>
      <c r="S5613" s="820"/>
      <c r="T5613" s="820"/>
      <c r="U5613" s="820"/>
      <c r="V5613" s="820"/>
      <c r="W5613" s="820"/>
      <c r="X5613" s="820"/>
      <c r="Y5613" s="820"/>
      <c r="Z5613" s="820"/>
    </row>
    <row r="5614" spans="7:26">
      <c r="G5614" s="826"/>
      <c r="H5614" s="820"/>
      <c r="J5614" s="820"/>
      <c r="K5614" s="820"/>
      <c r="L5614" s="820"/>
      <c r="M5614" s="820"/>
      <c r="N5614" s="820"/>
      <c r="O5614" s="820"/>
      <c r="P5614" s="820"/>
      <c r="Q5614" s="820"/>
      <c r="R5614" s="820"/>
      <c r="S5614" s="820"/>
      <c r="T5614" s="820"/>
      <c r="U5614" s="820"/>
      <c r="V5614" s="820"/>
      <c r="W5614" s="820"/>
      <c r="X5614" s="820"/>
      <c r="Y5614" s="820"/>
      <c r="Z5614" s="820"/>
    </row>
    <row r="5615" spans="7:26">
      <c r="G5615" s="826"/>
      <c r="H5615" s="820"/>
      <c r="J5615" s="820"/>
      <c r="K5615" s="820"/>
      <c r="L5615" s="820"/>
      <c r="M5615" s="820"/>
      <c r="N5615" s="820"/>
      <c r="O5615" s="820"/>
      <c r="P5615" s="820"/>
      <c r="Q5615" s="820"/>
      <c r="R5615" s="820"/>
      <c r="S5615" s="820"/>
      <c r="T5615" s="820"/>
      <c r="U5615" s="820"/>
      <c r="V5615" s="820"/>
      <c r="W5615" s="820"/>
      <c r="X5615" s="820"/>
      <c r="Y5615" s="820"/>
      <c r="Z5615" s="820"/>
    </row>
    <row r="5616" spans="7:26">
      <c r="G5616" s="826"/>
      <c r="H5616" s="820"/>
      <c r="J5616" s="820"/>
      <c r="K5616" s="820"/>
      <c r="L5616" s="820"/>
      <c r="M5616" s="820"/>
      <c r="N5616" s="820"/>
      <c r="O5616" s="820"/>
      <c r="P5616" s="820"/>
      <c r="Q5616" s="820"/>
      <c r="R5616" s="820"/>
      <c r="S5616" s="820"/>
      <c r="T5616" s="820"/>
      <c r="U5616" s="820"/>
      <c r="V5616" s="820"/>
      <c r="W5616" s="820"/>
      <c r="X5616" s="820"/>
      <c r="Y5616" s="820"/>
      <c r="Z5616" s="820"/>
    </row>
    <row r="5617" spans="7:26">
      <c r="G5617" s="826"/>
      <c r="H5617" s="820"/>
      <c r="J5617" s="820"/>
      <c r="K5617" s="820"/>
      <c r="L5617" s="820"/>
      <c r="M5617" s="820"/>
      <c r="N5617" s="820"/>
      <c r="O5617" s="820"/>
      <c r="P5617" s="820"/>
      <c r="Q5617" s="820"/>
      <c r="R5617" s="820"/>
      <c r="S5617" s="820"/>
      <c r="T5617" s="820"/>
      <c r="U5617" s="820"/>
      <c r="V5617" s="820"/>
      <c r="W5617" s="820"/>
      <c r="X5617" s="820"/>
      <c r="Y5617" s="820"/>
      <c r="Z5617" s="820"/>
    </row>
    <row r="5618" spans="7:26">
      <c r="G5618" s="826"/>
      <c r="H5618" s="820"/>
      <c r="J5618" s="820"/>
      <c r="K5618" s="820"/>
      <c r="L5618" s="820"/>
      <c r="M5618" s="820"/>
      <c r="N5618" s="820"/>
      <c r="O5618" s="820"/>
      <c r="P5618" s="820"/>
      <c r="Q5618" s="820"/>
      <c r="R5618" s="820"/>
      <c r="S5618" s="820"/>
      <c r="T5618" s="820"/>
      <c r="U5618" s="820"/>
      <c r="V5618" s="820"/>
      <c r="W5618" s="820"/>
      <c r="X5618" s="820"/>
      <c r="Y5618" s="820"/>
      <c r="Z5618" s="820"/>
    </row>
    <row r="5619" spans="7:26">
      <c r="G5619" s="826"/>
      <c r="H5619" s="820"/>
      <c r="J5619" s="820"/>
      <c r="K5619" s="820"/>
      <c r="L5619" s="820"/>
      <c r="M5619" s="820"/>
      <c r="N5619" s="820"/>
      <c r="O5619" s="820"/>
      <c r="P5619" s="820"/>
      <c r="Q5619" s="820"/>
      <c r="R5619" s="820"/>
      <c r="S5619" s="820"/>
      <c r="T5619" s="820"/>
      <c r="U5619" s="820"/>
      <c r="V5619" s="820"/>
      <c r="W5619" s="820"/>
      <c r="X5619" s="820"/>
      <c r="Y5619" s="820"/>
      <c r="Z5619" s="820"/>
    </row>
    <row r="5620" spans="7:26">
      <c r="G5620" s="826"/>
      <c r="H5620" s="820"/>
      <c r="J5620" s="820"/>
      <c r="K5620" s="820"/>
      <c r="L5620" s="820"/>
      <c r="M5620" s="820"/>
      <c r="N5620" s="820"/>
      <c r="O5620" s="820"/>
      <c r="P5620" s="820"/>
      <c r="Q5620" s="820"/>
      <c r="R5620" s="820"/>
      <c r="S5620" s="820"/>
      <c r="T5620" s="820"/>
      <c r="U5620" s="820"/>
      <c r="V5620" s="820"/>
      <c r="W5620" s="820"/>
      <c r="X5620" s="820"/>
      <c r="Y5620" s="820"/>
      <c r="Z5620" s="820"/>
    </row>
    <row r="5621" spans="7:26">
      <c r="G5621" s="826"/>
      <c r="H5621" s="820"/>
      <c r="J5621" s="820"/>
      <c r="K5621" s="820"/>
      <c r="L5621" s="820"/>
      <c r="M5621" s="820"/>
      <c r="N5621" s="820"/>
      <c r="O5621" s="820"/>
      <c r="P5621" s="820"/>
      <c r="Q5621" s="820"/>
      <c r="R5621" s="820"/>
      <c r="S5621" s="820"/>
      <c r="T5621" s="820"/>
      <c r="U5621" s="820"/>
      <c r="V5621" s="820"/>
      <c r="W5621" s="820"/>
      <c r="X5621" s="820"/>
      <c r="Y5621" s="820"/>
      <c r="Z5621" s="820"/>
    </row>
    <row r="5622" spans="7:26">
      <c r="G5622" s="826"/>
      <c r="H5622" s="820"/>
      <c r="J5622" s="820"/>
      <c r="K5622" s="820"/>
      <c r="L5622" s="820"/>
      <c r="M5622" s="820"/>
      <c r="N5622" s="820"/>
      <c r="O5622" s="820"/>
      <c r="P5622" s="820"/>
      <c r="Q5622" s="820"/>
      <c r="R5622" s="820"/>
      <c r="S5622" s="820"/>
      <c r="T5622" s="820"/>
      <c r="U5622" s="820"/>
      <c r="V5622" s="820"/>
      <c r="W5622" s="820"/>
      <c r="X5622" s="820"/>
      <c r="Y5622" s="820"/>
      <c r="Z5622" s="820"/>
    </row>
    <row r="5623" spans="7:26">
      <c r="G5623" s="826"/>
      <c r="H5623" s="820"/>
      <c r="J5623" s="820"/>
      <c r="K5623" s="820"/>
      <c r="L5623" s="820"/>
      <c r="M5623" s="820"/>
      <c r="N5623" s="820"/>
      <c r="O5623" s="820"/>
      <c r="P5623" s="820"/>
      <c r="Q5623" s="820"/>
      <c r="R5623" s="820"/>
      <c r="S5623" s="820"/>
      <c r="T5623" s="820"/>
      <c r="U5623" s="820"/>
      <c r="V5623" s="820"/>
      <c r="W5623" s="820"/>
      <c r="X5623" s="820"/>
      <c r="Y5623" s="820"/>
      <c r="Z5623" s="820"/>
    </row>
    <row r="5624" spans="7:26">
      <c r="G5624" s="826"/>
      <c r="H5624" s="820"/>
      <c r="J5624" s="820"/>
      <c r="K5624" s="820"/>
      <c r="L5624" s="820"/>
      <c r="M5624" s="820"/>
      <c r="N5624" s="820"/>
      <c r="O5624" s="820"/>
      <c r="P5624" s="820"/>
      <c r="Q5624" s="820"/>
      <c r="R5624" s="820"/>
      <c r="S5624" s="820"/>
      <c r="T5624" s="820"/>
      <c r="U5624" s="820"/>
      <c r="V5624" s="820"/>
      <c r="W5624" s="820"/>
      <c r="X5624" s="820"/>
      <c r="Y5624" s="820"/>
      <c r="Z5624" s="820"/>
    </row>
    <row r="5625" spans="7:26">
      <c r="G5625" s="826"/>
      <c r="H5625" s="820"/>
      <c r="J5625" s="820"/>
      <c r="K5625" s="820"/>
      <c r="L5625" s="820"/>
      <c r="M5625" s="820"/>
      <c r="N5625" s="820"/>
      <c r="O5625" s="820"/>
      <c r="P5625" s="820"/>
      <c r="Q5625" s="820"/>
      <c r="R5625" s="820"/>
      <c r="S5625" s="820"/>
      <c r="T5625" s="820"/>
      <c r="U5625" s="820"/>
      <c r="V5625" s="820"/>
      <c r="W5625" s="820"/>
      <c r="X5625" s="820"/>
      <c r="Y5625" s="820"/>
      <c r="Z5625" s="820"/>
    </row>
    <row r="5626" spans="7:26">
      <c r="G5626" s="826"/>
      <c r="H5626" s="820"/>
      <c r="J5626" s="820"/>
      <c r="K5626" s="820"/>
      <c r="L5626" s="820"/>
      <c r="M5626" s="820"/>
      <c r="N5626" s="820"/>
      <c r="O5626" s="820"/>
      <c r="P5626" s="820"/>
      <c r="Q5626" s="820"/>
      <c r="R5626" s="820"/>
      <c r="S5626" s="820"/>
      <c r="T5626" s="820"/>
      <c r="U5626" s="820"/>
      <c r="V5626" s="820"/>
      <c r="W5626" s="820"/>
      <c r="X5626" s="820"/>
      <c r="Y5626" s="820"/>
      <c r="Z5626" s="820"/>
    </row>
    <row r="5627" spans="7:26">
      <c r="G5627" s="826"/>
      <c r="H5627" s="820"/>
      <c r="J5627" s="820"/>
      <c r="K5627" s="820"/>
      <c r="L5627" s="820"/>
      <c r="M5627" s="820"/>
      <c r="N5627" s="820"/>
      <c r="O5627" s="820"/>
      <c r="P5627" s="820"/>
      <c r="Q5627" s="820"/>
      <c r="R5627" s="820"/>
      <c r="S5627" s="820"/>
      <c r="T5627" s="820"/>
      <c r="U5627" s="820"/>
      <c r="V5627" s="820"/>
      <c r="W5627" s="820"/>
      <c r="X5627" s="820"/>
      <c r="Y5627" s="820"/>
      <c r="Z5627" s="820"/>
    </row>
    <row r="5628" spans="7:26">
      <c r="G5628" s="826"/>
      <c r="H5628" s="820"/>
      <c r="J5628" s="820"/>
      <c r="K5628" s="820"/>
      <c r="L5628" s="820"/>
      <c r="M5628" s="820"/>
      <c r="N5628" s="820"/>
      <c r="O5628" s="820"/>
      <c r="P5628" s="820"/>
      <c r="Q5628" s="820"/>
      <c r="R5628" s="820"/>
      <c r="S5628" s="820"/>
      <c r="T5628" s="820"/>
      <c r="U5628" s="820"/>
      <c r="V5628" s="820"/>
      <c r="W5628" s="820"/>
      <c r="X5628" s="820"/>
      <c r="Y5628" s="820"/>
      <c r="Z5628" s="820"/>
    </row>
    <row r="5629" spans="7:26">
      <c r="G5629" s="826"/>
      <c r="H5629" s="820"/>
      <c r="J5629" s="820"/>
      <c r="K5629" s="820"/>
      <c r="L5629" s="820"/>
      <c r="M5629" s="820"/>
      <c r="N5629" s="820"/>
      <c r="O5629" s="820"/>
      <c r="P5629" s="820"/>
      <c r="Q5629" s="820"/>
      <c r="R5629" s="820"/>
      <c r="S5629" s="820"/>
      <c r="T5629" s="820"/>
      <c r="U5629" s="820"/>
      <c r="V5629" s="820"/>
      <c r="W5629" s="820"/>
      <c r="X5629" s="820"/>
      <c r="Y5629" s="820"/>
      <c r="Z5629" s="820"/>
    </row>
    <row r="5630" spans="7:26">
      <c r="G5630" s="826"/>
      <c r="H5630" s="820"/>
      <c r="J5630" s="820"/>
      <c r="K5630" s="820"/>
      <c r="L5630" s="820"/>
      <c r="M5630" s="820"/>
      <c r="N5630" s="820"/>
      <c r="O5630" s="820"/>
      <c r="P5630" s="820"/>
      <c r="Q5630" s="820"/>
      <c r="R5630" s="820"/>
      <c r="S5630" s="820"/>
      <c r="T5630" s="820"/>
      <c r="U5630" s="820"/>
      <c r="V5630" s="820"/>
      <c r="W5630" s="820"/>
      <c r="X5630" s="820"/>
      <c r="Y5630" s="820"/>
      <c r="Z5630" s="820"/>
    </row>
    <row r="5631" spans="7:26">
      <c r="G5631" s="826"/>
      <c r="H5631" s="820"/>
      <c r="J5631" s="820"/>
      <c r="K5631" s="820"/>
      <c r="L5631" s="820"/>
      <c r="M5631" s="820"/>
      <c r="N5631" s="820"/>
      <c r="O5631" s="820"/>
      <c r="P5631" s="820"/>
      <c r="Q5631" s="820"/>
      <c r="R5631" s="820"/>
      <c r="S5631" s="820"/>
      <c r="T5631" s="820"/>
      <c r="U5631" s="820"/>
      <c r="V5631" s="820"/>
      <c r="W5631" s="820"/>
      <c r="X5631" s="820"/>
      <c r="Y5631" s="820"/>
      <c r="Z5631" s="820"/>
    </row>
    <row r="5632" spans="7:26">
      <c r="G5632" s="826"/>
      <c r="H5632" s="820"/>
      <c r="J5632" s="820"/>
      <c r="K5632" s="820"/>
      <c r="L5632" s="820"/>
      <c r="M5632" s="820"/>
      <c r="N5632" s="820"/>
      <c r="O5632" s="820"/>
      <c r="P5632" s="820"/>
      <c r="Q5632" s="820"/>
      <c r="R5632" s="820"/>
      <c r="S5632" s="820"/>
      <c r="T5632" s="820"/>
      <c r="U5632" s="820"/>
      <c r="V5632" s="820"/>
      <c r="W5632" s="820"/>
      <c r="X5632" s="820"/>
      <c r="Y5632" s="820"/>
      <c r="Z5632" s="820"/>
    </row>
    <row r="5633" spans="7:26">
      <c r="G5633" s="826"/>
      <c r="H5633" s="820"/>
      <c r="J5633" s="820"/>
      <c r="K5633" s="820"/>
      <c r="L5633" s="820"/>
      <c r="M5633" s="820"/>
      <c r="N5633" s="820"/>
      <c r="O5633" s="820"/>
      <c r="P5633" s="820"/>
      <c r="Q5633" s="820"/>
      <c r="R5633" s="820"/>
      <c r="S5633" s="820"/>
      <c r="T5633" s="820"/>
      <c r="U5633" s="820"/>
      <c r="V5633" s="820"/>
      <c r="W5633" s="820"/>
      <c r="X5633" s="820"/>
      <c r="Y5633" s="820"/>
      <c r="Z5633" s="820"/>
    </row>
    <row r="5634" spans="7:26">
      <c r="G5634" s="826"/>
      <c r="H5634" s="820"/>
      <c r="J5634" s="820"/>
      <c r="K5634" s="820"/>
      <c r="L5634" s="820"/>
      <c r="M5634" s="820"/>
      <c r="N5634" s="820"/>
      <c r="O5634" s="820"/>
      <c r="P5634" s="820"/>
      <c r="Q5634" s="820"/>
      <c r="R5634" s="820"/>
      <c r="S5634" s="820"/>
      <c r="T5634" s="820"/>
      <c r="U5634" s="820"/>
      <c r="V5634" s="820"/>
      <c r="W5634" s="820"/>
      <c r="X5634" s="820"/>
      <c r="Y5634" s="820"/>
      <c r="Z5634" s="820"/>
    </row>
    <row r="5635" spans="7:26">
      <c r="G5635" s="826"/>
      <c r="H5635" s="820"/>
      <c r="J5635" s="820"/>
      <c r="K5635" s="820"/>
      <c r="L5635" s="820"/>
      <c r="M5635" s="820"/>
      <c r="N5635" s="820"/>
      <c r="O5635" s="820"/>
      <c r="P5635" s="820"/>
      <c r="Q5635" s="820"/>
      <c r="R5635" s="820"/>
      <c r="S5635" s="820"/>
      <c r="T5635" s="820"/>
      <c r="U5635" s="820"/>
      <c r="V5635" s="820"/>
      <c r="W5635" s="820"/>
      <c r="X5635" s="820"/>
      <c r="Y5635" s="820"/>
      <c r="Z5635" s="820"/>
    </row>
    <row r="5636" spans="7:26">
      <c r="G5636" s="826"/>
      <c r="H5636" s="820"/>
      <c r="J5636" s="820"/>
      <c r="K5636" s="820"/>
      <c r="L5636" s="820"/>
      <c r="M5636" s="820"/>
      <c r="N5636" s="820"/>
      <c r="O5636" s="820"/>
      <c r="P5636" s="820"/>
      <c r="Q5636" s="820"/>
      <c r="R5636" s="820"/>
      <c r="S5636" s="820"/>
      <c r="T5636" s="820"/>
      <c r="U5636" s="820"/>
      <c r="V5636" s="820"/>
      <c r="W5636" s="820"/>
      <c r="X5636" s="820"/>
      <c r="Y5636" s="820"/>
      <c r="Z5636" s="820"/>
    </row>
    <row r="5637" spans="7:26">
      <c r="G5637" s="826"/>
      <c r="H5637" s="820"/>
      <c r="J5637" s="820"/>
      <c r="K5637" s="820"/>
      <c r="L5637" s="820"/>
      <c r="M5637" s="820"/>
      <c r="N5637" s="820"/>
      <c r="O5637" s="820"/>
      <c r="P5637" s="820"/>
      <c r="Q5637" s="820"/>
      <c r="R5637" s="820"/>
      <c r="S5637" s="820"/>
      <c r="T5637" s="820"/>
      <c r="U5637" s="820"/>
      <c r="V5637" s="820"/>
      <c r="W5637" s="820"/>
      <c r="X5637" s="820"/>
      <c r="Y5637" s="820"/>
      <c r="Z5637" s="820"/>
    </row>
    <row r="5638" spans="7:26">
      <c r="G5638" s="826"/>
      <c r="H5638" s="820"/>
      <c r="J5638" s="820"/>
      <c r="K5638" s="820"/>
      <c r="L5638" s="820"/>
      <c r="M5638" s="820"/>
      <c r="N5638" s="820"/>
      <c r="O5638" s="820"/>
      <c r="P5638" s="820"/>
      <c r="Q5638" s="820"/>
      <c r="R5638" s="820"/>
      <c r="S5638" s="820"/>
      <c r="T5638" s="820"/>
      <c r="U5638" s="820"/>
      <c r="V5638" s="820"/>
      <c r="W5638" s="820"/>
      <c r="X5638" s="820"/>
      <c r="Y5638" s="820"/>
      <c r="Z5638" s="820"/>
    </row>
    <row r="5639" spans="7:26">
      <c r="G5639" s="826"/>
      <c r="H5639" s="820"/>
      <c r="J5639" s="820"/>
      <c r="K5639" s="820"/>
      <c r="L5639" s="820"/>
      <c r="M5639" s="820"/>
      <c r="N5639" s="820"/>
      <c r="O5639" s="820"/>
      <c r="P5639" s="820"/>
      <c r="Q5639" s="820"/>
      <c r="R5639" s="820"/>
      <c r="S5639" s="820"/>
      <c r="T5639" s="820"/>
      <c r="U5639" s="820"/>
      <c r="V5639" s="820"/>
      <c r="W5639" s="820"/>
      <c r="X5639" s="820"/>
      <c r="Y5639" s="820"/>
      <c r="Z5639" s="820"/>
    </row>
    <row r="5640" spans="7:26">
      <c r="G5640" s="826"/>
      <c r="H5640" s="820"/>
      <c r="J5640" s="820"/>
      <c r="K5640" s="820"/>
      <c r="L5640" s="820"/>
      <c r="M5640" s="820"/>
      <c r="N5640" s="820"/>
      <c r="O5640" s="820"/>
      <c r="P5640" s="820"/>
      <c r="Q5640" s="820"/>
      <c r="R5640" s="820"/>
      <c r="S5640" s="820"/>
      <c r="T5640" s="820"/>
      <c r="U5640" s="820"/>
      <c r="V5640" s="820"/>
      <c r="W5640" s="820"/>
      <c r="X5640" s="820"/>
      <c r="Y5640" s="820"/>
      <c r="Z5640" s="820"/>
    </row>
    <row r="5641" spans="7:26">
      <c r="G5641" s="826"/>
      <c r="H5641" s="820"/>
      <c r="J5641" s="820"/>
      <c r="K5641" s="820"/>
      <c r="L5641" s="820"/>
      <c r="M5641" s="820"/>
      <c r="N5641" s="820"/>
      <c r="O5641" s="820"/>
      <c r="P5641" s="820"/>
      <c r="Q5641" s="820"/>
      <c r="R5641" s="820"/>
      <c r="S5641" s="820"/>
      <c r="T5641" s="820"/>
      <c r="U5641" s="820"/>
      <c r="V5641" s="820"/>
      <c r="W5641" s="820"/>
      <c r="X5641" s="820"/>
      <c r="Y5641" s="820"/>
      <c r="Z5641" s="820"/>
    </row>
    <row r="5642" spans="7:26">
      <c r="G5642" s="826"/>
      <c r="H5642" s="820"/>
      <c r="J5642" s="820"/>
      <c r="K5642" s="820"/>
      <c r="L5642" s="820"/>
      <c r="M5642" s="820"/>
      <c r="N5642" s="820"/>
      <c r="O5642" s="820"/>
      <c r="P5642" s="820"/>
      <c r="Q5642" s="820"/>
      <c r="R5642" s="820"/>
      <c r="S5642" s="820"/>
      <c r="T5642" s="820"/>
      <c r="U5642" s="820"/>
      <c r="V5642" s="820"/>
      <c r="W5642" s="820"/>
      <c r="X5642" s="820"/>
      <c r="Y5642" s="820"/>
      <c r="Z5642" s="820"/>
    </row>
    <row r="5643" spans="7:26">
      <c r="G5643" s="826"/>
      <c r="H5643" s="820"/>
      <c r="J5643" s="820"/>
      <c r="K5643" s="820"/>
      <c r="L5643" s="820"/>
      <c r="M5643" s="820"/>
      <c r="N5643" s="820"/>
      <c r="O5643" s="820"/>
      <c r="P5643" s="820"/>
      <c r="Q5643" s="820"/>
      <c r="R5643" s="820"/>
      <c r="S5643" s="820"/>
      <c r="T5643" s="820"/>
      <c r="U5643" s="820"/>
      <c r="V5643" s="820"/>
      <c r="W5643" s="820"/>
      <c r="X5643" s="820"/>
      <c r="Y5643" s="820"/>
      <c r="Z5643" s="820"/>
    </row>
    <row r="5644" spans="7:26">
      <c r="G5644" s="826"/>
      <c r="H5644" s="820"/>
      <c r="J5644" s="820"/>
      <c r="K5644" s="820"/>
      <c r="L5644" s="820"/>
      <c r="M5644" s="820"/>
      <c r="N5644" s="820"/>
      <c r="O5644" s="820"/>
      <c r="P5644" s="820"/>
      <c r="Q5644" s="820"/>
      <c r="R5644" s="820"/>
      <c r="S5644" s="820"/>
      <c r="T5644" s="820"/>
      <c r="U5644" s="820"/>
      <c r="V5644" s="820"/>
      <c r="W5644" s="820"/>
      <c r="X5644" s="820"/>
      <c r="Y5644" s="820"/>
      <c r="Z5644" s="820"/>
    </row>
    <row r="5645" spans="7:26">
      <c r="G5645" s="826"/>
      <c r="H5645" s="820"/>
      <c r="J5645" s="820"/>
      <c r="K5645" s="820"/>
      <c r="L5645" s="820"/>
      <c r="M5645" s="820"/>
      <c r="N5645" s="820"/>
      <c r="O5645" s="820"/>
      <c r="P5645" s="820"/>
      <c r="Q5645" s="820"/>
      <c r="R5645" s="820"/>
      <c r="S5645" s="820"/>
      <c r="T5645" s="820"/>
      <c r="U5645" s="820"/>
      <c r="V5645" s="820"/>
      <c r="W5645" s="820"/>
      <c r="X5645" s="820"/>
      <c r="Y5645" s="820"/>
      <c r="Z5645" s="820"/>
    </row>
    <row r="5646" spans="7:26">
      <c r="G5646" s="826"/>
      <c r="H5646" s="820"/>
      <c r="J5646" s="820"/>
      <c r="K5646" s="820"/>
      <c r="L5646" s="820"/>
      <c r="M5646" s="820"/>
      <c r="N5646" s="820"/>
      <c r="O5646" s="820"/>
      <c r="P5646" s="820"/>
      <c r="Q5646" s="820"/>
      <c r="R5646" s="820"/>
      <c r="S5646" s="820"/>
      <c r="T5646" s="820"/>
      <c r="U5646" s="820"/>
      <c r="V5646" s="820"/>
      <c r="W5646" s="820"/>
      <c r="X5646" s="820"/>
      <c r="Y5646" s="820"/>
      <c r="Z5646" s="820"/>
    </row>
    <row r="5647" spans="7:26">
      <c r="G5647" s="826"/>
      <c r="H5647" s="820"/>
      <c r="J5647" s="820"/>
      <c r="K5647" s="820"/>
      <c r="L5647" s="820"/>
      <c r="M5647" s="820"/>
      <c r="N5647" s="820"/>
      <c r="O5647" s="820"/>
      <c r="P5647" s="820"/>
      <c r="Q5647" s="820"/>
      <c r="R5647" s="820"/>
      <c r="S5647" s="820"/>
      <c r="T5647" s="820"/>
      <c r="U5647" s="820"/>
      <c r="V5647" s="820"/>
      <c r="W5647" s="820"/>
      <c r="X5647" s="820"/>
      <c r="Y5647" s="820"/>
      <c r="Z5647" s="820"/>
    </row>
    <row r="5648" spans="7:26">
      <c r="G5648" s="826"/>
      <c r="H5648" s="820"/>
      <c r="J5648" s="820"/>
      <c r="K5648" s="820"/>
      <c r="L5648" s="820"/>
      <c r="M5648" s="820"/>
      <c r="N5648" s="820"/>
      <c r="O5648" s="820"/>
      <c r="P5648" s="820"/>
      <c r="Q5648" s="820"/>
      <c r="R5648" s="820"/>
      <c r="S5648" s="820"/>
      <c r="T5648" s="820"/>
      <c r="U5648" s="820"/>
      <c r="V5648" s="820"/>
      <c r="W5648" s="820"/>
      <c r="X5648" s="820"/>
      <c r="Y5648" s="820"/>
      <c r="Z5648" s="820"/>
    </row>
    <row r="5649" spans="7:26">
      <c r="G5649" s="826"/>
      <c r="H5649" s="820"/>
      <c r="J5649" s="820"/>
      <c r="K5649" s="820"/>
      <c r="L5649" s="820"/>
      <c r="M5649" s="820"/>
      <c r="N5649" s="820"/>
      <c r="O5649" s="820"/>
      <c r="P5649" s="820"/>
      <c r="Q5649" s="820"/>
      <c r="R5649" s="820"/>
      <c r="S5649" s="820"/>
      <c r="T5649" s="820"/>
      <c r="U5649" s="820"/>
      <c r="V5649" s="820"/>
      <c r="W5649" s="820"/>
      <c r="X5649" s="820"/>
      <c r="Y5649" s="820"/>
      <c r="Z5649" s="820"/>
    </row>
    <row r="5650" spans="7:26">
      <c r="G5650" s="826"/>
      <c r="H5650" s="820"/>
      <c r="J5650" s="820"/>
      <c r="K5650" s="820"/>
      <c r="L5650" s="820"/>
      <c r="M5650" s="820"/>
      <c r="N5650" s="820"/>
      <c r="O5650" s="820"/>
      <c r="P5650" s="820"/>
      <c r="Q5650" s="820"/>
      <c r="R5650" s="820"/>
      <c r="S5650" s="820"/>
      <c r="T5650" s="820"/>
      <c r="U5650" s="820"/>
      <c r="V5650" s="820"/>
      <c r="W5650" s="820"/>
      <c r="X5650" s="820"/>
      <c r="Y5650" s="820"/>
      <c r="Z5650" s="820"/>
    </row>
    <row r="5651" spans="7:26">
      <c r="G5651" s="826"/>
      <c r="H5651" s="820"/>
      <c r="J5651" s="820"/>
      <c r="K5651" s="820"/>
      <c r="L5651" s="820"/>
      <c r="M5651" s="820"/>
      <c r="N5651" s="820"/>
      <c r="O5651" s="820"/>
      <c r="P5651" s="820"/>
      <c r="Q5651" s="820"/>
      <c r="R5651" s="820"/>
      <c r="S5651" s="820"/>
      <c r="T5651" s="820"/>
      <c r="U5651" s="820"/>
      <c r="V5651" s="820"/>
      <c r="W5651" s="820"/>
      <c r="X5651" s="820"/>
      <c r="Y5651" s="820"/>
      <c r="Z5651" s="820"/>
    </row>
    <row r="5652" spans="7:26">
      <c r="G5652" s="826"/>
      <c r="H5652" s="820"/>
      <c r="J5652" s="820"/>
      <c r="K5652" s="820"/>
      <c r="L5652" s="820"/>
      <c r="M5652" s="820"/>
      <c r="N5652" s="820"/>
      <c r="O5652" s="820"/>
      <c r="P5652" s="820"/>
      <c r="Q5652" s="820"/>
      <c r="R5652" s="820"/>
      <c r="S5652" s="820"/>
      <c r="T5652" s="820"/>
      <c r="U5652" s="820"/>
      <c r="V5652" s="820"/>
      <c r="W5652" s="820"/>
      <c r="X5652" s="820"/>
      <c r="Y5652" s="820"/>
      <c r="Z5652" s="820"/>
    </row>
    <row r="5653" spans="7:26">
      <c r="G5653" s="826"/>
      <c r="H5653" s="820"/>
      <c r="J5653" s="820"/>
      <c r="K5653" s="820"/>
      <c r="L5653" s="820"/>
      <c r="M5653" s="820"/>
      <c r="N5653" s="820"/>
      <c r="O5653" s="820"/>
      <c r="P5653" s="820"/>
      <c r="Q5653" s="820"/>
      <c r="R5653" s="820"/>
      <c r="S5653" s="820"/>
      <c r="T5653" s="820"/>
      <c r="U5653" s="820"/>
      <c r="V5653" s="820"/>
      <c r="W5653" s="820"/>
      <c r="X5653" s="820"/>
      <c r="Y5653" s="820"/>
      <c r="Z5653" s="820"/>
    </row>
    <row r="5654" spans="7:26">
      <c r="G5654" s="826"/>
      <c r="H5654" s="820"/>
      <c r="J5654" s="820"/>
      <c r="K5654" s="820"/>
      <c r="L5654" s="820"/>
      <c r="M5654" s="820"/>
      <c r="N5654" s="820"/>
      <c r="O5654" s="820"/>
      <c r="P5654" s="820"/>
      <c r="Q5654" s="820"/>
      <c r="R5654" s="820"/>
      <c r="S5654" s="820"/>
      <c r="T5654" s="820"/>
      <c r="U5654" s="820"/>
      <c r="V5654" s="820"/>
      <c r="W5654" s="820"/>
      <c r="X5654" s="820"/>
      <c r="Y5654" s="820"/>
      <c r="Z5654" s="820"/>
    </row>
    <row r="5655" spans="7:26">
      <c r="G5655" s="826"/>
      <c r="H5655" s="820"/>
      <c r="J5655" s="820"/>
      <c r="K5655" s="820"/>
      <c r="L5655" s="820"/>
      <c r="M5655" s="820"/>
      <c r="N5655" s="820"/>
      <c r="O5655" s="820"/>
      <c r="P5655" s="820"/>
      <c r="Q5655" s="820"/>
      <c r="R5655" s="820"/>
      <c r="S5655" s="820"/>
      <c r="T5655" s="820"/>
      <c r="U5655" s="820"/>
      <c r="V5655" s="820"/>
      <c r="W5655" s="820"/>
      <c r="X5655" s="820"/>
      <c r="Y5655" s="820"/>
      <c r="Z5655" s="820"/>
    </row>
    <row r="5656" spans="7:26">
      <c r="G5656" s="826"/>
      <c r="H5656" s="820"/>
      <c r="J5656" s="820"/>
      <c r="K5656" s="820"/>
      <c r="L5656" s="820"/>
      <c r="M5656" s="820"/>
      <c r="N5656" s="820"/>
      <c r="O5656" s="820"/>
      <c r="P5656" s="820"/>
      <c r="Q5656" s="820"/>
      <c r="R5656" s="820"/>
      <c r="S5656" s="820"/>
      <c r="T5656" s="820"/>
      <c r="U5656" s="820"/>
      <c r="V5656" s="820"/>
      <c r="W5656" s="820"/>
      <c r="X5656" s="820"/>
      <c r="Y5656" s="820"/>
      <c r="Z5656" s="820"/>
    </row>
    <row r="5657" spans="7:26">
      <c r="G5657" s="826"/>
      <c r="H5657" s="820"/>
      <c r="J5657" s="820"/>
      <c r="K5657" s="820"/>
      <c r="L5657" s="820"/>
      <c r="M5657" s="820"/>
      <c r="N5657" s="820"/>
      <c r="O5657" s="820"/>
      <c r="P5657" s="820"/>
      <c r="Q5657" s="820"/>
      <c r="R5657" s="820"/>
      <c r="S5657" s="820"/>
      <c r="T5657" s="820"/>
      <c r="U5657" s="820"/>
      <c r="V5657" s="820"/>
      <c r="W5657" s="820"/>
      <c r="X5657" s="820"/>
      <c r="Y5657" s="820"/>
      <c r="Z5657" s="820"/>
    </row>
    <row r="5658" spans="7:26">
      <c r="G5658" s="826"/>
      <c r="H5658" s="820"/>
      <c r="J5658" s="820"/>
      <c r="K5658" s="820"/>
      <c r="L5658" s="820"/>
      <c r="M5658" s="820"/>
      <c r="N5658" s="820"/>
      <c r="O5658" s="820"/>
      <c r="P5658" s="820"/>
      <c r="Q5658" s="820"/>
      <c r="R5658" s="820"/>
      <c r="S5658" s="820"/>
      <c r="T5658" s="820"/>
      <c r="U5658" s="820"/>
      <c r="V5658" s="820"/>
      <c r="W5658" s="820"/>
      <c r="X5658" s="820"/>
      <c r="Y5658" s="820"/>
      <c r="Z5658" s="820"/>
    </row>
    <row r="5659" spans="7:26">
      <c r="G5659" s="826"/>
      <c r="H5659" s="820"/>
      <c r="J5659" s="820"/>
      <c r="K5659" s="820"/>
      <c r="L5659" s="820"/>
      <c r="M5659" s="820"/>
      <c r="N5659" s="820"/>
      <c r="O5659" s="820"/>
      <c r="P5659" s="820"/>
      <c r="Q5659" s="820"/>
      <c r="R5659" s="820"/>
      <c r="S5659" s="820"/>
      <c r="T5659" s="820"/>
      <c r="U5659" s="820"/>
      <c r="V5659" s="820"/>
      <c r="W5659" s="820"/>
      <c r="X5659" s="820"/>
      <c r="Y5659" s="820"/>
      <c r="Z5659" s="820"/>
    </row>
    <row r="5660" spans="7:26">
      <c r="G5660" s="826"/>
      <c r="H5660" s="820"/>
      <c r="J5660" s="820"/>
      <c r="K5660" s="820"/>
      <c r="L5660" s="820"/>
      <c r="M5660" s="820"/>
      <c r="N5660" s="820"/>
      <c r="O5660" s="820"/>
      <c r="P5660" s="820"/>
      <c r="Q5660" s="820"/>
      <c r="R5660" s="820"/>
      <c r="S5660" s="820"/>
      <c r="T5660" s="820"/>
      <c r="U5660" s="820"/>
      <c r="V5660" s="820"/>
      <c r="W5660" s="820"/>
      <c r="X5660" s="820"/>
      <c r="Y5660" s="820"/>
      <c r="Z5660" s="820"/>
    </row>
    <row r="5661" spans="7:26">
      <c r="G5661" s="826"/>
      <c r="H5661" s="820"/>
      <c r="J5661" s="820"/>
      <c r="K5661" s="820"/>
      <c r="L5661" s="820"/>
      <c r="M5661" s="820"/>
      <c r="N5661" s="820"/>
      <c r="O5661" s="820"/>
      <c r="P5661" s="820"/>
      <c r="Q5661" s="820"/>
      <c r="R5661" s="820"/>
      <c r="S5661" s="820"/>
      <c r="T5661" s="820"/>
      <c r="U5661" s="820"/>
      <c r="V5661" s="820"/>
      <c r="W5661" s="820"/>
      <c r="X5661" s="820"/>
      <c r="Y5661" s="820"/>
      <c r="Z5661" s="820"/>
    </row>
    <row r="5662" spans="7:26">
      <c r="G5662" s="826"/>
      <c r="H5662" s="820"/>
      <c r="J5662" s="820"/>
      <c r="K5662" s="820"/>
      <c r="L5662" s="820"/>
      <c r="M5662" s="820"/>
      <c r="N5662" s="820"/>
      <c r="O5662" s="820"/>
      <c r="P5662" s="820"/>
      <c r="Q5662" s="820"/>
      <c r="R5662" s="820"/>
      <c r="S5662" s="820"/>
      <c r="T5662" s="820"/>
      <c r="U5662" s="820"/>
      <c r="V5662" s="820"/>
      <c r="W5662" s="820"/>
      <c r="X5662" s="820"/>
      <c r="Y5662" s="820"/>
      <c r="Z5662" s="820"/>
    </row>
    <row r="5663" spans="7:26">
      <c r="G5663" s="826"/>
      <c r="H5663" s="820"/>
      <c r="J5663" s="820"/>
      <c r="K5663" s="820"/>
      <c r="L5663" s="820"/>
      <c r="M5663" s="820"/>
      <c r="N5663" s="820"/>
      <c r="O5663" s="820"/>
      <c r="P5663" s="820"/>
      <c r="Q5663" s="820"/>
      <c r="R5663" s="820"/>
      <c r="S5663" s="820"/>
      <c r="T5663" s="820"/>
      <c r="U5663" s="820"/>
      <c r="V5663" s="820"/>
      <c r="W5663" s="820"/>
      <c r="X5663" s="820"/>
      <c r="Y5663" s="820"/>
      <c r="Z5663" s="820"/>
    </row>
    <row r="5664" spans="7:26">
      <c r="G5664" s="826"/>
      <c r="H5664" s="820"/>
      <c r="J5664" s="820"/>
      <c r="K5664" s="820"/>
      <c r="L5664" s="820"/>
      <c r="M5664" s="820"/>
      <c r="N5664" s="820"/>
      <c r="O5664" s="820"/>
      <c r="P5664" s="820"/>
      <c r="Q5664" s="820"/>
      <c r="R5664" s="820"/>
      <c r="S5664" s="820"/>
      <c r="T5664" s="820"/>
      <c r="U5664" s="820"/>
      <c r="V5664" s="820"/>
      <c r="W5664" s="820"/>
      <c r="X5664" s="820"/>
      <c r="Y5664" s="820"/>
      <c r="Z5664" s="820"/>
    </row>
    <row r="5665" spans="7:26">
      <c r="G5665" s="826"/>
      <c r="H5665" s="820"/>
      <c r="J5665" s="820"/>
      <c r="K5665" s="820"/>
      <c r="L5665" s="820"/>
      <c r="M5665" s="820"/>
      <c r="N5665" s="820"/>
      <c r="O5665" s="820"/>
      <c r="P5665" s="820"/>
      <c r="Q5665" s="820"/>
      <c r="R5665" s="820"/>
      <c r="S5665" s="820"/>
      <c r="T5665" s="820"/>
      <c r="U5665" s="820"/>
      <c r="V5665" s="820"/>
      <c r="W5665" s="820"/>
      <c r="X5665" s="820"/>
      <c r="Y5665" s="820"/>
      <c r="Z5665" s="820"/>
    </row>
    <row r="5666" spans="7:26">
      <c r="G5666" s="826"/>
      <c r="H5666" s="820"/>
      <c r="J5666" s="820"/>
      <c r="K5666" s="820"/>
      <c r="L5666" s="820"/>
      <c r="M5666" s="820"/>
      <c r="N5666" s="820"/>
      <c r="O5666" s="820"/>
      <c r="P5666" s="820"/>
      <c r="Q5666" s="820"/>
      <c r="R5666" s="820"/>
      <c r="S5666" s="820"/>
      <c r="T5666" s="820"/>
      <c r="U5666" s="820"/>
      <c r="V5666" s="820"/>
      <c r="W5666" s="820"/>
      <c r="X5666" s="820"/>
      <c r="Y5666" s="820"/>
      <c r="Z5666" s="820"/>
    </row>
    <row r="5667" spans="7:26">
      <c r="G5667" s="826"/>
      <c r="H5667" s="820"/>
      <c r="J5667" s="820"/>
      <c r="K5667" s="820"/>
      <c r="L5667" s="820"/>
      <c r="M5667" s="820"/>
      <c r="N5667" s="820"/>
      <c r="O5667" s="820"/>
      <c r="P5667" s="820"/>
      <c r="Q5667" s="820"/>
      <c r="R5667" s="820"/>
      <c r="S5667" s="820"/>
      <c r="T5667" s="820"/>
      <c r="U5667" s="820"/>
      <c r="V5667" s="820"/>
      <c r="W5667" s="820"/>
      <c r="X5667" s="820"/>
      <c r="Y5667" s="820"/>
      <c r="Z5667" s="820"/>
    </row>
    <row r="5668" spans="7:26">
      <c r="G5668" s="826"/>
      <c r="H5668" s="820"/>
      <c r="J5668" s="820"/>
      <c r="K5668" s="820"/>
      <c r="L5668" s="820"/>
      <c r="M5668" s="820"/>
      <c r="N5668" s="820"/>
      <c r="O5668" s="820"/>
      <c r="P5668" s="820"/>
      <c r="Q5668" s="820"/>
      <c r="R5668" s="820"/>
      <c r="S5668" s="820"/>
      <c r="T5668" s="820"/>
      <c r="U5668" s="820"/>
      <c r="V5668" s="820"/>
      <c r="W5668" s="820"/>
      <c r="X5668" s="820"/>
      <c r="Y5668" s="820"/>
      <c r="Z5668" s="820"/>
    </row>
    <row r="5669" spans="7:26">
      <c r="G5669" s="826"/>
      <c r="H5669" s="820"/>
      <c r="J5669" s="820"/>
      <c r="K5669" s="820"/>
      <c r="L5669" s="820"/>
      <c r="M5669" s="820"/>
      <c r="N5669" s="820"/>
      <c r="O5669" s="820"/>
      <c r="P5669" s="820"/>
      <c r="Q5669" s="820"/>
      <c r="R5669" s="820"/>
      <c r="S5669" s="820"/>
      <c r="T5669" s="820"/>
      <c r="U5669" s="820"/>
      <c r="V5669" s="820"/>
      <c r="W5669" s="820"/>
      <c r="X5669" s="820"/>
      <c r="Y5669" s="820"/>
      <c r="Z5669" s="820"/>
    </row>
    <row r="5670" spans="7:26">
      <c r="G5670" s="826"/>
      <c r="H5670" s="820"/>
      <c r="J5670" s="820"/>
      <c r="K5670" s="820"/>
      <c r="L5670" s="820"/>
      <c r="M5670" s="820"/>
      <c r="N5670" s="820"/>
      <c r="O5670" s="820"/>
      <c r="P5670" s="820"/>
      <c r="Q5670" s="820"/>
      <c r="R5670" s="820"/>
      <c r="S5670" s="820"/>
      <c r="T5670" s="820"/>
      <c r="U5670" s="820"/>
      <c r="V5670" s="820"/>
      <c r="W5670" s="820"/>
      <c r="X5670" s="820"/>
      <c r="Y5670" s="820"/>
      <c r="Z5670" s="820"/>
    </row>
    <row r="5671" spans="7:26">
      <c r="G5671" s="826"/>
      <c r="H5671" s="820"/>
      <c r="J5671" s="820"/>
      <c r="K5671" s="820"/>
      <c r="L5671" s="820"/>
      <c r="M5671" s="820"/>
      <c r="N5671" s="820"/>
      <c r="O5671" s="820"/>
      <c r="P5671" s="820"/>
      <c r="Q5671" s="820"/>
      <c r="R5671" s="820"/>
      <c r="S5671" s="820"/>
      <c r="T5671" s="820"/>
      <c r="U5671" s="820"/>
      <c r="V5671" s="820"/>
      <c r="W5671" s="820"/>
      <c r="X5671" s="820"/>
      <c r="Y5671" s="820"/>
      <c r="Z5671" s="820"/>
    </row>
    <row r="5672" spans="7:26">
      <c r="G5672" s="826"/>
      <c r="H5672" s="820"/>
      <c r="J5672" s="820"/>
      <c r="K5672" s="820"/>
      <c r="L5672" s="820"/>
      <c r="M5672" s="820"/>
      <c r="N5672" s="820"/>
      <c r="O5672" s="820"/>
      <c r="P5672" s="820"/>
      <c r="Q5672" s="820"/>
      <c r="R5672" s="820"/>
      <c r="S5672" s="820"/>
      <c r="T5672" s="820"/>
      <c r="U5672" s="820"/>
      <c r="V5672" s="820"/>
      <c r="W5672" s="820"/>
      <c r="X5672" s="820"/>
      <c r="Y5672" s="820"/>
      <c r="Z5672" s="820"/>
    </row>
    <row r="5673" spans="7:26">
      <c r="G5673" s="826"/>
      <c r="H5673" s="820"/>
      <c r="J5673" s="820"/>
      <c r="K5673" s="820"/>
      <c r="L5673" s="820"/>
      <c r="M5673" s="820"/>
      <c r="N5673" s="820"/>
      <c r="O5673" s="820"/>
      <c r="P5673" s="820"/>
      <c r="Q5673" s="820"/>
      <c r="R5673" s="820"/>
      <c r="S5673" s="820"/>
      <c r="T5673" s="820"/>
      <c r="U5673" s="820"/>
      <c r="V5673" s="820"/>
      <c r="W5673" s="820"/>
      <c r="X5673" s="820"/>
      <c r="Y5673" s="820"/>
      <c r="Z5673" s="820"/>
    </row>
    <row r="5674" spans="7:26">
      <c r="G5674" s="826"/>
      <c r="H5674" s="820"/>
      <c r="J5674" s="820"/>
      <c r="K5674" s="820"/>
      <c r="L5674" s="820"/>
      <c r="M5674" s="820"/>
      <c r="N5674" s="820"/>
      <c r="O5674" s="820"/>
      <c r="P5674" s="820"/>
      <c r="Q5674" s="820"/>
      <c r="R5674" s="820"/>
      <c r="S5674" s="820"/>
      <c r="T5674" s="820"/>
      <c r="U5674" s="820"/>
      <c r="V5674" s="820"/>
      <c r="W5674" s="820"/>
      <c r="X5674" s="820"/>
      <c r="Y5674" s="820"/>
      <c r="Z5674" s="820"/>
    </row>
    <row r="5675" spans="7:26">
      <c r="G5675" s="826"/>
      <c r="H5675" s="820"/>
      <c r="J5675" s="820"/>
      <c r="K5675" s="820"/>
      <c r="L5675" s="820"/>
      <c r="M5675" s="820"/>
      <c r="N5675" s="820"/>
      <c r="O5675" s="820"/>
      <c r="P5675" s="820"/>
      <c r="Q5675" s="820"/>
      <c r="R5675" s="820"/>
      <c r="S5675" s="820"/>
      <c r="T5675" s="820"/>
      <c r="U5675" s="820"/>
      <c r="V5675" s="820"/>
      <c r="W5675" s="820"/>
      <c r="X5675" s="820"/>
      <c r="Y5675" s="820"/>
      <c r="Z5675" s="820"/>
    </row>
    <row r="5676" spans="7:26">
      <c r="G5676" s="826"/>
      <c r="H5676" s="820"/>
      <c r="J5676" s="820"/>
      <c r="K5676" s="820"/>
      <c r="L5676" s="820"/>
      <c r="M5676" s="820"/>
      <c r="N5676" s="820"/>
      <c r="O5676" s="820"/>
      <c r="P5676" s="820"/>
      <c r="Q5676" s="820"/>
      <c r="R5676" s="820"/>
      <c r="S5676" s="820"/>
      <c r="T5676" s="820"/>
      <c r="U5676" s="820"/>
      <c r="V5676" s="820"/>
      <c r="W5676" s="820"/>
      <c r="X5676" s="820"/>
      <c r="Y5676" s="820"/>
      <c r="Z5676" s="820"/>
    </row>
    <row r="5677" spans="7:26">
      <c r="G5677" s="826"/>
      <c r="H5677" s="820"/>
      <c r="J5677" s="820"/>
      <c r="K5677" s="820"/>
      <c r="L5677" s="820"/>
      <c r="M5677" s="820"/>
      <c r="N5677" s="820"/>
      <c r="O5677" s="820"/>
      <c r="P5677" s="820"/>
      <c r="Q5677" s="820"/>
      <c r="R5677" s="820"/>
      <c r="S5677" s="820"/>
      <c r="T5677" s="820"/>
      <c r="U5677" s="820"/>
      <c r="V5677" s="820"/>
      <c r="W5677" s="820"/>
      <c r="X5677" s="820"/>
      <c r="Y5677" s="820"/>
      <c r="Z5677" s="820"/>
    </row>
    <row r="5678" spans="7:26">
      <c r="G5678" s="826"/>
      <c r="H5678" s="820"/>
      <c r="J5678" s="820"/>
      <c r="K5678" s="820"/>
      <c r="L5678" s="820"/>
      <c r="M5678" s="820"/>
      <c r="N5678" s="820"/>
      <c r="O5678" s="820"/>
      <c r="P5678" s="820"/>
      <c r="Q5678" s="820"/>
      <c r="R5678" s="820"/>
      <c r="S5678" s="820"/>
      <c r="T5678" s="820"/>
      <c r="U5678" s="820"/>
      <c r="V5678" s="820"/>
      <c r="W5678" s="820"/>
      <c r="X5678" s="820"/>
      <c r="Y5678" s="820"/>
      <c r="Z5678" s="820"/>
    </row>
    <row r="5679" spans="7:26">
      <c r="G5679" s="826"/>
      <c r="H5679" s="820"/>
      <c r="J5679" s="820"/>
      <c r="K5679" s="820"/>
      <c r="L5679" s="820"/>
      <c r="M5679" s="820"/>
      <c r="N5679" s="820"/>
      <c r="O5679" s="820"/>
      <c r="P5679" s="820"/>
      <c r="Q5679" s="820"/>
      <c r="R5679" s="820"/>
      <c r="S5679" s="820"/>
      <c r="T5679" s="820"/>
      <c r="U5679" s="820"/>
      <c r="V5679" s="820"/>
      <c r="W5679" s="820"/>
      <c r="X5679" s="820"/>
      <c r="Y5679" s="820"/>
      <c r="Z5679" s="820"/>
    </row>
    <row r="5680" spans="7:26">
      <c r="G5680" s="826"/>
      <c r="H5680" s="820"/>
      <c r="J5680" s="820"/>
      <c r="K5680" s="820"/>
      <c r="L5680" s="820"/>
      <c r="M5680" s="820"/>
      <c r="N5680" s="820"/>
      <c r="O5680" s="820"/>
      <c r="P5680" s="820"/>
      <c r="Q5680" s="820"/>
      <c r="R5680" s="820"/>
      <c r="S5680" s="820"/>
      <c r="T5680" s="820"/>
      <c r="U5680" s="820"/>
      <c r="V5680" s="820"/>
      <c r="W5680" s="820"/>
      <c r="X5680" s="820"/>
      <c r="Y5680" s="820"/>
      <c r="Z5680" s="820"/>
    </row>
    <row r="5681" spans="7:26">
      <c r="G5681" s="826"/>
      <c r="H5681" s="820"/>
      <c r="J5681" s="820"/>
      <c r="K5681" s="820"/>
      <c r="L5681" s="820"/>
      <c r="M5681" s="820"/>
      <c r="N5681" s="820"/>
      <c r="O5681" s="820"/>
      <c r="P5681" s="820"/>
      <c r="Q5681" s="820"/>
      <c r="R5681" s="820"/>
      <c r="S5681" s="820"/>
      <c r="T5681" s="820"/>
      <c r="U5681" s="820"/>
      <c r="V5681" s="820"/>
      <c r="W5681" s="820"/>
      <c r="X5681" s="820"/>
      <c r="Y5681" s="820"/>
      <c r="Z5681" s="820"/>
    </row>
    <row r="5682" spans="7:26">
      <c r="G5682" s="826"/>
      <c r="H5682" s="820"/>
      <c r="J5682" s="820"/>
      <c r="K5682" s="820"/>
      <c r="L5682" s="820"/>
      <c r="M5682" s="820"/>
      <c r="N5682" s="820"/>
      <c r="O5682" s="820"/>
      <c r="P5682" s="820"/>
      <c r="Q5682" s="820"/>
      <c r="R5682" s="820"/>
      <c r="S5682" s="820"/>
      <c r="T5682" s="820"/>
      <c r="U5682" s="820"/>
      <c r="V5682" s="820"/>
      <c r="W5682" s="820"/>
      <c r="X5682" s="820"/>
      <c r="Y5682" s="820"/>
      <c r="Z5682" s="820"/>
    </row>
    <row r="5683" spans="7:26">
      <c r="G5683" s="826"/>
      <c r="H5683" s="820"/>
      <c r="J5683" s="820"/>
      <c r="K5683" s="820"/>
      <c r="L5683" s="820"/>
      <c r="M5683" s="820"/>
      <c r="N5683" s="820"/>
      <c r="O5683" s="820"/>
      <c r="P5683" s="820"/>
      <c r="Q5683" s="820"/>
      <c r="R5683" s="820"/>
      <c r="S5683" s="820"/>
      <c r="T5683" s="820"/>
      <c r="U5683" s="820"/>
      <c r="V5683" s="820"/>
      <c r="W5683" s="820"/>
      <c r="X5683" s="820"/>
      <c r="Y5683" s="820"/>
      <c r="Z5683" s="820"/>
    </row>
    <row r="5684" spans="7:26">
      <c r="G5684" s="826"/>
      <c r="H5684" s="820"/>
      <c r="J5684" s="820"/>
      <c r="K5684" s="820"/>
      <c r="L5684" s="820"/>
      <c r="M5684" s="820"/>
      <c r="N5684" s="820"/>
      <c r="O5684" s="820"/>
      <c r="P5684" s="820"/>
      <c r="Q5684" s="820"/>
      <c r="R5684" s="820"/>
      <c r="S5684" s="820"/>
      <c r="T5684" s="820"/>
      <c r="U5684" s="820"/>
      <c r="V5684" s="820"/>
      <c r="W5684" s="820"/>
      <c r="X5684" s="820"/>
      <c r="Y5684" s="820"/>
      <c r="Z5684" s="820"/>
    </row>
    <row r="5685" spans="7:26">
      <c r="G5685" s="826"/>
      <c r="H5685" s="820"/>
      <c r="J5685" s="820"/>
      <c r="K5685" s="820"/>
      <c r="L5685" s="820"/>
      <c r="M5685" s="820"/>
      <c r="N5685" s="820"/>
      <c r="O5685" s="820"/>
      <c r="P5685" s="820"/>
      <c r="Q5685" s="820"/>
      <c r="R5685" s="820"/>
      <c r="S5685" s="820"/>
      <c r="T5685" s="820"/>
      <c r="U5685" s="820"/>
      <c r="V5685" s="820"/>
      <c r="W5685" s="820"/>
      <c r="X5685" s="820"/>
      <c r="Y5685" s="820"/>
      <c r="Z5685" s="820"/>
    </row>
    <row r="5686" spans="7:26">
      <c r="G5686" s="826"/>
      <c r="H5686" s="820"/>
      <c r="J5686" s="820"/>
      <c r="K5686" s="820"/>
      <c r="L5686" s="820"/>
      <c r="M5686" s="820"/>
      <c r="N5686" s="820"/>
      <c r="O5686" s="820"/>
      <c r="P5686" s="820"/>
      <c r="Q5686" s="820"/>
      <c r="R5686" s="820"/>
      <c r="S5686" s="820"/>
      <c r="T5686" s="820"/>
      <c r="U5686" s="820"/>
      <c r="V5686" s="820"/>
      <c r="W5686" s="820"/>
      <c r="X5686" s="820"/>
      <c r="Y5686" s="820"/>
      <c r="Z5686" s="820"/>
    </row>
    <row r="5687" spans="7:26">
      <c r="G5687" s="826"/>
      <c r="H5687" s="820"/>
      <c r="J5687" s="820"/>
      <c r="K5687" s="820"/>
      <c r="L5687" s="820"/>
      <c r="M5687" s="820"/>
      <c r="N5687" s="820"/>
      <c r="O5687" s="820"/>
      <c r="P5687" s="820"/>
      <c r="Q5687" s="820"/>
      <c r="R5687" s="820"/>
      <c r="S5687" s="820"/>
      <c r="T5687" s="820"/>
      <c r="U5687" s="820"/>
      <c r="V5687" s="820"/>
      <c r="W5687" s="820"/>
      <c r="X5687" s="820"/>
      <c r="Y5687" s="820"/>
      <c r="Z5687" s="820"/>
    </row>
    <row r="5688" spans="7:26">
      <c r="G5688" s="826"/>
      <c r="H5688" s="820"/>
      <c r="J5688" s="820"/>
      <c r="K5688" s="820"/>
      <c r="L5688" s="820"/>
      <c r="M5688" s="820"/>
      <c r="N5688" s="820"/>
      <c r="O5688" s="820"/>
      <c r="P5688" s="820"/>
      <c r="Q5688" s="820"/>
      <c r="R5688" s="820"/>
      <c r="S5688" s="820"/>
      <c r="T5688" s="820"/>
      <c r="U5688" s="820"/>
      <c r="V5688" s="820"/>
      <c r="W5688" s="820"/>
      <c r="X5688" s="820"/>
      <c r="Y5688" s="820"/>
      <c r="Z5688" s="820"/>
    </row>
    <row r="5689" spans="7:26">
      <c r="G5689" s="826"/>
      <c r="H5689" s="820"/>
      <c r="J5689" s="820"/>
      <c r="K5689" s="820"/>
      <c r="L5689" s="820"/>
      <c r="M5689" s="820"/>
      <c r="N5689" s="820"/>
      <c r="O5689" s="820"/>
      <c r="P5689" s="820"/>
      <c r="Q5689" s="820"/>
      <c r="R5689" s="820"/>
      <c r="S5689" s="820"/>
      <c r="T5689" s="820"/>
      <c r="U5689" s="820"/>
      <c r="V5689" s="820"/>
      <c r="W5689" s="820"/>
      <c r="X5689" s="820"/>
      <c r="Y5689" s="820"/>
      <c r="Z5689" s="820"/>
    </row>
    <row r="5690" spans="7:26">
      <c r="G5690" s="826"/>
      <c r="H5690" s="820"/>
      <c r="J5690" s="820"/>
      <c r="K5690" s="820"/>
      <c r="L5690" s="820"/>
      <c r="M5690" s="820"/>
      <c r="N5690" s="820"/>
      <c r="O5690" s="820"/>
      <c r="P5690" s="820"/>
      <c r="Q5690" s="820"/>
      <c r="R5690" s="820"/>
      <c r="S5690" s="820"/>
      <c r="T5690" s="820"/>
      <c r="U5690" s="820"/>
      <c r="V5690" s="820"/>
      <c r="W5690" s="820"/>
      <c r="X5690" s="820"/>
      <c r="Y5690" s="820"/>
      <c r="Z5690" s="820"/>
    </row>
    <row r="5691" spans="7:26">
      <c r="G5691" s="826"/>
      <c r="H5691" s="820"/>
      <c r="J5691" s="820"/>
      <c r="K5691" s="820"/>
      <c r="L5691" s="820"/>
      <c r="M5691" s="820"/>
      <c r="N5691" s="820"/>
      <c r="O5691" s="820"/>
      <c r="P5691" s="820"/>
      <c r="Q5691" s="820"/>
      <c r="R5691" s="820"/>
      <c r="S5691" s="820"/>
      <c r="T5691" s="820"/>
      <c r="U5691" s="820"/>
      <c r="V5691" s="820"/>
      <c r="W5691" s="820"/>
      <c r="X5691" s="820"/>
      <c r="Y5691" s="820"/>
      <c r="Z5691" s="820"/>
    </row>
    <row r="5692" spans="7:26">
      <c r="G5692" s="826"/>
      <c r="H5692" s="820"/>
      <c r="J5692" s="820"/>
      <c r="K5692" s="820"/>
      <c r="L5692" s="820"/>
      <c r="M5692" s="820"/>
      <c r="N5692" s="820"/>
      <c r="O5692" s="820"/>
      <c r="P5692" s="820"/>
      <c r="Q5692" s="820"/>
      <c r="R5692" s="820"/>
      <c r="S5692" s="820"/>
      <c r="T5692" s="820"/>
      <c r="U5692" s="820"/>
      <c r="V5692" s="820"/>
      <c r="W5692" s="820"/>
      <c r="X5692" s="820"/>
      <c r="Y5692" s="820"/>
      <c r="Z5692" s="820"/>
    </row>
    <row r="5693" spans="7:26">
      <c r="G5693" s="826"/>
      <c r="H5693" s="820"/>
      <c r="J5693" s="820"/>
      <c r="K5693" s="820"/>
      <c r="L5693" s="820"/>
      <c r="M5693" s="820"/>
      <c r="N5693" s="820"/>
      <c r="O5693" s="820"/>
      <c r="P5693" s="820"/>
      <c r="Q5693" s="820"/>
      <c r="R5693" s="820"/>
      <c r="S5693" s="820"/>
      <c r="T5693" s="820"/>
      <c r="U5693" s="820"/>
      <c r="V5693" s="820"/>
      <c r="W5693" s="820"/>
      <c r="X5693" s="820"/>
      <c r="Y5693" s="820"/>
      <c r="Z5693" s="820"/>
    </row>
    <row r="5694" spans="7:26">
      <c r="G5694" s="826"/>
      <c r="H5694" s="820"/>
      <c r="J5694" s="820"/>
      <c r="K5694" s="820"/>
      <c r="L5694" s="820"/>
      <c r="M5694" s="820"/>
      <c r="N5694" s="820"/>
      <c r="O5694" s="820"/>
      <c r="P5694" s="820"/>
      <c r="Q5694" s="820"/>
      <c r="R5694" s="820"/>
      <c r="S5694" s="820"/>
      <c r="T5694" s="820"/>
      <c r="U5694" s="820"/>
      <c r="V5694" s="820"/>
      <c r="W5694" s="820"/>
      <c r="X5694" s="820"/>
      <c r="Y5694" s="820"/>
      <c r="Z5694" s="820"/>
    </row>
    <row r="5695" spans="7:26">
      <c r="G5695" s="826"/>
      <c r="H5695" s="820"/>
      <c r="J5695" s="820"/>
      <c r="K5695" s="820"/>
      <c r="L5695" s="820"/>
      <c r="M5695" s="820"/>
      <c r="N5695" s="820"/>
      <c r="O5695" s="820"/>
      <c r="P5695" s="820"/>
      <c r="Q5695" s="820"/>
      <c r="R5695" s="820"/>
      <c r="S5695" s="820"/>
      <c r="T5695" s="820"/>
      <c r="U5695" s="820"/>
      <c r="V5695" s="820"/>
      <c r="W5695" s="820"/>
      <c r="X5695" s="820"/>
      <c r="Y5695" s="820"/>
      <c r="Z5695" s="820"/>
    </row>
    <row r="5696" spans="7:26">
      <c r="G5696" s="826"/>
      <c r="H5696" s="820"/>
      <c r="J5696" s="820"/>
      <c r="K5696" s="820"/>
      <c r="L5696" s="820"/>
      <c r="M5696" s="820"/>
      <c r="N5696" s="820"/>
      <c r="O5696" s="820"/>
      <c r="P5696" s="820"/>
      <c r="Q5696" s="820"/>
      <c r="R5696" s="820"/>
      <c r="S5696" s="820"/>
      <c r="T5696" s="820"/>
      <c r="U5696" s="820"/>
      <c r="V5696" s="820"/>
      <c r="W5696" s="820"/>
      <c r="X5696" s="820"/>
      <c r="Y5696" s="820"/>
      <c r="Z5696" s="820"/>
    </row>
    <row r="5697" spans="7:26">
      <c r="G5697" s="826"/>
      <c r="H5697" s="820"/>
      <c r="J5697" s="820"/>
      <c r="K5697" s="820"/>
      <c r="L5697" s="820"/>
      <c r="M5697" s="820"/>
      <c r="N5697" s="820"/>
      <c r="O5697" s="820"/>
      <c r="P5697" s="820"/>
      <c r="Q5697" s="820"/>
      <c r="R5697" s="820"/>
      <c r="S5697" s="820"/>
      <c r="T5697" s="820"/>
      <c r="U5697" s="820"/>
      <c r="V5697" s="820"/>
      <c r="W5697" s="820"/>
      <c r="X5697" s="820"/>
      <c r="Y5697" s="820"/>
      <c r="Z5697" s="820"/>
    </row>
    <row r="5698" spans="7:26">
      <c r="G5698" s="826"/>
      <c r="H5698" s="820"/>
      <c r="J5698" s="820"/>
      <c r="K5698" s="820"/>
      <c r="L5698" s="820"/>
      <c r="M5698" s="820"/>
      <c r="N5698" s="820"/>
      <c r="O5698" s="820"/>
      <c r="P5698" s="820"/>
      <c r="Q5698" s="820"/>
      <c r="R5698" s="820"/>
      <c r="S5698" s="820"/>
      <c r="T5698" s="820"/>
      <c r="U5698" s="820"/>
      <c r="V5698" s="820"/>
      <c r="W5698" s="820"/>
      <c r="X5698" s="820"/>
      <c r="Y5698" s="820"/>
      <c r="Z5698" s="820"/>
    </row>
    <row r="5699" spans="7:26">
      <c r="G5699" s="826"/>
      <c r="H5699" s="820"/>
      <c r="J5699" s="820"/>
      <c r="K5699" s="820"/>
      <c r="L5699" s="820"/>
      <c r="M5699" s="820"/>
      <c r="N5699" s="820"/>
      <c r="O5699" s="820"/>
      <c r="P5699" s="820"/>
      <c r="Q5699" s="820"/>
      <c r="R5699" s="820"/>
      <c r="S5699" s="820"/>
      <c r="T5699" s="820"/>
      <c r="U5699" s="820"/>
      <c r="V5699" s="820"/>
      <c r="W5699" s="820"/>
      <c r="X5699" s="820"/>
      <c r="Y5699" s="820"/>
      <c r="Z5699" s="820"/>
    </row>
    <row r="5700" spans="7:26">
      <c r="G5700" s="826"/>
      <c r="H5700" s="820"/>
      <c r="J5700" s="820"/>
      <c r="K5700" s="820"/>
      <c r="L5700" s="820"/>
      <c r="M5700" s="820"/>
      <c r="N5700" s="820"/>
      <c r="O5700" s="820"/>
      <c r="P5700" s="820"/>
      <c r="Q5700" s="820"/>
      <c r="R5700" s="820"/>
      <c r="S5700" s="820"/>
      <c r="T5700" s="820"/>
      <c r="U5700" s="820"/>
      <c r="V5700" s="820"/>
      <c r="W5700" s="820"/>
      <c r="X5700" s="820"/>
      <c r="Y5700" s="820"/>
      <c r="Z5700" s="820"/>
    </row>
    <row r="5701" spans="7:26">
      <c r="G5701" s="826"/>
      <c r="H5701" s="820"/>
      <c r="J5701" s="820"/>
      <c r="K5701" s="820"/>
      <c r="L5701" s="820"/>
      <c r="M5701" s="820"/>
      <c r="N5701" s="820"/>
      <c r="O5701" s="820"/>
      <c r="P5701" s="820"/>
      <c r="Q5701" s="820"/>
      <c r="R5701" s="820"/>
      <c r="S5701" s="820"/>
      <c r="T5701" s="820"/>
      <c r="U5701" s="820"/>
      <c r="V5701" s="820"/>
      <c r="W5701" s="820"/>
      <c r="X5701" s="820"/>
      <c r="Y5701" s="820"/>
      <c r="Z5701" s="820"/>
    </row>
    <row r="5702" spans="7:26">
      <c r="G5702" s="826"/>
      <c r="H5702" s="820"/>
      <c r="J5702" s="820"/>
      <c r="K5702" s="820"/>
      <c r="L5702" s="820"/>
      <c r="M5702" s="820"/>
      <c r="N5702" s="820"/>
      <c r="O5702" s="820"/>
      <c r="P5702" s="820"/>
      <c r="Q5702" s="820"/>
      <c r="R5702" s="820"/>
      <c r="S5702" s="820"/>
      <c r="T5702" s="820"/>
      <c r="U5702" s="820"/>
      <c r="V5702" s="820"/>
      <c r="W5702" s="820"/>
      <c r="X5702" s="820"/>
      <c r="Y5702" s="820"/>
      <c r="Z5702" s="820"/>
    </row>
    <row r="5703" spans="7:26">
      <c r="G5703" s="826"/>
      <c r="H5703" s="820"/>
      <c r="J5703" s="820"/>
      <c r="K5703" s="820"/>
      <c r="L5703" s="820"/>
      <c r="M5703" s="820"/>
      <c r="N5703" s="820"/>
      <c r="O5703" s="820"/>
      <c r="P5703" s="820"/>
      <c r="Q5703" s="820"/>
      <c r="R5703" s="820"/>
      <c r="S5703" s="820"/>
      <c r="T5703" s="820"/>
      <c r="U5703" s="820"/>
      <c r="V5703" s="820"/>
      <c r="W5703" s="820"/>
      <c r="X5703" s="820"/>
      <c r="Y5703" s="820"/>
      <c r="Z5703" s="820"/>
    </row>
    <row r="5704" spans="7:26">
      <c r="G5704" s="826"/>
      <c r="H5704" s="820"/>
      <c r="J5704" s="820"/>
      <c r="K5704" s="820"/>
      <c r="L5704" s="820"/>
      <c r="M5704" s="820"/>
      <c r="N5704" s="820"/>
      <c r="O5704" s="820"/>
      <c r="P5704" s="820"/>
      <c r="Q5704" s="820"/>
      <c r="R5704" s="820"/>
      <c r="S5704" s="820"/>
      <c r="T5704" s="820"/>
      <c r="U5704" s="820"/>
      <c r="V5704" s="820"/>
      <c r="W5704" s="820"/>
      <c r="X5704" s="820"/>
      <c r="Y5704" s="820"/>
      <c r="Z5704" s="820"/>
    </row>
    <row r="5705" spans="7:26">
      <c r="G5705" s="826"/>
      <c r="H5705" s="820"/>
      <c r="J5705" s="820"/>
      <c r="K5705" s="820"/>
      <c r="L5705" s="820"/>
      <c r="M5705" s="820"/>
      <c r="N5705" s="820"/>
      <c r="O5705" s="820"/>
      <c r="P5705" s="820"/>
      <c r="Q5705" s="820"/>
      <c r="R5705" s="820"/>
      <c r="S5705" s="820"/>
      <c r="T5705" s="820"/>
      <c r="U5705" s="820"/>
      <c r="V5705" s="820"/>
      <c r="W5705" s="820"/>
      <c r="X5705" s="820"/>
      <c r="Y5705" s="820"/>
      <c r="Z5705" s="820"/>
    </row>
    <row r="5706" spans="7:26">
      <c r="G5706" s="826"/>
      <c r="H5706" s="820"/>
      <c r="J5706" s="820"/>
      <c r="K5706" s="820"/>
      <c r="L5706" s="820"/>
      <c r="M5706" s="820"/>
      <c r="N5706" s="820"/>
      <c r="O5706" s="820"/>
      <c r="P5706" s="820"/>
      <c r="Q5706" s="820"/>
      <c r="R5706" s="820"/>
      <c r="S5706" s="820"/>
      <c r="T5706" s="820"/>
      <c r="U5706" s="820"/>
      <c r="V5706" s="820"/>
      <c r="W5706" s="820"/>
      <c r="X5706" s="820"/>
      <c r="Y5706" s="820"/>
      <c r="Z5706" s="820"/>
    </row>
    <row r="5707" spans="7:26">
      <c r="G5707" s="826"/>
      <c r="H5707" s="820"/>
      <c r="J5707" s="820"/>
      <c r="K5707" s="820"/>
      <c r="L5707" s="820"/>
      <c r="M5707" s="820"/>
      <c r="N5707" s="820"/>
      <c r="O5707" s="820"/>
      <c r="P5707" s="820"/>
      <c r="Q5707" s="820"/>
      <c r="R5707" s="820"/>
      <c r="S5707" s="820"/>
      <c r="T5707" s="820"/>
      <c r="U5707" s="820"/>
      <c r="V5707" s="820"/>
      <c r="W5707" s="820"/>
      <c r="X5707" s="820"/>
      <c r="Y5707" s="820"/>
      <c r="Z5707" s="820"/>
    </row>
    <row r="5708" spans="7:26">
      <c r="G5708" s="826"/>
      <c r="H5708" s="820"/>
      <c r="J5708" s="820"/>
      <c r="K5708" s="820"/>
      <c r="L5708" s="820"/>
      <c r="M5708" s="820"/>
      <c r="N5708" s="820"/>
      <c r="O5708" s="820"/>
      <c r="P5708" s="820"/>
      <c r="Q5708" s="820"/>
      <c r="R5708" s="820"/>
      <c r="S5708" s="820"/>
      <c r="T5708" s="820"/>
      <c r="U5708" s="820"/>
      <c r="V5708" s="820"/>
      <c r="W5708" s="820"/>
      <c r="X5708" s="820"/>
      <c r="Y5708" s="820"/>
      <c r="Z5708" s="820"/>
    </row>
    <row r="5709" spans="7:26">
      <c r="G5709" s="826"/>
      <c r="H5709" s="820"/>
      <c r="J5709" s="820"/>
      <c r="K5709" s="820"/>
      <c r="L5709" s="820"/>
      <c r="M5709" s="820"/>
      <c r="N5709" s="820"/>
      <c r="O5709" s="820"/>
      <c r="P5709" s="820"/>
      <c r="Q5709" s="820"/>
      <c r="R5709" s="820"/>
      <c r="S5709" s="820"/>
      <c r="T5709" s="820"/>
      <c r="U5709" s="820"/>
      <c r="V5709" s="820"/>
      <c r="W5709" s="820"/>
      <c r="X5709" s="820"/>
      <c r="Y5709" s="820"/>
      <c r="Z5709" s="820"/>
    </row>
    <row r="5710" spans="7:26">
      <c r="G5710" s="826"/>
      <c r="H5710" s="820"/>
      <c r="J5710" s="820"/>
      <c r="K5710" s="820"/>
      <c r="L5710" s="820"/>
      <c r="M5710" s="820"/>
      <c r="N5710" s="820"/>
      <c r="O5710" s="820"/>
      <c r="P5710" s="820"/>
      <c r="Q5710" s="820"/>
      <c r="R5710" s="820"/>
      <c r="S5710" s="820"/>
      <c r="T5710" s="820"/>
      <c r="U5710" s="820"/>
      <c r="V5710" s="820"/>
      <c r="W5710" s="820"/>
      <c r="X5710" s="820"/>
      <c r="Y5710" s="820"/>
      <c r="Z5710" s="820"/>
    </row>
    <row r="5711" spans="7:26">
      <c r="G5711" s="826"/>
      <c r="H5711" s="820"/>
      <c r="J5711" s="820"/>
      <c r="K5711" s="820"/>
      <c r="L5711" s="820"/>
      <c r="M5711" s="820"/>
      <c r="N5711" s="820"/>
      <c r="O5711" s="820"/>
      <c r="P5711" s="820"/>
      <c r="Q5711" s="820"/>
      <c r="R5711" s="820"/>
      <c r="S5711" s="820"/>
      <c r="T5711" s="820"/>
      <c r="U5711" s="820"/>
      <c r="V5711" s="820"/>
      <c r="W5711" s="820"/>
      <c r="X5711" s="820"/>
      <c r="Y5711" s="820"/>
      <c r="Z5711" s="820"/>
    </row>
    <row r="5712" spans="7:26">
      <c r="G5712" s="826"/>
      <c r="H5712" s="820"/>
      <c r="J5712" s="820"/>
      <c r="K5712" s="820"/>
      <c r="L5712" s="820"/>
      <c r="M5712" s="820"/>
      <c r="N5712" s="820"/>
      <c r="O5712" s="820"/>
      <c r="P5712" s="820"/>
      <c r="Q5712" s="820"/>
      <c r="R5712" s="820"/>
      <c r="S5712" s="820"/>
      <c r="T5712" s="820"/>
      <c r="U5712" s="820"/>
      <c r="V5712" s="820"/>
      <c r="W5712" s="820"/>
      <c r="X5712" s="820"/>
      <c r="Y5712" s="820"/>
      <c r="Z5712" s="820"/>
    </row>
    <row r="5713" spans="7:26">
      <c r="G5713" s="826"/>
      <c r="H5713" s="820"/>
      <c r="J5713" s="820"/>
      <c r="K5713" s="820"/>
      <c r="L5713" s="820"/>
      <c r="M5713" s="820"/>
      <c r="N5713" s="820"/>
      <c r="O5713" s="820"/>
      <c r="P5713" s="820"/>
      <c r="Q5713" s="820"/>
      <c r="R5713" s="820"/>
      <c r="S5713" s="820"/>
      <c r="T5713" s="820"/>
      <c r="U5713" s="820"/>
      <c r="V5713" s="820"/>
      <c r="W5713" s="820"/>
      <c r="X5713" s="820"/>
      <c r="Y5713" s="820"/>
      <c r="Z5713" s="820"/>
    </row>
    <row r="5714" spans="7:26">
      <c r="G5714" s="826"/>
      <c r="H5714" s="820"/>
      <c r="J5714" s="820"/>
      <c r="K5714" s="820"/>
      <c r="L5714" s="820"/>
      <c r="M5714" s="820"/>
      <c r="N5714" s="820"/>
      <c r="O5714" s="820"/>
      <c r="P5714" s="820"/>
      <c r="Q5714" s="820"/>
      <c r="R5714" s="820"/>
      <c r="S5714" s="820"/>
      <c r="T5714" s="820"/>
      <c r="U5714" s="820"/>
      <c r="V5714" s="820"/>
      <c r="W5714" s="820"/>
      <c r="X5714" s="820"/>
      <c r="Y5714" s="820"/>
      <c r="Z5714" s="820"/>
    </row>
    <row r="5715" spans="7:26">
      <c r="G5715" s="826"/>
      <c r="H5715" s="820"/>
      <c r="J5715" s="820"/>
      <c r="K5715" s="820"/>
      <c r="L5715" s="820"/>
      <c r="M5715" s="820"/>
      <c r="N5715" s="820"/>
      <c r="O5715" s="820"/>
      <c r="P5715" s="820"/>
      <c r="Q5715" s="820"/>
      <c r="R5715" s="820"/>
      <c r="S5715" s="820"/>
      <c r="T5715" s="820"/>
      <c r="U5715" s="820"/>
      <c r="V5715" s="820"/>
      <c r="W5715" s="820"/>
      <c r="X5715" s="820"/>
      <c r="Y5715" s="820"/>
      <c r="Z5715" s="820"/>
    </row>
    <row r="5716" spans="7:26">
      <c r="G5716" s="826"/>
      <c r="H5716" s="820"/>
      <c r="J5716" s="820"/>
      <c r="K5716" s="820"/>
      <c r="L5716" s="820"/>
      <c r="M5716" s="820"/>
      <c r="N5716" s="820"/>
      <c r="O5716" s="820"/>
      <c r="P5716" s="820"/>
      <c r="Q5716" s="820"/>
      <c r="R5716" s="820"/>
      <c r="S5716" s="820"/>
      <c r="T5716" s="820"/>
      <c r="U5716" s="820"/>
      <c r="V5716" s="820"/>
      <c r="W5716" s="820"/>
      <c r="X5716" s="820"/>
      <c r="Y5716" s="820"/>
      <c r="Z5716" s="820"/>
    </row>
    <row r="5717" spans="7:26">
      <c r="G5717" s="826"/>
      <c r="H5717" s="820"/>
      <c r="J5717" s="820"/>
      <c r="K5717" s="820"/>
      <c r="L5717" s="820"/>
      <c r="M5717" s="820"/>
      <c r="N5717" s="820"/>
      <c r="O5717" s="820"/>
      <c r="P5717" s="820"/>
      <c r="Q5717" s="820"/>
      <c r="R5717" s="820"/>
      <c r="S5717" s="820"/>
      <c r="T5717" s="820"/>
      <c r="U5717" s="820"/>
      <c r="V5717" s="820"/>
      <c r="W5717" s="820"/>
      <c r="X5717" s="820"/>
      <c r="Y5717" s="820"/>
      <c r="Z5717" s="820"/>
    </row>
    <row r="5718" spans="7:26">
      <c r="G5718" s="826"/>
      <c r="H5718" s="820"/>
      <c r="J5718" s="820"/>
      <c r="K5718" s="820"/>
      <c r="L5718" s="820"/>
      <c r="M5718" s="820"/>
      <c r="N5718" s="820"/>
      <c r="O5718" s="820"/>
      <c r="P5718" s="820"/>
      <c r="Q5718" s="820"/>
      <c r="R5718" s="820"/>
      <c r="S5718" s="820"/>
      <c r="T5718" s="820"/>
      <c r="U5718" s="820"/>
      <c r="V5718" s="820"/>
      <c r="W5718" s="820"/>
      <c r="X5718" s="820"/>
      <c r="Y5718" s="820"/>
      <c r="Z5718" s="820"/>
    </row>
    <row r="5719" spans="7:26">
      <c r="G5719" s="826"/>
      <c r="H5719" s="820"/>
      <c r="J5719" s="820"/>
      <c r="K5719" s="820"/>
      <c r="L5719" s="820"/>
      <c r="M5719" s="820"/>
      <c r="N5719" s="820"/>
      <c r="O5719" s="820"/>
      <c r="P5719" s="820"/>
      <c r="Q5719" s="820"/>
      <c r="R5719" s="820"/>
      <c r="S5719" s="820"/>
      <c r="T5719" s="820"/>
      <c r="U5719" s="820"/>
      <c r="V5719" s="820"/>
      <c r="W5719" s="820"/>
      <c r="X5719" s="820"/>
      <c r="Y5719" s="820"/>
      <c r="Z5719" s="820"/>
    </row>
    <row r="5720" spans="7:26">
      <c r="G5720" s="826"/>
      <c r="H5720" s="820"/>
      <c r="J5720" s="820"/>
      <c r="K5720" s="820"/>
      <c r="L5720" s="820"/>
      <c r="M5720" s="820"/>
      <c r="N5720" s="820"/>
      <c r="O5720" s="820"/>
      <c r="P5720" s="820"/>
      <c r="Q5720" s="820"/>
      <c r="R5720" s="820"/>
      <c r="S5720" s="820"/>
      <c r="T5720" s="820"/>
      <c r="U5720" s="820"/>
      <c r="V5720" s="820"/>
      <c r="W5720" s="820"/>
      <c r="X5720" s="820"/>
      <c r="Y5720" s="820"/>
      <c r="Z5720" s="820"/>
    </row>
    <row r="5721" spans="7:26">
      <c r="G5721" s="826"/>
      <c r="H5721" s="820"/>
      <c r="J5721" s="820"/>
      <c r="K5721" s="820"/>
      <c r="L5721" s="820"/>
      <c r="M5721" s="820"/>
      <c r="N5721" s="820"/>
      <c r="O5721" s="820"/>
      <c r="P5721" s="820"/>
      <c r="Q5721" s="820"/>
      <c r="R5721" s="820"/>
      <c r="S5721" s="820"/>
      <c r="T5721" s="820"/>
      <c r="U5721" s="820"/>
      <c r="V5721" s="820"/>
      <c r="W5721" s="820"/>
      <c r="X5721" s="820"/>
      <c r="Y5721" s="820"/>
      <c r="Z5721" s="820"/>
    </row>
    <row r="5722" spans="7:26">
      <c r="G5722" s="826"/>
      <c r="H5722" s="820"/>
      <c r="J5722" s="820"/>
      <c r="K5722" s="820"/>
      <c r="L5722" s="820"/>
      <c r="M5722" s="820"/>
      <c r="N5722" s="820"/>
      <c r="O5722" s="820"/>
      <c r="P5722" s="820"/>
      <c r="Q5722" s="820"/>
      <c r="R5722" s="820"/>
      <c r="S5722" s="820"/>
      <c r="T5722" s="820"/>
      <c r="U5722" s="820"/>
      <c r="V5722" s="820"/>
      <c r="W5722" s="820"/>
      <c r="X5722" s="820"/>
      <c r="Y5722" s="820"/>
      <c r="Z5722" s="820"/>
    </row>
    <row r="5723" spans="7:26">
      <c r="G5723" s="826"/>
      <c r="H5723" s="820"/>
      <c r="J5723" s="820"/>
      <c r="K5723" s="820"/>
      <c r="L5723" s="820"/>
      <c r="M5723" s="820"/>
      <c r="N5723" s="820"/>
      <c r="O5723" s="820"/>
      <c r="P5723" s="820"/>
      <c r="Q5723" s="820"/>
      <c r="R5723" s="820"/>
      <c r="S5723" s="820"/>
      <c r="T5723" s="820"/>
      <c r="U5723" s="820"/>
      <c r="V5723" s="820"/>
      <c r="W5723" s="820"/>
      <c r="X5723" s="820"/>
      <c r="Y5723" s="820"/>
      <c r="Z5723" s="820"/>
    </row>
    <row r="5724" spans="7:26">
      <c r="G5724" s="826"/>
      <c r="H5724" s="820"/>
      <c r="J5724" s="820"/>
      <c r="K5724" s="820"/>
      <c r="L5724" s="820"/>
      <c r="M5724" s="820"/>
      <c r="N5724" s="820"/>
      <c r="O5724" s="820"/>
      <c r="P5724" s="820"/>
      <c r="Q5724" s="820"/>
      <c r="R5724" s="820"/>
      <c r="S5724" s="820"/>
      <c r="T5724" s="820"/>
      <c r="U5724" s="820"/>
      <c r="V5724" s="820"/>
      <c r="W5724" s="820"/>
      <c r="X5724" s="820"/>
      <c r="Y5724" s="820"/>
      <c r="Z5724" s="820"/>
    </row>
    <row r="5725" spans="7:26">
      <c r="G5725" s="826"/>
      <c r="H5725" s="820"/>
      <c r="J5725" s="820"/>
      <c r="K5725" s="820"/>
      <c r="L5725" s="820"/>
      <c r="M5725" s="820"/>
      <c r="N5725" s="820"/>
      <c r="O5725" s="820"/>
      <c r="P5725" s="820"/>
      <c r="Q5725" s="820"/>
      <c r="R5725" s="820"/>
      <c r="S5725" s="820"/>
      <c r="T5725" s="820"/>
      <c r="U5725" s="820"/>
      <c r="V5725" s="820"/>
      <c r="W5725" s="820"/>
      <c r="X5725" s="820"/>
      <c r="Y5725" s="820"/>
      <c r="Z5725" s="820"/>
    </row>
    <row r="5726" spans="7:26">
      <c r="G5726" s="826"/>
      <c r="H5726" s="820"/>
      <c r="J5726" s="820"/>
      <c r="K5726" s="820"/>
      <c r="L5726" s="820"/>
      <c r="M5726" s="820"/>
      <c r="N5726" s="820"/>
      <c r="O5726" s="820"/>
      <c r="P5726" s="820"/>
      <c r="Q5726" s="820"/>
      <c r="R5726" s="820"/>
      <c r="S5726" s="820"/>
      <c r="T5726" s="820"/>
      <c r="U5726" s="820"/>
      <c r="V5726" s="820"/>
      <c r="W5726" s="820"/>
      <c r="X5726" s="820"/>
      <c r="Y5726" s="820"/>
      <c r="Z5726" s="820"/>
    </row>
    <row r="5727" spans="7:26">
      <c r="G5727" s="826"/>
      <c r="H5727" s="820"/>
      <c r="J5727" s="820"/>
      <c r="K5727" s="820"/>
      <c r="L5727" s="820"/>
      <c r="M5727" s="820"/>
      <c r="N5727" s="820"/>
      <c r="O5727" s="820"/>
      <c r="P5727" s="820"/>
      <c r="Q5727" s="820"/>
      <c r="R5727" s="820"/>
      <c r="S5727" s="820"/>
      <c r="T5727" s="820"/>
      <c r="U5727" s="820"/>
      <c r="V5727" s="820"/>
      <c r="W5727" s="820"/>
      <c r="X5727" s="820"/>
      <c r="Y5727" s="820"/>
      <c r="Z5727" s="820"/>
    </row>
    <row r="5728" spans="7:26">
      <c r="G5728" s="826"/>
      <c r="H5728" s="820"/>
      <c r="J5728" s="820"/>
      <c r="K5728" s="820"/>
      <c r="L5728" s="820"/>
      <c r="M5728" s="820"/>
      <c r="N5728" s="820"/>
      <c r="O5728" s="820"/>
      <c r="P5728" s="820"/>
      <c r="Q5728" s="820"/>
      <c r="R5728" s="820"/>
      <c r="S5728" s="820"/>
      <c r="T5728" s="820"/>
      <c r="U5728" s="820"/>
      <c r="V5728" s="820"/>
      <c r="W5728" s="820"/>
      <c r="X5728" s="820"/>
      <c r="Y5728" s="820"/>
      <c r="Z5728" s="820"/>
    </row>
    <row r="5729" spans="7:26">
      <c r="G5729" s="826"/>
      <c r="H5729" s="820"/>
      <c r="J5729" s="820"/>
      <c r="K5729" s="820"/>
      <c r="L5729" s="820"/>
      <c r="M5729" s="820"/>
      <c r="N5729" s="820"/>
      <c r="O5729" s="820"/>
      <c r="P5729" s="820"/>
      <c r="Q5729" s="820"/>
      <c r="R5729" s="820"/>
      <c r="S5729" s="820"/>
      <c r="T5729" s="820"/>
      <c r="U5729" s="820"/>
      <c r="V5729" s="820"/>
      <c r="W5729" s="820"/>
      <c r="X5729" s="820"/>
      <c r="Y5729" s="820"/>
      <c r="Z5729" s="820"/>
    </row>
    <row r="5730" spans="7:26">
      <c r="G5730" s="826"/>
      <c r="H5730" s="820"/>
      <c r="J5730" s="820"/>
      <c r="K5730" s="820"/>
      <c r="L5730" s="820"/>
      <c r="M5730" s="820"/>
      <c r="N5730" s="820"/>
      <c r="O5730" s="820"/>
      <c r="P5730" s="820"/>
      <c r="Q5730" s="820"/>
      <c r="R5730" s="820"/>
      <c r="S5730" s="820"/>
      <c r="T5730" s="820"/>
      <c r="U5730" s="820"/>
      <c r="V5730" s="820"/>
      <c r="W5730" s="820"/>
      <c r="X5730" s="820"/>
      <c r="Y5730" s="820"/>
      <c r="Z5730" s="820"/>
    </row>
    <row r="5731" spans="7:26">
      <c r="G5731" s="826"/>
      <c r="H5731" s="820"/>
      <c r="J5731" s="820"/>
      <c r="K5731" s="820"/>
      <c r="L5731" s="820"/>
      <c r="M5731" s="820"/>
      <c r="N5731" s="820"/>
      <c r="O5731" s="820"/>
      <c r="P5731" s="820"/>
      <c r="Q5731" s="820"/>
      <c r="R5731" s="820"/>
      <c r="S5731" s="820"/>
      <c r="T5731" s="820"/>
      <c r="U5731" s="820"/>
      <c r="V5731" s="820"/>
      <c r="W5731" s="820"/>
      <c r="X5731" s="820"/>
      <c r="Y5731" s="820"/>
      <c r="Z5731" s="820"/>
    </row>
    <row r="5732" spans="7:26">
      <c r="G5732" s="826"/>
      <c r="H5732" s="820"/>
      <c r="J5732" s="820"/>
      <c r="K5732" s="820"/>
      <c r="L5732" s="820"/>
      <c r="M5732" s="820"/>
      <c r="N5732" s="820"/>
      <c r="O5732" s="820"/>
      <c r="P5732" s="820"/>
      <c r="Q5732" s="820"/>
      <c r="R5732" s="820"/>
      <c r="S5732" s="820"/>
      <c r="T5732" s="820"/>
      <c r="U5732" s="820"/>
      <c r="V5732" s="820"/>
      <c r="W5732" s="820"/>
      <c r="X5732" s="820"/>
      <c r="Y5732" s="820"/>
      <c r="Z5732" s="820"/>
    </row>
    <row r="5733" spans="7:26">
      <c r="G5733" s="826"/>
      <c r="H5733" s="820"/>
      <c r="J5733" s="820"/>
      <c r="K5733" s="820"/>
      <c r="L5733" s="820"/>
      <c r="M5733" s="820"/>
      <c r="N5733" s="820"/>
      <c r="O5733" s="820"/>
      <c r="P5733" s="820"/>
      <c r="Q5733" s="820"/>
      <c r="R5733" s="820"/>
      <c r="S5733" s="820"/>
      <c r="T5733" s="820"/>
      <c r="U5733" s="820"/>
      <c r="V5733" s="820"/>
      <c r="W5733" s="820"/>
      <c r="X5733" s="820"/>
      <c r="Y5733" s="820"/>
      <c r="Z5733" s="820"/>
    </row>
    <row r="5734" spans="7:26">
      <c r="G5734" s="826"/>
      <c r="H5734" s="820"/>
      <c r="J5734" s="820"/>
      <c r="K5734" s="820"/>
      <c r="L5734" s="820"/>
      <c r="M5734" s="820"/>
      <c r="N5734" s="820"/>
      <c r="O5734" s="820"/>
      <c r="P5734" s="820"/>
      <c r="Q5734" s="820"/>
      <c r="R5734" s="820"/>
      <c r="S5734" s="820"/>
      <c r="T5734" s="820"/>
      <c r="U5734" s="820"/>
      <c r="V5734" s="820"/>
      <c r="W5734" s="820"/>
      <c r="X5734" s="820"/>
      <c r="Y5734" s="820"/>
      <c r="Z5734" s="820"/>
    </row>
    <row r="5735" spans="7:26">
      <c r="G5735" s="826"/>
      <c r="H5735" s="820"/>
      <c r="J5735" s="820"/>
      <c r="K5735" s="820"/>
      <c r="L5735" s="820"/>
      <c r="M5735" s="820"/>
      <c r="N5735" s="820"/>
      <c r="O5735" s="820"/>
      <c r="P5735" s="820"/>
      <c r="Q5735" s="820"/>
      <c r="R5735" s="820"/>
      <c r="S5735" s="820"/>
      <c r="T5735" s="820"/>
      <c r="U5735" s="820"/>
      <c r="V5735" s="820"/>
      <c r="W5735" s="820"/>
      <c r="X5735" s="820"/>
      <c r="Y5735" s="820"/>
      <c r="Z5735" s="820"/>
    </row>
    <row r="5736" spans="7:26">
      <c r="G5736" s="826"/>
      <c r="H5736" s="820"/>
      <c r="J5736" s="820"/>
      <c r="K5736" s="820"/>
      <c r="L5736" s="820"/>
      <c r="M5736" s="820"/>
      <c r="N5736" s="820"/>
      <c r="O5736" s="820"/>
      <c r="P5736" s="820"/>
      <c r="Q5736" s="820"/>
      <c r="R5736" s="820"/>
      <c r="S5736" s="820"/>
      <c r="T5736" s="820"/>
      <c r="U5736" s="820"/>
      <c r="V5736" s="820"/>
      <c r="W5736" s="820"/>
      <c r="X5736" s="820"/>
      <c r="Y5736" s="820"/>
      <c r="Z5736" s="820"/>
    </row>
    <row r="5737" spans="7:26">
      <c r="G5737" s="826"/>
      <c r="H5737" s="820"/>
      <c r="J5737" s="820"/>
      <c r="K5737" s="820"/>
      <c r="L5737" s="820"/>
      <c r="M5737" s="820"/>
      <c r="N5737" s="820"/>
      <c r="O5737" s="820"/>
      <c r="P5737" s="820"/>
      <c r="Q5737" s="820"/>
      <c r="R5737" s="820"/>
      <c r="S5737" s="820"/>
      <c r="T5737" s="820"/>
      <c r="U5737" s="820"/>
      <c r="V5737" s="820"/>
      <c r="W5737" s="820"/>
      <c r="X5737" s="820"/>
      <c r="Y5737" s="820"/>
      <c r="Z5737" s="820"/>
    </row>
    <row r="5738" spans="7:26">
      <c r="G5738" s="826"/>
      <c r="H5738" s="820"/>
      <c r="J5738" s="820"/>
      <c r="K5738" s="820"/>
      <c r="L5738" s="820"/>
      <c r="M5738" s="820"/>
      <c r="N5738" s="820"/>
      <c r="O5738" s="820"/>
      <c r="P5738" s="820"/>
      <c r="Q5738" s="820"/>
      <c r="R5738" s="820"/>
      <c r="S5738" s="820"/>
      <c r="T5738" s="820"/>
      <c r="U5738" s="820"/>
      <c r="V5738" s="820"/>
      <c r="W5738" s="820"/>
      <c r="X5738" s="820"/>
      <c r="Y5738" s="820"/>
      <c r="Z5738" s="820"/>
    </row>
    <row r="5739" spans="7:26">
      <c r="G5739" s="826"/>
      <c r="H5739" s="820"/>
      <c r="J5739" s="820"/>
      <c r="K5739" s="820"/>
      <c r="L5739" s="820"/>
      <c r="M5739" s="820"/>
      <c r="N5739" s="820"/>
      <c r="O5739" s="820"/>
      <c r="P5739" s="820"/>
      <c r="Q5739" s="820"/>
      <c r="R5739" s="820"/>
      <c r="S5739" s="820"/>
      <c r="T5739" s="820"/>
      <c r="U5739" s="820"/>
      <c r="V5739" s="820"/>
      <c r="W5739" s="820"/>
      <c r="X5739" s="820"/>
      <c r="Y5739" s="820"/>
      <c r="Z5739" s="820"/>
    </row>
    <row r="5740" spans="7:26">
      <c r="G5740" s="826"/>
      <c r="H5740" s="820"/>
      <c r="J5740" s="820"/>
      <c r="K5740" s="820"/>
      <c r="L5740" s="820"/>
      <c r="M5740" s="820"/>
      <c r="N5740" s="820"/>
      <c r="O5740" s="820"/>
      <c r="P5740" s="820"/>
      <c r="Q5740" s="820"/>
      <c r="R5740" s="820"/>
      <c r="S5740" s="820"/>
      <c r="T5740" s="820"/>
      <c r="U5740" s="820"/>
      <c r="V5740" s="820"/>
      <c r="W5740" s="820"/>
      <c r="X5740" s="820"/>
      <c r="Y5740" s="820"/>
      <c r="Z5740" s="820"/>
    </row>
    <row r="5741" spans="7:26">
      <c r="G5741" s="826"/>
      <c r="H5741" s="820"/>
      <c r="J5741" s="820"/>
      <c r="K5741" s="820"/>
      <c r="L5741" s="820"/>
      <c r="M5741" s="820"/>
      <c r="N5741" s="820"/>
      <c r="O5741" s="820"/>
      <c r="P5741" s="820"/>
      <c r="Q5741" s="820"/>
      <c r="R5741" s="820"/>
      <c r="S5741" s="820"/>
      <c r="T5741" s="820"/>
      <c r="U5741" s="820"/>
      <c r="V5741" s="820"/>
      <c r="W5741" s="820"/>
      <c r="X5741" s="820"/>
      <c r="Y5741" s="820"/>
      <c r="Z5741" s="820"/>
    </row>
    <row r="5742" spans="7:26">
      <c r="G5742" s="826"/>
      <c r="H5742" s="820"/>
      <c r="J5742" s="820"/>
      <c r="K5742" s="820"/>
      <c r="L5742" s="820"/>
      <c r="M5742" s="820"/>
      <c r="N5742" s="820"/>
      <c r="O5742" s="820"/>
      <c r="P5742" s="820"/>
      <c r="Q5742" s="820"/>
      <c r="R5742" s="820"/>
      <c r="S5742" s="820"/>
      <c r="T5742" s="820"/>
      <c r="U5742" s="820"/>
      <c r="V5742" s="820"/>
      <c r="W5742" s="820"/>
      <c r="X5742" s="820"/>
      <c r="Y5742" s="820"/>
      <c r="Z5742" s="820"/>
    </row>
    <row r="5743" spans="7:26">
      <c r="G5743" s="826"/>
      <c r="H5743" s="820"/>
      <c r="J5743" s="820"/>
      <c r="K5743" s="820"/>
      <c r="L5743" s="820"/>
      <c r="M5743" s="820"/>
      <c r="N5743" s="820"/>
      <c r="O5743" s="820"/>
      <c r="P5743" s="820"/>
      <c r="Q5743" s="820"/>
      <c r="R5743" s="820"/>
      <c r="S5743" s="820"/>
      <c r="T5743" s="820"/>
      <c r="U5743" s="820"/>
      <c r="V5743" s="820"/>
      <c r="W5743" s="820"/>
      <c r="X5743" s="820"/>
      <c r="Y5743" s="820"/>
      <c r="Z5743" s="820"/>
    </row>
    <row r="5744" spans="7:26">
      <c r="G5744" s="826"/>
      <c r="H5744" s="820"/>
      <c r="J5744" s="820"/>
      <c r="K5744" s="820"/>
      <c r="L5744" s="820"/>
      <c r="M5744" s="820"/>
      <c r="N5744" s="820"/>
      <c r="O5744" s="820"/>
      <c r="P5744" s="820"/>
      <c r="Q5744" s="820"/>
      <c r="R5744" s="820"/>
      <c r="S5744" s="820"/>
      <c r="T5744" s="820"/>
      <c r="U5744" s="820"/>
      <c r="V5744" s="820"/>
      <c r="W5744" s="820"/>
      <c r="X5744" s="820"/>
      <c r="Y5744" s="820"/>
      <c r="Z5744" s="820"/>
    </row>
    <row r="5745" spans="7:26">
      <c r="G5745" s="826"/>
      <c r="H5745" s="820"/>
      <c r="J5745" s="820"/>
      <c r="K5745" s="820"/>
      <c r="L5745" s="820"/>
      <c r="M5745" s="820"/>
      <c r="N5745" s="820"/>
      <c r="O5745" s="820"/>
      <c r="P5745" s="820"/>
      <c r="Q5745" s="820"/>
      <c r="R5745" s="820"/>
      <c r="S5745" s="820"/>
      <c r="T5745" s="820"/>
      <c r="U5745" s="820"/>
      <c r="V5745" s="820"/>
      <c r="W5745" s="820"/>
      <c r="X5745" s="820"/>
      <c r="Y5745" s="820"/>
      <c r="Z5745" s="820"/>
    </row>
    <row r="5746" spans="7:26">
      <c r="G5746" s="826"/>
      <c r="H5746" s="820"/>
      <c r="J5746" s="820"/>
      <c r="K5746" s="820"/>
      <c r="L5746" s="820"/>
      <c r="M5746" s="820"/>
      <c r="N5746" s="820"/>
      <c r="O5746" s="820"/>
      <c r="P5746" s="820"/>
      <c r="Q5746" s="820"/>
      <c r="R5746" s="820"/>
      <c r="S5746" s="820"/>
      <c r="T5746" s="820"/>
      <c r="U5746" s="820"/>
      <c r="V5746" s="820"/>
      <c r="W5746" s="820"/>
      <c r="X5746" s="820"/>
      <c r="Y5746" s="820"/>
      <c r="Z5746" s="820"/>
    </row>
    <row r="5747" spans="7:26">
      <c r="G5747" s="826"/>
      <c r="H5747" s="820"/>
      <c r="J5747" s="820"/>
      <c r="K5747" s="820"/>
      <c r="L5747" s="820"/>
      <c r="M5747" s="820"/>
      <c r="N5747" s="820"/>
      <c r="O5747" s="820"/>
      <c r="P5747" s="820"/>
      <c r="Q5747" s="820"/>
      <c r="R5747" s="820"/>
      <c r="S5747" s="820"/>
      <c r="T5747" s="820"/>
      <c r="U5747" s="820"/>
      <c r="V5747" s="820"/>
      <c r="W5747" s="820"/>
      <c r="X5747" s="820"/>
      <c r="Y5747" s="820"/>
      <c r="Z5747" s="820"/>
    </row>
    <row r="5748" spans="7:26">
      <c r="G5748" s="826"/>
      <c r="H5748" s="820"/>
      <c r="J5748" s="820"/>
      <c r="K5748" s="820"/>
      <c r="L5748" s="820"/>
      <c r="M5748" s="820"/>
      <c r="N5748" s="820"/>
      <c r="O5748" s="820"/>
      <c r="P5748" s="820"/>
      <c r="Q5748" s="820"/>
      <c r="R5748" s="820"/>
      <c r="S5748" s="820"/>
      <c r="T5748" s="820"/>
      <c r="U5748" s="820"/>
      <c r="V5748" s="820"/>
      <c r="W5748" s="820"/>
      <c r="X5748" s="820"/>
      <c r="Y5748" s="820"/>
      <c r="Z5748" s="820"/>
    </row>
    <row r="5749" spans="7:26">
      <c r="G5749" s="826"/>
      <c r="H5749" s="820"/>
      <c r="J5749" s="820"/>
      <c r="K5749" s="820"/>
      <c r="L5749" s="820"/>
      <c r="M5749" s="820"/>
      <c r="N5749" s="820"/>
      <c r="O5749" s="820"/>
      <c r="P5749" s="820"/>
      <c r="Q5749" s="820"/>
      <c r="R5749" s="820"/>
      <c r="S5749" s="820"/>
      <c r="T5749" s="820"/>
      <c r="U5749" s="820"/>
      <c r="V5749" s="820"/>
      <c r="W5749" s="820"/>
      <c r="X5749" s="820"/>
      <c r="Y5749" s="820"/>
      <c r="Z5749" s="820"/>
    </row>
    <row r="5750" spans="7:26">
      <c r="G5750" s="826"/>
      <c r="H5750" s="820"/>
      <c r="J5750" s="820"/>
      <c r="K5750" s="820"/>
      <c r="L5750" s="820"/>
      <c r="M5750" s="820"/>
      <c r="N5750" s="820"/>
      <c r="O5750" s="820"/>
      <c r="P5750" s="820"/>
      <c r="Q5750" s="820"/>
      <c r="R5750" s="820"/>
      <c r="S5750" s="820"/>
      <c r="T5750" s="820"/>
      <c r="U5750" s="820"/>
      <c r="V5750" s="820"/>
      <c r="W5750" s="820"/>
      <c r="X5750" s="820"/>
      <c r="Y5750" s="820"/>
      <c r="Z5750" s="820"/>
    </row>
    <row r="5751" spans="7:26">
      <c r="G5751" s="826"/>
      <c r="H5751" s="820"/>
      <c r="J5751" s="820"/>
      <c r="K5751" s="820"/>
      <c r="L5751" s="820"/>
      <c r="M5751" s="820"/>
      <c r="N5751" s="820"/>
      <c r="O5751" s="820"/>
      <c r="P5751" s="820"/>
      <c r="Q5751" s="820"/>
      <c r="R5751" s="820"/>
      <c r="S5751" s="820"/>
      <c r="T5751" s="820"/>
      <c r="U5751" s="820"/>
      <c r="V5751" s="820"/>
      <c r="W5751" s="820"/>
      <c r="X5751" s="820"/>
      <c r="Y5751" s="820"/>
      <c r="Z5751" s="820"/>
    </row>
    <row r="5752" spans="7:26">
      <c r="G5752" s="826"/>
      <c r="H5752" s="820"/>
      <c r="J5752" s="820"/>
      <c r="K5752" s="820"/>
      <c r="L5752" s="820"/>
      <c r="M5752" s="820"/>
      <c r="N5752" s="820"/>
      <c r="O5752" s="820"/>
      <c r="P5752" s="820"/>
      <c r="Q5752" s="820"/>
      <c r="R5752" s="820"/>
      <c r="S5752" s="820"/>
      <c r="T5752" s="820"/>
      <c r="U5752" s="820"/>
      <c r="V5752" s="820"/>
      <c r="W5752" s="820"/>
      <c r="X5752" s="820"/>
      <c r="Y5752" s="820"/>
      <c r="Z5752" s="820"/>
    </row>
    <row r="5753" spans="7:26">
      <c r="G5753" s="826"/>
      <c r="H5753" s="820"/>
      <c r="J5753" s="820"/>
      <c r="K5753" s="820"/>
      <c r="L5753" s="820"/>
      <c r="M5753" s="820"/>
      <c r="N5753" s="820"/>
      <c r="O5753" s="820"/>
      <c r="P5753" s="820"/>
      <c r="Q5753" s="820"/>
      <c r="R5753" s="820"/>
      <c r="S5753" s="820"/>
      <c r="T5753" s="820"/>
      <c r="U5753" s="820"/>
      <c r="V5753" s="820"/>
      <c r="W5753" s="820"/>
      <c r="X5753" s="820"/>
      <c r="Y5753" s="820"/>
      <c r="Z5753" s="820"/>
    </row>
    <row r="5754" spans="7:26">
      <c r="G5754" s="826"/>
      <c r="H5754" s="820"/>
      <c r="J5754" s="820"/>
      <c r="K5754" s="820"/>
      <c r="L5754" s="820"/>
      <c r="M5754" s="820"/>
      <c r="N5754" s="820"/>
      <c r="O5754" s="820"/>
      <c r="P5754" s="820"/>
      <c r="Q5754" s="820"/>
      <c r="R5754" s="820"/>
      <c r="S5754" s="820"/>
      <c r="T5754" s="820"/>
      <c r="U5754" s="820"/>
      <c r="V5754" s="820"/>
      <c r="W5754" s="820"/>
      <c r="X5754" s="820"/>
      <c r="Y5754" s="820"/>
      <c r="Z5754" s="820"/>
    </row>
    <row r="5755" spans="7:26">
      <c r="G5755" s="826"/>
      <c r="H5755" s="820"/>
      <c r="J5755" s="820"/>
      <c r="K5755" s="820"/>
      <c r="L5755" s="820"/>
      <c r="M5755" s="820"/>
      <c r="N5755" s="820"/>
      <c r="O5755" s="820"/>
      <c r="P5755" s="820"/>
      <c r="Q5755" s="820"/>
      <c r="R5755" s="820"/>
      <c r="S5755" s="820"/>
      <c r="T5755" s="820"/>
      <c r="U5755" s="820"/>
      <c r="V5755" s="820"/>
      <c r="W5755" s="820"/>
      <c r="X5755" s="820"/>
      <c r="Y5755" s="820"/>
      <c r="Z5755" s="820"/>
    </row>
    <row r="5756" spans="7:26">
      <c r="G5756" s="826"/>
      <c r="H5756" s="820"/>
      <c r="J5756" s="820"/>
      <c r="K5756" s="820"/>
      <c r="L5756" s="820"/>
      <c r="M5756" s="820"/>
      <c r="N5756" s="820"/>
      <c r="O5756" s="820"/>
      <c r="P5756" s="820"/>
      <c r="Q5756" s="820"/>
      <c r="R5756" s="820"/>
      <c r="S5756" s="820"/>
      <c r="T5756" s="820"/>
      <c r="U5756" s="820"/>
      <c r="V5756" s="820"/>
      <c r="W5756" s="820"/>
      <c r="X5756" s="820"/>
      <c r="Y5756" s="820"/>
      <c r="Z5756" s="820"/>
    </row>
    <row r="5757" spans="7:26">
      <c r="G5757" s="826"/>
      <c r="H5757" s="820"/>
      <c r="J5757" s="820"/>
      <c r="K5757" s="820"/>
      <c r="L5757" s="820"/>
      <c r="M5757" s="820"/>
      <c r="N5757" s="820"/>
      <c r="O5757" s="820"/>
      <c r="P5757" s="820"/>
      <c r="Q5757" s="820"/>
      <c r="R5757" s="820"/>
      <c r="S5757" s="820"/>
      <c r="T5757" s="820"/>
      <c r="U5757" s="820"/>
      <c r="V5757" s="820"/>
      <c r="W5757" s="820"/>
      <c r="X5757" s="820"/>
      <c r="Y5757" s="820"/>
      <c r="Z5757" s="820"/>
    </row>
    <row r="5758" spans="7:26">
      <c r="G5758" s="826"/>
      <c r="H5758" s="820"/>
      <c r="J5758" s="820"/>
      <c r="K5758" s="820"/>
      <c r="L5758" s="820"/>
      <c r="M5758" s="820"/>
      <c r="N5758" s="820"/>
      <c r="O5758" s="820"/>
      <c r="P5758" s="820"/>
      <c r="Q5758" s="820"/>
      <c r="R5758" s="820"/>
      <c r="S5758" s="820"/>
      <c r="T5758" s="820"/>
      <c r="U5758" s="820"/>
      <c r="V5758" s="820"/>
      <c r="W5758" s="820"/>
      <c r="X5758" s="820"/>
      <c r="Y5758" s="820"/>
      <c r="Z5758" s="820"/>
    </row>
    <row r="5759" spans="7:26">
      <c r="G5759" s="826"/>
      <c r="H5759" s="820"/>
      <c r="J5759" s="820"/>
      <c r="K5759" s="820"/>
      <c r="L5759" s="820"/>
      <c r="M5759" s="820"/>
      <c r="N5759" s="820"/>
      <c r="O5759" s="820"/>
      <c r="P5759" s="820"/>
      <c r="Q5759" s="820"/>
      <c r="R5759" s="820"/>
      <c r="S5759" s="820"/>
      <c r="T5759" s="820"/>
      <c r="U5759" s="820"/>
      <c r="V5759" s="820"/>
      <c r="W5759" s="820"/>
      <c r="X5759" s="820"/>
      <c r="Y5759" s="820"/>
      <c r="Z5759" s="820"/>
    </row>
    <row r="5760" spans="7:26">
      <c r="G5760" s="826"/>
      <c r="H5760" s="820"/>
      <c r="J5760" s="820"/>
      <c r="K5760" s="820"/>
      <c r="L5760" s="820"/>
      <c r="M5760" s="820"/>
      <c r="N5760" s="820"/>
      <c r="O5760" s="820"/>
      <c r="P5760" s="820"/>
      <c r="Q5760" s="820"/>
      <c r="R5760" s="820"/>
      <c r="S5760" s="820"/>
      <c r="T5760" s="820"/>
      <c r="U5760" s="820"/>
      <c r="V5760" s="820"/>
      <c r="W5760" s="820"/>
      <c r="X5760" s="820"/>
      <c r="Y5760" s="820"/>
      <c r="Z5760" s="820"/>
    </row>
    <row r="5761" spans="7:26">
      <c r="G5761" s="826"/>
      <c r="H5761" s="820"/>
      <c r="J5761" s="820"/>
      <c r="K5761" s="820"/>
      <c r="L5761" s="820"/>
      <c r="M5761" s="820"/>
      <c r="N5761" s="820"/>
      <c r="O5761" s="820"/>
      <c r="P5761" s="820"/>
      <c r="Q5761" s="820"/>
      <c r="R5761" s="820"/>
      <c r="S5761" s="820"/>
      <c r="T5761" s="820"/>
      <c r="U5761" s="820"/>
      <c r="V5761" s="820"/>
      <c r="W5761" s="820"/>
      <c r="X5761" s="820"/>
      <c r="Y5761" s="820"/>
      <c r="Z5761" s="820"/>
    </row>
    <row r="5762" spans="7:26">
      <c r="G5762" s="826"/>
      <c r="H5762" s="820"/>
      <c r="J5762" s="820"/>
      <c r="K5762" s="820"/>
      <c r="L5762" s="820"/>
      <c r="M5762" s="820"/>
      <c r="N5762" s="820"/>
      <c r="O5762" s="820"/>
      <c r="P5762" s="820"/>
      <c r="Q5762" s="820"/>
      <c r="R5762" s="820"/>
      <c r="S5762" s="820"/>
      <c r="T5762" s="820"/>
      <c r="U5762" s="820"/>
      <c r="V5762" s="820"/>
      <c r="W5762" s="820"/>
      <c r="X5762" s="820"/>
      <c r="Y5762" s="820"/>
      <c r="Z5762" s="820"/>
    </row>
    <row r="5763" spans="7:26">
      <c r="G5763" s="826"/>
      <c r="H5763" s="820"/>
      <c r="J5763" s="820"/>
      <c r="K5763" s="820"/>
      <c r="L5763" s="820"/>
      <c r="M5763" s="820"/>
      <c r="N5763" s="820"/>
      <c r="O5763" s="820"/>
      <c r="P5763" s="820"/>
      <c r="Q5763" s="820"/>
      <c r="R5763" s="820"/>
      <c r="S5763" s="820"/>
      <c r="T5763" s="820"/>
      <c r="U5763" s="820"/>
      <c r="V5763" s="820"/>
      <c r="W5763" s="820"/>
      <c r="X5763" s="820"/>
      <c r="Y5763" s="820"/>
      <c r="Z5763" s="820"/>
    </row>
    <row r="5764" spans="7:26">
      <c r="G5764" s="826"/>
      <c r="H5764" s="820"/>
      <c r="J5764" s="820"/>
      <c r="K5764" s="820"/>
      <c r="L5764" s="820"/>
      <c r="M5764" s="820"/>
      <c r="N5764" s="820"/>
      <c r="O5764" s="820"/>
      <c r="P5764" s="820"/>
      <c r="Q5764" s="820"/>
      <c r="R5764" s="820"/>
      <c r="S5764" s="820"/>
      <c r="T5764" s="820"/>
      <c r="U5764" s="820"/>
      <c r="V5764" s="820"/>
      <c r="W5764" s="820"/>
      <c r="X5764" s="820"/>
      <c r="Y5764" s="820"/>
      <c r="Z5764" s="820"/>
    </row>
    <row r="5765" spans="7:26">
      <c r="G5765" s="826"/>
      <c r="H5765" s="820"/>
      <c r="J5765" s="820"/>
      <c r="K5765" s="820"/>
      <c r="L5765" s="820"/>
      <c r="M5765" s="820"/>
      <c r="N5765" s="820"/>
      <c r="O5765" s="820"/>
      <c r="P5765" s="820"/>
      <c r="Q5765" s="820"/>
      <c r="R5765" s="820"/>
      <c r="S5765" s="820"/>
      <c r="T5765" s="820"/>
      <c r="U5765" s="820"/>
      <c r="V5765" s="820"/>
      <c r="W5765" s="820"/>
      <c r="X5765" s="820"/>
      <c r="Y5765" s="820"/>
      <c r="Z5765" s="820"/>
    </row>
    <row r="5766" spans="7:26">
      <c r="G5766" s="826"/>
      <c r="H5766" s="820"/>
      <c r="J5766" s="820"/>
      <c r="K5766" s="820"/>
      <c r="L5766" s="820"/>
      <c r="M5766" s="820"/>
      <c r="N5766" s="820"/>
      <c r="O5766" s="820"/>
      <c r="P5766" s="820"/>
      <c r="Q5766" s="820"/>
      <c r="R5766" s="820"/>
      <c r="S5766" s="820"/>
      <c r="T5766" s="820"/>
      <c r="U5766" s="820"/>
      <c r="V5766" s="820"/>
      <c r="W5766" s="820"/>
      <c r="X5766" s="820"/>
      <c r="Y5766" s="820"/>
      <c r="Z5766" s="820"/>
    </row>
    <row r="5767" spans="7:26">
      <c r="G5767" s="826"/>
      <c r="H5767" s="820"/>
      <c r="J5767" s="820"/>
      <c r="K5767" s="820"/>
      <c r="L5767" s="820"/>
      <c r="M5767" s="820"/>
      <c r="N5767" s="820"/>
      <c r="O5767" s="820"/>
      <c r="P5767" s="820"/>
      <c r="Q5767" s="820"/>
      <c r="R5767" s="820"/>
      <c r="S5767" s="820"/>
      <c r="T5767" s="820"/>
      <c r="U5767" s="820"/>
      <c r="V5767" s="820"/>
      <c r="W5767" s="820"/>
      <c r="X5767" s="820"/>
      <c r="Y5767" s="820"/>
      <c r="Z5767" s="820"/>
    </row>
    <row r="5768" spans="7:26">
      <c r="G5768" s="826"/>
      <c r="H5768" s="820"/>
      <c r="J5768" s="820"/>
      <c r="K5768" s="820"/>
      <c r="L5768" s="820"/>
      <c r="M5768" s="820"/>
      <c r="N5768" s="820"/>
      <c r="O5768" s="820"/>
      <c r="P5768" s="820"/>
      <c r="Q5768" s="820"/>
      <c r="R5768" s="820"/>
      <c r="S5768" s="820"/>
      <c r="T5768" s="820"/>
      <c r="U5768" s="820"/>
      <c r="V5768" s="820"/>
      <c r="W5768" s="820"/>
      <c r="X5768" s="820"/>
      <c r="Y5768" s="820"/>
      <c r="Z5768" s="820"/>
    </row>
    <row r="5769" spans="7:26">
      <c r="G5769" s="826"/>
      <c r="H5769" s="820"/>
      <c r="J5769" s="820"/>
      <c r="K5769" s="820"/>
      <c r="L5769" s="820"/>
      <c r="M5769" s="820"/>
      <c r="N5769" s="820"/>
      <c r="O5769" s="820"/>
      <c r="P5769" s="820"/>
      <c r="Q5769" s="820"/>
      <c r="R5769" s="820"/>
      <c r="S5769" s="820"/>
      <c r="T5769" s="820"/>
      <c r="U5769" s="820"/>
      <c r="V5769" s="820"/>
      <c r="W5769" s="820"/>
      <c r="X5769" s="820"/>
      <c r="Y5769" s="820"/>
      <c r="Z5769" s="820"/>
    </row>
    <row r="5770" spans="7:26">
      <c r="G5770" s="826"/>
      <c r="H5770" s="820"/>
      <c r="J5770" s="820"/>
      <c r="K5770" s="820"/>
      <c r="L5770" s="820"/>
      <c r="M5770" s="820"/>
      <c r="N5770" s="820"/>
      <c r="O5770" s="820"/>
      <c r="P5770" s="820"/>
      <c r="Q5770" s="820"/>
      <c r="R5770" s="820"/>
      <c r="S5770" s="820"/>
      <c r="T5770" s="820"/>
      <c r="U5770" s="820"/>
      <c r="V5770" s="820"/>
      <c r="W5770" s="820"/>
      <c r="X5770" s="820"/>
      <c r="Y5770" s="820"/>
      <c r="Z5770" s="820"/>
    </row>
    <row r="5771" spans="7:26">
      <c r="G5771" s="826"/>
      <c r="H5771" s="820"/>
      <c r="J5771" s="820"/>
      <c r="K5771" s="820"/>
      <c r="L5771" s="820"/>
      <c r="M5771" s="820"/>
      <c r="N5771" s="820"/>
      <c r="O5771" s="820"/>
      <c r="P5771" s="820"/>
      <c r="Q5771" s="820"/>
      <c r="R5771" s="820"/>
      <c r="S5771" s="820"/>
      <c r="T5771" s="820"/>
      <c r="U5771" s="820"/>
      <c r="V5771" s="820"/>
      <c r="W5771" s="820"/>
      <c r="X5771" s="820"/>
      <c r="Y5771" s="820"/>
      <c r="Z5771" s="820"/>
    </row>
    <row r="5772" spans="7:26">
      <c r="G5772" s="826"/>
      <c r="H5772" s="820"/>
      <c r="J5772" s="820"/>
      <c r="K5772" s="820"/>
      <c r="L5772" s="820"/>
      <c r="M5772" s="820"/>
      <c r="N5772" s="820"/>
      <c r="O5772" s="820"/>
      <c r="P5772" s="820"/>
      <c r="Q5772" s="820"/>
      <c r="R5772" s="820"/>
      <c r="S5772" s="820"/>
      <c r="T5772" s="820"/>
      <c r="U5772" s="820"/>
      <c r="V5772" s="820"/>
      <c r="W5772" s="820"/>
      <c r="X5772" s="820"/>
      <c r="Y5772" s="820"/>
      <c r="Z5772" s="820"/>
    </row>
    <row r="5773" spans="7:26">
      <c r="G5773" s="826"/>
      <c r="H5773" s="820"/>
      <c r="J5773" s="820"/>
      <c r="K5773" s="820"/>
      <c r="L5773" s="820"/>
      <c r="M5773" s="820"/>
      <c r="N5773" s="820"/>
      <c r="O5773" s="820"/>
      <c r="P5773" s="820"/>
      <c r="Q5773" s="820"/>
      <c r="R5773" s="820"/>
      <c r="S5773" s="820"/>
      <c r="T5773" s="820"/>
      <c r="U5773" s="820"/>
      <c r="V5773" s="820"/>
      <c r="W5773" s="820"/>
      <c r="X5773" s="820"/>
      <c r="Y5773" s="820"/>
      <c r="Z5773" s="820"/>
    </row>
    <row r="5774" spans="7:26">
      <c r="G5774" s="826"/>
      <c r="H5774" s="820"/>
      <c r="J5774" s="820"/>
      <c r="K5774" s="820"/>
      <c r="L5774" s="820"/>
      <c r="M5774" s="820"/>
      <c r="N5774" s="820"/>
      <c r="O5774" s="820"/>
      <c r="P5774" s="820"/>
      <c r="Q5774" s="820"/>
      <c r="R5774" s="820"/>
      <c r="S5774" s="820"/>
      <c r="T5774" s="820"/>
      <c r="U5774" s="820"/>
      <c r="V5774" s="820"/>
      <c r="W5774" s="820"/>
      <c r="X5774" s="820"/>
      <c r="Y5774" s="820"/>
      <c r="Z5774" s="820"/>
    </row>
    <row r="5775" spans="7:26">
      <c r="G5775" s="826"/>
      <c r="H5775" s="820"/>
      <c r="J5775" s="820"/>
      <c r="K5775" s="820"/>
      <c r="L5775" s="820"/>
      <c r="M5775" s="820"/>
      <c r="N5775" s="820"/>
      <c r="O5775" s="820"/>
      <c r="P5775" s="820"/>
      <c r="Q5775" s="820"/>
      <c r="R5775" s="820"/>
      <c r="S5775" s="820"/>
      <c r="T5775" s="820"/>
      <c r="U5775" s="820"/>
      <c r="V5775" s="820"/>
      <c r="W5775" s="820"/>
      <c r="X5775" s="820"/>
      <c r="Y5775" s="820"/>
      <c r="Z5775" s="820"/>
    </row>
    <row r="5776" spans="7:26">
      <c r="G5776" s="826"/>
      <c r="H5776" s="820"/>
      <c r="J5776" s="820"/>
      <c r="K5776" s="820"/>
      <c r="L5776" s="820"/>
      <c r="M5776" s="820"/>
      <c r="N5776" s="820"/>
      <c r="O5776" s="820"/>
      <c r="P5776" s="820"/>
      <c r="Q5776" s="820"/>
      <c r="R5776" s="820"/>
      <c r="S5776" s="820"/>
      <c r="T5776" s="820"/>
      <c r="U5776" s="820"/>
      <c r="V5776" s="820"/>
      <c r="W5776" s="820"/>
      <c r="X5776" s="820"/>
      <c r="Y5776" s="820"/>
      <c r="Z5776" s="820"/>
    </row>
    <row r="5777" spans="7:26">
      <c r="G5777" s="826"/>
      <c r="H5777" s="820"/>
      <c r="J5777" s="820"/>
      <c r="K5777" s="820"/>
      <c r="L5777" s="820"/>
      <c r="M5777" s="820"/>
      <c r="N5777" s="820"/>
      <c r="O5777" s="820"/>
      <c r="P5777" s="820"/>
      <c r="Q5777" s="820"/>
      <c r="R5777" s="820"/>
      <c r="S5777" s="820"/>
      <c r="T5777" s="820"/>
      <c r="U5777" s="820"/>
      <c r="V5777" s="820"/>
      <c r="W5777" s="820"/>
      <c r="X5777" s="820"/>
      <c r="Y5777" s="820"/>
      <c r="Z5777" s="820"/>
    </row>
    <row r="5778" spans="7:26">
      <c r="G5778" s="826"/>
      <c r="H5778" s="820"/>
      <c r="J5778" s="820"/>
      <c r="K5778" s="820"/>
      <c r="L5778" s="820"/>
      <c r="M5778" s="820"/>
      <c r="N5778" s="820"/>
      <c r="O5778" s="820"/>
      <c r="P5778" s="820"/>
      <c r="Q5778" s="820"/>
      <c r="R5778" s="820"/>
      <c r="S5778" s="820"/>
      <c r="T5778" s="820"/>
      <c r="U5778" s="820"/>
      <c r="V5778" s="820"/>
      <c r="W5778" s="820"/>
      <c r="X5778" s="820"/>
      <c r="Y5778" s="820"/>
      <c r="Z5778" s="820"/>
    </row>
    <row r="5779" spans="7:26">
      <c r="G5779" s="826"/>
      <c r="H5779" s="820"/>
      <c r="J5779" s="820"/>
      <c r="K5779" s="820"/>
      <c r="L5779" s="820"/>
      <c r="M5779" s="820"/>
      <c r="N5779" s="820"/>
      <c r="O5779" s="820"/>
      <c r="P5779" s="820"/>
      <c r="Q5779" s="820"/>
      <c r="R5779" s="820"/>
      <c r="S5779" s="820"/>
      <c r="T5779" s="820"/>
      <c r="U5779" s="820"/>
      <c r="V5779" s="820"/>
      <c r="W5779" s="820"/>
      <c r="X5779" s="820"/>
      <c r="Y5779" s="820"/>
      <c r="Z5779" s="820"/>
    </row>
    <row r="5780" spans="7:26">
      <c r="G5780" s="826"/>
      <c r="H5780" s="820"/>
      <c r="J5780" s="820"/>
      <c r="K5780" s="820"/>
      <c r="L5780" s="820"/>
      <c r="M5780" s="820"/>
      <c r="N5780" s="820"/>
      <c r="O5780" s="820"/>
      <c r="P5780" s="820"/>
      <c r="Q5780" s="820"/>
      <c r="R5780" s="820"/>
      <c r="S5780" s="820"/>
      <c r="T5780" s="820"/>
      <c r="U5780" s="820"/>
      <c r="V5780" s="820"/>
      <c r="W5780" s="820"/>
      <c r="X5780" s="820"/>
      <c r="Y5780" s="820"/>
      <c r="Z5780" s="820"/>
    </row>
    <row r="5781" spans="7:26">
      <c r="G5781" s="826"/>
      <c r="H5781" s="820"/>
      <c r="J5781" s="820"/>
      <c r="K5781" s="820"/>
      <c r="L5781" s="820"/>
      <c r="M5781" s="820"/>
      <c r="N5781" s="820"/>
      <c r="O5781" s="820"/>
      <c r="P5781" s="820"/>
      <c r="Q5781" s="820"/>
      <c r="R5781" s="820"/>
      <c r="S5781" s="820"/>
      <c r="T5781" s="820"/>
      <c r="U5781" s="820"/>
      <c r="V5781" s="820"/>
      <c r="W5781" s="820"/>
      <c r="X5781" s="820"/>
      <c r="Y5781" s="820"/>
      <c r="Z5781" s="820"/>
    </row>
    <row r="5782" spans="7:26">
      <c r="G5782" s="826"/>
      <c r="H5782" s="820"/>
      <c r="J5782" s="820"/>
      <c r="K5782" s="820"/>
      <c r="L5782" s="820"/>
      <c r="M5782" s="820"/>
      <c r="N5782" s="820"/>
      <c r="O5782" s="820"/>
      <c r="P5782" s="820"/>
      <c r="Q5782" s="820"/>
      <c r="R5782" s="820"/>
      <c r="S5782" s="820"/>
      <c r="T5782" s="820"/>
      <c r="U5782" s="820"/>
      <c r="V5782" s="820"/>
      <c r="W5782" s="820"/>
      <c r="X5782" s="820"/>
      <c r="Y5782" s="820"/>
      <c r="Z5782" s="820"/>
    </row>
    <row r="5783" spans="7:26">
      <c r="G5783" s="826"/>
      <c r="H5783" s="820"/>
      <c r="J5783" s="820"/>
      <c r="K5783" s="820"/>
      <c r="L5783" s="820"/>
      <c r="M5783" s="820"/>
      <c r="N5783" s="820"/>
      <c r="O5783" s="820"/>
      <c r="P5783" s="820"/>
      <c r="Q5783" s="820"/>
      <c r="R5783" s="820"/>
      <c r="S5783" s="820"/>
      <c r="T5783" s="820"/>
      <c r="U5783" s="820"/>
      <c r="V5783" s="820"/>
      <c r="W5783" s="820"/>
      <c r="X5783" s="820"/>
      <c r="Y5783" s="820"/>
      <c r="Z5783" s="820"/>
    </row>
    <row r="5784" spans="7:26">
      <c r="G5784" s="826"/>
      <c r="H5784" s="820"/>
      <c r="J5784" s="820"/>
      <c r="K5784" s="820"/>
      <c r="L5784" s="820"/>
      <c r="M5784" s="820"/>
      <c r="N5784" s="820"/>
      <c r="O5784" s="820"/>
      <c r="P5784" s="820"/>
      <c r="Q5784" s="820"/>
      <c r="R5784" s="820"/>
      <c r="S5784" s="820"/>
      <c r="T5784" s="820"/>
      <c r="U5784" s="820"/>
      <c r="V5784" s="820"/>
      <c r="W5784" s="820"/>
      <c r="X5784" s="820"/>
      <c r="Y5784" s="820"/>
      <c r="Z5784" s="820"/>
    </row>
    <row r="5785" spans="7:26">
      <c r="G5785" s="826"/>
      <c r="H5785" s="820"/>
      <c r="J5785" s="820"/>
      <c r="K5785" s="820"/>
      <c r="L5785" s="820"/>
      <c r="M5785" s="820"/>
      <c r="N5785" s="820"/>
      <c r="O5785" s="820"/>
      <c r="P5785" s="820"/>
      <c r="Q5785" s="820"/>
      <c r="R5785" s="820"/>
      <c r="S5785" s="820"/>
      <c r="T5785" s="820"/>
      <c r="U5785" s="820"/>
      <c r="V5785" s="820"/>
      <c r="W5785" s="820"/>
      <c r="X5785" s="820"/>
      <c r="Y5785" s="820"/>
      <c r="Z5785" s="820"/>
    </row>
    <row r="5786" spans="7:26">
      <c r="G5786" s="826"/>
      <c r="H5786" s="820"/>
      <c r="J5786" s="820"/>
      <c r="K5786" s="820"/>
      <c r="L5786" s="820"/>
      <c r="M5786" s="820"/>
      <c r="N5786" s="820"/>
      <c r="O5786" s="820"/>
      <c r="P5786" s="820"/>
      <c r="Q5786" s="820"/>
      <c r="R5786" s="820"/>
      <c r="S5786" s="820"/>
      <c r="T5786" s="820"/>
      <c r="U5786" s="820"/>
      <c r="V5786" s="820"/>
      <c r="W5786" s="820"/>
      <c r="X5786" s="820"/>
      <c r="Y5786" s="820"/>
      <c r="Z5786" s="820"/>
    </row>
    <row r="5787" spans="7:26">
      <c r="G5787" s="826"/>
      <c r="H5787" s="820"/>
      <c r="J5787" s="820"/>
      <c r="K5787" s="820"/>
      <c r="L5787" s="820"/>
      <c r="M5787" s="820"/>
      <c r="N5787" s="820"/>
      <c r="O5787" s="820"/>
      <c r="P5787" s="820"/>
      <c r="Q5787" s="820"/>
      <c r="R5787" s="820"/>
      <c r="S5787" s="820"/>
      <c r="T5787" s="820"/>
      <c r="U5787" s="820"/>
      <c r="V5787" s="820"/>
      <c r="W5787" s="820"/>
      <c r="X5787" s="820"/>
      <c r="Y5787" s="820"/>
      <c r="Z5787" s="820"/>
    </row>
    <row r="5788" spans="7:26">
      <c r="G5788" s="826"/>
      <c r="H5788" s="820"/>
      <c r="J5788" s="820"/>
      <c r="K5788" s="820"/>
      <c r="L5788" s="820"/>
      <c r="M5788" s="820"/>
      <c r="N5788" s="820"/>
      <c r="O5788" s="820"/>
      <c r="P5788" s="820"/>
      <c r="Q5788" s="820"/>
      <c r="R5788" s="820"/>
      <c r="S5788" s="820"/>
      <c r="T5788" s="820"/>
      <c r="U5788" s="820"/>
      <c r="V5788" s="820"/>
      <c r="W5788" s="820"/>
      <c r="X5788" s="820"/>
      <c r="Y5788" s="820"/>
      <c r="Z5788" s="820"/>
    </row>
    <row r="5789" spans="7:26">
      <c r="G5789" s="826"/>
      <c r="H5789" s="820"/>
      <c r="J5789" s="820"/>
      <c r="K5789" s="820"/>
      <c r="L5789" s="820"/>
      <c r="M5789" s="820"/>
      <c r="N5789" s="820"/>
      <c r="O5789" s="820"/>
      <c r="P5789" s="820"/>
      <c r="Q5789" s="820"/>
      <c r="R5789" s="820"/>
      <c r="S5789" s="820"/>
      <c r="T5789" s="820"/>
      <c r="U5789" s="820"/>
      <c r="V5789" s="820"/>
      <c r="W5789" s="820"/>
      <c r="X5789" s="820"/>
      <c r="Y5789" s="820"/>
      <c r="Z5789" s="820"/>
    </row>
    <row r="5790" spans="7:26">
      <c r="G5790" s="826"/>
      <c r="H5790" s="820"/>
      <c r="J5790" s="820"/>
      <c r="K5790" s="820"/>
      <c r="L5790" s="820"/>
      <c r="M5790" s="820"/>
      <c r="N5790" s="820"/>
      <c r="O5790" s="820"/>
      <c r="P5790" s="820"/>
      <c r="Q5790" s="820"/>
      <c r="R5790" s="820"/>
      <c r="S5790" s="820"/>
      <c r="T5790" s="820"/>
      <c r="U5790" s="820"/>
      <c r="V5790" s="820"/>
      <c r="W5790" s="820"/>
      <c r="X5790" s="820"/>
      <c r="Y5790" s="820"/>
      <c r="Z5790" s="820"/>
    </row>
    <row r="5791" spans="7:26">
      <c r="G5791" s="826"/>
      <c r="H5791" s="820"/>
      <c r="J5791" s="820"/>
      <c r="K5791" s="820"/>
      <c r="L5791" s="820"/>
      <c r="M5791" s="820"/>
      <c r="N5791" s="820"/>
      <c r="O5791" s="820"/>
      <c r="P5791" s="820"/>
      <c r="Q5791" s="820"/>
      <c r="R5791" s="820"/>
      <c r="S5791" s="820"/>
      <c r="T5791" s="820"/>
      <c r="U5791" s="820"/>
      <c r="V5791" s="820"/>
      <c r="W5791" s="820"/>
      <c r="X5791" s="820"/>
      <c r="Y5791" s="820"/>
      <c r="Z5791" s="820"/>
    </row>
    <row r="5792" spans="7:26">
      <c r="G5792" s="826"/>
      <c r="H5792" s="820"/>
      <c r="J5792" s="820"/>
      <c r="K5792" s="820"/>
      <c r="L5792" s="820"/>
      <c r="M5792" s="820"/>
      <c r="N5792" s="820"/>
      <c r="O5792" s="820"/>
      <c r="P5792" s="820"/>
      <c r="Q5792" s="820"/>
      <c r="R5792" s="820"/>
      <c r="S5792" s="820"/>
      <c r="T5792" s="820"/>
      <c r="U5792" s="820"/>
      <c r="V5792" s="820"/>
      <c r="W5792" s="820"/>
      <c r="X5792" s="820"/>
      <c r="Y5792" s="820"/>
      <c r="Z5792" s="820"/>
    </row>
    <row r="5793" spans="7:26">
      <c r="G5793" s="826"/>
      <c r="H5793" s="820"/>
      <c r="J5793" s="820"/>
      <c r="K5793" s="820"/>
      <c r="L5793" s="820"/>
      <c r="M5793" s="820"/>
      <c r="N5793" s="820"/>
      <c r="O5793" s="820"/>
      <c r="P5793" s="820"/>
      <c r="Q5793" s="820"/>
      <c r="R5793" s="820"/>
      <c r="S5793" s="820"/>
      <c r="T5793" s="820"/>
      <c r="U5793" s="820"/>
      <c r="V5793" s="820"/>
      <c r="W5793" s="820"/>
      <c r="X5793" s="820"/>
      <c r="Y5793" s="820"/>
      <c r="Z5793" s="820"/>
    </row>
    <row r="5794" spans="7:26">
      <c r="G5794" s="826"/>
      <c r="H5794" s="820"/>
      <c r="J5794" s="820"/>
      <c r="K5794" s="820"/>
      <c r="L5794" s="820"/>
      <c r="M5794" s="820"/>
      <c r="N5794" s="820"/>
      <c r="O5794" s="820"/>
      <c r="P5794" s="820"/>
      <c r="Q5794" s="820"/>
      <c r="R5794" s="820"/>
      <c r="S5794" s="820"/>
      <c r="T5794" s="820"/>
      <c r="U5794" s="820"/>
      <c r="V5794" s="820"/>
      <c r="W5794" s="820"/>
      <c r="X5794" s="820"/>
      <c r="Y5794" s="820"/>
      <c r="Z5794" s="820"/>
    </row>
    <row r="5795" spans="7:26">
      <c r="G5795" s="826"/>
      <c r="H5795" s="820"/>
      <c r="J5795" s="820"/>
      <c r="K5795" s="820"/>
      <c r="L5795" s="820"/>
      <c r="M5795" s="820"/>
      <c r="N5795" s="820"/>
      <c r="O5795" s="820"/>
      <c r="P5795" s="820"/>
      <c r="Q5795" s="820"/>
      <c r="R5795" s="820"/>
      <c r="S5795" s="820"/>
      <c r="T5795" s="820"/>
      <c r="U5795" s="820"/>
      <c r="V5795" s="820"/>
      <c r="W5795" s="820"/>
      <c r="X5795" s="820"/>
      <c r="Y5795" s="820"/>
      <c r="Z5795" s="820"/>
    </row>
    <row r="5796" spans="7:26">
      <c r="G5796" s="826"/>
      <c r="H5796" s="820"/>
      <c r="J5796" s="820"/>
      <c r="K5796" s="820"/>
      <c r="L5796" s="820"/>
      <c r="M5796" s="820"/>
      <c r="N5796" s="820"/>
      <c r="O5796" s="820"/>
      <c r="P5796" s="820"/>
      <c r="Q5796" s="820"/>
      <c r="R5796" s="820"/>
      <c r="S5796" s="820"/>
      <c r="T5796" s="820"/>
      <c r="U5796" s="820"/>
      <c r="V5796" s="820"/>
      <c r="W5796" s="820"/>
      <c r="X5796" s="820"/>
      <c r="Y5796" s="820"/>
      <c r="Z5796" s="820"/>
    </row>
    <row r="5797" spans="7:26">
      <c r="G5797" s="826"/>
      <c r="H5797" s="820"/>
      <c r="J5797" s="820"/>
      <c r="K5797" s="820"/>
      <c r="L5797" s="820"/>
      <c r="M5797" s="820"/>
      <c r="N5797" s="820"/>
      <c r="O5797" s="820"/>
      <c r="P5797" s="820"/>
      <c r="Q5797" s="820"/>
      <c r="R5797" s="820"/>
      <c r="S5797" s="820"/>
      <c r="T5797" s="820"/>
      <c r="U5797" s="820"/>
      <c r="V5797" s="820"/>
      <c r="W5797" s="820"/>
      <c r="X5797" s="820"/>
      <c r="Y5797" s="820"/>
      <c r="Z5797" s="820"/>
    </row>
    <row r="5798" spans="7:26">
      <c r="G5798" s="826"/>
      <c r="H5798" s="820"/>
      <c r="J5798" s="820"/>
      <c r="K5798" s="820"/>
      <c r="L5798" s="820"/>
      <c r="M5798" s="820"/>
      <c r="N5798" s="820"/>
      <c r="O5798" s="820"/>
      <c r="P5798" s="820"/>
      <c r="Q5798" s="820"/>
      <c r="R5798" s="820"/>
      <c r="S5798" s="820"/>
      <c r="T5798" s="820"/>
      <c r="U5798" s="820"/>
      <c r="V5798" s="820"/>
      <c r="W5798" s="820"/>
      <c r="X5798" s="820"/>
      <c r="Y5798" s="820"/>
      <c r="Z5798" s="820"/>
    </row>
    <row r="5799" spans="7:26">
      <c r="G5799" s="826"/>
      <c r="H5799" s="820"/>
      <c r="J5799" s="820"/>
      <c r="K5799" s="820"/>
      <c r="L5799" s="820"/>
      <c r="M5799" s="820"/>
      <c r="N5799" s="820"/>
      <c r="O5799" s="820"/>
      <c r="P5799" s="820"/>
      <c r="Q5799" s="820"/>
      <c r="R5799" s="820"/>
      <c r="S5799" s="820"/>
      <c r="T5799" s="820"/>
      <c r="U5799" s="820"/>
      <c r="V5799" s="820"/>
      <c r="W5799" s="820"/>
      <c r="X5799" s="820"/>
      <c r="Y5799" s="820"/>
      <c r="Z5799" s="820"/>
    </row>
    <row r="5800" spans="7:26">
      <c r="G5800" s="826"/>
      <c r="H5800" s="820"/>
      <c r="J5800" s="820"/>
      <c r="K5800" s="820"/>
      <c r="L5800" s="820"/>
      <c r="M5800" s="820"/>
      <c r="N5800" s="820"/>
      <c r="O5800" s="820"/>
      <c r="P5800" s="820"/>
      <c r="Q5800" s="820"/>
      <c r="R5800" s="820"/>
      <c r="S5800" s="820"/>
      <c r="T5800" s="820"/>
      <c r="U5800" s="820"/>
      <c r="V5800" s="820"/>
      <c r="W5800" s="820"/>
      <c r="X5800" s="820"/>
      <c r="Y5800" s="820"/>
      <c r="Z5800" s="820"/>
    </row>
    <row r="5801" spans="7:26">
      <c r="G5801" s="826"/>
      <c r="H5801" s="820"/>
      <c r="J5801" s="820"/>
      <c r="K5801" s="820"/>
      <c r="L5801" s="820"/>
      <c r="M5801" s="820"/>
      <c r="N5801" s="820"/>
      <c r="O5801" s="820"/>
      <c r="P5801" s="820"/>
      <c r="Q5801" s="820"/>
      <c r="R5801" s="820"/>
      <c r="S5801" s="820"/>
      <c r="T5801" s="820"/>
      <c r="U5801" s="820"/>
      <c r="V5801" s="820"/>
      <c r="W5801" s="820"/>
      <c r="X5801" s="820"/>
      <c r="Y5801" s="820"/>
      <c r="Z5801" s="820"/>
    </row>
    <row r="5802" spans="7:26">
      <c r="G5802" s="826"/>
      <c r="H5802" s="820"/>
      <c r="J5802" s="820"/>
      <c r="K5802" s="820"/>
      <c r="L5802" s="820"/>
      <c r="M5802" s="820"/>
      <c r="N5802" s="820"/>
      <c r="O5802" s="820"/>
      <c r="P5802" s="820"/>
      <c r="Q5802" s="820"/>
      <c r="R5802" s="820"/>
      <c r="S5802" s="820"/>
      <c r="T5802" s="820"/>
      <c r="U5802" s="820"/>
      <c r="V5802" s="820"/>
      <c r="W5802" s="820"/>
      <c r="X5802" s="820"/>
      <c r="Y5802" s="820"/>
      <c r="Z5802" s="820"/>
    </row>
    <row r="5803" spans="7:26">
      <c r="G5803" s="826"/>
      <c r="H5803" s="820"/>
      <c r="J5803" s="820"/>
      <c r="K5803" s="820"/>
      <c r="L5803" s="820"/>
      <c r="M5803" s="820"/>
      <c r="N5803" s="820"/>
      <c r="O5803" s="820"/>
      <c r="P5803" s="820"/>
      <c r="Q5803" s="820"/>
      <c r="R5803" s="820"/>
      <c r="S5803" s="820"/>
      <c r="T5803" s="820"/>
      <c r="U5803" s="820"/>
      <c r="V5803" s="820"/>
      <c r="W5803" s="820"/>
      <c r="X5803" s="820"/>
      <c r="Y5803" s="820"/>
      <c r="Z5803" s="820"/>
    </row>
    <row r="5804" spans="7:26">
      <c r="G5804" s="826"/>
      <c r="H5804" s="820"/>
      <c r="J5804" s="820"/>
      <c r="K5804" s="820"/>
      <c r="L5804" s="820"/>
      <c r="M5804" s="820"/>
      <c r="N5804" s="820"/>
      <c r="O5804" s="820"/>
      <c r="P5804" s="820"/>
      <c r="Q5804" s="820"/>
      <c r="R5804" s="820"/>
      <c r="S5804" s="820"/>
      <c r="T5804" s="820"/>
      <c r="U5804" s="820"/>
      <c r="V5804" s="820"/>
      <c r="W5804" s="820"/>
      <c r="X5804" s="820"/>
      <c r="Y5804" s="820"/>
      <c r="Z5804" s="820"/>
    </row>
    <row r="5805" spans="7:26">
      <c r="G5805" s="826"/>
      <c r="H5805" s="820"/>
      <c r="J5805" s="820"/>
      <c r="K5805" s="820"/>
      <c r="L5805" s="820"/>
      <c r="M5805" s="820"/>
      <c r="N5805" s="820"/>
      <c r="O5805" s="820"/>
      <c r="P5805" s="820"/>
      <c r="Q5805" s="820"/>
      <c r="R5805" s="820"/>
      <c r="S5805" s="820"/>
      <c r="T5805" s="820"/>
      <c r="U5805" s="820"/>
      <c r="V5805" s="820"/>
      <c r="W5805" s="820"/>
      <c r="X5805" s="820"/>
      <c r="Y5805" s="820"/>
      <c r="Z5805" s="820"/>
    </row>
    <row r="5806" spans="7:26">
      <c r="G5806" s="826"/>
      <c r="H5806" s="820"/>
      <c r="J5806" s="820"/>
      <c r="K5806" s="820"/>
      <c r="L5806" s="820"/>
      <c r="M5806" s="820"/>
      <c r="N5806" s="820"/>
      <c r="O5806" s="820"/>
      <c r="P5806" s="820"/>
      <c r="Q5806" s="820"/>
      <c r="R5806" s="820"/>
      <c r="S5806" s="820"/>
      <c r="T5806" s="820"/>
      <c r="U5806" s="820"/>
      <c r="V5806" s="820"/>
      <c r="W5806" s="820"/>
      <c r="X5806" s="820"/>
      <c r="Y5806" s="820"/>
      <c r="Z5806" s="820"/>
    </row>
    <row r="5807" spans="7:26">
      <c r="G5807" s="826"/>
      <c r="H5807" s="820"/>
      <c r="J5807" s="820"/>
      <c r="K5807" s="820"/>
      <c r="L5807" s="820"/>
      <c r="M5807" s="820"/>
      <c r="N5807" s="820"/>
      <c r="O5807" s="820"/>
      <c r="P5807" s="820"/>
      <c r="Q5807" s="820"/>
      <c r="R5807" s="820"/>
      <c r="S5807" s="820"/>
      <c r="T5807" s="820"/>
      <c r="U5807" s="820"/>
      <c r="V5807" s="820"/>
      <c r="W5807" s="820"/>
      <c r="X5807" s="820"/>
      <c r="Y5807" s="820"/>
      <c r="Z5807" s="820"/>
    </row>
    <row r="5808" spans="7:26">
      <c r="G5808" s="826"/>
      <c r="H5808" s="820"/>
      <c r="J5808" s="820"/>
      <c r="K5808" s="820"/>
      <c r="L5808" s="820"/>
      <c r="M5808" s="820"/>
      <c r="N5808" s="820"/>
      <c r="O5808" s="820"/>
      <c r="P5808" s="820"/>
      <c r="Q5808" s="820"/>
      <c r="R5808" s="820"/>
      <c r="S5808" s="820"/>
      <c r="T5808" s="820"/>
      <c r="U5808" s="820"/>
      <c r="V5808" s="820"/>
      <c r="W5808" s="820"/>
      <c r="X5808" s="820"/>
      <c r="Y5808" s="820"/>
      <c r="Z5808" s="820"/>
    </row>
    <row r="5809" spans="7:26">
      <c r="G5809" s="826"/>
      <c r="H5809" s="820"/>
      <c r="J5809" s="820"/>
      <c r="K5809" s="820"/>
      <c r="L5809" s="820"/>
      <c r="M5809" s="820"/>
      <c r="N5809" s="820"/>
      <c r="O5809" s="820"/>
      <c r="P5809" s="820"/>
      <c r="Q5809" s="820"/>
      <c r="R5809" s="820"/>
      <c r="S5809" s="820"/>
      <c r="T5809" s="820"/>
      <c r="U5809" s="820"/>
      <c r="V5809" s="820"/>
      <c r="W5809" s="820"/>
      <c r="X5809" s="820"/>
      <c r="Y5809" s="820"/>
      <c r="Z5809" s="820"/>
    </row>
    <row r="5810" spans="7:26">
      <c r="G5810" s="826"/>
      <c r="H5810" s="820"/>
      <c r="J5810" s="820"/>
      <c r="K5810" s="820"/>
      <c r="L5810" s="820"/>
      <c r="M5810" s="820"/>
      <c r="N5810" s="820"/>
      <c r="O5810" s="820"/>
      <c r="P5810" s="820"/>
      <c r="Q5810" s="820"/>
      <c r="R5810" s="820"/>
      <c r="S5810" s="820"/>
      <c r="T5810" s="820"/>
      <c r="U5810" s="820"/>
      <c r="V5810" s="820"/>
      <c r="W5810" s="820"/>
      <c r="X5810" s="820"/>
      <c r="Y5810" s="820"/>
      <c r="Z5810" s="820"/>
    </row>
    <row r="5811" spans="7:26">
      <c r="G5811" s="826"/>
      <c r="H5811" s="820"/>
      <c r="J5811" s="820"/>
      <c r="K5811" s="820"/>
      <c r="L5811" s="820"/>
      <c r="M5811" s="820"/>
      <c r="N5811" s="820"/>
      <c r="O5811" s="820"/>
      <c r="P5811" s="820"/>
      <c r="Q5811" s="820"/>
      <c r="R5811" s="820"/>
      <c r="S5811" s="820"/>
      <c r="T5811" s="820"/>
      <c r="U5811" s="820"/>
      <c r="V5811" s="820"/>
      <c r="W5811" s="820"/>
      <c r="X5811" s="820"/>
      <c r="Y5811" s="820"/>
      <c r="Z5811" s="820"/>
    </row>
    <row r="5812" spans="7:26">
      <c r="G5812" s="826"/>
      <c r="H5812" s="820"/>
      <c r="J5812" s="820"/>
      <c r="K5812" s="820"/>
      <c r="L5812" s="820"/>
      <c r="M5812" s="820"/>
      <c r="N5812" s="820"/>
      <c r="O5812" s="820"/>
      <c r="P5812" s="820"/>
      <c r="Q5812" s="820"/>
      <c r="R5812" s="820"/>
      <c r="S5812" s="820"/>
      <c r="T5812" s="820"/>
      <c r="U5812" s="820"/>
      <c r="V5812" s="820"/>
      <c r="W5812" s="820"/>
      <c r="X5812" s="820"/>
      <c r="Y5812" s="820"/>
      <c r="Z5812" s="820"/>
    </row>
    <row r="5813" spans="7:26">
      <c r="G5813" s="826"/>
      <c r="H5813" s="820"/>
      <c r="J5813" s="820"/>
      <c r="K5813" s="820"/>
      <c r="L5813" s="820"/>
      <c r="M5813" s="820"/>
      <c r="N5813" s="820"/>
      <c r="O5813" s="820"/>
      <c r="P5813" s="820"/>
      <c r="Q5813" s="820"/>
      <c r="R5813" s="820"/>
      <c r="S5813" s="820"/>
      <c r="T5813" s="820"/>
      <c r="U5813" s="820"/>
      <c r="V5813" s="820"/>
      <c r="W5813" s="820"/>
      <c r="X5813" s="820"/>
      <c r="Y5813" s="820"/>
      <c r="Z5813" s="820"/>
    </row>
    <row r="5814" spans="7:26">
      <c r="G5814" s="826"/>
      <c r="H5814" s="820"/>
      <c r="J5814" s="820"/>
      <c r="K5814" s="820"/>
      <c r="L5814" s="820"/>
      <c r="M5814" s="820"/>
      <c r="N5814" s="820"/>
      <c r="O5814" s="820"/>
      <c r="P5814" s="820"/>
      <c r="Q5814" s="820"/>
      <c r="R5814" s="820"/>
      <c r="S5814" s="820"/>
      <c r="T5814" s="820"/>
      <c r="U5814" s="820"/>
      <c r="V5814" s="820"/>
      <c r="W5814" s="820"/>
      <c r="X5814" s="820"/>
      <c r="Y5814" s="820"/>
      <c r="Z5814" s="820"/>
    </row>
    <row r="5815" spans="7:26">
      <c r="G5815" s="826"/>
      <c r="H5815" s="820"/>
      <c r="J5815" s="820"/>
      <c r="K5815" s="820"/>
      <c r="L5815" s="820"/>
      <c r="M5815" s="820"/>
      <c r="N5815" s="820"/>
      <c r="O5815" s="820"/>
      <c r="P5815" s="820"/>
      <c r="Q5815" s="820"/>
      <c r="R5815" s="820"/>
      <c r="S5815" s="820"/>
      <c r="T5815" s="820"/>
      <c r="U5815" s="820"/>
      <c r="V5815" s="820"/>
      <c r="W5815" s="820"/>
      <c r="X5815" s="820"/>
      <c r="Y5815" s="820"/>
      <c r="Z5815" s="820"/>
    </row>
    <row r="5816" spans="7:26">
      <c r="G5816" s="826"/>
      <c r="H5816" s="820"/>
      <c r="J5816" s="820"/>
      <c r="K5816" s="820"/>
      <c r="L5816" s="820"/>
      <c r="M5816" s="820"/>
      <c r="N5816" s="820"/>
      <c r="O5816" s="820"/>
      <c r="P5816" s="820"/>
      <c r="Q5816" s="820"/>
      <c r="R5816" s="820"/>
      <c r="S5816" s="820"/>
      <c r="T5816" s="820"/>
      <c r="U5816" s="820"/>
      <c r="V5816" s="820"/>
      <c r="W5816" s="820"/>
      <c r="X5816" s="820"/>
      <c r="Y5816" s="820"/>
      <c r="Z5816" s="820"/>
    </row>
    <row r="5817" spans="7:26">
      <c r="G5817" s="826"/>
      <c r="H5817" s="820"/>
      <c r="J5817" s="820"/>
      <c r="K5817" s="820"/>
      <c r="L5817" s="820"/>
      <c r="M5817" s="820"/>
      <c r="N5817" s="820"/>
      <c r="O5817" s="820"/>
      <c r="P5817" s="820"/>
      <c r="Q5817" s="820"/>
      <c r="R5817" s="820"/>
      <c r="S5817" s="820"/>
      <c r="T5817" s="820"/>
      <c r="U5817" s="820"/>
      <c r="V5817" s="820"/>
      <c r="W5817" s="820"/>
      <c r="X5817" s="820"/>
      <c r="Y5817" s="820"/>
      <c r="Z5817" s="820"/>
    </row>
    <row r="5818" spans="7:26">
      <c r="G5818" s="826"/>
      <c r="H5818" s="820"/>
      <c r="J5818" s="820"/>
      <c r="K5818" s="820"/>
      <c r="L5818" s="820"/>
      <c r="M5818" s="820"/>
      <c r="N5818" s="820"/>
      <c r="O5818" s="820"/>
      <c r="P5818" s="820"/>
      <c r="Q5818" s="820"/>
      <c r="R5818" s="820"/>
      <c r="S5818" s="820"/>
      <c r="T5818" s="820"/>
      <c r="U5818" s="820"/>
      <c r="V5818" s="820"/>
      <c r="W5818" s="820"/>
      <c r="X5818" s="820"/>
      <c r="Y5818" s="820"/>
      <c r="Z5818" s="820"/>
    </row>
    <row r="5819" spans="7:26">
      <c r="G5819" s="826"/>
      <c r="H5819" s="820"/>
      <c r="J5819" s="820"/>
      <c r="K5819" s="820"/>
      <c r="L5819" s="820"/>
      <c r="M5819" s="820"/>
      <c r="N5819" s="820"/>
      <c r="O5819" s="820"/>
      <c r="P5819" s="820"/>
      <c r="Q5819" s="820"/>
      <c r="R5819" s="820"/>
      <c r="S5819" s="820"/>
      <c r="T5819" s="820"/>
      <c r="U5819" s="820"/>
      <c r="V5819" s="820"/>
      <c r="W5819" s="820"/>
      <c r="X5819" s="820"/>
      <c r="Y5819" s="820"/>
      <c r="Z5819" s="820"/>
    </row>
    <row r="5820" spans="7:26">
      <c r="G5820" s="826"/>
      <c r="H5820" s="820"/>
      <c r="J5820" s="820"/>
      <c r="K5820" s="820"/>
      <c r="L5820" s="820"/>
      <c r="M5820" s="820"/>
      <c r="N5820" s="820"/>
      <c r="O5820" s="820"/>
      <c r="P5820" s="820"/>
      <c r="Q5820" s="820"/>
      <c r="R5820" s="820"/>
      <c r="S5820" s="820"/>
      <c r="T5820" s="820"/>
      <c r="U5820" s="820"/>
      <c r="V5820" s="820"/>
      <c r="W5820" s="820"/>
      <c r="X5820" s="820"/>
      <c r="Y5820" s="820"/>
      <c r="Z5820" s="820"/>
    </row>
    <row r="5821" spans="7:26">
      <c r="G5821" s="826"/>
      <c r="H5821" s="820"/>
      <c r="J5821" s="820"/>
      <c r="K5821" s="820"/>
      <c r="L5821" s="820"/>
      <c r="M5821" s="820"/>
      <c r="N5821" s="820"/>
      <c r="O5821" s="820"/>
      <c r="P5821" s="820"/>
      <c r="Q5821" s="820"/>
      <c r="R5821" s="820"/>
      <c r="S5821" s="820"/>
      <c r="T5821" s="820"/>
      <c r="U5821" s="820"/>
      <c r="V5821" s="820"/>
      <c r="W5821" s="820"/>
      <c r="X5821" s="820"/>
      <c r="Y5821" s="820"/>
      <c r="Z5821" s="820"/>
    </row>
    <row r="5822" spans="7:26">
      <c r="G5822" s="826"/>
      <c r="H5822" s="820"/>
      <c r="J5822" s="820"/>
      <c r="K5822" s="820"/>
      <c r="L5822" s="820"/>
      <c r="M5822" s="820"/>
      <c r="N5822" s="820"/>
      <c r="O5822" s="820"/>
      <c r="P5822" s="820"/>
      <c r="Q5822" s="820"/>
      <c r="R5822" s="820"/>
      <c r="S5822" s="820"/>
      <c r="T5822" s="820"/>
      <c r="U5822" s="820"/>
      <c r="V5822" s="820"/>
      <c r="W5822" s="820"/>
      <c r="X5822" s="820"/>
      <c r="Y5822" s="820"/>
      <c r="Z5822" s="820"/>
    </row>
    <row r="5823" spans="7:26">
      <c r="G5823" s="826"/>
      <c r="H5823" s="820"/>
      <c r="J5823" s="820"/>
      <c r="K5823" s="820"/>
      <c r="L5823" s="820"/>
      <c r="M5823" s="820"/>
      <c r="N5823" s="820"/>
      <c r="O5823" s="820"/>
      <c r="P5823" s="820"/>
      <c r="Q5823" s="820"/>
      <c r="R5823" s="820"/>
      <c r="S5823" s="820"/>
      <c r="T5823" s="820"/>
      <c r="U5823" s="820"/>
      <c r="V5823" s="820"/>
      <c r="W5823" s="820"/>
      <c r="X5823" s="820"/>
      <c r="Y5823" s="820"/>
      <c r="Z5823" s="820"/>
    </row>
    <row r="5824" spans="7:26">
      <c r="G5824" s="826"/>
      <c r="H5824" s="820"/>
      <c r="J5824" s="820"/>
      <c r="K5824" s="820"/>
      <c r="L5824" s="820"/>
      <c r="M5824" s="820"/>
      <c r="N5824" s="820"/>
      <c r="O5824" s="820"/>
      <c r="P5824" s="820"/>
      <c r="Q5824" s="820"/>
      <c r="R5824" s="820"/>
      <c r="S5824" s="820"/>
      <c r="T5824" s="820"/>
      <c r="U5824" s="820"/>
      <c r="V5824" s="820"/>
      <c r="W5824" s="820"/>
      <c r="X5824" s="820"/>
      <c r="Y5824" s="820"/>
      <c r="Z5824" s="820"/>
    </row>
    <row r="5825" spans="7:26">
      <c r="G5825" s="826"/>
      <c r="H5825" s="820"/>
      <c r="J5825" s="820"/>
      <c r="K5825" s="820"/>
      <c r="L5825" s="820"/>
      <c r="M5825" s="820"/>
      <c r="N5825" s="820"/>
      <c r="O5825" s="820"/>
      <c r="P5825" s="820"/>
      <c r="Q5825" s="820"/>
      <c r="R5825" s="820"/>
      <c r="S5825" s="820"/>
      <c r="T5825" s="820"/>
      <c r="U5825" s="820"/>
      <c r="V5825" s="820"/>
      <c r="W5825" s="820"/>
      <c r="X5825" s="820"/>
      <c r="Y5825" s="820"/>
      <c r="Z5825" s="820"/>
    </row>
    <row r="5826" spans="7:26">
      <c r="G5826" s="826"/>
      <c r="H5826" s="820"/>
      <c r="J5826" s="820"/>
      <c r="K5826" s="820"/>
      <c r="L5826" s="820"/>
      <c r="M5826" s="820"/>
      <c r="N5826" s="820"/>
      <c r="O5826" s="820"/>
      <c r="P5826" s="820"/>
      <c r="Q5826" s="820"/>
      <c r="R5826" s="820"/>
      <c r="S5826" s="820"/>
      <c r="T5826" s="820"/>
      <c r="U5826" s="820"/>
      <c r="V5826" s="820"/>
      <c r="W5826" s="820"/>
      <c r="X5826" s="820"/>
      <c r="Y5826" s="820"/>
      <c r="Z5826" s="820"/>
    </row>
    <row r="5827" spans="7:26">
      <c r="G5827" s="826"/>
      <c r="H5827" s="820"/>
      <c r="J5827" s="820"/>
      <c r="K5827" s="820"/>
      <c r="L5827" s="820"/>
      <c r="M5827" s="820"/>
      <c r="N5827" s="820"/>
      <c r="O5827" s="820"/>
      <c r="P5827" s="820"/>
      <c r="Q5827" s="820"/>
      <c r="R5827" s="820"/>
      <c r="S5827" s="820"/>
      <c r="T5827" s="820"/>
      <c r="U5827" s="820"/>
      <c r="V5827" s="820"/>
      <c r="W5827" s="820"/>
      <c r="X5827" s="820"/>
      <c r="Y5827" s="820"/>
      <c r="Z5827" s="820"/>
    </row>
    <row r="5828" spans="7:26">
      <c r="G5828" s="826"/>
      <c r="H5828" s="820"/>
      <c r="J5828" s="820"/>
      <c r="K5828" s="820"/>
      <c r="L5828" s="820"/>
      <c r="M5828" s="820"/>
      <c r="N5828" s="820"/>
      <c r="O5828" s="820"/>
      <c r="P5828" s="820"/>
      <c r="Q5828" s="820"/>
      <c r="R5828" s="820"/>
      <c r="S5828" s="820"/>
      <c r="T5828" s="820"/>
      <c r="U5828" s="820"/>
      <c r="V5828" s="820"/>
      <c r="W5828" s="820"/>
      <c r="X5828" s="820"/>
      <c r="Y5828" s="820"/>
      <c r="Z5828" s="820"/>
    </row>
    <row r="5829" spans="7:26">
      <c r="G5829" s="826"/>
      <c r="H5829" s="820"/>
      <c r="J5829" s="820"/>
      <c r="K5829" s="820"/>
      <c r="L5829" s="820"/>
      <c r="M5829" s="820"/>
      <c r="N5829" s="820"/>
      <c r="O5829" s="820"/>
      <c r="P5829" s="820"/>
      <c r="Q5829" s="820"/>
      <c r="R5829" s="820"/>
      <c r="S5829" s="820"/>
      <c r="T5829" s="820"/>
      <c r="U5829" s="820"/>
      <c r="V5829" s="820"/>
      <c r="W5829" s="820"/>
      <c r="X5829" s="820"/>
      <c r="Y5829" s="820"/>
      <c r="Z5829" s="820"/>
    </row>
    <row r="5830" spans="7:26">
      <c r="G5830" s="826"/>
      <c r="H5830" s="820"/>
      <c r="J5830" s="820"/>
      <c r="K5830" s="820"/>
      <c r="L5830" s="820"/>
      <c r="M5830" s="820"/>
      <c r="N5830" s="820"/>
      <c r="O5830" s="820"/>
      <c r="P5830" s="820"/>
      <c r="Q5830" s="820"/>
      <c r="R5830" s="820"/>
      <c r="S5830" s="820"/>
      <c r="T5830" s="820"/>
      <c r="U5830" s="820"/>
      <c r="V5830" s="820"/>
      <c r="W5830" s="820"/>
      <c r="X5830" s="820"/>
      <c r="Y5830" s="820"/>
      <c r="Z5830" s="820"/>
    </row>
    <row r="5831" spans="7:26">
      <c r="G5831" s="826"/>
      <c r="H5831" s="820"/>
      <c r="J5831" s="820"/>
      <c r="K5831" s="820"/>
      <c r="L5831" s="820"/>
      <c r="M5831" s="820"/>
      <c r="N5831" s="820"/>
      <c r="O5831" s="820"/>
      <c r="P5831" s="820"/>
      <c r="Q5831" s="820"/>
      <c r="R5831" s="820"/>
      <c r="S5831" s="820"/>
      <c r="T5831" s="820"/>
      <c r="U5831" s="820"/>
      <c r="V5831" s="820"/>
      <c r="W5831" s="820"/>
      <c r="X5831" s="820"/>
      <c r="Y5831" s="820"/>
      <c r="Z5831" s="820"/>
    </row>
    <row r="5832" spans="7:26">
      <c r="G5832" s="826"/>
      <c r="H5832" s="820"/>
      <c r="J5832" s="820"/>
      <c r="K5832" s="820"/>
      <c r="L5832" s="820"/>
      <c r="M5832" s="820"/>
      <c r="N5832" s="820"/>
      <c r="O5832" s="820"/>
      <c r="P5832" s="820"/>
      <c r="Q5832" s="820"/>
      <c r="R5832" s="820"/>
      <c r="S5832" s="820"/>
      <c r="T5832" s="820"/>
      <c r="U5832" s="820"/>
      <c r="V5832" s="820"/>
      <c r="W5832" s="820"/>
      <c r="X5832" s="820"/>
      <c r="Y5832" s="820"/>
      <c r="Z5832" s="820"/>
    </row>
    <row r="5833" spans="7:26">
      <c r="G5833" s="826"/>
      <c r="H5833" s="820"/>
      <c r="J5833" s="820"/>
      <c r="K5833" s="820"/>
      <c r="L5833" s="820"/>
      <c r="M5833" s="820"/>
      <c r="N5833" s="820"/>
      <c r="O5833" s="820"/>
      <c r="P5833" s="820"/>
      <c r="Q5833" s="820"/>
      <c r="R5833" s="820"/>
      <c r="S5833" s="820"/>
      <c r="T5833" s="820"/>
      <c r="U5833" s="820"/>
      <c r="V5833" s="820"/>
      <c r="W5833" s="820"/>
      <c r="X5833" s="820"/>
      <c r="Y5833" s="820"/>
      <c r="Z5833" s="820"/>
    </row>
    <row r="5834" spans="7:26">
      <c r="G5834" s="826"/>
      <c r="H5834" s="820"/>
      <c r="J5834" s="820"/>
      <c r="K5834" s="820"/>
      <c r="L5834" s="820"/>
      <c r="M5834" s="820"/>
      <c r="N5834" s="820"/>
      <c r="O5834" s="820"/>
      <c r="P5834" s="820"/>
      <c r="Q5834" s="820"/>
      <c r="R5834" s="820"/>
      <c r="S5834" s="820"/>
      <c r="T5834" s="820"/>
      <c r="U5834" s="820"/>
      <c r="V5834" s="820"/>
      <c r="W5834" s="820"/>
      <c r="X5834" s="820"/>
      <c r="Y5834" s="820"/>
      <c r="Z5834" s="820"/>
    </row>
    <row r="5835" spans="7:26">
      <c r="G5835" s="826"/>
      <c r="H5835" s="820"/>
      <c r="J5835" s="820"/>
      <c r="K5835" s="820"/>
      <c r="L5835" s="820"/>
      <c r="M5835" s="820"/>
      <c r="N5835" s="820"/>
      <c r="O5835" s="820"/>
      <c r="P5835" s="820"/>
      <c r="Q5835" s="820"/>
      <c r="R5835" s="820"/>
      <c r="S5835" s="820"/>
      <c r="T5835" s="820"/>
      <c r="U5835" s="820"/>
      <c r="V5835" s="820"/>
      <c r="W5835" s="820"/>
      <c r="X5835" s="820"/>
      <c r="Y5835" s="820"/>
      <c r="Z5835" s="820"/>
    </row>
    <row r="5836" spans="7:26">
      <c r="G5836" s="826"/>
      <c r="H5836" s="820"/>
      <c r="J5836" s="820"/>
      <c r="K5836" s="820"/>
      <c r="L5836" s="820"/>
      <c r="M5836" s="820"/>
      <c r="N5836" s="820"/>
      <c r="O5836" s="820"/>
      <c r="P5836" s="820"/>
      <c r="Q5836" s="820"/>
      <c r="R5836" s="820"/>
      <c r="S5836" s="820"/>
      <c r="T5836" s="820"/>
      <c r="U5836" s="820"/>
      <c r="V5836" s="820"/>
      <c r="W5836" s="820"/>
      <c r="X5836" s="820"/>
      <c r="Y5836" s="820"/>
      <c r="Z5836" s="820"/>
    </row>
    <row r="5837" spans="7:26">
      <c r="G5837" s="826"/>
      <c r="H5837" s="820"/>
      <c r="J5837" s="820"/>
      <c r="K5837" s="820"/>
      <c r="L5837" s="820"/>
      <c r="M5837" s="820"/>
      <c r="N5837" s="820"/>
      <c r="O5837" s="820"/>
      <c r="P5837" s="820"/>
      <c r="Q5837" s="820"/>
      <c r="R5837" s="820"/>
      <c r="S5837" s="820"/>
      <c r="T5837" s="820"/>
      <c r="U5837" s="820"/>
      <c r="V5837" s="820"/>
      <c r="W5837" s="820"/>
      <c r="X5837" s="820"/>
      <c r="Y5837" s="820"/>
      <c r="Z5837" s="820"/>
    </row>
    <row r="5838" spans="7:26">
      <c r="G5838" s="826"/>
      <c r="H5838" s="820"/>
      <c r="J5838" s="820"/>
      <c r="K5838" s="820"/>
      <c r="L5838" s="820"/>
      <c r="M5838" s="820"/>
      <c r="N5838" s="820"/>
      <c r="O5838" s="820"/>
      <c r="P5838" s="820"/>
      <c r="Q5838" s="820"/>
      <c r="R5838" s="820"/>
      <c r="S5838" s="820"/>
      <c r="T5838" s="820"/>
      <c r="U5838" s="820"/>
      <c r="V5838" s="820"/>
      <c r="W5838" s="820"/>
      <c r="X5838" s="820"/>
      <c r="Y5838" s="820"/>
      <c r="Z5838" s="820"/>
    </row>
    <row r="5839" spans="7:26">
      <c r="G5839" s="826"/>
      <c r="H5839" s="820"/>
      <c r="J5839" s="820"/>
      <c r="K5839" s="820"/>
      <c r="L5839" s="820"/>
      <c r="M5839" s="820"/>
      <c r="N5839" s="820"/>
      <c r="O5839" s="820"/>
      <c r="P5839" s="820"/>
      <c r="Q5839" s="820"/>
      <c r="R5839" s="820"/>
      <c r="S5839" s="820"/>
      <c r="T5839" s="820"/>
      <c r="U5839" s="820"/>
      <c r="V5839" s="820"/>
      <c r="W5839" s="820"/>
      <c r="X5839" s="820"/>
      <c r="Y5839" s="820"/>
      <c r="Z5839" s="820"/>
    </row>
    <row r="5840" spans="7:26">
      <c r="G5840" s="826"/>
      <c r="H5840" s="820"/>
      <c r="J5840" s="820"/>
      <c r="K5840" s="820"/>
      <c r="L5840" s="820"/>
      <c r="M5840" s="820"/>
      <c r="N5840" s="820"/>
      <c r="O5840" s="820"/>
      <c r="P5840" s="820"/>
      <c r="Q5840" s="820"/>
      <c r="R5840" s="820"/>
      <c r="S5840" s="820"/>
      <c r="T5840" s="820"/>
      <c r="U5840" s="820"/>
      <c r="V5840" s="820"/>
      <c r="W5840" s="820"/>
      <c r="X5840" s="820"/>
      <c r="Y5840" s="820"/>
      <c r="Z5840" s="820"/>
    </row>
    <row r="5841" spans="7:26">
      <c r="G5841" s="826"/>
      <c r="H5841" s="820"/>
      <c r="J5841" s="820"/>
      <c r="K5841" s="820"/>
      <c r="L5841" s="820"/>
      <c r="M5841" s="820"/>
      <c r="N5841" s="820"/>
      <c r="O5841" s="820"/>
      <c r="P5841" s="820"/>
      <c r="Q5841" s="820"/>
      <c r="R5841" s="820"/>
      <c r="S5841" s="820"/>
      <c r="T5841" s="820"/>
      <c r="U5841" s="820"/>
      <c r="V5841" s="820"/>
      <c r="W5841" s="820"/>
      <c r="X5841" s="820"/>
      <c r="Y5841" s="820"/>
      <c r="Z5841" s="820"/>
    </row>
    <row r="5842" spans="7:26">
      <c r="G5842" s="826"/>
      <c r="H5842" s="820"/>
      <c r="J5842" s="820"/>
      <c r="K5842" s="820"/>
      <c r="L5842" s="820"/>
      <c r="M5842" s="820"/>
      <c r="N5842" s="820"/>
      <c r="O5842" s="820"/>
      <c r="P5842" s="820"/>
      <c r="Q5842" s="820"/>
      <c r="R5842" s="820"/>
      <c r="S5842" s="820"/>
      <c r="T5842" s="820"/>
      <c r="U5842" s="820"/>
      <c r="V5842" s="820"/>
      <c r="W5842" s="820"/>
      <c r="X5842" s="820"/>
      <c r="Y5842" s="820"/>
      <c r="Z5842" s="820"/>
    </row>
    <row r="5843" spans="7:26">
      <c r="G5843" s="826"/>
      <c r="H5843" s="820"/>
      <c r="J5843" s="820"/>
      <c r="K5843" s="820"/>
      <c r="L5843" s="820"/>
      <c r="M5843" s="820"/>
      <c r="N5843" s="820"/>
      <c r="O5843" s="820"/>
      <c r="P5843" s="820"/>
      <c r="Q5843" s="820"/>
      <c r="R5843" s="820"/>
      <c r="S5843" s="820"/>
      <c r="T5843" s="820"/>
      <c r="U5843" s="820"/>
      <c r="V5843" s="820"/>
      <c r="W5843" s="820"/>
      <c r="X5843" s="820"/>
      <c r="Y5843" s="820"/>
      <c r="Z5843" s="820"/>
    </row>
    <row r="5844" spans="7:26">
      <c r="G5844" s="826"/>
      <c r="H5844" s="820"/>
      <c r="J5844" s="820"/>
      <c r="K5844" s="820"/>
      <c r="L5844" s="820"/>
      <c r="M5844" s="820"/>
      <c r="N5844" s="820"/>
      <c r="O5844" s="820"/>
      <c r="P5844" s="820"/>
      <c r="Q5844" s="820"/>
      <c r="R5844" s="820"/>
      <c r="S5844" s="820"/>
      <c r="T5844" s="820"/>
      <c r="U5844" s="820"/>
      <c r="V5844" s="820"/>
      <c r="W5844" s="820"/>
      <c r="X5844" s="820"/>
      <c r="Y5844" s="820"/>
      <c r="Z5844" s="820"/>
    </row>
    <row r="5845" spans="7:26">
      <c r="G5845" s="826"/>
      <c r="H5845" s="820"/>
      <c r="J5845" s="820"/>
      <c r="K5845" s="820"/>
      <c r="L5845" s="820"/>
      <c r="M5845" s="820"/>
      <c r="N5845" s="820"/>
      <c r="O5845" s="820"/>
      <c r="P5845" s="820"/>
      <c r="Q5845" s="820"/>
      <c r="R5845" s="820"/>
      <c r="S5845" s="820"/>
      <c r="T5845" s="820"/>
      <c r="U5845" s="820"/>
      <c r="V5845" s="820"/>
      <c r="W5845" s="820"/>
      <c r="X5845" s="820"/>
      <c r="Y5845" s="820"/>
      <c r="Z5845" s="820"/>
    </row>
    <row r="5846" spans="7:26">
      <c r="G5846" s="826"/>
      <c r="H5846" s="820"/>
      <c r="J5846" s="820"/>
      <c r="K5846" s="820"/>
      <c r="L5846" s="820"/>
      <c r="M5846" s="820"/>
      <c r="N5846" s="820"/>
      <c r="O5846" s="820"/>
      <c r="P5846" s="820"/>
      <c r="Q5846" s="820"/>
      <c r="R5846" s="820"/>
      <c r="S5846" s="820"/>
      <c r="T5846" s="820"/>
      <c r="U5846" s="820"/>
      <c r="V5846" s="820"/>
      <c r="W5846" s="820"/>
      <c r="X5846" s="820"/>
      <c r="Y5846" s="820"/>
      <c r="Z5846" s="820"/>
    </row>
    <row r="5847" spans="7:26">
      <c r="G5847" s="826"/>
      <c r="H5847" s="820"/>
      <c r="J5847" s="820"/>
      <c r="K5847" s="820"/>
      <c r="L5847" s="820"/>
      <c r="M5847" s="820"/>
      <c r="N5847" s="820"/>
      <c r="O5847" s="820"/>
      <c r="P5847" s="820"/>
      <c r="Q5847" s="820"/>
      <c r="R5847" s="820"/>
      <c r="S5847" s="820"/>
      <c r="T5847" s="820"/>
      <c r="U5847" s="820"/>
      <c r="V5847" s="820"/>
      <c r="W5847" s="820"/>
      <c r="X5847" s="820"/>
      <c r="Y5847" s="820"/>
      <c r="Z5847" s="820"/>
    </row>
    <row r="5848" spans="7:26">
      <c r="G5848" s="826"/>
      <c r="H5848" s="820"/>
      <c r="J5848" s="820"/>
      <c r="K5848" s="820"/>
      <c r="L5848" s="820"/>
      <c r="M5848" s="820"/>
      <c r="N5848" s="820"/>
      <c r="O5848" s="820"/>
      <c r="P5848" s="820"/>
      <c r="Q5848" s="820"/>
      <c r="R5848" s="820"/>
      <c r="S5848" s="820"/>
      <c r="T5848" s="820"/>
      <c r="U5848" s="820"/>
      <c r="V5848" s="820"/>
      <c r="W5848" s="820"/>
      <c r="X5848" s="820"/>
      <c r="Y5848" s="820"/>
      <c r="Z5848" s="820"/>
    </row>
    <row r="5849" spans="7:26">
      <c r="G5849" s="826"/>
      <c r="H5849" s="820"/>
      <c r="J5849" s="820"/>
      <c r="K5849" s="820"/>
      <c r="L5849" s="820"/>
      <c r="M5849" s="820"/>
      <c r="N5849" s="820"/>
      <c r="O5849" s="820"/>
      <c r="P5849" s="820"/>
      <c r="Q5849" s="820"/>
      <c r="R5849" s="820"/>
      <c r="S5849" s="820"/>
      <c r="T5849" s="820"/>
      <c r="U5849" s="820"/>
      <c r="V5849" s="820"/>
      <c r="W5849" s="820"/>
      <c r="X5849" s="820"/>
      <c r="Y5849" s="820"/>
      <c r="Z5849" s="820"/>
    </row>
    <row r="5850" spans="7:26">
      <c r="G5850" s="826"/>
      <c r="H5850" s="820"/>
      <c r="J5850" s="820"/>
      <c r="K5850" s="820"/>
      <c r="L5850" s="820"/>
      <c r="M5850" s="820"/>
      <c r="N5850" s="820"/>
      <c r="O5850" s="820"/>
      <c r="P5850" s="820"/>
      <c r="Q5850" s="820"/>
      <c r="R5850" s="820"/>
      <c r="S5850" s="820"/>
      <c r="T5850" s="820"/>
      <c r="U5850" s="820"/>
      <c r="V5850" s="820"/>
      <c r="W5850" s="820"/>
      <c r="X5850" s="820"/>
      <c r="Y5850" s="820"/>
      <c r="Z5850" s="820"/>
    </row>
    <row r="5851" spans="7:26">
      <c r="G5851" s="826"/>
      <c r="H5851" s="820"/>
      <c r="J5851" s="820"/>
      <c r="K5851" s="820"/>
      <c r="L5851" s="820"/>
      <c r="M5851" s="820"/>
      <c r="N5851" s="820"/>
      <c r="O5851" s="820"/>
      <c r="P5851" s="820"/>
      <c r="Q5851" s="820"/>
      <c r="R5851" s="820"/>
      <c r="S5851" s="820"/>
      <c r="T5851" s="820"/>
      <c r="U5851" s="820"/>
      <c r="V5851" s="820"/>
      <c r="W5851" s="820"/>
      <c r="X5851" s="820"/>
      <c r="Y5851" s="820"/>
      <c r="Z5851" s="820"/>
    </row>
    <row r="5852" spans="7:26">
      <c r="G5852" s="826"/>
      <c r="H5852" s="820"/>
      <c r="J5852" s="820"/>
      <c r="K5852" s="820"/>
      <c r="L5852" s="820"/>
      <c r="M5852" s="820"/>
      <c r="N5852" s="820"/>
      <c r="O5852" s="820"/>
      <c r="P5852" s="820"/>
      <c r="Q5852" s="820"/>
      <c r="R5852" s="820"/>
      <c r="S5852" s="820"/>
      <c r="T5852" s="820"/>
      <c r="U5852" s="820"/>
      <c r="V5852" s="820"/>
      <c r="W5852" s="820"/>
      <c r="X5852" s="820"/>
      <c r="Y5852" s="820"/>
      <c r="Z5852" s="820"/>
    </row>
    <row r="5853" spans="7:26">
      <c r="G5853" s="826"/>
      <c r="H5853" s="820"/>
      <c r="J5853" s="820"/>
      <c r="K5853" s="820"/>
      <c r="L5853" s="820"/>
      <c r="M5853" s="820"/>
      <c r="N5853" s="820"/>
      <c r="O5853" s="820"/>
      <c r="P5853" s="820"/>
      <c r="Q5853" s="820"/>
      <c r="R5853" s="820"/>
      <c r="S5853" s="820"/>
      <c r="T5853" s="820"/>
      <c r="U5853" s="820"/>
      <c r="V5853" s="820"/>
      <c r="W5853" s="820"/>
      <c r="X5853" s="820"/>
      <c r="Y5853" s="820"/>
      <c r="Z5853" s="820"/>
    </row>
    <row r="5854" spans="7:26">
      <c r="G5854" s="826"/>
      <c r="H5854" s="820"/>
      <c r="J5854" s="820"/>
      <c r="K5854" s="820"/>
      <c r="L5854" s="820"/>
      <c r="M5854" s="820"/>
      <c r="N5854" s="820"/>
      <c r="O5854" s="820"/>
      <c r="P5854" s="820"/>
      <c r="Q5854" s="820"/>
      <c r="R5854" s="820"/>
      <c r="S5854" s="820"/>
      <c r="T5854" s="820"/>
      <c r="U5854" s="820"/>
      <c r="V5854" s="820"/>
      <c r="W5854" s="820"/>
      <c r="X5854" s="820"/>
      <c r="Y5854" s="820"/>
      <c r="Z5854" s="820"/>
    </row>
    <row r="5855" spans="7:26">
      <c r="G5855" s="826"/>
      <c r="H5855" s="820"/>
      <c r="J5855" s="820"/>
      <c r="K5855" s="820"/>
      <c r="L5855" s="820"/>
      <c r="M5855" s="820"/>
      <c r="N5855" s="820"/>
      <c r="O5855" s="820"/>
      <c r="P5855" s="820"/>
      <c r="Q5855" s="820"/>
      <c r="R5855" s="820"/>
      <c r="S5855" s="820"/>
      <c r="T5855" s="820"/>
      <c r="U5855" s="820"/>
      <c r="V5855" s="820"/>
      <c r="W5855" s="820"/>
      <c r="X5855" s="820"/>
      <c r="Y5855" s="820"/>
      <c r="Z5855" s="820"/>
    </row>
    <row r="5856" spans="7:26">
      <c r="G5856" s="826"/>
      <c r="H5856" s="820"/>
      <c r="J5856" s="820"/>
      <c r="K5856" s="820"/>
      <c r="L5856" s="820"/>
      <c r="M5856" s="820"/>
      <c r="N5856" s="820"/>
      <c r="O5856" s="820"/>
      <c r="P5856" s="820"/>
      <c r="Q5856" s="820"/>
      <c r="R5856" s="820"/>
      <c r="S5856" s="820"/>
      <c r="T5856" s="820"/>
      <c r="U5856" s="820"/>
      <c r="V5856" s="820"/>
      <c r="W5856" s="820"/>
      <c r="X5856" s="820"/>
      <c r="Y5856" s="820"/>
      <c r="Z5856" s="820"/>
    </row>
    <row r="5857" spans="7:26">
      <c r="G5857" s="826"/>
      <c r="H5857" s="820"/>
      <c r="J5857" s="820"/>
      <c r="K5857" s="820"/>
      <c r="L5857" s="820"/>
      <c r="M5857" s="820"/>
      <c r="N5857" s="820"/>
      <c r="O5857" s="820"/>
      <c r="P5857" s="820"/>
      <c r="Q5857" s="820"/>
      <c r="R5857" s="820"/>
      <c r="S5857" s="820"/>
      <c r="T5857" s="820"/>
      <c r="U5857" s="820"/>
      <c r="V5857" s="820"/>
      <c r="W5857" s="820"/>
      <c r="X5857" s="820"/>
      <c r="Y5857" s="820"/>
      <c r="Z5857" s="820"/>
    </row>
    <row r="5858" spans="7:26">
      <c r="G5858" s="826"/>
      <c r="H5858" s="820"/>
      <c r="J5858" s="820"/>
      <c r="K5858" s="820"/>
      <c r="L5858" s="820"/>
      <c r="M5858" s="820"/>
      <c r="N5858" s="820"/>
      <c r="O5858" s="820"/>
      <c r="P5858" s="820"/>
      <c r="Q5858" s="820"/>
      <c r="R5858" s="820"/>
      <c r="S5858" s="820"/>
      <c r="T5858" s="820"/>
      <c r="U5858" s="820"/>
      <c r="V5858" s="820"/>
      <c r="W5858" s="820"/>
      <c r="X5858" s="820"/>
      <c r="Y5858" s="820"/>
      <c r="Z5858" s="820"/>
    </row>
    <row r="5859" spans="7:26">
      <c r="G5859" s="826"/>
      <c r="H5859" s="820"/>
      <c r="J5859" s="820"/>
      <c r="K5859" s="820"/>
      <c r="L5859" s="820"/>
      <c r="M5859" s="820"/>
      <c r="N5859" s="820"/>
      <c r="O5859" s="820"/>
      <c r="P5859" s="820"/>
      <c r="Q5859" s="820"/>
      <c r="R5859" s="820"/>
      <c r="S5859" s="820"/>
      <c r="T5859" s="820"/>
      <c r="U5859" s="820"/>
      <c r="V5859" s="820"/>
      <c r="W5859" s="820"/>
      <c r="X5859" s="820"/>
      <c r="Y5859" s="820"/>
      <c r="Z5859" s="820"/>
    </row>
    <row r="5860" spans="7:26">
      <c r="G5860" s="826"/>
      <c r="H5860" s="820"/>
      <c r="J5860" s="820"/>
      <c r="K5860" s="820"/>
      <c r="L5860" s="820"/>
      <c r="M5860" s="820"/>
      <c r="N5860" s="820"/>
      <c r="O5860" s="820"/>
      <c r="P5860" s="820"/>
      <c r="Q5860" s="820"/>
      <c r="R5860" s="820"/>
      <c r="S5860" s="820"/>
      <c r="T5860" s="820"/>
      <c r="U5860" s="820"/>
      <c r="V5860" s="820"/>
      <c r="W5860" s="820"/>
      <c r="X5860" s="820"/>
      <c r="Y5860" s="820"/>
      <c r="Z5860" s="820"/>
    </row>
    <row r="5861" spans="7:26">
      <c r="G5861" s="826"/>
      <c r="H5861" s="820"/>
      <c r="J5861" s="820"/>
      <c r="K5861" s="820"/>
      <c r="L5861" s="820"/>
      <c r="M5861" s="820"/>
      <c r="N5861" s="820"/>
      <c r="O5861" s="820"/>
      <c r="P5861" s="820"/>
      <c r="Q5861" s="820"/>
      <c r="R5861" s="820"/>
      <c r="S5861" s="820"/>
      <c r="T5861" s="820"/>
      <c r="U5861" s="820"/>
      <c r="V5861" s="820"/>
      <c r="W5861" s="820"/>
      <c r="X5861" s="820"/>
      <c r="Y5861" s="820"/>
      <c r="Z5861" s="820"/>
    </row>
    <row r="5862" spans="7:26">
      <c r="G5862" s="826"/>
      <c r="H5862" s="820"/>
      <c r="J5862" s="820"/>
      <c r="K5862" s="820"/>
      <c r="L5862" s="820"/>
      <c r="M5862" s="820"/>
      <c r="N5862" s="820"/>
      <c r="O5862" s="820"/>
      <c r="P5862" s="820"/>
      <c r="Q5862" s="820"/>
      <c r="R5862" s="820"/>
      <c r="S5862" s="820"/>
      <c r="T5862" s="820"/>
      <c r="U5862" s="820"/>
      <c r="V5862" s="820"/>
      <c r="W5862" s="820"/>
      <c r="X5862" s="820"/>
      <c r="Y5862" s="820"/>
      <c r="Z5862" s="820"/>
    </row>
    <row r="5863" spans="7:26">
      <c r="G5863" s="826"/>
      <c r="H5863" s="820"/>
      <c r="J5863" s="820"/>
      <c r="K5863" s="820"/>
      <c r="L5863" s="820"/>
      <c r="M5863" s="820"/>
      <c r="N5863" s="820"/>
      <c r="O5863" s="820"/>
      <c r="P5863" s="820"/>
      <c r="Q5863" s="820"/>
      <c r="R5863" s="820"/>
      <c r="S5863" s="820"/>
      <c r="T5863" s="820"/>
      <c r="U5863" s="820"/>
      <c r="V5863" s="820"/>
      <c r="W5863" s="820"/>
      <c r="X5863" s="820"/>
      <c r="Y5863" s="820"/>
      <c r="Z5863" s="820"/>
    </row>
    <row r="5864" spans="7:26">
      <c r="G5864" s="826"/>
      <c r="H5864" s="820"/>
      <c r="J5864" s="820"/>
      <c r="K5864" s="820"/>
      <c r="L5864" s="820"/>
      <c r="M5864" s="820"/>
      <c r="N5864" s="820"/>
      <c r="O5864" s="820"/>
      <c r="P5864" s="820"/>
      <c r="Q5864" s="820"/>
      <c r="R5864" s="820"/>
      <c r="S5864" s="820"/>
      <c r="T5864" s="820"/>
      <c r="U5864" s="820"/>
      <c r="V5864" s="820"/>
      <c r="W5864" s="820"/>
      <c r="X5864" s="820"/>
      <c r="Y5864" s="820"/>
      <c r="Z5864" s="820"/>
    </row>
    <row r="5865" spans="7:26">
      <c r="G5865" s="826"/>
      <c r="H5865" s="820"/>
      <c r="J5865" s="820"/>
      <c r="K5865" s="820"/>
      <c r="L5865" s="820"/>
      <c r="M5865" s="820"/>
      <c r="N5865" s="820"/>
      <c r="O5865" s="820"/>
      <c r="P5865" s="820"/>
      <c r="Q5865" s="820"/>
      <c r="R5865" s="820"/>
      <c r="S5865" s="820"/>
      <c r="T5865" s="820"/>
      <c r="U5865" s="820"/>
      <c r="V5865" s="820"/>
      <c r="W5865" s="820"/>
      <c r="X5865" s="820"/>
      <c r="Y5865" s="820"/>
      <c r="Z5865" s="820"/>
    </row>
    <row r="5866" spans="7:26">
      <c r="G5866" s="826"/>
      <c r="H5866" s="820"/>
      <c r="J5866" s="820"/>
      <c r="K5866" s="820"/>
      <c r="L5866" s="820"/>
      <c r="M5866" s="820"/>
      <c r="N5866" s="820"/>
      <c r="O5866" s="820"/>
      <c r="P5866" s="820"/>
      <c r="Q5866" s="820"/>
      <c r="R5866" s="820"/>
      <c r="S5866" s="820"/>
      <c r="T5866" s="820"/>
      <c r="U5866" s="820"/>
      <c r="V5866" s="820"/>
      <c r="W5866" s="820"/>
      <c r="X5866" s="820"/>
      <c r="Y5866" s="820"/>
      <c r="Z5866" s="820"/>
    </row>
    <row r="5867" spans="7:26">
      <c r="G5867" s="826"/>
      <c r="H5867" s="820"/>
      <c r="J5867" s="820"/>
      <c r="K5867" s="820"/>
      <c r="L5867" s="820"/>
      <c r="M5867" s="820"/>
      <c r="N5867" s="820"/>
      <c r="O5867" s="820"/>
      <c r="P5867" s="820"/>
      <c r="Q5867" s="820"/>
      <c r="R5867" s="820"/>
      <c r="S5867" s="820"/>
      <c r="T5867" s="820"/>
      <c r="U5867" s="820"/>
      <c r="V5867" s="820"/>
      <c r="W5867" s="820"/>
      <c r="X5867" s="820"/>
      <c r="Y5867" s="820"/>
      <c r="Z5867" s="820"/>
    </row>
    <row r="5868" spans="7:26">
      <c r="G5868" s="826"/>
      <c r="H5868" s="820"/>
      <c r="J5868" s="820"/>
      <c r="K5868" s="820"/>
      <c r="L5868" s="820"/>
      <c r="M5868" s="820"/>
      <c r="N5868" s="820"/>
      <c r="O5868" s="820"/>
      <c r="P5868" s="820"/>
      <c r="Q5868" s="820"/>
      <c r="R5868" s="820"/>
      <c r="S5868" s="820"/>
      <c r="T5868" s="820"/>
      <c r="U5868" s="820"/>
      <c r="V5868" s="820"/>
      <c r="W5868" s="820"/>
      <c r="X5868" s="820"/>
      <c r="Y5868" s="820"/>
      <c r="Z5868" s="820"/>
    </row>
    <row r="5869" spans="7:26">
      <c r="G5869" s="826"/>
      <c r="H5869" s="820"/>
      <c r="J5869" s="820"/>
      <c r="K5869" s="820"/>
      <c r="L5869" s="820"/>
      <c r="M5869" s="820"/>
      <c r="N5869" s="820"/>
      <c r="O5869" s="820"/>
      <c r="P5869" s="820"/>
      <c r="Q5869" s="820"/>
      <c r="R5869" s="820"/>
      <c r="S5869" s="820"/>
      <c r="T5869" s="820"/>
      <c r="U5869" s="820"/>
      <c r="V5869" s="820"/>
      <c r="W5869" s="820"/>
      <c r="X5869" s="820"/>
      <c r="Y5869" s="820"/>
      <c r="Z5869" s="820"/>
    </row>
    <row r="5870" spans="7:26">
      <c r="G5870" s="826"/>
      <c r="H5870" s="820"/>
      <c r="J5870" s="820"/>
      <c r="K5870" s="820"/>
      <c r="L5870" s="820"/>
      <c r="M5870" s="820"/>
      <c r="N5870" s="820"/>
      <c r="O5870" s="820"/>
      <c r="P5870" s="820"/>
      <c r="Q5870" s="820"/>
      <c r="R5870" s="820"/>
      <c r="S5870" s="820"/>
      <c r="T5870" s="820"/>
      <c r="U5870" s="820"/>
      <c r="V5870" s="820"/>
      <c r="W5870" s="820"/>
      <c r="X5870" s="820"/>
      <c r="Y5870" s="820"/>
      <c r="Z5870" s="820"/>
    </row>
    <row r="5871" spans="7:26">
      <c r="G5871" s="826"/>
      <c r="H5871" s="820"/>
      <c r="J5871" s="820"/>
      <c r="K5871" s="820"/>
      <c r="L5871" s="820"/>
      <c r="M5871" s="820"/>
      <c r="N5871" s="820"/>
      <c r="O5871" s="820"/>
      <c r="P5871" s="820"/>
      <c r="Q5871" s="820"/>
      <c r="R5871" s="820"/>
      <c r="S5871" s="820"/>
      <c r="T5871" s="820"/>
      <c r="U5871" s="820"/>
      <c r="V5871" s="820"/>
      <c r="W5871" s="820"/>
      <c r="X5871" s="820"/>
      <c r="Y5871" s="820"/>
      <c r="Z5871" s="820"/>
    </row>
    <row r="5872" spans="7:26">
      <c r="G5872" s="826"/>
      <c r="H5872" s="820"/>
      <c r="J5872" s="820"/>
      <c r="K5872" s="820"/>
      <c r="L5872" s="820"/>
      <c r="M5872" s="820"/>
      <c r="N5872" s="820"/>
      <c r="O5872" s="820"/>
      <c r="P5872" s="820"/>
      <c r="Q5872" s="820"/>
      <c r="R5872" s="820"/>
      <c r="S5872" s="820"/>
      <c r="T5872" s="820"/>
      <c r="U5872" s="820"/>
      <c r="V5872" s="820"/>
      <c r="W5872" s="820"/>
      <c r="X5872" s="820"/>
      <c r="Y5872" s="820"/>
      <c r="Z5872" s="820"/>
    </row>
    <row r="5873" spans="7:26">
      <c r="G5873" s="826"/>
      <c r="H5873" s="820"/>
      <c r="J5873" s="820"/>
      <c r="K5873" s="820"/>
      <c r="L5873" s="820"/>
      <c r="M5873" s="820"/>
      <c r="N5873" s="820"/>
      <c r="O5873" s="820"/>
      <c r="P5873" s="820"/>
      <c r="Q5873" s="820"/>
      <c r="R5873" s="820"/>
      <c r="S5873" s="820"/>
      <c r="T5873" s="820"/>
      <c r="U5873" s="820"/>
      <c r="V5873" s="820"/>
      <c r="W5873" s="820"/>
      <c r="X5873" s="820"/>
      <c r="Y5873" s="820"/>
      <c r="Z5873" s="820"/>
    </row>
    <row r="5874" spans="7:26">
      <c r="G5874" s="826"/>
      <c r="H5874" s="820"/>
      <c r="J5874" s="820"/>
      <c r="K5874" s="820"/>
      <c r="L5874" s="820"/>
      <c r="M5874" s="820"/>
      <c r="N5874" s="820"/>
      <c r="O5874" s="820"/>
      <c r="P5874" s="820"/>
      <c r="Q5874" s="820"/>
      <c r="R5874" s="820"/>
      <c r="S5874" s="820"/>
      <c r="T5874" s="820"/>
      <c r="U5874" s="820"/>
      <c r="V5874" s="820"/>
      <c r="W5874" s="820"/>
      <c r="X5874" s="820"/>
      <c r="Y5874" s="820"/>
      <c r="Z5874" s="820"/>
    </row>
    <row r="5875" spans="7:26">
      <c r="G5875" s="826"/>
      <c r="H5875" s="820"/>
      <c r="J5875" s="820"/>
      <c r="K5875" s="820"/>
      <c r="L5875" s="820"/>
      <c r="M5875" s="820"/>
      <c r="N5875" s="820"/>
      <c r="O5875" s="820"/>
      <c r="P5875" s="820"/>
      <c r="Q5875" s="820"/>
      <c r="R5875" s="820"/>
      <c r="S5875" s="820"/>
      <c r="T5875" s="820"/>
      <c r="U5875" s="820"/>
      <c r="V5875" s="820"/>
      <c r="W5875" s="820"/>
      <c r="X5875" s="820"/>
      <c r="Y5875" s="820"/>
      <c r="Z5875" s="820"/>
    </row>
    <row r="5876" spans="7:26">
      <c r="G5876" s="826"/>
      <c r="H5876" s="820"/>
      <c r="J5876" s="820"/>
      <c r="K5876" s="820"/>
      <c r="L5876" s="820"/>
      <c r="M5876" s="820"/>
      <c r="N5876" s="820"/>
      <c r="O5876" s="820"/>
      <c r="P5876" s="820"/>
      <c r="Q5876" s="820"/>
      <c r="R5876" s="820"/>
      <c r="S5876" s="820"/>
      <c r="T5876" s="820"/>
      <c r="U5876" s="820"/>
      <c r="V5876" s="820"/>
      <c r="W5876" s="820"/>
      <c r="X5876" s="820"/>
      <c r="Y5876" s="820"/>
      <c r="Z5876" s="820"/>
    </row>
    <row r="5877" spans="7:26">
      <c r="G5877" s="826"/>
      <c r="H5877" s="820"/>
      <c r="J5877" s="820"/>
      <c r="K5877" s="820"/>
      <c r="L5877" s="820"/>
      <c r="M5877" s="820"/>
      <c r="N5877" s="820"/>
      <c r="O5877" s="820"/>
      <c r="P5877" s="820"/>
      <c r="Q5877" s="820"/>
      <c r="R5877" s="820"/>
      <c r="S5877" s="820"/>
      <c r="T5877" s="820"/>
      <c r="U5877" s="820"/>
      <c r="V5877" s="820"/>
      <c r="W5877" s="820"/>
      <c r="X5877" s="820"/>
      <c r="Y5877" s="820"/>
      <c r="Z5877" s="820"/>
    </row>
    <row r="5878" spans="7:26">
      <c r="G5878" s="826"/>
      <c r="H5878" s="820"/>
      <c r="J5878" s="820"/>
      <c r="K5878" s="820"/>
      <c r="L5878" s="820"/>
      <c r="M5878" s="820"/>
      <c r="N5878" s="820"/>
      <c r="O5878" s="820"/>
      <c r="P5878" s="820"/>
      <c r="Q5878" s="820"/>
      <c r="R5878" s="820"/>
      <c r="S5878" s="820"/>
      <c r="T5878" s="820"/>
      <c r="U5878" s="820"/>
      <c r="V5878" s="820"/>
      <c r="W5878" s="820"/>
      <c r="X5878" s="820"/>
      <c r="Y5878" s="820"/>
      <c r="Z5878" s="820"/>
    </row>
    <row r="5879" spans="7:26">
      <c r="G5879" s="826"/>
      <c r="H5879" s="820"/>
      <c r="J5879" s="820"/>
      <c r="K5879" s="820"/>
      <c r="L5879" s="820"/>
      <c r="M5879" s="820"/>
      <c r="N5879" s="820"/>
      <c r="O5879" s="820"/>
      <c r="P5879" s="820"/>
      <c r="Q5879" s="820"/>
      <c r="R5879" s="820"/>
      <c r="S5879" s="820"/>
      <c r="T5879" s="820"/>
      <c r="U5879" s="820"/>
      <c r="V5879" s="820"/>
      <c r="W5879" s="820"/>
      <c r="X5879" s="820"/>
      <c r="Y5879" s="820"/>
      <c r="Z5879" s="820"/>
    </row>
    <row r="5880" spans="7:26">
      <c r="G5880" s="826"/>
      <c r="H5880" s="820"/>
      <c r="J5880" s="820"/>
      <c r="K5880" s="820"/>
      <c r="L5880" s="820"/>
      <c r="M5880" s="820"/>
      <c r="N5880" s="820"/>
      <c r="O5880" s="820"/>
      <c r="P5880" s="820"/>
      <c r="Q5880" s="820"/>
      <c r="R5880" s="820"/>
      <c r="S5880" s="820"/>
      <c r="T5880" s="820"/>
      <c r="U5880" s="820"/>
      <c r="V5880" s="820"/>
      <c r="W5880" s="820"/>
      <c r="X5880" s="820"/>
      <c r="Y5880" s="820"/>
      <c r="Z5880" s="820"/>
    </row>
    <row r="5881" spans="7:26">
      <c r="G5881" s="826"/>
      <c r="H5881" s="820"/>
      <c r="J5881" s="820"/>
      <c r="K5881" s="820"/>
      <c r="L5881" s="820"/>
      <c r="M5881" s="820"/>
      <c r="N5881" s="820"/>
      <c r="O5881" s="820"/>
      <c r="P5881" s="820"/>
      <c r="Q5881" s="820"/>
      <c r="R5881" s="820"/>
      <c r="S5881" s="820"/>
      <c r="T5881" s="820"/>
      <c r="U5881" s="820"/>
      <c r="V5881" s="820"/>
      <c r="W5881" s="820"/>
      <c r="X5881" s="820"/>
      <c r="Y5881" s="820"/>
      <c r="Z5881" s="820"/>
    </row>
    <row r="5882" spans="7:26">
      <c r="G5882" s="826"/>
      <c r="H5882" s="820"/>
      <c r="J5882" s="820"/>
      <c r="K5882" s="820"/>
      <c r="L5882" s="820"/>
      <c r="M5882" s="820"/>
      <c r="N5882" s="820"/>
      <c r="O5882" s="820"/>
      <c r="P5882" s="820"/>
      <c r="Q5882" s="820"/>
      <c r="R5882" s="820"/>
      <c r="S5882" s="820"/>
      <c r="T5882" s="820"/>
      <c r="U5882" s="820"/>
      <c r="V5882" s="820"/>
      <c r="W5882" s="820"/>
      <c r="X5882" s="820"/>
      <c r="Y5882" s="820"/>
      <c r="Z5882" s="820"/>
    </row>
    <row r="5883" spans="7:26">
      <c r="G5883" s="826"/>
      <c r="H5883" s="820"/>
      <c r="J5883" s="820"/>
      <c r="K5883" s="820"/>
      <c r="L5883" s="820"/>
      <c r="M5883" s="820"/>
      <c r="N5883" s="820"/>
      <c r="O5883" s="820"/>
      <c r="P5883" s="820"/>
      <c r="Q5883" s="820"/>
      <c r="R5883" s="820"/>
      <c r="S5883" s="820"/>
      <c r="T5883" s="820"/>
      <c r="U5883" s="820"/>
      <c r="V5883" s="820"/>
      <c r="W5883" s="820"/>
      <c r="X5883" s="820"/>
      <c r="Y5883" s="820"/>
      <c r="Z5883" s="820"/>
    </row>
    <row r="5884" spans="7:26">
      <c r="G5884" s="826"/>
      <c r="H5884" s="820"/>
      <c r="J5884" s="820"/>
      <c r="K5884" s="820"/>
      <c r="L5884" s="820"/>
      <c r="M5884" s="820"/>
      <c r="N5884" s="820"/>
      <c r="O5884" s="820"/>
      <c r="P5884" s="820"/>
      <c r="Q5884" s="820"/>
      <c r="R5884" s="820"/>
      <c r="S5884" s="820"/>
      <c r="T5884" s="820"/>
      <c r="U5884" s="820"/>
      <c r="V5884" s="820"/>
      <c r="W5884" s="820"/>
      <c r="X5884" s="820"/>
      <c r="Y5884" s="820"/>
      <c r="Z5884" s="820"/>
    </row>
    <row r="5885" spans="7:26">
      <c r="G5885" s="826"/>
      <c r="H5885" s="820"/>
      <c r="J5885" s="820"/>
      <c r="K5885" s="820"/>
      <c r="L5885" s="820"/>
      <c r="M5885" s="820"/>
      <c r="N5885" s="820"/>
      <c r="O5885" s="820"/>
      <c r="P5885" s="820"/>
      <c r="Q5885" s="820"/>
      <c r="R5885" s="820"/>
      <c r="S5885" s="820"/>
      <c r="T5885" s="820"/>
      <c r="U5885" s="820"/>
      <c r="V5885" s="820"/>
      <c r="W5885" s="820"/>
      <c r="X5885" s="820"/>
      <c r="Y5885" s="820"/>
      <c r="Z5885" s="820"/>
    </row>
    <row r="5886" spans="7:26">
      <c r="G5886" s="826"/>
      <c r="H5886" s="820"/>
      <c r="J5886" s="820"/>
      <c r="K5886" s="820"/>
      <c r="L5886" s="820"/>
      <c r="M5886" s="820"/>
      <c r="N5886" s="820"/>
      <c r="O5886" s="820"/>
      <c r="P5886" s="820"/>
      <c r="Q5886" s="820"/>
      <c r="R5886" s="820"/>
      <c r="S5886" s="820"/>
      <c r="T5886" s="820"/>
      <c r="U5886" s="820"/>
      <c r="V5886" s="820"/>
      <c r="W5886" s="820"/>
      <c r="X5886" s="820"/>
      <c r="Y5886" s="820"/>
      <c r="Z5886" s="820"/>
    </row>
    <row r="5887" spans="7:26">
      <c r="G5887" s="826"/>
      <c r="H5887" s="820"/>
      <c r="J5887" s="820"/>
      <c r="K5887" s="820"/>
      <c r="L5887" s="820"/>
      <c r="M5887" s="820"/>
      <c r="N5887" s="820"/>
      <c r="O5887" s="820"/>
      <c r="P5887" s="820"/>
      <c r="Q5887" s="820"/>
      <c r="R5887" s="820"/>
      <c r="S5887" s="820"/>
      <c r="T5887" s="820"/>
      <c r="U5887" s="820"/>
      <c r="V5887" s="820"/>
      <c r="W5887" s="820"/>
      <c r="X5887" s="820"/>
      <c r="Y5887" s="820"/>
      <c r="Z5887" s="820"/>
    </row>
    <row r="5888" spans="7:26">
      <c r="G5888" s="826"/>
      <c r="H5888" s="820"/>
      <c r="J5888" s="820"/>
      <c r="K5888" s="820"/>
      <c r="L5888" s="820"/>
      <c r="M5888" s="820"/>
      <c r="N5888" s="820"/>
      <c r="O5888" s="820"/>
      <c r="P5888" s="820"/>
      <c r="Q5888" s="820"/>
      <c r="R5888" s="820"/>
      <c r="S5888" s="820"/>
      <c r="T5888" s="820"/>
      <c r="U5888" s="820"/>
      <c r="V5888" s="820"/>
      <c r="W5888" s="820"/>
      <c r="X5888" s="820"/>
      <c r="Y5888" s="820"/>
      <c r="Z5888" s="820"/>
    </row>
    <row r="5889" spans="7:26">
      <c r="G5889" s="826"/>
      <c r="H5889" s="820"/>
      <c r="J5889" s="820"/>
      <c r="K5889" s="820"/>
      <c r="L5889" s="820"/>
      <c r="M5889" s="820"/>
      <c r="N5889" s="820"/>
      <c r="O5889" s="820"/>
      <c r="P5889" s="820"/>
      <c r="Q5889" s="820"/>
      <c r="R5889" s="820"/>
      <c r="S5889" s="820"/>
      <c r="T5889" s="820"/>
      <c r="U5889" s="820"/>
      <c r="V5889" s="820"/>
      <c r="W5889" s="820"/>
      <c r="X5889" s="820"/>
      <c r="Y5889" s="820"/>
      <c r="Z5889" s="820"/>
    </row>
    <row r="5890" spans="7:26">
      <c r="G5890" s="826"/>
      <c r="H5890" s="820"/>
      <c r="J5890" s="820"/>
      <c r="K5890" s="820"/>
      <c r="L5890" s="820"/>
      <c r="M5890" s="820"/>
      <c r="N5890" s="820"/>
      <c r="O5890" s="820"/>
      <c r="P5890" s="820"/>
      <c r="Q5890" s="820"/>
      <c r="R5890" s="820"/>
      <c r="S5890" s="820"/>
      <c r="T5890" s="820"/>
      <c r="U5890" s="820"/>
      <c r="V5890" s="820"/>
      <c r="W5890" s="820"/>
      <c r="X5890" s="820"/>
      <c r="Y5890" s="820"/>
      <c r="Z5890" s="820"/>
    </row>
    <row r="5891" spans="7:26">
      <c r="G5891" s="826"/>
      <c r="H5891" s="820"/>
      <c r="J5891" s="820"/>
      <c r="K5891" s="820"/>
      <c r="L5891" s="820"/>
      <c r="M5891" s="820"/>
      <c r="N5891" s="820"/>
      <c r="O5891" s="820"/>
      <c r="P5891" s="820"/>
      <c r="Q5891" s="820"/>
      <c r="R5891" s="820"/>
      <c r="S5891" s="820"/>
      <c r="T5891" s="820"/>
      <c r="U5891" s="820"/>
      <c r="V5891" s="820"/>
      <c r="W5891" s="820"/>
      <c r="X5891" s="820"/>
      <c r="Y5891" s="820"/>
      <c r="Z5891" s="820"/>
    </row>
    <row r="5892" spans="7:26">
      <c r="G5892" s="826"/>
      <c r="H5892" s="820"/>
      <c r="J5892" s="820"/>
      <c r="K5892" s="820"/>
      <c r="L5892" s="820"/>
      <c r="M5892" s="820"/>
      <c r="N5892" s="820"/>
      <c r="O5892" s="820"/>
      <c r="P5892" s="820"/>
      <c r="Q5892" s="820"/>
      <c r="R5892" s="820"/>
      <c r="S5892" s="820"/>
      <c r="T5892" s="820"/>
      <c r="U5892" s="820"/>
      <c r="V5892" s="820"/>
      <c r="W5892" s="820"/>
      <c r="X5892" s="820"/>
      <c r="Y5892" s="820"/>
      <c r="Z5892" s="820"/>
    </row>
    <row r="5893" spans="7:26">
      <c r="G5893" s="826"/>
      <c r="H5893" s="820"/>
      <c r="J5893" s="820"/>
      <c r="K5893" s="820"/>
      <c r="L5893" s="820"/>
      <c r="M5893" s="820"/>
      <c r="N5893" s="820"/>
      <c r="O5893" s="820"/>
      <c r="P5893" s="820"/>
      <c r="Q5893" s="820"/>
      <c r="R5893" s="820"/>
      <c r="S5893" s="820"/>
      <c r="T5893" s="820"/>
      <c r="U5893" s="820"/>
      <c r="V5893" s="820"/>
      <c r="W5893" s="820"/>
      <c r="X5893" s="820"/>
      <c r="Y5893" s="820"/>
      <c r="Z5893" s="820"/>
    </row>
    <row r="5894" spans="7:26">
      <c r="G5894" s="826"/>
      <c r="H5894" s="820"/>
      <c r="J5894" s="820"/>
      <c r="K5894" s="820"/>
      <c r="L5894" s="820"/>
      <c r="M5894" s="820"/>
      <c r="N5894" s="820"/>
      <c r="O5894" s="820"/>
      <c r="P5894" s="820"/>
      <c r="Q5894" s="820"/>
      <c r="R5894" s="820"/>
      <c r="S5894" s="820"/>
      <c r="T5894" s="820"/>
      <c r="U5894" s="820"/>
      <c r="V5894" s="820"/>
      <c r="W5894" s="820"/>
      <c r="X5894" s="820"/>
      <c r="Y5894" s="820"/>
      <c r="Z5894" s="820"/>
    </row>
    <row r="5895" spans="7:26">
      <c r="G5895" s="826"/>
      <c r="H5895" s="820"/>
      <c r="J5895" s="820"/>
      <c r="K5895" s="820"/>
      <c r="L5895" s="820"/>
      <c r="M5895" s="820"/>
      <c r="N5895" s="820"/>
      <c r="O5895" s="820"/>
      <c r="P5895" s="820"/>
      <c r="Q5895" s="820"/>
      <c r="R5895" s="820"/>
      <c r="S5895" s="820"/>
      <c r="T5895" s="820"/>
      <c r="U5895" s="820"/>
      <c r="V5895" s="820"/>
      <c r="W5895" s="820"/>
      <c r="X5895" s="820"/>
      <c r="Y5895" s="820"/>
      <c r="Z5895" s="820"/>
    </row>
    <row r="5896" spans="7:26">
      <c r="G5896" s="826"/>
      <c r="H5896" s="820"/>
      <c r="J5896" s="820"/>
      <c r="K5896" s="820"/>
      <c r="L5896" s="820"/>
      <c r="M5896" s="820"/>
      <c r="N5896" s="820"/>
      <c r="O5896" s="820"/>
      <c r="P5896" s="820"/>
      <c r="Q5896" s="820"/>
      <c r="R5896" s="820"/>
      <c r="S5896" s="820"/>
      <c r="T5896" s="820"/>
      <c r="U5896" s="820"/>
      <c r="V5896" s="820"/>
      <c r="W5896" s="820"/>
      <c r="X5896" s="820"/>
      <c r="Y5896" s="820"/>
      <c r="Z5896" s="820"/>
    </row>
    <row r="5897" spans="7:26">
      <c r="G5897" s="826"/>
      <c r="H5897" s="820"/>
      <c r="J5897" s="820"/>
      <c r="K5897" s="820"/>
      <c r="L5897" s="820"/>
      <c r="M5897" s="820"/>
      <c r="N5897" s="820"/>
      <c r="O5897" s="820"/>
      <c r="P5897" s="820"/>
      <c r="Q5897" s="820"/>
      <c r="R5897" s="820"/>
      <c r="S5897" s="820"/>
      <c r="T5897" s="820"/>
      <c r="U5897" s="820"/>
      <c r="V5897" s="820"/>
      <c r="W5897" s="820"/>
      <c r="X5897" s="820"/>
      <c r="Y5897" s="820"/>
      <c r="Z5897" s="820"/>
    </row>
    <row r="5898" spans="7:26">
      <c r="G5898" s="826"/>
      <c r="H5898" s="820"/>
      <c r="J5898" s="820"/>
      <c r="K5898" s="820"/>
      <c r="L5898" s="820"/>
      <c r="M5898" s="820"/>
      <c r="N5898" s="820"/>
      <c r="O5898" s="820"/>
      <c r="P5898" s="820"/>
      <c r="Q5898" s="820"/>
      <c r="R5898" s="820"/>
      <c r="S5898" s="820"/>
      <c r="T5898" s="820"/>
      <c r="U5898" s="820"/>
      <c r="V5898" s="820"/>
      <c r="W5898" s="820"/>
      <c r="X5898" s="820"/>
      <c r="Y5898" s="820"/>
      <c r="Z5898" s="820"/>
    </row>
    <row r="5899" spans="7:26">
      <c r="G5899" s="826"/>
      <c r="H5899" s="820"/>
      <c r="J5899" s="820"/>
      <c r="K5899" s="820"/>
      <c r="L5899" s="820"/>
      <c r="M5899" s="820"/>
      <c r="N5899" s="820"/>
      <c r="O5899" s="820"/>
      <c r="P5899" s="820"/>
      <c r="Q5899" s="820"/>
      <c r="R5899" s="820"/>
      <c r="S5899" s="820"/>
      <c r="T5899" s="820"/>
      <c r="U5899" s="820"/>
      <c r="V5899" s="820"/>
      <c r="W5899" s="820"/>
      <c r="X5899" s="820"/>
      <c r="Y5899" s="820"/>
      <c r="Z5899" s="820"/>
    </row>
    <row r="5900" spans="7:26">
      <c r="G5900" s="826"/>
      <c r="H5900" s="820"/>
      <c r="J5900" s="820"/>
      <c r="K5900" s="820"/>
      <c r="L5900" s="820"/>
      <c r="M5900" s="820"/>
      <c r="N5900" s="820"/>
      <c r="O5900" s="820"/>
      <c r="P5900" s="820"/>
      <c r="Q5900" s="820"/>
      <c r="R5900" s="820"/>
      <c r="S5900" s="820"/>
      <c r="T5900" s="820"/>
      <c r="U5900" s="820"/>
      <c r="V5900" s="820"/>
      <c r="W5900" s="820"/>
      <c r="X5900" s="820"/>
      <c r="Y5900" s="820"/>
      <c r="Z5900" s="820"/>
    </row>
    <row r="5901" spans="7:26">
      <c r="G5901" s="826"/>
      <c r="H5901" s="820"/>
      <c r="J5901" s="820"/>
      <c r="K5901" s="820"/>
      <c r="L5901" s="820"/>
      <c r="M5901" s="820"/>
      <c r="N5901" s="820"/>
      <c r="O5901" s="820"/>
      <c r="P5901" s="820"/>
      <c r="Q5901" s="820"/>
      <c r="R5901" s="820"/>
      <c r="S5901" s="820"/>
      <c r="T5901" s="820"/>
      <c r="U5901" s="820"/>
      <c r="V5901" s="820"/>
      <c r="W5901" s="820"/>
      <c r="X5901" s="820"/>
      <c r="Y5901" s="820"/>
      <c r="Z5901" s="820"/>
    </row>
    <row r="5902" spans="7:26">
      <c r="G5902" s="826"/>
      <c r="H5902" s="820"/>
      <c r="J5902" s="820"/>
      <c r="K5902" s="820"/>
      <c r="L5902" s="820"/>
      <c r="M5902" s="820"/>
      <c r="N5902" s="820"/>
      <c r="O5902" s="820"/>
      <c r="P5902" s="820"/>
      <c r="Q5902" s="820"/>
      <c r="R5902" s="820"/>
      <c r="S5902" s="820"/>
      <c r="T5902" s="820"/>
      <c r="U5902" s="820"/>
      <c r="V5902" s="820"/>
      <c r="W5902" s="820"/>
      <c r="X5902" s="820"/>
      <c r="Y5902" s="820"/>
      <c r="Z5902" s="820"/>
    </row>
    <row r="5903" spans="7:26">
      <c r="G5903" s="826"/>
      <c r="H5903" s="820"/>
      <c r="J5903" s="820"/>
      <c r="K5903" s="820"/>
      <c r="L5903" s="820"/>
      <c r="M5903" s="820"/>
      <c r="N5903" s="820"/>
      <c r="O5903" s="820"/>
      <c r="P5903" s="820"/>
      <c r="Q5903" s="820"/>
      <c r="R5903" s="820"/>
      <c r="S5903" s="820"/>
      <c r="T5903" s="820"/>
      <c r="U5903" s="820"/>
      <c r="V5903" s="820"/>
      <c r="W5903" s="820"/>
      <c r="X5903" s="820"/>
      <c r="Y5903" s="820"/>
      <c r="Z5903" s="820"/>
    </row>
    <row r="5904" spans="7:26">
      <c r="G5904" s="826"/>
      <c r="H5904" s="820"/>
      <c r="J5904" s="820"/>
      <c r="K5904" s="820"/>
      <c r="L5904" s="820"/>
      <c r="M5904" s="820"/>
      <c r="N5904" s="820"/>
      <c r="O5904" s="820"/>
      <c r="P5904" s="820"/>
      <c r="Q5904" s="820"/>
      <c r="R5904" s="820"/>
      <c r="S5904" s="820"/>
      <c r="T5904" s="820"/>
      <c r="U5904" s="820"/>
      <c r="V5904" s="820"/>
      <c r="W5904" s="820"/>
      <c r="X5904" s="820"/>
      <c r="Y5904" s="820"/>
      <c r="Z5904" s="820"/>
    </row>
    <row r="5905" spans="7:26">
      <c r="G5905" s="826"/>
      <c r="H5905" s="820"/>
      <c r="J5905" s="820"/>
      <c r="K5905" s="820"/>
      <c r="L5905" s="820"/>
      <c r="M5905" s="820"/>
      <c r="N5905" s="820"/>
      <c r="O5905" s="820"/>
      <c r="P5905" s="820"/>
      <c r="Q5905" s="820"/>
      <c r="R5905" s="820"/>
      <c r="S5905" s="820"/>
      <c r="T5905" s="820"/>
      <c r="U5905" s="820"/>
      <c r="V5905" s="820"/>
      <c r="W5905" s="820"/>
      <c r="X5905" s="820"/>
      <c r="Y5905" s="820"/>
      <c r="Z5905" s="820"/>
    </row>
    <row r="5906" spans="7:26">
      <c r="G5906" s="826"/>
      <c r="H5906" s="820"/>
      <c r="J5906" s="820"/>
      <c r="K5906" s="820"/>
      <c r="L5906" s="820"/>
      <c r="M5906" s="820"/>
      <c r="N5906" s="820"/>
      <c r="O5906" s="820"/>
      <c r="P5906" s="820"/>
      <c r="Q5906" s="820"/>
      <c r="R5906" s="820"/>
      <c r="S5906" s="820"/>
      <c r="T5906" s="820"/>
      <c r="U5906" s="820"/>
      <c r="V5906" s="820"/>
      <c r="W5906" s="820"/>
      <c r="X5906" s="820"/>
      <c r="Y5906" s="820"/>
      <c r="Z5906" s="820"/>
    </row>
    <row r="5907" spans="7:26">
      <c r="G5907" s="826"/>
      <c r="H5907" s="820"/>
      <c r="J5907" s="820"/>
      <c r="K5907" s="820"/>
      <c r="L5907" s="820"/>
      <c r="M5907" s="820"/>
      <c r="N5907" s="820"/>
      <c r="O5907" s="820"/>
      <c r="P5907" s="820"/>
      <c r="Q5907" s="820"/>
      <c r="R5907" s="820"/>
      <c r="S5907" s="820"/>
      <c r="T5907" s="820"/>
      <c r="U5907" s="820"/>
      <c r="V5907" s="820"/>
      <c r="W5907" s="820"/>
      <c r="X5907" s="820"/>
      <c r="Y5907" s="820"/>
      <c r="Z5907" s="820"/>
    </row>
    <row r="5908" spans="7:26">
      <c r="G5908" s="826"/>
      <c r="H5908" s="820"/>
      <c r="J5908" s="820"/>
      <c r="K5908" s="820"/>
      <c r="L5908" s="820"/>
      <c r="M5908" s="820"/>
      <c r="N5908" s="820"/>
      <c r="O5908" s="820"/>
      <c r="P5908" s="820"/>
      <c r="Q5908" s="820"/>
      <c r="R5908" s="820"/>
      <c r="S5908" s="820"/>
      <c r="T5908" s="820"/>
      <c r="U5908" s="820"/>
      <c r="V5908" s="820"/>
      <c r="W5908" s="820"/>
      <c r="X5908" s="820"/>
      <c r="Y5908" s="820"/>
      <c r="Z5908" s="820"/>
    </row>
    <row r="5909" spans="7:26">
      <c r="G5909" s="826"/>
      <c r="H5909" s="820"/>
      <c r="J5909" s="820"/>
      <c r="K5909" s="820"/>
      <c r="L5909" s="820"/>
      <c r="M5909" s="820"/>
      <c r="N5909" s="820"/>
      <c r="O5909" s="820"/>
      <c r="P5909" s="820"/>
      <c r="Q5909" s="820"/>
      <c r="R5909" s="820"/>
      <c r="S5909" s="820"/>
      <c r="T5909" s="820"/>
      <c r="U5909" s="820"/>
      <c r="V5909" s="820"/>
      <c r="W5909" s="820"/>
      <c r="X5909" s="820"/>
      <c r="Y5909" s="820"/>
      <c r="Z5909" s="820"/>
    </row>
    <row r="5910" spans="7:26">
      <c r="G5910" s="826"/>
      <c r="H5910" s="820"/>
      <c r="J5910" s="820"/>
      <c r="K5910" s="820"/>
      <c r="L5910" s="820"/>
      <c r="M5910" s="820"/>
      <c r="N5910" s="820"/>
      <c r="O5910" s="820"/>
      <c r="P5910" s="820"/>
      <c r="Q5910" s="820"/>
      <c r="R5910" s="820"/>
      <c r="S5910" s="820"/>
      <c r="T5910" s="820"/>
      <c r="U5910" s="820"/>
      <c r="V5910" s="820"/>
      <c r="W5910" s="820"/>
      <c r="X5910" s="820"/>
      <c r="Y5910" s="820"/>
      <c r="Z5910" s="820"/>
    </row>
    <row r="5911" spans="7:26">
      <c r="G5911" s="826"/>
      <c r="H5911" s="820"/>
      <c r="J5911" s="820"/>
      <c r="K5911" s="820"/>
      <c r="L5911" s="820"/>
      <c r="M5911" s="820"/>
      <c r="N5911" s="820"/>
      <c r="O5911" s="820"/>
      <c r="P5911" s="820"/>
      <c r="Q5911" s="820"/>
      <c r="R5911" s="820"/>
      <c r="S5911" s="820"/>
      <c r="T5911" s="820"/>
      <c r="U5911" s="820"/>
      <c r="V5911" s="820"/>
      <c r="W5911" s="820"/>
      <c r="X5911" s="820"/>
      <c r="Y5911" s="820"/>
      <c r="Z5911" s="820"/>
    </row>
    <row r="5912" spans="7:26">
      <c r="G5912" s="826"/>
      <c r="H5912" s="820"/>
      <c r="J5912" s="820"/>
      <c r="K5912" s="820"/>
      <c r="L5912" s="820"/>
      <c r="M5912" s="820"/>
      <c r="N5912" s="820"/>
      <c r="O5912" s="820"/>
      <c r="P5912" s="820"/>
      <c r="Q5912" s="820"/>
      <c r="R5912" s="820"/>
      <c r="S5912" s="820"/>
      <c r="T5912" s="820"/>
      <c r="U5912" s="820"/>
      <c r="V5912" s="820"/>
      <c r="W5912" s="820"/>
      <c r="X5912" s="820"/>
      <c r="Y5912" s="820"/>
      <c r="Z5912" s="820"/>
    </row>
    <row r="5913" spans="7:26">
      <c r="G5913" s="826"/>
      <c r="H5913" s="820"/>
      <c r="J5913" s="820"/>
      <c r="K5913" s="820"/>
      <c r="L5913" s="820"/>
      <c r="M5913" s="820"/>
      <c r="N5913" s="820"/>
      <c r="O5913" s="820"/>
      <c r="P5913" s="820"/>
      <c r="Q5913" s="820"/>
      <c r="R5913" s="820"/>
      <c r="S5913" s="820"/>
      <c r="T5913" s="820"/>
      <c r="U5913" s="820"/>
      <c r="V5913" s="820"/>
      <c r="W5913" s="820"/>
      <c r="X5913" s="820"/>
      <c r="Y5913" s="820"/>
      <c r="Z5913" s="820"/>
    </row>
    <row r="5914" spans="7:26">
      <c r="G5914" s="826"/>
      <c r="H5914" s="820"/>
      <c r="J5914" s="820"/>
      <c r="K5914" s="820"/>
      <c r="L5914" s="820"/>
      <c r="M5914" s="820"/>
      <c r="N5914" s="820"/>
      <c r="O5914" s="820"/>
      <c r="P5914" s="820"/>
      <c r="Q5914" s="820"/>
      <c r="R5914" s="820"/>
      <c r="S5914" s="820"/>
      <c r="T5914" s="820"/>
      <c r="U5914" s="820"/>
      <c r="V5914" s="820"/>
      <c r="W5914" s="820"/>
      <c r="X5914" s="820"/>
      <c r="Y5914" s="820"/>
      <c r="Z5914" s="820"/>
    </row>
    <row r="5915" spans="7:26">
      <c r="G5915" s="826"/>
      <c r="H5915" s="820"/>
      <c r="J5915" s="820"/>
      <c r="K5915" s="820"/>
      <c r="L5915" s="820"/>
      <c r="M5915" s="820"/>
      <c r="N5915" s="820"/>
      <c r="O5915" s="820"/>
      <c r="P5915" s="820"/>
      <c r="Q5915" s="820"/>
      <c r="R5915" s="820"/>
      <c r="S5915" s="820"/>
      <c r="T5915" s="820"/>
      <c r="U5915" s="820"/>
      <c r="V5915" s="820"/>
      <c r="W5915" s="820"/>
      <c r="X5915" s="820"/>
      <c r="Y5915" s="820"/>
      <c r="Z5915" s="820"/>
    </row>
    <row r="5916" spans="7:26">
      <c r="G5916" s="826"/>
      <c r="H5916" s="820"/>
      <c r="J5916" s="820"/>
      <c r="K5916" s="820"/>
      <c r="L5916" s="820"/>
      <c r="M5916" s="820"/>
      <c r="N5916" s="820"/>
      <c r="O5916" s="820"/>
      <c r="P5916" s="820"/>
      <c r="Q5916" s="820"/>
      <c r="R5916" s="820"/>
      <c r="S5916" s="820"/>
      <c r="T5916" s="820"/>
      <c r="U5916" s="820"/>
      <c r="V5916" s="820"/>
      <c r="W5916" s="820"/>
      <c r="X5916" s="820"/>
      <c r="Y5916" s="820"/>
      <c r="Z5916" s="820"/>
    </row>
    <row r="5917" spans="7:26">
      <c r="G5917" s="826"/>
      <c r="H5917" s="820"/>
      <c r="J5917" s="820"/>
      <c r="K5917" s="820"/>
      <c r="L5917" s="820"/>
      <c r="M5917" s="820"/>
      <c r="N5917" s="820"/>
      <c r="O5917" s="820"/>
      <c r="P5917" s="820"/>
      <c r="Q5917" s="820"/>
      <c r="R5917" s="820"/>
      <c r="S5917" s="820"/>
      <c r="T5917" s="820"/>
      <c r="U5917" s="820"/>
      <c r="V5917" s="820"/>
      <c r="W5917" s="820"/>
      <c r="X5917" s="820"/>
      <c r="Y5917" s="820"/>
      <c r="Z5917" s="820"/>
    </row>
    <row r="5918" spans="7:26">
      <c r="G5918" s="826"/>
      <c r="H5918" s="820"/>
      <c r="J5918" s="820"/>
      <c r="K5918" s="820"/>
      <c r="L5918" s="820"/>
      <c r="M5918" s="820"/>
      <c r="N5918" s="820"/>
      <c r="O5918" s="820"/>
      <c r="P5918" s="820"/>
      <c r="Q5918" s="820"/>
      <c r="R5918" s="820"/>
      <c r="S5918" s="820"/>
      <c r="T5918" s="820"/>
      <c r="U5918" s="820"/>
      <c r="V5918" s="820"/>
      <c r="W5918" s="820"/>
      <c r="X5918" s="820"/>
      <c r="Y5918" s="820"/>
      <c r="Z5918" s="820"/>
    </row>
    <row r="5919" spans="7:26">
      <c r="G5919" s="826"/>
      <c r="H5919" s="820"/>
      <c r="J5919" s="820"/>
      <c r="K5919" s="820"/>
      <c r="L5919" s="820"/>
      <c r="M5919" s="820"/>
      <c r="N5919" s="820"/>
      <c r="O5919" s="820"/>
      <c r="P5919" s="820"/>
      <c r="Q5919" s="820"/>
      <c r="R5919" s="820"/>
      <c r="S5919" s="820"/>
      <c r="T5919" s="820"/>
      <c r="U5919" s="820"/>
      <c r="V5919" s="820"/>
      <c r="W5919" s="820"/>
      <c r="X5919" s="820"/>
      <c r="Y5919" s="820"/>
      <c r="Z5919" s="820"/>
    </row>
    <row r="5920" spans="7:26">
      <c r="G5920" s="826"/>
      <c r="H5920" s="820"/>
      <c r="J5920" s="820"/>
      <c r="K5920" s="820"/>
      <c r="L5920" s="820"/>
      <c r="M5920" s="820"/>
      <c r="N5920" s="820"/>
      <c r="O5920" s="820"/>
      <c r="P5920" s="820"/>
      <c r="Q5920" s="820"/>
      <c r="R5920" s="820"/>
      <c r="S5920" s="820"/>
      <c r="T5920" s="820"/>
      <c r="U5920" s="820"/>
      <c r="V5920" s="820"/>
      <c r="W5920" s="820"/>
      <c r="X5920" s="820"/>
      <c r="Y5920" s="820"/>
      <c r="Z5920" s="820"/>
    </row>
    <row r="5921" spans="7:26">
      <c r="G5921" s="826"/>
      <c r="H5921" s="820"/>
      <c r="J5921" s="820"/>
      <c r="K5921" s="820"/>
      <c r="L5921" s="820"/>
      <c r="M5921" s="820"/>
      <c r="N5921" s="820"/>
      <c r="O5921" s="820"/>
      <c r="P5921" s="820"/>
      <c r="Q5921" s="820"/>
      <c r="R5921" s="820"/>
      <c r="S5921" s="820"/>
      <c r="T5921" s="820"/>
      <c r="U5921" s="820"/>
      <c r="V5921" s="820"/>
      <c r="W5921" s="820"/>
      <c r="X5921" s="820"/>
      <c r="Y5921" s="820"/>
      <c r="Z5921" s="820"/>
    </row>
    <row r="5922" spans="7:26">
      <c r="G5922" s="826"/>
      <c r="H5922" s="820"/>
      <c r="J5922" s="820"/>
      <c r="K5922" s="820"/>
      <c r="L5922" s="820"/>
      <c r="M5922" s="820"/>
      <c r="N5922" s="820"/>
      <c r="O5922" s="820"/>
      <c r="P5922" s="820"/>
      <c r="Q5922" s="820"/>
      <c r="R5922" s="820"/>
      <c r="S5922" s="820"/>
      <c r="T5922" s="820"/>
      <c r="U5922" s="820"/>
      <c r="V5922" s="820"/>
      <c r="W5922" s="820"/>
      <c r="X5922" s="820"/>
      <c r="Y5922" s="820"/>
      <c r="Z5922" s="820"/>
    </row>
    <row r="5923" spans="7:26">
      <c r="G5923" s="826"/>
      <c r="H5923" s="820"/>
      <c r="J5923" s="820"/>
      <c r="K5923" s="820"/>
      <c r="L5923" s="820"/>
      <c r="M5923" s="820"/>
      <c r="N5923" s="820"/>
      <c r="O5923" s="820"/>
      <c r="P5923" s="820"/>
      <c r="Q5923" s="820"/>
      <c r="R5923" s="820"/>
      <c r="S5923" s="820"/>
      <c r="T5923" s="820"/>
      <c r="U5923" s="820"/>
      <c r="V5923" s="820"/>
      <c r="W5923" s="820"/>
      <c r="X5923" s="820"/>
      <c r="Y5923" s="820"/>
      <c r="Z5923" s="820"/>
    </row>
    <row r="5924" spans="7:26">
      <c r="G5924" s="826"/>
      <c r="H5924" s="820"/>
      <c r="J5924" s="820"/>
      <c r="K5924" s="820"/>
      <c r="L5924" s="820"/>
      <c r="M5924" s="820"/>
      <c r="N5924" s="820"/>
      <c r="O5924" s="820"/>
      <c r="P5924" s="820"/>
      <c r="Q5924" s="820"/>
      <c r="R5924" s="820"/>
      <c r="S5924" s="820"/>
      <c r="T5924" s="820"/>
      <c r="U5924" s="820"/>
      <c r="V5924" s="820"/>
      <c r="W5924" s="820"/>
      <c r="X5924" s="820"/>
      <c r="Y5924" s="820"/>
      <c r="Z5924" s="820"/>
    </row>
    <row r="5925" spans="7:26">
      <c r="G5925" s="826"/>
      <c r="H5925" s="820"/>
      <c r="J5925" s="820"/>
      <c r="K5925" s="820"/>
      <c r="L5925" s="820"/>
      <c r="M5925" s="820"/>
      <c r="N5925" s="820"/>
      <c r="O5925" s="820"/>
      <c r="P5925" s="820"/>
      <c r="Q5925" s="820"/>
      <c r="R5925" s="820"/>
      <c r="S5925" s="820"/>
      <c r="T5925" s="820"/>
      <c r="U5925" s="820"/>
      <c r="V5925" s="820"/>
      <c r="W5925" s="820"/>
      <c r="X5925" s="820"/>
      <c r="Y5925" s="820"/>
      <c r="Z5925" s="820"/>
    </row>
    <row r="5926" spans="7:26">
      <c r="G5926" s="826"/>
      <c r="H5926" s="820"/>
      <c r="J5926" s="820"/>
      <c r="K5926" s="820"/>
      <c r="L5926" s="820"/>
      <c r="M5926" s="820"/>
      <c r="N5926" s="820"/>
      <c r="O5926" s="820"/>
      <c r="P5926" s="820"/>
      <c r="Q5926" s="820"/>
      <c r="R5926" s="820"/>
      <c r="S5926" s="820"/>
      <c r="T5926" s="820"/>
      <c r="U5926" s="820"/>
      <c r="V5926" s="820"/>
      <c r="W5926" s="820"/>
      <c r="X5926" s="820"/>
      <c r="Y5926" s="820"/>
      <c r="Z5926" s="820"/>
    </row>
    <row r="5927" spans="7:26">
      <c r="G5927" s="826"/>
      <c r="H5927" s="820"/>
      <c r="J5927" s="820"/>
      <c r="K5927" s="820"/>
      <c r="L5927" s="820"/>
      <c r="M5927" s="820"/>
      <c r="N5927" s="820"/>
      <c r="O5927" s="820"/>
      <c r="P5927" s="820"/>
      <c r="Q5927" s="820"/>
      <c r="R5927" s="820"/>
      <c r="S5927" s="820"/>
      <c r="T5927" s="820"/>
      <c r="U5927" s="820"/>
      <c r="V5927" s="820"/>
      <c r="W5927" s="820"/>
      <c r="X5927" s="820"/>
      <c r="Y5927" s="820"/>
      <c r="Z5927" s="820"/>
    </row>
    <row r="5928" spans="7:26">
      <c r="G5928" s="826"/>
      <c r="H5928" s="820"/>
      <c r="J5928" s="820"/>
      <c r="K5928" s="820"/>
      <c r="L5928" s="820"/>
      <c r="M5928" s="820"/>
      <c r="N5928" s="820"/>
      <c r="O5928" s="820"/>
      <c r="P5928" s="820"/>
      <c r="Q5928" s="820"/>
      <c r="R5928" s="820"/>
      <c r="S5928" s="820"/>
      <c r="T5928" s="820"/>
      <c r="U5928" s="820"/>
      <c r="V5928" s="820"/>
      <c r="W5928" s="820"/>
      <c r="X5928" s="820"/>
      <c r="Y5928" s="820"/>
      <c r="Z5928" s="820"/>
    </row>
    <row r="5929" spans="7:26">
      <c r="G5929" s="826"/>
      <c r="H5929" s="820"/>
      <c r="J5929" s="820"/>
      <c r="K5929" s="820"/>
      <c r="L5929" s="820"/>
      <c r="M5929" s="820"/>
      <c r="N5929" s="820"/>
      <c r="O5929" s="820"/>
      <c r="P5929" s="820"/>
      <c r="Q5929" s="820"/>
      <c r="R5929" s="820"/>
      <c r="S5929" s="820"/>
      <c r="T5929" s="820"/>
      <c r="U5929" s="820"/>
      <c r="V5929" s="820"/>
      <c r="W5929" s="820"/>
      <c r="X5929" s="820"/>
      <c r="Y5929" s="820"/>
      <c r="Z5929" s="820"/>
    </row>
    <row r="5930" spans="7:26">
      <c r="G5930" s="826"/>
      <c r="H5930" s="820"/>
      <c r="J5930" s="820"/>
      <c r="K5930" s="820"/>
      <c r="L5930" s="820"/>
      <c r="M5930" s="820"/>
      <c r="N5930" s="820"/>
      <c r="O5930" s="820"/>
      <c r="P5930" s="820"/>
      <c r="Q5930" s="820"/>
      <c r="R5930" s="820"/>
      <c r="S5930" s="820"/>
      <c r="T5930" s="820"/>
      <c r="U5930" s="820"/>
      <c r="V5930" s="820"/>
      <c r="W5930" s="820"/>
      <c r="X5930" s="820"/>
      <c r="Y5930" s="820"/>
      <c r="Z5930" s="820"/>
    </row>
    <row r="5931" spans="7:26">
      <c r="G5931" s="826"/>
      <c r="H5931" s="820"/>
      <c r="J5931" s="820"/>
      <c r="K5931" s="820"/>
      <c r="L5931" s="820"/>
      <c r="M5931" s="820"/>
      <c r="N5931" s="820"/>
      <c r="O5931" s="820"/>
      <c r="P5931" s="820"/>
      <c r="Q5931" s="820"/>
      <c r="R5931" s="820"/>
      <c r="S5931" s="820"/>
      <c r="T5931" s="820"/>
      <c r="U5931" s="820"/>
      <c r="V5931" s="820"/>
      <c r="W5931" s="820"/>
      <c r="X5931" s="820"/>
      <c r="Y5931" s="820"/>
      <c r="Z5931" s="820"/>
    </row>
    <row r="5932" spans="7:26">
      <c r="G5932" s="826"/>
      <c r="H5932" s="820"/>
      <c r="J5932" s="820"/>
      <c r="K5932" s="820"/>
      <c r="L5932" s="820"/>
      <c r="M5932" s="820"/>
      <c r="N5932" s="820"/>
      <c r="O5932" s="820"/>
      <c r="P5932" s="820"/>
      <c r="Q5932" s="820"/>
      <c r="R5932" s="820"/>
      <c r="S5932" s="820"/>
      <c r="T5932" s="820"/>
      <c r="U5932" s="820"/>
      <c r="V5932" s="820"/>
      <c r="W5932" s="820"/>
      <c r="X5932" s="820"/>
      <c r="Y5932" s="820"/>
      <c r="Z5932" s="820"/>
    </row>
    <row r="5933" spans="7:26">
      <c r="G5933" s="826"/>
      <c r="H5933" s="820"/>
      <c r="J5933" s="820"/>
      <c r="K5933" s="820"/>
      <c r="L5933" s="820"/>
      <c r="M5933" s="820"/>
      <c r="N5933" s="820"/>
      <c r="O5933" s="820"/>
      <c r="P5933" s="820"/>
      <c r="Q5933" s="820"/>
      <c r="R5933" s="820"/>
      <c r="S5933" s="820"/>
      <c r="T5933" s="820"/>
      <c r="U5933" s="820"/>
      <c r="V5933" s="820"/>
      <c r="W5933" s="820"/>
      <c r="X5933" s="820"/>
      <c r="Y5933" s="820"/>
      <c r="Z5933" s="820"/>
    </row>
    <row r="5934" spans="7:26">
      <c r="G5934" s="826"/>
      <c r="H5934" s="820"/>
      <c r="J5934" s="820"/>
      <c r="K5934" s="820"/>
      <c r="L5934" s="820"/>
      <c r="M5934" s="820"/>
      <c r="N5934" s="820"/>
      <c r="O5934" s="820"/>
      <c r="P5934" s="820"/>
      <c r="Q5934" s="820"/>
      <c r="R5934" s="820"/>
      <c r="S5934" s="820"/>
      <c r="T5934" s="820"/>
      <c r="U5934" s="820"/>
      <c r="V5934" s="820"/>
      <c r="W5934" s="820"/>
      <c r="X5934" s="820"/>
      <c r="Y5934" s="820"/>
      <c r="Z5934" s="820"/>
    </row>
    <row r="5935" spans="7:26">
      <c r="G5935" s="826"/>
      <c r="H5935" s="820"/>
      <c r="J5935" s="820"/>
      <c r="K5935" s="820"/>
      <c r="L5935" s="820"/>
      <c r="M5935" s="820"/>
      <c r="N5935" s="820"/>
      <c r="O5935" s="820"/>
      <c r="P5935" s="820"/>
      <c r="Q5935" s="820"/>
      <c r="R5935" s="820"/>
      <c r="S5935" s="820"/>
      <c r="T5935" s="820"/>
      <c r="U5935" s="820"/>
      <c r="V5935" s="820"/>
      <c r="W5935" s="820"/>
      <c r="X5935" s="820"/>
      <c r="Y5935" s="820"/>
      <c r="Z5935" s="820"/>
    </row>
    <row r="5936" spans="7:26">
      <c r="G5936" s="826"/>
      <c r="H5936" s="820"/>
      <c r="J5936" s="820"/>
      <c r="K5936" s="820"/>
      <c r="L5936" s="820"/>
      <c r="M5936" s="820"/>
      <c r="N5936" s="820"/>
      <c r="O5936" s="820"/>
      <c r="P5936" s="820"/>
      <c r="Q5936" s="820"/>
      <c r="R5936" s="820"/>
      <c r="S5936" s="820"/>
      <c r="T5936" s="820"/>
      <c r="U5936" s="820"/>
      <c r="V5936" s="820"/>
      <c r="W5936" s="820"/>
      <c r="X5936" s="820"/>
      <c r="Y5936" s="820"/>
      <c r="Z5936" s="820"/>
    </row>
    <row r="5937" spans="7:26">
      <c r="G5937" s="826"/>
      <c r="H5937" s="820"/>
      <c r="J5937" s="820"/>
      <c r="K5937" s="820"/>
      <c r="L5937" s="820"/>
      <c r="M5937" s="820"/>
      <c r="N5937" s="820"/>
      <c r="O5937" s="820"/>
      <c r="P5937" s="820"/>
      <c r="Q5937" s="820"/>
      <c r="R5937" s="820"/>
      <c r="S5937" s="820"/>
      <c r="T5937" s="820"/>
      <c r="U5937" s="820"/>
      <c r="V5937" s="820"/>
      <c r="W5937" s="820"/>
      <c r="X5937" s="820"/>
      <c r="Y5937" s="820"/>
      <c r="Z5937" s="820"/>
    </row>
    <row r="5938" spans="7:26">
      <c r="G5938" s="826"/>
      <c r="H5938" s="820"/>
      <c r="J5938" s="820"/>
      <c r="K5938" s="820"/>
      <c r="L5938" s="820"/>
      <c r="M5938" s="820"/>
      <c r="N5938" s="820"/>
      <c r="O5938" s="820"/>
      <c r="P5938" s="820"/>
      <c r="Q5938" s="820"/>
      <c r="R5938" s="820"/>
      <c r="S5938" s="820"/>
      <c r="T5938" s="820"/>
      <c r="U5938" s="820"/>
      <c r="V5938" s="820"/>
      <c r="W5938" s="820"/>
      <c r="X5938" s="820"/>
      <c r="Y5938" s="820"/>
      <c r="Z5938" s="820"/>
    </row>
    <row r="5939" spans="7:26">
      <c r="G5939" s="826"/>
      <c r="H5939" s="820"/>
      <c r="J5939" s="820"/>
      <c r="K5939" s="820"/>
      <c r="L5939" s="820"/>
      <c r="M5939" s="820"/>
      <c r="N5939" s="820"/>
      <c r="O5939" s="820"/>
      <c r="P5939" s="820"/>
      <c r="Q5939" s="820"/>
      <c r="R5939" s="820"/>
      <c r="S5939" s="820"/>
      <c r="T5939" s="820"/>
      <c r="U5939" s="820"/>
      <c r="V5939" s="820"/>
      <c r="W5939" s="820"/>
      <c r="X5939" s="820"/>
      <c r="Y5939" s="820"/>
      <c r="Z5939" s="820"/>
    </row>
    <row r="5940" spans="7:26">
      <c r="G5940" s="826"/>
      <c r="H5940" s="820"/>
      <c r="J5940" s="820"/>
      <c r="K5940" s="820"/>
      <c r="L5940" s="820"/>
      <c r="M5940" s="820"/>
      <c r="N5940" s="820"/>
      <c r="O5940" s="820"/>
      <c r="P5940" s="820"/>
      <c r="Q5940" s="820"/>
      <c r="R5940" s="820"/>
      <c r="S5940" s="820"/>
      <c r="T5940" s="820"/>
      <c r="U5940" s="820"/>
      <c r="V5940" s="820"/>
      <c r="W5940" s="820"/>
      <c r="X5940" s="820"/>
      <c r="Y5940" s="820"/>
      <c r="Z5940" s="820"/>
    </row>
    <row r="5941" spans="7:26">
      <c r="G5941" s="826"/>
      <c r="H5941" s="820"/>
      <c r="J5941" s="820"/>
      <c r="K5941" s="820"/>
      <c r="L5941" s="820"/>
      <c r="M5941" s="820"/>
      <c r="N5941" s="820"/>
      <c r="O5941" s="820"/>
      <c r="P5941" s="820"/>
      <c r="Q5941" s="820"/>
      <c r="R5941" s="820"/>
      <c r="S5941" s="820"/>
      <c r="T5941" s="820"/>
      <c r="U5941" s="820"/>
      <c r="V5941" s="820"/>
      <c r="W5941" s="820"/>
      <c r="X5941" s="820"/>
      <c r="Y5941" s="820"/>
      <c r="Z5941" s="820"/>
    </row>
    <row r="5942" spans="7:26">
      <c r="G5942" s="826"/>
      <c r="H5942" s="820"/>
      <c r="J5942" s="820"/>
      <c r="K5942" s="820"/>
      <c r="L5942" s="820"/>
      <c r="M5942" s="820"/>
      <c r="N5942" s="820"/>
      <c r="O5942" s="820"/>
      <c r="P5942" s="820"/>
      <c r="Q5942" s="820"/>
      <c r="R5942" s="820"/>
      <c r="S5942" s="820"/>
      <c r="T5942" s="820"/>
      <c r="U5942" s="820"/>
      <c r="V5942" s="820"/>
      <c r="W5942" s="820"/>
      <c r="X5942" s="820"/>
      <c r="Y5942" s="820"/>
      <c r="Z5942" s="820"/>
    </row>
    <row r="5943" spans="7:26">
      <c r="G5943" s="826"/>
      <c r="H5943" s="820"/>
      <c r="J5943" s="820"/>
      <c r="K5943" s="820"/>
      <c r="L5943" s="820"/>
      <c r="M5943" s="820"/>
      <c r="N5943" s="820"/>
      <c r="O5943" s="820"/>
      <c r="P5943" s="820"/>
      <c r="Q5943" s="820"/>
      <c r="R5943" s="820"/>
      <c r="S5943" s="820"/>
      <c r="T5943" s="820"/>
      <c r="U5943" s="820"/>
      <c r="V5943" s="820"/>
      <c r="W5943" s="820"/>
      <c r="X5943" s="820"/>
      <c r="Y5943" s="820"/>
      <c r="Z5943" s="820"/>
    </row>
    <row r="5944" spans="7:26">
      <c r="G5944" s="826"/>
      <c r="H5944" s="820"/>
      <c r="J5944" s="820"/>
      <c r="K5944" s="820"/>
      <c r="L5944" s="820"/>
      <c r="M5944" s="820"/>
      <c r="N5944" s="820"/>
      <c r="O5944" s="820"/>
      <c r="P5944" s="820"/>
      <c r="Q5944" s="820"/>
      <c r="R5944" s="820"/>
      <c r="S5944" s="820"/>
      <c r="T5944" s="820"/>
      <c r="U5944" s="820"/>
      <c r="V5944" s="820"/>
      <c r="W5944" s="820"/>
      <c r="X5944" s="820"/>
      <c r="Y5944" s="820"/>
      <c r="Z5944" s="820"/>
    </row>
    <row r="5945" spans="7:26">
      <c r="G5945" s="826"/>
      <c r="H5945" s="820"/>
      <c r="J5945" s="820"/>
      <c r="K5945" s="820"/>
      <c r="L5945" s="820"/>
      <c r="M5945" s="820"/>
      <c r="N5945" s="820"/>
      <c r="O5945" s="820"/>
      <c r="P5945" s="820"/>
      <c r="Q5945" s="820"/>
      <c r="R5945" s="820"/>
      <c r="S5945" s="820"/>
      <c r="T5945" s="820"/>
      <c r="U5945" s="820"/>
      <c r="V5945" s="820"/>
      <c r="W5945" s="820"/>
      <c r="X5945" s="820"/>
      <c r="Y5945" s="820"/>
      <c r="Z5945" s="820"/>
    </row>
    <row r="5946" spans="7:26">
      <c r="G5946" s="826"/>
      <c r="H5946" s="820"/>
      <c r="J5946" s="820"/>
      <c r="K5946" s="820"/>
      <c r="L5946" s="820"/>
      <c r="M5946" s="820"/>
      <c r="N5946" s="820"/>
      <c r="O5946" s="820"/>
      <c r="P5946" s="820"/>
      <c r="Q5946" s="820"/>
      <c r="R5946" s="820"/>
      <c r="S5946" s="820"/>
      <c r="T5946" s="820"/>
      <c r="U5946" s="820"/>
      <c r="V5946" s="820"/>
      <c r="W5946" s="820"/>
      <c r="X5946" s="820"/>
      <c r="Y5946" s="820"/>
      <c r="Z5946" s="820"/>
    </row>
    <row r="5947" spans="7:26">
      <c r="G5947" s="826"/>
      <c r="H5947" s="820"/>
      <c r="J5947" s="820"/>
      <c r="K5947" s="820"/>
      <c r="L5947" s="820"/>
      <c r="M5947" s="820"/>
      <c r="N5947" s="820"/>
      <c r="O5947" s="820"/>
      <c r="P5947" s="820"/>
      <c r="Q5947" s="820"/>
      <c r="R5947" s="820"/>
      <c r="S5947" s="820"/>
      <c r="T5947" s="820"/>
      <c r="U5947" s="820"/>
      <c r="V5947" s="820"/>
      <c r="W5947" s="820"/>
      <c r="X5947" s="820"/>
      <c r="Y5947" s="820"/>
      <c r="Z5947" s="820"/>
    </row>
    <row r="5948" spans="7:26">
      <c r="G5948" s="826"/>
      <c r="H5948" s="820"/>
      <c r="J5948" s="820"/>
      <c r="K5948" s="820"/>
      <c r="L5948" s="820"/>
      <c r="M5948" s="820"/>
      <c r="N5948" s="820"/>
      <c r="O5948" s="820"/>
      <c r="P5948" s="820"/>
      <c r="Q5948" s="820"/>
      <c r="R5948" s="820"/>
      <c r="S5948" s="820"/>
      <c r="T5948" s="820"/>
      <c r="U5948" s="820"/>
      <c r="V5948" s="820"/>
      <c r="W5948" s="820"/>
      <c r="X5948" s="820"/>
      <c r="Y5948" s="820"/>
      <c r="Z5948" s="820"/>
    </row>
    <row r="5949" spans="7:26">
      <c r="G5949" s="826"/>
      <c r="H5949" s="820"/>
      <c r="J5949" s="820"/>
      <c r="K5949" s="820"/>
      <c r="L5949" s="820"/>
      <c r="M5949" s="820"/>
      <c r="N5949" s="820"/>
      <c r="O5949" s="820"/>
      <c r="P5949" s="820"/>
      <c r="Q5949" s="820"/>
      <c r="R5949" s="820"/>
      <c r="S5949" s="820"/>
      <c r="T5949" s="820"/>
      <c r="U5949" s="820"/>
      <c r="V5949" s="820"/>
      <c r="W5949" s="820"/>
      <c r="X5949" s="820"/>
      <c r="Y5949" s="820"/>
      <c r="Z5949" s="820"/>
    </row>
    <row r="5950" spans="7:26">
      <c r="G5950" s="826"/>
      <c r="H5950" s="820"/>
      <c r="J5950" s="820"/>
      <c r="K5950" s="820"/>
      <c r="L5950" s="820"/>
      <c r="M5950" s="820"/>
      <c r="N5950" s="820"/>
      <c r="O5950" s="820"/>
      <c r="P5950" s="820"/>
      <c r="Q5950" s="820"/>
      <c r="R5950" s="820"/>
      <c r="S5950" s="820"/>
      <c r="T5950" s="820"/>
      <c r="U5950" s="820"/>
      <c r="V5950" s="820"/>
      <c r="W5950" s="820"/>
      <c r="X5950" s="820"/>
      <c r="Y5950" s="820"/>
      <c r="Z5950" s="820"/>
    </row>
    <row r="5951" spans="7:26">
      <c r="G5951" s="826"/>
      <c r="H5951" s="820"/>
      <c r="J5951" s="820"/>
      <c r="K5951" s="820"/>
      <c r="L5951" s="820"/>
      <c r="M5951" s="820"/>
      <c r="N5951" s="820"/>
      <c r="O5951" s="820"/>
      <c r="P5951" s="820"/>
      <c r="Q5951" s="820"/>
      <c r="R5951" s="820"/>
      <c r="S5951" s="820"/>
      <c r="T5951" s="820"/>
      <c r="U5951" s="820"/>
      <c r="V5951" s="820"/>
      <c r="W5951" s="820"/>
      <c r="X5951" s="820"/>
      <c r="Y5951" s="820"/>
      <c r="Z5951" s="820"/>
    </row>
    <row r="5952" spans="7:26">
      <c r="G5952" s="826"/>
      <c r="H5952" s="820"/>
      <c r="J5952" s="820"/>
      <c r="K5952" s="820"/>
      <c r="L5952" s="820"/>
      <c r="M5952" s="820"/>
      <c r="N5952" s="820"/>
      <c r="O5952" s="820"/>
      <c r="P5952" s="820"/>
      <c r="Q5952" s="820"/>
      <c r="R5952" s="820"/>
      <c r="S5952" s="820"/>
      <c r="T5952" s="820"/>
      <c r="U5952" s="820"/>
      <c r="V5952" s="820"/>
      <c r="W5952" s="820"/>
      <c r="X5952" s="820"/>
      <c r="Y5952" s="820"/>
      <c r="Z5952" s="820"/>
    </row>
    <row r="5953" spans="7:26">
      <c r="G5953" s="826"/>
      <c r="H5953" s="820"/>
      <c r="J5953" s="820"/>
      <c r="K5953" s="820"/>
      <c r="L5953" s="820"/>
      <c r="M5953" s="820"/>
      <c r="N5953" s="820"/>
      <c r="O5953" s="820"/>
      <c r="P5953" s="820"/>
      <c r="Q5953" s="820"/>
      <c r="R5953" s="820"/>
      <c r="S5953" s="820"/>
      <c r="T5953" s="820"/>
      <c r="U5953" s="820"/>
      <c r="V5953" s="820"/>
      <c r="W5953" s="820"/>
      <c r="X5953" s="820"/>
      <c r="Y5953" s="820"/>
      <c r="Z5953" s="820"/>
    </row>
    <row r="5954" spans="7:26">
      <c r="G5954" s="826"/>
      <c r="H5954" s="820"/>
      <c r="J5954" s="820"/>
      <c r="K5954" s="820"/>
      <c r="L5954" s="820"/>
      <c r="M5954" s="820"/>
      <c r="N5954" s="820"/>
      <c r="O5954" s="820"/>
      <c r="P5954" s="820"/>
      <c r="Q5954" s="820"/>
      <c r="R5954" s="820"/>
      <c r="S5954" s="820"/>
      <c r="T5954" s="820"/>
      <c r="U5954" s="820"/>
      <c r="V5954" s="820"/>
      <c r="W5954" s="820"/>
      <c r="X5954" s="820"/>
      <c r="Y5954" s="820"/>
      <c r="Z5954" s="820"/>
    </row>
    <row r="5955" spans="7:26">
      <c r="G5955" s="826"/>
      <c r="H5955" s="820"/>
      <c r="J5955" s="820"/>
      <c r="K5955" s="820"/>
      <c r="L5955" s="820"/>
      <c r="M5955" s="820"/>
      <c r="N5955" s="820"/>
      <c r="O5955" s="820"/>
      <c r="P5955" s="820"/>
      <c r="Q5955" s="820"/>
      <c r="R5955" s="820"/>
      <c r="S5955" s="820"/>
      <c r="T5955" s="820"/>
      <c r="U5955" s="820"/>
      <c r="V5955" s="820"/>
      <c r="W5955" s="820"/>
      <c r="X5955" s="820"/>
      <c r="Y5955" s="820"/>
      <c r="Z5955" s="820"/>
    </row>
    <row r="5956" spans="7:26">
      <c r="G5956" s="826"/>
      <c r="H5956" s="820"/>
      <c r="J5956" s="820"/>
      <c r="K5956" s="820"/>
      <c r="L5956" s="820"/>
      <c r="M5956" s="820"/>
      <c r="N5956" s="820"/>
      <c r="O5956" s="820"/>
      <c r="P5956" s="820"/>
      <c r="Q5956" s="820"/>
      <c r="R5956" s="820"/>
      <c r="S5956" s="820"/>
      <c r="T5956" s="820"/>
      <c r="U5956" s="820"/>
      <c r="V5956" s="820"/>
      <c r="W5956" s="820"/>
      <c r="X5956" s="820"/>
      <c r="Y5956" s="820"/>
      <c r="Z5956" s="820"/>
    </row>
    <row r="5957" spans="7:26">
      <c r="G5957" s="826"/>
      <c r="H5957" s="820"/>
      <c r="J5957" s="820"/>
      <c r="K5957" s="820"/>
      <c r="L5957" s="820"/>
      <c r="M5957" s="820"/>
      <c r="N5957" s="820"/>
      <c r="O5957" s="820"/>
      <c r="P5957" s="820"/>
      <c r="Q5957" s="820"/>
      <c r="R5957" s="820"/>
      <c r="S5957" s="820"/>
      <c r="T5957" s="820"/>
      <c r="U5957" s="820"/>
      <c r="V5957" s="820"/>
      <c r="W5957" s="820"/>
      <c r="X5957" s="820"/>
      <c r="Y5957" s="820"/>
      <c r="Z5957" s="820"/>
    </row>
    <row r="5958" spans="7:26">
      <c r="G5958" s="826"/>
      <c r="H5958" s="820"/>
      <c r="J5958" s="820"/>
      <c r="K5958" s="820"/>
      <c r="L5958" s="820"/>
      <c r="M5958" s="820"/>
      <c r="N5958" s="820"/>
      <c r="O5958" s="820"/>
      <c r="P5958" s="820"/>
      <c r="Q5958" s="820"/>
      <c r="R5958" s="820"/>
      <c r="S5958" s="820"/>
      <c r="T5958" s="820"/>
      <c r="U5958" s="820"/>
      <c r="V5958" s="820"/>
      <c r="W5958" s="820"/>
      <c r="X5958" s="820"/>
      <c r="Y5958" s="820"/>
      <c r="Z5958" s="820"/>
    </row>
    <row r="5959" spans="7:26">
      <c r="G5959" s="826"/>
      <c r="H5959" s="820"/>
      <c r="J5959" s="820"/>
      <c r="K5959" s="820"/>
      <c r="L5959" s="820"/>
      <c r="M5959" s="820"/>
      <c r="N5959" s="820"/>
      <c r="O5959" s="820"/>
      <c r="P5959" s="820"/>
      <c r="Q5959" s="820"/>
      <c r="R5959" s="820"/>
      <c r="S5959" s="820"/>
      <c r="T5959" s="820"/>
      <c r="U5959" s="820"/>
      <c r="V5959" s="820"/>
      <c r="W5959" s="820"/>
      <c r="X5959" s="820"/>
      <c r="Y5959" s="820"/>
      <c r="Z5959" s="820"/>
    </row>
    <row r="5960" spans="7:26">
      <c r="G5960" s="826"/>
      <c r="H5960" s="820"/>
      <c r="J5960" s="820"/>
      <c r="K5960" s="820"/>
      <c r="L5960" s="820"/>
      <c r="M5960" s="820"/>
      <c r="N5960" s="820"/>
      <c r="O5960" s="820"/>
      <c r="P5960" s="820"/>
      <c r="Q5960" s="820"/>
      <c r="R5960" s="820"/>
      <c r="S5960" s="820"/>
      <c r="T5960" s="820"/>
      <c r="U5960" s="820"/>
      <c r="V5960" s="820"/>
      <c r="W5960" s="820"/>
      <c r="X5960" s="820"/>
      <c r="Y5960" s="820"/>
      <c r="Z5960" s="820"/>
    </row>
    <row r="5961" spans="7:26">
      <c r="G5961" s="826"/>
      <c r="H5961" s="820"/>
      <c r="J5961" s="820"/>
      <c r="K5961" s="820"/>
      <c r="L5961" s="820"/>
      <c r="M5961" s="820"/>
      <c r="N5961" s="820"/>
      <c r="O5961" s="820"/>
      <c r="P5961" s="820"/>
      <c r="Q5961" s="820"/>
      <c r="R5961" s="820"/>
      <c r="S5961" s="820"/>
      <c r="T5961" s="820"/>
      <c r="U5961" s="820"/>
      <c r="V5961" s="820"/>
      <c r="W5961" s="820"/>
      <c r="X5961" s="820"/>
      <c r="Y5961" s="820"/>
      <c r="Z5961" s="820"/>
    </row>
    <row r="5962" spans="7:26">
      <c r="G5962" s="826"/>
      <c r="H5962" s="820"/>
      <c r="J5962" s="820"/>
      <c r="K5962" s="820"/>
      <c r="L5962" s="820"/>
      <c r="M5962" s="820"/>
      <c r="N5962" s="820"/>
      <c r="O5962" s="820"/>
      <c r="P5962" s="820"/>
      <c r="Q5962" s="820"/>
      <c r="R5962" s="820"/>
      <c r="S5962" s="820"/>
      <c r="T5962" s="820"/>
      <c r="U5962" s="820"/>
      <c r="V5962" s="820"/>
      <c r="W5962" s="820"/>
      <c r="X5962" s="820"/>
      <c r="Y5962" s="820"/>
      <c r="Z5962" s="820"/>
    </row>
    <row r="5963" spans="7:26">
      <c r="G5963" s="826"/>
      <c r="H5963" s="820"/>
      <c r="J5963" s="820"/>
      <c r="K5963" s="820"/>
      <c r="L5963" s="820"/>
      <c r="M5963" s="820"/>
      <c r="N5963" s="820"/>
      <c r="O5963" s="820"/>
      <c r="P5963" s="820"/>
      <c r="Q5963" s="820"/>
      <c r="R5963" s="820"/>
      <c r="S5963" s="820"/>
      <c r="T5963" s="820"/>
      <c r="U5963" s="820"/>
      <c r="V5963" s="820"/>
      <c r="W5963" s="820"/>
      <c r="X5963" s="820"/>
      <c r="Y5963" s="820"/>
      <c r="Z5963" s="820"/>
    </row>
    <row r="5964" spans="7:26">
      <c r="G5964" s="826"/>
      <c r="H5964" s="820"/>
      <c r="J5964" s="820"/>
      <c r="K5964" s="820"/>
      <c r="L5964" s="820"/>
      <c r="M5964" s="820"/>
      <c r="N5964" s="820"/>
      <c r="O5964" s="820"/>
      <c r="P5964" s="820"/>
      <c r="Q5964" s="820"/>
      <c r="R5964" s="820"/>
      <c r="S5964" s="820"/>
      <c r="T5964" s="820"/>
      <c r="U5964" s="820"/>
      <c r="V5964" s="820"/>
      <c r="W5964" s="820"/>
      <c r="X5964" s="820"/>
      <c r="Y5964" s="820"/>
      <c r="Z5964" s="820"/>
    </row>
    <row r="5965" spans="7:26">
      <c r="G5965" s="826"/>
      <c r="H5965" s="820"/>
      <c r="J5965" s="820"/>
      <c r="K5965" s="820"/>
      <c r="L5965" s="820"/>
      <c r="M5965" s="820"/>
      <c r="N5965" s="820"/>
      <c r="O5965" s="820"/>
      <c r="P5965" s="820"/>
      <c r="Q5965" s="820"/>
      <c r="R5965" s="820"/>
      <c r="S5965" s="820"/>
      <c r="T5965" s="820"/>
      <c r="U5965" s="820"/>
      <c r="V5965" s="820"/>
      <c r="W5965" s="820"/>
      <c r="X5965" s="820"/>
      <c r="Y5965" s="820"/>
      <c r="Z5965" s="820"/>
    </row>
    <row r="5966" spans="7:26">
      <c r="G5966" s="826"/>
      <c r="H5966" s="820"/>
      <c r="J5966" s="820"/>
      <c r="K5966" s="820"/>
      <c r="L5966" s="820"/>
      <c r="M5966" s="820"/>
      <c r="N5966" s="820"/>
      <c r="O5966" s="820"/>
      <c r="P5966" s="820"/>
      <c r="Q5966" s="820"/>
      <c r="R5966" s="820"/>
      <c r="S5966" s="820"/>
      <c r="T5966" s="820"/>
      <c r="U5966" s="820"/>
      <c r="V5966" s="820"/>
      <c r="W5966" s="820"/>
      <c r="X5966" s="820"/>
      <c r="Y5966" s="820"/>
      <c r="Z5966" s="820"/>
    </row>
    <row r="5967" spans="7:26">
      <c r="G5967" s="826"/>
      <c r="H5967" s="820"/>
      <c r="J5967" s="820"/>
      <c r="K5967" s="820"/>
      <c r="L5967" s="820"/>
      <c r="M5967" s="820"/>
      <c r="N5967" s="820"/>
      <c r="O5967" s="820"/>
      <c r="P5967" s="820"/>
      <c r="Q5967" s="820"/>
      <c r="R5967" s="820"/>
      <c r="S5967" s="820"/>
      <c r="T5967" s="820"/>
      <c r="U5967" s="820"/>
      <c r="V5967" s="820"/>
      <c r="W5967" s="820"/>
      <c r="X5967" s="820"/>
      <c r="Y5967" s="820"/>
      <c r="Z5967" s="820"/>
    </row>
    <row r="5968" spans="7:26">
      <c r="G5968" s="826"/>
      <c r="H5968" s="820"/>
      <c r="J5968" s="820"/>
      <c r="K5968" s="820"/>
      <c r="L5968" s="820"/>
      <c r="M5968" s="820"/>
      <c r="N5968" s="820"/>
      <c r="O5968" s="820"/>
      <c r="P5968" s="820"/>
      <c r="Q5968" s="820"/>
      <c r="R5968" s="820"/>
      <c r="S5968" s="820"/>
      <c r="T5968" s="820"/>
      <c r="U5968" s="820"/>
      <c r="V5968" s="820"/>
      <c r="W5968" s="820"/>
      <c r="X5968" s="820"/>
      <c r="Y5968" s="820"/>
      <c r="Z5968" s="820"/>
    </row>
    <row r="5969" spans="7:26">
      <c r="G5969" s="826"/>
      <c r="H5969" s="820"/>
      <c r="J5969" s="820"/>
      <c r="K5969" s="820"/>
      <c r="L5969" s="820"/>
      <c r="M5969" s="820"/>
      <c r="N5969" s="820"/>
      <c r="O5969" s="820"/>
      <c r="P5969" s="820"/>
      <c r="Q5969" s="820"/>
      <c r="R5969" s="820"/>
      <c r="S5969" s="820"/>
      <c r="T5969" s="820"/>
      <c r="U5969" s="820"/>
      <c r="V5969" s="820"/>
      <c r="W5969" s="820"/>
      <c r="X5969" s="820"/>
      <c r="Y5969" s="820"/>
      <c r="Z5969" s="820"/>
    </row>
    <row r="5970" spans="7:26">
      <c r="G5970" s="826"/>
      <c r="H5970" s="820"/>
      <c r="J5970" s="820"/>
      <c r="K5970" s="820"/>
      <c r="L5970" s="820"/>
      <c r="M5970" s="820"/>
      <c r="N5970" s="820"/>
      <c r="O5970" s="820"/>
      <c r="P5970" s="820"/>
      <c r="Q5970" s="820"/>
      <c r="R5970" s="820"/>
      <c r="S5970" s="820"/>
      <c r="T5970" s="820"/>
      <c r="U5970" s="820"/>
      <c r="V5970" s="820"/>
      <c r="W5970" s="820"/>
      <c r="X5970" s="820"/>
      <c r="Y5970" s="820"/>
      <c r="Z5970" s="820"/>
    </row>
    <row r="5971" spans="7:26">
      <c r="G5971" s="826"/>
      <c r="H5971" s="820"/>
      <c r="J5971" s="820"/>
      <c r="K5971" s="820"/>
      <c r="L5971" s="820"/>
      <c r="M5971" s="820"/>
      <c r="N5971" s="820"/>
      <c r="O5971" s="820"/>
      <c r="P5971" s="820"/>
      <c r="Q5971" s="820"/>
      <c r="R5971" s="820"/>
      <c r="S5971" s="820"/>
      <c r="T5971" s="820"/>
      <c r="U5971" s="820"/>
      <c r="V5971" s="820"/>
      <c r="W5971" s="820"/>
      <c r="X5971" s="820"/>
      <c r="Y5971" s="820"/>
      <c r="Z5971" s="820"/>
    </row>
    <row r="5972" spans="7:26">
      <c r="G5972" s="826"/>
      <c r="H5972" s="820"/>
      <c r="J5972" s="820"/>
      <c r="K5972" s="820"/>
      <c r="L5972" s="820"/>
      <c r="M5972" s="820"/>
      <c r="N5972" s="820"/>
      <c r="O5972" s="820"/>
      <c r="P5972" s="820"/>
      <c r="Q5972" s="820"/>
      <c r="R5972" s="820"/>
      <c r="S5972" s="820"/>
      <c r="T5972" s="820"/>
      <c r="U5972" s="820"/>
      <c r="V5972" s="820"/>
      <c r="W5972" s="820"/>
      <c r="X5972" s="820"/>
      <c r="Y5972" s="820"/>
      <c r="Z5972" s="820"/>
    </row>
    <row r="5973" spans="7:26">
      <c r="G5973" s="826"/>
      <c r="H5973" s="820"/>
      <c r="J5973" s="820"/>
      <c r="K5973" s="820"/>
      <c r="L5973" s="820"/>
      <c r="M5973" s="820"/>
      <c r="N5973" s="820"/>
      <c r="O5973" s="820"/>
      <c r="P5973" s="820"/>
      <c r="Q5973" s="820"/>
      <c r="R5973" s="820"/>
      <c r="S5973" s="820"/>
      <c r="T5973" s="820"/>
      <c r="U5973" s="820"/>
      <c r="V5973" s="820"/>
      <c r="W5973" s="820"/>
      <c r="X5973" s="820"/>
      <c r="Y5973" s="820"/>
      <c r="Z5973" s="820"/>
    </row>
    <row r="5974" spans="7:26">
      <c r="G5974" s="826"/>
      <c r="H5974" s="820"/>
      <c r="J5974" s="820"/>
      <c r="K5974" s="820"/>
      <c r="L5974" s="820"/>
      <c r="M5974" s="820"/>
      <c r="N5974" s="820"/>
      <c r="O5974" s="820"/>
      <c r="P5974" s="820"/>
      <c r="Q5974" s="820"/>
      <c r="R5974" s="820"/>
      <c r="S5974" s="820"/>
      <c r="T5974" s="820"/>
      <c r="U5974" s="820"/>
      <c r="V5974" s="820"/>
      <c r="W5974" s="820"/>
      <c r="X5974" s="820"/>
      <c r="Y5974" s="820"/>
      <c r="Z5974" s="820"/>
    </row>
    <row r="5975" spans="7:26">
      <c r="G5975" s="826"/>
      <c r="H5975" s="820"/>
      <c r="J5975" s="820"/>
      <c r="K5975" s="820"/>
      <c r="L5975" s="820"/>
      <c r="M5975" s="820"/>
      <c r="N5975" s="820"/>
      <c r="O5975" s="820"/>
      <c r="P5975" s="820"/>
      <c r="Q5975" s="820"/>
      <c r="R5975" s="820"/>
      <c r="S5975" s="820"/>
      <c r="T5975" s="820"/>
      <c r="U5975" s="820"/>
      <c r="V5975" s="820"/>
      <c r="W5975" s="820"/>
      <c r="X5975" s="820"/>
      <c r="Y5975" s="820"/>
      <c r="Z5975" s="820"/>
    </row>
    <row r="5976" spans="7:26">
      <c r="G5976" s="826"/>
      <c r="H5976" s="820"/>
      <c r="J5976" s="820"/>
      <c r="K5976" s="820"/>
      <c r="L5976" s="820"/>
      <c r="M5976" s="820"/>
      <c r="N5976" s="820"/>
      <c r="O5976" s="820"/>
      <c r="P5976" s="820"/>
      <c r="Q5976" s="820"/>
      <c r="R5976" s="820"/>
      <c r="S5976" s="820"/>
      <c r="T5976" s="820"/>
      <c r="U5976" s="820"/>
      <c r="V5976" s="820"/>
      <c r="W5976" s="820"/>
      <c r="X5976" s="820"/>
      <c r="Y5976" s="820"/>
      <c r="Z5976" s="820"/>
    </row>
    <row r="5977" spans="7:26">
      <c r="G5977" s="826"/>
      <c r="H5977" s="820"/>
      <c r="J5977" s="820"/>
      <c r="K5977" s="820"/>
      <c r="L5977" s="820"/>
      <c r="M5977" s="820"/>
      <c r="N5977" s="820"/>
      <c r="O5977" s="820"/>
      <c r="P5977" s="820"/>
      <c r="Q5977" s="820"/>
      <c r="R5977" s="820"/>
      <c r="S5977" s="820"/>
      <c r="T5977" s="820"/>
      <c r="U5977" s="820"/>
      <c r="V5977" s="820"/>
      <c r="W5977" s="820"/>
      <c r="X5977" s="820"/>
      <c r="Y5977" s="820"/>
      <c r="Z5977" s="820"/>
    </row>
    <row r="5978" spans="7:26">
      <c r="G5978" s="826"/>
      <c r="H5978" s="820"/>
      <c r="J5978" s="820"/>
      <c r="K5978" s="820"/>
      <c r="L5978" s="820"/>
      <c r="M5978" s="820"/>
      <c r="N5978" s="820"/>
      <c r="O5978" s="820"/>
      <c r="P5978" s="820"/>
      <c r="Q5978" s="820"/>
      <c r="R5978" s="820"/>
      <c r="S5978" s="820"/>
      <c r="T5978" s="820"/>
      <c r="U5978" s="820"/>
      <c r="V5978" s="820"/>
      <c r="W5978" s="820"/>
      <c r="X5978" s="820"/>
      <c r="Y5978" s="820"/>
      <c r="Z5978" s="820"/>
    </row>
    <row r="5979" spans="7:26">
      <c r="G5979" s="826"/>
      <c r="H5979" s="820"/>
      <c r="J5979" s="820"/>
      <c r="K5979" s="820"/>
      <c r="L5979" s="820"/>
      <c r="M5979" s="820"/>
      <c r="N5979" s="820"/>
      <c r="O5979" s="820"/>
      <c r="P5979" s="820"/>
      <c r="Q5979" s="820"/>
      <c r="R5979" s="820"/>
      <c r="S5979" s="820"/>
      <c r="T5979" s="820"/>
      <c r="U5979" s="820"/>
      <c r="V5979" s="820"/>
      <c r="W5979" s="820"/>
      <c r="X5979" s="820"/>
      <c r="Y5979" s="820"/>
      <c r="Z5979" s="820"/>
    </row>
    <row r="5980" spans="7:26">
      <c r="G5980" s="826"/>
      <c r="H5980" s="820"/>
      <c r="J5980" s="820"/>
      <c r="K5980" s="820"/>
      <c r="L5980" s="820"/>
      <c r="M5980" s="820"/>
      <c r="N5980" s="820"/>
      <c r="O5980" s="820"/>
      <c r="P5980" s="820"/>
      <c r="Q5980" s="820"/>
      <c r="R5980" s="820"/>
      <c r="S5980" s="820"/>
      <c r="T5980" s="820"/>
      <c r="U5980" s="820"/>
      <c r="V5980" s="820"/>
      <c r="W5980" s="820"/>
      <c r="X5980" s="820"/>
      <c r="Y5980" s="820"/>
      <c r="Z5980" s="820"/>
    </row>
    <row r="5981" spans="7:26">
      <c r="G5981" s="826"/>
      <c r="H5981" s="820"/>
      <c r="J5981" s="820"/>
      <c r="K5981" s="820"/>
      <c r="L5981" s="820"/>
      <c r="M5981" s="820"/>
      <c r="N5981" s="820"/>
      <c r="O5981" s="820"/>
      <c r="P5981" s="820"/>
      <c r="Q5981" s="820"/>
      <c r="R5981" s="820"/>
      <c r="S5981" s="820"/>
      <c r="T5981" s="820"/>
      <c r="U5981" s="820"/>
      <c r="V5981" s="820"/>
      <c r="W5981" s="820"/>
      <c r="X5981" s="820"/>
      <c r="Y5981" s="820"/>
      <c r="Z5981" s="820"/>
    </row>
    <row r="5982" spans="7:26">
      <c r="G5982" s="826"/>
      <c r="H5982" s="820"/>
      <c r="J5982" s="820"/>
      <c r="K5982" s="820"/>
      <c r="L5982" s="820"/>
      <c r="M5982" s="820"/>
      <c r="N5982" s="820"/>
      <c r="O5982" s="820"/>
      <c r="P5982" s="820"/>
      <c r="Q5982" s="820"/>
      <c r="R5982" s="820"/>
      <c r="S5982" s="820"/>
      <c r="T5982" s="820"/>
      <c r="U5982" s="820"/>
      <c r="V5982" s="820"/>
      <c r="W5982" s="820"/>
      <c r="X5982" s="820"/>
      <c r="Y5982" s="820"/>
      <c r="Z5982" s="820"/>
    </row>
    <row r="5983" spans="7:26">
      <c r="G5983" s="826"/>
      <c r="H5983" s="820"/>
      <c r="J5983" s="820"/>
      <c r="K5983" s="820"/>
      <c r="L5983" s="820"/>
      <c r="M5983" s="820"/>
      <c r="N5983" s="820"/>
      <c r="O5983" s="820"/>
      <c r="P5983" s="820"/>
      <c r="Q5983" s="820"/>
      <c r="R5983" s="820"/>
      <c r="S5983" s="820"/>
      <c r="T5983" s="820"/>
      <c r="U5983" s="820"/>
      <c r="V5983" s="820"/>
      <c r="W5983" s="820"/>
      <c r="X5983" s="820"/>
      <c r="Y5983" s="820"/>
      <c r="Z5983" s="820"/>
    </row>
    <row r="5984" spans="7:26">
      <c r="G5984" s="826"/>
      <c r="H5984" s="820"/>
      <c r="J5984" s="820"/>
      <c r="K5984" s="820"/>
      <c r="L5984" s="820"/>
      <c r="M5984" s="820"/>
      <c r="N5984" s="820"/>
      <c r="O5984" s="820"/>
      <c r="P5984" s="820"/>
      <c r="Q5984" s="820"/>
      <c r="R5984" s="820"/>
      <c r="S5984" s="820"/>
      <c r="T5984" s="820"/>
      <c r="U5984" s="820"/>
      <c r="V5984" s="820"/>
      <c r="W5984" s="820"/>
      <c r="X5984" s="820"/>
      <c r="Y5984" s="820"/>
      <c r="Z5984" s="820"/>
    </row>
    <row r="5985" spans="7:26">
      <c r="G5985" s="826"/>
      <c r="H5985" s="820"/>
      <c r="J5985" s="820"/>
      <c r="K5985" s="820"/>
      <c r="L5985" s="820"/>
      <c r="M5985" s="820"/>
      <c r="N5985" s="820"/>
      <c r="O5985" s="820"/>
      <c r="P5985" s="820"/>
      <c r="Q5985" s="820"/>
      <c r="R5985" s="820"/>
      <c r="S5985" s="820"/>
      <c r="T5985" s="820"/>
      <c r="U5985" s="820"/>
      <c r="V5985" s="820"/>
      <c r="W5985" s="820"/>
      <c r="X5985" s="820"/>
      <c r="Y5985" s="820"/>
      <c r="Z5985" s="820"/>
    </row>
    <row r="5986" spans="7:26">
      <c r="G5986" s="826"/>
      <c r="H5986" s="820"/>
      <c r="J5986" s="820"/>
      <c r="K5986" s="820"/>
      <c r="L5986" s="820"/>
      <c r="M5986" s="820"/>
      <c r="N5986" s="820"/>
      <c r="O5986" s="820"/>
      <c r="P5986" s="820"/>
      <c r="Q5986" s="820"/>
      <c r="R5986" s="820"/>
      <c r="S5986" s="820"/>
      <c r="T5986" s="820"/>
      <c r="U5986" s="820"/>
      <c r="V5986" s="820"/>
      <c r="W5986" s="820"/>
      <c r="X5986" s="820"/>
      <c r="Y5986" s="820"/>
      <c r="Z5986" s="820"/>
    </row>
    <row r="5987" spans="7:26">
      <c r="G5987" s="826"/>
      <c r="H5987" s="820"/>
      <c r="J5987" s="820"/>
      <c r="K5987" s="820"/>
      <c r="L5987" s="820"/>
      <c r="M5987" s="820"/>
      <c r="N5987" s="820"/>
      <c r="O5987" s="820"/>
      <c r="P5987" s="820"/>
      <c r="Q5987" s="820"/>
      <c r="R5987" s="820"/>
      <c r="S5987" s="820"/>
      <c r="T5987" s="820"/>
      <c r="U5987" s="820"/>
      <c r="V5987" s="820"/>
      <c r="W5987" s="820"/>
      <c r="X5987" s="820"/>
      <c r="Y5987" s="820"/>
      <c r="Z5987" s="820"/>
    </row>
    <row r="5988" spans="7:26">
      <c r="G5988" s="826"/>
      <c r="H5988" s="820"/>
      <c r="J5988" s="820"/>
      <c r="K5988" s="820"/>
      <c r="L5988" s="820"/>
      <c r="M5988" s="820"/>
      <c r="N5988" s="820"/>
      <c r="O5988" s="820"/>
      <c r="P5988" s="820"/>
      <c r="Q5988" s="820"/>
      <c r="R5988" s="820"/>
      <c r="S5988" s="820"/>
      <c r="T5988" s="820"/>
      <c r="U5988" s="820"/>
      <c r="V5988" s="820"/>
      <c r="W5988" s="820"/>
      <c r="X5988" s="820"/>
      <c r="Y5988" s="820"/>
      <c r="Z5988" s="820"/>
    </row>
    <row r="5989" spans="7:26">
      <c r="G5989" s="826"/>
      <c r="H5989" s="820"/>
      <c r="J5989" s="820"/>
      <c r="K5989" s="820"/>
      <c r="L5989" s="820"/>
      <c r="M5989" s="820"/>
      <c r="N5989" s="820"/>
      <c r="O5989" s="820"/>
      <c r="P5989" s="820"/>
      <c r="Q5989" s="820"/>
      <c r="R5989" s="820"/>
      <c r="S5989" s="820"/>
      <c r="T5989" s="820"/>
      <c r="U5989" s="820"/>
      <c r="V5989" s="820"/>
      <c r="W5989" s="820"/>
      <c r="X5989" s="820"/>
      <c r="Y5989" s="820"/>
      <c r="Z5989" s="820"/>
    </row>
    <row r="5990" spans="7:26">
      <c r="G5990" s="826"/>
      <c r="H5990" s="820"/>
      <c r="J5990" s="820"/>
      <c r="K5990" s="820"/>
      <c r="L5990" s="820"/>
      <c r="M5990" s="820"/>
      <c r="N5990" s="820"/>
      <c r="O5990" s="820"/>
      <c r="P5990" s="820"/>
      <c r="Q5990" s="820"/>
      <c r="R5990" s="820"/>
      <c r="S5990" s="820"/>
      <c r="T5990" s="820"/>
      <c r="U5990" s="820"/>
      <c r="V5990" s="820"/>
      <c r="W5990" s="820"/>
      <c r="X5990" s="820"/>
      <c r="Y5990" s="820"/>
      <c r="Z5990" s="820"/>
    </row>
    <row r="5991" spans="7:26">
      <c r="G5991" s="826"/>
      <c r="H5991" s="820"/>
      <c r="J5991" s="820"/>
      <c r="K5991" s="820"/>
      <c r="L5991" s="820"/>
      <c r="M5991" s="820"/>
      <c r="N5991" s="820"/>
      <c r="O5991" s="820"/>
      <c r="P5991" s="820"/>
      <c r="Q5991" s="820"/>
      <c r="R5991" s="820"/>
      <c r="S5991" s="820"/>
      <c r="T5991" s="820"/>
      <c r="U5991" s="820"/>
      <c r="V5991" s="820"/>
      <c r="W5991" s="820"/>
      <c r="X5991" s="820"/>
      <c r="Y5991" s="820"/>
      <c r="Z5991" s="820"/>
    </row>
    <row r="5992" spans="7:26">
      <c r="G5992" s="826"/>
      <c r="H5992" s="820"/>
      <c r="J5992" s="820"/>
      <c r="K5992" s="820"/>
      <c r="L5992" s="820"/>
      <c r="M5992" s="820"/>
      <c r="N5992" s="820"/>
      <c r="O5992" s="820"/>
      <c r="P5992" s="820"/>
      <c r="Q5992" s="820"/>
      <c r="R5992" s="820"/>
      <c r="S5992" s="820"/>
      <c r="T5992" s="820"/>
      <c r="U5992" s="820"/>
      <c r="V5992" s="820"/>
      <c r="W5992" s="820"/>
      <c r="X5992" s="820"/>
      <c r="Y5992" s="820"/>
      <c r="Z5992" s="820"/>
    </row>
    <row r="5993" spans="7:26">
      <c r="G5993" s="826"/>
      <c r="H5993" s="820"/>
      <c r="J5993" s="820"/>
      <c r="K5993" s="820"/>
      <c r="L5993" s="820"/>
      <c r="M5993" s="820"/>
      <c r="N5993" s="820"/>
      <c r="O5993" s="820"/>
      <c r="P5993" s="820"/>
      <c r="Q5993" s="820"/>
      <c r="R5993" s="820"/>
      <c r="S5993" s="820"/>
      <c r="T5993" s="820"/>
      <c r="U5993" s="820"/>
      <c r="V5993" s="820"/>
      <c r="W5993" s="820"/>
      <c r="X5993" s="820"/>
      <c r="Y5993" s="820"/>
      <c r="Z5993" s="820"/>
    </row>
    <row r="5994" spans="7:26">
      <c r="G5994" s="826"/>
      <c r="H5994" s="820"/>
      <c r="J5994" s="820"/>
      <c r="K5994" s="820"/>
      <c r="L5994" s="820"/>
      <c r="M5994" s="820"/>
      <c r="N5994" s="820"/>
      <c r="O5994" s="820"/>
      <c r="P5994" s="820"/>
      <c r="Q5994" s="820"/>
      <c r="R5994" s="820"/>
      <c r="S5994" s="820"/>
      <c r="T5994" s="820"/>
      <c r="U5994" s="820"/>
      <c r="V5994" s="820"/>
      <c r="W5994" s="820"/>
      <c r="X5994" s="820"/>
      <c r="Y5994" s="820"/>
      <c r="Z5994" s="820"/>
    </row>
    <row r="5995" spans="7:26">
      <c r="G5995" s="826"/>
      <c r="H5995" s="820"/>
      <c r="J5995" s="820"/>
      <c r="K5995" s="820"/>
      <c r="L5995" s="820"/>
      <c r="M5995" s="820"/>
      <c r="N5995" s="820"/>
      <c r="O5995" s="820"/>
      <c r="P5995" s="820"/>
      <c r="Q5995" s="820"/>
      <c r="R5995" s="820"/>
      <c r="S5995" s="820"/>
      <c r="T5995" s="820"/>
      <c r="U5995" s="820"/>
      <c r="V5995" s="820"/>
      <c r="W5995" s="820"/>
      <c r="X5995" s="820"/>
      <c r="Y5995" s="820"/>
      <c r="Z5995" s="820"/>
    </row>
    <row r="5996" spans="7:26">
      <c r="G5996" s="826"/>
      <c r="H5996" s="820"/>
      <c r="J5996" s="820"/>
      <c r="K5996" s="820"/>
      <c r="L5996" s="820"/>
      <c r="M5996" s="820"/>
      <c r="N5996" s="820"/>
      <c r="O5996" s="820"/>
      <c r="P5996" s="820"/>
      <c r="Q5996" s="820"/>
      <c r="R5996" s="820"/>
      <c r="S5996" s="820"/>
      <c r="T5996" s="820"/>
      <c r="U5996" s="820"/>
      <c r="V5996" s="820"/>
      <c r="W5996" s="820"/>
      <c r="X5996" s="820"/>
      <c r="Y5996" s="820"/>
      <c r="Z5996" s="820"/>
    </row>
    <row r="5997" spans="7:26">
      <c r="G5997" s="826"/>
      <c r="H5997" s="820"/>
      <c r="J5997" s="820"/>
      <c r="K5997" s="820"/>
      <c r="L5997" s="820"/>
      <c r="M5997" s="820"/>
      <c r="N5997" s="820"/>
      <c r="O5997" s="820"/>
      <c r="P5997" s="820"/>
      <c r="Q5997" s="820"/>
      <c r="R5997" s="820"/>
      <c r="S5997" s="820"/>
      <c r="T5997" s="820"/>
      <c r="U5997" s="820"/>
      <c r="V5997" s="820"/>
      <c r="W5997" s="820"/>
      <c r="X5997" s="820"/>
      <c r="Y5997" s="820"/>
      <c r="Z5997" s="820"/>
    </row>
    <row r="5998" spans="7:26">
      <c r="G5998" s="826"/>
      <c r="H5998" s="820"/>
      <c r="J5998" s="820"/>
      <c r="K5998" s="820"/>
      <c r="L5998" s="820"/>
      <c r="M5998" s="820"/>
      <c r="N5998" s="820"/>
      <c r="O5998" s="820"/>
      <c r="P5998" s="820"/>
      <c r="Q5998" s="820"/>
      <c r="R5998" s="820"/>
      <c r="S5998" s="820"/>
      <c r="T5998" s="820"/>
      <c r="U5998" s="820"/>
      <c r="V5998" s="820"/>
      <c r="W5998" s="820"/>
      <c r="X5998" s="820"/>
      <c r="Y5998" s="820"/>
      <c r="Z5998" s="820"/>
    </row>
    <row r="5999" spans="7:26">
      <c r="G5999" s="826"/>
      <c r="H5999" s="820"/>
      <c r="J5999" s="820"/>
      <c r="K5999" s="820"/>
      <c r="L5999" s="820"/>
      <c r="M5999" s="820"/>
      <c r="N5999" s="820"/>
      <c r="O5999" s="820"/>
      <c r="P5999" s="820"/>
      <c r="Q5999" s="820"/>
      <c r="R5999" s="820"/>
      <c r="S5999" s="820"/>
      <c r="T5999" s="820"/>
      <c r="U5999" s="820"/>
      <c r="V5999" s="820"/>
      <c r="W5999" s="820"/>
      <c r="X5999" s="820"/>
      <c r="Y5999" s="820"/>
      <c r="Z5999" s="820"/>
    </row>
    <row r="6000" spans="7:26">
      <c r="G6000" s="826"/>
      <c r="H6000" s="820"/>
      <c r="J6000" s="820"/>
      <c r="K6000" s="820"/>
      <c r="L6000" s="820"/>
      <c r="M6000" s="820"/>
      <c r="N6000" s="820"/>
      <c r="O6000" s="820"/>
      <c r="P6000" s="820"/>
      <c r="Q6000" s="820"/>
      <c r="R6000" s="820"/>
      <c r="S6000" s="820"/>
      <c r="T6000" s="820"/>
      <c r="U6000" s="820"/>
      <c r="V6000" s="820"/>
      <c r="W6000" s="820"/>
      <c r="X6000" s="820"/>
      <c r="Y6000" s="820"/>
      <c r="Z6000" s="820"/>
    </row>
    <row r="6001" spans="7:26">
      <c r="G6001" s="826"/>
      <c r="H6001" s="820"/>
      <c r="J6001" s="820"/>
      <c r="K6001" s="820"/>
      <c r="L6001" s="820"/>
      <c r="M6001" s="820"/>
      <c r="N6001" s="820"/>
      <c r="O6001" s="820"/>
      <c r="P6001" s="820"/>
      <c r="Q6001" s="820"/>
      <c r="R6001" s="820"/>
      <c r="S6001" s="820"/>
      <c r="T6001" s="820"/>
      <c r="U6001" s="820"/>
      <c r="V6001" s="820"/>
      <c r="W6001" s="820"/>
      <c r="X6001" s="820"/>
      <c r="Y6001" s="820"/>
      <c r="Z6001" s="820"/>
    </row>
    <row r="6002" spans="7:26">
      <c r="G6002" s="826"/>
      <c r="H6002" s="820"/>
      <c r="J6002" s="820"/>
      <c r="K6002" s="820"/>
      <c r="L6002" s="820"/>
      <c r="M6002" s="820"/>
      <c r="N6002" s="820"/>
      <c r="O6002" s="820"/>
      <c r="P6002" s="820"/>
      <c r="Q6002" s="820"/>
      <c r="R6002" s="820"/>
      <c r="S6002" s="820"/>
      <c r="T6002" s="820"/>
      <c r="U6002" s="820"/>
      <c r="V6002" s="820"/>
      <c r="W6002" s="820"/>
      <c r="X6002" s="820"/>
      <c r="Y6002" s="820"/>
      <c r="Z6002" s="820"/>
    </row>
    <row r="6003" spans="7:26">
      <c r="G6003" s="826"/>
      <c r="H6003" s="820"/>
      <c r="J6003" s="820"/>
      <c r="K6003" s="820"/>
      <c r="L6003" s="820"/>
      <c r="M6003" s="820"/>
      <c r="N6003" s="820"/>
      <c r="O6003" s="820"/>
      <c r="P6003" s="820"/>
      <c r="Q6003" s="820"/>
      <c r="R6003" s="820"/>
      <c r="S6003" s="820"/>
      <c r="T6003" s="820"/>
      <c r="U6003" s="820"/>
      <c r="V6003" s="820"/>
      <c r="W6003" s="820"/>
      <c r="X6003" s="820"/>
      <c r="Y6003" s="820"/>
      <c r="Z6003" s="820"/>
    </row>
    <row r="6004" spans="7:26">
      <c r="G6004" s="826"/>
      <c r="H6004" s="820"/>
      <c r="J6004" s="820"/>
      <c r="K6004" s="820"/>
      <c r="L6004" s="820"/>
      <c r="M6004" s="820"/>
      <c r="N6004" s="820"/>
      <c r="O6004" s="820"/>
      <c r="P6004" s="820"/>
      <c r="Q6004" s="820"/>
      <c r="R6004" s="820"/>
      <c r="S6004" s="820"/>
      <c r="T6004" s="820"/>
      <c r="U6004" s="820"/>
      <c r="V6004" s="820"/>
      <c r="W6004" s="820"/>
      <c r="X6004" s="820"/>
      <c r="Y6004" s="820"/>
      <c r="Z6004" s="820"/>
    </row>
    <row r="6005" spans="7:26">
      <c r="G6005" s="826"/>
      <c r="H6005" s="820"/>
      <c r="J6005" s="820"/>
      <c r="K6005" s="820"/>
      <c r="L6005" s="820"/>
      <c r="M6005" s="820"/>
      <c r="N6005" s="820"/>
      <c r="O6005" s="820"/>
      <c r="P6005" s="820"/>
      <c r="Q6005" s="820"/>
      <c r="R6005" s="820"/>
      <c r="S6005" s="820"/>
      <c r="T6005" s="820"/>
      <c r="U6005" s="820"/>
      <c r="V6005" s="820"/>
      <c r="W6005" s="820"/>
      <c r="X6005" s="820"/>
      <c r="Y6005" s="820"/>
      <c r="Z6005" s="820"/>
    </row>
    <row r="6006" spans="7:26">
      <c r="G6006" s="826"/>
      <c r="H6006" s="820"/>
      <c r="J6006" s="820"/>
      <c r="K6006" s="820"/>
      <c r="L6006" s="820"/>
      <c r="M6006" s="820"/>
      <c r="N6006" s="820"/>
      <c r="O6006" s="820"/>
      <c r="P6006" s="820"/>
      <c r="Q6006" s="820"/>
      <c r="R6006" s="820"/>
      <c r="S6006" s="820"/>
      <c r="T6006" s="820"/>
      <c r="U6006" s="820"/>
      <c r="V6006" s="820"/>
      <c r="W6006" s="820"/>
      <c r="X6006" s="820"/>
      <c r="Y6006" s="820"/>
      <c r="Z6006" s="820"/>
    </row>
    <row r="6007" spans="7:26">
      <c r="G6007" s="826"/>
      <c r="H6007" s="820"/>
      <c r="J6007" s="820"/>
      <c r="K6007" s="820"/>
      <c r="L6007" s="820"/>
      <c r="M6007" s="820"/>
      <c r="N6007" s="820"/>
      <c r="O6007" s="820"/>
      <c r="P6007" s="820"/>
      <c r="Q6007" s="820"/>
      <c r="R6007" s="820"/>
      <c r="S6007" s="820"/>
      <c r="T6007" s="820"/>
      <c r="U6007" s="820"/>
      <c r="V6007" s="820"/>
      <c r="W6007" s="820"/>
      <c r="X6007" s="820"/>
      <c r="Y6007" s="820"/>
      <c r="Z6007" s="820"/>
    </row>
    <row r="6008" spans="7:26">
      <c r="G6008" s="826"/>
      <c r="H6008" s="820"/>
      <c r="J6008" s="820"/>
      <c r="K6008" s="820"/>
      <c r="L6008" s="820"/>
      <c r="M6008" s="820"/>
      <c r="N6008" s="820"/>
      <c r="O6008" s="820"/>
      <c r="P6008" s="820"/>
      <c r="Q6008" s="820"/>
      <c r="R6008" s="820"/>
      <c r="S6008" s="820"/>
      <c r="T6008" s="820"/>
      <c r="U6008" s="820"/>
      <c r="V6008" s="820"/>
      <c r="W6008" s="820"/>
      <c r="X6008" s="820"/>
      <c r="Y6008" s="820"/>
      <c r="Z6008" s="820"/>
    </row>
    <row r="6009" spans="7:26">
      <c r="G6009" s="826"/>
      <c r="H6009" s="820"/>
      <c r="J6009" s="820"/>
      <c r="K6009" s="820"/>
      <c r="L6009" s="820"/>
      <c r="M6009" s="820"/>
      <c r="N6009" s="820"/>
      <c r="O6009" s="820"/>
      <c r="P6009" s="820"/>
      <c r="Q6009" s="820"/>
      <c r="R6009" s="820"/>
      <c r="S6009" s="820"/>
      <c r="T6009" s="820"/>
      <c r="U6009" s="820"/>
      <c r="V6009" s="820"/>
      <c r="W6009" s="820"/>
      <c r="X6009" s="820"/>
      <c r="Y6009" s="820"/>
      <c r="Z6009" s="820"/>
    </row>
    <row r="6010" spans="7:26">
      <c r="G6010" s="826"/>
      <c r="H6010" s="820"/>
      <c r="J6010" s="820"/>
      <c r="K6010" s="820"/>
      <c r="L6010" s="820"/>
      <c r="M6010" s="820"/>
      <c r="N6010" s="820"/>
      <c r="O6010" s="820"/>
      <c r="P6010" s="820"/>
      <c r="Q6010" s="820"/>
      <c r="R6010" s="820"/>
      <c r="S6010" s="820"/>
      <c r="T6010" s="820"/>
      <c r="U6010" s="820"/>
      <c r="V6010" s="820"/>
      <c r="W6010" s="820"/>
      <c r="X6010" s="820"/>
      <c r="Y6010" s="820"/>
      <c r="Z6010" s="820"/>
    </row>
    <row r="6011" spans="7:26">
      <c r="G6011" s="826"/>
      <c r="H6011" s="820"/>
      <c r="J6011" s="820"/>
      <c r="K6011" s="820"/>
      <c r="L6011" s="820"/>
      <c r="M6011" s="820"/>
      <c r="N6011" s="820"/>
      <c r="O6011" s="820"/>
      <c r="P6011" s="820"/>
      <c r="Q6011" s="820"/>
      <c r="R6011" s="820"/>
      <c r="S6011" s="820"/>
      <c r="T6011" s="820"/>
      <c r="U6011" s="820"/>
      <c r="V6011" s="820"/>
      <c r="W6011" s="820"/>
      <c r="X6011" s="820"/>
      <c r="Y6011" s="820"/>
      <c r="Z6011" s="820"/>
    </row>
    <row r="6012" spans="7:26">
      <c r="G6012" s="826"/>
      <c r="H6012" s="820"/>
      <c r="J6012" s="820"/>
      <c r="K6012" s="820"/>
      <c r="L6012" s="820"/>
      <c r="M6012" s="820"/>
      <c r="N6012" s="820"/>
      <c r="O6012" s="820"/>
      <c r="P6012" s="820"/>
      <c r="Q6012" s="820"/>
      <c r="R6012" s="820"/>
      <c r="S6012" s="820"/>
      <c r="T6012" s="820"/>
      <c r="U6012" s="820"/>
      <c r="V6012" s="820"/>
      <c r="W6012" s="820"/>
      <c r="X6012" s="820"/>
      <c r="Y6012" s="820"/>
      <c r="Z6012" s="820"/>
    </row>
    <row r="6013" spans="7:26">
      <c r="G6013" s="826"/>
      <c r="H6013" s="820"/>
      <c r="J6013" s="820"/>
      <c r="K6013" s="820"/>
      <c r="L6013" s="820"/>
      <c r="M6013" s="820"/>
      <c r="N6013" s="820"/>
      <c r="O6013" s="820"/>
      <c r="P6013" s="820"/>
      <c r="Q6013" s="820"/>
      <c r="R6013" s="820"/>
      <c r="S6013" s="820"/>
      <c r="T6013" s="820"/>
      <c r="U6013" s="820"/>
      <c r="V6013" s="820"/>
      <c r="W6013" s="820"/>
      <c r="X6013" s="820"/>
      <c r="Y6013" s="820"/>
      <c r="Z6013" s="820"/>
    </row>
    <row r="6014" spans="7:26">
      <c r="G6014" s="826"/>
      <c r="H6014" s="820"/>
      <c r="J6014" s="820"/>
      <c r="K6014" s="820"/>
      <c r="L6014" s="820"/>
      <c r="M6014" s="820"/>
      <c r="N6014" s="820"/>
      <c r="O6014" s="820"/>
      <c r="P6014" s="820"/>
      <c r="Q6014" s="820"/>
      <c r="R6014" s="820"/>
      <c r="S6014" s="820"/>
      <c r="T6014" s="820"/>
      <c r="U6014" s="820"/>
      <c r="V6014" s="820"/>
      <c r="W6014" s="820"/>
      <c r="X6014" s="820"/>
      <c r="Y6014" s="820"/>
      <c r="Z6014" s="820"/>
    </row>
    <row r="6015" spans="7:26">
      <c r="G6015" s="826"/>
      <c r="H6015" s="820"/>
      <c r="J6015" s="820"/>
      <c r="K6015" s="820"/>
      <c r="L6015" s="820"/>
      <c r="M6015" s="820"/>
      <c r="N6015" s="820"/>
      <c r="O6015" s="820"/>
      <c r="P6015" s="820"/>
      <c r="Q6015" s="820"/>
      <c r="R6015" s="820"/>
      <c r="S6015" s="820"/>
      <c r="T6015" s="820"/>
      <c r="U6015" s="820"/>
      <c r="V6015" s="820"/>
      <c r="W6015" s="820"/>
      <c r="X6015" s="820"/>
      <c r="Y6015" s="820"/>
      <c r="Z6015" s="820"/>
    </row>
    <row r="6016" spans="7:26">
      <c r="G6016" s="826"/>
      <c r="H6016" s="820"/>
      <c r="J6016" s="820"/>
      <c r="K6016" s="820"/>
      <c r="L6016" s="820"/>
      <c r="M6016" s="820"/>
      <c r="N6016" s="820"/>
      <c r="O6016" s="820"/>
      <c r="P6016" s="820"/>
      <c r="Q6016" s="820"/>
      <c r="R6016" s="820"/>
      <c r="S6016" s="820"/>
      <c r="T6016" s="820"/>
      <c r="U6016" s="820"/>
      <c r="V6016" s="820"/>
      <c r="W6016" s="820"/>
      <c r="X6016" s="820"/>
      <c r="Y6016" s="820"/>
      <c r="Z6016" s="820"/>
    </row>
    <row r="6017" spans="7:26">
      <c r="G6017" s="826"/>
      <c r="H6017" s="820"/>
      <c r="J6017" s="820"/>
      <c r="K6017" s="820"/>
      <c r="L6017" s="820"/>
      <c r="M6017" s="820"/>
      <c r="N6017" s="820"/>
      <c r="O6017" s="820"/>
      <c r="P6017" s="820"/>
      <c r="Q6017" s="820"/>
      <c r="R6017" s="820"/>
      <c r="S6017" s="820"/>
      <c r="T6017" s="820"/>
      <c r="U6017" s="820"/>
      <c r="V6017" s="820"/>
      <c r="W6017" s="820"/>
      <c r="X6017" s="820"/>
      <c r="Y6017" s="820"/>
      <c r="Z6017" s="820"/>
    </row>
    <row r="6018" spans="7:26">
      <c r="G6018" s="826"/>
      <c r="H6018" s="820"/>
      <c r="J6018" s="820"/>
      <c r="K6018" s="820"/>
      <c r="L6018" s="820"/>
      <c r="M6018" s="820"/>
      <c r="N6018" s="820"/>
      <c r="O6018" s="820"/>
      <c r="P6018" s="820"/>
      <c r="Q6018" s="820"/>
      <c r="R6018" s="820"/>
      <c r="S6018" s="820"/>
      <c r="T6018" s="820"/>
      <c r="U6018" s="820"/>
      <c r="V6018" s="820"/>
      <c r="W6018" s="820"/>
      <c r="X6018" s="820"/>
      <c r="Y6018" s="820"/>
      <c r="Z6018" s="820"/>
    </row>
    <row r="6019" spans="7:26">
      <c r="G6019" s="826"/>
      <c r="H6019" s="820"/>
      <c r="J6019" s="820"/>
      <c r="K6019" s="820"/>
      <c r="L6019" s="820"/>
      <c r="M6019" s="820"/>
      <c r="N6019" s="820"/>
      <c r="O6019" s="820"/>
      <c r="P6019" s="820"/>
      <c r="Q6019" s="820"/>
      <c r="R6019" s="820"/>
      <c r="S6019" s="820"/>
      <c r="T6019" s="820"/>
      <c r="U6019" s="820"/>
      <c r="V6019" s="820"/>
      <c r="W6019" s="820"/>
      <c r="X6019" s="820"/>
      <c r="Y6019" s="820"/>
      <c r="Z6019" s="820"/>
    </row>
    <row r="6020" spans="7:26">
      <c r="G6020" s="826"/>
      <c r="H6020" s="820"/>
      <c r="J6020" s="820"/>
      <c r="K6020" s="820"/>
      <c r="L6020" s="820"/>
      <c r="M6020" s="820"/>
      <c r="N6020" s="820"/>
      <c r="O6020" s="820"/>
      <c r="P6020" s="820"/>
      <c r="Q6020" s="820"/>
      <c r="R6020" s="820"/>
      <c r="S6020" s="820"/>
      <c r="T6020" s="820"/>
      <c r="U6020" s="820"/>
      <c r="V6020" s="820"/>
      <c r="W6020" s="820"/>
      <c r="X6020" s="820"/>
      <c r="Y6020" s="820"/>
      <c r="Z6020" s="820"/>
    </row>
    <row r="6021" spans="7:26">
      <c r="G6021" s="826"/>
      <c r="H6021" s="820"/>
      <c r="J6021" s="820"/>
      <c r="K6021" s="820"/>
      <c r="L6021" s="820"/>
      <c r="M6021" s="820"/>
      <c r="N6021" s="820"/>
      <c r="O6021" s="820"/>
      <c r="P6021" s="820"/>
      <c r="Q6021" s="820"/>
      <c r="R6021" s="820"/>
      <c r="S6021" s="820"/>
      <c r="T6021" s="820"/>
      <c r="U6021" s="820"/>
      <c r="V6021" s="820"/>
      <c r="W6021" s="820"/>
      <c r="X6021" s="820"/>
      <c r="Y6021" s="820"/>
      <c r="Z6021" s="820"/>
    </row>
    <row r="6022" spans="7:26">
      <c r="G6022" s="826"/>
      <c r="H6022" s="820"/>
      <c r="J6022" s="820"/>
      <c r="K6022" s="820"/>
      <c r="L6022" s="820"/>
      <c r="M6022" s="820"/>
      <c r="N6022" s="820"/>
      <c r="O6022" s="820"/>
      <c r="P6022" s="820"/>
      <c r="Q6022" s="820"/>
      <c r="R6022" s="820"/>
      <c r="S6022" s="820"/>
      <c r="T6022" s="820"/>
      <c r="U6022" s="820"/>
      <c r="V6022" s="820"/>
      <c r="W6022" s="820"/>
      <c r="X6022" s="820"/>
      <c r="Y6022" s="820"/>
      <c r="Z6022" s="820"/>
    </row>
    <row r="6023" spans="7:26">
      <c r="G6023" s="826"/>
      <c r="H6023" s="820"/>
      <c r="J6023" s="820"/>
      <c r="K6023" s="820"/>
      <c r="L6023" s="820"/>
      <c r="M6023" s="820"/>
      <c r="N6023" s="820"/>
      <c r="O6023" s="820"/>
      <c r="P6023" s="820"/>
      <c r="Q6023" s="820"/>
      <c r="R6023" s="820"/>
      <c r="S6023" s="820"/>
      <c r="T6023" s="820"/>
      <c r="U6023" s="820"/>
      <c r="V6023" s="820"/>
      <c r="W6023" s="820"/>
      <c r="X6023" s="820"/>
      <c r="Y6023" s="820"/>
      <c r="Z6023" s="820"/>
    </row>
    <row r="6024" spans="7:26">
      <c r="G6024" s="826"/>
      <c r="H6024" s="820"/>
      <c r="J6024" s="820"/>
      <c r="K6024" s="820"/>
      <c r="L6024" s="820"/>
      <c r="M6024" s="820"/>
      <c r="N6024" s="820"/>
      <c r="O6024" s="820"/>
      <c r="P6024" s="820"/>
      <c r="Q6024" s="820"/>
      <c r="R6024" s="820"/>
      <c r="S6024" s="820"/>
      <c r="T6024" s="820"/>
      <c r="U6024" s="820"/>
      <c r="V6024" s="820"/>
      <c r="W6024" s="820"/>
      <c r="X6024" s="820"/>
      <c r="Y6024" s="820"/>
      <c r="Z6024" s="820"/>
    </row>
    <row r="6025" spans="7:26">
      <c r="G6025" s="826"/>
      <c r="H6025" s="820"/>
      <c r="J6025" s="820"/>
      <c r="K6025" s="820"/>
      <c r="L6025" s="820"/>
      <c r="M6025" s="820"/>
      <c r="N6025" s="820"/>
      <c r="O6025" s="820"/>
      <c r="P6025" s="820"/>
      <c r="Q6025" s="820"/>
      <c r="R6025" s="820"/>
      <c r="S6025" s="820"/>
      <c r="T6025" s="820"/>
      <c r="U6025" s="820"/>
      <c r="V6025" s="820"/>
      <c r="W6025" s="820"/>
      <c r="X6025" s="820"/>
      <c r="Y6025" s="820"/>
      <c r="Z6025" s="820"/>
    </row>
    <row r="6026" spans="7:26">
      <c r="G6026" s="826"/>
      <c r="H6026" s="820"/>
      <c r="J6026" s="820"/>
      <c r="K6026" s="820"/>
      <c r="L6026" s="820"/>
      <c r="M6026" s="820"/>
      <c r="N6026" s="820"/>
      <c r="O6026" s="820"/>
      <c r="P6026" s="820"/>
      <c r="Q6026" s="820"/>
      <c r="R6026" s="820"/>
      <c r="S6026" s="820"/>
      <c r="T6026" s="820"/>
      <c r="U6026" s="820"/>
      <c r="V6026" s="820"/>
      <c r="W6026" s="820"/>
      <c r="X6026" s="820"/>
      <c r="Y6026" s="820"/>
      <c r="Z6026" s="820"/>
    </row>
    <row r="6027" spans="7:26">
      <c r="G6027" s="826"/>
      <c r="H6027" s="820"/>
      <c r="J6027" s="820"/>
      <c r="K6027" s="820"/>
      <c r="L6027" s="820"/>
      <c r="M6027" s="820"/>
      <c r="N6027" s="820"/>
      <c r="O6027" s="820"/>
      <c r="P6027" s="820"/>
      <c r="Q6027" s="820"/>
      <c r="R6027" s="820"/>
      <c r="S6027" s="820"/>
      <c r="T6027" s="820"/>
      <c r="U6027" s="820"/>
      <c r="V6027" s="820"/>
      <c r="W6027" s="820"/>
      <c r="X6027" s="820"/>
      <c r="Y6027" s="820"/>
      <c r="Z6027" s="820"/>
    </row>
    <row r="6028" spans="7:26">
      <c r="G6028" s="826"/>
      <c r="H6028" s="820"/>
      <c r="J6028" s="820"/>
      <c r="K6028" s="820"/>
      <c r="L6028" s="820"/>
      <c r="M6028" s="820"/>
      <c r="N6028" s="820"/>
      <c r="O6028" s="820"/>
      <c r="P6028" s="820"/>
      <c r="Q6028" s="820"/>
      <c r="R6028" s="820"/>
      <c r="S6028" s="820"/>
      <c r="T6028" s="820"/>
      <c r="U6028" s="820"/>
      <c r="V6028" s="820"/>
      <c r="W6028" s="820"/>
      <c r="X6028" s="820"/>
      <c r="Y6028" s="820"/>
      <c r="Z6028" s="820"/>
    </row>
    <row r="6029" spans="7:26">
      <c r="G6029" s="826"/>
      <c r="H6029" s="820"/>
      <c r="J6029" s="820"/>
      <c r="K6029" s="820"/>
      <c r="L6029" s="820"/>
      <c r="M6029" s="820"/>
      <c r="N6029" s="820"/>
      <c r="O6029" s="820"/>
      <c r="P6029" s="820"/>
      <c r="Q6029" s="820"/>
      <c r="R6029" s="820"/>
      <c r="S6029" s="820"/>
      <c r="T6029" s="820"/>
      <c r="U6029" s="820"/>
      <c r="V6029" s="820"/>
      <c r="W6029" s="820"/>
      <c r="X6029" s="820"/>
      <c r="Y6029" s="820"/>
      <c r="Z6029" s="820"/>
    </row>
    <row r="6030" spans="7:26">
      <c r="G6030" s="826"/>
      <c r="H6030" s="820"/>
      <c r="J6030" s="820"/>
      <c r="K6030" s="820"/>
      <c r="L6030" s="820"/>
      <c r="M6030" s="820"/>
      <c r="N6030" s="820"/>
      <c r="O6030" s="820"/>
      <c r="P6030" s="820"/>
      <c r="Q6030" s="820"/>
      <c r="R6030" s="820"/>
      <c r="S6030" s="820"/>
      <c r="T6030" s="820"/>
      <c r="U6030" s="820"/>
      <c r="V6030" s="820"/>
      <c r="W6030" s="820"/>
      <c r="X6030" s="820"/>
      <c r="Y6030" s="820"/>
      <c r="Z6030" s="820"/>
    </row>
    <row r="6031" spans="7:26">
      <c r="G6031" s="826"/>
      <c r="H6031" s="820"/>
      <c r="J6031" s="820"/>
      <c r="K6031" s="820"/>
      <c r="L6031" s="820"/>
      <c r="M6031" s="820"/>
      <c r="N6031" s="820"/>
      <c r="O6031" s="820"/>
      <c r="P6031" s="820"/>
      <c r="Q6031" s="820"/>
      <c r="R6031" s="820"/>
      <c r="S6031" s="820"/>
      <c r="T6031" s="820"/>
      <c r="U6031" s="820"/>
      <c r="V6031" s="820"/>
      <c r="W6031" s="820"/>
      <c r="X6031" s="820"/>
      <c r="Y6031" s="820"/>
      <c r="Z6031" s="820"/>
    </row>
    <row r="6032" spans="7:26">
      <c r="G6032" s="826"/>
      <c r="H6032" s="820"/>
      <c r="J6032" s="820"/>
      <c r="K6032" s="820"/>
      <c r="L6032" s="820"/>
      <c r="M6032" s="820"/>
      <c r="N6032" s="820"/>
      <c r="O6032" s="820"/>
      <c r="P6032" s="820"/>
      <c r="Q6032" s="820"/>
      <c r="R6032" s="820"/>
      <c r="S6032" s="820"/>
      <c r="T6032" s="820"/>
      <c r="U6032" s="820"/>
      <c r="V6032" s="820"/>
      <c r="W6032" s="820"/>
      <c r="X6032" s="820"/>
      <c r="Y6032" s="820"/>
      <c r="Z6032" s="820"/>
    </row>
    <row r="6033" spans="7:26">
      <c r="G6033" s="826"/>
      <c r="H6033" s="820"/>
      <c r="J6033" s="820"/>
      <c r="K6033" s="820"/>
      <c r="L6033" s="820"/>
      <c r="M6033" s="820"/>
      <c r="N6033" s="820"/>
      <c r="O6033" s="820"/>
      <c r="P6033" s="820"/>
      <c r="Q6033" s="820"/>
      <c r="R6033" s="820"/>
      <c r="S6033" s="820"/>
      <c r="T6033" s="820"/>
      <c r="U6033" s="820"/>
      <c r="V6033" s="820"/>
      <c r="W6033" s="820"/>
      <c r="X6033" s="820"/>
      <c r="Y6033" s="820"/>
      <c r="Z6033" s="820"/>
    </row>
    <row r="6034" spans="7:26">
      <c r="G6034" s="826"/>
      <c r="H6034" s="820"/>
      <c r="J6034" s="820"/>
      <c r="K6034" s="820"/>
      <c r="L6034" s="820"/>
      <c r="M6034" s="820"/>
      <c r="N6034" s="820"/>
      <c r="O6034" s="820"/>
      <c r="P6034" s="820"/>
      <c r="Q6034" s="820"/>
      <c r="R6034" s="820"/>
      <c r="S6034" s="820"/>
      <c r="T6034" s="820"/>
      <c r="U6034" s="820"/>
      <c r="V6034" s="820"/>
      <c r="W6034" s="820"/>
      <c r="X6034" s="820"/>
      <c r="Y6034" s="820"/>
      <c r="Z6034" s="820"/>
    </row>
    <row r="6035" spans="7:26">
      <c r="G6035" s="826"/>
      <c r="H6035" s="820"/>
      <c r="J6035" s="820"/>
      <c r="K6035" s="820"/>
      <c r="L6035" s="820"/>
      <c r="M6035" s="820"/>
      <c r="N6035" s="820"/>
      <c r="O6035" s="820"/>
      <c r="P6035" s="820"/>
      <c r="Q6035" s="820"/>
      <c r="R6035" s="820"/>
      <c r="S6035" s="820"/>
      <c r="T6035" s="820"/>
      <c r="U6035" s="820"/>
      <c r="V6035" s="820"/>
      <c r="W6035" s="820"/>
      <c r="X6035" s="820"/>
      <c r="Y6035" s="820"/>
      <c r="Z6035" s="820"/>
    </row>
    <row r="6036" spans="7:26">
      <c r="G6036" s="826"/>
      <c r="H6036" s="820"/>
      <c r="J6036" s="820"/>
      <c r="K6036" s="820"/>
      <c r="L6036" s="820"/>
      <c r="M6036" s="820"/>
      <c r="N6036" s="820"/>
      <c r="O6036" s="820"/>
      <c r="P6036" s="820"/>
      <c r="Q6036" s="820"/>
      <c r="R6036" s="820"/>
      <c r="S6036" s="820"/>
      <c r="T6036" s="820"/>
      <c r="U6036" s="820"/>
      <c r="V6036" s="820"/>
      <c r="W6036" s="820"/>
      <c r="X6036" s="820"/>
      <c r="Y6036" s="820"/>
      <c r="Z6036" s="820"/>
    </row>
    <row r="6037" spans="7:26">
      <c r="G6037" s="826"/>
      <c r="H6037" s="820"/>
      <c r="J6037" s="820"/>
      <c r="K6037" s="820"/>
      <c r="L6037" s="820"/>
      <c r="M6037" s="820"/>
      <c r="N6037" s="820"/>
      <c r="O6037" s="820"/>
      <c r="P6037" s="820"/>
      <c r="Q6037" s="820"/>
      <c r="R6037" s="820"/>
      <c r="S6037" s="820"/>
      <c r="T6037" s="820"/>
      <c r="U6037" s="820"/>
      <c r="V6037" s="820"/>
      <c r="W6037" s="820"/>
      <c r="X6037" s="820"/>
      <c r="Y6037" s="820"/>
      <c r="Z6037" s="820"/>
    </row>
    <row r="6038" spans="7:26">
      <c r="G6038" s="826"/>
      <c r="H6038" s="820"/>
      <c r="J6038" s="820"/>
      <c r="K6038" s="820"/>
      <c r="L6038" s="820"/>
      <c r="M6038" s="820"/>
      <c r="N6038" s="820"/>
      <c r="O6038" s="820"/>
      <c r="P6038" s="820"/>
      <c r="Q6038" s="820"/>
      <c r="R6038" s="820"/>
      <c r="S6038" s="820"/>
      <c r="T6038" s="820"/>
      <c r="U6038" s="820"/>
      <c r="V6038" s="820"/>
      <c r="W6038" s="820"/>
      <c r="X6038" s="820"/>
      <c r="Y6038" s="820"/>
      <c r="Z6038" s="820"/>
    </row>
    <row r="6039" spans="7:26">
      <c r="G6039" s="826"/>
      <c r="H6039" s="820"/>
      <c r="J6039" s="820"/>
      <c r="K6039" s="820"/>
      <c r="L6039" s="820"/>
      <c r="M6039" s="820"/>
      <c r="N6039" s="820"/>
      <c r="O6039" s="820"/>
      <c r="P6039" s="820"/>
      <c r="Q6039" s="820"/>
      <c r="R6039" s="820"/>
      <c r="S6039" s="820"/>
      <c r="T6039" s="820"/>
      <c r="U6039" s="820"/>
      <c r="V6039" s="820"/>
      <c r="W6039" s="820"/>
      <c r="X6039" s="820"/>
      <c r="Y6039" s="820"/>
      <c r="Z6039" s="820"/>
    </row>
    <row r="6040" spans="7:26">
      <c r="G6040" s="826"/>
      <c r="H6040" s="820"/>
      <c r="J6040" s="820"/>
      <c r="K6040" s="820"/>
      <c r="L6040" s="820"/>
      <c r="M6040" s="820"/>
      <c r="N6040" s="820"/>
      <c r="O6040" s="820"/>
      <c r="P6040" s="820"/>
      <c r="Q6040" s="820"/>
      <c r="R6040" s="820"/>
      <c r="S6040" s="820"/>
      <c r="T6040" s="820"/>
      <c r="U6040" s="820"/>
      <c r="V6040" s="820"/>
      <c r="W6040" s="820"/>
      <c r="X6040" s="820"/>
      <c r="Y6040" s="820"/>
      <c r="Z6040" s="820"/>
    </row>
    <row r="6041" spans="7:26">
      <c r="G6041" s="826"/>
      <c r="H6041" s="820"/>
      <c r="J6041" s="820"/>
      <c r="K6041" s="820"/>
      <c r="L6041" s="820"/>
      <c r="M6041" s="820"/>
      <c r="N6041" s="820"/>
      <c r="O6041" s="820"/>
      <c r="P6041" s="820"/>
      <c r="Q6041" s="820"/>
      <c r="R6041" s="820"/>
      <c r="S6041" s="820"/>
      <c r="T6041" s="820"/>
      <c r="U6041" s="820"/>
      <c r="V6041" s="820"/>
      <c r="W6041" s="820"/>
      <c r="X6041" s="820"/>
      <c r="Y6041" s="820"/>
      <c r="Z6041" s="820"/>
    </row>
    <row r="6042" spans="7:26">
      <c r="G6042" s="826"/>
      <c r="H6042" s="820"/>
      <c r="J6042" s="820"/>
      <c r="K6042" s="820"/>
      <c r="L6042" s="820"/>
      <c r="M6042" s="820"/>
      <c r="N6042" s="820"/>
      <c r="O6042" s="820"/>
      <c r="P6042" s="820"/>
      <c r="Q6042" s="820"/>
      <c r="R6042" s="820"/>
      <c r="S6042" s="820"/>
      <c r="T6042" s="820"/>
      <c r="U6042" s="820"/>
      <c r="V6042" s="820"/>
      <c r="W6042" s="820"/>
      <c r="X6042" s="820"/>
      <c r="Y6042" s="820"/>
      <c r="Z6042" s="820"/>
    </row>
    <row r="6043" spans="7:26">
      <c r="G6043" s="826"/>
      <c r="H6043" s="820"/>
      <c r="J6043" s="820"/>
      <c r="K6043" s="820"/>
      <c r="L6043" s="820"/>
      <c r="M6043" s="820"/>
      <c r="N6043" s="820"/>
      <c r="O6043" s="820"/>
      <c r="P6043" s="820"/>
      <c r="Q6043" s="820"/>
      <c r="R6043" s="820"/>
      <c r="S6043" s="820"/>
      <c r="T6043" s="820"/>
      <c r="U6043" s="820"/>
      <c r="V6043" s="820"/>
      <c r="W6043" s="820"/>
      <c r="X6043" s="820"/>
      <c r="Y6043" s="820"/>
      <c r="Z6043" s="820"/>
    </row>
    <row r="6044" spans="7:26">
      <c r="G6044" s="826"/>
      <c r="H6044" s="820"/>
      <c r="J6044" s="820"/>
      <c r="K6044" s="820"/>
      <c r="L6044" s="820"/>
      <c r="M6044" s="820"/>
      <c r="N6044" s="820"/>
      <c r="O6044" s="820"/>
      <c r="P6044" s="820"/>
      <c r="Q6044" s="820"/>
      <c r="R6044" s="820"/>
      <c r="S6044" s="820"/>
      <c r="T6044" s="820"/>
      <c r="U6044" s="820"/>
      <c r="V6044" s="820"/>
      <c r="W6044" s="820"/>
      <c r="X6044" s="820"/>
      <c r="Y6044" s="820"/>
      <c r="Z6044" s="820"/>
    </row>
    <row r="6045" spans="7:26">
      <c r="G6045" s="826"/>
      <c r="H6045" s="820"/>
      <c r="J6045" s="820"/>
      <c r="K6045" s="820"/>
      <c r="L6045" s="820"/>
      <c r="M6045" s="820"/>
      <c r="N6045" s="820"/>
      <c r="O6045" s="820"/>
      <c r="P6045" s="820"/>
      <c r="Q6045" s="820"/>
      <c r="R6045" s="820"/>
      <c r="S6045" s="820"/>
      <c r="T6045" s="820"/>
      <c r="U6045" s="820"/>
      <c r="V6045" s="820"/>
      <c r="W6045" s="820"/>
      <c r="X6045" s="820"/>
      <c r="Y6045" s="820"/>
      <c r="Z6045" s="820"/>
    </row>
    <row r="6046" spans="7:26">
      <c r="G6046" s="826"/>
      <c r="H6046" s="820"/>
      <c r="J6046" s="820"/>
      <c r="K6046" s="820"/>
      <c r="L6046" s="820"/>
      <c r="M6046" s="820"/>
      <c r="N6046" s="820"/>
      <c r="O6046" s="820"/>
      <c r="P6046" s="820"/>
      <c r="Q6046" s="820"/>
      <c r="R6046" s="820"/>
      <c r="S6046" s="820"/>
      <c r="T6046" s="820"/>
      <c r="U6046" s="820"/>
      <c r="V6046" s="820"/>
      <c r="W6046" s="820"/>
      <c r="X6046" s="820"/>
      <c r="Y6046" s="820"/>
      <c r="Z6046" s="820"/>
    </row>
    <row r="6047" spans="7:26">
      <c r="G6047" s="826"/>
      <c r="H6047" s="820"/>
      <c r="J6047" s="820"/>
      <c r="K6047" s="820"/>
      <c r="L6047" s="820"/>
      <c r="M6047" s="820"/>
      <c r="N6047" s="820"/>
      <c r="O6047" s="820"/>
      <c r="P6047" s="820"/>
      <c r="Q6047" s="820"/>
      <c r="R6047" s="820"/>
      <c r="S6047" s="820"/>
      <c r="T6047" s="820"/>
      <c r="U6047" s="820"/>
      <c r="V6047" s="820"/>
      <c r="W6047" s="820"/>
      <c r="X6047" s="820"/>
      <c r="Y6047" s="820"/>
      <c r="Z6047" s="820"/>
    </row>
    <row r="6048" spans="7:26">
      <c r="G6048" s="826"/>
      <c r="H6048" s="820"/>
      <c r="J6048" s="820"/>
      <c r="K6048" s="820"/>
      <c r="L6048" s="820"/>
      <c r="M6048" s="820"/>
      <c r="N6048" s="820"/>
      <c r="O6048" s="820"/>
      <c r="P6048" s="820"/>
      <c r="Q6048" s="820"/>
      <c r="R6048" s="820"/>
      <c r="S6048" s="820"/>
      <c r="T6048" s="820"/>
      <c r="U6048" s="820"/>
      <c r="V6048" s="820"/>
      <c r="W6048" s="820"/>
      <c r="X6048" s="820"/>
      <c r="Y6048" s="820"/>
      <c r="Z6048" s="820"/>
    </row>
    <row r="6049" spans="7:26">
      <c r="G6049" s="826"/>
      <c r="H6049" s="820"/>
      <c r="J6049" s="820"/>
      <c r="K6049" s="820"/>
      <c r="L6049" s="820"/>
      <c r="M6049" s="820"/>
      <c r="N6049" s="820"/>
      <c r="O6049" s="820"/>
      <c r="P6049" s="820"/>
      <c r="Q6049" s="820"/>
      <c r="R6049" s="820"/>
      <c r="S6049" s="820"/>
      <c r="T6049" s="820"/>
      <c r="U6049" s="820"/>
      <c r="V6049" s="820"/>
      <c r="W6049" s="820"/>
      <c r="X6049" s="820"/>
      <c r="Y6049" s="820"/>
      <c r="Z6049" s="820"/>
    </row>
    <row r="6050" spans="7:26">
      <c r="G6050" s="826"/>
      <c r="H6050" s="820"/>
      <c r="J6050" s="820"/>
      <c r="K6050" s="820"/>
      <c r="L6050" s="820"/>
      <c r="M6050" s="820"/>
      <c r="N6050" s="820"/>
      <c r="O6050" s="820"/>
      <c r="P6050" s="820"/>
      <c r="Q6050" s="820"/>
      <c r="R6050" s="820"/>
      <c r="S6050" s="820"/>
      <c r="T6050" s="820"/>
      <c r="U6050" s="820"/>
      <c r="V6050" s="820"/>
      <c r="W6050" s="820"/>
      <c r="X6050" s="820"/>
      <c r="Y6050" s="820"/>
      <c r="Z6050" s="820"/>
    </row>
    <row r="6051" spans="7:26">
      <c r="G6051" s="826"/>
      <c r="H6051" s="820"/>
      <c r="J6051" s="820"/>
      <c r="K6051" s="820"/>
      <c r="L6051" s="820"/>
      <c r="M6051" s="820"/>
      <c r="N6051" s="820"/>
      <c r="O6051" s="820"/>
      <c r="P6051" s="820"/>
      <c r="Q6051" s="820"/>
      <c r="R6051" s="820"/>
      <c r="S6051" s="820"/>
      <c r="T6051" s="820"/>
      <c r="U6051" s="820"/>
      <c r="V6051" s="820"/>
      <c r="W6051" s="820"/>
      <c r="X6051" s="820"/>
      <c r="Y6051" s="820"/>
      <c r="Z6051" s="820"/>
    </row>
    <row r="6052" spans="7:26">
      <c r="G6052" s="826"/>
      <c r="H6052" s="820"/>
      <c r="J6052" s="820"/>
      <c r="K6052" s="820"/>
      <c r="L6052" s="820"/>
      <c r="M6052" s="820"/>
      <c r="N6052" s="820"/>
      <c r="O6052" s="820"/>
      <c r="P6052" s="820"/>
      <c r="Q6052" s="820"/>
      <c r="R6052" s="820"/>
      <c r="S6052" s="820"/>
      <c r="T6052" s="820"/>
      <c r="U6052" s="820"/>
      <c r="V6052" s="820"/>
      <c r="W6052" s="820"/>
      <c r="X6052" s="820"/>
      <c r="Y6052" s="820"/>
      <c r="Z6052" s="820"/>
    </row>
    <row r="6053" spans="7:26">
      <c r="G6053" s="826"/>
      <c r="H6053" s="820"/>
      <c r="J6053" s="820"/>
      <c r="K6053" s="820"/>
      <c r="L6053" s="820"/>
      <c r="M6053" s="820"/>
      <c r="N6053" s="820"/>
      <c r="O6053" s="820"/>
      <c r="P6053" s="820"/>
      <c r="Q6053" s="820"/>
      <c r="R6053" s="820"/>
      <c r="S6053" s="820"/>
      <c r="T6053" s="820"/>
      <c r="U6053" s="820"/>
      <c r="V6053" s="820"/>
      <c r="W6053" s="820"/>
      <c r="X6053" s="820"/>
      <c r="Y6053" s="820"/>
      <c r="Z6053" s="820"/>
    </row>
    <row r="6054" spans="7:26">
      <c r="G6054" s="826"/>
      <c r="H6054" s="820"/>
      <c r="J6054" s="820"/>
      <c r="K6054" s="820"/>
      <c r="L6054" s="820"/>
      <c r="M6054" s="820"/>
      <c r="N6054" s="820"/>
      <c r="O6054" s="820"/>
      <c r="P6054" s="820"/>
      <c r="Q6054" s="820"/>
      <c r="R6054" s="820"/>
      <c r="S6054" s="820"/>
      <c r="T6054" s="820"/>
      <c r="U6054" s="820"/>
      <c r="V6054" s="820"/>
      <c r="W6054" s="820"/>
      <c r="X6054" s="820"/>
      <c r="Y6054" s="820"/>
      <c r="Z6054" s="820"/>
    </row>
    <row r="6055" spans="7:26">
      <c r="G6055" s="826"/>
      <c r="H6055" s="820"/>
      <c r="J6055" s="820"/>
      <c r="K6055" s="820"/>
      <c r="L6055" s="820"/>
      <c r="M6055" s="820"/>
      <c r="N6055" s="820"/>
      <c r="O6055" s="820"/>
      <c r="P6055" s="820"/>
      <c r="Q6055" s="820"/>
      <c r="R6055" s="820"/>
      <c r="S6055" s="820"/>
      <c r="T6055" s="820"/>
      <c r="U6055" s="820"/>
      <c r="V6055" s="820"/>
      <c r="W6055" s="820"/>
      <c r="X6055" s="820"/>
      <c r="Y6055" s="820"/>
      <c r="Z6055" s="820"/>
    </row>
    <row r="6056" spans="7:26">
      <c r="G6056" s="826"/>
      <c r="H6056" s="820"/>
      <c r="J6056" s="820"/>
      <c r="K6056" s="820"/>
      <c r="L6056" s="820"/>
      <c r="M6056" s="820"/>
      <c r="N6056" s="820"/>
      <c r="O6056" s="820"/>
      <c r="P6056" s="820"/>
      <c r="Q6056" s="820"/>
      <c r="R6056" s="820"/>
      <c r="S6056" s="820"/>
      <c r="T6056" s="820"/>
      <c r="U6056" s="820"/>
      <c r="V6056" s="820"/>
      <c r="W6056" s="820"/>
      <c r="X6056" s="820"/>
      <c r="Y6056" s="820"/>
      <c r="Z6056" s="820"/>
    </row>
    <row r="6057" spans="7:26">
      <c r="G6057" s="826"/>
      <c r="H6057" s="820"/>
      <c r="J6057" s="820"/>
      <c r="K6057" s="820"/>
      <c r="L6057" s="820"/>
      <c r="M6057" s="820"/>
      <c r="N6057" s="820"/>
      <c r="O6057" s="820"/>
      <c r="P6057" s="820"/>
      <c r="Q6057" s="820"/>
      <c r="R6057" s="820"/>
      <c r="S6057" s="820"/>
      <c r="T6057" s="820"/>
      <c r="U6057" s="820"/>
      <c r="V6057" s="820"/>
      <c r="W6057" s="820"/>
      <c r="X6057" s="820"/>
      <c r="Y6057" s="820"/>
      <c r="Z6057" s="820"/>
    </row>
    <row r="6058" spans="7:26">
      <c r="G6058" s="826"/>
      <c r="H6058" s="820"/>
      <c r="J6058" s="820"/>
      <c r="K6058" s="820"/>
      <c r="L6058" s="820"/>
      <c r="M6058" s="820"/>
      <c r="N6058" s="820"/>
      <c r="O6058" s="820"/>
      <c r="P6058" s="820"/>
      <c r="Q6058" s="820"/>
      <c r="R6058" s="820"/>
      <c r="S6058" s="820"/>
      <c r="T6058" s="820"/>
      <c r="U6058" s="820"/>
      <c r="V6058" s="820"/>
      <c r="W6058" s="820"/>
      <c r="X6058" s="820"/>
      <c r="Y6058" s="820"/>
      <c r="Z6058" s="820"/>
    </row>
    <row r="6059" spans="7:26">
      <c r="G6059" s="826"/>
      <c r="H6059" s="820"/>
      <c r="J6059" s="820"/>
      <c r="K6059" s="820"/>
      <c r="L6059" s="820"/>
      <c r="M6059" s="820"/>
      <c r="N6059" s="820"/>
      <c r="O6059" s="820"/>
      <c r="P6059" s="820"/>
      <c r="Q6059" s="820"/>
      <c r="R6059" s="820"/>
      <c r="S6059" s="820"/>
      <c r="T6059" s="820"/>
      <c r="U6059" s="820"/>
      <c r="V6059" s="820"/>
      <c r="W6059" s="820"/>
      <c r="X6059" s="820"/>
      <c r="Y6059" s="820"/>
      <c r="Z6059" s="820"/>
    </row>
    <row r="6060" spans="7:26">
      <c r="G6060" s="826"/>
      <c r="H6060" s="820"/>
      <c r="J6060" s="820"/>
      <c r="K6060" s="820"/>
      <c r="L6060" s="820"/>
      <c r="M6060" s="820"/>
      <c r="N6060" s="820"/>
      <c r="O6060" s="820"/>
      <c r="P6060" s="820"/>
      <c r="Q6060" s="820"/>
      <c r="R6060" s="820"/>
      <c r="S6060" s="820"/>
      <c r="T6060" s="820"/>
      <c r="U6060" s="820"/>
      <c r="V6060" s="820"/>
      <c r="W6060" s="820"/>
      <c r="X6060" s="820"/>
      <c r="Y6060" s="820"/>
      <c r="Z6060" s="820"/>
    </row>
    <row r="6061" spans="7:26">
      <c r="G6061" s="826"/>
      <c r="H6061" s="820"/>
      <c r="J6061" s="820"/>
      <c r="K6061" s="820"/>
      <c r="L6061" s="820"/>
      <c r="M6061" s="820"/>
      <c r="N6061" s="820"/>
      <c r="O6061" s="820"/>
      <c r="P6061" s="820"/>
      <c r="Q6061" s="820"/>
      <c r="R6061" s="820"/>
      <c r="S6061" s="820"/>
      <c r="T6061" s="820"/>
      <c r="U6061" s="820"/>
      <c r="V6061" s="820"/>
      <c r="W6061" s="820"/>
      <c r="X6061" s="820"/>
      <c r="Y6061" s="820"/>
      <c r="Z6061" s="820"/>
    </row>
    <row r="6062" spans="7:26">
      <c r="G6062" s="826"/>
      <c r="H6062" s="820"/>
      <c r="J6062" s="820"/>
      <c r="K6062" s="820"/>
      <c r="L6062" s="820"/>
      <c r="M6062" s="820"/>
      <c r="N6062" s="820"/>
      <c r="O6062" s="820"/>
      <c r="P6062" s="820"/>
      <c r="Q6062" s="820"/>
      <c r="R6062" s="820"/>
      <c r="S6062" s="820"/>
      <c r="T6062" s="820"/>
      <c r="U6062" s="820"/>
      <c r="V6062" s="820"/>
      <c r="W6062" s="820"/>
      <c r="X6062" s="820"/>
      <c r="Y6062" s="820"/>
      <c r="Z6062" s="820"/>
    </row>
    <row r="6063" spans="7:26">
      <c r="G6063" s="826"/>
      <c r="H6063" s="820"/>
      <c r="J6063" s="820"/>
      <c r="K6063" s="820"/>
      <c r="L6063" s="820"/>
      <c r="M6063" s="820"/>
      <c r="N6063" s="820"/>
      <c r="O6063" s="820"/>
      <c r="P6063" s="820"/>
      <c r="Q6063" s="820"/>
      <c r="R6063" s="820"/>
      <c r="S6063" s="820"/>
      <c r="T6063" s="820"/>
      <c r="U6063" s="820"/>
      <c r="V6063" s="820"/>
      <c r="W6063" s="820"/>
      <c r="X6063" s="820"/>
      <c r="Y6063" s="820"/>
      <c r="Z6063" s="820"/>
    </row>
    <row r="6064" spans="7:26">
      <c r="G6064" s="826"/>
      <c r="H6064" s="820"/>
      <c r="J6064" s="820"/>
      <c r="K6064" s="820"/>
      <c r="L6064" s="820"/>
      <c r="M6064" s="820"/>
      <c r="N6064" s="820"/>
      <c r="O6064" s="820"/>
      <c r="P6064" s="820"/>
      <c r="Q6064" s="820"/>
      <c r="R6064" s="820"/>
      <c r="S6064" s="820"/>
      <c r="T6064" s="820"/>
      <c r="U6064" s="820"/>
      <c r="V6064" s="820"/>
      <c r="W6064" s="820"/>
      <c r="X6064" s="820"/>
      <c r="Y6064" s="820"/>
      <c r="Z6064" s="820"/>
    </row>
    <row r="6065" spans="7:26">
      <c r="G6065" s="826"/>
      <c r="H6065" s="820"/>
      <c r="J6065" s="820"/>
      <c r="K6065" s="820"/>
      <c r="L6065" s="820"/>
      <c r="M6065" s="820"/>
      <c r="N6065" s="820"/>
      <c r="O6065" s="820"/>
      <c r="P6065" s="820"/>
      <c r="Q6065" s="820"/>
      <c r="R6065" s="820"/>
      <c r="S6065" s="820"/>
      <c r="T6065" s="820"/>
      <c r="U6065" s="820"/>
      <c r="V6065" s="820"/>
      <c r="W6065" s="820"/>
      <c r="X6065" s="820"/>
      <c r="Y6065" s="820"/>
      <c r="Z6065" s="820"/>
    </row>
    <row r="6066" spans="7:26">
      <c r="G6066" s="826"/>
      <c r="H6066" s="820"/>
      <c r="J6066" s="820"/>
      <c r="K6066" s="820"/>
      <c r="L6066" s="820"/>
      <c r="M6066" s="820"/>
      <c r="N6066" s="820"/>
      <c r="O6066" s="820"/>
      <c r="P6066" s="820"/>
      <c r="Q6066" s="820"/>
      <c r="R6066" s="820"/>
      <c r="S6066" s="820"/>
      <c r="T6066" s="820"/>
      <c r="U6066" s="820"/>
      <c r="V6066" s="820"/>
      <c r="W6066" s="820"/>
      <c r="X6066" s="820"/>
      <c r="Y6066" s="820"/>
      <c r="Z6066" s="820"/>
    </row>
    <row r="6067" spans="7:26">
      <c r="G6067" s="826"/>
      <c r="H6067" s="820"/>
      <c r="J6067" s="820"/>
      <c r="K6067" s="820"/>
      <c r="L6067" s="820"/>
      <c r="M6067" s="820"/>
      <c r="N6067" s="820"/>
      <c r="O6067" s="820"/>
      <c r="P6067" s="820"/>
      <c r="Q6067" s="820"/>
      <c r="R6067" s="820"/>
      <c r="S6067" s="820"/>
      <c r="T6067" s="820"/>
      <c r="U6067" s="820"/>
      <c r="V6067" s="820"/>
      <c r="W6067" s="820"/>
      <c r="X6067" s="820"/>
      <c r="Y6067" s="820"/>
      <c r="Z6067" s="820"/>
    </row>
    <row r="6068" spans="7:26">
      <c r="G6068" s="826"/>
      <c r="H6068" s="820"/>
      <c r="J6068" s="820"/>
      <c r="K6068" s="820"/>
      <c r="L6068" s="820"/>
      <c r="M6068" s="820"/>
      <c r="N6068" s="820"/>
      <c r="O6068" s="820"/>
      <c r="P6068" s="820"/>
      <c r="Q6068" s="820"/>
      <c r="R6068" s="820"/>
      <c r="S6068" s="820"/>
      <c r="T6068" s="820"/>
      <c r="U6068" s="820"/>
      <c r="V6068" s="820"/>
      <c r="W6068" s="820"/>
      <c r="X6068" s="820"/>
      <c r="Y6068" s="820"/>
      <c r="Z6068" s="820"/>
    </row>
    <row r="6069" spans="7:26">
      <c r="G6069" s="826"/>
      <c r="H6069" s="820"/>
      <c r="J6069" s="820"/>
      <c r="K6069" s="820"/>
      <c r="L6069" s="820"/>
      <c r="M6069" s="820"/>
      <c r="N6069" s="820"/>
      <c r="O6069" s="820"/>
      <c r="P6069" s="820"/>
      <c r="Q6069" s="820"/>
      <c r="R6069" s="820"/>
      <c r="S6069" s="820"/>
      <c r="T6069" s="820"/>
      <c r="U6069" s="820"/>
      <c r="V6069" s="820"/>
      <c r="W6069" s="820"/>
      <c r="X6069" s="820"/>
      <c r="Y6069" s="820"/>
      <c r="Z6069" s="820"/>
    </row>
    <row r="6070" spans="7:26">
      <c r="G6070" s="826"/>
      <c r="H6070" s="820"/>
      <c r="J6070" s="820"/>
      <c r="K6070" s="820"/>
      <c r="L6070" s="820"/>
      <c r="M6070" s="820"/>
      <c r="N6070" s="820"/>
      <c r="O6070" s="820"/>
      <c r="P6070" s="820"/>
      <c r="Q6070" s="820"/>
      <c r="R6070" s="820"/>
      <c r="S6070" s="820"/>
      <c r="T6070" s="820"/>
      <c r="U6070" s="820"/>
      <c r="V6070" s="820"/>
      <c r="W6070" s="820"/>
      <c r="X6070" s="820"/>
      <c r="Y6070" s="820"/>
      <c r="Z6070" s="820"/>
    </row>
    <row r="6071" spans="7:26">
      <c r="G6071" s="826"/>
      <c r="H6071" s="820"/>
      <c r="J6071" s="820"/>
      <c r="K6071" s="820"/>
      <c r="L6071" s="820"/>
      <c r="M6071" s="820"/>
      <c r="N6071" s="820"/>
      <c r="O6071" s="820"/>
      <c r="P6071" s="820"/>
      <c r="Q6071" s="820"/>
      <c r="R6071" s="820"/>
      <c r="S6071" s="820"/>
      <c r="T6071" s="820"/>
      <c r="U6071" s="820"/>
      <c r="V6071" s="820"/>
      <c r="W6071" s="820"/>
      <c r="X6071" s="820"/>
      <c r="Y6071" s="820"/>
      <c r="Z6071" s="820"/>
    </row>
    <row r="6072" spans="7:26">
      <c r="G6072" s="826"/>
      <c r="H6072" s="820"/>
      <c r="J6072" s="820"/>
      <c r="K6072" s="820"/>
      <c r="L6072" s="820"/>
      <c r="M6072" s="820"/>
      <c r="N6072" s="820"/>
      <c r="O6072" s="820"/>
      <c r="P6072" s="820"/>
      <c r="Q6072" s="820"/>
      <c r="R6072" s="820"/>
      <c r="S6072" s="820"/>
      <c r="T6072" s="820"/>
      <c r="U6072" s="820"/>
      <c r="V6072" s="820"/>
      <c r="W6072" s="820"/>
      <c r="X6072" s="820"/>
      <c r="Y6072" s="820"/>
      <c r="Z6072" s="820"/>
    </row>
    <row r="6073" spans="7:26">
      <c r="G6073" s="826"/>
      <c r="H6073" s="820"/>
      <c r="J6073" s="820"/>
      <c r="K6073" s="820"/>
      <c r="L6073" s="820"/>
      <c r="M6073" s="820"/>
      <c r="N6073" s="820"/>
      <c r="O6073" s="820"/>
      <c r="P6073" s="820"/>
      <c r="Q6073" s="820"/>
      <c r="R6073" s="820"/>
      <c r="S6073" s="820"/>
      <c r="T6073" s="820"/>
      <c r="U6073" s="820"/>
      <c r="V6073" s="820"/>
      <c r="W6073" s="820"/>
      <c r="X6073" s="820"/>
      <c r="Y6073" s="820"/>
      <c r="Z6073" s="820"/>
    </row>
    <row r="6074" spans="7:26">
      <c r="G6074" s="826"/>
      <c r="H6074" s="820"/>
      <c r="J6074" s="820"/>
      <c r="K6074" s="820"/>
      <c r="L6074" s="820"/>
      <c r="M6074" s="820"/>
      <c r="N6074" s="820"/>
      <c r="O6074" s="820"/>
      <c r="P6074" s="820"/>
      <c r="Q6074" s="820"/>
      <c r="R6074" s="820"/>
      <c r="S6074" s="820"/>
      <c r="T6074" s="820"/>
      <c r="U6074" s="820"/>
      <c r="V6074" s="820"/>
      <c r="W6074" s="820"/>
      <c r="X6074" s="820"/>
      <c r="Y6074" s="820"/>
      <c r="Z6074" s="820"/>
    </row>
    <row r="6075" spans="7:26">
      <c r="G6075" s="826"/>
      <c r="H6075" s="820"/>
      <c r="J6075" s="820"/>
      <c r="K6075" s="820"/>
      <c r="L6075" s="820"/>
      <c r="M6075" s="820"/>
      <c r="N6075" s="820"/>
      <c r="O6075" s="820"/>
      <c r="P6075" s="820"/>
      <c r="Q6075" s="820"/>
      <c r="R6075" s="820"/>
      <c r="S6075" s="820"/>
      <c r="T6075" s="820"/>
      <c r="U6075" s="820"/>
      <c r="V6075" s="820"/>
      <c r="W6075" s="820"/>
      <c r="X6075" s="820"/>
      <c r="Y6075" s="820"/>
      <c r="Z6075" s="820"/>
    </row>
    <row r="6076" spans="7:26">
      <c r="G6076" s="826"/>
      <c r="H6076" s="820"/>
      <c r="J6076" s="820"/>
      <c r="K6076" s="820"/>
      <c r="L6076" s="820"/>
      <c r="M6076" s="820"/>
      <c r="N6076" s="820"/>
      <c r="O6076" s="820"/>
      <c r="P6076" s="820"/>
      <c r="Q6076" s="820"/>
      <c r="R6076" s="820"/>
      <c r="S6076" s="820"/>
      <c r="T6076" s="820"/>
      <c r="U6076" s="820"/>
      <c r="V6076" s="820"/>
      <c r="W6076" s="820"/>
      <c r="X6076" s="820"/>
      <c r="Y6076" s="820"/>
      <c r="Z6076" s="820"/>
    </row>
    <row r="6077" spans="7:26">
      <c r="G6077" s="826"/>
      <c r="H6077" s="820"/>
      <c r="J6077" s="820"/>
      <c r="K6077" s="820"/>
      <c r="L6077" s="820"/>
      <c r="M6077" s="820"/>
      <c r="N6077" s="820"/>
      <c r="O6077" s="820"/>
      <c r="P6077" s="820"/>
      <c r="Q6077" s="820"/>
      <c r="R6077" s="820"/>
      <c r="S6077" s="820"/>
      <c r="T6077" s="820"/>
      <c r="U6077" s="820"/>
      <c r="V6077" s="820"/>
      <c r="W6077" s="820"/>
      <c r="X6077" s="820"/>
      <c r="Y6077" s="820"/>
      <c r="Z6077" s="820"/>
    </row>
    <row r="6078" spans="7:26">
      <c r="G6078" s="826"/>
      <c r="H6078" s="820"/>
      <c r="J6078" s="820"/>
      <c r="K6078" s="820"/>
      <c r="L6078" s="820"/>
      <c r="M6078" s="820"/>
      <c r="N6078" s="820"/>
      <c r="O6078" s="820"/>
      <c r="P6078" s="820"/>
      <c r="Q6078" s="820"/>
      <c r="R6078" s="820"/>
      <c r="S6078" s="820"/>
      <c r="T6078" s="820"/>
      <c r="U6078" s="820"/>
      <c r="V6078" s="820"/>
      <c r="W6078" s="820"/>
      <c r="X6078" s="820"/>
      <c r="Y6078" s="820"/>
      <c r="Z6078" s="820"/>
    </row>
    <row r="6079" spans="7:26">
      <c r="G6079" s="826"/>
      <c r="H6079" s="820"/>
      <c r="J6079" s="820"/>
      <c r="K6079" s="820"/>
      <c r="L6079" s="820"/>
      <c r="M6079" s="820"/>
      <c r="N6079" s="820"/>
      <c r="O6079" s="820"/>
      <c r="P6079" s="820"/>
      <c r="Q6079" s="820"/>
      <c r="R6079" s="820"/>
      <c r="S6079" s="820"/>
      <c r="T6079" s="820"/>
      <c r="U6079" s="820"/>
      <c r="V6079" s="820"/>
      <c r="W6079" s="820"/>
      <c r="X6079" s="820"/>
      <c r="Y6079" s="820"/>
      <c r="Z6079" s="820"/>
    </row>
    <row r="6080" spans="7:26">
      <c r="G6080" s="826"/>
      <c r="H6080" s="820"/>
      <c r="J6080" s="820"/>
      <c r="K6080" s="820"/>
      <c r="L6080" s="820"/>
      <c r="M6080" s="820"/>
      <c r="N6080" s="820"/>
      <c r="O6080" s="820"/>
      <c r="P6080" s="820"/>
      <c r="Q6080" s="820"/>
      <c r="R6080" s="820"/>
      <c r="S6080" s="820"/>
      <c r="T6080" s="820"/>
      <c r="U6080" s="820"/>
      <c r="V6080" s="820"/>
      <c r="W6080" s="820"/>
      <c r="X6080" s="820"/>
      <c r="Y6080" s="820"/>
      <c r="Z6080" s="820"/>
    </row>
    <row r="6081" spans="7:26">
      <c r="G6081" s="826"/>
      <c r="H6081" s="820"/>
      <c r="J6081" s="820"/>
      <c r="K6081" s="820"/>
      <c r="L6081" s="820"/>
      <c r="M6081" s="820"/>
      <c r="N6081" s="820"/>
      <c r="O6081" s="820"/>
      <c r="P6081" s="820"/>
      <c r="Q6081" s="820"/>
      <c r="R6081" s="820"/>
      <c r="S6081" s="820"/>
      <c r="T6081" s="820"/>
      <c r="U6081" s="820"/>
      <c r="V6081" s="820"/>
      <c r="W6081" s="820"/>
      <c r="X6081" s="820"/>
      <c r="Y6081" s="820"/>
      <c r="Z6081" s="820"/>
    </row>
    <row r="6082" spans="7:26">
      <c r="G6082" s="826"/>
      <c r="H6082" s="820"/>
      <c r="J6082" s="820"/>
      <c r="K6082" s="820"/>
      <c r="L6082" s="820"/>
      <c r="M6082" s="820"/>
      <c r="N6082" s="820"/>
      <c r="O6082" s="820"/>
      <c r="P6082" s="820"/>
      <c r="Q6082" s="820"/>
      <c r="R6082" s="820"/>
      <c r="S6082" s="820"/>
      <c r="T6082" s="820"/>
      <c r="U6082" s="820"/>
      <c r="V6082" s="820"/>
      <c r="W6082" s="820"/>
      <c r="X6082" s="820"/>
      <c r="Y6082" s="820"/>
      <c r="Z6082" s="820"/>
    </row>
    <row r="6083" spans="7:26">
      <c r="G6083" s="826"/>
      <c r="H6083" s="820"/>
      <c r="J6083" s="820"/>
      <c r="K6083" s="820"/>
      <c r="L6083" s="820"/>
      <c r="M6083" s="820"/>
      <c r="N6083" s="820"/>
      <c r="O6083" s="820"/>
      <c r="P6083" s="820"/>
      <c r="Q6083" s="820"/>
      <c r="R6083" s="820"/>
      <c r="S6083" s="820"/>
      <c r="T6083" s="820"/>
      <c r="U6083" s="820"/>
      <c r="V6083" s="820"/>
      <c r="W6083" s="820"/>
      <c r="X6083" s="820"/>
      <c r="Y6083" s="820"/>
      <c r="Z6083" s="820"/>
    </row>
    <row r="6084" spans="7:26">
      <c r="G6084" s="826"/>
      <c r="H6084" s="820"/>
      <c r="J6084" s="820"/>
      <c r="K6084" s="820"/>
      <c r="L6084" s="820"/>
      <c r="M6084" s="820"/>
      <c r="N6084" s="820"/>
      <c r="O6084" s="820"/>
      <c r="P6084" s="820"/>
      <c r="Q6084" s="820"/>
      <c r="R6084" s="820"/>
      <c r="S6084" s="820"/>
      <c r="T6084" s="820"/>
      <c r="U6084" s="820"/>
      <c r="V6084" s="820"/>
      <c r="W6084" s="820"/>
      <c r="X6084" s="820"/>
      <c r="Y6084" s="820"/>
      <c r="Z6084" s="820"/>
    </row>
    <row r="6085" spans="7:26">
      <c r="G6085" s="826"/>
      <c r="H6085" s="820"/>
      <c r="J6085" s="820"/>
      <c r="K6085" s="820"/>
      <c r="L6085" s="820"/>
      <c r="M6085" s="820"/>
      <c r="N6085" s="820"/>
      <c r="O6085" s="820"/>
      <c r="P6085" s="820"/>
      <c r="Q6085" s="820"/>
      <c r="R6085" s="820"/>
      <c r="S6085" s="820"/>
      <c r="T6085" s="820"/>
      <c r="U6085" s="820"/>
      <c r="V6085" s="820"/>
      <c r="W6085" s="820"/>
      <c r="X6085" s="820"/>
      <c r="Y6085" s="820"/>
      <c r="Z6085" s="820"/>
    </row>
    <row r="6086" spans="7:26">
      <c r="G6086" s="826"/>
      <c r="H6086" s="820"/>
      <c r="J6086" s="820"/>
      <c r="K6086" s="820"/>
      <c r="L6086" s="820"/>
      <c r="M6086" s="820"/>
      <c r="N6086" s="820"/>
      <c r="O6086" s="820"/>
      <c r="P6086" s="820"/>
      <c r="Q6086" s="820"/>
      <c r="R6086" s="820"/>
      <c r="S6086" s="820"/>
      <c r="T6086" s="820"/>
      <c r="U6086" s="820"/>
      <c r="V6086" s="820"/>
      <c r="W6086" s="820"/>
      <c r="X6086" s="820"/>
      <c r="Y6086" s="820"/>
      <c r="Z6086" s="820"/>
    </row>
    <row r="6087" spans="7:26">
      <c r="G6087" s="826"/>
      <c r="H6087" s="820"/>
      <c r="J6087" s="820"/>
      <c r="K6087" s="820"/>
      <c r="L6087" s="820"/>
      <c r="M6087" s="820"/>
      <c r="N6087" s="820"/>
      <c r="O6087" s="820"/>
      <c r="P6087" s="820"/>
      <c r="Q6087" s="820"/>
      <c r="R6087" s="820"/>
      <c r="S6087" s="820"/>
      <c r="T6087" s="820"/>
      <c r="U6087" s="820"/>
      <c r="V6087" s="820"/>
      <c r="W6087" s="820"/>
      <c r="X6087" s="820"/>
      <c r="Y6087" s="820"/>
      <c r="Z6087" s="820"/>
    </row>
    <row r="6088" spans="7:26">
      <c r="G6088" s="826"/>
      <c r="H6088" s="820"/>
      <c r="J6088" s="820"/>
      <c r="K6088" s="820"/>
      <c r="L6088" s="820"/>
      <c r="M6088" s="820"/>
      <c r="N6088" s="820"/>
      <c r="O6088" s="820"/>
      <c r="P6088" s="820"/>
      <c r="Q6088" s="820"/>
      <c r="R6088" s="820"/>
      <c r="S6088" s="820"/>
      <c r="T6088" s="820"/>
      <c r="U6088" s="820"/>
      <c r="V6088" s="820"/>
      <c r="W6088" s="820"/>
      <c r="X6088" s="820"/>
      <c r="Y6088" s="820"/>
      <c r="Z6088" s="820"/>
    </row>
    <row r="6089" spans="7:26">
      <c r="G6089" s="826"/>
      <c r="H6089" s="820"/>
      <c r="J6089" s="820"/>
      <c r="K6089" s="820"/>
      <c r="L6089" s="820"/>
      <c r="M6089" s="820"/>
      <c r="N6089" s="820"/>
      <c r="O6089" s="820"/>
      <c r="P6089" s="820"/>
      <c r="Q6089" s="820"/>
      <c r="R6089" s="820"/>
      <c r="S6089" s="820"/>
      <c r="T6089" s="820"/>
      <c r="U6089" s="820"/>
      <c r="V6089" s="820"/>
      <c r="W6089" s="820"/>
      <c r="X6089" s="820"/>
      <c r="Y6089" s="820"/>
      <c r="Z6089" s="820"/>
    </row>
    <row r="6090" spans="7:26">
      <c r="G6090" s="826"/>
      <c r="H6090" s="820"/>
      <c r="J6090" s="820"/>
      <c r="K6090" s="820"/>
      <c r="L6090" s="820"/>
      <c r="M6090" s="820"/>
      <c r="N6090" s="820"/>
      <c r="O6090" s="820"/>
      <c r="P6090" s="820"/>
      <c r="Q6090" s="820"/>
      <c r="R6090" s="820"/>
      <c r="S6090" s="820"/>
      <c r="T6090" s="820"/>
      <c r="U6090" s="820"/>
      <c r="V6090" s="820"/>
      <c r="W6090" s="820"/>
      <c r="X6090" s="820"/>
      <c r="Y6090" s="820"/>
      <c r="Z6090" s="820"/>
    </row>
    <row r="6091" spans="7:26">
      <c r="G6091" s="826"/>
      <c r="H6091" s="820"/>
      <c r="J6091" s="820"/>
      <c r="K6091" s="820"/>
      <c r="L6091" s="820"/>
      <c r="M6091" s="820"/>
      <c r="N6091" s="820"/>
      <c r="O6091" s="820"/>
      <c r="P6091" s="820"/>
      <c r="Q6091" s="820"/>
      <c r="R6091" s="820"/>
      <c r="S6091" s="820"/>
      <c r="T6091" s="820"/>
      <c r="U6091" s="820"/>
      <c r="V6091" s="820"/>
      <c r="W6091" s="820"/>
      <c r="X6091" s="820"/>
      <c r="Y6091" s="820"/>
      <c r="Z6091" s="820"/>
    </row>
    <row r="6092" spans="7:26">
      <c r="G6092" s="826"/>
      <c r="H6092" s="820"/>
      <c r="J6092" s="820"/>
      <c r="K6092" s="820"/>
      <c r="L6092" s="820"/>
      <c r="M6092" s="820"/>
      <c r="N6092" s="820"/>
      <c r="O6092" s="820"/>
      <c r="P6092" s="820"/>
      <c r="Q6092" s="820"/>
      <c r="R6092" s="820"/>
      <c r="S6092" s="820"/>
      <c r="T6092" s="820"/>
      <c r="U6092" s="820"/>
      <c r="V6092" s="820"/>
      <c r="W6092" s="820"/>
      <c r="X6092" s="820"/>
      <c r="Y6092" s="820"/>
      <c r="Z6092" s="820"/>
    </row>
    <row r="6093" spans="7:26">
      <c r="G6093" s="826"/>
      <c r="H6093" s="820"/>
      <c r="J6093" s="820"/>
      <c r="K6093" s="820"/>
      <c r="L6093" s="820"/>
      <c r="M6093" s="820"/>
      <c r="N6093" s="820"/>
      <c r="O6093" s="820"/>
      <c r="P6093" s="820"/>
      <c r="Q6093" s="820"/>
      <c r="R6093" s="820"/>
      <c r="S6093" s="820"/>
      <c r="T6093" s="820"/>
      <c r="U6093" s="820"/>
      <c r="V6093" s="820"/>
      <c r="W6093" s="820"/>
      <c r="X6093" s="820"/>
      <c r="Y6093" s="820"/>
      <c r="Z6093" s="820"/>
    </row>
    <row r="6094" spans="7:26">
      <c r="G6094" s="826"/>
      <c r="H6094" s="820"/>
      <c r="J6094" s="820"/>
      <c r="K6094" s="820"/>
      <c r="L6094" s="820"/>
      <c r="M6094" s="820"/>
      <c r="N6094" s="820"/>
      <c r="O6094" s="820"/>
      <c r="P6094" s="820"/>
      <c r="Q6094" s="820"/>
      <c r="R6094" s="820"/>
      <c r="S6094" s="820"/>
      <c r="T6094" s="820"/>
      <c r="U6094" s="820"/>
      <c r="V6094" s="820"/>
      <c r="W6094" s="820"/>
      <c r="X6094" s="820"/>
      <c r="Y6094" s="820"/>
      <c r="Z6094" s="820"/>
    </row>
    <row r="6095" spans="7:26">
      <c r="G6095" s="826"/>
      <c r="H6095" s="820"/>
      <c r="J6095" s="820"/>
      <c r="K6095" s="820"/>
      <c r="L6095" s="820"/>
      <c r="M6095" s="820"/>
      <c r="N6095" s="820"/>
      <c r="O6095" s="820"/>
      <c r="P6095" s="820"/>
      <c r="Q6095" s="820"/>
      <c r="R6095" s="820"/>
      <c r="S6095" s="820"/>
      <c r="T6095" s="820"/>
      <c r="U6095" s="820"/>
      <c r="V6095" s="820"/>
      <c r="W6095" s="820"/>
      <c r="X6095" s="820"/>
      <c r="Y6095" s="820"/>
      <c r="Z6095" s="820"/>
    </row>
    <row r="6096" spans="7:26">
      <c r="G6096" s="826"/>
      <c r="H6096" s="820"/>
      <c r="J6096" s="820"/>
      <c r="K6096" s="820"/>
      <c r="L6096" s="820"/>
      <c r="M6096" s="820"/>
      <c r="N6096" s="820"/>
      <c r="O6096" s="820"/>
      <c r="P6096" s="820"/>
      <c r="Q6096" s="820"/>
      <c r="R6096" s="820"/>
      <c r="S6096" s="820"/>
      <c r="T6096" s="820"/>
      <c r="U6096" s="820"/>
      <c r="V6096" s="820"/>
      <c r="W6096" s="820"/>
      <c r="X6096" s="820"/>
      <c r="Y6096" s="820"/>
      <c r="Z6096" s="820"/>
    </row>
    <row r="6097" spans="7:26">
      <c r="G6097" s="826"/>
      <c r="H6097" s="820"/>
      <c r="J6097" s="820"/>
      <c r="K6097" s="820"/>
      <c r="L6097" s="820"/>
      <c r="M6097" s="820"/>
      <c r="N6097" s="820"/>
      <c r="O6097" s="820"/>
      <c r="P6097" s="820"/>
      <c r="Q6097" s="820"/>
      <c r="R6097" s="820"/>
      <c r="S6097" s="820"/>
      <c r="T6097" s="820"/>
      <c r="U6097" s="820"/>
      <c r="V6097" s="820"/>
      <c r="W6097" s="820"/>
      <c r="X6097" s="820"/>
      <c r="Y6097" s="820"/>
      <c r="Z6097" s="820"/>
    </row>
    <row r="6098" spans="7:26">
      <c r="G6098" s="826"/>
      <c r="H6098" s="820"/>
      <c r="J6098" s="820"/>
      <c r="K6098" s="820"/>
      <c r="L6098" s="820"/>
      <c r="M6098" s="820"/>
      <c r="N6098" s="820"/>
      <c r="O6098" s="820"/>
      <c r="P6098" s="820"/>
      <c r="Q6098" s="820"/>
      <c r="R6098" s="820"/>
      <c r="S6098" s="820"/>
      <c r="T6098" s="820"/>
      <c r="U6098" s="820"/>
      <c r="V6098" s="820"/>
      <c r="W6098" s="820"/>
      <c r="X6098" s="820"/>
      <c r="Y6098" s="820"/>
      <c r="Z6098" s="820"/>
    </row>
    <row r="6099" spans="7:26">
      <c r="G6099" s="826"/>
      <c r="H6099" s="820"/>
      <c r="J6099" s="820"/>
      <c r="K6099" s="820"/>
      <c r="L6099" s="820"/>
      <c r="M6099" s="820"/>
      <c r="N6099" s="820"/>
      <c r="O6099" s="820"/>
      <c r="P6099" s="820"/>
      <c r="Q6099" s="820"/>
      <c r="R6099" s="820"/>
      <c r="S6099" s="820"/>
      <c r="T6099" s="820"/>
      <c r="U6099" s="820"/>
      <c r="V6099" s="820"/>
      <c r="W6099" s="820"/>
      <c r="X6099" s="820"/>
      <c r="Y6099" s="820"/>
      <c r="Z6099" s="820"/>
    </row>
    <row r="6100" spans="7:26">
      <c r="G6100" s="826"/>
      <c r="H6100" s="820"/>
      <c r="J6100" s="820"/>
      <c r="K6100" s="820"/>
      <c r="L6100" s="820"/>
      <c r="M6100" s="820"/>
      <c r="N6100" s="820"/>
      <c r="O6100" s="820"/>
      <c r="P6100" s="820"/>
      <c r="Q6100" s="820"/>
      <c r="R6100" s="820"/>
      <c r="S6100" s="820"/>
      <c r="T6100" s="820"/>
      <c r="U6100" s="820"/>
      <c r="V6100" s="820"/>
      <c r="W6100" s="820"/>
      <c r="X6100" s="820"/>
      <c r="Y6100" s="820"/>
      <c r="Z6100" s="820"/>
    </row>
    <row r="6101" spans="7:26">
      <c r="G6101" s="826"/>
      <c r="H6101" s="820"/>
      <c r="J6101" s="820"/>
      <c r="K6101" s="820"/>
      <c r="L6101" s="820"/>
      <c r="M6101" s="820"/>
      <c r="N6101" s="820"/>
      <c r="O6101" s="820"/>
      <c r="P6101" s="820"/>
      <c r="Q6101" s="820"/>
      <c r="R6101" s="820"/>
      <c r="S6101" s="820"/>
      <c r="T6101" s="820"/>
      <c r="U6101" s="820"/>
      <c r="V6101" s="820"/>
      <c r="W6101" s="820"/>
      <c r="X6101" s="820"/>
      <c r="Y6101" s="820"/>
      <c r="Z6101" s="820"/>
    </row>
    <row r="6102" spans="7:26">
      <c r="G6102" s="826"/>
      <c r="H6102" s="820"/>
      <c r="J6102" s="820"/>
      <c r="K6102" s="820"/>
      <c r="L6102" s="820"/>
      <c r="M6102" s="820"/>
      <c r="N6102" s="820"/>
      <c r="O6102" s="820"/>
      <c r="P6102" s="820"/>
      <c r="Q6102" s="820"/>
      <c r="R6102" s="820"/>
      <c r="S6102" s="820"/>
      <c r="T6102" s="820"/>
      <c r="U6102" s="820"/>
      <c r="V6102" s="820"/>
      <c r="W6102" s="820"/>
      <c r="X6102" s="820"/>
      <c r="Y6102" s="820"/>
      <c r="Z6102" s="820"/>
    </row>
    <row r="6103" spans="7:26">
      <c r="G6103" s="826"/>
      <c r="H6103" s="820"/>
      <c r="J6103" s="820"/>
      <c r="K6103" s="820"/>
      <c r="L6103" s="820"/>
      <c r="M6103" s="820"/>
      <c r="N6103" s="820"/>
      <c r="O6103" s="820"/>
      <c r="P6103" s="820"/>
      <c r="Q6103" s="820"/>
      <c r="R6103" s="820"/>
      <c r="S6103" s="820"/>
      <c r="T6103" s="820"/>
      <c r="U6103" s="820"/>
      <c r="V6103" s="820"/>
      <c r="W6103" s="820"/>
      <c r="X6103" s="820"/>
      <c r="Y6103" s="820"/>
      <c r="Z6103" s="820"/>
    </row>
    <row r="6104" spans="7:26">
      <c r="G6104" s="826"/>
      <c r="H6104" s="820"/>
      <c r="J6104" s="820"/>
      <c r="K6104" s="820"/>
      <c r="L6104" s="820"/>
      <c r="M6104" s="820"/>
      <c r="N6104" s="820"/>
      <c r="O6104" s="820"/>
      <c r="P6104" s="820"/>
      <c r="Q6104" s="820"/>
      <c r="R6104" s="820"/>
      <c r="S6104" s="820"/>
      <c r="T6104" s="820"/>
      <c r="U6104" s="820"/>
      <c r="V6104" s="820"/>
      <c r="W6104" s="820"/>
      <c r="X6104" s="820"/>
      <c r="Y6104" s="820"/>
      <c r="Z6104" s="820"/>
    </row>
    <row r="6105" spans="7:26">
      <c r="G6105" s="826"/>
      <c r="H6105" s="820"/>
      <c r="J6105" s="820"/>
      <c r="K6105" s="820"/>
      <c r="L6105" s="820"/>
      <c r="M6105" s="820"/>
      <c r="N6105" s="820"/>
      <c r="O6105" s="820"/>
      <c r="P6105" s="820"/>
      <c r="Q6105" s="820"/>
      <c r="R6105" s="820"/>
      <c r="S6105" s="820"/>
      <c r="T6105" s="820"/>
      <c r="U6105" s="820"/>
      <c r="V6105" s="820"/>
      <c r="W6105" s="820"/>
      <c r="X6105" s="820"/>
      <c r="Y6105" s="820"/>
      <c r="Z6105" s="820"/>
    </row>
    <row r="6106" spans="7:26">
      <c r="G6106" s="826"/>
      <c r="H6106" s="820"/>
      <c r="J6106" s="820"/>
      <c r="K6106" s="820"/>
      <c r="L6106" s="820"/>
      <c r="M6106" s="820"/>
      <c r="N6106" s="820"/>
      <c r="O6106" s="820"/>
      <c r="P6106" s="820"/>
      <c r="Q6106" s="820"/>
      <c r="R6106" s="820"/>
      <c r="S6106" s="820"/>
      <c r="T6106" s="820"/>
      <c r="U6106" s="820"/>
      <c r="V6106" s="820"/>
      <c r="W6106" s="820"/>
      <c r="X6106" s="820"/>
      <c r="Y6106" s="820"/>
      <c r="Z6106" s="820"/>
    </row>
    <row r="6107" spans="7:26">
      <c r="G6107" s="826"/>
      <c r="H6107" s="820"/>
      <c r="J6107" s="820"/>
      <c r="K6107" s="820"/>
      <c r="L6107" s="820"/>
      <c r="M6107" s="820"/>
      <c r="N6107" s="820"/>
      <c r="O6107" s="820"/>
      <c r="P6107" s="820"/>
      <c r="Q6107" s="820"/>
      <c r="R6107" s="820"/>
      <c r="S6107" s="820"/>
      <c r="T6107" s="820"/>
      <c r="U6107" s="820"/>
      <c r="V6107" s="820"/>
      <c r="W6107" s="820"/>
      <c r="X6107" s="820"/>
      <c r="Y6107" s="820"/>
      <c r="Z6107" s="820"/>
    </row>
    <row r="6108" spans="7:26">
      <c r="G6108" s="826"/>
      <c r="H6108" s="820"/>
      <c r="J6108" s="820"/>
      <c r="K6108" s="820"/>
      <c r="L6108" s="820"/>
      <c r="M6108" s="820"/>
      <c r="N6108" s="820"/>
      <c r="O6108" s="820"/>
      <c r="P6108" s="820"/>
      <c r="Q6108" s="820"/>
      <c r="R6108" s="820"/>
      <c r="S6108" s="820"/>
      <c r="T6108" s="820"/>
      <c r="U6108" s="820"/>
      <c r="V6108" s="820"/>
      <c r="W6108" s="820"/>
      <c r="X6108" s="820"/>
      <c r="Y6108" s="820"/>
      <c r="Z6108" s="820"/>
    </row>
    <row r="6109" spans="7:26">
      <c r="G6109" s="826"/>
      <c r="H6109" s="820"/>
      <c r="J6109" s="820"/>
      <c r="K6109" s="820"/>
      <c r="L6109" s="820"/>
      <c r="M6109" s="820"/>
      <c r="N6109" s="820"/>
      <c r="O6109" s="820"/>
      <c r="P6109" s="820"/>
      <c r="Q6109" s="820"/>
      <c r="R6109" s="820"/>
      <c r="S6109" s="820"/>
      <c r="T6109" s="820"/>
      <c r="U6109" s="820"/>
      <c r="V6109" s="820"/>
      <c r="W6109" s="820"/>
      <c r="X6109" s="820"/>
      <c r="Y6109" s="820"/>
      <c r="Z6109" s="820"/>
    </row>
    <row r="6110" spans="7:26">
      <c r="G6110" s="826"/>
      <c r="H6110" s="820"/>
      <c r="J6110" s="820"/>
      <c r="K6110" s="820"/>
      <c r="L6110" s="820"/>
      <c r="M6110" s="820"/>
      <c r="N6110" s="820"/>
      <c r="O6110" s="820"/>
      <c r="P6110" s="820"/>
      <c r="Q6110" s="820"/>
      <c r="R6110" s="820"/>
      <c r="S6110" s="820"/>
      <c r="T6110" s="820"/>
      <c r="U6110" s="820"/>
      <c r="V6110" s="820"/>
      <c r="W6110" s="820"/>
      <c r="X6110" s="820"/>
      <c r="Y6110" s="820"/>
      <c r="Z6110" s="820"/>
    </row>
    <row r="6111" spans="7:26">
      <c r="G6111" s="826"/>
      <c r="H6111" s="820"/>
      <c r="J6111" s="820"/>
      <c r="K6111" s="820"/>
      <c r="L6111" s="820"/>
      <c r="M6111" s="820"/>
      <c r="N6111" s="820"/>
      <c r="O6111" s="820"/>
      <c r="P6111" s="820"/>
      <c r="Q6111" s="820"/>
      <c r="R6111" s="820"/>
      <c r="S6111" s="820"/>
      <c r="T6111" s="820"/>
      <c r="U6111" s="820"/>
      <c r="V6111" s="820"/>
      <c r="W6111" s="820"/>
      <c r="X6111" s="820"/>
      <c r="Y6111" s="820"/>
      <c r="Z6111" s="820"/>
    </row>
    <row r="6112" spans="7:26">
      <c r="G6112" s="826"/>
      <c r="H6112" s="820"/>
      <c r="J6112" s="820"/>
      <c r="K6112" s="820"/>
      <c r="L6112" s="820"/>
      <c r="M6112" s="820"/>
      <c r="N6112" s="820"/>
      <c r="O6112" s="820"/>
      <c r="P6112" s="820"/>
      <c r="Q6112" s="820"/>
      <c r="R6112" s="820"/>
      <c r="S6112" s="820"/>
      <c r="T6112" s="820"/>
      <c r="U6112" s="820"/>
      <c r="V6112" s="820"/>
      <c r="W6112" s="820"/>
      <c r="X6112" s="820"/>
      <c r="Y6112" s="820"/>
      <c r="Z6112" s="820"/>
    </row>
    <row r="6113" spans="7:26">
      <c r="G6113" s="826"/>
      <c r="H6113" s="820"/>
      <c r="J6113" s="820"/>
      <c r="K6113" s="820"/>
      <c r="L6113" s="820"/>
      <c r="M6113" s="820"/>
      <c r="N6113" s="820"/>
      <c r="O6113" s="820"/>
      <c r="P6113" s="820"/>
      <c r="Q6113" s="820"/>
      <c r="R6113" s="820"/>
      <c r="S6113" s="820"/>
      <c r="T6113" s="820"/>
      <c r="U6113" s="820"/>
      <c r="V6113" s="820"/>
      <c r="W6113" s="820"/>
      <c r="X6113" s="820"/>
      <c r="Y6113" s="820"/>
      <c r="Z6113" s="820"/>
    </row>
    <row r="6114" spans="7:26">
      <c r="G6114" s="826"/>
      <c r="H6114" s="820"/>
      <c r="J6114" s="820"/>
      <c r="K6114" s="820"/>
      <c r="L6114" s="820"/>
      <c r="M6114" s="820"/>
      <c r="N6114" s="820"/>
      <c r="O6114" s="820"/>
      <c r="P6114" s="820"/>
      <c r="Q6114" s="820"/>
      <c r="R6114" s="820"/>
      <c r="S6114" s="820"/>
      <c r="T6114" s="820"/>
      <c r="U6114" s="820"/>
      <c r="V6114" s="820"/>
      <c r="W6114" s="820"/>
      <c r="X6114" s="820"/>
      <c r="Y6114" s="820"/>
      <c r="Z6114" s="820"/>
    </row>
    <row r="6115" spans="7:26">
      <c r="G6115" s="826"/>
      <c r="H6115" s="820"/>
      <c r="J6115" s="820"/>
      <c r="K6115" s="820"/>
      <c r="L6115" s="820"/>
      <c r="M6115" s="820"/>
      <c r="N6115" s="820"/>
      <c r="O6115" s="820"/>
      <c r="P6115" s="820"/>
      <c r="Q6115" s="820"/>
      <c r="R6115" s="820"/>
      <c r="S6115" s="820"/>
      <c r="T6115" s="820"/>
      <c r="U6115" s="820"/>
      <c r="V6115" s="820"/>
      <c r="W6115" s="820"/>
      <c r="X6115" s="820"/>
      <c r="Y6115" s="820"/>
      <c r="Z6115" s="820"/>
    </row>
    <row r="6116" spans="7:26">
      <c r="G6116" s="826"/>
      <c r="H6116" s="820"/>
      <c r="J6116" s="820"/>
      <c r="K6116" s="820"/>
      <c r="L6116" s="820"/>
      <c r="M6116" s="820"/>
      <c r="N6116" s="820"/>
      <c r="O6116" s="820"/>
      <c r="P6116" s="820"/>
      <c r="Q6116" s="820"/>
      <c r="R6116" s="820"/>
      <c r="S6116" s="820"/>
      <c r="T6116" s="820"/>
      <c r="U6116" s="820"/>
      <c r="V6116" s="820"/>
      <c r="W6116" s="820"/>
      <c r="X6116" s="820"/>
      <c r="Y6116" s="820"/>
      <c r="Z6116" s="820"/>
    </row>
    <row r="6117" spans="7:26">
      <c r="G6117" s="826"/>
      <c r="H6117" s="820"/>
      <c r="J6117" s="820"/>
      <c r="K6117" s="820"/>
      <c r="L6117" s="820"/>
      <c r="M6117" s="820"/>
      <c r="N6117" s="820"/>
      <c r="O6117" s="820"/>
      <c r="P6117" s="820"/>
      <c r="Q6117" s="820"/>
      <c r="R6117" s="820"/>
      <c r="S6117" s="820"/>
      <c r="T6117" s="820"/>
      <c r="U6117" s="820"/>
      <c r="V6117" s="820"/>
      <c r="W6117" s="820"/>
      <c r="X6117" s="820"/>
      <c r="Y6117" s="820"/>
      <c r="Z6117" s="820"/>
    </row>
    <row r="6118" spans="7:26">
      <c r="G6118" s="826"/>
      <c r="H6118" s="820"/>
      <c r="J6118" s="820"/>
      <c r="K6118" s="820"/>
      <c r="L6118" s="820"/>
      <c r="M6118" s="820"/>
      <c r="N6118" s="820"/>
      <c r="O6118" s="820"/>
      <c r="P6118" s="820"/>
      <c r="Q6118" s="820"/>
      <c r="R6118" s="820"/>
      <c r="S6118" s="820"/>
      <c r="T6118" s="820"/>
      <c r="U6118" s="820"/>
      <c r="V6118" s="820"/>
      <c r="W6118" s="820"/>
      <c r="X6118" s="820"/>
      <c r="Y6118" s="820"/>
      <c r="Z6118" s="820"/>
    </row>
    <row r="6119" spans="7:26">
      <c r="G6119" s="826"/>
      <c r="H6119" s="820"/>
      <c r="J6119" s="820"/>
      <c r="K6119" s="820"/>
      <c r="L6119" s="820"/>
      <c r="M6119" s="820"/>
      <c r="N6119" s="820"/>
      <c r="O6119" s="820"/>
      <c r="P6119" s="820"/>
      <c r="Q6119" s="820"/>
      <c r="R6119" s="820"/>
      <c r="S6119" s="820"/>
      <c r="T6119" s="820"/>
      <c r="U6119" s="820"/>
      <c r="V6119" s="820"/>
      <c r="W6119" s="820"/>
      <c r="X6119" s="820"/>
      <c r="Y6119" s="820"/>
      <c r="Z6119" s="820"/>
    </row>
    <row r="6120" spans="7:26">
      <c r="G6120" s="826"/>
      <c r="H6120" s="820"/>
      <c r="J6120" s="820"/>
      <c r="K6120" s="820"/>
      <c r="L6120" s="820"/>
      <c r="M6120" s="820"/>
      <c r="N6120" s="820"/>
      <c r="O6120" s="820"/>
      <c r="P6120" s="820"/>
      <c r="Q6120" s="820"/>
      <c r="R6120" s="820"/>
      <c r="S6120" s="820"/>
      <c r="T6120" s="820"/>
      <c r="U6120" s="820"/>
      <c r="V6120" s="820"/>
      <c r="W6120" s="820"/>
      <c r="X6120" s="820"/>
      <c r="Y6120" s="820"/>
      <c r="Z6120" s="820"/>
    </row>
    <row r="6121" spans="7:26">
      <c r="G6121" s="826"/>
      <c r="H6121" s="820"/>
      <c r="J6121" s="820"/>
      <c r="K6121" s="820"/>
      <c r="L6121" s="820"/>
      <c r="M6121" s="820"/>
      <c r="N6121" s="820"/>
      <c r="O6121" s="820"/>
      <c r="P6121" s="820"/>
      <c r="Q6121" s="820"/>
      <c r="R6121" s="820"/>
      <c r="S6121" s="820"/>
      <c r="T6121" s="820"/>
      <c r="U6121" s="820"/>
      <c r="V6121" s="820"/>
      <c r="W6121" s="820"/>
      <c r="X6121" s="820"/>
      <c r="Y6121" s="820"/>
      <c r="Z6121" s="820"/>
    </row>
    <row r="6122" spans="7:26">
      <c r="G6122" s="826"/>
      <c r="H6122" s="820"/>
      <c r="J6122" s="820"/>
      <c r="K6122" s="820"/>
      <c r="L6122" s="820"/>
      <c r="M6122" s="820"/>
      <c r="N6122" s="820"/>
      <c r="O6122" s="820"/>
      <c r="P6122" s="820"/>
      <c r="Q6122" s="820"/>
      <c r="R6122" s="820"/>
      <c r="S6122" s="820"/>
      <c r="T6122" s="820"/>
      <c r="U6122" s="820"/>
      <c r="V6122" s="820"/>
      <c r="W6122" s="820"/>
      <c r="X6122" s="820"/>
      <c r="Y6122" s="820"/>
      <c r="Z6122" s="820"/>
    </row>
    <row r="6123" spans="7:26">
      <c r="G6123" s="826"/>
      <c r="H6123" s="820"/>
      <c r="J6123" s="820"/>
      <c r="K6123" s="820"/>
      <c r="L6123" s="820"/>
      <c r="M6123" s="820"/>
      <c r="N6123" s="820"/>
      <c r="O6123" s="820"/>
      <c r="P6123" s="820"/>
      <c r="Q6123" s="820"/>
      <c r="R6123" s="820"/>
      <c r="S6123" s="820"/>
      <c r="T6123" s="820"/>
      <c r="U6123" s="820"/>
      <c r="V6123" s="820"/>
      <c r="W6123" s="820"/>
      <c r="X6123" s="820"/>
      <c r="Y6123" s="820"/>
      <c r="Z6123" s="820"/>
    </row>
    <row r="6124" spans="7:26">
      <c r="G6124" s="826"/>
      <c r="H6124" s="820"/>
      <c r="J6124" s="820"/>
      <c r="K6124" s="820"/>
      <c r="L6124" s="820"/>
      <c r="M6124" s="820"/>
      <c r="N6124" s="820"/>
      <c r="O6124" s="820"/>
      <c r="P6124" s="820"/>
      <c r="Q6124" s="820"/>
      <c r="R6124" s="820"/>
      <c r="S6124" s="820"/>
      <c r="T6124" s="820"/>
      <c r="U6124" s="820"/>
      <c r="V6124" s="820"/>
      <c r="W6124" s="820"/>
      <c r="X6124" s="820"/>
      <c r="Y6124" s="820"/>
      <c r="Z6124" s="820"/>
    </row>
    <row r="6125" spans="7:26">
      <c r="G6125" s="826"/>
      <c r="H6125" s="820"/>
      <c r="J6125" s="820"/>
      <c r="K6125" s="820"/>
      <c r="L6125" s="820"/>
      <c r="M6125" s="820"/>
      <c r="N6125" s="820"/>
      <c r="O6125" s="820"/>
      <c r="P6125" s="820"/>
      <c r="Q6125" s="820"/>
      <c r="R6125" s="820"/>
      <c r="S6125" s="820"/>
      <c r="T6125" s="820"/>
      <c r="U6125" s="820"/>
      <c r="V6125" s="820"/>
      <c r="W6125" s="820"/>
      <c r="X6125" s="820"/>
      <c r="Y6125" s="820"/>
      <c r="Z6125" s="820"/>
    </row>
    <row r="6126" spans="7:26">
      <c r="G6126" s="826"/>
      <c r="H6126" s="820"/>
      <c r="J6126" s="820"/>
      <c r="K6126" s="820"/>
      <c r="L6126" s="820"/>
      <c r="M6126" s="820"/>
      <c r="N6126" s="820"/>
      <c r="O6126" s="820"/>
      <c r="P6126" s="820"/>
      <c r="Q6126" s="820"/>
      <c r="R6126" s="820"/>
      <c r="S6126" s="820"/>
      <c r="T6126" s="820"/>
      <c r="U6126" s="820"/>
      <c r="V6126" s="820"/>
      <c r="W6126" s="820"/>
      <c r="X6126" s="820"/>
      <c r="Y6126" s="820"/>
      <c r="Z6126" s="820"/>
    </row>
    <row r="6127" spans="7:26">
      <c r="G6127" s="826"/>
      <c r="H6127" s="820"/>
      <c r="J6127" s="820"/>
      <c r="K6127" s="820"/>
      <c r="L6127" s="820"/>
      <c r="M6127" s="820"/>
      <c r="N6127" s="820"/>
      <c r="O6127" s="820"/>
      <c r="P6127" s="820"/>
      <c r="Q6127" s="820"/>
      <c r="R6127" s="820"/>
      <c r="S6127" s="820"/>
      <c r="T6127" s="820"/>
      <c r="U6127" s="820"/>
      <c r="V6127" s="820"/>
      <c r="W6127" s="820"/>
      <c r="X6127" s="820"/>
      <c r="Y6127" s="820"/>
      <c r="Z6127" s="820"/>
    </row>
    <row r="6128" spans="7:26">
      <c r="G6128" s="826"/>
      <c r="H6128" s="820"/>
      <c r="J6128" s="820"/>
      <c r="K6128" s="820"/>
      <c r="L6128" s="820"/>
      <c r="M6128" s="820"/>
      <c r="N6128" s="820"/>
      <c r="O6128" s="820"/>
      <c r="P6128" s="820"/>
      <c r="Q6128" s="820"/>
      <c r="R6128" s="820"/>
      <c r="S6128" s="820"/>
      <c r="T6128" s="820"/>
      <c r="U6128" s="820"/>
      <c r="V6128" s="820"/>
      <c r="W6128" s="820"/>
      <c r="X6128" s="820"/>
      <c r="Y6128" s="820"/>
      <c r="Z6128" s="820"/>
    </row>
    <row r="6129" spans="7:26">
      <c r="G6129" s="826"/>
      <c r="H6129" s="820"/>
      <c r="J6129" s="820"/>
      <c r="K6129" s="820"/>
      <c r="L6129" s="820"/>
      <c r="M6129" s="820"/>
      <c r="N6129" s="820"/>
      <c r="O6129" s="820"/>
      <c r="P6129" s="820"/>
      <c r="Q6129" s="820"/>
      <c r="R6129" s="820"/>
      <c r="S6129" s="820"/>
      <c r="T6129" s="820"/>
      <c r="U6129" s="820"/>
      <c r="V6129" s="820"/>
      <c r="W6129" s="820"/>
      <c r="X6129" s="820"/>
      <c r="Y6129" s="820"/>
      <c r="Z6129" s="820"/>
    </row>
    <row r="6130" spans="7:26">
      <c r="G6130" s="826"/>
      <c r="H6130" s="820"/>
      <c r="J6130" s="820"/>
      <c r="K6130" s="820"/>
      <c r="L6130" s="820"/>
      <c r="M6130" s="820"/>
      <c r="N6130" s="820"/>
      <c r="O6130" s="820"/>
      <c r="P6130" s="820"/>
      <c r="Q6130" s="820"/>
      <c r="R6130" s="820"/>
      <c r="S6130" s="820"/>
      <c r="T6130" s="820"/>
      <c r="U6130" s="820"/>
      <c r="V6130" s="820"/>
      <c r="W6130" s="820"/>
      <c r="X6130" s="820"/>
      <c r="Y6130" s="820"/>
      <c r="Z6130" s="820"/>
    </row>
    <row r="6131" spans="7:26">
      <c r="G6131" s="826"/>
      <c r="H6131" s="820"/>
      <c r="J6131" s="820"/>
      <c r="K6131" s="820"/>
      <c r="L6131" s="820"/>
      <c r="M6131" s="820"/>
      <c r="N6131" s="820"/>
      <c r="O6131" s="820"/>
      <c r="P6131" s="820"/>
      <c r="Q6131" s="820"/>
      <c r="R6131" s="820"/>
      <c r="S6131" s="820"/>
      <c r="T6131" s="820"/>
      <c r="U6131" s="820"/>
      <c r="V6131" s="820"/>
      <c r="W6131" s="820"/>
      <c r="X6131" s="820"/>
      <c r="Y6131" s="820"/>
      <c r="Z6131" s="820"/>
    </row>
    <row r="6132" spans="7:26">
      <c r="G6132" s="826"/>
      <c r="H6132" s="820"/>
      <c r="J6132" s="820"/>
      <c r="K6132" s="820"/>
      <c r="L6132" s="820"/>
      <c r="M6132" s="820"/>
      <c r="N6132" s="820"/>
      <c r="O6132" s="820"/>
      <c r="P6132" s="820"/>
      <c r="Q6132" s="820"/>
      <c r="R6132" s="820"/>
      <c r="S6132" s="820"/>
      <c r="T6132" s="820"/>
      <c r="U6132" s="820"/>
      <c r="V6132" s="820"/>
      <c r="W6132" s="820"/>
      <c r="X6132" s="820"/>
      <c r="Y6132" s="820"/>
      <c r="Z6132" s="820"/>
    </row>
    <row r="6133" spans="7:26">
      <c r="G6133" s="826"/>
      <c r="H6133" s="820"/>
      <c r="J6133" s="820"/>
      <c r="K6133" s="820"/>
      <c r="L6133" s="820"/>
      <c r="M6133" s="820"/>
      <c r="N6133" s="820"/>
      <c r="O6133" s="820"/>
      <c r="P6133" s="820"/>
      <c r="Q6133" s="820"/>
      <c r="R6133" s="820"/>
      <c r="S6133" s="820"/>
      <c r="T6133" s="820"/>
      <c r="U6133" s="820"/>
      <c r="V6133" s="820"/>
      <c r="W6133" s="820"/>
      <c r="X6133" s="820"/>
      <c r="Y6133" s="820"/>
      <c r="Z6133" s="820"/>
    </row>
    <row r="6134" spans="7:26">
      <c r="G6134" s="826"/>
      <c r="H6134" s="820"/>
      <c r="J6134" s="820"/>
      <c r="K6134" s="820"/>
      <c r="L6134" s="820"/>
      <c r="M6134" s="820"/>
      <c r="N6134" s="820"/>
      <c r="O6134" s="820"/>
      <c r="P6134" s="820"/>
      <c r="Q6134" s="820"/>
      <c r="R6134" s="820"/>
      <c r="S6134" s="820"/>
      <c r="T6134" s="820"/>
      <c r="U6134" s="820"/>
      <c r="V6134" s="820"/>
      <c r="W6134" s="820"/>
      <c r="X6134" s="820"/>
      <c r="Y6134" s="820"/>
      <c r="Z6134" s="820"/>
    </row>
    <row r="6135" spans="7:26">
      <c r="G6135" s="826"/>
      <c r="H6135" s="820"/>
      <c r="J6135" s="820"/>
      <c r="K6135" s="820"/>
      <c r="L6135" s="820"/>
      <c r="M6135" s="820"/>
      <c r="N6135" s="820"/>
      <c r="O6135" s="820"/>
      <c r="P6135" s="820"/>
      <c r="Q6135" s="820"/>
      <c r="R6135" s="820"/>
      <c r="S6135" s="820"/>
      <c r="T6135" s="820"/>
      <c r="U6135" s="820"/>
      <c r="V6135" s="820"/>
      <c r="W6135" s="820"/>
      <c r="X6135" s="820"/>
      <c r="Y6135" s="820"/>
      <c r="Z6135" s="820"/>
    </row>
    <row r="6136" spans="7:26">
      <c r="G6136" s="826"/>
      <c r="H6136" s="820"/>
      <c r="J6136" s="820"/>
      <c r="K6136" s="820"/>
      <c r="L6136" s="820"/>
      <c r="M6136" s="820"/>
      <c r="N6136" s="820"/>
      <c r="O6136" s="820"/>
      <c r="P6136" s="820"/>
      <c r="Q6136" s="820"/>
      <c r="R6136" s="820"/>
      <c r="S6136" s="820"/>
      <c r="T6136" s="820"/>
      <c r="U6136" s="820"/>
      <c r="V6136" s="820"/>
      <c r="W6136" s="820"/>
      <c r="X6136" s="820"/>
      <c r="Y6136" s="820"/>
      <c r="Z6136" s="820"/>
    </row>
    <row r="6137" spans="7:26">
      <c r="G6137" s="826"/>
      <c r="H6137" s="820"/>
      <c r="J6137" s="820"/>
      <c r="K6137" s="820"/>
      <c r="L6137" s="820"/>
      <c r="M6137" s="820"/>
      <c r="N6137" s="820"/>
      <c r="O6137" s="820"/>
      <c r="P6137" s="820"/>
      <c r="Q6137" s="820"/>
      <c r="R6137" s="820"/>
      <c r="S6137" s="820"/>
      <c r="T6137" s="820"/>
      <c r="U6137" s="820"/>
      <c r="V6137" s="820"/>
      <c r="W6137" s="820"/>
      <c r="X6137" s="820"/>
      <c r="Y6137" s="820"/>
      <c r="Z6137" s="820"/>
    </row>
    <row r="6138" spans="7:26">
      <c r="G6138" s="826"/>
      <c r="H6138" s="820"/>
      <c r="J6138" s="820"/>
      <c r="K6138" s="820"/>
      <c r="L6138" s="820"/>
      <c r="M6138" s="820"/>
      <c r="N6138" s="820"/>
      <c r="O6138" s="820"/>
      <c r="P6138" s="820"/>
      <c r="Q6138" s="820"/>
      <c r="R6138" s="820"/>
      <c r="S6138" s="820"/>
      <c r="T6138" s="820"/>
      <c r="U6138" s="820"/>
      <c r="V6138" s="820"/>
      <c r="W6138" s="820"/>
      <c r="X6138" s="820"/>
      <c r="Y6138" s="820"/>
      <c r="Z6138" s="820"/>
    </row>
    <row r="6139" spans="7:26">
      <c r="G6139" s="826"/>
      <c r="H6139" s="820"/>
      <c r="J6139" s="820"/>
      <c r="K6139" s="820"/>
      <c r="L6139" s="820"/>
      <c r="M6139" s="820"/>
      <c r="N6139" s="820"/>
      <c r="O6139" s="820"/>
      <c r="P6139" s="820"/>
      <c r="Q6139" s="820"/>
      <c r="R6139" s="820"/>
      <c r="S6139" s="820"/>
      <c r="T6139" s="820"/>
      <c r="U6139" s="820"/>
      <c r="V6139" s="820"/>
      <c r="W6139" s="820"/>
      <c r="X6139" s="820"/>
      <c r="Y6139" s="820"/>
      <c r="Z6139" s="820"/>
    </row>
    <row r="6140" spans="7:26">
      <c r="G6140" s="826"/>
      <c r="H6140" s="820"/>
      <c r="J6140" s="820"/>
      <c r="K6140" s="820"/>
      <c r="L6140" s="820"/>
      <c r="M6140" s="820"/>
      <c r="N6140" s="820"/>
      <c r="O6140" s="820"/>
      <c r="P6140" s="820"/>
      <c r="Q6140" s="820"/>
      <c r="R6140" s="820"/>
      <c r="S6140" s="820"/>
      <c r="T6140" s="820"/>
      <c r="U6140" s="820"/>
      <c r="V6140" s="820"/>
      <c r="W6140" s="820"/>
      <c r="X6140" s="820"/>
      <c r="Y6140" s="820"/>
      <c r="Z6140" s="820"/>
    </row>
    <row r="6141" spans="7:26">
      <c r="G6141" s="826"/>
      <c r="H6141" s="820"/>
      <c r="J6141" s="820"/>
      <c r="K6141" s="820"/>
      <c r="L6141" s="820"/>
      <c r="M6141" s="820"/>
      <c r="N6141" s="820"/>
      <c r="O6141" s="820"/>
      <c r="P6141" s="820"/>
      <c r="Q6141" s="820"/>
      <c r="R6141" s="820"/>
      <c r="S6141" s="820"/>
      <c r="T6141" s="820"/>
      <c r="U6141" s="820"/>
      <c r="V6141" s="820"/>
      <c r="W6141" s="820"/>
      <c r="X6141" s="820"/>
      <c r="Y6141" s="820"/>
      <c r="Z6141" s="820"/>
    </row>
    <row r="6142" spans="7:26">
      <c r="G6142" s="826"/>
      <c r="H6142" s="820"/>
      <c r="J6142" s="820"/>
      <c r="K6142" s="820"/>
      <c r="L6142" s="820"/>
      <c r="M6142" s="820"/>
      <c r="N6142" s="820"/>
      <c r="O6142" s="820"/>
      <c r="P6142" s="820"/>
      <c r="Q6142" s="820"/>
      <c r="R6142" s="820"/>
      <c r="S6142" s="820"/>
      <c r="T6142" s="820"/>
      <c r="U6142" s="820"/>
      <c r="V6142" s="820"/>
      <c r="W6142" s="820"/>
      <c r="X6142" s="820"/>
      <c r="Y6142" s="820"/>
      <c r="Z6142" s="820"/>
    </row>
    <row r="6143" spans="7:26">
      <c r="G6143" s="826"/>
      <c r="H6143" s="820"/>
      <c r="J6143" s="820"/>
      <c r="K6143" s="820"/>
      <c r="L6143" s="820"/>
      <c r="M6143" s="820"/>
      <c r="N6143" s="820"/>
      <c r="O6143" s="820"/>
      <c r="P6143" s="820"/>
      <c r="Q6143" s="820"/>
      <c r="R6143" s="820"/>
      <c r="S6143" s="820"/>
      <c r="T6143" s="820"/>
      <c r="U6143" s="820"/>
      <c r="V6143" s="820"/>
      <c r="W6143" s="820"/>
      <c r="X6143" s="820"/>
      <c r="Y6143" s="820"/>
      <c r="Z6143" s="820"/>
    </row>
    <row r="6144" spans="7:26">
      <c r="G6144" s="826"/>
      <c r="H6144" s="820"/>
      <c r="J6144" s="820"/>
      <c r="K6144" s="820"/>
      <c r="L6144" s="820"/>
      <c r="M6144" s="820"/>
      <c r="N6144" s="820"/>
      <c r="O6144" s="820"/>
      <c r="P6144" s="820"/>
      <c r="Q6144" s="820"/>
      <c r="R6144" s="820"/>
      <c r="S6144" s="820"/>
      <c r="T6144" s="820"/>
      <c r="U6144" s="820"/>
      <c r="V6144" s="820"/>
      <c r="W6144" s="820"/>
      <c r="X6144" s="820"/>
      <c r="Y6144" s="820"/>
      <c r="Z6144" s="820"/>
    </row>
    <row r="6145" spans="7:26">
      <c r="G6145" s="826"/>
      <c r="H6145" s="820"/>
      <c r="J6145" s="820"/>
      <c r="K6145" s="820"/>
      <c r="L6145" s="820"/>
      <c r="M6145" s="820"/>
      <c r="N6145" s="820"/>
      <c r="O6145" s="820"/>
      <c r="P6145" s="820"/>
      <c r="Q6145" s="820"/>
      <c r="R6145" s="820"/>
      <c r="S6145" s="820"/>
      <c r="T6145" s="820"/>
      <c r="U6145" s="820"/>
      <c r="V6145" s="820"/>
      <c r="W6145" s="820"/>
      <c r="X6145" s="820"/>
      <c r="Y6145" s="820"/>
      <c r="Z6145" s="820"/>
    </row>
    <row r="6146" spans="7:26">
      <c r="G6146" s="826"/>
      <c r="H6146" s="820"/>
      <c r="J6146" s="820"/>
      <c r="K6146" s="820"/>
      <c r="L6146" s="820"/>
      <c r="M6146" s="820"/>
      <c r="N6146" s="820"/>
      <c r="O6146" s="820"/>
      <c r="P6146" s="820"/>
      <c r="Q6146" s="820"/>
      <c r="R6146" s="820"/>
      <c r="S6146" s="820"/>
      <c r="T6146" s="820"/>
      <c r="U6146" s="820"/>
      <c r="V6146" s="820"/>
      <c r="W6146" s="820"/>
      <c r="X6146" s="820"/>
      <c r="Y6146" s="820"/>
      <c r="Z6146" s="820"/>
    </row>
    <row r="6147" spans="7:26">
      <c r="G6147" s="826"/>
      <c r="H6147" s="820"/>
      <c r="J6147" s="820"/>
      <c r="K6147" s="820"/>
      <c r="L6147" s="820"/>
      <c r="M6147" s="820"/>
      <c r="N6147" s="820"/>
      <c r="O6147" s="820"/>
      <c r="P6147" s="820"/>
      <c r="Q6147" s="820"/>
      <c r="R6147" s="820"/>
      <c r="S6147" s="820"/>
      <c r="T6147" s="820"/>
      <c r="U6147" s="820"/>
      <c r="V6147" s="820"/>
      <c r="W6147" s="820"/>
      <c r="X6147" s="820"/>
      <c r="Y6147" s="820"/>
      <c r="Z6147" s="820"/>
    </row>
    <row r="6148" spans="7:26">
      <c r="G6148" s="826"/>
      <c r="H6148" s="820"/>
      <c r="J6148" s="820"/>
      <c r="K6148" s="820"/>
      <c r="L6148" s="820"/>
      <c r="M6148" s="820"/>
      <c r="N6148" s="820"/>
      <c r="O6148" s="820"/>
      <c r="P6148" s="820"/>
      <c r="Q6148" s="820"/>
      <c r="R6148" s="820"/>
      <c r="S6148" s="820"/>
      <c r="T6148" s="820"/>
      <c r="U6148" s="820"/>
      <c r="V6148" s="820"/>
      <c r="W6148" s="820"/>
      <c r="X6148" s="820"/>
      <c r="Y6148" s="820"/>
      <c r="Z6148" s="820"/>
    </row>
    <row r="6149" spans="7:26">
      <c r="G6149" s="826"/>
      <c r="H6149" s="820"/>
      <c r="J6149" s="820"/>
      <c r="K6149" s="820"/>
      <c r="L6149" s="820"/>
      <c r="M6149" s="820"/>
      <c r="N6149" s="820"/>
      <c r="O6149" s="820"/>
      <c r="P6149" s="820"/>
      <c r="Q6149" s="820"/>
      <c r="R6149" s="820"/>
      <c r="S6149" s="820"/>
      <c r="T6149" s="820"/>
      <c r="U6149" s="820"/>
      <c r="V6149" s="820"/>
      <c r="W6149" s="820"/>
      <c r="X6149" s="820"/>
      <c r="Y6149" s="820"/>
      <c r="Z6149" s="820"/>
    </row>
    <row r="6150" spans="7:26">
      <c r="G6150" s="826"/>
      <c r="H6150" s="820"/>
      <c r="J6150" s="820"/>
      <c r="K6150" s="820"/>
      <c r="L6150" s="820"/>
      <c r="M6150" s="820"/>
      <c r="N6150" s="820"/>
      <c r="O6150" s="820"/>
      <c r="P6150" s="820"/>
      <c r="Q6150" s="820"/>
      <c r="R6150" s="820"/>
      <c r="S6150" s="820"/>
      <c r="T6150" s="820"/>
      <c r="U6150" s="820"/>
      <c r="V6150" s="820"/>
      <c r="W6150" s="820"/>
      <c r="X6150" s="820"/>
      <c r="Y6150" s="820"/>
      <c r="Z6150" s="820"/>
    </row>
    <row r="6151" spans="7:26">
      <c r="G6151" s="826"/>
      <c r="H6151" s="820"/>
      <c r="J6151" s="820"/>
      <c r="K6151" s="820"/>
      <c r="L6151" s="820"/>
      <c r="M6151" s="820"/>
      <c r="N6151" s="820"/>
      <c r="O6151" s="820"/>
      <c r="P6151" s="820"/>
      <c r="Q6151" s="820"/>
      <c r="R6151" s="820"/>
      <c r="S6151" s="820"/>
      <c r="T6151" s="820"/>
      <c r="U6151" s="820"/>
      <c r="V6151" s="820"/>
      <c r="W6151" s="820"/>
      <c r="X6151" s="820"/>
      <c r="Y6151" s="820"/>
      <c r="Z6151" s="820"/>
    </row>
    <row r="6152" spans="7:26">
      <c r="G6152" s="826"/>
      <c r="H6152" s="820"/>
      <c r="J6152" s="820"/>
      <c r="K6152" s="820"/>
      <c r="L6152" s="820"/>
      <c r="M6152" s="820"/>
      <c r="N6152" s="820"/>
      <c r="O6152" s="820"/>
      <c r="P6152" s="820"/>
      <c r="Q6152" s="820"/>
      <c r="R6152" s="820"/>
      <c r="S6152" s="820"/>
      <c r="T6152" s="820"/>
      <c r="U6152" s="820"/>
      <c r="V6152" s="820"/>
      <c r="W6152" s="820"/>
      <c r="X6152" s="820"/>
      <c r="Y6152" s="820"/>
      <c r="Z6152" s="820"/>
    </row>
    <row r="6153" spans="7:26">
      <c r="G6153" s="826"/>
      <c r="H6153" s="820"/>
      <c r="J6153" s="820"/>
      <c r="K6153" s="820"/>
      <c r="L6153" s="820"/>
      <c r="M6153" s="820"/>
      <c r="N6153" s="820"/>
      <c r="O6153" s="820"/>
      <c r="P6153" s="820"/>
      <c r="Q6153" s="820"/>
      <c r="R6153" s="820"/>
      <c r="S6153" s="820"/>
      <c r="T6153" s="820"/>
      <c r="U6153" s="820"/>
      <c r="V6153" s="820"/>
      <c r="W6153" s="820"/>
      <c r="X6153" s="820"/>
      <c r="Y6153" s="820"/>
      <c r="Z6153" s="820"/>
    </row>
    <row r="6154" spans="7:26">
      <c r="G6154" s="826"/>
      <c r="H6154" s="820"/>
      <c r="J6154" s="820"/>
      <c r="K6154" s="820"/>
      <c r="L6154" s="820"/>
      <c r="M6154" s="820"/>
      <c r="N6154" s="820"/>
      <c r="O6154" s="820"/>
      <c r="P6154" s="820"/>
      <c r="Q6154" s="820"/>
      <c r="R6154" s="820"/>
      <c r="S6154" s="820"/>
      <c r="T6154" s="820"/>
      <c r="U6154" s="820"/>
      <c r="V6154" s="820"/>
      <c r="W6154" s="820"/>
      <c r="X6154" s="820"/>
      <c r="Y6154" s="820"/>
      <c r="Z6154" s="820"/>
    </row>
    <row r="6155" spans="7:26">
      <c r="G6155" s="826"/>
      <c r="H6155" s="820"/>
      <c r="J6155" s="820"/>
      <c r="K6155" s="820"/>
      <c r="L6155" s="820"/>
      <c r="M6155" s="820"/>
      <c r="N6155" s="820"/>
      <c r="O6155" s="820"/>
      <c r="P6155" s="820"/>
      <c r="Q6155" s="820"/>
      <c r="R6155" s="820"/>
      <c r="S6155" s="820"/>
      <c r="T6155" s="820"/>
      <c r="U6155" s="820"/>
      <c r="V6155" s="820"/>
      <c r="W6155" s="820"/>
      <c r="X6155" s="820"/>
      <c r="Y6155" s="820"/>
      <c r="Z6155" s="820"/>
    </row>
    <row r="6156" spans="7:26">
      <c r="G6156" s="826"/>
      <c r="H6156" s="820"/>
      <c r="J6156" s="820"/>
      <c r="K6156" s="820"/>
      <c r="L6156" s="820"/>
      <c r="M6156" s="820"/>
      <c r="N6156" s="820"/>
      <c r="O6156" s="820"/>
      <c r="P6156" s="820"/>
      <c r="Q6156" s="820"/>
      <c r="R6156" s="820"/>
      <c r="S6156" s="820"/>
      <c r="T6156" s="820"/>
      <c r="U6156" s="820"/>
      <c r="V6156" s="820"/>
      <c r="W6156" s="820"/>
      <c r="X6156" s="820"/>
      <c r="Y6156" s="820"/>
      <c r="Z6156" s="820"/>
    </row>
    <row r="6157" spans="7:26">
      <c r="G6157" s="826"/>
      <c r="H6157" s="820"/>
      <c r="J6157" s="820"/>
      <c r="K6157" s="820"/>
      <c r="L6157" s="820"/>
      <c r="M6157" s="820"/>
      <c r="N6157" s="820"/>
      <c r="O6157" s="820"/>
      <c r="P6157" s="820"/>
      <c r="Q6157" s="820"/>
      <c r="R6157" s="820"/>
      <c r="S6157" s="820"/>
      <c r="T6157" s="820"/>
      <c r="U6157" s="820"/>
      <c r="V6157" s="820"/>
      <c r="W6157" s="820"/>
      <c r="X6157" s="820"/>
      <c r="Y6157" s="820"/>
      <c r="Z6157" s="820"/>
    </row>
    <row r="6158" spans="7:26">
      <c r="G6158" s="826"/>
      <c r="H6158" s="820"/>
      <c r="J6158" s="820"/>
      <c r="K6158" s="820"/>
      <c r="L6158" s="820"/>
      <c r="M6158" s="820"/>
      <c r="N6158" s="820"/>
      <c r="O6158" s="820"/>
      <c r="P6158" s="820"/>
      <c r="Q6158" s="820"/>
      <c r="R6158" s="820"/>
      <c r="S6158" s="820"/>
      <c r="T6158" s="820"/>
      <c r="U6158" s="820"/>
      <c r="V6158" s="820"/>
      <c r="W6158" s="820"/>
      <c r="X6158" s="820"/>
      <c r="Y6158" s="820"/>
      <c r="Z6158" s="820"/>
    </row>
    <row r="6159" spans="7:26">
      <c r="G6159" s="826"/>
      <c r="H6159" s="820"/>
      <c r="J6159" s="820"/>
      <c r="K6159" s="820"/>
      <c r="L6159" s="820"/>
      <c r="M6159" s="820"/>
      <c r="N6159" s="820"/>
      <c r="O6159" s="820"/>
      <c r="P6159" s="820"/>
      <c r="Q6159" s="820"/>
      <c r="R6159" s="820"/>
      <c r="S6159" s="820"/>
      <c r="T6159" s="820"/>
      <c r="U6159" s="820"/>
      <c r="V6159" s="820"/>
      <c r="W6159" s="820"/>
      <c r="X6159" s="820"/>
      <c r="Y6159" s="820"/>
      <c r="Z6159" s="820"/>
    </row>
    <row r="6160" spans="7:26">
      <c r="G6160" s="826"/>
      <c r="H6160" s="820"/>
      <c r="J6160" s="820"/>
      <c r="K6160" s="820"/>
      <c r="L6160" s="820"/>
      <c r="M6160" s="820"/>
      <c r="N6160" s="820"/>
      <c r="O6160" s="820"/>
      <c r="P6160" s="820"/>
      <c r="Q6160" s="820"/>
      <c r="R6160" s="820"/>
      <c r="S6160" s="820"/>
      <c r="T6160" s="820"/>
      <c r="U6160" s="820"/>
      <c r="V6160" s="820"/>
      <c r="W6160" s="820"/>
      <c r="X6160" s="820"/>
      <c r="Y6160" s="820"/>
      <c r="Z6160" s="820"/>
    </row>
    <row r="6161" spans="7:26">
      <c r="G6161" s="826"/>
      <c r="H6161" s="820"/>
      <c r="J6161" s="820"/>
      <c r="K6161" s="820"/>
      <c r="L6161" s="820"/>
      <c r="M6161" s="820"/>
      <c r="N6161" s="820"/>
      <c r="O6161" s="820"/>
      <c r="P6161" s="820"/>
      <c r="Q6161" s="820"/>
      <c r="R6161" s="820"/>
      <c r="S6161" s="820"/>
      <c r="T6161" s="820"/>
      <c r="U6161" s="820"/>
      <c r="V6161" s="820"/>
      <c r="W6161" s="820"/>
      <c r="X6161" s="820"/>
      <c r="Y6161" s="820"/>
      <c r="Z6161" s="820"/>
    </row>
    <row r="6162" spans="7:26">
      <c r="G6162" s="826"/>
      <c r="H6162" s="820"/>
      <c r="J6162" s="820"/>
      <c r="K6162" s="820"/>
      <c r="L6162" s="820"/>
      <c r="M6162" s="820"/>
      <c r="N6162" s="820"/>
      <c r="O6162" s="820"/>
      <c r="P6162" s="820"/>
      <c r="Q6162" s="820"/>
      <c r="R6162" s="820"/>
      <c r="S6162" s="820"/>
      <c r="T6162" s="820"/>
      <c r="U6162" s="820"/>
      <c r="V6162" s="820"/>
      <c r="W6162" s="820"/>
      <c r="X6162" s="820"/>
      <c r="Y6162" s="820"/>
      <c r="Z6162" s="820"/>
    </row>
    <row r="6163" spans="7:26">
      <c r="G6163" s="826"/>
      <c r="H6163" s="820"/>
      <c r="J6163" s="820"/>
      <c r="K6163" s="820"/>
      <c r="L6163" s="820"/>
      <c r="M6163" s="820"/>
      <c r="N6163" s="820"/>
      <c r="O6163" s="820"/>
      <c r="P6163" s="820"/>
      <c r="Q6163" s="820"/>
      <c r="R6163" s="820"/>
      <c r="S6163" s="820"/>
      <c r="T6163" s="820"/>
      <c r="U6163" s="820"/>
      <c r="V6163" s="820"/>
      <c r="W6163" s="820"/>
      <c r="X6163" s="820"/>
      <c r="Y6163" s="820"/>
      <c r="Z6163" s="820"/>
    </row>
    <row r="6164" spans="7:26">
      <c r="G6164" s="826"/>
      <c r="H6164" s="820"/>
      <c r="J6164" s="820"/>
      <c r="K6164" s="820"/>
      <c r="L6164" s="820"/>
      <c r="M6164" s="820"/>
      <c r="N6164" s="820"/>
      <c r="O6164" s="820"/>
      <c r="P6164" s="820"/>
      <c r="Q6164" s="820"/>
      <c r="R6164" s="820"/>
      <c r="S6164" s="820"/>
      <c r="T6164" s="820"/>
      <c r="U6164" s="820"/>
      <c r="V6164" s="820"/>
      <c r="W6164" s="820"/>
      <c r="X6164" s="820"/>
      <c r="Y6164" s="820"/>
      <c r="Z6164" s="820"/>
    </row>
    <row r="6165" spans="7:26">
      <c r="G6165" s="826"/>
      <c r="H6165" s="820"/>
      <c r="J6165" s="820"/>
      <c r="K6165" s="820"/>
      <c r="L6165" s="820"/>
      <c r="M6165" s="820"/>
      <c r="N6165" s="820"/>
      <c r="O6165" s="820"/>
      <c r="P6165" s="820"/>
      <c r="Q6165" s="820"/>
      <c r="R6165" s="820"/>
      <c r="S6165" s="820"/>
      <c r="T6165" s="820"/>
      <c r="U6165" s="820"/>
      <c r="V6165" s="820"/>
      <c r="W6165" s="820"/>
      <c r="X6165" s="820"/>
      <c r="Y6165" s="820"/>
      <c r="Z6165" s="820"/>
    </row>
    <row r="6166" spans="7:26">
      <c r="G6166" s="826"/>
      <c r="H6166" s="820"/>
      <c r="J6166" s="820"/>
      <c r="K6166" s="820"/>
      <c r="L6166" s="820"/>
      <c r="M6166" s="820"/>
      <c r="N6166" s="820"/>
      <c r="O6166" s="820"/>
      <c r="P6166" s="820"/>
      <c r="Q6166" s="820"/>
      <c r="R6166" s="820"/>
      <c r="S6166" s="820"/>
      <c r="T6166" s="820"/>
      <c r="U6166" s="820"/>
      <c r="V6166" s="820"/>
      <c r="W6166" s="820"/>
      <c r="X6166" s="820"/>
      <c r="Y6166" s="820"/>
      <c r="Z6166" s="820"/>
    </row>
    <row r="6167" spans="7:26">
      <c r="G6167" s="826"/>
      <c r="H6167" s="820"/>
      <c r="J6167" s="820"/>
      <c r="K6167" s="820"/>
      <c r="L6167" s="820"/>
      <c r="M6167" s="820"/>
      <c r="N6167" s="820"/>
      <c r="O6167" s="820"/>
      <c r="P6167" s="820"/>
      <c r="Q6167" s="820"/>
      <c r="R6167" s="820"/>
      <c r="S6167" s="820"/>
      <c r="T6167" s="820"/>
      <c r="U6167" s="820"/>
      <c r="V6167" s="820"/>
      <c r="W6167" s="820"/>
      <c r="X6167" s="820"/>
      <c r="Y6167" s="820"/>
      <c r="Z6167" s="820"/>
    </row>
    <row r="6168" spans="7:26">
      <c r="G6168" s="826"/>
      <c r="H6168" s="820"/>
      <c r="J6168" s="820"/>
      <c r="K6168" s="820"/>
      <c r="L6168" s="820"/>
      <c r="M6168" s="820"/>
      <c r="N6168" s="820"/>
      <c r="O6168" s="820"/>
      <c r="P6168" s="820"/>
      <c r="Q6168" s="820"/>
      <c r="R6168" s="820"/>
      <c r="S6168" s="820"/>
      <c r="T6168" s="820"/>
      <c r="U6168" s="820"/>
      <c r="V6168" s="820"/>
      <c r="W6168" s="820"/>
      <c r="X6168" s="820"/>
      <c r="Y6168" s="820"/>
      <c r="Z6168" s="820"/>
    </row>
    <row r="6169" spans="7:26">
      <c r="G6169" s="826"/>
      <c r="H6169" s="820"/>
      <c r="J6169" s="820"/>
      <c r="K6169" s="820"/>
      <c r="L6169" s="820"/>
      <c r="M6169" s="820"/>
      <c r="N6169" s="820"/>
      <c r="O6169" s="820"/>
      <c r="P6169" s="820"/>
      <c r="Q6169" s="820"/>
      <c r="R6169" s="820"/>
      <c r="S6169" s="820"/>
      <c r="T6169" s="820"/>
      <c r="U6169" s="820"/>
      <c r="V6169" s="820"/>
      <c r="W6169" s="820"/>
      <c r="X6169" s="820"/>
      <c r="Y6169" s="820"/>
      <c r="Z6169" s="820"/>
    </row>
    <row r="6170" spans="7:26">
      <c r="G6170" s="826"/>
      <c r="H6170" s="820"/>
      <c r="J6170" s="820"/>
      <c r="K6170" s="820"/>
      <c r="L6170" s="820"/>
      <c r="M6170" s="820"/>
      <c r="N6170" s="820"/>
      <c r="O6170" s="820"/>
      <c r="P6170" s="820"/>
      <c r="Q6170" s="820"/>
      <c r="R6170" s="820"/>
      <c r="S6170" s="820"/>
      <c r="T6170" s="820"/>
      <c r="U6170" s="820"/>
      <c r="V6170" s="820"/>
      <c r="W6170" s="820"/>
      <c r="X6170" s="820"/>
      <c r="Y6170" s="820"/>
      <c r="Z6170" s="820"/>
    </row>
    <row r="6171" spans="7:26">
      <c r="G6171" s="826"/>
      <c r="H6171" s="820"/>
      <c r="J6171" s="820"/>
      <c r="K6171" s="820"/>
      <c r="L6171" s="820"/>
      <c r="M6171" s="820"/>
      <c r="N6171" s="820"/>
      <c r="O6171" s="820"/>
      <c r="P6171" s="820"/>
      <c r="Q6171" s="820"/>
      <c r="R6171" s="820"/>
      <c r="S6171" s="820"/>
      <c r="T6171" s="820"/>
      <c r="U6171" s="820"/>
      <c r="V6171" s="820"/>
      <c r="W6171" s="820"/>
      <c r="X6171" s="820"/>
      <c r="Y6171" s="820"/>
      <c r="Z6171" s="820"/>
    </row>
    <row r="6172" spans="7:26">
      <c r="G6172" s="826"/>
      <c r="H6172" s="820"/>
      <c r="J6172" s="820"/>
      <c r="K6172" s="820"/>
      <c r="L6172" s="820"/>
      <c r="M6172" s="820"/>
      <c r="N6172" s="820"/>
      <c r="O6172" s="820"/>
      <c r="P6172" s="820"/>
      <c r="Q6172" s="820"/>
      <c r="R6172" s="820"/>
      <c r="S6172" s="820"/>
      <c r="T6172" s="820"/>
      <c r="U6172" s="820"/>
      <c r="V6172" s="820"/>
      <c r="W6172" s="820"/>
      <c r="X6172" s="820"/>
      <c r="Y6172" s="820"/>
      <c r="Z6172" s="820"/>
    </row>
    <row r="6173" spans="7:26">
      <c r="G6173" s="826"/>
      <c r="H6173" s="820"/>
      <c r="J6173" s="820"/>
      <c r="K6173" s="820"/>
      <c r="L6173" s="820"/>
      <c r="M6173" s="820"/>
      <c r="N6173" s="820"/>
      <c r="O6173" s="820"/>
      <c r="P6173" s="820"/>
      <c r="Q6173" s="820"/>
      <c r="R6173" s="820"/>
      <c r="S6173" s="820"/>
      <c r="T6173" s="820"/>
      <c r="U6173" s="820"/>
      <c r="V6173" s="820"/>
      <c r="W6173" s="820"/>
      <c r="X6173" s="820"/>
      <c r="Y6173" s="820"/>
      <c r="Z6173" s="820"/>
    </row>
    <row r="6174" spans="7:26">
      <c r="G6174" s="826"/>
      <c r="H6174" s="820"/>
      <c r="J6174" s="820"/>
      <c r="K6174" s="820"/>
      <c r="L6174" s="820"/>
      <c r="M6174" s="820"/>
      <c r="N6174" s="820"/>
      <c r="O6174" s="820"/>
      <c r="P6174" s="820"/>
      <c r="Q6174" s="820"/>
      <c r="R6174" s="820"/>
      <c r="S6174" s="820"/>
      <c r="T6174" s="820"/>
      <c r="U6174" s="820"/>
      <c r="V6174" s="820"/>
      <c r="W6174" s="820"/>
      <c r="X6174" s="820"/>
      <c r="Y6174" s="820"/>
      <c r="Z6174" s="820"/>
    </row>
    <row r="6175" spans="7:26">
      <c r="G6175" s="826"/>
      <c r="H6175" s="820"/>
      <c r="J6175" s="820"/>
      <c r="K6175" s="820"/>
      <c r="L6175" s="820"/>
      <c r="M6175" s="820"/>
      <c r="N6175" s="820"/>
      <c r="O6175" s="820"/>
      <c r="P6175" s="820"/>
      <c r="Q6175" s="820"/>
      <c r="R6175" s="820"/>
      <c r="S6175" s="820"/>
      <c r="T6175" s="820"/>
      <c r="U6175" s="820"/>
      <c r="V6175" s="820"/>
      <c r="W6175" s="820"/>
      <c r="X6175" s="820"/>
      <c r="Y6175" s="820"/>
      <c r="Z6175" s="820"/>
    </row>
    <row r="6176" spans="7:26">
      <c r="G6176" s="826"/>
      <c r="H6176" s="820"/>
      <c r="J6176" s="820"/>
      <c r="K6176" s="820"/>
      <c r="L6176" s="820"/>
      <c r="M6176" s="820"/>
      <c r="N6176" s="820"/>
      <c r="O6176" s="820"/>
      <c r="P6176" s="820"/>
      <c r="Q6176" s="820"/>
      <c r="R6176" s="820"/>
      <c r="S6176" s="820"/>
      <c r="T6176" s="820"/>
      <c r="U6176" s="820"/>
      <c r="V6176" s="820"/>
      <c r="W6176" s="820"/>
      <c r="X6176" s="820"/>
      <c r="Y6176" s="820"/>
      <c r="Z6176" s="820"/>
    </row>
    <row r="6177" spans="7:26">
      <c r="G6177" s="826"/>
      <c r="H6177" s="820"/>
      <c r="J6177" s="820"/>
      <c r="K6177" s="820"/>
      <c r="L6177" s="820"/>
      <c r="M6177" s="820"/>
      <c r="N6177" s="820"/>
      <c r="O6177" s="820"/>
      <c r="P6177" s="820"/>
      <c r="Q6177" s="820"/>
      <c r="R6177" s="820"/>
      <c r="S6177" s="820"/>
      <c r="T6177" s="820"/>
      <c r="U6177" s="820"/>
      <c r="V6177" s="820"/>
      <c r="W6177" s="820"/>
      <c r="X6177" s="820"/>
      <c r="Y6177" s="820"/>
      <c r="Z6177" s="820"/>
    </row>
    <row r="6178" spans="7:26">
      <c r="G6178" s="826"/>
      <c r="H6178" s="820"/>
      <c r="J6178" s="820"/>
      <c r="K6178" s="820"/>
      <c r="L6178" s="820"/>
      <c r="M6178" s="820"/>
      <c r="N6178" s="820"/>
      <c r="O6178" s="820"/>
      <c r="P6178" s="820"/>
      <c r="Q6178" s="820"/>
      <c r="R6178" s="820"/>
      <c r="S6178" s="820"/>
      <c r="T6178" s="820"/>
      <c r="U6178" s="820"/>
      <c r="V6178" s="820"/>
      <c r="W6178" s="820"/>
      <c r="X6178" s="820"/>
      <c r="Y6178" s="820"/>
      <c r="Z6178" s="820"/>
    </row>
    <row r="6179" spans="7:26">
      <c r="G6179" s="826"/>
      <c r="H6179" s="820"/>
      <c r="J6179" s="820"/>
      <c r="K6179" s="820"/>
      <c r="L6179" s="820"/>
      <c r="M6179" s="820"/>
      <c r="N6179" s="820"/>
      <c r="O6179" s="820"/>
      <c r="P6179" s="820"/>
      <c r="Q6179" s="820"/>
      <c r="R6179" s="820"/>
      <c r="S6179" s="820"/>
      <c r="T6179" s="820"/>
      <c r="U6179" s="820"/>
      <c r="V6179" s="820"/>
      <c r="W6179" s="820"/>
      <c r="X6179" s="820"/>
      <c r="Y6179" s="820"/>
      <c r="Z6179" s="820"/>
    </row>
    <row r="6180" spans="7:26">
      <c r="G6180" s="826"/>
      <c r="H6180" s="820"/>
      <c r="J6180" s="820"/>
      <c r="K6180" s="820"/>
      <c r="L6180" s="820"/>
      <c r="M6180" s="820"/>
      <c r="N6180" s="820"/>
      <c r="O6180" s="820"/>
      <c r="P6180" s="820"/>
      <c r="Q6180" s="820"/>
      <c r="R6180" s="820"/>
      <c r="S6180" s="820"/>
      <c r="T6180" s="820"/>
      <c r="U6180" s="820"/>
      <c r="V6180" s="820"/>
      <c r="W6180" s="820"/>
      <c r="X6180" s="820"/>
      <c r="Y6180" s="820"/>
      <c r="Z6180" s="820"/>
    </row>
    <row r="6181" spans="7:26">
      <c r="G6181" s="826"/>
      <c r="H6181" s="820"/>
      <c r="J6181" s="820"/>
      <c r="K6181" s="820"/>
      <c r="L6181" s="820"/>
      <c r="M6181" s="820"/>
      <c r="N6181" s="820"/>
      <c r="O6181" s="820"/>
      <c r="P6181" s="820"/>
      <c r="Q6181" s="820"/>
      <c r="R6181" s="820"/>
      <c r="S6181" s="820"/>
      <c r="T6181" s="820"/>
      <c r="U6181" s="820"/>
      <c r="V6181" s="820"/>
      <c r="W6181" s="820"/>
      <c r="X6181" s="820"/>
      <c r="Y6181" s="820"/>
      <c r="Z6181" s="820"/>
    </row>
    <row r="6182" spans="7:26">
      <c r="G6182" s="826"/>
      <c r="H6182" s="820"/>
      <c r="J6182" s="820"/>
      <c r="K6182" s="820"/>
      <c r="L6182" s="820"/>
      <c r="M6182" s="820"/>
      <c r="N6182" s="820"/>
      <c r="O6182" s="820"/>
      <c r="P6182" s="820"/>
      <c r="Q6182" s="820"/>
      <c r="R6182" s="820"/>
      <c r="S6182" s="820"/>
      <c r="T6182" s="820"/>
      <c r="U6182" s="820"/>
      <c r="V6182" s="820"/>
      <c r="W6182" s="820"/>
      <c r="X6182" s="820"/>
      <c r="Y6182" s="820"/>
      <c r="Z6182" s="820"/>
    </row>
    <row r="6183" spans="7:26">
      <c r="G6183" s="826"/>
      <c r="H6183" s="820"/>
      <c r="J6183" s="820"/>
      <c r="K6183" s="820"/>
      <c r="L6183" s="820"/>
      <c r="M6183" s="820"/>
      <c r="N6183" s="820"/>
      <c r="O6183" s="820"/>
      <c r="P6183" s="820"/>
      <c r="Q6183" s="820"/>
      <c r="R6183" s="820"/>
      <c r="S6183" s="820"/>
      <c r="T6183" s="820"/>
      <c r="U6183" s="820"/>
      <c r="V6183" s="820"/>
      <c r="W6183" s="820"/>
      <c r="X6183" s="820"/>
      <c r="Y6183" s="820"/>
      <c r="Z6183" s="820"/>
    </row>
    <row r="6184" spans="7:26">
      <c r="G6184" s="826"/>
      <c r="H6184" s="820"/>
      <c r="J6184" s="820"/>
      <c r="K6184" s="820"/>
      <c r="L6184" s="820"/>
      <c r="M6184" s="820"/>
      <c r="N6184" s="820"/>
      <c r="O6184" s="820"/>
      <c r="P6184" s="820"/>
      <c r="Q6184" s="820"/>
      <c r="R6184" s="820"/>
      <c r="S6184" s="820"/>
      <c r="T6184" s="820"/>
      <c r="U6184" s="820"/>
      <c r="V6184" s="820"/>
      <c r="W6184" s="820"/>
      <c r="X6184" s="820"/>
      <c r="Y6184" s="820"/>
      <c r="Z6184" s="820"/>
    </row>
    <row r="6185" spans="7:26">
      <c r="G6185" s="826"/>
      <c r="H6185" s="820"/>
      <c r="J6185" s="820"/>
      <c r="K6185" s="820"/>
      <c r="L6185" s="820"/>
      <c r="M6185" s="820"/>
      <c r="N6185" s="820"/>
      <c r="O6185" s="820"/>
      <c r="P6185" s="820"/>
      <c r="Q6185" s="820"/>
      <c r="R6185" s="820"/>
      <c r="S6185" s="820"/>
      <c r="T6185" s="820"/>
      <c r="U6185" s="820"/>
      <c r="V6185" s="820"/>
      <c r="W6185" s="820"/>
      <c r="X6185" s="820"/>
      <c r="Y6185" s="820"/>
      <c r="Z6185" s="820"/>
    </row>
    <row r="6186" spans="7:26">
      <c r="G6186" s="826"/>
      <c r="H6186" s="820"/>
      <c r="J6186" s="820"/>
      <c r="K6186" s="820"/>
      <c r="L6186" s="820"/>
      <c r="M6186" s="820"/>
      <c r="N6186" s="820"/>
      <c r="O6186" s="820"/>
      <c r="P6186" s="820"/>
      <c r="Q6186" s="820"/>
      <c r="R6186" s="820"/>
      <c r="S6186" s="820"/>
      <c r="T6186" s="820"/>
      <c r="U6186" s="820"/>
      <c r="V6186" s="820"/>
      <c r="W6186" s="820"/>
      <c r="X6186" s="820"/>
      <c r="Y6186" s="820"/>
      <c r="Z6186" s="820"/>
    </row>
    <row r="6187" spans="7:26">
      <c r="G6187" s="826"/>
      <c r="H6187" s="820"/>
      <c r="J6187" s="820"/>
      <c r="K6187" s="820"/>
      <c r="L6187" s="820"/>
      <c r="M6187" s="820"/>
      <c r="N6187" s="820"/>
      <c r="O6187" s="820"/>
      <c r="P6187" s="820"/>
      <c r="Q6187" s="820"/>
      <c r="R6187" s="820"/>
      <c r="S6187" s="820"/>
      <c r="T6187" s="820"/>
      <c r="U6187" s="820"/>
      <c r="V6187" s="820"/>
      <c r="W6187" s="820"/>
      <c r="X6187" s="820"/>
      <c r="Y6187" s="820"/>
      <c r="Z6187" s="820"/>
    </row>
    <row r="6188" spans="7:26">
      <c r="G6188" s="826"/>
      <c r="H6188" s="820"/>
      <c r="J6188" s="820"/>
      <c r="K6188" s="820"/>
      <c r="L6188" s="820"/>
      <c r="M6188" s="820"/>
      <c r="N6188" s="820"/>
      <c r="O6188" s="820"/>
      <c r="P6188" s="820"/>
      <c r="Q6188" s="820"/>
      <c r="R6188" s="820"/>
      <c r="S6188" s="820"/>
      <c r="T6188" s="820"/>
      <c r="U6188" s="820"/>
      <c r="V6188" s="820"/>
      <c r="W6188" s="820"/>
      <c r="X6188" s="820"/>
      <c r="Y6188" s="820"/>
      <c r="Z6188" s="820"/>
    </row>
    <row r="6189" spans="7:26">
      <c r="G6189" s="826"/>
      <c r="H6189" s="820"/>
      <c r="J6189" s="820"/>
      <c r="K6189" s="820"/>
      <c r="L6189" s="820"/>
      <c r="M6189" s="820"/>
      <c r="N6189" s="820"/>
      <c r="O6189" s="820"/>
      <c r="P6189" s="820"/>
      <c r="Q6189" s="820"/>
      <c r="R6189" s="820"/>
      <c r="S6189" s="820"/>
      <c r="T6189" s="820"/>
      <c r="U6189" s="820"/>
      <c r="V6189" s="820"/>
      <c r="W6189" s="820"/>
      <c r="X6189" s="820"/>
      <c r="Y6189" s="820"/>
      <c r="Z6189" s="820"/>
    </row>
    <row r="6190" spans="7:26">
      <c r="G6190" s="826"/>
      <c r="H6190" s="820"/>
      <c r="J6190" s="820"/>
      <c r="K6190" s="820"/>
      <c r="L6190" s="820"/>
      <c r="M6190" s="820"/>
      <c r="N6190" s="820"/>
      <c r="O6190" s="820"/>
      <c r="P6190" s="820"/>
      <c r="Q6190" s="820"/>
      <c r="R6190" s="820"/>
      <c r="S6190" s="820"/>
      <c r="T6190" s="820"/>
      <c r="U6190" s="820"/>
      <c r="V6190" s="820"/>
      <c r="W6190" s="820"/>
      <c r="X6190" s="820"/>
      <c r="Y6190" s="820"/>
      <c r="Z6190" s="820"/>
    </row>
    <row r="6191" spans="7:26">
      <c r="G6191" s="826"/>
      <c r="H6191" s="820"/>
      <c r="J6191" s="820"/>
      <c r="K6191" s="820"/>
      <c r="L6191" s="820"/>
      <c r="M6191" s="820"/>
      <c r="N6191" s="820"/>
      <c r="O6191" s="820"/>
      <c r="P6191" s="820"/>
      <c r="Q6191" s="820"/>
      <c r="R6191" s="820"/>
      <c r="S6191" s="820"/>
      <c r="T6191" s="820"/>
      <c r="U6191" s="820"/>
      <c r="V6191" s="820"/>
      <c r="W6191" s="820"/>
      <c r="X6191" s="820"/>
      <c r="Y6191" s="820"/>
      <c r="Z6191" s="820"/>
    </row>
    <row r="6192" spans="7:26">
      <c r="G6192" s="826"/>
      <c r="H6192" s="820"/>
      <c r="J6192" s="820"/>
      <c r="K6192" s="820"/>
      <c r="L6192" s="820"/>
      <c r="M6192" s="820"/>
      <c r="N6192" s="820"/>
      <c r="O6192" s="820"/>
      <c r="P6192" s="820"/>
      <c r="Q6192" s="820"/>
      <c r="R6192" s="820"/>
      <c r="S6192" s="820"/>
      <c r="T6192" s="820"/>
      <c r="U6192" s="820"/>
      <c r="V6192" s="820"/>
      <c r="W6192" s="820"/>
      <c r="X6192" s="820"/>
      <c r="Y6192" s="820"/>
      <c r="Z6192" s="820"/>
    </row>
    <row r="6193" spans="7:26">
      <c r="G6193" s="826"/>
      <c r="H6193" s="820"/>
      <c r="J6193" s="820"/>
      <c r="K6193" s="820"/>
      <c r="L6193" s="820"/>
      <c r="M6193" s="820"/>
      <c r="N6193" s="820"/>
      <c r="O6193" s="820"/>
      <c r="P6193" s="820"/>
      <c r="Q6193" s="820"/>
      <c r="R6193" s="820"/>
      <c r="S6193" s="820"/>
      <c r="T6193" s="820"/>
      <c r="U6193" s="820"/>
      <c r="V6193" s="820"/>
      <c r="W6193" s="820"/>
      <c r="X6193" s="820"/>
      <c r="Y6193" s="820"/>
      <c r="Z6193" s="820"/>
    </row>
    <row r="6194" spans="7:26">
      <c r="G6194" s="826"/>
      <c r="H6194" s="820"/>
      <c r="J6194" s="820"/>
      <c r="K6194" s="820"/>
      <c r="L6194" s="820"/>
      <c r="M6194" s="820"/>
      <c r="N6194" s="820"/>
      <c r="O6194" s="820"/>
      <c r="P6194" s="820"/>
      <c r="Q6194" s="820"/>
      <c r="R6194" s="820"/>
      <c r="S6194" s="820"/>
      <c r="T6194" s="820"/>
      <c r="U6194" s="820"/>
      <c r="V6194" s="820"/>
      <c r="W6194" s="820"/>
      <c r="X6194" s="820"/>
      <c r="Y6194" s="820"/>
      <c r="Z6194" s="820"/>
    </row>
    <row r="6195" spans="7:26">
      <c r="G6195" s="826"/>
      <c r="H6195" s="820"/>
      <c r="J6195" s="820"/>
      <c r="K6195" s="820"/>
      <c r="L6195" s="820"/>
      <c r="M6195" s="820"/>
      <c r="N6195" s="820"/>
      <c r="O6195" s="820"/>
      <c r="P6195" s="820"/>
      <c r="Q6195" s="820"/>
      <c r="R6195" s="820"/>
      <c r="S6195" s="820"/>
      <c r="T6195" s="820"/>
      <c r="U6195" s="820"/>
      <c r="V6195" s="820"/>
      <c r="W6195" s="820"/>
      <c r="X6195" s="820"/>
      <c r="Y6195" s="820"/>
      <c r="Z6195" s="820"/>
    </row>
    <row r="6196" spans="7:26">
      <c r="G6196" s="826"/>
      <c r="H6196" s="820"/>
      <c r="J6196" s="820"/>
      <c r="K6196" s="820"/>
      <c r="L6196" s="820"/>
      <c r="M6196" s="820"/>
      <c r="N6196" s="820"/>
      <c r="O6196" s="820"/>
      <c r="P6196" s="820"/>
      <c r="Q6196" s="820"/>
      <c r="R6196" s="820"/>
      <c r="S6196" s="820"/>
      <c r="T6196" s="820"/>
      <c r="U6196" s="820"/>
      <c r="V6196" s="820"/>
      <c r="W6196" s="820"/>
      <c r="X6196" s="820"/>
      <c r="Y6196" s="820"/>
      <c r="Z6196" s="820"/>
    </row>
    <row r="6197" spans="7:26">
      <c r="G6197" s="826"/>
      <c r="H6197" s="820"/>
      <c r="J6197" s="820"/>
      <c r="K6197" s="820"/>
      <c r="L6197" s="820"/>
      <c r="M6197" s="820"/>
      <c r="N6197" s="820"/>
      <c r="O6197" s="820"/>
      <c r="P6197" s="820"/>
      <c r="Q6197" s="820"/>
      <c r="R6197" s="820"/>
      <c r="S6197" s="820"/>
      <c r="T6197" s="820"/>
      <c r="U6197" s="820"/>
      <c r="V6197" s="820"/>
      <c r="W6197" s="820"/>
      <c r="X6197" s="820"/>
      <c r="Y6197" s="820"/>
      <c r="Z6197" s="820"/>
    </row>
    <row r="6198" spans="7:26">
      <c r="G6198" s="826"/>
      <c r="H6198" s="820"/>
      <c r="J6198" s="820"/>
      <c r="K6198" s="820"/>
      <c r="L6198" s="820"/>
      <c r="M6198" s="820"/>
      <c r="N6198" s="820"/>
      <c r="O6198" s="820"/>
      <c r="P6198" s="820"/>
      <c r="Q6198" s="820"/>
      <c r="R6198" s="820"/>
      <c r="S6198" s="820"/>
      <c r="T6198" s="820"/>
      <c r="U6198" s="820"/>
      <c r="V6198" s="820"/>
      <c r="W6198" s="820"/>
      <c r="X6198" s="820"/>
      <c r="Y6198" s="820"/>
      <c r="Z6198" s="820"/>
    </row>
    <row r="6199" spans="7:26">
      <c r="G6199" s="826"/>
      <c r="H6199" s="820"/>
      <c r="J6199" s="820"/>
      <c r="K6199" s="820"/>
      <c r="L6199" s="820"/>
      <c r="M6199" s="820"/>
      <c r="N6199" s="820"/>
      <c r="O6199" s="820"/>
      <c r="P6199" s="820"/>
      <c r="Q6199" s="820"/>
      <c r="R6199" s="820"/>
      <c r="S6199" s="820"/>
      <c r="T6199" s="820"/>
      <c r="U6199" s="820"/>
      <c r="V6199" s="820"/>
      <c r="W6199" s="820"/>
      <c r="X6199" s="820"/>
      <c r="Y6199" s="820"/>
      <c r="Z6199" s="820"/>
    </row>
    <row r="6200" spans="7:26">
      <c r="G6200" s="826"/>
      <c r="H6200" s="820"/>
      <c r="J6200" s="820"/>
      <c r="K6200" s="820"/>
      <c r="L6200" s="820"/>
      <c r="M6200" s="820"/>
      <c r="N6200" s="820"/>
      <c r="O6200" s="820"/>
      <c r="P6200" s="820"/>
      <c r="Q6200" s="820"/>
      <c r="R6200" s="820"/>
      <c r="S6200" s="820"/>
      <c r="T6200" s="820"/>
      <c r="U6200" s="820"/>
      <c r="V6200" s="820"/>
      <c r="W6200" s="820"/>
      <c r="X6200" s="820"/>
      <c r="Y6200" s="820"/>
      <c r="Z6200" s="820"/>
    </row>
    <row r="6201" spans="7:26">
      <c r="G6201" s="826"/>
      <c r="H6201" s="820"/>
      <c r="J6201" s="820"/>
      <c r="K6201" s="820"/>
      <c r="L6201" s="820"/>
      <c r="M6201" s="820"/>
      <c r="N6201" s="820"/>
      <c r="O6201" s="820"/>
      <c r="P6201" s="820"/>
      <c r="Q6201" s="820"/>
      <c r="R6201" s="820"/>
      <c r="S6201" s="820"/>
      <c r="T6201" s="820"/>
      <c r="U6201" s="820"/>
      <c r="V6201" s="820"/>
      <c r="W6201" s="820"/>
      <c r="X6201" s="820"/>
      <c r="Y6201" s="820"/>
      <c r="Z6201" s="820"/>
    </row>
    <row r="6202" spans="7:26">
      <c r="G6202" s="826"/>
      <c r="H6202" s="820"/>
      <c r="J6202" s="820"/>
      <c r="K6202" s="820"/>
      <c r="L6202" s="820"/>
      <c r="M6202" s="820"/>
      <c r="N6202" s="820"/>
      <c r="O6202" s="820"/>
      <c r="P6202" s="820"/>
      <c r="Q6202" s="820"/>
      <c r="R6202" s="820"/>
      <c r="S6202" s="820"/>
      <c r="T6202" s="820"/>
      <c r="U6202" s="820"/>
      <c r="V6202" s="820"/>
      <c r="W6202" s="820"/>
      <c r="X6202" s="820"/>
      <c r="Y6202" s="820"/>
      <c r="Z6202" s="820"/>
    </row>
    <row r="6203" spans="7:26">
      <c r="G6203" s="826"/>
      <c r="H6203" s="820"/>
      <c r="J6203" s="820"/>
      <c r="K6203" s="820"/>
      <c r="L6203" s="820"/>
      <c r="M6203" s="820"/>
      <c r="N6203" s="820"/>
      <c r="O6203" s="820"/>
      <c r="P6203" s="820"/>
      <c r="Q6203" s="820"/>
      <c r="R6203" s="820"/>
      <c r="S6203" s="820"/>
      <c r="T6203" s="820"/>
      <c r="U6203" s="820"/>
      <c r="V6203" s="820"/>
      <c r="W6203" s="820"/>
      <c r="X6203" s="820"/>
      <c r="Y6203" s="820"/>
      <c r="Z6203" s="820"/>
    </row>
    <row r="6204" spans="7:26">
      <c r="G6204" s="826"/>
      <c r="H6204" s="820"/>
      <c r="J6204" s="820"/>
      <c r="K6204" s="820"/>
      <c r="L6204" s="820"/>
      <c r="M6204" s="820"/>
      <c r="N6204" s="820"/>
      <c r="O6204" s="820"/>
      <c r="P6204" s="820"/>
      <c r="Q6204" s="820"/>
      <c r="R6204" s="820"/>
      <c r="S6204" s="820"/>
      <c r="T6204" s="820"/>
      <c r="U6204" s="820"/>
      <c r="V6204" s="820"/>
      <c r="W6204" s="820"/>
      <c r="X6204" s="820"/>
      <c r="Y6204" s="820"/>
      <c r="Z6204" s="820"/>
    </row>
    <row r="6205" spans="7:26">
      <c r="G6205" s="826"/>
      <c r="H6205" s="820"/>
      <c r="J6205" s="820"/>
      <c r="K6205" s="820"/>
      <c r="L6205" s="820"/>
      <c r="M6205" s="820"/>
      <c r="N6205" s="820"/>
      <c r="O6205" s="820"/>
      <c r="P6205" s="820"/>
      <c r="Q6205" s="820"/>
      <c r="R6205" s="820"/>
      <c r="S6205" s="820"/>
      <c r="T6205" s="820"/>
      <c r="U6205" s="820"/>
      <c r="V6205" s="820"/>
      <c r="W6205" s="820"/>
      <c r="X6205" s="820"/>
      <c r="Y6205" s="820"/>
      <c r="Z6205" s="820"/>
    </row>
    <row r="6206" spans="7:26">
      <c r="G6206" s="826"/>
      <c r="H6206" s="820"/>
      <c r="J6206" s="820"/>
      <c r="K6206" s="820"/>
      <c r="L6206" s="820"/>
      <c r="M6206" s="820"/>
      <c r="N6206" s="820"/>
      <c r="O6206" s="820"/>
      <c r="P6206" s="820"/>
      <c r="Q6206" s="820"/>
      <c r="R6206" s="820"/>
      <c r="S6206" s="820"/>
      <c r="T6206" s="820"/>
      <c r="U6206" s="820"/>
      <c r="V6206" s="820"/>
      <c r="W6206" s="820"/>
      <c r="X6206" s="820"/>
      <c r="Y6206" s="820"/>
      <c r="Z6206" s="820"/>
    </row>
    <row r="6207" spans="7:26">
      <c r="G6207" s="826"/>
      <c r="H6207" s="820"/>
      <c r="J6207" s="820"/>
      <c r="K6207" s="820"/>
      <c r="L6207" s="820"/>
      <c r="M6207" s="820"/>
      <c r="N6207" s="820"/>
      <c r="O6207" s="820"/>
      <c r="P6207" s="820"/>
      <c r="Q6207" s="820"/>
      <c r="R6207" s="820"/>
      <c r="S6207" s="820"/>
      <c r="T6207" s="820"/>
      <c r="U6207" s="820"/>
      <c r="V6207" s="820"/>
      <c r="W6207" s="820"/>
      <c r="X6207" s="820"/>
      <c r="Y6207" s="820"/>
      <c r="Z6207" s="820"/>
    </row>
    <row r="6208" spans="7:26">
      <c r="G6208" s="826"/>
      <c r="H6208" s="820"/>
      <c r="J6208" s="820"/>
      <c r="K6208" s="820"/>
      <c r="L6208" s="820"/>
      <c r="M6208" s="820"/>
      <c r="N6208" s="820"/>
      <c r="O6208" s="820"/>
      <c r="P6208" s="820"/>
      <c r="Q6208" s="820"/>
      <c r="R6208" s="820"/>
      <c r="S6208" s="820"/>
      <c r="T6208" s="820"/>
      <c r="U6208" s="820"/>
      <c r="V6208" s="820"/>
      <c r="W6208" s="820"/>
      <c r="X6208" s="820"/>
      <c r="Y6208" s="820"/>
      <c r="Z6208" s="820"/>
    </row>
    <row r="6209" spans="7:26">
      <c r="G6209" s="826"/>
      <c r="H6209" s="820"/>
      <c r="J6209" s="820"/>
      <c r="K6209" s="820"/>
      <c r="L6209" s="820"/>
      <c r="M6209" s="820"/>
      <c r="N6209" s="820"/>
      <c r="O6209" s="820"/>
      <c r="P6209" s="820"/>
      <c r="Q6209" s="820"/>
      <c r="R6209" s="820"/>
      <c r="S6209" s="820"/>
      <c r="T6209" s="820"/>
      <c r="U6209" s="820"/>
      <c r="V6209" s="820"/>
      <c r="W6209" s="820"/>
      <c r="X6209" s="820"/>
      <c r="Y6209" s="820"/>
      <c r="Z6209" s="820"/>
    </row>
    <row r="6210" spans="7:26">
      <c r="G6210" s="826"/>
      <c r="H6210" s="820"/>
      <c r="J6210" s="820"/>
      <c r="K6210" s="820"/>
      <c r="L6210" s="820"/>
      <c r="M6210" s="820"/>
      <c r="N6210" s="820"/>
      <c r="O6210" s="820"/>
      <c r="P6210" s="820"/>
      <c r="Q6210" s="820"/>
      <c r="R6210" s="820"/>
      <c r="S6210" s="820"/>
      <c r="T6210" s="820"/>
      <c r="U6210" s="820"/>
      <c r="V6210" s="820"/>
      <c r="W6210" s="820"/>
      <c r="X6210" s="820"/>
      <c r="Y6210" s="820"/>
      <c r="Z6210" s="820"/>
    </row>
    <row r="6211" spans="7:26">
      <c r="G6211" s="826"/>
      <c r="H6211" s="820"/>
      <c r="J6211" s="820"/>
      <c r="K6211" s="820"/>
      <c r="L6211" s="820"/>
      <c r="M6211" s="820"/>
      <c r="N6211" s="820"/>
      <c r="O6211" s="820"/>
      <c r="P6211" s="820"/>
      <c r="Q6211" s="820"/>
      <c r="R6211" s="820"/>
      <c r="S6211" s="820"/>
      <c r="T6211" s="820"/>
      <c r="U6211" s="820"/>
      <c r="V6211" s="820"/>
      <c r="W6211" s="820"/>
      <c r="X6211" s="820"/>
      <c r="Y6211" s="820"/>
      <c r="Z6211" s="820"/>
    </row>
    <row r="6212" spans="7:26">
      <c r="G6212" s="826"/>
      <c r="H6212" s="820"/>
      <c r="J6212" s="820"/>
      <c r="K6212" s="820"/>
      <c r="L6212" s="820"/>
      <c r="M6212" s="820"/>
      <c r="N6212" s="820"/>
      <c r="O6212" s="820"/>
      <c r="P6212" s="820"/>
      <c r="Q6212" s="820"/>
      <c r="R6212" s="820"/>
      <c r="S6212" s="820"/>
      <c r="T6212" s="820"/>
      <c r="U6212" s="820"/>
      <c r="V6212" s="820"/>
      <c r="W6212" s="820"/>
      <c r="X6212" s="820"/>
      <c r="Y6212" s="820"/>
      <c r="Z6212" s="820"/>
    </row>
    <row r="6213" spans="7:26">
      <c r="G6213" s="826"/>
      <c r="H6213" s="820"/>
      <c r="J6213" s="820"/>
      <c r="K6213" s="820"/>
      <c r="L6213" s="820"/>
      <c r="M6213" s="820"/>
      <c r="N6213" s="820"/>
      <c r="O6213" s="820"/>
      <c r="P6213" s="820"/>
      <c r="Q6213" s="820"/>
      <c r="R6213" s="820"/>
      <c r="S6213" s="820"/>
      <c r="T6213" s="820"/>
      <c r="U6213" s="820"/>
      <c r="V6213" s="820"/>
      <c r="W6213" s="820"/>
      <c r="X6213" s="820"/>
      <c r="Y6213" s="820"/>
      <c r="Z6213" s="820"/>
    </row>
    <row r="6214" spans="7:26">
      <c r="G6214" s="826"/>
      <c r="H6214" s="820"/>
      <c r="J6214" s="820"/>
      <c r="K6214" s="820"/>
      <c r="L6214" s="820"/>
      <c r="M6214" s="820"/>
      <c r="N6214" s="820"/>
      <c r="O6214" s="820"/>
      <c r="P6214" s="820"/>
      <c r="Q6214" s="820"/>
      <c r="R6214" s="820"/>
      <c r="S6214" s="820"/>
      <c r="T6214" s="820"/>
      <c r="U6214" s="820"/>
      <c r="V6214" s="820"/>
      <c r="W6214" s="820"/>
      <c r="X6214" s="820"/>
      <c r="Y6214" s="820"/>
      <c r="Z6214" s="820"/>
    </row>
    <row r="6215" spans="7:26">
      <c r="G6215" s="826"/>
      <c r="H6215" s="820"/>
      <c r="J6215" s="820"/>
      <c r="K6215" s="820"/>
      <c r="L6215" s="820"/>
      <c r="M6215" s="820"/>
      <c r="N6215" s="820"/>
      <c r="O6215" s="820"/>
      <c r="P6215" s="820"/>
      <c r="Q6215" s="820"/>
      <c r="R6215" s="820"/>
      <c r="S6215" s="820"/>
      <c r="T6215" s="820"/>
      <c r="U6215" s="820"/>
      <c r="V6215" s="820"/>
      <c r="W6215" s="820"/>
      <c r="X6215" s="820"/>
      <c r="Y6215" s="820"/>
      <c r="Z6215" s="820"/>
    </row>
    <row r="6216" spans="7:26">
      <c r="G6216" s="826"/>
      <c r="H6216" s="820"/>
      <c r="J6216" s="820"/>
      <c r="K6216" s="820"/>
      <c r="L6216" s="820"/>
      <c r="M6216" s="820"/>
      <c r="N6216" s="820"/>
      <c r="O6216" s="820"/>
      <c r="P6216" s="820"/>
      <c r="Q6216" s="820"/>
      <c r="R6216" s="820"/>
      <c r="S6216" s="820"/>
      <c r="T6216" s="820"/>
      <c r="U6216" s="820"/>
      <c r="V6216" s="820"/>
      <c r="W6216" s="820"/>
      <c r="X6216" s="820"/>
      <c r="Y6216" s="820"/>
      <c r="Z6216" s="820"/>
    </row>
    <row r="6217" spans="7:26">
      <c r="G6217" s="826"/>
      <c r="H6217" s="820"/>
      <c r="J6217" s="820"/>
      <c r="K6217" s="820"/>
      <c r="L6217" s="820"/>
      <c r="M6217" s="820"/>
      <c r="N6217" s="820"/>
      <c r="O6217" s="820"/>
      <c r="P6217" s="820"/>
      <c r="Q6217" s="820"/>
      <c r="R6217" s="820"/>
      <c r="S6217" s="820"/>
      <c r="T6217" s="820"/>
      <c r="U6217" s="820"/>
      <c r="V6217" s="820"/>
      <c r="W6217" s="820"/>
      <c r="X6217" s="820"/>
      <c r="Y6217" s="820"/>
      <c r="Z6217" s="820"/>
    </row>
    <row r="6218" spans="7:26">
      <c r="G6218" s="826"/>
      <c r="H6218" s="820"/>
      <c r="J6218" s="820"/>
      <c r="K6218" s="820"/>
      <c r="L6218" s="820"/>
      <c r="M6218" s="820"/>
      <c r="N6218" s="820"/>
      <c r="O6218" s="820"/>
      <c r="P6218" s="820"/>
      <c r="Q6218" s="820"/>
      <c r="R6218" s="820"/>
      <c r="S6218" s="820"/>
      <c r="T6218" s="820"/>
      <c r="U6218" s="820"/>
      <c r="V6218" s="820"/>
      <c r="W6218" s="820"/>
      <c r="X6218" s="820"/>
      <c r="Y6218" s="820"/>
      <c r="Z6218" s="820"/>
    </row>
    <row r="6219" spans="7:26">
      <c r="G6219" s="826"/>
      <c r="H6219" s="820"/>
      <c r="J6219" s="820"/>
      <c r="K6219" s="820"/>
      <c r="L6219" s="820"/>
      <c r="M6219" s="820"/>
      <c r="N6219" s="820"/>
      <c r="O6219" s="820"/>
      <c r="P6219" s="820"/>
      <c r="Q6219" s="820"/>
      <c r="R6219" s="820"/>
      <c r="S6219" s="820"/>
      <c r="T6219" s="820"/>
      <c r="U6219" s="820"/>
      <c r="V6219" s="820"/>
      <c r="W6219" s="820"/>
      <c r="X6219" s="820"/>
      <c r="Y6219" s="820"/>
      <c r="Z6219" s="820"/>
    </row>
    <row r="6220" spans="7:26">
      <c r="G6220" s="826"/>
      <c r="H6220" s="820"/>
      <c r="J6220" s="820"/>
      <c r="K6220" s="820"/>
      <c r="L6220" s="820"/>
      <c r="M6220" s="820"/>
      <c r="N6220" s="820"/>
      <c r="O6220" s="820"/>
      <c r="P6220" s="820"/>
      <c r="Q6220" s="820"/>
      <c r="R6220" s="820"/>
      <c r="S6220" s="820"/>
      <c r="T6220" s="820"/>
      <c r="U6220" s="820"/>
      <c r="V6220" s="820"/>
      <c r="W6220" s="820"/>
      <c r="X6220" s="820"/>
      <c r="Y6220" s="820"/>
      <c r="Z6220" s="820"/>
    </row>
    <row r="6221" spans="7:26">
      <c r="G6221" s="826"/>
      <c r="H6221" s="820"/>
      <c r="J6221" s="820"/>
      <c r="K6221" s="820"/>
      <c r="L6221" s="820"/>
      <c r="M6221" s="820"/>
      <c r="N6221" s="820"/>
      <c r="O6221" s="820"/>
      <c r="P6221" s="820"/>
      <c r="Q6221" s="820"/>
      <c r="R6221" s="820"/>
      <c r="S6221" s="820"/>
      <c r="T6221" s="820"/>
      <c r="U6221" s="820"/>
      <c r="V6221" s="820"/>
      <c r="W6221" s="820"/>
      <c r="X6221" s="820"/>
      <c r="Y6221" s="820"/>
      <c r="Z6221" s="820"/>
    </row>
    <row r="6222" spans="7:26">
      <c r="G6222" s="826"/>
      <c r="H6222" s="820"/>
      <c r="J6222" s="820"/>
      <c r="K6222" s="820"/>
      <c r="L6222" s="820"/>
      <c r="M6222" s="820"/>
      <c r="N6222" s="820"/>
      <c r="O6222" s="820"/>
      <c r="P6222" s="820"/>
      <c r="Q6222" s="820"/>
      <c r="R6222" s="820"/>
      <c r="S6222" s="820"/>
      <c r="T6222" s="820"/>
      <c r="U6222" s="820"/>
      <c r="V6222" s="820"/>
      <c r="W6222" s="820"/>
      <c r="X6222" s="820"/>
      <c r="Y6222" s="820"/>
      <c r="Z6222" s="820"/>
    </row>
    <row r="6223" spans="7:26">
      <c r="G6223" s="826"/>
      <c r="H6223" s="820"/>
      <c r="J6223" s="820"/>
      <c r="K6223" s="820"/>
      <c r="L6223" s="820"/>
      <c r="M6223" s="820"/>
      <c r="N6223" s="820"/>
      <c r="O6223" s="820"/>
      <c r="P6223" s="820"/>
      <c r="Q6223" s="820"/>
      <c r="R6223" s="820"/>
      <c r="S6223" s="820"/>
      <c r="T6223" s="820"/>
      <c r="U6223" s="820"/>
      <c r="V6223" s="820"/>
      <c r="W6223" s="820"/>
      <c r="X6223" s="820"/>
      <c r="Y6223" s="820"/>
      <c r="Z6223" s="820"/>
    </row>
    <row r="6224" spans="7:26">
      <c r="G6224" s="826"/>
      <c r="H6224" s="820"/>
      <c r="J6224" s="820"/>
      <c r="K6224" s="820"/>
      <c r="L6224" s="820"/>
      <c r="M6224" s="820"/>
      <c r="N6224" s="820"/>
      <c r="O6224" s="820"/>
      <c r="P6224" s="820"/>
      <c r="Q6224" s="820"/>
      <c r="R6224" s="820"/>
      <c r="S6224" s="820"/>
      <c r="T6224" s="820"/>
      <c r="U6224" s="820"/>
      <c r="V6224" s="820"/>
      <c r="W6224" s="820"/>
      <c r="X6224" s="820"/>
      <c r="Y6224" s="820"/>
      <c r="Z6224" s="820"/>
    </row>
    <row r="6225" spans="7:26">
      <c r="G6225" s="826"/>
      <c r="H6225" s="820"/>
      <c r="J6225" s="820"/>
      <c r="K6225" s="820"/>
      <c r="L6225" s="820"/>
      <c r="M6225" s="820"/>
      <c r="N6225" s="820"/>
      <c r="O6225" s="820"/>
      <c r="P6225" s="820"/>
      <c r="Q6225" s="820"/>
      <c r="R6225" s="820"/>
      <c r="S6225" s="820"/>
      <c r="T6225" s="820"/>
      <c r="U6225" s="820"/>
      <c r="V6225" s="820"/>
      <c r="W6225" s="820"/>
      <c r="X6225" s="820"/>
      <c r="Y6225" s="820"/>
      <c r="Z6225" s="820"/>
    </row>
    <row r="6226" spans="7:26">
      <c r="G6226" s="826"/>
      <c r="H6226" s="820"/>
      <c r="J6226" s="820"/>
      <c r="K6226" s="820"/>
      <c r="L6226" s="820"/>
      <c r="M6226" s="820"/>
      <c r="N6226" s="820"/>
      <c r="O6226" s="820"/>
      <c r="P6226" s="820"/>
      <c r="Q6226" s="820"/>
      <c r="R6226" s="820"/>
      <c r="S6226" s="820"/>
      <c r="T6226" s="820"/>
      <c r="U6226" s="820"/>
      <c r="V6226" s="820"/>
      <c r="W6226" s="820"/>
      <c r="X6226" s="820"/>
      <c r="Y6226" s="820"/>
      <c r="Z6226" s="820"/>
    </row>
    <row r="6227" spans="7:26">
      <c r="G6227" s="826"/>
      <c r="H6227" s="820"/>
      <c r="J6227" s="820"/>
      <c r="K6227" s="820"/>
      <c r="L6227" s="820"/>
      <c r="M6227" s="820"/>
      <c r="N6227" s="820"/>
      <c r="O6227" s="820"/>
      <c r="P6227" s="820"/>
      <c r="Q6227" s="820"/>
      <c r="R6227" s="820"/>
      <c r="S6227" s="820"/>
      <c r="T6227" s="820"/>
      <c r="U6227" s="820"/>
      <c r="V6227" s="820"/>
      <c r="W6227" s="820"/>
      <c r="X6227" s="820"/>
      <c r="Y6227" s="820"/>
      <c r="Z6227" s="820"/>
    </row>
    <row r="6228" spans="7:26">
      <c r="G6228" s="826"/>
      <c r="H6228" s="820"/>
      <c r="J6228" s="820"/>
      <c r="K6228" s="820"/>
      <c r="L6228" s="820"/>
      <c r="M6228" s="820"/>
      <c r="N6228" s="820"/>
      <c r="O6228" s="820"/>
      <c r="P6228" s="820"/>
      <c r="Q6228" s="820"/>
      <c r="R6228" s="820"/>
      <c r="S6228" s="820"/>
      <c r="T6228" s="820"/>
      <c r="U6228" s="820"/>
      <c r="V6228" s="820"/>
      <c r="W6228" s="820"/>
      <c r="X6228" s="820"/>
      <c r="Y6228" s="820"/>
      <c r="Z6228" s="820"/>
    </row>
    <row r="6229" spans="7:26">
      <c r="G6229" s="826"/>
      <c r="H6229" s="820"/>
      <c r="J6229" s="820"/>
      <c r="K6229" s="820"/>
      <c r="L6229" s="820"/>
      <c r="M6229" s="820"/>
      <c r="N6229" s="820"/>
      <c r="O6229" s="820"/>
      <c r="P6229" s="820"/>
      <c r="Q6229" s="820"/>
      <c r="R6229" s="820"/>
      <c r="S6229" s="820"/>
      <c r="T6229" s="820"/>
      <c r="U6229" s="820"/>
      <c r="V6229" s="820"/>
      <c r="W6229" s="820"/>
      <c r="X6229" s="820"/>
      <c r="Y6229" s="820"/>
      <c r="Z6229" s="820"/>
    </row>
    <row r="6230" spans="7:26">
      <c r="G6230" s="826"/>
      <c r="H6230" s="820"/>
      <c r="J6230" s="820"/>
      <c r="K6230" s="820"/>
      <c r="L6230" s="820"/>
      <c r="M6230" s="820"/>
      <c r="N6230" s="820"/>
      <c r="O6230" s="820"/>
      <c r="P6230" s="820"/>
      <c r="Q6230" s="820"/>
      <c r="R6230" s="820"/>
      <c r="S6230" s="820"/>
      <c r="T6230" s="820"/>
      <c r="U6230" s="820"/>
      <c r="V6230" s="820"/>
      <c r="W6230" s="820"/>
      <c r="X6230" s="820"/>
      <c r="Y6230" s="820"/>
      <c r="Z6230" s="820"/>
    </row>
    <row r="6231" spans="7:26">
      <c r="G6231" s="826"/>
      <c r="H6231" s="820"/>
      <c r="J6231" s="820"/>
      <c r="K6231" s="820"/>
      <c r="L6231" s="820"/>
      <c r="M6231" s="820"/>
      <c r="N6231" s="820"/>
      <c r="O6231" s="820"/>
      <c r="P6231" s="820"/>
      <c r="Q6231" s="820"/>
      <c r="R6231" s="820"/>
      <c r="S6231" s="820"/>
      <c r="T6231" s="820"/>
      <c r="U6231" s="820"/>
      <c r="V6231" s="820"/>
      <c r="W6231" s="820"/>
      <c r="X6231" s="820"/>
      <c r="Y6231" s="820"/>
      <c r="Z6231" s="820"/>
    </row>
    <row r="6232" spans="7:26">
      <c r="G6232" s="826"/>
      <c r="H6232" s="820"/>
      <c r="J6232" s="820"/>
      <c r="K6232" s="820"/>
      <c r="L6232" s="820"/>
      <c r="M6232" s="820"/>
      <c r="N6232" s="820"/>
      <c r="O6232" s="820"/>
      <c r="P6232" s="820"/>
      <c r="Q6232" s="820"/>
      <c r="R6232" s="820"/>
      <c r="S6232" s="820"/>
      <c r="T6232" s="820"/>
      <c r="U6232" s="820"/>
      <c r="V6232" s="820"/>
      <c r="W6232" s="820"/>
      <c r="X6232" s="820"/>
      <c r="Y6232" s="820"/>
      <c r="Z6232" s="820"/>
    </row>
    <row r="6233" spans="7:26">
      <c r="G6233" s="826"/>
      <c r="H6233" s="820"/>
      <c r="J6233" s="820"/>
      <c r="K6233" s="820"/>
      <c r="L6233" s="820"/>
      <c r="M6233" s="820"/>
      <c r="N6233" s="820"/>
      <c r="O6233" s="820"/>
      <c r="P6233" s="820"/>
      <c r="Q6233" s="820"/>
      <c r="R6233" s="820"/>
      <c r="S6233" s="820"/>
      <c r="T6233" s="820"/>
      <c r="U6233" s="820"/>
      <c r="V6233" s="820"/>
      <c r="W6233" s="820"/>
      <c r="X6233" s="820"/>
      <c r="Y6233" s="820"/>
      <c r="Z6233" s="820"/>
    </row>
    <row r="6234" spans="7:26">
      <c r="G6234" s="826"/>
      <c r="H6234" s="820"/>
      <c r="J6234" s="820"/>
      <c r="K6234" s="820"/>
      <c r="L6234" s="820"/>
      <c r="M6234" s="820"/>
      <c r="N6234" s="820"/>
      <c r="O6234" s="820"/>
      <c r="P6234" s="820"/>
      <c r="Q6234" s="820"/>
      <c r="R6234" s="820"/>
      <c r="S6234" s="820"/>
      <c r="T6234" s="820"/>
      <c r="U6234" s="820"/>
      <c r="V6234" s="820"/>
      <c r="W6234" s="820"/>
      <c r="X6234" s="820"/>
      <c r="Y6234" s="820"/>
      <c r="Z6234" s="820"/>
    </row>
    <row r="6235" spans="7:26">
      <c r="G6235" s="826"/>
      <c r="H6235" s="820"/>
      <c r="J6235" s="820"/>
      <c r="K6235" s="820"/>
      <c r="L6235" s="820"/>
      <c r="M6235" s="820"/>
      <c r="N6235" s="820"/>
      <c r="O6235" s="820"/>
      <c r="P6235" s="820"/>
      <c r="Q6235" s="820"/>
      <c r="R6235" s="820"/>
      <c r="S6235" s="820"/>
      <c r="T6235" s="820"/>
      <c r="U6235" s="820"/>
      <c r="V6235" s="820"/>
      <c r="W6235" s="820"/>
      <c r="X6235" s="820"/>
      <c r="Y6235" s="820"/>
      <c r="Z6235" s="820"/>
    </row>
    <row r="6236" spans="7:26">
      <c r="G6236" s="826"/>
      <c r="H6236" s="820"/>
      <c r="J6236" s="820"/>
      <c r="K6236" s="820"/>
      <c r="L6236" s="820"/>
      <c r="M6236" s="820"/>
      <c r="N6236" s="820"/>
      <c r="O6236" s="820"/>
      <c r="P6236" s="820"/>
      <c r="Q6236" s="820"/>
      <c r="R6236" s="820"/>
      <c r="S6236" s="820"/>
      <c r="T6236" s="820"/>
      <c r="U6236" s="820"/>
      <c r="V6236" s="820"/>
      <c r="W6236" s="820"/>
      <c r="X6236" s="820"/>
      <c r="Y6236" s="820"/>
      <c r="Z6236" s="820"/>
    </row>
    <row r="6237" spans="7:26">
      <c r="G6237" s="826"/>
      <c r="H6237" s="820"/>
      <c r="J6237" s="820"/>
      <c r="K6237" s="820"/>
      <c r="L6237" s="820"/>
      <c r="M6237" s="820"/>
      <c r="N6237" s="820"/>
      <c r="O6237" s="820"/>
      <c r="P6237" s="820"/>
      <c r="Q6237" s="820"/>
      <c r="R6237" s="820"/>
      <c r="S6237" s="820"/>
      <c r="T6237" s="820"/>
      <c r="U6237" s="820"/>
      <c r="V6237" s="820"/>
      <c r="W6237" s="820"/>
      <c r="X6237" s="820"/>
      <c r="Y6237" s="820"/>
      <c r="Z6237" s="820"/>
    </row>
    <row r="6238" spans="7:26">
      <c r="G6238" s="826"/>
      <c r="H6238" s="820"/>
      <c r="J6238" s="820"/>
      <c r="K6238" s="820"/>
      <c r="L6238" s="820"/>
      <c r="M6238" s="820"/>
      <c r="N6238" s="820"/>
      <c r="O6238" s="820"/>
      <c r="P6238" s="820"/>
      <c r="Q6238" s="820"/>
      <c r="R6238" s="820"/>
      <c r="S6238" s="820"/>
      <c r="T6238" s="820"/>
      <c r="U6238" s="820"/>
      <c r="V6238" s="820"/>
      <c r="W6238" s="820"/>
      <c r="X6238" s="820"/>
      <c r="Y6238" s="820"/>
      <c r="Z6238" s="820"/>
    </row>
    <row r="6239" spans="7:26">
      <c r="G6239" s="826"/>
      <c r="H6239" s="820"/>
      <c r="J6239" s="820"/>
      <c r="K6239" s="820"/>
      <c r="L6239" s="820"/>
      <c r="M6239" s="820"/>
      <c r="N6239" s="820"/>
      <c r="O6239" s="820"/>
      <c r="P6239" s="820"/>
      <c r="Q6239" s="820"/>
      <c r="R6239" s="820"/>
      <c r="S6239" s="820"/>
      <c r="T6239" s="820"/>
      <c r="U6239" s="820"/>
      <c r="V6239" s="820"/>
      <c r="W6239" s="820"/>
      <c r="X6239" s="820"/>
      <c r="Y6239" s="820"/>
      <c r="Z6239" s="820"/>
    </row>
    <row r="6240" spans="7:26">
      <c r="G6240" s="826"/>
      <c r="H6240" s="820"/>
      <c r="J6240" s="820"/>
      <c r="K6240" s="820"/>
      <c r="L6240" s="820"/>
      <c r="M6240" s="820"/>
      <c r="N6240" s="820"/>
      <c r="O6240" s="820"/>
      <c r="P6240" s="820"/>
      <c r="Q6240" s="820"/>
      <c r="R6240" s="820"/>
      <c r="S6240" s="820"/>
      <c r="T6240" s="820"/>
      <c r="U6240" s="820"/>
      <c r="V6240" s="820"/>
      <c r="W6240" s="820"/>
      <c r="X6240" s="820"/>
      <c r="Y6240" s="820"/>
      <c r="Z6240" s="820"/>
    </row>
    <row r="6241" spans="7:26">
      <c r="G6241" s="826"/>
      <c r="H6241" s="820"/>
      <c r="J6241" s="820"/>
      <c r="K6241" s="820"/>
      <c r="L6241" s="820"/>
      <c r="M6241" s="820"/>
      <c r="N6241" s="820"/>
      <c r="O6241" s="820"/>
      <c r="P6241" s="820"/>
      <c r="Q6241" s="820"/>
      <c r="R6241" s="820"/>
      <c r="S6241" s="820"/>
      <c r="T6241" s="820"/>
      <c r="U6241" s="820"/>
      <c r="V6241" s="820"/>
      <c r="W6241" s="820"/>
      <c r="X6241" s="820"/>
      <c r="Y6241" s="820"/>
      <c r="Z6241" s="820"/>
    </row>
    <row r="6242" spans="7:26">
      <c r="G6242" s="826"/>
      <c r="H6242" s="820"/>
      <c r="J6242" s="820"/>
      <c r="K6242" s="820"/>
      <c r="L6242" s="820"/>
      <c r="M6242" s="820"/>
      <c r="N6242" s="820"/>
      <c r="O6242" s="820"/>
      <c r="P6242" s="820"/>
      <c r="Q6242" s="820"/>
      <c r="R6242" s="820"/>
      <c r="S6242" s="820"/>
      <c r="T6242" s="820"/>
      <c r="U6242" s="820"/>
      <c r="V6242" s="820"/>
      <c r="W6242" s="820"/>
      <c r="X6242" s="820"/>
      <c r="Y6242" s="820"/>
      <c r="Z6242" s="820"/>
    </row>
    <row r="6243" spans="7:26">
      <c r="G6243" s="826"/>
      <c r="H6243" s="820"/>
      <c r="J6243" s="820"/>
      <c r="K6243" s="820"/>
      <c r="L6243" s="820"/>
      <c r="M6243" s="820"/>
      <c r="N6243" s="820"/>
      <c r="O6243" s="820"/>
      <c r="P6243" s="820"/>
      <c r="Q6243" s="820"/>
      <c r="R6243" s="820"/>
      <c r="S6243" s="820"/>
      <c r="T6243" s="820"/>
      <c r="U6243" s="820"/>
      <c r="V6243" s="820"/>
      <c r="W6243" s="820"/>
      <c r="X6243" s="820"/>
      <c r="Y6243" s="820"/>
      <c r="Z6243" s="820"/>
    </row>
    <row r="6244" spans="7:26">
      <c r="G6244" s="826"/>
      <c r="H6244" s="820"/>
      <c r="J6244" s="820"/>
      <c r="K6244" s="820"/>
      <c r="L6244" s="820"/>
      <c r="M6244" s="820"/>
      <c r="N6244" s="820"/>
      <c r="O6244" s="820"/>
      <c r="P6244" s="820"/>
      <c r="Q6244" s="820"/>
      <c r="R6244" s="820"/>
      <c r="S6244" s="820"/>
      <c r="T6244" s="820"/>
      <c r="U6244" s="820"/>
      <c r="V6244" s="820"/>
      <c r="W6244" s="820"/>
      <c r="X6244" s="820"/>
      <c r="Y6244" s="820"/>
      <c r="Z6244" s="820"/>
    </row>
    <row r="6245" spans="7:26">
      <c r="G6245" s="826"/>
      <c r="H6245" s="820"/>
      <c r="J6245" s="820"/>
      <c r="K6245" s="820"/>
      <c r="L6245" s="820"/>
      <c r="M6245" s="820"/>
      <c r="N6245" s="820"/>
      <c r="O6245" s="820"/>
      <c r="P6245" s="820"/>
      <c r="Q6245" s="820"/>
      <c r="R6245" s="820"/>
      <c r="S6245" s="820"/>
      <c r="T6245" s="820"/>
      <c r="U6245" s="820"/>
      <c r="V6245" s="820"/>
      <c r="W6245" s="820"/>
      <c r="X6245" s="820"/>
      <c r="Y6245" s="820"/>
      <c r="Z6245" s="820"/>
    </row>
    <row r="6246" spans="7:26">
      <c r="G6246" s="826"/>
      <c r="H6246" s="820"/>
      <c r="J6246" s="820"/>
      <c r="K6246" s="820"/>
      <c r="L6246" s="820"/>
      <c r="M6246" s="820"/>
      <c r="N6246" s="820"/>
      <c r="O6246" s="820"/>
      <c r="P6246" s="820"/>
      <c r="Q6246" s="820"/>
      <c r="R6246" s="820"/>
      <c r="S6246" s="820"/>
      <c r="T6246" s="820"/>
      <c r="U6246" s="820"/>
      <c r="V6246" s="820"/>
      <c r="W6246" s="820"/>
      <c r="X6246" s="820"/>
      <c r="Y6246" s="820"/>
      <c r="Z6246" s="820"/>
    </row>
    <row r="6247" spans="7:26">
      <c r="G6247" s="826"/>
      <c r="H6247" s="820"/>
      <c r="J6247" s="820"/>
      <c r="K6247" s="820"/>
      <c r="L6247" s="820"/>
      <c r="M6247" s="820"/>
      <c r="N6247" s="820"/>
      <c r="O6247" s="820"/>
      <c r="P6247" s="820"/>
      <c r="Q6247" s="820"/>
      <c r="R6247" s="820"/>
      <c r="S6247" s="820"/>
      <c r="T6247" s="820"/>
      <c r="U6247" s="820"/>
      <c r="V6247" s="820"/>
      <c r="W6247" s="820"/>
      <c r="X6247" s="820"/>
      <c r="Y6247" s="820"/>
      <c r="Z6247" s="820"/>
    </row>
    <row r="6248" spans="7:26">
      <c r="G6248" s="826"/>
      <c r="H6248" s="820"/>
      <c r="J6248" s="820"/>
      <c r="K6248" s="820"/>
      <c r="L6248" s="820"/>
      <c r="M6248" s="820"/>
      <c r="N6248" s="820"/>
      <c r="O6248" s="820"/>
      <c r="P6248" s="820"/>
      <c r="Q6248" s="820"/>
      <c r="R6248" s="820"/>
      <c r="S6248" s="820"/>
      <c r="T6248" s="820"/>
      <c r="U6248" s="820"/>
      <c r="V6248" s="820"/>
      <c r="W6248" s="820"/>
      <c r="X6248" s="820"/>
      <c r="Y6248" s="820"/>
      <c r="Z6248" s="820"/>
    </row>
    <row r="6249" spans="7:26">
      <c r="G6249" s="826"/>
      <c r="H6249" s="820"/>
      <c r="J6249" s="820"/>
      <c r="K6249" s="820"/>
      <c r="L6249" s="820"/>
      <c r="M6249" s="820"/>
      <c r="N6249" s="820"/>
      <c r="O6249" s="820"/>
      <c r="P6249" s="820"/>
      <c r="Q6249" s="820"/>
      <c r="R6249" s="820"/>
      <c r="S6249" s="820"/>
      <c r="T6249" s="820"/>
      <c r="U6249" s="820"/>
      <c r="V6249" s="820"/>
      <c r="W6249" s="820"/>
      <c r="X6249" s="820"/>
      <c r="Y6249" s="820"/>
      <c r="Z6249" s="820"/>
    </row>
    <row r="6250" spans="7:26">
      <c r="G6250" s="826"/>
      <c r="H6250" s="820"/>
      <c r="J6250" s="820"/>
      <c r="K6250" s="820"/>
      <c r="L6250" s="820"/>
      <c r="M6250" s="820"/>
      <c r="N6250" s="820"/>
      <c r="O6250" s="820"/>
      <c r="P6250" s="820"/>
      <c r="Q6250" s="820"/>
      <c r="R6250" s="820"/>
      <c r="S6250" s="820"/>
      <c r="T6250" s="820"/>
      <c r="U6250" s="820"/>
      <c r="V6250" s="820"/>
      <c r="W6250" s="820"/>
      <c r="X6250" s="820"/>
      <c r="Y6250" s="820"/>
      <c r="Z6250" s="820"/>
    </row>
    <row r="6251" spans="7:26">
      <c r="G6251" s="826"/>
      <c r="H6251" s="820"/>
      <c r="J6251" s="820"/>
      <c r="K6251" s="820"/>
      <c r="L6251" s="820"/>
      <c r="M6251" s="820"/>
      <c r="N6251" s="820"/>
      <c r="O6251" s="820"/>
      <c r="P6251" s="820"/>
      <c r="Q6251" s="820"/>
      <c r="R6251" s="820"/>
      <c r="S6251" s="820"/>
      <c r="T6251" s="820"/>
      <c r="U6251" s="820"/>
      <c r="V6251" s="820"/>
      <c r="W6251" s="820"/>
      <c r="X6251" s="820"/>
      <c r="Y6251" s="820"/>
      <c r="Z6251" s="820"/>
    </row>
    <row r="6252" spans="7:26">
      <c r="G6252" s="826"/>
      <c r="H6252" s="820"/>
      <c r="J6252" s="820"/>
      <c r="K6252" s="820"/>
      <c r="L6252" s="820"/>
      <c r="M6252" s="820"/>
      <c r="N6252" s="820"/>
      <c r="O6252" s="820"/>
      <c r="P6252" s="820"/>
      <c r="Q6252" s="820"/>
      <c r="R6252" s="820"/>
      <c r="S6252" s="820"/>
      <c r="T6252" s="820"/>
      <c r="U6252" s="820"/>
      <c r="V6252" s="820"/>
      <c r="W6252" s="820"/>
      <c r="X6252" s="820"/>
      <c r="Y6252" s="820"/>
      <c r="Z6252" s="820"/>
    </row>
    <row r="6253" spans="7:26">
      <c r="G6253" s="826"/>
      <c r="H6253" s="820"/>
      <c r="J6253" s="820"/>
      <c r="K6253" s="820"/>
      <c r="L6253" s="820"/>
      <c r="M6253" s="820"/>
      <c r="N6253" s="820"/>
      <c r="O6253" s="820"/>
      <c r="P6253" s="820"/>
      <c r="Q6253" s="820"/>
      <c r="R6253" s="820"/>
      <c r="S6253" s="820"/>
      <c r="T6253" s="820"/>
      <c r="U6253" s="820"/>
      <c r="V6253" s="820"/>
      <c r="W6253" s="820"/>
      <c r="X6253" s="820"/>
      <c r="Y6253" s="820"/>
      <c r="Z6253" s="820"/>
    </row>
    <row r="6254" spans="7:26">
      <c r="G6254" s="826"/>
      <c r="H6254" s="820"/>
      <c r="J6254" s="820"/>
      <c r="K6254" s="820"/>
      <c r="L6254" s="820"/>
      <c r="M6254" s="820"/>
      <c r="N6254" s="820"/>
      <c r="O6254" s="820"/>
      <c r="P6254" s="820"/>
      <c r="Q6254" s="820"/>
      <c r="R6254" s="820"/>
      <c r="S6254" s="820"/>
      <c r="T6254" s="820"/>
      <c r="U6254" s="820"/>
      <c r="V6254" s="820"/>
      <c r="W6254" s="820"/>
      <c r="X6254" s="820"/>
      <c r="Y6254" s="820"/>
      <c r="Z6254" s="820"/>
    </row>
    <row r="6255" spans="7:26">
      <c r="G6255" s="826"/>
      <c r="H6255" s="820"/>
      <c r="J6255" s="820"/>
      <c r="K6255" s="820"/>
      <c r="L6255" s="820"/>
      <c r="M6255" s="820"/>
      <c r="N6255" s="820"/>
      <c r="O6255" s="820"/>
      <c r="P6255" s="820"/>
      <c r="Q6255" s="820"/>
      <c r="R6255" s="820"/>
      <c r="S6255" s="820"/>
      <c r="T6255" s="820"/>
      <c r="U6255" s="820"/>
      <c r="V6255" s="820"/>
      <c r="W6255" s="820"/>
      <c r="X6255" s="820"/>
      <c r="Y6255" s="820"/>
      <c r="Z6255" s="820"/>
    </row>
    <row r="6256" spans="7:26">
      <c r="G6256" s="826"/>
      <c r="H6256" s="820"/>
      <c r="J6256" s="820"/>
      <c r="K6256" s="820"/>
      <c r="L6256" s="820"/>
      <c r="M6256" s="820"/>
      <c r="N6256" s="820"/>
      <c r="O6256" s="820"/>
      <c r="P6256" s="820"/>
      <c r="Q6256" s="820"/>
      <c r="R6256" s="820"/>
      <c r="S6256" s="820"/>
      <c r="T6256" s="820"/>
      <c r="U6256" s="820"/>
      <c r="V6256" s="820"/>
      <c r="W6256" s="820"/>
      <c r="X6256" s="820"/>
      <c r="Y6256" s="820"/>
      <c r="Z6256" s="820"/>
    </row>
    <row r="6257" spans="7:26">
      <c r="G6257" s="826"/>
      <c r="H6257" s="820"/>
      <c r="J6257" s="820"/>
      <c r="K6257" s="820"/>
      <c r="L6257" s="820"/>
      <c r="M6257" s="820"/>
      <c r="N6257" s="820"/>
      <c r="O6257" s="820"/>
      <c r="P6257" s="820"/>
      <c r="Q6257" s="820"/>
      <c r="R6257" s="820"/>
      <c r="S6257" s="820"/>
      <c r="T6257" s="820"/>
      <c r="U6257" s="820"/>
      <c r="V6257" s="820"/>
      <c r="W6257" s="820"/>
      <c r="X6257" s="820"/>
      <c r="Y6257" s="820"/>
      <c r="Z6257" s="820"/>
    </row>
    <row r="6258" spans="7:26">
      <c r="G6258" s="826"/>
      <c r="H6258" s="820"/>
      <c r="J6258" s="820"/>
      <c r="K6258" s="820"/>
      <c r="L6258" s="820"/>
      <c r="M6258" s="820"/>
      <c r="N6258" s="820"/>
      <c r="O6258" s="820"/>
      <c r="P6258" s="820"/>
      <c r="Q6258" s="820"/>
      <c r="R6258" s="820"/>
      <c r="S6258" s="820"/>
      <c r="T6258" s="820"/>
      <c r="U6258" s="820"/>
      <c r="V6258" s="820"/>
      <c r="W6258" s="820"/>
      <c r="X6258" s="820"/>
      <c r="Y6258" s="820"/>
      <c r="Z6258" s="820"/>
    </row>
    <row r="6259" spans="7:26">
      <c r="G6259" s="826"/>
      <c r="H6259" s="820"/>
      <c r="J6259" s="820"/>
      <c r="K6259" s="820"/>
      <c r="L6259" s="820"/>
      <c r="M6259" s="820"/>
      <c r="N6259" s="820"/>
      <c r="O6259" s="820"/>
      <c r="P6259" s="820"/>
      <c r="Q6259" s="820"/>
      <c r="R6259" s="820"/>
      <c r="S6259" s="820"/>
      <c r="T6259" s="820"/>
      <c r="U6259" s="820"/>
      <c r="V6259" s="820"/>
      <c r="W6259" s="820"/>
      <c r="X6259" s="820"/>
      <c r="Y6259" s="820"/>
      <c r="Z6259" s="820"/>
    </row>
    <row r="6260" spans="7:26">
      <c r="G6260" s="826"/>
      <c r="H6260" s="820"/>
      <c r="J6260" s="820"/>
      <c r="K6260" s="820"/>
      <c r="L6260" s="820"/>
      <c r="M6260" s="820"/>
      <c r="N6260" s="820"/>
      <c r="O6260" s="820"/>
      <c r="P6260" s="820"/>
      <c r="Q6260" s="820"/>
      <c r="R6260" s="820"/>
      <c r="S6260" s="820"/>
      <c r="T6260" s="820"/>
      <c r="U6260" s="820"/>
      <c r="V6260" s="820"/>
      <c r="W6260" s="820"/>
      <c r="X6260" s="820"/>
      <c r="Y6260" s="820"/>
      <c r="Z6260" s="820"/>
    </row>
    <row r="6261" spans="7:26">
      <c r="G6261" s="826"/>
      <c r="H6261" s="820"/>
      <c r="J6261" s="820"/>
      <c r="K6261" s="820"/>
      <c r="L6261" s="820"/>
      <c r="M6261" s="820"/>
      <c r="N6261" s="820"/>
      <c r="O6261" s="820"/>
      <c r="P6261" s="820"/>
      <c r="Q6261" s="820"/>
      <c r="R6261" s="820"/>
      <c r="S6261" s="820"/>
      <c r="T6261" s="820"/>
      <c r="U6261" s="820"/>
      <c r="V6261" s="820"/>
      <c r="W6261" s="820"/>
      <c r="X6261" s="820"/>
      <c r="Y6261" s="820"/>
      <c r="Z6261" s="820"/>
    </row>
    <row r="6262" spans="7:26">
      <c r="G6262" s="826"/>
      <c r="H6262" s="820"/>
      <c r="J6262" s="820"/>
      <c r="K6262" s="820"/>
      <c r="L6262" s="820"/>
      <c r="M6262" s="820"/>
      <c r="N6262" s="820"/>
      <c r="O6262" s="820"/>
      <c r="P6262" s="820"/>
      <c r="Q6262" s="820"/>
      <c r="R6262" s="820"/>
      <c r="S6262" s="820"/>
      <c r="T6262" s="820"/>
      <c r="U6262" s="820"/>
      <c r="V6262" s="820"/>
      <c r="W6262" s="820"/>
      <c r="X6262" s="820"/>
      <c r="Y6262" s="820"/>
      <c r="Z6262" s="820"/>
    </row>
    <row r="6263" spans="7:26">
      <c r="G6263" s="826"/>
      <c r="H6263" s="820"/>
      <c r="J6263" s="820"/>
      <c r="K6263" s="820"/>
      <c r="L6263" s="820"/>
      <c r="M6263" s="820"/>
      <c r="N6263" s="820"/>
      <c r="O6263" s="820"/>
      <c r="P6263" s="820"/>
      <c r="Q6263" s="820"/>
      <c r="R6263" s="820"/>
      <c r="S6263" s="820"/>
      <c r="T6263" s="820"/>
      <c r="U6263" s="820"/>
      <c r="V6263" s="820"/>
      <c r="W6263" s="820"/>
      <c r="X6263" s="820"/>
      <c r="Y6263" s="820"/>
      <c r="Z6263" s="820"/>
    </row>
    <row r="6264" spans="7:26">
      <c r="G6264" s="826"/>
      <c r="H6264" s="820"/>
      <c r="J6264" s="820"/>
      <c r="K6264" s="820"/>
      <c r="L6264" s="820"/>
      <c r="M6264" s="820"/>
      <c r="N6264" s="820"/>
      <c r="O6264" s="820"/>
      <c r="P6264" s="820"/>
      <c r="Q6264" s="820"/>
      <c r="R6264" s="820"/>
      <c r="S6264" s="820"/>
      <c r="T6264" s="820"/>
      <c r="U6264" s="820"/>
      <c r="V6264" s="820"/>
      <c r="W6264" s="820"/>
      <c r="X6264" s="820"/>
      <c r="Y6264" s="820"/>
      <c r="Z6264" s="820"/>
    </row>
    <row r="6265" spans="7:26">
      <c r="G6265" s="826"/>
      <c r="H6265" s="820"/>
      <c r="J6265" s="820"/>
      <c r="K6265" s="820"/>
      <c r="L6265" s="820"/>
      <c r="M6265" s="820"/>
      <c r="N6265" s="820"/>
      <c r="O6265" s="820"/>
      <c r="P6265" s="820"/>
      <c r="Q6265" s="820"/>
      <c r="R6265" s="820"/>
      <c r="S6265" s="820"/>
      <c r="T6265" s="820"/>
      <c r="U6265" s="820"/>
      <c r="V6265" s="820"/>
      <c r="W6265" s="820"/>
      <c r="X6265" s="820"/>
      <c r="Y6265" s="820"/>
      <c r="Z6265" s="820"/>
    </row>
    <row r="6266" spans="7:26">
      <c r="G6266" s="826"/>
      <c r="H6266" s="820"/>
      <c r="J6266" s="820"/>
      <c r="K6266" s="820"/>
      <c r="L6266" s="820"/>
      <c r="M6266" s="820"/>
      <c r="N6266" s="820"/>
      <c r="O6266" s="820"/>
      <c r="P6266" s="820"/>
      <c r="Q6266" s="820"/>
      <c r="R6266" s="820"/>
      <c r="S6266" s="820"/>
      <c r="T6266" s="820"/>
      <c r="U6266" s="820"/>
      <c r="V6266" s="820"/>
      <c r="W6266" s="820"/>
      <c r="X6266" s="820"/>
      <c r="Y6266" s="820"/>
      <c r="Z6266" s="820"/>
    </row>
    <row r="6267" spans="7:26">
      <c r="G6267" s="826"/>
      <c r="H6267" s="820"/>
      <c r="J6267" s="820"/>
      <c r="K6267" s="820"/>
      <c r="L6267" s="820"/>
      <c r="M6267" s="820"/>
      <c r="N6267" s="820"/>
      <c r="O6267" s="820"/>
      <c r="P6267" s="820"/>
      <c r="Q6267" s="820"/>
      <c r="R6267" s="820"/>
      <c r="S6267" s="820"/>
      <c r="T6267" s="820"/>
      <c r="U6267" s="820"/>
      <c r="V6267" s="820"/>
      <c r="W6267" s="820"/>
      <c r="X6267" s="820"/>
      <c r="Y6267" s="820"/>
      <c r="Z6267" s="820"/>
    </row>
    <row r="6268" spans="7:26">
      <c r="G6268" s="826"/>
      <c r="H6268" s="820"/>
      <c r="J6268" s="820"/>
      <c r="K6268" s="820"/>
      <c r="L6268" s="820"/>
      <c r="M6268" s="820"/>
      <c r="N6268" s="820"/>
      <c r="O6268" s="820"/>
      <c r="P6268" s="820"/>
      <c r="Q6268" s="820"/>
      <c r="R6268" s="820"/>
      <c r="S6268" s="820"/>
      <c r="T6268" s="820"/>
      <c r="U6268" s="820"/>
      <c r="V6268" s="820"/>
      <c r="W6268" s="820"/>
      <c r="X6268" s="820"/>
      <c r="Y6268" s="820"/>
      <c r="Z6268" s="820"/>
    </row>
    <row r="6269" spans="7:26">
      <c r="G6269" s="826"/>
      <c r="H6269" s="820"/>
      <c r="J6269" s="820"/>
      <c r="K6269" s="820"/>
      <c r="L6269" s="820"/>
      <c r="M6269" s="820"/>
      <c r="N6269" s="820"/>
      <c r="O6269" s="820"/>
      <c r="P6269" s="820"/>
      <c r="Q6269" s="820"/>
      <c r="R6269" s="820"/>
      <c r="S6269" s="820"/>
      <c r="T6269" s="820"/>
      <c r="U6269" s="820"/>
      <c r="V6269" s="820"/>
      <c r="W6269" s="820"/>
      <c r="X6269" s="820"/>
      <c r="Y6269" s="820"/>
      <c r="Z6269" s="820"/>
    </row>
    <row r="6270" spans="7:26">
      <c r="G6270" s="826"/>
      <c r="H6270" s="820"/>
      <c r="J6270" s="820"/>
      <c r="K6270" s="820"/>
      <c r="L6270" s="820"/>
      <c r="M6270" s="820"/>
      <c r="N6270" s="820"/>
      <c r="O6270" s="820"/>
      <c r="P6270" s="820"/>
      <c r="Q6270" s="820"/>
      <c r="R6270" s="820"/>
      <c r="S6270" s="820"/>
      <c r="T6270" s="820"/>
      <c r="U6270" s="820"/>
      <c r="V6270" s="820"/>
      <c r="W6270" s="820"/>
      <c r="X6270" s="820"/>
      <c r="Y6270" s="820"/>
      <c r="Z6270" s="820"/>
    </row>
    <row r="6271" spans="7:26">
      <c r="G6271" s="826"/>
      <c r="H6271" s="820"/>
      <c r="J6271" s="820"/>
      <c r="K6271" s="820"/>
      <c r="L6271" s="820"/>
      <c r="M6271" s="820"/>
      <c r="N6271" s="820"/>
      <c r="O6271" s="820"/>
      <c r="P6271" s="820"/>
      <c r="Q6271" s="820"/>
      <c r="R6271" s="820"/>
      <c r="S6271" s="820"/>
      <c r="T6271" s="820"/>
      <c r="U6271" s="820"/>
      <c r="V6271" s="820"/>
      <c r="W6271" s="820"/>
      <c r="X6271" s="820"/>
      <c r="Y6271" s="820"/>
      <c r="Z6271" s="820"/>
    </row>
    <row r="6272" spans="7:26">
      <c r="G6272" s="826"/>
      <c r="H6272" s="820"/>
      <c r="J6272" s="820"/>
      <c r="K6272" s="820"/>
      <c r="L6272" s="820"/>
      <c r="M6272" s="820"/>
      <c r="N6272" s="820"/>
      <c r="O6272" s="820"/>
      <c r="P6272" s="820"/>
      <c r="Q6272" s="820"/>
      <c r="R6272" s="820"/>
      <c r="S6272" s="820"/>
      <c r="T6272" s="820"/>
      <c r="U6272" s="820"/>
      <c r="V6272" s="820"/>
      <c r="W6272" s="820"/>
      <c r="X6272" s="820"/>
      <c r="Y6272" s="820"/>
      <c r="Z6272" s="820"/>
    </row>
    <row r="6273" spans="7:26">
      <c r="G6273" s="826"/>
      <c r="H6273" s="820"/>
      <c r="J6273" s="820"/>
      <c r="K6273" s="820"/>
      <c r="L6273" s="820"/>
      <c r="M6273" s="820"/>
      <c r="N6273" s="820"/>
      <c r="O6273" s="820"/>
      <c r="P6273" s="820"/>
      <c r="Q6273" s="820"/>
      <c r="R6273" s="820"/>
      <c r="S6273" s="820"/>
      <c r="T6273" s="820"/>
      <c r="U6273" s="820"/>
      <c r="V6273" s="820"/>
      <c r="W6273" s="820"/>
      <c r="X6273" s="820"/>
      <c r="Y6273" s="820"/>
      <c r="Z6273" s="820"/>
    </row>
    <row r="6274" spans="7:26">
      <c r="G6274" s="826"/>
      <c r="H6274" s="820"/>
      <c r="J6274" s="820"/>
      <c r="K6274" s="820"/>
      <c r="L6274" s="820"/>
      <c r="M6274" s="820"/>
      <c r="N6274" s="820"/>
      <c r="O6274" s="820"/>
      <c r="P6274" s="820"/>
      <c r="Q6274" s="820"/>
      <c r="R6274" s="820"/>
      <c r="S6274" s="820"/>
      <c r="T6274" s="820"/>
      <c r="U6274" s="820"/>
      <c r="V6274" s="820"/>
      <c r="W6274" s="820"/>
      <c r="X6274" s="820"/>
      <c r="Y6274" s="820"/>
      <c r="Z6274" s="820"/>
    </row>
    <row r="6275" spans="7:26">
      <c r="G6275" s="826"/>
      <c r="H6275" s="820"/>
      <c r="J6275" s="820"/>
      <c r="K6275" s="820"/>
      <c r="L6275" s="820"/>
      <c r="M6275" s="820"/>
      <c r="N6275" s="820"/>
      <c r="O6275" s="820"/>
      <c r="P6275" s="820"/>
      <c r="Q6275" s="820"/>
      <c r="R6275" s="820"/>
      <c r="S6275" s="820"/>
      <c r="T6275" s="820"/>
      <c r="U6275" s="820"/>
      <c r="V6275" s="820"/>
      <c r="W6275" s="820"/>
      <c r="X6275" s="820"/>
      <c r="Y6275" s="820"/>
      <c r="Z6275" s="820"/>
    </row>
    <row r="6276" spans="7:26">
      <c r="G6276" s="826"/>
      <c r="H6276" s="820"/>
      <c r="J6276" s="820"/>
      <c r="K6276" s="820"/>
      <c r="L6276" s="820"/>
      <c r="M6276" s="820"/>
      <c r="N6276" s="820"/>
      <c r="O6276" s="820"/>
      <c r="P6276" s="820"/>
      <c r="Q6276" s="820"/>
      <c r="R6276" s="820"/>
      <c r="S6276" s="820"/>
      <c r="T6276" s="820"/>
      <c r="U6276" s="820"/>
      <c r="V6276" s="820"/>
      <c r="W6276" s="820"/>
      <c r="X6276" s="820"/>
      <c r="Y6276" s="820"/>
      <c r="Z6276" s="820"/>
    </row>
    <row r="6277" spans="7:26">
      <c r="G6277" s="826"/>
      <c r="H6277" s="820"/>
      <c r="J6277" s="820"/>
      <c r="K6277" s="820"/>
      <c r="L6277" s="820"/>
      <c r="M6277" s="820"/>
      <c r="N6277" s="820"/>
      <c r="O6277" s="820"/>
      <c r="P6277" s="820"/>
      <c r="Q6277" s="820"/>
      <c r="R6277" s="820"/>
      <c r="S6277" s="820"/>
      <c r="T6277" s="820"/>
      <c r="U6277" s="820"/>
      <c r="V6277" s="820"/>
      <c r="W6277" s="820"/>
      <c r="X6277" s="820"/>
      <c r="Y6277" s="820"/>
      <c r="Z6277" s="820"/>
    </row>
    <row r="6278" spans="7:26">
      <c r="G6278" s="826"/>
      <c r="H6278" s="820"/>
      <c r="J6278" s="820"/>
      <c r="K6278" s="820"/>
      <c r="L6278" s="820"/>
      <c r="M6278" s="820"/>
      <c r="N6278" s="820"/>
      <c r="O6278" s="820"/>
      <c r="P6278" s="820"/>
      <c r="Q6278" s="820"/>
      <c r="R6278" s="820"/>
      <c r="S6278" s="820"/>
      <c r="T6278" s="820"/>
      <c r="U6278" s="820"/>
      <c r="V6278" s="820"/>
      <c r="W6278" s="820"/>
      <c r="X6278" s="820"/>
      <c r="Y6278" s="820"/>
      <c r="Z6278" s="820"/>
    </row>
    <row r="6279" spans="7:26">
      <c r="G6279" s="826"/>
      <c r="H6279" s="820"/>
      <c r="J6279" s="820"/>
      <c r="K6279" s="820"/>
      <c r="L6279" s="820"/>
      <c r="M6279" s="820"/>
      <c r="N6279" s="820"/>
      <c r="O6279" s="820"/>
      <c r="P6279" s="820"/>
      <c r="Q6279" s="820"/>
      <c r="R6279" s="820"/>
      <c r="S6279" s="820"/>
      <c r="T6279" s="820"/>
      <c r="U6279" s="820"/>
      <c r="V6279" s="820"/>
      <c r="W6279" s="820"/>
      <c r="X6279" s="820"/>
      <c r="Y6279" s="820"/>
      <c r="Z6279" s="820"/>
    </row>
    <row r="6280" spans="7:26">
      <c r="G6280" s="826"/>
      <c r="H6280" s="820"/>
      <c r="J6280" s="820"/>
      <c r="K6280" s="820"/>
      <c r="L6280" s="820"/>
      <c r="M6280" s="820"/>
      <c r="N6280" s="820"/>
      <c r="O6280" s="820"/>
      <c r="P6280" s="820"/>
      <c r="Q6280" s="820"/>
      <c r="R6280" s="820"/>
      <c r="S6280" s="820"/>
      <c r="T6280" s="820"/>
      <c r="U6280" s="820"/>
      <c r="V6280" s="820"/>
      <c r="W6280" s="820"/>
      <c r="X6280" s="820"/>
      <c r="Y6280" s="820"/>
      <c r="Z6280" s="820"/>
    </row>
    <row r="6281" spans="7:26">
      <c r="G6281" s="826"/>
      <c r="H6281" s="820"/>
      <c r="J6281" s="820"/>
      <c r="K6281" s="820"/>
      <c r="L6281" s="820"/>
      <c r="M6281" s="820"/>
      <c r="N6281" s="820"/>
      <c r="O6281" s="820"/>
      <c r="P6281" s="820"/>
      <c r="Q6281" s="820"/>
      <c r="R6281" s="820"/>
      <c r="S6281" s="820"/>
      <c r="T6281" s="820"/>
      <c r="U6281" s="820"/>
      <c r="V6281" s="820"/>
      <c r="W6281" s="820"/>
      <c r="X6281" s="820"/>
      <c r="Y6281" s="820"/>
      <c r="Z6281" s="820"/>
    </row>
    <row r="6282" spans="7:26">
      <c r="G6282" s="826"/>
      <c r="H6282" s="820"/>
      <c r="J6282" s="820"/>
      <c r="K6282" s="820"/>
      <c r="L6282" s="820"/>
      <c r="M6282" s="820"/>
      <c r="N6282" s="820"/>
      <c r="O6282" s="820"/>
      <c r="P6282" s="820"/>
      <c r="Q6282" s="820"/>
      <c r="R6282" s="820"/>
      <c r="S6282" s="820"/>
      <c r="T6282" s="820"/>
      <c r="U6282" s="820"/>
      <c r="V6282" s="820"/>
      <c r="W6282" s="820"/>
      <c r="X6282" s="820"/>
      <c r="Y6282" s="820"/>
      <c r="Z6282" s="820"/>
    </row>
    <row r="6283" spans="7:26">
      <c r="G6283" s="826"/>
      <c r="H6283" s="820"/>
      <c r="J6283" s="820"/>
      <c r="K6283" s="820"/>
      <c r="L6283" s="820"/>
      <c r="M6283" s="820"/>
      <c r="N6283" s="820"/>
      <c r="O6283" s="820"/>
      <c r="P6283" s="820"/>
      <c r="Q6283" s="820"/>
      <c r="R6283" s="820"/>
      <c r="S6283" s="820"/>
      <c r="T6283" s="820"/>
      <c r="U6283" s="820"/>
      <c r="V6283" s="820"/>
      <c r="W6283" s="820"/>
      <c r="X6283" s="820"/>
      <c r="Y6283" s="820"/>
      <c r="Z6283" s="820"/>
    </row>
    <row r="6284" spans="7:26">
      <c r="G6284" s="826"/>
      <c r="H6284" s="820"/>
      <c r="J6284" s="820"/>
      <c r="K6284" s="820"/>
      <c r="L6284" s="820"/>
      <c r="M6284" s="820"/>
      <c r="N6284" s="820"/>
      <c r="O6284" s="820"/>
      <c r="P6284" s="820"/>
      <c r="Q6284" s="820"/>
      <c r="R6284" s="820"/>
      <c r="S6284" s="820"/>
      <c r="T6284" s="820"/>
      <c r="U6284" s="820"/>
      <c r="V6284" s="820"/>
      <c r="W6284" s="820"/>
      <c r="X6284" s="820"/>
      <c r="Y6284" s="820"/>
      <c r="Z6284" s="820"/>
    </row>
    <row r="6285" spans="7:26">
      <c r="G6285" s="826"/>
      <c r="H6285" s="820"/>
      <c r="J6285" s="820"/>
      <c r="K6285" s="820"/>
      <c r="L6285" s="820"/>
      <c r="M6285" s="820"/>
      <c r="N6285" s="820"/>
      <c r="O6285" s="820"/>
      <c r="P6285" s="820"/>
      <c r="Q6285" s="820"/>
      <c r="R6285" s="820"/>
      <c r="S6285" s="820"/>
      <c r="T6285" s="820"/>
      <c r="U6285" s="820"/>
      <c r="V6285" s="820"/>
      <c r="W6285" s="820"/>
      <c r="X6285" s="820"/>
      <c r="Y6285" s="820"/>
      <c r="Z6285" s="820"/>
    </row>
    <row r="6286" spans="7:26">
      <c r="G6286" s="826"/>
      <c r="H6286" s="820"/>
      <c r="J6286" s="820"/>
      <c r="K6286" s="820"/>
      <c r="L6286" s="820"/>
      <c r="M6286" s="820"/>
      <c r="N6286" s="820"/>
      <c r="O6286" s="820"/>
      <c r="P6286" s="820"/>
      <c r="Q6286" s="820"/>
      <c r="R6286" s="820"/>
      <c r="S6286" s="820"/>
      <c r="T6286" s="820"/>
      <c r="U6286" s="820"/>
      <c r="V6286" s="820"/>
      <c r="W6286" s="820"/>
      <c r="X6286" s="820"/>
      <c r="Y6286" s="820"/>
      <c r="Z6286" s="820"/>
    </row>
    <row r="6287" spans="7:26">
      <c r="G6287" s="826"/>
      <c r="H6287" s="820"/>
      <c r="J6287" s="820"/>
      <c r="K6287" s="820"/>
      <c r="L6287" s="820"/>
      <c r="M6287" s="820"/>
      <c r="N6287" s="820"/>
      <c r="O6287" s="820"/>
      <c r="P6287" s="820"/>
      <c r="Q6287" s="820"/>
      <c r="R6287" s="820"/>
      <c r="S6287" s="820"/>
      <c r="T6287" s="820"/>
      <c r="U6287" s="820"/>
      <c r="V6287" s="820"/>
      <c r="W6287" s="820"/>
      <c r="X6287" s="820"/>
      <c r="Y6287" s="820"/>
      <c r="Z6287" s="820"/>
    </row>
    <row r="6288" spans="7:26">
      <c r="G6288" s="826"/>
      <c r="H6288" s="820"/>
      <c r="J6288" s="820"/>
      <c r="K6288" s="820"/>
      <c r="L6288" s="820"/>
      <c r="M6288" s="820"/>
      <c r="N6288" s="820"/>
      <c r="O6288" s="820"/>
      <c r="P6288" s="820"/>
      <c r="Q6288" s="820"/>
      <c r="R6288" s="820"/>
      <c r="S6288" s="820"/>
      <c r="T6288" s="820"/>
      <c r="U6288" s="820"/>
      <c r="V6288" s="820"/>
      <c r="W6288" s="820"/>
      <c r="X6288" s="820"/>
      <c r="Y6288" s="820"/>
      <c r="Z6288" s="820"/>
    </row>
    <row r="6289" spans="7:26">
      <c r="G6289" s="826"/>
      <c r="H6289" s="820"/>
      <c r="J6289" s="820"/>
      <c r="K6289" s="820"/>
      <c r="L6289" s="820"/>
      <c r="M6289" s="820"/>
      <c r="N6289" s="820"/>
      <c r="O6289" s="820"/>
      <c r="P6289" s="820"/>
      <c r="Q6289" s="820"/>
      <c r="R6289" s="820"/>
      <c r="S6289" s="820"/>
      <c r="T6289" s="820"/>
      <c r="U6289" s="820"/>
      <c r="V6289" s="820"/>
      <c r="W6289" s="820"/>
      <c r="X6289" s="820"/>
      <c r="Y6289" s="820"/>
      <c r="Z6289" s="820"/>
    </row>
    <row r="6290" spans="7:26">
      <c r="G6290" s="826"/>
      <c r="H6290" s="820"/>
      <c r="J6290" s="820"/>
      <c r="K6290" s="820"/>
      <c r="L6290" s="820"/>
      <c r="M6290" s="820"/>
      <c r="N6290" s="820"/>
      <c r="O6290" s="820"/>
      <c r="P6290" s="820"/>
      <c r="Q6290" s="820"/>
      <c r="R6290" s="820"/>
      <c r="S6290" s="820"/>
      <c r="T6290" s="820"/>
      <c r="U6290" s="820"/>
      <c r="V6290" s="820"/>
      <c r="W6290" s="820"/>
      <c r="X6290" s="820"/>
      <c r="Y6290" s="820"/>
      <c r="Z6290" s="820"/>
    </row>
    <row r="6291" spans="7:26">
      <c r="G6291" s="826"/>
      <c r="H6291" s="820"/>
      <c r="J6291" s="820"/>
      <c r="K6291" s="820"/>
      <c r="L6291" s="820"/>
      <c r="M6291" s="820"/>
      <c r="N6291" s="820"/>
      <c r="O6291" s="820"/>
      <c r="P6291" s="820"/>
      <c r="Q6291" s="820"/>
      <c r="R6291" s="820"/>
      <c r="S6291" s="820"/>
      <c r="T6291" s="820"/>
      <c r="U6291" s="820"/>
      <c r="V6291" s="820"/>
      <c r="W6291" s="820"/>
      <c r="X6291" s="820"/>
      <c r="Y6291" s="820"/>
      <c r="Z6291" s="820"/>
    </row>
    <row r="6292" spans="7:26">
      <c r="G6292" s="826"/>
      <c r="H6292" s="820"/>
      <c r="J6292" s="820"/>
      <c r="K6292" s="820"/>
      <c r="L6292" s="820"/>
      <c r="M6292" s="820"/>
      <c r="N6292" s="820"/>
      <c r="O6292" s="820"/>
      <c r="P6292" s="820"/>
      <c r="Q6292" s="820"/>
      <c r="R6292" s="820"/>
      <c r="S6292" s="820"/>
      <c r="T6292" s="820"/>
      <c r="U6292" s="820"/>
      <c r="V6292" s="820"/>
      <c r="W6292" s="820"/>
      <c r="X6292" s="820"/>
      <c r="Y6292" s="820"/>
      <c r="Z6292" s="820"/>
    </row>
    <row r="6293" spans="7:26">
      <c r="G6293" s="826"/>
      <c r="H6293" s="820"/>
      <c r="J6293" s="820"/>
      <c r="K6293" s="820"/>
      <c r="L6293" s="820"/>
      <c r="M6293" s="820"/>
      <c r="N6293" s="820"/>
      <c r="O6293" s="820"/>
      <c r="P6293" s="820"/>
      <c r="Q6293" s="820"/>
      <c r="R6293" s="820"/>
      <c r="S6293" s="820"/>
      <c r="T6293" s="820"/>
      <c r="U6293" s="820"/>
      <c r="V6293" s="820"/>
      <c r="W6293" s="820"/>
      <c r="X6293" s="820"/>
      <c r="Y6293" s="820"/>
      <c r="Z6293" s="820"/>
    </row>
    <row r="6294" spans="7:26">
      <c r="G6294" s="826"/>
      <c r="H6294" s="820"/>
      <c r="J6294" s="820"/>
      <c r="K6294" s="820"/>
      <c r="L6294" s="820"/>
      <c r="M6294" s="820"/>
      <c r="N6294" s="820"/>
      <c r="O6294" s="820"/>
      <c r="P6294" s="820"/>
      <c r="Q6294" s="820"/>
      <c r="R6294" s="820"/>
      <c r="S6294" s="820"/>
      <c r="T6294" s="820"/>
      <c r="U6294" s="820"/>
      <c r="V6294" s="820"/>
      <c r="W6294" s="820"/>
      <c r="X6294" s="820"/>
      <c r="Y6294" s="820"/>
      <c r="Z6294" s="820"/>
    </row>
    <row r="6295" spans="7:26">
      <c r="G6295" s="826"/>
      <c r="H6295" s="820"/>
      <c r="J6295" s="820"/>
      <c r="K6295" s="820"/>
      <c r="L6295" s="820"/>
      <c r="M6295" s="820"/>
      <c r="N6295" s="820"/>
      <c r="O6295" s="820"/>
      <c r="P6295" s="820"/>
      <c r="Q6295" s="820"/>
      <c r="R6295" s="820"/>
      <c r="S6295" s="820"/>
      <c r="T6295" s="820"/>
      <c r="U6295" s="820"/>
      <c r="V6295" s="820"/>
      <c r="W6295" s="820"/>
      <c r="X6295" s="820"/>
      <c r="Y6295" s="820"/>
      <c r="Z6295" s="820"/>
    </row>
    <row r="6296" spans="7:26">
      <c r="G6296" s="826"/>
      <c r="H6296" s="820"/>
      <c r="J6296" s="820"/>
      <c r="K6296" s="820"/>
      <c r="L6296" s="820"/>
      <c r="M6296" s="820"/>
      <c r="N6296" s="820"/>
      <c r="O6296" s="820"/>
      <c r="P6296" s="820"/>
      <c r="Q6296" s="820"/>
      <c r="R6296" s="820"/>
      <c r="S6296" s="820"/>
      <c r="T6296" s="820"/>
      <c r="U6296" s="820"/>
      <c r="V6296" s="820"/>
      <c r="W6296" s="820"/>
      <c r="X6296" s="820"/>
      <c r="Y6296" s="820"/>
      <c r="Z6296" s="820"/>
    </row>
    <row r="6297" spans="7:26">
      <c r="G6297" s="826"/>
      <c r="H6297" s="820"/>
      <c r="J6297" s="820"/>
      <c r="K6297" s="820"/>
      <c r="L6297" s="820"/>
      <c r="M6297" s="820"/>
      <c r="N6297" s="820"/>
      <c r="O6297" s="820"/>
      <c r="P6297" s="820"/>
      <c r="Q6297" s="820"/>
      <c r="R6297" s="820"/>
      <c r="S6297" s="820"/>
      <c r="T6297" s="820"/>
      <c r="U6297" s="820"/>
      <c r="V6297" s="820"/>
      <c r="W6297" s="820"/>
      <c r="X6297" s="820"/>
      <c r="Y6297" s="820"/>
      <c r="Z6297" s="820"/>
    </row>
    <row r="6298" spans="7:26">
      <c r="G6298" s="826"/>
      <c r="H6298" s="820"/>
      <c r="J6298" s="820"/>
      <c r="K6298" s="820"/>
      <c r="L6298" s="820"/>
      <c r="M6298" s="820"/>
      <c r="N6298" s="820"/>
      <c r="O6298" s="820"/>
      <c r="P6298" s="820"/>
      <c r="Q6298" s="820"/>
      <c r="R6298" s="820"/>
      <c r="S6298" s="820"/>
      <c r="T6298" s="820"/>
      <c r="U6298" s="820"/>
      <c r="V6298" s="820"/>
      <c r="W6298" s="820"/>
      <c r="X6298" s="820"/>
      <c r="Y6298" s="820"/>
      <c r="Z6298" s="820"/>
    </row>
    <row r="6299" spans="7:26">
      <c r="G6299" s="826"/>
      <c r="H6299" s="820"/>
      <c r="J6299" s="820"/>
      <c r="K6299" s="820"/>
      <c r="L6299" s="820"/>
      <c r="M6299" s="820"/>
      <c r="N6299" s="820"/>
      <c r="O6299" s="820"/>
      <c r="P6299" s="820"/>
      <c r="Q6299" s="820"/>
      <c r="R6299" s="820"/>
      <c r="S6299" s="820"/>
      <c r="T6299" s="820"/>
      <c r="U6299" s="820"/>
      <c r="V6299" s="820"/>
      <c r="W6299" s="820"/>
      <c r="X6299" s="820"/>
      <c r="Y6299" s="820"/>
      <c r="Z6299" s="820"/>
    </row>
    <row r="6300" spans="7:26">
      <c r="G6300" s="826"/>
      <c r="H6300" s="820"/>
      <c r="J6300" s="820"/>
      <c r="K6300" s="820"/>
      <c r="L6300" s="820"/>
      <c r="M6300" s="820"/>
      <c r="N6300" s="820"/>
      <c r="O6300" s="820"/>
      <c r="P6300" s="820"/>
      <c r="Q6300" s="820"/>
      <c r="R6300" s="820"/>
      <c r="S6300" s="820"/>
      <c r="T6300" s="820"/>
      <c r="U6300" s="820"/>
      <c r="V6300" s="820"/>
      <c r="W6300" s="820"/>
      <c r="X6300" s="820"/>
      <c r="Y6300" s="820"/>
      <c r="Z6300" s="820"/>
    </row>
    <row r="6301" spans="7:26">
      <c r="G6301" s="826"/>
      <c r="H6301" s="820"/>
      <c r="J6301" s="820"/>
      <c r="K6301" s="820"/>
      <c r="L6301" s="820"/>
      <c r="M6301" s="820"/>
      <c r="N6301" s="820"/>
      <c r="O6301" s="820"/>
      <c r="P6301" s="820"/>
      <c r="Q6301" s="820"/>
      <c r="R6301" s="820"/>
      <c r="S6301" s="820"/>
      <c r="T6301" s="820"/>
      <c r="U6301" s="820"/>
      <c r="V6301" s="820"/>
      <c r="W6301" s="820"/>
      <c r="X6301" s="820"/>
      <c r="Y6301" s="820"/>
      <c r="Z6301" s="820"/>
    </row>
    <row r="6302" spans="7:26">
      <c r="G6302" s="826"/>
      <c r="H6302" s="820"/>
      <c r="J6302" s="820"/>
      <c r="K6302" s="820"/>
      <c r="L6302" s="820"/>
      <c r="M6302" s="820"/>
      <c r="N6302" s="820"/>
      <c r="O6302" s="820"/>
      <c r="P6302" s="820"/>
      <c r="Q6302" s="820"/>
      <c r="R6302" s="820"/>
      <c r="S6302" s="820"/>
      <c r="T6302" s="820"/>
      <c r="U6302" s="820"/>
      <c r="V6302" s="820"/>
      <c r="W6302" s="820"/>
      <c r="X6302" s="820"/>
      <c r="Y6302" s="820"/>
      <c r="Z6302" s="820"/>
    </row>
    <row r="6303" spans="7:26">
      <c r="G6303" s="826"/>
      <c r="H6303" s="820"/>
      <c r="J6303" s="820"/>
      <c r="K6303" s="820"/>
      <c r="L6303" s="820"/>
      <c r="M6303" s="820"/>
      <c r="N6303" s="820"/>
      <c r="O6303" s="820"/>
      <c r="P6303" s="820"/>
      <c r="Q6303" s="820"/>
      <c r="R6303" s="820"/>
      <c r="S6303" s="820"/>
      <c r="T6303" s="820"/>
      <c r="U6303" s="820"/>
      <c r="V6303" s="820"/>
      <c r="W6303" s="820"/>
      <c r="X6303" s="820"/>
      <c r="Y6303" s="820"/>
      <c r="Z6303" s="820"/>
    </row>
    <row r="6304" spans="7:26">
      <c r="G6304" s="826"/>
      <c r="H6304" s="820"/>
      <c r="J6304" s="820"/>
      <c r="K6304" s="820"/>
      <c r="L6304" s="820"/>
      <c r="M6304" s="820"/>
      <c r="N6304" s="820"/>
      <c r="O6304" s="820"/>
      <c r="P6304" s="820"/>
      <c r="Q6304" s="820"/>
      <c r="R6304" s="820"/>
      <c r="S6304" s="820"/>
      <c r="T6304" s="820"/>
      <c r="U6304" s="820"/>
      <c r="V6304" s="820"/>
      <c r="W6304" s="820"/>
      <c r="X6304" s="820"/>
      <c r="Y6304" s="820"/>
      <c r="Z6304" s="820"/>
    </row>
    <row r="6305" spans="7:26">
      <c r="G6305" s="826"/>
      <c r="H6305" s="820"/>
      <c r="J6305" s="820"/>
      <c r="K6305" s="820"/>
      <c r="L6305" s="820"/>
      <c r="M6305" s="820"/>
      <c r="N6305" s="820"/>
      <c r="O6305" s="820"/>
      <c r="P6305" s="820"/>
      <c r="Q6305" s="820"/>
      <c r="R6305" s="820"/>
      <c r="S6305" s="820"/>
      <c r="T6305" s="820"/>
      <c r="U6305" s="820"/>
      <c r="V6305" s="820"/>
      <c r="W6305" s="820"/>
      <c r="X6305" s="820"/>
      <c r="Y6305" s="820"/>
      <c r="Z6305" s="820"/>
    </row>
    <row r="6306" spans="7:26">
      <c r="G6306" s="826"/>
      <c r="H6306" s="820"/>
      <c r="J6306" s="820"/>
      <c r="K6306" s="820"/>
      <c r="L6306" s="820"/>
      <c r="M6306" s="820"/>
      <c r="N6306" s="820"/>
      <c r="O6306" s="820"/>
      <c r="P6306" s="820"/>
      <c r="Q6306" s="820"/>
      <c r="R6306" s="820"/>
      <c r="S6306" s="820"/>
      <c r="T6306" s="820"/>
      <c r="U6306" s="820"/>
      <c r="V6306" s="820"/>
      <c r="W6306" s="820"/>
      <c r="X6306" s="820"/>
      <c r="Y6306" s="820"/>
      <c r="Z6306" s="820"/>
    </row>
    <row r="6307" spans="7:26">
      <c r="G6307" s="826"/>
      <c r="H6307" s="820"/>
      <c r="J6307" s="820"/>
      <c r="K6307" s="820"/>
      <c r="L6307" s="820"/>
      <c r="M6307" s="820"/>
      <c r="N6307" s="820"/>
      <c r="O6307" s="820"/>
      <c r="P6307" s="820"/>
      <c r="Q6307" s="820"/>
      <c r="R6307" s="820"/>
      <c r="S6307" s="820"/>
      <c r="T6307" s="820"/>
      <c r="U6307" s="820"/>
      <c r="V6307" s="820"/>
      <c r="W6307" s="820"/>
      <c r="X6307" s="820"/>
      <c r="Y6307" s="820"/>
      <c r="Z6307" s="820"/>
    </row>
    <row r="6308" spans="7:26">
      <c r="G6308" s="826"/>
      <c r="H6308" s="820"/>
      <c r="J6308" s="820"/>
      <c r="K6308" s="820"/>
      <c r="L6308" s="820"/>
      <c r="M6308" s="820"/>
      <c r="N6308" s="820"/>
      <c r="O6308" s="820"/>
      <c r="P6308" s="820"/>
      <c r="Q6308" s="820"/>
      <c r="R6308" s="820"/>
      <c r="S6308" s="820"/>
      <c r="T6308" s="820"/>
      <c r="U6308" s="820"/>
      <c r="V6308" s="820"/>
      <c r="W6308" s="820"/>
      <c r="X6308" s="820"/>
      <c r="Y6308" s="820"/>
      <c r="Z6308" s="820"/>
    </row>
    <row r="6309" spans="7:26">
      <c r="G6309" s="826"/>
      <c r="H6309" s="820"/>
      <c r="J6309" s="820"/>
      <c r="K6309" s="820"/>
      <c r="L6309" s="820"/>
      <c r="M6309" s="820"/>
      <c r="N6309" s="820"/>
      <c r="O6309" s="820"/>
      <c r="P6309" s="820"/>
      <c r="Q6309" s="820"/>
      <c r="R6309" s="820"/>
      <c r="S6309" s="820"/>
      <c r="T6309" s="820"/>
      <c r="U6309" s="820"/>
      <c r="V6309" s="820"/>
      <c r="W6309" s="820"/>
      <c r="X6309" s="820"/>
      <c r="Y6309" s="820"/>
      <c r="Z6309" s="820"/>
    </row>
    <row r="6310" spans="7:26">
      <c r="G6310" s="826"/>
      <c r="H6310" s="820"/>
      <c r="J6310" s="820"/>
      <c r="K6310" s="820"/>
      <c r="L6310" s="820"/>
      <c r="M6310" s="820"/>
      <c r="N6310" s="820"/>
      <c r="O6310" s="820"/>
      <c r="P6310" s="820"/>
      <c r="Q6310" s="820"/>
      <c r="R6310" s="820"/>
      <c r="S6310" s="820"/>
      <c r="T6310" s="820"/>
      <c r="U6310" s="820"/>
      <c r="V6310" s="820"/>
      <c r="W6310" s="820"/>
      <c r="X6310" s="820"/>
      <c r="Y6310" s="820"/>
      <c r="Z6310" s="820"/>
    </row>
    <row r="6311" spans="7:26">
      <c r="G6311" s="826"/>
      <c r="H6311" s="820"/>
      <c r="J6311" s="820"/>
      <c r="K6311" s="820"/>
      <c r="L6311" s="820"/>
      <c r="M6311" s="820"/>
      <c r="N6311" s="820"/>
      <c r="O6311" s="820"/>
      <c r="P6311" s="820"/>
      <c r="Q6311" s="820"/>
      <c r="R6311" s="820"/>
      <c r="S6311" s="820"/>
      <c r="T6311" s="820"/>
      <c r="U6311" s="820"/>
      <c r="V6311" s="820"/>
      <c r="W6311" s="820"/>
      <c r="X6311" s="820"/>
      <c r="Y6311" s="820"/>
      <c r="Z6311" s="820"/>
    </row>
    <row r="6312" spans="7:26">
      <c r="G6312" s="826"/>
      <c r="H6312" s="820"/>
      <c r="J6312" s="820"/>
      <c r="K6312" s="820"/>
      <c r="L6312" s="820"/>
      <c r="M6312" s="820"/>
      <c r="N6312" s="820"/>
      <c r="O6312" s="820"/>
      <c r="P6312" s="820"/>
      <c r="Q6312" s="820"/>
      <c r="R6312" s="820"/>
      <c r="S6312" s="820"/>
      <c r="T6312" s="820"/>
      <c r="U6312" s="820"/>
      <c r="V6312" s="820"/>
      <c r="W6312" s="820"/>
      <c r="X6312" s="820"/>
      <c r="Y6312" s="820"/>
      <c r="Z6312" s="820"/>
    </row>
    <row r="6313" spans="7:26">
      <c r="G6313" s="826"/>
      <c r="H6313" s="820"/>
      <c r="J6313" s="820"/>
      <c r="K6313" s="820"/>
      <c r="L6313" s="820"/>
      <c r="M6313" s="820"/>
      <c r="N6313" s="820"/>
      <c r="O6313" s="820"/>
      <c r="P6313" s="820"/>
      <c r="Q6313" s="820"/>
      <c r="R6313" s="820"/>
      <c r="S6313" s="820"/>
      <c r="T6313" s="820"/>
      <c r="U6313" s="820"/>
      <c r="V6313" s="820"/>
      <c r="W6313" s="820"/>
      <c r="X6313" s="820"/>
      <c r="Y6313" s="820"/>
      <c r="Z6313" s="820"/>
    </row>
    <row r="6314" spans="7:26">
      <c r="G6314" s="826"/>
      <c r="H6314" s="820"/>
      <c r="J6314" s="820"/>
      <c r="K6314" s="820"/>
      <c r="L6314" s="820"/>
      <c r="M6314" s="820"/>
      <c r="N6314" s="820"/>
      <c r="O6314" s="820"/>
      <c r="P6314" s="820"/>
      <c r="Q6314" s="820"/>
      <c r="R6314" s="820"/>
      <c r="S6314" s="820"/>
      <c r="T6314" s="820"/>
      <c r="U6314" s="820"/>
      <c r="V6314" s="820"/>
      <c r="W6314" s="820"/>
      <c r="X6314" s="820"/>
      <c r="Y6314" s="820"/>
      <c r="Z6314" s="820"/>
    </row>
    <row r="6315" spans="7:26">
      <c r="G6315" s="826"/>
      <c r="H6315" s="820"/>
      <c r="J6315" s="820"/>
      <c r="K6315" s="820"/>
      <c r="L6315" s="820"/>
      <c r="M6315" s="820"/>
      <c r="N6315" s="820"/>
      <c r="O6315" s="820"/>
      <c r="P6315" s="820"/>
      <c r="Q6315" s="820"/>
      <c r="R6315" s="820"/>
      <c r="S6315" s="820"/>
      <c r="T6315" s="820"/>
      <c r="U6315" s="820"/>
      <c r="V6315" s="820"/>
      <c r="W6315" s="820"/>
      <c r="X6315" s="820"/>
      <c r="Y6315" s="820"/>
      <c r="Z6315" s="820"/>
    </row>
    <row r="6316" spans="7:26">
      <c r="G6316" s="826"/>
      <c r="H6316" s="820"/>
      <c r="J6316" s="820"/>
      <c r="K6316" s="820"/>
      <c r="L6316" s="820"/>
      <c r="M6316" s="820"/>
      <c r="N6316" s="820"/>
      <c r="O6316" s="820"/>
      <c r="P6316" s="820"/>
      <c r="Q6316" s="820"/>
      <c r="R6316" s="820"/>
      <c r="S6316" s="820"/>
      <c r="T6316" s="820"/>
      <c r="U6316" s="820"/>
      <c r="V6316" s="820"/>
      <c r="W6316" s="820"/>
      <c r="X6316" s="820"/>
      <c r="Y6316" s="820"/>
      <c r="Z6316" s="820"/>
    </row>
    <row r="6317" spans="7:26">
      <c r="G6317" s="826"/>
      <c r="H6317" s="820"/>
      <c r="J6317" s="820"/>
      <c r="K6317" s="820"/>
      <c r="L6317" s="820"/>
      <c r="M6317" s="820"/>
      <c r="N6317" s="820"/>
      <c r="O6317" s="820"/>
      <c r="P6317" s="820"/>
      <c r="Q6317" s="820"/>
      <c r="R6317" s="820"/>
      <c r="S6317" s="820"/>
      <c r="T6317" s="820"/>
      <c r="U6317" s="820"/>
      <c r="V6317" s="820"/>
      <c r="W6317" s="820"/>
      <c r="X6317" s="820"/>
      <c r="Y6317" s="820"/>
      <c r="Z6317" s="820"/>
    </row>
    <row r="6318" spans="7:26">
      <c r="G6318" s="826"/>
      <c r="H6318" s="820"/>
      <c r="J6318" s="820"/>
      <c r="K6318" s="820"/>
      <c r="L6318" s="820"/>
      <c r="M6318" s="820"/>
      <c r="N6318" s="820"/>
      <c r="O6318" s="820"/>
      <c r="P6318" s="820"/>
      <c r="Q6318" s="820"/>
      <c r="R6318" s="820"/>
      <c r="S6318" s="820"/>
      <c r="T6318" s="820"/>
      <c r="U6318" s="820"/>
      <c r="V6318" s="820"/>
      <c r="W6318" s="820"/>
      <c r="X6318" s="820"/>
      <c r="Y6318" s="820"/>
      <c r="Z6318" s="820"/>
    </row>
    <row r="6319" spans="7:26">
      <c r="G6319" s="826"/>
      <c r="H6319" s="820"/>
      <c r="J6319" s="820"/>
      <c r="K6319" s="820"/>
      <c r="L6319" s="820"/>
      <c r="M6319" s="820"/>
      <c r="N6319" s="820"/>
      <c r="O6319" s="820"/>
      <c r="P6319" s="820"/>
      <c r="Q6319" s="820"/>
      <c r="R6319" s="820"/>
      <c r="S6319" s="820"/>
      <c r="T6319" s="820"/>
      <c r="U6319" s="820"/>
      <c r="V6319" s="820"/>
      <c r="W6319" s="820"/>
      <c r="X6319" s="820"/>
      <c r="Y6319" s="820"/>
      <c r="Z6319" s="820"/>
    </row>
    <row r="6320" spans="7:26">
      <c r="G6320" s="826"/>
      <c r="H6320" s="820"/>
      <c r="J6320" s="820"/>
      <c r="K6320" s="820"/>
      <c r="L6320" s="820"/>
      <c r="M6320" s="820"/>
      <c r="N6320" s="820"/>
      <c r="O6320" s="820"/>
      <c r="P6320" s="820"/>
      <c r="Q6320" s="820"/>
      <c r="R6320" s="820"/>
      <c r="S6320" s="820"/>
      <c r="T6320" s="820"/>
      <c r="U6320" s="820"/>
      <c r="V6320" s="820"/>
      <c r="W6320" s="820"/>
      <c r="X6320" s="820"/>
      <c r="Y6320" s="820"/>
      <c r="Z6320" s="820"/>
    </row>
    <row r="6321" spans="7:26">
      <c r="G6321" s="826"/>
      <c r="H6321" s="820"/>
      <c r="J6321" s="820"/>
      <c r="K6321" s="820"/>
      <c r="L6321" s="820"/>
      <c r="M6321" s="820"/>
      <c r="N6321" s="820"/>
      <c r="O6321" s="820"/>
      <c r="P6321" s="820"/>
      <c r="Q6321" s="820"/>
      <c r="R6321" s="820"/>
      <c r="S6321" s="820"/>
      <c r="T6321" s="820"/>
      <c r="U6321" s="820"/>
      <c r="V6321" s="820"/>
      <c r="W6321" s="820"/>
      <c r="X6321" s="820"/>
      <c r="Y6321" s="820"/>
      <c r="Z6321" s="820"/>
    </row>
    <row r="6322" spans="7:26">
      <c r="G6322" s="826"/>
      <c r="H6322" s="820"/>
      <c r="J6322" s="820"/>
      <c r="K6322" s="820"/>
      <c r="L6322" s="820"/>
      <c r="M6322" s="820"/>
      <c r="N6322" s="820"/>
      <c r="O6322" s="820"/>
      <c r="P6322" s="820"/>
      <c r="Q6322" s="820"/>
      <c r="R6322" s="820"/>
      <c r="S6322" s="820"/>
      <c r="T6322" s="820"/>
      <c r="U6322" s="820"/>
      <c r="V6322" s="820"/>
      <c r="W6322" s="820"/>
      <c r="X6322" s="820"/>
      <c r="Y6322" s="820"/>
      <c r="Z6322" s="820"/>
    </row>
    <row r="6323" spans="7:26">
      <c r="G6323" s="826"/>
      <c r="H6323" s="820"/>
      <c r="J6323" s="820"/>
      <c r="K6323" s="820"/>
      <c r="L6323" s="820"/>
      <c r="M6323" s="820"/>
      <c r="N6323" s="820"/>
      <c r="O6323" s="820"/>
      <c r="P6323" s="820"/>
      <c r="Q6323" s="820"/>
      <c r="R6323" s="820"/>
      <c r="S6323" s="820"/>
      <c r="T6323" s="820"/>
      <c r="U6323" s="820"/>
      <c r="V6323" s="820"/>
      <c r="W6323" s="820"/>
      <c r="X6323" s="820"/>
      <c r="Y6323" s="820"/>
      <c r="Z6323" s="820"/>
    </row>
    <row r="6324" spans="7:26">
      <c r="G6324" s="826"/>
      <c r="H6324" s="820"/>
      <c r="J6324" s="820"/>
      <c r="K6324" s="820"/>
      <c r="L6324" s="820"/>
      <c r="M6324" s="820"/>
      <c r="N6324" s="820"/>
      <c r="O6324" s="820"/>
      <c r="P6324" s="820"/>
      <c r="Q6324" s="820"/>
      <c r="R6324" s="820"/>
      <c r="S6324" s="820"/>
      <c r="T6324" s="820"/>
      <c r="U6324" s="820"/>
      <c r="V6324" s="820"/>
      <c r="W6324" s="820"/>
      <c r="X6324" s="820"/>
      <c r="Y6324" s="820"/>
      <c r="Z6324" s="820"/>
    </row>
    <row r="6325" spans="7:26">
      <c r="G6325" s="826"/>
      <c r="H6325" s="820"/>
      <c r="J6325" s="820"/>
      <c r="K6325" s="820"/>
      <c r="L6325" s="820"/>
      <c r="M6325" s="820"/>
      <c r="N6325" s="820"/>
      <c r="O6325" s="820"/>
      <c r="P6325" s="820"/>
      <c r="Q6325" s="820"/>
      <c r="R6325" s="820"/>
      <c r="S6325" s="820"/>
      <c r="T6325" s="820"/>
      <c r="U6325" s="820"/>
      <c r="V6325" s="820"/>
      <c r="W6325" s="820"/>
      <c r="X6325" s="820"/>
      <c r="Y6325" s="820"/>
      <c r="Z6325" s="820"/>
    </row>
    <row r="6326" spans="7:26">
      <c r="G6326" s="826"/>
      <c r="H6326" s="820"/>
      <c r="J6326" s="820"/>
      <c r="K6326" s="820"/>
      <c r="L6326" s="820"/>
      <c r="M6326" s="820"/>
      <c r="N6326" s="820"/>
      <c r="O6326" s="820"/>
      <c r="P6326" s="820"/>
      <c r="Q6326" s="820"/>
      <c r="R6326" s="820"/>
      <c r="S6326" s="820"/>
      <c r="T6326" s="820"/>
      <c r="U6326" s="820"/>
      <c r="V6326" s="820"/>
      <c r="W6326" s="820"/>
      <c r="X6326" s="820"/>
      <c r="Y6326" s="820"/>
      <c r="Z6326" s="820"/>
    </row>
    <row r="6327" spans="7:26">
      <c r="G6327" s="826"/>
      <c r="H6327" s="820"/>
      <c r="J6327" s="820"/>
      <c r="K6327" s="820"/>
      <c r="L6327" s="820"/>
      <c r="M6327" s="820"/>
      <c r="N6327" s="820"/>
      <c r="O6327" s="820"/>
      <c r="P6327" s="820"/>
      <c r="Q6327" s="820"/>
      <c r="R6327" s="820"/>
      <c r="S6327" s="820"/>
      <c r="T6327" s="820"/>
      <c r="U6327" s="820"/>
      <c r="V6327" s="820"/>
      <c r="W6327" s="820"/>
      <c r="X6327" s="820"/>
      <c r="Y6327" s="820"/>
      <c r="Z6327" s="820"/>
    </row>
    <row r="6328" spans="7:26">
      <c r="G6328" s="826"/>
      <c r="H6328" s="820"/>
      <c r="J6328" s="820"/>
      <c r="K6328" s="820"/>
      <c r="L6328" s="820"/>
      <c r="M6328" s="820"/>
      <c r="N6328" s="820"/>
      <c r="O6328" s="820"/>
      <c r="P6328" s="820"/>
      <c r="Q6328" s="820"/>
      <c r="R6328" s="820"/>
      <c r="S6328" s="820"/>
      <c r="T6328" s="820"/>
      <c r="U6328" s="820"/>
      <c r="V6328" s="820"/>
      <c r="W6328" s="820"/>
      <c r="X6328" s="820"/>
      <c r="Y6328" s="820"/>
      <c r="Z6328" s="820"/>
    </row>
    <row r="6329" spans="7:26">
      <c r="G6329" s="826"/>
      <c r="H6329" s="820"/>
      <c r="J6329" s="820"/>
      <c r="K6329" s="820"/>
      <c r="L6329" s="820"/>
      <c r="M6329" s="820"/>
      <c r="N6329" s="820"/>
      <c r="O6329" s="820"/>
      <c r="P6329" s="820"/>
      <c r="Q6329" s="820"/>
      <c r="R6329" s="820"/>
      <c r="S6329" s="820"/>
      <c r="T6329" s="820"/>
      <c r="U6329" s="820"/>
      <c r="V6329" s="820"/>
      <c r="W6329" s="820"/>
      <c r="X6329" s="820"/>
      <c r="Y6329" s="820"/>
      <c r="Z6329" s="820"/>
    </row>
    <row r="6330" spans="7:26">
      <c r="G6330" s="826"/>
      <c r="H6330" s="820"/>
      <c r="J6330" s="820"/>
      <c r="K6330" s="820"/>
      <c r="L6330" s="820"/>
      <c r="M6330" s="820"/>
      <c r="N6330" s="820"/>
      <c r="O6330" s="820"/>
      <c r="P6330" s="820"/>
      <c r="Q6330" s="820"/>
      <c r="R6330" s="820"/>
      <c r="S6330" s="820"/>
      <c r="T6330" s="820"/>
      <c r="U6330" s="820"/>
      <c r="V6330" s="820"/>
      <c r="W6330" s="820"/>
      <c r="X6330" s="820"/>
      <c r="Y6330" s="820"/>
      <c r="Z6330" s="820"/>
    </row>
    <row r="6331" spans="7:26">
      <c r="G6331" s="826"/>
      <c r="H6331" s="820"/>
      <c r="J6331" s="820"/>
      <c r="K6331" s="820"/>
      <c r="L6331" s="820"/>
      <c r="M6331" s="820"/>
      <c r="N6331" s="820"/>
      <c r="O6331" s="820"/>
      <c r="P6331" s="820"/>
      <c r="Q6331" s="820"/>
      <c r="R6331" s="820"/>
      <c r="S6331" s="820"/>
      <c r="T6331" s="820"/>
      <c r="U6331" s="820"/>
      <c r="V6331" s="820"/>
      <c r="W6331" s="820"/>
      <c r="X6331" s="820"/>
      <c r="Y6331" s="820"/>
      <c r="Z6331" s="820"/>
    </row>
    <row r="6332" spans="7:26">
      <c r="G6332" s="826"/>
      <c r="H6332" s="820"/>
      <c r="J6332" s="820"/>
      <c r="K6332" s="820"/>
      <c r="L6332" s="820"/>
      <c r="M6332" s="820"/>
      <c r="N6332" s="820"/>
      <c r="O6332" s="820"/>
      <c r="P6332" s="820"/>
      <c r="Q6332" s="820"/>
      <c r="R6332" s="820"/>
      <c r="S6332" s="820"/>
      <c r="T6332" s="820"/>
      <c r="U6332" s="820"/>
      <c r="V6332" s="820"/>
      <c r="W6332" s="820"/>
      <c r="X6332" s="820"/>
      <c r="Y6332" s="820"/>
      <c r="Z6332" s="820"/>
    </row>
    <row r="6333" spans="7:26">
      <c r="G6333" s="826"/>
      <c r="H6333" s="820"/>
      <c r="J6333" s="820"/>
      <c r="K6333" s="820"/>
      <c r="L6333" s="820"/>
      <c r="M6333" s="820"/>
      <c r="N6333" s="820"/>
      <c r="O6333" s="820"/>
      <c r="P6333" s="820"/>
      <c r="Q6333" s="820"/>
      <c r="R6333" s="820"/>
      <c r="S6333" s="820"/>
      <c r="T6333" s="820"/>
      <c r="U6333" s="820"/>
      <c r="V6333" s="820"/>
      <c r="W6333" s="820"/>
      <c r="X6333" s="820"/>
      <c r="Y6333" s="820"/>
      <c r="Z6333" s="820"/>
    </row>
    <row r="6334" spans="7:26">
      <c r="G6334" s="826"/>
      <c r="H6334" s="820"/>
      <c r="J6334" s="820"/>
      <c r="K6334" s="820"/>
      <c r="L6334" s="820"/>
      <c r="M6334" s="820"/>
      <c r="N6334" s="820"/>
      <c r="O6334" s="820"/>
      <c r="P6334" s="820"/>
      <c r="Q6334" s="820"/>
      <c r="R6334" s="820"/>
      <c r="S6334" s="820"/>
      <c r="T6334" s="820"/>
      <c r="U6334" s="820"/>
      <c r="V6334" s="820"/>
      <c r="W6334" s="820"/>
      <c r="X6334" s="820"/>
      <c r="Y6334" s="820"/>
      <c r="Z6334" s="820"/>
    </row>
    <row r="6335" spans="7:26">
      <c r="G6335" s="826"/>
      <c r="H6335" s="820"/>
      <c r="J6335" s="820"/>
      <c r="K6335" s="820"/>
      <c r="L6335" s="820"/>
      <c r="M6335" s="820"/>
      <c r="N6335" s="820"/>
      <c r="O6335" s="820"/>
      <c r="P6335" s="820"/>
      <c r="Q6335" s="820"/>
      <c r="R6335" s="820"/>
      <c r="S6335" s="820"/>
      <c r="T6335" s="820"/>
      <c r="U6335" s="820"/>
      <c r="V6335" s="820"/>
      <c r="W6335" s="820"/>
      <c r="X6335" s="820"/>
      <c r="Y6335" s="820"/>
      <c r="Z6335" s="820"/>
    </row>
    <row r="6336" spans="7:26">
      <c r="G6336" s="826"/>
      <c r="H6336" s="820"/>
      <c r="J6336" s="820"/>
      <c r="K6336" s="820"/>
      <c r="L6336" s="820"/>
      <c r="M6336" s="820"/>
      <c r="N6336" s="820"/>
      <c r="O6336" s="820"/>
      <c r="P6336" s="820"/>
      <c r="Q6336" s="820"/>
      <c r="R6336" s="820"/>
      <c r="S6336" s="820"/>
      <c r="T6336" s="820"/>
      <c r="U6336" s="820"/>
      <c r="V6336" s="820"/>
      <c r="W6336" s="820"/>
      <c r="X6336" s="820"/>
      <c r="Y6336" s="820"/>
      <c r="Z6336" s="820"/>
    </row>
    <row r="6337" spans="7:26">
      <c r="G6337" s="826"/>
      <c r="H6337" s="820"/>
      <c r="J6337" s="820"/>
      <c r="K6337" s="820"/>
      <c r="L6337" s="820"/>
      <c r="M6337" s="820"/>
      <c r="N6337" s="820"/>
      <c r="O6337" s="820"/>
      <c r="P6337" s="820"/>
      <c r="Q6337" s="820"/>
      <c r="R6337" s="820"/>
      <c r="S6337" s="820"/>
      <c r="T6337" s="820"/>
      <c r="U6337" s="820"/>
      <c r="V6337" s="820"/>
      <c r="W6337" s="820"/>
      <c r="X6337" s="820"/>
      <c r="Y6337" s="820"/>
      <c r="Z6337" s="820"/>
    </row>
    <row r="6338" spans="7:26">
      <c r="G6338" s="826"/>
      <c r="H6338" s="820"/>
      <c r="J6338" s="820"/>
      <c r="K6338" s="820"/>
      <c r="L6338" s="820"/>
      <c r="M6338" s="820"/>
      <c r="N6338" s="820"/>
      <c r="O6338" s="820"/>
      <c r="P6338" s="820"/>
      <c r="Q6338" s="820"/>
      <c r="R6338" s="820"/>
      <c r="S6338" s="820"/>
      <c r="T6338" s="820"/>
      <c r="U6338" s="820"/>
      <c r="V6338" s="820"/>
      <c r="W6338" s="820"/>
      <c r="X6338" s="820"/>
      <c r="Y6338" s="820"/>
      <c r="Z6338" s="820"/>
    </row>
    <row r="6339" spans="7:26">
      <c r="G6339" s="826"/>
      <c r="H6339" s="820"/>
      <c r="J6339" s="820"/>
      <c r="K6339" s="820"/>
      <c r="L6339" s="820"/>
      <c r="M6339" s="820"/>
      <c r="N6339" s="820"/>
      <c r="O6339" s="820"/>
      <c r="P6339" s="820"/>
      <c r="Q6339" s="820"/>
      <c r="R6339" s="820"/>
      <c r="S6339" s="820"/>
      <c r="T6339" s="820"/>
      <c r="U6339" s="820"/>
      <c r="V6339" s="820"/>
      <c r="W6339" s="820"/>
      <c r="X6339" s="820"/>
      <c r="Y6339" s="820"/>
      <c r="Z6339" s="820"/>
    </row>
    <row r="6340" spans="7:26">
      <c r="G6340" s="826"/>
      <c r="H6340" s="820"/>
      <c r="J6340" s="820"/>
      <c r="K6340" s="820"/>
      <c r="L6340" s="820"/>
      <c r="M6340" s="820"/>
      <c r="N6340" s="820"/>
      <c r="O6340" s="820"/>
      <c r="P6340" s="820"/>
      <c r="Q6340" s="820"/>
      <c r="R6340" s="820"/>
      <c r="S6340" s="820"/>
      <c r="T6340" s="820"/>
      <c r="U6340" s="820"/>
      <c r="V6340" s="820"/>
      <c r="W6340" s="820"/>
      <c r="X6340" s="820"/>
      <c r="Y6340" s="820"/>
      <c r="Z6340" s="820"/>
    </row>
    <row r="6341" spans="7:26">
      <c r="G6341" s="826"/>
      <c r="H6341" s="820"/>
      <c r="J6341" s="820"/>
      <c r="K6341" s="820"/>
      <c r="L6341" s="820"/>
      <c r="M6341" s="820"/>
      <c r="N6341" s="820"/>
      <c r="O6341" s="820"/>
      <c r="P6341" s="820"/>
      <c r="Q6341" s="820"/>
      <c r="R6341" s="820"/>
      <c r="S6341" s="820"/>
      <c r="T6341" s="820"/>
      <c r="U6341" s="820"/>
      <c r="V6341" s="820"/>
      <c r="W6341" s="820"/>
      <c r="X6341" s="820"/>
      <c r="Y6341" s="820"/>
      <c r="Z6341" s="820"/>
    </row>
    <row r="6342" spans="7:26">
      <c r="G6342" s="826"/>
      <c r="H6342" s="820"/>
      <c r="J6342" s="820"/>
      <c r="K6342" s="820"/>
      <c r="L6342" s="820"/>
      <c r="M6342" s="820"/>
      <c r="N6342" s="820"/>
      <c r="O6342" s="820"/>
      <c r="P6342" s="820"/>
      <c r="Q6342" s="820"/>
      <c r="R6342" s="820"/>
      <c r="S6342" s="820"/>
      <c r="T6342" s="820"/>
      <c r="U6342" s="820"/>
      <c r="V6342" s="820"/>
      <c r="W6342" s="820"/>
      <c r="X6342" s="820"/>
      <c r="Y6342" s="820"/>
      <c r="Z6342" s="820"/>
    </row>
    <row r="6343" spans="7:26">
      <c r="G6343" s="826"/>
      <c r="H6343" s="820"/>
      <c r="J6343" s="820"/>
      <c r="K6343" s="820"/>
      <c r="L6343" s="820"/>
      <c r="M6343" s="820"/>
      <c r="N6343" s="820"/>
      <c r="O6343" s="820"/>
      <c r="P6343" s="820"/>
      <c r="Q6343" s="820"/>
      <c r="R6343" s="820"/>
      <c r="S6343" s="820"/>
      <c r="T6343" s="820"/>
      <c r="U6343" s="820"/>
      <c r="V6343" s="820"/>
      <c r="W6343" s="820"/>
      <c r="X6343" s="820"/>
      <c r="Y6343" s="820"/>
      <c r="Z6343" s="820"/>
    </row>
    <row r="6344" spans="7:26">
      <c r="G6344" s="826"/>
      <c r="H6344" s="820"/>
      <c r="J6344" s="820"/>
      <c r="K6344" s="820"/>
      <c r="L6344" s="820"/>
      <c r="M6344" s="820"/>
      <c r="N6344" s="820"/>
      <c r="O6344" s="820"/>
      <c r="P6344" s="820"/>
      <c r="Q6344" s="820"/>
      <c r="R6344" s="820"/>
      <c r="S6344" s="820"/>
      <c r="T6344" s="820"/>
      <c r="U6344" s="820"/>
      <c r="V6344" s="820"/>
      <c r="W6344" s="820"/>
      <c r="X6344" s="820"/>
      <c r="Y6344" s="820"/>
      <c r="Z6344" s="820"/>
    </row>
    <row r="6345" spans="7:26">
      <c r="G6345" s="826"/>
      <c r="H6345" s="820"/>
      <c r="J6345" s="820"/>
      <c r="K6345" s="820"/>
      <c r="L6345" s="820"/>
      <c r="M6345" s="820"/>
      <c r="N6345" s="820"/>
      <c r="O6345" s="820"/>
      <c r="P6345" s="820"/>
      <c r="Q6345" s="820"/>
      <c r="R6345" s="820"/>
      <c r="S6345" s="820"/>
      <c r="T6345" s="820"/>
      <c r="U6345" s="820"/>
      <c r="V6345" s="820"/>
      <c r="W6345" s="820"/>
      <c r="X6345" s="820"/>
      <c r="Y6345" s="820"/>
      <c r="Z6345" s="820"/>
    </row>
    <row r="6346" spans="7:26">
      <c r="G6346" s="826"/>
      <c r="H6346" s="820"/>
      <c r="J6346" s="820"/>
      <c r="K6346" s="820"/>
      <c r="L6346" s="820"/>
      <c r="M6346" s="820"/>
      <c r="N6346" s="820"/>
      <c r="O6346" s="820"/>
      <c r="P6346" s="820"/>
      <c r="Q6346" s="820"/>
      <c r="R6346" s="820"/>
      <c r="S6346" s="820"/>
      <c r="T6346" s="820"/>
      <c r="U6346" s="820"/>
      <c r="V6346" s="820"/>
      <c r="W6346" s="820"/>
      <c r="X6346" s="820"/>
      <c r="Y6346" s="820"/>
      <c r="Z6346" s="820"/>
    </row>
    <row r="6347" spans="7:26">
      <c r="G6347" s="826"/>
      <c r="H6347" s="820"/>
      <c r="J6347" s="820"/>
      <c r="K6347" s="820"/>
      <c r="L6347" s="820"/>
      <c r="M6347" s="820"/>
      <c r="N6347" s="820"/>
      <c r="O6347" s="820"/>
      <c r="P6347" s="820"/>
      <c r="Q6347" s="820"/>
      <c r="R6347" s="820"/>
      <c r="S6347" s="820"/>
      <c r="T6347" s="820"/>
      <c r="U6347" s="820"/>
      <c r="V6347" s="820"/>
      <c r="W6347" s="820"/>
      <c r="X6347" s="820"/>
      <c r="Y6347" s="820"/>
      <c r="Z6347" s="820"/>
    </row>
    <row r="6348" spans="7:26">
      <c r="G6348" s="826"/>
      <c r="H6348" s="820"/>
      <c r="J6348" s="820"/>
      <c r="K6348" s="820"/>
      <c r="L6348" s="820"/>
      <c r="M6348" s="820"/>
      <c r="N6348" s="820"/>
      <c r="O6348" s="820"/>
      <c r="P6348" s="820"/>
      <c r="Q6348" s="820"/>
      <c r="R6348" s="820"/>
      <c r="S6348" s="820"/>
      <c r="T6348" s="820"/>
      <c r="U6348" s="820"/>
      <c r="V6348" s="820"/>
      <c r="W6348" s="820"/>
      <c r="X6348" s="820"/>
      <c r="Y6348" s="820"/>
      <c r="Z6348" s="820"/>
    </row>
    <row r="6349" spans="7:26">
      <c r="G6349" s="826"/>
      <c r="H6349" s="820"/>
      <c r="J6349" s="820"/>
      <c r="K6349" s="820"/>
      <c r="L6349" s="820"/>
      <c r="M6349" s="820"/>
      <c r="N6349" s="820"/>
      <c r="O6349" s="820"/>
      <c r="P6349" s="820"/>
      <c r="Q6349" s="820"/>
      <c r="R6349" s="820"/>
      <c r="S6349" s="820"/>
      <c r="T6349" s="820"/>
      <c r="U6349" s="820"/>
      <c r="V6349" s="820"/>
      <c r="W6349" s="820"/>
      <c r="X6349" s="820"/>
      <c r="Y6349" s="820"/>
      <c r="Z6349" s="820"/>
    </row>
    <row r="6350" spans="7:26">
      <c r="G6350" s="826"/>
      <c r="H6350" s="820"/>
      <c r="J6350" s="820"/>
      <c r="K6350" s="820"/>
      <c r="L6350" s="820"/>
      <c r="M6350" s="820"/>
      <c r="N6350" s="820"/>
      <c r="O6350" s="820"/>
      <c r="P6350" s="820"/>
      <c r="Q6350" s="820"/>
      <c r="R6350" s="820"/>
      <c r="S6350" s="820"/>
      <c r="T6350" s="820"/>
      <c r="U6350" s="820"/>
      <c r="V6350" s="820"/>
      <c r="W6350" s="820"/>
      <c r="X6350" s="820"/>
      <c r="Y6350" s="820"/>
      <c r="Z6350" s="820"/>
    </row>
    <row r="6351" spans="7:26">
      <c r="G6351" s="826"/>
      <c r="H6351" s="820"/>
      <c r="J6351" s="820"/>
      <c r="K6351" s="820"/>
      <c r="L6351" s="820"/>
      <c r="M6351" s="820"/>
      <c r="N6351" s="820"/>
      <c r="O6351" s="820"/>
      <c r="P6351" s="820"/>
      <c r="Q6351" s="820"/>
      <c r="R6351" s="820"/>
      <c r="S6351" s="820"/>
      <c r="T6351" s="820"/>
      <c r="U6351" s="820"/>
      <c r="V6351" s="820"/>
      <c r="W6351" s="820"/>
      <c r="X6351" s="820"/>
      <c r="Y6351" s="820"/>
      <c r="Z6351" s="820"/>
    </row>
    <row r="6352" spans="7:26">
      <c r="G6352" s="826"/>
      <c r="H6352" s="820"/>
      <c r="J6352" s="820"/>
      <c r="K6352" s="820"/>
      <c r="L6352" s="820"/>
      <c r="M6352" s="820"/>
      <c r="N6352" s="820"/>
      <c r="O6352" s="820"/>
      <c r="P6352" s="820"/>
      <c r="Q6352" s="820"/>
      <c r="R6352" s="820"/>
      <c r="S6352" s="820"/>
      <c r="T6352" s="820"/>
      <c r="U6352" s="820"/>
      <c r="V6352" s="820"/>
      <c r="W6352" s="820"/>
      <c r="X6352" s="820"/>
      <c r="Y6352" s="820"/>
      <c r="Z6352" s="820"/>
    </row>
    <row r="6353" spans="7:26">
      <c r="G6353" s="826"/>
      <c r="H6353" s="820"/>
      <c r="J6353" s="820"/>
      <c r="K6353" s="820"/>
      <c r="L6353" s="820"/>
      <c r="M6353" s="820"/>
      <c r="N6353" s="820"/>
      <c r="O6353" s="820"/>
      <c r="P6353" s="820"/>
      <c r="Q6353" s="820"/>
      <c r="R6353" s="820"/>
      <c r="S6353" s="820"/>
      <c r="T6353" s="820"/>
      <c r="U6353" s="820"/>
      <c r="V6353" s="820"/>
      <c r="W6353" s="820"/>
      <c r="X6353" s="820"/>
      <c r="Y6353" s="820"/>
      <c r="Z6353" s="820"/>
    </row>
    <row r="6354" spans="7:26">
      <c r="G6354" s="826"/>
      <c r="H6354" s="820"/>
      <c r="J6354" s="820"/>
      <c r="K6354" s="820"/>
      <c r="L6354" s="820"/>
      <c r="M6354" s="820"/>
      <c r="N6354" s="820"/>
      <c r="O6354" s="820"/>
      <c r="P6354" s="820"/>
      <c r="Q6354" s="820"/>
      <c r="R6354" s="820"/>
      <c r="S6354" s="820"/>
      <c r="T6354" s="820"/>
      <c r="U6354" s="820"/>
      <c r="V6354" s="820"/>
      <c r="W6354" s="820"/>
      <c r="X6354" s="820"/>
      <c r="Y6354" s="820"/>
      <c r="Z6354" s="820"/>
    </row>
    <row r="6355" spans="7:26">
      <c r="G6355" s="826"/>
      <c r="H6355" s="820"/>
      <c r="J6355" s="820"/>
      <c r="K6355" s="820"/>
      <c r="L6355" s="820"/>
      <c r="M6355" s="820"/>
      <c r="N6355" s="820"/>
      <c r="O6355" s="820"/>
      <c r="P6355" s="820"/>
      <c r="Q6355" s="820"/>
      <c r="R6355" s="820"/>
      <c r="S6355" s="820"/>
      <c r="T6355" s="820"/>
      <c r="U6355" s="820"/>
      <c r="V6355" s="820"/>
      <c r="W6355" s="820"/>
      <c r="X6355" s="820"/>
      <c r="Y6355" s="820"/>
      <c r="Z6355" s="820"/>
    </row>
    <row r="6356" spans="7:26">
      <c r="G6356" s="826"/>
      <c r="H6356" s="820"/>
      <c r="J6356" s="820"/>
      <c r="K6356" s="820"/>
      <c r="L6356" s="820"/>
      <c r="M6356" s="820"/>
      <c r="N6356" s="820"/>
      <c r="O6356" s="820"/>
      <c r="P6356" s="820"/>
      <c r="Q6356" s="820"/>
      <c r="R6356" s="820"/>
      <c r="S6356" s="820"/>
      <c r="T6356" s="820"/>
      <c r="U6356" s="820"/>
      <c r="V6356" s="820"/>
      <c r="W6356" s="820"/>
      <c r="X6356" s="820"/>
      <c r="Y6356" s="820"/>
      <c r="Z6356" s="820"/>
    </row>
    <row r="6357" spans="7:26">
      <c r="G6357" s="826"/>
      <c r="H6357" s="820"/>
      <c r="J6357" s="820"/>
      <c r="K6357" s="820"/>
      <c r="L6357" s="820"/>
      <c r="M6357" s="820"/>
      <c r="N6357" s="820"/>
      <c r="O6357" s="820"/>
      <c r="P6357" s="820"/>
      <c r="Q6357" s="820"/>
      <c r="R6357" s="820"/>
      <c r="S6357" s="820"/>
      <c r="T6357" s="820"/>
      <c r="U6357" s="820"/>
      <c r="V6357" s="820"/>
      <c r="W6357" s="820"/>
      <c r="X6357" s="820"/>
      <c r="Y6357" s="820"/>
      <c r="Z6357" s="820"/>
    </row>
    <row r="6358" spans="7:26">
      <c r="G6358" s="826"/>
      <c r="H6358" s="820"/>
      <c r="J6358" s="820"/>
      <c r="K6358" s="820"/>
      <c r="L6358" s="820"/>
      <c r="M6358" s="820"/>
      <c r="N6358" s="820"/>
      <c r="O6358" s="820"/>
      <c r="P6358" s="820"/>
      <c r="Q6358" s="820"/>
      <c r="R6358" s="820"/>
      <c r="S6358" s="820"/>
      <c r="T6358" s="820"/>
      <c r="U6358" s="820"/>
      <c r="V6358" s="820"/>
      <c r="W6358" s="820"/>
      <c r="X6358" s="820"/>
      <c r="Y6358" s="820"/>
      <c r="Z6358" s="820"/>
    </row>
    <row r="6359" spans="7:26">
      <c r="G6359" s="826"/>
      <c r="H6359" s="820"/>
      <c r="J6359" s="820"/>
      <c r="K6359" s="820"/>
      <c r="L6359" s="820"/>
      <c r="M6359" s="820"/>
      <c r="N6359" s="820"/>
      <c r="O6359" s="820"/>
      <c r="P6359" s="820"/>
      <c r="Q6359" s="820"/>
      <c r="R6359" s="820"/>
      <c r="S6359" s="820"/>
      <c r="T6359" s="820"/>
      <c r="U6359" s="820"/>
      <c r="V6359" s="820"/>
      <c r="W6359" s="820"/>
      <c r="X6359" s="820"/>
      <c r="Y6359" s="820"/>
      <c r="Z6359" s="820"/>
    </row>
    <row r="6360" spans="7:26">
      <c r="G6360" s="826"/>
      <c r="H6360" s="820"/>
      <c r="J6360" s="820"/>
      <c r="K6360" s="820"/>
      <c r="L6360" s="820"/>
      <c r="M6360" s="820"/>
      <c r="N6360" s="820"/>
      <c r="O6360" s="820"/>
      <c r="P6360" s="820"/>
      <c r="Q6360" s="820"/>
      <c r="R6360" s="820"/>
      <c r="S6360" s="820"/>
      <c r="T6360" s="820"/>
      <c r="U6360" s="820"/>
      <c r="V6360" s="820"/>
      <c r="W6360" s="820"/>
      <c r="X6360" s="820"/>
      <c r="Y6360" s="820"/>
      <c r="Z6360" s="820"/>
    </row>
    <row r="6361" spans="7:26">
      <c r="G6361" s="826"/>
      <c r="H6361" s="820"/>
      <c r="J6361" s="820"/>
      <c r="K6361" s="820"/>
      <c r="L6361" s="820"/>
      <c r="M6361" s="820"/>
      <c r="N6361" s="820"/>
      <c r="O6361" s="820"/>
      <c r="P6361" s="820"/>
      <c r="Q6361" s="820"/>
      <c r="R6361" s="820"/>
      <c r="S6361" s="820"/>
      <c r="T6361" s="820"/>
      <c r="U6361" s="820"/>
      <c r="V6361" s="820"/>
      <c r="W6361" s="820"/>
      <c r="X6361" s="820"/>
      <c r="Y6361" s="820"/>
      <c r="Z6361" s="820"/>
    </row>
    <row r="6362" spans="7:26">
      <c r="G6362" s="826"/>
      <c r="H6362" s="820"/>
      <c r="J6362" s="820"/>
      <c r="K6362" s="820"/>
      <c r="L6362" s="820"/>
      <c r="M6362" s="820"/>
      <c r="N6362" s="820"/>
      <c r="O6362" s="820"/>
      <c r="P6362" s="820"/>
      <c r="Q6362" s="820"/>
      <c r="R6362" s="820"/>
      <c r="S6362" s="820"/>
      <c r="T6362" s="820"/>
      <c r="U6362" s="820"/>
      <c r="V6362" s="820"/>
      <c r="W6362" s="820"/>
      <c r="X6362" s="820"/>
      <c r="Y6362" s="820"/>
      <c r="Z6362" s="820"/>
    </row>
    <row r="6363" spans="7:26">
      <c r="G6363" s="826"/>
      <c r="H6363" s="820"/>
      <c r="J6363" s="820"/>
      <c r="K6363" s="820"/>
      <c r="L6363" s="820"/>
      <c r="M6363" s="820"/>
      <c r="N6363" s="820"/>
      <c r="O6363" s="820"/>
      <c r="P6363" s="820"/>
      <c r="Q6363" s="820"/>
      <c r="R6363" s="820"/>
      <c r="S6363" s="820"/>
      <c r="T6363" s="820"/>
      <c r="U6363" s="820"/>
      <c r="V6363" s="820"/>
      <c r="W6363" s="820"/>
      <c r="X6363" s="820"/>
      <c r="Y6363" s="820"/>
      <c r="Z6363" s="820"/>
    </row>
    <row r="6364" spans="7:26">
      <c r="G6364" s="826"/>
      <c r="H6364" s="820"/>
      <c r="J6364" s="820"/>
      <c r="K6364" s="820"/>
      <c r="L6364" s="820"/>
      <c r="M6364" s="820"/>
      <c r="N6364" s="820"/>
      <c r="O6364" s="820"/>
      <c r="P6364" s="820"/>
      <c r="Q6364" s="820"/>
      <c r="R6364" s="820"/>
      <c r="S6364" s="820"/>
      <c r="T6364" s="820"/>
      <c r="U6364" s="820"/>
      <c r="V6364" s="820"/>
      <c r="W6364" s="820"/>
      <c r="X6364" s="820"/>
      <c r="Y6364" s="820"/>
      <c r="Z6364" s="820"/>
    </row>
    <row r="6365" spans="7:26">
      <c r="G6365" s="826"/>
      <c r="H6365" s="820"/>
      <c r="J6365" s="820"/>
      <c r="K6365" s="820"/>
      <c r="L6365" s="820"/>
      <c r="M6365" s="820"/>
      <c r="N6365" s="820"/>
      <c r="O6365" s="820"/>
      <c r="P6365" s="820"/>
      <c r="Q6365" s="820"/>
      <c r="R6365" s="820"/>
      <c r="S6365" s="820"/>
      <c r="T6365" s="820"/>
      <c r="U6365" s="820"/>
      <c r="V6365" s="820"/>
      <c r="W6365" s="820"/>
      <c r="X6365" s="820"/>
      <c r="Y6365" s="820"/>
      <c r="Z6365" s="820"/>
    </row>
    <row r="6366" spans="7:26">
      <c r="G6366" s="826"/>
      <c r="H6366" s="820"/>
      <c r="J6366" s="820"/>
      <c r="K6366" s="820"/>
      <c r="L6366" s="820"/>
      <c r="M6366" s="820"/>
      <c r="N6366" s="820"/>
      <c r="O6366" s="820"/>
      <c r="P6366" s="820"/>
      <c r="Q6366" s="820"/>
      <c r="R6366" s="820"/>
      <c r="S6366" s="820"/>
      <c r="T6366" s="820"/>
      <c r="U6366" s="820"/>
      <c r="V6366" s="820"/>
      <c r="W6366" s="820"/>
      <c r="X6366" s="820"/>
      <c r="Y6366" s="820"/>
      <c r="Z6366" s="820"/>
    </row>
    <row r="6367" spans="7:26">
      <c r="G6367" s="826"/>
      <c r="H6367" s="820"/>
      <c r="J6367" s="820"/>
      <c r="K6367" s="820"/>
      <c r="L6367" s="820"/>
      <c r="M6367" s="820"/>
      <c r="N6367" s="820"/>
      <c r="O6367" s="820"/>
      <c r="P6367" s="820"/>
      <c r="Q6367" s="820"/>
      <c r="R6367" s="820"/>
      <c r="S6367" s="820"/>
      <c r="T6367" s="820"/>
      <c r="U6367" s="820"/>
      <c r="V6367" s="820"/>
      <c r="W6367" s="820"/>
      <c r="X6367" s="820"/>
      <c r="Y6367" s="820"/>
      <c r="Z6367" s="820"/>
    </row>
    <row r="6368" spans="7:26">
      <c r="G6368" s="826"/>
      <c r="H6368" s="820"/>
      <c r="J6368" s="820"/>
      <c r="K6368" s="820"/>
      <c r="L6368" s="820"/>
      <c r="M6368" s="820"/>
      <c r="N6368" s="820"/>
      <c r="O6368" s="820"/>
      <c r="P6368" s="820"/>
      <c r="Q6368" s="820"/>
      <c r="R6368" s="820"/>
      <c r="S6368" s="820"/>
      <c r="T6368" s="820"/>
      <c r="U6368" s="820"/>
      <c r="V6368" s="820"/>
      <c r="W6368" s="820"/>
      <c r="X6368" s="820"/>
      <c r="Y6368" s="820"/>
      <c r="Z6368" s="820"/>
    </row>
    <row r="6369" spans="7:26">
      <c r="G6369" s="826"/>
      <c r="H6369" s="820"/>
      <c r="J6369" s="820"/>
      <c r="K6369" s="820"/>
      <c r="L6369" s="820"/>
      <c r="M6369" s="820"/>
      <c r="N6369" s="820"/>
      <c r="O6369" s="820"/>
      <c r="P6369" s="820"/>
      <c r="Q6369" s="820"/>
      <c r="R6369" s="820"/>
      <c r="S6369" s="820"/>
      <c r="T6369" s="820"/>
      <c r="U6369" s="820"/>
      <c r="V6369" s="820"/>
      <c r="W6369" s="820"/>
      <c r="X6369" s="820"/>
      <c r="Y6369" s="820"/>
      <c r="Z6369" s="820"/>
    </row>
    <row r="6370" spans="7:26">
      <c r="G6370" s="826"/>
      <c r="H6370" s="820"/>
      <c r="J6370" s="820"/>
      <c r="K6370" s="820"/>
      <c r="L6370" s="820"/>
      <c r="M6370" s="820"/>
      <c r="N6370" s="820"/>
      <c r="O6370" s="820"/>
      <c r="P6370" s="820"/>
      <c r="Q6370" s="820"/>
      <c r="R6370" s="820"/>
      <c r="S6370" s="820"/>
      <c r="T6370" s="820"/>
      <c r="U6370" s="820"/>
      <c r="V6370" s="820"/>
      <c r="W6370" s="820"/>
      <c r="X6370" s="820"/>
      <c r="Y6370" s="820"/>
      <c r="Z6370" s="820"/>
    </row>
    <row r="6371" spans="7:26">
      <c r="G6371" s="826"/>
      <c r="H6371" s="820"/>
      <c r="J6371" s="820"/>
      <c r="K6371" s="820"/>
      <c r="L6371" s="820"/>
      <c r="M6371" s="820"/>
      <c r="N6371" s="820"/>
      <c r="O6371" s="820"/>
      <c r="P6371" s="820"/>
      <c r="Q6371" s="820"/>
      <c r="R6371" s="820"/>
      <c r="S6371" s="820"/>
      <c r="T6371" s="820"/>
      <c r="U6371" s="820"/>
      <c r="V6371" s="820"/>
      <c r="W6371" s="820"/>
      <c r="X6371" s="820"/>
      <c r="Y6371" s="820"/>
      <c r="Z6371" s="820"/>
    </row>
    <row r="6372" spans="7:26">
      <c r="G6372" s="826"/>
      <c r="H6372" s="820"/>
      <c r="J6372" s="820"/>
      <c r="K6372" s="820"/>
      <c r="L6372" s="820"/>
      <c r="M6372" s="820"/>
      <c r="N6372" s="820"/>
      <c r="O6372" s="820"/>
      <c r="P6372" s="820"/>
      <c r="Q6372" s="820"/>
      <c r="R6372" s="820"/>
      <c r="S6372" s="820"/>
      <c r="T6372" s="820"/>
      <c r="U6372" s="820"/>
      <c r="V6372" s="820"/>
      <c r="W6372" s="820"/>
      <c r="X6372" s="820"/>
      <c r="Y6372" s="820"/>
      <c r="Z6372" s="820"/>
    </row>
    <row r="6373" spans="7:26">
      <c r="G6373" s="826"/>
      <c r="H6373" s="820"/>
      <c r="J6373" s="820"/>
      <c r="K6373" s="820"/>
      <c r="L6373" s="820"/>
      <c r="M6373" s="820"/>
      <c r="N6373" s="820"/>
      <c r="O6373" s="820"/>
      <c r="P6373" s="820"/>
      <c r="Q6373" s="820"/>
      <c r="R6373" s="820"/>
      <c r="S6373" s="820"/>
      <c r="T6373" s="820"/>
      <c r="U6373" s="820"/>
      <c r="V6373" s="820"/>
      <c r="W6373" s="820"/>
      <c r="X6373" s="820"/>
      <c r="Y6373" s="820"/>
      <c r="Z6373" s="820"/>
    </row>
    <row r="6374" spans="7:26">
      <c r="G6374" s="826"/>
      <c r="H6374" s="820"/>
      <c r="J6374" s="820"/>
      <c r="K6374" s="820"/>
      <c r="L6374" s="820"/>
      <c r="M6374" s="820"/>
      <c r="N6374" s="820"/>
      <c r="O6374" s="820"/>
      <c r="P6374" s="820"/>
      <c r="Q6374" s="820"/>
      <c r="R6374" s="820"/>
      <c r="S6374" s="820"/>
      <c r="T6374" s="820"/>
      <c r="U6374" s="820"/>
      <c r="V6374" s="820"/>
      <c r="W6374" s="820"/>
      <c r="X6374" s="820"/>
      <c r="Y6374" s="820"/>
      <c r="Z6374" s="820"/>
    </row>
    <row r="6375" spans="7:26">
      <c r="G6375" s="826"/>
      <c r="H6375" s="820"/>
      <c r="J6375" s="820"/>
      <c r="K6375" s="820"/>
      <c r="L6375" s="820"/>
      <c r="M6375" s="820"/>
      <c r="N6375" s="820"/>
      <c r="O6375" s="820"/>
      <c r="P6375" s="820"/>
      <c r="Q6375" s="820"/>
      <c r="R6375" s="820"/>
      <c r="S6375" s="820"/>
      <c r="T6375" s="820"/>
      <c r="U6375" s="820"/>
      <c r="V6375" s="820"/>
      <c r="W6375" s="820"/>
      <c r="X6375" s="820"/>
      <c r="Y6375" s="820"/>
      <c r="Z6375" s="820"/>
    </row>
    <row r="6376" spans="7:26">
      <c r="G6376" s="826"/>
      <c r="H6376" s="820"/>
      <c r="J6376" s="820"/>
      <c r="K6376" s="820"/>
      <c r="L6376" s="820"/>
      <c r="M6376" s="820"/>
      <c r="N6376" s="820"/>
      <c r="O6376" s="820"/>
      <c r="P6376" s="820"/>
      <c r="Q6376" s="820"/>
      <c r="R6376" s="820"/>
      <c r="S6376" s="820"/>
      <c r="T6376" s="820"/>
      <c r="U6376" s="820"/>
      <c r="V6376" s="820"/>
      <c r="W6376" s="820"/>
      <c r="X6376" s="820"/>
      <c r="Y6376" s="820"/>
      <c r="Z6376" s="820"/>
    </row>
    <row r="6377" spans="7:26">
      <c r="G6377" s="826"/>
      <c r="H6377" s="820"/>
      <c r="J6377" s="820"/>
      <c r="K6377" s="820"/>
      <c r="L6377" s="820"/>
      <c r="M6377" s="820"/>
      <c r="N6377" s="820"/>
      <c r="O6377" s="820"/>
      <c r="P6377" s="820"/>
      <c r="Q6377" s="820"/>
      <c r="R6377" s="820"/>
      <c r="S6377" s="820"/>
      <c r="T6377" s="820"/>
      <c r="U6377" s="820"/>
      <c r="V6377" s="820"/>
      <c r="W6377" s="820"/>
      <c r="X6377" s="820"/>
      <c r="Y6377" s="820"/>
      <c r="Z6377" s="820"/>
    </row>
    <row r="6378" spans="7:26">
      <c r="G6378" s="826"/>
      <c r="H6378" s="820"/>
      <c r="J6378" s="820"/>
      <c r="K6378" s="820"/>
      <c r="L6378" s="820"/>
      <c r="M6378" s="820"/>
      <c r="N6378" s="820"/>
      <c r="O6378" s="820"/>
      <c r="P6378" s="820"/>
      <c r="Q6378" s="820"/>
      <c r="R6378" s="820"/>
      <c r="S6378" s="820"/>
      <c r="T6378" s="820"/>
      <c r="U6378" s="820"/>
      <c r="V6378" s="820"/>
      <c r="W6378" s="820"/>
      <c r="X6378" s="820"/>
      <c r="Y6378" s="820"/>
      <c r="Z6378" s="820"/>
    </row>
    <row r="6379" spans="7:26">
      <c r="G6379" s="826"/>
      <c r="H6379" s="820"/>
      <c r="J6379" s="820"/>
      <c r="K6379" s="820"/>
      <c r="L6379" s="820"/>
      <c r="M6379" s="820"/>
      <c r="N6379" s="820"/>
      <c r="O6379" s="820"/>
      <c r="P6379" s="820"/>
      <c r="Q6379" s="820"/>
      <c r="R6379" s="820"/>
      <c r="S6379" s="820"/>
      <c r="T6379" s="820"/>
      <c r="U6379" s="820"/>
      <c r="V6379" s="820"/>
      <c r="W6379" s="820"/>
      <c r="X6379" s="820"/>
      <c r="Y6379" s="820"/>
      <c r="Z6379" s="820"/>
    </row>
    <row r="6380" spans="7:26">
      <c r="G6380" s="826"/>
      <c r="H6380" s="820"/>
      <c r="J6380" s="820"/>
      <c r="K6380" s="820"/>
      <c r="L6380" s="820"/>
      <c r="M6380" s="820"/>
      <c r="N6380" s="820"/>
      <c r="O6380" s="820"/>
      <c r="P6380" s="820"/>
      <c r="Q6380" s="820"/>
      <c r="R6380" s="820"/>
      <c r="S6380" s="820"/>
      <c r="T6380" s="820"/>
      <c r="U6380" s="820"/>
      <c r="V6380" s="820"/>
      <c r="W6380" s="820"/>
      <c r="X6380" s="820"/>
      <c r="Y6380" s="820"/>
      <c r="Z6380" s="820"/>
    </row>
    <row r="6381" spans="7:26">
      <c r="G6381" s="826"/>
      <c r="H6381" s="820"/>
      <c r="J6381" s="820"/>
      <c r="K6381" s="820"/>
      <c r="L6381" s="820"/>
      <c r="M6381" s="820"/>
      <c r="N6381" s="820"/>
      <c r="O6381" s="820"/>
      <c r="P6381" s="820"/>
      <c r="Q6381" s="820"/>
      <c r="R6381" s="820"/>
      <c r="S6381" s="820"/>
      <c r="T6381" s="820"/>
      <c r="U6381" s="820"/>
      <c r="V6381" s="820"/>
      <c r="W6381" s="820"/>
      <c r="X6381" s="820"/>
      <c r="Y6381" s="820"/>
      <c r="Z6381" s="820"/>
    </row>
    <row r="6382" spans="7:26">
      <c r="G6382" s="826"/>
      <c r="H6382" s="820"/>
      <c r="J6382" s="820"/>
      <c r="K6382" s="820"/>
      <c r="L6382" s="820"/>
      <c r="M6382" s="820"/>
      <c r="N6382" s="820"/>
      <c r="O6382" s="820"/>
      <c r="P6382" s="820"/>
      <c r="Q6382" s="820"/>
      <c r="R6382" s="820"/>
      <c r="S6382" s="820"/>
      <c r="T6382" s="820"/>
      <c r="U6382" s="820"/>
      <c r="V6382" s="820"/>
      <c r="W6382" s="820"/>
      <c r="X6382" s="820"/>
      <c r="Y6382" s="820"/>
      <c r="Z6382" s="820"/>
    </row>
    <row r="6383" spans="7:26">
      <c r="G6383" s="826"/>
      <c r="H6383" s="820"/>
      <c r="J6383" s="820"/>
      <c r="K6383" s="820"/>
      <c r="L6383" s="820"/>
      <c r="M6383" s="820"/>
      <c r="N6383" s="820"/>
      <c r="O6383" s="820"/>
      <c r="P6383" s="820"/>
      <c r="Q6383" s="820"/>
      <c r="R6383" s="820"/>
      <c r="S6383" s="820"/>
      <c r="T6383" s="820"/>
      <c r="U6383" s="820"/>
      <c r="V6383" s="820"/>
      <c r="W6383" s="820"/>
      <c r="X6383" s="820"/>
      <c r="Y6383" s="820"/>
      <c r="Z6383" s="820"/>
    </row>
    <row r="6384" spans="7:26">
      <c r="G6384" s="826"/>
      <c r="H6384" s="820"/>
      <c r="J6384" s="820"/>
      <c r="K6384" s="820"/>
      <c r="L6384" s="820"/>
      <c r="M6384" s="820"/>
      <c r="N6384" s="820"/>
      <c r="O6384" s="820"/>
      <c r="P6384" s="820"/>
      <c r="Q6384" s="820"/>
      <c r="R6384" s="820"/>
      <c r="S6384" s="820"/>
      <c r="T6384" s="820"/>
      <c r="U6384" s="820"/>
      <c r="V6384" s="820"/>
      <c r="W6384" s="820"/>
      <c r="X6384" s="820"/>
      <c r="Y6384" s="820"/>
      <c r="Z6384" s="820"/>
    </row>
    <row r="6385" spans="7:26">
      <c r="G6385" s="826"/>
      <c r="H6385" s="820"/>
      <c r="J6385" s="820"/>
      <c r="K6385" s="820"/>
      <c r="L6385" s="820"/>
      <c r="M6385" s="820"/>
      <c r="N6385" s="820"/>
      <c r="O6385" s="820"/>
      <c r="P6385" s="820"/>
      <c r="Q6385" s="820"/>
      <c r="R6385" s="820"/>
      <c r="S6385" s="820"/>
      <c r="T6385" s="820"/>
      <c r="U6385" s="820"/>
      <c r="V6385" s="820"/>
      <c r="W6385" s="820"/>
      <c r="X6385" s="820"/>
      <c r="Y6385" s="820"/>
      <c r="Z6385" s="820"/>
    </row>
    <row r="6386" spans="7:26">
      <c r="G6386" s="826"/>
      <c r="H6386" s="820"/>
      <c r="J6386" s="820"/>
      <c r="K6386" s="820"/>
      <c r="L6386" s="820"/>
      <c r="M6386" s="820"/>
      <c r="N6386" s="820"/>
      <c r="O6386" s="820"/>
      <c r="P6386" s="820"/>
      <c r="Q6386" s="820"/>
      <c r="R6386" s="820"/>
      <c r="S6386" s="820"/>
      <c r="T6386" s="820"/>
      <c r="U6386" s="820"/>
      <c r="V6386" s="820"/>
      <c r="W6386" s="820"/>
      <c r="X6386" s="820"/>
      <c r="Y6386" s="820"/>
      <c r="Z6386" s="820"/>
    </row>
    <row r="6387" spans="7:26">
      <c r="G6387" s="826"/>
      <c r="H6387" s="820"/>
      <c r="J6387" s="820"/>
      <c r="K6387" s="820"/>
      <c r="L6387" s="820"/>
      <c r="M6387" s="820"/>
      <c r="N6387" s="820"/>
      <c r="O6387" s="820"/>
      <c r="P6387" s="820"/>
      <c r="Q6387" s="820"/>
      <c r="R6387" s="820"/>
      <c r="S6387" s="820"/>
      <c r="T6387" s="820"/>
      <c r="U6387" s="820"/>
      <c r="V6387" s="820"/>
      <c r="W6387" s="820"/>
      <c r="X6387" s="820"/>
      <c r="Y6387" s="820"/>
      <c r="Z6387" s="820"/>
    </row>
    <row r="6388" spans="7:26">
      <c r="G6388" s="826"/>
      <c r="H6388" s="820"/>
      <c r="J6388" s="820"/>
      <c r="K6388" s="820"/>
      <c r="L6388" s="820"/>
      <c r="M6388" s="820"/>
      <c r="N6388" s="820"/>
      <c r="O6388" s="820"/>
      <c r="P6388" s="820"/>
      <c r="Q6388" s="820"/>
      <c r="R6388" s="820"/>
      <c r="S6388" s="820"/>
      <c r="T6388" s="820"/>
      <c r="U6388" s="820"/>
      <c r="V6388" s="820"/>
      <c r="W6388" s="820"/>
      <c r="X6388" s="820"/>
      <c r="Y6388" s="820"/>
      <c r="Z6388" s="820"/>
    </row>
    <row r="6389" spans="7:26">
      <c r="G6389" s="826"/>
      <c r="H6389" s="820"/>
      <c r="J6389" s="820"/>
      <c r="K6389" s="820"/>
      <c r="L6389" s="820"/>
      <c r="M6389" s="820"/>
      <c r="N6389" s="820"/>
      <c r="O6389" s="820"/>
      <c r="P6389" s="820"/>
      <c r="Q6389" s="820"/>
      <c r="R6389" s="820"/>
      <c r="S6389" s="820"/>
      <c r="T6389" s="820"/>
      <c r="U6389" s="820"/>
      <c r="V6389" s="820"/>
      <c r="W6389" s="820"/>
      <c r="X6389" s="820"/>
      <c r="Y6389" s="820"/>
      <c r="Z6389" s="820"/>
    </row>
    <row r="6390" spans="7:26">
      <c r="G6390" s="826"/>
      <c r="H6390" s="820"/>
      <c r="J6390" s="820"/>
      <c r="K6390" s="820"/>
      <c r="L6390" s="820"/>
      <c r="M6390" s="820"/>
      <c r="N6390" s="820"/>
      <c r="O6390" s="820"/>
      <c r="P6390" s="820"/>
      <c r="Q6390" s="820"/>
      <c r="R6390" s="820"/>
      <c r="S6390" s="820"/>
      <c r="T6390" s="820"/>
      <c r="U6390" s="820"/>
      <c r="V6390" s="820"/>
      <c r="W6390" s="820"/>
      <c r="X6390" s="820"/>
      <c r="Y6390" s="820"/>
      <c r="Z6390" s="820"/>
    </row>
    <row r="6391" spans="7:26">
      <c r="G6391" s="826"/>
      <c r="H6391" s="820"/>
      <c r="J6391" s="820"/>
      <c r="K6391" s="820"/>
      <c r="L6391" s="820"/>
      <c r="M6391" s="820"/>
      <c r="N6391" s="820"/>
      <c r="O6391" s="820"/>
      <c r="P6391" s="820"/>
      <c r="Q6391" s="820"/>
      <c r="R6391" s="820"/>
      <c r="S6391" s="820"/>
      <c r="T6391" s="820"/>
      <c r="U6391" s="820"/>
      <c r="V6391" s="820"/>
      <c r="W6391" s="820"/>
      <c r="X6391" s="820"/>
      <c r="Y6391" s="820"/>
      <c r="Z6391" s="820"/>
    </row>
    <row r="6392" spans="7:26">
      <c r="G6392" s="826"/>
      <c r="H6392" s="820"/>
      <c r="J6392" s="820"/>
      <c r="K6392" s="820"/>
      <c r="L6392" s="820"/>
      <c r="M6392" s="820"/>
      <c r="N6392" s="820"/>
      <c r="O6392" s="820"/>
      <c r="P6392" s="820"/>
      <c r="Q6392" s="820"/>
      <c r="R6392" s="820"/>
      <c r="S6392" s="820"/>
      <c r="T6392" s="820"/>
      <c r="U6392" s="820"/>
      <c r="V6392" s="820"/>
      <c r="W6392" s="820"/>
      <c r="X6392" s="820"/>
      <c r="Y6392" s="820"/>
      <c r="Z6392" s="820"/>
    </row>
    <row r="6393" spans="7:26">
      <c r="G6393" s="826"/>
      <c r="H6393" s="820"/>
      <c r="J6393" s="820"/>
      <c r="K6393" s="820"/>
      <c r="L6393" s="820"/>
      <c r="M6393" s="820"/>
      <c r="N6393" s="820"/>
      <c r="O6393" s="820"/>
      <c r="P6393" s="820"/>
      <c r="Q6393" s="820"/>
      <c r="R6393" s="820"/>
      <c r="S6393" s="820"/>
      <c r="T6393" s="820"/>
      <c r="U6393" s="820"/>
      <c r="V6393" s="820"/>
      <c r="W6393" s="820"/>
      <c r="X6393" s="820"/>
      <c r="Y6393" s="820"/>
      <c r="Z6393" s="820"/>
    </row>
    <row r="6394" spans="7:26">
      <c r="G6394" s="826"/>
      <c r="H6394" s="820"/>
      <c r="J6394" s="820"/>
      <c r="K6394" s="820"/>
      <c r="L6394" s="820"/>
      <c r="M6394" s="820"/>
      <c r="N6394" s="820"/>
      <c r="O6394" s="820"/>
      <c r="P6394" s="820"/>
      <c r="Q6394" s="820"/>
      <c r="R6394" s="820"/>
      <c r="S6394" s="820"/>
      <c r="T6394" s="820"/>
      <c r="U6394" s="820"/>
      <c r="V6394" s="820"/>
      <c r="W6394" s="820"/>
      <c r="X6394" s="820"/>
      <c r="Y6394" s="820"/>
      <c r="Z6394" s="820"/>
    </row>
    <row r="6395" spans="7:26">
      <c r="G6395" s="826"/>
      <c r="H6395" s="820"/>
      <c r="J6395" s="820"/>
      <c r="K6395" s="820"/>
      <c r="L6395" s="820"/>
      <c r="M6395" s="820"/>
      <c r="N6395" s="820"/>
      <c r="O6395" s="820"/>
      <c r="P6395" s="820"/>
      <c r="Q6395" s="820"/>
      <c r="R6395" s="820"/>
      <c r="S6395" s="820"/>
      <c r="T6395" s="820"/>
      <c r="U6395" s="820"/>
      <c r="V6395" s="820"/>
      <c r="W6395" s="820"/>
      <c r="X6395" s="820"/>
      <c r="Y6395" s="820"/>
      <c r="Z6395" s="820"/>
    </row>
    <row r="6396" spans="7:26">
      <c r="G6396" s="826"/>
      <c r="H6396" s="820"/>
      <c r="J6396" s="820"/>
      <c r="K6396" s="820"/>
      <c r="L6396" s="820"/>
      <c r="M6396" s="820"/>
      <c r="N6396" s="820"/>
      <c r="O6396" s="820"/>
      <c r="P6396" s="820"/>
      <c r="Q6396" s="820"/>
      <c r="R6396" s="820"/>
      <c r="S6396" s="820"/>
      <c r="T6396" s="820"/>
      <c r="U6396" s="820"/>
      <c r="V6396" s="820"/>
      <c r="W6396" s="820"/>
      <c r="X6396" s="820"/>
      <c r="Y6396" s="820"/>
      <c r="Z6396" s="820"/>
    </row>
    <row r="6397" spans="7:26">
      <c r="G6397" s="826"/>
      <c r="H6397" s="820"/>
      <c r="J6397" s="820"/>
      <c r="K6397" s="820"/>
      <c r="L6397" s="820"/>
      <c r="M6397" s="820"/>
      <c r="N6397" s="820"/>
      <c r="O6397" s="820"/>
      <c r="P6397" s="820"/>
      <c r="Q6397" s="820"/>
      <c r="R6397" s="820"/>
      <c r="S6397" s="820"/>
      <c r="T6397" s="820"/>
      <c r="U6397" s="820"/>
      <c r="V6397" s="820"/>
      <c r="W6397" s="820"/>
      <c r="X6397" s="820"/>
      <c r="Y6397" s="820"/>
      <c r="Z6397" s="820"/>
    </row>
    <row r="6398" spans="7:26">
      <c r="G6398" s="826"/>
      <c r="H6398" s="820"/>
      <c r="J6398" s="820"/>
      <c r="K6398" s="820"/>
      <c r="L6398" s="820"/>
      <c r="M6398" s="820"/>
      <c r="N6398" s="820"/>
      <c r="O6398" s="820"/>
      <c r="P6398" s="820"/>
      <c r="Q6398" s="820"/>
      <c r="R6398" s="820"/>
      <c r="S6398" s="820"/>
      <c r="T6398" s="820"/>
      <c r="U6398" s="820"/>
      <c r="V6398" s="820"/>
      <c r="W6398" s="820"/>
      <c r="X6398" s="820"/>
      <c r="Y6398" s="820"/>
      <c r="Z6398" s="820"/>
    </row>
    <row r="6399" spans="7:26">
      <c r="G6399" s="826"/>
      <c r="H6399" s="820"/>
      <c r="J6399" s="820"/>
      <c r="K6399" s="820"/>
      <c r="L6399" s="820"/>
      <c r="M6399" s="820"/>
      <c r="N6399" s="820"/>
      <c r="O6399" s="820"/>
      <c r="P6399" s="820"/>
      <c r="Q6399" s="820"/>
      <c r="R6399" s="820"/>
      <c r="S6399" s="820"/>
      <c r="T6399" s="820"/>
      <c r="U6399" s="820"/>
      <c r="V6399" s="820"/>
      <c r="W6399" s="820"/>
      <c r="X6399" s="820"/>
      <c r="Y6399" s="820"/>
      <c r="Z6399" s="820"/>
    </row>
    <row r="6400" spans="7:26">
      <c r="G6400" s="826"/>
      <c r="H6400" s="820"/>
      <c r="J6400" s="820"/>
      <c r="K6400" s="820"/>
      <c r="L6400" s="820"/>
      <c r="M6400" s="820"/>
      <c r="N6400" s="820"/>
      <c r="O6400" s="820"/>
      <c r="P6400" s="820"/>
      <c r="Q6400" s="820"/>
      <c r="R6400" s="820"/>
      <c r="S6400" s="820"/>
      <c r="T6400" s="820"/>
      <c r="U6400" s="820"/>
      <c r="V6400" s="820"/>
      <c r="W6400" s="820"/>
      <c r="X6400" s="820"/>
      <c r="Y6400" s="820"/>
      <c r="Z6400" s="820"/>
    </row>
    <row r="6401" spans="7:26">
      <c r="G6401" s="826"/>
      <c r="H6401" s="820"/>
      <c r="J6401" s="820"/>
      <c r="K6401" s="820"/>
      <c r="L6401" s="820"/>
      <c r="M6401" s="820"/>
      <c r="N6401" s="820"/>
      <c r="O6401" s="820"/>
      <c r="P6401" s="820"/>
      <c r="Q6401" s="820"/>
      <c r="R6401" s="820"/>
      <c r="S6401" s="820"/>
      <c r="T6401" s="820"/>
      <c r="U6401" s="820"/>
      <c r="V6401" s="820"/>
      <c r="W6401" s="820"/>
      <c r="X6401" s="820"/>
      <c r="Y6401" s="820"/>
      <c r="Z6401" s="820"/>
    </row>
    <row r="6402" spans="7:26">
      <c r="G6402" s="826"/>
      <c r="H6402" s="820"/>
      <c r="J6402" s="820"/>
      <c r="K6402" s="820"/>
      <c r="L6402" s="820"/>
      <c r="M6402" s="820"/>
      <c r="N6402" s="820"/>
      <c r="O6402" s="820"/>
      <c r="P6402" s="820"/>
      <c r="Q6402" s="820"/>
      <c r="R6402" s="820"/>
      <c r="S6402" s="820"/>
      <c r="T6402" s="820"/>
      <c r="U6402" s="820"/>
      <c r="V6402" s="820"/>
      <c r="W6402" s="820"/>
      <c r="X6402" s="820"/>
      <c r="Y6402" s="820"/>
      <c r="Z6402" s="820"/>
    </row>
    <row r="6403" spans="7:26">
      <c r="G6403" s="826"/>
      <c r="H6403" s="820"/>
      <c r="J6403" s="820"/>
      <c r="K6403" s="820"/>
      <c r="L6403" s="820"/>
      <c r="M6403" s="820"/>
      <c r="N6403" s="820"/>
      <c r="O6403" s="820"/>
      <c r="P6403" s="820"/>
      <c r="Q6403" s="820"/>
      <c r="R6403" s="820"/>
      <c r="S6403" s="820"/>
      <c r="T6403" s="820"/>
      <c r="U6403" s="820"/>
      <c r="V6403" s="820"/>
      <c r="W6403" s="820"/>
      <c r="X6403" s="820"/>
      <c r="Y6403" s="820"/>
      <c r="Z6403" s="820"/>
    </row>
    <row r="6404" spans="7:26">
      <c r="G6404" s="826"/>
      <c r="H6404" s="820"/>
      <c r="J6404" s="820"/>
      <c r="K6404" s="820"/>
      <c r="L6404" s="820"/>
      <c r="M6404" s="820"/>
      <c r="N6404" s="820"/>
      <c r="O6404" s="820"/>
      <c r="P6404" s="820"/>
      <c r="Q6404" s="820"/>
      <c r="R6404" s="820"/>
      <c r="S6404" s="820"/>
      <c r="T6404" s="820"/>
      <c r="U6404" s="820"/>
      <c r="V6404" s="820"/>
      <c r="W6404" s="820"/>
      <c r="X6404" s="820"/>
      <c r="Y6404" s="820"/>
      <c r="Z6404" s="820"/>
    </row>
    <row r="6405" spans="7:26">
      <c r="G6405" s="826"/>
      <c r="H6405" s="820"/>
      <c r="J6405" s="820"/>
      <c r="K6405" s="820"/>
      <c r="L6405" s="820"/>
      <c r="M6405" s="820"/>
      <c r="N6405" s="820"/>
      <c r="O6405" s="820"/>
      <c r="P6405" s="820"/>
      <c r="Q6405" s="820"/>
      <c r="R6405" s="820"/>
      <c r="S6405" s="820"/>
      <c r="T6405" s="820"/>
      <c r="U6405" s="820"/>
      <c r="V6405" s="820"/>
      <c r="W6405" s="820"/>
      <c r="X6405" s="820"/>
      <c r="Y6405" s="820"/>
      <c r="Z6405" s="820"/>
    </row>
    <row r="6406" spans="7:26">
      <c r="G6406" s="826"/>
      <c r="H6406" s="820"/>
      <c r="J6406" s="820"/>
      <c r="K6406" s="820"/>
      <c r="L6406" s="820"/>
      <c r="M6406" s="820"/>
      <c r="N6406" s="820"/>
      <c r="O6406" s="820"/>
      <c r="P6406" s="820"/>
      <c r="Q6406" s="820"/>
      <c r="R6406" s="820"/>
      <c r="S6406" s="820"/>
      <c r="T6406" s="820"/>
      <c r="U6406" s="820"/>
      <c r="V6406" s="820"/>
      <c r="W6406" s="820"/>
      <c r="X6406" s="820"/>
      <c r="Y6406" s="820"/>
      <c r="Z6406" s="820"/>
    </row>
    <row r="6407" spans="7:26">
      <c r="G6407" s="826"/>
      <c r="H6407" s="820"/>
      <c r="J6407" s="820"/>
      <c r="K6407" s="820"/>
      <c r="L6407" s="820"/>
      <c r="M6407" s="820"/>
      <c r="N6407" s="820"/>
      <c r="O6407" s="820"/>
      <c r="P6407" s="820"/>
      <c r="Q6407" s="820"/>
      <c r="R6407" s="820"/>
      <c r="S6407" s="820"/>
      <c r="T6407" s="820"/>
      <c r="U6407" s="820"/>
      <c r="V6407" s="820"/>
      <c r="W6407" s="820"/>
      <c r="X6407" s="820"/>
      <c r="Y6407" s="820"/>
      <c r="Z6407" s="820"/>
    </row>
    <row r="6408" spans="7:26">
      <c r="G6408" s="826"/>
      <c r="H6408" s="820"/>
      <c r="J6408" s="820"/>
      <c r="K6408" s="820"/>
      <c r="L6408" s="820"/>
      <c r="M6408" s="820"/>
      <c r="N6408" s="820"/>
      <c r="O6408" s="820"/>
      <c r="P6408" s="820"/>
      <c r="Q6408" s="820"/>
      <c r="R6408" s="820"/>
      <c r="S6408" s="820"/>
      <c r="T6408" s="820"/>
      <c r="U6408" s="820"/>
      <c r="V6408" s="820"/>
      <c r="W6408" s="820"/>
      <c r="X6408" s="820"/>
      <c r="Y6408" s="820"/>
      <c r="Z6408" s="820"/>
    </row>
    <row r="6409" spans="7:26">
      <c r="G6409" s="826"/>
      <c r="H6409" s="820"/>
      <c r="J6409" s="820"/>
      <c r="K6409" s="820"/>
      <c r="L6409" s="820"/>
      <c r="M6409" s="820"/>
      <c r="N6409" s="820"/>
      <c r="O6409" s="820"/>
      <c r="P6409" s="820"/>
      <c r="Q6409" s="820"/>
      <c r="R6409" s="820"/>
      <c r="S6409" s="820"/>
      <c r="T6409" s="820"/>
      <c r="U6409" s="820"/>
      <c r="V6409" s="820"/>
      <c r="W6409" s="820"/>
      <c r="X6409" s="820"/>
      <c r="Y6409" s="820"/>
      <c r="Z6409" s="820"/>
    </row>
    <row r="6410" spans="7:26">
      <c r="G6410" s="826"/>
      <c r="H6410" s="820"/>
      <c r="J6410" s="820"/>
      <c r="K6410" s="820"/>
      <c r="L6410" s="820"/>
      <c r="M6410" s="820"/>
      <c r="N6410" s="820"/>
      <c r="O6410" s="820"/>
      <c r="P6410" s="820"/>
      <c r="Q6410" s="820"/>
      <c r="R6410" s="820"/>
      <c r="S6410" s="820"/>
      <c r="T6410" s="820"/>
      <c r="U6410" s="820"/>
      <c r="V6410" s="820"/>
      <c r="W6410" s="820"/>
      <c r="X6410" s="820"/>
      <c r="Y6410" s="820"/>
      <c r="Z6410" s="820"/>
    </row>
    <row r="6411" spans="7:26">
      <c r="G6411" s="826"/>
      <c r="H6411" s="820"/>
      <c r="J6411" s="820"/>
      <c r="K6411" s="820"/>
      <c r="L6411" s="820"/>
      <c r="M6411" s="820"/>
      <c r="N6411" s="820"/>
      <c r="O6411" s="820"/>
      <c r="P6411" s="820"/>
      <c r="Q6411" s="820"/>
      <c r="R6411" s="820"/>
      <c r="S6411" s="820"/>
      <c r="T6411" s="820"/>
      <c r="U6411" s="820"/>
      <c r="V6411" s="820"/>
      <c r="W6411" s="820"/>
      <c r="X6411" s="820"/>
      <c r="Y6411" s="820"/>
      <c r="Z6411" s="820"/>
    </row>
    <row r="6412" spans="7:26">
      <c r="G6412" s="826"/>
      <c r="H6412" s="820"/>
      <c r="J6412" s="820"/>
      <c r="K6412" s="820"/>
      <c r="L6412" s="820"/>
      <c r="M6412" s="820"/>
      <c r="N6412" s="820"/>
      <c r="O6412" s="820"/>
      <c r="P6412" s="820"/>
      <c r="Q6412" s="820"/>
      <c r="R6412" s="820"/>
      <c r="S6412" s="820"/>
      <c r="T6412" s="820"/>
      <c r="U6412" s="820"/>
      <c r="V6412" s="820"/>
      <c r="W6412" s="820"/>
      <c r="X6412" s="820"/>
      <c r="Y6412" s="820"/>
      <c r="Z6412" s="820"/>
    </row>
    <row r="6413" spans="7:26">
      <c r="G6413" s="826"/>
      <c r="H6413" s="820"/>
      <c r="J6413" s="820"/>
      <c r="K6413" s="820"/>
      <c r="L6413" s="820"/>
      <c r="M6413" s="820"/>
      <c r="N6413" s="820"/>
      <c r="O6413" s="820"/>
      <c r="P6413" s="820"/>
      <c r="Q6413" s="820"/>
      <c r="R6413" s="820"/>
      <c r="S6413" s="820"/>
      <c r="T6413" s="820"/>
      <c r="U6413" s="820"/>
      <c r="V6413" s="820"/>
      <c r="W6413" s="820"/>
      <c r="X6413" s="820"/>
      <c r="Y6413" s="820"/>
      <c r="Z6413" s="820"/>
    </row>
    <row r="6414" spans="7:26">
      <c r="G6414" s="826"/>
      <c r="H6414" s="820"/>
      <c r="J6414" s="820"/>
      <c r="K6414" s="820"/>
      <c r="L6414" s="820"/>
      <c r="M6414" s="820"/>
      <c r="N6414" s="820"/>
      <c r="O6414" s="820"/>
      <c r="P6414" s="820"/>
      <c r="Q6414" s="820"/>
      <c r="R6414" s="820"/>
      <c r="S6414" s="820"/>
      <c r="T6414" s="820"/>
      <c r="U6414" s="820"/>
      <c r="V6414" s="820"/>
      <c r="W6414" s="820"/>
      <c r="X6414" s="820"/>
      <c r="Y6414" s="820"/>
      <c r="Z6414" s="820"/>
    </row>
    <row r="6415" spans="7:26">
      <c r="G6415" s="826"/>
      <c r="H6415" s="820"/>
      <c r="J6415" s="820"/>
      <c r="K6415" s="820"/>
      <c r="L6415" s="820"/>
      <c r="M6415" s="820"/>
      <c r="N6415" s="820"/>
      <c r="O6415" s="820"/>
      <c r="P6415" s="820"/>
      <c r="Q6415" s="820"/>
      <c r="R6415" s="820"/>
      <c r="S6415" s="820"/>
      <c r="T6415" s="820"/>
      <c r="U6415" s="820"/>
      <c r="V6415" s="820"/>
      <c r="W6415" s="820"/>
      <c r="X6415" s="820"/>
      <c r="Y6415" s="820"/>
      <c r="Z6415" s="820"/>
    </row>
    <row r="6416" spans="7:26">
      <c r="G6416" s="826"/>
      <c r="H6416" s="820"/>
      <c r="J6416" s="820"/>
      <c r="K6416" s="820"/>
      <c r="L6416" s="820"/>
      <c r="M6416" s="820"/>
      <c r="N6416" s="820"/>
      <c r="O6416" s="820"/>
      <c r="P6416" s="820"/>
      <c r="Q6416" s="820"/>
      <c r="R6416" s="820"/>
      <c r="S6416" s="820"/>
      <c r="T6416" s="820"/>
      <c r="U6416" s="820"/>
      <c r="V6416" s="820"/>
      <c r="W6416" s="820"/>
      <c r="X6416" s="820"/>
      <c r="Y6416" s="820"/>
      <c r="Z6416" s="820"/>
    </row>
    <row r="6417" spans="7:26">
      <c r="G6417" s="826"/>
      <c r="H6417" s="820"/>
      <c r="J6417" s="820"/>
      <c r="K6417" s="820"/>
      <c r="L6417" s="820"/>
      <c r="M6417" s="820"/>
      <c r="N6417" s="820"/>
      <c r="O6417" s="820"/>
      <c r="P6417" s="820"/>
      <c r="Q6417" s="820"/>
      <c r="R6417" s="820"/>
      <c r="S6417" s="820"/>
      <c r="T6417" s="820"/>
      <c r="U6417" s="820"/>
      <c r="V6417" s="820"/>
      <c r="W6417" s="820"/>
      <c r="X6417" s="820"/>
      <c r="Y6417" s="820"/>
      <c r="Z6417" s="820"/>
    </row>
    <row r="6418" spans="7:26">
      <c r="G6418" s="826"/>
      <c r="H6418" s="820"/>
      <c r="J6418" s="820"/>
      <c r="K6418" s="820"/>
      <c r="L6418" s="820"/>
      <c r="M6418" s="820"/>
      <c r="N6418" s="820"/>
      <c r="O6418" s="820"/>
      <c r="P6418" s="820"/>
      <c r="Q6418" s="820"/>
      <c r="R6418" s="820"/>
      <c r="S6418" s="820"/>
      <c r="T6418" s="820"/>
      <c r="U6418" s="820"/>
      <c r="V6418" s="820"/>
      <c r="W6418" s="820"/>
      <c r="X6418" s="820"/>
      <c r="Y6418" s="820"/>
      <c r="Z6418" s="820"/>
    </row>
    <row r="6419" spans="7:26">
      <c r="G6419" s="826"/>
      <c r="H6419" s="820"/>
      <c r="J6419" s="820"/>
      <c r="K6419" s="820"/>
      <c r="L6419" s="820"/>
      <c r="M6419" s="820"/>
      <c r="N6419" s="820"/>
      <c r="O6419" s="820"/>
      <c r="P6419" s="820"/>
      <c r="Q6419" s="820"/>
      <c r="R6419" s="820"/>
      <c r="S6419" s="820"/>
      <c r="T6419" s="820"/>
      <c r="U6419" s="820"/>
      <c r="V6419" s="820"/>
      <c r="W6419" s="820"/>
      <c r="X6419" s="820"/>
      <c r="Y6419" s="820"/>
      <c r="Z6419" s="820"/>
    </row>
    <row r="6420" spans="7:26">
      <c r="G6420" s="826"/>
      <c r="H6420" s="820"/>
      <c r="J6420" s="820"/>
      <c r="K6420" s="820"/>
      <c r="L6420" s="820"/>
      <c r="M6420" s="820"/>
      <c r="N6420" s="820"/>
      <c r="O6420" s="820"/>
      <c r="P6420" s="820"/>
      <c r="Q6420" s="820"/>
      <c r="R6420" s="820"/>
      <c r="S6420" s="820"/>
      <c r="T6420" s="820"/>
      <c r="U6420" s="820"/>
      <c r="V6420" s="820"/>
      <c r="W6420" s="820"/>
      <c r="X6420" s="820"/>
      <c r="Y6420" s="820"/>
      <c r="Z6420" s="820"/>
    </row>
    <row r="6421" spans="7:26">
      <c r="G6421" s="826"/>
      <c r="H6421" s="820"/>
      <c r="J6421" s="820"/>
      <c r="K6421" s="820"/>
      <c r="L6421" s="820"/>
      <c r="M6421" s="820"/>
      <c r="N6421" s="820"/>
      <c r="O6421" s="820"/>
      <c r="P6421" s="820"/>
      <c r="Q6421" s="820"/>
      <c r="R6421" s="820"/>
      <c r="S6421" s="820"/>
      <c r="T6421" s="820"/>
      <c r="U6421" s="820"/>
      <c r="V6421" s="820"/>
      <c r="W6421" s="820"/>
      <c r="X6421" s="820"/>
      <c r="Y6421" s="820"/>
      <c r="Z6421" s="820"/>
    </row>
    <row r="6422" spans="7:26">
      <c r="G6422" s="826"/>
      <c r="H6422" s="820"/>
      <c r="J6422" s="820"/>
      <c r="K6422" s="820"/>
      <c r="L6422" s="820"/>
      <c r="M6422" s="820"/>
      <c r="N6422" s="820"/>
      <c r="O6422" s="820"/>
      <c r="P6422" s="820"/>
      <c r="Q6422" s="820"/>
      <c r="R6422" s="820"/>
      <c r="S6422" s="820"/>
      <c r="T6422" s="820"/>
      <c r="U6422" s="820"/>
      <c r="V6422" s="820"/>
      <c r="W6422" s="820"/>
      <c r="X6422" s="820"/>
      <c r="Y6422" s="820"/>
      <c r="Z6422" s="820"/>
    </row>
    <row r="6423" spans="7:26">
      <c r="G6423" s="826"/>
      <c r="H6423" s="820"/>
      <c r="J6423" s="820"/>
      <c r="K6423" s="820"/>
      <c r="L6423" s="820"/>
      <c r="M6423" s="820"/>
      <c r="N6423" s="820"/>
      <c r="O6423" s="820"/>
      <c r="P6423" s="820"/>
      <c r="Q6423" s="820"/>
      <c r="R6423" s="820"/>
      <c r="S6423" s="820"/>
      <c r="T6423" s="820"/>
      <c r="U6423" s="820"/>
      <c r="V6423" s="820"/>
      <c r="W6423" s="820"/>
      <c r="X6423" s="820"/>
      <c r="Y6423" s="820"/>
      <c r="Z6423" s="820"/>
    </row>
    <row r="6424" spans="7:26">
      <c r="G6424" s="826"/>
      <c r="H6424" s="820"/>
      <c r="J6424" s="820"/>
      <c r="K6424" s="820"/>
      <c r="L6424" s="820"/>
      <c r="M6424" s="820"/>
      <c r="N6424" s="820"/>
      <c r="O6424" s="820"/>
      <c r="P6424" s="820"/>
      <c r="Q6424" s="820"/>
      <c r="R6424" s="820"/>
      <c r="S6424" s="820"/>
      <c r="T6424" s="820"/>
      <c r="U6424" s="820"/>
      <c r="V6424" s="820"/>
      <c r="W6424" s="820"/>
      <c r="X6424" s="820"/>
      <c r="Y6424" s="820"/>
      <c r="Z6424" s="820"/>
    </row>
    <row r="6425" spans="7:26">
      <c r="G6425" s="826"/>
      <c r="H6425" s="820"/>
      <c r="J6425" s="820"/>
      <c r="K6425" s="820"/>
      <c r="L6425" s="820"/>
      <c r="M6425" s="820"/>
      <c r="N6425" s="820"/>
      <c r="O6425" s="820"/>
      <c r="P6425" s="820"/>
      <c r="Q6425" s="820"/>
      <c r="R6425" s="820"/>
      <c r="S6425" s="820"/>
      <c r="T6425" s="820"/>
      <c r="U6425" s="820"/>
      <c r="V6425" s="820"/>
      <c r="W6425" s="820"/>
      <c r="X6425" s="820"/>
      <c r="Y6425" s="820"/>
      <c r="Z6425" s="820"/>
    </row>
    <row r="6426" spans="7:26">
      <c r="G6426" s="826"/>
      <c r="H6426" s="820"/>
      <c r="J6426" s="820"/>
      <c r="K6426" s="820"/>
      <c r="L6426" s="820"/>
      <c r="M6426" s="820"/>
      <c r="N6426" s="820"/>
      <c r="O6426" s="820"/>
      <c r="P6426" s="820"/>
      <c r="Q6426" s="820"/>
      <c r="R6426" s="820"/>
      <c r="S6426" s="820"/>
      <c r="T6426" s="820"/>
      <c r="U6426" s="820"/>
      <c r="V6426" s="820"/>
      <c r="W6426" s="820"/>
      <c r="X6426" s="820"/>
      <c r="Y6426" s="820"/>
      <c r="Z6426" s="820"/>
    </row>
    <row r="6427" spans="7:26">
      <c r="G6427" s="826"/>
      <c r="H6427" s="820"/>
      <c r="J6427" s="820"/>
      <c r="K6427" s="820"/>
      <c r="L6427" s="820"/>
      <c r="M6427" s="820"/>
      <c r="N6427" s="820"/>
      <c r="O6427" s="820"/>
      <c r="P6427" s="820"/>
      <c r="Q6427" s="820"/>
      <c r="R6427" s="820"/>
      <c r="S6427" s="820"/>
      <c r="T6427" s="820"/>
      <c r="U6427" s="820"/>
      <c r="V6427" s="820"/>
      <c r="W6427" s="820"/>
      <c r="X6427" s="820"/>
      <c r="Y6427" s="820"/>
      <c r="Z6427" s="820"/>
    </row>
    <row r="6428" spans="7:26">
      <c r="G6428" s="826"/>
      <c r="H6428" s="820"/>
      <c r="J6428" s="820"/>
      <c r="K6428" s="820"/>
      <c r="L6428" s="820"/>
      <c r="M6428" s="820"/>
      <c r="N6428" s="820"/>
      <c r="O6428" s="820"/>
      <c r="P6428" s="820"/>
      <c r="Q6428" s="820"/>
      <c r="R6428" s="820"/>
      <c r="S6428" s="820"/>
      <c r="T6428" s="820"/>
      <c r="U6428" s="820"/>
      <c r="V6428" s="820"/>
      <c r="W6428" s="820"/>
      <c r="X6428" s="820"/>
      <c r="Y6428" s="820"/>
      <c r="Z6428" s="820"/>
    </row>
    <row r="6429" spans="7:26">
      <c r="G6429" s="826"/>
      <c r="H6429" s="820"/>
      <c r="J6429" s="820"/>
      <c r="K6429" s="820"/>
      <c r="L6429" s="820"/>
      <c r="M6429" s="820"/>
      <c r="N6429" s="820"/>
      <c r="O6429" s="820"/>
      <c r="P6429" s="820"/>
      <c r="Q6429" s="820"/>
      <c r="R6429" s="820"/>
      <c r="S6429" s="820"/>
      <c r="T6429" s="820"/>
      <c r="U6429" s="820"/>
      <c r="V6429" s="820"/>
      <c r="W6429" s="820"/>
      <c r="X6429" s="820"/>
      <c r="Y6429" s="820"/>
      <c r="Z6429" s="820"/>
    </row>
    <row r="6430" spans="7:26">
      <c r="G6430" s="826"/>
      <c r="H6430" s="820"/>
      <c r="J6430" s="820"/>
      <c r="K6430" s="820"/>
      <c r="L6430" s="820"/>
      <c r="M6430" s="820"/>
      <c r="N6430" s="820"/>
      <c r="O6430" s="820"/>
      <c r="P6430" s="820"/>
      <c r="Q6430" s="820"/>
      <c r="R6430" s="820"/>
      <c r="S6430" s="820"/>
      <c r="T6430" s="820"/>
      <c r="U6430" s="820"/>
      <c r="V6430" s="820"/>
      <c r="W6430" s="820"/>
      <c r="X6430" s="820"/>
      <c r="Y6430" s="820"/>
      <c r="Z6430" s="820"/>
    </row>
    <row r="6431" spans="7:26">
      <c r="G6431" s="826"/>
      <c r="H6431" s="820"/>
      <c r="J6431" s="820"/>
      <c r="K6431" s="820"/>
      <c r="L6431" s="820"/>
      <c r="M6431" s="820"/>
      <c r="N6431" s="820"/>
      <c r="O6431" s="820"/>
      <c r="P6431" s="820"/>
      <c r="Q6431" s="820"/>
      <c r="R6431" s="820"/>
      <c r="S6431" s="820"/>
      <c r="T6431" s="820"/>
      <c r="U6431" s="820"/>
      <c r="V6431" s="820"/>
      <c r="W6431" s="820"/>
      <c r="X6431" s="820"/>
      <c r="Y6431" s="820"/>
      <c r="Z6431" s="820"/>
    </row>
    <row r="6432" spans="7:26">
      <c r="G6432" s="826"/>
      <c r="H6432" s="820"/>
      <c r="J6432" s="820"/>
      <c r="K6432" s="820"/>
      <c r="L6432" s="820"/>
      <c r="M6432" s="820"/>
      <c r="N6432" s="820"/>
      <c r="O6432" s="820"/>
      <c r="P6432" s="820"/>
      <c r="Q6432" s="820"/>
      <c r="R6432" s="820"/>
      <c r="S6432" s="820"/>
      <c r="T6432" s="820"/>
      <c r="U6432" s="820"/>
      <c r="V6432" s="820"/>
      <c r="W6432" s="820"/>
      <c r="X6432" s="820"/>
      <c r="Y6432" s="820"/>
      <c r="Z6432" s="820"/>
    </row>
    <row r="6433" spans="7:26">
      <c r="G6433" s="826"/>
      <c r="H6433" s="820"/>
      <c r="J6433" s="820"/>
      <c r="K6433" s="820"/>
      <c r="L6433" s="820"/>
      <c r="M6433" s="820"/>
      <c r="N6433" s="820"/>
      <c r="O6433" s="820"/>
      <c r="P6433" s="820"/>
      <c r="Q6433" s="820"/>
      <c r="R6433" s="820"/>
      <c r="S6433" s="820"/>
      <c r="T6433" s="820"/>
      <c r="U6433" s="820"/>
      <c r="V6433" s="820"/>
      <c r="W6433" s="820"/>
      <c r="X6433" s="820"/>
      <c r="Y6433" s="820"/>
      <c r="Z6433" s="820"/>
    </row>
    <row r="6434" spans="7:26">
      <c r="G6434" s="826"/>
      <c r="H6434" s="820"/>
      <c r="J6434" s="820"/>
      <c r="K6434" s="820"/>
      <c r="L6434" s="820"/>
      <c r="M6434" s="820"/>
      <c r="N6434" s="820"/>
      <c r="O6434" s="820"/>
      <c r="P6434" s="820"/>
      <c r="Q6434" s="820"/>
      <c r="R6434" s="820"/>
      <c r="S6434" s="820"/>
      <c r="T6434" s="820"/>
      <c r="U6434" s="820"/>
      <c r="V6434" s="820"/>
      <c r="W6434" s="820"/>
      <c r="X6434" s="820"/>
      <c r="Y6434" s="820"/>
      <c r="Z6434" s="820"/>
    </row>
    <row r="6435" spans="7:26">
      <c r="G6435" s="826"/>
      <c r="H6435" s="820"/>
      <c r="J6435" s="820"/>
      <c r="K6435" s="820"/>
      <c r="L6435" s="820"/>
      <c r="M6435" s="820"/>
      <c r="N6435" s="820"/>
      <c r="O6435" s="820"/>
      <c r="P6435" s="820"/>
      <c r="Q6435" s="820"/>
      <c r="R6435" s="820"/>
      <c r="S6435" s="820"/>
      <c r="T6435" s="820"/>
      <c r="U6435" s="820"/>
      <c r="V6435" s="820"/>
      <c r="W6435" s="820"/>
      <c r="X6435" s="820"/>
      <c r="Y6435" s="820"/>
      <c r="Z6435" s="820"/>
    </row>
    <row r="6436" spans="7:26">
      <c r="G6436" s="826"/>
      <c r="H6436" s="820"/>
      <c r="J6436" s="820"/>
      <c r="K6436" s="820"/>
      <c r="L6436" s="820"/>
      <c r="M6436" s="820"/>
      <c r="N6436" s="820"/>
      <c r="O6436" s="820"/>
      <c r="P6436" s="820"/>
      <c r="Q6436" s="820"/>
      <c r="R6436" s="820"/>
      <c r="S6436" s="820"/>
      <c r="T6436" s="820"/>
      <c r="U6436" s="820"/>
      <c r="V6436" s="820"/>
      <c r="W6436" s="820"/>
      <c r="X6436" s="820"/>
      <c r="Y6436" s="820"/>
      <c r="Z6436" s="820"/>
    </row>
    <row r="6437" spans="7:26">
      <c r="G6437" s="826"/>
      <c r="H6437" s="820"/>
      <c r="J6437" s="820"/>
      <c r="K6437" s="820"/>
      <c r="L6437" s="820"/>
      <c r="M6437" s="820"/>
      <c r="N6437" s="820"/>
      <c r="O6437" s="820"/>
      <c r="P6437" s="820"/>
      <c r="Q6437" s="820"/>
      <c r="R6437" s="820"/>
      <c r="S6437" s="820"/>
      <c r="T6437" s="820"/>
      <c r="U6437" s="820"/>
      <c r="V6437" s="820"/>
      <c r="W6437" s="820"/>
      <c r="X6437" s="820"/>
      <c r="Y6437" s="820"/>
      <c r="Z6437" s="820"/>
    </row>
    <row r="6438" spans="7:26">
      <c r="G6438" s="826"/>
      <c r="H6438" s="820"/>
      <c r="J6438" s="820"/>
      <c r="K6438" s="820"/>
      <c r="L6438" s="820"/>
      <c r="M6438" s="820"/>
      <c r="N6438" s="820"/>
      <c r="O6438" s="820"/>
      <c r="P6438" s="820"/>
      <c r="Q6438" s="820"/>
      <c r="R6438" s="820"/>
      <c r="S6438" s="820"/>
      <c r="T6438" s="820"/>
      <c r="U6438" s="820"/>
      <c r="V6438" s="820"/>
      <c r="W6438" s="820"/>
      <c r="X6438" s="820"/>
      <c r="Y6438" s="820"/>
      <c r="Z6438" s="820"/>
    </row>
    <row r="6439" spans="7:26">
      <c r="G6439" s="826"/>
      <c r="H6439" s="820"/>
      <c r="J6439" s="820"/>
      <c r="K6439" s="820"/>
      <c r="L6439" s="820"/>
      <c r="M6439" s="820"/>
      <c r="N6439" s="820"/>
      <c r="O6439" s="820"/>
      <c r="P6439" s="820"/>
      <c r="Q6439" s="820"/>
      <c r="R6439" s="820"/>
      <c r="S6439" s="820"/>
      <c r="T6439" s="820"/>
      <c r="U6439" s="820"/>
      <c r="V6439" s="820"/>
      <c r="W6439" s="820"/>
      <c r="X6439" s="820"/>
      <c r="Y6439" s="820"/>
      <c r="Z6439" s="820"/>
    </row>
    <row r="6440" spans="7:26">
      <c r="G6440" s="826"/>
      <c r="H6440" s="820"/>
      <c r="J6440" s="820"/>
      <c r="K6440" s="820"/>
      <c r="L6440" s="820"/>
      <c r="M6440" s="820"/>
      <c r="N6440" s="820"/>
      <c r="O6440" s="820"/>
      <c r="P6440" s="820"/>
      <c r="Q6440" s="820"/>
      <c r="R6440" s="820"/>
      <c r="S6440" s="820"/>
      <c r="T6440" s="820"/>
      <c r="U6440" s="820"/>
      <c r="V6440" s="820"/>
      <c r="W6440" s="820"/>
      <c r="X6440" s="820"/>
      <c r="Y6440" s="820"/>
      <c r="Z6440" s="820"/>
    </row>
    <row r="6441" spans="7:26">
      <c r="G6441" s="826"/>
      <c r="H6441" s="820"/>
      <c r="J6441" s="820"/>
      <c r="K6441" s="820"/>
      <c r="L6441" s="820"/>
      <c r="M6441" s="820"/>
      <c r="N6441" s="820"/>
      <c r="O6441" s="820"/>
      <c r="P6441" s="820"/>
      <c r="Q6441" s="820"/>
      <c r="R6441" s="820"/>
      <c r="S6441" s="820"/>
      <c r="T6441" s="820"/>
      <c r="U6441" s="820"/>
      <c r="V6441" s="820"/>
      <c r="W6441" s="820"/>
      <c r="X6441" s="820"/>
      <c r="Y6441" s="820"/>
      <c r="Z6441" s="820"/>
    </row>
    <row r="6442" spans="7:26">
      <c r="G6442" s="826"/>
      <c r="H6442" s="820"/>
      <c r="J6442" s="820"/>
      <c r="K6442" s="820"/>
      <c r="L6442" s="820"/>
      <c r="M6442" s="820"/>
      <c r="N6442" s="820"/>
      <c r="O6442" s="820"/>
      <c r="P6442" s="820"/>
      <c r="Q6442" s="820"/>
      <c r="R6442" s="820"/>
      <c r="S6442" s="820"/>
      <c r="T6442" s="820"/>
      <c r="U6442" s="820"/>
      <c r="V6442" s="820"/>
      <c r="W6442" s="820"/>
      <c r="X6442" s="820"/>
      <c r="Y6442" s="820"/>
      <c r="Z6442" s="820"/>
    </row>
    <row r="6443" spans="7:26">
      <c r="G6443" s="826"/>
      <c r="H6443" s="820"/>
      <c r="J6443" s="820"/>
      <c r="K6443" s="820"/>
      <c r="L6443" s="820"/>
      <c r="M6443" s="820"/>
      <c r="N6443" s="820"/>
      <c r="O6443" s="820"/>
      <c r="P6443" s="820"/>
      <c r="Q6443" s="820"/>
      <c r="R6443" s="820"/>
      <c r="S6443" s="820"/>
      <c r="T6443" s="820"/>
      <c r="U6443" s="820"/>
      <c r="V6443" s="820"/>
      <c r="W6443" s="820"/>
      <c r="X6443" s="820"/>
      <c r="Y6443" s="820"/>
      <c r="Z6443" s="820"/>
    </row>
    <row r="6444" spans="7:26">
      <c r="G6444" s="826"/>
      <c r="H6444" s="820"/>
      <c r="J6444" s="820"/>
      <c r="K6444" s="820"/>
      <c r="L6444" s="820"/>
      <c r="M6444" s="820"/>
      <c r="N6444" s="820"/>
      <c r="O6444" s="820"/>
      <c r="P6444" s="820"/>
      <c r="Q6444" s="820"/>
      <c r="R6444" s="820"/>
      <c r="S6444" s="820"/>
      <c r="T6444" s="820"/>
      <c r="U6444" s="820"/>
      <c r="V6444" s="820"/>
      <c r="W6444" s="820"/>
      <c r="X6444" s="820"/>
      <c r="Y6444" s="820"/>
      <c r="Z6444" s="820"/>
    </row>
    <row r="6445" spans="7:26">
      <c r="G6445" s="826"/>
      <c r="H6445" s="820"/>
      <c r="J6445" s="820"/>
      <c r="K6445" s="820"/>
      <c r="L6445" s="820"/>
      <c r="M6445" s="820"/>
      <c r="N6445" s="820"/>
      <c r="O6445" s="820"/>
      <c r="P6445" s="820"/>
      <c r="Q6445" s="820"/>
      <c r="R6445" s="820"/>
      <c r="S6445" s="820"/>
      <c r="T6445" s="820"/>
      <c r="U6445" s="820"/>
      <c r="V6445" s="820"/>
      <c r="W6445" s="820"/>
      <c r="X6445" s="820"/>
      <c r="Y6445" s="820"/>
      <c r="Z6445" s="820"/>
    </row>
    <row r="6446" spans="7:26">
      <c r="G6446" s="826"/>
      <c r="H6446" s="820"/>
      <c r="J6446" s="820"/>
      <c r="K6446" s="820"/>
      <c r="L6446" s="820"/>
      <c r="M6446" s="820"/>
      <c r="N6446" s="820"/>
      <c r="O6446" s="820"/>
      <c r="P6446" s="820"/>
      <c r="Q6446" s="820"/>
      <c r="R6446" s="820"/>
      <c r="S6446" s="820"/>
      <c r="T6446" s="820"/>
      <c r="U6446" s="820"/>
      <c r="V6446" s="820"/>
      <c r="W6446" s="820"/>
      <c r="X6446" s="820"/>
      <c r="Y6446" s="820"/>
      <c r="Z6446" s="820"/>
    </row>
    <row r="6447" spans="7:26">
      <c r="G6447" s="826"/>
      <c r="H6447" s="820"/>
      <c r="J6447" s="820"/>
      <c r="K6447" s="820"/>
      <c r="L6447" s="820"/>
      <c r="M6447" s="820"/>
      <c r="N6447" s="820"/>
      <c r="O6447" s="820"/>
      <c r="P6447" s="820"/>
      <c r="Q6447" s="820"/>
      <c r="R6447" s="820"/>
      <c r="S6447" s="820"/>
      <c r="T6447" s="820"/>
      <c r="U6447" s="820"/>
      <c r="V6447" s="820"/>
      <c r="W6447" s="820"/>
      <c r="X6447" s="820"/>
      <c r="Y6447" s="820"/>
      <c r="Z6447" s="820"/>
    </row>
    <row r="6448" spans="7:26">
      <c r="G6448" s="826"/>
      <c r="H6448" s="820"/>
      <c r="J6448" s="820"/>
      <c r="K6448" s="820"/>
      <c r="L6448" s="820"/>
      <c r="M6448" s="820"/>
      <c r="N6448" s="820"/>
      <c r="O6448" s="820"/>
      <c r="P6448" s="820"/>
      <c r="Q6448" s="820"/>
      <c r="R6448" s="820"/>
      <c r="S6448" s="820"/>
      <c r="T6448" s="820"/>
      <c r="U6448" s="820"/>
      <c r="V6448" s="820"/>
      <c r="W6448" s="820"/>
      <c r="X6448" s="820"/>
      <c r="Y6448" s="820"/>
      <c r="Z6448" s="820"/>
    </row>
    <row r="6449" spans="7:26">
      <c r="G6449" s="826"/>
      <c r="H6449" s="820"/>
      <c r="J6449" s="820"/>
      <c r="K6449" s="820"/>
      <c r="L6449" s="820"/>
      <c r="M6449" s="820"/>
      <c r="N6449" s="820"/>
      <c r="O6449" s="820"/>
      <c r="P6449" s="820"/>
      <c r="Q6449" s="820"/>
      <c r="R6449" s="820"/>
      <c r="S6449" s="820"/>
      <c r="T6449" s="820"/>
      <c r="U6449" s="820"/>
      <c r="V6449" s="820"/>
      <c r="W6449" s="820"/>
      <c r="X6449" s="820"/>
      <c r="Y6449" s="820"/>
      <c r="Z6449" s="820"/>
    </row>
    <row r="6450" spans="7:26">
      <c r="G6450" s="826"/>
      <c r="H6450" s="820"/>
      <c r="J6450" s="820"/>
      <c r="K6450" s="820"/>
      <c r="L6450" s="820"/>
      <c r="M6450" s="820"/>
      <c r="N6450" s="820"/>
      <c r="O6450" s="820"/>
      <c r="P6450" s="820"/>
      <c r="Q6450" s="820"/>
      <c r="R6450" s="820"/>
      <c r="S6450" s="820"/>
      <c r="T6450" s="820"/>
      <c r="U6450" s="820"/>
      <c r="V6450" s="820"/>
      <c r="W6450" s="820"/>
      <c r="X6450" s="820"/>
      <c r="Y6450" s="820"/>
      <c r="Z6450" s="820"/>
    </row>
    <row r="6451" spans="7:26">
      <c r="G6451" s="826"/>
      <c r="H6451" s="820"/>
      <c r="J6451" s="820"/>
      <c r="K6451" s="820"/>
      <c r="L6451" s="820"/>
      <c r="M6451" s="820"/>
      <c r="N6451" s="820"/>
      <c r="O6451" s="820"/>
      <c r="P6451" s="820"/>
      <c r="Q6451" s="820"/>
      <c r="R6451" s="820"/>
      <c r="S6451" s="820"/>
      <c r="T6451" s="820"/>
      <c r="U6451" s="820"/>
      <c r="V6451" s="820"/>
      <c r="W6451" s="820"/>
      <c r="X6451" s="820"/>
      <c r="Y6451" s="820"/>
      <c r="Z6451" s="820"/>
    </row>
    <row r="6452" spans="7:26">
      <c r="G6452" s="826"/>
      <c r="H6452" s="820"/>
      <c r="J6452" s="820"/>
      <c r="K6452" s="820"/>
      <c r="L6452" s="820"/>
      <c r="M6452" s="820"/>
      <c r="N6452" s="820"/>
      <c r="O6452" s="820"/>
      <c r="P6452" s="820"/>
      <c r="Q6452" s="820"/>
      <c r="R6452" s="820"/>
      <c r="S6452" s="820"/>
      <c r="T6452" s="820"/>
      <c r="U6452" s="820"/>
      <c r="V6452" s="820"/>
      <c r="W6452" s="820"/>
      <c r="X6452" s="820"/>
      <c r="Y6452" s="820"/>
      <c r="Z6452" s="820"/>
    </row>
    <row r="6453" spans="7:26">
      <c r="G6453" s="826"/>
      <c r="H6453" s="820"/>
      <c r="J6453" s="820"/>
      <c r="K6453" s="820"/>
      <c r="L6453" s="820"/>
      <c r="M6453" s="820"/>
      <c r="N6453" s="820"/>
      <c r="O6453" s="820"/>
      <c r="P6453" s="820"/>
      <c r="Q6453" s="820"/>
      <c r="R6453" s="820"/>
      <c r="S6453" s="820"/>
      <c r="T6453" s="820"/>
      <c r="U6453" s="820"/>
      <c r="V6453" s="820"/>
      <c r="W6453" s="820"/>
      <c r="X6453" s="820"/>
      <c r="Y6453" s="820"/>
      <c r="Z6453" s="820"/>
    </row>
    <row r="6454" spans="7:26">
      <c r="G6454" s="826"/>
      <c r="H6454" s="820"/>
      <c r="J6454" s="820"/>
      <c r="K6454" s="820"/>
      <c r="L6454" s="820"/>
      <c r="M6454" s="820"/>
      <c r="N6454" s="820"/>
      <c r="O6454" s="820"/>
      <c r="P6454" s="820"/>
      <c r="Q6454" s="820"/>
      <c r="R6454" s="820"/>
      <c r="S6454" s="820"/>
      <c r="T6454" s="820"/>
      <c r="U6454" s="820"/>
      <c r="V6454" s="820"/>
      <c r="W6454" s="820"/>
      <c r="X6454" s="820"/>
      <c r="Y6454" s="820"/>
      <c r="Z6454" s="820"/>
    </row>
    <row r="6455" spans="7:26">
      <c r="G6455" s="826"/>
      <c r="H6455" s="820"/>
      <c r="J6455" s="820"/>
      <c r="K6455" s="820"/>
      <c r="L6455" s="820"/>
      <c r="M6455" s="820"/>
      <c r="N6455" s="820"/>
      <c r="O6455" s="820"/>
      <c r="P6455" s="820"/>
      <c r="Q6455" s="820"/>
      <c r="R6455" s="820"/>
      <c r="S6455" s="820"/>
      <c r="T6455" s="820"/>
      <c r="U6455" s="820"/>
      <c r="V6455" s="820"/>
      <c r="W6455" s="820"/>
      <c r="X6455" s="820"/>
      <c r="Y6455" s="820"/>
      <c r="Z6455" s="820"/>
    </row>
    <row r="6456" spans="7:26">
      <c r="G6456" s="826"/>
      <c r="H6456" s="820"/>
      <c r="J6456" s="820"/>
      <c r="K6456" s="820"/>
      <c r="L6456" s="820"/>
      <c r="M6456" s="820"/>
      <c r="N6456" s="820"/>
      <c r="O6456" s="820"/>
      <c r="P6456" s="820"/>
      <c r="Q6456" s="820"/>
      <c r="R6456" s="820"/>
      <c r="S6456" s="820"/>
      <c r="T6456" s="820"/>
      <c r="U6456" s="820"/>
      <c r="V6456" s="820"/>
      <c r="W6456" s="820"/>
      <c r="X6456" s="820"/>
      <c r="Y6456" s="820"/>
      <c r="Z6456" s="820"/>
    </row>
    <row r="6457" spans="7:26">
      <c r="G6457" s="826"/>
      <c r="H6457" s="820"/>
      <c r="J6457" s="820"/>
      <c r="K6457" s="820"/>
      <c r="L6457" s="820"/>
      <c r="M6457" s="820"/>
      <c r="N6457" s="820"/>
      <c r="O6457" s="820"/>
      <c r="P6457" s="820"/>
      <c r="Q6457" s="820"/>
      <c r="R6457" s="820"/>
      <c r="S6457" s="820"/>
      <c r="T6457" s="820"/>
      <c r="U6457" s="820"/>
      <c r="V6457" s="820"/>
      <c r="W6457" s="820"/>
      <c r="X6457" s="820"/>
      <c r="Y6457" s="820"/>
      <c r="Z6457" s="820"/>
    </row>
    <row r="6458" spans="7:26">
      <c r="G6458" s="826"/>
      <c r="H6458" s="820"/>
      <c r="J6458" s="820"/>
      <c r="K6458" s="820"/>
      <c r="L6458" s="820"/>
      <c r="M6458" s="820"/>
      <c r="N6458" s="820"/>
      <c r="O6458" s="820"/>
      <c r="P6458" s="820"/>
      <c r="Q6458" s="820"/>
      <c r="R6458" s="820"/>
      <c r="S6458" s="820"/>
      <c r="T6458" s="820"/>
      <c r="U6458" s="820"/>
      <c r="V6458" s="820"/>
      <c r="W6458" s="820"/>
      <c r="X6458" s="820"/>
      <c r="Y6458" s="820"/>
      <c r="Z6458" s="820"/>
    </row>
    <row r="6459" spans="7:26">
      <c r="G6459" s="826"/>
      <c r="H6459" s="820"/>
      <c r="J6459" s="820"/>
      <c r="K6459" s="820"/>
      <c r="L6459" s="820"/>
      <c r="M6459" s="820"/>
      <c r="N6459" s="820"/>
      <c r="O6459" s="820"/>
      <c r="P6459" s="820"/>
      <c r="Q6459" s="820"/>
      <c r="R6459" s="820"/>
      <c r="S6459" s="820"/>
      <c r="T6459" s="820"/>
      <c r="U6459" s="820"/>
      <c r="V6459" s="820"/>
      <c r="W6459" s="820"/>
      <c r="X6459" s="820"/>
      <c r="Y6459" s="820"/>
      <c r="Z6459" s="820"/>
    </row>
    <row r="6460" spans="7:26">
      <c r="G6460" s="826"/>
      <c r="H6460" s="820"/>
      <c r="J6460" s="820"/>
      <c r="K6460" s="820"/>
      <c r="L6460" s="820"/>
      <c r="M6460" s="820"/>
      <c r="N6460" s="820"/>
      <c r="O6460" s="820"/>
      <c r="P6460" s="820"/>
      <c r="Q6460" s="820"/>
      <c r="R6460" s="820"/>
      <c r="S6460" s="820"/>
      <c r="T6460" s="820"/>
      <c r="U6460" s="820"/>
      <c r="V6460" s="820"/>
      <c r="W6460" s="820"/>
      <c r="X6460" s="820"/>
      <c r="Y6460" s="820"/>
      <c r="Z6460" s="820"/>
    </row>
    <row r="6461" spans="7:26">
      <c r="G6461" s="826"/>
      <c r="H6461" s="820"/>
      <c r="J6461" s="820"/>
      <c r="K6461" s="820"/>
      <c r="L6461" s="820"/>
      <c r="M6461" s="820"/>
      <c r="N6461" s="820"/>
      <c r="O6461" s="820"/>
      <c r="P6461" s="820"/>
      <c r="Q6461" s="820"/>
      <c r="R6461" s="820"/>
      <c r="S6461" s="820"/>
      <c r="T6461" s="820"/>
      <c r="U6461" s="820"/>
      <c r="V6461" s="820"/>
      <c r="W6461" s="820"/>
      <c r="X6461" s="820"/>
      <c r="Y6461" s="820"/>
      <c r="Z6461" s="820"/>
    </row>
    <row r="6462" spans="7:26">
      <c r="G6462" s="826"/>
      <c r="H6462" s="820"/>
      <c r="J6462" s="820"/>
      <c r="K6462" s="820"/>
      <c r="L6462" s="820"/>
      <c r="M6462" s="820"/>
      <c r="N6462" s="820"/>
      <c r="O6462" s="820"/>
      <c r="P6462" s="820"/>
      <c r="Q6462" s="820"/>
      <c r="R6462" s="820"/>
      <c r="S6462" s="820"/>
      <c r="T6462" s="820"/>
      <c r="U6462" s="820"/>
      <c r="V6462" s="820"/>
      <c r="W6462" s="820"/>
      <c r="X6462" s="820"/>
      <c r="Y6462" s="820"/>
      <c r="Z6462" s="820"/>
    </row>
    <row r="6463" spans="7:26">
      <c r="G6463" s="826"/>
      <c r="H6463" s="820"/>
      <c r="J6463" s="820"/>
      <c r="K6463" s="820"/>
      <c r="L6463" s="820"/>
      <c r="M6463" s="820"/>
      <c r="N6463" s="820"/>
      <c r="O6463" s="820"/>
      <c r="P6463" s="820"/>
      <c r="Q6463" s="820"/>
      <c r="R6463" s="820"/>
      <c r="S6463" s="820"/>
      <c r="T6463" s="820"/>
      <c r="U6463" s="820"/>
      <c r="V6463" s="820"/>
      <c r="W6463" s="820"/>
      <c r="X6463" s="820"/>
      <c r="Y6463" s="820"/>
      <c r="Z6463" s="820"/>
    </row>
    <row r="6464" spans="7:26">
      <c r="G6464" s="826"/>
      <c r="H6464" s="820"/>
      <c r="J6464" s="820"/>
      <c r="K6464" s="820"/>
      <c r="L6464" s="820"/>
      <c r="M6464" s="820"/>
      <c r="N6464" s="820"/>
      <c r="O6464" s="820"/>
      <c r="P6464" s="820"/>
      <c r="Q6464" s="820"/>
      <c r="R6464" s="820"/>
      <c r="S6464" s="820"/>
      <c r="T6464" s="820"/>
      <c r="U6464" s="820"/>
      <c r="V6464" s="820"/>
      <c r="W6464" s="820"/>
      <c r="X6464" s="820"/>
      <c r="Y6464" s="820"/>
      <c r="Z6464" s="820"/>
    </row>
    <row r="6465" spans="7:26">
      <c r="G6465" s="826"/>
      <c r="H6465" s="820"/>
      <c r="J6465" s="820"/>
      <c r="K6465" s="820"/>
      <c r="L6465" s="820"/>
      <c r="M6465" s="820"/>
      <c r="N6465" s="820"/>
      <c r="O6465" s="820"/>
      <c r="P6465" s="820"/>
      <c r="Q6465" s="820"/>
      <c r="R6465" s="820"/>
      <c r="S6465" s="820"/>
      <c r="T6465" s="820"/>
      <c r="U6465" s="820"/>
      <c r="V6465" s="820"/>
      <c r="W6465" s="820"/>
      <c r="X6465" s="820"/>
      <c r="Y6465" s="820"/>
      <c r="Z6465" s="820"/>
    </row>
    <row r="6466" spans="7:26">
      <c r="G6466" s="826"/>
      <c r="H6466" s="820"/>
      <c r="J6466" s="820"/>
      <c r="K6466" s="820"/>
      <c r="L6466" s="820"/>
      <c r="M6466" s="820"/>
      <c r="N6466" s="820"/>
      <c r="O6466" s="820"/>
      <c r="P6466" s="820"/>
      <c r="Q6466" s="820"/>
      <c r="R6466" s="820"/>
      <c r="S6466" s="820"/>
      <c r="T6466" s="820"/>
      <c r="U6466" s="820"/>
      <c r="V6466" s="820"/>
      <c r="W6466" s="820"/>
      <c r="X6466" s="820"/>
      <c r="Y6466" s="820"/>
      <c r="Z6466" s="820"/>
    </row>
    <row r="6467" spans="7:26">
      <c r="G6467" s="826"/>
      <c r="H6467" s="820"/>
      <c r="J6467" s="820"/>
      <c r="K6467" s="820"/>
      <c r="L6467" s="820"/>
      <c r="M6467" s="820"/>
      <c r="N6467" s="820"/>
      <c r="O6467" s="820"/>
      <c r="P6467" s="820"/>
      <c r="Q6467" s="820"/>
      <c r="R6467" s="820"/>
      <c r="S6467" s="820"/>
      <c r="T6467" s="820"/>
      <c r="U6467" s="820"/>
      <c r="V6467" s="820"/>
      <c r="W6467" s="820"/>
      <c r="X6467" s="820"/>
      <c r="Y6467" s="820"/>
      <c r="Z6467" s="820"/>
    </row>
    <row r="6468" spans="7:26">
      <c r="G6468" s="826"/>
      <c r="H6468" s="820"/>
      <c r="J6468" s="820"/>
      <c r="K6468" s="820"/>
      <c r="L6468" s="820"/>
      <c r="M6468" s="820"/>
      <c r="N6468" s="820"/>
      <c r="O6468" s="820"/>
      <c r="P6468" s="820"/>
      <c r="Q6468" s="820"/>
      <c r="R6468" s="820"/>
      <c r="S6468" s="820"/>
      <c r="T6468" s="820"/>
      <c r="U6468" s="820"/>
      <c r="V6468" s="820"/>
      <c r="W6468" s="820"/>
      <c r="X6468" s="820"/>
      <c r="Y6468" s="820"/>
      <c r="Z6468" s="820"/>
    </row>
    <row r="6469" spans="7:26">
      <c r="G6469" s="826"/>
      <c r="H6469" s="820"/>
      <c r="J6469" s="820"/>
      <c r="K6469" s="820"/>
      <c r="L6469" s="820"/>
      <c r="M6469" s="820"/>
      <c r="N6469" s="820"/>
      <c r="O6469" s="820"/>
      <c r="P6469" s="820"/>
      <c r="Q6469" s="820"/>
      <c r="R6469" s="820"/>
      <c r="S6469" s="820"/>
      <c r="T6469" s="820"/>
      <c r="U6469" s="820"/>
      <c r="V6469" s="820"/>
      <c r="W6469" s="820"/>
      <c r="X6469" s="820"/>
      <c r="Y6469" s="820"/>
      <c r="Z6469" s="820"/>
    </row>
    <row r="6470" spans="7:26">
      <c r="G6470" s="826"/>
      <c r="H6470" s="820"/>
      <c r="J6470" s="820"/>
      <c r="K6470" s="820"/>
      <c r="L6470" s="820"/>
      <c r="M6470" s="820"/>
      <c r="N6470" s="820"/>
      <c r="O6470" s="820"/>
      <c r="P6470" s="820"/>
      <c r="Q6470" s="820"/>
      <c r="R6470" s="820"/>
      <c r="S6470" s="820"/>
      <c r="T6470" s="820"/>
      <c r="U6470" s="820"/>
      <c r="V6470" s="820"/>
      <c r="W6470" s="820"/>
      <c r="X6470" s="820"/>
      <c r="Y6470" s="820"/>
      <c r="Z6470" s="820"/>
    </row>
    <row r="6471" spans="7:26">
      <c r="G6471" s="826"/>
      <c r="H6471" s="820"/>
      <c r="J6471" s="820"/>
      <c r="K6471" s="820"/>
      <c r="L6471" s="820"/>
      <c r="M6471" s="820"/>
      <c r="N6471" s="820"/>
      <c r="O6471" s="820"/>
      <c r="P6471" s="820"/>
      <c r="Q6471" s="820"/>
      <c r="R6471" s="820"/>
      <c r="S6471" s="820"/>
      <c r="T6471" s="820"/>
      <c r="U6471" s="820"/>
      <c r="V6471" s="820"/>
      <c r="W6471" s="820"/>
      <c r="X6471" s="820"/>
      <c r="Y6471" s="820"/>
      <c r="Z6471" s="820"/>
    </row>
    <row r="6472" spans="7:26">
      <c r="G6472" s="826"/>
      <c r="H6472" s="820"/>
      <c r="J6472" s="820"/>
      <c r="K6472" s="820"/>
      <c r="L6472" s="820"/>
      <c r="M6472" s="820"/>
      <c r="N6472" s="820"/>
      <c r="O6472" s="820"/>
      <c r="P6472" s="820"/>
      <c r="Q6472" s="820"/>
      <c r="R6472" s="820"/>
      <c r="S6472" s="820"/>
      <c r="T6472" s="820"/>
      <c r="U6472" s="820"/>
      <c r="V6472" s="820"/>
      <c r="W6472" s="820"/>
      <c r="X6472" s="820"/>
      <c r="Y6472" s="820"/>
      <c r="Z6472" s="820"/>
    </row>
    <row r="6473" spans="7:26">
      <c r="G6473" s="826"/>
      <c r="H6473" s="820"/>
      <c r="J6473" s="820"/>
      <c r="K6473" s="820"/>
      <c r="L6473" s="820"/>
      <c r="M6473" s="820"/>
      <c r="N6473" s="820"/>
      <c r="O6473" s="820"/>
      <c r="P6473" s="820"/>
      <c r="Q6473" s="820"/>
      <c r="R6473" s="820"/>
      <c r="S6473" s="820"/>
      <c r="T6473" s="820"/>
      <c r="U6473" s="820"/>
      <c r="V6473" s="820"/>
      <c r="W6473" s="820"/>
      <c r="X6473" s="820"/>
      <c r="Y6473" s="820"/>
      <c r="Z6473" s="820"/>
    </row>
    <row r="6474" spans="7:26">
      <c r="G6474" s="826"/>
      <c r="H6474" s="820"/>
      <c r="J6474" s="820"/>
      <c r="K6474" s="820"/>
      <c r="L6474" s="820"/>
      <c r="M6474" s="820"/>
      <c r="N6474" s="820"/>
      <c r="O6474" s="820"/>
      <c r="P6474" s="820"/>
      <c r="Q6474" s="820"/>
      <c r="R6474" s="820"/>
      <c r="S6474" s="820"/>
      <c r="T6474" s="820"/>
      <c r="U6474" s="820"/>
      <c r="V6474" s="820"/>
      <c r="W6474" s="820"/>
      <c r="X6474" s="820"/>
      <c r="Y6474" s="820"/>
      <c r="Z6474" s="820"/>
    </row>
    <row r="6475" spans="7:26">
      <c r="G6475" s="826"/>
      <c r="H6475" s="820"/>
      <c r="J6475" s="820"/>
      <c r="K6475" s="820"/>
      <c r="L6475" s="820"/>
      <c r="M6475" s="820"/>
      <c r="N6475" s="820"/>
      <c r="O6475" s="820"/>
      <c r="P6475" s="820"/>
      <c r="Q6475" s="820"/>
      <c r="R6475" s="820"/>
      <c r="S6475" s="820"/>
      <c r="T6475" s="820"/>
      <c r="U6475" s="820"/>
      <c r="V6475" s="820"/>
      <c r="W6475" s="820"/>
      <c r="X6475" s="820"/>
      <c r="Y6475" s="820"/>
      <c r="Z6475" s="820"/>
    </row>
    <row r="6476" spans="7:26">
      <c r="G6476" s="826"/>
      <c r="H6476" s="820"/>
      <c r="J6476" s="820"/>
      <c r="K6476" s="820"/>
      <c r="L6476" s="820"/>
      <c r="M6476" s="820"/>
      <c r="N6476" s="820"/>
      <c r="O6476" s="820"/>
      <c r="P6476" s="820"/>
      <c r="Q6476" s="820"/>
      <c r="R6476" s="820"/>
      <c r="S6476" s="820"/>
      <c r="T6476" s="820"/>
      <c r="U6476" s="820"/>
      <c r="V6476" s="820"/>
      <c r="W6476" s="820"/>
      <c r="X6476" s="820"/>
      <c r="Y6476" s="820"/>
      <c r="Z6476" s="820"/>
    </row>
    <row r="6477" spans="7:26">
      <c r="G6477" s="826"/>
      <c r="H6477" s="820"/>
      <c r="J6477" s="820"/>
      <c r="K6477" s="820"/>
      <c r="L6477" s="820"/>
      <c r="M6477" s="820"/>
      <c r="N6477" s="820"/>
      <c r="O6477" s="820"/>
      <c r="P6477" s="820"/>
      <c r="Q6477" s="820"/>
      <c r="R6477" s="820"/>
      <c r="S6477" s="820"/>
      <c r="T6477" s="820"/>
      <c r="U6477" s="820"/>
      <c r="V6477" s="820"/>
      <c r="W6477" s="820"/>
      <c r="X6477" s="820"/>
      <c r="Y6477" s="820"/>
      <c r="Z6477" s="820"/>
    </row>
    <row r="6478" spans="7:26">
      <c r="G6478" s="826"/>
      <c r="H6478" s="820"/>
      <c r="J6478" s="820"/>
      <c r="K6478" s="820"/>
      <c r="L6478" s="820"/>
      <c r="M6478" s="820"/>
      <c r="N6478" s="820"/>
      <c r="O6478" s="820"/>
      <c r="P6478" s="820"/>
      <c r="Q6478" s="820"/>
      <c r="R6478" s="820"/>
      <c r="S6478" s="820"/>
      <c r="T6478" s="820"/>
      <c r="U6478" s="820"/>
      <c r="V6478" s="820"/>
      <c r="W6478" s="820"/>
      <c r="X6478" s="820"/>
      <c r="Y6478" s="820"/>
      <c r="Z6478" s="820"/>
    </row>
    <row r="6479" spans="7:26">
      <c r="G6479" s="826"/>
      <c r="H6479" s="820"/>
      <c r="J6479" s="820"/>
      <c r="K6479" s="820"/>
      <c r="L6479" s="820"/>
      <c r="M6479" s="820"/>
      <c r="N6479" s="820"/>
      <c r="O6479" s="820"/>
      <c r="P6479" s="820"/>
      <c r="Q6479" s="820"/>
      <c r="R6479" s="820"/>
      <c r="S6479" s="820"/>
      <c r="T6479" s="820"/>
      <c r="U6479" s="820"/>
      <c r="V6479" s="820"/>
      <c r="W6479" s="820"/>
      <c r="X6479" s="820"/>
      <c r="Y6479" s="820"/>
      <c r="Z6479" s="820"/>
    </row>
    <row r="6480" spans="7:26">
      <c r="G6480" s="826"/>
      <c r="H6480" s="820"/>
      <c r="J6480" s="820"/>
      <c r="K6480" s="820"/>
      <c r="L6480" s="820"/>
      <c r="M6480" s="820"/>
      <c r="N6480" s="820"/>
      <c r="O6480" s="820"/>
      <c r="P6480" s="820"/>
      <c r="Q6480" s="820"/>
      <c r="R6480" s="820"/>
      <c r="S6480" s="820"/>
      <c r="T6480" s="820"/>
      <c r="U6480" s="820"/>
      <c r="V6480" s="820"/>
      <c r="W6480" s="820"/>
      <c r="X6480" s="820"/>
      <c r="Y6480" s="820"/>
      <c r="Z6480" s="820"/>
    </row>
    <row r="6481" spans="7:26">
      <c r="G6481" s="826"/>
      <c r="H6481" s="820"/>
      <c r="J6481" s="820"/>
      <c r="K6481" s="820"/>
      <c r="L6481" s="820"/>
      <c r="M6481" s="820"/>
      <c r="N6481" s="820"/>
      <c r="O6481" s="820"/>
      <c r="P6481" s="820"/>
      <c r="Q6481" s="820"/>
      <c r="R6481" s="820"/>
      <c r="S6481" s="820"/>
      <c r="T6481" s="820"/>
      <c r="U6481" s="820"/>
      <c r="V6481" s="820"/>
      <c r="W6481" s="820"/>
      <c r="X6481" s="820"/>
      <c r="Y6481" s="820"/>
      <c r="Z6481" s="820"/>
    </row>
    <row r="6482" spans="7:26">
      <c r="G6482" s="826"/>
      <c r="H6482" s="820"/>
      <c r="J6482" s="820"/>
      <c r="K6482" s="820"/>
      <c r="L6482" s="820"/>
      <c r="M6482" s="820"/>
      <c r="N6482" s="820"/>
      <c r="O6482" s="820"/>
      <c r="P6482" s="820"/>
      <c r="Q6482" s="820"/>
      <c r="R6482" s="820"/>
      <c r="S6482" s="820"/>
      <c r="T6482" s="820"/>
      <c r="U6482" s="820"/>
      <c r="V6482" s="820"/>
      <c r="W6482" s="820"/>
      <c r="X6482" s="820"/>
      <c r="Y6482" s="820"/>
      <c r="Z6482" s="820"/>
    </row>
    <row r="6483" spans="7:26">
      <c r="G6483" s="826"/>
      <c r="H6483" s="820"/>
      <c r="J6483" s="820"/>
      <c r="K6483" s="820"/>
      <c r="L6483" s="820"/>
      <c r="M6483" s="820"/>
      <c r="N6483" s="820"/>
      <c r="O6483" s="820"/>
      <c r="P6483" s="820"/>
      <c r="Q6483" s="820"/>
      <c r="R6483" s="820"/>
      <c r="S6483" s="820"/>
      <c r="T6483" s="820"/>
      <c r="U6483" s="820"/>
      <c r="V6483" s="820"/>
      <c r="W6483" s="820"/>
      <c r="X6483" s="820"/>
      <c r="Y6483" s="820"/>
      <c r="Z6483" s="820"/>
    </row>
    <row r="6484" spans="7:26">
      <c r="G6484" s="826"/>
      <c r="H6484" s="820"/>
      <c r="J6484" s="820"/>
      <c r="K6484" s="820"/>
      <c r="L6484" s="820"/>
      <c r="M6484" s="820"/>
      <c r="N6484" s="820"/>
      <c r="O6484" s="820"/>
      <c r="P6484" s="820"/>
      <c r="Q6484" s="820"/>
      <c r="R6484" s="820"/>
      <c r="S6484" s="820"/>
      <c r="T6484" s="820"/>
      <c r="U6484" s="820"/>
      <c r="V6484" s="820"/>
      <c r="W6484" s="820"/>
      <c r="X6484" s="820"/>
      <c r="Y6484" s="820"/>
      <c r="Z6484" s="820"/>
    </row>
    <row r="6485" spans="7:26">
      <c r="G6485" s="826"/>
      <c r="H6485" s="820"/>
      <c r="J6485" s="820"/>
      <c r="K6485" s="820"/>
      <c r="L6485" s="820"/>
      <c r="M6485" s="820"/>
      <c r="N6485" s="820"/>
      <c r="O6485" s="820"/>
      <c r="P6485" s="820"/>
      <c r="Q6485" s="820"/>
      <c r="R6485" s="820"/>
      <c r="S6485" s="820"/>
      <c r="T6485" s="820"/>
      <c r="U6485" s="820"/>
      <c r="V6485" s="820"/>
      <c r="W6485" s="820"/>
      <c r="X6485" s="820"/>
      <c r="Y6485" s="820"/>
      <c r="Z6485" s="820"/>
    </row>
    <row r="6486" spans="7:26">
      <c r="G6486" s="826"/>
      <c r="H6486" s="820"/>
      <c r="J6486" s="820"/>
      <c r="K6486" s="820"/>
      <c r="L6486" s="820"/>
      <c r="M6486" s="820"/>
      <c r="N6486" s="820"/>
      <c r="O6486" s="820"/>
      <c r="P6486" s="820"/>
      <c r="Q6486" s="820"/>
      <c r="R6486" s="820"/>
      <c r="S6486" s="820"/>
      <c r="T6486" s="820"/>
      <c r="U6486" s="820"/>
      <c r="V6486" s="820"/>
      <c r="W6486" s="820"/>
      <c r="X6486" s="820"/>
      <c r="Y6486" s="820"/>
      <c r="Z6486" s="820"/>
    </row>
    <row r="6487" spans="7:26">
      <c r="G6487" s="826"/>
      <c r="H6487" s="820"/>
      <c r="J6487" s="820"/>
      <c r="K6487" s="820"/>
      <c r="L6487" s="820"/>
      <c r="M6487" s="820"/>
      <c r="N6487" s="820"/>
      <c r="O6487" s="820"/>
      <c r="P6487" s="820"/>
      <c r="Q6487" s="820"/>
      <c r="R6487" s="820"/>
      <c r="S6487" s="820"/>
      <c r="T6487" s="820"/>
      <c r="U6487" s="820"/>
      <c r="V6487" s="820"/>
      <c r="W6487" s="820"/>
      <c r="X6487" s="820"/>
      <c r="Y6487" s="820"/>
      <c r="Z6487" s="820"/>
    </row>
    <row r="6488" spans="7:26">
      <c r="G6488" s="826"/>
      <c r="H6488" s="820"/>
      <c r="J6488" s="820"/>
      <c r="K6488" s="820"/>
      <c r="L6488" s="820"/>
      <c r="M6488" s="820"/>
      <c r="N6488" s="820"/>
      <c r="O6488" s="820"/>
      <c r="P6488" s="820"/>
      <c r="Q6488" s="820"/>
      <c r="R6488" s="820"/>
      <c r="S6488" s="820"/>
      <c r="T6488" s="820"/>
      <c r="U6488" s="820"/>
      <c r="V6488" s="820"/>
      <c r="W6488" s="820"/>
      <c r="X6488" s="820"/>
      <c r="Y6488" s="820"/>
      <c r="Z6488" s="820"/>
    </row>
    <row r="6489" spans="7:26">
      <c r="G6489" s="826"/>
      <c r="H6489" s="820"/>
      <c r="J6489" s="820"/>
      <c r="K6489" s="820"/>
      <c r="L6489" s="820"/>
      <c r="M6489" s="820"/>
      <c r="N6489" s="820"/>
      <c r="O6489" s="820"/>
      <c r="P6489" s="820"/>
      <c r="Q6489" s="820"/>
      <c r="R6489" s="820"/>
      <c r="S6489" s="820"/>
      <c r="T6489" s="820"/>
      <c r="U6489" s="820"/>
      <c r="V6489" s="820"/>
      <c r="W6489" s="820"/>
      <c r="X6489" s="820"/>
      <c r="Y6489" s="820"/>
      <c r="Z6489" s="820"/>
    </row>
    <row r="6490" spans="7:26">
      <c r="G6490" s="826"/>
      <c r="H6490" s="820"/>
      <c r="J6490" s="820"/>
      <c r="K6490" s="820"/>
      <c r="L6490" s="820"/>
      <c r="M6490" s="820"/>
      <c r="N6490" s="820"/>
      <c r="O6490" s="820"/>
      <c r="P6490" s="820"/>
      <c r="Q6490" s="820"/>
      <c r="R6490" s="820"/>
      <c r="S6490" s="820"/>
      <c r="T6490" s="820"/>
      <c r="U6490" s="820"/>
      <c r="V6490" s="820"/>
      <c r="W6490" s="820"/>
      <c r="X6490" s="820"/>
      <c r="Y6490" s="820"/>
      <c r="Z6490" s="820"/>
    </row>
    <row r="6491" spans="7:26">
      <c r="G6491" s="826"/>
      <c r="H6491" s="820"/>
      <c r="J6491" s="820"/>
      <c r="K6491" s="820"/>
      <c r="L6491" s="820"/>
      <c r="M6491" s="820"/>
      <c r="N6491" s="820"/>
      <c r="O6491" s="820"/>
      <c r="P6491" s="820"/>
      <c r="Q6491" s="820"/>
      <c r="R6491" s="820"/>
      <c r="S6491" s="820"/>
      <c r="T6491" s="820"/>
      <c r="U6491" s="820"/>
      <c r="V6491" s="820"/>
      <c r="W6491" s="820"/>
      <c r="X6491" s="820"/>
      <c r="Y6491" s="820"/>
      <c r="Z6491" s="820"/>
    </row>
    <row r="6492" spans="7:26">
      <c r="G6492" s="826"/>
      <c r="H6492" s="820"/>
      <c r="J6492" s="820"/>
      <c r="K6492" s="820"/>
      <c r="L6492" s="820"/>
      <c r="M6492" s="820"/>
      <c r="N6492" s="820"/>
      <c r="O6492" s="820"/>
      <c r="P6492" s="820"/>
      <c r="Q6492" s="820"/>
      <c r="R6492" s="820"/>
      <c r="S6492" s="820"/>
      <c r="T6492" s="820"/>
      <c r="U6492" s="820"/>
      <c r="V6492" s="820"/>
      <c r="W6492" s="820"/>
      <c r="X6492" s="820"/>
      <c r="Y6492" s="820"/>
      <c r="Z6492" s="820"/>
    </row>
    <row r="6493" spans="7:26">
      <c r="G6493" s="826"/>
      <c r="H6493" s="820"/>
      <c r="J6493" s="820"/>
      <c r="K6493" s="820"/>
      <c r="L6493" s="820"/>
      <c r="M6493" s="820"/>
      <c r="N6493" s="820"/>
      <c r="O6493" s="820"/>
      <c r="P6493" s="820"/>
      <c r="Q6493" s="820"/>
      <c r="R6493" s="820"/>
      <c r="S6493" s="820"/>
      <c r="T6493" s="820"/>
      <c r="U6493" s="820"/>
      <c r="V6493" s="820"/>
      <c r="W6493" s="820"/>
      <c r="X6493" s="820"/>
      <c r="Y6493" s="820"/>
      <c r="Z6493" s="820"/>
    </row>
    <row r="6494" spans="7:26">
      <c r="G6494" s="826"/>
      <c r="H6494" s="820"/>
      <c r="J6494" s="820"/>
      <c r="K6494" s="820"/>
      <c r="L6494" s="820"/>
      <c r="M6494" s="820"/>
      <c r="N6494" s="820"/>
      <c r="O6494" s="820"/>
      <c r="P6494" s="820"/>
      <c r="Q6494" s="820"/>
      <c r="R6494" s="820"/>
      <c r="S6494" s="820"/>
      <c r="T6494" s="820"/>
      <c r="U6494" s="820"/>
      <c r="V6494" s="820"/>
      <c r="W6494" s="820"/>
      <c r="X6494" s="820"/>
      <c r="Y6494" s="820"/>
      <c r="Z6494" s="820"/>
    </row>
    <row r="6495" spans="7:26">
      <c r="G6495" s="826"/>
      <c r="H6495" s="820"/>
      <c r="J6495" s="820"/>
      <c r="K6495" s="820"/>
      <c r="L6495" s="820"/>
      <c r="M6495" s="820"/>
      <c r="N6495" s="820"/>
      <c r="O6495" s="820"/>
      <c r="P6495" s="820"/>
      <c r="Q6495" s="820"/>
      <c r="R6495" s="820"/>
      <c r="S6495" s="820"/>
      <c r="T6495" s="820"/>
      <c r="U6495" s="820"/>
      <c r="V6495" s="820"/>
      <c r="W6495" s="820"/>
      <c r="X6495" s="820"/>
      <c r="Y6495" s="820"/>
      <c r="Z6495" s="820"/>
    </row>
    <row r="6496" spans="7:26">
      <c r="G6496" s="826"/>
      <c r="H6496" s="820"/>
      <c r="J6496" s="820"/>
      <c r="K6496" s="820"/>
      <c r="L6496" s="820"/>
      <c r="M6496" s="820"/>
      <c r="N6496" s="820"/>
      <c r="O6496" s="820"/>
      <c r="P6496" s="820"/>
      <c r="Q6496" s="820"/>
      <c r="R6496" s="820"/>
      <c r="S6496" s="820"/>
      <c r="T6496" s="820"/>
      <c r="U6496" s="820"/>
      <c r="V6496" s="820"/>
      <c r="W6496" s="820"/>
      <c r="X6496" s="820"/>
      <c r="Y6496" s="820"/>
      <c r="Z6496" s="820"/>
    </row>
    <row r="6497" spans="7:26">
      <c r="G6497" s="826"/>
      <c r="H6497" s="820"/>
      <c r="J6497" s="820"/>
      <c r="K6497" s="820"/>
      <c r="L6497" s="820"/>
      <c r="M6497" s="820"/>
      <c r="N6497" s="820"/>
      <c r="O6497" s="820"/>
      <c r="P6497" s="820"/>
      <c r="Q6497" s="820"/>
      <c r="R6497" s="820"/>
      <c r="S6497" s="820"/>
      <c r="T6497" s="820"/>
      <c r="U6497" s="820"/>
      <c r="V6497" s="820"/>
      <c r="W6497" s="820"/>
      <c r="X6497" s="820"/>
      <c r="Y6497" s="820"/>
      <c r="Z6497" s="820"/>
    </row>
    <row r="6498" spans="7:26">
      <c r="G6498" s="826"/>
      <c r="H6498" s="820"/>
      <c r="J6498" s="820"/>
      <c r="K6498" s="820"/>
      <c r="L6498" s="820"/>
      <c r="M6498" s="820"/>
      <c r="N6498" s="820"/>
      <c r="O6498" s="820"/>
      <c r="P6498" s="820"/>
      <c r="Q6498" s="820"/>
      <c r="R6498" s="820"/>
      <c r="S6498" s="820"/>
      <c r="T6498" s="820"/>
      <c r="U6498" s="820"/>
      <c r="V6498" s="820"/>
      <c r="W6498" s="820"/>
      <c r="X6498" s="820"/>
      <c r="Y6498" s="820"/>
      <c r="Z6498" s="820"/>
    </row>
    <row r="6499" spans="7:26">
      <c r="G6499" s="826"/>
      <c r="H6499" s="820"/>
      <c r="J6499" s="820"/>
      <c r="K6499" s="820"/>
      <c r="L6499" s="820"/>
      <c r="M6499" s="820"/>
      <c r="N6499" s="820"/>
      <c r="O6499" s="820"/>
      <c r="P6499" s="820"/>
      <c r="Q6499" s="820"/>
      <c r="R6499" s="820"/>
      <c r="S6499" s="820"/>
      <c r="T6499" s="820"/>
      <c r="U6499" s="820"/>
      <c r="V6499" s="820"/>
      <c r="W6499" s="820"/>
      <c r="X6499" s="820"/>
      <c r="Y6499" s="820"/>
      <c r="Z6499" s="820"/>
    </row>
    <row r="6500" spans="7:26">
      <c r="G6500" s="826"/>
      <c r="H6500" s="820"/>
      <c r="J6500" s="820"/>
      <c r="K6500" s="820"/>
      <c r="L6500" s="820"/>
      <c r="M6500" s="820"/>
      <c r="N6500" s="820"/>
      <c r="O6500" s="820"/>
      <c r="P6500" s="820"/>
      <c r="Q6500" s="820"/>
      <c r="R6500" s="820"/>
      <c r="S6500" s="820"/>
      <c r="T6500" s="820"/>
      <c r="U6500" s="820"/>
      <c r="V6500" s="820"/>
      <c r="W6500" s="820"/>
      <c r="X6500" s="820"/>
      <c r="Y6500" s="820"/>
      <c r="Z6500" s="820"/>
    </row>
    <row r="6501" spans="7:26">
      <c r="G6501" s="826"/>
      <c r="H6501" s="820"/>
      <c r="J6501" s="820"/>
      <c r="K6501" s="820"/>
      <c r="L6501" s="820"/>
      <c r="M6501" s="820"/>
      <c r="N6501" s="820"/>
      <c r="O6501" s="820"/>
      <c r="P6501" s="820"/>
      <c r="Q6501" s="820"/>
      <c r="R6501" s="820"/>
      <c r="S6501" s="820"/>
      <c r="T6501" s="820"/>
      <c r="U6501" s="820"/>
      <c r="V6501" s="820"/>
      <c r="W6501" s="820"/>
      <c r="X6501" s="820"/>
      <c r="Y6501" s="820"/>
      <c r="Z6501" s="820"/>
    </row>
    <row r="6502" spans="7:26">
      <c r="G6502" s="826"/>
      <c r="H6502" s="820"/>
      <c r="J6502" s="820"/>
      <c r="K6502" s="820"/>
      <c r="L6502" s="820"/>
      <c r="M6502" s="820"/>
      <c r="N6502" s="820"/>
      <c r="O6502" s="820"/>
      <c r="P6502" s="820"/>
      <c r="Q6502" s="820"/>
      <c r="R6502" s="820"/>
      <c r="S6502" s="820"/>
      <c r="T6502" s="820"/>
      <c r="U6502" s="820"/>
      <c r="V6502" s="820"/>
      <c r="W6502" s="820"/>
      <c r="X6502" s="820"/>
      <c r="Y6502" s="820"/>
      <c r="Z6502" s="820"/>
    </row>
    <row r="6503" spans="7:26">
      <c r="G6503" s="826"/>
      <c r="H6503" s="820"/>
      <c r="J6503" s="820"/>
      <c r="K6503" s="820"/>
      <c r="L6503" s="820"/>
      <c r="M6503" s="820"/>
      <c r="N6503" s="820"/>
      <c r="O6503" s="820"/>
      <c r="P6503" s="820"/>
      <c r="Q6503" s="820"/>
      <c r="R6503" s="820"/>
      <c r="S6503" s="820"/>
      <c r="T6503" s="820"/>
      <c r="U6503" s="820"/>
      <c r="V6503" s="820"/>
      <c r="W6503" s="820"/>
      <c r="X6503" s="820"/>
      <c r="Y6503" s="820"/>
      <c r="Z6503" s="820"/>
    </row>
    <row r="6504" spans="7:26">
      <c r="G6504" s="826"/>
      <c r="H6504" s="820"/>
      <c r="J6504" s="820"/>
      <c r="K6504" s="820"/>
      <c r="L6504" s="820"/>
      <c r="M6504" s="820"/>
      <c r="N6504" s="820"/>
      <c r="O6504" s="820"/>
      <c r="P6504" s="820"/>
      <c r="Q6504" s="820"/>
      <c r="R6504" s="820"/>
      <c r="S6504" s="820"/>
      <c r="T6504" s="820"/>
      <c r="U6504" s="820"/>
      <c r="V6504" s="820"/>
      <c r="W6504" s="820"/>
      <c r="X6504" s="820"/>
      <c r="Y6504" s="820"/>
      <c r="Z6504" s="820"/>
    </row>
    <row r="6505" spans="7:26">
      <c r="G6505" s="826"/>
      <c r="H6505" s="820"/>
      <c r="J6505" s="820"/>
      <c r="K6505" s="820"/>
      <c r="L6505" s="820"/>
      <c r="M6505" s="820"/>
      <c r="N6505" s="820"/>
      <c r="O6505" s="820"/>
      <c r="P6505" s="820"/>
      <c r="Q6505" s="820"/>
      <c r="R6505" s="820"/>
      <c r="S6505" s="820"/>
      <c r="T6505" s="820"/>
      <c r="U6505" s="820"/>
      <c r="V6505" s="820"/>
      <c r="W6505" s="820"/>
      <c r="X6505" s="820"/>
      <c r="Y6505" s="820"/>
      <c r="Z6505" s="820"/>
    </row>
    <row r="6506" spans="7:26">
      <c r="G6506" s="826"/>
      <c r="H6506" s="820"/>
      <c r="J6506" s="820"/>
      <c r="K6506" s="820"/>
      <c r="L6506" s="820"/>
      <c r="M6506" s="820"/>
      <c r="N6506" s="820"/>
      <c r="O6506" s="820"/>
      <c r="P6506" s="820"/>
      <c r="Q6506" s="820"/>
      <c r="R6506" s="820"/>
      <c r="S6506" s="820"/>
      <c r="T6506" s="820"/>
      <c r="U6506" s="820"/>
      <c r="V6506" s="820"/>
      <c r="W6506" s="820"/>
      <c r="X6506" s="820"/>
      <c r="Y6506" s="820"/>
      <c r="Z6506" s="820"/>
    </row>
    <row r="6507" spans="7:26">
      <c r="G6507" s="826"/>
      <c r="H6507" s="820"/>
      <c r="J6507" s="820"/>
      <c r="K6507" s="820"/>
      <c r="L6507" s="820"/>
      <c r="M6507" s="820"/>
      <c r="N6507" s="820"/>
      <c r="O6507" s="820"/>
      <c r="P6507" s="820"/>
      <c r="Q6507" s="820"/>
      <c r="R6507" s="820"/>
      <c r="S6507" s="820"/>
      <c r="T6507" s="820"/>
      <c r="U6507" s="820"/>
      <c r="V6507" s="820"/>
      <c r="W6507" s="820"/>
      <c r="X6507" s="820"/>
      <c r="Y6507" s="820"/>
      <c r="Z6507" s="820"/>
    </row>
    <row r="6508" spans="7:26">
      <c r="G6508" s="826"/>
      <c r="H6508" s="820"/>
      <c r="J6508" s="820"/>
      <c r="K6508" s="820"/>
      <c r="L6508" s="820"/>
      <c r="M6508" s="820"/>
      <c r="N6508" s="820"/>
      <c r="O6508" s="820"/>
      <c r="P6508" s="820"/>
      <c r="Q6508" s="820"/>
      <c r="R6508" s="820"/>
      <c r="S6508" s="820"/>
      <c r="T6508" s="820"/>
      <c r="U6508" s="820"/>
      <c r="V6508" s="820"/>
      <c r="W6508" s="820"/>
      <c r="X6508" s="820"/>
      <c r="Y6508" s="820"/>
      <c r="Z6508" s="820"/>
    </row>
    <row r="6509" spans="7:26">
      <c r="G6509" s="826"/>
      <c r="H6509" s="820"/>
      <c r="J6509" s="820"/>
      <c r="K6509" s="820"/>
      <c r="L6509" s="820"/>
      <c r="M6509" s="820"/>
      <c r="N6509" s="820"/>
      <c r="O6509" s="820"/>
      <c r="P6509" s="820"/>
      <c r="Q6509" s="820"/>
      <c r="R6509" s="820"/>
      <c r="S6509" s="820"/>
      <c r="T6509" s="820"/>
      <c r="U6509" s="820"/>
      <c r="V6509" s="820"/>
      <c r="W6509" s="820"/>
      <c r="X6509" s="820"/>
      <c r="Y6509" s="820"/>
      <c r="Z6509" s="820"/>
    </row>
    <row r="6510" spans="7:26">
      <c r="G6510" s="826"/>
      <c r="H6510" s="820"/>
      <c r="J6510" s="820"/>
      <c r="K6510" s="820"/>
      <c r="L6510" s="820"/>
      <c r="M6510" s="820"/>
      <c r="N6510" s="820"/>
      <c r="O6510" s="820"/>
      <c r="P6510" s="820"/>
      <c r="Q6510" s="820"/>
      <c r="R6510" s="820"/>
      <c r="S6510" s="820"/>
      <c r="T6510" s="820"/>
      <c r="U6510" s="820"/>
      <c r="V6510" s="820"/>
      <c r="W6510" s="820"/>
      <c r="X6510" s="820"/>
      <c r="Y6510" s="820"/>
      <c r="Z6510" s="820"/>
    </row>
    <row r="6511" spans="7:26">
      <c r="G6511" s="826"/>
      <c r="H6511" s="820"/>
      <c r="J6511" s="820"/>
      <c r="K6511" s="820"/>
      <c r="L6511" s="820"/>
      <c r="M6511" s="820"/>
      <c r="N6511" s="820"/>
      <c r="O6511" s="820"/>
      <c r="P6511" s="820"/>
      <c r="Q6511" s="820"/>
      <c r="R6511" s="820"/>
      <c r="S6511" s="820"/>
      <c r="T6511" s="820"/>
      <c r="U6511" s="820"/>
      <c r="V6511" s="820"/>
      <c r="W6511" s="820"/>
      <c r="X6511" s="820"/>
      <c r="Y6511" s="820"/>
      <c r="Z6511" s="820"/>
    </row>
    <row r="6512" spans="7:26">
      <c r="G6512" s="826"/>
      <c r="H6512" s="820"/>
      <c r="J6512" s="820"/>
      <c r="K6512" s="820"/>
      <c r="L6512" s="820"/>
      <c r="M6512" s="820"/>
      <c r="N6512" s="820"/>
      <c r="O6512" s="820"/>
      <c r="P6512" s="820"/>
      <c r="Q6512" s="820"/>
      <c r="R6512" s="820"/>
      <c r="S6512" s="820"/>
      <c r="T6512" s="820"/>
      <c r="U6512" s="820"/>
      <c r="V6512" s="820"/>
      <c r="W6512" s="820"/>
      <c r="X6512" s="820"/>
      <c r="Y6512" s="820"/>
      <c r="Z6512" s="820"/>
    </row>
    <row r="6513" spans="7:26">
      <c r="G6513" s="826"/>
      <c r="H6513" s="820"/>
      <c r="J6513" s="820"/>
      <c r="K6513" s="820"/>
      <c r="L6513" s="820"/>
      <c r="M6513" s="820"/>
      <c r="N6513" s="820"/>
      <c r="O6513" s="820"/>
      <c r="P6513" s="820"/>
      <c r="Q6513" s="820"/>
      <c r="R6513" s="820"/>
      <c r="S6513" s="820"/>
      <c r="T6513" s="820"/>
      <c r="U6513" s="820"/>
      <c r="V6513" s="820"/>
      <c r="W6513" s="820"/>
      <c r="X6513" s="820"/>
      <c r="Y6513" s="820"/>
      <c r="Z6513" s="820"/>
    </row>
    <row r="6514" spans="7:26">
      <c r="G6514" s="826"/>
      <c r="H6514" s="820"/>
      <c r="J6514" s="820"/>
      <c r="K6514" s="820"/>
      <c r="L6514" s="820"/>
      <c r="M6514" s="820"/>
      <c r="N6514" s="820"/>
      <c r="O6514" s="820"/>
      <c r="P6514" s="820"/>
      <c r="Q6514" s="820"/>
      <c r="R6514" s="820"/>
      <c r="S6514" s="820"/>
      <c r="T6514" s="820"/>
      <c r="U6514" s="820"/>
      <c r="V6514" s="820"/>
      <c r="W6514" s="820"/>
      <c r="X6514" s="820"/>
      <c r="Y6514" s="820"/>
      <c r="Z6514" s="820"/>
    </row>
    <row r="6515" spans="7:26">
      <c r="G6515" s="826"/>
      <c r="H6515" s="820"/>
      <c r="J6515" s="820"/>
      <c r="K6515" s="820"/>
      <c r="L6515" s="820"/>
      <c r="M6515" s="820"/>
      <c r="N6515" s="820"/>
      <c r="O6515" s="820"/>
      <c r="P6515" s="820"/>
      <c r="Q6515" s="820"/>
      <c r="R6515" s="820"/>
      <c r="S6515" s="820"/>
      <c r="T6515" s="820"/>
      <c r="U6515" s="820"/>
      <c r="V6515" s="820"/>
      <c r="W6515" s="820"/>
      <c r="X6515" s="820"/>
      <c r="Y6515" s="820"/>
      <c r="Z6515" s="820"/>
    </row>
    <row r="6516" spans="7:26">
      <c r="G6516" s="826"/>
      <c r="H6516" s="820"/>
      <c r="J6516" s="820"/>
      <c r="K6516" s="820"/>
      <c r="L6516" s="820"/>
      <c r="M6516" s="820"/>
      <c r="N6516" s="820"/>
      <c r="O6516" s="820"/>
      <c r="P6516" s="820"/>
      <c r="Q6516" s="820"/>
      <c r="R6516" s="820"/>
      <c r="S6516" s="820"/>
      <c r="T6516" s="820"/>
      <c r="U6516" s="820"/>
      <c r="V6516" s="820"/>
      <c r="W6516" s="820"/>
      <c r="X6516" s="820"/>
      <c r="Y6516" s="820"/>
      <c r="Z6516" s="820"/>
    </row>
    <row r="6517" spans="7:26">
      <c r="G6517" s="826"/>
      <c r="H6517" s="820"/>
      <c r="J6517" s="820"/>
      <c r="K6517" s="820"/>
      <c r="L6517" s="820"/>
      <c r="M6517" s="820"/>
      <c r="N6517" s="820"/>
      <c r="O6517" s="820"/>
      <c r="P6517" s="820"/>
      <c r="Q6517" s="820"/>
      <c r="R6517" s="820"/>
      <c r="S6517" s="820"/>
      <c r="T6517" s="820"/>
      <c r="U6517" s="820"/>
      <c r="V6517" s="820"/>
      <c r="W6517" s="820"/>
      <c r="X6517" s="820"/>
      <c r="Y6517" s="820"/>
      <c r="Z6517" s="820"/>
    </row>
    <row r="6518" spans="7:26">
      <c r="G6518" s="826"/>
      <c r="H6518" s="820"/>
      <c r="J6518" s="820"/>
      <c r="K6518" s="820"/>
      <c r="L6518" s="820"/>
      <c r="M6518" s="820"/>
      <c r="N6518" s="820"/>
      <c r="O6518" s="820"/>
      <c r="P6518" s="820"/>
      <c r="Q6518" s="820"/>
      <c r="R6518" s="820"/>
      <c r="S6518" s="820"/>
      <c r="T6518" s="820"/>
      <c r="U6518" s="820"/>
      <c r="V6518" s="820"/>
      <c r="W6518" s="820"/>
      <c r="X6518" s="820"/>
      <c r="Y6518" s="820"/>
      <c r="Z6518" s="820"/>
    </row>
    <row r="6519" spans="7:26">
      <c r="G6519" s="826"/>
      <c r="H6519" s="820"/>
      <c r="J6519" s="820"/>
      <c r="K6519" s="820"/>
      <c r="L6519" s="820"/>
      <c r="M6519" s="820"/>
      <c r="N6519" s="820"/>
      <c r="O6519" s="820"/>
      <c r="P6519" s="820"/>
      <c r="Q6519" s="820"/>
      <c r="R6519" s="820"/>
      <c r="S6519" s="820"/>
      <c r="T6519" s="820"/>
      <c r="U6519" s="820"/>
      <c r="V6519" s="820"/>
      <c r="W6519" s="820"/>
      <c r="X6519" s="820"/>
      <c r="Y6519" s="820"/>
      <c r="Z6519" s="820"/>
    </row>
    <row r="6520" spans="7:26">
      <c r="G6520" s="826"/>
      <c r="H6520" s="820"/>
      <c r="J6520" s="820"/>
      <c r="K6520" s="820"/>
      <c r="L6520" s="820"/>
      <c r="M6520" s="820"/>
      <c r="N6520" s="820"/>
      <c r="O6520" s="820"/>
      <c r="P6520" s="820"/>
      <c r="Q6520" s="820"/>
      <c r="R6520" s="820"/>
      <c r="S6520" s="820"/>
      <c r="T6520" s="820"/>
      <c r="U6520" s="820"/>
      <c r="V6520" s="820"/>
      <c r="W6520" s="820"/>
      <c r="X6520" s="820"/>
      <c r="Y6520" s="820"/>
      <c r="Z6520" s="820"/>
    </row>
    <row r="6521" spans="7:26">
      <c r="G6521" s="826"/>
      <c r="H6521" s="820"/>
      <c r="J6521" s="820"/>
      <c r="K6521" s="820"/>
      <c r="L6521" s="820"/>
      <c r="M6521" s="820"/>
      <c r="N6521" s="820"/>
      <c r="O6521" s="820"/>
      <c r="P6521" s="820"/>
      <c r="Q6521" s="820"/>
      <c r="R6521" s="820"/>
      <c r="S6521" s="820"/>
      <c r="T6521" s="820"/>
      <c r="U6521" s="820"/>
      <c r="V6521" s="820"/>
      <c r="W6521" s="820"/>
      <c r="X6521" s="820"/>
      <c r="Y6521" s="820"/>
      <c r="Z6521" s="820"/>
    </row>
    <row r="6522" spans="7:26">
      <c r="G6522" s="826"/>
      <c r="H6522" s="820"/>
      <c r="J6522" s="820"/>
      <c r="K6522" s="820"/>
      <c r="L6522" s="820"/>
      <c r="M6522" s="820"/>
      <c r="N6522" s="820"/>
      <c r="O6522" s="820"/>
      <c r="P6522" s="820"/>
      <c r="Q6522" s="820"/>
      <c r="R6522" s="820"/>
      <c r="S6522" s="820"/>
      <c r="T6522" s="820"/>
      <c r="U6522" s="820"/>
      <c r="V6522" s="820"/>
      <c r="W6522" s="820"/>
      <c r="X6522" s="820"/>
      <c r="Y6522" s="820"/>
      <c r="Z6522" s="820"/>
    </row>
    <row r="6523" spans="7:26">
      <c r="G6523" s="826"/>
      <c r="H6523" s="820"/>
      <c r="J6523" s="820"/>
      <c r="K6523" s="820"/>
      <c r="L6523" s="820"/>
      <c r="M6523" s="820"/>
      <c r="N6523" s="820"/>
      <c r="O6523" s="820"/>
      <c r="P6523" s="820"/>
      <c r="Q6523" s="820"/>
      <c r="R6523" s="820"/>
      <c r="S6523" s="820"/>
      <c r="T6523" s="820"/>
      <c r="U6523" s="820"/>
      <c r="V6523" s="820"/>
      <c r="W6523" s="820"/>
      <c r="X6523" s="820"/>
      <c r="Y6523" s="820"/>
      <c r="Z6523" s="820"/>
    </row>
    <row r="6524" spans="7:26">
      <c r="G6524" s="826"/>
      <c r="H6524" s="820"/>
      <c r="J6524" s="820"/>
      <c r="K6524" s="820"/>
      <c r="L6524" s="820"/>
      <c r="M6524" s="820"/>
      <c r="N6524" s="820"/>
      <c r="O6524" s="820"/>
      <c r="P6524" s="820"/>
      <c r="Q6524" s="820"/>
      <c r="R6524" s="820"/>
      <c r="S6524" s="820"/>
      <c r="T6524" s="820"/>
      <c r="U6524" s="820"/>
      <c r="V6524" s="820"/>
      <c r="W6524" s="820"/>
      <c r="X6524" s="820"/>
      <c r="Y6524" s="820"/>
      <c r="Z6524" s="820"/>
    </row>
    <row r="6525" spans="7:26">
      <c r="G6525" s="826"/>
      <c r="H6525" s="820"/>
      <c r="J6525" s="820"/>
      <c r="K6525" s="820"/>
      <c r="L6525" s="820"/>
      <c r="M6525" s="820"/>
      <c r="N6525" s="820"/>
      <c r="O6525" s="820"/>
      <c r="P6525" s="820"/>
      <c r="Q6525" s="820"/>
      <c r="R6525" s="820"/>
      <c r="S6525" s="820"/>
      <c r="T6525" s="820"/>
      <c r="U6525" s="820"/>
      <c r="V6525" s="820"/>
      <c r="W6525" s="820"/>
      <c r="X6525" s="820"/>
      <c r="Y6525" s="820"/>
      <c r="Z6525" s="820"/>
    </row>
    <row r="6526" spans="7:26">
      <c r="G6526" s="826"/>
      <c r="H6526" s="820"/>
      <c r="J6526" s="820"/>
      <c r="K6526" s="820"/>
      <c r="L6526" s="820"/>
      <c r="M6526" s="820"/>
      <c r="N6526" s="820"/>
      <c r="O6526" s="820"/>
      <c r="P6526" s="820"/>
      <c r="Q6526" s="820"/>
      <c r="R6526" s="820"/>
      <c r="S6526" s="820"/>
      <c r="T6526" s="820"/>
      <c r="U6526" s="820"/>
      <c r="V6526" s="820"/>
      <c r="W6526" s="820"/>
      <c r="X6526" s="820"/>
      <c r="Y6526" s="820"/>
      <c r="Z6526" s="820"/>
    </row>
    <row r="6527" spans="7:26">
      <c r="G6527" s="826"/>
      <c r="H6527" s="820"/>
      <c r="J6527" s="820"/>
      <c r="K6527" s="820"/>
      <c r="L6527" s="820"/>
      <c r="M6527" s="820"/>
      <c r="N6527" s="820"/>
      <c r="O6527" s="820"/>
      <c r="P6527" s="820"/>
      <c r="Q6527" s="820"/>
      <c r="R6527" s="820"/>
      <c r="S6527" s="820"/>
      <c r="T6527" s="820"/>
      <c r="U6527" s="820"/>
      <c r="V6527" s="820"/>
      <c r="W6527" s="820"/>
      <c r="X6527" s="820"/>
      <c r="Y6527" s="820"/>
      <c r="Z6527" s="820"/>
    </row>
    <row r="6528" spans="7:26">
      <c r="G6528" s="826"/>
      <c r="H6528" s="820"/>
      <c r="J6528" s="820"/>
      <c r="K6528" s="820"/>
      <c r="L6528" s="820"/>
      <c r="M6528" s="820"/>
      <c r="N6528" s="820"/>
      <c r="O6528" s="820"/>
      <c r="P6528" s="820"/>
      <c r="Q6528" s="820"/>
      <c r="R6528" s="820"/>
      <c r="S6528" s="820"/>
      <c r="T6528" s="820"/>
      <c r="U6528" s="820"/>
      <c r="V6528" s="820"/>
      <c r="W6528" s="820"/>
      <c r="X6528" s="820"/>
      <c r="Y6528" s="820"/>
      <c r="Z6528" s="820"/>
    </row>
    <row r="6529" spans="7:26">
      <c r="G6529" s="826"/>
      <c r="H6529" s="820"/>
      <c r="J6529" s="820"/>
      <c r="K6529" s="820"/>
      <c r="L6529" s="820"/>
      <c r="M6529" s="820"/>
      <c r="N6529" s="820"/>
      <c r="O6529" s="820"/>
      <c r="P6529" s="820"/>
      <c r="Q6529" s="820"/>
      <c r="R6529" s="820"/>
      <c r="S6529" s="820"/>
      <c r="T6529" s="820"/>
      <c r="U6529" s="820"/>
      <c r="V6529" s="820"/>
      <c r="W6529" s="820"/>
      <c r="X6529" s="820"/>
      <c r="Y6529" s="820"/>
      <c r="Z6529" s="820"/>
    </row>
    <row r="6530" spans="7:26">
      <c r="G6530" s="826"/>
      <c r="H6530" s="820"/>
      <c r="J6530" s="820"/>
      <c r="K6530" s="820"/>
      <c r="L6530" s="820"/>
      <c r="M6530" s="820"/>
      <c r="N6530" s="820"/>
      <c r="O6530" s="820"/>
      <c r="P6530" s="820"/>
      <c r="Q6530" s="820"/>
      <c r="R6530" s="820"/>
      <c r="S6530" s="820"/>
      <c r="T6530" s="820"/>
      <c r="U6530" s="820"/>
      <c r="V6530" s="820"/>
      <c r="W6530" s="820"/>
      <c r="X6530" s="820"/>
      <c r="Y6530" s="820"/>
      <c r="Z6530" s="820"/>
    </row>
    <row r="6531" spans="7:26">
      <c r="G6531" s="826"/>
      <c r="H6531" s="820"/>
      <c r="J6531" s="820"/>
      <c r="K6531" s="820"/>
      <c r="L6531" s="820"/>
      <c r="M6531" s="820"/>
      <c r="N6531" s="820"/>
      <c r="O6531" s="820"/>
      <c r="P6531" s="820"/>
      <c r="Q6531" s="820"/>
      <c r="R6531" s="820"/>
      <c r="S6531" s="820"/>
      <c r="T6531" s="820"/>
      <c r="U6531" s="820"/>
      <c r="V6531" s="820"/>
      <c r="W6531" s="820"/>
      <c r="X6531" s="820"/>
      <c r="Y6531" s="820"/>
      <c r="Z6531" s="820"/>
    </row>
    <row r="6532" spans="7:26">
      <c r="G6532" s="826"/>
      <c r="H6532" s="820"/>
      <c r="J6532" s="820"/>
      <c r="K6532" s="820"/>
      <c r="L6532" s="820"/>
      <c r="M6532" s="820"/>
      <c r="N6532" s="820"/>
      <c r="O6532" s="820"/>
      <c r="P6532" s="820"/>
      <c r="Q6532" s="820"/>
      <c r="R6532" s="820"/>
      <c r="S6532" s="820"/>
      <c r="T6532" s="820"/>
      <c r="U6532" s="820"/>
      <c r="V6532" s="820"/>
      <c r="W6532" s="820"/>
      <c r="X6532" s="820"/>
      <c r="Y6532" s="820"/>
      <c r="Z6532" s="820"/>
    </row>
    <row r="6533" spans="7:26">
      <c r="G6533" s="826"/>
      <c r="H6533" s="820"/>
      <c r="J6533" s="820"/>
      <c r="K6533" s="820"/>
      <c r="L6533" s="820"/>
      <c r="M6533" s="820"/>
      <c r="N6533" s="820"/>
      <c r="O6533" s="820"/>
      <c r="P6533" s="820"/>
      <c r="Q6533" s="820"/>
      <c r="R6533" s="820"/>
      <c r="S6533" s="820"/>
      <c r="T6533" s="820"/>
      <c r="U6533" s="820"/>
      <c r="V6533" s="820"/>
      <c r="W6533" s="820"/>
      <c r="X6533" s="820"/>
      <c r="Y6533" s="820"/>
      <c r="Z6533" s="820"/>
    </row>
    <row r="6534" spans="7:26">
      <c r="G6534" s="826"/>
      <c r="H6534" s="820"/>
      <c r="J6534" s="820"/>
      <c r="K6534" s="820"/>
      <c r="L6534" s="820"/>
      <c r="M6534" s="820"/>
      <c r="N6534" s="820"/>
      <c r="O6534" s="820"/>
      <c r="P6534" s="820"/>
      <c r="Q6534" s="820"/>
      <c r="R6534" s="820"/>
      <c r="S6534" s="820"/>
      <c r="T6534" s="820"/>
      <c r="U6534" s="820"/>
      <c r="V6534" s="820"/>
      <c r="W6534" s="820"/>
      <c r="X6534" s="820"/>
      <c r="Y6534" s="820"/>
      <c r="Z6534" s="820"/>
    </row>
    <row r="6535" spans="7:26">
      <c r="G6535" s="826"/>
      <c r="H6535" s="820"/>
      <c r="J6535" s="820"/>
      <c r="K6535" s="820"/>
      <c r="L6535" s="820"/>
      <c r="M6535" s="820"/>
      <c r="N6535" s="820"/>
      <c r="O6535" s="820"/>
      <c r="P6535" s="820"/>
      <c r="Q6535" s="820"/>
      <c r="R6535" s="820"/>
      <c r="S6535" s="820"/>
      <c r="T6535" s="820"/>
      <c r="U6535" s="820"/>
      <c r="V6535" s="820"/>
      <c r="W6535" s="820"/>
      <c r="X6535" s="820"/>
      <c r="Y6535" s="820"/>
      <c r="Z6535" s="820"/>
    </row>
    <row r="6536" spans="7:26">
      <c r="G6536" s="826"/>
      <c r="H6536" s="820"/>
      <c r="J6536" s="820"/>
      <c r="K6536" s="820"/>
      <c r="L6536" s="820"/>
      <c r="M6536" s="820"/>
      <c r="N6536" s="820"/>
      <c r="O6536" s="820"/>
      <c r="P6536" s="820"/>
      <c r="Q6536" s="820"/>
      <c r="R6536" s="820"/>
      <c r="S6536" s="820"/>
      <c r="T6536" s="820"/>
      <c r="U6536" s="820"/>
      <c r="V6536" s="820"/>
      <c r="W6536" s="820"/>
      <c r="X6536" s="820"/>
      <c r="Y6536" s="820"/>
      <c r="Z6536" s="820"/>
    </row>
    <row r="6537" spans="7:26">
      <c r="G6537" s="826"/>
      <c r="H6537" s="820"/>
      <c r="J6537" s="820"/>
      <c r="K6537" s="820"/>
      <c r="L6537" s="820"/>
      <c r="M6537" s="820"/>
      <c r="N6537" s="820"/>
      <c r="O6537" s="820"/>
      <c r="P6537" s="820"/>
      <c r="Q6537" s="820"/>
      <c r="R6537" s="820"/>
      <c r="S6537" s="820"/>
      <c r="T6537" s="820"/>
      <c r="U6537" s="820"/>
      <c r="V6537" s="820"/>
      <c r="W6537" s="820"/>
      <c r="X6537" s="820"/>
      <c r="Y6537" s="820"/>
      <c r="Z6537" s="820"/>
    </row>
    <row r="6538" spans="7:26">
      <c r="G6538" s="826"/>
      <c r="H6538" s="820"/>
      <c r="J6538" s="820"/>
      <c r="K6538" s="820"/>
      <c r="L6538" s="820"/>
      <c r="M6538" s="820"/>
      <c r="N6538" s="820"/>
      <c r="O6538" s="820"/>
      <c r="P6538" s="820"/>
      <c r="Q6538" s="820"/>
      <c r="R6538" s="820"/>
      <c r="S6538" s="820"/>
      <c r="T6538" s="820"/>
      <c r="U6538" s="820"/>
      <c r="V6538" s="820"/>
      <c r="W6538" s="820"/>
      <c r="X6538" s="820"/>
      <c r="Y6538" s="820"/>
      <c r="Z6538" s="820"/>
    </row>
    <row r="6539" spans="7:26">
      <c r="G6539" s="826"/>
      <c r="H6539" s="820"/>
      <c r="J6539" s="820"/>
      <c r="K6539" s="820"/>
      <c r="L6539" s="820"/>
      <c r="M6539" s="820"/>
      <c r="N6539" s="820"/>
      <c r="O6539" s="820"/>
      <c r="P6539" s="820"/>
      <c r="Q6539" s="820"/>
      <c r="R6539" s="820"/>
      <c r="S6539" s="820"/>
      <c r="T6539" s="820"/>
      <c r="U6539" s="820"/>
      <c r="V6539" s="820"/>
      <c r="W6539" s="820"/>
      <c r="X6539" s="820"/>
      <c r="Y6539" s="820"/>
      <c r="Z6539" s="820"/>
    </row>
    <row r="6540" spans="7:26">
      <c r="G6540" s="826"/>
      <c r="H6540" s="820"/>
      <c r="J6540" s="820"/>
      <c r="K6540" s="820"/>
      <c r="L6540" s="820"/>
      <c r="M6540" s="820"/>
      <c r="N6540" s="820"/>
      <c r="O6540" s="820"/>
      <c r="P6540" s="820"/>
      <c r="Q6540" s="820"/>
      <c r="R6540" s="820"/>
      <c r="S6540" s="820"/>
      <c r="T6540" s="820"/>
      <c r="U6540" s="820"/>
      <c r="V6540" s="820"/>
      <c r="W6540" s="820"/>
      <c r="X6540" s="820"/>
      <c r="Y6540" s="820"/>
      <c r="Z6540" s="820"/>
    </row>
    <row r="6541" spans="7:26">
      <c r="G6541" s="826"/>
      <c r="H6541" s="820"/>
      <c r="J6541" s="820"/>
      <c r="K6541" s="820"/>
      <c r="L6541" s="820"/>
      <c r="M6541" s="820"/>
      <c r="N6541" s="820"/>
      <c r="O6541" s="820"/>
      <c r="P6541" s="820"/>
      <c r="Q6541" s="820"/>
      <c r="R6541" s="820"/>
      <c r="S6541" s="820"/>
      <c r="T6541" s="820"/>
      <c r="U6541" s="820"/>
      <c r="V6541" s="820"/>
      <c r="W6541" s="820"/>
      <c r="X6541" s="820"/>
      <c r="Y6541" s="820"/>
      <c r="Z6541" s="820"/>
    </row>
    <row r="6542" spans="7:26">
      <c r="G6542" s="826"/>
      <c r="H6542" s="820"/>
      <c r="J6542" s="820"/>
      <c r="K6542" s="820"/>
      <c r="L6542" s="820"/>
      <c r="M6542" s="820"/>
      <c r="N6542" s="820"/>
      <c r="O6542" s="820"/>
      <c r="P6542" s="820"/>
      <c r="Q6542" s="820"/>
      <c r="R6542" s="820"/>
      <c r="S6542" s="820"/>
      <c r="T6542" s="820"/>
      <c r="U6542" s="820"/>
      <c r="V6542" s="820"/>
      <c r="W6542" s="820"/>
      <c r="X6542" s="820"/>
      <c r="Y6542" s="820"/>
      <c r="Z6542" s="820"/>
    </row>
    <row r="6543" spans="7:26">
      <c r="G6543" s="826"/>
      <c r="H6543" s="820"/>
      <c r="J6543" s="820"/>
      <c r="K6543" s="820"/>
      <c r="L6543" s="820"/>
      <c r="M6543" s="820"/>
      <c r="N6543" s="820"/>
      <c r="O6543" s="820"/>
      <c r="P6543" s="820"/>
      <c r="Q6543" s="820"/>
      <c r="R6543" s="820"/>
      <c r="S6543" s="820"/>
      <c r="T6543" s="820"/>
      <c r="U6543" s="820"/>
      <c r="V6543" s="820"/>
      <c r="W6543" s="820"/>
      <c r="X6543" s="820"/>
      <c r="Y6543" s="820"/>
      <c r="Z6543" s="820"/>
    </row>
    <row r="6544" spans="7:26">
      <c r="G6544" s="826"/>
      <c r="H6544" s="820"/>
      <c r="J6544" s="820"/>
      <c r="K6544" s="820"/>
      <c r="L6544" s="820"/>
      <c r="M6544" s="820"/>
      <c r="N6544" s="820"/>
      <c r="O6544" s="820"/>
      <c r="P6544" s="820"/>
      <c r="Q6544" s="820"/>
      <c r="R6544" s="820"/>
      <c r="S6544" s="820"/>
      <c r="T6544" s="820"/>
      <c r="U6544" s="820"/>
      <c r="V6544" s="820"/>
      <c r="W6544" s="820"/>
      <c r="X6544" s="820"/>
      <c r="Y6544" s="820"/>
      <c r="Z6544" s="820"/>
    </row>
    <row r="6545" spans="7:26">
      <c r="G6545" s="826"/>
      <c r="H6545" s="820"/>
      <c r="J6545" s="820"/>
      <c r="K6545" s="820"/>
      <c r="L6545" s="820"/>
      <c r="M6545" s="820"/>
      <c r="N6545" s="820"/>
      <c r="O6545" s="820"/>
      <c r="P6545" s="820"/>
      <c r="Q6545" s="820"/>
      <c r="R6545" s="820"/>
      <c r="S6545" s="820"/>
      <c r="T6545" s="820"/>
      <c r="U6545" s="820"/>
      <c r="V6545" s="820"/>
      <c r="W6545" s="820"/>
      <c r="X6545" s="820"/>
      <c r="Y6545" s="820"/>
      <c r="Z6545" s="820"/>
    </row>
    <row r="6546" spans="7:26">
      <c r="G6546" s="826"/>
      <c r="H6546" s="820"/>
      <c r="J6546" s="820"/>
      <c r="K6546" s="820"/>
      <c r="L6546" s="820"/>
      <c r="M6546" s="820"/>
      <c r="N6546" s="820"/>
      <c r="O6546" s="820"/>
      <c r="P6546" s="820"/>
      <c r="Q6546" s="820"/>
      <c r="R6546" s="820"/>
      <c r="S6546" s="820"/>
      <c r="T6546" s="820"/>
      <c r="U6546" s="820"/>
      <c r="V6546" s="820"/>
      <c r="W6546" s="820"/>
      <c r="X6546" s="820"/>
      <c r="Y6546" s="820"/>
      <c r="Z6546" s="820"/>
    </row>
    <row r="6547" spans="7:26">
      <c r="G6547" s="826"/>
      <c r="H6547" s="820"/>
      <c r="J6547" s="820"/>
      <c r="K6547" s="820"/>
      <c r="L6547" s="820"/>
      <c r="M6547" s="820"/>
      <c r="N6547" s="820"/>
      <c r="O6547" s="820"/>
      <c r="P6547" s="820"/>
      <c r="Q6547" s="820"/>
      <c r="R6547" s="820"/>
      <c r="S6547" s="820"/>
      <c r="T6547" s="820"/>
      <c r="U6547" s="820"/>
      <c r="V6547" s="820"/>
      <c r="W6547" s="820"/>
      <c r="X6547" s="820"/>
      <c r="Y6547" s="820"/>
      <c r="Z6547" s="820"/>
    </row>
    <row r="6548" spans="7:26">
      <c r="G6548" s="826"/>
      <c r="H6548" s="820"/>
      <c r="J6548" s="820"/>
      <c r="K6548" s="820"/>
      <c r="L6548" s="820"/>
      <c r="M6548" s="820"/>
      <c r="N6548" s="820"/>
      <c r="O6548" s="820"/>
      <c r="P6548" s="820"/>
      <c r="Q6548" s="820"/>
      <c r="R6548" s="820"/>
      <c r="S6548" s="820"/>
      <c r="T6548" s="820"/>
      <c r="U6548" s="820"/>
      <c r="V6548" s="820"/>
      <c r="W6548" s="820"/>
      <c r="X6548" s="820"/>
      <c r="Y6548" s="820"/>
      <c r="Z6548" s="820"/>
    </row>
    <row r="6549" spans="7:26">
      <c r="G6549" s="826"/>
      <c r="H6549" s="820"/>
      <c r="J6549" s="820"/>
      <c r="K6549" s="820"/>
      <c r="L6549" s="820"/>
      <c r="M6549" s="820"/>
      <c r="N6549" s="820"/>
      <c r="O6549" s="820"/>
      <c r="P6549" s="820"/>
      <c r="Q6549" s="820"/>
      <c r="R6549" s="820"/>
      <c r="S6549" s="820"/>
      <c r="T6549" s="820"/>
      <c r="U6549" s="820"/>
      <c r="V6549" s="820"/>
      <c r="W6549" s="820"/>
      <c r="X6549" s="820"/>
      <c r="Y6549" s="820"/>
      <c r="Z6549" s="820"/>
    </row>
    <row r="6550" spans="7:26">
      <c r="G6550" s="826"/>
      <c r="H6550" s="820"/>
      <c r="J6550" s="820"/>
      <c r="K6550" s="820"/>
      <c r="L6550" s="820"/>
      <c r="M6550" s="820"/>
      <c r="N6550" s="820"/>
      <c r="O6550" s="820"/>
      <c r="P6550" s="820"/>
      <c r="Q6550" s="820"/>
      <c r="R6550" s="820"/>
      <c r="S6550" s="820"/>
      <c r="T6550" s="820"/>
      <c r="U6550" s="820"/>
      <c r="V6550" s="820"/>
      <c r="W6550" s="820"/>
      <c r="X6550" s="820"/>
      <c r="Y6550" s="820"/>
      <c r="Z6550" s="820"/>
    </row>
    <row r="6551" spans="7:26">
      <c r="G6551" s="826"/>
      <c r="H6551" s="820"/>
      <c r="J6551" s="820"/>
      <c r="K6551" s="820"/>
      <c r="L6551" s="820"/>
      <c r="M6551" s="820"/>
      <c r="N6551" s="820"/>
      <c r="O6551" s="820"/>
      <c r="P6551" s="820"/>
      <c r="Q6551" s="820"/>
      <c r="R6551" s="820"/>
      <c r="S6551" s="820"/>
      <c r="T6551" s="820"/>
      <c r="U6551" s="820"/>
      <c r="V6551" s="820"/>
      <c r="W6551" s="820"/>
      <c r="X6551" s="820"/>
      <c r="Y6551" s="820"/>
      <c r="Z6551" s="820"/>
    </row>
    <row r="6552" spans="7:26">
      <c r="G6552" s="826"/>
      <c r="H6552" s="820"/>
      <c r="J6552" s="820"/>
      <c r="K6552" s="820"/>
      <c r="L6552" s="820"/>
      <c r="M6552" s="820"/>
      <c r="N6552" s="820"/>
      <c r="O6552" s="820"/>
      <c r="P6552" s="820"/>
      <c r="Q6552" s="820"/>
      <c r="R6552" s="820"/>
      <c r="S6552" s="820"/>
      <c r="T6552" s="820"/>
      <c r="U6552" s="820"/>
      <c r="V6552" s="820"/>
      <c r="W6552" s="820"/>
      <c r="X6552" s="820"/>
      <c r="Y6552" s="820"/>
      <c r="Z6552" s="820"/>
    </row>
    <row r="6553" spans="7:26">
      <c r="G6553" s="826"/>
      <c r="H6553" s="820"/>
      <c r="J6553" s="820"/>
      <c r="K6553" s="820"/>
      <c r="L6553" s="820"/>
      <c r="M6553" s="820"/>
      <c r="N6553" s="820"/>
      <c r="O6553" s="820"/>
      <c r="P6553" s="820"/>
      <c r="Q6553" s="820"/>
      <c r="R6553" s="820"/>
      <c r="S6553" s="820"/>
      <c r="T6553" s="820"/>
      <c r="U6553" s="820"/>
      <c r="V6553" s="820"/>
      <c r="W6553" s="820"/>
      <c r="X6553" s="820"/>
      <c r="Y6553" s="820"/>
      <c r="Z6553" s="820"/>
    </row>
    <row r="6554" spans="7:26">
      <c r="G6554" s="826"/>
      <c r="H6554" s="820"/>
      <c r="J6554" s="820"/>
      <c r="K6554" s="820"/>
      <c r="L6554" s="820"/>
      <c r="M6554" s="820"/>
      <c r="N6554" s="820"/>
      <c r="O6554" s="820"/>
      <c r="P6554" s="820"/>
      <c r="Q6554" s="820"/>
      <c r="R6554" s="820"/>
      <c r="S6554" s="820"/>
      <c r="T6554" s="820"/>
      <c r="U6554" s="820"/>
      <c r="V6554" s="820"/>
      <c r="W6554" s="820"/>
      <c r="X6554" s="820"/>
      <c r="Y6554" s="820"/>
      <c r="Z6554" s="820"/>
    </row>
    <row r="6555" spans="7:26">
      <c r="G6555" s="826"/>
      <c r="H6555" s="820"/>
      <c r="J6555" s="820"/>
      <c r="K6555" s="820"/>
      <c r="L6555" s="820"/>
      <c r="M6555" s="820"/>
      <c r="N6555" s="820"/>
      <c r="O6555" s="820"/>
      <c r="P6555" s="820"/>
      <c r="Q6555" s="820"/>
      <c r="R6555" s="820"/>
      <c r="S6555" s="820"/>
      <c r="T6555" s="820"/>
      <c r="U6555" s="820"/>
      <c r="V6555" s="820"/>
      <c r="W6555" s="820"/>
      <c r="X6555" s="820"/>
      <c r="Y6555" s="820"/>
      <c r="Z6555" s="820"/>
    </row>
    <row r="6556" spans="7:26">
      <c r="G6556" s="826"/>
      <c r="H6556" s="820"/>
      <c r="J6556" s="820"/>
      <c r="K6556" s="820"/>
      <c r="L6556" s="820"/>
      <c r="M6556" s="820"/>
      <c r="N6556" s="820"/>
      <c r="O6556" s="820"/>
      <c r="P6556" s="820"/>
      <c r="Q6556" s="820"/>
      <c r="R6556" s="820"/>
      <c r="S6556" s="820"/>
      <c r="T6556" s="820"/>
      <c r="U6556" s="820"/>
      <c r="V6556" s="820"/>
      <c r="W6556" s="820"/>
      <c r="X6556" s="820"/>
      <c r="Y6556" s="820"/>
      <c r="Z6556" s="820"/>
    </row>
    <row r="6557" spans="7:26">
      <c r="G6557" s="826"/>
      <c r="H6557" s="820"/>
      <c r="J6557" s="820"/>
      <c r="K6557" s="820"/>
      <c r="L6557" s="820"/>
      <c r="M6557" s="820"/>
      <c r="N6557" s="820"/>
      <c r="O6557" s="820"/>
      <c r="P6557" s="820"/>
      <c r="Q6557" s="820"/>
      <c r="R6557" s="820"/>
      <c r="S6557" s="820"/>
      <c r="T6557" s="820"/>
      <c r="U6557" s="820"/>
      <c r="V6557" s="820"/>
      <c r="W6557" s="820"/>
      <c r="X6557" s="820"/>
      <c r="Y6557" s="820"/>
      <c r="Z6557" s="820"/>
    </row>
    <row r="6558" spans="7:26">
      <c r="G6558" s="826"/>
      <c r="H6558" s="820"/>
      <c r="J6558" s="820"/>
      <c r="K6558" s="820"/>
      <c r="L6558" s="820"/>
      <c r="M6558" s="820"/>
      <c r="N6558" s="820"/>
      <c r="O6558" s="820"/>
      <c r="P6558" s="820"/>
      <c r="Q6558" s="820"/>
      <c r="R6558" s="820"/>
      <c r="S6558" s="820"/>
      <c r="T6558" s="820"/>
      <c r="U6558" s="820"/>
      <c r="V6558" s="820"/>
      <c r="W6558" s="820"/>
      <c r="X6558" s="820"/>
      <c r="Y6558" s="820"/>
      <c r="Z6558" s="820"/>
    </row>
    <row r="6559" spans="7:26">
      <c r="G6559" s="826"/>
      <c r="H6559" s="820"/>
      <c r="J6559" s="820"/>
      <c r="K6559" s="820"/>
      <c r="L6559" s="820"/>
      <c r="M6559" s="820"/>
      <c r="N6559" s="820"/>
      <c r="O6559" s="820"/>
      <c r="P6559" s="820"/>
      <c r="Q6559" s="820"/>
      <c r="R6559" s="820"/>
      <c r="S6559" s="820"/>
      <c r="T6559" s="820"/>
      <c r="U6559" s="820"/>
      <c r="V6559" s="820"/>
      <c r="W6559" s="820"/>
      <c r="X6559" s="820"/>
      <c r="Y6559" s="820"/>
      <c r="Z6559" s="820"/>
    </row>
    <row r="6560" spans="7:26">
      <c r="G6560" s="826"/>
      <c r="H6560" s="820"/>
      <c r="J6560" s="820"/>
      <c r="K6560" s="820"/>
      <c r="L6560" s="820"/>
      <c r="M6560" s="820"/>
      <c r="N6560" s="820"/>
      <c r="O6560" s="820"/>
      <c r="P6560" s="820"/>
      <c r="Q6560" s="820"/>
      <c r="R6560" s="820"/>
      <c r="S6560" s="820"/>
      <c r="T6560" s="820"/>
      <c r="U6560" s="820"/>
      <c r="V6560" s="820"/>
      <c r="W6560" s="820"/>
      <c r="X6560" s="820"/>
      <c r="Y6560" s="820"/>
      <c r="Z6560" s="820"/>
    </row>
    <row r="6561" spans="7:26">
      <c r="G6561" s="826"/>
      <c r="H6561" s="820"/>
      <c r="J6561" s="820"/>
      <c r="K6561" s="820"/>
      <c r="L6561" s="820"/>
      <c r="M6561" s="820"/>
      <c r="N6561" s="820"/>
      <c r="O6561" s="820"/>
      <c r="P6561" s="820"/>
      <c r="Q6561" s="820"/>
      <c r="R6561" s="820"/>
      <c r="S6561" s="820"/>
      <c r="T6561" s="820"/>
      <c r="U6561" s="820"/>
      <c r="V6561" s="820"/>
      <c r="W6561" s="820"/>
      <c r="X6561" s="820"/>
      <c r="Y6561" s="820"/>
      <c r="Z6561" s="820"/>
    </row>
    <row r="6562" spans="7:26">
      <c r="G6562" s="826"/>
      <c r="H6562" s="820"/>
      <c r="J6562" s="820"/>
      <c r="K6562" s="820"/>
      <c r="L6562" s="820"/>
      <c r="M6562" s="820"/>
      <c r="N6562" s="820"/>
      <c r="O6562" s="820"/>
      <c r="P6562" s="820"/>
      <c r="Q6562" s="820"/>
      <c r="R6562" s="820"/>
      <c r="S6562" s="820"/>
      <c r="T6562" s="820"/>
      <c r="U6562" s="820"/>
      <c r="V6562" s="820"/>
      <c r="W6562" s="820"/>
      <c r="X6562" s="820"/>
      <c r="Y6562" s="820"/>
      <c r="Z6562" s="820"/>
    </row>
    <row r="6563" spans="7:26">
      <c r="G6563" s="826"/>
      <c r="H6563" s="820"/>
      <c r="J6563" s="820"/>
      <c r="K6563" s="820"/>
      <c r="L6563" s="820"/>
      <c r="M6563" s="820"/>
      <c r="N6563" s="820"/>
      <c r="O6563" s="820"/>
      <c r="P6563" s="820"/>
      <c r="Q6563" s="820"/>
      <c r="R6563" s="820"/>
      <c r="S6563" s="820"/>
      <c r="T6563" s="820"/>
      <c r="U6563" s="820"/>
      <c r="V6563" s="820"/>
      <c r="W6563" s="820"/>
      <c r="X6563" s="820"/>
      <c r="Y6563" s="820"/>
      <c r="Z6563" s="820"/>
    </row>
    <row r="6564" spans="7:26">
      <c r="G6564" s="826"/>
      <c r="H6564" s="820"/>
      <c r="J6564" s="820"/>
      <c r="K6564" s="820"/>
      <c r="L6564" s="820"/>
      <c r="M6564" s="820"/>
      <c r="N6564" s="820"/>
      <c r="O6564" s="820"/>
      <c r="P6564" s="820"/>
      <c r="Q6564" s="820"/>
      <c r="R6564" s="820"/>
      <c r="S6564" s="820"/>
      <c r="T6564" s="820"/>
      <c r="U6564" s="820"/>
      <c r="V6564" s="820"/>
      <c r="W6564" s="820"/>
      <c r="X6564" s="820"/>
      <c r="Y6564" s="820"/>
      <c r="Z6564" s="820"/>
    </row>
    <row r="6565" spans="7:26">
      <c r="G6565" s="826"/>
      <c r="H6565" s="820"/>
      <c r="J6565" s="820"/>
      <c r="K6565" s="820"/>
      <c r="L6565" s="820"/>
      <c r="M6565" s="820"/>
      <c r="N6565" s="820"/>
      <c r="O6565" s="820"/>
      <c r="P6565" s="820"/>
      <c r="Q6565" s="820"/>
      <c r="R6565" s="820"/>
      <c r="S6565" s="820"/>
      <c r="T6565" s="820"/>
      <c r="U6565" s="820"/>
      <c r="V6565" s="820"/>
      <c r="W6565" s="820"/>
      <c r="X6565" s="820"/>
      <c r="Y6565" s="820"/>
      <c r="Z6565" s="820"/>
    </row>
    <row r="6566" spans="7:26">
      <c r="G6566" s="826"/>
      <c r="H6566" s="820"/>
      <c r="J6566" s="820"/>
      <c r="K6566" s="820"/>
      <c r="L6566" s="820"/>
      <c r="M6566" s="820"/>
      <c r="N6566" s="820"/>
      <c r="O6566" s="820"/>
      <c r="P6566" s="820"/>
      <c r="Q6566" s="820"/>
      <c r="R6566" s="820"/>
      <c r="S6566" s="820"/>
      <c r="T6566" s="820"/>
      <c r="U6566" s="820"/>
      <c r="V6566" s="820"/>
      <c r="W6566" s="820"/>
      <c r="X6566" s="820"/>
      <c r="Y6566" s="820"/>
      <c r="Z6566" s="820"/>
    </row>
    <row r="6567" spans="7:26">
      <c r="G6567" s="826"/>
      <c r="H6567" s="820"/>
      <c r="J6567" s="820"/>
      <c r="K6567" s="820"/>
      <c r="L6567" s="820"/>
      <c r="M6567" s="820"/>
      <c r="N6567" s="820"/>
      <c r="O6567" s="820"/>
      <c r="P6567" s="820"/>
      <c r="Q6567" s="820"/>
      <c r="R6567" s="820"/>
      <c r="S6567" s="820"/>
      <c r="T6567" s="820"/>
      <c r="U6567" s="820"/>
      <c r="V6567" s="820"/>
      <c r="W6567" s="820"/>
      <c r="X6567" s="820"/>
      <c r="Y6567" s="820"/>
      <c r="Z6567" s="820"/>
    </row>
    <row r="6568" spans="7:26">
      <c r="G6568" s="826"/>
      <c r="H6568" s="820"/>
      <c r="J6568" s="820"/>
      <c r="K6568" s="820"/>
      <c r="L6568" s="820"/>
      <c r="M6568" s="820"/>
      <c r="N6568" s="820"/>
      <c r="O6568" s="820"/>
      <c r="P6568" s="820"/>
      <c r="Q6568" s="820"/>
      <c r="R6568" s="820"/>
      <c r="S6568" s="820"/>
      <c r="T6568" s="820"/>
      <c r="U6568" s="820"/>
      <c r="V6568" s="820"/>
      <c r="W6568" s="820"/>
      <c r="X6568" s="820"/>
      <c r="Y6568" s="820"/>
      <c r="Z6568" s="820"/>
    </row>
    <row r="6569" spans="7:26">
      <c r="G6569" s="826"/>
      <c r="H6569" s="820"/>
      <c r="J6569" s="820"/>
      <c r="K6569" s="820"/>
      <c r="L6569" s="820"/>
      <c r="M6569" s="820"/>
      <c r="N6569" s="820"/>
      <c r="O6569" s="820"/>
      <c r="P6569" s="820"/>
      <c r="Q6569" s="820"/>
      <c r="R6569" s="820"/>
      <c r="S6569" s="820"/>
      <c r="T6569" s="820"/>
      <c r="U6569" s="820"/>
      <c r="V6569" s="820"/>
      <c r="W6569" s="820"/>
      <c r="X6569" s="820"/>
      <c r="Y6569" s="820"/>
      <c r="Z6569" s="820"/>
    </row>
    <row r="6570" spans="7:26">
      <c r="G6570" s="826"/>
      <c r="H6570" s="820"/>
      <c r="J6570" s="820"/>
      <c r="K6570" s="820"/>
      <c r="L6570" s="820"/>
      <c r="M6570" s="820"/>
      <c r="N6570" s="820"/>
      <c r="O6570" s="820"/>
      <c r="P6570" s="820"/>
      <c r="Q6570" s="820"/>
      <c r="R6570" s="820"/>
      <c r="S6570" s="820"/>
      <c r="T6570" s="820"/>
      <c r="U6570" s="820"/>
      <c r="V6570" s="820"/>
      <c r="W6570" s="820"/>
      <c r="X6570" s="820"/>
      <c r="Y6570" s="820"/>
      <c r="Z6570" s="820"/>
    </row>
    <row r="6571" spans="7:26">
      <c r="G6571" s="826"/>
      <c r="H6571" s="820"/>
      <c r="J6571" s="820"/>
      <c r="K6571" s="820"/>
      <c r="L6571" s="820"/>
      <c r="M6571" s="820"/>
      <c r="N6571" s="820"/>
      <c r="O6571" s="820"/>
      <c r="P6571" s="820"/>
      <c r="Q6571" s="820"/>
      <c r="R6571" s="820"/>
      <c r="S6571" s="820"/>
      <c r="T6571" s="820"/>
      <c r="U6571" s="820"/>
      <c r="V6571" s="820"/>
      <c r="W6571" s="820"/>
      <c r="X6571" s="820"/>
      <c r="Y6571" s="820"/>
      <c r="Z6571" s="820"/>
    </row>
    <row r="6572" spans="7:26">
      <c r="G6572" s="826"/>
      <c r="H6572" s="820"/>
      <c r="J6572" s="820"/>
      <c r="K6572" s="820"/>
      <c r="L6572" s="820"/>
      <c r="M6572" s="820"/>
      <c r="N6572" s="820"/>
      <c r="O6572" s="820"/>
      <c r="P6572" s="820"/>
      <c r="Q6572" s="820"/>
      <c r="R6572" s="820"/>
      <c r="S6572" s="820"/>
      <c r="T6572" s="820"/>
      <c r="U6572" s="820"/>
      <c r="V6572" s="820"/>
      <c r="W6572" s="820"/>
      <c r="X6572" s="820"/>
      <c r="Y6572" s="820"/>
      <c r="Z6572" s="820"/>
    </row>
    <row r="6573" spans="7:26">
      <c r="G6573" s="826"/>
      <c r="H6573" s="820"/>
      <c r="J6573" s="820"/>
      <c r="K6573" s="820"/>
      <c r="L6573" s="820"/>
      <c r="M6573" s="820"/>
      <c r="N6573" s="820"/>
      <c r="O6573" s="820"/>
      <c r="P6573" s="820"/>
      <c r="Q6573" s="820"/>
      <c r="R6573" s="820"/>
      <c r="S6573" s="820"/>
      <c r="T6573" s="820"/>
      <c r="U6573" s="820"/>
      <c r="V6573" s="820"/>
      <c r="W6573" s="820"/>
      <c r="X6573" s="820"/>
      <c r="Y6573" s="820"/>
      <c r="Z6573" s="820"/>
    </row>
    <row r="6574" spans="7:26">
      <c r="G6574" s="826"/>
      <c r="H6574" s="820"/>
      <c r="J6574" s="820"/>
      <c r="K6574" s="820"/>
      <c r="L6574" s="820"/>
      <c r="M6574" s="820"/>
      <c r="N6574" s="820"/>
      <c r="O6574" s="820"/>
      <c r="P6574" s="820"/>
      <c r="Q6574" s="820"/>
      <c r="R6574" s="820"/>
      <c r="S6574" s="820"/>
      <c r="T6574" s="820"/>
      <c r="U6574" s="820"/>
      <c r="V6574" s="820"/>
      <c r="W6574" s="820"/>
      <c r="X6574" s="820"/>
      <c r="Y6574" s="820"/>
      <c r="Z6574" s="820"/>
    </row>
    <row r="6575" spans="7:26">
      <c r="G6575" s="826"/>
      <c r="H6575" s="820"/>
      <c r="J6575" s="820"/>
      <c r="K6575" s="820"/>
      <c r="L6575" s="820"/>
      <c r="M6575" s="820"/>
      <c r="N6575" s="820"/>
      <c r="O6575" s="820"/>
      <c r="P6575" s="820"/>
      <c r="Q6575" s="820"/>
      <c r="R6575" s="820"/>
      <c r="S6575" s="820"/>
      <c r="T6575" s="820"/>
      <c r="U6575" s="820"/>
      <c r="V6575" s="820"/>
      <c r="W6575" s="820"/>
      <c r="X6575" s="820"/>
      <c r="Y6575" s="820"/>
      <c r="Z6575" s="820"/>
    </row>
    <row r="6576" spans="7:26">
      <c r="G6576" s="826"/>
      <c r="H6576" s="820"/>
      <c r="J6576" s="820"/>
      <c r="K6576" s="820"/>
      <c r="L6576" s="820"/>
      <c r="M6576" s="820"/>
      <c r="N6576" s="820"/>
      <c r="O6576" s="820"/>
      <c r="P6576" s="820"/>
      <c r="Q6576" s="820"/>
      <c r="R6576" s="820"/>
      <c r="S6576" s="820"/>
      <c r="T6576" s="820"/>
      <c r="U6576" s="820"/>
      <c r="V6576" s="820"/>
      <c r="W6576" s="820"/>
      <c r="X6576" s="820"/>
      <c r="Y6576" s="820"/>
      <c r="Z6576" s="820"/>
    </row>
    <row r="6577" spans="7:26">
      <c r="G6577" s="826"/>
      <c r="H6577" s="820"/>
      <c r="J6577" s="820"/>
      <c r="K6577" s="820"/>
      <c r="L6577" s="820"/>
      <c r="M6577" s="820"/>
      <c r="N6577" s="820"/>
      <c r="O6577" s="820"/>
      <c r="P6577" s="820"/>
      <c r="Q6577" s="820"/>
      <c r="R6577" s="820"/>
      <c r="S6577" s="820"/>
      <c r="T6577" s="820"/>
      <c r="U6577" s="820"/>
      <c r="V6577" s="820"/>
      <c r="W6577" s="820"/>
      <c r="X6577" s="820"/>
      <c r="Y6577" s="820"/>
      <c r="Z6577" s="820"/>
    </row>
    <row r="6578" spans="7:26">
      <c r="G6578" s="826"/>
      <c r="H6578" s="820"/>
      <c r="J6578" s="820"/>
      <c r="K6578" s="820"/>
      <c r="L6578" s="820"/>
      <c r="M6578" s="820"/>
      <c r="N6578" s="820"/>
      <c r="O6578" s="820"/>
      <c r="P6578" s="820"/>
      <c r="Q6578" s="820"/>
      <c r="R6578" s="820"/>
      <c r="S6578" s="820"/>
      <c r="T6578" s="820"/>
      <c r="U6578" s="820"/>
      <c r="V6578" s="820"/>
      <c r="W6578" s="820"/>
      <c r="X6578" s="820"/>
      <c r="Y6578" s="820"/>
      <c r="Z6578" s="820"/>
    </row>
    <row r="6579" spans="7:26">
      <c r="G6579" s="826"/>
      <c r="H6579" s="820"/>
      <c r="J6579" s="820"/>
      <c r="K6579" s="820"/>
      <c r="L6579" s="820"/>
      <c r="M6579" s="820"/>
      <c r="N6579" s="820"/>
      <c r="O6579" s="820"/>
      <c r="P6579" s="820"/>
      <c r="Q6579" s="820"/>
      <c r="R6579" s="820"/>
      <c r="S6579" s="820"/>
      <c r="T6579" s="820"/>
      <c r="U6579" s="820"/>
      <c r="V6579" s="820"/>
      <c r="W6579" s="820"/>
      <c r="X6579" s="820"/>
      <c r="Y6579" s="820"/>
      <c r="Z6579" s="820"/>
    </row>
    <row r="6580" spans="7:26">
      <c r="G6580" s="826"/>
      <c r="H6580" s="820"/>
      <c r="J6580" s="820"/>
      <c r="K6580" s="820"/>
      <c r="L6580" s="820"/>
      <c r="M6580" s="820"/>
      <c r="N6580" s="820"/>
      <c r="O6580" s="820"/>
      <c r="P6580" s="820"/>
      <c r="Q6580" s="820"/>
      <c r="R6580" s="820"/>
      <c r="S6580" s="820"/>
      <c r="T6580" s="820"/>
      <c r="U6580" s="820"/>
      <c r="V6580" s="820"/>
      <c r="W6580" s="820"/>
      <c r="X6580" s="820"/>
      <c r="Y6580" s="820"/>
      <c r="Z6580" s="820"/>
    </row>
    <row r="6581" spans="7:26">
      <c r="G6581" s="826"/>
      <c r="H6581" s="820"/>
      <c r="J6581" s="820"/>
      <c r="K6581" s="820"/>
      <c r="L6581" s="820"/>
      <c r="M6581" s="820"/>
      <c r="N6581" s="820"/>
      <c r="O6581" s="820"/>
      <c r="P6581" s="820"/>
      <c r="Q6581" s="820"/>
      <c r="R6581" s="820"/>
      <c r="S6581" s="820"/>
      <c r="T6581" s="820"/>
      <c r="U6581" s="820"/>
      <c r="V6581" s="820"/>
      <c r="W6581" s="820"/>
      <c r="X6581" s="820"/>
      <c r="Y6581" s="820"/>
      <c r="Z6581" s="820"/>
    </row>
    <row r="6582" spans="7:26">
      <c r="G6582" s="826"/>
      <c r="H6582" s="820"/>
      <c r="J6582" s="820"/>
      <c r="K6582" s="820"/>
      <c r="L6582" s="820"/>
      <c r="M6582" s="820"/>
      <c r="N6582" s="820"/>
      <c r="O6582" s="820"/>
      <c r="P6582" s="820"/>
      <c r="Q6582" s="820"/>
      <c r="R6582" s="820"/>
      <c r="S6582" s="820"/>
      <c r="T6582" s="820"/>
      <c r="U6582" s="820"/>
      <c r="V6582" s="820"/>
      <c r="W6582" s="820"/>
      <c r="X6582" s="820"/>
      <c r="Y6582" s="820"/>
      <c r="Z6582" s="820"/>
    </row>
    <row r="6583" spans="7:26">
      <c r="G6583" s="826"/>
      <c r="H6583" s="820"/>
      <c r="J6583" s="820"/>
      <c r="K6583" s="820"/>
      <c r="L6583" s="820"/>
      <c r="M6583" s="820"/>
      <c r="N6583" s="820"/>
      <c r="O6583" s="820"/>
      <c r="P6583" s="820"/>
      <c r="Q6583" s="820"/>
      <c r="R6583" s="820"/>
      <c r="S6583" s="820"/>
      <c r="T6583" s="820"/>
      <c r="U6583" s="820"/>
      <c r="V6583" s="820"/>
      <c r="W6583" s="820"/>
      <c r="X6583" s="820"/>
      <c r="Y6583" s="820"/>
      <c r="Z6583" s="820"/>
    </row>
    <row r="6584" spans="7:26">
      <c r="G6584" s="826"/>
      <c r="H6584" s="820"/>
      <c r="J6584" s="820"/>
      <c r="K6584" s="820"/>
      <c r="L6584" s="820"/>
      <c r="M6584" s="820"/>
      <c r="N6584" s="820"/>
      <c r="O6584" s="820"/>
      <c r="P6584" s="820"/>
      <c r="Q6584" s="820"/>
      <c r="R6584" s="820"/>
      <c r="S6584" s="820"/>
      <c r="T6584" s="820"/>
      <c r="U6584" s="820"/>
      <c r="V6584" s="820"/>
      <c r="W6584" s="820"/>
      <c r="X6584" s="820"/>
      <c r="Y6584" s="820"/>
      <c r="Z6584" s="820"/>
    </row>
    <row r="6585" spans="7:26">
      <c r="G6585" s="826"/>
      <c r="H6585" s="820"/>
      <c r="J6585" s="820"/>
      <c r="K6585" s="820"/>
      <c r="L6585" s="820"/>
      <c r="M6585" s="820"/>
      <c r="N6585" s="820"/>
      <c r="O6585" s="820"/>
      <c r="P6585" s="820"/>
      <c r="Q6585" s="820"/>
      <c r="R6585" s="820"/>
      <c r="S6585" s="820"/>
      <c r="T6585" s="820"/>
      <c r="U6585" s="820"/>
      <c r="V6585" s="820"/>
      <c r="W6585" s="820"/>
      <c r="X6585" s="820"/>
      <c r="Y6585" s="820"/>
      <c r="Z6585" s="820"/>
    </row>
    <row r="6586" spans="7:26">
      <c r="G6586" s="826"/>
      <c r="H6586" s="820"/>
      <c r="J6586" s="820"/>
      <c r="K6586" s="820"/>
      <c r="L6586" s="820"/>
      <c r="M6586" s="820"/>
      <c r="N6586" s="820"/>
      <c r="O6586" s="820"/>
      <c r="P6586" s="820"/>
      <c r="Q6586" s="820"/>
      <c r="R6586" s="820"/>
      <c r="S6586" s="820"/>
      <c r="T6586" s="820"/>
      <c r="U6586" s="820"/>
      <c r="V6586" s="820"/>
      <c r="W6586" s="820"/>
      <c r="X6586" s="820"/>
      <c r="Y6586" s="820"/>
      <c r="Z6586" s="820"/>
    </row>
    <row r="6587" spans="7:26">
      <c r="G6587" s="826"/>
      <c r="H6587" s="820"/>
      <c r="J6587" s="820"/>
      <c r="K6587" s="820"/>
      <c r="L6587" s="820"/>
      <c r="M6587" s="820"/>
      <c r="N6587" s="820"/>
      <c r="O6587" s="820"/>
      <c r="P6587" s="820"/>
      <c r="Q6587" s="820"/>
      <c r="R6587" s="820"/>
      <c r="S6587" s="820"/>
      <c r="T6587" s="820"/>
      <c r="U6587" s="820"/>
      <c r="V6587" s="820"/>
      <c r="W6587" s="820"/>
      <c r="X6587" s="820"/>
      <c r="Y6587" s="820"/>
      <c r="Z6587" s="820"/>
    </row>
    <row r="6588" spans="7:26">
      <c r="G6588" s="826"/>
      <c r="H6588" s="820"/>
      <c r="J6588" s="820"/>
      <c r="K6588" s="820"/>
      <c r="L6588" s="820"/>
      <c r="M6588" s="820"/>
      <c r="N6588" s="820"/>
      <c r="O6588" s="820"/>
      <c r="P6588" s="820"/>
      <c r="Q6588" s="820"/>
      <c r="R6588" s="820"/>
      <c r="S6588" s="820"/>
      <c r="T6588" s="820"/>
      <c r="U6588" s="820"/>
      <c r="V6588" s="820"/>
      <c r="W6588" s="820"/>
      <c r="X6588" s="820"/>
      <c r="Y6588" s="820"/>
      <c r="Z6588" s="820"/>
    </row>
    <row r="6589" spans="7:26">
      <c r="G6589" s="826"/>
      <c r="H6589" s="820"/>
      <c r="J6589" s="820"/>
      <c r="K6589" s="820"/>
      <c r="L6589" s="820"/>
      <c r="M6589" s="820"/>
      <c r="N6589" s="820"/>
      <c r="O6589" s="820"/>
      <c r="P6589" s="820"/>
      <c r="Q6589" s="820"/>
      <c r="R6589" s="820"/>
      <c r="S6589" s="820"/>
      <c r="T6589" s="820"/>
      <c r="U6589" s="820"/>
      <c r="V6589" s="820"/>
      <c r="W6589" s="820"/>
      <c r="X6589" s="820"/>
      <c r="Y6589" s="820"/>
      <c r="Z6589" s="820"/>
    </row>
    <row r="6590" spans="7:26">
      <c r="G6590" s="826"/>
      <c r="H6590" s="820"/>
      <c r="J6590" s="820"/>
      <c r="K6590" s="820"/>
      <c r="L6590" s="820"/>
      <c r="M6590" s="820"/>
      <c r="N6590" s="820"/>
      <c r="O6590" s="820"/>
      <c r="P6590" s="820"/>
      <c r="Q6590" s="820"/>
      <c r="R6590" s="820"/>
      <c r="S6590" s="820"/>
      <c r="T6590" s="820"/>
      <c r="U6590" s="820"/>
      <c r="V6590" s="820"/>
      <c r="W6590" s="820"/>
      <c r="X6590" s="820"/>
      <c r="Y6590" s="820"/>
      <c r="Z6590" s="820"/>
    </row>
    <row r="6591" spans="7:26">
      <c r="G6591" s="826"/>
      <c r="H6591" s="820"/>
      <c r="J6591" s="820"/>
      <c r="K6591" s="820"/>
      <c r="L6591" s="820"/>
      <c r="M6591" s="820"/>
      <c r="N6591" s="820"/>
      <c r="O6591" s="820"/>
      <c r="P6591" s="820"/>
      <c r="Q6591" s="820"/>
      <c r="R6591" s="820"/>
      <c r="S6591" s="820"/>
      <c r="T6591" s="820"/>
      <c r="U6591" s="820"/>
      <c r="V6591" s="820"/>
      <c r="W6591" s="820"/>
      <c r="X6591" s="820"/>
      <c r="Y6591" s="820"/>
      <c r="Z6591" s="820"/>
    </row>
    <row r="6592" spans="7:26">
      <c r="G6592" s="826"/>
      <c r="H6592" s="820"/>
      <c r="J6592" s="820"/>
      <c r="K6592" s="820"/>
      <c r="L6592" s="820"/>
      <c r="M6592" s="820"/>
      <c r="N6592" s="820"/>
      <c r="O6592" s="820"/>
      <c r="P6592" s="820"/>
      <c r="Q6592" s="820"/>
      <c r="R6592" s="820"/>
      <c r="S6592" s="820"/>
      <c r="T6592" s="820"/>
      <c r="U6592" s="820"/>
      <c r="V6592" s="820"/>
      <c r="W6592" s="820"/>
      <c r="X6592" s="820"/>
      <c r="Y6592" s="820"/>
      <c r="Z6592" s="820"/>
    </row>
    <row r="6593" spans="7:26">
      <c r="G6593" s="826"/>
      <c r="H6593" s="820"/>
      <c r="J6593" s="820"/>
      <c r="K6593" s="820"/>
      <c r="L6593" s="820"/>
      <c r="M6593" s="820"/>
      <c r="N6593" s="820"/>
      <c r="O6593" s="820"/>
      <c r="P6593" s="820"/>
      <c r="Q6593" s="820"/>
      <c r="R6593" s="820"/>
      <c r="S6593" s="820"/>
      <c r="T6593" s="820"/>
      <c r="U6593" s="820"/>
      <c r="V6593" s="820"/>
      <c r="W6593" s="820"/>
      <c r="X6593" s="820"/>
      <c r="Y6593" s="820"/>
      <c r="Z6593" s="820"/>
    </row>
    <row r="6594" spans="7:26">
      <c r="G6594" s="826"/>
      <c r="H6594" s="820"/>
      <c r="J6594" s="820"/>
      <c r="K6594" s="820"/>
      <c r="L6594" s="820"/>
      <c r="M6594" s="820"/>
      <c r="N6594" s="820"/>
      <c r="O6594" s="820"/>
      <c r="P6594" s="820"/>
      <c r="Q6594" s="820"/>
      <c r="R6594" s="820"/>
      <c r="S6594" s="820"/>
      <c r="T6594" s="820"/>
      <c r="U6594" s="820"/>
      <c r="V6594" s="820"/>
      <c r="W6594" s="820"/>
      <c r="X6594" s="820"/>
      <c r="Y6594" s="820"/>
      <c r="Z6594" s="820"/>
    </row>
    <row r="6595" spans="7:26">
      <c r="G6595" s="826"/>
      <c r="H6595" s="820"/>
      <c r="J6595" s="820"/>
      <c r="K6595" s="820"/>
      <c r="L6595" s="820"/>
      <c r="M6595" s="820"/>
      <c r="N6595" s="820"/>
      <c r="O6595" s="820"/>
      <c r="P6595" s="820"/>
      <c r="Q6595" s="820"/>
      <c r="R6595" s="820"/>
      <c r="S6595" s="820"/>
      <c r="T6595" s="820"/>
      <c r="U6595" s="820"/>
      <c r="V6595" s="820"/>
      <c r="W6595" s="820"/>
      <c r="X6595" s="820"/>
      <c r="Y6595" s="820"/>
      <c r="Z6595" s="820"/>
    </row>
    <row r="6596" spans="7:26">
      <c r="G6596" s="826"/>
      <c r="H6596" s="820"/>
      <c r="J6596" s="820"/>
      <c r="K6596" s="820"/>
      <c r="L6596" s="820"/>
      <c r="M6596" s="820"/>
      <c r="N6596" s="820"/>
      <c r="O6596" s="820"/>
      <c r="P6596" s="820"/>
      <c r="Q6596" s="820"/>
      <c r="R6596" s="820"/>
      <c r="S6596" s="820"/>
      <c r="T6596" s="820"/>
      <c r="U6596" s="820"/>
      <c r="V6596" s="820"/>
      <c r="W6596" s="820"/>
      <c r="X6596" s="820"/>
      <c r="Y6596" s="820"/>
      <c r="Z6596" s="820"/>
    </row>
    <row r="6597" spans="7:26">
      <c r="G6597" s="826"/>
      <c r="H6597" s="820"/>
      <c r="J6597" s="820"/>
      <c r="K6597" s="820"/>
      <c r="L6597" s="820"/>
      <c r="M6597" s="820"/>
      <c r="N6597" s="820"/>
      <c r="O6597" s="820"/>
      <c r="P6597" s="820"/>
      <c r="Q6597" s="820"/>
      <c r="R6597" s="820"/>
      <c r="S6597" s="820"/>
      <c r="T6597" s="820"/>
      <c r="U6597" s="820"/>
      <c r="V6597" s="820"/>
      <c r="W6597" s="820"/>
      <c r="X6597" s="820"/>
      <c r="Y6597" s="820"/>
      <c r="Z6597" s="820"/>
    </row>
    <row r="6598" spans="7:26">
      <c r="G6598" s="826"/>
      <c r="H6598" s="820"/>
      <c r="J6598" s="820"/>
      <c r="K6598" s="820"/>
      <c r="L6598" s="820"/>
      <c r="M6598" s="820"/>
      <c r="N6598" s="820"/>
      <c r="O6598" s="820"/>
      <c r="P6598" s="820"/>
      <c r="Q6598" s="820"/>
      <c r="R6598" s="820"/>
      <c r="S6598" s="820"/>
      <c r="T6598" s="820"/>
      <c r="U6598" s="820"/>
      <c r="V6598" s="820"/>
      <c r="W6598" s="820"/>
      <c r="X6598" s="820"/>
      <c r="Y6598" s="820"/>
      <c r="Z6598" s="820"/>
    </row>
    <row r="6599" spans="7:26">
      <c r="G6599" s="826"/>
      <c r="H6599" s="820"/>
      <c r="J6599" s="820"/>
      <c r="K6599" s="820"/>
      <c r="L6599" s="820"/>
      <c r="M6599" s="820"/>
      <c r="N6599" s="820"/>
      <c r="O6599" s="820"/>
      <c r="P6599" s="820"/>
      <c r="Q6599" s="820"/>
      <c r="R6599" s="820"/>
      <c r="S6599" s="820"/>
      <c r="T6599" s="820"/>
      <c r="U6599" s="820"/>
      <c r="V6599" s="820"/>
      <c r="W6599" s="820"/>
      <c r="X6599" s="820"/>
      <c r="Y6599" s="820"/>
      <c r="Z6599" s="820"/>
    </row>
    <row r="6600" spans="7:26">
      <c r="G6600" s="826"/>
      <c r="H6600" s="820"/>
      <c r="J6600" s="820"/>
      <c r="K6600" s="820"/>
      <c r="L6600" s="820"/>
      <c r="M6600" s="820"/>
      <c r="N6600" s="820"/>
      <c r="O6600" s="820"/>
      <c r="P6600" s="820"/>
      <c r="Q6600" s="820"/>
      <c r="R6600" s="820"/>
      <c r="S6600" s="820"/>
      <c r="T6600" s="820"/>
      <c r="U6600" s="820"/>
      <c r="V6600" s="820"/>
      <c r="W6600" s="820"/>
      <c r="X6600" s="820"/>
      <c r="Y6600" s="820"/>
      <c r="Z6600" s="820"/>
    </row>
    <row r="6601" spans="7:26">
      <c r="G6601" s="826"/>
      <c r="H6601" s="820"/>
      <c r="J6601" s="820"/>
      <c r="K6601" s="820"/>
      <c r="L6601" s="820"/>
      <c r="M6601" s="820"/>
      <c r="N6601" s="820"/>
      <c r="O6601" s="820"/>
      <c r="P6601" s="820"/>
      <c r="Q6601" s="820"/>
      <c r="R6601" s="820"/>
      <c r="S6601" s="820"/>
      <c r="T6601" s="820"/>
      <c r="U6601" s="820"/>
      <c r="V6601" s="820"/>
      <c r="W6601" s="820"/>
      <c r="X6601" s="820"/>
      <c r="Y6601" s="820"/>
      <c r="Z6601" s="820"/>
    </row>
    <row r="6602" spans="7:26">
      <c r="G6602" s="826"/>
      <c r="H6602" s="820"/>
      <c r="J6602" s="820"/>
      <c r="K6602" s="820"/>
      <c r="L6602" s="820"/>
      <c r="M6602" s="820"/>
      <c r="N6602" s="820"/>
      <c r="O6602" s="820"/>
      <c r="P6602" s="820"/>
      <c r="Q6602" s="820"/>
      <c r="R6602" s="820"/>
      <c r="S6602" s="820"/>
      <c r="T6602" s="820"/>
      <c r="U6602" s="820"/>
      <c r="V6602" s="820"/>
      <c r="W6602" s="820"/>
      <c r="X6602" s="820"/>
      <c r="Y6602" s="820"/>
      <c r="Z6602" s="820"/>
    </row>
    <row r="6603" spans="7:26">
      <c r="G6603" s="826"/>
      <c r="H6603" s="820"/>
      <c r="J6603" s="820"/>
      <c r="K6603" s="820"/>
      <c r="L6603" s="820"/>
      <c r="M6603" s="820"/>
      <c r="N6603" s="820"/>
      <c r="O6603" s="820"/>
      <c r="P6603" s="820"/>
      <c r="Q6603" s="820"/>
      <c r="R6603" s="820"/>
      <c r="S6603" s="820"/>
      <c r="T6603" s="820"/>
      <c r="U6603" s="820"/>
      <c r="V6603" s="820"/>
      <c r="W6603" s="820"/>
      <c r="X6603" s="820"/>
      <c r="Y6603" s="820"/>
      <c r="Z6603" s="820"/>
    </row>
    <row r="6604" spans="7:26">
      <c r="G6604" s="826"/>
      <c r="H6604" s="820"/>
      <c r="J6604" s="820"/>
      <c r="K6604" s="820"/>
      <c r="L6604" s="820"/>
      <c r="M6604" s="820"/>
      <c r="N6604" s="820"/>
      <c r="O6604" s="820"/>
      <c r="P6604" s="820"/>
      <c r="Q6604" s="820"/>
      <c r="R6604" s="820"/>
      <c r="S6604" s="820"/>
      <c r="T6604" s="820"/>
      <c r="U6604" s="820"/>
      <c r="V6604" s="820"/>
      <c r="W6604" s="820"/>
      <c r="X6604" s="820"/>
      <c r="Y6604" s="820"/>
      <c r="Z6604" s="820"/>
    </row>
    <row r="6605" spans="7:26">
      <c r="G6605" s="826"/>
      <c r="H6605" s="820"/>
      <c r="J6605" s="820"/>
      <c r="K6605" s="820"/>
      <c r="L6605" s="820"/>
      <c r="M6605" s="820"/>
      <c r="N6605" s="820"/>
      <c r="O6605" s="820"/>
      <c r="P6605" s="820"/>
      <c r="Q6605" s="820"/>
      <c r="R6605" s="820"/>
      <c r="S6605" s="820"/>
      <c r="T6605" s="820"/>
      <c r="U6605" s="820"/>
      <c r="V6605" s="820"/>
      <c r="W6605" s="820"/>
      <c r="X6605" s="820"/>
      <c r="Y6605" s="820"/>
      <c r="Z6605" s="820"/>
    </row>
    <row r="6606" spans="7:26">
      <c r="G6606" s="826"/>
      <c r="H6606" s="820"/>
      <c r="J6606" s="820"/>
      <c r="K6606" s="820"/>
      <c r="L6606" s="820"/>
      <c r="M6606" s="820"/>
      <c r="N6606" s="820"/>
      <c r="O6606" s="820"/>
      <c r="P6606" s="820"/>
      <c r="Q6606" s="820"/>
      <c r="R6606" s="820"/>
      <c r="S6606" s="820"/>
      <c r="T6606" s="820"/>
      <c r="U6606" s="820"/>
      <c r="V6606" s="820"/>
      <c r="W6606" s="820"/>
      <c r="X6606" s="820"/>
      <c r="Y6606" s="820"/>
      <c r="Z6606" s="820"/>
    </row>
    <row r="6607" spans="7:26">
      <c r="G6607" s="826"/>
      <c r="H6607" s="820"/>
      <c r="J6607" s="820"/>
      <c r="K6607" s="820"/>
      <c r="L6607" s="820"/>
      <c r="M6607" s="820"/>
      <c r="N6607" s="820"/>
      <c r="O6607" s="820"/>
      <c r="P6607" s="820"/>
      <c r="Q6607" s="820"/>
      <c r="R6607" s="820"/>
      <c r="S6607" s="820"/>
      <c r="T6607" s="820"/>
      <c r="U6607" s="820"/>
      <c r="V6607" s="820"/>
      <c r="W6607" s="820"/>
      <c r="X6607" s="820"/>
      <c r="Y6607" s="820"/>
      <c r="Z6607" s="820"/>
    </row>
    <row r="6608" spans="7:26">
      <c r="G6608" s="826"/>
      <c r="H6608" s="820"/>
      <c r="J6608" s="820"/>
      <c r="K6608" s="820"/>
      <c r="L6608" s="820"/>
      <c r="M6608" s="820"/>
      <c r="N6608" s="820"/>
      <c r="O6608" s="820"/>
      <c r="P6608" s="820"/>
      <c r="Q6608" s="820"/>
      <c r="R6608" s="820"/>
      <c r="S6608" s="820"/>
      <c r="T6608" s="820"/>
      <c r="U6608" s="820"/>
      <c r="V6608" s="820"/>
      <c r="W6608" s="820"/>
      <c r="X6608" s="820"/>
      <c r="Y6608" s="820"/>
      <c r="Z6608" s="820"/>
    </row>
    <row r="6609" spans="7:26">
      <c r="G6609" s="826"/>
      <c r="H6609" s="820"/>
      <c r="J6609" s="820"/>
      <c r="K6609" s="820"/>
      <c r="L6609" s="820"/>
      <c r="M6609" s="820"/>
      <c r="N6609" s="820"/>
      <c r="O6609" s="820"/>
      <c r="P6609" s="820"/>
      <c r="Q6609" s="820"/>
      <c r="R6609" s="820"/>
      <c r="S6609" s="820"/>
      <c r="T6609" s="820"/>
      <c r="U6609" s="820"/>
      <c r="V6609" s="820"/>
      <c r="W6609" s="820"/>
      <c r="X6609" s="820"/>
      <c r="Y6609" s="820"/>
      <c r="Z6609" s="820"/>
    </row>
    <row r="6610" spans="7:26">
      <c r="G6610" s="826"/>
      <c r="H6610" s="820"/>
      <c r="J6610" s="820"/>
      <c r="K6610" s="820"/>
      <c r="L6610" s="820"/>
      <c r="M6610" s="820"/>
      <c r="N6610" s="820"/>
      <c r="O6610" s="820"/>
      <c r="P6610" s="820"/>
      <c r="Q6610" s="820"/>
      <c r="R6610" s="820"/>
      <c r="S6610" s="820"/>
      <c r="T6610" s="820"/>
      <c r="U6610" s="820"/>
      <c r="V6610" s="820"/>
      <c r="W6610" s="820"/>
      <c r="X6610" s="820"/>
      <c r="Y6610" s="820"/>
      <c r="Z6610" s="820"/>
    </row>
    <row r="6611" spans="7:26">
      <c r="G6611" s="826"/>
      <c r="H6611" s="820"/>
      <c r="J6611" s="820"/>
      <c r="K6611" s="820"/>
      <c r="L6611" s="820"/>
      <c r="M6611" s="820"/>
      <c r="N6611" s="820"/>
      <c r="O6611" s="820"/>
      <c r="P6611" s="820"/>
      <c r="Q6611" s="820"/>
      <c r="R6611" s="820"/>
      <c r="S6611" s="820"/>
      <c r="T6611" s="820"/>
      <c r="U6611" s="820"/>
      <c r="V6611" s="820"/>
      <c r="W6611" s="820"/>
      <c r="X6611" s="820"/>
      <c r="Y6611" s="820"/>
      <c r="Z6611" s="820"/>
    </row>
    <row r="6612" spans="7:26">
      <c r="G6612" s="826"/>
      <c r="H6612" s="820"/>
      <c r="J6612" s="820"/>
      <c r="K6612" s="820"/>
      <c r="L6612" s="820"/>
      <c r="M6612" s="820"/>
      <c r="N6612" s="820"/>
      <c r="O6612" s="820"/>
      <c r="P6612" s="820"/>
      <c r="Q6612" s="820"/>
      <c r="R6612" s="820"/>
      <c r="S6612" s="820"/>
      <c r="T6612" s="820"/>
      <c r="U6612" s="820"/>
      <c r="V6612" s="820"/>
      <c r="W6612" s="820"/>
      <c r="X6612" s="820"/>
      <c r="Y6612" s="820"/>
      <c r="Z6612" s="820"/>
    </row>
    <row r="6613" spans="7:26">
      <c r="G6613" s="826"/>
      <c r="H6613" s="820"/>
      <c r="J6613" s="820"/>
      <c r="K6613" s="820"/>
      <c r="L6613" s="820"/>
      <c r="M6613" s="820"/>
      <c r="N6613" s="820"/>
      <c r="O6613" s="820"/>
      <c r="P6613" s="820"/>
      <c r="Q6613" s="820"/>
      <c r="R6613" s="820"/>
      <c r="S6613" s="820"/>
      <c r="T6613" s="820"/>
      <c r="U6613" s="820"/>
      <c r="V6613" s="820"/>
      <c r="W6613" s="820"/>
      <c r="X6613" s="820"/>
      <c r="Y6613" s="820"/>
      <c r="Z6613" s="820"/>
    </row>
    <row r="6614" spans="7:26">
      <c r="G6614" s="826"/>
      <c r="H6614" s="820"/>
      <c r="J6614" s="820"/>
      <c r="K6614" s="820"/>
      <c r="L6614" s="820"/>
      <c r="M6614" s="820"/>
      <c r="N6614" s="820"/>
      <c r="O6614" s="820"/>
      <c r="P6614" s="820"/>
      <c r="Q6614" s="820"/>
      <c r="R6614" s="820"/>
      <c r="S6614" s="820"/>
      <c r="T6614" s="820"/>
      <c r="U6614" s="820"/>
      <c r="V6614" s="820"/>
      <c r="W6614" s="820"/>
      <c r="X6614" s="820"/>
      <c r="Y6614" s="820"/>
      <c r="Z6614" s="820"/>
    </row>
    <row r="6615" spans="7:26">
      <c r="G6615" s="826"/>
      <c r="H6615" s="820"/>
      <c r="J6615" s="820"/>
      <c r="K6615" s="820"/>
      <c r="L6615" s="820"/>
      <c r="M6615" s="820"/>
      <c r="N6615" s="820"/>
      <c r="O6615" s="820"/>
      <c r="P6615" s="820"/>
      <c r="Q6615" s="820"/>
      <c r="R6615" s="820"/>
      <c r="S6615" s="820"/>
      <c r="T6615" s="820"/>
      <c r="U6615" s="820"/>
      <c r="V6615" s="820"/>
      <c r="W6615" s="820"/>
      <c r="X6615" s="820"/>
      <c r="Y6615" s="820"/>
      <c r="Z6615" s="820"/>
    </row>
    <row r="6616" spans="7:26">
      <c r="G6616" s="826"/>
      <c r="H6616" s="820"/>
      <c r="J6616" s="820"/>
      <c r="K6616" s="820"/>
      <c r="L6616" s="820"/>
      <c r="M6616" s="820"/>
      <c r="N6616" s="820"/>
      <c r="O6616" s="820"/>
      <c r="P6616" s="820"/>
      <c r="Q6616" s="820"/>
      <c r="R6616" s="820"/>
      <c r="S6616" s="820"/>
      <c r="T6616" s="820"/>
      <c r="U6616" s="820"/>
      <c r="V6616" s="820"/>
      <c r="W6616" s="820"/>
      <c r="X6616" s="820"/>
      <c r="Y6616" s="820"/>
      <c r="Z6616" s="820"/>
    </row>
    <row r="6617" spans="7:26">
      <c r="G6617" s="826"/>
      <c r="H6617" s="820"/>
      <c r="J6617" s="820"/>
      <c r="K6617" s="820"/>
      <c r="L6617" s="820"/>
      <c r="M6617" s="820"/>
      <c r="N6617" s="820"/>
      <c r="O6617" s="820"/>
      <c r="P6617" s="820"/>
      <c r="Q6617" s="820"/>
      <c r="R6617" s="820"/>
      <c r="S6617" s="820"/>
      <c r="T6617" s="820"/>
      <c r="U6617" s="820"/>
      <c r="V6617" s="820"/>
      <c r="W6617" s="820"/>
      <c r="X6617" s="820"/>
      <c r="Y6617" s="820"/>
      <c r="Z6617" s="820"/>
    </row>
    <row r="6618" spans="7:26">
      <c r="G6618" s="826"/>
      <c r="H6618" s="820"/>
      <c r="J6618" s="820"/>
      <c r="K6618" s="820"/>
      <c r="L6618" s="820"/>
      <c r="M6618" s="820"/>
      <c r="N6618" s="820"/>
      <c r="O6618" s="820"/>
      <c r="P6618" s="820"/>
      <c r="Q6618" s="820"/>
      <c r="R6618" s="820"/>
      <c r="S6618" s="820"/>
      <c r="T6618" s="820"/>
      <c r="U6618" s="820"/>
      <c r="V6618" s="820"/>
      <c r="W6618" s="820"/>
      <c r="X6618" s="820"/>
      <c r="Y6618" s="820"/>
      <c r="Z6618" s="820"/>
    </row>
    <row r="6619" spans="7:26">
      <c r="G6619" s="826"/>
      <c r="H6619" s="820"/>
      <c r="J6619" s="820"/>
      <c r="K6619" s="820"/>
      <c r="L6619" s="820"/>
      <c r="M6619" s="820"/>
      <c r="N6619" s="820"/>
      <c r="O6619" s="820"/>
      <c r="P6619" s="820"/>
      <c r="Q6619" s="820"/>
      <c r="R6619" s="820"/>
      <c r="S6619" s="820"/>
      <c r="T6619" s="820"/>
      <c r="U6619" s="820"/>
      <c r="V6619" s="820"/>
      <c r="W6619" s="820"/>
      <c r="X6619" s="820"/>
      <c r="Y6619" s="820"/>
      <c r="Z6619" s="820"/>
    </row>
    <row r="6620" spans="7:26">
      <c r="G6620" s="826"/>
      <c r="H6620" s="820"/>
      <c r="J6620" s="820"/>
      <c r="K6620" s="820"/>
      <c r="L6620" s="820"/>
      <c r="M6620" s="820"/>
      <c r="N6620" s="820"/>
      <c r="O6620" s="820"/>
      <c r="P6620" s="820"/>
      <c r="Q6620" s="820"/>
      <c r="R6620" s="820"/>
      <c r="S6620" s="820"/>
      <c r="T6620" s="820"/>
      <c r="U6620" s="820"/>
      <c r="V6620" s="820"/>
      <c r="W6620" s="820"/>
      <c r="X6620" s="820"/>
      <c r="Y6620" s="820"/>
      <c r="Z6620" s="820"/>
    </row>
    <row r="6621" spans="7:26">
      <c r="G6621" s="826"/>
      <c r="H6621" s="820"/>
      <c r="J6621" s="820"/>
      <c r="K6621" s="820"/>
      <c r="L6621" s="820"/>
      <c r="M6621" s="820"/>
      <c r="N6621" s="820"/>
      <c r="O6621" s="820"/>
      <c r="P6621" s="820"/>
      <c r="Q6621" s="820"/>
      <c r="R6621" s="820"/>
      <c r="S6621" s="820"/>
      <c r="T6621" s="820"/>
      <c r="U6621" s="820"/>
      <c r="V6621" s="820"/>
      <c r="W6621" s="820"/>
      <c r="X6621" s="820"/>
      <c r="Y6621" s="820"/>
      <c r="Z6621" s="820"/>
    </row>
    <row r="6622" spans="7:26">
      <c r="G6622" s="826"/>
      <c r="H6622" s="820"/>
      <c r="J6622" s="820"/>
      <c r="K6622" s="820"/>
      <c r="L6622" s="820"/>
      <c r="M6622" s="820"/>
      <c r="N6622" s="820"/>
      <c r="O6622" s="820"/>
      <c r="P6622" s="820"/>
      <c r="Q6622" s="820"/>
      <c r="R6622" s="820"/>
      <c r="S6622" s="820"/>
      <c r="T6622" s="820"/>
      <c r="U6622" s="820"/>
      <c r="V6622" s="820"/>
      <c r="W6622" s="820"/>
      <c r="X6622" s="820"/>
      <c r="Y6622" s="820"/>
      <c r="Z6622" s="820"/>
    </row>
    <row r="6623" spans="7:26">
      <c r="G6623" s="826"/>
      <c r="H6623" s="820"/>
      <c r="J6623" s="820"/>
      <c r="K6623" s="820"/>
      <c r="L6623" s="820"/>
      <c r="M6623" s="820"/>
      <c r="N6623" s="820"/>
      <c r="O6623" s="820"/>
      <c r="P6623" s="820"/>
      <c r="Q6623" s="820"/>
      <c r="R6623" s="820"/>
      <c r="S6623" s="820"/>
      <c r="T6623" s="820"/>
      <c r="U6623" s="820"/>
      <c r="V6623" s="820"/>
      <c r="W6623" s="820"/>
      <c r="X6623" s="820"/>
      <c r="Y6623" s="820"/>
      <c r="Z6623" s="820"/>
    </row>
    <row r="6624" spans="7:26">
      <c r="G6624" s="826"/>
      <c r="H6624" s="820"/>
      <c r="J6624" s="820"/>
      <c r="K6624" s="820"/>
      <c r="L6624" s="820"/>
      <c r="M6624" s="820"/>
      <c r="N6624" s="820"/>
      <c r="O6624" s="820"/>
      <c r="P6624" s="820"/>
      <c r="Q6624" s="820"/>
      <c r="R6624" s="820"/>
      <c r="S6624" s="820"/>
      <c r="T6624" s="820"/>
      <c r="U6624" s="820"/>
      <c r="V6624" s="820"/>
      <c r="W6624" s="820"/>
      <c r="X6624" s="820"/>
      <c r="Y6624" s="820"/>
      <c r="Z6624" s="820"/>
    </row>
    <row r="6625" spans="7:26">
      <c r="G6625" s="826"/>
      <c r="H6625" s="820"/>
      <c r="J6625" s="820"/>
      <c r="K6625" s="820"/>
      <c r="L6625" s="820"/>
      <c r="M6625" s="820"/>
      <c r="N6625" s="820"/>
      <c r="O6625" s="820"/>
      <c r="P6625" s="820"/>
      <c r="Q6625" s="820"/>
      <c r="R6625" s="820"/>
      <c r="S6625" s="820"/>
      <c r="T6625" s="820"/>
      <c r="U6625" s="820"/>
      <c r="V6625" s="820"/>
      <c r="W6625" s="820"/>
      <c r="X6625" s="820"/>
      <c r="Y6625" s="820"/>
      <c r="Z6625" s="820"/>
    </row>
    <row r="6626" spans="7:26">
      <c r="G6626" s="826"/>
      <c r="H6626" s="820"/>
      <c r="J6626" s="820"/>
      <c r="K6626" s="820"/>
      <c r="L6626" s="820"/>
      <c r="M6626" s="820"/>
      <c r="N6626" s="820"/>
      <c r="O6626" s="820"/>
      <c r="P6626" s="820"/>
      <c r="Q6626" s="820"/>
      <c r="R6626" s="820"/>
      <c r="S6626" s="820"/>
      <c r="T6626" s="820"/>
      <c r="U6626" s="820"/>
      <c r="V6626" s="820"/>
      <c r="W6626" s="820"/>
      <c r="X6626" s="820"/>
      <c r="Y6626" s="820"/>
      <c r="Z6626" s="820"/>
    </row>
    <row r="6627" spans="7:26">
      <c r="G6627" s="826"/>
      <c r="H6627" s="820"/>
      <c r="J6627" s="820"/>
      <c r="K6627" s="820"/>
      <c r="L6627" s="820"/>
      <c r="M6627" s="820"/>
      <c r="N6627" s="820"/>
      <c r="O6627" s="820"/>
      <c r="P6627" s="820"/>
      <c r="Q6627" s="820"/>
      <c r="R6627" s="820"/>
      <c r="S6627" s="820"/>
      <c r="T6627" s="820"/>
      <c r="U6627" s="820"/>
      <c r="V6627" s="820"/>
      <c r="W6627" s="820"/>
      <c r="X6627" s="820"/>
      <c r="Y6627" s="820"/>
      <c r="Z6627" s="820"/>
    </row>
    <row r="6628" spans="7:26">
      <c r="G6628" s="826"/>
      <c r="H6628" s="820"/>
      <c r="J6628" s="820"/>
      <c r="K6628" s="820"/>
      <c r="L6628" s="820"/>
      <c r="M6628" s="820"/>
      <c r="N6628" s="820"/>
      <c r="O6628" s="820"/>
      <c r="P6628" s="820"/>
      <c r="Q6628" s="820"/>
      <c r="R6628" s="820"/>
      <c r="S6628" s="820"/>
      <c r="T6628" s="820"/>
      <c r="U6628" s="820"/>
      <c r="V6628" s="820"/>
      <c r="W6628" s="820"/>
      <c r="X6628" s="820"/>
      <c r="Y6628" s="820"/>
      <c r="Z6628" s="820"/>
    </row>
    <row r="6629" spans="7:26">
      <c r="G6629" s="826"/>
      <c r="H6629" s="820"/>
      <c r="J6629" s="820"/>
      <c r="K6629" s="820"/>
      <c r="L6629" s="820"/>
      <c r="M6629" s="820"/>
      <c r="N6629" s="820"/>
      <c r="O6629" s="820"/>
      <c r="P6629" s="820"/>
      <c r="Q6629" s="820"/>
      <c r="R6629" s="820"/>
      <c r="S6629" s="820"/>
      <c r="T6629" s="820"/>
      <c r="U6629" s="820"/>
      <c r="V6629" s="820"/>
      <c r="W6629" s="820"/>
      <c r="X6629" s="820"/>
      <c r="Y6629" s="820"/>
      <c r="Z6629" s="820"/>
    </row>
    <row r="6630" spans="7:26">
      <c r="G6630" s="826"/>
      <c r="H6630" s="820"/>
      <c r="J6630" s="820"/>
      <c r="K6630" s="820"/>
      <c r="L6630" s="820"/>
      <c r="M6630" s="820"/>
      <c r="N6630" s="820"/>
      <c r="O6630" s="820"/>
      <c r="P6630" s="820"/>
      <c r="Q6630" s="820"/>
      <c r="R6630" s="820"/>
      <c r="S6630" s="820"/>
      <c r="T6630" s="820"/>
      <c r="U6630" s="820"/>
      <c r="V6630" s="820"/>
      <c r="W6630" s="820"/>
      <c r="X6630" s="820"/>
      <c r="Y6630" s="820"/>
      <c r="Z6630" s="820"/>
    </row>
    <row r="6631" spans="7:26">
      <c r="G6631" s="826"/>
      <c r="H6631" s="820"/>
      <c r="J6631" s="820"/>
      <c r="K6631" s="820"/>
      <c r="L6631" s="820"/>
      <c r="M6631" s="820"/>
      <c r="N6631" s="820"/>
      <c r="O6631" s="820"/>
      <c r="P6631" s="820"/>
      <c r="Q6631" s="820"/>
      <c r="R6631" s="820"/>
      <c r="S6631" s="820"/>
      <c r="T6631" s="820"/>
      <c r="U6631" s="820"/>
      <c r="V6631" s="820"/>
      <c r="W6631" s="820"/>
      <c r="X6631" s="820"/>
      <c r="Y6631" s="820"/>
      <c r="Z6631" s="820"/>
    </row>
    <row r="6632" spans="7:26">
      <c r="G6632" s="826"/>
      <c r="H6632" s="820"/>
      <c r="J6632" s="820"/>
      <c r="K6632" s="820"/>
      <c r="L6632" s="820"/>
      <c r="M6632" s="820"/>
      <c r="N6632" s="820"/>
      <c r="O6632" s="820"/>
      <c r="P6632" s="820"/>
      <c r="Q6632" s="820"/>
      <c r="R6632" s="820"/>
      <c r="S6632" s="820"/>
      <c r="T6632" s="820"/>
      <c r="U6632" s="820"/>
      <c r="V6632" s="820"/>
      <c r="W6632" s="820"/>
      <c r="X6632" s="820"/>
      <c r="Y6632" s="820"/>
      <c r="Z6632" s="820"/>
    </row>
    <row r="6633" spans="7:26">
      <c r="G6633" s="826"/>
      <c r="H6633" s="820"/>
      <c r="J6633" s="820"/>
      <c r="K6633" s="820"/>
      <c r="L6633" s="820"/>
      <c r="M6633" s="820"/>
      <c r="N6633" s="820"/>
      <c r="O6633" s="820"/>
      <c r="P6633" s="820"/>
      <c r="Q6633" s="820"/>
      <c r="R6633" s="820"/>
      <c r="S6633" s="820"/>
      <c r="T6633" s="820"/>
      <c r="U6633" s="820"/>
      <c r="V6633" s="820"/>
      <c r="W6633" s="820"/>
      <c r="X6633" s="820"/>
      <c r="Y6633" s="820"/>
      <c r="Z6633" s="820"/>
    </row>
    <row r="6634" spans="7:26">
      <c r="G6634" s="826"/>
      <c r="H6634" s="820"/>
      <c r="J6634" s="820"/>
      <c r="K6634" s="820"/>
      <c r="L6634" s="820"/>
      <c r="M6634" s="820"/>
      <c r="N6634" s="820"/>
      <c r="O6634" s="820"/>
      <c r="P6634" s="820"/>
      <c r="Q6634" s="820"/>
      <c r="R6634" s="820"/>
      <c r="S6634" s="820"/>
      <c r="T6634" s="820"/>
      <c r="U6634" s="820"/>
      <c r="V6634" s="820"/>
      <c r="W6634" s="820"/>
      <c r="X6634" s="820"/>
      <c r="Y6634" s="820"/>
      <c r="Z6634" s="820"/>
    </row>
    <row r="6635" spans="7:26">
      <c r="G6635" s="826"/>
      <c r="H6635" s="820"/>
      <c r="J6635" s="820"/>
      <c r="K6635" s="820"/>
      <c r="L6635" s="820"/>
      <c r="M6635" s="820"/>
      <c r="N6635" s="820"/>
      <c r="O6635" s="820"/>
      <c r="P6635" s="820"/>
      <c r="Q6635" s="820"/>
      <c r="R6635" s="820"/>
      <c r="S6635" s="820"/>
      <c r="T6635" s="820"/>
      <c r="U6635" s="820"/>
      <c r="V6635" s="820"/>
      <c r="W6635" s="820"/>
      <c r="X6635" s="820"/>
      <c r="Y6635" s="820"/>
      <c r="Z6635" s="820"/>
    </row>
    <row r="6636" spans="7:26">
      <c r="G6636" s="826"/>
      <c r="H6636" s="820"/>
      <c r="J6636" s="820"/>
      <c r="K6636" s="820"/>
      <c r="L6636" s="820"/>
      <c r="M6636" s="820"/>
      <c r="N6636" s="820"/>
      <c r="O6636" s="820"/>
      <c r="P6636" s="820"/>
      <c r="Q6636" s="820"/>
      <c r="R6636" s="820"/>
      <c r="S6636" s="820"/>
      <c r="T6636" s="820"/>
      <c r="U6636" s="820"/>
      <c r="V6636" s="820"/>
      <c r="W6636" s="820"/>
      <c r="X6636" s="820"/>
      <c r="Y6636" s="820"/>
      <c r="Z6636" s="820"/>
    </row>
    <row r="6637" spans="7:26">
      <c r="G6637" s="826"/>
      <c r="H6637" s="820"/>
      <c r="J6637" s="820"/>
      <c r="K6637" s="820"/>
      <c r="L6637" s="820"/>
      <c r="M6637" s="820"/>
      <c r="N6637" s="820"/>
      <c r="O6637" s="820"/>
      <c r="P6637" s="820"/>
      <c r="Q6637" s="820"/>
      <c r="R6637" s="820"/>
      <c r="S6637" s="820"/>
      <c r="T6637" s="820"/>
      <c r="U6637" s="820"/>
      <c r="V6637" s="820"/>
      <c r="W6637" s="820"/>
      <c r="X6637" s="820"/>
      <c r="Y6637" s="820"/>
      <c r="Z6637" s="820"/>
    </row>
    <row r="6638" spans="7:26">
      <c r="G6638" s="826"/>
      <c r="H6638" s="820"/>
      <c r="J6638" s="820"/>
      <c r="K6638" s="820"/>
      <c r="L6638" s="820"/>
      <c r="M6638" s="820"/>
      <c r="N6638" s="820"/>
      <c r="O6638" s="820"/>
      <c r="P6638" s="820"/>
      <c r="Q6638" s="820"/>
      <c r="R6638" s="820"/>
      <c r="S6638" s="820"/>
      <c r="T6638" s="820"/>
      <c r="U6638" s="820"/>
      <c r="V6638" s="820"/>
      <c r="W6638" s="820"/>
      <c r="X6638" s="820"/>
      <c r="Y6638" s="820"/>
      <c r="Z6638" s="820"/>
    </row>
    <row r="6639" spans="7:26">
      <c r="G6639" s="826"/>
      <c r="H6639" s="820"/>
      <c r="J6639" s="820"/>
      <c r="K6639" s="820"/>
      <c r="L6639" s="820"/>
      <c r="M6639" s="820"/>
      <c r="N6639" s="820"/>
      <c r="O6639" s="820"/>
      <c r="P6639" s="820"/>
      <c r="Q6639" s="820"/>
      <c r="R6639" s="820"/>
      <c r="S6639" s="820"/>
      <c r="T6639" s="820"/>
      <c r="U6639" s="820"/>
      <c r="V6639" s="820"/>
      <c r="W6639" s="820"/>
      <c r="X6639" s="820"/>
      <c r="Y6639" s="820"/>
      <c r="Z6639" s="820"/>
    </row>
    <row r="6640" spans="7:26">
      <c r="G6640" s="826"/>
      <c r="H6640" s="820"/>
      <c r="J6640" s="820"/>
      <c r="K6640" s="820"/>
      <c r="L6640" s="820"/>
      <c r="M6640" s="820"/>
      <c r="N6640" s="820"/>
      <c r="O6640" s="820"/>
      <c r="P6640" s="820"/>
      <c r="Q6640" s="820"/>
      <c r="R6640" s="820"/>
      <c r="S6640" s="820"/>
      <c r="T6640" s="820"/>
      <c r="U6640" s="820"/>
      <c r="V6640" s="820"/>
      <c r="W6640" s="820"/>
      <c r="X6640" s="820"/>
      <c r="Y6640" s="820"/>
      <c r="Z6640" s="820"/>
    </row>
    <row r="6641" spans="7:26">
      <c r="G6641" s="826"/>
      <c r="H6641" s="820"/>
      <c r="J6641" s="820"/>
      <c r="K6641" s="820"/>
      <c r="L6641" s="820"/>
      <c r="M6641" s="820"/>
      <c r="N6641" s="820"/>
      <c r="O6641" s="820"/>
      <c r="P6641" s="820"/>
      <c r="Q6641" s="820"/>
      <c r="R6641" s="820"/>
      <c r="S6641" s="820"/>
      <c r="T6641" s="820"/>
      <c r="U6641" s="820"/>
      <c r="V6641" s="820"/>
      <c r="W6641" s="820"/>
      <c r="X6641" s="820"/>
      <c r="Y6641" s="820"/>
      <c r="Z6641" s="820"/>
    </row>
    <row r="6642" spans="7:26">
      <c r="G6642" s="826"/>
      <c r="H6642" s="820"/>
      <c r="J6642" s="820"/>
      <c r="K6642" s="820"/>
      <c r="L6642" s="820"/>
      <c r="M6642" s="820"/>
      <c r="N6642" s="820"/>
      <c r="O6642" s="820"/>
      <c r="P6642" s="820"/>
      <c r="Q6642" s="820"/>
      <c r="R6642" s="820"/>
      <c r="S6642" s="820"/>
      <c r="T6642" s="820"/>
      <c r="U6642" s="820"/>
      <c r="V6642" s="820"/>
      <c r="W6642" s="820"/>
      <c r="X6642" s="820"/>
      <c r="Y6642" s="820"/>
      <c r="Z6642" s="820"/>
    </row>
    <row r="6643" spans="7:26">
      <c r="G6643" s="826"/>
      <c r="H6643" s="820"/>
      <c r="J6643" s="820"/>
      <c r="K6643" s="820"/>
      <c r="L6643" s="820"/>
      <c r="M6643" s="820"/>
      <c r="N6643" s="820"/>
      <c r="O6643" s="820"/>
      <c r="P6643" s="820"/>
      <c r="Q6643" s="820"/>
      <c r="R6643" s="820"/>
      <c r="S6643" s="820"/>
      <c r="T6643" s="820"/>
      <c r="U6643" s="820"/>
      <c r="V6643" s="820"/>
      <c r="W6643" s="820"/>
      <c r="X6643" s="820"/>
      <c r="Y6643" s="820"/>
      <c r="Z6643" s="820"/>
    </row>
    <row r="6644" spans="7:26">
      <c r="G6644" s="826"/>
      <c r="H6644" s="820"/>
      <c r="J6644" s="820"/>
      <c r="K6644" s="820"/>
      <c r="L6644" s="820"/>
      <c r="M6644" s="820"/>
      <c r="N6644" s="820"/>
      <c r="O6644" s="820"/>
      <c r="P6644" s="820"/>
      <c r="Q6644" s="820"/>
      <c r="R6644" s="820"/>
      <c r="S6644" s="820"/>
      <c r="T6644" s="820"/>
      <c r="U6644" s="820"/>
      <c r="V6644" s="820"/>
      <c r="W6644" s="820"/>
      <c r="X6644" s="820"/>
      <c r="Y6644" s="820"/>
      <c r="Z6644" s="820"/>
    </row>
    <row r="6645" spans="7:26">
      <c r="G6645" s="826"/>
      <c r="H6645" s="820"/>
      <c r="J6645" s="820"/>
      <c r="K6645" s="820"/>
      <c r="L6645" s="820"/>
      <c r="M6645" s="820"/>
      <c r="N6645" s="820"/>
      <c r="O6645" s="820"/>
      <c r="P6645" s="820"/>
      <c r="Q6645" s="820"/>
      <c r="R6645" s="820"/>
      <c r="S6645" s="820"/>
      <c r="T6645" s="820"/>
      <c r="U6645" s="820"/>
      <c r="V6645" s="820"/>
      <c r="W6645" s="820"/>
      <c r="X6645" s="820"/>
      <c r="Y6645" s="820"/>
      <c r="Z6645" s="820"/>
    </row>
    <row r="6646" spans="7:26">
      <c r="G6646" s="826"/>
      <c r="H6646" s="820"/>
      <c r="J6646" s="820"/>
      <c r="K6646" s="820"/>
      <c r="L6646" s="820"/>
      <c r="M6646" s="820"/>
      <c r="N6646" s="820"/>
      <c r="O6646" s="820"/>
      <c r="P6646" s="820"/>
      <c r="Q6646" s="820"/>
      <c r="R6646" s="820"/>
      <c r="S6646" s="820"/>
      <c r="T6646" s="820"/>
      <c r="U6646" s="820"/>
      <c r="V6646" s="820"/>
      <c r="W6646" s="820"/>
      <c r="X6646" s="820"/>
      <c r="Y6646" s="820"/>
      <c r="Z6646" s="820"/>
    </row>
    <row r="6647" spans="7:26">
      <c r="G6647" s="826"/>
      <c r="H6647" s="820"/>
      <c r="J6647" s="820"/>
      <c r="K6647" s="820"/>
      <c r="L6647" s="820"/>
      <c r="M6647" s="820"/>
      <c r="N6647" s="820"/>
      <c r="O6647" s="820"/>
      <c r="P6647" s="820"/>
      <c r="Q6647" s="820"/>
      <c r="R6647" s="820"/>
      <c r="S6647" s="820"/>
      <c r="T6647" s="820"/>
      <c r="U6647" s="820"/>
      <c r="V6647" s="820"/>
      <c r="W6647" s="820"/>
      <c r="X6647" s="820"/>
      <c r="Y6647" s="820"/>
      <c r="Z6647" s="820"/>
    </row>
    <row r="6648" spans="7:26">
      <c r="G6648" s="826"/>
      <c r="H6648" s="820"/>
      <c r="J6648" s="820"/>
      <c r="K6648" s="820"/>
      <c r="L6648" s="820"/>
      <c r="M6648" s="820"/>
      <c r="N6648" s="820"/>
      <c r="O6648" s="820"/>
      <c r="P6648" s="820"/>
      <c r="Q6648" s="820"/>
      <c r="R6648" s="820"/>
      <c r="S6648" s="820"/>
      <c r="T6648" s="820"/>
      <c r="U6648" s="820"/>
      <c r="V6648" s="820"/>
      <c r="W6648" s="820"/>
      <c r="X6648" s="820"/>
      <c r="Y6648" s="820"/>
      <c r="Z6648" s="820"/>
    </row>
    <row r="6649" spans="7:26">
      <c r="G6649" s="826"/>
      <c r="H6649" s="820"/>
      <c r="J6649" s="820"/>
      <c r="K6649" s="820"/>
      <c r="L6649" s="820"/>
      <c r="M6649" s="820"/>
      <c r="N6649" s="820"/>
      <c r="O6649" s="820"/>
      <c r="P6649" s="820"/>
      <c r="Q6649" s="820"/>
      <c r="R6649" s="820"/>
      <c r="S6649" s="820"/>
      <c r="T6649" s="820"/>
      <c r="U6649" s="820"/>
      <c r="V6649" s="820"/>
      <c r="W6649" s="820"/>
      <c r="X6649" s="820"/>
      <c r="Y6649" s="820"/>
      <c r="Z6649" s="820"/>
    </row>
    <row r="6650" spans="7:26">
      <c r="G6650" s="826"/>
      <c r="H6650" s="820"/>
      <c r="J6650" s="820"/>
      <c r="K6650" s="820"/>
      <c r="L6650" s="820"/>
      <c r="M6650" s="820"/>
      <c r="N6650" s="820"/>
      <c r="O6650" s="820"/>
      <c r="P6650" s="820"/>
      <c r="Q6650" s="820"/>
      <c r="R6650" s="820"/>
      <c r="S6650" s="820"/>
      <c r="T6650" s="820"/>
      <c r="U6650" s="820"/>
      <c r="V6650" s="820"/>
      <c r="W6650" s="820"/>
      <c r="X6650" s="820"/>
      <c r="Y6650" s="820"/>
      <c r="Z6650" s="820"/>
    </row>
    <row r="6651" spans="7:26">
      <c r="G6651" s="826"/>
      <c r="H6651" s="820"/>
      <c r="J6651" s="820"/>
      <c r="K6651" s="820"/>
      <c r="L6651" s="820"/>
      <c r="M6651" s="820"/>
      <c r="N6651" s="820"/>
      <c r="O6651" s="820"/>
      <c r="P6651" s="820"/>
      <c r="Q6651" s="820"/>
      <c r="R6651" s="820"/>
      <c r="S6651" s="820"/>
      <c r="T6651" s="820"/>
      <c r="U6651" s="820"/>
      <c r="V6651" s="820"/>
      <c r="W6651" s="820"/>
      <c r="X6651" s="820"/>
      <c r="Y6651" s="820"/>
      <c r="Z6651" s="820"/>
    </row>
    <row r="6652" spans="7:26">
      <c r="G6652" s="826"/>
      <c r="H6652" s="820"/>
      <c r="J6652" s="820"/>
      <c r="K6652" s="820"/>
      <c r="L6652" s="820"/>
      <c r="M6652" s="820"/>
      <c r="N6652" s="820"/>
      <c r="O6652" s="820"/>
      <c r="P6652" s="820"/>
      <c r="Q6652" s="820"/>
      <c r="R6652" s="820"/>
      <c r="S6652" s="820"/>
      <c r="T6652" s="820"/>
      <c r="U6652" s="820"/>
      <c r="V6652" s="820"/>
      <c r="W6652" s="820"/>
      <c r="X6652" s="820"/>
      <c r="Y6652" s="820"/>
      <c r="Z6652" s="820"/>
    </row>
    <row r="6653" spans="7:26">
      <c r="G6653" s="826"/>
      <c r="H6653" s="820"/>
      <c r="J6653" s="820"/>
      <c r="K6653" s="820"/>
      <c r="L6653" s="820"/>
      <c r="M6653" s="820"/>
      <c r="N6653" s="820"/>
      <c r="O6653" s="820"/>
      <c r="P6653" s="820"/>
      <c r="Q6653" s="820"/>
      <c r="R6653" s="820"/>
      <c r="S6653" s="820"/>
      <c r="T6653" s="820"/>
      <c r="U6653" s="820"/>
      <c r="V6653" s="820"/>
      <c r="W6653" s="820"/>
      <c r="X6653" s="820"/>
      <c r="Y6653" s="820"/>
      <c r="Z6653" s="820"/>
    </row>
    <row r="6654" spans="7:26">
      <c r="G6654" s="826"/>
      <c r="H6654" s="820"/>
      <c r="J6654" s="820"/>
      <c r="K6654" s="820"/>
      <c r="L6654" s="820"/>
      <c r="M6654" s="820"/>
      <c r="N6654" s="820"/>
      <c r="O6654" s="820"/>
      <c r="P6654" s="820"/>
      <c r="Q6654" s="820"/>
      <c r="R6654" s="820"/>
      <c r="S6654" s="820"/>
      <c r="T6654" s="820"/>
      <c r="U6654" s="820"/>
      <c r="V6654" s="820"/>
      <c r="W6654" s="820"/>
      <c r="X6654" s="820"/>
      <c r="Y6654" s="820"/>
      <c r="Z6654" s="820"/>
    </row>
    <row r="6655" spans="7:26">
      <c r="G6655" s="826"/>
      <c r="H6655" s="820"/>
      <c r="J6655" s="820"/>
      <c r="K6655" s="820"/>
      <c r="L6655" s="820"/>
      <c r="M6655" s="820"/>
      <c r="N6655" s="820"/>
      <c r="O6655" s="820"/>
      <c r="P6655" s="820"/>
      <c r="Q6655" s="820"/>
      <c r="R6655" s="820"/>
      <c r="S6655" s="820"/>
      <c r="T6655" s="820"/>
      <c r="U6655" s="820"/>
      <c r="V6655" s="820"/>
      <c r="W6655" s="820"/>
      <c r="X6655" s="820"/>
      <c r="Y6655" s="820"/>
      <c r="Z6655" s="820"/>
    </row>
    <row r="6656" spans="7:26">
      <c r="G6656" s="826"/>
      <c r="H6656" s="820"/>
      <c r="J6656" s="820"/>
      <c r="K6656" s="820"/>
      <c r="L6656" s="820"/>
      <c r="M6656" s="820"/>
      <c r="N6656" s="820"/>
      <c r="O6656" s="820"/>
      <c r="P6656" s="820"/>
      <c r="Q6656" s="820"/>
      <c r="R6656" s="820"/>
      <c r="S6656" s="820"/>
      <c r="T6656" s="820"/>
      <c r="U6656" s="820"/>
      <c r="V6656" s="820"/>
      <c r="W6656" s="820"/>
      <c r="X6656" s="820"/>
      <c r="Y6656" s="820"/>
      <c r="Z6656" s="820"/>
    </row>
    <row r="6657" spans="7:26">
      <c r="G6657" s="826"/>
      <c r="H6657" s="820"/>
      <c r="J6657" s="820"/>
      <c r="K6657" s="820"/>
      <c r="L6657" s="820"/>
      <c r="M6657" s="820"/>
      <c r="N6657" s="820"/>
      <c r="O6657" s="820"/>
      <c r="P6657" s="820"/>
      <c r="Q6657" s="820"/>
      <c r="R6657" s="820"/>
      <c r="S6657" s="820"/>
      <c r="T6657" s="820"/>
      <c r="U6657" s="820"/>
      <c r="V6657" s="820"/>
      <c r="W6657" s="820"/>
      <c r="X6657" s="820"/>
      <c r="Y6657" s="820"/>
      <c r="Z6657" s="820"/>
    </row>
    <row r="6658" spans="7:26">
      <c r="G6658" s="826"/>
      <c r="H6658" s="820"/>
      <c r="J6658" s="820"/>
      <c r="K6658" s="820"/>
      <c r="L6658" s="820"/>
      <c r="M6658" s="820"/>
      <c r="N6658" s="820"/>
      <c r="O6658" s="820"/>
      <c r="P6658" s="820"/>
      <c r="Q6658" s="820"/>
      <c r="R6658" s="820"/>
      <c r="S6658" s="820"/>
      <c r="T6658" s="820"/>
      <c r="U6658" s="820"/>
      <c r="V6658" s="820"/>
      <c r="W6658" s="820"/>
      <c r="X6658" s="820"/>
      <c r="Y6658" s="820"/>
      <c r="Z6658" s="820"/>
    </row>
    <row r="6659" spans="7:26">
      <c r="G6659" s="826"/>
      <c r="H6659" s="820"/>
      <c r="J6659" s="820"/>
      <c r="K6659" s="820"/>
      <c r="L6659" s="820"/>
      <c r="M6659" s="820"/>
      <c r="N6659" s="820"/>
      <c r="O6659" s="820"/>
      <c r="P6659" s="820"/>
      <c r="Q6659" s="820"/>
      <c r="R6659" s="820"/>
      <c r="S6659" s="820"/>
      <c r="T6659" s="820"/>
      <c r="U6659" s="820"/>
      <c r="V6659" s="820"/>
      <c r="W6659" s="820"/>
      <c r="X6659" s="820"/>
      <c r="Y6659" s="820"/>
      <c r="Z6659" s="820"/>
    </row>
    <row r="6660" spans="7:26">
      <c r="G6660" s="826"/>
      <c r="H6660" s="820"/>
      <c r="J6660" s="820"/>
      <c r="K6660" s="820"/>
      <c r="L6660" s="820"/>
      <c r="M6660" s="820"/>
      <c r="N6660" s="820"/>
      <c r="O6660" s="820"/>
      <c r="P6660" s="820"/>
      <c r="Q6660" s="820"/>
      <c r="R6660" s="820"/>
      <c r="S6660" s="820"/>
      <c r="T6660" s="820"/>
      <c r="U6660" s="820"/>
      <c r="V6660" s="820"/>
      <c r="W6660" s="820"/>
      <c r="X6660" s="820"/>
      <c r="Y6660" s="820"/>
      <c r="Z6660" s="820"/>
    </row>
    <row r="6661" spans="7:26">
      <c r="G6661" s="826"/>
      <c r="H6661" s="820"/>
      <c r="J6661" s="820"/>
      <c r="K6661" s="820"/>
      <c r="L6661" s="820"/>
      <c r="M6661" s="820"/>
      <c r="N6661" s="820"/>
      <c r="O6661" s="820"/>
      <c r="P6661" s="820"/>
      <c r="Q6661" s="820"/>
      <c r="R6661" s="820"/>
      <c r="S6661" s="820"/>
      <c r="T6661" s="820"/>
      <c r="U6661" s="820"/>
      <c r="V6661" s="820"/>
      <c r="W6661" s="820"/>
      <c r="X6661" s="820"/>
      <c r="Y6661" s="820"/>
      <c r="Z6661" s="820"/>
    </row>
    <row r="6662" spans="7:26">
      <c r="G6662" s="826"/>
      <c r="H6662" s="820"/>
      <c r="J6662" s="820"/>
      <c r="K6662" s="820"/>
      <c r="L6662" s="820"/>
      <c r="M6662" s="820"/>
      <c r="N6662" s="820"/>
      <c r="O6662" s="820"/>
      <c r="P6662" s="820"/>
      <c r="Q6662" s="820"/>
      <c r="R6662" s="820"/>
      <c r="S6662" s="820"/>
      <c r="T6662" s="820"/>
      <c r="U6662" s="820"/>
      <c r="V6662" s="820"/>
      <c r="W6662" s="820"/>
      <c r="X6662" s="820"/>
      <c r="Y6662" s="820"/>
      <c r="Z6662" s="820"/>
    </row>
    <row r="6663" spans="7:26">
      <c r="G6663" s="826"/>
      <c r="H6663" s="820"/>
      <c r="J6663" s="820"/>
      <c r="K6663" s="820"/>
      <c r="L6663" s="820"/>
      <c r="M6663" s="820"/>
      <c r="N6663" s="820"/>
      <c r="O6663" s="820"/>
      <c r="P6663" s="820"/>
      <c r="Q6663" s="820"/>
      <c r="R6663" s="820"/>
      <c r="S6663" s="820"/>
      <c r="T6663" s="820"/>
      <c r="U6663" s="820"/>
      <c r="V6663" s="820"/>
      <c r="W6663" s="820"/>
      <c r="X6663" s="820"/>
      <c r="Y6663" s="820"/>
      <c r="Z6663" s="820"/>
    </row>
    <row r="6664" spans="7:26">
      <c r="G6664" s="826"/>
      <c r="H6664" s="820"/>
      <c r="J6664" s="820"/>
      <c r="K6664" s="820"/>
      <c r="L6664" s="820"/>
      <c r="M6664" s="820"/>
      <c r="N6664" s="820"/>
      <c r="O6664" s="820"/>
      <c r="P6664" s="820"/>
      <c r="Q6664" s="820"/>
      <c r="R6664" s="820"/>
      <c r="S6664" s="820"/>
      <c r="T6664" s="820"/>
      <c r="U6664" s="820"/>
      <c r="V6664" s="820"/>
      <c r="W6664" s="820"/>
      <c r="X6664" s="820"/>
      <c r="Y6664" s="820"/>
      <c r="Z6664" s="820"/>
    </row>
    <row r="6665" spans="7:26">
      <c r="G6665" s="826"/>
      <c r="H6665" s="820"/>
      <c r="J6665" s="820"/>
      <c r="K6665" s="820"/>
      <c r="L6665" s="820"/>
      <c r="M6665" s="820"/>
      <c r="N6665" s="820"/>
      <c r="O6665" s="820"/>
      <c r="P6665" s="820"/>
      <c r="Q6665" s="820"/>
      <c r="R6665" s="820"/>
      <c r="S6665" s="820"/>
      <c r="T6665" s="820"/>
      <c r="U6665" s="820"/>
      <c r="V6665" s="820"/>
      <c r="W6665" s="820"/>
      <c r="X6665" s="820"/>
      <c r="Y6665" s="820"/>
      <c r="Z6665" s="820"/>
    </row>
    <row r="6666" spans="7:26">
      <c r="G6666" s="826"/>
      <c r="H6666" s="820"/>
      <c r="J6666" s="820"/>
      <c r="K6666" s="820"/>
      <c r="L6666" s="820"/>
      <c r="M6666" s="820"/>
      <c r="N6666" s="820"/>
      <c r="O6666" s="820"/>
      <c r="P6666" s="820"/>
      <c r="Q6666" s="820"/>
      <c r="R6666" s="820"/>
      <c r="S6666" s="820"/>
      <c r="T6666" s="820"/>
      <c r="U6666" s="820"/>
      <c r="V6666" s="820"/>
      <c r="W6666" s="820"/>
      <c r="X6666" s="820"/>
      <c r="Y6666" s="820"/>
      <c r="Z6666" s="820"/>
    </row>
    <row r="6667" spans="7:26">
      <c r="G6667" s="826"/>
      <c r="H6667" s="820"/>
      <c r="J6667" s="820"/>
      <c r="K6667" s="820"/>
      <c r="L6667" s="820"/>
      <c r="M6667" s="820"/>
      <c r="N6667" s="820"/>
      <c r="O6667" s="820"/>
      <c r="P6667" s="820"/>
      <c r="Q6667" s="820"/>
      <c r="R6667" s="820"/>
      <c r="S6667" s="820"/>
      <c r="T6667" s="820"/>
      <c r="U6667" s="820"/>
      <c r="V6667" s="820"/>
      <c r="W6667" s="820"/>
      <c r="X6667" s="820"/>
      <c r="Y6667" s="820"/>
      <c r="Z6667" s="820"/>
    </row>
    <row r="6668" spans="7:26">
      <c r="G6668" s="826"/>
      <c r="H6668" s="820"/>
      <c r="J6668" s="820"/>
      <c r="K6668" s="820"/>
      <c r="L6668" s="820"/>
      <c r="M6668" s="820"/>
      <c r="N6668" s="820"/>
      <c r="O6668" s="820"/>
      <c r="P6668" s="820"/>
      <c r="Q6668" s="820"/>
      <c r="R6668" s="820"/>
      <c r="S6668" s="820"/>
      <c r="T6668" s="820"/>
      <c r="U6668" s="820"/>
      <c r="V6668" s="820"/>
      <c r="W6668" s="820"/>
      <c r="X6668" s="820"/>
      <c r="Y6668" s="820"/>
      <c r="Z6668" s="820"/>
    </row>
    <row r="6669" spans="7:26">
      <c r="G6669" s="826"/>
      <c r="H6669" s="820"/>
      <c r="J6669" s="820"/>
      <c r="K6669" s="820"/>
      <c r="L6669" s="820"/>
      <c r="M6669" s="820"/>
      <c r="N6669" s="820"/>
      <c r="O6669" s="820"/>
      <c r="P6669" s="820"/>
      <c r="Q6669" s="820"/>
      <c r="R6669" s="820"/>
      <c r="S6669" s="820"/>
      <c r="T6669" s="820"/>
      <c r="U6669" s="820"/>
      <c r="V6669" s="820"/>
      <c r="W6669" s="820"/>
      <c r="X6669" s="820"/>
      <c r="Y6669" s="820"/>
      <c r="Z6669" s="820"/>
    </row>
    <row r="6670" spans="7:26">
      <c r="G6670" s="826"/>
      <c r="H6670" s="820"/>
      <c r="J6670" s="820"/>
      <c r="K6670" s="820"/>
      <c r="L6670" s="820"/>
      <c r="M6670" s="820"/>
      <c r="N6670" s="820"/>
      <c r="O6670" s="820"/>
      <c r="P6670" s="820"/>
      <c r="Q6670" s="820"/>
      <c r="R6670" s="820"/>
      <c r="S6670" s="820"/>
      <c r="T6670" s="820"/>
      <c r="U6670" s="820"/>
      <c r="V6670" s="820"/>
      <c r="W6670" s="820"/>
      <c r="X6670" s="820"/>
      <c r="Y6670" s="820"/>
      <c r="Z6670" s="820"/>
    </row>
    <row r="6671" spans="7:26">
      <c r="G6671" s="826"/>
      <c r="H6671" s="820"/>
      <c r="J6671" s="820"/>
      <c r="K6671" s="820"/>
      <c r="L6671" s="820"/>
      <c r="M6671" s="820"/>
      <c r="N6671" s="820"/>
      <c r="O6671" s="820"/>
      <c r="P6671" s="820"/>
      <c r="Q6671" s="820"/>
      <c r="R6671" s="820"/>
      <c r="S6671" s="820"/>
      <c r="T6671" s="820"/>
      <c r="U6671" s="820"/>
      <c r="V6671" s="820"/>
      <c r="W6671" s="820"/>
      <c r="X6671" s="820"/>
      <c r="Y6671" s="820"/>
      <c r="Z6671" s="820"/>
    </row>
    <row r="6672" spans="7:26">
      <c r="G6672" s="826"/>
      <c r="H6672" s="820"/>
      <c r="J6672" s="820"/>
      <c r="K6672" s="820"/>
      <c r="L6672" s="820"/>
      <c r="M6672" s="820"/>
      <c r="N6672" s="820"/>
      <c r="O6672" s="820"/>
      <c r="P6672" s="820"/>
      <c r="Q6672" s="820"/>
      <c r="R6672" s="820"/>
      <c r="S6672" s="820"/>
      <c r="T6672" s="820"/>
      <c r="U6672" s="820"/>
      <c r="V6672" s="820"/>
      <c r="W6672" s="820"/>
      <c r="X6672" s="820"/>
      <c r="Y6672" s="820"/>
      <c r="Z6672" s="820"/>
    </row>
    <row r="6673" spans="7:26">
      <c r="G6673" s="826"/>
      <c r="H6673" s="820"/>
      <c r="J6673" s="820"/>
      <c r="K6673" s="820"/>
      <c r="L6673" s="820"/>
      <c r="M6673" s="820"/>
      <c r="N6673" s="820"/>
      <c r="O6673" s="820"/>
      <c r="P6673" s="820"/>
      <c r="Q6673" s="820"/>
      <c r="R6673" s="820"/>
      <c r="S6673" s="820"/>
      <c r="T6673" s="820"/>
      <c r="U6673" s="820"/>
      <c r="V6673" s="820"/>
      <c r="W6673" s="820"/>
      <c r="X6673" s="820"/>
      <c r="Y6673" s="820"/>
      <c r="Z6673" s="820"/>
    </row>
    <row r="6674" spans="7:26">
      <c r="G6674" s="826"/>
      <c r="H6674" s="820"/>
      <c r="J6674" s="820"/>
      <c r="K6674" s="820"/>
      <c r="L6674" s="820"/>
      <c r="M6674" s="820"/>
      <c r="N6674" s="820"/>
      <c r="O6674" s="820"/>
      <c r="P6674" s="820"/>
      <c r="Q6674" s="820"/>
      <c r="R6674" s="820"/>
      <c r="S6674" s="820"/>
      <c r="T6674" s="820"/>
      <c r="U6674" s="820"/>
      <c r="V6674" s="820"/>
      <c r="W6674" s="820"/>
      <c r="X6674" s="820"/>
      <c r="Y6674" s="820"/>
      <c r="Z6674" s="820"/>
    </row>
    <row r="6675" spans="7:26">
      <c r="G6675" s="826"/>
      <c r="H6675" s="820"/>
      <c r="J6675" s="820"/>
      <c r="K6675" s="820"/>
      <c r="L6675" s="820"/>
      <c r="M6675" s="820"/>
      <c r="N6675" s="820"/>
      <c r="O6675" s="820"/>
      <c r="P6675" s="820"/>
      <c r="Q6675" s="820"/>
      <c r="R6675" s="820"/>
      <c r="S6675" s="820"/>
      <c r="T6675" s="820"/>
      <c r="U6675" s="820"/>
      <c r="V6675" s="820"/>
      <c r="W6675" s="820"/>
      <c r="X6675" s="820"/>
      <c r="Y6675" s="820"/>
      <c r="Z6675" s="820"/>
    </row>
    <row r="6676" spans="7:26">
      <c r="G6676" s="826"/>
      <c r="H6676" s="820"/>
      <c r="J6676" s="820"/>
      <c r="K6676" s="820"/>
      <c r="L6676" s="820"/>
      <c r="M6676" s="820"/>
      <c r="N6676" s="820"/>
      <c r="O6676" s="820"/>
      <c r="P6676" s="820"/>
      <c r="Q6676" s="820"/>
      <c r="R6676" s="820"/>
      <c r="S6676" s="820"/>
      <c r="T6676" s="820"/>
      <c r="U6676" s="820"/>
      <c r="V6676" s="820"/>
      <c r="W6676" s="820"/>
      <c r="X6676" s="820"/>
      <c r="Y6676" s="820"/>
      <c r="Z6676" s="820"/>
    </row>
    <row r="6677" spans="7:26">
      <c r="G6677" s="826"/>
      <c r="H6677" s="820"/>
      <c r="J6677" s="820"/>
      <c r="K6677" s="820"/>
      <c r="L6677" s="820"/>
      <c r="M6677" s="820"/>
      <c r="N6677" s="820"/>
      <c r="O6677" s="820"/>
      <c r="P6677" s="820"/>
      <c r="Q6677" s="820"/>
      <c r="R6677" s="820"/>
      <c r="S6677" s="820"/>
      <c r="T6677" s="820"/>
      <c r="U6677" s="820"/>
      <c r="V6677" s="820"/>
      <c r="W6677" s="820"/>
      <c r="X6677" s="820"/>
      <c r="Y6677" s="820"/>
      <c r="Z6677" s="820"/>
    </row>
    <row r="6678" spans="7:26">
      <c r="G6678" s="826"/>
      <c r="H6678" s="820"/>
      <c r="J6678" s="820"/>
      <c r="K6678" s="820"/>
      <c r="L6678" s="820"/>
      <c r="M6678" s="820"/>
      <c r="N6678" s="820"/>
      <c r="O6678" s="820"/>
      <c r="P6678" s="820"/>
      <c r="Q6678" s="820"/>
      <c r="R6678" s="820"/>
      <c r="S6678" s="820"/>
      <c r="T6678" s="820"/>
      <c r="U6678" s="820"/>
      <c r="V6678" s="820"/>
      <c r="W6678" s="820"/>
      <c r="X6678" s="820"/>
      <c r="Y6678" s="820"/>
      <c r="Z6678" s="820"/>
    </row>
    <row r="6679" spans="7:26">
      <c r="G6679" s="826"/>
      <c r="H6679" s="820"/>
      <c r="J6679" s="820"/>
      <c r="K6679" s="820"/>
      <c r="L6679" s="820"/>
      <c r="M6679" s="820"/>
      <c r="N6679" s="820"/>
      <c r="O6679" s="820"/>
      <c r="P6679" s="820"/>
      <c r="Q6679" s="820"/>
      <c r="R6679" s="820"/>
      <c r="S6679" s="820"/>
      <c r="T6679" s="820"/>
      <c r="U6679" s="820"/>
      <c r="V6679" s="820"/>
      <c r="W6679" s="820"/>
      <c r="X6679" s="820"/>
      <c r="Y6679" s="820"/>
      <c r="Z6679" s="820"/>
    </row>
    <row r="6680" spans="7:26">
      <c r="G6680" s="826"/>
      <c r="H6680" s="820"/>
      <c r="J6680" s="820"/>
      <c r="K6680" s="820"/>
      <c r="L6680" s="820"/>
      <c r="M6680" s="820"/>
      <c r="N6680" s="820"/>
      <c r="O6680" s="820"/>
      <c r="P6680" s="820"/>
      <c r="Q6680" s="820"/>
      <c r="R6680" s="820"/>
      <c r="S6680" s="820"/>
      <c r="T6680" s="820"/>
      <c r="U6680" s="820"/>
      <c r="V6680" s="820"/>
      <c r="W6680" s="820"/>
      <c r="X6680" s="820"/>
      <c r="Y6680" s="820"/>
      <c r="Z6680" s="820"/>
    </row>
    <row r="6681" spans="7:26">
      <c r="G6681" s="826"/>
      <c r="H6681" s="820"/>
      <c r="J6681" s="820"/>
      <c r="K6681" s="820"/>
      <c r="L6681" s="820"/>
      <c r="M6681" s="820"/>
      <c r="N6681" s="820"/>
      <c r="O6681" s="820"/>
      <c r="P6681" s="820"/>
      <c r="Q6681" s="820"/>
      <c r="R6681" s="820"/>
      <c r="S6681" s="820"/>
      <c r="T6681" s="820"/>
      <c r="U6681" s="820"/>
      <c r="V6681" s="820"/>
      <c r="W6681" s="820"/>
      <c r="X6681" s="820"/>
      <c r="Y6681" s="820"/>
      <c r="Z6681" s="820"/>
    </row>
    <row r="6682" spans="7:26">
      <c r="G6682" s="826"/>
      <c r="H6682" s="820"/>
      <c r="J6682" s="820"/>
      <c r="K6682" s="820"/>
      <c r="L6682" s="820"/>
      <c r="M6682" s="820"/>
      <c r="N6682" s="820"/>
      <c r="O6682" s="820"/>
      <c r="P6682" s="820"/>
      <c r="Q6682" s="820"/>
      <c r="R6682" s="820"/>
      <c r="S6682" s="820"/>
      <c r="T6682" s="820"/>
      <c r="U6682" s="820"/>
      <c r="V6682" s="820"/>
      <c r="W6682" s="820"/>
      <c r="X6682" s="820"/>
      <c r="Y6682" s="820"/>
      <c r="Z6682" s="820"/>
    </row>
    <row r="6683" spans="7:26">
      <c r="G6683" s="826"/>
      <c r="H6683" s="820"/>
      <c r="J6683" s="820"/>
      <c r="K6683" s="820"/>
      <c r="L6683" s="820"/>
      <c r="M6683" s="820"/>
      <c r="N6683" s="820"/>
      <c r="O6683" s="820"/>
      <c r="P6683" s="820"/>
      <c r="Q6683" s="820"/>
      <c r="R6683" s="820"/>
      <c r="S6683" s="820"/>
      <c r="T6683" s="820"/>
      <c r="U6683" s="820"/>
      <c r="V6683" s="820"/>
      <c r="W6683" s="820"/>
      <c r="X6683" s="820"/>
      <c r="Y6683" s="820"/>
      <c r="Z6683" s="820"/>
    </row>
    <row r="6684" spans="7:26">
      <c r="G6684" s="826"/>
      <c r="H6684" s="820"/>
      <c r="J6684" s="820"/>
      <c r="K6684" s="820"/>
      <c r="L6684" s="820"/>
      <c r="M6684" s="820"/>
      <c r="N6684" s="820"/>
      <c r="O6684" s="820"/>
      <c r="P6684" s="820"/>
      <c r="Q6684" s="820"/>
      <c r="R6684" s="820"/>
      <c r="S6684" s="820"/>
      <c r="T6684" s="820"/>
      <c r="U6684" s="820"/>
      <c r="V6684" s="820"/>
      <c r="W6684" s="820"/>
      <c r="X6684" s="820"/>
      <c r="Y6684" s="820"/>
      <c r="Z6684" s="820"/>
    </row>
    <row r="6685" spans="7:26">
      <c r="G6685" s="826"/>
      <c r="H6685" s="820"/>
      <c r="J6685" s="820"/>
      <c r="K6685" s="820"/>
      <c r="L6685" s="820"/>
      <c r="M6685" s="820"/>
      <c r="N6685" s="820"/>
      <c r="O6685" s="820"/>
      <c r="P6685" s="820"/>
      <c r="Q6685" s="820"/>
      <c r="R6685" s="820"/>
      <c r="S6685" s="820"/>
      <c r="T6685" s="820"/>
      <c r="U6685" s="820"/>
      <c r="V6685" s="820"/>
      <c r="W6685" s="820"/>
      <c r="X6685" s="820"/>
      <c r="Y6685" s="820"/>
      <c r="Z6685" s="820"/>
    </row>
    <row r="6686" spans="7:26">
      <c r="G6686" s="826"/>
      <c r="H6686" s="820"/>
      <c r="J6686" s="820"/>
      <c r="K6686" s="820"/>
      <c r="L6686" s="820"/>
      <c r="M6686" s="820"/>
      <c r="N6686" s="820"/>
      <c r="O6686" s="820"/>
      <c r="P6686" s="820"/>
      <c r="Q6686" s="820"/>
      <c r="R6686" s="820"/>
      <c r="S6686" s="820"/>
      <c r="T6686" s="820"/>
      <c r="U6686" s="820"/>
      <c r="V6686" s="820"/>
      <c r="W6686" s="820"/>
      <c r="X6686" s="820"/>
      <c r="Y6686" s="820"/>
      <c r="Z6686" s="820"/>
    </row>
    <row r="6687" spans="7:26">
      <c r="G6687" s="826"/>
      <c r="H6687" s="820"/>
      <c r="J6687" s="820"/>
      <c r="K6687" s="820"/>
      <c r="L6687" s="820"/>
      <c r="M6687" s="820"/>
      <c r="N6687" s="820"/>
      <c r="O6687" s="820"/>
      <c r="P6687" s="820"/>
      <c r="Q6687" s="820"/>
      <c r="R6687" s="820"/>
      <c r="S6687" s="820"/>
      <c r="T6687" s="820"/>
      <c r="U6687" s="820"/>
      <c r="V6687" s="820"/>
      <c r="W6687" s="820"/>
      <c r="X6687" s="820"/>
      <c r="Y6687" s="820"/>
      <c r="Z6687" s="820"/>
    </row>
    <row r="6688" spans="7:26">
      <c r="G6688" s="826"/>
      <c r="H6688" s="820"/>
      <c r="J6688" s="820"/>
      <c r="K6688" s="820"/>
      <c r="L6688" s="820"/>
      <c r="M6688" s="820"/>
      <c r="N6688" s="820"/>
      <c r="O6688" s="820"/>
      <c r="P6688" s="820"/>
      <c r="Q6688" s="820"/>
      <c r="R6688" s="820"/>
      <c r="S6688" s="820"/>
      <c r="T6688" s="820"/>
      <c r="U6688" s="820"/>
      <c r="V6688" s="820"/>
      <c r="W6688" s="820"/>
      <c r="X6688" s="820"/>
      <c r="Y6688" s="820"/>
      <c r="Z6688" s="820"/>
    </row>
    <row r="6689" spans="7:26">
      <c r="G6689" s="826"/>
      <c r="H6689" s="820"/>
      <c r="J6689" s="820"/>
      <c r="K6689" s="820"/>
      <c r="L6689" s="820"/>
      <c r="M6689" s="820"/>
      <c r="N6689" s="820"/>
      <c r="O6689" s="820"/>
      <c r="P6689" s="820"/>
      <c r="Q6689" s="820"/>
      <c r="R6689" s="820"/>
      <c r="S6689" s="820"/>
      <c r="T6689" s="820"/>
      <c r="U6689" s="820"/>
      <c r="V6689" s="820"/>
      <c r="W6689" s="820"/>
      <c r="X6689" s="820"/>
      <c r="Y6689" s="820"/>
      <c r="Z6689" s="820"/>
    </row>
    <row r="6690" spans="7:26">
      <c r="G6690" s="826"/>
      <c r="H6690" s="820"/>
      <c r="J6690" s="820"/>
      <c r="K6690" s="820"/>
      <c r="L6690" s="820"/>
      <c r="M6690" s="820"/>
      <c r="N6690" s="820"/>
      <c r="O6690" s="820"/>
      <c r="P6690" s="820"/>
      <c r="Q6690" s="820"/>
      <c r="R6690" s="820"/>
      <c r="S6690" s="820"/>
      <c r="T6690" s="820"/>
      <c r="U6690" s="820"/>
      <c r="V6690" s="820"/>
      <c r="W6690" s="820"/>
      <c r="X6690" s="820"/>
      <c r="Y6690" s="820"/>
      <c r="Z6690" s="820"/>
    </row>
    <row r="6691" spans="7:26">
      <c r="G6691" s="826"/>
      <c r="H6691" s="820"/>
      <c r="J6691" s="820"/>
      <c r="K6691" s="820"/>
      <c r="L6691" s="820"/>
      <c r="M6691" s="820"/>
      <c r="N6691" s="820"/>
      <c r="O6691" s="820"/>
      <c r="P6691" s="820"/>
      <c r="Q6691" s="820"/>
      <c r="R6691" s="820"/>
      <c r="S6691" s="820"/>
      <c r="T6691" s="820"/>
      <c r="U6691" s="820"/>
      <c r="V6691" s="820"/>
      <c r="W6691" s="820"/>
      <c r="X6691" s="820"/>
      <c r="Y6691" s="820"/>
      <c r="Z6691" s="820"/>
    </row>
    <row r="6692" spans="7:26">
      <c r="G6692" s="826"/>
      <c r="H6692" s="820"/>
      <c r="J6692" s="820"/>
      <c r="K6692" s="820"/>
      <c r="L6692" s="820"/>
      <c r="M6692" s="820"/>
      <c r="N6692" s="820"/>
      <c r="O6692" s="820"/>
      <c r="P6692" s="820"/>
      <c r="Q6692" s="820"/>
      <c r="R6692" s="820"/>
      <c r="S6692" s="820"/>
      <c r="T6692" s="820"/>
      <c r="U6692" s="820"/>
      <c r="V6692" s="820"/>
      <c r="W6692" s="820"/>
      <c r="X6692" s="820"/>
      <c r="Y6692" s="820"/>
      <c r="Z6692" s="820"/>
    </row>
    <row r="6693" spans="7:26">
      <c r="G6693" s="826"/>
      <c r="H6693" s="820"/>
      <c r="J6693" s="820"/>
      <c r="K6693" s="820"/>
      <c r="L6693" s="820"/>
      <c r="M6693" s="820"/>
      <c r="N6693" s="820"/>
      <c r="O6693" s="820"/>
      <c r="P6693" s="820"/>
      <c r="Q6693" s="820"/>
      <c r="R6693" s="820"/>
      <c r="S6693" s="820"/>
      <c r="T6693" s="820"/>
      <c r="U6693" s="820"/>
      <c r="V6693" s="820"/>
      <c r="W6693" s="820"/>
      <c r="X6693" s="820"/>
      <c r="Y6693" s="820"/>
      <c r="Z6693" s="820"/>
    </row>
    <row r="6694" spans="7:26">
      <c r="G6694" s="826"/>
      <c r="H6694" s="820"/>
      <c r="J6694" s="820"/>
      <c r="K6694" s="820"/>
      <c r="L6694" s="820"/>
      <c r="M6694" s="820"/>
      <c r="N6694" s="820"/>
      <c r="O6694" s="820"/>
      <c r="P6694" s="820"/>
      <c r="Q6694" s="820"/>
      <c r="R6694" s="820"/>
      <c r="S6694" s="820"/>
      <c r="T6694" s="820"/>
      <c r="U6694" s="820"/>
      <c r="V6694" s="820"/>
      <c r="W6694" s="820"/>
      <c r="X6694" s="820"/>
      <c r="Y6694" s="820"/>
      <c r="Z6694" s="820"/>
    </row>
    <row r="6695" spans="7:26">
      <c r="G6695" s="826"/>
      <c r="H6695" s="820"/>
      <c r="J6695" s="820"/>
      <c r="K6695" s="820"/>
      <c r="L6695" s="820"/>
      <c r="M6695" s="820"/>
      <c r="N6695" s="820"/>
      <c r="O6695" s="820"/>
      <c r="P6695" s="820"/>
      <c r="Q6695" s="820"/>
      <c r="R6695" s="820"/>
      <c r="S6695" s="820"/>
      <c r="T6695" s="820"/>
      <c r="U6695" s="820"/>
      <c r="V6695" s="820"/>
      <c r="W6695" s="820"/>
      <c r="X6695" s="820"/>
      <c r="Y6695" s="820"/>
      <c r="Z6695" s="820"/>
    </row>
    <row r="6696" spans="7:26">
      <c r="G6696" s="826"/>
      <c r="H6696" s="820"/>
      <c r="J6696" s="820"/>
      <c r="K6696" s="820"/>
      <c r="L6696" s="820"/>
      <c r="M6696" s="820"/>
      <c r="N6696" s="820"/>
      <c r="O6696" s="820"/>
      <c r="P6696" s="820"/>
      <c r="Q6696" s="820"/>
      <c r="R6696" s="820"/>
      <c r="S6696" s="820"/>
      <c r="T6696" s="820"/>
      <c r="U6696" s="820"/>
      <c r="V6696" s="820"/>
      <c r="W6696" s="820"/>
      <c r="X6696" s="820"/>
      <c r="Y6696" s="820"/>
      <c r="Z6696" s="820"/>
    </row>
    <row r="6697" spans="7:26">
      <c r="G6697" s="826"/>
      <c r="H6697" s="820"/>
      <c r="J6697" s="820"/>
      <c r="K6697" s="820"/>
      <c r="L6697" s="820"/>
      <c r="M6697" s="820"/>
      <c r="N6697" s="820"/>
      <c r="O6697" s="820"/>
      <c r="P6697" s="820"/>
      <c r="Q6697" s="820"/>
      <c r="R6697" s="820"/>
      <c r="S6697" s="820"/>
      <c r="T6697" s="820"/>
      <c r="U6697" s="820"/>
      <c r="V6697" s="820"/>
      <c r="W6697" s="820"/>
      <c r="X6697" s="820"/>
      <c r="Y6697" s="820"/>
      <c r="Z6697" s="820"/>
    </row>
    <row r="6698" spans="7:26">
      <c r="G6698" s="826"/>
      <c r="H6698" s="820"/>
      <c r="J6698" s="820"/>
      <c r="K6698" s="820"/>
      <c r="L6698" s="820"/>
      <c r="M6698" s="820"/>
      <c r="N6698" s="820"/>
      <c r="O6698" s="820"/>
      <c r="P6698" s="820"/>
      <c r="Q6698" s="820"/>
      <c r="R6698" s="820"/>
      <c r="S6698" s="820"/>
      <c r="T6698" s="820"/>
      <c r="U6698" s="820"/>
      <c r="V6698" s="820"/>
      <c r="W6698" s="820"/>
      <c r="X6698" s="820"/>
      <c r="Y6698" s="820"/>
      <c r="Z6698" s="820"/>
    </row>
    <row r="6699" spans="7:26">
      <c r="G6699" s="826"/>
      <c r="H6699" s="820"/>
      <c r="J6699" s="820"/>
      <c r="K6699" s="820"/>
      <c r="L6699" s="820"/>
      <c r="M6699" s="820"/>
      <c r="N6699" s="820"/>
      <c r="O6699" s="820"/>
      <c r="P6699" s="820"/>
      <c r="Q6699" s="820"/>
      <c r="R6699" s="820"/>
      <c r="S6699" s="820"/>
      <c r="T6699" s="820"/>
      <c r="U6699" s="820"/>
      <c r="V6699" s="820"/>
      <c r="W6699" s="820"/>
      <c r="X6699" s="820"/>
      <c r="Y6699" s="820"/>
      <c r="Z6699" s="820"/>
    </row>
    <row r="6700" spans="7:26">
      <c r="G6700" s="826"/>
      <c r="H6700" s="820"/>
      <c r="J6700" s="820"/>
      <c r="K6700" s="820"/>
      <c r="L6700" s="820"/>
      <c r="M6700" s="820"/>
      <c r="N6700" s="820"/>
      <c r="O6700" s="820"/>
      <c r="P6700" s="820"/>
      <c r="Q6700" s="820"/>
      <c r="R6700" s="820"/>
      <c r="S6700" s="820"/>
      <c r="T6700" s="820"/>
      <c r="U6700" s="820"/>
      <c r="V6700" s="820"/>
      <c r="W6700" s="820"/>
      <c r="X6700" s="820"/>
      <c r="Y6700" s="820"/>
      <c r="Z6700" s="820"/>
    </row>
    <row r="6701" spans="7:26">
      <c r="G6701" s="826"/>
      <c r="H6701" s="820"/>
      <c r="J6701" s="820"/>
      <c r="K6701" s="820"/>
      <c r="L6701" s="820"/>
      <c r="M6701" s="820"/>
      <c r="N6701" s="820"/>
      <c r="O6701" s="820"/>
      <c r="P6701" s="820"/>
      <c r="Q6701" s="820"/>
      <c r="R6701" s="820"/>
      <c r="S6701" s="820"/>
      <c r="T6701" s="820"/>
      <c r="U6701" s="820"/>
      <c r="V6701" s="820"/>
      <c r="W6701" s="820"/>
      <c r="X6701" s="820"/>
      <c r="Y6701" s="820"/>
      <c r="Z6701" s="820"/>
    </row>
    <row r="6702" spans="7:26">
      <c r="G6702" s="826"/>
      <c r="H6702" s="820"/>
      <c r="J6702" s="820"/>
      <c r="K6702" s="820"/>
      <c r="L6702" s="820"/>
      <c r="M6702" s="820"/>
      <c r="N6702" s="820"/>
      <c r="O6702" s="820"/>
      <c r="P6702" s="820"/>
      <c r="Q6702" s="820"/>
      <c r="R6702" s="820"/>
      <c r="S6702" s="820"/>
      <c r="T6702" s="820"/>
      <c r="U6702" s="820"/>
      <c r="V6702" s="820"/>
      <c r="W6702" s="820"/>
      <c r="X6702" s="820"/>
      <c r="Y6702" s="820"/>
      <c r="Z6702" s="820"/>
    </row>
    <row r="6703" spans="7:26">
      <c r="G6703" s="826"/>
      <c r="H6703" s="820"/>
      <c r="J6703" s="820"/>
      <c r="K6703" s="820"/>
      <c r="L6703" s="820"/>
      <c r="M6703" s="820"/>
      <c r="N6703" s="820"/>
      <c r="O6703" s="820"/>
      <c r="P6703" s="820"/>
      <c r="Q6703" s="820"/>
      <c r="R6703" s="820"/>
      <c r="S6703" s="820"/>
      <c r="T6703" s="820"/>
      <c r="U6703" s="820"/>
      <c r="V6703" s="820"/>
      <c r="W6703" s="820"/>
      <c r="X6703" s="820"/>
      <c r="Y6703" s="820"/>
      <c r="Z6703" s="820"/>
    </row>
    <row r="6704" spans="7:26">
      <c r="G6704" s="826"/>
      <c r="H6704" s="820"/>
      <c r="J6704" s="820"/>
      <c r="K6704" s="820"/>
      <c r="L6704" s="820"/>
      <c r="M6704" s="820"/>
      <c r="N6704" s="820"/>
      <c r="O6704" s="820"/>
      <c r="P6704" s="820"/>
      <c r="Q6704" s="820"/>
      <c r="R6704" s="820"/>
      <c r="S6704" s="820"/>
      <c r="T6704" s="820"/>
      <c r="U6704" s="820"/>
      <c r="V6704" s="820"/>
      <c r="W6704" s="820"/>
      <c r="X6704" s="820"/>
      <c r="Y6704" s="820"/>
      <c r="Z6704" s="820"/>
    </row>
    <row r="6705" spans="7:26">
      <c r="G6705" s="826"/>
      <c r="H6705" s="820"/>
      <c r="J6705" s="820"/>
      <c r="K6705" s="820"/>
      <c r="L6705" s="820"/>
      <c r="M6705" s="820"/>
      <c r="N6705" s="820"/>
      <c r="O6705" s="820"/>
      <c r="P6705" s="820"/>
      <c r="Q6705" s="820"/>
      <c r="R6705" s="820"/>
      <c r="S6705" s="820"/>
      <c r="T6705" s="820"/>
      <c r="U6705" s="820"/>
      <c r="V6705" s="820"/>
      <c r="W6705" s="820"/>
      <c r="X6705" s="820"/>
      <c r="Y6705" s="820"/>
      <c r="Z6705" s="820"/>
    </row>
    <row r="6706" spans="7:26">
      <c r="G6706" s="826"/>
      <c r="H6706" s="820"/>
      <c r="J6706" s="820"/>
      <c r="K6706" s="820"/>
      <c r="L6706" s="820"/>
      <c r="M6706" s="820"/>
      <c r="N6706" s="820"/>
      <c r="O6706" s="820"/>
      <c r="P6706" s="820"/>
      <c r="Q6706" s="820"/>
      <c r="R6706" s="820"/>
      <c r="S6706" s="820"/>
      <c r="T6706" s="820"/>
      <c r="U6706" s="820"/>
      <c r="V6706" s="820"/>
      <c r="W6706" s="820"/>
      <c r="X6706" s="820"/>
      <c r="Y6706" s="820"/>
      <c r="Z6706" s="820"/>
    </row>
    <row r="6707" spans="7:26">
      <c r="G6707" s="826"/>
      <c r="H6707" s="820"/>
      <c r="J6707" s="820"/>
      <c r="K6707" s="820"/>
      <c r="L6707" s="820"/>
      <c r="M6707" s="820"/>
      <c r="N6707" s="820"/>
      <c r="O6707" s="820"/>
      <c r="P6707" s="820"/>
      <c r="Q6707" s="820"/>
      <c r="R6707" s="820"/>
      <c r="S6707" s="820"/>
      <c r="T6707" s="820"/>
      <c r="U6707" s="820"/>
      <c r="V6707" s="820"/>
      <c r="W6707" s="820"/>
      <c r="X6707" s="820"/>
      <c r="Y6707" s="820"/>
      <c r="Z6707" s="820"/>
    </row>
    <row r="6708" spans="7:26">
      <c r="G6708" s="826"/>
      <c r="H6708" s="820"/>
      <c r="J6708" s="820"/>
      <c r="K6708" s="820"/>
      <c r="L6708" s="820"/>
      <c r="M6708" s="820"/>
      <c r="N6708" s="820"/>
      <c r="O6708" s="820"/>
      <c r="P6708" s="820"/>
      <c r="Q6708" s="820"/>
      <c r="R6708" s="820"/>
      <c r="S6708" s="820"/>
      <c r="T6708" s="820"/>
      <c r="U6708" s="820"/>
      <c r="V6708" s="820"/>
      <c r="W6708" s="820"/>
      <c r="X6708" s="820"/>
      <c r="Y6708" s="820"/>
      <c r="Z6708" s="820"/>
    </row>
    <row r="6709" spans="7:26">
      <c r="G6709" s="826"/>
      <c r="H6709" s="820"/>
      <c r="J6709" s="820"/>
      <c r="K6709" s="820"/>
      <c r="L6709" s="820"/>
      <c r="M6709" s="820"/>
      <c r="N6709" s="820"/>
      <c r="O6709" s="820"/>
      <c r="P6709" s="820"/>
      <c r="Q6709" s="820"/>
      <c r="R6709" s="820"/>
      <c r="S6709" s="820"/>
      <c r="T6709" s="820"/>
      <c r="U6709" s="820"/>
      <c r="V6709" s="820"/>
      <c r="W6709" s="820"/>
      <c r="X6709" s="820"/>
      <c r="Y6709" s="820"/>
      <c r="Z6709" s="820"/>
    </row>
    <row r="6710" spans="7:26">
      <c r="G6710" s="826"/>
      <c r="H6710" s="820"/>
      <c r="J6710" s="820"/>
      <c r="K6710" s="820"/>
      <c r="L6710" s="820"/>
      <c r="M6710" s="820"/>
      <c r="N6710" s="820"/>
      <c r="O6710" s="820"/>
      <c r="P6710" s="820"/>
      <c r="Q6710" s="820"/>
      <c r="R6710" s="820"/>
      <c r="S6710" s="820"/>
      <c r="T6710" s="820"/>
      <c r="U6710" s="820"/>
      <c r="V6710" s="820"/>
      <c r="W6710" s="820"/>
      <c r="X6710" s="820"/>
      <c r="Y6710" s="820"/>
      <c r="Z6710" s="820"/>
    </row>
    <row r="6711" spans="7:26">
      <c r="G6711" s="826"/>
      <c r="H6711" s="820"/>
      <c r="J6711" s="820"/>
      <c r="K6711" s="820"/>
      <c r="L6711" s="820"/>
      <c r="M6711" s="820"/>
      <c r="N6711" s="820"/>
      <c r="O6711" s="820"/>
      <c r="P6711" s="820"/>
      <c r="Q6711" s="820"/>
      <c r="R6711" s="820"/>
      <c r="S6711" s="820"/>
      <c r="T6711" s="820"/>
      <c r="U6711" s="820"/>
      <c r="V6711" s="820"/>
      <c r="W6711" s="820"/>
      <c r="X6711" s="820"/>
      <c r="Y6711" s="820"/>
      <c r="Z6711" s="820"/>
    </row>
    <row r="6712" spans="7:26">
      <c r="G6712" s="826"/>
      <c r="H6712" s="820"/>
      <c r="J6712" s="820"/>
      <c r="K6712" s="820"/>
      <c r="L6712" s="820"/>
      <c r="M6712" s="820"/>
      <c r="N6712" s="820"/>
      <c r="O6712" s="820"/>
      <c r="P6712" s="820"/>
      <c r="Q6712" s="820"/>
      <c r="R6712" s="820"/>
      <c r="S6712" s="820"/>
      <c r="T6712" s="820"/>
      <c r="U6712" s="820"/>
      <c r="V6712" s="820"/>
      <c r="W6712" s="820"/>
      <c r="X6712" s="820"/>
      <c r="Y6712" s="820"/>
      <c r="Z6712" s="820"/>
    </row>
    <row r="6713" spans="7:26">
      <c r="G6713" s="826"/>
      <c r="H6713" s="820"/>
      <c r="J6713" s="820"/>
      <c r="K6713" s="820"/>
      <c r="L6713" s="820"/>
      <c r="M6713" s="820"/>
      <c r="N6713" s="820"/>
      <c r="O6713" s="820"/>
      <c r="P6713" s="820"/>
      <c r="Q6713" s="820"/>
      <c r="R6713" s="820"/>
      <c r="S6713" s="820"/>
      <c r="T6713" s="820"/>
      <c r="U6713" s="820"/>
      <c r="V6713" s="820"/>
      <c r="W6713" s="820"/>
      <c r="X6713" s="820"/>
      <c r="Y6713" s="820"/>
      <c r="Z6713" s="820"/>
    </row>
    <row r="6714" spans="7:26">
      <c r="G6714" s="826"/>
      <c r="H6714" s="820"/>
      <c r="J6714" s="820"/>
      <c r="K6714" s="820"/>
      <c r="L6714" s="820"/>
      <c r="M6714" s="820"/>
      <c r="N6714" s="820"/>
      <c r="O6714" s="820"/>
      <c r="P6714" s="820"/>
      <c r="Q6714" s="820"/>
      <c r="R6714" s="820"/>
      <c r="S6714" s="820"/>
      <c r="T6714" s="820"/>
      <c r="U6714" s="820"/>
      <c r="V6714" s="820"/>
      <c r="W6714" s="820"/>
      <c r="X6714" s="820"/>
      <c r="Y6714" s="820"/>
      <c r="Z6714" s="820"/>
    </row>
    <row r="6715" spans="7:26">
      <c r="G6715" s="826"/>
      <c r="H6715" s="820"/>
      <c r="J6715" s="820"/>
      <c r="K6715" s="820"/>
      <c r="L6715" s="820"/>
      <c r="M6715" s="820"/>
      <c r="N6715" s="820"/>
      <c r="O6715" s="820"/>
      <c r="P6715" s="820"/>
      <c r="Q6715" s="820"/>
      <c r="R6715" s="820"/>
      <c r="S6715" s="820"/>
      <c r="T6715" s="820"/>
      <c r="U6715" s="820"/>
      <c r="V6715" s="820"/>
      <c r="W6715" s="820"/>
      <c r="X6715" s="820"/>
      <c r="Y6715" s="820"/>
      <c r="Z6715" s="820"/>
    </row>
    <row r="6716" spans="7:26">
      <c r="G6716" s="826"/>
      <c r="H6716" s="820"/>
      <c r="J6716" s="820"/>
      <c r="K6716" s="820"/>
      <c r="L6716" s="820"/>
      <c r="M6716" s="820"/>
      <c r="N6716" s="820"/>
      <c r="O6716" s="820"/>
      <c r="P6716" s="820"/>
      <c r="Q6716" s="820"/>
      <c r="R6716" s="820"/>
      <c r="S6716" s="820"/>
      <c r="T6716" s="820"/>
      <c r="U6716" s="820"/>
      <c r="V6716" s="820"/>
      <c r="W6716" s="820"/>
      <c r="X6716" s="820"/>
      <c r="Y6716" s="820"/>
      <c r="Z6716" s="820"/>
    </row>
    <row r="6717" spans="7:26">
      <c r="G6717" s="826"/>
      <c r="H6717" s="820"/>
      <c r="J6717" s="820"/>
      <c r="K6717" s="820"/>
      <c r="L6717" s="820"/>
      <c r="M6717" s="820"/>
      <c r="N6717" s="820"/>
      <c r="O6717" s="820"/>
      <c r="P6717" s="820"/>
      <c r="Q6717" s="820"/>
      <c r="R6717" s="820"/>
      <c r="S6717" s="820"/>
      <c r="T6717" s="820"/>
      <c r="U6717" s="820"/>
      <c r="V6717" s="820"/>
      <c r="W6717" s="820"/>
      <c r="X6717" s="820"/>
      <c r="Y6717" s="820"/>
      <c r="Z6717" s="820"/>
    </row>
    <row r="6718" spans="7:26">
      <c r="G6718" s="826"/>
      <c r="H6718" s="820"/>
      <c r="J6718" s="820"/>
      <c r="K6718" s="820"/>
      <c r="L6718" s="820"/>
      <c r="M6718" s="820"/>
      <c r="N6718" s="820"/>
      <c r="O6718" s="820"/>
      <c r="P6718" s="820"/>
      <c r="Q6718" s="820"/>
      <c r="R6718" s="820"/>
      <c r="S6718" s="820"/>
      <c r="T6718" s="820"/>
      <c r="U6718" s="820"/>
      <c r="V6718" s="820"/>
      <c r="W6718" s="820"/>
      <c r="X6718" s="820"/>
      <c r="Y6718" s="820"/>
      <c r="Z6718" s="820"/>
    </row>
    <row r="6719" spans="7:26">
      <c r="G6719" s="826"/>
      <c r="H6719" s="820"/>
      <c r="J6719" s="820"/>
      <c r="K6719" s="820"/>
      <c r="L6719" s="820"/>
      <c r="M6719" s="820"/>
      <c r="N6719" s="820"/>
      <c r="O6719" s="820"/>
      <c r="P6719" s="820"/>
      <c r="Q6719" s="820"/>
      <c r="R6719" s="820"/>
      <c r="S6719" s="820"/>
      <c r="T6719" s="820"/>
      <c r="U6719" s="820"/>
      <c r="V6719" s="820"/>
      <c r="W6719" s="820"/>
      <c r="X6719" s="820"/>
      <c r="Y6719" s="820"/>
      <c r="Z6719" s="820"/>
    </row>
    <row r="6720" spans="7:26">
      <c r="G6720" s="826"/>
      <c r="H6720" s="820"/>
      <c r="J6720" s="820"/>
      <c r="K6720" s="820"/>
      <c r="L6720" s="820"/>
      <c r="M6720" s="820"/>
      <c r="N6720" s="820"/>
      <c r="O6720" s="820"/>
      <c r="P6720" s="820"/>
      <c r="Q6720" s="820"/>
      <c r="R6720" s="820"/>
      <c r="S6720" s="820"/>
      <c r="T6720" s="820"/>
      <c r="U6720" s="820"/>
      <c r="V6720" s="820"/>
      <c r="W6720" s="820"/>
      <c r="X6720" s="820"/>
      <c r="Y6720" s="820"/>
      <c r="Z6720" s="820"/>
    </row>
    <row r="6721" spans="7:26">
      <c r="G6721" s="826"/>
      <c r="H6721" s="820"/>
      <c r="J6721" s="820"/>
      <c r="K6721" s="820"/>
      <c r="L6721" s="820"/>
      <c r="M6721" s="820"/>
      <c r="N6721" s="820"/>
      <c r="O6721" s="820"/>
      <c r="P6721" s="820"/>
      <c r="Q6721" s="820"/>
      <c r="R6721" s="820"/>
      <c r="S6721" s="820"/>
      <c r="T6721" s="820"/>
      <c r="U6721" s="820"/>
      <c r="V6721" s="820"/>
      <c r="W6721" s="820"/>
      <c r="X6721" s="820"/>
      <c r="Y6721" s="820"/>
      <c r="Z6721" s="820"/>
    </row>
    <row r="6722" spans="7:26">
      <c r="G6722" s="826"/>
      <c r="H6722" s="820"/>
      <c r="J6722" s="820"/>
      <c r="K6722" s="820"/>
      <c r="L6722" s="820"/>
      <c r="M6722" s="820"/>
      <c r="N6722" s="820"/>
      <c r="O6722" s="820"/>
      <c r="P6722" s="820"/>
      <c r="Q6722" s="820"/>
      <c r="R6722" s="820"/>
      <c r="S6722" s="820"/>
      <c r="T6722" s="820"/>
      <c r="U6722" s="820"/>
      <c r="V6722" s="820"/>
      <c r="W6722" s="820"/>
      <c r="X6722" s="820"/>
      <c r="Y6722" s="820"/>
      <c r="Z6722" s="820"/>
    </row>
    <row r="6723" spans="7:26">
      <c r="G6723" s="826"/>
      <c r="H6723" s="820"/>
      <c r="J6723" s="820"/>
      <c r="K6723" s="820"/>
      <c r="L6723" s="820"/>
      <c r="M6723" s="820"/>
      <c r="N6723" s="820"/>
      <c r="O6723" s="820"/>
      <c r="P6723" s="820"/>
      <c r="Q6723" s="820"/>
      <c r="R6723" s="820"/>
      <c r="S6723" s="820"/>
      <c r="T6723" s="820"/>
      <c r="U6723" s="820"/>
      <c r="V6723" s="820"/>
      <c r="W6723" s="820"/>
      <c r="X6723" s="820"/>
      <c r="Y6723" s="820"/>
      <c r="Z6723" s="820"/>
    </row>
    <row r="6724" spans="7:26">
      <c r="G6724" s="826"/>
      <c r="H6724" s="820"/>
      <c r="J6724" s="820"/>
      <c r="K6724" s="820"/>
      <c r="L6724" s="820"/>
      <c r="M6724" s="820"/>
      <c r="N6724" s="820"/>
      <c r="O6724" s="820"/>
      <c r="P6724" s="820"/>
      <c r="Q6724" s="820"/>
      <c r="R6724" s="820"/>
      <c r="S6724" s="820"/>
      <c r="T6724" s="820"/>
      <c r="U6724" s="820"/>
      <c r="V6724" s="820"/>
      <c r="W6724" s="820"/>
      <c r="X6724" s="820"/>
      <c r="Y6724" s="820"/>
      <c r="Z6724" s="820"/>
    </row>
    <row r="6725" spans="7:26">
      <c r="G6725" s="826"/>
      <c r="H6725" s="820"/>
      <c r="J6725" s="820"/>
      <c r="K6725" s="820"/>
      <c r="L6725" s="820"/>
      <c r="M6725" s="820"/>
      <c r="N6725" s="820"/>
      <c r="O6725" s="820"/>
      <c r="P6725" s="820"/>
      <c r="Q6725" s="820"/>
      <c r="R6725" s="820"/>
      <c r="S6725" s="820"/>
      <c r="T6725" s="820"/>
      <c r="U6725" s="820"/>
      <c r="V6725" s="820"/>
      <c r="W6725" s="820"/>
      <c r="X6725" s="820"/>
      <c r="Y6725" s="820"/>
      <c r="Z6725" s="820"/>
    </row>
    <row r="6726" spans="7:26">
      <c r="G6726" s="826"/>
      <c r="H6726" s="820"/>
      <c r="J6726" s="820"/>
      <c r="K6726" s="820"/>
      <c r="L6726" s="820"/>
      <c r="M6726" s="820"/>
      <c r="N6726" s="820"/>
      <c r="O6726" s="820"/>
      <c r="P6726" s="820"/>
      <c r="Q6726" s="820"/>
      <c r="R6726" s="820"/>
      <c r="S6726" s="820"/>
      <c r="T6726" s="820"/>
      <c r="U6726" s="820"/>
      <c r="V6726" s="820"/>
      <c r="W6726" s="820"/>
      <c r="X6726" s="820"/>
      <c r="Y6726" s="820"/>
      <c r="Z6726" s="820"/>
    </row>
    <row r="6727" spans="7:26">
      <c r="G6727" s="826"/>
      <c r="H6727" s="820"/>
      <c r="J6727" s="820"/>
      <c r="K6727" s="820"/>
      <c r="L6727" s="820"/>
      <c r="M6727" s="820"/>
      <c r="N6727" s="820"/>
      <c r="O6727" s="820"/>
      <c r="P6727" s="820"/>
      <c r="Q6727" s="820"/>
      <c r="R6727" s="820"/>
      <c r="S6727" s="820"/>
      <c r="T6727" s="820"/>
      <c r="U6727" s="820"/>
      <c r="V6727" s="820"/>
      <c r="W6727" s="820"/>
      <c r="X6727" s="820"/>
      <c r="Y6727" s="820"/>
      <c r="Z6727" s="820"/>
    </row>
    <row r="6728" spans="7:26">
      <c r="G6728" s="826"/>
      <c r="H6728" s="820"/>
      <c r="J6728" s="820"/>
      <c r="K6728" s="820"/>
      <c r="L6728" s="820"/>
      <c r="M6728" s="820"/>
      <c r="N6728" s="820"/>
      <c r="O6728" s="820"/>
      <c r="P6728" s="820"/>
      <c r="Q6728" s="820"/>
      <c r="R6728" s="820"/>
      <c r="S6728" s="820"/>
      <c r="T6728" s="820"/>
      <c r="U6728" s="820"/>
      <c r="V6728" s="820"/>
      <c r="W6728" s="820"/>
      <c r="X6728" s="820"/>
      <c r="Y6728" s="820"/>
      <c r="Z6728" s="820"/>
    </row>
    <row r="6729" spans="7:26">
      <c r="G6729" s="826"/>
      <c r="H6729" s="820"/>
      <c r="J6729" s="820"/>
      <c r="K6729" s="820"/>
      <c r="L6729" s="820"/>
      <c r="M6729" s="820"/>
      <c r="N6729" s="820"/>
      <c r="O6729" s="820"/>
      <c r="P6729" s="820"/>
      <c r="Q6729" s="820"/>
      <c r="R6729" s="820"/>
      <c r="S6729" s="820"/>
      <c r="T6729" s="820"/>
      <c r="U6729" s="820"/>
      <c r="V6729" s="820"/>
      <c r="W6729" s="820"/>
      <c r="X6729" s="820"/>
      <c r="Y6729" s="820"/>
      <c r="Z6729" s="820"/>
    </row>
    <row r="6730" spans="7:26">
      <c r="G6730" s="826"/>
      <c r="H6730" s="820"/>
      <c r="J6730" s="820"/>
      <c r="K6730" s="820"/>
      <c r="L6730" s="820"/>
      <c r="M6730" s="820"/>
      <c r="N6730" s="820"/>
      <c r="O6730" s="820"/>
      <c r="P6730" s="820"/>
      <c r="Q6730" s="820"/>
      <c r="R6730" s="820"/>
      <c r="S6730" s="820"/>
      <c r="T6730" s="820"/>
      <c r="U6730" s="820"/>
      <c r="V6730" s="820"/>
      <c r="W6730" s="820"/>
      <c r="X6730" s="820"/>
      <c r="Y6730" s="820"/>
      <c r="Z6730" s="820"/>
    </row>
    <row r="6731" spans="7:26">
      <c r="G6731" s="826"/>
      <c r="H6731" s="820"/>
      <c r="J6731" s="820"/>
      <c r="K6731" s="820"/>
      <c r="L6731" s="820"/>
      <c r="M6731" s="820"/>
      <c r="N6731" s="820"/>
      <c r="O6731" s="820"/>
      <c r="P6731" s="820"/>
      <c r="Q6731" s="820"/>
      <c r="R6731" s="820"/>
      <c r="S6731" s="820"/>
      <c r="T6731" s="820"/>
      <c r="U6731" s="820"/>
      <c r="V6731" s="820"/>
      <c r="W6731" s="820"/>
      <c r="X6731" s="820"/>
      <c r="Y6731" s="820"/>
      <c r="Z6731" s="820"/>
    </row>
    <row r="6732" spans="7:26">
      <c r="G6732" s="826"/>
      <c r="H6732" s="820"/>
      <c r="J6732" s="820"/>
      <c r="K6732" s="820"/>
      <c r="L6732" s="820"/>
      <c r="M6732" s="820"/>
      <c r="N6732" s="820"/>
      <c r="O6732" s="820"/>
      <c r="P6732" s="820"/>
      <c r="Q6732" s="820"/>
      <c r="R6732" s="820"/>
      <c r="S6732" s="820"/>
      <c r="T6732" s="820"/>
      <c r="U6732" s="820"/>
      <c r="V6732" s="820"/>
      <c r="W6732" s="820"/>
      <c r="X6732" s="820"/>
      <c r="Y6732" s="820"/>
      <c r="Z6732" s="820"/>
    </row>
    <row r="6733" spans="7:26">
      <c r="G6733" s="826"/>
      <c r="H6733" s="820"/>
      <c r="J6733" s="820"/>
      <c r="K6733" s="820"/>
      <c r="L6733" s="820"/>
      <c r="M6733" s="820"/>
      <c r="N6733" s="820"/>
      <c r="O6733" s="820"/>
      <c r="P6733" s="820"/>
      <c r="Q6733" s="820"/>
      <c r="R6733" s="820"/>
      <c r="S6733" s="820"/>
      <c r="T6733" s="820"/>
      <c r="U6733" s="820"/>
      <c r="V6733" s="820"/>
      <c r="W6733" s="820"/>
      <c r="X6733" s="820"/>
      <c r="Y6733" s="820"/>
      <c r="Z6733" s="820"/>
    </row>
    <row r="6734" spans="7:26">
      <c r="G6734" s="826"/>
      <c r="H6734" s="820"/>
      <c r="J6734" s="820"/>
      <c r="K6734" s="820"/>
      <c r="L6734" s="820"/>
      <c r="M6734" s="820"/>
      <c r="N6734" s="820"/>
      <c r="O6734" s="820"/>
      <c r="P6734" s="820"/>
      <c r="Q6734" s="820"/>
      <c r="R6734" s="820"/>
      <c r="S6734" s="820"/>
      <c r="T6734" s="820"/>
      <c r="U6734" s="820"/>
      <c r="V6734" s="820"/>
      <c r="W6734" s="820"/>
      <c r="X6734" s="820"/>
      <c r="Y6734" s="820"/>
      <c r="Z6734" s="820"/>
    </row>
    <row r="6735" spans="7:26">
      <c r="G6735" s="826"/>
      <c r="H6735" s="820"/>
      <c r="J6735" s="820"/>
      <c r="K6735" s="820"/>
      <c r="L6735" s="820"/>
      <c r="M6735" s="820"/>
      <c r="N6735" s="820"/>
      <c r="O6735" s="820"/>
      <c r="P6735" s="820"/>
      <c r="Q6735" s="820"/>
      <c r="R6735" s="820"/>
      <c r="S6735" s="820"/>
      <c r="T6735" s="820"/>
      <c r="U6735" s="820"/>
      <c r="V6735" s="820"/>
      <c r="W6735" s="820"/>
      <c r="X6735" s="820"/>
      <c r="Y6735" s="820"/>
      <c r="Z6735" s="820"/>
    </row>
    <row r="6736" spans="7:26">
      <c r="G6736" s="826"/>
      <c r="H6736" s="820"/>
      <c r="J6736" s="820"/>
      <c r="K6736" s="820"/>
      <c r="L6736" s="820"/>
      <c r="M6736" s="820"/>
      <c r="N6736" s="820"/>
      <c r="O6736" s="820"/>
      <c r="P6736" s="820"/>
      <c r="Q6736" s="820"/>
      <c r="R6736" s="820"/>
      <c r="S6736" s="820"/>
      <c r="T6736" s="820"/>
      <c r="U6736" s="820"/>
      <c r="V6736" s="820"/>
      <c r="W6736" s="820"/>
      <c r="X6736" s="820"/>
      <c r="Y6736" s="820"/>
      <c r="Z6736" s="820"/>
    </row>
    <row r="6737" spans="7:26">
      <c r="G6737" s="826"/>
      <c r="H6737" s="820"/>
      <c r="J6737" s="820"/>
      <c r="K6737" s="820"/>
      <c r="L6737" s="820"/>
      <c r="M6737" s="820"/>
      <c r="N6737" s="820"/>
      <c r="O6737" s="820"/>
      <c r="P6737" s="820"/>
      <c r="Q6737" s="820"/>
      <c r="R6737" s="820"/>
      <c r="S6737" s="820"/>
      <c r="T6737" s="820"/>
      <c r="U6737" s="820"/>
      <c r="V6737" s="820"/>
      <c r="W6737" s="820"/>
      <c r="X6737" s="820"/>
      <c r="Y6737" s="820"/>
      <c r="Z6737" s="820"/>
    </row>
    <row r="6738" spans="7:26">
      <c r="G6738" s="826"/>
      <c r="H6738" s="820"/>
      <c r="J6738" s="820"/>
      <c r="K6738" s="820"/>
      <c r="L6738" s="820"/>
      <c r="M6738" s="820"/>
      <c r="N6738" s="820"/>
      <c r="O6738" s="820"/>
      <c r="P6738" s="820"/>
      <c r="Q6738" s="820"/>
      <c r="R6738" s="820"/>
      <c r="S6738" s="820"/>
      <c r="T6738" s="820"/>
      <c r="U6738" s="820"/>
      <c r="V6738" s="820"/>
      <c r="W6738" s="820"/>
      <c r="X6738" s="820"/>
      <c r="Y6738" s="820"/>
      <c r="Z6738" s="820"/>
    </row>
    <row r="6739" spans="7:26">
      <c r="G6739" s="826"/>
      <c r="H6739" s="820"/>
      <c r="J6739" s="820"/>
      <c r="K6739" s="820"/>
      <c r="L6739" s="820"/>
      <c r="M6739" s="820"/>
      <c r="N6739" s="820"/>
      <c r="O6739" s="820"/>
      <c r="P6739" s="820"/>
      <c r="Q6739" s="820"/>
      <c r="R6739" s="820"/>
      <c r="S6739" s="820"/>
      <c r="T6739" s="820"/>
      <c r="U6739" s="820"/>
      <c r="V6739" s="820"/>
      <c r="W6739" s="820"/>
      <c r="X6739" s="820"/>
      <c r="Y6739" s="820"/>
      <c r="Z6739" s="820"/>
    </row>
    <row r="6740" spans="7:26">
      <c r="G6740" s="826"/>
      <c r="H6740" s="820"/>
      <c r="J6740" s="820"/>
      <c r="K6740" s="820"/>
      <c r="L6740" s="820"/>
      <c r="M6740" s="820"/>
      <c r="N6740" s="820"/>
      <c r="O6740" s="820"/>
      <c r="P6740" s="820"/>
      <c r="Q6740" s="820"/>
      <c r="R6740" s="820"/>
      <c r="S6740" s="820"/>
      <c r="T6740" s="820"/>
      <c r="U6740" s="820"/>
      <c r="V6740" s="820"/>
      <c r="W6740" s="820"/>
      <c r="X6740" s="820"/>
      <c r="Y6740" s="820"/>
      <c r="Z6740" s="820"/>
    </row>
    <row r="6741" spans="7:26">
      <c r="G6741" s="826"/>
      <c r="H6741" s="820"/>
      <c r="J6741" s="820"/>
      <c r="K6741" s="820"/>
      <c r="L6741" s="820"/>
      <c r="M6741" s="820"/>
      <c r="N6741" s="820"/>
      <c r="O6741" s="820"/>
      <c r="P6741" s="820"/>
      <c r="Q6741" s="820"/>
      <c r="R6741" s="820"/>
      <c r="S6741" s="820"/>
      <c r="T6741" s="820"/>
      <c r="U6741" s="820"/>
      <c r="V6741" s="820"/>
      <c r="W6741" s="820"/>
      <c r="X6741" s="820"/>
      <c r="Y6741" s="820"/>
      <c r="Z6741" s="820"/>
    </row>
    <row r="6742" spans="7:26">
      <c r="G6742" s="826"/>
      <c r="H6742" s="820"/>
      <c r="J6742" s="820"/>
      <c r="K6742" s="820"/>
      <c r="L6742" s="820"/>
      <c r="M6742" s="820"/>
      <c r="N6742" s="820"/>
      <c r="O6742" s="820"/>
      <c r="P6742" s="820"/>
      <c r="Q6742" s="820"/>
      <c r="R6742" s="820"/>
      <c r="S6742" s="820"/>
      <c r="T6742" s="820"/>
      <c r="U6742" s="820"/>
      <c r="V6742" s="820"/>
      <c r="W6742" s="820"/>
      <c r="X6742" s="820"/>
      <c r="Y6742" s="820"/>
      <c r="Z6742" s="820"/>
    </row>
    <row r="6743" spans="7:26">
      <c r="G6743" s="826"/>
      <c r="H6743" s="820"/>
      <c r="J6743" s="820"/>
      <c r="K6743" s="820"/>
      <c r="L6743" s="820"/>
      <c r="M6743" s="820"/>
      <c r="N6743" s="820"/>
      <c r="O6743" s="820"/>
      <c r="P6743" s="820"/>
      <c r="Q6743" s="820"/>
      <c r="R6743" s="820"/>
      <c r="S6743" s="820"/>
      <c r="T6743" s="820"/>
      <c r="U6743" s="820"/>
      <c r="V6743" s="820"/>
      <c r="W6743" s="820"/>
      <c r="X6743" s="820"/>
      <c r="Y6743" s="820"/>
      <c r="Z6743" s="820"/>
    </row>
    <row r="6744" spans="7:26">
      <c r="G6744" s="826"/>
      <c r="H6744" s="820"/>
      <c r="J6744" s="820"/>
      <c r="K6744" s="820"/>
      <c r="L6744" s="820"/>
      <c r="M6744" s="820"/>
      <c r="N6744" s="820"/>
      <c r="O6744" s="820"/>
      <c r="P6744" s="820"/>
      <c r="Q6744" s="820"/>
      <c r="R6744" s="820"/>
      <c r="S6744" s="820"/>
      <c r="T6744" s="820"/>
      <c r="U6744" s="820"/>
      <c r="V6744" s="820"/>
      <c r="W6744" s="820"/>
      <c r="X6744" s="820"/>
      <c r="Y6744" s="820"/>
      <c r="Z6744" s="820"/>
    </row>
    <row r="6745" spans="7:26">
      <c r="G6745" s="826"/>
      <c r="H6745" s="820"/>
      <c r="J6745" s="820"/>
      <c r="K6745" s="820"/>
      <c r="L6745" s="820"/>
      <c r="M6745" s="820"/>
      <c r="N6745" s="820"/>
      <c r="O6745" s="820"/>
      <c r="P6745" s="820"/>
      <c r="Q6745" s="820"/>
      <c r="R6745" s="820"/>
      <c r="S6745" s="820"/>
      <c r="T6745" s="820"/>
      <c r="U6745" s="820"/>
      <c r="V6745" s="820"/>
      <c r="W6745" s="820"/>
      <c r="X6745" s="820"/>
      <c r="Y6745" s="820"/>
      <c r="Z6745" s="820"/>
    </row>
    <row r="6746" spans="7:26">
      <c r="G6746" s="826"/>
      <c r="H6746" s="820"/>
      <c r="J6746" s="820"/>
      <c r="K6746" s="820"/>
      <c r="L6746" s="820"/>
      <c r="M6746" s="820"/>
      <c r="N6746" s="820"/>
      <c r="O6746" s="820"/>
      <c r="P6746" s="820"/>
      <c r="Q6746" s="820"/>
      <c r="R6746" s="820"/>
      <c r="S6746" s="820"/>
      <c r="T6746" s="820"/>
      <c r="U6746" s="820"/>
      <c r="V6746" s="820"/>
      <c r="W6746" s="820"/>
      <c r="X6746" s="820"/>
      <c r="Y6746" s="820"/>
      <c r="Z6746" s="820"/>
    </row>
    <row r="6747" spans="7:26">
      <c r="G6747" s="826"/>
      <c r="H6747" s="820"/>
      <c r="J6747" s="820"/>
      <c r="K6747" s="820"/>
      <c r="L6747" s="820"/>
      <c r="M6747" s="820"/>
      <c r="N6747" s="820"/>
      <c r="O6747" s="820"/>
      <c r="P6747" s="820"/>
      <c r="Q6747" s="820"/>
      <c r="R6747" s="820"/>
      <c r="S6747" s="820"/>
      <c r="T6747" s="820"/>
      <c r="U6747" s="820"/>
      <c r="V6747" s="820"/>
      <c r="W6747" s="820"/>
      <c r="X6747" s="820"/>
      <c r="Y6747" s="820"/>
      <c r="Z6747" s="820"/>
    </row>
    <row r="6748" spans="7:26">
      <c r="G6748" s="826"/>
      <c r="H6748" s="820"/>
      <c r="J6748" s="820"/>
      <c r="K6748" s="820"/>
      <c r="L6748" s="820"/>
      <c r="M6748" s="820"/>
      <c r="N6748" s="820"/>
      <c r="O6748" s="820"/>
      <c r="P6748" s="820"/>
      <c r="Q6748" s="820"/>
      <c r="R6748" s="820"/>
      <c r="S6748" s="820"/>
      <c r="T6748" s="820"/>
      <c r="U6748" s="820"/>
      <c r="V6748" s="820"/>
      <c r="W6748" s="820"/>
      <c r="X6748" s="820"/>
      <c r="Y6748" s="820"/>
      <c r="Z6748" s="820"/>
    </row>
    <row r="6749" spans="7:26">
      <c r="G6749" s="826"/>
      <c r="H6749" s="820"/>
      <c r="J6749" s="820"/>
      <c r="K6749" s="820"/>
      <c r="L6749" s="820"/>
      <c r="M6749" s="820"/>
      <c r="N6749" s="820"/>
      <c r="O6749" s="820"/>
      <c r="P6749" s="820"/>
      <c r="Q6749" s="820"/>
      <c r="R6749" s="820"/>
      <c r="S6749" s="820"/>
      <c r="T6749" s="820"/>
      <c r="U6749" s="820"/>
      <c r="V6749" s="820"/>
      <c r="W6749" s="820"/>
      <c r="X6749" s="820"/>
      <c r="Y6749" s="820"/>
      <c r="Z6749" s="820"/>
    </row>
    <row r="6750" spans="7:26">
      <c r="G6750" s="826"/>
      <c r="H6750" s="820"/>
      <c r="J6750" s="820"/>
      <c r="K6750" s="820"/>
      <c r="L6750" s="820"/>
      <c r="M6750" s="820"/>
      <c r="N6750" s="820"/>
      <c r="O6750" s="820"/>
      <c r="P6750" s="820"/>
      <c r="Q6750" s="820"/>
      <c r="R6750" s="820"/>
      <c r="S6750" s="820"/>
      <c r="T6750" s="820"/>
      <c r="U6750" s="820"/>
      <c r="V6750" s="820"/>
      <c r="W6750" s="820"/>
      <c r="X6750" s="820"/>
      <c r="Y6750" s="820"/>
      <c r="Z6750" s="820"/>
    </row>
    <row r="6751" spans="7:26">
      <c r="G6751" s="826"/>
      <c r="H6751" s="820"/>
      <c r="J6751" s="820"/>
      <c r="K6751" s="820"/>
      <c r="L6751" s="820"/>
      <c r="M6751" s="820"/>
      <c r="N6751" s="820"/>
      <c r="O6751" s="820"/>
      <c r="P6751" s="820"/>
      <c r="Q6751" s="820"/>
      <c r="R6751" s="820"/>
      <c r="S6751" s="820"/>
      <c r="T6751" s="820"/>
      <c r="U6751" s="820"/>
      <c r="V6751" s="820"/>
      <c r="W6751" s="820"/>
      <c r="X6751" s="820"/>
      <c r="Y6751" s="820"/>
      <c r="Z6751" s="820"/>
    </row>
    <row r="6752" spans="7:26">
      <c r="G6752" s="826"/>
      <c r="H6752" s="820"/>
      <c r="J6752" s="820"/>
      <c r="K6752" s="820"/>
      <c r="L6752" s="820"/>
      <c r="M6752" s="820"/>
      <c r="N6752" s="820"/>
      <c r="O6752" s="820"/>
      <c r="P6752" s="820"/>
      <c r="Q6752" s="820"/>
      <c r="R6752" s="820"/>
      <c r="S6752" s="820"/>
      <c r="T6752" s="820"/>
      <c r="U6752" s="820"/>
      <c r="V6752" s="820"/>
      <c r="W6752" s="820"/>
      <c r="X6752" s="820"/>
      <c r="Y6752" s="820"/>
      <c r="Z6752" s="820"/>
    </row>
    <row r="6753" spans="7:26">
      <c r="G6753" s="826"/>
      <c r="H6753" s="820"/>
      <c r="J6753" s="820"/>
      <c r="K6753" s="820"/>
      <c r="L6753" s="820"/>
      <c r="M6753" s="820"/>
      <c r="N6753" s="820"/>
      <c r="O6753" s="820"/>
      <c r="P6753" s="820"/>
      <c r="Q6753" s="820"/>
      <c r="R6753" s="820"/>
      <c r="S6753" s="820"/>
      <c r="T6753" s="820"/>
      <c r="U6753" s="820"/>
      <c r="V6753" s="820"/>
      <c r="W6753" s="820"/>
      <c r="X6753" s="820"/>
      <c r="Y6753" s="820"/>
      <c r="Z6753" s="820"/>
    </row>
    <row r="6754" spans="7:26">
      <c r="G6754" s="826"/>
      <c r="H6754" s="820"/>
      <c r="J6754" s="820"/>
      <c r="K6754" s="820"/>
      <c r="L6754" s="820"/>
      <c r="M6754" s="820"/>
      <c r="N6754" s="820"/>
      <c r="O6754" s="820"/>
      <c r="P6754" s="820"/>
      <c r="Q6754" s="820"/>
      <c r="R6754" s="820"/>
      <c r="S6754" s="820"/>
      <c r="T6754" s="820"/>
      <c r="U6754" s="820"/>
      <c r="V6754" s="820"/>
      <c r="W6754" s="820"/>
      <c r="X6754" s="820"/>
      <c r="Y6754" s="820"/>
      <c r="Z6754" s="820"/>
    </row>
    <row r="6755" spans="7:26">
      <c r="G6755" s="826"/>
      <c r="H6755" s="820"/>
      <c r="J6755" s="820"/>
      <c r="K6755" s="820"/>
      <c r="L6755" s="820"/>
      <c r="M6755" s="820"/>
      <c r="N6755" s="820"/>
      <c r="O6755" s="820"/>
      <c r="P6755" s="820"/>
      <c r="Q6755" s="820"/>
      <c r="R6755" s="820"/>
      <c r="S6755" s="820"/>
      <c r="T6755" s="820"/>
      <c r="U6755" s="820"/>
      <c r="V6755" s="820"/>
      <c r="W6755" s="820"/>
      <c r="X6755" s="820"/>
      <c r="Y6755" s="820"/>
      <c r="Z6755" s="820"/>
    </row>
    <row r="6756" spans="7:26">
      <c r="G6756" s="826"/>
      <c r="H6756" s="820"/>
      <c r="J6756" s="820"/>
      <c r="K6756" s="820"/>
      <c r="L6756" s="820"/>
      <c r="M6756" s="820"/>
      <c r="N6756" s="820"/>
      <c r="O6756" s="820"/>
      <c r="P6756" s="820"/>
      <c r="Q6756" s="820"/>
      <c r="R6756" s="820"/>
      <c r="S6756" s="820"/>
      <c r="T6756" s="820"/>
      <c r="U6756" s="820"/>
      <c r="V6756" s="820"/>
      <c r="W6756" s="820"/>
      <c r="X6756" s="820"/>
      <c r="Y6756" s="820"/>
      <c r="Z6756" s="820"/>
    </row>
    <row r="6757" spans="7:26">
      <c r="G6757" s="826"/>
      <c r="H6757" s="820"/>
      <c r="J6757" s="820"/>
      <c r="K6757" s="820"/>
      <c r="L6757" s="820"/>
      <c r="M6757" s="820"/>
      <c r="N6757" s="820"/>
      <c r="O6757" s="820"/>
      <c r="P6757" s="820"/>
      <c r="Q6757" s="820"/>
      <c r="R6757" s="820"/>
      <c r="S6757" s="820"/>
      <c r="T6757" s="820"/>
      <c r="U6757" s="820"/>
      <c r="V6757" s="820"/>
      <c r="W6757" s="820"/>
      <c r="X6757" s="820"/>
      <c r="Y6757" s="820"/>
      <c r="Z6757" s="820"/>
    </row>
    <row r="6758" spans="7:26">
      <c r="G6758" s="826"/>
      <c r="H6758" s="820"/>
      <c r="J6758" s="820"/>
      <c r="K6758" s="820"/>
      <c r="L6758" s="820"/>
      <c r="M6758" s="820"/>
      <c r="N6758" s="820"/>
      <c r="O6758" s="820"/>
      <c r="P6758" s="820"/>
      <c r="Q6758" s="820"/>
      <c r="R6758" s="820"/>
      <c r="S6758" s="820"/>
      <c r="T6758" s="820"/>
      <c r="U6758" s="820"/>
      <c r="V6758" s="820"/>
      <c r="W6758" s="820"/>
      <c r="X6758" s="820"/>
      <c r="Y6758" s="820"/>
      <c r="Z6758" s="820"/>
    </row>
    <row r="6759" spans="7:26">
      <c r="G6759" s="826"/>
      <c r="H6759" s="820"/>
      <c r="J6759" s="820"/>
      <c r="K6759" s="820"/>
      <c r="L6759" s="820"/>
      <c r="M6759" s="820"/>
      <c r="N6759" s="820"/>
      <c r="O6759" s="820"/>
      <c r="P6759" s="820"/>
      <c r="Q6759" s="820"/>
      <c r="R6759" s="820"/>
      <c r="S6759" s="820"/>
      <c r="T6759" s="820"/>
      <c r="U6759" s="820"/>
      <c r="V6759" s="820"/>
      <c r="W6759" s="820"/>
      <c r="X6759" s="820"/>
      <c r="Y6759" s="820"/>
      <c r="Z6759" s="820"/>
    </row>
    <row r="6760" spans="7:26">
      <c r="G6760" s="826"/>
      <c r="H6760" s="820"/>
      <c r="J6760" s="820"/>
      <c r="K6760" s="820"/>
      <c r="L6760" s="820"/>
      <c r="M6760" s="820"/>
      <c r="N6760" s="820"/>
      <c r="O6760" s="820"/>
      <c r="P6760" s="820"/>
      <c r="Q6760" s="820"/>
      <c r="R6760" s="820"/>
      <c r="S6760" s="820"/>
      <c r="T6760" s="820"/>
      <c r="U6760" s="820"/>
      <c r="V6760" s="820"/>
      <c r="W6760" s="820"/>
      <c r="X6760" s="820"/>
      <c r="Y6760" s="820"/>
      <c r="Z6760" s="820"/>
    </row>
    <row r="6761" spans="7:26">
      <c r="G6761" s="826"/>
      <c r="H6761" s="820"/>
      <c r="J6761" s="820"/>
      <c r="K6761" s="820"/>
      <c r="L6761" s="820"/>
      <c r="M6761" s="820"/>
      <c r="N6761" s="820"/>
      <c r="O6761" s="820"/>
      <c r="P6761" s="820"/>
      <c r="Q6761" s="820"/>
      <c r="R6761" s="820"/>
      <c r="S6761" s="820"/>
      <c r="T6761" s="820"/>
      <c r="U6761" s="820"/>
      <c r="V6761" s="820"/>
      <c r="W6761" s="820"/>
      <c r="X6761" s="820"/>
      <c r="Y6761" s="820"/>
      <c r="Z6761" s="820"/>
    </row>
    <row r="6762" spans="7:26">
      <c r="G6762" s="826"/>
      <c r="H6762" s="820"/>
      <c r="J6762" s="820"/>
      <c r="K6762" s="820"/>
      <c r="L6762" s="820"/>
      <c r="M6762" s="820"/>
      <c r="N6762" s="820"/>
      <c r="O6762" s="820"/>
      <c r="P6762" s="820"/>
      <c r="Q6762" s="820"/>
      <c r="R6762" s="820"/>
      <c r="S6762" s="820"/>
      <c r="T6762" s="820"/>
      <c r="U6762" s="820"/>
      <c r="V6762" s="820"/>
      <c r="W6762" s="820"/>
      <c r="X6762" s="820"/>
      <c r="Y6762" s="820"/>
      <c r="Z6762" s="820"/>
    </row>
    <row r="6763" spans="7:26">
      <c r="G6763" s="826"/>
      <c r="H6763" s="820"/>
      <c r="J6763" s="820"/>
      <c r="K6763" s="820"/>
      <c r="L6763" s="820"/>
      <c r="M6763" s="820"/>
      <c r="N6763" s="820"/>
      <c r="O6763" s="820"/>
      <c r="P6763" s="820"/>
      <c r="Q6763" s="820"/>
      <c r="R6763" s="820"/>
      <c r="S6763" s="820"/>
      <c r="T6763" s="820"/>
      <c r="U6763" s="820"/>
      <c r="V6763" s="820"/>
      <c r="W6763" s="820"/>
      <c r="X6763" s="820"/>
      <c r="Y6763" s="820"/>
      <c r="Z6763" s="820"/>
    </row>
    <row r="6764" spans="7:26">
      <c r="G6764" s="826"/>
      <c r="H6764" s="820"/>
      <c r="J6764" s="820"/>
      <c r="K6764" s="820"/>
      <c r="L6764" s="820"/>
      <c r="M6764" s="820"/>
      <c r="N6764" s="820"/>
      <c r="O6764" s="820"/>
      <c r="P6764" s="820"/>
      <c r="Q6764" s="820"/>
      <c r="R6764" s="820"/>
      <c r="S6764" s="820"/>
      <c r="T6764" s="820"/>
      <c r="U6764" s="820"/>
      <c r="V6764" s="820"/>
      <c r="W6764" s="820"/>
      <c r="X6764" s="820"/>
      <c r="Y6764" s="820"/>
      <c r="Z6764" s="820"/>
    </row>
    <row r="6765" spans="7:26">
      <c r="G6765" s="826"/>
      <c r="H6765" s="820"/>
      <c r="J6765" s="820"/>
      <c r="K6765" s="820"/>
      <c r="L6765" s="820"/>
      <c r="M6765" s="820"/>
      <c r="N6765" s="820"/>
      <c r="O6765" s="820"/>
      <c r="P6765" s="820"/>
      <c r="Q6765" s="820"/>
      <c r="R6765" s="820"/>
      <c r="S6765" s="820"/>
      <c r="T6765" s="820"/>
      <c r="U6765" s="820"/>
      <c r="V6765" s="820"/>
      <c r="W6765" s="820"/>
      <c r="X6765" s="820"/>
      <c r="Y6765" s="820"/>
      <c r="Z6765" s="820"/>
    </row>
    <row r="6766" spans="7:26">
      <c r="G6766" s="826"/>
      <c r="H6766" s="820"/>
      <c r="J6766" s="820"/>
      <c r="K6766" s="820"/>
      <c r="L6766" s="820"/>
      <c r="M6766" s="820"/>
      <c r="N6766" s="820"/>
      <c r="O6766" s="820"/>
      <c r="P6766" s="820"/>
      <c r="Q6766" s="820"/>
      <c r="R6766" s="820"/>
      <c r="S6766" s="820"/>
      <c r="T6766" s="820"/>
      <c r="U6766" s="820"/>
      <c r="V6766" s="820"/>
      <c r="W6766" s="820"/>
      <c r="X6766" s="820"/>
      <c r="Y6766" s="820"/>
      <c r="Z6766" s="820"/>
    </row>
    <row r="6767" spans="7:26">
      <c r="G6767" s="826"/>
      <c r="H6767" s="820"/>
      <c r="J6767" s="820"/>
      <c r="K6767" s="820"/>
      <c r="L6767" s="820"/>
      <c r="M6767" s="820"/>
      <c r="N6767" s="820"/>
      <c r="O6767" s="820"/>
      <c r="P6767" s="820"/>
      <c r="Q6767" s="820"/>
      <c r="R6767" s="820"/>
      <c r="S6767" s="820"/>
      <c r="T6767" s="820"/>
      <c r="U6767" s="820"/>
      <c r="V6767" s="820"/>
      <c r="W6767" s="820"/>
      <c r="X6767" s="820"/>
      <c r="Y6767" s="820"/>
      <c r="Z6767" s="820"/>
    </row>
    <row r="6768" spans="7:26">
      <c r="G6768" s="826"/>
      <c r="H6768" s="820"/>
      <c r="J6768" s="820"/>
      <c r="K6768" s="820"/>
      <c r="L6768" s="820"/>
      <c r="M6768" s="820"/>
      <c r="N6768" s="820"/>
      <c r="O6768" s="820"/>
      <c r="P6768" s="820"/>
      <c r="Q6768" s="820"/>
      <c r="R6768" s="820"/>
      <c r="S6768" s="820"/>
      <c r="T6768" s="820"/>
      <c r="U6768" s="820"/>
      <c r="V6768" s="820"/>
      <c r="W6768" s="820"/>
      <c r="X6768" s="820"/>
      <c r="Y6768" s="820"/>
      <c r="Z6768" s="820"/>
    </row>
    <row r="6769" spans="7:26">
      <c r="G6769" s="826"/>
      <c r="H6769" s="820"/>
      <c r="J6769" s="820"/>
      <c r="K6769" s="820"/>
      <c r="L6769" s="820"/>
      <c r="M6769" s="820"/>
      <c r="N6769" s="820"/>
      <c r="O6769" s="820"/>
      <c r="P6769" s="820"/>
      <c r="Q6769" s="820"/>
      <c r="R6769" s="820"/>
      <c r="S6769" s="820"/>
      <c r="T6769" s="820"/>
      <c r="U6769" s="820"/>
      <c r="V6769" s="820"/>
      <c r="W6769" s="820"/>
      <c r="X6769" s="820"/>
      <c r="Y6769" s="820"/>
      <c r="Z6769" s="820"/>
    </row>
    <row r="6770" spans="7:26">
      <c r="G6770" s="826"/>
      <c r="H6770" s="820"/>
      <c r="J6770" s="820"/>
      <c r="K6770" s="820"/>
      <c r="L6770" s="820"/>
      <c r="M6770" s="820"/>
      <c r="N6770" s="820"/>
      <c r="O6770" s="820"/>
      <c r="P6770" s="820"/>
      <c r="Q6770" s="820"/>
      <c r="R6770" s="820"/>
      <c r="S6770" s="820"/>
      <c r="T6770" s="820"/>
      <c r="U6770" s="820"/>
      <c r="V6770" s="820"/>
      <c r="W6770" s="820"/>
      <c r="X6770" s="820"/>
      <c r="Y6770" s="820"/>
      <c r="Z6770" s="820"/>
    </row>
    <row r="6771" spans="7:26">
      <c r="G6771" s="826"/>
      <c r="H6771" s="820"/>
      <c r="J6771" s="820"/>
      <c r="K6771" s="820"/>
      <c r="L6771" s="820"/>
      <c r="M6771" s="820"/>
      <c r="N6771" s="820"/>
      <c r="O6771" s="820"/>
      <c r="P6771" s="820"/>
      <c r="Q6771" s="820"/>
      <c r="R6771" s="820"/>
      <c r="S6771" s="820"/>
      <c r="T6771" s="820"/>
      <c r="U6771" s="820"/>
      <c r="V6771" s="820"/>
      <c r="W6771" s="820"/>
      <c r="X6771" s="820"/>
      <c r="Y6771" s="820"/>
      <c r="Z6771" s="820"/>
    </row>
    <row r="6772" spans="7:26">
      <c r="G6772" s="826"/>
      <c r="H6772" s="820"/>
      <c r="J6772" s="820"/>
      <c r="K6772" s="820"/>
      <c r="L6772" s="820"/>
      <c r="M6772" s="820"/>
      <c r="N6772" s="820"/>
      <c r="O6772" s="820"/>
      <c r="P6772" s="820"/>
      <c r="Q6772" s="820"/>
      <c r="R6772" s="820"/>
      <c r="S6772" s="820"/>
      <c r="T6772" s="820"/>
      <c r="U6772" s="820"/>
      <c r="V6772" s="820"/>
      <c r="W6772" s="820"/>
      <c r="X6772" s="820"/>
      <c r="Y6772" s="820"/>
      <c r="Z6772" s="820"/>
    </row>
    <row r="6773" spans="7:26">
      <c r="G6773" s="826"/>
      <c r="H6773" s="820"/>
      <c r="J6773" s="820"/>
      <c r="K6773" s="820"/>
      <c r="L6773" s="820"/>
      <c r="M6773" s="820"/>
      <c r="N6773" s="820"/>
      <c r="O6773" s="820"/>
      <c r="P6773" s="820"/>
      <c r="Q6773" s="820"/>
      <c r="R6773" s="820"/>
      <c r="S6773" s="820"/>
      <c r="T6773" s="820"/>
      <c r="U6773" s="820"/>
      <c r="V6773" s="820"/>
      <c r="W6773" s="820"/>
      <c r="X6773" s="820"/>
      <c r="Y6773" s="820"/>
      <c r="Z6773" s="820"/>
    </row>
    <row r="6774" spans="7:26">
      <c r="G6774" s="826"/>
      <c r="H6774" s="820"/>
      <c r="J6774" s="820"/>
      <c r="K6774" s="820"/>
      <c r="L6774" s="820"/>
      <c r="M6774" s="820"/>
      <c r="N6774" s="820"/>
      <c r="O6774" s="820"/>
      <c r="P6774" s="820"/>
      <c r="Q6774" s="820"/>
      <c r="R6774" s="820"/>
      <c r="S6774" s="820"/>
      <c r="T6774" s="820"/>
      <c r="U6774" s="820"/>
      <c r="V6774" s="820"/>
      <c r="W6774" s="820"/>
      <c r="X6774" s="820"/>
      <c r="Y6774" s="820"/>
      <c r="Z6774" s="820"/>
    </row>
    <row r="6775" spans="7:26">
      <c r="G6775" s="826"/>
      <c r="H6775" s="820"/>
      <c r="J6775" s="820"/>
      <c r="K6775" s="820"/>
      <c r="L6775" s="820"/>
      <c r="M6775" s="820"/>
      <c r="N6775" s="820"/>
      <c r="O6775" s="820"/>
      <c r="P6775" s="820"/>
      <c r="Q6775" s="820"/>
      <c r="R6775" s="820"/>
      <c r="S6775" s="820"/>
      <c r="T6775" s="820"/>
      <c r="U6775" s="820"/>
      <c r="V6775" s="820"/>
      <c r="W6775" s="820"/>
      <c r="X6775" s="820"/>
      <c r="Y6775" s="820"/>
      <c r="Z6775" s="820"/>
    </row>
    <row r="6776" spans="7:26">
      <c r="G6776" s="826"/>
      <c r="H6776" s="820"/>
      <c r="J6776" s="820"/>
      <c r="K6776" s="820"/>
      <c r="L6776" s="820"/>
      <c r="M6776" s="820"/>
      <c r="N6776" s="820"/>
      <c r="O6776" s="820"/>
      <c r="P6776" s="820"/>
      <c r="Q6776" s="820"/>
      <c r="R6776" s="820"/>
      <c r="S6776" s="820"/>
      <c r="T6776" s="820"/>
      <c r="U6776" s="820"/>
      <c r="V6776" s="820"/>
      <c r="W6776" s="820"/>
      <c r="X6776" s="820"/>
      <c r="Y6776" s="820"/>
      <c r="Z6776" s="820"/>
    </row>
    <row r="6777" spans="7:26">
      <c r="G6777" s="826"/>
      <c r="H6777" s="820"/>
      <c r="J6777" s="820"/>
      <c r="K6777" s="820"/>
      <c r="L6777" s="820"/>
      <c r="M6777" s="820"/>
      <c r="N6777" s="820"/>
      <c r="O6777" s="820"/>
      <c r="P6777" s="820"/>
      <c r="Q6777" s="820"/>
      <c r="R6777" s="820"/>
      <c r="S6777" s="820"/>
      <c r="T6777" s="820"/>
      <c r="U6777" s="820"/>
      <c r="V6777" s="820"/>
      <c r="W6777" s="820"/>
      <c r="X6777" s="820"/>
      <c r="Y6777" s="820"/>
      <c r="Z6777" s="820"/>
    </row>
    <row r="6778" spans="7:26">
      <c r="G6778" s="826"/>
      <c r="H6778" s="820"/>
      <c r="J6778" s="820"/>
      <c r="K6778" s="820"/>
      <c r="L6778" s="820"/>
      <c r="M6778" s="820"/>
      <c r="N6778" s="820"/>
      <c r="O6778" s="820"/>
      <c r="P6778" s="820"/>
      <c r="Q6778" s="820"/>
      <c r="R6778" s="820"/>
      <c r="S6778" s="820"/>
      <c r="T6778" s="820"/>
      <c r="U6778" s="820"/>
      <c r="V6778" s="820"/>
      <c r="W6778" s="820"/>
      <c r="X6778" s="820"/>
      <c r="Y6778" s="820"/>
      <c r="Z6778" s="820"/>
    </row>
    <row r="6779" spans="7:26">
      <c r="G6779" s="826"/>
      <c r="H6779" s="820"/>
      <c r="J6779" s="820"/>
      <c r="K6779" s="820"/>
      <c r="L6779" s="820"/>
      <c r="M6779" s="820"/>
      <c r="N6779" s="820"/>
      <c r="O6779" s="820"/>
      <c r="P6779" s="820"/>
      <c r="Q6779" s="820"/>
      <c r="R6779" s="820"/>
      <c r="S6779" s="820"/>
      <c r="T6779" s="820"/>
      <c r="U6779" s="820"/>
      <c r="V6779" s="820"/>
      <c r="W6779" s="820"/>
      <c r="X6779" s="820"/>
      <c r="Y6779" s="820"/>
      <c r="Z6779" s="820"/>
    </row>
    <row r="6780" spans="7:26">
      <c r="G6780" s="826"/>
      <c r="H6780" s="820"/>
      <c r="J6780" s="820"/>
      <c r="K6780" s="820"/>
      <c r="L6780" s="820"/>
      <c r="M6780" s="820"/>
      <c r="N6780" s="820"/>
      <c r="O6780" s="820"/>
      <c r="P6780" s="820"/>
      <c r="Q6780" s="820"/>
      <c r="R6780" s="820"/>
      <c r="S6780" s="820"/>
      <c r="T6780" s="820"/>
      <c r="U6780" s="820"/>
      <c r="V6780" s="820"/>
      <c r="W6780" s="820"/>
      <c r="X6780" s="820"/>
      <c r="Y6780" s="820"/>
      <c r="Z6780" s="820"/>
    </row>
    <row r="6781" spans="7:26">
      <c r="G6781" s="826"/>
      <c r="H6781" s="820"/>
      <c r="J6781" s="820"/>
      <c r="K6781" s="820"/>
      <c r="L6781" s="820"/>
      <c r="M6781" s="820"/>
      <c r="N6781" s="820"/>
      <c r="O6781" s="820"/>
      <c r="P6781" s="820"/>
      <c r="Q6781" s="820"/>
      <c r="R6781" s="820"/>
      <c r="S6781" s="820"/>
      <c r="T6781" s="820"/>
      <c r="U6781" s="820"/>
      <c r="V6781" s="820"/>
      <c r="W6781" s="820"/>
      <c r="X6781" s="820"/>
      <c r="Y6781" s="820"/>
      <c r="Z6781" s="820"/>
    </row>
    <row r="6782" spans="7:26">
      <c r="G6782" s="826"/>
      <c r="H6782" s="820"/>
      <c r="J6782" s="820"/>
      <c r="K6782" s="820"/>
      <c r="L6782" s="820"/>
      <c r="M6782" s="820"/>
      <c r="N6782" s="820"/>
      <c r="O6782" s="820"/>
      <c r="P6782" s="820"/>
      <c r="Q6782" s="820"/>
      <c r="R6782" s="820"/>
      <c r="S6782" s="820"/>
      <c r="T6782" s="820"/>
      <c r="U6782" s="820"/>
      <c r="V6782" s="820"/>
      <c r="W6782" s="820"/>
      <c r="X6782" s="820"/>
      <c r="Y6782" s="820"/>
      <c r="Z6782" s="820"/>
    </row>
    <row r="6783" spans="7:26">
      <c r="G6783" s="826"/>
      <c r="H6783" s="820"/>
      <c r="J6783" s="820"/>
      <c r="K6783" s="820"/>
      <c r="L6783" s="820"/>
      <c r="M6783" s="820"/>
      <c r="N6783" s="820"/>
      <c r="O6783" s="820"/>
      <c r="P6783" s="820"/>
      <c r="Q6783" s="820"/>
      <c r="R6783" s="820"/>
      <c r="S6783" s="820"/>
      <c r="T6783" s="820"/>
      <c r="U6783" s="820"/>
      <c r="V6783" s="820"/>
      <c r="W6783" s="820"/>
      <c r="X6783" s="820"/>
      <c r="Y6783" s="820"/>
      <c r="Z6783" s="820"/>
    </row>
    <row r="6784" spans="7:26">
      <c r="G6784" s="826"/>
      <c r="H6784" s="820"/>
      <c r="J6784" s="820"/>
      <c r="K6784" s="820"/>
      <c r="L6784" s="820"/>
      <c r="M6784" s="820"/>
      <c r="N6784" s="820"/>
      <c r="O6784" s="820"/>
      <c r="P6784" s="820"/>
      <c r="Q6784" s="820"/>
      <c r="R6784" s="820"/>
      <c r="S6784" s="820"/>
      <c r="T6784" s="820"/>
      <c r="U6784" s="820"/>
      <c r="V6784" s="820"/>
      <c r="W6784" s="820"/>
      <c r="X6784" s="820"/>
      <c r="Y6784" s="820"/>
      <c r="Z6784" s="820"/>
    </row>
    <row r="6785" spans="7:26">
      <c r="G6785" s="826"/>
      <c r="H6785" s="820"/>
      <c r="J6785" s="820"/>
      <c r="K6785" s="820"/>
      <c r="L6785" s="820"/>
      <c r="M6785" s="820"/>
      <c r="N6785" s="820"/>
      <c r="O6785" s="820"/>
      <c r="P6785" s="820"/>
      <c r="Q6785" s="820"/>
      <c r="R6785" s="820"/>
      <c r="S6785" s="820"/>
      <c r="T6785" s="820"/>
      <c r="U6785" s="820"/>
      <c r="V6785" s="820"/>
      <c r="W6785" s="820"/>
      <c r="X6785" s="820"/>
      <c r="Y6785" s="820"/>
      <c r="Z6785" s="820"/>
    </row>
    <row r="6786" spans="7:26">
      <c r="G6786" s="826"/>
      <c r="H6786" s="820"/>
      <c r="J6786" s="820"/>
      <c r="K6786" s="820"/>
      <c r="L6786" s="820"/>
      <c r="M6786" s="820"/>
      <c r="N6786" s="820"/>
      <c r="O6786" s="820"/>
      <c r="P6786" s="820"/>
      <c r="Q6786" s="820"/>
      <c r="R6786" s="820"/>
      <c r="S6786" s="820"/>
      <c r="T6786" s="820"/>
      <c r="U6786" s="820"/>
      <c r="V6786" s="820"/>
      <c r="W6786" s="820"/>
      <c r="X6786" s="820"/>
      <c r="Y6786" s="820"/>
      <c r="Z6786" s="820"/>
    </row>
    <row r="6787" spans="7:26">
      <c r="G6787" s="826"/>
      <c r="H6787" s="820"/>
      <c r="J6787" s="820"/>
      <c r="K6787" s="820"/>
      <c r="L6787" s="820"/>
      <c r="M6787" s="820"/>
      <c r="N6787" s="820"/>
      <c r="O6787" s="820"/>
      <c r="P6787" s="820"/>
      <c r="Q6787" s="820"/>
      <c r="R6787" s="820"/>
      <c r="S6787" s="820"/>
      <c r="T6787" s="820"/>
      <c r="U6787" s="820"/>
      <c r="V6787" s="820"/>
      <c r="W6787" s="820"/>
      <c r="X6787" s="820"/>
      <c r="Y6787" s="820"/>
      <c r="Z6787" s="820"/>
    </row>
    <row r="6788" spans="7:26">
      <c r="G6788" s="826"/>
      <c r="H6788" s="820"/>
      <c r="J6788" s="820"/>
      <c r="K6788" s="820"/>
      <c r="L6788" s="820"/>
      <c r="M6788" s="820"/>
      <c r="N6788" s="820"/>
      <c r="O6788" s="820"/>
      <c r="P6788" s="820"/>
      <c r="Q6788" s="820"/>
      <c r="R6788" s="820"/>
      <c r="S6788" s="820"/>
      <c r="T6788" s="820"/>
      <c r="U6788" s="820"/>
      <c r="V6788" s="820"/>
      <c r="W6788" s="820"/>
      <c r="X6788" s="820"/>
      <c r="Y6788" s="820"/>
      <c r="Z6788" s="820"/>
    </row>
    <row r="6789" spans="7:26">
      <c r="G6789" s="826"/>
      <c r="H6789" s="820"/>
      <c r="J6789" s="820"/>
      <c r="K6789" s="820"/>
      <c r="L6789" s="820"/>
      <c r="M6789" s="820"/>
      <c r="N6789" s="820"/>
      <c r="O6789" s="820"/>
      <c r="P6789" s="820"/>
      <c r="Q6789" s="820"/>
      <c r="R6789" s="820"/>
      <c r="S6789" s="820"/>
      <c r="T6789" s="820"/>
      <c r="U6789" s="820"/>
      <c r="V6789" s="820"/>
      <c r="W6789" s="820"/>
      <c r="X6789" s="820"/>
      <c r="Y6789" s="820"/>
      <c r="Z6789" s="820"/>
    </row>
    <row r="6790" spans="7:26">
      <c r="G6790" s="826"/>
      <c r="H6790" s="820"/>
      <c r="J6790" s="820"/>
      <c r="K6790" s="820"/>
      <c r="L6790" s="820"/>
      <c r="M6790" s="820"/>
      <c r="N6790" s="820"/>
      <c r="O6790" s="820"/>
      <c r="P6790" s="820"/>
      <c r="Q6790" s="820"/>
      <c r="R6790" s="820"/>
      <c r="S6790" s="820"/>
      <c r="T6790" s="820"/>
      <c r="U6790" s="820"/>
      <c r="V6790" s="820"/>
      <c r="W6790" s="820"/>
      <c r="X6790" s="820"/>
      <c r="Y6790" s="820"/>
      <c r="Z6790" s="820"/>
    </row>
    <row r="6791" spans="7:26">
      <c r="G6791" s="826"/>
      <c r="H6791" s="820"/>
      <c r="J6791" s="820"/>
      <c r="K6791" s="820"/>
      <c r="L6791" s="820"/>
      <c r="M6791" s="820"/>
      <c r="N6791" s="820"/>
      <c r="O6791" s="820"/>
      <c r="P6791" s="820"/>
      <c r="Q6791" s="820"/>
      <c r="R6791" s="820"/>
      <c r="S6791" s="820"/>
      <c r="T6791" s="820"/>
      <c r="U6791" s="820"/>
      <c r="V6791" s="820"/>
      <c r="W6791" s="820"/>
      <c r="X6791" s="820"/>
      <c r="Y6791" s="820"/>
      <c r="Z6791" s="820"/>
    </row>
    <row r="6792" spans="7:26">
      <c r="G6792" s="826"/>
      <c r="H6792" s="820"/>
      <c r="J6792" s="820"/>
      <c r="K6792" s="820"/>
      <c r="L6792" s="820"/>
      <c r="M6792" s="820"/>
      <c r="N6792" s="820"/>
      <c r="O6792" s="820"/>
      <c r="P6792" s="820"/>
      <c r="Q6792" s="820"/>
      <c r="R6792" s="820"/>
      <c r="S6792" s="820"/>
      <c r="T6792" s="820"/>
      <c r="U6792" s="820"/>
      <c r="V6792" s="820"/>
      <c r="W6792" s="820"/>
      <c r="X6792" s="820"/>
      <c r="Y6792" s="820"/>
      <c r="Z6792" s="820"/>
    </row>
    <row r="6793" spans="7:26">
      <c r="G6793" s="826"/>
      <c r="H6793" s="820"/>
      <c r="J6793" s="820"/>
      <c r="K6793" s="820"/>
      <c r="L6793" s="820"/>
      <c r="M6793" s="820"/>
      <c r="N6793" s="820"/>
      <c r="O6793" s="820"/>
      <c r="P6793" s="820"/>
      <c r="Q6793" s="820"/>
      <c r="R6793" s="820"/>
      <c r="S6793" s="820"/>
      <c r="T6793" s="820"/>
      <c r="U6793" s="820"/>
      <c r="V6793" s="820"/>
      <c r="W6793" s="820"/>
      <c r="X6793" s="820"/>
      <c r="Y6793" s="820"/>
      <c r="Z6793" s="820"/>
    </row>
    <row r="6794" spans="7:26">
      <c r="G6794" s="826"/>
      <c r="H6794" s="820"/>
      <c r="J6794" s="820"/>
      <c r="K6794" s="820"/>
      <c r="L6794" s="820"/>
      <c r="M6794" s="820"/>
      <c r="N6794" s="820"/>
      <c r="O6794" s="820"/>
      <c r="P6794" s="820"/>
      <c r="Q6794" s="820"/>
      <c r="R6794" s="820"/>
      <c r="S6794" s="820"/>
      <c r="T6794" s="820"/>
      <c r="U6794" s="820"/>
      <c r="V6794" s="820"/>
      <c r="W6794" s="820"/>
      <c r="X6794" s="820"/>
      <c r="Y6794" s="820"/>
      <c r="Z6794" s="820"/>
    </row>
    <row r="6795" spans="7:26">
      <c r="G6795" s="826"/>
      <c r="H6795" s="820"/>
      <c r="J6795" s="820"/>
      <c r="K6795" s="820"/>
      <c r="L6795" s="820"/>
      <c r="M6795" s="820"/>
      <c r="N6795" s="820"/>
      <c r="O6795" s="820"/>
      <c r="P6795" s="820"/>
      <c r="Q6795" s="820"/>
      <c r="R6795" s="820"/>
      <c r="S6795" s="820"/>
      <c r="T6795" s="820"/>
      <c r="U6795" s="820"/>
      <c r="V6795" s="820"/>
      <c r="W6795" s="820"/>
      <c r="X6795" s="820"/>
      <c r="Y6795" s="820"/>
      <c r="Z6795" s="820"/>
    </row>
    <row r="6796" spans="7:26">
      <c r="G6796" s="826"/>
      <c r="H6796" s="820"/>
      <c r="J6796" s="820"/>
      <c r="K6796" s="820"/>
      <c r="L6796" s="820"/>
      <c r="M6796" s="820"/>
      <c r="N6796" s="820"/>
      <c r="O6796" s="820"/>
      <c r="P6796" s="820"/>
      <c r="Q6796" s="820"/>
      <c r="R6796" s="820"/>
      <c r="S6796" s="820"/>
      <c r="T6796" s="820"/>
      <c r="U6796" s="820"/>
      <c r="V6796" s="820"/>
      <c r="W6796" s="820"/>
      <c r="X6796" s="820"/>
      <c r="Y6796" s="820"/>
      <c r="Z6796" s="820"/>
    </row>
    <row r="6797" spans="7:26">
      <c r="G6797" s="826"/>
      <c r="H6797" s="820"/>
      <c r="J6797" s="820"/>
      <c r="K6797" s="820"/>
      <c r="L6797" s="820"/>
      <c r="M6797" s="820"/>
      <c r="N6797" s="820"/>
      <c r="O6797" s="820"/>
      <c r="P6797" s="820"/>
      <c r="Q6797" s="820"/>
      <c r="R6797" s="820"/>
      <c r="S6797" s="820"/>
      <c r="T6797" s="820"/>
      <c r="U6797" s="820"/>
      <c r="V6797" s="820"/>
      <c r="W6797" s="820"/>
      <c r="X6797" s="820"/>
      <c r="Y6797" s="820"/>
      <c r="Z6797" s="820"/>
    </row>
    <row r="6798" spans="7:26">
      <c r="G6798" s="826"/>
      <c r="H6798" s="820"/>
      <c r="J6798" s="820"/>
      <c r="K6798" s="820"/>
      <c r="L6798" s="820"/>
      <c r="M6798" s="820"/>
      <c r="N6798" s="820"/>
      <c r="O6798" s="820"/>
      <c r="P6798" s="820"/>
      <c r="Q6798" s="820"/>
      <c r="R6798" s="820"/>
      <c r="S6798" s="820"/>
      <c r="T6798" s="820"/>
      <c r="U6798" s="820"/>
      <c r="V6798" s="820"/>
      <c r="W6798" s="820"/>
      <c r="X6798" s="820"/>
      <c r="Y6798" s="820"/>
      <c r="Z6798" s="820"/>
    </row>
    <row r="6799" spans="7:26">
      <c r="G6799" s="826"/>
      <c r="H6799" s="820"/>
      <c r="J6799" s="820"/>
      <c r="K6799" s="820"/>
      <c r="L6799" s="820"/>
      <c r="M6799" s="820"/>
      <c r="N6799" s="820"/>
      <c r="O6799" s="820"/>
      <c r="P6799" s="820"/>
      <c r="Q6799" s="820"/>
      <c r="R6799" s="820"/>
      <c r="S6799" s="820"/>
      <c r="T6799" s="820"/>
      <c r="U6799" s="820"/>
      <c r="V6799" s="820"/>
      <c r="W6799" s="820"/>
      <c r="X6799" s="820"/>
      <c r="Y6799" s="820"/>
      <c r="Z6799" s="820"/>
    </row>
    <row r="6800" spans="7:26">
      <c r="G6800" s="826"/>
      <c r="H6800" s="820"/>
      <c r="J6800" s="820"/>
      <c r="K6800" s="820"/>
      <c r="L6800" s="820"/>
      <c r="M6800" s="820"/>
      <c r="N6800" s="820"/>
      <c r="O6800" s="820"/>
      <c r="P6800" s="820"/>
      <c r="Q6800" s="820"/>
      <c r="R6800" s="820"/>
      <c r="S6800" s="820"/>
      <c r="T6800" s="820"/>
      <c r="U6800" s="820"/>
      <c r="V6800" s="820"/>
      <c r="W6800" s="820"/>
      <c r="X6800" s="820"/>
      <c r="Y6800" s="820"/>
      <c r="Z6800" s="820"/>
    </row>
    <row r="6801" spans="7:26">
      <c r="G6801" s="826"/>
      <c r="H6801" s="820"/>
      <c r="J6801" s="820"/>
      <c r="K6801" s="820"/>
      <c r="L6801" s="820"/>
      <c r="M6801" s="820"/>
      <c r="N6801" s="820"/>
      <c r="O6801" s="820"/>
      <c r="P6801" s="820"/>
      <c r="Q6801" s="820"/>
      <c r="R6801" s="820"/>
      <c r="S6801" s="820"/>
      <c r="T6801" s="820"/>
      <c r="U6801" s="820"/>
      <c r="V6801" s="820"/>
      <c r="W6801" s="820"/>
      <c r="X6801" s="820"/>
      <c r="Y6801" s="820"/>
      <c r="Z6801" s="820"/>
    </row>
    <row r="6802" spans="7:26">
      <c r="G6802" s="826"/>
      <c r="H6802" s="820"/>
      <c r="J6802" s="820"/>
      <c r="K6802" s="820"/>
      <c r="L6802" s="820"/>
      <c r="M6802" s="820"/>
      <c r="N6802" s="820"/>
      <c r="O6802" s="820"/>
      <c r="P6802" s="820"/>
      <c r="Q6802" s="820"/>
      <c r="R6802" s="820"/>
      <c r="S6802" s="820"/>
      <c r="T6802" s="820"/>
      <c r="U6802" s="820"/>
      <c r="V6802" s="820"/>
      <c r="W6802" s="820"/>
      <c r="X6802" s="820"/>
      <c r="Y6802" s="820"/>
      <c r="Z6802" s="820"/>
    </row>
    <row r="6803" spans="7:26">
      <c r="G6803" s="826"/>
      <c r="H6803" s="820"/>
      <c r="J6803" s="820"/>
      <c r="K6803" s="820"/>
      <c r="L6803" s="820"/>
      <c r="M6803" s="820"/>
      <c r="N6803" s="820"/>
      <c r="O6803" s="820"/>
      <c r="P6803" s="820"/>
      <c r="Q6803" s="820"/>
      <c r="R6803" s="820"/>
      <c r="S6803" s="820"/>
      <c r="T6803" s="820"/>
      <c r="U6803" s="820"/>
      <c r="V6803" s="820"/>
      <c r="W6803" s="820"/>
      <c r="X6803" s="820"/>
      <c r="Y6803" s="820"/>
      <c r="Z6803" s="820"/>
    </row>
    <row r="6804" spans="7:26">
      <c r="G6804" s="826"/>
      <c r="H6804" s="820"/>
      <c r="J6804" s="820"/>
      <c r="K6804" s="820"/>
      <c r="L6804" s="820"/>
      <c r="M6804" s="820"/>
      <c r="N6804" s="820"/>
      <c r="O6804" s="820"/>
      <c r="P6804" s="820"/>
      <c r="Q6804" s="820"/>
      <c r="R6804" s="820"/>
      <c r="S6804" s="820"/>
      <c r="T6804" s="820"/>
      <c r="U6804" s="820"/>
      <c r="V6804" s="820"/>
      <c r="W6804" s="820"/>
      <c r="X6804" s="820"/>
      <c r="Y6804" s="820"/>
      <c r="Z6804" s="820"/>
    </row>
    <row r="6805" spans="7:26">
      <c r="G6805" s="826"/>
      <c r="H6805" s="820"/>
      <c r="J6805" s="820"/>
      <c r="K6805" s="820"/>
      <c r="L6805" s="820"/>
      <c r="M6805" s="820"/>
      <c r="N6805" s="820"/>
      <c r="O6805" s="820"/>
      <c r="P6805" s="820"/>
      <c r="Q6805" s="820"/>
      <c r="R6805" s="820"/>
      <c r="S6805" s="820"/>
      <c r="T6805" s="820"/>
      <c r="U6805" s="820"/>
      <c r="V6805" s="820"/>
      <c r="W6805" s="820"/>
      <c r="X6805" s="820"/>
      <c r="Y6805" s="820"/>
      <c r="Z6805" s="820"/>
    </row>
    <row r="6806" spans="7:26">
      <c r="G6806" s="826"/>
      <c r="H6806" s="820"/>
      <c r="J6806" s="820"/>
      <c r="K6806" s="820"/>
      <c r="L6806" s="820"/>
      <c r="M6806" s="820"/>
      <c r="N6806" s="820"/>
      <c r="O6806" s="820"/>
      <c r="P6806" s="820"/>
      <c r="Q6806" s="820"/>
      <c r="R6806" s="820"/>
      <c r="S6806" s="820"/>
      <c r="T6806" s="820"/>
      <c r="U6806" s="820"/>
      <c r="V6806" s="820"/>
      <c r="W6806" s="820"/>
      <c r="X6806" s="820"/>
      <c r="Y6806" s="820"/>
      <c r="Z6806" s="820"/>
    </row>
    <row r="6807" spans="7:26">
      <c r="G6807" s="826"/>
      <c r="H6807" s="820"/>
      <c r="J6807" s="820"/>
      <c r="K6807" s="820"/>
      <c r="L6807" s="820"/>
      <c r="M6807" s="820"/>
      <c r="N6807" s="820"/>
      <c r="O6807" s="820"/>
      <c r="P6807" s="820"/>
      <c r="Q6807" s="820"/>
      <c r="R6807" s="820"/>
      <c r="S6807" s="820"/>
      <c r="T6807" s="820"/>
      <c r="U6807" s="820"/>
      <c r="V6807" s="820"/>
      <c r="W6807" s="820"/>
      <c r="X6807" s="820"/>
      <c r="Y6807" s="820"/>
      <c r="Z6807" s="820"/>
    </row>
    <row r="6808" spans="7:26">
      <c r="G6808" s="826"/>
      <c r="H6808" s="820"/>
      <c r="J6808" s="820"/>
      <c r="K6808" s="820"/>
      <c r="L6808" s="820"/>
      <c r="M6808" s="820"/>
      <c r="N6808" s="820"/>
      <c r="O6808" s="820"/>
      <c r="P6808" s="820"/>
      <c r="Q6808" s="820"/>
      <c r="R6808" s="820"/>
      <c r="S6808" s="820"/>
      <c r="T6808" s="820"/>
      <c r="U6808" s="820"/>
      <c r="V6808" s="820"/>
      <c r="W6808" s="820"/>
      <c r="X6808" s="820"/>
      <c r="Y6808" s="820"/>
      <c r="Z6808" s="820"/>
    </row>
    <row r="6809" spans="7:26">
      <c r="G6809" s="826"/>
      <c r="H6809" s="820"/>
      <c r="J6809" s="820"/>
      <c r="K6809" s="820"/>
      <c r="L6809" s="820"/>
      <c r="M6809" s="820"/>
      <c r="N6809" s="820"/>
      <c r="O6809" s="820"/>
      <c r="P6809" s="820"/>
      <c r="Q6809" s="820"/>
      <c r="R6809" s="820"/>
      <c r="S6809" s="820"/>
      <c r="T6809" s="820"/>
      <c r="U6809" s="820"/>
      <c r="V6809" s="820"/>
      <c r="W6809" s="820"/>
      <c r="X6809" s="820"/>
      <c r="Y6809" s="820"/>
      <c r="Z6809" s="820"/>
    </row>
    <row r="6810" spans="7:26">
      <c r="G6810" s="826"/>
      <c r="H6810" s="820"/>
      <c r="J6810" s="820"/>
      <c r="K6810" s="820"/>
      <c r="L6810" s="820"/>
      <c r="M6810" s="820"/>
      <c r="N6810" s="820"/>
      <c r="O6810" s="820"/>
      <c r="P6810" s="820"/>
      <c r="Q6810" s="820"/>
      <c r="R6810" s="820"/>
      <c r="S6810" s="820"/>
      <c r="T6810" s="820"/>
      <c r="U6810" s="820"/>
      <c r="V6810" s="820"/>
      <c r="W6810" s="820"/>
      <c r="X6810" s="820"/>
      <c r="Y6810" s="820"/>
      <c r="Z6810" s="820"/>
    </row>
    <row r="6811" spans="7:26">
      <c r="G6811" s="826"/>
      <c r="H6811" s="820"/>
      <c r="J6811" s="820"/>
      <c r="K6811" s="820"/>
      <c r="L6811" s="820"/>
      <c r="M6811" s="820"/>
      <c r="N6811" s="820"/>
      <c r="O6811" s="820"/>
      <c r="P6811" s="820"/>
      <c r="Q6811" s="820"/>
      <c r="R6811" s="820"/>
      <c r="S6811" s="820"/>
      <c r="T6811" s="820"/>
      <c r="U6811" s="820"/>
      <c r="V6811" s="820"/>
      <c r="W6811" s="820"/>
      <c r="X6811" s="820"/>
      <c r="Y6811" s="820"/>
      <c r="Z6811" s="820"/>
    </row>
    <row r="6812" spans="7:26">
      <c r="G6812" s="826"/>
      <c r="H6812" s="820"/>
      <c r="J6812" s="820"/>
      <c r="K6812" s="820"/>
      <c r="L6812" s="820"/>
      <c r="M6812" s="820"/>
      <c r="N6812" s="820"/>
      <c r="O6812" s="820"/>
      <c r="P6812" s="820"/>
      <c r="Q6812" s="820"/>
      <c r="R6812" s="820"/>
      <c r="S6812" s="820"/>
      <c r="T6812" s="820"/>
      <c r="U6812" s="820"/>
      <c r="V6812" s="820"/>
      <c r="W6812" s="820"/>
      <c r="X6812" s="820"/>
      <c r="Y6812" s="820"/>
      <c r="Z6812" s="820"/>
    </row>
    <row r="6813" spans="7:26">
      <c r="G6813" s="826"/>
      <c r="H6813" s="820"/>
      <c r="J6813" s="820"/>
      <c r="K6813" s="820"/>
      <c r="L6813" s="820"/>
      <c r="M6813" s="820"/>
      <c r="N6813" s="820"/>
      <c r="O6813" s="820"/>
      <c r="P6813" s="820"/>
      <c r="Q6813" s="820"/>
      <c r="R6813" s="820"/>
      <c r="S6813" s="820"/>
      <c r="T6813" s="820"/>
      <c r="U6813" s="820"/>
      <c r="V6813" s="820"/>
      <c r="W6813" s="820"/>
      <c r="X6813" s="820"/>
      <c r="Y6813" s="820"/>
      <c r="Z6813" s="820"/>
    </row>
    <row r="6814" spans="7:26">
      <c r="G6814" s="826"/>
      <c r="H6814" s="820"/>
      <c r="J6814" s="820"/>
      <c r="K6814" s="820"/>
      <c r="L6814" s="820"/>
      <c r="M6814" s="820"/>
      <c r="N6814" s="820"/>
      <c r="O6814" s="820"/>
      <c r="P6814" s="820"/>
      <c r="Q6814" s="820"/>
      <c r="R6814" s="820"/>
      <c r="S6814" s="820"/>
      <c r="T6814" s="820"/>
      <c r="U6814" s="820"/>
      <c r="V6814" s="820"/>
      <c r="W6814" s="820"/>
      <c r="X6814" s="820"/>
      <c r="Y6814" s="820"/>
      <c r="Z6814" s="820"/>
    </row>
    <row r="6815" spans="7:26">
      <c r="G6815" s="826"/>
      <c r="H6815" s="820"/>
      <c r="J6815" s="820"/>
      <c r="K6815" s="820"/>
      <c r="L6815" s="820"/>
      <c r="M6815" s="820"/>
      <c r="N6815" s="820"/>
      <c r="O6815" s="820"/>
      <c r="P6815" s="820"/>
      <c r="Q6815" s="820"/>
      <c r="R6815" s="820"/>
      <c r="S6815" s="820"/>
      <c r="T6815" s="820"/>
      <c r="U6815" s="820"/>
      <c r="V6815" s="820"/>
      <c r="W6815" s="820"/>
      <c r="X6815" s="820"/>
      <c r="Y6815" s="820"/>
      <c r="Z6815" s="820"/>
    </row>
    <row r="6816" spans="7:26">
      <c r="G6816" s="826"/>
      <c r="H6816" s="820"/>
      <c r="J6816" s="820"/>
      <c r="K6816" s="820"/>
      <c r="L6816" s="820"/>
      <c r="M6816" s="820"/>
      <c r="N6816" s="820"/>
      <c r="O6816" s="820"/>
      <c r="P6816" s="820"/>
      <c r="Q6816" s="820"/>
      <c r="R6816" s="820"/>
      <c r="S6816" s="820"/>
      <c r="T6816" s="820"/>
      <c r="U6816" s="820"/>
      <c r="V6816" s="820"/>
      <c r="W6816" s="820"/>
      <c r="X6816" s="820"/>
      <c r="Y6816" s="820"/>
      <c r="Z6816" s="820"/>
    </row>
    <row r="6817" spans="7:26">
      <c r="G6817" s="826"/>
      <c r="H6817" s="820"/>
      <c r="J6817" s="820"/>
      <c r="K6817" s="820"/>
      <c r="L6817" s="820"/>
      <c r="M6817" s="820"/>
      <c r="N6817" s="820"/>
      <c r="O6817" s="820"/>
      <c r="P6817" s="820"/>
      <c r="Q6817" s="820"/>
      <c r="R6817" s="820"/>
      <c r="S6817" s="820"/>
      <c r="T6817" s="820"/>
      <c r="U6817" s="820"/>
      <c r="V6817" s="820"/>
      <c r="W6817" s="820"/>
      <c r="X6817" s="820"/>
      <c r="Y6817" s="820"/>
      <c r="Z6817" s="820"/>
    </row>
    <row r="6818" spans="7:26">
      <c r="G6818" s="826"/>
      <c r="H6818" s="820"/>
      <c r="J6818" s="820"/>
      <c r="K6818" s="820"/>
      <c r="L6818" s="820"/>
      <c r="M6818" s="820"/>
      <c r="N6818" s="820"/>
      <c r="O6818" s="820"/>
      <c r="P6818" s="820"/>
      <c r="Q6818" s="820"/>
      <c r="R6818" s="820"/>
      <c r="S6818" s="820"/>
      <c r="T6818" s="820"/>
      <c r="U6818" s="820"/>
      <c r="V6818" s="820"/>
      <c r="W6818" s="820"/>
      <c r="X6818" s="820"/>
      <c r="Y6818" s="820"/>
      <c r="Z6818" s="820"/>
    </row>
    <row r="6819" spans="7:26">
      <c r="G6819" s="826"/>
      <c r="H6819" s="820"/>
      <c r="J6819" s="820"/>
      <c r="K6819" s="820"/>
      <c r="L6819" s="820"/>
      <c r="M6819" s="820"/>
      <c r="N6819" s="820"/>
      <c r="O6819" s="820"/>
      <c r="P6819" s="820"/>
      <c r="Q6819" s="820"/>
      <c r="R6819" s="820"/>
      <c r="S6819" s="820"/>
      <c r="T6819" s="820"/>
      <c r="U6819" s="820"/>
      <c r="V6819" s="820"/>
      <c r="W6819" s="820"/>
      <c r="X6819" s="820"/>
      <c r="Y6819" s="820"/>
      <c r="Z6819" s="820"/>
    </row>
    <row r="6820" spans="7:26">
      <c r="G6820" s="826"/>
      <c r="H6820" s="820"/>
      <c r="J6820" s="820"/>
      <c r="K6820" s="820"/>
      <c r="L6820" s="820"/>
      <c r="M6820" s="820"/>
      <c r="N6820" s="820"/>
      <c r="O6820" s="820"/>
      <c r="P6820" s="820"/>
      <c r="Q6820" s="820"/>
      <c r="R6820" s="820"/>
      <c r="S6820" s="820"/>
      <c r="T6820" s="820"/>
      <c r="U6820" s="820"/>
      <c r="V6820" s="820"/>
      <c r="W6820" s="820"/>
      <c r="X6820" s="820"/>
      <c r="Y6820" s="820"/>
      <c r="Z6820" s="820"/>
    </row>
    <row r="6821" spans="7:26">
      <c r="G6821" s="826"/>
      <c r="H6821" s="820"/>
      <c r="J6821" s="820"/>
      <c r="K6821" s="820"/>
      <c r="L6821" s="820"/>
      <c r="M6821" s="820"/>
      <c r="N6821" s="820"/>
      <c r="O6821" s="820"/>
      <c r="P6821" s="820"/>
      <c r="Q6821" s="820"/>
      <c r="R6821" s="820"/>
      <c r="S6821" s="820"/>
      <c r="T6821" s="820"/>
      <c r="U6821" s="820"/>
      <c r="V6821" s="820"/>
      <c r="W6821" s="820"/>
      <c r="X6821" s="820"/>
      <c r="Y6821" s="820"/>
      <c r="Z6821" s="820"/>
    </row>
    <row r="6822" spans="7:26">
      <c r="G6822" s="826"/>
      <c r="H6822" s="820"/>
      <c r="J6822" s="820"/>
      <c r="K6822" s="820"/>
      <c r="L6822" s="820"/>
      <c r="M6822" s="820"/>
      <c r="N6822" s="820"/>
      <c r="O6822" s="820"/>
      <c r="P6822" s="820"/>
      <c r="Q6822" s="820"/>
      <c r="R6822" s="820"/>
      <c r="S6822" s="820"/>
      <c r="T6822" s="820"/>
      <c r="U6822" s="820"/>
      <c r="V6822" s="820"/>
      <c r="W6822" s="820"/>
      <c r="X6822" s="820"/>
      <c r="Y6822" s="820"/>
      <c r="Z6822" s="820"/>
    </row>
    <row r="6823" spans="7:26">
      <c r="G6823" s="826"/>
      <c r="H6823" s="820"/>
      <c r="J6823" s="820"/>
      <c r="K6823" s="820"/>
      <c r="L6823" s="820"/>
      <c r="M6823" s="820"/>
      <c r="N6823" s="820"/>
      <c r="O6823" s="820"/>
      <c r="P6823" s="820"/>
      <c r="Q6823" s="820"/>
      <c r="R6823" s="820"/>
      <c r="S6823" s="820"/>
      <c r="T6823" s="820"/>
      <c r="U6823" s="820"/>
      <c r="V6823" s="820"/>
      <c r="W6823" s="820"/>
      <c r="X6823" s="820"/>
      <c r="Y6823" s="820"/>
      <c r="Z6823" s="820"/>
    </row>
    <row r="6824" spans="7:26">
      <c r="G6824" s="826"/>
      <c r="H6824" s="820"/>
      <c r="J6824" s="820"/>
      <c r="K6824" s="820"/>
      <c r="L6824" s="820"/>
      <c r="M6824" s="820"/>
      <c r="N6824" s="820"/>
      <c r="O6824" s="820"/>
      <c r="P6824" s="820"/>
      <c r="Q6824" s="820"/>
      <c r="R6824" s="820"/>
      <c r="S6824" s="820"/>
      <c r="T6824" s="820"/>
      <c r="U6824" s="820"/>
      <c r="V6824" s="820"/>
      <c r="W6824" s="820"/>
      <c r="X6824" s="820"/>
      <c r="Y6824" s="820"/>
      <c r="Z6824" s="820"/>
    </row>
    <row r="6825" spans="7:26">
      <c r="G6825" s="826"/>
      <c r="H6825" s="820"/>
      <c r="J6825" s="820"/>
      <c r="K6825" s="820"/>
      <c r="L6825" s="820"/>
      <c r="M6825" s="820"/>
      <c r="N6825" s="820"/>
      <c r="O6825" s="820"/>
      <c r="P6825" s="820"/>
      <c r="Q6825" s="820"/>
      <c r="R6825" s="820"/>
      <c r="S6825" s="820"/>
      <c r="T6825" s="820"/>
      <c r="U6825" s="820"/>
      <c r="V6825" s="820"/>
      <c r="W6825" s="820"/>
      <c r="X6825" s="820"/>
      <c r="Y6825" s="820"/>
      <c r="Z6825" s="820"/>
    </row>
    <row r="6826" spans="7:26">
      <c r="G6826" s="826"/>
      <c r="H6826" s="820"/>
      <c r="J6826" s="820"/>
      <c r="K6826" s="820"/>
      <c r="L6826" s="820"/>
      <c r="M6826" s="820"/>
      <c r="N6826" s="820"/>
      <c r="O6826" s="820"/>
      <c r="P6826" s="820"/>
      <c r="Q6826" s="820"/>
      <c r="R6826" s="820"/>
      <c r="S6826" s="820"/>
      <c r="T6826" s="820"/>
      <c r="U6826" s="820"/>
      <c r="V6826" s="820"/>
      <c r="W6826" s="820"/>
      <c r="X6826" s="820"/>
      <c r="Y6826" s="820"/>
      <c r="Z6826" s="820"/>
    </row>
    <row r="6827" spans="7:26">
      <c r="G6827" s="826"/>
      <c r="H6827" s="820"/>
      <c r="J6827" s="820"/>
      <c r="K6827" s="820"/>
      <c r="L6827" s="820"/>
      <c r="M6827" s="820"/>
      <c r="N6827" s="820"/>
      <c r="O6827" s="820"/>
      <c r="P6827" s="820"/>
      <c r="Q6827" s="820"/>
      <c r="R6827" s="820"/>
      <c r="S6827" s="820"/>
      <c r="T6827" s="820"/>
      <c r="U6827" s="820"/>
      <c r="V6827" s="820"/>
      <c r="W6827" s="820"/>
      <c r="X6827" s="820"/>
      <c r="Y6827" s="820"/>
      <c r="Z6827" s="820"/>
    </row>
    <row r="6828" spans="7:26">
      <c r="G6828" s="826"/>
      <c r="H6828" s="820"/>
      <c r="J6828" s="820"/>
      <c r="K6828" s="820"/>
      <c r="L6828" s="820"/>
      <c r="M6828" s="820"/>
      <c r="N6828" s="820"/>
      <c r="O6828" s="820"/>
      <c r="P6828" s="820"/>
      <c r="Q6828" s="820"/>
      <c r="R6828" s="820"/>
      <c r="S6828" s="820"/>
      <c r="T6828" s="820"/>
      <c r="U6828" s="820"/>
      <c r="V6828" s="820"/>
      <c r="W6828" s="820"/>
      <c r="X6828" s="820"/>
      <c r="Y6828" s="820"/>
      <c r="Z6828" s="820"/>
    </row>
    <row r="6829" spans="7:26">
      <c r="G6829" s="826"/>
      <c r="H6829" s="820"/>
      <c r="J6829" s="820"/>
      <c r="K6829" s="820"/>
      <c r="L6829" s="820"/>
      <c r="M6829" s="820"/>
      <c r="N6829" s="820"/>
      <c r="O6829" s="820"/>
      <c r="P6829" s="820"/>
      <c r="Q6829" s="820"/>
      <c r="R6829" s="820"/>
      <c r="S6829" s="820"/>
      <c r="T6829" s="820"/>
      <c r="U6829" s="820"/>
      <c r="V6829" s="820"/>
      <c r="W6829" s="820"/>
      <c r="X6829" s="820"/>
      <c r="Y6829" s="820"/>
      <c r="Z6829" s="820"/>
    </row>
    <row r="6830" spans="7:26">
      <c r="G6830" s="826"/>
      <c r="H6830" s="820"/>
      <c r="J6830" s="820"/>
      <c r="K6830" s="820"/>
      <c r="L6830" s="820"/>
      <c r="M6830" s="820"/>
      <c r="N6830" s="820"/>
      <c r="O6830" s="820"/>
      <c r="P6830" s="820"/>
      <c r="Q6830" s="820"/>
      <c r="R6830" s="820"/>
      <c r="S6830" s="820"/>
      <c r="T6830" s="820"/>
      <c r="U6830" s="820"/>
      <c r="V6830" s="820"/>
      <c r="W6830" s="820"/>
      <c r="X6830" s="820"/>
      <c r="Y6830" s="820"/>
      <c r="Z6830" s="820"/>
    </row>
    <row r="6831" spans="7:26">
      <c r="G6831" s="826"/>
      <c r="H6831" s="820"/>
      <c r="J6831" s="820"/>
      <c r="K6831" s="820"/>
      <c r="L6831" s="820"/>
      <c r="M6831" s="820"/>
      <c r="N6831" s="820"/>
      <c r="O6831" s="820"/>
      <c r="P6831" s="820"/>
      <c r="Q6831" s="820"/>
      <c r="R6831" s="820"/>
      <c r="S6831" s="820"/>
      <c r="T6831" s="820"/>
      <c r="U6831" s="820"/>
      <c r="V6831" s="820"/>
      <c r="W6831" s="820"/>
      <c r="X6831" s="820"/>
      <c r="Y6831" s="820"/>
      <c r="Z6831" s="820"/>
    </row>
    <row r="6832" spans="7:26">
      <c r="G6832" s="826"/>
      <c r="H6832" s="820"/>
      <c r="J6832" s="820"/>
      <c r="K6832" s="820"/>
      <c r="L6832" s="820"/>
      <c r="M6832" s="820"/>
      <c r="N6832" s="820"/>
      <c r="O6832" s="820"/>
      <c r="P6832" s="820"/>
      <c r="Q6832" s="820"/>
      <c r="R6832" s="820"/>
      <c r="S6832" s="820"/>
      <c r="T6832" s="820"/>
      <c r="U6832" s="820"/>
      <c r="V6832" s="820"/>
      <c r="W6832" s="820"/>
      <c r="X6832" s="820"/>
      <c r="Y6832" s="820"/>
      <c r="Z6832" s="820"/>
    </row>
    <row r="6833" spans="7:26">
      <c r="G6833" s="826"/>
      <c r="H6833" s="820"/>
      <c r="J6833" s="820"/>
      <c r="K6833" s="820"/>
      <c r="L6833" s="820"/>
      <c r="M6833" s="820"/>
      <c r="N6833" s="820"/>
      <c r="O6833" s="820"/>
      <c r="P6833" s="820"/>
      <c r="Q6833" s="820"/>
      <c r="R6833" s="820"/>
      <c r="S6833" s="820"/>
      <c r="T6833" s="820"/>
      <c r="U6833" s="820"/>
      <c r="V6833" s="820"/>
      <c r="W6833" s="820"/>
      <c r="X6833" s="820"/>
      <c r="Y6833" s="820"/>
      <c r="Z6833" s="820"/>
    </row>
    <row r="6834" spans="7:26">
      <c r="G6834" s="826"/>
      <c r="H6834" s="820"/>
      <c r="J6834" s="820"/>
      <c r="K6834" s="820"/>
      <c r="L6834" s="820"/>
      <c r="M6834" s="820"/>
      <c r="N6834" s="820"/>
      <c r="O6834" s="820"/>
      <c r="P6834" s="820"/>
      <c r="Q6834" s="820"/>
      <c r="R6834" s="820"/>
      <c r="S6834" s="820"/>
      <c r="T6834" s="820"/>
      <c r="U6834" s="820"/>
      <c r="V6834" s="820"/>
      <c r="W6834" s="820"/>
      <c r="X6834" s="820"/>
      <c r="Y6834" s="820"/>
      <c r="Z6834" s="820"/>
    </row>
    <row r="6835" spans="7:26">
      <c r="G6835" s="826"/>
      <c r="H6835" s="820"/>
      <c r="J6835" s="820"/>
      <c r="K6835" s="820"/>
      <c r="L6835" s="820"/>
      <c r="M6835" s="820"/>
      <c r="N6835" s="820"/>
      <c r="O6835" s="820"/>
      <c r="P6835" s="820"/>
      <c r="Q6835" s="820"/>
      <c r="R6835" s="820"/>
      <c r="S6835" s="820"/>
      <c r="T6835" s="820"/>
      <c r="U6835" s="820"/>
      <c r="V6835" s="820"/>
      <c r="W6835" s="820"/>
      <c r="X6835" s="820"/>
      <c r="Y6835" s="820"/>
      <c r="Z6835" s="820"/>
    </row>
    <row r="6836" spans="7:26">
      <c r="G6836" s="826"/>
      <c r="H6836" s="820"/>
      <c r="J6836" s="820"/>
      <c r="K6836" s="820"/>
      <c r="L6836" s="820"/>
      <c r="M6836" s="820"/>
      <c r="N6836" s="820"/>
      <c r="O6836" s="820"/>
      <c r="P6836" s="820"/>
      <c r="Q6836" s="820"/>
      <c r="R6836" s="820"/>
      <c r="S6836" s="820"/>
      <c r="T6836" s="820"/>
      <c r="U6836" s="820"/>
      <c r="V6836" s="820"/>
      <c r="W6836" s="820"/>
      <c r="X6836" s="820"/>
      <c r="Y6836" s="820"/>
      <c r="Z6836" s="820"/>
    </row>
    <row r="6837" spans="7:26">
      <c r="G6837" s="826"/>
      <c r="H6837" s="820"/>
      <c r="J6837" s="820"/>
      <c r="K6837" s="820"/>
      <c r="L6837" s="820"/>
      <c r="M6837" s="820"/>
      <c r="N6837" s="820"/>
      <c r="O6837" s="820"/>
      <c r="P6837" s="820"/>
      <c r="Q6837" s="820"/>
      <c r="R6837" s="820"/>
      <c r="S6837" s="820"/>
      <c r="T6837" s="820"/>
      <c r="U6837" s="820"/>
      <c r="V6837" s="820"/>
      <c r="W6837" s="820"/>
      <c r="X6837" s="820"/>
      <c r="Y6837" s="820"/>
      <c r="Z6837" s="820"/>
    </row>
    <row r="6838" spans="7:26">
      <c r="G6838" s="826"/>
      <c r="H6838" s="820"/>
      <c r="J6838" s="820"/>
      <c r="K6838" s="820"/>
      <c r="L6838" s="820"/>
      <c r="M6838" s="820"/>
      <c r="N6838" s="820"/>
      <c r="O6838" s="820"/>
      <c r="P6838" s="820"/>
      <c r="Q6838" s="820"/>
      <c r="R6838" s="820"/>
      <c r="S6838" s="820"/>
      <c r="T6838" s="820"/>
      <c r="U6838" s="820"/>
      <c r="V6838" s="820"/>
      <c r="W6838" s="820"/>
      <c r="X6838" s="820"/>
      <c r="Y6838" s="820"/>
      <c r="Z6838" s="820"/>
    </row>
    <row r="6839" spans="7:26">
      <c r="G6839" s="826"/>
      <c r="H6839" s="820"/>
      <c r="J6839" s="820"/>
      <c r="K6839" s="820"/>
      <c r="L6839" s="820"/>
      <c r="M6839" s="820"/>
      <c r="N6839" s="820"/>
      <c r="O6839" s="820"/>
      <c r="P6839" s="820"/>
      <c r="Q6839" s="820"/>
      <c r="R6839" s="820"/>
      <c r="S6839" s="820"/>
      <c r="T6839" s="820"/>
      <c r="U6839" s="820"/>
      <c r="V6839" s="820"/>
      <c r="W6839" s="820"/>
      <c r="X6839" s="820"/>
      <c r="Y6839" s="820"/>
      <c r="Z6839" s="820"/>
    </row>
    <row r="6840" spans="7:26">
      <c r="G6840" s="826"/>
      <c r="H6840" s="820"/>
      <c r="J6840" s="820"/>
      <c r="K6840" s="820"/>
      <c r="L6840" s="820"/>
      <c r="M6840" s="820"/>
      <c r="N6840" s="820"/>
      <c r="O6840" s="820"/>
      <c r="P6840" s="820"/>
      <c r="Q6840" s="820"/>
      <c r="R6840" s="820"/>
      <c r="S6840" s="820"/>
      <c r="T6840" s="820"/>
      <c r="U6840" s="820"/>
      <c r="V6840" s="820"/>
      <c r="W6840" s="820"/>
      <c r="X6840" s="820"/>
      <c r="Y6840" s="820"/>
      <c r="Z6840" s="820"/>
    </row>
    <row r="6841" spans="7:26">
      <c r="G6841" s="826"/>
      <c r="H6841" s="820"/>
      <c r="J6841" s="820"/>
      <c r="K6841" s="820"/>
      <c r="L6841" s="820"/>
      <c r="M6841" s="820"/>
      <c r="N6841" s="820"/>
      <c r="O6841" s="820"/>
      <c r="P6841" s="820"/>
      <c r="Q6841" s="820"/>
      <c r="R6841" s="820"/>
      <c r="S6841" s="820"/>
      <c r="T6841" s="820"/>
      <c r="U6841" s="820"/>
      <c r="V6841" s="820"/>
      <c r="W6841" s="820"/>
      <c r="X6841" s="820"/>
      <c r="Y6841" s="820"/>
      <c r="Z6841" s="820"/>
    </row>
    <row r="6842" spans="7:26">
      <c r="G6842" s="826"/>
      <c r="H6842" s="820"/>
      <c r="J6842" s="820"/>
      <c r="K6842" s="820"/>
      <c r="L6842" s="820"/>
      <c r="M6842" s="820"/>
      <c r="N6842" s="820"/>
      <c r="O6842" s="820"/>
      <c r="P6842" s="820"/>
      <c r="Q6842" s="820"/>
      <c r="R6842" s="820"/>
      <c r="S6842" s="820"/>
      <c r="T6842" s="820"/>
      <c r="U6842" s="820"/>
      <c r="V6842" s="820"/>
      <c r="W6842" s="820"/>
      <c r="X6842" s="820"/>
      <c r="Y6842" s="820"/>
      <c r="Z6842" s="820"/>
    </row>
    <row r="6843" spans="7:26">
      <c r="G6843" s="826"/>
      <c r="H6843" s="820"/>
      <c r="J6843" s="820"/>
      <c r="K6843" s="820"/>
      <c r="L6843" s="820"/>
      <c r="M6843" s="820"/>
      <c r="N6843" s="820"/>
      <c r="O6843" s="820"/>
      <c r="P6843" s="820"/>
      <c r="Q6843" s="820"/>
      <c r="R6843" s="820"/>
      <c r="S6843" s="820"/>
      <c r="T6843" s="820"/>
      <c r="U6843" s="820"/>
      <c r="V6843" s="820"/>
      <c r="W6843" s="820"/>
      <c r="X6843" s="820"/>
      <c r="Y6843" s="820"/>
      <c r="Z6843" s="820"/>
    </row>
    <row r="6844" spans="7:26">
      <c r="G6844" s="826"/>
      <c r="H6844" s="820"/>
      <c r="J6844" s="820"/>
      <c r="K6844" s="820"/>
      <c r="L6844" s="820"/>
      <c r="M6844" s="820"/>
      <c r="N6844" s="820"/>
      <c r="O6844" s="820"/>
      <c r="P6844" s="820"/>
      <c r="Q6844" s="820"/>
      <c r="R6844" s="820"/>
      <c r="S6844" s="820"/>
      <c r="T6844" s="820"/>
      <c r="U6844" s="820"/>
      <c r="V6844" s="820"/>
      <c r="W6844" s="820"/>
      <c r="X6844" s="820"/>
      <c r="Y6844" s="820"/>
      <c r="Z6844" s="820"/>
    </row>
    <row r="6845" spans="7:26">
      <c r="G6845" s="826"/>
      <c r="H6845" s="820"/>
      <c r="J6845" s="820"/>
      <c r="K6845" s="820"/>
      <c r="L6845" s="820"/>
      <c r="M6845" s="820"/>
      <c r="N6845" s="820"/>
      <c r="O6845" s="820"/>
      <c r="P6845" s="820"/>
      <c r="Q6845" s="820"/>
      <c r="R6845" s="820"/>
      <c r="S6845" s="820"/>
      <c r="T6845" s="820"/>
      <c r="U6845" s="820"/>
      <c r="V6845" s="820"/>
      <c r="W6845" s="820"/>
      <c r="X6845" s="820"/>
      <c r="Y6845" s="820"/>
      <c r="Z6845" s="820"/>
    </row>
    <row r="6846" spans="7:26">
      <c r="G6846" s="826"/>
      <c r="H6846" s="820"/>
      <c r="J6846" s="820"/>
      <c r="K6846" s="820"/>
      <c r="L6846" s="820"/>
      <c r="M6846" s="820"/>
      <c r="N6846" s="820"/>
      <c r="O6846" s="820"/>
      <c r="P6846" s="820"/>
      <c r="Q6846" s="820"/>
      <c r="R6846" s="820"/>
      <c r="S6846" s="820"/>
      <c r="T6846" s="820"/>
      <c r="U6846" s="820"/>
      <c r="V6846" s="820"/>
      <c r="W6846" s="820"/>
      <c r="X6846" s="820"/>
      <c r="Y6846" s="820"/>
      <c r="Z6846" s="820"/>
    </row>
    <row r="6847" spans="7:26">
      <c r="G6847" s="826"/>
      <c r="H6847" s="820"/>
      <c r="J6847" s="820"/>
      <c r="K6847" s="820"/>
      <c r="L6847" s="820"/>
      <c r="M6847" s="820"/>
      <c r="N6847" s="820"/>
      <c r="O6847" s="820"/>
      <c r="P6847" s="820"/>
      <c r="Q6847" s="820"/>
      <c r="R6847" s="820"/>
      <c r="S6847" s="820"/>
      <c r="T6847" s="820"/>
      <c r="U6847" s="820"/>
      <c r="V6847" s="820"/>
      <c r="W6847" s="820"/>
      <c r="X6847" s="820"/>
      <c r="Y6847" s="820"/>
      <c r="Z6847" s="820"/>
    </row>
    <row r="6848" spans="7:26">
      <c r="G6848" s="826"/>
      <c r="H6848" s="820"/>
      <c r="J6848" s="820"/>
      <c r="K6848" s="820"/>
      <c r="L6848" s="820"/>
      <c r="M6848" s="820"/>
      <c r="N6848" s="820"/>
      <c r="O6848" s="820"/>
      <c r="P6848" s="820"/>
      <c r="Q6848" s="820"/>
      <c r="R6848" s="820"/>
      <c r="S6848" s="820"/>
      <c r="T6848" s="820"/>
      <c r="U6848" s="820"/>
      <c r="V6848" s="820"/>
      <c r="W6848" s="820"/>
      <c r="X6848" s="820"/>
      <c r="Y6848" s="820"/>
      <c r="Z6848" s="820"/>
    </row>
    <row r="6849" spans="7:26">
      <c r="G6849" s="826"/>
      <c r="H6849" s="820"/>
      <c r="J6849" s="820"/>
      <c r="K6849" s="820"/>
      <c r="L6849" s="820"/>
      <c r="M6849" s="820"/>
      <c r="N6849" s="820"/>
      <c r="O6849" s="820"/>
      <c r="P6849" s="820"/>
      <c r="Q6849" s="820"/>
      <c r="R6849" s="820"/>
      <c r="S6849" s="820"/>
      <c r="T6849" s="820"/>
      <c r="U6849" s="820"/>
      <c r="V6849" s="820"/>
      <c r="W6849" s="820"/>
      <c r="X6849" s="820"/>
      <c r="Y6849" s="820"/>
      <c r="Z6849" s="820"/>
    </row>
    <row r="6850" spans="7:26">
      <c r="G6850" s="826"/>
      <c r="H6850" s="820"/>
      <c r="J6850" s="820"/>
      <c r="K6850" s="820"/>
      <c r="L6850" s="820"/>
      <c r="M6850" s="820"/>
      <c r="N6850" s="820"/>
      <c r="O6850" s="820"/>
      <c r="P6850" s="820"/>
      <c r="Q6850" s="820"/>
      <c r="R6850" s="820"/>
      <c r="S6850" s="820"/>
      <c r="T6850" s="820"/>
      <c r="U6850" s="820"/>
      <c r="V6850" s="820"/>
      <c r="W6850" s="820"/>
      <c r="X6850" s="820"/>
      <c r="Y6850" s="820"/>
      <c r="Z6850" s="820"/>
    </row>
    <row r="6851" spans="7:26">
      <c r="G6851" s="826"/>
      <c r="H6851" s="820"/>
      <c r="J6851" s="820"/>
      <c r="K6851" s="820"/>
      <c r="L6851" s="820"/>
      <c r="M6851" s="820"/>
      <c r="N6851" s="820"/>
      <c r="O6851" s="820"/>
      <c r="P6851" s="820"/>
      <c r="Q6851" s="820"/>
      <c r="R6851" s="820"/>
      <c r="S6851" s="820"/>
      <c r="T6851" s="820"/>
      <c r="U6851" s="820"/>
      <c r="V6851" s="820"/>
      <c r="W6851" s="820"/>
      <c r="X6851" s="820"/>
      <c r="Y6851" s="820"/>
      <c r="Z6851" s="820"/>
    </row>
    <row r="6852" spans="7:26">
      <c r="G6852" s="826"/>
      <c r="H6852" s="820"/>
      <c r="J6852" s="820"/>
      <c r="K6852" s="820"/>
      <c r="L6852" s="820"/>
      <c r="M6852" s="820"/>
      <c r="N6852" s="820"/>
      <c r="O6852" s="820"/>
      <c r="P6852" s="820"/>
      <c r="Q6852" s="820"/>
      <c r="R6852" s="820"/>
      <c r="S6852" s="820"/>
      <c r="T6852" s="820"/>
      <c r="U6852" s="820"/>
      <c r="V6852" s="820"/>
      <c r="W6852" s="820"/>
      <c r="X6852" s="820"/>
      <c r="Y6852" s="820"/>
      <c r="Z6852" s="820"/>
    </row>
    <row r="6853" spans="7:26">
      <c r="G6853" s="826"/>
      <c r="H6853" s="820"/>
      <c r="J6853" s="820"/>
      <c r="K6853" s="820"/>
      <c r="L6853" s="820"/>
      <c r="M6853" s="820"/>
      <c r="N6853" s="820"/>
      <c r="O6853" s="820"/>
      <c r="P6853" s="820"/>
      <c r="Q6853" s="820"/>
      <c r="R6853" s="820"/>
      <c r="S6853" s="820"/>
      <c r="T6853" s="820"/>
      <c r="U6853" s="820"/>
      <c r="V6853" s="820"/>
      <c r="W6853" s="820"/>
      <c r="X6853" s="820"/>
      <c r="Y6853" s="820"/>
      <c r="Z6853" s="820"/>
    </row>
    <row r="6854" spans="7:26">
      <c r="G6854" s="826"/>
      <c r="H6854" s="820"/>
      <c r="J6854" s="820"/>
      <c r="K6854" s="820"/>
      <c r="L6854" s="820"/>
      <c r="M6854" s="820"/>
      <c r="N6854" s="820"/>
      <c r="O6854" s="820"/>
      <c r="P6854" s="820"/>
      <c r="Q6854" s="820"/>
      <c r="R6854" s="820"/>
      <c r="S6854" s="820"/>
      <c r="T6854" s="820"/>
      <c r="U6854" s="820"/>
      <c r="V6854" s="820"/>
      <c r="W6854" s="820"/>
      <c r="X6854" s="820"/>
      <c r="Y6854" s="820"/>
      <c r="Z6854" s="820"/>
    </row>
    <row r="6855" spans="7:26">
      <c r="G6855" s="826"/>
      <c r="H6855" s="820"/>
      <c r="J6855" s="820"/>
      <c r="K6855" s="820"/>
      <c r="L6855" s="820"/>
      <c r="M6855" s="820"/>
      <c r="N6855" s="820"/>
      <c r="O6855" s="820"/>
      <c r="P6855" s="820"/>
      <c r="Q6855" s="820"/>
      <c r="R6855" s="820"/>
      <c r="S6855" s="820"/>
      <c r="T6855" s="820"/>
      <c r="U6855" s="820"/>
      <c r="V6855" s="820"/>
      <c r="W6855" s="820"/>
      <c r="X6855" s="820"/>
      <c r="Y6855" s="820"/>
      <c r="Z6855" s="820"/>
    </row>
    <row r="6856" spans="7:26">
      <c r="G6856" s="826"/>
      <c r="H6856" s="820"/>
      <c r="J6856" s="820"/>
      <c r="K6856" s="820"/>
      <c r="L6856" s="820"/>
      <c r="M6856" s="820"/>
      <c r="N6856" s="820"/>
      <c r="O6856" s="820"/>
      <c r="P6856" s="820"/>
      <c r="Q6856" s="820"/>
      <c r="R6856" s="820"/>
      <c r="S6856" s="820"/>
      <c r="T6856" s="820"/>
      <c r="U6856" s="820"/>
      <c r="V6856" s="820"/>
      <c r="W6856" s="820"/>
      <c r="X6856" s="820"/>
      <c r="Y6856" s="820"/>
      <c r="Z6856" s="820"/>
    </row>
    <row r="6857" spans="7:26">
      <c r="G6857" s="826"/>
      <c r="H6857" s="820"/>
      <c r="J6857" s="820"/>
      <c r="K6857" s="820"/>
      <c r="L6857" s="820"/>
      <c r="M6857" s="820"/>
      <c r="N6857" s="820"/>
      <c r="O6857" s="820"/>
      <c r="P6857" s="820"/>
      <c r="Q6857" s="820"/>
      <c r="R6857" s="820"/>
      <c r="S6857" s="820"/>
      <c r="T6857" s="820"/>
      <c r="U6857" s="820"/>
      <c r="V6857" s="820"/>
      <c r="W6857" s="820"/>
      <c r="X6857" s="820"/>
      <c r="Y6857" s="820"/>
      <c r="Z6857" s="820"/>
    </row>
    <row r="6858" spans="7:26">
      <c r="G6858" s="826"/>
      <c r="H6858" s="820"/>
      <c r="J6858" s="820"/>
      <c r="K6858" s="820"/>
      <c r="L6858" s="820"/>
      <c r="M6858" s="820"/>
      <c r="N6858" s="820"/>
      <c r="O6858" s="820"/>
      <c r="P6858" s="820"/>
      <c r="Q6858" s="820"/>
      <c r="R6858" s="820"/>
      <c r="S6858" s="820"/>
      <c r="T6858" s="820"/>
      <c r="U6858" s="820"/>
      <c r="V6858" s="820"/>
      <c r="W6858" s="820"/>
      <c r="X6858" s="820"/>
      <c r="Y6858" s="820"/>
      <c r="Z6858" s="820"/>
    </row>
    <row r="6859" spans="7:26">
      <c r="G6859" s="826"/>
      <c r="H6859" s="820"/>
      <c r="J6859" s="820"/>
      <c r="K6859" s="820"/>
      <c r="L6859" s="820"/>
      <c r="M6859" s="820"/>
      <c r="N6859" s="820"/>
      <c r="O6859" s="820"/>
      <c r="P6859" s="820"/>
      <c r="Q6859" s="820"/>
      <c r="R6859" s="820"/>
      <c r="S6859" s="820"/>
      <c r="T6859" s="820"/>
      <c r="U6859" s="820"/>
      <c r="V6859" s="820"/>
      <c r="W6859" s="820"/>
      <c r="X6859" s="820"/>
      <c r="Y6859" s="820"/>
      <c r="Z6859" s="820"/>
    </row>
    <row r="6860" spans="7:26">
      <c r="G6860" s="826"/>
      <c r="H6860" s="820"/>
      <c r="J6860" s="820"/>
      <c r="K6860" s="820"/>
      <c r="L6860" s="820"/>
      <c r="M6860" s="820"/>
      <c r="N6860" s="820"/>
      <c r="O6860" s="820"/>
      <c r="P6860" s="820"/>
      <c r="Q6860" s="820"/>
      <c r="R6860" s="820"/>
      <c r="S6860" s="820"/>
      <c r="T6860" s="820"/>
      <c r="U6860" s="820"/>
      <c r="V6860" s="820"/>
      <c r="W6860" s="820"/>
      <c r="X6860" s="820"/>
      <c r="Y6860" s="820"/>
      <c r="Z6860" s="820"/>
    </row>
    <row r="6861" spans="7:26">
      <c r="G6861" s="826"/>
      <c r="H6861" s="820"/>
      <c r="J6861" s="820"/>
      <c r="K6861" s="820"/>
      <c r="L6861" s="820"/>
      <c r="M6861" s="820"/>
      <c r="N6861" s="820"/>
      <c r="O6861" s="820"/>
      <c r="P6861" s="820"/>
      <c r="Q6861" s="820"/>
      <c r="R6861" s="820"/>
      <c r="S6861" s="820"/>
      <c r="T6861" s="820"/>
      <c r="U6861" s="820"/>
      <c r="V6861" s="820"/>
      <c r="W6861" s="820"/>
      <c r="X6861" s="820"/>
      <c r="Y6861" s="820"/>
      <c r="Z6861" s="820"/>
    </row>
    <row r="6862" spans="7:26">
      <c r="G6862" s="826"/>
      <c r="H6862" s="820"/>
      <c r="J6862" s="820"/>
      <c r="K6862" s="820"/>
      <c r="L6862" s="820"/>
      <c r="M6862" s="820"/>
      <c r="N6862" s="820"/>
      <c r="O6862" s="820"/>
      <c r="P6862" s="820"/>
      <c r="Q6862" s="820"/>
      <c r="R6862" s="820"/>
      <c r="S6862" s="820"/>
      <c r="T6862" s="820"/>
      <c r="U6862" s="820"/>
      <c r="V6862" s="820"/>
      <c r="W6862" s="820"/>
      <c r="X6862" s="820"/>
      <c r="Y6862" s="820"/>
      <c r="Z6862" s="820"/>
    </row>
    <row r="6863" spans="7:26">
      <c r="G6863" s="826"/>
      <c r="H6863" s="820"/>
      <c r="J6863" s="820"/>
      <c r="K6863" s="820"/>
      <c r="L6863" s="820"/>
      <c r="M6863" s="820"/>
      <c r="N6863" s="820"/>
      <c r="O6863" s="820"/>
      <c r="P6863" s="820"/>
      <c r="Q6863" s="820"/>
      <c r="R6863" s="820"/>
      <c r="S6863" s="820"/>
      <c r="T6863" s="820"/>
      <c r="U6863" s="820"/>
      <c r="V6863" s="820"/>
      <c r="W6863" s="820"/>
      <c r="X6863" s="820"/>
      <c r="Y6863" s="820"/>
      <c r="Z6863" s="820"/>
    </row>
    <row r="6864" spans="7:26">
      <c r="G6864" s="826"/>
      <c r="H6864" s="820"/>
      <c r="J6864" s="820"/>
      <c r="K6864" s="820"/>
      <c r="L6864" s="820"/>
      <c r="M6864" s="820"/>
      <c r="N6864" s="820"/>
      <c r="O6864" s="820"/>
      <c r="P6864" s="820"/>
      <c r="Q6864" s="820"/>
      <c r="R6864" s="820"/>
      <c r="S6864" s="820"/>
      <c r="T6864" s="820"/>
      <c r="U6864" s="820"/>
      <c r="V6864" s="820"/>
      <c r="W6864" s="820"/>
      <c r="X6864" s="820"/>
      <c r="Y6864" s="820"/>
      <c r="Z6864" s="820"/>
    </row>
    <row r="6865" spans="7:26">
      <c r="G6865" s="826"/>
      <c r="H6865" s="820"/>
      <c r="J6865" s="820"/>
      <c r="K6865" s="820"/>
      <c r="L6865" s="820"/>
      <c r="M6865" s="820"/>
      <c r="N6865" s="820"/>
      <c r="O6865" s="820"/>
      <c r="P6865" s="820"/>
      <c r="Q6865" s="820"/>
      <c r="R6865" s="820"/>
      <c r="S6865" s="820"/>
      <c r="T6865" s="820"/>
      <c r="U6865" s="820"/>
      <c r="V6865" s="820"/>
      <c r="W6865" s="820"/>
      <c r="X6865" s="820"/>
      <c r="Y6865" s="820"/>
      <c r="Z6865" s="820"/>
    </row>
    <row r="6866" spans="7:26">
      <c r="G6866" s="826"/>
      <c r="H6866" s="820"/>
      <c r="J6866" s="820"/>
      <c r="K6866" s="820"/>
      <c r="L6866" s="820"/>
      <c r="M6866" s="820"/>
      <c r="N6866" s="820"/>
      <c r="O6866" s="820"/>
      <c r="P6866" s="820"/>
      <c r="Q6866" s="820"/>
      <c r="R6866" s="820"/>
      <c r="S6866" s="820"/>
      <c r="T6866" s="820"/>
      <c r="U6866" s="820"/>
      <c r="V6866" s="820"/>
      <c r="W6866" s="820"/>
      <c r="X6866" s="820"/>
      <c r="Y6866" s="820"/>
      <c r="Z6866" s="820"/>
    </row>
    <row r="6867" spans="7:26">
      <c r="G6867" s="826"/>
      <c r="H6867" s="820"/>
      <c r="J6867" s="820"/>
      <c r="K6867" s="820"/>
      <c r="L6867" s="820"/>
      <c r="M6867" s="820"/>
      <c r="N6867" s="820"/>
      <c r="O6867" s="820"/>
      <c r="P6867" s="820"/>
      <c r="Q6867" s="820"/>
      <c r="R6867" s="820"/>
      <c r="S6867" s="820"/>
      <c r="T6867" s="820"/>
      <c r="U6867" s="820"/>
      <c r="V6867" s="820"/>
      <c r="W6867" s="820"/>
      <c r="X6867" s="820"/>
      <c r="Y6867" s="820"/>
      <c r="Z6867" s="820"/>
    </row>
    <row r="6868" spans="7:26">
      <c r="G6868" s="826"/>
      <c r="H6868" s="820"/>
      <c r="J6868" s="820"/>
      <c r="K6868" s="820"/>
      <c r="L6868" s="820"/>
      <c r="M6868" s="820"/>
      <c r="N6868" s="820"/>
      <c r="O6868" s="820"/>
      <c r="P6868" s="820"/>
      <c r="Q6868" s="820"/>
      <c r="R6868" s="820"/>
      <c r="S6868" s="820"/>
      <c r="T6868" s="820"/>
      <c r="U6868" s="820"/>
      <c r="V6868" s="820"/>
      <c r="W6868" s="820"/>
      <c r="X6868" s="820"/>
      <c r="Y6868" s="820"/>
      <c r="Z6868" s="820"/>
    </row>
    <row r="6869" spans="7:26">
      <c r="G6869" s="826"/>
      <c r="H6869" s="820"/>
      <c r="J6869" s="820"/>
      <c r="K6869" s="820"/>
      <c r="L6869" s="820"/>
      <c r="M6869" s="820"/>
      <c r="N6869" s="820"/>
      <c r="O6869" s="820"/>
      <c r="P6869" s="820"/>
      <c r="Q6869" s="820"/>
      <c r="R6869" s="820"/>
      <c r="S6869" s="820"/>
      <c r="T6869" s="820"/>
      <c r="U6869" s="820"/>
      <c r="V6869" s="820"/>
      <c r="W6869" s="820"/>
      <c r="X6869" s="820"/>
      <c r="Y6869" s="820"/>
      <c r="Z6869" s="820"/>
    </row>
    <row r="6870" spans="7:26">
      <c r="G6870" s="826"/>
      <c r="H6870" s="820"/>
      <c r="J6870" s="820"/>
      <c r="K6870" s="820"/>
      <c r="L6870" s="820"/>
      <c r="M6870" s="820"/>
      <c r="N6870" s="820"/>
      <c r="O6870" s="820"/>
      <c r="P6870" s="820"/>
      <c r="Q6870" s="820"/>
      <c r="R6870" s="820"/>
      <c r="S6870" s="820"/>
      <c r="T6870" s="820"/>
      <c r="U6870" s="820"/>
      <c r="V6870" s="820"/>
      <c r="W6870" s="820"/>
      <c r="X6870" s="820"/>
      <c r="Y6870" s="820"/>
      <c r="Z6870" s="820"/>
    </row>
    <row r="6871" spans="7:26">
      <c r="G6871" s="826"/>
      <c r="H6871" s="820"/>
      <c r="J6871" s="820"/>
      <c r="K6871" s="820"/>
      <c r="L6871" s="820"/>
      <c r="M6871" s="820"/>
      <c r="N6871" s="820"/>
      <c r="O6871" s="820"/>
      <c r="P6871" s="820"/>
      <c r="Q6871" s="820"/>
      <c r="R6871" s="820"/>
      <c r="S6871" s="820"/>
      <c r="T6871" s="820"/>
      <c r="U6871" s="820"/>
      <c r="V6871" s="820"/>
      <c r="W6871" s="820"/>
      <c r="X6871" s="820"/>
      <c r="Y6871" s="820"/>
      <c r="Z6871" s="820"/>
    </row>
    <row r="6872" spans="7:26">
      <c r="G6872" s="826"/>
      <c r="H6872" s="820"/>
      <c r="J6872" s="820"/>
      <c r="K6872" s="820"/>
      <c r="L6872" s="820"/>
      <c r="M6872" s="820"/>
      <c r="N6872" s="820"/>
      <c r="O6872" s="820"/>
      <c r="P6872" s="820"/>
      <c r="Q6872" s="820"/>
      <c r="R6872" s="820"/>
      <c r="S6872" s="820"/>
      <c r="T6872" s="820"/>
      <c r="U6872" s="820"/>
      <c r="V6872" s="820"/>
      <c r="W6872" s="820"/>
      <c r="X6872" s="820"/>
      <c r="Y6872" s="820"/>
      <c r="Z6872" s="820"/>
    </row>
    <row r="6873" spans="7:26">
      <c r="G6873" s="826"/>
      <c r="H6873" s="820"/>
      <c r="J6873" s="820"/>
      <c r="K6873" s="820"/>
      <c r="L6873" s="820"/>
      <c r="M6873" s="820"/>
      <c r="N6873" s="820"/>
      <c r="O6873" s="820"/>
      <c r="P6873" s="820"/>
      <c r="Q6873" s="820"/>
      <c r="R6873" s="820"/>
      <c r="S6873" s="820"/>
      <c r="T6873" s="820"/>
      <c r="U6873" s="820"/>
      <c r="V6873" s="820"/>
      <c r="W6873" s="820"/>
      <c r="X6873" s="820"/>
      <c r="Y6873" s="820"/>
      <c r="Z6873" s="820"/>
    </row>
    <row r="6874" spans="7:26">
      <c r="G6874" s="826"/>
      <c r="H6874" s="820"/>
      <c r="J6874" s="820"/>
      <c r="K6874" s="820"/>
      <c r="L6874" s="820"/>
      <c r="M6874" s="820"/>
      <c r="N6874" s="820"/>
      <c r="O6874" s="820"/>
      <c r="P6874" s="820"/>
      <c r="Q6874" s="820"/>
      <c r="R6874" s="820"/>
      <c r="S6874" s="820"/>
      <c r="T6874" s="820"/>
      <c r="U6874" s="820"/>
      <c r="V6874" s="820"/>
      <c r="W6874" s="820"/>
      <c r="X6874" s="820"/>
      <c r="Y6874" s="820"/>
      <c r="Z6874" s="820"/>
    </row>
    <row r="6875" spans="7:26">
      <c r="G6875" s="826"/>
      <c r="H6875" s="820"/>
      <c r="J6875" s="820"/>
      <c r="K6875" s="820"/>
      <c r="L6875" s="820"/>
      <c r="M6875" s="820"/>
      <c r="N6875" s="820"/>
      <c r="O6875" s="820"/>
      <c r="P6875" s="820"/>
      <c r="Q6875" s="820"/>
      <c r="R6875" s="820"/>
      <c r="S6875" s="820"/>
      <c r="T6875" s="820"/>
      <c r="U6875" s="820"/>
      <c r="V6875" s="820"/>
      <c r="W6875" s="820"/>
      <c r="X6875" s="820"/>
      <c r="Y6875" s="820"/>
      <c r="Z6875" s="820"/>
    </row>
    <row r="6876" spans="7:26">
      <c r="G6876" s="826"/>
      <c r="H6876" s="820"/>
      <c r="J6876" s="820"/>
      <c r="K6876" s="820"/>
      <c r="L6876" s="820"/>
      <c r="M6876" s="820"/>
      <c r="N6876" s="820"/>
      <c r="O6876" s="820"/>
      <c r="P6876" s="820"/>
      <c r="Q6876" s="820"/>
      <c r="R6876" s="820"/>
      <c r="S6876" s="820"/>
      <c r="T6876" s="820"/>
      <c r="U6876" s="820"/>
      <c r="V6876" s="820"/>
      <c r="W6876" s="820"/>
      <c r="X6876" s="820"/>
      <c r="Y6876" s="820"/>
      <c r="Z6876" s="820"/>
    </row>
    <row r="6877" spans="7:26">
      <c r="G6877" s="826"/>
      <c r="H6877" s="820"/>
      <c r="J6877" s="820"/>
      <c r="K6877" s="820"/>
      <c r="L6877" s="820"/>
      <c r="M6877" s="820"/>
      <c r="N6877" s="820"/>
      <c r="O6877" s="820"/>
      <c r="P6877" s="820"/>
      <c r="Q6877" s="820"/>
      <c r="R6877" s="820"/>
      <c r="S6877" s="820"/>
      <c r="T6877" s="820"/>
      <c r="U6877" s="820"/>
      <c r="V6877" s="820"/>
      <c r="W6877" s="820"/>
      <c r="X6877" s="820"/>
      <c r="Y6877" s="820"/>
      <c r="Z6877" s="820"/>
    </row>
    <row r="6878" spans="7:26">
      <c r="G6878" s="826"/>
      <c r="H6878" s="820"/>
      <c r="J6878" s="820"/>
      <c r="K6878" s="820"/>
      <c r="L6878" s="820"/>
      <c r="M6878" s="820"/>
      <c r="N6878" s="820"/>
      <c r="O6878" s="820"/>
      <c r="P6878" s="820"/>
      <c r="Q6878" s="820"/>
      <c r="R6878" s="820"/>
      <c r="S6878" s="820"/>
      <c r="T6878" s="820"/>
      <c r="U6878" s="820"/>
      <c r="V6878" s="820"/>
      <c r="W6878" s="820"/>
      <c r="X6878" s="820"/>
      <c r="Y6878" s="820"/>
      <c r="Z6878" s="820"/>
    </row>
    <row r="6879" spans="7:26">
      <c r="G6879" s="826"/>
      <c r="H6879" s="820"/>
      <c r="J6879" s="820"/>
      <c r="K6879" s="820"/>
      <c r="L6879" s="820"/>
      <c r="M6879" s="820"/>
      <c r="N6879" s="820"/>
      <c r="O6879" s="820"/>
      <c r="P6879" s="820"/>
      <c r="Q6879" s="820"/>
      <c r="R6879" s="820"/>
      <c r="S6879" s="820"/>
      <c r="T6879" s="820"/>
      <c r="U6879" s="820"/>
      <c r="V6879" s="820"/>
      <c r="W6879" s="820"/>
      <c r="X6879" s="820"/>
      <c r="Y6879" s="820"/>
      <c r="Z6879" s="820"/>
    </row>
    <row r="6880" spans="7:26">
      <c r="G6880" s="826"/>
      <c r="H6880" s="820"/>
      <c r="J6880" s="820"/>
      <c r="K6880" s="820"/>
      <c r="L6880" s="820"/>
      <c r="M6880" s="820"/>
      <c r="N6880" s="820"/>
      <c r="O6880" s="820"/>
      <c r="P6880" s="820"/>
      <c r="Q6880" s="820"/>
      <c r="R6880" s="820"/>
      <c r="S6880" s="820"/>
      <c r="T6880" s="820"/>
      <c r="U6880" s="820"/>
      <c r="V6880" s="820"/>
      <c r="W6880" s="820"/>
      <c r="X6880" s="820"/>
      <c r="Y6880" s="820"/>
      <c r="Z6880" s="820"/>
    </row>
    <row r="6881" spans="7:26">
      <c r="G6881" s="826"/>
      <c r="H6881" s="820"/>
      <c r="J6881" s="820"/>
      <c r="K6881" s="820"/>
      <c r="L6881" s="820"/>
      <c r="M6881" s="820"/>
      <c r="N6881" s="820"/>
      <c r="O6881" s="820"/>
      <c r="P6881" s="820"/>
      <c r="Q6881" s="820"/>
      <c r="R6881" s="820"/>
      <c r="S6881" s="820"/>
      <c r="T6881" s="820"/>
      <c r="U6881" s="820"/>
      <c r="V6881" s="820"/>
      <c r="W6881" s="820"/>
      <c r="X6881" s="820"/>
      <c r="Y6881" s="820"/>
      <c r="Z6881" s="820"/>
    </row>
    <row r="6882" spans="7:26">
      <c r="G6882" s="826"/>
      <c r="H6882" s="820"/>
      <c r="J6882" s="820"/>
      <c r="K6882" s="820"/>
      <c r="L6882" s="820"/>
      <c r="M6882" s="820"/>
      <c r="N6882" s="820"/>
      <c r="O6882" s="820"/>
      <c r="P6882" s="820"/>
      <c r="Q6882" s="820"/>
      <c r="R6882" s="820"/>
      <c r="S6882" s="820"/>
      <c r="T6882" s="820"/>
      <c r="U6882" s="820"/>
      <c r="V6882" s="820"/>
      <c r="W6882" s="820"/>
      <c r="X6882" s="820"/>
      <c r="Y6882" s="820"/>
      <c r="Z6882" s="820"/>
    </row>
    <row r="6883" spans="7:26">
      <c r="G6883" s="826"/>
      <c r="H6883" s="820"/>
      <c r="J6883" s="820"/>
      <c r="K6883" s="820"/>
      <c r="L6883" s="820"/>
      <c r="M6883" s="820"/>
      <c r="N6883" s="820"/>
      <c r="O6883" s="820"/>
      <c r="P6883" s="820"/>
      <c r="Q6883" s="820"/>
      <c r="R6883" s="820"/>
      <c r="S6883" s="820"/>
      <c r="T6883" s="820"/>
      <c r="U6883" s="820"/>
      <c r="V6883" s="820"/>
      <c r="W6883" s="820"/>
      <c r="X6883" s="820"/>
      <c r="Y6883" s="820"/>
      <c r="Z6883" s="820"/>
    </row>
    <row r="6884" spans="7:26">
      <c r="G6884" s="826"/>
      <c r="H6884" s="820"/>
      <c r="J6884" s="820"/>
      <c r="K6884" s="820"/>
      <c r="L6884" s="820"/>
      <c r="M6884" s="820"/>
      <c r="N6884" s="820"/>
      <c r="O6884" s="820"/>
      <c r="P6884" s="820"/>
      <c r="Q6884" s="820"/>
      <c r="R6884" s="820"/>
      <c r="S6884" s="820"/>
      <c r="T6884" s="820"/>
      <c r="U6884" s="820"/>
      <c r="V6884" s="820"/>
      <c r="W6884" s="820"/>
      <c r="X6884" s="820"/>
      <c r="Y6884" s="820"/>
      <c r="Z6884" s="820"/>
    </row>
    <row r="6885" spans="7:26">
      <c r="G6885" s="826"/>
      <c r="H6885" s="820"/>
      <c r="J6885" s="820"/>
      <c r="K6885" s="820"/>
      <c r="L6885" s="820"/>
      <c r="M6885" s="820"/>
      <c r="N6885" s="820"/>
      <c r="O6885" s="820"/>
      <c r="P6885" s="820"/>
      <c r="Q6885" s="820"/>
      <c r="R6885" s="820"/>
      <c r="S6885" s="820"/>
      <c r="T6885" s="820"/>
      <c r="U6885" s="820"/>
      <c r="V6885" s="820"/>
      <c r="W6885" s="820"/>
      <c r="X6885" s="820"/>
      <c r="Y6885" s="820"/>
      <c r="Z6885" s="820"/>
    </row>
    <row r="6886" spans="7:26">
      <c r="G6886" s="826"/>
      <c r="H6886" s="820"/>
      <c r="J6886" s="820"/>
      <c r="K6886" s="820"/>
      <c r="L6886" s="820"/>
      <c r="M6886" s="820"/>
      <c r="N6886" s="820"/>
      <c r="O6886" s="820"/>
      <c r="P6886" s="820"/>
      <c r="Q6886" s="820"/>
      <c r="R6886" s="820"/>
      <c r="S6886" s="820"/>
      <c r="T6886" s="820"/>
      <c r="U6886" s="820"/>
      <c r="V6886" s="820"/>
      <c r="W6886" s="820"/>
      <c r="X6886" s="820"/>
      <c r="Y6886" s="820"/>
      <c r="Z6886" s="820"/>
    </row>
    <row r="6887" spans="7:26">
      <c r="G6887" s="826"/>
      <c r="H6887" s="820"/>
      <c r="J6887" s="820"/>
      <c r="K6887" s="820"/>
      <c r="L6887" s="820"/>
      <c r="M6887" s="820"/>
      <c r="N6887" s="820"/>
      <c r="O6887" s="820"/>
      <c r="P6887" s="820"/>
      <c r="Q6887" s="820"/>
      <c r="R6887" s="820"/>
      <c r="S6887" s="820"/>
      <c r="T6887" s="820"/>
      <c r="U6887" s="820"/>
      <c r="V6887" s="820"/>
      <c r="W6887" s="820"/>
      <c r="X6887" s="820"/>
      <c r="Y6887" s="820"/>
      <c r="Z6887" s="820"/>
    </row>
    <row r="6888" spans="7:26">
      <c r="G6888" s="826"/>
      <c r="H6888" s="820"/>
      <c r="J6888" s="820"/>
      <c r="K6888" s="820"/>
      <c r="L6888" s="820"/>
      <c r="M6888" s="820"/>
      <c r="N6888" s="820"/>
      <c r="O6888" s="820"/>
      <c r="P6888" s="820"/>
      <c r="Q6888" s="820"/>
      <c r="R6888" s="820"/>
      <c r="S6888" s="820"/>
      <c r="T6888" s="820"/>
      <c r="U6888" s="820"/>
      <c r="V6888" s="820"/>
      <c r="W6888" s="820"/>
      <c r="X6888" s="820"/>
      <c r="Y6888" s="820"/>
      <c r="Z6888" s="820"/>
    </row>
    <row r="6889" spans="7:26">
      <c r="G6889" s="826"/>
      <c r="H6889" s="820"/>
      <c r="J6889" s="820"/>
      <c r="K6889" s="820"/>
      <c r="L6889" s="820"/>
      <c r="M6889" s="820"/>
      <c r="N6889" s="820"/>
      <c r="O6889" s="820"/>
      <c r="P6889" s="820"/>
      <c r="Q6889" s="820"/>
      <c r="R6889" s="820"/>
      <c r="S6889" s="820"/>
      <c r="T6889" s="820"/>
      <c r="U6889" s="820"/>
      <c r="V6889" s="820"/>
      <c r="W6889" s="820"/>
      <c r="X6889" s="820"/>
      <c r="Y6889" s="820"/>
      <c r="Z6889" s="820"/>
    </row>
    <row r="6890" spans="7:26">
      <c r="G6890" s="826"/>
      <c r="H6890" s="820"/>
      <c r="J6890" s="820"/>
      <c r="K6890" s="820"/>
      <c r="L6890" s="820"/>
      <c r="M6890" s="820"/>
      <c r="N6890" s="820"/>
      <c r="O6890" s="820"/>
      <c r="P6890" s="820"/>
      <c r="Q6890" s="820"/>
      <c r="R6890" s="820"/>
      <c r="S6890" s="820"/>
      <c r="T6890" s="820"/>
      <c r="U6890" s="820"/>
      <c r="V6890" s="820"/>
      <c r="W6890" s="820"/>
      <c r="X6890" s="820"/>
      <c r="Y6890" s="820"/>
      <c r="Z6890" s="820"/>
    </row>
    <row r="6891" spans="7:26">
      <c r="G6891" s="826"/>
      <c r="H6891" s="820"/>
      <c r="J6891" s="820"/>
      <c r="K6891" s="820"/>
      <c r="L6891" s="820"/>
      <c r="M6891" s="820"/>
      <c r="N6891" s="820"/>
      <c r="O6891" s="820"/>
      <c r="P6891" s="820"/>
      <c r="Q6891" s="820"/>
      <c r="R6891" s="820"/>
      <c r="S6891" s="820"/>
      <c r="T6891" s="820"/>
      <c r="U6891" s="820"/>
      <c r="V6891" s="820"/>
      <c r="W6891" s="820"/>
      <c r="X6891" s="820"/>
      <c r="Y6891" s="820"/>
      <c r="Z6891" s="820"/>
    </row>
    <row r="6892" spans="7:26">
      <c r="G6892" s="826"/>
      <c r="H6892" s="820"/>
      <c r="J6892" s="820"/>
      <c r="K6892" s="820"/>
      <c r="L6892" s="820"/>
      <c r="M6892" s="820"/>
      <c r="N6892" s="820"/>
      <c r="O6892" s="820"/>
      <c r="P6892" s="820"/>
      <c r="Q6892" s="820"/>
      <c r="R6892" s="820"/>
      <c r="S6892" s="820"/>
      <c r="T6892" s="820"/>
      <c r="U6892" s="820"/>
      <c r="V6892" s="820"/>
      <c r="W6892" s="820"/>
      <c r="X6892" s="820"/>
      <c r="Y6892" s="820"/>
      <c r="Z6892" s="820"/>
    </row>
    <row r="6893" spans="7:26">
      <c r="G6893" s="826"/>
      <c r="H6893" s="820"/>
      <c r="J6893" s="820"/>
      <c r="K6893" s="820"/>
      <c r="L6893" s="820"/>
      <c r="M6893" s="820"/>
      <c r="N6893" s="820"/>
      <c r="O6893" s="820"/>
      <c r="P6893" s="820"/>
      <c r="Q6893" s="820"/>
      <c r="R6893" s="820"/>
      <c r="S6893" s="820"/>
      <c r="T6893" s="820"/>
      <c r="U6893" s="820"/>
      <c r="V6893" s="820"/>
      <c r="W6893" s="820"/>
      <c r="X6893" s="820"/>
      <c r="Y6893" s="820"/>
      <c r="Z6893" s="820"/>
    </row>
    <row r="6894" spans="7:26">
      <c r="G6894" s="826"/>
      <c r="H6894" s="820"/>
      <c r="J6894" s="820"/>
      <c r="K6894" s="820"/>
      <c r="L6894" s="820"/>
      <c r="M6894" s="820"/>
      <c r="N6894" s="820"/>
      <c r="O6894" s="820"/>
      <c r="P6894" s="820"/>
      <c r="Q6894" s="820"/>
      <c r="R6894" s="820"/>
      <c r="S6894" s="820"/>
      <c r="T6894" s="820"/>
      <c r="U6894" s="820"/>
      <c r="V6894" s="820"/>
      <c r="W6894" s="820"/>
      <c r="X6894" s="820"/>
      <c r="Y6894" s="820"/>
      <c r="Z6894" s="820"/>
    </row>
    <row r="6895" spans="7:26">
      <c r="G6895" s="826"/>
      <c r="H6895" s="820"/>
      <c r="J6895" s="820"/>
      <c r="K6895" s="820"/>
      <c r="L6895" s="820"/>
      <c r="M6895" s="820"/>
      <c r="N6895" s="820"/>
      <c r="O6895" s="820"/>
      <c r="P6895" s="820"/>
      <c r="Q6895" s="820"/>
      <c r="R6895" s="820"/>
      <c r="S6895" s="820"/>
      <c r="T6895" s="820"/>
      <c r="U6895" s="820"/>
      <c r="V6895" s="820"/>
      <c r="W6895" s="820"/>
      <c r="X6895" s="820"/>
      <c r="Y6895" s="820"/>
      <c r="Z6895" s="820"/>
    </row>
    <row r="6896" spans="7:26">
      <c r="G6896" s="826"/>
      <c r="H6896" s="820"/>
      <c r="J6896" s="820"/>
      <c r="K6896" s="820"/>
      <c r="L6896" s="820"/>
      <c r="M6896" s="820"/>
      <c r="N6896" s="820"/>
      <c r="O6896" s="820"/>
      <c r="P6896" s="820"/>
      <c r="Q6896" s="820"/>
      <c r="R6896" s="820"/>
      <c r="S6896" s="820"/>
      <c r="T6896" s="820"/>
      <c r="U6896" s="820"/>
      <c r="V6896" s="820"/>
      <c r="W6896" s="820"/>
      <c r="X6896" s="820"/>
      <c r="Y6896" s="820"/>
      <c r="Z6896" s="820"/>
    </row>
    <row r="6897" spans="7:26">
      <c r="G6897" s="826"/>
      <c r="H6897" s="820"/>
      <c r="J6897" s="820"/>
      <c r="K6897" s="820"/>
      <c r="L6897" s="820"/>
      <c r="M6897" s="820"/>
      <c r="N6897" s="820"/>
      <c r="O6897" s="820"/>
      <c r="P6897" s="820"/>
      <c r="Q6897" s="820"/>
      <c r="R6897" s="820"/>
      <c r="S6897" s="820"/>
      <c r="T6897" s="820"/>
      <c r="U6897" s="820"/>
      <c r="V6897" s="820"/>
      <c r="W6897" s="820"/>
      <c r="X6897" s="820"/>
      <c r="Y6897" s="820"/>
      <c r="Z6897" s="820"/>
    </row>
    <row r="6898" spans="7:26">
      <c r="G6898" s="826"/>
      <c r="H6898" s="820"/>
      <c r="J6898" s="820"/>
      <c r="K6898" s="820"/>
      <c r="L6898" s="820"/>
      <c r="M6898" s="820"/>
      <c r="N6898" s="820"/>
      <c r="O6898" s="820"/>
      <c r="P6898" s="820"/>
      <c r="Q6898" s="820"/>
      <c r="R6898" s="820"/>
      <c r="S6898" s="820"/>
      <c r="T6898" s="820"/>
      <c r="U6898" s="820"/>
      <c r="V6898" s="820"/>
      <c r="W6898" s="820"/>
      <c r="X6898" s="820"/>
      <c r="Y6898" s="820"/>
      <c r="Z6898" s="820"/>
    </row>
    <row r="6899" spans="7:26">
      <c r="G6899" s="826"/>
      <c r="H6899" s="820"/>
      <c r="J6899" s="820"/>
      <c r="K6899" s="820"/>
      <c r="L6899" s="820"/>
      <c r="M6899" s="820"/>
      <c r="N6899" s="820"/>
      <c r="O6899" s="820"/>
      <c r="P6899" s="820"/>
      <c r="Q6899" s="820"/>
      <c r="R6899" s="820"/>
      <c r="S6899" s="820"/>
      <c r="T6899" s="820"/>
      <c r="U6899" s="820"/>
      <c r="V6899" s="820"/>
      <c r="W6899" s="820"/>
      <c r="X6899" s="820"/>
      <c r="Y6899" s="820"/>
      <c r="Z6899" s="820"/>
    </row>
    <row r="6900" spans="7:26">
      <c r="G6900" s="826"/>
      <c r="H6900" s="820"/>
      <c r="J6900" s="820"/>
      <c r="K6900" s="820"/>
      <c r="L6900" s="820"/>
      <c r="M6900" s="820"/>
      <c r="N6900" s="820"/>
      <c r="O6900" s="820"/>
      <c r="P6900" s="820"/>
      <c r="Q6900" s="820"/>
      <c r="R6900" s="820"/>
      <c r="S6900" s="820"/>
      <c r="T6900" s="820"/>
      <c r="U6900" s="820"/>
      <c r="V6900" s="820"/>
      <c r="W6900" s="820"/>
      <c r="X6900" s="820"/>
      <c r="Y6900" s="820"/>
      <c r="Z6900" s="820"/>
    </row>
    <row r="6901" spans="7:26">
      <c r="G6901" s="826"/>
      <c r="H6901" s="820"/>
      <c r="J6901" s="820"/>
      <c r="K6901" s="820"/>
      <c r="L6901" s="820"/>
      <c r="M6901" s="820"/>
      <c r="N6901" s="820"/>
      <c r="O6901" s="820"/>
      <c r="P6901" s="820"/>
      <c r="Q6901" s="820"/>
      <c r="R6901" s="820"/>
      <c r="S6901" s="820"/>
      <c r="T6901" s="820"/>
      <c r="U6901" s="820"/>
      <c r="V6901" s="820"/>
      <c r="W6901" s="820"/>
      <c r="X6901" s="820"/>
      <c r="Y6901" s="820"/>
      <c r="Z6901" s="820"/>
    </row>
    <row r="6902" spans="7:26">
      <c r="G6902" s="826"/>
      <c r="H6902" s="820"/>
      <c r="J6902" s="820"/>
      <c r="K6902" s="820"/>
      <c r="L6902" s="820"/>
      <c r="M6902" s="820"/>
      <c r="N6902" s="820"/>
      <c r="O6902" s="820"/>
      <c r="P6902" s="820"/>
      <c r="Q6902" s="820"/>
      <c r="R6902" s="820"/>
      <c r="S6902" s="820"/>
      <c r="T6902" s="820"/>
      <c r="U6902" s="820"/>
      <c r="V6902" s="820"/>
      <c r="W6902" s="820"/>
      <c r="X6902" s="820"/>
      <c r="Y6902" s="820"/>
      <c r="Z6902" s="820"/>
    </row>
    <row r="6903" spans="7:26">
      <c r="G6903" s="826"/>
      <c r="H6903" s="820"/>
      <c r="J6903" s="820"/>
      <c r="K6903" s="820"/>
      <c r="L6903" s="820"/>
      <c r="M6903" s="820"/>
      <c r="N6903" s="820"/>
      <c r="O6903" s="820"/>
      <c r="P6903" s="820"/>
      <c r="Q6903" s="820"/>
      <c r="R6903" s="820"/>
      <c r="S6903" s="820"/>
      <c r="T6903" s="820"/>
      <c r="U6903" s="820"/>
      <c r="V6903" s="820"/>
      <c r="W6903" s="820"/>
      <c r="X6903" s="820"/>
      <c r="Y6903" s="820"/>
      <c r="Z6903" s="820"/>
    </row>
    <row r="6904" spans="7:26">
      <c r="G6904" s="826"/>
      <c r="H6904" s="820"/>
      <c r="J6904" s="820"/>
      <c r="K6904" s="820"/>
      <c r="L6904" s="820"/>
      <c r="M6904" s="820"/>
      <c r="N6904" s="820"/>
      <c r="O6904" s="820"/>
      <c r="P6904" s="820"/>
      <c r="Q6904" s="820"/>
      <c r="R6904" s="820"/>
      <c r="S6904" s="820"/>
      <c r="T6904" s="820"/>
      <c r="U6904" s="820"/>
      <c r="V6904" s="820"/>
      <c r="W6904" s="820"/>
      <c r="X6904" s="820"/>
      <c r="Y6904" s="820"/>
      <c r="Z6904" s="820"/>
    </row>
    <row r="6905" spans="7:26">
      <c r="G6905" s="826"/>
      <c r="H6905" s="820"/>
      <c r="J6905" s="820"/>
      <c r="K6905" s="820"/>
      <c r="L6905" s="820"/>
      <c r="M6905" s="820"/>
      <c r="N6905" s="820"/>
      <c r="O6905" s="820"/>
      <c r="P6905" s="820"/>
      <c r="Q6905" s="820"/>
      <c r="R6905" s="820"/>
      <c r="S6905" s="820"/>
      <c r="T6905" s="820"/>
      <c r="U6905" s="820"/>
      <c r="V6905" s="820"/>
      <c r="W6905" s="820"/>
      <c r="X6905" s="820"/>
      <c r="Y6905" s="820"/>
      <c r="Z6905" s="820"/>
    </row>
    <row r="6906" spans="7:26">
      <c r="G6906" s="826"/>
      <c r="H6906" s="820"/>
      <c r="J6906" s="820"/>
      <c r="K6906" s="820"/>
      <c r="L6906" s="820"/>
      <c r="M6906" s="820"/>
      <c r="N6906" s="820"/>
      <c r="O6906" s="820"/>
      <c r="P6906" s="820"/>
      <c r="Q6906" s="820"/>
      <c r="R6906" s="820"/>
      <c r="S6906" s="820"/>
      <c r="T6906" s="820"/>
      <c r="U6906" s="820"/>
      <c r="V6906" s="820"/>
      <c r="W6906" s="820"/>
      <c r="X6906" s="820"/>
      <c r="Y6906" s="820"/>
      <c r="Z6906" s="820"/>
    </row>
    <row r="6907" spans="7:26">
      <c r="G6907" s="826"/>
      <c r="H6907" s="820"/>
      <c r="J6907" s="820"/>
      <c r="K6907" s="820"/>
      <c r="L6907" s="820"/>
      <c r="M6907" s="820"/>
      <c r="N6907" s="820"/>
      <c r="O6907" s="820"/>
      <c r="P6907" s="820"/>
      <c r="Q6907" s="820"/>
      <c r="R6907" s="820"/>
      <c r="S6907" s="820"/>
      <c r="T6907" s="820"/>
      <c r="U6907" s="820"/>
      <c r="V6907" s="820"/>
      <c r="W6907" s="820"/>
      <c r="X6907" s="820"/>
      <c r="Y6907" s="820"/>
      <c r="Z6907" s="820"/>
    </row>
    <row r="6908" spans="7:26">
      <c r="G6908" s="826"/>
      <c r="H6908" s="820"/>
      <c r="J6908" s="820"/>
      <c r="K6908" s="820"/>
      <c r="L6908" s="820"/>
      <c r="M6908" s="820"/>
      <c r="N6908" s="820"/>
      <c r="O6908" s="820"/>
      <c r="P6908" s="820"/>
      <c r="Q6908" s="820"/>
      <c r="R6908" s="820"/>
      <c r="S6908" s="820"/>
      <c r="T6908" s="820"/>
      <c r="U6908" s="820"/>
      <c r="V6908" s="820"/>
      <c r="W6908" s="820"/>
      <c r="X6908" s="820"/>
      <c r="Y6908" s="820"/>
      <c r="Z6908" s="820"/>
    </row>
    <row r="6909" spans="7:26">
      <c r="G6909" s="826"/>
      <c r="H6909" s="820"/>
      <c r="J6909" s="820"/>
      <c r="K6909" s="820"/>
      <c r="L6909" s="820"/>
      <c r="M6909" s="820"/>
      <c r="N6909" s="820"/>
      <c r="O6909" s="820"/>
      <c r="P6909" s="820"/>
      <c r="Q6909" s="820"/>
      <c r="R6909" s="820"/>
      <c r="S6909" s="820"/>
      <c r="T6909" s="820"/>
      <c r="U6909" s="820"/>
      <c r="V6909" s="820"/>
      <c r="W6909" s="820"/>
      <c r="X6909" s="820"/>
      <c r="Y6909" s="820"/>
      <c r="Z6909" s="820"/>
    </row>
    <row r="6910" spans="7:26">
      <c r="G6910" s="826"/>
      <c r="H6910" s="820"/>
      <c r="J6910" s="820"/>
      <c r="K6910" s="820"/>
      <c r="L6910" s="820"/>
      <c r="M6910" s="820"/>
      <c r="N6910" s="820"/>
      <c r="O6910" s="820"/>
      <c r="P6910" s="820"/>
      <c r="Q6910" s="820"/>
      <c r="R6910" s="820"/>
      <c r="S6910" s="820"/>
      <c r="T6910" s="820"/>
      <c r="U6910" s="820"/>
      <c r="V6910" s="820"/>
      <c r="W6910" s="820"/>
      <c r="X6910" s="820"/>
      <c r="Y6910" s="820"/>
      <c r="Z6910" s="820"/>
    </row>
    <row r="6911" spans="7:26">
      <c r="G6911" s="826"/>
      <c r="H6911" s="820"/>
      <c r="J6911" s="820"/>
      <c r="K6911" s="820"/>
      <c r="L6911" s="820"/>
      <c r="M6911" s="820"/>
      <c r="N6911" s="820"/>
      <c r="O6911" s="820"/>
      <c r="P6911" s="820"/>
      <c r="Q6911" s="820"/>
      <c r="R6911" s="820"/>
      <c r="S6911" s="820"/>
      <c r="T6911" s="820"/>
      <c r="U6911" s="820"/>
      <c r="V6911" s="820"/>
      <c r="W6911" s="820"/>
      <c r="X6911" s="820"/>
      <c r="Y6911" s="820"/>
      <c r="Z6911" s="820"/>
    </row>
    <row r="6912" spans="7:26">
      <c r="G6912" s="826"/>
      <c r="H6912" s="820"/>
      <c r="J6912" s="820"/>
      <c r="K6912" s="820"/>
      <c r="L6912" s="820"/>
      <c r="M6912" s="820"/>
      <c r="N6912" s="820"/>
      <c r="O6912" s="820"/>
      <c r="P6912" s="820"/>
      <c r="Q6912" s="820"/>
      <c r="R6912" s="820"/>
      <c r="S6912" s="820"/>
      <c r="T6912" s="820"/>
      <c r="U6912" s="820"/>
      <c r="V6912" s="820"/>
      <c r="W6912" s="820"/>
      <c r="X6912" s="820"/>
      <c r="Y6912" s="820"/>
      <c r="Z6912" s="820"/>
    </row>
    <row r="6913" spans="7:26">
      <c r="G6913" s="826"/>
      <c r="H6913" s="820"/>
      <c r="J6913" s="820"/>
      <c r="K6913" s="820"/>
      <c r="L6913" s="820"/>
      <c r="M6913" s="820"/>
      <c r="N6913" s="820"/>
      <c r="O6913" s="820"/>
      <c r="P6913" s="820"/>
      <c r="Q6913" s="820"/>
      <c r="R6913" s="820"/>
      <c r="S6913" s="820"/>
      <c r="T6913" s="820"/>
      <c r="U6913" s="820"/>
      <c r="V6913" s="820"/>
      <c r="W6913" s="820"/>
      <c r="X6913" s="820"/>
      <c r="Y6913" s="820"/>
      <c r="Z6913" s="820"/>
    </row>
    <row r="6914" spans="7:26">
      <c r="G6914" s="826"/>
      <c r="H6914" s="820"/>
      <c r="J6914" s="820"/>
      <c r="K6914" s="820"/>
      <c r="L6914" s="820"/>
      <c r="M6914" s="820"/>
      <c r="N6914" s="820"/>
      <c r="O6914" s="820"/>
      <c r="P6914" s="820"/>
      <c r="Q6914" s="820"/>
      <c r="R6914" s="820"/>
      <c r="S6914" s="820"/>
      <c r="T6914" s="820"/>
      <c r="U6914" s="820"/>
      <c r="V6914" s="820"/>
      <c r="W6914" s="820"/>
      <c r="X6914" s="820"/>
      <c r="Y6914" s="820"/>
      <c r="Z6914" s="820"/>
    </row>
    <row r="6915" spans="7:26">
      <c r="G6915" s="826"/>
      <c r="H6915" s="820"/>
      <c r="J6915" s="820"/>
      <c r="K6915" s="820"/>
      <c r="L6915" s="820"/>
      <c r="M6915" s="820"/>
      <c r="N6915" s="820"/>
      <c r="O6915" s="820"/>
      <c r="P6915" s="820"/>
      <c r="Q6915" s="820"/>
      <c r="R6915" s="820"/>
      <c r="S6915" s="820"/>
      <c r="T6915" s="820"/>
      <c r="U6915" s="820"/>
      <c r="V6915" s="820"/>
      <c r="W6915" s="820"/>
      <c r="X6915" s="820"/>
      <c r="Y6915" s="820"/>
      <c r="Z6915" s="820"/>
    </row>
    <row r="6916" spans="7:26">
      <c r="G6916" s="826"/>
      <c r="H6916" s="820"/>
      <c r="J6916" s="820"/>
      <c r="K6916" s="820"/>
      <c r="L6916" s="820"/>
      <c r="M6916" s="820"/>
      <c r="N6916" s="820"/>
      <c r="O6916" s="820"/>
      <c r="P6916" s="820"/>
      <c r="Q6916" s="820"/>
      <c r="R6916" s="820"/>
      <c r="S6916" s="820"/>
      <c r="T6916" s="820"/>
      <c r="U6916" s="820"/>
      <c r="V6916" s="820"/>
      <c r="W6916" s="820"/>
      <c r="X6916" s="820"/>
      <c r="Y6916" s="820"/>
      <c r="Z6916" s="820"/>
    </row>
    <row r="6917" spans="7:26">
      <c r="G6917" s="826"/>
      <c r="H6917" s="820"/>
      <c r="J6917" s="820"/>
      <c r="K6917" s="820"/>
      <c r="L6917" s="820"/>
      <c r="M6917" s="820"/>
      <c r="N6917" s="820"/>
      <c r="O6917" s="820"/>
      <c r="P6917" s="820"/>
      <c r="Q6917" s="820"/>
      <c r="R6917" s="820"/>
      <c r="S6917" s="820"/>
      <c r="T6917" s="820"/>
      <c r="U6917" s="820"/>
      <c r="V6917" s="820"/>
      <c r="W6917" s="820"/>
      <c r="X6917" s="820"/>
      <c r="Y6917" s="820"/>
      <c r="Z6917" s="820"/>
    </row>
    <row r="6918" spans="7:26">
      <c r="G6918" s="826"/>
      <c r="H6918" s="820"/>
      <c r="J6918" s="820"/>
      <c r="K6918" s="820"/>
      <c r="L6918" s="820"/>
      <c r="M6918" s="820"/>
      <c r="N6918" s="820"/>
      <c r="O6918" s="820"/>
      <c r="P6918" s="820"/>
      <c r="Q6918" s="820"/>
      <c r="R6918" s="820"/>
      <c r="S6918" s="820"/>
      <c r="T6918" s="820"/>
      <c r="U6918" s="820"/>
      <c r="V6918" s="820"/>
      <c r="W6918" s="820"/>
      <c r="X6918" s="820"/>
      <c r="Y6918" s="820"/>
      <c r="Z6918" s="820"/>
    </row>
    <row r="6919" spans="7:26">
      <c r="G6919" s="826"/>
      <c r="H6919" s="820"/>
      <c r="J6919" s="820"/>
      <c r="K6919" s="820"/>
      <c r="L6919" s="820"/>
      <c r="M6919" s="820"/>
      <c r="N6919" s="820"/>
      <c r="O6919" s="820"/>
      <c r="P6919" s="820"/>
      <c r="Q6919" s="820"/>
      <c r="R6919" s="820"/>
      <c r="S6919" s="820"/>
      <c r="T6919" s="820"/>
      <c r="U6919" s="820"/>
      <c r="V6919" s="820"/>
      <c r="W6919" s="820"/>
      <c r="X6919" s="820"/>
      <c r="Y6919" s="820"/>
      <c r="Z6919" s="820"/>
    </row>
    <row r="6920" spans="7:26">
      <c r="G6920" s="826"/>
      <c r="H6920" s="820"/>
      <c r="J6920" s="820"/>
      <c r="K6920" s="820"/>
      <c r="L6920" s="820"/>
      <c r="M6920" s="820"/>
      <c r="N6920" s="820"/>
      <c r="O6920" s="820"/>
      <c r="P6920" s="820"/>
      <c r="Q6920" s="820"/>
      <c r="R6920" s="820"/>
      <c r="S6920" s="820"/>
      <c r="T6920" s="820"/>
      <c r="U6920" s="820"/>
      <c r="V6920" s="820"/>
      <c r="W6920" s="820"/>
      <c r="X6920" s="820"/>
      <c r="Y6920" s="820"/>
      <c r="Z6920" s="820"/>
    </row>
    <row r="6921" spans="7:26">
      <c r="G6921" s="826"/>
      <c r="H6921" s="820"/>
      <c r="J6921" s="820"/>
      <c r="K6921" s="820"/>
      <c r="L6921" s="820"/>
      <c r="M6921" s="820"/>
      <c r="N6921" s="820"/>
      <c r="O6921" s="820"/>
      <c r="P6921" s="820"/>
      <c r="Q6921" s="820"/>
      <c r="R6921" s="820"/>
      <c r="S6921" s="820"/>
      <c r="T6921" s="820"/>
      <c r="U6921" s="820"/>
      <c r="V6921" s="820"/>
      <c r="W6921" s="820"/>
      <c r="X6921" s="820"/>
      <c r="Y6921" s="820"/>
      <c r="Z6921" s="820"/>
    </row>
    <row r="6922" spans="7:26">
      <c r="G6922" s="826"/>
      <c r="H6922" s="820"/>
      <c r="J6922" s="820"/>
      <c r="K6922" s="820"/>
      <c r="L6922" s="820"/>
      <c r="M6922" s="820"/>
      <c r="N6922" s="820"/>
      <c r="O6922" s="820"/>
      <c r="P6922" s="820"/>
      <c r="Q6922" s="820"/>
      <c r="R6922" s="820"/>
      <c r="S6922" s="820"/>
      <c r="T6922" s="820"/>
      <c r="U6922" s="820"/>
      <c r="V6922" s="820"/>
      <c r="W6922" s="820"/>
      <c r="X6922" s="820"/>
      <c r="Y6922" s="820"/>
      <c r="Z6922" s="820"/>
    </row>
    <row r="6923" spans="7:26">
      <c r="G6923" s="826"/>
      <c r="H6923" s="820"/>
      <c r="J6923" s="820"/>
      <c r="K6923" s="820"/>
      <c r="L6923" s="820"/>
      <c r="M6923" s="820"/>
      <c r="N6923" s="820"/>
      <c r="O6923" s="820"/>
      <c r="P6923" s="820"/>
      <c r="Q6923" s="820"/>
      <c r="R6923" s="820"/>
      <c r="S6923" s="820"/>
      <c r="T6923" s="820"/>
      <c r="U6923" s="820"/>
      <c r="V6923" s="820"/>
      <c r="W6923" s="820"/>
      <c r="X6923" s="820"/>
      <c r="Y6923" s="820"/>
      <c r="Z6923" s="820"/>
    </row>
    <row r="6924" spans="7:26">
      <c r="G6924" s="826"/>
      <c r="H6924" s="820"/>
      <c r="J6924" s="820"/>
      <c r="K6924" s="820"/>
      <c r="L6924" s="820"/>
      <c r="M6924" s="820"/>
      <c r="N6924" s="820"/>
      <c r="O6924" s="820"/>
      <c r="P6924" s="820"/>
      <c r="Q6924" s="820"/>
      <c r="R6924" s="820"/>
      <c r="S6924" s="820"/>
      <c r="T6924" s="820"/>
      <c r="U6924" s="820"/>
      <c r="V6924" s="820"/>
      <c r="W6924" s="820"/>
      <c r="X6924" s="820"/>
      <c r="Y6924" s="820"/>
      <c r="Z6924" s="820"/>
    </row>
    <row r="6925" spans="7:26">
      <c r="G6925" s="826"/>
      <c r="H6925" s="820"/>
      <c r="J6925" s="820"/>
      <c r="K6925" s="820"/>
      <c r="L6925" s="820"/>
      <c r="M6925" s="820"/>
      <c r="N6925" s="820"/>
      <c r="O6925" s="820"/>
      <c r="P6925" s="820"/>
      <c r="Q6925" s="820"/>
      <c r="R6925" s="820"/>
      <c r="S6925" s="820"/>
      <c r="T6925" s="820"/>
      <c r="U6925" s="820"/>
      <c r="V6925" s="820"/>
      <c r="W6925" s="820"/>
      <c r="X6925" s="820"/>
      <c r="Y6925" s="820"/>
      <c r="Z6925" s="820"/>
    </row>
    <row r="6926" spans="7:26">
      <c r="G6926" s="826"/>
      <c r="H6926" s="820"/>
      <c r="J6926" s="820"/>
      <c r="K6926" s="820"/>
      <c r="L6926" s="820"/>
      <c r="M6926" s="820"/>
      <c r="N6926" s="820"/>
      <c r="O6926" s="820"/>
      <c r="P6926" s="820"/>
      <c r="Q6926" s="820"/>
      <c r="R6926" s="820"/>
      <c r="S6926" s="820"/>
      <c r="T6926" s="820"/>
      <c r="U6926" s="820"/>
      <c r="V6926" s="820"/>
      <c r="W6926" s="820"/>
      <c r="X6926" s="820"/>
      <c r="Y6926" s="820"/>
      <c r="Z6926" s="820"/>
    </row>
    <row r="6927" spans="7:26">
      <c r="G6927" s="826"/>
      <c r="H6927" s="820"/>
      <c r="J6927" s="820"/>
      <c r="K6927" s="820"/>
      <c r="L6927" s="820"/>
      <c r="M6927" s="820"/>
      <c r="N6927" s="820"/>
      <c r="O6927" s="820"/>
      <c r="P6927" s="820"/>
      <c r="Q6927" s="820"/>
      <c r="R6927" s="820"/>
      <c r="S6927" s="820"/>
      <c r="T6927" s="820"/>
      <c r="U6927" s="820"/>
      <c r="V6927" s="820"/>
      <c r="W6927" s="820"/>
      <c r="X6927" s="820"/>
      <c r="Y6927" s="820"/>
      <c r="Z6927" s="820"/>
    </row>
    <row r="6928" spans="7:26">
      <c r="G6928" s="826"/>
      <c r="H6928" s="820"/>
      <c r="J6928" s="820"/>
      <c r="K6928" s="820"/>
      <c r="L6928" s="820"/>
      <c r="M6928" s="820"/>
      <c r="N6928" s="820"/>
      <c r="O6928" s="820"/>
      <c r="P6928" s="820"/>
      <c r="Q6928" s="820"/>
      <c r="R6928" s="820"/>
      <c r="S6928" s="820"/>
      <c r="T6928" s="820"/>
      <c r="U6928" s="820"/>
      <c r="V6928" s="820"/>
      <c r="W6928" s="820"/>
      <c r="X6928" s="820"/>
      <c r="Y6928" s="820"/>
      <c r="Z6928" s="820"/>
    </row>
    <row r="6929" spans="7:26">
      <c r="G6929" s="826"/>
      <c r="H6929" s="820"/>
      <c r="J6929" s="820"/>
      <c r="K6929" s="820"/>
      <c r="L6929" s="820"/>
      <c r="M6929" s="820"/>
      <c r="N6929" s="820"/>
      <c r="O6929" s="820"/>
      <c r="P6929" s="820"/>
      <c r="Q6929" s="820"/>
      <c r="R6929" s="820"/>
      <c r="S6929" s="820"/>
      <c r="T6929" s="820"/>
      <c r="U6929" s="820"/>
      <c r="V6929" s="820"/>
      <c r="W6929" s="820"/>
      <c r="X6929" s="820"/>
      <c r="Y6929" s="820"/>
      <c r="Z6929" s="820"/>
    </row>
    <row r="6930" spans="7:26">
      <c r="G6930" s="826"/>
      <c r="H6930" s="820"/>
      <c r="J6930" s="820"/>
      <c r="K6930" s="820"/>
      <c r="L6930" s="820"/>
      <c r="M6930" s="820"/>
      <c r="N6930" s="820"/>
      <c r="O6930" s="820"/>
      <c r="P6930" s="820"/>
      <c r="Q6930" s="820"/>
      <c r="R6930" s="820"/>
      <c r="S6930" s="820"/>
      <c r="T6930" s="820"/>
      <c r="U6930" s="820"/>
      <c r="V6930" s="820"/>
      <c r="W6930" s="820"/>
      <c r="X6930" s="820"/>
      <c r="Y6930" s="820"/>
      <c r="Z6930" s="820"/>
    </row>
    <row r="6931" spans="7:26">
      <c r="G6931" s="826"/>
      <c r="H6931" s="820"/>
      <c r="J6931" s="820"/>
      <c r="K6931" s="820"/>
      <c r="L6931" s="820"/>
      <c r="M6931" s="820"/>
      <c r="N6931" s="820"/>
      <c r="O6931" s="820"/>
      <c r="P6931" s="820"/>
      <c r="Q6931" s="820"/>
      <c r="R6931" s="820"/>
      <c r="S6931" s="820"/>
      <c r="T6931" s="820"/>
      <c r="U6931" s="820"/>
      <c r="V6931" s="820"/>
      <c r="W6931" s="820"/>
      <c r="X6931" s="820"/>
      <c r="Y6931" s="820"/>
      <c r="Z6931" s="820"/>
    </row>
    <row r="6932" spans="7:26">
      <c r="G6932" s="826"/>
      <c r="H6932" s="820"/>
      <c r="J6932" s="820"/>
      <c r="K6932" s="820"/>
      <c r="L6932" s="820"/>
      <c r="M6932" s="820"/>
      <c r="N6932" s="820"/>
      <c r="O6932" s="820"/>
      <c r="P6932" s="820"/>
      <c r="Q6932" s="820"/>
      <c r="R6932" s="820"/>
      <c r="S6932" s="820"/>
      <c r="T6932" s="820"/>
      <c r="U6932" s="820"/>
      <c r="V6932" s="820"/>
      <c r="W6932" s="820"/>
      <c r="X6932" s="820"/>
      <c r="Y6932" s="820"/>
      <c r="Z6932" s="820"/>
    </row>
    <row r="6933" spans="7:26">
      <c r="G6933" s="826"/>
      <c r="H6933" s="820"/>
      <c r="J6933" s="820"/>
      <c r="K6933" s="820"/>
      <c r="L6933" s="820"/>
      <c r="M6933" s="820"/>
      <c r="N6933" s="820"/>
      <c r="O6933" s="820"/>
      <c r="P6933" s="820"/>
      <c r="Q6933" s="820"/>
      <c r="R6933" s="820"/>
      <c r="S6933" s="820"/>
      <c r="T6933" s="820"/>
      <c r="U6933" s="820"/>
      <c r="V6933" s="820"/>
      <c r="W6933" s="820"/>
      <c r="X6933" s="820"/>
      <c r="Y6933" s="820"/>
      <c r="Z6933" s="820"/>
    </row>
    <row r="6934" spans="7:26">
      <c r="G6934" s="826"/>
      <c r="H6934" s="820"/>
      <c r="J6934" s="820"/>
      <c r="K6934" s="820"/>
      <c r="L6934" s="820"/>
      <c r="M6934" s="820"/>
      <c r="N6934" s="820"/>
      <c r="O6934" s="820"/>
      <c r="P6934" s="820"/>
      <c r="Q6934" s="820"/>
      <c r="R6934" s="820"/>
      <c r="S6934" s="820"/>
      <c r="T6934" s="820"/>
      <c r="U6934" s="820"/>
      <c r="V6934" s="820"/>
      <c r="W6934" s="820"/>
      <c r="X6934" s="820"/>
      <c r="Y6934" s="820"/>
      <c r="Z6934" s="820"/>
    </row>
    <row r="6935" spans="7:26">
      <c r="G6935" s="826"/>
      <c r="H6935" s="820"/>
      <c r="J6935" s="820"/>
      <c r="K6935" s="820"/>
      <c r="L6935" s="820"/>
      <c r="M6935" s="820"/>
      <c r="N6935" s="820"/>
      <c r="O6935" s="820"/>
      <c r="P6935" s="820"/>
      <c r="Q6935" s="820"/>
      <c r="R6935" s="820"/>
      <c r="S6935" s="820"/>
      <c r="T6935" s="820"/>
      <c r="U6935" s="820"/>
      <c r="V6935" s="820"/>
      <c r="W6935" s="820"/>
      <c r="X6935" s="820"/>
      <c r="Y6935" s="820"/>
      <c r="Z6935" s="820"/>
    </row>
    <row r="6936" spans="7:26">
      <c r="G6936" s="826"/>
      <c r="H6936" s="820"/>
      <c r="J6936" s="820"/>
      <c r="K6936" s="820"/>
      <c r="L6936" s="820"/>
      <c r="M6936" s="820"/>
      <c r="N6936" s="820"/>
      <c r="O6936" s="820"/>
      <c r="P6936" s="820"/>
      <c r="Q6936" s="820"/>
      <c r="R6936" s="820"/>
      <c r="S6936" s="820"/>
      <c r="T6936" s="820"/>
      <c r="U6936" s="820"/>
      <c r="V6936" s="820"/>
      <c r="W6936" s="820"/>
      <c r="X6936" s="820"/>
      <c r="Y6936" s="820"/>
      <c r="Z6936" s="820"/>
    </row>
    <row r="6937" spans="7:26">
      <c r="G6937" s="826"/>
      <c r="H6937" s="820"/>
      <c r="J6937" s="820"/>
      <c r="K6937" s="820"/>
      <c r="L6937" s="820"/>
      <c r="M6937" s="820"/>
      <c r="N6937" s="820"/>
      <c r="O6937" s="820"/>
      <c r="P6937" s="820"/>
      <c r="Q6937" s="820"/>
      <c r="R6937" s="820"/>
      <c r="S6937" s="820"/>
      <c r="T6937" s="820"/>
      <c r="U6937" s="820"/>
      <c r="V6937" s="820"/>
      <c r="W6937" s="820"/>
      <c r="X6937" s="820"/>
      <c r="Y6937" s="820"/>
      <c r="Z6937" s="820"/>
    </row>
    <row r="6938" spans="7:26">
      <c r="G6938" s="826"/>
      <c r="H6938" s="820"/>
      <c r="J6938" s="820"/>
      <c r="K6938" s="820"/>
      <c r="L6938" s="820"/>
      <c r="M6938" s="820"/>
      <c r="N6938" s="820"/>
      <c r="O6938" s="820"/>
      <c r="P6938" s="820"/>
      <c r="Q6938" s="820"/>
      <c r="R6938" s="820"/>
      <c r="S6938" s="820"/>
      <c r="T6938" s="820"/>
      <c r="U6938" s="820"/>
      <c r="V6938" s="820"/>
      <c r="W6938" s="820"/>
      <c r="X6938" s="820"/>
      <c r="Y6938" s="820"/>
      <c r="Z6938" s="820"/>
    </row>
    <row r="6939" spans="7:26">
      <c r="G6939" s="826"/>
      <c r="H6939" s="820"/>
      <c r="J6939" s="820"/>
      <c r="K6939" s="820"/>
      <c r="L6939" s="820"/>
      <c r="M6939" s="820"/>
      <c r="N6939" s="820"/>
      <c r="O6939" s="820"/>
      <c r="P6939" s="820"/>
      <c r="Q6939" s="820"/>
      <c r="R6939" s="820"/>
      <c r="S6939" s="820"/>
      <c r="T6939" s="820"/>
      <c r="U6939" s="820"/>
      <c r="V6939" s="820"/>
      <c r="W6939" s="820"/>
      <c r="X6939" s="820"/>
      <c r="Y6939" s="820"/>
      <c r="Z6939" s="820"/>
    </row>
    <row r="6940" spans="7:26">
      <c r="G6940" s="826"/>
      <c r="H6940" s="820"/>
      <c r="J6940" s="820"/>
      <c r="K6940" s="820"/>
      <c r="L6940" s="820"/>
      <c r="M6940" s="820"/>
      <c r="N6940" s="820"/>
      <c r="O6940" s="820"/>
      <c r="P6940" s="820"/>
      <c r="Q6940" s="820"/>
      <c r="R6940" s="820"/>
      <c r="S6940" s="820"/>
      <c r="T6940" s="820"/>
      <c r="U6940" s="820"/>
      <c r="V6940" s="820"/>
      <c r="W6940" s="820"/>
      <c r="X6940" s="820"/>
      <c r="Y6940" s="820"/>
      <c r="Z6940" s="820"/>
    </row>
    <row r="6941" spans="7:26">
      <c r="G6941" s="826"/>
      <c r="H6941" s="820"/>
      <c r="J6941" s="820"/>
      <c r="K6941" s="820"/>
      <c r="L6941" s="820"/>
      <c r="M6941" s="820"/>
      <c r="N6941" s="820"/>
      <c r="O6941" s="820"/>
      <c r="P6941" s="820"/>
      <c r="Q6941" s="820"/>
      <c r="R6941" s="820"/>
      <c r="S6941" s="820"/>
      <c r="T6941" s="820"/>
      <c r="U6941" s="820"/>
      <c r="V6941" s="820"/>
      <c r="W6941" s="820"/>
      <c r="X6941" s="820"/>
      <c r="Y6941" s="820"/>
      <c r="Z6941" s="820"/>
    </row>
    <row r="6942" spans="7:26">
      <c r="G6942" s="826"/>
      <c r="H6942" s="820"/>
      <c r="J6942" s="820"/>
      <c r="K6942" s="820"/>
      <c r="L6942" s="820"/>
      <c r="M6942" s="820"/>
      <c r="N6942" s="820"/>
      <c r="O6942" s="820"/>
      <c r="P6942" s="820"/>
      <c r="Q6942" s="820"/>
      <c r="R6942" s="820"/>
      <c r="S6942" s="820"/>
      <c r="T6942" s="820"/>
      <c r="U6942" s="820"/>
      <c r="V6942" s="820"/>
      <c r="W6942" s="820"/>
      <c r="X6942" s="820"/>
      <c r="Y6942" s="820"/>
      <c r="Z6942" s="820"/>
    </row>
    <row r="6943" spans="7:26">
      <c r="G6943" s="826"/>
      <c r="H6943" s="820"/>
      <c r="J6943" s="820"/>
      <c r="K6943" s="820"/>
      <c r="L6943" s="820"/>
      <c r="M6943" s="820"/>
      <c r="N6943" s="820"/>
      <c r="O6943" s="820"/>
      <c r="P6943" s="820"/>
      <c r="Q6943" s="820"/>
      <c r="R6943" s="820"/>
      <c r="S6943" s="820"/>
      <c r="T6943" s="820"/>
      <c r="U6943" s="820"/>
      <c r="V6943" s="820"/>
      <c r="W6943" s="820"/>
      <c r="X6943" s="820"/>
      <c r="Y6943" s="820"/>
      <c r="Z6943" s="820"/>
    </row>
    <row r="6944" spans="7:26">
      <c r="G6944" s="826"/>
      <c r="H6944" s="820"/>
      <c r="J6944" s="820"/>
      <c r="K6944" s="820"/>
      <c r="L6944" s="820"/>
      <c r="M6944" s="820"/>
      <c r="N6944" s="820"/>
      <c r="O6944" s="820"/>
      <c r="P6944" s="820"/>
      <c r="Q6944" s="820"/>
      <c r="R6944" s="820"/>
      <c r="S6944" s="820"/>
      <c r="T6944" s="820"/>
      <c r="U6944" s="820"/>
      <c r="V6944" s="820"/>
      <c r="W6944" s="820"/>
      <c r="X6944" s="820"/>
      <c r="Y6944" s="820"/>
      <c r="Z6944" s="820"/>
    </row>
    <row r="6945" spans="7:26">
      <c r="G6945" s="826"/>
      <c r="H6945" s="820"/>
      <c r="J6945" s="820"/>
      <c r="K6945" s="820"/>
      <c r="L6945" s="820"/>
      <c r="M6945" s="820"/>
      <c r="N6945" s="820"/>
      <c r="O6945" s="820"/>
      <c r="P6945" s="820"/>
      <c r="Q6945" s="820"/>
      <c r="R6945" s="820"/>
      <c r="S6945" s="820"/>
      <c r="T6945" s="820"/>
      <c r="U6945" s="820"/>
      <c r="V6945" s="820"/>
      <c r="W6945" s="820"/>
      <c r="X6945" s="820"/>
      <c r="Y6945" s="820"/>
      <c r="Z6945" s="820"/>
    </row>
    <row r="6946" spans="7:26">
      <c r="G6946" s="826"/>
      <c r="H6946" s="820"/>
      <c r="J6946" s="820"/>
      <c r="K6946" s="820"/>
      <c r="L6946" s="820"/>
      <c r="M6946" s="820"/>
      <c r="N6946" s="820"/>
      <c r="O6946" s="820"/>
      <c r="P6946" s="820"/>
      <c r="Q6946" s="820"/>
      <c r="R6946" s="820"/>
      <c r="S6946" s="820"/>
      <c r="T6946" s="820"/>
      <c r="U6946" s="820"/>
      <c r="V6946" s="820"/>
      <c r="W6946" s="820"/>
      <c r="X6946" s="820"/>
      <c r="Y6946" s="820"/>
      <c r="Z6946" s="820"/>
    </row>
    <row r="6947" spans="7:26">
      <c r="G6947" s="826"/>
      <c r="H6947" s="820"/>
      <c r="J6947" s="820"/>
      <c r="K6947" s="820"/>
      <c r="L6947" s="820"/>
      <c r="M6947" s="820"/>
      <c r="N6947" s="820"/>
      <c r="O6947" s="820"/>
      <c r="P6947" s="820"/>
      <c r="Q6947" s="820"/>
      <c r="R6947" s="820"/>
      <c r="S6947" s="820"/>
      <c r="T6947" s="820"/>
      <c r="U6947" s="820"/>
      <c r="V6947" s="820"/>
      <c r="W6947" s="820"/>
      <c r="X6947" s="820"/>
      <c r="Y6947" s="820"/>
      <c r="Z6947" s="820"/>
    </row>
    <row r="6948" spans="7:26">
      <c r="G6948" s="826"/>
      <c r="H6948" s="820"/>
      <c r="J6948" s="820"/>
      <c r="K6948" s="820"/>
      <c r="L6948" s="820"/>
      <c r="M6948" s="820"/>
      <c r="N6948" s="820"/>
      <c r="O6948" s="820"/>
      <c r="P6948" s="820"/>
      <c r="Q6948" s="820"/>
      <c r="R6948" s="820"/>
      <c r="S6948" s="820"/>
      <c r="T6948" s="820"/>
      <c r="U6948" s="820"/>
      <c r="V6948" s="820"/>
      <c r="W6948" s="820"/>
      <c r="X6948" s="820"/>
      <c r="Y6948" s="820"/>
      <c r="Z6948" s="820"/>
    </row>
    <row r="6949" spans="7:26">
      <c r="G6949" s="826"/>
      <c r="H6949" s="820"/>
      <c r="J6949" s="820"/>
      <c r="K6949" s="820"/>
      <c r="L6949" s="820"/>
      <c r="M6949" s="820"/>
      <c r="N6949" s="820"/>
      <c r="O6949" s="820"/>
      <c r="P6949" s="820"/>
      <c r="Q6949" s="820"/>
      <c r="R6949" s="820"/>
      <c r="S6949" s="820"/>
      <c r="T6949" s="820"/>
      <c r="U6949" s="820"/>
      <c r="V6949" s="820"/>
      <c r="W6949" s="820"/>
      <c r="X6949" s="820"/>
      <c r="Y6949" s="820"/>
      <c r="Z6949" s="820"/>
    </row>
    <row r="6950" spans="7:26">
      <c r="G6950" s="826"/>
      <c r="H6950" s="820"/>
      <c r="J6950" s="820"/>
      <c r="K6950" s="820"/>
      <c r="L6950" s="820"/>
      <c r="M6950" s="820"/>
      <c r="N6950" s="820"/>
      <c r="O6950" s="820"/>
      <c r="P6950" s="820"/>
      <c r="Q6950" s="820"/>
      <c r="R6950" s="820"/>
      <c r="S6950" s="820"/>
      <c r="T6950" s="820"/>
      <c r="U6950" s="820"/>
      <c r="V6950" s="820"/>
      <c r="W6950" s="820"/>
      <c r="X6950" s="820"/>
      <c r="Y6950" s="820"/>
      <c r="Z6950" s="820"/>
    </row>
    <row r="6951" spans="7:26">
      <c r="G6951" s="826"/>
      <c r="H6951" s="820"/>
      <c r="J6951" s="820"/>
      <c r="K6951" s="820"/>
      <c r="L6951" s="820"/>
      <c r="M6951" s="820"/>
      <c r="N6951" s="820"/>
      <c r="O6951" s="820"/>
      <c r="P6951" s="820"/>
      <c r="Q6951" s="820"/>
      <c r="R6951" s="820"/>
      <c r="S6951" s="820"/>
      <c r="T6951" s="820"/>
      <c r="U6951" s="820"/>
      <c r="V6951" s="820"/>
      <c r="W6951" s="820"/>
      <c r="X6951" s="820"/>
      <c r="Y6951" s="820"/>
      <c r="Z6951" s="820"/>
    </row>
    <row r="6952" spans="7:26">
      <c r="G6952" s="826"/>
      <c r="H6952" s="820"/>
      <c r="J6952" s="820"/>
      <c r="K6952" s="820"/>
      <c r="L6952" s="820"/>
      <c r="M6952" s="820"/>
      <c r="N6952" s="820"/>
      <c r="O6952" s="820"/>
      <c r="P6952" s="820"/>
      <c r="Q6952" s="820"/>
      <c r="R6952" s="820"/>
      <c r="S6952" s="820"/>
      <c r="T6952" s="820"/>
      <c r="U6952" s="820"/>
      <c r="V6952" s="820"/>
      <c r="W6952" s="820"/>
      <c r="X6952" s="820"/>
      <c r="Y6952" s="820"/>
      <c r="Z6952" s="820"/>
    </row>
    <row r="6953" spans="7:26">
      <c r="G6953" s="826"/>
      <c r="H6953" s="820"/>
      <c r="J6953" s="820"/>
      <c r="K6953" s="820"/>
      <c r="L6953" s="820"/>
      <c r="M6953" s="820"/>
      <c r="N6953" s="820"/>
      <c r="O6953" s="820"/>
      <c r="P6953" s="820"/>
      <c r="Q6953" s="820"/>
      <c r="R6953" s="820"/>
      <c r="S6953" s="820"/>
      <c r="T6953" s="820"/>
      <c r="U6953" s="820"/>
      <c r="V6953" s="820"/>
      <c r="W6953" s="820"/>
      <c r="X6953" s="820"/>
      <c r="Y6953" s="820"/>
      <c r="Z6953" s="820"/>
    </row>
    <row r="6954" spans="7:26">
      <c r="G6954" s="826"/>
      <c r="H6954" s="820"/>
      <c r="J6954" s="820"/>
      <c r="K6954" s="820"/>
      <c r="L6954" s="820"/>
      <c r="M6954" s="820"/>
      <c r="N6954" s="820"/>
      <c r="O6954" s="820"/>
      <c r="P6954" s="820"/>
      <c r="Q6954" s="820"/>
      <c r="R6954" s="820"/>
      <c r="S6954" s="820"/>
      <c r="T6954" s="820"/>
      <c r="U6954" s="820"/>
      <c r="V6954" s="820"/>
      <c r="W6954" s="820"/>
      <c r="X6954" s="820"/>
      <c r="Y6954" s="820"/>
      <c r="Z6954" s="820"/>
    </row>
    <row r="6955" spans="7:26">
      <c r="G6955" s="826"/>
      <c r="H6955" s="820"/>
      <c r="J6955" s="820"/>
      <c r="K6955" s="820"/>
      <c r="L6955" s="820"/>
      <c r="M6955" s="820"/>
      <c r="N6955" s="820"/>
      <c r="O6955" s="820"/>
      <c r="P6955" s="820"/>
      <c r="Q6955" s="820"/>
      <c r="R6955" s="820"/>
      <c r="S6955" s="820"/>
      <c r="T6955" s="820"/>
      <c r="U6955" s="820"/>
      <c r="V6955" s="820"/>
      <c r="W6955" s="820"/>
      <c r="X6955" s="820"/>
      <c r="Y6955" s="820"/>
      <c r="Z6955" s="820"/>
    </row>
    <row r="6956" spans="7:26">
      <c r="G6956" s="826"/>
      <c r="H6956" s="820"/>
      <c r="J6956" s="820"/>
      <c r="K6956" s="820"/>
      <c r="L6956" s="820"/>
      <c r="M6956" s="820"/>
      <c r="N6956" s="820"/>
      <c r="O6956" s="820"/>
      <c r="P6956" s="820"/>
      <c r="Q6956" s="820"/>
      <c r="R6956" s="820"/>
      <c r="S6956" s="820"/>
      <c r="T6956" s="820"/>
      <c r="U6956" s="820"/>
      <c r="V6956" s="820"/>
      <c r="W6956" s="820"/>
      <c r="X6956" s="820"/>
      <c r="Y6956" s="820"/>
      <c r="Z6956" s="820"/>
    </row>
    <row r="6957" spans="7:26">
      <c r="G6957" s="826"/>
      <c r="H6957" s="820"/>
      <c r="J6957" s="820"/>
      <c r="K6957" s="820"/>
      <c r="L6957" s="820"/>
      <c r="M6957" s="820"/>
      <c r="N6957" s="820"/>
      <c r="O6957" s="820"/>
      <c r="P6957" s="820"/>
      <c r="Q6957" s="820"/>
      <c r="R6957" s="820"/>
      <c r="S6957" s="820"/>
      <c r="T6957" s="820"/>
      <c r="U6957" s="820"/>
      <c r="V6957" s="820"/>
      <c r="W6957" s="820"/>
      <c r="X6957" s="820"/>
      <c r="Y6957" s="820"/>
      <c r="Z6957" s="820"/>
    </row>
    <row r="6958" spans="7:26">
      <c r="G6958" s="826"/>
      <c r="H6958" s="820"/>
      <c r="J6958" s="820"/>
      <c r="K6958" s="820"/>
      <c r="L6958" s="820"/>
      <c r="M6958" s="820"/>
      <c r="N6958" s="820"/>
      <c r="O6958" s="820"/>
      <c r="P6958" s="820"/>
      <c r="Q6958" s="820"/>
      <c r="R6958" s="820"/>
      <c r="S6958" s="820"/>
      <c r="T6958" s="820"/>
      <c r="U6958" s="820"/>
      <c r="V6958" s="820"/>
      <c r="W6958" s="820"/>
      <c r="X6958" s="820"/>
      <c r="Y6958" s="820"/>
      <c r="Z6958" s="820"/>
    </row>
    <row r="6959" spans="7:26">
      <c r="G6959" s="826"/>
      <c r="H6959" s="820"/>
      <c r="J6959" s="820"/>
      <c r="K6959" s="820"/>
      <c r="L6959" s="820"/>
      <c r="M6959" s="820"/>
      <c r="N6959" s="820"/>
      <c r="O6959" s="820"/>
      <c r="P6959" s="820"/>
      <c r="Q6959" s="820"/>
      <c r="R6959" s="820"/>
      <c r="S6959" s="820"/>
      <c r="T6959" s="820"/>
      <c r="U6959" s="820"/>
      <c r="V6959" s="820"/>
      <c r="W6959" s="820"/>
      <c r="X6959" s="820"/>
      <c r="Y6959" s="820"/>
      <c r="Z6959" s="820"/>
    </row>
    <row r="6960" spans="7:26">
      <c r="G6960" s="826"/>
      <c r="H6960" s="820"/>
      <c r="J6960" s="820"/>
      <c r="K6960" s="820"/>
      <c r="L6960" s="820"/>
      <c r="M6960" s="820"/>
      <c r="N6960" s="820"/>
      <c r="O6960" s="820"/>
      <c r="P6960" s="820"/>
      <c r="Q6960" s="820"/>
      <c r="R6960" s="820"/>
      <c r="S6960" s="820"/>
      <c r="T6960" s="820"/>
      <c r="U6960" s="820"/>
      <c r="V6960" s="820"/>
      <c r="W6960" s="820"/>
      <c r="X6960" s="820"/>
      <c r="Y6960" s="820"/>
      <c r="Z6960" s="820"/>
    </row>
    <row r="6961" spans="7:26">
      <c r="G6961" s="826"/>
      <c r="H6961" s="820"/>
      <c r="J6961" s="820"/>
      <c r="K6961" s="820"/>
      <c r="L6961" s="820"/>
      <c r="M6961" s="820"/>
      <c r="N6961" s="820"/>
      <c r="O6961" s="820"/>
      <c r="P6961" s="820"/>
      <c r="Q6961" s="820"/>
      <c r="R6961" s="820"/>
      <c r="S6961" s="820"/>
      <c r="T6961" s="820"/>
      <c r="U6961" s="820"/>
      <c r="V6961" s="820"/>
      <c r="W6961" s="820"/>
      <c r="X6961" s="820"/>
      <c r="Y6961" s="820"/>
      <c r="Z6961" s="820"/>
    </row>
    <row r="6962" spans="7:26">
      <c r="G6962" s="826"/>
      <c r="H6962" s="820"/>
      <c r="J6962" s="820"/>
      <c r="K6962" s="820"/>
      <c r="L6962" s="820"/>
      <c r="M6962" s="820"/>
      <c r="N6962" s="820"/>
      <c r="O6962" s="820"/>
      <c r="P6962" s="820"/>
      <c r="Q6962" s="820"/>
      <c r="R6962" s="820"/>
      <c r="S6962" s="820"/>
      <c r="T6962" s="820"/>
      <c r="U6962" s="820"/>
      <c r="V6962" s="820"/>
      <c r="W6962" s="820"/>
      <c r="X6962" s="820"/>
      <c r="Y6962" s="820"/>
      <c r="Z6962" s="820"/>
    </row>
    <row r="6963" spans="7:26">
      <c r="G6963" s="826"/>
      <c r="H6963" s="820"/>
      <c r="J6963" s="820"/>
      <c r="K6963" s="820"/>
      <c r="L6963" s="820"/>
      <c r="M6963" s="820"/>
      <c r="N6963" s="820"/>
      <c r="O6963" s="820"/>
      <c r="P6963" s="820"/>
      <c r="Q6963" s="820"/>
      <c r="R6963" s="820"/>
      <c r="S6963" s="820"/>
      <c r="T6963" s="820"/>
      <c r="U6963" s="820"/>
      <c r="V6963" s="820"/>
      <c r="W6963" s="820"/>
      <c r="X6963" s="820"/>
      <c r="Y6963" s="820"/>
      <c r="Z6963" s="820"/>
    </row>
    <row r="6964" spans="7:26">
      <c r="G6964" s="826"/>
      <c r="H6964" s="820"/>
      <c r="J6964" s="820"/>
      <c r="K6964" s="820"/>
      <c r="L6964" s="820"/>
      <c r="M6964" s="820"/>
      <c r="N6964" s="820"/>
      <c r="O6964" s="820"/>
      <c r="P6964" s="820"/>
      <c r="Q6964" s="820"/>
      <c r="R6964" s="820"/>
      <c r="S6964" s="820"/>
      <c r="T6964" s="820"/>
      <c r="U6964" s="820"/>
      <c r="V6964" s="820"/>
      <c r="W6964" s="820"/>
      <c r="X6964" s="820"/>
      <c r="Y6964" s="820"/>
      <c r="Z6964" s="820"/>
    </row>
    <row r="6965" spans="7:26">
      <c r="G6965" s="826"/>
      <c r="H6965" s="820"/>
      <c r="J6965" s="820"/>
      <c r="K6965" s="820"/>
      <c r="L6965" s="820"/>
      <c r="M6965" s="820"/>
      <c r="N6965" s="820"/>
      <c r="O6965" s="820"/>
      <c r="P6965" s="820"/>
      <c r="Q6965" s="820"/>
      <c r="R6965" s="820"/>
      <c r="S6965" s="820"/>
      <c r="T6965" s="820"/>
      <c r="U6965" s="820"/>
      <c r="V6965" s="820"/>
      <c r="W6965" s="820"/>
      <c r="X6965" s="820"/>
      <c r="Y6965" s="820"/>
      <c r="Z6965" s="820"/>
    </row>
    <row r="6966" spans="7:26">
      <c r="G6966" s="826"/>
      <c r="H6966" s="820"/>
      <c r="J6966" s="820"/>
      <c r="K6966" s="820"/>
      <c r="L6966" s="820"/>
      <c r="M6966" s="820"/>
      <c r="N6966" s="820"/>
      <c r="O6966" s="820"/>
      <c r="P6966" s="820"/>
      <c r="Q6966" s="820"/>
      <c r="R6966" s="820"/>
      <c r="S6966" s="820"/>
      <c r="T6966" s="820"/>
      <c r="U6966" s="820"/>
      <c r="V6966" s="820"/>
      <c r="W6966" s="820"/>
      <c r="X6966" s="820"/>
      <c r="Y6966" s="820"/>
      <c r="Z6966" s="820"/>
    </row>
    <row r="6967" spans="7:26">
      <c r="G6967" s="826"/>
      <c r="H6967" s="820"/>
      <c r="J6967" s="820"/>
      <c r="K6967" s="820"/>
      <c r="L6967" s="820"/>
      <c r="M6967" s="820"/>
      <c r="N6967" s="820"/>
      <c r="O6967" s="820"/>
      <c r="P6967" s="820"/>
      <c r="Q6967" s="820"/>
      <c r="R6967" s="820"/>
      <c r="S6967" s="820"/>
      <c r="T6967" s="820"/>
      <c r="U6967" s="820"/>
      <c r="V6967" s="820"/>
      <c r="W6967" s="820"/>
      <c r="X6967" s="820"/>
      <c r="Y6967" s="820"/>
      <c r="Z6967" s="820"/>
    </row>
    <row r="6968" spans="7:26">
      <c r="G6968" s="826"/>
      <c r="H6968" s="820"/>
      <c r="J6968" s="820"/>
      <c r="K6968" s="820"/>
      <c r="L6968" s="820"/>
      <c r="M6968" s="820"/>
      <c r="N6968" s="820"/>
      <c r="O6968" s="820"/>
      <c r="P6968" s="820"/>
      <c r="Q6968" s="820"/>
      <c r="R6968" s="820"/>
      <c r="S6968" s="820"/>
      <c r="T6968" s="820"/>
      <c r="U6968" s="820"/>
      <c r="V6968" s="820"/>
      <c r="W6968" s="820"/>
      <c r="X6968" s="820"/>
      <c r="Y6968" s="820"/>
      <c r="Z6968" s="820"/>
    </row>
    <row r="6969" spans="7:26">
      <c r="G6969" s="826"/>
      <c r="H6969" s="820"/>
      <c r="J6969" s="820"/>
      <c r="K6969" s="820"/>
      <c r="L6969" s="820"/>
      <c r="M6969" s="820"/>
      <c r="N6969" s="820"/>
      <c r="O6969" s="820"/>
      <c r="P6969" s="820"/>
      <c r="Q6969" s="820"/>
      <c r="R6969" s="820"/>
      <c r="S6969" s="820"/>
      <c r="T6969" s="820"/>
      <c r="U6969" s="820"/>
      <c r="V6969" s="820"/>
      <c r="W6969" s="820"/>
      <c r="X6969" s="820"/>
      <c r="Y6969" s="820"/>
      <c r="Z6969" s="820"/>
    </row>
    <row r="6970" spans="7:26">
      <c r="G6970" s="826"/>
      <c r="H6970" s="820"/>
      <c r="J6970" s="820"/>
      <c r="K6970" s="820"/>
      <c r="L6970" s="820"/>
      <c r="M6970" s="820"/>
      <c r="N6970" s="820"/>
      <c r="O6970" s="820"/>
      <c r="P6970" s="820"/>
      <c r="Q6970" s="820"/>
      <c r="R6970" s="820"/>
      <c r="S6970" s="820"/>
      <c r="T6970" s="820"/>
      <c r="U6970" s="820"/>
      <c r="V6970" s="820"/>
      <c r="W6970" s="820"/>
      <c r="X6970" s="820"/>
      <c r="Y6970" s="820"/>
      <c r="Z6970" s="820"/>
    </row>
    <row r="6971" spans="7:26">
      <c r="G6971" s="826"/>
      <c r="H6971" s="820"/>
      <c r="J6971" s="820"/>
      <c r="K6971" s="820"/>
      <c r="L6971" s="820"/>
      <c r="M6971" s="820"/>
      <c r="N6971" s="820"/>
      <c r="O6971" s="820"/>
      <c r="P6971" s="820"/>
      <c r="Q6971" s="820"/>
      <c r="R6971" s="820"/>
      <c r="S6971" s="820"/>
      <c r="T6971" s="820"/>
      <c r="U6971" s="820"/>
      <c r="V6971" s="820"/>
      <c r="W6971" s="820"/>
      <c r="X6971" s="820"/>
      <c r="Y6971" s="820"/>
      <c r="Z6971" s="820"/>
    </row>
    <row r="6972" spans="7:26">
      <c r="G6972" s="826"/>
      <c r="H6972" s="820"/>
      <c r="J6972" s="820"/>
      <c r="K6972" s="820"/>
      <c r="L6972" s="820"/>
      <c r="M6972" s="820"/>
      <c r="N6972" s="820"/>
      <c r="O6972" s="820"/>
      <c r="P6972" s="820"/>
      <c r="Q6972" s="820"/>
      <c r="R6972" s="820"/>
      <c r="S6972" s="820"/>
      <c r="T6972" s="820"/>
      <c r="U6972" s="820"/>
      <c r="V6972" s="820"/>
      <c r="W6972" s="820"/>
      <c r="X6972" s="820"/>
      <c r="Y6972" s="820"/>
      <c r="Z6972" s="820"/>
    </row>
    <row r="6973" spans="7:26">
      <c r="G6973" s="826"/>
      <c r="H6973" s="820"/>
      <c r="J6973" s="820"/>
      <c r="K6973" s="820"/>
      <c r="L6973" s="820"/>
      <c r="M6973" s="820"/>
      <c r="N6973" s="820"/>
      <c r="O6973" s="820"/>
      <c r="P6973" s="820"/>
      <c r="Q6973" s="820"/>
      <c r="R6973" s="820"/>
      <c r="S6973" s="820"/>
      <c r="T6973" s="820"/>
      <c r="U6973" s="820"/>
      <c r="V6973" s="820"/>
      <c r="W6973" s="820"/>
      <c r="X6973" s="820"/>
      <c r="Y6973" s="820"/>
      <c r="Z6973" s="820"/>
    </row>
    <row r="6974" spans="7:26">
      <c r="G6974" s="826"/>
      <c r="H6974" s="820"/>
      <c r="J6974" s="820"/>
      <c r="K6974" s="820"/>
      <c r="L6974" s="820"/>
      <c r="M6974" s="820"/>
      <c r="N6974" s="820"/>
      <c r="O6974" s="820"/>
      <c r="P6974" s="820"/>
      <c r="Q6974" s="820"/>
      <c r="R6974" s="820"/>
      <c r="S6974" s="820"/>
      <c r="T6974" s="820"/>
      <c r="U6974" s="820"/>
      <c r="V6974" s="820"/>
      <c r="W6974" s="820"/>
      <c r="X6974" s="820"/>
      <c r="Y6974" s="820"/>
      <c r="Z6974" s="820"/>
    </row>
    <row r="6975" spans="7:26">
      <c r="G6975" s="826"/>
      <c r="H6975" s="820"/>
      <c r="J6975" s="820"/>
      <c r="K6975" s="820"/>
      <c r="L6975" s="820"/>
      <c r="M6975" s="820"/>
      <c r="N6975" s="820"/>
      <c r="O6975" s="820"/>
      <c r="P6975" s="820"/>
      <c r="Q6975" s="820"/>
      <c r="R6975" s="820"/>
      <c r="S6975" s="820"/>
      <c r="T6975" s="820"/>
      <c r="U6975" s="820"/>
      <c r="V6975" s="820"/>
      <c r="W6975" s="820"/>
      <c r="X6975" s="820"/>
      <c r="Y6975" s="820"/>
      <c r="Z6975" s="820"/>
    </row>
    <row r="6976" spans="7:26">
      <c r="G6976" s="826"/>
      <c r="H6976" s="820"/>
      <c r="J6976" s="820"/>
      <c r="K6976" s="820"/>
      <c r="L6976" s="820"/>
      <c r="M6976" s="820"/>
      <c r="N6976" s="820"/>
      <c r="O6976" s="820"/>
      <c r="P6976" s="820"/>
      <c r="Q6976" s="820"/>
      <c r="R6976" s="820"/>
      <c r="S6976" s="820"/>
      <c r="T6976" s="820"/>
      <c r="U6976" s="820"/>
      <c r="V6976" s="820"/>
      <c r="W6976" s="820"/>
      <c r="X6976" s="820"/>
      <c r="Y6976" s="820"/>
      <c r="Z6976" s="820"/>
    </row>
    <row r="6977" spans="7:26">
      <c r="G6977" s="826"/>
      <c r="H6977" s="820"/>
      <c r="J6977" s="820"/>
      <c r="K6977" s="820"/>
      <c r="L6977" s="820"/>
      <c r="M6977" s="820"/>
      <c r="N6977" s="820"/>
      <c r="O6977" s="820"/>
      <c r="P6977" s="820"/>
      <c r="Q6977" s="820"/>
      <c r="R6977" s="820"/>
      <c r="S6977" s="820"/>
      <c r="T6977" s="820"/>
      <c r="U6977" s="820"/>
      <c r="V6977" s="820"/>
      <c r="W6977" s="820"/>
      <c r="X6977" s="820"/>
      <c r="Y6977" s="820"/>
      <c r="Z6977" s="820"/>
    </row>
    <row r="6978" spans="7:26">
      <c r="G6978" s="826"/>
      <c r="H6978" s="820"/>
      <c r="J6978" s="820"/>
      <c r="K6978" s="820"/>
      <c r="L6978" s="820"/>
      <c r="M6978" s="820"/>
      <c r="N6978" s="820"/>
      <c r="O6978" s="820"/>
      <c r="P6978" s="820"/>
      <c r="Q6978" s="820"/>
      <c r="R6978" s="820"/>
      <c r="S6978" s="820"/>
      <c r="T6978" s="820"/>
      <c r="U6978" s="820"/>
      <c r="V6978" s="820"/>
      <c r="W6978" s="820"/>
      <c r="X6978" s="820"/>
      <c r="Y6978" s="820"/>
      <c r="Z6978" s="820"/>
    </row>
    <row r="6979" spans="7:26">
      <c r="G6979" s="826"/>
      <c r="H6979" s="820"/>
      <c r="J6979" s="820"/>
      <c r="K6979" s="820"/>
      <c r="L6979" s="820"/>
      <c r="M6979" s="820"/>
      <c r="N6979" s="820"/>
      <c r="O6979" s="820"/>
      <c r="P6979" s="820"/>
      <c r="Q6979" s="820"/>
      <c r="R6979" s="820"/>
      <c r="S6979" s="820"/>
      <c r="T6979" s="820"/>
      <c r="U6979" s="820"/>
      <c r="V6979" s="820"/>
      <c r="W6979" s="820"/>
      <c r="X6979" s="820"/>
      <c r="Y6979" s="820"/>
      <c r="Z6979" s="820"/>
    </row>
    <row r="6980" spans="7:26">
      <c r="G6980" s="826"/>
      <c r="H6980" s="820"/>
      <c r="J6980" s="820"/>
      <c r="K6980" s="820"/>
      <c r="L6980" s="820"/>
      <c r="M6980" s="820"/>
      <c r="N6980" s="820"/>
      <c r="O6980" s="820"/>
      <c r="P6980" s="820"/>
      <c r="Q6980" s="820"/>
      <c r="R6980" s="820"/>
      <c r="S6980" s="820"/>
      <c r="T6980" s="820"/>
      <c r="U6980" s="820"/>
      <c r="V6980" s="820"/>
      <c r="W6980" s="820"/>
      <c r="X6980" s="820"/>
      <c r="Y6980" s="820"/>
      <c r="Z6980" s="820"/>
    </row>
    <row r="6981" spans="7:26">
      <c r="G6981" s="826"/>
      <c r="H6981" s="820"/>
      <c r="J6981" s="820"/>
      <c r="K6981" s="820"/>
      <c r="L6981" s="820"/>
      <c r="M6981" s="820"/>
      <c r="N6981" s="820"/>
      <c r="O6981" s="820"/>
      <c r="P6981" s="820"/>
      <c r="Q6981" s="820"/>
      <c r="R6981" s="820"/>
      <c r="S6981" s="820"/>
      <c r="T6981" s="820"/>
      <c r="U6981" s="820"/>
      <c r="V6981" s="820"/>
      <c r="W6981" s="820"/>
      <c r="X6981" s="820"/>
      <c r="Y6981" s="820"/>
      <c r="Z6981" s="820"/>
    </row>
    <row r="6982" spans="7:26">
      <c r="G6982" s="826"/>
      <c r="H6982" s="820"/>
      <c r="J6982" s="820"/>
      <c r="K6982" s="820"/>
      <c r="L6982" s="820"/>
      <c r="M6982" s="820"/>
      <c r="N6982" s="820"/>
      <c r="O6982" s="820"/>
      <c r="P6982" s="820"/>
      <c r="Q6982" s="820"/>
      <c r="R6982" s="820"/>
      <c r="S6982" s="820"/>
      <c r="T6982" s="820"/>
      <c r="U6982" s="820"/>
      <c r="V6982" s="820"/>
      <c r="W6982" s="820"/>
      <c r="X6982" s="820"/>
      <c r="Y6982" s="820"/>
      <c r="Z6982" s="820"/>
    </row>
    <row r="6983" spans="7:26">
      <c r="G6983" s="826"/>
      <c r="H6983" s="820"/>
      <c r="J6983" s="820"/>
      <c r="K6983" s="820"/>
      <c r="L6983" s="820"/>
      <c r="M6983" s="820"/>
      <c r="N6983" s="820"/>
      <c r="O6983" s="820"/>
      <c r="P6983" s="820"/>
      <c r="Q6983" s="820"/>
      <c r="R6983" s="820"/>
      <c r="S6983" s="820"/>
      <c r="T6983" s="820"/>
      <c r="U6983" s="820"/>
      <c r="V6983" s="820"/>
      <c r="W6983" s="820"/>
      <c r="X6983" s="820"/>
      <c r="Y6983" s="820"/>
      <c r="Z6983" s="820"/>
    </row>
    <row r="6984" spans="7:26">
      <c r="G6984" s="826"/>
      <c r="H6984" s="820"/>
      <c r="J6984" s="820"/>
      <c r="K6984" s="820"/>
      <c r="L6984" s="820"/>
      <c r="M6984" s="820"/>
      <c r="N6984" s="820"/>
      <c r="O6984" s="820"/>
      <c r="P6984" s="820"/>
      <c r="Q6984" s="820"/>
      <c r="R6984" s="820"/>
      <c r="S6984" s="820"/>
      <c r="T6984" s="820"/>
      <c r="U6984" s="820"/>
      <c r="V6984" s="820"/>
      <c r="W6984" s="820"/>
      <c r="X6984" s="820"/>
      <c r="Y6984" s="820"/>
      <c r="Z6984" s="820"/>
    </row>
    <row r="6985" spans="7:26">
      <c r="G6985" s="826"/>
      <c r="H6985" s="820"/>
      <c r="J6985" s="820"/>
      <c r="K6985" s="820"/>
      <c r="L6985" s="820"/>
      <c r="M6985" s="820"/>
      <c r="N6985" s="820"/>
      <c r="O6985" s="820"/>
      <c r="P6985" s="820"/>
      <c r="Q6985" s="820"/>
      <c r="R6985" s="820"/>
      <c r="S6985" s="820"/>
      <c r="T6985" s="820"/>
      <c r="U6985" s="820"/>
      <c r="V6985" s="820"/>
      <c r="W6985" s="820"/>
      <c r="X6985" s="820"/>
      <c r="Y6985" s="820"/>
      <c r="Z6985" s="820"/>
    </row>
    <row r="6986" spans="7:26">
      <c r="G6986" s="826"/>
      <c r="H6986" s="820"/>
      <c r="J6986" s="820"/>
      <c r="K6986" s="820"/>
      <c r="L6986" s="820"/>
      <c r="M6986" s="820"/>
      <c r="N6986" s="820"/>
      <c r="O6986" s="820"/>
      <c r="P6986" s="820"/>
      <c r="Q6986" s="820"/>
      <c r="R6986" s="820"/>
      <c r="S6986" s="820"/>
      <c r="T6986" s="820"/>
      <c r="U6986" s="820"/>
      <c r="V6986" s="820"/>
      <c r="W6986" s="820"/>
      <c r="X6986" s="820"/>
      <c r="Y6986" s="820"/>
      <c r="Z6986" s="820"/>
    </row>
    <row r="6987" spans="7:26">
      <c r="G6987" s="826"/>
      <c r="H6987" s="820"/>
      <c r="J6987" s="820"/>
      <c r="K6987" s="820"/>
      <c r="L6987" s="820"/>
      <c r="M6987" s="820"/>
      <c r="N6987" s="820"/>
      <c r="O6987" s="820"/>
      <c r="P6987" s="820"/>
      <c r="Q6987" s="820"/>
      <c r="R6987" s="820"/>
      <c r="S6987" s="820"/>
      <c r="T6987" s="820"/>
      <c r="U6987" s="820"/>
      <c r="V6987" s="820"/>
      <c r="W6987" s="820"/>
      <c r="X6987" s="820"/>
      <c r="Y6987" s="820"/>
      <c r="Z6987" s="820"/>
    </row>
    <row r="6988" spans="7:26">
      <c r="G6988" s="826"/>
      <c r="H6988" s="820"/>
      <c r="J6988" s="820"/>
      <c r="K6988" s="820"/>
      <c r="L6988" s="820"/>
      <c r="M6988" s="820"/>
      <c r="N6988" s="820"/>
      <c r="O6988" s="820"/>
      <c r="P6988" s="820"/>
      <c r="Q6988" s="820"/>
      <c r="R6988" s="820"/>
      <c r="S6988" s="820"/>
      <c r="T6988" s="820"/>
      <c r="U6988" s="820"/>
      <c r="V6988" s="820"/>
      <c r="W6988" s="820"/>
      <c r="X6988" s="820"/>
      <c r="Y6988" s="820"/>
      <c r="Z6988" s="820"/>
    </row>
    <row r="6989" spans="7:26">
      <c r="G6989" s="826"/>
      <c r="H6989" s="820"/>
      <c r="J6989" s="820"/>
      <c r="K6989" s="820"/>
      <c r="L6989" s="820"/>
      <c r="M6989" s="820"/>
      <c r="N6989" s="820"/>
      <c r="O6989" s="820"/>
      <c r="P6989" s="820"/>
      <c r="Q6989" s="820"/>
      <c r="R6989" s="820"/>
      <c r="S6989" s="820"/>
      <c r="T6989" s="820"/>
      <c r="U6989" s="820"/>
      <c r="V6989" s="820"/>
      <c r="W6989" s="820"/>
      <c r="X6989" s="820"/>
      <c r="Y6989" s="820"/>
      <c r="Z6989" s="820"/>
    </row>
    <row r="6990" spans="7:26">
      <c r="G6990" s="826"/>
      <c r="H6990" s="820"/>
      <c r="J6990" s="820"/>
      <c r="K6990" s="820"/>
      <c r="L6990" s="820"/>
      <c r="M6990" s="820"/>
      <c r="N6990" s="820"/>
      <c r="O6990" s="820"/>
      <c r="P6990" s="820"/>
      <c r="Q6990" s="820"/>
      <c r="R6990" s="820"/>
      <c r="S6990" s="820"/>
      <c r="T6990" s="820"/>
      <c r="U6990" s="820"/>
      <c r="V6990" s="820"/>
      <c r="W6990" s="820"/>
      <c r="X6990" s="820"/>
      <c r="Y6990" s="820"/>
      <c r="Z6990" s="820"/>
    </row>
    <row r="6991" spans="7:26">
      <c r="G6991" s="826"/>
      <c r="H6991" s="820"/>
      <c r="J6991" s="820"/>
      <c r="K6991" s="820"/>
      <c r="L6991" s="820"/>
      <c r="M6991" s="820"/>
      <c r="N6991" s="820"/>
      <c r="O6991" s="820"/>
      <c r="P6991" s="820"/>
      <c r="Q6991" s="820"/>
      <c r="R6991" s="820"/>
      <c r="S6991" s="820"/>
      <c r="T6991" s="820"/>
      <c r="U6991" s="820"/>
      <c r="V6991" s="820"/>
      <c r="W6991" s="820"/>
      <c r="X6991" s="820"/>
      <c r="Y6991" s="820"/>
      <c r="Z6991" s="820"/>
    </row>
    <row r="6992" spans="7:26">
      <c r="G6992" s="826"/>
      <c r="H6992" s="820"/>
      <c r="J6992" s="820"/>
      <c r="K6992" s="820"/>
      <c r="L6992" s="820"/>
      <c r="M6992" s="820"/>
      <c r="N6992" s="820"/>
      <c r="O6992" s="820"/>
      <c r="P6992" s="820"/>
      <c r="Q6992" s="820"/>
      <c r="R6992" s="820"/>
      <c r="S6992" s="820"/>
      <c r="T6992" s="820"/>
      <c r="U6992" s="820"/>
      <c r="V6992" s="820"/>
      <c r="W6992" s="820"/>
      <c r="X6992" s="820"/>
      <c r="Y6992" s="820"/>
      <c r="Z6992" s="820"/>
    </row>
    <row r="6993" spans="7:26">
      <c r="G6993" s="826"/>
      <c r="H6993" s="820"/>
      <c r="J6993" s="820"/>
      <c r="K6993" s="820"/>
      <c r="L6993" s="820"/>
      <c r="M6993" s="820"/>
      <c r="N6993" s="820"/>
      <c r="O6993" s="820"/>
      <c r="P6993" s="820"/>
      <c r="Q6993" s="820"/>
      <c r="R6993" s="820"/>
      <c r="S6993" s="820"/>
      <c r="T6993" s="820"/>
      <c r="U6993" s="820"/>
      <c r="V6993" s="820"/>
      <c r="W6993" s="820"/>
      <c r="X6993" s="820"/>
      <c r="Y6993" s="820"/>
      <c r="Z6993" s="820"/>
    </row>
    <row r="6994" spans="7:26">
      <c r="G6994" s="826"/>
      <c r="H6994" s="820"/>
      <c r="J6994" s="820"/>
      <c r="K6994" s="820"/>
      <c r="L6994" s="820"/>
      <c r="M6994" s="820"/>
      <c r="N6994" s="820"/>
      <c r="O6994" s="820"/>
      <c r="P6994" s="820"/>
      <c r="Q6994" s="820"/>
      <c r="R6994" s="820"/>
      <c r="S6994" s="820"/>
      <c r="T6994" s="820"/>
      <c r="U6994" s="820"/>
      <c r="V6994" s="820"/>
      <c r="W6994" s="820"/>
      <c r="X6994" s="820"/>
      <c r="Y6994" s="820"/>
      <c r="Z6994" s="820"/>
    </row>
    <row r="6995" spans="7:26">
      <c r="G6995" s="826"/>
      <c r="H6995" s="820"/>
      <c r="J6995" s="820"/>
      <c r="K6995" s="820"/>
      <c r="L6995" s="820"/>
      <c r="M6995" s="820"/>
      <c r="N6995" s="820"/>
      <c r="O6995" s="820"/>
      <c r="P6995" s="820"/>
      <c r="Q6995" s="820"/>
      <c r="R6995" s="820"/>
      <c r="S6995" s="820"/>
      <c r="T6995" s="820"/>
      <c r="U6995" s="820"/>
      <c r="V6995" s="820"/>
      <c r="W6995" s="820"/>
      <c r="X6995" s="820"/>
      <c r="Y6995" s="820"/>
      <c r="Z6995" s="820"/>
    </row>
    <row r="6996" spans="7:26">
      <c r="G6996" s="826"/>
      <c r="H6996" s="820"/>
      <c r="J6996" s="820"/>
      <c r="K6996" s="820"/>
      <c r="L6996" s="820"/>
      <c r="M6996" s="820"/>
      <c r="N6996" s="820"/>
      <c r="O6996" s="820"/>
      <c r="P6996" s="820"/>
      <c r="Q6996" s="820"/>
      <c r="R6996" s="820"/>
      <c r="S6996" s="820"/>
      <c r="T6996" s="820"/>
      <c r="U6996" s="820"/>
      <c r="V6996" s="820"/>
      <c r="W6996" s="820"/>
      <c r="X6996" s="820"/>
      <c r="Y6996" s="820"/>
      <c r="Z6996" s="820"/>
    </row>
    <row r="6997" spans="7:26">
      <c r="G6997" s="826"/>
      <c r="H6997" s="820"/>
      <c r="J6997" s="820"/>
      <c r="K6997" s="820"/>
      <c r="L6997" s="820"/>
      <c r="M6997" s="820"/>
      <c r="N6997" s="820"/>
      <c r="O6997" s="820"/>
      <c r="P6997" s="820"/>
      <c r="Q6997" s="820"/>
      <c r="R6997" s="820"/>
      <c r="S6997" s="820"/>
      <c r="T6997" s="820"/>
      <c r="U6997" s="820"/>
      <c r="V6997" s="820"/>
      <c r="W6997" s="820"/>
      <c r="X6997" s="820"/>
      <c r="Y6997" s="820"/>
      <c r="Z6997" s="820"/>
    </row>
    <row r="6998" spans="7:26">
      <c r="G6998" s="826"/>
      <c r="H6998" s="820"/>
      <c r="J6998" s="820"/>
      <c r="K6998" s="820"/>
      <c r="L6998" s="820"/>
      <c r="M6998" s="820"/>
      <c r="N6998" s="820"/>
      <c r="O6998" s="820"/>
      <c r="P6998" s="820"/>
      <c r="Q6998" s="820"/>
      <c r="R6998" s="820"/>
      <c r="S6998" s="820"/>
      <c r="T6998" s="820"/>
      <c r="U6998" s="820"/>
      <c r="V6998" s="820"/>
      <c r="W6998" s="820"/>
      <c r="X6998" s="820"/>
      <c r="Y6998" s="820"/>
      <c r="Z6998" s="820"/>
    </row>
    <row r="6999" spans="7:26">
      <c r="G6999" s="826"/>
      <c r="H6999" s="820"/>
      <c r="J6999" s="820"/>
      <c r="K6999" s="820"/>
      <c r="L6999" s="820"/>
      <c r="M6999" s="820"/>
      <c r="N6999" s="820"/>
      <c r="O6999" s="820"/>
      <c r="P6999" s="820"/>
      <c r="Q6999" s="820"/>
      <c r="R6999" s="820"/>
      <c r="S6999" s="820"/>
      <c r="T6999" s="820"/>
      <c r="U6999" s="820"/>
      <c r="V6999" s="820"/>
      <c r="W6999" s="820"/>
      <c r="X6999" s="820"/>
      <c r="Y6999" s="820"/>
      <c r="Z6999" s="820"/>
    </row>
    <row r="7000" spans="7:26">
      <c r="G7000" s="826"/>
      <c r="H7000" s="820"/>
      <c r="J7000" s="820"/>
      <c r="K7000" s="820"/>
      <c r="L7000" s="820"/>
      <c r="M7000" s="820"/>
      <c r="N7000" s="820"/>
      <c r="O7000" s="820"/>
      <c r="P7000" s="820"/>
      <c r="Q7000" s="820"/>
      <c r="R7000" s="820"/>
      <c r="S7000" s="820"/>
      <c r="T7000" s="820"/>
      <c r="U7000" s="820"/>
      <c r="V7000" s="820"/>
      <c r="W7000" s="820"/>
      <c r="X7000" s="820"/>
      <c r="Y7000" s="820"/>
      <c r="Z7000" s="820"/>
    </row>
    <row r="7001" spans="7:26">
      <c r="G7001" s="826"/>
      <c r="H7001" s="820"/>
      <c r="J7001" s="820"/>
      <c r="K7001" s="820"/>
      <c r="L7001" s="820"/>
      <c r="M7001" s="820"/>
      <c r="N7001" s="820"/>
      <c r="O7001" s="820"/>
      <c r="P7001" s="820"/>
      <c r="Q7001" s="820"/>
      <c r="R7001" s="820"/>
      <c r="S7001" s="820"/>
      <c r="T7001" s="820"/>
      <c r="U7001" s="820"/>
      <c r="V7001" s="820"/>
      <c r="W7001" s="820"/>
      <c r="X7001" s="820"/>
      <c r="Y7001" s="820"/>
      <c r="Z7001" s="820"/>
    </row>
    <row r="7002" spans="7:26">
      <c r="G7002" s="826"/>
      <c r="H7002" s="820"/>
      <c r="J7002" s="820"/>
      <c r="K7002" s="820"/>
      <c r="L7002" s="820"/>
      <c r="M7002" s="820"/>
      <c r="N7002" s="820"/>
      <c r="O7002" s="820"/>
      <c r="P7002" s="820"/>
      <c r="Q7002" s="820"/>
      <c r="R7002" s="820"/>
      <c r="S7002" s="820"/>
      <c r="T7002" s="820"/>
      <c r="U7002" s="820"/>
      <c r="V7002" s="820"/>
      <c r="W7002" s="820"/>
      <c r="X7002" s="820"/>
      <c r="Y7002" s="820"/>
      <c r="Z7002" s="820"/>
    </row>
    <row r="7003" spans="7:26">
      <c r="G7003" s="826"/>
      <c r="H7003" s="820"/>
      <c r="J7003" s="820"/>
      <c r="K7003" s="820"/>
      <c r="L7003" s="820"/>
      <c r="M7003" s="820"/>
      <c r="N7003" s="820"/>
      <c r="O7003" s="820"/>
      <c r="P7003" s="820"/>
      <c r="Q7003" s="820"/>
      <c r="R7003" s="820"/>
      <c r="S7003" s="820"/>
      <c r="T7003" s="820"/>
      <c r="U7003" s="820"/>
      <c r="V7003" s="820"/>
      <c r="W7003" s="820"/>
      <c r="X7003" s="820"/>
      <c r="Y7003" s="820"/>
      <c r="Z7003" s="820"/>
    </row>
    <row r="7004" spans="7:26">
      <c r="G7004" s="826"/>
      <c r="H7004" s="820"/>
      <c r="J7004" s="820"/>
      <c r="K7004" s="820"/>
      <c r="L7004" s="820"/>
      <c r="M7004" s="820"/>
      <c r="N7004" s="820"/>
      <c r="O7004" s="820"/>
      <c r="P7004" s="820"/>
      <c r="Q7004" s="820"/>
      <c r="R7004" s="820"/>
      <c r="S7004" s="820"/>
      <c r="T7004" s="820"/>
      <c r="U7004" s="820"/>
      <c r="V7004" s="820"/>
      <c r="W7004" s="820"/>
      <c r="X7004" s="820"/>
      <c r="Y7004" s="820"/>
      <c r="Z7004" s="820"/>
    </row>
    <row r="7005" spans="7:26">
      <c r="G7005" s="826"/>
      <c r="H7005" s="820"/>
      <c r="J7005" s="820"/>
      <c r="K7005" s="820"/>
      <c r="L7005" s="820"/>
      <c r="M7005" s="820"/>
      <c r="N7005" s="820"/>
      <c r="O7005" s="820"/>
      <c r="P7005" s="820"/>
      <c r="Q7005" s="820"/>
      <c r="R7005" s="820"/>
      <c r="S7005" s="820"/>
      <c r="T7005" s="820"/>
      <c r="U7005" s="820"/>
      <c r="V7005" s="820"/>
      <c r="W7005" s="820"/>
      <c r="X7005" s="820"/>
      <c r="Y7005" s="820"/>
      <c r="Z7005" s="820"/>
    </row>
    <row r="7006" spans="7:26">
      <c r="G7006" s="826"/>
      <c r="H7006" s="820"/>
      <c r="J7006" s="820"/>
      <c r="K7006" s="820"/>
      <c r="L7006" s="820"/>
      <c r="M7006" s="820"/>
      <c r="N7006" s="820"/>
      <c r="O7006" s="820"/>
      <c r="P7006" s="820"/>
      <c r="Q7006" s="820"/>
      <c r="R7006" s="820"/>
      <c r="S7006" s="820"/>
      <c r="T7006" s="820"/>
      <c r="U7006" s="820"/>
      <c r="V7006" s="820"/>
      <c r="W7006" s="820"/>
      <c r="X7006" s="820"/>
      <c r="Y7006" s="820"/>
      <c r="Z7006" s="820"/>
    </row>
    <row r="7007" spans="7:26">
      <c r="G7007" s="826"/>
      <c r="H7007" s="820"/>
      <c r="J7007" s="820"/>
      <c r="K7007" s="820"/>
      <c r="L7007" s="820"/>
      <c r="M7007" s="820"/>
      <c r="N7007" s="820"/>
      <c r="O7007" s="820"/>
      <c r="P7007" s="820"/>
      <c r="Q7007" s="820"/>
      <c r="R7007" s="820"/>
      <c r="S7007" s="820"/>
      <c r="T7007" s="820"/>
      <c r="U7007" s="820"/>
      <c r="V7007" s="820"/>
      <c r="W7007" s="820"/>
      <c r="X7007" s="820"/>
      <c r="Y7007" s="820"/>
      <c r="Z7007" s="820"/>
    </row>
    <row r="7008" spans="7:26">
      <c r="G7008" s="826"/>
      <c r="H7008" s="820"/>
      <c r="J7008" s="820"/>
      <c r="K7008" s="820"/>
      <c r="L7008" s="820"/>
      <c r="M7008" s="820"/>
      <c r="N7008" s="820"/>
      <c r="O7008" s="820"/>
      <c r="P7008" s="820"/>
      <c r="Q7008" s="820"/>
      <c r="R7008" s="820"/>
      <c r="S7008" s="820"/>
      <c r="T7008" s="820"/>
      <c r="U7008" s="820"/>
      <c r="V7008" s="820"/>
      <c r="W7008" s="820"/>
      <c r="X7008" s="820"/>
      <c r="Y7008" s="820"/>
      <c r="Z7008" s="820"/>
    </row>
    <row r="7009" spans="7:26">
      <c r="G7009" s="826"/>
      <c r="H7009" s="820"/>
      <c r="J7009" s="820"/>
      <c r="K7009" s="820"/>
      <c r="L7009" s="820"/>
      <c r="M7009" s="820"/>
      <c r="N7009" s="820"/>
      <c r="O7009" s="820"/>
      <c r="P7009" s="820"/>
      <c r="Q7009" s="820"/>
      <c r="R7009" s="820"/>
      <c r="S7009" s="820"/>
      <c r="T7009" s="820"/>
      <c r="U7009" s="820"/>
      <c r="V7009" s="820"/>
      <c r="W7009" s="820"/>
      <c r="X7009" s="820"/>
      <c r="Y7009" s="820"/>
      <c r="Z7009" s="820"/>
    </row>
    <row r="7010" spans="7:26">
      <c r="G7010" s="826"/>
      <c r="H7010" s="820"/>
      <c r="J7010" s="820"/>
      <c r="K7010" s="820"/>
      <c r="L7010" s="820"/>
      <c r="M7010" s="820"/>
      <c r="N7010" s="820"/>
      <c r="O7010" s="820"/>
      <c r="P7010" s="820"/>
      <c r="Q7010" s="820"/>
      <c r="R7010" s="820"/>
      <c r="S7010" s="820"/>
      <c r="T7010" s="820"/>
      <c r="U7010" s="820"/>
      <c r="V7010" s="820"/>
      <c r="W7010" s="820"/>
      <c r="X7010" s="820"/>
      <c r="Y7010" s="820"/>
      <c r="Z7010" s="820"/>
    </row>
    <row r="7011" spans="7:26">
      <c r="G7011" s="826"/>
      <c r="H7011" s="820"/>
      <c r="J7011" s="820"/>
      <c r="K7011" s="820"/>
      <c r="L7011" s="820"/>
      <c r="M7011" s="820"/>
      <c r="N7011" s="820"/>
      <c r="O7011" s="820"/>
      <c r="P7011" s="820"/>
      <c r="Q7011" s="820"/>
      <c r="R7011" s="820"/>
      <c r="S7011" s="820"/>
      <c r="T7011" s="820"/>
      <c r="U7011" s="820"/>
      <c r="V7011" s="820"/>
      <c r="W7011" s="820"/>
      <c r="X7011" s="820"/>
      <c r="Y7011" s="820"/>
      <c r="Z7011" s="820"/>
    </row>
    <row r="7012" spans="7:26">
      <c r="G7012" s="826"/>
      <c r="H7012" s="820"/>
      <c r="J7012" s="820"/>
      <c r="K7012" s="820"/>
      <c r="L7012" s="820"/>
      <c r="M7012" s="820"/>
      <c r="N7012" s="820"/>
      <c r="O7012" s="820"/>
      <c r="P7012" s="820"/>
      <c r="Q7012" s="820"/>
      <c r="R7012" s="820"/>
      <c r="S7012" s="820"/>
      <c r="T7012" s="820"/>
      <c r="U7012" s="820"/>
      <c r="V7012" s="820"/>
      <c r="W7012" s="820"/>
      <c r="X7012" s="820"/>
      <c r="Y7012" s="820"/>
      <c r="Z7012" s="820"/>
    </row>
    <row r="7013" spans="7:26">
      <c r="G7013" s="826"/>
      <c r="H7013" s="820"/>
      <c r="J7013" s="820"/>
      <c r="K7013" s="820"/>
      <c r="L7013" s="820"/>
      <c r="M7013" s="820"/>
      <c r="N7013" s="820"/>
      <c r="O7013" s="820"/>
      <c r="P7013" s="820"/>
      <c r="Q7013" s="820"/>
      <c r="R7013" s="820"/>
      <c r="S7013" s="820"/>
      <c r="T7013" s="820"/>
      <c r="U7013" s="820"/>
      <c r="V7013" s="820"/>
      <c r="W7013" s="820"/>
      <c r="X7013" s="820"/>
      <c r="Y7013" s="820"/>
      <c r="Z7013" s="820"/>
    </row>
    <row r="7014" spans="7:26">
      <c r="G7014" s="826"/>
      <c r="H7014" s="820"/>
      <c r="J7014" s="820"/>
      <c r="K7014" s="820"/>
      <c r="L7014" s="820"/>
      <c r="M7014" s="820"/>
      <c r="N7014" s="820"/>
      <c r="O7014" s="820"/>
      <c r="P7014" s="820"/>
      <c r="Q7014" s="820"/>
      <c r="R7014" s="820"/>
      <c r="S7014" s="820"/>
      <c r="T7014" s="820"/>
      <c r="U7014" s="820"/>
      <c r="V7014" s="820"/>
      <c r="W7014" s="820"/>
      <c r="X7014" s="820"/>
      <c r="Y7014" s="820"/>
      <c r="Z7014" s="820"/>
    </row>
    <row r="7015" spans="7:26">
      <c r="G7015" s="826"/>
      <c r="H7015" s="820"/>
      <c r="J7015" s="820"/>
      <c r="K7015" s="820"/>
      <c r="L7015" s="820"/>
      <c r="M7015" s="820"/>
      <c r="N7015" s="820"/>
      <c r="O7015" s="820"/>
      <c r="P7015" s="820"/>
      <c r="Q7015" s="820"/>
      <c r="R7015" s="820"/>
      <c r="S7015" s="820"/>
      <c r="T7015" s="820"/>
      <c r="U7015" s="820"/>
      <c r="V7015" s="820"/>
      <c r="W7015" s="820"/>
      <c r="X7015" s="820"/>
      <c r="Y7015" s="820"/>
      <c r="Z7015" s="820"/>
    </row>
    <row r="7016" spans="7:26">
      <c r="G7016" s="826"/>
      <c r="H7016" s="820"/>
      <c r="J7016" s="820"/>
      <c r="K7016" s="820"/>
      <c r="L7016" s="820"/>
      <c r="M7016" s="820"/>
      <c r="N7016" s="820"/>
      <c r="O7016" s="820"/>
      <c r="P7016" s="820"/>
      <c r="Q7016" s="820"/>
      <c r="R7016" s="820"/>
      <c r="S7016" s="820"/>
      <c r="T7016" s="820"/>
      <c r="U7016" s="820"/>
      <c r="V7016" s="820"/>
      <c r="W7016" s="820"/>
      <c r="X7016" s="820"/>
      <c r="Y7016" s="820"/>
      <c r="Z7016" s="820"/>
    </row>
    <row r="7017" spans="7:26">
      <c r="G7017" s="826"/>
      <c r="H7017" s="820"/>
      <c r="J7017" s="820"/>
      <c r="K7017" s="820"/>
      <c r="L7017" s="820"/>
      <c r="M7017" s="820"/>
      <c r="N7017" s="820"/>
      <c r="O7017" s="820"/>
      <c r="P7017" s="820"/>
      <c r="Q7017" s="820"/>
      <c r="R7017" s="820"/>
      <c r="S7017" s="820"/>
      <c r="T7017" s="820"/>
      <c r="U7017" s="820"/>
      <c r="V7017" s="820"/>
      <c r="W7017" s="820"/>
      <c r="X7017" s="820"/>
      <c r="Y7017" s="820"/>
      <c r="Z7017" s="820"/>
    </row>
    <row r="7018" spans="7:26">
      <c r="G7018" s="826"/>
      <c r="H7018" s="820"/>
      <c r="J7018" s="820"/>
      <c r="K7018" s="820"/>
      <c r="L7018" s="820"/>
      <c r="M7018" s="820"/>
      <c r="N7018" s="820"/>
      <c r="O7018" s="820"/>
      <c r="P7018" s="820"/>
      <c r="Q7018" s="820"/>
      <c r="R7018" s="820"/>
      <c r="S7018" s="820"/>
      <c r="T7018" s="820"/>
      <c r="U7018" s="820"/>
      <c r="V7018" s="820"/>
      <c r="W7018" s="820"/>
      <c r="X7018" s="820"/>
      <c r="Y7018" s="820"/>
      <c r="Z7018" s="820"/>
    </row>
    <row r="7019" spans="7:26">
      <c r="G7019" s="826"/>
      <c r="H7019" s="820"/>
      <c r="J7019" s="820"/>
      <c r="K7019" s="820"/>
      <c r="L7019" s="820"/>
      <c r="M7019" s="820"/>
      <c r="N7019" s="820"/>
      <c r="O7019" s="820"/>
      <c r="P7019" s="820"/>
      <c r="Q7019" s="820"/>
      <c r="R7019" s="820"/>
      <c r="S7019" s="820"/>
      <c r="T7019" s="820"/>
      <c r="U7019" s="820"/>
      <c r="V7019" s="820"/>
      <c r="W7019" s="820"/>
      <c r="X7019" s="820"/>
      <c r="Y7019" s="820"/>
      <c r="Z7019" s="820"/>
    </row>
    <row r="7020" spans="7:26">
      <c r="G7020" s="826"/>
      <c r="H7020" s="820"/>
      <c r="J7020" s="820"/>
      <c r="K7020" s="820"/>
      <c r="L7020" s="820"/>
      <c r="M7020" s="820"/>
      <c r="N7020" s="820"/>
      <c r="O7020" s="820"/>
      <c r="P7020" s="820"/>
      <c r="Q7020" s="820"/>
      <c r="R7020" s="820"/>
      <c r="S7020" s="820"/>
      <c r="T7020" s="820"/>
      <c r="U7020" s="820"/>
      <c r="V7020" s="820"/>
      <c r="W7020" s="820"/>
      <c r="X7020" s="820"/>
      <c r="Y7020" s="820"/>
      <c r="Z7020" s="820"/>
    </row>
    <row r="7021" spans="7:26">
      <c r="G7021" s="826"/>
      <c r="H7021" s="820"/>
      <c r="J7021" s="820"/>
      <c r="K7021" s="820"/>
      <c r="L7021" s="820"/>
      <c r="M7021" s="820"/>
      <c r="N7021" s="820"/>
      <c r="O7021" s="820"/>
      <c r="P7021" s="820"/>
      <c r="Q7021" s="820"/>
      <c r="R7021" s="820"/>
      <c r="S7021" s="820"/>
      <c r="T7021" s="820"/>
      <c r="U7021" s="820"/>
      <c r="V7021" s="820"/>
      <c r="W7021" s="820"/>
      <c r="X7021" s="820"/>
      <c r="Y7021" s="820"/>
      <c r="Z7021" s="820"/>
    </row>
    <row r="7022" spans="7:26">
      <c r="G7022" s="826"/>
      <c r="H7022" s="820"/>
      <c r="J7022" s="820"/>
      <c r="K7022" s="820"/>
      <c r="L7022" s="820"/>
      <c r="M7022" s="820"/>
      <c r="N7022" s="820"/>
      <c r="O7022" s="820"/>
      <c r="P7022" s="820"/>
      <c r="Q7022" s="820"/>
      <c r="R7022" s="820"/>
      <c r="S7022" s="820"/>
      <c r="T7022" s="820"/>
      <c r="U7022" s="820"/>
      <c r="V7022" s="820"/>
      <c r="W7022" s="820"/>
      <c r="X7022" s="820"/>
      <c r="Y7022" s="820"/>
      <c r="Z7022" s="820"/>
    </row>
    <row r="7023" spans="7:26">
      <c r="G7023" s="826"/>
      <c r="H7023" s="820"/>
      <c r="J7023" s="820"/>
      <c r="K7023" s="820"/>
      <c r="L7023" s="820"/>
      <c r="M7023" s="820"/>
      <c r="N7023" s="820"/>
      <c r="O7023" s="820"/>
      <c r="P7023" s="820"/>
      <c r="Q7023" s="820"/>
      <c r="R7023" s="820"/>
      <c r="S7023" s="820"/>
      <c r="T7023" s="820"/>
      <c r="U7023" s="820"/>
      <c r="V7023" s="820"/>
      <c r="W7023" s="820"/>
      <c r="X7023" s="820"/>
      <c r="Y7023" s="820"/>
      <c r="Z7023" s="820"/>
    </row>
    <row r="7024" spans="7:26">
      <c r="G7024" s="826"/>
      <c r="H7024" s="820"/>
      <c r="J7024" s="820"/>
      <c r="K7024" s="820"/>
      <c r="L7024" s="820"/>
      <c r="M7024" s="820"/>
      <c r="N7024" s="820"/>
      <c r="O7024" s="820"/>
      <c r="P7024" s="820"/>
      <c r="Q7024" s="820"/>
      <c r="R7024" s="820"/>
      <c r="S7024" s="820"/>
      <c r="T7024" s="820"/>
      <c r="U7024" s="820"/>
      <c r="V7024" s="820"/>
      <c r="W7024" s="820"/>
      <c r="X7024" s="820"/>
      <c r="Y7024" s="820"/>
      <c r="Z7024" s="820"/>
    </row>
    <row r="7025" spans="7:26">
      <c r="G7025" s="826"/>
      <c r="H7025" s="820"/>
      <c r="J7025" s="820"/>
      <c r="K7025" s="820"/>
      <c r="L7025" s="820"/>
      <c r="M7025" s="820"/>
      <c r="N7025" s="820"/>
      <c r="O7025" s="820"/>
      <c r="P7025" s="820"/>
      <c r="Q7025" s="820"/>
      <c r="R7025" s="820"/>
      <c r="S7025" s="820"/>
      <c r="T7025" s="820"/>
      <c r="U7025" s="820"/>
      <c r="V7025" s="820"/>
      <c r="W7025" s="820"/>
      <c r="X7025" s="820"/>
      <c r="Y7025" s="820"/>
      <c r="Z7025" s="820"/>
    </row>
    <row r="7026" spans="7:26">
      <c r="G7026" s="826"/>
      <c r="H7026" s="820"/>
      <c r="J7026" s="820"/>
      <c r="K7026" s="820"/>
      <c r="L7026" s="820"/>
      <c r="M7026" s="820"/>
      <c r="N7026" s="820"/>
      <c r="O7026" s="820"/>
      <c r="P7026" s="820"/>
      <c r="Q7026" s="820"/>
      <c r="R7026" s="820"/>
      <c r="S7026" s="820"/>
      <c r="T7026" s="820"/>
      <c r="U7026" s="820"/>
      <c r="V7026" s="820"/>
      <c r="W7026" s="820"/>
      <c r="X7026" s="820"/>
      <c r="Y7026" s="820"/>
      <c r="Z7026" s="820"/>
    </row>
    <row r="7027" spans="7:26">
      <c r="G7027" s="826"/>
      <c r="H7027" s="820"/>
      <c r="J7027" s="820"/>
      <c r="K7027" s="820"/>
      <c r="L7027" s="820"/>
      <c r="M7027" s="820"/>
      <c r="N7027" s="820"/>
      <c r="O7027" s="820"/>
      <c r="P7027" s="820"/>
      <c r="Q7027" s="820"/>
      <c r="R7027" s="820"/>
      <c r="S7027" s="820"/>
      <c r="T7027" s="820"/>
      <c r="U7027" s="820"/>
      <c r="V7027" s="820"/>
      <c r="W7027" s="820"/>
      <c r="X7027" s="820"/>
      <c r="Y7027" s="820"/>
      <c r="Z7027" s="820"/>
    </row>
    <row r="7028" spans="7:26">
      <c r="G7028" s="826"/>
      <c r="H7028" s="820"/>
      <c r="J7028" s="820"/>
      <c r="K7028" s="820"/>
      <c r="L7028" s="820"/>
      <c r="M7028" s="820"/>
      <c r="N7028" s="820"/>
      <c r="O7028" s="820"/>
      <c r="P7028" s="820"/>
      <c r="Q7028" s="820"/>
      <c r="R7028" s="820"/>
      <c r="S7028" s="820"/>
      <c r="T7028" s="820"/>
      <c r="U7028" s="820"/>
      <c r="V7028" s="820"/>
      <c r="W7028" s="820"/>
      <c r="X7028" s="820"/>
      <c r="Y7028" s="820"/>
      <c r="Z7028" s="820"/>
    </row>
    <row r="7029" spans="7:26">
      <c r="G7029" s="826"/>
      <c r="H7029" s="820"/>
      <c r="J7029" s="820"/>
      <c r="K7029" s="820"/>
      <c r="L7029" s="820"/>
      <c r="M7029" s="820"/>
      <c r="N7029" s="820"/>
      <c r="O7029" s="820"/>
      <c r="P7029" s="820"/>
      <c r="Q7029" s="820"/>
      <c r="R7029" s="820"/>
      <c r="S7029" s="820"/>
      <c r="T7029" s="820"/>
      <c r="U7029" s="820"/>
      <c r="V7029" s="820"/>
      <c r="W7029" s="820"/>
      <c r="X7029" s="820"/>
      <c r="Y7029" s="820"/>
      <c r="Z7029" s="820"/>
    </row>
    <row r="7030" spans="7:26">
      <c r="G7030" s="826"/>
      <c r="H7030" s="820"/>
      <c r="J7030" s="820"/>
      <c r="K7030" s="820"/>
      <c r="L7030" s="820"/>
      <c r="M7030" s="820"/>
      <c r="N7030" s="820"/>
      <c r="O7030" s="820"/>
      <c r="P7030" s="820"/>
      <c r="Q7030" s="820"/>
      <c r="R7030" s="820"/>
      <c r="S7030" s="820"/>
      <c r="T7030" s="820"/>
      <c r="U7030" s="820"/>
      <c r="V7030" s="820"/>
      <c r="W7030" s="820"/>
      <c r="X7030" s="820"/>
      <c r="Y7030" s="820"/>
      <c r="Z7030" s="820"/>
    </row>
    <row r="7031" spans="7:26">
      <c r="G7031" s="826"/>
      <c r="H7031" s="820"/>
      <c r="J7031" s="820"/>
      <c r="K7031" s="820"/>
      <c r="L7031" s="820"/>
      <c r="M7031" s="820"/>
      <c r="N7031" s="820"/>
      <c r="O7031" s="820"/>
      <c r="P7031" s="820"/>
      <c r="Q7031" s="820"/>
      <c r="R7031" s="820"/>
      <c r="S7031" s="820"/>
      <c r="T7031" s="820"/>
      <c r="U7031" s="820"/>
      <c r="V7031" s="820"/>
      <c r="W7031" s="820"/>
      <c r="X7031" s="820"/>
      <c r="Y7031" s="820"/>
      <c r="Z7031" s="820"/>
    </row>
    <row r="7032" spans="7:26">
      <c r="G7032" s="826"/>
      <c r="H7032" s="820"/>
      <c r="J7032" s="820"/>
      <c r="K7032" s="820"/>
      <c r="L7032" s="820"/>
      <c r="M7032" s="820"/>
      <c r="N7032" s="820"/>
      <c r="O7032" s="820"/>
      <c r="P7032" s="820"/>
      <c r="Q7032" s="820"/>
      <c r="R7032" s="820"/>
      <c r="S7032" s="820"/>
      <c r="T7032" s="820"/>
      <c r="U7032" s="820"/>
      <c r="V7032" s="820"/>
      <c r="W7032" s="820"/>
      <c r="X7032" s="820"/>
      <c r="Y7032" s="820"/>
      <c r="Z7032" s="820"/>
    </row>
    <row r="7033" spans="7:26">
      <c r="G7033" s="826"/>
      <c r="H7033" s="820"/>
      <c r="J7033" s="820"/>
      <c r="K7033" s="820"/>
      <c r="L7033" s="820"/>
      <c r="M7033" s="820"/>
      <c r="N7033" s="820"/>
      <c r="O7033" s="820"/>
      <c r="P7033" s="820"/>
      <c r="Q7033" s="820"/>
      <c r="R7033" s="820"/>
      <c r="S7033" s="820"/>
      <c r="T7033" s="820"/>
      <c r="U7033" s="820"/>
      <c r="V7033" s="820"/>
      <c r="W7033" s="820"/>
      <c r="X7033" s="820"/>
      <c r="Y7033" s="820"/>
      <c r="Z7033" s="820"/>
    </row>
    <row r="7034" spans="7:26">
      <c r="G7034" s="826"/>
      <c r="H7034" s="820"/>
      <c r="J7034" s="820"/>
      <c r="K7034" s="820"/>
      <c r="L7034" s="820"/>
      <c r="M7034" s="820"/>
      <c r="N7034" s="820"/>
      <c r="O7034" s="820"/>
      <c r="P7034" s="820"/>
      <c r="Q7034" s="820"/>
      <c r="R7034" s="820"/>
      <c r="S7034" s="820"/>
      <c r="T7034" s="820"/>
      <c r="U7034" s="820"/>
      <c r="V7034" s="820"/>
      <c r="W7034" s="820"/>
      <c r="X7034" s="820"/>
      <c r="Y7034" s="820"/>
      <c r="Z7034" s="820"/>
    </row>
    <row r="7035" spans="7:26">
      <c r="G7035" s="826"/>
      <c r="H7035" s="820"/>
      <c r="J7035" s="820"/>
      <c r="K7035" s="820"/>
      <c r="L7035" s="820"/>
      <c r="M7035" s="820"/>
      <c r="N7035" s="820"/>
      <c r="O7035" s="820"/>
      <c r="P7035" s="820"/>
      <c r="Q7035" s="820"/>
      <c r="R7035" s="820"/>
      <c r="S7035" s="820"/>
      <c r="T7035" s="820"/>
      <c r="U7035" s="820"/>
      <c r="V7035" s="820"/>
      <c r="W7035" s="820"/>
      <c r="X7035" s="820"/>
      <c r="Y7035" s="820"/>
      <c r="Z7035" s="820"/>
    </row>
    <row r="7036" spans="7:26">
      <c r="G7036" s="826"/>
      <c r="H7036" s="820"/>
      <c r="J7036" s="820"/>
      <c r="K7036" s="820"/>
      <c r="L7036" s="820"/>
      <c r="M7036" s="820"/>
      <c r="N7036" s="820"/>
      <c r="O7036" s="820"/>
      <c r="P7036" s="820"/>
      <c r="Q7036" s="820"/>
      <c r="R7036" s="820"/>
      <c r="S7036" s="820"/>
      <c r="T7036" s="820"/>
      <c r="U7036" s="820"/>
      <c r="V7036" s="820"/>
      <c r="W7036" s="820"/>
      <c r="X7036" s="820"/>
      <c r="Y7036" s="820"/>
      <c r="Z7036" s="820"/>
    </row>
    <row r="7037" spans="7:26">
      <c r="G7037" s="826"/>
      <c r="H7037" s="820"/>
      <c r="J7037" s="820"/>
      <c r="K7037" s="820"/>
      <c r="L7037" s="820"/>
      <c r="M7037" s="820"/>
      <c r="N7037" s="820"/>
      <c r="O7037" s="820"/>
      <c r="P7037" s="820"/>
      <c r="Q7037" s="820"/>
      <c r="R7037" s="820"/>
      <c r="S7037" s="820"/>
      <c r="T7037" s="820"/>
      <c r="U7037" s="820"/>
      <c r="V7037" s="820"/>
      <c r="W7037" s="820"/>
      <c r="X7037" s="820"/>
      <c r="Y7037" s="820"/>
      <c r="Z7037" s="820"/>
    </row>
    <row r="7038" spans="7:26">
      <c r="G7038" s="826"/>
      <c r="H7038" s="820"/>
      <c r="J7038" s="820"/>
      <c r="K7038" s="820"/>
      <c r="L7038" s="820"/>
      <c r="M7038" s="820"/>
      <c r="N7038" s="820"/>
      <c r="O7038" s="820"/>
      <c r="P7038" s="820"/>
      <c r="Q7038" s="820"/>
      <c r="R7038" s="820"/>
      <c r="S7038" s="820"/>
      <c r="T7038" s="820"/>
      <c r="U7038" s="820"/>
      <c r="V7038" s="820"/>
      <c r="W7038" s="820"/>
      <c r="X7038" s="820"/>
      <c r="Y7038" s="820"/>
      <c r="Z7038" s="820"/>
    </row>
    <row r="7039" spans="7:26">
      <c r="G7039" s="826"/>
      <c r="H7039" s="820"/>
      <c r="J7039" s="820"/>
      <c r="K7039" s="820"/>
      <c r="L7039" s="820"/>
      <c r="M7039" s="820"/>
      <c r="N7039" s="820"/>
      <c r="O7039" s="820"/>
      <c r="P7039" s="820"/>
      <c r="Q7039" s="820"/>
      <c r="R7039" s="820"/>
      <c r="S7039" s="820"/>
      <c r="T7039" s="820"/>
      <c r="U7039" s="820"/>
      <c r="V7039" s="820"/>
      <c r="W7039" s="820"/>
      <c r="X7039" s="820"/>
      <c r="Y7039" s="820"/>
      <c r="Z7039" s="820"/>
    </row>
    <row r="7040" spans="7:26">
      <c r="G7040" s="826"/>
      <c r="H7040" s="820"/>
      <c r="J7040" s="820"/>
      <c r="K7040" s="820"/>
      <c r="L7040" s="820"/>
      <c r="M7040" s="820"/>
      <c r="N7040" s="820"/>
      <c r="O7040" s="820"/>
      <c r="P7040" s="820"/>
      <c r="Q7040" s="820"/>
      <c r="R7040" s="820"/>
      <c r="S7040" s="820"/>
      <c r="T7040" s="820"/>
      <c r="U7040" s="820"/>
      <c r="V7040" s="820"/>
      <c r="W7040" s="820"/>
      <c r="X7040" s="820"/>
      <c r="Y7040" s="820"/>
      <c r="Z7040" s="820"/>
    </row>
    <row r="7041" spans="7:26">
      <c r="G7041" s="826"/>
      <c r="H7041" s="820"/>
      <c r="J7041" s="820"/>
      <c r="K7041" s="820"/>
      <c r="L7041" s="820"/>
      <c r="M7041" s="820"/>
      <c r="N7041" s="820"/>
      <c r="O7041" s="820"/>
      <c r="P7041" s="820"/>
      <c r="Q7041" s="820"/>
      <c r="R7041" s="820"/>
      <c r="S7041" s="820"/>
      <c r="T7041" s="820"/>
      <c r="U7041" s="820"/>
      <c r="V7041" s="820"/>
      <c r="W7041" s="820"/>
      <c r="X7041" s="820"/>
      <c r="Y7041" s="820"/>
      <c r="Z7041" s="820"/>
    </row>
    <row r="7042" spans="7:26">
      <c r="G7042" s="826"/>
      <c r="H7042" s="820"/>
      <c r="J7042" s="820"/>
      <c r="K7042" s="820"/>
      <c r="L7042" s="820"/>
      <c r="M7042" s="820"/>
      <c r="N7042" s="820"/>
      <c r="O7042" s="820"/>
      <c r="P7042" s="820"/>
      <c r="Q7042" s="820"/>
      <c r="R7042" s="820"/>
      <c r="S7042" s="820"/>
      <c r="T7042" s="820"/>
      <c r="U7042" s="820"/>
      <c r="V7042" s="820"/>
      <c r="W7042" s="820"/>
      <c r="X7042" s="820"/>
      <c r="Y7042" s="820"/>
      <c r="Z7042" s="820"/>
    </row>
    <row r="7043" spans="7:26">
      <c r="G7043" s="826"/>
      <c r="H7043" s="820"/>
      <c r="J7043" s="820"/>
      <c r="K7043" s="820"/>
      <c r="L7043" s="820"/>
      <c r="M7043" s="820"/>
      <c r="N7043" s="820"/>
      <c r="O7043" s="820"/>
      <c r="P7043" s="820"/>
      <c r="Q7043" s="820"/>
      <c r="R7043" s="820"/>
      <c r="S7043" s="820"/>
      <c r="T7043" s="820"/>
      <c r="U7043" s="820"/>
      <c r="V7043" s="820"/>
      <c r="W7043" s="820"/>
      <c r="X7043" s="820"/>
      <c r="Y7043" s="820"/>
      <c r="Z7043" s="820"/>
    </row>
    <row r="7044" spans="7:26">
      <c r="G7044" s="826"/>
      <c r="H7044" s="820"/>
      <c r="J7044" s="820"/>
      <c r="K7044" s="820"/>
      <c r="L7044" s="820"/>
      <c r="M7044" s="820"/>
      <c r="N7044" s="820"/>
      <c r="O7044" s="820"/>
      <c r="P7044" s="820"/>
      <c r="Q7044" s="820"/>
      <c r="R7044" s="820"/>
      <c r="S7044" s="820"/>
      <c r="T7044" s="820"/>
      <c r="U7044" s="820"/>
      <c r="V7044" s="820"/>
      <c r="W7044" s="820"/>
      <c r="X7044" s="820"/>
      <c r="Y7044" s="820"/>
      <c r="Z7044" s="820"/>
    </row>
    <row r="7045" spans="7:26">
      <c r="G7045" s="826"/>
      <c r="H7045" s="820"/>
      <c r="J7045" s="820"/>
      <c r="K7045" s="820"/>
      <c r="L7045" s="820"/>
      <c r="M7045" s="820"/>
      <c r="N7045" s="820"/>
      <c r="O7045" s="820"/>
      <c r="P7045" s="820"/>
      <c r="Q7045" s="820"/>
      <c r="R7045" s="820"/>
      <c r="S7045" s="820"/>
      <c r="T7045" s="820"/>
      <c r="U7045" s="820"/>
      <c r="V7045" s="820"/>
      <c r="W7045" s="820"/>
      <c r="X7045" s="820"/>
      <c r="Y7045" s="820"/>
      <c r="Z7045" s="820"/>
    </row>
    <row r="7046" spans="7:26">
      <c r="G7046" s="826"/>
      <c r="H7046" s="820"/>
      <c r="J7046" s="820"/>
      <c r="K7046" s="820"/>
      <c r="L7046" s="820"/>
      <c r="M7046" s="820"/>
      <c r="N7046" s="820"/>
      <c r="O7046" s="820"/>
      <c r="P7046" s="820"/>
      <c r="Q7046" s="820"/>
      <c r="R7046" s="820"/>
      <c r="S7046" s="820"/>
      <c r="T7046" s="820"/>
      <c r="U7046" s="820"/>
      <c r="V7046" s="820"/>
      <c r="W7046" s="820"/>
      <c r="X7046" s="820"/>
      <c r="Y7046" s="820"/>
      <c r="Z7046" s="820"/>
    </row>
    <row r="7047" spans="7:26">
      <c r="G7047" s="826"/>
      <c r="H7047" s="820"/>
      <c r="J7047" s="820"/>
      <c r="K7047" s="820"/>
      <c r="L7047" s="820"/>
      <c r="M7047" s="820"/>
      <c r="N7047" s="820"/>
      <c r="O7047" s="820"/>
      <c r="P7047" s="820"/>
      <c r="Q7047" s="820"/>
      <c r="R7047" s="820"/>
      <c r="S7047" s="820"/>
      <c r="T7047" s="820"/>
      <c r="U7047" s="820"/>
      <c r="V7047" s="820"/>
      <c r="W7047" s="820"/>
      <c r="X7047" s="820"/>
      <c r="Y7047" s="820"/>
      <c r="Z7047" s="820"/>
    </row>
    <row r="7048" spans="7:26">
      <c r="G7048" s="826"/>
      <c r="H7048" s="820"/>
      <c r="J7048" s="820"/>
      <c r="K7048" s="820"/>
      <c r="L7048" s="820"/>
      <c r="M7048" s="820"/>
      <c r="N7048" s="820"/>
      <c r="O7048" s="820"/>
      <c r="P7048" s="820"/>
      <c r="Q7048" s="820"/>
      <c r="R7048" s="820"/>
      <c r="S7048" s="820"/>
      <c r="T7048" s="820"/>
      <c r="U7048" s="820"/>
      <c r="V7048" s="820"/>
      <c r="W7048" s="820"/>
      <c r="X7048" s="820"/>
      <c r="Y7048" s="820"/>
      <c r="Z7048" s="820"/>
    </row>
    <row r="7049" spans="7:26">
      <c r="G7049" s="826"/>
      <c r="H7049" s="820"/>
      <c r="J7049" s="820"/>
      <c r="K7049" s="820"/>
      <c r="L7049" s="820"/>
      <c r="M7049" s="820"/>
      <c r="N7049" s="820"/>
      <c r="O7049" s="820"/>
      <c r="P7049" s="820"/>
      <c r="Q7049" s="820"/>
      <c r="R7049" s="820"/>
      <c r="S7049" s="820"/>
      <c r="T7049" s="820"/>
      <c r="U7049" s="820"/>
      <c r="V7049" s="820"/>
      <c r="W7049" s="820"/>
      <c r="X7049" s="820"/>
      <c r="Y7049" s="820"/>
      <c r="Z7049" s="820"/>
    </row>
    <row r="7050" spans="7:26">
      <c r="G7050" s="826"/>
      <c r="H7050" s="820"/>
      <c r="J7050" s="820"/>
      <c r="K7050" s="820"/>
      <c r="L7050" s="820"/>
      <c r="M7050" s="820"/>
      <c r="N7050" s="820"/>
      <c r="O7050" s="820"/>
      <c r="P7050" s="820"/>
      <c r="Q7050" s="820"/>
      <c r="R7050" s="820"/>
      <c r="S7050" s="820"/>
      <c r="T7050" s="820"/>
      <c r="U7050" s="820"/>
      <c r="V7050" s="820"/>
      <c r="W7050" s="820"/>
      <c r="X7050" s="820"/>
      <c r="Y7050" s="820"/>
      <c r="Z7050" s="820"/>
    </row>
    <row r="7051" spans="7:26">
      <c r="G7051" s="826"/>
      <c r="H7051" s="820"/>
      <c r="J7051" s="820"/>
      <c r="K7051" s="820"/>
      <c r="L7051" s="820"/>
      <c r="M7051" s="820"/>
      <c r="N7051" s="820"/>
      <c r="O7051" s="820"/>
      <c r="P7051" s="820"/>
      <c r="Q7051" s="820"/>
      <c r="R7051" s="820"/>
      <c r="S7051" s="820"/>
      <c r="T7051" s="820"/>
      <c r="U7051" s="820"/>
      <c r="V7051" s="820"/>
      <c r="W7051" s="820"/>
      <c r="X7051" s="820"/>
      <c r="Y7051" s="820"/>
      <c r="Z7051" s="820"/>
    </row>
    <row r="7052" spans="7:26">
      <c r="G7052" s="826"/>
      <c r="H7052" s="820"/>
      <c r="J7052" s="820"/>
      <c r="K7052" s="820"/>
      <c r="L7052" s="820"/>
      <c r="M7052" s="820"/>
      <c r="N7052" s="820"/>
      <c r="O7052" s="820"/>
      <c r="P7052" s="820"/>
      <c r="Q7052" s="820"/>
      <c r="R7052" s="820"/>
      <c r="S7052" s="820"/>
      <c r="T7052" s="820"/>
      <c r="U7052" s="820"/>
      <c r="V7052" s="820"/>
      <c r="W7052" s="820"/>
      <c r="X7052" s="820"/>
      <c r="Y7052" s="820"/>
      <c r="Z7052" s="820"/>
    </row>
    <row r="7053" spans="7:26">
      <c r="G7053" s="826"/>
      <c r="H7053" s="820"/>
      <c r="J7053" s="820"/>
      <c r="K7053" s="820"/>
      <c r="L7053" s="820"/>
      <c r="M7053" s="820"/>
      <c r="N7053" s="820"/>
      <c r="O7053" s="820"/>
      <c r="P7053" s="820"/>
      <c r="Q7053" s="820"/>
      <c r="R7053" s="820"/>
      <c r="S7053" s="820"/>
      <c r="T7053" s="820"/>
      <c r="U7053" s="820"/>
      <c r="V7053" s="820"/>
      <c r="W7053" s="820"/>
      <c r="X7053" s="820"/>
      <c r="Y7053" s="820"/>
      <c r="Z7053" s="820"/>
    </row>
    <row r="7054" spans="7:26">
      <c r="G7054" s="826"/>
      <c r="H7054" s="820"/>
      <c r="J7054" s="820"/>
      <c r="K7054" s="820"/>
      <c r="L7054" s="820"/>
      <c r="M7054" s="820"/>
      <c r="N7054" s="820"/>
      <c r="O7054" s="820"/>
      <c r="P7054" s="820"/>
      <c r="Q7054" s="820"/>
      <c r="R7054" s="820"/>
      <c r="S7054" s="820"/>
      <c r="T7054" s="820"/>
      <c r="U7054" s="820"/>
      <c r="V7054" s="820"/>
      <c r="W7054" s="820"/>
      <c r="X7054" s="820"/>
      <c r="Y7054" s="820"/>
      <c r="Z7054" s="820"/>
    </row>
    <row r="7055" spans="7:26">
      <c r="G7055" s="826"/>
      <c r="H7055" s="820"/>
      <c r="J7055" s="820"/>
      <c r="K7055" s="820"/>
      <c r="L7055" s="820"/>
      <c r="M7055" s="820"/>
      <c r="N7055" s="820"/>
      <c r="O7055" s="820"/>
      <c r="P7055" s="820"/>
      <c r="Q7055" s="820"/>
      <c r="R7055" s="820"/>
      <c r="S7055" s="820"/>
      <c r="T7055" s="820"/>
      <c r="U7055" s="820"/>
      <c r="V7055" s="820"/>
      <c r="W7055" s="820"/>
      <c r="X7055" s="820"/>
      <c r="Y7055" s="820"/>
      <c r="Z7055" s="820"/>
    </row>
    <row r="7056" spans="7:26">
      <c r="G7056" s="826"/>
      <c r="H7056" s="820"/>
      <c r="J7056" s="820"/>
      <c r="K7056" s="820"/>
      <c r="L7056" s="820"/>
      <c r="M7056" s="820"/>
      <c r="N7056" s="820"/>
      <c r="O7056" s="820"/>
      <c r="P7056" s="820"/>
      <c r="Q7056" s="820"/>
      <c r="R7056" s="820"/>
      <c r="S7056" s="820"/>
      <c r="T7056" s="820"/>
      <c r="U7056" s="820"/>
      <c r="V7056" s="820"/>
      <c r="W7056" s="820"/>
      <c r="X7056" s="820"/>
      <c r="Y7056" s="820"/>
      <c r="Z7056" s="820"/>
    </row>
    <row r="7057" spans="7:26">
      <c r="G7057" s="826"/>
      <c r="H7057" s="820"/>
      <c r="J7057" s="820"/>
      <c r="K7057" s="820"/>
      <c r="L7057" s="820"/>
      <c r="M7057" s="820"/>
      <c r="N7057" s="820"/>
      <c r="O7057" s="820"/>
      <c r="P7057" s="820"/>
      <c r="Q7057" s="820"/>
      <c r="R7057" s="820"/>
      <c r="S7057" s="820"/>
      <c r="T7057" s="820"/>
      <c r="U7057" s="820"/>
      <c r="V7057" s="820"/>
      <c r="W7057" s="820"/>
      <c r="X7057" s="820"/>
      <c r="Y7057" s="820"/>
      <c r="Z7057" s="820"/>
    </row>
    <row r="7058" spans="7:26">
      <c r="G7058" s="826"/>
      <c r="H7058" s="820"/>
      <c r="J7058" s="820"/>
      <c r="K7058" s="820"/>
      <c r="L7058" s="820"/>
      <c r="M7058" s="820"/>
      <c r="N7058" s="820"/>
      <c r="O7058" s="820"/>
      <c r="P7058" s="820"/>
      <c r="Q7058" s="820"/>
      <c r="R7058" s="820"/>
      <c r="S7058" s="820"/>
      <c r="T7058" s="820"/>
      <c r="U7058" s="820"/>
      <c r="V7058" s="820"/>
      <c r="W7058" s="820"/>
      <c r="X7058" s="820"/>
      <c r="Y7058" s="820"/>
      <c r="Z7058" s="820"/>
    </row>
    <row r="7059" spans="7:26">
      <c r="G7059" s="826"/>
      <c r="H7059" s="820"/>
      <c r="J7059" s="820"/>
      <c r="K7059" s="820"/>
      <c r="L7059" s="820"/>
      <c r="M7059" s="820"/>
      <c r="N7059" s="820"/>
      <c r="O7059" s="820"/>
      <c r="P7059" s="820"/>
      <c r="Q7059" s="820"/>
      <c r="R7059" s="820"/>
      <c r="S7059" s="820"/>
      <c r="T7059" s="820"/>
      <c r="U7059" s="820"/>
      <c r="V7059" s="820"/>
      <c r="W7059" s="820"/>
      <c r="X7059" s="820"/>
      <c r="Y7059" s="820"/>
      <c r="Z7059" s="820"/>
    </row>
    <row r="7060" spans="7:26">
      <c r="G7060" s="826"/>
      <c r="H7060" s="820"/>
      <c r="J7060" s="820"/>
      <c r="K7060" s="820"/>
      <c r="L7060" s="820"/>
      <c r="M7060" s="820"/>
      <c r="N7060" s="820"/>
      <c r="O7060" s="820"/>
      <c r="P7060" s="820"/>
      <c r="Q7060" s="820"/>
      <c r="R7060" s="820"/>
      <c r="S7060" s="820"/>
      <c r="T7060" s="820"/>
      <c r="U7060" s="820"/>
      <c r="V7060" s="820"/>
      <c r="W7060" s="820"/>
      <c r="X7060" s="820"/>
      <c r="Y7060" s="820"/>
      <c r="Z7060" s="820"/>
    </row>
    <row r="7061" spans="7:26">
      <c r="G7061" s="826"/>
      <c r="H7061" s="820"/>
      <c r="J7061" s="820"/>
      <c r="K7061" s="820"/>
      <c r="L7061" s="820"/>
      <c r="M7061" s="820"/>
      <c r="N7061" s="820"/>
      <c r="O7061" s="820"/>
      <c r="P7061" s="820"/>
      <c r="Q7061" s="820"/>
      <c r="R7061" s="820"/>
      <c r="S7061" s="820"/>
      <c r="T7061" s="820"/>
      <c r="U7061" s="820"/>
      <c r="V7061" s="820"/>
      <c r="W7061" s="820"/>
      <c r="X7061" s="820"/>
      <c r="Y7061" s="820"/>
      <c r="Z7061" s="820"/>
    </row>
    <row r="7062" spans="7:26">
      <c r="G7062" s="826"/>
      <c r="H7062" s="820"/>
      <c r="J7062" s="820"/>
      <c r="K7062" s="820"/>
      <c r="L7062" s="820"/>
      <c r="M7062" s="820"/>
      <c r="N7062" s="820"/>
      <c r="O7062" s="820"/>
      <c r="P7062" s="820"/>
      <c r="Q7062" s="820"/>
      <c r="R7062" s="820"/>
      <c r="S7062" s="820"/>
      <c r="T7062" s="820"/>
      <c r="U7062" s="820"/>
      <c r="V7062" s="820"/>
      <c r="W7062" s="820"/>
      <c r="X7062" s="820"/>
      <c r="Y7062" s="820"/>
      <c r="Z7062" s="820"/>
    </row>
    <row r="7063" spans="7:26">
      <c r="G7063" s="826"/>
      <c r="H7063" s="820"/>
      <c r="J7063" s="820"/>
      <c r="K7063" s="820"/>
      <c r="L7063" s="820"/>
      <c r="M7063" s="820"/>
      <c r="N7063" s="820"/>
      <c r="O7063" s="820"/>
      <c r="P7063" s="820"/>
      <c r="Q7063" s="820"/>
      <c r="R7063" s="820"/>
      <c r="S7063" s="820"/>
      <c r="T7063" s="820"/>
      <c r="U7063" s="820"/>
      <c r="V7063" s="820"/>
      <c r="W7063" s="820"/>
      <c r="X7063" s="820"/>
      <c r="Y7063" s="820"/>
      <c r="Z7063" s="820"/>
    </row>
    <row r="7064" spans="7:26">
      <c r="G7064" s="826"/>
      <c r="H7064" s="820"/>
      <c r="J7064" s="820"/>
      <c r="K7064" s="820"/>
      <c r="L7064" s="820"/>
      <c r="M7064" s="820"/>
      <c r="N7064" s="820"/>
      <c r="O7064" s="820"/>
      <c r="P7064" s="820"/>
      <c r="Q7064" s="820"/>
      <c r="R7064" s="820"/>
      <c r="S7064" s="820"/>
      <c r="T7064" s="820"/>
      <c r="U7064" s="820"/>
      <c r="V7064" s="820"/>
      <c r="W7064" s="820"/>
      <c r="X7064" s="820"/>
      <c r="Y7064" s="820"/>
      <c r="Z7064" s="820"/>
    </row>
    <row r="7065" spans="7:26">
      <c r="G7065" s="826"/>
      <c r="H7065" s="820"/>
      <c r="J7065" s="820"/>
      <c r="K7065" s="820"/>
      <c r="L7065" s="820"/>
      <c r="M7065" s="820"/>
      <c r="N7065" s="820"/>
      <c r="O7065" s="820"/>
      <c r="P7065" s="820"/>
      <c r="Q7065" s="820"/>
      <c r="R7065" s="820"/>
      <c r="S7065" s="820"/>
      <c r="T7065" s="820"/>
      <c r="U7065" s="820"/>
      <c r="V7065" s="820"/>
      <c r="W7065" s="820"/>
      <c r="X7065" s="820"/>
      <c r="Y7065" s="820"/>
      <c r="Z7065" s="820"/>
    </row>
    <row r="7066" spans="7:26">
      <c r="G7066" s="826"/>
      <c r="H7066" s="820"/>
      <c r="J7066" s="820"/>
      <c r="K7066" s="820"/>
      <c r="L7066" s="820"/>
      <c r="M7066" s="820"/>
      <c r="N7066" s="820"/>
      <c r="O7066" s="820"/>
      <c r="P7066" s="820"/>
      <c r="Q7066" s="820"/>
      <c r="R7066" s="820"/>
      <c r="S7066" s="820"/>
      <c r="T7066" s="820"/>
      <c r="U7066" s="820"/>
      <c r="V7066" s="820"/>
      <c r="W7066" s="820"/>
      <c r="X7066" s="820"/>
      <c r="Y7066" s="820"/>
      <c r="Z7066" s="820"/>
    </row>
    <row r="7067" spans="7:26">
      <c r="G7067" s="826"/>
      <c r="H7067" s="820"/>
      <c r="J7067" s="820"/>
      <c r="K7067" s="820"/>
      <c r="L7067" s="820"/>
      <c r="M7067" s="820"/>
      <c r="N7067" s="820"/>
      <c r="O7067" s="820"/>
      <c r="P7067" s="820"/>
      <c r="Q7067" s="820"/>
      <c r="R7067" s="820"/>
      <c r="S7067" s="820"/>
      <c r="T7067" s="820"/>
      <c r="U7067" s="820"/>
      <c r="V7067" s="820"/>
      <c r="W7067" s="820"/>
      <c r="X7067" s="820"/>
      <c r="Y7067" s="820"/>
      <c r="Z7067" s="820"/>
    </row>
    <row r="7068" spans="7:26">
      <c r="G7068" s="826"/>
      <c r="H7068" s="820"/>
      <c r="J7068" s="820"/>
      <c r="K7068" s="820"/>
      <c r="L7068" s="820"/>
      <c r="M7068" s="820"/>
      <c r="N7068" s="820"/>
      <c r="O7068" s="820"/>
      <c r="P7068" s="820"/>
      <c r="Q7068" s="820"/>
      <c r="R7068" s="820"/>
      <c r="S7068" s="820"/>
      <c r="T7068" s="820"/>
      <c r="U7068" s="820"/>
      <c r="V7068" s="820"/>
      <c r="W7068" s="820"/>
      <c r="X7068" s="820"/>
      <c r="Y7068" s="820"/>
      <c r="Z7068" s="820"/>
    </row>
    <row r="7069" spans="7:26">
      <c r="G7069" s="826"/>
      <c r="H7069" s="820"/>
      <c r="J7069" s="820"/>
      <c r="K7069" s="820"/>
      <c r="L7069" s="820"/>
      <c r="M7069" s="820"/>
      <c r="N7069" s="820"/>
      <c r="O7069" s="820"/>
      <c r="P7069" s="820"/>
      <c r="Q7069" s="820"/>
      <c r="R7069" s="820"/>
      <c r="S7069" s="820"/>
      <c r="T7069" s="820"/>
      <c r="U7069" s="820"/>
      <c r="V7069" s="820"/>
      <c r="W7069" s="820"/>
      <c r="X7069" s="820"/>
      <c r="Y7069" s="820"/>
      <c r="Z7069" s="820"/>
    </row>
    <row r="7070" spans="7:26">
      <c r="G7070" s="826"/>
      <c r="H7070" s="820"/>
      <c r="J7070" s="820"/>
      <c r="K7070" s="820"/>
      <c r="L7070" s="820"/>
      <c r="M7070" s="820"/>
      <c r="N7070" s="820"/>
      <c r="O7070" s="820"/>
      <c r="P7070" s="820"/>
      <c r="Q7070" s="820"/>
      <c r="R7070" s="820"/>
      <c r="S7070" s="820"/>
      <c r="T7070" s="820"/>
      <c r="U7070" s="820"/>
      <c r="V7070" s="820"/>
      <c r="W7070" s="820"/>
      <c r="X7070" s="820"/>
      <c r="Y7070" s="820"/>
      <c r="Z7070" s="820"/>
    </row>
    <row r="7071" spans="7:26">
      <c r="G7071" s="826"/>
      <c r="H7071" s="820"/>
      <c r="J7071" s="820"/>
      <c r="K7071" s="820"/>
      <c r="L7071" s="820"/>
      <c r="M7071" s="820"/>
      <c r="N7071" s="820"/>
      <c r="O7071" s="820"/>
      <c r="P7071" s="820"/>
      <c r="Q7071" s="820"/>
      <c r="R7071" s="820"/>
      <c r="S7071" s="820"/>
      <c r="T7071" s="820"/>
      <c r="U7071" s="820"/>
      <c r="V7071" s="820"/>
      <c r="W7071" s="820"/>
      <c r="X7071" s="820"/>
      <c r="Y7071" s="820"/>
      <c r="Z7071" s="820"/>
    </row>
    <row r="7072" spans="7:26">
      <c r="G7072" s="826"/>
      <c r="H7072" s="820"/>
      <c r="J7072" s="820"/>
      <c r="K7072" s="820"/>
      <c r="L7072" s="820"/>
      <c r="M7072" s="820"/>
      <c r="N7072" s="820"/>
      <c r="O7072" s="820"/>
      <c r="P7072" s="820"/>
      <c r="Q7072" s="820"/>
      <c r="R7072" s="820"/>
      <c r="S7072" s="820"/>
      <c r="T7072" s="820"/>
      <c r="U7072" s="820"/>
      <c r="V7072" s="820"/>
      <c r="W7072" s="820"/>
      <c r="X7072" s="820"/>
      <c r="Y7072" s="820"/>
      <c r="Z7072" s="820"/>
    </row>
    <row r="7073" spans="7:26">
      <c r="G7073" s="826"/>
      <c r="H7073" s="820"/>
      <c r="J7073" s="820"/>
      <c r="K7073" s="820"/>
      <c r="L7073" s="820"/>
      <c r="M7073" s="820"/>
      <c r="N7073" s="820"/>
      <c r="O7073" s="820"/>
      <c r="P7073" s="820"/>
      <c r="Q7073" s="820"/>
      <c r="R7073" s="820"/>
      <c r="S7073" s="820"/>
      <c r="T7073" s="820"/>
      <c r="U7073" s="820"/>
      <c r="V7073" s="820"/>
      <c r="W7073" s="820"/>
      <c r="X7073" s="820"/>
      <c r="Y7073" s="820"/>
      <c r="Z7073" s="820"/>
    </row>
    <row r="7074" spans="7:26">
      <c r="G7074" s="826"/>
      <c r="H7074" s="820"/>
      <c r="J7074" s="820"/>
      <c r="K7074" s="820"/>
      <c r="L7074" s="820"/>
      <c r="M7074" s="820"/>
      <c r="N7074" s="820"/>
      <c r="O7074" s="820"/>
      <c r="P7074" s="820"/>
      <c r="Q7074" s="820"/>
      <c r="R7074" s="820"/>
      <c r="S7074" s="820"/>
      <c r="T7074" s="820"/>
      <c r="U7074" s="820"/>
      <c r="V7074" s="820"/>
      <c r="W7074" s="820"/>
      <c r="X7074" s="820"/>
      <c r="Y7074" s="820"/>
      <c r="Z7074" s="820"/>
    </row>
    <row r="7075" spans="7:26">
      <c r="G7075" s="826"/>
      <c r="H7075" s="820"/>
      <c r="J7075" s="820"/>
      <c r="K7075" s="820"/>
      <c r="L7075" s="820"/>
      <c r="M7075" s="820"/>
      <c r="N7075" s="820"/>
      <c r="O7075" s="820"/>
      <c r="P7075" s="820"/>
      <c r="Q7075" s="820"/>
      <c r="R7075" s="820"/>
      <c r="S7075" s="820"/>
      <c r="T7075" s="820"/>
      <c r="U7075" s="820"/>
      <c r="V7075" s="820"/>
      <c r="W7075" s="820"/>
      <c r="X7075" s="820"/>
      <c r="Y7075" s="820"/>
      <c r="Z7075" s="820"/>
    </row>
    <row r="7076" spans="7:26">
      <c r="G7076" s="826"/>
      <c r="H7076" s="820"/>
      <c r="J7076" s="820"/>
      <c r="K7076" s="820"/>
      <c r="L7076" s="820"/>
      <c r="M7076" s="820"/>
      <c r="N7076" s="820"/>
      <c r="O7076" s="820"/>
      <c r="P7076" s="820"/>
      <c r="Q7076" s="820"/>
      <c r="R7076" s="820"/>
      <c r="S7076" s="820"/>
      <c r="T7076" s="820"/>
      <c r="U7076" s="820"/>
      <c r="V7076" s="820"/>
      <c r="W7076" s="820"/>
      <c r="X7076" s="820"/>
      <c r="Y7076" s="820"/>
      <c r="Z7076" s="820"/>
    </row>
    <row r="7077" spans="7:26">
      <c r="G7077" s="826"/>
      <c r="H7077" s="820"/>
      <c r="J7077" s="820"/>
      <c r="K7077" s="820"/>
      <c r="L7077" s="820"/>
      <c r="M7077" s="820"/>
      <c r="N7077" s="820"/>
      <c r="O7077" s="820"/>
      <c r="P7077" s="820"/>
      <c r="Q7077" s="820"/>
      <c r="R7077" s="820"/>
      <c r="S7077" s="820"/>
      <c r="T7077" s="820"/>
      <c r="U7077" s="820"/>
      <c r="V7077" s="820"/>
      <c r="W7077" s="820"/>
      <c r="X7077" s="820"/>
      <c r="Y7077" s="820"/>
      <c r="Z7077" s="820"/>
    </row>
    <row r="7078" spans="7:26">
      <c r="G7078" s="826"/>
      <c r="H7078" s="820"/>
      <c r="J7078" s="820"/>
      <c r="K7078" s="820"/>
      <c r="L7078" s="820"/>
      <c r="M7078" s="820"/>
      <c r="N7078" s="820"/>
      <c r="O7078" s="820"/>
      <c r="P7078" s="820"/>
      <c r="Q7078" s="820"/>
      <c r="R7078" s="820"/>
      <c r="S7078" s="820"/>
      <c r="T7078" s="820"/>
      <c r="U7078" s="820"/>
      <c r="V7078" s="820"/>
      <c r="W7078" s="820"/>
      <c r="X7078" s="820"/>
      <c r="Y7078" s="820"/>
      <c r="Z7078" s="820"/>
    </row>
    <row r="7079" spans="7:26">
      <c r="G7079" s="826"/>
      <c r="H7079" s="820"/>
      <c r="J7079" s="820"/>
      <c r="K7079" s="820"/>
      <c r="L7079" s="820"/>
      <c r="M7079" s="820"/>
      <c r="N7079" s="820"/>
      <c r="O7079" s="820"/>
      <c r="P7079" s="820"/>
      <c r="Q7079" s="820"/>
      <c r="R7079" s="820"/>
      <c r="S7079" s="820"/>
      <c r="T7079" s="820"/>
      <c r="U7079" s="820"/>
      <c r="V7079" s="820"/>
      <c r="W7079" s="820"/>
      <c r="X7079" s="820"/>
      <c r="Y7079" s="820"/>
      <c r="Z7079" s="820"/>
    </row>
    <row r="7080" spans="7:26">
      <c r="G7080" s="826"/>
      <c r="H7080" s="820"/>
      <c r="J7080" s="820"/>
      <c r="K7080" s="820"/>
      <c r="L7080" s="820"/>
      <c r="M7080" s="820"/>
      <c r="N7080" s="820"/>
      <c r="O7080" s="820"/>
      <c r="P7080" s="820"/>
      <c r="Q7080" s="820"/>
      <c r="R7080" s="820"/>
      <c r="S7080" s="820"/>
      <c r="T7080" s="820"/>
      <c r="U7080" s="820"/>
      <c r="V7080" s="820"/>
      <c r="W7080" s="820"/>
      <c r="X7080" s="820"/>
      <c r="Y7080" s="820"/>
      <c r="Z7080" s="820"/>
    </row>
    <row r="7081" spans="7:26">
      <c r="G7081" s="826"/>
      <c r="H7081" s="820"/>
      <c r="J7081" s="820"/>
      <c r="K7081" s="820"/>
      <c r="L7081" s="820"/>
      <c r="M7081" s="820"/>
      <c r="N7081" s="820"/>
      <c r="O7081" s="820"/>
      <c r="P7081" s="820"/>
      <c r="Q7081" s="820"/>
      <c r="R7081" s="820"/>
      <c r="S7081" s="820"/>
      <c r="T7081" s="820"/>
      <c r="U7081" s="820"/>
      <c r="V7081" s="820"/>
      <c r="W7081" s="820"/>
      <c r="X7081" s="820"/>
      <c r="Y7081" s="820"/>
      <c r="Z7081" s="820"/>
    </row>
    <row r="7082" spans="7:26">
      <c r="G7082" s="826"/>
      <c r="H7082" s="820"/>
      <c r="J7082" s="820"/>
      <c r="K7082" s="820"/>
      <c r="L7082" s="820"/>
      <c r="M7082" s="820"/>
      <c r="N7082" s="820"/>
      <c r="O7082" s="820"/>
      <c r="P7082" s="820"/>
      <c r="Q7082" s="820"/>
      <c r="R7082" s="820"/>
      <c r="S7082" s="820"/>
      <c r="T7082" s="820"/>
      <c r="U7082" s="820"/>
      <c r="V7082" s="820"/>
      <c r="W7082" s="820"/>
      <c r="X7082" s="820"/>
      <c r="Y7082" s="820"/>
      <c r="Z7082" s="820"/>
    </row>
    <row r="7083" spans="7:26">
      <c r="G7083" s="826"/>
      <c r="H7083" s="820"/>
      <c r="J7083" s="820"/>
      <c r="K7083" s="820"/>
      <c r="L7083" s="820"/>
      <c r="M7083" s="820"/>
      <c r="N7083" s="820"/>
      <c r="O7083" s="820"/>
      <c r="P7083" s="820"/>
      <c r="Q7083" s="820"/>
      <c r="R7083" s="820"/>
      <c r="S7083" s="820"/>
      <c r="T7083" s="820"/>
      <c r="U7083" s="820"/>
      <c r="V7083" s="820"/>
      <c r="W7083" s="820"/>
      <c r="X7083" s="820"/>
      <c r="Y7083" s="820"/>
      <c r="Z7083" s="820"/>
    </row>
    <row r="7084" spans="7:26">
      <c r="G7084" s="826"/>
      <c r="H7084" s="820"/>
      <c r="J7084" s="820"/>
      <c r="K7084" s="820"/>
      <c r="L7084" s="820"/>
      <c r="M7084" s="820"/>
      <c r="N7084" s="820"/>
      <c r="O7084" s="820"/>
      <c r="P7084" s="820"/>
      <c r="Q7084" s="820"/>
      <c r="R7084" s="820"/>
      <c r="S7084" s="820"/>
      <c r="T7084" s="820"/>
      <c r="U7084" s="820"/>
      <c r="V7084" s="820"/>
      <c r="W7084" s="820"/>
      <c r="X7084" s="820"/>
      <c r="Y7084" s="820"/>
      <c r="Z7084" s="820"/>
    </row>
    <row r="7085" spans="7:26">
      <c r="G7085" s="826"/>
      <c r="H7085" s="820"/>
      <c r="J7085" s="820"/>
      <c r="K7085" s="820"/>
      <c r="L7085" s="820"/>
      <c r="M7085" s="820"/>
      <c r="N7085" s="820"/>
      <c r="O7085" s="820"/>
      <c r="P7085" s="820"/>
      <c r="Q7085" s="820"/>
      <c r="R7085" s="820"/>
      <c r="S7085" s="820"/>
      <c r="T7085" s="820"/>
      <c r="U7085" s="820"/>
      <c r="V7085" s="820"/>
      <c r="W7085" s="820"/>
      <c r="X7085" s="820"/>
      <c r="Y7085" s="820"/>
      <c r="Z7085" s="820"/>
    </row>
    <row r="7086" spans="7:26">
      <c r="G7086" s="826"/>
      <c r="H7086" s="820"/>
      <c r="J7086" s="820"/>
      <c r="K7086" s="820"/>
      <c r="L7086" s="820"/>
      <c r="M7086" s="820"/>
      <c r="N7086" s="820"/>
      <c r="O7086" s="820"/>
      <c r="P7086" s="820"/>
      <c r="Q7086" s="820"/>
      <c r="R7086" s="820"/>
      <c r="S7086" s="820"/>
      <c r="T7086" s="820"/>
      <c r="U7086" s="820"/>
      <c r="V7086" s="820"/>
      <c r="W7086" s="820"/>
      <c r="X7086" s="820"/>
      <c r="Y7086" s="820"/>
      <c r="Z7086" s="820"/>
    </row>
    <row r="7087" spans="7:26">
      <c r="G7087" s="826"/>
      <c r="H7087" s="820"/>
      <c r="J7087" s="820"/>
      <c r="K7087" s="820"/>
      <c r="L7087" s="820"/>
      <c r="M7087" s="820"/>
      <c r="N7087" s="820"/>
      <c r="O7087" s="820"/>
      <c r="P7087" s="820"/>
      <c r="Q7087" s="820"/>
      <c r="R7087" s="820"/>
      <c r="S7087" s="820"/>
      <c r="T7087" s="820"/>
      <c r="U7087" s="820"/>
      <c r="V7087" s="820"/>
      <c r="W7087" s="820"/>
      <c r="X7087" s="820"/>
      <c r="Y7087" s="820"/>
      <c r="Z7087" s="820"/>
    </row>
    <row r="7088" spans="7:26">
      <c r="G7088" s="826"/>
      <c r="H7088" s="820"/>
      <c r="J7088" s="820"/>
      <c r="K7088" s="820"/>
      <c r="L7088" s="820"/>
      <c r="M7088" s="820"/>
      <c r="N7088" s="820"/>
      <c r="O7088" s="820"/>
      <c r="P7088" s="820"/>
      <c r="Q7088" s="820"/>
      <c r="R7088" s="820"/>
      <c r="S7088" s="820"/>
      <c r="T7088" s="820"/>
      <c r="U7088" s="820"/>
      <c r="V7088" s="820"/>
      <c r="W7088" s="820"/>
      <c r="X7088" s="820"/>
      <c r="Y7088" s="820"/>
      <c r="Z7088" s="820"/>
    </row>
    <row r="7089" spans="7:26">
      <c r="G7089" s="826"/>
      <c r="H7089" s="820"/>
      <c r="J7089" s="820"/>
      <c r="K7089" s="820"/>
      <c r="L7089" s="820"/>
      <c r="M7089" s="820"/>
      <c r="N7089" s="820"/>
      <c r="O7089" s="820"/>
      <c r="P7089" s="820"/>
      <c r="Q7089" s="820"/>
      <c r="R7089" s="820"/>
      <c r="S7089" s="820"/>
      <c r="T7089" s="820"/>
      <c r="U7089" s="820"/>
      <c r="V7089" s="820"/>
      <c r="W7089" s="820"/>
      <c r="X7089" s="820"/>
      <c r="Y7089" s="820"/>
      <c r="Z7089" s="820"/>
    </row>
    <row r="7090" spans="7:26">
      <c r="G7090" s="826"/>
      <c r="H7090" s="820"/>
      <c r="J7090" s="820"/>
      <c r="K7090" s="820"/>
      <c r="L7090" s="820"/>
      <c r="M7090" s="820"/>
      <c r="N7090" s="820"/>
      <c r="O7090" s="820"/>
      <c r="P7090" s="820"/>
      <c r="Q7090" s="820"/>
      <c r="R7090" s="820"/>
      <c r="S7090" s="820"/>
      <c r="T7090" s="820"/>
      <c r="U7090" s="820"/>
      <c r="V7090" s="820"/>
      <c r="W7090" s="820"/>
      <c r="X7090" s="820"/>
      <c r="Y7090" s="820"/>
      <c r="Z7090" s="820"/>
    </row>
    <row r="7091" spans="7:26">
      <c r="G7091" s="826"/>
      <c r="H7091" s="820"/>
      <c r="J7091" s="820"/>
      <c r="K7091" s="820"/>
      <c r="L7091" s="820"/>
      <c r="M7091" s="820"/>
      <c r="N7091" s="820"/>
      <c r="O7091" s="820"/>
      <c r="P7091" s="820"/>
      <c r="Q7091" s="820"/>
      <c r="R7091" s="820"/>
      <c r="S7091" s="820"/>
      <c r="T7091" s="820"/>
      <c r="U7091" s="820"/>
      <c r="V7091" s="820"/>
      <c r="W7091" s="820"/>
      <c r="X7091" s="820"/>
      <c r="Y7091" s="820"/>
      <c r="Z7091" s="820"/>
    </row>
    <row r="7092" spans="7:26">
      <c r="G7092" s="826"/>
      <c r="H7092" s="820"/>
      <c r="J7092" s="820"/>
      <c r="K7092" s="820"/>
      <c r="L7092" s="820"/>
      <c r="M7092" s="820"/>
      <c r="N7092" s="820"/>
      <c r="O7092" s="820"/>
      <c r="P7092" s="820"/>
      <c r="Q7092" s="820"/>
      <c r="R7092" s="820"/>
      <c r="S7092" s="820"/>
      <c r="T7092" s="820"/>
      <c r="U7092" s="820"/>
      <c r="V7092" s="820"/>
      <c r="W7092" s="820"/>
      <c r="X7092" s="820"/>
      <c r="Y7092" s="820"/>
      <c r="Z7092" s="820"/>
    </row>
    <row r="7093" spans="7:26">
      <c r="G7093" s="826"/>
      <c r="H7093" s="820"/>
      <c r="J7093" s="820"/>
      <c r="K7093" s="820"/>
      <c r="L7093" s="820"/>
      <c r="M7093" s="820"/>
      <c r="N7093" s="820"/>
      <c r="O7093" s="820"/>
      <c r="P7093" s="820"/>
      <c r="Q7093" s="820"/>
      <c r="R7093" s="820"/>
      <c r="S7093" s="820"/>
      <c r="T7093" s="820"/>
      <c r="U7093" s="820"/>
      <c r="V7093" s="820"/>
      <c r="W7093" s="820"/>
      <c r="X7093" s="820"/>
      <c r="Y7093" s="820"/>
      <c r="Z7093" s="820"/>
    </row>
    <row r="7094" spans="7:26">
      <c r="G7094" s="826"/>
      <c r="H7094" s="820"/>
      <c r="J7094" s="820"/>
      <c r="K7094" s="820"/>
      <c r="L7094" s="820"/>
      <c r="M7094" s="820"/>
      <c r="N7094" s="820"/>
      <c r="O7094" s="820"/>
      <c r="P7094" s="820"/>
      <c r="Q7094" s="820"/>
      <c r="R7094" s="820"/>
      <c r="S7094" s="820"/>
      <c r="T7094" s="820"/>
      <c r="U7094" s="820"/>
      <c r="V7094" s="820"/>
      <c r="W7094" s="820"/>
      <c r="X7094" s="820"/>
      <c r="Y7094" s="820"/>
      <c r="Z7094" s="820"/>
    </row>
    <row r="7095" spans="7:26">
      <c r="G7095" s="826"/>
      <c r="H7095" s="820"/>
      <c r="J7095" s="820"/>
      <c r="K7095" s="820"/>
      <c r="L7095" s="820"/>
      <c r="M7095" s="820"/>
      <c r="N7095" s="820"/>
      <c r="O7095" s="820"/>
      <c r="P7095" s="820"/>
      <c r="Q7095" s="820"/>
      <c r="R7095" s="820"/>
      <c r="S7095" s="820"/>
      <c r="T7095" s="820"/>
      <c r="U7095" s="820"/>
      <c r="V7095" s="820"/>
      <c r="W7095" s="820"/>
      <c r="X7095" s="820"/>
      <c r="Y7095" s="820"/>
      <c r="Z7095" s="820"/>
    </row>
    <row r="7096" spans="7:26">
      <c r="G7096" s="826"/>
      <c r="H7096" s="820"/>
      <c r="J7096" s="820"/>
      <c r="K7096" s="820"/>
      <c r="L7096" s="820"/>
      <c r="M7096" s="820"/>
      <c r="N7096" s="820"/>
      <c r="O7096" s="820"/>
      <c r="P7096" s="820"/>
      <c r="Q7096" s="820"/>
      <c r="R7096" s="820"/>
      <c r="S7096" s="820"/>
      <c r="T7096" s="820"/>
      <c r="U7096" s="820"/>
      <c r="V7096" s="820"/>
      <c r="W7096" s="820"/>
      <c r="X7096" s="820"/>
      <c r="Y7096" s="820"/>
      <c r="Z7096" s="820"/>
    </row>
    <row r="7097" spans="7:26">
      <c r="G7097" s="826"/>
      <c r="H7097" s="820"/>
      <c r="J7097" s="820"/>
      <c r="K7097" s="820"/>
      <c r="L7097" s="820"/>
      <c r="M7097" s="820"/>
      <c r="N7097" s="820"/>
      <c r="O7097" s="820"/>
      <c r="P7097" s="820"/>
      <c r="Q7097" s="820"/>
      <c r="R7097" s="820"/>
      <c r="S7097" s="820"/>
      <c r="T7097" s="820"/>
      <c r="U7097" s="820"/>
      <c r="V7097" s="820"/>
      <c r="W7097" s="820"/>
      <c r="X7097" s="820"/>
      <c r="Y7097" s="820"/>
      <c r="Z7097" s="820"/>
    </row>
    <row r="7098" spans="7:26">
      <c r="G7098" s="826"/>
      <c r="H7098" s="820"/>
      <c r="J7098" s="820"/>
      <c r="K7098" s="820"/>
      <c r="L7098" s="820"/>
      <c r="M7098" s="820"/>
      <c r="N7098" s="820"/>
      <c r="O7098" s="820"/>
      <c r="P7098" s="820"/>
      <c r="Q7098" s="820"/>
      <c r="R7098" s="820"/>
      <c r="S7098" s="820"/>
      <c r="T7098" s="820"/>
      <c r="U7098" s="820"/>
      <c r="V7098" s="820"/>
      <c r="W7098" s="820"/>
      <c r="X7098" s="820"/>
      <c r="Y7098" s="820"/>
      <c r="Z7098" s="820"/>
    </row>
    <row r="7099" spans="7:26">
      <c r="G7099" s="826"/>
      <c r="H7099" s="820"/>
      <c r="J7099" s="820"/>
      <c r="K7099" s="820"/>
      <c r="L7099" s="820"/>
      <c r="M7099" s="820"/>
      <c r="N7099" s="820"/>
      <c r="O7099" s="820"/>
      <c r="P7099" s="820"/>
      <c r="Q7099" s="820"/>
      <c r="R7099" s="820"/>
      <c r="S7099" s="820"/>
      <c r="T7099" s="820"/>
      <c r="U7099" s="820"/>
      <c r="V7099" s="820"/>
      <c r="W7099" s="820"/>
      <c r="X7099" s="820"/>
      <c r="Y7099" s="820"/>
      <c r="Z7099" s="820"/>
    </row>
    <row r="7100" spans="7:26">
      <c r="G7100" s="826"/>
      <c r="H7100" s="820"/>
      <c r="J7100" s="820"/>
      <c r="K7100" s="820"/>
      <c r="L7100" s="820"/>
      <c r="M7100" s="820"/>
      <c r="N7100" s="820"/>
      <c r="O7100" s="820"/>
      <c r="P7100" s="820"/>
      <c r="Q7100" s="820"/>
      <c r="R7100" s="820"/>
      <c r="S7100" s="820"/>
      <c r="T7100" s="820"/>
      <c r="U7100" s="820"/>
      <c r="V7100" s="820"/>
      <c r="W7100" s="820"/>
      <c r="X7100" s="820"/>
      <c r="Y7100" s="820"/>
      <c r="Z7100" s="820"/>
    </row>
    <row r="7101" spans="7:26">
      <c r="G7101" s="826"/>
      <c r="H7101" s="820"/>
      <c r="J7101" s="820"/>
      <c r="K7101" s="820"/>
      <c r="L7101" s="820"/>
      <c r="M7101" s="820"/>
      <c r="N7101" s="820"/>
      <c r="O7101" s="820"/>
      <c r="P7101" s="820"/>
      <c r="Q7101" s="820"/>
      <c r="R7101" s="820"/>
      <c r="S7101" s="820"/>
      <c r="T7101" s="820"/>
      <c r="U7101" s="820"/>
      <c r="V7101" s="820"/>
      <c r="W7101" s="820"/>
      <c r="X7101" s="820"/>
      <c r="Y7101" s="820"/>
      <c r="Z7101" s="820"/>
    </row>
    <row r="7102" spans="7:26">
      <c r="G7102" s="826"/>
      <c r="H7102" s="820"/>
      <c r="J7102" s="820"/>
      <c r="K7102" s="820"/>
      <c r="L7102" s="820"/>
      <c r="M7102" s="820"/>
      <c r="N7102" s="820"/>
      <c r="O7102" s="820"/>
      <c r="P7102" s="820"/>
      <c r="Q7102" s="820"/>
      <c r="R7102" s="820"/>
      <c r="S7102" s="820"/>
      <c r="T7102" s="820"/>
      <c r="U7102" s="820"/>
      <c r="V7102" s="820"/>
      <c r="W7102" s="820"/>
      <c r="X7102" s="820"/>
      <c r="Y7102" s="820"/>
      <c r="Z7102" s="820"/>
    </row>
    <row r="7103" spans="7:26">
      <c r="G7103" s="826"/>
      <c r="H7103" s="820"/>
      <c r="J7103" s="820"/>
      <c r="K7103" s="820"/>
      <c r="L7103" s="820"/>
      <c r="M7103" s="820"/>
      <c r="N7103" s="820"/>
      <c r="O7103" s="820"/>
      <c r="P7103" s="820"/>
      <c r="Q7103" s="820"/>
      <c r="R7103" s="820"/>
      <c r="S7103" s="820"/>
      <c r="T7103" s="820"/>
      <c r="U7103" s="820"/>
      <c r="V7103" s="820"/>
      <c r="W7103" s="820"/>
      <c r="X7103" s="820"/>
      <c r="Y7103" s="820"/>
      <c r="Z7103" s="820"/>
    </row>
    <row r="7104" spans="7:26">
      <c r="G7104" s="826"/>
      <c r="H7104" s="820"/>
      <c r="J7104" s="820"/>
      <c r="K7104" s="820"/>
      <c r="L7104" s="820"/>
      <c r="M7104" s="820"/>
      <c r="N7104" s="820"/>
      <c r="O7104" s="820"/>
      <c r="P7104" s="820"/>
      <c r="Q7104" s="820"/>
      <c r="R7104" s="820"/>
      <c r="S7104" s="820"/>
      <c r="T7104" s="820"/>
      <c r="U7104" s="820"/>
      <c r="V7104" s="820"/>
      <c r="W7104" s="820"/>
      <c r="X7104" s="820"/>
      <c r="Y7104" s="820"/>
      <c r="Z7104" s="820"/>
    </row>
    <row r="7105" spans="7:26">
      <c r="G7105" s="826"/>
      <c r="H7105" s="820"/>
      <c r="J7105" s="820"/>
      <c r="K7105" s="820"/>
      <c r="L7105" s="820"/>
      <c r="M7105" s="820"/>
      <c r="N7105" s="820"/>
      <c r="O7105" s="820"/>
      <c r="P7105" s="820"/>
      <c r="Q7105" s="820"/>
      <c r="R7105" s="820"/>
      <c r="S7105" s="820"/>
      <c r="T7105" s="820"/>
      <c r="U7105" s="820"/>
      <c r="V7105" s="820"/>
      <c r="W7105" s="820"/>
      <c r="X7105" s="820"/>
      <c r="Y7105" s="820"/>
      <c r="Z7105" s="820"/>
    </row>
    <row r="7106" spans="7:26">
      <c r="G7106" s="826"/>
      <c r="H7106" s="820"/>
      <c r="J7106" s="820"/>
      <c r="K7106" s="820"/>
      <c r="L7106" s="820"/>
      <c r="M7106" s="820"/>
      <c r="N7106" s="820"/>
      <c r="O7106" s="820"/>
      <c r="P7106" s="820"/>
      <c r="Q7106" s="820"/>
      <c r="R7106" s="820"/>
      <c r="S7106" s="820"/>
      <c r="T7106" s="820"/>
      <c r="U7106" s="820"/>
      <c r="V7106" s="820"/>
      <c r="W7106" s="820"/>
      <c r="X7106" s="820"/>
      <c r="Y7106" s="820"/>
      <c r="Z7106" s="820"/>
    </row>
    <row r="7107" spans="7:26">
      <c r="G7107" s="826"/>
      <c r="H7107" s="820"/>
      <c r="J7107" s="820"/>
      <c r="K7107" s="820"/>
      <c r="L7107" s="820"/>
      <c r="M7107" s="820"/>
      <c r="N7107" s="820"/>
      <c r="O7107" s="820"/>
      <c r="P7107" s="820"/>
      <c r="Q7107" s="820"/>
      <c r="R7107" s="820"/>
      <c r="S7107" s="820"/>
      <c r="T7107" s="820"/>
      <c r="U7107" s="820"/>
      <c r="V7107" s="820"/>
      <c r="W7107" s="820"/>
      <c r="X7107" s="820"/>
      <c r="Y7107" s="820"/>
      <c r="Z7107" s="820"/>
    </row>
    <row r="7108" spans="7:26">
      <c r="G7108" s="826"/>
      <c r="H7108" s="820"/>
      <c r="J7108" s="820"/>
      <c r="K7108" s="820"/>
      <c r="L7108" s="820"/>
      <c r="M7108" s="820"/>
      <c r="N7108" s="820"/>
      <c r="O7108" s="820"/>
      <c r="P7108" s="820"/>
      <c r="Q7108" s="820"/>
      <c r="R7108" s="820"/>
      <c r="S7108" s="820"/>
      <c r="T7108" s="820"/>
      <c r="U7108" s="820"/>
      <c r="V7108" s="820"/>
      <c r="W7108" s="820"/>
      <c r="X7108" s="820"/>
      <c r="Y7108" s="820"/>
      <c r="Z7108" s="820"/>
    </row>
    <row r="7109" spans="7:26">
      <c r="G7109" s="826"/>
      <c r="H7109" s="820"/>
      <c r="J7109" s="820"/>
      <c r="K7109" s="820"/>
      <c r="L7109" s="820"/>
      <c r="M7109" s="820"/>
      <c r="N7109" s="820"/>
      <c r="O7109" s="820"/>
      <c r="P7109" s="820"/>
      <c r="Q7109" s="820"/>
      <c r="R7109" s="820"/>
      <c r="S7109" s="820"/>
      <c r="T7109" s="820"/>
      <c r="U7109" s="820"/>
      <c r="V7109" s="820"/>
      <c r="W7109" s="820"/>
      <c r="X7109" s="820"/>
      <c r="Y7109" s="820"/>
      <c r="Z7109" s="820"/>
    </row>
    <row r="7110" spans="7:26">
      <c r="G7110" s="826"/>
      <c r="H7110" s="820"/>
      <c r="J7110" s="820"/>
      <c r="K7110" s="820"/>
      <c r="L7110" s="820"/>
      <c r="M7110" s="820"/>
      <c r="N7110" s="820"/>
      <c r="O7110" s="820"/>
      <c r="P7110" s="820"/>
      <c r="Q7110" s="820"/>
      <c r="R7110" s="820"/>
      <c r="S7110" s="820"/>
      <c r="T7110" s="820"/>
      <c r="U7110" s="820"/>
      <c r="V7110" s="820"/>
      <c r="W7110" s="820"/>
      <c r="X7110" s="820"/>
      <c r="Y7110" s="820"/>
      <c r="Z7110" s="820"/>
    </row>
    <row r="7111" spans="7:26">
      <c r="G7111" s="826"/>
      <c r="H7111" s="820"/>
      <c r="J7111" s="820"/>
      <c r="K7111" s="820"/>
      <c r="L7111" s="820"/>
      <c r="M7111" s="820"/>
      <c r="N7111" s="820"/>
      <c r="O7111" s="820"/>
      <c r="P7111" s="820"/>
      <c r="Q7111" s="820"/>
      <c r="R7111" s="820"/>
      <c r="S7111" s="820"/>
      <c r="T7111" s="820"/>
      <c r="U7111" s="820"/>
      <c r="V7111" s="820"/>
      <c r="W7111" s="820"/>
      <c r="X7111" s="820"/>
      <c r="Y7111" s="820"/>
      <c r="Z7111" s="820"/>
    </row>
    <row r="7112" spans="7:26">
      <c r="G7112" s="826"/>
      <c r="H7112" s="820"/>
      <c r="J7112" s="820"/>
      <c r="K7112" s="820"/>
      <c r="L7112" s="820"/>
      <c r="M7112" s="820"/>
      <c r="N7112" s="820"/>
      <c r="O7112" s="820"/>
      <c r="P7112" s="820"/>
      <c r="Q7112" s="820"/>
      <c r="R7112" s="820"/>
      <c r="S7112" s="820"/>
      <c r="T7112" s="820"/>
      <c r="U7112" s="820"/>
      <c r="V7112" s="820"/>
      <c r="W7112" s="820"/>
      <c r="X7112" s="820"/>
      <c r="Y7112" s="820"/>
      <c r="Z7112" s="820"/>
    </row>
    <row r="7113" spans="7:26">
      <c r="G7113" s="826"/>
      <c r="H7113" s="820"/>
      <c r="J7113" s="820"/>
      <c r="K7113" s="820"/>
      <c r="L7113" s="820"/>
      <c r="M7113" s="820"/>
      <c r="N7113" s="820"/>
      <c r="O7113" s="820"/>
      <c r="P7113" s="820"/>
      <c r="Q7113" s="820"/>
      <c r="R7113" s="820"/>
      <c r="S7113" s="820"/>
      <c r="T7113" s="820"/>
      <c r="U7113" s="820"/>
      <c r="V7113" s="820"/>
      <c r="W7113" s="820"/>
      <c r="X7113" s="820"/>
      <c r="Y7113" s="820"/>
      <c r="Z7113" s="820"/>
    </row>
    <row r="7114" spans="7:26">
      <c r="G7114" s="826"/>
      <c r="H7114" s="820"/>
      <c r="J7114" s="820"/>
      <c r="K7114" s="820"/>
      <c r="L7114" s="820"/>
      <c r="M7114" s="820"/>
      <c r="N7114" s="820"/>
      <c r="O7114" s="820"/>
      <c r="P7114" s="820"/>
      <c r="Q7114" s="820"/>
      <c r="R7114" s="820"/>
      <c r="S7114" s="820"/>
      <c r="T7114" s="820"/>
      <c r="U7114" s="820"/>
      <c r="V7114" s="820"/>
      <c r="W7114" s="820"/>
      <c r="X7114" s="820"/>
      <c r="Y7114" s="820"/>
      <c r="Z7114" s="820"/>
    </row>
    <row r="7115" spans="7:26">
      <c r="G7115" s="826"/>
      <c r="H7115" s="820"/>
      <c r="J7115" s="820"/>
      <c r="K7115" s="820"/>
      <c r="L7115" s="820"/>
      <c r="M7115" s="820"/>
      <c r="N7115" s="820"/>
      <c r="O7115" s="820"/>
      <c r="P7115" s="820"/>
      <c r="Q7115" s="820"/>
      <c r="R7115" s="820"/>
      <c r="S7115" s="820"/>
      <c r="T7115" s="820"/>
      <c r="U7115" s="820"/>
      <c r="V7115" s="820"/>
      <c r="W7115" s="820"/>
      <c r="X7115" s="820"/>
      <c r="Y7115" s="820"/>
      <c r="Z7115" s="820"/>
    </row>
    <row r="7116" spans="7:26">
      <c r="G7116" s="826"/>
      <c r="H7116" s="820"/>
      <c r="J7116" s="820"/>
      <c r="K7116" s="820"/>
      <c r="L7116" s="820"/>
      <c r="M7116" s="820"/>
      <c r="N7116" s="820"/>
      <c r="O7116" s="820"/>
      <c r="P7116" s="820"/>
      <c r="Q7116" s="820"/>
      <c r="R7116" s="820"/>
      <c r="S7116" s="820"/>
      <c r="T7116" s="820"/>
      <c r="U7116" s="820"/>
      <c r="V7116" s="820"/>
      <c r="W7116" s="820"/>
      <c r="X7116" s="820"/>
      <c r="Y7116" s="820"/>
      <c r="Z7116" s="820"/>
    </row>
    <row r="7117" spans="7:26">
      <c r="G7117" s="826"/>
      <c r="H7117" s="820"/>
      <c r="J7117" s="820"/>
      <c r="K7117" s="820"/>
      <c r="L7117" s="820"/>
      <c r="M7117" s="820"/>
      <c r="N7117" s="820"/>
      <c r="O7117" s="820"/>
      <c r="P7117" s="820"/>
      <c r="Q7117" s="820"/>
      <c r="R7117" s="820"/>
      <c r="S7117" s="820"/>
      <c r="T7117" s="820"/>
      <c r="U7117" s="820"/>
      <c r="V7117" s="820"/>
      <c r="W7117" s="820"/>
      <c r="X7117" s="820"/>
      <c r="Y7117" s="820"/>
      <c r="Z7117" s="820"/>
    </row>
    <row r="7118" spans="7:26">
      <c r="G7118" s="826"/>
      <c r="H7118" s="820"/>
      <c r="J7118" s="820"/>
      <c r="K7118" s="820"/>
      <c r="L7118" s="820"/>
      <c r="M7118" s="820"/>
      <c r="N7118" s="820"/>
      <c r="O7118" s="820"/>
      <c r="P7118" s="820"/>
      <c r="Q7118" s="820"/>
      <c r="R7118" s="820"/>
      <c r="S7118" s="820"/>
      <c r="T7118" s="820"/>
      <c r="U7118" s="820"/>
      <c r="V7118" s="820"/>
      <c r="W7118" s="820"/>
      <c r="X7118" s="820"/>
      <c r="Y7118" s="820"/>
      <c r="Z7118" s="820"/>
    </row>
    <row r="7119" spans="7:26">
      <c r="G7119" s="826"/>
      <c r="H7119" s="820"/>
      <c r="J7119" s="820"/>
      <c r="K7119" s="820"/>
      <c r="L7119" s="820"/>
      <c r="M7119" s="820"/>
      <c r="N7119" s="820"/>
      <c r="O7119" s="820"/>
      <c r="P7119" s="820"/>
      <c r="Q7119" s="820"/>
      <c r="R7119" s="820"/>
      <c r="S7119" s="820"/>
      <c r="T7119" s="820"/>
      <c r="U7119" s="820"/>
      <c r="V7119" s="820"/>
      <c r="W7119" s="820"/>
      <c r="X7119" s="820"/>
      <c r="Y7119" s="820"/>
      <c r="Z7119" s="820"/>
    </row>
    <row r="7120" spans="7:26">
      <c r="G7120" s="826"/>
      <c r="H7120" s="820"/>
      <c r="J7120" s="820"/>
      <c r="K7120" s="820"/>
      <c r="L7120" s="820"/>
      <c r="M7120" s="820"/>
      <c r="N7120" s="820"/>
      <c r="O7120" s="820"/>
      <c r="P7120" s="820"/>
      <c r="Q7120" s="820"/>
      <c r="R7120" s="820"/>
      <c r="S7120" s="820"/>
      <c r="T7120" s="820"/>
      <c r="U7120" s="820"/>
      <c r="V7120" s="820"/>
      <c r="W7120" s="820"/>
      <c r="X7120" s="820"/>
      <c r="Y7120" s="820"/>
      <c r="Z7120" s="820"/>
    </row>
    <row r="7121" spans="7:26">
      <c r="G7121" s="826"/>
      <c r="H7121" s="820"/>
      <c r="J7121" s="820"/>
      <c r="K7121" s="820"/>
      <c r="L7121" s="820"/>
      <c r="M7121" s="820"/>
      <c r="N7121" s="820"/>
      <c r="O7121" s="820"/>
      <c r="P7121" s="820"/>
      <c r="Q7121" s="820"/>
      <c r="R7121" s="820"/>
      <c r="S7121" s="820"/>
      <c r="T7121" s="820"/>
      <c r="U7121" s="820"/>
      <c r="V7121" s="820"/>
      <c r="W7121" s="820"/>
      <c r="X7121" s="820"/>
      <c r="Y7121" s="820"/>
      <c r="Z7121" s="820"/>
    </row>
    <row r="7122" spans="7:26">
      <c r="G7122" s="826"/>
      <c r="H7122" s="820"/>
      <c r="J7122" s="820"/>
      <c r="K7122" s="820"/>
      <c r="L7122" s="820"/>
      <c r="M7122" s="820"/>
      <c r="N7122" s="820"/>
      <c r="O7122" s="820"/>
      <c r="P7122" s="820"/>
      <c r="Q7122" s="820"/>
      <c r="R7122" s="820"/>
      <c r="S7122" s="820"/>
      <c r="T7122" s="820"/>
      <c r="U7122" s="820"/>
      <c r="V7122" s="820"/>
      <c r="W7122" s="820"/>
      <c r="X7122" s="820"/>
      <c r="Y7122" s="820"/>
      <c r="Z7122" s="820"/>
    </row>
    <row r="7123" spans="7:26">
      <c r="G7123" s="826"/>
      <c r="H7123" s="820"/>
      <c r="J7123" s="820"/>
      <c r="K7123" s="820"/>
      <c r="L7123" s="820"/>
      <c r="M7123" s="820"/>
      <c r="N7123" s="820"/>
      <c r="O7123" s="820"/>
      <c r="P7123" s="820"/>
      <c r="Q7123" s="820"/>
      <c r="R7123" s="820"/>
      <c r="S7123" s="820"/>
      <c r="T7123" s="820"/>
      <c r="U7123" s="820"/>
      <c r="V7123" s="820"/>
      <c r="W7123" s="820"/>
      <c r="X7123" s="820"/>
      <c r="Y7123" s="820"/>
      <c r="Z7123" s="820"/>
    </row>
    <row r="7124" spans="7:26">
      <c r="G7124" s="826"/>
      <c r="H7124" s="820"/>
      <c r="J7124" s="820"/>
      <c r="K7124" s="820"/>
      <c r="L7124" s="820"/>
      <c r="M7124" s="820"/>
      <c r="N7124" s="820"/>
      <c r="O7124" s="820"/>
      <c r="P7124" s="820"/>
      <c r="Q7124" s="820"/>
      <c r="R7124" s="820"/>
      <c r="S7124" s="820"/>
      <c r="T7124" s="820"/>
      <c r="U7124" s="820"/>
      <c r="V7124" s="820"/>
      <c r="W7124" s="820"/>
      <c r="X7124" s="820"/>
      <c r="Y7124" s="820"/>
      <c r="Z7124" s="820"/>
    </row>
    <row r="7125" spans="7:26">
      <c r="G7125" s="826"/>
      <c r="H7125" s="820"/>
      <c r="J7125" s="820"/>
      <c r="K7125" s="820"/>
      <c r="L7125" s="820"/>
      <c r="M7125" s="820"/>
      <c r="N7125" s="820"/>
      <c r="O7125" s="820"/>
      <c r="P7125" s="820"/>
      <c r="Q7125" s="820"/>
      <c r="R7125" s="820"/>
      <c r="S7125" s="820"/>
      <c r="T7125" s="820"/>
      <c r="U7125" s="820"/>
      <c r="V7125" s="820"/>
      <c r="W7125" s="820"/>
      <c r="X7125" s="820"/>
      <c r="Y7125" s="820"/>
      <c r="Z7125" s="820"/>
    </row>
    <row r="7126" spans="7:26">
      <c r="G7126" s="826"/>
      <c r="H7126" s="820"/>
      <c r="J7126" s="820"/>
      <c r="K7126" s="820"/>
      <c r="L7126" s="820"/>
      <c r="M7126" s="820"/>
      <c r="N7126" s="820"/>
      <c r="O7126" s="820"/>
      <c r="P7126" s="820"/>
      <c r="Q7126" s="820"/>
      <c r="R7126" s="820"/>
      <c r="S7126" s="820"/>
      <c r="T7126" s="820"/>
      <c r="U7126" s="820"/>
      <c r="V7126" s="820"/>
      <c r="W7126" s="820"/>
      <c r="X7126" s="820"/>
      <c r="Y7126" s="820"/>
      <c r="Z7126" s="820"/>
    </row>
    <row r="7127" spans="7:26">
      <c r="G7127" s="826"/>
      <c r="H7127" s="820"/>
      <c r="J7127" s="820"/>
      <c r="K7127" s="820"/>
      <c r="L7127" s="820"/>
      <c r="M7127" s="820"/>
      <c r="N7127" s="820"/>
      <c r="O7127" s="820"/>
      <c r="P7127" s="820"/>
      <c r="Q7127" s="820"/>
      <c r="R7127" s="820"/>
      <c r="S7127" s="820"/>
      <c r="T7127" s="820"/>
      <c r="U7127" s="820"/>
      <c r="V7127" s="820"/>
      <c r="W7127" s="820"/>
      <c r="X7127" s="820"/>
      <c r="Y7127" s="820"/>
      <c r="Z7127" s="820"/>
    </row>
    <row r="7128" spans="7:26">
      <c r="G7128" s="826"/>
      <c r="H7128" s="820"/>
      <c r="J7128" s="820"/>
      <c r="K7128" s="820"/>
      <c r="L7128" s="820"/>
      <c r="M7128" s="820"/>
      <c r="N7128" s="820"/>
      <c r="O7128" s="820"/>
      <c r="P7128" s="820"/>
      <c r="Q7128" s="820"/>
      <c r="R7128" s="820"/>
      <c r="S7128" s="820"/>
      <c r="T7128" s="820"/>
      <c r="U7128" s="820"/>
      <c r="V7128" s="820"/>
      <c r="W7128" s="820"/>
      <c r="X7128" s="820"/>
      <c r="Y7128" s="820"/>
      <c r="Z7128" s="820"/>
    </row>
    <row r="7129" spans="7:26">
      <c r="G7129" s="826"/>
      <c r="H7129" s="820"/>
      <c r="J7129" s="820"/>
      <c r="K7129" s="820"/>
      <c r="L7129" s="820"/>
      <c r="M7129" s="820"/>
      <c r="N7129" s="820"/>
      <c r="O7129" s="820"/>
      <c r="P7129" s="820"/>
      <c r="Q7129" s="820"/>
      <c r="R7129" s="820"/>
      <c r="S7129" s="820"/>
      <c r="T7129" s="820"/>
      <c r="U7129" s="820"/>
      <c r="V7129" s="820"/>
      <c r="W7129" s="820"/>
      <c r="X7129" s="820"/>
      <c r="Y7129" s="820"/>
      <c r="Z7129" s="820"/>
    </row>
    <row r="7130" spans="7:26">
      <c r="G7130" s="826"/>
      <c r="H7130" s="820"/>
      <c r="J7130" s="820"/>
      <c r="K7130" s="820"/>
      <c r="L7130" s="820"/>
      <c r="M7130" s="820"/>
      <c r="N7130" s="820"/>
      <c r="O7130" s="820"/>
      <c r="P7130" s="820"/>
      <c r="Q7130" s="820"/>
      <c r="R7130" s="820"/>
      <c r="S7130" s="820"/>
      <c r="T7130" s="820"/>
      <c r="U7130" s="820"/>
      <c r="V7130" s="820"/>
      <c r="W7130" s="820"/>
      <c r="X7130" s="820"/>
      <c r="Y7130" s="820"/>
      <c r="Z7130" s="820"/>
    </row>
    <row r="7131" spans="7:26">
      <c r="G7131" s="826"/>
      <c r="H7131" s="820"/>
      <c r="J7131" s="820"/>
      <c r="K7131" s="820"/>
      <c r="L7131" s="820"/>
      <c r="M7131" s="820"/>
      <c r="N7131" s="820"/>
      <c r="O7131" s="820"/>
      <c r="P7131" s="820"/>
      <c r="Q7131" s="820"/>
      <c r="R7131" s="820"/>
      <c r="S7131" s="820"/>
      <c r="T7131" s="820"/>
      <c r="U7131" s="820"/>
      <c r="V7131" s="820"/>
      <c r="W7131" s="820"/>
      <c r="X7131" s="820"/>
      <c r="Y7131" s="820"/>
      <c r="Z7131" s="820"/>
    </row>
    <row r="7132" spans="7:26">
      <c r="G7132" s="826"/>
      <c r="H7132" s="820"/>
      <c r="J7132" s="820"/>
      <c r="K7132" s="820"/>
      <c r="L7132" s="820"/>
      <c r="M7132" s="820"/>
      <c r="N7132" s="820"/>
      <c r="O7132" s="820"/>
      <c r="P7132" s="820"/>
      <c r="Q7132" s="820"/>
      <c r="R7132" s="820"/>
      <c r="S7132" s="820"/>
      <c r="T7132" s="820"/>
      <c r="U7132" s="820"/>
      <c r="V7132" s="820"/>
      <c r="W7132" s="820"/>
      <c r="X7132" s="820"/>
      <c r="Y7132" s="820"/>
      <c r="Z7132" s="820"/>
    </row>
    <row r="7133" spans="7:26">
      <c r="G7133" s="826"/>
      <c r="H7133" s="820"/>
      <c r="J7133" s="820"/>
      <c r="K7133" s="820"/>
      <c r="L7133" s="820"/>
      <c r="M7133" s="820"/>
      <c r="N7133" s="820"/>
      <c r="O7133" s="820"/>
      <c r="P7133" s="820"/>
      <c r="Q7133" s="820"/>
      <c r="R7133" s="820"/>
      <c r="S7133" s="820"/>
      <c r="T7133" s="820"/>
      <c r="U7133" s="820"/>
      <c r="V7133" s="820"/>
      <c r="W7133" s="820"/>
      <c r="X7133" s="820"/>
      <c r="Y7133" s="820"/>
      <c r="Z7133" s="820"/>
    </row>
    <row r="7134" spans="7:26">
      <c r="G7134" s="826"/>
      <c r="H7134" s="820"/>
      <c r="J7134" s="820"/>
      <c r="K7134" s="820"/>
      <c r="L7134" s="820"/>
      <c r="M7134" s="820"/>
      <c r="N7134" s="820"/>
      <c r="O7134" s="820"/>
      <c r="P7134" s="820"/>
      <c r="Q7134" s="820"/>
      <c r="R7134" s="820"/>
      <c r="S7134" s="820"/>
      <c r="T7134" s="820"/>
      <c r="U7134" s="820"/>
      <c r="V7134" s="820"/>
      <c r="W7134" s="820"/>
      <c r="X7134" s="820"/>
      <c r="Y7134" s="820"/>
      <c r="Z7134" s="820"/>
    </row>
    <row r="7135" spans="7:26">
      <c r="G7135" s="826"/>
      <c r="H7135" s="820"/>
      <c r="J7135" s="820"/>
      <c r="K7135" s="820"/>
      <c r="L7135" s="820"/>
      <c r="M7135" s="820"/>
      <c r="N7135" s="820"/>
      <c r="O7135" s="820"/>
      <c r="P7135" s="820"/>
      <c r="Q7135" s="820"/>
      <c r="R7135" s="820"/>
      <c r="S7135" s="820"/>
      <c r="T7135" s="820"/>
      <c r="U7135" s="820"/>
      <c r="V7135" s="820"/>
      <c r="W7135" s="820"/>
      <c r="X7135" s="820"/>
      <c r="Y7135" s="820"/>
      <c r="Z7135" s="820"/>
    </row>
    <row r="7136" spans="7:26">
      <c r="G7136" s="826"/>
      <c r="H7136" s="820"/>
      <c r="J7136" s="820"/>
      <c r="K7136" s="820"/>
      <c r="L7136" s="820"/>
      <c r="M7136" s="820"/>
      <c r="N7136" s="820"/>
      <c r="O7136" s="820"/>
      <c r="P7136" s="820"/>
      <c r="Q7136" s="820"/>
      <c r="R7136" s="820"/>
      <c r="S7136" s="820"/>
      <c r="T7136" s="820"/>
      <c r="U7136" s="820"/>
      <c r="V7136" s="820"/>
      <c r="W7136" s="820"/>
      <c r="X7136" s="820"/>
      <c r="Y7136" s="820"/>
      <c r="Z7136" s="820"/>
    </row>
    <row r="7137" spans="7:26">
      <c r="G7137" s="826"/>
      <c r="H7137" s="820"/>
      <c r="J7137" s="820"/>
      <c r="K7137" s="820"/>
      <c r="L7137" s="820"/>
      <c r="M7137" s="820"/>
      <c r="N7137" s="820"/>
      <c r="O7137" s="820"/>
      <c r="P7137" s="820"/>
      <c r="Q7137" s="820"/>
      <c r="R7137" s="820"/>
      <c r="S7137" s="820"/>
      <c r="T7137" s="820"/>
      <c r="U7137" s="820"/>
      <c r="V7137" s="820"/>
      <c r="W7137" s="820"/>
      <c r="X7137" s="820"/>
      <c r="Y7137" s="820"/>
      <c r="Z7137" s="820"/>
    </row>
    <row r="7138" spans="7:26">
      <c r="G7138" s="826"/>
      <c r="H7138" s="820"/>
      <c r="J7138" s="820"/>
      <c r="K7138" s="820"/>
      <c r="L7138" s="820"/>
      <c r="M7138" s="820"/>
      <c r="N7138" s="820"/>
      <c r="O7138" s="820"/>
      <c r="P7138" s="820"/>
      <c r="Q7138" s="820"/>
      <c r="R7138" s="820"/>
      <c r="S7138" s="820"/>
      <c r="T7138" s="820"/>
      <c r="U7138" s="820"/>
      <c r="V7138" s="820"/>
      <c r="W7138" s="820"/>
      <c r="X7138" s="820"/>
      <c r="Y7138" s="820"/>
      <c r="Z7138" s="820"/>
    </row>
    <row r="7139" spans="7:26">
      <c r="G7139" s="826"/>
      <c r="H7139" s="820"/>
      <c r="J7139" s="820"/>
      <c r="K7139" s="820"/>
      <c r="L7139" s="820"/>
      <c r="M7139" s="820"/>
      <c r="N7139" s="820"/>
      <c r="O7139" s="820"/>
      <c r="P7139" s="820"/>
      <c r="Q7139" s="820"/>
      <c r="R7139" s="820"/>
      <c r="S7139" s="820"/>
      <c r="T7139" s="820"/>
      <c r="U7139" s="820"/>
      <c r="V7139" s="820"/>
      <c r="W7139" s="820"/>
      <c r="X7139" s="820"/>
      <c r="Y7139" s="820"/>
      <c r="Z7139" s="820"/>
    </row>
    <row r="7140" spans="7:26">
      <c r="G7140" s="826"/>
      <c r="H7140" s="820"/>
      <c r="J7140" s="820"/>
      <c r="K7140" s="820"/>
      <c r="L7140" s="820"/>
      <c r="M7140" s="820"/>
      <c r="N7140" s="820"/>
      <c r="O7140" s="820"/>
      <c r="P7140" s="820"/>
      <c r="Q7140" s="820"/>
      <c r="R7140" s="820"/>
      <c r="S7140" s="820"/>
      <c r="T7140" s="820"/>
      <c r="U7140" s="820"/>
      <c r="V7140" s="820"/>
      <c r="W7140" s="820"/>
      <c r="X7140" s="820"/>
      <c r="Y7140" s="820"/>
      <c r="Z7140" s="820"/>
    </row>
    <row r="7141" spans="7:26">
      <c r="G7141" s="826"/>
      <c r="H7141" s="820"/>
      <c r="J7141" s="820"/>
      <c r="K7141" s="820"/>
      <c r="L7141" s="820"/>
      <c r="M7141" s="820"/>
      <c r="N7141" s="820"/>
      <c r="O7141" s="820"/>
      <c r="P7141" s="820"/>
      <c r="Q7141" s="820"/>
      <c r="R7141" s="820"/>
      <c r="S7141" s="820"/>
      <c r="T7141" s="820"/>
      <c r="U7141" s="820"/>
      <c r="V7141" s="820"/>
      <c r="W7141" s="820"/>
      <c r="X7141" s="820"/>
      <c r="Y7141" s="820"/>
      <c r="Z7141" s="820"/>
    </row>
    <row r="7142" spans="7:26">
      <c r="G7142" s="826"/>
      <c r="H7142" s="820"/>
      <c r="J7142" s="820"/>
      <c r="K7142" s="820"/>
      <c r="L7142" s="820"/>
      <c r="M7142" s="820"/>
      <c r="N7142" s="820"/>
      <c r="O7142" s="820"/>
      <c r="P7142" s="820"/>
      <c r="Q7142" s="820"/>
      <c r="R7142" s="820"/>
      <c r="S7142" s="820"/>
      <c r="T7142" s="820"/>
      <c r="U7142" s="820"/>
      <c r="V7142" s="820"/>
      <c r="W7142" s="820"/>
      <c r="X7142" s="820"/>
      <c r="Y7142" s="820"/>
      <c r="Z7142" s="820"/>
    </row>
    <row r="7143" spans="7:26">
      <c r="G7143" s="826"/>
      <c r="H7143" s="820"/>
      <c r="J7143" s="820"/>
      <c r="K7143" s="820"/>
      <c r="L7143" s="820"/>
      <c r="M7143" s="820"/>
      <c r="N7143" s="820"/>
      <c r="O7143" s="820"/>
      <c r="P7143" s="820"/>
      <c r="Q7143" s="820"/>
      <c r="R7143" s="820"/>
      <c r="S7143" s="820"/>
      <c r="T7143" s="820"/>
      <c r="U7143" s="820"/>
      <c r="V7143" s="820"/>
      <c r="W7143" s="820"/>
      <c r="X7143" s="820"/>
      <c r="Y7143" s="820"/>
      <c r="Z7143" s="820"/>
    </row>
    <row r="7144" spans="7:26">
      <c r="G7144" s="826"/>
      <c r="H7144" s="820"/>
      <c r="J7144" s="820"/>
      <c r="K7144" s="820"/>
      <c r="L7144" s="820"/>
      <c r="M7144" s="820"/>
      <c r="N7144" s="820"/>
      <c r="O7144" s="820"/>
      <c r="P7144" s="820"/>
      <c r="Q7144" s="820"/>
      <c r="R7144" s="820"/>
      <c r="S7144" s="820"/>
      <c r="T7144" s="820"/>
      <c r="U7144" s="820"/>
      <c r="V7144" s="820"/>
      <c r="W7144" s="820"/>
      <c r="X7144" s="820"/>
      <c r="Y7144" s="820"/>
      <c r="Z7144" s="820"/>
    </row>
    <row r="7145" spans="7:26">
      <c r="G7145" s="826"/>
      <c r="H7145" s="820"/>
      <c r="J7145" s="820"/>
      <c r="K7145" s="820"/>
      <c r="L7145" s="820"/>
      <c r="M7145" s="820"/>
      <c r="N7145" s="820"/>
      <c r="O7145" s="820"/>
      <c r="P7145" s="820"/>
      <c r="Q7145" s="820"/>
      <c r="R7145" s="820"/>
      <c r="S7145" s="820"/>
      <c r="T7145" s="820"/>
      <c r="U7145" s="820"/>
      <c r="V7145" s="820"/>
      <c r="W7145" s="820"/>
      <c r="X7145" s="820"/>
      <c r="Y7145" s="820"/>
      <c r="Z7145" s="820"/>
    </row>
    <row r="7146" spans="7:26">
      <c r="G7146" s="826"/>
      <c r="H7146" s="820"/>
      <c r="J7146" s="820"/>
      <c r="K7146" s="820"/>
      <c r="L7146" s="820"/>
      <c r="M7146" s="820"/>
      <c r="N7146" s="820"/>
      <c r="O7146" s="820"/>
      <c r="P7146" s="820"/>
      <c r="Q7146" s="820"/>
      <c r="R7146" s="820"/>
      <c r="S7146" s="820"/>
      <c r="T7146" s="820"/>
      <c r="U7146" s="820"/>
      <c r="V7146" s="820"/>
      <c r="W7146" s="820"/>
      <c r="X7146" s="820"/>
      <c r="Y7146" s="820"/>
      <c r="Z7146" s="820"/>
    </row>
    <row r="7147" spans="7:26">
      <c r="G7147" s="826"/>
      <c r="H7147" s="820"/>
      <c r="J7147" s="820"/>
      <c r="K7147" s="820"/>
      <c r="L7147" s="820"/>
      <c r="M7147" s="820"/>
      <c r="N7147" s="820"/>
      <c r="O7147" s="820"/>
      <c r="P7147" s="820"/>
      <c r="Q7147" s="820"/>
      <c r="R7147" s="820"/>
      <c r="S7147" s="820"/>
      <c r="T7147" s="820"/>
      <c r="U7147" s="820"/>
      <c r="V7147" s="820"/>
      <c r="W7147" s="820"/>
      <c r="X7147" s="820"/>
      <c r="Y7147" s="820"/>
      <c r="Z7147" s="820"/>
    </row>
    <row r="7148" spans="7:26">
      <c r="G7148" s="826"/>
      <c r="H7148" s="820"/>
      <c r="J7148" s="820"/>
      <c r="K7148" s="820"/>
      <c r="L7148" s="820"/>
      <c r="M7148" s="820"/>
      <c r="N7148" s="820"/>
      <c r="O7148" s="820"/>
      <c r="P7148" s="820"/>
      <c r="Q7148" s="820"/>
      <c r="R7148" s="820"/>
      <c r="S7148" s="820"/>
      <c r="T7148" s="820"/>
      <c r="U7148" s="820"/>
      <c r="V7148" s="820"/>
      <c r="W7148" s="820"/>
      <c r="X7148" s="820"/>
      <c r="Y7148" s="820"/>
      <c r="Z7148" s="820"/>
    </row>
    <row r="7149" spans="7:26">
      <c r="G7149" s="826"/>
      <c r="H7149" s="820"/>
      <c r="J7149" s="820"/>
      <c r="K7149" s="820"/>
      <c r="L7149" s="820"/>
      <c r="M7149" s="820"/>
      <c r="N7149" s="820"/>
      <c r="O7149" s="820"/>
      <c r="P7149" s="820"/>
      <c r="Q7149" s="820"/>
      <c r="R7149" s="820"/>
      <c r="S7149" s="820"/>
      <c r="T7149" s="820"/>
      <c r="U7149" s="820"/>
      <c r="V7149" s="820"/>
      <c r="W7149" s="820"/>
      <c r="X7149" s="820"/>
      <c r="Y7149" s="820"/>
      <c r="Z7149" s="820"/>
    </row>
    <row r="7150" spans="7:26">
      <c r="G7150" s="826"/>
      <c r="H7150" s="820"/>
      <c r="J7150" s="820"/>
      <c r="K7150" s="820"/>
      <c r="L7150" s="820"/>
      <c r="M7150" s="820"/>
      <c r="N7150" s="820"/>
      <c r="O7150" s="820"/>
      <c r="P7150" s="820"/>
      <c r="Q7150" s="820"/>
      <c r="R7150" s="820"/>
      <c r="S7150" s="820"/>
      <c r="T7150" s="820"/>
      <c r="U7150" s="820"/>
      <c r="V7150" s="820"/>
      <c r="W7150" s="820"/>
      <c r="X7150" s="820"/>
      <c r="Y7150" s="820"/>
      <c r="Z7150" s="820"/>
    </row>
    <row r="7151" spans="7:26">
      <c r="G7151" s="826"/>
      <c r="H7151" s="820"/>
      <c r="J7151" s="820"/>
      <c r="K7151" s="820"/>
      <c r="L7151" s="820"/>
      <c r="M7151" s="820"/>
      <c r="N7151" s="820"/>
      <c r="O7151" s="820"/>
      <c r="P7151" s="820"/>
      <c r="Q7151" s="820"/>
      <c r="R7151" s="820"/>
      <c r="S7151" s="820"/>
      <c r="T7151" s="820"/>
      <c r="U7151" s="820"/>
      <c r="V7151" s="820"/>
      <c r="W7151" s="820"/>
      <c r="X7151" s="820"/>
      <c r="Y7151" s="820"/>
      <c r="Z7151" s="820"/>
    </row>
    <row r="7152" spans="7:26">
      <c r="G7152" s="826"/>
      <c r="H7152" s="820"/>
      <c r="J7152" s="820"/>
      <c r="K7152" s="820"/>
      <c r="L7152" s="820"/>
      <c r="M7152" s="820"/>
      <c r="N7152" s="820"/>
      <c r="O7152" s="820"/>
      <c r="P7152" s="820"/>
      <c r="Q7152" s="820"/>
      <c r="R7152" s="820"/>
      <c r="S7152" s="820"/>
      <c r="T7152" s="820"/>
      <c r="U7152" s="820"/>
      <c r="V7152" s="820"/>
      <c r="W7152" s="820"/>
      <c r="X7152" s="820"/>
      <c r="Y7152" s="820"/>
      <c r="Z7152" s="820"/>
    </row>
    <row r="7153" spans="7:26">
      <c r="G7153" s="826"/>
      <c r="H7153" s="820"/>
      <c r="J7153" s="820"/>
      <c r="K7153" s="820"/>
      <c r="L7153" s="820"/>
      <c r="M7153" s="820"/>
      <c r="N7153" s="820"/>
      <c r="O7153" s="820"/>
      <c r="P7153" s="820"/>
      <c r="Q7153" s="820"/>
      <c r="R7153" s="820"/>
      <c r="S7153" s="820"/>
      <c r="T7153" s="820"/>
      <c r="U7153" s="820"/>
      <c r="V7153" s="820"/>
      <c r="W7153" s="820"/>
      <c r="X7153" s="820"/>
      <c r="Y7153" s="820"/>
      <c r="Z7153" s="820"/>
    </row>
    <row r="7154" spans="7:26">
      <c r="G7154" s="826"/>
      <c r="H7154" s="820"/>
      <c r="J7154" s="820"/>
      <c r="K7154" s="820"/>
      <c r="L7154" s="820"/>
      <c r="M7154" s="820"/>
      <c r="N7154" s="820"/>
      <c r="O7154" s="820"/>
      <c r="P7154" s="820"/>
      <c r="Q7154" s="820"/>
      <c r="R7154" s="820"/>
      <c r="S7154" s="820"/>
      <c r="T7154" s="820"/>
      <c r="U7154" s="820"/>
      <c r="V7154" s="820"/>
      <c r="W7154" s="820"/>
      <c r="X7154" s="820"/>
      <c r="Y7154" s="820"/>
      <c r="Z7154" s="820"/>
    </row>
    <row r="7155" spans="7:26">
      <c r="G7155" s="826"/>
      <c r="H7155" s="820"/>
      <c r="J7155" s="820"/>
      <c r="K7155" s="820"/>
      <c r="L7155" s="820"/>
      <c r="M7155" s="820"/>
      <c r="N7155" s="820"/>
      <c r="O7155" s="820"/>
      <c r="P7155" s="820"/>
      <c r="Q7155" s="820"/>
      <c r="R7155" s="820"/>
      <c r="S7155" s="820"/>
      <c r="T7155" s="820"/>
      <c r="U7155" s="820"/>
      <c r="V7155" s="820"/>
      <c r="W7155" s="820"/>
      <c r="X7155" s="820"/>
      <c r="Y7155" s="820"/>
      <c r="Z7155" s="820"/>
    </row>
    <row r="7156" spans="7:26">
      <c r="G7156" s="826"/>
      <c r="H7156" s="820"/>
      <c r="J7156" s="820"/>
      <c r="K7156" s="820"/>
      <c r="L7156" s="820"/>
      <c r="M7156" s="820"/>
      <c r="N7156" s="820"/>
      <c r="O7156" s="820"/>
      <c r="P7156" s="820"/>
      <c r="Q7156" s="820"/>
      <c r="R7156" s="820"/>
      <c r="S7156" s="820"/>
      <c r="T7156" s="820"/>
      <c r="U7156" s="820"/>
      <c r="V7156" s="820"/>
      <c r="W7156" s="820"/>
      <c r="X7156" s="820"/>
      <c r="Y7156" s="820"/>
      <c r="Z7156" s="820"/>
    </row>
    <row r="7157" spans="7:26">
      <c r="G7157" s="826"/>
      <c r="H7157" s="820"/>
      <c r="J7157" s="820"/>
      <c r="K7157" s="820"/>
      <c r="L7157" s="820"/>
      <c r="M7157" s="820"/>
      <c r="N7157" s="820"/>
      <c r="O7157" s="820"/>
      <c r="P7157" s="820"/>
      <c r="Q7157" s="820"/>
      <c r="R7157" s="820"/>
      <c r="S7157" s="820"/>
      <c r="T7157" s="820"/>
      <c r="U7157" s="820"/>
      <c r="V7157" s="820"/>
      <c r="W7157" s="820"/>
      <c r="X7157" s="820"/>
      <c r="Y7157" s="820"/>
      <c r="Z7157" s="820"/>
    </row>
    <row r="7158" spans="7:26">
      <c r="G7158" s="826"/>
      <c r="H7158" s="820"/>
      <c r="J7158" s="820"/>
      <c r="K7158" s="820"/>
      <c r="L7158" s="820"/>
      <c r="M7158" s="820"/>
      <c r="N7158" s="820"/>
      <c r="O7158" s="820"/>
      <c r="P7158" s="820"/>
      <c r="Q7158" s="820"/>
      <c r="R7158" s="820"/>
      <c r="S7158" s="820"/>
      <c r="T7158" s="820"/>
      <c r="U7158" s="820"/>
      <c r="V7158" s="820"/>
      <c r="W7158" s="820"/>
      <c r="X7158" s="820"/>
      <c r="Y7158" s="820"/>
      <c r="Z7158" s="820"/>
    </row>
    <row r="7159" spans="7:26">
      <c r="G7159" s="826"/>
      <c r="H7159" s="820"/>
      <c r="J7159" s="820"/>
      <c r="K7159" s="820"/>
      <c r="L7159" s="820"/>
      <c r="M7159" s="820"/>
      <c r="N7159" s="820"/>
      <c r="O7159" s="820"/>
      <c r="P7159" s="820"/>
      <c r="Q7159" s="820"/>
      <c r="R7159" s="820"/>
      <c r="S7159" s="820"/>
      <c r="T7159" s="820"/>
      <c r="U7159" s="820"/>
      <c r="V7159" s="820"/>
      <c r="W7159" s="820"/>
      <c r="X7159" s="820"/>
      <c r="Y7159" s="820"/>
      <c r="Z7159" s="820"/>
    </row>
    <row r="7160" spans="7:26">
      <c r="G7160" s="826"/>
      <c r="H7160" s="820"/>
      <c r="J7160" s="820"/>
      <c r="K7160" s="820"/>
      <c r="L7160" s="820"/>
      <c r="M7160" s="820"/>
      <c r="N7160" s="820"/>
      <c r="O7160" s="820"/>
      <c r="P7160" s="820"/>
      <c r="Q7160" s="820"/>
      <c r="R7160" s="820"/>
      <c r="S7160" s="820"/>
      <c r="T7160" s="820"/>
      <c r="U7160" s="820"/>
      <c r="V7160" s="820"/>
      <c r="W7160" s="820"/>
      <c r="X7160" s="820"/>
      <c r="Y7160" s="820"/>
      <c r="Z7160" s="820"/>
    </row>
    <row r="7161" spans="7:26">
      <c r="G7161" s="826"/>
      <c r="H7161" s="820"/>
      <c r="J7161" s="820"/>
      <c r="K7161" s="820"/>
      <c r="L7161" s="820"/>
      <c r="M7161" s="820"/>
      <c r="N7161" s="820"/>
      <c r="O7161" s="820"/>
      <c r="P7161" s="820"/>
      <c r="Q7161" s="820"/>
      <c r="R7161" s="820"/>
      <c r="S7161" s="820"/>
      <c r="T7161" s="820"/>
      <c r="U7161" s="820"/>
      <c r="V7161" s="820"/>
      <c r="W7161" s="820"/>
      <c r="X7161" s="820"/>
      <c r="Y7161" s="820"/>
      <c r="Z7161" s="820"/>
    </row>
    <row r="7162" spans="7:26">
      <c r="G7162" s="826"/>
      <c r="H7162" s="820"/>
      <c r="J7162" s="820"/>
      <c r="K7162" s="820"/>
      <c r="L7162" s="820"/>
      <c r="M7162" s="820"/>
      <c r="N7162" s="820"/>
      <c r="O7162" s="820"/>
      <c r="P7162" s="820"/>
      <c r="Q7162" s="820"/>
      <c r="R7162" s="820"/>
      <c r="S7162" s="820"/>
      <c r="T7162" s="820"/>
      <c r="U7162" s="820"/>
      <c r="V7162" s="820"/>
      <c r="W7162" s="820"/>
      <c r="X7162" s="820"/>
      <c r="Y7162" s="820"/>
      <c r="Z7162" s="820"/>
    </row>
    <row r="7163" spans="7:26">
      <c r="G7163" s="826"/>
      <c r="H7163" s="820"/>
      <c r="J7163" s="820"/>
      <c r="K7163" s="820"/>
      <c r="L7163" s="820"/>
      <c r="M7163" s="820"/>
      <c r="N7163" s="820"/>
      <c r="O7163" s="820"/>
      <c r="P7163" s="820"/>
      <c r="Q7163" s="820"/>
      <c r="R7163" s="820"/>
      <c r="S7163" s="820"/>
      <c r="T7163" s="820"/>
      <c r="U7163" s="820"/>
      <c r="V7163" s="820"/>
      <c r="W7163" s="820"/>
      <c r="X7163" s="820"/>
      <c r="Y7163" s="820"/>
      <c r="Z7163" s="820"/>
    </row>
    <row r="7164" spans="7:26">
      <c r="G7164" s="826"/>
      <c r="H7164" s="820"/>
      <c r="J7164" s="820"/>
      <c r="K7164" s="820"/>
      <c r="L7164" s="820"/>
      <c r="M7164" s="820"/>
      <c r="N7164" s="820"/>
      <c r="O7164" s="820"/>
      <c r="P7164" s="820"/>
      <c r="Q7164" s="820"/>
      <c r="R7164" s="820"/>
      <c r="S7164" s="820"/>
      <c r="T7164" s="820"/>
      <c r="U7164" s="820"/>
      <c r="V7164" s="820"/>
      <c r="W7164" s="820"/>
      <c r="X7164" s="820"/>
      <c r="Y7164" s="820"/>
      <c r="Z7164" s="820"/>
    </row>
    <row r="7165" spans="7:26">
      <c r="G7165" s="826"/>
      <c r="H7165" s="820"/>
      <c r="J7165" s="820"/>
      <c r="K7165" s="820"/>
      <c r="L7165" s="820"/>
      <c r="M7165" s="820"/>
      <c r="N7165" s="820"/>
      <c r="O7165" s="820"/>
      <c r="P7165" s="820"/>
      <c r="Q7165" s="820"/>
      <c r="R7165" s="820"/>
      <c r="S7165" s="820"/>
      <c r="T7165" s="820"/>
      <c r="U7165" s="820"/>
      <c r="V7165" s="820"/>
      <c r="W7165" s="820"/>
      <c r="X7165" s="820"/>
      <c r="Y7165" s="820"/>
      <c r="Z7165" s="820"/>
    </row>
    <row r="7166" spans="7:26">
      <c r="G7166" s="826"/>
      <c r="H7166" s="820"/>
      <c r="J7166" s="820"/>
      <c r="K7166" s="820"/>
      <c r="L7166" s="820"/>
      <c r="M7166" s="820"/>
      <c r="N7166" s="820"/>
      <c r="O7166" s="820"/>
      <c r="P7166" s="820"/>
      <c r="Q7166" s="820"/>
      <c r="R7166" s="820"/>
      <c r="S7166" s="820"/>
      <c r="T7166" s="820"/>
      <c r="U7166" s="820"/>
      <c r="V7166" s="820"/>
      <c r="W7166" s="820"/>
      <c r="X7166" s="820"/>
      <c r="Y7166" s="820"/>
      <c r="Z7166" s="820"/>
    </row>
    <row r="7167" spans="7:26">
      <c r="G7167" s="826"/>
      <c r="H7167" s="820"/>
      <c r="J7167" s="820"/>
      <c r="K7167" s="820"/>
      <c r="L7167" s="820"/>
      <c r="M7167" s="820"/>
      <c r="N7167" s="820"/>
      <c r="O7167" s="820"/>
      <c r="P7167" s="820"/>
      <c r="Q7167" s="820"/>
      <c r="R7167" s="820"/>
      <c r="S7167" s="820"/>
      <c r="T7167" s="820"/>
      <c r="U7167" s="820"/>
      <c r="V7167" s="820"/>
      <c r="W7167" s="820"/>
      <c r="X7167" s="820"/>
      <c r="Y7167" s="820"/>
      <c r="Z7167" s="820"/>
    </row>
    <row r="7168" spans="7:26">
      <c r="G7168" s="826"/>
      <c r="H7168" s="820"/>
      <c r="J7168" s="820"/>
      <c r="K7168" s="820"/>
      <c r="L7168" s="820"/>
      <c r="M7168" s="820"/>
      <c r="N7168" s="820"/>
      <c r="O7168" s="820"/>
      <c r="P7168" s="820"/>
      <c r="Q7168" s="820"/>
      <c r="R7168" s="820"/>
      <c r="S7168" s="820"/>
      <c r="T7168" s="820"/>
      <c r="U7168" s="820"/>
      <c r="V7168" s="820"/>
      <c r="W7168" s="820"/>
      <c r="X7168" s="820"/>
      <c r="Y7168" s="820"/>
      <c r="Z7168" s="820"/>
    </row>
    <row r="7169" spans="7:26">
      <c r="G7169" s="826"/>
      <c r="H7169" s="820"/>
      <c r="J7169" s="820"/>
      <c r="K7169" s="820"/>
      <c r="L7169" s="820"/>
      <c r="M7169" s="820"/>
      <c r="N7169" s="820"/>
      <c r="O7169" s="820"/>
      <c r="P7169" s="820"/>
      <c r="Q7169" s="820"/>
      <c r="R7169" s="820"/>
      <c r="S7169" s="820"/>
      <c r="T7169" s="820"/>
      <c r="U7169" s="820"/>
      <c r="V7169" s="820"/>
      <c r="W7169" s="820"/>
      <c r="X7169" s="820"/>
      <c r="Y7169" s="820"/>
      <c r="Z7169" s="820"/>
    </row>
    <row r="7170" spans="7:26">
      <c r="G7170" s="826"/>
      <c r="H7170" s="820"/>
      <c r="J7170" s="820"/>
      <c r="K7170" s="820"/>
      <c r="L7170" s="820"/>
      <c r="M7170" s="820"/>
      <c r="N7170" s="820"/>
      <c r="O7170" s="820"/>
      <c r="P7170" s="820"/>
      <c r="Q7170" s="820"/>
      <c r="R7170" s="820"/>
      <c r="S7170" s="820"/>
      <c r="T7170" s="820"/>
      <c r="U7170" s="820"/>
      <c r="V7170" s="820"/>
      <c r="W7170" s="820"/>
      <c r="X7170" s="820"/>
      <c r="Y7170" s="820"/>
      <c r="Z7170" s="820"/>
    </row>
    <row r="7171" spans="7:26">
      <c r="G7171" s="826"/>
      <c r="H7171" s="820"/>
      <c r="J7171" s="820"/>
      <c r="K7171" s="820"/>
      <c r="L7171" s="820"/>
      <c r="M7171" s="820"/>
      <c r="N7171" s="820"/>
      <c r="O7171" s="820"/>
      <c r="P7171" s="820"/>
      <c r="Q7171" s="820"/>
      <c r="R7171" s="820"/>
      <c r="S7171" s="820"/>
      <c r="T7171" s="820"/>
      <c r="U7171" s="820"/>
      <c r="V7171" s="820"/>
      <c r="W7171" s="820"/>
      <c r="X7171" s="820"/>
      <c r="Y7171" s="820"/>
      <c r="Z7171" s="820"/>
    </row>
    <row r="7172" spans="7:26">
      <c r="G7172" s="826"/>
      <c r="H7172" s="820"/>
      <c r="J7172" s="820"/>
      <c r="K7172" s="820"/>
      <c r="L7172" s="820"/>
      <c r="M7172" s="820"/>
      <c r="N7172" s="820"/>
      <c r="O7172" s="820"/>
      <c r="P7172" s="820"/>
      <c r="Q7172" s="820"/>
      <c r="R7172" s="820"/>
      <c r="S7172" s="820"/>
      <c r="T7172" s="820"/>
      <c r="U7172" s="820"/>
      <c r="V7172" s="820"/>
      <c r="W7172" s="820"/>
      <c r="X7172" s="820"/>
      <c r="Y7172" s="820"/>
      <c r="Z7172" s="820"/>
    </row>
    <row r="7173" spans="7:26">
      <c r="G7173" s="826"/>
      <c r="H7173" s="820"/>
      <c r="J7173" s="820"/>
      <c r="K7173" s="820"/>
      <c r="L7173" s="820"/>
      <c r="M7173" s="820"/>
      <c r="N7173" s="820"/>
      <c r="O7173" s="820"/>
      <c r="P7173" s="820"/>
      <c r="Q7173" s="820"/>
      <c r="R7173" s="820"/>
      <c r="S7173" s="820"/>
      <c r="T7173" s="820"/>
      <c r="U7173" s="820"/>
      <c r="V7173" s="820"/>
      <c r="W7173" s="820"/>
      <c r="X7173" s="820"/>
      <c r="Y7173" s="820"/>
      <c r="Z7173" s="820"/>
    </row>
    <row r="7174" spans="7:26">
      <c r="G7174" s="826"/>
      <c r="H7174" s="820"/>
      <c r="J7174" s="820"/>
      <c r="K7174" s="820"/>
      <c r="L7174" s="820"/>
      <c r="M7174" s="820"/>
      <c r="N7174" s="820"/>
      <c r="O7174" s="820"/>
      <c r="P7174" s="820"/>
      <c r="Q7174" s="820"/>
      <c r="R7174" s="820"/>
      <c r="S7174" s="820"/>
      <c r="T7174" s="820"/>
      <c r="U7174" s="820"/>
      <c r="V7174" s="820"/>
      <c r="W7174" s="820"/>
      <c r="X7174" s="820"/>
      <c r="Y7174" s="820"/>
      <c r="Z7174" s="820"/>
    </row>
    <row r="7175" spans="7:26">
      <c r="G7175" s="826"/>
      <c r="H7175" s="820"/>
      <c r="J7175" s="820"/>
      <c r="K7175" s="820"/>
      <c r="L7175" s="820"/>
      <c r="M7175" s="820"/>
      <c r="N7175" s="820"/>
      <c r="O7175" s="820"/>
      <c r="P7175" s="820"/>
      <c r="Q7175" s="820"/>
      <c r="R7175" s="820"/>
      <c r="S7175" s="820"/>
      <c r="T7175" s="820"/>
      <c r="U7175" s="820"/>
      <c r="V7175" s="820"/>
      <c r="W7175" s="820"/>
      <c r="X7175" s="820"/>
      <c r="Y7175" s="820"/>
      <c r="Z7175" s="820"/>
    </row>
    <row r="7176" spans="7:26">
      <c r="G7176" s="826"/>
      <c r="H7176" s="820"/>
      <c r="J7176" s="820"/>
      <c r="K7176" s="820"/>
      <c r="L7176" s="820"/>
      <c r="M7176" s="820"/>
      <c r="N7176" s="820"/>
      <c r="O7176" s="820"/>
      <c r="P7176" s="820"/>
      <c r="Q7176" s="820"/>
      <c r="R7176" s="820"/>
      <c r="S7176" s="820"/>
      <c r="T7176" s="820"/>
      <c r="U7176" s="820"/>
      <c r="V7176" s="820"/>
      <c r="W7176" s="820"/>
      <c r="X7176" s="820"/>
      <c r="Y7176" s="820"/>
      <c r="Z7176" s="820"/>
    </row>
    <row r="7177" spans="7:26">
      <c r="G7177" s="826"/>
      <c r="H7177" s="820"/>
      <c r="J7177" s="820"/>
      <c r="K7177" s="820"/>
      <c r="L7177" s="820"/>
      <c r="M7177" s="820"/>
      <c r="N7177" s="820"/>
      <c r="O7177" s="820"/>
      <c r="P7177" s="820"/>
      <c r="Q7177" s="820"/>
      <c r="R7177" s="820"/>
      <c r="S7177" s="820"/>
      <c r="T7177" s="820"/>
      <c r="U7177" s="820"/>
      <c r="V7177" s="820"/>
      <c r="W7177" s="820"/>
      <c r="X7177" s="820"/>
      <c r="Y7177" s="820"/>
      <c r="Z7177" s="820"/>
    </row>
    <row r="7178" spans="7:26">
      <c r="G7178" s="826"/>
      <c r="H7178" s="820"/>
      <c r="J7178" s="820"/>
      <c r="K7178" s="820"/>
      <c r="L7178" s="820"/>
      <c r="M7178" s="820"/>
      <c r="N7178" s="820"/>
      <c r="O7178" s="820"/>
      <c r="P7178" s="820"/>
      <c r="Q7178" s="820"/>
      <c r="R7178" s="820"/>
      <c r="S7178" s="820"/>
      <c r="T7178" s="820"/>
      <c r="U7178" s="820"/>
      <c r="V7178" s="820"/>
      <c r="W7178" s="820"/>
      <c r="X7178" s="820"/>
      <c r="Y7178" s="820"/>
      <c r="Z7178" s="820"/>
    </row>
    <row r="7179" spans="7:26">
      <c r="G7179" s="826"/>
      <c r="H7179" s="820"/>
      <c r="J7179" s="820"/>
      <c r="K7179" s="820"/>
      <c r="L7179" s="820"/>
      <c r="M7179" s="820"/>
      <c r="N7179" s="820"/>
      <c r="O7179" s="820"/>
      <c r="P7179" s="820"/>
      <c r="Q7179" s="820"/>
      <c r="R7179" s="820"/>
      <c r="S7179" s="820"/>
      <c r="T7179" s="820"/>
      <c r="U7179" s="820"/>
      <c r="V7179" s="820"/>
      <c r="W7179" s="820"/>
      <c r="X7179" s="820"/>
      <c r="Y7179" s="820"/>
      <c r="Z7179" s="820"/>
    </row>
    <row r="7180" spans="7:26">
      <c r="G7180" s="826"/>
      <c r="H7180" s="820"/>
      <c r="J7180" s="820"/>
      <c r="K7180" s="820"/>
      <c r="L7180" s="820"/>
      <c r="M7180" s="820"/>
      <c r="N7180" s="820"/>
      <c r="O7180" s="820"/>
      <c r="P7180" s="820"/>
      <c r="Q7180" s="820"/>
      <c r="R7180" s="820"/>
      <c r="S7180" s="820"/>
      <c r="T7180" s="820"/>
      <c r="U7180" s="820"/>
      <c r="V7180" s="820"/>
      <c r="W7180" s="820"/>
      <c r="X7180" s="820"/>
      <c r="Y7180" s="820"/>
      <c r="Z7180" s="820"/>
    </row>
    <row r="7181" spans="7:26">
      <c r="G7181" s="826"/>
      <c r="H7181" s="820"/>
      <c r="J7181" s="820"/>
      <c r="K7181" s="820"/>
      <c r="L7181" s="820"/>
      <c r="M7181" s="820"/>
      <c r="N7181" s="820"/>
      <c r="O7181" s="820"/>
      <c r="P7181" s="820"/>
      <c r="Q7181" s="820"/>
      <c r="R7181" s="820"/>
      <c r="S7181" s="820"/>
      <c r="T7181" s="820"/>
      <c r="U7181" s="820"/>
      <c r="V7181" s="820"/>
      <c r="W7181" s="820"/>
      <c r="X7181" s="820"/>
      <c r="Y7181" s="820"/>
      <c r="Z7181" s="820"/>
    </row>
    <row r="7182" spans="7:26">
      <c r="G7182" s="826"/>
      <c r="H7182" s="820"/>
      <c r="J7182" s="820"/>
      <c r="K7182" s="820"/>
      <c r="L7182" s="820"/>
      <c r="M7182" s="820"/>
      <c r="N7182" s="820"/>
      <c r="O7182" s="820"/>
      <c r="P7182" s="820"/>
      <c r="Q7182" s="820"/>
      <c r="R7182" s="820"/>
      <c r="S7182" s="820"/>
      <c r="T7182" s="820"/>
      <c r="U7182" s="820"/>
      <c r="V7182" s="820"/>
      <c r="W7182" s="820"/>
      <c r="X7182" s="820"/>
      <c r="Y7182" s="820"/>
      <c r="Z7182" s="820"/>
    </row>
    <row r="7183" spans="7:26">
      <c r="G7183" s="826"/>
      <c r="H7183" s="820"/>
      <c r="J7183" s="820"/>
      <c r="K7183" s="820"/>
      <c r="L7183" s="820"/>
      <c r="M7183" s="820"/>
      <c r="N7183" s="820"/>
      <c r="O7183" s="820"/>
      <c r="P7183" s="820"/>
      <c r="Q7183" s="820"/>
      <c r="R7183" s="820"/>
      <c r="S7183" s="820"/>
      <c r="T7183" s="820"/>
      <c r="U7183" s="820"/>
      <c r="V7183" s="820"/>
      <c r="W7183" s="820"/>
      <c r="X7183" s="820"/>
      <c r="Y7183" s="820"/>
      <c r="Z7183" s="820"/>
    </row>
    <row r="7184" spans="7:26">
      <c r="G7184" s="826"/>
      <c r="H7184" s="820"/>
      <c r="J7184" s="820"/>
      <c r="K7184" s="820"/>
      <c r="L7184" s="820"/>
      <c r="M7184" s="820"/>
      <c r="N7184" s="820"/>
      <c r="O7184" s="820"/>
      <c r="P7184" s="820"/>
      <c r="Q7184" s="820"/>
      <c r="R7184" s="820"/>
      <c r="S7184" s="820"/>
      <c r="T7184" s="820"/>
      <c r="U7184" s="820"/>
      <c r="V7184" s="820"/>
      <c r="W7184" s="820"/>
      <c r="X7184" s="820"/>
      <c r="Y7184" s="820"/>
      <c r="Z7184" s="820"/>
    </row>
    <row r="7185" spans="7:26">
      <c r="G7185" s="826"/>
      <c r="H7185" s="820"/>
      <c r="J7185" s="820"/>
      <c r="K7185" s="820"/>
      <c r="L7185" s="820"/>
      <c r="M7185" s="820"/>
      <c r="N7185" s="820"/>
      <c r="O7185" s="820"/>
      <c r="P7185" s="820"/>
      <c r="Q7185" s="820"/>
      <c r="R7185" s="820"/>
      <c r="S7185" s="820"/>
      <c r="T7185" s="820"/>
      <c r="U7185" s="820"/>
      <c r="V7185" s="820"/>
      <c r="W7185" s="820"/>
      <c r="X7185" s="820"/>
      <c r="Y7185" s="820"/>
      <c r="Z7185" s="820"/>
    </row>
    <row r="7186" spans="7:26">
      <c r="G7186" s="826"/>
      <c r="H7186" s="820"/>
      <c r="J7186" s="820"/>
      <c r="K7186" s="820"/>
      <c r="L7186" s="820"/>
      <c r="M7186" s="820"/>
      <c r="N7186" s="820"/>
      <c r="O7186" s="820"/>
      <c r="P7186" s="820"/>
      <c r="Q7186" s="820"/>
      <c r="R7186" s="820"/>
      <c r="S7186" s="820"/>
      <c r="T7186" s="820"/>
      <c r="U7186" s="820"/>
      <c r="V7186" s="820"/>
      <c r="W7186" s="820"/>
      <c r="X7186" s="820"/>
      <c r="Y7186" s="820"/>
      <c r="Z7186" s="820"/>
    </row>
    <row r="7187" spans="7:26">
      <c r="G7187" s="826"/>
      <c r="H7187" s="820"/>
      <c r="J7187" s="820"/>
      <c r="K7187" s="820"/>
      <c r="L7187" s="820"/>
      <c r="M7187" s="820"/>
      <c r="N7187" s="820"/>
      <c r="O7187" s="820"/>
      <c r="P7187" s="820"/>
      <c r="Q7187" s="820"/>
      <c r="R7187" s="820"/>
      <c r="S7187" s="820"/>
      <c r="T7187" s="820"/>
      <c r="U7187" s="820"/>
      <c r="V7187" s="820"/>
      <c r="W7187" s="820"/>
      <c r="X7187" s="820"/>
      <c r="Y7187" s="820"/>
      <c r="Z7187" s="820"/>
    </row>
    <row r="7188" spans="7:26">
      <c r="G7188" s="826"/>
      <c r="H7188" s="820"/>
      <c r="J7188" s="820"/>
      <c r="K7188" s="820"/>
      <c r="L7188" s="820"/>
      <c r="M7188" s="820"/>
      <c r="N7188" s="820"/>
      <c r="O7188" s="820"/>
      <c r="P7188" s="820"/>
      <c r="Q7188" s="820"/>
      <c r="R7188" s="820"/>
      <c r="S7188" s="820"/>
      <c r="T7188" s="820"/>
      <c r="U7188" s="820"/>
      <c r="V7188" s="820"/>
      <c r="W7188" s="820"/>
      <c r="X7188" s="820"/>
      <c r="Y7188" s="820"/>
      <c r="Z7188" s="820"/>
    </row>
    <row r="7189" spans="7:26">
      <c r="G7189" s="826"/>
      <c r="H7189" s="820"/>
      <c r="J7189" s="820"/>
      <c r="K7189" s="820"/>
      <c r="L7189" s="820"/>
      <c r="M7189" s="820"/>
      <c r="N7189" s="820"/>
      <c r="O7189" s="820"/>
      <c r="P7189" s="820"/>
      <c r="Q7189" s="820"/>
      <c r="R7189" s="820"/>
      <c r="S7189" s="820"/>
      <c r="T7189" s="820"/>
      <c r="U7189" s="820"/>
      <c r="V7189" s="820"/>
      <c r="W7189" s="820"/>
      <c r="X7189" s="820"/>
      <c r="Y7189" s="820"/>
      <c r="Z7189" s="820"/>
    </row>
    <row r="7190" spans="7:26">
      <c r="G7190" s="826"/>
      <c r="H7190" s="820"/>
      <c r="J7190" s="820"/>
      <c r="K7190" s="820"/>
      <c r="L7190" s="820"/>
      <c r="M7190" s="820"/>
      <c r="N7190" s="820"/>
      <c r="O7190" s="820"/>
      <c r="P7190" s="820"/>
      <c r="Q7190" s="820"/>
      <c r="R7190" s="820"/>
      <c r="S7190" s="820"/>
      <c r="T7190" s="820"/>
      <c r="U7190" s="820"/>
      <c r="V7190" s="820"/>
      <c r="W7190" s="820"/>
      <c r="X7190" s="820"/>
      <c r="Y7190" s="820"/>
      <c r="Z7190" s="820"/>
    </row>
    <row r="7191" spans="7:26">
      <c r="G7191" s="826"/>
      <c r="H7191" s="820"/>
      <c r="J7191" s="820"/>
      <c r="K7191" s="820"/>
      <c r="L7191" s="820"/>
      <c r="M7191" s="820"/>
      <c r="N7191" s="820"/>
      <c r="O7191" s="820"/>
      <c r="P7191" s="820"/>
      <c r="Q7191" s="820"/>
      <c r="R7191" s="820"/>
      <c r="S7191" s="820"/>
      <c r="T7191" s="820"/>
      <c r="U7191" s="820"/>
      <c r="V7191" s="820"/>
      <c r="W7191" s="820"/>
      <c r="X7191" s="820"/>
      <c r="Y7191" s="820"/>
      <c r="Z7191" s="820"/>
    </row>
    <row r="7192" spans="7:26">
      <c r="G7192" s="826"/>
      <c r="H7192" s="820"/>
      <c r="J7192" s="820"/>
      <c r="K7192" s="820"/>
      <c r="L7192" s="820"/>
      <c r="M7192" s="820"/>
      <c r="N7192" s="820"/>
      <c r="O7192" s="820"/>
      <c r="P7192" s="820"/>
      <c r="Q7192" s="820"/>
      <c r="R7192" s="820"/>
      <c r="S7192" s="820"/>
      <c r="T7192" s="820"/>
      <c r="U7192" s="820"/>
      <c r="V7192" s="820"/>
      <c r="W7192" s="820"/>
      <c r="X7192" s="820"/>
      <c r="Y7192" s="820"/>
      <c r="Z7192" s="820"/>
    </row>
    <row r="7193" spans="7:26">
      <c r="G7193" s="826"/>
      <c r="H7193" s="820"/>
      <c r="J7193" s="820"/>
      <c r="K7193" s="820"/>
      <c r="L7193" s="820"/>
      <c r="M7193" s="820"/>
      <c r="N7193" s="820"/>
      <c r="O7193" s="820"/>
      <c r="P7193" s="820"/>
      <c r="Q7193" s="820"/>
      <c r="R7193" s="820"/>
      <c r="S7193" s="820"/>
      <c r="T7193" s="820"/>
      <c r="U7193" s="820"/>
      <c r="V7193" s="820"/>
      <c r="W7193" s="820"/>
      <c r="X7193" s="820"/>
      <c r="Y7193" s="820"/>
      <c r="Z7193" s="820"/>
    </row>
    <row r="7194" spans="7:26">
      <c r="G7194" s="826"/>
      <c r="H7194" s="820"/>
      <c r="J7194" s="820"/>
      <c r="K7194" s="820"/>
      <c r="L7194" s="820"/>
      <c r="M7194" s="820"/>
      <c r="N7194" s="820"/>
      <c r="O7194" s="820"/>
      <c r="P7194" s="820"/>
      <c r="Q7194" s="820"/>
      <c r="R7194" s="820"/>
      <c r="S7194" s="820"/>
      <c r="T7194" s="820"/>
      <c r="U7194" s="820"/>
      <c r="V7194" s="820"/>
      <c r="W7194" s="820"/>
      <c r="X7194" s="820"/>
      <c r="Y7194" s="820"/>
      <c r="Z7194" s="820"/>
    </row>
    <row r="7195" spans="7:26">
      <c r="G7195" s="826"/>
      <c r="H7195" s="820"/>
      <c r="J7195" s="820"/>
      <c r="K7195" s="820"/>
      <c r="L7195" s="820"/>
      <c r="M7195" s="820"/>
      <c r="N7195" s="820"/>
      <c r="O7195" s="820"/>
      <c r="P7195" s="820"/>
      <c r="Q7195" s="820"/>
      <c r="R7195" s="820"/>
      <c r="S7195" s="820"/>
      <c r="T7195" s="820"/>
      <c r="U7195" s="820"/>
      <c r="V7195" s="820"/>
      <c r="W7195" s="820"/>
      <c r="X7195" s="820"/>
      <c r="Y7195" s="820"/>
      <c r="Z7195" s="820"/>
    </row>
    <row r="7196" spans="7:26">
      <c r="G7196" s="826"/>
      <c r="H7196" s="820"/>
      <c r="J7196" s="820"/>
      <c r="K7196" s="820"/>
      <c r="L7196" s="820"/>
      <c r="M7196" s="820"/>
      <c r="N7196" s="820"/>
      <c r="O7196" s="820"/>
      <c r="P7196" s="820"/>
      <c r="Q7196" s="820"/>
      <c r="R7196" s="820"/>
      <c r="S7196" s="820"/>
      <c r="T7196" s="820"/>
      <c r="U7196" s="820"/>
      <c r="V7196" s="820"/>
      <c r="W7196" s="820"/>
      <c r="X7196" s="820"/>
      <c r="Y7196" s="820"/>
      <c r="Z7196" s="820"/>
    </row>
    <row r="7197" spans="7:26">
      <c r="G7197" s="826"/>
      <c r="H7197" s="820"/>
      <c r="J7197" s="820"/>
      <c r="K7197" s="820"/>
      <c r="L7197" s="820"/>
      <c r="M7197" s="820"/>
      <c r="N7197" s="820"/>
      <c r="O7197" s="820"/>
      <c r="P7197" s="820"/>
      <c r="Q7197" s="820"/>
      <c r="R7197" s="820"/>
      <c r="S7197" s="820"/>
      <c r="T7197" s="820"/>
      <c r="U7197" s="820"/>
      <c r="V7197" s="820"/>
      <c r="W7197" s="820"/>
      <c r="X7197" s="820"/>
      <c r="Y7197" s="820"/>
      <c r="Z7197" s="820"/>
    </row>
    <row r="7198" spans="7:26">
      <c r="G7198" s="826"/>
      <c r="H7198" s="820"/>
      <c r="J7198" s="820"/>
      <c r="K7198" s="820"/>
      <c r="L7198" s="820"/>
      <c r="M7198" s="820"/>
      <c r="N7198" s="820"/>
      <c r="O7198" s="820"/>
      <c r="P7198" s="820"/>
      <c r="Q7198" s="820"/>
      <c r="R7198" s="820"/>
      <c r="S7198" s="820"/>
      <c r="T7198" s="820"/>
      <c r="U7198" s="820"/>
      <c r="V7198" s="820"/>
      <c r="W7198" s="820"/>
      <c r="X7198" s="820"/>
      <c r="Y7198" s="820"/>
      <c r="Z7198" s="820"/>
    </row>
    <row r="7199" spans="7:26">
      <c r="G7199" s="826"/>
      <c r="H7199" s="820"/>
      <c r="J7199" s="820"/>
      <c r="K7199" s="820"/>
      <c r="L7199" s="820"/>
      <c r="M7199" s="820"/>
      <c r="N7199" s="820"/>
      <c r="O7199" s="820"/>
      <c r="P7199" s="820"/>
      <c r="Q7199" s="820"/>
      <c r="R7199" s="820"/>
      <c r="S7199" s="820"/>
      <c r="T7199" s="820"/>
      <c r="U7199" s="820"/>
      <c r="V7199" s="820"/>
      <c r="W7199" s="820"/>
      <c r="X7199" s="820"/>
      <c r="Y7199" s="820"/>
      <c r="Z7199" s="820"/>
    </row>
    <row r="7200" spans="7:26">
      <c r="G7200" s="826"/>
      <c r="H7200" s="820"/>
      <c r="J7200" s="820"/>
      <c r="K7200" s="820"/>
      <c r="L7200" s="820"/>
      <c r="M7200" s="820"/>
      <c r="N7200" s="820"/>
      <c r="O7200" s="820"/>
      <c r="P7200" s="820"/>
      <c r="Q7200" s="820"/>
      <c r="R7200" s="820"/>
      <c r="S7200" s="820"/>
      <c r="T7200" s="820"/>
      <c r="U7200" s="820"/>
      <c r="V7200" s="820"/>
      <c r="W7200" s="820"/>
      <c r="X7200" s="820"/>
      <c r="Y7200" s="820"/>
      <c r="Z7200" s="820"/>
    </row>
    <row r="7201" spans="7:26">
      <c r="G7201" s="826"/>
      <c r="H7201" s="820"/>
      <c r="J7201" s="820"/>
      <c r="K7201" s="820"/>
      <c r="L7201" s="820"/>
      <c r="M7201" s="820"/>
      <c r="N7201" s="820"/>
      <c r="O7201" s="820"/>
      <c r="P7201" s="820"/>
      <c r="Q7201" s="820"/>
      <c r="R7201" s="820"/>
      <c r="S7201" s="820"/>
      <c r="T7201" s="820"/>
      <c r="U7201" s="820"/>
      <c r="V7201" s="820"/>
      <c r="W7201" s="820"/>
      <c r="X7201" s="820"/>
      <c r="Y7201" s="820"/>
      <c r="Z7201" s="820"/>
    </row>
    <row r="7202" spans="7:26">
      <c r="G7202" s="826"/>
      <c r="H7202" s="820"/>
      <c r="J7202" s="820"/>
      <c r="K7202" s="820"/>
      <c r="L7202" s="820"/>
      <c r="M7202" s="820"/>
      <c r="N7202" s="820"/>
      <c r="O7202" s="820"/>
      <c r="P7202" s="820"/>
      <c r="Q7202" s="820"/>
      <c r="R7202" s="820"/>
      <c r="S7202" s="820"/>
      <c r="T7202" s="820"/>
      <c r="U7202" s="820"/>
      <c r="V7202" s="820"/>
      <c r="W7202" s="820"/>
      <c r="X7202" s="820"/>
      <c r="Y7202" s="820"/>
      <c r="Z7202" s="820"/>
    </row>
    <row r="7203" spans="7:26">
      <c r="G7203" s="826"/>
      <c r="H7203" s="820"/>
      <c r="J7203" s="820"/>
      <c r="K7203" s="820"/>
      <c r="L7203" s="820"/>
      <c r="M7203" s="820"/>
      <c r="N7203" s="820"/>
      <c r="O7203" s="820"/>
      <c r="P7203" s="820"/>
      <c r="Q7203" s="820"/>
      <c r="R7203" s="820"/>
      <c r="S7203" s="820"/>
      <c r="T7203" s="820"/>
      <c r="U7203" s="820"/>
      <c r="V7203" s="820"/>
      <c r="W7203" s="820"/>
      <c r="X7203" s="820"/>
      <c r="Y7203" s="820"/>
      <c r="Z7203" s="820"/>
    </row>
    <row r="7204" spans="7:26">
      <c r="G7204" s="826"/>
      <c r="H7204" s="820"/>
      <c r="J7204" s="820"/>
      <c r="K7204" s="820"/>
      <c r="L7204" s="820"/>
      <c r="M7204" s="820"/>
      <c r="N7204" s="820"/>
      <c r="O7204" s="820"/>
      <c r="P7204" s="820"/>
      <c r="Q7204" s="820"/>
      <c r="R7204" s="820"/>
      <c r="S7204" s="820"/>
      <c r="T7204" s="820"/>
      <c r="U7204" s="820"/>
      <c r="V7204" s="820"/>
      <c r="W7204" s="820"/>
      <c r="X7204" s="820"/>
      <c r="Y7204" s="820"/>
      <c r="Z7204" s="820"/>
    </row>
    <row r="7205" spans="7:26">
      <c r="G7205" s="826"/>
      <c r="H7205" s="820"/>
      <c r="J7205" s="820"/>
      <c r="K7205" s="820"/>
      <c r="L7205" s="820"/>
      <c r="M7205" s="820"/>
      <c r="N7205" s="820"/>
      <c r="O7205" s="820"/>
      <c r="P7205" s="820"/>
      <c r="Q7205" s="820"/>
      <c r="R7205" s="820"/>
      <c r="S7205" s="820"/>
      <c r="T7205" s="820"/>
      <c r="U7205" s="820"/>
      <c r="V7205" s="820"/>
      <c r="W7205" s="820"/>
      <c r="X7205" s="820"/>
      <c r="Y7205" s="820"/>
      <c r="Z7205" s="820"/>
    </row>
    <row r="7206" spans="7:26">
      <c r="G7206" s="826"/>
      <c r="H7206" s="820"/>
      <c r="J7206" s="820"/>
      <c r="K7206" s="820"/>
      <c r="L7206" s="820"/>
      <c r="M7206" s="820"/>
      <c r="N7206" s="820"/>
      <c r="O7206" s="820"/>
      <c r="P7206" s="820"/>
      <c r="Q7206" s="820"/>
      <c r="R7206" s="820"/>
      <c r="S7206" s="820"/>
      <c r="T7206" s="820"/>
      <c r="U7206" s="820"/>
      <c r="V7206" s="820"/>
      <c r="W7206" s="820"/>
      <c r="X7206" s="820"/>
      <c r="Y7206" s="820"/>
      <c r="Z7206" s="820"/>
    </row>
    <row r="7207" spans="7:26">
      <c r="G7207" s="826"/>
      <c r="H7207" s="820"/>
      <c r="J7207" s="820"/>
      <c r="K7207" s="820"/>
      <c r="L7207" s="820"/>
      <c r="M7207" s="820"/>
      <c r="N7207" s="820"/>
      <c r="O7207" s="820"/>
      <c r="P7207" s="820"/>
      <c r="Q7207" s="820"/>
      <c r="R7207" s="820"/>
      <c r="S7207" s="820"/>
      <c r="T7207" s="820"/>
      <c r="U7207" s="820"/>
      <c r="V7207" s="820"/>
      <c r="W7207" s="820"/>
      <c r="X7207" s="820"/>
      <c r="Y7207" s="820"/>
      <c r="Z7207" s="820"/>
    </row>
    <row r="7208" spans="7:26">
      <c r="G7208" s="826"/>
      <c r="H7208" s="820"/>
      <c r="J7208" s="820"/>
      <c r="K7208" s="820"/>
      <c r="L7208" s="820"/>
      <c r="M7208" s="820"/>
      <c r="N7208" s="820"/>
      <c r="O7208" s="820"/>
      <c r="P7208" s="820"/>
      <c r="Q7208" s="820"/>
      <c r="R7208" s="820"/>
      <c r="S7208" s="820"/>
      <c r="T7208" s="820"/>
      <c r="U7208" s="820"/>
      <c r="V7208" s="820"/>
      <c r="W7208" s="820"/>
      <c r="X7208" s="820"/>
      <c r="Y7208" s="820"/>
      <c r="Z7208" s="820"/>
    </row>
    <row r="7209" spans="7:26">
      <c r="G7209" s="826"/>
      <c r="H7209" s="820"/>
      <c r="J7209" s="820"/>
      <c r="K7209" s="820"/>
      <c r="L7209" s="820"/>
      <c r="M7209" s="820"/>
      <c r="N7209" s="820"/>
      <c r="O7209" s="820"/>
      <c r="P7209" s="820"/>
      <c r="Q7209" s="820"/>
      <c r="R7209" s="820"/>
      <c r="S7209" s="820"/>
      <c r="T7209" s="820"/>
      <c r="U7209" s="820"/>
      <c r="V7209" s="820"/>
      <c r="W7209" s="820"/>
      <c r="X7209" s="820"/>
      <c r="Y7209" s="820"/>
      <c r="Z7209" s="820"/>
    </row>
    <row r="7210" spans="7:26">
      <c r="G7210" s="826"/>
      <c r="H7210" s="820"/>
      <c r="J7210" s="820"/>
      <c r="K7210" s="820"/>
      <c r="L7210" s="820"/>
      <c r="M7210" s="820"/>
      <c r="N7210" s="820"/>
      <c r="O7210" s="820"/>
      <c r="P7210" s="820"/>
      <c r="Q7210" s="820"/>
      <c r="R7210" s="820"/>
      <c r="S7210" s="820"/>
      <c r="T7210" s="820"/>
      <c r="U7210" s="820"/>
      <c r="V7210" s="820"/>
      <c r="W7210" s="820"/>
      <c r="X7210" s="820"/>
      <c r="Y7210" s="820"/>
      <c r="Z7210" s="820"/>
    </row>
    <row r="7211" spans="7:26">
      <c r="G7211" s="826"/>
      <c r="H7211" s="820"/>
      <c r="J7211" s="820"/>
      <c r="K7211" s="820"/>
      <c r="L7211" s="820"/>
      <c r="M7211" s="820"/>
      <c r="N7211" s="820"/>
      <c r="O7211" s="820"/>
      <c r="P7211" s="820"/>
      <c r="Q7211" s="820"/>
      <c r="R7211" s="820"/>
      <c r="S7211" s="820"/>
      <c r="T7211" s="820"/>
      <c r="U7211" s="820"/>
      <c r="V7211" s="820"/>
      <c r="W7211" s="820"/>
      <c r="X7211" s="820"/>
      <c r="Y7211" s="820"/>
      <c r="Z7211" s="820"/>
    </row>
    <row r="7212" spans="7:26">
      <c r="G7212" s="826"/>
      <c r="H7212" s="820"/>
      <c r="J7212" s="820"/>
      <c r="K7212" s="820"/>
      <c r="L7212" s="820"/>
      <c r="M7212" s="820"/>
      <c r="N7212" s="820"/>
      <c r="O7212" s="820"/>
      <c r="P7212" s="820"/>
      <c r="Q7212" s="820"/>
      <c r="R7212" s="820"/>
      <c r="S7212" s="820"/>
      <c r="T7212" s="820"/>
      <c r="U7212" s="820"/>
      <c r="V7212" s="820"/>
      <c r="W7212" s="820"/>
      <c r="X7212" s="820"/>
      <c r="Y7212" s="820"/>
      <c r="Z7212" s="820"/>
    </row>
    <row r="7213" spans="7:26">
      <c r="G7213" s="826"/>
      <c r="H7213" s="820"/>
      <c r="J7213" s="820"/>
      <c r="K7213" s="820"/>
      <c r="L7213" s="820"/>
      <c r="M7213" s="820"/>
      <c r="N7213" s="820"/>
      <c r="O7213" s="820"/>
      <c r="P7213" s="820"/>
      <c r="Q7213" s="820"/>
      <c r="R7213" s="820"/>
      <c r="S7213" s="820"/>
      <c r="T7213" s="820"/>
      <c r="U7213" s="820"/>
      <c r="V7213" s="820"/>
      <c r="W7213" s="820"/>
      <c r="X7213" s="820"/>
      <c r="Y7213" s="820"/>
      <c r="Z7213" s="820"/>
    </row>
    <row r="7214" spans="7:26">
      <c r="G7214" s="826"/>
      <c r="H7214" s="820"/>
      <c r="J7214" s="820"/>
      <c r="K7214" s="820"/>
      <c r="L7214" s="820"/>
      <c r="M7214" s="820"/>
      <c r="N7214" s="820"/>
      <c r="O7214" s="820"/>
      <c r="P7214" s="820"/>
      <c r="Q7214" s="820"/>
      <c r="R7214" s="820"/>
      <c r="S7214" s="820"/>
      <c r="T7214" s="820"/>
      <c r="U7214" s="820"/>
      <c r="V7214" s="820"/>
      <c r="W7214" s="820"/>
      <c r="X7214" s="820"/>
      <c r="Y7214" s="820"/>
      <c r="Z7214" s="820"/>
    </row>
    <row r="7215" spans="7:26">
      <c r="G7215" s="826"/>
      <c r="H7215" s="820"/>
      <c r="J7215" s="820"/>
      <c r="K7215" s="820"/>
      <c r="L7215" s="820"/>
      <c r="M7215" s="820"/>
      <c r="N7215" s="820"/>
      <c r="O7215" s="820"/>
      <c r="P7215" s="820"/>
      <c r="Q7215" s="820"/>
      <c r="R7215" s="820"/>
      <c r="S7215" s="820"/>
      <c r="T7215" s="820"/>
      <c r="U7215" s="820"/>
      <c r="V7215" s="820"/>
      <c r="W7215" s="820"/>
      <c r="X7215" s="820"/>
      <c r="Y7215" s="820"/>
      <c r="Z7215" s="820"/>
    </row>
    <row r="7216" spans="7:26">
      <c r="G7216" s="826"/>
      <c r="H7216" s="820"/>
      <c r="J7216" s="820"/>
      <c r="K7216" s="820"/>
      <c r="L7216" s="820"/>
      <c r="M7216" s="820"/>
      <c r="N7216" s="820"/>
      <c r="O7216" s="820"/>
      <c r="P7216" s="820"/>
      <c r="Q7216" s="820"/>
      <c r="R7216" s="820"/>
      <c r="S7216" s="820"/>
      <c r="T7216" s="820"/>
      <c r="U7216" s="820"/>
      <c r="V7216" s="820"/>
      <c r="W7216" s="820"/>
      <c r="X7216" s="820"/>
      <c r="Y7216" s="820"/>
      <c r="Z7216" s="820"/>
    </row>
    <row r="7217" spans="7:26">
      <c r="G7217" s="826"/>
      <c r="H7217" s="820"/>
      <c r="J7217" s="820"/>
      <c r="K7217" s="820"/>
      <c r="L7217" s="820"/>
      <c r="M7217" s="820"/>
      <c r="N7217" s="820"/>
      <c r="O7217" s="820"/>
      <c r="P7217" s="820"/>
      <c r="Q7217" s="820"/>
      <c r="R7217" s="820"/>
      <c r="S7217" s="820"/>
      <c r="T7217" s="820"/>
      <c r="U7217" s="820"/>
      <c r="V7217" s="820"/>
      <c r="W7217" s="820"/>
      <c r="X7217" s="820"/>
      <c r="Y7217" s="820"/>
      <c r="Z7217" s="820"/>
    </row>
    <row r="7218" spans="7:26">
      <c r="G7218" s="826"/>
      <c r="H7218" s="820"/>
      <c r="J7218" s="820"/>
      <c r="K7218" s="820"/>
      <c r="L7218" s="820"/>
      <c r="M7218" s="820"/>
      <c r="N7218" s="820"/>
      <c r="O7218" s="820"/>
      <c r="P7218" s="820"/>
      <c r="Q7218" s="820"/>
      <c r="R7218" s="820"/>
      <c r="S7218" s="820"/>
      <c r="T7218" s="820"/>
      <c r="U7218" s="820"/>
      <c r="V7218" s="820"/>
      <c r="W7218" s="820"/>
      <c r="X7218" s="820"/>
      <c r="Y7218" s="820"/>
      <c r="Z7218" s="820"/>
    </row>
    <row r="7219" spans="7:26">
      <c r="G7219" s="826"/>
      <c r="H7219" s="820"/>
      <c r="J7219" s="820"/>
      <c r="K7219" s="820"/>
      <c r="L7219" s="820"/>
      <c r="M7219" s="820"/>
      <c r="N7219" s="820"/>
      <c r="O7219" s="820"/>
      <c r="P7219" s="820"/>
      <c r="Q7219" s="820"/>
      <c r="R7219" s="820"/>
      <c r="S7219" s="820"/>
      <c r="T7219" s="820"/>
      <c r="U7219" s="820"/>
      <c r="V7219" s="820"/>
      <c r="W7219" s="820"/>
      <c r="X7219" s="820"/>
      <c r="Y7219" s="820"/>
      <c r="Z7219" s="820"/>
    </row>
    <row r="7220" spans="7:26">
      <c r="G7220" s="826"/>
      <c r="H7220" s="820"/>
      <c r="J7220" s="820"/>
      <c r="K7220" s="820"/>
      <c r="L7220" s="820"/>
      <c r="M7220" s="820"/>
      <c r="N7220" s="820"/>
      <c r="O7220" s="820"/>
      <c r="P7220" s="820"/>
      <c r="Q7220" s="820"/>
      <c r="R7220" s="820"/>
      <c r="S7220" s="820"/>
      <c r="T7220" s="820"/>
      <c r="U7220" s="820"/>
      <c r="V7220" s="820"/>
      <c r="W7220" s="820"/>
      <c r="X7220" s="820"/>
      <c r="Y7220" s="820"/>
      <c r="Z7220" s="820"/>
    </row>
    <row r="7221" spans="7:26">
      <c r="G7221" s="826"/>
      <c r="H7221" s="820"/>
      <c r="J7221" s="820"/>
      <c r="K7221" s="820"/>
      <c r="L7221" s="820"/>
      <c r="M7221" s="820"/>
      <c r="N7221" s="820"/>
      <c r="O7221" s="820"/>
      <c r="P7221" s="820"/>
      <c r="Q7221" s="820"/>
      <c r="R7221" s="820"/>
      <c r="S7221" s="820"/>
      <c r="T7221" s="820"/>
      <c r="U7221" s="820"/>
      <c r="V7221" s="820"/>
      <c r="W7221" s="820"/>
      <c r="X7221" s="820"/>
      <c r="Y7221" s="820"/>
      <c r="Z7221" s="820"/>
    </row>
    <row r="7222" spans="7:26">
      <c r="G7222" s="826"/>
      <c r="H7222" s="820"/>
      <c r="J7222" s="820"/>
      <c r="K7222" s="820"/>
      <c r="L7222" s="820"/>
      <c r="M7222" s="820"/>
      <c r="N7222" s="820"/>
      <c r="O7222" s="820"/>
      <c r="P7222" s="820"/>
      <c r="Q7222" s="820"/>
      <c r="R7222" s="820"/>
      <c r="S7222" s="820"/>
      <c r="T7222" s="820"/>
      <c r="U7222" s="820"/>
      <c r="V7222" s="820"/>
      <c r="W7222" s="820"/>
      <c r="X7222" s="820"/>
      <c r="Y7222" s="820"/>
      <c r="Z7222" s="820"/>
    </row>
    <row r="7223" spans="7:26">
      <c r="G7223" s="826"/>
      <c r="H7223" s="820"/>
      <c r="J7223" s="820"/>
      <c r="K7223" s="820"/>
      <c r="L7223" s="820"/>
      <c r="M7223" s="820"/>
      <c r="N7223" s="820"/>
      <c r="O7223" s="820"/>
      <c r="P7223" s="820"/>
      <c r="Q7223" s="820"/>
      <c r="R7223" s="820"/>
      <c r="S7223" s="820"/>
      <c r="T7223" s="820"/>
      <c r="U7223" s="820"/>
      <c r="V7223" s="820"/>
      <c r="W7223" s="820"/>
      <c r="X7223" s="820"/>
      <c r="Y7223" s="820"/>
      <c r="Z7223" s="820"/>
    </row>
    <row r="7224" spans="7:26">
      <c r="G7224" s="826"/>
      <c r="H7224" s="820"/>
      <c r="J7224" s="820"/>
      <c r="K7224" s="820"/>
      <c r="L7224" s="820"/>
      <c r="M7224" s="820"/>
      <c r="N7224" s="820"/>
      <c r="O7224" s="820"/>
      <c r="P7224" s="820"/>
      <c r="Q7224" s="820"/>
      <c r="R7224" s="820"/>
      <c r="S7224" s="820"/>
      <c r="T7224" s="820"/>
      <c r="U7224" s="820"/>
      <c r="V7224" s="820"/>
      <c r="W7224" s="820"/>
      <c r="X7224" s="820"/>
      <c r="Y7224" s="820"/>
      <c r="Z7224" s="820"/>
    </row>
    <row r="7225" spans="7:26">
      <c r="G7225" s="826"/>
      <c r="H7225" s="820"/>
      <c r="J7225" s="820"/>
      <c r="K7225" s="820"/>
      <c r="L7225" s="820"/>
      <c r="M7225" s="820"/>
      <c r="N7225" s="820"/>
      <c r="O7225" s="820"/>
      <c r="P7225" s="820"/>
      <c r="Q7225" s="820"/>
      <c r="R7225" s="820"/>
      <c r="S7225" s="820"/>
      <c r="T7225" s="820"/>
      <c r="U7225" s="820"/>
      <c r="V7225" s="820"/>
      <c r="W7225" s="820"/>
      <c r="X7225" s="820"/>
      <c r="Y7225" s="820"/>
      <c r="Z7225" s="820"/>
    </row>
    <row r="7226" spans="7:26">
      <c r="G7226" s="826"/>
      <c r="H7226" s="820"/>
      <c r="J7226" s="820"/>
      <c r="K7226" s="820"/>
      <c r="L7226" s="820"/>
      <c r="M7226" s="820"/>
      <c r="N7226" s="820"/>
      <c r="O7226" s="820"/>
      <c r="P7226" s="820"/>
      <c r="Q7226" s="820"/>
      <c r="R7226" s="820"/>
      <c r="S7226" s="820"/>
      <c r="T7226" s="820"/>
      <c r="U7226" s="820"/>
      <c r="V7226" s="820"/>
      <c r="W7226" s="820"/>
      <c r="X7226" s="820"/>
      <c r="Y7226" s="820"/>
      <c r="Z7226" s="820"/>
    </row>
    <row r="7227" spans="7:26">
      <c r="G7227" s="826"/>
      <c r="H7227" s="820"/>
      <c r="J7227" s="820"/>
      <c r="K7227" s="820"/>
      <c r="L7227" s="820"/>
      <c r="M7227" s="820"/>
      <c r="N7227" s="820"/>
      <c r="O7227" s="820"/>
      <c r="P7227" s="820"/>
      <c r="Q7227" s="820"/>
      <c r="R7227" s="820"/>
      <c r="S7227" s="820"/>
      <c r="T7227" s="820"/>
      <c r="U7227" s="820"/>
      <c r="V7227" s="820"/>
      <c r="W7227" s="820"/>
      <c r="X7227" s="820"/>
      <c r="Y7227" s="820"/>
      <c r="Z7227" s="820"/>
    </row>
    <row r="7228" spans="7:26">
      <c r="G7228" s="826"/>
      <c r="H7228" s="820"/>
      <c r="J7228" s="820"/>
      <c r="K7228" s="820"/>
      <c r="L7228" s="820"/>
      <c r="M7228" s="820"/>
      <c r="N7228" s="820"/>
      <c r="O7228" s="820"/>
      <c r="P7228" s="820"/>
      <c r="Q7228" s="820"/>
      <c r="R7228" s="820"/>
      <c r="S7228" s="820"/>
      <c r="T7228" s="820"/>
      <c r="U7228" s="820"/>
      <c r="V7228" s="820"/>
      <c r="W7228" s="820"/>
      <c r="X7228" s="820"/>
      <c r="Y7228" s="820"/>
      <c r="Z7228" s="820"/>
    </row>
    <row r="7229" spans="7:26">
      <c r="G7229" s="826"/>
      <c r="H7229" s="820"/>
      <c r="J7229" s="820"/>
      <c r="K7229" s="820"/>
      <c r="L7229" s="820"/>
      <c r="M7229" s="820"/>
      <c r="N7229" s="820"/>
      <c r="O7229" s="820"/>
      <c r="P7229" s="820"/>
      <c r="Q7229" s="820"/>
      <c r="R7229" s="820"/>
      <c r="S7229" s="820"/>
      <c r="T7229" s="820"/>
      <c r="U7229" s="820"/>
      <c r="V7229" s="820"/>
      <c r="W7229" s="820"/>
      <c r="X7229" s="820"/>
      <c r="Y7229" s="820"/>
      <c r="Z7229" s="820"/>
    </row>
    <row r="7230" spans="7:26">
      <c r="G7230" s="826"/>
      <c r="H7230" s="820"/>
      <c r="J7230" s="820"/>
      <c r="K7230" s="820"/>
      <c r="L7230" s="820"/>
      <c r="M7230" s="820"/>
      <c r="N7230" s="820"/>
      <c r="O7230" s="820"/>
      <c r="P7230" s="820"/>
      <c r="Q7230" s="820"/>
      <c r="R7230" s="820"/>
      <c r="S7230" s="820"/>
      <c r="T7230" s="820"/>
      <c r="U7230" s="820"/>
      <c r="V7230" s="820"/>
      <c r="W7230" s="820"/>
      <c r="X7230" s="820"/>
      <c r="Y7230" s="820"/>
      <c r="Z7230" s="820"/>
    </row>
    <row r="7231" spans="7:26">
      <c r="G7231" s="826"/>
      <c r="H7231" s="820"/>
      <c r="J7231" s="820"/>
      <c r="K7231" s="820"/>
      <c r="L7231" s="820"/>
      <c r="M7231" s="820"/>
      <c r="N7231" s="820"/>
      <c r="O7231" s="820"/>
      <c r="P7231" s="820"/>
      <c r="Q7231" s="820"/>
      <c r="R7231" s="820"/>
      <c r="S7231" s="820"/>
      <c r="T7231" s="820"/>
      <c r="U7231" s="820"/>
      <c r="V7231" s="820"/>
      <c r="W7231" s="820"/>
      <c r="X7231" s="820"/>
      <c r="Y7231" s="820"/>
      <c r="Z7231" s="820"/>
    </row>
    <row r="7232" spans="7:26">
      <c r="G7232" s="826"/>
      <c r="H7232" s="820"/>
      <c r="J7232" s="820"/>
      <c r="K7232" s="820"/>
      <c r="L7232" s="820"/>
      <c r="M7232" s="820"/>
      <c r="N7232" s="820"/>
      <c r="O7232" s="820"/>
      <c r="P7232" s="820"/>
      <c r="Q7232" s="820"/>
      <c r="R7232" s="820"/>
      <c r="S7232" s="820"/>
      <c r="T7232" s="820"/>
      <c r="U7232" s="820"/>
      <c r="V7232" s="820"/>
      <c r="W7232" s="820"/>
      <c r="X7232" s="820"/>
      <c r="Y7232" s="820"/>
      <c r="Z7232" s="820"/>
    </row>
    <row r="7233" spans="7:26">
      <c r="G7233" s="826"/>
      <c r="H7233" s="820"/>
      <c r="J7233" s="820"/>
      <c r="K7233" s="820"/>
      <c r="L7233" s="820"/>
      <c r="M7233" s="820"/>
      <c r="N7233" s="820"/>
      <c r="O7233" s="820"/>
      <c r="P7233" s="820"/>
      <c r="Q7233" s="820"/>
      <c r="R7233" s="820"/>
      <c r="S7233" s="820"/>
      <c r="T7233" s="820"/>
      <c r="U7233" s="820"/>
      <c r="V7233" s="820"/>
      <c r="W7233" s="820"/>
      <c r="X7233" s="820"/>
      <c r="Y7233" s="820"/>
      <c r="Z7233" s="820"/>
    </row>
    <row r="7234" spans="7:26">
      <c r="G7234" s="826"/>
      <c r="H7234" s="820"/>
      <c r="J7234" s="820"/>
      <c r="K7234" s="820"/>
      <c r="L7234" s="820"/>
      <c r="M7234" s="820"/>
      <c r="N7234" s="820"/>
      <c r="O7234" s="820"/>
      <c r="P7234" s="820"/>
      <c r="Q7234" s="820"/>
      <c r="R7234" s="820"/>
      <c r="S7234" s="820"/>
      <c r="T7234" s="820"/>
      <c r="U7234" s="820"/>
      <c r="V7234" s="820"/>
      <c r="W7234" s="820"/>
      <c r="X7234" s="820"/>
      <c r="Y7234" s="820"/>
      <c r="Z7234" s="820"/>
    </row>
    <row r="7235" spans="7:26">
      <c r="G7235" s="826"/>
      <c r="H7235" s="820"/>
      <c r="J7235" s="820"/>
      <c r="K7235" s="820"/>
      <c r="L7235" s="820"/>
      <c r="M7235" s="820"/>
      <c r="N7235" s="820"/>
      <c r="O7235" s="820"/>
      <c r="P7235" s="820"/>
      <c r="Q7235" s="820"/>
      <c r="R7235" s="820"/>
      <c r="S7235" s="820"/>
      <c r="T7235" s="820"/>
      <c r="U7235" s="820"/>
      <c r="V7235" s="820"/>
      <c r="W7235" s="820"/>
      <c r="X7235" s="820"/>
      <c r="Y7235" s="820"/>
      <c r="Z7235" s="820"/>
    </row>
    <row r="7236" spans="7:26">
      <c r="G7236" s="826"/>
      <c r="H7236" s="820"/>
      <c r="J7236" s="820"/>
      <c r="K7236" s="820"/>
      <c r="L7236" s="820"/>
      <c r="M7236" s="820"/>
      <c r="N7236" s="820"/>
      <c r="O7236" s="820"/>
      <c r="P7236" s="820"/>
      <c r="Q7236" s="820"/>
      <c r="R7236" s="820"/>
      <c r="S7236" s="820"/>
      <c r="T7236" s="820"/>
      <c r="U7236" s="820"/>
      <c r="V7236" s="820"/>
      <c r="W7236" s="820"/>
      <c r="X7236" s="820"/>
      <c r="Y7236" s="820"/>
      <c r="Z7236" s="820"/>
    </row>
    <row r="7237" spans="7:26">
      <c r="G7237" s="826"/>
      <c r="H7237" s="820"/>
      <c r="J7237" s="820"/>
      <c r="K7237" s="820"/>
      <c r="L7237" s="820"/>
      <c r="M7237" s="820"/>
      <c r="N7237" s="820"/>
      <c r="O7237" s="820"/>
      <c r="P7237" s="820"/>
      <c r="Q7237" s="820"/>
      <c r="R7237" s="820"/>
      <c r="S7237" s="820"/>
      <c r="T7237" s="820"/>
      <c r="U7237" s="820"/>
      <c r="V7237" s="820"/>
      <c r="W7237" s="820"/>
      <c r="X7237" s="820"/>
      <c r="Y7237" s="820"/>
      <c r="Z7237" s="820"/>
    </row>
    <row r="7238" spans="7:26">
      <c r="G7238" s="826"/>
      <c r="H7238" s="820"/>
      <c r="J7238" s="820"/>
      <c r="K7238" s="820"/>
      <c r="L7238" s="820"/>
      <c r="M7238" s="820"/>
      <c r="N7238" s="820"/>
      <c r="O7238" s="820"/>
      <c r="P7238" s="820"/>
      <c r="Q7238" s="820"/>
      <c r="R7238" s="820"/>
      <c r="S7238" s="820"/>
      <c r="T7238" s="820"/>
      <c r="U7238" s="820"/>
      <c r="V7238" s="820"/>
      <c r="W7238" s="820"/>
      <c r="X7238" s="820"/>
      <c r="Y7238" s="820"/>
      <c r="Z7238" s="820"/>
    </row>
    <row r="7239" spans="7:26">
      <c r="G7239" s="826"/>
      <c r="H7239" s="820"/>
      <c r="J7239" s="820"/>
      <c r="K7239" s="820"/>
      <c r="L7239" s="820"/>
      <c r="M7239" s="820"/>
      <c r="N7239" s="820"/>
      <c r="O7239" s="820"/>
      <c r="P7239" s="820"/>
      <c r="Q7239" s="820"/>
      <c r="R7239" s="820"/>
      <c r="S7239" s="820"/>
      <c r="T7239" s="820"/>
      <c r="U7239" s="820"/>
      <c r="V7239" s="820"/>
      <c r="W7239" s="820"/>
      <c r="X7239" s="820"/>
      <c r="Y7239" s="820"/>
      <c r="Z7239" s="820"/>
    </row>
    <row r="7240" spans="7:26">
      <c r="G7240" s="826"/>
      <c r="H7240" s="820"/>
      <c r="J7240" s="820"/>
      <c r="K7240" s="820"/>
      <c r="L7240" s="820"/>
      <c r="M7240" s="820"/>
      <c r="N7240" s="820"/>
      <c r="O7240" s="820"/>
      <c r="P7240" s="820"/>
      <c r="Q7240" s="820"/>
      <c r="R7240" s="820"/>
      <c r="S7240" s="820"/>
      <c r="T7240" s="820"/>
      <c r="U7240" s="820"/>
      <c r="V7240" s="820"/>
      <c r="W7240" s="820"/>
      <c r="X7240" s="820"/>
      <c r="Y7240" s="820"/>
      <c r="Z7240" s="820"/>
    </row>
    <row r="7241" spans="7:26">
      <c r="G7241" s="826"/>
      <c r="H7241" s="820"/>
      <c r="J7241" s="820"/>
      <c r="K7241" s="820"/>
      <c r="L7241" s="820"/>
      <c r="M7241" s="820"/>
      <c r="N7241" s="820"/>
      <c r="O7241" s="820"/>
      <c r="P7241" s="820"/>
      <c r="Q7241" s="820"/>
      <c r="R7241" s="820"/>
      <c r="S7241" s="820"/>
      <c r="T7241" s="820"/>
      <c r="U7241" s="820"/>
      <c r="V7241" s="820"/>
      <c r="W7241" s="820"/>
      <c r="X7241" s="820"/>
      <c r="Y7241" s="820"/>
      <c r="Z7241" s="820"/>
    </row>
    <row r="7242" spans="7:26">
      <c r="G7242" s="826"/>
      <c r="H7242" s="820"/>
      <c r="J7242" s="820"/>
      <c r="K7242" s="820"/>
      <c r="L7242" s="820"/>
      <c r="M7242" s="820"/>
      <c r="N7242" s="820"/>
      <c r="O7242" s="820"/>
      <c r="P7242" s="820"/>
      <c r="Q7242" s="820"/>
      <c r="R7242" s="820"/>
      <c r="S7242" s="820"/>
      <c r="T7242" s="820"/>
      <c r="U7242" s="820"/>
      <c r="V7242" s="820"/>
      <c r="W7242" s="820"/>
      <c r="X7242" s="820"/>
      <c r="Y7242" s="820"/>
      <c r="Z7242" s="820"/>
    </row>
    <row r="7243" spans="7:26">
      <c r="G7243" s="826"/>
      <c r="H7243" s="820"/>
      <c r="J7243" s="820"/>
      <c r="K7243" s="820"/>
      <c r="L7243" s="820"/>
      <c r="M7243" s="820"/>
      <c r="N7243" s="820"/>
      <c r="O7243" s="820"/>
      <c r="P7243" s="820"/>
      <c r="Q7243" s="820"/>
      <c r="R7243" s="820"/>
      <c r="S7243" s="820"/>
      <c r="T7243" s="820"/>
      <c r="U7243" s="820"/>
      <c r="V7243" s="820"/>
      <c r="W7243" s="820"/>
      <c r="X7243" s="820"/>
      <c r="Y7243" s="820"/>
      <c r="Z7243" s="820"/>
    </row>
    <row r="7244" spans="7:26">
      <c r="G7244" s="826"/>
      <c r="H7244" s="820"/>
      <c r="J7244" s="820"/>
      <c r="K7244" s="820"/>
      <c r="L7244" s="820"/>
      <c r="M7244" s="820"/>
      <c r="N7244" s="820"/>
      <c r="O7244" s="820"/>
      <c r="P7244" s="820"/>
      <c r="Q7244" s="820"/>
      <c r="R7244" s="820"/>
      <c r="S7244" s="820"/>
      <c r="T7244" s="820"/>
      <c r="U7244" s="820"/>
      <c r="V7244" s="820"/>
      <c r="W7244" s="820"/>
      <c r="X7244" s="820"/>
      <c r="Y7244" s="820"/>
      <c r="Z7244" s="820"/>
    </row>
    <row r="7245" spans="7:26">
      <c r="G7245" s="826"/>
      <c r="H7245" s="820"/>
      <c r="J7245" s="820"/>
      <c r="K7245" s="820"/>
      <c r="L7245" s="820"/>
      <c r="M7245" s="820"/>
      <c r="N7245" s="820"/>
      <c r="O7245" s="820"/>
      <c r="P7245" s="820"/>
      <c r="Q7245" s="820"/>
      <c r="R7245" s="820"/>
      <c r="S7245" s="820"/>
      <c r="T7245" s="820"/>
      <c r="U7245" s="820"/>
      <c r="V7245" s="820"/>
      <c r="W7245" s="820"/>
      <c r="X7245" s="820"/>
      <c r="Y7245" s="820"/>
      <c r="Z7245" s="820"/>
    </row>
    <row r="7246" spans="7:26">
      <c r="G7246" s="826"/>
      <c r="H7246" s="820"/>
      <c r="J7246" s="820"/>
      <c r="K7246" s="820"/>
      <c r="L7246" s="820"/>
      <c r="M7246" s="820"/>
      <c r="N7246" s="820"/>
      <c r="O7246" s="820"/>
      <c r="P7246" s="820"/>
      <c r="Q7246" s="820"/>
      <c r="R7246" s="820"/>
      <c r="S7246" s="820"/>
      <c r="T7246" s="820"/>
      <c r="U7246" s="820"/>
      <c r="V7246" s="820"/>
      <c r="W7246" s="820"/>
      <c r="X7246" s="820"/>
      <c r="Y7246" s="820"/>
      <c r="Z7246" s="820"/>
    </row>
    <row r="7247" spans="7:26">
      <c r="G7247" s="826"/>
      <c r="H7247" s="820"/>
      <c r="J7247" s="820"/>
      <c r="K7247" s="820"/>
      <c r="L7247" s="820"/>
      <c r="M7247" s="820"/>
      <c r="N7247" s="820"/>
      <c r="O7247" s="820"/>
      <c r="P7247" s="820"/>
      <c r="Q7247" s="820"/>
      <c r="R7247" s="820"/>
      <c r="S7247" s="820"/>
      <c r="T7247" s="820"/>
      <c r="U7247" s="820"/>
      <c r="V7247" s="820"/>
      <c r="W7247" s="820"/>
      <c r="X7247" s="820"/>
      <c r="Y7247" s="820"/>
      <c r="Z7247" s="820"/>
    </row>
    <row r="7248" spans="7:26">
      <c r="G7248" s="826"/>
      <c r="H7248" s="820"/>
      <c r="J7248" s="820"/>
      <c r="K7248" s="820"/>
      <c r="L7248" s="820"/>
      <c r="M7248" s="820"/>
      <c r="N7248" s="820"/>
      <c r="O7248" s="820"/>
      <c r="P7248" s="820"/>
      <c r="Q7248" s="820"/>
      <c r="R7248" s="820"/>
      <c r="S7248" s="820"/>
      <c r="T7248" s="820"/>
      <c r="U7248" s="820"/>
      <c r="V7248" s="820"/>
      <c r="W7248" s="820"/>
      <c r="X7248" s="820"/>
      <c r="Y7248" s="820"/>
      <c r="Z7248" s="820"/>
    </row>
    <row r="7249" spans="7:26">
      <c r="G7249" s="826"/>
      <c r="H7249" s="820"/>
      <c r="J7249" s="820"/>
      <c r="K7249" s="820"/>
      <c r="L7249" s="820"/>
      <c r="M7249" s="820"/>
      <c r="N7249" s="820"/>
      <c r="O7249" s="820"/>
      <c r="P7249" s="820"/>
      <c r="Q7249" s="820"/>
      <c r="R7249" s="820"/>
      <c r="S7249" s="820"/>
      <c r="T7249" s="820"/>
      <c r="U7249" s="820"/>
      <c r="V7249" s="820"/>
      <c r="W7249" s="820"/>
      <c r="X7249" s="820"/>
      <c r="Y7249" s="820"/>
      <c r="Z7249" s="820"/>
    </row>
    <row r="7250" spans="7:26">
      <c r="G7250" s="826"/>
      <c r="H7250" s="820"/>
      <c r="J7250" s="820"/>
      <c r="K7250" s="820"/>
      <c r="L7250" s="820"/>
      <c r="M7250" s="820"/>
      <c r="N7250" s="820"/>
      <c r="O7250" s="820"/>
      <c r="P7250" s="820"/>
      <c r="Q7250" s="820"/>
      <c r="R7250" s="820"/>
      <c r="S7250" s="820"/>
      <c r="T7250" s="820"/>
      <c r="U7250" s="820"/>
      <c r="V7250" s="820"/>
      <c r="W7250" s="820"/>
      <c r="X7250" s="820"/>
      <c r="Y7250" s="820"/>
      <c r="Z7250" s="820"/>
    </row>
    <row r="7251" spans="7:26">
      <c r="G7251" s="826"/>
      <c r="H7251" s="820"/>
      <c r="J7251" s="820"/>
      <c r="K7251" s="820"/>
      <c r="L7251" s="820"/>
      <c r="M7251" s="820"/>
      <c r="N7251" s="820"/>
      <c r="O7251" s="820"/>
      <c r="P7251" s="820"/>
      <c r="Q7251" s="820"/>
      <c r="R7251" s="820"/>
      <c r="S7251" s="820"/>
      <c r="T7251" s="820"/>
      <c r="U7251" s="820"/>
      <c r="V7251" s="820"/>
      <c r="W7251" s="820"/>
      <c r="X7251" s="820"/>
      <c r="Y7251" s="820"/>
      <c r="Z7251" s="820"/>
    </row>
    <row r="7252" spans="7:26">
      <c r="G7252" s="826"/>
      <c r="H7252" s="820"/>
      <c r="J7252" s="820"/>
      <c r="K7252" s="820"/>
      <c r="L7252" s="820"/>
      <c r="M7252" s="820"/>
      <c r="N7252" s="820"/>
      <c r="O7252" s="820"/>
      <c r="P7252" s="820"/>
      <c r="Q7252" s="820"/>
      <c r="R7252" s="820"/>
      <c r="S7252" s="820"/>
      <c r="T7252" s="820"/>
      <c r="U7252" s="820"/>
      <c r="V7252" s="820"/>
      <c r="W7252" s="820"/>
      <c r="X7252" s="820"/>
      <c r="Y7252" s="820"/>
      <c r="Z7252" s="820"/>
    </row>
    <row r="7253" spans="7:26">
      <c r="G7253" s="826"/>
      <c r="H7253" s="820"/>
      <c r="J7253" s="820"/>
      <c r="K7253" s="820"/>
      <c r="L7253" s="820"/>
      <c r="M7253" s="820"/>
      <c r="N7253" s="820"/>
      <c r="O7253" s="820"/>
      <c r="P7253" s="820"/>
      <c r="Q7253" s="820"/>
      <c r="R7253" s="820"/>
      <c r="S7253" s="820"/>
      <c r="T7253" s="820"/>
      <c r="U7253" s="820"/>
      <c r="V7253" s="820"/>
      <c r="W7253" s="820"/>
      <c r="X7253" s="820"/>
      <c r="Y7253" s="820"/>
      <c r="Z7253" s="820"/>
    </row>
    <row r="7254" spans="7:26">
      <c r="G7254" s="826"/>
      <c r="H7254" s="820"/>
      <c r="J7254" s="820"/>
      <c r="K7254" s="820"/>
      <c r="L7254" s="820"/>
      <c r="M7254" s="820"/>
      <c r="N7254" s="820"/>
      <c r="O7254" s="820"/>
      <c r="P7254" s="820"/>
      <c r="Q7254" s="820"/>
      <c r="R7254" s="820"/>
      <c r="S7254" s="820"/>
      <c r="T7254" s="820"/>
      <c r="U7254" s="820"/>
      <c r="V7254" s="820"/>
      <c r="W7254" s="820"/>
      <c r="X7254" s="820"/>
      <c r="Y7254" s="820"/>
      <c r="Z7254" s="820"/>
    </row>
    <row r="7255" spans="7:26">
      <c r="G7255" s="826"/>
      <c r="H7255" s="820"/>
      <c r="J7255" s="820"/>
      <c r="K7255" s="820"/>
      <c r="L7255" s="820"/>
      <c r="M7255" s="820"/>
      <c r="N7255" s="820"/>
      <c r="O7255" s="820"/>
      <c r="P7255" s="820"/>
      <c r="Q7255" s="820"/>
      <c r="R7255" s="820"/>
      <c r="S7255" s="820"/>
      <c r="T7255" s="820"/>
      <c r="U7255" s="820"/>
      <c r="V7255" s="820"/>
      <c r="W7255" s="820"/>
      <c r="X7255" s="820"/>
      <c r="Y7255" s="820"/>
      <c r="Z7255" s="820"/>
    </row>
    <row r="7256" spans="7:26">
      <c r="G7256" s="826"/>
      <c r="H7256" s="820"/>
      <c r="J7256" s="820"/>
      <c r="K7256" s="820"/>
      <c r="L7256" s="820"/>
      <c r="M7256" s="820"/>
      <c r="N7256" s="820"/>
      <c r="O7256" s="820"/>
      <c r="P7256" s="820"/>
      <c r="Q7256" s="820"/>
      <c r="R7256" s="820"/>
      <c r="S7256" s="820"/>
      <c r="T7256" s="820"/>
      <c r="U7256" s="820"/>
      <c r="V7256" s="820"/>
      <c r="W7256" s="820"/>
      <c r="X7256" s="820"/>
      <c r="Y7256" s="820"/>
      <c r="Z7256" s="820"/>
    </row>
    <row r="7257" spans="7:26">
      <c r="G7257" s="826"/>
      <c r="H7257" s="820"/>
      <c r="J7257" s="820"/>
      <c r="K7257" s="820"/>
      <c r="L7257" s="820"/>
      <c r="M7257" s="820"/>
      <c r="N7257" s="820"/>
      <c r="O7257" s="820"/>
      <c r="P7257" s="820"/>
      <c r="Q7257" s="820"/>
      <c r="R7257" s="820"/>
      <c r="S7257" s="820"/>
      <c r="T7257" s="820"/>
      <c r="U7257" s="820"/>
      <c r="V7257" s="820"/>
      <c r="W7257" s="820"/>
      <c r="X7257" s="820"/>
      <c r="Y7257" s="820"/>
      <c r="Z7257" s="820"/>
    </row>
    <row r="7258" spans="7:26">
      <c r="G7258" s="826"/>
      <c r="H7258" s="820"/>
      <c r="J7258" s="820"/>
      <c r="K7258" s="820"/>
      <c r="L7258" s="820"/>
      <c r="M7258" s="820"/>
      <c r="N7258" s="820"/>
      <c r="O7258" s="820"/>
      <c r="P7258" s="820"/>
      <c r="Q7258" s="820"/>
      <c r="R7258" s="820"/>
      <c r="S7258" s="820"/>
      <c r="T7258" s="820"/>
      <c r="U7258" s="820"/>
      <c r="V7258" s="820"/>
      <c r="W7258" s="820"/>
      <c r="X7258" s="820"/>
      <c r="Y7258" s="820"/>
      <c r="Z7258" s="820"/>
    </row>
    <row r="7259" spans="7:26">
      <c r="G7259" s="826"/>
      <c r="H7259" s="820"/>
      <c r="J7259" s="820"/>
      <c r="K7259" s="820"/>
      <c r="L7259" s="820"/>
      <c r="M7259" s="820"/>
      <c r="N7259" s="820"/>
      <c r="O7259" s="820"/>
      <c r="P7259" s="820"/>
      <c r="Q7259" s="820"/>
      <c r="R7259" s="820"/>
      <c r="S7259" s="820"/>
      <c r="T7259" s="820"/>
      <c r="U7259" s="820"/>
      <c r="V7259" s="820"/>
      <c r="W7259" s="820"/>
      <c r="X7259" s="820"/>
      <c r="Y7259" s="820"/>
      <c r="Z7259" s="820"/>
    </row>
    <row r="7260" spans="7:26">
      <c r="G7260" s="826"/>
      <c r="H7260" s="820"/>
      <c r="J7260" s="820"/>
      <c r="K7260" s="820"/>
      <c r="L7260" s="820"/>
      <c r="M7260" s="820"/>
      <c r="N7260" s="820"/>
      <c r="O7260" s="820"/>
      <c r="P7260" s="820"/>
      <c r="Q7260" s="820"/>
      <c r="R7260" s="820"/>
      <c r="S7260" s="820"/>
      <c r="T7260" s="820"/>
      <c r="U7260" s="820"/>
      <c r="V7260" s="820"/>
      <c r="W7260" s="820"/>
      <c r="X7260" s="820"/>
      <c r="Y7260" s="820"/>
      <c r="Z7260" s="820"/>
    </row>
    <row r="7261" spans="7:26">
      <c r="G7261" s="826"/>
      <c r="H7261" s="820"/>
      <c r="J7261" s="820"/>
      <c r="K7261" s="820"/>
      <c r="L7261" s="820"/>
      <c r="M7261" s="820"/>
      <c r="N7261" s="820"/>
      <c r="O7261" s="820"/>
      <c r="P7261" s="820"/>
      <c r="Q7261" s="820"/>
      <c r="R7261" s="820"/>
      <c r="S7261" s="820"/>
      <c r="T7261" s="820"/>
      <c r="U7261" s="820"/>
      <c r="V7261" s="820"/>
      <c r="W7261" s="820"/>
      <c r="X7261" s="820"/>
      <c r="Y7261" s="820"/>
      <c r="Z7261" s="820"/>
    </row>
    <row r="7262" spans="7:26">
      <c r="G7262" s="826"/>
      <c r="H7262" s="820"/>
      <c r="J7262" s="820"/>
      <c r="K7262" s="820"/>
      <c r="L7262" s="820"/>
      <c r="M7262" s="820"/>
      <c r="N7262" s="820"/>
      <c r="O7262" s="820"/>
      <c r="P7262" s="820"/>
      <c r="Q7262" s="820"/>
      <c r="R7262" s="820"/>
      <c r="S7262" s="820"/>
      <c r="T7262" s="820"/>
      <c r="U7262" s="820"/>
      <c r="V7262" s="820"/>
      <c r="W7262" s="820"/>
      <c r="X7262" s="820"/>
      <c r="Y7262" s="820"/>
      <c r="Z7262" s="820"/>
    </row>
    <row r="7263" spans="7:26">
      <c r="G7263" s="826"/>
      <c r="H7263" s="820"/>
      <c r="J7263" s="820"/>
      <c r="K7263" s="820"/>
      <c r="L7263" s="820"/>
      <c r="M7263" s="820"/>
      <c r="N7263" s="820"/>
      <c r="O7263" s="820"/>
      <c r="P7263" s="820"/>
      <c r="Q7263" s="820"/>
      <c r="R7263" s="820"/>
      <c r="S7263" s="820"/>
      <c r="T7263" s="820"/>
      <c r="U7263" s="820"/>
      <c r="V7263" s="820"/>
      <c r="W7263" s="820"/>
      <c r="X7263" s="820"/>
      <c r="Y7263" s="820"/>
      <c r="Z7263" s="820"/>
    </row>
    <row r="7264" spans="7:26">
      <c r="G7264" s="826"/>
      <c r="H7264" s="820"/>
      <c r="J7264" s="820"/>
      <c r="K7264" s="820"/>
      <c r="L7264" s="820"/>
      <c r="M7264" s="820"/>
      <c r="N7264" s="820"/>
      <c r="O7264" s="820"/>
      <c r="P7264" s="820"/>
      <c r="Q7264" s="820"/>
      <c r="R7264" s="820"/>
      <c r="S7264" s="820"/>
      <c r="T7264" s="820"/>
      <c r="U7264" s="820"/>
      <c r="V7264" s="820"/>
      <c r="W7264" s="820"/>
      <c r="X7264" s="820"/>
      <c r="Y7264" s="820"/>
      <c r="Z7264" s="820"/>
    </row>
    <row r="7265" spans="7:26">
      <c r="G7265" s="826"/>
      <c r="H7265" s="820"/>
      <c r="J7265" s="820"/>
      <c r="K7265" s="820"/>
      <c r="L7265" s="820"/>
      <c r="M7265" s="820"/>
      <c r="N7265" s="820"/>
      <c r="O7265" s="820"/>
      <c r="P7265" s="820"/>
      <c r="Q7265" s="820"/>
      <c r="R7265" s="820"/>
      <c r="S7265" s="820"/>
      <c r="T7265" s="820"/>
      <c r="U7265" s="820"/>
      <c r="V7265" s="820"/>
      <c r="W7265" s="820"/>
      <c r="X7265" s="820"/>
      <c r="Y7265" s="820"/>
      <c r="Z7265" s="820"/>
    </row>
    <row r="7266" spans="7:26">
      <c r="G7266" s="826"/>
      <c r="H7266" s="820"/>
      <c r="J7266" s="820"/>
      <c r="K7266" s="820"/>
      <c r="L7266" s="820"/>
      <c r="M7266" s="820"/>
      <c r="N7266" s="820"/>
      <c r="O7266" s="820"/>
      <c r="P7266" s="820"/>
      <c r="Q7266" s="820"/>
      <c r="R7266" s="820"/>
      <c r="S7266" s="820"/>
      <c r="T7266" s="820"/>
      <c r="U7266" s="820"/>
      <c r="V7266" s="820"/>
      <c r="W7266" s="820"/>
      <c r="X7266" s="820"/>
      <c r="Y7266" s="820"/>
      <c r="Z7266" s="820"/>
    </row>
    <row r="7267" spans="7:26">
      <c r="G7267" s="826"/>
      <c r="H7267" s="820"/>
      <c r="J7267" s="820"/>
      <c r="K7267" s="820"/>
      <c r="L7267" s="820"/>
      <c r="M7267" s="820"/>
      <c r="N7267" s="820"/>
      <c r="O7267" s="820"/>
      <c r="P7267" s="820"/>
      <c r="Q7267" s="820"/>
      <c r="R7267" s="820"/>
      <c r="S7267" s="820"/>
      <c r="T7267" s="820"/>
      <c r="U7267" s="820"/>
      <c r="V7267" s="820"/>
      <c r="W7267" s="820"/>
      <c r="X7267" s="820"/>
      <c r="Y7267" s="820"/>
      <c r="Z7267" s="820"/>
    </row>
    <row r="7268" spans="7:26">
      <c r="G7268" s="826"/>
      <c r="H7268" s="820"/>
      <c r="J7268" s="820"/>
      <c r="K7268" s="820"/>
      <c r="L7268" s="820"/>
      <c r="M7268" s="820"/>
      <c r="N7268" s="820"/>
      <c r="O7268" s="820"/>
      <c r="P7268" s="820"/>
      <c r="Q7268" s="820"/>
      <c r="R7268" s="820"/>
      <c r="S7268" s="820"/>
      <c r="T7268" s="820"/>
      <c r="U7268" s="820"/>
      <c r="V7268" s="820"/>
      <c r="W7268" s="820"/>
      <c r="X7268" s="820"/>
      <c r="Y7268" s="820"/>
      <c r="Z7268" s="820"/>
    </row>
    <row r="7269" spans="7:26">
      <c r="G7269" s="826"/>
      <c r="H7269" s="820"/>
      <c r="J7269" s="820"/>
      <c r="K7269" s="820"/>
      <c r="L7269" s="820"/>
      <c r="M7269" s="820"/>
      <c r="N7269" s="820"/>
      <c r="O7269" s="820"/>
      <c r="P7269" s="820"/>
      <c r="Q7269" s="820"/>
      <c r="R7269" s="820"/>
      <c r="S7269" s="820"/>
      <c r="T7269" s="820"/>
      <c r="U7269" s="820"/>
      <c r="V7269" s="820"/>
      <c r="W7269" s="820"/>
      <c r="X7269" s="820"/>
      <c r="Y7269" s="820"/>
      <c r="Z7269" s="820"/>
    </row>
    <row r="7270" spans="7:26">
      <c r="G7270" s="826"/>
      <c r="H7270" s="820"/>
      <c r="J7270" s="820"/>
      <c r="K7270" s="820"/>
      <c r="L7270" s="820"/>
      <c r="M7270" s="820"/>
      <c r="N7270" s="820"/>
      <c r="O7270" s="820"/>
      <c r="P7270" s="820"/>
      <c r="Q7270" s="820"/>
      <c r="R7270" s="820"/>
      <c r="S7270" s="820"/>
      <c r="T7270" s="820"/>
      <c r="U7270" s="820"/>
      <c r="V7270" s="820"/>
      <c r="W7270" s="820"/>
      <c r="X7270" s="820"/>
      <c r="Y7270" s="820"/>
      <c r="Z7270" s="820"/>
    </row>
    <row r="7271" spans="7:26">
      <c r="G7271" s="826"/>
      <c r="H7271" s="820"/>
      <c r="J7271" s="820"/>
      <c r="K7271" s="820"/>
      <c r="L7271" s="820"/>
      <c r="M7271" s="820"/>
      <c r="N7271" s="820"/>
      <c r="O7271" s="820"/>
      <c r="P7271" s="820"/>
      <c r="Q7271" s="820"/>
      <c r="R7271" s="820"/>
      <c r="S7271" s="820"/>
      <c r="T7271" s="820"/>
      <c r="U7271" s="820"/>
      <c r="V7271" s="820"/>
      <c r="W7271" s="820"/>
      <c r="X7271" s="820"/>
      <c r="Y7271" s="820"/>
      <c r="Z7271" s="820"/>
    </row>
    <row r="7272" spans="7:26">
      <c r="G7272" s="826"/>
      <c r="H7272" s="820"/>
      <c r="J7272" s="820"/>
      <c r="K7272" s="820"/>
      <c r="L7272" s="820"/>
      <c r="M7272" s="820"/>
      <c r="N7272" s="820"/>
      <c r="O7272" s="820"/>
      <c r="P7272" s="820"/>
      <c r="Q7272" s="820"/>
      <c r="R7272" s="820"/>
      <c r="S7272" s="820"/>
      <c r="T7272" s="820"/>
      <c r="U7272" s="820"/>
      <c r="V7272" s="820"/>
      <c r="W7272" s="820"/>
      <c r="X7272" s="820"/>
      <c r="Y7272" s="820"/>
      <c r="Z7272" s="820"/>
    </row>
    <row r="7273" spans="7:26">
      <c r="G7273" s="826"/>
      <c r="H7273" s="820"/>
      <c r="J7273" s="820"/>
      <c r="K7273" s="820"/>
      <c r="L7273" s="820"/>
      <c r="M7273" s="820"/>
      <c r="N7273" s="820"/>
      <c r="O7273" s="820"/>
      <c r="P7273" s="820"/>
      <c r="Q7273" s="820"/>
      <c r="R7273" s="820"/>
      <c r="S7273" s="820"/>
      <c r="T7273" s="820"/>
      <c r="U7273" s="820"/>
      <c r="V7273" s="820"/>
      <c r="W7273" s="820"/>
      <c r="X7273" s="820"/>
      <c r="Y7273" s="820"/>
      <c r="Z7273" s="820"/>
    </row>
    <row r="7274" spans="7:26">
      <c r="G7274" s="826"/>
      <c r="H7274" s="820"/>
      <c r="J7274" s="820"/>
      <c r="K7274" s="820"/>
      <c r="L7274" s="820"/>
      <c r="M7274" s="820"/>
      <c r="N7274" s="820"/>
      <c r="O7274" s="820"/>
      <c r="P7274" s="820"/>
      <c r="Q7274" s="820"/>
      <c r="R7274" s="820"/>
      <c r="S7274" s="820"/>
      <c r="T7274" s="820"/>
      <c r="U7274" s="820"/>
      <c r="V7274" s="820"/>
      <c r="W7274" s="820"/>
      <c r="X7274" s="820"/>
      <c r="Y7274" s="820"/>
      <c r="Z7274" s="820"/>
    </row>
    <row r="7275" spans="7:26">
      <c r="G7275" s="826"/>
      <c r="H7275" s="820"/>
      <c r="J7275" s="820"/>
      <c r="K7275" s="820"/>
      <c r="L7275" s="820"/>
      <c r="M7275" s="820"/>
      <c r="N7275" s="820"/>
      <c r="O7275" s="820"/>
      <c r="P7275" s="820"/>
      <c r="Q7275" s="820"/>
      <c r="R7275" s="820"/>
      <c r="S7275" s="820"/>
      <c r="T7275" s="820"/>
      <c r="U7275" s="820"/>
      <c r="V7275" s="820"/>
      <c r="W7275" s="820"/>
      <c r="X7275" s="820"/>
      <c r="Y7275" s="820"/>
      <c r="Z7275" s="820"/>
    </row>
    <row r="7276" spans="7:26">
      <c r="G7276" s="826"/>
      <c r="H7276" s="820"/>
      <c r="J7276" s="820"/>
      <c r="K7276" s="820"/>
      <c r="L7276" s="820"/>
      <c r="M7276" s="820"/>
      <c r="N7276" s="820"/>
      <c r="O7276" s="820"/>
      <c r="P7276" s="820"/>
      <c r="Q7276" s="820"/>
      <c r="R7276" s="820"/>
      <c r="S7276" s="820"/>
      <c r="T7276" s="820"/>
      <c r="U7276" s="820"/>
      <c r="V7276" s="820"/>
      <c r="W7276" s="820"/>
      <c r="X7276" s="820"/>
      <c r="Y7276" s="820"/>
      <c r="Z7276" s="820"/>
    </row>
    <row r="7277" spans="7:26">
      <c r="G7277" s="826"/>
      <c r="H7277" s="820"/>
      <c r="J7277" s="820"/>
      <c r="K7277" s="820"/>
      <c r="L7277" s="820"/>
      <c r="M7277" s="820"/>
      <c r="N7277" s="820"/>
      <c r="O7277" s="820"/>
      <c r="P7277" s="820"/>
      <c r="Q7277" s="820"/>
      <c r="R7277" s="820"/>
      <c r="S7277" s="820"/>
      <c r="T7277" s="820"/>
      <c r="U7277" s="820"/>
      <c r="V7277" s="820"/>
      <c r="W7277" s="820"/>
      <c r="X7277" s="820"/>
      <c r="Y7277" s="820"/>
      <c r="Z7277" s="820"/>
    </row>
    <row r="7278" spans="7:26">
      <c r="G7278" s="826"/>
      <c r="H7278" s="820"/>
      <c r="J7278" s="820"/>
      <c r="K7278" s="820"/>
      <c r="L7278" s="820"/>
      <c r="M7278" s="820"/>
      <c r="N7278" s="820"/>
      <c r="O7278" s="820"/>
      <c r="P7278" s="820"/>
      <c r="Q7278" s="820"/>
      <c r="R7278" s="820"/>
      <c r="S7278" s="820"/>
      <c r="T7278" s="820"/>
      <c r="U7278" s="820"/>
      <c r="V7278" s="820"/>
      <c r="W7278" s="820"/>
      <c r="X7278" s="820"/>
      <c r="Y7278" s="820"/>
      <c r="Z7278" s="820"/>
    </row>
    <row r="7279" spans="7:26">
      <c r="G7279" s="826"/>
      <c r="H7279" s="820"/>
      <c r="J7279" s="820"/>
      <c r="K7279" s="820"/>
      <c r="L7279" s="820"/>
      <c r="M7279" s="820"/>
      <c r="N7279" s="820"/>
      <c r="O7279" s="820"/>
      <c r="P7279" s="820"/>
      <c r="Q7279" s="820"/>
      <c r="R7279" s="820"/>
      <c r="S7279" s="820"/>
      <c r="T7279" s="820"/>
      <c r="U7279" s="820"/>
      <c r="V7279" s="820"/>
      <c r="W7279" s="820"/>
      <c r="X7279" s="820"/>
      <c r="Y7279" s="820"/>
      <c r="Z7279" s="820"/>
    </row>
    <row r="7280" spans="7:26">
      <c r="G7280" s="826"/>
      <c r="H7280" s="820"/>
      <c r="J7280" s="820"/>
      <c r="K7280" s="820"/>
      <c r="L7280" s="820"/>
      <c r="M7280" s="820"/>
      <c r="N7280" s="820"/>
      <c r="O7280" s="820"/>
      <c r="P7280" s="820"/>
      <c r="Q7280" s="820"/>
      <c r="R7280" s="820"/>
      <c r="S7280" s="820"/>
      <c r="T7280" s="820"/>
      <c r="U7280" s="820"/>
      <c r="V7280" s="820"/>
      <c r="W7280" s="820"/>
      <c r="X7280" s="820"/>
      <c r="Y7280" s="820"/>
      <c r="Z7280" s="820"/>
    </row>
    <row r="7281" spans="7:26">
      <c r="G7281" s="826"/>
      <c r="H7281" s="820"/>
      <c r="J7281" s="820"/>
      <c r="K7281" s="820"/>
      <c r="L7281" s="820"/>
      <c r="M7281" s="820"/>
      <c r="N7281" s="820"/>
      <c r="O7281" s="820"/>
      <c r="P7281" s="820"/>
      <c r="Q7281" s="820"/>
      <c r="R7281" s="820"/>
      <c r="S7281" s="820"/>
      <c r="T7281" s="820"/>
      <c r="U7281" s="820"/>
      <c r="V7281" s="820"/>
      <c r="W7281" s="820"/>
      <c r="X7281" s="820"/>
      <c r="Y7281" s="820"/>
      <c r="Z7281" s="820"/>
    </row>
    <row r="7282" spans="7:26">
      <c r="G7282" s="826"/>
      <c r="H7282" s="820"/>
      <c r="J7282" s="820"/>
      <c r="K7282" s="820"/>
      <c r="L7282" s="820"/>
      <c r="M7282" s="820"/>
      <c r="N7282" s="820"/>
      <c r="O7282" s="820"/>
      <c r="P7282" s="820"/>
      <c r="Q7282" s="820"/>
      <c r="R7282" s="820"/>
      <c r="S7282" s="820"/>
      <c r="T7282" s="820"/>
      <c r="U7282" s="820"/>
      <c r="V7282" s="820"/>
      <c r="W7282" s="820"/>
      <c r="X7282" s="820"/>
      <c r="Y7282" s="820"/>
      <c r="Z7282" s="820"/>
    </row>
    <row r="7283" spans="7:26">
      <c r="G7283" s="826"/>
      <c r="H7283" s="820"/>
      <c r="J7283" s="820"/>
      <c r="K7283" s="820"/>
      <c r="L7283" s="820"/>
      <c r="M7283" s="820"/>
      <c r="N7283" s="820"/>
      <c r="O7283" s="820"/>
      <c r="P7283" s="820"/>
      <c r="Q7283" s="820"/>
      <c r="R7283" s="820"/>
      <c r="S7283" s="820"/>
      <c r="T7283" s="820"/>
      <c r="U7283" s="820"/>
      <c r="V7283" s="820"/>
      <c r="W7283" s="820"/>
      <c r="X7283" s="820"/>
      <c r="Y7283" s="820"/>
      <c r="Z7283" s="820"/>
    </row>
    <row r="7284" spans="7:26">
      <c r="G7284" s="826"/>
      <c r="H7284" s="820"/>
      <c r="J7284" s="820"/>
      <c r="K7284" s="820"/>
      <c r="L7284" s="820"/>
      <c r="M7284" s="820"/>
      <c r="N7284" s="820"/>
      <c r="O7284" s="820"/>
      <c r="P7284" s="820"/>
      <c r="Q7284" s="820"/>
      <c r="R7284" s="820"/>
      <c r="S7284" s="820"/>
      <c r="T7284" s="820"/>
      <c r="U7284" s="820"/>
      <c r="V7284" s="820"/>
      <c r="W7284" s="820"/>
      <c r="X7284" s="820"/>
      <c r="Y7284" s="820"/>
      <c r="Z7284" s="820"/>
    </row>
    <row r="7285" spans="7:26">
      <c r="G7285" s="826"/>
      <c r="H7285" s="820"/>
      <c r="J7285" s="820"/>
      <c r="K7285" s="820"/>
      <c r="L7285" s="820"/>
      <c r="M7285" s="820"/>
      <c r="N7285" s="820"/>
      <c r="O7285" s="820"/>
      <c r="P7285" s="820"/>
      <c r="Q7285" s="820"/>
      <c r="R7285" s="820"/>
      <c r="S7285" s="820"/>
      <c r="T7285" s="820"/>
      <c r="U7285" s="820"/>
      <c r="V7285" s="820"/>
      <c r="W7285" s="820"/>
      <c r="X7285" s="820"/>
      <c r="Y7285" s="820"/>
      <c r="Z7285" s="820"/>
    </row>
    <row r="7286" spans="7:26">
      <c r="G7286" s="826"/>
      <c r="H7286" s="820"/>
      <c r="J7286" s="820"/>
      <c r="K7286" s="820"/>
      <c r="L7286" s="820"/>
      <c r="M7286" s="820"/>
      <c r="N7286" s="820"/>
      <c r="O7286" s="820"/>
      <c r="P7286" s="820"/>
      <c r="Q7286" s="820"/>
      <c r="R7286" s="820"/>
      <c r="S7286" s="820"/>
      <c r="T7286" s="820"/>
      <c r="U7286" s="820"/>
      <c r="V7286" s="820"/>
      <c r="W7286" s="820"/>
      <c r="X7286" s="820"/>
      <c r="Y7286" s="820"/>
      <c r="Z7286" s="820"/>
    </row>
    <row r="7287" spans="7:26">
      <c r="G7287" s="826"/>
      <c r="H7287" s="820"/>
      <c r="J7287" s="820"/>
      <c r="K7287" s="820"/>
      <c r="L7287" s="820"/>
      <c r="M7287" s="820"/>
      <c r="N7287" s="820"/>
      <c r="O7287" s="820"/>
      <c r="P7287" s="820"/>
      <c r="Q7287" s="820"/>
      <c r="R7287" s="820"/>
      <c r="S7287" s="820"/>
      <c r="T7287" s="820"/>
      <c r="U7287" s="820"/>
      <c r="V7287" s="820"/>
      <c r="W7287" s="820"/>
      <c r="X7287" s="820"/>
      <c r="Y7287" s="820"/>
      <c r="Z7287" s="820"/>
    </row>
    <row r="7288" spans="7:26">
      <c r="G7288" s="826"/>
      <c r="H7288" s="820"/>
      <c r="J7288" s="820"/>
      <c r="K7288" s="820"/>
      <c r="L7288" s="820"/>
      <c r="M7288" s="820"/>
      <c r="N7288" s="820"/>
      <c r="O7288" s="820"/>
      <c r="P7288" s="820"/>
      <c r="Q7288" s="820"/>
      <c r="R7288" s="820"/>
      <c r="S7288" s="820"/>
      <c r="T7288" s="820"/>
      <c r="U7288" s="820"/>
      <c r="V7288" s="820"/>
      <c r="W7288" s="820"/>
      <c r="X7288" s="820"/>
      <c r="Y7288" s="820"/>
      <c r="Z7288" s="820"/>
    </row>
    <row r="7289" spans="7:26">
      <c r="G7289" s="826"/>
      <c r="H7289" s="820"/>
      <c r="J7289" s="820"/>
      <c r="K7289" s="820"/>
      <c r="L7289" s="820"/>
      <c r="M7289" s="820"/>
      <c r="N7289" s="820"/>
      <c r="O7289" s="820"/>
      <c r="P7289" s="820"/>
      <c r="Q7289" s="820"/>
      <c r="R7289" s="820"/>
      <c r="S7289" s="820"/>
      <c r="T7289" s="820"/>
      <c r="U7289" s="820"/>
      <c r="V7289" s="820"/>
      <c r="W7289" s="820"/>
      <c r="X7289" s="820"/>
      <c r="Y7289" s="820"/>
      <c r="Z7289" s="820"/>
    </row>
    <row r="7290" spans="7:26">
      <c r="G7290" s="826"/>
      <c r="H7290" s="820"/>
      <c r="J7290" s="820"/>
      <c r="K7290" s="820"/>
      <c r="L7290" s="820"/>
      <c r="M7290" s="820"/>
      <c r="N7290" s="820"/>
      <c r="O7290" s="820"/>
      <c r="P7290" s="820"/>
      <c r="Q7290" s="820"/>
      <c r="R7290" s="820"/>
      <c r="S7290" s="820"/>
      <c r="T7290" s="820"/>
      <c r="U7290" s="820"/>
      <c r="V7290" s="820"/>
      <c r="W7290" s="820"/>
      <c r="X7290" s="820"/>
      <c r="Y7290" s="820"/>
      <c r="Z7290" s="820"/>
    </row>
    <row r="7291" spans="7:26">
      <c r="G7291" s="826"/>
      <c r="H7291" s="820"/>
      <c r="J7291" s="820"/>
      <c r="K7291" s="820"/>
      <c r="L7291" s="820"/>
      <c r="M7291" s="820"/>
      <c r="N7291" s="820"/>
      <c r="O7291" s="820"/>
      <c r="P7291" s="820"/>
      <c r="Q7291" s="820"/>
      <c r="R7291" s="820"/>
      <c r="S7291" s="820"/>
      <c r="T7291" s="820"/>
      <c r="U7291" s="820"/>
      <c r="V7291" s="820"/>
      <c r="W7291" s="820"/>
      <c r="X7291" s="820"/>
      <c r="Y7291" s="820"/>
      <c r="Z7291" s="820"/>
    </row>
    <row r="7292" spans="7:26">
      <c r="G7292" s="826"/>
      <c r="H7292" s="820"/>
      <c r="J7292" s="820"/>
      <c r="K7292" s="820"/>
      <c r="L7292" s="820"/>
      <c r="M7292" s="820"/>
      <c r="N7292" s="820"/>
      <c r="O7292" s="820"/>
      <c r="P7292" s="820"/>
      <c r="Q7292" s="820"/>
      <c r="R7292" s="820"/>
      <c r="S7292" s="820"/>
      <c r="T7292" s="820"/>
      <c r="U7292" s="820"/>
      <c r="V7292" s="820"/>
      <c r="W7292" s="820"/>
      <c r="X7292" s="820"/>
      <c r="Y7292" s="820"/>
      <c r="Z7292" s="820"/>
    </row>
    <row r="7293" spans="7:26">
      <c r="G7293" s="826"/>
      <c r="H7293" s="820"/>
      <c r="J7293" s="820"/>
      <c r="K7293" s="820"/>
      <c r="L7293" s="820"/>
      <c r="M7293" s="820"/>
      <c r="N7293" s="820"/>
      <c r="O7293" s="820"/>
      <c r="P7293" s="820"/>
      <c r="Q7293" s="820"/>
      <c r="R7293" s="820"/>
      <c r="S7293" s="820"/>
      <c r="T7293" s="820"/>
      <c r="U7293" s="820"/>
      <c r="V7293" s="820"/>
      <c r="W7293" s="820"/>
      <c r="X7293" s="820"/>
      <c r="Y7293" s="820"/>
      <c r="Z7293" s="820"/>
    </row>
    <row r="7294" spans="7:26">
      <c r="G7294" s="826"/>
      <c r="H7294" s="820"/>
      <c r="J7294" s="820"/>
      <c r="K7294" s="820"/>
      <c r="L7294" s="820"/>
      <c r="M7294" s="820"/>
      <c r="N7294" s="820"/>
      <c r="O7294" s="820"/>
      <c r="P7294" s="820"/>
      <c r="Q7294" s="820"/>
      <c r="R7294" s="820"/>
      <c r="S7294" s="820"/>
      <c r="T7294" s="820"/>
      <c r="U7294" s="820"/>
      <c r="V7294" s="820"/>
      <c r="W7294" s="820"/>
      <c r="X7294" s="820"/>
      <c r="Y7294" s="820"/>
      <c r="Z7294" s="820"/>
    </row>
    <row r="7295" spans="7:26">
      <c r="G7295" s="826"/>
      <c r="H7295" s="820"/>
      <c r="J7295" s="820"/>
      <c r="K7295" s="820"/>
      <c r="L7295" s="820"/>
      <c r="M7295" s="820"/>
      <c r="N7295" s="820"/>
      <c r="O7295" s="820"/>
      <c r="P7295" s="820"/>
      <c r="Q7295" s="820"/>
      <c r="R7295" s="820"/>
      <c r="S7295" s="820"/>
      <c r="T7295" s="820"/>
      <c r="U7295" s="820"/>
      <c r="V7295" s="820"/>
      <c r="W7295" s="820"/>
      <c r="X7295" s="820"/>
      <c r="Y7295" s="820"/>
      <c r="Z7295" s="820"/>
    </row>
    <row r="7296" spans="7:26">
      <c r="G7296" s="826"/>
      <c r="H7296" s="820"/>
      <c r="J7296" s="820"/>
      <c r="K7296" s="820"/>
      <c r="L7296" s="820"/>
      <c r="M7296" s="820"/>
      <c r="N7296" s="820"/>
      <c r="O7296" s="820"/>
      <c r="P7296" s="820"/>
      <c r="Q7296" s="820"/>
      <c r="R7296" s="820"/>
      <c r="S7296" s="820"/>
      <c r="T7296" s="820"/>
      <c r="U7296" s="820"/>
      <c r="V7296" s="820"/>
      <c r="W7296" s="820"/>
      <c r="X7296" s="820"/>
      <c r="Y7296" s="820"/>
      <c r="Z7296" s="820"/>
    </row>
    <row r="7297" spans="7:26">
      <c r="G7297" s="826"/>
      <c r="H7297" s="820"/>
      <c r="J7297" s="820"/>
      <c r="K7297" s="820"/>
      <c r="L7297" s="820"/>
      <c r="M7297" s="820"/>
      <c r="N7297" s="820"/>
      <c r="O7297" s="820"/>
      <c r="P7297" s="820"/>
      <c r="Q7297" s="820"/>
      <c r="R7297" s="820"/>
      <c r="S7297" s="820"/>
      <c r="T7297" s="820"/>
      <c r="U7297" s="820"/>
      <c r="V7297" s="820"/>
      <c r="W7297" s="820"/>
      <c r="X7297" s="820"/>
      <c r="Y7297" s="820"/>
      <c r="Z7297" s="820"/>
    </row>
    <row r="7298" spans="7:26">
      <c r="G7298" s="826"/>
      <c r="H7298" s="820"/>
      <c r="J7298" s="820"/>
      <c r="K7298" s="820"/>
      <c r="L7298" s="820"/>
      <c r="M7298" s="820"/>
      <c r="N7298" s="820"/>
      <c r="O7298" s="820"/>
      <c r="P7298" s="820"/>
      <c r="Q7298" s="820"/>
      <c r="R7298" s="820"/>
      <c r="S7298" s="820"/>
      <c r="T7298" s="820"/>
      <c r="U7298" s="820"/>
      <c r="V7298" s="820"/>
      <c r="W7298" s="820"/>
      <c r="X7298" s="820"/>
      <c r="Y7298" s="820"/>
      <c r="Z7298" s="820"/>
    </row>
    <row r="7299" spans="7:26">
      <c r="G7299" s="826"/>
      <c r="H7299" s="820"/>
      <c r="J7299" s="820"/>
      <c r="K7299" s="820"/>
      <c r="L7299" s="820"/>
      <c r="M7299" s="820"/>
      <c r="N7299" s="820"/>
      <c r="O7299" s="820"/>
      <c r="P7299" s="820"/>
      <c r="Q7299" s="820"/>
      <c r="R7299" s="820"/>
      <c r="S7299" s="820"/>
      <c r="T7299" s="820"/>
      <c r="U7299" s="820"/>
      <c r="V7299" s="820"/>
      <c r="W7299" s="820"/>
      <c r="X7299" s="820"/>
      <c r="Y7299" s="820"/>
      <c r="Z7299" s="820"/>
    </row>
    <row r="7300" spans="7:26">
      <c r="G7300" s="826"/>
      <c r="H7300" s="820"/>
      <c r="J7300" s="820"/>
      <c r="K7300" s="820"/>
      <c r="L7300" s="820"/>
      <c r="M7300" s="820"/>
      <c r="N7300" s="820"/>
      <c r="O7300" s="820"/>
      <c r="P7300" s="820"/>
      <c r="Q7300" s="820"/>
      <c r="R7300" s="820"/>
      <c r="S7300" s="820"/>
      <c r="T7300" s="820"/>
      <c r="U7300" s="820"/>
      <c r="V7300" s="820"/>
      <c r="W7300" s="820"/>
      <c r="X7300" s="820"/>
      <c r="Y7300" s="820"/>
      <c r="Z7300" s="820"/>
    </row>
    <row r="7301" spans="7:26">
      <c r="G7301" s="826"/>
      <c r="H7301" s="820"/>
      <c r="J7301" s="820"/>
      <c r="K7301" s="820"/>
      <c r="L7301" s="820"/>
      <c r="M7301" s="820"/>
      <c r="N7301" s="820"/>
      <c r="O7301" s="820"/>
      <c r="P7301" s="820"/>
      <c r="Q7301" s="820"/>
      <c r="R7301" s="820"/>
      <c r="S7301" s="820"/>
      <c r="T7301" s="820"/>
      <c r="U7301" s="820"/>
      <c r="V7301" s="820"/>
      <c r="W7301" s="820"/>
      <c r="X7301" s="820"/>
      <c r="Y7301" s="820"/>
      <c r="Z7301" s="820"/>
    </row>
    <row r="7302" spans="7:26">
      <c r="G7302" s="826"/>
      <c r="H7302" s="820"/>
      <c r="J7302" s="820"/>
      <c r="K7302" s="820"/>
      <c r="L7302" s="820"/>
      <c r="M7302" s="820"/>
      <c r="N7302" s="820"/>
      <c r="O7302" s="820"/>
      <c r="P7302" s="820"/>
      <c r="Q7302" s="820"/>
      <c r="R7302" s="820"/>
      <c r="S7302" s="820"/>
      <c r="T7302" s="820"/>
      <c r="U7302" s="820"/>
      <c r="V7302" s="820"/>
      <c r="W7302" s="820"/>
      <c r="X7302" s="820"/>
      <c r="Y7302" s="820"/>
      <c r="Z7302" s="820"/>
    </row>
    <row r="7303" spans="7:26">
      <c r="G7303" s="826"/>
      <c r="H7303" s="820"/>
      <c r="J7303" s="820"/>
      <c r="K7303" s="820"/>
      <c r="L7303" s="820"/>
      <c r="M7303" s="820"/>
      <c r="N7303" s="820"/>
      <c r="O7303" s="820"/>
      <c r="P7303" s="820"/>
      <c r="Q7303" s="820"/>
      <c r="R7303" s="820"/>
      <c r="S7303" s="820"/>
      <c r="T7303" s="820"/>
      <c r="U7303" s="820"/>
      <c r="V7303" s="820"/>
      <c r="W7303" s="820"/>
      <c r="X7303" s="820"/>
      <c r="Y7303" s="820"/>
      <c r="Z7303" s="820"/>
    </row>
    <row r="7304" spans="7:26">
      <c r="G7304" s="826"/>
      <c r="H7304" s="820"/>
      <c r="J7304" s="820"/>
      <c r="K7304" s="820"/>
      <c r="L7304" s="820"/>
      <c r="M7304" s="820"/>
      <c r="N7304" s="820"/>
      <c r="O7304" s="820"/>
      <c r="P7304" s="820"/>
      <c r="Q7304" s="820"/>
      <c r="R7304" s="820"/>
      <c r="S7304" s="820"/>
      <c r="T7304" s="820"/>
      <c r="U7304" s="820"/>
      <c r="V7304" s="820"/>
      <c r="W7304" s="820"/>
      <c r="X7304" s="820"/>
      <c r="Y7304" s="820"/>
      <c r="Z7304" s="820"/>
    </row>
    <row r="7305" spans="7:26">
      <c r="G7305" s="826"/>
      <c r="H7305" s="820"/>
      <c r="J7305" s="820"/>
      <c r="K7305" s="820"/>
      <c r="L7305" s="820"/>
      <c r="M7305" s="820"/>
      <c r="N7305" s="820"/>
      <c r="O7305" s="820"/>
      <c r="P7305" s="820"/>
      <c r="Q7305" s="820"/>
      <c r="R7305" s="820"/>
      <c r="S7305" s="820"/>
      <c r="T7305" s="820"/>
      <c r="U7305" s="820"/>
      <c r="V7305" s="820"/>
      <c r="W7305" s="820"/>
      <c r="X7305" s="820"/>
      <c r="Y7305" s="820"/>
      <c r="Z7305" s="820"/>
    </row>
    <row r="7306" spans="7:26">
      <c r="G7306" s="826"/>
      <c r="H7306" s="820"/>
      <c r="J7306" s="820"/>
      <c r="K7306" s="820"/>
      <c r="L7306" s="820"/>
      <c r="M7306" s="820"/>
      <c r="N7306" s="820"/>
      <c r="O7306" s="820"/>
      <c r="P7306" s="820"/>
      <c r="Q7306" s="820"/>
      <c r="R7306" s="820"/>
      <c r="S7306" s="820"/>
      <c r="T7306" s="820"/>
      <c r="U7306" s="820"/>
      <c r="V7306" s="820"/>
      <c r="W7306" s="820"/>
      <c r="X7306" s="820"/>
      <c r="Y7306" s="820"/>
      <c r="Z7306" s="820"/>
    </row>
    <row r="7307" spans="7:26">
      <c r="G7307" s="826"/>
      <c r="H7307" s="820"/>
      <c r="J7307" s="820"/>
      <c r="K7307" s="820"/>
      <c r="L7307" s="820"/>
      <c r="M7307" s="820"/>
      <c r="N7307" s="820"/>
      <c r="O7307" s="820"/>
      <c r="P7307" s="820"/>
      <c r="Q7307" s="820"/>
      <c r="R7307" s="820"/>
      <c r="S7307" s="820"/>
      <c r="T7307" s="820"/>
      <c r="U7307" s="820"/>
      <c r="V7307" s="820"/>
      <c r="W7307" s="820"/>
      <c r="X7307" s="820"/>
      <c r="Y7307" s="820"/>
      <c r="Z7307" s="820"/>
    </row>
    <row r="7308" spans="7:26">
      <c r="G7308" s="826"/>
      <c r="H7308" s="820"/>
      <c r="J7308" s="820"/>
      <c r="K7308" s="820"/>
      <c r="L7308" s="820"/>
      <c r="M7308" s="820"/>
      <c r="N7308" s="820"/>
      <c r="O7308" s="820"/>
      <c r="P7308" s="820"/>
      <c r="Q7308" s="820"/>
      <c r="R7308" s="820"/>
      <c r="S7308" s="820"/>
      <c r="T7308" s="820"/>
      <c r="U7308" s="820"/>
      <c r="V7308" s="820"/>
      <c r="W7308" s="820"/>
      <c r="X7308" s="820"/>
      <c r="Y7308" s="820"/>
      <c r="Z7308" s="820"/>
    </row>
    <row r="7309" spans="7:26">
      <c r="G7309" s="826"/>
      <c r="H7309" s="820"/>
      <c r="J7309" s="820"/>
      <c r="K7309" s="820"/>
      <c r="L7309" s="820"/>
      <c r="M7309" s="820"/>
      <c r="N7309" s="820"/>
      <c r="O7309" s="820"/>
      <c r="P7309" s="820"/>
      <c r="Q7309" s="820"/>
      <c r="R7309" s="820"/>
      <c r="S7309" s="820"/>
      <c r="T7309" s="820"/>
      <c r="U7309" s="820"/>
      <c r="V7309" s="820"/>
      <c r="W7309" s="820"/>
      <c r="X7309" s="820"/>
      <c r="Y7309" s="820"/>
      <c r="Z7309" s="820"/>
    </row>
    <row r="7310" spans="7:26">
      <c r="G7310" s="826"/>
      <c r="H7310" s="820"/>
      <c r="J7310" s="820"/>
      <c r="K7310" s="820"/>
      <c r="L7310" s="820"/>
      <c r="M7310" s="820"/>
      <c r="N7310" s="820"/>
      <c r="O7310" s="820"/>
      <c r="P7310" s="820"/>
      <c r="Q7310" s="820"/>
      <c r="R7310" s="820"/>
      <c r="S7310" s="820"/>
      <c r="T7310" s="820"/>
      <c r="U7310" s="820"/>
      <c r="V7310" s="820"/>
      <c r="W7310" s="820"/>
      <c r="X7310" s="820"/>
      <c r="Y7310" s="820"/>
      <c r="Z7310" s="820"/>
    </row>
    <row r="7311" spans="7:26">
      <c r="G7311" s="826"/>
      <c r="H7311" s="820"/>
      <c r="J7311" s="820"/>
      <c r="K7311" s="820"/>
      <c r="L7311" s="820"/>
      <c r="M7311" s="820"/>
      <c r="N7311" s="820"/>
      <c r="O7311" s="820"/>
      <c r="P7311" s="820"/>
      <c r="Q7311" s="820"/>
      <c r="R7311" s="820"/>
      <c r="S7311" s="820"/>
      <c r="T7311" s="820"/>
      <c r="U7311" s="820"/>
      <c r="V7311" s="820"/>
      <c r="W7311" s="820"/>
      <c r="X7311" s="820"/>
      <c r="Y7311" s="820"/>
      <c r="Z7311" s="820"/>
    </row>
    <row r="7312" spans="7:26">
      <c r="G7312" s="826"/>
      <c r="H7312" s="820"/>
      <c r="J7312" s="820"/>
      <c r="K7312" s="820"/>
      <c r="L7312" s="820"/>
      <c r="M7312" s="820"/>
      <c r="N7312" s="820"/>
      <c r="O7312" s="820"/>
      <c r="P7312" s="820"/>
      <c r="Q7312" s="820"/>
      <c r="R7312" s="820"/>
      <c r="S7312" s="820"/>
      <c r="T7312" s="820"/>
      <c r="U7312" s="820"/>
      <c r="V7312" s="820"/>
      <c r="W7312" s="820"/>
      <c r="X7312" s="820"/>
      <c r="Y7312" s="820"/>
      <c r="Z7312" s="820"/>
    </row>
    <row r="7313" spans="7:26">
      <c r="G7313" s="826"/>
      <c r="H7313" s="820"/>
      <c r="J7313" s="820"/>
      <c r="K7313" s="820"/>
      <c r="L7313" s="820"/>
      <c r="M7313" s="820"/>
      <c r="N7313" s="820"/>
      <c r="O7313" s="820"/>
      <c r="P7313" s="820"/>
      <c r="Q7313" s="820"/>
      <c r="R7313" s="820"/>
      <c r="S7313" s="820"/>
      <c r="T7313" s="820"/>
      <c r="U7313" s="820"/>
      <c r="V7313" s="820"/>
      <c r="W7313" s="820"/>
      <c r="X7313" s="820"/>
      <c r="Y7313" s="820"/>
      <c r="Z7313" s="820"/>
    </row>
    <row r="7314" spans="7:26">
      <c r="G7314" s="826"/>
      <c r="H7314" s="820"/>
      <c r="J7314" s="820"/>
      <c r="K7314" s="820"/>
      <c r="L7314" s="820"/>
      <c r="M7314" s="820"/>
      <c r="N7314" s="820"/>
      <c r="O7314" s="820"/>
      <c r="P7314" s="820"/>
      <c r="Q7314" s="820"/>
      <c r="R7314" s="820"/>
      <c r="S7314" s="820"/>
      <c r="T7314" s="820"/>
      <c r="U7314" s="820"/>
      <c r="V7314" s="820"/>
      <c r="W7314" s="820"/>
      <c r="X7314" s="820"/>
      <c r="Y7314" s="820"/>
      <c r="Z7314" s="820"/>
    </row>
    <row r="7315" spans="7:26">
      <c r="G7315" s="826"/>
      <c r="H7315" s="820"/>
      <c r="J7315" s="820"/>
      <c r="K7315" s="820"/>
      <c r="L7315" s="820"/>
      <c r="M7315" s="820"/>
      <c r="N7315" s="820"/>
      <c r="O7315" s="820"/>
      <c r="P7315" s="820"/>
      <c r="Q7315" s="820"/>
      <c r="R7315" s="820"/>
      <c r="S7315" s="820"/>
      <c r="T7315" s="820"/>
      <c r="U7315" s="820"/>
      <c r="V7315" s="820"/>
      <c r="W7315" s="820"/>
      <c r="X7315" s="820"/>
      <c r="Y7315" s="820"/>
      <c r="Z7315" s="820"/>
    </row>
    <row r="7316" spans="7:26">
      <c r="G7316" s="826"/>
      <c r="H7316" s="820"/>
      <c r="J7316" s="820"/>
      <c r="K7316" s="820"/>
      <c r="L7316" s="820"/>
      <c r="M7316" s="820"/>
      <c r="N7316" s="820"/>
      <c r="O7316" s="820"/>
      <c r="P7316" s="820"/>
      <c r="Q7316" s="820"/>
      <c r="R7316" s="820"/>
      <c r="S7316" s="820"/>
      <c r="T7316" s="820"/>
      <c r="U7316" s="820"/>
      <c r="V7316" s="820"/>
      <c r="W7316" s="820"/>
      <c r="X7316" s="820"/>
      <c r="Y7316" s="820"/>
      <c r="Z7316" s="820"/>
    </row>
    <row r="7317" spans="7:26">
      <c r="G7317" s="826"/>
      <c r="H7317" s="820"/>
      <c r="J7317" s="820"/>
      <c r="K7317" s="820"/>
      <c r="L7317" s="820"/>
      <c r="M7317" s="820"/>
      <c r="N7317" s="820"/>
      <c r="O7317" s="820"/>
      <c r="P7317" s="820"/>
      <c r="Q7317" s="820"/>
      <c r="R7317" s="820"/>
      <c r="S7317" s="820"/>
      <c r="T7317" s="820"/>
      <c r="U7317" s="820"/>
      <c r="V7317" s="820"/>
      <c r="W7317" s="820"/>
      <c r="X7317" s="820"/>
      <c r="Y7317" s="820"/>
      <c r="Z7317" s="820"/>
    </row>
    <row r="7318" spans="7:26">
      <c r="G7318" s="826"/>
      <c r="H7318" s="820"/>
      <c r="J7318" s="820"/>
      <c r="K7318" s="820"/>
      <c r="L7318" s="820"/>
      <c r="M7318" s="820"/>
      <c r="N7318" s="820"/>
      <c r="O7318" s="820"/>
      <c r="P7318" s="820"/>
      <c r="Q7318" s="820"/>
      <c r="R7318" s="820"/>
      <c r="S7318" s="820"/>
      <c r="T7318" s="820"/>
      <c r="U7318" s="820"/>
      <c r="V7318" s="820"/>
      <c r="W7318" s="820"/>
      <c r="X7318" s="820"/>
      <c r="Y7318" s="820"/>
      <c r="Z7318" s="820"/>
    </row>
    <row r="7319" spans="7:26">
      <c r="G7319" s="826"/>
      <c r="H7319" s="820"/>
      <c r="J7319" s="820"/>
      <c r="K7319" s="820"/>
      <c r="L7319" s="820"/>
      <c r="M7319" s="820"/>
      <c r="N7319" s="820"/>
      <c r="O7319" s="820"/>
      <c r="P7319" s="820"/>
      <c r="Q7319" s="820"/>
      <c r="R7319" s="820"/>
      <c r="S7319" s="820"/>
      <c r="T7319" s="820"/>
      <c r="U7319" s="820"/>
      <c r="V7319" s="820"/>
      <c r="W7319" s="820"/>
      <c r="X7319" s="820"/>
      <c r="Y7319" s="820"/>
      <c r="Z7319" s="820"/>
    </row>
    <row r="7320" spans="7:26">
      <c r="G7320" s="826"/>
      <c r="H7320" s="820"/>
      <c r="J7320" s="820"/>
      <c r="K7320" s="820"/>
      <c r="L7320" s="820"/>
      <c r="M7320" s="820"/>
      <c r="N7320" s="820"/>
      <c r="O7320" s="820"/>
      <c r="P7320" s="820"/>
      <c r="Q7320" s="820"/>
      <c r="R7320" s="820"/>
      <c r="S7320" s="820"/>
      <c r="T7320" s="820"/>
      <c r="U7320" s="820"/>
      <c r="V7320" s="820"/>
      <c r="W7320" s="820"/>
      <c r="X7320" s="820"/>
      <c r="Y7320" s="820"/>
      <c r="Z7320" s="820"/>
    </row>
    <row r="7321" spans="7:26">
      <c r="G7321" s="826"/>
      <c r="H7321" s="820"/>
      <c r="J7321" s="820"/>
      <c r="K7321" s="820"/>
      <c r="L7321" s="820"/>
      <c r="M7321" s="820"/>
      <c r="N7321" s="820"/>
      <c r="O7321" s="820"/>
      <c r="P7321" s="820"/>
      <c r="Q7321" s="820"/>
      <c r="R7321" s="820"/>
      <c r="S7321" s="820"/>
      <c r="T7321" s="820"/>
      <c r="U7321" s="820"/>
      <c r="V7321" s="820"/>
      <c r="W7321" s="820"/>
      <c r="X7321" s="820"/>
      <c r="Y7321" s="820"/>
      <c r="Z7321" s="820"/>
    </row>
    <row r="7322" spans="7:26">
      <c r="G7322" s="826"/>
      <c r="H7322" s="820"/>
      <c r="J7322" s="820"/>
      <c r="K7322" s="820"/>
      <c r="L7322" s="820"/>
      <c r="M7322" s="820"/>
      <c r="N7322" s="820"/>
      <c r="O7322" s="820"/>
      <c r="P7322" s="820"/>
      <c r="Q7322" s="820"/>
      <c r="R7322" s="820"/>
      <c r="S7322" s="820"/>
      <c r="T7322" s="820"/>
      <c r="U7322" s="820"/>
      <c r="V7322" s="820"/>
      <c r="W7322" s="820"/>
      <c r="X7322" s="820"/>
      <c r="Y7322" s="820"/>
      <c r="Z7322" s="820"/>
    </row>
    <row r="7323" spans="7:26">
      <c r="G7323" s="826"/>
      <c r="H7323" s="820"/>
      <c r="J7323" s="820"/>
      <c r="K7323" s="820"/>
      <c r="L7323" s="820"/>
      <c r="M7323" s="820"/>
      <c r="N7323" s="820"/>
      <c r="O7323" s="820"/>
      <c r="P7323" s="820"/>
      <c r="Q7323" s="820"/>
      <c r="R7323" s="820"/>
      <c r="S7323" s="820"/>
      <c r="T7323" s="820"/>
      <c r="U7323" s="820"/>
      <c r="V7323" s="820"/>
      <c r="W7323" s="820"/>
      <c r="X7323" s="820"/>
      <c r="Y7323" s="820"/>
      <c r="Z7323" s="820"/>
    </row>
    <row r="7324" spans="7:26">
      <c r="G7324" s="826"/>
      <c r="H7324" s="820"/>
      <c r="J7324" s="820"/>
      <c r="K7324" s="820"/>
      <c r="L7324" s="820"/>
      <c r="M7324" s="820"/>
      <c r="N7324" s="820"/>
      <c r="O7324" s="820"/>
      <c r="P7324" s="820"/>
      <c r="Q7324" s="820"/>
      <c r="R7324" s="820"/>
      <c r="S7324" s="820"/>
      <c r="T7324" s="820"/>
      <c r="U7324" s="820"/>
      <c r="V7324" s="820"/>
      <c r="W7324" s="820"/>
      <c r="X7324" s="820"/>
      <c r="Y7324" s="820"/>
      <c r="Z7324" s="820"/>
    </row>
    <row r="7325" spans="7:26">
      <c r="G7325" s="826"/>
      <c r="H7325" s="820"/>
      <c r="J7325" s="820"/>
      <c r="K7325" s="820"/>
      <c r="L7325" s="820"/>
      <c r="M7325" s="820"/>
      <c r="N7325" s="820"/>
      <c r="O7325" s="820"/>
      <c r="P7325" s="820"/>
      <c r="Q7325" s="820"/>
      <c r="R7325" s="820"/>
      <c r="S7325" s="820"/>
      <c r="T7325" s="820"/>
      <c r="U7325" s="820"/>
      <c r="V7325" s="820"/>
      <c r="W7325" s="820"/>
      <c r="X7325" s="820"/>
      <c r="Y7325" s="820"/>
      <c r="Z7325" s="820"/>
    </row>
    <row r="7326" spans="7:26">
      <c r="G7326" s="826"/>
      <c r="H7326" s="820"/>
      <c r="J7326" s="820"/>
      <c r="K7326" s="820"/>
      <c r="L7326" s="820"/>
      <c r="M7326" s="820"/>
      <c r="N7326" s="820"/>
      <c r="O7326" s="820"/>
      <c r="P7326" s="820"/>
      <c r="Q7326" s="820"/>
      <c r="R7326" s="820"/>
      <c r="S7326" s="820"/>
      <c r="T7326" s="820"/>
      <c r="U7326" s="820"/>
      <c r="V7326" s="820"/>
      <c r="W7326" s="820"/>
      <c r="X7326" s="820"/>
      <c r="Y7326" s="820"/>
      <c r="Z7326" s="820"/>
    </row>
    <row r="7327" spans="7:26">
      <c r="G7327" s="826"/>
      <c r="H7327" s="820"/>
      <c r="J7327" s="820"/>
      <c r="K7327" s="820"/>
      <c r="L7327" s="820"/>
      <c r="M7327" s="820"/>
      <c r="N7327" s="820"/>
      <c r="O7327" s="820"/>
      <c r="P7327" s="820"/>
      <c r="Q7327" s="820"/>
      <c r="R7327" s="820"/>
      <c r="S7327" s="820"/>
      <c r="T7327" s="820"/>
      <c r="U7327" s="820"/>
      <c r="V7327" s="820"/>
      <c r="W7327" s="820"/>
      <c r="X7327" s="820"/>
      <c r="Y7327" s="820"/>
      <c r="Z7327" s="820"/>
    </row>
    <row r="7328" spans="7:26">
      <c r="G7328" s="826"/>
      <c r="H7328" s="820"/>
      <c r="J7328" s="820"/>
      <c r="K7328" s="820"/>
      <c r="L7328" s="820"/>
      <c r="M7328" s="820"/>
      <c r="N7328" s="820"/>
      <c r="O7328" s="820"/>
      <c r="P7328" s="820"/>
      <c r="Q7328" s="820"/>
      <c r="R7328" s="820"/>
      <c r="S7328" s="820"/>
      <c r="T7328" s="820"/>
      <c r="U7328" s="820"/>
      <c r="V7328" s="820"/>
      <c r="W7328" s="820"/>
      <c r="X7328" s="820"/>
      <c r="Y7328" s="820"/>
      <c r="Z7328" s="820"/>
    </row>
    <row r="7329" spans="7:26">
      <c r="G7329" s="826"/>
      <c r="H7329" s="820"/>
      <c r="J7329" s="820"/>
      <c r="K7329" s="820"/>
      <c r="L7329" s="820"/>
      <c r="M7329" s="820"/>
      <c r="N7329" s="820"/>
      <c r="O7329" s="820"/>
      <c r="P7329" s="820"/>
      <c r="Q7329" s="820"/>
      <c r="R7329" s="820"/>
      <c r="S7329" s="820"/>
      <c r="T7329" s="820"/>
      <c r="U7329" s="820"/>
      <c r="V7329" s="820"/>
      <c r="W7329" s="820"/>
      <c r="X7329" s="820"/>
      <c r="Y7329" s="820"/>
      <c r="Z7329" s="820"/>
    </row>
    <row r="7330" spans="7:26">
      <c r="G7330" s="826"/>
      <c r="H7330" s="820"/>
      <c r="J7330" s="820"/>
      <c r="K7330" s="820"/>
      <c r="L7330" s="820"/>
      <c r="M7330" s="820"/>
      <c r="N7330" s="820"/>
      <c r="O7330" s="820"/>
      <c r="P7330" s="820"/>
      <c r="Q7330" s="820"/>
      <c r="R7330" s="820"/>
      <c r="S7330" s="820"/>
      <c r="T7330" s="820"/>
      <c r="U7330" s="820"/>
      <c r="V7330" s="820"/>
      <c r="W7330" s="820"/>
      <c r="X7330" s="820"/>
      <c r="Y7330" s="820"/>
      <c r="Z7330" s="820"/>
    </row>
    <row r="7331" spans="7:26">
      <c r="G7331" s="826"/>
      <c r="H7331" s="820"/>
      <c r="J7331" s="820"/>
      <c r="K7331" s="820"/>
      <c r="L7331" s="820"/>
      <c r="M7331" s="820"/>
      <c r="N7331" s="820"/>
      <c r="O7331" s="820"/>
      <c r="P7331" s="820"/>
      <c r="Q7331" s="820"/>
      <c r="R7331" s="820"/>
      <c r="S7331" s="820"/>
      <c r="T7331" s="820"/>
      <c r="U7331" s="820"/>
      <c r="V7331" s="820"/>
      <c r="W7331" s="820"/>
      <c r="X7331" s="820"/>
      <c r="Y7331" s="820"/>
      <c r="Z7331" s="820"/>
    </row>
    <row r="7332" spans="7:26">
      <c r="G7332" s="826"/>
      <c r="H7332" s="820"/>
      <c r="J7332" s="820"/>
      <c r="K7332" s="820"/>
      <c r="L7332" s="820"/>
      <c r="M7332" s="820"/>
      <c r="N7332" s="820"/>
      <c r="O7332" s="820"/>
      <c r="P7332" s="820"/>
      <c r="Q7332" s="820"/>
      <c r="R7332" s="820"/>
      <c r="S7332" s="820"/>
      <c r="T7332" s="820"/>
      <c r="U7332" s="820"/>
      <c r="V7332" s="820"/>
      <c r="W7332" s="820"/>
      <c r="X7332" s="820"/>
      <c r="Y7332" s="820"/>
      <c r="Z7332" s="820"/>
    </row>
    <row r="7333" spans="7:26">
      <c r="G7333" s="826"/>
      <c r="H7333" s="820"/>
      <c r="J7333" s="820"/>
      <c r="K7333" s="820"/>
      <c r="L7333" s="820"/>
      <c r="M7333" s="820"/>
      <c r="N7333" s="820"/>
      <c r="O7333" s="820"/>
      <c r="P7333" s="820"/>
      <c r="Q7333" s="820"/>
      <c r="R7333" s="820"/>
      <c r="S7333" s="820"/>
      <c r="T7333" s="820"/>
      <c r="U7333" s="820"/>
      <c r="V7333" s="820"/>
      <c r="W7333" s="820"/>
      <c r="X7333" s="820"/>
      <c r="Y7333" s="820"/>
      <c r="Z7333" s="820"/>
    </row>
    <row r="7334" spans="7:26">
      <c r="G7334" s="826"/>
      <c r="H7334" s="820"/>
      <c r="J7334" s="820"/>
      <c r="K7334" s="820"/>
      <c r="L7334" s="820"/>
      <c r="M7334" s="820"/>
      <c r="N7334" s="820"/>
      <c r="O7334" s="820"/>
      <c r="P7334" s="820"/>
      <c r="Q7334" s="820"/>
      <c r="R7334" s="820"/>
      <c r="S7334" s="820"/>
      <c r="T7334" s="820"/>
      <c r="U7334" s="820"/>
      <c r="V7334" s="820"/>
      <c r="W7334" s="820"/>
      <c r="X7334" s="820"/>
      <c r="Y7334" s="820"/>
      <c r="Z7334" s="820"/>
    </row>
    <row r="7335" spans="7:26">
      <c r="G7335" s="826"/>
      <c r="H7335" s="820"/>
      <c r="J7335" s="820"/>
      <c r="K7335" s="820"/>
      <c r="L7335" s="820"/>
      <c r="M7335" s="820"/>
      <c r="N7335" s="820"/>
      <c r="O7335" s="820"/>
      <c r="P7335" s="820"/>
      <c r="Q7335" s="820"/>
      <c r="R7335" s="820"/>
      <c r="S7335" s="820"/>
      <c r="T7335" s="820"/>
      <c r="U7335" s="820"/>
      <c r="V7335" s="820"/>
      <c r="W7335" s="820"/>
      <c r="X7335" s="820"/>
      <c r="Y7335" s="820"/>
      <c r="Z7335" s="820"/>
    </row>
    <row r="7336" spans="7:26">
      <c r="G7336" s="826"/>
      <c r="H7336" s="820"/>
      <c r="J7336" s="820"/>
      <c r="K7336" s="820"/>
      <c r="L7336" s="820"/>
      <c r="M7336" s="820"/>
      <c r="N7336" s="820"/>
      <c r="O7336" s="820"/>
      <c r="P7336" s="820"/>
      <c r="Q7336" s="820"/>
      <c r="R7336" s="820"/>
      <c r="S7336" s="820"/>
      <c r="T7336" s="820"/>
      <c r="U7336" s="820"/>
      <c r="V7336" s="820"/>
      <c r="W7336" s="820"/>
      <c r="X7336" s="820"/>
      <c r="Y7336" s="820"/>
      <c r="Z7336" s="820"/>
    </row>
    <row r="7337" spans="7:26">
      <c r="G7337" s="826"/>
      <c r="H7337" s="820"/>
      <c r="J7337" s="820"/>
      <c r="K7337" s="820"/>
      <c r="L7337" s="820"/>
      <c r="M7337" s="820"/>
      <c r="N7337" s="820"/>
      <c r="O7337" s="820"/>
      <c r="P7337" s="820"/>
      <c r="Q7337" s="820"/>
      <c r="R7337" s="820"/>
      <c r="S7337" s="820"/>
      <c r="T7337" s="820"/>
      <c r="U7337" s="820"/>
      <c r="V7337" s="820"/>
      <c r="W7337" s="820"/>
      <c r="X7337" s="820"/>
      <c r="Y7337" s="820"/>
      <c r="Z7337" s="820"/>
    </row>
    <row r="7338" spans="7:26">
      <c r="G7338" s="826"/>
      <c r="H7338" s="820"/>
      <c r="J7338" s="820"/>
      <c r="K7338" s="820"/>
      <c r="L7338" s="820"/>
      <c r="M7338" s="820"/>
      <c r="N7338" s="820"/>
      <c r="O7338" s="820"/>
      <c r="P7338" s="820"/>
      <c r="Q7338" s="820"/>
      <c r="R7338" s="820"/>
      <c r="S7338" s="820"/>
      <c r="T7338" s="820"/>
      <c r="U7338" s="820"/>
      <c r="V7338" s="820"/>
      <c r="W7338" s="820"/>
      <c r="X7338" s="820"/>
      <c r="Y7338" s="820"/>
      <c r="Z7338" s="820"/>
    </row>
    <row r="7339" spans="7:26">
      <c r="G7339" s="826"/>
      <c r="H7339" s="820"/>
      <c r="J7339" s="820"/>
      <c r="K7339" s="820"/>
      <c r="L7339" s="820"/>
      <c r="M7339" s="820"/>
      <c r="N7339" s="820"/>
      <c r="O7339" s="820"/>
      <c r="P7339" s="820"/>
      <c r="Q7339" s="820"/>
      <c r="R7339" s="820"/>
      <c r="S7339" s="820"/>
      <c r="T7339" s="820"/>
      <c r="U7339" s="820"/>
      <c r="V7339" s="820"/>
      <c r="W7339" s="820"/>
      <c r="X7339" s="820"/>
      <c r="Y7339" s="820"/>
      <c r="Z7339" s="820"/>
    </row>
    <row r="7340" spans="7:26">
      <c r="G7340" s="826"/>
      <c r="H7340" s="820"/>
      <c r="J7340" s="820"/>
      <c r="K7340" s="820"/>
      <c r="L7340" s="820"/>
      <c r="M7340" s="820"/>
      <c r="N7340" s="820"/>
      <c r="O7340" s="820"/>
      <c r="P7340" s="820"/>
      <c r="Q7340" s="820"/>
      <c r="R7340" s="820"/>
      <c r="S7340" s="820"/>
      <c r="T7340" s="820"/>
      <c r="U7340" s="820"/>
      <c r="V7340" s="820"/>
      <c r="W7340" s="820"/>
      <c r="X7340" s="820"/>
      <c r="Y7340" s="820"/>
      <c r="Z7340" s="820"/>
    </row>
    <row r="7341" spans="7:26">
      <c r="G7341" s="826"/>
      <c r="H7341" s="820"/>
      <c r="J7341" s="820"/>
      <c r="K7341" s="820"/>
      <c r="L7341" s="820"/>
      <c r="M7341" s="820"/>
      <c r="N7341" s="820"/>
      <c r="O7341" s="820"/>
      <c r="P7341" s="820"/>
      <c r="Q7341" s="820"/>
      <c r="R7341" s="820"/>
      <c r="S7341" s="820"/>
      <c r="T7341" s="820"/>
      <c r="U7341" s="820"/>
      <c r="V7341" s="820"/>
      <c r="W7341" s="820"/>
      <c r="X7341" s="820"/>
      <c r="Y7341" s="820"/>
      <c r="Z7341" s="820"/>
    </row>
    <row r="7342" spans="7:26">
      <c r="G7342" s="826"/>
      <c r="H7342" s="820"/>
      <c r="J7342" s="820"/>
      <c r="K7342" s="820"/>
      <c r="L7342" s="820"/>
      <c r="M7342" s="820"/>
      <c r="N7342" s="820"/>
      <c r="O7342" s="820"/>
      <c r="P7342" s="820"/>
      <c r="Q7342" s="820"/>
      <c r="R7342" s="820"/>
      <c r="S7342" s="820"/>
      <c r="T7342" s="820"/>
      <c r="U7342" s="820"/>
      <c r="V7342" s="820"/>
      <c r="W7342" s="820"/>
      <c r="X7342" s="820"/>
      <c r="Y7342" s="820"/>
      <c r="Z7342" s="820"/>
    </row>
    <row r="7343" spans="7:26">
      <c r="G7343" s="826"/>
      <c r="H7343" s="820"/>
      <c r="J7343" s="820"/>
      <c r="K7343" s="820"/>
      <c r="L7343" s="820"/>
      <c r="M7343" s="820"/>
      <c r="N7343" s="820"/>
      <c r="O7343" s="820"/>
      <c r="P7343" s="820"/>
      <c r="Q7343" s="820"/>
      <c r="R7343" s="820"/>
      <c r="S7343" s="820"/>
      <c r="T7343" s="820"/>
      <c r="U7343" s="820"/>
      <c r="V7343" s="820"/>
      <c r="W7343" s="820"/>
      <c r="X7343" s="820"/>
      <c r="Y7343" s="820"/>
      <c r="Z7343" s="820"/>
    </row>
    <row r="7344" spans="7:26">
      <c r="G7344" s="826"/>
      <c r="H7344" s="820"/>
      <c r="J7344" s="820"/>
      <c r="K7344" s="820"/>
      <c r="L7344" s="820"/>
      <c r="M7344" s="820"/>
      <c r="N7344" s="820"/>
      <c r="O7344" s="820"/>
      <c r="P7344" s="820"/>
      <c r="Q7344" s="820"/>
      <c r="R7344" s="820"/>
      <c r="S7344" s="820"/>
      <c r="T7344" s="820"/>
      <c r="U7344" s="820"/>
      <c r="V7344" s="820"/>
      <c r="W7344" s="820"/>
      <c r="X7344" s="820"/>
      <c r="Y7344" s="820"/>
      <c r="Z7344" s="820"/>
    </row>
    <row r="7345" spans="7:26">
      <c r="G7345" s="826"/>
      <c r="H7345" s="820"/>
      <c r="J7345" s="820"/>
      <c r="K7345" s="820"/>
      <c r="L7345" s="820"/>
      <c r="M7345" s="820"/>
      <c r="N7345" s="820"/>
      <c r="O7345" s="820"/>
      <c r="P7345" s="820"/>
      <c r="Q7345" s="820"/>
      <c r="R7345" s="820"/>
      <c r="S7345" s="820"/>
      <c r="T7345" s="820"/>
      <c r="U7345" s="820"/>
      <c r="V7345" s="820"/>
      <c r="W7345" s="820"/>
      <c r="X7345" s="820"/>
      <c r="Y7345" s="820"/>
      <c r="Z7345" s="820"/>
    </row>
    <row r="7346" spans="7:26">
      <c r="G7346" s="826"/>
      <c r="H7346" s="820"/>
      <c r="J7346" s="820"/>
      <c r="K7346" s="820"/>
      <c r="L7346" s="820"/>
      <c r="M7346" s="820"/>
      <c r="N7346" s="820"/>
      <c r="O7346" s="820"/>
      <c r="P7346" s="820"/>
      <c r="Q7346" s="820"/>
      <c r="R7346" s="820"/>
      <c r="S7346" s="820"/>
      <c r="T7346" s="820"/>
      <c r="U7346" s="820"/>
      <c r="V7346" s="820"/>
      <c r="W7346" s="820"/>
      <c r="X7346" s="820"/>
      <c r="Y7346" s="820"/>
      <c r="Z7346" s="820"/>
    </row>
    <row r="7347" spans="7:26">
      <c r="G7347" s="826"/>
      <c r="H7347" s="820"/>
      <c r="J7347" s="820"/>
      <c r="K7347" s="820"/>
      <c r="L7347" s="820"/>
      <c r="M7347" s="820"/>
      <c r="N7347" s="820"/>
      <c r="O7347" s="820"/>
      <c r="P7347" s="820"/>
      <c r="Q7347" s="820"/>
      <c r="R7347" s="820"/>
      <c r="S7347" s="820"/>
      <c r="T7347" s="820"/>
      <c r="U7347" s="820"/>
      <c r="V7347" s="820"/>
      <c r="W7347" s="820"/>
      <c r="X7347" s="820"/>
      <c r="Y7347" s="820"/>
      <c r="Z7347" s="820"/>
    </row>
    <row r="7348" spans="7:26">
      <c r="G7348" s="826"/>
      <c r="H7348" s="820"/>
      <c r="J7348" s="820"/>
      <c r="K7348" s="820"/>
      <c r="L7348" s="820"/>
      <c r="M7348" s="820"/>
      <c r="N7348" s="820"/>
      <c r="O7348" s="820"/>
      <c r="P7348" s="820"/>
      <c r="Q7348" s="820"/>
      <c r="R7348" s="820"/>
      <c r="S7348" s="820"/>
      <c r="T7348" s="820"/>
      <c r="U7348" s="820"/>
      <c r="V7348" s="820"/>
      <c r="W7348" s="820"/>
      <c r="X7348" s="820"/>
      <c r="Y7348" s="820"/>
      <c r="Z7348" s="820"/>
    </row>
    <row r="7349" spans="7:26">
      <c r="G7349" s="826"/>
      <c r="H7349" s="820"/>
      <c r="J7349" s="820"/>
      <c r="K7349" s="820"/>
      <c r="L7349" s="820"/>
      <c r="M7349" s="820"/>
      <c r="N7349" s="820"/>
      <c r="O7349" s="820"/>
      <c r="P7349" s="820"/>
      <c r="Q7349" s="820"/>
      <c r="R7349" s="820"/>
      <c r="S7349" s="820"/>
      <c r="T7349" s="820"/>
      <c r="U7349" s="820"/>
      <c r="V7349" s="820"/>
      <c r="W7349" s="820"/>
      <c r="X7349" s="820"/>
      <c r="Y7349" s="820"/>
      <c r="Z7349" s="820"/>
    </row>
    <row r="7350" spans="7:26">
      <c r="G7350" s="826"/>
      <c r="H7350" s="820"/>
      <c r="J7350" s="820"/>
      <c r="K7350" s="820"/>
      <c r="L7350" s="820"/>
      <c r="M7350" s="820"/>
      <c r="N7350" s="820"/>
      <c r="O7350" s="820"/>
      <c r="P7350" s="820"/>
      <c r="Q7350" s="820"/>
      <c r="R7350" s="820"/>
      <c r="S7350" s="820"/>
      <c r="T7350" s="820"/>
      <c r="U7350" s="820"/>
      <c r="V7350" s="820"/>
      <c r="W7350" s="820"/>
      <c r="X7350" s="820"/>
      <c r="Y7350" s="820"/>
      <c r="Z7350" s="820"/>
    </row>
    <row r="7351" spans="7:26">
      <c r="G7351" s="826"/>
      <c r="H7351" s="820"/>
      <c r="J7351" s="820"/>
      <c r="K7351" s="820"/>
      <c r="L7351" s="820"/>
      <c r="M7351" s="820"/>
      <c r="N7351" s="820"/>
      <c r="O7351" s="820"/>
      <c r="P7351" s="820"/>
      <c r="Q7351" s="820"/>
      <c r="R7351" s="820"/>
      <c r="S7351" s="820"/>
      <c r="T7351" s="820"/>
      <c r="U7351" s="820"/>
      <c r="V7351" s="820"/>
      <c r="W7351" s="820"/>
      <c r="X7351" s="820"/>
      <c r="Y7351" s="820"/>
      <c r="Z7351" s="820"/>
    </row>
    <row r="7352" spans="7:26">
      <c r="G7352" s="826"/>
      <c r="H7352" s="820"/>
      <c r="J7352" s="820"/>
      <c r="K7352" s="820"/>
      <c r="L7352" s="820"/>
      <c r="M7352" s="820"/>
      <c r="N7352" s="820"/>
      <c r="O7352" s="820"/>
      <c r="P7352" s="820"/>
      <c r="Q7352" s="820"/>
      <c r="R7352" s="820"/>
      <c r="S7352" s="820"/>
      <c r="T7352" s="820"/>
      <c r="U7352" s="820"/>
      <c r="V7352" s="820"/>
      <c r="W7352" s="820"/>
      <c r="X7352" s="820"/>
      <c r="Y7352" s="820"/>
      <c r="Z7352" s="820"/>
    </row>
    <row r="7353" spans="7:26">
      <c r="G7353" s="826"/>
      <c r="H7353" s="820"/>
      <c r="J7353" s="820"/>
      <c r="K7353" s="820"/>
      <c r="L7353" s="820"/>
      <c r="M7353" s="820"/>
      <c r="N7353" s="820"/>
      <c r="O7353" s="820"/>
      <c r="P7353" s="820"/>
      <c r="Q7353" s="820"/>
      <c r="R7353" s="820"/>
      <c r="S7353" s="820"/>
      <c r="T7353" s="820"/>
      <c r="U7353" s="820"/>
      <c r="V7353" s="820"/>
      <c r="W7353" s="820"/>
      <c r="X7353" s="820"/>
      <c r="Y7353" s="820"/>
      <c r="Z7353" s="820"/>
    </row>
    <row r="7354" spans="7:26">
      <c r="G7354" s="826"/>
      <c r="H7354" s="820"/>
      <c r="J7354" s="820"/>
      <c r="K7354" s="820"/>
      <c r="L7354" s="820"/>
      <c r="M7354" s="820"/>
      <c r="N7354" s="820"/>
      <c r="O7354" s="820"/>
      <c r="P7354" s="820"/>
      <c r="Q7354" s="820"/>
      <c r="R7354" s="820"/>
      <c r="S7354" s="820"/>
      <c r="T7354" s="820"/>
      <c r="U7354" s="820"/>
      <c r="V7354" s="820"/>
      <c r="W7354" s="820"/>
      <c r="X7354" s="820"/>
      <c r="Y7354" s="820"/>
      <c r="Z7354" s="820"/>
    </row>
    <row r="7355" spans="7:26">
      <c r="G7355" s="826"/>
      <c r="H7355" s="820"/>
      <c r="J7355" s="820"/>
      <c r="K7355" s="820"/>
      <c r="L7355" s="820"/>
      <c r="M7355" s="820"/>
      <c r="N7355" s="820"/>
      <c r="O7355" s="820"/>
      <c r="P7355" s="820"/>
      <c r="Q7355" s="820"/>
      <c r="R7355" s="820"/>
      <c r="S7355" s="820"/>
      <c r="T7355" s="820"/>
      <c r="U7355" s="820"/>
      <c r="V7355" s="820"/>
      <c r="W7355" s="820"/>
      <c r="X7355" s="820"/>
      <c r="Y7355" s="820"/>
      <c r="Z7355" s="820"/>
    </row>
    <row r="7356" spans="7:26">
      <c r="G7356" s="826"/>
      <c r="H7356" s="820"/>
      <c r="J7356" s="820"/>
      <c r="K7356" s="820"/>
      <c r="L7356" s="820"/>
      <c r="M7356" s="820"/>
      <c r="N7356" s="820"/>
      <c r="O7356" s="820"/>
      <c r="P7356" s="820"/>
      <c r="Q7356" s="820"/>
      <c r="R7356" s="820"/>
      <c r="S7356" s="820"/>
      <c r="T7356" s="820"/>
      <c r="U7356" s="820"/>
      <c r="V7356" s="820"/>
      <c r="W7356" s="820"/>
      <c r="X7356" s="820"/>
      <c r="Y7356" s="820"/>
      <c r="Z7356" s="820"/>
    </row>
    <row r="7357" spans="7:26">
      <c r="G7357" s="826"/>
      <c r="H7357" s="820"/>
      <c r="J7357" s="820"/>
      <c r="K7357" s="820"/>
      <c r="L7357" s="820"/>
      <c r="M7357" s="820"/>
      <c r="N7357" s="820"/>
      <c r="O7357" s="820"/>
      <c r="P7357" s="820"/>
      <c r="Q7357" s="820"/>
      <c r="R7357" s="820"/>
      <c r="S7357" s="820"/>
      <c r="T7357" s="820"/>
      <c r="U7357" s="820"/>
      <c r="V7357" s="820"/>
      <c r="W7357" s="820"/>
      <c r="X7357" s="820"/>
      <c r="Y7357" s="820"/>
      <c r="Z7357" s="820"/>
    </row>
    <row r="7358" spans="7:26">
      <c r="G7358" s="826"/>
      <c r="H7358" s="820"/>
      <c r="J7358" s="820"/>
      <c r="K7358" s="820"/>
      <c r="L7358" s="820"/>
      <c r="M7358" s="820"/>
      <c r="N7358" s="820"/>
      <c r="O7358" s="820"/>
      <c r="P7358" s="820"/>
      <c r="Q7358" s="820"/>
      <c r="R7358" s="820"/>
      <c r="S7358" s="820"/>
      <c r="T7358" s="820"/>
      <c r="U7358" s="820"/>
      <c r="V7358" s="820"/>
      <c r="W7358" s="820"/>
      <c r="X7358" s="820"/>
      <c r="Y7358" s="820"/>
      <c r="Z7358" s="820"/>
    </row>
    <row r="7359" spans="7:26">
      <c r="G7359" s="826"/>
      <c r="H7359" s="820"/>
      <c r="J7359" s="820"/>
      <c r="K7359" s="820"/>
      <c r="L7359" s="820"/>
      <c r="M7359" s="820"/>
      <c r="N7359" s="820"/>
      <c r="O7359" s="820"/>
      <c r="P7359" s="820"/>
      <c r="Q7359" s="820"/>
      <c r="R7359" s="820"/>
      <c r="S7359" s="820"/>
      <c r="T7359" s="820"/>
      <c r="U7359" s="820"/>
      <c r="V7359" s="820"/>
      <c r="W7359" s="820"/>
      <c r="X7359" s="820"/>
      <c r="Y7359" s="820"/>
      <c r="Z7359" s="820"/>
    </row>
    <row r="7360" spans="7:26">
      <c r="G7360" s="826"/>
      <c r="H7360" s="820"/>
      <c r="J7360" s="820"/>
      <c r="K7360" s="820"/>
      <c r="L7360" s="820"/>
      <c r="M7360" s="820"/>
      <c r="N7360" s="820"/>
      <c r="O7360" s="820"/>
      <c r="P7360" s="820"/>
      <c r="Q7360" s="820"/>
      <c r="R7360" s="820"/>
      <c r="S7360" s="820"/>
      <c r="T7360" s="820"/>
      <c r="U7360" s="820"/>
      <c r="V7360" s="820"/>
      <c r="W7360" s="820"/>
      <c r="X7360" s="820"/>
      <c r="Y7360" s="820"/>
      <c r="Z7360" s="820"/>
    </row>
    <row r="7361" spans="7:26">
      <c r="G7361" s="826"/>
      <c r="H7361" s="820"/>
      <c r="J7361" s="820"/>
      <c r="K7361" s="820"/>
      <c r="L7361" s="820"/>
      <c r="M7361" s="820"/>
      <c r="N7361" s="820"/>
      <c r="O7361" s="820"/>
      <c r="P7361" s="820"/>
      <c r="Q7361" s="820"/>
      <c r="R7361" s="820"/>
      <c r="S7361" s="820"/>
      <c r="T7361" s="820"/>
      <c r="U7361" s="820"/>
      <c r="V7361" s="820"/>
      <c r="W7361" s="820"/>
      <c r="X7361" s="820"/>
      <c r="Y7361" s="820"/>
      <c r="Z7361" s="820"/>
    </row>
    <row r="7362" spans="7:26">
      <c r="G7362" s="826"/>
      <c r="H7362" s="820"/>
      <c r="J7362" s="820"/>
      <c r="K7362" s="820"/>
      <c r="L7362" s="820"/>
      <c r="M7362" s="820"/>
      <c r="N7362" s="820"/>
      <c r="O7362" s="820"/>
      <c r="P7362" s="820"/>
      <c r="Q7362" s="820"/>
      <c r="R7362" s="820"/>
      <c r="S7362" s="820"/>
      <c r="T7362" s="820"/>
      <c r="U7362" s="820"/>
      <c r="V7362" s="820"/>
      <c r="W7362" s="820"/>
      <c r="X7362" s="820"/>
      <c r="Y7362" s="820"/>
      <c r="Z7362" s="820"/>
    </row>
    <row r="7363" spans="7:26">
      <c r="G7363" s="826"/>
      <c r="H7363" s="820"/>
      <c r="J7363" s="820"/>
      <c r="K7363" s="820"/>
      <c r="L7363" s="820"/>
      <c r="M7363" s="820"/>
      <c r="N7363" s="820"/>
      <c r="O7363" s="820"/>
      <c r="P7363" s="820"/>
      <c r="Q7363" s="820"/>
      <c r="R7363" s="820"/>
      <c r="S7363" s="820"/>
      <c r="T7363" s="820"/>
      <c r="U7363" s="820"/>
      <c r="V7363" s="820"/>
      <c r="W7363" s="820"/>
      <c r="X7363" s="820"/>
      <c r="Y7363" s="820"/>
      <c r="Z7363" s="820"/>
    </row>
    <row r="7364" spans="7:26">
      <c r="G7364" s="826"/>
      <c r="H7364" s="820"/>
      <c r="J7364" s="820"/>
      <c r="K7364" s="820"/>
      <c r="L7364" s="820"/>
      <c r="M7364" s="820"/>
      <c r="N7364" s="820"/>
      <c r="O7364" s="820"/>
      <c r="P7364" s="820"/>
      <c r="Q7364" s="820"/>
      <c r="R7364" s="820"/>
      <c r="S7364" s="820"/>
      <c r="T7364" s="820"/>
      <c r="U7364" s="820"/>
      <c r="V7364" s="820"/>
      <c r="W7364" s="820"/>
      <c r="X7364" s="820"/>
      <c r="Y7364" s="820"/>
      <c r="Z7364" s="820"/>
    </row>
    <row r="7365" spans="7:26">
      <c r="G7365" s="826"/>
      <c r="H7365" s="820"/>
      <c r="J7365" s="820"/>
      <c r="K7365" s="820"/>
      <c r="L7365" s="820"/>
      <c r="M7365" s="820"/>
      <c r="N7365" s="820"/>
      <c r="O7365" s="820"/>
      <c r="P7365" s="820"/>
      <c r="Q7365" s="820"/>
      <c r="R7365" s="820"/>
      <c r="S7365" s="820"/>
      <c r="T7365" s="820"/>
      <c r="U7365" s="820"/>
      <c r="V7365" s="820"/>
      <c r="W7365" s="820"/>
      <c r="X7365" s="820"/>
      <c r="Y7365" s="820"/>
      <c r="Z7365" s="820"/>
    </row>
    <row r="7366" spans="7:26">
      <c r="G7366" s="826"/>
      <c r="H7366" s="820"/>
      <c r="J7366" s="820"/>
      <c r="K7366" s="820"/>
      <c r="L7366" s="820"/>
      <c r="M7366" s="820"/>
      <c r="N7366" s="820"/>
      <c r="O7366" s="820"/>
      <c r="P7366" s="820"/>
      <c r="Q7366" s="820"/>
      <c r="R7366" s="820"/>
      <c r="S7366" s="820"/>
      <c r="T7366" s="820"/>
      <c r="U7366" s="820"/>
      <c r="V7366" s="820"/>
      <c r="W7366" s="820"/>
      <c r="X7366" s="820"/>
      <c r="Y7366" s="820"/>
      <c r="Z7366" s="820"/>
    </row>
    <row r="7367" spans="7:26">
      <c r="G7367" s="826"/>
      <c r="H7367" s="820"/>
      <c r="J7367" s="820"/>
      <c r="K7367" s="820"/>
      <c r="L7367" s="820"/>
      <c r="M7367" s="820"/>
      <c r="N7367" s="820"/>
      <c r="O7367" s="820"/>
      <c r="P7367" s="820"/>
      <c r="Q7367" s="820"/>
      <c r="R7367" s="820"/>
      <c r="S7367" s="820"/>
      <c r="T7367" s="820"/>
      <c r="U7367" s="820"/>
      <c r="V7367" s="820"/>
      <c r="W7367" s="820"/>
      <c r="X7367" s="820"/>
      <c r="Y7367" s="820"/>
      <c r="Z7367" s="820"/>
    </row>
    <row r="7368" spans="7:26">
      <c r="G7368" s="826"/>
      <c r="H7368" s="820"/>
      <c r="J7368" s="820"/>
      <c r="K7368" s="820"/>
      <c r="L7368" s="820"/>
      <c r="M7368" s="820"/>
      <c r="N7368" s="820"/>
      <c r="O7368" s="820"/>
      <c r="P7368" s="820"/>
      <c r="Q7368" s="820"/>
      <c r="R7368" s="820"/>
      <c r="S7368" s="820"/>
      <c r="T7368" s="820"/>
      <c r="U7368" s="820"/>
      <c r="V7368" s="820"/>
      <c r="W7368" s="820"/>
      <c r="X7368" s="820"/>
      <c r="Y7368" s="820"/>
      <c r="Z7368" s="820"/>
    </row>
    <row r="7369" spans="7:26">
      <c r="G7369" s="826"/>
      <c r="H7369" s="820"/>
      <c r="J7369" s="820"/>
      <c r="K7369" s="820"/>
      <c r="L7369" s="820"/>
      <c r="M7369" s="820"/>
      <c r="N7369" s="820"/>
      <c r="O7369" s="820"/>
      <c r="P7369" s="820"/>
      <c r="Q7369" s="820"/>
      <c r="R7369" s="820"/>
      <c r="S7369" s="820"/>
      <c r="T7369" s="820"/>
      <c r="U7369" s="820"/>
      <c r="V7369" s="820"/>
      <c r="W7369" s="820"/>
      <c r="X7369" s="820"/>
      <c r="Y7369" s="820"/>
      <c r="Z7369" s="820"/>
    </row>
    <row r="7370" spans="7:26">
      <c r="G7370" s="826"/>
      <c r="H7370" s="820"/>
      <c r="J7370" s="820"/>
      <c r="K7370" s="820"/>
      <c r="L7370" s="820"/>
      <c r="M7370" s="820"/>
      <c r="N7370" s="820"/>
      <c r="O7370" s="820"/>
      <c r="P7370" s="820"/>
      <c r="Q7370" s="820"/>
      <c r="R7370" s="820"/>
      <c r="S7370" s="820"/>
      <c r="T7370" s="820"/>
      <c r="U7370" s="820"/>
      <c r="V7370" s="820"/>
      <c r="W7370" s="820"/>
      <c r="X7370" s="820"/>
      <c r="Y7370" s="820"/>
      <c r="Z7370" s="820"/>
    </row>
    <row r="7371" spans="7:26">
      <c r="G7371" s="826"/>
      <c r="H7371" s="820"/>
      <c r="J7371" s="820"/>
      <c r="K7371" s="820"/>
      <c r="L7371" s="820"/>
      <c r="M7371" s="820"/>
      <c r="N7371" s="820"/>
      <c r="O7371" s="820"/>
      <c r="P7371" s="820"/>
      <c r="Q7371" s="820"/>
      <c r="R7371" s="820"/>
      <c r="S7371" s="820"/>
      <c r="T7371" s="820"/>
      <c r="U7371" s="820"/>
      <c r="V7371" s="820"/>
      <c r="W7371" s="820"/>
      <c r="X7371" s="820"/>
      <c r="Y7371" s="820"/>
      <c r="Z7371" s="820"/>
    </row>
    <row r="7372" spans="7:26">
      <c r="G7372" s="826"/>
      <c r="H7372" s="820"/>
      <c r="J7372" s="820"/>
      <c r="K7372" s="820"/>
      <c r="L7372" s="820"/>
      <c r="M7372" s="820"/>
      <c r="N7372" s="820"/>
      <c r="O7372" s="820"/>
      <c r="P7372" s="820"/>
      <c r="Q7372" s="820"/>
      <c r="R7372" s="820"/>
      <c r="S7372" s="820"/>
      <c r="T7372" s="820"/>
      <c r="U7372" s="820"/>
      <c r="V7372" s="820"/>
      <c r="W7372" s="820"/>
      <c r="X7372" s="820"/>
      <c r="Y7372" s="820"/>
      <c r="Z7372" s="820"/>
    </row>
    <row r="7373" spans="7:26">
      <c r="G7373" s="826"/>
      <c r="H7373" s="820"/>
      <c r="J7373" s="820"/>
      <c r="K7373" s="820"/>
      <c r="L7373" s="820"/>
      <c r="M7373" s="820"/>
      <c r="N7373" s="820"/>
      <c r="O7373" s="820"/>
      <c r="P7373" s="820"/>
      <c r="Q7373" s="820"/>
      <c r="R7373" s="820"/>
      <c r="S7373" s="820"/>
      <c r="T7373" s="820"/>
      <c r="U7373" s="820"/>
      <c r="V7373" s="820"/>
      <c r="W7373" s="820"/>
      <c r="X7373" s="820"/>
      <c r="Y7373" s="820"/>
      <c r="Z7373" s="820"/>
    </row>
    <row r="7374" spans="7:26">
      <c r="G7374" s="826"/>
      <c r="H7374" s="820"/>
      <c r="J7374" s="820"/>
      <c r="K7374" s="820"/>
      <c r="L7374" s="820"/>
      <c r="M7374" s="820"/>
      <c r="N7374" s="820"/>
      <c r="O7374" s="820"/>
      <c r="P7374" s="820"/>
      <c r="Q7374" s="820"/>
      <c r="R7374" s="820"/>
      <c r="S7374" s="820"/>
      <c r="T7374" s="820"/>
      <c r="U7374" s="820"/>
      <c r="V7374" s="820"/>
      <c r="W7374" s="820"/>
      <c r="X7374" s="820"/>
      <c r="Y7374" s="820"/>
      <c r="Z7374" s="820"/>
    </row>
    <row r="7375" spans="7:26">
      <c r="G7375" s="826"/>
      <c r="H7375" s="820"/>
      <c r="J7375" s="820"/>
      <c r="K7375" s="820"/>
      <c r="L7375" s="820"/>
      <c r="M7375" s="820"/>
      <c r="N7375" s="820"/>
      <c r="O7375" s="820"/>
      <c r="P7375" s="820"/>
      <c r="Q7375" s="820"/>
      <c r="R7375" s="820"/>
      <c r="S7375" s="820"/>
      <c r="T7375" s="820"/>
      <c r="U7375" s="820"/>
      <c r="V7375" s="820"/>
      <c r="W7375" s="820"/>
      <c r="X7375" s="820"/>
      <c r="Y7375" s="820"/>
      <c r="Z7375" s="820"/>
    </row>
    <row r="7376" spans="7:26">
      <c r="G7376" s="826"/>
      <c r="H7376" s="820"/>
      <c r="J7376" s="820"/>
      <c r="K7376" s="820"/>
      <c r="L7376" s="820"/>
      <c r="M7376" s="820"/>
      <c r="N7376" s="820"/>
      <c r="O7376" s="820"/>
      <c r="P7376" s="820"/>
      <c r="Q7376" s="820"/>
      <c r="R7376" s="820"/>
      <c r="S7376" s="820"/>
      <c r="T7376" s="820"/>
      <c r="U7376" s="820"/>
      <c r="V7376" s="820"/>
      <c r="W7376" s="820"/>
      <c r="X7376" s="820"/>
      <c r="Y7376" s="820"/>
      <c r="Z7376" s="820"/>
    </row>
    <row r="7377" spans="7:26">
      <c r="G7377" s="826"/>
      <c r="H7377" s="820"/>
      <c r="J7377" s="820"/>
      <c r="K7377" s="820"/>
      <c r="L7377" s="820"/>
      <c r="M7377" s="820"/>
      <c r="N7377" s="820"/>
      <c r="O7377" s="820"/>
      <c r="P7377" s="820"/>
      <c r="Q7377" s="820"/>
      <c r="R7377" s="820"/>
      <c r="S7377" s="820"/>
      <c r="T7377" s="820"/>
      <c r="U7377" s="820"/>
      <c r="V7377" s="820"/>
      <c r="W7377" s="820"/>
      <c r="X7377" s="820"/>
      <c r="Y7377" s="820"/>
      <c r="Z7377" s="820"/>
    </row>
    <row r="7378" spans="7:26">
      <c r="G7378" s="826"/>
      <c r="H7378" s="820"/>
      <c r="J7378" s="820"/>
      <c r="K7378" s="820"/>
      <c r="L7378" s="820"/>
      <c r="M7378" s="820"/>
      <c r="N7378" s="820"/>
      <c r="O7378" s="820"/>
      <c r="P7378" s="820"/>
      <c r="Q7378" s="820"/>
      <c r="R7378" s="820"/>
      <c r="S7378" s="820"/>
      <c r="T7378" s="820"/>
      <c r="U7378" s="820"/>
      <c r="V7378" s="820"/>
      <c r="W7378" s="820"/>
      <c r="X7378" s="820"/>
      <c r="Y7378" s="820"/>
      <c r="Z7378" s="820"/>
    </row>
    <row r="7379" spans="7:26">
      <c r="G7379" s="826"/>
      <c r="H7379" s="820"/>
      <c r="J7379" s="820"/>
      <c r="K7379" s="820"/>
      <c r="L7379" s="820"/>
      <c r="M7379" s="820"/>
      <c r="N7379" s="820"/>
      <c r="O7379" s="820"/>
      <c r="P7379" s="820"/>
      <c r="Q7379" s="820"/>
      <c r="R7379" s="820"/>
      <c r="S7379" s="820"/>
      <c r="T7379" s="820"/>
      <c r="U7379" s="820"/>
      <c r="V7379" s="820"/>
      <c r="W7379" s="820"/>
      <c r="X7379" s="820"/>
      <c r="Y7379" s="820"/>
      <c r="Z7379" s="820"/>
    </row>
    <row r="7380" spans="7:26">
      <c r="G7380" s="826"/>
      <c r="H7380" s="820"/>
      <c r="J7380" s="820"/>
      <c r="K7380" s="820"/>
      <c r="L7380" s="820"/>
      <c r="M7380" s="820"/>
      <c r="N7380" s="820"/>
      <c r="O7380" s="820"/>
      <c r="P7380" s="820"/>
      <c r="Q7380" s="820"/>
      <c r="R7380" s="820"/>
      <c r="S7380" s="820"/>
      <c r="T7380" s="820"/>
      <c r="U7380" s="820"/>
      <c r="V7380" s="820"/>
      <c r="W7380" s="820"/>
      <c r="X7380" s="820"/>
      <c r="Y7380" s="820"/>
      <c r="Z7380" s="820"/>
    </row>
    <row r="7381" spans="7:26">
      <c r="G7381" s="826"/>
      <c r="H7381" s="820"/>
      <c r="J7381" s="820"/>
      <c r="K7381" s="820"/>
      <c r="L7381" s="820"/>
      <c r="M7381" s="820"/>
      <c r="N7381" s="820"/>
      <c r="O7381" s="820"/>
      <c r="P7381" s="820"/>
      <c r="Q7381" s="820"/>
      <c r="R7381" s="820"/>
      <c r="S7381" s="820"/>
      <c r="T7381" s="820"/>
      <c r="U7381" s="820"/>
      <c r="V7381" s="820"/>
      <c r="W7381" s="820"/>
      <c r="X7381" s="820"/>
      <c r="Y7381" s="820"/>
      <c r="Z7381" s="820"/>
    </row>
    <row r="7382" spans="7:26">
      <c r="G7382" s="826"/>
      <c r="H7382" s="820"/>
      <c r="J7382" s="820"/>
      <c r="K7382" s="820"/>
      <c r="L7382" s="820"/>
      <c r="M7382" s="820"/>
      <c r="N7382" s="820"/>
      <c r="O7382" s="820"/>
      <c r="P7382" s="820"/>
      <c r="Q7382" s="820"/>
      <c r="R7382" s="820"/>
      <c r="S7382" s="820"/>
      <c r="T7382" s="820"/>
      <c r="U7382" s="820"/>
      <c r="V7382" s="820"/>
      <c r="W7382" s="820"/>
      <c r="X7382" s="820"/>
      <c r="Y7382" s="820"/>
      <c r="Z7382" s="820"/>
    </row>
    <row r="7383" spans="7:26">
      <c r="G7383" s="826"/>
      <c r="H7383" s="820"/>
      <c r="J7383" s="820"/>
      <c r="K7383" s="820"/>
      <c r="L7383" s="820"/>
      <c r="M7383" s="820"/>
      <c r="N7383" s="820"/>
      <c r="O7383" s="820"/>
      <c r="P7383" s="820"/>
      <c r="Q7383" s="820"/>
      <c r="R7383" s="820"/>
      <c r="S7383" s="820"/>
      <c r="T7383" s="820"/>
      <c r="U7383" s="820"/>
      <c r="V7383" s="820"/>
      <c r="W7383" s="820"/>
      <c r="X7383" s="820"/>
      <c r="Y7383" s="820"/>
      <c r="Z7383" s="820"/>
    </row>
    <row r="7384" spans="7:26">
      <c r="G7384" s="826"/>
      <c r="H7384" s="820"/>
      <c r="J7384" s="820"/>
      <c r="K7384" s="820"/>
      <c r="L7384" s="820"/>
      <c r="M7384" s="820"/>
      <c r="N7384" s="820"/>
      <c r="O7384" s="820"/>
      <c r="P7384" s="820"/>
      <c r="Q7384" s="820"/>
      <c r="R7384" s="820"/>
      <c r="S7384" s="820"/>
      <c r="T7384" s="820"/>
      <c r="U7384" s="820"/>
      <c r="V7384" s="820"/>
      <c r="W7384" s="820"/>
      <c r="X7384" s="820"/>
      <c r="Y7384" s="820"/>
      <c r="Z7384" s="820"/>
    </row>
    <row r="7385" spans="7:26">
      <c r="G7385" s="826"/>
      <c r="H7385" s="820"/>
      <c r="J7385" s="820"/>
      <c r="K7385" s="820"/>
      <c r="L7385" s="820"/>
      <c r="M7385" s="820"/>
      <c r="N7385" s="820"/>
      <c r="O7385" s="820"/>
      <c r="P7385" s="820"/>
      <c r="Q7385" s="820"/>
      <c r="R7385" s="820"/>
      <c r="S7385" s="820"/>
      <c r="T7385" s="820"/>
      <c r="U7385" s="820"/>
      <c r="V7385" s="820"/>
      <c r="W7385" s="820"/>
      <c r="X7385" s="820"/>
      <c r="Y7385" s="820"/>
      <c r="Z7385" s="820"/>
    </row>
    <row r="7386" spans="7:26">
      <c r="G7386" s="826"/>
      <c r="H7386" s="820"/>
      <c r="J7386" s="820"/>
      <c r="K7386" s="820"/>
      <c r="L7386" s="820"/>
      <c r="M7386" s="820"/>
      <c r="N7386" s="820"/>
      <c r="O7386" s="820"/>
      <c r="P7386" s="820"/>
      <c r="Q7386" s="820"/>
      <c r="R7386" s="820"/>
      <c r="S7386" s="820"/>
      <c r="T7386" s="820"/>
      <c r="U7386" s="820"/>
      <c r="V7386" s="820"/>
      <c r="W7386" s="820"/>
      <c r="X7386" s="820"/>
      <c r="Y7386" s="820"/>
      <c r="Z7386" s="820"/>
    </row>
    <row r="7387" spans="7:26">
      <c r="G7387" s="826"/>
      <c r="H7387" s="820"/>
      <c r="J7387" s="820"/>
      <c r="K7387" s="820"/>
      <c r="L7387" s="820"/>
      <c r="M7387" s="820"/>
      <c r="N7387" s="820"/>
      <c r="O7387" s="820"/>
      <c r="P7387" s="820"/>
      <c r="Q7387" s="820"/>
      <c r="R7387" s="820"/>
      <c r="S7387" s="820"/>
      <c r="T7387" s="820"/>
      <c r="U7387" s="820"/>
      <c r="V7387" s="820"/>
      <c r="W7387" s="820"/>
      <c r="X7387" s="820"/>
      <c r="Y7387" s="820"/>
      <c r="Z7387" s="820"/>
    </row>
    <row r="7388" spans="7:26">
      <c r="G7388" s="826"/>
      <c r="H7388" s="820"/>
      <c r="J7388" s="820"/>
      <c r="K7388" s="820"/>
      <c r="L7388" s="820"/>
      <c r="M7388" s="820"/>
      <c r="N7388" s="820"/>
      <c r="O7388" s="820"/>
      <c r="P7388" s="820"/>
      <c r="Q7388" s="820"/>
      <c r="R7388" s="820"/>
      <c r="S7388" s="820"/>
      <c r="T7388" s="820"/>
      <c r="U7388" s="820"/>
      <c r="V7388" s="820"/>
      <c r="W7388" s="820"/>
      <c r="X7388" s="820"/>
      <c r="Y7388" s="820"/>
      <c r="Z7388" s="820"/>
    </row>
    <row r="7389" spans="7:26">
      <c r="G7389" s="826"/>
      <c r="H7389" s="820"/>
      <c r="J7389" s="820"/>
      <c r="K7389" s="820"/>
      <c r="L7389" s="820"/>
      <c r="M7389" s="820"/>
      <c r="N7389" s="820"/>
      <c r="O7389" s="820"/>
      <c r="P7389" s="820"/>
      <c r="Q7389" s="820"/>
      <c r="R7389" s="820"/>
      <c r="S7389" s="820"/>
      <c r="T7389" s="820"/>
      <c r="U7389" s="820"/>
      <c r="V7389" s="820"/>
      <c r="W7389" s="820"/>
      <c r="X7389" s="820"/>
      <c r="Y7389" s="820"/>
      <c r="Z7389" s="820"/>
    </row>
    <row r="7390" spans="7:26">
      <c r="G7390" s="826"/>
      <c r="H7390" s="820"/>
      <c r="J7390" s="820"/>
      <c r="K7390" s="820"/>
      <c r="L7390" s="820"/>
      <c r="M7390" s="820"/>
      <c r="N7390" s="820"/>
      <c r="O7390" s="820"/>
      <c r="P7390" s="820"/>
      <c r="Q7390" s="820"/>
      <c r="R7390" s="820"/>
      <c r="S7390" s="820"/>
      <c r="T7390" s="820"/>
      <c r="U7390" s="820"/>
      <c r="V7390" s="820"/>
      <c r="W7390" s="820"/>
      <c r="X7390" s="820"/>
      <c r="Y7390" s="820"/>
      <c r="Z7390" s="820"/>
    </row>
    <row r="7391" spans="7:26">
      <c r="G7391" s="826"/>
      <c r="H7391" s="820"/>
      <c r="J7391" s="820"/>
      <c r="K7391" s="820"/>
      <c r="L7391" s="820"/>
      <c r="M7391" s="820"/>
      <c r="N7391" s="820"/>
      <c r="O7391" s="820"/>
      <c r="P7391" s="820"/>
      <c r="Q7391" s="820"/>
      <c r="R7391" s="820"/>
      <c r="S7391" s="820"/>
      <c r="T7391" s="820"/>
      <c r="U7391" s="820"/>
      <c r="V7391" s="820"/>
      <c r="W7391" s="820"/>
      <c r="X7391" s="820"/>
      <c r="Y7391" s="820"/>
      <c r="Z7391" s="820"/>
    </row>
    <row r="7392" spans="7:26">
      <c r="G7392" s="826"/>
      <c r="H7392" s="820"/>
      <c r="J7392" s="820"/>
      <c r="K7392" s="820"/>
      <c r="L7392" s="820"/>
      <c r="M7392" s="820"/>
      <c r="N7392" s="820"/>
      <c r="O7392" s="820"/>
      <c r="P7392" s="820"/>
      <c r="Q7392" s="820"/>
      <c r="R7392" s="820"/>
      <c r="S7392" s="820"/>
      <c r="T7392" s="820"/>
      <c r="U7392" s="820"/>
      <c r="V7392" s="820"/>
      <c r="W7392" s="820"/>
      <c r="X7392" s="820"/>
      <c r="Y7392" s="820"/>
      <c r="Z7392" s="820"/>
    </row>
    <row r="7393" spans="7:26">
      <c r="G7393" s="826"/>
      <c r="H7393" s="820"/>
      <c r="J7393" s="820"/>
      <c r="K7393" s="820"/>
      <c r="L7393" s="820"/>
      <c r="M7393" s="820"/>
      <c r="N7393" s="820"/>
      <c r="O7393" s="820"/>
      <c r="P7393" s="820"/>
      <c r="Q7393" s="820"/>
      <c r="R7393" s="820"/>
      <c r="S7393" s="820"/>
      <c r="T7393" s="820"/>
      <c r="U7393" s="820"/>
      <c r="V7393" s="820"/>
      <c r="W7393" s="820"/>
      <c r="X7393" s="820"/>
      <c r="Y7393" s="820"/>
      <c r="Z7393" s="820"/>
    </row>
    <row r="7394" spans="7:26">
      <c r="G7394" s="826"/>
      <c r="H7394" s="820"/>
      <c r="J7394" s="820"/>
      <c r="K7394" s="820"/>
      <c r="L7394" s="820"/>
      <c r="M7394" s="820"/>
      <c r="N7394" s="820"/>
      <c r="O7394" s="820"/>
      <c r="P7394" s="820"/>
      <c r="Q7394" s="820"/>
      <c r="R7394" s="820"/>
      <c r="S7394" s="820"/>
      <c r="T7394" s="820"/>
      <c r="U7394" s="820"/>
      <c r="V7394" s="820"/>
      <c r="W7394" s="820"/>
      <c r="X7394" s="820"/>
      <c r="Y7394" s="820"/>
      <c r="Z7394" s="820"/>
    </row>
    <row r="7395" spans="7:26">
      <c r="G7395" s="826"/>
      <c r="H7395" s="820"/>
      <c r="J7395" s="820"/>
      <c r="K7395" s="820"/>
      <c r="L7395" s="820"/>
      <c r="M7395" s="820"/>
      <c r="N7395" s="820"/>
      <c r="O7395" s="820"/>
      <c r="P7395" s="820"/>
      <c r="Q7395" s="820"/>
      <c r="R7395" s="820"/>
      <c r="S7395" s="820"/>
      <c r="T7395" s="820"/>
      <c r="U7395" s="820"/>
      <c r="V7395" s="820"/>
      <c r="W7395" s="820"/>
      <c r="X7395" s="820"/>
      <c r="Y7395" s="820"/>
      <c r="Z7395" s="820"/>
    </row>
    <row r="7396" spans="7:26">
      <c r="G7396" s="826"/>
      <c r="H7396" s="820"/>
      <c r="J7396" s="820"/>
      <c r="K7396" s="820"/>
      <c r="L7396" s="820"/>
      <c r="M7396" s="820"/>
      <c r="N7396" s="820"/>
      <c r="O7396" s="820"/>
      <c r="P7396" s="820"/>
      <c r="Q7396" s="820"/>
      <c r="R7396" s="820"/>
      <c r="S7396" s="820"/>
      <c r="T7396" s="820"/>
      <c r="U7396" s="820"/>
      <c r="V7396" s="820"/>
      <c r="W7396" s="820"/>
      <c r="X7396" s="820"/>
      <c r="Y7396" s="820"/>
      <c r="Z7396" s="820"/>
    </row>
    <row r="7397" spans="7:26">
      <c r="G7397" s="826"/>
      <c r="H7397" s="820"/>
      <c r="J7397" s="820"/>
      <c r="K7397" s="820"/>
      <c r="L7397" s="820"/>
      <c r="M7397" s="820"/>
      <c r="N7397" s="820"/>
      <c r="O7397" s="820"/>
      <c r="P7397" s="820"/>
      <c r="Q7397" s="820"/>
      <c r="R7397" s="820"/>
      <c r="S7397" s="820"/>
      <c r="T7397" s="820"/>
      <c r="U7397" s="820"/>
      <c r="V7397" s="820"/>
      <c r="W7397" s="820"/>
      <c r="X7397" s="820"/>
      <c r="Y7397" s="820"/>
      <c r="Z7397" s="820"/>
    </row>
    <row r="7398" spans="7:26">
      <c r="G7398" s="826"/>
      <c r="H7398" s="820"/>
      <c r="J7398" s="820"/>
      <c r="K7398" s="820"/>
      <c r="L7398" s="820"/>
      <c r="M7398" s="820"/>
      <c r="N7398" s="820"/>
      <c r="O7398" s="820"/>
      <c r="P7398" s="820"/>
      <c r="Q7398" s="820"/>
      <c r="R7398" s="820"/>
      <c r="S7398" s="820"/>
      <c r="T7398" s="820"/>
      <c r="U7398" s="820"/>
      <c r="V7398" s="820"/>
      <c r="W7398" s="820"/>
      <c r="X7398" s="820"/>
      <c r="Y7398" s="820"/>
      <c r="Z7398" s="820"/>
    </row>
    <row r="7399" spans="7:26">
      <c r="G7399" s="826"/>
      <c r="H7399" s="820"/>
      <c r="J7399" s="820"/>
      <c r="K7399" s="820"/>
      <c r="L7399" s="820"/>
      <c r="M7399" s="820"/>
      <c r="N7399" s="820"/>
      <c r="O7399" s="820"/>
      <c r="P7399" s="820"/>
      <c r="Q7399" s="820"/>
      <c r="R7399" s="820"/>
      <c r="S7399" s="820"/>
      <c r="T7399" s="820"/>
      <c r="U7399" s="820"/>
      <c r="V7399" s="820"/>
      <c r="W7399" s="820"/>
      <c r="X7399" s="820"/>
      <c r="Y7399" s="820"/>
      <c r="Z7399" s="820"/>
    </row>
    <row r="7400" spans="7:26">
      <c r="G7400" s="826"/>
      <c r="H7400" s="820"/>
      <c r="J7400" s="820"/>
      <c r="K7400" s="820"/>
      <c r="L7400" s="820"/>
      <c r="M7400" s="820"/>
      <c r="N7400" s="820"/>
      <c r="O7400" s="820"/>
      <c r="P7400" s="820"/>
      <c r="Q7400" s="820"/>
      <c r="R7400" s="820"/>
      <c r="S7400" s="820"/>
      <c r="T7400" s="820"/>
      <c r="U7400" s="820"/>
      <c r="V7400" s="820"/>
      <c r="W7400" s="820"/>
      <c r="X7400" s="820"/>
      <c r="Y7400" s="820"/>
      <c r="Z7400" s="820"/>
    </row>
    <row r="7401" spans="7:26">
      <c r="G7401" s="826"/>
      <c r="H7401" s="820"/>
      <c r="J7401" s="820"/>
      <c r="K7401" s="820"/>
      <c r="L7401" s="820"/>
      <c r="M7401" s="820"/>
      <c r="N7401" s="820"/>
      <c r="O7401" s="820"/>
      <c r="P7401" s="820"/>
      <c r="Q7401" s="820"/>
      <c r="R7401" s="820"/>
      <c r="S7401" s="820"/>
      <c r="T7401" s="820"/>
      <c r="U7401" s="820"/>
      <c r="V7401" s="820"/>
      <c r="W7401" s="820"/>
      <c r="X7401" s="820"/>
      <c r="Y7401" s="820"/>
      <c r="Z7401" s="820"/>
    </row>
    <row r="7402" spans="7:26">
      <c r="G7402" s="826"/>
      <c r="H7402" s="820"/>
      <c r="J7402" s="820"/>
      <c r="K7402" s="820"/>
      <c r="L7402" s="820"/>
      <c r="M7402" s="820"/>
      <c r="N7402" s="820"/>
      <c r="O7402" s="820"/>
      <c r="P7402" s="820"/>
      <c r="Q7402" s="820"/>
      <c r="R7402" s="820"/>
      <c r="S7402" s="820"/>
      <c r="T7402" s="820"/>
      <c r="U7402" s="820"/>
      <c r="V7402" s="820"/>
      <c r="W7402" s="820"/>
      <c r="X7402" s="820"/>
      <c r="Y7402" s="820"/>
      <c r="Z7402" s="820"/>
    </row>
    <row r="7403" spans="7:26">
      <c r="G7403" s="826"/>
      <c r="H7403" s="820"/>
      <c r="J7403" s="820"/>
      <c r="K7403" s="820"/>
      <c r="L7403" s="820"/>
      <c r="M7403" s="820"/>
      <c r="N7403" s="820"/>
      <c r="O7403" s="820"/>
      <c r="P7403" s="820"/>
      <c r="Q7403" s="820"/>
      <c r="R7403" s="820"/>
      <c r="S7403" s="820"/>
      <c r="T7403" s="820"/>
      <c r="U7403" s="820"/>
      <c r="V7403" s="820"/>
      <c r="W7403" s="820"/>
      <c r="X7403" s="820"/>
      <c r="Y7403" s="820"/>
      <c r="Z7403" s="820"/>
    </row>
    <row r="7404" spans="7:26">
      <c r="G7404" s="826"/>
      <c r="H7404" s="820"/>
      <c r="J7404" s="820"/>
      <c r="K7404" s="820"/>
      <c r="L7404" s="820"/>
      <c r="M7404" s="820"/>
      <c r="N7404" s="820"/>
      <c r="O7404" s="820"/>
      <c r="P7404" s="820"/>
      <c r="Q7404" s="820"/>
      <c r="R7404" s="820"/>
      <c r="S7404" s="820"/>
      <c r="T7404" s="820"/>
      <c r="U7404" s="820"/>
      <c r="V7404" s="820"/>
      <c r="W7404" s="820"/>
      <c r="X7404" s="820"/>
      <c r="Y7404" s="820"/>
      <c r="Z7404" s="820"/>
    </row>
    <row r="7405" spans="7:26">
      <c r="G7405" s="826"/>
      <c r="H7405" s="820"/>
      <c r="J7405" s="820"/>
      <c r="K7405" s="820"/>
      <c r="L7405" s="820"/>
      <c r="M7405" s="820"/>
      <c r="N7405" s="820"/>
      <c r="O7405" s="820"/>
      <c r="P7405" s="820"/>
      <c r="Q7405" s="820"/>
      <c r="R7405" s="820"/>
      <c r="S7405" s="820"/>
      <c r="T7405" s="820"/>
      <c r="U7405" s="820"/>
      <c r="V7405" s="820"/>
      <c r="W7405" s="820"/>
      <c r="X7405" s="820"/>
      <c r="Y7405" s="820"/>
      <c r="Z7405" s="820"/>
    </row>
    <row r="7406" spans="7:26">
      <c r="G7406" s="826"/>
      <c r="H7406" s="820"/>
      <c r="J7406" s="820"/>
      <c r="K7406" s="820"/>
      <c r="L7406" s="820"/>
      <c r="M7406" s="820"/>
      <c r="N7406" s="820"/>
      <c r="O7406" s="820"/>
      <c r="P7406" s="820"/>
      <c r="Q7406" s="820"/>
      <c r="R7406" s="820"/>
      <c r="S7406" s="820"/>
      <c r="T7406" s="820"/>
      <c r="U7406" s="820"/>
      <c r="V7406" s="820"/>
      <c r="W7406" s="820"/>
      <c r="X7406" s="820"/>
      <c r="Y7406" s="820"/>
      <c r="Z7406" s="820"/>
    </row>
    <row r="7407" spans="7:26">
      <c r="G7407" s="826"/>
      <c r="H7407" s="820"/>
      <c r="J7407" s="820"/>
      <c r="K7407" s="820"/>
      <c r="L7407" s="820"/>
      <c r="M7407" s="820"/>
      <c r="N7407" s="820"/>
      <c r="O7407" s="820"/>
      <c r="P7407" s="820"/>
      <c r="Q7407" s="820"/>
      <c r="R7407" s="820"/>
      <c r="S7407" s="820"/>
      <c r="T7407" s="820"/>
      <c r="U7407" s="820"/>
      <c r="V7407" s="820"/>
      <c r="W7407" s="820"/>
      <c r="X7407" s="820"/>
      <c r="Y7407" s="820"/>
      <c r="Z7407" s="820"/>
    </row>
    <row r="7408" spans="7:26">
      <c r="G7408" s="826"/>
      <c r="H7408" s="820"/>
      <c r="J7408" s="820"/>
      <c r="K7408" s="820"/>
      <c r="L7408" s="820"/>
      <c r="M7408" s="820"/>
      <c r="N7408" s="820"/>
      <c r="O7408" s="820"/>
      <c r="P7408" s="820"/>
      <c r="Q7408" s="820"/>
      <c r="R7408" s="820"/>
      <c r="S7408" s="820"/>
      <c r="T7408" s="820"/>
      <c r="U7408" s="820"/>
      <c r="V7408" s="820"/>
      <c r="W7408" s="820"/>
      <c r="X7408" s="820"/>
      <c r="Y7408" s="820"/>
      <c r="Z7408" s="820"/>
    </row>
    <row r="7409" spans="7:26">
      <c r="G7409" s="826"/>
      <c r="H7409" s="820"/>
      <c r="J7409" s="820"/>
      <c r="K7409" s="820"/>
      <c r="L7409" s="820"/>
      <c r="M7409" s="820"/>
      <c r="N7409" s="820"/>
      <c r="O7409" s="820"/>
      <c r="P7409" s="820"/>
      <c r="Q7409" s="820"/>
      <c r="R7409" s="820"/>
      <c r="S7409" s="820"/>
      <c r="T7409" s="820"/>
      <c r="U7409" s="820"/>
      <c r="V7409" s="820"/>
      <c r="W7409" s="820"/>
      <c r="X7409" s="820"/>
      <c r="Y7409" s="820"/>
      <c r="Z7409" s="820"/>
    </row>
    <row r="7410" spans="7:26">
      <c r="G7410" s="826"/>
      <c r="H7410" s="820"/>
      <c r="J7410" s="820"/>
      <c r="K7410" s="820"/>
      <c r="L7410" s="820"/>
      <c r="M7410" s="820"/>
      <c r="N7410" s="820"/>
      <c r="O7410" s="820"/>
      <c r="P7410" s="820"/>
      <c r="Q7410" s="820"/>
      <c r="R7410" s="820"/>
      <c r="S7410" s="820"/>
      <c r="T7410" s="820"/>
      <c r="U7410" s="820"/>
      <c r="V7410" s="820"/>
      <c r="W7410" s="820"/>
      <c r="X7410" s="820"/>
      <c r="Y7410" s="820"/>
      <c r="Z7410" s="820"/>
    </row>
    <row r="7411" spans="7:26">
      <c r="G7411" s="826"/>
      <c r="H7411" s="820"/>
      <c r="J7411" s="820"/>
      <c r="K7411" s="820"/>
      <c r="L7411" s="820"/>
      <c r="M7411" s="820"/>
      <c r="N7411" s="820"/>
      <c r="O7411" s="820"/>
      <c r="P7411" s="820"/>
      <c r="Q7411" s="820"/>
      <c r="R7411" s="820"/>
      <c r="S7411" s="820"/>
      <c r="T7411" s="820"/>
      <c r="U7411" s="820"/>
      <c r="V7411" s="820"/>
      <c r="W7411" s="820"/>
      <c r="X7411" s="820"/>
      <c r="Y7411" s="820"/>
      <c r="Z7411" s="820"/>
    </row>
    <row r="7412" spans="7:26">
      <c r="G7412" s="826"/>
      <c r="H7412" s="820"/>
      <c r="J7412" s="820"/>
      <c r="K7412" s="820"/>
      <c r="L7412" s="820"/>
      <c r="M7412" s="820"/>
      <c r="N7412" s="820"/>
      <c r="O7412" s="820"/>
      <c r="P7412" s="820"/>
      <c r="Q7412" s="820"/>
      <c r="R7412" s="820"/>
      <c r="S7412" s="820"/>
      <c r="T7412" s="820"/>
      <c r="U7412" s="820"/>
      <c r="V7412" s="820"/>
      <c r="W7412" s="820"/>
      <c r="X7412" s="820"/>
      <c r="Y7412" s="820"/>
      <c r="Z7412" s="820"/>
    </row>
    <row r="7413" spans="7:26">
      <c r="G7413" s="826"/>
      <c r="H7413" s="820"/>
      <c r="J7413" s="820"/>
      <c r="K7413" s="820"/>
      <c r="L7413" s="820"/>
      <c r="M7413" s="820"/>
      <c r="N7413" s="820"/>
      <c r="O7413" s="820"/>
      <c r="P7413" s="820"/>
      <c r="Q7413" s="820"/>
      <c r="R7413" s="820"/>
      <c r="S7413" s="820"/>
      <c r="T7413" s="820"/>
      <c r="U7413" s="820"/>
      <c r="V7413" s="820"/>
      <c r="W7413" s="820"/>
      <c r="X7413" s="820"/>
      <c r="Y7413" s="820"/>
      <c r="Z7413" s="820"/>
    </row>
    <row r="7414" spans="7:26">
      <c r="G7414" s="826"/>
      <c r="H7414" s="820"/>
      <c r="J7414" s="820"/>
      <c r="K7414" s="820"/>
      <c r="L7414" s="820"/>
      <c r="M7414" s="820"/>
      <c r="N7414" s="820"/>
      <c r="O7414" s="820"/>
      <c r="P7414" s="820"/>
      <c r="Q7414" s="820"/>
      <c r="R7414" s="820"/>
      <c r="S7414" s="820"/>
      <c r="T7414" s="820"/>
      <c r="U7414" s="820"/>
      <c r="V7414" s="820"/>
      <c r="W7414" s="820"/>
      <c r="X7414" s="820"/>
      <c r="Y7414" s="820"/>
      <c r="Z7414" s="820"/>
    </row>
    <row r="7415" spans="7:26">
      <c r="G7415" s="826"/>
      <c r="H7415" s="820"/>
      <c r="J7415" s="820"/>
      <c r="K7415" s="820"/>
      <c r="L7415" s="820"/>
      <c r="M7415" s="820"/>
      <c r="N7415" s="820"/>
      <c r="O7415" s="820"/>
      <c r="P7415" s="820"/>
      <c r="Q7415" s="820"/>
      <c r="R7415" s="820"/>
      <c r="S7415" s="820"/>
      <c r="T7415" s="820"/>
      <c r="U7415" s="820"/>
      <c r="V7415" s="820"/>
      <c r="W7415" s="820"/>
      <c r="X7415" s="820"/>
      <c r="Y7415" s="820"/>
      <c r="Z7415" s="820"/>
    </row>
    <row r="7416" spans="7:26">
      <c r="G7416" s="826"/>
      <c r="H7416" s="820"/>
      <c r="J7416" s="820"/>
      <c r="K7416" s="820"/>
      <c r="L7416" s="820"/>
      <c r="M7416" s="820"/>
      <c r="N7416" s="820"/>
      <c r="O7416" s="820"/>
      <c r="P7416" s="820"/>
      <c r="Q7416" s="820"/>
      <c r="R7416" s="820"/>
      <c r="S7416" s="820"/>
      <c r="T7416" s="820"/>
      <c r="U7416" s="820"/>
      <c r="V7416" s="820"/>
      <c r="W7416" s="820"/>
      <c r="X7416" s="820"/>
      <c r="Y7416" s="820"/>
      <c r="Z7416" s="820"/>
    </row>
    <row r="7417" spans="7:26">
      <c r="G7417" s="826"/>
      <c r="H7417" s="820"/>
      <c r="J7417" s="820"/>
      <c r="K7417" s="820"/>
      <c r="L7417" s="820"/>
      <c r="M7417" s="820"/>
      <c r="N7417" s="820"/>
      <c r="O7417" s="820"/>
      <c r="P7417" s="820"/>
      <c r="Q7417" s="820"/>
      <c r="R7417" s="820"/>
      <c r="S7417" s="820"/>
      <c r="T7417" s="820"/>
      <c r="U7417" s="820"/>
      <c r="V7417" s="820"/>
      <c r="W7417" s="820"/>
      <c r="X7417" s="820"/>
      <c r="Y7417" s="820"/>
      <c r="Z7417" s="820"/>
    </row>
    <row r="7418" spans="7:26">
      <c r="G7418" s="826"/>
      <c r="H7418" s="820"/>
      <c r="J7418" s="820"/>
      <c r="K7418" s="820"/>
      <c r="L7418" s="820"/>
      <c r="M7418" s="820"/>
      <c r="N7418" s="820"/>
      <c r="O7418" s="820"/>
      <c r="P7418" s="820"/>
      <c r="Q7418" s="820"/>
      <c r="R7418" s="820"/>
      <c r="S7418" s="820"/>
      <c r="T7418" s="820"/>
      <c r="U7418" s="820"/>
      <c r="V7418" s="820"/>
      <c r="W7418" s="820"/>
      <c r="X7418" s="820"/>
      <c r="Y7418" s="820"/>
      <c r="Z7418" s="820"/>
    </row>
    <row r="7419" spans="7:26">
      <c r="G7419" s="826"/>
      <c r="H7419" s="820"/>
      <c r="J7419" s="820"/>
      <c r="K7419" s="820"/>
      <c r="L7419" s="820"/>
      <c r="M7419" s="820"/>
      <c r="N7419" s="820"/>
      <c r="O7419" s="820"/>
      <c r="P7419" s="820"/>
      <c r="Q7419" s="820"/>
      <c r="R7419" s="820"/>
      <c r="S7419" s="820"/>
      <c r="T7419" s="820"/>
      <c r="U7419" s="820"/>
      <c r="V7419" s="820"/>
      <c r="W7419" s="820"/>
      <c r="X7419" s="820"/>
      <c r="Y7419" s="820"/>
      <c r="Z7419" s="820"/>
    </row>
    <row r="7420" spans="7:26">
      <c r="G7420" s="826"/>
      <c r="H7420" s="820"/>
      <c r="J7420" s="820"/>
      <c r="K7420" s="820"/>
      <c r="L7420" s="820"/>
      <c r="M7420" s="820"/>
      <c r="N7420" s="820"/>
      <c r="O7420" s="820"/>
      <c r="P7420" s="820"/>
      <c r="Q7420" s="820"/>
      <c r="R7420" s="820"/>
      <c r="S7420" s="820"/>
      <c r="T7420" s="820"/>
      <c r="U7420" s="820"/>
      <c r="V7420" s="820"/>
      <c r="W7420" s="820"/>
      <c r="X7420" s="820"/>
      <c r="Y7420" s="820"/>
      <c r="Z7420" s="820"/>
    </row>
    <row r="7421" spans="7:26">
      <c r="G7421" s="826"/>
      <c r="H7421" s="820"/>
      <c r="J7421" s="820"/>
      <c r="K7421" s="820"/>
      <c r="L7421" s="820"/>
      <c r="M7421" s="820"/>
      <c r="N7421" s="820"/>
      <c r="O7421" s="820"/>
      <c r="P7421" s="820"/>
      <c r="Q7421" s="820"/>
      <c r="R7421" s="820"/>
      <c r="S7421" s="820"/>
      <c r="T7421" s="820"/>
      <c r="U7421" s="820"/>
      <c r="V7421" s="820"/>
      <c r="W7421" s="820"/>
      <c r="X7421" s="820"/>
      <c r="Y7421" s="820"/>
      <c r="Z7421" s="820"/>
    </row>
    <row r="7422" spans="7:26">
      <c r="G7422" s="826"/>
      <c r="H7422" s="820"/>
      <c r="J7422" s="820"/>
      <c r="K7422" s="820"/>
      <c r="L7422" s="820"/>
      <c r="M7422" s="820"/>
      <c r="N7422" s="820"/>
      <c r="O7422" s="820"/>
      <c r="P7422" s="820"/>
      <c r="Q7422" s="820"/>
      <c r="R7422" s="820"/>
      <c r="S7422" s="820"/>
      <c r="T7422" s="820"/>
      <c r="U7422" s="820"/>
      <c r="V7422" s="820"/>
      <c r="W7422" s="820"/>
      <c r="X7422" s="820"/>
      <c r="Y7422" s="820"/>
      <c r="Z7422" s="820"/>
    </row>
    <row r="7423" spans="7:26">
      <c r="G7423" s="826"/>
      <c r="H7423" s="820"/>
      <c r="J7423" s="820"/>
      <c r="K7423" s="820"/>
      <c r="L7423" s="820"/>
      <c r="M7423" s="820"/>
      <c r="N7423" s="820"/>
      <c r="O7423" s="820"/>
      <c r="P7423" s="820"/>
      <c r="Q7423" s="820"/>
      <c r="R7423" s="820"/>
      <c r="S7423" s="820"/>
      <c r="T7423" s="820"/>
      <c r="U7423" s="820"/>
      <c r="V7423" s="820"/>
      <c r="W7423" s="820"/>
      <c r="X7423" s="820"/>
      <c r="Y7423" s="820"/>
      <c r="Z7423" s="820"/>
    </row>
    <row r="7424" spans="7:26">
      <c r="G7424" s="826"/>
      <c r="H7424" s="820"/>
      <c r="J7424" s="820"/>
      <c r="K7424" s="820"/>
      <c r="L7424" s="820"/>
      <c r="M7424" s="820"/>
      <c r="N7424" s="820"/>
      <c r="O7424" s="820"/>
      <c r="P7424" s="820"/>
      <c r="Q7424" s="820"/>
      <c r="R7424" s="820"/>
      <c r="S7424" s="820"/>
      <c r="T7424" s="820"/>
      <c r="U7424" s="820"/>
      <c r="V7424" s="820"/>
      <c r="W7424" s="820"/>
      <c r="X7424" s="820"/>
      <c r="Y7424" s="820"/>
      <c r="Z7424" s="820"/>
    </row>
    <row r="7425" spans="7:26">
      <c r="G7425" s="826"/>
      <c r="H7425" s="820"/>
      <c r="J7425" s="820"/>
      <c r="K7425" s="820"/>
      <c r="L7425" s="820"/>
      <c r="M7425" s="820"/>
      <c r="N7425" s="820"/>
      <c r="O7425" s="820"/>
      <c r="P7425" s="820"/>
      <c r="Q7425" s="820"/>
      <c r="R7425" s="820"/>
      <c r="S7425" s="820"/>
      <c r="T7425" s="820"/>
      <c r="U7425" s="820"/>
      <c r="V7425" s="820"/>
      <c r="W7425" s="820"/>
      <c r="X7425" s="820"/>
      <c r="Y7425" s="820"/>
      <c r="Z7425" s="820"/>
    </row>
    <row r="7426" spans="7:26">
      <c r="G7426" s="826"/>
      <c r="H7426" s="820"/>
      <c r="J7426" s="820"/>
      <c r="K7426" s="820"/>
      <c r="L7426" s="820"/>
      <c r="M7426" s="820"/>
      <c r="N7426" s="820"/>
      <c r="O7426" s="820"/>
      <c r="P7426" s="820"/>
      <c r="Q7426" s="820"/>
      <c r="R7426" s="820"/>
      <c r="S7426" s="820"/>
      <c r="T7426" s="820"/>
      <c r="U7426" s="820"/>
      <c r="V7426" s="820"/>
      <c r="W7426" s="820"/>
      <c r="X7426" s="820"/>
      <c r="Y7426" s="820"/>
      <c r="Z7426" s="820"/>
    </row>
    <row r="7427" spans="7:26">
      <c r="G7427" s="826"/>
      <c r="H7427" s="820"/>
      <c r="J7427" s="820"/>
      <c r="K7427" s="820"/>
      <c r="L7427" s="820"/>
      <c r="M7427" s="820"/>
      <c r="N7427" s="820"/>
      <c r="O7427" s="820"/>
      <c r="P7427" s="820"/>
      <c r="Q7427" s="820"/>
      <c r="R7427" s="820"/>
      <c r="S7427" s="820"/>
      <c r="T7427" s="820"/>
      <c r="U7427" s="820"/>
      <c r="V7427" s="820"/>
      <c r="W7427" s="820"/>
      <c r="X7427" s="820"/>
      <c r="Y7427" s="820"/>
      <c r="Z7427" s="820"/>
    </row>
    <row r="7428" spans="7:26">
      <c r="G7428" s="826"/>
      <c r="H7428" s="820"/>
      <c r="J7428" s="820"/>
      <c r="K7428" s="820"/>
      <c r="L7428" s="820"/>
      <c r="M7428" s="820"/>
      <c r="N7428" s="820"/>
      <c r="O7428" s="820"/>
      <c r="P7428" s="820"/>
      <c r="Q7428" s="820"/>
      <c r="R7428" s="820"/>
      <c r="S7428" s="820"/>
      <c r="T7428" s="820"/>
      <c r="U7428" s="820"/>
      <c r="V7428" s="820"/>
      <c r="W7428" s="820"/>
      <c r="X7428" s="820"/>
      <c r="Y7428" s="820"/>
      <c r="Z7428" s="820"/>
    </row>
    <row r="7429" spans="7:26">
      <c r="G7429" s="826"/>
      <c r="H7429" s="820"/>
      <c r="J7429" s="820"/>
      <c r="K7429" s="820"/>
      <c r="L7429" s="820"/>
      <c r="M7429" s="820"/>
      <c r="N7429" s="820"/>
      <c r="O7429" s="820"/>
      <c r="P7429" s="820"/>
      <c r="Q7429" s="820"/>
      <c r="R7429" s="820"/>
      <c r="S7429" s="820"/>
      <c r="T7429" s="820"/>
      <c r="U7429" s="820"/>
      <c r="V7429" s="820"/>
      <c r="W7429" s="820"/>
      <c r="X7429" s="820"/>
      <c r="Y7429" s="820"/>
      <c r="Z7429" s="820"/>
    </row>
    <row r="7430" spans="7:26">
      <c r="G7430" s="826"/>
      <c r="H7430" s="820"/>
      <c r="J7430" s="820"/>
      <c r="K7430" s="820"/>
      <c r="L7430" s="820"/>
      <c r="M7430" s="820"/>
      <c r="N7430" s="820"/>
      <c r="O7430" s="820"/>
      <c r="P7430" s="820"/>
      <c r="Q7430" s="820"/>
      <c r="R7430" s="820"/>
      <c r="S7430" s="820"/>
      <c r="T7430" s="820"/>
      <c r="U7430" s="820"/>
      <c r="V7430" s="820"/>
      <c r="W7430" s="820"/>
      <c r="X7430" s="820"/>
      <c r="Y7430" s="820"/>
      <c r="Z7430" s="820"/>
    </row>
    <row r="7431" spans="7:26">
      <c r="G7431" s="826"/>
      <c r="H7431" s="820"/>
      <c r="J7431" s="820"/>
      <c r="K7431" s="820"/>
      <c r="L7431" s="820"/>
      <c r="M7431" s="820"/>
      <c r="N7431" s="820"/>
      <c r="O7431" s="820"/>
      <c r="P7431" s="820"/>
      <c r="Q7431" s="820"/>
      <c r="R7431" s="820"/>
      <c r="S7431" s="820"/>
      <c r="T7431" s="820"/>
      <c r="U7431" s="820"/>
      <c r="V7431" s="820"/>
      <c r="W7431" s="820"/>
      <c r="X7431" s="820"/>
      <c r="Y7431" s="820"/>
      <c r="Z7431" s="820"/>
    </row>
    <row r="7432" spans="7:26">
      <c r="G7432" s="826"/>
      <c r="H7432" s="820"/>
      <c r="J7432" s="820"/>
      <c r="K7432" s="820"/>
      <c r="L7432" s="820"/>
      <c r="M7432" s="820"/>
      <c r="N7432" s="820"/>
      <c r="O7432" s="820"/>
      <c r="P7432" s="820"/>
      <c r="Q7432" s="820"/>
      <c r="R7432" s="820"/>
      <c r="S7432" s="820"/>
      <c r="T7432" s="820"/>
      <c r="U7432" s="820"/>
      <c r="V7432" s="820"/>
      <c r="W7432" s="820"/>
      <c r="X7432" s="820"/>
      <c r="Y7432" s="820"/>
      <c r="Z7432" s="820"/>
    </row>
    <row r="7433" spans="7:26">
      <c r="G7433" s="826"/>
      <c r="H7433" s="820"/>
      <c r="J7433" s="820"/>
      <c r="K7433" s="820"/>
      <c r="L7433" s="820"/>
      <c r="M7433" s="820"/>
      <c r="N7433" s="820"/>
      <c r="O7433" s="820"/>
      <c r="P7433" s="820"/>
      <c r="Q7433" s="820"/>
      <c r="R7433" s="820"/>
      <c r="S7433" s="820"/>
      <c r="T7433" s="820"/>
      <c r="U7433" s="820"/>
      <c r="V7433" s="820"/>
      <c r="W7433" s="820"/>
      <c r="X7433" s="820"/>
      <c r="Y7433" s="820"/>
      <c r="Z7433" s="820"/>
    </row>
    <row r="7434" spans="7:26">
      <c r="G7434" s="826"/>
      <c r="H7434" s="820"/>
      <c r="J7434" s="820"/>
      <c r="K7434" s="820"/>
      <c r="L7434" s="820"/>
      <c r="M7434" s="820"/>
      <c r="N7434" s="820"/>
      <c r="O7434" s="820"/>
      <c r="P7434" s="820"/>
      <c r="Q7434" s="820"/>
      <c r="R7434" s="820"/>
      <c r="S7434" s="820"/>
      <c r="T7434" s="820"/>
      <c r="U7434" s="820"/>
      <c r="V7434" s="820"/>
      <c r="W7434" s="820"/>
      <c r="X7434" s="820"/>
      <c r="Y7434" s="820"/>
      <c r="Z7434" s="820"/>
    </row>
    <row r="7435" spans="7:26">
      <c r="G7435" s="826"/>
      <c r="H7435" s="820"/>
      <c r="J7435" s="820"/>
      <c r="K7435" s="820"/>
      <c r="L7435" s="820"/>
      <c r="M7435" s="820"/>
      <c r="N7435" s="820"/>
      <c r="O7435" s="820"/>
      <c r="P7435" s="820"/>
      <c r="Q7435" s="820"/>
      <c r="R7435" s="820"/>
      <c r="S7435" s="820"/>
      <c r="T7435" s="820"/>
      <c r="U7435" s="820"/>
      <c r="V7435" s="820"/>
      <c r="W7435" s="820"/>
      <c r="X7435" s="820"/>
      <c r="Y7435" s="820"/>
      <c r="Z7435" s="820"/>
    </row>
    <row r="7436" spans="7:26">
      <c r="G7436" s="826"/>
      <c r="H7436" s="820"/>
      <c r="J7436" s="820"/>
      <c r="K7436" s="820"/>
      <c r="L7436" s="820"/>
      <c r="M7436" s="820"/>
      <c r="N7436" s="820"/>
      <c r="O7436" s="820"/>
      <c r="P7436" s="820"/>
      <c r="Q7436" s="820"/>
      <c r="R7436" s="820"/>
      <c r="S7436" s="820"/>
      <c r="T7436" s="820"/>
      <c r="U7436" s="820"/>
      <c r="V7436" s="820"/>
      <c r="W7436" s="820"/>
      <c r="X7436" s="820"/>
      <c r="Y7436" s="820"/>
      <c r="Z7436" s="820"/>
    </row>
    <row r="7437" spans="7:26">
      <c r="G7437" s="826"/>
      <c r="H7437" s="820"/>
      <c r="J7437" s="820"/>
      <c r="K7437" s="820"/>
      <c r="L7437" s="820"/>
      <c r="M7437" s="820"/>
      <c r="N7437" s="820"/>
      <c r="O7437" s="820"/>
      <c r="P7437" s="820"/>
      <c r="Q7437" s="820"/>
      <c r="R7437" s="820"/>
      <c r="S7437" s="820"/>
      <c r="T7437" s="820"/>
      <c r="U7437" s="820"/>
      <c r="V7437" s="820"/>
      <c r="W7437" s="820"/>
      <c r="X7437" s="820"/>
      <c r="Y7437" s="820"/>
      <c r="Z7437" s="820"/>
    </row>
    <row r="7438" spans="7:26">
      <c r="G7438" s="826"/>
      <c r="H7438" s="820"/>
      <c r="J7438" s="820"/>
      <c r="K7438" s="820"/>
      <c r="L7438" s="820"/>
      <c r="M7438" s="820"/>
      <c r="N7438" s="820"/>
      <c r="O7438" s="820"/>
      <c r="P7438" s="820"/>
      <c r="Q7438" s="820"/>
      <c r="R7438" s="820"/>
      <c r="S7438" s="820"/>
      <c r="T7438" s="820"/>
      <c r="U7438" s="820"/>
      <c r="V7438" s="820"/>
      <c r="W7438" s="820"/>
      <c r="X7438" s="820"/>
      <c r="Y7438" s="820"/>
      <c r="Z7438" s="820"/>
    </row>
    <row r="7439" spans="7:26">
      <c r="G7439" s="826"/>
      <c r="H7439" s="820"/>
      <c r="J7439" s="820"/>
      <c r="K7439" s="820"/>
      <c r="L7439" s="820"/>
      <c r="M7439" s="820"/>
      <c r="N7439" s="820"/>
      <c r="O7439" s="820"/>
      <c r="P7439" s="820"/>
      <c r="Q7439" s="820"/>
      <c r="R7439" s="820"/>
      <c r="S7439" s="820"/>
      <c r="T7439" s="820"/>
      <c r="U7439" s="820"/>
      <c r="V7439" s="820"/>
      <c r="W7439" s="820"/>
      <c r="X7439" s="820"/>
      <c r="Y7439" s="820"/>
      <c r="Z7439" s="820"/>
    </row>
    <row r="7440" spans="7:26">
      <c r="G7440" s="826"/>
      <c r="H7440" s="820"/>
      <c r="J7440" s="820"/>
      <c r="K7440" s="820"/>
      <c r="L7440" s="820"/>
      <c r="M7440" s="820"/>
      <c r="N7440" s="820"/>
      <c r="O7440" s="820"/>
      <c r="P7440" s="820"/>
      <c r="Q7440" s="820"/>
      <c r="R7440" s="820"/>
      <c r="S7440" s="820"/>
      <c r="T7440" s="820"/>
      <c r="U7440" s="820"/>
      <c r="V7440" s="820"/>
      <c r="W7440" s="820"/>
      <c r="X7440" s="820"/>
      <c r="Y7440" s="820"/>
      <c r="Z7440" s="820"/>
    </row>
    <row r="7441" spans="7:26">
      <c r="G7441" s="826"/>
      <c r="H7441" s="820"/>
      <c r="J7441" s="820"/>
      <c r="K7441" s="820"/>
      <c r="L7441" s="820"/>
      <c r="M7441" s="820"/>
      <c r="N7441" s="820"/>
      <c r="O7441" s="820"/>
      <c r="P7441" s="820"/>
      <c r="Q7441" s="820"/>
      <c r="R7441" s="820"/>
      <c r="S7441" s="820"/>
      <c r="T7441" s="820"/>
      <c r="U7441" s="820"/>
      <c r="V7441" s="820"/>
      <c r="W7441" s="820"/>
      <c r="X7441" s="820"/>
      <c r="Y7441" s="820"/>
      <c r="Z7441" s="820"/>
    </row>
    <row r="7442" spans="7:26">
      <c r="G7442" s="826"/>
      <c r="H7442" s="820"/>
      <c r="J7442" s="820"/>
      <c r="K7442" s="820"/>
      <c r="L7442" s="820"/>
      <c r="M7442" s="820"/>
      <c r="N7442" s="820"/>
      <c r="O7442" s="820"/>
      <c r="P7442" s="820"/>
      <c r="Q7442" s="820"/>
      <c r="R7442" s="820"/>
      <c r="S7442" s="820"/>
      <c r="T7442" s="820"/>
      <c r="U7442" s="820"/>
      <c r="V7442" s="820"/>
      <c r="W7442" s="820"/>
      <c r="X7442" s="820"/>
      <c r="Y7442" s="820"/>
      <c r="Z7442" s="820"/>
    </row>
    <row r="7443" spans="7:26">
      <c r="G7443" s="826"/>
      <c r="H7443" s="820"/>
      <c r="J7443" s="820"/>
      <c r="K7443" s="820"/>
      <c r="L7443" s="820"/>
      <c r="M7443" s="820"/>
      <c r="N7443" s="820"/>
      <c r="O7443" s="820"/>
      <c r="P7443" s="820"/>
      <c r="Q7443" s="820"/>
      <c r="R7443" s="820"/>
      <c r="S7443" s="820"/>
      <c r="T7443" s="820"/>
      <c r="U7443" s="820"/>
      <c r="V7443" s="820"/>
      <c r="W7443" s="820"/>
      <c r="X7443" s="820"/>
      <c r="Y7443" s="820"/>
      <c r="Z7443" s="820"/>
    </row>
    <row r="7444" spans="7:26">
      <c r="G7444" s="826"/>
      <c r="H7444" s="820"/>
      <c r="J7444" s="820"/>
      <c r="K7444" s="820"/>
      <c r="L7444" s="820"/>
      <c r="M7444" s="820"/>
      <c r="N7444" s="820"/>
      <c r="O7444" s="820"/>
      <c r="P7444" s="820"/>
      <c r="Q7444" s="820"/>
      <c r="R7444" s="820"/>
      <c r="S7444" s="820"/>
      <c r="T7444" s="820"/>
      <c r="U7444" s="820"/>
      <c r="V7444" s="820"/>
      <c r="W7444" s="820"/>
      <c r="X7444" s="820"/>
      <c r="Y7444" s="820"/>
      <c r="Z7444" s="820"/>
    </row>
    <row r="7445" spans="7:26">
      <c r="G7445" s="826"/>
      <c r="H7445" s="820"/>
      <c r="J7445" s="820"/>
      <c r="K7445" s="820"/>
      <c r="L7445" s="820"/>
      <c r="M7445" s="820"/>
      <c r="N7445" s="820"/>
      <c r="O7445" s="820"/>
      <c r="P7445" s="820"/>
      <c r="Q7445" s="820"/>
      <c r="R7445" s="820"/>
      <c r="S7445" s="820"/>
      <c r="T7445" s="820"/>
      <c r="U7445" s="820"/>
      <c r="V7445" s="820"/>
      <c r="W7445" s="820"/>
      <c r="X7445" s="820"/>
      <c r="Y7445" s="820"/>
      <c r="Z7445" s="820"/>
    </row>
    <row r="7446" spans="7:26">
      <c r="G7446" s="826"/>
      <c r="H7446" s="820"/>
      <c r="J7446" s="820"/>
      <c r="K7446" s="820"/>
      <c r="L7446" s="820"/>
      <c r="M7446" s="820"/>
      <c r="N7446" s="820"/>
      <c r="O7446" s="820"/>
      <c r="P7446" s="820"/>
      <c r="Q7446" s="820"/>
      <c r="R7446" s="820"/>
      <c r="S7446" s="820"/>
      <c r="T7446" s="820"/>
      <c r="U7446" s="820"/>
      <c r="V7446" s="820"/>
      <c r="W7446" s="820"/>
      <c r="X7446" s="820"/>
      <c r="Y7446" s="820"/>
      <c r="Z7446" s="820"/>
    </row>
    <row r="7447" spans="7:26">
      <c r="G7447" s="826"/>
      <c r="H7447" s="820"/>
      <c r="J7447" s="820"/>
      <c r="K7447" s="820"/>
      <c r="L7447" s="820"/>
      <c r="M7447" s="820"/>
      <c r="N7447" s="820"/>
      <c r="O7447" s="820"/>
      <c r="P7447" s="820"/>
      <c r="Q7447" s="820"/>
      <c r="R7447" s="820"/>
      <c r="S7447" s="820"/>
      <c r="T7447" s="820"/>
      <c r="U7447" s="820"/>
      <c r="V7447" s="820"/>
      <c r="W7447" s="820"/>
      <c r="X7447" s="820"/>
      <c r="Y7447" s="820"/>
      <c r="Z7447" s="820"/>
    </row>
    <row r="7448" spans="7:26">
      <c r="G7448" s="826"/>
      <c r="H7448" s="820"/>
      <c r="J7448" s="820"/>
      <c r="K7448" s="820"/>
      <c r="L7448" s="820"/>
      <c r="M7448" s="820"/>
      <c r="N7448" s="820"/>
      <c r="O7448" s="820"/>
      <c r="P7448" s="820"/>
      <c r="Q7448" s="820"/>
      <c r="R7448" s="820"/>
      <c r="S7448" s="820"/>
      <c r="T7448" s="820"/>
      <c r="U7448" s="820"/>
      <c r="V7448" s="820"/>
      <c r="W7448" s="820"/>
      <c r="X7448" s="820"/>
      <c r="Y7448" s="820"/>
      <c r="Z7448" s="820"/>
    </row>
    <row r="7449" spans="7:26">
      <c r="G7449" s="826"/>
      <c r="H7449" s="820"/>
      <c r="J7449" s="820"/>
      <c r="K7449" s="820"/>
      <c r="L7449" s="820"/>
      <c r="M7449" s="820"/>
      <c r="N7449" s="820"/>
      <c r="O7449" s="820"/>
      <c r="P7449" s="820"/>
      <c r="Q7449" s="820"/>
      <c r="R7449" s="820"/>
      <c r="S7449" s="820"/>
      <c r="T7449" s="820"/>
      <c r="U7449" s="820"/>
      <c r="V7449" s="820"/>
      <c r="W7449" s="820"/>
      <c r="X7449" s="820"/>
      <c r="Y7449" s="820"/>
      <c r="Z7449" s="820"/>
    </row>
    <row r="7450" spans="7:26">
      <c r="G7450" s="826"/>
      <c r="H7450" s="820"/>
      <c r="J7450" s="820"/>
      <c r="K7450" s="820"/>
      <c r="L7450" s="820"/>
      <c r="M7450" s="820"/>
      <c r="N7450" s="820"/>
      <c r="O7450" s="820"/>
      <c r="P7450" s="820"/>
      <c r="Q7450" s="820"/>
      <c r="R7450" s="820"/>
      <c r="S7450" s="820"/>
      <c r="T7450" s="820"/>
      <c r="U7450" s="820"/>
      <c r="V7450" s="820"/>
      <c r="W7450" s="820"/>
      <c r="X7450" s="820"/>
      <c r="Y7450" s="820"/>
      <c r="Z7450" s="820"/>
    </row>
    <row r="7451" spans="7:26">
      <c r="G7451" s="826"/>
      <c r="H7451" s="820"/>
      <c r="J7451" s="820"/>
      <c r="K7451" s="820"/>
      <c r="L7451" s="820"/>
      <c r="M7451" s="820"/>
      <c r="N7451" s="820"/>
      <c r="O7451" s="820"/>
      <c r="P7451" s="820"/>
      <c r="Q7451" s="820"/>
      <c r="R7451" s="820"/>
      <c r="S7451" s="820"/>
      <c r="T7451" s="820"/>
      <c r="U7451" s="820"/>
      <c r="V7451" s="820"/>
      <c r="W7451" s="820"/>
      <c r="X7451" s="820"/>
      <c r="Y7451" s="820"/>
      <c r="Z7451" s="820"/>
    </row>
    <row r="7452" spans="7:26">
      <c r="G7452" s="826"/>
      <c r="H7452" s="820"/>
      <c r="J7452" s="820"/>
      <c r="K7452" s="820"/>
      <c r="L7452" s="820"/>
      <c r="M7452" s="820"/>
      <c r="N7452" s="820"/>
      <c r="O7452" s="820"/>
      <c r="P7452" s="820"/>
      <c r="Q7452" s="820"/>
      <c r="R7452" s="820"/>
      <c r="S7452" s="820"/>
      <c r="T7452" s="820"/>
      <c r="U7452" s="820"/>
      <c r="V7452" s="820"/>
      <c r="W7452" s="820"/>
      <c r="X7452" s="820"/>
      <c r="Y7452" s="820"/>
      <c r="Z7452" s="820"/>
    </row>
    <row r="7453" spans="7:26">
      <c r="G7453" s="826"/>
      <c r="H7453" s="820"/>
      <c r="J7453" s="820"/>
      <c r="K7453" s="820"/>
      <c r="L7453" s="820"/>
      <c r="M7453" s="820"/>
      <c r="N7453" s="820"/>
      <c r="O7453" s="820"/>
      <c r="P7453" s="820"/>
      <c r="Q7453" s="820"/>
      <c r="R7453" s="820"/>
      <c r="S7453" s="820"/>
      <c r="T7453" s="820"/>
      <c r="U7453" s="820"/>
      <c r="V7453" s="820"/>
      <c r="W7453" s="820"/>
      <c r="X7453" s="820"/>
      <c r="Y7453" s="820"/>
      <c r="Z7453" s="820"/>
    </row>
    <row r="7454" spans="7:26">
      <c r="G7454" s="826"/>
      <c r="H7454" s="820"/>
      <c r="J7454" s="820"/>
      <c r="K7454" s="820"/>
      <c r="L7454" s="820"/>
      <c r="M7454" s="820"/>
      <c r="N7454" s="820"/>
      <c r="O7454" s="820"/>
      <c r="P7454" s="820"/>
      <c r="Q7454" s="820"/>
      <c r="R7454" s="820"/>
      <c r="S7454" s="820"/>
      <c r="T7454" s="820"/>
      <c r="U7454" s="820"/>
      <c r="V7454" s="820"/>
      <c r="W7454" s="820"/>
      <c r="X7454" s="820"/>
      <c r="Y7454" s="820"/>
      <c r="Z7454" s="820"/>
    </row>
    <row r="7455" spans="7:26">
      <c r="G7455" s="826"/>
      <c r="H7455" s="820"/>
      <c r="J7455" s="820"/>
      <c r="K7455" s="820"/>
      <c r="L7455" s="820"/>
      <c r="M7455" s="820"/>
      <c r="N7455" s="820"/>
      <c r="O7455" s="820"/>
      <c r="P7455" s="820"/>
      <c r="Q7455" s="820"/>
      <c r="R7455" s="820"/>
      <c r="S7455" s="820"/>
      <c r="T7455" s="820"/>
      <c r="U7455" s="820"/>
      <c r="V7455" s="820"/>
      <c r="W7455" s="820"/>
      <c r="X7455" s="820"/>
      <c r="Y7455" s="820"/>
      <c r="Z7455" s="820"/>
    </row>
    <row r="7456" spans="7:26">
      <c r="G7456" s="826"/>
      <c r="H7456" s="820"/>
      <c r="J7456" s="820"/>
      <c r="K7456" s="820"/>
      <c r="L7456" s="820"/>
      <c r="M7456" s="820"/>
      <c r="N7456" s="820"/>
      <c r="O7456" s="820"/>
      <c r="P7456" s="820"/>
      <c r="Q7456" s="820"/>
      <c r="R7456" s="820"/>
      <c r="S7456" s="820"/>
      <c r="T7456" s="820"/>
      <c r="U7456" s="820"/>
      <c r="V7456" s="820"/>
      <c r="W7456" s="820"/>
      <c r="X7456" s="820"/>
      <c r="Y7456" s="820"/>
      <c r="Z7456" s="820"/>
    </row>
    <row r="7457" spans="7:26">
      <c r="G7457" s="826"/>
      <c r="H7457" s="820"/>
      <c r="J7457" s="820"/>
      <c r="K7457" s="820"/>
      <c r="L7457" s="820"/>
      <c r="M7457" s="820"/>
      <c r="N7457" s="820"/>
      <c r="O7457" s="820"/>
      <c r="P7457" s="820"/>
      <c r="Q7457" s="820"/>
      <c r="R7457" s="820"/>
      <c r="S7457" s="820"/>
      <c r="T7457" s="820"/>
      <c r="U7457" s="820"/>
      <c r="V7457" s="820"/>
      <c r="W7457" s="820"/>
      <c r="X7457" s="820"/>
      <c r="Y7457" s="820"/>
      <c r="Z7457" s="820"/>
    </row>
    <row r="7458" spans="7:26">
      <c r="G7458" s="826"/>
      <c r="H7458" s="820"/>
      <c r="J7458" s="820"/>
      <c r="K7458" s="820"/>
      <c r="L7458" s="820"/>
      <c r="M7458" s="820"/>
      <c r="N7458" s="820"/>
      <c r="O7458" s="820"/>
      <c r="P7458" s="820"/>
      <c r="Q7458" s="820"/>
      <c r="R7458" s="820"/>
      <c r="S7458" s="820"/>
      <c r="T7458" s="820"/>
      <c r="U7458" s="820"/>
      <c r="V7458" s="820"/>
      <c r="W7458" s="820"/>
      <c r="X7458" s="820"/>
      <c r="Y7458" s="820"/>
      <c r="Z7458" s="820"/>
    </row>
    <row r="7459" spans="7:26">
      <c r="G7459" s="826"/>
      <c r="H7459" s="820"/>
      <c r="J7459" s="820"/>
      <c r="K7459" s="820"/>
      <c r="L7459" s="820"/>
      <c r="M7459" s="820"/>
      <c r="N7459" s="820"/>
      <c r="O7459" s="820"/>
      <c r="P7459" s="820"/>
      <c r="Q7459" s="820"/>
      <c r="R7459" s="820"/>
      <c r="S7459" s="820"/>
      <c r="T7459" s="820"/>
      <c r="U7459" s="820"/>
      <c r="V7459" s="820"/>
      <c r="W7459" s="820"/>
      <c r="X7459" s="820"/>
      <c r="Y7459" s="820"/>
      <c r="Z7459" s="820"/>
    </row>
    <row r="7460" spans="7:26">
      <c r="G7460" s="826"/>
      <c r="H7460" s="820"/>
      <c r="J7460" s="820"/>
      <c r="K7460" s="820"/>
      <c r="L7460" s="820"/>
      <c r="M7460" s="820"/>
      <c r="N7460" s="820"/>
      <c r="O7460" s="820"/>
      <c r="P7460" s="820"/>
      <c r="Q7460" s="820"/>
      <c r="R7460" s="820"/>
      <c r="S7460" s="820"/>
      <c r="T7460" s="820"/>
      <c r="U7460" s="820"/>
      <c r="V7460" s="820"/>
      <c r="W7460" s="820"/>
      <c r="X7460" s="820"/>
      <c r="Y7460" s="820"/>
      <c r="Z7460" s="820"/>
    </row>
    <row r="7461" spans="7:26">
      <c r="G7461" s="826"/>
      <c r="H7461" s="820"/>
      <c r="J7461" s="820"/>
      <c r="K7461" s="820"/>
      <c r="L7461" s="820"/>
      <c r="M7461" s="820"/>
      <c r="N7461" s="820"/>
      <c r="O7461" s="820"/>
      <c r="P7461" s="820"/>
      <c r="Q7461" s="820"/>
      <c r="R7461" s="820"/>
      <c r="S7461" s="820"/>
      <c r="T7461" s="820"/>
      <c r="U7461" s="820"/>
      <c r="V7461" s="820"/>
      <c r="W7461" s="820"/>
      <c r="X7461" s="820"/>
      <c r="Y7461" s="820"/>
      <c r="Z7461" s="820"/>
    </row>
    <row r="7462" spans="7:26">
      <c r="G7462" s="826"/>
      <c r="H7462" s="820"/>
      <c r="J7462" s="820"/>
      <c r="K7462" s="820"/>
      <c r="L7462" s="820"/>
      <c r="M7462" s="820"/>
      <c r="N7462" s="820"/>
      <c r="O7462" s="820"/>
      <c r="P7462" s="820"/>
      <c r="Q7462" s="820"/>
      <c r="R7462" s="820"/>
      <c r="S7462" s="820"/>
      <c r="T7462" s="820"/>
      <c r="U7462" s="820"/>
      <c r="V7462" s="820"/>
      <c r="W7462" s="820"/>
      <c r="X7462" s="820"/>
      <c r="Y7462" s="820"/>
      <c r="Z7462" s="820"/>
    </row>
    <row r="7463" spans="7:26">
      <c r="G7463" s="826"/>
      <c r="H7463" s="820"/>
      <c r="J7463" s="820"/>
      <c r="K7463" s="820"/>
      <c r="L7463" s="820"/>
      <c r="M7463" s="820"/>
      <c r="N7463" s="820"/>
      <c r="O7463" s="820"/>
      <c r="P7463" s="820"/>
      <c r="Q7463" s="820"/>
      <c r="R7463" s="820"/>
      <c r="S7463" s="820"/>
      <c r="T7463" s="820"/>
      <c r="U7463" s="820"/>
      <c r="V7463" s="820"/>
      <c r="W7463" s="820"/>
      <c r="X7463" s="820"/>
      <c r="Y7463" s="820"/>
      <c r="Z7463" s="820"/>
    </row>
    <row r="7464" spans="7:26">
      <c r="G7464" s="826"/>
      <c r="H7464" s="820"/>
      <c r="J7464" s="820"/>
      <c r="K7464" s="820"/>
      <c r="L7464" s="820"/>
      <c r="M7464" s="820"/>
      <c r="N7464" s="820"/>
      <c r="O7464" s="820"/>
      <c r="P7464" s="820"/>
      <c r="Q7464" s="820"/>
      <c r="R7464" s="820"/>
      <c r="S7464" s="820"/>
      <c r="T7464" s="820"/>
      <c r="U7464" s="820"/>
      <c r="V7464" s="820"/>
      <c r="W7464" s="820"/>
      <c r="X7464" s="820"/>
      <c r="Y7464" s="820"/>
      <c r="Z7464" s="820"/>
    </row>
    <row r="7465" spans="7:26">
      <c r="G7465" s="826"/>
      <c r="H7465" s="820"/>
      <c r="J7465" s="820"/>
      <c r="K7465" s="820"/>
      <c r="L7465" s="820"/>
      <c r="M7465" s="820"/>
      <c r="N7465" s="820"/>
      <c r="O7465" s="820"/>
      <c r="P7465" s="820"/>
      <c r="Q7465" s="820"/>
      <c r="R7465" s="820"/>
      <c r="S7465" s="820"/>
      <c r="T7465" s="820"/>
      <c r="U7465" s="820"/>
      <c r="V7465" s="820"/>
      <c r="W7465" s="820"/>
      <c r="X7465" s="820"/>
      <c r="Y7465" s="820"/>
      <c r="Z7465" s="820"/>
    </row>
    <row r="7466" spans="7:26">
      <c r="G7466" s="826"/>
      <c r="H7466" s="820"/>
      <c r="J7466" s="820"/>
      <c r="K7466" s="820"/>
      <c r="L7466" s="820"/>
      <c r="M7466" s="820"/>
      <c r="N7466" s="820"/>
      <c r="O7466" s="820"/>
      <c r="P7466" s="820"/>
      <c r="Q7466" s="820"/>
      <c r="R7466" s="820"/>
      <c r="S7466" s="820"/>
      <c r="T7466" s="820"/>
      <c r="U7466" s="820"/>
      <c r="V7466" s="820"/>
      <c r="W7466" s="820"/>
      <c r="X7466" s="820"/>
      <c r="Y7466" s="820"/>
      <c r="Z7466" s="820"/>
    </row>
    <row r="7467" spans="7:26">
      <c r="G7467" s="826"/>
      <c r="H7467" s="820"/>
      <c r="J7467" s="820"/>
      <c r="K7467" s="820"/>
      <c r="L7467" s="820"/>
      <c r="M7467" s="820"/>
      <c r="N7467" s="820"/>
      <c r="O7467" s="820"/>
      <c r="P7467" s="820"/>
      <c r="Q7467" s="820"/>
      <c r="R7467" s="820"/>
      <c r="S7467" s="820"/>
      <c r="T7467" s="820"/>
      <c r="U7467" s="820"/>
      <c r="V7467" s="820"/>
      <c r="W7467" s="820"/>
      <c r="X7467" s="820"/>
      <c r="Y7467" s="820"/>
      <c r="Z7467" s="820"/>
    </row>
    <row r="7468" spans="7:26">
      <c r="G7468" s="826"/>
      <c r="H7468" s="820"/>
      <c r="J7468" s="820"/>
      <c r="K7468" s="820"/>
      <c r="L7468" s="820"/>
      <c r="M7468" s="820"/>
      <c r="N7468" s="820"/>
      <c r="O7468" s="820"/>
      <c r="P7468" s="820"/>
      <c r="Q7468" s="820"/>
      <c r="R7468" s="820"/>
      <c r="S7468" s="820"/>
      <c r="T7468" s="820"/>
      <c r="U7468" s="820"/>
      <c r="V7468" s="820"/>
      <c r="W7468" s="820"/>
      <c r="X7468" s="820"/>
      <c r="Y7468" s="820"/>
      <c r="Z7468" s="820"/>
    </row>
    <row r="7469" spans="7:26">
      <c r="G7469" s="826"/>
      <c r="H7469" s="820"/>
      <c r="J7469" s="820"/>
      <c r="K7469" s="820"/>
      <c r="L7469" s="820"/>
      <c r="M7469" s="820"/>
      <c r="N7469" s="820"/>
      <c r="O7469" s="820"/>
      <c r="P7469" s="820"/>
      <c r="Q7469" s="820"/>
      <c r="R7469" s="820"/>
      <c r="S7469" s="820"/>
      <c r="T7469" s="820"/>
      <c r="U7469" s="820"/>
      <c r="V7469" s="820"/>
      <c r="W7469" s="820"/>
      <c r="X7469" s="820"/>
      <c r="Y7469" s="820"/>
      <c r="Z7469" s="820"/>
    </row>
    <row r="7470" spans="7:26">
      <c r="G7470" s="826"/>
      <c r="H7470" s="820"/>
      <c r="J7470" s="820"/>
      <c r="K7470" s="820"/>
      <c r="L7470" s="820"/>
      <c r="M7470" s="820"/>
      <c r="N7470" s="820"/>
      <c r="O7470" s="820"/>
      <c r="P7470" s="820"/>
      <c r="Q7470" s="820"/>
      <c r="R7470" s="820"/>
      <c r="S7470" s="820"/>
      <c r="T7470" s="820"/>
      <c r="U7470" s="820"/>
      <c r="V7470" s="820"/>
      <c r="W7470" s="820"/>
      <c r="X7470" s="820"/>
      <c r="Y7470" s="820"/>
      <c r="Z7470" s="820"/>
    </row>
    <row r="7471" spans="7:26">
      <c r="G7471" s="826"/>
      <c r="H7471" s="820"/>
      <c r="J7471" s="820"/>
      <c r="K7471" s="820"/>
      <c r="L7471" s="820"/>
      <c r="M7471" s="820"/>
      <c r="N7471" s="820"/>
      <c r="O7471" s="820"/>
      <c r="P7471" s="820"/>
      <c r="Q7471" s="820"/>
      <c r="R7471" s="820"/>
      <c r="S7471" s="820"/>
      <c r="T7471" s="820"/>
      <c r="U7471" s="820"/>
      <c r="V7471" s="820"/>
      <c r="W7471" s="820"/>
      <c r="X7471" s="820"/>
      <c r="Y7471" s="820"/>
      <c r="Z7471" s="820"/>
    </row>
    <row r="7472" spans="7:26">
      <c r="G7472" s="826"/>
      <c r="H7472" s="820"/>
      <c r="J7472" s="820"/>
      <c r="K7472" s="820"/>
      <c r="L7472" s="820"/>
      <c r="M7472" s="820"/>
      <c r="N7472" s="820"/>
      <c r="O7472" s="820"/>
      <c r="P7472" s="820"/>
      <c r="Q7472" s="820"/>
      <c r="R7472" s="820"/>
      <c r="S7472" s="820"/>
      <c r="T7472" s="820"/>
      <c r="U7472" s="820"/>
      <c r="V7472" s="820"/>
      <c r="W7472" s="820"/>
      <c r="X7472" s="820"/>
      <c r="Y7472" s="820"/>
      <c r="Z7472" s="820"/>
    </row>
    <row r="7473" spans="7:26">
      <c r="G7473" s="826"/>
      <c r="H7473" s="820"/>
      <c r="J7473" s="820"/>
      <c r="K7473" s="820"/>
      <c r="L7473" s="820"/>
      <c r="M7473" s="820"/>
      <c r="N7473" s="820"/>
      <c r="O7473" s="820"/>
      <c r="P7473" s="820"/>
      <c r="Q7473" s="820"/>
      <c r="R7473" s="820"/>
      <c r="S7473" s="820"/>
      <c r="T7473" s="820"/>
      <c r="U7473" s="820"/>
      <c r="V7473" s="820"/>
      <c r="W7473" s="820"/>
      <c r="X7473" s="820"/>
      <c r="Y7473" s="820"/>
      <c r="Z7473" s="820"/>
    </row>
    <row r="7474" spans="7:26">
      <c r="G7474" s="826"/>
      <c r="H7474" s="820"/>
      <c r="J7474" s="820"/>
      <c r="K7474" s="820"/>
      <c r="L7474" s="820"/>
      <c r="M7474" s="820"/>
      <c r="N7474" s="820"/>
      <c r="O7474" s="820"/>
      <c r="P7474" s="820"/>
      <c r="Q7474" s="820"/>
      <c r="R7474" s="820"/>
      <c r="S7474" s="820"/>
      <c r="T7474" s="820"/>
      <c r="U7474" s="820"/>
      <c r="V7474" s="820"/>
      <c r="W7474" s="820"/>
      <c r="X7474" s="820"/>
      <c r="Y7474" s="820"/>
      <c r="Z7474" s="820"/>
    </row>
    <row r="7475" spans="7:26">
      <c r="G7475" s="826"/>
      <c r="H7475" s="820"/>
      <c r="J7475" s="820"/>
      <c r="K7475" s="820"/>
      <c r="L7475" s="820"/>
      <c r="M7475" s="820"/>
      <c r="N7475" s="820"/>
      <c r="O7475" s="820"/>
      <c r="P7475" s="820"/>
      <c r="Q7475" s="820"/>
      <c r="R7475" s="820"/>
      <c r="S7475" s="820"/>
      <c r="T7475" s="820"/>
      <c r="U7475" s="820"/>
      <c r="V7475" s="820"/>
      <c r="W7475" s="820"/>
      <c r="X7475" s="820"/>
      <c r="Y7475" s="820"/>
      <c r="Z7475" s="820"/>
    </row>
    <row r="7476" spans="7:26">
      <c r="G7476" s="826"/>
      <c r="H7476" s="820"/>
      <c r="J7476" s="820"/>
      <c r="K7476" s="820"/>
      <c r="L7476" s="820"/>
      <c r="M7476" s="820"/>
      <c r="N7476" s="820"/>
      <c r="O7476" s="820"/>
      <c r="P7476" s="820"/>
      <c r="Q7476" s="820"/>
      <c r="R7476" s="820"/>
      <c r="S7476" s="820"/>
      <c r="T7476" s="820"/>
      <c r="U7476" s="820"/>
      <c r="V7476" s="820"/>
      <c r="W7476" s="820"/>
      <c r="X7476" s="820"/>
      <c r="Y7476" s="820"/>
      <c r="Z7476" s="820"/>
    </row>
    <row r="7477" spans="7:26">
      <c r="G7477" s="826"/>
      <c r="H7477" s="820"/>
      <c r="J7477" s="820"/>
      <c r="K7477" s="820"/>
      <c r="L7477" s="820"/>
      <c r="M7477" s="820"/>
      <c r="N7477" s="820"/>
      <c r="O7477" s="820"/>
      <c r="P7477" s="820"/>
      <c r="Q7477" s="820"/>
      <c r="R7477" s="820"/>
      <c r="S7477" s="820"/>
      <c r="T7477" s="820"/>
      <c r="U7477" s="820"/>
      <c r="V7477" s="820"/>
      <c r="W7477" s="820"/>
      <c r="X7477" s="820"/>
      <c r="Y7477" s="820"/>
      <c r="Z7477" s="820"/>
    </row>
    <row r="7478" spans="7:26">
      <c r="G7478" s="826"/>
      <c r="H7478" s="820"/>
      <c r="J7478" s="820"/>
      <c r="K7478" s="820"/>
      <c r="L7478" s="820"/>
      <c r="M7478" s="820"/>
      <c r="N7478" s="820"/>
      <c r="O7478" s="820"/>
      <c r="P7478" s="820"/>
      <c r="Q7478" s="820"/>
      <c r="R7478" s="820"/>
      <c r="S7478" s="820"/>
      <c r="T7478" s="820"/>
      <c r="U7478" s="820"/>
      <c r="V7478" s="820"/>
      <c r="W7478" s="820"/>
      <c r="X7478" s="820"/>
      <c r="Y7478" s="820"/>
      <c r="Z7478" s="820"/>
    </row>
    <row r="7479" spans="7:26">
      <c r="G7479" s="826"/>
      <c r="H7479" s="820"/>
      <c r="J7479" s="820"/>
      <c r="K7479" s="820"/>
      <c r="L7479" s="820"/>
      <c r="M7479" s="820"/>
      <c r="N7479" s="820"/>
      <c r="O7479" s="820"/>
      <c r="P7479" s="820"/>
      <c r="Q7479" s="820"/>
      <c r="R7479" s="820"/>
      <c r="S7479" s="820"/>
      <c r="T7479" s="820"/>
      <c r="U7479" s="820"/>
      <c r="V7479" s="820"/>
      <c r="W7479" s="820"/>
      <c r="X7479" s="820"/>
      <c r="Y7479" s="820"/>
      <c r="Z7479" s="820"/>
    </row>
    <row r="7480" spans="7:26">
      <c r="G7480" s="826"/>
      <c r="H7480" s="820"/>
      <c r="J7480" s="820"/>
      <c r="K7480" s="820"/>
      <c r="L7480" s="820"/>
      <c r="M7480" s="820"/>
      <c r="N7480" s="820"/>
      <c r="O7480" s="820"/>
      <c r="P7480" s="820"/>
      <c r="Q7480" s="820"/>
      <c r="R7480" s="820"/>
      <c r="S7480" s="820"/>
      <c r="T7480" s="820"/>
      <c r="U7480" s="820"/>
      <c r="V7480" s="820"/>
      <c r="W7480" s="820"/>
      <c r="X7480" s="820"/>
      <c r="Y7480" s="820"/>
      <c r="Z7480" s="820"/>
    </row>
    <row r="7481" spans="7:26">
      <c r="G7481" s="826"/>
      <c r="H7481" s="820"/>
      <c r="J7481" s="820"/>
      <c r="K7481" s="820"/>
      <c r="L7481" s="820"/>
      <c r="M7481" s="820"/>
      <c r="N7481" s="820"/>
      <c r="O7481" s="820"/>
      <c r="P7481" s="820"/>
      <c r="Q7481" s="820"/>
      <c r="R7481" s="820"/>
      <c r="S7481" s="820"/>
      <c r="T7481" s="820"/>
      <c r="U7481" s="820"/>
      <c r="V7481" s="820"/>
      <c r="W7481" s="820"/>
      <c r="X7481" s="820"/>
      <c r="Y7481" s="820"/>
      <c r="Z7481" s="820"/>
    </row>
    <row r="7482" spans="7:26">
      <c r="G7482" s="826"/>
      <c r="H7482" s="820"/>
      <c r="J7482" s="820"/>
      <c r="K7482" s="820"/>
      <c r="L7482" s="820"/>
      <c r="M7482" s="820"/>
      <c r="N7482" s="820"/>
      <c r="O7482" s="820"/>
      <c r="P7482" s="820"/>
      <c r="Q7482" s="820"/>
      <c r="R7482" s="820"/>
      <c r="S7482" s="820"/>
      <c r="T7482" s="820"/>
      <c r="U7482" s="820"/>
      <c r="V7482" s="820"/>
      <c r="W7482" s="820"/>
      <c r="X7482" s="820"/>
      <c r="Y7482" s="820"/>
      <c r="Z7482" s="820"/>
    </row>
    <row r="7483" spans="7:26">
      <c r="G7483" s="826"/>
      <c r="H7483" s="820"/>
      <c r="J7483" s="820"/>
      <c r="K7483" s="820"/>
      <c r="L7483" s="820"/>
      <c r="M7483" s="820"/>
      <c r="N7483" s="820"/>
      <c r="O7483" s="820"/>
      <c r="P7483" s="820"/>
      <c r="Q7483" s="820"/>
      <c r="R7483" s="820"/>
      <c r="S7483" s="820"/>
      <c r="T7483" s="820"/>
      <c r="U7483" s="820"/>
      <c r="V7483" s="820"/>
      <c r="W7483" s="820"/>
      <c r="X7483" s="820"/>
      <c r="Y7483" s="820"/>
      <c r="Z7483" s="820"/>
    </row>
    <row r="7484" spans="7:26">
      <c r="G7484" s="826"/>
      <c r="H7484" s="820"/>
      <c r="J7484" s="820"/>
      <c r="K7484" s="820"/>
      <c r="L7484" s="820"/>
      <c r="M7484" s="820"/>
      <c r="N7484" s="820"/>
      <c r="O7484" s="820"/>
      <c r="P7484" s="820"/>
      <c r="Q7484" s="820"/>
      <c r="R7484" s="820"/>
      <c r="S7484" s="820"/>
      <c r="T7484" s="820"/>
      <c r="U7484" s="820"/>
      <c r="V7484" s="820"/>
      <c r="W7484" s="820"/>
      <c r="X7484" s="820"/>
      <c r="Y7484" s="820"/>
      <c r="Z7484" s="820"/>
    </row>
    <row r="7485" spans="7:26">
      <c r="G7485" s="826"/>
      <c r="H7485" s="820"/>
      <c r="J7485" s="820"/>
      <c r="K7485" s="820"/>
      <c r="L7485" s="820"/>
      <c r="M7485" s="820"/>
      <c r="N7485" s="820"/>
      <c r="O7485" s="820"/>
      <c r="P7485" s="820"/>
      <c r="Q7485" s="820"/>
      <c r="R7485" s="820"/>
      <c r="S7485" s="820"/>
      <c r="T7485" s="820"/>
      <c r="U7485" s="820"/>
      <c r="V7485" s="820"/>
      <c r="W7485" s="820"/>
      <c r="X7485" s="820"/>
      <c r="Y7485" s="820"/>
      <c r="Z7485" s="820"/>
    </row>
    <row r="7486" spans="7:26">
      <c r="G7486" s="826"/>
      <c r="H7486" s="820"/>
      <c r="J7486" s="820"/>
      <c r="K7486" s="820"/>
      <c r="L7486" s="820"/>
      <c r="M7486" s="820"/>
      <c r="N7486" s="820"/>
      <c r="O7486" s="820"/>
      <c r="P7486" s="820"/>
      <c r="Q7486" s="820"/>
      <c r="R7486" s="820"/>
      <c r="S7486" s="820"/>
      <c r="T7486" s="820"/>
      <c r="U7486" s="820"/>
      <c r="V7486" s="820"/>
      <c r="W7486" s="820"/>
      <c r="X7486" s="820"/>
      <c r="Y7486" s="820"/>
      <c r="Z7486" s="820"/>
    </row>
    <row r="7487" spans="7:26">
      <c r="G7487" s="826"/>
      <c r="H7487" s="820"/>
      <c r="J7487" s="820"/>
      <c r="K7487" s="820"/>
      <c r="L7487" s="820"/>
      <c r="M7487" s="820"/>
      <c r="N7487" s="820"/>
      <c r="O7487" s="820"/>
      <c r="P7487" s="820"/>
      <c r="Q7487" s="820"/>
      <c r="R7487" s="820"/>
      <c r="S7487" s="820"/>
      <c r="T7487" s="820"/>
      <c r="U7487" s="820"/>
      <c r="V7487" s="820"/>
      <c r="W7487" s="820"/>
      <c r="X7487" s="820"/>
      <c r="Y7487" s="820"/>
      <c r="Z7487" s="820"/>
    </row>
    <row r="7488" spans="7:26">
      <c r="G7488" s="826"/>
      <c r="H7488" s="820"/>
      <c r="J7488" s="820"/>
      <c r="K7488" s="820"/>
      <c r="L7488" s="820"/>
      <c r="M7488" s="820"/>
      <c r="N7488" s="820"/>
      <c r="O7488" s="820"/>
      <c r="P7488" s="820"/>
      <c r="Q7488" s="820"/>
      <c r="R7488" s="820"/>
      <c r="S7488" s="820"/>
      <c r="T7488" s="820"/>
      <c r="U7488" s="820"/>
      <c r="V7488" s="820"/>
      <c r="W7488" s="820"/>
      <c r="X7488" s="820"/>
      <c r="Y7488" s="820"/>
      <c r="Z7488" s="820"/>
    </row>
    <row r="7489" spans="7:26">
      <c r="G7489" s="826"/>
      <c r="H7489" s="820"/>
      <c r="J7489" s="820"/>
      <c r="K7489" s="820"/>
      <c r="L7489" s="820"/>
      <c r="M7489" s="820"/>
      <c r="N7489" s="820"/>
      <c r="O7489" s="820"/>
      <c r="P7489" s="820"/>
      <c r="Q7489" s="820"/>
      <c r="R7489" s="820"/>
      <c r="S7489" s="820"/>
      <c r="T7489" s="820"/>
      <c r="U7489" s="820"/>
      <c r="V7489" s="820"/>
      <c r="W7489" s="820"/>
      <c r="X7489" s="820"/>
      <c r="Y7489" s="820"/>
      <c r="Z7489" s="820"/>
    </row>
    <row r="7490" spans="7:26">
      <c r="G7490" s="826"/>
      <c r="H7490" s="820"/>
      <c r="J7490" s="820"/>
      <c r="K7490" s="820"/>
      <c r="L7490" s="820"/>
      <c r="M7490" s="820"/>
      <c r="N7490" s="820"/>
      <c r="O7490" s="820"/>
      <c r="P7490" s="820"/>
      <c r="Q7490" s="820"/>
      <c r="R7490" s="820"/>
      <c r="S7490" s="820"/>
      <c r="T7490" s="820"/>
      <c r="U7490" s="820"/>
      <c r="V7490" s="820"/>
      <c r="W7490" s="820"/>
      <c r="X7490" s="820"/>
      <c r="Y7490" s="820"/>
      <c r="Z7490" s="820"/>
    </row>
    <row r="7491" spans="7:26">
      <c r="G7491" s="826"/>
      <c r="H7491" s="820"/>
      <c r="J7491" s="820"/>
      <c r="K7491" s="820"/>
      <c r="L7491" s="820"/>
      <c r="M7491" s="820"/>
      <c r="N7491" s="820"/>
      <c r="O7491" s="820"/>
      <c r="P7491" s="820"/>
      <c r="Q7491" s="820"/>
      <c r="R7491" s="820"/>
      <c r="S7491" s="820"/>
      <c r="T7491" s="820"/>
      <c r="U7491" s="820"/>
      <c r="V7491" s="820"/>
      <c r="W7491" s="820"/>
      <c r="X7491" s="820"/>
      <c r="Y7491" s="820"/>
      <c r="Z7491" s="820"/>
    </row>
    <row r="7492" spans="7:26">
      <c r="G7492" s="826"/>
      <c r="H7492" s="820"/>
      <c r="J7492" s="820"/>
      <c r="K7492" s="820"/>
      <c r="L7492" s="820"/>
      <c r="M7492" s="820"/>
      <c r="N7492" s="820"/>
      <c r="O7492" s="820"/>
      <c r="P7492" s="820"/>
      <c r="Q7492" s="820"/>
      <c r="R7492" s="820"/>
      <c r="S7492" s="820"/>
      <c r="T7492" s="820"/>
      <c r="U7492" s="820"/>
      <c r="V7492" s="820"/>
      <c r="W7492" s="820"/>
      <c r="X7492" s="820"/>
      <c r="Y7492" s="820"/>
      <c r="Z7492" s="820"/>
    </row>
    <row r="7493" spans="7:26">
      <c r="G7493" s="826"/>
      <c r="H7493" s="820"/>
      <c r="J7493" s="820"/>
      <c r="K7493" s="820"/>
      <c r="L7493" s="820"/>
      <c r="M7493" s="820"/>
      <c r="N7493" s="820"/>
      <c r="O7493" s="820"/>
      <c r="P7493" s="820"/>
      <c r="Q7493" s="820"/>
      <c r="R7493" s="820"/>
      <c r="S7493" s="820"/>
      <c r="T7493" s="820"/>
      <c r="U7493" s="820"/>
      <c r="V7493" s="820"/>
      <c r="W7493" s="820"/>
      <c r="X7493" s="820"/>
      <c r="Y7493" s="820"/>
      <c r="Z7493" s="820"/>
    </row>
    <row r="7494" spans="7:26">
      <c r="G7494" s="826"/>
      <c r="H7494" s="820"/>
      <c r="J7494" s="820"/>
      <c r="K7494" s="820"/>
      <c r="L7494" s="820"/>
      <c r="M7494" s="820"/>
      <c r="N7494" s="820"/>
      <c r="O7494" s="820"/>
      <c r="P7494" s="820"/>
      <c r="Q7494" s="820"/>
      <c r="R7494" s="820"/>
      <c r="S7494" s="820"/>
      <c r="T7494" s="820"/>
      <c r="U7494" s="820"/>
      <c r="V7494" s="820"/>
      <c r="W7494" s="820"/>
      <c r="X7494" s="820"/>
      <c r="Y7494" s="820"/>
      <c r="Z7494" s="820"/>
    </row>
    <row r="7495" spans="7:26">
      <c r="G7495" s="826"/>
      <c r="H7495" s="820"/>
      <c r="J7495" s="820"/>
      <c r="K7495" s="820"/>
      <c r="L7495" s="820"/>
      <c r="M7495" s="820"/>
      <c r="N7495" s="820"/>
      <c r="O7495" s="820"/>
      <c r="P7495" s="820"/>
      <c r="Q7495" s="820"/>
      <c r="R7495" s="820"/>
      <c r="S7495" s="820"/>
      <c r="T7495" s="820"/>
      <c r="U7495" s="820"/>
      <c r="V7495" s="820"/>
      <c r="W7495" s="820"/>
      <c r="X7495" s="820"/>
      <c r="Y7495" s="820"/>
      <c r="Z7495" s="820"/>
    </row>
    <row r="7496" spans="7:26">
      <c r="G7496" s="826"/>
      <c r="H7496" s="820"/>
      <c r="J7496" s="820"/>
      <c r="K7496" s="820"/>
      <c r="L7496" s="820"/>
      <c r="M7496" s="820"/>
      <c r="N7496" s="820"/>
      <c r="O7496" s="820"/>
      <c r="P7496" s="820"/>
      <c r="Q7496" s="820"/>
      <c r="R7496" s="820"/>
      <c r="S7496" s="820"/>
      <c r="T7496" s="820"/>
      <c r="U7496" s="820"/>
      <c r="V7496" s="820"/>
      <c r="W7496" s="820"/>
      <c r="X7496" s="820"/>
      <c r="Y7496" s="820"/>
      <c r="Z7496" s="820"/>
    </row>
    <row r="7497" spans="7:26">
      <c r="G7497" s="826"/>
      <c r="H7497" s="820"/>
      <c r="J7497" s="820"/>
      <c r="K7497" s="820"/>
      <c r="L7497" s="820"/>
      <c r="M7497" s="820"/>
      <c r="N7497" s="820"/>
      <c r="O7497" s="820"/>
      <c r="P7497" s="820"/>
      <c r="Q7497" s="820"/>
      <c r="R7497" s="820"/>
      <c r="S7497" s="820"/>
      <c r="T7497" s="820"/>
      <c r="U7497" s="820"/>
      <c r="V7497" s="820"/>
      <c r="W7497" s="820"/>
      <c r="X7497" s="820"/>
      <c r="Y7497" s="820"/>
      <c r="Z7497" s="820"/>
    </row>
    <row r="7498" spans="7:26">
      <c r="G7498" s="826"/>
      <c r="H7498" s="820"/>
      <c r="J7498" s="820"/>
      <c r="K7498" s="820"/>
      <c r="L7498" s="820"/>
      <c r="M7498" s="820"/>
      <c r="N7498" s="820"/>
      <c r="O7498" s="820"/>
      <c r="P7498" s="820"/>
      <c r="Q7498" s="820"/>
      <c r="R7498" s="820"/>
      <c r="S7498" s="820"/>
      <c r="T7498" s="820"/>
      <c r="U7498" s="820"/>
      <c r="V7498" s="820"/>
      <c r="W7498" s="820"/>
      <c r="X7498" s="820"/>
      <c r="Y7498" s="820"/>
      <c r="Z7498" s="820"/>
    </row>
    <row r="7499" spans="7:26">
      <c r="G7499" s="826"/>
      <c r="H7499" s="820"/>
      <c r="J7499" s="820"/>
      <c r="K7499" s="820"/>
      <c r="L7499" s="820"/>
      <c r="M7499" s="820"/>
      <c r="N7499" s="820"/>
      <c r="O7499" s="820"/>
      <c r="P7499" s="820"/>
      <c r="Q7499" s="820"/>
      <c r="R7499" s="820"/>
      <c r="S7499" s="820"/>
      <c r="T7499" s="820"/>
      <c r="U7499" s="820"/>
      <c r="V7499" s="820"/>
      <c r="W7499" s="820"/>
      <c r="X7499" s="820"/>
      <c r="Y7499" s="820"/>
      <c r="Z7499" s="820"/>
    </row>
    <row r="7500" spans="7:26">
      <c r="G7500" s="826"/>
      <c r="H7500" s="820"/>
      <c r="J7500" s="820"/>
      <c r="K7500" s="820"/>
      <c r="L7500" s="820"/>
      <c r="M7500" s="820"/>
      <c r="N7500" s="820"/>
      <c r="O7500" s="820"/>
      <c r="P7500" s="820"/>
      <c r="Q7500" s="820"/>
      <c r="R7500" s="820"/>
      <c r="S7500" s="820"/>
      <c r="T7500" s="820"/>
      <c r="U7500" s="820"/>
      <c r="V7500" s="820"/>
      <c r="W7500" s="820"/>
      <c r="X7500" s="820"/>
      <c r="Y7500" s="820"/>
      <c r="Z7500" s="820"/>
    </row>
    <row r="7501" spans="7:26">
      <c r="G7501" s="826"/>
      <c r="H7501" s="820"/>
      <c r="J7501" s="820"/>
      <c r="K7501" s="820"/>
      <c r="L7501" s="820"/>
      <c r="M7501" s="820"/>
      <c r="N7501" s="820"/>
      <c r="O7501" s="820"/>
      <c r="P7501" s="820"/>
      <c r="Q7501" s="820"/>
      <c r="R7501" s="820"/>
      <c r="S7501" s="820"/>
      <c r="T7501" s="820"/>
      <c r="U7501" s="820"/>
      <c r="V7501" s="820"/>
      <c r="W7501" s="820"/>
      <c r="X7501" s="820"/>
      <c r="Y7501" s="820"/>
      <c r="Z7501" s="820"/>
    </row>
    <row r="7502" spans="7:26">
      <c r="G7502" s="826"/>
      <c r="H7502" s="820"/>
      <c r="J7502" s="820"/>
      <c r="K7502" s="820"/>
      <c r="L7502" s="820"/>
      <c r="M7502" s="820"/>
      <c r="N7502" s="820"/>
      <c r="O7502" s="820"/>
      <c r="P7502" s="820"/>
      <c r="Q7502" s="820"/>
      <c r="R7502" s="820"/>
      <c r="S7502" s="820"/>
      <c r="T7502" s="820"/>
      <c r="U7502" s="820"/>
      <c r="V7502" s="820"/>
      <c r="W7502" s="820"/>
      <c r="X7502" s="820"/>
      <c r="Y7502" s="820"/>
      <c r="Z7502" s="820"/>
    </row>
    <row r="7503" spans="7:26">
      <c r="G7503" s="826"/>
      <c r="H7503" s="820"/>
      <c r="J7503" s="820"/>
      <c r="K7503" s="820"/>
      <c r="L7503" s="820"/>
      <c r="M7503" s="820"/>
      <c r="N7503" s="820"/>
      <c r="O7503" s="820"/>
      <c r="P7503" s="820"/>
      <c r="Q7503" s="820"/>
      <c r="R7503" s="820"/>
      <c r="S7503" s="820"/>
      <c r="T7503" s="820"/>
      <c r="U7503" s="820"/>
      <c r="V7503" s="820"/>
      <c r="W7503" s="820"/>
      <c r="X7503" s="820"/>
      <c r="Y7503" s="820"/>
      <c r="Z7503" s="820"/>
    </row>
    <row r="7504" spans="7:26">
      <c r="G7504" s="826"/>
      <c r="H7504" s="820"/>
      <c r="J7504" s="820"/>
      <c r="K7504" s="820"/>
      <c r="L7504" s="820"/>
      <c r="M7504" s="820"/>
      <c r="N7504" s="820"/>
      <c r="O7504" s="820"/>
      <c r="P7504" s="820"/>
      <c r="Q7504" s="820"/>
      <c r="R7504" s="820"/>
      <c r="S7504" s="820"/>
      <c r="T7504" s="820"/>
      <c r="U7504" s="820"/>
      <c r="V7504" s="820"/>
      <c r="W7504" s="820"/>
      <c r="X7504" s="820"/>
      <c r="Y7504" s="820"/>
      <c r="Z7504" s="820"/>
    </row>
    <row r="7505" spans="7:26">
      <c r="G7505" s="826"/>
      <c r="H7505" s="820"/>
      <c r="J7505" s="820"/>
      <c r="K7505" s="820"/>
      <c r="L7505" s="820"/>
      <c r="M7505" s="820"/>
      <c r="N7505" s="820"/>
      <c r="O7505" s="820"/>
      <c r="P7505" s="820"/>
      <c r="Q7505" s="820"/>
      <c r="R7505" s="820"/>
      <c r="S7505" s="820"/>
      <c r="T7505" s="820"/>
      <c r="U7505" s="820"/>
      <c r="V7505" s="820"/>
      <c r="W7505" s="820"/>
      <c r="X7505" s="820"/>
      <c r="Y7505" s="820"/>
      <c r="Z7505" s="820"/>
    </row>
    <row r="7506" spans="7:26">
      <c r="G7506" s="826"/>
      <c r="H7506" s="820"/>
      <c r="J7506" s="820"/>
      <c r="K7506" s="820"/>
      <c r="L7506" s="820"/>
      <c r="M7506" s="820"/>
      <c r="N7506" s="820"/>
      <c r="O7506" s="820"/>
      <c r="P7506" s="820"/>
      <c r="Q7506" s="820"/>
      <c r="R7506" s="820"/>
      <c r="S7506" s="820"/>
      <c r="T7506" s="820"/>
      <c r="U7506" s="820"/>
      <c r="V7506" s="820"/>
      <c r="W7506" s="820"/>
      <c r="X7506" s="820"/>
      <c r="Y7506" s="820"/>
      <c r="Z7506" s="820"/>
    </row>
    <row r="7507" spans="7:26">
      <c r="G7507" s="826"/>
      <c r="H7507" s="820"/>
      <c r="J7507" s="820"/>
      <c r="K7507" s="820"/>
      <c r="L7507" s="820"/>
      <c r="M7507" s="820"/>
      <c r="N7507" s="820"/>
      <c r="O7507" s="820"/>
      <c r="P7507" s="820"/>
      <c r="Q7507" s="820"/>
      <c r="R7507" s="820"/>
      <c r="S7507" s="820"/>
      <c r="T7507" s="820"/>
      <c r="U7507" s="820"/>
      <c r="V7507" s="820"/>
      <c r="W7507" s="820"/>
      <c r="X7507" s="820"/>
      <c r="Y7507" s="820"/>
      <c r="Z7507" s="820"/>
    </row>
    <row r="7508" spans="7:26">
      <c r="G7508" s="826"/>
      <c r="H7508" s="820"/>
      <c r="J7508" s="820"/>
      <c r="K7508" s="820"/>
      <c r="L7508" s="820"/>
      <c r="M7508" s="820"/>
      <c r="N7508" s="820"/>
      <c r="O7508" s="820"/>
      <c r="P7508" s="820"/>
      <c r="Q7508" s="820"/>
      <c r="R7508" s="820"/>
      <c r="S7508" s="820"/>
      <c r="T7508" s="820"/>
      <c r="U7508" s="820"/>
      <c r="V7508" s="820"/>
      <c r="W7508" s="820"/>
      <c r="X7508" s="820"/>
      <c r="Y7508" s="820"/>
      <c r="Z7508" s="820"/>
    </row>
    <row r="7509" spans="7:26">
      <c r="G7509" s="826"/>
      <c r="H7509" s="820"/>
      <c r="J7509" s="820"/>
      <c r="K7509" s="820"/>
      <c r="L7509" s="820"/>
      <c r="M7509" s="820"/>
      <c r="N7509" s="820"/>
      <c r="O7509" s="820"/>
      <c r="P7509" s="820"/>
      <c r="Q7509" s="820"/>
      <c r="R7509" s="820"/>
      <c r="S7509" s="820"/>
      <c r="T7509" s="820"/>
      <c r="U7509" s="820"/>
      <c r="V7509" s="820"/>
      <c r="W7509" s="820"/>
      <c r="X7509" s="820"/>
      <c r="Y7509" s="820"/>
      <c r="Z7509" s="820"/>
    </row>
    <row r="7510" spans="7:26">
      <c r="G7510" s="826"/>
      <c r="H7510" s="820"/>
      <c r="J7510" s="820"/>
      <c r="K7510" s="820"/>
      <c r="L7510" s="820"/>
      <c r="M7510" s="820"/>
      <c r="N7510" s="820"/>
      <c r="O7510" s="820"/>
      <c r="P7510" s="820"/>
      <c r="Q7510" s="820"/>
      <c r="R7510" s="820"/>
      <c r="S7510" s="820"/>
      <c r="T7510" s="820"/>
      <c r="U7510" s="820"/>
      <c r="V7510" s="820"/>
      <c r="W7510" s="820"/>
      <c r="X7510" s="820"/>
      <c r="Y7510" s="820"/>
      <c r="Z7510" s="820"/>
    </row>
    <row r="7511" spans="7:26">
      <c r="G7511" s="826"/>
      <c r="H7511" s="820"/>
      <c r="J7511" s="820"/>
      <c r="K7511" s="820"/>
      <c r="L7511" s="820"/>
      <c r="M7511" s="820"/>
      <c r="N7511" s="820"/>
      <c r="O7511" s="820"/>
      <c r="P7511" s="820"/>
      <c r="Q7511" s="820"/>
      <c r="R7511" s="820"/>
      <c r="S7511" s="820"/>
      <c r="T7511" s="820"/>
      <c r="U7511" s="820"/>
      <c r="V7511" s="820"/>
      <c r="W7511" s="820"/>
      <c r="X7511" s="820"/>
      <c r="Y7511" s="820"/>
      <c r="Z7511" s="820"/>
    </row>
    <row r="7512" spans="7:26">
      <c r="G7512" s="826"/>
      <c r="H7512" s="820"/>
      <c r="J7512" s="820"/>
      <c r="K7512" s="820"/>
      <c r="L7512" s="820"/>
      <c r="M7512" s="820"/>
      <c r="N7512" s="820"/>
      <c r="O7512" s="820"/>
      <c r="P7512" s="820"/>
      <c r="Q7512" s="820"/>
      <c r="R7512" s="820"/>
      <c r="S7512" s="820"/>
      <c r="T7512" s="820"/>
      <c r="U7512" s="820"/>
      <c r="V7512" s="820"/>
      <c r="W7512" s="820"/>
      <c r="X7512" s="820"/>
      <c r="Y7512" s="820"/>
      <c r="Z7512" s="820"/>
    </row>
    <row r="7513" spans="7:26">
      <c r="G7513" s="826"/>
      <c r="H7513" s="820"/>
      <c r="J7513" s="820"/>
      <c r="K7513" s="820"/>
      <c r="L7513" s="820"/>
      <c r="M7513" s="820"/>
      <c r="N7513" s="820"/>
      <c r="O7513" s="820"/>
      <c r="P7513" s="820"/>
      <c r="Q7513" s="820"/>
      <c r="R7513" s="820"/>
      <c r="S7513" s="820"/>
      <c r="T7513" s="820"/>
      <c r="U7513" s="820"/>
      <c r="V7513" s="820"/>
      <c r="W7513" s="820"/>
      <c r="X7513" s="820"/>
      <c r="Y7513" s="820"/>
      <c r="Z7513" s="820"/>
    </row>
    <row r="7514" spans="7:26">
      <c r="G7514" s="826"/>
      <c r="H7514" s="820"/>
      <c r="J7514" s="820"/>
      <c r="K7514" s="820"/>
      <c r="L7514" s="820"/>
      <c r="M7514" s="820"/>
      <c r="N7514" s="820"/>
      <c r="O7514" s="820"/>
      <c r="P7514" s="820"/>
      <c r="Q7514" s="820"/>
      <c r="R7514" s="820"/>
      <c r="S7514" s="820"/>
      <c r="T7514" s="820"/>
      <c r="U7514" s="820"/>
      <c r="V7514" s="820"/>
      <c r="W7514" s="820"/>
      <c r="X7514" s="820"/>
      <c r="Y7514" s="820"/>
      <c r="Z7514" s="820"/>
    </row>
    <row r="7515" spans="7:26">
      <c r="G7515" s="826"/>
      <c r="H7515" s="820"/>
      <c r="J7515" s="820"/>
      <c r="K7515" s="820"/>
      <c r="L7515" s="820"/>
      <c r="M7515" s="820"/>
      <c r="N7515" s="820"/>
      <c r="O7515" s="820"/>
      <c r="P7515" s="820"/>
      <c r="Q7515" s="820"/>
      <c r="R7515" s="820"/>
      <c r="S7515" s="820"/>
      <c r="T7515" s="820"/>
      <c r="U7515" s="820"/>
      <c r="V7515" s="820"/>
      <c r="W7515" s="820"/>
      <c r="X7515" s="820"/>
      <c r="Y7515" s="820"/>
      <c r="Z7515" s="820"/>
    </row>
    <row r="7516" spans="7:26">
      <c r="G7516" s="826"/>
      <c r="H7516" s="820"/>
      <c r="J7516" s="820"/>
      <c r="K7516" s="820"/>
      <c r="L7516" s="820"/>
      <c r="M7516" s="820"/>
      <c r="N7516" s="820"/>
      <c r="O7516" s="820"/>
      <c r="P7516" s="820"/>
      <c r="Q7516" s="820"/>
      <c r="R7516" s="820"/>
      <c r="S7516" s="820"/>
      <c r="T7516" s="820"/>
      <c r="U7516" s="820"/>
      <c r="V7516" s="820"/>
      <c r="W7516" s="820"/>
      <c r="X7516" s="820"/>
      <c r="Y7516" s="820"/>
      <c r="Z7516" s="820"/>
    </row>
    <row r="7517" spans="7:26">
      <c r="G7517" s="826"/>
      <c r="H7517" s="820"/>
      <c r="J7517" s="820"/>
      <c r="K7517" s="820"/>
      <c r="L7517" s="820"/>
      <c r="M7517" s="820"/>
      <c r="N7517" s="820"/>
      <c r="O7517" s="820"/>
      <c r="P7517" s="820"/>
      <c r="Q7517" s="820"/>
      <c r="R7517" s="820"/>
      <c r="S7517" s="820"/>
      <c r="T7517" s="820"/>
      <c r="U7517" s="820"/>
      <c r="V7517" s="820"/>
      <c r="W7517" s="820"/>
      <c r="X7517" s="820"/>
      <c r="Y7517" s="820"/>
      <c r="Z7517" s="820"/>
    </row>
    <row r="7518" spans="7:26">
      <c r="G7518" s="826"/>
      <c r="H7518" s="820"/>
      <c r="J7518" s="820"/>
      <c r="K7518" s="820"/>
      <c r="L7518" s="820"/>
      <c r="M7518" s="820"/>
      <c r="N7518" s="820"/>
      <c r="O7518" s="820"/>
      <c r="P7518" s="820"/>
      <c r="Q7518" s="820"/>
      <c r="R7518" s="820"/>
      <c r="S7518" s="820"/>
      <c r="T7518" s="820"/>
      <c r="U7518" s="820"/>
      <c r="V7518" s="820"/>
      <c r="W7518" s="820"/>
      <c r="X7518" s="820"/>
      <c r="Y7518" s="820"/>
      <c r="Z7518" s="820"/>
    </row>
    <row r="7519" spans="7:26">
      <c r="G7519" s="826"/>
      <c r="H7519" s="820"/>
      <c r="J7519" s="820"/>
      <c r="K7519" s="820"/>
      <c r="L7519" s="820"/>
      <c r="M7519" s="820"/>
      <c r="N7519" s="820"/>
      <c r="O7519" s="820"/>
      <c r="P7519" s="820"/>
      <c r="Q7519" s="820"/>
      <c r="R7519" s="820"/>
      <c r="S7519" s="820"/>
      <c r="T7519" s="820"/>
      <c r="U7519" s="820"/>
      <c r="V7519" s="820"/>
      <c r="W7519" s="820"/>
      <c r="X7519" s="820"/>
      <c r="Y7519" s="820"/>
      <c r="Z7519" s="820"/>
    </row>
    <row r="7520" spans="7:26">
      <c r="G7520" s="826"/>
      <c r="H7520" s="820"/>
      <c r="J7520" s="820"/>
      <c r="K7520" s="820"/>
      <c r="L7520" s="820"/>
      <c r="M7520" s="820"/>
      <c r="N7520" s="820"/>
      <c r="O7520" s="820"/>
      <c r="P7520" s="820"/>
      <c r="Q7520" s="820"/>
      <c r="R7520" s="820"/>
      <c r="S7520" s="820"/>
      <c r="T7520" s="820"/>
      <c r="U7520" s="820"/>
      <c r="V7520" s="820"/>
      <c r="W7520" s="820"/>
      <c r="X7520" s="820"/>
      <c r="Y7520" s="820"/>
      <c r="Z7520" s="820"/>
    </row>
    <row r="7521" spans="7:26">
      <c r="G7521" s="826"/>
      <c r="H7521" s="820"/>
      <c r="J7521" s="820"/>
      <c r="K7521" s="820"/>
      <c r="L7521" s="820"/>
      <c r="M7521" s="820"/>
      <c r="N7521" s="820"/>
      <c r="O7521" s="820"/>
      <c r="P7521" s="820"/>
      <c r="Q7521" s="820"/>
      <c r="R7521" s="820"/>
      <c r="S7521" s="820"/>
      <c r="T7521" s="820"/>
      <c r="U7521" s="820"/>
      <c r="V7521" s="820"/>
      <c r="W7521" s="820"/>
      <c r="X7521" s="820"/>
      <c r="Y7521" s="820"/>
      <c r="Z7521" s="820"/>
    </row>
    <row r="7522" spans="7:26">
      <c r="G7522" s="826"/>
      <c r="H7522" s="820"/>
      <c r="J7522" s="820"/>
      <c r="K7522" s="820"/>
      <c r="L7522" s="820"/>
      <c r="M7522" s="820"/>
      <c r="N7522" s="820"/>
      <c r="O7522" s="820"/>
      <c r="P7522" s="820"/>
      <c r="Q7522" s="820"/>
      <c r="R7522" s="820"/>
      <c r="S7522" s="820"/>
      <c r="T7522" s="820"/>
      <c r="U7522" s="820"/>
      <c r="V7522" s="820"/>
      <c r="W7522" s="820"/>
      <c r="X7522" s="820"/>
      <c r="Y7522" s="820"/>
      <c r="Z7522" s="820"/>
    </row>
    <row r="7523" spans="7:26">
      <c r="G7523" s="826"/>
      <c r="H7523" s="820"/>
      <c r="J7523" s="820"/>
      <c r="K7523" s="820"/>
      <c r="L7523" s="820"/>
      <c r="M7523" s="820"/>
      <c r="N7523" s="820"/>
      <c r="O7523" s="820"/>
      <c r="P7523" s="820"/>
      <c r="Q7523" s="820"/>
      <c r="R7523" s="820"/>
      <c r="S7523" s="820"/>
      <c r="T7523" s="820"/>
      <c r="U7523" s="820"/>
      <c r="V7523" s="820"/>
      <c r="W7523" s="820"/>
      <c r="X7523" s="820"/>
      <c r="Y7523" s="820"/>
      <c r="Z7523" s="820"/>
    </row>
    <row r="7524" spans="7:26">
      <c r="G7524" s="826"/>
      <c r="H7524" s="820"/>
      <c r="J7524" s="820"/>
      <c r="K7524" s="820"/>
      <c r="L7524" s="820"/>
      <c r="M7524" s="820"/>
      <c r="N7524" s="820"/>
      <c r="O7524" s="820"/>
      <c r="P7524" s="820"/>
      <c r="Q7524" s="820"/>
      <c r="R7524" s="820"/>
      <c r="S7524" s="820"/>
      <c r="T7524" s="820"/>
      <c r="U7524" s="820"/>
      <c r="V7524" s="820"/>
      <c r="W7524" s="820"/>
      <c r="X7524" s="820"/>
      <c r="Y7524" s="820"/>
      <c r="Z7524" s="820"/>
    </row>
    <row r="7525" spans="7:26">
      <c r="G7525" s="826"/>
      <c r="H7525" s="820"/>
      <c r="J7525" s="820"/>
      <c r="K7525" s="820"/>
      <c r="L7525" s="820"/>
      <c r="M7525" s="820"/>
      <c r="N7525" s="820"/>
      <c r="O7525" s="820"/>
      <c r="P7525" s="820"/>
      <c r="Q7525" s="820"/>
      <c r="R7525" s="820"/>
      <c r="S7525" s="820"/>
      <c r="T7525" s="820"/>
      <c r="U7525" s="820"/>
      <c r="V7525" s="820"/>
      <c r="W7525" s="820"/>
      <c r="X7525" s="820"/>
      <c r="Y7525" s="820"/>
      <c r="Z7525" s="820"/>
    </row>
    <row r="7526" spans="7:26">
      <c r="G7526" s="826"/>
      <c r="H7526" s="820"/>
      <c r="J7526" s="820"/>
      <c r="K7526" s="820"/>
      <c r="L7526" s="820"/>
      <c r="M7526" s="820"/>
      <c r="N7526" s="820"/>
      <c r="O7526" s="820"/>
      <c r="P7526" s="820"/>
      <c r="Q7526" s="820"/>
      <c r="R7526" s="820"/>
      <c r="S7526" s="820"/>
      <c r="T7526" s="820"/>
      <c r="U7526" s="820"/>
      <c r="V7526" s="820"/>
      <c r="W7526" s="820"/>
      <c r="X7526" s="820"/>
      <c r="Y7526" s="820"/>
      <c r="Z7526" s="820"/>
    </row>
    <row r="7527" spans="7:26">
      <c r="G7527" s="826"/>
      <c r="H7527" s="820"/>
      <c r="J7527" s="820"/>
      <c r="K7527" s="820"/>
      <c r="L7527" s="820"/>
      <c r="M7527" s="820"/>
      <c r="N7527" s="820"/>
      <c r="O7527" s="820"/>
      <c r="P7527" s="820"/>
      <c r="Q7527" s="820"/>
      <c r="R7527" s="820"/>
      <c r="S7527" s="820"/>
      <c r="T7527" s="820"/>
      <c r="U7527" s="820"/>
      <c r="V7527" s="820"/>
      <c r="W7527" s="820"/>
      <c r="X7527" s="820"/>
      <c r="Y7527" s="820"/>
      <c r="Z7527" s="820"/>
    </row>
    <row r="7528" spans="7:26">
      <c r="G7528" s="826"/>
      <c r="H7528" s="820"/>
      <c r="J7528" s="820"/>
      <c r="K7528" s="820"/>
      <c r="L7528" s="820"/>
      <c r="M7528" s="820"/>
      <c r="N7528" s="820"/>
      <c r="O7528" s="820"/>
      <c r="P7528" s="820"/>
      <c r="Q7528" s="820"/>
      <c r="R7528" s="820"/>
      <c r="S7528" s="820"/>
      <c r="T7528" s="820"/>
      <c r="U7528" s="820"/>
      <c r="V7528" s="820"/>
      <c r="W7528" s="820"/>
      <c r="X7528" s="820"/>
      <c r="Y7528" s="820"/>
      <c r="Z7528" s="820"/>
    </row>
    <row r="7529" spans="7:26">
      <c r="G7529" s="826"/>
      <c r="H7529" s="820"/>
      <c r="J7529" s="820"/>
      <c r="K7529" s="820"/>
      <c r="L7529" s="820"/>
      <c r="M7529" s="820"/>
      <c r="N7529" s="820"/>
      <c r="O7529" s="820"/>
      <c r="P7529" s="820"/>
      <c r="Q7529" s="820"/>
      <c r="R7529" s="820"/>
      <c r="S7529" s="820"/>
      <c r="T7529" s="820"/>
      <c r="U7529" s="820"/>
      <c r="V7529" s="820"/>
      <c r="W7529" s="820"/>
      <c r="X7529" s="820"/>
      <c r="Y7529" s="820"/>
      <c r="Z7529" s="820"/>
    </row>
    <row r="7530" spans="7:26">
      <c r="G7530" s="826"/>
      <c r="H7530" s="820"/>
      <c r="J7530" s="820"/>
      <c r="K7530" s="820"/>
      <c r="L7530" s="820"/>
      <c r="M7530" s="820"/>
      <c r="N7530" s="820"/>
      <c r="O7530" s="820"/>
      <c r="P7530" s="820"/>
      <c r="Q7530" s="820"/>
      <c r="R7530" s="820"/>
      <c r="S7530" s="820"/>
      <c r="T7530" s="820"/>
      <c r="U7530" s="820"/>
      <c r="V7530" s="820"/>
      <c r="W7530" s="820"/>
      <c r="X7530" s="820"/>
      <c r="Y7530" s="820"/>
      <c r="Z7530" s="820"/>
    </row>
    <row r="7531" spans="7:26">
      <c r="G7531" s="826"/>
      <c r="H7531" s="820"/>
      <c r="J7531" s="820"/>
      <c r="K7531" s="820"/>
      <c r="L7531" s="820"/>
      <c r="M7531" s="820"/>
      <c r="N7531" s="820"/>
      <c r="O7531" s="820"/>
      <c r="P7531" s="820"/>
      <c r="Q7531" s="820"/>
      <c r="R7531" s="820"/>
      <c r="S7531" s="820"/>
      <c r="T7531" s="820"/>
      <c r="U7531" s="820"/>
      <c r="V7531" s="820"/>
      <c r="W7531" s="820"/>
      <c r="X7531" s="820"/>
      <c r="Y7531" s="820"/>
      <c r="Z7531" s="820"/>
    </row>
    <row r="7532" spans="7:26">
      <c r="G7532" s="826"/>
      <c r="H7532" s="820"/>
      <c r="J7532" s="820"/>
      <c r="K7532" s="820"/>
      <c r="L7532" s="820"/>
      <c r="M7532" s="820"/>
      <c r="N7532" s="820"/>
      <c r="O7532" s="820"/>
      <c r="P7532" s="820"/>
      <c r="Q7532" s="820"/>
      <c r="R7532" s="820"/>
      <c r="S7532" s="820"/>
      <c r="T7532" s="820"/>
      <c r="U7532" s="820"/>
      <c r="V7532" s="820"/>
      <c r="W7532" s="820"/>
      <c r="X7532" s="820"/>
      <c r="Y7532" s="820"/>
      <c r="Z7532" s="820"/>
    </row>
    <row r="7533" spans="7:26">
      <c r="G7533" s="826"/>
      <c r="H7533" s="820"/>
      <c r="J7533" s="820"/>
      <c r="K7533" s="820"/>
      <c r="L7533" s="820"/>
      <c r="M7533" s="820"/>
      <c r="N7533" s="820"/>
      <c r="O7533" s="820"/>
      <c r="P7533" s="820"/>
      <c r="Q7533" s="820"/>
      <c r="R7533" s="820"/>
      <c r="S7533" s="820"/>
      <c r="T7533" s="820"/>
      <c r="U7533" s="820"/>
      <c r="V7533" s="820"/>
      <c r="W7533" s="820"/>
      <c r="X7533" s="820"/>
      <c r="Y7533" s="820"/>
      <c r="Z7533" s="820"/>
    </row>
    <row r="7534" spans="7:26">
      <c r="G7534" s="826"/>
      <c r="H7534" s="820"/>
      <c r="J7534" s="820"/>
      <c r="K7534" s="820"/>
      <c r="L7534" s="820"/>
      <c r="M7534" s="820"/>
      <c r="N7534" s="820"/>
      <c r="O7534" s="820"/>
      <c r="P7534" s="820"/>
      <c r="Q7534" s="820"/>
      <c r="R7534" s="820"/>
      <c r="S7534" s="820"/>
      <c r="T7534" s="820"/>
      <c r="U7534" s="820"/>
      <c r="V7534" s="820"/>
      <c r="W7534" s="820"/>
      <c r="X7534" s="820"/>
      <c r="Y7534" s="820"/>
      <c r="Z7534" s="820"/>
    </row>
    <row r="7535" spans="7:26">
      <c r="G7535" s="826"/>
      <c r="H7535" s="820"/>
      <c r="J7535" s="820"/>
      <c r="K7535" s="820"/>
      <c r="L7535" s="820"/>
      <c r="M7535" s="820"/>
      <c r="N7535" s="820"/>
      <c r="O7535" s="820"/>
      <c r="P7535" s="820"/>
      <c r="Q7535" s="820"/>
      <c r="R7535" s="820"/>
      <c r="S7535" s="820"/>
      <c r="T7535" s="820"/>
      <c r="U7535" s="820"/>
      <c r="V7535" s="820"/>
      <c r="W7535" s="820"/>
      <c r="X7535" s="820"/>
      <c r="Y7535" s="820"/>
      <c r="Z7535" s="820"/>
    </row>
    <row r="7536" spans="7:26">
      <c r="G7536" s="826"/>
      <c r="H7536" s="820"/>
      <c r="J7536" s="820"/>
      <c r="K7536" s="820"/>
      <c r="L7536" s="820"/>
      <c r="M7536" s="820"/>
      <c r="N7536" s="820"/>
      <c r="O7536" s="820"/>
      <c r="P7536" s="820"/>
      <c r="Q7536" s="820"/>
      <c r="R7536" s="820"/>
      <c r="S7536" s="820"/>
      <c r="T7536" s="820"/>
      <c r="U7536" s="820"/>
      <c r="V7536" s="820"/>
      <c r="W7536" s="820"/>
      <c r="X7536" s="820"/>
      <c r="Y7536" s="820"/>
      <c r="Z7536" s="820"/>
    </row>
    <row r="7537" spans="7:26">
      <c r="G7537" s="826"/>
      <c r="H7537" s="820"/>
      <c r="J7537" s="820"/>
      <c r="K7537" s="820"/>
      <c r="L7537" s="820"/>
      <c r="M7537" s="820"/>
      <c r="N7537" s="820"/>
      <c r="O7537" s="820"/>
      <c r="P7537" s="820"/>
      <c r="Q7537" s="820"/>
      <c r="R7537" s="820"/>
      <c r="S7537" s="820"/>
      <c r="T7537" s="820"/>
      <c r="U7537" s="820"/>
      <c r="V7537" s="820"/>
      <c r="W7537" s="820"/>
      <c r="X7537" s="820"/>
      <c r="Y7537" s="820"/>
      <c r="Z7537" s="820"/>
    </row>
    <row r="7538" spans="7:26">
      <c r="G7538" s="826"/>
      <c r="H7538" s="820"/>
      <c r="J7538" s="820"/>
      <c r="K7538" s="820"/>
      <c r="L7538" s="820"/>
      <c r="M7538" s="820"/>
      <c r="N7538" s="820"/>
      <c r="O7538" s="820"/>
      <c r="P7538" s="820"/>
      <c r="Q7538" s="820"/>
      <c r="R7538" s="820"/>
      <c r="S7538" s="820"/>
      <c r="T7538" s="820"/>
      <c r="U7538" s="820"/>
      <c r="V7538" s="820"/>
      <c r="W7538" s="820"/>
      <c r="X7538" s="820"/>
      <c r="Y7538" s="820"/>
      <c r="Z7538" s="820"/>
    </row>
    <row r="7539" spans="7:26">
      <c r="G7539" s="826"/>
      <c r="H7539" s="820"/>
      <c r="J7539" s="820"/>
      <c r="K7539" s="820"/>
      <c r="L7539" s="820"/>
      <c r="M7539" s="820"/>
      <c r="N7539" s="820"/>
      <c r="O7539" s="820"/>
      <c r="P7539" s="820"/>
      <c r="Q7539" s="820"/>
      <c r="R7539" s="820"/>
      <c r="S7539" s="820"/>
      <c r="T7539" s="820"/>
      <c r="U7539" s="820"/>
      <c r="V7539" s="820"/>
      <c r="W7539" s="820"/>
      <c r="X7539" s="820"/>
      <c r="Y7539" s="820"/>
      <c r="Z7539" s="820"/>
    </row>
    <row r="7540" spans="7:26">
      <c r="G7540" s="826"/>
      <c r="H7540" s="820"/>
      <c r="J7540" s="820"/>
      <c r="K7540" s="820"/>
      <c r="L7540" s="820"/>
      <c r="M7540" s="820"/>
      <c r="N7540" s="820"/>
      <c r="O7540" s="820"/>
      <c r="P7540" s="820"/>
      <c r="Q7540" s="820"/>
      <c r="R7540" s="820"/>
      <c r="S7540" s="820"/>
      <c r="T7540" s="820"/>
      <c r="U7540" s="820"/>
      <c r="V7540" s="820"/>
      <c r="W7540" s="820"/>
      <c r="X7540" s="820"/>
      <c r="Y7540" s="820"/>
      <c r="Z7540" s="820"/>
    </row>
    <row r="7541" spans="7:26">
      <c r="G7541" s="826"/>
      <c r="H7541" s="820"/>
      <c r="J7541" s="820"/>
      <c r="K7541" s="820"/>
      <c r="L7541" s="820"/>
      <c r="M7541" s="820"/>
      <c r="N7541" s="820"/>
      <c r="O7541" s="820"/>
      <c r="P7541" s="820"/>
      <c r="Q7541" s="820"/>
      <c r="R7541" s="820"/>
      <c r="S7541" s="820"/>
      <c r="T7541" s="820"/>
      <c r="U7541" s="820"/>
      <c r="V7541" s="820"/>
      <c r="W7541" s="820"/>
      <c r="X7541" s="820"/>
      <c r="Y7541" s="820"/>
      <c r="Z7541" s="820"/>
    </row>
    <row r="7542" spans="7:26">
      <c r="G7542" s="826"/>
      <c r="H7542" s="820"/>
      <c r="J7542" s="820"/>
      <c r="K7542" s="820"/>
      <c r="L7542" s="820"/>
      <c r="M7542" s="820"/>
      <c r="N7542" s="820"/>
      <c r="O7542" s="820"/>
      <c r="P7542" s="820"/>
      <c r="Q7542" s="820"/>
      <c r="R7542" s="820"/>
      <c r="S7542" s="820"/>
      <c r="T7542" s="820"/>
      <c r="U7542" s="820"/>
      <c r="V7542" s="820"/>
      <c r="W7542" s="820"/>
      <c r="X7542" s="820"/>
      <c r="Y7542" s="820"/>
      <c r="Z7542" s="820"/>
    </row>
    <row r="7543" spans="7:26">
      <c r="G7543" s="826"/>
      <c r="H7543" s="820"/>
      <c r="J7543" s="820"/>
      <c r="K7543" s="820"/>
      <c r="L7543" s="820"/>
      <c r="M7543" s="820"/>
      <c r="N7543" s="820"/>
      <c r="O7543" s="820"/>
      <c r="P7543" s="820"/>
      <c r="Q7543" s="820"/>
      <c r="R7543" s="820"/>
      <c r="S7543" s="820"/>
      <c r="T7543" s="820"/>
      <c r="U7543" s="820"/>
      <c r="V7543" s="820"/>
      <c r="W7543" s="820"/>
      <c r="X7543" s="820"/>
      <c r="Y7543" s="820"/>
      <c r="Z7543" s="820"/>
    </row>
    <row r="7544" spans="7:26">
      <c r="G7544" s="826"/>
      <c r="H7544" s="820"/>
      <c r="J7544" s="820"/>
      <c r="K7544" s="820"/>
      <c r="L7544" s="820"/>
      <c r="M7544" s="820"/>
      <c r="N7544" s="820"/>
      <c r="O7544" s="820"/>
      <c r="P7544" s="820"/>
      <c r="Q7544" s="820"/>
      <c r="R7544" s="820"/>
      <c r="S7544" s="820"/>
      <c r="T7544" s="820"/>
      <c r="U7544" s="820"/>
      <c r="V7544" s="820"/>
      <c r="W7544" s="820"/>
      <c r="X7544" s="820"/>
      <c r="Y7544" s="820"/>
      <c r="Z7544" s="820"/>
    </row>
    <row r="7545" spans="7:26">
      <c r="G7545" s="826"/>
      <c r="H7545" s="820"/>
      <c r="J7545" s="820"/>
      <c r="K7545" s="820"/>
      <c r="L7545" s="820"/>
      <c r="M7545" s="820"/>
      <c r="N7545" s="820"/>
      <c r="O7545" s="820"/>
      <c r="P7545" s="820"/>
      <c r="Q7545" s="820"/>
      <c r="R7545" s="820"/>
      <c r="S7545" s="820"/>
      <c r="T7545" s="820"/>
      <c r="U7545" s="820"/>
      <c r="V7545" s="820"/>
      <c r="W7545" s="820"/>
      <c r="X7545" s="820"/>
      <c r="Y7545" s="820"/>
      <c r="Z7545" s="820"/>
    </row>
    <row r="7546" spans="7:26">
      <c r="G7546" s="826"/>
      <c r="H7546" s="820"/>
      <c r="J7546" s="820"/>
      <c r="K7546" s="820"/>
      <c r="L7546" s="820"/>
      <c r="M7546" s="820"/>
      <c r="N7546" s="820"/>
      <c r="O7546" s="820"/>
      <c r="P7546" s="820"/>
      <c r="Q7546" s="820"/>
      <c r="R7546" s="820"/>
      <c r="S7546" s="820"/>
      <c r="T7546" s="820"/>
      <c r="U7546" s="820"/>
      <c r="V7546" s="820"/>
      <c r="W7546" s="820"/>
      <c r="X7546" s="820"/>
      <c r="Y7546" s="820"/>
      <c r="Z7546" s="820"/>
    </row>
    <row r="7547" spans="7:26">
      <c r="G7547" s="826"/>
      <c r="H7547" s="820"/>
      <c r="J7547" s="820"/>
      <c r="K7547" s="820"/>
      <c r="L7547" s="820"/>
      <c r="M7547" s="820"/>
      <c r="N7547" s="820"/>
      <c r="O7547" s="820"/>
      <c r="P7547" s="820"/>
      <c r="Q7547" s="820"/>
      <c r="R7547" s="820"/>
      <c r="S7547" s="820"/>
      <c r="T7547" s="820"/>
      <c r="U7547" s="820"/>
      <c r="V7547" s="820"/>
      <c r="W7547" s="820"/>
      <c r="X7547" s="820"/>
      <c r="Y7547" s="820"/>
      <c r="Z7547" s="820"/>
    </row>
    <row r="7548" spans="7:26">
      <c r="G7548" s="826"/>
      <c r="H7548" s="820"/>
      <c r="J7548" s="820"/>
      <c r="K7548" s="820"/>
      <c r="L7548" s="820"/>
      <c r="M7548" s="820"/>
      <c r="N7548" s="820"/>
      <c r="O7548" s="820"/>
      <c r="P7548" s="820"/>
      <c r="Q7548" s="820"/>
      <c r="R7548" s="820"/>
      <c r="S7548" s="820"/>
      <c r="T7548" s="820"/>
      <c r="U7548" s="820"/>
      <c r="V7548" s="820"/>
      <c r="W7548" s="820"/>
      <c r="X7548" s="820"/>
      <c r="Y7548" s="820"/>
      <c r="Z7548" s="820"/>
    </row>
    <row r="7549" spans="7:26">
      <c r="G7549" s="826"/>
      <c r="H7549" s="820"/>
      <c r="J7549" s="820"/>
      <c r="K7549" s="820"/>
      <c r="L7549" s="820"/>
      <c r="M7549" s="820"/>
      <c r="N7549" s="820"/>
      <c r="O7549" s="820"/>
      <c r="P7549" s="820"/>
      <c r="Q7549" s="820"/>
      <c r="R7549" s="820"/>
      <c r="S7549" s="820"/>
      <c r="T7549" s="820"/>
      <c r="U7549" s="820"/>
      <c r="V7549" s="820"/>
      <c r="W7549" s="820"/>
      <c r="X7549" s="820"/>
      <c r="Y7549" s="820"/>
      <c r="Z7549" s="820"/>
    </row>
    <row r="7550" spans="7:26">
      <c r="G7550" s="826"/>
      <c r="H7550" s="820"/>
      <c r="J7550" s="820"/>
      <c r="K7550" s="820"/>
      <c r="L7550" s="820"/>
      <c r="M7550" s="820"/>
      <c r="N7550" s="820"/>
      <c r="O7550" s="820"/>
      <c r="P7550" s="820"/>
      <c r="Q7550" s="820"/>
      <c r="R7550" s="820"/>
      <c r="S7550" s="820"/>
      <c r="T7550" s="820"/>
      <c r="U7550" s="820"/>
      <c r="V7550" s="820"/>
      <c r="W7550" s="820"/>
      <c r="X7550" s="820"/>
      <c r="Y7550" s="820"/>
      <c r="Z7550" s="820"/>
    </row>
    <row r="7551" spans="7:26">
      <c r="G7551" s="826"/>
      <c r="H7551" s="820"/>
      <c r="J7551" s="820"/>
      <c r="K7551" s="820"/>
      <c r="L7551" s="820"/>
      <c r="M7551" s="820"/>
      <c r="N7551" s="820"/>
      <c r="O7551" s="820"/>
      <c r="P7551" s="820"/>
      <c r="Q7551" s="820"/>
      <c r="R7551" s="820"/>
      <c r="S7551" s="820"/>
      <c r="T7551" s="820"/>
      <c r="U7551" s="820"/>
      <c r="V7551" s="820"/>
      <c r="W7551" s="820"/>
      <c r="X7551" s="820"/>
      <c r="Y7551" s="820"/>
      <c r="Z7551" s="820"/>
    </row>
    <row r="7552" spans="7:26">
      <c r="G7552" s="826"/>
      <c r="H7552" s="820"/>
      <c r="J7552" s="820"/>
      <c r="K7552" s="820"/>
      <c r="L7552" s="820"/>
      <c r="M7552" s="820"/>
      <c r="N7552" s="820"/>
      <c r="O7552" s="820"/>
      <c r="P7552" s="820"/>
      <c r="Q7552" s="820"/>
      <c r="R7552" s="820"/>
      <c r="S7552" s="820"/>
      <c r="T7552" s="820"/>
      <c r="U7552" s="820"/>
      <c r="V7552" s="820"/>
      <c r="W7552" s="820"/>
      <c r="X7552" s="820"/>
      <c r="Y7552" s="820"/>
      <c r="Z7552" s="820"/>
    </row>
    <row r="7553" spans="7:26">
      <c r="G7553" s="826"/>
      <c r="H7553" s="820"/>
      <c r="J7553" s="820"/>
      <c r="K7553" s="820"/>
      <c r="L7553" s="820"/>
      <c r="M7553" s="820"/>
      <c r="N7553" s="820"/>
      <c r="O7553" s="820"/>
      <c r="P7553" s="820"/>
      <c r="Q7553" s="820"/>
      <c r="R7553" s="820"/>
      <c r="S7553" s="820"/>
      <c r="T7553" s="820"/>
      <c r="U7553" s="820"/>
      <c r="V7553" s="820"/>
      <c r="W7553" s="820"/>
      <c r="X7553" s="820"/>
      <c r="Y7553" s="820"/>
      <c r="Z7553" s="820"/>
    </row>
    <row r="7554" spans="7:26">
      <c r="G7554" s="826"/>
      <c r="H7554" s="820"/>
      <c r="J7554" s="820"/>
      <c r="K7554" s="820"/>
      <c r="L7554" s="820"/>
      <c r="M7554" s="820"/>
      <c r="N7554" s="820"/>
      <c r="O7554" s="820"/>
      <c r="P7554" s="820"/>
      <c r="Q7554" s="820"/>
      <c r="R7554" s="820"/>
      <c r="S7554" s="820"/>
      <c r="T7554" s="820"/>
      <c r="U7554" s="820"/>
      <c r="V7554" s="820"/>
      <c r="W7554" s="820"/>
      <c r="X7554" s="820"/>
      <c r="Y7554" s="820"/>
      <c r="Z7554" s="820"/>
    </row>
    <row r="7555" spans="7:26">
      <c r="G7555" s="826"/>
      <c r="H7555" s="820"/>
      <c r="J7555" s="820"/>
      <c r="K7555" s="820"/>
      <c r="L7555" s="820"/>
      <c r="M7555" s="820"/>
      <c r="N7555" s="820"/>
      <c r="O7555" s="820"/>
      <c r="P7555" s="820"/>
      <c r="Q7555" s="820"/>
      <c r="R7555" s="820"/>
      <c r="S7555" s="820"/>
      <c r="T7555" s="820"/>
      <c r="U7555" s="820"/>
      <c r="V7555" s="820"/>
      <c r="W7555" s="820"/>
      <c r="X7555" s="820"/>
      <c r="Y7555" s="820"/>
      <c r="Z7555" s="820"/>
    </row>
    <row r="7556" spans="7:26">
      <c r="G7556" s="826"/>
      <c r="H7556" s="820"/>
      <c r="J7556" s="820"/>
      <c r="K7556" s="820"/>
      <c r="L7556" s="820"/>
      <c r="M7556" s="820"/>
      <c r="N7556" s="820"/>
      <c r="O7556" s="820"/>
      <c r="P7556" s="820"/>
      <c r="Q7556" s="820"/>
      <c r="R7556" s="820"/>
      <c r="S7556" s="820"/>
      <c r="T7556" s="820"/>
      <c r="U7556" s="820"/>
      <c r="V7556" s="820"/>
      <c r="W7556" s="820"/>
      <c r="X7556" s="820"/>
      <c r="Y7556" s="820"/>
      <c r="Z7556" s="820"/>
    </row>
    <row r="7557" spans="7:26">
      <c r="G7557" s="826"/>
      <c r="H7557" s="820"/>
      <c r="J7557" s="820"/>
      <c r="K7557" s="820"/>
      <c r="L7557" s="820"/>
      <c r="M7557" s="820"/>
      <c r="N7557" s="820"/>
      <c r="O7557" s="820"/>
      <c r="P7557" s="820"/>
      <c r="Q7557" s="820"/>
      <c r="R7557" s="820"/>
      <c r="S7557" s="820"/>
      <c r="T7557" s="820"/>
      <c r="U7557" s="820"/>
      <c r="V7557" s="820"/>
      <c r="W7557" s="820"/>
      <c r="X7557" s="820"/>
      <c r="Y7557" s="820"/>
      <c r="Z7557" s="820"/>
    </row>
    <row r="7558" spans="7:26">
      <c r="G7558" s="826"/>
      <c r="H7558" s="820"/>
      <c r="J7558" s="820"/>
      <c r="K7558" s="820"/>
      <c r="L7558" s="820"/>
      <c r="M7558" s="820"/>
      <c r="N7558" s="820"/>
      <c r="O7558" s="820"/>
      <c r="P7558" s="820"/>
      <c r="Q7558" s="820"/>
      <c r="R7558" s="820"/>
      <c r="S7558" s="820"/>
      <c r="T7558" s="820"/>
      <c r="U7558" s="820"/>
      <c r="V7558" s="820"/>
      <c r="W7558" s="820"/>
      <c r="X7558" s="820"/>
      <c r="Y7558" s="820"/>
      <c r="Z7558" s="820"/>
    </row>
    <row r="7559" spans="7:26">
      <c r="G7559" s="826"/>
      <c r="H7559" s="820"/>
      <c r="J7559" s="820"/>
      <c r="K7559" s="820"/>
      <c r="L7559" s="820"/>
      <c r="M7559" s="820"/>
      <c r="N7559" s="820"/>
      <c r="O7559" s="820"/>
      <c r="P7559" s="820"/>
      <c r="Q7559" s="820"/>
      <c r="R7559" s="820"/>
      <c r="S7559" s="820"/>
      <c r="T7559" s="820"/>
      <c r="U7559" s="820"/>
      <c r="V7559" s="820"/>
      <c r="W7559" s="820"/>
      <c r="X7559" s="820"/>
      <c r="Y7559" s="820"/>
      <c r="Z7559" s="820"/>
    </row>
    <row r="7560" spans="7:26">
      <c r="G7560" s="826"/>
      <c r="H7560" s="820"/>
      <c r="J7560" s="820"/>
      <c r="K7560" s="820"/>
      <c r="L7560" s="820"/>
      <c r="M7560" s="820"/>
      <c r="N7560" s="820"/>
      <c r="O7560" s="820"/>
      <c r="P7560" s="820"/>
      <c r="Q7560" s="820"/>
      <c r="R7560" s="820"/>
      <c r="S7560" s="820"/>
      <c r="T7560" s="820"/>
      <c r="U7560" s="820"/>
      <c r="V7560" s="820"/>
      <c r="W7560" s="820"/>
      <c r="X7560" s="820"/>
      <c r="Y7560" s="820"/>
      <c r="Z7560" s="820"/>
    </row>
    <row r="7561" spans="7:26">
      <c r="G7561" s="826"/>
      <c r="H7561" s="820"/>
      <c r="J7561" s="820"/>
      <c r="K7561" s="820"/>
      <c r="L7561" s="820"/>
      <c r="M7561" s="820"/>
      <c r="N7561" s="820"/>
      <c r="O7561" s="820"/>
      <c r="P7561" s="820"/>
      <c r="Q7561" s="820"/>
      <c r="R7561" s="820"/>
      <c r="S7561" s="820"/>
      <c r="T7561" s="820"/>
      <c r="U7561" s="820"/>
      <c r="V7561" s="820"/>
      <c r="W7561" s="820"/>
      <c r="X7561" s="820"/>
      <c r="Y7561" s="820"/>
      <c r="Z7561" s="820"/>
    </row>
    <row r="7562" spans="7:26">
      <c r="G7562" s="826"/>
      <c r="H7562" s="820"/>
      <c r="J7562" s="820"/>
      <c r="K7562" s="820"/>
      <c r="L7562" s="820"/>
      <c r="M7562" s="820"/>
      <c r="N7562" s="820"/>
      <c r="O7562" s="820"/>
      <c r="P7562" s="820"/>
      <c r="Q7562" s="820"/>
      <c r="R7562" s="820"/>
      <c r="S7562" s="820"/>
      <c r="T7562" s="820"/>
      <c r="U7562" s="820"/>
      <c r="V7562" s="820"/>
      <c r="W7562" s="820"/>
      <c r="X7562" s="820"/>
      <c r="Y7562" s="820"/>
      <c r="Z7562" s="820"/>
    </row>
    <row r="7563" spans="7:26">
      <c r="G7563" s="826"/>
      <c r="H7563" s="820"/>
      <c r="J7563" s="820"/>
      <c r="K7563" s="820"/>
      <c r="L7563" s="820"/>
      <c r="M7563" s="820"/>
      <c r="N7563" s="820"/>
      <c r="O7563" s="820"/>
      <c r="P7563" s="820"/>
      <c r="Q7563" s="820"/>
      <c r="R7563" s="820"/>
      <c r="S7563" s="820"/>
      <c r="T7563" s="820"/>
      <c r="U7563" s="820"/>
      <c r="V7563" s="820"/>
      <c r="W7563" s="820"/>
      <c r="X7563" s="820"/>
      <c r="Y7563" s="820"/>
      <c r="Z7563" s="820"/>
    </row>
    <row r="7564" spans="7:26">
      <c r="G7564" s="826"/>
      <c r="H7564" s="820"/>
      <c r="J7564" s="820"/>
      <c r="K7564" s="820"/>
      <c r="L7564" s="820"/>
      <c r="M7564" s="820"/>
      <c r="N7564" s="820"/>
      <c r="O7564" s="820"/>
      <c r="P7564" s="820"/>
      <c r="Q7564" s="820"/>
      <c r="R7564" s="820"/>
      <c r="S7564" s="820"/>
      <c r="T7564" s="820"/>
      <c r="U7564" s="820"/>
      <c r="V7564" s="820"/>
      <c r="W7564" s="820"/>
      <c r="X7564" s="820"/>
      <c r="Y7564" s="820"/>
      <c r="Z7564" s="820"/>
    </row>
    <row r="7565" spans="7:26">
      <c r="G7565" s="826"/>
      <c r="H7565" s="820"/>
      <c r="J7565" s="820"/>
      <c r="K7565" s="820"/>
      <c r="L7565" s="820"/>
      <c r="M7565" s="820"/>
      <c r="N7565" s="820"/>
      <c r="O7565" s="820"/>
      <c r="P7565" s="820"/>
      <c r="Q7565" s="820"/>
      <c r="R7565" s="820"/>
      <c r="S7565" s="820"/>
      <c r="T7565" s="820"/>
      <c r="U7565" s="820"/>
      <c r="V7565" s="820"/>
      <c r="W7565" s="820"/>
      <c r="X7565" s="820"/>
      <c r="Y7565" s="820"/>
      <c r="Z7565" s="820"/>
    </row>
    <row r="7566" spans="7:26">
      <c r="G7566" s="826"/>
      <c r="H7566" s="820"/>
      <c r="J7566" s="820"/>
      <c r="K7566" s="820"/>
      <c r="L7566" s="820"/>
      <c r="M7566" s="820"/>
      <c r="N7566" s="820"/>
      <c r="O7566" s="820"/>
      <c r="P7566" s="820"/>
      <c r="Q7566" s="820"/>
      <c r="R7566" s="820"/>
      <c r="S7566" s="820"/>
      <c r="T7566" s="820"/>
      <c r="U7566" s="820"/>
      <c r="V7566" s="820"/>
      <c r="W7566" s="820"/>
      <c r="X7566" s="820"/>
      <c r="Y7566" s="820"/>
      <c r="Z7566" s="820"/>
    </row>
    <row r="7567" spans="7:26">
      <c r="G7567" s="826"/>
      <c r="H7567" s="820"/>
      <c r="J7567" s="820"/>
      <c r="K7567" s="820"/>
      <c r="L7567" s="820"/>
      <c r="M7567" s="820"/>
      <c r="N7567" s="820"/>
      <c r="O7567" s="820"/>
      <c r="P7567" s="820"/>
      <c r="Q7567" s="820"/>
      <c r="R7567" s="820"/>
      <c r="S7567" s="820"/>
      <c r="T7567" s="820"/>
      <c r="U7567" s="820"/>
      <c r="V7567" s="820"/>
      <c r="W7567" s="820"/>
      <c r="X7567" s="820"/>
      <c r="Y7567" s="820"/>
      <c r="Z7567" s="820"/>
    </row>
    <row r="7568" spans="7:26">
      <c r="G7568" s="826"/>
      <c r="H7568" s="820"/>
      <c r="J7568" s="820"/>
      <c r="K7568" s="820"/>
      <c r="L7568" s="820"/>
      <c r="M7568" s="820"/>
      <c r="N7568" s="820"/>
      <c r="O7568" s="820"/>
      <c r="P7568" s="820"/>
      <c r="Q7568" s="820"/>
      <c r="R7568" s="820"/>
      <c r="S7568" s="820"/>
      <c r="T7568" s="820"/>
      <c r="U7568" s="820"/>
      <c r="V7568" s="820"/>
      <c r="W7568" s="820"/>
      <c r="X7568" s="820"/>
      <c r="Y7568" s="820"/>
      <c r="Z7568" s="820"/>
    </row>
    <row r="7569" spans="7:26">
      <c r="G7569" s="826"/>
      <c r="H7569" s="820"/>
      <c r="J7569" s="820"/>
      <c r="K7569" s="820"/>
      <c r="L7569" s="820"/>
      <c r="M7569" s="820"/>
      <c r="N7569" s="820"/>
      <c r="O7569" s="820"/>
      <c r="P7569" s="820"/>
      <c r="Q7569" s="820"/>
      <c r="R7569" s="820"/>
      <c r="S7569" s="820"/>
      <c r="T7569" s="820"/>
      <c r="U7569" s="820"/>
      <c r="V7569" s="820"/>
      <c r="W7569" s="820"/>
      <c r="X7569" s="820"/>
      <c r="Y7569" s="820"/>
      <c r="Z7569" s="820"/>
    </row>
    <row r="7570" spans="7:26">
      <c r="G7570" s="826"/>
      <c r="H7570" s="820"/>
      <c r="J7570" s="820"/>
      <c r="K7570" s="820"/>
      <c r="L7570" s="820"/>
      <c r="M7570" s="820"/>
      <c r="N7570" s="820"/>
      <c r="O7570" s="820"/>
      <c r="P7570" s="820"/>
      <c r="Q7570" s="820"/>
      <c r="R7570" s="820"/>
      <c r="S7570" s="820"/>
      <c r="T7570" s="820"/>
      <c r="U7570" s="820"/>
      <c r="V7570" s="820"/>
      <c r="W7570" s="820"/>
      <c r="X7570" s="820"/>
      <c r="Y7570" s="820"/>
      <c r="Z7570" s="820"/>
    </row>
    <row r="7571" spans="7:26">
      <c r="G7571" s="826"/>
      <c r="H7571" s="820"/>
      <c r="J7571" s="820"/>
      <c r="K7571" s="820"/>
      <c r="L7571" s="820"/>
      <c r="M7571" s="820"/>
      <c r="N7571" s="820"/>
      <c r="O7571" s="820"/>
      <c r="P7571" s="820"/>
      <c r="Q7571" s="820"/>
      <c r="R7571" s="820"/>
      <c r="S7571" s="820"/>
      <c r="T7571" s="820"/>
      <c r="U7571" s="820"/>
      <c r="V7571" s="820"/>
      <c r="W7571" s="820"/>
      <c r="X7571" s="820"/>
      <c r="Y7571" s="820"/>
      <c r="Z7571" s="820"/>
    </row>
    <row r="7572" spans="7:26">
      <c r="G7572" s="826"/>
      <c r="H7572" s="820"/>
      <c r="J7572" s="820"/>
      <c r="K7572" s="820"/>
      <c r="L7572" s="820"/>
      <c r="M7572" s="820"/>
      <c r="N7572" s="820"/>
      <c r="O7572" s="820"/>
      <c r="P7572" s="820"/>
      <c r="Q7572" s="820"/>
      <c r="R7572" s="820"/>
      <c r="S7572" s="820"/>
      <c r="T7572" s="820"/>
      <c r="U7572" s="820"/>
      <c r="V7572" s="820"/>
      <c r="W7572" s="820"/>
      <c r="X7572" s="820"/>
      <c r="Y7572" s="820"/>
      <c r="Z7572" s="820"/>
    </row>
    <row r="7573" spans="7:26">
      <c r="G7573" s="826"/>
      <c r="H7573" s="820"/>
      <c r="J7573" s="820"/>
      <c r="K7573" s="820"/>
      <c r="L7573" s="820"/>
      <c r="M7573" s="820"/>
      <c r="N7573" s="820"/>
      <c r="O7573" s="820"/>
      <c r="P7573" s="820"/>
      <c r="Q7573" s="820"/>
      <c r="R7573" s="820"/>
      <c r="S7573" s="820"/>
      <c r="T7573" s="820"/>
      <c r="U7573" s="820"/>
      <c r="V7573" s="820"/>
      <c r="W7573" s="820"/>
      <c r="X7573" s="820"/>
      <c r="Y7573" s="820"/>
      <c r="Z7573" s="820"/>
    </row>
    <row r="7574" spans="7:26">
      <c r="G7574" s="826"/>
      <c r="H7574" s="820"/>
      <c r="J7574" s="820"/>
      <c r="K7574" s="820"/>
      <c r="L7574" s="820"/>
      <c r="M7574" s="820"/>
      <c r="N7574" s="820"/>
      <c r="O7574" s="820"/>
      <c r="P7574" s="820"/>
      <c r="Q7574" s="820"/>
      <c r="R7574" s="820"/>
      <c r="S7574" s="820"/>
      <c r="T7574" s="820"/>
      <c r="U7574" s="820"/>
      <c r="V7574" s="820"/>
      <c r="W7574" s="820"/>
      <c r="X7574" s="820"/>
      <c r="Y7574" s="820"/>
      <c r="Z7574" s="820"/>
    </row>
    <row r="7575" spans="7:26">
      <c r="G7575" s="826"/>
      <c r="H7575" s="820"/>
      <c r="J7575" s="820"/>
      <c r="K7575" s="820"/>
      <c r="L7575" s="820"/>
      <c r="M7575" s="820"/>
      <c r="N7575" s="820"/>
      <c r="O7575" s="820"/>
      <c r="P7575" s="820"/>
      <c r="Q7575" s="820"/>
      <c r="R7575" s="820"/>
      <c r="S7575" s="820"/>
      <c r="T7575" s="820"/>
      <c r="U7575" s="820"/>
      <c r="V7575" s="820"/>
      <c r="W7575" s="820"/>
      <c r="X7575" s="820"/>
      <c r="Y7575" s="820"/>
      <c r="Z7575" s="820"/>
    </row>
    <row r="7576" spans="7:26">
      <c r="G7576" s="826"/>
      <c r="H7576" s="820"/>
      <c r="J7576" s="820"/>
      <c r="K7576" s="820"/>
      <c r="L7576" s="820"/>
      <c r="M7576" s="820"/>
      <c r="N7576" s="820"/>
      <c r="O7576" s="820"/>
      <c r="P7576" s="820"/>
      <c r="Q7576" s="820"/>
      <c r="R7576" s="820"/>
      <c r="S7576" s="820"/>
      <c r="T7576" s="820"/>
      <c r="U7576" s="820"/>
      <c r="V7576" s="820"/>
      <c r="W7576" s="820"/>
      <c r="X7576" s="820"/>
      <c r="Y7576" s="820"/>
      <c r="Z7576" s="820"/>
    </row>
    <row r="7577" spans="7:26">
      <c r="G7577" s="826"/>
      <c r="H7577" s="820"/>
      <c r="J7577" s="820"/>
      <c r="K7577" s="820"/>
      <c r="L7577" s="820"/>
      <c r="M7577" s="820"/>
      <c r="N7577" s="820"/>
      <c r="O7577" s="820"/>
      <c r="P7577" s="820"/>
      <c r="Q7577" s="820"/>
      <c r="R7577" s="820"/>
      <c r="S7577" s="820"/>
      <c r="T7577" s="820"/>
      <c r="U7577" s="820"/>
      <c r="V7577" s="820"/>
      <c r="W7577" s="820"/>
      <c r="X7577" s="820"/>
      <c r="Y7577" s="820"/>
      <c r="Z7577" s="820"/>
    </row>
    <row r="7578" spans="7:26">
      <c r="G7578" s="826"/>
      <c r="H7578" s="820"/>
      <c r="J7578" s="820"/>
      <c r="K7578" s="820"/>
      <c r="L7578" s="820"/>
      <c r="M7578" s="820"/>
      <c r="N7578" s="820"/>
      <c r="O7578" s="820"/>
      <c r="P7578" s="820"/>
      <c r="Q7578" s="820"/>
      <c r="R7578" s="820"/>
      <c r="S7578" s="820"/>
      <c r="T7578" s="820"/>
      <c r="U7578" s="820"/>
      <c r="V7578" s="820"/>
      <c r="W7578" s="820"/>
      <c r="X7578" s="820"/>
      <c r="Y7578" s="820"/>
      <c r="Z7578" s="820"/>
    </row>
    <row r="7579" spans="7:26">
      <c r="G7579" s="826"/>
      <c r="H7579" s="820"/>
      <c r="J7579" s="820"/>
      <c r="K7579" s="820"/>
      <c r="L7579" s="820"/>
      <c r="M7579" s="820"/>
      <c r="N7579" s="820"/>
      <c r="O7579" s="820"/>
      <c r="P7579" s="820"/>
      <c r="Q7579" s="820"/>
      <c r="R7579" s="820"/>
      <c r="S7579" s="820"/>
      <c r="T7579" s="820"/>
      <c r="U7579" s="820"/>
      <c r="V7579" s="820"/>
      <c r="W7579" s="820"/>
      <c r="X7579" s="820"/>
      <c r="Y7579" s="820"/>
      <c r="Z7579" s="820"/>
    </row>
    <row r="7580" spans="7:26">
      <c r="G7580" s="826"/>
      <c r="H7580" s="820"/>
      <c r="J7580" s="820"/>
      <c r="K7580" s="820"/>
      <c r="L7580" s="820"/>
      <c r="M7580" s="820"/>
      <c r="N7580" s="820"/>
      <c r="O7580" s="820"/>
      <c r="P7580" s="820"/>
      <c r="Q7580" s="820"/>
      <c r="R7580" s="820"/>
      <c r="S7580" s="820"/>
      <c r="T7580" s="820"/>
      <c r="U7580" s="820"/>
      <c r="V7580" s="820"/>
      <c r="W7580" s="820"/>
      <c r="X7580" s="820"/>
      <c r="Y7580" s="820"/>
      <c r="Z7580" s="820"/>
    </row>
    <row r="7581" spans="7:26">
      <c r="G7581" s="826"/>
      <c r="H7581" s="820"/>
      <c r="J7581" s="820"/>
      <c r="K7581" s="820"/>
      <c r="L7581" s="820"/>
      <c r="M7581" s="820"/>
      <c r="N7581" s="820"/>
      <c r="O7581" s="820"/>
      <c r="P7581" s="820"/>
      <c r="Q7581" s="820"/>
      <c r="R7581" s="820"/>
      <c r="S7581" s="820"/>
      <c r="T7581" s="820"/>
      <c r="U7581" s="820"/>
      <c r="V7581" s="820"/>
      <c r="W7581" s="820"/>
      <c r="X7581" s="820"/>
      <c r="Y7581" s="820"/>
      <c r="Z7581" s="820"/>
    </row>
    <row r="7582" spans="7:26">
      <c r="G7582" s="826"/>
      <c r="H7582" s="820"/>
      <c r="J7582" s="820"/>
      <c r="K7582" s="820"/>
      <c r="L7582" s="820"/>
      <c r="M7582" s="820"/>
      <c r="N7582" s="820"/>
      <c r="O7582" s="820"/>
      <c r="P7582" s="820"/>
      <c r="Q7582" s="820"/>
      <c r="R7582" s="820"/>
      <c r="S7582" s="820"/>
      <c r="T7582" s="820"/>
      <c r="U7582" s="820"/>
      <c r="V7582" s="820"/>
      <c r="W7582" s="820"/>
      <c r="X7582" s="820"/>
      <c r="Y7582" s="820"/>
      <c r="Z7582" s="820"/>
    </row>
    <row r="7583" spans="7:26">
      <c r="G7583" s="826"/>
      <c r="H7583" s="820"/>
      <c r="J7583" s="820"/>
      <c r="K7583" s="820"/>
      <c r="L7583" s="820"/>
      <c r="M7583" s="820"/>
      <c r="N7583" s="820"/>
      <c r="O7583" s="820"/>
      <c r="P7583" s="820"/>
      <c r="Q7583" s="820"/>
      <c r="R7583" s="820"/>
      <c r="S7583" s="820"/>
      <c r="T7583" s="820"/>
      <c r="U7583" s="820"/>
      <c r="V7583" s="820"/>
      <c r="W7583" s="820"/>
      <c r="X7583" s="820"/>
      <c r="Y7583" s="820"/>
      <c r="Z7583" s="820"/>
    </row>
    <row r="7584" spans="7:26">
      <c r="G7584" s="826"/>
      <c r="H7584" s="820"/>
      <c r="J7584" s="820"/>
      <c r="K7584" s="820"/>
      <c r="L7584" s="820"/>
      <c r="M7584" s="820"/>
      <c r="N7584" s="820"/>
      <c r="O7584" s="820"/>
      <c r="P7584" s="820"/>
      <c r="Q7584" s="820"/>
      <c r="R7584" s="820"/>
      <c r="S7584" s="820"/>
      <c r="T7584" s="820"/>
      <c r="U7584" s="820"/>
      <c r="V7584" s="820"/>
      <c r="W7584" s="820"/>
      <c r="X7584" s="820"/>
      <c r="Y7584" s="820"/>
      <c r="Z7584" s="820"/>
    </row>
    <row r="7585" spans="7:26">
      <c r="G7585" s="826"/>
      <c r="H7585" s="820"/>
      <c r="J7585" s="820"/>
      <c r="K7585" s="820"/>
      <c r="L7585" s="820"/>
      <c r="M7585" s="820"/>
      <c r="N7585" s="820"/>
      <c r="O7585" s="820"/>
      <c r="P7585" s="820"/>
      <c r="Q7585" s="820"/>
      <c r="R7585" s="820"/>
      <c r="S7585" s="820"/>
      <c r="T7585" s="820"/>
      <c r="U7585" s="820"/>
      <c r="V7585" s="820"/>
      <c r="W7585" s="820"/>
      <c r="X7585" s="820"/>
      <c r="Y7585" s="820"/>
      <c r="Z7585" s="820"/>
    </row>
    <row r="7586" spans="7:26">
      <c r="G7586" s="826"/>
      <c r="H7586" s="820"/>
      <c r="J7586" s="820"/>
      <c r="K7586" s="820"/>
      <c r="L7586" s="820"/>
      <c r="M7586" s="820"/>
      <c r="N7586" s="820"/>
      <c r="O7586" s="820"/>
      <c r="P7586" s="820"/>
      <c r="Q7586" s="820"/>
      <c r="R7586" s="820"/>
      <c r="S7586" s="820"/>
      <c r="T7586" s="820"/>
      <c r="U7586" s="820"/>
      <c r="V7586" s="820"/>
      <c r="W7586" s="820"/>
      <c r="X7586" s="820"/>
      <c r="Y7586" s="820"/>
      <c r="Z7586" s="820"/>
    </row>
    <row r="7587" spans="7:26">
      <c r="G7587" s="826"/>
      <c r="H7587" s="820"/>
      <c r="J7587" s="820"/>
      <c r="K7587" s="820"/>
      <c r="L7587" s="820"/>
      <c r="M7587" s="820"/>
      <c r="N7587" s="820"/>
      <c r="O7587" s="820"/>
      <c r="P7587" s="820"/>
      <c r="Q7587" s="820"/>
      <c r="R7587" s="820"/>
      <c r="S7587" s="820"/>
      <c r="T7587" s="820"/>
      <c r="U7587" s="820"/>
      <c r="V7587" s="820"/>
      <c r="W7587" s="820"/>
      <c r="X7587" s="820"/>
      <c r="Y7587" s="820"/>
      <c r="Z7587" s="820"/>
    </row>
    <row r="7588" spans="7:26">
      <c r="G7588" s="826"/>
      <c r="H7588" s="820"/>
      <c r="J7588" s="820"/>
      <c r="K7588" s="820"/>
      <c r="L7588" s="820"/>
      <c r="M7588" s="820"/>
      <c r="N7588" s="820"/>
      <c r="O7588" s="820"/>
      <c r="P7588" s="820"/>
      <c r="Q7588" s="820"/>
      <c r="R7588" s="820"/>
      <c r="S7588" s="820"/>
      <c r="T7588" s="820"/>
      <c r="U7588" s="820"/>
      <c r="V7588" s="820"/>
      <c r="W7588" s="820"/>
      <c r="X7588" s="820"/>
      <c r="Y7588" s="820"/>
      <c r="Z7588" s="820"/>
    </row>
    <row r="7589" spans="7:26">
      <c r="G7589" s="826"/>
      <c r="H7589" s="820"/>
      <c r="J7589" s="820"/>
      <c r="K7589" s="820"/>
      <c r="L7589" s="820"/>
      <c r="M7589" s="820"/>
      <c r="N7589" s="820"/>
      <c r="O7589" s="820"/>
      <c r="P7589" s="820"/>
      <c r="Q7589" s="820"/>
      <c r="R7589" s="820"/>
      <c r="S7589" s="820"/>
      <c r="T7589" s="820"/>
      <c r="U7589" s="820"/>
      <c r="V7589" s="820"/>
      <c r="W7589" s="820"/>
      <c r="X7589" s="820"/>
      <c r="Y7589" s="820"/>
      <c r="Z7589" s="820"/>
    </row>
    <row r="7590" spans="7:26">
      <c r="G7590" s="826"/>
      <c r="H7590" s="820"/>
      <c r="J7590" s="820"/>
      <c r="K7590" s="820"/>
      <c r="L7590" s="820"/>
      <c r="M7590" s="820"/>
      <c r="N7590" s="820"/>
      <c r="O7590" s="820"/>
      <c r="P7590" s="820"/>
      <c r="Q7590" s="820"/>
      <c r="R7590" s="820"/>
      <c r="S7590" s="820"/>
      <c r="T7590" s="820"/>
      <c r="U7590" s="820"/>
      <c r="V7590" s="820"/>
      <c r="W7590" s="820"/>
      <c r="X7590" s="820"/>
      <c r="Y7590" s="820"/>
      <c r="Z7590" s="820"/>
    </row>
    <row r="7591" spans="7:26">
      <c r="G7591" s="826"/>
      <c r="H7591" s="820"/>
      <c r="J7591" s="820"/>
      <c r="K7591" s="820"/>
      <c r="L7591" s="820"/>
      <c r="M7591" s="820"/>
      <c r="N7591" s="820"/>
      <c r="O7591" s="820"/>
      <c r="P7591" s="820"/>
      <c r="Q7591" s="820"/>
      <c r="R7591" s="820"/>
      <c r="S7591" s="820"/>
      <c r="T7591" s="820"/>
      <c r="U7591" s="820"/>
      <c r="V7591" s="820"/>
      <c r="W7591" s="820"/>
      <c r="X7591" s="820"/>
      <c r="Y7591" s="820"/>
      <c r="Z7591" s="820"/>
    </row>
    <row r="7592" spans="7:26">
      <c r="G7592" s="826"/>
      <c r="H7592" s="820"/>
      <c r="J7592" s="820"/>
      <c r="K7592" s="820"/>
      <c r="L7592" s="820"/>
      <c r="M7592" s="820"/>
      <c r="N7592" s="820"/>
      <c r="O7592" s="820"/>
      <c r="P7592" s="820"/>
      <c r="Q7592" s="820"/>
      <c r="R7592" s="820"/>
      <c r="S7592" s="820"/>
      <c r="T7592" s="820"/>
      <c r="U7592" s="820"/>
      <c r="V7592" s="820"/>
      <c r="W7592" s="820"/>
      <c r="X7592" s="820"/>
      <c r="Y7592" s="820"/>
      <c r="Z7592" s="820"/>
    </row>
    <row r="7593" spans="7:26">
      <c r="G7593" s="826"/>
      <c r="H7593" s="820"/>
      <c r="J7593" s="820"/>
      <c r="K7593" s="820"/>
      <c r="L7593" s="820"/>
      <c r="M7593" s="820"/>
      <c r="N7593" s="820"/>
      <c r="O7593" s="820"/>
      <c r="P7593" s="820"/>
      <c r="Q7593" s="820"/>
      <c r="R7593" s="820"/>
      <c r="S7593" s="820"/>
      <c r="T7593" s="820"/>
      <c r="U7593" s="820"/>
      <c r="V7593" s="820"/>
      <c r="W7593" s="820"/>
      <c r="X7593" s="820"/>
      <c r="Y7593" s="820"/>
      <c r="Z7593" s="820"/>
    </row>
    <row r="7594" spans="7:26">
      <c r="G7594" s="826"/>
      <c r="H7594" s="820"/>
      <c r="J7594" s="820"/>
      <c r="K7594" s="820"/>
      <c r="L7594" s="820"/>
      <c r="M7594" s="820"/>
      <c r="N7594" s="820"/>
      <c r="O7594" s="820"/>
      <c r="P7594" s="820"/>
      <c r="Q7594" s="820"/>
      <c r="R7594" s="820"/>
      <c r="S7594" s="820"/>
      <c r="T7594" s="820"/>
      <c r="U7594" s="820"/>
      <c r="V7594" s="820"/>
      <c r="W7594" s="820"/>
      <c r="X7594" s="820"/>
      <c r="Y7594" s="820"/>
      <c r="Z7594" s="820"/>
    </row>
    <row r="7595" spans="7:26">
      <c r="G7595" s="826"/>
      <c r="H7595" s="820"/>
      <c r="J7595" s="820"/>
      <c r="K7595" s="820"/>
      <c r="L7595" s="820"/>
      <c r="M7595" s="820"/>
      <c r="N7595" s="820"/>
      <c r="O7595" s="820"/>
      <c r="P7595" s="820"/>
      <c r="Q7595" s="820"/>
      <c r="R7595" s="820"/>
      <c r="S7595" s="820"/>
      <c r="T7595" s="820"/>
      <c r="U7595" s="820"/>
      <c r="V7595" s="820"/>
      <c r="W7595" s="820"/>
      <c r="X7595" s="820"/>
      <c r="Y7595" s="820"/>
      <c r="Z7595" s="820"/>
    </row>
    <row r="7596" spans="7:26">
      <c r="G7596" s="826"/>
      <c r="H7596" s="820"/>
      <c r="J7596" s="820"/>
      <c r="K7596" s="820"/>
      <c r="L7596" s="820"/>
      <c r="M7596" s="820"/>
      <c r="N7596" s="820"/>
      <c r="O7596" s="820"/>
      <c r="P7596" s="820"/>
      <c r="Q7596" s="820"/>
      <c r="R7596" s="820"/>
      <c r="S7596" s="820"/>
      <c r="T7596" s="820"/>
      <c r="U7596" s="820"/>
      <c r="V7596" s="820"/>
      <c r="W7596" s="820"/>
      <c r="X7596" s="820"/>
      <c r="Y7596" s="820"/>
      <c r="Z7596" s="820"/>
    </row>
    <row r="7597" spans="7:26">
      <c r="G7597" s="826"/>
      <c r="H7597" s="820"/>
      <c r="J7597" s="820"/>
      <c r="K7597" s="820"/>
      <c r="L7597" s="820"/>
      <c r="M7597" s="820"/>
      <c r="N7597" s="820"/>
      <c r="O7597" s="820"/>
      <c r="P7597" s="820"/>
      <c r="Q7597" s="820"/>
      <c r="R7597" s="820"/>
      <c r="S7597" s="820"/>
      <c r="T7597" s="820"/>
      <c r="U7597" s="820"/>
      <c r="V7597" s="820"/>
      <c r="W7597" s="820"/>
      <c r="X7597" s="820"/>
      <c r="Y7597" s="820"/>
      <c r="Z7597" s="820"/>
    </row>
    <row r="7598" spans="7:26">
      <c r="G7598" s="826"/>
      <c r="H7598" s="820"/>
      <c r="J7598" s="820"/>
      <c r="K7598" s="820"/>
      <c r="L7598" s="820"/>
      <c r="M7598" s="820"/>
      <c r="N7598" s="820"/>
      <c r="O7598" s="820"/>
      <c r="P7598" s="820"/>
      <c r="Q7598" s="820"/>
      <c r="R7598" s="820"/>
      <c r="S7598" s="820"/>
      <c r="T7598" s="820"/>
      <c r="U7598" s="820"/>
      <c r="V7598" s="820"/>
      <c r="W7598" s="820"/>
      <c r="X7598" s="820"/>
      <c r="Y7598" s="820"/>
      <c r="Z7598" s="820"/>
    </row>
    <row r="7599" spans="7:26">
      <c r="G7599" s="826"/>
      <c r="H7599" s="820"/>
      <c r="J7599" s="820"/>
      <c r="K7599" s="820"/>
      <c r="L7599" s="820"/>
      <c r="M7599" s="820"/>
      <c r="N7599" s="820"/>
      <c r="O7599" s="820"/>
      <c r="P7599" s="820"/>
      <c r="Q7599" s="820"/>
      <c r="R7599" s="820"/>
      <c r="S7599" s="820"/>
      <c r="T7599" s="820"/>
      <c r="U7599" s="820"/>
      <c r="V7599" s="820"/>
      <c r="W7599" s="820"/>
      <c r="X7599" s="820"/>
      <c r="Y7599" s="820"/>
      <c r="Z7599" s="820"/>
    </row>
    <row r="7600" spans="7:26">
      <c r="G7600" s="826"/>
      <c r="H7600" s="820"/>
      <c r="J7600" s="820"/>
      <c r="K7600" s="820"/>
      <c r="L7600" s="820"/>
      <c r="M7600" s="820"/>
      <c r="N7600" s="820"/>
      <c r="O7600" s="820"/>
      <c r="P7600" s="820"/>
      <c r="Q7600" s="820"/>
      <c r="R7600" s="820"/>
      <c r="S7600" s="820"/>
      <c r="T7600" s="820"/>
      <c r="U7600" s="820"/>
      <c r="V7600" s="820"/>
      <c r="W7600" s="820"/>
      <c r="X7600" s="820"/>
      <c r="Y7600" s="820"/>
      <c r="Z7600" s="820"/>
    </row>
    <row r="7601" spans="7:26">
      <c r="G7601" s="826"/>
      <c r="H7601" s="820"/>
      <c r="J7601" s="820"/>
      <c r="K7601" s="820"/>
      <c r="L7601" s="820"/>
      <c r="M7601" s="820"/>
      <c r="N7601" s="820"/>
      <c r="O7601" s="820"/>
      <c r="P7601" s="820"/>
      <c r="Q7601" s="820"/>
      <c r="R7601" s="820"/>
      <c r="S7601" s="820"/>
      <c r="T7601" s="820"/>
      <c r="U7601" s="820"/>
      <c r="V7601" s="820"/>
      <c r="W7601" s="820"/>
      <c r="X7601" s="820"/>
      <c r="Y7601" s="820"/>
      <c r="Z7601" s="820"/>
    </row>
    <row r="7602" spans="7:26">
      <c r="G7602" s="826"/>
      <c r="H7602" s="820"/>
      <c r="J7602" s="820"/>
      <c r="K7602" s="820"/>
      <c r="L7602" s="820"/>
      <c r="M7602" s="820"/>
      <c r="N7602" s="820"/>
      <c r="O7602" s="820"/>
      <c r="P7602" s="820"/>
      <c r="Q7602" s="820"/>
      <c r="R7602" s="820"/>
      <c r="S7602" s="820"/>
      <c r="T7602" s="820"/>
      <c r="U7602" s="820"/>
      <c r="V7602" s="820"/>
      <c r="W7602" s="820"/>
      <c r="X7602" s="820"/>
      <c r="Y7602" s="820"/>
      <c r="Z7602" s="820"/>
    </row>
    <row r="7603" spans="7:26">
      <c r="G7603" s="826"/>
      <c r="H7603" s="820"/>
      <c r="J7603" s="820"/>
      <c r="K7603" s="820"/>
      <c r="L7603" s="820"/>
      <c r="M7603" s="820"/>
      <c r="N7603" s="820"/>
      <c r="O7603" s="820"/>
      <c r="P7603" s="820"/>
      <c r="Q7603" s="820"/>
      <c r="R7603" s="820"/>
      <c r="S7603" s="820"/>
      <c r="T7603" s="820"/>
      <c r="U7603" s="820"/>
      <c r="V7603" s="820"/>
      <c r="W7603" s="820"/>
      <c r="X7603" s="820"/>
      <c r="Y7603" s="820"/>
      <c r="Z7603" s="820"/>
    </row>
    <row r="7604" spans="7:26">
      <c r="G7604" s="826"/>
      <c r="H7604" s="820"/>
      <c r="J7604" s="820"/>
      <c r="K7604" s="820"/>
      <c r="L7604" s="820"/>
      <c r="M7604" s="820"/>
      <c r="N7604" s="820"/>
      <c r="O7604" s="820"/>
      <c r="P7604" s="820"/>
      <c r="Q7604" s="820"/>
      <c r="R7604" s="820"/>
      <c r="S7604" s="820"/>
      <c r="T7604" s="820"/>
      <c r="U7604" s="820"/>
      <c r="V7604" s="820"/>
      <c r="W7604" s="820"/>
      <c r="X7604" s="820"/>
      <c r="Y7604" s="820"/>
      <c r="Z7604" s="820"/>
    </row>
    <row r="7605" spans="7:26">
      <c r="G7605" s="826"/>
      <c r="H7605" s="820"/>
      <c r="J7605" s="820"/>
      <c r="K7605" s="820"/>
      <c r="L7605" s="820"/>
      <c r="M7605" s="820"/>
      <c r="N7605" s="820"/>
      <c r="O7605" s="820"/>
      <c r="P7605" s="820"/>
      <c r="Q7605" s="820"/>
      <c r="R7605" s="820"/>
      <c r="S7605" s="820"/>
      <c r="T7605" s="820"/>
      <c r="U7605" s="820"/>
      <c r="V7605" s="820"/>
      <c r="W7605" s="820"/>
      <c r="X7605" s="820"/>
      <c r="Y7605" s="820"/>
      <c r="Z7605" s="820"/>
    </row>
    <row r="7606" spans="7:26">
      <c r="G7606" s="826"/>
      <c r="H7606" s="820"/>
      <c r="J7606" s="820"/>
      <c r="K7606" s="820"/>
      <c r="L7606" s="820"/>
      <c r="M7606" s="820"/>
      <c r="N7606" s="820"/>
      <c r="O7606" s="820"/>
      <c r="P7606" s="820"/>
      <c r="Q7606" s="820"/>
      <c r="R7606" s="820"/>
      <c r="S7606" s="820"/>
      <c r="T7606" s="820"/>
      <c r="U7606" s="820"/>
      <c r="V7606" s="820"/>
      <c r="W7606" s="820"/>
      <c r="X7606" s="820"/>
      <c r="Y7606" s="820"/>
      <c r="Z7606" s="820"/>
    </row>
    <row r="7607" spans="7:26">
      <c r="G7607" s="826"/>
      <c r="H7607" s="820"/>
      <c r="J7607" s="820"/>
      <c r="K7607" s="820"/>
      <c r="L7607" s="820"/>
      <c r="M7607" s="820"/>
      <c r="N7607" s="820"/>
      <c r="O7607" s="820"/>
      <c r="P7607" s="820"/>
      <c r="Q7607" s="820"/>
      <c r="R7607" s="820"/>
      <c r="S7607" s="820"/>
      <c r="T7607" s="820"/>
      <c r="U7607" s="820"/>
      <c r="V7607" s="820"/>
      <c r="W7607" s="820"/>
      <c r="X7607" s="820"/>
      <c r="Y7607" s="820"/>
      <c r="Z7607" s="820"/>
    </row>
    <row r="7608" spans="7:26">
      <c r="G7608" s="826"/>
      <c r="H7608" s="820"/>
      <c r="J7608" s="820"/>
      <c r="K7608" s="820"/>
      <c r="L7608" s="820"/>
      <c r="M7608" s="820"/>
      <c r="N7608" s="820"/>
      <c r="O7608" s="820"/>
      <c r="P7608" s="820"/>
      <c r="Q7608" s="820"/>
      <c r="R7608" s="820"/>
      <c r="S7608" s="820"/>
      <c r="T7608" s="820"/>
      <c r="U7608" s="820"/>
      <c r="V7608" s="820"/>
      <c r="W7608" s="820"/>
      <c r="X7608" s="820"/>
      <c r="Y7608" s="820"/>
      <c r="Z7608" s="820"/>
    </row>
    <row r="7609" spans="7:26">
      <c r="G7609" s="826"/>
      <c r="H7609" s="820"/>
      <c r="J7609" s="820"/>
      <c r="K7609" s="820"/>
      <c r="L7609" s="820"/>
      <c r="M7609" s="820"/>
      <c r="N7609" s="820"/>
      <c r="O7609" s="820"/>
      <c r="P7609" s="820"/>
      <c r="Q7609" s="820"/>
      <c r="R7609" s="820"/>
      <c r="S7609" s="820"/>
      <c r="T7609" s="820"/>
      <c r="U7609" s="820"/>
      <c r="V7609" s="820"/>
      <c r="W7609" s="820"/>
      <c r="X7609" s="820"/>
      <c r="Y7609" s="820"/>
      <c r="Z7609" s="820"/>
    </row>
    <row r="7610" spans="7:26">
      <c r="G7610" s="826"/>
      <c r="H7610" s="820"/>
      <c r="J7610" s="820"/>
      <c r="K7610" s="820"/>
      <c r="L7610" s="820"/>
      <c r="M7610" s="820"/>
      <c r="N7610" s="820"/>
      <c r="O7610" s="820"/>
      <c r="P7610" s="820"/>
      <c r="Q7610" s="820"/>
      <c r="R7610" s="820"/>
      <c r="S7610" s="820"/>
      <c r="T7610" s="820"/>
      <c r="U7610" s="820"/>
      <c r="V7610" s="820"/>
      <c r="W7610" s="820"/>
      <c r="X7610" s="820"/>
      <c r="Y7610" s="820"/>
      <c r="Z7610" s="820"/>
    </row>
    <row r="7611" spans="7:26">
      <c r="G7611" s="826"/>
      <c r="H7611" s="820"/>
      <c r="J7611" s="820"/>
      <c r="K7611" s="820"/>
      <c r="L7611" s="820"/>
      <c r="M7611" s="820"/>
      <c r="N7611" s="820"/>
      <c r="O7611" s="820"/>
      <c r="P7611" s="820"/>
      <c r="Q7611" s="820"/>
      <c r="R7611" s="820"/>
      <c r="S7611" s="820"/>
      <c r="T7611" s="820"/>
      <c r="U7611" s="820"/>
      <c r="V7611" s="820"/>
      <c r="W7611" s="820"/>
      <c r="X7611" s="820"/>
      <c r="Y7611" s="820"/>
      <c r="Z7611" s="820"/>
    </row>
    <row r="7612" spans="7:26">
      <c r="G7612" s="826"/>
      <c r="H7612" s="820"/>
      <c r="J7612" s="820"/>
      <c r="K7612" s="820"/>
      <c r="L7612" s="820"/>
      <c r="M7612" s="820"/>
      <c r="N7612" s="820"/>
      <c r="O7612" s="820"/>
      <c r="P7612" s="820"/>
      <c r="Q7612" s="820"/>
      <c r="R7612" s="820"/>
      <c r="S7612" s="820"/>
      <c r="T7612" s="820"/>
      <c r="U7612" s="820"/>
      <c r="V7612" s="820"/>
      <c r="W7612" s="820"/>
      <c r="X7612" s="820"/>
      <c r="Y7612" s="820"/>
      <c r="Z7612" s="820"/>
    </row>
    <row r="7613" spans="7:26">
      <c r="G7613" s="826"/>
      <c r="H7613" s="820"/>
      <c r="J7613" s="820"/>
      <c r="K7613" s="820"/>
      <c r="L7613" s="820"/>
      <c r="M7613" s="820"/>
      <c r="N7613" s="820"/>
      <c r="O7613" s="820"/>
      <c r="P7613" s="820"/>
      <c r="Q7613" s="820"/>
      <c r="R7613" s="820"/>
      <c r="S7613" s="820"/>
      <c r="T7613" s="820"/>
      <c r="U7613" s="820"/>
      <c r="V7613" s="820"/>
      <c r="W7613" s="820"/>
      <c r="X7613" s="820"/>
      <c r="Y7613" s="820"/>
      <c r="Z7613" s="820"/>
    </row>
    <row r="7614" spans="7:26">
      <c r="G7614" s="826"/>
      <c r="H7614" s="820"/>
      <c r="J7614" s="820"/>
      <c r="K7614" s="820"/>
      <c r="L7614" s="820"/>
      <c r="M7614" s="820"/>
      <c r="N7614" s="820"/>
      <c r="O7614" s="820"/>
      <c r="P7614" s="820"/>
      <c r="Q7614" s="820"/>
      <c r="R7614" s="820"/>
      <c r="S7614" s="820"/>
      <c r="T7614" s="820"/>
      <c r="U7614" s="820"/>
      <c r="V7614" s="820"/>
      <c r="W7614" s="820"/>
      <c r="X7614" s="820"/>
      <c r="Y7614" s="820"/>
      <c r="Z7614" s="820"/>
    </row>
    <row r="7615" spans="7:26">
      <c r="G7615" s="826"/>
      <c r="H7615" s="820"/>
      <c r="J7615" s="820"/>
      <c r="K7615" s="820"/>
      <c r="L7615" s="820"/>
      <c r="M7615" s="820"/>
      <c r="N7615" s="820"/>
      <c r="O7615" s="820"/>
      <c r="P7615" s="820"/>
      <c r="Q7615" s="820"/>
      <c r="R7615" s="820"/>
      <c r="S7615" s="820"/>
      <c r="T7615" s="820"/>
      <c r="U7615" s="820"/>
      <c r="V7615" s="820"/>
      <c r="W7615" s="820"/>
      <c r="X7615" s="820"/>
      <c r="Y7615" s="820"/>
      <c r="Z7615" s="820"/>
    </row>
    <row r="7616" spans="7:26">
      <c r="G7616" s="826"/>
      <c r="H7616" s="820"/>
      <c r="J7616" s="820"/>
      <c r="K7616" s="820"/>
      <c r="L7616" s="820"/>
      <c r="M7616" s="820"/>
      <c r="N7616" s="820"/>
      <c r="O7616" s="820"/>
      <c r="P7616" s="820"/>
      <c r="Q7616" s="820"/>
      <c r="R7616" s="820"/>
      <c r="S7616" s="820"/>
      <c r="T7616" s="820"/>
      <c r="U7616" s="820"/>
      <c r="V7616" s="820"/>
      <c r="W7616" s="820"/>
      <c r="X7616" s="820"/>
      <c r="Y7616" s="820"/>
      <c r="Z7616" s="820"/>
    </row>
    <row r="7617" spans="7:26">
      <c r="G7617" s="826"/>
      <c r="H7617" s="820"/>
      <c r="J7617" s="820"/>
      <c r="K7617" s="820"/>
      <c r="L7617" s="820"/>
      <c r="M7617" s="820"/>
      <c r="N7617" s="820"/>
      <c r="O7617" s="820"/>
      <c r="P7617" s="820"/>
      <c r="Q7617" s="820"/>
      <c r="R7617" s="820"/>
      <c r="S7617" s="820"/>
      <c r="T7617" s="820"/>
      <c r="U7617" s="820"/>
      <c r="V7617" s="820"/>
      <c r="W7617" s="820"/>
      <c r="X7617" s="820"/>
      <c r="Y7617" s="820"/>
      <c r="Z7617" s="820"/>
    </row>
    <row r="7618" spans="7:26">
      <c r="G7618" s="826"/>
      <c r="H7618" s="820"/>
      <c r="J7618" s="820"/>
      <c r="K7618" s="820"/>
      <c r="L7618" s="820"/>
      <c r="M7618" s="820"/>
      <c r="N7618" s="820"/>
      <c r="O7618" s="820"/>
      <c r="P7618" s="820"/>
      <c r="Q7618" s="820"/>
      <c r="R7618" s="820"/>
      <c r="S7618" s="820"/>
      <c r="T7618" s="820"/>
      <c r="U7618" s="820"/>
      <c r="V7618" s="820"/>
      <c r="W7618" s="820"/>
      <c r="X7618" s="820"/>
      <c r="Y7618" s="820"/>
      <c r="Z7618" s="820"/>
    </row>
    <row r="7619" spans="7:26">
      <c r="G7619" s="826"/>
      <c r="H7619" s="820"/>
      <c r="J7619" s="820"/>
      <c r="K7619" s="820"/>
      <c r="L7619" s="820"/>
      <c r="M7619" s="820"/>
      <c r="N7619" s="820"/>
      <c r="O7619" s="820"/>
      <c r="P7619" s="820"/>
      <c r="Q7619" s="820"/>
      <c r="R7619" s="820"/>
      <c r="S7619" s="820"/>
      <c r="T7619" s="820"/>
      <c r="U7619" s="820"/>
      <c r="V7619" s="820"/>
      <c r="W7619" s="820"/>
      <c r="X7619" s="820"/>
      <c r="Y7619" s="820"/>
      <c r="Z7619" s="820"/>
    </row>
    <row r="7620" spans="7:26">
      <c r="G7620" s="826"/>
      <c r="H7620" s="820"/>
      <c r="J7620" s="820"/>
      <c r="K7620" s="820"/>
      <c r="L7620" s="820"/>
      <c r="M7620" s="820"/>
      <c r="N7620" s="820"/>
      <c r="O7620" s="820"/>
      <c r="P7620" s="820"/>
      <c r="Q7620" s="820"/>
      <c r="R7620" s="820"/>
      <c r="S7620" s="820"/>
      <c r="T7620" s="820"/>
      <c r="U7620" s="820"/>
      <c r="V7620" s="820"/>
      <c r="W7620" s="820"/>
      <c r="X7620" s="820"/>
      <c r="Y7620" s="820"/>
      <c r="Z7620" s="820"/>
    </row>
    <row r="7621" spans="7:26">
      <c r="G7621" s="826"/>
      <c r="H7621" s="820"/>
      <c r="J7621" s="820"/>
      <c r="K7621" s="820"/>
      <c r="L7621" s="820"/>
      <c r="M7621" s="820"/>
      <c r="N7621" s="820"/>
      <c r="O7621" s="820"/>
      <c r="P7621" s="820"/>
      <c r="Q7621" s="820"/>
      <c r="R7621" s="820"/>
      <c r="S7621" s="820"/>
      <c r="T7621" s="820"/>
      <c r="U7621" s="820"/>
      <c r="V7621" s="820"/>
      <c r="W7621" s="820"/>
      <c r="X7621" s="820"/>
      <c r="Y7621" s="820"/>
      <c r="Z7621" s="820"/>
    </row>
    <row r="7622" spans="7:26">
      <c r="G7622" s="826"/>
      <c r="H7622" s="820"/>
      <c r="J7622" s="820"/>
      <c r="K7622" s="820"/>
      <c r="L7622" s="820"/>
      <c r="M7622" s="820"/>
      <c r="N7622" s="820"/>
      <c r="O7622" s="820"/>
      <c r="P7622" s="820"/>
      <c r="Q7622" s="820"/>
      <c r="R7622" s="820"/>
      <c r="S7622" s="820"/>
      <c r="T7622" s="820"/>
      <c r="U7622" s="820"/>
      <c r="V7622" s="820"/>
      <c r="W7622" s="820"/>
      <c r="X7622" s="820"/>
      <c r="Y7622" s="820"/>
      <c r="Z7622" s="820"/>
    </row>
    <row r="7623" spans="7:26">
      <c r="G7623" s="826"/>
      <c r="H7623" s="820"/>
      <c r="J7623" s="820"/>
      <c r="K7623" s="820"/>
      <c r="L7623" s="820"/>
      <c r="M7623" s="820"/>
      <c r="N7623" s="820"/>
      <c r="O7623" s="820"/>
      <c r="P7623" s="820"/>
      <c r="Q7623" s="820"/>
      <c r="R7623" s="820"/>
      <c r="S7623" s="820"/>
      <c r="T7623" s="820"/>
      <c r="U7623" s="820"/>
      <c r="V7623" s="820"/>
      <c r="W7623" s="820"/>
      <c r="X7623" s="820"/>
      <c r="Y7623" s="820"/>
      <c r="Z7623" s="820"/>
    </row>
    <row r="7624" spans="7:26">
      <c r="G7624" s="826"/>
      <c r="H7624" s="820"/>
      <c r="J7624" s="820"/>
      <c r="K7624" s="820"/>
      <c r="L7624" s="820"/>
      <c r="M7624" s="820"/>
      <c r="N7624" s="820"/>
      <c r="O7624" s="820"/>
      <c r="P7624" s="820"/>
      <c r="Q7624" s="820"/>
      <c r="R7624" s="820"/>
      <c r="S7624" s="820"/>
      <c r="T7624" s="820"/>
      <c r="U7624" s="820"/>
      <c r="V7624" s="820"/>
      <c r="W7624" s="820"/>
      <c r="X7624" s="820"/>
      <c r="Y7624" s="820"/>
      <c r="Z7624" s="820"/>
    </row>
    <row r="7625" spans="7:26">
      <c r="G7625" s="826"/>
      <c r="H7625" s="820"/>
      <c r="J7625" s="820"/>
      <c r="K7625" s="820"/>
      <c r="L7625" s="820"/>
      <c r="M7625" s="820"/>
      <c r="N7625" s="820"/>
      <c r="O7625" s="820"/>
      <c r="P7625" s="820"/>
      <c r="Q7625" s="820"/>
      <c r="R7625" s="820"/>
      <c r="S7625" s="820"/>
      <c r="T7625" s="820"/>
      <c r="U7625" s="820"/>
      <c r="V7625" s="820"/>
      <c r="W7625" s="820"/>
      <c r="X7625" s="820"/>
      <c r="Y7625" s="820"/>
      <c r="Z7625" s="820"/>
    </row>
    <row r="7626" spans="7:26">
      <c r="G7626" s="826"/>
      <c r="H7626" s="820"/>
      <c r="J7626" s="820"/>
      <c r="K7626" s="820"/>
      <c r="L7626" s="820"/>
      <c r="M7626" s="820"/>
      <c r="N7626" s="820"/>
      <c r="O7626" s="820"/>
      <c r="P7626" s="820"/>
      <c r="Q7626" s="820"/>
      <c r="R7626" s="820"/>
      <c r="S7626" s="820"/>
      <c r="T7626" s="820"/>
      <c r="U7626" s="820"/>
      <c r="V7626" s="820"/>
      <c r="W7626" s="820"/>
      <c r="X7626" s="820"/>
      <c r="Y7626" s="820"/>
      <c r="Z7626" s="820"/>
    </row>
    <row r="7627" spans="7:26">
      <c r="G7627" s="826"/>
      <c r="H7627" s="820"/>
      <c r="J7627" s="820"/>
      <c r="K7627" s="820"/>
      <c r="L7627" s="820"/>
      <c r="M7627" s="820"/>
      <c r="N7627" s="820"/>
      <c r="O7627" s="820"/>
      <c r="P7627" s="820"/>
      <c r="Q7627" s="820"/>
      <c r="R7627" s="820"/>
      <c r="S7627" s="820"/>
      <c r="T7627" s="820"/>
      <c r="U7627" s="820"/>
      <c r="V7627" s="820"/>
      <c r="W7627" s="820"/>
      <c r="X7627" s="820"/>
      <c r="Y7627" s="820"/>
      <c r="Z7627" s="820"/>
    </row>
    <row r="7628" spans="7:26">
      <c r="G7628" s="826"/>
      <c r="H7628" s="820"/>
      <c r="J7628" s="820"/>
      <c r="K7628" s="820"/>
      <c r="L7628" s="820"/>
      <c r="M7628" s="820"/>
      <c r="N7628" s="820"/>
      <c r="O7628" s="820"/>
      <c r="P7628" s="820"/>
      <c r="Q7628" s="820"/>
      <c r="R7628" s="820"/>
      <c r="S7628" s="820"/>
      <c r="T7628" s="820"/>
      <c r="U7628" s="820"/>
      <c r="V7628" s="820"/>
      <c r="W7628" s="820"/>
      <c r="X7628" s="820"/>
      <c r="Y7628" s="820"/>
      <c r="Z7628" s="820"/>
    </row>
    <row r="7629" spans="7:26">
      <c r="G7629" s="826"/>
      <c r="H7629" s="820"/>
      <c r="J7629" s="820"/>
      <c r="K7629" s="820"/>
      <c r="L7629" s="820"/>
      <c r="M7629" s="820"/>
      <c r="N7629" s="820"/>
      <c r="O7629" s="820"/>
      <c r="P7629" s="820"/>
      <c r="Q7629" s="820"/>
      <c r="R7629" s="820"/>
      <c r="S7629" s="820"/>
      <c r="T7629" s="820"/>
      <c r="U7629" s="820"/>
      <c r="V7629" s="820"/>
      <c r="W7629" s="820"/>
      <c r="X7629" s="820"/>
      <c r="Y7629" s="820"/>
      <c r="Z7629" s="820"/>
    </row>
    <row r="7630" spans="7:26">
      <c r="G7630" s="826"/>
      <c r="H7630" s="820"/>
      <c r="J7630" s="820"/>
      <c r="K7630" s="820"/>
      <c r="L7630" s="820"/>
      <c r="M7630" s="820"/>
      <c r="N7630" s="820"/>
      <c r="O7630" s="820"/>
      <c r="P7630" s="820"/>
      <c r="Q7630" s="820"/>
      <c r="R7630" s="820"/>
      <c r="S7630" s="820"/>
      <c r="T7630" s="820"/>
      <c r="U7630" s="820"/>
      <c r="V7630" s="820"/>
      <c r="W7630" s="820"/>
      <c r="X7630" s="820"/>
      <c r="Y7630" s="820"/>
      <c r="Z7630" s="820"/>
    </row>
    <row r="7631" spans="7:26">
      <c r="G7631" s="826"/>
      <c r="H7631" s="820"/>
      <c r="J7631" s="820"/>
      <c r="K7631" s="820"/>
      <c r="L7631" s="820"/>
      <c r="M7631" s="820"/>
      <c r="N7631" s="820"/>
      <c r="O7631" s="820"/>
      <c r="P7631" s="820"/>
      <c r="Q7631" s="820"/>
      <c r="R7631" s="820"/>
      <c r="S7631" s="820"/>
      <c r="T7631" s="820"/>
      <c r="U7631" s="820"/>
      <c r="V7631" s="820"/>
      <c r="W7631" s="820"/>
      <c r="X7631" s="820"/>
      <c r="Y7631" s="820"/>
      <c r="Z7631" s="820"/>
    </row>
    <row r="7632" spans="7:26">
      <c r="G7632" s="826"/>
      <c r="H7632" s="820"/>
      <c r="J7632" s="820"/>
      <c r="K7632" s="820"/>
      <c r="L7632" s="820"/>
      <c r="M7632" s="820"/>
      <c r="N7632" s="820"/>
      <c r="O7632" s="820"/>
      <c r="P7632" s="820"/>
      <c r="Q7632" s="820"/>
      <c r="R7632" s="820"/>
      <c r="S7632" s="820"/>
      <c r="T7632" s="820"/>
      <c r="U7632" s="820"/>
      <c r="V7632" s="820"/>
      <c r="W7632" s="820"/>
      <c r="X7632" s="820"/>
      <c r="Y7632" s="820"/>
      <c r="Z7632" s="820"/>
    </row>
    <row r="7633" spans="7:26">
      <c r="G7633" s="826"/>
      <c r="H7633" s="820"/>
      <c r="J7633" s="820"/>
      <c r="K7633" s="820"/>
      <c r="L7633" s="820"/>
      <c r="M7633" s="820"/>
      <c r="N7633" s="820"/>
      <c r="O7633" s="820"/>
      <c r="P7633" s="820"/>
      <c r="Q7633" s="820"/>
      <c r="R7633" s="820"/>
      <c r="S7633" s="820"/>
      <c r="T7633" s="820"/>
      <c r="U7633" s="820"/>
      <c r="V7633" s="820"/>
      <c r="W7633" s="820"/>
      <c r="X7633" s="820"/>
      <c r="Y7633" s="820"/>
      <c r="Z7633" s="820"/>
    </row>
    <row r="7634" spans="7:26">
      <c r="G7634" s="826"/>
      <c r="H7634" s="820"/>
      <c r="J7634" s="820"/>
      <c r="K7634" s="820"/>
      <c r="L7634" s="820"/>
      <c r="M7634" s="820"/>
      <c r="N7634" s="820"/>
      <c r="O7634" s="820"/>
      <c r="P7634" s="820"/>
      <c r="Q7634" s="820"/>
      <c r="R7634" s="820"/>
      <c r="S7634" s="820"/>
      <c r="T7634" s="820"/>
      <c r="U7634" s="820"/>
      <c r="V7634" s="820"/>
      <c r="W7634" s="820"/>
      <c r="X7634" s="820"/>
      <c r="Y7634" s="820"/>
      <c r="Z7634" s="820"/>
    </row>
    <row r="7635" spans="7:26">
      <c r="G7635" s="826"/>
      <c r="H7635" s="820"/>
      <c r="J7635" s="820"/>
      <c r="K7635" s="820"/>
      <c r="L7635" s="820"/>
      <c r="M7635" s="820"/>
      <c r="N7635" s="820"/>
      <c r="O7635" s="820"/>
      <c r="P7635" s="820"/>
      <c r="Q7635" s="820"/>
      <c r="R7635" s="820"/>
      <c r="S7635" s="820"/>
      <c r="T7635" s="820"/>
      <c r="U7635" s="820"/>
      <c r="V7635" s="820"/>
      <c r="W7635" s="820"/>
      <c r="X7635" s="820"/>
      <c r="Y7635" s="820"/>
      <c r="Z7635" s="820"/>
    </row>
    <row r="7636" spans="7:26">
      <c r="G7636" s="826"/>
      <c r="H7636" s="820"/>
      <c r="J7636" s="820"/>
      <c r="K7636" s="820"/>
      <c r="L7636" s="820"/>
      <c r="M7636" s="820"/>
      <c r="N7636" s="820"/>
      <c r="O7636" s="820"/>
      <c r="P7636" s="820"/>
      <c r="Q7636" s="820"/>
      <c r="R7636" s="820"/>
      <c r="S7636" s="820"/>
      <c r="T7636" s="820"/>
      <c r="U7636" s="820"/>
      <c r="V7636" s="820"/>
      <c r="W7636" s="820"/>
      <c r="X7636" s="820"/>
      <c r="Y7636" s="820"/>
      <c r="Z7636" s="820"/>
    </row>
    <row r="7637" spans="7:26">
      <c r="G7637" s="826"/>
      <c r="H7637" s="820"/>
      <c r="J7637" s="820"/>
      <c r="K7637" s="820"/>
      <c r="L7637" s="820"/>
      <c r="M7637" s="820"/>
      <c r="N7637" s="820"/>
      <c r="O7637" s="820"/>
      <c r="P7637" s="820"/>
      <c r="Q7637" s="820"/>
      <c r="R7637" s="820"/>
      <c r="S7637" s="820"/>
      <c r="T7637" s="820"/>
      <c r="U7637" s="820"/>
      <c r="V7637" s="820"/>
      <c r="W7637" s="820"/>
      <c r="X7637" s="820"/>
      <c r="Y7637" s="820"/>
      <c r="Z7637" s="820"/>
    </row>
    <row r="7638" spans="7:26">
      <c r="G7638" s="826"/>
      <c r="H7638" s="820"/>
      <c r="J7638" s="820"/>
      <c r="K7638" s="820"/>
      <c r="L7638" s="820"/>
      <c r="M7638" s="820"/>
      <c r="N7638" s="820"/>
      <c r="O7638" s="820"/>
      <c r="P7638" s="820"/>
      <c r="Q7638" s="820"/>
      <c r="R7638" s="820"/>
      <c r="S7638" s="820"/>
      <c r="T7638" s="820"/>
      <c r="U7638" s="820"/>
      <c r="V7638" s="820"/>
      <c r="W7638" s="820"/>
      <c r="X7638" s="820"/>
      <c r="Y7638" s="820"/>
      <c r="Z7638" s="820"/>
    </row>
    <row r="7639" spans="7:26">
      <c r="G7639" s="826"/>
      <c r="H7639" s="820"/>
      <c r="J7639" s="820"/>
      <c r="K7639" s="820"/>
      <c r="L7639" s="820"/>
      <c r="M7639" s="820"/>
      <c r="N7639" s="820"/>
      <c r="O7639" s="820"/>
      <c r="P7639" s="820"/>
      <c r="Q7639" s="820"/>
      <c r="R7639" s="820"/>
      <c r="S7639" s="820"/>
      <c r="T7639" s="820"/>
      <c r="U7639" s="820"/>
      <c r="V7639" s="820"/>
      <c r="W7639" s="820"/>
      <c r="X7639" s="820"/>
      <c r="Y7639" s="820"/>
      <c r="Z7639" s="820"/>
    </row>
    <row r="7640" spans="7:26">
      <c r="G7640" s="826"/>
      <c r="H7640" s="820"/>
      <c r="J7640" s="820"/>
      <c r="K7640" s="820"/>
      <c r="L7640" s="820"/>
      <c r="M7640" s="820"/>
      <c r="N7640" s="820"/>
      <c r="O7640" s="820"/>
      <c r="P7640" s="820"/>
      <c r="Q7640" s="820"/>
      <c r="R7640" s="820"/>
      <c r="S7640" s="820"/>
      <c r="T7640" s="820"/>
      <c r="U7640" s="820"/>
      <c r="V7640" s="820"/>
      <c r="W7640" s="820"/>
      <c r="X7640" s="820"/>
      <c r="Y7640" s="820"/>
      <c r="Z7640" s="820"/>
    </row>
    <row r="7641" spans="7:26">
      <c r="G7641" s="826"/>
      <c r="H7641" s="820"/>
      <c r="J7641" s="820"/>
      <c r="K7641" s="820"/>
      <c r="L7641" s="820"/>
      <c r="M7641" s="820"/>
      <c r="N7641" s="820"/>
      <c r="O7641" s="820"/>
      <c r="P7641" s="820"/>
      <c r="Q7641" s="820"/>
      <c r="R7641" s="820"/>
      <c r="S7641" s="820"/>
      <c r="T7641" s="820"/>
      <c r="U7641" s="820"/>
      <c r="V7641" s="820"/>
      <c r="W7641" s="820"/>
      <c r="X7641" s="820"/>
      <c r="Y7641" s="820"/>
      <c r="Z7641" s="820"/>
    </row>
    <row r="7642" spans="7:26">
      <c r="G7642" s="826"/>
      <c r="H7642" s="820"/>
      <c r="J7642" s="820"/>
      <c r="K7642" s="820"/>
      <c r="L7642" s="820"/>
      <c r="M7642" s="820"/>
      <c r="N7642" s="820"/>
      <c r="O7642" s="820"/>
      <c r="P7642" s="820"/>
      <c r="Q7642" s="820"/>
      <c r="R7642" s="820"/>
      <c r="S7642" s="820"/>
      <c r="T7642" s="820"/>
      <c r="U7642" s="820"/>
      <c r="V7642" s="820"/>
      <c r="W7642" s="820"/>
      <c r="X7642" s="820"/>
      <c r="Y7642" s="820"/>
      <c r="Z7642" s="820"/>
    </row>
    <row r="7643" spans="7:26">
      <c r="G7643" s="826"/>
      <c r="H7643" s="820"/>
      <c r="J7643" s="820"/>
      <c r="K7643" s="820"/>
      <c r="L7643" s="820"/>
      <c r="M7643" s="820"/>
      <c r="N7643" s="820"/>
      <c r="O7643" s="820"/>
      <c r="P7643" s="820"/>
      <c r="Q7643" s="820"/>
      <c r="R7643" s="820"/>
      <c r="S7643" s="820"/>
      <c r="T7643" s="820"/>
      <c r="U7643" s="820"/>
      <c r="V7643" s="820"/>
      <c r="W7643" s="820"/>
      <c r="X7643" s="820"/>
      <c r="Y7643" s="820"/>
      <c r="Z7643" s="820"/>
    </row>
    <row r="7644" spans="7:26">
      <c r="G7644" s="826"/>
      <c r="H7644" s="820"/>
      <c r="J7644" s="820"/>
      <c r="K7644" s="820"/>
      <c r="L7644" s="820"/>
      <c r="M7644" s="820"/>
      <c r="N7644" s="820"/>
      <c r="O7644" s="820"/>
      <c r="P7644" s="820"/>
      <c r="Q7644" s="820"/>
      <c r="R7644" s="820"/>
      <c r="S7644" s="820"/>
      <c r="T7644" s="820"/>
      <c r="U7644" s="820"/>
      <c r="V7644" s="820"/>
      <c r="W7644" s="820"/>
      <c r="X7644" s="820"/>
      <c r="Y7644" s="820"/>
      <c r="Z7644" s="820"/>
    </row>
    <row r="7645" spans="7:26">
      <c r="G7645" s="826"/>
      <c r="H7645" s="820"/>
      <c r="J7645" s="820"/>
      <c r="K7645" s="820"/>
      <c r="L7645" s="820"/>
      <c r="M7645" s="820"/>
      <c r="N7645" s="820"/>
      <c r="O7645" s="820"/>
      <c r="P7645" s="820"/>
      <c r="Q7645" s="820"/>
      <c r="R7645" s="820"/>
      <c r="S7645" s="820"/>
      <c r="T7645" s="820"/>
      <c r="U7645" s="820"/>
      <c r="V7645" s="820"/>
      <c r="W7645" s="820"/>
      <c r="X7645" s="820"/>
      <c r="Y7645" s="820"/>
      <c r="Z7645" s="820"/>
    </row>
    <row r="7646" spans="7:26">
      <c r="G7646" s="826"/>
      <c r="H7646" s="820"/>
      <c r="J7646" s="820"/>
      <c r="K7646" s="820"/>
      <c r="L7646" s="820"/>
      <c r="M7646" s="820"/>
      <c r="N7646" s="820"/>
      <c r="O7646" s="820"/>
      <c r="P7646" s="820"/>
      <c r="Q7646" s="820"/>
      <c r="R7646" s="820"/>
      <c r="S7646" s="820"/>
      <c r="T7646" s="820"/>
      <c r="U7646" s="820"/>
      <c r="V7646" s="820"/>
      <c r="W7646" s="820"/>
      <c r="X7646" s="820"/>
      <c r="Y7646" s="820"/>
      <c r="Z7646" s="820"/>
    </row>
    <row r="7647" spans="7:26">
      <c r="G7647" s="826"/>
      <c r="H7647" s="820"/>
      <c r="J7647" s="820"/>
      <c r="K7647" s="820"/>
      <c r="L7647" s="820"/>
      <c r="M7647" s="820"/>
      <c r="N7647" s="820"/>
      <c r="O7647" s="820"/>
      <c r="P7647" s="820"/>
      <c r="Q7647" s="820"/>
      <c r="R7647" s="820"/>
      <c r="S7647" s="820"/>
      <c r="T7647" s="820"/>
      <c r="U7647" s="820"/>
      <c r="V7647" s="820"/>
      <c r="W7647" s="820"/>
      <c r="X7647" s="820"/>
      <c r="Y7647" s="820"/>
      <c r="Z7647" s="820"/>
    </row>
    <row r="7648" spans="7:26">
      <c r="G7648" s="826"/>
      <c r="H7648" s="820"/>
      <c r="J7648" s="820"/>
      <c r="K7648" s="820"/>
      <c r="L7648" s="820"/>
      <c r="M7648" s="820"/>
      <c r="N7648" s="820"/>
      <c r="O7648" s="820"/>
      <c r="P7648" s="820"/>
      <c r="Q7648" s="820"/>
      <c r="R7648" s="820"/>
      <c r="S7648" s="820"/>
      <c r="T7648" s="820"/>
      <c r="U7648" s="820"/>
      <c r="V7648" s="820"/>
      <c r="W7648" s="820"/>
      <c r="X7648" s="820"/>
      <c r="Y7648" s="820"/>
      <c r="Z7648" s="820"/>
    </row>
    <row r="7649" spans="7:26">
      <c r="G7649" s="826"/>
      <c r="H7649" s="820"/>
      <c r="J7649" s="820"/>
      <c r="K7649" s="820"/>
      <c r="L7649" s="820"/>
      <c r="M7649" s="820"/>
      <c r="N7649" s="820"/>
      <c r="O7649" s="820"/>
      <c r="P7649" s="820"/>
      <c r="Q7649" s="820"/>
      <c r="R7649" s="820"/>
      <c r="S7649" s="820"/>
      <c r="T7649" s="820"/>
      <c r="U7649" s="820"/>
      <c r="V7649" s="820"/>
      <c r="W7649" s="820"/>
      <c r="X7649" s="820"/>
      <c r="Y7649" s="820"/>
      <c r="Z7649" s="820"/>
    </row>
    <row r="7650" spans="7:26">
      <c r="G7650" s="826"/>
      <c r="H7650" s="820"/>
      <c r="J7650" s="820"/>
      <c r="K7650" s="820"/>
      <c r="L7650" s="820"/>
      <c r="M7650" s="820"/>
      <c r="N7650" s="820"/>
      <c r="O7650" s="820"/>
      <c r="P7650" s="820"/>
      <c r="Q7650" s="820"/>
      <c r="R7650" s="820"/>
      <c r="S7650" s="820"/>
      <c r="T7650" s="820"/>
      <c r="U7650" s="820"/>
      <c r="V7650" s="820"/>
      <c r="W7650" s="820"/>
      <c r="X7650" s="820"/>
      <c r="Y7650" s="820"/>
      <c r="Z7650" s="820"/>
    </row>
    <row r="7651" spans="7:26">
      <c r="G7651" s="826"/>
      <c r="H7651" s="820"/>
      <c r="J7651" s="820"/>
      <c r="K7651" s="820"/>
      <c r="L7651" s="820"/>
      <c r="M7651" s="820"/>
      <c r="N7651" s="820"/>
      <c r="O7651" s="820"/>
      <c r="P7651" s="820"/>
      <c r="Q7651" s="820"/>
      <c r="R7651" s="820"/>
      <c r="S7651" s="820"/>
      <c r="T7651" s="820"/>
      <c r="U7651" s="820"/>
      <c r="V7651" s="820"/>
      <c r="W7651" s="820"/>
      <c r="X7651" s="820"/>
      <c r="Y7651" s="820"/>
      <c r="Z7651" s="820"/>
    </row>
    <row r="7652" spans="7:26">
      <c r="G7652" s="826"/>
      <c r="H7652" s="820"/>
      <c r="J7652" s="820"/>
      <c r="K7652" s="820"/>
      <c r="L7652" s="820"/>
      <c r="M7652" s="820"/>
      <c r="N7652" s="820"/>
      <c r="O7652" s="820"/>
      <c r="P7652" s="820"/>
      <c r="Q7652" s="820"/>
      <c r="R7652" s="820"/>
      <c r="S7652" s="820"/>
      <c r="T7652" s="820"/>
      <c r="U7652" s="820"/>
      <c r="V7652" s="820"/>
      <c r="W7652" s="820"/>
      <c r="X7652" s="820"/>
      <c r="Y7652" s="820"/>
      <c r="Z7652" s="820"/>
    </row>
    <row r="7653" spans="7:26">
      <c r="G7653" s="826"/>
      <c r="H7653" s="820"/>
      <c r="J7653" s="820"/>
      <c r="K7653" s="820"/>
      <c r="L7653" s="820"/>
      <c r="M7653" s="820"/>
      <c r="N7653" s="820"/>
      <c r="O7653" s="820"/>
      <c r="P7653" s="820"/>
      <c r="Q7653" s="820"/>
      <c r="R7653" s="820"/>
      <c r="S7653" s="820"/>
      <c r="T7653" s="820"/>
      <c r="U7653" s="820"/>
      <c r="V7653" s="820"/>
      <c r="W7653" s="820"/>
      <c r="X7653" s="820"/>
      <c r="Y7653" s="820"/>
      <c r="Z7653" s="820"/>
    </row>
    <row r="7654" spans="7:26">
      <c r="G7654" s="826"/>
      <c r="H7654" s="820"/>
      <c r="J7654" s="820"/>
      <c r="K7654" s="820"/>
      <c r="L7654" s="820"/>
      <c r="M7654" s="820"/>
      <c r="N7654" s="820"/>
      <c r="O7654" s="820"/>
      <c r="P7654" s="820"/>
      <c r="Q7654" s="820"/>
      <c r="R7654" s="820"/>
      <c r="S7654" s="820"/>
      <c r="T7654" s="820"/>
      <c r="U7654" s="820"/>
      <c r="V7654" s="820"/>
      <c r="W7654" s="820"/>
      <c r="X7654" s="820"/>
      <c r="Y7654" s="820"/>
      <c r="Z7654" s="820"/>
    </row>
    <row r="7655" spans="7:26">
      <c r="G7655" s="826"/>
      <c r="H7655" s="820"/>
      <c r="J7655" s="820"/>
      <c r="K7655" s="820"/>
      <c r="L7655" s="820"/>
      <c r="M7655" s="820"/>
      <c r="N7655" s="820"/>
      <c r="O7655" s="820"/>
      <c r="P7655" s="820"/>
      <c r="Q7655" s="820"/>
      <c r="R7655" s="820"/>
      <c r="S7655" s="820"/>
      <c r="T7655" s="820"/>
      <c r="U7655" s="820"/>
      <c r="V7655" s="820"/>
      <c r="W7655" s="820"/>
      <c r="X7655" s="820"/>
      <c r="Y7655" s="820"/>
      <c r="Z7655" s="820"/>
    </row>
    <row r="7656" spans="7:26">
      <c r="G7656" s="826"/>
      <c r="H7656" s="820"/>
      <c r="J7656" s="820"/>
      <c r="K7656" s="820"/>
      <c r="L7656" s="820"/>
      <c r="M7656" s="820"/>
      <c r="N7656" s="820"/>
      <c r="O7656" s="820"/>
      <c r="P7656" s="820"/>
      <c r="Q7656" s="820"/>
      <c r="R7656" s="820"/>
      <c r="S7656" s="820"/>
      <c r="T7656" s="820"/>
      <c r="U7656" s="820"/>
      <c r="V7656" s="820"/>
      <c r="W7656" s="820"/>
      <c r="X7656" s="820"/>
      <c r="Y7656" s="820"/>
      <c r="Z7656" s="820"/>
    </row>
    <row r="7657" spans="7:26">
      <c r="G7657" s="826"/>
      <c r="H7657" s="820"/>
      <c r="J7657" s="820"/>
      <c r="K7657" s="820"/>
      <c r="L7657" s="820"/>
      <c r="M7657" s="820"/>
      <c r="N7657" s="820"/>
      <c r="O7657" s="820"/>
      <c r="P7657" s="820"/>
      <c r="Q7657" s="820"/>
      <c r="R7657" s="820"/>
      <c r="S7657" s="820"/>
      <c r="T7657" s="820"/>
      <c r="U7657" s="820"/>
      <c r="V7657" s="820"/>
      <c r="W7657" s="820"/>
      <c r="X7657" s="820"/>
      <c r="Y7657" s="820"/>
      <c r="Z7657" s="820"/>
    </row>
    <row r="7658" spans="7:26">
      <c r="G7658" s="826"/>
      <c r="H7658" s="820"/>
      <c r="J7658" s="820"/>
      <c r="K7658" s="820"/>
      <c r="L7658" s="820"/>
      <c r="M7658" s="820"/>
      <c r="N7658" s="820"/>
      <c r="O7658" s="820"/>
      <c r="P7658" s="820"/>
      <c r="Q7658" s="820"/>
      <c r="R7658" s="820"/>
      <c r="S7658" s="820"/>
      <c r="T7658" s="820"/>
      <c r="U7658" s="820"/>
      <c r="V7658" s="820"/>
      <c r="W7658" s="820"/>
      <c r="X7658" s="820"/>
      <c r="Y7658" s="820"/>
      <c r="Z7658" s="820"/>
    </row>
    <row r="7659" spans="7:26">
      <c r="G7659" s="826"/>
      <c r="H7659" s="820"/>
      <c r="J7659" s="820"/>
      <c r="K7659" s="820"/>
      <c r="L7659" s="820"/>
      <c r="M7659" s="820"/>
      <c r="N7659" s="820"/>
      <c r="O7659" s="820"/>
      <c r="P7659" s="820"/>
      <c r="Q7659" s="820"/>
      <c r="R7659" s="820"/>
      <c r="S7659" s="820"/>
      <c r="T7659" s="820"/>
      <c r="U7659" s="820"/>
      <c r="V7659" s="820"/>
      <c r="W7659" s="820"/>
      <c r="X7659" s="820"/>
      <c r="Y7659" s="820"/>
      <c r="Z7659" s="820"/>
    </row>
    <row r="7660" spans="7:26">
      <c r="G7660" s="826"/>
      <c r="H7660" s="820"/>
      <c r="J7660" s="820"/>
      <c r="K7660" s="820"/>
      <c r="L7660" s="820"/>
      <c r="M7660" s="820"/>
      <c r="N7660" s="820"/>
      <c r="O7660" s="820"/>
      <c r="P7660" s="820"/>
      <c r="Q7660" s="820"/>
      <c r="R7660" s="820"/>
      <c r="S7660" s="820"/>
      <c r="T7660" s="820"/>
      <c r="U7660" s="820"/>
      <c r="V7660" s="820"/>
      <c r="W7660" s="820"/>
      <c r="X7660" s="820"/>
      <c r="Y7660" s="820"/>
      <c r="Z7660" s="820"/>
    </row>
    <row r="7661" spans="7:26">
      <c r="G7661" s="826"/>
      <c r="H7661" s="820"/>
      <c r="J7661" s="820"/>
      <c r="K7661" s="820"/>
      <c r="L7661" s="820"/>
      <c r="M7661" s="820"/>
      <c r="N7661" s="820"/>
      <c r="O7661" s="820"/>
      <c r="P7661" s="820"/>
      <c r="Q7661" s="820"/>
      <c r="R7661" s="820"/>
      <c r="S7661" s="820"/>
      <c r="T7661" s="820"/>
      <c r="U7661" s="820"/>
      <c r="V7661" s="820"/>
      <c r="W7661" s="820"/>
      <c r="X7661" s="820"/>
      <c r="Y7661" s="820"/>
      <c r="Z7661" s="820"/>
    </row>
    <row r="7662" spans="7:26">
      <c r="G7662" s="826"/>
      <c r="H7662" s="820"/>
      <c r="J7662" s="820"/>
      <c r="K7662" s="820"/>
      <c r="L7662" s="820"/>
      <c r="M7662" s="820"/>
      <c r="N7662" s="820"/>
      <c r="O7662" s="820"/>
      <c r="P7662" s="820"/>
      <c r="Q7662" s="820"/>
      <c r="R7662" s="820"/>
      <c r="S7662" s="820"/>
      <c r="T7662" s="820"/>
      <c r="U7662" s="820"/>
      <c r="V7662" s="820"/>
      <c r="W7662" s="820"/>
      <c r="X7662" s="820"/>
      <c r="Y7662" s="820"/>
      <c r="Z7662" s="820"/>
    </row>
    <row r="7663" spans="7:26">
      <c r="G7663" s="826"/>
      <c r="H7663" s="820"/>
      <c r="J7663" s="820"/>
      <c r="K7663" s="820"/>
      <c r="L7663" s="820"/>
      <c r="M7663" s="820"/>
      <c r="N7663" s="820"/>
      <c r="O7663" s="820"/>
      <c r="P7663" s="820"/>
      <c r="Q7663" s="820"/>
      <c r="R7663" s="820"/>
      <c r="S7663" s="820"/>
      <c r="T7663" s="820"/>
      <c r="U7663" s="820"/>
      <c r="V7663" s="820"/>
      <c r="W7663" s="820"/>
      <c r="X7663" s="820"/>
      <c r="Y7663" s="820"/>
      <c r="Z7663" s="820"/>
    </row>
    <row r="7664" spans="7:26">
      <c r="G7664" s="826"/>
      <c r="H7664" s="820"/>
      <c r="J7664" s="820"/>
      <c r="K7664" s="820"/>
      <c r="L7664" s="820"/>
      <c r="M7664" s="820"/>
      <c r="N7664" s="820"/>
      <c r="O7664" s="820"/>
      <c r="P7664" s="820"/>
      <c r="Q7664" s="820"/>
      <c r="R7664" s="820"/>
      <c r="S7664" s="820"/>
      <c r="T7664" s="820"/>
      <c r="U7664" s="820"/>
      <c r="V7664" s="820"/>
      <c r="W7664" s="820"/>
      <c r="X7664" s="820"/>
      <c r="Y7664" s="820"/>
      <c r="Z7664" s="820"/>
    </row>
    <row r="7665" spans="7:26">
      <c r="G7665" s="826"/>
      <c r="H7665" s="820"/>
      <c r="J7665" s="820"/>
      <c r="K7665" s="820"/>
      <c r="L7665" s="820"/>
      <c r="M7665" s="820"/>
      <c r="N7665" s="820"/>
      <c r="O7665" s="820"/>
      <c r="P7665" s="820"/>
      <c r="Q7665" s="820"/>
      <c r="R7665" s="820"/>
      <c r="S7665" s="820"/>
      <c r="T7665" s="820"/>
      <c r="U7665" s="820"/>
      <c r="V7665" s="820"/>
      <c r="W7665" s="820"/>
      <c r="X7665" s="820"/>
      <c r="Y7665" s="820"/>
      <c r="Z7665" s="820"/>
    </row>
    <row r="7666" spans="7:26">
      <c r="G7666" s="826"/>
      <c r="H7666" s="820"/>
      <c r="J7666" s="820"/>
      <c r="K7666" s="820"/>
      <c r="L7666" s="820"/>
      <c r="M7666" s="820"/>
      <c r="N7666" s="820"/>
      <c r="O7666" s="820"/>
      <c r="P7666" s="820"/>
      <c r="Q7666" s="820"/>
      <c r="R7666" s="820"/>
      <c r="S7666" s="820"/>
      <c r="T7666" s="820"/>
      <c r="U7666" s="820"/>
      <c r="V7666" s="820"/>
      <c r="W7666" s="820"/>
      <c r="X7666" s="820"/>
      <c r="Y7666" s="820"/>
      <c r="Z7666" s="820"/>
    </row>
    <row r="7667" spans="7:26">
      <c r="G7667" s="826"/>
      <c r="H7667" s="820"/>
      <c r="J7667" s="820"/>
      <c r="K7667" s="820"/>
      <c r="L7667" s="820"/>
      <c r="M7667" s="820"/>
      <c r="N7667" s="820"/>
      <c r="O7667" s="820"/>
      <c r="P7667" s="820"/>
      <c r="Q7667" s="820"/>
      <c r="R7667" s="820"/>
      <c r="S7667" s="820"/>
      <c r="T7667" s="820"/>
      <c r="U7667" s="820"/>
      <c r="V7667" s="820"/>
      <c r="W7667" s="820"/>
      <c r="X7667" s="820"/>
      <c r="Y7667" s="820"/>
      <c r="Z7667" s="820"/>
    </row>
    <row r="7668" spans="7:26">
      <c r="G7668" s="826"/>
      <c r="H7668" s="820"/>
      <c r="J7668" s="820"/>
      <c r="K7668" s="820"/>
      <c r="L7668" s="820"/>
      <c r="M7668" s="820"/>
      <c r="N7668" s="820"/>
      <c r="O7668" s="820"/>
      <c r="P7668" s="820"/>
      <c r="Q7668" s="820"/>
      <c r="R7668" s="820"/>
      <c r="S7668" s="820"/>
      <c r="T7668" s="820"/>
      <c r="U7668" s="820"/>
      <c r="V7668" s="820"/>
      <c r="W7668" s="820"/>
      <c r="X7668" s="820"/>
      <c r="Y7668" s="820"/>
      <c r="Z7668" s="820"/>
    </row>
    <row r="7669" spans="7:26">
      <c r="G7669" s="826"/>
      <c r="H7669" s="820"/>
      <c r="J7669" s="820"/>
      <c r="K7669" s="820"/>
      <c r="L7669" s="820"/>
      <c r="M7669" s="820"/>
      <c r="N7669" s="820"/>
      <c r="O7669" s="820"/>
      <c r="P7669" s="820"/>
      <c r="Q7669" s="820"/>
      <c r="R7669" s="820"/>
      <c r="S7669" s="820"/>
      <c r="T7669" s="820"/>
      <c r="U7669" s="820"/>
      <c r="V7669" s="820"/>
      <c r="W7669" s="820"/>
      <c r="X7669" s="820"/>
      <c r="Y7669" s="820"/>
      <c r="Z7669" s="820"/>
    </row>
    <row r="7670" spans="7:26">
      <c r="G7670" s="826"/>
      <c r="H7670" s="820"/>
      <c r="J7670" s="820"/>
      <c r="K7670" s="820"/>
      <c r="L7670" s="820"/>
      <c r="M7670" s="820"/>
      <c r="N7670" s="820"/>
      <c r="O7670" s="820"/>
      <c r="P7670" s="820"/>
      <c r="Q7670" s="820"/>
      <c r="R7670" s="820"/>
      <c r="S7670" s="820"/>
      <c r="T7670" s="820"/>
      <c r="U7670" s="820"/>
      <c r="V7670" s="820"/>
      <c r="W7670" s="820"/>
      <c r="X7670" s="820"/>
      <c r="Y7670" s="820"/>
      <c r="Z7670" s="820"/>
    </row>
    <row r="7671" spans="7:26">
      <c r="G7671" s="826"/>
      <c r="H7671" s="820"/>
      <c r="J7671" s="820"/>
      <c r="K7671" s="820"/>
      <c r="L7671" s="820"/>
      <c r="M7671" s="820"/>
      <c r="N7671" s="820"/>
      <c r="O7671" s="820"/>
      <c r="P7671" s="820"/>
      <c r="Q7671" s="820"/>
      <c r="R7671" s="820"/>
      <c r="S7671" s="820"/>
      <c r="T7671" s="820"/>
      <c r="U7671" s="820"/>
      <c r="V7671" s="820"/>
      <c r="W7671" s="820"/>
      <c r="X7671" s="820"/>
      <c r="Y7671" s="820"/>
      <c r="Z7671" s="820"/>
    </row>
    <row r="7672" spans="7:26">
      <c r="G7672" s="826"/>
      <c r="H7672" s="820"/>
      <c r="J7672" s="820"/>
      <c r="K7672" s="820"/>
      <c r="L7672" s="820"/>
      <c r="M7672" s="820"/>
      <c r="N7672" s="820"/>
      <c r="O7672" s="820"/>
      <c r="P7672" s="820"/>
      <c r="Q7672" s="820"/>
      <c r="R7672" s="820"/>
      <c r="S7672" s="820"/>
      <c r="T7672" s="820"/>
      <c r="U7672" s="820"/>
      <c r="V7672" s="820"/>
      <c r="W7672" s="820"/>
      <c r="X7672" s="820"/>
      <c r="Y7672" s="820"/>
      <c r="Z7672" s="820"/>
    </row>
    <row r="7673" spans="7:26">
      <c r="G7673" s="826"/>
      <c r="H7673" s="820"/>
      <c r="J7673" s="820"/>
      <c r="K7673" s="820"/>
      <c r="L7673" s="820"/>
      <c r="M7673" s="820"/>
      <c r="N7673" s="820"/>
      <c r="O7673" s="820"/>
      <c r="P7673" s="820"/>
      <c r="Q7673" s="820"/>
      <c r="R7673" s="820"/>
      <c r="S7673" s="820"/>
      <c r="T7673" s="820"/>
      <c r="U7673" s="820"/>
      <c r="V7673" s="820"/>
      <c r="W7673" s="820"/>
      <c r="X7673" s="820"/>
      <c r="Y7673" s="820"/>
      <c r="Z7673" s="820"/>
    </row>
    <row r="7674" spans="7:26">
      <c r="G7674" s="826"/>
      <c r="H7674" s="820"/>
      <c r="J7674" s="820"/>
      <c r="K7674" s="820"/>
      <c r="L7674" s="820"/>
      <c r="M7674" s="820"/>
      <c r="N7674" s="820"/>
      <c r="O7674" s="820"/>
      <c r="P7674" s="820"/>
      <c r="Q7674" s="820"/>
      <c r="R7674" s="820"/>
      <c r="S7674" s="820"/>
      <c r="T7674" s="820"/>
      <c r="U7674" s="820"/>
      <c r="V7674" s="820"/>
      <c r="W7674" s="820"/>
      <c r="X7674" s="820"/>
      <c r="Y7674" s="820"/>
      <c r="Z7674" s="820"/>
    </row>
    <row r="7675" spans="7:26">
      <c r="G7675" s="826"/>
      <c r="H7675" s="820"/>
      <c r="J7675" s="820"/>
      <c r="K7675" s="820"/>
      <c r="L7675" s="820"/>
      <c r="M7675" s="820"/>
      <c r="N7675" s="820"/>
      <c r="O7675" s="820"/>
      <c r="P7675" s="820"/>
      <c r="Q7675" s="820"/>
      <c r="R7675" s="820"/>
      <c r="S7675" s="820"/>
      <c r="T7675" s="820"/>
      <c r="U7675" s="820"/>
      <c r="V7675" s="820"/>
      <c r="W7675" s="820"/>
      <c r="X7675" s="820"/>
      <c r="Y7675" s="820"/>
      <c r="Z7675" s="820"/>
    </row>
    <row r="7676" spans="7:26">
      <c r="G7676" s="826"/>
      <c r="H7676" s="820"/>
      <c r="J7676" s="820"/>
      <c r="K7676" s="820"/>
      <c r="L7676" s="820"/>
      <c r="M7676" s="820"/>
      <c r="N7676" s="820"/>
      <c r="O7676" s="820"/>
      <c r="P7676" s="820"/>
      <c r="Q7676" s="820"/>
      <c r="R7676" s="820"/>
      <c r="S7676" s="820"/>
      <c r="T7676" s="820"/>
      <c r="U7676" s="820"/>
      <c r="V7676" s="820"/>
      <c r="W7676" s="820"/>
      <c r="X7676" s="820"/>
      <c r="Y7676" s="820"/>
      <c r="Z7676" s="820"/>
    </row>
    <row r="7677" spans="7:26">
      <c r="G7677" s="826"/>
      <c r="H7677" s="820"/>
      <c r="J7677" s="820"/>
      <c r="K7677" s="820"/>
      <c r="L7677" s="820"/>
      <c r="M7677" s="820"/>
      <c r="N7677" s="820"/>
      <c r="O7677" s="820"/>
      <c r="P7677" s="820"/>
      <c r="Q7677" s="820"/>
      <c r="R7677" s="820"/>
      <c r="S7677" s="820"/>
      <c r="T7677" s="820"/>
      <c r="U7677" s="820"/>
      <c r="V7677" s="820"/>
      <c r="W7677" s="820"/>
      <c r="X7677" s="820"/>
      <c r="Y7677" s="820"/>
      <c r="Z7677" s="820"/>
    </row>
    <row r="7678" spans="7:26">
      <c r="G7678" s="826"/>
      <c r="H7678" s="820"/>
      <c r="J7678" s="820"/>
      <c r="K7678" s="820"/>
      <c r="L7678" s="820"/>
      <c r="M7678" s="820"/>
      <c r="N7678" s="820"/>
      <c r="O7678" s="820"/>
      <c r="P7678" s="820"/>
      <c r="Q7678" s="820"/>
      <c r="R7678" s="820"/>
      <c r="S7678" s="820"/>
      <c r="T7678" s="820"/>
      <c r="U7678" s="820"/>
      <c r="V7678" s="820"/>
      <c r="W7678" s="820"/>
      <c r="X7678" s="820"/>
      <c r="Y7678" s="820"/>
      <c r="Z7678" s="820"/>
    </row>
    <row r="7679" spans="7:26">
      <c r="G7679" s="826"/>
      <c r="H7679" s="820"/>
      <c r="J7679" s="820"/>
      <c r="K7679" s="820"/>
      <c r="L7679" s="820"/>
      <c r="M7679" s="820"/>
      <c r="N7679" s="820"/>
      <c r="O7679" s="820"/>
      <c r="P7679" s="820"/>
      <c r="Q7679" s="820"/>
      <c r="R7679" s="820"/>
      <c r="S7679" s="820"/>
      <c r="T7679" s="820"/>
      <c r="U7679" s="820"/>
      <c r="V7679" s="820"/>
      <c r="W7679" s="820"/>
      <c r="X7679" s="820"/>
      <c r="Y7679" s="820"/>
      <c r="Z7679" s="820"/>
    </row>
    <row r="7680" spans="7:26">
      <c r="G7680" s="826"/>
      <c r="H7680" s="820"/>
      <c r="J7680" s="820"/>
      <c r="K7680" s="820"/>
      <c r="L7680" s="820"/>
      <c r="M7680" s="820"/>
      <c r="N7680" s="820"/>
      <c r="O7680" s="820"/>
      <c r="P7680" s="820"/>
      <c r="Q7680" s="820"/>
      <c r="R7680" s="820"/>
      <c r="S7680" s="820"/>
      <c r="T7680" s="820"/>
      <c r="U7680" s="820"/>
      <c r="V7680" s="820"/>
      <c r="W7680" s="820"/>
      <c r="X7680" s="820"/>
      <c r="Y7680" s="820"/>
      <c r="Z7680" s="820"/>
    </row>
    <row r="7681" spans="7:26">
      <c r="G7681" s="826"/>
      <c r="H7681" s="820"/>
      <c r="J7681" s="820"/>
      <c r="K7681" s="820"/>
      <c r="L7681" s="820"/>
      <c r="M7681" s="820"/>
      <c r="N7681" s="820"/>
      <c r="O7681" s="820"/>
      <c r="P7681" s="820"/>
      <c r="Q7681" s="820"/>
      <c r="R7681" s="820"/>
      <c r="S7681" s="820"/>
      <c r="T7681" s="820"/>
      <c r="U7681" s="820"/>
      <c r="V7681" s="820"/>
      <c r="W7681" s="820"/>
      <c r="X7681" s="820"/>
      <c r="Y7681" s="820"/>
      <c r="Z7681" s="820"/>
    </row>
    <row r="7682" spans="7:26">
      <c r="G7682" s="826"/>
      <c r="H7682" s="820"/>
      <c r="J7682" s="820"/>
      <c r="K7682" s="820"/>
      <c r="L7682" s="820"/>
      <c r="M7682" s="820"/>
      <c r="N7682" s="820"/>
      <c r="O7682" s="820"/>
      <c r="P7682" s="820"/>
      <c r="Q7682" s="820"/>
      <c r="R7682" s="820"/>
      <c r="S7682" s="820"/>
      <c r="T7682" s="820"/>
      <c r="U7682" s="820"/>
      <c r="V7682" s="820"/>
      <c r="W7682" s="820"/>
      <c r="X7682" s="820"/>
      <c r="Y7682" s="820"/>
      <c r="Z7682" s="820"/>
    </row>
    <row r="7683" spans="7:26">
      <c r="G7683" s="826"/>
      <c r="H7683" s="820"/>
      <c r="J7683" s="820"/>
      <c r="K7683" s="820"/>
      <c r="L7683" s="820"/>
      <c r="M7683" s="820"/>
      <c r="N7683" s="820"/>
      <c r="O7683" s="820"/>
      <c r="P7683" s="820"/>
      <c r="Q7683" s="820"/>
      <c r="R7683" s="820"/>
      <c r="S7683" s="820"/>
      <c r="T7683" s="820"/>
      <c r="U7683" s="820"/>
      <c r="V7683" s="820"/>
      <c r="W7683" s="820"/>
      <c r="X7683" s="820"/>
      <c r="Y7683" s="820"/>
      <c r="Z7683" s="820"/>
    </row>
    <row r="7684" spans="7:26">
      <c r="G7684" s="826"/>
      <c r="H7684" s="820"/>
      <c r="J7684" s="820"/>
      <c r="K7684" s="820"/>
      <c r="L7684" s="820"/>
      <c r="M7684" s="820"/>
      <c r="N7684" s="820"/>
      <c r="O7684" s="820"/>
      <c r="P7684" s="820"/>
      <c r="Q7684" s="820"/>
      <c r="R7684" s="820"/>
      <c r="S7684" s="820"/>
      <c r="T7684" s="820"/>
      <c r="U7684" s="820"/>
      <c r="V7684" s="820"/>
      <c r="W7684" s="820"/>
      <c r="X7684" s="820"/>
      <c r="Y7684" s="820"/>
      <c r="Z7684" s="820"/>
    </row>
    <row r="7685" spans="7:26">
      <c r="G7685" s="826"/>
      <c r="H7685" s="820"/>
      <c r="J7685" s="820"/>
      <c r="K7685" s="820"/>
      <c r="L7685" s="820"/>
      <c r="M7685" s="820"/>
      <c r="N7685" s="820"/>
      <c r="O7685" s="820"/>
      <c r="P7685" s="820"/>
      <c r="Q7685" s="820"/>
      <c r="R7685" s="820"/>
      <c r="S7685" s="820"/>
      <c r="T7685" s="820"/>
      <c r="U7685" s="820"/>
      <c r="V7685" s="820"/>
      <c r="W7685" s="820"/>
      <c r="X7685" s="820"/>
      <c r="Y7685" s="820"/>
      <c r="Z7685" s="820"/>
    </row>
    <row r="7686" spans="7:26">
      <c r="G7686" s="826"/>
      <c r="H7686" s="820"/>
      <c r="J7686" s="820"/>
      <c r="K7686" s="820"/>
      <c r="L7686" s="820"/>
      <c r="M7686" s="820"/>
      <c r="N7686" s="820"/>
      <c r="O7686" s="820"/>
      <c r="P7686" s="820"/>
      <c r="Q7686" s="820"/>
      <c r="R7686" s="820"/>
      <c r="S7686" s="820"/>
      <c r="T7686" s="820"/>
      <c r="U7686" s="820"/>
      <c r="V7686" s="820"/>
      <c r="W7686" s="820"/>
      <c r="X7686" s="820"/>
      <c r="Y7686" s="820"/>
      <c r="Z7686" s="820"/>
    </row>
    <row r="7687" spans="7:26">
      <c r="G7687" s="826"/>
      <c r="H7687" s="820"/>
      <c r="J7687" s="820"/>
      <c r="K7687" s="820"/>
      <c r="L7687" s="820"/>
      <c r="M7687" s="820"/>
      <c r="N7687" s="820"/>
      <c r="O7687" s="820"/>
      <c r="P7687" s="820"/>
      <c r="Q7687" s="820"/>
      <c r="R7687" s="820"/>
      <c r="S7687" s="820"/>
      <c r="T7687" s="820"/>
      <c r="U7687" s="820"/>
      <c r="V7687" s="820"/>
      <c r="W7687" s="820"/>
      <c r="X7687" s="820"/>
      <c r="Y7687" s="820"/>
      <c r="Z7687" s="820"/>
    </row>
    <row r="7688" spans="7:26">
      <c r="G7688" s="826"/>
      <c r="H7688" s="820"/>
      <c r="J7688" s="820"/>
      <c r="K7688" s="820"/>
      <c r="L7688" s="820"/>
      <c r="M7688" s="820"/>
      <c r="N7688" s="820"/>
      <c r="O7688" s="820"/>
      <c r="P7688" s="820"/>
      <c r="Q7688" s="820"/>
      <c r="R7688" s="820"/>
      <c r="S7688" s="820"/>
      <c r="T7688" s="820"/>
      <c r="U7688" s="820"/>
      <c r="V7688" s="820"/>
      <c r="W7688" s="820"/>
      <c r="X7688" s="820"/>
      <c r="Y7688" s="820"/>
      <c r="Z7688" s="820"/>
    </row>
    <row r="7689" spans="7:26">
      <c r="G7689" s="826"/>
      <c r="H7689" s="820"/>
      <c r="J7689" s="820"/>
      <c r="K7689" s="820"/>
      <c r="L7689" s="820"/>
      <c r="M7689" s="820"/>
      <c r="N7689" s="820"/>
      <c r="O7689" s="820"/>
      <c r="P7689" s="820"/>
      <c r="Q7689" s="820"/>
      <c r="R7689" s="820"/>
      <c r="S7689" s="820"/>
      <c r="T7689" s="820"/>
      <c r="U7689" s="820"/>
      <c r="V7689" s="820"/>
      <c r="W7689" s="820"/>
      <c r="X7689" s="820"/>
      <c r="Y7689" s="820"/>
      <c r="Z7689" s="820"/>
    </row>
    <row r="7690" spans="7:26">
      <c r="G7690" s="826"/>
      <c r="H7690" s="820"/>
      <c r="J7690" s="820"/>
      <c r="K7690" s="820"/>
      <c r="L7690" s="820"/>
      <c r="M7690" s="820"/>
      <c r="N7690" s="820"/>
      <c r="O7690" s="820"/>
      <c r="P7690" s="820"/>
      <c r="Q7690" s="820"/>
      <c r="R7690" s="820"/>
      <c r="S7690" s="820"/>
      <c r="T7690" s="820"/>
      <c r="U7690" s="820"/>
      <c r="V7690" s="820"/>
      <c r="W7690" s="820"/>
      <c r="X7690" s="820"/>
      <c r="Y7690" s="820"/>
      <c r="Z7690" s="820"/>
    </row>
    <row r="7691" spans="7:26">
      <c r="G7691" s="826"/>
      <c r="H7691" s="820"/>
      <c r="J7691" s="820"/>
      <c r="K7691" s="820"/>
      <c r="L7691" s="820"/>
      <c r="M7691" s="820"/>
      <c r="N7691" s="820"/>
      <c r="O7691" s="820"/>
      <c r="P7691" s="820"/>
      <c r="Q7691" s="820"/>
      <c r="R7691" s="820"/>
      <c r="S7691" s="820"/>
      <c r="T7691" s="820"/>
      <c r="U7691" s="820"/>
      <c r="V7691" s="820"/>
      <c r="W7691" s="820"/>
      <c r="X7691" s="820"/>
      <c r="Y7691" s="820"/>
      <c r="Z7691" s="820"/>
    </row>
    <row r="7692" spans="7:26">
      <c r="G7692" s="826"/>
      <c r="H7692" s="820"/>
      <c r="J7692" s="820"/>
      <c r="K7692" s="820"/>
      <c r="L7692" s="820"/>
      <c r="M7692" s="820"/>
      <c r="N7692" s="820"/>
      <c r="O7692" s="820"/>
      <c r="P7692" s="820"/>
      <c r="Q7692" s="820"/>
      <c r="R7692" s="820"/>
      <c r="S7692" s="820"/>
      <c r="T7692" s="820"/>
      <c r="U7692" s="820"/>
      <c r="V7692" s="820"/>
      <c r="W7692" s="820"/>
      <c r="X7692" s="820"/>
      <c r="Y7692" s="820"/>
      <c r="Z7692" s="820"/>
    </row>
    <row r="7693" spans="7:26">
      <c r="G7693" s="826"/>
      <c r="H7693" s="820"/>
      <c r="J7693" s="820"/>
      <c r="K7693" s="820"/>
      <c r="L7693" s="820"/>
      <c r="M7693" s="820"/>
      <c r="N7693" s="820"/>
      <c r="O7693" s="820"/>
      <c r="P7693" s="820"/>
      <c r="Q7693" s="820"/>
      <c r="R7693" s="820"/>
      <c r="S7693" s="820"/>
      <c r="T7693" s="820"/>
      <c r="U7693" s="820"/>
      <c r="V7693" s="820"/>
      <c r="W7693" s="820"/>
      <c r="X7693" s="820"/>
      <c r="Y7693" s="820"/>
      <c r="Z7693" s="820"/>
    </row>
    <row r="7694" spans="7:26">
      <c r="G7694" s="826"/>
      <c r="H7694" s="820"/>
      <c r="J7694" s="820"/>
      <c r="K7694" s="820"/>
      <c r="L7694" s="820"/>
      <c r="M7694" s="820"/>
      <c r="N7694" s="820"/>
      <c r="O7694" s="820"/>
      <c r="P7694" s="820"/>
      <c r="Q7694" s="820"/>
      <c r="R7694" s="820"/>
      <c r="S7694" s="820"/>
      <c r="T7694" s="820"/>
      <c r="U7694" s="820"/>
      <c r="V7694" s="820"/>
      <c r="W7694" s="820"/>
      <c r="X7694" s="820"/>
      <c r="Y7694" s="820"/>
      <c r="Z7694" s="820"/>
    </row>
    <row r="7695" spans="7:26">
      <c r="G7695" s="826"/>
      <c r="H7695" s="820"/>
      <c r="J7695" s="820"/>
      <c r="K7695" s="820"/>
      <c r="L7695" s="820"/>
      <c r="M7695" s="820"/>
      <c r="N7695" s="820"/>
      <c r="O7695" s="820"/>
      <c r="P7695" s="820"/>
      <c r="Q7695" s="820"/>
      <c r="R7695" s="820"/>
      <c r="S7695" s="820"/>
      <c r="T7695" s="820"/>
      <c r="U7695" s="820"/>
      <c r="V7695" s="820"/>
      <c r="W7695" s="820"/>
      <c r="X7695" s="820"/>
      <c r="Y7695" s="820"/>
      <c r="Z7695" s="820"/>
    </row>
    <row r="7696" spans="7:26">
      <c r="G7696" s="826"/>
      <c r="H7696" s="820"/>
      <c r="J7696" s="820"/>
      <c r="K7696" s="820"/>
      <c r="L7696" s="820"/>
      <c r="M7696" s="820"/>
      <c r="N7696" s="820"/>
      <c r="O7696" s="820"/>
      <c r="P7696" s="820"/>
      <c r="Q7696" s="820"/>
      <c r="R7696" s="820"/>
      <c r="S7696" s="820"/>
      <c r="T7696" s="820"/>
      <c r="U7696" s="820"/>
      <c r="V7696" s="820"/>
      <c r="W7696" s="820"/>
      <c r="X7696" s="820"/>
      <c r="Y7696" s="820"/>
      <c r="Z7696" s="820"/>
    </row>
    <row r="7697" spans="7:26">
      <c r="G7697" s="826"/>
      <c r="H7697" s="820"/>
      <c r="J7697" s="820"/>
      <c r="K7697" s="820"/>
      <c r="L7697" s="820"/>
      <c r="M7697" s="820"/>
      <c r="N7697" s="820"/>
      <c r="O7697" s="820"/>
      <c r="P7697" s="820"/>
      <c r="Q7697" s="820"/>
      <c r="R7697" s="820"/>
      <c r="S7697" s="820"/>
      <c r="T7697" s="820"/>
      <c r="U7697" s="820"/>
      <c r="V7697" s="820"/>
      <c r="W7697" s="820"/>
      <c r="X7697" s="820"/>
      <c r="Y7697" s="820"/>
      <c r="Z7697" s="820"/>
    </row>
    <row r="7698" spans="7:26">
      <c r="G7698" s="826"/>
      <c r="H7698" s="820"/>
      <c r="J7698" s="820"/>
      <c r="K7698" s="820"/>
      <c r="L7698" s="820"/>
      <c r="M7698" s="820"/>
      <c r="N7698" s="820"/>
      <c r="O7698" s="820"/>
      <c r="P7698" s="820"/>
      <c r="Q7698" s="820"/>
      <c r="R7698" s="820"/>
      <c r="S7698" s="820"/>
      <c r="T7698" s="820"/>
      <c r="U7698" s="820"/>
      <c r="V7698" s="820"/>
      <c r="W7698" s="820"/>
      <c r="X7698" s="820"/>
      <c r="Y7698" s="820"/>
      <c r="Z7698" s="820"/>
    </row>
    <row r="7699" spans="7:26">
      <c r="G7699" s="826"/>
      <c r="H7699" s="820"/>
      <c r="J7699" s="820"/>
      <c r="K7699" s="820"/>
      <c r="L7699" s="820"/>
      <c r="M7699" s="820"/>
      <c r="N7699" s="820"/>
      <c r="O7699" s="820"/>
      <c r="P7699" s="820"/>
      <c r="Q7699" s="820"/>
      <c r="R7699" s="820"/>
      <c r="S7699" s="820"/>
      <c r="T7699" s="820"/>
      <c r="U7699" s="820"/>
      <c r="V7699" s="820"/>
      <c r="W7699" s="820"/>
      <c r="X7699" s="820"/>
      <c r="Y7699" s="820"/>
      <c r="Z7699" s="820"/>
    </row>
    <row r="7700" spans="7:26">
      <c r="G7700" s="826"/>
      <c r="H7700" s="820"/>
      <c r="J7700" s="820"/>
      <c r="K7700" s="820"/>
      <c r="L7700" s="820"/>
      <c r="M7700" s="820"/>
      <c r="N7700" s="820"/>
      <c r="O7700" s="820"/>
      <c r="P7700" s="820"/>
      <c r="Q7700" s="820"/>
      <c r="R7700" s="820"/>
      <c r="S7700" s="820"/>
      <c r="T7700" s="820"/>
      <c r="U7700" s="820"/>
      <c r="V7700" s="820"/>
      <c r="W7700" s="820"/>
      <c r="X7700" s="820"/>
      <c r="Y7700" s="820"/>
      <c r="Z7700" s="820"/>
    </row>
    <row r="7701" spans="7:26">
      <c r="G7701" s="826"/>
      <c r="H7701" s="820"/>
      <c r="J7701" s="820"/>
      <c r="K7701" s="820"/>
      <c r="L7701" s="820"/>
      <c r="M7701" s="820"/>
      <c r="N7701" s="820"/>
      <c r="O7701" s="820"/>
      <c r="P7701" s="820"/>
      <c r="Q7701" s="820"/>
      <c r="R7701" s="820"/>
      <c r="S7701" s="820"/>
      <c r="T7701" s="820"/>
      <c r="U7701" s="820"/>
      <c r="V7701" s="820"/>
      <c r="W7701" s="820"/>
      <c r="X7701" s="820"/>
      <c r="Y7701" s="820"/>
      <c r="Z7701" s="820"/>
    </row>
    <row r="7702" spans="7:26">
      <c r="G7702" s="826"/>
      <c r="H7702" s="820"/>
      <c r="J7702" s="820"/>
      <c r="K7702" s="820"/>
      <c r="L7702" s="820"/>
      <c r="M7702" s="820"/>
      <c r="N7702" s="820"/>
      <c r="O7702" s="820"/>
      <c r="P7702" s="820"/>
      <c r="Q7702" s="820"/>
      <c r="R7702" s="820"/>
      <c r="S7702" s="820"/>
      <c r="T7702" s="820"/>
      <c r="U7702" s="820"/>
      <c r="V7702" s="820"/>
      <c r="W7702" s="820"/>
      <c r="X7702" s="820"/>
      <c r="Y7702" s="820"/>
      <c r="Z7702" s="820"/>
    </row>
    <row r="7703" spans="7:26">
      <c r="G7703" s="826"/>
      <c r="H7703" s="820"/>
      <c r="J7703" s="820"/>
      <c r="K7703" s="820"/>
      <c r="L7703" s="820"/>
      <c r="M7703" s="820"/>
      <c r="N7703" s="820"/>
      <c r="O7703" s="820"/>
      <c r="P7703" s="820"/>
      <c r="Q7703" s="820"/>
      <c r="R7703" s="820"/>
      <c r="S7703" s="820"/>
      <c r="T7703" s="820"/>
      <c r="U7703" s="820"/>
      <c r="V7703" s="820"/>
      <c r="W7703" s="820"/>
      <c r="X7703" s="820"/>
      <c r="Y7703" s="820"/>
      <c r="Z7703" s="820"/>
    </row>
    <row r="7704" spans="7:26">
      <c r="G7704" s="826"/>
      <c r="H7704" s="820"/>
      <c r="J7704" s="820"/>
      <c r="K7704" s="820"/>
      <c r="L7704" s="820"/>
      <c r="M7704" s="820"/>
      <c r="N7704" s="820"/>
      <c r="O7704" s="820"/>
      <c r="P7704" s="820"/>
      <c r="Q7704" s="820"/>
      <c r="R7704" s="820"/>
      <c r="S7704" s="820"/>
      <c r="T7704" s="820"/>
      <c r="U7704" s="820"/>
      <c r="V7704" s="820"/>
      <c r="W7704" s="820"/>
      <c r="X7704" s="820"/>
      <c r="Y7704" s="820"/>
      <c r="Z7704" s="820"/>
    </row>
    <row r="7705" spans="7:26">
      <c r="G7705" s="826"/>
      <c r="H7705" s="820"/>
      <c r="J7705" s="820"/>
      <c r="K7705" s="820"/>
      <c r="L7705" s="820"/>
      <c r="M7705" s="820"/>
      <c r="N7705" s="820"/>
      <c r="O7705" s="820"/>
      <c r="P7705" s="820"/>
      <c r="Q7705" s="820"/>
      <c r="R7705" s="820"/>
      <c r="S7705" s="820"/>
      <c r="T7705" s="820"/>
      <c r="U7705" s="820"/>
      <c r="V7705" s="820"/>
      <c r="W7705" s="820"/>
      <c r="X7705" s="820"/>
      <c r="Y7705" s="820"/>
      <c r="Z7705" s="820"/>
    </row>
    <row r="7706" spans="7:26">
      <c r="G7706" s="826"/>
      <c r="H7706" s="820"/>
      <c r="J7706" s="820"/>
      <c r="K7706" s="820"/>
      <c r="L7706" s="820"/>
      <c r="M7706" s="820"/>
      <c r="N7706" s="820"/>
      <c r="O7706" s="820"/>
      <c r="P7706" s="820"/>
      <c r="Q7706" s="820"/>
      <c r="R7706" s="820"/>
      <c r="S7706" s="820"/>
      <c r="T7706" s="820"/>
      <c r="U7706" s="820"/>
      <c r="V7706" s="820"/>
      <c r="W7706" s="820"/>
      <c r="X7706" s="820"/>
      <c r="Y7706" s="820"/>
      <c r="Z7706" s="820"/>
    </row>
    <row r="7707" spans="7:26">
      <c r="G7707" s="826"/>
      <c r="H7707" s="820"/>
      <c r="J7707" s="820"/>
      <c r="K7707" s="820"/>
      <c r="L7707" s="820"/>
      <c r="M7707" s="820"/>
      <c r="N7707" s="820"/>
      <c r="O7707" s="820"/>
      <c r="P7707" s="820"/>
      <c r="Q7707" s="820"/>
      <c r="R7707" s="820"/>
      <c r="S7707" s="820"/>
      <c r="T7707" s="820"/>
      <c r="U7707" s="820"/>
      <c r="V7707" s="820"/>
      <c r="W7707" s="820"/>
      <c r="X7707" s="820"/>
      <c r="Y7707" s="820"/>
      <c r="Z7707" s="820"/>
    </row>
    <row r="7708" spans="7:26">
      <c r="G7708" s="826"/>
      <c r="H7708" s="820"/>
      <c r="J7708" s="820"/>
      <c r="K7708" s="820"/>
      <c r="L7708" s="820"/>
      <c r="M7708" s="820"/>
      <c r="N7708" s="820"/>
      <c r="O7708" s="820"/>
      <c r="P7708" s="820"/>
      <c r="Q7708" s="820"/>
      <c r="R7708" s="820"/>
      <c r="S7708" s="820"/>
      <c r="T7708" s="820"/>
      <c r="U7708" s="820"/>
      <c r="V7708" s="820"/>
      <c r="W7708" s="820"/>
      <c r="X7708" s="820"/>
      <c r="Y7708" s="820"/>
      <c r="Z7708" s="820"/>
    </row>
    <row r="7709" spans="7:26">
      <c r="G7709" s="826"/>
      <c r="H7709" s="820"/>
      <c r="J7709" s="820"/>
      <c r="K7709" s="820"/>
      <c r="L7709" s="820"/>
      <c r="M7709" s="820"/>
      <c r="N7709" s="820"/>
      <c r="O7709" s="820"/>
      <c r="P7709" s="820"/>
      <c r="Q7709" s="820"/>
      <c r="R7709" s="820"/>
      <c r="S7709" s="820"/>
      <c r="T7709" s="820"/>
      <c r="U7709" s="820"/>
      <c r="V7709" s="820"/>
      <c r="W7709" s="820"/>
      <c r="X7709" s="820"/>
      <c r="Y7709" s="820"/>
      <c r="Z7709" s="820"/>
    </row>
    <row r="7710" spans="7:26">
      <c r="G7710" s="826"/>
      <c r="H7710" s="820"/>
      <c r="J7710" s="820"/>
      <c r="K7710" s="820"/>
      <c r="L7710" s="820"/>
      <c r="M7710" s="820"/>
      <c r="N7710" s="820"/>
      <c r="O7710" s="820"/>
      <c r="P7710" s="820"/>
      <c r="Q7710" s="820"/>
      <c r="R7710" s="820"/>
      <c r="S7710" s="820"/>
      <c r="T7710" s="820"/>
      <c r="U7710" s="820"/>
      <c r="V7710" s="820"/>
      <c r="W7710" s="820"/>
      <c r="X7710" s="820"/>
      <c r="Y7710" s="820"/>
      <c r="Z7710" s="820"/>
    </row>
    <row r="7711" spans="7:26">
      <c r="G7711" s="826"/>
      <c r="H7711" s="820"/>
      <c r="J7711" s="820"/>
      <c r="K7711" s="820"/>
      <c r="L7711" s="820"/>
      <c r="M7711" s="820"/>
      <c r="N7711" s="820"/>
      <c r="O7711" s="820"/>
      <c r="P7711" s="820"/>
      <c r="Q7711" s="820"/>
      <c r="R7711" s="820"/>
      <c r="S7711" s="820"/>
      <c r="T7711" s="820"/>
      <c r="U7711" s="820"/>
      <c r="V7711" s="820"/>
      <c r="W7711" s="820"/>
      <c r="X7711" s="820"/>
      <c r="Y7711" s="820"/>
      <c r="Z7711" s="820"/>
    </row>
    <row r="7712" spans="7:26">
      <c r="G7712" s="826"/>
      <c r="H7712" s="820"/>
      <c r="J7712" s="820"/>
      <c r="K7712" s="820"/>
      <c r="L7712" s="820"/>
      <c r="M7712" s="820"/>
      <c r="N7712" s="820"/>
      <c r="O7712" s="820"/>
      <c r="P7712" s="820"/>
      <c r="Q7712" s="820"/>
      <c r="R7712" s="820"/>
      <c r="S7712" s="820"/>
      <c r="T7712" s="820"/>
      <c r="U7712" s="820"/>
      <c r="V7712" s="820"/>
      <c r="W7712" s="820"/>
      <c r="X7712" s="820"/>
      <c r="Y7712" s="820"/>
      <c r="Z7712" s="820"/>
    </row>
    <row r="7713" spans="7:26">
      <c r="G7713" s="826"/>
      <c r="H7713" s="820"/>
      <c r="J7713" s="820"/>
      <c r="K7713" s="820"/>
      <c r="L7713" s="820"/>
      <c r="M7713" s="820"/>
      <c r="N7713" s="820"/>
      <c r="O7713" s="820"/>
      <c r="P7713" s="820"/>
      <c r="Q7713" s="820"/>
      <c r="R7713" s="820"/>
      <c r="S7713" s="820"/>
      <c r="T7713" s="820"/>
      <c r="U7713" s="820"/>
      <c r="V7713" s="820"/>
      <c r="W7713" s="820"/>
      <c r="X7713" s="820"/>
      <c r="Y7713" s="820"/>
      <c r="Z7713" s="820"/>
    </row>
    <row r="7714" spans="7:26">
      <c r="G7714" s="826"/>
      <c r="H7714" s="820"/>
      <c r="J7714" s="820"/>
      <c r="K7714" s="820"/>
      <c r="L7714" s="820"/>
      <c r="M7714" s="820"/>
      <c r="N7714" s="820"/>
      <c r="O7714" s="820"/>
      <c r="P7714" s="820"/>
      <c r="Q7714" s="820"/>
      <c r="R7714" s="820"/>
      <c r="S7714" s="820"/>
      <c r="T7714" s="820"/>
      <c r="U7714" s="820"/>
      <c r="V7714" s="820"/>
      <c r="W7714" s="820"/>
      <c r="X7714" s="820"/>
      <c r="Y7714" s="820"/>
      <c r="Z7714" s="820"/>
    </row>
    <row r="7715" spans="7:26">
      <c r="G7715" s="826"/>
      <c r="H7715" s="820"/>
      <c r="J7715" s="820"/>
      <c r="K7715" s="820"/>
      <c r="L7715" s="820"/>
      <c r="M7715" s="820"/>
      <c r="N7715" s="820"/>
      <c r="O7715" s="820"/>
      <c r="P7715" s="820"/>
      <c r="Q7715" s="820"/>
      <c r="R7715" s="820"/>
      <c r="S7715" s="820"/>
      <c r="T7715" s="820"/>
      <c r="U7715" s="820"/>
      <c r="V7715" s="820"/>
      <c r="W7715" s="820"/>
      <c r="X7715" s="820"/>
      <c r="Y7715" s="820"/>
      <c r="Z7715" s="820"/>
    </row>
    <row r="7716" spans="7:26">
      <c r="G7716" s="826"/>
      <c r="H7716" s="820"/>
      <c r="J7716" s="820"/>
      <c r="K7716" s="820"/>
      <c r="L7716" s="820"/>
      <c r="M7716" s="820"/>
      <c r="N7716" s="820"/>
      <c r="O7716" s="820"/>
      <c r="P7716" s="820"/>
      <c r="Q7716" s="820"/>
      <c r="R7716" s="820"/>
      <c r="S7716" s="820"/>
      <c r="T7716" s="820"/>
      <c r="U7716" s="820"/>
      <c r="V7716" s="820"/>
      <c r="W7716" s="820"/>
      <c r="X7716" s="820"/>
      <c r="Y7716" s="820"/>
      <c r="Z7716" s="820"/>
    </row>
    <row r="7717" spans="7:26">
      <c r="G7717" s="826"/>
      <c r="H7717" s="820"/>
      <c r="J7717" s="820"/>
      <c r="K7717" s="820"/>
      <c r="L7717" s="820"/>
      <c r="M7717" s="820"/>
      <c r="N7717" s="820"/>
      <c r="O7717" s="820"/>
      <c r="P7717" s="820"/>
      <c r="Q7717" s="820"/>
      <c r="R7717" s="820"/>
      <c r="S7717" s="820"/>
      <c r="T7717" s="820"/>
      <c r="U7717" s="820"/>
      <c r="V7717" s="820"/>
      <c r="W7717" s="820"/>
      <c r="X7717" s="820"/>
      <c r="Y7717" s="820"/>
      <c r="Z7717" s="820"/>
    </row>
    <row r="7718" spans="7:26">
      <c r="G7718" s="826"/>
      <c r="H7718" s="820"/>
      <c r="J7718" s="820"/>
      <c r="K7718" s="820"/>
      <c r="L7718" s="820"/>
      <c r="M7718" s="820"/>
      <c r="N7718" s="820"/>
      <c r="O7718" s="820"/>
      <c r="P7718" s="820"/>
      <c r="Q7718" s="820"/>
      <c r="R7718" s="820"/>
      <c r="S7718" s="820"/>
      <c r="T7718" s="820"/>
      <c r="U7718" s="820"/>
      <c r="V7718" s="820"/>
      <c r="W7718" s="820"/>
      <c r="X7718" s="820"/>
      <c r="Y7718" s="820"/>
      <c r="Z7718" s="820"/>
    </row>
    <row r="7719" spans="7:26">
      <c r="G7719" s="826"/>
      <c r="H7719" s="820"/>
      <c r="J7719" s="820"/>
      <c r="K7719" s="820"/>
      <c r="L7719" s="820"/>
      <c r="M7719" s="820"/>
      <c r="N7719" s="820"/>
      <c r="O7719" s="820"/>
      <c r="P7719" s="820"/>
      <c r="Q7719" s="820"/>
      <c r="R7719" s="820"/>
      <c r="S7719" s="820"/>
      <c r="T7719" s="820"/>
      <c r="U7719" s="820"/>
      <c r="V7719" s="820"/>
      <c r="W7719" s="820"/>
      <c r="X7719" s="820"/>
      <c r="Y7719" s="820"/>
      <c r="Z7719" s="820"/>
    </row>
    <row r="7720" spans="7:26">
      <c r="G7720" s="826"/>
      <c r="H7720" s="820"/>
      <c r="J7720" s="820"/>
      <c r="K7720" s="820"/>
      <c r="L7720" s="820"/>
      <c r="M7720" s="820"/>
      <c r="N7720" s="820"/>
      <c r="O7720" s="820"/>
      <c r="P7720" s="820"/>
      <c r="Q7720" s="820"/>
      <c r="R7720" s="820"/>
      <c r="S7720" s="820"/>
      <c r="T7720" s="820"/>
      <c r="U7720" s="820"/>
      <c r="V7720" s="820"/>
      <c r="W7720" s="820"/>
      <c r="X7720" s="820"/>
      <c r="Y7720" s="820"/>
      <c r="Z7720" s="820"/>
    </row>
    <row r="7721" spans="7:26">
      <c r="G7721" s="826"/>
      <c r="H7721" s="820"/>
      <c r="J7721" s="820"/>
      <c r="K7721" s="820"/>
      <c r="L7721" s="820"/>
      <c r="M7721" s="820"/>
      <c r="N7721" s="820"/>
      <c r="O7721" s="820"/>
      <c r="P7721" s="820"/>
      <c r="Q7721" s="820"/>
      <c r="R7721" s="820"/>
      <c r="S7721" s="820"/>
      <c r="T7721" s="820"/>
      <c r="U7721" s="820"/>
      <c r="V7721" s="820"/>
      <c r="W7721" s="820"/>
      <c r="X7721" s="820"/>
      <c r="Y7721" s="820"/>
      <c r="Z7721" s="820"/>
    </row>
    <row r="7722" spans="7:26">
      <c r="G7722" s="826"/>
      <c r="H7722" s="820"/>
      <c r="J7722" s="820"/>
      <c r="K7722" s="820"/>
      <c r="L7722" s="820"/>
      <c r="M7722" s="820"/>
      <c r="N7722" s="820"/>
      <c r="O7722" s="820"/>
      <c r="P7722" s="820"/>
      <c r="Q7722" s="820"/>
      <c r="R7722" s="820"/>
      <c r="S7722" s="820"/>
      <c r="T7722" s="820"/>
      <c r="U7722" s="820"/>
      <c r="V7722" s="820"/>
      <c r="W7722" s="820"/>
      <c r="X7722" s="820"/>
      <c r="Y7722" s="820"/>
      <c r="Z7722" s="820"/>
    </row>
    <row r="7723" spans="7:26">
      <c r="G7723" s="826"/>
      <c r="H7723" s="820"/>
      <c r="J7723" s="820"/>
      <c r="K7723" s="820"/>
      <c r="L7723" s="820"/>
      <c r="M7723" s="820"/>
      <c r="N7723" s="820"/>
      <c r="O7723" s="820"/>
      <c r="P7723" s="820"/>
      <c r="Q7723" s="820"/>
      <c r="R7723" s="820"/>
      <c r="S7723" s="820"/>
      <c r="T7723" s="820"/>
      <c r="U7723" s="820"/>
      <c r="V7723" s="820"/>
      <c r="W7723" s="820"/>
      <c r="X7723" s="820"/>
      <c r="Y7723" s="820"/>
      <c r="Z7723" s="820"/>
    </row>
    <row r="7724" spans="7:26">
      <c r="G7724" s="826"/>
      <c r="H7724" s="820"/>
      <c r="J7724" s="820"/>
      <c r="K7724" s="820"/>
      <c r="L7724" s="820"/>
      <c r="M7724" s="820"/>
      <c r="N7724" s="820"/>
      <c r="O7724" s="820"/>
      <c r="P7724" s="820"/>
      <c r="Q7724" s="820"/>
      <c r="R7724" s="820"/>
      <c r="S7724" s="820"/>
      <c r="T7724" s="820"/>
      <c r="U7724" s="820"/>
      <c r="V7724" s="820"/>
      <c r="W7724" s="820"/>
      <c r="X7724" s="820"/>
      <c r="Y7724" s="820"/>
      <c r="Z7724" s="820"/>
    </row>
    <row r="7725" spans="7:26">
      <c r="G7725" s="826"/>
      <c r="H7725" s="820"/>
      <c r="J7725" s="820"/>
      <c r="K7725" s="820"/>
      <c r="L7725" s="820"/>
      <c r="M7725" s="820"/>
      <c r="N7725" s="820"/>
      <c r="O7725" s="820"/>
      <c r="P7725" s="820"/>
      <c r="Q7725" s="820"/>
      <c r="R7725" s="820"/>
      <c r="S7725" s="820"/>
      <c r="T7725" s="820"/>
      <c r="U7725" s="820"/>
      <c r="V7725" s="820"/>
      <c r="W7725" s="820"/>
      <c r="X7725" s="820"/>
      <c r="Y7725" s="820"/>
      <c r="Z7725" s="820"/>
    </row>
    <row r="7726" spans="7:26">
      <c r="G7726" s="826"/>
      <c r="H7726" s="820"/>
      <c r="J7726" s="820"/>
      <c r="K7726" s="820"/>
      <c r="L7726" s="820"/>
      <c r="M7726" s="820"/>
      <c r="N7726" s="820"/>
      <c r="O7726" s="820"/>
      <c r="P7726" s="820"/>
      <c r="Q7726" s="820"/>
      <c r="R7726" s="820"/>
      <c r="S7726" s="820"/>
      <c r="T7726" s="820"/>
      <c r="U7726" s="820"/>
      <c r="V7726" s="820"/>
      <c r="W7726" s="820"/>
      <c r="X7726" s="820"/>
      <c r="Y7726" s="820"/>
      <c r="Z7726" s="820"/>
    </row>
    <row r="7727" spans="7:26">
      <c r="G7727" s="826"/>
      <c r="H7727" s="820"/>
      <c r="J7727" s="820"/>
      <c r="K7727" s="820"/>
      <c r="L7727" s="820"/>
      <c r="M7727" s="820"/>
      <c r="N7727" s="820"/>
      <c r="O7727" s="820"/>
      <c r="P7727" s="820"/>
      <c r="Q7727" s="820"/>
      <c r="R7727" s="820"/>
      <c r="S7727" s="820"/>
      <c r="T7727" s="820"/>
      <c r="U7727" s="820"/>
      <c r="V7727" s="820"/>
      <c r="W7727" s="820"/>
      <c r="X7727" s="820"/>
      <c r="Y7727" s="820"/>
      <c r="Z7727" s="820"/>
    </row>
    <row r="7728" spans="7:26">
      <c r="G7728" s="826"/>
      <c r="H7728" s="820"/>
      <c r="J7728" s="820"/>
      <c r="K7728" s="820"/>
      <c r="L7728" s="820"/>
      <c r="M7728" s="820"/>
      <c r="N7728" s="820"/>
      <c r="O7728" s="820"/>
      <c r="P7728" s="820"/>
      <c r="Q7728" s="820"/>
      <c r="R7728" s="820"/>
      <c r="S7728" s="820"/>
      <c r="T7728" s="820"/>
      <c r="U7728" s="820"/>
      <c r="V7728" s="820"/>
      <c r="W7728" s="820"/>
      <c r="X7728" s="820"/>
      <c r="Y7728" s="820"/>
      <c r="Z7728" s="820"/>
    </row>
    <row r="7729" spans="7:26">
      <c r="G7729" s="826"/>
      <c r="H7729" s="820"/>
      <c r="J7729" s="820"/>
      <c r="K7729" s="820"/>
      <c r="L7729" s="820"/>
      <c r="M7729" s="820"/>
      <c r="N7729" s="820"/>
      <c r="O7729" s="820"/>
      <c r="P7729" s="820"/>
      <c r="Q7729" s="820"/>
      <c r="R7729" s="820"/>
      <c r="S7729" s="820"/>
      <c r="T7729" s="820"/>
      <c r="U7729" s="820"/>
      <c r="V7729" s="820"/>
      <c r="W7729" s="820"/>
      <c r="X7729" s="820"/>
      <c r="Y7729" s="820"/>
      <c r="Z7729" s="820"/>
    </row>
    <row r="7730" spans="7:26">
      <c r="G7730" s="826"/>
      <c r="H7730" s="820"/>
      <c r="J7730" s="820"/>
      <c r="K7730" s="820"/>
      <c r="L7730" s="820"/>
      <c r="M7730" s="820"/>
      <c r="N7730" s="820"/>
      <c r="O7730" s="820"/>
      <c r="P7730" s="820"/>
      <c r="Q7730" s="820"/>
      <c r="R7730" s="820"/>
      <c r="S7730" s="820"/>
      <c r="T7730" s="820"/>
      <c r="U7730" s="820"/>
      <c r="V7730" s="820"/>
      <c r="W7730" s="820"/>
      <c r="X7730" s="820"/>
      <c r="Y7730" s="820"/>
      <c r="Z7730" s="820"/>
    </row>
    <row r="7731" spans="7:26">
      <c r="G7731" s="826"/>
      <c r="H7731" s="820"/>
      <c r="J7731" s="820"/>
      <c r="K7731" s="820"/>
      <c r="L7731" s="820"/>
      <c r="M7731" s="820"/>
      <c r="N7731" s="820"/>
      <c r="O7731" s="820"/>
      <c r="P7731" s="820"/>
      <c r="Q7731" s="820"/>
      <c r="R7731" s="820"/>
      <c r="S7731" s="820"/>
      <c r="T7731" s="820"/>
      <c r="U7731" s="820"/>
      <c r="V7731" s="820"/>
      <c r="W7731" s="820"/>
      <c r="X7731" s="820"/>
      <c r="Y7731" s="820"/>
      <c r="Z7731" s="820"/>
    </row>
    <row r="7732" spans="7:26">
      <c r="G7732" s="826"/>
      <c r="H7732" s="820"/>
      <c r="J7732" s="820"/>
      <c r="K7732" s="820"/>
      <c r="L7732" s="820"/>
      <c r="M7732" s="820"/>
      <c r="N7732" s="820"/>
      <c r="O7732" s="820"/>
      <c r="P7732" s="820"/>
      <c r="Q7732" s="820"/>
      <c r="R7732" s="820"/>
      <c r="S7732" s="820"/>
      <c r="T7732" s="820"/>
      <c r="U7732" s="820"/>
      <c r="V7732" s="820"/>
      <c r="W7732" s="820"/>
      <c r="X7732" s="820"/>
      <c r="Y7732" s="820"/>
      <c r="Z7732" s="820"/>
    </row>
    <row r="7733" spans="7:26">
      <c r="G7733" s="826"/>
      <c r="H7733" s="820"/>
      <c r="J7733" s="820"/>
      <c r="K7733" s="820"/>
      <c r="L7733" s="820"/>
      <c r="M7733" s="820"/>
      <c r="N7733" s="820"/>
      <c r="O7733" s="820"/>
      <c r="P7733" s="820"/>
      <c r="Q7733" s="820"/>
      <c r="R7733" s="820"/>
      <c r="S7733" s="820"/>
      <c r="T7733" s="820"/>
      <c r="U7733" s="820"/>
      <c r="V7733" s="820"/>
      <c r="W7733" s="820"/>
      <c r="X7733" s="820"/>
      <c r="Y7733" s="820"/>
      <c r="Z7733" s="820"/>
    </row>
    <row r="7734" spans="7:26">
      <c r="G7734" s="826"/>
      <c r="H7734" s="820"/>
      <c r="J7734" s="820"/>
      <c r="K7734" s="820"/>
      <c r="L7734" s="820"/>
      <c r="M7734" s="820"/>
      <c r="N7734" s="820"/>
      <c r="O7734" s="820"/>
      <c r="P7734" s="820"/>
      <c r="Q7734" s="820"/>
      <c r="R7734" s="820"/>
      <c r="S7734" s="820"/>
      <c r="T7734" s="820"/>
      <c r="U7734" s="820"/>
      <c r="V7734" s="820"/>
      <c r="W7734" s="820"/>
      <c r="X7734" s="820"/>
      <c r="Y7734" s="820"/>
      <c r="Z7734" s="820"/>
    </row>
    <row r="7735" spans="7:26">
      <c r="G7735" s="826"/>
      <c r="H7735" s="820"/>
      <c r="J7735" s="820"/>
      <c r="K7735" s="820"/>
      <c r="L7735" s="820"/>
      <c r="M7735" s="820"/>
      <c r="N7735" s="820"/>
      <c r="O7735" s="820"/>
      <c r="P7735" s="820"/>
      <c r="Q7735" s="820"/>
      <c r="R7735" s="820"/>
      <c r="S7735" s="820"/>
      <c r="T7735" s="820"/>
      <c r="U7735" s="820"/>
      <c r="V7735" s="820"/>
      <c r="W7735" s="820"/>
      <c r="X7735" s="820"/>
      <c r="Y7735" s="820"/>
      <c r="Z7735" s="820"/>
    </row>
    <row r="7736" spans="7:26">
      <c r="G7736" s="826"/>
      <c r="H7736" s="820"/>
      <c r="J7736" s="820"/>
      <c r="K7736" s="820"/>
      <c r="L7736" s="820"/>
      <c r="M7736" s="820"/>
      <c r="N7736" s="820"/>
      <c r="O7736" s="820"/>
      <c r="P7736" s="820"/>
      <c r="Q7736" s="820"/>
      <c r="R7736" s="820"/>
      <c r="S7736" s="820"/>
      <c r="T7736" s="820"/>
      <c r="U7736" s="820"/>
      <c r="V7736" s="820"/>
      <c r="W7736" s="820"/>
      <c r="X7736" s="820"/>
      <c r="Y7736" s="820"/>
      <c r="Z7736" s="820"/>
    </row>
    <row r="7737" spans="7:26">
      <c r="G7737" s="826"/>
      <c r="H7737" s="820"/>
      <c r="J7737" s="820"/>
      <c r="K7737" s="820"/>
      <c r="L7737" s="820"/>
      <c r="M7737" s="820"/>
      <c r="N7737" s="820"/>
      <c r="O7737" s="820"/>
      <c r="P7737" s="820"/>
      <c r="Q7737" s="820"/>
      <c r="R7737" s="820"/>
      <c r="S7737" s="820"/>
      <c r="T7737" s="820"/>
      <c r="U7737" s="820"/>
      <c r="V7737" s="820"/>
      <c r="W7737" s="820"/>
      <c r="X7737" s="820"/>
      <c r="Y7737" s="820"/>
      <c r="Z7737" s="820"/>
    </row>
    <row r="7738" spans="7:26">
      <c r="G7738" s="826"/>
      <c r="H7738" s="820"/>
      <c r="J7738" s="820"/>
      <c r="K7738" s="820"/>
      <c r="L7738" s="820"/>
      <c r="M7738" s="820"/>
      <c r="N7738" s="820"/>
      <c r="O7738" s="820"/>
      <c r="P7738" s="820"/>
      <c r="Q7738" s="820"/>
      <c r="R7738" s="820"/>
      <c r="S7738" s="820"/>
      <c r="T7738" s="820"/>
      <c r="U7738" s="820"/>
      <c r="V7738" s="820"/>
      <c r="W7738" s="820"/>
      <c r="X7738" s="820"/>
      <c r="Y7738" s="820"/>
      <c r="Z7738" s="820"/>
    </row>
    <row r="7739" spans="7:26">
      <c r="G7739" s="826"/>
      <c r="H7739" s="820"/>
      <c r="J7739" s="820"/>
      <c r="K7739" s="820"/>
      <c r="L7739" s="820"/>
      <c r="M7739" s="820"/>
      <c r="N7739" s="820"/>
      <c r="O7739" s="820"/>
      <c r="P7739" s="820"/>
      <c r="Q7739" s="820"/>
      <c r="R7739" s="820"/>
      <c r="S7739" s="820"/>
      <c r="T7739" s="820"/>
      <c r="U7739" s="820"/>
      <c r="V7739" s="820"/>
      <c r="W7739" s="820"/>
      <c r="X7739" s="820"/>
      <c r="Y7739" s="820"/>
      <c r="Z7739" s="820"/>
    </row>
    <row r="7740" spans="7:26">
      <c r="G7740" s="826"/>
      <c r="H7740" s="820"/>
      <c r="J7740" s="820"/>
      <c r="K7740" s="820"/>
      <c r="L7740" s="820"/>
      <c r="M7740" s="820"/>
      <c r="N7740" s="820"/>
      <c r="O7740" s="820"/>
      <c r="P7740" s="820"/>
      <c r="Q7740" s="820"/>
      <c r="R7740" s="820"/>
      <c r="S7740" s="820"/>
      <c r="T7740" s="820"/>
      <c r="U7740" s="820"/>
      <c r="V7740" s="820"/>
      <c r="W7740" s="820"/>
      <c r="X7740" s="820"/>
      <c r="Y7740" s="820"/>
      <c r="Z7740" s="820"/>
    </row>
    <row r="7741" spans="7:26">
      <c r="G7741" s="826"/>
      <c r="H7741" s="820"/>
      <c r="J7741" s="820"/>
      <c r="K7741" s="820"/>
      <c r="L7741" s="820"/>
      <c r="M7741" s="820"/>
      <c r="N7741" s="820"/>
      <c r="O7741" s="820"/>
      <c r="P7741" s="820"/>
      <c r="Q7741" s="820"/>
      <c r="R7741" s="820"/>
      <c r="S7741" s="820"/>
      <c r="T7741" s="820"/>
      <c r="U7741" s="820"/>
      <c r="V7741" s="820"/>
      <c r="W7741" s="820"/>
      <c r="X7741" s="820"/>
      <c r="Y7741" s="820"/>
      <c r="Z7741" s="820"/>
    </row>
    <row r="7742" spans="7:26">
      <c r="G7742" s="826"/>
      <c r="H7742" s="820"/>
      <c r="J7742" s="820"/>
      <c r="K7742" s="820"/>
      <c r="L7742" s="820"/>
      <c r="M7742" s="820"/>
      <c r="N7742" s="820"/>
      <c r="O7742" s="820"/>
      <c r="P7742" s="820"/>
      <c r="Q7742" s="820"/>
      <c r="R7742" s="820"/>
      <c r="S7742" s="820"/>
      <c r="T7742" s="820"/>
      <c r="U7742" s="820"/>
      <c r="V7742" s="820"/>
      <c r="W7742" s="820"/>
      <c r="X7742" s="820"/>
      <c r="Y7742" s="820"/>
      <c r="Z7742" s="820"/>
    </row>
    <row r="7743" spans="7:26">
      <c r="G7743" s="826"/>
      <c r="H7743" s="820"/>
      <c r="J7743" s="820"/>
      <c r="K7743" s="820"/>
      <c r="L7743" s="820"/>
      <c r="M7743" s="820"/>
      <c r="N7743" s="820"/>
      <c r="O7743" s="820"/>
      <c r="P7743" s="820"/>
      <c r="Q7743" s="820"/>
      <c r="R7743" s="820"/>
      <c r="S7743" s="820"/>
      <c r="T7743" s="820"/>
      <c r="U7743" s="820"/>
      <c r="V7743" s="820"/>
      <c r="W7743" s="820"/>
      <c r="X7743" s="820"/>
      <c r="Y7743" s="820"/>
      <c r="Z7743" s="820"/>
    </row>
    <row r="7744" spans="7:26">
      <c r="G7744" s="826"/>
      <c r="H7744" s="820"/>
      <c r="J7744" s="820"/>
      <c r="K7744" s="820"/>
      <c r="L7744" s="820"/>
      <c r="M7744" s="820"/>
      <c r="N7744" s="820"/>
      <c r="O7744" s="820"/>
      <c r="P7744" s="820"/>
      <c r="Q7744" s="820"/>
      <c r="R7744" s="820"/>
      <c r="S7744" s="820"/>
      <c r="T7744" s="820"/>
      <c r="U7744" s="820"/>
      <c r="V7744" s="820"/>
      <c r="W7744" s="820"/>
      <c r="X7744" s="820"/>
      <c r="Y7744" s="820"/>
      <c r="Z7744" s="820"/>
    </row>
    <row r="7745" spans="7:26">
      <c r="G7745" s="826"/>
      <c r="H7745" s="820"/>
      <c r="J7745" s="820"/>
      <c r="K7745" s="820"/>
      <c r="L7745" s="820"/>
      <c r="M7745" s="820"/>
      <c r="N7745" s="820"/>
      <c r="O7745" s="820"/>
      <c r="P7745" s="820"/>
      <c r="Q7745" s="820"/>
      <c r="R7745" s="820"/>
      <c r="S7745" s="820"/>
      <c r="T7745" s="820"/>
      <c r="U7745" s="820"/>
      <c r="V7745" s="820"/>
      <c r="W7745" s="820"/>
      <c r="X7745" s="820"/>
      <c r="Y7745" s="820"/>
      <c r="Z7745" s="820"/>
    </row>
    <row r="7746" spans="7:26">
      <c r="G7746" s="826"/>
      <c r="H7746" s="820"/>
      <c r="J7746" s="820"/>
      <c r="K7746" s="820"/>
      <c r="L7746" s="820"/>
      <c r="M7746" s="820"/>
      <c r="N7746" s="820"/>
      <c r="O7746" s="820"/>
      <c r="P7746" s="820"/>
      <c r="Q7746" s="820"/>
      <c r="R7746" s="820"/>
      <c r="S7746" s="820"/>
      <c r="T7746" s="820"/>
      <c r="U7746" s="820"/>
      <c r="V7746" s="820"/>
      <c r="W7746" s="820"/>
      <c r="X7746" s="820"/>
      <c r="Y7746" s="820"/>
      <c r="Z7746" s="820"/>
    </row>
    <row r="7747" spans="7:26">
      <c r="G7747" s="826"/>
      <c r="H7747" s="820"/>
      <c r="J7747" s="820"/>
      <c r="K7747" s="820"/>
      <c r="L7747" s="820"/>
      <c r="M7747" s="820"/>
      <c r="N7747" s="820"/>
      <c r="O7747" s="820"/>
      <c r="P7747" s="820"/>
      <c r="Q7747" s="820"/>
      <c r="R7747" s="820"/>
      <c r="S7747" s="820"/>
      <c r="T7747" s="820"/>
      <c r="U7747" s="820"/>
      <c r="V7747" s="820"/>
      <c r="W7747" s="820"/>
      <c r="X7747" s="820"/>
      <c r="Y7747" s="820"/>
      <c r="Z7747" s="820"/>
    </row>
    <row r="7748" spans="7:26">
      <c r="G7748" s="826"/>
      <c r="H7748" s="820"/>
      <c r="J7748" s="820"/>
      <c r="K7748" s="820"/>
      <c r="L7748" s="820"/>
      <c r="M7748" s="820"/>
      <c r="N7748" s="820"/>
      <c r="O7748" s="820"/>
      <c r="P7748" s="820"/>
      <c r="Q7748" s="820"/>
      <c r="R7748" s="820"/>
      <c r="S7748" s="820"/>
      <c r="T7748" s="820"/>
      <c r="U7748" s="820"/>
      <c r="V7748" s="820"/>
      <c r="W7748" s="820"/>
      <c r="X7748" s="820"/>
      <c r="Y7748" s="820"/>
      <c r="Z7748" s="820"/>
    </row>
    <row r="7749" spans="7:26">
      <c r="G7749" s="826"/>
      <c r="H7749" s="820"/>
      <c r="J7749" s="820"/>
      <c r="K7749" s="820"/>
      <c r="L7749" s="820"/>
      <c r="M7749" s="820"/>
      <c r="N7749" s="820"/>
      <c r="O7749" s="820"/>
      <c r="P7749" s="820"/>
      <c r="Q7749" s="820"/>
      <c r="R7749" s="820"/>
      <c r="S7749" s="820"/>
      <c r="T7749" s="820"/>
      <c r="U7749" s="820"/>
      <c r="V7749" s="820"/>
      <c r="W7749" s="820"/>
      <c r="X7749" s="820"/>
      <c r="Y7749" s="820"/>
      <c r="Z7749" s="820"/>
    </row>
    <row r="7750" spans="7:26">
      <c r="G7750" s="826"/>
      <c r="H7750" s="820"/>
      <c r="J7750" s="820"/>
      <c r="K7750" s="820"/>
      <c r="L7750" s="820"/>
      <c r="M7750" s="820"/>
      <c r="N7750" s="820"/>
      <c r="O7750" s="820"/>
      <c r="P7750" s="820"/>
      <c r="Q7750" s="820"/>
      <c r="R7750" s="820"/>
      <c r="S7750" s="820"/>
      <c r="T7750" s="820"/>
      <c r="U7750" s="820"/>
      <c r="V7750" s="820"/>
      <c r="W7750" s="820"/>
      <c r="X7750" s="820"/>
      <c r="Y7750" s="820"/>
      <c r="Z7750" s="820"/>
    </row>
    <row r="7751" spans="7:26">
      <c r="G7751" s="826"/>
      <c r="H7751" s="820"/>
      <c r="J7751" s="820"/>
      <c r="K7751" s="820"/>
      <c r="L7751" s="820"/>
      <c r="M7751" s="820"/>
      <c r="N7751" s="820"/>
      <c r="O7751" s="820"/>
      <c r="P7751" s="820"/>
      <c r="Q7751" s="820"/>
      <c r="R7751" s="820"/>
      <c r="S7751" s="820"/>
      <c r="T7751" s="820"/>
      <c r="U7751" s="820"/>
      <c r="V7751" s="820"/>
      <c r="W7751" s="820"/>
      <c r="X7751" s="820"/>
      <c r="Y7751" s="820"/>
      <c r="Z7751" s="820"/>
    </row>
    <row r="7752" spans="7:26">
      <c r="G7752" s="826"/>
      <c r="H7752" s="820"/>
      <c r="J7752" s="820"/>
      <c r="K7752" s="820"/>
      <c r="L7752" s="820"/>
      <c r="M7752" s="820"/>
      <c r="N7752" s="820"/>
      <c r="O7752" s="820"/>
      <c r="P7752" s="820"/>
      <c r="Q7752" s="820"/>
      <c r="R7752" s="820"/>
      <c r="S7752" s="820"/>
      <c r="T7752" s="820"/>
      <c r="U7752" s="820"/>
      <c r="V7752" s="820"/>
      <c r="W7752" s="820"/>
      <c r="X7752" s="820"/>
      <c r="Y7752" s="820"/>
      <c r="Z7752" s="820"/>
    </row>
    <row r="7753" spans="7:26">
      <c r="G7753" s="826"/>
      <c r="H7753" s="820"/>
      <c r="J7753" s="820"/>
      <c r="K7753" s="820"/>
      <c r="L7753" s="820"/>
      <c r="M7753" s="820"/>
      <c r="N7753" s="820"/>
      <c r="O7753" s="820"/>
      <c r="P7753" s="820"/>
      <c r="Q7753" s="820"/>
      <c r="R7753" s="820"/>
      <c r="S7753" s="820"/>
      <c r="T7753" s="820"/>
      <c r="U7753" s="820"/>
      <c r="V7753" s="820"/>
      <c r="W7753" s="820"/>
      <c r="X7753" s="820"/>
      <c r="Y7753" s="820"/>
      <c r="Z7753" s="820"/>
    </row>
    <row r="7754" spans="7:26">
      <c r="G7754" s="826"/>
      <c r="H7754" s="820"/>
      <c r="J7754" s="820"/>
      <c r="K7754" s="820"/>
      <c r="L7754" s="820"/>
      <c r="M7754" s="820"/>
      <c r="N7754" s="820"/>
      <c r="O7754" s="820"/>
      <c r="P7754" s="820"/>
      <c r="Q7754" s="820"/>
      <c r="R7754" s="820"/>
      <c r="S7754" s="820"/>
      <c r="T7754" s="820"/>
      <c r="U7754" s="820"/>
      <c r="V7754" s="820"/>
      <c r="W7754" s="820"/>
      <c r="X7754" s="820"/>
      <c r="Y7754" s="820"/>
      <c r="Z7754" s="820"/>
    </row>
    <row r="7755" spans="7:26">
      <c r="G7755" s="826"/>
      <c r="H7755" s="820"/>
      <c r="J7755" s="820"/>
      <c r="K7755" s="820"/>
      <c r="L7755" s="820"/>
      <c r="M7755" s="820"/>
      <c r="N7755" s="820"/>
      <c r="O7755" s="820"/>
      <c r="P7755" s="820"/>
      <c r="Q7755" s="820"/>
      <c r="R7755" s="820"/>
      <c r="S7755" s="820"/>
      <c r="T7755" s="820"/>
      <c r="U7755" s="820"/>
      <c r="V7755" s="820"/>
      <c r="W7755" s="820"/>
      <c r="X7755" s="820"/>
      <c r="Y7755" s="820"/>
      <c r="Z7755" s="820"/>
    </row>
    <row r="7756" spans="7:26">
      <c r="G7756" s="826"/>
      <c r="H7756" s="820"/>
      <c r="J7756" s="820"/>
      <c r="K7756" s="820"/>
      <c r="L7756" s="820"/>
      <c r="M7756" s="820"/>
      <c r="N7756" s="820"/>
      <c r="O7756" s="820"/>
      <c r="P7756" s="820"/>
      <c r="Q7756" s="820"/>
      <c r="R7756" s="820"/>
      <c r="S7756" s="820"/>
      <c r="T7756" s="820"/>
      <c r="U7756" s="820"/>
      <c r="V7756" s="820"/>
      <c r="W7756" s="820"/>
      <c r="X7756" s="820"/>
      <c r="Y7756" s="820"/>
      <c r="Z7756" s="820"/>
    </row>
    <row r="7757" spans="7:26">
      <c r="G7757" s="826"/>
      <c r="H7757" s="820"/>
      <c r="J7757" s="820"/>
      <c r="K7757" s="820"/>
      <c r="L7757" s="820"/>
      <c r="M7757" s="820"/>
      <c r="N7757" s="820"/>
      <c r="O7757" s="820"/>
      <c r="P7757" s="820"/>
      <c r="Q7757" s="820"/>
      <c r="R7757" s="820"/>
      <c r="S7757" s="820"/>
      <c r="T7757" s="820"/>
      <c r="U7757" s="820"/>
      <c r="V7757" s="820"/>
      <c r="W7757" s="820"/>
      <c r="X7757" s="820"/>
      <c r="Y7757" s="820"/>
      <c r="Z7757" s="820"/>
    </row>
    <row r="7758" spans="7:26">
      <c r="G7758" s="826"/>
      <c r="H7758" s="820"/>
      <c r="J7758" s="820"/>
      <c r="K7758" s="820"/>
      <c r="L7758" s="820"/>
      <c r="M7758" s="820"/>
      <c r="N7758" s="820"/>
      <c r="O7758" s="820"/>
      <c r="P7758" s="820"/>
      <c r="Q7758" s="820"/>
      <c r="R7758" s="820"/>
      <c r="S7758" s="820"/>
      <c r="T7758" s="820"/>
      <c r="U7758" s="820"/>
      <c r="V7758" s="820"/>
      <c r="W7758" s="820"/>
      <c r="X7758" s="820"/>
      <c r="Y7758" s="820"/>
      <c r="Z7758" s="820"/>
    </row>
    <row r="7759" spans="7:26">
      <c r="G7759" s="826"/>
      <c r="H7759" s="820"/>
      <c r="J7759" s="820"/>
      <c r="K7759" s="820"/>
      <c r="L7759" s="820"/>
      <c r="M7759" s="820"/>
      <c r="N7759" s="820"/>
      <c r="O7759" s="820"/>
      <c r="P7759" s="820"/>
      <c r="Q7759" s="820"/>
      <c r="R7759" s="820"/>
      <c r="S7759" s="820"/>
      <c r="T7759" s="820"/>
      <c r="U7759" s="820"/>
      <c r="V7759" s="820"/>
      <c r="W7759" s="820"/>
      <c r="X7759" s="820"/>
      <c r="Y7759" s="820"/>
      <c r="Z7759" s="820"/>
    </row>
    <row r="7760" spans="7:26">
      <c r="G7760" s="826"/>
      <c r="H7760" s="820"/>
      <c r="J7760" s="820"/>
      <c r="K7760" s="820"/>
      <c r="L7760" s="820"/>
      <c r="M7760" s="820"/>
      <c r="N7760" s="820"/>
      <c r="O7760" s="820"/>
      <c r="P7760" s="820"/>
      <c r="Q7760" s="820"/>
      <c r="R7760" s="820"/>
      <c r="S7760" s="820"/>
      <c r="T7760" s="820"/>
      <c r="U7760" s="820"/>
      <c r="V7760" s="820"/>
      <c r="W7760" s="820"/>
      <c r="X7760" s="820"/>
      <c r="Y7760" s="820"/>
      <c r="Z7760" s="820"/>
    </row>
    <row r="7761" spans="7:26">
      <c r="G7761" s="826"/>
      <c r="H7761" s="820"/>
      <c r="J7761" s="820"/>
      <c r="K7761" s="820"/>
      <c r="L7761" s="820"/>
      <c r="M7761" s="820"/>
      <c r="N7761" s="820"/>
      <c r="O7761" s="820"/>
      <c r="P7761" s="820"/>
      <c r="Q7761" s="820"/>
      <c r="R7761" s="820"/>
      <c r="S7761" s="820"/>
      <c r="T7761" s="820"/>
      <c r="U7761" s="820"/>
      <c r="V7761" s="820"/>
      <c r="W7761" s="820"/>
      <c r="X7761" s="820"/>
      <c r="Y7761" s="820"/>
      <c r="Z7761" s="820"/>
    </row>
    <row r="7762" spans="7:26">
      <c r="G7762" s="826"/>
      <c r="H7762" s="820"/>
      <c r="J7762" s="820"/>
      <c r="K7762" s="820"/>
      <c r="L7762" s="820"/>
      <c r="M7762" s="820"/>
      <c r="N7762" s="820"/>
      <c r="O7762" s="820"/>
      <c r="P7762" s="820"/>
      <c r="Q7762" s="820"/>
      <c r="R7762" s="820"/>
      <c r="S7762" s="820"/>
      <c r="T7762" s="820"/>
      <c r="U7762" s="820"/>
      <c r="V7762" s="820"/>
      <c r="W7762" s="820"/>
      <c r="X7762" s="820"/>
      <c r="Y7762" s="820"/>
      <c r="Z7762" s="820"/>
    </row>
    <row r="7763" spans="7:26">
      <c r="G7763" s="826"/>
      <c r="H7763" s="820"/>
      <c r="J7763" s="820"/>
      <c r="K7763" s="820"/>
      <c r="L7763" s="820"/>
      <c r="M7763" s="820"/>
      <c r="N7763" s="820"/>
      <c r="O7763" s="820"/>
      <c r="P7763" s="820"/>
      <c r="Q7763" s="820"/>
      <c r="R7763" s="820"/>
      <c r="S7763" s="820"/>
      <c r="T7763" s="820"/>
      <c r="U7763" s="820"/>
      <c r="V7763" s="820"/>
      <c r="W7763" s="820"/>
      <c r="X7763" s="820"/>
      <c r="Y7763" s="820"/>
      <c r="Z7763" s="820"/>
    </row>
    <row r="7764" spans="7:26">
      <c r="G7764" s="826"/>
      <c r="H7764" s="820"/>
      <c r="J7764" s="820"/>
      <c r="K7764" s="820"/>
      <c r="L7764" s="820"/>
      <c r="M7764" s="820"/>
      <c r="N7764" s="820"/>
      <c r="O7764" s="820"/>
      <c r="P7764" s="820"/>
      <c r="Q7764" s="820"/>
      <c r="R7764" s="820"/>
      <c r="S7764" s="820"/>
      <c r="T7764" s="820"/>
      <c r="U7764" s="820"/>
      <c r="V7764" s="820"/>
      <c r="W7764" s="820"/>
      <c r="X7764" s="820"/>
      <c r="Y7764" s="820"/>
      <c r="Z7764" s="820"/>
    </row>
    <row r="7765" spans="7:26">
      <c r="G7765" s="826"/>
      <c r="H7765" s="820"/>
      <c r="J7765" s="820"/>
      <c r="K7765" s="820"/>
      <c r="L7765" s="820"/>
      <c r="M7765" s="820"/>
      <c r="N7765" s="820"/>
      <c r="O7765" s="820"/>
      <c r="P7765" s="820"/>
      <c r="Q7765" s="820"/>
      <c r="R7765" s="820"/>
      <c r="S7765" s="820"/>
      <c r="T7765" s="820"/>
      <c r="U7765" s="820"/>
      <c r="V7765" s="820"/>
      <c r="W7765" s="820"/>
      <c r="X7765" s="820"/>
      <c r="Y7765" s="820"/>
      <c r="Z7765" s="820"/>
    </row>
    <row r="7766" spans="7:26">
      <c r="G7766" s="826"/>
      <c r="H7766" s="820"/>
      <c r="J7766" s="820"/>
      <c r="K7766" s="820"/>
      <c r="L7766" s="820"/>
      <c r="M7766" s="820"/>
      <c r="N7766" s="820"/>
      <c r="O7766" s="820"/>
      <c r="P7766" s="820"/>
      <c r="Q7766" s="820"/>
      <c r="R7766" s="820"/>
      <c r="S7766" s="820"/>
      <c r="T7766" s="820"/>
      <c r="U7766" s="820"/>
      <c r="V7766" s="820"/>
      <c r="W7766" s="820"/>
      <c r="X7766" s="820"/>
      <c r="Y7766" s="820"/>
      <c r="Z7766" s="820"/>
    </row>
    <row r="7767" spans="7:26">
      <c r="G7767" s="826"/>
      <c r="H7767" s="820"/>
      <c r="J7767" s="820"/>
      <c r="K7767" s="820"/>
      <c r="L7767" s="820"/>
      <c r="M7767" s="820"/>
      <c r="N7767" s="820"/>
      <c r="O7767" s="820"/>
      <c r="P7767" s="820"/>
      <c r="Q7767" s="820"/>
      <c r="R7767" s="820"/>
      <c r="S7767" s="820"/>
      <c r="T7767" s="820"/>
      <c r="U7767" s="820"/>
      <c r="V7767" s="820"/>
      <c r="W7767" s="820"/>
      <c r="X7767" s="820"/>
      <c r="Y7767" s="820"/>
      <c r="Z7767" s="820"/>
    </row>
    <row r="7768" spans="7:26">
      <c r="G7768" s="826"/>
      <c r="H7768" s="820"/>
      <c r="J7768" s="820"/>
      <c r="K7768" s="820"/>
      <c r="L7768" s="820"/>
      <c r="M7768" s="820"/>
      <c r="N7768" s="820"/>
      <c r="O7768" s="820"/>
      <c r="P7768" s="820"/>
      <c r="Q7768" s="820"/>
      <c r="R7768" s="820"/>
      <c r="S7768" s="820"/>
      <c r="T7768" s="820"/>
      <c r="U7768" s="820"/>
      <c r="V7768" s="820"/>
      <c r="W7768" s="820"/>
      <c r="X7768" s="820"/>
      <c r="Y7768" s="820"/>
      <c r="Z7768" s="820"/>
    </row>
    <row r="7769" spans="7:26">
      <c r="G7769" s="826"/>
      <c r="H7769" s="820"/>
      <c r="J7769" s="820"/>
      <c r="K7769" s="820"/>
      <c r="L7769" s="820"/>
      <c r="M7769" s="820"/>
      <c r="N7769" s="820"/>
      <c r="O7769" s="820"/>
      <c r="P7769" s="820"/>
      <c r="Q7769" s="820"/>
      <c r="R7769" s="820"/>
      <c r="S7769" s="820"/>
      <c r="T7769" s="820"/>
      <c r="U7769" s="820"/>
      <c r="V7769" s="820"/>
      <c r="W7769" s="820"/>
      <c r="X7769" s="820"/>
      <c r="Y7769" s="820"/>
      <c r="Z7769" s="820"/>
    </row>
    <row r="7770" spans="7:26">
      <c r="G7770" s="826"/>
      <c r="H7770" s="820"/>
      <c r="J7770" s="820"/>
      <c r="K7770" s="820"/>
      <c r="L7770" s="820"/>
      <c r="M7770" s="820"/>
      <c r="N7770" s="820"/>
      <c r="O7770" s="820"/>
      <c r="P7770" s="820"/>
      <c r="Q7770" s="820"/>
      <c r="R7770" s="820"/>
      <c r="S7770" s="820"/>
      <c r="T7770" s="820"/>
      <c r="U7770" s="820"/>
      <c r="V7770" s="820"/>
      <c r="W7770" s="820"/>
      <c r="X7770" s="820"/>
      <c r="Y7770" s="820"/>
      <c r="Z7770" s="820"/>
    </row>
    <row r="7771" spans="7:26">
      <c r="G7771" s="826"/>
      <c r="H7771" s="820"/>
      <c r="J7771" s="820"/>
      <c r="K7771" s="820"/>
      <c r="L7771" s="820"/>
      <c r="M7771" s="820"/>
      <c r="N7771" s="820"/>
      <c r="O7771" s="820"/>
      <c r="P7771" s="820"/>
      <c r="Q7771" s="820"/>
      <c r="R7771" s="820"/>
      <c r="S7771" s="820"/>
      <c r="T7771" s="820"/>
      <c r="U7771" s="820"/>
      <c r="V7771" s="820"/>
      <c r="W7771" s="820"/>
      <c r="X7771" s="820"/>
      <c r="Y7771" s="820"/>
      <c r="Z7771" s="820"/>
    </row>
    <row r="7772" spans="7:26">
      <c r="G7772" s="826"/>
      <c r="H7772" s="820"/>
      <c r="J7772" s="820"/>
      <c r="K7772" s="820"/>
      <c r="L7772" s="820"/>
      <c r="M7772" s="820"/>
      <c r="N7772" s="820"/>
      <c r="O7772" s="820"/>
      <c r="P7772" s="820"/>
      <c r="Q7772" s="820"/>
      <c r="R7772" s="820"/>
      <c r="S7772" s="820"/>
      <c r="T7772" s="820"/>
      <c r="U7772" s="820"/>
      <c r="V7772" s="820"/>
      <c r="W7772" s="820"/>
      <c r="X7772" s="820"/>
      <c r="Y7772" s="820"/>
      <c r="Z7772" s="820"/>
    </row>
    <row r="7773" spans="7:26">
      <c r="G7773" s="826"/>
      <c r="H7773" s="820"/>
      <c r="J7773" s="820"/>
      <c r="K7773" s="820"/>
      <c r="L7773" s="820"/>
      <c r="M7773" s="820"/>
      <c r="N7773" s="820"/>
      <c r="O7773" s="820"/>
      <c r="P7773" s="820"/>
      <c r="Q7773" s="820"/>
      <c r="R7773" s="820"/>
      <c r="S7773" s="820"/>
      <c r="T7773" s="820"/>
      <c r="U7773" s="820"/>
      <c r="V7773" s="820"/>
      <c r="W7773" s="820"/>
      <c r="X7773" s="820"/>
      <c r="Y7773" s="820"/>
      <c r="Z7773" s="820"/>
    </row>
    <row r="7774" spans="7:26">
      <c r="G7774" s="826"/>
      <c r="H7774" s="820"/>
      <c r="J7774" s="820"/>
      <c r="K7774" s="820"/>
      <c r="L7774" s="820"/>
      <c r="M7774" s="820"/>
      <c r="N7774" s="820"/>
      <c r="O7774" s="820"/>
      <c r="P7774" s="820"/>
      <c r="Q7774" s="820"/>
      <c r="R7774" s="820"/>
      <c r="S7774" s="820"/>
      <c r="T7774" s="820"/>
      <c r="U7774" s="820"/>
      <c r="V7774" s="820"/>
      <c r="W7774" s="820"/>
      <c r="X7774" s="820"/>
      <c r="Y7774" s="820"/>
      <c r="Z7774" s="820"/>
    </row>
    <row r="7775" spans="7:26">
      <c r="G7775" s="826"/>
      <c r="H7775" s="820"/>
      <c r="J7775" s="820"/>
      <c r="K7775" s="820"/>
      <c r="L7775" s="820"/>
      <c r="M7775" s="820"/>
      <c r="N7775" s="820"/>
      <c r="O7775" s="820"/>
      <c r="P7775" s="820"/>
      <c r="Q7775" s="820"/>
      <c r="R7775" s="820"/>
      <c r="S7775" s="820"/>
      <c r="T7775" s="820"/>
      <c r="U7775" s="820"/>
      <c r="V7775" s="820"/>
      <c r="W7775" s="820"/>
      <c r="X7775" s="820"/>
      <c r="Y7775" s="820"/>
      <c r="Z7775" s="820"/>
    </row>
    <row r="7776" spans="7:26">
      <c r="G7776" s="826"/>
      <c r="H7776" s="820"/>
      <c r="J7776" s="820"/>
      <c r="K7776" s="820"/>
      <c r="L7776" s="820"/>
      <c r="M7776" s="820"/>
      <c r="N7776" s="820"/>
      <c r="O7776" s="820"/>
      <c r="P7776" s="820"/>
      <c r="Q7776" s="820"/>
      <c r="R7776" s="820"/>
      <c r="S7776" s="820"/>
      <c r="T7776" s="820"/>
      <c r="U7776" s="820"/>
      <c r="V7776" s="820"/>
      <c r="W7776" s="820"/>
      <c r="X7776" s="820"/>
      <c r="Y7776" s="820"/>
      <c r="Z7776" s="820"/>
    </row>
    <row r="7777" spans="7:26">
      <c r="G7777" s="826"/>
      <c r="H7777" s="820"/>
      <c r="J7777" s="820"/>
      <c r="K7777" s="820"/>
      <c r="L7777" s="820"/>
      <c r="M7777" s="820"/>
      <c r="N7777" s="820"/>
      <c r="O7777" s="820"/>
      <c r="P7777" s="820"/>
      <c r="Q7777" s="820"/>
      <c r="R7777" s="820"/>
      <c r="S7777" s="820"/>
      <c r="T7777" s="820"/>
      <c r="U7777" s="820"/>
      <c r="V7777" s="820"/>
      <c r="W7777" s="820"/>
      <c r="X7777" s="820"/>
      <c r="Y7777" s="820"/>
      <c r="Z7777" s="820"/>
    </row>
    <row r="7778" spans="7:26">
      <c r="G7778" s="826"/>
      <c r="H7778" s="820"/>
      <c r="J7778" s="820"/>
      <c r="K7778" s="820"/>
      <c r="L7778" s="820"/>
      <c r="M7778" s="820"/>
      <c r="N7778" s="820"/>
      <c r="O7778" s="820"/>
      <c r="P7778" s="820"/>
      <c r="Q7778" s="820"/>
      <c r="R7778" s="820"/>
      <c r="S7778" s="820"/>
      <c r="T7778" s="820"/>
      <c r="U7778" s="820"/>
      <c r="V7778" s="820"/>
      <c r="W7778" s="820"/>
      <c r="X7778" s="820"/>
      <c r="Y7778" s="820"/>
      <c r="Z7778" s="820"/>
    </row>
    <row r="7779" spans="7:26">
      <c r="G7779" s="826"/>
      <c r="H7779" s="820"/>
      <c r="J7779" s="820"/>
      <c r="K7779" s="820"/>
      <c r="L7779" s="820"/>
      <c r="M7779" s="820"/>
      <c r="N7779" s="820"/>
      <c r="O7779" s="820"/>
      <c r="P7779" s="820"/>
      <c r="Q7779" s="820"/>
      <c r="R7779" s="820"/>
      <c r="S7779" s="820"/>
      <c r="T7779" s="820"/>
      <c r="U7779" s="820"/>
      <c r="V7779" s="820"/>
      <c r="W7779" s="820"/>
      <c r="X7779" s="820"/>
      <c r="Y7779" s="820"/>
      <c r="Z7779" s="820"/>
    </row>
    <row r="7780" spans="7:26">
      <c r="G7780" s="826"/>
      <c r="H7780" s="820"/>
      <c r="J7780" s="820"/>
      <c r="K7780" s="820"/>
      <c r="L7780" s="820"/>
      <c r="M7780" s="820"/>
      <c r="N7780" s="820"/>
      <c r="O7780" s="820"/>
      <c r="P7780" s="820"/>
      <c r="Q7780" s="820"/>
      <c r="R7780" s="820"/>
      <c r="S7780" s="820"/>
      <c r="T7780" s="820"/>
      <c r="U7780" s="820"/>
      <c r="V7780" s="820"/>
      <c r="W7780" s="820"/>
      <c r="X7780" s="820"/>
      <c r="Y7780" s="820"/>
      <c r="Z7780" s="820"/>
    </row>
    <row r="7781" spans="7:26">
      <c r="G7781" s="826"/>
      <c r="H7781" s="820"/>
      <c r="J7781" s="820"/>
      <c r="K7781" s="820"/>
      <c r="L7781" s="820"/>
      <c r="M7781" s="820"/>
      <c r="N7781" s="820"/>
      <c r="O7781" s="820"/>
      <c r="P7781" s="820"/>
      <c r="Q7781" s="820"/>
      <c r="R7781" s="820"/>
      <c r="S7781" s="820"/>
      <c r="T7781" s="820"/>
      <c r="U7781" s="820"/>
      <c r="V7781" s="820"/>
      <c r="W7781" s="820"/>
      <c r="X7781" s="820"/>
      <c r="Y7781" s="820"/>
      <c r="Z7781" s="820"/>
    </row>
    <row r="7782" spans="7:26">
      <c r="G7782" s="826"/>
      <c r="H7782" s="820"/>
      <c r="J7782" s="820"/>
      <c r="K7782" s="820"/>
      <c r="L7782" s="820"/>
      <c r="M7782" s="820"/>
      <c r="N7782" s="820"/>
      <c r="O7782" s="820"/>
      <c r="P7782" s="820"/>
      <c r="Q7782" s="820"/>
      <c r="R7782" s="820"/>
      <c r="S7782" s="820"/>
      <c r="T7782" s="820"/>
      <c r="U7782" s="820"/>
      <c r="V7782" s="820"/>
      <c r="W7782" s="820"/>
      <c r="X7782" s="820"/>
      <c r="Y7782" s="820"/>
      <c r="Z7782" s="820"/>
    </row>
    <row r="7783" spans="7:26">
      <c r="G7783" s="826"/>
      <c r="H7783" s="820"/>
      <c r="J7783" s="820"/>
      <c r="K7783" s="820"/>
      <c r="L7783" s="820"/>
      <c r="M7783" s="820"/>
      <c r="N7783" s="820"/>
      <c r="O7783" s="820"/>
      <c r="P7783" s="820"/>
      <c r="Q7783" s="820"/>
      <c r="R7783" s="820"/>
      <c r="S7783" s="820"/>
      <c r="T7783" s="820"/>
      <c r="U7783" s="820"/>
      <c r="V7783" s="820"/>
      <c r="W7783" s="820"/>
      <c r="X7783" s="820"/>
      <c r="Y7783" s="820"/>
      <c r="Z7783" s="820"/>
    </row>
    <row r="7784" spans="7:26">
      <c r="G7784" s="826"/>
      <c r="H7784" s="820"/>
      <c r="J7784" s="820"/>
      <c r="K7784" s="820"/>
      <c r="L7784" s="820"/>
      <c r="M7784" s="820"/>
      <c r="N7784" s="820"/>
      <c r="O7784" s="820"/>
      <c r="P7784" s="820"/>
      <c r="Q7784" s="820"/>
      <c r="R7784" s="820"/>
      <c r="S7784" s="820"/>
      <c r="T7784" s="820"/>
      <c r="U7784" s="820"/>
      <c r="V7784" s="820"/>
      <c r="W7784" s="820"/>
      <c r="X7784" s="820"/>
      <c r="Y7784" s="820"/>
      <c r="Z7784" s="820"/>
    </row>
    <row r="7785" spans="7:26">
      <c r="G7785" s="826"/>
      <c r="H7785" s="820"/>
      <c r="J7785" s="820"/>
      <c r="K7785" s="820"/>
      <c r="L7785" s="820"/>
      <c r="M7785" s="820"/>
      <c r="N7785" s="820"/>
      <c r="O7785" s="820"/>
      <c r="P7785" s="820"/>
      <c r="Q7785" s="820"/>
      <c r="R7785" s="820"/>
      <c r="S7785" s="820"/>
      <c r="T7785" s="820"/>
      <c r="U7785" s="820"/>
      <c r="V7785" s="820"/>
      <c r="W7785" s="820"/>
      <c r="X7785" s="820"/>
      <c r="Y7785" s="820"/>
      <c r="Z7785" s="820"/>
    </row>
    <row r="7786" spans="7:26">
      <c r="G7786" s="826"/>
      <c r="H7786" s="820"/>
      <c r="J7786" s="820"/>
      <c r="K7786" s="820"/>
      <c r="L7786" s="820"/>
      <c r="M7786" s="820"/>
      <c r="N7786" s="820"/>
      <c r="O7786" s="820"/>
      <c r="P7786" s="820"/>
      <c r="Q7786" s="820"/>
      <c r="R7786" s="820"/>
      <c r="S7786" s="820"/>
      <c r="T7786" s="820"/>
      <c r="U7786" s="820"/>
      <c r="V7786" s="820"/>
      <c r="W7786" s="820"/>
      <c r="X7786" s="820"/>
      <c r="Y7786" s="820"/>
      <c r="Z7786" s="820"/>
    </row>
    <row r="7787" spans="7:26">
      <c r="G7787" s="826"/>
      <c r="H7787" s="820"/>
      <c r="J7787" s="820"/>
      <c r="K7787" s="820"/>
      <c r="L7787" s="820"/>
      <c r="M7787" s="820"/>
      <c r="N7787" s="820"/>
      <c r="O7787" s="820"/>
      <c r="P7787" s="820"/>
      <c r="Q7787" s="820"/>
      <c r="R7787" s="820"/>
      <c r="S7787" s="820"/>
      <c r="T7787" s="820"/>
      <c r="U7787" s="820"/>
      <c r="V7787" s="820"/>
      <c r="W7787" s="820"/>
      <c r="X7787" s="820"/>
      <c r="Y7787" s="820"/>
      <c r="Z7787" s="820"/>
    </row>
    <row r="7788" spans="7:26">
      <c r="G7788" s="826"/>
      <c r="H7788" s="820"/>
      <c r="J7788" s="820"/>
      <c r="K7788" s="820"/>
      <c r="L7788" s="820"/>
      <c r="M7788" s="820"/>
      <c r="N7788" s="820"/>
      <c r="O7788" s="820"/>
      <c r="P7788" s="820"/>
      <c r="Q7788" s="820"/>
      <c r="R7788" s="820"/>
      <c r="S7788" s="820"/>
      <c r="T7788" s="820"/>
      <c r="U7788" s="820"/>
      <c r="V7788" s="820"/>
      <c r="W7788" s="820"/>
      <c r="X7788" s="820"/>
      <c r="Y7788" s="820"/>
      <c r="Z7788" s="820"/>
    </row>
    <row r="7789" spans="7:26">
      <c r="G7789" s="826"/>
      <c r="H7789" s="820"/>
      <c r="J7789" s="820"/>
      <c r="K7789" s="820"/>
      <c r="L7789" s="820"/>
      <c r="M7789" s="820"/>
      <c r="N7789" s="820"/>
      <c r="O7789" s="820"/>
      <c r="P7789" s="820"/>
      <c r="Q7789" s="820"/>
      <c r="R7789" s="820"/>
      <c r="S7789" s="820"/>
      <c r="T7789" s="820"/>
      <c r="U7789" s="820"/>
      <c r="V7789" s="820"/>
      <c r="W7789" s="820"/>
      <c r="X7789" s="820"/>
      <c r="Y7789" s="820"/>
      <c r="Z7789" s="820"/>
    </row>
    <row r="7790" spans="7:26">
      <c r="G7790" s="826"/>
      <c r="H7790" s="820"/>
      <c r="J7790" s="820"/>
      <c r="K7790" s="820"/>
      <c r="L7790" s="820"/>
      <c r="M7790" s="820"/>
      <c r="N7790" s="820"/>
      <c r="O7790" s="820"/>
      <c r="P7790" s="820"/>
      <c r="Q7790" s="820"/>
      <c r="R7790" s="820"/>
      <c r="S7790" s="820"/>
      <c r="T7790" s="820"/>
      <c r="U7790" s="820"/>
      <c r="V7790" s="820"/>
      <c r="W7790" s="820"/>
      <c r="X7790" s="820"/>
      <c r="Y7790" s="820"/>
      <c r="Z7790" s="820"/>
    </row>
    <row r="7791" spans="7:26">
      <c r="G7791" s="826"/>
      <c r="H7791" s="820"/>
      <c r="J7791" s="820"/>
      <c r="K7791" s="820"/>
      <c r="L7791" s="820"/>
      <c r="M7791" s="820"/>
      <c r="N7791" s="820"/>
      <c r="O7791" s="820"/>
      <c r="P7791" s="820"/>
      <c r="Q7791" s="820"/>
      <c r="R7791" s="820"/>
      <c r="S7791" s="820"/>
      <c r="T7791" s="820"/>
      <c r="U7791" s="820"/>
      <c r="V7791" s="820"/>
      <c r="W7791" s="820"/>
      <c r="X7791" s="820"/>
      <c r="Y7791" s="820"/>
      <c r="Z7791" s="820"/>
    </row>
    <row r="7792" spans="7:26">
      <c r="G7792" s="826"/>
      <c r="H7792" s="820"/>
      <c r="J7792" s="820"/>
      <c r="K7792" s="820"/>
      <c r="L7792" s="820"/>
      <c r="M7792" s="820"/>
      <c r="N7792" s="820"/>
      <c r="O7792" s="820"/>
      <c r="P7792" s="820"/>
      <c r="Q7792" s="820"/>
      <c r="R7792" s="820"/>
      <c r="S7792" s="820"/>
      <c r="T7792" s="820"/>
      <c r="U7792" s="820"/>
      <c r="V7792" s="820"/>
      <c r="W7792" s="820"/>
      <c r="X7792" s="820"/>
      <c r="Y7792" s="820"/>
      <c r="Z7792" s="820"/>
    </row>
    <row r="7793" spans="7:26">
      <c r="G7793" s="826"/>
      <c r="H7793" s="820"/>
      <c r="J7793" s="820"/>
      <c r="K7793" s="820"/>
      <c r="L7793" s="820"/>
      <c r="M7793" s="820"/>
      <c r="N7793" s="820"/>
      <c r="O7793" s="820"/>
      <c r="P7793" s="820"/>
      <c r="Q7793" s="820"/>
      <c r="R7793" s="820"/>
      <c r="S7793" s="820"/>
      <c r="T7793" s="820"/>
      <c r="U7793" s="820"/>
      <c r="V7793" s="820"/>
      <c r="W7793" s="820"/>
      <c r="X7793" s="820"/>
      <c r="Y7793" s="820"/>
      <c r="Z7793" s="820"/>
    </row>
    <row r="7794" spans="7:26">
      <c r="G7794" s="826"/>
      <c r="H7794" s="820"/>
      <c r="J7794" s="820"/>
      <c r="K7794" s="820"/>
      <c r="L7794" s="820"/>
      <c r="M7794" s="820"/>
      <c r="N7794" s="820"/>
      <c r="O7794" s="820"/>
      <c r="P7794" s="820"/>
      <c r="Q7794" s="820"/>
      <c r="R7794" s="820"/>
      <c r="S7794" s="820"/>
      <c r="T7794" s="820"/>
      <c r="U7794" s="820"/>
      <c r="V7794" s="820"/>
      <c r="W7794" s="820"/>
      <c r="X7794" s="820"/>
      <c r="Y7794" s="820"/>
      <c r="Z7794" s="820"/>
    </row>
    <row r="7795" spans="7:26">
      <c r="G7795" s="826"/>
      <c r="H7795" s="820"/>
      <c r="J7795" s="820"/>
      <c r="K7795" s="820"/>
      <c r="L7795" s="820"/>
      <c r="M7795" s="820"/>
      <c r="N7795" s="820"/>
      <c r="O7795" s="820"/>
      <c r="P7795" s="820"/>
      <c r="Q7795" s="820"/>
      <c r="R7795" s="820"/>
      <c r="S7795" s="820"/>
      <c r="T7795" s="820"/>
      <c r="U7795" s="820"/>
      <c r="V7795" s="820"/>
      <c r="W7795" s="820"/>
      <c r="X7795" s="820"/>
      <c r="Y7795" s="820"/>
      <c r="Z7795" s="820"/>
    </row>
    <row r="7796" spans="7:26">
      <c r="G7796" s="826"/>
      <c r="H7796" s="820"/>
      <c r="J7796" s="820"/>
      <c r="K7796" s="820"/>
      <c r="L7796" s="820"/>
      <c r="M7796" s="820"/>
      <c r="N7796" s="820"/>
      <c r="O7796" s="820"/>
      <c r="P7796" s="820"/>
      <c r="Q7796" s="820"/>
      <c r="R7796" s="820"/>
      <c r="S7796" s="820"/>
      <c r="T7796" s="820"/>
      <c r="U7796" s="820"/>
      <c r="V7796" s="820"/>
      <c r="W7796" s="820"/>
      <c r="X7796" s="820"/>
      <c r="Y7796" s="820"/>
      <c r="Z7796" s="820"/>
    </row>
    <row r="7797" spans="7:26">
      <c r="G7797" s="826"/>
      <c r="H7797" s="820"/>
      <c r="J7797" s="820"/>
      <c r="K7797" s="820"/>
      <c r="L7797" s="820"/>
      <c r="M7797" s="820"/>
      <c r="N7797" s="820"/>
      <c r="O7797" s="820"/>
      <c r="P7797" s="820"/>
      <c r="Q7797" s="820"/>
      <c r="R7797" s="820"/>
      <c r="S7797" s="820"/>
      <c r="T7797" s="820"/>
      <c r="U7797" s="820"/>
      <c r="V7797" s="820"/>
      <c r="W7797" s="820"/>
      <c r="X7797" s="820"/>
      <c r="Y7797" s="820"/>
      <c r="Z7797" s="820"/>
    </row>
    <row r="7798" spans="7:26">
      <c r="G7798" s="826"/>
      <c r="H7798" s="820"/>
      <c r="J7798" s="820"/>
      <c r="K7798" s="820"/>
      <c r="L7798" s="820"/>
      <c r="M7798" s="820"/>
      <c r="N7798" s="820"/>
      <c r="O7798" s="820"/>
      <c r="P7798" s="820"/>
      <c r="Q7798" s="820"/>
      <c r="R7798" s="820"/>
      <c r="S7798" s="820"/>
      <c r="T7798" s="820"/>
      <c r="U7798" s="820"/>
      <c r="V7798" s="820"/>
      <c r="W7798" s="820"/>
      <c r="X7798" s="820"/>
      <c r="Y7798" s="820"/>
      <c r="Z7798" s="820"/>
    </row>
    <row r="7799" spans="7:26">
      <c r="G7799" s="826"/>
      <c r="H7799" s="820"/>
      <c r="J7799" s="820"/>
      <c r="K7799" s="820"/>
      <c r="L7799" s="820"/>
      <c r="M7799" s="820"/>
      <c r="N7799" s="820"/>
      <c r="O7799" s="820"/>
      <c r="P7799" s="820"/>
      <c r="Q7799" s="820"/>
      <c r="R7799" s="820"/>
      <c r="S7799" s="820"/>
      <c r="T7799" s="820"/>
      <c r="U7799" s="820"/>
      <c r="V7799" s="820"/>
      <c r="W7799" s="820"/>
      <c r="X7799" s="820"/>
      <c r="Y7799" s="820"/>
      <c r="Z7799" s="820"/>
    </row>
    <row r="7800" spans="7:26">
      <c r="G7800" s="826"/>
      <c r="H7800" s="820"/>
      <c r="J7800" s="820"/>
      <c r="K7800" s="820"/>
      <c r="L7800" s="820"/>
      <c r="M7800" s="820"/>
      <c r="N7800" s="820"/>
      <c r="O7800" s="820"/>
      <c r="P7800" s="820"/>
      <c r="Q7800" s="820"/>
      <c r="R7800" s="820"/>
      <c r="S7800" s="820"/>
      <c r="T7800" s="820"/>
      <c r="U7800" s="820"/>
      <c r="V7800" s="820"/>
      <c r="W7800" s="820"/>
      <c r="X7800" s="820"/>
      <c r="Y7800" s="820"/>
      <c r="Z7800" s="820"/>
    </row>
    <row r="7801" spans="7:26">
      <c r="G7801" s="826"/>
      <c r="H7801" s="820"/>
      <c r="J7801" s="820"/>
      <c r="K7801" s="820"/>
      <c r="L7801" s="820"/>
      <c r="M7801" s="820"/>
      <c r="N7801" s="820"/>
      <c r="O7801" s="820"/>
      <c r="P7801" s="820"/>
      <c r="Q7801" s="820"/>
      <c r="R7801" s="820"/>
      <c r="S7801" s="820"/>
      <c r="T7801" s="820"/>
      <c r="U7801" s="820"/>
      <c r="V7801" s="820"/>
      <c r="W7801" s="820"/>
      <c r="X7801" s="820"/>
      <c r="Y7801" s="820"/>
      <c r="Z7801" s="820"/>
    </row>
    <row r="7802" spans="7:26">
      <c r="G7802" s="826"/>
      <c r="H7802" s="820"/>
      <c r="J7802" s="820"/>
      <c r="K7802" s="820"/>
      <c r="L7802" s="820"/>
      <c r="M7802" s="820"/>
      <c r="N7802" s="820"/>
      <c r="O7802" s="820"/>
      <c r="P7802" s="820"/>
      <c r="Q7802" s="820"/>
      <c r="R7802" s="820"/>
      <c r="S7802" s="820"/>
      <c r="T7802" s="820"/>
      <c r="U7802" s="820"/>
      <c r="V7802" s="820"/>
      <c r="W7802" s="820"/>
      <c r="X7802" s="820"/>
      <c r="Y7802" s="820"/>
      <c r="Z7802" s="820"/>
    </row>
    <row r="7803" spans="7:26">
      <c r="G7803" s="826"/>
      <c r="H7803" s="820"/>
      <c r="J7803" s="820"/>
      <c r="K7803" s="820"/>
      <c r="L7803" s="820"/>
      <c r="M7803" s="820"/>
      <c r="N7803" s="820"/>
      <c r="O7803" s="820"/>
      <c r="P7803" s="820"/>
      <c r="Q7803" s="820"/>
      <c r="R7803" s="820"/>
      <c r="S7803" s="820"/>
      <c r="T7803" s="820"/>
      <c r="U7803" s="820"/>
      <c r="V7803" s="820"/>
      <c r="W7803" s="820"/>
      <c r="X7803" s="820"/>
      <c r="Y7803" s="820"/>
      <c r="Z7803" s="820"/>
    </row>
    <row r="7804" spans="7:26">
      <c r="G7804" s="826"/>
      <c r="H7804" s="820"/>
      <c r="J7804" s="820"/>
      <c r="K7804" s="820"/>
      <c r="L7804" s="820"/>
      <c r="M7804" s="820"/>
      <c r="N7804" s="820"/>
      <c r="O7804" s="820"/>
      <c r="P7804" s="820"/>
      <c r="Q7804" s="820"/>
      <c r="R7804" s="820"/>
      <c r="S7804" s="820"/>
      <c r="T7804" s="820"/>
      <c r="U7804" s="820"/>
      <c r="V7804" s="820"/>
      <c r="W7804" s="820"/>
      <c r="X7804" s="820"/>
      <c r="Y7804" s="820"/>
      <c r="Z7804" s="820"/>
    </row>
    <row r="7805" spans="7:26">
      <c r="G7805" s="826"/>
      <c r="H7805" s="820"/>
      <c r="J7805" s="820"/>
      <c r="K7805" s="820"/>
      <c r="L7805" s="820"/>
      <c r="M7805" s="820"/>
      <c r="N7805" s="820"/>
      <c r="O7805" s="820"/>
      <c r="P7805" s="820"/>
      <c r="Q7805" s="820"/>
      <c r="R7805" s="820"/>
      <c r="S7805" s="820"/>
      <c r="T7805" s="820"/>
      <c r="U7805" s="820"/>
      <c r="V7805" s="820"/>
      <c r="W7805" s="820"/>
      <c r="X7805" s="820"/>
      <c r="Y7805" s="820"/>
      <c r="Z7805" s="820"/>
    </row>
    <row r="7806" spans="7:26">
      <c r="G7806" s="826"/>
      <c r="H7806" s="820"/>
      <c r="J7806" s="820"/>
      <c r="K7806" s="820"/>
      <c r="L7806" s="820"/>
      <c r="M7806" s="820"/>
      <c r="N7806" s="820"/>
      <c r="O7806" s="820"/>
      <c r="P7806" s="820"/>
      <c r="Q7806" s="820"/>
      <c r="R7806" s="820"/>
      <c r="S7806" s="820"/>
      <c r="T7806" s="820"/>
      <c r="U7806" s="820"/>
      <c r="V7806" s="820"/>
      <c r="W7806" s="820"/>
      <c r="X7806" s="820"/>
      <c r="Y7806" s="820"/>
      <c r="Z7806" s="820"/>
    </row>
    <row r="7807" spans="7:26">
      <c r="G7807" s="826"/>
      <c r="H7807" s="820"/>
      <c r="J7807" s="820"/>
      <c r="K7807" s="820"/>
      <c r="L7807" s="820"/>
      <c r="M7807" s="820"/>
      <c r="N7807" s="820"/>
      <c r="O7807" s="820"/>
      <c r="P7807" s="820"/>
      <c r="Q7807" s="820"/>
      <c r="R7807" s="820"/>
      <c r="S7807" s="820"/>
      <c r="T7807" s="820"/>
      <c r="U7807" s="820"/>
      <c r="V7807" s="820"/>
      <c r="W7807" s="820"/>
      <c r="X7807" s="820"/>
      <c r="Y7807" s="820"/>
      <c r="Z7807" s="820"/>
    </row>
    <row r="7808" spans="7:26">
      <c r="G7808" s="826"/>
      <c r="H7808" s="820"/>
      <c r="J7808" s="820"/>
      <c r="K7808" s="820"/>
      <c r="L7808" s="820"/>
      <c r="M7808" s="820"/>
      <c r="N7808" s="820"/>
      <c r="O7808" s="820"/>
      <c r="P7808" s="820"/>
      <c r="Q7808" s="820"/>
      <c r="R7808" s="820"/>
      <c r="S7808" s="820"/>
      <c r="T7808" s="820"/>
      <c r="U7808" s="820"/>
      <c r="V7808" s="820"/>
      <c r="W7808" s="820"/>
      <c r="X7808" s="820"/>
      <c r="Y7808" s="820"/>
      <c r="Z7808" s="820"/>
    </row>
    <row r="7809" spans="7:26">
      <c r="G7809" s="826"/>
      <c r="H7809" s="820"/>
      <c r="J7809" s="820"/>
      <c r="K7809" s="820"/>
      <c r="L7809" s="820"/>
      <c r="M7809" s="820"/>
      <c r="N7809" s="820"/>
      <c r="O7809" s="820"/>
      <c r="P7809" s="820"/>
      <c r="Q7809" s="820"/>
      <c r="R7809" s="820"/>
      <c r="S7809" s="820"/>
      <c r="T7809" s="820"/>
      <c r="U7809" s="820"/>
      <c r="V7809" s="820"/>
      <c r="W7809" s="820"/>
      <c r="X7809" s="820"/>
      <c r="Y7809" s="820"/>
      <c r="Z7809" s="820"/>
    </row>
    <row r="7810" spans="7:26">
      <c r="G7810" s="826"/>
      <c r="H7810" s="820"/>
      <c r="J7810" s="820"/>
      <c r="K7810" s="820"/>
      <c r="L7810" s="820"/>
      <c r="M7810" s="820"/>
      <c r="N7810" s="820"/>
      <c r="O7810" s="820"/>
      <c r="P7810" s="820"/>
      <c r="Q7810" s="820"/>
      <c r="R7810" s="820"/>
      <c r="S7810" s="820"/>
      <c r="T7810" s="820"/>
      <c r="U7810" s="820"/>
      <c r="V7810" s="820"/>
      <c r="W7810" s="820"/>
      <c r="X7810" s="820"/>
      <c r="Y7810" s="820"/>
      <c r="Z7810" s="820"/>
    </row>
    <row r="7811" spans="7:26">
      <c r="G7811" s="826"/>
      <c r="H7811" s="820"/>
      <c r="J7811" s="820"/>
      <c r="K7811" s="820"/>
      <c r="L7811" s="820"/>
      <c r="M7811" s="820"/>
      <c r="N7811" s="820"/>
      <c r="O7811" s="820"/>
      <c r="P7811" s="820"/>
      <c r="Q7811" s="820"/>
      <c r="R7811" s="820"/>
      <c r="S7811" s="820"/>
      <c r="T7811" s="820"/>
      <c r="U7811" s="820"/>
      <c r="V7811" s="820"/>
      <c r="W7811" s="820"/>
      <c r="X7811" s="820"/>
      <c r="Y7811" s="820"/>
      <c r="Z7811" s="820"/>
    </row>
    <row r="7812" spans="7:26">
      <c r="G7812" s="826"/>
      <c r="H7812" s="820"/>
      <c r="J7812" s="820"/>
      <c r="K7812" s="820"/>
      <c r="L7812" s="820"/>
      <c r="M7812" s="820"/>
      <c r="N7812" s="820"/>
      <c r="O7812" s="820"/>
      <c r="P7812" s="820"/>
      <c r="Q7812" s="820"/>
      <c r="R7812" s="820"/>
      <c r="S7812" s="820"/>
      <c r="T7812" s="820"/>
      <c r="U7812" s="820"/>
      <c r="V7812" s="820"/>
      <c r="W7812" s="820"/>
      <c r="X7812" s="820"/>
      <c r="Y7812" s="820"/>
      <c r="Z7812" s="820"/>
    </row>
    <row r="7813" spans="7:26">
      <c r="G7813" s="826"/>
      <c r="H7813" s="820"/>
      <c r="J7813" s="820"/>
      <c r="K7813" s="820"/>
      <c r="L7813" s="820"/>
      <c r="M7813" s="820"/>
      <c r="N7813" s="820"/>
      <c r="O7813" s="820"/>
      <c r="P7813" s="820"/>
      <c r="Q7813" s="820"/>
      <c r="R7813" s="820"/>
      <c r="S7813" s="820"/>
      <c r="T7813" s="820"/>
      <c r="U7813" s="820"/>
      <c r="V7813" s="820"/>
      <c r="W7813" s="820"/>
      <c r="X7813" s="820"/>
      <c r="Y7813" s="820"/>
      <c r="Z7813" s="820"/>
    </row>
    <row r="7814" spans="7:26">
      <c r="G7814" s="826"/>
      <c r="H7814" s="820"/>
      <c r="J7814" s="820"/>
      <c r="K7814" s="820"/>
      <c r="L7814" s="820"/>
      <c r="M7814" s="820"/>
      <c r="N7814" s="820"/>
      <c r="O7814" s="820"/>
      <c r="P7814" s="820"/>
      <c r="Q7814" s="820"/>
      <c r="R7814" s="820"/>
      <c r="S7814" s="820"/>
      <c r="T7814" s="820"/>
      <c r="U7814" s="820"/>
      <c r="V7814" s="820"/>
      <c r="W7814" s="820"/>
      <c r="X7814" s="820"/>
      <c r="Y7814" s="820"/>
      <c r="Z7814" s="820"/>
    </row>
    <row r="7815" spans="7:26">
      <c r="G7815" s="826"/>
      <c r="H7815" s="820"/>
      <c r="J7815" s="820"/>
      <c r="K7815" s="820"/>
      <c r="L7815" s="820"/>
      <c r="M7815" s="820"/>
      <c r="N7815" s="820"/>
      <c r="O7815" s="820"/>
      <c r="P7815" s="820"/>
      <c r="Q7815" s="820"/>
      <c r="R7815" s="820"/>
      <c r="S7815" s="820"/>
      <c r="T7815" s="820"/>
      <c r="U7815" s="820"/>
      <c r="V7815" s="820"/>
      <c r="W7815" s="820"/>
      <c r="X7815" s="820"/>
      <c r="Y7815" s="820"/>
      <c r="Z7815" s="820"/>
    </row>
    <row r="7816" spans="7:26">
      <c r="G7816" s="826"/>
      <c r="H7816" s="820"/>
      <c r="J7816" s="820"/>
      <c r="K7816" s="820"/>
      <c r="L7816" s="820"/>
      <c r="M7816" s="820"/>
      <c r="N7816" s="820"/>
      <c r="O7816" s="820"/>
      <c r="P7816" s="820"/>
      <c r="Q7816" s="820"/>
      <c r="R7816" s="820"/>
      <c r="S7816" s="820"/>
      <c r="T7816" s="820"/>
      <c r="U7816" s="820"/>
      <c r="V7816" s="820"/>
      <c r="W7816" s="820"/>
      <c r="X7816" s="820"/>
      <c r="Y7816" s="820"/>
      <c r="Z7816" s="820"/>
    </row>
    <row r="7817" spans="7:26">
      <c r="G7817" s="826"/>
      <c r="H7817" s="820"/>
      <c r="J7817" s="820"/>
      <c r="K7817" s="820"/>
      <c r="L7817" s="820"/>
      <c r="M7817" s="820"/>
      <c r="N7817" s="820"/>
      <c r="O7817" s="820"/>
      <c r="P7817" s="820"/>
      <c r="Q7817" s="820"/>
      <c r="R7817" s="820"/>
      <c r="S7817" s="820"/>
      <c r="T7817" s="820"/>
      <c r="U7817" s="820"/>
      <c r="V7817" s="820"/>
      <c r="W7817" s="820"/>
      <c r="X7817" s="820"/>
      <c r="Y7817" s="820"/>
      <c r="Z7817" s="820"/>
    </row>
    <row r="7818" spans="7:26">
      <c r="G7818" s="826"/>
      <c r="H7818" s="820"/>
      <c r="J7818" s="820"/>
      <c r="K7818" s="820"/>
      <c r="L7818" s="820"/>
      <c r="M7818" s="820"/>
      <c r="N7818" s="820"/>
      <c r="O7818" s="820"/>
      <c r="P7818" s="820"/>
      <c r="Q7818" s="820"/>
      <c r="R7818" s="820"/>
      <c r="S7818" s="820"/>
      <c r="T7818" s="820"/>
      <c r="U7818" s="820"/>
      <c r="V7818" s="820"/>
      <c r="W7818" s="820"/>
      <c r="X7818" s="820"/>
      <c r="Y7818" s="820"/>
      <c r="Z7818" s="820"/>
    </row>
    <row r="7819" spans="7:26">
      <c r="G7819" s="826"/>
      <c r="H7819" s="820"/>
      <c r="J7819" s="820"/>
      <c r="K7819" s="820"/>
      <c r="L7819" s="820"/>
      <c r="M7819" s="820"/>
      <c r="N7819" s="820"/>
      <c r="O7819" s="820"/>
      <c r="P7819" s="820"/>
      <c r="Q7819" s="820"/>
      <c r="R7819" s="820"/>
      <c r="S7819" s="820"/>
      <c r="T7819" s="820"/>
      <c r="U7819" s="820"/>
      <c r="V7819" s="820"/>
      <c r="W7819" s="820"/>
      <c r="X7819" s="820"/>
      <c r="Y7819" s="820"/>
      <c r="Z7819" s="820"/>
    </row>
    <row r="7820" spans="7:26">
      <c r="G7820" s="826"/>
      <c r="H7820" s="820"/>
      <c r="J7820" s="820"/>
      <c r="K7820" s="820"/>
      <c r="L7820" s="820"/>
      <c r="M7820" s="820"/>
      <c r="N7820" s="820"/>
      <c r="O7820" s="820"/>
      <c r="P7820" s="820"/>
      <c r="Q7820" s="820"/>
      <c r="R7820" s="820"/>
      <c r="S7820" s="820"/>
      <c r="T7820" s="820"/>
      <c r="U7820" s="820"/>
      <c r="V7820" s="820"/>
      <c r="W7820" s="820"/>
      <c r="X7820" s="820"/>
      <c r="Y7820" s="820"/>
      <c r="Z7820" s="820"/>
    </row>
    <row r="7821" spans="7:26">
      <c r="G7821" s="826"/>
      <c r="H7821" s="820"/>
      <c r="J7821" s="820"/>
      <c r="K7821" s="820"/>
      <c r="L7821" s="820"/>
      <c r="M7821" s="820"/>
      <c r="N7821" s="820"/>
      <c r="O7821" s="820"/>
      <c r="P7821" s="820"/>
      <c r="Q7821" s="820"/>
      <c r="R7821" s="820"/>
      <c r="S7821" s="820"/>
      <c r="T7821" s="820"/>
      <c r="U7821" s="820"/>
      <c r="V7821" s="820"/>
      <c r="W7821" s="820"/>
      <c r="X7821" s="820"/>
      <c r="Y7821" s="820"/>
      <c r="Z7821" s="820"/>
    </row>
    <row r="7822" spans="7:26">
      <c r="G7822" s="826"/>
      <c r="H7822" s="820"/>
      <c r="J7822" s="820"/>
      <c r="K7822" s="820"/>
      <c r="L7822" s="820"/>
      <c r="M7822" s="820"/>
      <c r="N7822" s="820"/>
      <c r="O7822" s="820"/>
      <c r="P7822" s="820"/>
      <c r="Q7822" s="820"/>
      <c r="R7822" s="820"/>
      <c r="S7822" s="820"/>
      <c r="T7822" s="820"/>
      <c r="U7822" s="820"/>
      <c r="V7822" s="820"/>
      <c r="W7822" s="820"/>
      <c r="X7822" s="820"/>
      <c r="Y7822" s="820"/>
      <c r="Z7822" s="820"/>
    </row>
    <row r="7823" spans="7:26">
      <c r="G7823" s="826"/>
      <c r="H7823" s="820"/>
      <c r="J7823" s="820"/>
      <c r="K7823" s="820"/>
      <c r="L7823" s="820"/>
      <c r="M7823" s="820"/>
      <c r="N7823" s="820"/>
      <c r="O7823" s="820"/>
      <c r="P7823" s="820"/>
      <c r="Q7823" s="820"/>
      <c r="R7823" s="820"/>
      <c r="S7823" s="820"/>
      <c r="T7823" s="820"/>
      <c r="U7823" s="820"/>
      <c r="V7823" s="820"/>
      <c r="W7823" s="820"/>
      <c r="X7823" s="820"/>
      <c r="Y7823" s="820"/>
      <c r="Z7823" s="820"/>
    </row>
    <row r="7824" spans="7:26">
      <c r="G7824" s="826"/>
      <c r="H7824" s="820"/>
      <c r="J7824" s="820"/>
      <c r="K7824" s="820"/>
      <c r="L7824" s="820"/>
      <c r="M7824" s="820"/>
      <c r="N7824" s="820"/>
      <c r="O7824" s="820"/>
      <c r="P7824" s="820"/>
      <c r="Q7824" s="820"/>
      <c r="R7824" s="820"/>
      <c r="S7824" s="820"/>
      <c r="T7824" s="820"/>
      <c r="U7824" s="820"/>
      <c r="V7824" s="820"/>
      <c r="W7824" s="820"/>
      <c r="X7824" s="820"/>
      <c r="Y7824" s="820"/>
      <c r="Z7824" s="820"/>
    </row>
    <row r="7825" spans="7:26">
      <c r="G7825" s="826"/>
      <c r="H7825" s="820"/>
      <c r="J7825" s="820"/>
      <c r="K7825" s="820"/>
      <c r="L7825" s="820"/>
      <c r="M7825" s="820"/>
      <c r="N7825" s="820"/>
      <c r="O7825" s="820"/>
      <c r="P7825" s="820"/>
      <c r="Q7825" s="820"/>
      <c r="R7825" s="820"/>
      <c r="S7825" s="820"/>
      <c r="T7825" s="820"/>
      <c r="U7825" s="820"/>
      <c r="V7825" s="820"/>
      <c r="W7825" s="820"/>
      <c r="X7825" s="820"/>
      <c r="Y7825" s="820"/>
      <c r="Z7825" s="820"/>
    </row>
    <row r="7826" spans="7:26">
      <c r="G7826" s="826"/>
      <c r="H7826" s="820"/>
      <c r="J7826" s="820"/>
      <c r="K7826" s="820"/>
      <c r="L7826" s="820"/>
      <c r="M7826" s="820"/>
      <c r="N7826" s="820"/>
      <c r="O7826" s="820"/>
      <c r="P7826" s="820"/>
      <c r="Q7826" s="820"/>
      <c r="R7826" s="820"/>
      <c r="S7826" s="820"/>
      <c r="T7826" s="820"/>
      <c r="U7826" s="820"/>
      <c r="V7826" s="820"/>
      <c r="W7826" s="820"/>
      <c r="X7826" s="820"/>
      <c r="Y7826" s="820"/>
      <c r="Z7826" s="820"/>
    </row>
    <row r="7827" spans="7:26">
      <c r="G7827" s="826"/>
      <c r="H7827" s="820"/>
      <c r="J7827" s="820"/>
      <c r="K7827" s="820"/>
      <c r="L7827" s="820"/>
      <c r="M7827" s="820"/>
      <c r="N7827" s="820"/>
      <c r="O7827" s="820"/>
      <c r="P7827" s="820"/>
      <c r="Q7827" s="820"/>
      <c r="R7827" s="820"/>
      <c r="S7827" s="820"/>
      <c r="T7827" s="820"/>
      <c r="U7827" s="820"/>
      <c r="V7827" s="820"/>
      <c r="W7827" s="820"/>
      <c r="X7827" s="820"/>
      <c r="Y7827" s="820"/>
      <c r="Z7827" s="820"/>
    </row>
    <row r="7828" spans="7:26">
      <c r="G7828" s="826"/>
      <c r="H7828" s="820"/>
      <c r="J7828" s="820"/>
      <c r="K7828" s="820"/>
      <c r="L7828" s="820"/>
      <c r="M7828" s="820"/>
      <c r="N7828" s="820"/>
      <c r="O7828" s="820"/>
      <c r="P7828" s="820"/>
      <c r="Q7828" s="820"/>
      <c r="R7828" s="820"/>
      <c r="S7828" s="820"/>
      <c r="T7828" s="820"/>
      <c r="U7828" s="820"/>
      <c r="V7828" s="820"/>
      <c r="W7828" s="820"/>
      <c r="X7828" s="820"/>
      <c r="Y7828" s="820"/>
      <c r="Z7828" s="820"/>
    </row>
    <row r="7829" spans="7:26">
      <c r="G7829" s="826"/>
      <c r="H7829" s="820"/>
      <c r="J7829" s="820"/>
      <c r="K7829" s="820"/>
      <c r="L7829" s="820"/>
      <c r="M7829" s="820"/>
      <c r="N7829" s="820"/>
      <c r="O7829" s="820"/>
      <c r="P7829" s="820"/>
      <c r="Q7829" s="820"/>
      <c r="R7829" s="820"/>
      <c r="S7829" s="820"/>
      <c r="T7829" s="820"/>
      <c r="U7829" s="820"/>
      <c r="V7829" s="820"/>
      <c r="W7829" s="820"/>
      <c r="X7829" s="820"/>
      <c r="Y7829" s="820"/>
      <c r="Z7829" s="820"/>
    </row>
    <row r="7830" spans="7:26">
      <c r="G7830" s="826"/>
      <c r="H7830" s="820"/>
      <c r="J7830" s="820"/>
      <c r="K7830" s="820"/>
      <c r="L7830" s="820"/>
      <c r="M7830" s="820"/>
      <c r="N7830" s="820"/>
      <c r="O7830" s="820"/>
      <c r="P7830" s="820"/>
      <c r="Q7830" s="820"/>
      <c r="R7830" s="820"/>
      <c r="S7830" s="820"/>
      <c r="T7830" s="820"/>
      <c r="U7830" s="820"/>
      <c r="V7830" s="820"/>
      <c r="W7830" s="820"/>
      <c r="X7830" s="820"/>
      <c r="Y7830" s="820"/>
      <c r="Z7830" s="820"/>
    </row>
    <row r="7831" spans="7:26">
      <c r="G7831" s="826"/>
      <c r="H7831" s="820"/>
      <c r="J7831" s="820"/>
      <c r="K7831" s="820"/>
      <c r="L7831" s="820"/>
      <c r="M7831" s="820"/>
      <c r="N7831" s="820"/>
      <c r="O7831" s="820"/>
      <c r="P7831" s="820"/>
      <c r="Q7831" s="820"/>
      <c r="R7831" s="820"/>
      <c r="S7831" s="820"/>
      <c r="T7831" s="820"/>
      <c r="U7831" s="820"/>
      <c r="V7831" s="820"/>
      <c r="W7831" s="820"/>
      <c r="X7831" s="820"/>
      <c r="Y7831" s="820"/>
      <c r="Z7831" s="820"/>
    </row>
    <row r="7832" spans="7:26">
      <c r="G7832" s="826"/>
      <c r="H7832" s="820"/>
      <c r="J7832" s="820"/>
      <c r="K7832" s="820"/>
      <c r="L7832" s="820"/>
      <c r="M7832" s="820"/>
      <c r="N7832" s="820"/>
      <c r="O7832" s="820"/>
      <c r="P7832" s="820"/>
      <c r="Q7832" s="820"/>
      <c r="R7832" s="820"/>
      <c r="S7832" s="820"/>
      <c r="T7832" s="820"/>
      <c r="U7832" s="820"/>
      <c r="V7832" s="820"/>
      <c r="W7832" s="820"/>
      <c r="X7832" s="820"/>
      <c r="Y7832" s="820"/>
      <c r="Z7832" s="820"/>
    </row>
    <row r="7833" spans="7:26">
      <c r="G7833" s="826"/>
      <c r="H7833" s="820"/>
      <c r="J7833" s="820"/>
      <c r="K7833" s="820"/>
      <c r="L7833" s="820"/>
      <c r="M7833" s="820"/>
      <c r="N7833" s="820"/>
      <c r="O7833" s="820"/>
      <c r="P7833" s="820"/>
      <c r="Q7833" s="820"/>
      <c r="R7833" s="820"/>
      <c r="S7833" s="820"/>
      <c r="T7833" s="820"/>
      <c r="U7833" s="820"/>
      <c r="V7833" s="820"/>
      <c r="W7833" s="820"/>
      <c r="X7833" s="820"/>
      <c r="Y7833" s="820"/>
      <c r="Z7833" s="820"/>
    </row>
    <row r="7834" spans="7:26">
      <c r="G7834" s="826"/>
      <c r="H7834" s="820"/>
      <c r="J7834" s="820"/>
      <c r="K7834" s="820"/>
      <c r="L7834" s="820"/>
      <c r="M7834" s="820"/>
      <c r="N7834" s="820"/>
      <c r="O7834" s="820"/>
      <c r="P7834" s="820"/>
      <c r="Q7834" s="820"/>
      <c r="R7834" s="820"/>
      <c r="S7834" s="820"/>
      <c r="T7834" s="820"/>
      <c r="U7834" s="820"/>
      <c r="V7834" s="820"/>
      <c r="W7834" s="820"/>
      <c r="X7834" s="820"/>
      <c r="Y7834" s="820"/>
      <c r="Z7834" s="820"/>
    </row>
    <row r="7835" spans="7:26">
      <c r="G7835" s="826"/>
      <c r="H7835" s="820"/>
      <c r="J7835" s="820"/>
      <c r="K7835" s="820"/>
      <c r="L7835" s="820"/>
      <c r="M7835" s="820"/>
      <c r="N7835" s="820"/>
      <c r="O7835" s="820"/>
      <c r="P7835" s="820"/>
      <c r="Q7835" s="820"/>
      <c r="R7835" s="820"/>
      <c r="S7835" s="820"/>
      <c r="T7835" s="820"/>
      <c r="U7835" s="820"/>
      <c r="V7835" s="820"/>
      <c r="W7835" s="820"/>
      <c r="X7835" s="820"/>
      <c r="Y7835" s="820"/>
      <c r="Z7835" s="820"/>
    </row>
    <row r="7836" spans="7:26">
      <c r="G7836" s="826"/>
      <c r="H7836" s="820"/>
      <c r="J7836" s="820"/>
      <c r="K7836" s="820"/>
      <c r="L7836" s="820"/>
      <c r="M7836" s="820"/>
      <c r="N7836" s="820"/>
      <c r="O7836" s="820"/>
      <c r="P7836" s="820"/>
      <c r="Q7836" s="820"/>
      <c r="R7836" s="820"/>
      <c r="S7836" s="820"/>
      <c r="T7836" s="820"/>
      <c r="U7836" s="820"/>
      <c r="V7836" s="820"/>
      <c r="W7836" s="820"/>
      <c r="X7836" s="820"/>
      <c r="Y7836" s="820"/>
      <c r="Z7836" s="820"/>
    </row>
    <row r="7837" spans="7:26">
      <c r="G7837" s="826"/>
      <c r="H7837" s="820"/>
      <c r="J7837" s="820"/>
      <c r="K7837" s="820"/>
      <c r="L7837" s="820"/>
      <c r="M7837" s="820"/>
      <c r="N7837" s="820"/>
      <c r="O7837" s="820"/>
      <c r="P7837" s="820"/>
      <c r="Q7837" s="820"/>
      <c r="R7837" s="820"/>
      <c r="S7837" s="820"/>
      <c r="T7837" s="820"/>
      <c r="U7837" s="820"/>
      <c r="V7837" s="820"/>
      <c r="W7837" s="820"/>
      <c r="X7837" s="820"/>
      <c r="Y7837" s="820"/>
      <c r="Z7837" s="820"/>
    </row>
    <row r="7838" spans="7:26">
      <c r="G7838" s="826"/>
      <c r="H7838" s="820"/>
      <c r="J7838" s="820"/>
      <c r="K7838" s="820"/>
      <c r="L7838" s="820"/>
      <c r="M7838" s="820"/>
      <c r="N7838" s="820"/>
      <c r="O7838" s="820"/>
      <c r="P7838" s="820"/>
      <c r="Q7838" s="820"/>
      <c r="R7838" s="820"/>
      <c r="S7838" s="820"/>
      <c r="T7838" s="820"/>
      <c r="U7838" s="820"/>
      <c r="V7838" s="820"/>
      <c r="W7838" s="820"/>
      <c r="X7838" s="820"/>
      <c r="Y7838" s="820"/>
      <c r="Z7838" s="820"/>
    </row>
    <row r="7839" spans="7:26">
      <c r="G7839" s="826"/>
      <c r="H7839" s="820"/>
      <c r="J7839" s="820"/>
      <c r="K7839" s="820"/>
      <c r="L7839" s="820"/>
      <c r="M7839" s="820"/>
      <c r="N7839" s="820"/>
      <c r="O7839" s="820"/>
      <c r="P7839" s="820"/>
      <c r="Q7839" s="820"/>
      <c r="R7839" s="820"/>
      <c r="S7839" s="820"/>
      <c r="T7839" s="820"/>
      <c r="U7839" s="820"/>
      <c r="V7839" s="820"/>
      <c r="W7839" s="820"/>
      <c r="X7839" s="820"/>
      <c r="Y7839" s="820"/>
      <c r="Z7839" s="820"/>
    </row>
    <row r="7840" spans="7:26">
      <c r="G7840" s="826"/>
      <c r="H7840" s="820"/>
      <c r="J7840" s="820"/>
      <c r="K7840" s="820"/>
      <c r="L7840" s="820"/>
      <c r="M7840" s="820"/>
      <c r="N7840" s="820"/>
      <c r="O7840" s="820"/>
      <c r="P7840" s="820"/>
      <c r="Q7840" s="820"/>
      <c r="R7840" s="820"/>
      <c r="S7840" s="820"/>
      <c r="T7840" s="820"/>
      <c r="U7840" s="820"/>
      <c r="V7840" s="820"/>
      <c r="W7840" s="820"/>
      <c r="X7840" s="820"/>
      <c r="Y7840" s="820"/>
      <c r="Z7840" s="820"/>
    </row>
    <row r="7841" spans="7:26">
      <c r="G7841" s="826"/>
      <c r="H7841" s="820"/>
      <c r="J7841" s="820"/>
      <c r="K7841" s="820"/>
      <c r="L7841" s="820"/>
      <c r="M7841" s="820"/>
      <c r="N7841" s="820"/>
      <c r="O7841" s="820"/>
      <c r="P7841" s="820"/>
      <c r="Q7841" s="820"/>
      <c r="R7841" s="820"/>
      <c r="S7841" s="820"/>
      <c r="T7841" s="820"/>
      <c r="U7841" s="820"/>
      <c r="V7841" s="820"/>
      <c r="W7841" s="820"/>
      <c r="X7841" s="820"/>
      <c r="Y7841" s="820"/>
      <c r="Z7841" s="820"/>
    </row>
    <row r="7842" spans="7:26">
      <c r="G7842" s="826"/>
      <c r="H7842" s="820"/>
      <c r="J7842" s="820"/>
      <c r="K7842" s="820"/>
      <c r="L7842" s="820"/>
      <c r="M7842" s="820"/>
      <c r="N7842" s="820"/>
      <c r="O7842" s="820"/>
      <c r="P7842" s="820"/>
      <c r="Q7842" s="820"/>
      <c r="R7842" s="820"/>
      <c r="S7842" s="820"/>
      <c r="T7842" s="820"/>
      <c r="U7842" s="820"/>
      <c r="V7842" s="820"/>
      <c r="W7842" s="820"/>
      <c r="X7842" s="820"/>
      <c r="Y7842" s="820"/>
      <c r="Z7842" s="820"/>
    </row>
    <row r="7843" spans="7:26">
      <c r="G7843" s="826"/>
      <c r="H7843" s="820"/>
      <c r="J7843" s="820"/>
      <c r="K7843" s="820"/>
      <c r="L7843" s="820"/>
      <c r="M7843" s="820"/>
      <c r="N7843" s="820"/>
      <c r="O7843" s="820"/>
      <c r="P7843" s="820"/>
      <c r="Q7843" s="820"/>
      <c r="R7843" s="820"/>
      <c r="S7843" s="820"/>
      <c r="T7843" s="820"/>
      <c r="U7843" s="820"/>
      <c r="V7843" s="820"/>
      <c r="W7843" s="820"/>
      <c r="X7843" s="820"/>
      <c r="Y7843" s="820"/>
      <c r="Z7843" s="820"/>
    </row>
    <row r="7844" spans="7:26">
      <c r="G7844" s="826"/>
      <c r="H7844" s="820"/>
      <c r="J7844" s="820"/>
      <c r="K7844" s="820"/>
      <c r="L7844" s="820"/>
      <c r="M7844" s="820"/>
      <c r="N7844" s="820"/>
      <c r="O7844" s="820"/>
      <c r="P7844" s="820"/>
      <c r="Q7844" s="820"/>
      <c r="R7844" s="820"/>
      <c r="S7844" s="820"/>
      <c r="T7844" s="820"/>
      <c r="U7844" s="820"/>
      <c r="V7844" s="820"/>
      <c r="W7844" s="820"/>
      <c r="X7844" s="820"/>
      <c r="Y7844" s="820"/>
      <c r="Z7844" s="820"/>
    </row>
    <row r="7845" spans="7:26">
      <c r="G7845" s="826"/>
      <c r="H7845" s="820"/>
      <c r="J7845" s="820"/>
      <c r="K7845" s="820"/>
      <c r="L7845" s="820"/>
      <c r="M7845" s="820"/>
      <c r="N7845" s="820"/>
      <c r="O7845" s="820"/>
      <c r="P7845" s="820"/>
      <c r="Q7845" s="820"/>
      <c r="R7845" s="820"/>
      <c r="S7845" s="820"/>
      <c r="T7845" s="820"/>
      <c r="U7845" s="820"/>
      <c r="V7845" s="820"/>
      <c r="W7845" s="820"/>
      <c r="X7845" s="820"/>
      <c r="Y7845" s="820"/>
      <c r="Z7845" s="820"/>
    </row>
    <row r="7846" spans="7:26">
      <c r="G7846" s="826"/>
      <c r="H7846" s="820"/>
      <c r="J7846" s="820"/>
      <c r="K7846" s="820"/>
      <c r="L7846" s="820"/>
      <c r="M7846" s="820"/>
      <c r="N7846" s="820"/>
      <c r="O7846" s="820"/>
      <c r="P7846" s="820"/>
      <c r="Q7846" s="820"/>
      <c r="R7846" s="820"/>
      <c r="S7846" s="820"/>
      <c r="T7846" s="820"/>
      <c r="U7846" s="820"/>
      <c r="V7846" s="820"/>
      <c r="W7846" s="820"/>
      <c r="X7846" s="820"/>
      <c r="Y7846" s="820"/>
      <c r="Z7846" s="820"/>
    </row>
    <row r="7847" spans="7:26">
      <c r="G7847" s="826"/>
      <c r="H7847" s="820"/>
      <c r="J7847" s="820"/>
      <c r="K7847" s="820"/>
      <c r="L7847" s="820"/>
      <c r="M7847" s="820"/>
      <c r="N7847" s="820"/>
      <c r="O7847" s="820"/>
      <c r="P7847" s="820"/>
      <c r="Q7847" s="820"/>
      <c r="R7847" s="820"/>
      <c r="S7847" s="820"/>
      <c r="T7847" s="820"/>
      <c r="U7847" s="820"/>
      <c r="V7847" s="820"/>
      <c r="W7847" s="820"/>
      <c r="X7847" s="820"/>
      <c r="Y7847" s="820"/>
      <c r="Z7847" s="820"/>
    </row>
    <row r="7848" spans="7:26">
      <c r="G7848" s="826"/>
      <c r="H7848" s="820"/>
      <c r="J7848" s="820"/>
      <c r="K7848" s="820"/>
      <c r="L7848" s="820"/>
      <c r="M7848" s="820"/>
      <c r="N7848" s="820"/>
      <c r="O7848" s="820"/>
      <c r="P7848" s="820"/>
      <c r="Q7848" s="820"/>
      <c r="R7848" s="820"/>
      <c r="S7848" s="820"/>
      <c r="T7848" s="820"/>
      <c r="U7848" s="820"/>
      <c r="V7848" s="820"/>
      <c r="W7848" s="820"/>
      <c r="X7848" s="820"/>
      <c r="Y7848" s="820"/>
      <c r="Z7848" s="820"/>
    </row>
    <row r="7849" spans="7:26">
      <c r="G7849" s="826"/>
      <c r="H7849" s="820"/>
      <c r="J7849" s="820"/>
      <c r="K7849" s="820"/>
      <c r="L7849" s="820"/>
      <c r="M7849" s="820"/>
      <c r="N7849" s="820"/>
      <c r="O7849" s="820"/>
      <c r="P7849" s="820"/>
      <c r="Q7849" s="820"/>
      <c r="R7849" s="820"/>
      <c r="S7849" s="820"/>
      <c r="T7849" s="820"/>
      <c r="U7849" s="820"/>
      <c r="V7849" s="820"/>
      <c r="W7849" s="820"/>
      <c r="X7849" s="820"/>
      <c r="Y7849" s="820"/>
      <c r="Z7849" s="820"/>
    </row>
    <row r="7850" spans="7:26">
      <c r="G7850" s="826"/>
      <c r="H7850" s="820"/>
      <c r="J7850" s="820"/>
      <c r="K7850" s="820"/>
      <c r="L7850" s="820"/>
      <c r="M7850" s="820"/>
      <c r="N7850" s="820"/>
      <c r="O7850" s="820"/>
      <c r="P7850" s="820"/>
      <c r="Q7850" s="820"/>
      <c r="R7850" s="820"/>
      <c r="S7850" s="820"/>
      <c r="T7850" s="820"/>
      <c r="U7850" s="820"/>
      <c r="V7850" s="820"/>
      <c r="W7850" s="820"/>
      <c r="X7850" s="820"/>
      <c r="Y7850" s="820"/>
      <c r="Z7850" s="820"/>
    </row>
    <row r="7851" spans="7:26">
      <c r="G7851" s="826"/>
      <c r="H7851" s="820"/>
      <c r="J7851" s="820"/>
      <c r="K7851" s="820"/>
      <c r="L7851" s="820"/>
      <c r="M7851" s="820"/>
      <c r="N7851" s="820"/>
      <c r="O7851" s="820"/>
      <c r="P7851" s="820"/>
      <c r="Q7851" s="820"/>
      <c r="R7851" s="820"/>
      <c r="S7851" s="820"/>
      <c r="T7851" s="820"/>
      <c r="U7851" s="820"/>
      <c r="V7851" s="820"/>
      <c r="W7851" s="820"/>
      <c r="X7851" s="820"/>
      <c r="Y7851" s="820"/>
      <c r="Z7851" s="820"/>
    </row>
    <row r="7852" spans="7:26">
      <c r="G7852" s="826"/>
      <c r="H7852" s="820"/>
      <c r="J7852" s="820"/>
      <c r="K7852" s="820"/>
      <c r="L7852" s="820"/>
      <c r="M7852" s="820"/>
      <c r="N7852" s="820"/>
      <c r="O7852" s="820"/>
      <c r="P7852" s="820"/>
      <c r="Q7852" s="820"/>
      <c r="R7852" s="820"/>
      <c r="S7852" s="820"/>
      <c r="T7852" s="820"/>
      <c r="U7852" s="820"/>
      <c r="V7852" s="820"/>
      <c r="W7852" s="820"/>
      <c r="X7852" s="820"/>
      <c r="Y7852" s="820"/>
      <c r="Z7852" s="820"/>
    </row>
    <row r="7853" spans="7:26">
      <c r="G7853" s="826"/>
      <c r="H7853" s="820"/>
      <c r="J7853" s="820"/>
      <c r="K7853" s="820"/>
      <c r="L7853" s="820"/>
      <c r="M7853" s="820"/>
      <c r="N7853" s="820"/>
      <c r="O7853" s="820"/>
      <c r="P7853" s="820"/>
      <c r="Q7853" s="820"/>
      <c r="R7853" s="820"/>
      <c r="S7853" s="820"/>
      <c r="T7853" s="820"/>
      <c r="U7853" s="820"/>
      <c r="V7853" s="820"/>
      <c r="W7853" s="820"/>
      <c r="X7853" s="820"/>
      <c r="Y7853" s="820"/>
      <c r="Z7853" s="820"/>
    </row>
    <row r="7854" spans="7:26">
      <c r="G7854" s="826"/>
      <c r="H7854" s="820"/>
      <c r="J7854" s="820"/>
      <c r="K7854" s="820"/>
      <c r="L7854" s="820"/>
      <c r="M7854" s="820"/>
      <c r="N7854" s="820"/>
      <c r="O7854" s="820"/>
      <c r="P7854" s="820"/>
      <c r="Q7854" s="820"/>
      <c r="R7854" s="820"/>
      <c r="S7854" s="820"/>
      <c r="T7854" s="820"/>
      <c r="U7854" s="820"/>
      <c r="V7854" s="820"/>
      <c r="W7854" s="820"/>
      <c r="X7854" s="820"/>
      <c r="Y7854" s="820"/>
      <c r="Z7854" s="820"/>
    </row>
    <row r="7855" spans="7:26">
      <c r="G7855" s="826"/>
      <c r="H7855" s="820"/>
      <c r="J7855" s="820"/>
      <c r="K7855" s="820"/>
      <c r="L7855" s="820"/>
      <c r="M7855" s="820"/>
      <c r="N7855" s="820"/>
      <c r="O7855" s="820"/>
      <c r="P7855" s="820"/>
      <c r="Q7855" s="820"/>
      <c r="R7855" s="820"/>
      <c r="S7855" s="820"/>
      <c r="T7855" s="820"/>
      <c r="U7855" s="820"/>
      <c r="V7855" s="820"/>
      <c r="W7855" s="820"/>
      <c r="X7855" s="820"/>
      <c r="Y7855" s="820"/>
      <c r="Z7855" s="820"/>
    </row>
    <row r="7856" spans="7:26">
      <c r="G7856" s="826"/>
      <c r="H7856" s="820"/>
      <c r="J7856" s="820"/>
      <c r="K7856" s="820"/>
      <c r="L7856" s="820"/>
      <c r="M7856" s="820"/>
      <c r="N7856" s="820"/>
      <c r="O7856" s="820"/>
      <c r="P7856" s="820"/>
      <c r="Q7856" s="820"/>
      <c r="R7856" s="820"/>
      <c r="S7856" s="820"/>
      <c r="T7856" s="820"/>
      <c r="U7856" s="820"/>
      <c r="V7856" s="820"/>
      <c r="W7856" s="820"/>
      <c r="X7856" s="820"/>
      <c r="Y7856" s="820"/>
      <c r="Z7856" s="820"/>
    </row>
    <row r="7857" spans="7:26">
      <c r="G7857" s="826"/>
      <c r="H7857" s="820"/>
      <c r="J7857" s="820"/>
      <c r="K7857" s="820"/>
      <c r="L7857" s="820"/>
      <c r="M7857" s="820"/>
      <c r="N7857" s="820"/>
      <c r="O7857" s="820"/>
      <c r="P7857" s="820"/>
      <c r="Q7857" s="820"/>
      <c r="R7857" s="820"/>
      <c r="S7857" s="820"/>
      <c r="T7857" s="820"/>
      <c r="U7857" s="820"/>
      <c r="V7857" s="820"/>
      <c r="W7857" s="820"/>
      <c r="X7857" s="820"/>
      <c r="Y7857" s="820"/>
      <c r="Z7857" s="820"/>
    </row>
    <row r="7858" spans="7:26">
      <c r="G7858" s="826"/>
      <c r="H7858" s="820"/>
      <c r="J7858" s="820"/>
      <c r="K7858" s="820"/>
      <c r="L7858" s="820"/>
      <c r="M7858" s="820"/>
      <c r="N7858" s="820"/>
      <c r="O7858" s="820"/>
      <c r="P7858" s="820"/>
      <c r="Q7858" s="820"/>
      <c r="R7858" s="820"/>
      <c r="S7858" s="820"/>
      <c r="T7858" s="820"/>
      <c r="U7858" s="820"/>
      <c r="V7858" s="820"/>
      <c r="W7858" s="820"/>
      <c r="X7858" s="820"/>
      <c r="Y7858" s="820"/>
      <c r="Z7858" s="820"/>
    </row>
    <row r="7859" spans="7:26">
      <c r="G7859" s="826"/>
      <c r="H7859" s="820"/>
      <c r="J7859" s="820"/>
      <c r="K7859" s="820"/>
      <c r="L7859" s="820"/>
      <c r="M7859" s="820"/>
      <c r="N7859" s="820"/>
      <c r="O7859" s="820"/>
      <c r="P7859" s="820"/>
      <c r="Q7859" s="820"/>
      <c r="R7859" s="820"/>
      <c r="S7859" s="820"/>
      <c r="T7859" s="820"/>
      <c r="U7859" s="820"/>
      <c r="V7859" s="820"/>
      <c r="W7859" s="820"/>
      <c r="X7859" s="820"/>
      <c r="Y7859" s="820"/>
      <c r="Z7859" s="820"/>
    </row>
    <row r="7860" spans="7:26">
      <c r="G7860" s="826"/>
      <c r="H7860" s="820"/>
      <c r="J7860" s="820"/>
      <c r="K7860" s="820"/>
      <c r="L7860" s="820"/>
      <c r="M7860" s="820"/>
      <c r="N7860" s="820"/>
      <c r="O7860" s="820"/>
      <c r="P7860" s="820"/>
      <c r="Q7860" s="820"/>
      <c r="R7860" s="820"/>
      <c r="S7860" s="820"/>
      <c r="T7860" s="820"/>
      <c r="U7860" s="820"/>
      <c r="V7860" s="820"/>
      <c r="W7860" s="820"/>
      <c r="X7860" s="820"/>
      <c r="Y7860" s="820"/>
      <c r="Z7860" s="820"/>
    </row>
    <row r="7861" spans="7:26">
      <c r="G7861" s="826"/>
      <c r="H7861" s="820"/>
      <c r="J7861" s="820"/>
      <c r="K7861" s="820"/>
      <c r="L7861" s="820"/>
      <c r="M7861" s="820"/>
      <c r="N7861" s="820"/>
      <c r="O7861" s="820"/>
      <c r="P7861" s="820"/>
      <c r="Q7861" s="820"/>
      <c r="R7861" s="820"/>
      <c r="S7861" s="820"/>
      <c r="T7861" s="820"/>
      <c r="U7861" s="820"/>
      <c r="V7861" s="820"/>
      <c r="W7861" s="820"/>
      <c r="X7861" s="820"/>
      <c r="Y7861" s="820"/>
      <c r="Z7861" s="820"/>
    </row>
    <row r="7862" spans="7:26">
      <c r="G7862" s="826"/>
      <c r="H7862" s="820"/>
      <c r="J7862" s="820"/>
      <c r="K7862" s="820"/>
      <c r="L7862" s="820"/>
      <c r="M7862" s="820"/>
      <c r="N7862" s="820"/>
      <c r="O7862" s="820"/>
      <c r="P7862" s="820"/>
      <c r="Q7862" s="820"/>
      <c r="R7862" s="820"/>
      <c r="S7862" s="820"/>
      <c r="T7862" s="820"/>
      <c r="U7862" s="820"/>
      <c r="V7862" s="820"/>
      <c r="W7862" s="820"/>
      <c r="X7862" s="820"/>
      <c r="Y7862" s="820"/>
      <c r="Z7862" s="820"/>
    </row>
    <row r="7863" spans="7:26">
      <c r="G7863" s="826"/>
      <c r="H7863" s="820"/>
      <c r="J7863" s="820"/>
      <c r="K7863" s="820"/>
      <c r="L7863" s="820"/>
      <c r="M7863" s="820"/>
      <c r="N7863" s="820"/>
      <c r="O7863" s="820"/>
      <c r="P7863" s="820"/>
      <c r="Q7863" s="820"/>
      <c r="R7863" s="820"/>
      <c r="S7863" s="820"/>
      <c r="T7863" s="820"/>
      <c r="U7863" s="820"/>
      <c r="V7863" s="820"/>
      <c r="W7863" s="820"/>
      <c r="X7863" s="820"/>
      <c r="Y7863" s="820"/>
      <c r="Z7863" s="820"/>
    </row>
    <row r="7864" spans="7:26">
      <c r="G7864" s="826"/>
      <c r="H7864" s="820"/>
      <c r="J7864" s="820"/>
      <c r="K7864" s="820"/>
      <c r="L7864" s="820"/>
      <c r="M7864" s="820"/>
      <c r="N7864" s="820"/>
      <c r="O7864" s="820"/>
      <c r="P7864" s="820"/>
      <c r="Q7864" s="820"/>
      <c r="R7864" s="820"/>
      <c r="S7864" s="820"/>
      <c r="T7864" s="820"/>
      <c r="U7864" s="820"/>
      <c r="V7864" s="820"/>
      <c r="W7864" s="820"/>
      <c r="X7864" s="820"/>
      <c r="Y7864" s="820"/>
      <c r="Z7864" s="820"/>
    </row>
    <row r="7865" spans="7:26">
      <c r="G7865" s="826"/>
      <c r="H7865" s="820"/>
      <c r="J7865" s="820"/>
      <c r="K7865" s="820"/>
      <c r="L7865" s="820"/>
      <c r="M7865" s="820"/>
      <c r="N7865" s="820"/>
      <c r="O7865" s="820"/>
      <c r="P7865" s="820"/>
      <c r="Q7865" s="820"/>
      <c r="R7865" s="820"/>
      <c r="S7865" s="820"/>
      <c r="T7865" s="820"/>
      <c r="U7865" s="820"/>
      <c r="V7865" s="820"/>
      <c r="W7865" s="820"/>
      <c r="X7865" s="820"/>
      <c r="Y7865" s="820"/>
      <c r="Z7865" s="820"/>
    </row>
    <row r="7866" spans="7:26">
      <c r="G7866" s="826"/>
      <c r="H7866" s="820"/>
      <c r="J7866" s="820"/>
      <c r="K7866" s="820"/>
      <c r="L7866" s="820"/>
      <c r="M7866" s="820"/>
      <c r="N7866" s="820"/>
      <c r="O7866" s="820"/>
      <c r="P7866" s="820"/>
      <c r="Q7866" s="820"/>
      <c r="R7866" s="820"/>
      <c r="S7866" s="820"/>
      <c r="T7866" s="820"/>
      <c r="U7866" s="820"/>
      <c r="V7866" s="820"/>
      <c r="W7866" s="820"/>
      <c r="X7866" s="820"/>
      <c r="Y7866" s="820"/>
      <c r="Z7866" s="820"/>
    </row>
    <row r="7867" spans="7:26">
      <c r="G7867" s="826"/>
      <c r="H7867" s="820"/>
      <c r="J7867" s="820"/>
      <c r="K7867" s="820"/>
      <c r="L7867" s="820"/>
      <c r="M7867" s="820"/>
      <c r="N7867" s="820"/>
      <c r="O7867" s="820"/>
      <c r="P7867" s="820"/>
      <c r="Q7867" s="820"/>
      <c r="R7867" s="820"/>
      <c r="S7867" s="820"/>
      <c r="T7867" s="820"/>
      <c r="U7867" s="820"/>
      <c r="V7867" s="820"/>
      <c r="W7867" s="820"/>
      <c r="X7867" s="820"/>
      <c r="Y7867" s="820"/>
      <c r="Z7867" s="820"/>
    </row>
    <row r="7868" spans="7:26">
      <c r="G7868" s="826"/>
      <c r="H7868" s="820"/>
      <c r="J7868" s="820"/>
      <c r="K7868" s="820"/>
      <c r="L7868" s="820"/>
      <c r="M7868" s="820"/>
      <c r="N7868" s="820"/>
      <c r="O7868" s="820"/>
      <c r="P7868" s="820"/>
      <c r="Q7868" s="820"/>
      <c r="R7868" s="820"/>
      <c r="S7868" s="820"/>
      <c r="T7868" s="820"/>
      <c r="U7868" s="820"/>
      <c r="V7868" s="820"/>
      <c r="W7868" s="820"/>
      <c r="X7868" s="820"/>
      <c r="Y7868" s="820"/>
      <c r="Z7868" s="820"/>
    </row>
    <row r="7869" spans="7:26">
      <c r="G7869" s="826"/>
      <c r="H7869" s="820"/>
      <c r="J7869" s="820"/>
      <c r="K7869" s="820"/>
      <c r="L7869" s="820"/>
      <c r="M7869" s="820"/>
      <c r="N7869" s="820"/>
      <c r="O7869" s="820"/>
      <c r="P7869" s="820"/>
      <c r="Q7869" s="820"/>
      <c r="R7869" s="820"/>
      <c r="S7869" s="820"/>
      <c r="T7869" s="820"/>
      <c r="U7869" s="820"/>
      <c r="V7869" s="820"/>
      <c r="W7869" s="820"/>
      <c r="X7869" s="820"/>
      <c r="Y7869" s="820"/>
      <c r="Z7869" s="820"/>
    </row>
    <row r="7870" spans="7:26">
      <c r="G7870" s="826"/>
      <c r="H7870" s="820"/>
      <c r="J7870" s="820"/>
      <c r="K7870" s="820"/>
      <c r="L7870" s="820"/>
      <c r="M7870" s="820"/>
      <c r="N7870" s="820"/>
      <c r="O7870" s="820"/>
      <c r="P7870" s="820"/>
      <c r="Q7870" s="820"/>
      <c r="R7870" s="820"/>
      <c r="S7870" s="820"/>
      <c r="T7870" s="820"/>
      <c r="U7870" s="820"/>
      <c r="V7870" s="820"/>
      <c r="W7870" s="820"/>
      <c r="X7870" s="820"/>
      <c r="Y7870" s="820"/>
      <c r="Z7870" s="820"/>
    </row>
    <row r="7871" spans="7:26">
      <c r="G7871" s="826"/>
      <c r="H7871" s="820"/>
      <c r="J7871" s="820"/>
      <c r="K7871" s="820"/>
      <c r="L7871" s="820"/>
      <c r="M7871" s="820"/>
      <c r="N7871" s="820"/>
      <c r="O7871" s="820"/>
      <c r="P7871" s="820"/>
      <c r="Q7871" s="820"/>
      <c r="R7871" s="820"/>
      <c r="S7871" s="820"/>
      <c r="T7871" s="820"/>
      <c r="U7871" s="820"/>
      <c r="V7871" s="820"/>
      <c r="W7871" s="820"/>
      <c r="X7871" s="820"/>
      <c r="Y7871" s="820"/>
      <c r="Z7871" s="820"/>
    </row>
    <row r="7872" spans="7:26">
      <c r="G7872" s="826"/>
      <c r="H7872" s="820"/>
      <c r="J7872" s="820"/>
      <c r="K7872" s="820"/>
      <c r="L7872" s="820"/>
      <c r="M7872" s="820"/>
      <c r="N7872" s="820"/>
      <c r="O7872" s="820"/>
      <c r="P7872" s="820"/>
      <c r="Q7872" s="820"/>
      <c r="R7872" s="820"/>
      <c r="S7872" s="820"/>
      <c r="T7872" s="820"/>
      <c r="U7872" s="820"/>
      <c r="V7872" s="820"/>
      <c r="W7872" s="820"/>
      <c r="X7872" s="820"/>
      <c r="Y7872" s="820"/>
      <c r="Z7872" s="820"/>
    </row>
    <row r="7873" spans="7:26">
      <c r="G7873" s="826"/>
      <c r="H7873" s="820"/>
      <c r="J7873" s="820"/>
      <c r="K7873" s="820"/>
      <c r="L7873" s="820"/>
      <c r="M7873" s="820"/>
      <c r="N7873" s="820"/>
      <c r="O7873" s="820"/>
      <c r="P7873" s="820"/>
      <c r="Q7873" s="820"/>
      <c r="R7873" s="820"/>
      <c r="S7873" s="820"/>
      <c r="T7873" s="820"/>
      <c r="U7873" s="820"/>
      <c r="V7873" s="820"/>
      <c r="W7873" s="820"/>
      <c r="X7873" s="820"/>
      <c r="Y7873" s="820"/>
      <c r="Z7873" s="820"/>
    </row>
    <row r="7874" spans="7:26">
      <c r="G7874" s="826"/>
      <c r="H7874" s="820"/>
      <c r="J7874" s="820"/>
      <c r="K7874" s="820"/>
      <c r="L7874" s="820"/>
      <c r="M7874" s="820"/>
      <c r="N7874" s="820"/>
      <c r="O7874" s="820"/>
      <c r="P7874" s="820"/>
      <c r="Q7874" s="820"/>
      <c r="R7874" s="820"/>
      <c r="S7874" s="820"/>
      <c r="T7874" s="820"/>
      <c r="U7874" s="820"/>
      <c r="V7874" s="820"/>
      <c r="W7874" s="820"/>
      <c r="X7874" s="820"/>
      <c r="Y7874" s="820"/>
      <c r="Z7874" s="820"/>
    </row>
    <row r="7875" spans="7:26">
      <c r="G7875" s="826"/>
      <c r="H7875" s="820"/>
      <c r="J7875" s="820"/>
      <c r="K7875" s="820"/>
      <c r="L7875" s="820"/>
      <c r="M7875" s="820"/>
      <c r="N7875" s="820"/>
      <c r="O7875" s="820"/>
      <c r="P7875" s="820"/>
      <c r="Q7875" s="820"/>
      <c r="R7875" s="820"/>
      <c r="S7875" s="820"/>
      <c r="T7875" s="820"/>
      <c r="U7875" s="820"/>
      <c r="V7875" s="820"/>
      <c r="W7875" s="820"/>
      <c r="X7875" s="820"/>
      <c r="Y7875" s="820"/>
      <c r="Z7875" s="820"/>
    </row>
    <row r="7876" spans="7:26">
      <c r="G7876" s="826"/>
      <c r="H7876" s="820"/>
      <c r="J7876" s="820"/>
      <c r="K7876" s="820"/>
      <c r="L7876" s="820"/>
      <c r="M7876" s="820"/>
      <c r="N7876" s="820"/>
      <c r="O7876" s="820"/>
      <c r="P7876" s="820"/>
      <c r="Q7876" s="820"/>
      <c r="R7876" s="820"/>
      <c r="S7876" s="820"/>
      <c r="T7876" s="820"/>
      <c r="U7876" s="820"/>
      <c r="V7876" s="820"/>
      <c r="W7876" s="820"/>
      <c r="X7876" s="820"/>
      <c r="Y7876" s="820"/>
      <c r="Z7876" s="820"/>
    </row>
    <row r="7877" spans="7:26">
      <c r="G7877" s="826"/>
      <c r="H7877" s="820"/>
      <c r="J7877" s="820"/>
      <c r="K7877" s="820"/>
      <c r="L7877" s="820"/>
      <c r="M7877" s="820"/>
      <c r="N7877" s="820"/>
      <c r="O7877" s="820"/>
      <c r="P7877" s="820"/>
      <c r="Q7877" s="820"/>
      <c r="R7877" s="820"/>
      <c r="S7877" s="820"/>
      <c r="T7877" s="820"/>
      <c r="U7877" s="820"/>
      <c r="V7877" s="820"/>
      <c r="W7877" s="820"/>
      <c r="X7877" s="820"/>
      <c r="Y7877" s="820"/>
      <c r="Z7877" s="820"/>
    </row>
    <row r="7878" spans="7:26">
      <c r="G7878" s="826"/>
      <c r="H7878" s="820"/>
      <c r="J7878" s="820"/>
      <c r="K7878" s="820"/>
      <c r="L7878" s="820"/>
      <c r="M7878" s="820"/>
      <c r="N7878" s="820"/>
      <c r="O7878" s="820"/>
      <c r="P7878" s="820"/>
      <c r="Q7878" s="820"/>
      <c r="R7878" s="820"/>
      <c r="S7878" s="820"/>
      <c r="T7878" s="820"/>
      <c r="U7878" s="820"/>
      <c r="V7878" s="820"/>
      <c r="W7878" s="820"/>
      <c r="X7878" s="820"/>
      <c r="Y7878" s="820"/>
      <c r="Z7878" s="820"/>
    </row>
    <row r="7879" spans="7:26">
      <c r="G7879" s="826"/>
      <c r="H7879" s="820"/>
      <c r="J7879" s="820"/>
      <c r="K7879" s="820"/>
      <c r="L7879" s="820"/>
      <c r="M7879" s="820"/>
      <c r="N7879" s="820"/>
      <c r="O7879" s="820"/>
      <c r="P7879" s="820"/>
      <c r="Q7879" s="820"/>
      <c r="R7879" s="820"/>
      <c r="S7879" s="820"/>
      <c r="T7879" s="820"/>
      <c r="U7879" s="820"/>
      <c r="V7879" s="820"/>
      <c r="W7879" s="820"/>
      <c r="X7879" s="820"/>
      <c r="Y7879" s="820"/>
      <c r="Z7879" s="820"/>
    </row>
    <row r="7880" spans="7:26">
      <c r="G7880" s="826"/>
      <c r="H7880" s="820"/>
      <c r="J7880" s="820"/>
      <c r="K7880" s="820"/>
      <c r="L7880" s="820"/>
      <c r="M7880" s="820"/>
      <c r="N7880" s="820"/>
      <c r="O7880" s="820"/>
      <c r="P7880" s="820"/>
      <c r="Q7880" s="820"/>
      <c r="R7880" s="820"/>
      <c r="S7880" s="820"/>
      <c r="T7880" s="820"/>
      <c r="U7880" s="820"/>
      <c r="V7880" s="820"/>
      <c r="W7880" s="820"/>
      <c r="X7880" s="820"/>
      <c r="Y7880" s="820"/>
      <c r="Z7880" s="820"/>
    </row>
    <row r="7881" spans="7:26">
      <c r="G7881" s="826"/>
      <c r="H7881" s="820"/>
      <c r="J7881" s="820"/>
      <c r="K7881" s="820"/>
      <c r="L7881" s="820"/>
      <c r="M7881" s="820"/>
      <c r="N7881" s="820"/>
      <c r="O7881" s="820"/>
      <c r="P7881" s="820"/>
      <c r="Q7881" s="820"/>
      <c r="R7881" s="820"/>
      <c r="S7881" s="820"/>
      <c r="T7881" s="820"/>
      <c r="U7881" s="820"/>
      <c r="V7881" s="820"/>
      <c r="W7881" s="820"/>
      <c r="X7881" s="820"/>
      <c r="Y7881" s="820"/>
      <c r="Z7881" s="820"/>
    </row>
    <row r="7882" spans="7:26">
      <c r="G7882" s="826"/>
      <c r="H7882" s="820"/>
      <c r="J7882" s="820"/>
      <c r="K7882" s="820"/>
      <c r="L7882" s="820"/>
      <c r="M7882" s="820"/>
      <c r="N7882" s="820"/>
      <c r="O7882" s="820"/>
      <c r="P7882" s="820"/>
      <c r="Q7882" s="820"/>
      <c r="R7882" s="820"/>
      <c r="S7882" s="820"/>
      <c r="T7882" s="820"/>
      <c r="U7882" s="820"/>
      <c r="V7882" s="820"/>
      <c r="W7882" s="820"/>
      <c r="X7882" s="820"/>
      <c r="Y7882" s="820"/>
      <c r="Z7882" s="820"/>
    </row>
    <row r="7883" spans="7:26">
      <c r="G7883" s="826"/>
      <c r="H7883" s="820"/>
      <c r="J7883" s="820"/>
      <c r="K7883" s="820"/>
      <c r="L7883" s="820"/>
      <c r="M7883" s="820"/>
      <c r="N7883" s="820"/>
      <c r="O7883" s="820"/>
      <c r="P7883" s="820"/>
      <c r="Q7883" s="820"/>
      <c r="R7883" s="820"/>
      <c r="S7883" s="820"/>
      <c r="T7883" s="820"/>
      <c r="U7883" s="820"/>
      <c r="V7883" s="820"/>
      <c r="W7883" s="820"/>
      <c r="X7883" s="820"/>
      <c r="Y7883" s="820"/>
      <c r="Z7883" s="820"/>
    </row>
    <row r="7884" spans="7:26">
      <c r="G7884" s="826"/>
      <c r="H7884" s="820"/>
      <c r="J7884" s="820"/>
      <c r="K7884" s="820"/>
      <c r="L7884" s="820"/>
      <c r="M7884" s="820"/>
      <c r="N7884" s="820"/>
      <c r="O7884" s="820"/>
      <c r="P7884" s="820"/>
      <c r="Q7884" s="820"/>
      <c r="R7884" s="820"/>
      <c r="S7884" s="820"/>
      <c r="T7884" s="820"/>
      <c r="U7884" s="820"/>
      <c r="V7884" s="820"/>
      <c r="W7884" s="820"/>
      <c r="X7884" s="820"/>
      <c r="Y7884" s="820"/>
      <c r="Z7884" s="820"/>
    </row>
    <row r="7885" spans="7:26">
      <c r="G7885" s="826"/>
      <c r="H7885" s="820"/>
      <c r="J7885" s="820"/>
      <c r="K7885" s="820"/>
      <c r="L7885" s="820"/>
      <c r="M7885" s="820"/>
      <c r="N7885" s="820"/>
      <c r="O7885" s="820"/>
      <c r="P7885" s="820"/>
      <c r="Q7885" s="820"/>
      <c r="R7885" s="820"/>
      <c r="S7885" s="820"/>
      <c r="T7885" s="820"/>
      <c r="U7885" s="820"/>
      <c r="V7885" s="820"/>
      <c r="W7885" s="820"/>
      <c r="X7885" s="820"/>
      <c r="Y7885" s="820"/>
      <c r="Z7885" s="820"/>
    </row>
    <row r="7886" spans="7:26">
      <c r="G7886" s="826"/>
      <c r="H7886" s="820"/>
      <c r="J7886" s="820"/>
      <c r="K7886" s="820"/>
      <c r="L7886" s="820"/>
      <c r="M7886" s="820"/>
      <c r="N7886" s="820"/>
      <c r="O7886" s="820"/>
      <c r="P7886" s="820"/>
      <c r="Q7886" s="820"/>
      <c r="R7886" s="820"/>
      <c r="S7886" s="820"/>
      <c r="T7886" s="820"/>
      <c r="U7886" s="820"/>
      <c r="V7886" s="820"/>
      <c r="W7886" s="820"/>
      <c r="X7886" s="820"/>
      <c r="Y7886" s="820"/>
      <c r="Z7886" s="820"/>
    </row>
    <row r="7887" spans="7:26">
      <c r="G7887" s="826"/>
      <c r="H7887" s="820"/>
      <c r="J7887" s="820"/>
      <c r="K7887" s="820"/>
      <c r="L7887" s="820"/>
      <c r="M7887" s="820"/>
      <c r="N7887" s="820"/>
      <c r="O7887" s="820"/>
      <c r="P7887" s="820"/>
      <c r="Q7887" s="820"/>
      <c r="R7887" s="820"/>
      <c r="S7887" s="820"/>
      <c r="T7887" s="820"/>
      <c r="U7887" s="820"/>
      <c r="V7887" s="820"/>
      <c r="W7887" s="820"/>
      <c r="X7887" s="820"/>
      <c r="Y7887" s="820"/>
      <c r="Z7887" s="820"/>
    </row>
    <row r="7888" spans="7:26">
      <c r="G7888" s="826"/>
      <c r="H7888" s="820"/>
      <c r="J7888" s="820"/>
      <c r="K7888" s="820"/>
      <c r="L7888" s="820"/>
      <c r="M7888" s="820"/>
      <c r="N7888" s="820"/>
      <c r="O7888" s="820"/>
      <c r="P7888" s="820"/>
      <c r="Q7888" s="820"/>
      <c r="R7888" s="820"/>
      <c r="S7888" s="820"/>
      <c r="T7888" s="820"/>
      <c r="U7888" s="820"/>
      <c r="V7888" s="820"/>
      <c r="W7888" s="820"/>
      <c r="X7888" s="820"/>
      <c r="Y7888" s="820"/>
      <c r="Z7888" s="820"/>
    </row>
    <row r="7889" spans="7:26">
      <c r="G7889" s="826"/>
      <c r="H7889" s="820"/>
      <c r="J7889" s="820"/>
      <c r="K7889" s="820"/>
      <c r="L7889" s="820"/>
      <c r="M7889" s="820"/>
      <c r="N7889" s="820"/>
      <c r="O7889" s="820"/>
      <c r="P7889" s="820"/>
      <c r="Q7889" s="820"/>
      <c r="R7889" s="820"/>
      <c r="S7889" s="820"/>
      <c r="T7889" s="820"/>
      <c r="U7889" s="820"/>
      <c r="V7889" s="820"/>
      <c r="W7889" s="820"/>
      <c r="X7889" s="820"/>
      <c r="Y7889" s="820"/>
      <c r="Z7889" s="820"/>
    </row>
    <row r="7890" spans="7:26">
      <c r="G7890" s="826"/>
      <c r="H7890" s="820"/>
      <c r="J7890" s="820"/>
      <c r="K7890" s="820"/>
      <c r="L7890" s="820"/>
      <c r="M7890" s="820"/>
      <c r="N7890" s="820"/>
      <c r="O7890" s="820"/>
      <c r="P7890" s="820"/>
      <c r="Q7890" s="820"/>
      <c r="R7890" s="820"/>
      <c r="S7890" s="820"/>
      <c r="T7890" s="820"/>
      <c r="U7890" s="820"/>
      <c r="V7890" s="820"/>
      <c r="W7890" s="820"/>
      <c r="X7890" s="820"/>
      <c r="Y7890" s="820"/>
      <c r="Z7890" s="820"/>
    </row>
    <row r="7891" spans="7:26">
      <c r="G7891" s="826"/>
      <c r="H7891" s="820"/>
      <c r="J7891" s="820"/>
      <c r="K7891" s="820"/>
      <c r="L7891" s="820"/>
      <c r="M7891" s="820"/>
      <c r="N7891" s="820"/>
      <c r="O7891" s="820"/>
      <c r="P7891" s="820"/>
      <c r="Q7891" s="820"/>
      <c r="R7891" s="820"/>
      <c r="S7891" s="820"/>
      <c r="T7891" s="820"/>
      <c r="U7891" s="820"/>
      <c r="V7891" s="820"/>
      <c r="W7891" s="820"/>
      <c r="X7891" s="820"/>
      <c r="Y7891" s="820"/>
      <c r="Z7891" s="820"/>
    </row>
    <row r="7892" spans="7:26">
      <c r="G7892" s="826"/>
      <c r="H7892" s="820"/>
      <c r="J7892" s="820"/>
      <c r="K7892" s="820"/>
      <c r="L7892" s="820"/>
      <c r="M7892" s="820"/>
      <c r="N7892" s="820"/>
      <c r="O7892" s="820"/>
      <c r="P7892" s="820"/>
      <c r="Q7892" s="820"/>
      <c r="R7892" s="820"/>
      <c r="S7892" s="820"/>
      <c r="T7892" s="820"/>
      <c r="U7892" s="820"/>
      <c r="V7892" s="820"/>
      <c r="W7892" s="820"/>
      <c r="X7892" s="820"/>
      <c r="Y7892" s="820"/>
      <c r="Z7892" s="820"/>
    </row>
    <row r="7893" spans="7:26">
      <c r="G7893" s="826"/>
      <c r="H7893" s="820"/>
      <c r="J7893" s="820"/>
      <c r="K7893" s="820"/>
      <c r="L7893" s="820"/>
      <c r="M7893" s="820"/>
      <c r="N7893" s="820"/>
      <c r="O7893" s="820"/>
      <c r="P7893" s="820"/>
      <c r="Q7893" s="820"/>
      <c r="R7893" s="820"/>
      <c r="S7893" s="820"/>
      <c r="T7893" s="820"/>
      <c r="U7893" s="820"/>
      <c r="V7893" s="820"/>
      <c r="W7893" s="820"/>
      <c r="X7893" s="820"/>
      <c r="Y7893" s="820"/>
      <c r="Z7893" s="820"/>
    </row>
    <row r="7894" spans="7:26">
      <c r="G7894" s="826"/>
      <c r="H7894" s="820"/>
      <c r="J7894" s="820"/>
      <c r="K7894" s="820"/>
      <c r="L7894" s="820"/>
      <c r="M7894" s="820"/>
      <c r="N7894" s="820"/>
      <c r="O7894" s="820"/>
      <c r="P7894" s="820"/>
      <c r="Q7894" s="820"/>
      <c r="R7894" s="820"/>
      <c r="S7894" s="820"/>
      <c r="T7894" s="820"/>
      <c r="U7894" s="820"/>
      <c r="V7894" s="820"/>
      <c r="W7894" s="820"/>
      <c r="X7894" s="820"/>
      <c r="Y7894" s="820"/>
      <c r="Z7894" s="820"/>
    </row>
    <row r="7895" spans="7:26">
      <c r="G7895" s="826"/>
      <c r="H7895" s="820"/>
      <c r="J7895" s="820"/>
      <c r="K7895" s="820"/>
      <c r="L7895" s="820"/>
      <c r="M7895" s="820"/>
      <c r="N7895" s="820"/>
      <c r="O7895" s="820"/>
      <c r="P7895" s="820"/>
      <c r="Q7895" s="820"/>
      <c r="R7895" s="820"/>
      <c r="S7895" s="820"/>
      <c r="T7895" s="820"/>
      <c r="U7895" s="820"/>
      <c r="V7895" s="820"/>
      <c r="W7895" s="820"/>
      <c r="X7895" s="820"/>
      <c r="Y7895" s="820"/>
      <c r="Z7895" s="820"/>
    </row>
    <row r="7896" spans="7:26">
      <c r="G7896" s="826"/>
      <c r="H7896" s="820"/>
      <c r="J7896" s="820"/>
      <c r="K7896" s="820"/>
      <c r="L7896" s="820"/>
      <c r="M7896" s="820"/>
      <c r="N7896" s="820"/>
      <c r="O7896" s="820"/>
      <c r="P7896" s="820"/>
      <c r="Q7896" s="820"/>
      <c r="R7896" s="820"/>
      <c r="S7896" s="820"/>
      <c r="T7896" s="820"/>
      <c r="U7896" s="820"/>
      <c r="V7896" s="820"/>
      <c r="W7896" s="820"/>
      <c r="X7896" s="820"/>
      <c r="Y7896" s="820"/>
      <c r="Z7896" s="820"/>
    </row>
    <row r="7897" spans="7:26">
      <c r="G7897" s="826"/>
      <c r="H7897" s="820"/>
      <c r="J7897" s="820"/>
      <c r="K7897" s="820"/>
      <c r="L7897" s="820"/>
      <c r="M7897" s="820"/>
      <c r="N7897" s="820"/>
      <c r="O7897" s="820"/>
      <c r="P7897" s="820"/>
      <c r="Q7897" s="820"/>
      <c r="R7897" s="820"/>
      <c r="S7897" s="820"/>
      <c r="T7897" s="820"/>
      <c r="U7897" s="820"/>
      <c r="V7897" s="820"/>
      <c r="W7897" s="820"/>
      <c r="X7897" s="820"/>
      <c r="Y7897" s="820"/>
      <c r="Z7897" s="820"/>
    </row>
    <row r="7898" spans="7:26">
      <c r="G7898" s="826"/>
      <c r="H7898" s="820"/>
      <c r="J7898" s="820"/>
      <c r="K7898" s="820"/>
      <c r="L7898" s="820"/>
      <c r="M7898" s="820"/>
      <c r="N7898" s="820"/>
      <c r="O7898" s="820"/>
      <c r="P7898" s="820"/>
      <c r="Q7898" s="820"/>
      <c r="R7898" s="820"/>
      <c r="S7898" s="820"/>
      <c r="T7898" s="820"/>
      <c r="U7898" s="820"/>
      <c r="V7898" s="820"/>
      <c r="W7898" s="820"/>
      <c r="X7898" s="820"/>
      <c r="Y7898" s="820"/>
      <c r="Z7898" s="820"/>
    </row>
    <row r="7899" spans="7:26">
      <c r="G7899" s="826"/>
      <c r="H7899" s="820"/>
      <c r="J7899" s="820"/>
      <c r="K7899" s="820"/>
      <c r="L7899" s="820"/>
      <c r="M7899" s="820"/>
      <c r="N7899" s="820"/>
      <c r="O7899" s="820"/>
      <c r="P7899" s="820"/>
      <c r="Q7899" s="820"/>
      <c r="R7899" s="820"/>
      <c r="S7899" s="820"/>
      <c r="T7899" s="820"/>
      <c r="U7899" s="820"/>
      <c r="V7899" s="820"/>
      <c r="W7899" s="820"/>
      <c r="X7899" s="820"/>
      <c r="Y7899" s="820"/>
      <c r="Z7899" s="820"/>
    </row>
    <row r="7900" spans="7:26">
      <c r="G7900" s="826"/>
      <c r="H7900" s="820"/>
      <c r="J7900" s="820"/>
      <c r="K7900" s="820"/>
      <c r="L7900" s="820"/>
      <c r="M7900" s="820"/>
      <c r="N7900" s="820"/>
      <c r="O7900" s="820"/>
      <c r="P7900" s="820"/>
      <c r="Q7900" s="820"/>
      <c r="R7900" s="820"/>
      <c r="S7900" s="820"/>
      <c r="T7900" s="820"/>
      <c r="U7900" s="820"/>
      <c r="V7900" s="820"/>
      <c r="W7900" s="820"/>
      <c r="X7900" s="820"/>
      <c r="Y7900" s="820"/>
      <c r="Z7900" s="820"/>
    </row>
    <row r="7901" spans="7:26">
      <c r="G7901" s="826"/>
      <c r="H7901" s="820"/>
      <c r="J7901" s="820"/>
      <c r="K7901" s="820"/>
      <c r="L7901" s="820"/>
      <c r="M7901" s="820"/>
      <c r="N7901" s="820"/>
      <c r="O7901" s="820"/>
      <c r="P7901" s="820"/>
      <c r="Q7901" s="820"/>
      <c r="R7901" s="820"/>
      <c r="S7901" s="820"/>
      <c r="T7901" s="820"/>
      <c r="U7901" s="820"/>
      <c r="V7901" s="820"/>
      <c r="W7901" s="820"/>
      <c r="X7901" s="820"/>
      <c r="Y7901" s="820"/>
      <c r="Z7901" s="820"/>
    </row>
    <row r="7902" spans="7:26">
      <c r="G7902" s="826"/>
      <c r="H7902" s="820"/>
      <c r="J7902" s="820"/>
      <c r="K7902" s="820"/>
      <c r="L7902" s="820"/>
      <c r="M7902" s="820"/>
      <c r="N7902" s="820"/>
      <c r="O7902" s="820"/>
      <c r="P7902" s="820"/>
      <c r="Q7902" s="820"/>
      <c r="R7902" s="820"/>
      <c r="S7902" s="820"/>
      <c r="T7902" s="820"/>
      <c r="U7902" s="820"/>
      <c r="V7902" s="820"/>
      <c r="W7902" s="820"/>
      <c r="X7902" s="820"/>
      <c r="Y7902" s="820"/>
      <c r="Z7902" s="820"/>
    </row>
    <row r="7903" spans="7:26">
      <c r="G7903" s="826"/>
      <c r="H7903" s="820"/>
      <c r="J7903" s="820"/>
      <c r="K7903" s="820"/>
      <c r="L7903" s="820"/>
      <c r="M7903" s="820"/>
      <c r="N7903" s="820"/>
      <c r="O7903" s="820"/>
      <c r="P7903" s="820"/>
      <c r="Q7903" s="820"/>
      <c r="R7903" s="820"/>
      <c r="S7903" s="820"/>
      <c r="T7903" s="820"/>
      <c r="U7903" s="820"/>
      <c r="V7903" s="820"/>
      <c r="W7903" s="820"/>
      <c r="X7903" s="820"/>
      <c r="Y7903" s="820"/>
      <c r="Z7903" s="820"/>
    </row>
    <row r="7904" spans="7:26">
      <c r="G7904" s="826"/>
      <c r="H7904" s="820"/>
      <c r="J7904" s="820"/>
      <c r="K7904" s="820"/>
      <c r="L7904" s="820"/>
      <c r="M7904" s="820"/>
      <c r="N7904" s="820"/>
      <c r="O7904" s="820"/>
      <c r="P7904" s="820"/>
      <c r="Q7904" s="820"/>
      <c r="R7904" s="820"/>
      <c r="S7904" s="820"/>
      <c r="T7904" s="820"/>
      <c r="U7904" s="820"/>
      <c r="V7904" s="820"/>
      <c r="W7904" s="820"/>
      <c r="X7904" s="820"/>
      <c r="Y7904" s="820"/>
      <c r="Z7904" s="820"/>
    </row>
    <row r="7905" spans="7:26">
      <c r="G7905" s="826"/>
      <c r="H7905" s="820"/>
      <c r="J7905" s="820"/>
      <c r="K7905" s="820"/>
      <c r="L7905" s="820"/>
      <c r="M7905" s="820"/>
      <c r="N7905" s="820"/>
      <c r="O7905" s="820"/>
      <c r="P7905" s="820"/>
      <c r="Q7905" s="820"/>
      <c r="R7905" s="820"/>
      <c r="S7905" s="820"/>
      <c r="T7905" s="820"/>
      <c r="U7905" s="820"/>
      <c r="V7905" s="820"/>
      <c r="W7905" s="820"/>
      <c r="X7905" s="820"/>
      <c r="Y7905" s="820"/>
      <c r="Z7905" s="820"/>
    </row>
    <row r="7906" spans="7:26">
      <c r="G7906" s="826"/>
      <c r="H7906" s="820"/>
      <c r="J7906" s="820"/>
      <c r="K7906" s="820"/>
      <c r="L7906" s="820"/>
      <c r="M7906" s="820"/>
      <c r="N7906" s="820"/>
      <c r="O7906" s="820"/>
      <c r="P7906" s="820"/>
      <c r="Q7906" s="820"/>
      <c r="R7906" s="820"/>
      <c r="S7906" s="820"/>
      <c r="T7906" s="820"/>
      <c r="U7906" s="820"/>
      <c r="V7906" s="820"/>
      <c r="W7906" s="820"/>
      <c r="X7906" s="820"/>
      <c r="Y7906" s="820"/>
      <c r="Z7906" s="820"/>
    </row>
    <row r="7907" spans="7:26">
      <c r="G7907" s="826"/>
      <c r="H7907" s="820"/>
      <c r="J7907" s="820"/>
      <c r="K7907" s="820"/>
      <c r="L7907" s="820"/>
      <c r="M7907" s="820"/>
      <c r="N7907" s="820"/>
      <c r="O7907" s="820"/>
      <c r="P7907" s="820"/>
      <c r="Q7907" s="820"/>
      <c r="R7907" s="820"/>
      <c r="S7907" s="820"/>
      <c r="T7907" s="820"/>
      <c r="U7907" s="820"/>
      <c r="V7907" s="820"/>
      <c r="W7907" s="820"/>
      <c r="X7907" s="820"/>
      <c r="Y7907" s="820"/>
      <c r="Z7907" s="820"/>
    </row>
    <row r="7908" spans="7:26">
      <c r="G7908" s="826"/>
      <c r="H7908" s="820"/>
      <c r="J7908" s="820"/>
      <c r="K7908" s="820"/>
      <c r="L7908" s="820"/>
      <c r="M7908" s="820"/>
      <c r="N7908" s="820"/>
      <c r="O7908" s="820"/>
      <c r="P7908" s="820"/>
      <c r="Q7908" s="820"/>
      <c r="R7908" s="820"/>
      <c r="S7908" s="820"/>
      <c r="T7908" s="820"/>
      <c r="U7908" s="820"/>
      <c r="V7908" s="820"/>
      <c r="W7908" s="820"/>
      <c r="X7908" s="820"/>
      <c r="Y7908" s="820"/>
      <c r="Z7908" s="820"/>
    </row>
    <row r="7909" spans="7:26">
      <c r="G7909" s="826"/>
      <c r="H7909" s="820"/>
      <c r="J7909" s="820"/>
      <c r="K7909" s="820"/>
      <c r="L7909" s="820"/>
      <c r="M7909" s="820"/>
      <c r="N7909" s="820"/>
      <c r="O7909" s="820"/>
      <c r="P7909" s="820"/>
      <c r="Q7909" s="820"/>
      <c r="R7909" s="820"/>
      <c r="S7909" s="820"/>
      <c r="T7909" s="820"/>
      <c r="U7909" s="820"/>
      <c r="V7909" s="820"/>
      <c r="W7909" s="820"/>
      <c r="X7909" s="820"/>
      <c r="Y7909" s="820"/>
      <c r="Z7909" s="820"/>
    </row>
    <row r="7910" spans="7:26">
      <c r="G7910" s="826"/>
      <c r="H7910" s="820"/>
      <c r="J7910" s="820"/>
      <c r="K7910" s="820"/>
      <c r="L7910" s="820"/>
      <c r="M7910" s="820"/>
      <c r="N7910" s="820"/>
      <c r="O7910" s="820"/>
      <c r="P7910" s="820"/>
      <c r="Q7910" s="820"/>
      <c r="R7910" s="820"/>
      <c r="S7910" s="820"/>
      <c r="T7910" s="820"/>
      <c r="U7910" s="820"/>
      <c r="V7910" s="820"/>
      <c r="W7910" s="820"/>
      <c r="X7910" s="820"/>
      <c r="Y7910" s="820"/>
      <c r="Z7910" s="820"/>
    </row>
    <row r="7911" spans="7:26">
      <c r="G7911" s="826"/>
      <c r="H7911" s="820"/>
      <c r="J7911" s="820"/>
      <c r="K7911" s="820"/>
      <c r="L7911" s="820"/>
      <c r="M7911" s="820"/>
      <c r="N7911" s="820"/>
      <c r="O7911" s="820"/>
      <c r="P7911" s="820"/>
      <c r="Q7911" s="820"/>
      <c r="R7911" s="820"/>
      <c r="S7911" s="820"/>
      <c r="T7911" s="820"/>
      <c r="U7911" s="820"/>
      <c r="V7911" s="820"/>
      <c r="W7911" s="820"/>
      <c r="X7911" s="820"/>
      <c r="Y7911" s="820"/>
      <c r="Z7911" s="820"/>
    </row>
    <row r="7912" spans="7:26">
      <c r="G7912" s="826"/>
      <c r="H7912" s="820"/>
      <c r="J7912" s="820"/>
      <c r="K7912" s="820"/>
      <c r="L7912" s="820"/>
      <c r="M7912" s="820"/>
      <c r="N7912" s="820"/>
      <c r="O7912" s="820"/>
      <c r="P7912" s="820"/>
      <c r="Q7912" s="820"/>
      <c r="R7912" s="820"/>
      <c r="S7912" s="820"/>
      <c r="T7912" s="820"/>
      <c r="U7912" s="820"/>
      <c r="V7912" s="820"/>
      <c r="W7912" s="820"/>
      <c r="X7912" s="820"/>
      <c r="Y7912" s="820"/>
      <c r="Z7912" s="820"/>
    </row>
    <row r="7913" spans="7:26">
      <c r="G7913" s="826"/>
      <c r="H7913" s="820"/>
      <c r="J7913" s="820"/>
      <c r="K7913" s="820"/>
      <c r="L7913" s="820"/>
      <c r="M7913" s="820"/>
      <c r="N7913" s="820"/>
      <c r="O7913" s="820"/>
      <c r="P7913" s="820"/>
      <c r="Q7913" s="820"/>
      <c r="R7913" s="820"/>
      <c r="S7913" s="820"/>
      <c r="T7913" s="820"/>
      <c r="U7913" s="820"/>
      <c r="V7913" s="820"/>
      <c r="W7913" s="820"/>
      <c r="X7913" s="820"/>
      <c r="Y7913" s="820"/>
      <c r="Z7913" s="820"/>
    </row>
    <row r="7914" spans="7:26">
      <c r="G7914" s="826"/>
      <c r="H7914" s="820"/>
      <c r="J7914" s="820"/>
      <c r="K7914" s="820"/>
      <c r="L7914" s="820"/>
      <c r="M7914" s="820"/>
      <c r="N7914" s="820"/>
      <c r="O7914" s="820"/>
      <c r="P7914" s="820"/>
      <c r="Q7914" s="820"/>
      <c r="R7914" s="820"/>
      <c r="S7914" s="820"/>
      <c r="T7914" s="820"/>
      <c r="U7914" s="820"/>
      <c r="V7914" s="820"/>
      <c r="W7914" s="820"/>
      <c r="X7914" s="820"/>
      <c r="Y7914" s="820"/>
      <c r="Z7914" s="820"/>
    </row>
    <row r="7915" spans="7:26">
      <c r="G7915" s="826"/>
      <c r="H7915" s="820"/>
      <c r="J7915" s="820"/>
      <c r="K7915" s="820"/>
      <c r="L7915" s="820"/>
      <c r="M7915" s="820"/>
      <c r="N7915" s="820"/>
      <c r="O7915" s="820"/>
      <c r="P7915" s="820"/>
      <c r="Q7915" s="820"/>
      <c r="R7915" s="820"/>
      <c r="S7915" s="820"/>
      <c r="T7915" s="820"/>
      <c r="U7915" s="820"/>
      <c r="V7915" s="820"/>
      <c r="W7915" s="820"/>
      <c r="X7915" s="820"/>
      <c r="Y7915" s="820"/>
      <c r="Z7915" s="820"/>
    </row>
    <row r="7916" spans="7:26">
      <c r="G7916" s="826"/>
      <c r="H7916" s="820"/>
      <c r="J7916" s="820"/>
      <c r="K7916" s="820"/>
      <c r="L7916" s="820"/>
      <c r="M7916" s="820"/>
      <c r="N7916" s="820"/>
      <c r="O7916" s="820"/>
      <c r="P7916" s="820"/>
      <c r="Q7916" s="820"/>
      <c r="R7916" s="820"/>
      <c r="S7916" s="820"/>
      <c r="T7916" s="820"/>
      <c r="U7916" s="820"/>
      <c r="V7916" s="820"/>
      <c r="W7916" s="820"/>
      <c r="X7916" s="820"/>
      <c r="Y7916" s="820"/>
      <c r="Z7916" s="820"/>
    </row>
    <row r="7917" spans="7:26">
      <c r="G7917" s="826"/>
      <c r="H7917" s="820"/>
      <c r="J7917" s="820"/>
      <c r="K7917" s="820"/>
      <c r="L7917" s="820"/>
      <c r="M7917" s="820"/>
      <c r="N7917" s="820"/>
      <c r="O7917" s="820"/>
      <c r="P7917" s="820"/>
      <c r="Q7917" s="820"/>
      <c r="R7917" s="820"/>
      <c r="S7917" s="820"/>
      <c r="T7917" s="820"/>
      <c r="U7917" s="820"/>
      <c r="V7917" s="820"/>
      <c r="W7917" s="820"/>
      <c r="X7917" s="820"/>
      <c r="Y7917" s="820"/>
      <c r="Z7917" s="820"/>
    </row>
    <row r="7918" spans="7:26">
      <c r="G7918" s="826"/>
      <c r="H7918" s="820"/>
      <c r="J7918" s="820"/>
      <c r="K7918" s="820"/>
      <c r="L7918" s="820"/>
      <c r="M7918" s="820"/>
      <c r="N7918" s="820"/>
      <c r="O7918" s="820"/>
      <c r="P7918" s="820"/>
      <c r="Q7918" s="820"/>
      <c r="R7918" s="820"/>
      <c r="S7918" s="820"/>
      <c r="T7918" s="820"/>
      <c r="U7918" s="820"/>
      <c r="V7918" s="820"/>
      <c r="W7918" s="820"/>
      <c r="X7918" s="820"/>
      <c r="Y7918" s="820"/>
      <c r="Z7918" s="820"/>
    </row>
    <row r="7919" spans="7:26">
      <c r="G7919" s="826"/>
      <c r="H7919" s="820"/>
      <c r="J7919" s="820"/>
      <c r="K7919" s="820"/>
      <c r="L7919" s="820"/>
      <c r="M7919" s="820"/>
      <c r="N7919" s="820"/>
      <c r="O7919" s="820"/>
      <c r="P7919" s="820"/>
      <c r="Q7919" s="820"/>
      <c r="R7919" s="820"/>
      <c r="S7919" s="820"/>
      <c r="T7919" s="820"/>
      <c r="U7919" s="820"/>
      <c r="V7919" s="820"/>
      <c r="W7919" s="820"/>
      <c r="X7919" s="820"/>
      <c r="Y7919" s="820"/>
      <c r="Z7919" s="820"/>
    </row>
    <row r="7920" spans="7:26">
      <c r="G7920" s="826"/>
      <c r="H7920" s="820"/>
      <c r="J7920" s="820"/>
      <c r="K7920" s="820"/>
      <c r="L7920" s="820"/>
      <c r="M7920" s="820"/>
      <c r="N7920" s="820"/>
      <c r="O7920" s="820"/>
      <c r="P7920" s="820"/>
      <c r="Q7920" s="820"/>
      <c r="R7920" s="820"/>
      <c r="S7920" s="820"/>
      <c r="T7920" s="820"/>
      <c r="U7920" s="820"/>
      <c r="V7920" s="820"/>
      <c r="W7920" s="820"/>
      <c r="X7920" s="820"/>
      <c r="Y7920" s="820"/>
      <c r="Z7920" s="820"/>
    </row>
    <row r="7921" spans="7:26">
      <c r="G7921" s="826"/>
      <c r="H7921" s="820"/>
      <c r="J7921" s="820"/>
      <c r="K7921" s="820"/>
      <c r="L7921" s="820"/>
      <c r="M7921" s="820"/>
      <c r="N7921" s="820"/>
      <c r="O7921" s="820"/>
      <c r="P7921" s="820"/>
      <c r="Q7921" s="820"/>
      <c r="R7921" s="820"/>
      <c r="S7921" s="820"/>
      <c r="T7921" s="820"/>
      <c r="U7921" s="820"/>
      <c r="V7921" s="820"/>
      <c r="W7921" s="820"/>
      <c r="X7921" s="820"/>
      <c r="Y7921" s="820"/>
      <c r="Z7921" s="820"/>
    </row>
    <row r="7922" spans="7:26">
      <c r="G7922" s="826"/>
      <c r="H7922" s="820"/>
      <c r="J7922" s="820"/>
      <c r="K7922" s="820"/>
      <c r="L7922" s="820"/>
      <c r="M7922" s="820"/>
      <c r="N7922" s="820"/>
      <c r="O7922" s="820"/>
      <c r="P7922" s="820"/>
      <c r="Q7922" s="820"/>
      <c r="R7922" s="820"/>
      <c r="S7922" s="820"/>
      <c r="T7922" s="820"/>
      <c r="U7922" s="820"/>
      <c r="V7922" s="820"/>
      <c r="W7922" s="820"/>
      <c r="X7922" s="820"/>
      <c r="Y7922" s="820"/>
      <c r="Z7922" s="820"/>
    </row>
    <row r="7923" spans="7:26">
      <c r="G7923" s="826"/>
      <c r="H7923" s="820"/>
      <c r="J7923" s="820"/>
      <c r="K7923" s="820"/>
      <c r="L7923" s="820"/>
      <c r="M7923" s="820"/>
      <c r="N7923" s="820"/>
      <c r="O7923" s="820"/>
      <c r="P7923" s="820"/>
      <c r="Q7923" s="820"/>
      <c r="R7923" s="820"/>
      <c r="S7923" s="820"/>
      <c r="T7923" s="820"/>
      <c r="U7923" s="820"/>
      <c r="V7923" s="820"/>
      <c r="W7923" s="820"/>
      <c r="X7923" s="820"/>
      <c r="Y7923" s="820"/>
      <c r="Z7923" s="820"/>
    </row>
    <row r="7924" spans="7:26">
      <c r="G7924" s="826"/>
      <c r="H7924" s="820"/>
      <c r="J7924" s="820"/>
      <c r="K7924" s="820"/>
      <c r="L7924" s="820"/>
      <c r="M7924" s="820"/>
      <c r="N7924" s="820"/>
      <c r="O7924" s="820"/>
      <c r="P7924" s="820"/>
      <c r="Q7924" s="820"/>
      <c r="R7924" s="820"/>
      <c r="S7924" s="820"/>
      <c r="T7924" s="820"/>
      <c r="U7924" s="820"/>
      <c r="V7924" s="820"/>
      <c r="W7924" s="820"/>
      <c r="X7924" s="820"/>
      <c r="Y7924" s="820"/>
      <c r="Z7924" s="820"/>
    </row>
    <row r="7925" spans="7:26">
      <c r="G7925" s="826"/>
      <c r="H7925" s="820"/>
      <c r="J7925" s="820"/>
      <c r="K7925" s="820"/>
      <c r="L7925" s="820"/>
      <c r="M7925" s="820"/>
      <c r="N7925" s="820"/>
      <c r="O7925" s="820"/>
      <c r="P7925" s="820"/>
      <c r="Q7925" s="820"/>
      <c r="R7925" s="820"/>
      <c r="S7925" s="820"/>
      <c r="T7925" s="820"/>
      <c r="U7925" s="820"/>
      <c r="V7925" s="820"/>
      <c r="W7925" s="820"/>
      <c r="X7925" s="820"/>
      <c r="Y7925" s="820"/>
      <c r="Z7925" s="820"/>
    </row>
    <row r="7926" spans="7:26">
      <c r="G7926" s="826"/>
      <c r="H7926" s="820"/>
      <c r="J7926" s="820"/>
      <c r="K7926" s="820"/>
      <c r="L7926" s="820"/>
      <c r="M7926" s="820"/>
      <c r="N7926" s="820"/>
      <c r="O7926" s="820"/>
      <c r="P7926" s="820"/>
      <c r="Q7926" s="820"/>
      <c r="R7926" s="820"/>
      <c r="S7926" s="820"/>
      <c r="T7926" s="820"/>
      <c r="U7926" s="820"/>
      <c r="V7926" s="820"/>
      <c r="W7926" s="820"/>
      <c r="X7926" s="820"/>
      <c r="Y7926" s="820"/>
      <c r="Z7926" s="820"/>
    </row>
    <row r="7927" spans="7:26">
      <c r="G7927" s="826"/>
      <c r="H7927" s="820"/>
      <c r="J7927" s="820"/>
      <c r="K7927" s="820"/>
      <c r="L7927" s="820"/>
      <c r="M7927" s="820"/>
      <c r="N7927" s="820"/>
      <c r="O7927" s="820"/>
      <c r="P7927" s="820"/>
      <c r="Q7927" s="820"/>
      <c r="R7927" s="820"/>
      <c r="S7927" s="820"/>
      <c r="T7927" s="820"/>
      <c r="U7927" s="820"/>
      <c r="V7927" s="820"/>
      <c r="W7927" s="820"/>
      <c r="X7927" s="820"/>
      <c r="Y7927" s="820"/>
      <c r="Z7927" s="820"/>
    </row>
    <row r="7928" spans="7:26">
      <c r="G7928" s="826"/>
      <c r="H7928" s="820"/>
      <c r="J7928" s="820"/>
      <c r="K7928" s="820"/>
      <c r="L7928" s="820"/>
      <c r="M7928" s="820"/>
      <c r="N7928" s="820"/>
      <c r="O7928" s="820"/>
      <c r="P7928" s="820"/>
      <c r="Q7928" s="820"/>
      <c r="R7928" s="820"/>
      <c r="S7928" s="820"/>
      <c r="T7928" s="820"/>
      <c r="U7928" s="820"/>
      <c r="V7928" s="820"/>
      <c r="W7928" s="820"/>
      <c r="X7928" s="820"/>
      <c r="Y7928" s="820"/>
      <c r="Z7928" s="820"/>
    </row>
    <row r="7929" spans="7:26">
      <c r="G7929" s="826"/>
      <c r="H7929" s="820"/>
      <c r="J7929" s="820"/>
      <c r="K7929" s="820"/>
      <c r="L7929" s="820"/>
      <c r="M7929" s="820"/>
      <c r="N7929" s="820"/>
      <c r="O7929" s="820"/>
      <c r="P7929" s="820"/>
      <c r="Q7929" s="820"/>
      <c r="R7929" s="820"/>
      <c r="S7929" s="820"/>
      <c r="T7929" s="820"/>
      <c r="U7929" s="820"/>
      <c r="V7929" s="820"/>
      <c r="W7929" s="820"/>
      <c r="X7929" s="820"/>
      <c r="Y7929" s="820"/>
      <c r="Z7929" s="820"/>
    </row>
    <row r="7930" spans="7:26">
      <c r="G7930" s="826"/>
      <c r="H7930" s="820"/>
      <c r="J7930" s="820"/>
      <c r="K7930" s="820"/>
      <c r="L7930" s="820"/>
      <c r="M7930" s="820"/>
      <c r="N7930" s="820"/>
      <c r="O7930" s="820"/>
      <c r="P7930" s="820"/>
      <c r="Q7930" s="820"/>
      <c r="R7930" s="820"/>
      <c r="S7930" s="820"/>
      <c r="T7930" s="820"/>
      <c r="U7930" s="820"/>
      <c r="V7930" s="820"/>
      <c r="W7930" s="820"/>
      <c r="X7930" s="820"/>
      <c r="Y7930" s="820"/>
      <c r="Z7930" s="820"/>
    </row>
    <row r="7931" spans="7:26">
      <c r="G7931" s="826"/>
      <c r="H7931" s="820"/>
      <c r="J7931" s="820"/>
      <c r="K7931" s="820"/>
      <c r="L7931" s="820"/>
      <c r="M7931" s="820"/>
      <c r="N7931" s="820"/>
      <c r="O7931" s="820"/>
      <c r="P7931" s="820"/>
      <c r="Q7931" s="820"/>
      <c r="R7931" s="820"/>
      <c r="S7931" s="820"/>
      <c r="T7931" s="820"/>
      <c r="U7931" s="820"/>
      <c r="V7931" s="820"/>
      <c r="W7931" s="820"/>
      <c r="X7931" s="820"/>
      <c r="Y7931" s="820"/>
      <c r="Z7931" s="820"/>
    </row>
    <row r="7932" spans="7:26">
      <c r="G7932" s="826"/>
      <c r="H7932" s="820"/>
      <c r="J7932" s="820"/>
      <c r="K7932" s="820"/>
      <c r="L7932" s="820"/>
      <c r="M7932" s="820"/>
      <c r="N7932" s="820"/>
      <c r="O7932" s="820"/>
      <c r="P7932" s="820"/>
      <c r="Q7932" s="820"/>
      <c r="R7932" s="820"/>
      <c r="S7932" s="820"/>
      <c r="T7932" s="820"/>
      <c r="U7932" s="820"/>
      <c r="V7932" s="820"/>
      <c r="W7932" s="820"/>
      <c r="X7932" s="820"/>
      <c r="Y7932" s="820"/>
      <c r="Z7932" s="820"/>
    </row>
    <row r="7933" spans="7:26">
      <c r="G7933" s="826"/>
      <c r="H7933" s="820"/>
      <c r="J7933" s="820"/>
      <c r="K7933" s="820"/>
      <c r="L7933" s="820"/>
      <c r="M7933" s="820"/>
      <c r="N7933" s="820"/>
      <c r="O7933" s="820"/>
      <c r="P7933" s="820"/>
      <c r="Q7933" s="820"/>
      <c r="R7933" s="820"/>
      <c r="S7933" s="820"/>
      <c r="T7933" s="820"/>
      <c r="U7933" s="820"/>
      <c r="V7933" s="820"/>
      <c r="W7933" s="820"/>
      <c r="X7933" s="820"/>
      <c r="Y7933" s="820"/>
      <c r="Z7933" s="820"/>
    </row>
    <row r="7934" spans="7:26">
      <c r="G7934" s="826"/>
      <c r="H7934" s="820"/>
      <c r="J7934" s="820"/>
      <c r="K7934" s="820"/>
      <c r="L7934" s="820"/>
      <c r="M7934" s="820"/>
      <c r="N7934" s="820"/>
      <c r="O7934" s="820"/>
      <c r="P7934" s="820"/>
      <c r="Q7934" s="820"/>
      <c r="R7934" s="820"/>
      <c r="S7934" s="820"/>
      <c r="T7934" s="820"/>
      <c r="U7934" s="820"/>
      <c r="V7934" s="820"/>
      <c r="W7934" s="820"/>
      <c r="X7934" s="820"/>
      <c r="Y7934" s="820"/>
      <c r="Z7934" s="820"/>
    </row>
    <row r="7935" spans="7:26">
      <c r="G7935" s="826"/>
      <c r="H7935" s="820"/>
      <c r="J7935" s="820"/>
      <c r="K7935" s="820"/>
      <c r="L7935" s="820"/>
      <c r="M7935" s="820"/>
      <c r="N7935" s="820"/>
      <c r="O7935" s="820"/>
      <c r="P7935" s="820"/>
      <c r="Q7935" s="820"/>
      <c r="R7935" s="820"/>
      <c r="S7935" s="820"/>
      <c r="T7935" s="820"/>
      <c r="U7935" s="820"/>
      <c r="V7935" s="820"/>
      <c r="W7935" s="820"/>
      <c r="X7935" s="820"/>
      <c r="Y7935" s="820"/>
      <c r="Z7935" s="820"/>
    </row>
    <row r="7936" spans="7:26">
      <c r="G7936" s="826"/>
      <c r="H7936" s="820"/>
      <c r="J7936" s="820"/>
      <c r="K7936" s="820"/>
      <c r="L7936" s="820"/>
      <c r="M7936" s="820"/>
      <c r="N7936" s="820"/>
      <c r="O7936" s="820"/>
      <c r="P7936" s="820"/>
      <c r="Q7936" s="820"/>
      <c r="R7936" s="820"/>
      <c r="S7936" s="820"/>
      <c r="T7936" s="820"/>
      <c r="U7936" s="820"/>
      <c r="V7936" s="820"/>
      <c r="W7936" s="820"/>
      <c r="X7936" s="820"/>
      <c r="Y7936" s="820"/>
      <c r="Z7936" s="820"/>
    </row>
    <row r="7937" spans="7:26">
      <c r="G7937" s="826"/>
      <c r="H7937" s="820"/>
      <c r="J7937" s="820"/>
      <c r="K7937" s="820"/>
      <c r="L7937" s="820"/>
      <c r="M7937" s="820"/>
      <c r="N7937" s="820"/>
      <c r="O7937" s="820"/>
      <c r="P7937" s="820"/>
      <c r="Q7937" s="820"/>
      <c r="R7937" s="820"/>
      <c r="S7937" s="820"/>
      <c r="T7937" s="820"/>
      <c r="U7937" s="820"/>
      <c r="V7937" s="820"/>
      <c r="W7937" s="820"/>
      <c r="X7937" s="820"/>
      <c r="Y7937" s="820"/>
      <c r="Z7937" s="820"/>
    </row>
    <row r="7938" spans="7:26">
      <c r="G7938" s="826"/>
      <c r="H7938" s="820"/>
      <c r="J7938" s="820"/>
      <c r="K7938" s="820"/>
      <c r="L7938" s="820"/>
      <c r="M7938" s="820"/>
      <c r="N7938" s="820"/>
      <c r="O7938" s="820"/>
      <c r="P7938" s="820"/>
      <c r="Q7938" s="820"/>
      <c r="R7938" s="820"/>
      <c r="S7938" s="820"/>
      <c r="T7938" s="820"/>
      <c r="U7938" s="820"/>
      <c r="V7938" s="820"/>
      <c r="W7938" s="820"/>
      <c r="X7938" s="820"/>
      <c r="Y7938" s="820"/>
      <c r="Z7938" s="820"/>
    </row>
    <row r="7939" spans="7:26">
      <c r="G7939" s="826"/>
      <c r="H7939" s="820"/>
      <c r="J7939" s="820"/>
      <c r="K7939" s="820"/>
      <c r="L7939" s="820"/>
      <c r="M7939" s="820"/>
      <c r="N7939" s="820"/>
      <c r="O7939" s="820"/>
      <c r="P7939" s="820"/>
      <c r="Q7939" s="820"/>
      <c r="R7939" s="820"/>
      <c r="S7939" s="820"/>
      <c r="T7939" s="820"/>
      <c r="U7939" s="820"/>
      <c r="V7939" s="820"/>
      <c r="W7939" s="820"/>
      <c r="X7939" s="820"/>
      <c r="Y7939" s="820"/>
      <c r="Z7939" s="820"/>
    </row>
    <row r="7940" spans="7:26">
      <c r="G7940" s="826"/>
      <c r="H7940" s="820"/>
      <c r="J7940" s="820"/>
      <c r="K7940" s="820"/>
      <c r="L7940" s="820"/>
      <c r="M7940" s="820"/>
      <c r="N7940" s="820"/>
      <c r="O7940" s="820"/>
      <c r="P7940" s="820"/>
      <c r="Q7940" s="820"/>
      <c r="R7940" s="820"/>
      <c r="S7940" s="820"/>
      <c r="T7940" s="820"/>
      <c r="U7940" s="820"/>
      <c r="V7940" s="820"/>
      <c r="W7940" s="820"/>
      <c r="X7940" s="820"/>
      <c r="Y7940" s="820"/>
      <c r="Z7940" s="820"/>
    </row>
    <row r="7941" spans="7:26">
      <c r="G7941" s="826"/>
      <c r="H7941" s="820"/>
      <c r="J7941" s="820"/>
      <c r="K7941" s="820"/>
      <c r="L7941" s="820"/>
      <c r="M7941" s="820"/>
      <c r="N7941" s="820"/>
      <c r="O7941" s="820"/>
      <c r="P7941" s="820"/>
      <c r="Q7941" s="820"/>
      <c r="R7941" s="820"/>
      <c r="S7941" s="820"/>
      <c r="T7941" s="820"/>
      <c r="U7941" s="820"/>
      <c r="V7941" s="820"/>
      <c r="W7941" s="820"/>
      <c r="X7941" s="820"/>
      <c r="Y7941" s="820"/>
      <c r="Z7941" s="820"/>
    </row>
    <row r="7942" spans="7:26">
      <c r="G7942" s="826"/>
      <c r="H7942" s="820"/>
      <c r="J7942" s="820"/>
      <c r="K7942" s="820"/>
      <c r="L7942" s="820"/>
      <c r="M7942" s="820"/>
      <c r="N7942" s="820"/>
      <c r="O7942" s="820"/>
      <c r="P7942" s="820"/>
      <c r="Q7942" s="820"/>
      <c r="R7942" s="820"/>
      <c r="S7942" s="820"/>
      <c r="T7942" s="820"/>
      <c r="U7942" s="820"/>
      <c r="V7942" s="820"/>
      <c r="W7942" s="820"/>
      <c r="X7942" s="820"/>
      <c r="Y7942" s="820"/>
      <c r="Z7942" s="820"/>
    </row>
    <row r="7943" spans="7:26">
      <c r="G7943" s="826"/>
      <c r="H7943" s="820"/>
      <c r="J7943" s="820"/>
      <c r="K7943" s="820"/>
      <c r="L7943" s="820"/>
      <c r="M7943" s="820"/>
      <c r="N7943" s="820"/>
      <c r="O7943" s="820"/>
      <c r="P7943" s="820"/>
      <c r="Q7943" s="820"/>
      <c r="R7943" s="820"/>
      <c r="S7943" s="820"/>
      <c r="T7943" s="820"/>
      <c r="U7943" s="820"/>
      <c r="V7943" s="820"/>
      <c r="W7943" s="820"/>
      <c r="X7943" s="820"/>
      <c r="Y7943" s="820"/>
      <c r="Z7943" s="820"/>
    </row>
    <row r="7944" spans="7:26">
      <c r="G7944" s="826"/>
      <c r="H7944" s="820"/>
      <c r="J7944" s="820"/>
      <c r="K7944" s="820"/>
      <c r="L7944" s="820"/>
      <c r="M7944" s="820"/>
      <c r="N7944" s="820"/>
      <c r="O7944" s="820"/>
      <c r="P7944" s="820"/>
      <c r="Q7944" s="820"/>
      <c r="R7944" s="820"/>
      <c r="S7944" s="820"/>
      <c r="T7944" s="820"/>
      <c r="U7944" s="820"/>
      <c r="V7944" s="820"/>
      <c r="W7944" s="820"/>
      <c r="X7944" s="820"/>
      <c r="Y7944" s="820"/>
      <c r="Z7944" s="820"/>
    </row>
    <row r="7945" spans="7:26">
      <c r="G7945" s="826"/>
      <c r="H7945" s="820"/>
      <c r="J7945" s="820"/>
      <c r="K7945" s="820"/>
      <c r="L7945" s="820"/>
      <c r="M7945" s="820"/>
      <c r="N7945" s="820"/>
      <c r="O7945" s="820"/>
      <c r="P7945" s="820"/>
      <c r="Q7945" s="820"/>
      <c r="R7945" s="820"/>
      <c r="S7945" s="820"/>
      <c r="T7945" s="820"/>
      <c r="U7945" s="820"/>
      <c r="V7945" s="820"/>
      <c r="W7945" s="820"/>
      <c r="X7945" s="820"/>
      <c r="Y7945" s="820"/>
      <c r="Z7945" s="820"/>
    </row>
    <row r="7946" spans="7:26">
      <c r="G7946" s="826"/>
      <c r="H7946" s="820"/>
      <c r="J7946" s="820"/>
      <c r="K7946" s="820"/>
      <c r="L7946" s="820"/>
      <c r="M7946" s="820"/>
      <c r="N7946" s="820"/>
      <c r="O7946" s="820"/>
      <c r="P7946" s="820"/>
      <c r="Q7946" s="820"/>
      <c r="R7946" s="820"/>
      <c r="S7946" s="820"/>
      <c r="T7946" s="820"/>
      <c r="U7946" s="820"/>
      <c r="V7946" s="820"/>
      <c r="W7946" s="820"/>
      <c r="X7946" s="820"/>
      <c r="Y7946" s="820"/>
      <c r="Z7946" s="820"/>
    </row>
    <row r="7947" spans="7:26">
      <c r="G7947" s="826"/>
      <c r="H7947" s="820"/>
      <c r="J7947" s="820"/>
      <c r="K7947" s="820"/>
      <c r="L7947" s="820"/>
      <c r="M7947" s="820"/>
      <c r="N7947" s="820"/>
      <c r="O7947" s="820"/>
      <c r="P7947" s="820"/>
      <c r="Q7947" s="820"/>
      <c r="R7947" s="820"/>
      <c r="S7947" s="820"/>
      <c r="T7947" s="820"/>
      <c r="U7947" s="820"/>
      <c r="V7947" s="820"/>
      <c r="W7947" s="820"/>
      <c r="X7947" s="820"/>
      <c r="Y7947" s="820"/>
      <c r="Z7947" s="820"/>
    </row>
    <row r="7948" spans="7:26">
      <c r="G7948" s="826"/>
      <c r="H7948" s="820"/>
      <c r="J7948" s="820"/>
      <c r="K7948" s="820"/>
      <c r="L7948" s="820"/>
      <c r="M7948" s="820"/>
      <c r="N7948" s="820"/>
      <c r="O7948" s="820"/>
      <c r="P7948" s="820"/>
      <c r="Q7948" s="820"/>
      <c r="R7948" s="820"/>
      <c r="S7948" s="820"/>
      <c r="T7948" s="820"/>
      <c r="U7948" s="820"/>
      <c r="V7948" s="820"/>
      <c r="W7948" s="820"/>
      <c r="X7948" s="820"/>
      <c r="Y7948" s="820"/>
      <c r="Z7948" s="820"/>
    </row>
    <row r="7949" spans="7:26">
      <c r="G7949" s="826"/>
      <c r="H7949" s="820"/>
      <c r="J7949" s="820"/>
      <c r="K7949" s="820"/>
      <c r="L7949" s="820"/>
      <c r="M7949" s="820"/>
      <c r="N7949" s="820"/>
      <c r="O7949" s="820"/>
      <c r="P7949" s="820"/>
      <c r="Q7949" s="820"/>
      <c r="R7949" s="820"/>
      <c r="S7949" s="820"/>
      <c r="T7949" s="820"/>
      <c r="U7949" s="820"/>
      <c r="V7949" s="820"/>
      <c r="W7949" s="820"/>
      <c r="X7949" s="820"/>
      <c r="Y7949" s="820"/>
      <c r="Z7949" s="820"/>
    </row>
    <row r="7950" spans="7:26">
      <c r="G7950" s="826"/>
      <c r="H7950" s="820"/>
      <c r="J7950" s="820"/>
      <c r="K7950" s="820"/>
      <c r="L7950" s="820"/>
      <c r="M7950" s="820"/>
      <c r="N7950" s="820"/>
      <c r="O7950" s="820"/>
      <c r="P7950" s="820"/>
      <c r="Q7950" s="820"/>
      <c r="R7950" s="820"/>
      <c r="S7950" s="820"/>
      <c r="T7950" s="820"/>
      <c r="U7950" s="820"/>
      <c r="V7950" s="820"/>
      <c r="W7950" s="820"/>
      <c r="X7950" s="820"/>
      <c r="Y7950" s="820"/>
      <c r="Z7950" s="820"/>
    </row>
    <row r="7951" spans="7:26">
      <c r="G7951" s="826"/>
      <c r="H7951" s="820"/>
      <c r="J7951" s="820"/>
      <c r="K7951" s="820"/>
      <c r="L7951" s="820"/>
      <c r="M7951" s="820"/>
      <c r="N7951" s="820"/>
      <c r="O7951" s="820"/>
      <c r="P7951" s="820"/>
      <c r="Q7951" s="820"/>
      <c r="R7951" s="820"/>
      <c r="S7951" s="820"/>
      <c r="T7951" s="820"/>
      <c r="U7951" s="820"/>
      <c r="V7951" s="820"/>
      <c r="W7951" s="820"/>
      <c r="X7951" s="820"/>
      <c r="Y7951" s="820"/>
      <c r="Z7951" s="820"/>
    </row>
    <row r="7952" spans="7:26">
      <c r="G7952" s="826"/>
      <c r="H7952" s="820"/>
      <c r="J7952" s="820"/>
      <c r="K7952" s="820"/>
      <c r="L7952" s="820"/>
      <c r="M7952" s="820"/>
      <c r="N7952" s="820"/>
      <c r="O7952" s="820"/>
      <c r="P7952" s="820"/>
      <c r="Q7952" s="820"/>
      <c r="R7952" s="820"/>
      <c r="S7952" s="820"/>
      <c r="T7952" s="820"/>
      <c r="U7952" s="820"/>
      <c r="V7952" s="820"/>
      <c r="W7952" s="820"/>
      <c r="X7952" s="820"/>
      <c r="Y7952" s="820"/>
      <c r="Z7952" s="820"/>
    </row>
    <row r="7953" spans="7:26">
      <c r="G7953" s="826"/>
      <c r="H7953" s="820"/>
      <c r="J7953" s="820"/>
      <c r="K7953" s="820"/>
      <c r="L7953" s="820"/>
      <c r="M7953" s="820"/>
      <c r="N7953" s="820"/>
      <c r="O7953" s="820"/>
      <c r="P7953" s="820"/>
      <c r="Q7953" s="820"/>
      <c r="R7953" s="820"/>
      <c r="S7953" s="820"/>
      <c r="T7953" s="820"/>
      <c r="U7953" s="820"/>
      <c r="V7953" s="820"/>
      <c r="W7953" s="820"/>
      <c r="X7953" s="820"/>
      <c r="Y7953" s="820"/>
      <c r="Z7953" s="820"/>
    </row>
    <row r="7954" spans="7:26">
      <c r="G7954" s="826"/>
      <c r="H7954" s="820"/>
      <c r="J7954" s="820"/>
      <c r="K7954" s="820"/>
      <c r="L7954" s="820"/>
      <c r="M7954" s="820"/>
      <c r="N7954" s="820"/>
      <c r="O7954" s="820"/>
      <c r="P7954" s="820"/>
      <c r="Q7954" s="820"/>
      <c r="R7954" s="820"/>
      <c r="S7954" s="820"/>
      <c r="T7954" s="820"/>
      <c r="U7954" s="820"/>
      <c r="V7954" s="820"/>
      <c r="W7954" s="820"/>
      <c r="X7954" s="820"/>
      <c r="Y7954" s="820"/>
      <c r="Z7954" s="820"/>
    </row>
    <row r="7955" spans="7:26">
      <c r="G7955" s="826"/>
      <c r="H7955" s="820"/>
      <c r="J7955" s="820"/>
      <c r="K7955" s="820"/>
      <c r="L7955" s="820"/>
      <c r="M7955" s="820"/>
      <c r="N7955" s="820"/>
      <c r="O7955" s="820"/>
      <c r="P7955" s="820"/>
      <c r="Q7955" s="820"/>
      <c r="R7955" s="820"/>
      <c r="S7955" s="820"/>
      <c r="T7955" s="820"/>
      <c r="U7955" s="820"/>
      <c r="V7955" s="820"/>
      <c r="W7955" s="820"/>
      <c r="X7955" s="820"/>
      <c r="Y7955" s="820"/>
      <c r="Z7955" s="820"/>
    </row>
    <row r="7956" spans="7:26">
      <c r="G7956" s="826"/>
      <c r="H7956" s="820"/>
      <c r="J7956" s="820"/>
      <c r="K7956" s="820"/>
      <c r="L7956" s="820"/>
      <c r="M7956" s="820"/>
      <c r="N7956" s="820"/>
      <c r="O7956" s="820"/>
      <c r="P7956" s="820"/>
      <c r="Q7956" s="820"/>
      <c r="R7956" s="820"/>
      <c r="S7956" s="820"/>
      <c r="T7956" s="820"/>
      <c r="U7956" s="820"/>
      <c r="V7956" s="820"/>
      <c r="W7956" s="820"/>
      <c r="X7956" s="820"/>
      <c r="Y7956" s="820"/>
      <c r="Z7956" s="820"/>
    </row>
    <row r="7957" spans="7:26">
      <c r="G7957" s="826"/>
      <c r="H7957" s="820"/>
      <c r="J7957" s="820"/>
      <c r="K7957" s="820"/>
      <c r="L7957" s="820"/>
      <c r="M7957" s="820"/>
      <c r="N7957" s="820"/>
      <c r="O7957" s="820"/>
      <c r="P7957" s="820"/>
      <c r="Q7957" s="820"/>
      <c r="R7957" s="820"/>
      <c r="S7957" s="820"/>
      <c r="T7957" s="820"/>
      <c r="U7957" s="820"/>
      <c r="V7957" s="820"/>
      <c r="W7957" s="820"/>
      <c r="X7957" s="820"/>
      <c r="Y7957" s="820"/>
      <c r="Z7957" s="820"/>
    </row>
    <row r="7958" spans="7:26">
      <c r="G7958" s="826"/>
      <c r="H7958" s="820"/>
      <c r="J7958" s="820"/>
      <c r="K7958" s="820"/>
      <c r="L7958" s="820"/>
      <c r="M7958" s="820"/>
      <c r="N7958" s="820"/>
      <c r="O7958" s="820"/>
      <c r="P7958" s="820"/>
      <c r="Q7958" s="820"/>
      <c r="R7958" s="820"/>
      <c r="S7958" s="820"/>
      <c r="T7958" s="820"/>
      <c r="U7958" s="820"/>
      <c r="V7958" s="820"/>
      <c r="W7958" s="820"/>
      <c r="X7958" s="820"/>
      <c r="Y7958" s="820"/>
      <c r="Z7958" s="820"/>
    </row>
    <row r="7959" spans="7:26">
      <c r="G7959" s="826"/>
      <c r="H7959" s="820"/>
      <c r="J7959" s="820"/>
      <c r="K7959" s="820"/>
      <c r="L7959" s="820"/>
      <c r="M7959" s="820"/>
      <c r="N7959" s="820"/>
      <c r="O7959" s="820"/>
      <c r="P7959" s="820"/>
      <c r="Q7959" s="820"/>
      <c r="R7959" s="820"/>
      <c r="S7959" s="820"/>
      <c r="T7959" s="820"/>
      <c r="U7959" s="820"/>
      <c r="V7959" s="820"/>
      <c r="W7959" s="820"/>
      <c r="X7959" s="820"/>
      <c r="Y7959" s="820"/>
      <c r="Z7959" s="820"/>
    </row>
    <row r="7960" spans="7:26">
      <c r="G7960" s="826"/>
      <c r="H7960" s="820"/>
      <c r="J7960" s="820"/>
      <c r="K7960" s="820"/>
      <c r="L7960" s="820"/>
      <c r="M7960" s="820"/>
      <c r="N7960" s="820"/>
      <c r="O7960" s="820"/>
      <c r="P7960" s="820"/>
      <c r="Q7960" s="820"/>
      <c r="R7960" s="820"/>
      <c r="S7960" s="820"/>
      <c r="T7960" s="820"/>
      <c r="U7960" s="820"/>
      <c r="V7960" s="820"/>
      <c r="W7960" s="820"/>
      <c r="X7960" s="820"/>
      <c r="Y7960" s="820"/>
      <c r="Z7960" s="820"/>
    </row>
    <row r="7961" spans="7:26">
      <c r="G7961" s="826"/>
      <c r="H7961" s="820"/>
      <c r="J7961" s="820"/>
      <c r="K7961" s="820"/>
      <c r="L7961" s="820"/>
      <c r="M7961" s="820"/>
      <c r="N7961" s="820"/>
      <c r="O7961" s="820"/>
      <c r="P7961" s="820"/>
      <c r="Q7961" s="820"/>
      <c r="R7961" s="820"/>
      <c r="S7961" s="820"/>
      <c r="T7961" s="820"/>
      <c r="U7961" s="820"/>
      <c r="V7961" s="820"/>
      <c r="W7961" s="820"/>
      <c r="X7961" s="820"/>
      <c r="Y7961" s="820"/>
      <c r="Z7961" s="820"/>
    </row>
    <row r="7962" spans="7:26">
      <c r="G7962" s="826"/>
      <c r="H7962" s="820"/>
      <c r="J7962" s="820"/>
      <c r="K7962" s="820"/>
      <c r="L7962" s="820"/>
      <c r="M7962" s="820"/>
      <c r="N7962" s="820"/>
      <c r="O7962" s="820"/>
      <c r="P7962" s="820"/>
      <c r="Q7962" s="820"/>
      <c r="R7962" s="820"/>
      <c r="S7962" s="820"/>
      <c r="T7962" s="820"/>
      <c r="U7962" s="820"/>
      <c r="V7962" s="820"/>
      <c r="W7962" s="820"/>
      <c r="X7962" s="820"/>
      <c r="Y7962" s="820"/>
      <c r="Z7962" s="820"/>
    </row>
    <row r="7963" spans="7:26">
      <c r="G7963" s="826"/>
      <c r="H7963" s="820"/>
      <c r="J7963" s="820"/>
      <c r="K7963" s="820"/>
      <c r="L7963" s="820"/>
      <c r="M7963" s="820"/>
      <c r="N7963" s="820"/>
      <c r="O7963" s="820"/>
      <c r="P7963" s="820"/>
      <c r="Q7963" s="820"/>
      <c r="R7963" s="820"/>
      <c r="S7963" s="820"/>
      <c r="T7963" s="820"/>
      <c r="U7963" s="820"/>
      <c r="V7963" s="820"/>
      <c r="W7963" s="820"/>
      <c r="X7963" s="820"/>
      <c r="Y7963" s="820"/>
      <c r="Z7963" s="820"/>
    </row>
    <row r="7964" spans="7:26">
      <c r="G7964" s="826"/>
      <c r="H7964" s="820"/>
      <c r="J7964" s="820"/>
      <c r="K7964" s="820"/>
      <c r="L7964" s="820"/>
      <c r="M7964" s="820"/>
      <c r="N7964" s="820"/>
      <c r="O7964" s="820"/>
      <c r="P7964" s="820"/>
      <c r="Q7964" s="820"/>
      <c r="R7964" s="820"/>
      <c r="S7964" s="820"/>
      <c r="T7964" s="820"/>
      <c r="U7964" s="820"/>
      <c r="V7964" s="820"/>
      <c r="W7964" s="820"/>
      <c r="X7964" s="820"/>
      <c r="Y7964" s="820"/>
      <c r="Z7964" s="820"/>
    </row>
    <row r="7965" spans="7:26">
      <c r="G7965" s="826"/>
      <c r="H7965" s="820"/>
      <c r="J7965" s="820"/>
      <c r="K7965" s="820"/>
      <c r="L7965" s="820"/>
      <c r="M7965" s="820"/>
      <c r="N7965" s="820"/>
      <c r="O7965" s="820"/>
      <c r="P7965" s="820"/>
      <c r="Q7965" s="820"/>
      <c r="R7965" s="820"/>
      <c r="S7965" s="820"/>
      <c r="T7965" s="820"/>
      <c r="U7965" s="820"/>
      <c r="V7965" s="820"/>
      <c r="W7965" s="820"/>
      <c r="X7965" s="820"/>
      <c r="Y7965" s="820"/>
      <c r="Z7965" s="820"/>
    </row>
    <row r="7966" spans="7:26">
      <c r="G7966" s="826"/>
      <c r="H7966" s="820"/>
      <c r="J7966" s="820"/>
      <c r="K7966" s="820"/>
      <c r="L7966" s="820"/>
      <c r="M7966" s="820"/>
      <c r="N7966" s="820"/>
      <c r="O7966" s="820"/>
      <c r="P7966" s="820"/>
      <c r="Q7966" s="820"/>
      <c r="R7966" s="820"/>
      <c r="S7966" s="820"/>
      <c r="T7966" s="820"/>
      <c r="U7966" s="820"/>
      <c r="V7966" s="820"/>
      <c r="W7966" s="820"/>
      <c r="X7966" s="820"/>
      <c r="Y7966" s="820"/>
      <c r="Z7966" s="820"/>
    </row>
    <row r="7967" spans="7:26">
      <c r="G7967" s="826"/>
      <c r="H7967" s="820"/>
      <c r="J7967" s="820"/>
      <c r="K7967" s="820"/>
      <c r="L7967" s="820"/>
      <c r="M7967" s="820"/>
      <c r="N7967" s="820"/>
      <c r="O7967" s="820"/>
      <c r="P7967" s="820"/>
      <c r="Q7967" s="820"/>
      <c r="R7967" s="820"/>
      <c r="S7967" s="820"/>
      <c r="T7967" s="820"/>
      <c r="U7967" s="820"/>
      <c r="V7967" s="820"/>
      <c r="W7967" s="820"/>
      <c r="X7967" s="820"/>
      <c r="Y7967" s="820"/>
      <c r="Z7967" s="820"/>
    </row>
    <row r="7968" spans="7:26">
      <c r="G7968" s="826"/>
      <c r="H7968" s="820"/>
      <c r="J7968" s="820"/>
      <c r="K7968" s="820"/>
      <c r="L7968" s="820"/>
      <c r="M7968" s="820"/>
      <c r="N7968" s="820"/>
      <c r="O7968" s="820"/>
      <c r="P7968" s="820"/>
      <c r="Q7968" s="820"/>
      <c r="R7968" s="820"/>
      <c r="S7968" s="820"/>
      <c r="T7968" s="820"/>
      <c r="U7968" s="820"/>
      <c r="V7968" s="820"/>
      <c r="W7968" s="820"/>
      <c r="X7968" s="820"/>
      <c r="Y7968" s="820"/>
      <c r="Z7968" s="820"/>
    </row>
    <row r="7969" spans="7:26">
      <c r="G7969" s="826"/>
      <c r="H7969" s="820"/>
      <c r="J7969" s="820"/>
      <c r="K7969" s="820"/>
      <c r="L7969" s="820"/>
      <c r="M7969" s="820"/>
      <c r="N7969" s="820"/>
      <c r="O7969" s="820"/>
      <c r="P7969" s="820"/>
      <c r="Q7969" s="820"/>
      <c r="R7969" s="820"/>
      <c r="S7969" s="820"/>
      <c r="T7969" s="820"/>
      <c r="U7969" s="820"/>
      <c r="V7969" s="820"/>
      <c r="W7969" s="820"/>
      <c r="X7969" s="820"/>
      <c r="Y7969" s="820"/>
      <c r="Z7969" s="820"/>
    </row>
    <row r="7970" spans="7:26">
      <c r="G7970" s="826"/>
      <c r="H7970" s="820"/>
      <c r="J7970" s="820"/>
      <c r="K7970" s="820"/>
      <c r="L7970" s="820"/>
      <c r="M7970" s="820"/>
      <c r="N7970" s="820"/>
      <c r="O7970" s="820"/>
      <c r="P7970" s="820"/>
      <c r="Q7970" s="820"/>
      <c r="R7970" s="820"/>
      <c r="S7970" s="820"/>
      <c r="T7970" s="820"/>
      <c r="U7970" s="820"/>
      <c r="V7970" s="820"/>
      <c r="W7970" s="820"/>
      <c r="X7970" s="820"/>
      <c r="Y7970" s="820"/>
      <c r="Z7970" s="820"/>
    </row>
    <row r="7971" spans="7:26">
      <c r="G7971" s="826"/>
      <c r="H7971" s="820"/>
      <c r="J7971" s="820"/>
      <c r="K7971" s="820"/>
      <c r="L7971" s="820"/>
      <c r="M7971" s="820"/>
      <c r="N7971" s="820"/>
      <c r="O7971" s="820"/>
      <c r="P7971" s="820"/>
      <c r="Q7971" s="820"/>
      <c r="R7971" s="820"/>
      <c r="S7971" s="820"/>
      <c r="T7971" s="820"/>
      <c r="U7971" s="820"/>
      <c r="V7971" s="820"/>
      <c r="W7971" s="820"/>
      <c r="X7971" s="820"/>
      <c r="Y7971" s="820"/>
      <c r="Z7971" s="820"/>
    </row>
    <row r="7972" spans="7:26">
      <c r="G7972" s="826"/>
      <c r="H7972" s="820"/>
      <c r="J7972" s="820"/>
      <c r="K7972" s="820"/>
      <c r="L7972" s="820"/>
      <c r="M7972" s="820"/>
      <c r="N7972" s="820"/>
      <c r="O7972" s="820"/>
      <c r="P7972" s="820"/>
      <c r="Q7972" s="820"/>
      <c r="R7972" s="820"/>
      <c r="S7972" s="820"/>
      <c r="T7972" s="820"/>
      <c r="U7972" s="820"/>
      <c r="V7972" s="820"/>
      <c r="W7972" s="820"/>
      <c r="X7972" s="820"/>
      <c r="Y7972" s="820"/>
      <c r="Z7972" s="820"/>
    </row>
    <row r="7973" spans="7:26">
      <c r="G7973" s="826"/>
      <c r="H7973" s="820"/>
      <c r="J7973" s="820"/>
      <c r="K7973" s="820"/>
      <c r="L7973" s="820"/>
      <c r="M7973" s="820"/>
      <c r="N7973" s="820"/>
      <c r="O7973" s="820"/>
      <c r="P7973" s="820"/>
      <c r="Q7973" s="820"/>
      <c r="R7973" s="820"/>
      <c r="S7973" s="820"/>
      <c r="T7973" s="820"/>
      <c r="U7973" s="820"/>
      <c r="V7973" s="820"/>
      <c r="W7973" s="820"/>
      <c r="X7973" s="820"/>
      <c r="Y7973" s="820"/>
      <c r="Z7973" s="820"/>
    </row>
    <row r="7974" spans="7:26">
      <c r="G7974" s="826"/>
      <c r="H7974" s="820"/>
      <c r="J7974" s="820"/>
      <c r="K7974" s="820"/>
      <c r="L7974" s="820"/>
      <c r="M7974" s="820"/>
      <c r="N7974" s="820"/>
      <c r="O7974" s="820"/>
      <c r="P7974" s="820"/>
      <c r="Q7974" s="820"/>
      <c r="R7974" s="820"/>
      <c r="S7974" s="820"/>
      <c r="T7974" s="820"/>
      <c r="U7974" s="820"/>
      <c r="V7974" s="820"/>
      <c r="W7974" s="820"/>
      <c r="X7974" s="820"/>
      <c r="Y7974" s="820"/>
      <c r="Z7974" s="820"/>
    </row>
    <row r="7975" spans="7:26">
      <c r="G7975" s="826"/>
      <c r="H7975" s="820"/>
      <c r="J7975" s="820"/>
      <c r="K7975" s="820"/>
      <c r="L7975" s="820"/>
      <c r="M7975" s="820"/>
      <c r="N7975" s="820"/>
      <c r="O7975" s="820"/>
      <c r="P7975" s="820"/>
      <c r="Q7975" s="820"/>
      <c r="R7975" s="820"/>
      <c r="S7975" s="820"/>
      <c r="T7975" s="820"/>
      <c r="U7975" s="820"/>
      <c r="V7975" s="820"/>
      <c r="W7975" s="820"/>
      <c r="X7975" s="820"/>
      <c r="Y7975" s="820"/>
      <c r="Z7975" s="820"/>
    </row>
    <row r="7976" spans="7:26">
      <c r="G7976" s="826"/>
      <c r="H7976" s="820"/>
      <c r="J7976" s="820"/>
      <c r="K7976" s="820"/>
      <c r="L7976" s="820"/>
      <c r="M7976" s="820"/>
      <c r="N7976" s="820"/>
      <c r="O7976" s="820"/>
      <c r="P7976" s="820"/>
      <c r="Q7976" s="820"/>
      <c r="R7976" s="820"/>
      <c r="S7976" s="820"/>
      <c r="T7976" s="820"/>
      <c r="U7976" s="820"/>
      <c r="V7976" s="820"/>
      <c r="W7976" s="820"/>
      <c r="X7976" s="820"/>
      <c r="Y7976" s="820"/>
      <c r="Z7976" s="820"/>
    </row>
    <row r="7977" spans="7:26">
      <c r="G7977" s="826"/>
      <c r="H7977" s="820"/>
      <c r="J7977" s="820"/>
      <c r="K7977" s="820"/>
      <c r="L7977" s="820"/>
      <c r="M7977" s="820"/>
      <c r="N7977" s="820"/>
      <c r="O7977" s="820"/>
      <c r="P7977" s="820"/>
      <c r="Q7977" s="820"/>
      <c r="R7977" s="820"/>
      <c r="S7977" s="820"/>
      <c r="T7977" s="820"/>
      <c r="U7977" s="820"/>
      <c r="V7977" s="820"/>
      <c r="W7977" s="820"/>
      <c r="X7977" s="820"/>
      <c r="Y7977" s="820"/>
      <c r="Z7977" s="820"/>
    </row>
    <row r="7978" spans="7:26">
      <c r="G7978" s="826"/>
      <c r="H7978" s="820"/>
      <c r="J7978" s="820"/>
      <c r="K7978" s="820"/>
      <c r="L7978" s="820"/>
      <c r="M7978" s="820"/>
      <c r="N7978" s="820"/>
      <c r="O7978" s="820"/>
      <c r="P7978" s="820"/>
      <c r="Q7978" s="820"/>
      <c r="R7978" s="820"/>
      <c r="S7978" s="820"/>
      <c r="T7978" s="820"/>
      <c r="U7978" s="820"/>
      <c r="V7978" s="820"/>
      <c r="W7978" s="820"/>
      <c r="X7978" s="820"/>
      <c r="Y7978" s="820"/>
      <c r="Z7978" s="820"/>
    </row>
    <row r="7979" spans="7:26">
      <c r="G7979" s="826"/>
      <c r="H7979" s="820"/>
      <c r="J7979" s="820"/>
      <c r="K7979" s="820"/>
      <c r="L7979" s="820"/>
      <c r="M7979" s="820"/>
      <c r="N7979" s="820"/>
      <c r="O7979" s="820"/>
      <c r="P7979" s="820"/>
      <c r="Q7979" s="820"/>
      <c r="R7979" s="820"/>
      <c r="S7979" s="820"/>
      <c r="T7979" s="820"/>
      <c r="U7979" s="820"/>
      <c r="V7979" s="820"/>
      <c r="W7979" s="820"/>
      <c r="X7979" s="820"/>
      <c r="Y7979" s="820"/>
      <c r="Z7979" s="820"/>
    </row>
    <row r="7980" spans="7:26">
      <c r="G7980" s="826"/>
      <c r="H7980" s="820"/>
      <c r="J7980" s="820"/>
      <c r="K7980" s="820"/>
      <c r="L7980" s="820"/>
      <c r="M7980" s="820"/>
      <c r="N7980" s="820"/>
      <c r="O7980" s="820"/>
      <c r="P7980" s="820"/>
      <c r="Q7980" s="820"/>
      <c r="R7980" s="820"/>
      <c r="S7980" s="820"/>
      <c r="T7980" s="820"/>
      <c r="U7980" s="820"/>
      <c r="V7980" s="820"/>
      <c r="W7980" s="820"/>
      <c r="X7980" s="820"/>
      <c r="Y7980" s="820"/>
      <c r="Z7980" s="820"/>
    </row>
    <row r="7981" spans="7:26">
      <c r="G7981" s="826"/>
      <c r="H7981" s="820"/>
      <c r="J7981" s="820"/>
      <c r="K7981" s="820"/>
      <c r="L7981" s="820"/>
      <c r="M7981" s="820"/>
      <c r="N7981" s="820"/>
      <c r="O7981" s="820"/>
      <c r="P7981" s="820"/>
      <c r="Q7981" s="820"/>
      <c r="R7981" s="820"/>
      <c r="S7981" s="820"/>
      <c r="T7981" s="820"/>
      <c r="U7981" s="820"/>
      <c r="V7981" s="820"/>
      <c r="W7981" s="820"/>
      <c r="X7981" s="820"/>
      <c r="Y7981" s="820"/>
      <c r="Z7981" s="820"/>
    </row>
    <row r="7982" spans="7:26">
      <c r="G7982" s="826"/>
      <c r="H7982" s="820"/>
      <c r="J7982" s="820"/>
      <c r="K7982" s="820"/>
      <c r="L7982" s="820"/>
      <c r="M7982" s="820"/>
      <c r="N7982" s="820"/>
      <c r="O7982" s="820"/>
      <c r="P7982" s="820"/>
      <c r="Q7982" s="820"/>
      <c r="R7982" s="820"/>
      <c r="S7982" s="820"/>
      <c r="T7982" s="820"/>
      <c r="U7982" s="820"/>
      <c r="V7982" s="820"/>
      <c r="W7982" s="820"/>
      <c r="X7982" s="820"/>
      <c r="Y7982" s="820"/>
      <c r="Z7982" s="820"/>
    </row>
    <row r="7983" spans="7:26">
      <c r="G7983" s="826"/>
      <c r="H7983" s="820"/>
      <c r="J7983" s="820"/>
      <c r="K7983" s="820"/>
      <c r="L7983" s="820"/>
      <c r="M7983" s="820"/>
      <c r="N7983" s="820"/>
      <c r="O7983" s="820"/>
      <c r="P7983" s="820"/>
      <c r="Q7983" s="820"/>
      <c r="R7983" s="820"/>
      <c r="S7983" s="820"/>
      <c r="T7983" s="820"/>
      <c r="U7983" s="820"/>
      <c r="V7983" s="820"/>
      <c r="W7983" s="820"/>
      <c r="X7983" s="820"/>
      <c r="Y7983" s="820"/>
      <c r="Z7983" s="820"/>
    </row>
    <row r="7984" spans="7:26">
      <c r="G7984" s="826"/>
      <c r="H7984" s="820"/>
      <c r="J7984" s="820"/>
      <c r="K7984" s="820"/>
      <c r="L7984" s="820"/>
      <c r="M7984" s="820"/>
      <c r="N7984" s="820"/>
      <c r="O7984" s="820"/>
      <c r="P7984" s="820"/>
      <c r="Q7984" s="820"/>
      <c r="R7984" s="820"/>
      <c r="S7984" s="820"/>
      <c r="T7984" s="820"/>
      <c r="U7984" s="820"/>
      <c r="V7984" s="820"/>
      <c r="W7984" s="820"/>
      <c r="X7984" s="820"/>
      <c r="Y7984" s="820"/>
      <c r="Z7984" s="820"/>
    </row>
    <row r="7985" spans="7:26">
      <c r="G7985" s="826"/>
      <c r="H7985" s="820"/>
      <c r="J7985" s="820"/>
      <c r="K7985" s="820"/>
      <c r="L7985" s="820"/>
      <c r="M7985" s="820"/>
      <c r="N7985" s="820"/>
      <c r="O7985" s="820"/>
      <c r="P7985" s="820"/>
      <c r="Q7985" s="820"/>
      <c r="R7985" s="820"/>
      <c r="S7985" s="820"/>
      <c r="T7985" s="820"/>
      <c r="U7985" s="820"/>
      <c r="V7985" s="820"/>
      <c r="W7985" s="820"/>
      <c r="X7985" s="820"/>
      <c r="Y7985" s="820"/>
      <c r="Z7985" s="820"/>
    </row>
    <row r="7986" spans="7:26">
      <c r="G7986" s="826"/>
      <c r="H7986" s="820"/>
      <c r="J7986" s="820"/>
      <c r="K7986" s="820"/>
      <c r="L7986" s="820"/>
      <c r="M7986" s="820"/>
      <c r="N7986" s="820"/>
      <c r="O7986" s="820"/>
      <c r="P7986" s="820"/>
      <c r="Q7986" s="820"/>
      <c r="R7986" s="820"/>
      <c r="S7986" s="820"/>
      <c r="T7986" s="820"/>
      <c r="U7986" s="820"/>
      <c r="V7986" s="820"/>
      <c r="W7986" s="820"/>
      <c r="X7986" s="820"/>
      <c r="Y7986" s="820"/>
      <c r="Z7986" s="820"/>
    </row>
    <row r="7987" spans="7:26">
      <c r="G7987" s="826"/>
      <c r="H7987" s="820"/>
      <c r="J7987" s="820"/>
      <c r="K7987" s="820"/>
      <c r="L7987" s="820"/>
      <c r="M7987" s="820"/>
      <c r="N7987" s="820"/>
      <c r="O7987" s="820"/>
      <c r="P7987" s="820"/>
      <c r="Q7987" s="820"/>
      <c r="R7987" s="820"/>
      <c r="S7987" s="820"/>
      <c r="T7987" s="820"/>
      <c r="U7987" s="820"/>
      <c r="V7987" s="820"/>
      <c r="W7987" s="820"/>
      <c r="X7987" s="820"/>
      <c r="Y7987" s="820"/>
      <c r="Z7987" s="820"/>
    </row>
    <row r="7988" spans="7:26">
      <c r="G7988" s="826"/>
      <c r="H7988" s="820"/>
      <c r="J7988" s="820"/>
      <c r="K7988" s="820"/>
      <c r="L7988" s="820"/>
      <c r="M7988" s="820"/>
      <c r="N7988" s="820"/>
      <c r="O7988" s="820"/>
      <c r="P7988" s="820"/>
      <c r="Q7988" s="820"/>
      <c r="R7988" s="820"/>
      <c r="S7988" s="820"/>
      <c r="T7988" s="820"/>
      <c r="U7988" s="820"/>
      <c r="V7988" s="820"/>
      <c r="W7988" s="820"/>
      <c r="X7988" s="820"/>
      <c r="Y7988" s="820"/>
      <c r="Z7988" s="820"/>
    </row>
    <row r="7989" spans="7:26">
      <c r="G7989" s="826"/>
      <c r="H7989" s="820"/>
      <c r="J7989" s="820"/>
      <c r="K7989" s="820"/>
      <c r="L7989" s="820"/>
      <c r="M7989" s="820"/>
      <c r="N7989" s="820"/>
      <c r="O7989" s="820"/>
      <c r="P7989" s="820"/>
      <c r="Q7989" s="820"/>
      <c r="R7989" s="820"/>
      <c r="S7989" s="820"/>
      <c r="T7989" s="820"/>
      <c r="U7989" s="820"/>
      <c r="V7989" s="820"/>
      <c r="W7989" s="820"/>
      <c r="X7989" s="820"/>
      <c r="Y7989" s="820"/>
      <c r="Z7989" s="820"/>
    </row>
    <row r="7990" spans="7:26">
      <c r="G7990" s="826"/>
      <c r="H7990" s="820"/>
      <c r="J7990" s="820"/>
      <c r="K7990" s="820"/>
      <c r="L7990" s="820"/>
      <c r="M7990" s="820"/>
      <c r="N7990" s="820"/>
      <c r="O7990" s="820"/>
      <c r="P7990" s="820"/>
      <c r="Q7990" s="820"/>
      <c r="R7990" s="820"/>
      <c r="S7990" s="820"/>
      <c r="T7990" s="820"/>
      <c r="U7990" s="820"/>
      <c r="V7990" s="820"/>
      <c r="W7990" s="820"/>
      <c r="X7990" s="820"/>
      <c r="Y7990" s="820"/>
      <c r="Z7990" s="820"/>
    </row>
    <row r="7991" spans="7:26">
      <c r="G7991" s="826"/>
      <c r="H7991" s="820"/>
      <c r="J7991" s="820"/>
      <c r="K7991" s="820"/>
      <c r="L7991" s="820"/>
      <c r="M7991" s="820"/>
      <c r="N7991" s="820"/>
      <c r="O7991" s="820"/>
      <c r="P7991" s="820"/>
      <c r="Q7991" s="820"/>
      <c r="R7991" s="820"/>
      <c r="S7991" s="820"/>
      <c r="T7991" s="820"/>
      <c r="U7991" s="820"/>
      <c r="V7991" s="820"/>
      <c r="W7991" s="820"/>
      <c r="X7991" s="820"/>
      <c r="Y7991" s="820"/>
      <c r="Z7991" s="820"/>
    </row>
    <row r="7992" spans="7:26">
      <c r="G7992" s="826"/>
      <c r="H7992" s="820"/>
      <c r="J7992" s="820"/>
      <c r="K7992" s="820"/>
      <c r="L7992" s="820"/>
      <c r="M7992" s="820"/>
      <c r="N7992" s="820"/>
      <c r="O7992" s="820"/>
      <c r="P7992" s="820"/>
      <c r="Q7992" s="820"/>
      <c r="R7992" s="820"/>
      <c r="S7992" s="820"/>
      <c r="T7992" s="820"/>
      <c r="U7992" s="820"/>
      <c r="V7992" s="820"/>
      <c r="W7992" s="820"/>
      <c r="X7992" s="820"/>
      <c r="Y7992" s="820"/>
      <c r="Z7992" s="820"/>
    </row>
    <row r="7993" spans="7:26">
      <c r="G7993" s="826"/>
      <c r="H7993" s="820"/>
      <c r="J7993" s="820"/>
      <c r="K7993" s="820"/>
      <c r="L7993" s="820"/>
      <c r="M7993" s="820"/>
      <c r="N7993" s="820"/>
      <c r="O7993" s="820"/>
      <c r="P7993" s="820"/>
      <c r="Q7993" s="820"/>
      <c r="R7993" s="820"/>
      <c r="S7993" s="820"/>
      <c r="T7993" s="820"/>
      <c r="U7993" s="820"/>
      <c r="V7993" s="820"/>
      <c r="W7993" s="820"/>
      <c r="X7993" s="820"/>
      <c r="Y7993" s="820"/>
      <c r="Z7993" s="820"/>
    </row>
    <row r="7994" spans="7:26">
      <c r="G7994" s="826"/>
      <c r="H7994" s="820"/>
      <c r="J7994" s="820"/>
      <c r="K7994" s="820"/>
      <c r="L7994" s="820"/>
      <c r="M7994" s="820"/>
      <c r="N7994" s="820"/>
      <c r="O7994" s="820"/>
      <c r="P7994" s="820"/>
      <c r="Q7994" s="820"/>
      <c r="R7994" s="820"/>
      <c r="S7994" s="820"/>
      <c r="T7994" s="820"/>
      <c r="U7994" s="820"/>
      <c r="V7994" s="820"/>
      <c r="W7994" s="820"/>
      <c r="X7994" s="820"/>
      <c r="Y7994" s="820"/>
      <c r="Z7994" s="820"/>
    </row>
    <row r="7995" spans="7:26">
      <c r="G7995" s="826"/>
      <c r="H7995" s="820"/>
      <c r="J7995" s="820"/>
      <c r="K7995" s="820"/>
      <c r="L7995" s="820"/>
      <c r="M7995" s="820"/>
      <c r="N7995" s="820"/>
      <c r="O7995" s="820"/>
      <c r="P7995" s="820"/>
      <c r="Q7995" s="820"/>
      <c r="R7995" s="820"/>
      <c r="S7995" s="820"/>
      <c r="T7995" s="820"/>
      <c r="U7995" s="820"/>
      <c r="V7995" s="820"/>
      <c r="W7995" s="820"/>
      <c r="X7995" s="820"/>
      <c r="Y7995" s="820"/>
      <c r="Z7995" s="820"/>
    </row>
    <row r="7996" spans="7:26">
      <c r="G7996" s="826"/>
      <c r="H7996" s="820"/>
      <c r="J7996" s="820"/>
      <c r="K7996" s="820"/>
      <c r="L7996" s="820"/>
      <c r="M7996" s="820"/>
      <c r="N7996" s="820"/>
      <c r="O7996" s="820"/>
      <c r="P7996" s="820"/>
      <c r="Q7996" s="820"/>
      <c r="R7996" s="820"/>
      <c r="S7996" s="820"/>
      <c r="T7996" s="820"/>
      <c r="U7996" s="820"/>
      <c r="V7996" s="820"/>
      <c r="W7996" s="820"/>
      <c r="X7996" s="820"/>
      <c r="Y7996" s="820"/>
      <c r="Z7996" s="820"/>
    </row>
    <row r="7997" spans="7:26">
      <c r="G7997" s="826"/>
      <c r="H7997" s="820"/>
      <c r="J7997" s="820"/>
      <c r="K7997" s="820"/>
      <c r="L7997" s="820"/>
      <c r="M7997" s="820"/>
      <c r="N7997" s="820"/>
      <c r="O7997" s="820"/>
      <c r="P7997" s="820"/>
      <c r="Q7997" s="820"/>
      <c r="R7997" s="820"/>
      <c r="S7997" s="820"/>
      <c r="T7997" s="820"/>
      <c r="U7997" s="820"/>
      <c r="V7997" s="820"/>
      <c r="W7997" s="820"/>
      <c r="X7997" s="820"/>
      <c r="Y7997" s="820"/>
      <c r="Z7997" s="820"/>
    </row>
    <row r="7998" spans="7:26">
      <c r="G7998" s="826"/>
      <c r="H7998" s="820"/>
      <c r="J7998" s="820"/>
      <c r="K7998" s="820"/>
      <c r="L7998" s="820"/>
      <c r="M7998" s="820"/>
      <c r="N7998" s="820"/>
      <c r="O7998" s="820"/>
      <c r="P7998" s="820"/>
      <c r="Q7998" s="820"/>
      <c r="R7998" s="820"/>
      <c r="S7998" s="820"/>
      <c r="T7998" s="820"/>
      <c r="U7998" s="820"/>
      <c r="V7998" s="820"/>
      <c r="W7998" s="820"/>
      <c r="X7998" s="820"/>
      <c r="Y7998" s="820"/>
      <c r="Z7998" s="820"/>
    </row>
    <row r="7999" spans="7:26">
      <c r="G7999" s="826"/>
      <c r="H7999" s="820"/>
      <c r="J7999" s="820"/>
      <c r="K7999" s="820"/>
      <c r="L7999" s="820"/>
      <c r="M7999" s="820"/>
      <c r="N7999" s="820"/>
      <c r="O7999" s="820"/>
      <c r="P7999" s="820"/>
      <c r="Q7999" s="820"/>
      <c r="R7999" s="820"/>
      <c r="S7999" s="820"/>
      <c r="T7999" s="820"/>
      <c r="U7999" s="820"/>
      <c r="V7999" s="820"/>
      <c r="W7999" s="820"/>
      <c r="X7999" s="820"/>
      <c r="Y7999" s="820"/>
      <c r="Z7999" s="820"/>
    </row>
    <row r="8000" spans="7:26">
      <c r="G8000" s="826"/>
      <c r="H8000" s="820"/>
      <c r="J8000" s="820"/>
      <c r="K8000" s="820"/>
      <c r="L8000" s="820"/>
      <c r="M8000" s="820"/>
      <c r="N8000" s="820"/>
      <c r="O8000" s="820"/>
      <c r="P8000" s="820"/>
      <c r="Q8000" s="820"/>
      <c r="R8000" s="820"/>
      <c r="S8000" s="820"/>
      <c r="T8000" s="820"/>
      <c r="U8000" s="820"/>
      <c r="V8000" s="820"/>
      <c r="W8000" s="820"/>
      <c r="X8000" s="820"/>
      <c r="Y8000" s="820"/>
      <c r="Z8000" s="820"/>
    </row>
    <row r="8001" spans="7:26">
      <c r="G8001" s="826"/>
      <c r="H8001" s="820"/>
      <c r="J8001" s="820"/>
      <c r="K8001" s="820"/>
      <c r="L8001" s="820"/>
      <c r="M8001" s="820"/>
      <c r="N8001" s="820"/>
      <c r="O8001" s="820"/>
      <c r="P8001" s="820"/>
      <c r="Q8001" s="820"/>
      <c r="R8001" s="820"/>
      <c r="S8001" s="820"/>
      <c r="T8001" s="820"/>
      <c r="U8001" s="820"/>
      <c r="V8001" s="820"/>
      <c r="W8001" s="820"/>
      <c r="X8001" s="820"/>
      <c r="Y8001" s="820"/>
      <c r="Z8001" s="820"/>
    </row>
    <row r="8002" spans="7:26">
      <c r="G8002" s="826"/>
      <c r="H8002" s="820"/>
      <c r="J8002" s="820"/>
      <c r="K8002" s="820"/>
      <c r="L8002" s="820"/>
      <c r="M8002" s="820"/>
      <c r="N8002" s="820"/>
      <c r="O8002" s="820"/>
      <c r="P8002" s="820"/>
      <c r="Q8002" s="820"/>
      <c r="R8002" s="820"/>
      <c r="S8002" s="820"/>
      <c r="T8002" s="820"/>
      <c r="U8002" s="820"/>
      <c r="V8002" s="820"/>
      <c r="W8002" s="820"/>
      <c r="X8002" s="820"/>
      <c r="Y8002" s="820"/>
      <c r="Z8002" s="820"/>
    </row>
    <row r="8003" spans="7:26">
      <c r="G8003" s="826"/>
      <c r="H8003" s="820"/>
      <c r="J8003" s="820"/>
      <c r="K8003" s="820"/>
      <c r="L8003" s="820"/>
      <c r="M8003" s="820"/>
      <c r="N8003" s="820"/>
      <c r="O8003" s="820"/>
      <c r="P8003" s="820"/>
      <c r="Q8003" s="820"/>
      <c r="R8003" s="820"/>
      <c r="S8003" s="820"/>
      <c r="T8003" s="820"/>
      <c r="U8003" s="820"/>
      <c r="V8003" s="820"/>
      <c r="W8003" s="820"/>
      <c r="X8003" s="820"/>
      <c r="Y8003" s="820"/>
      <c r="Z8003" s="820"/>
    </row>
    <row r="8004" spans="7:26">
      <c r="G8004" s="826"/>
      <c r="H8004" s="820"/>
      <c r="J8004" s="820"/>
      <c r="K8004" s="820"/>
      <c r="L8004" s="820"/>
      <c r="M8004" s="820"/>
      <c r="N8004" s="820"/>
      <c r="O8004" s="820"/>
      <c r="P8004" s="820"/>
      <c r="Q8004" s="820"/>
      <c r="R8004" s="820"/>
      <c r="S8004" s="820"/>
      <c r="T8004" s="820"/>
      <c r="U8004" s="820"/>
      <c r="V8004" s="820"/>
      <c r="W8004" s="820"/>
      <c r="X8004" s="820"/>
      <c r="Y8004" s="820"/>
      <c r="Z8004" s="820"/>
    </row>
    <row r="8005" spans="7:26">
      <c r="G8005" s="826"/>
      <c r="H8005" s="820"/>
      <c r="J8005" s="820"/>
      <c r="K8005" s="820"/>
      <c r="L8005" s="820"/>
      <c r="M8005" s="820"/>
      <c r="N8005" s="820"/>
      <c r="O8005" s="820"/>
      <c r="P8005" s="820"/>
      <c r="Q8005" s="820"/>
      <c r="R8005" s="820"/>
      <c r="S8005" s="820"/>
      <c r="T8005" s="820"/>
      <c r="U8005" s="820"/>
      <c r="V8005" s="820"/>
      <c r="W8005" s="820"/>
      <c r="X8005" s="820"/>
      <c r="Y8005" s="820"/>
      <c r="Z8005" s="820"/>
    </row>
    <row r="8006" spans="7:26">
      <c r="G8006" s="826"/>
      <c r="H8006" s="820"/>
      <c r="J8006" s="820"/>
      <c r="K8006" s="820"/>
      <c r="L8006" s="820"/>
      <c r="M8006" s="820"/>
      <c r="N8006" s="820"/>
      <c r="O8006" s="820"/>
      <c r="P8006" s="820"/>
      <c r="Q8006" s="820"/>
      <c r="R8006" s="820"/>
      <c r="S8006" s="820"/>
      <c r="T8006" s="820"/>
      <c r="U8006" s="820"/>
      <c r="V8006" s="820"/>
      <c r="W8006" s="820"/>
      <c r="X8006" s="820"/>
      <c r="Y8006" s="820"/>
      <c r="Z8006" s="820"/>
    </row>
    <row r="8007" spans="7:26">
      <c r="G8007" s="826"/>
      <c r="H8007" s="820"/>
      <c r="J8007" s="820"/>
      <c r="K8007" s="820"/>
      <c r="L8007" s="820"/>
      <c r="M8007" s="820"/>
      <c r="N8007" s="820"/>
      <c r="O8007" s="820"/>
      <c r="P8007" s="820"/>
      <c r="Q8007" s="820"/>
      <c r="R8007" s="820"/>
      <c r="S8007" s="820"/>
      <c r="T8007" s="820"/>
      <c r="U8007" s="820"/>
      <c r="V8007" s="820"/>
      <c r="W8007" s="820"/>
      <c r="X8007" s="820"/>
      <c r="Y8007" s="820"/>
      <c r="Z8007" s="820"/>
    </row>
    <row r="8008" spans="7:26">
      <c r="G8008" s="826"/>
      <c r="H8008" s="820"/>
      <c r="J8008" s="820"/>
      <c r="K8008" s="820"/>
      <c r="L8008" s="820"/>
      <c r="M8008" s="820"/>
      <c r="N8008" s="820"/>
      <c r="O8008" s="820"/>
      <c r="P8008" s="820"/>
      <c r="Q8008" s="820"/>
      <c r="R8008" s="820"/>
      <c r="S8008" s="820"/>
      <c r="T8008" s="820"/>
      <c r="U8008" s="820"/>
      <c r="V8008" s="820"/>
      <c r="W8008" s="820"/>
      <c r="X8008" s="820"/>
      <c r="Y8008" s="820"/>
      <c r="Z8008" s="820"/>
    </row>
    <row r="8009" spans="7:26">
      <c r="G8009" s="826"/>
      <c r="H8009" s="820"/>
      <c r="J8009" s="820"/>
      <c r="K8009" s="820"/>
      <c r="L8009" s="820"/>
      <c r="M8009" s="820"/>
      <c r="N8009" s="820"/>
      <c r="O8009" s="820"/>
      <c r="P8009" s="820"/>
      <c r="Q8009" s="820"/>
      <c r="R8009" s="820"/>
      <c r="S8009" s="820"/>
      <c r="T8009" s="820"/>
      <c r="U8009" s="820"/>
      <c r="V8009" s="820"/>
      <c r="W8009" s="820"/>
      <c r="X8009" s="820"/>
      <c r="Y8009" s="820"/>
      <c r="Z8009" s="820"/>
    </row>
    <row r="8010" spans="7:26">
      <c r="G8010" s="826"/>
      <c r="H8010" s="820"/>
      <c r="J8010" s="820"/>
      <c r="K8010" s="820"/>
      <c r="L8010" s="820"/>
      <c r="M8010" s="820"/>
      <c r="N8010" s="820"/>
      <c r="O8010" s="820"/>
      <c r="P8010" s="820"/>
      <c r="Q8010" s="820"/>
      <c r="R8010" s="820"/>
      <c r="S8010" s="820"/>
      <c r="T8010" s="820"/>
      <c r="U8010" s="820"/>
      <c r="V8010" s="820"/>
      <c r="W8010" s="820"/>
      <c r="X8010" s="820"/>
      <c r="Y8010" s="820"/>
      <c r="Z8010" s="820"/>
    </row>
    <row r="8011" spans="7:26">
      <c r="G8011" s="826"/>
      <c r="H8011" s="820"/>
      <c r="J8011" s="820"/>
      <c r="K8011" s="820"/>
      <c r="L8011" s="820"/>
      <c r="M8011" s="820"/>
      <c r="N8011" s="820"/>
      <c r="O8011" s="820"/>
      <c r="P8011" s="820"/>
      <c r="Q8011" s="820"/>
      <c r="R8011" s="820"/>
      <c r="S8011" s="820"/>
      <c r="T8011" s="820"/>
      <c r="U8011" s="820"/>
      <c r="V8011" s="820"/>
      <c r="W8011" s="820"/>
      <c r="X8011" s="820"/>
      <c r="Y8011" s="820"/>
      <c r="Z8011" s="820"/>
    </row>
    <row r="8012" spans="7:26">
      <c r="G8012" s="826"/>
      <c r="H8012" s="820"/>
      <c r="J8012" s="820"/>
      <c r="K8012" s="820"/>
      <c r="L8012" s="820"/>
      <c r="M8012" s="820"/>
      <c r="N8012" s="820"/>
      <c r="O8012" s="820"/>
      <c r="P8012" s="820"/>
      <c r="Q8012" s="820"/>
      <c r="R8012" s="820"/>
      <c r="S8012" s="820"/>
      <c r="T8012" s="820"/>
      <c r="U8012" s="820"/>
      <c r="V8012" s="820"/>
      <c r="W8012" s="820"/>
      <c r="X8012" s="820"/>
      <c r="Y8012" s="820"/>
      <c r="Z8012" s="820"/>
    </row>
    <row r="8013" spans="7:26">
      <c r="G8013" s="826"/>
      <c r="H8013" s="820"/>
      <c r="J8013" s="820"/>
      <c r="K8013" s="820"/>
      <c r="L8013" s="820"/>
      <c r="M8013" s="820"/>
      <c r="N8013" s="820"/>
      <c r="O8013" s="820"/>
      <c r="P8013" s="820"/>
      <c r="Q8013" s="820"/>
      <c r="R8013" s="820"/>
      <c r="S8013" s="820"/>
      <c r="T8013" s="820"/>
      <c r="U8013" s="820"/>
      <c r="V8013" s="820"/>
      <c r="W8013" s="820"/>
      <c r="X8013" s="820"/>
      <c r="Y8013" s="820"/>
      <c r="Z8013" s="820"/>
    </row>
    <row r="8014" spans="7:26">
      <c r="G8014" s="826"/>
      <c r="H8014" s="820"/>
      <c r="J8014" s="820"/>
      <c r="K8014" s="820"/>
      <c r="L8014" s="820"/>
      <c r="M8014" s="820"/>
      <c r="N8014" s="820"/>
      <c r="O8014" s="820"/>
      <c r="P8014" s="820"/>
      <c r="Q8014" s="820"/>
      <c r="R8014" s="820"/>
      <c r="S8014" s="820"/>
      <c r="T8014" s="820"/>
      <c r="U8014" s="820"/>
      <c r="V8014" s="820"/>
      <c r="W8014" s="820"/>
      <c r="X8014" s="820"/>
      <c r="Y8014" s="820"/>
      <c r="Z8014" s="820"/>
    </row>
    <row r="8015" spans="7:26">
      <c r="G8015" s="826"/>
      <c r="H8015" s="820"/>
      <c r="J8015" s="820"/>
      <c r="K8015" s="820"/>
      <c r="L8015" s="820"/>
      <c r="M8015" s="820"/>
      <c r="N8015" s="820"/>
      <c r="O8015" s="820"/>
      <c r="P8015" s="820"/>
      <c r="Q8015" s="820"/>
      <c r="R8015" s="820"/>
      <c r="S8015" s="820"/>
      <c r="T8015" s="820"/>
      <c r="U8015" s="820"/>
      <c r="V8015" s="820"/>
      <c r="W8015" s="820"/>
      <c r="X8015" s="820"/>
      <c r="Y8015" s="820"/>
      <c r="Z8015" s="820"/>
    </row>
    <row r="8016" spans="7:26">
      <c r="G8016" s="826"/>
      <c r="H8016" s="820"/>
      <c r="J8016" s="820"/>
      <c r="K8016" s="820"/>
      <c r="L8016" s="820"/>
      <c r="M8016" s="820"/>
      <c r="N8016" s="820"/>
      <c r="O8016" s="820"/>
      <c r="P8016" s="820"/>
      <c r="Q8016" s="820"/>
      <c r="R8016" s="820"/>
      <c r="S8016" s="820"/>
      <c r="T8016" s="820"/>
      <c r="U8016" s="820"/>
      <c r="V8016" s="820"/>
      <c r="W8016" s="820"/>
      <c r="X8016" s="820"/>
      <c r="Y8016" s="820"/>
      <c r="Z8016" s="820"/>
    </row>
    <row r="8017" spans="7:26">
      <c r="G8017" s="826"/>
      <c r="H8017" s="820"/>
      <c r="J8017" s="820"/>
      <c r="K8017" s="820"/>
      <c r="L8017" s="820"/>
      <c r="M8017" s="820"/>
      <c r="N8017" s="820"/>
      <c r="O8017" s="820"/>
      <c r="P8017" s="820"/>
      <c r="Q8017" s="820"/>
      <c r="R8017" s="820"/>
      <c r="S8017" s="820"/>
      <c r="T8017" s="820"/>
      <c r="U8017" s="820"/>
      <c r="V8017" s="820"/>
      <c r="W8017" s="820"/>
      <c r="X8017" s="820"/>
      <c r="Y8017" s="820"/>
      <c r="Z8017" s="820"/>
    </row>
    <row r="8018" spans="7:26">
      <c r="G8018" s="826"/>
      <c r="H8018" s="820"/>
      <c r="J8018" s="820"/>
      <c r="K8018" s="820"/>
      <c r="L8018" s="820"/>
      <c r="M8018" s="820"/>
      <c r="N8018" s="820"/>
      <c r="O8018" s="820"/>
      <c r="P8018" s="820"/>
      <c r="Q8018" s="820"/>
      <c r="R8018" s="820"/>
      <c r="S8018" s="820"/>
      <c r="T8018" s="820"/>
      <c r="U8018" s="820"/>
      <c r="V8018" s="820"/>
      <c r="W8018" s="820"/>
      <c r="X8018" s="820"/>
      <c r="Y8018" s="820"/>
      <c r="Z8018" s="820"/>
    </row>
    <row r="8019" spans="7:26">
      <c r="G8019" s="826"/>
      <c r="H8019" s="820"/>
      <c r="J8019" s="820"/>
      <c r="K8019" s="820"/>
      <c r="L8019" s="820"/>
      <c r="M8019" s="820"/>
      <c r="N8019" s="820"/>
      <c r="O8019" s="820"/>
      <c r="P8019" s="820"/>
      <c r="Q8019" s="820"/>
      <c r="R8019" s="820"/>
      <c r="S8019" s="820"/>
      <c r="T8019" s="820"/>
      <c r="U8019" s="820"/>
      <c r="V8019" s="820"/>
      <c r="W8019" s="820"/>
      <c r="X8019" s="820"/>
      <c r="Y8019" s="820"/>
      <c r="Z8019" s="820"/>
    </row>
    <row r="8020" spans="7:26">
      <c r="G8020" s="826"/>
      <c r="H8020" s="820"/>
      <c r="J8020" s="820"/>
      <c r="K8020" s="820"/>
      <c r="L8020" s="820"/>
      <c r="M8020" s="820"/>
      <c r="N8020" s="820"/>
      <c r="O8020" s="820"/>
      <c r="P8020" s="820"/>
      <c r="Q8020" s="820"/>
      <c r="R8020" s="820"/>
      <c r="S8020" s="820"/>
      <c r="T8020" s="820"/>
      <c r="U8020" s="820"/>
      <c r="V8020" s="820"/>
      <c r="W8020" s="820"/>
      <c r="X8020" s="820"/>
      <c r="Y8020" s="820"/>
      <c r="Z8020" s="820"/>
    </row>
    <row r="8021" spans="7:26">
      <c r="G8021" s="826"/>
      <c r="H8021" s="820"/>
      <c r="J8021" s="820"/>
      <c r="K8021" s="820"/>
      <c r="L8021" s="820"/>
      <c r="M8021" s="820"/>
      <c r="N8021" s="820"/>
      <c r="O8021" s="820"/>
      <c r="P8021" s="820"/>
      <c r="Q8021" s="820"/>
      <c r="R8021" s="820"/>
      <c r="S8021" s="820"/>
      <c r="T8021" s="820"/>
      <c r="U8021" s="820"/>
      <c r="V8021" s="820"/>
      <c r="W8021" s="820"/>
      <c r="X8021" s="820"/>
      <c r="Y8021" s="820"/>
      <c r="Z8021" s="820"/>
    </row>
    <row r="8022" spans="7:26">
      <c r="G8022" s="826"/>
      <c r="H8022" s="820"/>
      <c r="J8022" s="820"/>
      <c r="K8022" s="820"/>
      <c r="L8022" s="820"/>
      <c r="M8022" s="820"/>
      <c r="N8022" s="820"/>
      <c r="O8022" s="820"/>
      <c r="P8022" s="820"/>
      <c r="Q8022" s="820"/>
      <c r="R8022" s="820"/>
      <c r="S8022" s="820"/>
      <c r="T8022" s="820"/>
      <c r="U8022" s="820"/>
      <c r="V8022" s="820"/>
      <c r="W8022" s="820"/>
      <c r="X8022" s="820"/>
      <c r="Y8022" s="820"/>
      <c r="Z8022" s="820"/>
    </row>
    <row r="8023" spans="7:26">
      <c r="G8023" s="826"/>
      <c r="H8023" s="820"/>
      <c r="J8023" s="820"/>
      <c r="K8023" s="820"/>
      <c r="L8023" s="820"/>
      <c r="M8023" s="820"/>
      <c r="N8023" s="820"/>
      <c r="O8023" s="820"/>
      <c r="P8023" s="820"/>
      <c r="Q8023" s="820"/>
      <c r="R8023" s="820"/>
      <c r="S8023" s="820"/>
      <c r="T8023" s="820"/>
      <c r="U8023" s="820"/>
      <c r="V8023" s="820"/>
      <c r="W8023" s="820"/>
      <c r="X8023" s="820"/>
      <c r="Y8023" s="820"/>
      <c r="Z8023" s="820"/>
    </row>
    <row r="8024" spans="7:26">
      <c r="G8024" s="826"/>
      <c r="H8024" s="820"/>
      <c r="J8024" s="820"/>
      <c r="K8024" s="820"/>
      <c r="L8024" s="820"/>
      <c r="M8024" s="820"/>
      <c r="N8024" s="820"/>
      <c r="O8024" s="820"/>
      <c r="P8024" s="820"/>
      <c r="Q8024" s="820"/>
      <c r="R8024" s="820"/>
      <c r="S8024" s="820"/>
      <c r="T8024" s="820"/>
      <c r="U8024" s="820"/>
      <c r="V8024" s="820"/>
      <c r="W8024" s="820"/>
      <c r="X8024" s="820"/>
      <c r="Y8024" s="820"/>
      <c r="Z8024" s="820"/>
    </row>
    <row r="8025" spans="7:26">
      <c r="G8025" s="826"/>
      <c r="H8025" s="820"/>
      <c r="J8025" s="820"/>
      <c r="K8025" s="820"/>
      <c r="L8025" s="820"/>
      <c r="M8025" s="820"/>
      <c r="N8025" s="820"/>
      <c r="O8025" s="820"/>
      <c r="P8025" s="820"/>
      <c r="Q8025" s="820"/>
      <c r="R8025" s="820"/>
      <c r="S8025" s="820"/>
      <c r="T8025" s="820"/>
      <c r="U8025" s="820"/>
      <c r="V8025" s="820"/>
      <c r="W8025" s="820"/>
      <c r="X8025" s="820"/>
      <c r="Y8025" s="820"/>
      <c r="Z8025" s="820"/>
    </row>
    <row r="8026" spans="7:26">
      <c r="G8026" s="826"/>
      <c r="H8026" s="820"/>
      <c r="J8026" s="820"/>
      <c r="K8026" s="820"/>
      <c r="L8026" s="820"/>
      <c r="M8026" s="820"/>
      <c r="N8026" s="820"/>
      <c r="O8026" s="820"/>
      <c r="P8026" s="820"/>
      <c r="Q8026" s="820"/>
      <c r="R8026" s="820"/>
      <c r="S8026" s="820"/>
      <c r="T8026" s="820"/>
      <c r="U8026" s="820"/>
      <c r="V8026" s="820"/>
      <c r="W8026" s="820"/>
      <c r="X8026" s="820"/>
      <c r="Y8026" s="820"/>
      <c r="Z8026" s="820"/>
    </row>
    <row r="8027" spans="7:26">
      <c r="G8027" s="826"/>
      <c r="H8027" s="820"/>
      <c r="J8027" s="820"/>
      <c r="K8027" s="820"/>
      <c r="L8027" s="820"/>
      <c r="M8027" s="820"/>
      <c r="N8027" s="820"/>
      <c r="O8027" s="820"/>
      <c r="P8027" s="820"/>
      <c r="Q8027" s="820"/>
      <c r="R8027" s="820"/>
      <c r="S8027" s="820"/>
      <c r="T8027" s="820"/>
      <c r="U8027" s="820"/>
      <c r="V8027" s="820"/>
      <c r="W8027" s="820"/>
      <c r="X8027" s="820"/>
      <c r="Y8027" s="820"/>
      <c r="Z8027" s="820"/>
    </row>
    <row r="8028" spans="7:26">
      <c r="G8028" s="826"/>
      <c r="H8028" s="820"/>
      <c r="J8028" s="820"/>
      <c r="K8028" s="820"/>
      <c r="L8028" s="820"/>
      <c r="M8028" s="820"/>
      <c r="N8028" s="820"/>
      <c r="O8028" s="820"/>
      <c r="P8028" s="820"/>
      <c r="Q8028" s="820"/>
      <c r="R8028" s="820"/>
      <c r="S8028" s="820"/>
      <c r="T8028" s="820"/>
      <c r="U8028" s="820"/>
      <c r="V8028" s="820"/>
      <c r="W8028" s="820"/>
      <c r="X8028" s="820"/>
      <c r="Y8028" s="820"/>
      <c r="Z8028" s="820"/>
    </row>
    <row r="8029" spans="7:26">
      <c r="G8029" s="826"/>
      <c r="H8029" s="820"/>
      <c r="J8029" s="820"/>
      <c r="K8029" s="820"/>
      <c r="L8029" s="820"/>
      <c r="M8029" s="820"/>
      <c r="N8029" s="820"/>
      <c r="O8029" s="820"/>
      <c r="P8029" s="820"/>
      <c r="Q8029" s="820"/>
      <c r="R8029" s="820"/>
      <c r="S8029" s="820"/>
      <c r="T8029" s="820"/>
      <c r="U8029" s="820"/>
      <c r="V8029" s="820"/>
      <c r="W8029" s="820"/>
      <c r="X8029" s="820"/>
      <c r="Y8029" s="820"/>
      <c r="Z8029" s="820"/>
    </row>
    <row r="8030" spans="7:26">
      <c r="G8030" s="826"/>
      <c r="H8030" s="820"/>
      <c r="J8030" s="820"/>
      <c r="K8030" s="820"/>
      <c r="L8030" s="820"/>
      <c r="M8030" s="820"/>
      <c r="N8030" s="820"/>
      <c r="O8030" s="820"/>
      <c r="P8030" s="820"/>
      <c r="Q8030" s="820"/>
      <c r="R8030" s="820"/>
      <c r="S8030" s="820"/>
      <c r="T8030" s="820"/>
      <c r="U8030" s="820"/>
      <c r="V8030" s="820"/>
      <c r="W8030" s="820"/>
      <c r="X8030" s="820"/>
      <c r="Y8030" s="820"/>
      <c r="Z8030" s="820"/>
    </row>
    <row r="8031" spans="7:26">
      <c r="G8031" s="826"/>
      <c r="H8031" s="820"/>
      <c r="J8031" s="820"/>
      <c r="K8031" s="820"/>
      <c r="L8031" s="820"/>
      <c r="M8031" s="820"/>
      <c r="N8031" s="820"/>
      <c r="O8031" s="820"/>
      <c r="P8031" s="820"/>
      <c r="Q8031" s="820"/>
      <c r="R8031" s="820"/>
      <c r="S8031" s="820"/>
      <c r="T8031" s="820"/>
      <c r="U8031" s="820"/>
      <c r="V8031" s="820"/>
      <c r="W8031" s="820"/>
      <c r="X8031" s="820"/>
      <c r="Y8031" s="820"/>
      <c r="Z8031" s="820"/>
    </row>
    <row r="8032" spans="7:26">
      <c r="G8032" s="826"/>
      <c r="H8032" s="820"/>
      <c r="J8032" s="820"/>
      <c r="K8032" s="820"/>
      <c r="L8032" s="820"/>
      <c r="M8032" s="820"/>
      <c r="N8032" s="820"/>
      <c r="O8032" s="820"/>
      <c r="P8032" s="820"/>
      <c r="Q8032" s="820"/>
      <c r="R8032" s="820"/>
      <c r="S8032" s="820"/>
      <c r="T8032" s="820"/>
      <c r="U8032" s="820"/>
      <c r="V8032" s="820"/>
      <c r="W8032" s="820"/>
      <c r="X8032" s="820"/>
      <c r="Y8032" s="820"/>
      <c r="Z8032" s="820"/>
    </row>
    <row r="8033" spans="7:26">
      <c r="G8033" s="826"/>
      <c r="H8033" s="820"/>
      <c r="J8033" s="820"/>
      <c r="K8033" s="820"/>
      <c r="L8033" s="820"/>
      <c r="M8033" s="820"/>
      <c r="N8033" s="820"/>
      <c r="O8033" s="820"/>
      <c r="P8033" s="820"/>
      <c r="Q8033" s="820"/>
      <c r="R8033" s="820"/>
      <c r="S8033" s="820"/>
      <c r="T8033" s="820"/>
      <c r="U8033" s="820"/>
      <c r="V8033" s="820"/>
      <c r="W8033" s="820"/>
      <c r="X8033" s="820"/>
      <c r="Y8033" s="820"/>
      <c r="Z8033" s="820"/>
    </row>
    <row r="8034" spans="7:26">
      <c r="G8034" s="826"/>
      <c r="H8034" s="820"/>
      <c r="J8034" s="820"/>
      <c r="K8034" s="820"/>
      <c r="L8034" s="820"/>
      <c r="M8034" s="820"/>
      <c r="N8034" s="820"/>
      <c r="O8034" s="820"/>
      <c r="P8034" s="820"/>
      <c r="Q8034" s="820"/>
      <c r="R8034" s="820"/>
      <c r="S8034" s="820"/>
      <c r="T8034" s="820"/>
      <c r="U8034" s="820"/>
      <c r="V8034" s="820"/>
      <c r="W8034" s="820"/>
      <c r="X8034" s="820"/>
      <c r="Y8034" s="820"/>
      <c r="Z8034" s="820"/>
    </row>
    <row r="8035" spans="7:26">
      <c r="G8035" s="826"/>
      <c r="H8035" s="820"/>
      <c r="J8035" s="820"/>
      <c r="K8035" s="820"/>
      <c r="L8035" s="820"/>
      <c r="M8035" s="820"/>
      <c r="N8035" s="820"/>
      <c r="O8035" s="820"/>
      <c r="P8035" s="820"/>
      <c r="Q8035" s="820"/>
      <c r="R8035" s="820"/>
      <c r="S8035" s="820"/>
      <c r="T8035" s="820"/>
      <c r="U8035" s="820"/>
      <c r="V8035" s="820"/>
      <c r="W8035" s="820"/>
      <c r="X8035" s="820"/>
      <c r="Y8035" s="820"/>
      <c r="Z8035" s="820"/>
    </row>
    <row r="8036" spans="7:26">
      <c r="G8036" s="826"/>
      <c r="H8036" s="820"/>
      <c r="J8036" s="820"/>
      <c r="K8036" s="820"/>
      <c r="L8036" s="820"/>
      <c r="M8036" s="820"/>
      <c r="N8036" s="820"/>
      <c r="O8036" s="820"/>
      <c r="P8036" s="820"/>
      <c r="Q8036" s="820"/>
      <c r="R8036" s="820"/>
      <c r="S8036" s="820"/>
      <c r="T8036" s="820"/>
      <c r="U8036" s="820"/>
      <c r="V8036" s="820"/>
      <c r="W8036" s="820"/>
      <c r="X8036" s="820"/>
      <c r="Y8036" s="820"/>
      <c r="Z8036" s="820"/>
    </row>
    <row r="8037" spans="7:26">
      <c r="G8037" s="826"/>
      <c r="H8037" s="820"/>
      <c r="J8037" s="820"/>
      <c r="K8037" s="820"/>
      <c r="L8037" s="820"/>
      <c r="M8037" s="820"/>
      <c r="N8037" s="820"/>
      <c r="O8037" s="820"/>
      <c r="P8037" s="820"/>
      <c r="Q8037" s="820"/>
      <c r="R8037" s="820"/>
      <c r="S8037" s="820"/>
      <c r="T8037" s="820"/>
      <c r="U8037" s="820"/>
      <c r="V8037" s="820"/>
      <c r="W8037" s="820"/>
      <c r="X8037" s="820"/>
      <c r="Y8037" s="820"/>
      <c r="Z8037" s="820"/>
    </row>
    <row r="8038" spans="7:26">
      <c r="G8038" s="826"/>
      <c r="H8038" s="820"/>
      <c r="J8038" s="820"/>
      <c r="K8038" s="820"/>
      <c r="L8038" s="820"/>
      <c r="M8038" s="820"/>
      <c r="N8038" s="820"/>
      <c r="O8038" s="820"/>
      <c r="P8038" s="820"/>
      <c r="Q8038" s="820"/>
      <c r="R8038" s="820"/>
      <c r="S8038" s="820"/>
      <c r="T8038" s="820"/>
      <c r="U8038" s="820"/>
      <c r="V8038" s="820"/>
      <c r="W8038" s="820"/>
      <c r="X8038" s="820"/>
      <c r="Y8038" s="820"/>
      <c r="Z8038" s="820"/>
    </row>
    <row r="8039" spans="7:26">
      <c r="G8039" s="826"/>
      <c r="H8039" s="820"/>
      <c r="J8039" s="820"/>
      <c r="K8039" s="820"/>
      <c r="L8039" s="820"/>
      <c r="M8039" s="820"/>
      <c r="N8039" s="820"/>
      <c r="O8039" s="820"/>
      <c r="P8039" s="820"/>
      <c r="Q8039" s="820"/>
      <c r="R8039" s="820"/>
      <c r="S8039" s="820"/>
      <c r="T8039" s="820"/>
      <c r="U8039" s="820"/>
      <c r="V8039" s="820"/>
      <c r="W8039" s="820"/>
      <c r="X8039" s="820"/>
      <c r="Y8039" s="820"/>
      <c r="Z8039" s="820"/>
    </row>
    <row r="8040" spans="7:26">
      <c r="G8040" s="826"/>
      <c r="H8040" s="820"/>
      <c r="J8040" s="820"/>
      <c r="K8040" s="820"/>
      <c r="L8040" s="820"/>
      <c r="M8040" s="820"/>
      <c r="N8040" s="820"/>
      <c r="O8040" s="820"/>
      <c r="P8040" s="820"/>
      <c r="Q8040" s="820"/>
      <c r="R8040" s="820"/>
      <c r="S8040" s="820"/>
      <c r="T8040" s="820"/>
      <c r="U8040" s="820"/>
      <c r="V8040" s="820"/>
      <c r="W8040" s="820"/>
      <c r="X8040" s="820"/>
      <c r="Y8040" s="820"/>
      <c r="Z8040" s="820"/>
    </row>
    <row r="8041" spans="7:26">
      <c r="G8041" s="826"/>
      <c r="H8041" s="820"/>
      <c r="J8041" s="820"/>
      <c r="K8041" s="820"/>
      <c r="L8041" s="820"/>
      <c r="M8041" s="820"/>
      <c r="N8041" s="820"/>
      <c r="O8041" s="820"/>
      <c r="P8041" s="820"/>
      <c r="Q8041" s="820"/>
      <c r="R8041" s="820"/>
      <c r="S8041" s="820"/>
      <c r="T8041" s="820"/>
      <c r="U8041" s="820"/>
      <c r="V8041" s="820"/>
      <c r="W8041" s="820"/>
      <c r="X8041" s="820"/>
      <c r="Y8041" s="820"/>
      <c r="Z8041" s="820"/>
    </row>
    <row r="8042" spans="7:26">
      <c r="G8042" s="826"/>
      <c r="H8042" s="820"/>
      <c r="J8042" s="820"/>
      <c r="K8042" s="820"/>
      <c r="L8042" s="820"/>
      <c r="M8042" s="820"/>
      <c r="N8042" s="820"/>
      <c r="O8042" s="820"/>
      <c r="P8042" s="820"/>
      <c r="Q8042" s="820"/>
      <c r="R8042" s="820"/>
      <c r="S8042" s="820"/>
      <c r="T8042" s="820"/>
      <c r="U8042" s="820"/>
      <c r="V8042" s="820"/>
      <c r="W8042" s="820"/>
      <c r="X8042" s="820"/>
      <c r="Y8042" s="820"/>
      <c r="Z8042" s="820"/>
    </row>
    <row r="8043" spans="7:26">
      <c r="G8043" s="826"/>
      <c r="H8043" s="820"/>
      <c r="J8043" s="820"/>
      <c r="K8043" s="820"/>
      <c r="L8043" s="820"/>
      <c r="M8043" s="820"/>
      <c r="N8043" s="820"/>
      <c r="O8043" s="820"/>
      <c r="P8043" s="820"/>
      <c r="Q8043" s="820"/>
      <c r="R8043" s="820"/>
      <c r="S8043" s="820"/>
      <c r="T8043" s="820"/>
      <c r="U8043" s="820"/>
      <c r="V8043" s="820"/>
      <c r="W8043" s="820"/>
      <c r="X8043" s="820"/>
      <c r="Y8043" s="820"/>
      <c r="Z8043" s="820"/>
    </row>
    <row r="8044" spans="7:26">
      <c r="G8044" s="826"/>
      <c r="H8044" s="820"/>
      <c r="J8044" s="820"/>
      <c r="K8044" s="820"/>
      <c r="L8044" s="820"/>
      <c r="M8044" s="820"/>
      <c r="N8044" s="820"/>
      <c r="O8044" s="820"/>
      <c r="P8044" s="820"/>
      <c r="Q8044" s="820"/>
      <c r="R8044" s="820"/>
      <c r="S8044" s="820"/>
      <c r="T8044" s="820"/>
      <c r="U8044" s="820"/>
      <c r="V8044" s="820"/>
      <c r="W8044" s="820"/>
      <c r="X8044" s="820"/>
      <c r="Y8044" s="820"/>
      <c r="Z8044" s="820"/>
    </row>
    <row r="8045" spans="7:26">
      <c r="G8045" s="826"/>
      <c r="H8045" s="820"/>
      <c r="J8045" s="820"/>
      <c r="K8045" s="820"/>
      <c r="L8045" s="820"/>
      <c r="M8045" s="820"/>
      <c r="N8045" s="820"/>
      <c r="O8045" s="820"/>
      <c r="P8045" s="820"/>
      <c r="Q8045" s="820"/>
      <c r="R8045" s="820"/>
      <c r="S8045" s="820"/>
      <c r="T8045" s="820"/>
      <c r="U8045" s="820"/>
      <c r="V8045" s="820"/>
      <c r="W8045" s="820"/>
      <c r="X8045" s="820"/>
      <c r="Y8045" s="820"/>
      <c r="Z8045" s="820"/>
    </row>
    <row r="8046" spans="7:26">
      <c r="G8046" s="826"/>
      <c r="H8046" s="820"/>
      <c r="J8046" s="820"/>
      <c r="K8046" s="820"/>
      <c r="L8046" s="820"/>
      <c r="M8046" s="820"/>
      <c r="N8046" s="820"/>
      <c r="O8046" s="820"/>
      <c r="P8046" s="820"/>
      <c r="Q8046" s="820"/>
      <c r="R8046" s="820"/>
      <c r="S8046" s="820"/>
      <c r="T8046" s="820"/>
      <c r="U8046" s="820"/>
      <c r="V8046" s="820"/>
      <c r="W8046" s="820"/>
      <c r="X8046" s="820"/>
      <c r="Y8046" s="820"/>
      <c r="Z8046" s="820"/>
    </row>
    <row r="8047" spans="7:26">
      <c r="G8047" s="826"/>
      <c r="H8047" s="820"/>
      <c r="J8047" s="820"/>
      <c r="K8047" s="820"/>
      <c r="L8047" s="820"/>
      <c r="M8047" s="820"/>
      <c r="N8047" s="820"/>
      <c r="O8047" s="820"/>
      <c r="P8047" s="820"/>
      <c r="Q8047" s="820"/>
      <c r="R8047" s="820"/>
      <c r="S8047" s="820"/>
      <c r="T8047" s="820"/>
      <c r="U8047" s="820"/>
      <c r="V8047" s="820"/>
      <c r="W8047" s="820"/>
      <c r="X8047" s="820"/>
      <c r="Y8047" s="820"/>
      <c r="Z8047" s="820"/>
    </row>
    <row r="8048" spans="7:26">
      <c r="G8048" s="826"/>
      <c r="H8048" s="820"/>
      <c r="J8048" s="820"/>
      <c r="K8048" s="820"/>
      <c r="L8048" s="820"/>
      <c r="M8048" s="820"/>
      <c r="N8048" s="820"/>
      <c r="O8048" s="820"/>
      <c r="P8048" s="820"/>
      <c r="Q8048" s="820"/>
      <c r="R8048" s="820"/>
      <c r="S8048" s="820"/>
      <c r="T8048" s="820"/>
      <c r="U8048" s="820"/>
      <c r="V8048" s="820"/>
      <c r="W8048" s="820"/>
      <c r="X8048" s="820"/>
      <c r="Y8048" s="820"/>
      <c r="Z8048" s="820"/>
    </row>
    <row r="8049" spans="7:26">
      <c r="G8049" s="826"/>
      <c r="H8049" s="820"/>
      <c r="J8049" s="820"/>
      <c r="K8049" s="820"/>
      <c r="L8049" s="820"/>
      <c r="M8049" s="820"/>
      <c r="N8049" s="820"/>
      <c r="O8049" s="820"/>
      <c r="P8049" s="820"/>
      <c r="Q8049" s="820"/>
      <c r="R8049" s="820"/>
      <c r="S8049" s="820"/>
      <c r="T8049" s="820"/>
      <c r="U8049" s="820"/>
      <c r="V8049" s="820"/>
      <c r="W8049" s="820"/>
      <c r="X8049" s="820"/>
      <c r="Y8049" s="820"/>
      <c r="Z8049" s="820"/>
    </row>
    <row r="8050" spans="7:26">
      <c r="G8050" s="826"/>
      <c r="H8050" s="820"/>
      <c r="J8050" s="820"/>
      <c r="K8050" s="820"/>
      <c r="L8050" s="820"/>
      <c r="M8050" s="820"/>
      <c r="N8050" s="820"/>
      <c r="O8050" s="820"/>
      <c r="P8050" s="820"/>
      <c r="Q8050" s="820"/>
      <c r="R8050" s="820"/>
      <c r="S8050" s="820"/>
      <c r="T8050" s="820"/>
      <c r="U8050" s="820"/>
      <c r="V8050" s="820"/>
      <c r="W8050" s="820"/>
      <c r="X8050" s="820"/>
      <c r="Y8050" s="820"/>
      <c r="Z8050" s="820"/>
    </row>
    <row r="8051" spans="7:26">
      <c r="G8051" s="826"/>
      <c r="H8051" s="820"/>
      <c r="J8051" s="820"/>
      <c r="K8051" s="820"/>
      <c r="L8051" s="820"/>
      <c r="M8051" s="820"/>
      <c r="N8051" s="820"/>
      <c r="O8051" s="820"/>
      <c r="P8051" s="820"/>
      <c r="Q8051" s="820"/>
      <c r="R8051" s="820"/>
      <c r="S8051" s="820"/>
      <c r="T8051" s="820"/>
      <c r="U8051" s="820"/>
      <c r="V8051" s="820"/>
      <c r="W8051" s="820"/>
      <c r="X8051" s="820"/>
      <c r="Y8051" s="820"/>
      <c r="Z8051" s="820"/>
    </row>
    <row r="8052" spans="7:26">
      <c r="G8052" s="826"/>
      <c r="H8052" s="820"/>
      <c r="J8052" s="820"/>
      <c r="K8052" s="820"/>
      <c r="L8052" s="820"/>
      <c r="M8052" s="820"/>
      <c r="N8052" s="820"/>
      <c r="O8052" s="820"/>
      <c r="P8052" s="820"/>
      <c r="Q8052" s="820"/>
      <c r="R8052" s="820"/>
      <c r="S8052" s="820"/>
      <c r="T8052" s="820"/>
      <c r="U8052" s="820"/>
      <c r="V8052" s="820"/>
      <c r="W8052" s="820"/>
      <c r="X8052" s="820"/>
      <c r="Y8052" s="820"/>
      <c r="Z8052" s="820"/>
    </row>
    <row r="8053" spans="7:26">
      <c r="G8053" s="826"/>
      <c r="H8053" s="820"/>
      <c r="J8053" s="820"/>
      <c r="K8053" s="820"/>
      <c r="L8053" s="820"/>
      <c r="M8053" s="820"/>
      <c r="N8053" s="820"/>
      <c r="O8053" s="820"/>
      <c r="P8053" s="820"/>
      <c r="Q8053" s="820"/>
      <c r="R8053" s="820"/>
      <c r="S8053" s="820"/>
      <c r="T8053" s="820"/>
      <c r="U8053" s="820"/>
      <c r="V8053" s="820"/>
      <c r="W8053" s="820"/>
      <c r="X8053" s="820"/>
      <c r="Y8053" s="820"/>
      <c r="Z8053" s="820"/>
    </row>
    <row r="8054" spans="7:26">
      <c r="G8054" s="826"/>
      <c r="H8054" s="820"/>
      <c r="J8054" s="820"/>
      <c r="K8054" s="820"/>
      <c r="L8054" s="820"/>
      <c r="M8054" s="820"/>
      <c r="N8054" s="820"/>
      <c r="O8054" s="820"/>
      <c r="P8054" s="820"/>
      <c r="Q8054" s="820"/>
      <c r="R8054" s="820"/>
      <c r="S8054" s="820"/>
      <c r="T8054" s="820"/>
      <c r="U8054" s="820"/>
      <c r="V8054" s="820"/>
      <c r="W8054" s="820"/>
      <c r="X8054" s="820"/>
      <c r="Y8054" s="820"/>
      <c r="Z8054" s="820"/>
    </row>
    <row r="8055" spans="7:26">
      <c r="G8055" s="826"/>
      <c r="H8055" s="820"/>
      <c r="J8055" s="820"/>
      <c r="K8055" s="820"/>
      <c r="L8055" s="820"/>
      <c r="M8055" s="820"/>
      <c r="N8055" s="820"/>
      <c r="O8055" s="820"/>
      <c r="P8055" s="820"/>
      <c r="Q8055" s="820"/>
      <c r="R8055" s="820"/>
      <c r="S8055" s="820"/>
      <c r="T8055" s="820"/>
      <c r="U8055" s="820"/>
      <c r="V8055" s="820"/>
      <c r="W8055" s="820"/>
      <c r="X8055" s="820"/>
      <c r="Y8055" s="820"/>
      <c r="Z8055" s="820"/>
    </row>
    <row r="8056" spans="7:26">
      <c r="G8056" s="826"/>
      <c r="H8056" s="820"/>
      <c r="J8056" s="820"/>
      <c r="K8056" s="820"/>
      <c r="L8056" s="820"/>
      <c r="M8056" s="820"/>
      <c r="N8056" s="820"/>
      <c r="O8056" s="820"/>
      <c r="P8056" s="820"/>
      <c r="Q8056" s="820"/>
      <c r="R8056" s="820"/>
      <c r="S8056" s="820"/>
      <c r="T8056" s="820"/>
      <c r="U8056" s="820"/>
      <c r="V8056" s="820"/>
      <c r="W8056" s="820"/>
      <c r="X8056" s="820"/>
      <c r="Y8056" s="820"/>
      <c r="Z8056" s="820"/>
    </row>
    <row r="8057" spans="7:26">
      <c r="G8057" s="826"/>
      <c r="H8057" s="820"/>
      <c r="J8057" s="820"/>
      <c r="K8057" s="820"/>
      <c r="L8057" s="820"/>
      <c r="M8057" s="820"/>
      <c r="N8057" s="820"/>
      <c r="O8057" s="820"/>
      <c r="P8057" s="820"/>
      <c r="Q8057" s="820"/>
      <c r="R8057" s="820"/>
      <c r="S8057" s="820"/>
      <c r="T8057" s="820"/>
      <c r="U8057" s="820"/>
      <c r="V8057" s="820"/>
      <c r="W8057" s="820"/>
      <c r="X8057" s="820"/>
      <c r="Y8057" s="820"/>
      <c r="Z8057" s="820"/>
    </row>
    <row r="8058" spans="7:26">
      <c r="G8058" s="826"/>
      <c r="H8058" s="820"/>
      <c r="J8058" s="820"/>
      <c r="K8058" s="820"/>
      <c r="L8058" s="820"/>
      <c r="M8058" s="820"/>
      <c r="N8058" s="820"/>
      <c r="O8058" s="820"/>
      <c r="P8058" s="820"/>
      <c r="Q8058" s="820"/>
      <c r="R8058" s="820"/>
      <c r="S8058" s="820"/>
      <c r="T8058" s="820"/>
      <c r="U8058" s="820"/>
      <c r="V8058" s="820"/>
      <c r="W8058" s="820"/>
      <c r="X8058" s="820"/>
      <c r="Y8058" s="820"/>
      <c r="Z8058" s="820"/>
    </row>
    <row r="8059" spans="7:26">
      <c r="G8059" s="826"/>
      <c r="H8059" s="820"/>
      <c r="J8059" s="820"/>
      <c r="K8059" s="820"/>
      <c r="L8059" s="820"/>
      <c r="M8059" s="820"/>
      <c r="N8059" s="820"/>
      <c r="O8059" s="820"/>
      <c r="P8059" s="820"/>
      <c r="Q8059" s="820"/>
      <c r="R8059" s="820"/>
      <c r="S8059" s="820"/>
      <c r="T8059" s="820"/>
      <c r="U8059" s="820"/>
      <c r="V8059" s="820"/>
      <c r="W8059" s="820"/>
      <c r="X8059" s="820"/>
      <c r="Y8059" s="820"/>
      <c r="Z8059" s="820"/>
    </row>
    <row r="8060" spans="7:26">
      <c r="G8060" s="826"/>
      <c r="H8060" s="820"/>
      <c r="J8060" s="820"/>
      <c r="K8060" s="820"/>
      <c r="L8060" s="820"/>
      <c r="M8060" s="820"/>
      <c r="N8060" s="820"/>
      <c r="O8060" s="820"/>
      <c r="P8060" s="820"/>
      <c r="Q8060" s="820"/>
      <c r="R8060" s="820"/>
      <c r="S8060" s="820"/>
      <c r="T8060" s="820"/>
      <c r="U8060" s="820"/>
      <c r="V8060" s="820"/>
      <c r="W8060" s="820"/>
      <c r="X8060" s="820"/>
      <c r="Y8060" s="820"/>
      <c r="Z8060" s="820"/>
    </row>
    <row r="8061" spans="7:26">
      <c r="G8061" s="826"/>
      <c r="H8061" s="820"/>
      <c r="J8061" s="820"/>
      <c r="K8061" s="820"/>
      <c r="L8061" s="820"/>
      <c r="M8061" s="820"/>
      <c r="N8061" s="820"/>
      <c r="O8061" s="820"/>
      <c r="P8061" s="820"/>
      <c r="Q8061" s="820"/>
      <c r="R8061" s="820"/>
      <c r="S8061" s="820"/>
      <c r="T8061" s="820"/>
      <c r="U8061" s="820"/>
      <c r="V8061" s="820"/>
      <c r="W8061" s="820"/>
      <c r="X8061" s="820"/>
      <c r="Y8061" s="820"/>
      <c r="Z8061" s="820"/>
    </row>
    <row r="8062" spans="7:26">
      <c r="G8062" s="826"/>
      <c r="H8062" s="820"/>
      <c r="J8062" s="820"/>
      <c r="K8062" s="820"/>
      <c r="L8062" s="820"/>
      <c r="M8062" s="820"/>
      <c r="N8062" s="820"/>
      <c r="O8062" s="820"/>
      <c r="P8062" s="820"/>
      <c r="Q8062" s="820"/>
      <c r="R8062" s="820"/>
      <c r="S8062" s="820"/>
      <c r="T8062" s="820"/>
      <c r="U8062" s="820"/>
      <c r="V8062" s="820"/>
      <c r="W8062" s="820"/>
      <c r="X8062" s="820"/>
      <c r="Y8062" s="820"/>
      <c r="Z8062" s="820"/>
    </row>
    <row r="8063" spans="7:26">
      <c r="G8063" s="826"/>
      <c r="H8063" s="820"/>
      <c r="J8063" s="820"/>
      <c r="K8063" s="820"/>
      <c r="L8063" s="820"/>
      <c r="M8063" s="820"/>
      <c r="N8063" s="820"/>
      <c r="O8063" s="820"/>
      <c r="P8063" s="820"/>
      <c r="Q8063" s="820"/>
      <c r="R8063" s="820"/>
      <c r="S8063" s="820"/>
      <c r="T8063" s="820"/>
      <c r="U8063" s="820"/>
      <c r="V8063" s="820"/>
      <c r="W8063" s="820"/>
      <c r="X8063" s="820"/>
      <c r="Y8063" s="820"/>
      <c r="Z8063" s="820"/>
    </row>
    <row r="8064" spans="7:26">
      <c r="G8064" s="826"/>
      <c r="H8064" s="820"/>
      <c r="J8064" s="820"/>
      <c r="K8064" s="820"/>
      <c r="L8064" s="820"/>
      <c r="M8064" s="820"/>
      <c r="N8064" s="820"/>
      <c r="O8064" s="820"/>
      <c r="P8064" s="820"/>
      <c r="Q8064" s="820"/>
      <c r="R8064" s="820"/>
      <c r="S8064" s="820"/>
      <c r="T8064" s="820"/>
      <c r="U8064" s="820"/>
      <c r="V8064" s="820"/>
      <c r="W8064" s="820"/>
      <c r="X8064" s="820"/>
      <c r="Y8064" s="820"/>
      <c r="Z8064" s="820"/>
    </row>
    <row r="8065" spans="7:26">
      <c r="G8065" s="826"/>
      <c r="H8065" s="820"/>
      <c r="J8065" s="820"/>
      <c r="K8065" s="820"/>
      <c r="L8065" s="820"/>
      <c r="M8065" s="820"/>
      <c r="N8065" s="820"/>
      <c r="O8065" s="820"/>
      <c r="P8065" s="820"/>
      <c r="Q8065" s="820"/>
      <c r="R8065" s="820"/>
      <c r="S8065" s="820"/>
      <c r="T8065" s="820"/>
      <c r="U8065" s="820"/>
      <c r="V8065" s="820"/>
      <c r="W8065" s="820"/>
      <c r="X8065" s="820"/>
      <c r="Y8065" s="820"/>
      <c r="Z8065" s="820"/>
    </row>
    <row r="8066" spans="7:26">
      <c r="G8066" s="826"/>
      <c r="H8066" s="820"/>
      <c r="J8066" s="820"/>
      <c r="K8066" s="820"/>
      <c r="L8066" s="820"/>
      <c r="M8066" s="820"/>
      <c r="N8066" s="820"/>
      <c r="O8066" s="820"/>
      <c r="P8066" s="820"/>
      <c r="Q8066" s="820"/>
      <c r="R8066" s="820"/>
      <c r="S8066" s="820"/>
      <c r="T8066" s="820"/>
      <c r="U8066" s="820"/>
      <c r="V8066" s="820"/>
      <c r="W8066" s="820"/>
      <c r="X8066" s="820"/>
      <c r="Y8066" s="820"/>
      <c r="Z8066" s="820"/>
    </row>
    <row r="8067" spans="7:26">
      <c r="G8067" s="826"/>
      <c r="H8067" s="820"/>
      <c r="J8067" s="820"/>
      <c r="K8067" s="820"/>
      <c r="L8067" s="820"/>
      <c r="M8067" s="820"/>
      <c r="N8067" s="820"/>
      <c r="O8067" s="820"/>
      <c r="P8067" s="820"/>
      <c r="Q8067" s="820"/>
      <c r="R8067" s="820"/>
      <c r="S8067" s="820"/>
      <c r="T8067" s="820"/>
      <c r="U8067" s="820"/>
      <c r="V8067" s="820"/>
      <c r="W8067" s="820"/>
      <c r="X8067" s="820"/>
      <c r="Y8067" s="820"/>
      <c r="Z8067" s="820"/>
    </row>
    <row r="8068" spans="7:26">
      <c r="G8068" s="826"/>
      <c r="H8068" s="820"/>
      <c r="J8068" s="820"/>
      <c r="K8068" s="820"/>
      <c r="L8068" s="820"/>
      <c r="M8068" s="820"/>
      <c r="N8068" s="820"/>
      <c r="O8068" s="820"/>
      <c r="P8068" s="820"/>
      <c r="Q8068" s="820"/>
      <c r="R8068" s="820"/>
      <c r="S8068" s="820"/>
      <c r="T8068" s="820"/>
      <c r="U8068" s="820"/>
      <c r="V8068" s="820"/>
      <c r="W8068" s="820"/>
      <c r="X8068" s="820"/>
      <c r="Y8068" s="820"/>
      <c r="Z8068" s="820"/>
    </row>
    <row r="8069" spans="7:26">
      <c r="G8069" s="826"/>
      <c r="H8069" s="820"/>
      <c r="J8069" s="820"/>
      <c r="K8069" s="820"/>
      <c r="L8069" s="820"/>
      <c r="M8069" s="820"/>
      <c r="N8069" s="820"/>
      <c r="O8069" s="820"/>
      <c r="P8069" s="820"/>
      <c r="Q8069" s="820"/>
      <c r="R8069" s="820"/>
      <c r="S8069" s="820"/>
      <c r="T8069" s="820"/>
      <c r="U8069" s="820"/>
      <c r="V8069" s="820"/>
      <c r="W8069" s="820"/>
      <c r="X8069" s="820"/>
      <c r="Y8069" s="820"/>
      <c r="Z8069" s="820"/>
    </row>
    <row r="8070" spans="7:26">
      <c r="G8070" s="826"/>
      <c r="H8070" s="820"/>
      <c r="J8070" s="820"/>
      <c r="K8070" s="820"/>
      <c r="L8070" s="820"/>
      <c r="M8070" s="820"/>
      <c r="N8070" s="820"/>
      <c r="O8070" s="820"/>
      <c r="P8070" s="820"/>
      <c r="Q8070" s="820"/>
      <c r="R8070" s="820"/>
      <c r="S8070" s="820"/>
      <c r="T8070" s="820"/>
      <c r="U8070" s="820"/>
      <c r="V8070" s="820"/>
      <c r="W8070" s="820"/>
      <c r="X8070" s="820"/>
      <c r="Y8070" s="820"/>
      <c r="Z8070" s="820"/>
    </row>
    <row r="8071" spans="7:26">
      <c r="G8071" s="826"/>
      <c r="H8071" s="820"/>
      <c r="J8071" s="820"/>
      <c r="K8071" s="820"/>
      <c r="L8071" s="820"/>
      <c r="M8071" s="820"/>
      <c r="N8071" s="820"/>
      <c r="O8071" s="820"/>
      <c r="P8071" s="820"/>
      <c r="Q8071" s="820"/>
      <c r="R8071" s="820"/>
      <c r="S8071" s="820"/>
      <c r="T8071" s="820"/>
      <c r="U8071" s="820"/>
      <c r="V8071" s="820"/>
      <c r="W8071" s="820"/>
      <c r="X8071" s="820"/>
      <c r="Y8071" s="820"/>
      <c r="Z8071" s="820"/>
    </row>
    <row r="8072" spans="7:26">
      <c r="G8072" s="826"/>
      <c r="H8072" s="820"/>
      <c r="J8072" s="820"/>
      <c r="K8072" s="820"/>
      <c r="L8072" s="820"/>
      <c r="M8072" s="820"/>
      <c r="N8072" s="820"/>
      <c r="O8072" s="820"/>
      <c r="P8072" s="820"/>
      <c r="Q8072" s="820"/>
      <c r="R8072" s="820"/>
      <c r="S8072" s="820"/>
      <c r="T8072" s="820"/>
      <c r="U8072" s="820"/>
      <c r="V8072" s="820"/>
      <c r="W8072" s="820"/>
      <c r="X8072" s="820"/>
      <c r="Y8072" s="820"/>
      <c r="Z8072" s="820"/>
    </row>
    <row r="8073" spans="7:26">
      <c r="G8073" s="826"/>
      <c r="H8073" s="820"/>
      <c r="J8073" s="820"/>
      <c r="K8073" s="820"/>
      <c r="L8073" s="820"/>
      <c r="M8073" s="820"/>
      <c r="N8073" s="820"/>
      <c r="O8073" s="820"/>
      <c r="P8073" s="820"/>
      <c r="Q8073" s="820"/>
      <c r="R8073" s="820"/>
      <c r="S8073" s="820"/>
      <c r="T8073" s="820"/>
      <c r="U8073" s="820"/>
      <c r="V8073" s="820"/>
      <c r="W8073" s="820"/>
      <c r="X8073" s="820"/>
      <c r="Y8073" s="820"/>
      <c r="Z8073" s="820"/>
    </row>
    <row r="8074" spans="7:26">
      <c r="G8074" s="826"/>
      <c r="H8074" s="820"/>
      <c r="J8074" s="820"/>
      <c r="K8074" s="820"/>
      <c r="L8074" s="820"/>
      <c r="M8074" s="820"/>
      <c r="N8074" s="820"/>
      <c r="O8074" s="820"/>
      <c r="P8074" s="820"/>
      <c r="Q8074" s="820"/>
      <c r="R8074" s="820"/>
      <c r="S8074" s="820"/>
      <c r="T8074" s="820"/>
      <c r="U8074" s="820"/>
      <c r="V8074" s="820"/>
      <c r="W8074" s="820"/>
      <c r="X8074" s="820"/>
      <c r="Y8074" s="820"/>
      <c r="Z8074" s="820"/>
    </row>
    <row r="8075" spans="7:26">
      <c r="G8075" s="826"/>
      <c r="H8075" s="820"/>
      <c r="J8075" s="820"/>
      <c r="K8075" s="820"/>
      <c r="L8075" s="820"/>
      <c r="M8075" s="820"/>
      <c r="N8075" s="820"/>
      <c r="O8075" s="820"/>
      <c r="P8075" s="820"/>
      <c r="Q8075" s="820"/>
      <c r="R8075" s="820"/>
      <c r="S8075" s="820"/>
      <c r="T8075" s="820"/>
      <c r="U8075" s="820"/>
      <c r="V8075" s="820"/>
      <c r="W8075" s="820"/>
      <c r="X8075" s="820"/>
      <c r="Y8075" s="820"/>
      <c r="Z8075" s="820"/>
    </row>
    <row r="8076" spans="7:26">
      <c r="G8076" s="826"/>
      <c r="H8076" s="820"/>
      <c r="J8076" s="820"/>
      <c r="K8076" s="820"/>
      <c r="L8076" s="820"/>
      <c r="M8076" s="820"/>
      <c r="N8076" s="820"/>
      <c r="O8076" s="820"/>
      <c r="P8076" s="820"/>
      <c r="Q8076" s="820"/>
      <c r="R8076" s="820"/>
      <c r="S8076" s="820"/>
      <c r="T8076" s="820"/>
      <c r="U8076" s="820"/>
      <c r="V8076" s="820"/>
      <c r="W8076" s="820"/>
      <c r="X8076" s="820"/>
      <c r="Y8076" s="820"/>
      <c r="Z8076" s="820"/>
    </row>
    <row r="8077" spans="7:26">
      <c r="G8077" s="826"/>
      <c r="H8077" s="820"/>
      <c r="J8077" s="820"/>
      <c r="K8077" s="820"/>
      <c r="L8077" s="820"/>
      <c r="M8077" s="820"/>
      <c r="N8077" s="820"/>
      <c r="O8077" s="820"/>
      <c r="P8077" s="820"/>
      <c r="Q8077" s="820"/>
      <c r="R8077" s="820"/>
      <c r="S8077" s="820"/>
      <c r="T8077" s="820"/>
      <c r="U8077" s="820"/>
      <c r="V8077" s="820"/>
      <c r="W8077" s="820"/>
      <c r="X8077" s="820"/>
      <c r="Y8077" s="820"/>
      <c r="Z8077" s="820"/>
    </row>
    <row r="8078" spans="7:26">
      <c r="G8078" s="826"/>
      <c r="H8078" s="820"/>
      <c r="J8078" s="820"/>
      <c r="K8078" s="820"/>
      <c r="L8078" s="820"/>
      <c r="M8078" s="820"/>
      <c r="N8078" s="820"/>
      <c r="O8078" s="820"/>
      <c r="P8078" s="820"/>
      <c r="Q8078" s="820"/>
      <c r="R8078" s="820"/>
      <c r="S8078" s="820"/>
      <c r="T8078" s="820"/>
      <c r="U8078" s="820"/>
      <c r="V8078" s="820"/>
      <c r="W8078" s="820"/>
      <c r="X8078" s="820"/>
      <c r="Y8078" s="820"/>
      <c r="Z8078" s="820"/>
    </row>
    <row r="8079" spans="7:26">
      <c r="G8079" s="826"/>
      <c r="H8079" s="820"/>
      <c r="J8079" s="820"/>
      <c r="K8079" s="820"/>
      <c r="L8079" s="820"/>
      <c r="M8079" s="820"/>
      <c r="N8079" s="820"/>
      <c r="O8079" s="820"/>
      <c r="P8079" s="820"/>
      <c r="Q8079" s="820"/>
      <c r="R8079" s="820"/>
      <c r="S8079" s="820"/>
      <c r="T8079" s="820"/>
      <c r="U8079" s="820"/>
      <c r="V8079" s="820"/>
      <c r="W8079" s="820"/>
      <c r="X8079" s="820"/>
      <c r="Y8079" s="820"/>
      <c r="Z8079" s="820"/>
    </row>
    <row r="8080" spans="7:26">
      <c r="G8080" s="826"/>
      <c r="H8080" s="820"/>
      <c r="J8080" s="820"/>
      <c r="K8080" s="820"/>
      <c r="L8080" s="820"/>
      <c r="M8080" s="820"/>
      <c r="N8080" s="820"/>
      <c r="O8080" s="820"/>
      <c r="P8080" s="820"/>
      <c r="Q8080" s="820"/>
      <c r="R8080" s="820"/>
      <c r="S8080" s="820"/>
      <c r="T8080" s="820"/>
      <c r="U8080" s="820"/>
      <c r="V8080" s="820"/>
      <c r="W8080" s="820"/>
      <c r="X8080" s="820"/>
      <c r="Y8080" s="820"/>
      <c r="Z8080" s="820"/>
    </row>
    <row r="8081" spans="7:26">
      <c r="G8081" s="826"/>
      <c r="H8081" s="820"/>
      <c r="J8081" s="820"/>
      <c r="K8081" s="820"/>
      <c r="L8081" s="820"/>
      <c r="M8081" s="820"/>
      <c r="N8081" s="820"/>
      <c r="O8081" s="820"/>
      <c r="P8081" s="820"/>
      <c r="Q8081" s="820"/>
      <c r="R8081" s="820"/>
      <c r="S8081" s="820"/>
      <c r="T8081" s="820"/>
      <c r="U8081" s="820"/>
      <c r="V8081" s="820"/>
      <c r="W8081" s="820"/>
      <c r="X8081" s="820"/>
      <c r="Y8081" s="820"/>
      <c r="Z8081" s="820"/>
    </row>
    <row r="8082" spans="7:26">
      <c r="G8082" s="826"/>
      <c r="H8082" s="820"/>
      <c r="J8082" s="820"/>
      <c r="K8082" s="820"/>
      <c r="L8082" s="820"/>
      <c r="M8082" s="820"/>
      <c r="N8082" s="820"/>
      <c r="O8082" s="820"/>
      <c r="P8082" s="820"/>
      <c r="Q8082" s="820"/>
      <c r="R8082" s="820"/>
      <c r="S8082" s="820"/>
      <c r="T8082" s="820"/>
      <c r="U8082" s="820"/>
      <c r="V8082" s="820"/>
      <c r="W8082" s="820"/>
      <c r="X8082" s="820"/>
      <c r="Y8082" s="820"/>
      <c r="Z8082" s="820"/>
    </row>
    <row r="8083" spans="7:26">
      <c r="G8083" s="826"/>
      <c r="H8083" s="820"/>
      <c r="J8083" s="820"/>
      <c r="K8083" s="820"/>
      <c r="L8083" s="820"/>
      <c r="M8083" s="820"/>
      <c r="N8083" s="820"/>
      <c r="O8083" s="820"/>
      <c r="P8083" s="820"/>
      <c r="Q8083" s="820"/>
      <c r="R8083" s="820"/>
      <c r="S8083" s="820"/>
      <c r="T8083" s="820"/>
      <c r="U8083" s="820"/>
      <c r="V8083" s="820"/>
      <c r="W8083" s="820"/>
      <c r="X8083" s="820"/>
      <c r="Y8083" s="820"/>
      <c r="Z8083" s="820"/>
    </row>
    <row r="8084" spans="7:26">
      <c r="G8084" s="826"/>
      <c r="H8084" s="820"/>
      <c r="J8084" s="820"/>
      <c r="K8084" s="820"/>
      <c r="L8084" s="820"/>
      <c r="M8084" s="820"/>
      <c r="N8084" s="820"/>
      <c r="O8084" s="820"/>
      <c r="P8084" s="820"/>
      <c r="Q8084" s="820"/>
      <c r="R8084" s="820"/>
      <c r="S8084" s="820"/>
      <c r="T8084" s="820"/>
      <c r="U8084" s="820"/>
      <c r="V8084" s="820"/>
      <c r="W8084" s="820"/>
      <c r="X8084" s="820"/>
      <c r="Y8084" s="820"/>
      <c r="Z8084" s="820"/>
    </row>
    <row r="8085" spans="7:26">
      <c r="G8085" s="826"/>
      <c r="H8085" s="820"/>
      <c r="J8085" s="820"/>
      <c r="K8085" s="820"/>
      <c r="L8085" s="820"/>
      <c r="M8085" s="820"/>
      <c r="N8085" s="820"/>
      <c r="O8085" s="820"/>
      <c r="P8085" s="820"/>
      <c r="Q8085" s="820"/>
      <c r="R8085" s="820"/>
      <c r="S8085" s="820"/>
      <c r="T8085" s="820"/>
      <c r="U8085" s="820"/>
      <c r="V8085" s="820"/>
      <c r="W8085" s="820"/>
      <c r="X8085" s="820"/>
      <c r="Y8085" s="820"/>
      <c r="Z8085" s="820"/>
    </row>
    <row r="8086" spans="7:26">
      <c r="G8086" s="826"/>
      <c r="H8086" s="820"/>
      <c r="J8086" s="820"/>
      <c r="K8086" s="820"/>
      <c r="L8086" s="820"/>
      <c r="M8086" s="820"/>
      <c r="N8086" s="820"/>
      <c r="O8086" s="820"/>
      <c r="P8086" s="820"/>
      <c r="Q8086" s="820"/>
      <c r="R8086" s="820"/>
      <c r="S8086" s="820"/>
      <c r="T8086" s="820"/>
      <c r="U8086" s="820"/>
      <c r="V8086" s="820"/>
      <c r="W8086" s="820"/>
      <c r="X8086" s="820"/>
      <c r="Y8086" s="820"/>
      <c r="Z8086" s="820"/>
    </row>
    <row r="8087" spans="7:26">
      <c r="G8087" s="826"/>
      <c r="H8087" s="820"/>
      <c r="J8087" s="820"/>
      <c r="K8087" s="820"/>
      <c r="L8087" s="820"/>
      <c r="M8087" s="820"/>
      <c r="N8087" s="820"/>
      <c r="O8087" s="820"/>
      <c r="P8087" s="820"/>
      <c r="Q8087" s="820"/>
      <c r="R8087" s="820"/>
      <c r="S8087" s="820"/>
      <c r="T8087" s="820"/>
      <c r="U8087" s="820"/>
      <c r="V8087" s="820"/>
      <c r="W8087" s="820"/>
      <c r="X8087" s="820"/>
      <c r="Y8087" s="820"/>
      <c r="Z8087" s="820"/>
    </row>
    <row r="8088" spans="7:26">
      <c r="G8088" s="826"/>
      <c r="H8088" s="820"/>
      <c r="J8088" s="820"/>
      <c r="K8088" s="820"/>
      <c r="L8088" s="820"/>
      <c r="M8088" s="820"/>
      <c r="N8088" s="820"/>
      <c r="O8088" s="820"/>
      <c r="P8088" s="820"/>
      <c r="Q8088" s="820"/>
      <c r="R8088" s="820"/>
      <c r="S8088" s="820"/>
      <c r="T8088" s="820"/>
      <c r="U8088" s="820"/>
      <c r="V8088" s="820"/>
      <c r="W8088" s="820"/>
      <c r="X8088" s="820"/>
      <c r="Y8088" s="820"/>
      <c r="Z8088" s="820"/>
    </row>
    <row r="8089" spans="7:26">
      <c r="G8089" s="826"/>
      <c r="H8089" s="820"/>
      <c r="J8089" s="820"/>
      <c r="K8089" s="820"/>
      <c r="L8089" s="820"/>
      <c r="M8089" s="820"/>
      <c r="N8089" s="820"/>
      <c r="O8089" s="820"/>
      <c r="P8089" s="820"/>
      <c r="Q8089" s="820"/>
      <c r="R8089" s="820"/>
      <c r="S8089" s="820"/>
      <c r="T8089" s="820"/>
      <c r="U8089" s="820"/>
      <c r="V8089" s="820"/>
      <c r="W8089" s="820"/>
      <c r="X8089" s="820"/>
      <c r="Y8089" s="820"/>
      <c r="Z8089" s="820"/>
    </row>
    <row r="8090" spans="7:26">
      <c r="G8090" s="826"/>
      <c r="H8090" s="820"/>
      <c r="J8090" s="820"/>
      <c r="K8090" s="820"/>
      <c r="L8090" s="820"/>
      <c r="M8090" s="820"/>
      <c r="N8090" s="820"/>
      <c r="O8090" s="820"/>
      <c r="P8090" s="820"/>
      <c r="Q8090" s="820"/>
      <c r="R8090" s="820"/>
      <c r="S8090" s="820"/>
      <c r="T8090" s="820"/>
      <c r="U8090" s="820"/>
      <c r="V8090" s="820"/>
      <c r="W8090" s="820"/>
      <c r="X8090" s="820"/>
      <c r="Y8090" s="820"/>
      <c r="Z8090" s="820"/>
    </row>
    <row r="8091" spans="7:26">
      <c r="G8091" s="826"/>
      <c r="H8091" s="820"/>
      <c r="J8091" s="820"/>
      <c r="K8091" s="820"/>
      <c r="L8091" s="820"/>
      <c r="M8091" s="820"/>
      <c r="N8091" s="820"/>
      <c r="O8091" s="820"/>
      <c r="P8091" s="820"/>
      <c r="Q8091" s="820"/>
      <c r="R8091" s="820"/>
      <c r="S8091" s="820"/>
      <c r="T8091" s="820"/>
      <c r="U8091" s="820"/>
      <c r="V8091" s="820"/>
      <c r="W8091" s="820"/>
      <c r="X8091" s="820"/>
      <c r="Y8091" s="820"/>
      <c r="Z8091" s="820"/>
    </row>
    <row r="8092" spans="7:26">
      <c r="G8092" s="826"/>
      <c r="H8092" s="820"/>
      <c r="J8092" s="820"/>
      <c r="K8092" s="820"/>
      <c r="L8092" s="820"/>
      <c r="M8092" s="820"/>
      <c r="N8092" s="820"/>
      <c r="O8092" s="820"/>
      <c r="P8092" s="820"/>
      <c r="Q8092" s="820"/>
      <c r="R8092" s="820"/>
      <c r="S8092" s="820"/>
      <c r="T8092" s="820"/>
      <c r="U8092" s="820"/>
      <c r="V8092" s="820"/>
      <c r="W8092" s="820"/>
      <c r="X8092" s="820"/>
      <c r="Y8092" s="820"/>
      <c r="Z8092" s="820"/>
    </row>
    <row r="8093" spans="7:26">
      <c r="G8093" s="826"/>
      <c r="H8093" s="820"/>
      <c r="J8093" s="820"/>
      <c r="K8093" s="820"/>
      <c r="L8093" s="820"/>
      <c r="M8093" s="820"/>
      <c r="N8093" s="820"/>
      <c r="O8093" s="820"/>
      <c r="P8093" s="820"/>
      <c r="Q8093" s="820"/>
      <c r="R8093" s="820"/>
      <c r="S8093" s="820"/>
      <c r="T8093" s="820"/>
      <c r="U8093" s="820"/>
      <c r="V8093" s="820"/>
      <c r="W8093" s="820"/>
      <c r="X8093" s="820"/>
      <c r="Y8093" s="820"/>
      <c r="Z8093" s="820"/>
    </row>
    <row r="8094" spans="7:26">
      <c r="G8094" s="826"/>
      <c r="H8094" s="820"/>
      <c r="J8094" s="820"/>
      <c r="K8094" s="820"/>
      <c r="L8094" s="820"/>
      <c r="M8094" s="820"/>
      <c r="N8094" s="820"/>
      <c r="O8094" s="820"/>
      <c r="P8094" s="820"/>
      <c r="Q8094" s="820"/>
      <c r="R8094" s="820"/>
      <c r="S8094" s="820"/>
      <c r="T8094" s="820"/>
      <c r="U8094" s="820"/>
      <c r="V8094" s="820"/>
      <c r="W8094" s="820"/>
      <c r="X8094" s="820"/>
      <c r="Y8094" s="820"/>
      <c r="Z8094" s="820"/>
    </row>
    <row r="8095" spans="7:26">
      <c r="G8095" s="826"/>
      <c r="H8095" s="820"/>
      <c r="J8095" s="820"/>
      <c r="K8095" s="820"/>
      <c r="L8095" s="820"/>
      <c r="M8095" s="820"/>
      <c r="N8095" s="820"/>
      <c r="O8095" s="820"/>
      <c r="P8095" s="820"/>
      <c r="Q8095" s="820"/>
      <c r="R8095" s="820"/>
      <c r="S8095" s="820"/>
      <c r="T8095" s="820"/>
      <c r="U8095" s="820"/>
      <c r="V8095" s="820"/>
      <c r="W8095" s="820"/>
      <c r="X8095" s="820"/>
      <c r="Y8095" s="820"/>
      <c r="Z8095" s="820"/>
    </row>
    <row r="8096" spans="7:26">
      <c r="G8096" s="826"/>
      <c r="H8096" s="820"/>
      <c r="J8096" s="820"/>
      <c r="K8096" s="820"/>
      <c r="L8096" s="820"/>
      <c r="M8096" s="820"/>
      <c r="N8096" s="820"/>
      <c r="O8096" s="820"/>
      <c r="P8096" s="820"/>
      <c r="Q8096" s="820"/>
      <c r="R8096" s="820"/>
      <c r="S8096" s="820"/>
      <c r="T8096" s="820"/>
      <c r="U8096" s="820"/>
      <c r="V8096" s="820"/>
      <c r="W8096" s="820"/>
      <c r="X8096" s="820"/>
      <c r="Y8096" s="820"/>
      <c r="Z8096" s="820"/>
    </row>
    <row r="8097" spans="7:26">
      <c r="G8097" s="826"/>
      <c r="H8097" s="820"/>
      <c r="J8097" s="820"/>
      <c r="K8097" s="820"/>
      <c r="L8097" s="820"/>
      <c r="M8097" s="820"/>
      <c r="N8097" s="820"/>
      <c r="O8097" s="820"/>
      <c r="P8097" s="820"/>
      <c r="Q8097" s="820"/>
      <c r="R8097" s="820"/>
      <c r="S8097" s="820"/>
      <c r="T8097" s="820"/>
      <c r="U8097" s="820"/>
      <c r="V8097" s="820"/>
      <c r="W8097" s="820"/>
      <c r="X8097" s="820"/>
      <c r="Y8097" s="820"/>
      <c r="Z8097" s="820"/>
    </row>
    <row r="8098" spans="7:26">
      <c r="G8098" s="826"/>
      <c r="H8098" s="820"/>
      <c r="J8098" s="820"/>
      <c r="K8098" s="820"/>
      <c r="L8098" s="820"/>
      <c r="M8098" s="820"/>
      <c r="N8098" s="820"/>
      <c r="O8098" s="820"/>
      <c r="P8098" s="820"/>
      <c r="Q8098" s="820"/>
      <c r="R8098" s="820"/>
      <c r="S8098" s="820"/>
      <c r="T8098" s="820"/>
      <c r="U8098" s="820"/>
      <c r="V8098" s="820"/>
      <c r="W8098" s="820"/>
      <c r="X8098" s="820"/>
      <c r="Y8098" s="820"/>
      <c r="Z8098" s="820"/>
    </row>
    <row r="8099" spans="7:26">
      <c r="G8099" s="826"/>
      <c r="H8099" s="820"/>
      <c r="J8099" s="820"/>
      <c r="K8099" s="820"/>
      <c r="L8099" s="820"/>
      <c r="M8099" s="820"/>
      <c r="N8099" s="820"/>
      <c r="O8099" s="820"/>
      <c r="P8099" s="820"/>
      <c r="Q8099" s="820"/>
      <c r="R8099" s="820"/>
      <c r="S8099" s="820"/>
      <c r="T8099" s="820"/>
      <c r="U8099" s="820"/>
      <c r="V8099" s="820"/>
      <c r="W8099" s="820"/>
      <c r="X8099" s="820"/>
      <c r="Y8099" s="820"/>
      <c r="Z8099" s="820"/>
    </row>
    <row r="8100" spans="7:26">
      <c r="G8100" s="826"/>
      <c r="H8100" s="820"/>
      <c r="J8100" s="820"/>
      <c r="K8100" s="820"/>
      <c r="L8100" s="820"/>
      <c r="M8100" s="820"/>
      <c r="N8100" s="820"/>
      <c r="O8100" s="820"/>
      <c r="P8100" s="820"/>
      <c r="Q8100" s="820"/>
      <c r="R8100" s="820"/>
      <c r="S8100" s="820"/>
      <c r="T8100" s="820"/>
      <c r="U8100" s="820"/>
      <c r="V8100" s="820"/>
      <c r="W8100" s="820"/>
      <c r="X8100" s="820"/>
      <c r="Y8100" s="820"/>
      <c r="Z8100" s="820"/>
    </row>
    <row r="8101" spans="7:26">
      <c r="G8101" s="826"/>
      <c r="H8101" s="820"/>
      <c r="J8101" s="820"/>
      <c r="K8101" s="820"/>
      <c r="L8101" s="820"/>
      <c r="M8101" s="820"/>
      <c r="N8101" s="820"/>
      <c r="O8101" s="820"/>
      <c r="P8101" s="820"/>
      <c r="Q8101" s="820"/>
      <c r="R8101" s="820"/>
      <c r="S8101" s="820"/>
      <c r="T8101" s="820"/>
      <c r="U8101" s="820"/>
      <c r="V8101" s="820"/>
      <c r="W8101" s="820"/>
      <c r="X8101" s="820"/>
      <c r="Y8101" s="820"/>
      <c r="Z8101" s="820"/>
    </row>
    <row r="8102" spans="7:26">
      <c r="G8102" s="826"/>
      <c r="H8102" s="820"/>
      <c r="J8102" s="820"/>
      <c r="K8102" s="820"/>
      <c r="L8102" s="820"/>
      <c r="M8102" s="820"/>
      <c r="N8102" s="820"/>
      <c r="O8102" s="820"/>
      <c r="P8102" s="820"/>
      <c r="Q8102" s="820"/>
      <c r="R8102" s="820"/>
      <c r="S8102" s="820"/>
      <c r="T8102" s="820"/>
      <c r="U8102" s="820"/>
      <c r="V8102" s="820"/>
      <c r="W8102" s="820"/>
      <c r="X8102" s="820"/>
      <c r="Y8102" s="820"/>
      <c r="Z8102" s="820"/>
    </row>
    <row r="8103" spans="7:26">
      <c r="G8103" s="826"/>
      <c r="H8103" s="820"/>
      <c r="J8103" s="820"/>
      <c r="K8103" s="820"/>
      <c r="L8103" s="820"/>
      <c r="M8103" s="820"/>
      <c r="N8103" s="820"/>
      <c r="O8103" s="820"/>
      <c r="P8103" s="820"/>
      <c r="Q8103" s="820"/>
      <c r="R8103" s="820"/>
      <c r="S8103" s="820"/>
      <c r="T8103" s="820"/>
      <c r="U8103" s="820"/>
      <c r="V8103" s="820"/>
      <c r="W8103" s="820"/>
      <c r="X8103" s="820"/>
      <c r="Y8103" s="820"/>
      <c r="Z8103" s="820"/>
    </row>
    <row r="8104" spans="7:26">
      <c r="G8104" s="826"/>
      <c r="H8104" s="820"/>
      <c r="J8104" s="820"/>
      <c r="K8104" s="820"/>
      <c r="L8104" s="820"/>
      <c r="M8104" s="820"/>
      <c r="N8104" s="820"/>
      <c r="O8104" s="820"/>
      <c r="P8104" s="820"/>
      <c r="Q8104" s="820"/>
      <c r="R8104" s="820"/>
      <c r="S8104" s="820"/>
      <c r="T8104" s="820"/>
      <c r="U8104" s="820"/>
      <c r="V8104" s="820"/>
      <c r="W8104" s="820"/>
      <c r="X8104" s="820"/>
      <c r="Y8104" s="820"/>
      <c r="Z8104" s="820"/>
    </row>
    <row r="8105" spans="7:26">
      <c r="G8105" s="826"/>
      <c r="H8105" s="820"/>
      <c r="J8105" s="820"/>
      <c r="K8105" s="820"/>
      <c r="L8105" s="820"/>
      <c r="M8105" s="820"/>
      <c r="N8105" s="820"/>
      <c r="O8105" s="820"/>
      <c r="P8105" s="820"/>
      <c r="Q8105" s="820"/>
      <c r="R8105" s="820"/>
      <c r="S8105" s="820"/>
      <c r="T8105" s="820"/>
      <c r="U8105" s="820"/>
      <c r="V8105" s="820"/>
      <c r="W8105" s="820"/>
      <c r="X8105" s="820"/>
      <c r="Y8105" s="820"/>
      <c r="Z8105" s="820"/>
    </row>
    <row r="8106" spans="7:26">
      <c r="G8106" s="826"/>
      <c r="H8106" s="820"/>
      <c r="J8106" s="820"/>
      <c r="K8106" s="820"/>
      <c r="L8106" s="820"/>
      <c r="M8106" s="820"/>
      <c r="N8106" s="820"/>
      <c r="O8106" s="820"/>
      <c r="P8106" s="820"/>
      <c r="Q8106" s="820"/>
      <c r="R8106" s="820"/>
      <c r="S8106" s="820"/>
      <c r="T8106" s="820"/>
      <c r="U8106" s="820"/>
      <c r="V8106" s="820"/>
      <c r="W8106" s="820"/>
      <c r="X8106" s="820"/>
      <c r="Y8106" s="820"/>
      <c r="Z8106" s="820"/>
    </row>
    <row r="8107" spans="7:26">
      <c r="G8107" s="826"/>
      <c r="H8107" s="820"/>
      <c r="J8107" s="820"/>
      <c r="K8107" s="820"/>
      <c r="L8107" s="820"/>
      <c r="M8107" s="820"/>
      <c r="N8107" s="820"/>
      <c r="O8107" s="820"/>
      <c r="P8107" s="820"/>
      <c r="Q8107" s="820"/>
      <c r="R8107" s="820"/>
      <c r="S8107" s="820"/>
      <c r="T8107" s="820"/>
      <c r="U8107" s="820"/>
      <c r="V8107" s="820"/>
      <c r="W8107" s="820"/>
      <c r="X8107" s="820"/>
      <c r="Y8107" s="820"/>
      <c r="Z8107" s="820"/>
    </row>
    <row r="8108" spans="7:26">
      <c r="G8108" s="826"/>
      <c r="H8108" s="820"/>
      <c r="J8108" s="820"/>
      <c r="K8108" s="820"/>
      <c r="L8108" s="820"/>
      <c r="M8108" s="820"/>
      <c r="N8108" s="820"/>
      <c r="O8108" s="820"/>
      <c r="P8108" s="820"/>
      <c r="Q8108" s="820"/>
      <c r="R8108" s="820"/>
      <c r="S8108" s="820"/>
      <c r="T8108" s="820"/>
      <c r="U8108" s="820"/>
      <c r="V8108" s="820"/>
      <c r="W8108" s="820"/>
      <c r="X8108" s="820"/>
      <c r="Y8108" s="820"/>
      <c r="Z8108" s="820"/>
    </row>
    <row r="8109" spans="7:26">
      <c r="G8109" s="826"/>
      <c r="H8109" s="820"/>
      <c r="J8109" s="820"/>
      <c r="K8109" s="820"/>
      <c r="L8109" s="820"/>
      <c r="M8109" s="820"/>
      <c r="N8109" s="820"/>
      <c r="O8109" s="820"/>
      <c r="P8109" s="820"/>
      <c r="Q8109" s="820"/>
      <c r="R8109" s="820"/>
      <c r="S8109" s="820"/>
      <c r="T8109" s="820"/>
      <c r="U8109" s="820"/>
      <c r="V8109" s="820"/>
      <c r="W8109" s="820"/>
      <c r="X8109" s="820"/>
      <c r="Y8109" s="820"/>
      <c r="Z8109" s="820"/>
    </row>
    <row r="8110" spans="7:26">
      <c r="G8110" s="826"/>
      <c r="H8110" s="820"/>
      <c r="J8110" s="820"/>
      <c r="K8110" s="820"/>
      <c r="L8110" s="820"/>
      <c r="M8110" s="820"/>
      <c r="N8110" s="820"/>
      <c r="O8110" s="820"/>
      <c r="P8110" s="820"/>
      <c r="Q8110" s="820"/>
      <c r="R8110" s="820"/>
      <c r="S8110" s="820"/>
      <c r="T8110" s="820"/>
      <c r="U8110" s="820"/>
      <c r="V8110" s="820"/>
      <c r="W8110" s="820"/>
      <c r="X8110" s="820"/>
      <c r="Y8110" s="820"/>
      <c r="Z8110" s="820"/>
    </row>
    <row r="8111" spans="7:26">
      <c r="G8111" s="826"/>
      <c r="H8111" s="820"/>
      <c r="J8111" s="820"/>
      <c r="K8111" s="820"/>
      <c r="L8111" s="820"/>
      <c r="M8111" s="820"/>
      <c r="N8111" s="820"/>
      <c r="O8111" s="820"/>
      <c r="P8111" s="820"/>
      <c r="Q8111" s="820"/>
      <c r="R8111" s="820"/>
      <c r="S8111" s="820"/>
      <c r="T8111" s="820"/>
      <c r="U8111" s="820"/>
      <c r="V8111" s="820"/>
      <c r="W8111" s="820"/>
      <c r="X8111" s="820"/>
      <c r="Y8111" s="820"/>
      <c r="Z8111" s="820"/>
    </row>
    <row r="8112" spans="7:26">
      <c r="G8112" s="826"/>
      <c r="H8112" s="820"/>
      <c r="J8112" s="820"/>
      <c r="K8112" s="820"/>
      <c r="L8112" s="820"/>
      <c r="M8112" s="820"/>
      <c r="N8112" s="820"/>
      <c r="O8112" s="820"/>
      <c r="P8112" s="820"/>
      <c r="Q8112" s="820"/>
      <c r="R8112" s="820"/>
      <c r="S8112" s="820"/>
      <c r="T8112" s="820"/>
      <c r="U8112" s="820"/>
      <c r="V8112" s="820"/>
      <c r="W8112" s="820"/>
      <c r="X8112" s="820"/>
      <c r="Y8112" s="820"/>
      <c r="Z8112" s="820"/>
    </row>
    <row r="8113" spans="7:26">
      <c r="G8113" s="826"/>
      <c r="H8113" s="820"/>
      <c r="J8113" s="820"/>
      <c r="K8113" s="820"/>
      <c r="L8113" s="820"/>
      <c r="M8113" s="820"/>
      <c r="N8113" s="820"/>
      <c r="O8113" s="820"/>
      <c r="P8113" s="820"/>
      <c r="Q8113" s="820"/>
      <c r="R8113" s="820"/>
      <c r="S8113" s="820"/>
      <c r="T8113" s="820"/>
      <c r="U8113" s="820"/>
      <c r="V8113" s="820"/>
      <c r="W8113" s="820"/>
      <c r="X8113" s="820"/>
      <c r="Y8113" s="820"/>
      <c r="Z8113" s="820"/>
    </row>
    <row r="8114" spans="7:26">
      <c r="G8114" s="826"/>
      <c r="H8114" s="820"/>
      <c r="J8114" s="820"/>
      <c r="K8114" s="820"/>
      <c r="L8114" s="820"/>
      <c r="M8114" s="820"/>
      <c r="N8114" s="820"/>
      <c r="O8114" s="820"/>
      <c r="P8114" s="820"/>
      <c r="Q8114" s="820"/>
      <c r="R8114" s="820"/>
      <c r="S8114" s="820"/>
      <c r="T8114" s="820"/>
      <c r="U8114" s="820"/>
      <c r="V8114" s="820"/>
      <c r="W8114" s="820"/>
      <c r="X8114" s="820"/>
      <c r="Y8114" s="820"/>
      <c r="Z8114" s="820"/>
    </row>
    <row r="8115" spans="7:26">
      <c r="G8115" s="826"/>
      <c r="H8115" s="820"/>
      <c r="J8115" s="820"/>
      <c r="K8115" s="820"/>
      <c r="L8115" s="820"/>
      <c r="M8115" s="820"/>
      <c r="N8115" s="820"/>
      <c r="O8115" s="820"/>
      <c r="P8115" s="820"/>
      <c r="Q8115" s="820"/>
      <c r="R8115" s="820"/>
      <c r="S8115" s="820"/>
      <c r="T8115" s="820"/>
      <c r="U8115" s="820"/>
      <c r="V8115" s="820"/>
      <c r="W8115" s="820"/>
      <c r="X8115" s="820"/>
      <c r="Y8115" s="820"/>
      <c r="Z8115" s="820"/>
    </row>
    <row r="8116" spans="7:26">
      <c r="G8116" s="826"/>
      <c r="H8116" s="820"/>
      <c r="J8116" s="820"/>
      <c r="K8116" s="820"/>
      <c r="L8116" s="820"/>
      <c r="M8116" s="820"/>
      <c r="N8116" s="820"/>
      <c r="O8116" s="820"/>
      <c r="P8116" s="820"/>
      <c r="Q8116" s="820"/>
      <c r="R8116" s="820"/>
      <c r="S8116" s="820"/>
      <c r="T8116" s="820"/>
      <c r="U8116" s="820"/>
      <c r="V8116" s="820"/>
      <c r="W8116" s="820"/>
      <c r="X8116" s="820"/>
      <c r="Y8116" s="820"/>
      <c r="Z8116" s="820"/>
    </row>
    <row r="8117" spans="7:26">
      <c r="G8117" s="826"/>
      <c r="H8117" s="820"/>
      <c r="J8117" s="820"/>
      <c r="K8117" s="820"/>
      <c r="L8117" s="820"/>
      <c r="M8117" s="820"/>
      <c r="N8117" s="820"/>
      <c r="O8117" s="820"/>
      <c r="P8117" s="820"/>
      <c r="Q8117" s="820"/>
      <c r="R8117" s="820"/>
      <c r="S8117" s="820"/>
      <c r="T8117" s="820"/>
      <c r="U8117" s="820"/>
      <c r="V8117" s="820"/>
      <c r="W8117" s="820"/>
      <c r="X8117" s="820"/>
      <c r="Y8117" s="820"/>
      <c r="Z8117" s="820"/>
    </row>
    <row r="8118" spans="7:26">
      <c r="G8118" s="826"/>
      <c r="H8118" s="820"/>
      <c r="J8118" s="820"/>
      <c r="K8118" s="820"/>
      <c r="L8118" s="820"/>
      <c r="M8118" s="820"/>
      <c r="N8118" s="820"/>
      <c r="O8118" s="820"/>
      <c r="P8118" s="820"/>
      <c r="Q8118" s="820"/>
      <c r="R8118" s="820"/>
      <c r="S8118" s="820"/>
      <c r="T8118" s="820"/>
      <c r="U8118" s="820"/>
      <c r="V8118" s="820"/>
      <c r="W8118" s="820"/>
      <c r="X8118" s="820"/>
      <c r="Y8118" s="820"/>
      <c r="Z8118" s="820"/>
    </row>
    <row r="8119" spans="7:26">
      <c r="G8119" s="826"/>
      <c r="H8119" s="820"/>
      <c r="J8119" s="820"/>
      <c r="K8119" s="820"/>
      <c r="L8119" s="820"/>
      <c r="M8119" s="820"/>
      <c r="N8119" s="820"/>
      <c r="O8119" s="820"/>
      <c r="P8119" s="820"/>
      <c r="Q8119" s="820"/>
      <c r="R8119" s="820"/>
      <c r="S8119" s="820"/>
      <c r="T8119" s="820"/>
      <c r="U8119" s="820"/>
      <c r="V8119" s="820"/>
      <c r="W8119" s="820"/>
      <c r="X8119" s="820"/>
      <c r="Y8119" s="820"/>
      <c r="Z8119" s="820"/>
    </row>
    <row r="8120" spans="7:26">
      <c r="G8120" s="826"/>
      <c r="H8120" s="820"/>
      <c r="J8120" s="820"/>
      <c r="K8120" s="820"/>
      <c r="L8120" s="820"/>
      <c r="M8120" s="820"/>
      <c r="N8120" s="820"/>
      <c r="O8120" s="820"/>
      <c r="P8120" s="820"/>
      <c r="Q8120" s="820"/>
      <c r="R8120" s="820"/>
      <c r="S8120" s="820"/>
      <c r="T8120" s="820"/>
      <c r="U8120" s="820"/>
      <c r="V8120" s="820"/>
      <c r="W8120" s="820"/>
      <c r="X8120" s="820"/>
      <c r="Y8120" s="820"/>
      <c r="Z8120" s="820"/>
    </row>
    <row r="8121" spans="7:26">
      <c r="G8121" s="826"/>
      <c r="H8121" s="820"/>
      <c r="J8121" s="820"/>
      <c r="K8121" s="820"/>
      <c r="L8121" s="820"/>
      <c r="M8121" s="820"/>
      <c r="N8121" s="820"/>
      <c r="O8121" s="820"/>
      <c r="P8121" s="820"/>
      <c r="Q8121" s="820"/>
      <c r="R8121" s="820"/>
      <c r="S8121" s="820"/>
      <c r="T8121" s="820"/>
      <c r="U8121" s="820"/>
      <c r="V8121" s="820"/>
      <c r="W8121" s="820"/>
      <c r="X8121" s="820"/>
      <c r="Y8121" s="820"/>
      <c r="Z8121" s="820"/>
    </row>
    <row r="8122" spans="7:26">
      <c r="G8122" s="826"/>
      <c r="H8122" s="820"/>
      <c r="J8122" s="820"/>
      <c r="K8122" s="820"/>
      <c r="L8122" s="820"/>
      <c r="M8122" s="820"/>
      <c r="N8122" s="820"/>
      <c r="O8122" s="820"/>
      <c r="P8122" s="820"/>
      <c r="Q8122" s="820"/>
      <c r="R8122" s="820"/>
      <c r="S8122" s="820"/>
      <c r="T8122" s="820"/>
      <c r="U8122" s="820"/>
      <c r="V8122" s="820"/>
      <c r="W8122" s="820"/>
      <c r="X8122" s="820"/>
      <c r="Y8122" s="820"/>
      <c r="Z8122" s="820"/>
    </row>
    <row r="8123" spans="7:26">
      <c r="G8123" s="826"/>
      <c r="H8123" s="820"/>
      <c r="J8123" s="820"/>
      <c r="K8123" s="820"/>
      <c r="L8123" s="820"/>
      <c r="M8123" s="820"/>
      <c r="N8123" s="820"/>
      <c r="O8123" s="820"/>
      <c r="P8123" s="820"/>
      <c r="Q8123" s="820"/>
      <c r="R8123" s="820"/>
      <c r="S8123" s="820"/>
      <c r="T8123" s="820"/>
      <c r="U8123" s="820"/>
      <c r="V8123" s="820"/>
      <c r="W8123" s="820"/>
      <c r="X8123" s="820"/>
      <c r="Y8123" s="820"/>
      <c r="Z8123" s="820"/>
    </row>
    <row r="8124" spans="7:26">
      <c r="G8124" s="826"/>
      <c r="H8124" s="820"/>
      <c r="J8124" s="820"/>
      <c r="K8124" s="820"/>
      <c r="L8124" s="820"/>
      <c r="M8124" s="820"/>
      <c r="N8124" s="820"/>
      <c r="O8124" s="820"/>
      <c r="P8124" s="820"/>
      <c r="Q8124" s="820"/>
      <c r="R8124" s="820"/>
      <c r="S8124" s="820"/>
      <c r="T8124" s="820"/>
      <c r="U8124" s="820"/>
      <c r="V8124" s="820"/>
      <c r="W8124" s="820"/>
      <c r="X8124" s="820"/>
      <c r="Y8124" s="820"/>
      <c r="Z8124" s="820"/>
    </row>
    <row r="8125" spans="7:26">
      <c r="G8125" s="826"/>
      <c r="H8125" s="820"/>
      <c r="J8125" s="820"/>
      <c r="K8125" s="820"/>
      <c r="L8125" s="820"/>
      <c r="M8125" s="820"/>
      <c r="N8125" s="820"/>
      <c r="O8125" s="820"/>
      <c r="P8125" s="820"/>
      <c r="Q8125" s="820"/>
      <c r="R8125" s="820"/>
      <c r="S8125" s="820"/>
      <c r="T8125" s="820"/>
      <c r="U8125" s="820"/>
      <c r="V8125" s="820"/>
      <c r="W8125" s="820"/>
      <c r="X8125" s="820"/>
      <c r="Y8125" s="820"/>
      <c r="Z8125" s="820"/>
    </row>
    <row r="8126" spans="7:26">
      <c r="G8126" s="826"/>
      <c r="H8126" s="820"/>
      <c r="J8126" s="820"/>
      <c r="K8126" s="820"/>
      <c r="L8126" s="820"/>
      <c r="M8126" s="820"/>
      <c r="N8126" s="820"/>
      <c r="O8126" s="820"/>
      <c r="P8126" s="820"/>
      <c r="Q8126" s="820"/>
      <c r="R8126" s="820"/>
      <c r="S8126" s="820"/>
      <c r="T8126" s="820"/>
      <c r="U8126" s="820"/>
      <c r="V8126" s="820"/>
      <c r="W8126" s="820"/>
      <c r="X8126" s="820"/>
      <c r="Y8126" s="820"/>
      <c r="Z8126" s="820"/>
    </row>
    <row r="8127" spans="7:26">
      <c r="G8127" s="826"/>
      <c r="H8127" s="820"/>
      <c r="J8127" s="820"/>
      <c r="K8127" s="820"/>
      <c r="L8127" s="820"/>
      <c r="M8127" s="820"/>
      <c r="N8127" s="820"/>
      <c r="O8127" s="820"/>
      <c r="P8127" s="820"/>
      <c r="Q8127" s="820"/>
      <c r="R8127" s="820"/>
      <c r="S8127" s="820"/>
      <c r="T8127" s="820"/>
      <c r="U8127" s="820"/>
      <c r="V8127" s="820"/>
      <c r="W8127" s="820"/>
      <c r="X8127" s="820"/>
      <c r="Y8127" s="820"/>
      <c r="Z8127" s="820"/>
    </row>
    <row r="8128" spans="7:26">
      <c r="G8128" s="826"/>
      <c r="H8128" s="820"/>
      <c r="J8128" s="820"/>
      <c r="K8128" s="820"/>
      <c r="L8128" s="820"/>
      <c r="M8128" s="820"/>
      <c r="N8128" s="820"/>
      <c r="O8128" s="820"/>
      <c r="P8128" s="820"/>
      <c r="Q8128" s="820"/>
      <c r="R8128" s="820"/>
      <c r="S8128" s="820"/>
      <c r="T8128" s="820"/>
      <c r="U8128" s="820"/>
      <c r="V8128" s="820"/>
      <c r="W8128" s="820"/>
      <c r="X8128" s="820"/>
      <c r="Y8128" s="820"/>
      <c r="Z8128" s="820"/>
    </row>
    <row r="8129" spans="7:26">
      <c r="G8129" s="826"/>
      <c r="H8129" s="820"/>
      <c r="J8129" s="820"/>
      <c r="K8129" s="820"/>
      <c r="L8129" s="820"/>
      <c r="M8129" s="820"/>
      <c r="N8129" s="820"/>
      <c r="O8129" s="820"/>
      <c r="P8129" s="820"/>
      <c r="Q8129" s="820"/>
      <c r="R8129" s="820"/>
      <c r="S8129" s="820"/>
      <c r="T8129" s="820"/>
      <c r="U8129" s="820"/>
      <c r="V8129" s="820"/>
      <c r="W8129" s="820"/>
      <c r="X8129" s="820"/>
      <c r="Y8129" s="820"/>
      <c r="Z8129" s="820"/>
    </row>
    <row r="8130" spans="7:26">
      <c r="G8130" s="826"/>
      <c r="H8130" s="820"/>
      <c r="J8130" s="820"/>
      <c r="K8130" s="820"/>
      <c r="L8130" s="820"/>
      <c r="M8130" s="820"/>
      <c r="N8130" s="820"/>
      <c r="O8130" s="820"/>
      <c r="P8130" s="820"/>
      <c r="Q8130" s="820"/>
      <c r="R8130" s="820"/>
      <c r="S8130" s="820"/>
      <c r="T8130" s="820"/>
      <c r="U8130" s="820"/>
      <c r="V8130" s="820"/>
      <c r="W8130" s="820"/>
      <c r="X8130" s="820"/>
      <c r="Y8130" s="820"/>
      <c r="Z8130" s="820"/>
    </row>
    <row r="8131" spans="7:26">
      <c r="G8131" s="826"/>
      <c r="H8131" s="820"/>
      <c r="J8131" s="820"/>
      <c r="K8131" s="820"/>
      <c r="L8131" s="820"/>
      <c r="M8131" s="820"/>
      <c r="N8131" s="820"/>
      <c r="O8131" s="820"/>
      <c r="P8131" s="820"/>
      <c r="Q8131" s="820"/>
      <c r="R8131" s="820"/>
      <c r="S8131" s="820"/>
      <c r="T8131" s="820"/>
      <c r="U8131" s="820"/>
      <c r="V8131" s="820"/>
      <c r="W8131" s="820"/>
      <c r="X8131" s="820"/>
      <c r="Y8131" s="820"/>
      <c r="Z8131" s="820"/>
    </row>
    <row r="8132" spans="7:26">
      <c r="G8132" s="826"/>
      <c r="H8132" s="820"/>
      <c r="J8132" s="820"/>
      <c r="K8132" s="820"/>
      <c r="L8132" s="820"/>
      <c r="M8132" s="820"/>
      <c r="N8132" s="820"/>
      <c r="O8132" s="820"/>
      <c r="P8132" s="820"/>
      <c r="Q8132" s="820"/>
      <c r="R8132" s="820"/>
      <c r="S8132" s="820"/>
      <c r="T8132" s="820"/>
      <c r="U8132" s="820"/>
      <c r="V8132" s="820"/>
      <c r="W8132" s="820"/>
      <c r="X8132" s="820"/>
      <c r="Y8132" s="820"/>
      <c r="Z8132" s="820"/>
    </row>
    <row r="8133" spans="7:26">
      <c r="G8133" s="826"/>
      <c r="H8133" s="820"/>
      <c r="J8133" s="820"/>
      <c r="K8133" s="820"/>
      <c r="L8133" s="820"/>
      <c r="M8133" s="820"/>
      <c r="N8133" s="820"/>
      <c r="O8133" s="820"/>
      <c r="P8133" s="820"/>
      <c r="Q8133" s="820"/>
      <c r="R8133" s="820"/>
      <c r="S8133" s="820"/>
      <c r="T8133" s="820"/>
      <c r="U8133" s="820"/>
      <c r="V8133" s="820"/>
      <c r="W8133" s="820"/>
      <c r="X8133" s="820"/>
      <c r="Y8133" s="820"/>
      <c r="Z8133" s="820"/>
    </row>
    <row r="8134" spans="7:26">
      <c r="G8134" s="826"/>
      <c r="H8134" s="820"/>
      <c r="J8134" s="820"/>
      <c r="K8134" s="820"/>
      <c r="L8134" s="820"/>
      <c r="M8134" s="820"/>
      <c r="N8134" s="820"/>
      <c r="O8134" s="820"/>
      <c r="P8134" s="820"/>
      <c r="Q8134" s="820"/>
      <c r="R8134" s="820"/>
      <c r="S8134" s="820"/>
      <c r="T8134" s="820"/>
      <c r="U8134" s="820"/>
      <c r="V8134" s="820"/>
      <c r="W8134" s="820"/>
      <c r="X8134" s="820"/>
      <c r="Y8134" s="820"/>
      <c r="Z8134" s="820"/>
    </row>
    <row r="8135" spans="7:26">
      <c r="G8135" s="826"/>
      <c r="H8135" s="820"/>
      <c r="J8135" s="820"/>
      <c r="K8135" s="820"/>
      <c r="L8135" s="820"/>
      <c r="M8135" s="820"/>
      <c r="N8135" s="820"/>
      <c r="O8135" s="820"/>
      <c r="P8135" s="820"/>
      <c r="Q8135" s="820"/>
      <c r="R8135" s="820"/>
      <c r="S8135" s="820"/>
      <c r="T8135" s="820"/>
      <c r="U8135" s="820"/>
      <c r="V8135" s="820"/>
      <c r="W8135" s="820"/>
      <c r="X8135" s="820"/>
      <c r="Y8135" s="820"/>
      <c r="Z8135" s="820"/>
    </row>
    <row r="8136" spans="7:26">
      <c r="G8136" s="826"/>
      <c r="H8136" s="820"/>
      <c r="J8136" s="820"/>
      <c r="K8136" s="820"/>
      <c r="L8136" s="820"/>
      <c r="M8136" s="820"/>
      <c r="N8136" s="820"/>
      <c r="O8136" s="820"/>
      <c r="P8136" s="820"/>
      <c r="Q8136" s="820"/>
      <c r="R8136" s="820"/>
      <c r="S8136" s="820"/>
      <c r="T8136" s="820"/>
      <c r="U8136" s="820"/>
      <c r="V8136" s="820"/>
      <c r="W8136" s="820"/>
      <c r="X8136" s="820"/>
      <c r="Y8136" s="820"/>
      <c r="Z8136" s="820"/>
    </row>
    <row r="8137" spans="7:26">
      <c r="G8137" s="826"/>
      <c r="H8137" s="820"/>
      <c r="J8137" s="820"/>
      <c r="K8137" s="820"/>
      <c r="L8137" s="820"/>
      <c r="M8137" s="820"/>
      <c r="N8137" s="820"/>
      <c r="O8137" s="820"/>
      <c r="P8137" s="820"/>
      <c r="Q8137" s="820"/>
      <c r="R8137" s="820"/>
      <c r="S8137" s="820"/>
      <c r="T8137" s="820"/>
      <c r="U8137" s="820"/>
      <c r="V8137" s="820"/>
      <c r="W8137" s="820"/>
      <c r="X8137" s="820"/>
      <c r="Y8137" s="820"/>
      <c r="Z8137" s="820"/>
    </row>
    <row r="8138" spans="7:26">
      <c r="G8138" s="826"/>
      <c r="H8138" s="820"/>
      <c r="J8138" s="820"/>
      <c r="K8138" s="820"/>
      <c r="L8138" s="820"/>
      <c r="M8138" s="820"/>
      <c r="N8138" s="820"/>
      <c r="O8138" s="820"/>
      <c r="P8138" s="820"/>
      <c r="Q8138" s="820"/>
      <c r="R8138" s="820"/>
      <c r="S8138" s="820"/>
      <c r="T8138" s="820"/>
      <c r="U8138" s="820"/>
      <c r="V8138" s="820"/>
      <c r="W8138" s="820"/>
      <c r="X8138" s="820"/>
      <c r="Y8138" s="820"/>
      <c r="Z8138" s="820"/>
    </row>
    <row r="8139" spans="7:26">
      <c r="G8139" s="826"/>
      <c r="H8139" s="820"/>
      <c r="J8139" s="820"/>
      <c r="K8139" s="820"/>
      <c r="L8139" s="820"/>
      <c r="M8139" s="820"/>
      <c r="N8139" s="820"/>
      <c r="O8139" s="820"/>
      <c r="P8139" s="820"/>
      <c r="Q8139" s="820"/>
      <c r="R8139" s="820"/>
      <c r="S8139" s="820"/>
      <c r="T8139" s="820"/>
      <c r="U8139" s="820"/>
      <c r="V8139" s="820"/>
      <c r="W8139" s="820"/>
      <c r="X8139" s="820"/>
      <c r="Y8139" s="820"/>
      <c r="Z8139" s="820"/>
    </row>
    <row r="8140" spans="7:26">
      <c r="G8140" s="826"/>
      <c r="H8140" s="820"/>
      <c r="J8140" s="820"/>
      <c r="K8140" s="820"/>
      <c r="L8140" s="820"/>
      <c r="M8140" s="820"/>
      <c r="N8140" s="820"/>
      <c r="O8140" s="820"/>
      <c r="P8140" s="820"/>
      <c r="Q8140" s="820"/>
      <c r="R8140" s="820"/>
      <c r="S8140" s="820"/>
      <c r="T8140" s="820"/>
      <c r="U8140" s="820"/>
      <c r="V8140" s="820"/>
      <c r="W8140" s="820"/>
      <c r="X8140" s="820"/>
      <c r="Y8140" s="820"/>
      <c r="Z8140" s="820"/>
    </row>
    <row r="8141" spans="7:26">
      <c r="G8141" s="826"/>
      <c r="H8141" s="820"/>
      <c r="J8141" s="820"/>
      <c r="K8141" s="820"/>
      <c r="L8141" s="820"/>
      <c r="M8141" s="820"/>
      <c r="N8141" s="820"/>
      <c r="O8141" s="820"/>
      <c r="P8141" s="820"/>
      <c r="Q8141" s="820"/>
      <c r="R8141" s="820"/>
      <c r="S8141" s="820"/>
      <c r="T8141" s="820"/>
      <c r="U8141" s="820"/>
      <c r="V8141" s="820"/>
      <c r="W8141" s="820"/>
      <c r="X8141" s="820"/>
      <c r="Y8141" s="820"/>
      <c r="Z8141" s="820"/>
    </row>
    <row r="8142" spans="7:26">
      <c r="G8142" s="826"/>
      <c r="H8142" s="820"/>
      <c r="J8142" s="820"/>
      <c r="K8142" s="820"/>
      <c r="L8142" s="820"/>
      <c r="M8142" s="820"/>
      <c r="N8142" s="820"/>
      <c r="O8142" s="820"/>
      <c r="P8142" s="820"/>
      <c r="Q8142" s="820"/>
      <c r="R8142" s="820"/>
      <c r="S8142" s="820"/>
      <c r="T8142" s="820"/>
      <c r="U8142" s="820"/>
      <c r="V8142" s="820"/>
      <c r="W8142" s="820"/>
      <c r="X8142" s="820"/>
      <c r="Y8142" s="820"/>
      <c r="Z8142" s="820"/>
    </row>
    <row r="8143" spans="7:26">
      <c r="G8143" s="826"/>
      <c r="H8143" s="820"/>
      <c r="J8143" s="820"/>
      <c r="K8143" s="820"/>
      <c r="L8143" s="820"/>
      <c r="M8143" s="820"/>
      <c r="N8143" s="820"/>
      <c r="O8143" s="820"/>
      <c r="P8143" s="820"/>
      <c r="Q8143" s="820"/>
      <c r="R8143" s="820"/>
      <c r="S8143" s="820"/>
      <c r="T8143" s="820"/>
      <c r="U8143" s="820"/>
      <c r="V8143" s="820"/>
      <c r="W8143" s="820"/>
      <c r="X8143" s="820"/>
      <c r="Y8143" s="820"/>
      <c r="Z8143" s="820"/>
    </row>
    <row r="8144" spans="7:26">
      <c r="G8144" s="826"/>
      <c r="H8144" s="820"/>
      <c r="J8144" s="820"/>
      <c r="K8144" s="820"/>
      <c r="L8144" s="820"/>
      <c r="M8144" s="820"/>
      <c r="N8144" s="820"/>
      <c r="O8144" s="820"/>
      <c r="P8144" s="820"/>
      <c r="Q8144" s="820"/>
      <c r="R8144" s="820"/>
      <c r="S8144" s="820"/>
      <c r="T8144" s="820"/>
      <c r="U8144" s="820"/>
      <c r="V8144" s="820"/>
      <c r="W8144" s="820"/>
      <c r="X8144" s="820"/>
      <c r="Y8144" s="820"/>
      <c r="Z8144" s="820"/>
    </row>
    <row r="8145" spans="7:26">
      <c r="G8145" s="826"/>
      <c r="H8145" s="820"/>
      <c r="J8145" s="820"/>
      <c r="K8145" s="820"/>
      <c r="L8145" s="820"/>
      <c r="M8145" s="820"/>
      <c r="N8145" s="820"/>
      <c r="O8145" s="820"/>
      <c r="P8145" s="820"/>
      <c r="Q8145" s="820"/>
      <c r="R8145" s="820"/>
      <c r="S8145" s="820"/>
      <c r="T8145" s="820"/>
      <c r="U8145" s="820"/>
      <c r="V8145" s="820"/>
      <c r="W8145" s="820"/>
      <c r="X8145" s="820"/>
      <c r="Y8145" s="820"/>
      <c r="Z8145" s="820"/>
    </row>
    <row r="8146" spans="7:26">
      <c r="G8146" s="826"/>
      <c r="H8146" s="820"/>
      <c r="J8146" s="820"/>
      <c r="K8146" s="820"/>
      <c r="L8146" s="820"/>
      <c r="M8146" s="820"/>
      <c r="N8146" s="820"/>
      <c r="O8146" s="820"/>
      <c r="P8146" s="820"/>
      <c r="Q8146" s="820"/>
      <c r="R8146" s="820"/>
      <c r="S8146" s="820"/>
      <c r="T8146" s="820"/>
      <c r="U8146" s="820"/>
      <c r="V8146" s="820"/>
      <c r="W8146" s="820"/>
      <c r="X8146" s="820"/>
      <c r="Y8146" s="820"/>
      <c r="Z8146" s="820"/>
    </row>
    <row r="8147" spans="7:26">
      <c r="G8147" s="826"/>
      <c r="H8147" s="820"/>
      <c r="J8147" s="820"/>
      <c r="K8147" s="820"/>
      <c r="L8147" s="820"/>
      <c r="M8147" s="820"/>
      <c r="N8147" s="820"/>
      <c r="O8147" s="820"/>
      <c r="P8147" s="820"/>
      <c r="Q8147" s="820"/>
      <c r="R8147" s="820"/>
      <c r="S8147" s="820"/>
      <c r="T8147" s="820"/>
      <c r="U8147" s="820"/>
      <c r="V8147" s="820"/>
      <c r="W8147" s="820"/>
      <c r="X8147" s="820"/>
      <c r="Y8147" s="820"/>
      <c r="Z8147" s="820"/>
    </row>
    <row r="8148" spans="7:26">
      <c r="G8148" s="826"/>
      <c r="H8148" s="820"/>
      <c r="J8148" s="820"/>
      <c r="K8148" s="820"/>
      <c r="L8148" s="820"/>
      <c r="M8148" s="820"/>
      <c r="N8148" s="820"/>
      <c r="O8148" s="820"/>
      <c r="P8148" s="820"/>
      <c r="Q8148" s="820"/>
      <c r="R8148" s="820"/>
      <c r="S8148" s="820"/>
      <c r="T8148" s="820"/>
      <c r="U8148" s="820"/>
      <c r="V8148" s="820"/>
      <c r="W8148" s="820"/>
      <c r="X8148" s="820"/>
      <c r="Y8148" s="820"/>
      <c r="Z8148" s="820"/>
    </row>
    <row r="8149" spans="7:26">
      <c r="G8149" s="826"/>
      <c r="H8149" s="820"/>
      <c r="J8149" s="820"/>
      <c r="K8149" s="820"/>
      <c r="L8149" s="820"/>
      <c r="M8149" s="820"/>
      <c r="N8149" s="820"/>
      <c r="O8149" s="820"/>
      <c r="P8149" s="820"/>
      <c r="Q8149" s="820"/>
      <c r="R8149" s="820"/>
      <c r="S8149" s="820"/>
      <c r="T8149" s="820"/>
      <c r="U8149" s="820"/>
      <c r="V8149" s="820"/>
      <c r="W8149" s="820"/>
      <c r="X8149" s="820"/>
      <c r="Y8149" s="820"/>
      <c r="Z8149" s="820"/>
    </row>
    <row r="8150" spans="7:26">
      <c r="G8150" s="826"/>
      <c r="H8150" s="820"/>
      <c r="J8150" s="820"/>
      <c r="K8150" s="820"/>
      <c r="L8150" s="820"/>
      <c r="M8150" s="820"/>
      <c r="N8150" s="820"/>
      <c r="O8150" s="820"/>
      <c r="P8150" s="820"/>
      <c r="Q8150" s="820"/>
      <c r="R8150" s="820"/>
      <c r="S8150" s="820"/>
      <c r="T8150" s="820"/>
      <c r="U8150" s="820"/>
      <c r="V8150" s="820"/>
      <c r="W8150" s="820"/>
      <c r="X8150" s="820"/>
      <c r="Y8150" s="820"/>
      <c r="Z8150" s="820"/>
    </row>
    <row r="8151" spans="7:26">
      <c r="G8151" s="826"/>
      <c r="H8151" s="820"/>
      <c r="J8151" s="820"/>
      <c r="K8151" s="820"/>
      <c r="L8151" s="820"/>
      <c r="M8151" s="820"/>
      <c r="N8151" s="820"/>
      <c r="O8151" s="820"/>
      <c r="P8151" s="820"/>
      <c r="Q8151" s="820"/>
      <c r="R8151" s="820"/>
      <c r="S8151" s="820"/>
      <c r="T8151" s="820"/>
      <c r="U8151" s="820"/>
      <c r="V8151" s="820"/>
      <c r="W8151" s="820"/>
      <c r="X8151" s="820"/>
      <c r="Y8151" s="820"/>
      <c r="Z8151" s="820"/>
    </row>
    <row r="8152" spans="7:26">
      <c r="G8152" s="826"/>
      <c r="H8152" s="820"/>
      <c r="J8152" s="820"/>
      <c r="K8152" s="820"/>
      <c r="L8152" s="820"/>
      <c r="M8152" s="820"/>
      <c r="N8152" s="820"/>
      <c r="O8152" s="820"/>
      <c r="P8152" s="820"/>
      <c r="Q8152" s="820"/>
      <c r="R8152" s="820"/>
      <c r="S8152" s="820"/>
      <c r="T8152" s="820"/>
      <c r="U8152" s="820"/>
      <c r="V8152" s="820"/>
      <c r="W8152" s="820"/>
      <c r="X8152" s="820"/>
      <c r="Y8152" s="820"/>
      <c r="Z8152" s="820"/>
    </row>
    <row r="8153" spans="7:26">
      <c r="G8153" s="826"/>
      <c r="H8153" s="820"/>
      <c r="J8153" s="820"/>
      <c r="K8153" s="820"/>
      <c r="L8153" s="820"/>
      <c r="M8153" s="820"/>
      <c r="N8153" s="820"/>
      <c r="O8153" s="820"/>
      <c r="P8153" s="820"/>
      <c r="Q8153" s="820"/>
      <c r="R8153" s="820"/>
      <c r="S8153" s="820"/>
      <c r="T8153" s="820"/>
      <c r="U8153" s="820"/>
      <c r="V8153" s="820"/>
      <c r="W8153" s="820"/>
      <c r="X8153" s="820"/>
      <c r="Y8153" s="820"/>
      <c r="Z8153" s="820"/>
    </row>
    <row r="8154" spans="7:26">
      <c r="G8154" s="826"/>
      <c r="H8154" s="820"/>
      <c r="J8154" s="820"/>
      <c r="K8154" s="820"/>
      <c r="L8154" s="820"/>
      <c r="M8154" s="820"/>
      <c r="N8154" s="820"/>
      <c r="O8154" s="820"/>
      <c r="P8154" s="820"/>
      <c r="Q8154" s="820"/>
      <c r="R8154" s="820"/>
      <c r="S8154" s="820"/>
      <c r="T8154" s="820"/>
      <c r="U8154" s="820"/>
      <c r="V8154" s="820"/>
      <c r="W8154" s="820"/>
      <c r="X8154" s="820"/>
      <c r="Y8154" s="820"/>
      <c r="Z8154" s="820"/>
    </row>
    <row r="8155" spans="7:26">
      <c r="G8155" s="826"/>
      <c r="H8155" s="820"/>
      <c r="J8155" s="820"/>
      <c r="K8155" s="820"/>
      <c r="L8155" s="820"/>
      <c r="M8155" s="820"/>
      <c r="N8155" s="820"/>
      <c r="O8155" s="820"/>
      <c r="P8155" s="820"/>
      <c r="Q8155" s="820"/>
      <c r="R8155" s="820"/>
      <c r="S8155" s="820"/>
      <c r="T8155" s="820"/>
      <c r="U8155" s="820"/>
      <c r="V8155" s="820"/>
      <c r="W8155" s="820"/>
      <c r="X8155" s="820"/>
      <c r="Y8155" s="820"/>
      <c r="Z8155" s="820"/>
    </row>
    <row r="8156" spans="7:26">
      <c r="G8156" s="826"/>
      <c r="H8156" s="820"/>
      <c r="J8156" s="820"/>
      <c r="K8156" s="820"/>
      <c r="L8156" s="820"/>
      <c r="M8156" s="820"/>
      <c r="N8156" s="820"/>
      <c r="O8156" s="820"/>
      <c r="P8156" s="820"/>
      <c r="Q8156" s="820"/>
      <c r="R8156" s="820"/>
      <c r="S8156" s="820"/>
      <c r="T8156" s="820"/>
      <c r="U8156" s="820"/>
      <c r="V8156" s="820"/>
      <c r="W8156" s="820"/>
      <c r="X8156" s="820"/>
      <c r="Y8156" s="820"/>
      <c r="Z8156" s="820"/>
    </row>
    <row r="8157" spans="7:26">
      <c r="G8157" s="826"/>
      <c r="H8157" s="820"/>
      <c r="J8157" s="820"/>
      <c r="K8157" s="820"/>
      <c r="L8157" s="820"/>
      <c r="M8157" s="820"/>
      <c r="N8157" s="820"/>
      <c r="O8157" s="820"/>
      <c r="P8157" s="820"/>
      <c r="Q8157" s="820"/>
      <c r="R8157" s="820"/>
      <c r="S8157" s="820"/>
      <c r="T8157" s="820"/>
      <c r="U8157" s="820"/>
      <c r="V8157" s="820"/>
      <c r="W8157" s="820"/>
      <c r="X8157" s="820"/>
      <c r="Y8157" s="820"/>
      <c r="Z8157" s="820"/>
    </row>
    <row r="8158" spans="7:26">
      <c r="G8158" s="826"/>
      <c r="H8158" s="820"/>
      <c r="J8158" s="820"/>
      <c r="K8158" s="820"/>
      <c r="L8158" s="820"/>
      <c r="M8158" s="820"/>
      <c r="N8158" s="820"/>
      <c r="O8158" s="820"/>
      <c r="P8158" s="820"/>
      <c r="Q8158" s="820"/>
      <c r="R8158" s="820"/>
      <c r="S8158" s="820"/>
      <c r="T8158" s="820"/>
      <c r="U8158" s="820"/>
      <c r="V8158" s="820"/>
      <c r="W8158" s="820"/>
      <c r="X8158" s="820"/>
      <c r="Y8158" s="820"/>
      <c r="Z8158" s="820"/>
    </row>
    <row r="8159" spans="7:26">
      <c r="G8159" s="826"/>
      <c r="H8159" s="820"/>
      <c r="J8159" s="820"/>
      <c r="K8159" s="820"/>
      <c r="L8159" s="820"/>
      <c r="M8159" s="820"/>
      <c r="N8159" s="820"/>
      <c r="O8159" s="820"/>
      <c r="P8159" s="820"/>
      <c r="Q8159" s="820"/>
      <c r="R8159" s="820"/>
      <c r="S8159" s="820"/>
      <c r="T8159" s="820"/>
      <c r="U8159" s="820"/>
      <c r="V8159" s="820"/>
      <c r="W8159" s="820"/>
      <c r="X8159" s="820"/>
      <c r="Y8159" s="820"/>
      <c r="Z8159" s="820"/>
    </row>
    <row r="8160" spans="7:26">
      <c r="G8160" s="826"/>
      <c r="H8160" s="820"/>
      <c r="J8160" s="820"/>
      <c r="K8160" s="820"/>
      <c r="L8160" s="820"/>
      <c r="M8160" s="820"/>
      <c r="N8160" s="820"/>
      <c r="O8160" s="820"/>
      <c r="P8160" s="820"/>
      <c r="Q8160" s="820"/>
      <c r="R8160" s="820"/>
      <c r="S8160" s="820"/>
      <c r="T8160" s="820"/>
      <c r="U8160" s="820"/>
      <c r="V8160" s="820"/>
      <c r="W8160" s="820"/>
      <c r="X8160" s="820"/>
      <c r="Y8160" s="820"/>
      <c r="Z8160" s="820"/>
    </row>
    <row r="8161" spans="7:26">
      <c r="G8161" s="826"/>
      <c r="H8161" s="820"/>
      <c r="J8161" s="820"/>
      <c r="K8161" s="820"/>
      <c r="L8161" s="820"/>
      <c r="M8161" s="820"/>
      <c r="N8161" s="820"/>
      <c r="O8161" s="820"/>
      <c r="P8161" s="820"/>
      <c r="Q8161" s="820"/>
      <c r="R8161" s="820"/>
      <c r="S8161" s="820"/>
      <c r="T8161" s="820"/>
      <c r="U8161" s="820"/>
      <c r="V8161" s="820"/>
      <c r="W8161" s="820"/>
      <c r="X8161" s="820"/>
      <c r="Y8161" s="820"/>
      <c r="Z8161" s="820"/>
    </row>
    <row r="8162" spans="7:26">
      <c r="G8162" s="826"/>
      <c r="H8162" s="820"/>
      <c r="J8162" s="820"/>
      <c r="K8162" s="820"/>
      <c r="L8162" s="820"/>
      <c r="M8162" s="820"/>
      <c r="N8162" s="820"/>
      <c r="O8162" s="820"/>
      <c r="P8162" s="820"/>
      <c r="Q8162" s="820"/>
      <c r="R8162" s="820"/>
      <c r="S8162" s="820"/>
      <c r="T8162" s="820"/>
      <c r="U8162" s="820"/>
      <c r="V8162" s="820"/>
      <c r="W8162" s="820"/>
      <c r="X8162" s="820"/>
      <c r="Y8162" s="820"/>
      <c r="Z8162" s="820"/>
    </row>
    <row r="8163" spans="7:26">
      <c r="G8163" s="826"/>
      <c r="H8163" s="820"/>
      <c r="J8163" s="820"/>
      <c r="K8163" s="820"/>
      <c r="L8163" s="820"/>
      <c r="M8163" s="820"/>
      <c r="N8163" s="820"/>
      <c r="O8163" s="820"/>
      <c r="P8163" s="820"/>
      <c r="Q8163" s="820"/>
      <c r="R8163" s="820"/>
      <c r="S8163" s="820"/>
      <c r="T8163" s="820"/>
      <c r="U8163" s="820"/>
      <c r="V8163" s="820"/>
      <c r="W8163" s="820"/>
      <c r="X8163" s="820"/>
      <c r="Y8163" s="820"/>
      <c r="Z8163" s="820"/>
    </row>
    <row r="8164" spans="7:26">
      <c r="G8164" s="826"/>
      <c r="H8164" s="820"/>
      <c r="J8164" s="820"/>
      <c r="K8164" s="820"/>
      <c r="L8164" s="820"/>
      <c r="M8164" s="820"/>
      <c r="N8164" s="820"/>
      <c r="O8164" s="820"/>
      <c r="P8164" s="820"/>
      <c r="Q8164" s="820"/>
      <c r="R8164" s="820"/>
      <c r="S8164" s="820"/>
      <c r="T8164" s="820"/>
      <c r="U8164" s="820"/>
      <c r="V8164" s="820"/>
      <c r="W8164" s="820"/>
      <c r="X8164" s="820"/>
      <c r="Y8164" s="820"/>
      <c r="Z8164" s="820"/>
    </row>
    <row r="8165" spans="7:26">
      <c r="G8165" s="826"/>
      <c r="H8165" s="820"/>
      <c r="J8165" s="820"/>
      <c r="K8165" s="820"/>
      <c r="L8165" s="820"/>
      <c r="M8165" s="820"/>
      <c r="N8165" s="820"/>
      <c r="O8165" s="820"/>
      <c r="P8165" s="820"/>
      <c r="Q8165" s="820"/>
      <c r="R8165" s="820"/>
      <c r="S8165" s="820"/>
      <c r="T8165" s="820"/>
      <c r="U8165" s="820"/>
      <c r="V8165" s="820"/>
      <c r="W8165" s="820"/>
      <c r="X8165" s="820"/>
      <c r="Y8165" s="820"/>
      <c r="Z8165" s="820"/>
    </row>
    <row r="8166" spans="7:26">
      <c r="G8166" s="826"/>
      <c r="H8166" s="820"/>
      <c r="J8166" s="820"/>
      <c r="K8166" s="820"/>
      <c r="L8166" s="820"/>
      <c r="M8166" s="820"/>
      <c r="N8166" s="820"/>
      <c r="O8166" s="820"/>
      <c r="P8166" s="820"/>
      <c r="Q8166" s="820"/>
      <c r="R8166" s="820"/>
      <c r="S8166" s="820"/>
      <c r="T8166" s="820"/>
      <c r="U8166" s="820"/>
      <c r="V8166" s="820"/>
      <c r="W8166" s="820"/>
      <c r="X8166" s="820"/>
      <c r="Y8166" s="820"/>
      <c r="Z8166" s="820"/>
    </row>
    <row r="8167" spans="7:26">
      <c r="G8167" s="826"/>
      <c r="H8167" s="820"/>
      <c r="J8167" s="820"/>
      <c r="K8167" s="820"/>
      <c r="L8167" s="820"/>
      <c r="M8167" s="820"/>
      <c r="N8167" s="820"/>
      <c r="O8167" s="820"/>
      <c r="P8167" s="820"/>
      <c r="Q8167" s="820"/>
      <c r="R8167" s="820"/>
      <c r="S8167" s="820"/>
      <c r="T8167" s="820"/>
      <c r="U8167" s="820"/>
      <c r="V8167" s="820"/>
      <c r="W8167" s="820"/>
      <c r="X8167" s="820"/>
      <c r="Y8167" s="820"/>
      <c r="Z8167" s="820"/>
    </row>
    <row r="8168" spans="7:26">
      <c r="G8168" s="826"/>
      <c r="H8168" s="820"/>
      <c r="J8168" s="820"/>
      <c r="K8168" s="820"/>
      <c r="L8168" s="820"/>
      <c r="M8168" s="820"/>
      <c r="N8168" s="820"/>
      <c r="O8168" s="820"/>
      <c r="P8168" s="820"/>
      <c r="Q8168" s="820"/>
      <c r="R8168" s="820"/>
      <c r="S8168" s="820"/>
      <c r="T8168" s="820"/>
      <c r="U8168" s="820"/>
      <c r="V8168" s="820"/>
      <c r="W8168" s="820"/>
      <c r="X8168" s="820"/>
      <c r="Y8168" s="820"/>
      <c r="Z8168" s="820"/>
    </row>
    <row r="8169" spans="7:26">
      <c r="G8169" s="826"/>
      <c r="H8169" s="820"/>
      <c r="J8169" s="820"/>
      <c r="K8169" s="820"/>
      <c r="L8169" s="820"/>
      <c r="M8169" s="820"/>
      <c r="N8169" s="820"/>
      <c r="O8169" s="820"/>
      <c r="P8169" s="820"/>
      <c r="Q8169" s="820"/>
      <c r="R8169" s="820"/>
      <c r="S8169" s="820"/>
      <c r="T8169" s="820"/>
      <c r="U8169" s="820"/>
      <c r="V8169" s="820"/>
      <c r="W8169" s="820"/>
      <c r="X8169" s="820"/>
      <c r="Y8169" s="820"/>
      <c r="Z8169" s="820"/>
    </row>
    <row r="8170" spans="7:26">
      <c r="G8170" s="826"/>
      <c r="H8170" s="820"/>
      <c r="J8170" s="820"/>
      <c r="K8170" s="820"/>
      <c r="L8170" s="820"/>
      <c r="M8170" s="820"/>
      <c r="N8170" s="820"/>
      <c r="O8170" s="820"/>
      <c r="P8170" s="820"/>
      <c r="Q8170" s="820"/>
      <c r="R8170" s="820"/>
      <c r="S8170" s="820"/>
      <c r="T8170" s="820"/>
      <c r="U8170" s="820"/>
      <c r="V8170" s="820"/>
      <c r="W8170" s="820"/>
      <c r="X8170" s="820"/>
      <c r="Y8170" s="820"/>
      <c r="Z8170" s="820"/>
    </row>
    <row r="8171" spans="7:26">
      <c r="G8171" s="826"/>
      <c r="H8171" s="820"/>
      <c r="J8171" s="820"/>
      <c r="K8171" s="820"/>
      <c r="L8171" s="820"/>
      <c r="M8171" s="820"/>
      <c r="N8171" s="820"/>
      <c r="O8171" s="820"/>
      <c r="P8171" s="820"/>
      <c r="Q8171" s="820"/>
      <c r="R8171" s="820"/>
      <c r="S8171" s="820"/>
      <c r="T8171" s="820"/>
      <c r="U8171" s="820"/>
      <c r="V8171" s="820"/>
      <c r="W8171" s="820"/>
      <c r="X8171" s="820"/>
      <c r="Y8171" s="820"/>
      <c r="Z8171" s="820"/>
    </row>
    <row r="8172" spans="7:26">
      <c r="G8172" s="826"/>
      <c r="H8172" s="820"/>
      <c r="J8172" s="820"/>
      <c r="K8172" s="820"/>
      <c r="L8172" s="820"/>
      <c r="M8172" s="820"/>
      <c r="N8172" s="820"/>
      <c r="O8172" s="820"/>
      <c r="P8172" s="820"/>
      <c r="Q8172" s="820"/>
      <c r="R8172" s="820"/>
      <c r="S8172" s="820"/>
      <c r="T8172" s="820"/>
      <c r="U8172" s="820"/>
      <c r="V8172" s="820"/>
      <c r="W8172" s="820"/>
      <c r="X8172" s="820"/>
      <c r="Y8172" s="820"/>
      <c r="Z8172" s="820"/>
    </row>
    <row r="8173" spans="7:26">
      <c r="G8173" s="826"/>
      <c r="H8173" s="820"/>
      <c r="J8173" s="820"/>
      <c r="K8173" s="820"/>
      <c r="L8173" s="820"/>
      <c r="M8173" s="820"/>
      <c r="N8173" s="820"/>
      <c r="O8173" s="820"/>
      <c r="P8173" s="820"/>
      <c r="Q8173" s="820"/>
      <c r="R8173" s="820"/>
      <c r="S8173" s="820"/>
      <c r="T8173" s="820"/>
      <c r="U8173" s="820"/>
      <c r="V8173" s="820"/>
      <c r="W8173" s="820"/>
      <c r="X8173" s="820"/>
      <c r="Y8173" s="820"/>
      <c r="Z8173" s="820"/>
    </row>
    <row r="8174" spans="7:26">
      <c r="G8174" s="826"/>
      <c r="H8174" s="820"/>
      <c r="J8174" s="820"/>
      <c r="K8174" s="820"/>
      <c r="L8174" s="820"/>
      <c r="M8174" s="820"/>
      <c r="N8174" s="820"/>
      <c r="O8174" s="820"/>
      <c r="P8174" s="820"/>
      <c r="Q8174" s="820"/>
      <c r="R8174" s="820"/>
      <c r="S8174" s="820"/>
      <c r="T8174" s="820"/>
      <c r="U8174" s="820"/>
      <c r="V8174" s="820"/>
      <c r="W8174" s="820"/>
      <c r="X8174" s="820"/>
      <c r="Y8174" s="820"/>
      <c r="Z8174" s="820"/>
    </row>
    <row r="8175" spans="7:26">
      <c r="G8175" s="826"/>
      <c r="H8175" s="820"/>
      <c r="J8175" s="820"/>
      <c r="K8175" s="820"/>
      <c r="L8175" s="820"/>
      <c r="M8175" s="820"/>
      <c r="N8175" s="820"/>
      <c r="O8175" s="820"/>
      <c r="P8175" s="820"/>
      <c r="Q8175" s="820"/>
      <c r="R8175" s="820"/>
      <c r="S8175" s="820"/>
      <c r="T8175" s="820"/>
      <c r="U8175" s="820"/>
      <c r="V8175" s="820"/>
      <c r="W8175" s="820"/>
      <c r="X8175" s="820"/>
      <c r="Y8175" s="820"/>
      <c r="Z8175" s="820"/>
    </row>
    <row r="8176" spans="7:26">
      <c r="G8176" s="826"/>
      <c r="H8176" s="820"/>
      <c r="J8176" s="820"/>
      <c r="K8176" s="820"/>
      <c r="L8176" s="820"/>
      <c r="M8176" s="820"/>
      <c r="N8176" s="820"/>
      <c r="O8176" s="820"/>
      <c r="P8176" s="820"/>
      <c r="Q8176" s="820"/>
      <c r="R8176" s="820"/>
      <c r="S8176" s="820"/>
      <c r="T8176" s="820"/>
      <c r="U8176" s="820"/>
      <c r="V8176" s="820"/>
      <c r="W8176" s="820"/>
      <c r="X8176" s="820"/>
      <c r="Y8176" s="820"/>
      <c r="Z8176" s="820"/>
    </row>
    <row r="8177" spans="7:26">
      <c r="G8177" s="826"/>
      <c r="H8177" s="820"/>
      <c r="J8177" s="820"/>
      <c r="K8177" s="820"/>
      <c r="L8177" s="820"/>
      <c r="M8177" s="820"/>
      <c r="N8177" s="820"/>
      <c r="O8177" s="820"/>
      <c r="P8177" s="820"/>
      <c r="Q8177" s="820"/>
      <c r="R8177" s="820"/>
      <c r="S8177" s="820"/>
      <c r="T8177" s="820"/>
      <c r="U8177" s="820"/>
      <c r="V8177" s="820"/>
      <c r="W8177" s="820"/>
      <c r="X8177" s="820"/>
      <c r="Y8177" s="820"/>
      <c r="Z8177" s="820"/>
    </row>
    <row r="8178" spans="7:26">
      <c r="G8178" s="826"/>
      <c r="H8178" s="820"/>
      <c r="J8178" s="820"/>
      <c r="K8178" s="820"/>
      <c r="L8178" s="820"/>
      <c r="M8178" s="820"/>
      <c r="N8178" s="820"/>
      <c r="O8178" s="820"/>
      <c r="P8178" s="820"/>
      <c r="Q8178" s="820"/>
      <c r="R8178" s="820"/>
      <c r="S8178" s="820"/>
      <c r="T8178" s="820"/>
      <c r="U8178" s="820"/>
      <c r="V8178" s="820"/>
      <c r="W8178" s="820"/>
      <c r="X8178" s="820"/>
      <c r="Y8178" s="820"/>
      <c r="Z8178" s="820"/>
    </row>
    <row r="8179" spans="7:26">
      <c r="G8179" s="826"/>
      <c r="H8179" s="820"/>
      <c r="J8179" s="820"/>
      <c r="K8179" s="820"/>
      <c r="L8179" s="820"/>
      <c r="M8179" s="820"/>
      <c r="N8179" s="820"/>
      <c r="O8179" s="820"/>
      <c r="P8179" s="820"/>
      <c r="Q8179" s="820"/>
      <c r="R8179" s="820"/>
      <c r="S8179" s="820"/>
      <c r="T8179" s="820"/>
      <c r="U8179" s="820"/>
      <c r="V8179" s="820"/>
      <c r="W8179" s="820"/>
      <c r="X8179" s="820"/>
      <c r="Y8179" s="820"/>
      <c r="Z8179" s="820"/>
    </row>
    <row r="8180" spans="7:26">
      <c r="G8180" s="826"/>
      <c r="H8180" s="820"/>
      <c r="J8180" s="820"/>
      <c r="K8180" s="820"/>
      <c r="L8180" s="820"/>
      <c r="M8180" s="820"/>
      <c r="N8180" s="820"/>
      <c r="O8180" s="820"/>
      <c r="P8180" s="820"/>
      <c r="Q8180" s="820"/>
      <c r="R8180" s="820"/>
      <c r="S8180" s="820"/>
      <c r="T8180" s="820"/>
      <c r="U8180" s="820"/>
      <c r="V8180" s="820"/>
      <c r="W8180" s="820"/>
      <c r="X8180" s="820"/>
      <c r="Y8180" s="820"/>
      <c r="Z8180" s="820"/>
    </row>
    <row r="8181" spans="7:26">
      <c r="G8181" s="826"/>
      <c r="H8181" s="820"/>
      <c r="J8181" s="820"/>
      <c r="K8181" s="820"/>
      <c r="L8181" s="820"/>
      <c r="M8181" s="820"/>
      <c r="N8181" s="820"/>
      <c r="O8181" s="820"/>
      <c r="P8181" s="820"/>
      <c r="Q8181" s="820"/>
      <c r="R8181" s="820"/>
      <c r="S8181" s="820"/>
      <c r="T8181" s="820"/>
      <c r="U8181" s="820"/>
      <c r="V8181" s="820"/>
      <c r="W8181" s="820"/>
      <c r="X8181" s="820"/>
      <c r="Y8181" s="820"/>
      <c r="Z8181" s="820"/>
    </row>
    <row r="8182" spans="7:26">
      <c r="G8182" s="826"/>
      <c r="H8182" s="820"/>
      <c r="J8182" s="820"/>
      <c r="K8182" s="820"/>
      <c r="L8182" s="820"/>
      <c r="M8182" s="820"/>
      <c r="N8182" s="820"/>
      <c r="O8182" s="820"/>
      <c r="P8182" s="820"/>
      <c r="Q8182" s="820"/>
      <c r="R8182" s="820"/>
      <c r="S8182" s="820"/>
      <c r="T8182" s="820"/>
      <c r="U8182" s="820"/>
      <c r="V8182" s="820"/>
      <c r="W8182" s="820"/>
      <c r="X8182" s="820"/>
      <c r="Y8182" s="820"/>
      <c r="Z8182" s="820"/>
    </row>
    <row r="8183" spans="7:26">
      <c r="G8183" s="826"/>
      <c r="H8183" s="820"/>
      <c r="J8183" s="820"/>
      <c r="K8183" s="820"/>
      <c r="L8183" s="820"/>
      <c r="M8183" s="820"/>
      <c r="N8183" s="820"/>
      <c r="O8183" s="820"/>
      <c r="P8183" s="820"/>
      <c r="Q8183" s="820"/>
      <c r="R8183" s="820"/>
      <c r="S8183" s="820"/>
      <c r="T8183" s="820"/>
      <c r="U8183" s="820"/>
      <c r="V8183" s="820"/>
      <c r="W8183" s="820"/>
      <c r="X8183" s="820"/>
      <c r="Y8183" s="820"/>
      <c r="Z8183" s="820"/>
    </row>
    <row r="8184" spans="7:26">
      <c r="G8184" s="826"/>
      <c r="H8184" s="820"/>
      <c r="J8184" s="820"/>
      <c r="K8184" s="820"/>
      <c r="L8184" s="820"/>
      <c r="M8184" s="820"/>
      <c r="N8184" s="820"/>
      <c r="O8184" s="820"/>
      <c r="P8184" s="820"/>
      <c r="Q8184" s="820"/>
      <c r="R8184" s="820"/>
      <c r="S8184" s="820"/>
      <c r="T8184" s="820"/>
      <c r="U8184" s="820"/>
      <c r="V8184" s="820"/>
      <c r="W8184" s="820"/>
      <c r="X8184" s="820"/>
      <c r="Y8184" s="820"/>
      <c r="Z8184" s="820"/>
    </row>
    <row r="8185" spans="7:26">
      <c r="G8185" s="826"/>
      <c r="H8185" s="820"/>
      <c r="J8185" s="820"/>
      <c r="K8185" s="820"/>
      <c r="L8185" s="820"/>
      <c r="M8185" s="820"/>
      <c r="N8185" s="820"/>
      <c r="O8185" s="820"/>
      <c r="P8185" s="820"/>
      <c r="Q8185" s="820"/>
      <c r="R8185" s="820"/>
      <c r="S8185" s="820"/>
      <c r="T8185" s="820"/>
      <c r="U8185" s="820"/>
      <c r="V8185" s="820"/>
      <c r="W8185" s="820"/>
      <c r="X8185" s="820"/>
      <c r="Y8185" s="820"/>
      <c r="Z8185" s="820"/>
    </row>
    <row r="8186" spans="7:26">
      <c r="G8186" s="826"/>
      <c r="H8186" s="820"/>
      <c r="J8186" s="820"/>
      <c r="K8186" s="820"/>
      <c r="L8186" s="820"/>
      <c r="M8186" s="820"/>
      <c r="N8186" s="820"/>
      <c r="O8186" s="820"/>
      <c r="P8186" s="820"/>
      <c r="Q8186" s="820"/>
      <c r="R8186" s="820"/>
      <c r="S8186" s="820"/>
      <c r="T8186" s="820"/>
      <c r="U8186" s="820"/>
      <c r="V8186" s="820"/>
      <c r="W8186" s="820"/>
      <c r="X8186" s="820"/>
      <c r="Y8186" s="820"/>
      <c r="Z8186" s="820"/>
    </row>
    <row r="8187" spans="7:26">
      <c r="G8187" s="826"/>
      <c r="H8187" s="820"/>
      <c r="J8187" s="820"/>
      <c r="K8187" s="820"/>
      <c r="L8187" s="820"/>
      <c r="M8187" s="820"/>
      <c r="N8187" s="820"/>
      <c r="O8187" s="820"/>
      <c r="P8187" s="820"/>
      <c r="Q8187" s="820"/>
      <c r="R8187" s="820"/>
      <c r="S8187" s="820"/>
      <c r="T8187" s="820"/>
      <c r="U8187" s="820"/>
      <c r="V8187" s="820"/>
      <c r="W8187" s="820"/>
      <c r="X8187" s="820"/>
      <c r="Y8187" s="820"/>
      <c r="Z8187" s="820"/>
    </row>
    <row r="8188" spans="7:26">
      <c r="G8188" s="826"/>
      <c r="H8188" s="820"/>
      <c r="J8188" s="820"/>
      <c r="K8188" s="820"/>
      <c r="L8188" s="820"/>
      <c r="M8188" s="820"/>
      <c r="N8188" s="820"/>
      <c r="O8188" s="820"/>
      <c r="P8188" s="820"/>
      <c r="Q8188" s="820"/>
      <c r="R8188" s="820"/>
      <c r="S8188" s="820"/>
      <c r="T8188" s="820"/>
      <c r="U8188" s="820"/>
      <c r="V8188" s="820"/>
      <c r="W8188" s="820"/>
      <c r="X8188" s="820"/>
      <c r="Y8188" s="820"/>
      <c r="Z8188" s="820"/>
    </row>
    <row r="8189" spans="7:26">
      <c r="G8189" s="826"/>
      <c r="H8189" s="820"/>
      <c r="J8189" s="820"/>
      <c r="K8189" s="820"/>
      <c r="L8189" s="820"/>
      <c r="M8189" s="820"/>
      <c r="N8189" s="820"/>
      <c r="O8189" s="820"/>
      <c r="P8189" s="820"/>
      <c r="Q8189" s="820"/>
      <c r="R8189" s="820"/>
      <c r="S8189" s="820"/>
      <c r="T8189" s="820"/>
      <c r="U8189" s="820"/>
      <c r="V8189" s="820"/>
      <c r="W8189" s="820"/>
      <c r="X8189" s="820"/>
      <c r="Y8189" s="820"/>
      <c r="Z8189" s="820"/>
    </row>
    <row r="8190" spans="7:26">
      <c r="G8190" s="826"/>
      <c r="H8190" s="820"/>
      <c r="J8190" s="820"/>
      <c r="K8190" s="820"/>
      <c r="L8190" s="820"/>
      <c r="M8190" s="820"/>
      <c r="N8190" s="820"/>
      <c r="O8190" s="820"/>
      <c r="P8190" s="820"/>
      <c r="Q8190" s="820"/>
      <c r="R8190" s="820"/>
      <c r="S8190" s="820"/>
      <c r="T8190" s="820"/>
      <c r="U8190" s="820"/>
      <c r="V8190" s="820"/>
      <c r="W8190" s="820"/>
      <c r="X8190" s="820"/>
      <c r="Y8190" s="820"/>
      <c r="Z8190" s="820"/>
    </row>
    <row r="8191" spans="7:26">
      <c r="G8191" s="826"/>
      <c r="H8191" s="820"/>
      <c r="J8191" s="820"/>
      <c r="K8191" s="820"/>
      <c r="L8191" s="820"/>
      <c r="M8191" s="820"/>
      <c r="N8191" s="820"/>
      <c r="O8191" s="820"/>
      <c r="P8191" s="820"/>
      <c r="Q8191" s="820"/>
      <c r="R8191" s="820"/>
      <c r="S8191" s="820"/>
      <c r="T8191" s="820"/>
      <c r="U8191" s="820"/>
      <c r="V8191" s="820"/>
      <c r="W8191" s="820"/>
      <c r="X8191" s="820"/>
      <c r="Y8191" s="820"/>
      <c r="Z8191" s="820"/>
    </row>
    <row r="8192" spans="7:26">
      <c r="G8192" s="826"/>
      <c r="H8192" s="820"/>
      <c r="J8192" s="820"/>
      <c r="K8192" s="820"/>
      <c r="L8192" s="820"/>
      <c r="M8192" s="820"/>
      <c r="N8192" s="820"/>
      <c r="O8192" s="820"/>
      <c r="P8192" s="820"/>
      <c r="Q8192" s="820"/>
      <c r="R8192" s="820"/>
      <c r="S8192" s="820"/>
      <c r="T8192" s="820"/>
      <c r="U8192" s="820"/>
      <c r="V8192" s="820"/>
      <c r="W8192" s="820"/>
      <c r="X8192" s="820"/>
      <c r="Y8192" s="820"/>
      <c r="Z8192" s="820"/>
    </row>
    <row r="8193" spans="7:26">
      <c r="G8193" s="826"/>
      <c r="H8193" s="820"/>
      <c r="J8193" s="820"/>
      <c r="K8193" s="820"/>
      <c r="L8193" s="820"/>
      <c r="M8193" s="820"/>
      <c r="N8193" s="820"/>
      <c r="O8193" s="820"/>
      <c r="P8193" s="820"/>
      <c r="Q8193" s="820"/>
      <c r="R8193" s="820"/>
      <c r="S8193" s="820"/>
      <c r="T8193" s="820"/>
      <c r="U8193" s="820"/>
      <c r="V8193" s="820"/>
      <c r="W8193" s="820"/>
      <c r="X8193" s="820"/>
      <c r="Y8193" s="820"/>
      <c r="Z8193" s="820"/>
    </row>
    <row r="8194" spans="7:26">
      <c r="G8194" s="826"/>
      <c r="H8194" s="820"/>
      <c r="J8194" s="820"/>
      <c r="K8194" s="820"/>
      <c r="L8194" s="820"/>
      <c r="M8194" s="820"/>
      <c r="N8194" s="820"/>
      <c r="O8194" s="820"/>
      <c r="P8194" s="820"/>
      <c r="Q8194" s="820"/>
      <c r="R8194" s="820"/>
      <c r="S8194" s="820"/>
      <c r="T8194" s="820"/>
      <c r="U8194" s="820"/>
      <c r="V8194" s="820"/>
      <c r="W8194" s="820"/>
      <c r="X8194" s="820"/>
      <c r="Y8194" s="820"/>
      <c r="Z8194" s="820"/>
    </row>
    <row r="8195" spans="7:26">
      <c r="G8195" s="826"/>
      <c r="H8195" s="820"/>
      <c r="J8195" s="820"/>
      <c r="K8195" s="820"/>
      <c r="L8195" s="820"/>
      <c r="M8195" s="820"/>
      <c r="N8195" s="820"/>
      <c r="O8195" s="820"/>
      <c r="P8195" s="820"/>
      <c r="Q8195" s="820"/>
      <c r="R8195" s="820"/>
      <c r="S8195" s="820"/>
      <c r="T8195" s="820"/>
      <c r="U8195" s="820"/>
      <c r="V8195" s="820"/>
      <c r="W8195" s="820"/>
      <c r="X8195" s="820"/>
      <c r="Y8195" s="820"/>
      <c r="Z8195" s="820"/>
    </row>
    <row r="8196" spans="7:26">
      <c r="G8196" s="826"/>
      <c r="H8196" s="820"/>
      <c r="J8196" s="820"/>
      <c r="K8196" s="820"/>
      <c r="L8196" s="820"/>
      <c r="M8196" s="820"/>
      <c r="N8196" s="820"/>
      <c r="O8196" s="820"/>
      <c r="P8196" s="820"/>
      <c r="Q8196" s="820"/>
      <c r="R8196" s="820"/>
      <c r="S8196" s="820"/>
      <c r="T8196" s="820"/>
      <c r="U8196" s="820"/>
      <c r="V8196" s="820"/>
      <c r="W8196" s="820"/>
      <c r="X8196" s="820"/>
      <c r="Y8196" s="820"/>
      <c r="Z8196" s="820"/>
    </row>
    <row r="8197" spans="7:26">
      <c r="G8197" s="826"/>
      <c r="H8197" s="820"/>
      <c r="J8197" s="820"/>
      <c r="K8197" s="820"/>
      <c r="L8197" s="820"/>
      <c r="M8197" s="820"/>
      <c r="N8197" s="820"/>
      <c r="O8197" s="820"/>
      <c r="P8197" s="820"/>
      <c r="Q8197" s="820"/>
      <c r="R8197" s="820"/>
      <c r="S8197" s="820"/>
      <c r="T8197" s="820"/>
      <c r="U8197" s="820"/>
      <c r="V8197" s="820"/>
      <c r="W8197" s="820"/>
      <c r="X8197" s="820"/>
      <c r="Y8197" s="820"/>
      <c r="Z8197" s="820"/>
    </row>
    <row r="8198" spans="7:26">
      <c r="G8198" s="826"/>
      <c r="H8198" s="820"/>
      <c r="J8198" s="820"/>
      <c r="K8198" s="820"/>
      <c r="L8198" s="820"/>
      <c r="M8198" s="820"/>
      <c r="N8198" s="820"/>
      <c r="O8198" s="820"/>
      <c r="P8198" s="820"/>
      <c r="Q8198" s="820"/>
      <c r="R8198" s="820"/>
      <c r="S8198" s="820"/>
      <c r="T8198" s="820"/>
      <c r="U8198" s="820"/>
      <c r="V8198" s="820"/>
      <c r="W8198" s="820"/>
      <c r="X8198" s="820"/>
      <c r="Y8198" s="820"/>
      <c r="Z8198" s="820"/>
    </row>
    <row r="8199" spans="7:26">
      <c r="G8199" s="826"/>
      <c r="H8199" s="820"/>
      <c r="J8199" s="820"/>
      <c r="K8199" s="820"/>
      <c r="L8199" s="820"/>
      <c r="M8199" s="820"/>
      <c r="N8199" s="820"/>
      <c r="O8199" s="820"/>
      <c r="P8199" s="820"/>
      <c r="Q8199" s="820"/>
      <c r="R8199" s="820"/>
      <c r="S8199" s="820"/>
      <c r="T8199" s="820"/>
      <c r="U8199" s="820"/>
      <c r="V8199" s="820"/>
      <c r="W8199" s="820"/>
      <c r="X8199" s="820"/>
      <c r="Y8199" s="820"/>
      <c r="Z8199" s="820"/>
    </row>
    <row r="8200" spans="7:26">
      <c r="G8200" s="826"/>
      <c r="H8200" s="820"/>
      <c r="J8200" s="820"/>
      <c r="K8200" s="820"/>
      <c r="L8200" s="820"/>
      <c r="M8200" s="820"/>
      <c r="N8200" s="820"/>
      <c r="O8200" s="820"/>
      <c r="P8200" s="820"/>
      <c r="Q8200" s="820"/>
      <c r="R8200" s="820"/>
      <c r="S8200" s="820"/>
      <c r="T8200" s="820"/>
      <c r="U8200" s="820"/>
      <c r="V8200" s="820"/>
      <c r="W8200" s="820"/>
      <c r="X8200" s="820"/>
      <c r="Y8200" s="820"/>
      <c r="Z8200" s="820"/>
    </row>
    <row r="8201" spans="7:26">
      <c r="G8201" s="826"/>
      <c r="H8201" s="820"/>
      <c r="J8201" s="820"/>
      <c r="K8201" s="820"/>
      <c r="L8201" s="820"/>
      <c r="M8201" s="820"/>
      <c r="N8201" s="820"/>
      <c r="O8201" s="820"/>
      <c r="P8201" s="820"/>
      <c r="Q8201" s="820"/>
      <c r="R8201" s="820"/>
      <c r="S8201" s="820"/>
      <c r="T8201" s="820"/>
      <c r="U8201" s="820"/>
      <c r="V8201" s="820"/>
      <c r="W8201" s="820"/>
      <c r="X8201" s="820"/>
      <c r="Y8201" s="820"/>
      <c r="Z8201" s="820"/>
    </row>
    <row r="8202" spans="7:26">
      <c r="G8202" s="826"/>
      <c r="H8202" s="820"/>
      <c r="J8202" s="820"/>
      <c r="K8202" s="820"/>
      <c r="L8202" s="820"/>
      <c r="M8202" s="820"/>
      <c r="N8202" s="820"/>
      <c r="O8202" s="820"/>
      <c r="P8202" s="820"/>
      <c r="Q8202" s="820"/>
      <c r="R8202" s="820"/>
      <c r="S8202" s="820"/>
      <c r="T8202" s="820"/>
      <c r="U8202" s="820"/>
      <c r="V8202" s="820"/>
      <c r="W8202" s="820"/>
      <c r="X8202" s="820"/>
      <c r="Y8202" s="820"/>
      <c r="Z8202" s="820"/>
    </row>
    <row r="8203" spans="7:26">
      <c r="G8203" s="826"/>
      <c r="H8203" s="820"/>
      <c r="J8203" s="820"/>
      <c r="K8203" s="820"/>
      <c r="L8203" s="820"/>
      <c r="M8203" s="820"/>
      <c r="N8203" s="820"/>
      <c r="O8203" s="820"/>
      <c r="P8203" s="820"/>
      <c r="Q8203" s="820"/>
      <c r="R8203" s="820"/>
      <c r="S8203" s="820"/>
      <c r="T8203" s="820"/>
      <c r="U8203" s="820"/>
      <c r="V8203" s="820"/>
      <c r="W8203" s="820"/>
      <c r="X8203" s="820"/>
      <c r="Y8203" s="820"/>
      <c r="Z8203" s="820"/>
    </row>
    <row r="8204" spans="7:26">
      <c r="G8204" s="826"/>
      <c r="H8204" s="820"/>
      <c r="J8204" s="820"/>
      <c r="K8204" s="820"/>
      <c r="L8204" s="820"/>
      <c r="M8204" s="820"/>
      <c r="N8204" s="820"/>
      <c r="O8204" s="820"/>
      <c r="P8204" s="820"/>
      <c r="Q8204" s="820"/>
      <c r="R8204" s="820"/>
      <c r="S8204" s="820"/>
      <c r="T8204" s="820"/>
      <c r="U8204" s="820"/>
      <c r="V8204" s="820"/>
      <c r="W8204" s="820"/>
      <c r="X8204" s="820"/>
      <c r="Y8204" s="820"/>
      <c r="Z8204" s="820"/>
    </row>
    <row r="8205" spans="7:26">
      <c r="G8205" s="826"/>
      <c r="H8205" s="820"/>
      <c r="J8205" s="820"/>
      <c r="K8205" s="820"/>
      <c r="L8205" s="820"/>
      <c r="M8205" s="820"/>
      <c r="N8205" s="820"/>
      <c r="O8205" s="820"/>
      <c r="P8205" s="820"/>
      <c r="Q8205" s="820"/>
      <c r="R8205" s="820"/>
      <c r="S8205" s="820"/>
      <c r="T8205" s="820"/>
      <c r="U8205" s="820"/>
      <c r="V8205" s="820"/>
      <c r="W8205" s="820"/>
      <c r="X8205" s="820"/>
      <c r="Y8205" s="820"/>
      <c r="Z8205" s="820"/>
    </row>
    <row r="8206" spans="7:26">
      <c r="G8206" s="826"/>
      <c r="H8206" s="820"/>
      <c r="J8206" s="820"/>
      <c r="K8206" s="820"/>
      <c r="L8206" s="820"/>
      <c r="M8206" s="820"/>
      <c r="N8206" s="820"/>
      <c r="O8206" s="820"/>
      <c r="P8206" s="820"/>
      <c r="Q8206" s="820"/>
      <c r="R8206" s="820"/>
      <c r="S8206" s="820"/>
      <c r="T8206" s="820"/>
      <c r="U8206" s="820"/>
      <c r="V8206" s="820"/>
      <c r="W8206" s="820"/>
      <c r="X8206" s="820"/>
      <c r="Y8206" s="820"/>
      <c r="Z8206" s="820"/>
    </row>
    <row r="8207" spans="7:26">
      <c r="G8207" s="826"/>
      <c r="H8207" s="820"/>
      <c r="J8207" s="820"/>
      <c r="K8207" s="820"/>
      <c r="L8207" s="820"/>
      <c r="M8207" s="820"/>
      <c r="N8207" s="820"/>
      <c r="O8207" s="820"/>
      <c r="P8207" s="820"/>
      <c r="Q8207" s="820"/>
      <c r="R8207" s="820"/>
      <c r="S8207" s="820"/>
      <c r="T8207" s="820"/>
      <c r="U8207" s="820"/>
      <c r="V8207" s="820"/>
      <c r="W8207" s="820"/>
      <c r="X8207" s="820"/>
      <c r="Y8207" s="820"/>
      <c r="Z8207" s="820"/>
    </row>
    <row r="8208" spans="7:26">
      <c r="G8208" s="826"/>
      <c r="H8208" s="820"/>
      <c r="J8208" s="820"/>
      <c r="K8208" s="820"/>
      <c r="L8208" s="820"/>
      <c r="M8208" s="820"/>
      <c r="N8208" s="820"/>
      <c r="O8208" s="820"/>
      <c r="P8208" s="820"/>
      <c r="Q8208" s="820"/>
      <c r="R8208" s="820"/>
      <c r="S8208" s="820"/>
      <c r="T8208" s="820"/>
      <c r="U8208" s="820"/>
      <c r="V8208" s="820"/>
      <c r="W8208" s="820"/>
      <c r="X8208" s="820"/>
      <c r="Y8208" s="820"/>
      <c r="Z8208" s="820"/>
    </row>
    <row r="8209" spans="7:26">
      <c r="G8209" s="826"/>
      <c r="H8209" s="820"/>
      <c r="J8209" s="820"/>
      <c r="K8209" s="820"/>
      <c r="L8209" s="820"/>
      <c r="M8209" s="820"/>
      <c r="N8209" s="820"/>
      <c r="O8209" s="820"/>
      <c r="P8209" s="820"/>
      <c r="Q8209" s="820"/>
      <c r="R8209" s="820"/>
      <c r="S8209" s="820"/>
      <c r="T8209" s="820"/>
      <c r="U8209" s="820"/>
      <c r="V8209" s="820"/>
      <c r="W8209" s="820"/>
      <c r="X8209" s="820"/>
      <c r="Y8209" s="820"/>
      <c r="Z8209" s="820"/>
    </row>
    <row r="8210" spans="7:26">
      <c r="G8210" s="826"/>
      <c r="H8210" s="820"/>
      <c r="J8210" s="820"/>
      <c r="K8210" s="820"/>
      <c r="L8210" s="820"/>
      <c r="M8210" s="820"/>
      <c r="N8210" s="820"/>
      <c r="O8210" s="820"/>
      <c r="P8210" s="820"/>
      <c r="Q8210" s="820"/>
      <c r="R8210" s="820"/>
      <c r="S8210" s="820"/>
      <c r="T8210" s="820"/>
      <c r="U8210" s="820"/>
      <c r="V8210" s="820"/>
      <c r="W8210" s="820"/>
      <c r="X8210" s="820"/>
      <c r="Y8210" s="820"/>
      <c r="Z8210" s="820"/>
    </row>
    <row r="8211" spans="7:26">
      <c r="G8211" s="826"/>
      <c r="H8211" s="820"/>
      <c r="J8211" s="820"/>
      <c r="K8211" s="820"/>
      <c r="L8211" s="820"/>
      <c r="M8211" s="820"/>
      <c r="N8211" s="820"/>
      <c r="O8211" s="820"/>
      <c r="P8211" s="820"/>
      <c r="Q8211" s="820"/>
      <c r="R8211" s="820"/>
      <c r="S8211" s="820"/>
      <c r="T8211" s="820"/>
      <c r="U8211" s="820"/>
      <c r="V8211" s="820"/>
      <c r="W8211" s="820"/>
      <c r="X8211" s="820"/>
      <c r="Y8211" s="820"/>
      <c r="Z8211" s="820"/>
    </row>
    <row r="8212" spans="7:26">
      <c r="G8212" s="826"/>
      <c r="H8212" s="820"/>
      <c r="J8212" s="820"/>
      <c r="K8212" s="820"/>
      <c r="L8212" s="820"/>
      <c r="M8212" s="820"/>
      <c r="N8212" s="820"/>
      <c r="O8212" s="820"/>
      <c r="P8212" s="820"/>
      <c r="Q8212" s="820"/>
      <c r="R8212" s="820"/>
      <c r="S8212" s="820"/>
      <c r="T8212" s="820"/>
      <c r="U8212" s="820"/>
      <c r="V8212" s="820"/>
      <c r="W8212" s="820"/>
      <c r="X8212" s="820"/>
      <c r="Y8212" s="820"/>
      <c r="Z8212" s="820"/>
    </row>
    <row r="8213" spans="7:26">
      <c r="G8213" s="826"/>
      <c r="H8213" s="820"/>
      <c r="J8213" s="820"/>
      <c r="K8213" s="820"/>
      <c r="L8213" s="820"/>
      <c r="M8213" s="820"/>
      <c r="N8213" s="820"/>
      <c r="O8213" s="820"/>
      <c r="P8213" s="820"/>
      <c r="Q8213" s="820"/>
      <c r="R8213" s="820"/>
      <c r="S8213" s="820"/>
      <c r="T8213" s="820"/>
      <c r="U8213" s="820"/>
      <c r="V8213" s="820"/>
      <c r="W8213" s="820"/>
      <c r="X8213" s="820"/>
      <c r="Y8213" s="820"/>
      <c r="Z8213" s="820"/>
    </row>
    <row r="8214" spans="7:26">
      <c r="G8214" s="826"/>
      <c r="H8214" s="820"/>
      <c r="J8214" s="820"/>
      <c r="K8214" s="820"/>
      <c r="L8214" s="820"/>
      <c r="M8214" s="820"/>
      <c r="N8214" s="820"/>
      <c r="O8214" s="820"/>
      <c r="P8214" s="820"/>
      <c r="Q8214" s="820"/>
      <c r="R8214" s="820"/>
      <c r="S8214" s="820"/>
      <c r="T8214" s="820"/>
      <c r="U8214" s="820"/>
      <c r="V8214" s="820"/>
      <c r="W8214" s="820"/>
      <c r="X8214" s="820"/>
      <c r="Y8214" s="820"/>
      <c r="Z8214" s="820"/>
    </row>
    <row r="8215" spans="7:26">
      <c r="G8215" s="826"/>
      <c r="H8215" s="820"/>
      <c r="J8215" s="820"/>
      <c r="K8215" s="820"/>
      <c r="L8215" s="820"/>
      <c r="M8215" s="820"/>
      <c r="N8215" s="820"/>
      <c r="O8215" s="820"/>
      <c r="P8215" s="820"/>
      <c r="Q8215" s="820"/>
      <c r="R8215" s="820"/>
      <c r="S8215" s="820"/>
      <c r="T8215" s="820"/>
      <c r="U8215" s="820"/>
      <c r="V8215" s="820"/>
      <c r="W8215" s="820"/>
      <c r="X8215" s="820"/>
      <c r="Y8215" s="820"/>
      <c r="Z8215" s="820"/>
    </row>
    <row r="8216" spans="7:26">
      <c r="G8216" s="826"/>
      <c r="H8216" s="820"/>
      <c r="J8216" s="820"/>
      <c r="K8216" s="820"/>
      <c r="L8216" s="820"/>
      <c r="M8216" s="820"/>
      <c r="N8216" s="820"/>
      <c r="O8216" s="820"/>
      <c r="P8216" s="820"/>
      <c r="Q8216" s="820"/>
      <c r="R8216" s="820"/>
      <c r="S8216" s="820"/>
      <c r="T8216" s="820"/>
      <c r="U8216" s="820"/>
      <c r="V8216" s="820"/>
      <c r="W8216" s="820"/>
      <c r="X8216" s="820"/>
      <c r="Y8216" s="820"/>
      <c r="Z8216" s="820"/>
    </row>
    <row r="8217" spans="7:26">
      <c r="G8217" s="826"/>
      <c r="H8217" s="820"/>
      <c r="J8217" s="820"/>
      <c r="K8217" s="820"/>
      <c r="L8217" s="820"/>
      <c r="M8217" s="820"/>
      <c r="N8217" s="820"/>
      <c r="O8217" s="820"/>
      <c r="P8217" s="820"/>
      <c r="Q8217" s="820"/>
      <c r="R8217" s="820"/>
      <c r="S8217" s="820"/>
      <c r="T8217" s="820"/>
      <c r="U8217" s="820"/>
      <c r="V8217" s="820"/>
      <c r="W8217" s="820"/>
      <c r="X8217" s="820"/>
      <c r="Y8217" s="820"/>
      <c r="Z8217" s="820"/>
    </row>
    <row r="8218" spans="7:26">
      <c r="G8218" s="826"/>
      <c r="H8218" s="820"/>
      <c r="J8218" s="820"/>
      <c r="K8218" s="820"/>
      <c r="L8218" s="820"/>
      <c r="M8218" s="820"/>
      <c r="N8218" s="820"/>
      <c r="O8218" s="820"/>
      <c r="P8218" s="820"/>
      <c r="Q8218" s="820"/>
      <c r="R8218" s="820"/>
      <c r="S8218" s="820"/>
      <c r="T8218" s="820"/>
      <c r="U8218" s="820"/>
      <c r="V8218" s="820"/>
      <c r="W8218" s="820"/>
      <c r="X8218" s="820"/>
      <c r="Y8218" s="820"/>
      <c r="Z8218" s="820"/>
    </row>
    <row r="8219" spans="7:26">
      <c r="G8219" s="826"/>
      <c r="H8219" s="820"/>
      <c r="J8219" s="820"/>
      <c r="K8219" s="820"/>
      <c r="L8219" s="820"/>
      <c r="M8219" s="820"/>
      <c r="N8219" s="820"/>
      <c r="O8219" s="820"/>
      <c r="P8219" s="820"/>
      <c r="Q8219" s="820"/>
      <c r="R8219" s="820"/>
      <c r="S8219" s="820"/>
      <c r="T8219" s="820"/>
      <c r="U8219" s="820"/>
      <c r="V8219" s="820"/>
      <c r="W8219" s="820"/>
      <c r="X8219" s="820"/>
      <c r="Y8219" s="820"/>
      <c r="Z8219" s="820"/>
    </row>
    <row r="8220" spans="7:26">
      <c r="G8220" s="826"/>
      <c r="H8220" s="820"/>
      <c r="J8220" s="820"/>
      <c r="K8220" s="820"/>
      <c r="L8220" s="820"/>
      <c r="M8220" s="820"/>
      <c r="N8220" s="820"/>
      <c r="O8220" s="820"/>
      <c r="P8220" s="820"/>
      <c r="Q8220" s="820"/>
      <c r="R8220" s="820"/>
      <c r="S8220" s="820"/>
      <c r="T8220" s="820"/>
      <c r="U8220" s="820"/>
      <c r="V8220" s="820"/>
      <c r="W8220" s="820"/>
      <c r="X8220" s="820"/>
      <c r="Y8220" s="820"/>
      <c r="Z8220" s="820"/>
    </row>
    <row r="8221" spans="7:26">
      <c r="G8221" s="826"/>
      <c r="H8221" s="820"/>
      <c r="J8221" s="820"/>
      <c r="K8221" s="820"/>
      <c r="L8221" s="820"/>
      <c r="M8221" s="820"/>
      <c r="N8221" s="820"/>
      <c r="O8221" s="820"/>
      <c r="P8221" s="820"/>
      <c r="Q8221" s="820"/>
      <c r="R8221" s="820"/>
      <c r="S8221" s="820"/>
      <c r="T8221" s="820"/>
      <c r="U8221" s="820"/>
      <c r="V8221" s="820"/>
      <c r="W8221" s="820"/>
      <c r="X8221" s="820"/>
      <c r="Y8221" s="820"/>
      <c r="Z8221" s="820"/>
    </row>
    <row r="8222" spans="7:26">
      <c r="G8222" s="826"/>
      <c r="H8222" s="820"/>
      <c r="J8222" s="820"/>
      <c r="K8222" s="820"/>
      <c r="L8222" s="820"/>
      <c r="M8222" s="820"/>
      <c r="N8222" s="820"/>
      <c r="O8222" s="820"/>
      <c r="P8222" s="820"/>
      <c r="Q8222" s="820"/>
      <c r="R8222" s="820"/>
      <c r="S8222" s="820"/>
      <c r="T8222" s="820"/>
      <c r="U8222" s="820"/>
      <c r="V8222" s="820"/>
      <c r="W8222" s="820"/>
      <c r="X8222" s="820"/>
      <c r="Y8222" s="820"/>
      <c r="Z8222" s="820"/>
    </row>
    <row r="8223" spans="7:26">
      <c r="G8223" s="826"/>
      <c r="H8223" s="820"/>
      <c r="J8223" s="820"/>
      <c r="K8223" s="820"/>
      <c r="L8223" s="820"/>
      <c r="M8223" s="820"/>
      <c r="N8223" s="820"/>
      <c r="O8223" s="820"/>
      <c r="P8223" s="820"/>
      <c r="Q8223" s="820"/>
      <c r="R8223" s="820"/>
      <c r="S8223" s="820"/>
      <c r="T8223" s="820"/>
      <c r="U8223" s="820"/>
      <c r="V8223" s="820"/>
      <c r="W8223" s="820"/>
      <c r="X8223" s="820"/>
      <c r="Y8223" s="820"/>
      <c r="Z8223" s="820"/>
    </row>
    <row r="8224" spans="7:26">
      <c r="G8224" s="826"/>
      <c r="H8224" s="820"/>
      <c r="J8224" s="820"/>
      <c r="K8224" s="820"/>
      <c r="L8224" s="820"/>
      <c r="M8224" s="820"/>
      <c r="N8224" s="820"/>
      <c r="O8224" s="820"/>
      <c r="P8224" s="820"/>
      <c r="Q8224" s="820"/>
      <c r="R8224" s="820"/>
      <c r="S8224" s="820"/>
      <c r="T8224" s="820"/>
      <c r="U8224" s="820"/>
      <c r="V8224" s="820"/>
      <c r="W8224" s="820"/>
      <c r="X8224" s="820"/>
      <c r="Y8224" s="820"/>
      <c r="Z8224" s="820"/>
    </row>
    <row r="8225" spans="7:26">
      <c r="G8225" s="826"/>
      <c r="H8225" s="820"/>
      <c r="J8225" s="820"/>
      <c r="K8225" s="820"/>
      <c r="L8225" s="820"/>
      <c r="M8225" s="820"/>
      <c r="N8225" s="820"/>
      <c r="O8225" s="820"/>
      <c r="P8225" s="820"/>
      <c r="Q8225" s="820"/>
      <c r="R8225" s="820"/>
      <c r="S8225" s="820"/>
      <c r="T8225" s="820"/>
      <c r="U8225" s="820"/>
      <c r="V8225" s="820"/>
      <c r="W8225" s="820"/>
      <c r="X8225" s="820"/>
      <c r="Y8225" s="820"/>
      <c r="Z8225" s="820"/>
    </row>
    <row r="8226" spans="7:26">
      <c r="G8226" s="826"/>
      <c r="H8226" s="820"/>
      <c r="J8226" s="820"/>
      <c r="K8226" s="820"/>
      <c r="L8226" s="820"/>
      <c r="M8226" s="820"/>
      <c r="N8226" s="820"/>
      <c r="O8226" s="820"/>
      <c r="P8226" s="820"/>
      <c r="Q8226" s="820"/>
      <c r="R8226" s="820"/>
      <c r="S8226" s="820"/>
      <c r="T8226" s="820"/>
      <c r="U8226" s="820"/>
      <c r="V8226" s="820"/>
      <c r="W8226" s="820"/>
      <c r="X8226" s="820"/>
      <c r="Y8226" s="820"/>
      <c r="Z8226" s="820"/>
    </row>
    <row r="8227" spans="7:26">
      <c r="G8227" s="826"/>
      <c r="H8227" s="820"/>
      <c r="J8227" s="820"/>
      <c r="K8227" s="820"/>
      <c r="L8227" s="820"/>
      <c r="M8227" s="820"/>
      <c r="N8227" s="820"/>
      <c r="O8227" s="820"/>
      <c r="P8227" s="820"/>
      <c r="Q8227" s="820"/>
      <c r="R8227" s="820"/>
      <c r="S8227" s="820"/>
      <c r="T8227" s="820"/>
      <c r="U8227" s="820"/>
      <c r="V8227" s="820"/>
      <c r="W8227" s="820"/>
      <c r="X8227" s="820"/>
      <c r="Y8227" s="820"/>
      <c r="Z8227" s="820"/>
    </row>
    <row r="8228" spans="7:26">
      <c r="G8228" s="826"/>
      <c r="H8228" s="820"/>
      <c r="J8228" s="820"/>
      <c r="K8228" s="820"/>
      <c r="L8228" s="820"/>
      <c r="M8228" s="820"/>
      <c r="N8228" s="820"/>
      <c r="O8228" s="820"/>
      <c r="P8228" s="820"/>
      <c r="Q8228" s="820"/>
      <c r="R8228" s="820"/>
      <c r="S8228" s="820"/>
      <c r="T8228" s="820"/>
      <c r="U8228" s="820"/>
      <c r="V8228" s="820"/>
      <c r="W8228" s="820"/>
      <c r="X8228" s="820"/>
      <c r="Y8228" s="820"/>
      <c r="Z8228" s="820"/>
    </row>
    <row r="8229" spans="7:26">
      <c r="G8229" s="826"/>
      <c r="H8229" s="820"/>
      <c r="J8229" s="820"/>
      <c r="K8229" s="820"/>
      <c r="L8229" s="820"/>
      <c r="M8229" s="820"/>
      <c r="N8229" s="820"/>
      <c r="O8229" s="820"/>
      <c r="P8229" s="820"/>
      <c r="Q8229" s="820"/>
      <c r="R8229" s="820"/>
      <c r="S8229" s="820"/>
      <c r="T8229" s="820"/>
      <c r="U8229" s="820"/>
      <c r="V8229" s="820"/>
      <c r="W8229" s="820"/>
      <c r="X8229" s="820"/>
      <c r="Y8229" s="820"/>
      <c r="Z8229" s="820"/>
    </row>
    <row r="8230" spans="7:26">
      <c r="G8230" s="826"/>
      <c r="H8230" s="820"/>
      <c r="J8230" s="820"/>
      <c r="K8230" s="820"/>
      <c r="L8230" s="820"/>
      <c r="M8230" s="820"/>
      <c r="N8230" s="820"/>
      <c r="O8230" s="820"/>
      <c r="P8230" s="820"/>
      <c r="Q8230" s="820"/>
      <c r="R8230" s="820"/>
      <c r="S8230" s="820"/>
      <c r="T8230" s="820"/>
      <c r="U8230" s="820"/>
      <c r="V8230" s="820"/>
      <c r="W8230" s="820"/>
      <c r="X8230" s="820"/>
      <c r="Y8230" s="820"/>
      <c r="Z8230" s="820"/>
    </row>
    <row r="8231" spans="7:26">
      <c r="G8231" s="826"/>
      <c r="H8231" s="820"/>
      <c r="J8231" s="820"/>
      <c r="K8231" s="820"/>
      <c r="L8231" s="820"/>
      <c r="M8231" s="820"/>
      <c r="N8231" s="820"/>
      <c r="O8231" s="820"/>
      <c r="P8231" s="820"/>
      <c r="Q8231" s="820"/>
      <c r="R8231" s="820"/>
      <c r="S8231" s="820"/>
      <c r="T8231" s="820"/>
      <c r="U8231" s="820"/>
      <c r="V8231" s="820"/>
      <c r="W8231" s="820"/>
      <c r="X8231" s="820"/>
      <c r="Y8231" s="820"/>
      <c r="Z8231" s="820"/>
    </row>
    <row r="8232" spans="7:26">
      <c r="G8232" s="826"/>
      <c r="H8232" s="820"/>
      <c r="J8232" s="820"/>
      <c r="K8232" s="820"/>
      <c r="L8232" s="820"/>
      <c r="M8232" s="820"/>
      <c r="N8232" s="820"/>
      <c r="O8232" s="820"/>
      <c r="P8232" s="820"/>
      <c r="Q8232" s="820"/>
      <c r="R8232" s="820"/>
      <c r="S8232" s="820"/>
      <c r="T8232" s="820"/>
      <c r="U8232" s="820"/>
      <c r="V8232" s="820"/>
      <c r="W8232" s="820"/>
      <c r="X8232" s="820"/>
      <c r="Y8232" s="820"/>
      <c r="Z8232" s="820"/>
    </row>
    <row r="8233" spans="7:26">
      <c r="G8233" s="826"/>
      <c r="H8233" s="820"/>
      <c r="J8233" s="820"/>
      <c r="K8233" s="820"/>
      <c r="L8233" s="820"/>
      <c r="M8233" s="820"/>
      <c r="N8233" s="820"/>
      <c r="O8233" s="820"/>
      <c r="P8233" s="820"/>
      <c r="Q8233" s="820"/>
      <c r="R8233" s="820"/>
      <c r="S8233" s="820"/>
      <c r="T8233" s="820"/>
      <c r="U8233" s="820"/>
      <c r="V8233" s="820"/>
      <c r="W8233" s="820"/>
      <c r="X8233" s="820"/>
      <c r="Y8233" s="820"/>
      <c r="Z8233" s="820"/>
    </row>
    <row r="8234" spans="7:26">
      <c r="G8234" s="826"/>
      <c r="H8234" s="820"/>
      <c r="J8234" s="820"/>
      <c r="K8234" s="820"/>
      <c r="L8234" s="820"/>
      <c r="M8234" s="820"/>
      <c r="N8234" s="820"/>
      <c r="O8234" s="820"/>
      <c r="P8234" s="820"/>
      <c r="Q8234" s="820"/>
      <c r="R8234" s="820"/>
      <c r="S8234" s="820"/>
      <c r="T8234" s="820"/>
      <c r="U8234" s="820"/>
      <c r="V8234" s="820"/>
      <c r="W8234" s="820"/>
      <c r="X8234" s="820"/>
      <c r="Y8234" s="820"/>
      <c r="Z8234" s="820"/>
    </row>
    <row r="8235" spans="7:26">
      <c r="G8235" s="826"/>
      <c r="H8235" s="820"/>
      <c r="J8235" s="820"/>
      <c r="K8235" s="820"/>
      <c r="L8235" s="820"/>
      <c r="M8235" s="820"/>
      <c r="N8235" s="820"/>
      <c r="O8235" s="820"/>
      <c r="P8235" s="820"/>
      <c r="Q8235" s="820"/>
      <c r="R8235" s="820"/>
      <c r="S8235" s="820"/>
      <c r="T8235" s="820"/>
      <c r="U8235" s="820"/>
      <c r="V8235" s="820"/>
      <c r="W8235" s="820"/>
      <c r="X8235" s="820"/>
      <c r="Y8235" s="820"/>
      <c r="Z8235" s="820"/>
    </row>
    <row r="8236" spans="7:26">
      <c r="G8236" s="826"/>
      <c r="H8236" s="820"/>
      <c r="J8236" s="820"/>
      <c r="K8236" s="820"/>
      <c r="L8236" s="820"/>
      <c r="M8236" s="820"/>
      <c r="N8236" s="820"/>
      <c r="O8236" s="820"/>
      <c r="P8236" s="820"/>
      <c r="Q8236" s="820"/>
      <c r="R8236" s="820"/>
      <c r="S8236" s="820"/>
      <c r="T8236" s="820"/>
      <c r="U8236" s="820"/>
      <c r="V8236" s="820"/>
      <c r="W8236" s="820"/>
      <c r="X8236" s="820"/>
      <c r="Y8236" s="820"/>
      <c r="Z8236" s="820"/>
    </row>
    <row r="8237" spans="7:26">
      <c r="G8237" s="826"/>
      <c r="H8237" s="820"/>
      <c r="J8237" s="820"/>
      <c r="K8237" s="820"/>
      <c r="L8237" s="820"/>
      <c r="M8237" s="820"/>
      <c r="N8237" s="820"/>
      <c r="O8237" s="820"/>
      <c r="P8237" s="820"/>
      <c r="Q8237" s="820"/>
      <c r="R8237" s="820"/>
      <c r="S8237" s="820"/>
      <c r="T8237" s="820"/>
      <c r="U8237" s="820"/>
      <c r="V8237" s="820"/>
      <c r="W8237" s="820"/>
      <c r="X8237" s="820"/>
      <c r="Y8237" s="820"/>
      <c r="Z8237" s="820"/>
    </row>
    <row r="8238" spans="7:26">
      <c r="G8238" s="826"/>
      <c r="H8238" s="820"/>
      <c r="J8238" s="820"/>
      <c r="K8238" s="820"/>
      <c r="L8238" s="820"/>
      <c r="M8238" s="820"/>
      <c r="N8238" s="820"/>
      <c r="O8238" s="820"/>
      <c r="P8238" s="820"/>
      <c r="Q8238" s="820"/>
      <c r="R8238" s="820"/>
      <c r="S8238" s="820"/>
      <c r="T8238" s="820"/>
      <c r="U8238" s="820"/>
      <c r="V8238" s="820"/>
      <c r="W8238" s="820"/>
      <c r="X8238" s="820"/>
      <c r="Y8238" s="820"/>
      <c r="Z8238" s="820"/>
    </row>
    <row r="8239" spans="7:26">
      <c r="G8239" s="826"/>
      <c r="H8239" s="820"/>
      <c r="J8239" s="820"/>
      <c r="K8239" s="820"/>
      <c r="L8239" s="820"/>
      <c r="M8239" s="820"/>
      <c r="N8239" s="820"/>
      <c r="O8239" s="820"/>
      <c r="P8239" s="820"/>
      <c r="Q8239" s="820"/>
      <c r="R8239" s="820"/>
      <c r="S8239" s="820"/>
      <c r="T8239" s="820"/>
      <c r="U8239" s="820"/>
      <c r="V8239" s="820"/>
      <c r="W8239" s="820"/>
      <c r="X8239" s="820"/>
      <c r="Y8239" s="820"/>
      <c r="Z8239" s="820"/>
    </row>
    <row r="8240" spans="7:26">
      <c r="G8240" s="826"/>
      <c r="H8240" s="820"/>
      <c r="J8240" s="820"/>
      <c r="K8240" s="820"/>
      <c r="L8240" s="820"/>
      <c r="M8240" s="820"/>
      <c r="N8240" s="820"/>
      <c r="O8240" s="820"/>
      <c r="P8240" s="820"/>
      <c r="Q8240" s="820"/>
      <c r="R8240" s="820"/>
      <c r="S8240" s="820"/>
      <c r="T8240" s="820"/>
      <c r="U8240" s="820"/>
      <c r="V8240" s="820"/>
      <c r="W8240" s="820"/>
      <c r="X8240" s="820"/>
      <c r="Y8240" s="820"/>
      <c r="Z8240" s="820"/>
    </row>
    <row r="8241" spans="7:26">
      <c r="G8241" s="826"/>
      <c r="H8241" s="820"/>
      <c r="J8241" s="820"/>
      <c r="K8241" s="820"/>
      <c r="L8241" s="820"/>
      <c r="M8241" s="820"/>
      <c r="N8241" s="820"/>
      <c r="O8241" s="820"/>
      <c r="P8241" s="820"/>
      <c r="Q8241" s="820"/>
      <c r="R8241" s="820"/>
      <c r="S8241" s="820"/>
      <c r="T8241" s="820"/>
      <c r="U8241" s="820"/>
      <c r="V8241" s="820"/>
      <c r="W8241" s="820"/>
      <c r="X8241" s="820"/>
      <c r="Y8241" s="820"/>
      <c r="Z8241" s="820"/>
    </row>
    <row r="8242" spans="7:26">
      <c r="G8242" s="826"/>
      <c r="H8242" s="820"/>
      <c r="J8242" s="820"/>
      <c r="K8242" s="820"/>
      <c r="L8242" s="820"/>
      <c r="M8242" s="820"/>
      <c r="N8242" s="820"/>
      <c r="O8242" s="820"/>
      <c r="P8242" s="820"/>
      <c r="Q8242" s="820"/>
      <c r="R8242" s="820"/>
      <c r="S8242" s="820"/>
      <c r="T8242" s="820"/>
      <c r="U8242" s="820"/>
      <c r="V8242" s="820"/>
      <c r="W8242" s="820"/>
      <c r="X8242" s="820"/>
      <c r="Y8242" s="820"/>
      <c r="Z8242" s="820"/>
    </row>
    <row r="8243" spans="7:26">
      <c r="G8243" s="826"/>
      <c r="H8243" s="820"/>
      <c r="J8243" s="820"/>
      <c r="K8243" s="820"/>
      <c r="L8243" s="820"/>
      <c r="M8243" s="820"/>
      <c r="N8243" s="820"/>
      <c r="O8243" s="820"/>
      <c r="P8243" s="820"/>
      <c r="Q8243" s="820"/>
      <c r="R8243" s="820"/>
      <c r="S8243" s="820"/>
      <c r="T8243" s="820"/>
      <c r="U8243" s="820"/>
      <c r="V8243" s="820"/>
      <c r="W8243" s="820"/>
      <c r="X8243" s="820"/>
      <c r="Y8243" s="820"/>
      <c r="Z8243" s="820"/>
    </row>
    <row r="8244" spans="7:26">
      <c r="G8244" s="826"/>
      <c r="H8244" s="820"/>
      <c r="J8244" s="820"/>
      <c r="K8244" s="820"/>
      <c r="L8244" s="820"/>
      <c r="M8244" s="820"/>
      <c r="N8244" s="820"/>
      <c r="O8244" s="820"/>
      <c r="P8244" s="820"/>
      <c r="Q8244" s="820"/>
      <c r="R8244" s="820"/>
      <c r="S8244" s="820"/>
      <c r="T8244" s="820"/>
      <c r="U8244" s="820"/>
      <c r="V8244" s="820"/>
      <c r="W8244" s="820"/>
      <c r="X8244" s="820"/>
      <c r="Y8244" s="820"/>
      <c r="Z8244" s="820"/>
    </row>
    <row r="8245" spans="7:26">
      <c r="G8245" s="826"/>
      <c r="H8245" s="820"/>
      <c r="J8245" s="820"/>
      <c r="K8245" s="820"/>
      <c r="L8245" s="820"/>
      <c r="M8245" s="820"/>
      <c r="N8245" s="820"/>
      <c r="O8245" s="820"/>
      <c r="P8245" s="820"/>
      <c r="Q8245" s="820"/>
      <c r="R8245" s="820"/>
      <c r="S8245" s="820"/>
      <c r="T8245" s="820"/>
      <c r="U8245" s="820"/>
      <c r="V8245" s="820"/>
      <c r="W8245" s="820"/>
      <c r="X8245" s="820"/>
      <c r="Y8245" s="820"/>
      <c r="Z8245" s="820"/>
    </row>
    <row r="8246" spans="7:26">
      <c r="G8246" s="826"/>
      <c r="H8246" s="820"/>
      <c r="J8246" s="820"/>
      <c r="K8246" s="820"/>
      <c r="L8246" s="820"/>
      <c r="M8246" s="820"/>
      <c r="N8246" s="820"/>
      <c r="O8246" s="820"/>
      <c r="P8246" s="820"/>
      <c r="Q8246" s="820"/>
      <c r="R8246" s="820"/>
      <c r="S8246" s="820"/>
      <c r="T8246" s="820"/>
      <c r="U8246" s="820"/>
      <c r="V8246" s="820"/>
      <c r="W8246" s="820"/>
      <c r="X8246" s="820"/>
      <c r="Y8246" s="820"/>
      <c r="Z8246" s="820"/>
    </row>
    <row r="8247" spans="7:26">
      <c r="G8247" s="826"/>
      <c r="H8247" s="820"/>
      <c r="J8247" s="820"/>
      <c r="K8247" s="820"/>
      <c r="L8247" s="820"/>
      <c r="M8247" s="820"/>
      <c r="N8247" s="820"/>
      <c r="O8247" s="820"/>
      <c r="P8247" s="820"/>
      <c r="Q8247" s="820"/>
      <c r="R8247" s="820"/>
      <c r="S8247" s="820"/>
      <c r="T8247" s="820"/>
      <c r="U8247" s="820"/>
      <c r="V8247" s="820"/>
      <c r="W8247" s="820"/>
      <c r="X8247" s="820"/>
      <c r="Y8247" s="820"/>
      <c r="Z8247" s="820"/>
    </row>
    <row r="8248" spans="7:26">
      <c r="G8248" s="826"/>
      <c r="H8248" s="820"/>
      <c r="J8248" s="820"/>
      <c r="K8248" s="820"/>
      <c r="L8248" s="820"/>
      <c r="M8248" s="820"/>
      <c r="N8248" s="820"/>
      <c r="O8248" s="820"/>
      <c r="P8248" s="820"/>
      <c r="Q8248" s="820"/>
      <c r="R8248" s="820"/>
      <c r="S8248" s="820"/>
      <c r="T8248" s="820"/>
      <c r="U8248" s="820"/>
      <c r="V8248" s="820"/>
      <c r="W8248" s="820"/>
      <c r="X8248" s="820"/>
      <c r="Y8248" s="820"/>
      <c r="Z8248" s="820"/>
    </row>
    <row r="8249" spans="7:26">
      <c r="G8249" s="826"/>
      <c r="H8249" s="820"/>
      <c r="J8249" s="820"/>
      <c r="K8249" s="820"/>
      <c r="L8249" s="820"/>
      <c r="M8249" s="820"/>
      <c r="N8249" s="820"/>
      <c r="O8249" s="820"/>
      <c r="P8249" s="820"/>
      <c r="Q8249" s="820"/>
      <c r="R8249" s="820"/>
      <c r="S8249" s="820"/>
      <c r="T8249" s="820"/>
      <c r="U8249" s="820"/>
      <c r="V8249" s="820"/>
      <c r="W8249" s="820"/>
      <c r="X8249" s="820"/>
      <c r="Y8249" s="820"/>
      <c r="Z8249" s="820"/>
    </row>
    <row r="8250" spans="7:26">
      <c r="G8250" s="826"/>
      <c r="H8250" s="820"/>
      <c r="J8250" s="820"/>
      <c r="K8250" s="820"/>
      <c r="L8250" s="820"/>
      <c r="M8250" s="820"/>
      <c r="N8250" s="820"/>
      <c r="O8250" s="820"/>
      <c r="P8250" s="820"/>
      <c r="Q8250" s="820"/>
      <c r="R8250" s="820"/>
      <c r="S8250" s="820"/>
      <c r="T8250" s="820"/>
      <c r="U8250" s="820"/>
      <c r="V8250" s="820"/>
      <c r="W8250" s="820"/>
      <c r="X8250" s="820"/>
      <c r="Y8250" s="820"/>
      <c r="Z8250" s="820"/>
    </row>
    <row r="8251" spans="7:26">
      <c r="G8251" s="826"/>
      <c r="H8251" s="820"/>
      <c r="J8251" s="820"/>
      <c r="K8251" s="820"/>
      <c r="L8251" s="820"/>
      <c r="M8251" s="820"/>
      <c r="N8251" s="820"/>
      <c r="O8251" s="820"/>
      <c r="P8251" s="820"/>
      <c r="Q8251" s="820"/>
      <c r="R8251" s="820"/>
      <c r="S8251" s="820"/>
      <c r="T8251" s="820"/>
      <c r="U8251" s="820"/>
      <c r="V8251" s="820"/>
      <c r="W8251" s="820"/>
      <c r="X8251" s="820"/>
      <c r="Y8251" s="820"/>
      <c r="Z8251" s="820"/>
    </row>
    <row r="8252" spans="7:26">
      <c r="G8252" s="826"/>
      <c r="H8252" s="820"/>
      <c r="J8252" s="820"/>
      <c r="K8252" s="820"/>
      <c r="L8252" s="820"/>
      <c r="M8252" s="820"/>
      <c r="N8252" s="820"/>
      <c r="O8252" s="820"/>
      <c r="P8252" s="820"/>
      <c r="Q8252" s="820"/>
      <c r="R8252" s="820"/>
      <c r="S8252" s="820"/>
      <c r="T8252" s="820"/>
      <c r="U8252" s="820"/>
      <c r="V8252" s="820"/>
      <c r="W8252" s="820"/>
      <c r="X8252" s="820"/>
      <c r="Y8252" s="820"/>
      <c r="Z8252" s="820"/>
    </row>
    <row r="8253" spans="7:26">
      <c r="G8253" s="826"/>
      <c r="H8253" s="820"/>
      <c r="J8253" s="820"/>
      <c r="K8253" s="820"/>
      <c r="L8253" s="820"/>
      <c r="M8253" s="820"/>
      <c r="N8253" s="820"/>
      <c r="O8253" s="820"/>
      <c r="P8253" s="820"/>
      <c r="Q8253" s="820"/>
      <c r="R8253" s="820"/>
      <c r="S8253" s="820"/>
      <c r="T8253" s="820"/>
      <c r="U8253" s="820"/>
      <c r="V8253" s="820"/>
      <c r="W8253" s="820"/>
      <c r="X8253" s="820"/>
      <c r="Y8253" s="820"/>
      <c r="Z8253" s="820"/>
    </row>
    <row r="8254" spans="7:26">
      <c r="G8254" s="826"/>
      <c r="H8254" s="820"/>
      <c r="J8254" s="820"/>
      <c r="K8254" s="820"/>
      <c r="L8254" s="820"/>
      <c r="M8254" s="820"/>
      <c r="N8254" s="820"/>
      <c r="O8254" s="820"/>
      <c r="P8254" s="820"/>
      <c r="Q8254" s="820"/>
      <c r="R8254" s="820"/>
      <c r="S8254" s="820"/>
      <c r="T8254" s="820"/>
      <c r="U8254" s="820"/>
      <c r="V8254" s="820"/>
      <c r="W8254" s="820"/>
      <c r="X8254" s="820"/>
      <c r="Y8254" s="820"/>
      <c r="Z8254" s="820"/>
    </row>
    <row r="8255" spans="7:26">
      <c r="G8255" s="826"/>
      <c r="H8255" s="820"/>
      <c r="J8255" s="820"/>
      <c r="K8255" s="820"/>
      <c r="L8255" s="820"/>
      <c r="M8255" s="820"/>
      <c r="N8255" s="820"/>
      <c r="O8255" s="820"/>
      <c r="P8255" s="820"/>
      <c r="Q8255" s="820"/>
      <c r="R8255" s="820"/>
      <c r="S8255" s="820"/>
      <c r="T8255" s="820"/>
      <c r="U8255" s="820"/>
      <c r="V8255" s="820"/>
      <c r="W8255" s="820"/>
      <c r="X8255" s="820"/>
      <c r="Y8255" s="820"/>
      <c r="Z8255" s="820"/>
    </row>
    <row r="8256" spans="7:26">
      <c r="G8256" s="826"/>
      <c r="H8256" s="820"/>
      <c r="J8256" s="820"/>
      <c r="K8256" s="820"/>
      <c r="L8256" s="820"/>
      <c r="M8256" s="820"/>
      <c r="N8256" s="820"/>
      <c r="O8256" s="820"/>
      <c r="P8256" s="820"/>
      <c r="Q8256" s="820"/>
      <c r="R8256" s="820"/>
      <c r="S8256" s="820"/>
      <c r="T8256" s="820"/>
      <c r="U8256" s="820"/>
      <c r="V8256" s="820"/>
      <c r="W8256" s="820"/>
      <c r="X8256" s="820"/>
      <c r="Y8256" s="820"/>
      <c r="Z8256" s="820"/>
    </row>
    <row r="8257" spans="7:26">
      <c r="G8257" s="826"/>
      <c r="H8257" s="820"/>
      <c r="J8257" s="820"/>
      <c r="K8257" s="820"/>
      <c r="L8257" s="820"/>
      <c r="M8257" s="820"/>
      <c r="N8257" s="820"/>
      <c r="O8257" s="820"/>
      <c r="P8257" s="820"/>
      <c r="Q8257" s="820"/>
      <c r="R8257" s="820"/>
      <c r="S8257" s="820"/>
      <c r="T8257" s="820"/>
      <c r="U8257" s="820"/>
      <c r="V8257" s="820"/>
      <c r="W8257" s="820"/>
      <c r="X8257" s="820"/>
      <c r="Y8257" s="820"/>
      <c r="Z8257" s="820"/>
    </row>
    <row r="8258" spans="7:26">
      <c r="G8258" s="826"/>
      <c r="H8258" s="820"/>
      <c r="J8258" s="820"/>
      <c r="K8258" s="820"/>
      <c r="L8258" s="820"/>
      <c r="M8258" s="820"/>
      <c r="N8258" s="820"/>
      <c r="O8258" s="820"/>
      <c r="P8258" s="820"/>
      <c r="Q8258" s="820"/>
      <c r="R8258" s="820"/>
      <c r="S8258" s="820"/>
      <c r="T8258" s="820"/>
      <c r="U8258" s="820"/>
      <c r="V8258" s="820"/>
      <c r="W8258" s="820"/>
      <c r="X8258" s="820"/>
      <c r="Y8258" s="820"/>
      <c r="Z8258" s="820"/>
    </row>
    <row r="8259" spans="7:26">
      <c r="G8259" s="826"/>
      <c r="H8259" s="820"/>
      <c r="J8259" s="820"/>
      <c r="K8259" s="820"/>
      <c r="L8259" s="820"/>
      <c r="M8259" s="820"/>
      <c r="N8259" s="820"/>
      <c r="O8259" s="820"/>
      <c r="P8259" s="820"/>
      <c r="Q8259" s="820"/>
      <c r="R8259" s="820"/>
      <c r="S8259" s="820"/>
      <c r="T8259" s="820"/>
      <c r="U8259" s="820"/>
      <c r="V8259" s="820"/>
      <c r="W8259" s="820"/>
      <c r="X8259" s="820"/>
      <c r="Y8259" s="820"/>
      <c r="Z8259" s="820"/>
    </row>
    <row r="8260" spans="7:26">
      <c r="G8260" s="826"/>
      <c r="H8260" s="820"/>
      <c r="J8260" s="820"/>
      <c r="K8260" s="820"/>
      <c r="L8260" s="820"/>
      <c r="M8260" s="820"/>
      <c r="N8260" s="820"/>
      <c r="O8260" s="820"/>
      <c r="P8260" s="820"/>
      <c r="Q8260" s="820"/>
      <c r="R8260" s="820"/>
      <c r="S8260" s="820"/>
      <c r="T8260" s="820"/>
      <c r="U8260" s="820"/>
      <c r="V8260" s="820"/>
      <c r="W8260" s="820"/>
      <c r="X8260" s="820"/>
      <c r="Y8260" s="820"/>
      <c r="Z8260" s="820"/>
    </row>
    <row r="8261" spans="7:26">
      <c r="G8261" s="826"/>
      <c r="H8261" s="820"/>
      <c r="J8261" s="820"/>
      <c r="K8261" s="820"/>
      <c r="L8261" s="820"/>
      <c r="M8261" s="820"/>
      <c r="N8261" s="820"/>
      <c r="O8261" s="820"/>
      <c r="P8261" s="820"/>
      <c r="Q8261" s="820"/>
      <c r="R8261" s="820"/>
      <c r="S8261" s="820"/>
      <c r="T8261" s="820"/>
      <c r="U8261" s="820"/>
      <c r="V8261" s="820"/>
      <c r="W8261" s="820"/>
      <c r="X8261" s="820"/>
      <c r="Y8261" s="820"/>
      <c r="Z8261" s="820"/>
    </row>
    <row r="8262" spans="7:26">
      <c r="G8262" s="826"/>
      <c r="H8262" s="820"/>
      <c r="J8262" s="820"/>
      <c r="K8262" s="820"/>
      <c r="L8262" s="820"/>
      <c r="M8262" s="820"/>
      <c r="N8262" s="820"/>
      <c r="O8262" s="820"/>
      <c r="P8262" s="820"/>
      <c r="Q8262" s="820"/>
      <c r="R8262" s="820"/>
      <c r="S8262" s="820"/>
      <c r="T8262" s="820"/>
      <c r="U8262" s="820"/>
      <c r="V8262" s="820"/>
      <c r="W8262" s="820"/>
      <c r="X8262" s="820"/>
      <c r="Y8262" s="820"/>
      <c r="Z8262" s="820"/>
    </row>
    <row r="8263" spans="7:26">
      <c r="G8263" s="826"/>
      <c r="H8263" s="820"/>
      <c r="J8263" s="820"/>
      <c r="K8263" s="820"/>
      <c r="L8263" s="820"/>
      <c r="M8263" s="820"/>
      <c r="N8263" s="820"/>
      <c r="O8263" s="820"/>
      <c r="P8263" s="820"/>
      <c r="Q8263" s="820"/>
      <c r="R8263" s="820"/>
      <c r="S8263" s="820"/>
      <c r="T8263" s="820"/>
      <c r="U8263" s="820"/>
      <c r="V8263" s="820"/>
      <c r="W8263" s="820"/>
      <c r="X8263" s="820"/>
      <c r="Y8263" s="820"/>
      <c r="Z8263" s="820"/>
    </row>
    <row r="8264" spans="7:26">
      <c r="G8264" s="826"/>
      <c r="H8264" s="820"/>
      <c r="J8264" s="820"/>
      <c r="K8264" s="820"/>
      <c r="L8264" s="820"/>
      <c r="M8264" s="820"/>
      <c r="N8264" s="820"/>
      <c r="O8264" s="820"/>
      <c r="P8264" s="820"/>
      <c r="Q8264" s="820"/>
      <c r="R8264" s="820"/>
      <c r="S8264" s="820"/>
      <c r="T8264" s="820"/>
      <c r="U8264" s="820"/>
      <c r="V8264" s="820"/>
      <c r="W8264" s="820"/>
      <c r="X8264" s="820"/>
      <c r="Y8264" s="820"/>
      <c r="Z8264" s="820"/>
    </row>
    <row r="8265" spans="7:26">
      <c r="G8265" s="826"/>
      <c r="H8265" s="820"/>
      <c r="J8265" s="820"/>
      <c r="K8265" s="820"/>
      <c r="L8265" s="820"/>
      <c r="M8265" s="820"/>
      <c r="N8265" s="820"/>
      <c r="O8265" s="820"/>
      <c r="P8265" s="820"/>
      <c r="Q8265" s="820"/>
      <c r="R8265" s="820"/>
      <c r="S8265" s="820"/>
      <c r="T8265" s="820"/>
      <c r="U8265" s="820"/>
      <c r="V8265" s="820"/>
      <c r="W8265" s="820"/>
      <c r="X8265" s="820"/>
      <c r="Y8265" s="820"/>
      <c r="Z8265" s="820"/>
    </row>
    <row r="8266" spans="7:26">
      <c r="G8266" s="826"/>
      <c r="H8266" s="820"/>
      <c r="J8266" s="820"/>
      <c r="K8266" s="820"/>
      <c r="L8266" s="820"/>
      <c r="M8266" s="820"/>
      <c r="N8266" s="820"/>
      <c r="O8266" s="820"/>
      <c r="P8266" s="820"/>
      <c r="Q8266" s="820"/>
      <c r="R8266" s="820"/>
      <c r="S8266" s="820"/>
      <c r="T8266" s="820"/>
      <c r="U8266" s="820"/>
      <c r="V8266" s="820"/>
      <c r="W8266" s="820"/>
      <c r="X8266" s="820"/>
      <c r="Y8266" s="820"/>
      <c r="Z8266" s="820"/>
    </row>
    <row r="8267" spans="7:26">
      <c r="G8267" s="826"/>
      <c r="H8267" s="820"/>
      <c r="J8267" s="820"/>
      <c r="K8267" s="820"/>
      <c r="L8267" s="820"/>
      <c r="M8267" s="820"/>
      <c r="N8267" s="820"/>
      <c r="O8267" s="820"/>
      <c r="P8267" s="820"/>
      <c r="Q8267" s="820"/>
      <c r="R8267" s="820"/>
      <c r="S8267" s="820"/>
      <c r="T8267" s="820"/>
      <c r="U8267" s="820"/>
      <c r="V8267" s="820"/>
      <c r="W8267" s="820"/>
      <c r="X8267" s="820"/>
      <c r="Y8267" s="820"/>
      <c r="Z8267" s="820"/>
    </row>
    <row r="8268" spans="7:26">
      <c r="G8268" s="826"/>
      <c r="H8268" s="820"/>
      <c r="J8268" s="820"/>
      <c r="K8268" s="820"/>
      <c r="L8268" s="820"/>
      <c r="M8268" s="820"/>
      <c r="N8268" s="820"/>
      <c r="O8268" s="820"/>
      <c r="P8268" s="820"/>
      <c r="Q8268" s="820"/>
      <c r="R8268" s="820"/>
      <c r="S8268" s="820"/>
      <c r="T8268" s="820"/>
      <c r="U8268" s="820"/>
      <c r="V8268" s="820"/>
      <c r="W8268" s="820"/>
      <c r="X8268" s="820"/>
      <c r="Y8268" s="820"/>
      <c r="Z8268" s="820"/>
    </row>
    <row r="8269" spans="7:26">
      <c r="G8269" s="826"/>
      <c r="H8269" s="820"/>
      <c r="J8269" s="820"/>
      <c r="K8269" s="820"/>
      <c r="L8269" s="820"/>
      <c r="M8269" s="820"/>
      <c r="N8269" s="820"/>
      <c r="O8269" s="820"/>
      <c r="P8269" s="820"/>
      <c r="Q8269" s="820"/>
      <c r="R8269" s="820"/>
      <c r="S8269" s="820"/>
      <c r="T8269" s="820"/>
      <c r="U8269" s="820"/>
      <c r="V8269" s="820"/>
      <c r="W8269" s="820"/>
      <c r="X8269" s="820"/>
      <c r="Y8269" s="820"/>
      <c r="Z8269" s="820"/>
    </row>
    <row r="8270" spans="7:26">
      <c r="G8270" s="826"/>
      <c r="H8270" s="820"/>
      <c r="J8270" s="820"/>
      <c r="K8270" s="820"/>
      <c r="L8270" s="820"/>
      <c r="M8270" s="820"/>
      <c r="N8270" s="820"/>
      <c r="O8270" s="820"/>
      <c r="P8270" s="820"/>
      <c r="Q8270" s="820"/>
      <c r="R8270" s="820"/>
      <c r="S8270" s="820"/>
      <c r="T8270" s="820"/>
      <c r="U8270" s="820"/>
      <c r="V8270" s="820"/>
      <c r="W8270" s="820"/>
      <c r="X8270" s="820"/>
      <c r="Y8270" s="820"/>
      <c r="Z8270" s="820"/>
    </row>
    <row r="8271" spans="7:26">
      <c r="G8271" s="826"/>
      <c r="H8271" s="820"/>
      <c r="J8271" s="820"/>
      <c r="K8271" s="820"/>
      <c r="L8271" s="820"/>
      <c r="M8271" s="820"/>
      <c r="N8271" s="820"/>
      <c r="O8271" s="820"/>
      <c r="P8271" s="820"/>
      <c r="Q8271" s="820"/>
      <c r="R8271" s="820"/>
      <c r="S8271" s="820"/>
      <c r="T8271" s="820"/>
      <c r="U8271" s="820"/>
      <c r="V8271" s="820"/>
      <c r="W8271" s="820"/>
      <c r="X8271" s="820"/>
      <c r="Y8271" s="820"/>
      <c r="Z8271" s="820"/>
    </row>
    <row r="8272" spans="7:26">
      <c r="G8272" s="826"/>
      <c r="H8272" s="820"/>
      <c r="J8272" s="820"/>
      <c r="K8272" s="820"/>
      <c r="L8272" s="820"/>
      <c r="M8272" s="820"/>
      <c r="N8272" s="820"/>
      <c r="O8272" s="820"/>
      <c r="P8272" s="820"/>
      <c r="Q8272" s="820"/>
      <c r="R8272" s="820"/>
      <c r="S8272" s="820"/>
      <c r="T8272" s="820"/>
      <c r="U8272" s="820"/>
      <c r="V8272" s="820"/>
      <c r="W8272" s="820"/>
      <c r="X8272" s="820"/>
      <c r="Y8272" s="820"/>
      <c r="Z8272" s="820"/>
    </row>
    <row r="8273" spans="7:26">
      <c r="G8273" s="826"/>
      <c r="H8273" s="820"/>
      <c r="J8273" s="820"/>
      <c r="K8273" s="820"/>
      <c r="L8273" s="820"/>
      <c r="M8273" s="820"/>
      <c r="N8273" s="820"/>
      <c r="O8273" s="820"/>
      <c r="P8273" s="820"/>
      <c r="Q8273" s="820"/>
      <c r="R8273" s="820"/>
      <c r="S8273" s="820"/>
      <c r="T8273" s="820"/>
      <c r="U8273" s="820"/>
      <c r="V8273" s="820"/>
      <c r="W8273" s="820"/>
      <c r="X8273" s="820"/>
      <c r="Y8273" s="820"/>
      <c r="Z8273" s="820"/>
    </row>
    <row r="8274" spans="7:26">
      <c r="G8274" s="826"/>
      <c r="H8274" s="820"/>
      <c r="J8274" s="820"/>
      <c r="K8274" s="820"/>
      <c r="L8274" s="820"/>
      <c r="M8274" s="820"/>
      <c r="N8274" s="820"/>
      <c r="O8274" s="820"/>
      <c r="P8274" s="820"/>
      <c r="Q8274" s="820"/>
      <c r="R8274" s="820"/>
      <c r="S8274" s="820"/>
      <c r="T8274" s="820"/>
      <c r="U8274" s="820"/>
      <c r="V8274" s="820"/>
      <c r="W8274" s="820"/>
      <c r="X8274" s="820"/>
      <c r="Y8274" s="820"/>
      <c r="Z8274" s="820"/>
    </row>
    <row r="8275" spans="7:26">
      <c r="G8275" s="826"/>
      <c r="H8275" s="820"/>
      <c r="J8275" s="820"/>
      <c r="K8275" s="820"/>
      <c r="L8275" s="820"/>
      <c r="M8275" s="820"/>
      <c r="N8275" s="820"/>
      <c r="O8275" s="820"/>
      <c r="P8275" s="820"/>
      <c r="Q8275" s="820"/>
      <c r="R8275" s="820"/>
      <c r="S8275" s="820"/>
      <c r="T8275" s="820"/>
      <c r="U8275" s="820"/>
      <c r="V8275" s="820"/>
      <c r="W8275" s="820"/>
      <c r="X8275" s="820"/>
      <c r="Y8275" s="820"/>
      <c r="Z8275" s="820"/>
    </row>
    <row r="8276" spans="7:26">
      <c r="G8276" s="826"/>
      <c r="H8276" s="820"/>
      <c r="J8276" s="820"/>
      <c r="K8276" s="820"/>
      <c r="L8276" s="820"/>
      <c r="M8276" s="820"/>
      <c r="N8276" s="820"/>
      <c r="O8276" s="820"/>
      <c r="P8276" s="820"/>
      <c r="Q8276" s="820"/>
      <c r="R8276" s="820"/>
      <c r="S8276" s="820"/>
      <c r="T8276" s="820"/>
      <c r="U8276" s="820"/>
      <c r="V8276" s="820"/>
      <c r="W8276" s="820"/>
      <c r="X8276" s="820"/>
      <c r="Y8276" s="820"/>
      <c r="Z8276" s="820"/>
    </row>
    <row r="8277" spans="7:26">
      <c r="G8277" s="826"/>
      <c r="H8277" s="820"/>
      <c r="J8277" s="820"/>
      <c r="K8277" s="820"/>
      <c r="L8277" s="820"/>
      <c r="M8277" s="820"/>
      <c r="N8277" s="820"/>
      <c r="O8277" s="820"/>
      <c r="P8277" s="820"/>
      <c r="Q8277" s="820"/>
      <c r="R8277" s="820"/>
      <c r="S8277" s="820"/>
      <c r="T8277" s="820"/>
      <c r="U8277" s="820"/>
      <c r="V8277" s="820"/>
      <c r="W8277" s="820"/>
      <c r="X8277" s="820"/>
      <c r="Y8277" s="820"/>
      <c r="Z8277" s="820"/>
    </row>
    <row r="8278" spans="7:26">
      <c r="G8278" s="826"/>
      <c r="H8278" s="820"/>
      <c r="J8278" s="820"/>
      <c r="K8278" s="820"/>
      <c r="L8278" s="820"/>
      <c r="M8278" s="820"/>
      <c r="N8278" s="820"/>
      <c r="O8278" s="820"/>
      <c r="P8278" s="820"/>
      <c r="Q8278" s="820"/>
      <c r="R8278" s="820"/>
      <c r="S8278" s="820"/>
      <c r="T8278" s="820"/>
      <c r="U8278" s="820"/>
      <c r="V8278" s="820"/>
      <c r="W8278" s="820"/>
      <c r="X8278" s="820"/>
      <c r="Y8278" s="820"/>
      <c r="Z8278" s="820"/>
    </row>
    <row r="8279" spans="7:26">
      <c r="G8279" s="826"/>
      <c r="H8279" s="820"/>
      <c r="J8279" s="820"/>
      <c r="K8279" s="820"/>
      <c r="L8279" s="820"/>
      <c r="M8279" s="820"/>
      <c r="N8279" s="820"/>
      <c r="O8279" s="820"/>
      <c r="P8279" s="820"/>
      <c r="Q8279" s="820"/>
      <c r="R8279" s="820"/>
      <c r="S8279" s="820"/>
      <c r="T8279" s="820"/>
      <c r="U8279" s="820"/>
      <c r="V8279" s="820"/>
      <c r="W8279" s="820"/>
      <c r="X8279" s="820"/>
      <c r="Y8279" s="820"/>
      <c r="Z8279" s="820"/>
    </row>
    <row r="8280" spans="7:26">
      <c r="G8280" s="826"/>
      <c r="H8280" s="820"/>
      <c r="J8280" s="820"/>
      <c r="K8280" s="820"/>
      <c r="L8280" s="820"/>
      <c r="M8280" s="820"/>
      <c r="N8280" s="820"/>
      <c r="O8280" s="820"/>
      <c r="P8280" s="820"/>
      <c r="Q8280" s="820"/>
      <c r="R8280" s="820"/>
      <c r="S8280" s="820"/>
      <c r="T8280" s="820"/>
      <c r="U8280" s="820"/>
      <c r="V8280" s="820"/>
      <c r="W8280" s="820"/>
      <c r="X8280" s="820"/>
      <c r="Y8280" s="820"/>
      <c r="Z8280" s="820"/>
    </row>
    <row r="8281" spans="7:26">
      <c r="G8281" s="826"/>
      <c r="H8281" s="820"/>
      <c r="J8281" s="820"/>
      <c r="K8281" s="820"/>
      <c r="L8281" s="820"/>
      <c r="M8281" s="820"/>
      <c r="N8281" s="820"/>
      <c r="O8281" s="820"/>
      <c r="P8281" s="820"/>
      <c r="Q8281" s="820"/>
      <c r="R8281" s="820"/>
      <c r="S8281" s="820"/>
      <c r="T8281" s="820"/>
      <c r="U8281" s="820"/>
      <c r="V8281" s="820"/>
      <c r="W8281" s="820"/>
      <c r="X8281" s="820"/>
      <c r="Y8281" s="820"/>
      <c r="Z8281" s="820"/>
    </row>
    <row r="8282" spans="7:26">
      <c r="G8282" s="826"/>
      <c r="H8282" s="820"/>
      <c r="J8282" s="820"/>
      <c r="K8282" s="820"/>
      <c r="L8282" s="820"/>
      <c r="M8282" s="820"/>
      <c r="N8282" s="820"/>
      <c r="O8282" s="820"/>
      <c r="P8282" s="820"/>
      <c r="Q8282" s="820"/>
      <c r="R8282" s="820"/>
      <c r="S8282" s="820"/>
      <c r="T8282" s="820"/>
      <c r="U8282" s="820"/>
      <c r="V8282" s="820"/>
      <c r="W8282" s="820"/>
      <c r="X8282" s="820"/>
      <c r="Y8282" s="820"/>
      <c r="Z8282" s="820"/>
    </row>
    <row r="8283" spans="7:26">
      <c r="G8283" s="826"/>
      <c r="H8283" s="820"/>
      <c r="J8283" s="820"/>
      <c r="K8283" s="820"/>
      <c r="L8283" s="820"/>
      <c r="M8283" s="820"/>
      <c r="N8283" s="820"/>
      <c r="O8283" s="820"/>
      <c r="P8283" s="820"/>
      <c r="Q8283" s="820"/>
      <c r="R8283" s="820"/>
      <c r="S8283" s="820"/>
      <c r="T8283" s="820"/>
      <c r="U8283" s="820"/>
      <c r="V8283" s="820"/>
      <c r="W8283" s="820"/>
      <c r="X8283" s="820"/>
      <c r="Y8283" s="820"/>
      <c r="Z8283" s="820"/>
    </row>
    <row r="8284" spans="7:26">
      <c r="G8284" s="826"/>
      <c r="H8284" s="820"/>
      <c r="J8284" s="820"/>
      <c r="K8284" s="820"/>
      <c r="L8284" s="820"/>
      <c r="M8284" s="820"/>
      <c r="N8284" s="820"/>
      <c r="O8284" s="820"/>
      <c r="P8284" s="820"/>
      <c r="Q8284" s="820"/>
      <c r="R8284" s="820"/>
      <c r="S8284" s="820"/>
      <c r="T8284" s="820"/>
      <c r="U8284" s="820"/>
      <c r="V8284" s="820"/>
      <c r="W8284" s="820"/>
      <c r="X8284" s="820"/>
      <c r="Y8284" s="820"/>
      <c r="Z8284" s="820"/>
    </row>
    <row r="8285" spans="7:26">
      <c r="G8285" s="826"/>
      <c r="H8285" s="820"/>
      <c r="J8285" s="820"/>
      <c r="K8285" s="820"/>
      <c r="L8285" s="820"/>
      <c r="M8285" s="820"/>
      <c r="N8285" s="820"/>
      <c r="O8285" s="820"/>
      <c r="P8285" s="820"/>
      <c r="Q8285" s="820"/>
      <c r="R8285" s="820"/>
      <c r="S8285" s="820"/>
      <c r="T8285" s="820"/>
      <c r="U8285" s="820"/>
      <c r="V8285" s="820"/>
      <c r="W8285" s="820"/>
      <c r="X8285" s="820"/>
      <c r="Y8285" s="820"/>
      <c r="Z8285" s="820"/>
    </row>
    <row r="8286" spans="7:26">
      <c r="G8286" s="826"/>
      <c r="H8286" s="820"/>
      <c r="J8286" s="820"/>
      <c r="K8286" s="820"/>
      <c r="L8286" s="820"/>
      <c r="M8286" s="820"/>
      <c r="N8286" s="820"/>
      <c r="O8286" s="820"/>
      <c r="P8286" s="820"/>
      <c r="Q8286" s="820"/>
      <c r="R8286" s="820"/>
      <c r="S8286" s="820"/>
      <c r="T8286" s="820"/>
      <c r="U8286" s="820"/>
      <c r="V8286" s="820"/>
      <c r="W8286" s="820"/>
      <c r="X8286" s="820"/>
      <c r="Y8286" s="820"/>
      <c r="Z8286" s="820"/>
    </row>
    <row r="8287" spans="7:26">
      <c r="G8287" s="826"/>
      <c r="H8287" s="820"/>
      <c r="J8287" s="820"/>
      <c r="K8287" s="820"/>
      <c r="L8287" s="820"/>
      <c r="M8287" s="820"/>
      <c r="N8287" s="820"/>
      <c r="O8287" s="820"/>
      <c r="P8287" s="820"/>
      <c r="Q8287" s="820"/>
      <c r="R8287" s="820"/>
      <c r="S8287" s="820"/>
      <c r="T8287" s="820"/>
      <c r="U8287" s="820"/>
      <c r="V8287" s="820"/>
      <c r="W8287" s="820"/>
      <c r="X8287" s="820"/>
      <c r="Y8287" s="820"/>
      <c r="Z8287" s="820"/>
    </row>
    <row r="8288" spans="7:26">
      <c r="G8288" s="826"/>
      <c r="H8288" s="820"/>
      <c r="J8288" s="820"/>
      <c r="K8288" s="820"/>
      <c r="L8288" s="820"/>
      <c r="M8288" s="820"/>
      <c r="N8288" s="820"/>
      <c r="O8288" s="820"/>
      <c r="P8288" s="820"/>
      <c r="Q8288" s="820"/>
      <c r="R8288" s="820"/>
      <c r="S8288" s="820"/>
      <c r="T8288" s="820"/>
      <c r="U8288" s="820"/>
      <c r="V8288" s="820"/>
      <c r="W8288" s="820"/>
      <c r="X8288" s="820"/>
      <c r="Y8288" s="820"/>
      <c r="Z8288" s="820"/>
    </row>
    <row r="8289" spans="7:26">
      <c r="G8289" s="826"/>
      <c r="H8289" s="820"/>
      <c r="J8289" s="820"/>
      <c r="K8289" s="820"/>
      <c r="L8289" s="820"/>
      <c r="M8289" s="820"/>
      <c r="N8289" s="820"/>
      <c r="O8289" s="820"/>
      <c r="P8289" s="820"/>
      <c r="Q8289" s="820"/>
      <c r="R8289" s="820"/>
      <c r="S8289" s="820"/>
      <c r="T8289" s="820"/>
      <c r="U8289" s="820"/>
      <c r="V8289" s="820"/>
      <c r="W8289" s="820"/>
      <c r="X8289" s="820"/>
      <c r="Y8289" s="820"/>
      <c r="Z8289" s="820"/>
    </row>
    <row r="8290" spans="7:26">
      <c r="G8290" s="826"/>
      <c r="H8290" s="820"/>
      <c r="J8290" s="820"/>
      <c r="K8290" s="820"/>
      <c r="L8290" s="820"/>
      <c r="M8290" s="820"/>
      <c r="N8290" s="820"/>
      <c r="O8290" s="820"/>
      <c r="P8290" s="820"/>
      <c r="Q8290" s="820"/>
      <c r="R8290" s="820"/>
      <c r="S8290" s="820"/>
      <c r="T8290" s="820"/>
      <c r="U8290" s="820"/>
      <c r="V8290" s="820"/>
      <c r="W8290" s="820"/>
      <c r="X8290" s="820"/>
      <c r="Y8290" s="820"/>
      <c r="Z8290" s="820"/>
    </row>
    <row r="8291" spans="7:26">
      <c r="G8291" s="826"/>
      <c r="H8291" s="820"/>
      <c r="J8291" s="820"/>
      <c r="K8291" s="820"/>
      <c r="L8291" s="820"/>
      <c r="M8291" s="820"/>
      <c r="N8291" s="820"/>
      <c r="O8291" s="820"/>
      <c r="P8291" s="820"/>
      <c r="Q8291" s="820"/>
      <c r="R8291" s="820"/>
      <c r="S8291" s="820"/>
      <c r="T8291" s="820"/>
      <c r="U8291" s="820"/>
      <c r="V8291" s="820"/>
      <c r="W8291" s="820"/>
      <c r="X8291" s="820"/>
      <c r="Y8291" s="820"/>
      <c r="Z8291" s="820"/>
    </row>
    <row r="8292" spans="7:26">
      <c r="G8292" s="826"/>
      <c r="H8292" s="820"/>
      <c r="J8292" s="820"/>
      <c r="K8292" s="820"/>
      <c r="L8292" s="820"/>
      <c r="M8292" s="820"/>
      <c r="N8292" s="820"/>
      <c r="O8292" s="820"/>
      <c r="P8292" s="820"/>
      <c r="Q8292" s="820"/>
      <c r="R8292" s="820"/>
      <c r="S8292" s="820"/>
      <c r="T8292" s="820"/>
      <c r="U8292" s="820"/>
      <c r="V8292" s="820"/>
      <c r="W8292" s="820"/>
      <c r="X8292" s="820"/>
      <c r="Y8292" s="820"/>
      <c r="Z8292" s="820"/>
    </row>
    <row r="8293" spans="7:26">
      <c r="G8293" s="826"/>
      <c r="H8293" s="820"/>
      <c r="J8293" s="820"/>
      <c r="K8293" s="820"/>
      <c r="L8293" s="820"/>
      <c r="M8293" s="820"/>
      <c r="N8293" s="820"/>
      <c r="O8293" s="820"/>
      <c r="P8293" s="820"/>
      <c r="Q8293" s="820"/>
      <c r="R8293" s="820"/>
      <c r="S8293" s="820"/>
      <c r="T8293" s="820"/>
      <c r="U8293" s="820"/>
      <c r="V8293" s="820"/>
      <c r="W8293" s="820"/>
      <c r="X8293" s="820"/>
      <c r="Y8293" s="820"/>
      <c r="Z8293" s="820"/>
    </row>
    <row r="8294" spans="7:26">
      <c r="G8294" s="826"/>
      <c r="H8294" s="820"/>
      <c r="J8294" s="820"/>
      <c r="K8294" s="820"/>
      <c r="L8294" s="820"/>
      <c r="M8294" s="820"/>
      <c r="N8294" s="820"/>
      <c r="O8294" s="820"/>
      <c r="P8294" s="820"/>
      <c r="Q8294" s="820"/>
      <c r="R8294" s="820"/>
      <c r="S8294" s="820"/>
      <c r="T8294" s="820"/>
      <c r="U8294" s="820"/>
      <c r="V8294" s="820"/>
      <c r="W8294" s="820"/>
      <c r="X8294" s="820"/>
      <c r="Y8294" s="820"/>
      <c r="Z8294" s="820"/>
    </row>
    <row r="8295" spans="7:26">
      <c r="G8295" s="826"/>
      <c r="H8295" s="820"/>
      <c r="J8295" s="820"/>
      <c r="K8295" s="820"/>
      <c r="L8295" s="820"/>
      <c r="M8295" s="820"/>
      <c r="N8295" s="820"/>
      <c r="O8295" s="820"/>
      <c r="P8295" s="820"/>
      <c r="Q8295" s="820"/>
      <c r="R8295" s="820"/>
      <c r="S8295" s="820"/>
      <c r="T8295" s="820"/>
      <c r="U8295" s="820"/>
      <c r="V8295" s="820"/>
      <c r="W8295" s="820"/>
      <c r="X8295" s="820"/>
      <c r="Y8295" s="820"/>
      <c r="Z8295" s="820"/>
    </row>
    <row r="8296" spans="7:26">
      <c r="G8296" s="826"/>
      <c r="H8296" s="820"/>
      <c r="J8296" s="820"/>
      <c r="K8296" s="820"/>
      <c r="L8296" s="820"/>
      <c r="M8296" s="820"/>
      <c r="N8296" s="820"/>
      <c r="O8296" s="820"/>
      <c r="P8296" s="820"/>
      <c r="Q8296" s="820"/>
      <c r="R8296" s="820"/>
      <c r="S8296" s="820"/>
      <c r="T8296" s="820"/>
      <c r="U8296" s="820"/>
      <c r="V8296" s="820"/>
      <c r="W8296" s="820"/>
      <c r="X8296" s="820"/>
      <c r="Y8296" s="820"/>
      <c r="Z8296" s="820"/>
    </row>
    <row r="8297" spans="7:26">
      <c r="G8297" s="826"/>
      <c r="H8297" s="820"/>
      <c r="J8297" s="820"/>
      <c r="K8297" s="820"/>
      <c r="L8297" s="820"/>
      <c r="M8297" s="820"/>
      <c r="N8297" s="820"/>
      <c r="O8297" s="820"/>
      <c r="P8297" s="820"/>
      <c r="Q8297" s="820"/>
      <c r="R8297" s="820"/>
      <c r="S8297" s="820"/>
      <c r="T8297" s="820"/>
      <c r="U8297" s="820"/>
      <c r="V8297" s="820"/>
      <c r="W8297" s="820"/>
      <c r="X8297" s="820"/>
      <c r="Y8297" s="820"/>
      <c r="Z8297" s="820"/>
    </row>
    <row r="8298" spans="7:26">
      <c r="G8298" s="826"/>
      <c r="H8298" s="820"/>
      <c r="J8298" s="820"/>
      <c r="K8298" s="820"/>
      <c r="L8298" s="820"/>
      <c r="M8298" s="820"/>
      <c r="N8298" s="820"/>
      <c r="O8298" s="820"/>
      <c r="P8298" s="820"/>
      <c r="Q8298" s="820"/>
      <c r="R8298" s="820"/>
      <c r="S8298" s="820"/>
      <c r="T8298" s="820"/>
      <c r="U8298" s="820"/>
      <c r="V8298" s="820"/>
      <c r="W8298" s="820"/>
      <c r="X8298" s="820"/>
      <c r="Y8298" s="820"/>
      <c r="Z8298" s="820"/>
    </row>
    <row r="8299" spans="7:26">
      <c r="G8299" s="826"/>
      <c r="H8299" s="820"/>
      <c r="J8299" s="820"/>
      <c r="K8299" s="820"/>
      <c r="L8299" s="820"/>
      <c r="M8299" s="820"/>
      <c r="N8299" s="820"/>
      <c r="O8299" s="820"/>
      <c r="P8299" s="820"/>
      <c r="Q8299" s="820"/>
      <c r="R8299" s="820"/>
      <c r="S8299" s="820"/>
      <c r="T8299" s="820"/>
      <c r="U8299" s="820"/>
      <c r="V8299" s="820"/>
      <c r="W8299" s="820"/>
      <c r="X8299" s="820"/>
      <c r="Y8299" s="820"/>
      <c r="Z8299" s="820"/>
    </row>
    <row r="8300" spans="7:26">
      <c r="G8300" s="826"/>
      <c r="H8300" s="820"/>
      <c r="J8300" s="820"/>
      <c r="K8300" s="820"/>
      <c r="L8300" s="820"/>
      <c r="M8300" s="820"/>
      <c r="N8300" s="820"/>
      <c r="O8300" s="820"/>
      <c r="P8300" s="820"/>
      <c r="Q8300" s="820"/>
      <c r="R8300" s="820"/>
      <c r="S8300" s="820"/>
      <c r="T8300" s="820"/>
      <c r="U8300" s="820"/>
      <c r="V8300" s="820"/>
      <c r="W8300" s="820"/>
      <c r="X8300" s="820"/>
      <c r="Y8300" s="820"/>
      <c r="Z8300" s="820"/>
    </row>
    <row r="8301" spans="7:26">
      <c r="G8301" s="826"/>
      <c r="H8301" s="820"/>
      <c r="J8301" s="820"/>
      <c r="K8301" s="820"/>
      <c r="L8301" s="820"/>
      <c r="M8301" s="820"/>
      <c r="N8301" s="820"/>
      <c r="O8301" s="820"/>
      <c r="P8301" s="820"/>
      <c r="Q8301" s="820"/>
      <c r="R8301" s="820"/>
      <c r="S8301" s="820"/>
      <c r="T8301" s="820"/>
      <c r="U8301" s="820"/>
      <c r="V8301" s="820"/>
      <c r="W8301" s="820"/>
      <c r="X8301" s="820"/>
      <c r="Y8301" s="820"/>
      <c r="Z8301" s="820"/>
    </row>
    <row r="8302" spans="7:26">
      <c r="G8302" s="826"/>
      <c r="H8302" s="820"/>
      <c r="J8302" s="820"/>
      <c r="K8302" s="820"/>
      <c r="L8302" s="820"/>
      <c r="M8302" s="820"/>
      <c r="N8302" s="820"/>
      <c r="O8302" s="820"/>
      <c r="P8302" s="820"/>
      <c r="Q8302" s="820"/>
      <c r="R8302" s="820"/>
      <c r="S8302" s="820"/>
      <c r="T8302" s="820"/>
      <c r="U8302" s="820"/>
      <c r="V8302" s="820"/>
      <c r="W8302" s="820"/>
      <c r="X8302" s="820"/>
      <c r="Y8302" s="820"/>
      <c r="Z8302" s="820"/>
    </row>
    <row r="8303" spans="7:26">
      <c r="G8303" s="826"/>
      <c r="H8303" s="820"/>
      <c r="J8303" s="820"/>
      <c r="K8303" s="820"/>
      <c r="L8303" s="820"/>
      <c r="M8303" s="820"/>
      <c r="N8303" s="820"/>
      <c r="O8303" s="820"/>
      <c r="P8303" s="820"/>
      <c r="Q8303" s="820"/>
      <c r="R8303" s="820"/>
      <c r="S8303" s="820"/>
      <c r="T8303" s="820"/>
      <c r="U8303" s="820"/>
      <c r="V8303" s="820"/>
      <c r="W8303" s="820"/>
      <c r="X8303" s="820"/>
      <c r="Y8303" s="820"/>
      <c r="Z8303" s="820"/>
    </row>
    <row r="8304" spans="7:26">
      <c r="G8304" s="826"/>
      <c r="H8304" s="820"/>
      <c r="J8304" s="820"/>
      <c r="K8304" s="820"/>
      <c r="L8304" s="820"/>
      <c r="M8304" s="820"/>
      <c r="N8304" s="820"/>
      <c r="O8304" s="820"/>
      <c r="P8304" s="820"/>
      <c r="Q8304" s="820"/>
      <c r="R8304" s="820"/>
      <c r="S8304" s="820"/>
      <c r="T8304" s="820"/>
      <c r="U8304" s="820"/>
      <c r="V8304" s="820"/>
      <c r="W8304" s="820"/>
      <c r="X8304" s="820"/>
      <c r="Y8304" s="820"/>
      <c r="Z8304" s="820"/>
    </row>
    <row r="8305" spans="7:26">
      <c r="G8305" s="826"/>
      <c r="H8305" s="820"/>
      <c r="J8305" s="820"/>
      <c r="K8305" s="820"/>
      <c r="L8305" s="820"/>
      <c r="M8305" s="820"/>
      <c r="N8305" s="820"/>
      <c r="O8305" s="820"/>
      <c r="P8305" s="820"/>
      <c r="Q8305" s="820"/>
      <c r="R8305" s="820"/>
      <c r="S8305" s="820"/>
      <c r="T8305" s="820"/>
      <c r="U8305" s="820"/>
      <c r="V8305" s="820"/>
      <c r="W8305" s="820"/>
      <c r="X8305" s="820"/>
      <c r="Y8305" s="820"/>
      <c r="Z8305" s="820"/>
    </row>
    <row r="8306" spans="7:26">
      <c r="G8306" s="826"/>
      <c r="H8306" s="820"/>
      <c r="J8306" s="820"/>
      <c r="K8306" s="820"/>
      <c r="L8306" s="820"/>
      <c r="M8306" s="820"/>
      <c r="N8306" s="820"/>
      <c r="O8306" s="820"/>
      <c r="P8306" s="820"/>
      <c r="Q8306" s="820"/>
      <c r="R8306" s="820"/>
      <c r="S8306" s="820"/>
      <c r="T8306" s="820"/>
      <c r="U8306" s="820"/>
      <c r="V8306" s="820"/>
      <c r="W8306" s="820"/>
      <c r="X8306" s="820"/>
      <c r="Y8306" s="820"/>
      <c r="Z8306" s="820"/>
    </row>
    <row r="8307" spans="7:26">
      <c r="G8307" s="826"/>
      <c r="H8307" s="820"/>
      <c r="J8307" s="820"/>
      <c r="K8307" s="820"/>
      <c r="L8307" s="820"/>
      <c r="M8307" s="820"/>
      <c r="N8307" s="820"/>
      <c r="O8307" s="820"/>
      <c r="P8307" s="820"/>
      <c r="Q8307" s="820"/>
      <c r="R8307" s="820"/>
      <c r="S8307" s="820"/>
      <c r="T8307" s="820"/>
      <c r="U8307" s="820"/>
      <c r="V8307" s="820"/>
      <c r="W8307" s="820"/>
      <c r="X8307" s="820"/>
      <c r="Y8307" s="820"/>
      <c r="Z8307" s="820"/>
    </row>
    <row r="8308" spans="7:26">
      <c r="G8308" s="826"/>
      <c r="H8308" s="820"/>
      <c r="J8308" s="820"/>
      <c r="K8308" s="820"/>
      <c r="L8308" s="820"/>
      <c r="M8308" s="820"/>
      <c r="N8308" s="820"/>
      <c r="O8308" s="820"/>
      <c r="P8308" s="820"/>
      <c r="Q8308" s="820"/>
      <c r="R8308" s="820"/>
      <c r="S8308" s="820"/>
      <c r="T8308" s="820"/>
      <c r="U8308" s="820"/>
      <c r="V8308" s="820"/>
      <c r="W8308" s="820"/>
      <c r="X8308" s="820"/>
      <c r="Y8308" s="820"/>
      <c r="Z8308" s="820"/>
    </row>
    <row r="8309" spans="7:26">
      <c r="G8309" s="826"/>
      <c r="H8309" s="820"/>
      <c r="J8309" s="820"/>
      <c r="K8309" s="820"/>
      <c r="L8309" s="820"/>
      <c r="M8309" s="820"/>
      <c r="N8309" s="820"/>
      <c r="O8309" s="820"/>
      <c r="P8309" s="820"/>
      <c r="Q8309" s="820"/>
      <c r="R8309" s="820"/>
      <c r="S8309" s="820"/>
      <c r="T8309" s="820"/>
      <c r="U8309" s="820"/>
      <c r="V8309" s="820"/>
      <c r="W8309" s="820"/>
      <c r="X8309" s="820"/>
      <c r="Y8309" s="820"/>
      <c r="Z8309" s="820"/>
    </row>
    <row r="8310" spans="7:26">
      <c r="G8310" s="826"/>
      <c r="H8310" s="820"/>
      <c r="J8310" s="820"/>
      <c r="K8310" s="820"/>
      <c r="L8310" s="820"/>
      <c r="M8310" s="820"/>
      <c r="N8310" s="820"/>
      <c r="O8310" s="820"/>
      <c r="P8310" s="820"/>
      <c r="Q8310" s="820"/>
      <c r="R8310" s="820"/>
      <c r="S8310" s="820"/>
      <c r="T8310" s="820"/>
      <c r="U8310" s="820"/>
      <c r="V8310" s="820"/>
      <c r="W8310" s="820"/>
      <c r="X8310" s="820"/>
      <c r="Y8310" s="820"/>
      <c r="Z8310" s="820"/>
    </row>
    <row r="8311" spans="7:26">
      <c r="G8311" s="826"/>
      <c r="H8311" s="820"/>
      <c r="J8311" s="820"/>
      <c r="K8311" s="820"/>
      <c r="L8311" s="820"/>
      <c r="M8311" s="820"/>
      <c r="N8311" s="820"/>
      <c r="O8311" s="820"/>
      <c r="P8311" s="820"/>
      <c r="Q8311" s="820"/>
      <c r="R8311" s="820"/>
      <c r="S8311" s="820"/>
      <c r="T8311" s="820"/>
      <c r="U8311" s="820"/>
      <c r="V8311" s="820"/>
      <c r="W8311" s="820"/>
      <c r="X8311" s="820"/>
      <c r="Y8311" s="820"/>
      <c r="Z8311" s="820"/>
    </row>
    <row r="8312" spans="7:26">
      <c r="G8312" s="826"/>
      <c r="H8312" s="820"/>
      <c r="J8312" s="820"/>
      <c r="K8312" s="820"/>
      <c r="L8312" s="820"/>
      <c r="M8312" s="820"/>
      <c r="N8312" s="820"/>
      <c r="O8312" s="820"/>
      <c r="P8312" s="820"/>
      <c r="Q8312" s="820"/>
      <c r="R8312" s="820"/>
      <c r="S8312" s="820"/>
      <c r="T8312" s="820"/>
      <c r="U8312" s="820"/>
      <c r="V8312" s="820"/>
      <c r="W8312" s="820"/>
      <c r="X8312" s="820"/>
      <c r="Y8312" s="820"/>
      <c r="Z8312" s="820"/>
    </row>
    <row r="8313" spans="7:26">
      <c r="G8313" s="826"/>
      <c r="H8313" s="820"/>
      <c r="J8313" s="820"/>
      <c r="K8313" s="820"/>
      <c r="L8313" s="820"/>
      <c r="M8313" s="820"/>
      <c r="N8313" s="820"/>
      <c r="O8313" s="820"/>
      <c r="P8313" s="820"/>
      <c r="Q8313" s="820"/>
      <c r="R8313" s="820"/>
      <c r="S8313" s="820"/>
      <c r="T8313" s="820"/>
      <c r="U8313" s="820"/>
      <c r="V8313" s="820"/>
      <c r="W8313" s="820"/>
      <c r="X8313" s="820"/>
      <c r="Y8313" s="820"/>
      <c r="Z8313" s="820"/>
    </row>
    <row r="8314" spans="7:26">
      <c r="G8314" s="826"/>
      <c r="H8314" s="820"/>
      <c r="J8314" s="820"/>
      <c r="K8314" s="820"/>
      <c r="L8314" s="820"/>
      <c r="M8314" s="820"/>
      <c r="N8314" s="820"/>
      <c r="O8314" s="820"/>
      <c r="P8314" s="820"/>
      <c r="Q8314" s="820"/>
      <c r="R8314" s="820"/>
      <c r="S8314" s="820"/>
      <c r="T8314" s="820"/>
      <c r="U8314" s="820"/>
      <c r="V8314" s="820"/>
      <c r="W8314" s="820"/>
      <c r="X8314" s="820"/>
      <c r="Y8314" s="820"/>
      <c r="Z8314" s="820"/>
    </row>
    <row r="8315" spans="7:26">
      <c r="G8315" s="826"/>
      <c r="H8315" s="820"/>
      <c r="J8315" s="820"/>
      <c r="K8315" s="820"/>
      <c r="L8315" s="820"/>
      <c r="M8315" s="820"/>
      <c r="N8315" s="820"/>
      <c r="O8315" s="820"/>
      <c r="P8315" s="820"/>
      <c r="Q8315" s="820"/>
      <c r="R8315" s="820"/>
      <c r="S8315" s="820"/>
      <c r="T8315" s="820"/>
      <c r="U8315" s="820"/>
      <c r="V8315" s="820"/>
      <c r="W8315" s="820"/>
      <c r="X8315" s="820"/>
      <c r="Y8315" s="820"/>
      <c r="Z8315" s="820"/>
    </row>
    <row r="8316" spans="7:26">
      <c r="G8316" s="826"/>
      <c r="H8316" s="820"/>
      <c r="J8316" s="820"/>
      <c r="K8316" s="820"/>
      <c r="L8316" s="820"/>
      <c r="M8316" s="820"/>
      <c r="N8316" s="820"/>
      <c r="O8316" s="820"/>
      <c r="P8316" s="820"/>
      <c r="Q8316" s="820"/>
      <c r="R8316" s="820"/>
      <c r="S8316" s="820"/>
      <c r="T8316" s="820"/>
      <c r="U8316" s="820"/>
      <c r="V8316" s="820"/>
      <c r="W8316" s="820"/>
      <c r="X8316" s="820"/>
      <c r="Y8316" s="820"/>
      <c r="Z8316" s="820"/>
    </row>
    <row r="8317" spans="7:26">
      <c r="G8317" s="826"/>
      <c r="H8317" s="820"/>
      <c r="J8317" s="820"/>
      <c r="K8317" s="820"/>
      <c r="L8317" s="820"/>
      <c r="M8317" s="820"/>
      <c r="N8317" s="820"/>
      <c r="O8317" s="820"/>
      <c r="P8317" s="820"/>
      <c r="Q8317" s="820"/>
      <c r="R8317" s="820"/>
      <c r="S8317" s="820"/>
      <c r="T8317" s="820"/>
      <c r="U8317" s="820"/>
      <c r="V8317" s="820"/>
      <c r="W8317" s="820"/>
      <c r="X8317" s="820"/>
      <c r="Y8317" s="820"/>
      <c r="Z8317" s="820"/>
    </row>
    <row r="8318" spans="7:26">
      <c r="G8318" s="826"/>
      <c r="H8318" s="820"/>
      <c r="J8318" s="820"/>
      <c r="K8318" s="820"/>
      <c r="L8318" s="820"/>
      <c r="M8318" s="820"/>
      <c r="N8318" s="820"/>
      <c r="O8318" s="820"/>
      <c r="P8318" s="820"/>
      <c r="Q8318" s="820"/>
      <c r="R8318" s="820"/>
      <c r="S8318" s="820"/>
      <c r="T8318" s="820"/>
      <c r="U8318" s="820"/>
      <c r="V8318" s="820"/>
      <c r="W8318" s="820"/>
      <c r="X8318" s="820"/>
      <c r="Y8318" s="820"/>
      <c r="Z8318" s="820"/>
    </row>
    <row r="8319" spans="7:26">
      <c r="G8319" s="826"/>
      <c r="H8319" s="820"/>
      <c r="J8319" s="820"/>
      <c r="K8319" s="820"/>
      <c r="L8319" s="820"/>
      <c r="M8319" s="820"/>
      <c r="N8319" s="820"/>
      <c r="O8319" s="820"/>
      <c r="P8319" s="820"/>
      <c r="Q8319" s="820"/>
      <c r="R8319" s="820"/>
      <c r="S8319" s="820"/>
      <c r="T8319" s="820"/>
      <c r="U8319" s="820"/>
      <c r="V8319" s="820"/>
      <c r="W8319" s="820"/>
      <c r="X8319" s="820"/>
      <c r="Y8319" s="820"/>
      <c r="Z8319" s="820"/>
    </row>
    <row r="8320" spans="7:26">
      <c r="G8320" s="826"/>
      <c r="H8320" s="820"/>
      <c r="J8320" s="820"/>
      <c r="K8320" s="820"/>
      <c r="L8320" s="820"/>
      <c r="M8320" s="820"/>
      <c r="N8320" s="820"/>
      <c r="O8320" s="820"/>
      <c r="P8320" s="820"/>
      <c r="Q8320" s="820"/>
      <c r="R8320" s="820"/>
      <c r="S8320" s="820"/>
      <c r="T8320" s="820"/>
      <c r="U8320" s="820"/>
      <c r="V8320" s="820"/>
      <c r="W8320" s="820"/>
      <c r="X8320" s="820"/>
      <c r="Y8320" s="820"/>
      <c r="Z8320" s="820"/>
    </row>
    <row r="8321" spans="7:26">
      <c r="G8321" s="826"/>
      <c r="H8321" s="820"/>
      <c r="J8321" s="820"/>
      <c r="K8321" s="820"/>
      <c r="L8321" s="820"/>
      <c r="M8321" s="820"/>
      <c r="N8321" s="820"/>
      <c r="O8321" s="820"/>
      <c r="P8321" s="820"/>
      <c r="Q8321" s="820"/>
      <c r="R8321" s="820"/>
      <c r="S8321" s="820"/>
      <c r="T8321" s="820"/>
      <c r="U8321" s="820"/>
      <c r="V8321" s="820"/>
      <c r="W8321" s="820"/>
      <c r="X8321" s="820"/>
      <c r="Y8321" s="820"/>
      <c r="Z8321" s="820"/>
    </row>
    <row r="8322" spans="7:26">
      <c r="G8322" s="826"/>
      <c r="H8322" s="820"/>
      <c r="J8322" s="820"/>
      <c r="K8322" s="820"/>
      <c r="L8322" s="820"/>
      <c r="M8322" s="820"/>
      <c r="N8322" s="820"/>
      <c r="O8322" s="820"/>
      <c r="P8322" s="820"/>
      <c r="Q8322" s="820"/>
      <c r="R8322" s="820"/>
      <c r="S8322" s="820"/>
      <c r="T8322" s="820"/>
      <c r="U8322" s="820"/>
      <c r="V8322" s="820"/>
      <c r="W8322" s="820"/>
      <c r="X8322" s="820"/>
      <c r="Y8322" s="820"/>
      <c r="Z8322" s="820"/>
    </row>
    <row r="8323" spans="7:26">
      <c r="G8323" s="826"/>
      <c r="H8323" s="820"/>
      <c r="J8323" s="820"/>
      <c r="K8323" s="820"/>
      <c r="L8323" s="820"/>
      <c r="M8323" s="820"/>
      <c r="N8323" s="820"/>
      <c r="O8323" s="820"/>
      <c r="P8323" s="820"/>
      <c r="Q8323" s="820"/>
      <c r="R8323" s="820"/>
      <c r="S8323" s="820"/>
      <c r="T8323" s="820"/>
      <c r="U8323" s="820"/>
      <c r="V8323" s="820"/>
      <c r="W8323" s="820"/>
      <c r="X8323" s="820"/>
      <c r="Y8323" s="820"/>
      <c r="Z8323" s="820"/>
    </row>
    <row r="8324" spans="7:26">
      <c r="G8324" s="826"/>
      <c r="H8324" s="820"/>
      <c r="J8324" s="820"/>
      <c r="K8324" s="820"/>
      <c r="L8324" s="820"/>
      <c r="M8324" s="820"/>
      <c r="N8324" s="820"/>
      <c r="O8324" s="820"/>
      <c r="P8324" s="820"/>
      <c r="Q8324" s="820"/>
      <c r="R8324" s="820"/>
      <c r="S8324" s="820"/>
      <c r="T8324" s="820"/>
      <c r="U8324" s="820"/>
      <c r="V8324" s="820"/>
      <c r="W8324" s="820"/>
      <c r="X8324" s="820"/>
      <c r="Y8324" s="820"/>
      <c r="Z8324" s="820"/>
    </row>
    <row r="8325" spans="7:26">
      <c r="G8325" s="826"/>
      <c r="H8325" s="820"/>
      <c r="J8325" s="820"/>
      <c r="K8325" s="820"/>
      <c r="L8325" s="820"/>
      <c r="M8325" s="820"/>
      <c r="N8325" s="820"/>
      <c r="O8325" s="820"/>
      <c r="P8325" s="820"/>
      <c r="Q8325" s="820"/>
      <c r="R8325" s="820"/>
      <c r="S8325" s="820"/>
      <c r="T8325" s="820"/>
      <c r="U8325" s="820"/>
      <c r="V8325" s="820"/>
      <c r="W8325" s="820"/>
      <c r="X8325" s="820"/>
      <c r="Y8325" s="820"/>
      <c r="Z8325" s="820"/>
    </row>
    <row r="8326" spans="7:26">
      <c r="G8326" s="826"/>
      <c r="H8326" s="820"/>
      <c r="J8326" s="820"/>
      <c r="K8326" s="820"/>
      <c r="L8326" s="820"/>
      <c r="M8326" s="820"/>
      <c r="N8326" s="820"/>
      <c r="O8326" s="820"/>
      <c r="P8326" s="820"/>
      <c r="Q8326" s="820"/>
      <c r="R8326" s="820"/>
      <c r="S8326" s="820"/>
      <c r="T8326" s="820"/>
      <c r="U8326" s="820"/>
      <c r="V8326" s="820"/>
      <c r="W8326" s="820"/>
      <c r="X8326" s="820"/>
      <c r="Y8326" s="820"/>
      <c r="Z8326" s="820"/>
    </row>
    <row r="8327" spans="7:26">
      <c r="G8327" s="826"/>
      <c r="H8327" s="820"/>
      <c r="J8327" s="820"/>
      <c r="K8327" s="820"/>
      <c r="L8327" s="820"/>
      <c r="M8327" s="820"/>
      <c r="N8327" s="820"/>
      <c r="O8327" s="820"/>
      <c r="P8327" s="820"/>
      <c r="Q8327" s="820"/>
      <c r="R8327" s="820"/>
      <c r="S8327" s="820"/>
      <c r="T8327" s="820"/>
      <c r="U8327" s="820"/>
      <c r="V8327" s="820"/>
      <c r="W8327" s="820"/>
      <c r="X8327" s="820"/>
      <c r="Y8327" s="820"/>
      <c r="Z8327" s="820"/>
    </row>
    <row r="8328" spans="7:26">
      <c r="G8328" s="826"/>
      <c r="H8328" s="820"/>
      <c r="J8328" s="820"/>
      <c r="K8328" s="820"/>
      <c r="L8328" s="820"/>
      <c r="M8328" s="820"/>
      <c r="N8328" s="820"/>
      <c r="O8328" s="820"/>
      <c r="P8328" s="820"/>
      <c r="Q8328" s="820"/>
      <c r="R8328" s="820"/>
      <c r="S8328" s="820"/>
      <c r="T8328" s="820"/>
      <c r="U8328" s="820"/>
      <c r="V8328" s="820"/>
      <c r="W8328" s="820"/>
      <c r="X8328" s="820"/>
      <c r="Y8328" s="820"/>
      <c r="Z8328" s="820"/>
    </row>
    <row r="8329" spans="7:26">
      <c r="G8329" s="826"/>
      <c r="H8329" s="820"/>
      <c r="J8329" s="820"/>
      <c r="K8329" s="820"/>
      <c r="L8329" s="820"/>
      <c r="M8329" s="820"/>
      <c r="N8329" s="820"/>
      <c r="O8329" s="820"/>
      <c r="P8329" s="820"/>
      <c r="Q8329" s="820"/>
      <c r="R8329" s="820"/>
      <c r="S8329" s="820"/>
      <c r="T8329" s="820"/>
      <c r="U8329" s="820"/>
      <c r="V8329" s="820"/>
      <c r="W8329" s="820"/>
      <c r="X8329" s="820"/>
      <c r="Y8329" s="820"/>
      <c r="Z8329" s="820"/>
    </row>
    <row r="8330" spans="7:26">
      <c r="G8330" s="826"/>
      <c r="H8330" s="820"/>
      <c r="J8330" s="820"/>
      <c r="K8330" s="820"/>
      <c r="L8330" s="820"/>
      <c r="M8330" s="820"/>
      <c r="N8330" s="820"/>
      <c r="O8330" s="820"/>
      <c r="P8330" s="820"/>
      <c r="Q8330" s="820"/>
      <c r="R8330" s="820"/>
      <c r="S8330" s="820"/>
      <c r="T8330" s="820"/>
      <c r="U8330" s="820"/>
      <c r="V8330" s="820"/>
      <c r="W8330" s="820"/>
      <c r="X8330" s="820"/>
      <c r="Y8330" s="820"/>
      <c r="Z8330" s="820"/>
    </row>
    <row r="8331" spans="7:26">
      <c r="G8331" s="826"/>
      <c r="H8331" s="820"/>
      <c r="J8331" s="820"/>
      <c r="K8331" s="820"/>
      <c r="L8331" s="820"/>
      <c r="M8331" s="820"/>
      <c r="N8331" s="820"/>
      <c r="O8331" s="820"/>
      <c r="P8331" s="820"/>
      <c r="Q8331" s="820"/>
      <c r="R8331" s="820"/>
      <c r="S8331" s="820"/>
      <c r="T8331" s="820"/>
      <c r="U8331" s="820"/>
      <c r="V8331" s="820"/>
      <c r="W8331" s="820"/>
      <c r="X8331" s="820"/>
      <c r="Y8331" s="820"/>
      <c r="Z8331" s="820"/>
    </row>
    <row r="8332" spans="7:26">
      <c r="G8332" s="826"/>
      <c r="H8332" s="820"/>
      <c r="J8332" s="820"/>
      <c r="K8332" s="820"/>
      <c r="L8332" s="820"/>
      <c r="M8332" s="820"/>
      <c r="N8332" s="820"/>
      <c r="O8332" s="820"/>
      <c r="P8332" s="820"/>
      <c r="Q8332" s="820"/>
      <c r="R8332" s="820"/>
      <c r="S8332" s="820"/>
      <c r="T8332" s="820"/>
      <c r="U8332" s="820"/>
      <c r="V8332" s="820"/>
      <c r="W8332" s="820"/>
      <c r="X8332" s="820"/>
      <c r="Y8332" s="820"/>
      <c r="Z8332" s="820"/>
    </row>
    <row r="8333" spans="7:26">
      <c r="G8333" s="826"/>
      <c r="H8333" s="820"/>
      <c r="J8333" s="820"/>
      <c r="K8333" s="820"/>
      <c r="L8333" s="820"/>
      <c r="M8333" s="820"/>
      <c r="N8333" s="820"/>
      <c r="O8333" s="820"/>
      <c r="P8333" s="820"/>
      <c r="Q8333" s="820"/>
      <c r="R8333" s="820"/>
      <c r="S8333" s="820"/>
      <c r="T8333" s="820"/>
      <c r="U8333" s="820"/>
      <c r="V8333" s="820"/>
      <c r="W8333" s="820"/>
      <c r="X8333" s="820"/>
      <c r="Y8333" s="820"/>
      <c r="Z8333" s="820"/>
    </row>
    <row r="8334" spans="7:26">
      <c r="G8334" s="826"/>
      <c r="H8334" s="820"/>
      <c r="J8334" s="820"/>
      <c r="K8334" s="820"/>
      <c r="L8334" s="820"/>
      <c r="M8334" s="820"/>
      <c r="N8334" s="820"/>
      <c r="O8334" s="820"/>
      <c r="P8334" s="820"/>
      <c r="Q8334" s="820"/>
      <c r="R8334" s="820"/>
      <c r="S8334" s="820"/>
      <c r="T8334" s="820"/>
      <c r="U8334" s="820"/>
      <c r="V8334" s="820"/>
      <c r="W8334" s="820"/>
      <c r="X8334" s="820"/>
      <c r="Y8334" s="820"/>
      <c r="Z8334" s="820"/>
    </row>
    <row r="8335" spans="7:26">
      <c r="G8335" s="826"/>
      <c r="H8335" s="820"/>
      <c r="J8335" s="820"/>
      <c r="K8335" s="820"/>
      <c r="L8335" s="820"/>
      <c r="M8335" s="820"/>
      <c r="N8335" s="820"/>
      <c r="O8335" s="820"/>
      <c r="P8335" s="820"/>
      <c r="Q8335" s="820"/>
      <c r="R8335" s="820"/>
      <c r="S8335" s="820"/>
      <c r="T8335" s="820"/>
      <c r="U8335" s="820"/>
      <c r="V8335" s="820"/>
      <c r="W8335" s="820"/>
      <c r="X8335" s="820"/>
      <c r="Y8335" s="820"/>
      <c r="Z8335" s="820"/>
    </row>
    <row r="8336" spans="7:26">
      <c r="G8336" s="826"/>
      <c r="H8336" s="820"/>
      <c r="J8336" s="820"/>
      <c r="K8336" s="820"/>
      <c r="L8336" s="820"/>
      <c r="M8336" s="820"/>
      <c r="N8336" s="820"/>
      <c r="O8336" s="820"/>
      <c r="P8336" s="820"/>
      <c r="Q8336" s="820"/>
      <c r="R8336" s="820"/>
      <c r="S8336" s="820"/>
      <c r="T8336" s="820"/>
      <c r="U8336" s="820"/>
      <c r="V8336" s="820"/>
      <c r="W8336" s="820"/>
      <c r="X8336" s="820"/>
      <c r="Y8336" s="820"/>
      <c r="Z8336" s="820"/>
    </row>
    <row r="8337" spans="7:26">
      <c r="G8337" s="826"/>
      <c r="H8337" s="820"/>
      <c r="J8337" s="820"/>
      <c r="K8337" s="820"/>
      <c r="L8337" s="820"/>
      <c r="M8337" s="820"/>
      <c r="N8337" s="820"/>
      <c r="O8337" s="820"/>
      <c r="P8337" s="820"/>
      <c r="Q8337" s="820"/>
      <c r="R8337" s="820"/>
      <c r="S8337" s="820"/>
      <c r="T8337" s="820"/>
      <c r="U8337" s="820"/>
      <c r="V8337" s="820"/>
      <c r="W8337" s="820"/>
      <c r="X8337" s="820"/>
      <c r="Y8337" s="820"/>
      <c r="Z8337" s="820"/>
    </row>
    <row r="8338" spans="7:26">
      <c r="G8338" s="826"/>
      <c r="H8338" s="820"/>
      <c r="J8338" s="820"/>
      <c r="K8338" s="820"/>
      <c r="L8338" s="820"/>
      <c r="M8338" s="820"/>
      <c r="N8338" s="820"/>
      <c r="O8338" s="820"/>
      <c r="P8338" s="820"/>
      <c r="Q8338" s="820"/>
      <c r="R8338" s="820"/>
      <c r="S8338" s="820"/>
      <c r="T8338" s="820"/>
      <c r="U8338" s="820"/>
      <c r="V8338" s="820"/>
      <c r="W8338" s="820"/>
      <c r="X8338" s="820"/>
      <c r="Y8338" s="820"/>
      <c r="Z8338" s="820"/>
    </row>
    <row r="8339" spans="7:26">
      <c r="G8339" s="826"/>
      <c r="H8339" s="820"/>
      <c r="J8339" s="820"/>
      <c r="K8339" s="820"/>
      <c r="L8339" s="820"/>
      <c r="M8339" s="820"/>
      <c r="N8339" s="820"/>
      <c r="O8339" s="820"/>
      <c r="P8339" s="820"/>
      <c r="Q8339" s="820"/>
      <c r="R8339" s="820"/>
      <c r="S8339" s="820"/>
      <c r="T8339" s="820"/>
      <c r="U8339" s="820"/>
      <c r="V8339" s="820"/>
      <c r="W8339" s="820"/>
      <c r="X8339" s="820"/>
      <c r="Y8339" s="820"/>
      <c r="Z8339" s="820"/>
    </row>
    <row r="8340" spans="7:26">
      <c r="G8340" s="826"/>
      <c r="H8340" s="820"/>
      <c r="J8340" s="820"/>
      <c r="K8340" s="820"/>
      <c r="L8340" s="820"/>
      <c r="M8340" s="820"/>
      <c r="N8340" s="820"/>
      <c r="O8340" s="820"/>
      <c r="P8340" s="820"/>
      <c r="Q8340" s="820"/>
      <c r="R8340" s="820"/>
      <c r="S8340" s="820"/>
      <c r="T8340" s="820"/>
      <c r="U8340" s="820"/>
      <c r="V8340" s="820"/>
      <c r="W8340" s="820"/>
      <c r="X8340" s="820"/>
      <c r="Y8340" s="820"/>
      <c r="Z8340" s="820"/>
    </row>
    <row r="8341" spans="7:26">
      <c r="G8341" s="826"/>
      <c r="H8341" s="820"/>
      <c r="J8341" s="820"/>
      <c r="K8341" s="820"/>
      <c r="L8341" s="820"/>
      <c r="M8341" s="820"/>
      <c r="N8341" s="820"/>
      <c r="O8341" s="820"/>
      <c r="P8341" s="820"/>
      <c r="Q8341" s="820"/>
      <c r="R8341" s="820"/>
      <c r="S8341" s="820"/>
      <c r="T8341" s="820"/>
      <c r="U8341" s="820"/>
      <c r="V8341" s="820"/>
      <c r="W8341" s="820"/>
      <c r="X8341" s="820"/>
      <c r="Y8341" s="820"/>
      <c r="Z8341" s="820"/>
    </row>
    <row r="8342" spans="7:26">
      <c r="G8342" s="826"/>
      <c r="H8342" s="820"/>
      <c r="J8342" s="820"/>
      <c r="K8342" s="820"/>
      <c r="L8342" s="820"/>
      <c r="M8342" s="820"/>
      <c r="N8342" s="820"/>
      <c r="O8342" s="820"/>
      <c r="P8342" s="820"/>
      <c r="Q8342" s="820"/>
      <c r="R8342" s="820"/>
      <c r="S8342" s="820"/>
      <c r="T8342" s="820"/>
      <c r="U8342" s="820"/>
      <c r="V8342" s="820"/>
      <c r="W8342" s="820"/>
      <c r="X8342" s="820"/>
      <c r="Y8342" s="820"/>
      <c r="Z8342" s="820"/>
    </row>
    <row r="8343" spans="7:26">
      <c r="G8343" s="826"/>
      <c r="H8343" s="820"/>
      <c r="J8343" s="820"/>
      <c r="K8343" s="820"/>
      <c r="L8343" s="820"/>
      <c r="M8343" s="820"/>
      <c r="N8343" s="820"/>
      <c r="O8343" s="820"/>
      <c r="P8343" s="820"/>
      <c r="Q8343" s="820"/>
      <c r="R8343" s="820"/>
      <c r="S8343" s="820"/>
      <c r="T8343" s="820"/>
      <c r="U8343" s="820"/>
      <c r="V8343" s="820"/>
      <c r="W8343" s="820"/>
      <c r="X8343" s="820"/>
      <c r="Y8343" s="820"/>
      <c r="Z8343" s="820"/>
    </row>
    <row r="8344" spans="7:26">
      <c r="G8344" s="826"/>
      <c r="H8344" s="820"/>
      <c r="J8344" s="820"/>
      <c r="K8344" s="820"/>
      <c r="L8344" s="820"/>
      <c r="M8344" s="820"/>
      <c r="N8344" s="820"/>
      <c r="O8344" s="820"/>
      <c r="P8344" s="820"/>
      <c r="Q8344" s="820"/>
      <c r="R8344" s="820"/>
      <c r="S8344" s="820"/>
      <c r="T8344" s="820"/>
      <c r="U8344" s="820"/>
      <c r="V8344" s="820"/>
      <c r="W8344" s="820"/>
      <c r="X8344" s="820"/>
      <c r="Y8344" s="820"/>
      <c r="Z8344" s="820"/>
    </row>
    <row r="8345" spans="7:26">
      <c r="G8345" s="826"/>
      <c r="H8345" s="820"/>
      <c r="J8345" s="820"/>
      <c r="K8345" s="820"/>
      <c r="L8345" s="820"/>
      <c r="M8345" s="820"/>
      <c r="N8345" s="820"/>
      <c r="O8345" s="820"/>
      <c r="P8345" s="820"/>
      <c r="Q8345" s="820"/>
      <c r="R8345" s="820"/>
      <c r="S8345" s="820"/>
      <c r="T8345" s="820"/>
      <c r="U8345" s="820"/>
      <c r="V8345" s="820"/>
      <c r="W8345" s="820"/>
      <c r="X8345" s="820"/>
      <c r="Y8345" s="820"/>
      <c r="Z8345" s="820"/>
    </row>
    <row r="8346" spans="7:26">
      <c r="G8346" s="826"/>
      <c r="H8346" s="820"/>
      <c r="J8346" s="820"/>
      <c r="K8346" s="820"/>
      <c r="L8346" s="820"/>
      <c r="M8346" s="820"/>
      <c r="N8346" s="820"/>
      <c r="O8346" s="820"/>
      <c r="P8346" s="820"/>
      <c r="Q8346" s="820"/>
      <c r="R8346" s="820"/>
      <c r="S8346" s="820"/>
      <c r="T8346" s="820"/>
      <c r="U8346" s="820"/>
      <c r="V8346" s="820"/>
      <c r="W8346" s="820"/>
      <c r="X8346" s="820"/>
      <c r="Y8346" s="820"/>
      <c r="Z8346" s="820"/>
    </row>
    <row r="8347" spans="7:26">
      <c r="G8347" s="826"/>
      <c r="H8347" s="820"/>
      <c r="J8347" s="820"/>
      <c r="K8347" s="820"/>
      <c r="L8347" s="820"/>
      <c r="M8347" s="820"/>
      <c r="N8347" s="820"/>
      <c r="O8347" s="820"/>
      <c r="P8347" s="820"/>
      <c r="Q8347" s="820"/>
      <c r="R8347" s="820"/>
      <c r="S8347" s="820"/>
      <c r="T8347" s="820"/>
      <c r="U8347" s="820"/>
      <c r="V8347" s="820"/>
      <c r="W8347" s="820"/>
      <c r="X8347" s="820"/>
      <c r="Y8347" s="820"/>
      <c r="Z8347" s="820"/>
    </row>
    <row r="8348" spans="7:26">
      <c r="G8348" s="826"/>
      <c r="H8348" s="820"/>
      <c r="J8348" s="820"/>
      <c r="K8348" s="820"/>
      <c r="L8348" s="820"/>
      <c r="M8348" s="820"/>
      <c r="N8348" s="820"/>
      <c r="O8348" s="820"/>
      <c r="P8348" s="820"/>
      <c r="Q8348" s="820"/>
      <c r="R8348" s="820"/>
      <c r="S8348" s="820"/>
      <c r="T8348" s="820"/>
      <c r="U8348" s="820"/>
      <c r="V8348" s="820"/>
      <c r="W8348" s="820"/>
      <c r="X8348" s="820"/>
      <c r="Y8348" s="820"/>
      <c r="Z8348" s="820"/>
    </row>
    <row r="8349" spans="7:26">
      <c r="G8349" s="826"/>
      <c r="H8349" s="820"/>
      <c r="J8349" s="820"/>
      <c r="K8349" s="820"/>
      <c r="L8349" s="820"/>
      <c r="M8349" s="820"/>
      <c r="N8349" s="820"/>
      <c r="O8349" s="820"/>
      <c r="P8349" s="820"/>
      <c r="Q8349" s="820"/>
      <c r="R8349" s="820"/>
      <c r="S8349" s="820"/>
      <c r="T8349" s="820"/>
      <c r="U8349" s="820"/>
      <c r="V8349" s="820"/>
      <c r="W8349" s="820"/>
      <c r="X8349" s="820"/>
      <c r="Y8349" s="820"/>
      <c r="Z8349" s="820"/>
    </row>
    <row r="8350" spans="7:26">
      <c r="G8350" s="826"/>
      <c r="H8350" s="820"/>
      <c r="J8350" s="820"/>
      <c r="K8350" s="820"/>
      <c r="L8350" s="820"/>
      <c r="M8350" s="820"/>
      <c r="N8350" s="820"/>
      <c r="O8350" s="820"/>
      <c r="P8350" s="820"/>
      <c r="Q8350" s="820"/>
      <c r="R8350" s="820"/>
      <c r="S8350" s="820"/>
      <c r="T8350" s="820"/>
      <c r="U8350" s="820"/>
      <c r="V8350" s="820"/>
      <c r="W8350" s="820"/>
      <c r="X8350" s="820"/>
      <c r="Y8350" s="820"/>
      <c r="Z8350" s="820"/>
    </row>
    <row r="8351" spans="7:26">
      <c r="G8351" s="826"/>
      <c r="H8351" s="820"/>
      <c r="J8351" s="820"/>
      <c r="K8351" s="820"/>
      <c r="L8351" s="820"/>
      <c r="M8351" s="820"/>
      <c r="N8351" s="820"/>
      <c r="O8351" s="820"/>
      <c r="P8351" s="820"/>
      <c r="Q8351" s="820"/>
      <c r="R8351" s="820"/>
      <c r="S8351" s="820"/>
      <c r="T8351" s="820"/>
      <c r="U8351" s="820"/>
      <c r="V8351" s="820"/>
      <c r="W8351" s="820"/>
      <c r="X8351" s="820"/>
      <c r="Y8351" s="820"/>
      <c r="Z8351" s="820"/>
    </row>
    <row r="8352" spans="7:26">
      <c r="G8352" s="826"/>
      <c r="H8352" s="820"/>
      <c r="J8352" s="820"/>
      <c r="K8352" s="820"/>
      <c r="L8352" s="820"/>
      <c r="M8352" s="820"/>
      <c r="N8352" s="820"/>
      <c r="O8352" s="820"/>
      <c r="P8352" s="820"/>
      <c r="Q8352" s="820"/>
      <c r="R8352" s="820"/>
      <c r="S8352" s="820"/>
      <c r="T8352" s="820"/>
      <c r="U8352" s="820"/>
      <c r="V8352" s="820"/>
      <c r="W8352" s="820"/>
      <c r="X8352" s="820"/>
      <c r="Y8352" s="820"/>
      <c r="Z8352" s="820"/>
    </row>
    <row r="8353" spans="7:26">
      <c r="G8353" s="826"/>
      <c r="H8353" s="820"/>
      <c r="J8353" s="820"/>
      <c r="K8353" s="820"/>
      <c r="L8353" s="820"/>
      <c r="M8353" s="820"/>
      <c r="N8353" s="820"/>
      <c r="O8353" s="820"/>
      <c r="P8353" s="820"/>
      <c r="Q8353" s="820"/>
      <c r="R8353" s="820"/>
      <c r="S8353" s="820"/>
      <c r="T8353" s="820"/>
      <c r="U8353" s="820"/>
      <c r="V8353" s="820"/>
      <c r="W8353" s="820"/>
      <c r="X8353" s="820"/>
      <c r="Y8353" s="820"/>
      <c r="Z8353" s="820"/>
    </row>
    <row r="8354" spans="7:26">
      <c r="G8354" s="826"/>
      <c r="H8354" s="820"/>
      <c r="J8354" s="820"/>
      <c r="K8354" s="820"/>
      <c r="L8354" s="820"/>
      <c r="M8354" s="820"/>
      <c r="N8354" s="820"/>
      <c r="O8354" s="820"/>
      <c r="P8354" s="820"/>
      <c r="Q8354" s="820"/>
      <c r="R8354" s="820"/>
      <c r="S8354" s="820"/>
      <c r="T8354" s="820"/>
      <c r="U8354" s="820"/>
      <c r="V8354" s="820"/>
      <c r="W8354" s="820"/>
      <c r="X8354" s="820"/>
      <c r="Y8354" s="820"/>
      <c r="Z8354" s="820"/>
    </row>
    <row r="8355" spans="7:26">
      <c r="G8355" s="826"/>
      <c r="H8355" s="820"/>
      <c r="J8355" s="820"/>
      <c r="K8355" s="820"/>
      <c r="L8355" s="820"/>
      <c r="M8355" s="820"/>
      <c r="N8355" s="820"/>
      <c r="O8355" s="820"/>
      <c r="P8355" s="820"/>
      <c r="Q8355" s="820"/>
      <c r="R8355" s="820"/>
      <c r="S8355" s="820"/>
      <c r="T8355" s="820"/>
      <c r="U8355" s="820"/>
      <c r="V8355" s="820"/>
      <c r="W8355" s="820"/>
      <c r="X8355" s="820"/>
      <c r="Y8355" s="820"/>
      <c r="Z8355" s="820"/>
    </row>
    <row r="8356" spans="7:26">
      <c r="G8356" s="826"/>
      <c r="H8356" s="820"/>
      <c r="J8356" s="820"/>
      <c r="K8356" s="820"/>
      <c r="L8356" s="820"/>
      <c r="M8356" s="820"/>
      <c r="N8356" s="820"/>
      <c r="O8356" s="820"/>
      <c r="P8356" s="820"/>
      <c r="Q8356" s="820"/>
      <c r="R8356" s="820"/>
      <c r="S8356" s="820"/>
      <c r="T8356" s="820"/>
      <c r="U8356" s="820"/>
      <c r="V8356" s="820"/>
      <c r="W8356" s="820"/>
      <c r="X8356" s="820"/>
      <c r="Y8356" s="820"/>
      <c r="Z8356" s="820"/>
    </row>
    <row r="8357" spans="7:26">
      <c r="G8357" s="826"/>
      <c r="H8357" s="820"/>
      <c r="J8357" s="820"/>
      <c r="K8357" s="820"/>
      <c r="L8357" s="820"/>
      <c r="M8357" s="820"/>
      <c r="N8357" s="820"/>
      <c r="O8357" s="820"/>
      <c r="P8357" s="820"/>
      <c r="Q8357" s="820"/>
      <c r="R8357" s="820"/>
      <c r="S8357" s="820"/>
      <c r="T8357" s="820"/>
      <c r="U8357" s="820"/>
      <c r="V8357" s="820"/>
      <c r="W8357" s="820"/>
      <c r="X8357" s="820"/>
      <c r="Y8357" s="820"/>
      <c r="Z8357" s="820"/>
    </row>
    <row r="8358" spans="7:26">
      <c r="G8358" s="826"/>
      <c r="H8358" s="820"/>
      <c r="J8358" s="820"/>
      <c r="K8358" s="820"/>
      <c r="L8358" s="820"/>
      <c r="M8358" s="820"/>
      <c r="N8358" s="820"/>
      <c r="O8358" s="820"/>
      <c r="P8358" s="820"/>
      <c r="Q8358" s="820"/>
      <c r="R8358" s="820"/>
      <c r="S8358" s="820"/>
      <c r="T8358" s="820"/>
      <c r="U8358" s="820"/>
      <c r="V8358" s="820"/>
      <c r="W8358" s="820"/>
      <c r="X8358" s="820"/>
      <c r="Y8358" s="820"/>
      <c r="Z8358" s="820"/>
    </row>
    <row r="8359" spans="7:26">
      <c r="G8359" s="826"/>
      <c r="H8359" s="820"/>
      <c r="J8359" s="820"/>
      <c r="K8359" s="820"/>
      <c r="L8359" s="820"/>
      <c r="M8359" s="820"/>
      <c r="N8359" s="820"/>
      <c r="O8359" s="820"/>
      <c r="P8359" s="820"/>
      <c r="Q8359" s="820"/>
      <c r="R8359" s="820"/>
      <c r="S8359" s="820"/>
      <c r="T8359" s="820"/>
      <c r="U8359" s="820"/>
      <c r="V8359" s="820"/>
      <c r="W8359" s="820"/>
      <c r="X8359" s="820"/>
      <c r="Y8359" s="820"/>
      <c r="Z8359" s="820"/>
    </row>
    <row r="8360" spans="7:26">
      <c r="G8360" s="826"/>
      <c r="H8360" s="820"/>
      <c r="J8360" s="820"/>
      <c r="K8360" s="820"/>
      <c r="L8360" s="820"/>
      <c r="M8360" s="820"/>
      <c r="N8360" s="820"/>
      <c r="O8360" s="820"/>
      <c r="P8360" s="820"/>
      <c r="Q8360" s="820"/>
      <c r="R8360" s="820"/>
      <c r="S8360" s="820"/>
      <c r="T8360" s="820"/>
      <c r="U8360" s="820"/>
      <c r="V8360" s="820"/>
      <c r="W8360" s="820"/>
      <c r="X8360" s="820"/>
      <c r="Y8360" s="820"/>
      <c r="Z8360" s="820"/>
    </row>
    <row r="8361" spans="7:26">
      <c r="G8361" s="826"/>
      <c r="H8361" s="820"/>
      <c r="J8361" s="820"/>
      <c r="K8361" s="820"/>
      <c r="L8361" s="820"/>
      <c r="M8361" s="820"/>
      <c r="N8361" s="820"/>
      <c r="O8361" s="820"/>
      <c r="P8361" s="820"/>
      <c r="Q8361" s="820"/>
      <c r="R8361" s="820"/>
      <c r="S8361" s="820"/>
      <c r="T8361" s="820"/>
      <c r="U8361" s="820"/>
      <c r="V8361" s="820"/>
      <c r="W8361" s="820"/>
      <c r="X8361" s="820"/>
      <c r="Y8361" s="820"/>
      <c r="Z8361" s="820"/>
    </row>
    <row r="8362" spans="7:26">
      <c r="G8362" s="826"/>
      <c r="H8362" s="820"/>
      <c r="J8362" s="820"/>
      <c r="K8362" s="820"/>
      <c r="L8362" s="820"/>
      <c r="M8362" s="820"/>
      <c r="N8362" s="820"/>
      <c r="O8362" s="820"/>
      <c r="P8362" s="820"/>
      <c r="Q8362" s="820"/>
      <c r="R8362" s="820"/>
      <c r="S8362" s="820"/>
      <c r="T8362" s="820"/>
      <c r="U8362" s="820"/>
      <c r="V8362" s="820"/>
      <c r="W8362" s="820"/>
      <c r="X8362" s="820"/>
      <c r="Y8362" s="820"/>
      <c r="Z8362" s="820"/>
    </row>
    <row r="8363" spans="7:26">
      <c r="G8363" s="826"/>
      <c r="H8363" s="820"/>
      <c r="J8363" s="820"/>
      <c r="K8363" s="820"/>
      <c r="L8363" s="820"/>
      <c r="M8363" s="820"/>
      <c r="N8363" s="820"/>
      <c r="O8363" s="820"/>
      <c r="P8363" s="820"/>
      <c r="Q8363" s="820"/>
      <c r="R8363" s="820"/>
      <c r="S8363" s="820"/>
      <c r="T8363" s="820"/>
      <c r="U8363" s="820"/>
      <c r="V8363" s="820"/>
      <c r="W8363" s="820"/>
      <c r="X8363" s="820"/>
      <c r="Y8363" s="820"/>
      <c r="Z8363" s="820"/>
    </row>
    <row r="8364" spans="7:26">
      <c r="G8364" s="826"/>
      <c r="H8364" s="820"/>
      <c r="J8364" s="820"/>
      <c r="K8364" s="820"/>
      <c r="L8364" s="820"/>
      <c r="M8364" s="820"/>
      <c r="N8364" s="820"/>
      <c r="O8364" s="820"/>
      <c r="P8364" s="820"/>
      <c r="Q8364" s="820"/>
      <c r="R8364" s="820"/>
      <c r="S8364" s="820"/>
      <c r="T8364" s="820"/>
      <c r="U8364" s="820"/>
      <c r="V8364" s="820"/>
      <c r="W8364" s="820"/>
      <c r="X8364" s="820"/>
      <c r="Y8364" s="820"/>
      <c r="Z8364" s="820"/>
    </row>
    <row r="8365" spans="7:26">
      <c r="G8365" s="826"/>
      <c r="H8365" s="820"/>
      <c r="J8365" s="820"/>
      <c r="K8365" s="820"/>
      <c r="L8365" s="820"/>
      <c r="M8365" s="820"/>
      <c r="N8365" s="820"/>
      <c r="O8365" s="820"/>
      <c r="P8365" s="820"/>
      <c r="Q8365" s="820"/>
      <c r="R8365" s="820"/>
      <c r="S8365" s="820"/>
      <c r="T8365" s="820"/>
      <c r="U8365" s="820"/>
      <c r="V8365" s="820"/>
      <c r="W8365" s="820"/>
      <c r="X8365" s="820"/>
      <c r="Y8365" s="820"/>
      <c r="Z8365" s="820"/>
    </row>
    <row r="8366" spans="7:26">
      <c r="G8366" s="826"/>
      <c r="H8366" s="820"/>
      <c r="J8366" s="820"/>
      <c r="K8366" s="820"/>
      <c r="L8366" s="820"/>
      <c r="M8366" s="820"/>
      <c r="N8366" s="820"/>
      <c r="O8366" s="820"/>
      <c r="P8366" s="820"/>
      <c r="Q8366" s="820"/>
      <c r="R8366" s="820"/>
      <c r="S8366" s="820"/>
      <c r="T8366" s="820"/>
      <c r="U8366" s="820"/>
      <c r="V8366" s="820"/>
      <c r="W8366" s="820"/>
      <c r="X8366" s="820"/>
      <c r="Y8366" s="820"/>
      <c r="Z8366" s="820"/>
    </row>
    <row r="8367" spans="7:26">
      <c r="G8367" s="826"/>
      <c r="H8367" s="820"/>
      <c r="J8367" s="820"/>
      <c r="K8367" s="820"/>
      <c r="L8367" s="820"/>
      <c r="M8367" s="820"/>
      <c r="N8367" s="820"/>
      <c r="O8367" s="820"/>
      <c r="P8367" s="820"/>
      <c r="Q8367" s="820"/>
      <c r="R8367" s="820"/>
      <c r="S8367" s="820"/>
      <c r="T8367" s="820"/>
      <c r="U8367" s="820"/>
      <c r="V8367" s="820"/>
      <c r="W8367" s="820"/>
      <c r="X8367" s="820"/>
      <c r="Y8367" s="820"/>
      <c r="Z8367" s="820"/>
    </row>
    <row r="8368" spans="7:26">
      <c r="G8368" s="826"/>
      <c r="H8368" s="820"/>
      <c r="J8368" s="820"/>
      <c r="K8368" s="820"/>
      <c r="L8368" s="820"/>
      <c r="M8368" s="820"/>
      <c r="N8368" s="820"/>
      <c r="O8368" s="820"/>
      <c r="P8368" s="820"/>
      <c r="Q8368" s="820"/>
      <c r="R8368" s="820"/>
      <c r="S8368" s="820"/>
      <c r="T8368" s="820"/>
      <c r="U8368" s="820"/>
      <c r="V8368" s="820"/>
      <c r="W8368" s="820"/>
      <c r="X8368" s="820"/>
      <c r="Y8368" s="820"/>
      <c r="Z8368" s="820"/>
    </row>
    <row r="8369" spans="7:26">
      <c r="G8369" s="826"/>
      <c r="H8369" s="820"/>
      <c r="J8369" s="820"/>
      <c r="K8369" s="820"/>
      <c r="L8369" s="820"/>
      <c r="M8369" s="820"/>
      <c r="N8369" s="820"/>
      <c r="O8369" s="820"/>
      <c r="P8369" s="820"/>
      <c r="Q8369" s="820"/>
      <c r="R8369" s="820"/>
      <c r="S8369" s="820"/>
      <c r="T8369" s="820"/>
      <c r="U8369" s="820"/>
      <c r="V8369" s="820"/>
      <c r="W8369" s="820"/>
      <c r="X8369" s="820"/>
      <c r="Y8369" s="820"/>
      <c r="Z8369" s="820"/>
    </row>
    <row r="8370" spans="7:26">
      <c r="G8370" s="826"/>
      <c r="H8370" s="820"/>
      <c r="J8370" s="820"/>
      <c r="K8370" s="820"/>
      <c r="L8370" s="820"/>
      <c r="M8370" s="820"/>
      <c r="N8370" s="820"/>
      <c r="O8370" s="820"/>
      <c r="P8370" s="820"/>
      <c r="Q8370" s="820"/>
      <c r="R8370" s="820"/>
      <c r="S8370" s="820"/>
      <c r="T8370" s="820"/>
      <c r="U8370" s="820"/>
      <c r="V8370" s="820"/>
      <c r="W8370" s="820"/>
      <c r="X8370" s="820"/>
      <c r="Y8370" s="820"/>
      <c r="Z8370" s="820"/>
    </row>
    <row r="8371" spans="7:26">
      <c r="G8371" s="826"/>
      <c r="H8371" s="820"/>
      <c r="J8371" s="820"/>
      <c r="K8371" s="820"/>
      <c r="L8371" s="820"/>
      <c r="M8371" s="820"/>
      <c r="N8371" s="820"/>
      <c r="O8371" s="820"/>
      <c r="P8371" s="820"/>
      <c r="Q8371" s="820"/>
      <c r="R8371" s="820"/>
      <c r="S8371" s="820"/>
      <c r="T8371" s="820"/>
      <c r="U8371" s="820"/>
      <c r="V8371" s="820"/>
      <c r="W8371" s="820"/>
      <c r="X8371" s="820"/>
      <c r="Y8371" s="820"/>
      <c r="Z8371" s="820"/>
    </row>
    <row r="8372" spans="7:26">
      <c r="G8372" s="826"/>
      <c r="H8372" s="820"/>
      <c r="J8372" s="820"/>
      <c r="K8372" s="820"/>
      <c r="L8372" s="820"/>
      <c r="M8372" s="820"/>
      <c r="N8372" s="820"/>
      <c r="O8372" s="820"/>
      <c r="P8372" s="820"/>
      <c r="Q8372" s="820"/>
      <c r="R8372" s="820"/>
      <c r="S8372" s="820"/>
      <c r="T8372" s="820"/>
      <c r="U8372" s="820"/>
      <c r="V8372" s="820"/>
      <c r="W8372" s="820"/>
      <c r="X8372" s="820"/>
      <c r="Y8372" s="820"/>
      <c r="Z8372" s="820"/>
    </row>
    <row r="8373" spans="7:26">
      <c r="G8373" s="826"/>
      <c r="H8373" s="820"/>
      <c r="J8373" s="820"/>
      <c r="K8373" s="820"/>
      <c r="L8373" s="820"/>
      <c r="M8373" s="820"/>
      <c r="N8373" s="820"/>
      <c r="O8373" s="820"/>
      <c r="P8373" s="820"/>
      <c r="Q8373" s="820"/>
      <c r="R8373" s="820"/>
      <c r="S8373" s="820"/>
      <c r="T8373" s="820"/>
      <c r="U8373" s="820"/>
      <c r="V8373" s="820"/>
      <c r="W8373" s="820"/>
      <c r="X8373" s="820"/>
      <c r="Y8373" s="820"/>
      <c r="Z8373" s="820"/>
    </row>
    <row r="8374" spans="7:26">
      <c r="G8374" s="826"/>
      <c r="H8374" s="820"/>
      <c r="J8374" s="820"/>
      <c r="K8374" s="820"/>
      <c r="L8374" s="820"/>
      <c r="M8374" s="820"/>
      <c r="N8374" s="820"/>
      <c r="O8374" s="820"/>
      <c r="P8374" s="820"/>
      <c r="Q8374" s="820"/>
      <c r="R8374" s="820"/>
      <c r="S8374" s="820"/>
      <c r="T8374" s="820"/>
      <c r="U8374" s="820"/>
      <c r="V8374" s="820"/>
      <c r="W8374" s="820"/>
      <c r="X8374" s="820"/>
      <c r="Y8374" s="820"/>
      <c r="Z8374" s="820"/>
    </row>
    <row r="8375" spans="7:26">
      <c r="G8375" s="826"/>
      <c r="H8375" s="820"/>
      <c r="J8375" s="820"/>
      <c r="K8375" s="820"/>
      <c r="L8375" s="820"/>
      <c r="M8375" s="820"/>
      <c r="N8375" s="820"/>
      <c r="O8375" s="820"/>
      <c r="P8375" s="820"/>
      <c r="Q8375" s="820"/>
      <c r="R8375" s="820"/>
      <c r="S8375" s="820"/>
      <c r="T8375" s="820"/>
      <c r="U8375" s="820"/>
      <c r="V8375" s="820"/>
      <c r="W8375" s="820"/>
      <c r="X8375" s="820"/>
      <c r="Y8375" s="820"/>
      <c r="Z8375" s="820"/>
    </row>
    <row r="8376" spans="7:26">
      <c r="G8376" s="826"/>
      <c r="H8376" s="820"/>
      <c r="J8376" s="820"/>
      <c r="K8376" s="820"/>
      <c r="L8376" s="820"/>
      <c r="M8376" s="820"/>
      <c r="N8376" s="820"/>
      <c r="O8376" s="820"/>
      <c r="P8376" s="820"/>
      <c r="Q8376" s="820"/>
      <c r="R8376" s="820"/>
      <c r="S8376" s="820"/>
      <c r="T8376" s="820"/>
      <c r="U8376" s="820"/>
      <c r="V8376" s="820"/>
      <c r="W8376" s="820"/>
      <c r="X8376" s="820"/>
      <c r="Y8376" s="820"/>
      <c r="Z8376" s="820"/>
    </row>
    <row r="8377" spans="7:26">
      <c r="G8377" s="826"/>
      <c r="H8377" s="820"/>
      <c r="J8377" s="820"/>
      <c r="K8377" s="820"/>
      <c r="L8377" s="820"/>
      <c r="M8377" s="820"/>
      <c r="N8377" s="820"/>
      <c r="O8377" s="820"/>
      <c r="P8377" s="820"/>
      <c r="Q8377" s="820"/>
      <c r="R8377" s="820"/>
      <c r="S8377" s="820"/>
      <c r="T8377" s="820"/>
      <c r="U8377" s="820"/>
      <c r="V8377" s="820"/>
      <c r="W8377" s="820"/>
      <c r="X8377" s="820"/>
      <c r="Y8377" s="820"/>
      <c r="Z8377" s="820"/>
    </row>
    <row r="8378" spans="7:26">
      <c r="G8378" s="826"/>
      <c r="H8378" s="820"/>
      <c r="J8378" s="820"/>
      <c r="K8378" s="820"/>
      <c r="L8378" s="820"/>
      <c r="M8378" s="820"/>
      <c r="N8378" s="820"/>
      <c r="O8378" s="820"/>
      <c r="P8378" s="820"/>
      <c r="Q8378" s="820"/>
      <c r="R8378" s="820"/>
      <c r="S8378" s="820"/>
      <c r="T8378" s="820"/>
      <c r="U8378" s="820"/>
      <c r="V8378" s="820"/>
      <c r="W8378" s="820"/>
      <c r="X8378" s="820"/>
      <c r="Y8378" s="820"/>
      <c r="Z8378" s="820"/>
    </row>
    <row r="8379" spans="7:26">
      <c r="G8379" s="826"/>
      <c r="H8379" s="820"/>
      <c r="J8379" s="820"/>
      <c r="K8379" s="820"/>
      <c r="L8379" s="820"/>
      <c r="M8379" s="820"/>
      <c r="N8379" s="820"/>
      <c r="O8379" s="820"/>
      <c r="P8379" s="820"/>
      <c r="Q8379" s="820"/>
      <c r="R8379" s="820"/>
      <c r="S8379" s="820"/>
      <c r="T8379" s="820"/>
      <c r="U8379" s="820"/>
      <c r="V8379" s="820"/>
      <c r="W8379" s="820"/>
      <c r="X8379" s="820"/>
      <c r="Y8379" s="820"/>
      <c r="Z8379" s="820"/>
    </row>
    <row r="8380" spans="7:26">
      <c r="G8380" s="826"/>
      <c r="H8380" s="820"/>
      <c r="J8380" s="820"/>
      <c r="K8380" s="820"/>
      <c r="L8380" s="820"/>
      <c r="M8380" s="820"/>
      <c r="N8380" s="820"/>
      <c r="O8380" s="820"/>
      <c r="P8380" s="820"/>
      <c r="Q8380" s="820"/>
      <c r="R8380" s="820"/>
      <c r="S8380" s="820"/>
      <c r="T8380" s="820"/>
      <c r="U8380" s="820"/>
      <c r="V8380" s="820"/>
      <c r="W8380" s="820"/>
      <c r="X8380" s="820"/>
      <c r="Y8380" s="820"/>
      <c r="Z8380" s="820"/>
    </row>
    <row r="8381" spans="7:26">
      <c r="G8381" s="826"/>
      <c r="H8381" s="820"/>
      <c r="J8381" s="820"/>
      <c r="K8381" s="820"/>
      <c r="L8381" s="820"/>
      <c r="M8381" s="820"/>
      <c r="N8381" s="820"/>
      <c r="O8381" s="820"/>
      <c r="P8381" s="820"/>
      <c r="Q8381" s="820"/>
      <c r="R8381" s="820"/>
      <c r="S8381" s="820"/>
      <c r="T8381" s="820"/>
      <c r="U8381" s="820"/>
      <c r="V8381" s="820"/>
      <c r="W8381" s="820"/>
      <c r="X8381" s="820"/>
      <c r="Y8381" s="820"/>
      <c r="Z8381" s="820"/>
    </row>
    <row r="8382" spans="7:26">
      <c r="G8382" s="826"/>
      <c r="H8382" s="820"/>
      <c r="J8382" s="820"/>
      <c r="K8382" s="820"/>
      <c r="L8382" s="820"/>
      <c r="M8382" s="820"/>
      <c r="N8382" s="820"/>
      <c r="O8382" s="820"/>
      <c r="P8382" s="820"/>
      <c r="Q8382" s="820"/>
      <c r="R8382" s="820"/>
      <c r="S8382" s="820"/>
      <c r="T8382" s="820"/>
      <c r="U8382" s="820"/>
      <c r="V8382" s="820"/>
      <c r="W8382" s="820"/>
      <c r="X8382" s="820"/>
      <c r="Y8382" s="820"/>
      <c r="Z8382" s="820"/>
    </row>
    <row r="8383" spans="7:26">
      <c r="G8383" s="826"/>
      <c r="H8383" s="820"/>
      <c r="J8383" s="820"/>
      <c r="K8383" s="820"/>
      <c r="L8383" s="820"/>
      <c r="M8383" s="820"/>
      <c r="N8383" s="820"/>
      <c r="O8383" s="820"/>
      <c r="P8383" s="820"/>
      <c r="Q8383" s="820"/>
      <c r="R8383" s="820"/>
      <c r="S8383" s="820"/>
      <c r="T8383" s="820"/>
      <c r="U8383" s="820"/>
      <c r="V8383" s="820"/>
      <c r="W8383" s="820"/>
      <c r="X8383" s="820"/>
      <c r="Y8383" s="820"/>
      <c r="Z8383" s="820"/>
    </row>
    <row r="8384" spans="7:26">
      <c r="G8384" s="826"/>
      <c r="H8384" s="820"/>
      <c r="J8384" s="820"/>
      <c r="K8384" s="820"/>
      <c r="L8384" s="820"/>
      <c r="M8384" s="820"/>
      <c r="N8384" s="820"/>
      <c r="O8384" s="820"/>
      <c r="P8384" s="820"/>
      <c r="Q8384" s="820"/>
      <c r="R8384" s="820"/>
      <c r="S8384" s="820"/>
      <c r="T8384" s="820"/>
      <c r="U8384" s="820"/>
      <c r="V8384" s="820"/>
      <c r="W8384" s="820"/>
      <c r="X8384" s="820"/>
      <c r="Y8384" s="820"/>
      <c r="Z8384" s="820"/>
    </row>
    <row r="8385" spans="7:26">
      <c r="G8385" s="826"/>
      <c r="H8385" s="820"/>
      <c r="J8385" s="820"/>
      <c r="K8385" s="820"/>
      <c r="L8385" s="820"/>
      <c r="M8385" s="820"/>
      <c r="N8385" s="820"/>
      <c r="O8385" s="820"/>
      <c r="P8385" s="820"/>
      <c r="Q8385" s="820"/>
      <c r="R8385" s="820"/>
      <c r="S8385" s="820"/>
      <c r="T8385" s="820"/>
      <c r="U8385" s="820"/>
      <c r="V8385" s="820"/>
      <c r="W8385" s="820"/>
      <c r="X8385" s="820"/>
      <c r="Y8385" s="820"/>
      <c r="Z8385" s="820"/>
    </row>
    <row r="8386" spans="7:26">
      <c r="G8386" s="826"/>
      <c r="H8386" s="820"/>
      <c r="J8386" s="820"/>
      <c r="K8386" s="820"/>
      <c r="L8386" s="820"/>
      <c r="M8386" s="820"/>
      <c r="N8386" s="820"/>
      <c r="O8386" s="820"/>
      <c r="P8386" s="820"/>
      <c r="Q8386" s="820"/>
      <c r="R8386" s="820"/>
      <c r="S8386" s="820"/>
      <c r="T8386" s="820"/>
      <c r="U8386" s="820"/>
      <c r="V8386" s="820"/>
      <c r="W8386" s="820"/>
      <c r="X8386" s="820"/>
      <c r="Y8386" s="820"/>
      <c r="Z8386" s="820"/>
    </row>
    <row r="8387" spans="7:26">
      <c r="G8387" s="826"/>
      <c r="H8387" s="820"/>
      <c r="J8387" s="820"/>
      <c r="K8387" s="820"/>
      <c r="L8387" s="820"/>
      <c r="M8387" s="820"/>
      <c r="N8387" s="820"/>
      <c r="O8387" s="820"/>
      <c r="P8387" s="820"/>
      <c r="Q8387" s="820"/>
      <c r="R8387" s="820"/>
      <c r="S8387" s="820"/>
      <c r="T8387" s="820"/>
      <c r="U8387" s="820"/>
      <c r="V8387" s="820"/>
      <c r="W8387" s="820"/>
      <c r="X8387" s="820"/>
      <c r="Y8387" s="820"/>
      <c r="Z8387" s="820"/>
    </row>
    <row r="8388" spans="7:26">
      <c r="G8388" s="826"/>
      <c r="H8388" s="820"/>
      <c r="J8388" s="820"/>
      <c r="K8388" s="820"/>
      <c r="L8388" s="820"/>
      <c r="M8388" s="820"/>
      <c r="N8388" s="820"/>
      <c r="O8388" s="820"/>
      <c r="P8388" s="820"/>
      <c r="Q8388" s="820"/>
      <c r="R8388" s="820"/>
      <c r="S8388" s="820"/>
      <c r="T8388" s="820"/>
      <c r="U8388" s="820"/>
      <c r="V8388" s="820"/>
      <c r="W8388" s="820"/>
      <c r="X8388" s="820"/>
      <c r="Y8388" s="820"/>
      <c r="Z8388" s="820"/>
    </row>
    <row r="8389" spans="7:26">
      <c r="G8389" s="826"/>
      <c r="H8389" s="820"/>
      <c r="J8389" s="820"/>
      <c r="K8389" s="820"/>
      <c r="L8389" s="820"/>
      <c r="M8389" s="820"/>
      <c r="N8389" s="820"/>
      <c r="O8389" s="820"/>
      <c r="P8389" s="820"/>
      <c r="Q8389" s="820"/>
      <c r="R8389" s="820"/>
      <c r="S8389" s="820"/>
      <c r="T8389" s="820"/>
      <c r="U8389" s="820"/>
      <c r="V8389" s="820"/>
      <c r="W8389" s="820"/>
      <c r="X8389" s="820"/>
      <c r="Y8389" s="820"/>
      <c r="Z8389" s="820"/>
    </row>
    <row r="8390" spans="7:26">
      <c r="G8390" s="826"/>
      <c r="H8390" s="820"/>
      <c r="J8390" s="820"/>
      <c r="K8390" s="820"/>
      <c r="L8390" s="820"/>
      <c r="M8390" s="820"/>
      <c r="N8390" s="820"/>
      <c r="O8390" s="820"/>
      <c r="P8390" s="820"/>
      <c r="Q8390" s="820"/>
      <c r="R8390" s="820"/>
      <c r="S8390" s="820"/>
      <c r="T8390" s="820"/>
      <c r="U8390" s="820"/>
      <c r="V8390" s="820"/>
      <c r="W8390" s="820"/>
      <c r="X8390" s="820"/>
      <c r="Y8390" s="820"/>
      <c r="Z8390" s="820"/>
    </row>
    <row r="8391" spans="7:26">
      <c r="G8391" s="826"/>
      <c r="H8391" s="820"/>
      <c r="J8391" s="820"/>
      <c r="K8391" s="820"/>
      <c r="L8391" s="820"/>
      <c r="M8391" s="820"/>
      <c r="N8391" s="820"/>
      <c r="O8391" s="820"/>
      <c r="P8391" s="820"/>
      <c r="Q8391" s="820"/>
      <c r="R8391" s="820"/>
      <c r="S8391" s="820"/>
      <c r="T8391" s="820"/>
      <c r="U8391" s="820"/>
      <c r="V8391" s="820"/>
      <c r="W8391" s="820"/>
      <c r="X8391" s="820"/>
      <c r="Y8391" s="820"/>
      <c r="Z8391" s="820"/>
    </row>
    <row r="8392" spans="7:26">
      <c r="G8392" s="826"/>
      <c r="H8392" s="820"/>
      <c r="J8392" s="820"/>
      <c r="K8392" s="820"/>
      <c r="L8392" s="820"/>
      <c r="M8392" s="820"/>
      <c r="N8392" s="820"/>
      <c r="O8392" s="820"/>
      <c r="P8392" s="820"/>
      <c r="Q8392" s="820"/>
      <c r="R8392" s="820"/>
      <c r="S8392" s="820"/>
      <c r="T8392" s="820"/>
      <c r="U8392" s="820"/>
      <c r="V8392" s="820"/>
      <c r="W8392" s="820"/>
      <c r="X8392" s="820"/>
      <c r="Y8392" s="820"/>
      <c r="Z8392" s="820"/>
    </row>
    <row r="8393" spans="7:26">
      <c r="G8393" s="826"/>
      <c r="H8393" s="820"/>
      <c r="J8393" s="820"/>
      <c r="K8393" s="820"/>
      <c r="L8393" s="820"/>
      <c r="M8393" s="820"/>
      <c r="N8393" s="820"/>
      <c r="O8393" s="820"/>
      <c r="P8393" s="820"/>
      <c r="Q8393" s="820"/>
      <c r="R8393" s="820"/>
      <c r="S8393" s="820"/>
      <c r="T8393" s="820"/>
      <c r="U8393" s="820"/>
      <c r="V8393" s="820"/>
      <c r="W8393" s="820"/>
      <c r="X8393" s="820"/>
      <c r="Y8393" s="820"/>
      <c r="Z8393" s="820"/>
    </row>
    <row r="8394" spans="7:26">
      <c r="G8394" s="826"/>
      <c r="H8394" s="820"/>
      <c r="J8394" s="820"/>
      <c r="K8394" s="820"/>
      <c r="L8394" s="820"/>
      <c r="M8394" s="820"/>
      <c r="N8394" s="820"/>
      <c r="O8394" s="820"/>
      <c r="P8394" s="820"/>
      <c r="Q8394" s="820"/>
      <c r="R8394" s="820"/>
      <c r="S8394" s="820"/>
      <c r="T8394" s="820"/>
      <c r="U8394" s="820"/>
      <c r="V8394" s="820"/>
      <c r="W8394" s="820"/>
      <c r="X8394" s="820"/>
      <c r="Y8394" s="820"/>
      <c r="Z8394" s="820"/>
    </row>
    <row r="8395" spans="7:26">
      <c r="G8395" s="826"/>
      <c r="H8395" s="820"/>
      <c r="J8395" s="820"/>
      <c r="K8395" s="820"/>
      <c r="L8395" s="820"/>
      <c r="M8395" s="820"/>
      <c r="N8395" s="820"/>
      <c r="O8395" s="820"/>
      <c r="P8395" s="820"/>
      <c r="Q8395" s="820"/>
      <c r="R8395" s="820"/>
      <c r="S8395" s="820"/>
      <c r="T8395" s="820"/>
      <c r="U8395" s="820"/>
      <c r="V8395" s="820"/>
      <c r="W8395" s="820"/>
      <c r="X8395" s="820"/>
      <c r="Y8395" s="820"/>
      <c r="Z8395" s="820"/>
    </row>
    <row r="8396" spans="7:26">
      <c r="G8396" s="826"/>
      <c r="H8396" s="820"/>
      <c r="J8396" s="820"/>
      <c r="K8396" s="820"/>
      <c r="L8396" s="820"/>
      <c r="M8396" s="820"/>
      <c r="N8396" s="820"/>
      <c r="O8396" s="820"/>
      <c r="P8396" s="820"/>
      <c r="Q8396" s="820"/>
      <c r="R8396" s="820"/>
      <c r="S8396" s="820"/>
      <c r="T8396" s="820"/>
      <c r="U8396" s="820"/>
      <c r="V8396" s="820"/>
      <c r="W8396" s="820"/>
      <c r="X8396" s="820"/>
      <c r="Y8396" s="820"/>
      <c r="Z8396" s="820"/>
    </row>
    <row r="8397" spans="7:26">
      <c r="G8397" s="826"/>
      <c r="H8397" s="820"/>
      <c r="J8397" s="820"/>
      <c r="K8397" s="820"/>
      <c r="L8397" s="820"/>
      <c r="M8397" s="820"/>
      <c r="N8397" s="820"/>
      <c r="O8397" s="820"/>
      <c r="P8397" s="820"/>
      <c r="Q8397" s="820"/>
      <c r="R8397" s="820"/>
      <c r="S8397" s="820"/>
      <c r="T8397" s="820"/>
      <c r="U8397" s="820"/>
      <c r="V8397" s="820"/>
      <c r="W8397" s="820"/>
      <c r="X8397" s="820"/>
      <c r="Y8397" s="820"/>
      <c r="Z8397" s="820"/>
    </row>
    <row r="8398" spans="7:26">
      <c r="G8398" s="826"/>
      <c r="H8398" s="820"/>
      <c r="J8398" s="820"/>
      <c r="K8398" s="820"/>
      <c r="L8398" s="820"/>
      <c r="M8398" s="820"/>
      <c r="N8398" s="820"/>
      <c r="O8398" s="820"/>
      <c r="P8398" s="820"/>
      <c r="Q8398" s="820"/>
      <c r="R8398" s="820"/>
      <c r="S8398" s="820"/>
      <c r="T8398" s="820"/>
      <c r="U8398" s="820"/>
      <c r="V8398" s="820"/>
      <c r="W8398" s="820"/>
      <c r="X8398" s="820"/>
      <c r="Y8398" s="820"/>
      <c r="Z8398" s="820"/>
    </row>
    <row r="8399" spans="7:26">
      <c r="G8399" s="826"/>
      <c r="H8399" s="820"/>
      <c r="J8399" s="820"/>
      <c r="K8399" s="820"/>
      <c r="L8399" s="820"/>
      <c r="M8399" s="820"/>
      <c r="N8399" s="820"/>
      <c r="O8399" s="820"/>
      <c r="P8399" s="820"/>
      <c r="Q8399" s="820"/>
      <c r="R8399" s="820"/>
      <c r="S8399" s="820"/>
      <c r="T8399" s="820"/>
      <c r="U8399" s="820"/>
      <c r="V8399" s="820"/>
      <c r="W8399" s="820"/>
      <c r="X8399" s="820"/>
      <c r="Y8399" s="820"/>
      <c r="Z8399" s="820"/>
    </row>
    <row r="8400" spans="7:26">
      <c r="G8400" s="826"/>
      <c r="H8400" s="820"/>
      <c r="J8400" s="820"/>
      <c r="K8400" s="820"/>
      <c r="L8400" s="820"/>
      <c r="M8400" s="820"/>
      <c r="N8400" s="820"/>
      <c r="O8400" s="820"/>
      <c r="P8400" s="820"/>
      <c r="Q8400" s="820"/>
      <c r="R8400" s="820"/>
      <c r="S8400" s="820"/>
      <c r="T8400" s="820"/>
      <c r="U8400" s="820"/>
      <c r="V8400" s="820"/>
      <c r="W8400" s="820"/>
      <c r="X8400" s="820"/>
      <c r="Y8400" s="820"/>
      <c r="Z8400" s="820"/>
    </row>
    <row r="8401" spans="7:26">
      <c r="G8401" s="826"/>
      <c r="H8401" s="820"/>
      <c r="J8401" s="820"/>
      <c r="K8401" s="820"/>
      <c r="L8401" s="820"/>
      <c r="M8401" s="820"/>
      <c r="N8401" s="820"/>
      <c r="O8401" s="820"/>
      <c r="P8401" s="820"/>
      <c r="Q8401" s="820"/>
      <c r="R8401" s="820"/>
      <c r="S8401" s="820"/>
      <c r="T8401" s="820"/>
      <c r="U8401" s="820"/>
      <c r="V8401" s="820"/>
      <c r="W8401" s="820"/>
      <c r="X8401" s="820"/>
      <c r="Y8401" s="820"/>
      <c r="Z8401" s="820"/>
    </row>
    <row r="8402" spans="7:26">
      <c r="G8402" s="826"/>
      <c r="H8402" s="820"/>
      <c r="J8402" s="820"/>
      <c r="K8402" s="820"/>
      <c r="L8402" s="820"/>
      <c r="M8402" s="820"/>
      <c r="N8402" s="820"/>
      <c r="O8402" s="820"/>
      <c r="P8402" s="820"/>
      <c r="Q8402" s="820"/>
      <c r="R8402" s="820"/>
      <c r="S8402" s="820"/>
      <c r="T8402" s="820"/>
      <c r="U8402" s="820"/>
      <c r="V8402" s="820"/>
      <c r="W8402" s="820"/>
      <c r="X8402" s="820"/>
      <c r="Y8402" s="820"/>
      <c r="Z8402" s="820"/>
    </row>
    <row r="8403" spans="7:26">
      <c r="G8403" s="826"/>
      <c r="H8403" s="820"/>
      <c r="J8403" s="820"/>
      <c r="K8403" s="820"/>
      <c r="L8403" s="820"/>
      <c r="M8403" s="820"/>
      <c r="N8403" s="820"/>
      <c r="O8403" s="820"/>
      <c r="P8403" s="820"/>
      <c r="Q8403" s="820"/>
      <c r="R8403" s="820"/>
      <c r="S8403" s="820"/>
      <c r="T8403" s="820"/>
      <c r="U8403" s="820"/>
      <c r="V8403" s="820"/>
      <c r="W8403" s="820"/>
      <c r="X8403" s="820"/>
      <c r="Y8403" s="820"/>
      <c r="Z8403" s="820"/>
    </row>
    <row r="8404" spans="7:26">
      <c r="G8404" s="826"/>
      <c r="H8404" s="820"/>
      <c r="J8404" s="820"/>
      <c r="K8404" s="820"/>
      <c r="L8404" s="820"/>
      <c r="M8404" s="820"/>
      <c r="N8404" s="820"/>
      <c r="O8404" s="820"/>
      <c r="P8404" s="820"/>
      <c r="Q8404" s="820"/>
      <c r="R8404" s="820"/>
      <c r="S8404" s="820"/>
      <c r="T8404" s="820"/>
      <c r="U8404" s="820"/>
      <c r="V8404" s="820"/>
      <c r="W8404" s="820"/>
      <c r="X8404" s="820"/>
      <c r="Y8404" s="820"/>
      <c r="Z8404" s="820"/>
    </row>
    <row r="8405" spans="7:26">
      <c r="G8405" s="826"/>
      <c r="H8405" s="820"/>
      <c r="J8405" s="820"/>
      <c r="K8405" s="820"/>
      <c r="L8405" s="820"/>
      <c r="M8405" s="820"/>
      <c r="N8405" s="820"/>
      <c r="O8405" s="820"/>
      <c r="P8405" s="820"/>
      <c r="Q8405" s="820"/>
      <c r="R8405" s="820"/>
      <c r="S8405" s="820"/>
      <c r="T8405" s="820"/>
      <c r="U8405" s="820"/>
      <c r="V8405" s="820"/>
      <c r="W8405" s="820"/>
      <c r="X8405" s="820"/>
      <c r="Y8405" s="820"/>
      <c r="Z8405" s="820"/>
    </row>
    <row r="8406" spans="7:26">
      <c r="G8406" s="826"/>
      <c r="H8406" s="820"/>
      <c r="J8406" s="820"/>
      <c r="K8406" s="820"/>
      <c r="L8406" s="820"/>
      <c r="M8406" s="820"/>
      <c r="N8406" s="820"/>
      <c r="O8406" s="820"/>
      <c r="P8406" s="820"/>
      <c r="Q8406" s="820"/>
      <c r="R8406" s="820"/>
      <c r="S8406" s="820"/>
      <c r="T8406" s="820"/>
      <c r="U8406" s="820"/>
      <c r="V8406" s="820"/>
      <c r="W8406" s="820"/>
      <c r="X8406" s="820"/>
      <c r="Y8406" s="820"/>
      <c r="Z8406" s="820"/>
    </row>
    <row r="8407" spans="7:26">
      <c r="G8407" s="826"/>
      <c r="H8407" s="820"/>
      <c r="J8407" s="820"/>
      <c r="K8407" s="820"/>
      <c r="L8407" s="820"/>
      <c r="M8407" s="820"/>
      <c r="N8407" s="820"/>
      <c r="O8407" s="820"/>
      <c r="P8407" s="820"/>
      <c r="Q8407" s="820"/>
      <c r="R8407" s="820"/>
      <c r="S8407" s="820"/>
      <c r="T8407" s="820"/>
      <c r="U8407" s="820"/>
      <c r="V8407" s="820"/>
      <c r="W8407" s="820"/>
      <c r="X8407" s="820"/>
      <c r="Y8407" s="820"/>
      <c r="Z8407" s="820"/>
    </row>
    <row r="8408" spans="7:26">
      <c r="G8408" s="826"/>
      <c r="H8408" s="820"/>
      <c r="J8408" s="820"/>
      <c r="K8408" s="820"/>
      <c r="L8408" s="820"/>
      <c r="M8408" s="820"/>
      <c r="N8408" s="820"/>
      <c r="O8408" s="820"/>
      <c r="P8408" s="820"/>
      <c r="Q8408" s="820"/>
      <c r="R8408" s="820"/>
      <c r="S8408" s="820"/>
      <c r="T8408" s="820"/>
      <c r="U8408" s="820"/>
      <c r="V8408" s="820"/>
      <c r="W8408" s="820"/>
      <c r="X8408" s="820"/>
      <c r="Y8408" s="820"/>
      <c r="Z8408" s="820"/>
    </row>
    <row r="8409" spans="7:26">
      <c r="G8409" s="826"/>
      <c r="H8409" s="820"/>
      <c r="J8409" s="820"/>
      <c r="K8409" s="820"/>
      <c r="L8409" s="820"/>
      <c r="M8409" s="820"/>
      <c r="N8409" s="820"/>
      <c r="O8409" s="820"/>
      <c r="P8409" s="820"/>
      <c r="Q8409" s="820"/>
      <c r="R8409" s="820"/>
      <c r="S8409" s="820"/>
      <c r="T8409" s="820"/>
      <c r="U8409" s="820"/>
      <c r="V8409" s="820"/>
      <c r="W8409" s="820"/>
      <c r="X8409" s="820"/>
      <c r="Y8409" s="820"/>
      <c r="Z8409" s="820"/>
    </row>
    <row r="8410" spans="7:26">
      <c r="G8410" s="826"/>
      <c r="H8410" s="820"/>
      <c r="J8410" s="820"/>
      <c r="K8410" s="820"/>
      <c r="L8410" s="820"/>
      <c r="M8410" s="820"/>
      <c r="N8410" s="820"/>
      <c r="O8410" s="820"/>
      <c r="P8410" s="820"/>
      <c r="Q8410" s="820"/>
      <c r="R8410" s="820"/>
      <c r="S8410" s="820"/>
      <c r="T8410" s="820"/>
      <c r="U8410" s="820"/>
      <c r="V8410" s="820"/>
      <c r="W8410" s="820"/>
      <c r="X8410" s="820"/>
      <c r="Y8410" s="820"/>
      <c r="Z8410" s="820"/>
    </row>
    <row r="8411" spans="7:26">
      <c r="G8411" s="826"/>
      <c r="H8411" s="820"/>
      <c r="J8411" s="820"/>
      <c r="K8411" s="820"/>
      <c r="L8411" s="820"/>
      <c r="M8411" s="820"/>
      <c r="N8411" s="820"/>
      <c r="O8411" s="820"/>
      <c r="P8411" s="820"/>
      <c r="Q8411" s="820"/>
      <c r="R8411" s="820"/>
      <c r="S8411" s="820"/>
      <c r="T8411" s="820"/>
      <c r="U8411" s="820"/>
      <c r="V8411" s="820"/>
      <c r="W8411" s="820"/>
      <c r="X8411" s="820"/>
      <c r="Y8411" s="820"/>
      <c r="Z8411" s="820"/>
    </row>
    <row r="8412" spans="7:26">
      <c r="G8412" s="826"/>
      <c r="H8412" s="820"/>
      <c r="J8412" s="820"/>
      <c r="K8412" s="820"/>
      <c r="L8412" s="820"/>
      <c r="M8412" s="820"/>
      <c r="N8412" s="820"/>
      <c r="O8412" s="820"/>
      <c r="P8412" s="820"/>
      <c r="Q8412" s="820"/>
      <c r="R8412" s="820"/>
      <c r="S8412" s="820"/>
      <c r="T8412" s="820"/>
      <c r="U8412" s="820"/>
      <c r="V8412" s="820"/>
      <c r="W8412" s="820"/>
      <c r="X8412" s="820"/>
      <c r="Y8412" s="820"/>
      <c r="Z8412" s="820"/>
    </row>
    <row r="8413" spans="7:26">
      <c r="G8413" s="826"/>
      <c r="H8413" s="820"/>
      <c r="J8413" s="820"/>
      <c r="K8413" s="820"/>
      <c r="L8413" s="820"/>
      <c r="M8413" s="820"/>
      <c r="N8413" s="820"/>
      <c r="O8413" s="820"/>
      <c r="P8413" s="820"/>
      <c r="Q8413" s="820"/>
      <c r="R8413" s="820"/>
      <c r="S8413" s="820"/>
      <c r="T8413" s="820"/>
      <c r="U8413" s="820"/>
      <c r="V8413" s="820"/>
      <c r="W8413" s="820"/>
      <c r="X8413" s="820"/>
      <c r="Y8413" s="820"/>
      <c r="Z8413" s="820"/>
    </row>
    <row r="8414" spans="7:26">
      <c r="G8414" s="826"/>
      <c r="H8414" s="820"/>
      <c r="J8414" s="820"/>
      <c r="K8414" s="820"/>
      <c r="L8414" s="820"/>
      <c r="M8414" s="820"/>
      <c r="N8414" s="820"/>
      <c r="O8414" s="820"/>
      <c r="P8414" s="820"/>
      <c r="Q8414" s="820"/>
      <c r="R8414" s="820"/>
      <c r="S8414" s="820"/>
      <c r="T8414" s="820"/>
      <c r="U8414" s="820"/>
      <c r="V8414" s="820"/>
      <c r="W8414" s="820"/>
      <c r="X8414" s="820"/>
      <c r="Y8414" s="820"/>
      <c r="Z8414" s="820"/>
    </row>
    <row r="8415" spans="7:26">
      <c r="G8415" s="826"/>
      <c r="H8415" s="820"/>
      <c r="J8415" s="820"/>
      <c r="K8415" s="820"/>
      <c r="L8415" s="820"/>
      <c r="M8415" s="820"/>
      <c r="N8415" s="820"/>
      <c r="O8415" s="820"/>
      <c r="P8415" s="820"/>
      <c r="Q8415" s="820"/>
      <c r="R8415" s="820"/>
      <c r="S8415" s="820"/>
      <c r="T8415" s="820"/>
      <c r="U8415" s="820"/>
      <c r="V8415" s="820"/>
      <c r="W8415" s="820"/>
      <c r="X8415" s="820"/>
      <c r="Y8415" s="820"/>
      <c r="Z8415" s="820"/>
    </row>
    <row r="8416" spans="7:26">
      <c r="G8416" s="826"/>
      <c r="H8416" s="820"/>
      <c r="J8416" s="820"/>
      <c r="K8416" s="820"/>
      <c r="L8416" s="820"/>
      <c r="M8416" s="820"/>
      <c r="N8416" s="820"/>
      <c r="O8416" s="820"/>
      <c r="P8416" s="820"/>
      <c r="Q8416" s="820"/>
      <c r="R8416" s="820"/>
      <c r="S8416" s="820"/>
      <c r="T8416" s="820"/>
      <c r="U8416" s="820"/>
      <c r="V8416" s="820"/>
      <c r="W8416" s="820"/>
      <c r="X8416" s="820"/>
      <c r="Y8416" s="820"/>
      <c r="Z8416" s="820"/>
    </row>
    <row r="8417" spans="7:26">
      <c r="G8417" s="826"/>
      <c r="H8417" s="820"/>
      <c r="J8417" s="820"/>
      <c r="K8417" s="820"/>
      <c r="L8417" s="820"/>
      <c r="M8417" s="820"/>
      <c r="N8417" s="820"/>
      <c r="O8417" s="820"/>
      <c r="P8417" s="820"/>
      <c r="Q8417" s="820"/>
      <c r="R8417" s="820"/>
      <c r="S8417" s="820"/>
      <c r="T8417" s="820"/>
      <c r="U8417" s="820"/>
      <c r="V8417" s="820"/>
      <c r="W8417" s="820"/>
      <c r="X8417" s="820"/>
      <c r="Y8417" s="820"/>
      <c r="Z8417" s="820"/>
    </row>
    <row r="8418" spans="7:26">
      <c r="G8418" s="826"/>
      <c r="H8418" s="820"/>
      <c r="J8418" s="820"/>
      <c r="K8418" s="820"/>
      <c r="L8418" s="820"/>
      <c r="M8418" s="820"/>
      <c r="N8418" s="820"/>
      <c r="O8418" s="820"/>
      <c r="P8418" s="820"/>
      <c r="Q8418" s="820"/>
      <c r="R8418" s="820"/>
      <c r="S8418" s="820"/>
      <c r="T8418" s="820"/>
      <c r="U8418" s="820"/>
      <c r="V8418" s="820"/>
      <c r="W8418" s="820"/>
      <c r="X8418" s="820"/>
      <c r="Y8418" s="820"/>
      <c r="Z8418" s="820"/>
    </row>
    <row r="8419" spans="7:26">
      <c r="G8419" s="826"/>
      <c r="H8419" s="820"/>
      <c r="J8419" s="820"/>
      <c r="K8419" s="820"/>
      <c r="L8419" s="820"/>
      <c r="M8419" s="820"/>
      <c r="N8419" s="820"/>
      <c r="O8419" s="820"/>
      <c r="P8419" s="820"/>
      <c r="Q8419" s="820"/>
      <c r="R8419" s="820"/>
      <c r="S8419" s="820"/>
      <c r="T8419" s="820"/>
      <c r="U8419" s="820"/>
      <c r="V8419" s="820"/>
      <c r="W8419" s="820"/>
      <c r="X8419" s="820"/>
      <c r="Y8419" s="820"/>
      <c r="Z8419" s="820"/>
    </row>
    <row r="8420" spans="7:26">
      <c r="G8420" s="826"/>
      <c r="H8420" s="820"/>
      <c r="J8420" s="820"/>
      <c r="K8420" s="820"/>
      <c r="L8420" s="820"/>
      <c r="M8420" s="820"/>
      <c r="N8420" s="820"/>
      <c r="O8420" s="820"/>
      <c r="P8420" s="820"/>
      <c r="Q8420" s="820"/>
      <c r="R8420" s="820"/>
      <c r="S8420" s="820"/>
      <c r="T8420" s="820"/>
      <c r="U8420" s="820"/>
      <c r="V8420" s="820"/>
      <c r="W8420" s="820"/>
      <c r="X8420" s="820"/>
      <c r="Y8420" s="820"/>
      <c r="Z8420" s="820"/>
    </row>
    <row r="8421" spans="7:26">
      <c r="G8421" s="826"/>
      <c r="H8421" s="820"/>
      <c r="J8421" s="820"/>
      <c r="K8421" s="820"/>
      <c r="L8421" s="820"/>
      <c r="M8421" s="820"/>
      <c r="N8421" s="820"/>
      <c r="O8421" s="820"/>
      <c r="P8421" s="820"/>
      <c r="Q8421" s="820"/>
      <c r="R8421" s="820"/>
      <c r="S8421" s="820"/>
      <c r="T8421" s="820"/>
      <c r="U8421" s="820"/>
      <c r="V8421" s="820"/>
      <c r="W8421" s="820"/>
      <c r="X8421" s="820"/>
      <c r="Y8421" s="820"/>
      <c r="Z8421" s="820"/>
    </row>
    <row r="8422" spans="7:26">
      <c r="G8422" s="826"/>
      <c r="H8422" s="820"/>
      <c r="J8422" s="820"/>
      <c r="K8422" s="820"/>
      <c r="L8422" s="820"/>
      <c r="M8422" s="820"/>
      <c r="N8422" s="820"/>
      <c r="O8422" s="820"/>
      <c r="P8422" s="820"/>
      <c r="Q8422" s="820"/>
      <c r="R8422" s="820"/>
      <c r="S8422" s="820"/>
      <c r="T8422" s="820"/>
      <c r="U8422" s="820"/>
      <c r="V8422" s="820"/>
      <c r="W8422" s="820"/>
      <c r="X8422" s="820"/>
      <c r="Y8422" s="820"/>
      <c r="Z8422" s="820"/>
    </row>
    <row r="8423" spans="7:26">
      <c r="G8423" s="826"/>
      <c r="H8423" s="820"/>
      <c r="J8423" s="820"/>
      <c r="K8423" s="820"/>
      <c r="L8423" s="820"/>
      <c r="M8423" s="820"/>
      <c r="N8423" s="820"/>
      <c r="O8423" s="820"/>
      <c r="P8423" s="820"/>
      <c r="Q8423" s="820"/>
      <c r="R8423" s="820"/>
      <c r="S8423" s="820"/>
      <c r="T8423" s="820"/>
      <c r="U8423" s="820"/>
      <c r="V8423" s="820"/>
      <c r="W8423" s="820"/>
      <c r="X8423" s="820"/>
      <c r="Y8423" s="820"/>
      <c r="Z8423" s="820"/>
    </row>
    <row r="8424" spans="7:26">
      <c r="G8424" s="826"/>
      <c r="H8424" s="820"/>
      <c r="J8424" s="820"/>
      <c r="K8424" s="820"/>
      <c r="L8424" s="820"/>
      <c r="M8424" s="820"/>
      <c r="N8424" s="820"/>
      <c r="O8424" s="820"/>
      <c r="P8424" s="820"/>
      <c r="Q8424" s="820"/>
      <c r="R8424" s="820"/>
      <c r="S8424" s="820"/>
      <c r="T8424" s="820"/>
      <c r="U8424" s="820"/>
      <c r="V8424" s="820"/>
      <c r="W8424" s="820"/>
      <c r="X8424" s="820"/>
      <c r="Y8424" s="820"/>
      <c r="Z8424" s="820"/>
    </row>
    <row r="8425" spans="7:26">
      <c r="G8425" s="826"/>
      <c r="H8425" s="820"/>
      <c r="J8425" s="820"/>
      <c r="K8425" s="820"/>
      <c r="L8425" s="820"/>
      <c r="M8425" s="820"/>
      <c r="N8425" s="820"/>
      <c r="O8425" s="820"/>
      <c r="P8425" s="820"/>
      <c r="Q8425" s="820"/>
      <c r="R8425" s="820"/>
      <c r="S8425" s="820"/>
      <c r="T8425" s="820"/>
      <c r="U8425" s="820"/>
      <c r="V8425" s="820"/>
      <c r="W8425" s="820"/>
      <c r="X8425" s="820"/>
      <c r="Y8425" s="820"/>
      <c r="Z8425" s="820"/>
    </row>
    <row r="8426" spans="7:26">
      <c r="G8426" s="826"/>
      <c r="H8426" s="820"/>
      <c r="J8426" s="820"/>
      <c r="K8426" s="820"/>
      <c r="L8426" s="820"/>
      <c r="M8426" s="820"/>
      <c r="N8426" s="820"/>
      <c r="O8426" s="820"/>
      <c r="P8426" s="820"/>
      <c r="Q8426" s="820"/>
      <c r="R8426" s="820"/>
      <c r="S8426" s="820"/>
      <c r="T8426" s="820"/>
      <c r="U8426" s="820"/>
      <c r="V8426" s="820"/>
      <c r="W8426" s="820"/>
      <c r="X8426" s="820"/>
      <c r="Y8426" s="820"/>
      <c r="Z8426" s="820"/>
    </row>
    <row r="8427" spans="7:26">
      <c r="G8427" s="826"/>
      <c r="H8427" s="820"/>
      <c r="J8427" s="820"/>
      <c r="K8427" s="820"/>
      <c r="L8427" s="820"/>
      <c r="M8427" s="820"/>
      <c r="N8427" s="820"/>
      <c r="O8427" s="820"/>
      <c r="P8427" s="820"/>
      <c r="Q8427" s="820"/>
      <c r="R8427" s="820"/>
      <c r="S8427" s="820"/>
      <c r="T8427" s="820"/>
      <c r="U8427" s="820"/>
      <c r="V8427" s="820"/>
      <c r="W8427" s="820"/>
      <c r="X8427" s="820"/>
      <c r="Y8427" s="820"/>
      <c r="Z8427" s="820"/>
    </row>
    <row r="8428" spans="7:26">
      <c r="G8428" s="826"/>
      <c r="H8428" s="820"/>
      <c r="J8428" s="820"/>
      <c r="K8428" s="820"/>
      <c r="L8428" s="820"/>
      <c r="M8428" s="820"/>
      <c r="N8428" s="820"/>
      <c r="O8428" s="820"/>
      <c r="P8428" s="820"/>
      <c r="Q8428" s="820"/>
      <c r="R8428" s="820"/>
      <c r="S8428" s="820"/>
      <c r="T8428" s="820"/>
      <c r="U8428" s="820"/>
      <c r="V8428" s="820"/>
      <c r="W8428" s="820"/>
      <c r="X8428" s="820"/>
      <c r="Y8428" s="820"/>
      <c r="Z8428" s="820"/>
    </row>
    <row r="8429" spans="7:26">
      <c r="G8429" s="826"/>
      <c r="H8429" s="820"/>
      <c r="J8429" s="820"/>
      <c r="K8429" s="820"/>
      <c r="L8429" s="820"/>
      <c r="M8429" s="820"/>
      <c r="N8429" s="820"/>
      <c r="O8429" s="820"/>
      <c r="P8429" s="820"/>
      <c r="Q8429" s="820"/>
      <c r="R8429" s="820"/>
      <c r="S8429" s="820"/>
      <c r="T8429" s="820"/>
      <c r="U8429" s="820"/>
      <c r="V8429" s="820"/>
      <c r="W8429" s="820"/>
      <c r="X8429" s="820"/>
      <c r="Y8429" s="820"/>
      <c r="Z8429" s="820"/>
    </row>
    <row r="8430" spans="7:26">
      <c r="G8430" s="826"/>
      <c r="H8430" s="820"/>
      <c r="J8430" s="820"/>
      <c r="K8430" s="820"/>
      <c r="L8430" s="820"/>
      <c r="M8430" s="820"/>
      <c r="N8430" s="820"/>
      <c r="O8430" s="820"/>
      <c r="P8430" s="820"/>
      <c r="Q8430" s="820"/>
      <c r="R8430" s="820"/>
      <c r="S8430" s="820"/>
      <c r="T8430" s="820"/>
      <c r="U8430" s="820"/>
      <c r="V8430" s="820"/>
      <c r="W8430" s="820"/>
      <c r="X8430" s="820"/>
      <c r="Y8430" s="820"/>
      <c r="Z8430" s="820"/>
    </row>
    <row r="8431" spans="7:26">
      <c r="G8431" s="826"/>
      <c r="H8431" s="820"/>
      <c r="J8431" s="820"/>
      <c r="K8431" s="820"/>
      <c r="L8431" s="820"/>
      <c r="M8431" s="820"/>
      <c r="N8431" s="820"/>
      <c r="O8431" s="820"/>
      <c r="P8431" s="820"/>
      <c r="Q8431" s="820"/>
      <c r="R8431" s="820"/>
      <c r="S8431" s="820"/>
      <c r="T8431" s="820"/>
      <c r="U8431" s="820"/>
      <c r="V8431" s="820"/>
      <c r="W8431" s="820"/>
      <c r="X8431" s="820"/>
      <c r="Y8431" s="820"/>
      <c r="Z8431" s="820"/>
    </row>
    <row r="8432" spans="7:26">
      <c r="G8432" s="826"/>
      <c r="H8432" s="820"/>
      <c r="J8432" s="820"/>
      <c r="K8432" s="820"/>
      <c r="L8432" s="820"/>
      <c r="M8432" s="820"/>
      <c r="N8432" s="820"/>
      <c r="O8432" s="820"/>
      <c r="P8432" s="820"/>
      <c r="Q8432" s="820"/>
      <c r="R8432" s="820"/>
      <c r="S8432" s="820"/>
      <c r="T8432" s="820"/>
      <c r="U8432" s="820"/>
      <c r="V8432" s="820"/>
      <c r="W8432" s="820"/>
      <c r="X8432" s="820"/>
      <c r="Y8432" s="820"/>
      <c r="Z8432" s="820"/>
    </row>
    <row r="8433" spans="7:26">
      <c r="G8433" s="826"/>
      <c r="H8433" s="820"/>
      <c r="J8433" s="820"/>
      <c r="K8433" s="820"/>
      <c r="L8433" s="820"/>
      <c r="M8433" s="820"/>
      <c r="N8433" s="820"/>
      <c r="O8433" s="820"/>
      <c r="P8433" s="820"/>
      <c r="Q8433" s="820"/>
      <c r="R8433" s="820"/>
      <c r="S8433" s="820"/>
      <c r="T8433" s="820"/>
      <c r="U8433" s="820"/>
      <c r="V8433" s="820"/>
      <c r="W8433" s="820"/>
      <c r="X8433" s="820"/>
      <c r="Y8433" s="820"/>
      <c r="Z8433" s="820"/>
    </row>
    <row r="8434" spans="7:26">
      <c r="G8434" s="826"/>
      <c r="H8434" s="820"/>
      <c r="J8434" s="820"/>
      <c r="K8434" s="820"/>
      <c r="L8434" s="820"/>
      <c r="M8434" s="820"/>
      <c r="N8434" s="820"/>
      <c r="O8434" s="820"/>
      <c r="P8434" s="820"/>
      <c r="Q8434" s="820"/>
      <c r="R8434" s="820"/>
      <c r="S8434" s="820"/>
      <c r="T8434" s="820"/>
      <c r="U8434" s="820"/>
      <c r="V8434" s="820"/>
      <c r="W8434" s="820"/>
      <c r="X8434" s="820"/>
      <c r="Y8434" s="820"/>
      <c r="Z8434" s="820"/>
    </row>
    <row r="8435" spans="7:26">
      <c r="G8435" s="826"/>
      <c r="H8435" s="820"/>
      <c r="J8435" s="820"/>
      <c r="K8435" s="820"/>
      <c r="L8435" s="820"/>
      <c r="M8435" s="820"/>
      <c r="N8435" s="820"/>
      <c r="O8435" s="820"/>
      <c r="P8435" s="820"/>
      <c r="Q8435" s="820"/>
      <c r="R8435" s="820"/>
      <c r="S8435" s="820"/>
      <c r="T8435" s="820"/>
      <c r="U8435" s="820"/>
      <c r="V8435" s="820"/>
      <c r="W8435" s="820"/>
      <c r="X8435" s="820"/>
      <c r="Y8435" s="820"/>
      <c r="Z8435" s="820"/>
    </row>
    <row r="8436" spans="7:26">
      <c r="G8436" s="826"/>
      <c r="H8436" s="820"/>
      <c r="J8436" s="820"/>
      <c r="K8436" s="820"/>
      <c r="L8436" s="820"/>
      <c r="M8436" s="820"/>
      <c r="N8436" s="820"/>
      <c r="O8436" s="820"/>
      <c r="P8436" s="820"/>
      <c r="Q8436" s="820"/>
      <c r="R8436" s="820"/>
      <c r="S8436" s="820"/>
      <c r="T8436" s="820"/>
      <c r="U8436" s="820"/>
      <c r="V8436" s="820"/>
      <c r="W8436" s="820"/>
      <c r="X8436" s="820"/>
      <c r="Y8436" s="820"/>
      <c r="Z8436" s="820"/>
    </row>
    <row r="8437" spans="7:26">
      <c r="G8437" s="826"/>
      <c r="H8437" s="820"/>
      <c r="J8437" s="820"/>
      <c r="K8437" s="820"/>
      <c r="L8437" s="820"/>
      <c r="M8437" s="820"/>
      <c r="N8437" s="820"/>
      <c r="O8437" s="820"/>
      <c r="P8437" s="820"/>
      <c r="Q8437" s="820"/>
      <c r="R8437" s="820"/>
      <c r="S8437" s="820"/>
      <c r="T8437" s="820"/>
      <c r="U8437" s="820"/>
      <c r="V8437" s="820"/>
      <c r="W8437" s="820"/>
      <c r="X8437" s="820"/>
      <c r="Y8437" s="820"/>
      <c r="Z8437" s="820"/>
    </row>
    <row r="8438" spans="7:26">
      <c r="G8438" s="826"/>
      <c r="H8438" s="820"/>
      <c r="J8438" s="820"/>
      <c r="K8438" s="820"/>
      <c r="L8438" s="820"/>
      <c r="M8438" s="820"/>
      <c r="N8438" s="820"/>
      <c r="O8438" s="820"/>
      <c r="P8438" s="820"/>
      <c r="Q8438" s="820"/>
      <c r="R8438" s="820"/>
      <c r="S8438" s="820"/>
      <c r="T8438" s="820"/>
      <c r="U8438" s="820"/>
      <c r="V8438" s="820"/>
      <c r="W8438" s="820"/>
      <c r="X8438" s="820"/>
      <c r="Y8438" s="820"/>
      <c r="Z8438" s="820"/>
    </row>
    <row r="8439" spans="7:26">
      <c r="G8439" s="826"/>
      <c r="H8439" s="820"/>
      <c r="J8439" s="820"/>
      <c r="K8439" s="820"/>
      <c r="L8439" s="820"/>
      <c r="M8439" s="820"/>
      <c r="N8439" s="820"/>
      <c r="O8439" s="820"/>
      <c r="P8439" s="820"/>
      <c r="Q8439" s="820"/>
      <c r="R8439" s="820"/>
      <c r="S8439" s="820"/>
      <c r="T8439" s="820"/>
      <c r="U8439" s="820"/>
      <c r="V8439" s="820"/>
      <c r="W8439" s="820"/>
      <c r="X8439" s="820"/>
      <c r="Y8439" s="820"/>
      <c r="Z8439" s="820"/>
    </row>
    <row r="8440" spans="7:26">
      <c r="G8440" s="826"/>
      <c r="H8440" s="820"/>
      <c r="J8440" s="820"/>
      <c r="K8440" s="820"/>
      <c r="L8440" s="820"/>
      <c r="M8440" s="820"/>
      <c r="N8440" s="820"/>
      <c r="O8440" s="820"/>
      <c r="P8440" s="820"/>
      <c r="Q8440" s="820"/>
      <c r="R8440" s="820"/>
      <c r="S8440" s="820"/>
      <c r="T8440" s="820"/>
      <c r="U8440" s="820"/>
      <c r="V8440" s="820"/>
      <c r="W8440" s="820"/>
      <c r="X8440" s="820"/>
      <c r="Y8440" s="820"/>
      <c r="Z8440" s="820"/>
    </row>
    <row r="8441" spans="7:26">
      <c r="G8441" s="826"/>
      <c r="H8441" s="820"/>
      <c r="J8441" s="820"/>
      <c r="K8441" s="820"/>
      <c r="L8441" s="820"/>
      <c r="M8441" s="820"/>
      <c r="N8441" s="820"/>
      <c r="O8441" s="820"/>
      <c r="P8441" s="820"/>
      <c r="Q8441" s="820"/>
      <c r="R8441" s="820"/>
      <c r="S8441" s="820"/>
      <c r="T8441" s="820"/>
      <c r="U8441" s="820"/>
      <c r="V8441" s="820"/>
      <c r="W8441" s="820"/>
      <c r="X8441" s="820"/>
      <c r="Y8441" s="820"/>
      <c r="Z8441" s="820"/>
    </row>
    <row r="8442" spans="7:26">
      <c r="G8442" s="826"/>
      <c r="H8442" s="820"/>
      <c r="J8442" s="820"/>
      <c r="K8442" s="820"/>
      <c r="L8442" s="820"/>
      <c r="M8442" s="820"/>
      <c r="N8442" s="820"/>
      <c r="O8442" s="820"/>
      <c r="P8442" s="820"/>
      <c r="Q8442" s="820"/>
      <c r="R8442" s="820"/>
      <c r="S8442" s="820"/>
      <c r="T8442" s="820"/>
      <c r="U8442" s="820"/>
      <c r="V8442" s="820"/>
      <c r="W8442" s="820"/>
      <c r="X8442" s="820"/>
      <c r="Y8442" s="820"/>
      <c r="Z8442" s="820"/>
    </row>
    <row r="8443" spans="7:26">
      <c r="G8443" s="826"/>
      <c r="H8443" s="820"/>
      <c r="J8443" s="820"/>
      <c r="K8443" s="820"/>
      <c r="L8443" s="820"/>
      <c r="M8443" s="820"/>
      <c r="N8443" s="820"/>
      <c r="O8443" s="820"/>
      <c r="P8443" s="820"/>
      <c r="Q8443" s="820"/>
      <c r="R8443" s="820"/>
      <c r="S8443" s="820"/>
      <c r="T8443" s="820"/>
      <c r="U8443" s="820"/>
      <c r="V8443" s="820"/>
      <c r="W8443" s="820"/>
      <c r="X8443" s="820"/>
      <c r="Y8443" s="820"/>
      <c r="Z8443" s="820"/>
    </row>
    <row r="8444" spans="7:26">
      <c r="G8444" s="826"/>
      <c r="H8444" s="820"/>
      <c r="J8444" s="820"/>
      <c r="K8444" s="820"/>
      <c r="L8444" s="820"/>
      <c r="M8444" s="820"/>
      <c r="N8444" s="820"/>
      <c r="O8444" s="820"/>
      <c r="P8444" s="820"/>
      <c r="Q8444" s="820"/>
      <c r="R8444" s="820"/>
      <c r="S8444" s="820"/>
      <c r="T8444" s="820"/>
      <c r="U8444" s="820"/>
      <c r="V8444" s="820"/>
      <c r="W8444" s="820"/>
      <c r="X8444" s="820"/>
      <c r="Y8444" s="820"/>
      <c r="Z8444" s="820"/>
    </row>
    <row r="8445" spans="7:26">
      <c r="G8445" s="826"/>
      <c r="H8445" s="820"/>
      <c r="J8445" s="820"/>
      <c r="K8445" s="820"/>
      <c r="L8445" s="820"/>
      <c r="M8445" s="820"/>
      <c r="N8445" s="820"/>
      <c r="O8445" s="820"/>
      <c r="P8445" s="820"/>
      <c r="Q8445" s="820"/>
      <c r="R8445" s="820"/>
      <c r="S8445" s="820"/>
      <c r="T8445" s="820"/>
      <c r="U8445" s="820"/>
      <c r="V8445" s="820"/>
      <c r="W8445" s="820"/>
      <c r="X8445" s="820"/>
      <c r="Y8445" s="820"/>
      <c r="Z8445" s="820"/>
    </row>
    <row r="8446" spans="7:26">
      <c r="G8446" s="826"/>
      <c r="H8446" s="820"/>
      <c r="J8446" s="820"/>
      <c r="K8446" s="820"/>
      <c r="L8446" s="820"/>
      <c r="M8446" s="820"/>
      <c r="N8446" s="820"/>
      <c r="O8446" s="820"/>
      <c r="P8446" s="820"/>
      <c r="Q8446" s="820"/>
      <c r="R8446" s="820"/>
      <c r="S8446" s="820"/>
      <c r="T8446" s="820"/>
      <c r="U8446" s="820"/>
      <c r="V8446" s="820"/>
      <c r="W8446" s="820"/>
      <c r="X8446" s="820"/>
      <c r="Y8446" s="820"/>
      <c r="Z8446" s="820"/>
    </row>
    <row r="8447" spans="7:26">
      <c r="G8447" s="826"/>
      <c r="H8447" s="820"/>
      <c r="J8447" s="820"/>
      <c r="K8447" s="820"/>
      <c r="L8447" s="820"/>
      <c r="M8447" s="820"/>
      <c r="N8447" s="820"/>
      <c r="O8447" s="820"/>
      <c r="P8447" s="820"/>
      <c r="Q8447" s="820"/>
      <c r="R8447" s="820"/>
      <c r="S8447" s="820"/>
      <c r="T8447" s="820"/>
      <c r="U8447" s="820"/>
      <c r="V8447" s="820"/>
      <c r="W8447" s="820"/>
      <c r="X8447" s="820"/>
      <c r="Y8447" s="820"/>
      <c r="Z8447" s="820"/>
    </row>
    <row r="8448" spans="7:26">
      <c r="G8448" s="826"/>
      <c r="H8448" s="820"/>
      <c r="J8448" s="820"/>
      <c r="K8448" s="820"/>
      <c r="L8448" s="820"/>
      <c r="M8448" s="820"/>
      <c r="N8448" s="820"/>
      <c r="O8448" s="820"/>
      <c r="P8448" s="820"/>
      <c r="Q8448" s="820"/>
      <c r="R8448" s="820"/>
      <c r="S8448" s="820"/>
      <c r="T8448" s="820"/>
      <c r="U8448" s="820"/>
      <c r="V8448" s="820"/>
      <c r="W8448" s="820"/>
      <c r="X8448" s="820"/>
      <c r="Y8448" s="820"/>
      <c r="Z8448" s="820"/>
    </row>
    <row r="8449" spans="7:26">
      <c r="G8449" s="826"/>
      <c r="H8449" s="820"/>
      <c r="J8449" s="820"/>
      <c r="K8449" s="820"/>
      <c r="L8449" s="820"/>
      <c r="M8449" s="820"/>
      <c r="N8449" s="820"/>
      <c r="O8449" s="820"/>
      <c r="P8449" s="820"/>
      <c r="Q8449" s="820"/>
      <c r="R8449" s="820"/>
      <c r="S8449" s="820"/>
      <c r="T8449" s="820"/>
      <c r="U8449" s="820"/>
      <c r="V8449" s="820"/>
      <c r="W8449" s="820"/>
      <c r="X8449" s="820"/>
      <c r="Y8449" s="820"/>
      <c r="Z8449" s="820"/>
    </row>
    <row r="8450" spans="7:26">
      <c r="G8450" s="826"/>
      <c r="H8450" s="820"/>
      <c r="J8450" s="820"/>
      <c r="K8450" s="820"/>
      <c r="L8450" s="820"/>
      <c r="M8450" s="820"/>
      <c r="N8450" s="820"/>
      <c r="O8450" s="820"/>
      <c r="P8450" s="820"/>
      <c r="Q8450" s="820"/>
      <c r="R8450" s="820"/>
      <c r="S8450" s="820"/>
      <c r="T8450" s="820"/>
      <c r="U8450" s="820"/>
      <c r="V8450" s="820"/>
      <c r="W8450" s="820"/>
      <c r="X8450" s="820"/>
      <c r="Y8450" s="820"/>
      <c r="Z8450" s="820"/>
    </row>
    <row r="8451" spans="7:26">
      <c r="G8451" s="826"/>
      <c r="H8451" s="820"/>
      <c r="J8451" s="820"/>
      <c r="K8451" s="820"/>
      <c r="L8451" s="820"/>
      <c r="M8451" s="820"/>
      <c r="N8451" s="820"/>
      <c r="O8451" s="820"/>
      <c r="P8451" s="820"/>
      <c r="Q8451" s="820"/>
      <c r="R8451" s="820"/>
      <c r="S8451" s="820"/>
      <c r="T8451" s="820"/>
      <c r="U8451" s="820"/>
      <c r="V8451" s="820"/>
      <c r="W8451" s="820"/>
      <c r="X8451" s="820"/>
      <c r="Y8451" s="820"/>
      <c r="Z8451" s="820"/>
    </row>
    <row r="8452" spans="7:26">
      <c r="G8452" s="826"/>
      <c r="H8452" s="820"/>
      <c r="J8452" s="820"/>
      <c r="K8452" s="820"/>
      <c r="L8452" s="820"/>
      <c r="M8452" s="820"/>
      <c r="N8452" s="820"/>
      <c r="O8452" s="820"/>
      <c r="P8452" s="820"/>
      <c r="Q8452" s="820"/>
      <c r="R8452" s="820"/>
      <c r="S8452" s="820"/>
      <c r="T8452" s="820"/>
      <c r="U8452" s="820"/>
      <c r="V8452" s="820"/>
      <c r="W8452" s="820"/>
      <c r="X8452" s="820"/>
      <c r="Y8452" s="820"/>
      <c r="Z8452" s="820"/>
    </row>
    <row r="8453" spans="7:26">
      <c r="G8453" s="826"/>
      <c r="H8453" s="820"/>
      <c r="J8453" s="820"/>
      <c r="K8453" s="820"/>
      <c r="L8453" s="820"/>
      <c r="M8453" s="820"/>
      <c r="N8453" s="820"/>
      <c r="O8453" s="820"/>
      <c r="P8453" s="820"/>
      <c r="Q8453" s="820"/>
      <c r="R8453" s="820"/>
      <c r="S8453" s="820"/>
      <c r="T8453" s="820"/>
      <c r="U8453" s="820"/>
      <c r="V8453" s="820"/>
      <c r="W8453" s="820"/>
      <c r="X8453" s="820"/>
      <c r="Y8453" s="820"/>
      <c r="Z8453" s="820"/>
    </row>
    <row r="8454" spans="7:26">
      <c r="G8454" s="826"/>
      <c r="H8454" s="820"/>
      <c r="J8454" s="820"/>
      <c r="K8454" s="820"/>
      <c r="L8454" s="820"/>
      <c r="M8454" s="820"/>
      <c r="N8454" s="820"/>
      <c r="O8454" s="820"/>
      <c r="P8454" s="820"/>
      <c r="Q8454" s="820"/>
      <c r="R8454" s="820"/>
      <c r="S8454" s="820"/>
      <c r="T8454" s="820"/>
      <c r="U8454" s="820"/>
      <c r="V8454" s="820"/>
      <c r="W8454" s="820"/>
      <c r="X8454" s="820"/>
      <c r="Y8454" s="820"/>
      <c r="Z8454" s="820"/>
    </row>
    <row r="8455" spans="7:26">
      <c r="G8455" s="826"/>
      <c r="H8455" s="820"/>
      <c r="J8455" s="820"/>
      <c r="K8455" s="820"/>
      <c r="L8455" s="820"/>
      <c r="M8455" s="820"/>
      <c r="N8455" s="820"/>
      <c r="O8455" s="820"/>
      <c r="P8455" s="820"/>
      <c r="Q8455" s="820"/>
      <c r="R8455" s="820"/>
      <c r="S8455" s="820"/>
      <c r="T8455" s="820"/>
      <c r="U8455" s="820"/>
      <c r="V8455" s="820"/>
      <c r="W8455" s="820"/>
      <c r="X8455" s="820"/>
      <c r="Y8455" s="820"/>
      <c r="Z8455" s="820"/>
    </row>
    <row r="8456" spans="7:26">
      <c r="G8456" s="826"/>
      <c r="H8456" s="820"/>
      <c r="J8456" s="820"/>
      <c r="K8456" s="820"/>
      <c r="L8456" s="820"/>
      <c r="M8456" s="820"/>
      <c r="N8456" s="820"/>
      <c r="O8456" s="820"/>
      <c r="P8456" s="820"/>
      <c r="Q8456" s="820"/>
      <c r="R8456" s="820"/>
      <c r="S8456" s="820"/>
      <c r="T8456" s="820"/>
      <c r="U8456" s="820"/>
      <c r="V8456" s="820"/>
      <c r="W8456" s="820"/>
      <c r="X8456" s="820"/>
      <c r="Y8456" s="820"/>
      <c r="Z8456" s="820"/>
    </row>
    <row r="8457" spans="7:26">
      <c r="G8457" s="826"/>
      <c r="H8457" s="820"/>
      <c r="J8457" s="820"/>
      <c r="K8457" s="820"/>
      <c r="L8457" s="820"/>
      <c r="M8457" s="820"/>
      <c r="N8457" s="820"/>
      <c r="O8457" s="820"/>
      <c r="P8457" s="820"/>
      <c r="Q8457" s="820"/>
      <c r="R8457" s="820"/>
      <c r="S8457" s="820"/>
      <c r="T8457" s="820"/>
      <c r="U8457" s="820"/>
      <c r="V8457" s="820"/>
      <c r="W8457" s="820"/>
      <c r="X8457" s="820"/>
      <c r="Y8457" s="820"/>
      <c r="Z8457" s="820"/>
    </row>
    <row r="8458" spans="7:26">
      <c r="G8458" s="826"/>
      <c r="H8458" s="820"/>
      <c r="J8458" s="820"/>
      <c r="K8458" s="820"/>
      <c r="L8458" s="820"/>
      <c r="M8458" s="820"/>
      <c r="N8458" s="820"/>
      <c r="O8458" s="820"/>
      <c r="P8458" s="820"/>
      <c r="Q8458" s="820"/>
      <c r="R8458" s="820"/>
      <c r="S8458" s="820"/>
      <c r="T8458" s="820"/>
      <c r="U8458" s="820"/>
      <c r="V8458" s="820"/>
      <c r="W8458" s="820"/>
      <c r="X8458" s="820"/>
      <c r="Y8458" s="820"/>
      <c r="Z8458" s="820"/>
    </row>
    <row r="8459" spans="7:26">
      <c r="G8459" s="826"/>
      <c r="H8459" s="820"/>
      <c r="J8459" s="820"/>
      <c r="K8459" s="820"/>
      <c r="L8459" s="820"/>
      <c r="M8459" s="820"/>
      <c r="N8459" s="820"/>
      <c r="O8459" s="820"/>
      <c r="P8459" s="820"/>
      <c r="Q8459" s="820"/>
      <c r="R8459" s="820"/>
      <c r="S8459" s="820"/>
      <c r="T8459" s="820"/>
      <c r="U8459" s="820"/>
      <c r="V8459" s="820"/>
      <c r="W8459" s="820"/>
      <c r="X8459" s="820"/>
      <c r="Y8459" s="820"/>
      <c r="Z8459" s="820"/>
    </row>
    <row r="8460" spans="7:26">
      <c r="G8460" s="826"/>
      <c r="H8460" s="820"/>
      <c r="J8460" s="820"/>
      <c r="K8460" s="820"/>
      <c r="L8460" s="820"/>
      <c r="M8460" s="820"/>
      <c r="N8460" s="820"/>
      <c r="O8460" s="820"/>
      <c r="P8460" s="820"/>
      <c r="Q8460" s="820"/>
      <c r="R8460" s="820"/>
      <c r="S8460" s="820"/>
      <c r="T8460" s="820"/>
      <c r="U8460" s="820"/>
      <c r="V8460" s="820"/>
      <c r="W8460" s="820"/>
      <c r="X8460" s="820"/>
      <c r="Y8460" s="820"/>
      <c r="Z8460" s="820"/>
    </row>
    <row r="8461" spans="7:26">
      <c r="G8461" s="826"/>
      <c r="H8461" s="820"/>
      <c r="J8461" s="820"/>
      <c r="K8461" s="820"/>
      <c r="L8461" s="820"/>
      <c r="M8461" s="820"/>
      <c r="N8461" s="820"/>
      <c r="O8461" s="820"/>
      <c r="P8461" s="820"/>
      <c r="Q8461" s="820"/>
      <c r="R8461" s="820"/>
      <c r="S8461" s="820"/>
      <c r="T8461" s="820"/>
      <c r="U8461" s="820"/>
      <c r="V8461" s="820"/>
      <c r="W8461" s="820"/>
      <c r="X8461" s="820"/>
      <c r="Y8461" s="820"/>
      <c r="Z8461" s="820"/>
    </row>
    <row r="8462" spans="7:26">
      <c r="G8462" s="826"/>
      <c r="H8462" s="820"/>
      <c r="J8462" s="820"/>
      <c r="K8462" s="820"/>
      <c r="L8462" s="820"/>
      <c r="M8462" s="820"/>
      <c r="N8462" s="820"/>
      <c r="O8462" s="820"/>
      <c r="P8462" s="820"/>
      <c r="Q8462" s="820"/>
      <c r="R8462" s="820"/>
      <c r="S8462" s="820"/>
      <c r="T8462" s="820"/>
      <c r="U8462" s="820"/>
      <c r="V8462" s="820"/>
      <c r="W8462" s="820"/>
      <c r="X8462" s="820"/>
      <c r="Y8462" s="820"/>
      <c r="Z8462" s="820"/>
    </row>
    <row r="8463" spans="7:26">
      <c r="G8463" s="826"/>
      <c r="H8463" s="820"/>
      <c r="J8463" s="820"/>
      <c r="K8463" s="820"/>
      <c r="L8463" s="820"/>
      <c r="M8463" s="820"/>
      <c r="N8463" s="820"/>
      <c r="O8463" s="820"/>
      <c r="P8463" s="820"/>
      <c r="Q8463" s="820"/>
      <c r="R8463" s="820"/>
      <c r="S8463" s="820"/>
      <c r="T8463" s="820"/>
      <c r="U8463" s="820"/>
      <c r="V8463" s="820"/>
      <c r="W8463" s="820"/>
      <c r="X8463" s="820"/>
      <c r="Y8463" s="820"/>
      <c r="Z8463" s="820"/>
    </row>
    <row r="8464" spans="7:26">
      <c r="G8464" s="826"/>
      <c r="H8464" s="820"/>
      <c r="J8464" s="820"/>
      <c r="K8464" s="820"/>
      <c r="L8464" s="820"/>
      <c r="M8464" s="820"/>
      <c r="N8464" s="820"/>
      <c r="O8464" s="820"/>
      <c r="P8464" s="820"/>
      <c r="Q8464" s="820"/>
      <c r="R8464" s="820"/>
      <c r="S8464" s="820"/>
      <c r="T8464" s="820"/>
      <c r="U8464" s="820"/>
      <c r="V8464" s="820"/>
      <c r="W8464" s="820"/>
      <c r="X8464" s="820"/>
      <c r="Y8464" s="820"/>
      <c r="Z8464" s="820"/>
    </row>
    <row r="8465" spans="7:26">
      <c r="G8465" s="826"/>
      <c r="H8465" s="820"/>
      <c r="J8465" s="820"/>
      <c r="K8465" s="820"/>
      <c r="L8465" s="820"/>
      <c r="M8465" s="820"/>
      <c r="N8465" s="820"/>
      <c r="O8465" s="820"/>
      <c r="P8465" s="820"/>
      <c r="Q8465" s="820"/>
      <c r="R8465" s="820"/>
      <c r="S8465" s="820"/>
      <c r="T8465" s="820"/>
      <c r="U8465" s="820"/>
      <c r="V8465" s="820"/>
      <c r="W8465" s="820"/>
      <c r="X8465" s="820"/>
      <c r="Y8465" s="820"/>
      <c r="Z8465" s="820"/>
    </row>
    <row r="8466" spans="7:26">
      <c r="G8466" s="826"/>
      <c r="H8466" s="820"/>
      <c r="J8466" s="820"/>
      <c r="K8466" s="820"/>
      <c r="L8466" s="820"/>
      <c r="M8466" s="820"/>
      <c r="N8466" s="820"/>
      <c r="O8466" s="820"/>
      <c r="P8466" s="820"/>
      <c r="Q8466" s="820"/>
      <c r="R8466" s="820"/>
      <c r="S8466" s="820"/>
      <c r="T8466" s="820"/>
      <c r="U8466" s="820"/>
      <c r="V8466" s="820"/>
      <c r="W8466" s="820"/>
      <c r="X8466" s="820"/>
      <c r="Y8466" s="820"/>
      <c r="Z8466" s="820"/>
    </row>
    <row r="8467" spans="7:26">
      <c r="G8467" s="826"/>
      <c r="H8467" s="820"/>
      <c r="J8467" s="820"/>
      <c r="K8467" s="820"/>
      <c r="L8467" s="820"/>
      <c r="M8467" s="820"/>
      <c r="N8467" s="820"/>
      <c r="O8467" s="820"/>
      <c r="P8467" s="820"/>
      <c r="Q8467" s="820"/>
      <c r="R8467" s="820"/>
      <c r="S8467" s="820"/>
      <c r="T8467" s="820"/>
      <c r="U8467" s="820"/>
      <c r="V8467" s="820"/>
      <c r="W8467" s="820"/>
      <c r="X8467" s="820"/>
      <c r="Y8467" s="820"/>
      <c r="Z8467" s="820"/>
    </row>
    <row r="8468" spans="7:26">
      <c r="G8468" s="826"/>
      <c r="H8468" s="820"/>
      <c r="J8468" s="820"/>
      <c r="K8468" s="820"/>
      <c r="L8468" s="820"/>
      <c r="M8468" s="820"/>
      <c r="N8468" s="820"/>
      <c r="O8468" s="820"/>
      <c r="P8468" s="820"/>
      <c r="Q8468" s="820"/>
      <c r="R8468" s="820"/>
      <c r="S8468" s="820"/>
      <c r="T8468" s="820"/>
      <c r="U8468" s="820"/>
      <c r="V8468" s="820"/>
      <c r="W8468" s="820"/>
      <c r="X8468" s="820"/>
      <c r="Y8468" s="820"/>
      <c r="Z8468" s="820"/>
    </row>
    <row r="8469" spans="7:26">
      <c r="G8469" s="826"/>
      <c r="H8469" s="820"/>
      <c r="J8469" s="820"/>
      <c r="K8469" s="820"/>
      <c r="L8469" s="820"/>
      <c r="M8469" s="820"/>
      <c r="N8469" s="820"/>
      <c r="O8469" s="820"/>
      <c r="P8469" s="820"/>
      <c r="Q8469" s="820"/>
      <c r="R8469" s="820"/>
      <c r="S8469" s="820"/>
      <c r="T8469" s="820"/>
      <c r="U8469" s="820"/>
      <c r="V8469" s="820"/>
      <c r="W8469" s="820"/>
      <c r="X8469" s="820"/>
      <c r="Y8469" s="820"/>
      <c r="Z8469" s="820"/>
    </row>
    <row r="8470" spans="7:26">
      <c r="G8470" s="826"/>
      <c r="H8470" s="820"/>
      <c r="J8470" s="820"/>
      <c r="K8470" s="820"/>
      <c r="L8470" s="820"/>
      <c r="M8470" s="820"/>
      <c r="N8470" s="820"/>
      <c r="O8470" s="820"/>
      <c r="P8470" s="820"/>
      <c r="Q8470" s="820"/>
      <c r="R8470" s="820"/>
      <c r="S8470" s="820"/>
      <c r="T8470" s="820"/>
      <c r="U8470" s="820"/>
      <c r="V8470" s="820"/>
      <c r="W8470" s="820"/>
      <c r="X8470" s="820"/>
      <c r="Y8470" s="820"/>
      <c r="Z8470" s="820"/>
    </row>
    <row r="8471" spans="7:26">
      <c r="G8471" s="826"/>
      <c r="H8471" s="820"/>
      <c r="J8471" s="820"/>
      <c r="K8471" s="820"/>
      <c r="L8471" s="820"/>
      <c r="M8471" s="820"/>
      <c r="N8471" s="820"/>
      <c r="O8471" s="820"/>
      <c r="P8471" s="820"/>
      <c r="Q8471" s="820"/>
      <c r="R8471" s="820"/>
      <c r="S8471" s="820"/>
      <c r="T8471" s="820"/>
      <c r="U8471" s="820"/>
      <c r="V8471" s="820"/>
      <c r="W8471" s="820"/>
      <c r="X8471" s="820"/>
      <c r="Y8471" s="820"/>
      <c r="Z8471" s="820"/>
    </row>
    <row r="8472" spans="7:26">
      <c r="G8472" s="826"/>
      <c r="H8472" s="820"/>
      <c r="J8472" s="820"/>
      <c r="K8472" s="820"/>
      <c r="L8472" s="820"/>
      <c r="M8472" s="820"/>
      <c r="N8472" s="820"/>
      <c r="O8472" s="820"/>
      <c r="P8472" s="820"/>
      <c r="Q8472" s="820"/>
      <c r="R8472" s="820"/>
      <c r="S8472" s="820"/>
      <c r="T8472" s="820"/>
      <c r="U8472" s="820"/>
      <c r="V8472" s="820"/>
      <c r="W8472" s="820"/>
      <c r="X8472" s="820"/>
      <c r="Y8472" s="820"/>
      <c r="Z8472" s="820"/>
    </row>
    <row r="8473" spans="7:26">
      <c r="G8473" s="826"/>
      <c r="H8473" s="820"/>
      <c r="J8473" s="820"/>
      <c r="K8473" s="820"/>
      <c r="L8473" s="820"/>
      <c r="M8473" s="820"/>
      <c r="N8473" s="820"/>
      <c r="O8473" s="820"/>
      <c r="P8473" s="820"/>
      <c r="Q8473" s="820"/>
      <c r="R8473" s="820"/>
      <c r="S8473" s="820"/>
      <c r="T8473" s="820"/>
      <c r="U8473" s="820"/>
      <c r="V8473" s="820"/>
      <c r="W8473" s="820"/>
      <c r="X8473" s="820"/>
      <c r="Y8473" s="820"/>
      <c r="Z8473" s="820"/>
    </row>
    <row r="8474" spans="7:26">
      <c r="G8474" s="826"/>
      <c r="H8474" s="820"/>
      <c r="J8474" s="820"/>
      <c r="K8474" s="820"/>
      <c r="L8474" s="820"/>
      <c r="M8474" s="820"/>
      <c r="N8474" s="820"/>
      <c r="O8474" s="820"/>
      <c r="P8474" s="820"/>
      <c r="Q8474" s="820"/>
      <c r="R8474" s="820"/>
      <c r="S8474" s="820"/>
      <c r="T8474" s="820"/>
      <c r="U8474" s="820"/>
      <c r="V8474" s="820"/>
      <c r="W8474" s="820"/>
      <c r="X8474" s="820"/>
      <c r="Y8474" s="820"/>
      <c r="Z8474" s="820"/>
    </row>
    <row r="8475" spans="7:26">
      <c r="G8475" s="826"/>
      <c r="H8475" s="820"/>
      <c r="J8475" s="820"/>
      <c r="K8475" s="820"/>
      <c r="L8475" s="820"/>
      <c r="M8475" s="820"/>
      <c r="N8475" s="820"/>
      <c r="O8475" s="820"/>
      <c r="P8475" s="820"/>
      <c r="Q8475" s="820"/>
      <c r="R8475" s="820"/>
      <c r="S8475" s="820"/>
      <c r="T8475" s="820"/>
      <c r="U8475" s="820"/>
      <c r="V8475" s="820"/>
      <c r="W8475" s="820"/>
      <c r="X8475" s="820"/>
      <c r="Y8475" s="820"/>
      <c r="Z8475" s="820"/>
    </row>
    <row r="8476" spans="7:26">
      <c r="G8476" s="826"/>
      <c r="H8476" s="820"/>
      <c r="J8476" s="820"/>
      <c r="K8476" s="820"/>
      <c r="L8476" s="820"/>
      <c r="M8476" s="820"/>
      <c r="N8476" s="820"/>
      <c r="O8476" s="820"/>
      <c r="P8476" s="820"/>
      <c r="Q8476" s="820"/>
      <c r="R8476" s="820"/>
      <c r="S8476" s="820"/>
      <c r="T8476" s="820"/>
      <c r="U8476" s="820"/>
      <c r="V8476" s="820"/>
      <c r="W8476" s="820"/>
      <c r="X8476" s="820"/>
      <c r="Y8476" s="820"/>
      <c r="Z8476" s="820"/>
    </row>
    <row r="8477" spans="7:26">
      <c r="G8477" s="826"/>
      <c r="H8477" s="820"/>
      <c r="J8477" s="820"/>
      <c r="K8477" s="820"/>
      <c r="L8477" s="820"/>
      <c r="M8477" s="820"/>
      <c r="N8477" s="820"/>
      <c r="O8477" s="820"/>
      <c r="P8477" s="820"/>
      <c r="Q8477" s="820"/>
      <c r="R8477" s="820"/>
      <c r="S8477" s="820"/>
      <c r="T8477" s="820"/>
      <c r="U8477" s="820"/>
      <c r="V8477" s="820"/>
      <c r="W8477" s="820"/>
      <c r="X8477" s="820"/>
      <c r="Y8477" s="820"/>
      <c r="Z8477" s="820"/>
    </row>
    <row r="8478" spans="7:26">
      <c r="G8478" s="826"/>
      <c r="H8478" s="820"/>
      <c r="J8478" s="820"/>
      <c r="K8478" s="820"/>
      <c r="L8478" s="820"/>
      <c r="M8478" s="820"/>
      <c r="N8478" s="820"/>
      <c r="O8478" s="820"/>
      <c r="P8478" s="820"/>
      <c r="Q8478" s="820"/>
      <c r="R8478" s="820"/>
      <c r="S8478" s="820"/>
      <c r="T8478" s="820"/>
      <c r="U8478" s="820"/>
      <c r="V8478" s="820"/>
      <c r="W8478" s="820"/>
      <c r="X8478" s="820"/>
      <c r="Y8478" s="820"/>
      <c r="Z8478" s="820"/>
    </row>
    <row r="8479" spans="7:26">
      <c r="G8479" s="826"/>
      <c r="H8479" s="820"/>
      <c r="J8479" s="820"/>
      <c r="K8479" s="820"/>
      <c r="L8479" s="820"/>
      <c r="M8479" s="820"/>
      <c r="N8479" s="820"/>
      <c r="O8479" s="820"/>
      <c r="P8479" s="820"/>
      <c r="Q8479" s="820"/>
      <c r="R8479" s="820"/>
      <c r="S8479" s="820"/>
      <c r="T8479" s="820"/>
      <c r="U8479" s="820"/>
      <c r="V8479" s="820"/>
      <c r="W8479" s="820"/>
      <c r="X8479" s="820"/>
      <c r="Y8479" s="820"/>
      <c r="Z8479" s="820"/>
    </row>
    <row r="8480" spans="7:26">
      <c r="G8480" s="826"/>
      <c r="H8480" s="820"/>
      <c r="J8480" s="820"/>
      <c r="K8480" s="820"/>
      <c r="L8480" s="820"/>
      <c r="M8480" s="820"/>
      <c r="N8480" s="820"/>
      <c r="O8480" s="820"/>
      <c r="P8480" s="820"/>
      <c r="Q8480" s="820"/>
      <c r="R8480" s="820"/>
      <c r="S8480" s="820"/>
      <c r="T8480" s="820"/>
      <c r="U8480" s="820"/>
      <c r="V8480" s="820"/>
      <c r="W8480" s="820"/>
      <c r="X8480" s="820"/>
      <c r="Y8480" s="820"/>
      <c r="Z8480" s="820"/>
    </row>
    <row r="8481" spans="7:26">
      <c r="G8481" s="826"/>
      <c r="H8481" s="820"/>
      <c r="J8481" s="820"/>
      <c r="K8481" s="820"/>
      <c r="L8481" s="820"/>
      <c r="M8481" s="820"/>
      <c r="N8481" s="820"/>
      <c r="O8481" s="820"/>
      <c r="P8481" s="820"/>
      <c r="Q8481" s="820"/>
      <c r="R8481" s="820"/>
      <c r="S8481" s="820"/>
      <c r="T8481" s="820"/>
      <c r="U8481" s="820"/>
      <c r="V8481" s="820"/>
      <c r="W8481" s="820"/>
      <c r="X8481" s="820"/>
      <c r="Y8481" s="820"/>
      <c r="Z8481" s="820"/>
    </row>
    <row r="8482" spans="7:26">
      <c r="G8482" s="826"/>
      <c r="H8482" s="820"/>
      <c r="J8482" s="820"/>
      <c r="K8482" s="820"/>
      <c r="L8482" s="820"/>
      <c r="M8482" s="820"/>
      <c r="N8482" s="820"/>
      <c r="O8482" s="820"/>
      <c r="P8482" s="820"/>
      <c r="Q8482" s="820"/>
      <c r="R8482" s="820"/>
      <c r="S8482" s="820"/>
      <c r="T8482" s="820"/>
      <c r="U8482" s="820"/>
      <c r="V8482" s="820"/>
      <c r="W8482" s="820"/>
      <c r="X8482" s="820"/>
      <c r="Y8482" s="820"/>
      <c r="Z8482" s="820"/>
    </row>
    <row r="8483" spans="7:26">
      <c r="G8483" s="826"/>
      <c r="H8483" s="820"/>
      <c r="J8483" s="820"/>
      <c r="K8483" s="820"/>
      <c r="L8483" s="820"/>
      <c r="M8483" s="820"/>
      <c r="N8483" s="820"/>
      <c r="O8483" s="820"/>
      <c r="P8483" s="820"/>
      <c r="Q8483" s="820"/>
      <c r="R8483" s="820"/>
      <c r="S8483" s="820"/>
      <c r="T8483" s="820"/>
      <c r="U8483" s="820"/>
      <c r="V8483" s="820"/>
      <c r="W8483" s="820"/>
      <c r="X8483" s="820"/>
      <c r="Y8483" s="820"/>
      <c r="Z8483" s="820"/>
    </row>
    <row r="8484" spans="7:26">
      <c r="G8484" s="826"/>
      <c r="H8484" s="820"/>
      <c r="J8484" s="820"/>
      <c r="K8484" s="820"/>
      <c r="L8484" s="820"/>
      <c r="M8484" s="820"/>
      <c r="N8484" s="820"/>
      <c r="O8484" s="820"/>
      <c r="P8484" s="820"/>
      <c r="Q8484" s="820"/>
      <c r="R8484" s="820"/>
      <c r="S8484" s="820"/>
      <c r="T8484" s="820"/>
      <c r="U8484" s="820"/>
      <c r="V8484" s="820"/>
      <c r="W8484" s="820"/>
      <c r="X8484" s="820"/>
      <c r="Y8484" s="820"/>
      <c r="Z8484" s="820"/>
    </row>
    <row r="8485" spans="7:26">
      <c r="G8485" s="826"/>
      <c r="H8485" s="820"/>
      <c r="J8485" s="820"/>
      <c r="K8485" s="820"/>
      <c r="L8485" s="820"/>
      <c r="M8485" s="820"/>
      <c r="N8485" s="820"/>
      <c r="O8485" s="820"/>
      <c r="P8485" s="820"/>
      <c r="Q8485" s="820"/>
      <c r="R8485" s="820"/>
      <c r="S8485" s="820"/>
      <c r="T8485" s="820"/>
      <c r="U8485" s="820"/>
      <c r="V8485" s="820"/>
      <c r="W8485" s="820"/>
      <c r="X8485" s="820"/>
      <c r="Y8485" s="820"/>
      <c r="Z8485" s="820"/>
    </row>
    <row r="8486" spans="7:26">
      <c r="G8486" s="826"/>
      <c r="H8486" s="820"/>
      <c r="J8486" s="820"/>
      <c r="K8486" s="820"/>
      <c r="L8486" s="820"/>
      <c r="M8486" s="820"/>
      <c r="N8486" s="820"/>
      <c r="O8486" s="820"/>
      <c r="P8486" s="820"/>
      <c r="Q8486" s="820"/>
      <c r="R8486" s="820"/>
      <c r="S8486" s="820"/>
      <c r="T8486" s="820"/>
      <c r="U8486" s="820"/>
      <c r="V8486" s="820"/>
      <c r="W8486" s="820"/>
      <c r="X8486" s="820"/>
      <c r="Y8486" s="820"/>
      <c r="Z8486" s="820"/>
    </row>
    <row r="8487" spans="7:26">
      <c r="G8487" s="826"/>
      <c r="H8487" s="820"/>
      <c r="J8487" s="820"/>
      <c r="K8487" s="820"/>
      <c r="L8487" s="820"/>
      <c r="M8487" s="820"/>
      <c r="N8487" s="820"/>
      <c r="O8487" s="820"/>
      <c r="P8487" s="820"/>
      <c r="Q8487" s="820"/>
      <c r="R8487" s="820"/>
      <c r="S8487" s="820"/>
      <c r="T8487" s="820"/>
      <c r="U8487" s="820"/>
      <c r="V8487" s="820"/>
      <c r="W8487" s="820"/>
      <c r="X8487" s="820"/>
      <c r="Y8487" s="820"/>
      <c r="Z8487" s="820"/>
    </row>
    <row r="8488" spans="7:26">
      <c r="G8488" s="826"/>
      <c r="H8488" s="820"/>
      <c r="J8488" s="820"/>
      <c r="K8488" s="820"/>
      <c r="L8488" s="820"/>
      <c r="M8488" s="820"/>
      <c r="N8488" s="820"/>
      <c r="O8488" s="820"/>
      <c r="P8488" s="820"/>
      <c r="Q8488" s="820"/>
      <c r="R8488" s="820"/>
      <c r="S8488" s="820"/>
      <c r="T8488" s="820"/>
      <c r="U8488" s="820"/>
      <c r="V8488" s="820"/>
      <c r="W8488" s="820"/>
      <c r="X8488" s="820"/>
      <c r="Y8488" s="820"/>
      <c r="Z8488" s="820"/>
    </row>
    <row r="8489" spans="7:26">
      <c r="G8489" s="826"/>
      <c r="H8489" s="820"/>
      <c r="J8489" s="820"/>
      <c r="K8489" s="820"/>
      <c r="L8489" s="820"/>
      <c r="M8489" s="820"/>
      <c r="N8489" s="820"/>
      <c r="O8489" s="820"/>
      <c r="P8489" s="820"/>
      <c r="Q8489" s="820"/>
      <c r="R8489" s="820"/>
      <c r="S8489" s="820"/>
      <c r="T8489" s="820"/>
      <c r="U8489" s="820"/>
      <c r="V8489" s="820"/>
      <c r="W8489" s="820"/>
      <c r="X8489" s="820"/>
      <c r="Y8489" s="820"/>
      <c r="Z8489" s="820"/>
    </row>
    <row r="8490" spans="7:26">
      <c r="G8490" s="826"/>
      <c r="H8490" s="820"/>
      <c r="J8490" s="820"/>
      <c r="K8490" s="820"/>
      <c r="L8490" s="820"/>
      <c r="M8490" s="820"/>
      <c r="N8490" s="820"/>
      <c r="O8490" s="820"/>
      <c r="P8490" s="820"/>
      <c r="Q8490" s="820"/>
      <c r="R8490" s="820"/>
      <c r="S8490" s="820"/>
      <c r="T8490" s="820"/>
      <c r="U8490" s="820"/>
      <c r="V8490" s="820"/>
      <c r="W8490" s="820"/>
      <c r="X8490" s="820"/>
      <c r="Y8490" s="820"/>
      <c r="Z8490" s="820"/>
    </row>
    <row r="8491" spans="7:26">
      <c r="G8491" s="826"/>
      <c r="H8491" s="820"/>
      <c r="J8491" s="820"/>
      <c r="K8491" s="820"/>
      <c r="L8491" s="820"/>
      <c r="M8491" s="820"/>
      <c r="N8491" s="820"/>
      <c r="O8491" s="820"/>
      <c r="P8491" s="820"/>
      <c r="Q8491" s="820"/>
      <c r="R8491" s="820"/>
      <c r="S8491" s="820"/>
      <c r="T8491" s="820"/>
      <c r="U8491" s="820"/>
      <c r="V8491" s="820"/>
      <c r="W8491" s="820"/>
      <c r="X8491" s="820"/>
      <c r="Y8491" s="820"/>
      <c r="Z8491" s="820"/>
    </row>
    <row r="8492" spans="7:26">
      <c r="G8492" s="826"/>
      <c r="H8492" s="820"/>
      <c r="J8492" s="820"/>
      <c r="K8492" s="820"/>
      <c r="L8492" s="820"/>
      <c r="M8492" s="820"/>
      <c r="N8492" s="820"/>
      <c r="O8492" s="820"/>
      <c r="P8492" s="820"/>
      <c r="Q8492" s="820"/>
      <c r="R8492" s="820"/>
      <c r="S8492" s="820"/>
      <c r="T8492" s="820"/>
      <c r="U8492" s="820"/>
      <c r="V8492" s="820"/>
      <c r="W8492" s="820"/>
      <c r="X8492" s="820"/>
      <c r="Y8492" s="820"/>
      <c r="Z8492" s="820"/>
    </row>
    <row r="8493" spans="7:26">
      <c r="G8493" s="826"/>
      <c r="H8493" s="820"/>
      <c r="J8493" s="820"/>
      <c r="K8493" s="820"/>
      <c r="L8493" s="820"/>
      <c r="M8493" s="820"/>
      <c r="N8493" s="820"/>
      <c r="O8493" s="820"/>
      <c r="P8493" s="820"/>
      <c r="Q8493" s="820"/>
      <c r="R8493" s="820"/>
      <c r="S8493" s="820"/>
      <c r="T8493" s="820"/>
      <c r="U8493" s="820"/>
      <c r="V8493" s="820"/>
      <c r="W8493" s="820"/>
      <c r="X8493" s="820"/>
      <c r="Y8493" s="820"/>
      <c r="Z8493" s="820"/>
    </row>
    <row r="8494" spans="7:26">
      <c r="G8494" s="826"/>
      <c r="H8494" s="820"/>
      <c r="J8494" s="820"/>
      <c r="K8494" s="820"/>
      <c r="L8494" s="820"/>
      <c r="M8494" s="820"/>
      <c r="N8494" s="820"/>
      <c r="O8494" s="820"/>
      <c r="P8494" s="820"/>
      <c r="Q8494" s="820"/>
      <c r="R8494" s="820"/>
      <c r="S8494" s="820"/>
      <c r="T8494" s="820"/>
      <c r="U8494" s="820"/>
      <c r="V8494" s="820"/>
      <c r="W8494" s="820"/>
      <c r="X8494" s="820"/>
      <c r="Y8494" s="820"/>
      <c r="Z8494" s="820"/>
    </row>
    <row r="8495" spans="7:26">
      <c r="G8495" s="826"/>
      <c r="H8495" s="820"/>
      <c r="J8495" s="820"/>
      <c r="K8495" s="820"/>
      <c r="L8495" s="820"/>
      <c r="M8495" s="820"/>
      <c r="N8495" s="820"/>
      <c r="O8495" s="820"/>
      <c r="P8495" s="820"/>
      <c r="Q8495" s="820"/>
      <c r="R8495" s="820"/>
      <c r="S8495" s="820"/>
      <c r="T8495" s="820"/>
      <c r="U8495" s="820"/>
      <c r="V8495" s="820"/>
      <c r="W8495" s="820"/>
      <c r="X8495" s="820"/>
      <c r="Y8495" s="820"/>
      <c r="Z8495" s="820"/>
    </row>
    <row r="8496" spans="7:26">
      <c r="G8496" s="826"/>
      <c r="H8496" s="820"/>
      <c r="J8496" s="820"/>
      <c r="K8496" s="820"/>
      <c r="L8496" s="820"/>
      <c r="M8496" s="820"/>
      <c r="N8496" s="820"/>
      <c r="O8496" s="820"/>
      <c r="P8496" s="820"/>
      <c r="Q8496" s="820"/>
      <c r="R8496" s="820"/>
      <c r="S8496" s="820"/>
      <c r="T8496" s="820"/>
      <c r="U8496" s="820"/>
      <c r="V8496" s="820"/>
      <c r="W8496" s="820"/>
      <c r="X8496" s="820"/>
      <c r="Y8496" s="820"/>
      <c r="Z8496" s="820"/>
    </row>
    <row r="8497" spans="7:26">
      <c r="G8497" s="826"/>
      <c r="H8497" s="820"/>
      <c r="J8497" s="820"/>
      <c r="K8497" s="820"/>
      <c r="L8497" s="820"/>
      <c r="M8497" s="820"/>
      <c r="N8497" s="820"/>
      <c r="O8497" s="820"/>
      <c r="P8497" s="820"/>
      <c r="Q8497" s="820"/>
      <c r="R8497" s="820"/>
      <c r="S8497" s="820"/>
      <c r="T8497" s="820"/>
      <c r="U8497" s="820"/>
      <c r="V8497" s="820"/>
      <c r="W8497" s="820"/>
      <c r="X8497" s="820"/>
      <c r="Y8497" s="820"/>
      <c r="Z8497" s="820"/>
    </row>
    <row r="8498" spans="7:26">
      <c r="G8498" s="826"/>
      <c r="H8498" s="820"/>
      <c r="J8498" s="820"/>
      <c r="K8498" s="820"/>
      <c r="L8498" s="820"/>
      <c r="M8498" s="820"/>
      <c r="N8498" s="820"/>
      <c r="O8498" s="820"/>
      <c r="P8498" s="820"/>
      <c r="Q8498" s="820"/>
      <c r="R8498" s="820"/>
      <c r="S8498" s="820"/>
      <c r="T8498" s="820"/>
      <c r="U8498" s="820"/>
      <c r="V8498" s="820"/>
      <c r="W8498" s="820"/>
      <c r="X8498" s="820"/>
      <c r="Y8498" s="820"/>
      <c r="Z8498" s="820"/>
    </row>
    <row r="8499" spans="7:26">
      <c r="G8499" s="826"/>
      <c r="H8499" s="820"/>
      <c r="J8499" s="820"/>
      <c r="K8499" s="820"/>
      <c r="L8499" s="820"/>
      <c r="M8499" s="820"/>
      <c r="N8499" s="820"/>
      <c r="O8499" s="820"/>
      <c r="P8499" s="820"/>
      <c r="Q8499" s="820"/>
      <c r="R8499" s="820"/>
      <c r="S8499" s="820"/>
      <c r="T8499" s="820"/>
      <c r="U8499" s="820"/>
      <c r="V8499" s="820"/>
      <c r="W8499" s="820"/>
      <c r="X8499" s="820"/>
      <c r="Y8499" s="820"/>
      <c r="Z8499" s="820"/>
    </row>
    <row r="8500" spans="7:26">
      <c r="G8500" s="826"/>
      <c r="H8500" s="820"/>
      <c r="J8500" s="820"/>
      <c r="K8500" s="820"/>
      <c r="L8500" s="820"/>
      <c r="M8500" s="820"/>
      <c r="N8500" s="820"/>
      <c r="O8500" s="820"/>
      <c r="P8500" s="820"/>
      <c r="Q8500" s="820"/>
      <c r="R8500" s="820"/>
      <c r="S8500" s="820"/>
      <c r="T8500" s="820"/>
      <c r="U8500" s="820"/>
      <c r="V8500" s="820"/>
      <c r="W8500" s="820"/>
      <c r="X8500" s="820"/>
      <c r="Y8500" s="820"/>
      <c r="Z8500" s="820"/>
    </row>
    <row r="8501" spans="7:26">
      <c r="G8501" s="826"/>
      <c r="H8501" s="820"/>
      <c r="J8501" s="820"/>
      <c r="K8501" s="820"/>
      <c r="L8501" s="820"/>
      <c r="M8501" s="820"/>
      <c r="N8501" s="820"/>
      <c r="O8501" s="820"/>
      <c r="P8501" s="820"/>
      <c r="Q8501" s="820"/>
      <c r="R8501" s="820"/>
      <c r="S8501" s="820"/>
      <c r="T8501" s="820"/>
      <c r="U8501" s="820"/>
      <c r="V8501" s="820"/>
      <c r="W8501" s="820"/>
      <c r="X8501" s="820"/>
      <c r="Y8501" s="820"/>
      <c r="Z8501" s="820"/>
    </row>
    <row r="8502" spans="7:26">
      <c r="G8502" s="826"/>
      <c r="H8502" s="820"/>
      <c r="J8502" s="820"/>
      <c r="K8502" s="820"/>
      <c r="L8502" s="820"/>
      <c r="M8502" s="820"/>
      <c r="N8502" s="820"/>
      <c r="O8502" s="820"/>
      <c r="P8502" s="820"/>
      <c r="Q8502" s="820"/>
      <c r="R8502" s="820"/>
      <c r="S8502" s="820"/>
      <c r="T8502" s="820"/>
      <c r="U8502" s="820"/>
      <c r="V8502" s="820"/>
      <c r="W8502" s="820"/>
      <c r="X8502" s="820"/>
      <c r="Y8502" s="820"/>
      <c r="Z8502" s="820"/>
    </row>
    <row r="8503" spans="7:26">
      <c r="G8503" s="826"/>
      <c r="H8503" s="820"/>
      <c r="J8503" s="820"/>
      <c r="K8503" s="820"/>
      <c r="L8503" s="820"/>
      <c r="M8503" s="820"/>
      <c r="N8503" s="820"/>
      <c r="O8503" s="820"/>
      <c r="P8503" s="820"/>
      <c r="Q8503" s="820"/>
      <c r="R8503" s="820"/>
      <c r="S8503" s="820"/>
      <c r="T8503" s="820"/>
      <c r="U8503" s="820"/>
      <c r="V8503" s="820"/>
      <c r="W8503" s="820"/>
      <c r="X8503" s="820"/>
      <c r="Y8503" s="820"/>
      <c r="Z8503" s="820"/>
    </row>
    <row r="8504" spans="7:26">
      <c r="G8504" s="826"/>
      <c r="H8504" s="820"/>
      <c r="J8504" s="820"/>
      <c r="K8504" s="820"/>
      <c r="L8504" s="820"/>
      <c r="M8504" s="820"/>
      <c r="N8504" s="820"/>
      <c r="O8504" s="820"/>
      <c r="P8504" s="820"/>
      <c r="Q8504" s="820"/>
      <c r="R8504" s="820"/>
      <c r="S8504" s="820"/>
      <c r="T8504" s="820"/>
      <c r="U8504" s="820"/>
      <c r="V8504" s="820"/>
      <c r="W8504" s="820"/>
      <c r="X8504" s="820"/>
      <c r="Y8504" s="820"/>
      <c r="Z8504" s="820"/>
    </row>
    <row r="8505" spans="7:26">
      <c r="G8505" s="826"/>
      <c r="H8505" s="820"/>
      <c r="J8505" s="820"/>
      <c r="K8505" s="820"/>
      <c r="L8505" s="820"/>
      <c r="M8505" s="820"/>
      <c r="N8505" s="820"/>
      <c r="O8505" s="820"/>
      <c r="P8505" s="820"/>
      <c r="Q8505" s="820"/>
      <c r="R8505" s="820"/>
      <c r="S8505" s="820"/>
      <c r="T8505" s="820"/>
      <c r="U8505" s="820"/>
      <c r="V8505" s="820"/>
      <c r="W8505" s="820"/>
      <c r="X8505" s="820"/>
      <c r="Y8505" s="820"/>
      <c r="Z8505" s="820"/>
    </row>
    <row r="8506" spans="7:26">
      <c r="G8506" s="826"/>
      <c r="H8506" s="820"/>
      <c r="J8506" s="820"/>
      <c r="K8506" s="820"/>
      <c r="L8506" s="820"/>
      <c r="M8506" s="820"/>
      <c r="N8506" s="820"/>
      <c r="O8506" s="820"/>
      <c r="P8506" s="820"/>
      <c r="Q8506" s="820"/>
      <c r="R8506" s="820"/>
      <c r="S8506" s="820"/>
      <c r="T8506" s="820"/>
      <c r="U8506" s="820"/>
      <c r="V8506" s="820"/>
      <c r="W8506" s="820"/>
      <c r="X8506" s="820"/>
      <c r="Y8506" s="820"/>
      <c r="Z8506" s="820"/>
    </row>
    <row r="8507" spans="7:26">
      <c r="G8507" s="826"/>
      <c r="H8507" s="820"/>
      <c r="J8507" s="820"/>
      <c r="K8507" s="820"/>
      <c r="L8507" s="820"/>
      <c r="M8507" s="820"/>
      <c r="N8507" s="820"/>
      <c r="O8507" s="820"/>
      <c r="P8507" s="820"/>
      <c r="Q8507" s="820"/>
      <c r="R8507" s="820"/>
      <c r="S8507" s="820"/>
      <c r="T8507" s="820"/>
      <c r="U8507" s="820"/>
      <c r="V8507" s="820"/>
      <c r="W8507" s="820"/>
      <c r="X8507" s="820"/>
      <c r="Y8507" s="820"/>
      <c r="Z8507" s="820"/>
    </row>
    <row r="8508" spans="7:26">
      <c r="G8508" s="826"/>
      <c r="H8508" s="820"/>
      <c r="J8508" s="820"/>
      <c r="K8508" s="820"/>
      <c r="L8508" s="820"/>
      <c r="M8508" s="820"/>
      <c r="N8508" s="820"/>
      <c r="O8508" s="820"/>
      <c r="P8508" s="820"/>
      <c r="Q8508" s="820"/>
      <c r="R8508" s="820"/>
      <c r="S8508" s="820"/>
      <c r="T8508" s="820"/>
      <c r="U8508" s="820"/>
      <c r="V8508" s="820"/>
      <c r="W8508" s="820"/>
      <c r="X8508" s="820"/>
      <c r="Y8508" s="820"/>
      <c r="Z8508" s="820"/>
    </row>
    <row r="8509" spans="7:26">
      <c r="G8509" s="826"/>
      <c r="H8509" s="820"/>
      <c r="J8509" s="820"/>
      <c r="K8509" s="820"/>
      <c r="L8509" s="820"/>
      <c r="M8509" s="820"/>
      <c r="N8509" s="820"/>
      <c r="O8509" s="820"/>
      <c r="P8509" s="820"/>
      <c r="Q8509" s="820"/>
      <c r="R8509" s="820"/>
      <c r="S8509" s="820"/>
      <c r="T8509" s="820"/>
      <c r="U8509" s="820"/>
      <c r="V8509" s="820"/>
      <c r="W8509" s="820"/>
      <c r="X8509" s="820"/>
      <c r="Y8509" s="820"/>
      <c r="Z8509" s="820"/>
    </row>
    <row r="8510" spans="7:26">
      <c r="G8510" s="826"/>
      <c r="H8510" s="820"/>
      <c r="J8510" s="820"/>
      <c r="K8510" s="820"/>
      <c r="L8510" s="820"/>
      <c r="M8510" s="820"/>
      <c r="N8510" s="820"/>
      <c r="O8510" s="820"/>
      <c r="P8510" s="820"/>
      <c r="Q8510" s="820"/>
      <c r="R8510" s="820"/>
      <c r="S8510" s="820"/>
      <c r="T8510" s="820"/>
      <c r="U8510" s="820"/>
      <c r="V8510" s="820"/>
      <c r="W8510" s="820"/>
      <c r="X8510" s="820"/>
      <c r="Y8510" s="820"/>
      <c r="Z8510" s="820"/>
    </row>
    <row r="8511" spans="7:26">
      <c r="G8511" s="826"/>
      <c r="H8511" s="820"/>
      <c r="J8511" s="820"/>
      <c r="K8511" s="820"/>
      <c r="L8511" s="820"/>
      <c r="M8511" s="820"/>
      <c r="N8511" s="820"/>
      <c r="O8511" s="820"/>
      <c r="P8511" s="820"/>
      <c r="Q8511" s="820"/>
      <c r="R8511" s="820"/>
      <c r="S8511" s="820"/>
      <c r="T8511" s="820"/>
      <c r="U8511" s="820"/>
      <c r="V8511" s="820"/>
      <c r="W8511" s="820"/>
      <c r="X8511" s="820"/>
      <c r="Y8511" s="820"/>
      <c r="Z8511" s="820"/>
    </row>
    <row r="8512" spans="7:26">
      <c r="G8512" s="826"/>
      <c r="H8512" s="820"/>
      <c r="J8512" s="820"/>
      <c r="K8512" s="820"/>
      <c r="L8512" s="820"/>
      <c r="M8512" s="820"/>
      <c r="N8512" s="820"/>
      <c r="O8512" s="820"/>
      <c r="P8512" s="820"/>
      <c r="Q8512" s="820"/>
      <c r="R8512" s="820"/>
      <c r="S8512" s="820"/>
      <c r="T8512" s="820"/>
      <c r="U8512" s="820"/>
      <c r="V8512" s="820"/>
      <c r="W8512" s="820"/>
      <c r="X8512" s="820"/>
      <c r="Y8512" s="820"/>
      <c r="Z8512" s="820"/>
    </row>
    <row r="8513" spans="7:26">
      <c r="G8513" s="826"/>
      <c r="H8513" s="820"/>
      <c r="J8513" s="820"/>
      <c r="K8513" s="820"/>
      <c r="L8513" s="820"/>
      <c r="M8513" s="820"/>
      <c r="N8513" s="820"/>
      <c r="O8513" s="820"/>
      <c r="P8513" s="820"/>
      <c r="Q8513" s="820"/>
      <c r="R8513" s="820"/>
      <c r="S8513" s="820"/>
      <c r="T8513" s="820"/>
      <c r="U8513" s="820"/>
      <c r="V8513" s="820"/>
      <c r="W8513" s="820"/>
      <c r="X8513" s="820"/>
      <c r="Y8513" s="820"/>
      <c r="Z8513" s="820"/>
    </row>
    <row r="8514" spans="7:26">
      <c r="G8514" s="826"/>
      <c r="H8514" s="820"/>
      <c r="J8514" s="820"/>
      <c r="K8514" s="820"/>
      <c r="L8514" s="820"/>
      <c r="M8514" s="820"/>
      <c r="N8514" s="820"/>
      <c r="O8514" s="820"/>
      <c r="P8514" s="820"/>
      <c r="Q8514" s="820"/>
      <c r="R8514" s="820"/>
      <c r="S8514" s="820"/>
      <c r="T8514" s="820"/>
      <c r="U8514" s="820"/>
      <c r="V8514" s="820"/>
      <c r="W8514" s="820"/>
      <c r="X8514" s="820"/>
      <c r="Y8514" s="820"/>
      <c r="Z8514" s="820"/>
    </row>
    <row r="8515" spans="7:26">
      <c r="G8515" s="826"/>
      <c r="H8515" s="820"/>
      <c r="J8515" s="820"/>
      <c r="K8515" s="820"/>
      <c r="L8515" s="820"/>
      <c r="M8515" s="820"/>
      <c r="N8515" s="820"/>
      <c r="O8515" s="820"/>
      <c r="P8515" s="820"/>
      <c r="Q8515" s="820"/>
      <c r="R8515" s="820"/>
      <c r="S8515" s="820"/>
      <c r="T8515" s="820"/>
      <c r="U8515" s="820"/>
      <c r="V8515" s="820"/>
      <c r="W8515" s="820"/>
      <c r="X8515" s="820"/>
      <c r="Y8515" s="820"/>
      <c r="Z8515" s="820"/>
    </row>
    <row r="8516" spans="7:26">
      <c r="G8516" s="826"/>
      <c r="H8516" s="820"/>
      <c r="J8516" s="820"/>
      <c r="K8516" s="820"/>
      <c r="L8516" s="820"/>
      <c r="M8516" s="820"/>
      <c r="N8516" s="820"/>
      <c r="O8516" s="820"/>
      <c r="P8516" s="820"/>
      <c r="Q8516" s="820"/>
      <c r="R8516" s="820"/>
      <c r="S8516" s="820"/>
      <c r="T8516" s="820"/>
      <c r="U8516" s="820"/>
      <c r="V8516" s="820"/>
      <c r="W8516" s="820"/>
      <c r="X8516" s="820"/>
      <c r="Y8516" s="820"/>
      <c r="Z8516" s="820"/>
    </row>
    <row r="8517" spans="7:26">
      <c r="G8517" s="826"/>
      <c r="H8517" s="820"/>
      <c r="J8517" s="820"/>
      <c r="K8517" s="820"/>
      <c r="L8517" s="820"/>
      <c r="M8517" s="820"/>
      <c r="N8517" s="820"/>
      <c r="O8517" s="820"/>
      <c r="P8517" s="820"/>
      <c r="Q8517" s="820"/>
      <c r="R8517" s="820"/>
      <c r="S8517" s="820"/>
      <c r="T8517" s="820"/>
      <c r="U8517" s="820"/>
      <c r="V8517" s="820"/>
      <c r="W8517" s="820"/>
      <c r="X8517" s="820"/>
      <c r="Y8517" s="820"/>
      <c r="Z8517" s="820"/>
    </row>
    <row r="8518" spans="7:26">
      <c r="G8518" s="826"/>
      <c r="H8518" s="820"/>
      <c r="J8518" s="820"/>
      <c r="K8518" s="820"/>
      <c r="L8518" s="820"/>
      <c r="M8518" s="820"/>
      <c r="N8518" s="820"/>
      <c r="O8518" s="820"/>
      <c r="P8518" s="820"/>
      <c r="Q8518" s="820"/>
      <c r="R8518" s="820"/>
      <c r="S8518" s="820"/>
      <c r="T8518" s="820"/>
      <c r="U8518" s="820"/>
      <c r="V8518" s="820"/>
      <c r="W8518" s="820"/>
      <c r="X8518" s="820"/>
      <c r="Y8518" s="820"/>
      <c r="Z8518" s="820"/>
    </row>
    <row r="8519" spans="7:26">
      <c r="G8519" s="826"/>
      <c r="H8519" s="820"/>
      <c r="J8519" s="820"/>
      <c r="K8519" s="820"/>
      <c r="L8519" s="820"/>
      <c r="M8519" s="820"/>
      <c r="N8519" s="820"/>
      <c r="O8519" s="820"/>
      <c r="P8519" s="820"/>
      <c r="Q8519" s="820"/>
      <c r="R8519" s="820"/>
      <c r="S8519" s="820"/>
      <c r="T8519" s="820"/>
      <c r="U8519" s="820"/>
      <c r="V8519" s="820"/>
      <c r="W8519" s="820"/>
      <c r="X8519" s="820"/>
      <c r="Y8519" s="820"/>
      <c r="Z8519" s="820"/>
    </row>
    <row r="8520" spans="7:26">
      <c r="G8520" s="826"/>
      <c r="H8520" s="820"/>
      <c r="J8520" s="820"/>
      <c r="K8520" s="820"/>
      <c r="L8520" s="820"/>
      <c r="M8520" s="820"/>
      <c r="N8520" s="820"/>
      <c r="O8520" s="820"/>
      <c r="P8520" s="820"/>
      <c r="Q8520" s="820"/>
      <c r="R8520" s="820"/>
      <c r="S8520" s="820"/>
      <c r="T8520" s="820"/>
      <c r="U8520" s="820"/>
      <c r="V8520" s="820"/>
      <c r="W8520" s="820"/>
      <c r="X8520" s="820"/>
      <c r="Y8520" s="820"/>
      <c r="Z8520" s="820"/>
    </row>
    <row r="8521" spans="7:26">
      <c r="G8521" s="826"/>
      <c r="H8521" s="820"/>
      <c r="J8521" s="820"/>
      <c r="K8521" s="820"/>
      <c r="L8521" s="820"/>
      <c r="M8521" s="820"/>
      <c r="N8521" s="820"/>
      <c r="O8521" s="820"/>
      <c r="P8521" s="820"/>
      <c r="Q8521" s="820"/>
      <c r="R8521" s="820"/>
      <c r="S8521" s="820"/>
      <c r="T8521" s="820"/>
      <c r="U8521" s="820"/>
      <c r="V8521" s="820"/>
      <c r="W8521" s="820"/>
      <c r="X8521" s="820"/>
      <c r="Y8521" s="820"/>
      <c r="Z8521" s="820"/>
    </row>
    <row r="8522" spans="7:26">
      <c r="G8522" s="826"/>
      <c r="H8522" s="820"/>
      <c r="J8522" s="820"/>
      <c r="K8522" s="820"/>
      <c r="L8522" s="820"/>
      <c r="M8522" s="820"/>
      <c r="N8522" s="820"/>
      <c r="O8522" s="820"/>
      <c r="P8522" s="820"/>
      <c r="Q8522" s="820"/>
      <c r="R8522" s="820"/>
      <c r="S8522" s="820"/>
      <c r="T8522" s="820"/>
      <c r="U8522" s="820"/>
      <c r="V8522" s="820"/>
      <c r="W8522" s="820"/>
      <c r="X8522" s="820"/>
      <c r="Y8522" s="820"/>
      <c r="Z8522" s="820"/>
    </row>
    <row r="8523" spans="7:26">
      <c r="G8523" s="826"/>
      <c r="H8523" s="820"/>
      <c r="J8523" s="820"/>
      <c r="K8523" s="820"/>
      <c r="L8523" s="820"/>
      <c r="M8523" s="820"/>
      <c r="N8523" s="820"/>
      <c r="O8523" s="820"/>
      <c r="P8523" s="820"/>
      <c r="Q8523" s="820"/>
      <c r="R8523" s="820"/>
      <c r="S8523" s="820"/>
      <c r="T8523" s="820"/>
      <c r="U8523" s="820"/>
      <c r="V8523" s="820"/>
      <c r="W8523" s="820"/>
      <c r="X8523" s="820"/>
      <c r="Y8523" s="820"/>
      <c r="Z8523" s="820"/>
    </row>
    <row r="8524" spans="7:26">
      <c r="G8524" s="826"/>
      <c r="H8524" s="820"/>
      <c r="J8524" s="820"/>
      <c r="K8524" s="820"/>
      <c r="L8524" s="820"/>
      <c r="M8524" s="820"/>
      <c r="N8524" s="820"/>
      <c r="O8524" s="820"/>
      <c r="P8524" s="820"/>
      <c r="Q8524" s="820"/>
      <c r="R8524" s="820"/>
      <c r="S8524" s="820"/>
      <c r="T8524" s="820"/>
      <c r="U8524" s="820"/>
      <c r="V8524" s="820"/>
      <c r="W8524" s="820"/>
      <c r="X8524" s="820"/>
      <c r="Y8524" s="820"/>
      <c r="Z8524" s="820"/>
    </row>
    <row r="8525" spans="7:26">
      <c r="G8525" s="826"/>
      <c r="H8525" s="820"/>
      <c r="J8525" s="820"/>
      <c r="K8525" s="820"/>
      <c r="L8525" s="820"/>
      <c r="M8525" s="820"/>
      <c r="N8525" s="820"/>
      <c r="O8525" s="820"/>
      <c r="P8525" s="820"/>
      <c r="Q8525" s="820"/>
      <c r="R8525" s="820"/>
      <c r="S8525" s="820"/>
      <c r="T8525" s="820"/>
      <c r="U8525" s="820"/>
      <c r="V8525" s="820"/>
      <c r="W8525" s="820"/>
      <c r="X8525" s="820"/>
      <c r="Y8525" s="820"/>
      <c r="Z8525" s="820"/>
    </row>
    <row r="8526" spans="7:26">
      <c r="G8526" s="826"/>
      <c r="H8526" s="820"/>
      <c r="J8526" s="820"/>
      <c r="K8526" s="820"/>
      <c r="L8526" s="820"/>
      <c r="M8526" s="820"/>
      <c r="N8526" s="820"/>
      <c r="O8526" s="820"/>
      <c r="P8526" s="820"/>
      <c r="Q8526" s="820"/>
      <c r="R8526" s="820"/>
      <c r="S8526" s="820"/>
      <c r="T8526" s="820"/>
      <c r="U8526" s="820"/>
      <c r="V8526" s="820"/>
      <c r="W8526" s="820"/>
      <c r="X8526" s="820"/>
      <c r="Y8526" s="820"/>
      <c r="Z8526" s="820"/>
    </row>
    <row r="8527" spans="7:26">
      <c r="G8527" s="826"/>
      <c r="H8527" s="820"/>
      <c r="J8527" s="820"/>
      <c r="K8527" s="820"/>
      <c r="L8527" s="820"/>
      <c r="M8527" s="820"/>
      <c r="N8527" s="820"/>
      <c r="O8527" s="820"/>
      <c r="P8527" s="820"/>
      <c r="Q8527" s="820"/>
      <c r="R8527" s="820"/>
      <c r="S8527" s="820"/>
      <c r="T8527" s="820"/>
      <c r="U8527" s="820"/>
      <c r="V8527" s="820"/>
      <c r="W8527" s="820"/>
      <c r="X8527" s="820"/>
      <c r="Y8527" s="820"/>
      <c r="Z8527" s="820"/>
    </row>
    <row r="8528" spans="7:26">
      <c r="G8528" s="826"/>
      <c r="H8528" s="820"/>
      <c r="J8528" s="820"/>
      <c r="K8528" s="820"/>
      <c r="L8528" s="820"/>
      <c r="M8528" s="820"/>
      <c r="N8528" s="820"/>
      <c r="O8528" s="820"/>
      <c r="P8528" s="820"/>
      <c r="Q8528" s="820"/>
      <c r="R8528" s="820"/>
      <c r="S8528" s="820"/>
      <c r="T8528" s="820"/>
      <c r="U8528" s="820"/>
      <c r="V8528" s="820"/>
      <c r="W8528" s="820"/>
      <c r="X8528" s="820"/>
      <c r="Y8528" s="820"/>
      <c r="Z8528" s="820"/>
    </row>
    <row r="8529" spans="7:26">
      <c r="G8529" s="826"/>
      <c r="H8529" s="820"/>
      <c r="J8529" s="820"/>
      <c r="K8529" s="820"/>
      <c r="L8529" s="820"/>
      <c r="M8529" s="820"/>
      <c r="N8529" s="820"/>
      <c r="O8529" s="820"/>
      <c r="P8529" s="820"/>
      <c r="Q8529" s="820"/>
      <c r="R8529" s="820"/>
      <c r="S8529" s="820"/>
      <c r="T8529" s="820"/>
      <c r="U8529" s="820"/>
      <c r="V8529" s="820"/>
      <c r="W8529" s="820"/>
      <c r="X8529" s="820"/>
      <c r="Y8529" s="820"/>
      <c r="Z8529" s="820"/>
    </row>
    <row r="8530" spans="7:26">
      <c r="G8530" s="826"/>
      <c r="H8530" s="820"/>
      <c r="J8530" s="820"/>
      <c r="K8530" s="820"/>
      <c r="L8530" s="820"/>
      <c r="M8530" s="820"/>
      <c r="N8530" s="820"/>
      <c r="O8530" s="820"/>
      <c r="P8530" s="820"/>
      <c r="Q8530" s="820"/>
      <c r="R8530" s="820"/>
      <c r="S8530" s="820"/>
      <c r="T8530" s="820"/>
      <c r="U8530" s="820"/>
      <c r="V8530" s="820"/>
      <c r="W8530" s="820"/>
      <c r="X8530" s="820"/>
      <c r="Y8530" s="820"/>
      <c r="Z8530" s="820"/>
    </row>
    <row r="8531" spans="7:26">
      <c r="G8531" s="826"/>
      <c r="H8531" s="820"/>
      <c r="J8531" s="820"/>
      <c r="K8531" s="820"/>
      <c r="L8531" s="820"/>
      <c r="M8531" s="820"/>
      <c r="N8531" s="820"/>
      <c r="O8531" s="820"/>
      <c r="P8531" s="820"/>
      <c r="Q8531" s="820"/>
      <c r="R8531" s="820"/>
      <c r="S8531" s="820"/>
      <c r="T8531" s="820"/>
      <c r="U8531" s="820"/>
      <c r="V8531" s="820"/>
      <c r="W8531" s="820"/>
      <c r="X8531" s="820"/>
      <c r="Y8531" s="820"/>
      <c r="Z8531" s="820"/>
    </row>
    <row r="8532" spans="7:26">
      <c r="G8532" s="826"/>
      <c r="H8532" s="820"/>
      <c r="J8532" s="820"/>
      <c r="K8532" s="820"/>
      <c r="L8532" s="820"/>
      <c r="M8532" s="820"/>
      <c r="N8532" s="820"/>
      <c r="O8532" s="820"/>
      <c r="P8532" s="820"/>
      <c r="Q8532" s="820"/>
      <c r="R8532" s="820"/>
      <c r="S8532" s="820"/>
      <c r="T8532" s="820"/>
      <c r="U8532" s="820"/>
      <c r="V8532" s="820"/>
      <c r="W8532" s="820"/>
      <c r="X8532" s="820"/>
      <c r="Y8532" s="820"/>
      <c r="Z8532" s="820"/>
    </row>
    <row r="8533" spans="7:26">
      <c r="G8533" s="826"/>
      <c r="H8533" s="820"/>
      <c r="J8533" s="820"/>
      <c r="K8533" s="820"/>
      <c r="L8533" s="820"/>
      <c r="M8533" s="820"/>
      <c r="N8533" s="820"/>
      <c r="O8533" s="820"/>
      <c r="P8533" s="820"/>
      <c r="Q8533" s="820"/>
      <c r="R8533" s="820"/>
      <c r="S8533" s="820"/>
      <c r="T8533" s="820"/>
      <c r="U8533" s="820"/>
      <c r="V8533" s="820"/>
      <c r="W8533" s="820"/>
      <c r="X8533" s="820"/>
      <c r="Y8533" s="820"/>
      <c r="Z8533" s="820"/>
    </row>
    <row r="8534" spans="7:26">
      <c r="G8534" s="826"/>
      <c r="H8534" s="820"/>
      <c r="J8534" s="820"/>
      <c r="K8534" s="820"/>
      <c r="L8534" s="820"/>
      <c r="M8534" s="820"/>
      <c r="N8534" s="820"/>
      <c r="O8534" s="820"/>
      <c r="P8534" s="820"/>
      <c r="Q8534" s="820"/>
      <c r="R8534" s="820"/>
      <c r="S8534" s="820"/>
      <c r="T8534" s="820"/>
      <c r="U8534" s="820"/>
      <c r="V8534" s="820"/>
      <c r="W8534" s="820"/>
      <c r="X8534" s="820"/>
      <c r="Y8534" s="820"/>
      <c r="Z8534" s="820"/>
    </row>
    <row r="8535" spans="7:26">
      <c r="G8535" s="826"/>
      <c r="H8535" s="820"/>
      <c r="J8535" s="820"/>
      <c r="K8535" s="820"/>
      <c r="L8535" s="820"/>
      <c r="M8535" s="820"/>
      <c r="N8535" s="820"/>
      <c r="O8535" s="820"/>
      <c r="P8535" s="820"/>
      <c r="Q8535" s="820"/>
      <c r="R8535" s="820"/>
      <c r="S8535" s="820"/>
      <c r="T8535" s="820"/>
      <c r="U8535" s="820"/>
      <c r="V8535" s="820"/>
      <c r="W8535" s="820"/>
      <c r="X8535" s="820"/>
      <c r="Y8535" s="820"/>
      <c r="Z8535" s="820"/>
    </row>
    <row r="8536" spans="7:26">
      <c r="G8536" s="826"/>
      <c r="H8536" s="820"/>
      <c r="J8536" s="820"/>
      <c r="K8536" s="820"/>
      <c r="L8536" s="820"/>
      <c r="M8536" s="820"/>
      <c r="N8536" s="820"/>
      <c r="O8536" s="820"/>
      <c r="P8536" s="820"/>
      <c r="Q8536" s="820"/>
      <c r="R8536" s="820"/>
      <c r="S8536" s="820"/>
      <c r="T8536" s="820"/>
      <c r="U8536" s="820"/>
      <c r="V8536" s="820"/>
      <c r="W8536" s="820"/>
      <c r="X8536" s="820"/>
      <c r="Y8536" s="820"/>
      <c r="Z8536" s="820"/>
    </row>
    <row r="8537" spans="7:26">
      <c r="G8537" s="826"/>
      <c r="H8537" s="820"/>
      <c r="J8537" s="820"/>
      <c r="K8537" s="820"/>
      <c r="L8537" s="820"/>
      <c r="M8537" s="820"/>
      <c r="N8537" s="820"/>
      <c r="O8537" s="820"/>
      <c r="P8537" s="820"/>
      <c r="Q8537" s="820"/>
      <c r="R8537" s="820"/>
      <c r="S8537" s="820"/>
      <c r="T8537" s="820"/>
      <c r="U8537" s="820"/>
      <c r="V8537" s="820"/>
      <c r="W8537" s="820"/>
      <c r="X8537" s="820"/>
      <c r="Y8537" s="820"/>
      <c r="Z8537" s="820"/>
    </row>
    <row r="8538" spans="7:26">
      <c r="G8538" s="826"/>
      <c r="H8538" s="820"/>
      <c r="J8538" s="820"/>
      <c r="K8538" s="820"/>
      <c r="L8538" s="820"/>
      <c r="M8538" s="820"/>
      <c r="N8538" s="820"/>
      <c r="O8538" s="820"/>
      <c r="P8538" s="820"/>
      <c r="Q8538" s="820"/>
      <c r="R8538" s="820"/>
      <c r="S8538" s="820"/>
      <c r="T8538" s="820"/>
      <c r="U8538" s="820"/>
      <c r="V8538" s="820"/>
      <c r="W8538" s="820"/>
      <c r="X8538" s="820"/>
      <c r="Y8538" s="820"/>
      <c r="Z8538" s="820"/>
    </row>
    <row r="8539" spans="7:26">
      <c r="G8539" s="826"/>
      <c r="H8539" s="820"/>
      <c r="J8539" s="820"/>
      <c r="K8539" s="820"/>
      <c r="L8539" s="820"/>
      <c r="M8539" s="820"/>
      <c r="N8539" s="820"/>
      <c r="O8539" s="820"/>
      <c r="P8539" s="820"/>
      <c r="Q8539" s="820"/>
      <c r="R8539" s="820"/>
      <c r="S8539" s="820"/>
      <c r="T8539" s="820"/>
      <c r="U8539" s="820"/>
      <c r="V8539" s="820"/>
      <c r="W8539" s="820"/>
      <c r="X8539" s="820"/>
      <c r="Y8539" s="820"/>
      <c r="Z8539" s="820"/>
    </row>
    <row r="8540" spans="7:26">
      <c r="G8540" s="826"/>
      <c r="H8540" s="820"/>
      <c r="J8540" s="820"/>
      <c r="K8540" s="820"/>
      <c r="L8540" s="820"/>
      <c r="M8540" s="820"/>
      <c r="N8540" s="820"/>
      <c r="O8540" s="820"/>
      <c r="P8540" s="820"/>
      <c r="Q8540" s="820"/>
      <c r="R8540" s="820"/>
      <c r="S8540" s="820"/>
      <c r="T8540" s="820"/>
      <c r="U8540" s="820"/>
      <c r="V8540" s="820"/>
      <c r="W8540" s="820"/>
      <c r="X8540" s="820"/>
      <c r="Y8540" s="820"/>
      <c r="Z8540" s="820"/>
    </row>
    <row r="8541" spans="7:26">
      <c r="G8541" s="826"/>
      <c r="H8541" s="820"/>
      <c r="J8541" s="820"/>
      <c r="K8541" s="820"/>
      <c r="L8541" s="820"/>
      <c r="M8541" s="820"/>
      <c r="N8541" s="820"/>
      <c r="O8541" s="820"/>
      <c r="P8541" s="820"/>
      <c r="Q8541" s="820"/>
      <c r="R8541" s="820"/>
      <c r="S8541" s="820"/>
      <c r="T8541" s="820"/>
      <c r="U8541" s="820"/>
      <c r="V8541" s="820"/>
      <c r="W8541" s="820"/>
      <c r="X8541" s="820"/>
      <c r="Y8541" s="820"/>
      <c r="Z8541" s="820"/>
    </row>
    <row r="8542" spans="7:26">
      <c r="G8542" s="826"/>
      <c r="H8542" s="820"/>
      <c r="J8542" s="820"/>
      <c r="K8542" s="820"/>
      <c r="L8542" s="820"/>
      <c r="M8542" s="820"/>
      <c r="N8542" s="820"/>
      <c r="O8542" s="820"/>
      <c r="P8542" s="820"/>
      <c r="Q8542" s="820"/>
      <c r="R8542" s="820"/>
      <c r="S8542" s="820"/>
      <c r="T8542" s="820"/>
      <c r="U8542" s="820"/>
      <c r="V8542" s="820"/>
      <c r="W8542" s="820"/>
      <c r="X8542" s="820"/>
      <c r="Y8542" s="820"/>
      <c r="Z8542" s="820"/>
    </row>
    <row r="8543" spans="7:26">
      <c r="G8543" s="826"/>
      <c r="H8543" s="820"/>
      <c r="J8543" s="820"/>
      <c r="K8543" s="820"/>
      <c r="L8543" s="820"/>
      <c r="M8543" s="820"/>
      <c r="N8543" s="820"/>
      <c r="O8543" s="820"/>
      <c r="P8543" s="820"/>
      <c r="Q8543" s="820"/>
      <c r="R8543" s="820"/>
      <c r="S8543" s="820"/>
      <c r="T8543" s="820"/>
      <c r="U8543" s="820"/>
      <c r="V8543" s="820"/>
      <c r="W8543" s="820"/>
      <c r="X8543" s="820"/>
      <c r="Y8543" s="820"/>
      <c r="Z8543" s="820"/>
    </row>
    <row r="8544" spans="7:26">
      <c r="G8544" s="826"/>
      <c r="H8544" s="820"/>
      <c r="J8544" s="820"/>
      <c r="K8544" s="820"/>
      <c r="L8544" s="820"/>
      <c r="M8544" s="820"/>
      <c r="N8544" s="820"/>
      <c r="O8544" s="820"/>
      <c r="P8544" s="820"/>
      <c r="Q8544" s="820"/>
      <c r="R8544" s="820"/>
      <c r="S8544" s="820"/>
      <c r="T8544" s="820"/>
      <c r="U8544" s="820"/>
      <c r="V8544" s="820"/>
      <c r="W8544" s="820"/>
      <c r="X8544" s="820"/>
      <c r="Y8544" s="820"/>
      <c r="Z8544" s="820"/>
    </row>
    <row r="8545" spans="7:26">
      <c r="G8545" s="826"/>
      <c r="H8545" s="820"/>
      <c r="J8545" s="820"/>
      <c r="K8545" s="820"/>
      <c r="L8545" s="820"/>
      <c r="M8545" s="820"/>
      <c r="N8545" s="820"/>
      <c r="O8545" s="820"/>
      <c r="P8545" s="820"/>
      <c r="Q8545" s="820"/>
      <c r="R8545" s="820"/>
      <c r="S8545" s="820"/>
      <c r="T8545" s="820"/>
      <c r="U8545" s="820"/>
      <c r="V8545" s="820"/>
      <c r="W8545" s="820"/>
      <c r="X8545" s="820"/>
      <c r="Y8545" s="820"/>
      <c r="Z8545" s="820"/>
    </row>
    <row r="8546" spans="7:26">
      <c r="G8546" s="826"/>
      <c r="H8546" s="820"/>
      <c r="J8546" s="820"/>
      <c r="K8546" s="820"/>
      <c r="L8546" s="820"/>
      <c r="M8546" s="820"/>
      <c r="N8546" s="820"/>
      <c r="O8546" s="820"/>
      <c r="P8546" s="820"/>
      <c r="Q8546" s="820"/>
      <c r="R8546" s="820"/>
      <c r="S8546" s="820"/>
      <c r="T8546" s="820"/>
      <c r="U8546" s="820"/>
      <c r="V8546" s="820"/>
      <c r="W8546" s="820"/>
      <c r="X8546" s="820"/>
      <c r="Y8546" s="820"/>
      <c r="Z8546" s="820"/>
    </row>
    <row r="8547" spans="7:26">
      <c r="G8547" s="826"/>
      <c r="H8547" s="820"/>
      <c r="J8547" s="820"/>
      <c r="K8547" s="820"/>
      <c r="L8547" s="820"/>
      <c r="M8547" s="820"/>
      <c r="N8547" s="820"/>
      <c r="O8547" s="820"/>
      <c r="P8547" s="820"/>
      <c r="Q8547" s="820"/>
      <c r="R8547" s="820"/>
      <c r="S8547" s="820"/>
      <c r="T8547" s="820"/>
      <c r="U8547" s="820"/>
      <c r="V8547" s="820"/>
      <c r="W8547" s="820"/>
      <c r="X8547" s="820"/>
      <c r="Y8547" s="820"/>
      <c r="Z8547" s="820"/>
    </row>
    <row r="8548" spans="7:26">
      <c r="G8548" s="826"/>
      <c r="H8548" s="820"/>
      <c r="J8548" s="820"/>
      <c r="K8548" s="820"/>
      <c r="L8548" s="820"/>
      <c r="M8548" s="820"/>
      <c r="N8548" s="820"/>
      <c r="O8548" s="820"/>
      <c r="P8548" s="820"/>
      <c r="Q8548" s="820"/>
      <c r="R8548" s="820"/>
      <c r="S8548" s="820"/>
      <c r="T8548" s="820"/>
      <c r="U8548" s="820"/>
      <c r="V8548" s="820"/>
      <c r="W8548" s="820"/>
      <c r="X8548" s="820"/>
      <c r="Y8548" s="820"/>
      <c r="Z8548" s="820"/>
    </row>
    <row r="8549" spans="7:26">
      <c r="G8549" s="826"/>
      <c r="H8549" s="820"/>
      <c r="J8549" s="820"/>
      <c r="K8549" s="820"/>
      <c r="L8549" s="820"/>
      <c r="M8549" s="820"/>
      <c r="N8549" s="820"/>
      <c r="O8549" s="820"/>
      <c r="P8549" s="820"/>
      <c r="Q8549" s="820"/>
      <c r="R8549" s="820"/>
      <c r="S8549" s="820"/>
      <c r="T8549" s="820"/>
      <c r="U8549" s="820"/>
      <c r="V8549" s="820"/>
      <c r="W8549" s="820"/>
      <c r="X8549" s="820"/>
      <c r="Y8549" s="820"/>
      <c r="Z8549" s="820"/>
    </row>
    <row r="8550" spans="7:26">
      <c r="G8550" s="826"/>
      <c r="H8550" s="820"/>
      <c r="J8550" s="820"/>
      <c r="K8550" s="820"/>
      <c r="L8550" s="820"/>
      <c r="M8550" s="820"/>
      <c r="N8550" s="820"/>
      <c r="O8550" s="820"/>
      <c r="P8550" s="820"/>
      <c r="Q8550" s="820"/>
      <c r="R8550" s="820"/>
      <c r="S8550" s="820"/>
      <c r="T8550" s="820"/>
      <c r="U8550" s="820"/>
      <c r="V8550" s="820"/>
      <c r="W8550" s="820"/>
      <c r="X8550" s="820"/>
      <c r="Y8550" s="820"/>
      <c r="Z8550" s="820"/>
    </row>
    <row r="8551" spans="7:26">
      <c r="G8551" s="826"/>
      <c r="H8551" s="820"/>
      <c r="J8551" s="820"/>
      <c r="K8551" s="820"/>
      <c r="L8551" s="820"/>
      <c r="M8551" s="820"/>
      <c r="N8551" s="820"/>
      <c r="O8551" s="820"/>
      <c r="P8551" s="820"/>
      <c r="Q8551" s="820"/>
      <c r="R8551" s="820"/>
      <c r="S8551" s="820"/>
      <c r="T8551" s="820"/>
      <c r="U8551" s="820"/>
      <c r="V8551" s="820"/>
      <c r="W8551" s="820"/>
      <c r="X8551" s="820"/>
      <c r="Y8551" s="820"/>
      <c r="Z8551" s="820"/>
    </row>
    <row r="8552" spans="7:26">
      <c r="G8552" s="826"/>
      <c r="H8552" s="820"/>
      <c r="J8552" s="820"/>
      <c r="K8552" s="820"/>
      <c r="L8552" s="820"/>
      <c r="M8552" s="820"/>
      <c r="N8552" s="820"/>
      <c r="O8552" s="820"/>
      <c r="P8552" s="820"/>
      <c r="Q8552" s="820"/>
      <c r="R8552" s="820"/>
      <c r="S8552" s="820"/>
      <c r="T8552" s="820"/>
      <c r="U8552" s="820"/>
      <c r="V8552" s="820"/>
      <c r="W8552" s="820"/>
      <c r="X8552" s="820"/>
      <c r="Y8552" s="820"/>
      <c r="Z8552" s="820"/>
    </row>
    <row r="8553" spans="7:26">
      <c r="G8553" s="826"/>
      <c r="H8553" s="820"/>
      <c r="J8553" s="820"/>
      <c r="K8553" s="820"/>
      <c r="L8553" s="820"/>
      <c r="M8553" s="820"/>
      <c r="N8553" s="820"/>
      <c r="O8553" s="820"/>
      <c r="P8553" s="820"/>
      <c r="Q8553" s="820"/>
      <c r="R8553" s="820"/>
      <c r="S8553" s="820"/>
      <c r="T8553" s="820"/>
      <c r="U8553" s="820"/>
      <c r="V8553" s="820"/>
      <c r="W8553" s="820"/>
      <c r="X8553" s="820"/>
      <c r="Y8553" s="820"/>
      <c r="Z8553" s="820"/>
    </row>
    <row r="8554" spans="7:26">
      <c r="G8554" s="826"/>
      <c r="H8554" s="820"/>
      <c r="J8554" s="820"/>
      <c r="K8554" s="820"/>
      <c r="L8554" s="820"/>
      <c r="M8554" s="820"/>
      <c r="N8554" s="820"/>
      <c r="O8554" s="820"/>
      <c r="P8554" s="820"/>
      <c r="Q8554" s="820"/>
      <c r="R8554" s="820"/>
      <c r="S8554" s="820"/>
      <c r="T8554" s="820"/>
      <c r="U8554" s="820"/>
      <c r="V8554" s="820"/>
      <c r="W8554" s="820"/>
      <c r="X8554" s="820"/>
      <c r="Y8554" s="820"/>
      <c r="Z8554" s="820"/>
    </row>
    <row r="8555" spans="7:26">
      <c r="G8555" s="826"/>
      <c r="H8555" s="820"/>
      <c r="J8555" s="820"/>
      <c r="K8555" s="820"/>
      <c r="L8555" s="820"/>
      <c r="M8555" s="820"/>
      <c r="N8555" s="820"/>
      <c r="O8555" s="820"/>
      <c r="P8555" s="820"/>
      <c r="Q8555" s="820"/>
      <c r="R8555" s="820"/>
      <c r="S8555" s="820"/>
      <c r="T8555" s="820"/>
      <c r="U8555" s="820"/>
      <c r="V8555" s="820"/>
      <c r="W8555" s="820"/>
      <c r="X8555" s="820"/>
      <c r="Y8555" s="820"/>
      <c r="Z8555" s="820"/>
    </row>
    <row r="8556" spans="7:26">
      <c r="G8556" s="826"/>
      <c r="H8556" s="820"/>
      <c r="J8556" s="820"/>
      <c r="K8556" s="820"/>
      <c r="L8556" s="820"/>
      <c r="M8556" s="820"/>
      <c r="N8556" s="820"/>
      <c r="O8556" s="820"/>
      <c r="P8556" s="820"/>
      <c r="Q8556" s="820"/>
      <c r="R8556" s="820"/>
      <c r="S8556" s="820"/>
      <c r="T8556" s="820"/>
      <c r="U8556" s="820"/>
      <c r="V8556" s="820"/>
      <c r="W8556" s="820"/>
      <c r="X8556" s="820"/>
      <c r="Y8556" s="820"/>
      <c r="Z8556" s="820"/>
    </row>
    <row r="8557" spans="7:26">
      <c r="G8557" s="826"/>
      <c r="H8557" s="820"/>
      <c r="J8557" s="820"/>
      <c r="K8557" s="820"/>
      <c r="L8557" s="820"/>
      <c r="M8557" s="820"/>
      <c r="N8557" s="820"/>
      <c r="O8557" s="820"/>
      <c r="P8557" s="820"/>
      <c r="Q8557" s="820"/>
      <c r="R8557" s="820"/>
      <c r="S8557" s="820"/>
      <c r="T8557" s="820"/>
      <c r="U8557" s="820"/>
      <c r="V8557" s="820"/>
      <c r="W8557" s="820"/>
      <c r="X8557" s="820"/>
      <c r="Y8557" s="820"/>
      <c r="Z8557" s="820"/>
    </row>
    <row r="8558" spans="7:26">
      <c r="G8558" s="826"/>
      <c r="H8558" s="820"/>
      <c r="J8558" s="820"/>
      <c r="K8558" s="820"/>
      <c r="L8558" s="820"/>
      <c r="M8558" s="820"/>
      <c r="N8558" s="820"/>
      <c r="O8558" s="820"/>
      <c r="P8558" s="820"/>
      <c r="Q8558" s="820"/>
      <c r="R8558" s="820"/>
      <c r="S8558" s="820"/>
      <c r="T8558" s="820"/>
      <c r="U8558" s="820"/>
      <c r="V8558" s="820"/>
      <c r="W8558" s="820"/>
      <c r="X8558" s="820"/>
      <c r="Y8558" s="820"/>
      <c r="Z8558" s="820"/>
    </row>
    <row r="8559" spans="7:26">
      <c r="G8559" s="826"/>
      <c r="H8559" s="820"/>
      <c r="J8559" s="820"/>
      <c r="K8559" s="820"/>
      <c r="L8559" s="820"/>
      <c r="M8559" s="820"/>
      <c r="N8559" s="820"/>
      <c r="O8559" s="820"/>
      <c r="P8559" s="820"/>
      <c r="Q8559" s="820"/>
      <c r="R8559" s="820"/>
      <c r="S8559" s="820"/>
      <c r="T8559" s="820"/>
      <c r="U8559" s="820"/>
      <c r="V8559" s="820"/>
      <c r="W8559" s="820"/>
      <c r="X8559" s="820"/>
      <c r="Y8559" s="820"/>
      <c r="Z8559" s="820"/>
    </row>
    <row r="8560" spans="7:26">
      <c r="G8560" s="826"/>
      <c r="H8560" s="820"/>
      <c r="J8560" s="820"/>
      <c r="K8560" s="820"/>
      <c r="L8560" s="820"/>
      <c r="M8560" s="820"/>
      <c r="N8560" s="820"/>
      <c r="O8560" s="820"/>
      <c r="P8560" s="820"/>
      <c r="Q8560" s="820"/>
      <c r="R8560" s="820"/>
      <c r="S8560" s="820"/>
      <c r="T8560" s="820"/>
      <c r="U8560" s="820"/>
      <c r="V8560" s="820"/>
      <c r="W8560" s="820"/>
      <c r="X8560" s="820"/>
      <c r="Y8560" s="820"/>
      <c r="Z8560" s="820"/>
    </row>
    <row r="8561" spans="7:26">
      <c r="G8561" s="826"/>
      <c r="H8561" s="820"/>
      <c r="J8561" s="820"/>
      <c r="K8561" s="820"/>
      <c r="L8561" s="820"/>
      <c r="M8561" s="820"/>
      <c r="N8561" s="820"/>
      <c r="O8561" s="820"/>
      <c r="P8561" s="820"/>
      <c r="Q8561" s="820"/>
      <c r="R8561" s="820"/>
      <c r="S8561" s="820"/>
      <c r="T8561" s="820"/>
      <c r="U8561" s="820"/>
      <c r="V8561" s="820"/>
      <c r="W8561" s="820"/>
      <c r="X8561" s="820"/>
      <c r="Y8561" s="820"/>
      <c r="Z8561" s="820"/>
    </row>
    <row r="8562" spans="7:26">
      <c r="G8562" s="826"/>
      <c r="H8562" s="820"/>
      <c r="J8562" s="820"/>
      <c r="K8562" s="820"/>
      <c r="L8562" s="820"/>
      <c r="M8562" s="820"/>
      <c r="N8562" s="820"/>
      <c r="O8562" s="820"/>
      <c r="P8562" s="820"/>
      <c r="Q8562" s="820"/>
      <c r="R8562" s="820"/>
      <c r="S8562" s="820"/>
      <c r="T8562" s="820"/>
      <c r="U8562" s="820"/>
      <c r="V8562" s="820"/>
      <c r="W8562" s="820"/>
      <c r="X8562" s="820"/>
      <c r="Y8562" s="820"/>
      <c r="Z8562" s="820"/>
    </row>
    <row r="8563" spans="7:26">
      <c r="G8563" s="826"/>
      <c r="H8563" s="820"/>
      <c r="J8563" s="820"/>
      <c r="K8563" s="820"/>
      <c r="L8563" s="820"/>
      <c r="M8563" s="820"/>
      <c r="N8563" s="820"/>
      <c r="O8563" s="820"/>
      <c r="P8563" s="820"/>
      <c r="Q8563" s="820"/>
      <c r="R8563" s="820"/>
      <c r="S8563" s="820"/>
      <c r="T8563" s="820"/>
      <c r="U8563" s="820"/>
      <c r="V8563" s="820"/>
      <c r="W8563" s="820"/>
      <c r="X8563" s="820"/>
      <c r="Y8563" s="820"/>
      <c r="Z8563" s="820"/>
    </row>
    <row r="8564" spans="7:26">
      <c r="G8564" s="826"/>
      <c r="H8564" s="820"/>
      <c r="J8564" s="820"/>
      <c r="K8564" s="820"/>
      <c r="L8564" s="820"/>
      <c r="M8564" s="820"/>
      <c r="N8564" s="820"/>
      <c r="O8564" s="820"/>
      <c r="P8564" s="820"/>
      <c r="Q8564" s="820"/>
      <c r="R8564" s="820"/>
      <c r="S8564" s="820"/>
      <c r="T8564" s="820"/>
      <c r="U8564" s="820"/>
      <c r="V8564" s="820"/>
      <c r="W8564" s="820"/>
      <c r="X8564" s="820"/>
      <c r="Y8564" s="820"/>
      <c r="Z8564" s="820"/>
    </row>
    <row r="8565" spans="7:26">
      <c r="G8565" s="826"/>
      <c r="H8565" s="820"/>
      <c r="J8565" s="820"/>
      <c r="K8565" s="820"/>
      <c r="L8565" s="820"/>
      <c r="M8565" s="820"/>
      <c r="N8565" s="820"/>
      <c r="O8565" s="820"/>
      <c r="P8565" s="820"/>
      <c r="Q8565" s="820"/>
      <c r="R8565" s="820"/>
      <c r="S8565" s="820"/>
      <c r="T8565" s="820"/>
      <c r="U8565" s="820"/>
      <c r="V8565" s="820"/>
      <c r="W8565" s="820"/>
      <c r="X8565" s="820"/>
      <c r="Y8565" s="820"/>
      <c r="Z8565" s="820"/>
    </row>
    <row r="8566" spans="7:26">
      <c r="G8566" s="826"/>
      <c r="H8566" s="820"/>
      <c r="J8566" s="820"/>
      <c r="K8566" s="820"/>
      <c r="L8566" s="820"/>
      <c r="M8566" s="820"/>
      <c r="N8566" s="820"/>
      <c r="O8566" s="820"/>
      <c r="P8566" s="820"/>
      <c r="Q8566" s="820"/>
      <c r="R8566" s="820"/>
      <c r="S8566" s="820"/>
      <c r="T8566" s="820"/>
      <c r="U8566" s="820"/>
      <c r="V8566" s="820"/>
      <c r="W8566" s="820"/>
      <c r="X8566" s="820"/>
      <c r="Y8566" s="820"/>
      <c r="Z8566" s="820"/>
    </row>
    <row r="8567" spans="7:26">
      <c r="G8567" s="826"/>
      <c r="H8567" s="820"/>
      <c r="J8567" s="820"/>
      <c r="K8567" s="820"/>
      <c r="L8567" s="820"/>
      <c r="M8567" s="820"/>
      <c r="N8567" s="820"/>
      <c r="O8567" s="820"/>
      <c r="P8567" s="820"/>
      <c r="Q8567" s="820"/>
      <c r="R8567" s="820"/>
      <c r="S8567" s="820"/>
      <c r="T8567" s="820"/>
      <c r="U8567" s="820"/>
      <c r="V8567" s="820"/>
      <c r="W8567" s="820"/>
      <c r="X8567" s="820"/>
      <c r="Y8567" s="820"/>
      <c r="Z8567" s="820"/>
    </row>
    <row r="8568" spans="7:26">
      <c r="G8568" s="826"/>
      <c r="H8568" s="820"/>
      <c r="J8568" s="820"/>
      <c r="K8568" s="820"/>
      <c r="L8568" s="820"/>
      <c r="M8568" s="820"/>
      <c r="N8568" s="820"/>
      <c r="O8568" s="820"/>
      <c r="P8568" s="820"/>
      <c r="Q8568" s="820"/>
      <c r="R8568" s="820"/>
      <c r="S8568" s="820"/>
      <c r="T8568" s="820"/>
      <c r="U8568" s="820"/>
      <c r="V8568" s="820"/>
      <c r="W8568" s="820"/>
      <c r="X8568" s="820"/>
      <c r="Y8568" s="820"/>
      <c r="Z8568" s="820"/>
    </row>
    <row r="8569" spans="7:26">
      <c r="G8569" s="826"/>
      <c r="H8569" s="820"/>
      <c r="J8569" s="820"/>
      <c r="K8569" s="820"/>
      <c r="L8569" s="820"/>
      <c r="M8569" s="820"/>
      <c r="N8569" s="820"/>
      <c r="O8569" s="820"/>
      <c r="P8569" s="820"/>
      <c r="Q8569" s="820"/>
      <c r="R8569" s="820"/>
      <c r="S8569" s="820"/>
      <c r="T8569" s="820"/>
      <c r="U8569" s="820"/>
      <c r="V8569" s="820"/>
      <c r="W8569" s="820"/>
      <c r="X8569" s="820"/>
      <c r="Y8569" s="820"/>
      <c r="Z8569" s="820"/>
    </row>
    <row r="8570" spans="7:26">
      <c r="G8570" s="826"/>
      <c r="H8570" s="820"/>
      <c r="J8570" s="820"/>
      <c r="K8570" s="820"/>
      <c r="L8570" s="820"/>
      <c r="M8570" s="820"/>
      <c r="N8570" s="820"/>
      <c r="O8570" s="820"/>
      <c r="P8570" s="820"/>
      <c r="Q8570" s="820"/>
      <c r="R8570" s="820"/>
      <c r="S8570" s="820"/>
      <c r="T8570" s="820"/>
      <c r="U8570" s="820"/>
      <c r="V8570" s="820"/>
      <c r="W8570" s="820"/>
      <c r="X8570" s="820"/>
      <c r="Y8570" s="820"/>
      <c r="Z8570" s="820"/>
    </row>
    <row r="8571" spans="7:26">
      <c r="G8571" s="826"/>
      <c r="H8571" s="820"/>
      <c r="J8571" s="820"/>
      <c r="K8571" s="820"/>
      <c r="L8571" s="820"/>
      <c r="M8571" s="820"/>
      <c r="N8571" s="820"/>
      <c r="O8571" s="820"/>
      <c r="P8571" s="820"/>
      <c r="Q8571" s="820"/>
      <c r="R8571" s="820"/>
      <c r="S8571" s="820"/>
      <c r="T8571" s="820"/>
      <c r="U8571" s="820"/>
      <c r="V8571" s="820"/>
      <c r="W8571" s="820"/>
      <c r="X8571" s="820"/>
      <c r="Y8571" s="820"/>
      <c r="Z8571" s="820"/>
    </row>
    <row r="8572" spans="7:26">
      <c r="G8572" s="826"/>
      <c r="H8572" s="820"/>
      <c r="J8572" s="820"/>
      <c r="K8572" s="820"/>
      <c r="L8572" s="820"/>
      <c r="M8572" s="820"/>
      <c r="N8572" s="820"/>
      <c r="O8572" s="820"/>
      <c r="P8572" s="820"/>
      <c r="Q8572" s="820"/>
      <c r="R8572" s="820"/>
      <c r="S8572" s="820"/>
      <c r="T8572" s="820"/>
      <c r="U8572" s="820"/>
      <c r="V8572" s="820"/>
      <c r="W8572" s="820"/>
      <c r="X8572" s="820"/>
      <c r="Y8572" s="820"/>
      <c r="Z8572" s="820"/>
    </row>
    <row r="8573" spans="7:26">
      <c r="G8573" s="826"/>
      <c r="H8573" s="820"/>
      <c r="J8573" s="820"/>
      <c r="K8573" s="820"/>
      <c r="L8573" s="820"/>
      <c r="M8573" s="820"/>
      <c r="N8573" s="820"/>
      <c r="O8573" s="820"/>
      <c r="P8573" s="820"/>
      <c r="Q8573" s="820"/>
      <c r="R8573" s="820"/>
      <c r="S8573" s="820"/>
      <c r="T8573" s="820"/>
      <c r="U8573" s="820"/>
      <c r="V8573" s="820"/>
      <c r="W8573" s="820"/>
      <c r="X8573" s="820"/>
      <c r="Y8573" s="820"/>
      <c r="Z8573" s="820"/>
    </row>
    <row r="8574" spans="7:26">
      <c r="G8574" s="826"/>
      <c r="H8574" s="820"/>
      <c r="J8574" s="820"/>
      <c r="K8574" s="820"/>
      <c r="L8574" s="820"/>
      <c r="M8574" s="820"/>
      <c r="N8574" s="820"/>
      <c r="O8574" s="820"/>
      <c r="P8574" s="820"/>
      <c r="Q8574" s="820"/>
      <c r="R8574" s="820"/>
      <c r="S8574" s="820"/>
      <c r="T8574" s="820"/>
      <c r="U8574" s="820"/>
      <c r="V8574" s="820"/>
      <c r="W8574" s="820"/>
      <c r="X8574" s="820"/>
      <c r="Y8574" s="820"/>
      <c r="Z8574" s="820"/>
    </row>
    <row r="8575" spans="7:26">
      <c r="G8575" s="826"/>
      <c r="H8575" s="820"/>
      <c r="J8575" s="820"/>
      <c r="K8575" s="820"/>
      <c r="L8575" s="820"/>
      <c r="M8575" s="820"/>
      <c r="N8575" s="820"/>
      <c r="O8575" s="820"/>
      <c r="P8575" s="820"/>
      <c r="Q8575" s="820"/>
      <c r="R8575" s="820"/>
      <c r="S8575" s="820"/>
      <c r="T8575" s="820"/>
      <c r="U8575" s="820"/>
      <c r="V8575" s="820"/>
      <c r="W8575" s="820"/>
      <c r="X8575" s="820"/>
      <c r="Y8575" s="820"/>
      <c r="Z8575" s="820"/>
    </row>
    <row r="8576" spans="7:26">
      <c r="G8576" s="826"/>
      <c r="H8576" s="820"/>
      <c r="J8576" s="820"/>
      <c r="K8576" s="820"/>
      <c r="L8576" s="820"/>
      <c r="M8576" s="820"/>
      <c r="N8576" s="820"/>
      <c r="O8576" s="820"/>
      <c r="P8576" s="820"/>
      <c r="Q8576" s="820"/>
      <c r="R8576" s="820"/>
      <c r="S8576" s="820"/>
      <c r="T8576" s="820"/>
      <c r="U8576" s="820"/>
      <c r="V8576" s="820"/>
      <c r="W8576" s="820"/>
      <c r="X8576" s="820"/>
      <c r="Y8576" s="820"/>
      <c r="Z8576" s="820"/>
    </row>
    <row r="8577" spans="7:26">
      <c r="G8577" s="826"/>
      <c r="H8577" s="820"/>
      <c r="J8577" s="820"/>
      <c r="K8577" s="820"/>
      <c r="L8577" s="820"/>
      <c r="M8577" s="820"/>
      <c r="N8577" s="820"/>
      <c r="O8577" s="820"/>
      <c r="P8577" s="820"/>
      <c r="Q8577" s="820"/>
      <c r="R8577" s="820"/>
      <c r="S8577" s="820"/>
      <c r="T8577" s="820"/>
      <c r="U8577" s="820"/>
      <c r="V8577" s="820"/>
      <c r="W8577" s="820"/>
      <c r="X8577" s="820"/>
      <c r="Y8577" s="820"/>
      <c r="Z8577" s="820"/>
    </row>
    <row r="8578" spans="7:26">
      <c r="G8578" s="826"/>
      <c r="H8578" s="820"/>
      <c r="J8578" s="820"/>
      <c r="K8578" s="820"/>
      <c r="L8578" s="820"/>
      <c r="M8578" s="820"/>
      <c r="N8578" s="820"/>
      <c r="O8578" s="820"/>
      <c r="P8578" s="820"/>
      <c r="Q8578" s="820"/>
      <c r="R8578" s="820"/>
      <c r="S8578" s="820"/>
      <c r="T8578" s="820"/>
      <c r="U8578" s="820"/>
      <c r="V8578" s="820"/>
      <c r="W8578" s="820"/>
      <c r="X8578" s="820"/>
      <c r="Y8578" s="820"/>
      <c r="Z8578" s="820"/>
    </row>
    <row r="8579" spans="7:26">
      <c r="G8579" s="826"/>
      <c r="H8579" s="820"/>
      <c r="J8579" s="820"/>
      <c r="K8579" s="820"/>
      <c r="L8579" s="820"/>
      <c r="M8579" s="820"/>
      <c r="N8579" s="820"/>
      <c r="O8579" s="820"/>
      <c r="P8579" s="820"/>
      <c r="Q8579" s="820"/>
      <c r="R8579" s="820"/>
      <c r="S8579" s="820"/>
      <c r="T8579" s="820"/>
      <c r="U8579" s="820"/>
      <c r="V8579" s="820"/>
      <c r="W8579" s="820"/>
      <c r="X8579" s="820"/>
      <c r="Y8579" s="820"/>
      <c r="Z8579" s="820"/>
    </row>
    <row r="8580" spans="7:26">
      <c r="G8580" s="826"/>
      <c r="H8580" s="820"/>
      <c r="J8580" s="820"/>
      <c r="K8580" s="820"/>
      <c r="L8580" s="820"/>
      <c r="M8580" s="820"/>
      <c r="N8580" s="820"/>
      <c r="O8580" s="820"/>
      <c r="P8580" s="820"/>
      <c r="Q8580" s="820"/>
      <c r="R8580" s="820"/>
      <c r="S8580" s="820"/>
      <c r="T8580" s="820"/>
      <c r="U8580" s="820"/>
      <c r="V8580" s="820"/>
      <c r="W8580" s="820"/>
      <c r="X8580" s="820"/>
      <c r="Y8580" s="820"/>
      <c r="Z8580" s="820"/>
    </row>
    <row r="8581" spans="7:26">
      <c r="G8581" s="826"/>
      <c r="H8581" s="820"/>
      <c r="J8581" s="820"/>
      <c r="K8581" s="820"/>
      <c r="L8581" s="820"/>
      <c r="M8581" s="820"/>
      <c r="N8581" s="820"/>
      <c r="O8581" s="820"/>
      <c r="P8581" s="820"/>
      <c r="Q8581" s="820"/>
      <c r="R8581" s="820"/>
      <c r="S8581" s="820"/>
      <c r="T8581" s="820"/>
      <c r="U8581" s="820"/>
      <c r="V8581" s="820"/>
      <c r="W8581" s="820"/>
      <c r="X8581" s="820"/>
      <c r="Y8581" s="820"/>
      <c r="Z8581" s="820"/>
    </row>
    <row r="8582" spans="7:26">
      <c r="G8582" s="826"/>
      <c r="H8582" s="820"/>
      <c r="J8582" s="820"/>
      <c r="K8582" s="820"/>
      <c r="L8582" s="820"/>
      <c r="M8582" s="820"/>
      <c r="N8582" s="820"/>
      <c r="O8582" s="820"/>
      <c r="P8582" s="820"/>
      <c r="Q8582" s="820"/>
      <c r="R8582" s="820"/>
      <c r="S8582" s="820"/>
      <c r="T8582" s="820"/>
      <c r="U8582" s="820"/>
      <c r="V8582" s="820"/>
      <c r="W8582" s="820"/>
      <c r="X8582" s="820"/>
      <c r="Y8582" s="820"/>
      <c r="Z8582" s="820"/>
    </row>
    <row r="8583" spans="7:26">
      <c r="G8583" s="826"/>
      <c r="H8583" s="820"/>
      <c r="J8583" s="820"/>
      <c r="K8583" s="820"/>
      <c r="L8583" s="820"/>
      <c r="M8583" s="820"/>
      <c r="N8583" s="820"/>
      <c r="O8583" s="820"/>
      <c r="P8583" s="820"/>
      <c r="Q8583" s="820"/>
      <c r="R8583" s="820"/>
      <c r="S8583" s="820"/>
      <c r="T8583" s="820"/>
      <c r="U8583" s="820"/>
      <c r="V8583" s="820"/>
      <c r="W8583" s="820"/>
      <c r="X8583" s="820"/>
      <c r="Y8583" s="820"/>
      <c r="Z8583" s="820"/>
    </row>
    <row r="8584" spans="7:26">
      <c r="G8584" s="826"/>
      <c r="H8584" s="820"/>
      <c r="J8584" s="820"/>
      <c r="K8584" s="820"/>
      <c r="L8584" s="820"/>
      <c r="M8584" s="820"/>
      <c r="N8584" s="820"/>
      <c r="O8584" s="820"/>
      <c r="P8584" s="820"/>
      <c r="Q8584" s="820"/>
      <c r="R8584" s="820"/>
      <c r="S8584" s="820"/>
      <c r="T8584" s="820"/>
      <c r="U8584" s="820"/>
      <c r="V8584" s="820"/>
      <c r="W8584" s="820"/>
      <c r="X8584" s="820"/>
      <c r="Y8584" s="820"/>
      <c r="Z8584" s="820"/>
    </row>
    <row r="8585" spans="7:26">
      <c r="G8585" s="826"/>
      <c r="H8585" s="820"/>
      <c r="J8585" s="820"/>
      <c r="K8585" s="820"/>
      <c r="L8585" s="820"/>
      <c r="M8585" s="820"/>
      <c r="N8585" s="820"/>
      <c r="O8585" s="820"/>
      <c r="P8585" s="820"/>
      <c r="Q8585" s="820"/>
      <c r="R8585" s="820"/>
      <c r="S8585" s="820"/>
      <c r="T8585" s="820"/>
      <c r="U8585" s="820"/>
      <c r="V8585" s="820"/>
      <c r="W8585" s="820"/>
      <c r="X8585" s="820"/>
      <c r="Y8585" s="820"/>
      <c r="Z8585" s="820"/>
    </row>
    <row r="8586" spans="7:26">
      <c r="G8586" s="826"/>
      <c r="H8586" s="820"/>
      <c r="J8586" s="820"/>
      <c r="K8586" s="820"/>
      <c r="L8586" s="820"/>
      <c r="M8586" s="820"/>
      <c r="N8586" s="820"/>
      <c r="O8586" s="820"/>
      <c r="P8586" s="820"/>
      <c r="Q8586" s="820"/>
      <c r="R8586" s="820"/>
      <c r="S8586" s="820"/>
      <c r="T8586" s="820"/>
      <c r="U8586" s="820"/>
      <c r="V8586" s="820"/>
      <c r="W8586" s="820"/>
      <c r="X8586" s="820"/>
      <c r="Y8586" s="820"/>
      <c r="Z8586" s="820"/>
    </row>
    <row r="8587" spans="7:26">
      <c r="G8587" s="826"/>
      <c r="H8587" s="820"/>
      <c r="J8587" s="820"/>
      <c r="K8587" s="820"/>
      <c r="L8587" s="820"/>
      <c r="M8587" s="820"/>
      <c r="N8587" s="820"/>
      <c r="O8587" s="820"/>
      <c r="P8587" s="820"/>
      <c r="Q8587" s="820"/>
      <c r="R8587" s="820"/>
      <c r="S8587" s="820"/>
      <c r="T8587" s="820"/>
      <c r="U8587" s="820"/>
      <c r="V8587" s="820"/>
      <c r="W8587" s="820"/>
      <c r="X8587" s="820"/>
      <c r="Y8587" s="820"/>
      <c r="Z8587" s="820"/>
    </row>
    <row r="8588" spans="7:26">
      <c r="G8588" s="826"/>
      <c r="H8588" s="820"/>
      <c r="J8588" s="820"/>
      <c r="K8588" s="820"/>
      <c r="L8588" s="820"/>
      <c r="M8588" s="820"/>
      <c r="N8588" s="820"/>
      <c r="O8588" s="820"/>
      <c r="P8588" s="820"/>
      <c r="Q8588" s="820"/>
      <c r="R8588" s="820"/>
      <c r="S8588" s="820"/>
      <c r="T8588" s="820"/>
      <c r="U8588" s="820"/>
      <c r="V8588" s="820"/>
      <c r="W8588" s="820"/>
      <c r="X8588" s="820"/>
      <c r="Y8588" s="820"/>
      <c r="Z8588" s="820"/>
    </row>
    <row r="8589" spans="7:26">
      <c r="G8589" s="826"/>
      <c r="H8589" s="820"/>
      <c r="J8589" s="820"/>
      <c r="K8589" s="820"/>
      <c r="L8589" s="820"/>
      <c r="M8589" s="820"/>
      <c r="N8589" s="820"/>
      <c r="O8589" s="820"/>
      <c r="P8589" s="820"/>
      <c r="Q8589" s="820"/>
      <c r="R8589" s="820"/>
      <c r="S8589" s="820"/>
      <c r="T8589" s="820"/>
      <c r="U8589" s="820"/>
      <c r="V8589" s="820"/>
      <c r="W8589" s="820"/>
      <c r="X8589" s="820"/>
      <c r="Y8589" s="820"/>
      <c r="Z8589" s="820"/>
    </row>
    <row r="8590" spans="7:26">
      <c r="G8590" s="826"/>
      <c r="H8590" s="820"/>
      <c r="J8590" s="820"/>
      <c r="K8590" s="820"/>
      <c r="L8590" s="820"/>
      <c r="M8590" s="820"/>
      <c r="N8590" s="820"/>
      <c r="O8590" s="820"/>
      <c r="P8590" s="820"/>
      <c r="Q8590" s="820"/>
      <c r="R8590" s="820"/>
      <c r="S8590" s="820"/>
      <c r="T8590" s="820"/>
      <c r="U8590" s="820"/>
      <c r="V8590" s="820"/>
      <c r="W8590" s="820"/>
      <c r="X8590" s="820"/>
      <c r="Y8590" s="820"/>
      <c r="Z8590" s="820"/>
    </row>
    <row r="8591" spans="7:26">
      <c r="G8591" s="826"/>
      <c r="H8591" s="820"/>
      <c r="J8591" s="820"/>
      <c r="K8591" s="820"/>
      <c r="L8591" s="820"/>
      <c r="M8591" s="820"/>
      <c r="N8591" s="820"/>
      <c r="O8591" s="820"/>
      <c r="P8591" s="820"/>
      <c r="Q8591" s="820"/>
      <c r="R8591" s="820"/>
      <c r="S8591" s="820"/>
      <c r="T8591" s="820"/>
      <c r="U8591" s="820"/>
      <c r="V8591" s="820"/>
      <c r="W8591" s="820"/>
      <c r="X8591" s="820"/>
      <c r="Y8591" s="820"/>
      <c r="Z8591" s="820"/>
    </row>
    <row r="8592" spans="7:26">
      <c r="G8592" s="826"/>
      <c r="H8592" s="820"/>
      <c r="J8592" s="820"/>
      <c r="K8592" s="820"/>
      <c r="L8592" s="820"/>
      <c r="M8592" s="820"/>
      <c r="N8592" s="820"/>
      <c r="O8592" s="820"/>
      <c r="P8592" s="820"/>
      <c r="Q8592" s="820"/>
      <c r="R8592" s="820"/>
      <c r="S8592" s="820"/>
      <c r="T8592" s="820"/>
      <c r="U8592" s="820"/>
      <c r="V8592" s="820"/>
      <c r="W8592" s="820"/>
      <c r="X8592" s="820"/>
      <c r="Y8592" s="820"/>
      <c r="Z8592" s="820"/>
    </row>
    <row r="8593" spans="7:26">
      <c r="G8593" s="826"/>
      <c r="H8593" s="820"/>
      <c r="J8593" s="820"/>
      <c r="K8593" s="820"/>
      <c r="L8593" s="820"/>
      <c r="M8593" s="820"/>
      <c r="N8593" s="820"/>
      <c r="O8593" s="820"/>
      <c r="P8593" s="820"/>
      <c r="Q8593" s="820"/>
      <c r="R8593" s="820"/>
      <c r="S8593" s="820"/>
      <c r="T8593" s="820"/>
      <c r="U8593" s="820"/>
      <c r="V8593" s="820"/>
      <c r="W8593" s="820"/>
      <c r="X8593" s="820"/>
      <c r="Y8593" s="820"/>
      <c r="Z8593" s="820"/>
    </row>
    <row r="8594" spans="7:26">
      <c r="G8594" s="826"/>
      <c r="H8594" s="820"/>
      <c r="J8594" s="820"/>
      <c r="K8594" s="820"/>
      <c r="L8594" s="820"/>
      <c r="M8594" s="820"/>
      <c r="N8594" s="820"/>
      <c r="O8594" s="820"/>
      <c r="P8594" s="820"/>
      <c r="Q8594" s="820"/>
      <c r="R8594" s="820"/>
      <c r="S8594" s="820"/>
      <c r="T8594" s="820"/>
      <c r="U8594" s="820"/>
      <c r="V8594" s="820"/>
      <c r="W8594" s="820"/>
      <c r="X8594" s="820"/>
      <c r="Y8594" s="820"/>
      <c r="Z8594" s="820"/>
    </row>
    <row r="8595" spans="7:26">
      <c r="G8595" s="826"/>
      <c r="H8595" s="820"/>
      <c r="J8595" s="820"/>
      <c r="K8595" s="820"/>
      <c r="L8595" s="820"/>
      <c r="M8595" s="820"/>
      <c r="N8595" s="820"/>
      <c r="O8595" s="820"/>
      <c r="P8595" s="820"/>
      <c r="Q8595" s="820"/>
      <c r="R8595" s="820"/>
      <c r="S8595" s="820"/>
      <c r="T8595" s="820"/>
      <c r="U8595" s="820"/>
      <c r="V8595" s="820"/>
      <c r="W8595" s="820"/>
      <c r="X8595" s="820"/>
      <c r="Y8595" s="820"/>
      <c r="Z8595" s="820"/>
    </row>
    <row r="8596" spans="7:26">
      <c r="G8596" s="826"/>
      <c r="H8596" s="820"/>
      <c r="J8596" s="820"/>
      <c r="K8596" s="820"/>
      <c r="L8596" s="820"/>
      <c r="M8596" s="820"/>
      <c r="N8596" s="820"/>
      <c r="O8596" s="820"/>
      <c r="P8596" s="820"/>
      <c r="Q8596" s="820"/>
      <c r="R8596" s="820"/>
      <c r="S8596" s="820"/>
      <c r="T8596" s="820"/>
      <c r="U8596" s="820"/>
      <c r="V8596" s="820"/>
      <c r="W8596" s="820"/>
      <c r="X8596" s="820"/>
      <c r="Y8596" s="820"/>
      <c r="Z8596" s="820"/>
    </row>
    <row r="8597" spans="7:26">
      <c r="G8597" s="826"/>
      <c r="H8597" s="820"/>
      <c r="J8597" s="820"/>
      <c r="K8597" s="820"/>
      <c r="L8597" s="820"/>
      <c r="M8597" s="820"/>
      <c r="N8597" s="820"/>
      <c r="O8597" s="820"/>
      <c r="P8597" s="820"/>
      <c r="Q8597" s="820"/>
      <c r="R8597" s="820"/>
      <c r="S8597" s="820"/>
      <c r="T8597" s="820"/>
      <c r="U8597" s="820"/>
      <c r="V8597" s="820"/>
      <c r="W8597" s="820"/>
      <c r="X8597" s="820"/>
      <c r="Y8597" s="820"/>
      <c r="Z8597" s="820"/>
    </row>
    <row r="8598" spans="7:26">
      <c r="G8598" s="826"/>
      <c r="H8598" s="820"/>
      <c r="J8598" s="820"/>
      <c r="K8598" s="820"/>
      <c r="L8598" s="820"/>
      <c r="M8598" s="820"/>
      <c r="N8598" s="820"/>
      <c r="O8598" s="820"/>
      <c r="P8598" s="820"/>
      <c r="Q8598" s="820"/>
      <c r="R8598" s="820"/>
      <c r="S8598" s="820"/>
      <c r="T8598" s="820"/>
      <c r="U8598" s="820"/>
      <c r="V8598" s="820"/>
      <c r="W8598" s="820"/>
      <c r="X8598" s="820"/>
      <c r="Y8598" s="820"/>
      <c r="Z8598" s="820"/>
    </row>
    <row r="8599" spans="7:26">
      <c r="G8599" s="826"/>
      <c r="H8599" s="820"/>
      <c r="J8599" s="820"/>
      <c r="K8599" s="820"/>
      <c r="L8599" s="820"/>
      <c r="M8599" s="820"/>
      <c r="N8599" s="820"/>
      <c r="O8599" s="820"/>
      <c r="P8599" s="820"/>
      <c r="Q8599" s="820"/>
      <c r="R8599" s="820"/>
      <c r="S8599" s="820"/>
      <c r="T8599" s="820"/>
      <c r="U8599" s="820"/>
      <c r="V8599" s="820"/>
      <c r="W8599" s="820"/>
      <c r="X8599" s="820"/>
      <c r="Y8599" s="820"/>
      <c r="Z8599" s="820"/>
    </row>
    <row r="8600" spans="7:26">
      <c r="G8600" s="826"/>
      <c r="H8600" s="820"/>
      <c r="J8600" s="820"/>
      <c r="K8600" s="820"/>
      <c r="L8600" s="820"/>
      <c r="M8600" s="820"/>
      <c r="N8600" s="820"/>
      <c r="O8600" s="820"/>
      <c r="P8600" s="820"/>
      <c r="Q8600" s="820"/>
      <c r="R8600" s="820"/>
      <c r="S8600" s="820"/>
      <c r="T8600" s="820"/>
      <c r="U8600" s="820"/>
      <c r="V8600" s="820"/>
      <c r="W8600" s="820"/>
      <c r="X8600" s="820"/>
      <c r="Y8600" s="820"/>
      <c r="Z8600" s="820"/>
    </row>
    <row r="8601" spans="7:26">
      <c r="G8601" s="826"/>
      <c r="H8601" s="820"/>
      <c r="J8601" s="820"/>
      <c r="K8601" s="820"/>
      <c r="L8601" s="820"/>
      <c r="M8601" s="820"/>
      <c r="N8601" s="820"/>
      <c r="O8601" s="820"/>
      <c r="P8601" s="820"/>
      <c r="Q8601" s="820"/>
      <c r="R8601" s="820"/>
      <c r="S8601" s="820"/>
      <c r="T8601" s="820"/>
      <c r="U8601" s="820"/>
      <c r="V8601" s="820"/>
      <c r="W8601" s="820"/>
      <c r="X8601" s="820"/>
      <c r="Y8601" s="820"/>
      <c r="Z8601" s="820"/>
    </row>
    <row r="8602" spans="7:26">
      <c r="G8602" s="826"/>
      <c r="H8602" s="820"/>
      <c r="J8602" s="820"/>
      <c r="K8602" s="820"/>
      <c r="L8602" s="820"/>
      <c r="M8602" s="820"/>
      <c r="N8602" s="820"/>
      <c r="O8602" s="820"/>
      <c r="P8602" s="820"/>
      <c r="Q8602" s="820"/>
      <c r="R8602" s="820"/>
      <c r="S8602" s="820"/>
      <c r="T8602" s="820"/>
      <c r="U8602" s="820"/>
      <c r="V8602" s="820"/>
      <c r="W8602" s="820"/>
      <c r="X8602" s="820"/>
      <c r="Y8602" s="820"/>
      <c r="Z8602" s="820"/>
    </row>
    <row r="8603" spans="7:26">
      <c r="G8603" s="826"/>
      <c r="H8603" s="820"/>
      <c r="J8603" s="820"/>
      <c r="K8603" s="820"/>
      <c r="L8603" s="820"/>
      <c r="M8603" s="820"/>
      <c r="N8603" s="820"/>
      <c r="O8603" s="820"/>
      <c r="P8603" s="820"/>
      <c r="Q8603" s="820"/>
      <c r="R8603" s="820"/>
      <c r="S8603" s="820"/>
      <c r="T8603" s="820"/>
      <c r="U8603" s="820"/>
      <c r="V8603" s="820"/>
      <c r="W8603" s="820"/>
      <c r="X8603" s="820"/>
      <c r="Y8603" s="820"/>
      <c r="Z8603" s="820"/>
    </row>
    <row r="8604" spans="7:26">
      <c r="G8604" s="826"/>
      <c r="H8604" s="820"/>
      <c r="J8604" s="820"/>
      <c r="K8604" s="820"/>
      <c r="L8604" s="820"/>
      <c r="M8604" s="820"/>
      <c r="N8604" s="820"/>
      <c r="O8604" s="820"/>
      <c r="P8604" s="820"/>
      <c r="Q8604" s="820"/>
      <c r="R8604" s="820"/>
      <c r="S8604" s="820"/>
      <c r="T8604" s="820"/>
      <c r="U8604" s="820"/>
      <c r="V8604" s="820"/>
      <c r="W8604" s="820"/>
      <c r="X8604" s="820"/>
      <c r="Y8604" s="820"/>
      <c r="Z8604" s="820"/>
    </row>
    <row r="8605" spans="7:26">
      <c r="G8605" s="826"/>
      <c r="H8605" s="820"/>
      <c r="J8605" s="820"/>
      <c r="K8605" s="820"/>
      <c r="L8605" s="820"/>
      <c r="M8605" s="820"/>
      <c r="N8605" s="820"/>
      <c r="O8605" s="820"/>
      <c r="P8605" s="820"/>
      <c r="Q8605" s="820"/>
      <c r="R8605" s="820"/>
      <c r="S8605" s="820"/>
      <c r="T8605" s="820"/>
      <c r="U8605" s="820"/>
      <c r="V8605" s="820"/>
      <c r="W8605" s="820"/>
      <c r="X8605" s="820"/>
      <c r="Y8605" s="820"/>
      <c r="Z8605" s="820"/>
    </row>
    <row r="8606" spans="7:26">
      <c r="G8606" s="826"/>
      <c r="H8606" s="820"/>
      <c r="J8606" s="820"/>
      <c r="K8606" s="820"/>
      <c r="L8606" s="820"/>
      <c r="M8606" s="820"/>
      <c r="N8606" s="820"/>
      <c r="O8606" s="820"/>
      <c r="P8606" s="820"/>
      <c r="Q8606" s="820"/>
      <c r="R8606" s="820"/>
      <c r="S8606" s="820"/>
      <c r="T8606" s="820"/>
      <c r="U8606" s="820"/>
      <c r="V8606" s="820"/>
      <c r="W8606" s="820"/>
      <c r="X8606" s="820"/>
      <c r="Y8606" s="820"/>
      <c r="Z8606" s="820"/>
    </row>
    <row r="8607" spans="7:26">
      <c r="G8607" s="826"/>
      <c r="H8607" s="820"/>
      <c r="J8607" s="820"/>
      <c r="K8607" s="820"/>
      <c r="L8607" s="820"/>
      <c r="M8607" s="820"/>
      <c r="N8607" s="820"/>
      <c r="O8607" s="820"/>
      <c r="P8607" s="820"/>
      <c r="Q8607" s="820"/>
      <c r="R8607" s="820"/>
      <c r="S8607" s="820"/>
      <c r="T8607" s="820"/>
      <c r="U8607" s="820"/>
      <c r="V8607" s="820"/>
      <c r="W8607" s="820"/>
      <c r="X8607" s="820"/>
      <c r="Y8607" s="820"/>
      <c r="Z8607" s="820"/>
    </row>
    <row r="8608" spans="7:26">
      <c r="G8608" s="826"/>
      <c r="H8608" s="820"/>
      <c r="J8608" s="820"/>
      <c r="K8608" s="820"/>
      <c r="L8608" s="820"/>
      <c r="M8608" s="820"/>
      <c r="N8608" s="820"/>
      <c r="O8608" s="820"/>
      <c r="P8608" s="820"/>
      <c r="Q8608" s="820"/>
      <c r="R8608" s="820"/>
      <c r="S8608" s="820"/>
      <c r="T8608" s="820"/>
      <c r="U8608" s="820"/>
      <c r="V8608" s="820"/>
      <c r="W8608" s="820"/>
      <c r="X8608" s="820"/>
      <c r="Y8608" s="820"/>
      <c r="Z8608" s="820"/>
    </row>
    <row r="8609" spans="7:26">
      <c r="G8609" s="826"/>
      <c r="H8609" s="820"/>
      <c r="J8609" s="820"/>
      <c r="K8609" s="820"/>
      <c r="L8609" s="820"/>
      <c r="M8609" s="820"/>
      <c r="N8609" s="820"/>
      <c r="O8609" s="820"/>
      <c r="P8609" s="820"/>
      <c r="Q8609" s="820"/>
      <c r="R8609" s="820"/>
      <c r="S8609" s="820"/>
      <c r="T8609" s="820"/>
      <c r="U8609" s="820"/>
      <c r="V8609" s="820"/>
      <c r="W8609" s="820"/>
      <c r="X8609" s="820"/>
      <c r="Y8609" s="820"/>
      <c r="Z8609" s="820"/>
    </row>
    <row r="8610" spans="7:26">
      <c r="G8610" s="826"/>
      <c r="H8610" s="820"/>
      <c r="J8610" s="820"/>
      <c r="K8610" s="820"/>
      <c r="L8610" s="820"/>
      <c r="M8610" s="820"/>
      <c r="N8610" s="820"/>
      <c r="O8610" s="820"/>
      <c r="P8610" s="820"/>
      <c r="Q8610" s="820"/>
      <c r="R8610" s="820"/>
      <c r="S8610" s="820"/>
      <c r="T8610" s="820"/>
      <c r="U8610" s="820"/>
      <c r="V8610" s="820"/>
      <c r="W8610" s="820"/>
      <c r="X8610" s="820"/>
      <c r="Y8610" s="820"/>
      <c r="Z8610" s="820"/>
    </row>
    <row r="8611" spans="7:26">
      <c r="G8611" s="826"/>
      <c r="H8611" s="820"/>
      <c r="J8611" s="820"/>
      <c r="K8611" s="820"/>
      <c r="L8611" s="820"/>
      <c r="M8611" s="820"/>
      <c r="N8611" s="820"/>
      <c r="O8611" s="820"/>
      <c r="P8611" s="820"/>
      <c r="Q8611" s="820"/>
      <c r="R8611" s="820"/>
      <c r="S8611" s="820"/>
      <c r="T8611" s="820"/>
      <c r="U8611" s="820"/>
      <c r="V8611" s="820"/>
      <c r="W8611" s="820"/>
      <c r="X8611" s="820"/>
      <c r="Y8611" s="820"/>
      <c r="Z8611" s="820"/>
    </row>
    <row r="8612" spans="7:26">
      <c r="G8612" s="826"/>
      <c r="H8612" s="820"/>
      <c r="J8612" s="820"/>
      <c r="K8612" s="820"/>
      <c r="L8612" s="820"/>
      <c r="M8612" s="820"/>
      <c r="N8612" s="820"/>
      <c r="O8612" s="820"/>
      <c r="P8612" s="820"/>
      <c r="Q8612" s="820"/>
      <c r="R8612" s="820"/>
      <c r="S8612" s="820"/>
      <c r="T8612" s="820"/>
      <c r="U8612" s="820"/>
      <c r="V8612" s="820"/>
      <c r="W8612" s="820"/>
      <c r="X8612" s="820"/>
      <c r="Y8612" s="820"/>
      <c r="Z8612" s="820"/>
    </row>
    <row r="8613" spans="7:26">
      <c r="G8613" s="826"/>
      <c r="H8613" s="820"/>
      <c r="J8613" s="820"/>
      <c r="K8613" s="820"/>
      <c r="L8613" s="820"/>
      <c r="M8613" s="820"/>
      <c r="N8613" s="820"/>
      <c r="O8613" s="820"/>
      <c r="P8613" s="820"/>
      <c r="Q8613" s="820"/>
      <c r="R8613" s="820"/>
      <c r="S8613" s="820"/>
      <c r="T8613" s="820"/>
      <c r="U8613" s="820"/>
      <c r="V8613" s="820"/>
      <c r="W8613" s="820"/>
      <c r="X8613" s="820"/>
      <c r="Y8613" s="820"/>
      <c r="Z8613" s="820"/>
    </row>
    <row r="8614" spans="7:26">
      <c r="G8614" s="826"/>
      <c r="H8614" s="820"/>
      <c r="J8614" s="820"/>
      <c r="K8614" s="820"/>
      <c r="L8614" s="820"/>
      <c r="M8614" s="820"/>
      <c r="N8614" s="820"/>
      <c r="O8614" s="820"/>
      <c r="P8614" s="820"/>
      <c r="Q8614" s="820"/>
      <c r="R8614" s="820"/>
      <c r="S8614" s="820"/>
      <c r="T8614" s="820"/>
      <c r="U8614" s="820"/>
      <c r="V8614" s="820"/>
      <c r="W8614" s="820"/>
      <c r="X8614" s="820"/>
      <c r="Y8614" s="820"/>
      <c r="Z8614" s="820"/>
    </row>
    <row r="8615" spans="7:26">
      <c r="G8615" s="826"/>
      <c r="H8615" s="820"/>
      <c r="J8615" s="820"/>
      <c r="K8615" s="820"/>
      <c r="L8615" s="820"/>
      <c r="M8615" s="820"/>
      <c r="N8615" s="820"/>
      <c r="O8615" s="820"/>
      <c r="P8615" s="820"/>
      <c r="Q8615" s="820"/>
      <c r="R8615" s="820"/>
      <c r="S8615" s="820"/>
      <c r="T8615" s="820"/>
      <c r="U8615" s="820"/>
      <c r="V8615" s="820"/>
      <c r="W8615" s="820"/>
      <c r="X8615" s="820"/>
      <c r="Y8615" s="820"/>
      <c r="Z8615" s="820"/>
    </row>
    <row r="8616" spans="7:26">
      <c r="G8616" s="826"/>
      <c r="H8616" s="820"/>
      <c r="J8616" s="820"/>
      <c r="K8616" s="820"/>
      <c r="L8616" s="820"/>
      <c r="M8616" s="820"/>
      <c r="N8616" s="820"/>
      <c r="O8616" s="820"/>
      <c r="P8616" s="820"/>
      <c r="Q8616" s="820"/>
      <c r="R8616" s="820"/>
      <c r="S8616" s="820"/>
      <c r="T8616" s="820"/>
      <c r="U8616" s="820"/>
      <c r="V8616" s="820"/>
      <c r="W8616" s="820"/>
      <c r="X8616" s="820"/>
      <c r="Y8616" s="820"/>
      <c r="Z8616" s="820"/>
    </row>
    <row r="8617" spans="7:26">
      <c r="G8617" s="826"/>
      <c r="H8617" s="820"/>
      <c r="J8617" s="820"/>
      <c r="K8617" s="820"/>
      <c r="L8617" s="820"/>
      <c r="M8617" s="820"/>
      <c r="N8617" s="820"/>
      <c r="O8617" s="820"/>
      <c r="P8617" s="820"/>
      <c r="Q8617" s="820"/>
      <c r="R8617" s="820"/>
      <c r="S8617" s="820"/>
      <c r="T8617" s="820"/>
      <c r="U8617" s="820"/>
      <c r="V8617" s="820"/>
      <c r="W8617" s="820"/>
      <c r="X8617" s="820"/>
      <c r="Y8617" s="820"/>
      <c r="Z8617" s="820"/>
    </row>
    <row r="8618" spans="7:26">
      <c r="G8618" s="826"/>
      <c r="H8618" s="820"/>
      <c r="J8618" s="820"/>
      <c r="K8618" s="820"/>
      <c r="L8618" s="820"/>
      <c r="M8618" s="820"/>
      <c r="N8618" s="820"/>
      <c r="O8618" s="820"/>
      <c r="P8618" s="820"/>
      <c r="Q8618" s="820"/>
      <c r="R8618" s="820"/>
      <c r="S8618" s="820"/>
      <c r="T8618" s="820"/>
      <c r="U8618" s="820"/>
      <c r="V8618" s="820"/>
      <c r="W8618" s="820"/>
      <c r="X8618" s="820"/>
      <c r="Y8618" s="820"/>
      <c r="Z8618" s="820"/>
    </row>
    <row r="8619" spans="7:26">
      <c r="G8619" s="826"/>
      <c r="H8619" s="820"/>
      <c r="J8619" s="820"/>
      <c r="K8619" s="820"/>
      <c r="L8619" s="820"/>
      <c r="M8619" s="820"/>
      <c r="N8619" s="820"/>
      <c r="O8619" s="820"/>
      <c r="P8619" s="820"/>
      <c r="Q8619" s="820"/>
      <c r="R8619" s="820"/>
      <c r="S8619" s="820"/>
      <c r="T8619" s="820"/>
      <c r="U8619" s="820"/>
      <c r="V8619" s="820"/>
      <c r="W8619" s="820"/>
      <c r="X8619" s="820"/>
      <c r="Y8619" s="820"/>
      <c r="Z8619" s="820"/>
    </row>
    <row r="8620" spans="7:26">
      <c r="G8620" s="826"/>
      <c r="H8620" s="820"/>
      <c r="J8620" s="820"/>
      <c r="K8620" s="820"/>
      <c r="L8620" s="820"/>
      <c r="M8620" s="820"/>
      <c r="N8620" s="820"/>
      <c r="O8620" s="820"/>
      <c r="P8620" s="820"/>
      <c r="Q8620" s="820"/>
      <c r="R8620" s="820"/>
      <c r="S8620" s="820"/>
      <c r="T8620" s="820"/>
      <c r="U8620" s="820"/>
      <c r="V8620" s="820"/>
      <c r="W8620" s="820"/>
      <c r="X8620" s="820"/>
      <c r="Y8620" s="820"/>
      <c r="Z8620" s="820"/>
    </row>
    <row r="8621" spans="7:26">
      <c r="G8621" s="826"/>
      <c r="H8621" s="820"/>
      <c r="J8621" s="820"/>
      <c r="K8621" s="820"/>
      <c r="L8621" s="820"/>
      <c r="M8621" s="820"/>
      <c r="N8621" s="820"/>
      <c r="O8621" s="820"/>
      <c r="P8621" s="820"/>
      <c r="Q8621" s="820"/>
      <c r="R8621" s="820"/>
      <c r="S8621" s="820"/>
      <c r="T8621" s="820"/>
      <c r="U8621" s="820"/>
      <c r="V8621" s="820"/>
      <c r="W8621" s="820"/>
      <c r="X8621" s="820"/>
      <c r="Y8621" s="820"/>
      <c r="Z8621" s="820"/>
    </row>
    <row r="8622" spans="7:26">
      <c r="G8622" s="826"/>
      <c r="H8622" s="820"/>
      <c r="J8622" s="820"/>
      <c r="K8622" s="820"/>
      <c r="L8622" s="820"/>
      <c r="M8622" s="820"/>
      <c r="N8622" s="820"/>
      <c r="O8622" s="820"/>
      <c r="P8622" s="820"/>
      <c r="Q8622" s="820"/>
      <c r="R8622" s="820"/>
      <c r="S8622" s="820"/>
      <c r="T8622" s="820"/>
      <c r="U8622" s="820"/>
      <c r="V8622" s="820"/>
      <c r="W8622" s="820"/>
      <c r="X8622" s="820"/>
      <c r="Y8622" s="820"/>
      <c r="Z8622" s="820"/>
    </row>
    <row r="8623" spans="7:26">
      <c r="G8623" s="826"/>
      <c r="H8623" s="820"/>
      <c r="J8623" s="820"/>
      <c r="K8623" s="820"/>
      <c r="L8623" s="820"/>
      <c r="M8623" s="820"/>
      <c r="N8623" s="820"/>
      <c r="O8623" s="820"/>
      <c r="P8623" s="820"/>
      <c r="Q8623" s="820"/>
      <c r="R8623" s="820"/>
      <c r="S8623" s="820"/>
      <c r="T8623" s="820"/>
      <c r="U8623" s="820"/>
      <c r="V8623" s="820"/>
      <c r="W8623" s="820"/>
      <c r="X8623" s="820"/>
      <c r="Y8623" s="820"/>
      <c r="Z8623" s="820"/>
    </row>
    <row r="8624" spans="7:26">
      <c r="G8624" s="826"/>
      <c r="H8624" s="820"/>
      <c r="J8624" s="820"/>
      <c r="K8624" s="820"/>
      <c r="L8624" s="820"/>
      <c r="M8624" s="820"/>
      <c r="N8624" s="820"/>
      <c r="O8624" s="820"/>
      <c r="P8624" s="820"/>
      <c r="Q8624" s="820"/>
      <c r="R8624" s="820"/>
      <c r="S8624" s="820"/>
      <c r="T8624" s="820"/>
      <c r="U8624" s="820"/>
      <c r="V8624" s="820"/>
      <c r="W8624" s="820"/>
      <c r="X8624" s="820"/>
      <c r="Y8624" s="820"/>
      <c r="Z8624" s="820"/>
    </row>
    <row r="8625" spans="7:26">
      <c r="G8625" s="826"/>
      <c r="H8625" s="820"/>
      <c r="J8625" s="820"/>
      <c r="K8625" s="820"/>
      <c r="L8625" s="820"/>
      <c r="M8625" s="820"/>
      <c r="N8625" s="820"/>
      <c r="O8625" s="820"/>
      <c r="P8625" s="820"/>
      <c r="Q8625" s="820"/>
      <c r="R8625" s="820"/>
      <c r="S8625" s="820"/>
      <c r="T8625" s="820"/>
      <c r="U8625" s="820"/>
      <c r="V8625" s="820"/>
      <c r="W8625" s="820"/>
      <c r="X8625" s="820"/>
      <c r="Y8625" s="820"/>
      <c r="Z8625" s="820"/>
    </row>
    <row r="8626" spans="7:26">
      <c r="G8626" s="826"/>
      <c r="H8626" s="820"/>
      <c r="J8626" s="820"/>
      <c r="K8626" s="820"/>
      <c r="L8626" s="820"/>
      <c r="M8626" s="820"/>
      <c r="N8626" s="820"/>
      <c r="O8626" s="820"/>
      <c r="P8626" s="820"/>
      <c r="Q8626" s="820"/>
      <c r="R8626" s="820"/>
      <c r="S8626" s="820"/>
      <c r="T8626" s="820"/>
      <c r="U8626" s="820"/>
      <c r="V8626" s="820"/>
      <c r="W8626" s="820"/>
      <c r="X8626" s="820"/>
      <c r="Y8626" s="820"/>
      <c r="Z8626" s="820"/>
    </row>
    <row r="8627" spans="7:26">
      <c r="G8627" s="826"/>
      <c r="H8627" s="820"/>
      <c r="J8627" s="820"/>
      <c r="K8627" s="820"/>
      <c r="L8627" s="820"/>
      <c r="M8627" s="820"/>
      <c r="N8627" s="820"/>
      <c r="O8627" s="820"/>
      <c r="P8627" s="820"/>
      <c r="Q8627" s="820"/>
      <c r="R8627" s="820"/>
      <c r="S8627" s="820"/>
      <c r="T8627" s="820"/>
      <c r="U8627" s="820"/>
      <c r="V8627" s="820"/>
      <c r="W8627" s="820"/>
      <c r="X8627" s="820"/>
      <c r="Y8627" s="820"/>
      <c r="Z8627" s="820"/>
    </row>
    <row r="8628" spans="7:26">
      <c r="G8628" s="826"/>
      <c r="H8628" s="820"/>
      <c r="J8628" s="820"/>
      <c r="K8628" s="820"/>
      <c r="L8628" s="820"/>
      <c r="M8628" s="820"/>
      <c r="N8628" s="820"/>
      <c r="O8628" s="820"/>
      <c r="P8628" s="820"/>
      <c r="Q8628" s="820"/>
      <c r="R8628" s="820"/>
      <c r="S8628" s="820"/>
      <c r="T8628" s="820"/>
      <c r="U8628" s="820"/>
      <c r="V8628" s="820"/>
      <c r="W8628" s="820"/>
      <c r="X8628" s="820"/>
      <c r="Y8628" s="820"/>
      <c r="Z8628" s="820"/>
    </row>
    <row r="8629" spans="7:26">
      <c r="G8629" s="826"/>
      <c r="H8629" s="820"/>
      <c r="J8629" s="820"/>
      <c r="K8629" s="820"/>
      <c r="L8629" s="820"/>
      <c r="M8629" s="820"/>
      <c r="N8629" s="820"/>
      <c r="O8629" s="820"/>
      <c r="P8629" s="820"/>
      <c r="Q8629" s="820"/>
      <c r="R8629" s="820"/>
      <c r="S8629" s="820"/>
      <c r="T8629" s="820"/>
      <c r="U8629" s="820"/>
      <c r="V8629" s="820"/>
      <c r="W8629" s="820"/>
      <c r="X8629" s="820"/>
      <c r="Y8629" s="820"/>
      <c r="Z8629" s="820"/>
    </row>
    <row r="8630" spans="7:26">
      <c r="G8630" s="826"/>
      <c r="H8630" s="820"/>
      <c r="J8630" s="820"/>
      <c r="K8630" s="820"/>
      <c r="L8630" s="820"/>
      <c r="M8630" s="820"/>
      <c r="N8630" s="820"/>
      <c r="O8630" s="820"/>
      <c r="P8630" s="820"/>
      <c r="Q8630" s="820"/>
      <c r="R8630" s="820"/>
      <c r="S8630" s="820"/>
      <c r="T8630" s="820"/>
      <c r="U8630" s="820"/>
      <c r="V8630" s="820"/>
      <c r="W8630" s="820"/>
      <c r="X8630" s="820"/>
      <c r="Y8630" s="820"/>
      <c r="Z8630" s="820"/>
    </row>
    <row r="8631" spans="7:26">
      <c r="G8631" s="826"/>
      <c r="H8631" s="820"/>
      <c r="J8631" s="820"/>
      <c r="K8631" s="820"/>
      <c r="L8631" s="820"/>
      <c r="M8631" s="820"/>
      <c r="N8631" s="820"/>
      <c r="O8631" s="820"/>
      <c r="P8631" s="820"/>
      <c r="Q8631" s="820"/>
      <c r="R8631" s="820"/>
      <c r="S8631" s="820"/>
      <c r="T8631" s="820"/>
      <c r="U8631" s="820"/>
      <c r="V8631" s="820"/>
      <c r="W8631" s="820"/>
      <c r="X8631" s="820"/>
      <c r="Y8631" s="820"/>
      <c r="Z8631" s="820"/>
    </row>
    <row r="8632" spans="7:26">
      <c r="G8632" s="826"/>
      <c r="H8632" s="820"/>
      <c r="J8632" s="820"/>
      <c r="K8632" s="820"/>
      <c r="L8632" s="820"/>
      <c r="M8632" s="820"/>
      <c r="N8632" s="820"/>
      <c r="O8632" s="820"/>
      <c r="P8632" s="820"/>
      <c r="Q8632" s="820"/>
      <c r="R8632" s="820"/>
      <c r="S8632" s="820"/>
      <c r="T8632" s="820"/>
      <c r="U8632" s="820"/>
      <c r="V8632" s="820"/>
      <c r="W8632" s="820"/>
      <c r="X8632" s="820"/>
      <c r="Y8632" s="820"/>
      <c r="Z8632" s="820"/>
    </row>
    <row r="8633" spans="7:26">
      <c r="G8633" s="826"/>
      <c r="H8633" s="820"/>
      <c r="J8633" s="820"/>
      <c r="K8633" s="820"/>
      <c r="L8633" s="820"/>
      <c r="M8633" s="820"/>
      <c r="N8633" s="820"/>
      <c r="O8633" s="820"/>
      <c r="P8633" s="820"/>
      <c r="Q8633" s="820"/>
      <c r="R8633" s="820"/>
      <c r="S8633" s="820"/>
      <c r="T8633" s="820"/>
      <c r="U8633" s="820"/>
      <c r="V8633" s="820"/>
      <c r="W8633" s="820"/>
      <c r="X8633" s="820"/>
      <c r="Y8633" s="820"/>
      <c r="Z8633" s="820"/>
    </row>
    <row r="8634" spans="7:26">
      <c r="G8634" s="826"/>
      <c r="H8634" s="820"/>
      <c r="J8634" s="820"/>
      <c r="K8634" s="820"/>
      <c r="L8634" s="820"/>
      <c r="M8634" s="820"/>
      <c r="N8634" s="820"/>
      <c r="O8634" s="820"/>
      <c r="P8634" s="820"/>
      <c r="Q8634" s="820"/>
      <c r="R8634" s="820"/>
      <c r="S8634" s="820"/>
      <c r="T8634" s="820"/>
      <c r="U8634" s="820"/>
      <c r="V8634" s="820"/>
      <c r="W8634" s="820"/>
      <c r="X8634" s="820"/>
      <c r="Y8634" s="820"/>
      <c r="Z8634" s="820"/>
    </row>
    <row r="8635" spans="7:26">
      <c r="G8635" s="826"/>
      <c r="H8635" s="820"/>
      <c r="J8635" s="820"/>
      <c r="K8635" s="820"/>
      <c r="L8635" s="820"/>
      <c r="M8635" s="820"/>
      <c r="N8635" s="820"/>
      <c r="O8635" s="820"/>
      <c r="P8635" s="820"/>
      <c r="Q8635" s="820"/>
      <c r="R8635" s="820"/>
      <c r="S8635" s="820"/>
      <c r="T8635" s="820"/>
      <c r="U8635" s="820"/>
      <c r="V8635" s="820"/>
      <c r="W8635" s="820"/>
      <c r="X8635" s="820"/>
      <c r="Y8635" s="820"/>
      <c r="Z8635" s="820"/>
    </row>
    <row r="8636" spans="7:26">
      <c r="G8636" s="826"/>
      <c r="H8636" s="820"/>
      <c r="J8636" s="820"/>
      <c r="K8636" s="820"/>
      <c r="L8636" s="820"/>
      <c r="M8636" s="820"/>
      <c r="N8636" s="820"/>
      <c r="O8636" s="820"/>
      <c r="P8636" s="820"/>
      <c r="Q8636" s="820"/>
      <c r="R8636" s="820"/>
      <c r="S8636" s="820"/>
      <c r="T8636" s="820"/>
      <c r="U8636" s="820"/>
      <c r="V8636" s="820"/>
      <c r="W8636" s="820"/>
      <c r="X8636" s="820"/>
      <c r="Y8636" s="820"/>
      <c r="Z8636" s="820"/>
    </row>
    <row r="8637" spans="7:26">
      <c r="G8637" s="826"/>
      <c r="H8637" s="820"/>
      <c r="J8637" s="820"/>
      <c r="K8637" s="820"/>
      <c r="L8637" s="820"/>
      <c r="M8637" s="820"/>
      <c r="N8637" s="820"/>
      <c r="O8637" s="820"/>
      <c r="P8637" s="820"/>
      <c r="Q8637" s="820"/>
      <c r="R8637" s="820"/>
      <c r="S8637" s="820"/>
      <c r="T8637" s="820"/>
      <c r="U8637" s="820"/>
      <c r="V8637" s="820"/>
      <c r="W8637" s="820"/>
      <c r="X8637" s="820"/>
      <c r="Y8637" s="820"/>
      <c r="Z8637" s="820"/>
    </row>
    <row r="8638" spans="7:26">
      <c r="G8638" s="826"/>
      <c r="H8638" s="820"/>
      <c r="J8638" s="820"/>
      <c r="K8638" s="820"/>
      <c r="L8638" s="820"/>
      <c r="M8638" s="820"/>
      <c r="N8638" s="820"/>
      <c r="O8638" s="820"/>
      <c r="P8638" s="820"/>
      <c r="Q8638" s="820"/>
      <c r="R8638" s="820"/>
      <c r="S8638" s="820"/>
      <c r="T8638" s="820"/>
      <c r="U8638" s="820"/>
      <c r="V8638" s="820"/>
      <c r="W8638" s="820"/>
      <c r="X8638" s="820"/>
      <c r="Y8638" s="820"/>
      <c r="Z8638" s="820"/>
    </row>
    <row r="8639" spans="7:26">
      <c r="G8639" s="826"/>
      <c r="H8639" s="820"/>
      <c r="J8639" s="820"/>
      <c r="K8639" s="820"/>
      <c r="L8639" s="820"/>
      <c r="M8639" s="820"/>
      <c r="N8639" s="820"/>
      <c r="O8639" s="820"/>
      <c r="P8639" s="820"/>
      <c r="Q8639" s="820"/>
      <c r="R8639" s="820"/>
      <c r="S8639" s="820"/>
      <c r="T8639" s="820"/>
      <c r="U8639" s="820"/>
      <c r="V8639" s="820"/>
      <c r="W8639" s="820"/>
      <c r="X8639" s="820"/>
      <c r="Y8639" s="820"/>
      <c r="Z8639" s="820"/>
    </row>
    <row r="8640" spans="7:26">
      <c r="G8640" s="826"/>
      <c r="H8640" s="820"/>
      <c r="J8640" s="820"/>
      <c r="K8640" s="820"/>
      <c r="L8640" s="820"/>
      <c r="M8640" s="820"/>
      <c r="N8640" s="820"/>
      <c r="O8640" s="820"/>
      <c r="P8640" s="820"/>
      <c r="Q8640" s="820"/>
      <c r="R8640" s="820"/>
      <c r="S8640" s="820"/>
      <c r="T8640" s="820"/>
      <c r="U8640" s="820"/>
      <c r="V8640" s="820"/>
      <c r="W8640" s="820"/>
      <c r="X8640" s="820"/>
      <c r="Y8640" s="820"/>
      <c r="Z8640" s="820"/>
    </row>
    <row r="8641" spans="7:26">
      <c r="G8641" s="826"/>
      <c r="H8641" s="820"/>
      <c r="J8641" s="820"/>
      <c r="K8641" s="820"/>
      <c r="L8641" s="820"/>
      <c r="M8641" s="820"/>
      <c r="N8641" s="820"/>
      <c r="O8641" s="820"/>
      <c r="P8641" s="820"/>
      <c r="Q8641" s="820"/>
      <c r="R8641" s="820"/>
      <c r="S8641" s="820"/>
      <c r="T8641" s="820"/>
      <c r="U8641" s="820"/>
      <c r="V8641" s="820"/>
      <c r="W8641" s="820"/>
      <c r="X8641" s="820"/>
      <c r="Y8641" s="820"/>
      <c r="Z8641" s="820"/>
    </row>
    <row r="8642" spans="7:26">
      <c r="G8642" s="826"/>
      <c r="H8642" s="820"/>
      <c r="J8642" s="820"/>
      <c r="K8642" s="820"/>
      <c r="L8642" s="820"/>
      <c r="M8642" s="820"/>
      <c r="N8642" s="820"/>
      <c r="O8642" s="820"/>
      <c r="P8642" s="820"/>
      <c r="Q8642" s="820"/>
      <c r="R8642" s="820"/>
      <c r="S8642" s="820"/>
      <c r="T8642" s="820"/>
      <c r="U8642" s="820"/>
      <c r="V8642" s="820"/>
      <c r="W8642" s="820"/>
      <c r="X8642" s="820"/>
      <c r="Y8642" s="820"/>
      <c r="Z8642" s="820"/>
    </row>
    <row r="8643" spans="7:26">
      <c r="G8643" s="826"/>
      <c r="H8643" s="820"/>
      <c r="J8643" s="820"/>
      <c r="K8643" s="820"/>
      <c r="L8643" s="820"/>
      <c r="M8643" s="820"/>
      <c r="N8643" s="820"/>
      <c r="O8643" s="820"/>
      <c r="P8643" s="820"/>
      <c r="Q8643" s="820"/>
      <c r="R8643" s="820"/>
      <c r="S8643" s="820"/>
      <c r="T8643" s="820"/>
      <c r="U8643" s="820"/>
      <c r="V8643" s="820"/>
      <c r="W8643" s="820"/>
      <c r="X8643" s="820"/>
      <c r="Y8643" s="820"/>
      <c r="Z8643" s="820"/>
    </row>
    <row r="8644" spans="7:26">
      <c r="G8644" s="826"/>
      <c r="H8644" s="820"/>
      <c r="J8644" s="820"/>
      <c r="K8644" s="820"/>
      <c r="L8644" s="820"/>
      <c r="M8644" s="820"/>
      <c r="N8644" s="820"/>
      <c r="O8644" s="820"/>
      <c r="P8644" s="820"/>
      <c r="Q8644" s="820"/>
      <c r="R8644" s="820"/>
      <c r="S8644" s="820"/>
      <c r="T8644" s="820"/>
      <c r="U8644" s="820"/>
      <c r="V8644" s="820"/>
      <c r="W8644" s="820"/>
      <c r="X8644" s="820"/>
      <c r="Y8644" s="820"/>
      <c r="Z8644" s="820"/>
    </row>
    <row r="8645" spans="7:26">
      <c r="G8645" s="826"/>
      <c r="H8645" s="820"/>
      <c r="J8645" s="820"/>
      <c r="K8645" s="820"/>
      <c r="L8645" s="820"/>
      <c r="M8645" s="820"/>
      <c r="N8645" s="820"/>
      <c r="O8645" s="820"/>
      <c r="P8645" s="820"/>
      <c r="Q8645" s="820"/>
      <c r="R8645" s="820"/>
      <c r="S8645" s="820"/>
      <c r="T8645" s="820"/>
      <c r="U8645" s="820"/>
      <c r="V8645" s="820"/>
      <c r="W8645" s="820"/>
      <c r="X8645" s="820"/>
      <c r="Y8645" s="820"/>
      <c r="Z8645" s="820"/>
    </row>
    <row r="8646" spans="7:26">
      <c r="G8646" s="826"/>
      <c r="H8646" s="820"/>
      <c r="J8646" s="820"/>
      <c r="K8646" s="820"/>
      <c r="L8646" s="820"/>
      <c r="M8646" s="820"/>
      <c r="N8646" s="820"/>
      <c r="O8646" s="820"/>
      <c r="P8646" s="820"/>
      <c r="Q8646" s="820"/>
      <c r="R8646" s="820"/>
      <c r="S8646" s="820"/>
      <c r="T8646" s="820"/>
      <c r="U8646" s="820"/>
      <c r="V8646" s="820"/>
      <c r="W8646" s="820"/>
      <c r="X8646" s="820"/>
      <c r="Y8646" s="820"/>
      <c r="Z8646" s="820"/>
    </row>
    <row r="8647" spans="7:26">
      <c r="G8647" s="826"/>
      <c r="H8647" s="820"/>
      <c r="J8647" s="820"/>
      <c r="K8647" s="820"/>
      <c r="L8647" s="820"/>
      <c r="M8647" s="820"/>
      <c r="N8647" s="820"/>
      <c r="O8647" s="820"/>
      <c r="P8647" s="820"/>
      <c r="Q8647" s="820"/>
      <c r="R8647" s="820"/>
      <c r="S8647" s="820"/>
      <c r="T8647" s="820"/>
      <c r="U8647" s="820"/>
      <c r="V8647" s="820"/>
      <c r="W8647" s="820"/>
      <c r="X8647" s="820"/>
      <c r="Y8647" s="820"/>
      <c r="Z8647" s="820"/>
    </row>
    <row r="8648" spans="7:26">
      <c r="G8648" s="826"/>
      <c r="H8648" s="820"/>
      <c r="J8648" s="820"/>
      <c r="K8648" s="820"/>
      <c r="L8648" s="820"/>
      <c r="M8648" s="820"/>
      <c r="N8648" s="820"/>
      <c r="O8648" s="820"/>
      <c r="P8648" s="820"/>
      <c r="Q8648" s="820"/>
      <c r="R8648" s="820"/>
      <c r="S8648" s="820"/>
      <c r="T8648" s="820"/>
      <c r="U8648" s="820"/>
      <c r="V8648" s="820"/>
      <c r="W8648" s="820"/>
      <c r="X8648" s="820"/>
      <c r="Y8648" s="820"/>
      <c r="Z8648" s="820"/>
    </row>
    <row r="8649" spans="7:26">
      <c r="G8649" s="826"/>
      <c r="H8649" s="820"/>
      <c r="J8649" s="820"/>
      <c r="K8649" s="820"/>
      <c r="L8649" s="820"/>
      <c r="M8649" s="820"/>
      <c r="N8649" s="820"/>
      <c r="O8649" s="820"/>
      <c r="P8649" s="820"/>
      <c r="Q8649" s="820"/>
      <c r="R8649" s="820"/>
      <c r="S8649" s="820"/>
      <c r="T8649" s="820"/>
      <c r="U8649" s="820"/>
      <c r="V8649" s="820"/>
      <c r="W8649" s="820"/>
      <c r="X8649" s="820"/>
      <c r="Y8649" s="820"/>
      <c r="Z8649" s="820"/>
    </row>
    <row r="8650" spans="7:26">
      <c r="G8650" s="826"/>
      <c r="H8650" s="820"/>
      <c r="J8650" s="820"/>
      <c r="K8650" s="820"/>
      <c r="L8650" s="820"/>
      <c r="M8650" s="820"/>
      <c r="N8650" s="820"/>
      <c r="O8650" s="820"/>
      <c r="P8650" s="820"/>
      <c r="Q8650" s="820"/>
      <c r="R8650" s="820"/>
      <c r="S8650" s="820"/>
      <c r="T8650" s="820"/>
      <c r="U8650" s="820"/>
      <c r="V8650" s="820"/>
      <c r="W8650" s="820"/>
      <c r="X8650" s="820"/>
      <c r="Y8650" s="820"/>
      <c r="Z8650" s="820"/>
    </row>
    <row r="8651" spans="7:26">
      <c r="G8651" s="826"/>
      <c r="H8651" s="820"/>
      <c r="J8651" s="820"/>
      <c r="K8651" s="820"/>
      <c r="L8651" s="820"/>
      <c r="M8651" s="820"/>
      <c r="N8651" s="820"/>
      <c r="O8651" s="820"/>
      <c r="P8651" s="820"/>
      <c r="Q8651" s="820"/>
      <c r="R8651" s="820"/>
      <c r="S8651" s="820"/>
      <c r="T8651" s="820"/>
      <c r="U8651" s="820"/>
      <c r="V8651" s="820"/>
      <c r="W8651" s="820"/>
      <c r="X8651" s="820"/>
      <c r="Y8651" s="820"/>
      <c r="Z8651" s="820"/>
    </row>
    <row r="8652" spans="7:26">
      <c r="G8652" s="826"/>
      <c r="H8652" s="820"/>
      <c r="J8652" s="820"/>
      <c r="K8652" s="820"/>
      <c r="L8652" s="820"/>
      <c r="M8652" s="820"/>
      <c r="N8652" s="820"/>
      <c r="O8652" s="820"/>
      <c r="P8652" s="820"/>
      <c r="Q8652" s="820"/>
      <c r="R8652" s="820"/>
      <c r="S8652" s="820"/>
      <c r="T8652" s="820"/>
      <c r="U8652" s="820"/>
      <c r="V8652" s="820"/>
      <c r="W8652" s="820"/>
      <c r="X8652" s="820"/>
      <c r="Y8652" s="820"/>
      <c r="Z8652" s="820"/>
    </row>
    <row r="8653" spans="7:26">
      <c r="G8653" s="826"/>
      <c r="H8653" s="820"/>
      <c r="J8653" s="820"/>
      <c r="K8653" s="820"/>
      <c r="L8653" s="820"/>
      <c r="M8653" s="820"/>
      <c r="N8653" s="820"/>
      <c r="O8653" s="820"/>
      <c r="P8653" s="820"/>
      <c r="Q8653" s="820"/>
      <c r="R8653" s="820"/>
      <c r="S8653" s="820"/>
      <c r="T8653" s="820"/>
      <c r="U8653" s="820"/>
      <c r="V8653" s="820"/>
      <c r="W8653" s="820"/>
      <c r="X8653" s="820"/>
      <c r="Y8653" s="820"/>
      <c r="Z8653" s="820"/>
    </row>
    <row r="8654" spans="7:26">
      <c r="G8654" s="826"/>
      <c r="H8654" s="820"/>
      <c r="J8654" s="820"/>
      <c r="K8654" s="820"/>
      <c r="L8654" s="820"/>
      <c r="M8654" s="820"/>
      <c r="N8654" s="820"/>
      <c r="O8654" s="820"/>
      <c r="P8654" s="820"/>
      <c r="Q8654" s="820"/>
      <c r="R8654" s="820"/>
      <c r="S8654" s="820"/>
      <c r="T8654" s="820"/>
      <c r="U8654" s="820"/>
      <c r="V8654" s="820"/>
      <c r="W8654" s="820"/>
      <c r="X8654" s="820"/>
      <c r="Y8654" s="820"/>
      <c r="Z8654" s="820"/>
    </row>
    <row r="8655" spans="7:26">
      <c r="G8655" s="826"/>
      <c r="H8655" s="820"/>
      <c r="J8655" s="820"/>
      <c r="K8655" s="820"/>
      <c r="L8655" s="820"/>
      <c r="M8655" s="820"/>
      <c r="N8655" s="820"/>
      <c r="O8655" s="820"/>
      <c r="P8655" s="820"/>
      <c r="Q8655" s="820"/>
      <c r="R8655" s="820"/>
      <c r="S8655" s="820"/>
      <c r="T8655" s="820"/>
      <c r="U8655" s="820"/>
      <c r="V8655" s="820"/>
      <c r="W8655" s="820"/>
      <c r="X8655" s="820"/>
      <c r="Y8655" s="820"/>
      <c r="Z8655" s="820"/>
    </row>
    <row r="8656" spans="7:26">
      <c r="G8656" s="826"/>
      <c r="H8656" s="820"/>
      <c r="J8656" s="820"/>
      <c r="K8656" s="820"/>
      <c r="L8656" s="820"/>
      <c r="M8656" s="820"/>
      <c r="N8656" s="820"/>
      <c r="O8656" s="820"/>
      <c r="P8656" s="820"/>
      <c r="Q8656" s="820"/>
      <c r="R8656" s="820"/>
      <c r="S8656" s="820"/>
      <c r="T8656" s="820"/>
      <c r="U8656" s="820"/>
      <c r="V8656" s="820"/>
      <c r="W8656" s="820"/>
      <c r="X8656" s="820"/>
      <c r="Y8656" s="820"/>
      <c r="Z8656" s="820"/>
    </row>
    <row r="8657" spans="7:26">
      <c r="G8657" s="826"/>
      <c r="H8657" s="820"/>
      <c r="J8657" s="820"/>
      <c r="K8657" s="820"/>
      <c r="L8657" s="820"/>
      <c r="M8657" s="820"/>
      <c r="N8657" s="820"/>
      <c r="O8657" s="820"/>
      <c r="P8657" s="820"/>
      <c r="Q8657" s="820"/>
      <c r="R8657" s="820"/>
      <c r="S8657" s="820"/>
      <c r="T8657" s="820"/>
      <c r="U8657" s="820"/>
      <c r="V8657" s="820"/>
      <c r="W8657" s="820"/>
      <c r="X8657" s="820"/>
      <c r="Y8657" s="820"/>
      <c r="Z8657" s="820"/>
    </row>
    <row r="8658" spans="7:26">
      <c r="G8658" s="826"/>
      <c r="H8658" s="820"/>
      <c r="J8658" s="820"/>
      <c r="K8658" s="820"/>
      <c r="L8658" s="820"/>
      <c r="M8658" s="820"/>
      <c r="N8658" s="820"/>
      <c r="O8658" s="820"/>
      <c r="P8658" s="820"/>
      <c r="Q8658" s="820"/>
      <c r="R8658" s="820"/>
      <c r="S8658" s="820"/>
      <c r="T8658" s="820"/>
      <c r="U8658" s="820"/>
      <c r="V8658" s="820"/>
      <c r="W8658" s="820"/>
      <c r="X8658" s="820"/>
      <c r="Y8658" s="820"/>
      <c r="Z8658" s="820"/>
    </row>
    <row r="8659" spans="7:26">
      <c r="G8659" s="826"/>
      <c r="H8659" s="820"/>
      <c r="J8659" s="820"/>
      <c r="K8659" s="820"/>
      <c r="L8659" s="820"/>
      <c r="M8659" s="820"/>
      <c r="N8659" s="820"/>
      <c r="O8659" s="820"/>
      <c r="P8659" s="820"/>
      <c r="Q8659" s="820"/>
      <c r="R8659" s="820"/>
      <c r="S8659" s="820"/>
      <c r="T8659" s="820"/>
      <c r="U8659" s="820"/>
      <c r="V8659" s="820"/>
      <c r="W8659" s="820"/>
      <c r="X8659" s="820"/>
      <c r="Y8659" s="820"/>
      <c r="Z8659" s="820"/>
    </row>
    <row r="8660" spans="7:26">
      <c r="G8660" s="826"/>
      <c r="H8660" s="820"/>
      <c r="J8660" s="820"/>
      <c r="K8660" s="820"/>
      <c r="L8660" s="820"/>
      <c r="M8660" s="820"/>
      <c r="N8660" s="820"/>
      <c r="O8660" s="820"/>
      <c r="P8660" s="820"/>
      <c r="Q8660" s="820"/>
      <c r="R8660" s="820"/>
      <c r="S8660" s="820"/>
      <c r="T8660" s="820"/>
      <c r="U8660" s="820"/>
      <c r="V8660" s="820"/>
      <c r="W8660" s="820"/>
      <c r="X8660" s="820"/>
      <c r="Y8660" s="820"/>
      <c r="Z8660" s="820"/>
    </row>
    <row r="8661" spans="7:26">
      <c r="G8661" s="826"/>
      <c r="H8661" s="820"/>
      <c r="J8661" s="820"/>
      <c r="K8661" s="820"/>
      <c r="L8661" s="820"/>
      <c r="M8661" s="820"/>
      <c r="N8661" s="820"/>
      <c r="O8661" s="820"/>
      <c r="P8661" s="820"/>
      <c r="Q8661" s="820"/>
      <c r="R8661" s="820"/>
      <c r="S8661" s="820"/>
      <c r="T8661" s="820"/>
      <c r="U8661" s="820"/>
      <c r="V8661" s="820"/>
      <c r="W8661" s="820"/>
      <c r="X8661" s="820"/>
      <c r="Y8661" s="820"/>
      <c r="Z8661" s="820"/>
    </row>
    <row r="8662" spans="7:26">
      <c r="G8662" s="826"/>
      <c r="H8662" s="820"/>
      <c r="J8662" s="820"/>
      <c r="K8662" s="820"/>
      <c r="L8662" s="820"/>
      <c r="M8662" s="820"/>
      <c r="N8662" s="820"/>
      <c r="O8662" s="820"/>
      <c r="P8662" s="820"/>
      <c r="Q8662" s="820"/>
      <c r="R8662" s="820"/>
      <c r="S8662" s="820"/>
      <c r="T8662" s="820"/>
      <c r="U8662" s="820"/>
      <c r="V8662" s="820"/>
      <c r="W8662" s="820"/>
      <c r="X8662" s="820"/>
      <c r="Y8662" s="820"/>
      <c r="Z8662" s="820"/>
    </row>
    <row r="8663" spans="7:26">
      <c r="G8663" s="826"/>
      <c r="H8663" s="820"/>
      <c r="J8663" s="820"/>
      <c r="K8663" s="820"/>
      <c r="L8663" s="820"/>
      <c r="M8663" s="820"/>
      <c r="N8663" s="820"/>
      <c r="O8663" s="820"/>
      <c r="P8663" s="820"/>
      <c r="Q8663" s="820"/>
      <c r="R8663" s="820"/>
      <c r="S8663" s="820"/>
      <c r="T8663" s="820"/>
      <c r="U8663" s="820"/>
      <c r="V8663" s="820"/>
      <c r="W8663" s="820"/>
      <c r="X8663" s="820"/>
      <c r="Y8663" s="820"/>
      <c r="Z8663" s="820"/>
    </row>
    <row r="8664" spans="7:26">
      <c r="G8664" s="826"/>
      <c r="H8664" s="820"/>
      <c r="J8664" s="820"/>
      <c r="K8664" s="820"/>
      <c r="L8664" s="820"/>
      <c r="M8664" s="820"/>
      <c r="N8664" s="820"/>
      <c r="O8664" s="820"/>
      <c r="P8664" s="820"/>
      <c r="Q8664" s="820"/>
      <c r="R8664" s="820"/>
      <c r="S8664" s="820"/>
      <c r="T8664" s="820"/>
      <c r="U8664" s="820"/>
      <c r="V8664" s="820"/>
      <c r="W8664" s="820"/>
      <c r="X8664" s="820"/>
      <c r="Y8664" s="820"/>
      <c r="Z8664" s="820"/>
    </row>
    <row r="8665" spans="7:26">
      <c r="G8665" s="826"/>
      <c r="H8665" s="820"/>
      <c r="J8665" s="820"/>
      <c r="K8665" s="820"/>
      <c r="L8665" s="820"/>
      <c r="M8665" s="820"/>
      <c r="N8665" s="820"/>
      <c r="O8665" s="820"/>
      <c r="P8665" s="820"/>
      <c r="Q8665" s="820"/>
      <c r="R8665" s="820"/>
      <c r="S8665" s="820"/>
      <c r="T8665" s="820"/>
      <c r="U8665" s="820"/>
      <c r="V8665" s="820"/>
      <c r="W8665" s="820"/>
      <c r="X8665" s="820"/>
      <c r="Y8665" s="820"/>
      <c r="Z8665" s="820"/>
    </row>
    <row r="8666" spans="7:26">
      <c r="G8666" s="826"/>
      <c r="H8666" s="820"/>
      <c r="J8666" s="820"/>
      <c r="K8666" s="820"/>
      <c r="L8666" s="820"/>
      <c r="M8666" s="820"/>
      <c r="N8666" s="820"/>
      <c r="O8666" s="820"/>
      <c r="P8666" s="820"/>
      <c r="Q8666" s="820"/>
      <c r="R8666" s="820"/>
      <c r="S8666" s="820"/>
      <c r="T8666" s="820"/>
      <c r="U8666" s="820"/>
      <c r="V8666" s="820"/>
      <c r="W8666" s="820"/>
      <c r="X8666" s="820"/>
      <c r="Y8666" s="820"/>
      <c r="Z8666" s="820"/>
    </row>
    <row r="8667" spans="7:26">
      <c r="G8667" s="826"/>
      <c r="H8667" s="820"/>
      <c r="J8667" s="820"/>
      <c r="K8667" s="820"/>
      <c r="L8667" s="820"/>
      <c r="M8667" s="820"/>
      <c r="N8667" s="820"/>
      <c r="O8667" s="820"/>
      <c r="P8667" s="820"/>
      <c r="Q8667" s="820"/>
      <c r="R8667" s="820"/>
      <c r="S8667" s="820"/>
      <c r="T8667" s="820"/>
      <c r="U8667" s="820"/>
      <c r="V8667" s="820"/>
      <c r="W8667" s="820"/>
      <c r="X8667" s="820"/>
      <c r="Y8667" s="820"/>
      <c r="Z8667" s="820"/>
    </row>
    <row r="8668" spans="7:26">
      <c r="G8668" s="826"/>
      <c r="H8668" s="820"/>
      <c r="J8668" s="820"/>
      <c r="K8668" s="820"/>
      <c r="L8668" s="820"/>
      <c r="M8668" s="820"/>
      <c r="N8668" s="820"/>
      <c r="O8668" s="820"/>
      <c r="P8668" s="820"/>
      <c r="Q8668" s="820"/>
      <c r="R8668" s="820"/>
      <c r="S8668" s="820"/>
      <c r="T8668" s="820"/>
      <c r="U8668" s="820"/>
      <c r="V8668" s="820"/>
      <c r="W8668" s="820"/>
      <c r="X8668" s="820"/>
      <c r="Y8668" s="820"/>
      <c r="Z8668" s="820"/>
    </row>
    <row r="8669" spans="7:26">
      <c r="G8669" s="826"/>
      <c r="H8669" s="820"/>
      <c r="J8669" s="820"/>
      <c r="K8669" s="820"/>
      <c r="L8669" s="820"/>
      <c r="M8669" s="820"/>
      <c r="N8669" s="820"/>
      <c r="O8669" s="820"/>
      <c r="P8669" s="820"/>
      <c r="Q8669" s="820"/>
      <c r="R8669" s="820"/>
      <c r="S8669" s="820"/>
      <c r="T8669" s="820"/>
      <c r="U8669" s="820"/>
      <c r="V8669" s="820"/>
      <c r="W8669" s="820"/>
      <c r="X8669" s="820"/>
      <c r="Y8669" s="820"/>
      <c r="Z8669" s="820"/>
    </row>
    <row r="8670" spans="7:26">
      <c r="G8670" s="826"/>
      <c r="H8670" s="820"/>
      <c r="J8670" s="820"/>
      <c r="K8670" s="820"/>
      <c r="L8670" s="820"/>
      <c r="M8670" s="820"/>
      <c r="N8670" s="820"/>
      <c r="O8670" s="820"/>
      <c r="P8670" s="820"/>
      <c r="Q8670" s="820"/>
      <c r="R8670" s="820"/>
      <c r="S8670" s="820"/>
      <c r="T8670" s="820"/>
      <c r="U8670" s="820"/>
      <c r="V8670" s="820"/>
      <c r="W8670" s="820"/>
      <c r="X8670" s="820"/>
      <c r="Y8670" s="820"/>
      <c r="Z8670" s="820"/>
    </row>
    <row r="8671" spans="7:26">
      <c r="G8671" s="826"/>
      <c r="H8671" s="820"/>
      <c r="J8671" s="820"/>
      <c r="K8671" s="820"/>
      <c r="L8671" s="820"/>
      <c r="M8671" s="820"/>
      <c r="N8671" s="820"/>
      <c r="O8671" s="820"/>
      <c r="P8671" s="820"/>
      <c r="Q8671" s="820"/>
      <c r="R8671" s="820"/>
      <c r="S8671" s="820"/>
      <c r="T8671" s="820"/>
      <c r="U8671" s="820"/>
      <c r="V8671" s="820"/>
      <c r="W8671" s="820"/>
      <c r="X8671" s="820"/>
      <c r="Y8671" s="820"/>
      <c r="Z8671" s="820"/>
    </row>
    <row r="8672" spans="7:26">
      <c r="G8672" s="826"/>
      <c r="H8672" s="820"/>
      <c r="J8672" s="820"/>
      <c r="K8672" s="820"/>
      <c r="L8672" s="820"/>
      <c r="M8672" s="820"/>
      <c r="N8672" s="820"/>
      <c r="O8672" s="820"/>
      <c r="P8672" s="820"/>
      <c r="Q8672" s="820"/>
      <c r="R8672" s="820"/>
      <c r="S8672" s="820"/>
      <c r="T8672" s="820"/>
      <c r="U8672" s="820"/>
      <c r="V8672" s="820"/>
      <c r="W8672" s="820"/>
      <c r="X8672" s="820"/>
      <c r="Y8672" s="820"/>
      <c r="Z8672" s="820"/>
    </row>
    <row r="8673" spans="7:26">
      <c r="G8673" s="826"/>
      <c r="H8673" s="820"/>
      <c r="J8673" s="820"/>
      <c r="K8673" s="820"/>
      <c r="L8673" s="820"/>
      <c r="M8673" s="820"/>
      <c r="N8673" s="820"/>
      <c r="O8673" s="820"/>
      <c r="P8673" s="820"/>
      <c r="Q8673" s="820"/>
      <c r="R8673" s="820"/>
      <c r="S8673" s="820"/>
      <c r="T8673" s="820"/>
      <c r="U8673" s="820"/>
      <c r="V8673" s="820"/>
      <c r="W8673" s="820"/>
      <c r="X8673" s="820"/>
      <c r="Y8673" s="820"/>
      <c r="Z8673" s="820"/>
    </row>
    <row r="8674" spans="7:26">
      <c r="G8674" s="826"/>
      <c r="H8674" s="820"/>
      <c r="J8674" s="820"/>
      <c r="K8674" s="820"/>
      <c r="L8674" s="820"/>
      <c r="M8674" s="820"/>
      <c r="N8674" s="820"/>
      <c r="O8674" s="820"/>
      <c r="P8674" s="820"/>
      <c r="Q8674" s="820"/>
      <c r="R8674" s="820"/>
      <c r="S8674" s="820"/>
      <c r="T8674" s="820"/>
      <c r="U8674" s="820"/>
      <c r="V8674" s="820"/>
      <c r="W8674" s="820"/>
      <c r="X8674" s="820"/>
      <c r="Y8674" s="820"/>
      <c r="Z8674" s="820"/>
    </row>
    <row r="8675" spans="7:26">
      <c r="G8675" s="826"/>
      <c r="H8675" s="820"/>
      <c r="J8675" s="820"/>
      <c r="K8675" s="820"/>
      <c r="L8675" s="820"/>
      <c r="M8675" s="820"/>
      <c r="N8675" s="820"/>
      <c r="O8675" s="820"/>
      <c r="P8675" s="820"/>
      <c r="Q8675" s="820"/>
      <c r="R8675" s="820"/>
      <c r="S8675" s="820"/>
      <c r="T8675" s="820"/>
      <c r="U8675" s="820"/>
      <c r="V8675" s="820"/>
      <c r="W8675" s="820"/>
      <c r="X8675" s="820"/>
      <c r="Y8675" s="820"/>
      <c r="Z8675" s="820"/>
    </row>
    <row r="8676" spans="7:26">
      <c r="G8676" s="826"/>
      <c r="H8676" s="820"/>
      <c r="J8676" s="820"/>
      <c r="K8676" s="820"/>
      <c r="L8676" s="820"/>
      <c r="M8676" s="820"/>
      <c r="N8676" s="820"/>
      <c r="O8676" s="820"/>
      <c r="P8676" s="820"/>
      <c r="Q8676" s="820"/>
      <c r="R8676" s="820"/>
      <c r="S8676" s="820"/>
      <c r="T8676" s="820"/>
      <c r="U8676" s="820"/>
      <c r="V8676" s="820"/>
      <c r="W8676" s="820"/>
      <c r="X8676" s="820"/>
      <c r="Y8676" s="820"/>
      <c r="Z8676" s="820"/>
    </row>
    <row r="8677" spans="7:26">
      <c r="G8677" s="826"/>
      <c r="H8677" s="820"/>
      <c r="J8677" s="820"/>
      <c r="K8677" s="820"/>
      <c r="L8677" s="820"/>
      <c r="M8677" s="820"/>
      <c r="N8677" s="820"/>
      <c r="O8677" s="820"/>
      <c r="P8677" s="820"/>
      <c r="Q8677" s="820"/>
      <c r="R8677" s="820"/>
      <c r="S8677" s="820"/>
      <c r="T8677" s="820"/>
      <c r="U8677" s="820"/>
      <c r="V8677" s="820"/>
      <c r="W8677" s="820"/>
      <c r="X8677" s="820"/>
      <c r="Y8677" s="820"/>
      <c r="Z8677" s="820"/>
    </row>
    <row r="8678" spans="7:26">
      <c r="G8678" s="826"/>
      <c r="H8678" s="820"/>
      <c r="J8678" s="820"/>
      <c r="K8678" s="820"/>
      <c r="L8678" s="820"/>
      <c r="M8678" s="820"/>
      <c r="N8678" s="820"/>
      <c r="O8678" s="820"/>
      <c r="P8678" s="820"/>
      <c r="Q8678" s="820"/>
      <c r="R8678" s="820"/>
      <c r="S8678" s="820"/>
      <c r="T8678" s="820"/>
      <c r="U8678" s="820"/>
      <c r="V8678" s="820"/>
      <c r="W8678" s="820"/>
      <c r="X8678" s="820"/>
      <c r="Y8678" s="820"/>
      <c r="Z8678" s="820"/>
    </row>
    <row r="8679" spans="7:26">
      <c r="G8679" s="826"/>
      <c r="H8679" s="820"/>
      <c r="J8679" s="820"/>
      <c r="K8679" s="820"/>
      <c r="L8679" s="820"/>
      <c r="M8679" s="820"/>
      <c r="N8679" s="820"/>
      <c r="O8679" s="820"/>
      <c r="P8679" s="820"/>
      <c r="Q8679" s="820"/>
      <c r="R8679" s="820"/>
      <c r="S8679" s="820"/>
      <c r="T8679" s="820"/>
      <c r="U8679" s="820"/>
      <c r="V8679" s="820"/>
      <c r="W8679" s="820"/>
      <c r="X8679" s="820"/>
      <c r="Y8679" s="820"/>
      <c r="Z8679" s="820"/>
    </row>
    <row r="8680" spans="7:26">
      <c r="G8680" s="826"/>
      <c r="H8680" s="820"/>
      <c r="J8680" s="820"/>
      <c r="K8680" s="820"/>
      <c r="L8680" s="820"/>
      <c r="M8680" s="820"/>
      <c r="N8680" s="820"/>
      <c r="O8680" s="820"/>
      <c r="P8680" s="820"/>
      <c r="Q8680" s="820"/>
      <c r="R8680" s="820"/>
      <c r="S8680" s="820"/>
      <c r="T8680" s="820"/>
      <c r="U8680" s="820"/>
      <c r="V8680" s="820"/>
      <c r="W8680" s="820"/>
      <c r="X8680" s="820"/>
      <c r="Y8680" s="820"/>
      <c r="Z8680" s="820"/>
    </row>
    <row r="8681" spans="7:26">
      <c r="G8681" s="826"/>
      <c r="H8681" s="820"/>
      <c r="J8681" s="820"/>
      <c r="K8681" s="820"/>
      <c r="L8681" s="820"/>
      <c r="M8681" s="820"/>
      <c r="N8681" s="820"/>
      <c r="O8681" s="820"/>
      <c r="P8681" s="820"/>
      <c r="Q8681" s="820"/>
      <c r="R8681" s="820"/>
      <c r="S8681" s="820"/>
      <c r="T8681" s="820"/>
      <c r="U8681" s="820"/>
      <c r="V8681" s="820"/>
      <c r="W8681" s="820"/>
      <c r="X8681" s="820"/>
      <c r="Y8681" s="820"/>
      <c r="Z8681" s="820"/>
    </row>
    <row r="8682" spans="7:26">
      <c r="G8682" s="826"/>
      <c r="H8682" s="820"/>
      <c r="J8682" s="820"/>
      <c r="K8682" s="820"/>
      <c r="L8682" s="820"/>
      <c r="M8682" s="820"/>
      <c r="N8682" s="820"/>
      <c r="O8682" s="820"/>
      <c r="P8682" s="820"/>
      <c r="Q8682" s="820"/>
      <c r="R8682" s="820"/>
      <c r="S8682" s="820"/>
      <c r="T8682" s="820"/>
      <c r="U8682" s="820"/>
      <c r="V8682" s="820"/>
      <c r="W8682" s="820"/>
      <c r="X8682" s="820"/>
      <c r="Y8682" s="820"/>
      <c r="Z8682" s="820"/>
    </row>
    <row r="8683" spans="7:26">
      <c r="G8683" s="826"/>
      <c r="H8683" s="820"/>
      <c r="J8683" s="820"/>
      <c r="K8683" s="820"/>
      <c r="L8683" s="820"/>
      <c r="M8683" s="820"/>
      <c r="N8683" s="820"/>
      <c r="O8683" s="820"/>
      <c r="P8683" s="820"/>
      <c r="Q8683" s="820"/>
      <c r="R8683" s="820"/>
      <c r="S8683" s="820"/>
      <c r="T8683" s="820"/>
      <c r="U8683" s="820"/>
      <c r="V8683" s="820"/>
      <c r="W8683" s="820"/>
      <c r="X8683" s="820"/>
      <c r="Y8683" s="820"/>
      <c r="Z8683" s="820"/>
    </row>
    <row r="8684" spans="7:26">
      <c r="G8684" s="826"/>
      <c r="H8684" s="820"/>
      <c r="J8684" s="820"/>
      <c r="K8684" s="820"/>
      <c r="L8684" s="820"/>
      <c r="M8684" s="820"/>
      <c r="N8684" s="820"/>
      <c r="O8684" s="820"/>
      <c r="P8684" s="820"/>
      <c r="Q8684" s="820"/>
      <c r="R8684" s="820"/>
      <c r="S8684" s="820"/>
      <c r="T8684" s="820"/>
      <c r="U8684" s="820"/>
      <c r="V8684" s="820"/>
      <c r="W8684" s="820"/>
      <c r="X8684" s="820"/>
      <c r="Y8684" s="820"/>
      <c r="Z8684" s="820"/>
    </row>
    <row r="8685" spans="7:26">
      <c r="G8685" s="826"/>
      <c r="H8685" s="820"/>
      <c r="J8685" s="820"/>
      <c r="K8685" s="820"/>
      <c r="L8685" s="820"/>
      <c r="M8685" s="820"/>
      <c r="N8685" s="820"/>
      <c r="O8685" s="820"/>
      <c r="P8685" s="820"/>
      <c r="Q8685" s="820"/>
      <c r="R8685" s="820"/>
      <c r="S8685" s="820"/>
      <c r="T8685" s="820"/>
      <c r="U8685" s="820"/>
      <c r="V8685" s="820"/>
      <c r="W8685" s="820"/>
      <c r="X8685" s="820"/>
      <c r="Y8685" s="820"/>
      <c r="Z8685" s="820"/>
    </row>
    <row r="8686" spans="7:26">
      <c r="G8686" s="826"/>
      <c r="H8686" s="820"/>
      <c r="J8686" s="820"/>
      <c r="K8686" s="820"/>
      <c r="L8686" s="820"/>
      <c r="M8686" s="820"/>
      <c r="N8686" s="820"/>
      <c r="O8686" s="820"/>
      <c r="P8686" s="820"/>
      <c r="Q8686" s="820"/>
      <c r="R8686" s="820"/>
      <c r="S8686" s="820"/>
      <c r="T8686" s="820"/>
      <c r="U8686" s="820"/>
      <c r="V8686" s="820"/>
      <c r="W8686" s="820"/>
      <c r="X8686" s="820"/>
      <c r="Y8686" s="820"/>
      <c r="Z8686" s="820"/>
    </row>
    <row r="8687" spans="7:26">
      <c r="G8687" s="826"/>
      <c r="H8687" s="820"/>
      <c r="J8687" s="820"/>
      <c r="K8687" s="820"/>
      <c r="L8687" s="820"/>
      <c r="M8687" s="820"/>
      <c r="N8687" s="820"/>
      <c r="O8687" s="820"/>
      <c r="P8687" s="820"/>
      <c r="Q8687" s="820"/>
      <c r="R8687" s="820"/>
      <c r="S8687" s="820"/>
      <c r="T8687" s="820"/>
      <c r="U8687" s="820"/>
      <c r="V8687" s="820"/>
      <c r="W8687" s="820"/>
      <c r="X8687" s="820"/>
      <c r="Y8687" s="820"/>
      <c r="Z8687" s="820"/>
    </row>
    <row r="8688" spans="7:26">
      <c r="G8688" s="826"/>
      <c r="H8688" s="820"/>
      <c r="J8688" s="820"/>
      <c r="K8688" s="820"/>
      <c r="L8688" s="820"/>
      <c r="M8688" s="820"/>
      <c r="N8688" s="820"/>
      <c r="O8688" s="820"/>
      <c r="P8688" s="820"/>
      <c r="Q8688" s="820"/>
      <c r="R8688" s="820"/>
      <c r="S8688" s="820"/>
      <c r="T8688" s="820"/>
      <c r="U8688" s="820"/>
      <c r="V8688" s="820"/>
      <c r="W8688" s="820"/>
      <c r="X8688" s="820"/>
      <c r="Y8688" s="820"/>
      <c r="Z8688" s="820"/>
    </row>
    <row r="8689" spans="7:26">
      <c r="G8689" s="826"/>
      <c r="H8689" s="820"/>
      <c r="J8689" s="820"/>
      <c r="K8689" s="820"/>
      <c r="L8689" s="820"/>
      <c r="M8689" s="820"/>
      <c r="N8689" s="820"/>
      <c r="O8689" s="820"/>
      <c r="P8689" s="820"/>
      <c r="Q8689" s="820"/>
      <c r="R8689" s="820"/>
      <c r="S8689" s="820"/>
      <c r="T8689" s="820"/>
      <c r="U8689" s="820"/>
      <c r="V8689" s="820"/>
      <c r="W8689" s="820"/>
      <c r="X8689" s="820"/>
      <c r="Y8689" s="820"/>
      <c r="Z8689" s="820"/>
    </row>
    <row r="8690" spans="7:26">
      <c r="G8690" s="826"/>
      <c r="H8690" s="820"/>
      <c r="J8690" s="820"/>
      <c r="K8690" s="820"/>
      <c r="L8690" s="820"/>
      <c r="M8690" s="820"/>
      <c r="N8690" s="820"/>
      <c r="O8690" s="820"/>
      <c r="P8690" s="820"/>
      <c r="Q8690" s="820"/>
      <c r="R8690" s="820"/>
      <c r="S8690" s="820"/>
      <c r="T8690" s="820"/>
      <c r="U8690" s="820"/>
      <c r="V8690" s="820"/>
      <c r="W8690" s="820"/>
      <c r="X8690" s="820"/>
      <c r="Y8690" s="820"/>
      <c r="Z8690" s="820"/>
    </row>
    <row r="8691" spans="7:26">
      <c r="G8691" s="826"/>
      <c r="H8691" s="820"/>
      <c r="J8691" s="820"/>
      <c r="K8691" s="820"/>
      <c r="L8691" s="820"/>
      <c r="M8691" s="820"/>
      <c r="N8691" s="820"/>
      <c r="O8691" s="820"/>
      <c r="P8691" s="820"/>
      <c r="Q8691" s="820"/>
      <c r="R8691" s="820"/>
      <c r="S8691" s="820"/>
      <c r="T8691" s="820"/>
      <c r="U8691" s="820"/>
      <c r="V8691" s="820"/>
      <c r="W8691" s="820"/>
      <c r="X8691" s="820"/>
      <c r="Y8691" s="820"/>
      <c r="Z8691" s="820"/>
    </row>
    <row r="8692" spans="7:26">
      <c r="G8692" s="826"/>
      <c r="H8692" s="820"/>
      <c r="J8692" s="820"/>
      <c r="K8692" s="820"/>
      <c r="L8692" s="820"/>
      <c r="M8692" s="820"/>
      <c r="N8692" s="820"/>
      <c r="O8692" s="820"/>
      <c r="P8692" s="820"/>
      <c r="Q8692" s="820"/>
      <c r="R8692" s="820"/>
      <c r="S8692" s="820"/>
      <c r="T8692" s="820"/>
      <c r="U8692" s="820"/>
      <c r="V8692" s="820"/>
      <c r="W8692" s="820"/>
      <c r="X8692" s="820"/>
      <c r="Y8692" s="820"/>
      <c r="Z8692" s="820"/>
    </row>
    <row r="8693" spans="7:26">
      <c r="G8693" s="826"/>
      <c r="H8693" s="820"/>
      <c r="J8693" s="820"/>
      <c r="K8693" s="820"/>
      <c r="L8693" s="820"/>
      <c r="M8693" s="820"/>
      <c r="N8693" s="820"/>
      <c r="O8693" s="820"/>
      <c r="P8693" s="820"/>
      <c r="Q8693" s="820"/>
      <c r="R8693" s="820"/>
      <c r="S8693" s="820"/>
      <c r="T8693" s="820"/>
      <c r="U8693" s="820"/>
      <c r="V8693" s="820"/>
      <c r="W8693" s="820"/>
      <c r="X8693" s="820"/>
      <c r="Y8693" s="820"/>
      <c r="Z8693" s="820"/>
    </row>
    <row r="8694" spans="7:26">
      <c r="G8694" s="826"/>
      <c r="H8694" s="820"/>
      <c r="J8694" s="820"/>
      <c r="K8694" s="820"/>
      <c r="L8694" s="820"/>
      <c r="M8694" s="820"/>
      <c r="N8694" s="820"/>
      <c r="O8694" s="820"/>
      <c r="P8694" s="820"/>
      <c r="Q8694" s="820"/>
      <c r="R8694" s="820"/>
      <c r="S8694" s="820"/>
      <c r="T8694" s="820"/>
      <c r="U8694" s="820"/>
      <c r="V8694" s="820"/>
      <c r="W8694" s="820"/>
      <c r="X8694" s="820"/>
      <c r="Y8694" s="820"/>
      <c r="Z8694" s="820"/>
    </row>
    <row r="8695" spans="7:26">
      <c r="G8695" s="826"/>
      <c r="H8695" s="820"/>
      <c r="J8695" s="820"/>
      <c r="K8695" s="820"/>
      <c r="L8695" s="820"/>
      <c r="M8695" s="820"/>
      <c r="N8695" s="820"/>
      <c r="O8695" s="820"/>
      <c r="P8695" s="820"/>
      <c r="Q8695" s="820"/>
      <c r="R8695" s="820"/>
      <c r="S8695" s="820"/>
      <c r="T8695" s="820"/>
      <c r="U8695" s="820"/>
      <c r="V8695" s="820"/>
      <c r="W8695" s="820"/>
      <c r="X8695" s="820"/>
      <c r="Y8695" s="820"/>
      <c r="Z8695" s="820"/>
    </row>
    <row r="8696" spans="7:26">
      <c r="G8696" s="826"/>
      <c r="H8696" s="820"/>
      <c r="J8696" s="820"/>
      <c r="K8696" s="820"/>
      <c r="L8696" s="820"/>
      <c r="M8696" s="820"/>
      <c r="N8696" s="820"/>
      <c r="O8696" s="820"/>
      <c r="P8696" s="820"/>
      <c r="Q8696" s="820"/>
      <c r="R8696" s="820"/>
      <c r="S8696" s="820"/>
      <c r="T8696" s="820"/>
      <c r="U8696" s="820"/>
      <c r="V8696" s="820"/>
      <c r="W8696" s="820"/>
      <c r="X8696" s="820"/>
      <c r="Y8696" s="820"/>
      <c r="Z8696" s="820"/>
    </row>
    <row r="8697" spans="7:26">
      <c r="G8697" s="826"/>
      <c r="H8697" s="820"/>
      <c r="J8697" s="820"/>
      <c r="K8697" s="820"/>
      <c r="L8697" s="820"/>
      <c r="M8697" s="820"/>
      <c r="N8697" s="820"/>
      <c r="O8697" s="820"/>
      <c r="P8697" s="820"/>
      <c r="Q8697" s="820"/>
      <c r="R8697" s="820"/>
      <c r="S8697" s="820"/>
      <c r="T8697" s="820"/>
      <c r="U8697" s="820"/>
      <c r="V8697" s="820"/>
      <c r="W8697" s="820"/>
      <c r="X8697" s="820"/>
      <c r="Y8697" s="820"/>
      <c r="Z8697" s="820"/>
    </row>
    <row r="8698" spans="7:26">
      <c r="G8698" s="826"/>
      <c r="H8698" s="820"/>
      <c r="J8698" s="820"/>
      <c r="K8698" s="820"/>
      <c r="L8698" s="820"/>
      <c r="M8698" s="820"/>
      <c r="N8698" s="820"/>
      <c r="O8698" s="820"/>
      <c r="P8698" s="820"/>
      <c r="Q8698" s="820"/>
      <c r="R8698" s="820"/>
      <c r="S8698" s="820"/>
      <c r="T8698" s="820"/>
      <c r="U8698" s="820"/>
      <c r="V8698" s="820"/>
      <c r="W8698" s="820"/>
      <c r="X8698" s="820"/>
      <c r="Y8698" s="820"/>
      <c r="Z8698" s="820"/>
    </row>
    <row r="8699" spans="7:26">
      <c r="G8699" s="826"/>
      <c r="H8699" s="820"/>
      <c r="J8699" s="820"/>
      <c r="K8699" s="820"/>
      <c r="L8699" s="820"/>
      <c r="M8699" s="820"/>
      <c r="N8699" s="820"/>
      <c r="O8699" s="820"/>
      <c r="P8699" s="820"/>
      <c r="Q8699" s="820"/>
      <c r="R8699" s="820"/>
      <c r="S8699" s="820"/>
      <c r="T8699" s="820"/>
      <c r="U8699" s="820"/>
      <c r="V8699" s="820"/>
      <c r="W8699" s="820"/>
      <c r="X8699" s="820"/>
      <c r="Y8699" s="820"/>
      <c r="Z8699" s="820"/>
    </row>
    <row r="8700" spans="7:26">
      <c r="G8700" s="826"/>
      <c r="H8700" s="820"/>
      <c r="J8700" s="820"/>
      <c r="K8700" s="820"/>
      <c r="L8700" s="820"/>
      <c r="M8700" s="820"/>
      <c r="N8700" s="820"/>
      <c r="O8700" s="820"/>
      <c r="P8700" s="820"/>
      <c r="Q8700" s="820"/>
      <c r="R8700" s="820"/>
      <c r="S8700" s="820"/>
      <c r="T8700" s="820"/>
      <c r="U8700" s="820"/>
      <c r="V8700" s="820"/>
      <c r="W8700" s="820"/>
      <c r="X8700" s="820"/>
      <c r="Y8700" s="820"/>
      <c r="Z8700" s="820"/>
    </row>
    <row r="8701" spans="7:26">
      <c r="G8701" s="826"/>
      <c r="H8701" s="820"/>
      <c r="J8701" s="820"/>
      <c r="K8701" s="820"/>
      <c r="L8701" s="820"/>
      <c r="M8701" s="820"/>
      <c r="N8701" s="820"/>
      <c r="O8701" s="820"/>
      <c r="P8701" s="820"/>
      <c r="Q8701" s="820"/>
      <c r="R8701" s="820"/>
      <c r="S8701" s="820"/>
      <c r="T8701" s="820"/>
      <c r="U8701" s="820"/>
      <c r="V8701" s="820"/>
      <c r="W8701" s="820"/>
      <c r="X8701" s="820"/>
      <c r="Y8701" s="820"/>
      <c r="Z8701" s="820"/>
    </row>
    <row r="8702" spans="7:26">
      <c r="G8702" s="826"/>
      <c r="H8702" s="820"/>
      <c r="J8702" s="820"/>
      <c r="K8702" s="820"/>
      <c r="L8702" s="820"/>
      <c r="M8702" s="820"/>
      <c r="N8702" s="820"/>
      <c r="O8702" s="820"/>
      <c r="P8702" s="820"/>
      <c r="Q8702" s="820"/>
      <c r="R8702" s="820"/>
      <c r="S8702" s="820"/>
      <c r="T8702" s="820"/>
      <c r="U8702" s="820"/>
      <c r="V8702" s="820"/>
      <c r="W8702" s="820"/>
      <c r="X8702" s="820"/>
      <c r="Y8702" s="820"/>
      <c r="Z8702" s="820"/>
    </row>
    <row r="8703" spans="7:26">
      <c r="G8703" s="826"/>
      <c r="H8703" s="820"/>
      <c r="J8703" s="820"/>
      <c r="K8703" s="820"/>
      <c r="L8703" s="820"/>
      <c r="M8703" s="820"/>
      <c r="N8703" s="820"/>
      <c r="O8703" s="820"/>
      <c r="P8703" s="820"/>
      <c r="Q8703" s="820"/>
      <c r="R8703" s="820"/>
      <c r="S8703" s="820"/>
      <c r="T8703" s="820"/>
      <c r="U8703" s="820"/>
      <c r="V8703" s="820"/>
      <c r="W8703" s="820"/>
      <c r="X8703" s="820"/>
      <c r="Y8703" s="820"/>
      <c r="Z8703" s="820"/>
    </row>
    <row r="8704" spans="7:26">
      <c r="G8704" s="826"/>
      <c r="H8704" s="820"/>
      <c r="J8704" s="820"/>
      <c r="K8704" s="820"/>
      <c r="L8704" s="820"/>
      <c r="M8704" s="820"/>
      <c r="N8704" s="820"/>
      <c r="O8704" s="820"/>
      <c r="P8704" s="820"/>
      <c r="Q8704" s="820"/>
      <c r="R8704" s="820"/>
      <c r="S8704" s="820"/>
      <c r="T8704" s="820"/>
      <c r="U8704" s="820"/>
      <c r="V8704" s="820"/>
      <c r="W8704" s="820"/>
      <c r="X8704" s="820"/>
      <c r="Y8704" s="820"/>
      <c r="Z8704" s="820"/>
    </row>
    <row r="8705" spans="7:26">
      <c r="G8705" s="826"/>
      <c r="H8705" s="820"/>
      <c r="J8705" s="820"/>
      <c r="K8705" s="820"/>
      <c r="L8705" s="820"/>
      <c r="M8705" s="820"/>
      <c r="N8705" s="820"/>
      <c r="O8705" s="820"/>
      <c r="P8705" s="820"/>
      <c r="Q8705" s="820"/>
      <c r="R8705" s="820"/>
      <c r="S8705" s="820"/>
      <c r="T8705" s="820"/>
      <c r="U8705" s="820"/>
      <c r="V8705" s="820"/>
      <c r="W8705" s="820"/>
      <c r="X8705" s="820"/>
      <c r="Y8705" s="820"/>
      <c r="Z8705" s="820"/>
    </row>
    <row r="8706" spans="7:26">
      <c r="G8706" s="826"/>
      <c r="H8706" s="820"/>
      <c r="J8706" s="820"/>
      <c r="K8706" s="820"/>
      <c r="L8706" s="820"/>
      <c r="M8706" s="820"/>
      <c r="N8706" s="820"/>
      <c r="O8706" s="820"/>
      <c r="P8706" s="820"/>
      <c r="Q8706" s="820"/>
      <c r="R8706" s="820"/>
      <c r="S8706" s="820"/>
      <c r="T8706" s="820"/>
      <c r="U8706" s="820"/>
      <c r="V8706" s="820"/>
      <c r="W8706" s="820"/>
      <c r="X8706" s="820"/>
      <c r="Y8706" s="820"/>
      <c r="Z8706" s="820"/>
    </row>
    <row r="8707" spans="7:26">
      <c r="G8707" s="826"/>
      <c r="H8707" s="820"/>
      <c r="J8707" s="820"/>
      <c r="K8707" s="820"/>
      <c r="L8707" s="820"/>
      <c r="M8707" s="820"/>
      <c r="N8707" s="820"/>
      <c r="O8707" s="820"/>
      <c r="P8707" s="820"/>
      <c r="Q8707" s="820"/>
      <c r="R8707" s="820"/>
      <c r="S8707" s="820"/>
      <c r="T8707" s="820"/>
      <c r="U8707" s="820"/>
      <c r="V8707" s="820"/>
      <c r="W8707" s="820"/>
      <c r="X8707" s="820"/>
      <c r="Y8707" s="820"/>
      <c r="Z8707" s="820"/>
    </row>
    <row r="8708" spans="7:26">
      <c r="G8708" s="826"/>
      <c r="H8708" s="820"/>
      <c r="J8708" s="820"/>
      <c r="K8708" s="820"/>
      <c r="L8708" s="820"/>
      <c r="M8708" s="820"/>
      <c r="N8708" s="820"/>
      <c r="O8708" s="820"/>
      <c r="P8708" s="820"/>
      <c r="Q8708" s="820"/>
      <c r="R8708" s="820"/>
      <c r="S8708" s="820"/>
      <c r="T8708" s="820"/>
      <c r="U8708" s="820"/>
      <c r="V8708" s="820"/>
      <c r="W8708" s="820"/>
      <c r="X8708" s="820"/>
      <c r="Y8708" s="820"/>
      <c r="Z8708" s="820"/>
    </row>
    <row r="8709" spans="7:26">
      <c r="G8709" s="826"/>
      <c r="H8709" s="820"/>
      <c r="J8709" s="820"/>
      <c r="K8709" s="820"/>
      <c r="L8709" s="820"/>
      <c r="M8709" s="820"/>
      <c r="N8709" s="820"/>
      <c r="O8709" s="820"/>
      <c r="P8709" s="820"/>
      <c r="Q8709" s="820"/>
      <c r="R8709" s="820"/>
      <c r="S8709" s="820"/>
      <c r="T8709" s="820"/>
      <c r="U8709" s="820"/>
      <c r="V8709" s="820"/>
      <c r="W8709" s="820"/>
      <c r="X8709" s="820"/>
      <c r="Y8709" s="820"/>
      <c r="Z8709" s="820"/>
    </row>
    <row r="8710" spans="7:26">
      <c r="G8710" s="826"/>
      <c r="H8710" s="820"/>
      <c r="J8710" s="820"/>
      <c r="K8710" s="820"/>
      <c r="L8710" s="820"/>
      <c r="M8710" s="820"/>
      <c r="N8710" s="820"/>
      <c r="O8710" s="820"/>
      <c r="P8710" s="820"/>
      <c r="Q8710" s="820"/>
      <c r="R8710" s="820"/>
      <c r="S8710" s="820"/>
      <c r="T8710" s="820"/>
      <c r="U8710" s="820"/>
      <c r="V8710" s="820"/>
      <c r="W8710" s="820"/>
      <c r="X8710" s="820"/>
      <c r="Y8710" s="820"/>
      <c r="Z8710" s="820"/>
    </row>
    <row r="8711" spans="7:26">
      <c r="G8711" s="826"/>
      <c r="H8711" s="820"/>
      <c r="J8711" s="820"/>
      <c r="K8711" s="820"/>
      <c r="L8711" s="820"/>
      <c r="M8711" s="820"/>
      <c r="N8711" s="820"/>
      <c r="O8711" s="820"/>
      <c r="P8711" s="820"/>
      <c r="Q8711" s="820"/>
      <c r="R8711" s="820"/>
      <c r="S8711" s="820"/>
      <c r="T8711" s="820"/>
      <c r="U8711" s="820"/>
      <c r="V8711" s="820"/>
      <c r="W8711" s="820"/>
      <c r="X8711" s="820"/>
      <c r="Y8711" s="820"/>
      <c r="Z8711" s="820"/>
    </row>
    <row r="8712" spans="7:26">
      <c r="G8712" s="826"/>
      <c r="H8712" s="820"/>
      <c r="J8712" s="820"/>
      <c r="K8712" s="820"/>
      <c r="L8712" s="820"/>
      <c r="M8712" s="820"/>
      <c r="N8712" s="820"/>
      <c r="O8712" s="820"/>
      <c r="P8712" s="820"/>
      <c r="Q8712" s="820"/>
      <c r="R8712" s="820"/>
      <c r="S8712" s="820"/>
      <c r="T8712" s="820"/>
      <c r="U8712" s="820"/>
      <c r="V8712" s="820"/>
      <c r="W8712" s="820"/>
      <c r="X8712" s="820"/>
      <c r="Y8712" s="820"/>
      <c r="Z8712" s="820"/>
    </row>
    <row r="8713" spans="7:26">
      <c r="G8713" s="826"/>
      <c r="H8713" s="820"/>
      <c r="J8713" s="820"/>
      <c r="K8713" s="820"/>
      <c r="L8713" s="820"/>
      <c r="M8713" s="820"/>
      <c r="N8713" s="820"/>
      <c r="O8713" s="820"/>
      <c r="P8713" s="820"/>
      <c r="Q8713" s="820"/>
      <c r="R8713" s="820"/>
      <c r="S8713" s="820"/>
      <c r="T8713" s="820"/>
      <c r="U8713" s="820"/>
      <c r="V8713" s="820"/>
      <c r="W8713" s="820"/>
      <c r="X8713" s="820"/>
      <c r="Y8713" s="820"/>
      <c r="Z8713" s="820"/>
    </row>
    <row r="8714" spans="7:26">
      <c r="G8714" s="826"/>
      <c r="H8714" s="820"/>
      <c r="J8714" s="820"/>
      <c r="K8714" s="820"/>
      <c r="L8714" s="820"/>
      <c r="M8714" s="820"/>
      <c r="N8714" s="820"/>
      <c r="O8714" s="820"/>
      <c r="P8714" s="820"/>
      <c r="Q8714" s="820"/>
      <c r="R8714" s="820"/>
      <c r="S8714" s="820"/>
      <c r="T8714" s="820"/>
      <c r="U8714" s="820"/>
      <c r="V8714" s="820"/>
      <c r="W8714" s="820"/>
      <c r="X8714" s="820"/>
      <c r="Y8714" s="820"/>
      <c r="Z8714" s="820"/>
    </row>
    <row r="8715" spans="7:26">
      <c r="G8715" s="826"/>
      <c r="H8715" s="820"/>
      <c r="J8715" s="820"/>
      <c r="K8715" s="820"/>
      <c r="L8715" s="820"/>
      <c r="M8715" s="820"/>
      <c r="N8715" s="820"/>
      <c r="O8715" s="820"/>
      <c r="P8715" s="820"/>
      <c r="Q8715" s="820"/>
      <c r="R8715" s="820"/>
      <c r="S8715" s="820"/>
      <c r="T8715" s="820"/>
      <c r="U8715" s="820"/>
      <c r="V8715" s="820"/>
      <c r="W8715" s="820"/>
      <c r="X8715" s="820"/>
      <c r="Y8715" s="820"/>
      <c r="Z8715" s="820"/>
    </row>
    <row r="8716" spans="7:26">
      <c r="G8716" s="826"/>
      <c r="H8716" s="820"/>
      <c r="J8716" s="820"/>
      <c r="K8716" s="820"/>
      <c r="L8716" s="820"/>
      <c r="M8716" s="820"/>
      <c r="N8716" s="820"/>
      <c r="O8716" s="820"/>
      <c r="P8716" s="820"/>
      <c r="Q8716" s="820"/>
      <c r="R8716" s="820"/>
      <c r="S8716" s="820"/>
      <c r="T8716" s="820"/>
      <c r="U8716" s="820"/>
      <c r="V8716" s="820"/>
      <c r="W8716" s="820"/>
      <c r="X8716" s="820"/>
      <c r="Y8716" s="820"/>
      <c r="Z8716" s="820"/>
    </row>
    <row r="8717" spans="7:26">
      <c r="G8717" s="826"/>
      <c r="H8717" s="820"/>
      <c r="J8717" s="820"/>
      <c r="K8717" s="820"/>
      <c r="L8717" s="820"/>
      <c r="M8717" s="820"/>
      <c r="N8717" s="820"/>
      <c r="O8717" s="820"/>
      <c r="P8717" s="820"/>
      <c r="Q8717" s="820"/>
      <c r="R8717" s="820"/>
      <c r="S8717" s="820"/>
      <c r="T8717" s="820"/>
      <c r="U8717" s="820"/>
      <c r="V8717" s="820"/>
      <c r="W8717" s="820"/>
      <c r="X8717" s="820"/>
      <c r="Y8717" s="820"/>
      <c r="Z8717" s="820"/>
    </row>
    <row r="8718" spans="7:26">
      <c r="G8718" s="826"/>
      <c r="H8718" s="820"/>
      <c r="J8718" s="820"/>
      <c r="K8718" s="820"/>
      <c r="L8718" s="820"/>
      <c r="M8718" s="820"/>
      <c r="N8718" s="820"/>
      <c r="O8718" s="820"/>
      <c r="P8718" s="820"/>
      <c r="Q8718" s="820"/>
      <c r="R8718" s="820"/>
      <c r="S8718" s="820"/>
      <c r="T8718" s="820"/>
      <c r="U8718" s="820"/>
      <c r="V8718" s="820"/>
      <c r="W8718" s="820"/>
      <c r="X8718" s="820"/>
      <c r="Y8718" s="820"/>
      <c r="Z8718" s="820"/>
    </row>
    <row r="8719" spans="7:26">
      <c r="G8719" s="826"/>
      <c r="H8719" s="820"/>
      <c r="J8719" s="820"/>
      <c r="K8719" s="820"/>
      <c r="L8719" s="820"/>
      <c r="M8719" s="820"/>
      <c r="N8719" s="820"/>
      <c r="O8719" s="820"/>
      <c r="P8719" s="820"/>
      <c r="Q8719" s="820"/>
      <c r="R8719" s="820"/>
      <c r="S8719" s="820"/>
      <c r="T8719" s="820"/>
      <c r="U8719" s="820"/>
      <c r="V8719" s="820"/>
      <c r="W8719" s="820"/>
      <c r="X8719" s="820"/>
      <c r="Y8719" s="820"/>
      <c r="Z8719" s="820"/>
    </row>
    <row r="8720" spans="7:26">
      <c r="G8720" s="826"/>
      <c r="H8720" s="820"/>
      <c r="J8720" s="820"/>
      <c r="K8720" s="820"/>
      <c r="L8720" s="820"/>
      <c r="M8720" s="820"/>
      <c r="N8720" s="820"/>
      <c r="O8720" s="820"/>
      <c r="P8720" s="820"/>
      <c r="Q8720" s="820"/>
      <c r="R8720" s="820"/>
      <c r="S8720" s="820"/>
      <c r="T8720" s="820"/>
      <c r="U8720" s="820"/>
      <c r="V8720" s="820"/>
      <c r="W8720" s="820"/>
      <c r="X8720" s="820"/>
      <c r="Y8720" s="820"/>
      <c r="Z8720" s="820"/>
    </row>
    <row r="8721" spans="7:26">
      <c r="G8721" s="826"/>
      <c r="H8721" s="820"/>
      <c r="J8721" s="820"/>
      <c r="K8721" s="820"/>
      <c r="L8721" s="820"/>
      <c r="M8721" s="820"/>
      <c r="N8721" s="820"/>
      <c r="O8721" s="820"/>
      <c r="P8721" s="820"/>
      <c r="Q8721" s="820"/>
      <c r="R8721" s="820"/>
      <c r="S8721" s="820"/>
      <c r="T8721" s="820"/>
      <c r="U8721" s="820"/>
      <c r="V8721" s="820"/>
      <c r="W8721" s="820"/>
      <c r="X8721" s="820"/>
      <c r="Y8721" s="820"/>
      <c r="Z8721" s="820"/>
    </row>
    <row r="8722" spans="7:26">
      <c r="G8722" s="826"/>
      <c r="H8722" s="820"/>
      <c r="J8722" s="820"/>
      <c r="K8722" s="820"/>
      <c r="L8722" s="820"/>
      <c r="M8722" s="820"/>
      <c r="N8722" s="820"/>
      <c r="O8722" s="820"/>
      <c r="P8722" s="820"/>
      <c r="Q8722" s="820"/>
      <c r="R8722" s="820"/>
      <c r="S8722" s="820"/>
      <c r="T8722" s="820"/>
      <c r="U8722" s="820"/>
      <c r="V8722" s="820"/>
      <c r="W8722" s="820"/>
      <c r="X8722" s="820"/>
      <c r="Y8722" s="820"/>
      <c r="Z8722" s="820"/>
    </row>
    <row r="8723" spans="7:26">
      <c r="G8723" s="826"/>
      <c r="H8723" s="820"/>
      <c r="J8723" s="820"/>
      <c r="K8723" s="820"/>
      <c r="L8723" s="820"/>
      <c r="M8723" s="820"/>
      <c r="N8723" s="820"/>
      <c r="O8723" s="820"/>
      <c r="P8723" s="820"/>
      <c r="Q8723" s="820"/>
      <c r="R8723" s="820"/>
      <c r="S8723" s="820"/>
      <c r="T8723" s="820"/>
      <c r="U8723" s="820"/>
      <c r="V8723" s="820"/>
      <c r="W8723" s="820"/>
      <c r="X8723" s="820"/>
      <c r="Y8723" s="820"/>
      <c r="Z8723" s="820"/>
    </row>
    <row r="8724" spans="7:26">
      <c r="G8724" s="826"/>
      <c r="H8724" s="820"/>
      <c r="J8724" s="820"/>
      <c r="K8724" s="820"/>
      <c r="L8724" s="820"/>
      <c r="M8724" s="820"/>
      <c r="N8724" s="820"/>
      <c r="O8724" s="820"/>
      <c r="P8724" s="820"/>
      <c r="Q8724" s="820"/>
      <c r="R8724" s="820"/>
      <c r="S8724" s="820"/>
      <c r="T8724" s="820"/>
      <c r="U8724" s="820"/>
      <c r="V8724" s="820"/>
      <c r="W8724" s="820"/>
      <c r="X8724" s="820"/>
      <c r="Y8724" s="820"/>
      <c r="Z8724" s="820"/>
    </row>
    <row r="8725" spans="7:26">
      <c r="G8725" s="826"/>
      <c r="H8725" s="820"/>
      <c r="J8725" s="820"/>
      <c r="K8725" s="820"/>
      <c r="L8725" s="820"/>
      <c r="M8725" s="820"/>
      <c r="N8725" s="820"/>
      <c r="O8725" s="820"/>
      <c r="P8725" s="820"/>
      <c r="Q8725" s="820"/>
      <c r="R8725" s="820"/>
      <c r="S8725" s="820"/>
      <c r="T8725" s="820"/>
      <c r="U8725" s="820"/>
      <c r="V8725" s="820"/>
      <c r="W8725" s="820"/>
      <c r="X8725" s="820"/>
      <c r="Y8725" s="820"/>
      <c r="Z8725" s="820"/>
    </row>
    <row r="8726" spans="7:26">
      <c r="G8726" s="826"/>
      <c r="H8726" s="820"/>
      <c r="J8726" s="820"/>
      <c r="K8726" s="820"/>
      <c r="L8726" s="820"/>
      <c r="M8726" s="820"/>
      <c r="N8726" s="820"/>
      <c r="O8726" s="820"/>
      <c r="P8726" s="820"/>
      <c r="Q8726" s="820"/>
      <c r="R8726" s="820"/>
      <c r="S8726" s="820"/>
      <c r="T8726" s="820"/>
      <c r="U8726" s="820"/>
      <c r="V8726" s="820"/>
      <c r="W8726" s="820"/>
      <c r="X8726" s="820"/>
      <c r="Y8726" s="820"/>
      <c r="Z8726" s="820"/>
    </row>
    <row r="8727" spans="7:26">
      <c r="G8727" s="826"/>
      <c r="H8727" s="820"/>
      <c r="J8727" s="820"/>
      <c r="K8727" s="820"/>
      <c r="L8727" s="820"/>
      <c r="M8727" s="820"/>
      <c r="N8727" s="820"/>
      <c r="O8727" s="820"/>
      <c r="P8727" s="820"/>
      <c r="Q8727" s="820"/>
      <c r="R8727" s="820"/>
      <c r="S8727" s="820"/>
      <c r="T8727" s="820"/>
      <c r="U8727" s="820"/>
      <c r="V8727" s="820"/>
      <c r="W8727" s="820"/>
      <c r="X8727" s="820"/>
      <c r="Y8727" s="820"/>
      <c r="Z8727" s="820"/>
    </row>
    <row r="8728" spans="7:26">
      <c r="G8728" s="826"/>
      <c r="H8728" s="820"/>
      <c r="J8728" s="820"/>
      <c r="K8728" s="820"/>
      <c r="L8728" s="820"/>
      <c r="M8728" s="820"/>
      <c r="N8728" s="820"/>
      <c r="O8728" s="820"/>
      <c r="P8728" s="820"/>
      <c r="Q8728" s="820"/>
      <c r="R8728" s="820"/>
      <c r="S8728" s="820"/>
      <c r="T8728" s="820"/>
      <c r="U8728" s="820"/>
      <c r="V8728" s="820"/>
      <c r="W8728" s="820"/>
      <c r="X8728" s="820"/>
      <c r="Y8728" s="820"/>
      <c r="Z8728" s="820"/>
    </row>
    <row r="8729" spans="7:26">
      <c r="G8729" s="826"/>
      <c r="H8729" s="820"/>
      <c r="J8729" s="820"/>
      <c r="K8729" s="820"/>
      <c r="L8729" s="820"/>
      <c r="M8729" s="820"/>
      <c r="N8729" s="820"/>
      <c r="O8729" s="820"/>
      <c r="P8729" s="820"/>
      <c r="Q8729" s="820"/>
      <c r="R8729" s="820"/>
      <c r="S8729" s="820"/>
      <c r="T8729" s="820"/>
      <c r="U8729" s="820"/>
      <c r="V8729" s="820"/>
      <c r="W8729" s="820"/>
      <c r="X8729" s="820"/>
      <c r="Y8729" s="820"/>
      <c r="Z8729" s="820"/>
    </row>
    <row r="8730" spans="7:26">
      <c r="G8730" s="826"/>
      <c r="H8730" s="820"/>
      <c r="J8730" s="820"/>
      <c r="K8730" s="820"/>
      <c r="L8730" s="820"/>
      <c r="M8730" s="820"/>
      <c r="N8730" s="820"/>
      <c r="O8730" s="820"/>
      <c r="P8730" s="820"/>
      <c r="Q8730" s="820"/>
      <c r="R8730" s="820"/>
      <c r="S8730" s="820"/>
      <c r="T8730" s="820"/>
      <c r="U8730" s="820"/>
      <c r="V8730" s="820"/>
      <c r="W8730" s="820"/>
      <c r="X8730" s="820"/>
      <c r="Y8730" s="820"/>
      <c r="Z8730" s="820"/>
    </row>
    <row r="8731" spans="7:26">
      <c r="G8731" s="826"/>
      <c r="H8731" s="820"/>
      <c r="J8731" s="820"/>
      <c r="K8731" s="820"/>
      <c r="L8731" s="820"/>
      <c r="M8731" s="820"/>
      <c r="N8731" s="820"/>
      <c r="O8731" s="820"/>
      <c r="P8731" s="820"/>
      <c r="Q8731" s="820"/>
      <c r="R8731" s="820"/>
      <c r="S8731" s="820"/>
      <c r="T8731" s="820"/>
      <c r="U8731" s="820"/>
      <c r="V8731" s="820"/>
      <c r="W8731" s="820"/>
      <c r="X8731" s="820"/>
      <c r="Y8731" s="820"/>
      <c r="Z8731" s="820"/>
    </row>
    <row r="8732" spans="7:26">
      <c r="G8732" s="826"/>
      <c r="H8732" s="820"/>
      <c r="J8732" s="820"/>
      <c r="K8732" s="820"/>
      <c r="L8732" s="820"/>
      <c r="M8732" s="820"/>
      <c r="N8732" s="820"/>
      <c r="O8732" s="820"/>
      <c r="P8732" s="820"/>
      <c r="Q8732" s="820"/>
      <c r="R8732" s="820"/>
      <c r="S8732" s="820"/>
      <c r="T8732" s="820"/>
      <c r="U8732" s="820"/>
      <c r="V8732" s="820"/>
      <c r="W8732" s="820"/>
      <c r="X8732" s="820"/>
      <c r="Y8732" s="820"/>
      <c r="Z8732" s="820"/>
    </row>
    <row r="8733" spans="7:26">
      <c r="G8733" s="826"/>
      <c r="H8733" s="820"/>
      <c r="J8733" s="820"/>
      <c r="K8733" s="820"/>
      <c r="L8733" s="820"/>
      <c r="M8733" s="820"/>
      <c r="N8733" s="820"/>
      <c r="O8733" s="820"/>
      <c r="P8733" s="820"/>
      <c r="Q8733" s="820"/>
      <c r="R8733" s="820"/>
      <c r="S8733" s="820"/>
      <c r="T8733" s="820"/>
      <c r="U8733" s="820"/>
      <c r="V8733" s="820"/>
      <c r="W8733" s="820"/>
      <c r="X8733" s="820"/>
      <c r="Y8733" s="820"/>
      <c r="Z8733" s="820"/>
    </row>
    <row r="8734" spans="7:26">
      <c r="G8734" s="826"/>
      <c r="H8734" s="820"/>
      <c r="J8734" s="820"/>
      <c r="K8734" s="820"/>
      <c r="L8734" s="820"/>
      <c r="M8734" s="820"/>
      <c r="N8734" s="820"/>
      <c r="O8734" s="820"/>
      <c r="P8734" s="820"/>
      <c r="Q8734" s="820"/>
      <c r="R8734" s="820"/>
      <c r="S8734" s="820"/>
      <c r="T8734" s="820"/>
      <c r="U8734" s="820"/>
      <c r="V8734" s="820"/>
      <c r="W8734" s="820"/>
      <c r="X8734" s="820"/>
      <c r="Y8734" s="820"/>
      <c r="Z8734" s="820"/>
    </row>
    <row r="8735" spans="7:26">
      <c r="G8735" s="826"/>
      <c r="H8735" s="820"/>
      <c r="J8735" s="820"/>
      <c r="K8735" s="820"/>
      <c r="L8735" s="820"/>
      <c r="M8735" s="820"/>
      <c r="N8735" s="820"/>
      <c r="O8735" s="820"/>
      <c r="P8735" s="820"/>
      <c r="Q8735" s="820"/>
      <c r="R8735" s="820"/>
      <c r="S8735" s="820"/>
      <c r="T8735" s="820"/>
      <c r="U8735" s="820"/>
      <c r="V8735" s="820"/>
      <c r="W8735" s="820"/>
      <c r="X8735" s="820"/>
      <c r="Y8735" s="820"/>
      <c r="Z8735" s="820"/>
    </row>
    <row r="8736" spans="7:26">
      <c r="G8736" s="826"/>
      <c r="H8736" s="820"/>
      <c r="J8736" s="820"/>
      <c r="K8736" s="820"/>
      <c r="L8736" s="820"/>
      <c r="M8736" s="820"/>
      <c r="N8736" s="820"/>
      <c r="O8736" s="820"/>
      <c r="P8736" s="820"/>
      <c r="Q8736" s="820"/>
      <c r="R8736" s="820"/>
      <c r="S8736" s="820"/>
      <c r="T8736" s="820"/>
      <c r="U8736" s="820"/>
      <c r="V8736" s="820"/>
      <c r="W8736" s="820"/>
      <c r="X8736" s="820"/>
      <c r="Y8736" s="820"/>
      <c r="Z8736" s="820"/>
    </row>
    <row r="8737" spans="7:26">
      <c r="G8737" s="826"/>
      <c r="H8737" s="820"/>
      <c r="J8737" s="820"/>
      <c r="K8737" s="820"/>
      <c r="L8737" s="820"/>
      <c r="M8737" s="820"/>
      <c r="N8737" s="820"/>
      <c r="O8737" s="820"/>
      <c r="P8737" s="820"/>
      <c r="Q8737" s="820"/>
      <c r="R8737" s="820"/>
      <c r="S8737" s="820"/>
      <c r="T8737" s="820"/>
      <c r="U8737" s="820"/>
      <c r="V8737" s="820"/>
      <c r="W8737" s="820"/>
      <c r="X8737" s="820"/>
      <c r="Y8737" s="820"/>
      <c r="Z8737" s="820"/>
    </row>
    <row r="8738" spans="7:26">
      <c r="G8738" s="826"/>
      <c r="H8738" s="820"/>
      <c r="J8738" s="820"/>
      <c r="K8738" s="820"/>
      <c r="L8738" s="820"/>
      <c r="M8738" s="820"/>
      <c r="N8738" s="820"/>
      <c r="O8738" s="820"/>
      <c r="P8738" s="820"/>
      <c r="Q8738" s="820"/>
      <c r="R8738" s="820"/>
      <c r="S8738" s="820"/>
      <c r="T8738" s="820"/>
      <c r="U8738" s="820"/>
      <c r="V8738" s="820"/>
      <c r="W8738" s="820"/>
      <c r="X8738" s="820"/>
      <c r="Y8738" s="820"/>
      <c r="Z8738" s="820"/>
    </row>
    <row r="8739" spans="7:26">
      <c r="G8739" s="826"/>
      <c r="H8739" s="820"/>
      <c r="J8739" s="820"/>
      <c r="K8739" s="820"/>
      <c r="L8739" s="820"/>
      <c r="M8739" s="820"/>
      <c r="N8739" s="820"/>
      <c r="O8739" s="820"/>
      <c r="P8739" s="820"/>
      <c r="Q8739" s="820"/>
      <c r="R8739" s="820"/>
      <c r="S8739" s="820"/>
      <c r="T8739" s="820"/>
      <c r="U8739" s="820"/>
      <c r="V8739" s="820"/>
      <c r="W8739" s="820"/>
      <c r="X8739" s="820"/>
      <c r="Y8739" s="820"/>
      <c r="Z8739" s="820"/>
    </row>
    <row r="8740" spans="7:26">
      <c r="G8740" s="826"/>
      <c r="H8740" s="820"/>
      <c r="J8740" s="820"/>
      <c r="K8740" s="820"/>
      <c r="L8740" s="820"/>
      <c r="M8740" s="820"/>
      <c r="N8740" s="820"/>
      <c r="O8740" s="820"/>
      <c r="P8740" s="820"/>
      <c r="Q8740" s="820"/>
      <c r="R8740" s="820"/>
      <c r="S8740" s="820"/>
      <c r="T8740" s="820"/>
      <c r="U8740" s="820"/>
      <c r="V8740" s="820"/>
      <c r="W8740" s="820"/>
      <c r="X8740" s="820"/>
      <c r="Y8740" s="820"/>
      <c r="Z8740" s="820"/>
    </row>
    <row r="8741" spans="7:26">
      <c r="G8741" s="826"/>
      <c r="H8741" s="820"/>
      <c r="J8741" s="820"/>
      <c r="K8741" s="820"/>
      <c r="L8741" s="820"/>
      <c r="M8741" s="820"/>
      <c r="N8741" s="820"/>
      <c r="O8741" s="820"/>
      <c r="P8741" s="820"/>
      <c r="Q8741" s="820"/>
      <c r="R8741" s="820"/>
      <c r="S8741" s="820"/>
      <c r="T8741" s="820"/>
      <c r="U8741" s="820"/>
      <c r="V8741" s="820"/>
      <c r="W8741" s="820"/>
      <c r="X8741" s="820"/>
      <c r="Y8741" s="820"/>
      <c r="Z8741" s="820"/>
    </row>
    <row r="8742" spans="7:26">
      <c r="G8742" s="826"/>
      <c r="H8742" s="820"/>
      <c r="J8742" s="820"/>
      <c r="K8742" s="820"/>
      <c r="L8742" s="820"/>
      <c r="M8742" s="820"/>
      <c r="N8742" s="820"/>
      <c r="O8742" s="820"/>
      <c r="P8742" s="820"/>
      <c r="Q8742" s="820"/>
      <c r="R8742" s="820"/>
      <c r="S8742" s="820"/>
      <c r="T8742" s="820"/>
      <c r="U8742" s="820"/>
      <c r="V8742" s="820"/>
      <c r="W8742" s="820"/>
      <c r="X8742" s="820"/>
      <c r="Y8742" s="820"/>
      <c r="Z8742" s="820"/>
    </row>
    <row r="8743" spans="7:26">
      <c r="G8743" s="826"/>
      <c r="H8743" s="820"/>
      <c r="J8743" s="820"/>
      <c r="K8743" s="820"/>
      <c r="L8743" s="820"/>
      <c r="M8743" s="820"/>
      <c r="N8743" s="820"/>
      <c r="O8743" s="820"/>
      <c r="P8743" s="820"/>
      <c r="Q8743" s="820"/>
      <c r="R8743" s="820"/>
      <c r="S8743" s="820"/>
      <c r="T8743" s="820"/>
      <c r="U8743" s="820"/>
      <c r="V8743" s="820"/>
      <c r="W8743" s="820"/>
      <c r="X8743" s="820"/>
      <c r="Y8743" s="820"/>
      <c r="Z8743" s="820"/>
    </row>
    <row r="8744" spans="7:26">
      <c r="G8744" s="826"/>
      <c r="H8744" s="820"/>
      <c r="J8744" s="820"/>
      <c r="K8744" s="820"/>
      <c r="L8744" s="820"/>
      <c r="M8744" s="820"/>
      <c r="N8744" s="820"/>
      <c r="O8744" s="820"/>
      <c r="P8744" s="820"/>
      <c r="Q8744" s="820"/>
      <c r="R8744" s="820"/>
      <c r="S8744" s="820"/>
      <c r="T8744" s="820"/>
      <c r="U8744" s="820"/>
      <c r="V8744" s="820"/>
      <c r="W8744" s="820"/>
      <c r="X8744" s="820"/>
      <c r="Y8744" s="820"/>
      <c r="Z8744" s="820"/>
    </row>
    <row r="8745" spans="7:26">
      <c r="G8745" s="826"/>
      <c r="H8745" s="820"/>
      <c r="J8745" s="820"/>
      <c r="K8745" s="820"/>
      <c r="L8745" s="820"/>
      <c r="M8745" s="820"/>
      <c r="N8745" s="820"/>
      <c r="O8745" s="820"/>
      <c r="P8745" s="820"/>
      <c r="Q8745" s="820"/>
      <c r="R8745" s="820"/>
      <c r="S8745" s="820"/>
      <c r="T8745" s="820"/>
      <c r="U8745" s="820"/>
      <c r="V8745" s="820"/>
      <c r="W8745" s="820"/>
      <c r="X8745" s="820"/>
      <c r="Y8745" s="820"/>
      <c r="Z8745" s="820"/>
    </row>
    <row r="8746" spans="7:26">
      <c r="G8746" s="826"/>
      <c r="H8746" s="820"/>
      <c r="J8746" s="820"/>
      <c r="K8746" s="820"/>
      <c r="L8746" s="820"/>
      <c r="M8746" s="820"/>
      <c r="N8746" s="820"/>
      <c r="O8746" s="820"/>
      <c r="P8746" s="820"/>
      <c r="Q8746" s="820"/>
      <c r="R8746" s="820"/>
      <c r="S8746" s="820"/>
      <c r="T8746" s="820"/>
      <c r="U8746" s="820"/>
      <c r="V8746" s="820"/>
      <c r="W8746" s="820"/>
      <c r="X8746" s="820"/>
      <c r="Y8746" s="820"/>
      <c r="Z8746" s="820"/>
    </row>
    <row r="8747" spans="7:26">
      <c r="G8747" s="826"/>
      <c r="H8747" s="820"/>
      <c r="J8747" s="820"/>
      <c r="K8747" s="820"/>
      <c r="L8747" s="820"/>
      <c r="M8747" s="820"/>
      <c r="N8747" s="820"/>
      <c r="O8747" s="820"/>
      <c r="P8747" s="820"/>
      <c r="Q8747" s="820"/>
      <c r="R8747" s="820"/>
      <c r="S8747" s="820"/>
      <c r="T8747" s="820"/>
      <c r="U8747" s="820"/>
      <c r="V8747" s="820"/>
      <c r="W8747" s="820"/>
      <c r="X8747" s="820"/>
      <c r="Y8747" s="820"/>
      <c r="Z8747" s="820"/>
    </row>
    <row r="8748" spans="7:26">
      <c r="G8748" s="826"/>
      <c r="H8748" s="820"/>
      <c r="J8748" s="820"/>
      <c r="K8748" s="820"/>
      <c r="L8748" s="820"/>
      <c r="M8748" s="820"/>
      <c r="N8748" s="820"/>
      <c r="O8748" s="820"/>
      <c r="P8748" s="820"/>
      <c r="Q8748" s="820"/>
      <c r="R8748" s="820"/>
      <c r="S8748" s="820"/>
      <c r="T8748" s="820"/>
      <c r="U8748" s="820"/>
      <c r="V8748" s="820"/>
      <c r="W8748" s="820"/>
      <c r="X8748" s="820"/>
      <c r="Y8748" s="820"/>
      <c r="Z8748" s="820"/>
    </row>
    <row r="8749" spans="7:26">
      <c r="G8749" s="826"/>
      <c r="H8749" s="820"/>
      <c r="J8749" s="820"/>
      <c r="K8749" s="820"/>
      <c r="L8749" s="820"/>
      <c r="M8749" s="820"/>
      <c r="N8749" s="820"/>
      <c r="O8749" s="820"/>
      <c r="P8749" s="820"/>
      <c r="Q8749" s="820"/>
      <c r="R8749" s="820"/>
      <c r="S8749" s="820"/>
      <c r="T8749" s="820"/>
      <c r="U8749" s="820"/>
      <c r="V8749" s="820"/>
      <c r="W8749" s="820"/>
      <c r="X8749" s="820"/>
      <c r="Y8749" s="820"/>
      <c r="Z8749" s="820"/>
    </row>
    <row r="8750" spans="7:26">
      <c r="G8750" s="826"/>
      <c r="H8750" s="820"/>
      <c r="J8750" s="820"/>
      <c r="K8750" s="820"/>
      <c r="L8750" s="820"/>
      <c r="M8750" s="820"/>
      <c r="N8750" s="820"/>
      <c r="O8750" s="820"/>
      <c r="P8750" s="820"/>
      <c r="Q8750" s="820"/>
      <c r="R8750" s="820"/>
      <c r="S8750" s="820"/>
      <c r="T8750" s="820"/>
      <c r="U8750" s="820"/>
      <c r="V8750" s="820"/>
      <c r="W8750" s="820"/>
      <c r="X8750" s="820"/>
      <c r="Y8750" s="820"/>
      <c r="Z8750" s="820"/>
    </row>
    <row r="8751" spans="7:26">
      <c r="G8751" s="826"/>
      <c r="H8751" s="820"/>
      <c r="J8751" s="820"/>
      <c r="K8751" s="820"/>
      <c r="L8751" s="820"/>
      <c r="M8751" s="820"/>
      <c r="N8751" s="820"/>
      <c r="O8751" s="820"/>
      <c r="P8751" s="820"/>
      <c r="Q8751" s="820"/>
      <c r="R8751" s="820"/>
      <c r="S8751" s="820"/>
      <c r="T8751" s="820"/>
      <c r="U8751" s="820"/>
      <c r="V8751" s="820"/>
      <c r="W8751" s="820"/>
      <c r="X8751" s="820"/>
      <c r="Y8751" s="820"/>
      <c r="Z8751" s="820"/>
    </row>
    <row r="8752" spans="7:26">
      <c r="G8752" s="826"/>
      <c r="H8752" s="820"/>
      <c r="J8752" s="820"/>
      <c r="K8752" s="820"/>
      <c r="L8752" s="820"/>
      <c r="M8752" s="820"/>
      <c r="N8752" s="820"/>
      <c r="O8752" s="820"/>
      <c r="P8752" s="820"/>
      <c r="Q8752" s="820"/>
      <c r="R8752" s="820"/>
      <c r="S8752" s="820"/>
      <c r="T8752" s="820"/>
      <c r="U8752" s="820"/>
      <c r="V8752" s="820"/>
      <c r="W8752" s="820"/>
      <c r="X8752" s="820"/>
      <c r="Y8752" s="820"/>
      <c r="Z8752" s="820"/>
    </row>
    <row r="8753" spans="7:26">
      <c r="G8753" s="826"/>
      <c r="H8753" s="820"/>
      <c r="J8753" s="820"/>
      <c r="K8753" s="820"/>
      <c r="L8753" s="820"/>
      <c r="M8753" s="820"/>
      <c r="N8753" s="820"/>
      <c r="O8753" s="820"/>
      <c r="P8753" s="820"/>
      <c r="Q8753" s="820"/>
      <c r="R8753" s="820"/>
      <c r="S8753" s="820"/>
      <c r="T8753" s="820"/>
      <c r="U8753" s="820"/>
      <c r="V8753" s="820"/>
      <c r="W8753" s="820"/>
      <c r="X8753" s="820"/>
      <c r="Y8753" s="820"/>
      <c r="Z8753" s="820"/>
    </row>
    <row r="8754" spans="7:26">
      <c r="G8754" s="826"/>
      <c r="H8754" s="820"/>
      <c r="J8754" s="820"/>
      <c r="K8754" s="820"/>
      <c r="L8754" s="820"/>
      <c r="M8754" s="820"/>
      <c r="N8754" s="820"/>
      <c r="O8754" s="820"/>
      <c r="P8754" s="820"/>
      <c r="Q8754" s="820"/>
      <c r="R8754" s="820"/>
      <c r="S8754" s="820"/>
      <c r="T8754" s="820"/>
      <c r="U8754" s="820"/>
      <c r="V8754" s="820"/>
      <c r="W8754" s="820"/>
      <c r="X8754" s="820"/>
      <c r="Y8754" s="820"/>
      <c r="Z8754" s="820"/>
    </row>
    <row r="8755" spans="7:26">
      <c r="G8755" s="826"/>
      <c r="H8755" s="820"/>
      <c r="J8755" s="820"/>
      <c r="K8755" s="820"/>
      <c r="L8755" s="820"/>
      <c r="M8755" s="820"/>
      <c r="N8755" s="820"/>
      <c r="O8755" s="820"/>
      <c r="P8755" s="820"/>
      <c r="Q8755" s="820"/>
      <c r="R8755" s="820"/>
      <c r="S8755" s="820"/>
      <c r="T8755" s="820"/>
      <c r="U8755" s="820"/>
      <c r="V8755" s="820"/>
      <c r="W8755" s="820"/>
      <c r="X8755" s="820"/>
      <c r="Y8755" s="820"/>
      <c r="Z8755" s="820"/>
    </row>
    <row r="8756" spans="7:26">
      <c r="G8756" s="826"/>
      <c r="H8756" s="820"/>
      <c r="J8756" s="820"/>
      <c r="K8756" s="820"/>
      <c r="L8756" s="820"/>
      <c r="M8756" s="820"/>
      <c r="N8756" s="820"/>
      <c r="O8756" s="820"/>
      <c r="P8756" s="820"/>
      <c r="Q8756" s="820"/>
      <c r="R8756" s="820"/>
      <c r="S8756" s="820"/>
      <c r="T8756" s="820"/>
      <c r="U8756" s="820"/>
      <c r="V8756" s="820"/>
      <c r="W8756" s="820"/>
      <c r="X8756" s="820"/>
      <c r="Y8756" s="820"/>
      <c r="Z8756" s="820"/>
    </row>
    <row r="8757" spans="7:26">
      <c r="G8757" s="826"/>
      <c r="H8757" s="820"/>
      <c r="J8757" s="820"/>
      <c r="K8757" s="820"/>
      <c r="L8757" s="820"/>
      <c r="M8757" s="820"/>
      <c r="N8757" s="820"/>
      <c r="O8757" s="820"/>
      <c r="P8757" s="820"/>
      <c r="Q8757" s="820"/>
      <c r="R8757" s="820"/>
      <c r="S8757" s="820"/>
      <c r="T8757" s="820"/>
      <c r="U8757" s="820"/>
      <c r="V8757" s="820"/>
      <c r="W8757" s="820"/>
      <c r="X8757" s="820"/>
      <c r="Y8757" s="820"/>
      <c r="Z8757" s="820"/>
    </row>
    <row r="8758" spans="7:26">
      <c r="G8758" s="826"/>
      <c r="H8758" s="820"/>
      <c r="J8758" s="820"/>
      <c r="K8758" s="820"/>
      <c r="L8758" s="820"/>
      <c r="M8758" s="820"/>
      <c r="N8758" s="820"/>
      <c r="O8758" s="820"/>
      <c r="P8758" s="820"/>
      <c r="Q8758" s="820"/>
      <c r="R8758" s="820"/>
      <c r="S8758" s="820"/>
      <c r="T8758" s="820"/>
      <c r="U8758" s="820"/>
      <c r="V8758" s="820"/>
      <c r="W8758" s="820"/>
      <c r="X8758" s="820"/>
      <c r="Y8758" s="820"/>
      <c r="Z8758" s="820"/>
    </row>
    <row r="8759" spans="7:26">
      <c r="G8759" s="826"/>
      <c r="H8759" s="820"/>
      <c r="J8759" s="820"/>
      <c r="K8759" s="820"/>
      <c r="L8759" s="820"/>
      <c r="M8759" s="820"/>
      <c r="N8759" s="820"/>
      <c r="O8759" s="820"/>
      <c r="P8759" s="820"/>
      <c r="Q8759" s="820"/>
      <c r="R8759" s="820"/>
      <c r="S8759" s="820"/>
      <c r="T8759" s="820"/>
      <c r="U8759" s="820"/>
      <c r="V8759" s="820"/>
      <c r="W8759" s="820"/>
      <c r="X8759" s="820"/>
      <c r="Y8759" s="820"/>
      <c r="Z8759" s="820"/>
    </row>
    <row r="8760" spans="7:26">
      <c r="G8760" s="826"/>
      <c r="H8760" s="820"/>
      <c r="J8760" s="820"/>
      <c r="K8760" s="820"/>
      <c r="L8760" s="820"/>
      <c r="M8760" s="820"/>
      <c r="N8760" s="820"/>
      <c r="O8760" s="820"/>
      <c r="P8760" s="820"/>
      <c r="Q8760" s="820"/>
      <c r="R8760" s="820"/>
      <c r="S8760" s="820"/>
      <c r="T8760" s="820"/>
      <c r="U8760" s="820"/>
      <c r="V8760" s="820"/>
      <c r="W8760" s="820"/>
      <c r="X8760" s="820"/>
      <c r="Y8760" s="820"/>
      <c r="Z8760" s="820"/>
    </row>
    <row r="8761" spans="7:26">
      <c r="G8761" s="826"/>
      <c r="H8761" s="820"/>
      <c r="J8761" s="820"/>
      <c r="K8761" s="820"/>
      <c r="L8761" s="820"/>
      <c r="M8761" s="820"/>
      <c r="N8761" s="820"/>
      <c r="O8761" s="820"/>
      <c r="P8761" s="820"/>
      <c r="Q8761" s="820"/>
      <c r="R8761" s="820"/>
      <c r="S8761" s="820"/>
      <c r="T8761" s="820"/>
      <c r="U8761" s="820"/>
      <c r="V8761" s="820"/>
      <c r="W8761" s="820"/>
      <c r="X8761" s="820"/>
      <c r="Y8761" s="820"/>
      <c r="Z8761" s="820"/>
    </row>
    <row r="8762" spans="7:26">
      <c r="G8762" s="826"/>
      <c r="H8762" s="820"/>
      <c r="J8762" s="820"/>
      <c r="K8762" s="820"/>
      <c r="L8762" s="820"/>
      <c r="M8762" s="820"/>
      <c r="N8762" s="820"/>
      <c r="O8762" s="820"/>
      <c r="P8762" s="820"/>
      <c r="Q8762" s="820"/>
      <c r="R8762" s="820"/>
      <c r="S8762" s="820"/>
      <c r="T8762" s="820"/>
      <c r="U8762" s="820"/>
      <c r="V8762" s="820"/>
      <c r="W8762" s="820"/>
      <c r="X8762" s="820"/>
      <c r="Y8762" s="820"/>
      <c r="Z8762" s="820"/>
    </row>
    <row r="8763" spans="7:26">
      <c r="G8763" s="826"/>
      <c r="H8763" s="820"/>
      <c r="J8763" s="820"/>
      <c r="K8763" s="820"/>
      <c r="L8763" s="820"/>
      <c r="M8763" s="820"/>
      <c r="N8763" s="820"/>
      <c r="O8763" s="820"/>
      <c r="P8763" s="820"/>
      <c r="Q8763" s="820"/>
      <c r="R8763" s="820"/>
      <c r="S8763" s="820"/>
      <c r="T8763" s="820"/>
      <c r="U8763" s="820"/>
      <c r="V8763" s="820"/>
      <c r="W8763" s="820"/>
      <c r="X8763" s="820"/>
      <c r="Y8763" s="820"/>
      <c r="Z8763" s="820"/>
    </row>
    <row r="8764" spans="7:26">
      <c r="G8764" s="826"/>
      <c r="H8764" s="820"/>
      <c r="J8764" s="820"/>
      <c r="K8764" s="820"/>
      <c r="L8764" s="820"/>
      <c r="M8764" s="820"/>
      <c r="N8764" s="820"/>
      <c r="O8764" s="820"/>
      <c r="P8764" s="820"/>
      <c r="Q8764" s="820"/>
      <c r="R8764" s="820"/>
      <c r="S8764" s="820"/>
      <c r="T8764" s="820"/>
      <c r="U8764" s="820"/>
      <c r="V8764" s="820"/>
      <c r="W8764" s="820"/>
      <c r="X8764" s="820"/>
      <c r="Y8764" s="820"/>
      <c r="Z8764" s="820"/>
    </row>
    <row r="8765" spans="7:26">
      <c r="G8765" s="826"/>
      <c r="H8765" s="820"/>
      <c r="J8765" s="820"/>
      <c r="K8765" s="820"/>
      <c r="L8765" s="820"/>
      <c r="M8765" s="820"/>
      <c r="N8765" s="820"/>
      <c r="O8765" s="820"/>
      <c r="P8765" s="820"/>
      <c r="Q8765" s="820"/>
      <c r="R8765" s="820"/>
      <c r="S8765" s="820"/>
      <c r="T8765" s="820"/>
      <c r="U8765" s="820"/>
      <c r="V8765" s="820"/>
      <c r="W8765" s="820"/>
      <c r="X8765" s="820"/>
      <c r="Y8765" s="820"/>
      <c r="Z8765" s="820"/>
    </row>
    <row r="8766" spans="7:26">
      <c r="G8766" s="826"/>
      <c r="H8766" s="820"/>
      <c r="J8766" s="820"/>
      <c r="K8766" s="820"/>
      <c r="L8766" s="820"/>
      <c r="M8766" s="820"/>
      <c r="N8766" s="820"/>
      <c r="O8766" s="820"/>
      <c r="P8766" s="820"/>
      <c r="Q8766" s="820"/>
      <c r="R8766" s="820"/>
      <c r="S8766" s="820"/>
      <c r="T8766" s="820"/>
      <c r="U8766" s="820"/>
      <c r="V8766" s="820"/>
      <c r="W8766" s="820"/>
      <c r="X8766" s="820"/>
      <c r="Y8766" s="820"/>
      <c r="Z8766" s="820"/>
    </row>
    <row r="8767" spans="7:26">
      <c r="G8767" s="826"/>
      <c r="H8767" s="820"/>
      <c r="J8767" s="820"/>
      <c r="K8767" s="820"/>
      <c r="L8767" s="820"/>
      <c r="M8767" s="820"/>
      <c r="N8767" s="820"/>
      <c r="O8767" s="820"/>
      <c r="P8767" s="820"/>
      <c r="Q8767" s="820"/>
      <c r="R8767" s="820"/>
      <c r="S8767" s="820"/>
      <c r="T8767" s="820"/>
      <c r="U8767" s="820"/>
      <c r="V8767" s="820"/>
      <c r="W8767" s="820"/>
      <c r="X8767" s="820"/>
      <c r="Y8767" s="820"/>
      <c r="Z8767" s="820"/>
    </row>
    <row r="8768" spans="7:26">
      <c r="G8768" s="826"/>
      <c r="H8768" s="820"/>
      <c r="J8768" s="820"/>
      <c r="K8768" s="820"/>
      <c r="L8768" s="820"/>
      <c r="M8768" s="820"/>
      <c r="N8768" s="820"/>
      <c r="O8768" s="820"/>
      <c r="P8768" s="820"/>
      <c r="Q8768" s="820"/>
      <c r="R8768" s="820"/>
      <c r="S8768" s="820"/>
      <c r="T8768" s="820"/>
      <c r="U8768" s="820"/>
      <c r="V8768" s="820"/>
      <c r="W8768" s="820"/>
      <c r="X8768" s="820"/>
      <c r="Y8768" s="820"/>
      <c r="Z8768" s="820"/>
    </row>
    <row r="8769" spans="7:26">
      <c r="G8769" s="826"/>
      <c r="H8769" s="820"/>
      <c r="J8769" s="820"/>
      <c r="K8769" s="820"/>
      <c r="L8769" s="820"/>
      <c r="M8769" s="820"/>
      <c r="N8769" s="820"/>
      <c r="O8769" s="820"/>
      <c r="P8769" s="820"/>
      <c r="Q8769" s="820"/>
      <c r="R8769" s="820"/>
      <c r="S8769" s="820"/>
      <c r="T8769" s="820"/>
      <c r="U8769" s="820"/>
      <c r="V8769" s="820"/>
      <c r="W8769" s="820"/>
      <c r="X8769" s="820"/>
      <c r="Y8769" s="820"/>
      <c r="Z8769" s="820"/>
    </row>
    <row r="8770" spans="7:26">
      <c r="G8770" s="826"/>
      <c r="H8770" s="820"/>
      <c r="J8770" s="820"/>
      <c r="K8770" s="820"/>
      <c r="L8770" s="820"/>
      <c r="M8770" s="820"/>
      <c r="N8770" s="820"/>
      <c r="O8770" s="820"/>
      <c r="P8770" s="820"/>
      <c r="Q8770" s="820"/>
      <c r="R8770" s="820"/>
      <c r="S8770" s="820"/>
      <c r="T8770" s="820"/>
      <c r="U8770" s="820"/>
      <c r="V8770" s="820"/>
      <c r="W8770" s="820"/>
      <c r="X8770" s="820"/>
      <c r="Y8770" s="820"/>
      <c r="Z8770" s="820"/>
    </row>
    <row r="8771" spans="7:26">
      <c r="G8771" s="826"/>
      <c r="H8771" s="820"/>
      <c r="J8771" s="820"/>
      <c r="K8771" s="820"/>
      <c r="L8771" s="820"/>
      <c r="M8771" s="820"/>
      <c r="N8771" s="820"/>
      <c r="O8771" s="820"/>
      <c r="P8771" s="820"/>
      <c r="Q8771" s="820"/>
      <c r="R8771" s="820"/>
      <c r="S8771" s="820"/>
      <c r="T8771" s="820"/>
      <c r="U8771" s="820"/>
      <c r="V8771" s="820"/>
      <c r="W8771" s="820"/>
      <c r="X8771" s="820"/>
      <c r="Y8771" s="820"/>
      <c r="Z8771" s="820"/>
    </row>
    <row r="8772" spans="7:26">
      <c r="G8772" s="826"/>
      <c r="H8772" s="820"/>
      <c r="J8772" s="820"/>
      <c r="K8772" s="820"/>
      <c r="L8772" s="820"/>
      <c r="M8772" s="820"/>
      <c r="N8772" s="820"/>
      <c r="O8772" s="820"/>
      <c r="P8772" s="820"/>
      <c r="Q8772" s="820"/>
      <c r="R8772" s="820"/>
      <c r="S8772" s="820"/>
      <c r="T8772" s="820"/>
      <c r="U8772" s="820"/>
      <c r="V8772" s="820"/>
      <c r="W8772" s="820"/>
      <c r="X8772" s="820"/>
      <c r="Y8772" s="820"/>
      <c r="Z8772" s="820"/>
    </row>
    <row r="8773" spans="7:26">
      <c r="G8773" s="826"/>
      <c r="H8773" s="820"/>
      <c r="J8773" s="820"/>
      <c r="K8773" s="820"/>
      <c r="L8773" s="820"/>
      <c r="M8773" s="820"/>
      <c r="N8773" s="820"/>
      <c r="O8773" s="820"/>
      <c r="P8773" s="820"/>
      <c r="Q8773" s="820"/>
      <c r="R8773" s="820"/>
      <c r="S8773" s="820"/>
      <c r="T8773" s="820"/>
      <c r="U8773" s="820"/>
      <c r="V8773" s="820"/>
      <c r="W8773" s="820"/>
      <c r="X8773" s="820"/>
      <c r="Y8773" s="820"/>
      <c r="Z8773" s="820"/>
    </row>
    <row r="8774" spans="7:26">
      <c r="G8774" s="826"/>
      <c r="H8774" s="820"/>
      <c r="J8774" s="820"/>
      <c r="K8774" s="820"/>
      <c r="L8774" s="820"/>
      <c r="M8774" s="820"/>
      <c r="N8774" s="820"/>
      <c r="O8774" s="820"/>
      <c r="P8774" s="820"/>
      <c r="Q8774" s="820"/>
      <c r="R8774" s="820"/>
      <c r="S8774" s="820"/>
      <c r="T8774" s="820"/>
      <c r="U8774" s="820"/>
      <c r="V8774" s="820"/>
      <c r="W8774" s="820"/>
      <c r="X8774" s="820"/>
      <c r="Y8774" s="820"/>
      <c r="Z8774" s="820"/>
    </row>
    <row r="8775" spans="7:26">
      <c r="G8775" s="826"/>
      <c r="H8775" s="820"/>
      <c r="J8775" s="820"/>
      <c r="K8775" s="820"/>
      <c r="L8775" s="820"/>
      <c r="M8775" s="820"/>
      <c r="N8775" s="820"/>
      <c r="O8775" s="820"/>
      <c r="P8775" s="820"/>
      <c r="Q8775" s="820"/>
      <c r="R8775" s="820"/>
      <c r="S8775" s="820"/>
      <c r="T8775" s="820"/>
      <c r="U8775" s="820"/>
      <c r="V8775" s="820"/>
      <c r="W8775" s="820"/>
      <c r="X8775" s="820"/>
      <c r="Y8775" s="820"/>
      <c r="Z8775" s="820"/>
    </row>
    <row r="8776" spans="7:26">
      <c r="G8776" s="826"/>
      <c r="H8776" s="820"/>
      <c r="J8776" s="820"/>
      <c r="K8776" s="820"/>
      <c r="L8776" s="820"/>
      <c r="M8776" s="820"/>
      <c r="N8776" s="820"/>
      <c r="O8776" s="820"/>
      <c r="P8776" s="820"/>
      <c r="Q8776" s="820"/>
      <c r="R8776" s="820"/>
      <c r="S8776" s="820"/>
      <c r="T8776" s="820"/>
      <c r="U8776" s="820"/>
      <c r="V8776" s="820"/>
      <c r="W8776" s="820"/>
      <c r="X8776" s="820"/>
      <c r="Y8776" s="820"/>
      <c r="Z8776" s="820"/>
    </row>
    <row r="8777" spans="7:26">
      <c r="G8777" s="826"/>
      <c r="H8777" s="820"/>
      <c r="J8777" s="820"/>
      <c r="K8777" s="820"/>
      <c r="L8777" s="820"/>
      <c r="M8777" s="820"/>
      <c r="N8777" s="820"/>
      <c r="O8777" s="820"/>
      <c r="P8777" s="820"/>
      <c r="Q8777" s="820"/>
      <c r="R8777" s="820"/>
      <c r="S8777" s="820"/>
      <c r="T8777" s="820"/>
      <c r="U8777" s="820"/>
      <c r="V8777" s="820"/>
      <c r="W8777" s="820"/>
      <c r="X8777" s="820"/>
      <c r="Y8777" s="820"/>
      <c r="Z8777" s="820"/>
    </row>
    <row r="8778" spans="7:26">
      <c r="G8778" s="826"/>
      <c r="H8778" s="820"/>
      <c r="J8778" s="820"/>
      <c r="K8778" s="820"/>
      <c r="L8778" s="820"/>
      <c r="M8778" s="820"/>
      <c r="N8778" s="820"/>
      <c r="O8778" s="820"/>
      <c r="P8778" s="820"/>
      <c r="Q8778" s="820"/>
      <c r="R8778" s="820"/>
      <c r="S8778" s="820"/>
      <c r="T8778" s="820"/>
      <c r="U8778" s="820"/>
      <c r="V8778" s="820"/>
      <c r="W8778" s="820"/>
      <c r="X8778" s="820"/>
      <c r="Y8778" s="820"/>
      <c r="Z8778" s="820"/>
    </row>
    <row r="8779" spans="7:26">
      <c r="G8779" s="826"/>
      <c r="H8779" s="820"/>
      <c r="J8779" s="820"/>
      <c r="K8779" s="820"/>
      <c r="L8779" s="820"/>
      <c r="M8779" s="820"/>
      <c r="N8779" s="820"/>
      <c r="O8779" s="820"/>
      <c r="P8779" s="820"/>
      <c r="Q8779" s="820"/>
      <c r="R8779" s="820"/>
      <c r="S8779" s="820"/>
      <c r="T8779" s="820"/>
      <c r="U8779" s="820"/>
      <c r="V8779" s="820"/>
      <c r="W8779" s="820"/>
      <c r="X8779" s="820"/>
      <c r="Y8779" s="820"/>
      <c r="Z8779" s="820"/>
    </row>
    <row r="8780" spans="7:26">
      <c r="G8780" s="826"/>
      <c r="H8780" s="820"/>
      <c r="J8780" s="820"/>
      <c r="K8780" s="820"/>
      <c r="L8780" s="820"/>
      <c r="M8780" s="820"/>
      <c r="N8780" s="820"/>
      <c r="O8780" s="820"/>
      <c r="P8780" s="820"/>
      <c r="Q8780" s="820"/>
      <c r="R8780" s="820"/>
      <c r="S8780" s="820"/>
      <c r="T8780" s="820"/>
      <c r="U8780" s="820"/>
      <c r="V8780" s="820"/>
      <c r="W8780" s="820"/>
      <c r="X8780" s="820"/>
      <c r="Y8780" s="820"/>
      <c r="Z8780" s="820"/>
    </row>
    <row r="8781" spans="7:26">
      <c r="G8781" s="826"/>
      <c r="H8781" s="820"/>
      <c r="J8781" s="820"/>
      <c r="K8781" s="820"/>
      <c r="L8781" s="820"/>
      <c r="M8781" s="820"/>
      <c r="N8781" s="820"/>
      <c r="O8781" s="820"/>
      <c r="P8781" s="820"/>
      <c r="Q8781" s="820"/>
      <c r="R8781" s="820"/>
      <c r="S8781" s="820"/>
      <c r="T8781" s="820"/>
      <c r="U8781" s="820"/>
      <c r="V8781" s="820"/>
      <c r="W8781" s="820"/>
      <c r="X8781" s="820"/>
      <c r="Y8781" s="820"/>
      <c r="Z8781" s="820"/>
    </row>
    <row r="8782" spans="7:26">
      <c r="G8782" s="826"/>
      <c r="H8782" s="820"/>
      <c r="J8782" s="820"/>
      <c r="K8782" s="820"/>
      <c r="L8782" s="820"/>
      <c r="M8782" s="820"/>
      <c r="N8782" s="820"/>
      <c r="O8782" s="820"/>
      <c r="P8782" s="820"/>
      <c r="Q8782" s="820"/>
      <c r="R8782" s="820"/>
      <c r="S8782" s="820"/>
      <c r="T8782" s="820"/>
      <c r="U8782" s="820"/>
      <c r="V8782" s="820"/>
      <c r="W8782" s="820"/>
      <c r="X8782" s="820"/>
      <c r="Y8782" s="820"/>
      <c r="Z8782" s="820"/>
    </row>
    <row r="8783" spans="7:26">
      <c r="G8783" s="826"/>
      <c r="H8783" s="820"/>
      <c r="J8783" s="820"/>
      <c r="K8783" s="820"/>
      <c r="L8783" s="820"/>
      <c r="M8783" s="820"/>
      <c r="N8783" s="820"/>
      <c r="O8783" s="820"/>
      <c r="P8783" s="820"/>
      <c r="Q8783" s="820"/>
      <c r="R8783" s="820"/>
      <c r="S8783" s="820"/>
      <c r="T8783" s="820"/>
      <c r="U8783" s="820"/>
      <c r="V8783" s="820"/>
      <c r="W8783" s="820"/>
      <c r="X8783" s="820"/>
      <c r="Y8783" s="820"/>
      <c r="Z8783" s="820"/>
    </row>
    <row r="8784" spans="7:26">
      <c r="G8784" s="826"/>
      <c r="H8784" s="820"/>
      <c r="J8784" s="820"/>
      <c r="K8784" s="820"/>
      <c r="L8784" s="820"/>
      <c r="M8784" s="820"/>
      <c r="N8784" s="820"/>
      <c r="O8784" s="820"/>
      <c r="P8784" s="820"/>
      <c r="Q8784" s="820"/>
      <c r="R8784" s="820"/>
      <c r="S8784" s="820"/>
      <c r="T8784" s="820"/>
      <c r="U8784" s="820"/>
      <c r="V8784" s="820"/>
      <c r="W8784" s="820"/>
      <c r="X8784" s="820"/>
      <c r="Y8784" s="820"/>
      <c r="Z8784" s="820"/>
    </row>
    <row r="8785" spans="7:26">
      <c r="G8785" s="826"/>
      <c r="H8785" s="820"/>
      <c r="J8785" s="820"/>
      <c r="K8785" s="820"/>
      <c r="L8785" s="820"/>
      <c r="M8785" s="820"/>
      <c r="N8785" s="820"/>
      <c r="O8785" s="820"/>
      <c r="P8785" s="820"/>
      <c r="Q8785" s="820"/>
      <c r="R8785" s="820"/>
      <c r="S8785" s="820"/>
      <c r="T8785" s="820"/>
      <c r="U8785" s="820"/>
      <c r="V8785" s="820"/>
      <c r="W8785" s="820"/>
      <c r="X8785" s="820"/>
      <c r="Y8785" s="820"/>
      <c r="Z8785" s="820"/>
    </row>
    <row r="8786" spans="7:26">
      <c r="G8786" s="826"/>
      <c r="H8786" s="820"/>
      <c r="J8786" s="820"/>
      <c r="K8786" s="820"/>
      <c r="L8786" s="820"/>
      <c r="M8786" s="820"/>
      <c r="N8786" s="820"/>
      <c r="O8786" s="820"/>
      <c r="P8786" s="820"/>
      <c r="Q8786" s="820"/>
      <c r="R8786" s="820"/>
      <c r="S8786" s="820"/>
      <c r="T8786" s="820"/>
      <c r="U8786" s="820"/>
      <c r="V8786" s="820"/>
      <c r="W8786" s="820"/>
      <c r="X8786" s="820"/>
      <c r="Y8786" s="820"/>
      <c r="Z8786" s="820"/>
    </row>
    <row r="8787" spans="7:26">
      <c r="G8787" s="826"/>
      <c r="H8787" s="820"/>
      <c r="J8787" s="820"/>
      <c r="K8787" s="820"/>
      <c r="L8787" s="820"/>
      <c r="M8787" s="820"/>
      <c r="N8787" s="820"/>
      <c r="O8787" s="820"/>
      <c r="P8787" s="820"/>
      <c r="Q8787" s="820"/>
      <c r="R8787" s="820"/>
      <c r="S8787" s="820"/>
      <c r="T8787" s="820"/>
      <c r="U8787" s="820"/>
      <c r="V8787" s="820"/>
      <c r="W8787" s="820"/>
      <c r="X8787" s="820"/>
      <c r="Y8787" s="820"/>
      <c r="Z8787" s="820"/>
    </row>
    <row r="8788" spans="7:26">
      <c r="G8788" s="826"/>
      <c r="H8788" s="820"/>
      <c r="J8788" s="820"/>
      <c r="K8788" s="820"/>
      <c r="L8788" s="820"/>
      <c r="M8788" s="820"/>
      <c r="N8788" s="820"/>
      <c r="O8788" s="820"/>
      <c r="P8788" s="820"/>
      <c r="Q8788" s="820"/>
      <c r="R8788" s="820"/>
      <c r="S8788" s="820"/>
      <c r="T8788" s="820"/>
      <c r="U8788" s="820"/>
      <c r="V8788" s="820"/>
      <c r="W8788" s="820"/>
      <c r="X8788" s="820"/>
      <c r="Y8788" s="820"/>
      <c r="Z8788" s="820"/>
    </row>
    <row r="8789" spans="7:26">
      <c r="G8789" s="826"/>
      <c r="H8789" s="820"/>
      <c r="J8789" s="820"/>
      <c r="K8789" s="820"/>
      <c r="L8789" s="820"/>
      <c r="M8789" s="820"/>
      <c r="N8789" s="820"/>
      <c r="O8789" s="820"/>
      <c r="P8789" s="820"/>
      <c r="Q8789" s="820"/>
      <c r="R8789" s="820"/>
      <c r="S8789" s="820"/>
      <c r="T8789" s="820"/>
      <c r="U8789" s="820"/>
      <c r="V8789" s="820"/>
      <c r="W8789" s="820"/>
      <c r="X8789" s="820"/>
      <c r="Y8789" s="820"/>
      <c r="Z8789" s="820"/>
    </row>
    <row r="8790" spans="7:26">
      <c r="G8790" s="826"/>
      <c r="H8790" s="820"/>
      <c r="J8790" s="820"/>
      <c r="K8790" s="820"/>
      <c r="L8790" s="820"/>
      <c r="M8790" s="820"/>
      <c r="N8790" s="820"/>
      <c r="O8790" s="820"/>
      <c r="P8790" s="820"/>
      <c r="Q8790" s="820"/>
      <c r="R8790" s="820"/>
      <c r="S8790" s="820"/>
      <c r="T8790" s="820"/>
      <c r="U8790" s="820"/>
      <c r="V8790" s="820"/>
      <c r="W8790" s="820"/>
      <c r="X8790" s="820"/>
      <c r="Y8790" s="820"/>
      <c r="Z8790" s="820"/>
    </row>
    <row r="8791" spans="7:26">
      <c r="G8791" s="826"/>
      <c r="H8791" s="820"/>
      <c r="J8791" s="820"/>
      <c r="K8791" s="820"/>
      <c r="L8791" s="820"/>
      <c r="M8791" s="820"/>
      <c r="N8791" s="820"/>
      <c r="O8791" s="820"/>
      <c r="P8791" s="820"/>
      <c r="Q8791" s="820"/>
      <c r="R8791" s="820"/>
      <c r="S8791" s="820"/>
      <c r="T8791" s="820"/>
      <c r="U8791" s="820"/>
      <c r="V8791" s="820"/>
      <c r="W8791" s="820"/>
      <c r="X8791" s="820"/>
      <c r="Y8791" s="820"/>
      <c r="Z8791" s="820"/>
    </row>
    <row r="8792" spans="7:26">
      <c r="G8792" s="826"/>
      <c r="H8792" s="820"/>
      <c r="J8792" s="820"/>
      <c r="K8792" s="820"/>
      <c r="L8792" s="820"/>
      <c r="M8792" s="820"/>
      <c r="N8792" s="820"/>
      <c r="O8792" s="820"/>
      <c r="P8792" s="820"/>
      <c r="Q8792" s="820"/>
      <c r="R8792" s="820"/>
      <c r="S8792" s="820"/>
      <c r="T8792" s="820"/>
      <c r="U8792" s="820"/>
      <c r="V8792" s="820"/>
      <c r="W8792" s="820"/>
      <c r="X8792" s="820"/>
      <c r="Y8792" s="820"/>
      <c r="Z8792" s="820"/>
    </row>
    <row r="8793" spans="7:26">
      <c r="G8793" s="826"/>
      <c r="H8793" s="820"/>
      <c r="J8793" s="820"/>
      <c r="K8793" s="820"/>
      <c r="L8793" s="820"/>
      <c r="M8793" s="820"/>
      <c r="N8793" s="820"/>
      <c r="O8793" s="820"/>
      <c r="P8793" s="820"/>
      <c r="Q8793" s="820"/>
      <c r="R8793" s="820"/>
      <c r="S8793" s="820"/>
      <c r="T8793" s="820"/>
      <c r="U8793" s="820"/>
      <c r="V8793" s="820"/>
      <c r="W8793" s="820"/>
      <c r="X8793" s="820"/>
      <c r="Y8793" s="820"/>
      <c r="Z8793" s="820"/>
    </row>
    <row r="8794" spans="7:26">
      <c r="G8794" s="826"/>
      <c r="H8794" s="820"/>
      <c r="J8794" s="820"/>
      <c r="K8794" s="820"/>
      <c r="L8794" s="820"/>
      <c r="M8794" s="820"/>
      <c r="N8794" s="820"/>
      <c r="O8794" s="820"/>
      <c r="P8794" s="820"/>
      <c r="Q8794" s="820"/>
      <c r="R8794" s="820"/>
      <c r="S8794" s="820"/>
      <c r="T8794" s="820"/>
      <c r="U8794" s="820"/>
      <c r="V8794" s="820"/>
      <c r="W8794" s="820"/>
      <c r="X8794" s="820"/>
      <c r="Y8794" s="820"/>
      <c r="Z8794" s="820"/>
    </row>
    <row r="8795" spans="7:26">
      <c r="G8795" s="826"/>
      <c r="H8795" s="820"/>
      <c r="J8795" s="820"/>
      <c r="K8795" s="820"/>
      <c r="L8795" s="820"/>
      <c r="M8795" s="820"/>
      <c r="N8795" s="820"/>
      <c r="O8795" s="820"/>
      <c r="P8795" s="820"/>
      <c r="Q8795" s="820"/>
      <c r="R8795" s="820"/>
      <c r="S8795" s="820"/>
      <c r="T8795" s="820"/>
      <c r="U8795" s="820"/>
      <c r="V8795" s="820"/>
      <c r="W8795" s="820"/>
      <c r="X8795" s="820"/>
      <c r="Y8795" s="820"/>
      <c r="Z8795" s="820"/>
    </row>
    <row r="8796" spans="7:26">
      <c r="G8796" s="826"/>
      <c r="H8796" s="820"/>
      <c r="J8796" s="820"/>
      <c r="K8796" s="820"/>
      <c r="L8796" s="820"/>
      <c r="M8796" s="820"/>
      <c r="N8796" s="820"/>
      <c r="O8796" s="820"/>
      <c r="P8796" s="820"/>
      <c r="Q8796" s="820"/>
      <c r="R8796" s="820"/>
      <c r="S8796" s="820"/>
      <c r="T8796" s="820"/>
      <c r="U8796" s="820"/>
      <c r="V8796" s="820"/>
      <c r="W8796" s="820"/>
      <c r="X8796" s="820"/>
      <c r="Y8796" s="820"/>
      <c r="Z8796" s="820"/>
    </row>
    <row r="8797" spans="7:26">
      <c r="G8797" s="826"/>
      <c r="H8797" s="820"/>
      <c r="J8797" s="820"/>
      <c r="K8797" s="820"/>
      <c r="L8797" s="820"/>
      <c r="M8797" s="820"/>
      <c r="N8797" s="820"/>
      <c r="O8797" s="820"/>
      <c r="P8797" s="820"/>
      <c r="Q8797" s="820"/>
      <c r="R8797" s="820"/>
      <c r="S8797" s="820"/>
      <c r="T8797" s="820"/>
      <c r="U8797" s="820"/>
      <c r="V8797" s="820"/>
      <c r="W8797" s="820"/>
      <c r="X8797" s="820"/>
      <c r="Y8797" s="820"/>
      <c r="Z8797" s="820"/>
    </row>
    <row r="8798" spans="7:26">
      <c r="G8798" s="826"/>
      <c r="H8798" s="820"/>
      <c r="J8798" s="820"/>
      <c r="K8798" s="820"/>
      <c r="L8798" s="820"/>
      <c r="M8798" s="820"/>
      <c r="N8798" s="820"/>
      <c r="O8798" s="820"/>
      <c r="P8798" s="820"/>
      <c r="Q8798" s="820"/>
      <c r="R8798" s="820"/>
      <c r="S8798" s="820"/>
      <c r="T8798" s="820"/>
      <c r="U8798" s="820"/>
      <c r="V8798" s="820"/>
      <c r="W8798" s="820"/>
      <c r="X8798" s="820"/>
      <c r="Y8798" s="820"/>
      <c r="Z8798" s="820"/>
    </row>
    <row r="8799" spans="7:26">
      <c r="G8799" s="826"/>
      <c r="H8799" s="820"/>
      <c r="J8799" s="820"/>
      <c r="K8799" s="820"/>
      <c r="L8799" s="820"/>
      <c r="M8799" s="820"/>
      <c r="N8799" s="820"/>
      <c r="O8799" s="820"/>
      <c r="P8799" s="820"/>
      <c r="Q8799" s="820"/>
      <c r="R8799" s="820"/>
      <c r="S8799" s="820"/>
      <c r="T8799" s="820"/>
      <c r="U8799" s="820"/>
      <c r="V8799" s="820"/>
      <c r="W8799" s="820"/>
      <c r="X8799" s="820"/>
      <c r="Y8799" s="820"/>
      <c r="Z8799" s="820"/>
    </row>
    <row r="8800" spans="7:26">
      <c r="G8800" s="826"/>
      <c r="H8800" s="820"/>
      <c r="J8800" s="820"/>
      <c r="K8800" s="820"/>
      <c r="L8800" s="820"/>
      <c r="M8800" s="820"/>
      <c r="N8800" s="820"/>
      <c r="O8800" s="820"/>
      <c r="P8800" s="820"/>
      <c r="Q8800" s="820"/>
      <c r="R8800" s="820"/>
      <c r="S8800" s="820"/>
      <c r="T8800" s="820"/>
      <c r="U8800" s="820"/>
      <c r="V8800" s="820"/>
      <c r="W8800" s="820"/>
      <c r="X8800" s="820"/>
      <c r="Y8800" s="820"/>
      <c r="Z8800" s="820"/>
    </row>
    <row r="8801" spans="7:26">
      <c r="G8801" s="826"/>
      <c r="H8801" s="820"/>
      <c r="J8801" s="820"/>
      <c r="K8801" s="820"/>
      <c r="L8801" s="820"/>
      <c r="M8801" s="820"/>
      <c r="N8801" s="820"/>
      <c r="O8801" s="820"/>
      <c r="P8801" s="820"/>
      <c r="Q8801" s="820"/>
      <c r="R8801" s="820"/>
      <c r="S8801" s="820"/>
      <c r="T8801" s="820"/>
      <c r="U8801" s="820"/>
      <c r="V8801" s="820"/>
      <c r="W8801" s="820"/>
      <c r="X8801" s="820"/>
      <c r="Y8801" s="820"/>
      <c r="Z8801" s="820"/>
    </row>
    <row r="8802" spans="7:26">
      <c r="G8802" s="826"/>
      <c r="H8802" s="820"/>
      <c r="J8802" s="820"/>
      <c r="K8802" s="820"/>
      <c r="L8802" s="820"/>
      <c r="M8802" s="820"/>
      <c r="N8802" s="820"/>
      <c r="O8802" s="820"/>
      <c r="P8802" s="820"/>
      <c r="Q8802" s="820"/>
      <c r="R8802" s="820"/>
      <c r="S8802" s="820"/>
      <c r="T8802" s="820"/>
      <c r="U8802" s="820"/>
      <c r="V8802" s="820"/>
      <c r="W8802" s="820"/>
      <c r="X8802" s="820"/>
      <c r="Y8802" s="820"/>
      <c r="Z8802" s="820"/>
    </row>
    <row r="8803" spans="7:26">
      <c r="G8803" s="826"/>
      <c r="H8803" s="820"/>
      <c r="J8803" s="820"/>
      <c r="K8803" s="820"/>
      <c r="L8803" s="820"/>
      <c r="M8803" s="820"/>
      <c r="N8803" s="820"/>
      <c r="O8803" s="820"/>
      <c r="P8803" s="820"/>
      <c r="Q8803" s="820"/>
      <c r="R8803" s="820"/>
      <c r="S8803" s="820"/>
      <c r="T8803" s="820"/>
      <c r="U8803" s="820"/>
      <c r="V8803" s="820"/>
      <c r="W8803" s="820"/>
      <c r="X8803" s="820"/>
      <c r="Y8803" s="820"/>
      <c r="Z8803" s="820"/>
    </row>
    <row r="8804" spans="7:26">
      <c r="G8804" s="826"/>
      <c r="H8804" s="820"/>
      <c r="J8804" s="820"/>
      <c r="K8804" s="820"/>
      <c r="L8804" s="820"/>
      <c r="M8804" s="820"/>
      <c r="N8804" s="820"/>
      <c r="O8804" s="820"/>
      <c r="P8804" s="820"/>
      <c r="Q8804" s="820"/>
      <c r="R8804" s="820"/>
      <c r="S8804" s="820"/>
      <c r="T8804" s="820"/>
      <c r="U8804" s="820"/>
      <c r="V8804" s="820"/>
      <c r="W8804" s="820"/>
      <c r="X8804" s="820"/>
      <c r="Y8804" s="820"/>
      <c r="Z8804" s="820"/>
    </row>
    <row r="8805" spans="7:26">
      <c r="G8805" s="826"/>
      <c r="H8805" s="820"/>
      <c r="J8805" s="820"/>
      <c r="K8805" s="820"/>
      <c r="L8805" s="820"/>
      <c r="M8805" s="820"/>
      <c r="N8805" s="820"/>
      <c r="O8805" s="820"/>
      <c r="P8805" s="820"/>
      <c r="Q8805" s="820"/>
      <c r="R8805" s="820"/>
      <c r="S8805" s="820"/>
      <c r="T8805" s="820"/>
      <c r="U8805" s="820"/>
      <c r="V8805" s="820"/>
      <c r="W8805" s="820"/>
      <c r="X8805" s="820"/>
      <c r="Y8805" s="820"/>
      <c r="Z8805" s="820"/>
    </row>
    <row r="8806" spans="7:26">
      <c r="G8806" s="826"/>
      <c r="H8806" s="820"/>
      <c r="J8806" s="820"/>
      <c r="K8806" s="820"/>
      <c r="L8806" s="820"/>
      <c r="M8806" s="820"/>
      <c r="N8806" s="820"/>
      <c r="O8806" s="820"/>
      <c r="P8806" s="820"/>
      <c r="Q8806" s="820"/>
      <c r="R8806" s="820"/>
      <c r="S8806" s="820"/>
      <c r="T8806" s="820"/>
      <c r="U8806" s="820"/>
      <c r="V8806" s="820"/>
      <c r="W8806" s="820"/>
      <c r="X8806" s="820"/>
      <c r="Y8806" s="820"/>
      <c r="Z8806" s="820"/>
    </row>
    <row r="8807" spans="7:26">
      <c r="G8807" s="826"/>
      <c r="H8807" s="820"/>
      <c r="J8807" s="820"/>
      <c r="K8807" s="820"/>
      <c r="L8807" s="820"/>
      <c r="M8807" s="820"/>
      <c r="N8807" s="820"/>
      <c r="O8807" s="820"/>
      <c r="P8807" s="820"/>
      <c r="Q8807" s="820"/>
      <c r="R8807" s="820"/>
      <c r="S8807" s="820"/>
      <c r="T8807" s="820"/>
      <c r="U8807" s="820"/>
      <c r="V8807" s="820"/>
      <c r="W8807" s="820"/>
      <c r="X8807" s="820"/>
      <c r="Y8807" s="820"/>
      <c r="Z8807" s="820"/>
    </row>
    <row r="8808" spans="7:26">
      <c r="G8808" s="826"/>
      <c r="H8808" s="820"/>
      <c r="J8808" s="820"/>
      <c r="K8808" s="820"/>
      <c r="L8808" s="820"/>
      <c r="M8808" s="820"/>
      <c r="N8808" s="820"/>
      <c r="O8808" s="820"/>
      <c r="P8808" s="820"/>
      <c r="Q8808" s="820"/>
      <c r="R8808" s="820"/>
      <c r="S8808" s="820"/>
      <c r="T8808" s="820"/>
      <c r="U8808" s="820"/>
      <c r="V8808" s="820"/>
      <c r="W8808" s="820"/>
      <c r="X8808" s="820"/>
      <c r="Y8808" s="820"/>
      <c r="Z8808" s="820"/>
    </row>
    <row r="8809" spans="7:26">
      <c r="G8809" s="826"/>
      <c r="H8809" s="820"/>
      <c r="J8809" s="820"/>
      <c r="K8809" s="820"/>
      <c r="L8809" s="820"/>
      <c r="M8809" s="820"/>
      <c r="N8809" s="820"/>
      <c r="O8809" s="820"/>
      <c r="P8809" s="820"/>
      <c r="Q8809" s="820"/>
      <c r="R8809" s="820"/>
      <c r="S8809" s="820"/>
      <c r="T8809" s="820"/>
      <c r="U8809" s="820"/>
      <c r="V8809" s="820"/>
      <c r="W8809" s="820"/>
      <c r="X8809" s="820"/>
      <c r="Y8809" s="820"/>
      <c r="Z8809" s="820"/>
    </row>
    <row r="8810" spans="7:26">
      <c r="G8810" s="826"/>
      <c r="H8810" s="820"/>
      <c r="J8810" s="820"/>
      <c r="K8810" s="820"/>
      <c r="L8810" s="820"/>
      <c r="M8810" s="820"/>
      <c r="N8810" s="820"/>
      <c r="O8810" s="820"/>
      <c r="P8810" s="820"/>
      <c r="Q8810" s="820"/>
      <c r="R8810" s="820"/>
      <c r="S8810" s="820"/>
      <c r="T8810" s="820"/>
      <c r="U8810" s="820"/>
      <c r="V8810" s="820"/>
      <c r="W8810" s="820"/>
      <c r="X8810" s="820"/>
      <c r="Y8810" s="820"/>
      <c r="Z8810" s="820"/>
    </row>
    <row r="8811" spans="7:26">
      <c r="G8811" s="826"/>
      <c r="H8811" s="820"/>
      <c r="J8811" s="820"/>
      <c r="K8811" s="820"/>
      <c r="L8811" s="820"/>
      <c r="M8811" s="820"/>
      <c r="N8811" s="820"/>
      <c r="O8811" s="820"/>
      <c r="P8811" s="820"/>
      <c r="Q8811" s="820"/>
      <c r="R8811" s="820"/>
      <c r="S8811" s="820"/>
      <c r="T8811" s="820"/>
      <c r="U8811" s="820"/>
      <c r="V8811" s="820"/>
      <c r="W8811" s="820"/>
      <c r="X8811" s="820"/>
      <c r="Y8811" s="820"/>
      <c r="Z8811" s="820"/>
    </row>
    <row r="8812" spans="7:26">
      <c r="G8812" s="826"/>
      <c r="H8812" s="820"/>
      <c r="J8812" s="820"/>
      <c r="K8812" s="820"/>
      <c r="L8812" s="820"/>
      <c r="M8812" s="820"/>
      <c r="N8812" s="820"/>
      <c r="O8812" s="820"/>
      <c r="P8812" s="820"/>
      <c r="Q8812" s="820"/>
      <c r="R8812" s="820"/>
      <c r="S8812" s="820"/>
      <c r="T8812" s="820"/>
      <c r="U8812" s="820"/>
      <c r="V8812" s="820"/>
      <c r="W8812" s="820"/>
      <c r="X8812" s="820"/>
      <c r="Y8812" s="820"/>
      <c r="Z8812" s="820"/>
    </row>
    <row r="8813" spans="7:26">
      <c r="G8813" s="826"/>
      <c r="H8813" s="820"/>
      <c r="J8813" s="820"/>
      <c r="K8813" s="820"/>
      <c r="L8813" s="820"/>
      <c r="M8813" s="820"/>
      <c r="N8813" s="820"/>
      <c r="O8813" s="820"/>
      <c r="P8813" s="820"/>
      <c r="Q8813" s="820"/>
      <c r="R8813" s="820"/>
      <c r="S8813" s="820"/>
      <c r="T8813" s="820"/>
      <c r="U8813" s="820"/>
      <c r="V8813" s="820"/>
      <c r="W8813" s="820"/>
      <c r="X8813" s="820"/>
      <c r="Y8813" s="820"/>
      <c r="Z8813" s="820"/>
    </row>
    <row r="8814" spans="7:26">
      <c r="G8814" s="826"/>
      <c r="H8814" s="820"/>
      <c r="J8814" s="820"/>
      <c r="K8814" s="820"/>
      <c r="L8814" s="820"/>
      <c r="M8814" s="820"/>
      <c r="N8814" s="820"/>
      <c r="O8814" s="820"/>
      <c r="P8814" s="820"/>
      <c r="Q8814" s="820"/>
      <c r="R8814" s="820"/>
      <c r="S8814" s="820"/>
      <c r="T8814" s="820"/>
      <c r="U8814" s="820"/>
      <c r="V8814" s="820"/>
      <c r="W8814" s="820"/>
      <c r="X8814" s="820"/>
      <c r="Y8814" s="820"/>
      <c r="Z8814" s="820"/>
    </row>
    <row r="8815" spans="7:26">
      <c r="G8815" s="826"/>
      <c r="H8815" s="820"/>
      <c r="J8815" s="820"/>
      <c r="K8815" s="820"/>
      <c r="L8815" s="820"/>
      <c r="M8815" s="820"/>
      <c r="N8815" s="820"/>
      <c r="O8815" s="820"/>
      <c r="P8815" s="820"/>
      <c r="Q8815" s="820"/>
      <c r="R8815" s="820"/>
      <c r="S8815" s="820"/>
      <c r="T8815" s="820"/>
      <c r="U8815" s="820"/>
      <c r="V8815" s="820"/>
      <c r="W8815" s="820"/>
      <c r="X8815" s="820"/>
      <c r="Y8815" s="820"/>
      <c r="Z8815" s="820"/>
    </row>
    <row r="8816" spans="7:26">
      <c r="G8816" s="826"/>
      <c r="H8816" s="820"/>
      <c r="J8816" s="820"/>
      <c r="K8816" s="820"/>
      <c r="L8816" s="820"/>
      <c r="M8816" s="820"/>
      <c r="N8816" s="820"/>
      <c r="O8816" s="820"/>
      <c r="P8816" s="820"/>
      <c r="Q8816" s="820"/>
      <c r="R8816" s="820"/>
      <c r="S8816" s="820"/>
      <c r="T8816" s="820"/>
      <c r="U8816" s="820"/>
      <c r="V8816" s="820"/>
      <c r="W8816" s="820"/>
      <c r="X8816" s="820"/>
      <c r="Y8816" s="820"/>
      <c r="Z8816" s="820"/>
    </row>
    <row r="8817" spans="7:26">
      <c r="G8817" s="826"/>
      <c r="H8817" s="820"/>
      <c r="J8817" s="820"/>
      <c r="K8817" s="820"/>
      <c r="L8817" s="820"/>
      <c r="M8817" s="820"/>
      <c r="N8817" s="820"/>
      <c r="O8817" s="820"/>
      <c r="P8817" s="820"/>
      <c r="Q8817" s="820"/>
      <c r="R8817" s="820"/>
      <c r="S8817" s="820"/>
      <c r="T8817" s="820"/>
      <c r="U8817" s="820"/>
      <c r="V8817" s="820"/>
      <c r="W8817" s="820"/>
      <c r="X8817" s="820"/>
      <c r="Y8817" s="820"/>
      <c r="Z8817" s="820"/>
    </row>
    <row r="8818" spans="7:26">
      <c r="G8818" s="826"/>
      <c r="H8818" s="820"/>
      <c r="J8818" s="820"/>
      <c r="K8818" s="820"/>
      <c r="L8818" s="820"/>
      <c r="M8818" s="820"/>
      <c r="N8818" s="820"/>
      <c r="O8818" s="820"/>
      <c r="P8818" s="820"/>
      <c r="Q8818" s="820"/>
      <c r="R8818" s="820"/>
      <c r="S8818" s="820"/>
      <c r="T8818" s="820"/>
      <c r="U8818" s="820"/>
      <c r="V8818" s="820"/>
      <c r="W8818" s="820"/>
      <c r="X8818" s="820"/>
      <c r="Y8818" s="820"/>
      <c r="Z8818" s="820"/>
    </row>
    <row r="8819" spans="7:26">
      <c r="G8819" s="826"/>
      <c r="H8819" s="820"/>
      <c r="J8819" s="820"/>
      <c r="K8819" s="820"/>
      <c r="L8819" s="820"/>
      <c r="M8819" s="820"/>
      <c r="N8819" s="820"/>
      <c r="O8819" s="820"/>
      <c r="P8819" s="820"/>
      <c r="Q8819" s="820"/>
      <c r="R8819" s="820"/>
      <c r="S8819" s="820"/>
      <c r="T8819" s="820"/>
      <c r="U8819" s="820"/>
      <c r="V8819" s="820"/>
      <c r="W8819" s="820"/>
      <c r="X8819" s="820"/>
      <c r="Y8819" s="820"/>
      <c r="Z8819" s="820"/>
    </row>
    <row r="8820" spans="7:26">
      <c r="G8820" s="826"/>
      <c r="H8820" s="820"/>
      <c r="J8820" s="820"/>
      <c r="K8820" s="820"/>
      <c r="L8820" s="820"/>
      <c r="M8820" s="820"/>
      <c r="N8820" s="820"/>
      <c r="O8820" s="820"/>
      <c r="P8820" s="820"/>
      <c r="Q8820" s="820"/>
      <c r="R8820" s="820"/>
      <c r="S8820" s="820"/>
      <c r="T8820" s="820"/>
      <c r="U8820" s="820"/>
      <c r="V8820" s="820"/>
      <c r="W8820" s="820"/>
      <c r="X8820" s="820"/>
      <c r="Y8820" s="820"/>
      <c r="Z8820" s="820"/>
    </row>
    <row r="8821" spans="7:26">
      <c r="G8821" s="826"/>
      <c r="H8821" s="820"/>
      <c r="J8821" s="820"/>
      <c r="K8821" s="820"/>
      <c r="L8821" s="820"/>
      <c r="M8821" s="820"/>
      <c r="N8821" s="820"/>
      <c r="O8821" s="820"/>
      <c r="P8821" s="820"/>
      <c r="Q8821" s="820"/>
      <c r="R8821" s="820"/>
      <c r="S8821" s="820"/>
      <c r="T8821" s="820"/>
      <c r="U8821" s="820"/>
      <c r="V8821" s="820"/>
      <c r="W8821" s="820"/>
      <c r="X8821" s="820"/>
      <c r="Y8821" s="820"/>
      <c r="Z8821" s="820"/>
    </row>
    <row r="8822" spans="7:26">
      <c r="G8822" s="826"/>
      <c r="H8822" s="820"/>
      <c r="J8822" s="820"/>
      <c r="K8822" s="820"/>
      <c r="L8822" s="820"/>
      <c r="M8822" s="820"/>
      <c r="N8822" s="820"/>
      <c r="O8822" s="820"/>
      <c r="P8822" s="820"/>
      <c r="Q8822" s="820"/>
      <c r="R8822" s="820"/>
      <c r="S8822" s="820"/>
      <c r="T8822" s="820"/>
      <c r="U8822" s="820"/>
      <c r="V8822" s="820"/>
      <c r="W8822" s="820"/>
      <c r="X8822" s="820"/>
      <c r="Y8822" s="820"/>
      <c r="Z8822" s="820"/>
    </row>
    <row r="8823" spans="7:26">
      <c r="G8823" s="826"/>
      <c r="H8823" s="820"/>
      <c r="J8823" s="820"/>
      <c r="K8823" s="820"/>
      <c r="L8823" s="820"/>
      <c r="M8823" s="820"/>
      <c r="N8823" s="820"/>
      <c r="O8823" s="820"/>
      <c r="P8823" s="820"/>
      <c r="Q8823" s="820"/>
      <c r="R8823" s="820"/>
      <c r="S8823" s="820"/>
      <c r="T8823" s="820"/>
      <c r="U8823" s="820"/>
      <c r="V8823" s="820"/>
      <c r="W8823" s="820"/>
      <c r="X8823" s="820"/>
      <c r="Y8823" s="820"/>
      <c r="Z8823" s="820"/>
    </row>
    <row r="8824" spans="7:26">
      <c r="G8824" s="826"/>
      <c r="H8824" s="820"/>
      <c r="J8824" s="820"/>
      <c r="K8824" s="820"/>
      <c r="L8824" s="820"/>
      <c r="M8824" s="820"/>
      <c r="N8824" s="820"/>
      <c r="O8824" s="820"/>
      <c r="P8824" s="820"/>
      <c r="Q8824" s="820"/>
      <c r="R8824" s="820"/>
      <c r="S8824" s="820"/>
      <c r="T8824" s="820"/>
      <c r="U8824" s="820"/>
      <c r="V8824" s="820"/>
      <c r="W8824" s="820"/>
      <c r="X8824" s="820"/>
      <c r="Y8824" s="820"/>
      <c r="Z8824" s="820"/>
    </row>
    <row r="8825" spans="7:26">
      <c r="G8825" s="826"/>
      <c r="H8825" s="820"/>
      <c r="J8825" s="820"/>
      <c r="K8825" s="820"/>
      <c r="L8825" s="820"/>
      <c r="M8825" s="820"/>
      <c r="N8825" s="820"/>
      <c r="O8825" s="820"/>
      <c r="P8825" s="820"/>
      <c r="Q8825" s="820"/>
      <c r="R8825" s="820"/>
      <c r="S8825" s="820"/>
      <c r="T8825" s="820"/>
      <c r="U8825" s="820"/>
      <c r="V8825" s="820"/>
      <c r="W8825" s="820"/>
      <c r="X8825" s="820"/>
      <c r="Y8825" s="820"/>
      <c r="Z8825" s="820"/>
    </row>
    <row r="8826" spans="7:26">
      <c r="G8826" s="826"/>
      <c r="H8826" s="820"/>
      <c r="J8826" s="820"/>
      <c r="K8826" s="820"/>
      <c r="L8826" s="820"/>
      <c r="M8826" s="820"/>
      <c r="N8826" s="820"/>
      <c r="O8826" s="820"/>
      <c r="P8826" s="820"/>
      <c r="Q8826" s="820"/>
      <c r="R8826" s="820"/>
      <c r="S8826" s="820"/>
      <c r="T8826" s="820"/>
      <c r="U8826" s="820"/>
      <c r="V8826" s="820"/>
      <c r="W8826" s="820"/>
      <c r="X8826" s="820"/>
      <c r="Y8826" s="820"/>
      <c r="Z8826" s="820"/>
    </row>
    <row r="8827" spans="7:26">
      <c r="G8827" s="826"/>
      <c r="H8827" s="820"/>
      <c r="J8827" s="820"/>
      <c r="K8827" s="820"/>
      <c r="L8827" s="820"/>
      <c r="M8827" s="820"/>
      <c r="N8827" s="820"/>
      <c r="O8827" s="820"/>
      <c r="P8827" s="820"/>
      <c r="Q8827" s="820"/>
      <c r="R8827" s="820"/>
      <c r="S8827" s="820"/>
      <c r="T8827" s="820"/>
      <c r="U8827" s="820"/>
      <c r="V8827" s="820"/>
      <c r="W8827" s="820"/>
      <c r="X8827" s="820"/>
      <c r="Y8827" s="820"/>
      <c r="Z8827" s="820"/>
    </row>
    <row r="8828" spans="7:26">
      <c r="G8828" s="826"/>
      <c r="H8828" s="820"/>
      <c r="J8828" s="820"/>
      <c r="K8828" s="820"/>
      <c r="L8828" s="820"/>
      <c r="M8828" s="820"/>
      <c r="N8828" s="820"/>
      <c r="O8828" s="820"/>
      <c r="P8828" s="820"/>
      <c r="Q8828" s="820"/>
      <c r="R8828" s="820"/>
      <c r="S8828" s="820"/>
      <c r="T8828" s="820"/>
      <c r="U8828" s="820"/>
      <c r="V8828" s="820"/>
      <c r="W8828" s="820"/>
      <c r="X8828" s="820"/>
      <c r="Y8828" s="820"/>
      <c r="Z8828" s="820"/>
    </row>
    <row r="8829" spans="7:26">
      <c r="G8829" s="826"/>
      <c r="H8829" s="820"/>
      <c r="J8829" s="820"/>
      <c r="K8829" s="820"/>
      <c r="L8829" s="820"/>
      <c r="M8829" s="820"/>
      <c r="N8829" s="820"/>
      <c r="O8829" s="820"/>
      <c r="P8829" s="820"/>
      <c r="Q8829" s="820"/>
      <c r="R8829" s="820"/>
      <c r="S8829" s="820"/>
      <c r="T8829" s="820"/>
      <c r="U8829" s="820"/>
      <c r="V8829" s="820"/>
      <c r="W8829" s="820"/>
      <c r="X8829" s="820"/>
      <c r="Y8829" s="820"/>
      <c r="Z8829" s="820"/>
    </row>
    <row r="8830" spans="7:26">
      <c r="G8830" s="826"/>
      <c r="H8830" s="820"/>
      <c r="J8830" s="820"/>
      <c r="K8830" s="820"/>
      <c r="L8830" s="820"/>
      <c r="M8830" s="820"/>
      <c r="N8830" s="820"/>
      <c r="O8830" s="820"/>
      <c r="P8830" s="820"/>
      <c r="Q8830" s="820"/>
      <c r="R8830" s="820"/>
      <c r="S8830" s="820"/>
      <c r="T8830" s="820"/>
      <c r="U8830" s="820"/>
      <c r="V8830" s="820"/>
      <c r="W8830" s="820"/>
      <c r="X8830" s="820"/>
      <c r="Y8830" s="820"/>
      <c r="Z8830" s="820"/>
    </row>
    <row r="8831" spans="7:26">
      <c r="G8831" s="826"/>
      <c r="H8831" s="820"/>
      <c r="J8831" s="820"/>
      <c r="K8831" s="820"/>
      <c r="L8831" s="820"/>
      <c r="M8831" s="820"/>
      <c r="N8831" s="820"/>
      <c r="O8831" s="820"/>
      <c r="P8831" s="820"/>
      <c r="Q8831" s="820"/>
      <c r="R8831" s="820"/>
      <c r="S8831" s="820"/>
      <c r="T8831" s="820"/>
      <c r="U8831" s="820"/>
      <c r="V8831" s="820"/>
      <c r="W8831" s="820"/>
      <c r="X8831" s="820"/>
      <c r="Y8831" s="820"/>
      <c r="Z8831" s="820"/>
    </row>
    <row r="8832" spans="7:26">
      <c r="G8832" s="826"/>
      <c r="H8832" s="820"/>
      <c r="J8832" s="820"/>
      <c r="K8832" s="820"/>
      <c r="L8832" s="820"/>
      <c r="M8832" s="820"/>
      <c r="N8832" s="820"/>
      <c r="O8832" s="820"/>
      <c r="P8832" s="820"/>
      <c r="Q8832" s="820"/>
      <c r="R8832" s="820"/>
      <c r="S8832" s="820"/>
      <c r="T8832" s="820"/>
      <c r="U8832" s="820"/>
      <c r="V8832" s="820"/>
      <c r="W8832" s="820"/>
      <c r="X8832" s="820"/>
      <c r="Y8832" s="820"/>
      <c r="Z8832" s="820"/>
    </row>
    <row r="8833" spans="7:26">
      <c r="G8833" s="826"/>
      <c r="H8833" s="820"/>
      <c r="J8833" s="820"/>
      <c r="K8833" s="820"/>
      <c r="L8833" s="820"/>
      <c r="M8833" s="820"/>
      <c r="N8833" s="820"/>
      <c r="O8833" s="820"/>
      <c r="P8833" s="820"/>
      <c r="Q8833" s="820"/>
      <c r="R8833" s="820"/>
      <c r="S8833" s="820"/>
      <c r="T8833" s="820"/>
      <c r="U8833" s="820"/>
      <c r="V8833" s="820"/>
      <c r="W8833" s="820"/>
      <c r="X8833" s="820"/>
      <c r="Y8833" s="820"/>
      <c r="Z8833" s="820"/>
    </row>
    <row r="8834" spans="7:26">
      <c r="G8834" s="826"/>
      <c r="H8834" s="820"/>
      <c r="J8834" s="820"/>
      <c r="K8834" s="820"/>
      <c r="L8834" s="820"/>
      <c r="M8834" s="820"/>
      <c r="N8834" s="820"/>
      <c r="O8834" s="820"/>
      <c r="P8834" s="820"/>
      <c r="Q8834" s="820"/>
      <c r="R8834" s="820"/>
      <c r="S8834" s="820"/>
      <c r="T8834" s="820"/>
      <c r="U8834" s="820"/>
      <c r="V8834" s="820"/>
      <c r="W8834" s="820"/>
      <c r="X8834" s="820"/>
      <c r="Y8834" s="820"/>
      <c r="Z8834" s="820"/>
    </row>
    <row r="8835" spans="7:26">
      <c r="G8835" s="826"/>
      <c r="H8835" s="820"/>
      <c r="J8835" s="820"/>
      <c r="K8835" s="820"/>
      <c r="L8835" s="820"/>
      <c r="M8835" s="820"/>
      <c r="N8835" s="820"/>
      <c r="O8835" s="820"/>
      <c r="P8835" s="820"/>
      <c r="Q8835" s="820"/>
      <c r="R8835" s="820"/>
      <c r="S8835" s="820"/>
      <c r="T8835" s="820"/>
      <c r="U8835" s="820"/>
      <c r="V8835" s="820"/>
      <c r="W8835" s="820"/>
      <c r="X8835" s="820"/>
      <c r="Y8835" s="820"/>
      <c r="Z8835" s="820"/>
    </row>
    <row r="8836" spans="7:26">
      <c r="G8836" s="826"/>
      <c r="H8836" s="820"/>
      <c r="J8836" s="820"/>
      <c r="K8836" s="820"/>
      <c r="L8836" s="820"/>
      <c r="M8836" s="820"/>
      <c r="N8836" s="820"/>
      <c r="O8836" s="820"/>
      <c r="P8836" s="820"/>
      <c r="Q8836" s="820"/>
      <c r="R8836" s="820"/>
      <c r="S8836" s="820"/>
      <c r="T8836" s="820"/>
      <c r="U8836" s="820"/>
      <c r="V8836" s="820"/>
      <c r="W8836" s="820"/>
      <c r="X8836" s="820"/>
      <c r="Y8836" s="820"/>
      <c r="Z8836" s="820"/>
    </row>
    <row r="8837" spans="7:26">
      <c r="G8837" s="826"/>
      <c r="H8837" s="820"/>
      <c r="J8837" s="820"/>
      <c r="K8837" s="820"/>
      <c r="L8837" s="820"/>
      <c r="M8837" s="820"/>
      <c r="N8837" s="820"/>
      <c r="O8837" s="820"/>
      <c r="P8837" s="820"/>
      <c r="Q8837" s="820"/>
      <c r="R8837" s="820"/>
      <c r="S8837" s="820"/>
      <c r="T8837" s="820"/>
      <c r="U8837" s="820"/>
      <c r="V8837" s="820"/>
      <c r="W8837" s="820"/>
      <c r="X8837" s="820"/>
      <c r="Y8837" s="820"/>
      <c r="Z8837" s="820"/>
    </row>
    <row r="8838" spans="7:26">
      <c r="G8838" s="826"/>
      <c r="H8838" s="820"/>
      <c r="J8838" s="820"/>
      <c r="K8838" s="820"/>
      <c r="L8838" s="820"/>
      <c r="M8838" s="820"/>
      <c r="N8838" s="820"/>
      <c r="O8838" s="820"/>
      <c r="P8838" s="820"/>
      <c r="Q8838" s="820"/>
      <c r="R8838" s="820"/>
      <c r="S8838" s="820"/>
      <c r="T8838" s="820"/>
      <c r="U8838" s="820"/>
      <c r="V8838" s="820"/>
      <c r="W8838" s="820"/>
      <c r="X8838" s="820"/>
      <c r="Y8838" s="820"/>
      <c r="Z8838" s="820"/>
    </row>
    <row r="8839" spans="7:26">
      <c r="G8839" s="826"/>
      <c r="H8839" s="820"/>
      <c r="J8839" s="820"/>
      <c r="K8839" s="820"/>
      <c r="L8839" s="820"/>
      <c r="M8839" s="820"/>
      <c r="N8839" s="820"/>
      <c r="O8839" s="820"/>
      <c r="P8839" s="820"/>
      <c r="Q8839" s="820"/>
      <c r="R8839" s="820"/>
      <c r="S8839" s="820"/>
      <c r="T8839" s="820"/>
      <c r="U8839" s="820"/>
      <c r="V8839" s="820"/>
      <c r="W8839" s="820"/>
      <c r="X8839" s="820"/>
      <c r="Y8839" s="820"/>
      <c r="Z8839" s="820"/>
    </row>
    <row r="8840" spans="7:26">
      <c r="G8840" s="826"/>
      <c r="H8840" s="820"/>
      <c r="J8840" s="820"/>
      <c r="K8840" s="820"/>
      <c r="L8840" s="820"/>
      <c r="M8840" s="820"/>
      <c r="N8840" s="820"/>
      <c r="O8840" s="820"/>
      <c r="P8840" s="820"/>
      <c r="Q8840" s="820"/>
      <c r="R8840" s="820"/>
      <c r="S8840" s="820"/>
      <c r="T8840" s="820"/>
      <c r="U8840" s="820"/>
      <c r="V8840" s="820"/>
      <c r="W8840" s="820"/>
      <c r="X8840" s="820"/>
      <c r="Y8840" s="820"/>
      <c r="Z8840" s="820"/>
    </row>
    <row r="8841" spans="7:26">
      <c r="G8841" s="826"/>
      <c r="H8841" s="820"/>
      <c r="J8841" s="820"/>
      <c r="K8841" s="820"/>
      <c r="L8841" s="820"/>
      <c r="M8841" s="820"/>
      <c r="N8841" s="820"/>
      <c r="O8841" s="820"/>
      <c r="P8841" s="820"/>
      <c r="Q8841" s="820"/>
      <c r="R8841" s="820"/>
      <c r="S8841" s="820"/>
      <c r="T8841" s="820"/>
      <c r="U8841" s="820"/>
      <c r="V8841" s="820"/>
      <c r="W8841" s="820"/>
      <c r="X8841" s="820"/>
      <c r="Y8841" s="820"/>
      <c r="Z8841" s="820"/>
    </row>
    <row r="8842" spans="7:26">
      <c r="G8842" s="826"/>
      <c r="H8842" s="820"/>
      <c r="J8842" s="820"/>
      <c r="K8842" s="820"/>
      <c r="L8842" s="820"/>
      <c r="M8842" s="820"/>
      <c r="N8842" s="820"/>
      <c r="O8842" s="820"/>
      <c r="P8842" s="820"/>
      <c r="Q8842" s="820"/>
      <c r="R8842" s="820"/>
      <c r="S8842" s="820"/>
      <c r="T8842" s="820"/>
      <c r="U8842" s="820"/>
      <c r="V8842" s="820"/>
      <c r="W8842" s="820"/>
      <c r="X8842" s="820"/>
      <c r="Y8842" s="820"/>
      <c r="Z8842" s="820"/>
    </row>
    <row r="8843" spans="7:26">
      <c r="G8843" s="826"/>
      <c r="H8843" s="820"/>
      <c r="J8843" s="820"/>
      <c r="K8843" s="820"/>
      <c r="L8843" s="820"/>
      <c r="M8843" s="820"/>
      <c r="N8843" s="820"/>
      <c r="O8843" s="820"/>
      <c r="P8843" s="820"/>
      <c r="Q8843" s="820"/>
      <c r="R8843" s="820"/>
      <c r="S8843" s="820"/>
      <c r="T8843" s="820"/>
      <c r="U8843" s="820"/>
      <c r="V8843" s="820"/>
      <c r="W8843" s="820"/>
      <c r="X8843" s="820"/>
      <c r="Y8843" s="820"/>
      <c r="Z8843" s="820"/>
    </row>
    <row r="8844" spans="7:26">
      <c r="G8844" s="826"/>
      <c r="H8844" s="820"/>
      <c r="J8844" s="820"/>
      <c r="K8844" s="820"/>
      <c r="L8844" s="820"/>
      <c r="M8844" s="820"/>
      <c r="N8844" s="820"/>
      <c r="O8844" s="820"/>
      <c r="P8844" s="820"/>
      <c r="Q8844" s="820"/>
      <c r="R8844" s="820"/>
      <c r="S8844" s="820"/>
      <c r="T8844" s="820"/>
      <c r="U8844" s="820"/>
      <c r="V8844" s="820"/>
      <c r="W8844" s="820"/>
      <c r="X8844" s="820"/>
      <c r="Y8844" s="820"/>
      <c r="Z8844" s="820"/>
    </row>
    <row r="8845" spans="7:26">
      <c r="G8845" s="826"/>
      <c r="H8845" s="820"/>
      <c r="J8845" s="820"/>
      <c r="K8845" s="820"/>
      <c r="L8845" s="820"/>
      <c r="M8845" s="820"/>
      <c r="N8845" s="820"/>
      <c r="O8845" s="820"/>
      <c r="P8845" s="820"/>
      <c r="Q8845" s="820"/>
      <c r="R8845" s="820"/>
      <c r="S8845" s="820"/>
      <c r="T8845" s="820"/>
      <c r="U8845" s="820"/>
      <c r="V8845" s="820"/>
      <c r="W8845" s="820"/>
      <c r="X8845" s="820"/>
      <c r="Y8845" s="820"/>
      <c r="Z8845" s="820"/>
    </row>
    <row r="8846" spans="7:26">
      <c r="G8846" s="826"/>
      <c r="H8846" s="820"/>
      <c r="J8846" s="820"/>
      <c r="K8846" s="820"/>
      <c r="L8846" s="820"/>
      <c r="M8846" s="820"/>
      <c r="N8846" s="820"/>
      <c r="O8846" s="820"/>
      <c r="P8846" s="820"/>
      <c r="Q8846" s="820"/>
      <c r="R8846" s="820"/>
      <c r="S8846" s="820"/>
      <c r="T8846" s="820"/>
      <c r="U8846" s="820"/>
      <c r="V8846" s="820"/>
      <c r="W8846" s="820"/>
      <c r="X8846" s="820"/>
      <c r="Y8846" s="820"/>
      <c r="Z8846" s="820"/>
    </row>
    <row r="8847" spans="7:26">
      <c r="G8847" s="826"/>
      <c r="H8847" s="820"/>
      <c r="J8847" s="820"/>
      <c r="K8847" s="820"/>
      <c r="L8847" s="820"/>
      <c r="M8847" s="820"/>
      <c r="N8847" s="820"/>
      <c r="O8847" s="820"/>
      <c r="P8847" s="820"/>
      <c r="Q8847" s="820"/>
      <c r="R8847" s="820"/>
      <c r="S8847" s="820"/>
      <c r="T8847" s="820"/>
      <c r="U8847" s="820"/>
      <c r="V8847" s="820"/>
      <c r="W8847" s="820"/>
      <c r="X8847" s="820"/>
      <c r="Y8847" s="820"/>
      <c r="Z8847" s="820"/>
    </row>
    <row r="8848" spans="7:26">
      <c r="G8848" s="826"/>
      <c r="H8848" s="820"/>
      <c r="J8848" s="820"/>
      <c r="K8848" s="820"/>
      <c r="L8848" s="820"/>
      <c r="M8848" s="820"/>
      <c r="N8848" s="820"/>
      <c r="O8848" s="820"/>
      <c r="P8848" s="820"/>
      <c r="Q8848" s="820"/>
      <c r="R8848" s="820"/>
      <c r="S8848" s="820"/>
      <c r="T8848" s="820"/>
      <c r="U8848" s="820"/>
      <c r="V8848" s="820"/>
      <c r="W8848" s="820"/>
      <c r="X8848" s="820"/>
      <c r="Y8848" s="820"/>
      <c r="Z8848" s="820"/>
    </row>
    <row r="8849" spans="7:26">
      <c r="G8849" s="826"/>
      <c r="H8849" s="820"/>
      <c r="J8849" s="820"/>
      <c r="K8849" s="820"/>
      <c r="L8849" s="820"/>
      <c r="M8849" s="820"/>
      <c r="N8849" s="820"/>
      <c r="O8849" s="820"/>
      <c r="P8849" s="820"/>
      <c r="Q8849" s="820"/>
      <c r="R8849" s="820"/>
      <c r="S8849" s="820"/>
      <c r="T8849" s="820"/>
      <c r="U8849" s="820"/>
      <c r="V8849" s="820"/>
      <c r="W8849" s="820"/>
      <c r="X8849" s="820"/>
      <c r="Y8849" s="820"/>
      <c r="Z8849" s="820"/>
    </row>
    <row r="8850" spans="7:26">
      <c r="G8850" s="826"/>
      <c r="H8850" s="820"/>
      <c r="J8850" s="820"/>
      <c r="K8850" s="820"/>
      <c r="L8850" s="820"/>
      <c r="M8850" s="820"/>
      <c r="N8850" s="820"/>
      <c r="O8850" s="820"/>
      <c r="P8850" s="820"/>
      <c r="Q8850" s="820"/>
      <c r="R8850" s="820"/>
      <c r="S8850" s="820"/>
      <c r="T8850" s="820"/>
      <c r="U8850" s="820"/>
      <c r="V8850" s="820"/>
      <c r="W8850" s="820"/>
      <c r="X8850" s="820"/>
      <c r="Y8850" s="820"/>
      <c r="Z8850" s="820"/>
    </row>
    <row r="8851" spans="7:26">
      <c r="G8851" s="826"/>
      <c r="H8851" s="820"/>
      <c r="J8851" s="820"/>
      <c r="K8851" s="820"/>
      <c r="L8851" s="820"/>
      <c r="M8851" s="820"/>
      <c r="N8851" s="820"/>
      <c r="O8851" s="820"/>
      <c r="P8851" s="820"/>
      <c r="Q8851" s="820"/>
      <c r="R8851" s="820"/>
      <c r="S8851" s="820"/>
      <c r="T8851" s="820"/>
      <c r="U8851" s="820"/>
      <c r="V8851" s="820"/>
      <c r="W8851" s="820"/>
      <c r="X8851" s="820"/>
      <c r="Y8851" s="820"/>
      <c r="Z8851" s="820"/>
    </row>
    <row r="8852" spans="7:26">
      <c r="G8852" s="826"/>
      <c r="H8852" s="820"/>
      <c r="J8852" s="820"/>
      <c r="K8852" s="820"/>
      <c r="L8852" s="820"/>
      <c r="M8852" s="820"/>
      <c r="N8852" s="820"/>
      <c r="O8852" s="820"/>
      <c r="P8852" s="820"/>
      <c r="Q8852" s="820"/>
      <c r="R8852" s="820"/>
      <c r="S8852" s="820"/>
      <c r="T8852" s="820"/>
      <c r="U8852" s="820"/>
      <c r="V8852" s="820"/>
      <c r="W8852" s="820"/>
      <c r="X8852" s="820"/>
      <c r="Y8852" s="820"/>
      <c r="Z8852" s="820"/>
    </row>
    <row r="8853" spans="7:26">
      <c r="G8853" s="826"/>
      <c r="H8853" s="820"/>
      <c r="J8853" s="820"/>
      <c r="K8853" s="820"/>
      <c r="L8853" s="820"/>
      <c r="M8853" s="820"/>
      <c r="N8853" s="820"/>
      <c r="O8853" s="820"/>
      <c r="P8853" s="820"/>
      <c r="Q8853" s="820"/>
      <c r="R8853" s="820"/>
      <c r="S8853" s="820"/>
      <c r="T8853" s="820"/>
      <c r="U8853" s="820"/>
      <c r="V8853" s="820"/>
      <c r="W8853" s="820"/>
      <c r="X8853" s="820"/>
      <c r="Y8853" s="820"/>
      <c r="Z8853" s="820"/>
    </row>
    <row r="8854" spans="7:26">
      <c r="G8854" s="826"/>
      <c r="H8854" s="820"/>
      <c r="J8854" s="820"/>
      <c r="K8854" s="820"/>
      <c r="L8854" s="820"/>
      <c r="M8854" s="820"/>
      <c r="N8854" s="820"/>
      <c r="O8854" s="820"/>
      <c r="P8854" s="820"/>
      <c r="Q8854" s="820"/>
      <c r="R8854" s="820"/>
      <c r="S8854" s="820"/>
      <c r="T8854" s="820"/>
      <c r="U8854" s="820"/>
      <c r="V8854" s="820"/>
      <c r="W8854" s="820"/>
      <c r="X8854" s="820"/>
      <c r="Y8854" s="820"/>
      <c r="Z8854" s="820"/>
    </row>
    <row r="8855" spans="7:26">
      <c r="G8855" s="826"/>
      <c r="H8855" s="820"/>
      <c r="J8855" s="820"/>
      <c r="K8855" s="820"/>
      <c r="L8855" s="820"/>
      <c r="M8855" s="820"/>
      <c r="N8855" s="820"/>
      <c r="O8855" s="820"/>
      <c r="P8855" s="820"/>
      <c r="Q8855" s="820"/>
      <c r="R8855" s="820"/>
      <c r="S8855" s="820"/>
      <c r="T8855" s="820"/>
      <c r="U8855" s="820"/>
      <c r="V8855" s="820"/>
      <c r="W8855" s="820"/>
      <c r="X8855" s="820"/>
      <c r="Y8855" s="820"/>
      <c r="Z8855" s="820"/>
    </row>
    <row r="8856" spans="7:26">
      <c r="G8856" s="826"/>
      <c r="H8856" s="820"/>
      <c r="J8856" s="820"/>
      <c r="K8856" s="820"/>
      <c r="L8856" s="820"/>
      <c r="M8856" s="820"/>
      <c r="N8856" s="820"/>
      <c r="O8856" s="820"/>
      <c r="P8856" s="820"/>
      <c r="Q8856" s="820"/>
      <c r="R8856" s="820"/>
      <c r="S8856" s="820"/>
      <c r="T8856" s="820"/>
      <c r="U8856" s="820"/>
      <c r="V8856" s="820"/>
      <c r="W8856" s="820"/>
      <c r="X8856" s="820"/>
      <c r="Y8856" s="820"/>
      <c r="Z8856" s="820"/>
    </row>
    <row r="8857" spans="7:26">
      <c r="G8857" s="826"/>
      <c r="H8857" s="820"/>
      <c r="J8857" s="820"/>
      <c r="K8857" s="820"/>
      <c r="L8857" s="820"/>
      <c r="M8857" s="820"/>
      <c r="N8857" s="820"/>
      <c r="O8857" s="820"/>
      <c r="P8857" s="820"/>
      <c r="Q8857" s="820"/>
      <c r="R8857" s="820"/>
      <c r="S8857" s="820"/>
      <c r="T8857" s="820"/>
      <c r="U8857" s="820"/>
      <c r="V8857" s="820"/>
      <c r="W8857" s="820"/>
      <c r="X8857" s="820"/>
      <c r="Y8857" s="820"/>
      <c r="Z8857" s="820"/>
    </row>
    <row r="8858" spans="7:26">
      <c r="G8858" s="826"/>
      <c r="H8858" s="820"/>
      <c r="J8858" s="820"/>
      <c r="K8858" s="820"/>
      <c r="L8858" s="820"/>
      <c r="M8858" s="820"/>
      <c r="N8858" s="820"/>
      <c r="O8858" s="820"/>
      <c r="P8858" s="820"/>
      <c r="Q8858" s="820"/>
      <c r="R8858" s="820"/>
      <c r="S8858" s="820"/>
      <c r="T8858" s="820"/>
      <c r="U8858" s="820"/>
      <c r="V8858" s="820"/>
      <c r="W8858" s="820"/>
      <c r="X8858" s="820"/>
      <c r="Y8858" s="820"/>
      <c r="Z8858" s="820"/>
    </row>
    <row r="8859" spans="7:26">
      <c r="G8859" s="826"/>
      <c r="H8859" s="820"/>
      <c r="J8859" s="820"/>
      <c r="K8859" s="820"/>
      <c r="L8859" s="820"/>
      <c r="M8859" s="820"/>
      <c r="N8859" s="820"/>
      <c r="O8859" s="820"/>
      <c r="P8859" s="820"/>
      <c r="Q8859" s="820"/>
      <c r="R8859" s="820"/>
      <c r="S8859" s="820"/>
      <c r="T8859" s="820"/>
      <c r="U8859" s="820"/>
      <c r="V8859" s="820"/>
      <c r="W8859" s="820"/>
      <c r="X8859" s="820"/>
      <c r="Y8859" s="820"/>
      <c r="Z8859" s="820"/>
    </row>
    <row r="8860" spans="7:26">
      <c r="G8860" s="826"/>
      <c r="H8860" s="820"/>
      <c r="J8860" s="820"/>
      <c r="K8860" s="820"/>
      <c r="L8860" s="820"/>
      <c r="M8860" s="820"/>
      <c r="N8860" s="820"/>
      <c r="O8860" s="820"/>
      <c r="P8860" s="820"/>
      <c r="Q8860" s="820"/>
      <c r="R8860" s="820"/>
      <c r="S8860" s="820"/>
      <c r="T8860" s="820"/>
      <c r="U8860" s="820"/>
      <c r="V8860" s="820"/>
      <c r="W8860" s="820"/>
      <c r="X8860" s="820"/>
      <c r="Y8860" s="820"/>
      <c r="Z8860" s="820"/>
    </row>
    <row r="8861" spans="7:26">
      <c r="G8861" s="826"/>
      <c r="H8861" s="820"/>
      <c r="J8861" s="820"/>
      <c r="K8861" s="820"/>
      <c r="L8861" s="820"/>
      <c r="M8861" s="820"/>
      <c r="N8861" s="820"/>
      <c r="O8861" s="820"/>
      <c r="P8861" s="820"/>
      <c r="Q8861" s="820"/>
      <c r="R8861" s="820"/>
      <c r="S8861" s="820"/>
      <c r="T8861" s="820"/>
      <c r="U8861" s="820"/>
      <c r="V8861" s="820"/>
      <c r="W8861" s="820"/>
      <c r="X8861" s="820"/>
      <c r="Y8861" s="820"/>
      <c r="Z8861" s="820"/>
    </row>
    <row r="8862" spans="7:26">
      <c r="G8862" s="826"/>
      <c r="H8862" s="820"/>
      <c r="J8862" s="820"/>
      <c r="K8862" s="820"/>
      <c r="L8862" s="820"/>
      <c r="M8862" s="820"/>
      <c r="N8862" s="820"/>
      <c r="O8862" s="820"/>
      <c r="P8862" s="820"/>
      <c r="Q8862" s="820"/>
      <c r="R8862" s="820"/>
      <c r="S8862" s="820"/>
      <c r="T8862" s="820"/>
      <c r="U8862" s="820"/>
      <c r="V8862" s="820"/>
      <c r="W8862" s="820"/>
      <c r="X8862" s="820"/>
      <c r="Y8862" s="820"/>
      <c r="Z8862" s="820"/>
    </row>
    <row r="8863" spans="7:26">
      <c r="G8863" s="826"/>
      <c r="H8863" s="820"/>
      <c r="J8863" s="820"/>
      <c r="K8863" s="820"/>
      <c r="L8863" s="820"/>
      <c r="M8863" s="820"/>
      <c r="N8863" s="820"/>
      <c r="O8863" s="820"/>
      <c r="P8863" s="820"/>
      <c r="Q8863" s="820"/>
      <c r="R8863" s="820"/>
      <c r="S8863" s="820"/>
      <c r="T8863" s="820"/>
      <c r="U8863" s="820"/>
      <c r="V8863" s="820"/>
      <c r="W8863" s="820"/>
      <c r="X8863" s="820"/>
      <c r="Y8863" s="820"/>
      <c r="Z8863" s="820"/>
    </row>
    <row r="8864" spans="7:26">
      <c r="G8864" s="826"/>
      <c r="H8864" s="820"/>
      <c r="J8864" s="820"/>
      <c r="K8864" s="820"/>
      <c r="L8864" s="820"/>
      <c r="M8864" s="820"/>
      <c r="N8864" s="820"/>
      <c r="O8864" s="820"/>
      <c r="P8864" s="820"/>
      <c r="Q8864" s="820"/>
      <c r="R8864" s="820"/>
      <c r="S8864" s="820"/>
      <c r="T8864" s="820"/>
      <c r="U8864" s="820"/>
      <c r="V8864" s="820"/>
      <c r="W8864" s="820"/>
      <c r="X8864" s="820"/>
      <c r="Y8864" s="820"/>
      <c r="Z8864" s="820"/>
    </row>
    <row r="8865" spans="7:26">
      <c r="G8865" s="826"/>
      <c r="H8865" s="820"/>
      <c r="J8865" s="820"/>
      <c r="K8865" s="820"/>
      <c r="L8865" s="820"/>
      <c r="M8865" s="820"/>
      <c r="N8865" s="820"/>
      <c r="O8865" s="820"/>
      <c r="P8865" s="820"/>
      <c r="Q8865" s="820"/>
      <c r="R8865" s="820"/>
      <c r="S8865" s="820"/>
      <c r="T8865" s="820"/>
      <c r="U8865" s="820"/>
      <c r="V8865" s="820"/>
      <c r="W8865" s="820"/>
      <c r="X8865" s="820"/>
      <c r="Y8865" s="820"/>
      <c r="Z8865" s="820"/>
    </row>
    <row r="8866" spans="7:26">
      <c r="G8866" s="826"/>
      <c r="H8866" s="820"/>
      <c r="J8866" s="820"/>
      <c r="K8866" s="820"/>
      <c r="L8866" s="820"/>
      <c r="M8866" s="820"/>
      <c r="N8866" s="820"/>
      <c r="O8866" s="820"/>
      <c r="P8866" s="820"/>
      <c r="Q8866" s="820"/>
      <c r="R8866" s="820"/>
      <c r="S8866" s="820"/>
      <c r="T8866" s="820"/>
      <c r="U8866" s="820"/>
      <c r="V8866" s="820"/>
      <c r="W8866" s="820"/>
      <c r="X8866" s="820"/>
      <c r="Y8866" s="820"/>
      <c r="Z8866" s="820"/>
    </row>
    <row r="8867" spans="7:26">
      <c r="G8867" s="826"/>
      <c r="H8867" s="820"/>
      <c r="J8867" s="820"/>
      <c r="K8867" s="820"/>
      <c r="L8867" s="820"/>
      <c r="M8867" s="820"/>
      <c r="N8867" s="820"/>
      <c r="O8867" s="820"/>
      <c r="P8867" s="820"/>
      <c r="Q8867" s="820"/>
      <c r="R8867" s="820"/>
      <c r="S8867" s="820"/>
      <c r="T8867" s="820"/>
      <c r="U8867" s="820"/>
      <c r="V8867" s="820"/>
      <c r="W8867" s="820"/>
      <c r="X8867" s="820"/>
      <c r="Y8867" s="820"/>
      <c r="Z8867" s="820"/>
    </row>
    <row r="8868" spans="7:26">
      <c r="G8868" s="826"/>
      <c r="H8868" s="820"/>
      <c r="J8868" s="820"/>
      <c r="K8868" s="820"/>
      <c r="L8868" s="820"/>
      <c r="M8868" s="820"/>
      <c r="N8868" s="820"/>
      <c r="O8868" s="820"/>
      <c r="P8868" s="820"/>
      <c r="Q8868" s="820"/>
      <c r="R8868" s="820"/>
      <c r="S8868" s="820"/>
      <c r="T8868" s="820"/>
      <c r="U8868" s="820"/>
      <c r="V8868" s="820"/>
      <c r="W8868" s="820"/>
      <c r="X8868" s="820"/>
      <c r="Y8868" s="820"/>
      <c r="Z8868" s="820"/>
    </row>
    <row r="8869" spans="7:26">
      <c r="G8869" s="826"/>
      <c r="H8869" s="820"/>
      <c r="J8869" s="820"/>
      <c r="K8869" s="820"/>
      <c r="L8869" s="820"/>
      <c r="M8869" s="820"/>
      <c r="N8869" s="820"/>
      <c r="O8869" s="820"/>
      <c r="P8869" s="820"/>
      <c r="Q8869" s="820"/>
      <c r="R8869" s="820"/>
      <c r="S8869" s="820"/>
      <c r="T8869" s="820"/>
      <c r="U8869" s="820"/>
      <c r="V8869" s="820"/>
      <c r="W8869" s="820"/>
      <c r="X8869" s="820"/>
      <c r="Y8869" s="820"/>
      <c r="Z8869" s="820"/>
    </row>
    <row r="8870" spans="7:26">
      <c r="G8870" s="826"/>
      <c r="H8870" s="820"/>
      <c r="J8870" s="820"/>
      <c r="K8870" s="820"/>
      <c r="L8870" s="820"/>
      <c r="M8870" s="820"/>
      <c r="N8870" s="820"/>
      <c r="O8870" s="820"/>
      <c r="P8870" s="820"/>
      <c r="Q8870" s="820"/>
      <c r="R8870" s="820"/>
      <c r="S8870" s="820"/>
      <c r="T8870" s="820"/>
      <c r="U8870" s="820"/>
      <c r="V8870" s="820"/>
      <c r="W8870" s="820"/>
      <c r="X8870" s="820"/>
      <c r="Y8870" s="820"/>
      <c r="Z8870" s="820"/>
    </row>
    <row r="8871" spans="7:26">
      <c r="G8871" s="826"/>
      <c r="H8871" s="820"/>
      <c r="J8871" s="820"/>
      <c r="K8871" s="820"/>
      <c r="L8871" s="820"/>
      <c r="M8871" s="820"/>
      <c r="N8871" s="820"/>
      <c r="O8871" s="820"/>
      <c r="P8871" s="820"/>
      <c r="Q8871" s="820"/>
      <c r="R8871" s="820"/>
      <c r="S8871" s="820"/>
      <c r="T8871" s="820"/>
      <c r="U8871" s="820"/>
      <c r="V8871" s="820"/>
      <c r="W8871" s="820"/>
      <c r="X8871" s="820"/>
      <c r="Y8871" s="820"/>
      <c r="Z8871" s="820"/>
    </row>
    <row r="8872" spans="7:26">
      <c r="G8872" s="826"/>
      <c r="H8872" s="820"/>
      <c r="J8872" s="820"/>
      <c r="K8872" s="820"/>
      <c r="L8872" s="820"/>
      <c r="M8872" s="820"/>
      <c r="N8872" s="820"/>
      <c r="O8872" s="820"/>
      <c r="P8872" s="820"/>
      <c r="Q8872" s="820"/>
      <c r="R8872" s="820"/>
      <c r="S8872" s="820"/>
      <c r="T8872" s="820"/>
      <c r="U8872" s="820"/>
      <c r="V8872" s="820"/>
      <c r="W8872" s="820"/>
      <c r="X8872" s="820"/>
      <c r="Y8872" s="820"/>
      <c r="Z8872" s="820"/>
    </row>
    <row r="8873" spans="7:26">
      <c r="G8873" s="826"/>
      <c r="H8873" s="820"/>
      <c r="J8873" s="820"/>
      <c r="K8873" s="820"/>
      <c r="L8873" s="820"/>
      <c r="M8873" s="820"/>
      <c r="N8873" s="820"/>
      <c r="O8873" s="820"/>
      <c r="P8873" s="820"/>
      <c r="Q8873" s="820"/>
      <c r="R8873" s="820"/>
      <c r="S8873" s="820"/>
      <c r="T8873" s="820"/>
      <c r="U8873" s="820"/>
      <c r="V8873" s="820"/>
      <c r="W8873" s="820"/>
      <c r="X8873" s="820"/>
      <c r="Y8873" s="820"/>
      <c r="Z8873" s="820"/>
    </row>
    <row r="8874" spans="7:26">
      <c r="G8874" s="826"/>
      <c r="H8874" s="820"/>
      <c r="J8874" s="820"/>
      <c r="K8874" s="820"/>
      <c r="L8874" s="820"/>
      <c r="M8874" s="820"/>
      <c r="N8874" s="820"/>
      <c r="O8874" s="820"/>
      <c r="P8874" s="820"/>
      <c r="Q8874" s="820"/>
      <c r="R8874" s="820"/>
      <c r="S8874" s="820"/>
      <c r="T8874" s="820"/>
      <c r="U8874" s="820"/>
      <c r="V8874" s="820"/>
      <c r="W8874" s="820"/>
      <c r="X8874" s="820"/>
      <c r="Y8874" s="820"/>
      <c r="Z8874" s="820"/>
    </row>
    <row r="8875" spans="7:26">
      <c r="G8875" s="826"/>
      <c r="H8875" s="820"/>
      <c r="J8875" s="820"/>
      <c r="K8875" s="820"/>
      <c r="L8875" s="820"/>
      <c r="M8875" s="820"/>
      <c r="N8875" s="820"/>
      <c r="O8875" s="820"/>
      <c r="P8875" s="820"/>
      <c r="Q8875" s="820"/>
      <c r="R8875" s="820"/>
      <c r="S8875" s="820"/>
      <c r="T8875" s="820"/>
      <c r="U8875" s="820"/>
      <c r="V8875" s="820"/>
      <c r="W8875" s="820"/>
      <c r="X8875" s="820"/>
      <c r="Y8875" s="820"/>
      <c r="Z8875" s="820"/>
    </row>
    <row r="8876" spans="7:26">
      <c r="G8876" s="826"/>
      <c r="H8876" s="820"/>
      <c r="J8876" s="820"/>
      <c r="K8876" s="820"/>
      <c r="L8876" s="820"/>
      <c r="M8876" s="820"/>
      <c r="N8876" s="820"/>
      <c r="O8876" s="820"/>
      <c r="P8876" s="820"/>
      <c r="Q8876" s="820"/>
      <c r="R8876" s="820"/>
      <c r="S8876" s="820"/>
      <c r="T8876" s="820"/>
      <c r="U8876" s="820"/>
      <c r="V8876" s="820"/>
      <c r="W8876" s="820"/>
      <c r="X8876" s="820"/>
      <c r="Y8876" s="820"/>
      <c r="Z8876" s="820"/>
    </row>
    <row r="8877" spans="7:26">
      <c r="G8877" s="826"/>
      <c r="H8877" s="820"/>
      <c r="J8877" s="820"/>
      <c r="K8877" s="820"/>
      <c r="L8877" s="820"/>
      <c r="M8877" s="820"/>
      <c r="N8877" s="820"/>
      <c r="O8877" s="820"/>
      <c r="P8877" s="820"/>
      <c r="Q8877" s="820"/>
      <c r="R8877" s="820"/>
      <c r="S8877" s="820"/>
      <c r="T8877" s="820"/>
      <c r="U8877" s="820"/>
      <c r="V8877" s="820"/>
      <c r="W8877" s="820"/>
      <c r="X8877" s="820"/>
      <c r="Y8877" s="820"/>
      <c r="Z8877" s="820"/>
    </row>
    <row r="8878" spans="7:26">
      <c r="G8878" s="826"/>
      <c r="H8878" s="820"/>
      <c r="J8878" s="820"/>
      <c r="K8878" s="820"/>
      <c r="L8878" s="820"/>
      <c r="M8878" s="820"/>
      <c r="N8878" s="820"/>
      <c r="O8878" s="820"/>
      <c r="P8878" s="820"/>
      <c r="Q8878" s="820"/>
      <c r="R8878" s="820"/>
      <c r="S8878" s="820"/>
      <c r="T8878" s="820"/>
      <c r="U8878" s="820"/>
      <c r="V8878" s="820"/>
      <c r="W8878" s="820"/>
      <c r="X8878" s="820"/>
      <c r="Y8878" s="820"/>
      <c r="Z8878" s="820"/>
    </row>
    <row r="8879" spans="7:26">
      <c r="G8879" s="826"/>
      <c r="H8879" s="820"/>
      <c r="J8879" s="820"/>
      <c r="K8879" s="820"/>
      <c r="L8879" s="820"/>
      <c r="M8879" s="820"/>
      <c r="N8879" s="820"/>
      <c r="O8879" s="820"/>
      <c r="P8879" s="820"/>
      <c r="Q8879" s="820"/>
      <c r="R8879" s="820"/>
      <c r="S8879" s="820"/>
      <c r="T8879" s="820"/>
      <c r="U8879" s="820"/>
      <c r="V8879" s="820"/>
      <c r="W8879" s="820"/>
      <c r="X8879" s="820"/>
      <c r="Y8879" s="820"/>
      <c r="Z8879" s="820"/>
    </row>
    <row r="8880" spans="7:26">
      <c r="G8880" s="826"/>
      <c r="H8880" s="820"/>
      <c r="J8880" s="820"/>
      <c r="K8880" s="820"/>
      <c r="L8880" s="820"/>
      <c r="M8880" s="820"/>
      <c r="N8880" s="820"/>
      <c r="O8880" s="820"/>
      <c r="P8880" s="820"/>
      <c r="Q8880" s="820"/>
      <c r="R8880" s="820"/>
      <c r="S8880" s="820"/>
      <c r="T8880" s="820"/>
      <c r="U8880" s="820"/>
      <c r="V8880" s="820"/>
      <c r="W8880" s="820"/>
      <c r="X8880" s="820"/>
      <c r="Y8880" s="820"/>
      <c r="Z8880" s="820"/>
    </row>
    <row r="8881" spans="7:26">
      <c r="G8881" s="826"/>
      <c r="H8881" s="820"/>
      <c r="J8881" s="820"/>
      <c r="K8881" s="820"/>
      <c r="L8881" s="820"/>
      <c r="M8881" s="820"/>
      <c r="N8881" s="820"/>
      <c r="O8881" s="820"/>
      <c r="P8881" s="820"/>
      <c r="Q8881" s="820"/>
      <c r="R8881" s="820"/>
      <c r="S8881" s="820"/>
      <c r="T8881" s="820"/>
      <c r="U8881" s="820"/>
      <c r="V8881" s="820"/>
      <c r="W8881" s="820"/>
      <c r="X8881" s="820"/>
      <c r="Y8881" s="820"/>
      <c r="Z8881" s="820"/>
    </row>
    <row r="8882" spans="7:26">
      <c r="G8882" s="826"/>
      <c r="H8882" s="820"/>
      <c r="J8882" s="820"/>
      <c r="K8882" s="820"/>
      <c r="L8882" s="820"/>
      <c r="M8882" s="820"/>
      <c r="N8882" s="820"/>
      <c r="O8882" s="820"/>
      <c r="P8882" s="820"/>
      <c r="Q8882" s="820"/>
      <c r="R8882" s="820"/>
      <c r="S8882" s="820"/>
      <c r="T8882" s="820"/>
      <c r="U8882" s="820"/>
      <c r="V8882" s="820"/>
      <c r="W8882" s="820"/>
      <c r="X8882" s="820"/>
      <c r="Y8882" s="820"/>
      <c r="Z8882" s="820"/>
    </row>
    <row r="8883" spans="7:26">
      <c r="G8883" s="826"/>
      <c r="H8883" s="820"/>
      <c r="J8883" s="820"/>
      <c r="K8883" s="820"/>
      <c r="L8883" s="820"/>
      <c r="M8883" s="820"/>
      <c r="N8883" s="820"/>
      <c r="O8883" s="820"/>
      <c r="P8883" s="820"/>
      <c r="Q8883" s="820"/>
      <c r="R8883" s="820"/>
      <c r="S8883" s="820"/>
      <c r="T8883" s="820"/>
      <c r="U8883" s="820"/>
      <c r="V8883" s="820"/>
      <c r="W8883" s="820"/>
      <c r="X8883" s="820"/>
      <c r="Y8883" s="820"/>
      <c r="Z8883" s="820"/>
    </row>
    <row r="8884" spans="7:26">
      <c r="G8884" s="826"/>
      <c r="H8884" s="820"/>
      <c r="J8884" s="820"/>
      <c r="K8884" s="820"/>
      <c r="L8884" s="820"/>
      <c r="M8884" s="820"/>
      <c r="N8884" s="820"/>
      <c r="O8884" s="820"/>
      <c r="P8884" s="820"/>
      <c r="Q8884" s="820"/>
      <c r="R8884" s="820"/>
      <c r="S8884" s="820"/>
      <c r="T8884" s="820"/>
      <c r="U8884" s="820"/>
      <c r="V8884" s="820"/>
      <c r="W8884" s="820"/>
      <c r="X8884" s="820"/>
      <c r="Y8884" s="820"/>
      <c r="Z8884" s="820"/>
    </row>
    <row r="8885" spans="7:26">
      <c r="G8885" s="826"/>
      <c r="H8885" s="820"/>
      <c r="J8885" s="820"/>
      <c r="K8885" s="820"/>
      <c r="L8885" s="820"/>
      <c r="M8885" s="820"/>
      <c r="N8885" s="820"/>
      <c r="O8885" s="820"/>
      <c r="P8885" s="820"/>
      <c r="Q8885" s="820"/>
      <c r="R8885" s="820"/>
      <c r="S8885" s="820"/>
      <c r="T8885" s="820"/>
      <c r="U8885" s="820"/>
      <c r="V8885" s="820"/>
      <c r="W8885" s="820"/>
      <c r="X8885" s="820"/>
      <c r="Y8885" s="820"/>
      <c r="Z8885" s="820"/>
    </row>
    <row r="8886" spans="7:26">
      <c r="G8886" s="826"/>
      <c r="H8886" s="820"/>
      <c r="J8886" s="820"/>
      <c r="K8886" s="820"/>
      <c r="L8886" s="820"/>
      <c r="M8886" s="820"/>
      <c r="N8886" s="820"/>
      <c r="O8886" s="820"/>
      <c r="P8886" s="820"/>
      <c r="Q8886" s="820"/>
      <c r="R8886" s="820"/>
      <c r="S8886" s="820"/>
      <c r="T8886" s="820"/>
      <c r="U8886" s="820"/>
      <c r="V8886" s="820"/>
      <c r="W8886" s="820"/>
      <c r="X8886" s="820"/>
      <c r="Y8886" s="820"/>
      <c r="Z8886" s="820"/>
    </row>
    <row r="8887" spans="7:26">
      <c r="G8887" s="826"/>
      <c r="H8887" s="820"/>
      <c r="J8887" s="820"/>
      <c r="K8887" s="820"/>
      <c r="L8887" s="820"/>
      <c r="M8887" s="820"/>
      <c r="N8887" s="820"/>
      <c r="O8887" s="820"/>
      <c r="P8887" s="820"/>
      <c r="Q8887" s="820"/>
      <c r="R8887" s="820"/>
      <c r="S8887" s="820"/>
      <c r="T8887" s="820"/>
      <c r="U8887" s="820"/>
      <c r="V8887" s="820"/>
      <c r="W8887" s="820"/>
      <c r="X8887" s="820"/>
      <c r="Y8887" s="820"/>
      <c r="Z8887" s="820"/>
    </row>
    <row r="8888" spans="7:26">
      <c r="G8888" s="826"/>
      <c r="H8888" s="820"/>
      <c r="J8888" s="820"/>
      <c r="K8888" s="820"/>
      <c r="L8888" s="820"/>
      <c r="M8888" s="820"/>
      <c r="N8888" s="820"/>
      <c r="O8888" s="820"/>
      <c r="P8888" s="820"/>
      <c r="Q8888" s="820"/>
      <c r="R8888" s="820"/>
      <c r="S8888" s="820"/>
      <c r="T8888" s="820"/>
      <c r="U8888" s="820"/>
      <c r="V8888" s="820"/>
      <c r="W8888" s="820"/>
      <c r="X8888" s="820"/>
      <c r="Y8888" s="820"/>
      <c r="Z8888" s="820"/>
    </row>
    <row r="8889" spans="7:26">
      <c r="G8889" s="826"/>
      <c r="H8889" s="820"/>
      <c r="J8889" s="820"/>
      <c r="K8889" s="820"/>
      <c r="L8889" s="820"/>
      <c r="M8889" s="820"/>
      <c r="N8889" s="820"/>
      <c r="O8889" s="820"/>
      <c r="P8889" s="820"/>
      <c r="Q8889" s="820"/>
      <c r="R8889" s="820"/>
      <c r="S8889" s="820"/>
      <c r="T8889" s="820"/>
      <c r="U8889" s="820"/>
      <c r="V8889" s="820"/>
      <c r="W8889" s="820"/>
      <c r="X8889" s="820"/>
      <c r="Y8889" s="820"/>
      <c r="Z8889" s="820"/>
    </row>
    <row r="8890" spans="7:26">
      <c r="G8890" s="826"/>
      <c r="H8890" s="820"/>
      <c r="J8890" s="820"/>
      <c r="K8890" s="820"/>
      <c r="L8890" s="820"/>
      <c r="M8890" s="820"/>
      <c r="N8890" s="820"/>
      <c r="O8890" s="820"/>
      <c r="P8890" s="820"/>
      <c r="Q8890" s="820"/>
      <c r="R8890" s="820"/>
      <c r="S8890" s="820"/>
      <c r="T8890" s="820"/>
      <c r="U8890" s="820"/>
      <c r="V8890" s="820"/>
      <c r="W8890" s="820"/>
      <c r="X8890" s="820"/>
      <c r="Y8890" s="820"/>
      <c r="Z8890" s="820"/>
    </row>
    <row r="8891" spans="7:26">
      <c r="G8891" s="826"/>
      <c r="H8891" s="820"/>
      <c r="J8891" s="820"/>
      <c r="K8891" s="820"/>
      <c r="L8891" s="820"/>
      <c r="M8891" s="820"/>
      <c r="N8891" s="820"/>
      <c r="O8891" s="820"/>
      <c r="P8891" s="820"/>
      <c r="Q8891" s="820"/>
      <c r="R8891" s="820"/>
      <c r="S8891" s="820"/>
      <c r="T8891" s="820"/>
      <c r="U8891" s="820"/>
      <c r="V8891" s="820"/>
      <c r="W8891" s="820"/>
      <c r="X8891" s="820"/>
      <c r="Y8891" s="820"/>
      <c r="Z8891" s="820"/>
    </row>
    <row r="8892" spans="7:26">
      <c r="G8892" s="826"/>
      <c r="H8892" s="820"/>
      <c r="J8892" s="820"/>
      <c r="K8892" s="820"/>
      <c r="L8892" s="820"/>
      <c r="M8892" s="820"/>
      <c r="N8892" s="820"/>
      <c r="O8892" s="820"/>
      <c r="P8892" s="820"/>
      <c r="Q8892" s="820"/>
      <c r="R8892" s="820"/>
      <c r="S8892" s="820"/>
      <c r="T8892" s="820"/>
      <c r="U8892" s="820"/>
      <c r="V8892" s="820"/>
      <c r="W8892" s="820"/>
      <c r="X8892" s="820"/>
      <c r="Y8892" s="820"/>
      <c r="Z8892" s="820"/>
    </row>
    <row r="8893" spans="7:26">
      <c r="G8893" s="826"/>
      <c r="H8893" s="820"/>
      <c r="J8893" s="820"/>
      <c r="K8893" s="820"/>
      <c r="L8893" s="820"/>
      <c r="M8893" s="820"/>
      <c r="N8893" s="820"/>
      <c r="O8893" s="820"/>
      <c r="P8893" s="820"/>
      <c r="Q8893" s="820"/>
      <c r="R8893" s="820"/>
      <c r="S8893" s="820"/>
      <c r="T8893" s="820"/>
      <c r="U8893" s="820"/>
      <c r="V8893" s="820"/>
      <c r="W8893" s="820"/>
      <c r="X8893" s="820"/>
      <c r="Y8893" s="820"/>
      <c r="Z8893" s="820"/>
    </row>
    <row r="8894" spans="7:26">
      <c r="G8894" s="826"/>
      <c r="H8894" s="820"/>
      <c r="J8894" s="820"/>
      <c r="K8894" s="820"/>
      <c r="L8894" s="820"/>
      <c r="M8894" s="820"/>
      <c r="N8894" s="820"/>
      <c r="O8894" s="820"/>
      <c r="P8894" s="820"/>
      <c r="Q8894" s="820"/>
      <c r="R8894" s="820"/>
      <c r="S8894" s="820"/>
      <c r="T8894" s="820"/>
      <c r="U8894" s="820"/>
      <c r="V8894" s="820"/>
      <c r="W8894" s="820"/>
      <c r="X8894" s="820"/>
      <c r="Y8894" s="820"/>
      <c r="Z8894" s="820"/>
    </row>
    <row r="8895" spans="7:26">
      <c r="G8895" s="826"/>
      <c r="H8895" s="820"/>
      <c r="J8895" s="820"/>
      <c r="K8895" s="820"/>
      <c r="L8895" s="820"/>
      <c r="M8895" s="820"/>
      <c r="N8895" s="820"/>
      <c r="O8895" s="820"/>
      <c r="P8895" s="820"/>
      <c r="Q8895" s="820"/>
      <c r="R8895" s="820"/>
      <c r="S8895" s="820"/>
      <c r="T8895" s="820"/>
      <c r="U8895" s="820"/>
      <c r="V8895" s="820"/>
      <c r="W8895" s="820"/>
      <c r="X8895" s="820"/>
      <c r="Y8895" s="820"/>
      <c r="Z8895" s="820"/>
    </row>
    <row r="8896" spans="7:26">
      <c r="G8896" s="826"/>
      <c r="H8896" s="820"/>
      <c r="J8896" s="820"/>
      <c r="K8896" s="820"/>
      <c r="L8896" s="820"/>
      <c r="M8896" s="820"/>
      <c r="N8896" s="820"/>
      <c r="O8896" s="820"/>
      <c r="P8896" s="820"/>
      <c r="Q8896" s="820"/>
      <c r="R8896" s="820"/>
      <c r="S8896" s="820"/>
      <c r="T8896" s="820"/>
      <c r="U8896" s="820"/>
      <c r="V8896" s="820"/>
      <c r="W8896" s="820"/>
      <c r="X8896" s="820"/>
      <c r="Y8896" s="820"/>
      <c r="Z8896" s="820"/>
    </row>
    <row r="8897" spans="7:26">
      <c r="G8897" s="826"/>
      <c r="H8897" s="820"/>
      <c r="J8897" s="820"/>
      <c r="K8897" s="820"/>
      <c r="L8897" s="820"/>
      <c r="M8897" s="820"/>
      <c r="N8897" s="820"/>
      <c r="O8897" s="820"/>
      <c r="P8897" s="820"/>
      <c r="Q8897" s="820"/>
      <c r="R8897" s="820"/>
      <c r="S8897" s="820"/>
      <c r="T8897" s="820"/>
      <c r="U8897" s="820"/>
      <c r="V8897" s="820"/>
      <c r="W8897" s="820"/>
      <c r="X8897" s="820"/>
      <c r="Y8897" s="820"/>
      <c r="Z8897" s="820"/>
    </row>
    <row r="8898" spans="7:26">
      <c r="G8898" s="826"/>
      <c r="H8898" s="820"/>
      <c r="J8898" s="820"/>
      <c r="K8898" s="820"/>
      <c r="L8898" s="820"/>
      <c r="M8898" s="820"/>
      <c r="N8898" s="820"/>
      <c r="O8898" s="820"/>
      <c r="P8898" s="820"/>
      <c r="Q8898" s="820"/>
      <c r="R8898" s="820"/>
      <c r="S8898" s="820"/>
      <c r="T8898" s="820"/>
      <c r="U8898" s="820"/>
      <c r="V8898" s="820"/>
      <c r="W8898" s="820"/>
      <c r="X8898" s="820"/>
      <c r="Y8898" s="820"/>
      <c r="Z8898" s="820"/>
    </row>
    <row r="8899" spans="7:26">
      <c r="G8899" s="826"/>
      <c r="H8899" s="820"/>
      <c r="J8899" s="820"/>
      <c r="K8899" s="820"/>
      <c r="L8899" s="820"/>
      <c r="M8899" s="820"/>
      <c r="N8899" s="820"/>
      <c r="O8899" s="820"/>
      <c r="P8899" s="820"/>
      <c r="Q8899" s="820"/>
      <c r="R8899" s="820"/>
      <c r="S8899" s="820"/>
      <c r="T8899" s="820"/>
      <c r="U8899" s="820"/>
      <c r="V8899" s="820"/>
      <c r="W8899" s="820"/>
      <c r="X8899" s="820"/>
      <c r="Y8899" s="820"/>
      <c r="Z8899" s="820"/>
    </row>
    <row r="8900" spans="7:26">
      <c r="G8900" s="826"/>
      <c r="H8900" s="820"/>
      <c r="J8900" s="820"/>
      <c r="K8900" s="820"/>
      <c r="L8900" s="820"/>
      <c r="M8900" s="820"/>
      <c r="N8900" s="820"/>
      <c r="O8900" s="820"/>
      <c r="P8900" s="820"/>
      <c r="Q8900" s="820"/>
      <c r="R8900" s="820"/>
      <c r="S8900" s="820"/>
      <c r="T8900" s="820"/>
      <c r="U8900" s="820"/>
      <c r="V8900" s="820"/>
      <c r="W8900" s="820"/>
      <c r="X8900" s="820"/>
      <c r="Y8900" s="820"/>
      <c r="Z8900" s="820"/>
    </row>
    <row r="8901" spans="7:26">
      <c r="G8901" s="826"/>
      <c r="H8901" s="820"/>
      <c r="J8901" s="820"/>
      <c r="K8901" s="820"/>
      <c r="L8901" s="820"/>
      <c r="M8901" s="820"/>
      <c r="N8901" s="820"/>
      <c r="O8901" s="820"/>
      <c r="P8901" s="820"/>
      <c r="Q8901" s="820"/>
      <c r="R8901" s="820"/>
      <c r="S8901" s="820"/>
      <c r="T8901" s="820"/>
      <c r="U8901" s="820"/>
      <c r="V8901" s="820"/>
      <c r="W8901" s="820"/>
      <c r="X8901" s="820"/>
      <c r="Y8901" s="820"/>
      <c r="Z8901" s="820"/>
    </row>
    <row r="8902" spans="7:26">
      <c r="G8902" s="826"/>
      <c r="H8902" s="820"/>
      <c r="J8902" s="820"/>
      <c r="K8902" s="820"/>
      <c r="L8902" s="820"/>
      <c r="M8902" s="820"/>
      <c r="N8902" s="820"/>
      <c r="O8902" s="820"/>
      <c r="P8902" s="820"/>
      <c r="Q8902" s="820"/>
      <c r="R8902" s="820"/>
      <c r="S8902" s="820"/>
      <c r="T8902" s="820"/>
      <c r="U8902" s="820"/>
      <c r="V8902" s="820"/>
      <c r="W8902" s="820"/>
      <c r="X8902" s="820"/>
      <c r="Y8902" s="820"/>
      <c r="Z8902" s="820"/>
    </row>
    <row r="8903" spans="7:26">
      <c r="G8903" s="826"/>
      <c r="H8903" s="820"/>
      <c r="J8903" s="820"/>
      <c r="K8903" s="820"/>
      <c r="L8903" s="820"/>
      <c r="M8903" s="820"/>
      <c r="N8903" s="820"/>
      <c r="O8903" s="820"/>
      <c r="P8903" s="820"/>
      <c r="Q8903" s="820"/>
      <c r="R8903" s="820"/>
      <c r="S8903" s="820"/>
      <c r="T8903" s="820"/>
      <c r="U8903" s="820"/>
      <c r="V8903" s="820"/>
      <c r="W8903" s="820"/>
      <c r="X8903" s="820"/>
      <c r="Y8903" s="820"/>
      <c r="Z8903" s="820"/>
    </row>
    <row r="8904" spans="7:26">
      <c r="G8904" s="826"/>
      <c r="H8904" s="820"/>
      <c r="J8904" s="820"/>
      <c r="K8904" s="820"/>
      <c r="L8904" s="820"/>
      <c r="M8904" s="820"/>
      <c r="N8904" s="820"/>
      <c r="O8904" s="820"/>
      <c r="P8904" s="820"/>
      <c r="Q8904" s="820"/>
      <c r="R8904" s="820"/>
      <c r="S8904" s="820"/>
      <c r="T8904" s="820"/>
      <c r="U8904" s="820"/>
      <c r="V8904" s="820"/>
      <c r="W8904" s="820"/>
      <c r="X8904" s="820"/>
      <c r="Y8904" s="820"/>
      <c r="Z8904" s="820"/>
    </row>
    <row r="8905" spans="7:26">
      <c r="G8905" s="826"/>
      <c r="H8905" s="820"/>
      <c r="J8905" s="820"/>
      <c r="K8905" s="820"/>
      <c r="L8905" s="820"/>
      <c r="M8905" s="820"/>
      <c r="N8905" s="820"/>
      <c r="O8905" s="820"/>
      <c r="P8905" s="820"/>
      <c r="Q8905" s="820"/>
      <c r="R8905" s="820"/>
      <c r="S8905" s="820"/>
      <c r="T8905" s="820"/>
      <c r="U8905" s="820"/>
      <c r="V8905" s="820"/>
      <c r="W8905" s="820"/>
      <c r="X8905" s="820"/>
      <c r="Y8905" s="820"/>
      <c r="Z8905" s="820"/>
    </row>
    <row r="8906" spans="7:26">
      <c r="G8906" s="826"/>
      <c r="H8906" s="820"/>
      <c r="J8906" s="820"/>
      <c r="K8906" s="820"/>
      <c r="L8906" s="820"/>
      <c r="M8906" s="820"/>
      <c r="N8906" s="820"/>
      <c r="O8906" s="820"/>
      <c r="P8906" s="820"/>
      <c r="Q8906" s="820"/>
      <c r="R8906" s="820"/>
      <c r="S8906" s="820"/>
      <c r="T8906" s="820"/>
      <c r="U8906" s="820"/>
      <c r="V8906" s="820"/>
      <c r="W8906" s="820"/>
      <c r="X8906" s="820"/>
      <c r="Y8906" s="820"/>
      <c r="Z8906" s="820"/>
    </row>
    <row r="8907" spans="7:26">
      <c r="G8907" s="826"/>
      <c r="H8907" s="820"/>
      <c r="J8907" s="820"/>
      <c r="K8907" s="820"/>
      <c r="L8907" s="820"/>
      <c r="M8907" s="820"/>
      <c r="N8907" s="820"/>
      <c r="O8907" s="820"/>
      <c r="P8907" s="820"/>
      <c r="Q8907" s="820"/>
      <c r="R8907" s="820"/>
      <c r="S8907" s="820"/>
      <c r="T8907" s="820"/>
      <c r="U8907" s="820"/>
      <c r="V8907" s="820"/>
      <c r="W8907" s="820"/>
      <c r="X8907" s="820"/>
      <c r="Y8907" s="820"/>
      <c r="Z8907" s="820"/>
    </row>
    <row r="8908" spans="7:26">
      <c r="G8908" s="826"/>
      <c r="H8908" s="820"/>
      <c r="J8908" s="820"/>
      <c r="K8908" s="820"/>
      <c r="L8908" s="820"/>
      <c r="M8908" s="820"/>
      <c r="N8908" s="820"/>
      <c r="O8908" s="820"/>
      <c r="P8908" s="820"/>
      <c r="Q8908" s="820"/>
      <c r="R8908" s="820"/>
      <c r="S8908" s="820"/>
      <c r="T8908" s="820"/>
      <c r="U8908" s="820"/>
      <c r="V8908" s="820"/>
      <c r="W8908" s="820"/>
      <c r="X8908" s="820"/>
      <c r="Y8908" s="820"/>
      <c r="Z8908" s="820"/>
    </row>
    <row r="8909" spans="7:26">
      <c r="G8909" s="826"/>
      <c r="H8909" s="820"/>
      <c r="J8909" s="820"/>
      <c r="K8909" s="820"/>
      <c r="L8909" s="820"/>
      <c r="M8909" s="820"/>
      <c r="N8909" s="820"/>
      <c r="O8909" s="820"/>
      <c r="P8909" s="820"/>
      <c r="Q8909" s="820"/>
      <c r="R8909" s="820"/>
      <c r="S8909" s="820"/>
      <c r="T8909" s="820"/>
      <c r="U8909" s="820"/>
      <c r="V8909" s="820"/>
      <c r="W8909" s="820"/>
      <c r="X8909" s="820"/>
      <c r="Y8909" s="820"/>
      <c r="Z8909" s="820"/>
    </row>
    <row r="8910" spans="7:26">
      <c r="G8910" s="826"/>
      <c r="H8910" s="820"/>
      <c r="J8910" s="820"/>
      <c r="K8910" s="820"/>
      <c r="L8910" s="820"/>
      <c r="M8910" s="820"/>
      <c r="N8910" s="820"/>
      <c r="O8910" s="820"/>
      <c r="P8910" s="820"/>
      <c r="Q8910" s="820"/>
      <c r="R8910" s="820"/>
      <c r="S8910" s="820"/>
      <c r="T8910" s="820"/>
      <c r="U8910" s="820"/>
      <c r="V8910" s="820"/>
      <c r="W8910" s="820"/>
      <c r="X8910" s="820"/>
      <c r="Y8910" s="820"/>
      <c r="Z8910" s="820"/>
    </row>
    <row r="8911" spans="7:26">
      <c r="G8911" s="826"/>
      <c r="H8911" s="820"/>
      <c r="J8911" s="820"/>
      <c r="K8911" s="820"/>
      <c r="L8911" s="820"/>
      <c r="M8911" s="820"/>
      <c r="N8911" s="820"/>
      <c r="O8911" s="820"/>
      <c r="P8911" s="820"/>
      <c r="Q8911" s="820"/>
      <c r="R8911" s="820"/>
      <c r="S8911" s="820"/>
      <c r="T8911" s="820"/>
      <c r="U8911" s="820"/>
      <c r="V8911" s="820"/>
      <c r="W8911" s="820"/>
      <c r="X8911" s="820"/>
      <c r="Y8911" s="820"/>
      <c r="Z8911" s="820"/>
    </row>
    <row r="8912" spans="7:26">
      <c r="G8912" s="826"/>
      <c r="H8912" s="820"/>
      <c r="J8912" s="820"/>
      <c r="K8912" s="820"/>
      <c r="L8912" s="820"/>
      <c r="M8912" s="820"/>
      <c r="N8912" s="820"/>
      <c r="O8912" s="820"/>
      <c r="P8912" s="820"/>
      <c r="Q8912" s="820"/>
      <c r="R8912" s="820"/>
      <c r="S8912" s="820"/>
      <c r="T8912" s="820"/>
      <c r="U8912" s="820"/>
      <c r="V8912" s="820"/>
      <c r="W8912" s="820"/>
      <c r="X8912" s="820"/>
      <c r="Y8912" s="820"/>
      <c r="Z8912" s="820"/>
    </row>
    <row r="8913" spans="7:26">
      <c r="G8913" s="826"/>
      <c r="H8913" s="820"/>
      <c r="J8913" s="820"/>
      <c r="K8913" s="820"/>
      <c r="L8913" s="820"/>
      <c r="M8913" s="820"/>
      <c r="N8913" s="820"/>
      <c r="O8913" s="820"/>
      <c r="P8913" s="820"/>
      <c r="Q8913" s="820"/>
      <c r="R8913" s="820"/>
      <c r="S8913" s="820"/>
      <c r="T8913" s="820"/>
      <c r="U8913" s="820"/>
      <c r="V8913" s="820"/>
      <c r="W8913" s="820"/>
      <c r="X8913" s="820"/>
      <c r="Y8913" s="820"/>
      <c r="Z8913" s="820"/>
    </row>
    <row r="8914" spans="7:26">
      <c r="G8914" s="826"/>
      <c r="H8914" s="820"/>
      <c r="J8914" s="820"/>
      <c r="K8914" s="820"/>
      <c r="L8914" s="820"/>
      <c r="M8914" s="820"/>
      <c r="N8914" s="820"/>
      <c r="O8914" s="820"/>
      <c r="P8914" s="820"/>
      <c r="Q8914" s="820"/>
      <c r="R8914" s="820"/>
      <c r="S8914" s="820"/>
      <c r="T8914" s="820"/>
      <c r="U8914" s="820"/>
      <c r="V8914" s="820"/>
      <c r="W8914" s="820"/>
      <c r="X8914" s="820"/>
      <c r="Y8914" s="820"/>
      <c r="Z8914" s="820"/>
    </row>
    <row r="8915" spans="7:26">
      <c r="G8915" s="826"/>
      <c r="H8915" s="820"/>
      <c r="J8915" s="820"/>
      <c r="K8915" s="820"/>
      <c r="L8915" s="820"/>
      <c r="M8915" s="820"/>
      <c r="N8915" s="820"/>
      <c r="O8915" s="820"/>
      <c r="P8915" s="820"/>
      <c r="Q8915" s="820"/>
      <c r="R8915" s="820"/>
      <c r="S8915" s="820"/>
      <c r="T8915" s="820"/>
      <c r="U8915" s="820"/>
      <c r="V8915" s="820"/>
      <c r="W8915" s="820"/>
      <c r="X8915" s="820"/>
      <c r="Y8915" s="820"/>
      <c r="Z8915" s="820"/>
    </row>
    <row r="8916" spans="7:26">
      <c r="G8916" s="826"/>
      <c r="H8916" s="820"/>
      <c r="J8916" s="820"/>
      <c r="K8916" s="820"/>
      <c r="L8916" s="820"/>
      <c r="M8916" s="820"/>
      <c r="N8916" s="820"/>
      <c r="O8916" s="820"/>
      <c r="P8916" s="820"/>
      <c r="Q8916" s="820"/>
      <c r="R8916" s="820"/>
      <c r="S8916" s="820"/>
      <c r="T8916" s="820"/>
      <c r="U8916" s="820"/>
      <c r="V8916" s="820"/>
      <c r="W8916" s="820"/>
      <c r="X8916" s="820"/>
      <c r="Y8916" s="820"/>
      <c r="Z8916" s="820"/>
    </row>
    <row r="8917" spans="7:26">
      <c r="G8917" s="826"/>
      <c r="H8917" s="820"/>
      <c r="J8917" s="820"/>
      <c r="K8917" s="820"/>
      <c r="L8917" s="820"/>
      <c r="M8917" s="820"/>
      <c r="N8917" s="820"/>
      <c r="O8917" s="820"/>
      <c r="P8917" s="820"/>
      <c r="Q8917" s="820"/>
      <c r="R8917" s="820"/>
      <c r="S8917" s="820"/>
      <c r="T8917" s="820"/>
      <c r="U8917" s="820"/>
      <c r="V8917" s="820"/>
      <c r="W8917" s="820"/>
      <c r="X8917" s="820"/>
      <c r="Y8917" s="820"/>
      <c r="Z8917" s="820"/>
    </row>
    <row r="8918" spans="7:26">
      <c r="G8918" s="826"/>
      <c r="H8918" s="820"/>
      <c r="J8918" s="820"/>
      <c r="K8918" s="820"/>
      <c r="L8918" s="820"/>
      <c r="M8918" s="820"/>
      <c r="N8918" s="820"/>
      <c r="O8918" s="820"/>
      <c r="P8918" s="820"/>
      <c r="Q8918" s="820"/>
      <c r="R8918" s="820"/>
      <c r="S8918" s="820"/>
      <c r="T8918" s="820"/>
      <c r="U8918" s="820"/>
      <c r="V8918" s="820"/>
      <c r="W8918" s="820"/>
      <c r="X8918" s="820"/>
      <c r="Y8918" s="820"/>
      <c r="Z8918" s="820"/>
    </row>
    <row r="8919" spans="7:26">
      <c r="G8919" s="826"/>
      <c r="H8919" s="820"/>
      <c r="J8919" s="820"/>
      <c r="K8919" s="820"/>
      <c r="L8919" s="820"/>
      <c r="M8919" s="820"/>
      <c r="N8919" s="820"/>
      <c r="O8919" s="820"/>
      <c r="P8919" s="820"/>
      <c r="Q8919" s="820"/>
      <c r="R8919" s="820"/>
      <c r="S8919" s="820"/>
      <c r="T8919" s="820"/>
      <c r="U8919" s="820"/>
      <c r="V8919" s="820"/>
      <c r="W8919" s="820"/>
      <c r="X8919" s="820"/>
      <c r="Y8919" s="820"/>
      <c r="Z8919" s="820"/>
    </row>
    <row r="8920" spans="7:26">
      <c r="G8920" s="826"/>
      <c r="H8920" s="820"/>
      <c r="J8920" s="820"/>
      <c r="K8920" s="820"/>
      <c r="L8920" s="820"/>
      <c r="M8920" s="820"/>
      <c r="N8920" s="820"/>
      <c r="O8920" s="820"/>
      <c r="P8920" s="820"/>
      <c r="Q8920" s="820"/>
      <c r="R8920" s="820"/>
      <c r="S8920" s="820"/>
      <c r="T8920" s="820"/>
      <c r="U8920" s="820"/>
      <c r="V8920" s="820"/>
      <c r="W8920" s="820"/>
      <c r="X8920" s="820"/>
      <c r="Y8920" s="820"/>
      <c r="Z8920" s="820"/>
    </row>
    <row r="8921" spans="7:26">
      <c r="G8921" s="826"/>
      <c r="H8921" s="820"/>
      <c r="J8921" s="820"/>
      <c r="K8921" s="820"/>
      <c r="L8921" s="820"/>
      <c r="M8921" s="820"/>
      <c r="N8921" s="820"/>
      <c r="O8921" s="820"/>
      <c r="P8921" s="820"/>
      <c r="Q8921" s="820"/>
      <c r="R8921" s="820"/>
      <c r="S8921" s="820"/>
      <c r="T8921" s="820"/>
      <c r="U8921" s="820"/>
      <c r="V8921" s="820"/>
      <c r="W8921" s="820"/>
      <c r="X8921" s="820"/>
      <c r="Y8921" s="820"/>
      <c r="Z8921" s="820"/>
    </row>
    <row r="8922" spans="7:26">
      <c r="G8922" s="826"/>
      <c r="H8922" s="820"/>
      <c r="J8922" s="820"/>
      <c r="K8922" s="820"/>
      <c r="L8922" s="820"/>
      <c r="M8922" s="820"/>
      <c r="N8922" s="820"/>
      <c r="O8922" s="820"/>
      <c r="P8922" s="820"/>
      <c r="Q8922" s="820"/>
      <c r="R8922" s="820"/>
      <c r="S8922" s="820"/>
      <c r="T8922" s="820"/>
      <c r="U8922" s="820"/>
      <c r="V8922" s="820"/>
      <c r="W8922" s="820"/>
      <c r="X8922" s="820"/>
      <c r="Y8922" s="820"/>
      <c r="Z8922" s="820"/>
    </row>
    <row r="8923" spans="7:26">
      <c r="G8923" s="826"/>
      <c r="H8923" s="820"/>
      <c r="J8923" s="820"/>
      <c r="K8923" s="820"/>
      <c r="L8923" s="820"/>
      <c r="M8923" s="820"/>
      <c r="N8923" s="820"/>
      <c r="O8923" s="820"/>
      <c r="P8923" s="820"/>
      <c r="Q8923" s="820"/>
      <c r="R8923" s="820"/>
      <c r="S8923" s="820"/>
      <c r="T8923" s="820"/>
      <c r="U8923" s="820"/>
      <c r="V8923" s="820"/>
      <c r="W8923" s="820"/>
      <c r="X8923" s="820"/>
      <c r="Y8923" s="820"/>
      <c r="Z8923" s="820"/>
    </row>
    <row r="8924" spans="7:26">
      <c r="G8924" s="826"/>
      <c r="H8924" s="820"/>
      <c r="J8924" s="820"/>
      <c r="K8924" s="820"/>
      <c r="L8924" s="820"/>
      <c r="M8924" s="820"/>
      <c r="N8924" s="820"/>
      <c r="O8924" s="820"/>
      <c r="P8924" s="820"/>
      <c r="Q8924" s="820"/>
      <c r="R8924" s="820"/>
      <c r="S8924" s="820"/>
      <c r="T8924" s="820"/>
      <c r="U8924" s="820"/>
      <c r="V8924" s="820"/>
      <c r="W8924" s="820"/>
      <c r="X8924" s="820"/>
      <c r="Y8924" s="820"/>
      <c r="Z8924" s="820"/>
    </row>
    <row r="8925" spans="7:26">
      <c r="G8925" s="826"/>
      <c r="H8925" s="820"/>
      <c r="J8925" s="820"/>
      <c r="K8925" s="820"/>
      <c r="L8925" s="820"/>
      <c r="M8925" s="820"/>
      <c r="N8925" s="820"/>
      <c r="O8925" s="820"/>
      <c r="P8925" s="820"/>
      <c r="Q8925" s="820"/>
      <c r="R8925" s="820"/>
      <c r="S8925" s="820"/>
      <c r="T8925" s="820"/>
      <c r="U8925" s="820"/>
      <c r="V8925" s="820"/>
      <c r="W8925" s="820"/>
      <c r="X8925" s="820"/>
      <c r="Y8925" s="820"/>
      <c r="Z8925" s="820"/>
    </row>
    <row r="8926" spans="7:26">
      <c r="G8926" s="826"/>
      <c r="H8926" s="820"/>
      <c r="J8926" s="820"/>
      <c r="K8926" s="820"/>
      <c r="L8926" s="820"/>
      <c r="M8926" s="820"/>
      <c r="N8926" s="820"/>
      <c r="O8926" s="820"/>
      <c r="P8926" s="820"/>
      <c r="Q8926" s="820"/>
      <c r="R8926" s="820"/>
      <c r="S8926" s="820"/>
      <c r="T8926" s="820"/>
      <c r="U8926" s="820"/>
      <c r="V8926" s="820"/>
      <c r="W8926" s="820"/>
      <c r="X8926" s="820"/>
      <c r="Y8926" s="820"/>
      <c r="Z8926" s="820"/>
    </row>
    <row r="8927" spans="7:26">
      <c r="G8927" s="826"/>
      <c r="H8927" s="820"/>
      <c r="J8927" s="820"/>
      <c r="K8927" s="820"/>
      <c r="L8927" s="820"/>
      <c r="M8927" s="820"/>
      <c r="N8927" s="820"/>
      <c r="O8927" s="820"/>
      <c r="P8927" s="820"/>
      <c r="Q8927" s="820"/>
      <c r="R8927" s="820"/>
      <c r="S8927" s="820"/>
      <c r="T8927" s="820"/>
      <c r="U8927" s="820"/>
      <c r="V8927" s="820"/>
      <c r="W8927" s="820"/>
      <c r="X8927" s="820"/>
      <c r="Y8927" s="820"/>
      <c r="Z8927" s="820"/>
    </row>
    <row r="8928" spans="7:26">
      <c r="G8928" s="826"/>
      <c r="H8928" s="820"/>
      <c r="J8928" s="820"/>
      <c r="K8928" s="820"/>
      <c r="L8928" s="820"/>
      <c r="M8928" s="820"/>
      <c r="N8928" s="820"/>
      <c r="O8928" s="820"/>
      <c r="P8928" s="820"/>
      <c r="Q8928" s="820"/>
      <c r="R8928" s="820"/>
      <c r="S8928" s="820"/>
      <c r="T8928" s="820"/>
      <c r="U8928" s="820"/>
      <c r="V8928" s="820"/>
      <c r="W8928" s="820"/>
      <c r="X8928" s="820"/>
      <c r="Y8928" s="820"/>
      <c r="Z8928" s="820"/>
    </row>
    <row r="8929" spans="7:26">
      <c r="G8929" s="826"/>
      <c r="H8929" s="820"/>
      <c r="J8929" s="820"/>
      <c r="K8929" s="820"/>
      <c r="L8929" s="820"/>
      <c r="M8929" s="820"/>
      <c r="N8929" s="820"/>
      <c r="O8929" s="820"/>
      <c r="P8929" s="820"/>
      <c r="Q8929" s="820"/>
      <c r="R8929" s="820"/>
      <c r="S8929" s="820"/>
      <c r="T8929" s="820"/>
      <c r="U8929" s="820"/>
      <c r="V8929" s="820"/>
      <c r="W8929" s="820"/>
      <c r="X8929" s="820"/>
      <c r="Y8929" s="820"/>
      <c r="Z8929" s="820"/>
    </row>
    <row r="8930" spans="7:26">
      <c r="G8930" s="826"/>
      <c r="H8930" s="820"/>
      <c r="J8930" s="820"/>
      <c r="K8930" s="820"/>
      <c r="L8930" s="820"/>
      <c r="M8930" s="820"/>
      <c r="N8930" s="820"/>
      <c r="O8930" s="820"/>
      <c r="P8930" s="820"/>
      <c r="Q8930" s="820"/>
      <c r="R8930" s="820"/>
      <c r="S8930" s="820"/>
      <c r="T8930" s="820"/>
      <c r="U8930" s="820"/>
      <c r="V8930" s="820"/>
      <c r="W8930" s="820"/>
      <c r="X8930" s="820"/>
      <c r="Y8930" s="820"/>
      <c r="Z8930" s="820"/>
    </row>
    <row r="8931" spans="7:26">
      <c r="G8931" s="826"/>
      <c r="H8931" s="820"/>
      <c r="J8931" s="820"/>
      <c r="K8931" s="820"/>
      <c r="L8931" s="820"/>
      <c r="M8931" s="820"/>
      <c r="N8931" s="820"/>
      <c r="O8931" s="820"/>
      <c r="P8931" s="820"/>
      <c r="Q8931" s="820"/>
      <c r="R8931" s="820"/>
      <c r="S8931" s="820"/>
      <c r="T8931" s="820"/>
      <c r="U8931" s="820"/>
      <c r="V8931" s="820"/>
      <c r="W8931" s="820"/>
      <c r="X8931" s="820"/>
      <c r="Y8931" s="820"/>
      <c r="Z8931" s="820"/>
    </row>
    <row r="8932" spans="7:26">
      <c r="G8932" s="826"/>
      <c r="H8932" s="820"/>
      <c r="J8932" s="820"/>
      <c r="K8932" s="820"/>
      <c r="L8932" s="820"/>
      <c r="M8932" s="820"/>
      <c r="N8932" s="820"/>
      <c r="O8932" s="820"/>
      <c r="P8932" s="820"/>
      <c r="Q8932" s="820"/>
      <c r="R8932" s="820"/>
      <c r="S8932" s="820"/>
      <c r="T8932" s="820"/>
      <c r="U8932" s="820"/>
      <c r="V8932" s="820"/>
      <c r="W8932" s="820"/>
      <c r="X8932" s="820"/>
      <c r="Y8932" s="820"/>
      <c r="Z8932" s="820"/>
    </row>
    <row r="8933" spans="7:26">
      <c r="G8933" s="826"/>
      <c r="H8933" s="820"/>
      <c r="J8933" s="820"/>
      <c r="K8933" s="820"/>
      <c r="L8933" s="820"/>
      <c r="M8933" s="820"/>
      <c r="N8933" s="820"/>
      <c r="O8933" s="820"/>
      <c r="P8933" s="820"/>
      <c r="Q8933" s="820"/>
      <c r="R8933" s="820"/>
      <c r="S8933" s="820"/>
      <c r="T8933" s="820"/>
      <c r="U8933" s="820"/>
      <c r="V8933" s="820"/>
      <c r="W8933" s="820"/>
      <c r="X8933" s="820"/>
      <c r="Y8933" s="820"/>
      <c r="Z8933" s="820"/>
    </row>
    <row r="8934" spans="7:26">
      <c r="G8934" s="826"/>
      <c r="H8934" s="820"/>
      <c r="J8934" s="820"/>
      <c r="K8934" s="820"/>
      <c r="L8934" s="820"/>
      <c r="M8934" s="820"/>
      <c r="N8934" s="820"/>
      <c r="O8934" s="820"/>
      <c r="P8934" s="820"/>
      <c r="Q8934" s="820"/>
      <c r="R8934" s="820"/>
      <c r="S8934" s="820"/>
      <c r="T8934" s="820"/>
      <c r="U8934" s="820"/>
      <c r="V8934" s="820"/>
      <c r="W8934" s="820"/>
      <c r="X8934" s="820"/>
      <c r="Y8934" s="820"/>
      <c r="Z8934" s="820"/>
    </row>
    <row r="8935" spans="7:26">
      <c r="G8935" s="826"/>
      <c r="H8935" s="820"/>
      <c r="J8935" s="820"/>
      <c r="K8935" s="820"/>
      <c r="L8935" s="820"/>
      <c r="M8935" s="820"/>
      <c r="N8935" s="820"/>
      <c r="O8935" s="820"/>
      <c r="P8935" s="820"/>
      <c r="Q8935" s="820"/>
      <c r="R8935" s="820"/>
      <c r="S8935" s="820"/>
      <c r="T8935" s="820"/>
      <c r="U8935" s="820"/>
      <c r="V8935" s="820"/>
      <c r="W8935" s="820"/>
      <c r="X8935" s="820"/>
      <c r="Y8935" s="820"/>
      <c r="Z8935" s="820"/>
    </row>
    <row r="8936" spans="7:26">
      <c r="G8936" s="826"/>
      <c r="H8936" s="820"/>
      <c r="J8936" s="820"/>
      <c r="K8936" s="820"/>
      <c r="L8936" s="820"/>
      <c r="M8936" s="820"/>
      <c r="N8936" s="820"/>
      <c r="O8936" s="820"/>
      <c r="P8936" s="820"/>
      <c r="Q8936" s="820"/>
      <c r="R8936" s="820"/>
      <c r="S8936" s="820"/>
      <c r="T8936" s="820"/>
      <c r="U8936" s="820"/>
      <c r="V8936" s="820"/>
      <c r="W8936" s="820"/>
      <c r="X8936" s="820"/>
      <c r="Y8936" s="820"/>
      <c r="Z8936" s="820"/>
    </row>
    <row r="8937" spans="7:26">
      <c r="G8937" s="826"/>
      <c r="H8937" s="820"/>
      <c r="J8937" s="820"/>
      <c r="K8937" s="820"/>
      <c r="L8937" s="820"/>
      <c r="M8937" s="820"/>
      <c r="N8937" s="820"/>
      <c r="O8937" s="820"/>
      <c r="P8937" s="820"/>
      <c r="Q8937" s="820"/>
      <c r="R8937" s="820"/>
      <c r="S8937" s="820"/>
      <c r="T8937" s="820"/>
      <c r="U8937" s="820"/>
      <c r="V8937" s="820"/>
      <c r="W8937" s="820"/>
      <c r="X8937" s="820"/>
      <c r="Y8937" s="820"/>
      <c r="Z8937" s="820"/>
    </row>
    <row r="8938" spans="7:26">
      <c r="G8938" s="826"/>
      <c r="H8938" s="820"/>
      <c r="J8938" s="820"/>
      <c r="K8938" s="820"/>
      <c r="L8938" s="820"/>
      <c r="M8938" s="820"/>
      <c r="N8938" s="820"/>
      <c r="O8938" s="820"/>
      <c r="P8938" s="820"/>
      <c r="Q8938" s="820"/>
      <c r="R8938" s="820"/>
      <c r="S8938" s="820"/>
      <c r="T8938" s="820"/>
      <c r="U8938" s="820"/>
      <c r="V8938" s="820"/>
      <c r="W8938" s="820"/>
      <c r="X8938" s="820"/>
      <c r="Y8938" s="820"/>
      <c r="Z8938" s="820"/>
    </row>
    <row r="8939" spans="7:26">
      <c r="G8939" s="826"/>
      <c r="H8939" s="820"/>
      <c r="J8939" s="820"/>
      <c r="K8939" s="820"/>
      <c r="L8939" s="820"/>
      <c r="M8939" s="820"/>
      <c r="N8939" s="820"/>
      <c r="O8939" s="820"/>
      <c r="P8939" s="820"/>
      <c r="Q8939" s="820"/>
      <c r="R8939" s="820"/>
      <c r="S8939" s="820"/>
      <c r="T8939" s="820"/>
      <c r="U8939" s="820"/>
      <c r="V8939" s="820"/>
      <c r="W8939" s="820"/>
      <c r="X8939" s="820"/>
      <c r="Y8939" s="820"/>
      <c r="Z8939" s="820"/>
    </row>
    <row r="8940" spans="7:26">
      <c r="G8940" s="826"/>
      <c r="H8940" s="820"/>
      <c r="J8940" s="820"/>
      <c r="K8940" s="820"/>
      <c r="L8940" s="820"/>
      <c r="M8940" s="820"/>
      <c r="N8940" s="820"/>
      <c r="O8940" s="820"/>
      <c r="P8940" s="820"/>
      <c r="Q8940" s="820"/>
      <c r="R8940" s="820"/>
      <c r="S8940" s="820"/>
      <c r="T8940" s="820"/>
      <c r="U8940" s="820"/>
      <c r="V8940" s="820"/>
      <c r="W8940" s="820"/>
      <c r="X8940" s="820"/>
      <c r="Y8940" s="820"/>
      <c r="Z8940" s="820"/>
    </row>
    <row r="8941" spans="7:26">
      <c r="G8941" s="826"/>
      <c r="H8941" s="820"/>
      <c r="J8941" s="820"/>
      <c r="K8941" s="820"/>
      <c r="L8941" s="820"/>
      <c r="M8941" s="820"/>
      <c r="N8941" s="820"/>
      <c r="O8941" s="820"/>
      <c r="P8941" s="820"/>
      <c r="Q8941" s="820"/>
      <c r="R8941" s="820"/>
      <c r="S8941" s="820"/>
      <c r="T8941" s="820"/>
      <c r="U8941" s="820"/>
      <c r="V8941" s="820"/>
      <c r="W8941" s="820"/>
      <c r="X8941" s="820"/>
      <c r="Y8941" s="820"/>
      <c r="Z8941" s="820"/>
    </row>
    <row r="8942" spans="7:26">
      <c r="G8942" s="826"/>
      <c r="H8942" s="820"/>
      <c r="J8942" s="820"/>
      <c r="K8942" s="820"/>
      <c r="L8942" s="820"/>
      <c r="M8942" s="820"/>
      <c r="N8942" s="820"/>
      <c r="O8942" s="820"/>
      <c r="P8942" s="820"/>
      <c r="Q8942" s="820"/>
      <c r="R8942" s="820"/>
      <c r="S8942" s="820"/>
      <c r="T8942" s="820"/>
      <c r="U8942" s="820"/>
      <c r="V8942" s="820"/>
      <c r="W8942" s="820"/>
      <c r="X8942" s="820"/>
      <c r="Y8942" s="820"/>
      <c r="Z8942" s="820"/>
    </row>
    <row r="8943" spans="7:26">
      <c r="G8943" s="826"/>
      <c r="H8943" s="820"/>
      <c r="J8943" s="820"/>
      <c r="K8943" s="820"/>
      <c r="L8943" s="820"/>
      <c r="M8943" s="820"/>
      <c r="N8943" s="820"/>
      <c r="O8943" s="820"/>
      <c r="P8943" s="820"/>
      <c r="Q8943" s="820"/>
      <c r="R8943" s="820"/>
      <c r="S8943" s="820"/>
      <c r="T8943" s="820"/>
      <c r="U8943" s="820"/>
      <c r="V8943" s="820"/>
      <c r="W8943" s="820"/>
      <c r="X8943" s="820"/>
      <c r="Y8943" s="820"/>
      <c r="Z8943" s="820"/>
    </row>
    <row r="8944" spans="7:26">
      <c r="G8944" s="826"/>
      <c r="H8944" s="820"/>
      <c r="J8944" s="820"/>
      <c r="K8944" s="820"/>
      <c r="L8944" s="820"/>
      <c r="M8944" s="820"/>
      <c r="N8944" s="820"/>
      <c r="O8944" s="820"/>
      <c r="P8944" s="820"/>
      <c r="Q8944" s="820"/>
      <c r="R8944" s="820"/>
      <c r="S8944" s="820"/>
      <c r="T8944" s="820"/>
      <c r="U8944" s="820"/>
      <c r="V8944" s="820"/>
      <c r="W8944" s="820"/>
      <c r="X8944" s="820"/>
      <c r="Y8944" s="820"/>
      <c r="Z8944" s="820"/>
    </row>
    <row r="8945" spans="7:26">
      <c r="G8945" s="826"/>
      <c r="H8945" s="820"/>
      <c r="J8945" s="820"/>
      <c r="K8945" s="820"/>
      <c r="L8945" s="820"/>
      <c r="M8945" s="820"/>
      <c r="N8945" s="820"/>
      <c r="O8945" s="820"/>
      <c r="P8945" s="820"/>
      <c r="Q8945" s="820"/>
      <c r="R8945" s="820"/>
      <c r="S8945" s="820"/>
      <c r="T8945" s="820"/>
      <c r="U8945" s="820"/>
      <c r="V8945" s="820"/>
      <c r="W8945" s="820"/>
      <c r="X8945" s="820"/>
      <c r="Y8945" s="820"/>
      <c r="Z8945" s="820"/>
    </row>
    <row r="8946" spans="7:26">
      <c r="G8946" s="826"/>
      <c r="H8946" s="820"/>
      <c r="J8946" s="820"/>
      <c r="K8946" s="820"/>
      <c r="L8946" s="820"/>
      <c r="M8946" s="820"/>
      <c r="N8946" s="820"/>
      <c r="O8946" s="820"/>
      <c r="P8946" s="820"/>
      <c r="Q8946" s="820"/>
      <c r="R8946" s="820"/>
      <c r="S8946" s="820"/>
      <c r="T8946" s="820"/>
      <c r="U8946" s="820"/>
      <c r="V8946" s="820"/>
      <c r="W8946" s="820"/>
      <c r="X8946" s="820"/>
      <c r="Y8946" s="820"/>
      <c r="Z8946" s="820"/>
    </row>
    <row r="8947" spans="7:26">
      <c r="G8947" s="826"/>
      <c r="H8947" s="820"/>
      <c r="J8947" s="820"/>
      <c r="K8947" s="820"/>
      <c r="L8947" s="820"/>
      <c r="M8947" s="820"/>
      <c r="N8947" s="820"/>
      <c r="O8947" s="820"/>
      <c r="P8947" s="820"/>
      <c r="Q8947" s="820"/>
      <c r="R8947" s="820"/>
      <c r="S8947" s="820"/>
      <c r="T8947" s="820"/>
      <c r="U8947" s="820"/>
      <c r="V8947" s="820"/>
      <c r="W8947" s="820"/>
      <c r="X8947" s="820"/>
      <c r="Y8947" s="820"/>
      <c r="Z8947" s="820"/>
    </row>
    <row r="8948" spans="7:26">
      <c r="G8948" s="826"/>
      <c r="H8948" s="820"/>
      <c r="J8948" s="820"/>
      <c r="K8948" s="820"/>
      <c r="L8948" s="820"/>
      <c r="M8948" s="820"/>
      <c r="N8948" s="820"/>
      <c r="O8948" s="820"/>
      <c r="P8948" s="820"/>
      <c r="Q8948" s="820"/>
      <c r="R8948" s="820"/>
      <c r="S8948" s="820"/>
      <c r="T8948" s="820"/>
      <c r="U8948" s="820"/>
      <c r="V8948" s="820"/>
      <c r="W8948" s="820"/>
      <c r="X8948" s="820"/>
      <c r="Y8948" s="820"/>
      <c r="Z8948" s="820"/>
    </row>
    <row r="8949" spans="7:26">
      <c r="G8949" s="826"/>
      <c r="H8949" s="820"/>
      <c r="J8949" s="820"/>
      <c r="K8949" s="820"/>
      <c r="L8949" s="820"/>
      <c r="M8949" s="820"/>
      <c r="N8949" s="820"/>
      <c r="O8949" s="820"/>
      <c r="P8949" s="820"/>
      <c r="Q8949" s="820"/>
      <c r="R8949" s="820"/>
      <c r="S8949" s="820"/>
      <c r="T8949" s="820"/>
      <c r="U8949" s="820"/>
      <c r="V8949" s="820"/>
      <c r="W8949" s="820"/>
      <c r="X8949" s="820"/>
      <c r="Y8949" s="820"/>
      <c r="Z8949" s="820"/>
    </row>
    <row r="8950" spans="7:26">
      <c r="G8950" s="826"/>
      <c r="H8950" s="820"/>
      <c r="J8950" s="820"/>
      <c r="K8950" s="820"/>
      <c r="L8950" s="820"/>
      <c r="M8950" s="820"/>
      <c r="N8950" s="820"/>
      <c r="O8950" s="820"/>
      <c r="P8950" s="820"/>
      <c r="Q8950" s="820"/>
      <c r="R8950" s="820"/>
      <c r="S8950" s="820"/>
      <c r="T8950" s="820"/>
      <c r="U8950" s="820"/>
      <c r="V8950" s="820"/>
      <c r="W8950" s="820"/>
      <c r="X8950" s="820"/>
      <c r="Y8950" s="820"/>
      <c r="Z8950" s="820"/>
    </row>
    <row r="8951" spans="7:26">
      <c r="G8951" s="826"/>
      <c r="H8951" s="820"/>
      <c r="J8951" s="820"/>
      <c r="K8951" s="820"/>
      <c r="L8951" s="820"/>
      <c r="M8951" s="820"/>
      <c r="N8951" s="820"/>
      <c r="O8951" s="820"/>
      <c r="P8951" s="820"/>
      <c r="Q8951" s="820"/>
      <c r="R8951" s="820"/>
      <c r="S8951" s="820"/>
      <c r="T8951" s="820"/>
      <c r="U8951" s="820"/>
      <c r="V8951" s="820"/>
      <c r="W8951" s="820"/>
      <c r="X8951" s="820"/>
      <c r="Y8951" s="820"/>
      <c r="Z8951" s="820"/>
    </row>
    <row r="8952" spans="7:26">
      <c r="G8952" s="826"/>
      <c r="H8952" s="820"/>
      <c r="J8952" s="820"/>
      <c r="K8952" s="820"/>
      <c r="L8952" s="820"/>
      <c r="M8952" s="820"/>
      <c r="N8952" s="820"/>
      <c r="O8952" s="820"/>
      <c r="P8952" s="820"/>
      <c r="Q8952" s="820"/>
      <c r="R8952" s="820"/>
      <c r="S8952" s="820"/>
      <c r="T8952" s="820"/>
      <c r="U8952" s="820"/>
      <c r="V8952" s="820"/>
      <c r="W8952" s="820"/>
      <c r="X8952" s="820"/>
      <c r="Y8952" s="820"/>
      <c r="Z8952" s="820"/>
    </row>
    <row r="8953" spans="7:26">
      <c r="G8953" s="826"/>
      <c r="H8953" s="820"/>
      <c r="J8953" s="820"/>
      <c r="K8953" s="820"/>
      <c r="L8953" s="820"/>
      <c r="M8953" s="820"/>
      <c r="N8953" s="820"/>
      <c r="O8953" s="820"/>
      <c r="P8953" s="820"/>
      <c r="Q8953" s="820"/>
      <c r="R8953" s="820"/>
      <c r="S8953" s="820"/>
      <c r="T8953" s="820"/>
      <c r="U8953" s="820"/>
      <c r="V8953" s="820"/>
      <c r="W8953" s="820"/>
      <c r="X8953" s="820"/>
      <c r="Y8953" s="820"/>
      <c r="Z8953" s="820"/>
    </row>
    <row r="8954" spans="7:26">
      <c r="G8954" s="826"/>
      <c r="H8954" s="820"/>
      <c r="J8954" s="820"/>
      <c r="K8954" s="820"/>
      <c r="L8954" s="820"/>
      <c r="M8954" s="820"/>
      <c r="N8954" s="820"/>
      <c r="O8954" s="820"/>
      <c r="P8954" s="820"/>
      <c r="Q8954" s="820"/>
      <c r="R8954" s="820"/>
      <c r="S8954" s="820"/>
      <c r="T8954" s="820"/>
      <c r="U8954" s="820"/>
      <c r="V8954" s="820"/>
      <c r="W8954" s="820"/>
      <c r="X8954" s="820"/>
      <c r="Y8954" s="820"/>
      <c r="Z8954" s="820"/>
    </row>
    <row r="8955" spans="7:26">
      <c r="G8955" s="826"/>
      <c r="H8955" s="820"/>
      <c r="J8955" s="820"/>
      <c r="K8955" s="820"/>
      <c r="L8955" s="820"/>
      <c r="M8955" s="820"/>
      <c r="N8955" s="820"/>
      <c r="O8955" s="820"/>
      <c r="P8955" s="820"/>
      <c r="Q8955" s="820"/>
      <c r="R8955" s="820"/>
      <c r="S8955" s="820"/>
      <c r="T8955" s="820"/>
      <c r="U8955" s="820"/>
      <c r="V8955" s="820"/>
      <c r="W8955" s="820"/>
      <c r="X8955" s="820"/>
      <c r="Y8955" s="820"/>
      <c r="Z8955" s="820"/>
    </row>
    <row r="8956" spans="7:26">
      <c r="G8956" s="826"/>
      <c r="H8956" s="820"/>
      <c r="J8956" s="820"/>
      <c r="K8956" s="820"/>
      <c r="L8956" s="820"/>
      <c r="M8956" s="820"/>
      <c r="N8956" s="820"/>
      <c r="O8956" s="820"/>
      <c r="P8956" s="820"/>
      <c r="Q8956" s="820"/>
      <c r="R8956" s="820"/>
      <c r="S8956" s="820"/>
      <c r="T8956" s="820"/>
      <c r="U8956" s="820"/>
      <c r="V8956" s="820"/>
      <c r="W8956" s="820"/>
      <c r="X8956" s="820"/>
      <c r="Y8956" s="820"/>
      <c r="Z8956" s="820"/>
    </row>
    <row r="8957" spans="7:26">
      <c r="G8957" s="826"/>
      <c r="H8957" s="820"/>
      <c r="J8957" s="820"/>
      <c r="K8957" s="820"/>
      <c r="L8957" s="820"/>
      <c r="M8957" s="820"/>
      <c r="N8957" s="820"/>
      <c r="O8957" s="820"/>
      <c r="P8957" s="820"/>
      <c r="Q8957" s="820"/>
      <c r="R8957" s="820"/>
      <c r="S8957" s="820"/>
      <c r="T8957" s="820"/>
      <c r="U8957" s="820"/>
      <c r="V8957" s="820"/>
      <c r="W8957" s="820"/>
      <c r="X8957" s="820"/>
      <c r="Y8957" s="820"/>
      <c r="Z8957" s="820"/>
    </row>
    <row r="8958" spans="7:26">
      <c r="G8958" s="826"/>
      <c r="H8958" s="820"/>
      <c r="J8958" s="820"/>
      <c r="K8958" s="820"/>
      <c r="L8958" s="820"/>
      <c r="M8958" s="820"/>
      <c r="N8958" s="820"/>
      <c r="O8958" s="820"/>
      <c r="P8958" s="820"/>
      <c r="Q8958" s="820"/>
      <c r="R8958" s="820"/>
      <c r="S8958" s="820"/>
      <c r="T8958" s="820"/>
      <c r="U8958" s="820"/>
      <c r="V8958" s="820"/>
      <c r="W8958" s="820"/>
      <c r="X8958" s="820"/>
      <c r="Y8958" s="820"/>
      <c r="Z8958" s="820"/>
    </row>
    <row r="8959" spans="7:26">
      <c r="G8959" s="826"/>
      <c r="H8959" s="820"/>
      <c r="J8959" s="820"/>
      <c r="K8959" s="820"/>
      <c r="L8959" s="820"/>
      <c r="M8959" s="820"/>
      <c r="N8959" s="820"/>
      <c r="O8959" s="820"/>
      <c r="P8959" s="820"/>
      <c r="Q8959" s="820"/>
      <c r="R8959" s="820"/>
      <c r="S8959" s="820"/>
      <c r="T8959" s="820"/>
      <c r="U8959" s="820"/>
      <c r="V8959" s="820"/>
      <c r="W8959" s="820"/>
      <c r="X8959" s="820"/>
      <c r="Y8959" s="820"/>
      <c r="Z8959" s="820"/>
    </row>
    <row r="8960" spans="7:26">
      <c r="G8960" s="826"/>
      <c r="H8960" s="820"/>
      <c r="J8960" s="820"/>
      <c r="K8960" s="820"/>
      <c r="L8960" s="820"/>
      <c r="M8960" s="820"/>
      <c r="N8960" s="820"/>
      <c r="O8960" s="820"/>
      <c r="P8960" s="820"/>
      <c r="Q8960" s="820"/>
      <c r="R8960" s="820"/>
      <c r="S8960" s="820"/>
      <c r="T8960" s="820"/>
      <c r="U8960" s="820"/>
      <c r="V8960" s="820"/>
      <c r="W8960" s="820"/>
      <c r="X8960" s="820"/>
      <c r="Y8960" s="820"/>
      <c r="Z8960" s="820"/>
    </row>
    <row r="8961" spans="7:26">
      <c r="G8961" s="826"/>
      <c r="H8961" s="820"/>
      <c r="J8961" s="820"/>
      <c r="K8961" s="820"/>
      <c r="L8961" s="820"/>
      <c r="M8961" s="820"/>
      <c r="N8961" s="820"/>
      <c r="O8961" s="820"/>
      <c r="P8961" s="820"/>
      <c r="Q8961" s="820"/>
      <c r="R8961" s="820"/>
      <c r="S8961" s="820"/>
      <c r="T8961" s="820"/>
      <c r="U8961" s="820"/>
      <c r="V8961" s="820"/>
      <c r="W8961" s="820"/>
      <c r="X8961" s="820"/>
      <c r="Y8961" s="820"/>
      <c r="Z8961" s="820"/>
    </row>
    <row r="8962" spans="7:26">
      <c r="G8962" s="826"/>
      <c r="H8962" s="820"/>
      <c r="J8962" s="820"/>
      <c r="K8962" s="820"/>
      <c r="L8962" s="820"/>
      <c r="M8962" s="820"/>
      <c r="N8962" s="820"/>
      <c r="O8962" s="820"/>
      <c r="P8962" s="820"/>
      <c r="Q8962" s="820"/>
      <c r="R8962" s="820"/>
      <c r="S8962" s="820"/>
      <c r="T8962" s="820"/>
      <c r="U8962" s="820"/>
      <c r="V8962" s="820"/>
      <c r="W8962" s="820"/>
      <c r="X8962" s="820"/>
      <c r="Y8962" s="820"/>
      <c r="Z8962" s="820"/>
    </row>
    <row r="8963" spans="7:26">
      <c r="G8963" s="826"/>
      <c r="H8963" s="820"/>
      <c r="J8963" s="820"/>
      <c r="K8963" s="820"/>
      <c r="L8963" s="820"/>
      <c r="M8963" s="820"/>
      <c r="N8963" s="820"/>
      <c r="O8963" s="820"/>
      <c r="P8963" s="820"/>
      <c r="Q8963" s="820"/>
      <c r="R8963" s="820"/>
      <c r="S8963" s="820"/>
      <c r="T8963" s="820"/>
      <c r="U8963" s="820"/>
      <c r="V8963" s="820"/>
      <c r="W8963" s="820"/>
      <c r="X8963" s="820"/>
      <c r="Y8963" s="820"/>
      <c r="Z8963" s="820"/>
    </row>
    <row r="8964" spans="7:26">
      <c r="G8964" s="826"/>
      <c r="H8964" s="820"/>
      <c r="J8964" s="820"/>
      <c r="K8964" s="820"/>
      <c r="L8964" s="820"/>
      <c r="M8964" s="820"/>
      <c r="N8964" s="820"/>
      <c r="O8964" s="820"/>
      <c r="P8964" s="820"/>
      <c r="Q8964" s="820"/>
      <c r="R8964" s="820"/>
      <c r="S8964" s="820"/>
      <c r="T8964" s="820"/>
      <c r="U8964" s="820"/>
      <c r="V8964" s="820"/>
      <c r="W8964" s="820"/>
      <c r="X8964" s="820"/>
      <c r="Y8964" s="820"/>
      <c r="Z8964" s="820"/>
    </row>
    <row r="8965" spans="7:26">
      <c r="G8965" s="826"/>
      <c r="H8965" s="820"/>
      <c r="J8965" s="820"/>
      <c r="K8965" s="820"/>
      <c r="L8965" s="820"/>
      <c r="M8965" s="820"/>
      <c r="N8965" s="820"/>
      <c r="O8965" s="820"/>
      <c r="P8965" s="820"/>
      <c r="Q8965" s="820"/>
      <c r="R8965" s="820"/>
      <c r="S8965" s="820"/>
      <c r="T8965" s="820"/>
      <c r="U8965" s="820"/>
      <c r="V8965" s="820"/>
      <c r="W8965" s="820"/>
      <c r="X8965" s="820"/>
      <c r="Y8965" s="820"/>
      <c r="Z8965" s="820"/>
    </row>
    <row r="8966" spans="7:26">
      <c r="G8966" s="826"/>
      <c r="H8966" s="820"/>
      <c r="J8966" s="820"/>
      <c r="K8966" s="820"/>
      <c r="L8966" s="820"/>
      <c r="M8966" s="820"/>
      <c r="N8966" s="820"/>
      <c r="O8966" s="820"/>
      <c r="P8966" s="820"/>
      <c r="Q8966" s="820"/>
      <c r="R8966" s="820"/>
      <c r="S8966" s="820"/>
      <c r="T8966" s="820"/>
      <c r="U8966" s="820"/>
      <c r="V8966" s="820"/>
      <c r="W8966" s="820"/>
      <c r="X8966" s="820"/>
      <c r="Y8966" s="820"/>
      <c r="Z8966" s="820"/>
    </row>
    <row r="8967" spans="7:26">
      <c r="G8967" s="826"/>
      <c r="H8967" s="820"/>
      <c r="J8967" s="820"/>
      <c r="K8967" s="820"/>
      <c r="L8967" s="820"/>
      <c r="M8967" s="820"/>
      <c r="N8967" s="820"/>
      <c r="O8967" s="820"/>
      <c r="P8967" s="820"/>
      <c r="Q8967" s="820"/>
      <c r="R8967" s="820"/>
      <c r="S8967" s="820"/>
      <c r="T8967" s="820"/>
      <c r="U8967" s="820"/>
      <c r="V8967" s="820"/>
      <c r="W8967" s="820"/>
      <c r="X8967" s="820"/>
      <c r="Y8967" s="820"/>
      <c r="Z8967" s="820"/>
    </row>
    <row r="8968" spans="7:26">
      <c r="G8968" s="826"/>
      <c r="H8968" s="820"/>
      <c r="J8968" s="820"/>
      <c r="K8968" s="820"/>
      <c r="L8968" s="820"/>
      <c r="M8968" s="820"/>
      <c r="N8968" s="820"/>
      <c r="O8968" s="820"/>
      <c r="P8968" s="820"/>
      <c r="Q8968" s="820"/>
      <c r="R8968" s="820"/>
      <c r="S8968" s="820"/>
      <c r="T8968" s="820"/>
      <c r="U8968" s="820"/>
      <c r="V8968" s="820"/>
      <c r="W8968" s="820"/>
      <c r="X8968" s="820"/>
      <c r="Y8968" s="820"/>
      <c r="Z8968" s="820"/>
    </row>
    <row r="8969" spans="7:26">
      <c r="G8969" s="826"/>
      <c r="H8969" s="820"/>
      <c r="J8969" s="820"/>
      <c r="K8969" s="820"/>
      <c r="L8969" s="820"/>
      <c r="M8969" s="820"/>
      <c r="N8969" s="820"/>
      <c r="O8969" s="820"/>
      <c r="P8969" s="820"/>
      <c r="Q8969" s="820"/>
      <c r="R8969" s="820"/>
      <c r="S8969" s="820"/>
      <c r="T8969" s="820"/>
      <c r="U8969" s="820"/>
      <c r="V8969" s="820"/>
      <c r="W8969" s="820"/>
      <c r="X8969" s="820"/>
      <c r="Y8969" s="820"/>
      <c r="Z8969" s="820"/>
    </row>
    <row r="8970" spans="7:26">
      <c r="G8970" s="826"/>
      <c r="H8970" s="820"/>
      <c r="J8970" s="820"/>
      <c r="K8970" s="820"/>
      <c r="L8970" s="820"/>
      <c r="M8970" s="820"/>
      <c r="N8970" s="820"/>
      <c r="O8970" s="820"/>
      <c r="P8970" s="820"/>
      <c r="Q8970" s="820"/>
      <c r="R8970" s="820"/>
      <c r="S8970" s="820"/>
      <c r="T8970" s="820"/>
      <c r="U8970" s="820"/>
      <c r="V8970" s="820"/>
      <c r="W8970" s="820"/>
      <c r="X8970" s="820"/>
      <c r="Y8970" s="820"/>
      <c r="Z8970" s="820"/>
    </row>
    <row r="8971" spans="7:26">
      <c r="G8971" s="826"/>
      <c r="H8971" s="820"/>
      <c r="J8971" s="820"/>
      <c r="K8971" s="820"/>
      <c r="L8971" s="820"/>
      <c r="M8971" s="820"/>
      <c r="N8971" s="820"/>
      <c r="O8971" s="820"/>
      <c r="P8971" s="820"/>
      <c r="Q8971" s="820"/>
      <c r="R8971" s="820"/>
      <c r="S8971" s="820"/>
      <c r="T8971" s="820"/>
      <c r="U8971" s="820"/>
      <c r="V8971" s="820"/>
      <c r="W8971" s="820"/>
      <c r="X8971" s="820"/>
      <c r="Y8971" s="820"/>
      <c r="Z8971" s="820"/>
    </row>
    <row r="8972" spans="7:26">
      <c r="G8972" s="826"/>
      <c r="H8972" s="820"/>
      <c r="J8972" s="820"/>
      <c r="K8972" s="820"/>
      <c r="L8972" s="820"/>
      <c r="M8972" s="820"/>
      <c r="N8972" s="820"/>
      <c r="O8972" s="820"/>
      <c r="P8972" s="820"/>
      <c r="Q8972" s="820"/>
      <c r="R8972" s="820"/>
      <c r="S8972" s="820"/>
      <c r="T8972" s="820"/>
      <c r="U8972" s="820"/>
      <c r="V8972" s="820"/>
      <c r="W8972" s="820"/>
      <c r="X8972" s="820"/>
      <c r="Y8972" s="820"/>
      <c r="Z8972" s="820"/>
    </row>
    <row r="8973" spans="7:26">
      <c r="G8973" s="826"/>
      <c r="H8973" s="820"/>
      <c r="J8973" s="820"/>
      <c r="K8973" s="820"/>
      <c r="L8973" s="820"/>
      <c r="M8973" s="820"/>
      <c r="N8973" s="820"/>
      <c r="O8973" s="820"/>
      <c r="P8973" s="820"/>
      <c r="Q8973" s="820"/>
      <c r="R8973" s="820"/>
      <c r="S8973" s="820"/>
      <c r="T8973" s="820"/>
      <c r="U8973" s="820"/>
      <c r="V8973" s="820"/>
      <c r="W8973" s="820"/>
      <c r="X8973" s="820"/>
      <c r="Y8973" s="820"/>
      <c r="Z8973" s="820"/>
    </row>
    <row r="8974" spans="7:26">
      <c r="G8974" s="826"/>
      <c r="H8974" s="820"/>
      <c r="J8974" s="820"/>
      <c r="K8974" s="820"/>
      <c r="L8974" s="820"/>
      <c r="M8974" s="820"/>
      <c r="N8974" s="820"/>
      <c r="O8974" s="820"/>
      <c r="P8974" s="820"/>
      <c r="Q8974" s="820"/>
      <c r="R8974" s="820"/>
      <c r="S8974" s="820"/>
      <c r="T8974" s="820"/>
      <c r="U8974" s="820"/>
      <c r="V8974" s="820"/>
      <c r="W8974" s="820"/>
      <c r="X8974" s="820"/>
      <c r="Y8974" s="820"/>
      <c r="Z8974" s="820"/>
    </row>
    <row r="8975" spans="7:26">
      <c r="G8975" s="826"/>
      <c r="H8975" s="820"/>
      <c r="J8975" s="820"/>
      <c r="K8975" s="820"/>
      <c r="L8975" s="820"/>
      <c r="M8975" s="820"/>
      <c r="N8975" s="820"/>
      <c r="O8975" s="820"/>
      <c r="P8975" s="820"/>
      <c r="Q8975" s="820"/>
      <c r="R8975" s="820"/>
      <c r="S8975" s="820"/>
      <c r="T8975" s="820"/>
      <c r="U8975" s="820"/>
      <c r="V8975" s="820"/>
      <c r="W8975" s="820"/>
      <c r="X8975" s="820"/>
      <c r="Y8975" s="820"/>
      <c r="Z8975" s="820"/>
    </row>
    <row r="8976" spans="7:26">
      <c r="G8976" s="826"/>
      <c r="H8976" s="820"/>
      <c r="J8976" s="820"/>
      <c r="K8976" s="820"/>
      <c r="L8976" s="820"/>
      <c r="M8976" s="820"/>
      <c r="N8976" s="820"/>
      <c r="O8976" s="820"/>
      <c r="P8976" s="820"/>
      <c r="Q8976" s="820"/>
      <c r="R8976" s="820"/>
      <c r="S8976" s="820"/>
      <c r="T8976" s="820"/>
      <c r="U8976" s="820"/>
      <c r="V8976" s="820"/>
      <c r="W8976" s="820"/>
      <c r="X8976" s="820"/>
      <c r="Y8976" s="820"/>
      <c r="Z8976" s="820"/>
    </row>
    <row r="8977" spans="7:26">
      <c r="G8977" s="826"/>
      <c r="H8977" s="820"/>
      <c r="J8977" s="820"/>
      <c r="K8977" s="820"/>
      <c r="L8977" s="820"/>
      <c r="M8977" s="820"/>
      <c r="N8977" s="820"/>
      <c r="O8977" s="820"/>
      <c r="P8977" s="820"/>
      <c r="Q8977" s="820"/>
      <c r="R8977" s="820"/>
      <c r="S8977" s="820"/>
      <c r="T8977" s="820"/>
      <c r="U8977" s="820"/>
      <c r="V8977" s="820"/>
      <c r="W8977" s="820"/>
      <c r="X8977" s="820"/>
      <c r="Y8977" s="820"/>
      <c r="Z8977" s="820"/>
    </row>
    <row r="8978" spans="7:26">
      <c r="G8978" s="826"/>
      <c r="H8978" s="820"/>
      <c r="J8978" s="820"/>
      <c r="K8978" s="820"/>
      <c r="L8978" s="820"/>
      <c r="M8978" s="820"/>
      <c r="N8978" s="820"/>
      <c r="O8978" s="820"/>
      <c r="P8978" s="820"/>
      <c r="Q8978" s="820"/>
      <c r="R8978" s="820"/>
      <c r="S8978" s="820"/>
      <c r="T8978" s="820"/>
      <c r="U8978" s="820"/>
      <c r="V8978" s="820"/>
      <c r="W8978" s="820"/>
      <c r="X8978" s="820"/>
      <c r="Y8978" s="820"/>
      <c r="Z8978" s="820"/>
    </row>
    <row r="8979" spans="7:26">
      <c r="G8979" s="826"/>
      <c r="H8979" s="820"/>
      <c r="J8979" s="820"/>
      <c r="K8979" s="820"/>
      <c r="L8979" s="820"/>
      <c r="M8979" s="820"/>
      <c r="N8979" s="820"/>
      <c r="O8979" s="820"/>
      <c r="P8979" s="820"/>
      <c r="Q8979" s="820"/>
      <c r="R8979" s="820"/>
      <c r="S8979" s="820"/>
      <c r="T8979" s="820"/>
      <c r="U8979" s="820"/>
      <c r="V8979" s="820"/>
      <c r="W8979" s="820"/>
      <c r="X8979" s="820"/>
      <c r="Y8979" s="820"/>
      <c r="Z8979" s="820"/>
    </row>
    <row r="8980" spans="7:26">
      <c r="G8980" s="826"/>
      <c r="H8980" s="820"/>
      <c r="J8980" s="820"/>
      <c r="K8980" s="820"/>
      <c r="L8980" s="820"/>
      <c r="M8980" s="820"/>
      <c r="N8980" s="820"/>
      <c r="O8980" s="820"/>
      <c r="P8980" s="820"/>
      <c r="Q8980" s="820"/>
      <c r="R8980" s="820"/>
      <c r="S8980" s="820"/>
      <c r="T8980" s="820"/>
      <c r="U8980" s="820"/>
      <c r="V8980" s="820"/>
      <c r="W8980" s="820"/>
      <c r="X8980" s="820"/>
      <c r="Y8980" s="820"/>
      <c r="Z8980" s="820"/>
    </row>
    <row r="8981" spans="7:26">
      <c r="G8981" s="826"/>
      <c r="H8981" s="820"/>
      <c r="J8981" s="820"/>
      <c r="K8981" s="820"/>
      <c r="L8981" s="820"/>
      <c r="M8981" s="820"/>
      <c r="N8981" s="820"/>
      <c r="O8981" s="820"/>
      <c r="P8981" s="820"/>
      <c r="Q8981" s="820"/>
      <c r="R8981" s="820"/>
      <c r="S8981" s="820"/>
      <c r="T8981" s="820"/>
      <c r="U8981" s="820"/>
      <c r="V8981" s="820"/>
      <c r="W8981" s="820"/>
      <c r="X8981" s="820"/>
      <c r="Y8981" s="820"/>
      <c r="Z8981" s="820"/>
    </row>
    <row r="8982" spans="7:26">
      <c r="G8982" s="826"/>
      <c r="H8982" s="820"/>
      <c r="J8982" s="820"/>
      <c r="K8982" s="820"/>
      <c r="L8982" s="820"/>
      <c r="M8982" s="820"/>
      <c r="N8982" s="820"/>
      <c r="O8982" s="820"/>
      <c r="P8982" s="820"/>
      <c r="Q8982" s="820"/>
      <c r="R8982" s="820"/>
      <c r="S8982" s="820"/>
      <c r="T8982" s="820"/>
      <c r="U8982" s="820"/>
      <c r="V8982" s="820"/>
      <c r="W8982" s="820"/>
      <c r="X8982" s="820"/>
      <c r="Y8982" s="820"/>
      <c r="Z8982" s="820"/>
    </row>
    <row r="8983" spans="7:26">
      <c r="G8983" s="826"/>
      <c r="H8983" s="820"/>
      <c r="J8983" s="820"/>
      <c r="K8983" s="820"/>
      <c r="L8983" s="820"/>
      <c r="M8983" s="820"/>
      <c r="N8983" s="820"/>
      <c r="O8983" s="820"/>
      <c r="P8983" s="820"/>
      <c r="Q8983" s="820"/>
      <c r="R8983" s="820"/>
      <c r="S8983" s="820"/>
      <c r="T8983" s="820"/>
      <c r="U8983" s="820"/>
      <c r="V8983" s="820"/>
      <c r="W8983" s="820"/>
      <c r="X8983" s="820"/>
      <c r="Y8983" s="820"/>
      <c r="Z8983" s="820"/>
    </row>
    <row r="8984" spans="7:26">
      <c r="G8984" s="826"/>
      <c r="H8984" s="820"/>
      <c r="J8984" s="820"/>
      <c r="K8984" s="820"/>
      <c r="L8984" s="820"/>
      <c r="M8984" s="820"/>
      <c r="N8984" s="820"/>
      <c r="O8984" s="820"/>
      <c r="P8984" s="820"/>
      <c r="Q8984" s="820"/>
      <c r="R8984" s="820"/>
      <c r="S8984" s="820"/>
      <c r="T8984" s="820"/>
      <c r="U8984" s="820"/>
      <c r="V8984" s="820"/>
      <c r="W8984" s="820"/>
      <c r="X8984" s="820"/>
      <c r="Y8984" s="820"/>
      <c r="Z8984" s="820"/>
    </row>
    <row r="8985" spans="7:26">
      <c r="G8985" s="826"/>
      <c r="H8985" s="820"/>
      <c r="J8985" s="820"/>
      <c r="K8985" s="820"/>
      <c r="L8985" s="820"/>
      <c r="M8985" s="820"/>
      <c r="N8985" s="820"/>
      <c r="O8985" s="820"/>
      <c r="P8985" s="820"/>
      <c r="Q8985" s="820"/>
      <c r="R8985" s="820"/>
      <c r="S8985" s="820"/>
      <c r="T8985" s="820"/>
      <c r="U8985" s="820"/>
      <c r="V8985" s="820"/>
      <c r="W8985" s="820"/>
      <c r="X8985" s="820"/>
      <c r="Y8985" s="820"/>
      <c r="Z8985" s="820"/>
    </row>
    <row r="8986" spans="7:26">
      <c r="G8986" s="826"/>
      <c r="H8986" s="820"/>
      <c r="J8986" s="820"/>
      <c r="K8986" s="820"/>
      <c r="L8986" s="820"/>
      <c r="M8986" s="820"/>
      <c r="N8986" s="820"/>
      <c r="O8986" s="820"/>
      <c r="P8986" s="820"/>
      <c r="Q8986" s="820"/>
      <c r="R8986" s="820"/>
      <c r="S8986" s="820"/>
      <c r="T8986" s="820"/>
      <c r="U8986" s="820"/>
      <c r="V8986" s="820"/>
      <c r="W8986" s="820"/>
      <c r="X8986" s="820"/>
      <c r="Y8986" s="820"/>
      <c r="Z8986" s="820"/>
    </row>
    <row r="8987" spans="7:26">
      <c r="G8987" s="826"/>
      <c r="H8987" s="820"/>
      <c r="J8987" s="820"/>
      <c r="K8987" s="820"/>
      <c r="L8987" s="820"/>
      <c r="M8987" s="820"/>
      <c r="N8987" s="820"/>
      <c r="O8987" s="820"/>
      <c r="P8987" s="820"/>
      <c r="Q8987" s="820"/>
      <c r="R8987" s="820"/>
      <c r="S8987" s="820"/>
      <c r="T8987" s="820"/>
      <c r="U8987" s="820"/>
      <c r="V8987" s="820"/>
      <c r="W8987" s="820"/>
      <c r="X8987" s="820"/>
      <c r="Y8987" s="820"/>
      <c r="Z8987" s="820"/>
    </row>
    <row r="8988" spans="7:26">
      <c r="G8988" s="826"/>
      <c r="H8988" s="820"/>
      <c r="J8988" s="820"/>
      <c r="K8988" s="820"/>
      <c r="L8988" s="820"/>
      <c r="M8988" s="820"/>
      <c r="N8988" s="820"/>
      <c r="O8988" s="820"/>
      <c r="P8988" s="820"/>
      <c r="Q8988" s="820"/>
      <c r="R8988" s="820"/>
      <c r="S8988" s="820"/>
      <c r="T8988" s="820"/>
      <c r="U8988" s="820"/>
      <c r="V8988" s="820"/>
      <c r="W8988" s="820"/>
      <c r="X8988" s="820"/>
      <c r="Y8988" s="820"/>
      <c r="Z8988" s="820"/>
    </row>
    <row r="8989" spans="7:26">
      <c r="G8989" s="826"/>
      <c r="H8989" s="820"/>
      <c r="J8989" s="820"/>
      <c r="K8989" s="820"/>
      <c r="L8989" s="820"/>
      <c r="M8989" s="820"/>
      <c r="N8989" s="820"/>
      <c r="O8989" s="820"/>
      <c r="P8989" s="820"/>
      <c r="Q8989" s="820"/>
      <c r="R8989" s="820"/>
      <c r="S8989" s="820"/>
      <c r="T8989" s="820"/>
      <c r="U8989" s="820"/>
      <c r="V8989" s="820"/>
      <c r="W8989" s="820"/>
      <c r="X8989" s="820"/>
      <c r="Y8989" s="820"/>
      <c r="Z8989" s="820"/>
    </row>
    <row r="8990" spans="7:26">
      <c r="G8990" s="826"/>
      <c r="H8990" s="820"/>
      <c r="J8990" s="820"/>
      <c r="K8990" s="820"/>
      <c r="L8990" s="820"/>
      <c r="M8990" s="820"/>
      <c r="N8990" s="820"/>
      <c r="O8990" s="820"/>
      <c r="P8990" s="820"/>
      <c r="Q8990" s="820"/>
      <c r="R8990" s="820"/>
      <c r="S8990" s="820"/>
      <c r="T8990" s="820"/>
      <c r="U8990" s="820"/>
      <c r="V8990" s="820"/>
      <c r="W8990" s="820"/>
      <c r="X8990" s="820"/>
      <c r="Y8990" s="820"/>
      <c r="Z8990" s="820"/>
    </row>
    <row r="8991" spans="7:26">
      <c r="G8991" s="826"/>
      <c r="H8991" s="820"/>
      <c r="J8991" s="820"/>
      <c r="K8991" s="820"/>
      <c r="L8991" s="820"/>
      <c r="M8991" s="820"/>
      <c r="N8991" s="820"/>
      <c r="O8991" s="820"/>
      <c r="P8991" s="820"/>
      <c r="Q8991" s="820"/>
      <c r="R8991" s="820"/>
      <c r="S8991" s="820"/>
      <c r="T8991" s="820"/>
      <c r="U8991" s="820"/>
      <c r="V8991" s="820"/>
      <c r="W8991" s="820"/>
      <c r="X8991" s="820"/>
      <c r="Y8991" s="820"/>
      <c r="Z8991" s="820"/>
    </row>
    <row r="8992" spans="7:26">
      <c r="G8992" s="826"/>
      <c r="H8992" s="820"/>
      <c r="J8992" s="820"/>
      <c r="K8992" s="820"/>
      <c r="L8992" s="820"/>
      <c r="M8992" s="820"/>
      <c r="N8992" s="820"/>
      <c r="O8992" s="820"/>
      <c r="P8992" s="820"/>
      <c r="Q8992" s="820"/>
      <c r="R8992" s="820"/>
      <c r="S8992" s="820"/>
      <c r="T8992" s="820"/>
      <c r="U8992" s="820"/>
      <c r="V8992" s="820"/>
      <c r="W8992" s="820"/>
      <c r="X8992" s="820"/>
      <c r="Y8992" s="820"/>
      <c r="Z8992" s="820"/>
    </row>
    <row r="8993" spans="7:26">
      <c r="G8993" s="826"/>
      <c r="H8993" s="820"/>
      <c r="J8993" s="820"/>
      <c r="K8993" s="820"/>
      <c r="L8993" s="820"/>
      <c r="M8993" s="820"/>
      <c r="N8993" s="820"/>
      <c r="O8993" s="820"/>
      <c r="P8993" s="820"/>
      <c r="Q8993" s="820"/>
      <c r="R8993" s="820"/>
      <c r="S8993" s="820"/>
      <c r="T8993" s="820"/>
      <c r="U8993" s="820"/>
      <c r="V8993" s="820"/>
      <c r="W8993" s="820"/>
      <c r="X8993" s="820"/>
      <c r="Y8993" s="820"/>
      <c r="Z8993" s="820"/>
    </row>
    <row r="8994" spans="7:26">
      <c r="G8994" s="826"/>
      <c r="H8994" s="820"/>
      <c r="J8994" s="820"/>
      <c r="K8994" s="820"/>
      <c r="L8994" s="820"/>
      <c r="M8994" s="820"/>
      <c r="N8994" s="820"/>
      <c r="O8994" s="820"/>
      <c r="P8994" s="820"/>
      <c r="Q8994" s="820"/>
      <c r="R8994" s="820"/>
      <c r="S8994" s="820"/>
      <c r="T8994" s="820"/>
      <c r="U8994" s="820"/>
      <c r="V8994" s="820"/>
      <c r="W8994" s="820"/>
      <c r="X8994" s="820"/>
      <c r="Y8994" s="820"/>
      <c r="Z8994" s="820"/>
    </row>
    <row r="8995" spans="7:26">
      <c r="G8995" s="826"/>
      <c r="H8995" s="820"/>
      <c r="J8995" s="820"/>
      <c r="K8995" s="820"/>
      <c r="L8995" s="820"/>
      <c r="M8995" s="820"/>
      <c r="N8995" s="820"/>
      <c r="O8995" s="820"/>
      <c r="P8995" s="820"/>
      <c r="Q8995" s="820"/>
      <c r="R8995" s="820"/>
      <c r="S8995" s="820"/>
      <c r="T8995" s="820"/>
      <c r="U8995" s="820"/>
      <c r="V8995" s="820"/>
      <c r="W8995" s="820"/>
      <c r="X8995" s="820"/>
      <c r="Y8995" s="820"/>
      <c r="Z8995" s="820"/>
    </row>
    <row r="8996" spans="7:26">
      <c r="G8996" s="826"/>
      <c r="H8996" s="820"/>
      <c r="J8996" s="820"/>
      <c r="K8996" s="820"/>
      <c r="L8996" s="820"/>
      <c r="M8996" s="820"/>
      <c r="N8996" s="820"/>
      <c r="O8996" s="820"/>
      <c r="P8996" s="820"/>
      <c r="Q8996" s="820"/>
      <c r="R8996" s="820"/>
      <c r="S8996" s="820"/>
      <c r="T8996" s="820"/>
      <c r="U8996" s="820"/>
      <c r="V8996" s="820"/>
      <c r="W8996" s="820"/>
      <c r="X8996" s="820"/>
      <c r="Y8996" s="820"/>
      <c r="Z8996" s="820"/>
    </row>
    <row r="8997" spans="7:26">
      <c r="G8997" s="826"/>
      <c r="H8997" s="820"/>
      <c r="J8997" s="820"/>
      <c r="K8997" s="820"/>
      <c r="L8997" s="820"/>
      <c r="M8997" s="820"/>
      <c r="N8997" s="820"/>
      <c r="O8997" s="820"/>
      <c r="P8997" s="820"/>
      <c r="Q8997" s="820"/>
      <c r="R8997" s="820"/>
      <c r="S8997" s="820"/>
      <c r="T8997" s="820"/>
      <c r="U8997" s="820"/>
      <c r="V8997" s="820"/>
      <c r="W8997" s="820"/>
      <c r="X8997" s="820"/>
      <c r="Y8997" s="820"/>
      <c r="Z8997" s="820"/>
    </row>
    <row r="8998" spans="7:26">
      <c r="G8998" s="826"/>
      <c r="H8998" s="820"/>
      <c r="J8998" s="820"/>
      <c r="K8998" s="820"/>
      <c r="L8998" s="820"/>
      <c r="M8998" s="820"/>
      <c r="N8998" s="820"/>
      <c r="O8998" s="820"/>
      <c r="P8998" s="820"/>
      <c r="Q8998" s="820"/>
      <c r="R8998" s="820"/>
      <c r="S8998" s="820"/>
      <c r="T8998" s="820"/>
      <c r="U8998" s="820"/>
      <c r="V8998" s="820"/>
      <c r="W8998" s="820"/>
      <c r="X8998" s="820"/>
      <c r="Y8998" s="820"/>
      <c r="Z8998" s="820"/>
    </row>
    <row r="8999" spans="7:26">
      <c r="G8999" s="826"/>
      <c r="H8999" s="820"/>
      <c r="J8999" s="820"/>
      <c r="K8999" s="820"/>
      <c r="L8999" s="820"/>
      <c r="M8999" s="820"/>
      <c r="N8999" s="820"/>
      <c r="O8999" s="820"/>
      <c r="P8999" s="820"/>
      <c r="Q8999" s="820"/>
      <c r="R8999" s="820"/>
      <c r="S8999" s="820"/>
      <c r="T8999" s="820"/>
      <c r="U8999" s="820"/>
      <c r="V8999" s="820"/>
      <c r="W8999" s="820"/>
      <c r="X8999" s="820"/>
      <c r="Y8999" s="820"/>
      <c r="Z8999" s="820"/>
    </row>
    <row r="9000" spans="7:26">
      <c r="G9000" s="826"/>
      <c r="H9000" s="820"/>
      <c r="J9000" s="820"/>
      <c r="K9000" s="820"/>
      <c r="L9000" s="820"/>
      <c r="M9000" s="820"/>
      <c r="N9000" s="820"/>
      <c r="O9000" s="820"/>
      <c r="P9000" s="820"/>
      <c r="Q9000" s="820"/>
      <c r="R9000" s="820"/>
      <c r="S9000" s="820"/>
      <c r="T9000" s="820"/>
      <c r="U9000" s="820"/>
      <c r="V9000" s="820"/>
      <c r="W9000" s="820"/>
      <c r="X9000" s="820"/>
      <c r="Y9000" s="820"/>
      <c r="Z9000" s="820"/>
    </row>
    <row r="9001" spans="7:26">
      <c r="G9001" s="826"/>
      <c r="H9001" s="820"/>
      <c r="J9001" s="820"/>
      <c r="K9001" s="820"/>
      <c r="L9001" s="820"/>
      <c r="M9001" s="820"/>
      <c r="N9001" s="820"/>
      <c r="O9001" s="820"/>
      <c r="P9001" s="820"/>
      <c r="Q9001" s="820"/>
      <c r="R9001" s="820"/>
      <c r="S9001" s="820"/>
      <c r="T9001" s="820"/>
      <c r="U9001" s="820"/>
      <c r="V9001" s="820"/>
      <c r="W9001" s="820"/>
      <c r="X9001" s="820"/>
      <c r="Y9001" s="820"/>
      <c r="Z9001" s="820"/>
    </row>
    <row r="9002" spans="7:26">
      <c r="G9002" s="826"/>
      <c r="H9002" s="820"/>
      <c r="J9002" s="820"/>
      <c r="K9002" s="820"/>
      <c r="L9002" s="820"/>
      <c r="M9002" s="820"/>
      <c r="N9002" s="820"/>
      <c r="O9002" s="820"/>
      <c r="P9002" s="820"/>
      <c r="Q9002" s="820"/>
      <c r="R9002" s="820"/>
      <c r="S9002" s="820"/>
      <c r="T9002" s="820"/>
      <c r="U9002" s="820"/>
      <c r="V9002" s="820"/>
      <c r="W9002" s="820"/>
      <c r="X9002" s="820"/>
      <c r="Y9002" s="820"/>
      <c r="Z9002" s="820"/>
    </row>
    <row r="9003" spans="7:26">
      <c r="G9003" s="826"/>
      <c r="H9003" s="820"/>
      <c r="J9003" s="820"/>
      <c r="K9003" s="820"/>
      <c r="L9003" s="820"/>
      <c r="M9003" s="820"/>
      <c r="N9003" s="820"/>
      <c r="O9003" s="820"/>
      <c r="P9003" s="820"/>
      <c r="Q9003" s="820"/>
      <c r="R9003" s="820"/>
      <c r="S9003" s="820"/>
      <c r="T9003" s="820"/>
      <c r="U9003" s="820"/>
      <c r="V9003" s="820"/>
      <c r="W9003" s="820"/>
      <c r="X9003" s="820"/>
      <c r="Y9003" s="820"/>
      <c r="Z9003" s="820"/>
    </row>
    <row r="9004" spans="7:26">
      <c r="G9004" s="826"/>
      <c r="H9004" s="820"/>
      <c r="J9004" s="820"/>
      <c r="K9004" s="820"/>
      <c r="L9004" s="820"/>
      <c r="M9004" s="820"/>
      <c r="N9004" s="820"/>
      <c r="O9004" s="820"/>
      <c r="P9004" s="820"/>
      <c r="Q9004" s="820"/>
      <c r="R9004" s="820"/>
      <c r="S9004" s="820"/>
      <c r="T9004" s="820"/>
      <c r="U9004" s="820"/>
      <c r="V9004" s="820"/>
      <c r="W9004" s="820"/>
      <c r="X9004" s="820"/>
      <c r="Y9004" s="820"/>
      <c r="Z9004" s="820"/>
    </row>
    <row r="9005" spans="7:26">
      <c r="G9005" s="826"/>
      <c r="H9005" s="820"/>
      <c r="J9005" s="820"/>
      <c r="K9005" s="820"/>
      <c r="L9005" s="820"/>
      <c r="M9005" s="820"/>
      <c r="N9005" s="820"/>
      <c r="O9005" s="820"/>
      <c r="P9005" s="820"/>
      <c r="Q9005" s="820"/>
      <c r="R9005" s="820"/>
      <c r="S9005" s="820"/>
      <c r="T9005" s="820"/>
      <c r="U9005" s="820"/>
      <c r="V9005" s="820"/>
      <c r="W9005" s="820"/>
      <c r="X9005" s="820"/>
      <c r="Y9005" s="820"/>
      <c r="Z9005" s="820"/>
    </row>
    <row r="9006" spans="7:26">
      <c r="G9006" s="826"/>
      <c r="H9006" s="820"/>
      <c r="J9006" s="820"/>
      <c r="K9006" s="820"/>
      <c r="L9006" s="820"/>
      <c r="M9006" s="820"/>
      <c r="N9006" s="820"/>
      <c r="O9006" s="820"/>
      <c r="P9006" s="820"/>
      <c r="Q9006" s="820"/>
      <c r="R9006" s="820"/>
      <c r="S9006" s="820"/>
      <c r="T9006" s="820"/>
      <c r="U9006" s="820"/>
      <c r="V9006" s="820"/>
      <c r="W9006" s="820"/>
      <c r="X9006" s="820"/>
      <c r="Y9006" s="820"/>
      <c r="Z9006" s="820"/>
    </row>
    <row r="9007" spans="7:26">
      <c r="G9007" s="826"/>
      <c r="H9007" s="820"/>
      <c r="J9007" s="820"/>
      <c r="K9007" s="820"/>
      <c r="L9007" s="820"/>
      <c r="M9007" s="820"/>
      <c r="N9007" s="820"/>
      <c r="O9007" s="820"/>
      <c r="P9007" s="820"/>
      <c r="Q9007" s="820"/>
      <c r="R9007" s="820"/>
      <c r="S9007" s="820"/>
      <c r="T9007" s="820"/>
      <c r="U9007" s="820"/>
      <c r="V9007" s="820"/>
      <c r="W9007" s="820"/>
      <c r="X9007" s="820"/>
      <c r="Y9007" s="820"/>
      <c r="Z9007" s="820"/>
    </row>
    <row r="9008" spans="7:26">
      <c r="G9008" s="826"/>
      <c r="H9008" s="820"/>
      <c r="J9008" s="820"/>
      <c r="K9008" s="820"/>
      <c r="L9008" s="820"/>
      <c r="M9008" s="820"/>
      <c r="N9008" s="820"/>
      <c r="O9008" s="820"/>
      <c r="P9008" s="820"/>
      <c r="Q9008" s="820"/>
      <c r="R9008" s="820"/>
      <c r="S9008" s="820"/>
      <c r="T9008" s="820"/>
      <c r="U9008" s="820"/>
      <c r="V9008" s="820"/>
      <c r="W9008" s="820"/>
      <c r="X9008" s="820"/>
      <c r="Y9008" s="820"/>
      <c r="Z9008" s="820"/>
    </row>
    <row r="9009" spans="7:26">
      <c r="G9009" s="826"/>
      <c r="H9009" s="820"/>
      <c r="J9009" s="820"/>
      <c r="K9009" s="820"/>
      <c r="L9009" s="820"/>
      <c r="M9009" s="820"/>
      <c r="N9009" s="820"/>
      <c r="O9009" s="820"/>
      <c r="P9009" s="820"/>
      <c r="Q9009" s="820"/>
      <c r="R9009" s="820"/>
      <c r="S9009" s="820"/>
      <c r="T9009" s="820"/>
      <c r="U9009" s="820"/>
      <c r="V9009" s="820"/>
      <c r="W9009" s="820"/>
      <c r="X9009" s="820"/>
      <c r="Y9009" s="820"/>
      <c r="Z9009" s="820"/>
    </row>
    <row r="9010" spans="7:26">
      <c r="G9010" s="826"/>
      <c r="H9010" s="820"/>
      <c r="J9010" s="820"/>
      <c r="K9010" s="820"/>
      <c r="L9010" s="820"/>
      <c r="M9010" s="820"/>
      <c r="N9010" s="820"/>
      <c r="O9010" s="820"/>
      <c r="P9010" s="820"/>
      <c r="Q9010" s="820"/>
      <c r="R9010" s="820"/>
      <c r="S9010" s="820"/>
      <c r="T9010" s="820"/>
      <c r="U9010" s="820"/>
      <c r="V9010" s="820"/>
      <c r="W9010" s="820"/>
      <c r="X9010" s="820"/>
      <c r="Y9010" s="820"/>
      <c r="Z9010" s="820"/>
    </row>
    <row r="9011" spans="7:26">
      <c r="G9011" s="826"/>
      <c r="H9011" s="820"/>
      <c r="J9011" s="820"/>
      <c r="K9011" s="820"/>
      <c r="L9011" s="820"/>
      <c r="M9011" s="820"/>
      <c r="N9011" s="820"/>
      <c r="O9011" s="820"/>
      <c r="P9011" s="820"/>
      <c r="Q9011" s="820"/>
      <c r="R9011" s="820"/>
      <c r="S9011" s="820"/>
      <c r="T9011" s="820"/>
      <c r="U9011" s="820"/>
      <c r="V9011" s="820"/>
      <c r="W9011" s="820"/>
      <c r="X9011" s="820"/>
      <c r="Y9011" s="820"/>
      <c r="Z9011" s="820"/>
    </row>
    <row r="9012" spans="7:26">
      <c r="G9012" s="826"/>
      <c r="H9012" s="820"/>
      <c r="J9012" s="820"/>
      <c r="K9012" s="820"/>
      <c r="L9012" s="820"/>
      <c r="M9012" s="820"/>
      <c r="N9012" s="820"/>
      <c r="O9012" s="820"/>
      <c r="P9012" s="820"/>
      <c r="Q9012" s="820"/>
      <c r="R9012" s="820"/>
      <c r="S9012" s="820"/>
      <c r="T9012" s="820"/>
      <c r="U9012" s="820"/>
      <c r="V9012" s="820"/>
      <c r="W9012" s="820"/>
      <c r="X9012" s="820"/>
      <c r="Y9012" s="820"/>
      <c r="Z9012" s="820"/>
    </row>
    <row r="9013" spans="7:26">
      <c r="G9013" s="826"/>
      <c r="H9013" s="820"/>
      <c r="J9013" s="820"/>
      <c r="K9013" s="820"/>
      <c r="L9013" s="820"/>
      <c r="M9013" s="820"/>
      <c r="N9013" s="820"/>
      <c r="O9013" s="820"/>
      <c r="P9013" s="820"/>
      <c r="Q9013" s="820"/>
      <c r="R9013" s="820"/>
      <c r="S9013" s="820"/>
      <c r="T9013" s="820"/>
      <c r="U9013" s="820"/>
      <c r="V9013" s="820"/>
      <c r="W9013" s="820"/>
      <c r="X9013" s="820"/>
      <c r="Y9013" s="820"/>
      <c r="Z9013" s="820"/>
    </row>
    <row r="9014" spans="7:26">
      <c r="G9014" s="826"/>
      <c r="H9014" s="820"/>
      <c r="J9014" s="820"/>
      <c r="K9014" s="820"/>
      <c r="L9014" s="820"/>
      <c r="M9014" s="820"/>
      <c r="N9014" s="820"/>
      <c r="O9014" s="820"/>
      <c r="P9014" s="820"/>
      <c r="Q9014" s="820"/>
      <c r="R9014" s="820"/>
      <c r="S9014" s="820"/>
      <c r="T9014" s="820"/>
      <c r="U9014" s="820"/>
      <c r="V9014" s="820"/>
      <c r="W9014" s="820"/>
      <c r="X9014" s="820"/>
      <c r="Y9014" s="820"/>
      <c r="Z9014" s="820"/>
    </row>
    <row r="9015" spans="7:26">
      <c r="G9015" s="826"/>
      <c r="H9015" s="820"/>
      <c r="J9015" s="820"/>
      <c r="K9015" s="820"/>
      <c r="L9015" s="820"/>
      <c r="M9015" s="820"/>
      <c r="N9015" s="820"/>
      <c r="O9015" s="820"/>
      <c r="P9015" s="820"/>
      <c r="Q9015" s="820"/>
      <c r="R9015" s="820"/>
      <c r="S9015" s="820"/>
      <c r="T9015" s="820"/>
      <c r="U9015" s="820"/>
      <c r="V9015" s="820"/>
      <c r="W9015" s="820"/>
      <c r="X9015" s="820"/>
      <c r="Y9015" s="820"/>
      <c r="Z9015" s="820"/>
    </row>
    <row r="9016" spans="7:26">
      <c r="G9016" s="826"/>
      <c r="H9016" s="820"/>
      <c r="J9016" s="820"/>
      <c r="K9016" s="820"/>
      <c r="L9016" s="820"/>
      <c r="M9016" s="820"/>
      <c r="N9016" s="820"/>
      <c r="O9016" s="820"/>
      <c r="P9016" s="820"/>
      <c r="Q9016" s="820"/>
      <c r="R9016" s="820"/>
      <c r="S9016" s="820"/>
      <c r="T9016" s="820"/>
      <c r="U9016" s="820"/>
      <c r="V9016" s="820"/>
      <c r="W9016" s="820"/>
      <c r="X9016" s="820"/>
      <c r="Y9016" s="820"/>
      <c r="Z9016" s="820"/>
    </row>
    <row r="9017" spans="7:26">
      <c r="G9017" s="826"/>
      <c r="H9017" s="820"/>
      <c r="J9017" s="820"/>
      <c r="K9017" s="820"/>
      <c r="L9017" s="820"/>
      <c r="M9017" s="820"/>
      <c r="N9017" s="820"/>
      <c r="O9017" s="820"/>
      <c r="P9017" s="820"/>
      <c r="Q9017" s="820"/>
      <c r="R9017" s="820"/>
      <c r="S9017" s="820"/>
      <c r="T9017" s="820"/>
      <c r="U9017" s="820"/>
      <c r="V9017" s="820"/>
      <c r="W9017" s="820"/>
      <c r="X9017" s="820"/>
      <c r="Y9017" s="820"/>
      <c r="Z9017" s="820"/>
    </row>
    <row r="9018" spans="7:26">
      <c r="G9018" s="826"/>
      <c r="H9018" s="820"/>
      <c r="J9018" s="820"/>
      <c r="K9018" s="820"/>
      <c r="L9018" s="820"/>
      <c r="M9018" s="820"/>
      <c r="N9018" s="820"/>
      <c r="O9018" s="820"/>
      <c r="P9018" s="820"/>
      <c r="Q9018" s="820"/>
      <c r="R9018" s="820"/>
      <c r="S9018" s="820"/>
      <c r="T9018" s="820"/>
      <c r="U9018" s="820"/>
      <c r="V9018" s="820"/>
      <c r="W9018" s="820"/>
      <c r="X9018" s="820"/>
      <c r="Y9018" s="820"/>
      <c r="Z9018" s="820"/>
    </row>
    <row r="9019" spans="7:26">
      <c r="G9019" s="826"/>
      <c r="H9019" s="820"/>
      <c r="J9019" s="820"/>
      <c r="K9019" s="820"/>
      <c r="L9019" s="820"/>
      <c r="M9019" s="820"/>
      <c r="N9019" s="820"/>
      <c r="O9019" s="820"/>
      <c r="P9019" s="820"/>
      <c r="Q9019" s="820"/>
      <c r="R9019" s="820"/>
      <c r="S9019" s="820"/>
      <c r="T9019" s="820"/>
      <c r="U9019" s="820"/>
      <c r="V9019" s="820"/>
      <c r="W9019" s="820"/>
      <c r="X9019" s="820"/>
      <c r="Y9019" s="820"/>
      <c r="Z9019" s="820"/>
    </row>
    <row r="9020" spans="7:26">
      <c r="G9020" s="826"/>
      <c r="H9020" s="820"/>
      <c r="J9020" s="820"/>
      <c r="K9020" s="820"/>
      <c r="L9020" s="820"/>
      <c r="M9020" s="820"/>
      <c r="N9020" s="820"/>
      <c r="O9020" s="820"/>
      <c r="P9020" s="820"/>
      <c r="Q9020" s="820"/>
      <c r="R9020" s="820"/>
      <c r="S9020" s="820"/>
      <c r="T9020" s="820"/>
      <c r="U9020" s="820"/>
      <c r="V9020" s="820"/>
      <c r="W9020" s="820"/>
      <c r="X9020" s="820"/>
      <c r="Y9020" s="820"/>
      <c r="Z9020" s="820"/>
    </row>
    <row r="9021" spans="7:26">
      <c r="G9021" s="826"/>
      <c r="H9021" s="820"/>
      <c r="J9021" s="820"/>
      <c r="K9021" s="820"/>
      <c r="L9021" s="820"/>
      <c r="M9021" s="820"/>
      <c r="N9021" s="820"/>
      <c r="O9021" s="820"/>
      <c r="P9021" s="820"/>
      <c r="Q9021" s="820"/>
      <c r="R9021" s="820"/>
      <c r="S9021" s="820"/>
      <c r="T9021" s="820"/>
      <c r="U9021" s="820"/>
      <c r="V9021" s="820"/>
      <c r="W9021" s="820"/>
      <c r="X9021" s="820"/>
      <c r="Y9021" s="820"/>
      <c r="Z9021" s="820"/>
    </row>
    <row r="9022" spans="7:26">
      <c r="G9022" s="826"/>
      <c r="H9022" s="820"/>
      <c r="J9022" s="820"/>
      <c r="K9022" s="820"/>
      <c r="L9022" s="820"/>
      <c r="M9022" s="820"/>
      <c r="N9022" s="820"/>
      <c r="O9022" s="820"/>
      <c r="P9022" s="820"/>
      <c r="Q9022" s="820"/>
      <c r="R9022" s="820"/>
      <c r="S9022" s="820"/>
      <c r="T9022" s="820"/>
      <c r="U9022" s="820"/>
      <c r="V9022" s="820"/>
      <c r="W9022" s="820"/>
      <c r="X9022" s="820"/>
      <c r="Y9022" s="820"/>
      <c r="Z9022" s="820"/>
    </row>
    <row r="9023" spans="7:26">
      <c r="G9023" s="826"/>
      <c r="H9023" s="820"/>
      <c r="J9023" s="820"/>
      <c r="K9023" s="820"/>
      <c r="L9023" s="820"/>
      <c r="M9023" s="820"/>
      <c r="N9023" s="820"/>
      <c r="O9023" s="820"/>
      <c r="P9023" s="820"/>
      <c r="Q9023" s="820"/>
      <c r="R9023" s="820"/>
      <c r="S9023" s="820"/>
      <c r="T9023" s="820"/>
      <c r="U9023" s="820"/>
      <c r="V9023" s="820"/>
      <c r="W9023" s="820"/>
      <c r="X9023" s="820"/>
      <c r="Y9023" s="820"/>
      <c r="Z9023" s="820"/>
    </row>
    <row r="9024" spans="7:26">
      <c r="G9024" s="826"/>
      <c r="H9024" s="820"/>
      <c r="J9024" s="820"/>
      <c r="K9024" s="820"/>
      <c r="L9024" s="820"/>
      <c r="M9024" s="820"/>
      <c r="N9024" s="820"/>
      <c r="O9024" s="820"/>
      <c r="P9024" s="820"/>
      <c r="Q9024" s="820"/>
      <c r="R9024" s="820"/>
      <c r="S9024" s="820"/>
      <c r="T9024" s="820"/>
      <c r="U9024" s="820"/>
      <c r="V9024" s="820"/>
      <c r="W9024" s="820"/>
      <c r="X9024" s="820"/>
      <c r="Y9024" s="820"/>
      <c r="Z9024" s="820"/>
    </row>
    <row r="9025" spans="7:26">
      <c r="G9025" s="826"/>
      <c r="H9025" s="820"/>
      <c r="J9025" s="820"/>
      <c r="K9025" s="820"/>
      <c r="L9025" s="820"/>
      <c r="M9025" s="820"/>
      <c r="N9025" s="820"/>
      <c r="O9025" s="820"/>
      <c r="P9025" s="820"/>
      <c r="Q9025" s="820"/>
      <c r="R9025" s="820"/>
      <c r="S9025" s="820"/>
      <c r="T9025" s="820"/>
      <c r="U9025" s="820"/>
      <c r="V9025" s="820"/>
      <c r="W9025" s="820"/>
      <c r="X9025" s="820"/>
      <c r="Y9025" s="820"/>
      <c r="Z9025" s="820"/>
    </row>
    <row r="9026" spans="7:26">
      <c r="G9026" s="826"/>
      <c r="H9026" s="820"/>
      <c r="J9026" s="820"/>
      <c r="K9026" s="820"/>
      <c r="L9026" s="820"/>
      <c r="M9026" s="820"/>
      <c r="N9026" s="820"/>
      <c r="O9026" s="820"/>
      <c r="P9026" s="820"/>
      <c r="Q9026" s="820"/>
      <c r="R9026" s="820"/>
      <c r="S9026" s="820"/>
      <c r="T9026" s="820"/>
      <c r="U9026" s="820"/>
      <c r="V9026" s="820"/>
      <c r="W9026" s="820"/>
      <c r="X9026" s="820"/>
      <c r="Y9026" s="820"/>
      <c r="Z9026" s="820"/>
    </row>
    <row r="9027" spans="7:26">
      <c r="G9027" s="826"/>
      <c r="H9027" s="820"/>
      <c r="J9027" s="820"/>
      <c r="K9027" s="820"/>
      <c r="L9027" s="820"/>
      <c r="M9027" s="820"/>
      <c r="N9027" s="820"/>
      <c r="O9027" s="820"/>
      <c r="P9027" s="820"/>
      <c r="Q9027" s="820"/>
      <c r="R9027" s="820"/>
      <c r="S9027" s="820"/>
      <c r="T9027" s="820"/>
      <c r="U9027" s="820"/>
      <c r="V9027" s="820"/>
      <c r="W9027" s="820"/>
      <c r="X9027" s="820"/>
      <c r="Y9027" s="820"/>
      <c r="Z9027" s="820"/>
    </row>
    <row r="9028" spans="7:26">
      <c r="G9028" s="826"/>
      <c r="H9028" s="820"/>
      <c r="J9028" s="820"/>
      <c r="K9028" s="820"/>
      <c r="L9028" s="820"/>
      <c r="M9028" s="820"/>
      <c r="N9028" s="820"/>
      <c r="O9028" s="820"/>
      <c r="P9028" s="820"/>
      <c r="Q9028" s="820"/>
      <c r="R9028" s="820"/>
      <c r="S9028" s="820"/>
      <c r="T9028" s="820"/>
      <c r="U9028" s="820"/>
      <c r="V9028" s="820"/>
      <c r="W9028" s="820"/>
      <c r="X9028" s="820"/>
      <c r="Y9028" s="820"/>
      <c r="Z9028" s="820"/>
    </row>
    <row r="9029" spans="7:26">
      <c r="G9029" s="826"/>
      <c r="H9029" s="820"/>
      <c r="J9029" s="820"/>
      <c r="K9029" s="820"/>
      <c r="L9029" s="820"/>
      <c r="M9029" s="820"/>
      <c r="N9029" s="820"/>
      <c r="O9029" s="820"/>
      <c r="P9029" s="820"/>
      <c r="Q9029" s="820"/>
      <c r="R9029" s="820"/>
      <c r="S9029" s="820"/>
      <c r="T9029" s="820"/>
      <c r="U9029" s="820"/>
      <c r="V9029" s="820"/>
      <c r="W9029" s="820"/>
      <c r="X9029" s="820"/>
      <c r="Y9029" s="820"/>
      <c r="Z9029" s="820"/>
    </row>
    <row r="9030" spans="7:26">
      <c r="G9030" s="826"/>
      <c r="H9030" s="820"/>
      <c r="J9030" s="820"/>
      <c r="K9030" s="820"/>
      <c r="L9030" s="820"/>
      <c r="M9030" s="820"/>
      <c r="N9030" s="820"/>
      <c r="O9030" s="820"/>
      <c r="P9030" s="820"/>
      <c r="Q9030" s="820"/>
      <c r="R9030" s="820"/>
      <c r="S9030" s="820"/>
      <c r="T9030" s="820"/>
      <c r="U9030" s="820"/>
      <c r="V9030" s="820"/>
      <c r="W9030" s="820"/>
      <c r="X9030" s="820"/>
      <c r="Y9030" s="820"/>
      <c r="Z9030" s="820"/>
    </row>
    <row r="9031" spans="7:26">
      <c r="G9031" s="826"/>
      <c r="H9031" s="820"/>
      <c r="J9031" s="820"/>
      <c r="K9031" s="820"/>
      <c r="L9031" s="820"/>
      <c r="M9031" s="820"/>
      <c r="N9031" s="820"/>
      <c r="O9031" s="820"/>
      <c r="P9031" s="820"/>
      <c r="Q9031" s="820"/>
      <c r="R9031" s="820"/>
      <c r="S9031" s="820"/>
      <c r="T9031" s="820"/>
      <c r="U9031" s="820"/>
      <c r="V9031" s="820"/>
      <c r="W9031" s="820"/>
      <c r="X9031" s="820"/>
      <c r="Y9031" s="820"/>
      <c r="Z9031" s="820"/>
    </row>
    <row r="9032" spans="7:26">
      <c r="G9032" s="826"/>
      <c r="H9032" s="820"/>
      <c r="J9032" s="820"/>
      <c r="K9032" s="820"/>
      <c r="L9032" s="820"/>
      <c r="M9032" s="820"/>
      <c r="N9032" s="820"/>
      <c r="O9032" s="820"/>
      <c r="P9032" s="820"/>
      <c r="Q9032" s="820"/>
      <c r="R9032" s="820"/>
      <c r="S9032" s="820"/>
      <c r="T9032" s="820"/>
      <c r="U9032" s="820"/>
      <c r="V9032" s="820"/>
      <c r="W9032" s="820"/>
      <c r="X9032" s="820"/>
      <c r="Y9032" s="820"/>
      <c r="Z9032" s="820"/>
    </row>
    <row r="9033" spans="7:26">
      <c r="G9033" s="826"/>
      <c r="H9033" s="820"/>
      <c r="J9033" s="820"/>
      <c r="K9033" s="820"/>
      <c r="L9033" s="820"/>
      <c r="M9033" s="820"/>
      <c r="N9033" s="820"/>
      <c r="O9033" s="820"/>
      <c r="P9033" s="820"/>
      <c r="Q9033" s="820"/>
      <c r="R9033" s="820"/>
      <c r="S9033" s="820"/>
      <c r="T9033" s="820"/>
      <c r="U9033" s="820"/>
      <c r="V9033" s="820"/>
      <c r="W9033" s="820"/>
      <c r="X9033" s="820"/>
      <c r="Y9033" s="820"/>
      <c r="Z9033" s="820"/>
    </row>
    <row r="9034" spans="7:26">
      <c r="G9034" s="826"/>
      <c r="H9034" s="820"/>
      <c r="J9034" s="820"/>
      <c r="K9034" s="820"/>
      <c r="L9034" s="820"/>
      <c r="M9034" s="820"/>
      <c r="N9034" s="820"/>
      <c r="O9034" s="820"/>
      <c r="P9034" s="820"/>
      <c r="Q9034" s="820"/>
      <c r="R9034" s="820"/>
      <c r="S9034" s="820"/>
      <c r="T9034" s="820"/>
      <c r="U9034" s="820"/>
      <c r="V9034" s="820"/>
      <c r="W9034" s="820"/>
      <c r="X9034" s="820"/>
      <c r="Y9034" s="820"/>
      <c r="Z9034" s="820"/>
    </row>
    <row r="9035" spans="7:26">
      <c r="G9035" s="826"/>
      <c r="H9035" s="820"/>
      <c r="J9035" s="820"/>
      <c r="K9035" s="820"/>
      <c r="L9035" s="820"/>
      <c r="M9035" s="820"/>
      <c r="N9035" s="820"/>
      <c r="O9035" s="820"/>
      <c r="P9035" s="820"/>
      <c r="Q9035" s="820"/>
      <c r="R9035" s="820"/>
      <c r="S9035" s="820"/>
      <c r="T9035" s="820"/>
      <c r="U9035" s="820"/>
      <c r="V9035" s="820"/>
      <c r="W9035" s="820"/>
      <c r="X9035" s="820"/>
      <c r="Y9035" s="820"/>
      <c r="Z9035" s="820"/>
    </row>
    <row r="9036" spans="7:26">
      <c r="G9036" s="826"/>
      <c r="H9036" s="820"/>
      <c r="J9036" s="820"/>
      <c r="K9036" s="820"/>
      <c r="L9036" s="820"/>
      <c r="M9036" s="820"/>
      <c r="N9036" s="820"/>
      <c r="O9036" s="820"/>
      <c r="P9036" s="820"/>
      <c r="Q9036" s="820"/>
      <c r="R9036" s="820"/>
      <c r="S9036" s="820"/>
      <c r="T9036" s="820"/>
      <c r="U9036" s="820"/>
      <c r="V9036" s="820"/>
      <c r="W9036" s="820"/>
      <c r="X9036" s="820"/>
      <c r="Y9036" s="820"/>
      <c r="Z9036" s="820"/>
    </row>
    <row r="9037" spans="7:26">
      <c r="G9037" s="826"/>
      <c r="H9037" s="820"/>
      <c r="J9037" s="820"/>
      <c r="K9037" s="820"/>
      <c r="L9037" s="820"/>
      <c r="M9037" s="820"/>
      <c r="N9037" s="820"/>
      <c r="O9037" s="820"/>
      <c r="P9037" s="820"/>
      <c r="Q9037" s="820"/>
      <c r="R9037" s="820"/>
      <c r="S9037" s="820"/>
      <c r="T9037" s="820"/>
      <c r="U9037" s="820"/>
      <c r="V9037" s="820"/>
      <c r="W9037" s="820"/>
      <c r="X9037" s="820"/>
      <c r="Y9037" s="820"/>
      <c r="Z9037" s="820"/>
    </row>
    <row r="9038" spans="7:26">
      <c r="G9038" s="826"/>
      <c r="H9038" s="820"/>
      <c r="J9038" s="820"/>
      <c r="K9038" s="820"/>
      <c r="L9038" s="820"/>
      <c r="M9038" s="820"/>
      <c r="N9038" s="820"/>
      <c r="O9038" s="820"/>
      <c r="P9038" s="820"/>
      <c r="Q9038" s="820"/>
      <c r="R9038" s="820"/>
      <c r="S9038" s="820"/>
      <c r="T9038" s="820"/>
      <c r="U9038" s="820"/>
      <c r="V9038" s="820"/>
      <c r="W9038" s="820"/>
      <c r="X9038" s="820"/>
      <c r="Y9038" s="820"/>
      <c r="Z9038" s="820"/>
    </row>
    <row r="9039" spans="7:26">
      <c r="G9039" s="826"/>
      <c r="H9039" s="820"/>
      <c r="J9039" s="820"/>
      <c r="K9039" s="820"/>
      <c r="L9039" s="820"/>
      <c r="M9039" s="820"/>
      <c r="N9039" s="820"/>
      <c r="O9039" s="820"/>
      <c r="P9039" s="820"/>
      <c r="Q9039" s="820"/>
      <c r="R9039" s="820"/>
      <c r="S9039" s="820"/>
      <c r="T9039" s="820"/>
      <c r="U9039" s="820"/>
      <c r="V9039" s="820"/>
      <c r="W9039" s="820"/>
      <c r="X9039" s="820"/>
      <c r="Y9039" s="820"/>
      <c r="Z9039" s="820"/>
    </row>
    <row r="9040" spans="7:26">
      <c r="G9040" s="826"/>
      <c r="H9040" s="820"/>
      <c r="J9040" s="820"/>
      <c r="K9040" s="820"/>
      <c r="L9040" s="820"/>
      <c r="M9040" s="820"/>
      <c r="N9040" s="820"/>
      <c r="O9040" s="820"/>
      <c r="P9040" s="820"/>
      <c r="Q9040" s="820"/>
      <c r="R9040" s="820"/>
      <c r="S9040" s="820"/>
      <c r="T9040" s="820"/>
      <c r="U9040" s="820"/>
      <c r="V9040" s="820"/>
      <c r="W9040" s="820"/>
      <c r="X9040" s="820"/>
      <c r="Y9040" s="820"/>
      <c r="Z9040" s="820"/>
    </row>
    <row r="9041" spans="7:26">
      <c r="G9041" s="826"/>
      <c r="H9041" s="820"/>
      <c r="J9041" s="820"/>
      <c r="K9041" s="820"/>
      <c r="L9041" s="820"/>
      <c r="M9041" s="820"/>
      <c r="N9041" s="820"/>
      <c r="O9041" s="820"/>
      <c r="P9041" s="820"/>
      <c r="Q9041" s="820"/>
      <c r="R9041" s="820"/>
      <c r="S9041" s="820"/>
      <c r="T9041" s="820"/>
      <c r="U9041" s="820"/>
      <c r="V9041" s="820"/>
      <c r="W9041" s="820"/>
      <c r="X9041" s="820"/>
      <c r="Y9041" s="820"/>
      <c r="Z9041" s="820"/>
    </row>
    <row r="9042" spans="7:26">
      <c r="G9042" s="826"/>
      <c r="H9042" s="820"/>
      <c r="J9042" s="820"/>
      <c r="K9042" s="820"/>
      <c r="L9042" s="820"/>
      <c r="M9042" s="820"/>
      <c r="N9042" s="820"/>
      <c r="O9042" s="820"/>
      <c r="P9042" s="820"/>
      <c r="Q9042" s="820"/>
      <c r="R9042" s="820"/>
      <c r="S9042" s="820"/>
      <c r="T9042" s="820"/>
      <c r="U9042" s="820"/>
      <c r="V9042" s="820"/>
      <c r="W9042" s="820"/>
      <c r="X9042" s="820"/>
      <c r="Y9042" s="820"/>
      <c r="Z9042" s="820"/>
    </row>
    <row r="9043" spans="7:26">
      <c r="G9043" s="826"/>
      <c r="H9043" s="820"/>
      <c r="J9043" s="820"/>
      <c r="K9043" s="820"/>
      <c r="L9043" s="820"/>
      <c r="M9043" s="820"/>
      <c r="N9043" s="820"/>
      <c r="O9043" s="820"/>
      <c r="P9043" s="820"/>
      <c r="Q9043" s="820"/>
      <c r="R9043" s="820"/>
      <c r="S9043" s="820"/>
      <c r="T9043" s="820"/>
      <c r="U9043" s="820"/>
      <c r="V9043" s="820"/>
      <c r="W9043" s="820"/>
      <c r="X9043" s="820"/>
      <c r="Y9043" s="820"/>
      <c r="Z9043" s="820"/>
    </row>
    <row r="9044" spans="7:26">
      <c r="G9044" s="826"/>
      <c r="H9044" s="820"/>
      <c r="J9044" s="820"/>
      <c r="K9044" s="820"/>
      <c r="L9044" s="820"/>
      <c r="M9044" s="820"/>
      <c r="N9044" s="820"/>
      <c r="O9044" s="820"/>
      <c r="P9044" s="820"/>
      <c r="Q9044" s="820"/>
      <c r="R9044" s="820"/>
      <c r="S9044" s="820"/>
      <c r="T9044" s="820"/>
      <c r="U9044" s="820"/>
      <c r="V9044" s="820"/>
      <c r="W9044" s="820"/>
      <c r="X9044" s="820"/>
      <c r="Y9044" s="820"/>
      <c r="Z9044" s="820"/>
    </row>
    <row r="9045" spans="7:26">
      <c r="G9045" s="826"/>
      <c r="H9045" s="820"/>
      <c r="J9045" s="820"/>
      <c r="K9045" s="820"/>
      <c r="L9045" s="820"/>
      <c r="M9045" s="820"/>
      <c r="N9045" s="820"/>
      <c r="O9045" s="820"/>
      <c r="P9045" s="820"/>
      <c r="Q9045" s="820"/>
      <c r="R9045" s="820"/>
      <c r="S9045" s="820"/>
      <c r="T9045" s="820"/>
      <c r="U9045" s="820"/>
      <c r="V9045" s="820"/>
      <c r="W9045" s="820"/>
      <c r="X9045" s="820"/>
      <c r="Y9045" s="820"/>
      <c r="Z9045" s="820"/>
    </row>
    <row r="9046" spans="7:26">
      <c r="G9046" s="826"/>
      <c r="H9046" s="820"/>
      <c r="J9046" s="820"/>
      <c r="K9046" s="820"/>
      <c r="L9046" s="820"/>
      <c r="M9046" s="820"/>
      <c r="N9046" s="820"/>
      <c r="O9046" s="820"/>
      <c r="P9046" s="820"/>
      <c r="Q9046" s="820"/>
      <c r="R9046" s="820"/>
      <c r="S9046" s="820"/>
      <c r="T9046" s="820"/>
      <c r="U9046" s="820"/>
      <c r="V9046" s="820"/>
      <c r="W9046" s="820"/>
      <c r="X9046" s="820"/>
      <c r="Y9046" s="820"/>
      <c r="Z9046" s="820"/>
    </row>
    <row r="9047" spans="7:26">
      <c r="G9047" s="826"/>
      <c r="H9047" s="820"/>
      <c r="J9047" s="820"/>
      <c r="K9047" s="820"/>
      <c r="L9047" s="820"/>
      <c r="M9047" s="820"/>
      <c r="N9047" s="820"/>
      <c r="O9047" s="820"/>
      <c r="P9047" s="820"/>
      <c r="Q9047" s="820"/>
      <c r="R9047" s="820"/>
      <c r="S9047" s="820"/>
      <c r="T9047" s="820"/>
      <c r="U9047" s="820"/>
      <c r="V9047" s="820"/>
      <c r="W9047" s="820"/>
      <c r="X9047" s="820"/>
      <c r="Y9047" s="820"/>
      <c r="Z9047" s="820"/>
    </row>
    <row r="9048" spans="7:26">
      <c r="G9048" s="826"/>
      <c r="H9048" s="820"/>
      <c r="J9048" s="820"/>
      <c r="K9048" s="820"/>
      <c r="L9048" s="820"/>
      <c r="M9048" s="820"/>
      <c r="N9048" s="820"/>
      <c r="O9048" s="820"/>
      <c r="P9048" s="820"/>
      <c r="Q9048" s="820"/>
      <c r="R9048" s="820"/>
      <c r="S9048" s="820"/>
      <c r="T9048" s="820"/>
      <c r="U9048" s="820"/>
      <c r="V9048" s="820"/>
      <c r="W9048" s="820"/>
      <c r="X9048" s="820"/>
      <c r="Y9048" s="820"/>
      <c r="Z9048" s="820"/>
    </row>
    <row r="9049" spans="7:26">
      <c r="G9049" s="826"/>
      <c r="H9049" s="820"/>
      <c r="J9049" s="820"/>
      <c r="K9049" s="820"/>
      <c r="L9049" s="820"/>
      <c r="M9049" s="820"/>
      <c r="N9049" s="820"/>
      <c r="O9049" s="820"/>
      <c r="P9049" s="820"/>
      <c r="Q9049" s="820"/>
      <c r="R9049" s="820"/>
      <c r="S9049" s="820"/>
      <c r="T9049" s="820"/>
      <c r="U9049" s="820"/>
      <c r="V9049" s="820"/>
      <c r="W9049" s="820"/>
      <c r="X9049" s="820"/>
      <c r="Y9049" s="820"/>
      <c r="Z9049" s="820"/>
    </row>
    <row r="9050" spans="7:26">
      <c r="G9050" s="826"/>
      <c r="H9050" s="820"/>
      <c r="J9050" s="820"/>
      <c r="K9050" s="820"/>
      <c r="L9050" s="820"/>
      <c r="M9050" s="820"/>
      <c r="N9050" s="820"/>
      <c r="O9050" s="820"/>
      <c r="P9050" s="820"/>
      <c r="Q9050" s="820"/>
      <c r="R9050" s="820"/>
      <c r="S9050" s="820"/>
      <c r="T9050" s="820"/>
      <c r="U9050" s="820"/>
      <c r="V9050" s="820"/>
      <c r="W9050" s="820"/>
      <c r="X9050" s="820"/>
      <c r="Y9050" s="820"/>
      <c r="Z9050" s="820"/>
    </row>
    <row r="9051" spans="7:26">
      <c r="G9051" s="826"/>
      <c r="H9051" s="820"/>
      <c r="J9051" s="820"/>
      <c r="K9051" s="820"/>
      <c r="L9051" s="820"/>
      <c r="M9051" s="820"/>
      <c r="N9051" s="820"/>
      <c r="O9051" s="820"/>
      <c r="P9051" s="820"/>
      <c r="Q9051" s="820"/>
      <c r="R9051" s="820"/>
      <c r="S9051" s="820"/>
      <c r="T9051" s="820"/>
      <c r="U9051" s="820"/>
      <c r="V9051" s="820"/>
      <c r="W9051" s="820"/>
      <c r="X9051" s="820"/>
      <c r="Y9051" s="820"/>
      <c r="Z9051" s="820"/>
    </row>
    <row r="9052" spans="7:26">
      <c r="G9052" s="826"/>
      <c r="H9052" s="820"/>
      <c r="J9052" s="820"/>
      <c r="K9052" s="820"/>
      <c r="L9052" s="820"/>
      <c r="M9052" s="820"/>
      <c r="N9052" s="820"/>
      <c r="O9052" s="820"/>
      <c r="P9052" s="820"/>
      <c r="Q9052" s="820"/>
      <c r="R9052" s="820"/>
      <c r="S9052" s="820"/>
      <c r="T9052" s="820"/>
      <c r="U9052" s="820"/>
      <c r="V9052" s="820"/>
      <c r="W9052" s="820"/>
      <c r="X9052" s="820"/>
      <c r="Y9052" s="820"/>
      <c r="Z9052" s="820"/>
    </row>
    <row r="9053" spans="7:26">
      <c r="G9053" s="826"/>
      <c r="H9053" s="820"/>
      <c r="J9053" s="820"/>
      <c r="K9053" s="820"/>
      <c r="L9053" s="820"/>
      <c r="M9053" s="820"/>
      <c r="N9053" s="820"/>
      <c r="O9053" s="820"/>
      <c r="P9053" s="820"/>
      <c r="Q9053" s="820"/>
      <c r="R9053" s="820"/>
      <c r="S9053" s="820"/>
      <c r="T9053" s="820"/>
      <c r="U9053" s="820"/>
      <c r="V9053" s="820"/>
      <c r="W9053" s="820"/>
      <c r="X9053" s="820"/>
      <c r="Y9053" s="820"/>
      <c r="Z9053" s="820"/>
    </row>
    <row r="9054" spans="7:26">
      <c r="G9054" s="826"/>
      <c r="H9054" s="820"/>
      <c r="J9054" s="820"/>
      <c r="K9054" s="820"/>
      <c r="L9054" s="820"/>
      <c r="M9054" s="820"/>
      <c r="N9054" s="820"/>
      <c r="O9054" s="820"/>
      <c r="P9054" s="820"/>
      <c r="Q9054" s="820"/>
      <c r="R9054" s="820"/>
      <c r="S9054" s="820"/>
      <c r="T9054" s="820"/>
      <c r="U9054" s="820"/>
      <c r="V9054" s="820"/>
      <c r="W9054" s="820"/>
      <c r="X9054" s="820"/>
      <c r="Y9054" s="820"/>
      <c r="Z9054" s="820"/>
    </row>
    <row r="9055" spans="7:26">
      <c r="G9055" s="826"/>
      <c r="H9055" s="820"/>
      <c r="J9055" s="820"/>
      <c r="K9055" s="820"/>
      <c r="L9055" s="820"/>
      <c r="M9055" s="820"/>
      <c r="N9055" s="820"/>
      <c r="O9055" s="820"/>
      <c r="P9055" s="820"/>
      <c r="Q9055" s="820"/>
      <c r="R9055" s="820"/>
      <c r="S9055" s="820"/>
      <c r="T9055" s="820"/>
      <c r="U9055" s="820"/>
      <c r="V9055" s="820"/>
      <c r="W9055" s="820"/>
      <c r="X9055" s="820"/>
      <c r="Y9055" s="820"/>
      <c r="Z9055" s="820"/>
    </row>
    <row r="9056" spans="7:26">
      <c r="G9056" s="826"/>
      <c r="H9056" s="820"/>
      <c r="J9056" s="820"/>
      <c r="K9056" s="820"/>
      <c r="L9056" s="820"/>
      <c r="M9056" s="820"/>
      <c r="N9056" s="820"/>
      <c r="O9056" s="820"/>
      <c r="P9056" s="820"/>
      <c r="Q9056" s="820"/>
      <c r="R9056" s="820"/>
      <c r="S9056" s="820"/>
      <c r="T9056" s="820"/>
      <c r="U9056" s="820"/>
      <c r="V9056" s="820"/>
      <c r="W9056" s="820"/>
      <c r="X9056" s="820"/>
      <c r="Y9056" s="820"/>
      <c r="Z9056" s="820"/>
    </row>
    <row r="9057" spans="7:26">
      <c r="G9057" s="826"/>
      <c r="H9057" s="820"/>
      <c r="J9057" s="820"/>
      <c r="K9057" s="820"/>
      <c r="L9057" s="820"/>
      <c r="M9057" s="820"/>
      <c r="N9057" s="820"/>
      <c r="O9057" s="820"/>
      <c r="P9057" s="820"/>
      <c r="Q9057" s="820"/>
      <c r="R9057" s="820"/>
      <c r="S9057" s="820"/>
      <c r="T9057" s="820"/>
      <c r="U9057" s="820"/>
      <c r="V9057" s="820"/>
      <c r="W9057" s="820"/>
      <c r="X9057" s="820"/>
      <c r="Y9057" s="820"/>
      <c r="Z9057" s="820"/>
    </row>
    <row r="9058" spans="7:26">
      <c r="G9058" s="826"/>
      <c r="H9058" s="820"/>
      <c r="J9058" s="820"/>
      <c r="K9058" s="820"/>
      <c r="L9058" s="820"/>
      <c r="M9058" s="820"/>
      <c r="N9058" s="820"/>
      <c r="O9058" s="820"/>
      <c r="P9058" s="820"/>
      <c r="Q9058" s="820"/>
      <c r="R9058" s="820"/>
      <c r="S9058" s="820"/>
      <c r="T9058" s="820"/>
      <c r="U9058" s="820"/>
      <c r="V9058" s="820"/>
      <c r="W9058" s="820"/>
      <c r="X9058" s="820"/>
      <c r="Y9058" s="820"/>
      <c r="Z9058" s="820"/>
    </row>
    <row r="9059" spans="7:26">
      <c r="G9059" s="826"/>
      <c r="H9059" s="820"/>
      <c r="J9059" s="820"/>
      <c r="K9059" s="820"/>
      <c r="L9059" s="820"/>
      <c r="M9059" s="820"/>
      <c r="N9059" s="820"/>
      <c r="O9059" s="820"/>
      <c r="P9059" s="820"/>
      <c r="Q9059" s="820"/>
      <c r="R9059" s="820"/>
      <c r="S9059" s="820"/>
      <c r="T9059" s="820"/>
      <c r="U9059" s="820"/>
      <c r="V9059" s="820"/>
      <c r="W9059" s="820"/>
      <c r="X9059" s="820"/>
      <c r="Y9059" s="820"/>
      <c r="Z9059" s="820"/>
    </row>
    <row r="9060" spans="7:26">
      <c r="G9060" s="826"/>
      <c r="H9060" s="820"/>
      <c r="J9060" s="820"/>
      <c r="K9060" s="820"/>
      <c r="L9060" s="820"/>
      <c r="M9060" s="820"/>
      <c r="N9060" s="820"/>
      <c r="O9060" s="820"/>
      <c r="P9060" s="820"/>
      <c r="Q9060" s="820"/>
      <c r="R9060" s="820"/>
      <c r="S9060" s="820"/>
      <c r="T9060" s="820"/>
      <c r="U9060" s="820"/>
      <c r="V9060" s="820"/>
      <c r="W9060" s="820"/>
      <c r="X9060" s="820"/>
      <c r="Y9060" s="820"/>
      <c r="Z9060" s="820"/>
    </row>
    <row r="9061" spans="7:26">
      <c r="G9061" s="826"/>
      <c r="H9061" s="820"/>
      <c r="J9061" s="820"/>
      <c r="K9061" s="820"/>
      <c r="L9061" s="820"/>
      <c r="M9061" s="820"/>
      <c r="N9061" s="820"/>
      <c r="O9061" s="820"/>
      <c r="P9061" s="820"/>
      <c r="Q9061" s="820"/>
      <c r="R9061" s="820"/>
      <c r="S9061" s="820"/>
      <c r="T9061" s="820"/>
      <c r="U9061" s="820"/>
      <c r="V9061" s="820"/>
      <c r="W9061" s="820"/>
      <c r="X9061" s="820"/>
      <c r="Y9061" s="820"/>
      <c r="Z9061" s="820"/>
    </row>
    <row r="9062" spans="7:26">
      <c r="G9062" s="826"/>
      <c r="H9062" s="820"/>
      <c r="J9062" s="820"/>
      <c r="K9062" s="820"/>
      <c r="L9062" s="820"/>
      <c r="M9062" s="820"/>
      <c r="N9062" s="820"/>
      <c r="O9062" s="820"/>
      <c r="P9062" s="820"/>
      <c r="Q9062" s="820"/>
      <c r="R9062" s="820"/>
      <c r="S9062" s="820"/>
      <c r="T9062" s="820"/>
      <c r="U9062" s="820"/>
      <c r="V9062" s="820"/>
      <c r="W9062" s="820"/>
      <c r="X9062" s="820"/>
      <c r="Y9062" s="820"/>
      <c r="Z9062" s="820"/>
    </row>
    <row r="9063" spans="7:26">
      <c r="G9063" s="826"/>
      <c r="H9063" s="820"/>
      <c r="J9063" s="820"/>
      <c r="K9063" s="820"/>
      <c r="L9063" s="820"/>
      <c r="M9063" s="820"/>
      <c r="N9063" s="820"/>
      <c r="O9063" s="820"/>
      <c r="P9063" s="820"/>
      <c r="Q9063" s="820"/>
      <c r="R9063" s="820"/>
      <c r="S9063" s="820"/>
      <c r="T9063" s="820"/>
      <c r="U9063" s="820"/>
      <c r="V9063" s="820"/>
      <c r="W9063" s="820"/>
      <c r="X9063" s="820"/>
      <c r="Y9063" s="820"/>
      <c r="Z9063" s="820"/>
    </row>
    <row r="9064" spans="7:26">
      <c r="G9064" s="826"/>
      <c r="H9064" s="820"/>
      <c r="J9064" s="820"/>
      <c r="K9064" s="820"/>
      <c r="L9064" s="820"/>
      <c r="M9064" s="820"/>
      <c r="N9064" s="820"/>
      <c r="O9064" s="820"/>
      <c r="P9064" s="820"/>
      <c r="Q9064" s="820"/>
      <c r="R9064" s="820"/>
      <c r="S9064" s="820"/>
      <c r="T9064" s="820"/>
      <c r="U9064" s="820"/>
      <c r="V9064" s="820"/>
      <c r="W9064" s="820"/>
      <c r="X9064" s="820"/>
      <c r="Y9064" s="820"/>
      <c r="Z9064" s="820"/>
    </row>
    <row r="9065" spans="7:26">
      <c r="G9065" s="826"/>
      <c r="H9065" s="820"/>
      <c r="J9065" s="820"/>
      <c r="K9065" s="820"/>
      <c r="L9065" s="820"/>
      <c r="M9065" s="820"/>
      <c r="N9065" s="820"/>
      <c r="O9065" s="820"/>
      <c r="P9065" s="820"/>
      <c r="Q9065" s="820"/>
      <c r="R9065" s="820"/>
      <c r="S9065" s="820"/>
      <c r="T9065" s="820"/>
      <c r="U9065" s="820"/>
      <c r="V9065" s="820"/>
      <c r="W9065" s="820"/>
      <c r="X9065" s="820"/>
      <c r="Y9065" s="820"/>
      <c r="Z9065" s="820"/>
    </row>
    <row r="9066" spans="7:26">
      <c r="G9066" s="826"/>
      <c r="H9066" s="820"/>
      <c r="J9066" s="820"/>
      <c r="K9066" s="820"/>
      <c r="L9066" s="820"/>
      <c r="M9066" s="820"/>
      <c r="N9066" s="820"/>
      <c r="O9066" s="820"/>
      <c r="P9066" s="820"/>
      <c r="Q9066" s="820"/>
      <c r="R9066" s="820"/>
      <c r="S9066" s="820"/>
      <c r="T9066" s="820"/>
      <c r="U9066" s="820"/>
      <c r="V9066" s="820"/>
      <c r="W9066" s="820"/>
      <c r="X9066" s="820"/>
      <c r="Y9066" s="820"/>
      <c r="Z9066" s="820"/>
    </row>
    <row r="9067" spans="7:26">
      <c r="G9067" s="826"/>
      <c r="H9067" s="820"/>
      <c r="J9067" s="820"/>
      <c r="K9067" s="820"/>
      <c r="L9067" s="820"/>
      <c r="M9067" s="820"/>
      <c r="N9067" s="820"/>
      <c r="O9067" s="820"/>
      <c r="P9067" s="820"/>
      <c r="Q9067" s="820"/>
      <c r="R9067" s="820"/>
      <c r="S9067" s="820"/>
      <c r="T9067" s="820"/>
      <c r="U9067" s="820"/>
      <c r="V9067" s="820"/>
      <c r="W9067" s="820"/>
      <c r="X9067" s="820"/>
      <c r="Y9067" s="820"/>
      <c r="Z9067" s="820"/>
    </row>
    <row r="9068" spans="7:26">
      <c r="G9068" s="826"/>
      <c r="H9068" s="820"/>
      <c r="J9068" s="820"/>
      <c r="K9068" s="820"/>
      <c r="L9068" s="820"/>
      <c r="M9068" s="820"/>
      <c r="N9068" s="820"/>
      <c r="O9068" s="820"/>
      <c r="P9068" s="820"/>
      <c r="Q9068" s="820"/>
      <c r="R9068" s="820"/>
      <c r="S9068" s="820"/>
      <c r="T9068" s="820"/>
      <c r="U9068" s="820"/>
      <c r="V9068" s="820"/>
      <c r="W9068" s="820"/>
      <c r="X9068" s="820"/>
      <c r="Y9068" s="820"/>
      <c r="Z9068" s="820"/>
    </row>
    <row r="9069" spans="7:26">
      <c r="G9069" s="826"/>
      <c r="H9069" s="820"/>
      <c r="J9069" s="820"/>
      <c r="K9069" s="820"/>
      <c r="L9069" s="820"/>
      <c r="M9069" s="820"/>
      <c r="N9069" s="820"/>
      <c r="O9069" s="820"/>
      <c r="P9069" s="820"/>
      <c r="Q9069" s="820"/>
      <c r="R9069" s="820"/>
      <c r="S9069" s="820"/>
      <c r="T9069" s="820"/>
      <c r="U9069" s="820"/>
      <c r="V9069" s="820"/>
      <c r="W9069" s="820"/>
      <c r="X9069" s="820"/>
      <c r="Y9069" s="820"/>
      <c r="Z9069" s="820"/>
    </row>
    <row r="9070" spans="7:26">
      <c r="G9070" s="826"/>
      <c r="H9070" s="820"/>
      <c r="J9070" s="820"/>
      <c r="K9070" s="820"/>
      <c r="L9070" s="820"/>
      <c r="M9070" s="820"/>
      <c r="N9070" s="820"/>
      <c r="O9070" s="820"/>
      <c r="P9070" s="820"/>
      <c r="Q9070" s="820"/>
      <c r="R9070" s="820"/>
      <c r="S9070" s="820"/>
      <c r="T9070" s="820"/>
      <c r="U9070" s="820"/>
      <c r="V9070" s="820"/>
      <c r="W9070" s="820"/>
      <c r="X9070" s="820"/>
      <c r="Y9070" s="820"/>
      <c r="Z9070" s="820"/>
    </row>
    <row r="9071" spans="7:26">
      <c r="G9071" s="826"/>
      <c r="H9071" s="820"/>
      <c r="J9071" s="820"/>
      <c r="K9071" s="820"/>
      <c r="L9071" s="820"/>
      <c r="M9071" s="820"/>
      <c r="N9071" s="820"/>
      <c r="O9071" s="820"/>
      <c r="P9071" s="820"/>
      <c r="Q9071" s="820"/>
      <c r="R9071" s="820"/>
      <c r="S9071" s="820"/>
      <c r="T9071" s="820"/>
      <c r="U9071" s="820"/>
      <c r="V9071" s="820"/>
      <c r="W9071" s="820"/>
      <c r="X9071" s="820"/>
      <c r="Y9071" s="820"/>
      <c r="Z9071" s="820"/>
    </row>
    <row r="9072" spans="7:26">
      <c r="G9072" s="826"/>
      <c r="H9072" s="820"/>
      <c r="J9072" s="820"/>
      <c r="K9072" s="820"/>
      <c r="L9072" s="820"/>
      <c r="M9072" s="820"/>
      <c r="N9072" s="820"/>
      <c r="O9072" s="820"/>
      <c r="P9072" s="820"/>
      <c r="Q9072" s="820"/>
      <c r="R9072" s="820"/>
      <c r="S9072" s="820"/>
      <c r="T9072" s="820"/>
      <c r="U9072" s="820"/>
      <c r="V9072" s="820"/>
      <c r="W9072" s="820"/>
      <c r="X9072" s="820"/>
      <c r="Y9072" s="820"/>
      <c r="Z9072" s="820"/>
    </row>
    <row r="9073" spans="7:26">
      <c r="G9073" s="826"/>
      <c r="H9073" s="820"/>
      <c r="J9073" s="820"/>
      <c r="K9073" s="820"/>
      <c r="L9073" s="820"/>
      <c r="M9073" s="820"/>
      <c r="N9073" s="820"/>
      <c r="O9073" s="820"/>
      <c r="P9073" s="820"/>
      <c r="Q9073" s="820"/>
      <c r="R9073" s="820"/>
      <c r="S9073" s="820"/>
      <c r="T9073" s="820"/>
      <c r="U9073" s="820"/>
      <c r="V9073" s="820"/>
      <c r="W9073" s="820"/>
      <c r="X9073" s="820"/>
      <c r="Y9073" s="820"/>
      <c r="Z9073" s="820"/>
    </row>
    <row r="9074" spans="7:26">
      <c r="G9074" s="826"/>
      <c r="H9074" s="820"/>
      <c r="J9074" s="820"/>
      <c r="K9074" s="820"/>
      <c r="L9074" s="820"/>
      <c r="M9074" s="820"/>
      <c r="N9074" s="820"/>
      <c r="O9074" s="820"/>
      <c r="P9074" s="820"/>
      <c r="Q9074" s="820"/>
      <c r="R9074" s="820"/>
      <c r="S9074" s="820"/>
      <c r="T9074" s="820"/>
      <c r="U9074" s="820"/>
      <c r="V9074" s="820"/>
      <c r="W9074" s="820"/>
      <c r="X9074" s="820"/>
      <c r="Y9074" s="820"/>
      <c r="Z9074" s="820"/>
    </row>
    <row r="9075" spans="7:26">
      <c r="G9075" s="826"/>
      <c r="H9075" s="820"/>
      <c r="J9075" s="820"/>
      <c r="K9075" s="820"/>
      <c r="L9075" s="820"/>
      <c r="M9075" s="820"/>
      <c r="N9075" s="820"/>
      <c r="O9075" s="820"/>
      <c r="P9075" s="820"/>
      <c r="Q9075" s="820"/>
      <c r="R9075" s="820"/>
      <c r="S9075" s="820"/>
      <c r="T9075" s="820"/>
      <c r="U9075" s="820"/>
      <c r="V9075" s="820"/>
      <c r="W9075" s="820"/>
      <c r="X9075" s="820"/>
      <c r="Y9075" s="820"/>
      <c r="Z9075" s="820"/>
    </row>
    <row r="9076" spans="7:26">
      <c r="G9076" s="826"/>
      <c r="H9076" s="820"/>
      <c r="J9076" s="820"/>
      <c r="K9076" s="820"/>
      <c r="L9076" s="820"/>
      <c r="M9076" s="820"/>
      <c r="N9076" s="820"/>
      <c r="O9076" s="820"/>
      <c r="P9076" s="820"/>
      <c r="Q9076" s="820"/>
      <c r="R9076" s="820"/>
      <c r="S9076" s="820"/>
      <c r="T9076" s="820"/>
      <c r="U9076" s="820"/>
      <c r="V9076" s="820"/>
      <c r="W9076" s="820"/>
      <c r="X9076" s="820"/>
      <c r="Y9076" s="820"/>
      <c r="Z9076" s="820"/>
    </row>
    <row r="9077" spans="7:26">
      <c r="G9077" s="826"/>
      <c r="H9077" s="820"/>
      <c r="J9077" s="820"/>
      <c r="K9077" s="820"/>
      <c r="L9077" s="820"/>
      <c r="M9077" s="820"/>
      <c r="N9077" s="820"/>
      <c r="O9077" s="820"/>
      <c r="P9077" s="820"/>
      <c r="Q9077" s="820"/>
      <c r="R9077" s="820"/>
      <c r="S9077" s="820"/>
      <c r="T9077" s="820"/>
      <c r="U9077" s="820"/>
      <c r="V9077" s="820"/>
      <c r="W9077" s="820"/>
      <c r="X9077" s="820"/>
      <c r="Y9077" s="820"/>
      <c r="Z9077" s="820"/>
    </row>
    <row r="9078" spans="7:26">
      <c r="G9078" s="826"/>
      <c r="H9078" s="820"/>
      <c r="J9078" s="820"/>
      <c r="K9078" s="820"/>
      <c r="L9078" s="820"/>
      <c r="M9078" s="820"/>
      <c r="N9078" s="820"/>
      <c r="O9078" s="820"/>
      <c r="P9078" s="820"/>
      <c r="Q9078" s="820"/>
      <c r="R9078" s="820"/>
      <c r="S9078" s="820"/>
      <c r="T9078" s="820"/>
      <c r="U9078" s="820"/>
      <c r="V9078" s="820"/>
      <c r="W9078" s="820"/>
      <c r="X9078" s="820"/>
      <c r="Y9078" s="820"/>
      <c r="Z9078" s="820"/>
    </row>
    <row r="9079" spans="7:26">
      <c r="G9079" s="826"/>
      <c r="H9079" s="820"/>
      <c r="J9079" s="820"/>
      <c r="K9079" s="820"/>
      <c r="L9079" s="820"/>
      <c r="M9079" s="820"/>
      <c r="N9079" s="820"/>
      <c r="O9079" s="820"/>
      <c r="P9079" s="820"/>
      <c r="Q9079" s="820"/>
      <c r="R9079" s="820"/>
      <c r="S9079" s="820"/>
      <c r="T9079" s="820"/>
      <c r="U9079" s="820"/>
      <c r="V9079" s="820"/>
      <c r="W9079" s="820"/>
      <c r="X9079" s="820"/>
      <c r="Y9079" s="820"/>
      <c r="Z9079" s="820"/>
    </row>
    <row r="9080" spans="7:26">
      <c r="G9080" s="826"/>
      <c r="H9080" s="820"/>
      <c r="J9080" s="820"/>
      <c r="K9080" s="820"/>
      <c r="L9080" s="820"/>
      <c r="M9080" s="820"/>
      <c r="N9080" s="820"/>
      <c r="O9080" s="820"/>
      <c r="P9080" s="820"/>
      <c r="Q9080" s="820"/>
      <c r="R9080" s="820"/>
      <c r="S9080" s="820"/>
      <c r="T9080" s="820"/>
      <c r="U9080" s="820"/>
      <c r="V9080" s="820"/>
      <c r="W9080" s="820"/>
      <c r="X9080" s="820"/>
      <c r="Y9080" s="820"/>
      <c r="Z9080" s="820"/>
    </row>
    <row r="9081" spans="7:26">
      <c r="G9081" s="826"/>
      <c r="H9081" s="820"/>
      <c r="J9081" s="820"/>
      <c r="K9081" s="820"/>
      <c r="L9081" s="820"/>
      <c r="M9081" s="820"/>
      <c r="N9081" s="820"/>
      <c r="O9081" s="820"/>
      <c r="P9081" s="820"/>
      <c r="Q9081" s="820"/>
      <c r="R9081" s="820"/>
      <c r="S9081" s="820"/>
      <c r="T9081" s="820"/>
      <c r="U9081" s="820"/>
      <c r="V9081" s="820"/>
      <c r="W9081" s="820"/>
      <c r="X9081" s="820"/>
      <c r="Y9081" s="820"/>
      <c r="Z9081" s="820"/>
    </row>
    <row r="9082" spans="7:26">
      <c r="G9082" s="826"/>
      <c r="H9082" s="820"/>
      <c r="J9082" s="820"/>
      <c r="K9082" s="820"/>
      <c r="L9082" s="820"/>
      <c r="M9082" s="820"/>
      <c r="N9082" s="820"/>
      <c r="O9082" s="820"/>
      <c r="P9082" s="820"/>
      <c r="Q9082" s="820"/>
      <c r="R9082" s="820"/>
      <c r="S9082" s="820"/>
      <c r="T9082" s="820"/>
      <c r="U9082" s="820"/>
      <c r="V9082" s="820"/>
      <c r="W9082" s="820"/>
      <c r="X9082" s="820"/>
      <c r="Y9082" s="820"/>
      <c r="Z9082" s="820"/>
    </row>
    <row r="9083" spans="7:26">
      <c r="G9083" s="826"/>
      <c r="H9083" s="820"/>
      <c r="J9083" s="820"/>
      <c r="K9083" s="820"/>
      <c r="L9083" s="820"/>
      <c r="M9083" s="820"/>
      <c r="N9083" s="820"/>
      <c r="O9083" s="820"/>
      <c r="P9083" s="820"/>
      <c r="Q9083" s="820"/>
      <c r="R9083" s="820"/>
      <c r="S9083" s="820"/>
      <c r="T9083" s="820"/>
      <c r="U9083" s="820"/>
      <c r="V9083" s="820"/>
      <c r="W9083" s="820"/>
      <c r="X9083" s="820"/>
      <c r="Y9083" s="820"/>
      <c r="Z9083" s="820"/>
    </row>
    <row r="9084" spans="7:26">
      <c r="G9084" s="826"/>
      <c r="H9084" s="820"/>
      <c r="J9084" s="820"/>
      <c r="K9084" s="820"/>
      <c r="L9084" s="820"/>
      <c r="M9084" s="820"/>
      <c r="N9084" s="820"/>
      <c r="O9084" s="820"/>
      <c r="P9084" s="820"/>
      <c r="Q9084" s="820"/>
      <c r="R9084" s="820"/>
      <c r="S9084" s="820"/>
      <c r="T9084" s="820"/>
      <c r="U9084" s="820"/>
      <c r="V9084" s="820"/>
      <c r="W9084" s="820"/>
      <c r="X9084" s="820"/>
      <c r="Y9084" s="820"/>
      <c r="Z9084" s="820"/>
    </row>
    <row r="9085" spans="7:26">
      <c r="G9085" s="826"/>
      <c r="H9085" s="820"/>
      <c r="J9085" s="820"/>
      <c r="K9085" s="820"/>
      <c r="L9085" s="820"/>
      <c r="M9085" s="820"/>
      <c r="N9085" s="820"/>
      <c r="O9085" s="820"/>
      <c r="P9085" s="820"/>
      <c r="Q9085" s="820"/>
      <c r="R9085" s="820"/>
      <c r="S9085" s="820"/>
      <c r="T9085" s="820"/>
      <c r="U9085" s="820"/>
      <c r="V9085" s="820"/>
      <c r="W9085" s="820"/>
      <c r="X9085" s="820"/>
      <c r="Y9085" s="820"/>
      <c r="Z9085" s="820"/>
    </row>
    <row r="9086" spans="7:26">
      <c r="G9086" s="826"/>
      <c r="H9086" s="820"/>
      <c r="J9086" s="820"/>
      <c r="K9086" s="820"/>
      <c r="L9086" s="820"/>
      <c r="M9086" s="820"/>
      <c r="N9086" s="820"/>
      <c r="O9086" s="820"/>
      <c r="P9086" s="820"/>
      <c r="Q9086" s="820"/>
      <c r="R9086" s="820"/>
      <c r="S9086" s="820"/>
      <c r="T9086" s="820"/>
      <c r="U9086" s="820"/>
      <c r="V9086" s="820"/>
      <c r="W9086" s="820"/>
      <c r="X9086" s="820"/>
      <c r="Y9086" s="820"/>
      <c r="Z9086" s="820"/>
    </row>
    <row r="9087" spans="7:26">
      <c r="G9087" s="826"/>
      <c r="H9087" s="820"/>
      <c r="J9087" s="820"/>
      <c r="K9087" s="820"/>
      <c r="L9087" s="820"/>
      <c r="M9087" s="820"/>
      <c r="N9087" s="820"/>
      <c r="O9087" s="820"/>
      <c r="P9087" s="820"/>
      <c r="Q9087" s="820"/>
      <c r="R9087" s="820"/>
      <c r="S9087" s="820"/>
      <c r="T9087" s="820"/>
      <c r="U9087" s="820"/>
      <c r="V9087" s="820"/>
      <c r="W9087" s="820"/>
      <c r="X9087" s="820"/>
      <c r="Y9087" s="820"/>
      <c r="Z9087" s="820"/>
    </row>
    <row r="9088" spans="7:26">
      <c r="G9088" s="826"/>
      <c r="H9088" s="820"/>
      <c r="J9088" s="820"/>
      <c r="K9088" s="820"/>
      <c r="L9088" s="820"/>
      <c r="M9088" s="820"/>
      <c r="N9088" s="820"/>
      <c r="O9088" s="820"/>
      <c r="P9088" s="820"/>
      <c r="Q9088" s="820"/>
      <c r="R9088" s="820"/>
      <c r="S9088" s="820"/>
      <c r="T9088" s="820"/>
      <c r="U9088" s="820"/>
      <c r="V9088" s="820"/>
      <c r="W9088" s="820"/>
      <c r="X9088" s="820"/>
      <c r="Y9088" s="820"/>
      <c r="Z9088" s="820"/>
    </row>
    <row r="9089" spans="7:26">
      <c r="G9089" s="826"/>
      <c r="H9089" s="820"/>
      <c r="J9089" s="820"/>
      <c r="K9089" s="820"/>
      <c r="L9089" s="820"/>
      <c r="M9089" s="820"/>
      <c r="N9089" s="820"/>
      <c r="O9089" s="820"/>
      <c r="P9089" s="820"/>
      <c r="Q9089" s="820"/>
      <c r="R9089" s="820"/>
      <c r="S9089" s="820"/>
      <c r="T9089" s="820"/>
      <c r="U9089" s="820"/>
      <c r="V9089" s="820"/>
      <c r="W9089" s="820"/>
      <c r="X9089" s="820"/>
      <c r="Y9089" s="820"/>
      <c r="Z9089" s="820"/>
    </row>
    <row r="9090" spans="7:26">
      <c r="G9090" s="826"/>
      <c r="H9090" s="820"/>
      <c r="J9090" s="820"/>
      <c r="K9090" s="820"/>
      <c r="L9090" s="820"/>
      <c r="M9090" s="820"/>
      <c r="N9090" s="820"/>
      <c r="O9090" s="820"/>
      <c r="P9090" s="820"/>
      <c r="Q9090" s="820"/>
      <c r="R9090" s="820"/>
      <c r="S9090" s="820"/>
      <c r="T9090" s="820"/>
      <c r="U9090" s="820"/>
      <c r="V9090" s="820"/>
      <c r="W9090" s="820"/>
      <c r="X9090" s="820"/>
      <c r="Y9090" s="820"/>
      <c r="Z9090" s="820"/>
    </row>
    <row r="9091" spans="7:26">
      <c r="G9091" s="826"/>
      <c r="H9091" s="820"/>
      <c r="J9091" s="820"/>
      <c r="K9091" s="820"/>
      <c r="L9091" s="820"/>
      <c r="M9091" s="820"/>
      <c r="N9091" s="820"/>
      <c r="O9091" s="820"/>
      <c r="P9091" s="820"/>
      <c r="Q9091" s="820"/>
      <c r="R9091" s="820"/>
      <c r="S9091" s="820"/>
      <c r="T9091" s="820"/>
      <c r="U9091" s="820"/>
      <c r="V9091" s="820"/>
      <c r="W9091" s="820"/>
      <c r="X9091" s="820"/>
      <c r="Y9091" s="820"/>
      <c r="Z9091" s="820"/>
    </row>
    <row r="9092" spans="7:26">
      <c r="G9092" s="826"/>
      <c r="H9092" s="820"/>
      <c r="J9092" s="820"/>
      <c r="K9092" s="820"/>
      <c r="L9092" s="820"/>
      <c r="M9092" s="820"/>
      <c r="N9092" s="820"/>
      <c r="O9092" s="820"/>
      <c r="P9092" s="820"/>
      <c r="Q9092" s="820"/>
      <c r="R9092" s="820"/>
      <c r="S9092" s="820"/>
      <c r="T9092" s="820"/>
      <c r="U9092" s="820"/>
      <c r="V9092" s="820"/>
      <c r="W9092" s="820"/>
      <c r="X9092" s="820"/>
      <c r="Y9092" s="820"/>
      <c r="Z9092" s="820"/>
    </row>
    <row r="9093" spans="7:26">
      <c r="G9093" s="826"/>
      <c r="H9093" s="820"/>
      <c r="J9093" s="820"/>
      <c r="K9093" s="820"/>
      <c r="L9093" s="820"/>
      <c r="M9093" s="820"/>
      <c r="N9093" s="820"/>
      <c r="O9093" s="820"/>
      <c r="P9093" s="820"/>
      <c r="Q9093" s="820"/>
      <c r="R9093" s="820"/>
      <c r="S9093" s="820"/>
      <c r="T9093" s="820"/>
      <c r="U9093" s="820"/>
      <c r="V9093" s="820"/>
      <c r="W9093" s="820"/>
      <c r="X9093" s="820"/>
      <c r="Y9093" s="820"/>
      <c r="Z9093" s="820"/>
    </row>
    <row r="9094" spans="7:26">
      <c r="G9094" s="826"/>
      <c r="H9094" s="820"/>
      <c r="J9094" s="820"/>
      <c r="K9094" s="820"/>
      <c r="L9094" s="820"/>
      <c r="M9094" s="820"/>
      <c r="N9094" s="820"/>
      <c r="O9094" s="820"/>
      <c r="P9094" s="820"/>
      <c r="Q9094" s="820"/>
      <c r="R9094" s="820"/>
      <c r="S9094" s="820"/>
      <c r="T9094" s="820"/>
      <c r="U9094" s="820"/>
      <c r="V9094" s="820"/>
      <c r="W9094" s="820"/>
      <c r="X9094" s="820"/>
      <c r="Y9094" s="820"/>
      <c r="Z9094" s="820"/>
    </row>
    <row r="9095" spans="7:26">
      <c r="G9095" s="826"/>
      <c r="H9095" s="820"/>
      <c r="J9095" s="820"/>
      <c r="K9095" s="820"/>
      <c r="L9095" s="820"/>
      <c r="M9095" s="820"/>
      <c r="N9095" s="820"/>
      <c r="O9095" s="820"/>
      <c r="P9095" s="820"/>
      <c r="Q9095" s="820"/>
      <c r="R9095" s="820"/>
      <c r="S9095" s="820"/>
      <c r="T9095" s="820"/>
      <c r="U9095" s="820"/>
      <c r="V9095" s="820"/>
      <c r="W9095" s="820"/>
      <c r="X9095" s="820"/>
      <c r="Y9095" s="820"/>
      <c r="Z9095" s="820"/>
    </row>
    <row r="9096" spans="7:26">
      <c r="G9096" s="826"/>
      <c r="H9096" s="820"/>
      <c r="J9096" s="820"/>
      <c r="K9096" s="820"/>
      <c r="L9096" s="820"/>
      <c r="M9096" s="820"/>
      <c r="N9096" s="820"/>
      <c r="O9096" s="820"/>
      <c r="P9096" s="820"/>
      <c r="Q9096" s="820"/>
      <c r="R9096" s="820"/>
      <c r="S9096" s="820"/>
      <c r="T9096" s="820"/>
      <c r="U9096" s="820"/>
      <c r="V9096" s="820"/>
      <c r="W9096" s="820"/>
      <c r="X9096" s="820"/>
      <c r="Y9096" s="820"/>
      <c r="Z9096" s="820"/>
    </row>
    <row r="9097" spans="7:26">
      <c r="G9097" s="826"/>
      <c r="H9097" s="820"/>
      <c r="J9097" s="820"/>
      <c r="K9097" s="820"/>
      <c r="L9097" s="820"/>
      <c r="M9097" s="820"/>
      <c r="N9097" s="820"/>
      <c r="O9097" s="820"/>
      <c r="P9097" s="820"/>
      <c r="Q9097" s="820"/>
      <c r="R9097" s="820"/>
      <c r="S9097" s="820"/>
      <c r="T9097" s="820"/>
      <c r="U9097" s="820"/>
      <c r="V9097" s="820"/>
      <c r="W9097" s="820"/>
      <c r="X9097" s="820"/>
      <c r="Y9097" s="820"/>
      <c r="Z9097" s="820"/>
    </row>
    <row r="9098" spans="7:26">
      <c r="G9098" s="826"/>
      <c r="H9098" s="820"/>
      <c r="J9098" s="820"/>
      <c r="K9098" s="820"/>
      <c r="L9098" s="820"/>
      <c r="M9098" s="820"/>
      <c r="N9098" s="820"/>
      <c r="O9098" s="820"/>
      <c r="P9098" s="820"/>
      <c r="Q9098" s="820"/>
      <c r="R9098" s="820"/>
      <c r="S9098" s="820"/>
      <c r="T9098" s="820"/>
      <c r="U9098" s="820"/>
      <c r="V9098" s="820"/>
      <c r="W9098" s="820"/>
      <c r="X9098" s="820"/>
      <c r="Y9098" s="820"/>
      <c r="Z9098" s="820"/>
    </row>
    <row r="9099" spans="7:26">
      <c r="G9099" s="826"/>
      <c r="H9099" s="820"/>
      <c r="J9099" s="820"/>
      <c r="K9099" s="820"/>
      <c r="L9099" s="820"/>
      <c r="M9099" s="820"/>
      <c r="N9099" s="820"/>
      <c r="O9099" s="820"/>
      <c r="P9099" s="820"/>
      <c r="Q9099" s="820"/>
      <c r="R9099" s="820"/>
      <c r="S9099" s="820"/>
      <c r="T9099" s="820"/>
      <c r="U9099" s="820"/>
      <c r="V9099" s="820"/>
      <c r="W9099" s="820"/>
      <c r="X9099" s="820"/>
      <c r="Y9099" s="820"/>
      <c r="Z9099" s="820"/>
    </row>
    <row r="9100" spans="7:26">
      <c r="G9100" s="826"/>
      <c r="H9100" s="820"/>
      <c r="J9100" s="820"/>
      <c r="K9100" s="820"/>
      <c r="L9100" s="820"/>
      <c r="M9100" s="820"/>
      <c r="N9100" s="820"/>
      <c r="O9100" s="820"/>
      <c r="P9100" s="820"/>
      <c r="Q9100" s="820"/>
      <c r="R9100" s="820"/>
      <c r="S9100" s="820"/>
      <c r="T9100" s="820"/>
      <c r="U9100" s="820"/>
      <c r="V9100" s="820"/>
      <c r="W9100" s="820"/>
      <c r="X9100" s="820"/>
      <c r="Y9100" s="820"/>
      <c r="Z9100" s="820"/>
    </row>
    <row r="9101" spans="7:26">
      <c r="G9101" s="826"/>
      <c r="H9101" s="820"/>
      <c r="J9101" s="820"/>
      <c r="K9101" s="820"/>
      <c r="L9101" s="820"/>
      <c r="M9101" s="820"/>
      <c r="N9101" s="820"/>
      <c r="O9101" s="820"/>
      <c r="P9101" s="820"/>
      <c r="Q9101" s="820"/>
      <c r="R9101" s="820"/>
      <c r="S9101" s="820"/>
      <c r="T9101" s="820"/>
      <c r="U9101" s="820"/>
      <c r="V9101" s="820"/>
      <c r="W9101" s="820"/>
      <c r="X9101" s="820"/>
      <c r="Y9101" s="820"/>
      <c r="Z9101" s="820"/>
    </row>
    <row r="9102" spans="7:26">
      <c r="G9102" s="826"/>
      <c r="H9102" s="820"/>
      <c r="J9102" s="820"/>
      <c r="K9102" s="820"/>
      <c r="L9102" s="820"/>
      <c r="M9102" s="820"/>
      <c r="N9102" s="820"/>
      <c r="O9102" s="820"/>
      <c r="P9102" s="820"/>
      <c r="Q9102" s="820"/>
      <c r="R9102" s="820"/>
      <c r="S9102" s="820"/>
      <c r="T9102" s="820"/>
      <c r="U9102" s="820"/>
      <c r="V9102" s="820"/>
      <c r="W9102" s="820"/>
      <c r="X9102" s="820"/>
      <c r="Y9102" s="820"/>
      <c r="Z9102" s="820"/>
    </row>
    <row r="9103" spans="7:26">
      <c r="G9103" s="826"/>
      <c r="H9103" s="820"/>
      <c r="J9103" s="820"/>
      <c r="K9103" s="820"/>
      <c r="L9103" s="820"/>
      <c r="M9103" s="820"/>
      <c r="N9103" s="820"/>
      <c r="O9103" s="820"/>
      <c r="P9103" s="820"/>
      <c r="Q9103" s="820"/>
      <c r="R9103" s="820"/>
      <c r="S9103" s="820"/>
      <c r="T9103" s="820"/>
      <c r="U9103" s="820"/>
      <c r="V9103" s="820"/>
      <c r="W9103" s="820"/>
      <c r="X9103" s="820"/>
      <c r="Y9103" s="820"/>
      <c r="Z9103" s="820"/>
    </row>
    <row r="9104" spans="7:26">
      <c r="G9104" s="826"/>
      <c r="H9104" s="820"/>
      <c r="J9104" s="820"/>
      <c r="K9104" s="820"/>
      <c r="L9104" s="820"/>
      <c r="M9104" s="820"/>
      <c r="N9104" s="820"/>
      <c r="O9104" s="820"/>
      <c r="P9104" s="820"/>
      <c r="Q9104" s="820"/>
      <c r="R9104" s="820"/>
      <c r="S9104" s="820"/>
      <c r="T9104" s="820"/>
      <c r="U9104" s="820"/>
      <c r="V9104" s="820"/>
      <c r="W9104" s="820"/>
      <c r="X9104" s="820"/>
      <c r="Y9104" s="820"/>
      <c r="Z9104" s="820"/>
    </row>
    <row r="9105" spans="7:26">
      <c r="G9105" s="826"/>
      <c r="H9105" s="820"/>
      <c r="J9105" s="820"/>
      <c r="K9105" s="820"/>
      <c r="L9105" s="820"/>
      <c r="M9105" s="820"/>
      <c r="N9105" s="820"/>
      <c r="O9105" s="820"/>
      <c r="P9105" s="820"/>
      <c r="Q9105" s="820"/>
      <c r="R9105" s="820"/>
      <c r="S9105" s="820"/>
      <c r="T9105" s="820"/>
      <c r="U9105" s="820"/>
      <c r="V9105" s="820"/>
      <c r="W9105" s="820"/>
      <c r="X9105" s="820"/>
      <c r="Y9105" s="820"/>
      <c r="Z9105" s="820"/>
    </row>
    <row r="9106" spans="7:26">
      <c r="G9106" s="826"/>
      <c r="H9106" s="820"/>
      <c r="J9106" s="820"/>
      <c r="K9106" s="820"/>
      <c r="L9106" s="820"/>
      <c r="M9106" s="820"/>
      <c r="N9106" s="820"/>
      <c r="O9106" s="820"/>
      <c r="P9106" s="820"/>
      <c r="Q9106" s="820"/>
      <c r="R9106" s="820"/>
      <c r="S9106" s="820"/>
      <c r="T9106" s="820"/>
      <c r="U9106" s="820"/>
      <c r="V9106" s="820"/>
      <c r="W9106" s="820"/>
      <c r="X9106" s="820"/>
      <c r="Y9106" s="820"/>
      <c r="Z9106" s="820"/>
    </row>
    <row r="9107" spans="7:26">
      <c r="G9107" s="826"/>
      <c r="H9107" s="820"/>
      <c r="J9107" s="820"/>
      <c r="K9107" s="820"/>
      <c r="L9107" s="820"/>
      <c r="M9107" s="820"/>
      <c r="N9107" s="820"/>
      <c r="O9107" s="820"/>
      <c r="P9107" s="820"/>
      <c r="Q9107" s="820"/>
      <c r="R9107" s="820"/>
      <c r="S9107" s="820"/>
      <c r="T9107" s="820"/>
      <c r="U9107" s="820"/>
      <c r="V9107" s="820"/>
      <c r="W9107" s="820"/>
      <c r="X9107" s="820"/>
      <c r="Y9107" s="820"/>
      <c r="Z9107" s="820"/>
    </row>
    <row r="9108" spans="7:26">
      <c r="G9108" s="826"/>
      <c r="H9108" s="820"/>
      <c r="J9108" s="820"/>
      <c r="K9108" s="820"/>
      <c r="L9108" s="820"/>
      <c r="M9108" s="820"/>
      <c r="N9108" s="820"/>
      <c r="O9108" s="820"/>
      <c r="P9108" s="820"/>
      <c r="Q9108" s="820"/>
      <c r="R9108" s="820"/>
      <c r="S9108" s="820"/>
      <c r="T9108" s="820"/>
      <c r="U9108" s="820"/>
      <c r="V9108" s="820"/>
      <c r="W9108" s="820"/>
      <c r="X9108" s="820"/>
      <c r="Y9108" s="820"/>
      <c r="Z9108" s="820"/>
    </row>
    <row r="9109" spans="7:26">
      <c r="G9109" s="826"/>
      <c r="H9109" s="820"/>
      <c r="J9109" s="820"/>
      <c r="K9109" s="820"/>
      <c r="L9109" s="820"/>
      <c r="M9109" s="820"/>
      <c r="N9109" s="820"/>
      <c r="O9109" s="820"/>
      <c r="P9109" s="820"/>
      <c r="Q9109" s="820"/>
      <c r="R9109" s="820"/>
      <c r="S9109" s="820"/>
      <c r="T9109" s="820"/>
      <c r="U9109" s="820"/>
      <c r="V9109" s="820"/>
      <c r="W9109" s="820"/>
      <c r="X9109" s="820"/>
      <c r="Y9109" s="820"/>
      <c r="Z9109" s="820"/>
    </row>
    <row r="9110" spans="7:26">
      <c r="G9110" s="826"/>
      <c r="H9110" s="820"/>
      <c r="J9110" s="820"/>
      <c r="K9110" s="820"/>
      <c r="L9110" s="820"/>
      <c r="M9110" s="820"/>
      <c r="N9110" s="820"/>
      <c r="O9110" s="820"/>
      <c r="P9110" s="820"/>
      <c r="Q9110" s="820"/>
      <c r="R9110" s="820"/>
      <c r="S9110" s="820"/>
      <c r="T9110" s="820"/>
      <c r="U9110" s="820"/>
      <c r="V9110" s="820"/>
      <c r="W9110" s="820"/>
      <c r="X9110" s="820"/>
      <c r="Y9110" s="820"/>
      <c r="Z9110" s="820"/>
    </row>
    <row r="9111" spans="7:26">
      <c r="G9111" s="826"/>
      <c r="H9111" s="820"/>
      <c r="J9111" s="820"/>
      <c r="K9111" s="820"/>
      <c r="L9111" s="820"/>
      <c r="M9111" s="820"/>
      <c r="N9111" s="820"/>
      <c r="O9111" s="820"/>
      <c r="P9111" s="820"/>
      <c r="Q9111" s="820"/>
      <c r="R9111" s="820"/>
      <c r="S9111" s="820"/>
      <c r="T9111" s="820"/>
      <c r="U9111" s="820"/>
      <c r="V9111" s="820"/>
      <c r="W9111" s="820"/>
      <c r="X9111" s="820"/>
      <c r="Y9111" s="820"/>
      <c r="Z9111" s="820"/>
    </row>
    <row r="9112" spans="7:26">
      <c r="G9112" s="826"/>
      <c r="H9112" s="820"/>
      <c r="J9112" s="820"/>
      <c r="K9112" s="820"/>
      <c r="L9112" s="820"/>
      <c r="M9112" s="820"/>
      <c r="N9112" s="820"/>
      <c r="O9112" s="820"/>
      <c r="P9112" s="820"/>
      <c r="Q9112" s="820"/>
      <c r="R9112" s="820"/>
      <c r="S9112" s="820"/>
      <c r="T9112" s="820"/>
      <c r="U9112" s="820"/>
      <c r="V9112" s="820"/>
      <c r="W9112" s="820"/>
      <c r="X9112" s="820"/>
      <c r="Y9112" s="820"/>
      <c r="Z9112" s="820"/>
    </row>
    <row r="9113" spans="7:26">
      <c r="G9113" s="826"/>
      <c r="H9113" s="820"/>
      <c r="J9113" s="820"/>
      <c r="K9113" s="820"/>
      <c r="L9113" s="820"/>
      <c r="M9113" s="820"/>
      <c r="N9113" s="820"/>
      <c r="O9113" s="820"/>
      <c r="P9113" s="820"/>
      <c r="Q9113" s="820"/>
      <c r="R9113" s="820"/>
      <c r="S9113" s="820"/>
      <c r="T9113" s="820"/>
      <c r="U9113" s="820"/>
      <c r="V9113" s="820"/>
      <c r="W9113" s="820"/>
      <c r="X9113" s="820"/>
      <c r="Y9113" s="820"/>
      <c r="Z9113" s="820"/>
    </row>
    <row r="9114" spans="7:26">
      <c r="G9114" s="826"/>
      <c r="H9114" s="820"/>
      <c r="J9114" s="820"/>
      <c r="K9114" s="820"/>
      <c r="L9114" s="820"/>
      <c r="M9114" s="820"/>
      <c r="N9114" s="820"/>
      <c r="O9114" s="820"/>
      <c r="P9114" s="820"/>
      <c r="Q9114" s="820"/>
      <c r="R9114" s="820"/>
      <c r="S9114" s="820"/>
      <c r="T9114" s="820"/>
      <c r="U9114" s="820"/>
      <c r="V9114" s="820"/>
      <c r="W9114" s="820"/>
      <c r="X9114" s="820"/>
      <c r="Y9114" s="820"/>
      <c r="Z9114" s="820"/>
    </row>
    <row r="9115" spans="7:26">
      <c r="G9115" s="826"/>
      <c r="H9115" s="820"/>
      <c r="J9115" s="820"/>
      <c r="K9115" s="820"/>
      <c r="L9115" s="820"/>
      <c r="M9115" s="820"/>
      <c r="N9115" s="820"/>
      <c r="O9115" s="820"/>
      <c r="P9115" s="820"/>
      <c r="Q9115" s="820"/>
      <c r="R9115" s="820"/>
      <c r="S9115" s="820"/>
      <c r="T9115" s="820"/>
      <c r="U9115" s="820"/>
      <c r="V9115" s="820"/>
      <c r="W9115" s="820"/>
      <c r="X9115" s="820"/>
      <c r="Y9115" s="820"/>
      <c r="Z9115" s="820"/>
    </row>
    <row r="9116" spans="7:26">
      <c r="G9116" s="826"/>
      <c r="H9116" s="820"/>
      <c r="J9116" s="820"/>
      <c r="K9116" s="820"/>
      <c r="L9116" s="820"/>
      <c r="M9116" s="820"/>
      <c r="N9116" s="820"/>
      <c r="O9116" s="820"/>
      <c r="P9116" s="820"/>
      <c r="Q9116" s="820"/>
      <c r="R9116" s="820"/>
      <c r="S9116" s="820"/>
      <c r="T9116" s="820"/>
      <c r="U9116" s="820"/>
      <c r="V9116" s="820"/>
      <c r="W9116" s="820"/>
      <c r="X9116" s="820"/>
      <c r="Y9116" s="820"/>
      <c r="Z9116" s="820"/>
    </row>
    <row r="9117" spans="7:26">
      <c r="G9117" s="826"/>
      <c r="H9117" s="820"/>
      <c r="J9117" s="820"/>
      <c r="K9117" s="820"/>
      <c r="L9117" s="820"/>
      <c r="M9117" s="820"/>
      <c r="N9117" s="820"/>
      <c r="O9117" s="820"/>
      <c r="P9117" s="820"/>
      <c r="Q9117" s="820"/>
      <c r="R9117" s="820"/>
      <c r="S9117" s="820"/>
      <c r="T9117" s="820"/>
      <c r="U9117" s="820"/>
      <c r="V9117" s="820"/>
      <c r="W9117" s="820"/>
      <c r="X9117" s="820"/>
      <c r="Y9117" s="820"/>
      <c r="Z9117" s="820"/>
    </row>
    <row r="9118" spans="7:26">
      <c r="G9118" s="826"/>
      <c r="H9118" s="820"/>
      <c r="J9118" s="820"/>
      <c r="K9118" s="820"/>
      <c r="L9118" s="820"/>
      <c r="M9118" s="820"/>
      <c r="N9118" s="820"/>
      <c r="O9118" s="820"/>
      <c r="P9118" s="820"/>
      <c r="Q9118" s="820"/>
      <c r="R9118" s="820"/>
      <c r="S9118" s="820"/>
      <c r="T9118" s="820"/>
      <c r="U9118" s="820"/>
      <c r="V9118" s="820"/>
      <c r="W9118" s="820"/>
      <c r="X9118" s="820"/>
      <c r="Y9118" s="820"/>
      <c r="Z9118" s="820"/>
    </row>
    <row r="9119" spans="7:26">
      <c r="G9119" s="826"/>
      <c r="H9119" s="820"/>
      <c r="J9119" s="820"/>
      <c r="K9119" s="820"/>
      <c r="L9119" s="820"/>
      <c r="M9119" s="820"/>
      <c r="N9119" s="820"/>
      <c r="O9119" s="820"/>
      <c r="P9119" s="820"/>
      <c r="Q9119" s="820"/>
      <c r="R9119" s="820"/>
      <c r="S9119" s="820"/>
      <c r="T9119" s="820"/>
      <c r="U9119" s="820"/>
      <c r="V9119" s="820"/>
      <c r="W9119" s="820"/>
      <c r="X9119" s="820"/>
      <c r="Y9119" s="820"/>
      <c r="Z9119" s="820"/>
    </row>
    <row r="9120" spans="7:26">
      <c r="G9120" s="826"/>
      <c r="H9120" s="820"/>
      <c r="J9120" s="820"/>
      <c r="K9120" s="820"/>
      <c r="L9120" s="820"/>
      <c r="M9120" s="820"/>
      <c r="N9120" s="820"/>
      <c r="O9120" s="820"/>
      <c r="P9120" s="820"/>
      <c r="Q9120" s="820"/>
      <c r="R9120" s="820"/>
      <c r="S9120" s="820"/>
      <c r="T9120" s="820"/>
      <c r="U9120" s="820"/>
      <c r="V9120" s="820"/>
      <c r="W9120" s="820"/>
      <c r="X9120" s="820"/>
      <c r="Y9120" s="820"/>
      <c r="Z9120" s="820"/>
    </row>
    <row r="9121" spans="7:26">
      <c r="G9121" s="826"/>
      <c r="H9121" s="820"/>
      <c r="J9121" s="820"/>
      <c r="K9121" s="820"/>
      <c r="L9121" s="820"/>
      <c r="M9121" s="820"/>
      <c r="N9121" s="820"/>
      <c r="O9121" s="820"/>
      <c r="P9121" s="820"/>
      <c r="Q9121" s="820"/>
      <c r="R9121" s="820"/>
      <c r="S9121" s="820"/>
      <c r="T9121" s="820"/>
      <c r="U9121" s="820"/>
      <c r="V9121" s="820"/>
      <c r="W9121" s="820"/>
      <c r="X9121" s="820"/>
      <c r="Y9121" s="820"/>
      <c r="Z9121" s="820"/>
    </row>
    <row r="9122" spans="7:26">
      <c r="G9122" s="826"/>
      <c r="H9122" s="820"/>
      <c r="J9122" s="820"/>
      <c r="K9122" s="820"/>
      <c r="L9122" s="820"/>
      <c r="M9122" s="820"/>
      <c r="N9122" s="820"/>
      <c r="O9122" s="820"/>
      <c r="P9122" s="820"/>
      <c r="Q9122" s="820"/>
      <c r="R9122" s="820"/>
      <c r="S9122" s="820"/>
      <c r="T9122" s="820"/>
      <c r="U9122" s="820"/>
      <c r="V9122" s="820"/>
      <c r="W9122" s="820"/>
      <c r="X9122" s="820"/>
      <c r="Y9122" s="820"/>
      <c r="Z9122" s="820"/>
    </row>
    <row r="9123" spans="7:26">
      <c r="G9123" s="826"/>
      <c r="H9123" s="820"/>
      <c r="J9123" s="820"/>
      <c r="K9123" s="820"/>
      <c r="L9123" s="820"/>
      <c r="M9123" s="820"/>
      <c r="N9123" s="820"/>
      <c r="O9123" s="820"/>
      <c r="P9123" s="820"/>
      <c r="Q9123" s="820"/>
      <c r="R9123" s="820"/>
      <c r="S9123" s="820"/>
      <c r="T9123" s="820"/>
      <c r="U9123" s="820"/>
      <c r="V9123" s="820"/>
      <c r="W9123" s="820"/>
      <c r="X9123" s="820"/>
      <c r="Y9123" s="820"/>
      <c r="Z9123" s="820"/>
    </row>
    <row r="9124" spans="7:26">
      <c r="G9124" s="826"/>
      <c r="H9124" s="820"/>
      <c r="J9124" s="820"/>
      <c r="K9124" s="820"/>
      <c r="L9124" s="820"/>
      <c r="M9124" s="820"/>
      <c r="N9124" s="820"/>
      <c r="O9124" s="820"/>
      <c r="P9124" s="820"/>
      <c r="Q9124" s="820"/>
      <c r="R9124" s="820"/>
      <c r="S9124" s="820"/>
      <c r="T9124" s="820"/>
      <c r="U9124" s="820"/>
      <c r="V9124" s="820"/>
      <c r="W9124" s="820"/>
      <c r="X9124" s="820"/>
      <c r="Y9124" s="820"/>
      <c r="Z9124" s="820"/>
    </row>
    <row r="9125" spans="7:26">
      <c r="G9125" s="826"/>
      <c r="H9125" s="820"/>
      <c r="J9125" s="820"/>
      <c r="K9125" s="820"/>
      <c r="L9125" s="820"/>
      <c r="M9125" s="820"/>
      <c r="N9125" s="820"/>
      <c r="O9125" s="820"/>
      <c r="P9125" s="820"/>
      <c r="Q9125" s="820"/>
      <c r="R9125" s="820"/>
      <c r="S9125" s="820"/>
      <c r="T9125" s="820"/>
      <c r="U9125" s="820"/>
      <c r="V9125" s="820"/>
      <c r="W9125" s="820"/>
      <c r="X9125" s="820"/>
      <c r="Y9125" s="820"/>
      <c r="Z9125" s="820"/>
    </row>
    <row r="9126" spans="7:26">
      <c r="G9126" s="826"/>
      <c r="H9126" s="820"/>
      <c r="J9126" s="820"/>
      <c r="K9126" s="820"/>
      <c r="L9126" s="820"/>
      <c r="M9126" s="820"/>
      <c r="N9126" s="820"/>
      <c r="O9126" s="820"/>
      <c r="P9126" s="820"/>
      <c r="Q9126" s="820"/>
      <c r="R9126" s="820"/>
      <c r="S9126" s="820"/>
      <c r="T9126" s="820"/>
      <c r="U9126" s="820"/>
      <c r="V9126" s="820"/>
      <c r="W9126" s="820"/>
      <c r="X9126" s="820"/>
      <c r="Y9126" s="820"/>
      <c r="Z9126" s="820"/>
    </row>
    <row r="9127" spans="7:26">
      <c r="G9127" s="826"/>
      <c r="H9127" s="820"/>
      <c r="J9127" s="820"/>
      <c r="K9127" s="820"/>
      <c r="L9127" s="820"/>
      <c r="M9127" s="820"/>
      <c r="N9127" s="820"/>
      <c r="O9127" s="820"/>
      <c r="P9127" s="820"/>
      <c r="Q9127" s="820"/>
      <c r="R9127" s="820"/>
      <c r="S9127" s="820"/>
      <c r="T9127" s="820"/>
      <c r="U9127" s="820"/>
      <c r="V9127" s="820"/>
      <c r="W9127" s="820"/>
      <c r="X9127" s="820"/>
      <c r="Y9127" s="820"/>
      <c r="Z9127" s="820"/>
    </row>
    <row r="9128" spans="7:26">
      <c r="G9128" s="826"/>
      <c r="H9128" s="820"/>
      <c r="J9128" s="820"/>
      <c r="K9128" s="820"/>
      <c r="L9128" s="820"/>
      <c r="M9128" s="820"/>
      <c r="N9128" s="820"/>
      <c r="O9128" s="820"/>
      <c r="P9128" s="820"/>
      <c r="Q9128" s="820"/>
      <c r="R9128" s="820"/>
      <c r="S9128" s="820"/>
      <c r="T9128" s="820"/>
      <c r="U9128" s="820"/>
      <c r="V9128" s="820"/>
      <c r="W9128" s="820"/>
      <c r="X9128" s="820"/>
      <c r="Y9128" s="820"/>
      <c r="Z9128" s="820"/>
    </row>
    <row r="9129" spans="7:26">
      <c r="G9129" s="826"/>
      <c r="H9129" s="820"/>
      <c r="J9129" s="820"/>
      <c r="K9129" s="820"/>
      <c r="L9129" s="820"/>
      <c r="M9129" s="820"/>
      <c r="N9129" s="820"/>
      <c r="O9129" s="820"/>
      <c r="P9129" s="820"/>
      <c r="Q9129" s="820"/>
      <c r="R9129" s="820"/>
      <c r="S9129" s="820"/>
      <c r="T9129" s="820"/>
      <c r="U9129" s="820"/>
      <c r="V9129" s="820"/>
      <c r="W9129" s="820"/>
      <c r="X9129" s="820"/>
      <c r="Y9129" s="820"/>
      <c r="Z9129" s="820"/>
    </row>
    <row r="9130" spans="7:26">
      <c r="G9130" s="826"/>
      <c r="H9130" s="820"/>
      <c r="J9130" s="820"/>
      <c r="K9130" s="820"/>
      <c r="L9130" s="820"/>
      <c r="M9130" s="820"/>
      <c r="N9130" s="820"/>
      <c r="O9130" s="820"/>
      <c r="P9130" s="820"/>
      <c r="Q9130" s="820"/>
      <c r="R9130" s="820"/>
      <c r="S9130" s="820"/>
      <c r="T9130" s="820"/>
      <c r="U9130" s="820"/>
      <c r="V9130" s="820"/>
      <c r="W9130" s="820"/>
      <c r="X9130" s="820"/>
      <c r="Y9130" s="820"/>
      <c r="Z9130" s="820"/>
    </row>
    <row r="9131" spans="7:26">
      <c r="G9131" s="826"/>
      <c r="H9131" s="820"/>
      <c r="J9131" s="820"/>
      <c r="K9131" s="820"/>
      <c r="L9131" s="820"/>
      <c r="M9131" s="820"/>
      <c r="N9131" s="820"/>
      <c r="O9131" s="820"/>
      <c r="P9131" s="820"/>
      <c r="Q9131" s="820"/>
      <c r="R9131" s="820"/>
      <c r="S9131" s="820"/>
      <c r="T9131" s="820"/>
      <c r="U9131" s="820"/>
      <c r="V9131" s="820"/>
      <c r="W9131" s="820"/>
      <c r="X9131" s="820"/>
      <c r="Y9131" s="820"/>
      <c r="Z9131" s="820"/>
    </row>
    <row r="9132" spans="7:26">
      <c r="G9132" s="826"/>
      <c r="H9132" s="820"/>
      <c r="J9132" s="820"/>
      <c r="K9132" s="820"/>
      <c r="L9132" s="820"/>
      <c r="M9132" s="820"/>
      <c r="N9132" s="820"/>
      <c r="O9132" s="820"/>
      <c r="P9132" s="820"/>
      <c r="Q9132" s="820"/>
      <c r="R9132" s="820"/>
      <c r="S9132" s="820"/>
      <c r="T9132" s="820"/>
      <c r="U9132" s="820"/>
      <c r="V9132" s="820"/>
      <c r="W9132" s="820"/>
      <c r="X9132" s="820"/>
      <c r="Y9132" s="820"/>
      <c r="Z9132" s="820"/>
    </row>
    <row r="9133" spans="7:26">
      <c r="G9133" s="826"/>
      <c r="H9133" s="820"/>
      <c r="J9133" s="820"/>
      <c r="K9133" s="820"/>
      <c r="L9133" s="820"/>
      <c r="M9133" s="820"/>
      <c r="N9133" s="820"/>
      <c r="O9133" s="820"/>
      <c r="P9133" s="820"/>
      <c r="Q9133" s="820"/>
      <c r="R9133" s="820"/>
      <c r="S9133" s="820"/>
      <c r="T9133" s="820"/>
      <c r="U9133" s="820"/>
      <c r="V9133" s="820"/>
      <c r="W9133" s="820"/>
      <c r="X9133" s="820"/>
      <c r="Y9133" s="820"/>
      <c r="Z9133" s="820"/>
    </row>
    <row r="9134" spans="7:26">
      <c r="G9134" s="826"/>
      <c r="H9134" s="820"/>
      <c r="J9134" s="820"/>
      <c r="K9134" s="820"/>
      <c r="L9134" s="820"/>
      <c r="M9134" s="820"/>
      <c r="N9134" s="820"/>
      <c r="O9134" s="820"/>
      <c r="P9134" s="820"/>
      <c r="Q9134" s="820"/>
      <c r="R9134" s="820"/>
      <c r="S9134" s="820"/>
      <c r="T9134" s="820"/>
      <c r="U9134" s="820"/>
      <c r="V9134" s="820"/>
      <c r="W9134" s="820"/>
      <c r="X9134" s="820"/>
      <c r="Y9134" s="820"/>
      <c r="Z9134" s="820"/>
    </row>
    <row r="9135" spans="7:26">
      <c r="G9135" s="826"/>
      <c r="H9135" s="820"/>
      <c r="J9135" s="820"/>
      <c r="K9135" s="820"/>
      <c r="L9135" s="820"/>
      <c r="M9135" s="820"/>
      <c r="N9135" s="820"/>
      <c r="O9135" s="820"/>
      <c r="P9135" s="820"/>
      <c r="Q9135" s="820"/>
      <c r="R9135" s="820"/>
      <c r="S9135" s="820"/>
      <c r="T9135" s="820"/>
      <c r="U9135" s="820"/>
      <c r="V9135" s="820"/>
      <c r="W9135" s="820"/>
      <c r="X9135" s="820"/>
      <c r="Y9135" s="820"/>
      <c r="Z9135" s="820"/>
    </row>
    <row r="9136" spans="7:26">
      <c r="G9136" s="826"/>
      <c r="H9136" s="820"/>
      <c r="J9136" s="820"/>
      <c r="K9136" s="820"/>
      <c r="L9136" s="820"/>
      <c r="M9136" s="820"/>
      <c r="N9136" s="820"/>
      <c r="O9136" s="820"/>
      <c r="P9136" s="820"/>
      <c r="Q9136" s="820"/>
      <c r="R9136" s="820"/>
      <c r="S9136" s="820"/>
      <c r="T9136" s="820"/>
      <c r="U9136" s="820"/>
      <c r="V9136" s="820"/>
      <c r="W9136" s="820"/>
      <c r="X9136" s="820"/>
      <c r="Y9136" s="820"/>
      <c r="Z9136" s="820"/>
    </row>
    <row r="9137" spans="7:26">
      <c r="G9137" s="826"/>
      <c r="H9137" s="820"/>
      <c r="J9137" s="820"/>
      <c r="K9137" s="820"/>
      <c r="L9137" s="820"/>
      <c r="M9137" s="820"/>
      <c r="N9137" s="820"/>
      <c r="O9137" s="820"/>
      <c r="P9137" s="820"/>
      <c r="Q9137" s="820"/>
      <c r="R9137" s="820"/>
      <c r="S9137" s="820"/>
      <c r="T9137" s="820"/>
      <c r="U9137" s="820"/>
      <c r="V9137" s="820"/>
      <c r="W9137" s="820"/>
      <c r="X9137" s="820"/>
      <c r="Y9137" s="820"/>
      <c r="Z9137" s="820"/>
    </row>
    <row r="9138" spans="7:26">
      <c r="G9138" s="826"/>
      <c r="H9138" s="820"/>
      <c r="J9138" s="820"/>
      <c r="K9138" s="820"/>
      <c r="L9138" s="820"/>
      <c r="M9138" s="820"/>
      <c r="N9138" s="820"/>
      <c r="O9138" s="820"/>
      <c r="P9138" s="820"/>
      <c r="Q9138" s="820"/>
      <c r="R9138" s="820"/>
      <c r="S9138" s="820"/>
      <c r="T9138" s="820"/>
      <c r="U9138" s="820"/>
      <c r="V9138" s="820"/>
      <c r="W9138" s="820"/>
      <c r="X9138" s="820"/>
      <c r="Y9138" s="820"/>
      <c r="Z9138" s="820"/>
    </row>
    <row r="9139" spans="7:26">
      <c r="G9139" s="826"/>
      <c r="H9139" s="820"/>
      <c r="J9139" s="820"/>
      <c r="K9139" s="820"/>
      <c r="L9139" s="820"/>
      <c r="M9139" s="820"/>
      <c r="N9139" s="820"/>
      <c r="O9139" s="820"/>
      <c r="P9139" s="820"/>
      <c r="Q9139" s="820"/>
      <c r="R9139" s="820"/>
      <c r="S9139" s="820"/>
      <c r="T9139" s="820"/>
      <c r="U9139" s="820"/>
      <c r="V9139" s="820"/>
      <c r="W9139" s="820"/>
      <c r="X9139" s="820"/>
      <c r="Y9139" s="820"/>
      <c r="Z9139" s="820"/>
    </row>
    <row r="9140" spans="7:26">
      <c r="G9140" s="826"/>
      <c r="H9140" s="820"/>
      <c r="J9140" s="820"/>
      <c r="K9140" s="820"/>
      <c r="L9140" s="820"/>
      <c r="M9140" s="820"/>
      <c r="N9140" s="820"/>
      <c r="O9140" s="820"/>
      <c r="P9140" s="820"/>
      <c r="Q9140" s="820"/>
      <c r="R9140" s="820"/>
      <c r="S9140" s="820"/>
      <c r="T9140" s="820"/>
      <c r="U9140" s="820"/>
      <c r="V9140" s="820"/>
      <c r="W9140" s="820"/>
      <c r="X9140" s="820"/>
      <c r="Y9140" s="820"/>
      <c r="Z9140" s="820"/>
    </row>
    <row r="9141" spans="7:26">
      <c r="G9141" s="826"/>
      <c r="H9141" s="820"/>
      <c r="J9141" s="820"/>
      <c r="K9141" s="820"/>
      <c r="L9141" s="820"/>
      <c r="M9141" s="820"/>
      <c r="N9141" s="820"/>
      <c r="O9141" s="820"/>
      <c r="P9141" s="820"/>
      <c r="Q9141" s="820"/>
      <c r="R9141" s="820"/>
      <c r="S9141" s="820"/>
      <c r="T9141" s="820"/>
      <c r="U9141" s="820"/>
      <c r="V9141" s="820"/>
      <c r="W9141" s="820"/>
      <c r="X9141" s="820"/>
      <c r="Y9141" s="820"/>
      <c r="Z9141" s="820"/>
    </row>
    <row r="9142" spans="7:26">
      <c r="G9142" s="826"/>
      <c r="H9142" s="820"/>
      <c r="J9142" s="820"/>
      <c r="K9142" s="820"/>
      <c r="L9142" s="820"/>
      <c r="M9142" s="820"/>
      <c r="N9142" s="820"/>
      <c r="O9142" s="820"/>
      <c r="P9142" s="820"/>
      <c r="Q9142" s="820"/>
      <c r="R9142" s="820"/>
      <c r="S9142" s="820"/>
      <c r="T9142" s="820"/>
      <c r="U9142" s="820"/>
      <c r="V9142" s="820"/>
      <c r="W9142" s="820"/>
      <c r="X9142" s="820"/>
      <c r="Y9142" s="820"/>
      <c r="Z9142" s="820"/>
    </row>
    <row r="9143" spans="7:26">
      <c r="G9143" s="826"/>
      <c r="H9143" s="820"/>
      <c r="J9143" s="820"/>
      <c r="K9143" s="820"/>
      <c r="L9143" s="820"/>
      <c r="M9143" s="820"/>
      <c r="N9143" s="820"/>
      <c r="O9143" s="820"/>
      <c r="P9143" s="820"/>
      <c r="Q9143" s="820"/>
      <c r="R9143" s="820"/>
      <c r="S9143" s="820"/>
      <c r="T9143" s="820"/>
      <c r="U9143" s="820"/>
      <c r="V9143" s="820"/>
      <c r="W9143" s="820"/>
      <c r="X9143" s="820"/>
      <c r="Y9143" s="820"/>
      <c r="Z9143" s="820"/>
    </row>
    <row r="9144" spans="7:26">
      <c r="G9144" s="826"/>
      <c r="H9144" s="820"/>
      <c r="J9144" s="820"/>
      <c r="K9144" s="820"/>
      <c r="L9144" s="820"/>
      <c r="M9144" s="820"/>
      <c r="N9144" s="820"/>
      <c r="O9144" s="820"/>
      <c r="P9144" s="820"/>
      <c r="Q9144" s="820"/>
      <c r="R9144" s="820"/>
      <c r="S9144" s="820"/>
      <c r="T9144" s="820"/>
      <c r="U9144" s="820"/>
      <c r="V9144" s="820"/>
      <c r="W9144" s="820"/>
      <c r="X9144" s="820"/>
      <c r="Y9144" s="820"/>
      <c r="Z9144" s="820"/>
    </row>
    <row r="9145" spans="7:26">
      <c r="G9145" s="826"/>
      <c r="H9145" s="820"/>
      <c r="J9145" s="820"/>
      <c r="K9145" s="820"/>
      <c r="L9145" s="820"/>
      <c r="M9145" s="820"/>
      <c r="N9145" s="820"/>
      <c r="O9145" s="820"/>
      <c r="P9145" s="820"/>
      <c r="Q9145" s="820"/>
      <c r="R9145" s="820"/>
      <c r="S9145" s="820"/>
      <c r="T9145" s="820"/>
      <c r="U9145" s="820"/>
      <c r="V9145" s="820"/>
      <c r="W9145" s="820"/>
      <c r="X9145" s="820"/>
      <c r="Y9145" s="820"/>
      <c r="Z9145" s="820"/>
    </row>
    <row r="9146" spans="7:26">
      <c r="G9146" s="826"/>
      <c r="H9146" s="820"/>
      <c r="J9146" s="820"/>
      <c r="K9146" s="820"/>
      <c r="L9146" s="820"/>
      <c r="M9146" s="820"/>
      <c r="N9146" s="820"/>
      <c r="O9146" s="820"/>
      <c r="P9146" s="820"/>
      <c r="Q9146" s="820"/>
      <c r="R9146" s="820"/>
      <c r="S9146" s="820"/>
      <c r="T9146" s="820"/>
      <c r="U9146" s="820"/>
      <c r="V9146" s="820"/>
      <c r="W9146" s="820"/>
      <c r="X9146" s="820"/>
      <c r="Y9146" s="820"/>
      <c r="Z9146" s="820"/>
    </row>
    <row r="9147" spans="7:26">
      <c r="G9147" s="826"/>
      <c r="H9147" s="820"/>
      <c r="J9147" s="820"/>
      <c r="K9147" s="820"/>
      <c r="L9147" s="820"/>
      <c r="M9147" s="820"/>
      <c r="N9147" s="820"/>
      <c r="O9147" s="820"/>
      <c r="P9147" s="820"/>
      <c r="Q9147" s="820"/>
      <c r="R9147" s="820"/>
      <c r="S9147" s="820"/>
      <c r="T9147" s="820"/>
      <c r="U9147" s="820"/>
      <c r="V9147" s="820"/>
      <c r="W9147" s="820"/>
      <c r="X9147" s="820"/>
      <c r="Y9147" s="820"/>
      <c r="Z9147" s="820"/>
    </row>
    <row r="9148" spans="7:26">
      <c r="G9148" s="826"/>
      <c r="H9148" s="820"/>
      <c r="J9148" s="820"/>
      <c r="K9148" s="820"/>
      <c r="L9148" s="820"/>
      <c r="M9148" s="820"/>
      <c r="N9148" s="820"/>
      <c r="O9148" s="820"/>
      <c r="P9148" s="820"/>
      <c r="Q9148" s="820"/>
      <c r="R9148" s="820"/>
      <c r="S9148" s="820"/>
      <c r="T9148" s="820"/>
      <c r="U9148" s="820"/>
      <c r="V9148" s="820"/>
      <c r="W9148" s="820"/>
      <c r="X9148" s="820"/>
      <c r="Y9148" s="820"/>
      <c r="Z9148" s="820"/>
    </row>
    <row r="9149" spans="7:26">
      <c r="G9149" s="826"/>
      <c r="H9149" s="820"/>
      <c r="J9149" s="820"/>
      <c r="K9149" s="820"/>
      <c r="L9149" s="820"/>
      <c r="M9149" s="820"/>
      <c r="N9149" s="820"/>
      <c r="O9149" s="820"/>
      <c r="P9149" s="820"/>
      <c r="Q9149" s="820"/>
      <c r="R9149" s="820"/>
      <c r="S9149" s="820"/>
      <c r="T9149" s="820"/>
      <c r="U9149" s="820"/>
      <c r="V9149" s="820"/>
      <c r="W9149" s="820"/>
      <c r="X9149" s="820"/>
      <c r="Y9149" s="820"/>
      <c r="Z9149" s="820"/>
    </row>
    <row r="9150" spans="7:26">
      <c r="G9150" s="826"/>
      <c r="H9150" s="820"/>
      <c r="J9150" s="820"/>
      <c r="K9150" s="820"/>
      <c r="L9150" s="820"/>
      <c r="M9150" s="820"/>
      <c r="N9150" s="820"/>
      <c r="O9150" s="820"/>
      <c r="P9150" s="820"/>
      <c r="Q9150" s="820"/>
      <c r="R9150" s="820"/>
      <c r="S9150" s="820"/>
      <c r="T9150" s="820"/>
      <c r="U9150" s="820"/>
      <c r="V9150" s="820"/>
      <c r="W9150" s="820"/>
      <c r="X9150" s="820"/>
      <c r="Y9150" s="820"/>
      <c r="Z9150" s="820"/>
    </row>
    <row r="9151" spans="7:26">
      <c r="G9151" s="826"/>
      <c r="H9151" s="820"/>
      <c r="J9151" s="820"/>
      <c r="K9151" s="820"/>
      <c r="L9151" s="820"/>
      <c r="M9151" s="820"/>
      <c r="N9151" s="820"/>
      <c r="O9151" s="820"/>
      <c r="P9151" s="820"/>
      <c r="Q9151" s="820"/>
      <c r="R9151" s="820"/>
      <c r="S9151" s="820"/>
      <c r="T9151" s="820"/>
      <c r="U9151" s="820"/>
      <c r="V9151" s="820"/>
      <c r="W9151" s="820"/>
      <c r="X9151" s="820"/>
      <c r="Y9151" s="820"/>
      <c r="Z9151" s="820"/>
    </row>
    <row r="9152" spans="7:26">
      <c r="G9152" s="826"/>
      <c r="H9152" s="820"/>
      <c r="J9152" s="820"/>
      <c r="K9152" s="820"/>
      <c r="L9152" s="820"/>
      <c r="M9152" s="820"/>
      <c r="N9152" s="820"/>
      <c r="O9152" s="820"/>
      <c r="P9152" s="820"/>
      <c r="Q9152" s="820"/>
      <c r="R9152" s="820"/>
      <c r="S9152" s="820"/>
      <c r="T9152" s="820"/>
      <c r="U9152" s="820"/>
      <c r="V9152" s="820"/>
      <c r="W9152" s="820"/>
      <c r="X9152" s="820"/>
      <c r="Y9152" s="820"/>
      <c r="Z9152" s="820"/>
    </row>
    <row r="9153" spans="7:26">
      <c r="G9153" s="826"/>
      <c r="H9153" s="820"/>
      <c r="J9153" s="820"/>
      <c r="K9153" s="820"/>
      <c r="L9153" s="820"/>
      <c r="M9153" s="820"/>
      <c r="N9153" s="820"/>
      <c r="O9153" s="820"/>
      <c r="P9153" s="820"/>
      <c r="Q9153" s="820"/>
      <c r="R9153" s="820"/>
      <c r="S9153" s="820"/>
      <c r="T9153" s="820"/>
      <c r="U9153" s="820"/>
      <c r="V9153" s="820"/>
      <c r="W9153" s="820"/>
      <c r="X9153" s="820"/>
      <c r="Y9153" s="820"/>
      <c r="Z9153" s="820"/>
    </row>
    <row r="9154" spans="7:26">
      <c r="G9154" s="826"/>
      <c r="H9154" s="820"/>
      <c r="J9154" s="820"/>
      <c r="K9154" s="820"/>
      <c r="L9154" s="820"/>
      <c r="M9154" s="820"/>
      <c r="N9154" s="820"/>
      <c r="O9154" s="820"/>
      <c r="P9154" s="820"/>
      <c r="Q9154" s="820"/>
      <c r="R9154" s="820"/>
      <c r="S9154" s="820"/>
      <c r="T9154" s="820"/>
      <c r="U9154" s="820"/>
      <c r="V9154" s="820"/>
      <c r="W9154" s="820"/>
      <c r="X9154" s="820"/>
      <c r="Y9154" s="820"/>
      <c r="Z9154" s="820"/>
    </row>
    <row r="9155" spans="7:26">
      <c r="G9155" s="826"/>
      <c r="H9155" s="820"/>
      <c r="J9155" s="820"/>
      <c r="K9155" s="820"/>
      <c r="L9155" s="820"/>
      <c r="M9155" s="820"/>
      <c r="N9155" s="820"/>
      <c r="O9155" s="820"/>
      <c r="P9155" s="820"/>
      <c r="Q9155" s="820"/>
      <c r="R9155" s="820"/>
      <c r="S9155" s="820"/>
      <c r="T9155" s="820"/>
      <c r="U9155" s="820"/>
      <c r="V9155" s="820"/>
      <c r="W9155" s="820"/>
      <c r="X9155" s="820"/>
      <c r="Y9155" s="820"/>
      <c r="Z9155" s="820"/>
    </row>
    <row r="9156" spans="7:26">
      <c r="G9156" s="826"/>
      <c r="H9156" s="820"/>
      <c r="J9156" s="820"/>
      <c r="K9156" s="820"/>
      <c r="L9156" s="820"/>
      <c r="M9156" s="820"/>
      <c r="N9156" s="820"/>
      <c r="O9156" s="820"/>
      <c r="P9156" s="820"/>
      <c r="Q9156" s="820"/>
      <c r="R9156" s="820"/>
      <c r="S9156" s="820"/>
      <c r="T9156" s="820"/>
      <c r="U9156" s="820"/>
      <c r="V9156" s="820"/>
      <c r="W9156" s="820"/>
      <c r="X9156" s="820"/>
      <c r="Y9156" s="820"/>
      <c r="Z9156" s="820"/>
    </row>
    <row r="9157" spans="7:26">
      <c r="G9157" s="826"/>
      <c r="H9157" s="820"/>
      <c r="J9157" s="820"/>
      <c r="K9157" s="820"/>
      <c r="L9157" s="820"/>
      <c r="M9157" s="820"/>
      <c r="N9157" s="820"/>
      <c r="O9157" s="820"/>
      <c r="P9157" s="820"/>
      <c r="Q9157" s="820"/>
      <c r="R9157" s="820"/>
      <c r="S9157" s="820"/>
      <c r="T9157" s="820"/>
      <c r="U9157" s="820"/>
      <c r="V9157" s="820"/>
      <c r="W9157" s="820"/>
      <c r="X9157" s="820"/>
      <c r="Y9157" s="820"/>
      <c r="Z9157" s="820"/>
    </row>
    <row r="9158" spans="7:26">
      <c r="G9158" s="826"/>
      <c r="H9158" s="820"/>
      <c r="J9158" s="820"/>
      <c r="K9158" s="820"/>
      <c r="L9158" s="820"/>
      <c r="M9158" s="820"/>
      <c r="N9158" s="820"/>
      <c r="O9158" s="820"/>
      <c r="P9158" s="820"/>
      <c r="Q9158" s="820"/>
      <c r="R9158" s="820"/>
      <c r="S9158" s="820"/>
      <c r="T9158" s="820"/>
      <c r="U9158" s="820"/>
      <c r="V9158" s="820"/>
      <c r="W9158" s="820"/>
      <c r="X9158" s="820"/>
      <c r="Y9158" s="820"/>
      <c r="Z9158" s="820"/>
    </row>
    <row r="9159" spans="7:26">
      <c r="G9159" s="826"/>
      <c r="H9159" s="820"/>
      <c r="J9159" s="820"/>
      <c r="K9159" s="820"/>
      <c r="L9159" s="820"/>
      <c r="M9159" s="820"/>
      <c r="N9159" s="820"/>
      <c r="O9159" s="820"/>
      <c r="P9159" s="820"/>
      <c r="Q9159" s="820"/>
      <c r="R9159" s="820"/>
      <c r="S9159" s="820"/>
      <c r="T9159" s="820"/>
      <c r="U9159" s="820"/>
      <c r="V9159" s="820"/>
      <c r="W9159" s="820"/>
      <c r="X9159" s="820"/>
      <c r="Y9159" s="820"/>
      <c r="Z9159" s="820"/>
    </row>
    <row r="9160" spans="7:26">
      <c r="G9160" s="826"/>
      <c r="H9160" s="820"/>
      <c r="J9160" s="820"/>
      <c r="K9160" s="820"/>
      <c r="L9160" s="820"/>
      <c r="M9160" s="820"/>
      <c r="N9160" s="820"/>
      <c r="O9160" s="820"/>
      <c r="P9160" s="820"/>
      <c r="Q9160" s="820"/>
      <c r="R9160" s="820"/>
      <c r="S9160" s="820"/>
      <c r="T9160" s="820"/>
      <c r="U9160" s="820"/>
      <c r="V9160" s="820"/>
      <c r="W9160" s="820"/>
      <c r="X9160" s="820"/>
      <c r="Y9160" s="820"/>
      <c r="Z9160" s="820"/>
    </row>
    <row r="9161" spans="7:26">
      <c r="G9161" s="826"/>
      <c r="H9161" s="820"/>
      <c r="J9161" s="820"/>
      <c r="K9161" s="820"/>
      <c r="L9161" s="820"/>
      <c r="M9161" s="820"/>
      <c r="N9161" s="820"/>
      <c r="O9161" s="820"/>
      <c r="P9161" s="820"/>
      <c r="Q9161" s="820"/>
      <c r="R9161" s="820"/>
      <c r="S9161" s="820"/>
      <c r="T9161" s="820"/>
      <c r="U9161" s="820"/>
      <c r="V9161" s="820"/>
      <c r="W9161" s="820"/>
      <c r="X9161" s="820"/>
      <c r="Y9161" s="820"/>
      <c r="Z9161" s="820"/>
    </row>
    <row r="9162" spans="7:26">
      <c r="G9162" s="826"/>
      <c r="H9162" s="820"/>
      <c r="J9162" s="820"/>
      <c r="K9162" s="820"/>
      <c r="L9162" s="820"/>
      <c r="M9162" s="820"/>
      <c r="N9162" s="820"/>
      <c r="O9162" s="820"/>
      <c r="P9162" s="820"/>
      <c r="Q9162" s="820"/>
      <c r="R9162" s="820"/>
      <c r="S9162" s="820"/>
      <c r="T9162" s="820"/>
      <c r="U9162" s="820"/>
      <c r="V9162" s="820"/>
      <c r="W9162" s="820"/>
      <c r="X9162" s="820"/>
      <c r="Y9162" s="820"/>
      <c r="Z9162" s="820"/>
    </row>
    <row r="9163" spans="7:26">
      <c r="G9163" s="826"/>
      <c r="H9163" s="820"/>
      <c r="J9163" s="820"/>
      <c r="K9163" s="820"/>
      <c r="L9163" s="820"/>
      <c r="M9163" s="820"/>
      <c r="N9163" s="820"/>
      <c r="O9163" s="820"/>
      <c r="P9163" s="820"/>
      <c r="Q9163" s="820"/>
      <c r="R9163" s="820"/>
      <c r="S9163" s="820"/>
      <c r="T9163" s="820"/>
      <c r="U9163" s="820"/>
      <c r="V9163" s="820"/>
      <c r="W9163" s="820"/>
      <c r="X9163" s="820"/>
      <c r="Y9163" s="820"/>
      <c r="Z9163" s="820"/>
    </row>
    <row r="9164" spans="7:26">
      <c r="G9164" s="826"/>
      <c r="H9164" s="820"/>
      <c r="J9164" s="820"/>
      <c r="K9164" s="820"/>
      <c r="L9164" s="820"/>
      <c r="M9164" s="820"/>
      <c r="N9164" s="820"/>
      <c r="O9164" s="820"/>
      <c r="P9164" s="820"/>
      <c r="Q9164" s="820"/>
      <c r="R9164" s="820"/>
      <c r="S9164" s="820"/>
      <c r="T9164" s="820"/>
      <c r="U9164" s="820"/>
      <c r="V9164" s="820"/>
      <c r="W9164" s="820"/>
      <c r="X9164" s="820"/>
      <c r="Y9164" s="820"/>
      <c r="Z9164" s="820"/>
    </row>
    <row r="9165" spans="7:26">
      <c r="G9165" s="826"/>
      <c r="H9165" s="820"/>
      <c r="J9165" s="820"/>
      <c r="K9165" s="820"/>
      <c r="L9165" s="820"/>
      <c r="M9165" s="820"/>
      <c r="N9165" s="820"/>
      <c r="O9165" s="820"/>
      <c r="P9165" s="820"/>
      <c r="Q9165" s="820"/>
      <c r="R9165" s="820"/>
      <c r="S9165" s="820"/>
      <c r="T9165" s="820"/>
      <c r="U9165" s="820"/>
      <c r="V9165" s="820"/>
      <c r="W9165" s="820"/>
      <c r="X9165" s="820"/>
      <c r="Y9165" s="820"/>
      <c r="Z9165" s="820"/>
    </row>
    <row r="9166" spans="7:26">
      <c r="G9166" s="826"/>
      <c r="H9166" s="820"/>
      <c r="J9166" s="820"/>
      <c r="K9166" s="820"/>
      <c r="L9166" s="820"/>
      <c r="M9166" s="820"/>
      <c r="N9166" s="820"/>
      <c r="O9166" s="820"/>
      <c r="P9166" s="820"/>
      <c r="Q9166" s="820"/>
      <c r="R9166" s="820"/>
      <c r="S9166" s="820"/>
      <c r="T9166" s="820"/>
      <c r="U9166" s="820"/>
      <c r="V9166" s="820"/>
      <c r="W9166" s="820"/>
      <c r="X9166" s="820"/>
      <c r="Y9166" s="820"/>
      <c r="Z9166" s="820"/>
    </row>
    <row r="9167" spans="7:26">
      <c r="G9167" s="826"/>
      <c r="H9167" s="820"/>
      <c r="J9167" s="820"/>
      <c r="K9167" s="820"/>
      <c r="L9167" s="820"/>
      <c r="M9167" s="820"/>
      <c r="N9167" s="820"/>
      <c r="O9167" s="820"/>
      <c r="P9167" s="820"/>
      <c r="Q9167" s="820"/>
      <c r="R9167" s="820"/>
      <c r="S9167" s="820"/>
      <c r="T9167" s="820"/>
      <c r="U9167" s="820"/>
      <c r="V9167" s="820"/>
      <c r="W9167" s="820"/>
      <c r="X9167" s="820"/>
      <c r="Y9167" s="820"/>
      <c r="Z9167" s="820"/>
    </row>
    <row r="9168" spans="7:26">
      <c r="G9168" s="826"/>
      <c r="H9168" s="820"/>
      <c r="J9168" s="820"/>
      <c r="K9168" s="820"/>
      <c r="L9168" s="820"/>
      <c r="M9168" s="820"/>
      <c r="N9168" s="820"/>
      <c r="O9168" s="820"/>
      <c r="P9168" s="820"/>
      <c r="Q9168" s="820"/>
      <c r="R9168" s="820"/>
      <c r="S9168" s="820"/>
      <c r="T9168" s="820"/>
      <c r="U9168" s="820"/>
      <c r="V9168" s="820"/>
      <c r="W9168" s="820"/>
      <c r="X9168" s="820"/>
      <c r="Y9168" s="820"/>
      <c r="Z9168" s="820"/>
    </row>
    <row r="9169" spans="7:26">
      <c r="G9169" s="826"/>
      <c r="H9169" s="820"/>
      <c r="J9169" s="820"/>
      <c r="K9169" s="820"/>
      <c r="L9169" s="820"/>
      <c r="M9169" s="820"/>
      <c r="N9169" s="820"/>
      <c r="O9169" s="820"/>
      <c r="P9169" s="820"/>
      <c r="Q9169" s="820"/>
      <c r="R9169" s="820"/>
      <c r="S9169" s="820"/>
      <c r="T9169" s="820"/>
      <c r="U9169" s="820"/>
      <c r="V9169" s="820"/>
      <c r="W9169" s="820"/>
      <c r="X9169" s="820"/>
      <c r="Y9169" s="820"/>
      <c r="Z9169" s="820"/>
    </row>
    <row r="9170" spans="7:26">
      <c r="G9170" s="826"/>
      <c r="H9170" s="820"/>
      <c r="J9170" s="820"/>
      <c r="K9170" s="820"/>
      <c r="L9170" s="820"/>
      <c r="M9170" s="820"/>
      <c r="N9170" s="820"/>
      <c r="O9170" s="820"/>
      <c r="P9170" s="820"/>
      <c r="Q9170" s="820"/>
      <c r="R9170" s="820"/>
      <c r="S9170" s="820"/>
      <c r="T9170" s="820"/>
      <c r="U9170" s="820"/>
      <c r="V9170" s="820"/>
      <c r="W9170" s="820"/>
      <c r="X9170" s="820"/>
      <c r="Y9170" s="820"/>
      <c r="Z9170" s="820"/>
    </row>
    <row r="9171" spans="7:26">
      <c r="G9171" s="826"/>
      <c r="H9171" s="820"/>
      <c r="J9171" s="820"/>
      <c r="K9171" s="820"/>
      <c r="L9171" s="820"/>
      <c r="M9171" s="820"/>
      <c r="N9171" s="820"/>
      <c r="O9171" s="820"/>
      <c r="P9171" s="820"/>
      <c r="Q9171" s="820"/>
      <c r="R9171" s="820"/>
      <c r="S9171" s="820"/>
      <c r="T9171" s="820"/>
      <c r="U9171" s="820"/>
      <c r="V9171" s="820"/>
      <c r="W9171" s="820"/>
      <c r="X9171" s="820"/>
      <c r="Y9171" s="820"/>
      <c r="Z9171" s="820"/>
    </row>
    <row r="9172" spans="7:26">
      <c r="G9172" s="826"/>
      <c r="H9172" s="820"/>
      <c r="J9172" s="820"/>
      <c r="K9172" s="820"/>
      <c r="L9172" s="820"/>
      <c r="M9172" s="820"/>
      <c r="N9172" s="820"/>
      <c r="O9172" s="820"/>
      <c r="P9172" s="820"/>
      <c r="Q9172" s="820"/>
      <c r="R9172" s="820"/>
      <c r="S9172" s="820"/>
      <c r="T9172" s="820"/>
      <c r="U9172" s="820"/>
      <c r="V9172" s="820"/>
      <c r="W9172" s="820"/>
      <c r="X9172" s="820"/>
      <c r="Y9172" s="820"/>
      <c r="Z9172" s="820"/>
    </row>
    <row r="9173" spans="7:26">
      <c r="G9173" s="826"/>
      <c r="H9173" s="820"/>
      <c r="J9173" s="820"/>
      <c r="K9173" s="820"/>
      <c r="L9173" s="820"/>
      <c r="M9173" s="820"/>
      <c r="N9173" s="820"/>
      <c r="O9173" s="820"/>
      <c r="P9173" s="820"/>
      <c r="Q9173" s="820"/>
      <c r="R9173" s="820"/>
      <c r="S9173" s="820"/>
      <c r="T9173" s="820"/>
      <c r="U9173" s="820"/>
      <c r="V9173" s="820"/>
      <c r="W9173" s="820"/>
      <c r="X9173" s="820"/>
      <c r="Y9173" s="820"/>
      <c r="Z9173" s="820"/>
    </row>
    <row r="9174" spans="7:26">
      <c r="G9174" s="826"/>
      <c r="H9174" s="820"/>
      <c r="J9174" s="820"/>
      <c r="K9174" s="820"/>
      <c r="L9174" s="820"/>
      <c r="M9174" s="820"/>
      <c r="N9174" s="820"/>
      <c r="O9174" s="820"/>
      <c r="P9174" s="820"/>
      <c r="Q9174" s="820"/>
      <c r="R9174" s="820"/>
      <c r="S9174" s="820"/>
      <c r="T9174" s="820"/>
      <c r="U9174" s="820"/>
      <c r="V9174" s="820"/>
      <c r="W9174" s="820"/>
      <c r="X9174" s="820"/>
      <c r="Y9174" s="820"/>
      <c r="Z9174" s="820"/>
    </row>
    <row r="9175" spans="7:26">
      <c r="G9175" s="826"/>
      <c r="H9175" s="820"/>
      <c r="J9175" s="820"/>
      <c r="K9175" s="820"/>
      <c r="L9175" s="820"/>
      <c r="M9175" s="820"/>
      <c r="N9175" s="820"/>
      <c r="O9175" s="820"/>
      <c r="P9175" s="820"/>
      <c r="Q9175" s="820"/>
      <c r="R9175" s="820"/>
      <c r="S9175" s="820"/>
      <c r="T9175" s="820"/>
      <c r="U9175" s="820"/>
      <c r="V9175" s="820"/>
      <c r="W9175" s="820"/>
      <c r="X9175" s="820"/>
      <c r="Y9175" s="820"/>
      <c r="Z9175" s="820"/>
    </row>
    <row r="9176" spans="7:26">
      <c r="G9176" s="826"/>
      <c r="H9176" s="820"/>
      <c r="J9176" s="820"/>
      <c r="K9176" s="820"/>
      <c r="L9176" s="820"/>
      <c r="M9176" s="820"/>
      <c r="N9176" s="820"/>
      <c r="O9176" s="820"/>
      <c r="P9176" s="820"/>
      <c r="Q9176" s="820"/>
      <c r="R9176" s="820"/>
      <c r="S9176" s="820"/>
      <c r="T9176" s="820"/>
      <c r="U9176" s="820"/>
      <c r="V9176" s="820"/>
      <c r="W9176" s="820"/>
      <c r="X9176" s="820"/>
      <c r="Y9176" s="820"/>
      <c r="Z9176" s="820"/>
    </row>
    <row r="9177" spans="7:26">
      <c r="G9177" s="826"/>
      <c r="H9177" s="820"/>
      <c r="J9177" s="820"/>
      <c r="K9177" s="820"/>
      <c r="L9177" s="820"/>
      <c r="M9177" s="820"/>
      <c r="N9177" s="820"/>
      <c r="O9177" s="820"/>
      <c r="P9177" s="820"/>
      <c r="Q9177" s="820"/>
      <c r="R9177" s="820"/>
      <c r="S9177" s="820"/>
      <c r="T9177" s="820"/>
      <c r="U9177" s="820"/>
      <c r="V9177" s="820"/>
      <c r="W9177" s="820"/>
      <c r="X9177" s="820"/>
      <c r="Y9177" s="820"/>
      <c r="Z9177" s="820"/>
    </row>
    <row r="9178" spans="7:26">
      <c r="G9178" s="826"/>
      <c r="H9178" s="820"/>
      <c r="J9178" s="820"/>
      <c r="K9178" s="820"/>
      <c r="L9178" s="820"/>
      <c r="M9178" s="820"/>
      <c r="N9178" s="820"/>
      <c r="O9178" s="820"/>
      <c r="P9178" s="820"/>
      <c r="Q9178" s="820"/>
      <c r="R9178" s="820"/>
      <c r="S9178" s="820"/>
      <c r="T9178" s="820"/>
      <c r="U9178" s="820"/>
      <c r="V9178" s="820"/>
      <c r="W9178" s="820"/>
      <c r="X9178" s="820"/>
      <c r="Y9178" s="820"/>
      <c r="Z9178" s="820"/>
    </row>
    <row r="9179" spans="7:26">
      <c r="G9179" s="826"/>
      <c r="H9179" s="820"/>
      <c r="J9179" s="820"/>
      <c r="K9179" s="820"/>
      <c r="L9179" s="820"/>
      <c r="M9179" s="820"/>
      <c r="N9179" s="820"/>
      <c r="O9179" s="820"/>
      <c r="P9179" s="820"/>
      <c r="Q9179" s="820"/>
      <c r="R9179" s="820"/>
      <c r="S9179" s="820"/>
      <c r="T9179" s="820"/>
      <c r="U9179" s="820"/>
      <c r="V9179" s="820"/>
      <c r="W9179" s="820"/>
      <c r="X9179" s="820"/>
      <c r="Y9179" s="820"/>
      <c r="Z9179" s="820"/>
    </row>
    <row r="9180" spans="7:26">
      <c r="G9180" s="826"/>
      <c r="H9180" s="820"/>
      <c r="J9180" s="820"/>
      <c r="K9180" s="820"/>
      <c r="L9180" s="820"/>
      <c r="M9180" s="820"/>
      <c r="N9180" s="820"/>
      <c r="O9180" s="820"/>
      <c r="P9180" s="820"/>
      <c r="Q9180" s="820"/>
      <c r="R9180" s="820"/>
      <c r="S9180" s="820"/>
      <c r="T9180" s="820"/>
      <c r="U9180" s="820"/>
      <c r="V9180" s="820"/>
      <c r="W9180" s="820"/>
      <c r="X9180" s="820"/>
      <c r="Y9180" s="820"/>
      <c r="Z9180" s="820"/>
    </row>
    <row r="9181" spans="7:26">
      <c r="G9181" s="826"/>
      <c r="H9181" s="820"/>
      <c r="J9181" s="820"/>
      <c r="K9181" s="820"/>
      <c r="L9181" s="820"/>
      <c r="M9181" s="820"/>
      <c r="N9181" s="820"/>
      <c r="O9181" s="820"/>
      <c r="P9181" s="820"/>
      <c r="Q9181" s="820"/>
      <c r="R9181" s="820"/>
      <c r="S9181" s="820"/>
      <c r="T9181" s="820"/>
      <c r="U9181" s="820"/>
      <c r="V9181" s="820"/>
      <c r="W9181" s="820"/>
      <c r="X9181" s="820"/>
      <c r="Y9181" s="820"/>
      <c r="Z9181" s="820"/>
    </row>
    <row r="9182" spans="7:26">
      <c r="G9182" s="826"/>
      <c r="H9182" s="820"/>
      <c r="J9182" s="820"/>
      <c r="K9182" s="820"/>
      <c r="L9182" s="820"/>
      <c r="M9182" s="820"/>
      <c r="N9182" s="820"/>
      <c r="O9182" s="820"/>
      <c r="P9182" s="820"/>
      <c r="Q9182" s="820"/>
      <c r="R9182" s="820"/>
      <c r="S9182" s="820"/>
      <c r="T9182" s="820"/>
      <c r="U9182" s="820"/>
      <c r="V9182" s="820"/>
      <c r="W9182" s="820"/>
      <c r="X9182" s="820"/>
      <c r="Y9182" s="820"/>
      <c r="Z9182" s="820"/>
    </row>
    <row r="9183" spans="7:26">
      <c r="G9183" s="826"/>
      <c r="H9183" s="820"/>
      <c r="J9183" s="820"/>
      <c r="K9183" s="820"/>
      <c r="L9183" s="820"/>
      <c r="M9183" s="820"/>
      <c r="N9183" s="820"/>
      <c r="O9183" s="820"/>
      <c r="P9183" s="820"/>
      <c r="Q9183" s="820"/>
      <c r="R9183" s="820"/>
      <c r="S9183" s="820"/>
      <c r="T9183" s="820"/>
      <c r="U9183" s="820"/>
      <c r="V9183" s="820"/>
      <c r="W9183" s="820"/>
      <c r="X9183" s="820"/>
      <c r="Y9183" s="820"/>
      <c r="Z9183" s="820"/>
    </row>
    <row r="9184" spans="7:26">
      <c r="G9184" s="826"/>
      <c r="H9184" s="820"/>
      <c r="J9184" s="820"/>
      <c r="K9184" s="820"/>
      <c r="L9184" s="820"/>
      <c r="M9184" s="820"/>
      <c r="N9184" s="820"/>
      <c r="O9184" s="820"/>
      <c r="P9184" s="820"/>
      <c r="Q9184" s="820"/>
      <c r="R9184" s="820"/>
      <c r="S9184" s="820"/>
      <c r="T9184" s="820"/>
      <c r="U9184" s="820"/>
      <c r="V9184" s="820"/>
      <c r="W9184" s="820"/>
      <c r="X9184" s="820"/>
      <c r="Y9184" s="820"/>
      <c r="Z9184" s="820"/>
    </row>
    <row r="9185" spans="7:26">
      <c r="G9185" s="826"/>
      <c r="H9185" s="820"/>
      <c r="J9185" s="820"/>
      <c r="K9185" s="820"/>
      <c r="L9185" s="820"/>
      <c r="M9185" s="820"/>
      <c r="N9185" s="820"/>
      <c r="O9185" s="820"/>
      <c r="P9185" s="820"/>
      <c r="Q9185" s="820"/>
      <c r="R9185" s="820"/>
      <c r="S9185" s="820"/>
      <c r="T9185" s="820"/>
      <c r="U9185" s="820"/>
      <c r="V9185" s="820"/>
      <c r="W9185" s="820"/>
      <c r="X9185" s="820"/>
      <c r="Y9185" s="820"/>
      <c r="Z9185" s="820"/>
    </row>
    <row r="9186" spans="7:26">
      <c r="G9186" s="826"/>
      <c r="H9186" s="820"/>
      <c r="J9186" s="820"/>
      <c r="K9186" s="820"/>
      <c r="L9186" s="820"/>
      <c r="M9186" s="820"/>
      <c r="N9186" s="820"/>
      <c r="O9186" s="820"/>
      <c r="P9186" s="820"/>
      <c r="Q9186" s="820"/>
      <c r="R9186" s="820"/>
      <c r="S9186" s="820"/>
      <c r="T9186" s="820"/>
      <c r="U9186" s="820"/>
      <c r="V9186" s="820"/>
      <c r="W9186" s="820"/>
      <c r="X9186" s="820"/>
      <c r="Y9186" s="820"/>
      <c r="Z9186" s="820"/>
    </row>
    <row r="9187" spans="7:26">
      <c r="G9187" s="826"/>
      <c r="H9187" s="820"/>
      <c r="J9187" s="820"/>
      <c r="K9187" s="820"/>
      <c r="L9187" s="820"/>
      <c r="M9187" s="820"/>
      <c r="N9187" s="820"/>
      <c r="O9187" s="820"/>
      <c r="P9187" s="820"/>
      <c r="Q9187" s="820"/>
      <c r="R9187" s="820"/>
      <c r="S9187" s="820"/>
      <c r="T9187" s="820"/>
      <c r="U9187" s="820"/>
      <c r="V9187" s="820"/>
      <c r="W9187" s="820"/>
      <c r="X9187" s="820"/>
      <c r="Y9187" s="820"/>
      <c r="Z9187" s="820"/>
    </row>
    <row r="9188" spans="7:26">
      <c r="G9188" s="826"/>
      <c r="H9188" s="820"/>
      <c r="J9188" s="820"/>
      <c r="K9188" s="820"/>
      <c r="L9188" s="820"/>
      <c r="M9188" s="820"/>
      <c r="N9188" s="820"/>
      <c r="O9188" s="820"/>
      <c r="P9188" s="820"/>
      <c r="Q9188" s="820"/>
      <c r="R9188" s="820"/>
      <c r="S9188" s="820"/>
      <c r="T9188" s="820"/>
      <c r="U9188" s="820"/>
      <c r="V9188" s="820"/>
      <c r="W9188" s="820"/>
      <c r="X9188" s="820"/>
      <c r="Y9188" s="820"/>
      <c r="Z9188" s="820"/>
    </row>
    <row r="9189" spans="7:26">
      <c r="G9189" s="826"/>
      <c r="H9189" s="820"/>
      <c r="J9189" s="820"/>
      <c r="K9189" s="820"/>
      <c r="L9189" s="820"/>
      <c r="M9189" s="820"/>
      <c r="N9189" s="820"/>
      <c r="O9189" s="820"/>
      <c r="P9189" s="820"/>
      <c r="Q9189" s="820"/>
      <c r="R9189" s="820"/>
      <c r="S9189" s="820"/>
      <c r="T9189" s="820"/>
      <c r="U9189" s="820"/>
      <c r="V9189" s="820"/>
      <c r="W9189" s="820"/>
      <c r="X9189" s="820"/>
      <c r="Y9189" s="820"/>
      <c r="Z9189" s="820"/>
    </row>
    <row r="9190" spans="7:26">
      <c r="G9190" s="826"/>
      <c r="H9190" s="820"/>
      <c r="J9190" s="820"/>
      <c r="K9190" s="820"/>
      <c r="L9190" s="820"/>
      <c r="M9190" s="820"/>
      <c r="N9190" s="820"/>
      <c r="O9190" s="820"/>
      <c r="P9190" s="820"/>
      <c r="Q9190" s="820"/>
      <c r="R9190" s="820"/>
      <c r="S9190" s="820"/>
      <c r="T9190" s="820"/>
      <c r="U9190" s="820"/>
      <c r="V9190" s="820"/>
      <c r="W9190" s="820"/>
      <c r="X9190" s="820"/>
      <c r="Y9190" s="820"/>
      <c r="Z9190" s="820"/>
    </row>
    <row r="9191" spans="7:26">
      <c r="G9191" s="826"/>
      <c r="H9191" s="820"/>
      <c r="J9191" s="820"/>
      <c r="K9191" s="820"/>
      <c r="L9191" s="820"/>
      <c r="M9191" s="820"/>
      <c r="N9191" s="820"/>
      <c r="O9191" s="820"/>
      <c r="P9191" s="820"/>
      <c r="Q9191" s="820"/>
      <c r="R9191" s="820"/>
      <c r="S9191" s="820"/>
      <c r="T9191" s="820"/>
      <c r="U9191" s="820"/>
      <c r="V9191" s="820"/>
      <c r="W9191" s="820"/>
      <c r="X9191" s="820"/>
      <c r="Y9191" s="820"/>
      <c r="Z9191" s="820"/>
    </row>
    <row r="9192" spans="7:26">
      <c r="G9192" s="826"/>
      <c r="H9192" s="820"/>
      <c r="J9192" s="820"/>
      <c r="K9192" s="820"/>
      <c r="L9192" s="820"/>
      <c r="M9192" s="820"/>
      <c r="N9192" s="820"/>
      <c r="O9192" s="820"/>
      <c r="P9192" s="820"/>
      <c r="Q9192" s="820"/>
      <c r="R9192" s="820"/>
      <c r="S9192" s="820"/>
      <c r="T9192" s="820"/>
      <c r="U9192" s="820"/>
      <c r="V9192" s="820"/>
      <c r="W9192" s="820"/>
      <c r="X9192" s="820"/>
      <c r="Y9192" s="820"/>
      <c r="Z9192" s="820"/>
    </row>
    <row r="9193" spans="7:26">
      <c r="G9193" s="826"/>
      <c r="H9193" s="820"/>
      <c r="J9193" s="820"/>
      <c r="K9193" s="820"/>
      <c r="L9193" s="820"/>
      <c r="M9193" s="820"/>
      <c r="N9193" s="820"/>
      <c r="O9193" s="820"/>
      <c r="P9193" s="820"/>
      <c r="Q9193" s="820"/>
      <c r="R9193" s="820"/>
      <c r="S9193" s="820"/>
      <c r="T9193" s="820"/>
      <c r="U9193" s="820"/>
      <c r="V9193" s="820"/>
      <c r="W9193" s="820"/>
      <c r="X9193" s="820"/>
      <c r="Y9193" s="820"/>
      <c r="Z9193" s="820"/>
    </row>
    <row r="9194" spans="7:26">
      <c r="G9194" s="826"/>
      <c r="H9194" s="820"/>
      <c r="J9194" s="820"/>
      <c r="K9194" s="820"/>
      <c r="L9194" s="820"/>
      <c r="M9194" s="820"/>
      <c r="N9194" s="820"/>
      <c r="O9194" s="820"/>
      <c r="P9194" s="820"/>
      <c r="Q9194" s="820"/>
      <c r="R9194" s="820"/>
      <c r="S9194" s="820"/>
      <c r="T9194" s="820"/>
      <c r="U9194" s="820"/>
      <c r="V9194" s="820"/>
      <c r="W9194" s="820"/>
      <c r="X9194" s="820"/>
      <c r="Y9194" s="820"/>
      <c r="Z9194" s="820"/>
    </row>
    <row r="9195" spans="7:26">
      <c r="G9195" s="826"/>
      <c r="H9195" s="820"/>
      <c r="J9195" s="820"/>
      <c r="K9195" s="820"/>
      <c r="L9195" s="820"/>
      <c r="M9195" s="820"/>
      <c r="N9195" s="820"/>
      <c r="O9195" s="820"/>
      <c r="P9195" s="820"/>
      <c r="Q9195" s="820"/>
      <c r="R9195" s="820"/>
      <c r="S9195" s="820"/>
      <c r="T9195" s="820"/>
      <c r="U9195" s="820"/>
      <c r="V9195" s="820"/>
      <c r="W9195" s="820"/>
      <c r="X9195" s="820"/>
      <c r="Y9195" s="820"/>
      <c r="Z9195" s="820"/>
    </row>
    <row r="9196" spans="7:26">
      <c r="G9196" s="826"/>
      <c r="H9196" s="820"/>
      <c r="J9196" s="820"/>
      <c r="K9196" s="820"/>
      <c r="L9196" s="820"/>
      <c r="M9196" s="820"/>
      <c r="N9196" s="820"/>
      <c r="O9196" s="820"/>
      <c r="P9196" s="820"/>
      <c r="Q9196" s="820"/>
      <c r="R9196" s="820"/>
      <c r="S9196" s="820"/>
      <c r="T9196" s="820"/>
      <c r="U9196" s="820"/>
      <c r="V9196" s="820"/>
      <c r="W9196" s="820"/>
      <c r="X9196" s="820"/>
      <c r="Y9196" s="820"/>
      <c r="Z9196" s="820"/>
    </row>
    <row r="9197" spans="7:26">
      <c r="G9197" s="826"/>
      <c r="H9197" s="820"/>
      <c r="J9197" s="820"/>
      <c r="K9197" s="820"/>
      <c r="L9197" s="820"/>
      <c r="M9197" s="820"/>
      <c r="N9197" s="820"/>
      <c r="O9197" s="820"/>
      <c r="P9197" s="820"/>
      <c r="Q9197" s="820"/>
      <c r="R9197" s="820"/>
      <c r="S9197" s="820"/>
      <c r="T9197" s="820"/>
      <c r="U9197" s="820"/>
      <c r="V9197" s="820"/>
      <c r="W9197" s="820"/>
      <c r="X9197" s="820"/>
      <c r="Y9197" s="820"/>
      <c r="Z9197" s="820"/>
    </row>
    <row r="9198" spans="7:26">
      <c r="G9198" s="826"/>
      <c r="H9198" s="820"/>
      <c r="J9198" s="820"/>
      <c r="K9198" s="820"/>
      <c r="L9198" s="820"/>
      <c r="M9198" s="820"/>
      <c r="N9198" s="820"/>
      <c r="O9198" s="820"/>
      <c r="P9198" s="820"/>
      <c r="Q9198" s="820"/>
      <c r="R9198" s="820"/>
      <c r="S9198" s="820"/>
      <c r="T9198" s="820"/>
      <c r="U9198" s="820"/>
      <c r="V9198" s="820"/>
      <c r="W9198" s="820"/>
      <c r="X9198" s="820"/>
      <c r="Y9198" s="820"/>
      <c r="Z9198" s="820"/>
    </row>
    <row r="9199" spans="7:26">
      <c r="G9199" s="826"/>
      <c r="H9199" s="820"/>
      <c r="J9199" s="820"/>
      <c r="K9199" s="820"/>
      <c r="L9199" s="820"/>
      <c r="M9199" s="820"/>
      <c r="N9199" s="820"/>
      <c r="O9199" s="820"/>
      <c r="P9199" s="820"/>
      <c r="Q9199" s="820"/>
      <c r="R9199" s="820"/>
      <c r="S9199" s="820"/>
      <c r="T9199" s="820"/>
      <c r="U9199" s="820"/>
      <c r="V9199" s="820"/>
      <c r="W9199" s="820"/>
      <c r="X9199" s="820"/>
      <c r="Y9199" s="820"/>
      <c r="Z9199" s="820"/>
    </row>
    <row r="9200" spans="7:26">
      <c r="G9200" s="826"/>
      <c r="H9200" s="820"/>
      <c r="J9200" s="820"/>
      <c r="K9200" s="820"/>
      <c r="L9200" s="820"/>
      <c r="M9200" s="820"/>
      <c r="N9200" s="820"/>
      <c r="O9200" s="820"/>
      <c r="P9200" s="820"/>
      <c r="Q9200" s="820"/>
      <c r="R9200" s="820"/>
      <c r="S9200" s="820"/>
      <c r="T9200" s="820"/>
      <c r="U9200" s="820"/>
      <c r="V9200" s="820"/>
      <c r="W9200" s="820"/>
      <c r="X9200" s="820"/>
      <c r="Y9200" s="820"/>
      <c r="Z9200" s="820"/>
    </row>
    <row r="9201" spans="7:26">
      <c r="G9201" s="826"/>
      <c r="H9201" s="820"/>
      <c r="J9201" s="820"/>
      <c r="K9201" s="820"/>
      <c r="L9201" s="820"/>
      <c r="M9201" s="820"/>
      <c r="N9201" s="820"/>
      <c r="O9201" s="820"/>
      <c r="P9201" s="820"/>
      <c r="Q9201" s="820"/>
      <c r="R9201" s="820"/>
      <c r="S9201" s="820"/>
      <c r="T9201" s="820"/>
      <c r="U9201" s="820"/>
      <c r="V9201" s="820"/>
      <c r="W9201" s="820"/>
      <c r="X9201" s="820"/>
      <c r="Y9201" s="820"/>
      <c r="Z9201" s="820"/>
    </row>
    <row r="9202" spans="7:26">
      <c r="G9202" s="826"/>
      <c r="H9202" s="820"/>
      <c r="J9202" s="820"/>
      <c r="K9202" s="820"/>
      <c r="L9202" s="820"/>
      <c r="M9202" s="820"/>
      <c r="N9202" s="820"/>
      <c r="O9202" s="820"/>
      <c r="P9202" s="820"/>
      <c r="Q9202" s="820"/>
      <c r="R9202" s="820"/>
      <c r="S9202" s="820"/>
      <c r="T9202" s="820"/>
      <c r="U9202" s="820"/>
      <c r="V9202" s="820"/>
      <c r="W9202" s="820"/>
      <c r="X9202" s="820"/>
      <c r="Y9202" s="820"/>
      <c r="Z9202" s="820"/>
    </row>
    <row r="9203" spans="7:26">
      <c r="G9203" s="826"/>
      <c r="H9203" s="820"/>
      <c r="J9203" s="820"/>
      <c r="K9203" s="820"/>
      <c r="L9203" s="820"/>
      <c r="M9203" s="820"/>
      <c r="N9203" s="820"/>
      <c r="O9203" s="820"/>
      <c r="P9203" s="820"/>
      <c r="Q9203" s="820"/>
      <c r="R9203" s="820"/>
      <c r="S9203" s="820"/>
      <c r="T9203" s="820"/>
      <c r="U9203" s="820"/>
      <c r="V9203" s="820"/>
      <c r="W9203" s="820"/>
      <c r="X9203" s="820"/>
      <c r="Y9203" s="820"/>
      <c r="Z9203" s="820"/>
    </row>
    <row r="9204" spans="7:26">
      <c r="G9204" s="826"/>
      <c r="H9204" s="820"/>
      <c r="J9204" s="820"/>
      <c r="K9204" s="820"/>
      <c r="L9204" s="820"/>
      <c r="M9204" s="820"/>
      <c r="N9204" s="820"/>
      <c r="O9204" s="820"/>
      <c r="P9204" s="820"/>
      <c r="Q9204" s="820"/>
      <c r="R9204" s="820"/>
      <c r="S9204" s="820"/>
      <c r="T9204" s="820"/>
      <c r="U9204" s="820"/>
      <c r="V9204" s="820"/>
      <c r="W9204" s="820"/>
      <c r="X9204" s="820"/>
      <c r="Y9204" s="820"/>
      <c r="Z9204" s="820"/>
    </row>
    <row r="9205" spans="7:26">
      <c r="G9205" s="826"/>
      <c r="H9205" s="820"/>
      <c r="J9205" s="820"/>
      <c r="K9205" s="820"/>
      <c r="L9205" s="820"/>
      <c r="M9205" s="820"/>
      <c r="N9205" s="820"/>
      <c r="O9205" s="820"/>
      <c r="P9205" s="820"/>
      <c r="Q9205" s="820"/>
      <c r="R9205" s="820"/>
      <c r="S9205" s="820"/>
      <c r="T9205" s="820"/>
      <c r="U9205" s="820"/>
      <c r="V9205" s="820"/>
      <c r="W9205" s="820"/>
      <c r="X9205" s="820"/>
      <c r="Y9205" s="820"/>
      <c r="Z9205" s="820"/>
    </row>
    <row r="9206" spans="7:26">
      <c r="G9206" s="826"/>
      <c r="H9206" s="820"/>
      <c r="J9206" s="820"/>
      <c r="K9206" s="820"/>
      <c r="L9206" s="820"/>
      <c r="M9206" s="820"/>
      <c r="N9206" s="820"/>
      <c r="O9206" s="820"/>
      <c r="P9206" s="820"/>
      <c r="Q9206" s="820"/>
      <c r="R9206" s="820"/>
      <c r="S9206" s="820"/>
      <c r="T9206" s="820"/>
      <c r="U9206" s="820"/>
      <c r="V9206" s="820"/>
      <c r="W9206" s="820"/>
      <c r="X9206" s="820"/>
      <c r="Y9206" s="820"/>
      <c r="Z9206" s="820"/>
    </row>
    <row r="9207" spans="7:26">
      <c r="G9207" s="826"/>
      <c r="H9207" s="820"/>
      <c r="J9207" s="820"/>
      <c r="K9207" s="820"/>
      <c r="L9207" s="820"/>
      <c r="M9207" s="820"/>
      <c r="N9207" s="820"/>
      <c r="O9207" s="820"/>
      <c r="P9207" s="820"/>
      <c r="Q9207" s="820"/>
      <c r="R9207" s="820"/>
      <c r="S9207" s="820"/>
      <c r="T9207" s="820"/>
      <c r="U9207" s="820"/>
      <c r="V9207" s="820"/>
      <c r="W9207" s="820"/>
      <c r="X9207" s="820"/>
      <c r="Y9207" s="820"/>
      <c r="Z9207" s="820"/>
    </row>
    <row r="9208" spans="7:26">
      <c r="G9208" s="826"/>
      <c r="H9208" s="820"/>
      <c r="J9208" s="820"/>
      <c r="K9208" s="820"/>
      <c r="L9208" s="820"/>
      <c r="M9208" s="820"/>
      <c r="N9208" s="820"/>
      <c r="O9208" s="820"/>
      <c r="P9208" s="820"/>
      <c r="Q9208" s="820"/>
      <c r="R9208" s="820"/>
      <c r="S9208" s="820"/>
      <c r="T9208" s="820"/>
      <c r="U9208" s="820"/>
      <c r="V9208" s="820"/>
      <c r="W9208" s="820"/>
      <c r="X9208" s="820"/>
      <c r="Y9208" s="820"/>
      <c r="Z9208" s="820"/>
    </row>
    <row r="9209" spans="7:26">
      <c r="G9209" s="826"/>
      <c r="H9209" s="820"/>
      <c r="J9209" s="820"/>
      <c r="K9209" s="820"/>
      <c r="L9209" s="820"/>
      <c r="M9209" s="820"/>
      <c r="N9209" s="820"/>
      <c r="O9209" s="820"/>
      <c r="P9209" s="820"/>
      <c r="Q9209" s="820"/>
      <c r="R9209" s="820"/>
      <c r="S9209" s="820"/>
      <c r="T9209" s="820"/>
      <c r="U9209" s="820"/>
      <c r="V9209" s="820"/>
      <c r="W9209" s="820"/>
      <c r="X9209" s="820"/>
      <c r="Y9209" s="820"/>
      <c r="Z9209" s="820"/>
    </row>
    <row r="9210" spans="7:26">
      <c r="G9210" s="826"/>
      <c r="H9210" s="820"/>
      <c r="J9210" s="820"/>
      <c r="K9210" s="820"/>
      <c r="L9210" s="820"/>
      <c r="M9210" s="820"/>
      <c r="N9210" s="820"/>
      <c r="O9210" s="820"/>
      <c r="P9210" s="820"/>
      <c r="Q9210" s="820"/>
      <c r="R9210" s="820"/>
      <c r="S9210" s="820"/>
      <c r="T9210" s="820"/>
      <c r="U9210" s="820"/>
      <c r="V9210" s="820"/>
      <c r="W9210" s="820"/>
      <c r="X9210" s="820"/>
      <c r="Y9210" s="820"/>
      <c r="Z9210" s="820"/>
    </row>
    <row r="9211" spans="7:26">
      <c r="G9211" s="826"/>
      <c r="H9211" s="820"/>
      <c r="J9211" s="820"/>
      <c r="K9211" s="820"/>
      <c r="L9211" s="820"/>
      <c r="M9211" s="820"/>
      <c r="N9211" s="820"/>
      <c r="O9211" s="820"/>
      <c r="P9211" s="820"/>
      <c r="Q9211" s="820"/>
      <c r="R9211" s="820"/>
      <c r="S9211" s="820"/>
      <c r="T9211" s="820"/>
      <c r="U9211" s="820"/>
      <c r="V9211" s="820"/>
      <c r="W9211" s="820"/>
      <c r="X9211" s="820"/>
      <c r="Y9211" s="820"/>
      <c r="Z9211" s="820"/>
    </row>
    <row r="9212" spans="7:26">
      <c r="G9212" s="826"/>
      <c r="H9212" s="820"/>
      <c r="J9212" s="820"/>
      <c r="K9212" s="820"/>
      <c r="L9212" s="820"/>
      <c r="M9212" s="820"/>
      <c r="N9212" s="820"/>
      <c r="O9212" s="820"/>
      <c r="P9212" s="820"/>
      <c r="Q9212" s="820"/>
      <c r="R9212" s="820"/>
      <c r="S9212" s="820"/>
      <c r="T9212" s="820"/>
      <c r="U9212" s="820"/>
      <c r="V9212" s="820"/>
      <c r="W9212" s="820"/>
      <c r="X9212" s="820"/>
      <c r="Y9212" s="820"/>
      <c r="Z9212" s="820"/>
    </row>
    <row r="9213" spans="7:26">
      <c r="G9213" s="826"/>
      <c r="H9213" s="820"/>
      <c r="J9213" s="820"/>
      <c r="K9213" s="820"/>
      <c r="L9213" s="820"/>
      <c r="M9213" s="820"/>
      <c r="N9213" s="820"/>
      <c r="O9213" s="820"/>
      <c r="P9213" s="820"/>
      <c r="Q9213" s="820"/>
      <c r="R9213" s="820"/>
      <c r="S9213" s="820"/>
      <c r="T9213" s="820"/>
      <c r="U9213" s="820"/>
      <c r="V9213" s="820"/>
      <c r="W9213" s="820"/>
      <c r="X9213" s="820"/>
      <c r="Y9213" s="820"/>
      <c r="Z9213" s="820"/>
    </row>
    <row r="9214" spans="7:26">
      <c r="G9214" s="826"/>
      <c r="H9214" s="820"/>
      <c r="J9214" s="820"/>
      <c r="K9214" s="820"/>
      <c r="L9214" s="820"/>
      <c r="M9214" s="820"/>
      <c r="N9214" s="820"/>
      <c r="O9214" s="820"/>
      <c r="P9214" s="820"/>
      <c r="Q9214" s="820"/>
      <c r="R9214" s="820"/>
      <c r="S9214" s="820"/>
      <c r="T9214" s="820"/>
      <c r="U9214" s="820"/>
      <c r="V9214" s="820"/>
      <c r="W9214" s="820"/>
      <c r="X9214" s="820"/>
      <c r="Y9214" s="820"/>
      <c r="Z9214" s="820"/>
    </row>
    <row r="9215" spans="7:26">
      <c r="G9215" s="826"/>
      <c r="H9215" s="820"/>
      <c r="J9215" s="820"/>
      <c r="K9215" s="820"/>
      <c r="L9215" s="820"/>
      <c r="M9215" s="820"/>
      <c r="N9215" s="820"/>
      <c r="O9215" s="820"/>
      <c r="P9215" s="820"/>
      <c r="Q9215" s="820"/>
      <c r="R9215" s="820"/>
      <c r="S9215" s="820"/>
      <c r="T9215" s="820"/>
      <c r="U9215" s="820"/>
      <c r="V9215" s="820"/>
      <c r="W9215" s="820"/>
      <c r="X9215" s="820"/>
      <c r="Y9215" s="820"/>
      <c r="Z9215" s="820"/>
    </row>
    <row r="9216" spans="7:26">
      <c r="G9216" s="826"/>
      <c r="H9216" s="820"/>
      <c r="J9216" s="820"/>
      <c r="K9216" s="820"/>
      <c r="L9216" s="820"/>
      <c r="M9216" s="820"/>
      <c r="N9216" s="820"/>
      <c r="O9216" s="820"/>
      <c r="P9216" s="820"/>
      <c r="Q9216" s="820"/>
      <c r="R9216" s="820"/>
      <c r="S9216" s="820"/>
      <c r="T9216" s="820"/>
      <c r="U9216" s="820"/>
      <c r="V9216" s="820"/>
      <c r="W9216" s="820"/>
      <c r="X9216" s="820"/>
      <c r="Y9216" s="820"/>
      <c r="Z9216" s="820"/>
    </row>
    <row r="9217" spans="7:26">
      <c r="G9217" s="826"/>
      <c r="H9217" s="820"/>
      <c r="J9217" s="820"/>
      <c r="K9217" s="820"/>
      <c r="L9217" s="820"/>
      <c r="M9217" s="820"/>
      <c r="N9217" s="820"/>
      <c r="O9217" s="820"/>
      <c r="P9217" s="820"/>
      <c r="Q9217" s="820"/>
      <c r="R9217" s="820"/>
      <c r="S9217" s="820"/>
      <c r="T9217" s="820"/>
      <c r="U9217" s="820"/>
      <c r="V9217" s="820"/>
      <c r="W9217" s="820"/>
      <c r="X9217" s="820"/>
      <c r="Y9217" s="820"/>
      <c r="Z9217" s="820"/>
    </row>
    <row r="9218" spans="7:26">
      <c r="G9218" s="826"/>
      <c r="H9218" s="820"/>
      <c r="J9218" s="820"/>
      <c r="K9218" s="820"/>
      <c r="L9218" s="820"/>
      <c r="M9218" s="820"/>
      <c r="N9218" s="820"/>
      <c r="O9218" s="820"/>
      <c r="P9218" s="820"/>
      <c r="Q9218" s="820"/>
      <c r="R9218" s="820"/>
      <c r="S9218" s="820"/>
      <c r="T9218" s="820"/>
      <c r="U9218" s="820"/>
      <c r="V9218" s="820"/>
      <c r="W9218" s="820"/>
      <c r="X9218" s="820"/>
      <c r="Y9218" s="820"/>
      <c r="Z9218" s="820"/>
    </row>
    <row r="9219" spans="7:26">
      <c r="G9219" s="826"/>
      <c r="H9219" s="820"/>
      <c r="J9219" s="820"/>
      <c r="K9219" s="820"/>
      <c r="L9219" s="820"/>
      <c r="M9219" s="820"/>
      <c r="N9219" s="820"/>
      <c r="O9219" s="820"/>
      <c r="P9219" s="820"/>
      <c r="Q9219" s="820"/>
      <c r="R9219" s="820"/>
      <c r="S9219" s="820"/>
      <c r="T9219" s="820"/>
      <c r="U9219" s="820"/>
      <c r="V9219" s="820"/>
      <c r="W9219" s="820"/>
      <c r="X9219" s="820"/>
      <c r="Y9219" s="820"/>
      <c r="Z9219" s="820"/>
    </row>
    <row r="9220" spans="7:26">
      <c r="G9220" s="826"/>
      <c r="H9220" s="820"/>
      <c r="J9220" s="820"/>
      <c r="K9220" s="820"/>
      <c r="L9220" s="820"/>
      <c r="M9220" s="820"/>
      <c r="N9220" s="820"/>
      <c r="O9220" s="820"/>
      <c r="P9220" s="820"/>
      <c r="Q9220" s="820"/>
      <c r="R9220" s="820"/>
      <c r="S9220" s="820"/>
      <c r="T9220" s="820"/>
      <c r="U9220" s="820"/>
      <c r="V9220" s="820"/>
      <c r="W9220" s="820"/>
      <c r="X9220" s="820"/>
      <c r="Y9220" s="820"/>
      <c r="Z9220" s="820"/>
    </row>
    <row r="9221" spans="7:26">
      <c r="G9221" s="826"/>
      <c r="H9221" s="820"/>
      <c r="J9221" s="820"/>
      <c r="K9221" s="820"/>
      <c r="L9221" s="820"/>
      <c r="M9221" s="820"/>
      <c r="N9221" s="820"/>
      <c r="O9221" s="820"/>
      <c r="P9221" s="820"/>
      <c r="Q9221" s="820"/>
      <c r="R9221" s="820"/>
      <c r="S9221" s="820"/>
      <c r="T9221" s="820"/>
      <c r="U9221" s="820"/>
      <c r="V9221" s="820"/>
      <c r="W9221" s="820"/>
      <c r="X9221" s="820"/>
      <c r="Y9221" s="820"/>
      <c r="Z9221" s="820"/>
    </row>
    <row r="9222" spans="7:26">
      <c r="G9222" s="826"/>
      <c r="H9222" s="820"/>
      <c r="J9222" s="820"/>
      <c r="K9222" s="820"/>
      <c r="L9222" s="820"/>
      <c r="M9222" s="820"/>
      <c r="N9222" s="820"/>
      <c r="O9222" s="820"/>
      <c r="P9222" s="820"/>
      <c r="Q9222" s="820"/>
      <c r="R9222" s="820"/>
      <c r="S9222" s="820"/>
      <c r="T9222" s="820"/>
      <c r="U9222" s="820"/>
      <c r="V9222" s="820"/>
      <c r="W9222" s="820"/>
      <c r="X9222" s="820"/>
      <c r="Y9222" s="820"/>
      <c r="Z9222" s="820"/>
    </row>
    <row r="9223" spans="7:26">
      <c r="G9223" s="826"/>
      <c r="H9223" s="820"/>
      <c r="J9223" s="820"/>
      <c r="K9223" s="820"/>
      <c r="L9223" s="820"/>
      <c r="M9223" s="820"/>
      <c r="N9223" s="820"/>
      <c r="O9223" s="820"/>
      <c r="P9223" s="820"/>
      <c r="Q9223" s="820"/>
      <c r="R9223" s="820"/>
      <c r="S9223" s="820"/>
      <c r="T9223" s="820"/>
      <c r="U9223" s="820"/>
      <c r="V9223" s="820"/>
      <c r="W9223" s="820"/>
      <c r="X9223" s="820"/>
      <c r="Y9223" s="820"/>
      <c r="Z9223" s="820"/>
    </row>
    <row r="9224" spans="7:26">
      <c r="G9224" s="826"/>
      <c r="H9224" s="820"/>
      <c r="J9224" s="820"/>
      <c r="K9224" s="820"/>
      <c r="L9224" s="820"/>
      <c r="M9224" s="820"/>
      <c r="N9224" s="820"/>
      <c r="O9224" s="820"/>
      <c r="P9224" s="820"/>
      <c r="Q9224" s="820"/>
      <c r="R9224" s="820"/>
      <c r="S9224" s="820"/>
      <c r="T9224" s="820"/>
      <c r="U9224" s="820"/>
      <c r="V9224" s="820"/>
      <c r="W9224" s="820"/>
      <c r="X9224" s="820"/>
      <c r="Y9224" s="820"/>
      <c r="Z9224" s="820"/>
    </row>
    <row r="9225" spans="7:26">
      <c r="G9225" s="826"/>
      <c r="H9225" s="820"/>
      <c r="J9225" s="820"/>
      <c r="K9225" s="820"/>
      <c r="L9225" s="820"/>
      <c r="M9225" s="820"/>
      <c r="N9225" s="820"/>
      <c r="O9225" s="820"/>
      <c r="P9225" s="820"/>
      <c r="Q9225" s="820"/>
      <c r="R9225" s="820"/>
      <c r="S9225" s="820"/>
      <c r="T9225" s="820"/>
      <c r="U9225" s="820"/>
      <c r="V9225" s="820"/>
      <c r="W9225" s="820"/>
      <c r="X9225" s="820"/>
      <c r="Y9225" s="820"/>
      <c r="Z9225" s="820"/>
    </row>
    <row r="9226" spans="7:26">
      <c r="G9226" s="826"/>
      <c r="H9226" s="820"/>
      <c r="J9226" s="820"/>
      <c r="K9226" s="820"/>
      <c r="L9226" s="820"/>
      <c r="M9226" s="820"/>
      <c r="N9226" s="820"/>
      <c r="O9226" s="820"/>
      <c r="P9226" s="820"/>
      <c r="Q9226" s="820"/>
      <c r="R9226" s="820"/>
      <c r="S9226" s="820"/>
      <c r="T9226" s="820"/>
      <c r="U9226" s="820"/>
      <c r="V9226" s="820"/>
      <c r="W9226" s="820"/>
      <c r="X9226" s="820"/>
      <c r="Y9226" s="820"/>
      <c r="Z9226" s="820"/>
    </row>
    <row r="9227" spans="7:26">
      <c r="G9227" s="826"/>
      <c r="H9227" s="820"/>
      <c r="J9227" s="820"/>
      <c r="K9227" s="820"/>
      <c r="L9227" s="820"/>
      <c r="M9227" s="820"/>
      <c r="N9227" s="820"/>
      <c r="O9227" s="820"/>
      <c r="P9227" s="820"/>
      <c r="Q9227" s="820"/>
      <c r="R9227" s="820"/>
      <c r="S9227" s="820"/>
      <c r="T9227" s="820"/>
      <c r="U9227" s="820"/>
      <c r="V9227" s="820"/>
      <c r="W9227" s="820"/>
      <c r="X9227" s="820"/>
      <c r="Y9227" s="820"/>
      <c r="Z9227" s="820"/>
    </row>
    <row r="9228" spans="7:26">
      <c r="G9228" s="826"/>
      <c r="H9228" s="820"/>
      <c r="J9228" s="820"/>
      <c r="K9228" s="820"/>
      <c r="L9228" s="820"/>
      <c r="M9228" s="820"/>
      <c r="N9228" s="820"/>
      <c r="O9228" s="820"/>
      <c r="P9228" s="820"/>
      <c r="Q9228" s="820"/>
      <c r="R9228" s="820"/>
      <c r="S9228" s="820"/>
      <c r="T9228" s="820"/>
      <c r="U9228" s="820"/>
      <c r="V9228" s="820"/>
      <c r="W9228" s="820"/>
      <c r="X9228" s="820"/>
      <c r="Y9228" s="820"/>
      <c r="Z9228" s="820"/>
    </row>
    <row r="9229" spans="7:26">
      <c r="G9229" s="826"/>
      <c r="H9229" s="820"/>
      <c r="J9229" s="820"/>
      <c r="K9229" s="820"/>
      <c r="L9229" s="820"/>
      <c r="M9229" s="820"/>
      <c r="N9229" s="820"/>
      <c r="O9229" s="820"/>
      <c r="P9229" s="820"/>
      <c r="Q9229" s="820"/>
      <c r="R9229" s="820"/>
      <c r="S9229" s="820"/>
      <c r="T9229" s="820"/>
      <c r="U9229" s="820"/>
      <c r="V9229" s="820"/>
      <c r="W9229" s="820"/>
      <c r="X9229" s="820"/>
      <c r="Y9229" s="820"/>
      <c r="Z9229" s="820"/>
    </row>
    <row r="9230" spans="7:26">
      <c r="G9230" s="826"/>
      <c r="H9230" s="820"/>
      <c r="J9230" s="820"/>
      <c r="K9230" s="820"/>
      <c r="L9230" s="820"/>
      <c r="M9230" s="820"/>
      <c r="N9230" s="820"/>
      <c r="O9230" s="820"/>
      <c r="P9230" s="820"/>
      <c r="Q9230" s="820"/>
      <c r="R9230" s="820"/>
      <c r="S9230" s="820"/>
      <c r="T9230" s="820"/>
      <c r="U9230" s="820"/>
      <c r="V9230" s="820"/>
      <c r="W9230" s="820"/>
      <c r="X9230" s="820"/>
      <c r="Y9230" s="820"/>
      <c r="Z9230" s="820"/>
    </row>
    <row r="9231" spans="7:26">
      <c r="G9231" s="826"/>
      <c r="H9231" s="820"/>
      <c r="J9231" s="820"/>
      <c r="K9231" s="820"/>
      <c r="L9231" s="820"/>
      <c r="M9231" s="820"/>
      <c r="N9231" s="820"/>
      <c r="O9231" s="820"/>
      <c r="P9231" s="820"/>
      <c r="Q9231" s="820"/>
      <c r="R9231" s="820"/>
      <c r="S9231" s="820"/>
      <c r="T9231" s="820"/>
      <c r="U9231" s="820"/>
      <c r="V9231" s="820"/>
      <c r="W9231" s="820"/>
      <c r="X9231" s="820"/>
      <c r="Y9231" s="820"/>
      <c r="Z9231" s="820"/>
    </row>
    <row r="9232" spans="7:26">
      <c r="G9232" s="826"/>
      <c r="H9232" s="820"/>
      <c r="J9232" s="820"/>
      <c r="K9232" s="820"/>
      <c r="L9232" s="820"/>
      <c r="M9232" s="820"/>
      <c r="N9232" s="820"/>
      <c r="O9232" s="820"/>
      <c r="P9232" s="820"/>
      <c r="Q9232" s="820"/>
      <c r="R9232" s="820"/>
      <c r="S9232" s="820"/>
      <c r="T9232" s="820"/>
      <c r="U9232" s="820"/>
      <c r="V9232" s="820"/>
      <c r="W9232" s="820"/>
      <c r="X9232" s="820"/>
      <c r="Y9232" s="820"/>
      <c r="Z9232" s="820"/>
    </row>
    <row r="9233" spans="7:26">
      <c r="G9233" s="826"/>
      <c r="H9233" s="820"/>
      <c r="J9233" s="820"/>
      <c r="K9233" s="820"/>
      <c r="L9233" s="820"/>
      <c r="M9233" s="820"/>
      <c r="N9233" s="820"/>
      <c r="O9233" s="820"/>
      <c r="P9233" s="820"/>
      <c r="Q9233" s="820"/>
      <c r="R9233" s="820"/>
      <c r="S9233" s="820"/>
      <c r="T9233" s="820"/>
      <c r="U9233" s="820"/>
      <c r="V9233" s="820"/>
      <c r="W9233" s="820"/>
      <c r="X9233" s="820"/>
      <c r="Y9233" s="820"/>
      <c r="Z9233" s="820"/>
    </row>
    <row r="9234" spans="7:26">
      <c r="G9234" s="826"/>
      <c r="H9234" s="820"/>
      <c r="J9234" s="820"/>
      <c r="K9234" s="820"/>
      <c r="L9234" s="820"/>
      <c r="M9234" s="820"/>
      <c r="N9234" s="820"/>
      <c r="O9234" s="820"/>
      <c r="P9234" s="820"/>
      <c r="Q9234" s="820"/>
      <c r="R9234" s="820"/>
      <c r="S9234" s="820"/>
      <c r="T9234" s="820"/>
      <c r="U9234" s="820"/>
      <c r="V9234" s="820"/>
      <c r="W9234" s="820"/>
      <c r="X9234" s="820"/>
      <c r="Y9234" s="820"/>
      <c r="Z9234" s="820"/>
    </row>
    <row r="9235" spans="7:26">
      <c r="G9235" s="826"/>
      <c r="H9235" s="820"/>
      <c r="J9235" s="820"/>
      <c r="K9235" s="820"/>
      <c r="L9235" s="820"/>
      <c r="M9235" s="820"/>
      <c r="N9235" s="820"/>
      <c r="O9235" s="820"/>
      <c r="P9235" s="820"/>
      <c r="Q9235" s="820"/>
      <c r="R9235" s="820"/>
      <c r="S9235" s="820"/>
      <c r="T9235" s="820"/>
      <c r="U9235" s="820"/>
      <c r="V9235" s="820"/>
      <c r="W9235" s="820"/>
      <c r="X9235" s="820"/>
      <c r="Y9235" s="820"/>
      <c r="Z9235" s="820"/>
    </row>
    <row r="9236" spans="7:26">
      <c r="G9236" s="826"/>
      <c r="H9236" s="820"/>
      <c r="J9236" s="820"/>
      <c r="K9236" s="820"/>
      <c r="L9236" s="820"/>
      <c r="M9236" s="820"/>
      <c r="N9236" s="820"/>
      <c r="O9236" s="820"/>
      <c r="P9236" s="820"/>
      <c r="Q9236" s="820"/>
      <c r="R9236" s="820"/>
      <c r="S9236" s="820"/>
      <c r="T9236" s="820"/>
      <c r="U9236" s="820"/>
      <c r="V9236" s="820"/>
      <c r="W9236" s="820"/>
      <c r="X9236" s="820"/>
      <c r="Y9236" s="820"/>
      <c r="Z9236" s="820"/>
    </row>
    <row r="9237" spans="7:26">
      <c r="G9237" s="826"/>
      <c r="H9237" s="820"/>
      <c r="J9237" s="820"/>
      <c r="K9237" s="820"/>
      <c r="L9237" s="820"/>
      <c r="M9237" s="820"/>
      <c r="N9237" s="820"/>
      <c r="O9237" s="820"/>
      <c r="P9237" s="820"/>
      <c r="Q9237" s="820"/>
      <c r="R9237" s="820"/>
      <c r="S9237" s="820"/>
      <c r="T9237" s="820"/>
      <c r="U9237" s="820"/>
      <c r="V9237" s="820"/>
      <c r="W9237" s="820"/>
      <c r="X9237" s="820"/>
      <c r="Y9237" s="820"/>
      <c r="Z9237" s="820"/>
    </row>
    <row r="9238" spans="7:26">
      <c r="G9238" s="826"/>
      <c r="H9238" s="820"/>
      <c r="J9238" s="820"/>
      <c r="K9238" s="820"/>
      <c r="L9238" s="820"/>
      <c r="M9238" s="820"/>
      <c r="N9238" s="820"/>
      <c r="O9238" s="820"/>
      <c r="P9238" s="820"/>
      <c r="Q9238" s="820"/>
      <c r="R9238" s="820"/>
      <c r="S9238" s="820"/>
      <c r="T9238" s="820"/>
      <c r="U9238" s="820"/>
      <c r="V9238" s="820"/>
      <c r="W9238" s="820"/>
      <c r="X9238" s="820"/>
      <c r="Y9238" s="820"/>
      <c r="Z9238" s="820"/>
    </row>
    <row r="9239" spans="7:26">
      <c r="G9239" s="826"/>
      <c r="H9239" s="820"/>
      <c r="J9239" s="820"/>
      <c r="K9239" s="820"/>
      <c r="L9239" s="820"/>
      <c r="M9239" s="820"/>
      <c r="N9239" s="820"/>
      <c r="O9239" s="820"/>
      <c r="P9239" s="820"/>
      <c r="Q9239" s="820"/>
      <c r="R9239" s="820"/>
      <c r="S9239" s="820"/>
      <c r="T9239" s="820"/>
      <c r="U9239" s="820"/>
      <c r="V9239" s="820"/>
      <c r="W9239" s="820"/>
      <c r="X9239" s="820"/>
      <c r="Y9239" s="820"/>
      <c r="Z9239" s="820"/>
    </row>
    <row r="9240" spans="7:26">
      <c r="G9240" s="826"/>
      <c r="H9240" s="820"/>
      <c r="J9240" s="820"/>
      <c r="K9240" s="820"/>
      <c r="L9240" s="820"/>
      <c r="M9240" s="820"/>
      <c r="N9240" s="820"/>
      <c r="O9240" s="820"/>
      <c r="P9240" s="820"/>
      <c r="Q9240" s="820"/>
      <c r="R9240" s="820"/>
      <c r="S9240" s="820"/>
      <c r="T9240" s="820"/>
      <c r="U9240" s="820"/>
      <c r="V9240" s="820"/>
      <c r="W9240" s="820"/>
      <c r="X9240" s="820"/>
      <c r="Y9240" s="820"/>
      <c r="Z9240" s="820"/>
    </row>
    <row r="9241" spans="7:26">
      <c r="G9241" s="826"/>
      <c r="H9241" s="820"/>
      <c r="J9241" s="820"/>
      <c r="K9241" s="820"/>
      <c r="L9241" s="820"/>
      <c r="M9241" s="820"/>
      <c r="N9241" s="820"/>
      <c r="O9241" s="820"/>
      <c r="P9241" s="820"/>
      <c r="Q9241" s="820"/>
      <c r="R9241" s="820"/>
      <c r="S9241" s="820"/>
      <c r="T9241" s="820"/>
      <c r="U9241" s="820"/>
      <c r="V9241" s="820"/>
      <c r="W9241" s="820"/>
      <c r="X9241" s="820"/>
      <c r="Y9241" s="820"/>
      <c r="Z9241" s="820"/>
    </row>
    <row r="9242" spans="7:26">
      <c r="G9242" s="826"/>
      <c r="H9242" s="820"/>
      <c r="J9242" s="820"/>
      <c r="K9242" s="820"/>
      <c r="L9242" s="820"/>
      <c r="M9242" s="820"/>
      <c r="N9242" s="820"/>
      <c r="O9242" s="820"/>
      <c r="P9242" s="820"/>
      <c r="Q9242" s="820"/>
      <c r="R9242" s="820"/>
      <c r="S9242" s="820"/>
      <c r="T9242" s="820"/>
      <c r="U9242" s="820"/>
      <c r="V9242" s="820"/>
      <c r="W9242" s="820"/>
      <c r="X9242" s="820"/>
      <c r="Y9242" s="820"/>
      <c r="Z9242" s="820"/>
    </row>
    <row r="9243" spans="7:26">
      <c r="G9243" s="826"/>
      <c r="H9243" s="820"/>
      <c r="J9243" s="820"/>
      <c r="K9243" s="820"/>
      <c r="L9243" s="820"/>
      <c r="M9243" s="820"/>
      <c r="N9243" s="820"/>
      <c r="O9243" s="820"/>
      <c r="P9243" s="820"/>
      <c r="Q9243" s="820"/>
      <c r="R9243" s="820"/>
      <c r="S9243" s="820"/>
      <c r="T9243" s="820"/>
      <c r="U9243" s="820"/>
      <c r="V9243" s="820"/>
      <c r="W9243" s="820"/>
      <c r="X9243" s="820"/>
      <c r="Y9243" s="820"/>
      <c r="Z9243" s="820"/>
    </row>
    <row r="9244" spans="7:26">
      <c r="G9244" s="826"/>
      <c r="H9244" s="820"/>
      <c r="J9244" s="820"/>
      <c r="K9244" s="820"/>
      <c r="L9244" s="820"/>
      <c r="M9244" s="820"/>
      <c r="N9244" s="820"/>
      <c r="O9244" s="820"/>
      <c r="P9244" s="820"/>
      <c r="Q9244" s="820"/>
      <c r="R9244" s="820"/>
      <c r="S9244" s="820"/>
      <c r="T9244" s="820"/>
      <c r="U9244" s="820"/>
      <c r="V9244" s="820"/>
      <c r="W9244" s="820"/>
      <c r="X9244" s="820"/>
      <c r="Y9244" s="820"/>
      <c r="Z9244" s="820"/>
    </row>
    <row r="9245" spans="7:26">
      <c r="G9245" s="826"/>
      <c r="H9245" s="820"/>
      <c r="J9245" s="820"/>
      <c r="K9245" s="820"/>
      <c r="L9245" s="820"/>
      <c r="M9245" s="820"/>
      <c r="N9245" s="820"/>
      <c r="O9245" s="820"/>
      <c r="P9245" s="820"/>
      <c r="Q9245" s="820"/>
      <c r="R9245" s="820"/>
      <c r="S9245" s="820"/>
      <c r="T9245" s="820"/>
      <c r="U9245" s="820"/>
      <c r="V9245" s="820"/>
      <c r="W9245" s="820"/>
      <c r="X9245" s="820"/>
      <c r="Y9245" s="820"/>
      <c r="Z9245" s="820"/>
    </row>
    <row r="9246" spans="7:26">
      <c r="G9246" s="826"/>
      <c r="H9246" s="820"/>
      <c r="J9246" s="820"/>
      <c r="K9246" s="820"/>
      <c r="L9246" s="820"/>
      <c r="M9246" s="820"/>
      <c r="N9246" s="820"/>
      <c r="O9246" s="820"/>
      <c r="P9246" s="820"/>
      <c r="Q9246" s="820"/>
      <c r="R9246" s="820"/>
      <c r="S9246" s="820"/>
      <c r="T9246" s="820"/>
      <c r="U9246" s="820"/>
      <c r="V9246" s="820"/>
      <c r="W9246" s="820"/>
      <c r="X9246" s="820"/>
      <c r="Y9246" s="820"/>
      <c r="Z9246" s="820"/>
    </row>
    <row r="9247" spans="7:26">
      <c r="G9247" s="826"/>
      <c r="H9247" s="820"/>
      <c r="J9247" s="820"/>
      <c r="K9247" s="820"/>
      <c r="L9247" s="820"/>
      <c r="M9247" s="820"/>
      <c r="N9247" s="820"/>
      <c r="O9247" s="820"/>
      <c r="P9247" s="820"/>
      <c r="Q9247" s="820"/>
      <c r="R9247" s="820"/>
      <c r="S9247" s="820"/>
      <c r="T9247" s="820"/>
      <c r="U9247" s="820"/>
      <c r="V9247" s="820"/>
      <c r="W9247" s="820"/>
      <c r="X9247" s="820"/>
      <c r="Y9247" s="820"/>
      <c r="Z9247" s="820"/>
    </row>
    <row r="9248" spans="7:26">
      <c r="G9248" s="826"/>
      <c r="H9248" s="820"/>
      <c r="J9248" s="820"/>
      <c r="K9248" s="820"/>
      <c r="L9248" s="820"/>
      <c r="M9248" s="820"/>
      <c r="N9248" s="820"/>
      <c r="O9248" s="820"/>
      <c r="P9248" s="820"/>
      <c r="Q9248" s="820"/>
      <c r="R9248" s="820"/>
      <c r="S9248" s="820"/>
      <c r="T9248" s="820"/>
      <c r="U9248" s="820"/>
      <c r="V9248" s="820"/>
      <c r="W9248" s="820"/>
      <c r="X9248" s="820"/>
      <c r="Y9248" s="820"/>
      <c r="Z9248" s="820"/>
    </row>
    <row r="9249" spans="7:26">
      <c r="G9249" s="826"/>
      <c r="H9249" s="820"/>
      <c r="J9249" s="820"/>
      <c r="K9249" s="820"/>
      <c r="L9249" s="820"/>
      <c r="M9249" s="820"/>
      <c r="N9249" s="820"/>
      <c r="O9249" s="820"/>
      <c r="P9249" s="820"/>
      <c r="Q9249" s="820"/>
      <c r="R9249" s="820"/>
      <c r="S9249" s="820"/>
      <c r="T9249" s="820"/>
      <c r="U9249" s="820"/>
      <c r="V9249" s="820"/>
      <c r="W9249" s="820"/>
      <c r="X9249" s="820"/>
      <c r="Y9249" s="820"/>
      <c r="Z9249" s="820"/>
    </row>
    <row r="9250" spans="7:26">
      <c r="G9250" s="826"/>
      <c r="H9250" s="820"/>
      <c r="J9250" s="820"/>
      <c r="K9250" s="820"/>
      <c r="L9250" s="820"/>
      <c r="M9250" s="820"/>
      <c r="N9250" s="820"/>
      <c r="O9250" s="820"/>
      <c r="P9250" s="820"/>
      <c r="Q9250" s="820"/>
      <c r="R9250" s="820"/>
      <c r="S9250" s="820"/>
      <c r="T9250" s="820"/>
      <c r="U9250" s="820"/>
      <c r="V9250" s="820"/>
      <c r="W9250" s="820"/>
      <c r="X9250" s="820"/>
      <c r="Y9250" s="820"/>
      <c r="Z9250" s="820"/>
    </row>
    <row r="9251" spans="7:26">
      <c r="G9251" s="826"/>
      <c r="H9251" s="820"/>
      <c r="J9251" s="820"/>
      <c r="K9251" s="820"/>
      <c r="L9251" s="820"/>
      <c r="M9251" s="820"/>
      <c r="N9251" s="820"/>
      <c r="O9251" s="820"/>
      <c r="P9251" s="820"/>
      <c r="Q9251" s="820"/>
      <c r="R9251" s="820"/>
      <c r="S9251" s="820"/>
      <c r="T9251" s="820"/>
      <c r="U9251" s="820"/>
      <c r="V9251" s="820"/>
      <c r="W9251" s="820"/>
      <c r="X9251" s="820"/>
      <c r="Y9251" s="820"/>
      <c r="Z9251" s="820"/>
    </row>
    <row r="9252" spans="7:26">
      <c r="G9252" s="826"/>
      <c r="H9252" s="820"/>
      <c r="J9252" s="820"/>
      <c r="K9252" s="820"/>
      <c r="L9252" s="820"/>
      <c r="M9252" s="820"/>
      <c r="N9252" s="820"/>
      <c r="O9252" s="820"/>
      <c r="P9252" s="820"/>
      <c r="Q9252" s="820"/>
      <c r="R9252" s="820"/>
      <c r="S9252" s="820"/>
      <c r="T9252" s="820"/>
      <c r="U9252" s="820"/>
      <c r="V9252" s="820"/>
      <c r="W9252" s="820"/>
      <c r="X9252" s="820"/>
      <c r="Y9252" s="820"/>
      <c r="Z9252" s="820"/>
    </row>
    <row r="9253" spans="7:26">
      <c r="G9253" s="826"/>
      <c r="H9253" s="820"/>
      <c r="J9253" s="820"/>
      <c r="K9253" s="820"/>
      <c r="L9253" s="820"/>
      <c r="M9253" s="820"/>
      <c r="N9253" s="820"/>
      <c r="O9253" s="820"/>
      <c r="P9253" s="820"/>
      <c r="Q9253" s="820"/>
      <c r="R9253" s="820"/>
      <c r="S9253" s="820"/>
      <c r="T9253" s="820"/>
      <c r="U9253" s="820"/>
      <c r="V9253" s="820"/>
      <c r="W9253" s="820"/>
      <c r="X9253" s="820"/>
      <c r="Y9253" s="820"/>
      <c r="Z9253" s="820"/>
    </row>
    <row r="9254" spans="7:26">
      <c r="G9254" s="826"/>
      <c r="H9254" s="820"/>
      <c r="J9254" s="820"/>
      <c r="K9254" s="820"/>
      <c r="L9254" s="820"/>
      <c r="M9254" s="820"/>
      <c r="N9254" s="820"/>
      <c r="O9254" s="820"/>
      <c r="P9254" s="820"/>
      <c r="Q9254" s="820"/>
      <c r="R9254" s="820"/>
      <c r="S9254" s="820"/>
      <c r="T9254" s="820"/>
      <c r="U9254" s="820"/>
      <c r="V9254" s="820"/>
      <c r="W9254" s="820"/>
      <c r="X9254" s="820"/>
      <c r="Y9254" s="820"/>
      <c r="Z9254" s="820"/>
    </row>
    <row r="9255" spans="7:26">
      <c r="G9255" s="826"/>
      <c r="H9255" s="820"/>
      <c r="J9255" s="820"/>
      <c r="K9255" s="820"/>
      <c r="L9255" s="820"/>
      <c r="M9255" s="820"/>
      <c r="N9255" s="820"/>
      <c r="O9255" s="820"/>
      <c r="P9255" s="820"/>
      <c r="Q9255" s="820"/>
      <c r="R9255" s="820"/>
      <c r="S9255" s="820"/>
      <c r="T9255" s="820"/>
      <c r="U9255" s="820"/>
      <c r="V9255" s="820"/>
      <c r="W9255" s="820"/>
      <c r="X9255" s="820"/>
      <c r="Y9255" s="820"/>
      <c r="Z9255" s="820"/>
    </row>
    <row r="9256" spans="7:26">
      <c r="G9256" s="826"/>
      <c r="H9256" s="820"/>
      <c r="J9256" s="820"/>
      <c r="K9256" s="820"/>
      <c r="L9256" s="820"/>
      <c r="M9256" s="820"/>
      <c r="N9256" s="820"/>
      <c r="O9256" s="820"/>
      <c r="P9256" s="820"/>
      <c r="Q9256" s="820"/>
      <c r="R9256" s="820"/>
      <c r="S9256" s="820"/>
      <c r="T9256" s="820"/>
      <c r="U9256" s="820"/>
      <c r="V9256" s="820"/>
      <c r="W9256" s="820"/>
      <c r="X9256" s="820"/>
      <c r="Y9256" s="820"/>
      <c r="Z9256" s="820"/>
    </row>
    <row r="9257" spans="7:26">
      <c r="G9257" s="826"/>
      <c r="H9257" s="820"/>
      <c r="J9257" s="820"/>
      <c r="K9257" s="820"/>
      <c r="L9257" s="820"/>
      <c r="M9257" s="820"/>
      <c r="N9257" s="820"/>
      <c r="O9257" s="820"/>
      <c r="P9257" s="820"/>
      <c r="Q9257" s="820"/>
      <c r="R9257" s="820"/>
      <c r="S9257" s="820"/>
      <c r="T9257" s="820"/>
      <c r="U9257" s="820"/>
      <c r="V9257" s="820"/>
      <c r="W9257" s="820"/>
      <c r="X9257" s="820"/>
      <c r="Y9257" s="820"/>
      <c r="Z9257" s="820"/>
    </row>
    <row r="9258" spans="7:26">
      <c r="G9258" s="826"/>
      <c r="H9258" s="820"/>
      <c r="J9258" s="820"/>
      <c r="K9258" s="820"/>
      <c r="L9258" s="820"/>
      <c r="M9258" s="820"/>
      <c r="N9258" s="820"/>
      <c r="O9258" s="820"/>
      <c r="P9258" s="820"/>
      <c r="Q9258" s="820"/>
      <c r="R9258" s="820"/>
      <c r="S9258" s="820"/>
      <c r="T9258" s="820"/>
      <c r="U9258" s="820"/>
      <c r="V9258" s="820"/>
      <c r="W9258" s="820"/>
      <c r="X9258" s="820"/>
      <c r="Y9258" s="820"/>
      <c r="Z9258" s="820"/>
    </row>
    <row r="9259" spans="7:26">
      <c r="G9259" s="826"/>
      <c r="H9259" s="820"/>
      <c r="J9259" s="820"/>
      <c r="K9259" s="820"/>
      <c r="L9259" s="820"/>
      <c r="M9259" s="820"/>
      <c r="N9259" s="820"/>
      <c r="O9259" s="820"/>
      <c r="P9259" s="820"/>
      <c r="Q9259" s="820"/>
      <c r="R9259" s="820"/>
      <c r="S9259" s="820"/>
      <c r="T9259" s="820"/>
      <c r="U9259" s="820"/>
      <c r="V9259" s="820"/>
      <c r="W9259" s="820"/>
      <c r="X9259" s="820"/>
      <c r="Y9259" s="820"/>
      <c r="Z9259" s="820"/>
    </row>
    <row r="9260" spans="7:26">
      <c r="G9260" s="826"/>
      <c r="H9260" s="820"/>
      <c r="J9260" s="820"/>
      <c r="K9260" s="820"/>
      <c r="L9260" s="820"/>
      <c r="M9260" s="820"/>
      <c r="N9260" s="820"/>
      <c r="O9260" s="820"/>
      <c r="P9260" s="820"/>
      <c r="Q9260" s="820"/>
      <c r="R9260" s="820"/>
      <c r="S9260" s="820"/>
      <c r="T9260" s="820"/>
      <c r="U9260" s="820"/>
      <c r="V9260" s="820"/>
      <c r="W9260" s="820"/>
      <c r="X9260" s="820"/>
      <c r="Y9260" s="820"/>
      <c r="Z9260" s="820"/>
    </row>
    <row r="9261" spans="7:26">
      <c r="G9261" s="826"/>
      <c r="H9261" s="820"/>
      <c r="J9261" s="820"/>
      <c r="K9261" s="820"/>
      <c r="L9261" s="820"/>
      <c r="M9261" s="820"/>
      <c r="N9261" s="820"/>
      <c r="O9261" s="820"/>
      <c r="P9261" s="820"/>
      <c r="Q9261" s="820"/>
      <c r="R9261" s="820"/>
      <c r="S9261" s="820"/>
      <c r="T9261" s="820"/>
      <c r="U9261" s="820"/>
      <c r="V9261" s="820"/>
      <c r="W9261" s="820"/>
      <c r="X9261" s="820"/>
      <c r="Y9261" s="820"/>
      <c r="Z9261" s="820"/>
    </row>
    <row r="9262" spans="7:26">
      <c r="G9262" s="826"/>
      <c r="H9262" s="820"/>
      <c r="J9262" s="820"/>
      <c r="K9262" s="820"/>
      <c r="L9262" s="820"/>
      <c r="M9262" s="820"/>
      <c r="N9262" s="820"/>
      <c r="O9262" s="820"/>
      <c r="P9262" s="820"/>
      <c r="Q9262" s="820"/>
      <c r="R9262" s="820"/>
      <c r="S9262" s="820"/>
      <c r="T9262" s="820"/>
      <c r="U9262" s="820"/>
      <c r="V9262" s="820"/>
      <c r="W9262" s="820"/>
      <c r="X9262" s="820"/>
      <c r="Y9262" s="820"/>
      <c r="Z9262" s="820"/>
    </row>
    <row r="9263" spans="7:26">
      <c r="G9263" s="826"/>
      <c r="H9263" s="820"/>
      <c r="J9263" s="820"/>
      <c r="K9263" s="820"/>
      <c r="L9263" s="820"/>
      <c r="M9263" s="820"/>
      <c r="N9263" s="820"/>
      <c r="O9263" s="820"/>
      <c r="P9263" s="820"/>
      <c r="Q9263" s="820"/>
      <c r="R9263" s="820"/>
      <c r="S9263" s="820"/>
      <c r="T9263" s="820"/>
      <c r="U9263" s="820"/>
      <c r="V9263" s="820"/>
      <c r="W9263" s="820"/>
      <c r="X9263" s="820"/>
      <c r="Y9263" s="820"/>
      <c r="Z9263" s="820"/>
    </row>
    <row r="9264" spans="7:26">
      <c r="G9264" s="826"/>
      <c r="H9264" s="820"/>
      <c r="J9264" s="820"/>
      <c r="K9264" s="820"/>
      <c r="L9264" s="820"/>
      <c r="M9264" s="820"/>
      <c r="N9264" s="820"/>
      <c r="O9264" s="820"/>
      <c r="P9264" s="820"/>
      <c r="Q9264" s="820"/>
      <c r="R9264" s="820"/>
      <c r="S9264" s="820"/>
      <c r="T9264" s="820"/>
      <c r="U9264" s="820"/>
      <c r="V9264" s="820"/>
      <c r="W9264" s="820"/>
      <c r="X9264" s="820"/>
      <c r="Y9264" s="820"/>
      <c r="Z9264" s="820"/>
    </row>
    <row r="9265" spans="7:26">
      <c r="G9265" s="826"/>
      <c r="H9265" s="820"/>
      <c r="J9265" s="820"/>
      <c r="K9265" s="820"/>
      <c r="L9265" s="820"/>
      <c r="M9265" s="820"/>
      <c r="N9265" s="820"/>
      <c r="O9265" s="820"/>
      <c r="P9265" s="820"/>
      <c r="Q9265" s="820"/>
      <c r="R9265" s="820"/>
      <c r="S9265" s="820"/>
      <c r="T9265" s="820"/>
      <c r="U9265" s="820"/>
      <c r="V9265" s="820"/>
      <c r="W9265" s="820"/>
      <c r="X9265" s="820"/>
      <c r="Y9265" s="820"/>
      <c r="Z9265" s="820"/>
    </row>
    <row r="9266" spans="7:26">
      <c r="G9266" s="826"/>
      <c r="H9266" s="820"/>
      <c r="J9266" s="820"/>
      <c r="K9266" s="820"/>
      <c r="L9266" s="820"/>
      <c r="M9266" s="820"/>
      <c r="N9266" s="820"/>
      <c r="O9266" s="820"/>
      <c r="P9266" s="820"/>
      <c r="Q9266" s="820"/>
      <c r="R9266" s="820"/>
      <c r="S9266" s="820"/>
      <c r="T9266" s="820"/>
      <c r="U9266" s="820"/>
      <c r="V9266" s="820"/>
      <c r="W9266" s="820"/>
      <c r="X9266" s="820"/>
      <c r="Y9266" s="820"/>
      <c r="Z9266" s="820"/>
    </row>
    <row r="9267" spans="7:26">
      <c r="G9267" s="826"/>
      <c r="H9267" s="820"/>
      <c r="J9267" s="820"/>
      <c r="K9267" s="820"/>
      <c r="L9267" s="820"/>
      <c r="M9267" s="820"/>
      <c r="N9267" s="820"/>
      <c r="O9267" s="820"/>
      <c r="P9267" s="820"/>
      <c r="Q9267" s="820"/>
      <c r="R9267" s="820"/>
      <c r="S9267" s="820"/>
      <c r="T9267" s="820"/>
      <c r="U9267" s="820"/>
      <c r="V9267" s="820"/>
      <c r="W9267" s="820"/>
      <c r="X9267" s="820"/>
      <c r="Y9267" s="820"/>
      <c r="Z9267" s="820"/>
    </row>
    <row r="9268" spans="7:26">
      <c r="G9268" s="826"/>
      <c r="H9268" s="820"/>
      <c r="J9268" s="820"/>
      <c r="K9268" s="820"/>
      <c r="L9268" s="820"/>
      <c r="M9268" s="820"/>
      <c r="N9268" s="820"/>
      <c r="O9268" s="820"/>
      <c r="P9268" s="820"/>
      <c r="Q9268" s="820"/>
      <c r="R9268" s="820"/>
      <c r="S9268" s="820"/>
      <c r="T9268" s="820"/>
      <c r="U9268" s="820"/>
      <c r="V9268" s="820"/>
      <c r="W9268" s="820"/>
      <c r="X9268" s="820"/>
      <c r="Y9268" s="820"/>
      <c r="Z9268" s="820"/>
    </row>
    <row r="9269" spans="7:26">
      <c r="G9269" s="826"/>
      <c r="H9269" s="820"/>
      <c r="J9269" s="820"/>
      <c r="K9269" s="820"/>
      <c r="L9269" s="820"/>
      <c r="M9269" s="820"/>
      <c r="N9269" s="820"/>
      <c r="O9269" s="820"/>
      <c r="P9269" s="820"/>
      <c r="Q9269" s="820"/>
      <c r="R9269" s="820"/>
      <c r="S9269" s="820"/>
      <c r="T9269" s="820"/>
      <c r="U9269" s="820"/>
      <c r="V9269" s="820"/>
      <c r="W9269" s="820"/>
      <c r="X9269" s="820"/>
      <c r="Y9269" s="820"/>
      <c r="Z9269" s="820"/>
    </row>
    <row r="9270" spans="7:26">
      <c r="G9270" s="826"/>
      <c r="H9270" s="820"/>
      <c r="J9270" s="820"/>
      <c r="K9270" s="820"/>
      <c r="L9270" s="820"/>
      <c r="M9270" s="820"/>
      <c r="N9270" s="820"/>
      <c r="O9270" s="820"/>
      <c r="P9270" s="820"/>
      <c r="Q9270" s="820"/>
      <c r="R9270" s="820"/>
      <c r="S9270" s="820"/>
      <c r="T9270" s="820"/>
      <c r="U9270" s="820"/>
      <c r="V9270" s="820"/>
      <c r="W9270" s="820"/>
      <c r="X9270" s="820"/>
      <c r="Y9270" s="820"/>
      <c r="Z9270" s="820"/>
    </row>
    <row r="9271" spans="7:26">
      <c r="G9271" s="826"/>
      <c r="H9271" s="820"/>
      <c r="J9271" s="820"/>
      <c r="K9271" s="820"/>
      <c r="L9271" s="820"/>
      <c r="M9271" s="820"/>
      <c r="N9271" s="820"/>
      <c r="O9271" s="820"/>
      <c r="P9271" s="820"/>
      <c r="Q9271" s="820"/>
      <c r="R9271" s="820"/>
      <c r="S9271" s="820"/>
      <c r="T9271" s="820"/>
      <c r="U9271" s="820"/>
      <c r="V9271" s="820"/>
      <c r="W9271" s="820"/>
      <c r="X9271" s="820"/>
      <c r="Y9271" s="820"/>
      <c r="Z9271" s="820"/>
    </row>
    <row r="9272" spans="7:26">
      <c r="G9272" s="826"/>
      <c r="H9272" s="820"/>
      <c r="J9272" s="820"/>
      <c r="K9272" s="820"/>
      <c r="L9272" s="820"/>
      <c r="M9272" s="820"/>
      <c r="N9272" s="820"/>
      <c r="O9272" s="820"/>
      <c r="P9272" s="820"/>
      <c r="Q9272" s="820"/>
      <c r="R9272" s="820"/>
      <c r="S9272" s="820"/>
      <c r="T9272" s="820"/>
      <c r="U9272" s="820"/>
      <c r="V9272" s="820"/>
      <c r="W9272" s="820"/>
      <c r="X9272" s="820"/>
      <c r="Y9272" s="820"/>
      <c r="Z9272" s="820"/>
    </row>
    <row r="9273" spans="7:26">
      <c r="G9273" s="826"/>
      <c r="H9273" s="820"/>
      <c r="J9273" s="820"/>
      <c r="K9273" s="820"/>
      <c r="L9273" s="820"/>
      <c r="M9273" s="820"/>
      <c r="N9273" s="820"/>
      <c r="O9273" s="820"/>
      <c r="P9273" s="820"/>
      <c r="Q9273" s="820"/>
      <c r="R9273" s="820"/>
      <c r="S9273" s="820"/>
      <c r="T9273" s="820"/>
      <c r="U9273" s="820"/>
      <c r="V9273" s="820"/>
      <c r="W9273" s="820"/>
      <c r="X9273" s="820"/>
      <c r="Y9273" s="820"/>
      <c r="Z9273" s="820"/>
    </row>
    <row r="9274" spans="7:26">
      <c r="G9274" s="826"/>
      <c r="H9274" s="820"/>
      <c r="J9274" s="820"/>
      <c r="K9274" s="820"/>
      <c r="L9274" s="820"/>
      <c r="M9274" s="820"/>
      <c r="N9274" s="820"/>
      <c r="O9274" s="820"/>
      <c r="P9274" s="820"/>
      <c r="Q9274" s="820"/>
      <c r="R9274" s="820"/>
      <c r="S9274" s="820"/>
      <c r="T9274" s="820"/>
      <c r="U9274" s="820"/>
      <c r="V9274" s="820"/>
      <c r="W9274" s="820"/>
      <c r="X9274" s="820"/>
      <c r="Y9274" s="820"/>
      <c r="Z9274" s="820"/>
    </row>
    <row r="9275" spans="7:26">
      <c r="G9275" s="826"/>
      <c r="H9275" s="820"/>
      <c r="J9275" s="820"/>
      <c r="K9275" s="820"/>
      <c r="L9275" s="820"/>
      <c r="M9275" s="820"/>
      <c r="N9275" s="820"/>
      <c r="O9275" s="820"/>
      <c r="P9275" s="820"/>
      <c r="Q9275" s="820"/>
      <c r="R9275" s="820"/>
      <c r="S9275" s="820"/>
      <c r="T9275" s="820"/>
      <c r="U9275" s="820"/>
      <c r="V9275" s="820"/>
      <c r="W9275" s="820"/>
      <c r="X9275" s="820"/>
      <c r="Y9275" s="820"/>
      <c r="Z9275" s="820"/>
    </row>
    <row r="9276" spans="7:26">
      <c r="G9276" s="826"/>
      <c r="H9276" s="820"/>
      <c r="J9276" s="820"/>
      <c r="K9276" s="820"/>
      <c r="L9276" s="820"/>
      <c r="M9276" s="820"/>
      <c r="N9276" s="820"/>
      <c r="O9276" s="820"/>
      <c r="P9276" s="820"/>
      <c r="Q9276" s="820"/>
      <c r="R9276" s="820"/>
      <c r="S9276" s="820"/>
      <c r="T9276" s="820"/>
      <c r="U9276" s="820"/>
      <c r="V9276" s="820"/>
      <c r="W9276" s="820"/>
      <c r="X9276" s="820"/>
      <c r="Y9276" s="820"/>
      <c r="Z9276" s="820"/>
    </row>
    <row r="9277" spans="7:26">
      <c r="G9277" s="826"/>
      <c r="H9277" s="820"/>
      <c r="J9277" s="820"/>
      <c r="K9277" s="820"/>
      <c r="L9277" s="820"/>
      <c r="M9277" s="820"/>
      <c r="N9277" s="820"/>
      <c r="O9277" s="820"/>
      <c r="P9277" s="820"/>
      <c r="Q9277" s="820"/>
      <c r="R9277" s="820"/>
      <c r="S9277" s="820"/>
      <c r="T9277" s="820"/>
      <c r="U9277" s="820"/>
      <c r="V9277" s="820"/>
      <c r="W9277" s="820"/>
      <c r="X9277" s="820"/>
      <c r="Y9277" s="820"/>
      <c r="Z9277" s="820"/>
    </row>
    <row r="9278" spans="7:26">
      <c r="G9278" s="826"/>
      <c r="H9278" s="820"/>
      <c r="J9278" s="820"/>
      <c r="K9278" s="820"/>
      <c r="L9278" s="820"/>
      <c r="M9278" s="820"/>
      <c r="N9278" s="820"/>
      <c r="O9278" s="820"/>
      <c r="P9278" s="820"/>
      <c r="Q9278" s="820"/>
      <c r="R9278" s="820"/>
      <c r="S9278" s="820"/>
      <c r="T9278" s="820"/>
      <c r="U9278" s="820"/>
      <c r="V9278" s="820"/>
      <c r="W9278" s="820"/>
      <c r="X9278" s="820"/>
      <c r="Y9278" s="820"/>
      <c r="Z9278" s="820"/>
    </row>
    <row r="9279" spans="7:26">
      <c r="G9279" s="826"/>
      <c r="H9279" s="820"/>
      <c r="J9279" s="820"/>
      <c r="K9279" s="820"/>
      <c r="L9279" s="820"/>
      <c r="M9279" s="820"/>
      <c r="N9279" s="820"/>
      <c r="O9279" s="820"/>
      <c r="P9279" s="820"/>
      <c r="Q9279" s="820"/>
      <c r="R9279" s="820"/>
      <c r="S9279" s="820"/>
      <c r="T9279" s="820"/>
      <c r="U9279" s="820"/>
      <c r="V9279" s="820"/>
      <c r="W9279" s="820"/>
      <c r="X9279" s="820"/>
      <c r="Y9279" s="820"/>
      <c r="Z9279" s="820"/>
    </row>
    <row r="9280" spans="7:26">
      <c r="G9280" s="826"/>
      <c r="H9280" s="820"/>
      <c r="J9280" s="820"/>
      <c r="K9280" s="820"/>
      <c r="L9280" s="820"/>
      <c r="M9280" s="820"/>
      <c r="N9280" s="820"/>
      <c r="O9280" s="820"/>
      <c r="P9280" s="820"/>
      <c r="Q9280" s="820"/>
      <c r="R9280" s="820"/>
      <c r="S9280" s="820"/>
      <c r="T9280" s="820"/>
      <c r="U9280" s="820"/>
      <c r="V9280" s="820"/>
      <c r="W9280" s="820"/>
      <c r="X9280" s="820"/>
      <c r="Y9280" s="820"/>
      <c r="Z9280" s="820"/>
    </row>
    <row r="9281" spans="7:26">
      <c r="G9281" s="826"/>
      <c r="H9281" s="820"/>
      <c r="J9281" s="820"/>
      <c r="K9281" s="820"/>
      <c r="L9281" s="820"/>
      <c r="M9281" s="820"/>
      <c r="N9281" s="820"/>
      <c r="O9281" s="820"/>
      <c r="P9281" s="820"/>
      <c r="Q9281" s="820"/>
      <c r="R9281" s="820"/>
      <c r="S9281" s="820"/>
      <c r="T9281" s="820"/>
      <c r="U9281" s="820"/>
      <c r="V9281" s="820"/>
      <c r="W9281" s="820"/>
      <c r="X9281" s="820"/>
      <c r="Y9281" s="820"/>
      <c r="Z9281" s="820"/>
    </row>
    <row r="9282" spans="7:26">
      <c r="G9282" s="826"/>
      <c r="H9282" s="820"/>
      <c r="J9282" s="820"/>
      <c r="K9282" s="820"/>
      <c r="L9282" s="820"/>
      <c r="M9282" s="820"/>
      <c r="N9282" s="820"/>
      <c r="O9282" s="820"/>
      <c r="P9282" s="820"/>
      <c r="Q9282" s="820"/>
      <c r="R9282" s="820"/>
      <c r="S9282" s="820"/>
      <c r="T9282" s="820"/>
      <c r="U9282" s="820"/>
      <c r="V9282" s="820"/>
      <c r="W9282" s="820"/>
      <c r="X9282" s="820"/>
      <c r="Y9282" s="820"/>
      <c r="Z9282" s="820"/>
    </row>
    <row r="9283" spans="7:26">
      <c r="G9283" s="826"/>
      <c r="H9283" s="820"/>
      <c r="J9283" s="820"/>
      <c r="K9283" s="820"/>
      <c r="L9283" s="820"/>
      <c r="M9283" s="820"/>
      <c r="N9283" s="820"/>
      <c r="O9283" s="820"/>
      <c r="P9283" s="820"/>
      <c r="Q9283" s="820"/>
      <c r="R9283" s="820"/>
      <c r="S9283" s="820"/>
      <c r="T9283" s="820"/>
      <c r="U9283" s="820"/>
      <c r="V9283" s="820"/>
      <c r="W9283" s="820"/>
      <c r="X9283" s="820"/>
      <c r="Y9283" s="820"/>
      <c r="Z9283" s="820"/>
    </row>
    <row r="9284" spans="7:26">
      <c r="G9284" s="826"/>
      <c r="H9284" s="820"/>
      <c r="J9284" s="820"/>
      <c r="K9284" s="820"/>
      <c r="L9284" s="820"/>
      <c r="M9284" s="820"/>
      <c r="N9284" s="820"/>
      <c r="O9284" s="820"/>
      <c r="P9284" s="820"/>
      <c r="Q9284" s="820"/>
      <c r="R9284" s="820"/>
      <c r="S9284" s="820"/>
      <c r="T9284" s="820"/>
      <c r="U9284" s="820"/>
      <c r="V9284" s="820"/>
      <c r="W9284" s="820"/>
      <c r="X9284" s="820"/>
      <c r="Y9284" s="820"/>
      <c r="Z9284" s="820"/>
    </row>
    <row r="9285" spans="7:26">
      <c r="G9285" s="826"/>
      <c r="H9285" s="820"/>
      <c r="J9285" s="820"/>
      <c r="K9285" s="820"/>
      <c r="L9285" s="820"/>
      <c r="M9285" s="820"/>
      <c r="N9285" s="820"/>
      <c r="O9285" s="820"/>
      <c r="P9285" s="820"/>
      <c r="Q9285" s="820"/>
      <c r="R9285" s="820"/>
      <c r="S9285" s="820"/>
      <c r="T9285" s="820"/>
      <c r="U9285" s="820"/>
      <c r="V9285" s="820"/>
      <c r="W9285" s="820"/>
      <c r="X9285" s="820"/>
      <c r="Y9285" s="820"/>
      <c r="Z9285" s="820"/>
    </row>
    <row r="9286" spans="7:26">
      <c r="G9286" s="826"/>
      <c r="H9286" s="820"/>
      <c r="J9286" s="820"/>
      <c r="K9286" s="820"/>
      <c r="L9286" s="820"/>
      <c r="M9286" s="820"/>
      <c r="N9286" s="820"/>
      <c r="O9286" s="820"/>
      <c r="P9286" s="820"/>
      <c r="Q9286" s="820"/>
      <c r="R9286" s="820"/>
      <c r="S9286" s="820"/>
      <c r="T9286" s="820"/>
      <c r="U9286" s="820"/>
      <c r="V9286" s="820"/>
      <c r="W9286" s="820"/>
      <c r="X9286" s="820"/>
      <c r="Y9286" s="820"/>
      <c r="Z9286" s="820"/>
    </row>
    <row r="9287" spans="7:26">
      <c r="G9287" s="826"/>
      <c r="H9287" s="820"/>
      <c r="J9287" s="820"/>
      <c r="K9287" s="820"/>
      <c r="L9287" s="820"/>
      <c r="M9287" s="820"/>
      <c r="N9287" s="820"/>
      <c r="O9287" s="820"/>
      <c r="P9287" s="820"/>
      <c r="Q9287" s="820"/>
      <c r="R9287" s="820"/>
      <c r="S9287" s="820"/>
      <c r="T9287" s="820"/>
      <c r="U9287" s="820"/>
      <c r="V9287" s="820"/>
      <c r="W9287" s="820"/>
      <c r="X9287" s="820"/>
      <c r="Y9287" s="820"/>
      <c r="Z9287" s="820"/>
    </row>
    <row r="9288" spans="7:26">
      <c r="G9288" s="826"/>
      <c r="H9288" s="820"/>
      <c r="J9288" s="820"/>
      <c r="K9288" s="820"/>
      <c r="L9288" s="820"/>
      <c r="M9288" s="820"/>
      <c r="N9288" s="820"/>
      <c r="O9288" s="820"/>
      <c r="P9288" s="820"/>
      <c r="Q9288" s="820"/>
      <c r="R9288" s="820"/>
      <c r="S9288" s="820"/>
      <c r="T9288" s="820"/>
      <c r="U9288" s="820"/>
      <c r="V9288" s="820"/>
      <c r="W9288" s="820"/>
      <c r="X9288" s="820"/>
      <c r="Y9288" s="820"/>
      <c r="Z9288" s="820"/>
    </row>
    <row r="9289" spans="7:26">
      <c r="G9289" s="826"/>
      <c r="H9289" s="820"/>
      <c r="J9289" s="820"/>
      <c r="K9289" s="820"/>
      <c r="L9289" s="820"/>
      <c r="M9289" s="820"/>
      <c r="N9289" s="820"/>
      <c r="O9289" s="820"/>
      <c r="P9289" s="820"/>
      <c r="Q9289" s="820"/>
      <c r="R9289" s="820"/>
      <c r="S9289" s="820"/>
      <c r="T9289" s="820"/>
      <c r="U9289" s="820"/>
      <c r="V9289" s="820"/>
      <c r="W9289" s="820"/>
      <c r="X9289" s="820"/>
      <c r="Y9289" s="820"/>
      <c r="Z9289" s="820"/>
    </row>
    <row r="9290" spans="7:26">
      <c r="G9290" s="826"/>
      <c r="H9290" s="820"/>
      <c r="J9290" s="820"/>
      <c r="K9290" s="820"/>
      <c r="L9290" s="820"/>
      <c r="M9290" s="820"/>
      <c r="N9290" s="820"/>
      <c r="O9290" s="820"/>
      <c r="P9290" s="820"/>
      <c r="Q9290" s="820"/>
      <c r="R9290" s="820"/>
      <c r="S9290" s="820"/>
      <c r="T9290" s="820"/>
      <c r="U9290" s="820"/>
      <c r="V9290" s="820"/>
      <c r="W9290" s="820"/>
      <c r="X9290" s="820"/>
      <c r="Y9290" s="820"/>
      <c r="Z9290" s="820"/>
    </row>
    <row r="9291" spans="7:26">
      <c r="G9291" s="826"/>
      <c r="H9291" s="820"/>
      <c r="J9291" s="820"/>
      <c r="K9291" s="820"/>
      <c r="L9291" s="820"/>
      <c r="M9291" s="820"/>
      <c r="N9291" s="820"/>
      <c r="O9291" s="820"/>
      <c r="P9291" s="820"/>
      <c r="Q9291" s="820"/>
      <c r="R9291" s="820"/>
      <c r="S9291" s="820"/>
      <c r="T9291" s="820"/>
      <c r="U9291" s="820"/>
      <c r="V9291" s="820"/>
      <c r="W9291" s="820"/>
      <c r="X9291" s="820"/>
      <c r="Y9291" s="820"/>
      <c r="Z9291" s="820"/>
    </row>
    <row r="9292" spans="7:26">
      <c r="G9292" s="826"/>
      <c r="H9292" s="820"/>
      <c r="J9292" s="820"/>
      <c r="K9292" s="820"/>
      <c r="L9292" s="820"/>
      <c r="M9292" s="820"/>
      <c r="N9292" s="820"/>
      <c r="O9292" s="820"/>
      <c r="P9292" s="820"/>
      <c r="Q9292" s="820"/>
      <c r="R9292" s="820"/>
      <c r="S9292" s="820"/>
      <c r="T9292" s="820"/>
      <c r="U9292" s="820"/>
      <c r="V9292" s="820"/>
      <c r="W9292" s="820"/>
      <c r="X9292" s="820"/>
      <c r="Y9292" s="820"/>
      <c r="Z9292" s="820"/>
    </row>
    <row r="9293" spans="7:26">
      <c r="G9293" s="826"/>
      <c r="H9293" s="820"/>
      <c r="J9293" s="820"/>
      <c r="K9293" s="820"/>
      <c r="L9293" s="820"/>
      <c r="M9293" s="820"/>
      <c r="N9293" s="820"/>
      <c r="O9293" s="820"/>
      <c r="P9293" s="820"/>
      <c r="Q9293" s="820"/>
      <c r="R9293" s="820"/>
      <c r="S9293" s="820"/>
      <c r="T9293" s="820"/>
      <c r="U9293" s="820"/>
      <c r="V9293" s="820"/>
      <c r="W9293" s="820"/>
      <c r="X9293" s="820"/>
      <c r="Y9293" s="820"/>
      <c r="Z9293" s="820"/>
    </row>
    <row r="9294" spans="7:26">
      <c r="G9294" s="826"/>
      <c r="H9294" s="820"/>
      <c r="J9294" s="820"/>
      <c r="K9294" s="820"/>
      <c r="L9294" s="820"/>
      <c r="M9294" s="820"/>
      <c r="N9294" s="820"/>
      <c r="O9294" s="820"/>
      <c r="P9294" s="820"/>
      <c r="Q9294" s="820"/>
      <c r="R9294" s="820"/>
      <c r="S9294" s="820"/>
      <c r="T9294" s="820"/>
      <c r="U9294" s="820"/>
      <c r="V9294" s="820"/>
      <c r="W9294" s="820"/>
      <c r="X9294" s="820"/>
      <c r="Y9294" s="820"/>
      <c r="Z9294" s="820"/>
    </row>
    <row r="9295" spans="7:26">
      <c r="G9295" s="826"/>
      <c r="H9295" s="820"/>
      <c r="J9295" s="820"/>
      <c r="K9295" s="820"/>
      <c r="L9295" s="820"/>
      <c r="M9295" s="820"/>
      <c r="N9295" s="820"/>
      <c r="O9295" s="820"/>
      <c r="P9295" s="820"/>
      <c r="Q9295" s="820"/>
      <c r="R9295" s="820"/>
      <c r="S9295" s="820"/>
      <c r="T9295" s="820"/>
      <c r="U9295" s="820"/>
      <c r="V9295" s="820"/>
      <c r="W9295" s="820"/>
      <c r="X9295" s="820"/>
      <c r="Y9295" s="820"/>
      <c r="Z9295" s="820"/>
    </row>
    <row r="9296" spans="7:26">
      <c r="G9296" s="826"/>
      <c r="H9296" s="820"/>
      <c r="J9296" s="820"/>
      <c r="K9296" s="820"/>
      <c r="L9296" s="820"/>
      <c r="M9296" s="820"/>
      <c r="N9296" s="820"/>
      <c r="O9296" s="820"/>
      <c r="P9296" s="820"/>
      <c r="Q9296" s="820"/>
      <c r="R9296" s="820"/>
      <c r="S9296" s="820"/>
      <c r="T9296" s="820"/>
      <c r="U9296" s="820"/>
      <c r="V9296" s="820"/>
      <c r="W9296" s="820"/>
      <c r="X9296" s="820"/>
      <c r="Y9296" s="820"/>
      <c r="Z9296" s="820"/>
    </row>
    <row r="9297" spans="7:26">
      <c r="G9297" s="826"/>
      <c r="H9297" s="820"/>
      <c r="J9297" s="820"/>
      <c r="K9297" s="820"/>
      <c r="L9297" s="820"/>
      <c r="M9297" s="820"/>
      <c r="N9297" s="820"/>
      <c r="O9297" s="820"/>
      <c r="P9297" s="820"/>
      <c r="Q9297" s="820"/>
      <c r="R9297" s="820"/>
      <c r="S9297" s="820"/>
      <c r="T9297" s="820"/>
      <c r="U9297" s="820"/>
      <c r="V9297" s="820"/>
      <c r="W9297" s="820"/>
      <c r="X9297" s="820"/>
      <c r="Y9297" s="820"/>
      <c r="Z9297" s="820"/>
    </row>
    <row r="9298" spans="7:26">
      <c r="G9298" s="826"/>
      <c r="H9298" s="820"/>
      <c r="J9298" s="820"/>
      <c r="K9298" s="820"/>
      <c r="L9298" s="820"/>
      <c r="M9298" s="820"/>
      <c r="N9298" s="820"/>
      <c r="O9298" s="820"/>
      <c r="P9298" s="820"/>
      <c r="Q9298" s="820"/>
      <c r="R9298" s="820"/>
      <c r="S9298" s="820"/>
      <c r="T9298" s="820"/>
      <c r="U9298" s="820"/>
      <c r="V9298" s="820"/>
      <c r="W9298" s="820"/>
      <c r="X9298" s="820"/>
      <c r="Y9298" s="820"/>
      <c r="Z9298" s="820"/>
    </row>
    <row r="9299" spans="7:26">
      <c r="G9299" s="826"/>
      <c r="H9299" s="820"/>
      <c r="J9299" s="820"/>
      <c r="K9299" s="820"/>
      <c r="L9299" s="820"/>
      <c r="M9299" s="820"/>
      <c r="N9299" s="820"/>
      <c r="O9299" s="820"/>
      <c r="P9299" s="820"/>
      <c r="Q9299" s="820"/>
      <c r="R9299" s="820"/>
      <c r="S9299" s="820"/>
      <c r="T9299" s="820"/>
      <c r="U9299" s="820"/>
      <c r="V9299" s="820"/>
      <c r="W9299" s="820"/>
      <c r="X9299" s="820"/>
      <c r="Y9299" s="820"/>
      <c r="Z9299" s="820"/>
    </row>
    <row r="9300" spans="7:26">
      <c r="G9300" s="826"/>
      <c r="H9300" s="820"/>
      <c r="J9300" s="820"/>
      <c r="K9300" s="820"/>
      <c r="L9300" s="820"/>
      <c r="M9300" s="820"/>
      <c r="N9300" s="820"/>
      <c r="O9300" s="820"/>
      <c r="P9300" s="820"/>
      <c r="Q9300" s="820"/>
      <c r="R9300" s="820"/>
      <c r="S9300" s="820"/>
      <c r="T9300" s="820"/>
      <c r="U9300" s="820"/>
      <c r="V9300" s="820"/>
      <c r="W9300" s="820"/>
      <c r="X9300" s="820"/>
      <c r="Y9300" s="820"/>
      <c r="Z9300" s="820"/>
    </row>
    <row r="9301" spans="7:26">
      <c r="G9301" s="826"/>
      <c r="H9301" s="820"/>
      <c r="J9301" s="820"/>
      <c r="K9301" s="820"/>
      <c r="L9301" s="820"/>
      <c r="M9301" s="820"/>
      <c r="N9301" s="820"/>
      <c r="O9301" s="820"/>
      <c r="P9301" s="820"/>
      <c r="Q9301" s="820"/>
      <c r="R9301" s="820"/>
      <c r="S9301" s="820"/>
      <c r="T9301" s="820"/>
      <c r="U9301" s="820"/>
      <c r="V9301" s="820"/>
      <c r="W9301" s="820"/>
      <c r="X9301" s="820"/>
      <c r="Y9301" s="820"/>
      <c r="Z9301" s="820"/>
    </row>
    <row r="9302" spans="7:26">
      <c r="G9302" s="826"/>
      <c r="H9302" s="820"/>
      <c r="J9302" s="820"/>
      <c r="K9302" s="820"/>
      <c r="L9302" s="820"/>
      <c r="M9302" s="820"/>
      <c r="N9302" s="820"/>
      <c r="O9302" s="820"/>
      <c r="P9302" s="820"/>
      <c r="Q9302" s="820"/>
      <c r="R9302" s="820"/>
      <c r="S9302" s="820"/>
      <c r="T9302" s="820"/>
      <c r="U9302" s="820"/>
      <c r="V9302" s="820"/>
      <c r="W9302" s="820"/>
      <c r="X9302" s="820"/>
      <c r="Y9302" s="820"/>
      <c r="Z9302" s="820"/>
    </row>
    <row r="9303" spans="7:26">
      <c r="G9303" s="826"/>
      <c r="H9303" s="820"/>
      <c r="J9303" s="820"/>
      <c r="K9303" s="820"/>
      <c r="L9303" s="820"/>
      <c r="M9303" s="820"/>
      <c r="N9303" s="820"/>
      <c r="O9303" s="820"/>
      <c r="P9303" s="820"/>
      <c r="Q9303" s="820"/>
      <c r="R9303" s="820"/>
      <c r="S9303" s="820"/>
      <c r="T9303" s="820"/>
      <c r="U9303" s="820"/>
      <c r="V9303" s="820"/>
      <c r="W9303" s="820"/>
      <c r="X9303" s="820"/>
      <c r="Y9303" s="820"/>
      <c r="Z9303" s="820"/>
    </row>
    <row r="9304" spans="7:26">
      <c r="G9304" s="826"/>
      <c r="H9304" s="820"/>
      <c r="J9304" s="820"/>
      <c r="K9304" s="820"/>
      <c r="L9304" s="820"/>
      <c r="M9304" s="820"/>
      <c r="N9304" s="820"/>
      <c r="O9304" s="820"/>
      <c r="P9304" s="820"/>
      <c r="Q9304" s="820"/>
      <c r="R9304" s="820"/>
      <c r="S9304" s="820"/>
      <c r="T9304" s="820"/>
      <c r="U9304" s="820"/>
      <c r="V9304" s="820"/>
      <c r="W9304" s="820"/>
      <c r="X9304" s="820"/>
      <c r="Y9304" s="820"/>
      <c r="Z9304" s="820"/>
    </row>
    <row r="9305" spans="7:26">
      <c r="G9305" s="826"/>
      <c r="H9305" s="820"/>
      <c r="J9305" s="820"/>
      <c r="K9305" s="820"/>
      <c r="L9305" s="820"/>
      <c r="M9305" s="820"/>
      <c r="N9305" s="820"/>
      <c r="O9305" s="820"/>
      <c r="P9305" s="820"/>
      <c r="Q9305" s="820"/>
      <c r="R9305" s="820"/>
      <c r="S9305" s="820"/>
      <c r="T9305" s="820"/>
      <c r="U9305" s="820"/>
      <c r="V9305" s="820"/>
      <c r="W9305" s="820"/>
      <c r="X9305" s="820"/>
      <c r="Y9305" s="820"/>
      <c r="Z9305" s="820"/>
    </row>
    <row r="9306" spans="7:26">
      <c r="G9306" s="826"/>
      <c r="H9306" s="820"/>
      <c r="J9306" s="820"/>
      <c r="K9306" s="820"/>
      <c r="L9306" s="820"/>
      <c r="M9306" s="820"/>
      <c r="N9306" s="820"/>
      <c r="O9306" s="820"/>
      <c r="P9306" s="820"/>
      <c r="Q9306" s="820"/>
      <c r="R9306" s="820"/>
      <c r="S9306" s="820"/>
      <c r="T9306" s="820"/>
      <c r="U9306" s="820"/>
      <c r="V9306" s="820"/>
      <c r="W9306" s="820"/>
      <c r="X9306" s="820"/>
      <c r="Y9306" s="820"/>
      <c r="Z9306" s="820"/>
    </row>
    <row r="9307" spans="7:26">
      <c r="G9307" s="826"/>
      <c r="H9307" s="820"/>
      <c r="J9307" s="820"/>
      <c r="K9307" s="820"/>
      <c r="L9307" s="820"/>
      <c r="M9307" s="820"/>
      <c r="N9307" s="820"/>
      <c r="O9307" s="820"/>
      <c r="P9307" s="820"/>
      <c r="Q9307" s="820"/>
      <c r="R9307" s="820"/>
      <c r="S9307" s="820"/>
      <c r="T9307" s="820"/>
      <c r="U9307" s="820"/>
      <c r="V9307" s="820"/>
      <c r="W9307" s="820"/>
      <c r="X9307" s="820"/>
      <c r="Y9307" s="820"/>
      <c r="Z9307" s="820"/>
    </row>
    <row r="9308" spans="7:26">
      <c r="G9308" s="826"/>
      <c r="H9308" s="820"/>
      <c r="J9308" s="820"/>
      <c r="K9308" s="820"/>
      <c r="L9308" s="820"/>
      <c r="M9308" s="820"/>
      <c r="N9308" s="820"/>
      <c r="O9308" s="820"/>
      <c r="P9308" s="820"/>
      <c r="Q9308" s="820"/>
      <c r="R9308" s="820"/>
      <c r="S9308" s="820"/>
      <c r="T9308" s="820"/>
      <c r="U9308" s="820"/>
      <c r="V9308" s="820"/>
      <c r="W9308" s="820"/>
      <c r="X9308" s="820"/>
      <c r="Y9308" s="820"/>
      <c r="Z9308" s="820"/>
    </row>
    <row r="9309" spans="7:26">
      <c r="G9309" s="826"/>
      <c r="H9309" s="820"/>
      <c r="J9309" s="820"/>
      <c r="K9309" s="820"/>
      <c r="L9309" s="820"/>
      <c r="M9309" s="820"/>
      <c r="N9309" s="820"/>
      <c r="O9309" s="820"/>
      <c r="P9309" s="820"/>
      <c r="Q9309" s="820"/>
      <c r="R9309" s="820"/>
      <c r="S9309" s="820"/>
      <c r="T9309" s="820"/>
      <c r="U9309" s="820"/>
      <c r="V9309" s="820"/>
      <c r="W9309" s="820"/>
      <c r="X9309" s="820"/>
      <c r="Y9309" s="820"/>
      <c r="Z9309" s="820"/>
    </row>
    <row r="9310" spans="7:26">
      <c r="G9310" s="826"/>
      <c r="H9310" s="820"/>
      <c r="J9310" s="820"/>
      <c r="K9310" s="820"/>
      <c r="L9310" s="820"/>
      <c r="M9310" s="820"/>
      <c r="N9310" s="820"/>
      <c r="O9310" s="820"/>
      <c r="P9310" s="820"/>
      <c r="Q9310" s="820"/>
      <c r="R9310" s="820"/>
      <c r="S9310" s="820"/>
      <c r="T9310" s="820"/>
      <c r="U9310" s="820"/>
      <c r="V9310" s="820"/>
      <c r="W9310" s="820"/>
      <c r="X9310" s="820"/>
      <c r="Y9310" s="820"/>
      <c r="Z9310" s="820"/>
    </row>
    <row r="9311" spans="7:26">
      <c r="G9311" s="826"/>
      <c r="H9311" s="820"/>
      <c r="J9311" s="820"/>
      <c r="K9311" s="820"/>
      <c r="L9311" s="820"/>
      <c r="M9311" s="820"/>
      <c r="N9311" s="820"/>
      <c r="O9311" s="820"/>
      <c r="P9311" s="820"/>
      <c r="Q9311" s="820"/>
      <c r="R9311" s="820"/>
      <c r="S9311" s="820"/>
      <c r="T9311" s="820"/>
      <c r="U9311" s="820"/>
      <c r="V9311" s="820"/>
      <c r="W9311" s="820"/>
      <c r="X9311" s="820"/>
      <c r="Y9311" s="820"/>
      <c r="Z9311" s="820"/>
    </row>
    <row r="9312" spans="7:26">
      <c r="G9312" s="826"/>
      <c r="H9312" s="820"/>
      <c r="J9312" s="820"/>
      <c r="K9312" s="820"/>
      <c r="L9312" s="820"/>
      <c r="M9312" s="820"/>
      <c r="N9312" s="820"/>
      <c r="O9312" s="820"/>
      <c r="P9312" s="820"/>
      <c r="Q9312" s="820"/>
      <c r="R9312" s="820"/>
      <c r="S9312" s="820"/>
      <c r="T9312" s="820"/>
      <c r="U9312" s="820"/>
      <c r="V9312" s="820"/>
      <c r="W9312" s="820"/>
      <c r="X9312" s="820"/>
      <c r="Y9312" s="820"/>
      <c r="Z9312" s="820"/>
    </row>
    <row r="9313" spans="7:26">
      <c r="G9313" s="826"/>
      <c r="H9313" s="820"/>
      <c r="J9313" s="820"/>
      <c r="K9313" s="820"/>
      <c r="L9313" s="820"/>
      <c r="M9313" s="820"/>
      <c r="N9313" s="820"/>
      <c r="O9313" s="820"/>
      <c r="P9313" s="820"/>
      <c r="Q9313" s="820"/>
      <c r="R9313" s="820"/>
      <c r="S9313" s="820"/>
      <c r="T9313" s="820"/>
      <c r="U9313" s="820"/>
      <c r="V9313" s="820"/>
      <c r="W9313" s="820"/>
      <c r="X9313" s="820"/>
      <c r="Y9313" s="820"/>
      <c r="Z9313" s="820"/>
    </row>
    <row r="9314" spans="7:26">
      <c r="G9314" s="826"/>
      <c r="H9314" s="820"/>
      <c r="J9314" s="820"/>
      <c r="K9314" s="820"/>
      <c r="L9314" s="820"/>
      <c r="M9314" s="820"/>
      <c r="N9314" s="820"/>
      <c r="O9314" s="820"/>
      <c r="P9314" s="820"/>
      <c r="Q9314" s="820"/>
      <c r="R9314" s="820"/>
      <c r="S9314" s="820"/>
      <c r="T9314" s="820"/>
      <c r="U9314" s="820"/>
      <c r="V9314" s="820"/>
      <c r="W9314" s="820"/>
      <c r="X9314" s="820"/>
      <c r="Y9314" s="820"/>
      <c r="Z9314" s="820"/>
    </row>
    <row r="9315" spans="7:26">
      <c r="G9315" s="826"/>
      <c r="H9315" s="820"/>
      <c r="J9315" s="820"/>
      <c r="K9315" s="820"/>
      <c r="L9315" s="820"/>
      <c r="M9315" s="820"/>
      <c r="N9315" s="820"/>
      <c r="O9315" s="820"/>
      <c r="P9315" s="820"/>
      <c r="Q9315" s="820"/>
      <c r="R9315" s="820"/>
      <c r="S9315" s="820"/>
      <c r="T9315" s="820"/>
      <c r="U9315" s="820"/>
      <c r="V9315" s="820"/>
      <c r="W9315" s="820"/>
      <c r="X9315" s="820"/>
      <c r="Y9315" s="820"/>
      <c r="Z9315" s="820"/>
    </row>
    <row r="9316" spans="7:26">
      <c r="G9316" s="826"/>
      <c r="H9316" s="820"/>
      <c r="J9316" s="820"/>
      <c r="K9316" s="820"/>
      <c r="L9316" s="820"/>
      <c r="M9316" s="820"/>
      <c r="N9316" s="820"/>
      <c r="O9316" s="820"/>
      <c r="P9316" s="820"/>
      <c r="Q9316" s="820"/>
      <c r="R9316" s="820"/>
      <c r="S9316" s="820"/>
      <c r="T9316" s="820"/>
      <c r="U9316" s="820"/>
      <c r="V9316" s="820"/>
      <c r="W9316" s="820"/>
      <c r="X9316" s="820"/>
      <c r="Y9316" s="820"/>
      <c r="Z9316" s="820"/>
    </row>
    <row r="9317" spans="7:26">
      <c r="G9317" s="826"/>
      <c r="H9317" s="820"/>
      <c r="J9317" s="820"/>
      <c r="K9317" s="820"/>
      <c r="L9317" s="820"/>
      <c r="M9317" s="820"/>
      <c r="N9317" s="820"/>
      <c r="O9317" s="820"/>
      <c r="P9317" s="820"/>
      <c r="Q9317" s="820"/>
      <c r="R9317" s="820"/>
      <c r="S9317" s="820"/>
      <c r="T9317" s="820"/>
      <c r="U9317" s="820"/>
      <c r="V9317" s="820"/>
      <c r="W9317" s="820"/>
      <c r="X9317" s="820"/>
      <c r="Y9317" s="820"/>
      <c r="Z9317" s="820"/>
    </row>
    <row r="9318" spans="7:26">
      <c r="G9318" s="826"/>
      <c r="H9318" s="820"/>
      <c r="J9318" s="820"/>
      <c r="K9318" s="820"/>
      <c r="L9318" s="820"/>
      <c r="M9318" s="820"/>
      <c r="N9318" s="820"/>
      <c r="O9318" s="820"/>
      <c r="P9318" s="820"/>
      <c r="Q9318" s="820"/>
      <c r="R9318" s="820"/>
      <c r="S9318" s="820"/>
      <c r="T9318" s="820"/>
      <c r="U9318" s="820"/>
      <c r="V9318" s="820"/>
      <c r="W9318" s="820"/>
      <c r="X9318" s="820"/>
      <c r="Y9318" s="820"/>
      <c r="Z9318" s="820"/>
    </row>
    <row r="9319" spans="7:26">
      <c r="G9319" s="826"/>
      <c r="H9319" s="820"/>
      <c r="J9319" s="820"/>
      <c r="K9319" s="820"/>
      <c r="L9319" s="820"/>
      <c r="M9319" s="820"/>
      <c r="N9319" s="820"/>
      <c r="O9319" s="820"/>
      <c r="P9319" s="820"/>
      <c r="Q9319" s="820"/>
      <c r="R9319" s="820"/>
      <c r="S9319" s="820"/>
      <c r="T9319" s="820"/>
      <c r="U9319" s="820"/>
      <c r="V9319" s="820"/>
      <c r="W9319" s="820"/>
      <c r="X9319" s="820"/>
      <c r="Y9319" s="820"/>
      <c r="Z9319" s="820"/>
    </row>
    <row r="9320" spans="7:26">
      <c r="G9320" s="826"/>
      <c r="H9320" s="820"/>
      <c r="J9320" s="820"/>
      <c r="K9320" s="820"/>
      <c r="L9320" s="820"/>
      <c r="M9320" s="820"/>
      <c r="N9320" s="820"/>
      <c r="O9320" s="820"/>
      <c r="P9320" s="820"/>
      <c r="Q9320" s="820"/>
      <c r="R9320" s="820"/>
      <c r="S9320" s="820"/>
      <c r="T9320" s="820"/>
      <c r="U9320" s="820"/>
      <c r="V9320" s="820"/>
      <c r="W9320" s="820"/>
      <c r="X9320" s="820"/>
      <c r="Y9320" s="820"/>
      <c r="Z9320" s="820"/>
    </row>
    <row r="9321" spans="7:26">
      <c r="G9321" s="826"/>
      <c r="H9321" s="820"/>
      <c r="J9321" s="820"/>
      <c r="K9321" s="820"/>
      <c r="L9321" s="820"/>
      <c r="M9321" s="820"/>
      <c r="N9321" s="820"/>
      <c r="O9321" s="820"/>
      <c r="P9321" s="820"/>
      <c r="Q9321" s="820"/>
      <c r="R9321" s="820"/>
      <c r="S9321" s="820"/>
      <c r="T9321" s="820"/>
      <c r="U9321" s="820"/>
      <c r="V9321" s="820"/>
      <c r="W9321" s="820"/>
      <c r="X9321" s="820"/>
      <c r="Y9321" s="820"/>
      <c r="Z9321" s="820"/>
    </row>
    <row r="9322" spans="7:26">
      <c r="G9322" s="826"/>
      <c r="H9322" s="820"/>
      <c r="J9322" s="820"/>
      <c r="K9322" s="820"/>
      <c r="L9322" s="820"/>
      <c r="M9322" s="820"/>
      <c r="N9322" s="820"/>
      <c r="O9322" s="820"/>
      <c r="P9322" s="820"/>
      <c r="Q9322" s="820"/>
      <c r="R9322" s="820"/>
      <c r="S9322" s="820"/>
      <c r="T9322" s="820"/>
      <c r="U9322" s="820"/>
      <c r="V9322" s="820"/>
      <c r="W9322" s="820"/>
      <c r="X9322" s="820"/>
      <c r="Y9322" s="820"/>
      <c r="Z9322" s="820"/>
    </row>
    <row r="9323" spans="7:26">
      <c r="G9323" s="826"/>
      <c r="H9323" s="820"/>
      <c r="J9323" s="820"/>
      <c r="K9323" s="820"/>
      <c r="L9323" s="820"/>
      <c r="M9323" s="820"/>
      <c r="N9323" s="820"/>
      <c r="O9323" s="820"/>
      <c r="P9323" s="820"/>
      <c r="Q9323" s="820"/>
      <c r="R9323" s="820"/>
      <c r="S9323" s="820"/>
      <c r="T9323" s="820"/>
      <c r="U9323" s="820"/>
      <c r="V9323" s="820"/>
      <c r="W9323" s="820"/>
      <c r="X9323" s="820"/>
      <c r="Y9323" s="820"/>
      <c r="Z9323" s="820"/>
    </row>
    <row r="9324" spans="7:26">
      <c r="G9324" s="826"/>
      <c r="H9324" s="820"/>
      <c r="J9324" s="820"/>
      <c r="K9324" s="820"/>
      <c r="L9324" s="820"/>
      <c r="M9324" s="820"/>
      <c r="N9324" s="820"/>
      <c r="O9324" s="820"/>
      <c r="P9324" s="820"/>
      <c r="Q9324" s="820"/>
      <c r="R9324" s="820"/>
      <c r="S9324" s="820"/>
      <c r="T9324" s="820"/>
      <c r="U9324" s="820"/>
      <c r="V9324" s="820"/>
      <c r="W9324" s="820"/>
      <c r="X9324" s="820"/>
      <c r="Y9324" s="820"/>
      <c r="Z9324" s="820"/>
    </row>
    <row r="9325" spans="7:26">
      <c r="G9325" s="826"/>
      <c r="H9325" s="820"/>
      <c r="J9325" s="820"/>
      <c r="K9325" s="820"/>
      <c r="L9325" s="820"/>
      <c r="M9325" s="820"/>
      <c r="N9325" s="820"/>
      <c r="O9325" s="820"/>
      <c r="P9325" s="820"/>
      <c r="Q9325" s="820"/>
      <c r="R9325" s="820"/>
      <c r="S9325" s="820"/>
      <c r="T9325" s="820"/>
      <c r="U9325" s="820"/>
      <c r="V9325" s="820"/>
      <c r="W9325" s="820"/>
      <c r="X9325" s="820"/>
      <c r="Y9325" s="820"/>
      <c r="Z9325" s="820"/>
    </row>
    <row r="9326" spans="7:26">
      <c r="G9326" s="826"/>
      <c r="H9326" s="820"/>
      <c r="J9326" s="820"/>
      <c r="K9326" s="820"/>
      <c r="L9326" s="820"/>
      <c r="M9326" s="820"/>
      <c r="N9326" s="820"/>
      <c r="O9326" s="820"/>
      <c r="P9326" s="820"/>
      <c r="Q9326" s="820"/>
      <c r="R9326" s="820"/>
      <c r="S9326" s="820"/>
      <c r="T9326" s="820"/>
      <c r="U9326" s="820"/>
      <c r="V9326" s="820"/>
      <c r="W9326" s="820"/>
      <c r="X9326" s="820"/>
      <c r="Y9326" s="820"/>
      <c r="Z9326" s="820"/>
    </row>
    <row r="9327" spans="7:26">
      <c r="G9327" s="826"/>
      <c r="H9327" s="820"/>
      <c r="J9327" s="820"/>
      <c r="K9327" s="820"/>
      <c r="L9327" s="820"/>
      <c r="M9327" s="820"/>
      <c r="N9327" s="820"/>
      <c r="O9327" s="820"/>
      <c r="P9327" s="820"/>
      <c r="Q9327" s="820"/>
      <c r="R9327" s="820"/>
      <c r="S9327" s="820"/>
      <c r="T9327" s="820"/>
      <c r="U9327" s="820"/>
      <c r="V9327" s="820"/>
      <c r="W9327" s="820"/>
      <c r="X9327" s="820"/>
      <c r="Y9327" s="820"/>
      <c r="Z9327" s="820"/>
    </row>
    <row r="9328" spans="7:26">
      <c r="G9328" s="826"/>
      <c r="H9328" s="820"/>
      <c r="J9328" s="820"/>
      <c r="K9328" s="820"/>
      <c r="L9328" s="820"/>
      <c r="M9328" s="820"/>
      <c r="N9328" s="820"/>
      <c r="O9328" s="820"/>
      <c r="P9328" s="820"/>
      <c r="Q9328" s="820"/>
      <c r="R9328" s="820"/>
      <c r="S9328" s="820"/>
      <c r="T9328" s="820"/>
      <c r="U9328" s="820"/>
      <c r="V9328" s="820"/>
      <c r="W9328" s="820"/>
      <c r="X9328" s="820"/>
      <c r="Y9328" s="820"/>
      <c r="Z9328" s="820"/>
    </row>
    <row r="9329" spans="7:26">
      <c r="G9329" s="826"/>
      <c r="H9329" s="820"/>
      <c r="J9329" s="820"/>
      <c r="K9329" s="820"/>
      <c r="L9329" s="820"/>
      <c r="M9329" s="820"/>
      <c r="N9329" s="820"/>
      <c r="O9329" s="820"/>
      <c r="P9329" s="820"/>
      <c r="Q9329" s="820"/>
      <c r="R9329" s="820"/>
      <c r="S9329" s="820"/>
      <c r="T9329" s="820"/>
      <c r="U9329" s="820"/>
      <c r="V9329" s="820"/>
      <c r="W9329" s="820"/>
      <c r="X9329" s="820"/>
      <c r="Y9329" s="820"/>
      <c r="Z9329" s="820"/>
    </row>
    <row r="9330" spans="7:26">
      <c r="G9330" s="826"/>
      <c r="H9330" s="820"/>
      <c r="J9330" s="820"/>
      <c r="K9330" s="820"/>
      <c r="L9330" s="820"/>
      <c r="M9330" s="820"/>
      <c r="N9330" s="820"/>
      <c r="O9330" s="820"/>
      <c r="P9330" s="820"/>
      <c r="Q9330" s="820"/>
      <c r="R9330" s="820"/>
      <c r="S9330" s="820"/>
      <c r="T9330" s="820"/>
      <c r="U9330" s="820"/>
      <c r="V9330" s="820"/>
      <c r="W9330" s="820"/>
      <c r="X9330" s="820"/>
      <c r="Y9330" s="820"/>
      <c r="Z9330" s="820"/>
    </row>
    <row r="9331" spans="7:26">
      <c r="G9331" s="826"/>
      <c r="H9331" s="820"/>
      <c r="J9331" s="820"/>
      <c r="K9331" s="820"/>
      <c r="L9331" s="820"/>
      <c r="M9331" s="820"/>
      <c r="N9331" s="820"/>
      <c r="O9331" s="820"/>
      <c r="P9331" s="820"/>
      <c r="Q9331" s="820"/>
      <c r="R9331" s="820"/>
      <c r="S9331" s="820"/>
      <c r="T9331" s="820"/>
      <c r="U9331" s="820"/>
      <c r="V9331" s="820"/>
      <c r="W9331" s="820"/>
      <c r="X9331" s="820"/>
      <c r="Y9331" s="820"/>
      <c r="Z9331" s="820"/>
    </row>
    <row r="9332" spans="7:26">
      <c r="G9332" s="826"/>
      <c r="H9332" s="820"/>
      <c r="J9332" s="820"/>
      <c r="K9332" s="820"/>
      <c r="L9332" s="820"/>
      <c r="M9332" s="820"/>
      <c r="N9332" s="820"/>
      <c r="O9332" s="820"/>
      <c r="P9332" s="820"/>
      <c r="Q9332" s="820"/>
      <c r="R9332" s="820"/>
      <c r="S9332" s="820"/>
      <c r="T9332" s="820"/>
      <c r="U9332" s="820"/>
      <c r="V9332" s="820"/>
      <c r="W9332" s="820"/>
      <c r="X9332" s="820"/>
      <c r="Y9332" s="820"/>
      <c r="Z9332" s="820"/>
    </row>
    <row r="9333" spans="7:26">
      <c r="G9333" s="826"/>
      <c r="H9333" s="820"/>
      <c r="J9333" s="820"/>
      <c r="K9333" s="820"/>
      <c r="L9333" s="820"/>
      <c r="M9333" s="820"/>
      <c r="N9333" s="820"/>
      <c r="O9333" s="820"/>
      <c r="P9333" s="820"/>
      <c r="Q9333" s="820"/>
      <c r="R9333" s="820"/>
      <c r="S9333" s="820"/>
      <c r="T9333" s="820"/>
      <c r="U9333" s="820"/>
      <c r="V9333" s="820"/>
      <c r="W9333" s="820"/>
      <c r="X9333" s="820"/>
      <c r="Y9333" s="820"/>
      <c r="Z9333" s="820"/>
    </row>
    <row r="9334" spans="7:26">
      <c r="G9334" s="826"/>
      <c r="H9334" s="820"/>
      <c r="J9334" s="820"/>
      <c r="K9334" s="820"/>
      <c r="L9334" s="820"/>
      <c r="M9334" s="820"/>
      <c r="N9334" s="820"/>
      <c r="O9334" s="820"/>
      <c r="P9334" s="820"/>
      <c r="Q9334" s="820"/>
      <c r="R9334" s="820"/>
      <c r="S9334" s="820"/>
      <c r="T9334" s="820"/>
      <c r="U9334" s="820"/>
      <c r="V9334" s="820"/>
      <c r="W9334" s="820"/>
      <c r="X9334" s="820"/>
      <c r="Y9334" s="820"/>
      <c r="Z9334" s="820"/>
    </row>
    <row r="9335" spans="7:26">
      <c r="G9335" s="826"/>
      <c r="H9335" s="820"/>
      <c r="J9335" s="820"/>
      <c r="K9335" s="820"/>
      <c r="L9335" s="820"/>
      <c r="M9335" s="820"/>
      <c r="N9335" s="820"/>
      <c r="O9335" s="820"/>
      <c r="P9335" s="820"/>
      <c r="Q9335" s="820"/>
      <c r="R9335" s="820"/>
      <c r="S9335" s="820"/>
      <c r="T9335" s="820"/>
      <c r="U9335" s="820"/>
      <c r="V9335" s="820"/>
      <c r="W9335" s="820"/>
      <c r="X9335" s="820"/>
      <c r="Y9335" s="820"/>
      <c r="Z9335" s="820"/>
    </row>
    <row r="9336" spans="7:26">
      <c r="G9336" s="826"/>
      <c r="H9336" s="820"/>
      <c r="J9336" s="820"/>
      <c r="K9336" s="820"/>
      <c r="L9336" s="820"/>
      <c r="M9336" s="820"/>
      <c r="N9336" s="820"/>
      <c r="O9336" s="820"/>
      <c r="P9336" s="820"/>
      <c r="Q9336" s="820"/>
      <c r="R9336" s="820"/>
      <c r="S9336" s="820"/>
      <c r="T9336" s="820"/>
      <c r="U9336" s="820"/>
      <c r="V9336" s="820"/>
      <c r="W9336" s="820"/>
      <c r="X9336" s="820"/>
      <c r="Y9336" s="820"/>
      <c r="Z9336" s="820"/>
    </row>
    <row r="9337" spans="7:26">
      <c r="G9337" s="826"/>
      <c r="H9337" s="820"/>
      <c r="J9337" s="820"/>
      <c r="K9337" s="820"/>
      <c r="L9337" s="820"/>
      <c r="M9337" s="820"/>
      <c r="N9337" s="820"/>
      <c r="O9337" s="820"/>
      <c r="P9337" s="820"/>
      <c r="Q9337" s="820"/>
      <c r="R9337" s="820"/>
      <c r="S9337" s="820"/>
      <c r="T9337" s="820"/>
      <c r="U9337" s="820"/>
      <c r="V9337" s="820"/>
      <c r="W9337" s="820"/>
      <c r="X9337" s="820"/>
      <c r="Y9337" s="820"/>
      <c r="Z9337" s="820"/>
    </row>
    <row r="9338" spans="7:26">
      <c r="G9338" s="826"/>
      <c r="H9338" s="820"/>
      <c r="J9338" s="820"/>
      <c r="K9338" s="820"/>
      <c r="L9338" s="820"/>
      <c r="M9338" s="820"/>
      <c r="N9338" s="820"/>
      <c r="O9338" s="820"/>
      <c r="P9338" s="820"/>
      <c r="Q9338" s="820"/>
      <c r="R9338" s="820"/>
      <c r="S9338" s="820"/>
      <c r="T9338" s="820"/>
      <c r="U9338" s="820"/>
      <c r="V9338" s="820"/>
      <c r="W9338" s="820"/>
      <c r="X9338" s="820"/>
      <c r="Y9338" s="820"/>
      <c r="Z9338" s="820"/>
    </row>
    <row r="9339" spans="7:26">
      <c r="G9339" s="826"/>
      <c r="H9339" s="820"/>
      <c r="J9339" s="820"/>
      <c r="K9339" s="820"/>
      <c r="L9339" s="820"/>
      <c r="M9339" s="820"/>
      <c r="N9339" s="820"/>
      <c r="O9339" s="820"/>
      <c r="P9339" s="820"/>
      <c r="Q9339" s="820"/>
      <c r="R9339" s="820"/>
      <c r="S9339" s="820"/>
      <c r="T9339" s="820"/>
      <c r="U9339" s="820"/>
      <c r="V9339" s="820"/>
      <c r="W9339" s="820"/>
      <c r="X9339" s="820"/>
      <c r="Y9339" s="820"/>
      <c r="Z9339" s="820"/>
    </row>
    <row r="9340" spans="7:26">
      <c r="G9340" s="826"/>
      <c r="H9340" s="820"/>
      <c r="J9340" s="820"/>
      <c r="K9340" s="820"/>
      <c r="L9340" s="820"/>
      <c r="M9340" s="820"/>
      <c r="N9340" s="820"/>
      <c r="O9340" s="820"/>
      <c r="P9340" s="820"/>
      <c r="Q9340" s="820"/>
      <c r="R9340" s="820"/>
      <c r="S9340" s="820"/>
      <c r="T9340" s="820"/>
      <c r="U9340" s="820"/>
      <c r="V9340" s="820"/>
      <c r="W9340" s="820"/>
      <c r="X9340" s="820"/>
      <c r="Y9340" s="820"/>
      <c r="Z9340" s="820"/>
    </row>
    <row r="9341" spans="7:26">
      <c r="G9341" s="826"/>
      <c r="H9341" s="820"/>
      <c r="J9341" s="820"/>
      <c r="K9341" s="820"/>
      <c r="L9341" s="820"/>
      <c r="M9341" s="820"/>
      <c r="N9341" s="820"/>
      <c r="O9341" s="820"/>
      <c r="P9341" s="820"/>
      <c r="Q9341" s="820"/>
      <c r="R9341" s="820"/>
      <c r="S9341" s="820"/>
      <c r="T9341" s="820"/>
      <c r="U9341" s="820"/>
      <c r="V9341" s="820"/>
      <c r="W9341" s="820"/>
      <c r="X9341" s="820"/>
      <c r="Y9341" s="820"/>
      <c r="Z9341" s="820"/>
    </row>
    <row r="9342" spans="7:26">
      <c r="G9342" s="826"/>
      <c r="H9342" s="820"/>
      <c r="J9342" s="820"/>
      <c r="K9342" s="820"/>
      <c r="L9342" s="820"/>
      <c r="M9342" s="820"/>
      <c r="N9342" s="820"/>
      <c r="O9342" s="820"/>
      <c r="P9342" s="820"/>
      <c r="Q9342" s="820"/>
      <c r="R9342" s="820"/>
      <c r="S9342" s="820"/>
      <c r="T9342" s="820"/>
      <c r="U9342" s="820"/>
      <c r="V9342" s="820"/>
      <c r="W9342" s="820"/>
      <c r="X9342" s="820"/>
      <c r="Y9342" s="820"/>
      <c r="Z9342" s="820"/>
    </row>
    <row r="9343" spans="7:26">
      <c r="G9343" s="826"/>
      <c r="H9343" s="820"/>
      <c r="J9343" s="820"/>
      <c r="K9343" s="820"/>
      <c r="L9343" s="820"/>
      <c r="M9343" s="820"/>
      <c r="N9343" s="820"/>
      <c r="O9343" s="820"/>
      <c r="P9343" s="820"/>
      <c r="Q9343" s="820"/>
      <c r="R9343" s="820"/>
      <c r="S9343" s="820"/>
      <c r="T9343" s="820"/>
      <c r="U9343" s="820"/>
      <c r="V9343" s="820"/>
      <c r="W9343" s="820"/>
      <c r="X9343" s="820"/>
      <c r="Y9343" s="820"/>
      <c r="Z9343" s="820"/>
    </row>
    <row r="9344" spans="7:26">
      <c r="G9344" s="826"/>
      <c r="H9344" s="820"/>
      <c r="J9344" s="820"/>
      <c r="K9344" s="820"/>
      <c r="L9344" s="820"/>
      <c r="M9344" s="820"/>
      <c r="N9344" s="820"/>
      <c r="O9344" s="820"/>
      <c r="P9344" s="820"/>
      <c r="Q9344" s="820"/>
      <c r="R9344" s="820"/>
      <c r="S9344" s="820"/>
      <c r="T9344" s="820"/>
      <c r="U9344" s="820"/>
      <c r="V9344" s="820"/>
      <c r="W9344" s="820"/>
      <c r="X9344" s="820"/>
      <c r="Y9344" s="820"/>
      <c r="Z9344" s="820"/>
    </row>
    <row r="9345" spans="7:26">
      <c r="G9345" s="826"/>
      <c r="H9345" s="820"/>
      <c r="J9345" s="820"/>
      <c r="K9345" s="820"/>
      <c r="L9345" s="820"/>
      <c r="M9345" s="820"/>
      <c r="N9345" s="820"/>
      <c r="O9345" s="820"/>
      <c r="P9345" s="820"/>
      <c r="Q9345" s="820"/>
      <c r="R9345" s="820"/>
      <c r="S9345" s="820"/>
      <c r="T9345" s="820"/>
      <c r="U9345" s="820"/>
      <c r="V9345" s="820"/>
      <c r="W9345" s="820"/>
      <c r="X9345" s="820"/>
      <c r="Y9345" s="820"/>
      <c r="Z9345" s="820"/>
    </row>
    <row r="9346" spans="7:26">
      <c r="G9346" s="826"/>
      <c r="H9346" s="820"/>
      <c r="J9346" s="820"/>
      <c r="K9346" s="820"/>
      <c r="L9346" s="820"/>
      <c r="M9346" s="820"/>
      <c r="N9346" s="820"/>
      <c r="O9346" s="820"/>
      <c r="P9346" s="820"/>
      <c r="Q9346" s="820"/>
      <c r="R9346" s="820"/>
      <c r="S9346" s="820"/>
      <c r="T9346" s="820"/>
      <c r="U9346" s="820"/>
      <c r="V9346" s="820"/>
      <c r="W9346" s="820"/>
      <c r="X9346" s="820"/>
      <c r="Y9346" s="820"/>
      <c r="Z9346" s="820"/>
    </row>
    <row r="9347" spans="7:26">
      <c r="G9347" s="826"/>
      <c r="H9347" s="820"/>
      <c r="J9347" s="820"/>
      <c r="K9347" s="820"/>
      <c r="L9347" s="820"/>
      <c r="M9347" s="820"/>
      <c r="N9347" s="820"/>
      <c r="O9347" s="820"/>
      <c r="P9347" s="820"/>
      <c r="Q9347" s="820"/>
      <c r="R9347" s="820"/>
      <c r="S9347" s="820"/>
      <c r="T9347" s="820"/>
      <c r="U9347" s="820"/>
      <c r="V9347" s="820"/>
      <c r="W9347" s="820"/>
      <c r="X9347" s="820"/>
      <c r="Y9347" s="820"/>
      <c r="Z9347" s="820"/>
    </row>
    <row r="9348" spans="7:26">
      <c r="G9348" s="826"/>
      <c r="H9348" s="820"/>
      <c r="J9348" s="820"/>
      <c r="K9348" s="820"/>
      <c r="L9348" s="820"/>
      <c r="M9348" s="820"/>
      <c r="N9348" s="820"/>
      <c r="O9348" s="820"/>
      <c r="P9348" s="820"/>
      <c r="Q9348" s="820"/>
      <c r="R9348" s="820"/>
      <c r="S9348" s="820"/>
      <c r="T9348" s="820"/>
      <c r="U9348" s="820"/>
      <c r="V9348" s="820"/>
      <c r="W9348" s="820"/>
      <c r="X9348" s="820"/>
      <c r="Y9348" s="820"/>
      <c r="Z9348" s="820"/>
    </row>
    <row r="9349" spans="7:26">
      <c r="G9349" s="826"/>
      <c r="H9349" s="820"/>
      <c r="J9349" s="820"/>
      <c r="K9349" s="820"/>
      <c r="L9349" s="820"/>
      <c r="M9349" s="820"/>
      <c r="N9349" s="820"/>
      <c r="O9349" s="820"/>
      <c r="P9349" s="820"/>
      <c r="Q9349" s="820"/>
      <c r="R9349" s="820"/>
      <c r="S9349" s="820"/>
      <c r="T9349" s="820"/>
      <c r="U9349" s="820"/>
      <c r="V9349" s="820"/>
      <c r="W9349" s="820"/>
      <c r="X9349" s="820"/>
      <c r="Y9349" s="820"/>
      <c r="Z9349" s="820"/>
    </row>
    <row r="9350" spans="7:26">
      <c r="G9350" s="826"/>
      <c r="H9350" s="820"/>
      <c r="J9350" s="820"/>
      <c r="K9350" s="820"/>
      <c r="L9350" s="820"/>
      <c r="M9350" s="820"/>
      <c r="N9350" s="820"/>
      <c r="O9350" s="820"/>
      <c r="P9350" s="820"/>
      <c r="Q9350" s="820"/>
      <c r="R9350" s="820"/>
      <c r="S9350" s="820"/>
      <c r="T9350" s="820"/>
      <c r="U9350" s="820"/>
      <c r="V9350" s="820"/>
      <c r="W9350" s="820"/>
      <c r="X9350" s="820"/>
      <c r="Y9350" s="820"/>
      <c r="Z9350" s="820"/>
    </row>
    <row r="9351" spans="7:26">
      <c r="G9351" s="826"/>
      <c r="H9351" s="820"/>
      <c r="J9351" s="820"/>
      <c r="K9351" s="820"/>
      <c r="L9351" s="820"/>
      <c r="M9351" s="820"/>
      <c r="N9351" s="820"/>
      <c r="O9351" s="820"/>
      <c r="P9351" s="820"/>
      <c r="Q9351" s="820"/>
      <c r="R9351" s="820"/>
      <c r="S9351" s="820"/>
      <c r="T9351" s="820"/>
      <c r="U9351" s="820"/>
      <c r="V9351" s="820"/>
      <c r="W9351" s="820"/>
      <c r="X9351" s="820"/>
      <c r="Y9351" s="820"/>
      <c r="Z9351" s="820"/>
    </row>
    <row r="9352" spans="7:26">
      <c r="G9352" s="826"/>
      <c r="H9352" s="820"/>
      <c r="J9352" s="820"/>
      <c r="K9352" s="820"/>
      <c r="L9352" s="820"/>
      <c r="M9352" s="820"/>
      <c r="N9352" s="820"/>
      <c r="O9352" s="820"/>
      <c r="P9352" s="820"/>
      <c r="Q9352" s="820"/>
      <c r="R9352" s="820"/>
      <c r="S9352" s="820"/>
      <c r="T9352" s="820"/>
      <c r="U9352" s="820"/>
      <c r="V9352" s="820"/>
      <c r="W9352" s="820"/>
      <c r="X9352" s="820"/>
      <c r="Y9352" s="820"/>
      <c r="Z9352" s="820"/>
    </row>
    <row r="9353" spans="7:26">
      <c r="G9353" s="826"/>
      <c r="H9353" s="820"/>
      <c r="J9353" s="820"/>
      <c r="K9353" s="820"/>
      <c r="L9353" s="820"/>
      <c r="M9353" s="820"/>
      <c r="N9353" s="820"/>
      <c r="O9353" s="820"/>
      <c r="P9353" s="820"/>
      <c r="Q9353" s="820"/>
      <c r="R9353" s="820"/>
      <c r="S9353" s="820"/>
      <c r="T9353" s="820"/>
      <c r="U9353" s="820"/>
      <c r="V9353" s="820"/>
      <c r="W9353" s="820"/>
      <c r="X9353" s="820"/>
      <c r="Y9353" s="820"/>
      <c r="Z9353" s="820"/>
    </row>
    <row r="9354" spans="7:26">
      <c r="G9354" s="826"/>
      <c r="H9354" s="820"/>
      <c r="J9354" s="820"/>
      <c r="K9354" s="820"/>
      <c r="L9354" s="820"/>
      <c r="M9354" s="820"/>
      <c r="N9354" s="820"/>
      <c r="O9354" s="820"/>
      <c r="P9354" s="820"/>
      <c r="Q9354" s="820"/>
      <c r="R9354" s="820"/>
      <c r="S9354" s="820"/>
      <c r="T9354" s="820"/>
      <c r="U9354" s="820"/>
      <c r="V9354" s="820"/>
      <c r="W9354" s="820"/>
      <c r="X9354" s="820"/>
      <c r="Y9354" s="820"/>
      <c r="Z9354" s="820"/>
    </row>
    <row r="9355" spans="7:26">
      <c r="G9355" s="826"/>
      <c r="H9355" s="820"/>
      <c r="J9355" s="820"/>
      <c r="K9355" s="820"/>
      <c r="L9355" s="820"/>
      <c r="M9355" s="820"/>
      <c r="N9355" s="820"/>
      <c r="O9355" s="820"/>
      <c r="P9355" s="820"/>
      <c r="Q9355" s="820"/>
      <c r="R9355" s="820"/>
      <c r="S9355" s="820"/>
      <c r="T9355" s="820"/>
      <c r="U9355" s="820"/>
      <c r="V9355" s="820"/>
      <c r="W9355" s="820"/>
      <c r="X9355" s="820"/>
      <c r="Y9355" s="820"/>
      <c r="Z9355" s="820"/>
    </row>
    <row r="9356" spans="7:26">
      <c r="G9356" s="826"/>
      <c r="H9356" s="820"/>
      <c r="J9356" s="820"/>
      <c r="K9356" s="820"/>
      <c r="L9356" s="820"/>
      <c r="M9356" s="820"/>
      <c r="N9356" s="820"/>
      <c r="O9356" s="820"/>
      <c r="P9356" s="820"/>
      <c r="Q9356" s="820"/>
      <c r="R9356" s="820"/>
      <c r="S9356" s="820"/>
      <c r="T9356" s="820"/>
      <c r="U9356" s="820"/>
      <c r="V9356" s="820"/>
      <c r="W9356" s="820"/>
      <c r="X9356" s="820"/>
      <c r="Y9356" s="820"/>
      <c r="Z9356" s="820"/>
    </row>
    <row r="9357" spans="7:26">
      <c r="G9357" s="826"/>
      <c r="H9357" s="820"/>
      <c r="J9357" s="820"/>
      <c r="K9357" s="820"/>
      <c r="L9357" s="820"/>
      <c r="M9357" s="820"/>
      <c r="N9357" s="820"/>
      <c r="O9357" s="820"/>
      <c r="P9357" s="820"/>
      <c r="Q9357" s="820"/>
      <c r="R9357" s="820"/>
      <c r="S9357" s="820"/>
      <c r="T9357" s="820"/>
      <c r="U9357" s="820"/>
      <c r="V9357" s="820"/>
      <c r="W9357" s="820"/>
      <c r="X9357" s="820"/>
      <c r="Y9357" s="820"/>
      <c r="Z9357" s="820"/>
    </row>
    <row r="9358" spans="7:26">
      <c r="G9358" s="826"/>
      <c r="H9358" s="820"/>
      <c r="J9358" s="820"/>
      <c r="K9358" s="820"/>
      <c r="L9358" s="820"/>
      <c r="M9358" s="820"/>
      <c r="N9358" s="820"/>
      <c r="O9358" s="820"/>
      <c r="P9358" s="820"/>
      <c r="Q9358" s="820"/>
      <c r="R9358" s="820"/>
      <c r="S9358" s="820"/>
      <c r="T9358" s="820"/>
      <c r="U9358" s="820"/>
      <c r="V9358" s="820"/>
      <c r="W9358" s="820"/>
      <c r="X9358" s="820"/>
      <c r="Y9358" s="820"/>
      <c r="Z9358" s="820"/>
    </row>
    <row r="9359" spans="7:26">
      <c r="G9359" s="826"/>
      <c r="H9359" s="820"/>
      <c r="J9359" s="820"/>
      <c r="K9359" s="820"/>
      <c r="L9359" s="820"/>
      <c r="M9359" s="820"/>
      <c r="N9359" s="820"/>
      <c r="O9359" s="820"/>
      <c r="P9359" s="820"/>
      <c r="Q9359" s="820"/>
      <c r="R9359" s="820"/>
      <c r="S9359" s="820"/>
      <c r="T9359" s="820"/>
      <c r="U9359" s="820"/>
      <c r="V9359" s="820"/>
      <c r="W9359" s="820"/>
      <c r="X9359" s="820"/>
      <c r="Y9359" s="820"/>
      <c r="Z9359" s="820"/>
    </row>
    <row r="9360" spans="7:26">
      <c r="G9360" s="826"/>
      <c r="H9360" s="820"/>
      <c r="J9360" s="820"/>
      <c r="K9360" s="820"/>
      <c r="L9360" s="820"/>
      <c r="M9360" s="820"/>
      <c r="N9360" s="820"/>
      <c r="O9360" s="820"/>
      <c r="P9360" s="820"/>
      <c r="Q9360" s="820"/>
      <c r="R9360" s="820"/>
      <c r="S9360" s="820"/>
      <c r="T9360" s="820"/>
      <c r="U9360" s="820"/>
      <c r="V9360" s="820"/>
      <c r="W9360" s="820"/>
      <c r="X9360" s="820"/>
      <c r="Y9360" s="820"/>
      <c r="Z9360" s="820"/>
    </row>
    <row r="9361" spans="7:26">
      <c r="G9361" s="826"/>
      <c r="H9361" s="820"/>
      <c r="J9361" s="820"/>
      <c r="K9361" s="820"/>
      <c r="L9361" s="820"/>
      <c r="M9361" s="820"/>
      <c r="N9361" s="820"/>
      <c r="O9361" s="820"/>
      <c r="P9361" s="820"/>
      <c r="Q9361" s="820"/>
      <c r="R9361" s="820"/>
      <c r="S9361" s="820"/>
      <c r="T9361" s="820"/>
      <c r="U9361" s="820"/>
      <c r="V9361" s="820"/>
      <c r="W9361" s="820"/>
      <c r="X9361" s="820"/>
      <c r="Y9361" s="820"/>
      <c r="Z9361" s="820"/>
    </row>
    <row r="9362" spans="7:26">
      <c r="G9362" s="826"/>
      <c r="H9362" s="820"/>
      <c r="J9362" s="820"/>
      <c r="K9362" s="820"/>
      <c r="L9362" s="820"/>
      <c r="M9362" s="820"/>
      <c r="N9362" s="820"/>
      <c r="O9362" s="820"/>
      <c r="P9362" s="820"/>
      <c r="Q9362" s="820"/>
      <c r="R9362" s="820"/>
      <c r="S9362" s="820"/>
      <c r="T9362" s="820"/>
      <c r="U9362" s="820"/>
      <c r="V9362" s="820"/>
      <c r="W9362" s="820"/>
      <c r="X9362" s="820"/>
      <c r="Y9362" s="820"/>
      <c r="Z9362" s="820"/>
    </row>
    <row r="9363" spans="7:26">
      <c r="G9363" s="826"/>
      <c r="H9363" s="820"/>
      <c r="J9363" s="820"/>
      <c r="K9363" s="820"/>
      <c r="L9363" s="820"/>
      <c r="M9363" s="820"/>
      <c r="N9363" s="820"/>
      <c r="O9363" s="820"/>
      <c r="P9363" s="820"/>
      <c r="Q9363" s="820"/>
      <c r="R9363" s="820"/>
      <c r="S9363" s="820"/>
      <c r="T9363" s="820"/>
      <c r="U9363" s="820"/>
      <c r="V9363" s="820"/>
      <c r="W9363" s="820"/>
      <c r="X9363" s="820"/>
      <c r="Y9363" s="820"/>
      <c r="Z9363" s="820"/>
    </row>
    <row r="9364" spans="7:26">
      <c r="G9364" s="826"/>
      <c r="H9364" s="820"/>
      <c r="J9364" s="820"/>
      <c r="K9364" s="820"/>
      <c r="L9364" s="820"/>
      <c r="M9364" s="820"/>
      <c r="N9364" s="820"/>
      <c r="O9364" s="820"/>
      <c r="P9364" s="820"/>
      <c r="Q9364" s="820"/>
      <c r="R9364" s="820"/>
      <c r="S9364" s="820"/>
      <c r="T9364" s="820"/>
      <c r="U9364" s="820"/>
      <c r="V9364" s="820"/>
      <c r="W9364" s="820"/>
      <c r="X9364" s="820"/>
      <c r="Y9364" s="820"/>
      <c r="Z9364" s="820"/>
    </row>
    <row r="9365" spans="7:26">
      <c r="G9365" s="826"/>
      <c r="H9365" s="820"/>
      <c r="J9365" s="820"/>
      <c r="K9365" s="820"/>
      <c r="L9365" s="820"/>
      <c r="M9365" s="820"/>
      <c r="N9365" s="820"/>
      <c r="O9365" s="820"/>
      <c r="P9365" s="820"/>
      <c r="Q9365" s="820"/>
      <c r="R9365" s="820"/>
      <c r="S9365" s="820"/>
      <c r="T9365" s="820"/>
      <c r="U9365" s="820"/>
      <c r="V9365" s="820"/>
      <c r="W9365" s="820"/>
      <c r="X9365" s="820"/>
      <c r="Y9365" s="820"/>
      <c r="Z9365" s="820"/>
    </row>
    <row r="9366" spans="7:26">
      <c r="G9366" s="826"/>
      <c r="H9366" s="820"/>
      <c r="J9366" s="820"/>
      <c r="K9366" s="820"/>
      <c r="L9366" s="820"/>
      <c r="M9366" s="820"/>
      <c r="N9366" s="820"/>
      <c r="O9366" s="820"/>
      <c r="P9366" s="820"/>
      <c r="Q9366" s="820"/>
      <c r="R9366" s="820"/>
      <c r="S9366" s="820"/>
      <c r="T9366" s="820"/>
      <c r="U9366" s="820"/>
      <c r="V9366" s="820"/>
      <c r="W9366" s="820"/>
      <c r="X9366" s="820"/>
      <c r="Y9366" s="820"/>
      <c r="Z9366" s="820"/>
    </row>
    <row r="9367" spans="7:26">
      <c r="G9367" s="826"/>
      <c r="H9367" s="820"/>
      <c r="J9367" s="820"/>
      <c r="K9367" s="820"/>
      <c r="L9367" s="820"/>
      <c r="M9367" s="820"/>
      <c r="N9367" s="820"/>
      <c r="O9367" s="820"/>
      <c r="P9367" s="820"/>
      <c r="Q9367" s="820"/>
      <c r="R9367" s="820"/>
      <c r="S9367" s="820"/>
      <c r="T9367" s="820"/>
      <c r="U9367" s="820"/>
      <c r="V9367" s="820"/>
      <c r="W9367" s="820"/>
      <c r="X9367" s="820"/>
      <c r="Y9367" s="820"/>
      <c r="Z9367" s="820"/>
    </row>
    <row r="9368" spans="7:26">
      <c r="G9368" s="826"/>
      <c r="H9368" s="820"/>
      <c r="J9368" s="820"/>
      <c r="K9368" s="820"/>
      <c r="L9368" s="820"/>
      <c r="M9368" s="820"/>
      <c r="N9368" s="820"/>
      <c r="O9368" s="820"/>
      <c r="P9368" s="820"/>
      <c r="Q9368" s="820"/>
      <c r="R9368" s="820"/>
      <c r="S9368" s="820"/>
      <c r="T9368" s="820"/>
      <c r="U9368" s="820"/>
      <c r="V9368" s="820"/>
      <c r="W9368" s="820"/>
      <c r="X9368" s="820"/>
      <c r="Y9368" s="820"/>
      <c r="Z9368" s="820"/>
    </row>
    <row r="9369" spans="7:26">
      <c r="G9369" s="826"/>
      <c r="H9369" s="820"/>
      <c r="J9369" s="820"/>
      <c r="K9369" s="820"/>
      <c r="L9369" s="820"/>
      <c r="M9369" s="820"/>
      <c r="N9369" s="820"/>
      <c r="O9369" s="820"/>
      <c r="P9369" s="820"/>
      <c r="Q9369" s="820"/>
      <c r="R9369" s="820"/>
      <c r="S9369" s="820"/>
      <c r="T9369" s="820"/>
      <c r="U9369" s="820"/>
      <c r="V9369" s="820"/>
      <c r="W9369" s="820"/>
      <c r="X9369" s="820"/>
      <c r="Y9369" s="820"/>
      <c r="Z9369" s="820"/>
    </row>
    <row r="9370" spans="7:26">
      <c r="G9370" s="826"/>
      <c r="H9370" s="820"/>
      <c r="J9370" s="820"/>
      <c r="K9370" s="820"/>
      <c r="L9370" s="820"/>
      <c r="M9370" s="820"/>
      <c r="N9370" s="820"/>
      <c r="O9370" s="820"/>
      <c r="P9370" s="820"/>
      <c r="Q9370" s="820"/>
      <c r="R9370" s="820"/>
      <c r="S9370" s="820"/>
      <c r="T9370" s="820"/>
      <c r="U9370" s="820"/>
      <c r="V9370" s="820"/>
      <c r="W9370" s="820"/>
      <c r="X9370" s="820"/>
      <c r="Y9370" s="820"/>
      <c r="Z9370" s="820"/>
    </row>
    <row r="9371" spans="7:26">
      <c r="G9371" s="826"/>
      <c r="H9371" s="820"/>
      <c r="J9371" s="820"/>
      <c r="K9371" s="820"/>
      <c r="L9371" s="820"/>
      <c r="M9371" s="820"/>
      <c r="N9371" s="820"/>
      <c r="O9371" s="820"/>
      <c r="P9371" s="820"/>
      <c r="Q9371" s="820"/>
      <c r="R9371" s="820"/>
      <c r="S9371" s="820"/>
      <c r="T9371" s="820"/>
      <c r="U9371" s="820"/>
      <c r="V9371" s="820"/>
      <c r="W9371" s="820"/>
      <c r="X9371" s="820"/>
      <c r="Y9371" s="820"/>
      <c r="Z9371" s="820"/>
    </row>
    <row r="9372" spans="7:26">
      <c r="G9372" s="826"/>
      <c r="H9372" s="820"/>
      <c r="J9372" s="820"/>
      <c r="K9372" s="820"/>
      <c r="L9372" s="820"/>
      <c r="M9372" s="820"/>
      <c r="N9372" s="820"/>
      <c r="O9372" s="820"/>
      <c r="P9372" s="820"/>
      <c r="Q9372" s="820"/>
      <c r="R9372" s="820"/>
      <c r="S9372" s="820"/>
      <c r="T9372" s="820"/>
      <c r="U9372" s="820"/>
      <c r="V9372" s="820"/>
      <c r="W9372" s="820"/>
      <c r="X9372" s="820"/>
      <c r="Y9372" s="820"/>
      <c r="Z9372" s="820"/>
    </row>
    <row r="9373" spans="7:26">
      <c r="G9373" s="826"/>
      <c r="H9373" s="820"/>
      <c r="J9373" s="820"/>
      <c r="K9373" s="820"/>
      <c r="L9373" s="820"/>
      <c r="M9373" s="820"/>
      <c r="N9373" s="820"/>
      <c r="O9373" s="820"/>
      <c r="P9373" s="820"/>
      <c r="Q9373" s="820"/>
      <c r="R9373" s="820"/>
      <c r="S9373" s="820"/>
      <c r="T9373" s="820"/>
      <c r="U9373" s="820"/>
      <c r="V9373" s="820"/>
      <c r="W9373" s="820"/>
      <c r="X9373" s="820"/>
      <c r="Y9373" s="820"/>
      <c r="Z9373" s="820"/>
    </row>
    <row r="9374" spans="7:26">
      <c r="G9374" s="826"/>
      <c r="H9374" s="820"/>
      <c r="J9374" s="820"/>
      <c r="K9374" s="820"/>
      <c r="L9374" s="820"/>
      <c r="M9374" s="820"/>
      <c r="N9374" s="820"/>
      <c r="O9374" s="820"/>
      <c r="P9374" s="820"/>
      <c r="Q9374" s="820"/>
      <c r="R9374" s="820"/>
      <c r="S9374" s="820"/>
      <c r="T9374" s="820"/>
      <c r="U9374" s="820"/>
      <c r="V9374" s="820"/>
      <c r="W9374" s="820"/>
      <c r="X9374" s="820"/>
      <c r="Y9374" s="820"/>
      <c r="Z9374" s="820"/>
    </row>
    <row r="9375" spans="7:26">
      <c r="G9375" s="826"/>
      <c r="H9375" s="820"/>
      <c r="J9375" s="820"/>
      <c r="K9375" s="820"/>
      <c r="L9375" s="820"/>
      <c r="M9375" s="820"/>
      <c r="N9375" s="820"/>
      <c r="O9375" s="820"/>
      <c r="P9375" s="820"/>
      <c r="Q9375" s="820"/>
      <c r="R9375" s="820"/>
      <c r="S9375" s="820"/>
      <c r="T9375" s="820"/>
      <c r="U9375" s="820"/>
      <c r="V9375" s="820"/>
      <c r="W9375" s="820"/>
      <c r="X9375" s="820"/>
      <c r="Y9375" s="820"/>
      <c r="Z9375" s="820"/>
    </row>
    <row r="9376" spans="7:26">
      <c r="G9376" s="826"/>
      <c r="H9376" s="820"/>
      <c r="J9376" s="820"/>
      <c r="K9376" s="820"/>
      <c r="L9376" s="820"/>
      <c r="M9376" s="820"/>
      <c r="N9376" s="820"/>
      <c r="O9376" s="820"/>
      <c r="P9376" s="820"/>
      <c r="Q9376" s="820"/>
      <c r="R9376" s="820"/>
      <c r="S9376" s="820"/>
      <c r="T9376" s="820"/>
      <c r="U9376" s="820"/>
      <c r="V9376" s="820"/>
      <c r="W9376" s="820"/>
      <c r="X9376" s="820"/>
      <c r="Y9376" s="820"/>
      <c r="Z9376" s="820"/>
    </row>
    <row r="9377" spans="7:26">
      <c r="G9377" s="826"/>
      <c r="H9377" s="820"/>
      <c r="J9377" s="820"/>
      <c r="K9377" s="820"/>
      <c r="L9377" s="820"/>
      <c r="M9377" s="820"/>
      <c r="N9377" s="820"/>
      <c r="O9377" s="820"/>
      <c r="P9377" s="820"/>
      <c r="Q9377" s="820"/>
      <c r="R9377" s="820"/>
      <c r="S9377" s="820"/>
      <c r="T9377" s="820"/>
      <c r="U9377" s="820"/>
      <c r="V9377" s="820"/>
      <c r="W9377" s="820"/>
      <c r="X9377" s="820"/>
      <c r="Y9377" s="820"/>
      <c r="Z9377" s="820"/>
    </row>
    <row r="9378" spans="7:26">
      <c r="G9378" s="826"/>
      <c r="H9378" s="820"/>
      <c r="J9378" s="820"/>
      <c r="K9378" s="820"/>
      <c r="L9378" s="820"/>
      <c r="M9378" s="820"/>
      <c r="N9378" s="820"/>
      <c r="O9378" s="820"/>
      <c r="P9378" s="820"/>
      <c r="Q9378" s="820"/>
      <c r="R9378" s="820"/>
      <c r="S9378" s="820"/>
      <c r="T9378" s="820"/>
      <c r="U9378" s="820"/>
      <c r="V9378" s="820"/>
      <c r="W9378" s="820"/>
      <c r="X9378" s="820"/>
      <c r="Y9378" s="820"/>
      <c r="Z9378" s="820"/>
    </row>
    <row r="9379" spans="7:26">
      <c r="G9379" s="826"/>
      <c r="H9379" s="820"/>
      <c r="J9379" s="820"/>
      <c r="K9379" s="820"/>
      <c r="L9379" s="820"/>
      <c r="M9379" s="820"/>
      <c r="N9379" s="820"/>
      <c r="O9379" s="820"/>
      <c r="P9379" s="820"/>
      <c r="Q9379" s="820"/>
      <c r="R9379" s="820"/>
      <c r="S9379" s="820"/>
      <c r="T9379" s="820"/>
      <c r="U9379" s="820"/>
      <c r="V9379" s="820"/>
      <c r="W9379" s="820"/>
      <c r="X9379" s="820"/>
      <c r="Y9379" s="820"/>
      <c r="Z9379" s="820"/>
    </row>
    <row r="9380" spans="7:26">
      <c r="G9380" s="826"/>
      <c r="H9380" s="820"/>
      <c r="J9380" s="820"/>
      <c r="K9380" s="820"/>
      <c r="L9380" s="820"/>
      <c r="M9380" s="820"/>
      <c r="N9380" s="820"/>
      <c r="O9380" s="820"/>
      <c r="P9380" s="820"/>
      <c r="Q9380" s="820"/>
      <c r="R9380" s="820"/>
      <c r="S9380" s="820"/>
      <c r="T9380" s="820"/>
      <c r="U9380" s="820"/>
      <c r="V9380" s="820"/>
      <c r="W9380" s="820"/>
      <c r="X9380" s="820"/>
      <c r="Y9380" s="820"/>
      <c r="Z9380" s="820"/>
    </row>
    <row r="9381" spans="7:26">
      <c r="G9381" s="826"/>
      <c r="H9381" s="820"/>
      <c r="J9381" s="820"/>
      <c r="K9381" s="820"/>
      <c r="L9381" s="820"/>
      <c r="M9381" s="820"/>
      <c r="N9381" s="820"/>
      <c r="O9381" s="820"/>
      <c r="P9381" s="820"/>
      <c r="Q9381" s="820"/>
      <c r="R9381" s="820"/>
      <c r="S9381" s="820"/>
      <c r="T9381" s="820"/>
      <c r="U9381" s="820"/>
      <c r="V9381" s="820"/>
      <c r="W9381" s="820"/>
      <c r="X9381" s="820"/>
      <c r="Y9381" s="820"/>
      <c r="Z9381" s="820"/>
    </row>
    <row r="9382" spans="7:26">
      <c r="G9382" s="826"/>
      <c r="H9382" s="820"/>
      <c r="J9382" s="820"/>
      <c r="K9382" s="820"/>
      <c r="L9382" s="820"/>
      <c r="M9382" s="820"/>
      <c r="N9382" s="820"/>
      <c r="O9382" s="820"/>
      <c r="P9382" s="820"/>
      <c r="Q9382" s="820"/>
      <c r="R9382" s="820"/>
      <c r="S9382" s="820"/>
      <c r="T9382" s="820"/>
      <c r="U9382" s="820"/>
      <c r="V9382" s="820"/>
      <c r="W9382" s="820"/>
      <c r="X9382" s="820"/>
      <c r="Y9382" s="820"/>
      <c r="Z9382" s="820"/>
    </row>
    <row r="9383" spans="7:26">
      <c r="G9383" s="826"/>
      <c r="H9383" s="820"/>
      <c r="J9383" s="820"/>
      <c r="K9383" s="820"/>
      <c r="L9383" s="820"/>
      <c r="M9383" s="820"/>
      <c r="N9383" s="820"/>
      <c r="O9383" s="820"/>
      <c r="P9383" s="820"/>
      <c r="Q9383" s="820"/>
      <c r="R9383" s="820"/>
      <c r="S9383" s="820"/>
      <c r="T9383" s="820"/>
      <c r="U9383" s="820"/>
      <c r="V9383" s="820"/>
      <c r="W9383" s="820"/>
      <c r="X9383" s="820"/>
      <c r="Y9383" s="820"/>
      <c r="Z9383" s="820"/>
    </row>
    <row r="9384" spans="7:26">
      <c r="G9384" s="826"/>
      <c r="H9384" s="820"/>
      <c r="J9384" s="820"/>
      <c r="K9384" s="820"/>
      <c r="L9384" s="820"/>
      <c r="M9384" s="820"/>
      <c r="N9384" s="820"/>
      <c r="O9384" s="820"/>
      <c r="P9384" s="820"/>
      <c r="Q9384" s="820"/>
      <c r="R9384" s="820"/>
      <c r="S9384" s="820"/>
      <c r="T9384" s="820"/>
      <c r="U9384" s="820"/>
      <c r="V9384" s="820"/>
      <c r="W9384" s="820"/>
      <c r="X9384" s="820"/>
      <c r="Y9384" s="820"/>
      <c r="Z9384" s="820"/>
    </row>
    <row r="9385" spans="7:26">
      <c r="G9385" s="826"/>
      <c r="H9385" s="820"/>
      <c r="J9385" s="820"/>
      <c r="K9385" s="820"/>
      <c r="L9385" s="820"/>
      <c r="M9385" s="820"/>
      <c r="N9385" s="820"/>
      <c r="O9385" s="820"/>
      <c r="P9385" s="820"/>
      <c r="Q9385" s="820"/>
      <c r="R9385" s="820"/>
      <c r="S9385" s="820"/>
      <c r="T9385" s="820"/>
      <c r="U9385" s="820"/>
      <c r="V9385" s="820"/>
      <c r="W9385" s="820"/>
      <c r="X9385" s="820"/>
      <c r="Y9385" s="820"/>
      <c r="Z9385" s="820"/>
    </row>
    <row r="9386" spans="7:26">
      <c r="G9386" s="826"/>
      <c r="H9386" s="820"/>
      <c r="J9386" s="820"/>
      <c r="K9386" s="820"/>
      <c r="L9386" s="820"/>
      <c r="M9386" s="820"/>
      <c r="N9386" s="820"/>
      <c r="O9386" s="820"/>
      <c r="P9386" s="820"/>
      <c r="Q9386" s="820"/>
      <c r="R9386" s="820"/>
      <c r="S9386" s="820"/>
      <c r="T9386" s="820"/>
      <c r="U9386" s="820"/>
      <c r="V9386" s="820"/>
      <c r="W9386" s="820"/>
      <c r="X9386" s="820"/>
      <c r="Y9386" s="820"/>
      <c r="Z9386" s="820"/>
    </row>
    <row r="9387" spans="7:26">
      <c r="G9387" s="826"/>
      <c r="H9387" s="820"/>
      <c r="J9387" s="820"/>
      <c r="K9387" s="820"/>
      <c r="L9387" s="820"/>
      <c r="M9387" s="820"/>
      <c r="N9387" s="820"/>
      <c r="O9387" s="820"/>
      <c r="P9387" s="820"/>
      <c r="Q9387" s="820"/>
      <c r="R9387" s="820"/>
      <c r="S9387" s="820"/>
      <c r="T9387" s="820"/>
      <c r="U9387" s="820"/>
      <c r="V9387" s="820"/>
      <c r="W9387" s="820"/>
      <c r="X9387" s="820"/>
      <c r="Y9387" s="820"/>
      <c r="Z9387" s="820"/>
    </row>
    <row r="9388" spans="7:26">
      <c r="G9388" s="826"/>
      <c r="H9388" s="820"/>
      <c r="J9388" s="820"/>
      <c r="K9388" s="820"/>
      <c r="L9388" s="820"/>
      <c r="M9388" s="820"/>
      <c r="N9388" s="820"/>
      <c r="O9388" s="820"/>
      <c r="P9388" s="820"/>
      <c r="Q9388" s="820"/>
      <c r="R9388" s="820"/>
      <c r="S9388" s="820"/>
      <c r="T9388" s="820"/>
      <c r="U9388" s="820"/>
      <c r="V9388" s="820"/>
      <c r="W9388" s="820"/>
      <c r="X9388" s="820"/>
      <c r="Y9388" s="820"/>
      <c r="Z9388" s="820"/>
    </row>
    <row r="9389" spans="7:26">
      <c r="G9389" s="826"/>
      <c r="H9389" s="820"/>
      <c r="J9389" s="820"/>
      <c r="K9389" s="820"/>
      <c r="L9389" s="820"/>
      <c r="M9389" s="820"/>
      <c r="N9389" s="820"/>
      <c r="O9389" s="820"/>
      <c r="P9389" s="820"/>
      <c r="Q9389" s="820"/>
      <c r="R9389" s="820"/>
      <c r="S9389" s="820"/>
      <c r="T9389" s="820"/>
      <c r="U9389" s="820"/>
      <c r="V9389" s="820"/>
      <c r="W9389" s="820"/>
      <c r="X9389" s="820"/>
      <c r="Y9389" s="820"/>
      <c r="Z9389" s="820"/>
    </row>
    <row r="9390" spans="7:26">
      <c r="G9390" s="826"/>
      <c r="H9390" s="820"/>
      <c r="J9390" s="820"/>
      <c r="K9390" s="820"/>
      <c r="L9390" s="820"/>
      <c r="M9390" s="820"/>
      <c r="N9390" s="820"/>
      <c r="O9390" s="820"/>
      <c r="P9390" s="820"/>
      <c r="Q9390" s="820"/>
      <c r="R9390" s="820"/>
      <c r="S9390" s="820"/>
      <c r="T9390" s="820"/>
      <c r="U9390" s="820"/>
      <c r="V9390" s="820"/>
      <c r="W9390" s="820"/>
      <c r="X9390" s="820"/>
      <c r="Y9390" s="820"/>
      <c r="Z9390" s="820"/>
    </row>
    <row r="9391" spans="7:26">
      <c r="G9391" s="826"/>
      <c r="H9391" s="820"/>
      <c r="J9391" s="820"/>
      <c r="K9391" s="820"/>
      <c r="L9391" s="820"/>
      <c r="M9391" s="820"/>
      <c r="N9391" s="820"/>
      <c r="O9391" s="820"/>
      <c r="P9391" s="820"/>
      <c r="Q9391" s="820"/>
      <c r="R9391" s="820"/>
      <c r="S9391" s="820"/>
      <c r="T9391" s="820"/>
      <c r="U9391" s="820"/>
      <c r="V9391" s="820"/>
      <c r="W9391" s="820"/>
      <c r="X9391" s="820"/>
      <c r="Y9391" s="820"/>
      <c r="Z9391" s="820"/>
    </row>
    <row r="9392" spans="7:26">
      <c r="G9392" s="826"/>
      <c r="H9392" s="820"/>
      <c r="J9392" s="820"/>
      <c r="K9392" s="820"/>
      <c r="L9392" s="820"/>
      <c r="M9392" s="820"/>
      <c r="N9392" s="820"/>
      <c r="O9392" s="820"/>
      <c r="P9392" s="820"/>
      <c r="Q9392" s="820"/>
      <c r="R9392" s="820"/>
      <c r="S9392" s="820"/>
      <c r="T9392" s="820"/>
      <c r="U9392" s="820"/>
      <c r="V9392" s="820"/>
      <c r="W9392" s="820"/>
      <c r="X9392" s="820"/>
      <c r="Y9392" s="820"/>
      <c r="Z9392" s="820"/>
    </row>
    <row r="9393" spans="7:26">
      <c r="G9393" s="826"/>
      <c r="H9393" s="820"/>
      <c r="J9393" s="820"/>
      <c r="K9393" s="820"/>
      <c r="L9393" s="820"/>
      <c r="M9393" s="820"/>
      <c r="N9393" s="820"/>
      <c r="O9393" s="820"/>
      <c r="P9393" s="820"/>
      <c r="Q9393" s="820"/>
      <c r="R9393" s="820"/>
      <c r="S9393" s="820"/>
      <c r="T9393" s="820"/>
      <c r="U9393" s="820"/>
      <c r="V9393" s="820"/>
      <c r="W9393" s="820"/>
      <c r="X9393" s="820"/>
      <c r="Y9393" s="820"/>
      <c r="Z9393" s="820"/>
    </row>
    <row r="9394" spans="7:26">
      <c r="G9394" s="826"/>
      <c r="H9394" s="820"/>
      <c r="J9394" s="820"/>
      <c r="K9394" s="820"/>
      <c r="L9394" s="820"/>
      <c r="M9394" s="820"/>
      <c r="N9394" s="820"/>
      <c r="O9394" s="820"/>
      <c r="P9394" s="820"/>
      <c r="Q9394" s="820"/>
      <c r="R9394" s="820"/>
      <c r="S9394" s="820"/>
      <c r="T9394" s="820"/>
      <c r="U9394" s="820"/>
      <c r="V9394" s="820"/>
      <c r="W9394" s="820"/>
      <c r="X9394" s="820"/>
      <c r="Y9394" s="820"/>
      <c r="Z9394" s="820"/>
    </row>
    <row r="9395" spans="7:26">
      <c r="G9395" s="826"/>
      <c r="H9395" s="820"/>
      <c r="J9395" s="820"/>
      <c r="K9395" s="820"/>
      <c r="L9395" s="820"/>
      <c r="M9395" s="820"/>
      <c r="N9395" s="820"/>
      <c r="O9395" s="820"/>
      <c r="P9395" s="820"/>
      <c r="Q9395" s="820"/>
      <c r="R9395" s="820"/>
      <c r="S9395" s="820"/>
      <c r="T9395" s="820"/>
      <c r="U9395" s="820"/>
      <c r="V9395" s="820"/>
      <c r="W9395" s="820"/>
      <c r="X9395" s="820"/>
      <c r="Y9395" s="820"/>
      <c r="Z9395" s="820"/>
    </row>
    <row r="9396" spans="7:26">
      <c r="G9396" s="826"/>
      <c r="H9396" s="820"/>
      <c r="J9396" s="820"/>
      <c r="K9396" s="820"/>
      <c r="L9396" s="820"/>
      <c r="M9396" s="820"/>
      <c r="N9396" s="820"/>
      <c r="O9396" s="820"/>
      <c r="P9396" s="820"/>
      <c r="Q9396" s="820"/>
      <c r="R9396" s="820"/>
      <c r="S9396" s="820"/>
      <c r="T9396" s="820"/>
      <c r="U9396" s="820"/>
      <c r="V9396" s="820"/>
      <c r="W9396" s="820"/>
      <c r="X9396" s="820"/>
      <c r="Y9396" s="820"/>
      <c r="Z9396" s="820"/>
    </row>
    <row r="9397" spans="7:26">
      <c r="G9397" s="826"/>
      <c r="H9397" s="820"/>
      <c r="J9397" s="820"/>
      <c r="K9397" s="820"/>
      <c r="L9397" s="820"/>
      <c r="M9397" s="820"/>
      <c r="N9397" s="820"/>
      <c r="O9397" s="820"/>
      <c r="P9397" s="820"/>
      <c r="Q9397" s="820"/>
      <c r="R9397" s="820"/>
      <c r="S9397" s="820"/>
      <c r="T9397" s="820"/>
      <c r="U9397" s="820"/>
      <c r="V9397" s="820"/>
      <c r="W9397" s="820"/>
      <c r="X9397" s="820"/>
      <c r="Y9397" s="820"/>
      <c r="Z9397" s="820"/>
    </row>
    <row r="9398" spans="7:26">
      <c r="G9398" s="826"/>
      <c r="H9398" s="820"/>
      <c r="J9398" s="820"/>
      <c r="K9398" s="820"/>
      <c r="L9398" s="820"/>
      <c r="M9398" s="820"/>
      <c r="N9398" s="820"/>
      <c r="O9398" s="820"/>
      <c r="P9398" s="820"/>
      <c r="Q9398" s="820"/>
      <c r="R9398" s="820"/>
      <c r="S9398" s="820"/>
      <c r="T9398" s="820"/>
      <c r="U9398" s="820"/>
      <c r="V9398" s="820"/>
      <c r="W9398" s="820"/>
      <c r="X9398" s="820"/>
      <c r="Y9398" s="820"/>
      <c r="Z9398" s="820"/>
    </row>
    <row r="9399" spans="7:26">
      <c r="G9399" s="826"/>
      <c r="H9399" s="820"/>
      <c r="J9399" s="820"/>
      <c r="K9399" s="820"/>
      <c r="L9399" s="820"/>
      <c r="M9399" s="820"/>
      <c r="N9399" s="820"/>
      <c r="O9399" s="820"/>
      <c r="P9399" s="820"/>
      <c r="Q9399" s="820"/>
      <c r="R9399" s="820"/>
      <c r="S9399" s="820"/>
      <c r="T9399" s="820"/>
      <c r="U9399" s="820"/>
      <c r="V9399" s="820"/>
      <c r="W9399" s="820"/>
      <c r="X9399" s="820"/>
      <c r="Y9399" s="820"/>
      <c r="Z9399" s="820"/>
    </row>
    <row r="9400" spans="7:26">
      <c r="G9400" s="826"/>
      <c r="H9400" s="820"/>
      <c r="J9400" s="820"/>
      <c r="K9400" s="820"/>
      <c r="L9400" s="820"/>
      <c r="M9400" s="820"/>
      <c r="N9400" s="820"/>
      <c r="O9400" s="820"/>
      <c r="P9400" s="820"/>
      <c r="Q9400" s="820"/>
      <c r="R9400" s="820"/>
      <c r="S9400" s="820"/>
      <c r="T9400" s="820"/>
      <c r="U9400" s="820"/>
      <c r="V9400" s="820"/>
      <c r="W9400" s="820"/>
      <c r="X9400" s="820"/>
      <c r="Y9400" s="820"/>
      <c r="Z9400" s="820"/>
    </row>
    <row r="9401" spans="7:26">
      <c r="G9401" s="826"/>
      <c r="H9401" s="820"/>
      <c r="J9401" s="820"/>
      <c r="K9401" s="820"/>
      <c r="L9401" s="820"/>
      <c r="M9401" s="820"/>
      <c r="N9401" s="820"/>
      <c r="O9401" s="820"/>
      <c r="P9401" s="820"/>
      <c r="Q9401" s="820"/>
      <c r="R9401" s="820"/>
      <c r="S9401" s="820"/>
      <c r="T9401" s="820"/>
      <c r="U9401" s="820"/>
      <c r="V9401" s="820"/>
      <c r="W9401" s="820"/>
      <c r="X9401" s="820"/>
      <c r="Y9401" s="820"/>
      <c r="Z9401" s="820"/>
    </row>
    <row r="9402" spans="7:26">
      <c r="G9402" s="826"/>
      <c r="H9402" s="820"/>
      <c r="J9402" s="820"/>
      <c r="K9402" s="820"/>
      <c r="L9402" s="820"/>
      <c r="M9402" s="820"/>
      <c r="N9402" s="820"/>
      <c r="O9402" s="820"/>
      <c r="P9402" s="820"/>
      <c r="Q9402" s="820"/>
      <c r="R9402" s="820"/>
      <c r="S9402" s="820"/>
      <c r="T9402" s="820"/>
      <c r="U9402" s="820"/>
      <c r="V9402" s="820"/>
      <c r="W9402" s="820"/>
      <c r="X9402" s="820"/>
      <c r="Y9402" s="820"/>
      <c r="Z9402" s="820"/>
    </row>
    <row r="9403" spans="7:26">
      <c r="G9403" s="826"/>
      <c r="H9403" s="820"/>
      <c r="J9403" s="820"/>
      <c r="K9403" s="820"/>
      <c r="L9403" s="820"/>
      <c r="M9403" s="820"/>
      <c r="N9403" s="820"/>
      <c r="O9403" s="820"/>
      <c r="P9403" s="820"/>
      <c r="Q9403" s="820"/>
      <c r="R9403" s="820"/>
      <c r="S9403" s="820"/>
      <c r="T9403" s="820"/>
      <c r="U9403" s="820"/>
      <c r="V9403" s="820"/>
      <c r="W9403" s="820"/>
      <c r="X9403" s="820"/>
      <c r="Y9403" s="820"/>
      <c r="Z9403" s="820"/>
    </row>
    <row r="9404" spans="7:26">
      <c r="G9404" s="826"/>
      <c r="H9404" s="820"/>
      <c r="J9404" s="820"/>
      <c r="K9404" s="820"/>
      <c r="L9404" s="820"/>
      <c r="M9404" s="820"/>
      <c r="N9404" s="820"/>
      <c r="O9404" s="820"/>
      <c r="P9404" s="820"/>
      <c r="Q9404" s="820"/>
      <c r="R9404" s="820"/>
      <c r="S9404" s="820"/>
      <c r="T9404" s="820"/>
      <c r="U9404" s="820"/>
      <c r="V9404" s="820"/>
      <c r="W9404" s="820"/>
      <c r="X9404" s="820"/>
      <c r="Y9404" s="820"/>
      <c r="Z9404" s="820"/>
    </row>
    <row r="9405" spans="7:26">
      <c r="G9405" s="826"/>
      <c r="H9405" s="820"/>
      <c r="J9405" s="820"/>
      <c r="K9405" s="820"/>
      <c r="L9405" s="820"/>
      <c r="M9405" s="820"/>
      <c r="N9405" s="820"/>
      <c r="O9405" s="820"/>
      <c r="P9405" s="820"/>
      <c r="Q9405" s="820"/>
      <c r="R9405" s="820"/>
      <c r="S9405" s="820"/>
      <c r="T9405" s="820"/>
      <c r="U9405" s="820"/>
      <c r="V9405" s="820"/>
      <c r="W9405" s="820"/>
      <c r="X9405" s="820"/>
      <c r="Y9405" s="820"/>
      <c r="Z9405" s="820"/>
    </row>
    <row r="9406" spans="7:26">
      <c r="G9406" s="826"/>
      <c r="H9406" s="820"/>
      <c r="J9406" s="820"/>
      <c r="K9406" s="820"/>
      <c r="L9406" s="820"/>
      <c r="M9406" s="820"/>
      <c r="N9406" s="820"/>
      <c r="O9406" s="820"/>
      <c r="P9406" s="820"/>
      <c r="Q9406" s="820"/>
      <c r="R9406" s="820"/>
      <c r="S9406" s="820"/>
      <c r="T9406" s="820"/>
      <c r="U9406" s="820"/>
      <c r="V9406" s="820"/>
      <c r="W9406" s="820"/>
      <c r="X9406" s="820"/>
      <c r="Y9406" s="820"/>
      <c r="Z9406" s="820"/>
    </row>
    <row r="9407" spans="7:26">
      <c r="G9407" s="826"/>
      <c r="H9407" s="820"/>
      <c r="J9407" s="820"/>
      <c r="K9407" s="820"/>
      <c r="L9407" s="820"/>
      <c r="M9407" s="820"/>
      <c r="N9407" s="820"/>
      <c r="O9407" s="820"/>
      <c r="P9407" s="820"/>
      <c r="Q9407" s="820"/>
      <c r="R9407" s="820"/>
      <c r="S9407" s="820"/>
      <c r="T9407" s="820"/>
      <c r="U9407" s="820"/>
      <c r="V9407" s="820"/>
      <c r="W9407" s="820"/>
      <c r="X9407" s="820"/>
      <c r="Y9407" s="820"/>
      <c r="Z9407" s="820"/>
    </row>
    <row r="9408" spans="7:26">
      <c r="G9408" s="826"/>
      <c r="H9408" s="820"/>
      <c r="J9408" s="820"/>
      <c r="K9408" s="820"/>
      <c r="L9408" s="820"/>
      <c r="M9408" s="820"/>
      <c r="N9408" s="820"/>
      <c r="O9408" s="820"/>
      <c r="P9408" s="820"/>
      <c r="Q9408" s="820"/>
      <c r="R9408" s="820"/>
      <c r="S9408" s="820"/>
      <c r="T9408" s="820"/>
      <c r="U9408" s="820"/>
      <c r="V9408" s="820"/>
      <c r="W9408" s="820"/>
      <c r="X9408" s="820"/>
      <c r="Y9408" s="820"/>
      <c r="Z9408" s="820"/>
    </row>
    <row r="9409" spans="7:26">
      <c r="G9409" s="826"/>
      <c r="H9409" s="820"/>
      <c r="J9409" s="820"/>
      <c r="K9409" s="820"/>
      <c r="L9409" s="820"/>
      <c r="M9409" s="820"/>
      <c r="N9409" s="820"/>
      <c r="O9409" s="820"/>
      <c r="P9409" s="820"/>
      <c r="Q9409" s="820"/>
      <c r="R9409" s="820"/>
      <c r="S9409" s="820"/>
      <c r="T9409" s="820"/>
      <c r="U9409" s="820"/>
      <c r="V9409" s="820"/>
      <c r="W9409" s="820"/>
      <c r="X9409" s="820"/>
      <c r="Y9409" s="820"/>
      <c r="Z9409" s="820"/>
    </row>
    <row r="9410" spans="7:26">
      <c r="G9410" s="826"/>
      <c r="H9410" s="820"/>
      <c r="J9410" s="820"/>
      <c r="K9410" s="820"/>
      <c r="L9410" s="820"/>
      <c r="M9410" s="820"/>
      <c r="N9410" s="820"/>
      <c r="O9410" s="820"/>
      <c r="P9410" s="820"/>
      <c r="Q9410" s="820"/>
      <c r="R9410" s="820"/>
      <c r="S9410" s="820"/>
      <c r="T9410" s="820"/>
      <c r="U9410" s="820"/>
      <c r="V9410" s="820"/>
      <c r="W9410" s="820"/>
      <c r="X9410" s="820"/>
      <c r="Y9410" s="820"/>
      <c r="Z9410" s="820"/>
    </row>
    <row r="9411" spans="7:26">
      <c r="G9411" s="826"/>
      <c r="H9411" s="820"/>
      <c r="J9411" s="820"/>
      <c r="K9411" s="820"/>
      <c r="L9411" s="820"/>
      <c r="M9411" s="820"/>
      <c r="N9411" s="820"/>
      <c r="O9411" s="820"/>
      <c r="P9411" s="820"/>
      <c r="Q9411" s="820"/>
      <c r="R9411" s="820"/>
      <c r="S9411" s="820"/>
      <c r="T9411" s="820"/>
      <c r="U9411" s="820"/>
      <c r="V9411" s="820"/>
      <c r="W9411" s="820"/>
      <c r="X9411" s="820"/>
      <c r="Y9411" s="820"/>
      <c r="Z9411" s="820"/>
    </row>
    <row r="9412" spans="7:26">
      <c r="G9412" s="826"/>
      <c r="H9412" s="820"/>
      <c r="J9412" s="820"/>
      <c r="K9412" s="820"/>
      <c r="L9412" s="820"/>
      <c r="M9412" s="820"/>
      <c r="N9412" s="820"/>
      <c r="O9412" s="820"/>
      <c r="P9412" s="820"/>
      <c r="Q9412" s="820"/>
      <c r="R9412" s="820"/>
      <c r="S9412" s="820"/>
      <c r="T9412" s="820"/>
      <c r="U9412" s="820"/>
      <c r="V9412" s="820"/>
      <c r="W9412" s="820"/>
      <c r="X9412" s="820"/>
      <c r="Y9412" s="820"/>
      <c r="Z9412" s="820"/>
    </row>
    <row r="9413" spans="7:26">
      <c r="G9413" s="826"/>
      <c r="H9413" s="820"/>
      <c r="J9413" s="820"/>
      <c r="K9413" s="820"/>
      <c r="L9413" s="820"/>
      <c r="M9413" s="820"/>
      <c r="N9413" s="820"/>
      <c r="O9413" s="820"/>
      <c r="P9413" s="820"/>
      <c r="Q9413" s="820"/>
      <c r="R9413" s="820"/>
      <c r="S9413" s="820"/>
      <c r="T9413" s="820"/>
      <c r="U9413" s="820"/>
      <c r="V9413" s="820"/>
      <c r="W9413" s="820"/>
      <c r="X9413" s="820"/>
      <c r="Y9413" s="820"/>
      <c r="Z9413" s="820"/>
    </row>
    <row r="9414" spans="7:26">
      <c r="G9414" s="826"/>
      <c r="H9414" s="820"/>
      <c r="J9414" s="820"/>
      <c r="K9414" s="820"/>
      <c r="L9414" s="820"/>
      <c r="M9414" s="820"/>
      <c r="N9414" s="820"/>
      <c r="O9414" s="820"/>
      <c r="P9414" s="820"/>
      <c r="Q9414" s="820"/>
      <c r="R9414" s="820"/>
      <c r="S9414" s="820"/>
      <c r="T9414" s="820"/>
      <c r="U9414" s="820"/>
      <c r="V9414" s="820"/>
      <c r="W9414" s="820"/>
      <c r="X9414" s="820"/>
      <c r="Y9414" s="820"/>
      <c r="Z9414" s="820"/>
    </row>
    <row r="9415" spans="7:26">
      <c r="G9415" s="826"/>
      <c r="H9415" s="820"/>
      <c r="J9415" s="820"/>
      <c r="K9415" s="820"/>
      <c r="L9415" s="820"/>
      <c r="M9415" s="820"/>
      <c r="N9415" s="820"/>
      <c r="O9415" s="820"/>
      <c r="P9415" s="820"/>
      <c r="Q9415" s="820"/>
      <c r="R9415" s="820"/>
      <c r="S9415" s="820"/>
      <c r="T9415" s="820"/>
      <c r="U9415" s="820"/>
      <c r="V9415" s="820"/>
      <c r="W9415" s="820"/>
      <c r="X9415" s="820"/>
      <c r="Y9415" s="820"/>
      <c r="Z9415" s="820"/>
    </row>
    <row r="9416" spans="7:26">
      <c r="G9416" s="826"/>
      <c r="H9416" s="820"/>
      <c r="J9416" s="820"/>
      <c r="K9416" s="820"/>
      <c r="L9416" s="820"/>
      <c r="M9416" s="820"/>
      <c r="N9416" s="820"/>
      <c r="O9416" s="820"/>
      <c r="P9416" s="820"/>
      <c r="Q9416" s="820"/>
      <c r="R9416" s="820"/>
      <c r="S9416" s="820"/>
      <c r="T9416" s="820"/>
      <c r="U9416" s="820"/>
      <c r="V9416" s="820"/>
      <c r="W9416" s="820"/>
      <c r="X9416" s="820"/>
      <c r="Y9416" s="820"/>
      <c r="Z9416" s="820"/>
    </row>
    <row r="9417" spans="7:26">
      <c r="G9417" s="826"/>
      <c r="H9417" s="820"/>
      <c r="J9417" s="820"/>
      <c r="K9417" s="820"/>
      <c r="L9417" s="820"/>
      <c r="M9417" s="820"/>
      <c r="N9417" s="820"/>
      <c r="O9417" s="820"/>
      <c r="P9417" s="820"/>
      <c r="Q9417" s="820"/>
      <c r="R9417" s="820"/>
      <c r="S9417" s="820"/>
      <c r="T9417" s="820"/>
      <c r="U9417" s="820"/>
      <c r="V9417" s="820"/>
      <c r="W9417" s="820"/>
      <c r="X9417" s="820"/>
      <c r="Y9417" s="820"/>
      <c r="Z9417" s="820"/>
    </row>
    <row r="9418" spans="7:26">
      <c r="G9418" s="826"/>
      <c r="H9418" s="820"/>
      <c r="J9418" s="820"/>
      <c r="K9418" s="820"/>
      <c r="L9418" s="820"/>
      <c r="M9418" s="820"/>
      <c r="N9418" s="820"/>
      <c r="O9418" s="820"/>
      <c r="P9418" s="820"/>
      <c r="Q9418" s="820"/>
      <c r="R9418" s="820"/>
      <c r="S9418" s="820"/>
      <c r="T9418" s="820"/>
      <c r="U9418" s="820"/>
      <c r="V9418" s="820"/>
      <c r="W9418" s="820"/>
      <c r="X9418" s="820"/>
      <c r="Y9418" s="820"/>
      <c r="Z9418" s="820"/>
    </row>
    <row r="9419" spans="7:26">
      <c r="G9419" s="826"/>
      <c r="H9419" s="820"/>
      <c r="J9419" s="820"/>
      <c r="K9419" s="820"/>
      <c r="L9419" s="820"/>
      <c r="M9419" s="820"/>
      <c r="N9419" s="820"/>
      <c r="O9419" s="820"/>
      <c r="P9419" s="820"/>
      <c r="Q9419" s="820"/>
      <c r="R9419" s="820"/>
      <c r="S9419" s="820"/>
      <c r="T9419" s="820"/>
      <c r="U9419" s="820"/>
      <c r="V9419" s="820"/>
      <c r="W9419" s="820"/>
      <c r="X9419" s="820"/>
      <c r="Y9419" s="820"/>
      <c r="Z9419" s="820"/>
    </row>
    <row r="9420" spans="7:26">
      <c r="G9420" s="826"/>
      <c r="H9420" s="820"/>
      <c r="J9420" s="820"/>
      <c r="K9420" s="820"/>
      <c r="L9420" s="820"/>
      <c r="M9420" s="820"/>
      <c r="N9420" s="820"/>
      <c r="O9420" s="820"/>
      <c r="P9420" s="820"/>
      <c r="Q9420" s="820"/>
      <c r="R9420" s="820"/>
      <c r="S9420" s="820"/>
      <c r="T9420" s="820"/>
      <c r="U9420" s="820"/>
      <c r="V9420" s="820"/>
      <c r="W9420" s="820"/>
      <c r="X9420" s="820"/>
      <c r="Y9420" s="820"/>
      <c r="Z9420" s="820"/>
    </row>
    <row r="9421" spans="7:26">
      <c r="G9421" s="826"/>
      <c r="H9421" s="820"/>
      <c r="J9421" s="820"/>
      <c r="K9421" s="820"/>
      <c r="L9421" s="820"/>
      <c r="M9421" s="820"/>
      <c r="N9421" s="820"/>
      <c r="O9421" s="820"/>
      <c r="P9421" s="820"/>
      <c r="Q9421" s="820"/>
      <c r="R9421" s="820"/>
      <c r="S9421" s="820"/>
      <c r="T9421" s="820"/>
      <c r="U9421" s="820"/>
      <c r="V9421" s="820"/>
      <c r="W9421" s="820"/>
      <c r="X9421" s="820"/>
      <c r="Y9421" s="820"/>
      <c r="Z9421" s="820"/>
    </row>
    <row r="9422" spans="7:26">
      <c r="G9422" s="826"/>
      <c r="H9422" s="820"/>
      <c r="J9422" s="820"/>
      <c r="K9422" s="820"/>
      <c r="L9422" s="820"/>
      <c r="M9422" s="820"/>
      <c r="N9422" s="820"/>
      <c r="O9422" s="820"/>
      <c r="P9422" s="820"/>
      <c r="Q9422" s="820"/>
      <c r="R9422" s="820"/>
      <c r="S9422" s="820"/>
      <c r="T9422" s="820"/>
      <c r="U9422" s="820"/>
      <c r="V9422" s="820"/>
      <c r="W9422" s="820"/>
      <c r="X9422" s="820"/>
      <c r="Y9422" s="820"/>
      <c r="Z9422" s="820"/>
    </row>
    <row r="9423" spans="7:26">
      <c r="G9423" s="826"/>
      <c r="H9423" s="820"/>
      <c r="J9423" s="820"/>
      <c r="K9423" s="820"/>
      <c r="L9423" s="820"/>
      <c r="M9423" s="820"/>
      <c r="N9423" s="820"/>
      <c r="O9423" s="820"/>
      <c r="P9423" s="820"/>
      <c r="Q9423" s="820"/>
      <c r="R9423" s="820"/>
      <c r="S9423" s="820"/>
      <c r="T9423" s="820"/>
      <c r="U9423" s="820"/>
      <c r="V9423" s="820"/>
      <c r="W9423" s="820"/>
      <c r="X9423" s="820"/>
      <c r="Y9423" s="820"/>
      <c r="Z9423" s="820"/>
    </row>
    <row r="9424" spans="7:26">
      <c r="G9424" s="826"/>
      <c r="H9424" s="820"/>
      <c r="J9424" s="820"/>
      <c r="K9424" s="820"/>
      <c r="L9424" s="820"/>
      <c r="M9424" s="820"/>
      <c r="N9424" s="820"/>
      <c r="O9424" s="820"/>
      <c r="P9424" s="820"/>
      <c r="Q9424" s="820"/>
      <c r="R9424" s="820"/>
      <c r="S9424" s="820"/>
      <c r="T9424" s="820"/>
      <c r="U9424" s="820"/>
      <c r="V9424" s="820"/>
      <c r="W9424" s="820"/>
      <c r="X9424" s="820"/>
      <c r="Y9424" s="820"/>
      <c r="Z9424" s="820"/>
    </row>
    <row r="9425" spans="7:26">
      <c r="G9425" s="826"/>
      <c r="H9425" s="820"/>
      <c r="J9425" s="820"/>
      <c r="K9425" s="820"/>
      <c r="L9425" s="820"/>
      <c r="M9425" s="820"/>
      <c r="N9425" s="820"/>
      <c r="O9425" s="820"/>
      <c r="P9425" s="820"/>
      <c r="Q9425" s="820"/>
      <c r="R9425" s="820"/>
      <c r="S9425" s="820"/>
      <c r="T9425" s="820"/>
      <c r="U9425" s="820"/>
      <c r="V9425" s="820"/>
      <c r="W9425" s="820"/>
      <c r="X9425" s="820"/>
      <c r="Y9425" s="820"/>
      <c r="Z9425" s="820"/>
    </row>
    <row r="9426" spans="7:26">
      <c r="G9426" s="826"/>
      <c r="H9426" s="820"/>
      <c r="J9426" s="820"/>
      <c r="K9426" s="820"/>
      <c r="L9426" s="820"/>
      <c r="M9426" s="820"/>
      <c r="N9426" s="820"/>
      <c r="O9426" s="820"/>
      <c r="P9426" s="820"/>
      <c r="Q9426" s="820"/>
      <c r="R9426" s="820"/>
      <c r="S9426" s="820"/>
      <c r="T9426" s="820"/>
      <c r="U9426" s="820"/>
      <c r="V9426" s="820"/>
      <c r="W9426" s="820"/>
      <c r="X9426" s="820"/>
      <c r="Y9426" s="820"/>
      <c r="Z9426" s="820"/>
    </row>
    <row r="9427" spans="7:26">
      <c r="G9427" s="826"/>
      <c r="H9427" s="820"/>
      <c r="J9427" s="820"/>
      <c r="K9427" s="820"/>
      <c r="L9427" s="820"/>
      <c r="M9427" s="820"/>
      <c r="N9427" s="820"/>
      <c r="O9427" s="820"/>
      <c r="P9427" s="820"/>
      <c r="Q9427" s="820"/>
      <c r="R9427" s="820"/>
      <c r="S9427" s="820"/>
      <c r="T9427" s="820"/>
      <c r="U9427" s="820"/>
      <c r="V9427" s="820"/>
      <c r="W9427" s="820"/>
      <c r="X9427" s="820"/>
      <c r="Y9427" s="820"/>
      <c r="Z9427" s="820"/>
    </row>
    <row r="9428" spans="7:26">
      <c r="G9428" s="826"/>
      <c r="H9428" s="820"/>
      <c r="J9428" s="820"/>
      <c r="K9428" s="820"/>
      <c r="L9428" s="820"/>
      <c r="M9428" s="820"/>
      <c r="N9428" s="820"/>
      <c r="O9428" s="820"/>
      <c r="P9428" s="820"/>
      <c r="Q9428" s="820"/>
      <c r="R9428" s="820"/>
      <c r="S9428" s="820"/>
      <c r="T9428" s="820"/>
      <c r="U9428" s="820"/>
      <c r="V9428" s="820"/>
      <c r="W9428" s="820"/>
      <c r="X9428" s="820"/>
      <c r="Y9428" s="820"/>
      <c r="Z9428" s="820"/>
    </row>
    <row r="9429" spans="7:26">
      <c r="G9429" s="826"/>
      <c r="H9429" s="820"/>
      <c r="J9429" s="820"/>
      <c r="K9429" s="820"/>
      <c r="L9429" s="820"/>
      <c r="M9429" s="820"/>
      <c r="N9429" s="820"/>
      <c r="O9429" s="820"/>
      <c r="P9429" s="820"/>
      <c r="Q9429" s="820"/>
      <c r="R9429" s="820"/>
      <c r="S9429" s="820"/>
      <c r="T9429" s="820"/>
      <c r="U9429" s="820"/>
      <c r="V9429" s="820"/>
      <c r="W9429" s="820"/>
      <c r="X9429" s="820"/>
      <c r="Y9429" s="820"/>
      <c r="Z9429" s="820"/>
    </row>
    <row r="9430" spans="7:26">
      <c r="G9430" s="826"/>
      <c r="H9430" s="820"/>
      <c r="J9430" s="820"/>
      <c r="K9430" s="820"/>
      <c r="L9430" s="820"/>
      <c r="M9430" s="820"/>
      <c r="N9430" s="820"/>
      <c r="O9430" s="820"/>
      <c r="P9430" s="820"/>
      <c r="Q9430" s="820"/>
      <c r="R9430" s="820"/>
      <c r="S9430" s="820"/>
      <c r="T9430" s="820"/>
      <c r="U9430" s="820"/>
      <c r="V9430" s="820"/>
      <c r="W9430" s="820"/>
      <c r="X9430" s="820"/>
      <c r="Y9430" s="820"/>
      <c r="Z9430" s="820"/>
    </row>
    <row r="9431" spans="7:26">
      <c r="G9431" s="826"/>
      <c r="H9431" s="820"/>
      <c r="J9431" s="820"/>
      <c r="K9431" s="820"/>
      <c r="L9431" s="820"/>
      <c r="M9431" s="820"/>
      <c r="N9431" s="820"/>
      <c r="O9431" s="820"/>
      <c r="P9431" s="820"/>
      <c r="Q9431" s="820"/>
      <c r="R9431" s="820"/>
      <c r="S9431" s="820"/>
      <c r="T9431" s="820"/>
      <c r="U9431" s="820"/>
      <c r="V9431" s="820"/>
      <c r="W9431" s="820"/>
      <c r="X9431" s="820"/>
      <c r="Y9431" s="820"/>
      <c r="Z9431" s="820"/>
    </row>
    <row r="9432" spans="7:26">
      <c r="G9432" s="826"/>
      <c r="H9432" s="820"/>
      <c r="J9432" s="820"/>
      <c r="K9432" s="820"/>
      <c r="L9432" s="820"/>
      <c r="M9432" s="820"/>
      <c r="N9432" s="820"/>
      <c r="O9432" s="820"/>
      <c r="P9432" s="820"/>
      <c r="Q9432" s="820"/>
      <c r="R9432" s="820"/>
      <c r="S9432" s="820"/>
      <c r="T9432" s="820"/>
      <c r="U9432" s="820"/>
      <c r="V9432" s="820"/>
      <c r="W9432" s="820"/>
      <c r="X9432" s="820"/>
      <c r="Y9432" s="820"/>
      <c r="Z9432" s="820"/>
    </row>
    <row r="9433" spans="7:26">
      <c r="G9433" s="826"/>
      <c r="H9433" s="820"/>
      <c r="J9433" s="820"/>
      <c r="K9433" s="820"/>
      <c r="L9433" s="820"/>
      <c r="M9433" s="820"/>
      <c r="N9433" s="820"/>
      <c r="O9433" s="820"/>
      <c r="P9433" s="820"/>
      <c r="Q9433" s="820"/>
      <c r="R9433" s="820"/>
      <c r="S9433" s="820"/>
      <c r="T9433" s="820"/>
      <c r="U9433" s="820"/>
      <c r="V9433" s="820"/>
      <c r="W9433" s="820"/>
      <c r="X9433" s="820"/>
      <c r="Y9433" s="820"/>
      <c r="Z9433" s="820"/>
    </row>
    <row r="9434" spans="7:26">
      <c r="G9434" s="826"/>
      <c r="H9434" s="820"/>
      <c r="J9434" s="820"/>
      <c r="K9434" s="820"/>
      <c r="L9434" s="820"/>
      <c r="M9434" s="820"/>
      <c r="N9434" s="820"/>
      <c r="O9434" s="820"/>
      <c r="P9434" s="820"/>
      <c r="Q9434" s="820"/>
      <c r="R9434" s="820"/>
      <c r="S9434" s="820"/>
      <c r="T9434" s="820"/>
      <c r="U9434" s="820"/>
      <c r="V9434" s="820"/>
      <c r="W9434" s="820"/>
      <c r="X9434" s="820"/>
      <c r="Y9434" s="820"/>
      <c r="Z9434" s="820"/>
    </row>
    <row r="9435" spans="7:26">
      <c r="G9435" s="826"/>
      <c r="H9435" s="820"/>
      <c r="J9435" s="820"/>
      <c r="K9435" s="820"/>
      <c r="L9435" s="820"/>
      <c r="M9435" s="820"/>
      <c r="N9435" s="820"/>
      <c r="O9435" s="820"/>
      <c r="P9435" s="820"/>
      <c r="Q9435" s="820"/>
      <c r="R9435" s="820"/>
      <c r="S9435" s="820"/>
      <c r="T9435" s="820"/>
      <c r="U9435" s="820"/>
      <c r="V9435" s="820"/>
      <c r="W9435" s="820"/>
      <c r="X9435" s="820"/>
      <c r="Y9435" s="820"/>
      <c r="Z9435" s="820"/>
    </row>
    <row r="9436" spans="7:26">
      <c r="G9436" s="826"/>
      <c r="H9436" s="820"/>
      <c r="J9436" s="820"/>
      <c r="K9436" s="820"/>
      <c r="L9436" s="820"/>
      <c r="M9436" s="820"/>
      <c r="N9436" s="820"/>
      <c r="O9436" s="820"/>
      <c r="P9436" s="820"/>
      <c r="Q9436" s="820"/>
      <c r="R9436" s="820"/>
      <c r="S9436" s="820"/>
      <c r="T9436" s="820"/>
      <c r="U9436" s="820"/>
      <c r="V9436" s="820"/>
      <c r="W9436" s="820"/>
      <c r="X9436" s="820"/>
      <c r="Y9436" s="820"/>
      <c r="Z9436" s="820"/>
    </row>
    <row r="9437" spans="7:26">
      <c r="G9437" s="826"/>
      <c r="H9437" s="820"/>
      <c r="J9437" s="820"/>
      <c r="K9437" s="820"/>
      <c r="L9437" s="820"/>
      <c r="M9437" s="820"/>
      <c r="N9437" s="820"/>
      <c r="O9437" s="820"/>
      <c r="P9437" s="820"/>
      <c r="Q9437" s="820"/>
      <c r="R9437" s="820"/>
      <c r="S9437" s="820"/>
      <c r="T9437" s="820"/>
      <c r="U9437" s="820"/>
      <c r="V9437" s="820"/>
      <c r="W9437" s="820"/>
      <c r="X9437" s="820"/>
      <c r="Y9437" s="820"/>
      <c r="Z9437" s="820"/>
    </row>
    <row r="9438" spans="7:26">
      <c r="G9438" s="826"/>
      <c r="H9438" s="820"/>
      <c r="J9438" s="820"/>
      <c r="K9438" s="820"/>
      <c r="L9438" s="820"/>
      <c r="M9438" s="820"/>
      <c r="N9438" s="820"/>
      <c r="O9438" s="820"/>
      <c r="P9438" s="820"/>
      <c r="Q9438" s="820"/>
      <c r="R9438" s="820"/>
      <c r="S9438" s="820"/>
      <c r="T9438" s="820"/>
      <c r="U9438" s="820"/>
      <c r="V9438" s="820"/>
      <c r="W9438" s="820"/>
      <c r="X9438" s="820"/>
      <c r="Y9438" s="820"/>
      <c r="Z9438" s="820"/>
    </row>
    <row r="9439" spans="7:26">
      <c r="G9439" s="826"/>
      <c r="H9439" s="820"/>
      <c r="J9439" s="820"/>
      <c r="K9439" s="820"/>
      <c r="L9439" s="820"/>
      <c r="M9439" s="820"/>
      <c r="N9439" s="820"/>
      <c r="O9439" s="820"/>
      <c r="P9439" s="820"/>
      <c r="Q9439" s="820"/>
      <c r="R9439" s="820"/>
      <c r="S9439" s="820"/>
      <c r="T9439" s="820"/>
      <c r="U9439" s="820"/>
      <c r="V9439" s="820"/>
      <c r="W9439" s="820"/>
      <c r="X9439" s="820"/>
      <c r="Y9439" s="820"/>
      <c r="Z9439" s="820"/>
    </row>
    <row r="9440" spans="7:26">
      <c r="G9440" s="826"/>
      <c r="H9440" s="820"/>
      <c r="J9440" s="820"/>
      <c r="K9440" s="820"/>
      <c r="L9440" s="820"/>
      <c r="M9440" s="820"/>
      <c r="N9440" s="820"/>
      <c r="O9440" s="820"/>
      <c r="P9440" s="820"/>
      <c r="Q9440" s="820"/>
      <c r="R9440" s="820"/>
      <c r="S9440" s="820"/>
      <c r="T9440" s="820"/>
      <c r="U9440" s="820"/>
      <c r="V9440" s="820"/>
      <c r="W9440" s="820"/>
      <c r="X9440" s="820"/>
      <c r="Y9440" s="820"/>
      <c r="Z9440" s="820"/>
    </row>
    <row r="9441" spans="7:26">
      <c r="G9441" s="826"/>
      <c r="H9441" s="820"/>
      <c r="J9441" s="820"/>
      <c r="K9441" s="820"/>
      <c r="L9441" s="820"/>
      <c r="M9441" s="820"/>
      <c r="N9441" s="820"/>
      <c r="O9441" s="820"/>
      <c r="P9441" s="820"/>
      <c r="Q9441" s="820"/>
      <c r="R9441" s="820"/>
      <c r="S9441" s="820"/>
      <c r="T9441" s="820"/>
      <c r="U9441" s="820"/>
      <c r="V9441" s="820"/>
      <c r="W9441" s="820"/>
      <c r="X9441" s="820"/>
      <c r="Y9441" s="820"/>
      <c r="Z9441" s="820"/>
    </row>
    <row r="9442" spans="7:26">
      <c r="G9442" s="826"/>
      <c r="H9442" s="820"/>
      <c r="J9442" s="820"/>
      <c r="K9442" s="820"/>
      <c r="L9442" s="820"/>
      <c r="M9442" s="820"/>
      <c r="N9442" s="820"/>
      <c r="O9442" s="820"/>
      <c r="P9442" s="820"/>
      <c r="Q9442" s="820"/>
      <c r="R9442" s="820"/>
      <c r="S9442" s="820"/>
      <c r="T9442" s="820"/>
      <c r="U9442" s="820"/>
      <c r="V9442" s="820"/>
      <c r="W9442" s="820"/>
      <c r="X9442" s="820"/>
      <c r="Y9442" s="820"/>
      <c r="Z9442" s="820"/>
    </row>
    <row r="9443" spans="7:26">
      <c r="G9443" s="826"/>
      <c r="H9443" s="820"/>
      <c r="J9443" s="820"/>
      <c r="K9443" s="820"/>
      <c r="L9443" s="820"/>
      <c r="M9443" s="820"/>
      <c r="N9443" s="820"/>
      <c r="O9443" s="820"/>
      <c r="P9443" s="820"/>
      <c r="Q9443" s="820"/>
      <c r="R9443" s="820"/>
      <c r="S9443" s="820"/>
      <c r="T9443" s="820"/>
      <c r="U9443" s="820"/>
      <c r="V9443" s="820"/>
      <c r="W9443" s="820"/>
      <c r="X9443" s="820"/>
      <c r="Y9443" s="820"/>
      <c r="Z9443" s="820"/>
    </row>
    <row r="9444" spans="7:26">
      <c r="G9444" s="826"/>
      <c r="H9444" s="820"/>
      <c r="J9444" s="820"/>
      <c r="K9444" s="820"/>
      <c r="L9444" s="820"/>
      <c r="M9444" s="820"/>
      <c r="N9444" s="820"/>
      <c r="O9444" s="820"/>
      <c r="P9444" s="820"/>
      <c r="Q9444" s="820"/>
      <c r="R9444" s="820"/>
      <c r="S9444" s="820"/>
      <c r="T9444" s="820"/>
      <c r="U9444" s="820"/>
      <c r="V9444" s="820"/>
      <c r="W9444" s="820"/>
      <c r="X9444" s="820"/>
      <c r="Y9444" s="820"/>
      <c r="Z9444" s="820"/>
    </row>
    <row r="9445" spans="7:26">
      <c r="G9445" s="826"/>
      <c r="H9445" s="820"/>
      <c r="J9445" s="820"/>
      <c r="K9445" s="820"/>
      <c r="L9445" s="820"/>
      <c r="M9445" s="820"/>
      <c r="N9445" s="820"/>
      <c r="O9445" s="820"/>
      <c r="P9445" s="820"/>
      <c r="Q9445" s="820"/>
      <c r="R9445" s="820"/>
      <c r="S9445" s="820"/>
      <c r="T9445" s="820"/>
      <c r="U9445" s="820"/>
      <c r="V9445" s="820"/>
      <c r="W9445" s="820"/>
      <c r="X9445" s="820"/>
      <c r="Y9445" s="820"/>
      <c r="Z9445" s="820"/>
    </row>
    <row r="9446" spans="7:26">
      <c r="G9446" s="826"/>
      <c r="H9446" s="820"/>
      <c r="J9446" s="820"/>
      <c r="K9446" s="820"/>
      <c r="L9446" s="820"/>
      <c r="M9446" s="820"/>
      <c r="N9446" s="820"/>
      <c r="O9446" s="820"/>
      <c r="P9446" s="820"/>
      <c r="Q9446" s="820"/>
      <c r="R9446" s="820"/>
      <c r="S9446" s="820"/>
      <c r="T9446" s="820"/>
      <c r="U9446" s="820"/>
      <c r="V9446" s="820"/>
      <c r="W9446" s="820"/>
      <c r="X9446" s="820"/>
      <c r="Y9446" s="820"/>
      <c r="Z9446" s="820"/>
    </row>
    <row r="9447" spans="7:26">
      <c r="G9447" s="826"/>
      <c r="H9447" s="820"/>
      <c r="J9447" s="820"/>
      <c r="K9447" s="820"/>
      <c r="L9447" s="820"/>
      <c r="M9447" s="820"/>
      <c r="N9447" s="820"/>
      <c r="O9447" s="820"/>
      <c r="P9447" s="820"/>
      <c r="Q9447" s="820"/>
      <c r="R9447" s="820"/>
      <c r="S9447" s="820"/>
      <c r="T9447" s="820"/>
      <c r="U9447" s="820"/>
      <c r="V9447" s="820"/>
      <c r="W9447" s="820"/>
      <c r="X9447" s="820"/>
      <c r="Y9447" s="820"/>
      <c r="Z9447" s="820"/>
    </row>
    <row r="9448" spans="7:26">
      <c r="G9448" s="826"/>
      <c r="H9448" s="820"/>
      <c r="J9448" s="820"/>
      <c r="K9448" s="820"/>
      <c r="L9448" s="820"/>
      <c r="M9448" s="820"/>
      <c r="N9448" s="820"/>
      <c r="O9448" s="820"/>
      <c r="P9448" s="820"/>
      <c r="Q9448" s="820"/>
      <c r="R9448" s="820"/>
      <c r="S9448" s="820"/>
      <c r="T9448" s="820"/>
      <c r="U9448" s="820"/>
      <c r="V9448" s="820"/>
      <c r="W9448" s="820"/>
      <c r="X9448" s="820"/>
      <c r="Y9448" s="820"/>
      <c r="Z9448" s="820"/>
    </row>
    <row r="9449" spans="7:26">
      <c r="G9449" s="826"/>
      <c r="H9449" s="820"/>
      <c r="J9449" s="820"/>
      <c r="K9449" s="820"/>
      <c r="L9449" s="820"/>
      <c r="M9449" s="820"/>
      <c r="N9449" s="820"/>
      <c r="O9449" s="820"/>
      <c r="P9449" s="820"/>
      <c r="Q9449" s="820"/>
      <c r="R9449" s="820"/>
      <c r="S9449" s="820"/>
      <c r="T9449" s="820"/>
      <c r="U9449" s="820"/>
      <c r="V9449" s="820"/>
      <c r="W9449" s="820"/>
      <c r="X9449" s="820"/>
      <c r="Y9449" s="820"/>
      <c r="Z9449" s="820"/>
    </row>
    <row r="9450" spans="7:26">
      <c r="G9450" s="826"/>
      <c r="H9450" s="820"/>
      <c r="J9450" s="820"/>
      <c r="K9450" s="820"/>
      <c r="L9450" s="820"/>
      <c r="M9450" s="820"/>
      <c r="N9450" s="820"/>
      <c r="O9450" s="820"/>
      <c r="P9450" s="820"/>
      <c r="Q9450" s="820"/>
      <c r="R9450" s="820"/>
      <c r="S9450" s="820"/>
      <c r="T9450" s="820"/>
      <c r="U9450" s="820"/>
      <c r="V9450" s="820"/>
      <c r="W9450" s="820"/>
      <c r="X9450" s="820"/>
      <c r="Y9450" s="820"/>
      <c r="Z9450" s="820"/>
    </row>
    <row r="9451" spans="7:26">
      <c r="G9451" s="826"/>
      <c r="H9451" s="820"/>
      <c r="J9451" s="820"/>
      <c r="K9451" s="820"/>
      <c r="L9451" s="820"/>
      <c r="M9451" s="820"/>
      <c r="N9451" s="820"/>
      <c r="O9451" s="820"/>
      <c r="P9451" s="820"/>
      <c r="Q9451" s="820"/>
      <c r="R9451" s="820"/>
      <c r="S9451" s="820"/>
      <c r="T9451" s="820"/>
      <c r="U9451" s="820"/>
      <c r="V9451" s="820"/>
      <c r="W9451" s="820"/>
      <c r="X9451" s="820"/>
      <c r="Y9451" s="820"/>
      <c r="Z9451" s="820"/>
    </row>
    <row r="9452" spans="7:26">
      <c r="G9452" s="826"/>
      <c r="H9452" s="820"/>
      <c r="J9452" s="820"/>
      <c r="K9452" s="820"/>
      <c r="L9452" s="820"/>
      <c r="M9452" s="820"/>
      <c r="N9452" s="820"/>
      <c r="O9452" s="820"/>
      <c r="P9452" s="820"/>
      <c r="Q9452" s="820"/>
      <c r="R9452" s="820"/>
      <c r="S9452" s="820"/>
      <c r="T9452" s="820"/>
      <c r="U9452" s="820"/>
      <c r="V9452" s="820"/>
      <c r="W9452" s="820"/>
      <c r="X9452" s="820"/>
      <c r="Y9452" s="820"/>
      <c r="Z9452" s="820"/>
    </row>
    <row r="9453" spans="7:26">
      <c r="G9453" s="826"/>
      <c r="H9453" s="820"/>
      <c r="J9453" s="820"/>
      <c r="K9453" s="820"/>
      <c r="L9453" s="820"/>
      <c r="M9453" s="820"/>
      <c r="N9453" s="820"/>
      <c r="O9453" s="820"/>
      <c r="P9453" s="820"/>
      <c r="Q9453" s="820"/>
      <c r="R9453" s="820"/>
      <c r="S9453" s="820"/>
      <c r="T9453" s="820"/>
      <c r="U9453" s="820"/>
      <c r="V9453" s="820"/>
      <c r="W9453" s="820"/>
      <c r="X9453" s="820"/>
      <c r="Y9453" s="820"/>
      <c r="Z9453" s="820"/>
    </row>
    <row r="9454" spans="7:26">
      <c r="G9454" s="826"/>
      <c r="H9454" s="820"/>
      <c r="J9454" s="820"/>
      <c r="K9454" s="820"/>
      <c r="L9454" s="820"/>
      <c r="M9454" s="820"/>
      <c r="N9454" s="820"/>
      <c r="O9454" s="820"/>
      <c r="P9454" s="820"/>
      <c r="Q9454" s="820"/>
      <c r="R9454" s="820"/>
      <c r="S9454" s="820"/>
      <c r="T9454" s="820"/>
      <c r="U9454" s="820"/>
      <c r="V9454" s="820"/>
      <c r="W9454" s="820"/>
      <c r="X9454" s="820"/>
      <c r="Y9454" s="820"/>
      <c r="Z9454" s="820"/>
    </row>
    <row r="9455" spans="7:26">
      <c r="G9455" s="826"/>
      <c r="H9455" s="820"/>
      <c r="J9455" s="820"/>
      <c r="K9455" s="820"/>
      <c r="L9455" s="820"/>
      <c r="M9455" s="820"/>
      <c r="N9455" s="820"/>
      <c r="O9455" s="820"/>
      <c r="P9455" s="820"/>
      <c r="Q9455" s="820"/>
      <c r="R9455" s="820"/>
      <c r="S9455" s="820"/>
      <c r="T9455" s="820"/>
      <c r="U9455" s="820"/>
      <c r="V9455" s="820"/>
      <c r="W9455" s="820"/>
      <c r="X9455" s="820"/>
      <c r="Y9455" s="820"/>
      <c r="Z9455" s="820"/>
    </row>
    <row r="9456" spans="7:26">
      <c r="G9456" s="826"/>
      <c r="H9456" s="820"/>
      <c r="J9456" s="820"/>
      <c r="K9456" s="820"/>
      <c r="L9456" s="820"/>
      <c r="M9456" s="820"/>
      <c r="N9456" s="820"/>
      <c r="O9456" s="820"/>
      <c r="P9456" s="820"/>
      <c r="Q9456" s="820"/>
      <c r="R9456" s="820"/>
      <c r="S9456" s="820"/>
      <c r="T9456" s="820"/>
      <c r="U9456" s="820"/>
      <c r="V9456" s="820"/>
      <c r="W9456" s="820"/>
      <c r="X9456" s="820"/>
      <c r="Y9456" s="820"/>
      <c r="Z9456" s="820"/>
    </row>
    <row r="9457" spans="7:26">
      <c r="G9457" s="826"/>
      <c r="H9457" s="820"/>
      <c r="J9457" s="820"/>
      <c r="K9457" s="820"/>
      <c r="L9457" s="820"/>
      <c r="M9457" s="820"/>
      <c r="N9457" s="820"/>
      <c r="O9457" s="820"/>
      <c r="P9457" s="820"/>
      <c r="Q9457" s="820"/>
      <c r="R9457" s="820"/>
      <c r="S9457" s="820"/>
      <c r="T9457" s="820"/>
      <c r="U9457" s="820"/>
      <c r="V9457" s="820"/>
      <c r="W9457" s="820"/>
      <c r="X9457" s="820"/>
      <c r="Y9457" s="820"/>
      <c r="Z9457" s="820"/>
    </row>
    <row r="9458" spans="7:26">
      <c r="G9458" s="826"/>
      <c r="H9458" s="820"/>
      <c r="J9458" s="820"/>
      <c r="K9458" s="820"/>
      <c r="L9458" s="820"/>
      <c r="M9458" s="820"/>
      <c r="N9458" s="820"/>
      <c r="O9458" s="820"/>
      <c r="P9458" s="820"/>
      <c r="Q9458" s="820"/>
      <c r="R9458" s="820"/>
      <c r="S9458" s="820"/>
      <c r="T9458" s="820"/>
      <c r="U9458" s="820"/>
      <c r="V9458" s="820"/>
      <c r="W9458" s="820"/>
      <c r="X9458" s="820"/>
      <c r="Y9458" s="820"/>
      <c r="Z9458" s="820"/>
    </row>
    <row r="9459" spans="7:26">
      <c r="G9459" s="826"/>
      <c r="H9459" s="820"/>
      <c r="J9459" s="820"/>
      <c r="K9459" s="820"/>
      <c r="L9459" s="820"/>
      <c r="M9459" s="820"/>
      <c r="N9459" s="820"/>
      <c r="O9459" s="820"/>
      <c r="P9459" s="820"/>
      <c r="Q9459" s="820"/>
      <c r="R9459" s="820"/>
      <c r="S9459" s="820"/>
      <c r="T9459" s="820"/>
      <c r="U9459" s="820"/>
      <c r="V9459" s="820"/>
      <c r="W9459" s="820"/>
      <c r="X9459" s="820"/>
      <c r="Y9459" s="820"/>
      <c r="Z9459" s="820"/>
    </row>
    <row r="9460" spans="7:26">
      <c r="G9460" s="826"/>
      <c r="H9460" s="820"/>
      <c r="J9460" s="820"/>
      <c r="K9460" s="820"/>
      <c r="L9460" s="820"/>
      <c r="M9460" s="820"/>
      <c r="N9460" s="820"/>
      <c r="O9460" s="820"/>
      <c r="P9460" s="820"/>
      <c r="Q9460" s="820"/>
      <c r="R9460" s="820"/>
      <c r="S9460" s="820"/>
      <c r="T9460" s="820"/>
      <c r="U9460" s="820"/>
      <c r="V9460" s="820"/>
      <c r="W9460" s="820"/>
      <c r="X9460" s="820"/>
      <c r="Y9460" s="820"/>
      <c r="Z9460" s="820"/>
    </row>
    <row r="9461" spans="7:26">
      <c r="G9461" s="826"/>
      <c r="H9461" s="820"/>
      <c r="J9461" s="820"/>
      <c r="K9461" s="820"/>
      <c r="L9461" s="820"/>
      <c r="M9461" s="820"/>
      <c r="N9461" s="820"/>
      <c r="O9461" s="820"/>
      <c r="P9461" s="820"/>
      <c r="Q9461" s="820"/>
      <c r="R9461" s="820"/>
      <c r="S9461" s="820"/>
      <c r="T9461" s="820"/>
      <c r="U9461" s="820"/>
      <c r="V9461" s="820"/>
      <c r="W9461" s="820"/>
      <c r="X9461" s="820"/>
      <c r="Y9461" s="820"/>
      <c r="Z9461" s="820"/>
    </row>
    <row r="9462" spans="7:26">
      <c r="G9462" s="826"/>
      <c r="H9462" s="820"/>
      <c r="J9462" s="820"/>
      <c r="K9462" s="820"/>
      <c r="L9462" s="820"/>
      <c r="M9462" s="820"/>
      <c r="N9462" s="820"/>
      <c r="O9462" s="820"/>
      <c r="P9462" s="820"/>
      <c r="Q9462" s="820"/>
      <c r="R9462" s="820"/>
      <c r="S9462" s="820"/>
      <c r="T9462" s="820"/>
      <c r="U9462" s="820"/>
      <c r="V9462" s="820"/>
      <c r="W9462" s="820"/>
      <c r="X9462" s="820"/>
      <c r="Y9462" s="820"/>
      <c r="Z9462" s="820"/>
    </row>
    <row r="9463" spans="7:26">
      <c r="G9463" s="826"/>
      <c r="H9463" s="820"/>
      <c r="J9463" s="820"/>
      <c r="K9463" s="820"/>
      <c r="L9463" s="820"/>
      <c r="M9463" s="820"/>
      <c r="N9463" s="820"/>
      <c r="O9463" s="820"/>
      <c r="P9463" s="820"/>
      <c r="Q9463" s="820"/>
      <c r="R9463" s="820"/>
      <c r="S9463" s="820"/>
      <c r="T9463" s="820"/>
      <c r="U9463" s="820"/>
      <c r="V9463" s="820"/>
      <c r="W9463" s="820"/>
      <c r="X9463" s="820"/>
      <c r="Y9463" s="820"/>
      <c r="Z9463" s="820"/>
    </row>
    <row r="9464" spans="7:26">
      <c r="G9464" s="826"/>
      <c r="H9464" s="820"/>
      <c r="J9464" s="820"/>
      <c r="K9464" s="820"/>
      <c r="L9464" s="820"/>
      <c r="M9464" s="820"/>
      <c r="N9464" s="820"/>
      <c r="O9464" s="820"/>
      <c r="P9464" s="820"/>
      <c r="Q9464" s="820"/>
      <c r="R9464" s="820"/>
      <c r="S9464" s="820"/>
      <c r="T9464" s="820"/>
      <c r="U9464" s="820"/>
      <c r="V9464" s="820"/>
      <c r="W9464" s="820"/>
      <c r="X9464" s="820"/>
      <c r="Y9464" s="820"/>
      <c r="Z9464" s="820"/>
    </row>
    <row r="9465" spans="7:26">
      <c r="G9465" s="826"/>
      <c r="H9465" s="820"/>
      <c r="J9465" s="820"/>
      <c r="K9465" s="820"/>
      <c r="L9465" s="820"/>
      <c r="M9465" s="820"/>
      <c r="N9465" s="820"/>
      <c r="O9465" s="820"/>
      <c r="P9465" s="820"/>
      <c r="Q9465" s="820"/>
      <c r="R9465" s="820"/>
      <c r="S9465" s="820"/>
      <c r="T9465" s="820"/>
      <c r="U9465" s="820"/>
      <c r="V9465" s="820"/>
      <c r="W9465" s="820"/>
      <c r="X9465" s="820"/>
      <c r="Y9465" s="820"/>
      <c r="Z9465" s="820"/>
    </row>
    <row r="9466" spans="7:26">
      <c r="G9466" s="826"/>
      <c r="H9466" s="820"/>
      <c r="J9466" s="820"/>
      <c r="K9466" s="820"/>
      <c r="L9466" s="820"/>
      <c r="M9466" s="820"/>
      <c r="N9466" s="820"/>
      <c r="O9466" s="820"/>
      <c r="P9466" s="820"/>
      <c r="Q9466" s="820"/>
      <c r="R9466" s="820"/>
      <c r="S9466" s="820"/>
      <c r="T9466" s="820"/>
      <c r="U9466" s="820"/>
      <c r="V9466" s="820"/>
      <c r="W9466" s="820"/>
      <c r="X9466" s="820"/>
      <c r="Y9466" s="820"/>
      <c r="Z9466" s="820"/>
    </row>
    <row r="9467" spans="7:26">
      <c r="G9467" s="826"/>
      <c r="H9467" s="820"/>
      <c r="J9467" s="820"/>
      <c r="K9467" s="820"/>
      <c r="L9467" s="820"/>
      <c r="M9467" s="820"/>
      <c r="N9467" s="820"/>
      <c r="O9467" s="820"/>
      <c r="P9467" s="820"/>
      <c r="Q9467" s="820"/>
      <c r="R9467" s="820"/>
      <c r="S9467" s="820"/>
      <c r="T9467" s="820"/>
      <c r="U9467" s="820"/>
      <c r="V9467" s="820"/>
      <c r="W9467" s="820"/>
      <c r="X9467" s="820"/>
      <c r="Y9467" s="820"/>
      <c r="Z9467" s="820"/>
    </row>
    <row r="9468" spans="7:26">
      <c r="G9468" s="826"/>
      <c r="H9468" s="820"/>
      <c r="J9468" s="820"/>
      <c r="K9468" s="820"/>
      <c r="L9468" s="820"/>
      <c r="M9468" s="820"/>
      <c r="N9468" s="820"/>
      <c r="O9468" s="820"/>
      <c r="P9468" s="820"/>
      <c r="Q9468" s="820"/>
      <c r="R9468" s="820"/>
      <c r="S9468" s="820"/>
      <c r="T9468" s="820"/>
      <c r="U9468" s="820"/>
      <c r="V9468" s="820"/>
      <c r="W9468" s="820"/>
      <c r="X9468" s="820"/>
      <c r="Y9468" s="820"/>
      <c r="Z9468" s="820"/>
    </row>
    <row r="9469" spans="7:26">
      <c r="G9469" s="826"/>
      <c r="H9469" s="820"/>
      <c r="J9469" s="820"/>
      <c r="K9469" s="820"/>
      <c r="L9469" s="820"/>
      <c r="M9469" s="820"/>
      <c r="N9469" s="820"/>
      <c r="O9469" s="820"/>
      <c r="P9469" s="820"/>
      <c r="Q9469" s="820"/>
      <c r="R9469" s="820"/>
      <c r="S9469" s="820"/>
      <c r="T9469" s="820"/>
      <c r="U9469" s="820"/>
      <c r="V9469" s="820"/>
      <c r="W9469" s="820"/>
      <c r="X9469" s="820"/>
      <c r="Y9469" s="820"/>
      <c r="Z9469" s="820"/>
    </row>
    <row r="9470" spans="7:26">
      <c r="G9470" s="826"/>
      <c r="H9470" s="820"/>
      <c r="J9470" s="820"/>
      <c r="K9470" s="820"/>
      <c r="L9470" s="820"/>
      <c r="M9470" s="820"/>
      <c r="N9470" s="820"/>
      <c r="O9470" s="820"/>
      <c r="P9470" s="820"/>
      <c r="Q9470" s="820"/>
      <c r="R9470" s="820"/>
      <c r="S9470" s="820"/>
      <c r="T9470" s="820"/>
      <c r="U9470" s="820"/>
      <c r="V9470" s="820"/>
      <c r="W9470" s="820"/>
      <c r="X9470" s="820"/>
      <c r="Y9470" s="820"/>
      <c r="Z9470" s="820"/>
    </row>
    <row r="9471" spans="7:26">
      <c r="G9471" s="826"/>
      <c r="H9471" s="820"/>
      <c r="J9471" s="820"/>
      <c r="K9471" s="820"/>
      <c r="L9471" s="820"/>
      <c r="M9471" s="820"/>
      <c r="N9471" s="820"/>
      <c r="O9471" s="820"/>
      <c r="P9471" s="820"/>
      <c r="Q9471" s="820"/>
      <c r="R9471" s="820"/>
      <c r="S9471" s="820"/>
      <c r="T9471" s="820"/>
      <c r="U9471" s="820"/>
      <c r="V9471" s="820"/>
      <c r="W9471" s="820"/>
      <c r="X9471" s="820"/>
      <c r="Y9471" s="820"/>
      <c r="Z9471" s="820"/>
    </row>
    <row r="9472" spans="7:26">
      <c r="G9472" s="826"/>
      <c r="H9472" s="820"/>
      <c r="J9472" s="820"/>
      <c r="K9472" s="820"/>
      <c r="L9472" s="820"/>
      <c r="M9472" s="820"/>
      <c r="N9472" s="820"/>
      <c r="O9472" s="820"/>
      <c r="P9472" s="820"/>
      <c r="Q9472" s="820"/>
      <c r="R9472" s="820"/>
      <c r="S9472" s="820"/>
      <c r="T9472" s="820"/>
      <c r="U9472" s="820"/>
      <c r="V9472" s="820"/>
      <c r="W9472" s="820"/>
      <c r="X9472" s="820"/>
      <c r="Y9472" s="820"/>
      <c r="Z9472" s="820"/>
    </row>
    <row r="9473" spans="7:26">
      <c r="G9473" s="826"/>
      <c r="H9473" s="820"/>
      <c r="J9473" s="820"/>
      <c r="K9473" s="820"/>
      <c r="L9473" s="820"/>
      <c r="M9473" s="820"/>
      <c r="N9473" s="820"/>
      <c r="O9473" s="820"/>
      <c r="P9473" s="820"/>
      <c r="Q9473" s="820"/>
      <c r="R9473" s="820"/>
      <c r="S9473" s="820"/>
      <c r="T9473" s="820"/>
      <c r="U9473" s="820"/>
      <c r="V9473" s="820"/>
      <c r="W9473" s="820"/>
      <c r="X9473" s="820"/>
      <c r="Y9473" s="820"/>
      <c r="Z9473" s="820"/>
    </row>
    <row r="9474" spans="7:26">
      <c r="G9474" s="826"/>
      <c r="H9474" s="820"/>
      <c r="J9474" s="820"/>
      <c r="K9474" s="820"/>
      <c r="L9474" s="820"/>
      <c r="M9474" s="820"/>
      <c r="N9474" s="820"/>
      <c r="O9474" s="820"/>
      <c r="P9474" s="820"/>
      <c r="Q9474" s="820"/>
      <c r="R9474" s="820"/>
      <c r="S9474" s="820"/>
      <c r="T9474" s="820"/>
      <c r="U9474" s="820"/>
      <c r="V9474" s="820"/>
      <c r="W9474" s="820"/>
      <c r="X9474" s="820"/>
      <c r="Y9474" s="820"/>
      <c r="Z9474" s="820"/>
    </row>
    <row r="9475" spans="7:26">
      <c r="G9475" s="826"/>
      <c r="H9475" s="820"/>
      <c r="J9475" s="820"/>
      <c r="K9475" s="820"/>
      <c r="L9475" s="820"/>
      <c r="M9475" s="820"/>
      <c r="N9475" s="820"/>
      <c r="O9475" s="820"/>
      <c r="P9475" s="820"/>
      <c r="Q9475" s="820"/>
      <c r="R9475" s="820"/>
      <c r="S9475" s="820"/>
      <c r="T9475" s="820"/>
      <c r="U9475" s="820"/>
      <c r="V9475" s="820"/>
      <c r="W9475" s="820"/>
      <c r="X9475" s="820"/>
      <c r="Y9475" s="820"/>
      <c r="Z9475" s="820"/>
    </row>
    <row r="9476" spans="7:26">
      <c r="G9476" s="826"/>
      <c r="H9476" s="820"/>
      <c r="J9476" s="820"/>
      <c r="K9476" s="820"/>
      <c r="L9476" s="820"/>
      <c r="M9476" s="820"/>
      <c r="N9476" s="820"/>
      <c r="O9476" s="820"/>
      <c r="P9476" s="820"/>
      <c r="Q9476" s="820"/>
      <c r="R9476" s="820"/>
      <c r="S9476" s="820"/>
      <c r="T9476" s="820"/>
      <c r="U9476" s="820"/>
      <c r="V9476" s="820"/>
      <c r="W9476" s="820"/>
      <c r="X9476" s="820"/>
      <c r="Y9476" s="820"/>
      <c r="Z9476" s="820"/>
    </row>
    <row r="9477" spans="7:26">
      <c r="G9477" s="826"/>
      <c r="H9477" s="820"/>
      <c r="J9477" s="820"/>
      <c r="K9477" s="820"/>
      <c r="L9477" s="820"/>
      <c r="M9477" s="820"/>
      <c r="N9477" s="820"/>
      <c r="O9477" s="820"/>
      <c r="P9477" s="820"/>
      <c r="Q9477" s="820"/>
      <c r="R9477" s="820"/>
      <c r="S9477" s="820"/>
      <c r="T9477" s="820"/>
      <c r="U9477" s="820"/>
      <c r="V9477" s="820"/>
      <c r="W9477" s="820"/>
      <c r="X9477" s="820"/>
      <c r="Y9477" s="820"/>
      <c r="Z9477" s="820"/>
    </row>
    <row r="9478" spans="7:26">
      <c r="G9478" s="826"/>
      <c r="H9478" s="820"/>
      <c r="J9478" s="820"/>
      <c r="K9478" s="820"/>
      <c r="L9478" s="820"/>
      <c r="M9478" s="820"/>
      <c r="N9478" s="820"/>
      <c r="O9478" s="820"/>
      <c r="P9478" s="820"/>
      <c r="Q9478" s="820"/>
      <c r="R9478" s="820"/>
      <c r="S9478" s="820"/>
      <c r="T9478" s="820"/>
      <c r="U9478" s="820"/>
      <c r="V9478" s="820"/>
      <c r="W9478" s="820"/>
      <c r="X9478" s="820"/>
      <c r="Y9478" s="820"/>
      <c r="Z9478" s="820"/>
    </row>
    <row r="9479" spans="7:26">
      <c r="G9479" s="826"/>
      <c r="H9479" s="820"/>
      <c r="J9479" s="820"/>
      <c r="K9479" s="820"/>
      <c r="L9479" s="820"/>
      <c r="M9479" s="820"/>
      <c r="N9479" s="820"/>
      <c r="O9479" s="820"/>
      <c r="P9479" s="820"/>
      <c r="Q9479" s="820"/>
      <c r="R9479" s="820"/>
      <c r="S9479" s="820"/>
      <c r="T9479" s="820"/>
      <c r="U9479" s="820"/>
      <c r="V9479" s="820"/>
      <c r="W9479" s="820"/>
      <c r="X9479" s="820"/>
      <c r="Y9479" s="820"/>
      <c r="Z9479" s="820"/>
    </row>
    <row r="9480" spans="7:26">
      <c r="G9480" s="826"/>
      <c r="H9480" s="820"/>
      <c r="J9480" s="820"/>
      <c r="K9480" s="820"/>
      <c r="L9480" s="820"/>
      <c r="M9480" s="820"/>
      <c r="N9480" s="820"/>
      <c r="O9480" s="820"/>
      <c r="P9480" s="820"/>
      <c r="Q9480" s="820"/>
      <c r="R9480" s="820"/>
      <c r="S9480" s="820"/>
      <c r="T9480" s="820"/>
      <c r="U9480" s="820"/>
      <c r="V9480" s="820"/>
      <c r="W9480" s="820"/>
      <c r="X9480" s="820"/>
      <c r="Y9480" s="820"/>
      <c r="Z9480" s="820"/>
    </row>
    <row r="9481" spans="7:26">
      <c r="G9481" s="826"/>
      <c r="H9481" s="820"/>
      <c r="J9481" s="820"/>
      <c r="K9481" s="820"/>
      <c r="L9481" s="820"/>
      <c r="M9481" s="820"/>
      <c r="N9481" s="820"/>
      <c r="O9481" s="820"/>
      <c r="P9481" s="820"/>
      <c r="Q9481" s="820"/>
      <c r="R9481" s="820"/>
      <c r="S9481" s="820"/>
      <c r="T9481" s="820"/>
      <c r="U9481" s="820"/>
      <c r="V9481" s="820"/>
      <c r="W9481" s="820"/>
      <c r="X9481" s="820"/>
      <c r="Y9481" s="820"/>
      <c r="Z9481" s="820"/>
    </row>
    <row r="9482" spans="7:26">
      <c r="G9482" s="826"/>
      <c r="H9482" s="820"/>
      <c r="J9482" s="820"/>
      <c r="K9482" s="820"/>
      <c r="L9482" s="820"/>
      <c r="M9482" s="820"/>
      <c r="N9482" s="820"/>
      <c r="O9482" s="820"/>
      <c r="P9482" s="820"/>
      <c r="Q9482" s="820"/>
      <c r="R9482" s="820"/>
      <c r="S9482" s="820"/>
      <c r="T9482" s="820"/>
      <c r="U9482" s="820"/>
      <c r="V9482" s="820"/>
      <c r="W9482" s="820"/>
      <c r="X9482" s="820"/>
      <c r="Y9482" s="820"/>
      <c r="Z9482" s="820"/>
    </row>
    <row r="9483" spans="7:26">
      <c r="G9483" s="826"/>
      <c r="H9483" s="820"/>
      <c r="J9483" s="820"/>
      <c r="K9483" s="820"/>
      <c r="L9483" s="820"/>
      <c r="M9483" s="820"/>
      <c r="N9483" s="820"/>
      <c r="O9483" s="820"/>
      <c r="P9483" s="820"/>
      <c r="Q9483" s="820"/>
      <c r="R9483" s="820"/>
      <c r="S9483" s="820"/>
      <c r="T9483" s="820"/>
      <c r="U9483" s="820"/>
      <c r="V9483" s="820"/>
      <c r="W9483" s="820"/>
      <c r="X9483" s="820"/>
      <c r="Y9483" s="820"/>
      <c r="Z9483" s="820"/>
    </row>
    <row r="9484" spans="7:26">
      <c r="G9484" s="826"/>
      <c r="H9484" s="820"/>
      <c r="J9484" s="820"/>
      <c r="K9484" s="820"/>
      <c r="L9484" s="820"/>
      <c r="M9484" s="820"/>
      <c r="N9484" s="820"/>
      <c r="O9484" s="820"/>
      <c r="P9484" s="820"/>
      <c r="Q9484" s="820"/>
      <c r="R9484" s="820"/>
      <c r="S9484" s="820"/>
      <c r="T9484" s="820"/>
      <c r="U9484" s="820"/>
      <c r="V9484" s="820"/>
      <c r="W9484" s="820"/>
      <c r="X9484" s="820"/>
      <c r="Y9484" s="820"/>
      <c r="Z9484" s="820"/>
    </row>
    <row r="9485" spans="7:26">
      <c r="G9485" s="826"/>
      <c r="H9485" s="820"/>
      <c r="J9485" s="820"/>
      <c r="K9485" s="820"/>
      <c r="L9485" s="820"/>
      <c r="M9485" s="820"/>
      <c r="N9485" s="820"/>
      <c r="O9485" s="820"/>
      <c r="P9485" s="820"/>
      <c r="Q9485" s="820"/>
      <c r="R9485" s="820"/>
      <c r="S9485" s="820"/>
      <c r="T9485" s="820"/>
      <c r="U9485" s="820"/>
      <c r="V9485" s="820"/>
      <c r="W9485" s="820"/>
      <c r="X9485" s="820"/>
      <c r="Y9485" s="820"/>
      <c r="Z9485" s="820"/>
    </row>
    <row r="9486" spans="7:26">
      <c r="G9486" s="826"/>
      <c r="H9486" s="820"/>
      <c r="J9486" s="820"/>
      <c r="K9486" s="820"/>
      <c r="L9486" s="820"/>
      <c r="M9486" s="820"/>
      <c r="N9486" s="820"/>
      <c r="O9486" s="820"/>
      <c r="P9486" s="820"/>
      <c r="Q9486" s="820"/>
      <c r="R9486" s="820"/>
      <c r="S9486" s="820"/>
      <c r="T9486" s="820"/>
      <c r="U9486" s="820"/>
      <c r="V9486" s="820"/>
      <c r="W9486" s="820"/>
      <c r="X9486" s="820"/>
      <c r="Y9486" s="820"/>
      <c r="Z9486" s="820"/>
    </row>
    <row r="9487" spans="7:26">
      <c r="G9487" s="826"/>
      <c r="H9487" s="820"/>
      <c r="J9487" s="820"/>
      <c r="K9487" s="820"/>
      <c r="L9487" s="820"/>
      <c r="M9487" s="820"/>
      <c r="N9487" s="820"/>
      <c r="O9487" s="820"/>
      <c r="P9487" s="820"/>
      <c r="Q9487" s="820"/>
      <c r="R9487" s="820"/>
      <c r="S9487" s="820"/>
      <c r="T9487" s="820"/>
      <c r="U9487" s="820"/>
      <c r="V9487" s="820"/>
      <c r="W9487" s="820"/>
      <c r="X9487" s="820"/>
      <c r="Y9487" s="820"/>
      <c r="Z9487" s="820"/>
    </row>
    <row r="9488" spans="7:26">
      <c r="G9488" s="826"/>
      <c r="H9488" s="820"/>
      <c r="J9488" s="820"/>
      <c r="K9488" s="820"/>
      <c r="L9488" s="820"/>
      <c r="M9488" s="820"/>
      <c r="N9488" s="820"/>
      <c r="O9488" s="820"/>
      <c r="P9488" s="820"/>
      <c r="Q9488" s="820"/>
      <c r="R9488" s="820"/>
      <c r="S9488" s="820"/>
      <c r="T9488" s="820"/>
      <c r="U9488" s="820"/>
      <c r="V9488" s="820"/>
      <c r="W9488" s="820"/>
      <c r="X9488" s="820"/>
      <c r="Y9488" s="820"/>
      <c r="Z9488" s="820"/>
    </row>
    <row r="9489" spans="7:26">
      <c r="G9489" s="826"/>
      <c r="H9489" s="820"/>
      <c r="J9489" s="820"/>
      <c r="K9489" s="820"/>
      <c r="L9489" s="820"/>
      <c r="M9489" s="820"/>
      <c r="N9489" s="820"/>
      <c r="O9489" s="820"/>
      <c r="P9489" s="820"/>
      <c r="Q9489" s="820"/>
      <c r="R9489" s="820"/>
      <c r="S9489" s="820"/>
      <c r="T9489" s="820"/>
      <c r="U9489" s="820"/>
      <c r="V9489" s="820"/>
      <c r="W9489" s="820"/>
      <c r="X9489" s="820"/>
      <c r="Y9489" s="820"/>
      <c r="Z9489" s="820"/>
    </row>
    <row r="9490" spans="7:26">
      <c r="G9490" s="826"/>
      <c r="H9490" s="820"/>
      <c r="J9490" s="820"/>
      <c r="K9490" s="820"/>
      <c r="L9490" s="820"/>
      <c r="M9490" s="820"/>
      <c r="N9490" s="820"/>
      <c r="O9490" s="820"/>
      <c r="P9490" s="820"/>
      <c r="Q9490" s="820"/>
      <c r="R9490" s="820"/>
      <c r="S9490" s="820"/>
      <c r="T9490" s="820"/>
      <c r="U9490" s="820"/>
      <c r="V9490" s="820"/>
      <c r="W9490" s="820"/>
      <c r="X9490" s="820"/>
      <c r="Y9490" s="820"/>
      <c r="Z9490" s="820"/>
    </row>
    <row r="9491" spans="7:26">
      <c r="G9491" s="826"/>
      <c r="H9491" s="820"/>
      <c r="J9491" s="820"/>
      <c r="K9491" s="820"/>
      <c r="L9491" s="820"/>
      <c r="M9491" s="820"/>
      <c r="N9491" s="820"/>
      <c r="O9491" s="820"/>
      <c r="P9491" s="820"/>
      <c r="Q9491" s="820"/>
      <c r="R9491" s="820"/>
      <c r="S9491" s="820"/>
      <c r="T9491" s="820"/>
      <c r="U9491" s="820"/>
      <c r="V9491" s="820"/>
      <c r="W9491" s="820"/>
      <c r="X9491" s="820"/>
      <c r="Y9491" s="820"/>
      <c r="Z9491" s="820"/>
    </row>
    <row r="9492" spans="7:26">
      <c r="G9492" s="826"/>
      <c r="H9492" s="820"/>
      <c r="J9492" s="820"/>
      <c r="K9492" s="820"/>
      <c r="L9492" s="820"/>
      <c r="M9492" s="820"/>
      <c r="N9492" s="820"/>
      <c r="O9492" s="820"/>
      <c r="P9492" s="820"/>
      <c r="Q9492" s="820"/>
      <c r="R9492" s="820"/>
      <c r="S9492" s="820"/>
      <c r="T9492" s="820"/>
      <c r="U9492" s="820"/>
      <c r="V9492" s="820"/>
      <c r="W9492" s="820"/>
      <c r="X9492" s="820"/>
      <c r="Y9492" s="820"/>
      <c r="Z9492" s="820"/>
    </row>
    <row r="9493" spans="7:26">
      <c r="G9493" s="826"/>
      <c r="H9493" s="820"/>
      <c r="J9493" s="820"/>
      <c r="K9493" s="820"/>
      <c r="L9493" s="820"/>
      <c r="M9493" s="820"/>
      <c r="N9493" s="820"/>
      <c r="O9493" s="820"/>
      <c r="P9493" s="820"/>
      <c r="Q9493" s="820"/>
      <c r="R9493" s="820"/>
      <c r="S9493" s="820"/>
      <c r="T9493" s="820"/>
      <c r="U9493" s="820"/>
      <c r="V9493" s="820"/>
      <c r="W9493" s="820"/>
      <c r="X9493" s="820"/>
      <c r="Y9493" s="820"/>
      <c r="Z9493" s="820"/>
    </row>
    <row r="9494" spans="7:26">
      <c r="G9494" s="826"/>
      <c r="H9494" s="820"/>
      <c r="J9494" s="820"/>
      <c r="K9494" s="820"/>
      <c r="L9494" s="820"/>
      <c r="M9494" s="820"/>
      <c r="N9494" s="820"/>
      <c r="O9494" s="820"/>
      <c r="P9494" s="820"/>
      <c r="Q9494" s="820"/>
      <c r="R9494" s="820"/>
      <c r="S9494" s="820"/>
      <c r="T9494" s="820"/>
      <c r="U9494" s="820"/>
      <c r="V9494" s="820"/>
      <c r="W9494" s="820"/>
      <c r="X9494" s="820"/>
      <c r="Y9494" s="820"/>
      <c r="Z9494" s="820"/>
    </row>
    <row r="9495" spans="7:26">
      <c r="G9495" s="826"/>
      <c r="H9495" s="820"/>
      <c r="J9495" s="820"/>
      <c r="K9495" s="820"/>
      <c r="L9495" s="820"/>
      <c r="M9495" s="820"/>
      <c r="N9495" s="820"/>
      <c r="O9495" s="820"/>
      <c r="P9495" s="820"/>
      <c r="Q9495" s="820"/>
      <c r="R9495" s="820"/>
      <c r="S9495" s="820"/>
      <c r="T9495" s="820"/>
      <c r="U9495" s="820"/>
      <c r="V9495" s="820"/>
      <c r="W9495" s="820"/>
      <c r="X9495" s="820"/>
      <c r="Y9495" s="820"/>
      <c r="Z9495" s="820"/>
    </row>
    <row r="9496" spans="7:26">
      <c r="G9496" s="826"/>
      <c r="H9496" s="820"/>
      <c r="J9496" s="820"/>
      <c r="K9496" s="820"/>
      <c r="L9496" s="820"/>
      <c r="M9496" s="820"/>
      <c r="N9496" s="820"/>
      <c r="O9496" s="820"/>
      <c r="P9496" s="820"/>
      <c r="Q9496" s="820"/>
      <c r="R9496" s="820"/>
      <c r="S9496" s="820"/>
      <c r="T9496" s="820"/>
      <c r="U9496" s="820"/>
      <c r="V9496" s="820"/>
      <c r="W9496" s="820"/>
      <c r="X9496" s="820"/>
      <c r="Y9496" s="820"/>
      <c r="Z9496" s="820"/>
    </row>
    <row r="9497" spans="7:26">
      <c r="G9497" s="826"/>
      <c r="H9497" s="820"/>
      <c r="J9497" s="820"/>
      <c r="K9497" s="820"/>
      <c r="L9497" s="820"/>
      <c r="M9497" s="820"/>
      <c r="N9497" s="820"/>
      <c r="O9497" s="820"/>
      <c r="P9497" s="820"/>
      <c r="Q9497" s="820"/>
      <c r="R9497" s="820"/>
      <c r="S9497" s="820"/>
      <c r="T9497" s="820"/>
      <c r="U9497" s="820"/>
      <c r="V9497" s="820"/>
      <c r="W9497" s="820"/>
      <c r="X9497" s="820"/>
      <c r="Y9497" s="820"/>
      <c r="Z9497" s="820"/>
    </row>
    <row r="9498" spans="7:26">
      <c r="G9498" s="826"/>
      <c r="H9498" s="820"/>
      <c r="J9498" s="820"/>
      <c r="K9498" s="820"/>
      <c r="L9498" s="820"/>
      <c r="M9498" s="820"/>
      <c r="N9498" s="820"/>
      <c r="O9498" s="820"/>
      <c r="P9498" s="820"/>
      <c r="Q9498" s="820"/>
      <c r="R9498" s="820"/>
      <c r="S9498" s="820"/>
      <c r="T9498" s="820"/>
      <c r="U9498" s="820"/>
      <c r="V9498" s="820"/>
      <c r="W9498" s="820"/>
      <c r="X9498" s="820"/>
      <c r="Y9498" s="820"/>
      <c r="Z9498" s="820"/>
    </row>
    <row r="9499" spans="7:26">
      <c r="G9499" s="826"/>
      <c r="H9499" s="820"/>
      <c r="J9499" s="820"/>
      <c r="K9499" s="820"/>
      <c r="L9499" s="820"/>
      <c r="M9499" s="820"/>
      <c r="N9499" s="820"/>
      <c r="O9499" s="820"/>
      <c r="P9499" s="820"/>
      <c r="Q9499" s="820"/>
      <c r="R9499" s="820"/>
      <c r="S9499" s="820"/>
      <c r="T9499" s="820"/>
      <c r="U9499" s="820"/>
      <c r="V9499" s="820"/>
      <c r="W9499" s="820"/>
      <c r="X9499" s="820"/>
      <c r="Y9499" s="820"/>
      <c r="Z9499" s="820"/>
    </row>
    <row r="9500" spans="7:26">
      <c r="G9500" s="826"/>
      <c r="H9500" s="820"/>
      <c r="J9500" s="820"/>
      <c r="K9500" s="820"/>
      <c r="L9500" s="820"/>
      <c r="M9500" s="820"/>
      <c r="N9500" s="820"/>
      <c r="O9500" s="820"/>
      <c r="P9500" s="820"/>
      <c r="Q9500" s="820"/>
      <c r="R9500" s="820"/>
      <c r="S9500" s="820"/>
      <c r="T9500" s="820"/>
      <c r="U9500" s="820"/>
      <c r="V9500" s="820"/>
      <c r="W9500" s="820"/>
      <c r="X9500" s="820"/>
      <c r="Y9500" s="820"/>
      <c r="Z9500" s="820"/>
    </row>
    <row r="9501" spans="7:26">
      <c r="G9501" s="826"/>
      <c r="H9501" s="820"/>
      <c r="J9501" s="820"/>
      <c r="K9501" s="820"/>
      <c r="L9501" s="820"/>
      <c r="M9501" s="820"/>
      <c r="N9501" s="820"/>
      <c r="O9501" s="820"/>
      <c r="P9501" s="820"/>
      <c r="Q9501" s="820"/>
      <c r="R9501" s="820"/>
      <c r="S9501" s="820"/>
      <c r="T9501" s="820"/>
      <c r="U9501" s="820"/>
      <c r="V9501" s="820"/>
      <c r="W9501" s="820"/>
      <c r="X9501" s="820"/>
      <c r="Y9501" s="820"/>
      <c r="Z9501" s="820"/>
    </row>
    <row r="9502" spans="7:26">
      <c r="G9502" s="826"/>
      <c r="H9502" s="820"/>
      <c r="J9502" s="820"/>
      <c r="K9502" s="820"/>
      <c r="L9502" s="820"/>
      <c r="M9502" s="820"/>
      <c r="N9502" s="820"/>
      <c r="O9502" s="820"/>
      <c r="P9502" s="820"/>
      <c r="Q9502" s="820"/>
      <c r="R9502" s="820"/>
      <c r="S9502" s="820"/>
      <c r="T9502" s="820"/>
      <c r="U9502" s="820"/>
      <c r="V9502" s="820"/>
      <c r="W9502" s="820"/>
      <c r="X9502" s="820"/>
      <c r="Y9502" s="820"/>
      <c r="Z9502" s="820"/>
    </row>
    <row r="9503" spans="7:26">
      <c r="G9503" s="826"/>
      <c r="H9503" s="820"/>
      <c r="J9503" s="820"/>
      <c r="K9503" s="820"/>
      <c r="L9503" s="820"/>
      <c r="M9503" s="820"/>
      <c r="N9503" s="820"/>
      <c r="O9503" s="820"/>
      <c r="P9503" s="820"/>
      <c r="Q9503" s="820"/>
      <c r="R9503" s="820"/>
      <c r="S9503" s="820"/>
      <c r="T9503" s="820"/>
      <c r="U9503" s="820"/>
      <c r="V9503" s="820"/>
      <c r="W9503" s="820"/>
      <c r="X9503" s="820"/>
      <c r="Y9503" s="820"/>
      <c r="Z9503" s="820"/>
    </row>
    <row r="9504" spans="7:26">
      <c r="G9504" s="826"/>
      <c r="H9504" s="820"/>
      <c r="J9504" s="820"/>
      <c r="K9504" s="820"/>
      <c r="L9504" s="820"/>
      <c r="M9504" s="820"/>
      <c r="N9504" s="820"/>
      <c r="O9504" s="820"/>
      <c r="P9504" s="820"/>
      <c r="Q9504" s="820"/>
      <c r="R9504" s="820"/>
      <c r="S9504" s="820"/>
      <c r="T9504" s="820"/>
      <c r="U9504" s="820"/>
      <c r="V9504" s="820"/>
      <c r="W9504" s="820"/>
      <c r="X9504" s="820"/>
      <c r="Y9504" s="820"/>
      <c r="Z9504" s="820"/>
    </row>
    <row r="9505" spans="7:26">
      <c r="G9505" s="826"/>
      <c r="H9505" s="820"/>
      <c r="J9505" s="820"/>
      <c r="K9505" s="820"/>
      <c r="L9505" s="820"/>
      <c r="M9505" s="820"/>
      <c r="N9505" s="820"/>
      <c r="O9505" s="820"/>
      <c r="P9505" s="820"/>
      <c r="Q9505" s="820"/>
      <c r="R9505" s="820"/>
      <c r="S9505" s="820"/>
      <c r="T9505" s="820"/>
      <c r="U9505" s="820"/>
      <c r="V9505" s="820"/>
      <c r="W9505" s="820"/>
      <c r="X9505" s="820"/>
      <c r="Y9505" s="820"/>
      <c r="Z9505" s="820"/>
    </row>
    <row r="9506" spans="7:26">
      <c r="G9506" s="826"/>
      <c r="H9506" s="820"/>
      <c r="J9506" s="820"/>
      <c r="K9506" s="820"/>
      <c r="L9506" s="820"/>
      <c r="M9506" s="820"/>
      <c r="N9506" s="820"/>
      <c r="O9506" s="820"/>
      <c r="P9506" s="820"/>
      <c r="Q9506" s="820"/>
      <c r="R9506" s="820"/>
      <c r="S9506" s="820"/>
      <c r="T9506" s="820"/>
      <c r="U9506" s="820"/>
      <c r="V9506" s="820"/>
      <c r="W9506" s="820"/>
      <c r="X9506" s="820"/>
      <c r="Y9506" s="820"/>
      <c r="Z9506" s="820"/>
    </row>
    <row r="9507" spans="7:26">
      <c r="G9507" s="826"/>
      <c r="H9507" s="820"/>
      <c r="J9507" s="820"/>
      <c r="K9507" s="820"/>
      <c r="L9507" s="820"/>
      <c r="M9507" s="820"/>
      <c r="N9507" s="820"/>
      <c r="O9507" s="820"/>
      <c r="P9507" s="820"/>
      <c r="Q9507" s="820"/>
      <c r="R9507" s="820"/>
      <c r="S9507" s="820"/>
      <c r="T9507" s="820"/>
      <c r="U9507" s="820"/>
      <c r="V9507" s="820"/>
      <c r="W9507" s="820"/>
      <c r="X9507" s="820"/>
      <c r="Y9507" s="820"/>
      <c r="Z9507" s="820"/>
    </row>
    <row r="9508" spans="7:26">
      <c r="G9508" s="826"/>
      <c r="H9508" s="820"/>
      <c r="J9508" s="820"/>
      <c r="K9508" s="820"/>
      <c r="L9508" s="820"/>
      <c r="M9508" s="820"/>
      <c r="N9508" s="820"/>
      <c r="O9508" s="820"/>
      <c r="P9508" s="820"/>
      <c r="Q9508" s="820"/>
      <c r="R9508" s="820"/>
      <c r="S9508" s="820"/>
      <c r="T9508" s="820"/>
      <c r="U9508" s="820"/>
      <c r="V9508" s="820"/>
      <c r="W9508" s="820"/>
      <c r="X9508" s="820"/>
      <c r="Y9508" s="820"/>
      <c r="Z9508" s="820"/>
    </row>
    <row r="9509" spans="7:26">
      <c r="G9509" s="826"/>
      <c r="H9509" s="820"/>
      <c r="J9509" s="820"/>
      <c r="K9509" s="820"/>
      <c r="L9509" s="820"/>
      <c r="M9509" s="820"/>
      <c r="N9509" s="820"/>
      <c r="O9509" s="820"/>
      <c r="P9509" s="820"/>
      <c r="Q9509" s="820"/>
      <c r="R9509" s="820"/>
      <c r="S9509" s="820"/>
      <c r="T9509" s="820"/>
      <c r="U9509" s="820"/>
      <c r="V9509" s="820"/>
      <c r="W9509" s="820"/>
      <c r="X9509" s="820"/>
      <c r="Y9509" s="820"/>
      <c r="Z9509" s="820"/>
    </row>
    <row r="9510" spans="7:26">
      <c r="G9510" s="826"/>
      <c r="H9510" s="820"/>
      <c r="J9510" s="820"/>
      <c r="K9510" s="820"/>
      <c r="L9510" s="820"/>
      <c r="M9510" s="820"/>
      <c r="N9510" s="820"/>
      <c r="O9510" s="820"/>
      <c r="P9510" s="820"/>
      <c r="Q9510" s="820"/>
      <c r="R9510" s="820"/>
      <c r="S9510" s="820"/>
      <c r="T9510" s="820"/>
      <c r="U9510" s="820"/>
      <c r="V9510" s="820"/>
      <c r="W9510" s="820"/>
      <c r="X9510" s="820"/>
      <c r="Y9510" s="820"/>
      <c r="Z9510" s="820"/>
    </row>
    <row r="9511" spans="7:26">
      <c r="G9511" s="826"/>
      <c r="H9511" s="820"/>
      <c r="J9511" s="820"/>
      <c r="K9511" s="820"/>
      <c r="L9511" s="820"/>
      <c r="M9511" s="820"/>
      <c r="N9511" s="820"/>
      <c r="O9511" s="820"/>
      <c r="P9511" s="820"/>
      <c r="Q9511" s="820"/>
      <c r="R9511" s="820"/>
      <c r="S9511" s="820"/>
      <c r="T9511" s="820"/>
      <c r="U9511" s="820"/>
      <c r="V9511" s="820"/>
      <c r="W9511" s="820"/>
      <c r="X9511" s="820"/>
      <c r="Y9511" s="820"/>
      <c r="Z9511" s="820"/>
    </row>
    <row r="9512" spans="7:26">
      <c r="G9512" s="826"/>
      <c r="H9512" s="820"/>
      <c r="J9512" s="820"/>
      <c r="K9512" s="820"/>
      <c r="L9512" s="820"/>
      <c r="M9512" s="820"/>
      <c r="N9512" s="820"/>
      <c r="O9512" s="820"/>
      <c r="P9512" s="820"/>
      <c r="Q9512" s="820"/>
      <c r="R9512" s="820"/>
      <c r="S9512" s="820"/>
      <c r="T9512" s="820"/>
      <c r="U9512" s="820"/>
      <c r="V9512" s="820"/>
      <c r="W9512" s="820"/>
      <c r="X9512" s="820"/>
      <c r="Y9512" s="820"/>
      <c r="Z9512" s="820"/>
    </row>
    <row r="9513" spans="7:26">
      <c r="G9513" s="826"/>
      <c r="H9513" s="820"/>
      <c r="J9513" s="820"/>
      <c r="K9513" s="820"/>
      <c r="L9513" s="820"/>
      <c r="M9513" s="820"/>
      <c r="N9513" s="820"/>
      <c r="O9513" s="820"/>
      <c r="P9513" s="820"/>
      <c r="Q9513" s="820"/>
      <c r="R9513" s="820"/>
      <c r="S9513" s="820"/>
      <c r="T9513" s="820"/>
      <c r="U9513" s="820"/>
      <c r="V9513" s="820"/>
      <c r="W9513" s="820"/>
      <c r="X9513" s="820"/>
      <c r="Y9513" s="820"/>
      <c r="Z9513" s="820"/>
    </row>
    <row r="9514" spans="7:26">
      <c r="G9514" s="826"/>
      <c r="H9514" s="820"/>
      <c r="J9514" s="820"/>
      <c r="K9514" s="820"/>
      <c r="L9514" s="820"/>
      <c r="M9514" s="820"/>
      <c r="N9514" s="820"/>
      <c r="O9514" s="820"/>
      <c r="P9514" s="820"/>
      <c r="Q9514" s="820"/>
      <c r="R9514" s="820"/>
      <c r="S9514" s="820"/>
      <c r="T9514" s="820"/>
      <c r="U9514" s="820"/>
      <c r="V9514" s="820"/>
      <c r="W9514" s="820"/>
      <c r="X9514" s="820"/>
      <c r="Y9514" s="820"/>
      <c r="Z9514" s="820"/>
    </row>
    <row r="9515" spans="7:26">
      <c r="G9515" s="826"/>
      <c r="H9515" s="820"/>
      <c r="J9515" s="820"/>
      <c r="K9515" s="820"/>
      <c r="L9515" s="820"/>
      <c r="M9515" s="820"/>
      <c r="N9515" s="820"/>
      <c r="O9515" s="820"/>
      <c r="P9515" s="820"/>
      <c r="Q9515" s="820"/>
      <c r="R9515" s="820"/>
      <c r="S9515" s="820"/>
      <c r="T9515" s="820"/>
      <c r="U9515" s="820"/>
      <c r="V9515" s="820"/>
      <c r="W9515" s="820"/>
      <c r="X9515" s="820"/>
      <c r="Y9515" s="820"/>
      <c r="Z9515" s="820"/>
    </row>
    <row r="9516" spans="7:26">
      <c r="G9516" s="826"/>
      <c r="H9516" s="820"/>
      <c r="J9516" s="820"/>
      <c r="K9516" s="820"/>
      <c r="L9516" s="820"/>
      <c r="M9516" s="820"/>
      <c r="N9516" s="820"/>
      <c r="O9516" s="820"/>
      <c r="P9516" s="820"/>
      <c r="Q9516" s="820"/>
      <c r="R9516" s="820"/>
      <c r="S9516" s="820"/>
      <c r="T9516" s="820"/>
      <c r="U9516" s="820"/>
      <c r="V9516" s="820"/>
      <c r="W9516" s="820"/>
      <c r="X9516" s="820"/>
      <c r="Y9516" s="820"/>
      <c r="Z9516" s="820"/>
    </row>
    <row r="9517" spans="7:26">
      <c r="G9517" s="826"/>
      <c r="H9517" s="820"/>
      <c r="J9517" s="820"/>
      <c r="K9517" s="820"/>
      <c r="L9517" s="820"/>
      <c r="M9517" s="820"/>
      <c r="N9517" s="820"/>
      <c r="O9517" s="820"/>
      <c r="P9517" s="820"/>
      <c r="Q9517" s="820"/>
      <c r="R9517" s="820"/>
      <c r="S9517" s="820"/>
      <c r="T9517" s="820"/>
      <c r="U9517" s="820"/>
      <c r="V9517" s="820"/>
      <c r="W9517" s="820"/>
      <c r="X9517" s="820"/>
      <c r="Y9517" s="820"/>
      <c r="Z9517" s="820"/>
    </row>
    <row r="9518" spans="7:26">
      <c r="G9518" s="826"/>
      <c r="H9518" s="820"/>
      <c r="J9518" s="820"/>
      <c r="K9518" s="820"/>
      <c r="L9518" s="820"/>
      <c r="M9518" s="820"/>
      <c r="N9518" s="820"/>
      <c r="O9518" s="820"/>
      <c r="P9518" s="820"/>
      <c r="Q9518" s="820"/>
      <c r="R9518" s="820"/>
      <c r="S9518" s="820"/>
      <c r="T9518" s="820"/>
      <c r="U9518" s="820"/>
      <c r="V9518" s="820"/>
      <c r="W9518" s="820"/>
      <c r="X9518" s="820"/>
      <c r="Y9518" s="820"/>
      <c r="Z9518" s="820"/>
    </row>
    <row r="9519" spans="7:26">
      <c r="G9519" s="826"/>
      <c r="H9519" s="820"/>
      <c r="J9519" s="820"/>
      <c r="K9519" s="820"/>
      <c r="L9519" s="820"/>
      <c r="M9519" s="820"/>
      <c r="N9519" s="820"/>
      <c r="O9519" s="820"/>
      <c r="P9519" s="820"/>
      <c r="Q9519" s="820"/>
      <c r="R9519" s="820"/>
      <c r="S9519" s="820"/>
      <c r="T9519" s="820"/>
      <c r="U9519" s="820"/>
      <c r="V9519" s="820"/>
      <c r="W9519" s="820"/>
      <c r="X9519" s="820"/>
      <c r="Y9519" s="820"/>
      <c r="Z9519" s="820"/>
    </row>
    <row r="9520" spans="7:26">
      <c r="G9520" s="826"/>
      <c r="H9520" s="820"/>
      <c r="J9520" s="820"/>
      <c r="K9520" s="820"/>
      <c r="L9520" s="820"/>
      <c r="M9520" s="820"/>
      <c r="N9520" s="820"/>
      <c r="O9520" s="820"/>
      <c r="P9520" s="820"/>
      <c r="Q9520" s="820"/>
      <c r="R9520" s="820"/>
      <c r="S9520" s="820"/>
      <c r="T9520" s="820"/>
      <c r="U9520" s="820"/>
      <c r="V9520" s="820"/>
      <c r="W9520" s="820"/>
      <c r="X9520" s="820"/>
      <c r="Y9520" s="820"/>
      <c r="Z9520" s="820"/>
    </row>
    <row r="9521" spans="7:26">
      <c r="G9521" s="826"/>
      <c r="H9521" s="820"/>
      <c r="J9521" s="820"/>
      <c r="K9521" s="820"/>
      <c r="L9521" s="820"/>
      <c r="M9521" s="820"/>
      <c r="N9521" s="820"/>
      <c r="O9521" s="820"/>
      <c r="P9521" s="820"/>
      <c r="Q9521" s="820"/>
      <c r="R9521" s="820"/>
      <c r="S9521" s="820"/>
      <c r="T9521" s="820"/>
      <c r="U9521" s="820"/>
      <c r="V9521" s="820"/>
      <c r="W9521" s="820"/>
      <c r="X9521" s="820"/>
      <c r="Y9521" s="820"/>
      <c r="Z9521" s="820"/>
    </row>
    <row r="9522" spans="7:26">
      <c r="G9522" s="826"/>
      <c r="H9522" s="820"/>
      <c r="J9522" s="820"/>
      <c r="K9522" s="820"/>
      <c r="L9522" s="820"/>
      <c r="M9522" s="820"/>
      <c r="N9522" s="820"/>
      <c r="O9522" s="820"/>
      <c r="P9522" s="820"/>
      <c r="Q9522" s="820"/>
      <c r="R9522" s="820"/>
      <c r="S9522" s="820"/>
      <c r="T9522" s="820"/>
      <c r="U9522" s="820"/>
      <c r="V9522" s="820"/>
      <c r="W9522" s="820"/>
      <c r="X9522" s="820"/>
      <c r="Y9522" s="820"/>
      <c r="Z9522" s="820"/>
    </row>
    <row r="9523" spans="7:26">
      <c r="G9523" s="826"/>
      <c r="H9523" s="820"/>
      <c r="J9523" s="820"/>
      <c r="K9523" s="820"/>
      <c r="L9523" s="820"/>
      <c r="M9523" s="820"/>
      <c r="N9523" s="820"/>
      <c r="O9523" s="820"/>
      <c r="P9523" s="820"/>
      <c r="Q9523" s="820"/>
      <c r="R9523" s="820"/>
      <c r="S9523" s="820"/>
      <c r="T9523" s="820"/>
      <c r="U9523" s="820"/>
      <c r="V9523" s="820"/>
      <c r="W9523" s="820"/>
      <c r="X9523" s="820"/>
      <c r="Y9523" s="820"/>
      <c r="Z9523" s="820"/>
    </row>
    <row r="9524" spans="7:26">
      <c r="G9524" s="826"/>
      <c r="H9524" s="820"/>
      <c r="J9524" s="820"/>
      <c r="K9524" s="820"/>
      <c r="L9524" s="820"/>
      <c r="M9524" s="820"/>
      <c r="N9524" s="820"/>
      <c r="O9524" s="820"/>
      <c r="P9524" s="820"/>
      <c r="Q9524" s="820"/>
      <c r="R9524" s="820"/>
      <c r="S9524" s="820"/>
      <c r="T9524" s="820"/>
      <c r="U9524" s="820"/>
      <c r="V9524" s="820"/>
      <c r="W9524" s="820"/>
      <c r="X9524" s="820"/>
      <c r="Y9524" s="820"/>
      <c r="Z9524" s="820"/>
    </row>
    <row r="9525" spans="7:26">
      <c r="G9525" s="826"/>
      <c r="H9525" s="820"/>
      <c r="J9525" s="820"/>
      <c r="K9525" s="820"/>
      <c r="L9525" s="820"/>
      <c r="M9525" s="820"/>
      <c r="N9525" s="820"/>
      <c r="O9525" s="820"/>
      <c r="P9525" s="820"/>
      <c r="Q9525" s="820"/>
      <c r="R9525" s="820"/>
      <c r="S9525" s="820"/>
      <c r="T9525" s="820"/>
      <c r="U9525" s="820"/>
      <c r="V9525" s="820"/>
      <c r="W9525" s="820"/>
      <c r="X9525" s="820"/>
      <c r="Y9525" s="820"/>
      <c r="Z9525" s="820"/>
    </row>
    <row r="9526" spans="7:26">
      <c r="G9526" s="826"/>
      <c r="H9526" s="820"/>
      <c r="J9526" s="820"/>
      <c r="K9526" s="820"/>
      <c r="L9526" s="820"/>
      <c r="M9526" s="820"/>
      <c r="N9526" s="820"/>
      <c r="O9526" s="820"/>
      <c r="P9526" s="820"/>
      <c r="Q9526" s="820"/>
      <c r="R9526" s="820"/>
      <c r="S9526" s="820"/>
      <c r="T9526" s="820"/>
      <c r="U9526" s="820"/>
      <c r="V9526" s="820"/>
      <c r="W9526" s="820"/>
      <c r="X9526" s="820"/>
      <c r="Y9526" s="820"/>
      <c r="Z9526" s="820"/>
    </row>
    <row r="9527" spans="7:26">
      <c r="G9527" s="826"/>
      <c r="H9527" s="820"/>
      <c r="J9527" s="820"/>
      <c r="K9527" s="820"/>
      <c r="L9527" s="820"/>
      <c r="M9527" s="820"/>
      <c r="N9527" s="820"/>
      <c r="O9527" s="820"/>
      <c r="P9527" s="820"/>
      <c r="Q9527" s="820"/>
      <c r="R9527" s="820"/>
      <c r="S9527" s="820"/>
      <c r="T9527" s="820"/>
      <c r="U9527" s="820"/>
      <c r="V9527" s="820"/>
      <c r="W9527" s="820"/>
      <c r="X9527" s="820"/>
      <c r="Y9527" s="820"/>
      <c r="Z9527" s="820"/>
    </row>
    <row r="9528" spans="7:26">
      <c r="G9528" s="826"/>
      <c r="H9528" s="820"/>
      <c r="J9528" s="820"/>
      <c r="K9528" s="820"/>
      <c r="L9528" s="820"/>
      <c r="M9528" s="820"/>
      <c r="N9528" s="820"/>
      <c r="O9528" s="820"/>
      <c r="P9528" s="820"/>
      <c r="Q9528" s="820"/>
      <c r="R9528" s="820"/>
      <c r="S9528" s="820"/>
      <c r="T9528" s="820"/>
      <c r="U9528" s="820"/>
      <c r="V9528" s="820"/>
      <c r="W9528" s="820"/>
      <c r="X9528" s="820"/>
      <c r="Y9528" s="820"/>
      <c r="Z9528" s="820"/>
    </row>
    <row r="9529" spans="7:26">
      <c r="G9529" s="826"/>
      <c r="H9529" s="820"/>
      <c r="J9529" s="820"/>
      <c r="K9529" s="820"/>
      <c r="L9529" s="820"/>
      <c r="M9529" s="820"/>
      <c r="N9529" s="820"/>
      <c r="O9529" s="820"/>
      <c r="P9529" s="820"/>
      <c r="Q9529" s="820"/>
      <c r="R9529" s="820"/>
      <c r="S9529" s="820"/>
      <c r="T9529" s="820"/>
      <c r="U9529" s="820"/>
      <c r="V9529" s="820"/>
      <c r="W9529" s="820"/>
      <c r="X9529" s="820"/>
      <c r="Y9529" s="820"/>
      <c r="Z9529" s="820"/>
    </row>
    <row r="9530" spans="7:26">
      <c r="G9530" s="826"/>
      <c r="H9530" s="820"/>
      <c r="J9530" s="820"/>
      <c r="K9530" s="820"/>
      <c r="L9530" s="820"/>
      <c r="M9530" s="820"/>
      <c r="N9530" s="820"/>
      <c r="O9530" s="820"/>
      <c r="P9530" s="820"/>
      <c r="Q9530" s="820"/>
      <c r="R9530" s="820"/>
      <c r="S9530" s="820"/>
      <c r="T9530" s="820"/>
      <c r="U9530" s="820"/>
      <c r="V9530" s="820"/>
      <c r="W9530" s="820"/>
      <c r="X9530" s="820"/>
      <c r="Y9530" s="820"/>
      <c r="Z9530" s="820"/>
    </row>
    <row r="9531" spans="7:26">
      <c r="G9531" s="826"/>
      <c r="H9531" s="820"/>
      <c r="J9531" s="820"/>
      <c r="K9531" s="820"/>
      <c r="L9531" s="820"/>
      <c r="M9531" s="820"/>
      <c r="N9531" s="820"/>
      <c r="O9531" s="820"/>
      <c r="P9531" s="820"/>
      <c r="Q9531" s="820"/>
      <c r="R9531" s="820"/>
      <c r="S9531" s="820"/>
      <c r="T9531" s="820"/>
      <c r="U9531" s="820"/>
      <c r="V9531" s="820"/>
      <c r="W9531" s="820"/>
      <c r="X9531" s="820"/>
      <c r="Y9531" s="820"/>
      <c r="Z9531" s="820"/>
    </row>
    <row r="9532" spans="7:26">
      <c r="G9532" s="826"/>
      <c r="H9532" s="820"/>
      <c r="J9532" s="820"/>
      <c r="K9532" s="820"/>
      <c r="L9532" s="820"/>
      <c r="M9532" s="820"/>
      <c r="N9532" s="820"/>
      <c r="O9532" s="820"/>
      <c r="P9532" s="820"/>
      <c r="Q9532" s="820"/>
      <c r="R9532" s="820"/>
      <c r="S9532" s="820"/>
      <c r="T9532" s="820"/>
      <c r="U9532" s="820"/>
      <c r="V9532" s="820"/>
      <c r="W9532" s="820"/>
      <c r="X9532" s="820"/>
      <c r="Y9532" s="820"/>
      <c r="Z9532" s="820"/>
    </row>
    <row r="9533" spans="7:26">
      <c r="G9533" s="826"/>
      <c r="H9533" s="820"/>
      <c r="J9533" s="820"/>
      <c r="K9533" s="820"/>
      <c r="L9533" s="820"/>
      <c r="M9533" s="820"/>
      <c r="N9533" s="820"/>
      <c r="O9533" s="820"/>
      <c r="P9533" s="820"/>
      <c r="Q9533" s="820"/>
      <c r="R9533" s="820"/>
      <c r="S9533" s="820"/>
      <c r="T9533" s="820"/>
      <c r="U9533" s="820"/>
      <c r="V9533" s="820"/>
      <c r="W9533" s="820"/>
      <c r="X9533" s="820"/>
      <c r="Y9533" s="820"/>
      <c r="Z9533" s="820"/>
    </row>
    <row r="9534" spans="7:26">
      <c r="G9534" s="826"/>
      <c r="H9534" s="820"/>
      <c r="J9534" s="820"/>
      <c r="K9534" s="820"/>
      <c r="L9534" s="820"/>
      <c r="M9534" s="820"/>
      <c r="N9534" s="820"/>
      <c r="O9534" s="820"/>
      <c r="P9534" s="820"/>
      <c r="Q9534" s="820"/>
      <c r="R9534" s="820"/>
      <c r="S9534" s="820"/>
      <c r="T9534" s="820"/>
      <c r="U9534" s="820"/>
      <c r="V9534" s="820"/>
      <c r="W9534" s="820"/>
      <c r="X9534" s="820"/>
      <c r="Y9534" s="820"/>
      <c r="Z9534" s="820"/>
    </row>
    <row r="9535" spans="7:26">
      <c r="G9535" s="826"/>
      <c r="H9535" s="820"/>
      <c r="J9535" s="820"/>
      <c r="K9535" s="820"/>
      <c r="L9535" s="820"/>
      <c r="M9535" s="820"/>
      <c r="N9535" s="820"/>
      <c r="O9535" s="820"/>
      <c r="P9535" s="820"/>
      <c r="Q9535" s="820"/>
      <c r="R9535" s="820"/>
      <c r="S9535" s="820"/>
      <c r="T9535" s="820"/>
      <c r="U9535" s="820"/>
      <c r="V9535" s="820"/>
      <c r="W9535" s="820"/>
      <c r="X9535" s="820"/>
      <c r="Y9535" s="820"/>
      <c r="Z9535" s="820"/>
    </row>
    <row r="9536" spans="7:26">
      <c r="G9536" s="826"/>
      <c r="H9536" s="820"/>
      <c r="J9536" s="820"/>
      <c r="K9536" s="820"/>
      <c r="L9536" s="820"/>
      <c r="M9536" s="820"/>
      <c r="N9536" s="820"/>
      <c r="O9536" s="820"/>
      <c r="P9536" s="820"/>
      <c r="Q9536" s="820"/>
      <c r="R9536" s="820"/>
      <c r="S9536" s="820"/>
      <c r="T9536" s="820"/>
      <c r="U9536" s="820"/>
      <c r="V9536" s="820"/>
      <c r="W9536" s="820"/>
      <c r="X9536" s="820"/>
      <c r="Y9536" s="820"/>
      <c r="Z9536" s="820"/>
    </row>
    <row r="9537" spans="7:26">
      <c r="G9537" s="826"/>
      <c r="H9537" s="820"/>
      <c r="J9537" s="820"/>
      <c r="K9537" s="820"/>
      <c r="L9537" s="820"/>
      <c r="M9537" s="820"/>
      <c r="N9537" s="820"/>
      <c r="O9537" s="820"/>
      <c r="P9537" s="820"/>
      <c r="Q9537" s="820"/>
      <c r="R9537" s="820"/>
      <c r="S9537" s="820"/>
      <c r="T9537" s="820"/>
      <c r="U9537" s="820"/>
      <c r="V9537" s="820"/>
      <c r="W9537" s="820"/>
      <c r="X9537" s="820"/>
      <c r="Y9537" s="820"/>
      <c r="Z9537" s="820"/>
    </row>
    <row r="9538" spans="7:26">
      <c r="G9538" s="826"/>
      <c r="H9538" s="820"/>
      <c r="J9538" s="820"/>
      <c r="K9538" s="820"/>
      <c r="L9538" s="820"/>
      <c r="M9538" s="820"/>
      <c r="N9538" s="820"/>
      <c r="O9538" s="820"/>
      <c r="P9538" s="820"/>
      <c r="Q9538" s="820"/>
      <c r="R9538" s="820"/>
      <c r="S9538" s="820"/>
      <c r="T9538" s="820"/>
      <c r="U9538" s="820"/>
      <c r="V9538" s="820"/>
      <c r="W9538" s="820"/>
      <c r="X9538" s="820"/>
      <c r="Y9538" s="820"/>
      <c r="Z9538" s="820"/>
    </row>
    <row r="9539" spans="7:26">
      <c r="G9539" s="826"/>
      <c r="H9539" s="820"/>
      <c r="J9539" s="820"/>
      <c r="K9539" s="820"/>
      <c r="L9539" s="820"/>
      <c r="M9539" s="820"/>
      <c r="N9539" s="820"/>
      <c r="O9539" s="820"/>
      <c r="P9539" s="820"/>
      <c r="Q9539" s="820"/>
      <c r="R9539" s="820"/>
      <c r="S9539" s="820"/>
      <c r="T9539" s="820"/>
      <c r="U9539" s="820"/>
      <c r="V9539" s="820"/>
      <c r="W9539" s="820"/>
      <c r="X9539" s="820"/>
      <c r="Y9539" s="820"/>
      <c r="Z9539" s="820"/>
    </row>
    <row r="9540" spans="7:26">
      <c r="G9540" s="826"/>
      <c r="H9540" s="820"/>
      <c r="J9540" s="820"/>
      <c r="K9540" s="820"/>
      <c r="L9540" s="820"/>
      <c r="M9540" s="820"/>
      <c r="N9540" s="820"/>
      <c r="O9540" s="820"/>
      <c r="P9540" s="820"/>
      <c r="Q9540" s="820"/>
      <c r="R9540" s="820"/>
      <c r="S9540" s="820"/>
      <c r="T9540" s="820"/>
      <c r="U9540" s="820"/>
      <c r="V9540" s="820"/>
      <c r="W9540" s="820"/>
      <c r="X9540" s="820"/>
      <c r="Y9540" s="820"/>
      <c r="Z9540" s="820"/>
    </row>
    <row r="9541" spans="7:26">
      <c r="G9541" s="826"/>
      <c r="H9541" s="820"/>
      <c r="J9541" s="820"/>
      <c r="K9541" s="820"/>
      <c r="L9541" s="820"/>
      <c r="M9541" s="820"/>
      <c r="N9541" s="820"/>
      <c r="O9541" s="820"/>
      <c r="P9541" s="820"/>
      <c r="Q9541" s="820"/>
      <c r="R9541" s="820"/>
      <c r="S9541" s="820"/>
      <c r="T9541" s="820"/>
      <c r="U9541" s="820"/>
      <c r="V9541" s="820"/>
      <c r="W9541" s="820"/>
      <c r="X9541" s="820"/>
      <c r="Y9541" s="820"/>
      <c r="Z9541" s="820"/>
    </row>
    <row r="9542" spans="7:26">
      <c r="G9542" s="826"/>
      <c r="H9542" s="820"/>
      <c r="J9542" s="820"/>
      <c r="K9542" s="820"/>
      <c r="L9542" s="820"/>
      <c r="M9542" s="820"/>
      <c r="N9542" s="820"/>
      <c r="O9542" s="820"/>
      <c r="P9542" s="820"/>
      <c r="Q9542" s="820"/>
      <c r="R9542" s="820"/>
      <c r="S9542" s="820"/>
      <c r="T9542" s="820"/>
      <c r="U9542" s="820"/>
      <c r="V9542" s="820"/>
      <c r="W9542" s="820"/>
      <c r="X9542" s="820"/>
      <c r="Y9542" s="820"/>
      <c r="Z9542" s="820"/>
    </row>
    <row r="9543" spans="7:26">
      <c r="G9543" s="826"/>
      <c r="H9543" s="820"/>
      <c r="J9543" s="820"/>
      <c r="K9543" s="820"/>
      <c r="L9543" s="820"/>
      <c r="M9543" s="820"/>
      <c r="N9543" s="820"/>
      <c r="O9543" s="820"/>
      <c r="P9543" s="820"/>
      <c r="Q9543" s="820"/>
      <c r="R9543" s="820"/>
      <c r="S9543" s="820"/>
      <c r="T9543" s="820"/>
      <c r="U9543" s="820"/>
      <c r="V9543" s="820"/>
      <c r="W9543" s="820"/>
      <c r="X9543" s="820"/>
      <c r="Y9543" s="820"/>
      <c r="Z9543" s="820"/>
    </row>
    <row r="9544" spans="7:26">
      <c r="G9544" s="826"/>
      <c r="H9544" s="820"/>
      <c r="J9544" s="820"/>
      <c r="K9544" s="820"/>
      <c r="L9544" s="820"/>
      <c r="M9544" s="820"/>
      <c r="N9544" s="820"/>
      <c r="O9544" s="820"/>
      <c r="P9544" s="820"/>
      <c r="Q9544" s="820"/>
      <c r="R9544" s="820"/>
      <c r="S9544" s="820"/>
      <c r="T9544" s="820"/>
      <c r="U9544" s="820"/>
      <c r="V9544" s="820"/>
      <c r="W9544" s="820"/>
      <c r="X9544" s="820"/>
      <c r="Y9544" s="820"/>
      <c r="Z9544" s="820"/>
    </row>
    <row r="9545" spans="7:26">
      <c r="G9545" s="826"/>
      <c r="H9545" s="820"/>
      <c r="J9545" s="820"/>
      <c r="K9545" s="820"/>
      <c r="L9545" s="820"/>
      <c r="M9545" s="820"/>
      <c r="N9545" s="820"/>
      <c r="O9545" s="820"/>
      <c r="P9545" s="820"/>
      <c r="Q9545" s="820"/>
      <c r="R9545" s="820"/>
      <c r="S9545" s="820"/>
      <c r="T9545" s="820"/>
      <c r="U9545" s="820"/>
      <c r="V9545" s="820"/>
      <c r="W9545" s="820"/>
      <c r="X9545" s="820"/>
      <c r="Y9545" s="820"/>
      <c r="Z9545" s="820"/>
    </row>
    <row r="9546" spans="7:26">
      <c r="G9546" s="826"/>
      <c r="H9546" s="820"/>
      <c r="J9546" s="820"/>
      <c r="K9546" s="820"/>
      <c r="L9546" s="820"/>
      <c r="M9546" s="820"/>
      <c r="N9546" s="820"/>
      <c r="O9546" s="820"/>
      <c r="P9546" s="820"/>
      <c r="Q9546" s="820"/>
      <c r="R9546" s="820"/>
      <c r="S9546" s="820"/>
      <c r="T9546" s="820"/>
      <c r="U9546" s="820"/>
      <c r="V9546" s="820"/>
      <c r="W9546" s="820"/>
      <c r="X9546" s="820"/>
      <c r="Y9546" s="820"/>
      <c r="Z9546" s="820"/>
    </row>
    <row r="9547" spans="7:26">
      <c r="G9547" s="826"/>
      <c r="H9547" s="820"/>
      <c r="J9547" s="820"/>
      <c r="K9547" s="820"/>
      <c r="L9547" s="820"/>
      <c r="M9547" s="820"/>
      <c r="N9547" s="820"/>
      <c r="O9547" s="820"/>
      <c r="P9547" s="820"/>
      <c r="Q9547" s="820"/>
      <c r="R9547" s="820"/>
      <c r="S9547" s="820"/>
      <c r="T9547" s="820"/>
      <c r="U9547" s="820"/>
      <c r="V9547" s="820"/>
      <c r="W9547" s="820"/>
      <c r="X9547" s="820"/>
      <c r="Y9547" s="820"/>
      <c r="Z9547" s="820"/>
    </row>
    <row r="9548" spans="7:26">
      <c r="G9548" s="826"/>
      <c r="H9548" s="820"/>
      <c r="J9548" s="820"/>
      <c r="K9548" s="820"/>
      <c r="L9548" s="820"/>
      <c r="M9548" s="820"/>
      <c r="N9548" s="820"/>
      <c r="O9548" s="820"/>
      <c r="P9548" s="820"/>
      <c r="Q9548" s="820"/>
      <c r="R9548" s="820"/>
      <c r="S9548" s="820"/>
      <c r="T9548" s="820"/>
      <c r="U9548" s="820"/>
      <c r="V9548" s="820"/>
      <c r="W9548" s="820"/>
      <c r="X9548" s="820"/>
      <c r="Y9548" s="820"/>
      <c r="Z9548" s="820"/>
    </row>
    <row r="9549" spans="7:26">
      <c r="G9549" s="826"/>
      <c r="H9549" s="820"/>
      <c r="J9549" s="820"/>
      <c r="K9549" s="820"/>
      <c r="L9549" s="820"/>
      <c r="M9549" s="820"/>
      <c r="N9549" s="820"/>
      <c r="O9549" s="820"/>
      <c r="P9549" s="820"/>
      <c r="Q9549" s="820"/>
      <c r="R9549" s="820"/>
      <c r="S9549" s="820"/>
      <c r="T9549" s="820"/>
      <c r="U9549" s="820"/>
      <c r="V9549" s="820"/>
      <c r="W9549" s="820"/>
      <c r="X9549" s="820"/>
      <c r="Y9549" s="820"/>
      <c r="Z9549" s="820"/>
    </row>
    <row r="9550" spans="7:26">
      <c r="G9550" s="826"/>
      <c r="H9550" s="820"/>
      <c r="J9550" s="820"/>
      <c r="K9550" s="820"/>
      <c r="L9550" s="820"/>
      <c r="M9550" s="820"/>
      <c r="N9550" s="820"/>
      <c r="O9550" s="820"/>
      <c r="P9550" s="820"/>
      <c r="Q9550" s="820"/>
      <c r="R9550" s="820"/>
      <c r="S9550" s="820"/>
      <c r="T9550" s="820"/>
      <c r="U9550" s="820"/>
      <c r="V9550" s="820"/>
      <c r="W9550" s="820"/>
      <c r="X9550" s="820"/>
      <c r="Y9550" s="820"/>
      <c r="Z9550" s="820"/>
    </row>
    <row r="9551" spans="7:26">
      <c r="G9551" s="826"/>
      <c r="H9551" s="820"/>
      <c r="J9551" s="820"/>
      <c r="K9551" s="820"/>
      <c r="L9551" s="820"/>
      <c r="M9551" s="820"/>
      <c r="N9551" s="820"/>
      <c r="O9551" s="820"/>
      <c r="P9551" s="820"/>
      <c r="Q9551" s="820"/>
      <c r="R9551" s="820"/>
      <c r="S9551" s="820"/>
      <c r="T9551" s="820"/>
      <c r="U9551" s="820"/>
      <c r="V9551" s="820"/>
      <c r="W9551" s="820"/>
      <c r="X9551" s="820"/>
      <c r="Y9551" s="820"/>
      <c r="Z9551" s="820"/>
    </row>
    <row r="9552" spans="7:26">
      <c r="G9552" s="826"/>
      <c r="H9552" s="820"/>
      <c r="J9552" s="820"/>
      <c r="K9552" s="820"/>
      <c r="L9552" s="820"/>
      <c r="M9552" s="820"/>
      <c r="N9552" s="820"/>
      <c r="O9552" s="820"/>
      <c r="P9552" s="820"/>
      <c r="Q9552" s="820"/>
      <c r="R9552" s="820"/>
      <c r="S9552" s="820"/>
      <c r="T9552" s="820"/>
      <c r="U9552" s="820"/>
      <c r="V9552" s="820"/>
      <c r="W9552" s="820"/>
      <c r="X9552" s="820"/>
      <c r="Y9552" s="820"/>
      <c r="Z9552" s="820"/>
    </row>
    <row r="9553" spans="7:26">
      <c r="G9553" s="826"/>
      <c r="H9553" s="820"/>
      <c r="J9553" s="820"/>
      <c r="K9553" s="820"/>
      <c r="L9553" s="820"/>
      <c r="M9553" s="820"/>
      <c r="N9553" s="820"/>
      <c r="O9553" s="820"/>
      <c r="P9553" s="820"/>
      <c r="Q9553" s="820"/>
      <c r="R9553" s="820"/>
      <c r="S9553" s="820"/>
      <c r="T9553" s="820"/>
      <c r="U9553" s="820"/>
      <c r="V9553" s="820"/>
      <c r="W9553" s="820"/>
      <c r="X9553" s="820"/>
      <c r="Y9553" s="820"/>
      <c r="Z9553" s="820"/>
    </row>
    <row r="9554" spans="7:26">
      <c r="G9554" s="826"/>
      <c r="H9554" s="820"/>
      <c r="J9554" s="820"/>
      <c r="K9554" s="820"/>
      <c r="L9554" s="820"/>
      <c r="M9554" s="820"/>
      <c r="N9554" s="820"/>
      <c r="O9554" s="820"/>
      <c r="P9554" s="820"/>
      <c r="Q9554" s="820"/>
      <c r="R9554" s="820"/>
      <c r="S9554" s="820"/>
      <c r="T9554" s="820"/>
      <c r="U9554" s="820"/>
      <c r="V9554" s="820"/>
      <c r="W9554" s="820"/>
      <c r="X9554" s="820"/>
      <c r="Y9554" s="820"/>
      <c r="Z9554" s="820"/>
    </row>
    <row r="9555" spans="7:26">
      <c r="G9555" s="826"/>
      <c r="H9555" s="820"/>
      <c r="J9555" s="820"/>
      <c r="K9555" s="820"/>
      <c r="L9555" s="820"/>
      <c r="M9555" s="820"/>
      <c r="N9555" s="820"/>
      <c r="O9555" s="820"/>
      <c r="P9555" s="820"/>
      <c r="Q9555" s="820"/>
      <c r="R9555" s="820"/>
      <c r="S9555" s="820"/>
      <c r="T9555" s="820"/>
      <c r="U9555" s="820"/>
      <c r="V9555" s="820"/>
      <c r="W9555" s="820"/>
      <c r="X9555" s="820"/>
      <c r="Y9555" s="820"/>
      <c r="Z9555" s="820"/>
    </row>
    <row r="9556" spans="7:26">
      <c r="G9556" s="826"/>
      <c r="H9556" s="820"/>
      <c r="J9556" s="820"/>
      <c r="K9556" s="820"/>
      <c r="L9556" s="820"/>
      <c r="M9556" s="820"/>
      <c r="N9556" s="820"/>
      <c r="O9556" s="820"/>
      <c r="P9556" s="820"/>
      <c r="Q9556" s="820"/>
      <c r="R9556" s="820"/>
      <c r="S9556" s="820"/>
      <c r="T9556" s="820"/>
      <c r="U9556" s="820"/>
      <c r="V9556" s="820"/>
      <c r="W9556" s="820"/>
      <c r="X9556" s="820"/>
      <c r="Y9556" s="820"/>
      <c r="Z9556" s="820"/>
    </row>
    <row r="9557" spans="7:26">
      <c r="G9557" s="826"/>
      <c r="H9557" s="820"/>
      <c r="J9557" s="820"/>
      <c r="K9557" s="820"/>
      <c r="L9557" s="820"/>
      <c r="M9557" s="820"/>
      <c r="N9557" s="820"/>
      <c r="O9557" s="820"/>
      <c r="P9557" s="820"/>
      <c r="Q9557" s="820"/>
      <c r="R9557" s="820"/>
      <c r="S9557" s="820"/>
      <c r="T9557" s="820"/>
      <c r="U9557" s="820"/>
      <c r="V9557" s="820"/>
      <c r="W9557" s="820"/>
      <c r="X9557" s="820"/>
      <c r="Y9557" s="820"/>
      <c r="Z9557" s="820"/>
    </row>
    <row r="9558" spans="7:26">
      <c r="G9558" s="826"/>
      <c r="H9558" s="820"/>
      <c r="J9558" s="820"/>
      <c r="K9558" s="820"/>
      <c r="L9558" s="820"/>
      <c r="M9558" s="820"/>
      <c r="N9558" s="820"/>
      <c r="O9558" s="820"/>
      <c r="P9558" s="820"/>
      <c r="Q9558" s="820"/>
      <c r="R9558" s="820"/>
      <c r="S9558" s="820"/>
      <c r="T9558" s="820"/>
      <c r="U9558" s="820"/>
      <c r="V9558" s="820"/>
      <c r="W9558" s="820"/>
      <c r="X9558" s="820"/>
      <c r="Y9558" s="820"/>
      <c r="Z9558" s="820"/>
    </row>
    <row r="9559" spans="7:26">
      <c r="G9559" s="826"/>
      <c r="H9559" s="820"/>
      <c r="J9559" s="820"/>
      <c r="K9559" s="820"/>
      <c r="L9559" s="820"/>
      <c r="M9559" s="820"/>
      <c r="N9559" s="820"/>
      <c r="O9559" s="820"/>
      <c r="P9559" s="820"/>
      <c r="Q9559" s="820"/>
      <c r="R9559" s="820"/>
      <c r="S9559" s="820"/>
      <c r="T9559" s="820"/>
      <c r="U9559" s="820"/>
      <c r="V9559" s="820"/>
      <c r="W9559" s="820"/>
      <c r="X9559" s="820"/>
      <c r="Y9559" s="820"/>
      <c r="Z9559" s="820"/>
    </row>
    <row r="9560" spans="7:26">
      <c r="G9560" s="826"/>
      <c r="H9560" s="820"/>
      <c r="J9560" s="820"/>
      <c r="K9560" s="820"/>
      <c r="L9560" s="820"/>
      <c r="M9560" s="820"/>
      <c r="N9560" s="820"/>
      <c r="O9560" s="820"/>
      <c r="P9560" s="820"/>
      <c r="Q9560" s="820"/>
      <c r="R9560" s="820"/>
      <c r="S9560" s="820"/>
      <c r="T9560" s="820"/>
      <c r="U9560" s="820"/>
      <c r="V9560" s="820"/>
      <c r="W9560" s="820"/>
      <c r="X9560" s="820"/>
      <c r="Y9560" s="820"/>
      <c r="Z9560" s="820"/>
    </row>
    <row r="9561" spans="7:26">
      <c r="G9561" s="826"/>
      <c r="H9561" s="820"/>
      <c r="J9561" s="820"/>
      <c r="K9561" s="820"/>
      <c r="L9561" s="820"/>
      <c r="M9561" s="820"/>
      <c r="N9561" s="820"/>
      <c r="O9561" s="820"/>
      <c r="P9561" s="820"/>
      <c r="Q9561" s="820"/>
      <c r="R9561" s="820"/>
      <c r="S9561" s="820"/>
      <c r="T9561" s="820"/>
      <c r="U9561" s="820"/>
      <c r="V9561" s="820"/>
      <c r="W9561" s="820"/>
      <c r="X9561" s="820"/>
      <c r="Y9561" s="820"/>
      <c r="Z9561" s="820"/>
    </row>
    <row r="9562" spans="7:26">
      <c r="G9562" s="826"/>
      <c r="H9562" s="820"/>
      <c r="J9562" s="820"/>
      <c r="K9562" s="820"/>
      <c r="L9562" s="820"/>
      <c r="M9562" s="820"/>
      <c r="N9562" s="820"/>
      <c r="O9562" s="820"/>
      <c r="P9562" s="820"/>
      <c r="Q9562" s="820"/>
      <c r="R9562" s="820"/>
      <c r="S9562" s="820"/>
      <c r="T9562" s="820"/>
      <c r="U9562" s="820"/>
      <c r="V9562" s="820"/>
      <c r="W9562" s="820"/>
      <c r="X9562" s="820"/>
      <c r="Y9562" s="820"/>
      <c r="Z9562" s="820"/>
    </row>
    <row r="9563" spans="7:26">
      <c r="G9563" s="826"/>
      <c r="H9563" s="820"/>
      <c r="J9563" s="820"/>
      <c r="K9563" s="820"/>
      <c r="L9563" s="820"/>
      <c r="M9563" s="820"/>
      <c r="N9563" s="820"/>
      <c r="O9563" s="820"/>
      <c r="P9563" s="820"/>
      <c r="Q9563" s="820"/>
      <c r="R9563" s="820"/>
      <c r="S9563" s="820"/>
      <c r="T9563" s="820"/>
      <c r="U9563" s="820"/>
      <c r="V9563" s="820"/>
      <c r="W9563" s="820"/>
      <c r="X9563" s="820"/>
      <c r="Y9563" s="820"/>
      <c r="Z9563" s="820"/>
    </row>
    <row r="9564" spans="7:26">
      <c r="G9564" s="826"/>
      <c r="H9564" s="820"/>
      <c r="J9564" s="820"/>
      <c r="K9564" s="820"/>
      <c r="L9564" s="820"/>
      <c r="M9564" s="820"/>
      <c r="N9564" s="820"/>
      <c r="O9564" s="820"/>
      <c r="P9564" s="820"/>
      <c r="Q9564" s="820"/>
      <c r="R9564" s="820"/>
      <c r="S9564" s="820"/>
      <c r="T9564" s="820"/>
      <c r="U9564" s="820"/>
      <c r="V9564" s="820"/>
      <c r="W9564" s="820"/>
      <c r="X9564" s="820"/>
      <c r="Y9564" s="820"/>
      <c r="Z9564" s="820"/>
    </row>
    <row r="9565" spans="7:26">
      <c r="G9565" s="826"/>
      <c r="H9565" s="820"/>
      <c r="J9565" s="820"/>
      <c r="K9565" s="820"/>
      <c r="L9565" s="820"/>
      <c r="M9565" s="820"/>
      <c r="N9565" s="820"/>
      <c r="O9565" s="820"/>
      <c r="P9565" s="820"/>
      <c r="Q9565" s="820"/>
      <c r="R9565" s="820"/>
      <c r="S9565" s="820"/>
      <c r="T9565" s="820"/>
      <c r="U9565" s="820"/>
      <c r="V9565" s="820"/>
      <c r="W9565" s="820"/>
      <c r="X9565" s="820"/>
      <c r="Y9565" s="820"/>
      <c r="Z9565" s="820"/>
    </row>
    <row r="9566" spans="7:26">
      <c r="G9566" s="826"/>
      <c r="H9566" s="820"/>
      <c r="J9566" s="820"/>
      <c r="K9566" s="820"/>
      <c r="L9566" s="820"/>
      <c r="M9566" s="820"/>
      <c r="N9566" s="820"/>
      <c r="O9566" s="820"/>
      <c r="P9566" s="820"/>
      <c r="Q9566" s="820"/>
      <c r="R9566" s="820"/>
      <c r="S9566" s="820"/>
      <c r="T9566" s="820"/>
      <c r="U9566" s="820"/>
      <c r="V9566" s="820"/>
      <c r="W9566" s="820"/>
      <c r="X9566" s="820"/>
      <c r="Y9566" s="820"/>
      <c r="Z9566" s="820"/>
    </row>
    <row r="9567" spans="7:26">
      <c r="G9567" s="826"/>
      <c r="H9567" s="820"/>
      <c r="J9567" s="820"/>
      <c r="K9567" s="820"/>
      <c r="L9567" s="820"/>
      <c r="M9567" s="820"/>
      <c r="N9567" s="820"/>
      <c r="O9567" s="820"/>
      <c r="P9567" s="820"/>
      <c r="Q9567" s="820"/>
      <c r="R9567" s="820"/>
      <c r="S9567" s="820"/>
      <c r="T9567" s="820"/>
      <c r="U9567" s="820"/>
      <c r="V9567" s="820"/>
      <c r="W9567" s="820"/>
      <c r="X9567" s="820"/>
      <c r="Y9567" s="820"/>
      <c r="Z9567" s="820"/>
    </row>
    <row r="9568" spans="7:26">
      <c r="G9568" s="826"/>
      <c r="H9568" s="820"/>
      <c r="J9568" s="820"/>
      <c r="K9568" s="820"/>
      <c r="L9568" s="820"/>
      <c r="M9568" s="820"/>
      <c r="N9568" s="820"/>
      <c r="O9568" s="820"/>
      <c r="P9568" s="820"/>
      <c r="Q9568" s="820"/>
      <c r="R9568" s="820"/>
      <c r="S9568" s="820"/>
      <c r="T9568" s="820"/>
      <c r="U9568" s="820"/>
      <c r="V9568" s="820"/>
      <c r="W9568" s="820"/>
      <c r="X9568" s="820"/>
      <c r="Y9568" s="820"/>
      <c r="Z9568" s="820"/>
    </row>
    <row r="9569" spans="7:26">
      <c r="G9569" s="826"/>
      <c r="H9569" s="820"/>
      <c r="J9569" s="820"/>
      <c r="K9569" s="820"/>
      <c r="L9569" s="820"/>
      <c r="M9569" s="820"/>
      <c r="N9569" s="820"/>
      <c r="O9569" s="820"/>
      <c r="P9569" s="820"/>
      <c r="Q9569" s="820"/>
      <c r="R9569" s="820"/>
      <c r="S9569" s="820"/>
      <c r="T9569" s="820"/>
      <c r="U9569" s="820"/>
      <c r="V9569" s="820"/>
      <c r="W9569" s="820"/>
      <c r="X9569" s="820"/>
      <c r="Y9569" s="820"/>
      <c r="Z9569" s="820"/>
    </row>
    <row r="9570" spans="7:26">
      <c r="G9570" s="826"/>
      <c r="H9570" s="820"/>
      <c r="J9570" s="820"/>
      <c r="K9570" s="820"/>
      <c r="L9570" s="820"/>
      <c r="M9570" s="820"/>
      <c r="N9570" s="820"/>
      <c r="O9570" s="820"/>
      <c r="P9570" s="820"/>
      <c r="Q9570" s="820"/>
      <c r="R9570" s="820"/>
      <c r="S9570" s="820"/>
      <c r="T9570" s="820"/>
      <c r="U9570" s="820"/>
      <c r="V9570" s="820"/>
      <c r="W9570" s="820"/>
      <c r="X9570" s="820"/>
      <c r="Y9570" s="820"/>
      <c r="Z9570" s="820"/>
    </row>
    <row r="9571" spans="7:26">
      <c r="G9571" s="826"/>
      <c r="H9571" s="820"/>
      <c r="J9571" s="820"/>
      <c r="K9571" s="820"/>
      <c r="L9571" s="820"/>
      <c r="M9571" s="820"/>
      <c r="N9571" s="820"/>
      <c r="O9571" s="820"/>
      <c r="P9571" s="820"/>
      <c r="Q9571" s="820"/>
      <c r="R9571" s="820"/>
      <c r="S9571" s="820"/>
      <c r="T9571" s="820"/>
      <c r="U9571" s="820"/>
      <c r="V9571" s="820"/>
      <c r="W9571" s="820"/>
      <c r="X9571" s="820"/>
      <c r="Y9571" s="820"/>
      <c r="Z9571" s="820"/>
    </row>
    <row r="9572" spans="7:26">
      <c r="G9572" s="826"/>
      <c r="H9572" s="820"/>
      <c r="J9572" s="820"/>
      <c r="K9572" s="820"/>
      <c r="L9572" s="820"/>
      <c r="M9572" s="820"/>
      <c r="N9572" s="820"/>
      <c r="O9572" s="820"/>
      <c r="P9572" s="820"/>
      <c r="Q9572" s="820"/>
      <c r="R9572" s="820"/>
      <c r="S9572" s="820"/>
      <c r="T9572" s="820"/>
      <c r="U9572" s="820"/>
      <c r="V9572" s="820"/>
      <c r="W9572" s="820"/>
      <c r="X9572" s="820"/>
      <c r="Y9572" s="820"/>
      <c r="Z9572" s="820"/>
    </row>
    <row r="9573" spans="7:26">
      <c r="G9573" s="826"/>
      <c r="H9573" s="820"/>
      <c r="J9573" s="820"/>
      <c r="K9573" s="820"/>
      <c r="L9573" s="820"/>
      <c r="M9573" s="820"/>
      <c r="N9573" s="820"/>
      <c r="O9573" s="820"/>
      <c r="P9573" s="820"/>
      <c r="Q9573" s="820"/>
      <c r="R9573" s="820"/>
      <c r="S9573" s="820"/>
      <c r="T9573" s="820"/>
      <c r="U9573" s="820"/>
      <c r="V9573" s="820"/>
      <c r="W9573" s="820"/>
      <c r="X9573" s="820"/>
      <c r="Y9573" s="820"/>
      <c r="Z9573" s="820"/>
    </row>
    <row r="9574" spans="7:26">
      <c r="G9574" s="826"/>
      <c r="H9574" s="820"/>
      <c r="J9574" s="820"/>
      <c r="K9574" s="820"/>
      <c r="L9574" s="820"/>
      <c r="M9574" s="820"/>
      <c r="N9574" s="820"/>
      <c r="O9574" s="820"/>
      <c r="P9574" s="820"/>
      <c r="Q9574" s="820"/>
      <c r="R9574" s="820"/>
      <c r="S9574" s="820"/>
      <c r="T9574" s="820"/>
      <c r="U9574" s="820"/>
      <c r="V9574" s="820"/>
      <c r="W9574" s="820"/>
      <c r="X9574" s="820"/>
      <c r="Y9574" s="820"/>
      <c r="Z9574" s="820"/>
    </row>
    <row r="9575" spans="7:26">
      <c r="G9575" s="826"/>
      <c r="H9575" s="820"/>
      <c r="J9575" s="820"/>
      <c r="K9575" s="820"/>
      <c r="L9575" s="820"/>
      <c r="M9575" s="820"/>
      <c r="N9575" s="820"/>
      <c r="O9575" s="820"/>
      <c r="P9575" s="820"/>
      <c r="Q9575" s="820"/>
      <c r="R9575" s="820"/>
      <c r="S9575" s="820"/>
      <c r="T9575" s="820"/>
      <c r="U9575" s="820"/>
      <c r="V9575" s="820"/>
      <c r="W9575" s="820"/>
      <c r="X9575" s="820"/>
      <c r="Y9575" s="820"/>
      <c r="Z9575" s="820"/>
    </row>
    <row r="9576" spans="7:26">
      <c r="G9576" s="826"/>
      <c r="H9576" s="820"/>
      <c r="J9576" s="820"/>
      <c r="K9576" s="820"/>
      <c r="L9576" s="820"/>
      <c r="M9576" s="820"/>
      <c r="N9576" s="820"/>
      <c r="O9576" s="820"/>
      <c r="P9576" s="820"/>
      <c r="Q9576" s="820"/>
      <c r="R9576" s="820"/>
      <c r="S9576" s="820"/>
      <c r="T9576" s="820"/>
      <c r="U9576" s="820"/>
      <c r="V9576" s="820"/>
      <c r="W9576" s="820"/>
      <c r="X9576" s="820"/>
      <c r="Y9576" s="820"/>
      <c r="Z9576" s="820"/>
    </row>
    <row r="9577" spans="7:26">
      <c r="G9577" s="826"/>
      <c r="H9577" s="820"/>
      <c r="J9577" s="820"/>
      <c r="K9577" s="820"/>
      <c r="L9577" s="820"/>
      <c r="M9577" s="820"/>
      <c r="N9577" s="820"/>
      <c r="O9577" s="820"/>
      <c r="P9577" s="820"/>
      <c r="Q9577" s="820"/>
      <c r="R9577" s="820"/>
      <c r="S9577" s="820"/>
      <c r="T9577" s="820"/>
      <c r="U9577" s="820"/>
      <c r="V9577" s="820"/>
      <c r="W9577" s="820"/>
      <c r="X9577" s="820"/>
      <c r="Y9577" s="820"/>
      <c r="Z9577" s="820"/>
    </row>
    <row r="9578" spans="7:26">
      <c r="G9578" s="826"/>
      <c r="H9578" s="820"/>
      <c r="J9578" s="820"/>
      <c r="K9578" s="820"/>
      <c r="L9578" s="820"/>
      <c r="M9578" s="820"/>
      <c r="N9578" s="820"/>
      <c r="O9578" s="820"/>
      <c r="P9578" s="820"/>
      <c r="Q9578" s="820"/>
      <c r="R9578" s="820"/>
      <c r="S9578" s="820"/>
      <c r="T9578" s="820"/>
      <c r="U9578" s="820"/>
      <c r="V9578" s="820"/>
      <c r="W9578" s="820"/>
      <c r="X9578" s="820"/>
      <c r="Y9578" s="820"/>
      <c r="Z9578" s="820"/>
    </row>
    <row r="9579" spans="7:26">
      <c r="G9579" s="826"/>
      <c r="H9579" s="820"/>
      <c r="J9579" s="820"/>
      <c r="K9579" s="820"/>
      <c r="L9579" s="820"/>
      <c r="M9579" s="820"/>
      <c r="N9579" s="820"/>
      <c r="O9579" s="820"/>
      <c r="P9579" s="820"/>
      <c r="Q9579" s="820"/>
      <c r="R9579" s="820"/>
      <c r="S9579" s="820"/>
      <c r="T9579" s="820"/>
      <c r="U9579" s="820"/>
      <c r="V9579" s="820"/>
      <c r="W9579" s="820"/>
      <c r="X9579" s="820"/>
      <c r="Y9579" s="820"/>
      <c r="Z9579" s="820"/>
    </row>
    <row r="9580" spans="7:26">
      <c r="G9580" s="826"/>
      <c r="H9580" s="820"/>
      <c r="J9580" s="820"/>
      <c r="K9580" s="820"/>
      <c r="L9580" s="820"/>
      <c r="M9580" s="820"/>
      <c r="N9580" s="820"/>
      <c r="O9580" s="820"/>
      <c r="P9580" s="820"/>
      <c r="Q9580" s="820"/>
      <c r="R9580" s="820"/>
      <c r="S9580" s="820"/>
      <c r="T9580" s="820"/>
      <c r="U9580" s="820"/>
      <c r="V9580" s="820"/>
      <c r="W9580" s="820"/>
      <c r="X9580" s="820"/>
      <c r="Y9580" s="820"/>
      <c r="Z9580" s="820"/>
    </row>
    <row r="9581" spans="7:26">
      <c r="G9581" s="826"/>
      <c r="H9581" s="820"/>
      <c r="J9581" s="820"/>
      <c r="K9581" s="820"/>
      <c r="L9581" s="820"/>
      <c r="M9581" s="820"/>
      <c r="N9581" s="820"/>
      <c r="O9581" s="820"/>
      <c r="P9581" s="820"/>
      <c r="Q9581" s="820"/>
      <c r="R9581" s="820"/>
      <c r="S9581" s="820"/>
      <c r="T9581" s="820"/>
      <c r="U9581" s="820"/>
      <c r="V9581" s="820"/>
      <c r="W9581" s="820"/>
      <c r="X9581" s="820"/>
      <c r="Y9581" s="820"/>
      <c r="Z9581" s="820"/>
    </row>
    <row r="9582" spans="7:26">
      <c r="G9582" s="826"/>
      <c r="H9582" s="820"/>
      <c r="J9582" s="820"/>
      <c r="K9582" s="820"/>
      <c r="L9582" s="820"/>
      <c r="M9582" s="820"/>
      <c r="N9582" s="820"/>
      <c r="O9582" s="820"/>
      <c r="P9582" s="820"/>
      <c r="Q9582" s="820"/>
      <c r="R9582" s="820"/>
      <c r="S9582" s="820"/>
      <c r="T9582" s="820"/>
      <c r="U9582" s="820"/>
      <c r="V9582" s="820"/>
      <c r="W9582" s="820"/>
      <c r="X9582" s="820"/>
      <c r="Y9582" s="820"/>
      <c r="Z9582" s="820"/>
    </row>
    <row r="9583" spans="7:26">
      <c r="G9583" s="826"/>
      <c r="H9583" s="820"/>
      <c r="J9583" s="820"/>
      <c r="K9583" s="820"/>
      <c r="L9583" s="820"/>
      <c r="M9583" s="820"/>
      <c r="N9583" s="820"/>
      <c r="O9583" s="820"/>
      <c r="P9583" s="820"/>
      <c r="Q9583" s="820"/>
      <c r="R9583" s="820"/>
      <c r="S9583" s="820"/>
      <c r="T9583" s="820"/>
      <c r="U9583" s="820"/>
      <c r="V9583" s="820"/>
      <c r="W9583" s="820"/>
      <c r="X9583" s="820"/>
      <c r="Y9583" s="820"/>
      <c r="Z9583" s="820"/>
    </row>
    <row r="9584" spans="7:26">
      <c r="G9584" s="826"/>
      <c r="H9584" s="820"/>
      <c r="J9584" s="820"/>
      <c r="K9584" s="820"/>
      <c r="L9584" s="820"/>
      <c r="M9584" s="820"/>
      <c r="N9584" s="820"/>
      <c r="O9584" s="820"/>
      <c r="P9584" s="820"/>
      <c r="Q9584" s="820"/>
      <c r="R9584" s="820"/>
      <c r="S9584" s="820"/>
      <c r="T9584" s="820"/>
      <c r="U9584" s="820"/>
      <c r="V9584" s="820"/>
      <c r="W9584" s="820"/>
      <c r="X9584" s="820"/>
      <c r="Y9584" s="820"/>
      <c r="Z9584" s="820"/>
    </row>
    <row r="9585" spans="7:26">
      <c r="G9585" s="826"/>
      <c r="H9585" s="820"/>
      <c r="J9585" s="820"/>
      <c r="K9585" s="820"/>
      <c r="L9585" s="820"/>
      <c r="M9585" s="820"/>
      <c r="N9585" s="820"/>
      <c r="O9585" s="820"/>
      <c r="P9585" s="820"/>
      <c r="Q9585" s="820"/>
      <c r="R9585" s="820"/>
      <c r="S9585" s="820"/>
      <c r="T9585" s="820"/>
      <c r="U9585" s="820"/>
      <c r="V9585" s="820"/>
      <c r="W9585" s="820"/>
      <c r="X9585" s="820"/>
      <c r="Y9585" s="820"/>
      <c r="Z9585" s="820"/>
    </row>
    <row r="9586" spans="7:26">
      <c r="G9586" s="826"/>
      <c r="H9586" s="820"/>
      <c r="J9586" s="820"/>
      <c r="K9586" s="820"/>
      <c r="L9586" s="820"/>
      <c r="M9586" s="820"/>
      <c r="N9586" s="820"/>
      <c r="O9586" s="820"/>
      <c r="P9586" s="820"/>
      <c r="Q9586" s="820"/>
      <c r="R9586" s="820"/>
      <c r="S9586" s="820"/>
      <c r="T9586" s="820"/>
      <c r="U9586" s="820"/>
      <c r="V9586" s="820"/>
      <c r="W9586" s="820"/>
      <c r="X9586" s="820"/>
      <c r="Y9586" s="820"/>
      <c r="Z9586" s="820"/>
    </row>
    <row r="9587" spans="7:26">
      <c r="G9587" s="826"/>
      <c r="H9587" s="820"/>
      <c r="J9587" s="820"/>
      <c r="K9587" s="820"/>
      <c r="L9587" s="820"/>
      <c r="M9587" s="820"/>
      <c r="N9587" s="820"/>
      <c r="O9587" s="820"/>
      <c r="P9587" s="820"/>
      <c r="Q9587" s="820"/>
      <c r="R9587" s="820"/>
      <c r="S9587" s="820"/>
      <c r="T9587" s="820"/>
      <c r="U9587" s="820"/>
      <c r="V9587" s="820"/>
      <c r="W9587" s="820"/>
      <c r="X9587" s="820"/>
      <c r="Y9587" s="820"/>
      <c r="Z9587" s="820"/>
    </row>
    <row r="9588" spans="7:26">
      <c r="G9588" s="826"/>
      <c r="H9588" s="820"/>
      <c r="J9588" s="820"/>
      <c r="K9588" s="820"/>
      <c r="L9588" s="820"/>
      <c r="M9588" s="820"/>
      <c r="N9588" s="820"/>
      <c r="O9588" s="820"/>
      <c r="P9588" s="820"/>
      <c r="Q9588" s="820"/>
      <c r="R9588" s="820"/>
      <c r="S9588" s="820"/>
      <c r="T9588" s="820"/>
      <c r="U9588" s="820"/>
      <c r="V9588" s="820"/>
      <c r="W9588" s="820"/>
      <c r="X9588" s="820"/>
      <c r="Y9588" s="820"/>
      <c r="Z9588" s="820"/>
    </row>
    <row r="9589" spans="7:26">
      <c r="G9589" s="826"/>
      <c r="H9589" s="820"/>
      <c r="J9589" s="820"/>
      <c r="K9589" s="820"/>
      <c r="L9589" s="820"/>
      <c r="M9589" s="820"/>
      <c r="N9589" s="820"/>
      <c r="O9589" s="820"/>
      <c r="P9589" s="820"/>
      <c r="Q9589" s="820"/>
      <c r="R9589" s="820"/>
      <c r="S9589" s="820"/>
      <c r="T9589" s="820"/>
      <c r="U9589" s="820"/>
      <c r="V9589" s="820"/>
      <c r="W9589" s="820"/>
      <c r="X9589" s="820"/>
      <c r="Y9589" s="820"/>
      <c r="Z9589" s="820"/>
    </row>
    <row r="9590" spans="7:26">
      <c r="G9590" s="826"/>
      <c r="H9590" s="820"/>
      <c r="J9590" s="820"/>
      <c r="K9590" s="820"/>
      <c r="L9590" s="820"/>
      <c r="M9590" s="820"/>
      <c r="N9590" s="820"/>
      <c r="O9590" s="820"/>
      <c r="P9590" s="820"/>
      <c r="Q9590" s="820"/>
      <c r="R9590" s="820"/>
      <c r="S9590" s="820"/>
      <c r="T9590" s="820"/>
      <c r="U9590" s="820"/>
      <c r="V9590" s="820"/>
      <c r="W9590" s="820"/>
      <c r="X9590" s="820"/>
      <c r="Y9590" s="820"/>
      <c r="Z9590" s="820"/>
    </row>
    <row r="9591" spans="7:26">
      <c r="G9591" s="826"/>
      <c r="H9591" s="820"/>
      <c r="J9591" s="820"/>
      <c r="K9591" s="820"/>
      <c r="L9591" s="820"/>
      <c r="M9591" s="820"/>
      <c r="N9591" s="820"/>
      <c r="O9591" s="820"/>
      <c r="P9591" s="820"/>
      <c r="Q9591" s="820"/>
      <c r="R9591" s="820"/>
      <c r="S9591" s="820"/>
      <c r="T9591" s="820"/>
      <c r="U9591" s="820"/>
      <c r="V9591" s="820"/>
      <c r="W9591" s="820"/>
      <c r="X9591" s="820"/>
      <c r="Y9591" s="820"/>
      <c r="Z9591" s="820"/>
    </row>
    <row r="9592" spans="7:26">
      <c r="G9592" s="826"/>
      <c r="H9592" s="820"/>
      <c r="J9592" s="820"/>
      <c r="K9592" s="820"/>
      <c r="L9592" s="820"/>
      <c r="M9592" s="820"/>
      <c r="N9592" s="820"/>
      <c r="O9592" s="820"/>
      <c r="P9592" s="820"/>
      <c r="Q9592" s="820"/>
      <c r="R9592" s="820"/>
      <c r="S9592" s="820"/>
      <c r="T9592" s="820"/>
      <c r="U9592" s="820"/>
      <c r="V9592" s="820"/>
      <c r="W9592" s="820"/>
      <c r="X9592" s="820"/>
      <c r="Y9592" s="820"/>
      <c r="Z9592" s="820"/>
    </row>
    <row r="9593" spans="7:26">
      <c r="G9593" s="826"/>
      <c r="H9593" s="820"/>
      <c r="J9593" s="820"/>
      <c r="K9593" s="820"/>
      <c r="L9593" s="820"/>
      <c r="M9593" s="820"/>
      <c r="N9593" s="820"/>
      <c r="O9593" s="820"/>
      <c r="P9593" s="820"/>
      <c r="Q9593" s="820"/>
      <c r="R9593" s="820"/>
      <c r="S9593" s="820"/>
      <c r="T9593" s="820"/>
      <c r="U9593" s="820"/>
      <c r="V9593" s="820"/>
      <c r="W9593" s="820"/>
      <c r="X9593" s="820"/>
      <c r="Y9593" s="820"/>
      <c r="Z9593" s="820"/>
    </row>
    <row r="9594" spans="7:26">
      <c r="G9594" s="826"/>
      <c r="H9594" s="820"/>
      <c r="J9594" s="820"/>
      <c r="K9594" s="820"/>
      <c r="L9594" s="820"/>
      <c r="M9594" s="820"/>
      <c r="N9594" s="820"/>
      <c r="O9594" s="820"/>
      <c r="P9594" s="820"/>
      <c r="Q9594" s="820"/>
      <c r="R9594" s="820"/>
      <c r="S9594" s="820"/>
      <c r="T9594" s="820"/>
      <c r="U9594" s="820"/>
      <c r="V9594" s="820"/>
      <c r="W9594" s="820"/>
      <c r="X9594" s="820"/>
      <c r="Y9594" s="820"/>
      <c r="Z9594" s="820"/>
    </row>
    <row r="9595" spans="7:26">
      <c r="G9595" s="826"/>
      <c r="H9595" s="820"/>
      <c r="J9595" s="820"/>
      <c r="K9595" s="820"/>
      <c r="L9595" s="820"/>
      <c r="M9595" s="820"/>
      <c r="N9595" s="820"/>
      <c r="O9595" s="820"/>
      <c r="P9595" s="820"/>
      <c r="Q9595" s="820"/>
      <c r="R9595" s="820"/>
      <c r="S9595" s="820"/>
      <c r="T9595" s="820"/>
      <c r="U9595" s="820"/>
      <c r="V9595" s="820"/>
      <c r="W9595" s="820"/>
      <c r="X9595" s="820"/>
      <c r="Y9595" s="820"/>
      <c r="Z9595" s="820"/>
    </row>
    <row r="9596" spans="7:26">
      <c r="G9596" s="826"/>
      <c r="H9596" s="820"/>
      <c r="J9596" s="820"/>
      <c r="K9596" s="820"/>
      <c r="L9596" s="820"/>
      <c r="M9596" s="820"/>
      <c r="N9596" s="820"/>
      <c r="O9596" s="820"/>
      <c r="P9596" s="820"/>
      <c r="Q9596" s="820"/>
      <c r="R9596" s="820"/>
      <c r="S9596" s="820"/>
      <c r="T9596" s="820"/>
      <c r="U9596" s="820"/>
      <c r="V9596" s="820"/>
      <c r="W9596" s="820"/>
      <c r="X9596" s="820"/>
      <c r="Y9596" s="820"/>
      <c r="Z9596" s="820"/>
    </row>
    <row r="9597" spans="7:26">
      <c r="G9597" s="826"/>
      <c r="H9597" s="820"/>
      <c r="J9597" s="820"/>
      <c r="K9597" s="820"/>
      <c r="L9597" s="820"/>
      <c r="M9597" s="820"/>
      <c r="N9597" s="820"/>
      <c r="O9597" s="820"/>
      <c r="P9597" s="820"/>
      <c r="Q9597" s="820"/>
      <c r="R9597" s="820"/>
      <c r="S9597" s="820"/>
      <c r="T9597" s="820"/>
      <c r="U9597" s="820"/>
      <c r="V9597" s="820"/>
      <c r="W9597" s="820"/>
      <c r="X9597" s="820"/>
      <c r="Y9597" s="820"/>
      <c r="Z9597" s="820"/>
    </row>
    <row r="9598" spans="7:26">
      <c r="G9598" s="826"/>
      <c r="H9598" s="820"/>
      <c r="J9598" s="820"/>
      <c r="K9598" s="820"/>
      <c r="L9598" s="820"/>
      <c r="M9598" s="820"/>
      <c r="N9598" s="820"/>
      <c r="O9598" s="820"/>
      <c r="P9598" s="820"/>
      <c r="Q9598" s="820"/>
      <c r="R9598" s="820"/>
      <c r="S9598" s="820"/>
      <c r="T9598" s="820"/>
      <c r="U9598" s="820"/>
      <c r="V9598" s="820"/>
      <c r="W9598" s="820"/>
      <c r="X9598" s="820"/>
      <c r="Y9598" s="820"/>
      <c r="Z9598" s="820"/>
    </row>
    <row r="9599" spans="7:26">
      <c r="G9599" s="826"/>
      <c r="H9599" s="820"/>
      <c r="J9599" s="820"/>
      <c r="K9599" s="820"/>
      <c r="L9599" s="820"/>
      <c r="M9599" s="820"/>
      <c r="N9599" s="820"/>
      <c r="O9599" s="820"/>
      <c r="P9599" s="820"/>
      <c r="Q9599" s="820"/>
      <c r="R9599" s="820"/>
      <c r="S9599" s="820"/>
      <c r="T9599" s="820"/>
      <c r="U9599" s="820"/>
      <c r="V9599" s="820"/>
      <c r="W9599" s="820"/>
      <c r="X9599" s="820"/>
      <c r="Y9599" s="820"/>
      <c r="Z9599" s="820"/>
    </row>
    <row r="9600" spans="7:26">
      <c r="G9600" s="826"/>
      <c r="H9600" s="820"/>
      <c r="J9600" s="820"/>
      <c r="K9600" s="820"/>
      <c r="L9600" s="820"/>
      <c r="M9600" s="820"/>
      <c r="N9600" s="820"/>
      <c r="O9600" s="820"/>
      <c r="P9600" s="820"/>
      <c r="Q9600" s="820"/>
      <c r="R9600" s="820"/>
      <c r="S9600" s="820"/>
      <c r="T9600" s="820"/>
      <c r="U9600" s="820"/>
      <c r="V9600" s="820"/>
      <c r="W9600" s="820"/>
      <c r="X9600" s="820"/>
      <c r="Y9600" s="820"/>
      <c r="Z9600" s="820"/>
    </row>
    <row r="9601" spans="7:26">
      <c r="G9601" s="826"/>
      <c r="H9601" s="820"/>
      <c r="J9601" s="820"/>
      <c r="K9601" s="820"/>
      <c r="L9601" s="820"/>
      <c r="M9601" s="820"/>
      <c r="N9601" s="820"/>
      <c r="O9601" s="820"/>
      <c r="P9601" s="820"/>
      <c r="Q9601" s="820"/>
      <c r="R9601" s="820"/>
      <c r="S9601" s="820"/>
      <c r="T9601" s="820"/>
      <c r="U9601" s="820"/>
      <c r="V9601" s="820"/>
      <c r="W9601" s="820"/>
      <c r="X9601" s="820"/>
      <c r="Y9601" s="820"/>
      <c r="Z9601" s="820"/>
    </row>
    <row r="9602" spans="7:26">
      <c r="G9602" s="826"/>
      <c r="H9602" s="820"/>
      <c r="J9602" s="820"/>
      <c r="K9602" s="820"/>
      <c r="L9602" s="820"/>
      <c r="M9602" s="820"/>
      <c r="N9602" s="820"/>
      <c r="O9602" s="820"/>
      <c r="P9602" s="820"/>
      <c r="Q9602" s="820"/>
      <c r="R9602" s="820"/>
      <c r="S9602" s="820"/>
      <c r="T9602" s="820"/>
      <c r="U9602" s="820"/>
      <c r="V9602" s="820"/>
      <c r="W9602" s="820"/>
      <c r="X9602" s="820"/>
      <c r="Y9602" s="820"/>
      <c r="Z9602" s="820"/>
    </row>
    <row r="9603" spans="7:26">
      <c r="G9603" s="826"/>
      <c r="H9603" s="820"/>
      <c r="J9603" s="820"/>
      <c r="K9603" s="820"/>
      <c r="L9603" s="820"/>
      <c r="M9603" s="820"/>
      <c r="N9603" s="820"/>
      <c r="O9603" s="820"/>
      <c r="P9603" s="820"/>
      <c r="Q9603" s="820"/>
      <c r="R9603" s="820"/>
      <c r="S9603" s="820"/>
      <c r="T9603" s="820"/>
      <c r="U9603" s="820"/>
      <c r="V9603" s="820"/>
      <c r="W9603" s="820"/>
      <c r="X9603" s="820"/>
      <c r="Y9603" s="820"/>
      <c r="Z9603" s="820"/>
    </row>
    <row r="9604" spans="7:26">
      <c r="G9604" s="826"/>
      <c r="H9604" s="820"/>
      <c r="J9604" s="820"/>
      <c r="K9604" s="820"/>
      <c r="L9604" s="820"/>
      <c r="M9604" s="820"/>
      <c r="N9604" s="820"/>
      <c r="O9604" s="820"/>
      <c r="P9604" s="820"/>
      <c r="Q9604" s="820"/>
      <c r="R9604" s="820"/>
      <c r="S9604" s="820"/>
      <c r="T9604" s="820"/>
      <c r="U9604" s="820"/>
      <c r="V9604" s="820"/>
      <c r="W9604" s="820"/>
      <c r="X9604" s="820"/>
      <c r="Y9604" s="820"/>
      <c r="Z9604" s="820"/>
    </row>
    <row r="9605" spans="7:26">
      <c r="G9605" s="826"/>
      <c r="H9605" s="820"/>
      <c r="J9605" s="820"/>
      <c r="K9605" s="820"/>
      <c r="L9605" s="820"/>
      <c r="M9605" s="820"/>
      <c r="N9605" s="820"/>
      <c r="O9605" s="820"/>
      <c r="P9605" s="820"/>
      <c r="Q9605" s="820"/>
      <c r="R9605" s="820"/>
      <c r="S9605" s="820"/>
      <c r="T9605" s="820"/>
      <c r="U9605" s="820"/>
      <c r="V9605" s="820"/>
      <c r="W9605" s="820"/>
      <c r="X9605" s="820"/>
      <c r="Y9605" s="820"/>
      <c r="Z9605" s="820"/>
    </row>
    <row r="9606" spans="7:26">
      <c r="G9606" s="826"/>
      <c r="H9606" s="820"/>
      <c r="J9606" s="820"/>
      <c r="K9606" s="820"/>
      <c r="L9606" s="820"/>
      <c r="M9606" s="820"/>
      <c r="N9606" s="820"/>
      <c r="O9606" s="820"/>
      <c r="P9606" s="820"/>
      <c r="Q9606" s="820"/>
      <c r="R9606" s="820"/>
      <c r="S9606" s="820"/>
      <c r="T9606" s="820"/>
      <c r="U9606" s="820"/>
      <c r="V9606" s="820"/>
      <c r="W9606" s="820"/>
      <c r="X9606" s="820"/>
      <c r="Y9606" s="820"/>
      <c r="Z9606" s="820"/>
    </row>
    <row r="9607" spans="7:26">
      <c r="G9607" s="826"/>
      <c r="H9607" s="820"/>
      <c r="J9607" s="820"/>
      <c r="K9607" s="820"/>
      <c r="L9607" s="820"/>
      <c r="M9607" s="820"/>
      <c r="N9607" s="820"/>
      <c r="O9607" s="820"/>
      <c r="P9607" s="820"/>
      <c r="Q9607" s="820"/>
      <c r="R9607" s="820"/>
      <c r="S9607" s="820"/>
      <c r="T9607" s="820"/>
      <c r="U9607" s="820"/>
      <c r="V9607" s="820"/>
      <c r="W9607" s="820"/>
      <c r="X9607" s="820"/>
      <c r="Y9607" s="820"/>
      <c r="Z9607" s="820"/>
    </row>
    <row r="9608" spans="7:26">
      <c r="G9608" s="826"/>
      <c r="H9608" s="820"/>
      <c r="J9608" s="820"/>
      <c r="K9608" s="820"/>
      <c r="L9608" s="820"/>
      <c r="M9608" s="820"/>
      <c r="N9608" s="820"/>
      <c r="O9608" s="820"/>
      <c r="P9608" s="820"/>
      <c r="Q9608" s="820"/>
      <c r="R9608" s="820"/>
      <c r="S9608" s="820"/>
      <c r="T9608" s="820"/>
      <c r="U9608" s="820"/>
      <c r="V9608" s="820"/>
      <c r="W9608" s="820"/>
      <c r="X9608" s="820"/>
      <c r="Y9608" s="820"/>
      <c r="Z9608" s="820"/>
    </row>
    <row r="9609" spans="7:26">
      <c r="G9609" s="826"/>
      <c r="H9609" s="820"/>
      <c r="J9609" s="820"/>
      <c r="K9609" s="820"/>
      <c r="L9609" s="820"/>
      <c r="M9609" s="820"/>
      <c r="N9609" s="820"/>
      <c r="O9609" s="820"/>
      <c r="P9609" s="820"/>
      <c r="Q9609" s="820"/>
      <c r="R9609" s="820"/>
      <c r="S9609" s="820"/>
      <c r="T9609" s="820"/>
      <c r="U9609" s="820"/>
      <c r="V9609" s="820"/>
      <c r="W9609" s="820"/>
      <c r="X9609" s="820"/>
      <c r="Y9609" s="820"/>
      <c r="Z9609" s="820"/>
    </row>
    <row r="9610" spans="7:26">
      <c r="G9610" s="826"/>
      <c r="H9610" s="820"/>
      <c r="J9610" s="820"/>
      <c r="K9610" s="820"/>
      <c r="L9610" s="820"/>
      <c r="M9610" s="820"/>
      <c r="N9610" s="820"/>
      <c r="O9610" s="820"/>
      <c r="P9610" s="820"/>
      <c r="Q9610" s="820"/>
      <c r="R9610" s="820"/>
      <c r="S9610" s="820"/>
      <c r="T9610" s="820"/>
      <c r="U9610" s="820"/>
      <c r="V9610" s="820"/>
      <c r="W9610" s="820"/>
      <c r="X9610" s="820"/>
      <c r="Y9610" s="820"/>
      <c r="Z9610" s="820"/>
    </row>
    <row r="9611" spans="7:26">
      <c r="G9611" s="826"/>
      <c r="H9611" s="820"/>
      <c r="J9611" s="820"/>
      <c r="K9611" s="820"/>
      <c r="L9611" s="820"/>
      <c r="M9611" s="820"/>
      <c r="N9611" s="820"/>
      <c r="O9611" s="820"/>
      <c r="P9611" s="820"/>
      <c r="Q9611" s="820"/>
      <c r="R9611" s="820"/>
      <c r="S9611" s="820"/>
      <c r="T9611" s="820"/>
      <c r="U9611" s="820"/>
      <c r="V9611" s="820"/>
      <c r="W9611" s="820"/>
      <c r="X9611" s="820"/>
      <c r="Y9611" s="820"/>
      <c r="Z9611" s="820"/>
    </row>
    <row r="9612" spans="7:26">
      <c r="G9612" s="826"/>
      <c r="H9612" s="820"/>
      <c r="J9612" s="820"/>
      <c r="K9612" s="820"/>
      <c r="L9612" s="820"/>
      <c r="M9612" s="820"/>
      <c r="N9612" s="820"/>
      <c r="O9612" s="820"/>
      <c r="P9612" s="820"/>
      <c r="Q9612" s="820"/>
      <c r="R9612" s="820"/>
      <c r="S9612" s="820"/>
      <c r="T9612" s="820"/>
      <c r="U9612" s="820"/>
      <c r="V9612" s="820"/>
      <c r="W9612" s="820"/>
      <c r="X9612" s="820"/>
      <c r="Y9612" s="820"/>
      <c r="Z9612" s="820"/>
    </row>
    <row r="9613" spans="7:26">
      <c r="G9613" s="826"/>
      <c r="H9613" s="820"/>
      <c r="J9613" s="820"/>
      <c r="K9613" s="820"/>
      <c r="L9613" s="820"/>
      <c r="M9613" s="820"/>
      <c r="N9613" s="820"/>
      <c r="O9613" s="820"/>
      <c r="P9613" s="820"/>
      <c r="Q9613" s="820"/>
      <c r="R9613" s="820"/>
      <c r="S9613" s="820"/>
      <c r="T9613" s="820"/>
      <c r="U9613" s="820"/>
      <c r="V9613" s="820"/>
      <c r="W9613" s="820"/>
      <c r="X9613" s="820"/>
      <c r="Y9613" s="820"/>
      <c r="Z9613" s="820"/>
    </row>
    <row r="9614" spans="7:26">
      <c r="G9614" s="826"/>
      <c r="H9614" s="820"/>
      <c r="J9614" s="820"/>
      <c r="K9614" s="820"/>
      <c r="L9614" s="820"/>
      <c r="M9614" s="820"/>
      <c r="N9614" s="820"/>
      <c r="O9614" s="820"/>
      <c r="P9614" s="820"/>
      <c r="Q9614" s="820"/>
      <c r="R9614" s="820"/>
      <c r="S9614" s="820"/>
      <c r="T9614" s="820"/>
      <c r="U9614" s="820"/>
      <c r="V9614" s="820"/>
      <c r="W9614" s="820"/>
      <c r="X9614" s="820"/>
      <c r="Y9614" s="820"/>
      <c r="Z9614" s="820"/>
    </row>
    <row r="9615" spans="7:26">
      <c r="G9615" s="826"/>
      <c r="H9615" s="820"/>
      <c r="J9615" s="820"/>
      <c r="K9615" s="820"/>
      <c r="L9615" s="820"/>
      <c r="M9615" s="820"/>
      <c r="N9615" s="820"/>
      <c r="O9615" s="820"/>
      <c r="P9615" s="820"/>
      <c r="Q9615" s="820"/>
      <c r="R9615" s="820"/>
      <c r="S9615" s="820"/>
      <c r="T9615" s="820"/>
      <c r="U9615" s="820"/>
      <c r="V9615" s="820"/>
      <c r="W9615" s="820"/>
      <c r="X9615" s="820"/>
      <c r="Y9615" s="820"/>
      <c r="Z9615" s="820"/>
    </row>
    <row r="9616" spans="7:26">
      <c r="G9616" s="826"/>
      <c r="H9616" s="820"/>
      <c r="J9616" s="820"/>
      <c r="K9616" s="820"/>
      <c r="L9616" s="820"/>
      <c r="M9616" s="820"/>
      <c r="N9616" s="820"/>
      <c r="O9616" s="820"/>
      <c r="P9616" s="820"/>
      <c r="Q9616" s="820"/>
      <c r="R9616" s="820"/>
      <c r="S9616" s="820"/>
      <c r="T9616" s="820"/>
      <c r="U9616" s="820"/>
      <c r="V9616" s="820"/>
      <c r="W9616" s="820"/>
      <c r="X9616" s="820"/>
      <c r="Y9616" s="820"/>
      <c r="Z9616" s="820"/>
    </row>
    <row r="9617" spans="7:26">
      <c r="G9617" s="826"/>
      <c r="H9617" s="820"/>
      <c r="J9617" s="820"/>
      <c r="K9617" s="820"/>
      <c r="L9617" s="820"/>
      <c r="M9617" s="820"/>
      <c r="N9617" s="820"/>
      <c r="O9617" s="820"/>
      <c r="P9617" s="820"/>
      <c r="Q9617" s="820"/>
      <c r="R9617" s="820"/>
      <c r="S9617" s="820"/>
      <c r="T9617" s="820"/>
      <c r="U9617" s="820"/>
      <c r="V9617" s="820"/>
      <c r="W9617" s="820"/>
      <c r="X9617" s="820"/>
      <c r="Y9617" s="820"/>
      <c r="Z9617" s="820"/>
    </row>
    <row r="9618" spans="7:26">
      <c r="G9618" s="826"/>
      <c r="H9618" s="820"/>
      <c r="J9618" s="820"/>
      <c r="K9618" s="820"/>
      <c r="L9618" s="820"/>
      <c r="M9618" s="820"/>
      <c r="N9618" s="820"/>
      <c r="O9618" s="820"/>
      <c r="P9618" s="820"/>
      <c r="Q9618" s="820"/>
      <c r="R9618" s="820"/>
      <c r="S9618" s="820"/>
      <c r="T9618" s="820"/>
      <c r="U9618" s="820"/>
      <c r="V9618" s="820"/>
      <c r="W9618" s="820"/>
      <c r="X9618" s="820"/>
      <c r="Y9618" s="820"/>
      <c r="Z9618" s="820"/>
    </row>
    <row r="9619" spans="7:26">
      <c r="G9619" s="826"/>
      <c r="H9619" s="820"/>
      <c r="J9619" s="820"/>
      <c r="K9619" s="820"/>
      <c r="L9619" s="820"/>
      <c r="M9619" s="820"/>
      <c r="N9619" s="820"/>
      <c r="O9619" s="820"/>
      <c r="P9619" s="820"/>
      <c r="Q9619" s="820"/>
      <c r="R9619" s="820"/>
      <c r="S9619" s="820"/>
      <c r="T9619" s="820"/>
      <c r="U9619" s="820"/>
      <c r="V9619" s="820"/>
      <c r="W9619" s="820"/>
      <c r="X9619" s="820"/>
      <c r="Y9619" s="820"/>
      <c r="Z9619" s="820"/>
    </row>
    <row r="9620" spans="7:26">
      <c r="G9620" s="826"/>
      <c r="H9620" s="820"/>
      <c r="J9620" s="820"/>
      <c r="K9620" s="820"/>
      <c r="L9620" s="820"/>
      <c r="M9620" s="820"/>
      <c r="N9620" s="820"/>
      <c r="O9620" s="820"/>
      <c r="P9620" s="820"/>
      <c r="Q9620" s="820"/>
      <c r="R9620" s="820"/>
      <c r="S9620" s="820"/>
      <c r="T9620" s="820"/>
      <c r="U9620" s="820"/>
      <c r="V9620" s="820"/>
      <c r="W9620" s="820"/>
      <c r="X9620" s="820"/>
      <c r="Y9620" s="820"/>
      <c r="Z9620" s="820"/>
    </row>
    <row r="9621" spans="7:26">
      <c r="G9621" s="826"/>
      <c r="H9621" s="820"/>
      <c r="J9621" s="820"/>
      <c r="K9621" s="820"/>
      <c r="L9621" s="820"/>
      <c r="M9621" s="820"/>
      <c r="N9621" s="820"/>
      <c r="O9621" s="820"/>
      <c r="P9621" s="820"/>
      <c r="Q9621" s="820"/>
      <c r="R9621" s="820"/>
      <c r="S9621" s="820"/>
      <c r="T9621" s="820"/>
      <c r="U9621" s="820"/>
      <c r="V9621" s="820"/>
      <c r="W9621" s="820"/>
      <c r="X9621" s="820"/>
      <c r="Y9621" s="820"/>
      <c r="Z9621" s="820"/>
    </row>
    <row r="9622" spans="7:26">
      <c r="G9622" s="826"/>
      <c r="H9622" s="820"/>
      <c r="J9622" s="820"/>
      <c r="K9622" s="820"/>
      <c r="L9622" s="820"/>
      <c r="M9622" s="820"/>
      <c r="N9622" s="820"/>
      <c r="O9622" s="820"/>
      <c r="P9622" s="820"/>
      <c r="Q9622" s="820"/>
      <c r="R9622" s="820"/>
      <c r="S9622" s="820"/>
      <c r="T9622" s="820"/>
      <c r="U9622" s="820"/>
      <c r="V9622" s="820"/>
      <c r="W9622" s="820"/>
      <c r="X9622" s="820"/>
      <c r="Y9622" s="820"/>
      <c r="Z9622" s="820"/>
    </row>
    <row r="9623" spans="7:26">
      <c r="G9623" s="826"/>
      <c r="H9623" s="820"/>
      <c r="J9623" s="820"/>
      <c r="K9623" s="820"/>
      <c r="L9623" s="820"/>
      <c r="M9623" s="820"/>
      <c r="N9623" s="820"/>
      <c r="O9623" s="820"/>
      <c r="P9623" s="820"/>
      <c r="Q9623" s="820"/>
      <c r="R9623" s="820"/>
      <c r="S9623" s="820"/>
      <c r="T9623" s="820"/>
      <c r="U9623" s="820"/>
      <c r="V9623" s="820"/>
      <c r="W9623" s="820"/>
      <c r="X9623" s="820"/>
      <c r="Y9623" s="820"/>
      <c r="Z9623" s="820"/>
    </row>
    <row r="9624" spans="7:26">
      <c r="G9624" s="826"/>
      <c r="H9624" s="820"/>
      <c r="J9624" s="820"/>
      <c r="K9624" s="820"/>
      <c r="L9624" s="820"/>
      <c r="M9624" s="820"/>
      <c r="N9624" s="820"/>
      <c r="O9624" s="820"/>
      <c r="P9624" s="820"/>
      <c r="Q9624" s="820"/>
      <c r="R9624" s="820"/>
      <c r="S9624" s="820"/>
      <c r="T9624" s="820"/>
      <c r="U9624" s="820"/>
      <c r="V9624" s="820"/>
      <c r="W9624" s="820"/>
      <c r="X9624" s="820"/>
      <c r="Y9624" s="820"/>
      <c r="Z9624" s="820"/>
    </row>
    <row r="9625" spans="7:26">
      <c r="G9625" s="826"/>
      <c r="H9625" s="820"/>
      <c r="J9625" s="820"/>
      <c r="K9625" s="820"/>
      <c r="L9625" s="820"/>
      <c r="M9625" s="820"/>
      <c r="N9625" s="820"/>
      <c r="O9625" s="820"/>
      <c r="P9625" s="820"/>
      <c r="Q9625" s="820"/>
      <c r="R9625" s="820"/>
      <c r="S9625" s="820"/>
      <c r="T9625" s="820"/>
      <c r="U9625" s="820"/>
      <c r="V9625" s="820"/>
      <c r="W9625" s="820"/>
      <c r="X9625" s="820"/>
      <c r="Y9625" s="820"/>
      <c r="Z9625" s="820"/>
    </row>
    <row r="9626" spans="7:26">
      <c r="G9626" s="826"/>
      <c r="H9626" s="820"/>
      <c r="J9626" s="820"/>
      <c r="K9626" s="820"/>
      <c r="L9626" s="820"/>
      <c r="M9626" s="820"/>
      <c r="N9626" s="820"/>
      <c r="O9626" s="820"/>
      <c r="P9626" s="820"/>
      <c r="Q9626" s="820"/>
      <c r="R9626" s="820"/>
      <c r="S9626" s="820"/>
      <c r="T9626" s="820"/>
      <c r="U9626" s="820"/>
      <c r="V9626" s="820"/>
      <c r="W9626" s="820"/>
      <c r="X9626" s="820"/>
      <c r="Y9626" s="820"/>
      <c r="Z9626" s="820"/>
    </row>
    <row r="9627" spans="7:26">
      <c r="G9627" s="826"/>
      <c r="H9627" s="820"/>
      <c r="J9627" s="820"/>
      <c r="K9627" s="820"/>
      <c r="L9627" s="820"/>
      <c r="M9627" s="820"/>
      <c r="N9627" s="820"/>
      <c r="O9627" s="820"/>
      <c r="P9627" s="820"/>
      <c r="Q9627" s="820"/>
      <c r="R9627" s="820"/>
      <c r="S9627" s="820"/>
      <c r="T9627" s="820"/>
      <c r="U9627" s="820"/>
      <c r="V9627" s="820"/>
      <c r="W9627" s="820"/>
      <c r="X9627" s="820"/>
      <c r="Y9627" s="820"/>
      <c r="Z9627" s="820"/>
    </row>
    <row r="9628" spans="7:26">
      <c r="G9628" s="826"/>
      <c r="H9628" s="820"/>
      <c r="J9628" s="820"/>
      <c r="K9628" s="820"/>
      <c r="L9628" s="820"/>
      <c r="M9628" s="820"/>
      <c r="N9628" s="820"/>
      <c r="O9628" s="820"/>
      <c r="P9628" s="820"/>
      <c r="Q9628" s="820"/>
      <c r="R9628" s="820"/>
      <c r="S9628" s="820"/>
      <c r="T9628" s="820"/>
      <c r="U9628" s="820"/>
      <c r="V9628" s="820"/>
      <c r="W9628" s="820"/>
      <c r="X9628" s="820"/>
      <c r="Y9628" s="820"/>
      <c r="Z9628" s="820"/>
    </row>
    <row r="9629" spans="7:26">
      <c r="G9629" s="826"/>
      <c r="H9629" s="820"/>
      <c r="J9629" s="820"/>
      <c r="K9629" s="820"/>
      <c r="L9629" s="820"/>
      <c r="M9629" s="820"/>
      <c r="N9629" s="820"/>
      <c r="O9629" s="820"/>
      <c r="P9629" s="820"/>
      <c r="Q9629" s="820"/>
      <c r="R9629" s="820"/>
      <c r="S9629" s="820"/>
      <c r="T9629" s="820"/>
      <c r="U9629" s="820"/>
      <c r="V9629" s="820"/>
      <c r="W9629" s="820"/>
      <c r="X9629" s="820"/>
      <c r="Y9629" s="820"/>
      <c r="Z9629" s="820"/>
    </row>
    <row r="9630" spans="7:26">
      <c r="G9630" s="826"/>
      <c r="H9630" s="820"/>
      <c r="J9630" s="820"/>
      <c r="K9630" s="820"/>
      <c r="L9630" s="820"/>
      <c r="M9630" s="820"/>
      <c r="N9630" s="820"/>
      <c r="O9630" s="820"/>
      <c r="P9630" s="820"/>
      <c r="Q9630" s="820"/>
      <c r="R9630" s="820"/>
      <c r="S9630" s="820"/>
      <c r="T9630" s="820"/>
      <c r="U9630" s="820"/>
      <c r="V9630" s="820"/>
      <c r="W9630" s="820"/>
      <c r="X9630" s="820"/>
      <c r="Y9630" s="820"/>
      <c r="Z9630" s="820"/>
    </row>
    <row r="9631" spans="7:26">
      <c r="G9631" s="826"/>
      <c r="H9631" s="820"/>
      <c r="J9631" s="820"/>
      <c r="K9631" s="820"/>
      <c r="L9631" s="820"/>
      <c r="M9631" s="820"/>
      <c r="N9631" s="820"/>
      <c r="O9631" s="820"/>
      <c r="P9631" s="820"/>
      <c r="Q9631" s="820"/>
      <c r="R9631" s="820"/>
      <c r="S9631" s="820"/>
      <c r="T9631" s="820"/>
      <c r="U9631" s="820"/>
      <c r="V9631" s="820"/>
      <c r="W9631" s="820"/>
      <c r="X9631" s="820"/>
      <c r="Y9631" s="820"/>
      <c r="Z9631" s="820"/>
    </row>
    <row r="9632" spans="7:26">
      <c r="G9632" s="826"/>
      <c r="H9632" s="820"/>
      <c r="J9632" s="820"/>
      <c r="K9632" s="820"/>
      <c r="L9632" s="820"/>
      <c r="M9632" s="820"/>
      <c r="N9632" s="820"/>
      <c r="O9632" s="820"/>
      <c r="P9632" s="820"/>
      <c r="Q9632" s="820"/>
      <c r="R9632" s="820"/>
      <c r="S9632" s="820"/>
      <c r="T9632" s="820"/>
      <c r="U9632" s="820"/>
      <c r="V9632" s="820"/>
      <c r="W9632" s="820"/>
      <c r="X9632" s="820"/>
      <c r="Y9632" s="820"/>
      <c r="Z9632" s="820"/>
    </row>
    <row r="9633" spans="7:26">
      <c r="G9633" s="826"/>
      <c r="H9633" s="820"/>
      <c r="J9633" s="820"/>
      <c r="K9633" s="820"/>
      <c r="L9633" s="820"/>
      <c r="M9633" s="820"/>
      <c r="N9633" s="820"/>
      <c r="O9633" s="820"/>
      <c r="P9633" s="820"/>
      <c r="Q9633" s="820"/>
      <c r="R9633" s="820"/>
      <c r="S9633" s="820"/>
      <c r="T9633" s="820"/>
      <c r="U9633" s="820"/>
      <c r="V9633" s="820"/>
      <c r="W9633" s="820"/>
      <c r="X9633" s="820"/>
      <c r="Y9633" s="820"/>
      <c r="Z9633" s="820"/>
    </row>
    <row r="9634" spans="7:26">
      <c r="G9634" s="826"/>
      <c r="H9634" s="820"/>
      <c r="J9634" s="820"/>
      <c r="K9634" s="820"/>
      <c r="L9634" s="820"/>
      <c r="M9634" s="820"/>
      <c r="N9634" s="820"/>
      <c r="O9634" s="820"/>
      <c r="P9634" s="820"/>
      <c r="Q9634" s="820"/>
      <c r="R9634" s="820"/>
      <c r="S9634" s="820"/>
      <c r="T9634" s="820"/>
      <c r="U9634" s="820"/>
      <c r="V9634" s="820"/>
      <c r="W9634" s="820"/>
      <c r="X9634" s="820"/>
      <c r="Y9634" s="820"/>
      <c r="Z9634" s="820"/>
    </row>
    <row r="9635" spans="7:26">
      <c r="G9635" s="826"/>
      <c r="H9635" s="820"/>
      <c r="J9635" s="820"/>
      <c r="K9635" s="820"/>
      <c r="L9635" s="820"/>
      <c r="M9635" s="820"/>
      <c r="N9635" s="820"/>
      <c r="O9635" s="820"/>
      <c r="P9635" s="820"/>
      <c r="Q9635" s="820"/>
      <c r="R9635" s="820"/>
      <c r="S9635" s="820"/>
      <c r="T9635" s="820"/>
      <c r="U9635" s="820"/>
      <c r="V9635" s="820"/>
      <c r="W9635" s="820"/>
      <c r="X9635" s="820"/>
      <c r="Y9635" s="820"/>
      <c r="Z9635" s="820"/>
    </row>
    <row r="9636" spans="7:26">
      <c r="G9636" s="826"/>
      <c r="H9636" s="820"/>
      <c r="J9636" s="820"/>
      <c r="K9636" s="820"/>
      <c r="L9636" s="820"/>
      <c r="M9636" s="820"/>
      <c r="N9636" s="820"/>
      <c r="O9636" s="820"/>
      <c r="P9636" s="820"/>
      <c r="Q9636" s="820"/>
      <c r="R9636" s="820"/>
      <c r="S9636" s="820"/>
      <c r="T9636" s="820"/>
      <c r="U9636" s="820"/>
      <c r="V9636" s="820"/>
      <c r="W9636" s="820"/>
      <c r="X9636" s="820"/>
      <c r="Y9636" s="820"/>
      <c r="Z9636" s="820"/>
    </row>
    <row r="9637" spans="7:26">
      <c r="G9637" s="826"/>
      <c r="H9637" s="820"/>
      <c r="J9637" s="820"/>
      <c r="K9637" s="820"/>
      <c r="L9637" s="820"/>
      <c r="M9637" s="820"/>
      <c r="N9637" s="820"/>
      <c r="O9637" s="820"/>
      <c r="P9637" s="820"/>
      <c r="Q9637" s="820"/>
      <c r="R9637" s="820"/>
      <c r="S9637" s="820"/>
      <c r="T9637" s="820"/>
      <c r="U9637" s="820"/>
      <c r="V9637" s="820"/>
      <c r="W9637" s="820"/>
      <c r="X9637" s="820"/>
      <c r="Y9637" s="820"/>
      <c r="Z9637" s="820"/>
    </row>
    <row r="9638" spans="7:26">
      <c r="G9638" s="826"/>
      <c r="H9638" s="820"/>
      <c r="J9638" s="820"/>
      <c r="K9638" s="820"/>
      <c r="L9638" s="820"/>
      <c r="M9638" s="820"/>
      <c r="N9638" s="820"/>
      <c r="O9638" s="820"/>
      <c r="P9638" s="820"/>
      <c r="Q9638" s="820"/>
      <c r="R9638" s="820"/>
      <c r="S9638" s="820"/>
      <c r="T9638" s="820"/>
      <c r="U9638" s="820"/>
      <c r="V9638" s="820"/>
      <c r="W9638" s="820"/>
      <c r="X9638" s="820"/>
      <c r="Y9638" s="820"/>
      <c r="Z9638" s="820"/>
    </row>
    <row r="9639" spans="7:26">
      <c r="G9639" s="826"/>
      <c r="H9639" s="820"/>
      <c r="J9639" s="820"/>
      <c r="K9639" s="820"/>
      <c r="L9639" s="820"/>
      <c r="M9639" s="820"/>
      <c r="N9639" s="820"/>
      <c r="O9639" s="820"/>
      <c r="P9639" s="820"/>
      <c r="Q9639" s="820"/>
      <c r="R9639" s="820"/>
      <c r="S9639" s="820"/>
      <c r="T9639" s="820"/>
      <c r="U9639" s="820"/>
      <c r="V9639" s="820"/>
      <c r="W9639" s="820"/>
      <c r="X9639" s="820"/>
      <c r="Y9639" s="820"/>
      <c r="Z9639" s="820"/>
    </row>
    <row r="9640" spans="7:26">
      <c r="G9640" s="826"/>
      <c r="H9640" s="820"/>
      <c r="J9640" s="820"/>
      <c r="K9640" s="820"/>
      <c r="L9640" s="820"/>
      <c r="M9640" s="820"/>
      <c r="N9640" s="820"/>
      <c r="O9640" s="820"/>
      <c r="P9640" s="820"/>
      <c r="Q9640" s="820"/>
      <c r="R9640" s="820"/>
      <c r="S9640" s="820"/>
      <c r="T9640" s="820"/>
      <c r="U9640" s="820"/>
      <c r="V9640" s="820"/>
      <c r="W9640" s="820"/>
      <c r="X9640" s="820"/>
      <c r="Y9640" s="820"/>
      <c r="Z9640" s="820"/>
    </row>
    <row r="9641" spans="7:26">
      <c r="G9641" s="826"/>
      <c r="H9641" s="820"/>
      <c r="J9641" s="820"/>
      <c r="K9641" s="820"/>
      <c r="L9641" s="820"/>
      <c r="M9641" s="820"/>
      <c r="N9641" s="820"/>
      <c r="O9641" s="820"/>
      <c r="P9641" s="820"/>
      <c r="Q9641" s="820"/>
      <c r="R9641" s="820"/>
      <c r="S9641" s="820"/>
      <c r="T9641" s="820"/>
      <c r="U9641" s="820"/>
      <c r="V9641" s="820"/>
      <c r="W9641" s="820"/>
      <c r="X9641" s="820"/>
      <c r="Y9641" s="820"/>
      <c r="Z9641" s="820"/>
    </row>
    <row r="9642" spans="7:26">
      <c r="G9642" s="826"/>
      <c r="H9642" s="820"/>
      <c r="J9642" s="820"/>
      <c r="K9642" s="820"/>
      <c r="L9642" s="820"/>
      <c r="M9642" s="820"/>
      <c r="N9642" s="820"/>
      <c r="O9642" s="820"/>
      <c r="P9642" s="820"/>
      <c r="Q9642" s="820"/>
      <c r="R9642" s="820"/>
      <c r="S9642" s="820"/>
      <c r="T9642" s="820"/>
      <c r="U9642" s="820"/>
      <c r="V9642" s="820"/>
      <c r="W9642" s="820"/>
      <c r="X9642" s="820"/>
      <c r="Y9642" s="820"/>
      <c r="Z9642" s="820"/>
    </row>
    <row r="9643" spans="7:26">
      <c r="G9643" s="826"/>
      <c r="H9643" s="820"/>
      <c r="J9643" s="820"/>
      <c r="K9643" s="820"/>
      <c r="L9643" s="820"/>
      <c r="M9643" s="820"/>
      <c r="N9643" s="820"/>
      <c r="O9643" s="820"/>
      <c r="P9643" s="820"/>
      <c r="Q9643" s="820"/>
      <c r="R9643" s="820"/>
      <c r="S9643" s="820"/>
      <c r="T9643" s="820"/>
      <c r="U9643" s="820"/>
      <c r="V9643" s="820"/>
      <c r="W9643" s="820"/>
      <c r="X9643" s="820"/>
      <c r="Y9643" s="820"/>
      <c r="Z9643" s="820"/>
    </row>
    <row r="9644" spans="7:26">
      <c r="G9644" s="826"/>
      <c r="H9644" s="820"/>
      <c r="J9644" s="820"/>
      <c r="K9644" s="820"/>
      <c r="L9644" s="820"/>
      <c r="M9644" s="820"/>
      <c r="N9644" s="820"/>
      <c r="O9644" s="820"/>
      <c r="P9644" s="820"/>
      <c r="Q9644" s="820"/>
      <c r="R9644" s="820"/>
      <c r="S9644" s="820"/>
      <c r="T9644" s="820"/>
      <c r="U9644" s="820"/>
      <c r="V9644" s="820"/>
      <c r="W9644" s="820"/>
      <c r="X9644" s="820"/>
      <c r="Y9644" s="820"/>
      <c r="Z9644" s="820"/>
    </row>
    <row r="9645" spans="7:26">
      <c r="G9645" s="826"/>
      <c r="H9645" s="820"/>
      <c r="J9645" s="820"/>
      <c r="K9645" s="820"/>
      <c r="L9645" s="820"/>
      <c r="M9645" s="820"/>
      <c r="N9645" s="820"/>
      <c r="O9645" s="820"/>
      <c r="P9645" s="820"/>
      <c r="Q9645" s="820"/>
      <c r="R9645" s="820"/>
      <c r="S9645" s="820"/>
      <c r="T9645" s="820"/>
      <c r="U9645" s="820"/>
      <c r="V9645" s="820"/>
      <c r="W9645" s="820"/>
      <c r="X9645" s="820"/>
      <c r="Y9645" s="820"/>
      <c r="Z9645" s="820"/>
    </row>
    <row r="9646" spans="7:26">
      <c r="G9646" s="826"/>
      <c r="H9646" s="820"/>
      <c r="J9646" s="820"/>
      <c r="K9646" s="820"/>
      <c r="L9646" s="820"/>
      <c r="M9646" s="820"/>
      <c r="N9646" s="820"/>
      <c r="O9646" s="820"/>
      <c r="P9646" s="820"/>
      <c r="Q9646" s="820"/>
      <c r="R9646" s="820"/>
      <c r="S9646" s="820"/>
      <c r="T9646" s="820"/>
      <c r="U9646" s="820"/>
      <c r="V9646" s="820"/>
      <c r="W9646" s="820"/>
      <c r="X9646" s="820"/>
      <c r="Y9646" s="820"/>
      <c r="Z9646" s="820"/>
    </row>
    <row r="9647" spans="7:26">
      <c r="G9647" s="826"/>
      <c r="H9647" s="820"/>
      <c r="J9647" s="820"/>
      <c r="K9647" s="820"/>
      <c r="L9647" s="820"/>
      <c r="M9647" s="820"/>
      <c r="N9647" s="820"/>
      <c r="O9647" s="820"/>
      <c r="P9647" s="820"/>
      <c r="Q9647" s="820"/>
      <c r="R9647" s="820"/>
      <c r="S9647" s="820"/>
      <c r="T9647" s="820"/>
      <c r="U9647" s="820"/>
      <c r="V9647" s="820"/>
      <c r="W9647" s="820"/>
      <c r="X9647" s="820"/>
      <c r="Y9647" s="820"/>
      <c r="Z9647" s="820"/>
    </row>
    <row r="9648" spans="7:26">
      <c r="G9648" s="826"/>
      <c r="H9648" s="820"/>
      <c r="J9648" s="820"/>
      <c r="K9648" s="820"/>
      <c r="L9648" s="820"/>
      <c r="M9648" s="820"/>
      <c r="N9648" s="820"/>
      <c r="O9648" s="820"/>
      <c r="P9648" s="820"/>
      <c r="Q9648" s="820"/>
      <c r="R9648" s="820"/>
      <c r="S9648" s="820"/>
      <c r="T9648" s="820"/>
      <c r="U9648" s="820"/>
      <c r="V9648" s="820"/>
      <c r="W9648" s="820"/>
      <c r="X9648" s="820"/>
      <c r="Y9648" s="820"/>
      <c r="Z9648" s="820"/>
    </row>
    <row r="9649" spans="7:26">
      <c r="G9649" s="826"/>
      <c r="H9649" s="820"/>
      <c r="J9649" s="820"/>
      <c r="K9649" s="820"/>
      <c r="L9649" s="820"/>
      <c r="M9649" s="820"/>
      <c r="N9649" s="820"/>
      <c r="O9649" s="820"/>
      <c r="P9649" s="820"/>
      <c r="Q9649" s="820"/>
      <c r="R9649" s="820"/>
      <c r="S9649" s="820"/>
      <c r="T9649" s="820"/>
      <c r="U9649" s="820"/>
      <c r="V9649" s="820"/>
      <c r="W9649" s="820"/>
      <c r="X9649" s="820"/>
      <c r="Y9649" s="820"/>
      <c r="Z9649" s="820"/>
    </row>
    <row r="9650" spans="7:26">
      <c r="G9650" s="826"/>
      <c r="H9650" s="820"/>
      <c r="J9650" s="820"/>
      <c r="K9650" s="820"/>
      <c r="L9650" s="820"/>
      <c r="M9650" s="820"/>
      <c r="N9650" s="820"/>
      <c r="O9650" s="820"/>
      <c r="P9650" s="820"/>
      <c r="Q9650" s="820"/>
      <c r="R9650" s="820"/>
      <c r="S9650" s="820"/>
      <c r="T9650" s="820"/>
      <c r="U9650" s="820"/>
      <c r="V9650" s="820"/>
      <c r="W9650" s="820"/>
      <c r="X9650" s="820"/>
      <c r="Y9650" s="820"/>
      <c r="Z9650" s="820"/>
    </row>
    <row r="9651" spans="7:26">
      <c r="G9651" s="826"/>
      <c r="H9651" s="820"/>
      <c r="J9651" s="820"/>
      <c r="K9651" s="820"/>
      <c r="L9651" s="820"/>
      <c r="M9651" s="820"/>
      <c r="N9651" s="820"/>
      <c r="O9651" s="820"/>
      <c r="P9651" s="820"/>
      <c r="Q9651" s="820"/>
      <c r="R9651" s="820"/>
      <c r="S9651" s="820"/>
      <c r="T9651" s="820"/>
      <c r="U9651" s="820"/>
      <c r="V9651" s="820"/>
      <c r="W9651" s="820"/>
      <c r="X9651" s="820"/>
      <c r="Y9651" s="820"/>
      <c r="Z9651" s="820"/>
    </row>
    <row r="9652" spans="7:26">
      <c r="G9652" s="826"/>
      <c r="H9652" s="820"/>
      <c r="J9652" s="820"/>
      <c r="K9652" s="820"/>
      <c r="L9652" s="820"/>
      <c r="M9652" s="820"/>
      <c r="N9652" s="820"/>
      <c r="O9652" s="820"/>
      <c r="P9652" s="820"/>
      <c r="Q9652" s="820"/>
      <c r="R9652" s="820"/>
      <c r="S9652" s="820"/>
      <c r="T9652" s="820"/>
      <c r="U9652" s="820"/>
      <c r="V9652" s="820"/>
      <c r="W9652" s="820"/>
      <c r="X9652" s="820"/>
      <c r="Y9652" s="820"/>
      <c r="Z9652" s="820"/>
    </row>
    <row r="9653" spans="7:26">
      <c r="G9653" s="826"/>
      <c r="H9653" s="820"/>
      <c r="J9653" s="820"/>
      <c r="K9653" s="820"/>
      <c r="L9653" s="820"/>
      <c r="M9653" s="820"/>
      <c r="N9653" s="820"/>
      <c r="O9653" s="820"/>
      <c r="P9653" s="820"/>
      <c r="Q9653" s="820"/>
      <c r="R9653" s="820"/>
      <c r="S9653" s="820"/>
      <c r="T9653" s="820"/>
      <c r="U9653" s="820"/>
      <c r="V9653" s="820"/>
      <c r="W9653" s="820"/>
      <c r="X9653" s="820"/>
      <c r="Y9653" s="820"/>
      <c r="Z9653" s="820"/>
    </row>
    <row r="9654" spans="7:26">
      <c r="G9654" s="826"/>
      <c r="H9654" s="820"/>
      <c r="J9654" s="820"/>
      <c r="K9654" s="820"/>
      <c r="L9654" s="820"/>
      <c r="M9654" s="820"/>
      <c r="N9654" s="820"/>
      <c r="O9654" s="820"/>
      <c r="P9654" s="820"/>
      <c r="Q9654" s="820"/>
      <c r="R9654" s="820"/>
      <c r="S9654" s="820"/>
      <c r="T9654" s="820"/>
      <c r="U9654" s="820"/>
      <c r="V9654" s="820"/>
      <c r="W9654" s="820"/>
      <c r="X9654" s="820"/>
      <c r="Y9654" s="820"/>
      <c r="Z9654" s="820"/>
    </row>
    <row r="9655" spans="7:26">
      <c r="G9655" s="826"/>
      <c r="H9655" s="820"/>
      <c r="J9655" s="820"/>
      <c r="K9655" s="820"/>
      <c r="L9655" s="820"/>
      <c r="M9655" s="820"/>
      <c r="N9655" s="820"/>
      <c r="O9655" s="820"/>
      <c r="P9655" s="820"/>
      <c r="Q9655" s="820"/>
      <c r="R9655" s="820"/>
      <c r="S9655" s="820"/>
      <c r="T9655" s="820"/>
      <c r="U9655" s="820"/>
      <c r="V9655" s="820"/>
      <c r="W9655" s="820"/>
      <c r="X9655" s="820"/>
      <c r="Y9655" s="820"/>
      <c r="Z9655" s="820"/>
    </row>
    <row r="9656" spans="7:26">
      <c r="G9656" s="826"/>
      <c r="H9656" s="820"/>
      <c r="J9656" s="820"/>
      <c r="K9656" s="820"/>
      <c r="L9656" s="820"/>
      <c r="M9656" s="820"/>
      <c r="N9656" s="820"/>
      <c r="O9656" s="820"/>
      <c r="P9656" s="820"/>
      <c r="Q9656" s="820"/>
      <c r="R9656" s="820"/>
      <c r="S9656" s="820"/>
      <c r="T9656" s="820"/>
      <c r="U9656" s="820"/>
      <c r="V9656" s="820"/>
      <c r="W9656" s="820"/>
      <c r="X9656" s="820"/>
      <c r="Y9656" s="820"/>
      <c r="Z9656" s="820"/>
    </row>
    <row r="9657" spans="7:26">
      <c r="G9657" s="826"/>
      <c r="H9657" s="820"/>
      <c r="J9657" s="820"/>
      <c r="K9657" s="820"/>
      <c r="L9657" s="820"/>
      <c r="M9657" s="820"/>
      <c r="N9657" s="820"/>
      <c r="O9657" s="820"/>
      <c r="P9657" s="820"/>
      <c r="Q9657" s="820"/>
      <c r="R9657" s="820"/>
      <c r="S9657" s="820"/>
      <c r="T9657" s="820"/>
      <c r="U9657" s="820"/>
      <c r="V9657" s="820"/>
      <c r="W9657" s="820"/>
      <c r="X9657" s="820"/>
      <c r="Y9657" s="820"/>
      <c r="Z9657" s="820"/>
    </row>
    <row r="9658" spans="7:26">
      <c r="G9658" s="826"/>
      <c r="H9658" s="820"/>
      <c r="J9658" s="820"/>
      <c r="K9658" s="820"/>
      <c r="L9658" s="820"/>
      <c r="M9658" s="820"/>
      <c r="N9658" s="820"/>
      <c r="O9658" s="820"/>
      <c r="P9658" s="820"/>
      <c r="Q9658" s="820"/>
      <c r="R9658" s="820"/>
      <c r="S9658" s="820"/>
      <c r="T9658" s="820"/>
      <c r="U9658" s="820"/>
      <c r="V9658" s="820"/>
      <c r="W9658" s="820"/>
      <c r="X9658" s="820"/>
      <c r="Y9658" s="820"/>
      <c r="Z9658" s="820"/>
    </row>
    <row r="9659" spans="7:26">
      <c r="G9659" s="826"/>
      <c r="H9659" s="820"/>
      <c r="J9659" s="820"/>
      <c r="K9659" s="820"/>
      <c r="L9659" s="820"/>
      <c r="M9659" s="820"/>
      <c r="N9659" s="820"/>
      <c r="O9659" s="820"/>
      <c r="P9659" s="820"/>
      <c r="Q9659" s="820"/>
      <c r="R9659" s="820"/>
      <c r="S9659" s="820"/>
      <c r="T9659" s="820"/>
      <c r="U9659" s="820"/>
      <c r="V9659" s="820"/>
      <c r="W9659" s="820"/>
      <c r="X9659" s="820"/>
      <c r="Y9659" s="820"/>
      <c r="Z9659" s="820"/>
    </row>
    <row r="9660" spans="7:26">
      <c r="G9660" s="826"/>
      <c r="H9660" s="820"/>
      <c r="J9660" s="820"/>
      <c r="K9660" s="820"/>
      <c r="L9660" s="820"/>
      <c r="M9660" s="820"/>
      <c r="N9660" s="820"/>
      <c r="O9660" s="820"/>
      <c r="P9660" s="820"/>
      <c r="Q9660" s="820"/>
      <c r="R9660" s="820"/>
      <c r="S9660" s="820"/>
      <c r="T9660" s="820"/>
      <c r="U9660" s="820"/>
      <c r="V9660" s="820"/>
      <c r="W9660" s="820"/>
      <c r="X9660" s="820"/>
      <c r="Y9660" s="820"/>
      <c r="Z9660" s="820"/>
    </row>
    <row r="9661" spans="7:26">
      <c r="G9661" s="826"/>
      <c r="H9661" s="820"/>
      <c r="J9661" s="820"/>
      <c r="K9661" s="820"/>
      <c r="L9661" s="820"/>
      <c r="M9661" s="820"/>
      <c r="N9661" s="820"/>
      <c r="O9661" s="820"/>
      <c r="P9661" s="820"/>
      <c r="Q9661" s="820"/>
      <c r="R9661" s="820"/>
      <c r="S9661" s="820"/>
      <c r="T9661" s="820"/>
      <c r="U9661" s="820"/>
      <c r="V9661" s="820"/>
      <c r="W9661" s="820"/>
      <c r="X9661" s="820"/>
      <c r="Y9661" s="820"/>
      <c r="Z9661" s="820"/>
    </row>
    <row r="9662" spans="7:26">
      <c r="G9662" s="826"/>
      <c r="H9662" s="820"/>
      <c r="J9662" s="820"/>
      <c r="K9662" s="820"/>
      <c r="L9662" s="820"/>
      <c r="M9662" s="820"/>
      <c r="N9662" s="820"/>
      <c r="O9662" s="820"/>
      <c r="P9662" s="820"/>
      <c r="Q9662" s="820"/>
      <c r="R9662" s="820"/>
      <c r="S9662" s="820"/>
      <c r="T9662" s="820"/>
      <c r="U9662" s="820"/>
      <c r="V9662" s="820"/>
      <c r="W9662" s="820"/>
      <c r="X9662" s="820"/>
      <c r="Y9662" s="820"/>
      <c r="Z9662" s="820"/>
    </row>
    <row r="9663" spans="7:26">
      <c r="G9663" s="826"/>
      <c r="H9663" s="820"/>
      <c r="J9663" s="820"/>
      <c r="K9663" s="820"/>
      <c r="L9663" s="820"/>
      <c r="M9663" s="820"/>
      <c r="N9663" s="820"/>
      <c r="O9663" s="820"/>
      <c r="P9663" s="820"/>
      <c r="Q9663" s="820"/>
      <c r="R9663" s="820"/>
      <c r="S9663" s="820"/>
      <c r="T9663" s="820"/>
      <c r="U9663" s="820"/>
      <c r="V9663" s="820"/>
      <c r="W9663" s="820"/>
      <c r="X9663" s="820"/>
      <c r="Y9663" s="820"/>
      <c r="Z9663" s="820"/>
    </row>
    <row r="9664" spans="7:26">
      <c r="G9664" s="826"/>
      <c r="H9664" s="820"/>
      <c r="J9664" s="820"/>
      <c r="K9664" s="820"/>
      <c r="L9664" s="820"/>
      <c r="M9664" s="820"/>
      <c r="N9664" s="820"/>
      <c r="O9664" s="820"/>
      <c r="P9664" s="820"/>
      <c r="Q9664" s="820"/>
      <c r="R9664" s="820"/>
      <c r="S9664" s="820"/>
      <c r="T9664" s="820"/>
      <c r="U9664" s="820"/>
      <c r="V9664" s="820"/>
      <c r="W9664" s="820"/>
      <c r="X9664" s="820"/>
      <c r="Y9664" s="820"/>
      <c r="Z9664" s="820"/>
    </row>
    <row r="9665" spans="7:26">
      <c r="G9665" s="826"/>
      <c r="H9665" s="820"/>
      <c r="J9665" s="820"/>
      <c r="K9665" s="820"/>
      <c r="L9665" s="820"/>
      <c r="M9665" s="820"/>
      <c r="N9665" s="820"/>
      <c r="O9665" s="820"/>
      <c r="P9665" s="820"/>
      <c r="Q9665" s="820"/>
      <c r="R9665" s="820"/>
      <c r="S9665" s="820"/>
      <c r="T9665" s="820"/>
      <c r="U9665" s="820"/>
      <c r="V9665" s="820"/>
      <c r="W9665" s="820"/>
      <c r="X9665" s="820"/>
      <c r="Y9665" s="820"/>
      <c r="Z9665" s="820"/>
    </row>
    <row r="9666" spans="7:26">
      <c r="G9666" s="826"/>
      <c r="H9666" s="820"/>
      <c r="J9666" s="820"/>
      <c r="K9666" s="820"/>
      <c r="L9666" s="820"/>
      <c r="M9666" s="820"/>
      <c r="N9666" s="820"/>
      <c r="O9666" s="820"/>
      <c r="P9666" s="820"/>
      <c r="Q9666" s="820"/>
      <c r="R9666" s="820"/>
      <c r="S9666" s="820"/>
      <c r="T9666" s="820"/>
      <c r="U9666" s="820"/>
      <c r="V9666" s="820"/>
      <c r="W9666" s="820"/>
      <c r="X9666" s="820"/>
      <c r="Y9666" s="820"/>
      <c r="Z9666" s="820"/>
    </row>
    <row r="9667" spans="7:26">
      <c r="G9667" s="826"/>
      <c r="H9667" s="820"/>
      <c r="J9667" s="820"/>
      <c r="K9667" s="820"/>
      <c r="L9667" s="820"/>
      <c r="M9667" s="820"/>
      <c r="N9667" s="820"/>
      <c r="O9667" s="820"/>
      <c r="P9667" s="820"/>
      <c r="Q9667" s="820"/>
      <c r="R9667" s="820"/>
      <c r="S9667" s="820"/>
      <c r="T9667" s="820"/>
      <c r="U9667" s="820"/>
      <c r="V9667" s="820"/>
      <c r="W9667" s="820"/>
      <c r="X9667" s="820"/>
      <c r="Y9667" s="820"/>
      <c r="Z9667" s="820"/>
    </row>
    <row r="9668" spans="7:26">
      <c r="G9668" s="826"/>
      <c r="H9668" s="820"/>
      <c r="J9668" s="820"/>
      <c r="K9668" s="820"/>
      <c r="L9668" s="820"/>
      <c r="M9668" s="820"/>
      <c r="N9668" s="820"/>
      <c r="O9668" s="820"/>
      <c r="P9668" s="820"/>
      <c r="Q9668" s="820"/>
      <c r="R9668" s="820"/>
      <c r="S9668" s="820"/>
      <c r="T9668" s="820"/>
      <c r="U9668" s="820"/>
      <c r="V9668" s="820"/>
      <c r="W9668" s="820"/>
      <c r="X9668" s="820"/>
      <c r="Y9668" s="820"/>
      <c r="Z9668" s="820"/>
    </row>
    <row r="9669" spans="7:26">
      <c r="G9669" s="826"/>
      <c r="H9669" s="820"/>
      <c r="J9669" s="820"/>
      <c r="K9669" s="820"/>
      <c r="L9669" s="820"/>
      <c r="M9669" s="820"/>
      <c r="N9669" s="820"/>
      <c r="O9669" s="820"/>
      <c r="P9669" s="820"/>
      <c r="Q9669" s="820"/>
      <c r="R9669" s="820"/>
      <c r="S9669" s="820"/>
      <c r="T9669" s="820"/>
      <c r="U9669" s="820"/>
      <c r="V9669" s="820"/>
      <c r="W9669" s="820"/>
      <c r="X9669" s="820"/>
      <c r="Y9669" s="820"/>
      <c r="Z9669" s="820"/>
    </row>
    <row r="9670" spans="7:26">
      <c r="G9670" s="826"/>
      <c r="H9670" s="820"/>
      <c r="J9670" s="820"/>
      <c r="K9670" s="820"/>
      <c r="L9670" s="820"/>
      <c r="M9670" s="820"/>
      <c r="N9670" s="820"/>
      <c r="O9670" s="820"/>
      <c r="P9670" s="820"/>
      <c r="Q9670" s="820"/>
      <c r="R9670" s="820"/>
      <c r="S9670" s="820"/>
      <c r="T9670" s="820"/>
      <c r="U9670" s="820"/>
      <c r="V9670" s="820"/>
      <c r="W9670" s="820"/>
      <c r="X9670" s="820"/>
      <c r="Y9670" s="820"/>
      <c r="Z9670" s="820"/>
    </row>
    <row r="9671" spans="7:26">
      <c r="G9671" s="826"/>
      <c r="H9671" s="820"/>
      <c r="J9671" s="820"/>
      <c r="K9671" s="820"/>
      <c r="L9671" s="820"/>
      <c r="M9671" s="820"/>
      <c r="N9671" s="820"/>
      <c r="O9671" s="820"/>
      <c r="P9671" s="820"/>
      <c r="Q9671" s="820"/>
      <c r="R9671" s="820"/>
      <c r="S9671" s="820"/>
      <c r="T9671" s="820"/>
      <c r="U9671" s="820"/>
      <c r="V9671" s="820"/>
      <c r="W9671" s="820"/>
      <c r="X9671" s="820"/>
      <c r="Y9671" s="820"/>
      <c r="Z9671" s="820"/>
    </row>
    <row r="9672" spans="7:26">
      <c r="G9672" s="826"/>
      <c r="H9672" s="820"/>
      <c r="J9672" s="820"/>
      <c r="K9672" s="820"/>
      <c r="L9672" s="820"/>
      <c r="M9672" s="820"/>
      <c r="N9672" s="820"/>
      <c r="O9672" s="820"/>
      <c r="P9672" s="820"/>
      <c r="Q9672" s="820"/>
      <c r="R9672" s="820"/>
      <c r="S9672" s="820"/>
      <c r="T9672" s="820"/>
      <c r="U9672" s="820"/>
      <c r="V9672" s="820"/>
      <c r="W9672" s="820"/>
      <c r="X9672" s="820"/>
      <c r="Y9672" s="820"/>
      <c r="Z9672" s="820"/>
    </row>
    <row r="9673" spans="7:26">
      <c r="G9673" s="826"/>
      <c r="H9673" s="820"/>
      <c r="J9673" s="820"/>
      <c r="K9673" s="820"/>
      <c r="L9673" s="820"/>
      <c r="M9673" s="820"/>
      <c r="N9673" s="820"/>
      <c r="O9673" s="820"/>
      <c r="P9673" s="820"/>
      <c r="Q9673" s="820"/>
      <c r="R9673" s="820"/>
      <c r="S9673" s="820"/>
      <c r="T9673" s="820"/>
      <c r="U9673" s="820"/>
      <c r="V9673" s="820"/>
      <c r="W9673" s="820"/>
      <c r="X9673" s="820"/>
      <c r="Y9673" s="820"/>
      <c r="Z9673" s="820"/>
    </row>
    <row r="9674" spans="7:26">
      <c r="G9674" s="826"/>
      <c r="H9674" s="820"/>
      <c r="J9674" s="820"/>
      <c r="K9674" s="820"/>
      <c r="L9674" s="820"/>
      <c r="M9674" s="820"/>
      <c r="N9674" s="820"/>
      <c r="O9674" s="820"/>
      <c r="P9674" s="820"/>
      <c r="Q9674" s="820"/>
      <c r="R9674" s="820"/>
      <c r="S9674" s="820"/>
      <c r="T9674" s="820"/>
      <c r="U9674" s="820"/>
      <c r="V9674" s="820"/>
      <c r="W9674" s="820"/>
      <c r="X9674" s="820"/>
      <c r="Y9674" s="820"/>
      <c r="Z9674" s="820"/>
    </row>
    <row r="9675" spans="7:26">
      <c r="G9675" s="826"/>
      <c r="H9675" s="820"/>
      <c r="J9675" s="820"/>
      <c r="K9675" s="820"/>
      <c r="L9675" s="820"/>
      <c r="M9675" s="820"/>
      <c r="N9675" s="820"/>
      <c r="O9675" s="820"/>
      <c r="P9675" s="820"/>
      <c r="Q9675" s="820"/>
      <c r="R9675" s="820"/>
      <c r="S9675" s="820"/>
      <c r="T9675" s="820"/>
      <c r="U9675" s="820"/>
      <c r="V9675" s="820"/>
      <c r="W9675" s="820"/>
      <c r="X9675" s="820"/>
      <c r="Y9675" s="820"/>
      <c r="Z9675" s="820"/>
    </row>
    <row r="9676" spans="7:26">
      <c r="G9676" s="826"/>
      <c r="H9676" s="820"/>
      <c r="J9676" s="820"/>
      <c r="K9676" s="820"/>
      <c r="L9676" s="820"/>
      <c r="M9676" s="820"/>
      <c r="N9676" s="820"/>
      <c r="O9676" s="820"/>
      <c r="P9676" s="820"/>
      <c r="Q9676" s="820"/>
      <c r="R9676" s="820"/>
      <c r="S9676" s="820"/>
      <c r="T9676" s="820"/>
      <c r="U9676" s="820"/>
      <c r="V9676" s="820"/>
      <c r="W9676" s="820"/>
      <c r="X9676" s="820"/>
      <c r="Y9676" s="820"/>
      <c r="Z9676" s="820"/>
    </row>
    <row r="9677" spans="7:26">
      <c r="G9677" s="826"/>
      <c r="H9677" s="820"/>
      <c r="J9677" s="820"/>
      <c r="K9677" s="820"/>
      <c r="L9677" s="820"/>
      <c r="M9677" s="820"/>
      <c r="N9677" s="820"/>
      <c r="O9677" s="820"/>
      <c r="P9677" s="820"/>
      <c r="Q9677" s="820"/>
      <c r="R9677" s="820"/>
      <c r="S9677" s="820"/>
      <c r="T9677" s="820"/>
      <c r="U9677" s="820"/>
      <c r="V9677" s="820"/>
      <c r="W9677" s="820"/>
      <c r="X9677" s="820"/>
      <c r="Y9677" s="820"/>
      <c r="Z9677" s="820"/>
    </row>
    <row r="9678" spans="7:26">
      <c r="G9678" s="826"/>
      <c r="H9678" s="820"/>
      <c r="J9678" s="820"/>
      <c r="K9678" s="820"/>
      <c r="L9678" s="820"/>
      <c r="M9678" s="820"/>
      <c r="N9678" s="820"/>
      <c r="O9678" s="820"/>
      <c r="P9678" s="820"/>
      <c r="Q9678" s="820"/>
      <c r="R9678" s="820"/>
      <c r="S9678" s="820"/>
      <c r="T9678" s="820"/>
      <c r="U9678" s="820"/>
      <c r="V9678" s="820"/>
      <c r="W9678" s="820"/>
      <c r="X9678" s="820"/>
      <c r="Y9678" s="820"/>
      <c r="Z9678" s="820"/>
    </row>
    <row r="9679" spans="7:26">
      <c r="G9679" s="826"/>
      <c r="H9679" s="820"/>
      <c r="J9679" s="820"/>
      <c r="K9679" s="820"/>
      <c r="L9679" s="820"/>
      <c r="M9679" s="820"/>
      <c r="N9679" s="820"/>
      <c r="O9679" s="820"/>
      <c r="P9679" s="820"/>
      <c r="Q9679" s="820"/>
      <c r="R9679" s="820"/>
      <c r="S9679" s="820"/>
      <c r="T9679" s="820"/>
      <c r="U9679" s="820"/>
      <c r="V9679" s="820"/>
      <c r="W9679" s="820"/>
      <c r="X9679" s="820"/>
      <c r="Y9679" s="820"/>
      <c r="Z9679" s="820"/>
    </row>
    <row r="9680" spans="7:26">
      <c r="G9680" s="826"/>
      <c r="H9680" s="820"/>
      <c r="J9680" s="820"/>
      <c r="K9680" s="820"/>
      <c r="L9680" s="820"/>
      <c r="M9680" s="820"/>
      <c r="N9680" s="820"/>
      <c r="O9680" s="820"/>
      <c r="P9680" s="820"/>
      <c r="Q9680" s="820"/>
      <c r="R9680" s="820"/>
      <c r="S9680" s="820"/>
      <c r="T9680" s="820"/>
      <c r="U9680" s="820"/>
      <c r="V9680" s="820"/>
      <c r="W9680" s="820"/>
      <c r="X9680" s="820"/>
      <c r="Y9680" s="820"/>
      <c r="Z9680" s="820"/>
    </row>
    <row r="9681" spans="7:26">
      <c r="G9681" s="826"/>
      <c r="H9681" s="820"/>
      <c r="J9681" s="820"/>
      <c r="K9681" s="820"/>
      <c r="L9681" s="820"/>
      <c r="M9681" s="820"/>
      <c r="N9681" s="820"/>
      <c r="O9681" s="820"/>
      <c r="P9681" s="820"/>
      <c r="Q9681" s="820"/>
      <c r="R9681" s="820"/>
      <c r="S9681" s="820"/>
      <c r="T9681" s="820"/>
      <c r="U9681" s="820"/>
      <c r="V9681" s="820"/>
      <c r="W9681" s="820"/>
      <c r="X9681" s="820"/>
      <c r="Y9681" s="820"/>
      <c r="Z9681" s="820"/>
    </row>
    <row r="9682" spans="7:26">
      <c r="G9682" s="826"/>
      <c r="H9682" s="820"/>
      <c r="J9682" s="820"/>
      <c r="K9682" s="820"/>
      <c r="L9682" s="820"/>
      <c r="M9682" s="820"/>
      <c r="N9682" s="820"/>
      <c r="O9682" s="820"/>
      <c r="P9682" s="820"/>
      <c r="Q9682" s="820"/>
      <c r="R9682" s="820"/>
      <c r="S9682" s="820"/>
      <c r="T9682" s="820"/>
      <c r="U9682" s="820"/>
      <c r="V9682" s="820"/>
      <c r="W9682" s="820"/>
      <c r="X9682" s="820"/>
      <c r="Y9682" s="820"/>
      <c r="Z9682" s="820"/>
    </row>
    <row r="9683" spans="7:26">
      <c r="G9683" s="826"/>
      <c r="H9683" s="820"/>
      <c r="J9683" s="820"/>
      <c r="K9683" s="820"/>
      <c r="L9683" s="820"/>
      <c r="M9683" s="820"/>
      <c r="N9683" s="820"/>
      <c r="O9683" s="820"/>
      <c r="P9683" s="820"/>
      <c r="Q9683" s="820"/>
      <c r="R9683" s="820"/>
      <c r="S9683" s="820"/>
      <c r="T9683" s="820"/>
      <c r="U9683" s="820"/>
      <c r="V9683" s="820"/>
      <c r="W9683" s="820"/>
      <c r="X9683" s="820"/>
      <c r="Y9683" s="820"/>
      <c r="Z9683" s="820"/>
    </row>
    <row r="9684" spans="7:26">
      <c r="G9684" s="826"/>
      <c r="H9684" s="820"/>
      <c r="J9684" s="820"/>
      <c r="K9684" s="820"/>
      <c r="L9684" s="820"/>
      <c r="M9684" s="820"/>
      <c r="N9684" s="820"/>
      <c r="O9684" s="820"/>
      <c r="P9684" s="820"/>
      <c r="Q9684" s="820"/>
      <c r="R9684" s="820"/>
      <c r="S9684" s="820"/>
      <c r="T9684" s="820"/>
      <c r="U9684" s="820"/>
      <c r="V9684" s="820"/>
      <c r="W9684" s="820"/>
      <c r="X9684" s="820"/>
      <c r="Y9684" s="820"/>
      <c r="Z9684" s="820"/>
    </row>
    <row r="9685" spans="7:26">
      <c r="G9685" s="826"/>
      <c r="H9685" s="820"/>
      <c r="J9685" s="820"/>
      <c r="K9685" s="820"/>
      <c r="L9685" s="820"/>
      <c r="M9685" s="820"/>
      <c r="N9685" s="820"/>
      <c r="O9685" s="820"/>
      <c r="P9685" s="820"/>
      <c r="Q9685" s="820"/>
      <c r="R9685" s="820"/>
      <c r="S9685" s="820"/>
      <c r="T9685" s="820"/>
      <c r="U9685" s="820"/>
      <c r="V9685" s="820"/>
      <c r="W9685" s="820"/>
      <c r="X9685" s="820"/>
      <c r="Y9685" s="820"/>
      <c r="Z9685" s="820"/>
    </row>
    <row r="9686" spans="7:26">
      <c r="G9686" s="826"/>
      <c r="H9686" s="820"/>
      <c r="J9686" s="820"/>
      <c r="K9686" s="820"/>
      <c r="L9686" s="820"/>
      <c r="M9686" s="820"/>
      <c r="N9686" s="820"/>
      <c r="O9686" s="820"/>
      <c r="P9686" s="820"/>
      <c r="Q9686" s="820"/>
      <c r="R9686" s="820"/>
      <c r="S9686" s="820"/>
      <c r="T9686" s="820"/>
      <c r="U9686" s="820"/>
      <c r="V9686" s="820"/>
      <c r="W9686" s="820"/>
      <c r="X9686" s="820"/>
      <c r="Y9686" s="820"/>
      <c r="Z9686" s="820"/>
    </row>
    <row r="9687" spans="7:26">
      <c r="G9687" s="826"/>
      <c r="H9687" s="820"/>
      <c r="J9687" s="820"/>
      <c r="K9687" s="820"/>
      <c r="L9687" s="820"/>
      <c r="M9687" s="820"/>
      <c r="N9687" s="820"/>
      <c r="O9687" s="820"/>
      <c r="P9687" s="820"/>
      <c r="Q9687" s="820"/>
      <c r="R9687" s="820"/>
      <c r="S9687" s="820"/>
      <c r="T9687" s="820"/>
      <c r="U9687" s="820"/>
      <c r="V9687" s="820"/>
      <c r="W9687" s="820"/>
      <c r="X9687" s="820"/>
      <c r="Y9687" s="820"/>
      <c r="Z9687" s="820"/>
    </row>
    <row r="9688" spans="7:26">
      <c r="G9688" s="826"/>
      <c r="H9688" s="820"/>
      <c r="J9688" s="820"/>
      <c r="K9688" s="820"/>
      <c r="L9688" s="820"/>
      <c r="M9688" s="820"/>
      <c r="N9688" s="820"/>
      <c r="O9688" s="820"/>
      <c r="P9688" s="820"/>
      <c r="Q9688" s="820"/>
      <c r="R9688" s="820"/>
      <c r="S9688" s="820"/>
      <c r="T9688" s="820"/>
      <c r="U9688" s="820"/>
      <c r="V9688" s="820"/>
      <c r="W9688" s="820"/>
      <c r="X9688" s="820"/>
      <c r="Y9688" s="820"/>
      <c r="Z9688" s="820"/>
    </row>
    <row r="9689" spans="7:26">
      <c r="G9689" s="826"/>
      <c r="H9689" s="820"/>
      <c r="J9689" s="820"/>
      <c r="K9689" s="820"/>
      <c r="L9689" s="820"/>
      <c r="M9689" s="820"/>
      <c r="N9689" s="820"/>
      <c r="O9689" s="820"/>
      <c r="P9689" s="820"/>
      <c r="Q9689" s="820"/>
      <c r="R9689" s="820"/>
      <c r="S9689" s="820"/>
      <c r="T9689" s="820"/>
      <c r="U9689" s="820"/>
      <c r="V9689" s="820"/>
      <c r="W9689" s="820"/>
      <c r="X9689" s="820"/>
      <c r="Y9689" s="820"/>
      <c r="Z9689" s="820"/>
    </row>
    <row r="9690" spans="7:26">
      <c r="G9690" s="826"/>
      <c r="H9690" s="820"/>
      <c r="J9690" s="820"/>
      <c r="K9690" s="820"/>
      <c r="L9690" s="820"/>
      <c r="M9690" s="820"/>
      <c r="N9690" s="820"/>
      <c r="O9690" s="820"/>
      <c r="P9690" s="820"/>
      <c r="Q9690" s="820"/>
      <c r="R9690" s="820"/>
      <c r="S9690" s="820"/>
      <c r="T9690" s="820"/>
      <c r="U9690" s="820"/>
      <c r="V9690" s="820"/>
      <c r="W9690" s="820"/>
      <c r="X9690" s="820"/>
      <c r="Y9690" s="820"/>
      <c r="Z9690" s="820"/>
    </row>
    <row r="9691" spans="7:26">
      <c r="G9691" s="826"/>
      <c r="H9691" s="820"/>
      <c r="J9691" s="820"/>
      <c r="K9691" s="820"/>
      <c r="L9691" s="820"/>
      <c r="M9691" s="820"/>
      <c r="N9691" s="820"/>
      <c r="O9691" s="820"/>
      <c r="P9691" s="820"/>
      <c r="Q9691" s="820"/>
      <c r="R9691" s="820"/>
      <c r="S9691" s="820"/>
      <c r="T9691" s="820"/>
      <c r="U9691" s="820"/>
      <c r="V9691" s="820"/>
      <c r="W9691" s="820"/>
      <c r="X9691" s="820"/>
      <c r="Y9691" s="820"/>
      <c r="Z9691" s="820"/>
    </row>
    <row r="9692" spans="7:26">
      <c r="G9692" s="826"/>
      <c r="H9692" s="820"/>
      <c r="J9692" s="820"/>
      <c r="K9692" s="820"/>
      <c r="L9692" s="820"/>
      <c r="M9692" s="820"/>
      <c r="N9692" s="820"/>
      <c r="O9692" s="820"/>
      <c r="P9692" s="820"/>
      <c r="Q9692" s="820"/>
      <c r="R9692" s="820"/>
      <c r="S9692" s="820"/>
      <c r="T9692" s="820"/>
      <c r="U9692" s="820"/>
      <c r="V9692" s="820"/>
      <c r="W9692" s="820"/>
      <c r="X9692" s="820"/>
      <c r="Y9692" s="820"/>
      <c r="Z9692" s="820"/>
    </row>
    <row r="9693" spans="7:26">
      <c r="G9693" s="826"/>
      <c r="H9693" s="820"/>
      <c r="J9693" s="820"/>
      <c r="K9693" s="820"/>
      <c r="L9693" s="820"/>
      <c r="M9693" s="820"/>
      <c r="N9693" s="820"/>
      <c r="O9693" s="820"/>
      <c r="P9693" s="820"/>
      <c r="Q9693" s="820"/>
      <c r="R9693" s="820"/>
      <c r="S9693" s="820"/>
      <c r="T9693" s="820"/>
      <c r="U9693" s="820"/>
      <c r="V9693" s="820"/>
      <c r="W9693" s="820"/>
      <c r="X9693" s="820"/>
      <c r="Y9693" s="820"/>
      <c r="Z9693" s="820"/>
    </row>
    <row r="9694" spans="7:26">
      <c r="G9694" s="826"/>
      <c r="H9694" s="820"/>
      <c r="J9694" s="820"/>
      <c r="K9694" s="820"/>
      <c r="L9694" s="820"/>
      <c r="M9694" s="820"/>
      <c r="N9694" s="820"/>
      <c r="O9694" s="820"/>
      <c r="P9694" s="820"/>
      <c r="Q9694" s="820"/>
      <c r="R9694" s="820"/>
      <c r="S9694" s="820"/>
      <c r="T9694" s="820"/>
      <c r="U9694" s="820"/>
      <c r="V9694" s="820"/>
      <c r="W9694" s="820"/>
      <c r="X9694" s="820"/>
      <c r="Y9694" s="820"/>
      <c r="Z9694" s="820"/>
    </row>
    <row r="9695" spans="7:26">
      <c r="G9695" s="826"/>
      <c r="H9695" s="820"/>
      <c r="J9695" s="820"/>
      <c r="K9695" s="820"/>
      <c r="L9695" s="820"/>
      <c r="M9695" s="820"/>
      <c r="N9695" s="820"/>
      <c r="O9695" s="820"/>
      <c r="P9695" s="820"/>
      <c r="Q9695" s="820"/>
      <c r="R9695" s="820"/>
      <c r="S9695" s="820"/>
      <c r="T9695" s="820"/>
      <c r="U9695" s="820"/>
      <c r="V9695" s="820"/>
      <c r="W9695" s="820"/>
      <c r="X9695" s="820"/>
      <c r="Y9695" s="820"/>
      <c r="Z9695" s="820"/>
    </row>
    <row r="9696" spans="7:26">
      <c r="G9696" s="826"/>
      <c r="H9696" s="820"/>
      <c r="J9696" s="820"/>
      <c r="K9696" s="820"/>
      <c r="L9696" s="820"/>
      <c r="M9696" s="820"/>
      <c r="N9696" s="820"/>
      <c r="O9696" s="820"/>
      <c r="P9696" s="820"/>
      <c r="Q9696" s="820"/>
      <c r="R9696" s="820"/>
      <c r="S9696" s="820"/>
      <c r="T9696" s="820"/>
      <c r="U9696" s="820"/>
      <c r="V9696" s="820"/>
      <c r="W9696" s="820"/>
      <c r="X9696" s="820"/>
      <c r="Y9696" s="820"/>
      <c r="Z9696" s="820"/>
    </row>
    <row r="9697" spans="7:26">
      <c r="G9697" s="826"/>
      <c r="H9697" s="820"/>
      <c r="J9697" s="820"/>
      <c r="K9697" s="820"/>
      <c r="L9697" s="820"/>
      <c r="M9697" s="820"/>
      <c r="N9697" s="820"/>
      <c r="O9697" s="820"/>
      <c r="P9697" s="820"/>
      <c r="Q9697" s="820"/>
      <c r="R9697" s="820"/>
      <c r="S9697" s="820"/>
      <c r="T9697" s="820"/>
      <c r="U9697" s="820"/>
      <c r="V9697" s="820"/>
      <c r="W9697" s="820"/>
      <c r="X9697" s="820"/>
      <c r="Y9697" s="820"/>
      <c r="Z9697" s="820"/>
    </row>
    <row r="9698" spans="7:26">
      <c r="G9698" s="826"/>
      <c r="H9698" s="820"/>
      <c r="J9698" s="820"/>
      <c r="K9698" s="820"/>
      <c r="L9698" s="820"/>
      <c r="M9698" s="820"/>
      <c r="N9698" s="820"/>
      <c r="O9698" s="820"/>
      <c r="P9698" s="820"/>
      <c r="Q9698" s="820"/>
      <c r="R9698" s="820"/>
      <c r="S9698" s="820"/>
      <c r="T9698" s="820"/>
      <c r="U9698" s="820"/>
      <c r="V9698" s="820"/>
      <c r="W9698" s="820"/>
      <c r="X9698" s="820"/>
      <c r="Y9698" s="820"/>
      <c r="Z9698" s="820"/>
    </row>
    <row r="9699" spans="7:26">
      <c r="G9699" s="826"/>
      <c r="H9699" s="820"/>
      <c r="J9699" s="820"/>
      <c r="K9699" s="820"/>
      <c r="L9699" s="820"/>
      <c r="M9699" s="820"/>
      <c r="N9699" s="820"/>
      <c r="O9699" s="820"/>
      <c r="P9699" s="820"/>
      <c r="Q9699" s="820"/>
      <c r="R9699" s="820"/>
      <c r="S9699" s="820"/>
      <c r="T9699" s="820"/>
      <c r="U9699" s="820"/>
      <c r="V9699" s="820"/>
      <c r="W9699" s="820"/>
      <c r="X9699" s="820"/>
      <c r="Y9699" s="820"/>
      <c r="Z9699" s="820"/>
    </row>
    <row r="9700" spans="7:26">
      <c r="G9700" s="826"/>
      <c r="H9700" s="820"/>
      <c r="J9700" s="820"/>
      <c r="K9700" s="820"/>
      <c r="L9700" s="820"/>
      <c r="M9700" s="820"/>
      <c r="N9700" s="820"/>
      <c r="O9700" s="820"/>
      <c r="P9700" s="820"/>
      <c r="Q9700" s="820"/>
      <c r="R9700" s="820"/>
      <c r="S9700" s="820"/>
      <c r="T9700" s="820"/>
      <c r="U9700" s="820"/>
      <c r="V9700" s="820"/>
      <c r="W9700" s="820"/>
      <c r="X9700" s="820"/>
      <c r="Y9700" s="820"/>
      <c r="Z9700" s="820"/>
    </row>
    <row r="9701" spans="7:26">
      <c r="G9701" s="826"/>
      <c r="H9701" s="820"/>
      <c r="J9701" s="820"/>
      <c r="K9701" s="820"/>
      <c r="L9701" s="820"/>
      <c r="M9701" s="820"/>
      <c r="N9701" s="820"/>
      <c r="O9701" s="820"/>
      <c r="P9701" s="820"/>
      <c r="Q9701" s="820"/>
      <c r="R9701" s="820"/>
      <c r="S9701" s="820"/>
      <c r="T9701" s="820"/>
      <c r="U9701" s="820"/>
      <c r="V9701" s="820"/>
      <c r="W9701" s="820"/>
      <c r="X9701" s="820"/>
      <c r="Y9701" s="820"/>
      <c r="Z9701" s="820"/>
    </row>
    <row r="9702" spans="7:26">
      <c r="G9702" s="826"/>
      <c r="H9702" s="820"/>
      <c r="J9702" s="820"/>
      <c r="K9702" s="820"/>
      <c r="L9702" s="820"/>
      <c r="M9702" s="820"/>
      <c r="N9702" s="820"/>
      <c r="O9702" s="820"/>
      <c r="P9702" s="820"/>
      <c r="Q9702" s="820"/>
      <c r="R9702" s="820"/>
      <c r="S9702" s="820"/>
      <c r="T9702" s="820"/>
      <c r="U9702" s="820"/>
      <c r="V9702" s="820"/>
      <c r="W9702" s="820"/>
      <c r="X9702" s="820"/>
      <c r="Y9702" s="820"/>
      <c r="Z9702" s="820"/>
    </row>
    <row r="9703" spans="7:26">
      <c r="G9703" s="826"/>
      <c r="H9703" s="820"/>
      <c r="J9703" s="820"/>
      <c r="K9703" s="820"/>
      <c r="L9703" s="820"/>
      <c r="M9703" s="820"/>
      <c r="N9703" s="820"/>
      <c r="O9703" s="820"/>
      <c r="P9703" s="820"/>
      <c r="Q9703" s="820"/>
      <c r="R9703" s="820"/>
      <c r="S9703" s="820"/>
      <c r="T9703" s="820"/>
      <c r="U9703" s="820"/>
      <c r="V9703" s="820"/>
      <c r="W9703" s="820"/>
      <c r="X9703" s="820"/>
      <c r="Y9703" s="820"/>
      <c r="Z9703" s="820"/>
    </row>
    <row r="9704" spans="7:26">
      <c r="G9704" s="826"/>
      <c r="H9704" s="820"/>
      <c r="J9704" s="820"/>
      <c r="K9704" s="820"/>
      <c r="L9704" s="820"/>
      <c r="M9704" s="820"/>
      <c r="N9704" s="820"/>
      <c r="O9704" s="820"/>
      <c r="P9704" s="820"/>
      <c r="Q9704" s="820"/>
      <c r="R9704" s="820"/>
      <c r="S9704" s="820"/>
      <c r="T9704" s="820"/>
      <c r="U9704" s="820"/>
      <c r="V9704" s="820"/>
      <c r="W9704" s="820"/>
      <c r="X9704" s="820"/>
      <c r="Y9704" s="820"/>
      <c r="Z9704" s="820"/>
    </row>
    <row r="9705" spans="7:26">
      <c r="G9705" s="826"/>
      <c r="H9705" s="820"/>
      <c r="J9705" s="820"/>
      <c r="K9705" s="820"/>
      <c r="L9705" s="820"/>
      <c r="M9705" s="820"/>
      <c r="N9705" s="820"/>
      <c r="O9705" s="820"/>
      <c r="P9705" s="820"/>
      <c r="Q9705" s="820"/>
      <c r="R9705" s="820"/>
      <c r="S9705" s="820"/>
      <c r="T9705" s="820"/>
      <c r="U9705" s="820"/>
      <c r="V9705" s="820"/>
      <c r="W9705" s="820"/>
      <c r="X9705" s="820"/>
      <c r="Y9705" s="820"/>
      <c r="Z9705" s="820"/>
    </row>
    <row r="9706" spans="7:26">
      <c r="G9706" s="826"/>
      <c r="H9706" s="820"/>
      <c r="J9706" s="820"/>
      <c r="K9706" s="820"/>
      <c r="L9706" s="820"/>
      <c r="M9706" s="820"/>
      <c r="N9706" s="820"/>
      <c r="O9706" s="820"/>
      <c r="P9706" s="820"/>
      <c r="Q9706" s="820"/>
      <c r="R9706" s="820"/>
      <c r="S9706" s="820"/>
      <c r="T9706" s="820"/>
      <c r="U9706" s="820"/>
      <c r="V9706" s="820"/>
      <c r="W9706" s="820"/>
      <c r="X9706" s="820"/>
      <c r="Y9706" s="820"/>
      <c r="Z9706" s="820"/>
    </row>
    <row r="9707" spans="7:26">
      <c r="G9707" s="826"/>
      <c r="H9707" s="820"/>
      <c r="J9707" s="820"/>
      <c r="K9707" s="820"/>
      <c r="L9707" s="820"/>
      <c r="M9707" s="820"/>
      <c r="N9707" s="820"/>
      <c r="O9707" s="820"/>
      <c r="P9707" s="820"/>
      <c r="Q9707" s="820"/>
      <c r="R9707" s="820"/>
      <c r="S9707" s="820"/>
      <c r="T9707" s="820"/>
      <c r="U9707" s="820"/>
      <c r="V9707" s="820"/>
      <c r="W9707" s="820"/>
      <c r="X9707" s="820"/>
      <c r="Y9707" s="820"/>
      <c r="Z9707" s="820"/>
    </row>
    <row r="9708" spans="7:26">
      <c r="G9708" s="826"/>
      <c r="H9708" s="820"/>
      <c r="J9708" s="820"/>
      <c r="K9708" s="820"/>
      <c r="L9708" s="820"/>
      <c r="M9708" s="820"/>
      <c r="N9708" s="820"/>
      <c r="O9708" s="820"/>
      <c r="P9708" s="820"/>
      <c r="Q9708" s="820"/>
      <c r="R9708" s="820"/>
      <c r="S9708" s="820"/>
      <c r="T9708" s="820"/>
      <c r="U9708" s="820"/>
      <c r="V9708" s="820"/>
      <c r="W9708" s="820"/>
      <c r="X9708" s="820"/>
      <c r="Y9708" s="820"/>
      <c r="Z9708" s="820"/>
    </row>
    <row r="9709" spans="7:26">
      <c r="G9709" s="826"/>
      <c r="H9709" s="820"/>
      <c r="J9709" s="820"/>
      <c r="K9709" s="820"/>
      <c r="L9709" s="820"/>
      <c r="M9709" s="820"/>
      <c r="N9709" s="820"/>
      <c r="O9709" s="820"/>
      <c r="P9709" s="820"/>
      <c r="Q9709" s="820"/>
      <c r="R9709" s="820"/>
      <c r="S9709" s="820"/>
      <c r="T9709" s="820"/>
      <c r="U9709" s="820"/>
      <c r="V9709" s="820"/>
      <c r="W9709" s="820"/>
      <c r="X9709" s="820"/>
      <c r="Y9709" s="820"/>
      <c r="Z9709" s="820"/>
    </row>
    <row r="9710" spans="7:26">
      <c r="G9710" s="826"/>
      <c r="H9710" s="820"/>
      <c r="J9710" s="820"/>
      <c r="K9710" s="820"/>
      <c r="L9710" s="820"/>
      <c r="M9710" s="820"/>
      <c r="N9710" s="820"/>
      <c r="O9710" s="820"/>
      <c r="P9710" s="820"/>
      <c r="Q9710" s="820"/>
      <c r="R9710" s="820"/>
      <c r="S9710" s="820"/>
      <c r="T9710" s="820"/>
      <c r="U9710" s="820"/>
      <c r="V9710" s="820"/>
      <c r="W9710" s="820"/>
      <c r="X9710" s="820"/>
      <c r="Y9710" s="820"/>
      <c r="Z9710" s="820"/>
    </row>
    <row r="9711" spans="7:26">
      <c r="G9711" s="826"/>
      <c r="H9711" s="820"/>
      <c r="J9711" s="820"/>
      <c r="K9711" s="820"/>
      <c r="L9711" s="820"/>
      <c r="M9711" s="820"/>
      <c r="N9711" s="820"/>
      <c r="O9711" s="820"/>
      <c r="P9711" s="820"/>
      <c r="Q9711" s="820"/>
      <c r="R9711" s="820"/>
      <c r="S9711" s="820"/>
      <c r="T9711" s="820"/>
      <c r="U9711" s="820"/>
      <c r="V9711" s="820"/>
      <c r="W9711" s="820"/>
      <c r="X9711" s="820"/>
      <c r="Y9711" s="820"/>
      <c r="Z9711" s="820"/>
    </row>
    <row r="9712" spans="7:26">
      <c r="G9712" s="826"/>
      <c r="H9712" s="820"/>
      <c r="J9712" s="820"/>
      <c r="K9712" s="820"/>
      <c r="L9712" s="820"/>
      <c r="M9712" s="820"/>
      <c r="N9712" s="820"/>
      <c r="O9712" s="820"/>
      <c r="P9712" s="820"/>
      <c r="Q9712" s="820"/>
      <c r="R9712" s="820"/>
      <c r="S9712" s="820"/>
      <c r="T9712" s="820"/>
      <c r="U9712" s="820"/>
      <c r="V9712" s="820"/>
      <c r="W9712" s="820"/>
      <c r="X9712" s="820"/>
      <c r="Y9712" s="820"/>
      <c r="Z9712" s="820"/>
    </row>
    <row r="9713" spans="7:26">
      <c r="G9713" s="826"/>
      <c r="H9713" s="820"/>
      <c r="J9713" s="820"/>
      <c r="K9713" s="820"/>
      <c r="L9713" s="820"/>
      <c r="M9713" s="820"/>
      <c r="N9713" s="820"/>
      <c r="O9713" s="820"/>
      <c r="P9713" s="820"/>
      <c r="Q9713" s="820"/>
      <c r="R9713" s="820"/>
      <c r="S9713" s="820"/>
      <c r="T9713" s="820"/>
      <c r="U9713" s="820"/>
      <c r="V9713" s="820"/>
      <c r="W9713" s="820"/>
      <c r="X9713" s="820"/>
      <c r="Y9713" s="820"/>
      <c r="Z9713" s="820"/>
    </row>
    <row r="9714" spans="7:26">
      <c r="G9714" s="826"/>
      <c r="H9714" s="820"/>
      <c r="J9714" s="820"/>
      <c r="K9714" s="820"/>
      <c r="L9714" s="820"/>
      <c r="M9714" s="820"/>
      <c r="N9714" s="820"/>
      <c r="O9714" s="820"/>
      <c r="P9714" s="820"/>
      <c r="Q9714" s="820"/>
      <c r="R9714" s="820"/>
      <c r="S9714" s="820"/>
      <c r="T9714" s="820"/>
      <c r="U9714" s="820"/>
      <c r="V9714" s="820"/>
      <c r="W9714" s="820"/>
      <c r="X9714" s="820"/>
      <c r="Y9714" s="820"/>
      <c r="Z9714" s="820"/>
    </row>
    <row r="9715" spans="7:26">
      <c r="G9715" s="826"/>
      <c r="H9715" s="820"/>
      <c r="J9715" s="820"/>
      <c r="K9715" s="820"/>
      <c r="L9715" s="820"/>
      <c r="M9715" s="820"/>
      <c r="N9715" s="820"/>
      <c r="O9715" s="820"/>
      <c r="P9715" s="820"/>
      <c r="Q9715" s="820"/>
      <c r="R9715" s="820"/>
      <c r="S9715" s="820"/>
      <c r="T9715" s="820"/>
      <c r="U9715" s="820"/>
      <c r="V9715" s="820"/>
      <c r="W9715" s="820"/>
      <c r="X9715" s="820"/>
      <c r="Y9715" s="820"/>
      <c r="Z9715" s="820"/>
    </row>
    <row r="9716" spans="7:26">
      <c r="G9716" s="826"/>
      <c r="H9716" s="820"/>
      <c r="J9716" s="820"/>
      <c r="K9716" s="820"/>
      <c r="L9716" s="820"/>
      <c r="M9716" s="820"/>
      <c r="N9716" s="820"/>
      <c r="O9716" s="820"/>
      <c r="P9716" s="820"/>
      <c r="Q9716" s="820"/>
      <c r="R9716" s="820"/>
      <c r="S9716" s="820"/>
      <c r="T9716" s="820"/>
      <c r="U9716" s="820"/>
      <c r="V9716" s="820"/>
      <c r="W9716" s="820"/>
      <c r="X9716" s="820"/>
      <c r="Y9716" s="820"/>
      <c r="Z9716" s="820"/>
    </row>
    <row r="9717" spans="7:26">
      <c r="G9717" s="826"/>
      <c r="H9717" s="820"/>
      <c r="J9717" s="820"/>
      <c r="K9717" s="820"/>
      <c r="L9717" s="820"/>
      <c r="M9717" s="820"/>
      <c r="N9717" s="820"/>
      <c r="O9717" s="820"/>
      <c r="P9717" s="820"/>
      <c r="Q9717" s="820"/>
      <c r="R9717" s="820"/>
      <c r="S9717" s="820"/>
      <c r="T9717" s="820"/>
      <c r="U9717" s="820"/>
      <c r="V9717" s="820"/>
      <c r="W9717" s="820"/>
      <c r="X9717" s="820"/>
      <c r="Y9717" s="820"/>
      <c r="Z9717" s="820"/>
    </row>
    <row r="9718" spans="7:26">
      <c r="G9718" s="826"/>
      <c r="H9718" s="820"/>
      <c r="J9718" s="820"/>
      <c r="K9718" s="820"/>
      <c r="L9718" s="820"/>
      <c r="M9718" s="820"/>
      <c r="N9718" s="820"/>
      <c r="O9718" s="820"/>
      <c r="P9718" s="820"/>
      <c r="Q9718" s="820"/>
      <c r="R9718" s="820"/>
      <c r="S9718" s="820"/>
      <c r="T9718" s="820"/>
      <c r="U9718" s="820"/>
      <c r="V9718" s="820"/>
      <c r="W9718" s="820"/>
      <c r="X9718" s="820"/>
      <c r="Y9718" s="820"/>
      <c r="Z9718" s="820"/>
    </row>
    <row r="9719" spans="7:26">
      <c r="G9719" s="826"/>
      <c r="H9719" s="820"/>
      <c r="J9719" s="820"/>
      <c r="K9719" s="820"/>
      <c r="L9719" s="820"/>
      <c r="M9719" s="820"/>
      <c r="N9719" s="820"/>
      <c r="O9719" s="820"/>
      <c r="P9719" s="820"/>
      <c r="Q9719" s="820"/>
      <c r="R9719" s="820"/>
      <c r="S9719" s="820"/>
      <c r="T9719" s="820"/>
      <c r="U9719" s="820"/>
      <c r="V9719" s="820"/>
      <c r="W9719" s="820"/>
      <c r="X9719" s="820"/>
      <c r="Y9719" s="820"/>
      <c r="Z9719" s="820"/>
    </row>
    <row r="9720" spans="7:26">
      <c r="G9720" s="826"/>
      <c r="H9720" s="820"/>
      <c r="J9720" s="820"/>
      <c r="K9720" s="820"/>
      <c r="L9720" s="820"/>
      <c r="M9720" s="820"/>
      <c r="N9720" s="820"/>
      <c r="O9720" s="820"/>
      <c r="P9720" s="820"/>
      <c r="Q9720" s="820"/>
      <c r="R9720" s="820"/>
      <c r="S9720" s="820"/>
      <c r="T9720" s="820"/>
      <c r="U9720" s="820"/>
      <c r="V9720" s="820"/>
      <c r="W9720" s="820"/>
      <c r="X9720" s="820"/>
      <c r="Y9720" s="820"/>
      <c r="Z9720" s="820"/>
    </row>
    <row r="9721" spans="7:26">
      <c r="G9721" s="826"/>
      <c r="H9721" s="820"/>
      <c r="J9721" s="820"/>
      <c r="K9721" s="820"/>
      <c r="L9721" s="820"/>
      <c r="M9721" s="820"/>
      <c r="N9721" s="820"/>
      <c r="O9721" s="820"/>
      <c r="P9721" s="820"/>
      <c r="Q9721" s="820"/>
      <c r="R9721" s="820"/>
      <c r="S9721" s="820"/>
      <c r="T9721" s="820"/>
      <c r="U9721" s="820"/>
      <c r="V9721" s="820"/>
      <c r="W9721" s="820"/>
      <c r="X9721" s="820"/>
      <c r="Y9721" s="820"/>
      <c r="Z9721" s="820"/>
    </row>
    <row r="9722" spans="7:26">
      <c r="G9722" s="826"/>
      <c r="H9722" s="820"/>
      <c r="J9722" s="820"/>
      <c r="K9722" s="820"/>
      <c r="L9722" s="820"/>
      <c r="M9722" s="820"/>
      <c r="N9722" s="820"/>
      <c r="O9722" s="820"/>
      <c r="P9722" s="820"/>
      <c r="Q9722" s="820"/>
      <c r="R9722" s="820"/>
      <c r="S9722" s="820"/>
      <c r="T9722" s="820"/>
      <c r="U9722" s="820"/>
      <c r="V9722" s="820"/>
      <c r="W9722" s="820"/>
      <c r="X9722" s="820"/>
      <c r="Y9722" s="820"/>
      <c r="Z9722" s="820"/>
    </row>
    <row r="9723" spans="7:26">
      <c r="G9723" s="826"/>
      <c r="H9723" s="820"/>
      <c r="J9723" s="820"/>
      <c r="K9723" s="820"/>
      <c r="L9723" s="820"/>
      <c r="M9723" s="820"/>
      <c r="N9723" s="820"/>
      <c r="O9723" s="820"/>
      <c r="P9723" s="820"/>
      <c r="Q9723" s="820"/>
      <c r="R9723" s="820"/>
      <c r="S9723" s="820"/>
      <c r="T9723" s="820"/>
      <c r="U9723" s="820"/>
      <c r="V9723" s="820"/>
      <c r="W9723" s="820"/>
      <c r="X9723" s="820"/>
      <c r="Y9723" s="820"/>
      <c r="Z9723" s="820"/>
    </row>
    <row r="9724" spans="7:26">
      <c r="G9724" s="826"/>
      <c r="H9724" s="820"/>
      <c r="J9724" s="820"/>
      <c r="K9724" s="820"/>
      <c r="L9724" s="820"/>
      <c r="M9724" s="820"/>
      <c r="N9724" s="820"/>
      <c r="O9724" s="820"/>
      <c r="P9724" s="820"/>
      <c r="Q9724" s="820"/>
      <c r="R9724" s="820"/>
      <c r="S9724" s="820"/>
      <c r="T9724" s="820"/>
      <c r="U9724" s="820"/>
      <c r="V9724" s="820"/>
      <c r="W9724" s="820"/>
      <c r="X9724" s="820"/>
      <c r="Y9724" s="820"/>
      <c r="Z9724" s="820"/>
    </row>
    <row r="9725" spans="7:26">
      <c r="G9725" s="826"/>
      <c r="H9725" s="820"/>
      <c r="J9725" s="820"/>
      <c r="K9725" s="820"/>
      <c r="L9725" s="820"/>
      <c r="M9725" s="820"/>
      <c r="N9725" s="820"/>
      <c r="O9725" s="820"/>
      <c r="P9725" s="820"/>
      <c r="Q9725" s="820"/>
      <c r="R9725" s="820"/>
      <c r="S9725" s="820"/>
      <c r="T9725" s="820"/>
      <c r="U9725" s="820"/>
      <c r="V9725" s="820"/>
      <c r="W9725" s="820"/>
      <c r="X9725" s="820"/>
      <c r="Y9725" s="820"/>
      <c r="Z9725" s="820"/>
    </row>
    <row r="9726" spans="7:26">
      <c r="G9726" s="826"/>
      <c r="H9726" s="820"/>
      <c r="J9726" s="820"/>
      <c r="K9726" s="820"/>
      <c r="L9726" s="820"/>
      <c r="M9726" s="820"/>
      <c r="N9726" s="820"/>
      <c r="O9726" s="820"/>
      <c r="P9726" s="820"/>
      <c r="Q9726" s="820"/>
      <c r="R9726" s="820"/>
      <c r="S9726" s="820"/>
      <c r="T9726" s="820"/>
      <c r="U9726" s="820"/>
      <c r="V9726" s="820"/>
      <c r="W9726" s="820"/>
      <c r="X9726" s="820"/>
      <c r="Y9726" s="820"/>
      <c r="Z9726" s="820"/>
    </row>
    <row r="9727" spans="7:26">
      <c r="G9727" s="826"/>
      <c r="H9727" s="820"/>
      <c r="J9727" s="820"/>
      <c r="K9727" s="820"/>
      <c r="L9727" s="820"/>
      <c r="M9727" s="820"/>
      <c r="N9727" s="820"/>
      <c r="O9727" s="820"/>
      <c r="P9727" s="820"/>
      <c r="Q9727" s="820"/>
      <c r="R9727" s="820"/>
      <c r="S9727" s="820"/>
      <c r="T9727" s="820"/>
      <c r="U9727" s="820"/>
      <c r="V9727" s="820"/>
      <c r="W9727" s="820"/>
      <c r="X9727" s="820"/>
      <c r="Y9727" s="820"/>
      <c r="Z9727" s="820"/>
    </row>
    <row r="9728" spans="7:26">
      <c r="G9728" s="826"/>
      <c r="H9728" s="820"/>
      <c r="J9728" s="820"/>
      <c r="K9728" s="820"/>
      <c r="L9728" s="820"/>
      <c r="M9728" s="820"/>
      <c r="N9728" s="820"/>
      <c r="O9728" s="820"/>
      <c r="P9728" s="820"/>
      <c r="Q9728" s="820"/>
      <c r="R9728" s="820"/>
      <c r="S9728" s="820"/>
      <c r="T9728" s="820"/>
      <c r="U9728" s="820"/>
      <c r="V9728" s="820"/>
      <c r="W9728" s="820"/>
      <c r="X9728" s="820"/>
      <c r="Y9728" s="820"/>
      <c r="Z9728" s="820"/>
    </row>
    <row r="9729" spans="7:26">
      <c r="G9729" s="826"/>
      <c r="H9729" s="820"/>
      <c r="J9729" s="820"/>
      <c r="K9729" s="820"/>
      <c r="L9729" s="820"/>
      <c r="M9729" s="820"/>
      <c r="N9729" s="820"/>
      <c r="O9729" s="820"/>
      <c r="P9729" s="820"/>
      <c r="Q9729" s="820"/>
      <c r="R9729" s="820"/>
      <c r="S9729" s="820"/>
      <c r="T9729" s="820"/>
      <c r="U9729" s="820"/>
      <c r="V9729" s="820"/>
      <c r="W9729" s="820"/>
      <c r="X9729" s="820"/>
      <c r="Y9729" s="820"/>
      <c r="Z9729" s="820"/>
    </row>
    <row r="9730" spans="7:26">
      <c r="G9730" s="826"/>
      <c r="H9730" s="820"/>
      <c r="J9730" s="820"/>
      <c r="K9730" s="820"/>
      <c r="L9730" s="820"/>
      <c r="M9730" s="820"/>
      <c r="N9730" s="820"/>
      <c r="O9730" s="820"/>
      <c r="P9730" s="820"/>
      <c r="Q9730" s="820"/>
      <c r="R9730" s="820"/>
      <c r="S9730" s="820"/>
      <c r="T9730" s="820"/>
      <c r="U9730" s="820"/>
      <c r="V9730" s="820"/>
      <c r="W9730" s="820"/>
      <c r="X9730" s="820"/>
      <c r="Y9730" s="820"/>
      <c r="Z9730" s="820"/>
    </row>
    <row r="9731" spans="7:26">
      <c r="G9731" s="826"/>
      <c r="H9731" s="820"/>
      <c r="J9731" s="820"/>
      <c r="K9731" s="820"/>
      <c r="L9731" s="820"/>
      <c r="M9731" s="820"/>
      <c r="N9731" s="820"/>
      <c r="O9731" s="820"/>
      <c r="P9731" s="820"/>
      <c r="Q9731" s="820"/>
      <c r="R9731" s="820"/>
      <c r="S9731" s="820"/>
      <c r="T9731" s="820"/>
      <c r="U9731" s="820"/>
      <c r="V9731" s="820"/>
      <c r="W9731" s="820"/>
      <c r="X9731" s="820"/>
      <c r="Y9731" s="820"/>
      <c r="Z9731" s="820"/>
    </row>
    <row r="9732" spans="7:26">
      <c r="G9732" s="826"/>
      <c r="H9732" s="820"/>
      <c r="J9732" s="820"/>
      <c r="K9732" s="820"/>
      <c r="L9732" s="820"/>
      <c r="M9732" s="820"/>
      <c r="N9732" s="820"/>
      <c r="O9732" s="820"/>
      <c r="P9732" s="820"/>
      <c r="Q9732" s="820"/>
      <c r="R9732" s="820"/>
      <c r="S9732" s="820"/>
      <c r="T9732" s="820"/>
      <c r="U9732" s="820"/>
      <c r="V9732" s="820"/>
      <c r="W9732" s="820"/>
      <c r="X9732" s="820"/>
      <c r="Y9732" s="820"/>
      <c r="Z9732" s="820"/>
    </row>
    <row r="9733" spans="7:26">
      <c r="G9733" s="826"/>
      <c r="H9733" s="820"/>
      <c r="J9733" s="820"/>
      <c r="K9733" s="820"/>
      <c r="L9733" s="820"/>
      <c r="M9733" s="820"/>
      <c r="N9733" s="820"/>
      <c r="O9733" s="820"/>
      <c r="P9733" s="820"/>
      <c r="Q9733" s="820"/>
      <c r="R9733" s="820"/>
      <c r="S9733" s="820"/>
      <c r="T9733" s="820"/>
      <c r="U9733" s="820"/>
      <c r="V9733" s="820"/>
      <c r="W9733" s="820"/>
      <c r="X9733" s="820"/>
      <c r="Y9733" s="820"/>
      <c r="Z9733" s="820"/>
    </row>
    <row r="9734" spans="7:26">
      <c r="G9734" s="826"/>
      <c r="H9734" s="820"/>
      <c r="J9734" s="820"/>
      <c r="K9734" s="820"/>
      <c r="L9734" s="820"/>
      <c r="M9734" s="820"/>
      <c r="N9734" s="820"/>
      <c r="O9734" s="820"/>
      <c r="P9734" s="820"/>
      <c r="Q9734" s="820"/>
      <c r="R9734" s="820"/>
      <c r="S9734" s="820"/>
      <c r="T9734" s="820"/>
      <c r="U9734" s="820"/>
      <c r="V9734" s="820"/>
      <c r="W9734" s="820"/>
      <c r="X9734" s="820"/>
      <c r="Y9734" s="820"/>
      <c r="Z9734" s="820"/>
    </row>
    <row r="9735" spans="7:26">
      <c r="G9735" s="826"/>
      <c r="H9735" s="820"/>
      <c r="J9735" s="820"/>
      <c r="K9735" s="820"/>
      <c r="L9735" s="820"/>
      <c r="M9735" s="820"/>
      <c r="N9735" s="820"/>
      <c r="O9735" s="820"/>
      <c r="P9735" s="820"/>
      <c r="Q9735" s="820"/>
      <c r="R9735" s="820"/>
      <c r="S9735" s="820"/>
      <c r="T9735" s="820"/>
      <c r="U9735" s="820"/>
      <c r="V9735" s="820"/>
      <c r="W9735" s="820"/>
      <c r="X9735" s="820"/>
      <c r="Y9735" s="820"/>
      <c r="Z9735" s="820"/>
    </row>
    <row r="9736" spans="7:26">
      <c r="G9736" s="826"/>
      <c r="H9736" s="820"/>
      <c r="J9736" s="820"/>
      <c r="K9736" s="820"/>
      <c r="L9736" s="820"/>
      <c r="M9736" s="820"/>
      <c r="N9736" s="820"/>
      <c r="O9736" s="820"/>
      <c r="P9736" s="820"/>
      <c r="Q9736" s="820"/>
      <c r="R9736" s="820"/>
      <c r="S9736" s="820"/>
      <c r="T9736" s="820"/>
      <c r="U9736" s="820"/>
      <c r="V9736" s="820"/>
      <c r="W9736" s="820"/>
      <c r="X9736" s="820"/>
      <c r="Y9736" s="820"/>
      <c r="Z9736" s="820"/>
    </row>
    <row r="9737" spans="7:26">
      <c r="G9737" s="826"/>
      <c r="H9737" s="820"/>
      <c r="J9737" s="820"/>
      <c r="K9737" s="820"/>
      <c r="L9737" s="820"/>
      <c r="M9737" s="820"/>
      <c r="N9737" s="820"/>
      <c r="O9737" s="820"/>
      <c r="P9737" s="820"/>
      <c r="Q9737" s="820"/>
      <c r="R9737" s="820"/>
      <c r="S9737" s="820"/>
      <c r="T9737" s="820"/>
      <c r="U9737" s="820"/>
      <c r="V9737" s="820"/>
      <c r="W9737" s="820"/>
      <c r="X9737" s="820"/>
      <c r="Y9737" s="820"/>
      <c r="Z9737" s="820"/>
    </row>
    <row r="9738" spans="7:26">
      <c r="G9738" s="826"/>
      <c r="H9738" s="820"/>
      <c r="J9738" s="820"/>
      <c r="K9738" s="820"/>
      <c r="L9738" s="820"/>
      <c r="M9738" s="820"/>
      <c r="N9738" s="820"/>
      <c r="O9738" s="820"/>
      <c r="P9738" s="820"/>
      <c r="Q9738" s="820"/>
      <c r="R9738" s="820"/>
      <c r="S9738" s="820"/>
      <c r="T9738" s="820"/>
      <c r="U9738" s="820"/>
      <c r="V9738" s="820"/>
      <c r="W9738" s="820"/>
      <c r="X9738" s="820"/>
      <c r="Y9738" s="820"/>
      <c r="Z9738" s="820"/>
    </row>
    <row r="9739" spans="7:26">
      <c r="G9739" s="826"/>
      <c r="H9739" s="820"/>
      <c r="J9739" s="820"/>
      <c r="K9739" s="820"/>
      <c r="L9739" s="820"/>
      <c r="M9739" s="820"/>
      <c r="N9739" s="820"/>
      <c r="O9739" s="820"/>
      <c r="P9739" s="820"/>
      <c r="Q9739" s="820"/>
      <c r="R9739" s="820"/>
      <c r="S9739" s="820"/>
      <c r="T9739" s="820"/>
      <c r="U9739" s="820"/>
      <c r="V9739" s="820"/>
      <c r="W9739" s="820"/>
      <c r="X9739" s="820"/>
      <c r="Y9739" s="820"/>
      <c r="Z9739" s="820"/>
    </row>
    <row r="9740" spans="7:26">
      <c r="G9740" s="826"/>
      <c r="H9740" s="820"/>
      <c r="J9740" s="820"/>
      <c r="K9740" s="820"/>
      <c r="L9740" s="820"/>
      <c r="M9740" s="820"/>
      <c r="N9740" s="820"/>
      <c r="O9740" s="820"/>
      <c r="P9740" s="820"/>
      <c r="Q9740" s="820"/>
      <c r="R9740" s="820"/>
      <c r="S9740" s="820"/>
      <c r="T9740" s="820"/>
      <c r="U9740" s="820"/>
      <c r="V9740" s="820"/>
      <c r="W9740" s="820"/>
      <c r="X9740" s="820"/>
      <c r="Y9740" s="820"/>
      <c r="Z9740" s="820"/>
    </row>
    <row r="9741" spans="7:26">
      <c r="G9741" s="826"/>
      <c r="H9741" s="820"/>
      <c r="J9741" s="820"/>
      <c r="K9741" s="820"/>
      <c r="L9741" s="820"/>
      <c r="M9741" s="820"/>
      <c r="N9741" s="820"/>
      <c r="O9741" s="820"/>
      <c r="P9741" s="820"/>
      <c r="Q9741" s="820"/>
      <c r="R9741" s="820"/>
      <c r="S9741" s="820"/>
      <c r="T9741" s="820"/>
      <c r="U9741" s="820"/>
      <c r="V9741" s="820"/>
      <c r="W9741" s="820"/>
      <c r="X9741" s="820"/>
      <c r="Y9741" s="820"/>
      <c r="Z9741" s="820"/>
    </row>
    <row r="9742" spans="7:26">
      <c r="G9742" s="826"/>
      <c r="H9742" s="820"/>
      <c r="J9742" s="820"/>
      <c r="K9742" s="820"/>
      <c r="L9742" s="820"/>
      <c r="M9742" s="820"/>
      <c r="N9742" s="820"/>
      <c r="O9742" s="820"/>
      <c r="P9742" s="820"/>
      <c r="Q9742" s="820"/>
      <c r="R9742" s="820"/>
      <c r="S9742" s="820"/>
      <c r="T9742" s="820"/>
      <c r="U9742" s="820"/>
      <c r="V9742" s="820"/>
      <c r="W9742" s="820"/>
      <c r="X9742" s="820"/>
      <c r="Y9742" s="820"/>
      <c r="Z9742" s="820"/>
    </row>
    <row r="9743" spans="7:26">
      <c r="G9743" s="826"/>
      <c r="H9743" s="820"/>
      <c r="J9743" s="820"/>
      <c r="K9743" s="820"/>
      <c r="L9743" s="820"/>
      <c r="M9743" s="820"/>
      <c r="N9743" s="820"/>
      <c r="O9743" s="820"/>
      <c r="P9743" s="820"/>
      <c r="Q9743" s="820"/>
      <c r="R9743" s="820"/>
      <c r="S9743" s="820"/>
      <c r="T9743" s="820"/>
      <c r="U9743" s="820"/>
      <c r="V9743" s="820"/>
      <c r="W9743" s="820"/>
      <c r="X9743" s="820"/>
      <c r="Y9743" s="820"/>
      <c r="Z9743" s="820"/>
    </row>
    <row r="9744" spans="7:26">
      <c r="G9744" s="826"/>
      <c r="H9744" s="820"/>
      <c r="J9744" s="820"/>
      <c r="K9744" s="820"/>
      <c r="L9744" s="820"/>
      <c r="M9744" s="820"/>
      <c r="N9744" s="820"/>
      <c r="O9744" s="820"/>
      <c r="P9744" s="820"/>
      <c r="Q9744" s="820"/>
      <c r="R9744" s="820"/>
      <c r="S9744" s="820"/>
      <c r="T9744" s="820"/>
      <c r="U9744" s="820"/>
      <c r="V9744" s="820"/>
      <c r="W9744" s="820"/>
      <c r="X9744" s="820"/>
      <c r="Y9744" s="820"/>
      <c r="Z9744" s="820"/>
    </row>
    <row r="9745" spans="7:26">
      <c r="G9745" s="826"/>
      <c r="H9745" s="820"/>
      <c r="J9745" s="820"/>
      <c r="K9745" s="820"/>
      <c r="L9745" s="820"/>
      <c r="M9745" s="820"/>
      <c r="N9745" s="820"/>
      <c r="O9745" s="820"/>
      <c r="P9745" s="820"/>
      <c r="Q9745" s="820"/>
      <c r="R9745" s="820"/>
      <c r="S9745" s="820"/>
      <c r="T9745" s="820"/>
      <c r="U9745" s="820"/>
      <c r="V9745" s="820"/>
      <c r="W9745" s="820"/>
      <c r="X9745" s="820"/>
      <c r="Y9745" s="820"/>
      <c r="Z9745" s="820"/>
    </row>
    <row r="9746" spans="7:26">
      <c r="G9746" s="826"/>
      <c r="H9746" s="820"/>
      <c r="J9746" s="820"/>
      <c r="K9746" s="820"/>
      <c r="L9746" s="820"/>
      <c r="M9746" s="820"/>
      <c r="N9746" s="820"/>
      <c r="O9746" s="820"/>
      <c r="P9746" s="820"/>
      <c r="Q9746" s="820"/>
      <c r="R9746" s="820"/>
      <c r="S9746" s="820"/>
      <c r="T9746" s="820"/>
      <c r="U9746" s="820"/>
      <c r="V9746" s="820"/>
      <c r="W9746" s="820"/>
      <c r="X9746" s="820"/>
      <c r="Y9746" s="820"/>
      <c r="Z9746" s="820"/>
    </row>
    <row r="9747" spans="7:26">
      <c r="G9747" s="826"/>
      <c r="H9747" s="820"/>
      <c r="J9747" s="820"/>
      <c r="K9747" s="820"/>
      <c r="L9747" s="820"/>
      <c r="M9747" s="820"/>
      <c r="N9747" s="820"/>
      <c r="O9747" s="820"/>
      <c r="P9747" s="820"/>
      <c r="Q9747" s="820"/>
      <c r="R9747" s="820"/>
      <c r="S9747" s="820"/>
      <c r="T9747" s="820"/>
      <c r="U9747" s="820"/>
      <c r="V9747" s="820"/>
      <c r="W9747" s="820"/>
      <c r="X9747" s="820"/>
      <c r="Y9747" s="820"/>
      <c r="Z9747" s="820"/>
    </row>
    <row r="9748" spans="7:26">
      <c r="G9748" s="826"/>
      <c r="H9748" s="820"/>
      <c r="J9748" s="820"/>
      <c r="K9748" s="820"/>
      <c r="L9748" s="820"/>
      <c r="M9748" s="820"/>
      <c r="N9748" s="820"/>
      <c r="O9748" s="820"/>
      <c r="P9748" s="820"/>
      <c r="Q9748" s="820"/>
      <c r="R9748" s="820"/>
      <c r="S9748" s="820"/>
      <c r="T9748" s="820"/>
      <c r="U9748" s="820"/>
      <c r="V9748" s="820"/>
      <c r="W9748" s="820"/>
      <c r="X9748" s="820"/>
      <c r="Y9748" s="820"/>
      <c r="Z9748" s="820"/>
    </row>
    <row r="9749" spans="7:26">
      <c r="G9749" s="826"/>
      <c r="H9749" s="820"/>
      <c r="J9749" s="820"/>
      <c r="K9749" s="820"/>
      <c r="L9749" s="820"/>
      <c r="M9749" s="820"/>
      <c r="N9749" s="820"/>
      <c r="O9749" s="820"/>
      <c r="P9749" s="820"/>
      <c r="Q9749" s="820"/>
      <c r="R9749" s="820"/>
      <c r="S9749" s="820"/>
      <c r="T9749" s="820"/>
      <c r="U9749" s="820"/>
      <c r="V9749" s="820"/>
      <c r="W9749" s="820"/>
      <c r="X9749" s="820"/>
      <c r="Y9749" s="820"/>
      <c r="Z9749" s="820"/>
    </row>
    <row r="9750" spans="7:26">
      <c r="G9750" s="826"/>
      <c r="H9750" s="820"/>
      <c r="J9750" s="820"/>
      <c r="K9750" s="820"/>
      <c r="L9750" s="820"/>
      <c r="M9750" s="820"/>
      <c r="N9750" s="820"/>
      <c r="O9750" s="820"/>
      <c r="P9750" s="820"/>
      <c r="Q9750" s="820"/>
      <c r="R9750" s="820"/>
      <c r="S9750" s="820"/>
      <c r="T9750" s="820"/>
      <c r="U9750" s="820"/>
      <c r="V9750" s="820"/>
      <c r="W9750" s="820"/>
      <c r="X9750" s="820"/>
      <c r="Y9750" s="820"/>
      <c r="Z9750" s="820"/>
    </row>
    <row r="9751" spans="7:26">
      <c r="G9751" s="826"/>
      <c r="H9751" s="820"/>
      <c r="J9751" s="820"/>
      <c r="K9751" s="820"/>
      <c r="L9751" s="820"/>
      <c r="M9751" s="820"/>
      <c r="N9751" s="820"/>
      <c r="O9751" s="820"/>
      <c r="P9751" s="820"/>
      <c r="Q9751" s="820"/>
      <c r="R9751" s="820"/>
      <c r="S9751" s="820"/>
      <c r="T9751" s="820"/>
      <c r="U9751" s="820"/>
      <c r="V9751" s="820"/>
      <c r="W9751" s="820"/>
      <c r="X9751" s="820"/>
      <c r="Y9751" s="820"/>
      <c r="Z9751" s="820"/>
    </row>
    <row r="9752" spans="7:26">
      <c r="G9752" s="826"/>
      <c r="H9752" s="820"/>
      <c r="J9752" s="820"/>
      <c r="K9752" s="820"/>
      <c r="L9752" s="820"/>
      <c r="M9752" s="820"/>
      <c r="N9752" s="820"/>
      <c r="O9752" s="820"/>
      <c r="P9752" s="820"/>
      <c r="Q9752" s="820"/>
      <c r="R9752" s="820"/>
      <c r="S9752" s="820"/>
      <c r="T9752" s="820"/>
      <c r="U9752" s="820"/>
      <c r="V9752" s="820"/>
      <c r="W9752" s="820"/>
      <c r="X9752" s="820"/>
      <c r="Y9752" s="820"/>
      <c r="Z9752" s="820"/>
    </row>
    <row r="9753" spans="7:26">
      <c r="G9753" s="826"/>
      <c r="H9753" s="820"/>
      <c r="J9753" s="820"/>
      <c r="K9753" s="820"/>
      <c r="L9753" s="820"/>
      <c r="M9753" s="820"/>
      <c r="N9753" s="820"/>
      <c r="O9753" s="820"/>
      <c r="P9753" s="820"/>
      <c r="Q9753" s="820"/>
      <c r="R9753" s="820"/>
      <c r="S9753" s="820"/>
      <c r="T9753" s="820"/>
      <c r="U9753" s="820"/>
      <c r="V9753" s="820"/>
      <c r="W9753" s="820"/>
      <c r="X9753" s="820"/>
      <c r="Y9753" s="820"/>
      <c r="Z9753" s="820"/>
    </row>
    <row r="9754" spans="7:26">
      <c r="G9754" s="826"/>
      <c r="H9754" s="820"/>
      <c r="J9754" s="820"/>
      <c r="K9754" s="820"/>
      <c r="L9754" s="820"/>
      <c r="M9754" s="820"/>
      <c r="N9754" s="820"/>
      <c r="O9754" s="820"/>
      <c r="P9754" s="820"/>
      <c r="Q9754" s="820"/>
      <c r="R9754" s="820"/>
      <c r="S9754" s="820"/>
      <c r="T9754" s="820"/>
      <c r="U9754" s="820"/>
      <c r="V9754" s="820"/>
      <c r="W9754" s="820"/>
      <c r="X9754" s="820"/>
      <c r="Y9754" s="820"/>
      <c r="Z9754" s="820"/>
    </row>
    <row r="9755" spans="7:26">
      <c r="G9755" s="826"/>
      <c r="H9755" s="820"/>
      <c r="J9755" s="820"/>
      <c r="K9755" s="820"/>
      <c r="L9755" s="820"/>
      <c r="M9755" s="820"/>
      <c r="N9755" s="820"/>
      <c r="O9755" s="820"/>
      <c r="P9755" s="820"/>
      <c r="Q9755" s="820"/>
      <c r="R9755" s="820"/>
      <c r="S9755" s="820"/>
      <c r="T9755" s="820"/>
      <c r="U9755" s="820"/>
      <c r="V9755" s="820"/>
      <c r="W9755" s="820"/>
      <c r="X9755" s="820"/>
      <c r="Y9755" s="820"/>
      <c r="Z9755" s="820"/>
    </row>
    <row r="9756" spans="7:26">
      <c r="G9756" s="826"/>
      <c r="H9756" s="820"/>
      <c r="J9756" s="820"/>
      <c r="K9756" s="820"/>
      <c r="L9756" s="820"/>
      <c r="M9756" s="820"/>
      <c r="N9756" s="820"/>
      <c r="O9756" s="820"/>
      <c r="P9756" s="820"/>
      <c r="Q9756" s="820"/>
      <c r="R9756" s="820"/>
      <c r="S9756" s="820"/>
      <c r="T9756" s="820"/>
      <c r="U9756" s="820"/>
      <c r="V9756" s="820"/>
      <c r="W9756" s="820"/>
      <c r="X9756" s="820"/>
      <c r="Y9756" s="820"/>
      <c r="Z9756" s="820"/>
    </row>
    <row r="9757" spans="7:26">
      <c r="G9757" s="826"/>
      <c r="H9757" s="820"/>
      <c r="J9757" s="820"/>
      <c r="K9757" s="820"/>
      <c r="L9757" s="820"/>
      <c r="M9757" s="820"/>
      <c r="N9757" s="820"/>
      <c r="O9757" s="820"/>
      <c r="P9757" s="820"/>
      <c r="Q9757" s="820"/>
      <c r="R9757" s="820"/>
      <c r="S9757" s="820"/>
      <c r="T9757" s="820"/>
      <c r="U9757" s="820"/>
      <c r="V9757" s="820"/>
      <c r="W9757" s="820"/>
      <c r="X9757" s="820"/>
      <c r="Y9757" s="820"/>
      <c r="Z9757" s="820"/>
    </row>
    <row r="9758" spans="7:26">
      <c r="G9758" s="826"/>
      <c r="H9758" s="820"/>
      <c r="J9758" s="820"/>
      <c r="K9758" s="820"/>
      <c r="L9758" s="820"/>
      <c r="M9758" s="820"/>
      <c r="N9758" s="820"/>
      <c r="O9758" s="820"/>
      <c r="P9758" s="820"/>
      <c r="Q9758" s="820"/>
      <c r="R9758" s="820"/>
      <c r="S9758" s="820"/>
      <c r="T9758" s="820"/>
      <c r="U9758" s="820"/>
      <c r="V9758" s="820"/>
      <c r="W9758" s="820"/>
      <c r="X9758" s="820"/>
      <c r="Y9758" s="820"/>
      <c r="Z9758" s="820"/>
    </row>
    <row r="9759" spans="7:26">
      <c r="G9759" s="826"/>
      <c r="H9759" s="820"/>
      <c r="J9759" s="820"/>
      <c r="K9759" s="820"/>
      <c r="L9759" s="820"/>
      <c r="M9759" s="820"/>
      <c r="N9759" s="820"/>
      <c r="O9759" s="820"/>
      <c r="P9759" s="820"/>
      <c r="Q9759" s="820"/>
      <c r="R9759" s="820"/>
      <c r="S9759" s="820"/>
      <c r="T9759" s="820"/>
      <c r="U9759" s="820"/>
      <c r="V9759" s="820"/>
      <c r="W9759" s="820"/>
      <c r="X9759" s="820"/>
      <c r="Y9759" s="820"/>
      <c r="Z9759" s="820"/>
    </row>
    <row r="9760" spans="7:26">
      <c r="G9760" s="826"/>
      <c r="H9760" s="820"/>
      <c r="J9760" s="820"/>
      <c r="K9760" s="820"/>
      <c r="L9760" s="820"/>
      <c r="M9760" s="820"/>
      <c r="N9760" s="820"/>
      <c r="O9760" s="820"/>
      <c r="P9760" s="820"/>
      <c r="Q9760" s="820"/>
      <c r="R9760" s="820"/>
      <c r="S9760" s="820"/>
      <c r="T9760" s="820"/>
      <c r="U9760" s="820"/>
      <c r="V9760" s="820"/>
      <c r="W9760" s="820"/>
      <c r="X9760" s="820"/>
      <c r="Y9760" s="820"/>
      <c r="Z9760" s="820"/>
    </row>
    <row r="9761" spans="7:26">
      <c r="G9761" s="826"/>
      <c r="H9761" s="820"/>
      <c r="J9761" s="820"/>
      <c r="K9761" s="820"/>
      <c r="L9761" s="820"/>
      <c r="M9761" s="820"/>
      <c r="N9761" s="820"/>
      <c r="O9761" s="820"/>
      <c r="P9761" s="820"/>
      <c r="Q9761" s="820"/>
      <c r="R9761" s="820"/>
      <c r="S9761" s="820"/>
      <c r="T9761" s="820"/>
      <c r="U9761" s="820"/>
      <c r="V9761" s="820"/>
      <c r="W9761" s="820"/>
      <c r="X9761" s="820"/>
      <c r="Y9761" s="820"/>
      <c r="Z9761" s="820"/>
    </row>
    <row r="9762" spans="7:26">
      <c r="G9762" s="826"/>
      <c r="H9762" s="820"/>
      <c r="J9762" s="820"/>
      <c r="K9762" s="820"/>
      <c r="L9762" s="820"/>
      <c r="M9762" s="820"/>
      <c r="N9762" s="820"/>
      <c r="O9762" s="820"/>
      <c r="P9762" s="820"/>
      <c r="Q9762" s="820"/>
      <c r="R9762" s="820"/>
      <c r="S9762" s="820"/>
      <c r="T9762" s="820"/>
      <c r="U9762" s="820"/>
      <c r="V9762" s="820"/>
      <c r="W9762" s="820"/>
      <c r="X9762" s="820"/>
      <c r="Y9762" s="820"/>
      <c r="Z9762" s="820"/>
    </row>
    <row r="9763" spans="7:26">
      <c r="G9763" s="826"/>
      <c r="H9763" s="820"/>
      <c r="J9763" s="820"/>
      <c r="K9763" s="820"/>
      <c r="L9763" s="820"/>
      <c r="M9763" s="820"/>
      <c r="N9763" s="820"/>
      <c r="O9763" s="820"/>
      <c r="P9763" s="820"/>
      <c r="Q9763" s="820"/>
      <c r="R9763" s="820"/>
      <c r="S9763" s="820"/>
      <c r="T9763" s="820"/>
      <c r="U9763" s="820"/>
      <c r="V9763" s="820"/>
      <c r="W9763" s="820"/>
      <c r="X9763" s="820"/>
      <c r="Y9763" s="820"/>
      <c r="Z9763" s="820"/>
    </row>
    <row r="9764" spans="7:26">
      <c r="G9764" s="826"/>
      <c r="H9764" s="820"/>
      <c r="J9764" s="820"/>
      <c r="K9764" s="820"/>
      <c r="L9764" s="820"/>
      <c r="M9764" s="820"/>
      <c r="N9764" s="820"/>
      <c r="O9764" s="820"/>
      <c r="P9764" s="820"/>
      <c r="Q9764" s="820"/>
      <c r="R9764" s="820"/>
      <c r="S9764" s="820"/>
      <c r="T9764" s="820"/>
      <c r="U9764" s="820"/>
      <c r="V9764" s="820"/>
      <c r="W9764" s="820"/>
      <c r="X9764" s="820"/>
      <c r="Y9764" s="820"/>
      <c r="Z9764" s="820"/>
    </row>
    <row r="9765" spans="7:26">
      <c r="G9765" s="826"/>
      <c r="H9765" s="820"/>
      <c r="J9765" s="820"/>
      <c r="K9765" s="820"/>
      <c r="L9765" s="820"/>
      <c r="M9765" s="820"/>
      <c r="N9765" s="820"/>
      <c r="O9765" s="820"/>
      <c r="P9765" s="820"/>
      <c r="Q9765" s="820"/>
      <c r="R9765" s="820"/>
      <c r="S9765" s="820"/>
      <c r="T9765" s="820"/>
      <c r="U9765" s="820"/>
      <c r="V9765" s="820"/>
      <c r="W9765" s="820"/>
      <c r="X9765" s="820"/>
      <c r="Y9765" s="820"/>
      <c r="Z9765" s="820"/>
    </row>
    <row r="9766" spans="7:26">
      <c r="G9766" s="826"/>
      <c r="H9766" s="820"/>
      <c r="J9766" s="820"/>
      <c r="K9766" s="820"/>
      <c r="L9766" s="820"/>
      <c r="M9766" s="820"/>
      <c r="N9766" s="820"/>
      <c r="O9766" s="820"/>
      <c r="P9766" s="820"/>
      <c r="Q9766" s="820"/>
      <c r="R9766" s="820"/>
      <c r="S9766" s="820"/>
      <c r="T9766" s="820"/>
      <c r="U9766" s="820"/>
      <c r="V9766" s="820"/>
      <c r="W9766" s="820"/>
      <c r="X9766" s="820"/>
      <c r="Y9766" s="820"/>
      <c r="Z9766" s="820"/>
    </row>
    <row r="9767" spans="7:26">
      <c r="G9767" s="826"/>
      <c r="H9767" s="820"/>
      <c r="J9767" s="820"/>
      <c r="K9767" s="820"/>
      <c r="L9767" s="820"/>
      <c r="M9767" s="820"/>
      <c r="N9767" s="820"/>
      <c r="O9767" s="820"/>
      <c r="P9767" s="820"/>
      <c r="Q9767" s="820"/>
      <c r="R9767" s="820"/>
      <c r="S9767" s="820"/>
      <c r="T9767" s="820"/>
      <c r="U9767" s="820"/>
      <c r="V9767" s="820"/>
      <c r="W9767" s="820"/>
      <c r="X9767" s="820"/>
      <c r="Y9767" s="820"/>
      <c r="Z9767" s="820"/>
    </row>
    <row r="9768" spans="7:26">
      <c r="G9768" s="826"/>
      <c r="H9768" s="820"/>
      <c r="J9768" s="820"/>
      <c r="K9768" s="820"/>
      <c r="L9768" s="820"/>
      <c r="M9768" s="820"/>
      <c r="N9768" s="820"/>
      <c r="O9768" s="820"/>
      <c r="P9768" s="820"/>
      <c r="Q9768" s="820"/>
      <c r="R9768" s="820"/>
      <c r="S9768" s="820"/>
      <c r="T9768" s="820"/>
      <c r="U9768" s="820"/>
      <c r="V9768" s="820"/>
      <c r="W9768" s="820"/>
      <c r="X9768" s="820"/>
      <c r="Y9768" s="820"/>
      <c r="Z9768" s="820"/>
    </row>
    <row r="9769" spans="7:26">
      <c r="G9769" s="826"/>
      <c r="H9769" s="820"/>
      <c r="J9769" s="820"/>
      <c r="K9769" s="820"/>
      <c r="L9769" s="820"/>
      <c r="M9769" s="820"/>
      <c r="N9769" s="820"/>
      <c r="O9769" s="820"/>
      <c r="P9769" s="820"/>
      <c r="Q9769" s="820"/>
      <c r="R9769" s="820"/>
      <c r="S9769" s="820"/>
      <c r="T9769" s="820"/>
      <c r="U9769" s="820"/>
      <c r="V9769" s="820"/>
      <c r="W9769" s="820"/>
      <c r="X9769" s="820"/>
      <c r="Y9769" s="820"/>
      <c r="Z9769" s="820"/>
    </row>
    <row r="9770" spans="7:26">
      <c r="G9770" s="826"/>
      <c r="H9770" s="820"/>
      <c r="J9770" s="820"/>
      <c r="K9770" s="820"/>
      <c r="L9770" s="820"/>
      <c r="M9770" s="820"/>
      <c r="N9770" s="820"/>
      <c r="O9770" s="820"/>
      <c r="P9770" s="820"/>
      <c r="Q9770" s="820"/>
      <c r="R9770" s="820"/>
      <c r="S9770" s="820"/>
      <c r="T9770" s="820"/>
      <c r="U9770" s="820"/>
      <c r="V9770" s="820"/>
      <c r="W9770" s="820"/>
      <c r="X9770" s="820"/>
      <c r="Y9770" s="820"/>
      <c r="Z9770" s="820"/>
    </row>
    <row r="9771" spans="7:26">
      <c r="G9771" s="826"/>
      <c r="H9771" s="820"/>
      <c r="J9771" s="820"/>
      <c r="K9771" s="820"/>
      <c r="L9771" s="820"/>
      <c r="M9771" s="820"/>
      <c r="N9771" s="820"/>
      <c r="O9771" s="820"/>
      <c r="P9771" s="820"/>
      <c r="Q9771" s="820"/>
      <c r="R9771" s="820"/>
      <c r="S9771" s="820"/>
      <c r="T9771" s="820"/>
      <c r="U9771" s="820"/>
      <c r="V9771" s="820"/>
      <c r="W9771" s="820"/>
      <c r="X9771" s="820"/>
      <c r="Y9771" s="820"/>
      <c r="Z9771" s="820"/>
    </row>
    <row r="9772" spans="7:26">
      <c r="G9772" s="826"/>
      <c r="H9772" s="820"/>
      <c r="J9772" s="820"/>
      <c r="K9772" s="820"/>
      <c r="L9772" s="820"/>
      <c r="M9772" s="820"/>
      <c r="N9772" s="820"/>
      <c r="O9772" s="820"/>
      <c r="P9772" s="820"/>
      <c r="Q9772" s="820"/>
      <c r="R9772" s="820"/>
      <c r="S9772" s="820"/>
      <c r="T9772" s="820"/>
      <c r="U9772" s="820"/>
      <c r="V9772" s="820"/>
      <c r="W9772" s="820"/>
      <c r="X9772" s="820"/>
      <c r="Y9772" s="820"/>
      <c r="Z9772" s="820"/>
    </row>
    <row r="9773" spans="7:26">
      <c r="G9773" s="826"/>
      <c r="H9773" s="820"/>
      <c r="J9773" s="820"/>
      <c r="K9773" s="820"/>
      <c r="L9773" s="820"/>
      <c r="M9773" s="820"/>
      <c r="N9773" s="820"/>
      <c r="O9773" s="820"/>
      <c r="P9773" s="820"/>
      <c r="Q9773" s="820"/>
      <c r="R9773" s="820"/>
      <c r="S9773" s="820"/>
      <c r="T9773" s="820"/>
      <c r="U9773" s="820"/>
      <c r="V9773" s="820"/>
      <c r="W9773" s="820"/>
      <c r="X9773" s="820"/>
      <c r="Y9773" s="820"/>
      <c r="Z9773" s="820"/>
    </row>
    <row r="9774" spans="7:26">
      <c r="G9774" s="826"/>
      <c r="H9774" s="820"/>
      <c r="J9774" s="820"/>
      <c r="K9774" s="820"/>
      <c r="L9774" s="820"/>
      <c r="M9774" s="820"/>
      <c r="N9774" s="820"/>
      <c r="O9774" s="820"/>
      <c r="P9774" s="820"/>
      <c r="Q9774" s="820"/>
      <c r="R9774" s="820"/>
      <c r="S9774" s="820"/>
      <c r="T9774" s="820"/>
      <c r="U9774" s="820"/>
      <c r="V9774" s="820"/>
      <c r="W9774" s="820"/>
      <c r="X9774" s="820"/>
      <c r="Y9774" s="820"/>
      <c r="Z9774" s="820"/>
    </row>
    <row r="9775" spans="7:26">
      <c r="G9775" s="826"/>
      <c r="H9775" s="820"/>
      <c r="J9775" s="820"/>
      <c r="K9775" s="820"/>
      <c r="L9775" s="820"/>
      <c r="M9775" s="820"/>
      <c r="N9775" s="820"/>
      <c r="O9775" s="820"/>
      <c r="P9775" s="820"/>
      <c r="Q9775" s="820"/>
      <c r="R9775" s="820"/>
      <c r="S9775" s="820"/>
      <c r="T9775" s="820"/>
      <c r="U9775" s="820"/>
      <c r="V9775" s="820"/>
      <c r="W9775" s="820"/>
      <c r="X9775" s="820"/>
      <c r="Y9775" s="820"/>
      <c r="Z9775" s="820"/>
    </row>
    <row r="9776" spans="7:26">
      <c r="G9776" s="826"/>
      <c r="H9776" s="820"/>
      <c r="J9776" s="820"/>
      <c r="K9776" s="820"/>
      <c r="L9776" s="820"/>
      <c r="M9776" s="820"/>
      <c r="N9776" s="820"/>
      <c r="O9776" s="820"/>
      <c r="P9776" s="820"/>
      <c r="Q9776" s="820"/>
      <c r="R9776" s="820"/>
      <c r="S9776" s="820"/>
      <c r="T9776" s="820"/>
      <c r="U9776" s="820"/>
      <c r="V9776" s="820"/>
      <c r="W9776" s="820"/>
      <c r="X9776" s="820"/>
      <c r="Y9776" s="820"/>
      <c r="Z9776" s="820"/>
    </row>
    <row r="9777" spans="7:26">
      <c r="G9777" s="826"/>
      <c r="H9777" s="820"/>
      <c r="J9777" s="820"/>
      <c r="K9777" s="820"/>
      <c r="L9777" s="820"/>
      <c r="M9777" s="820"/>
      <c r="N9777" s="820"/>
      <c r="O9777" s="820"/>
      <c r="P9777" s="820"/>
      <c r="Q9777" s="820"/>
      <c r="R9777" s="820"/>
      <c r="S9777" s="820"/>
      <c r="T9777" s="820"/>
      <c r="U9777" s="820"/>
      <c r="V9777" s="820"/>
      <c r="W9777" s="820"/>
      <c r="X9777" s="820"/>
      <c r="Y9777" s="820"/>
      <c r="Z9777" s="820"/>
    </row>
    <row r="9778" spans="7:26">
      <c r="G9778" s="826"/>
      <c r="H9778" s="820"/>
      <c r="J9778" s="820"/>
      <c r="K9778" s="820"/>
      <c r="L9778" s="820"/>
      <c r="M9778" s="820"/>
      <c r="N9778" s="820"/>
      <c r="O9778" s="820"/>
      <c r="P9778" s="820"/>
      <c r="Q9778" s="820"/>
      <c r="R9778" s="820"/>
      <c r="S9778" s="820"/>
      <c r="T9778" s="820"/>
      <c r="U9778" s="820"/>
      <c r="V9778" s="820"/>
      <c r="W9778" s="820"/>
      <c r="X9778" s="820"/>
      <c r="Y9778" s="820"/>
      <c r="Z9778" s="820"/>
    </row>
    <row r="9779" spans="7:26">
      <c r="G9779" s="826"/>
      <c r="H9779" s="820"/>
      <c r="J9779" s="820"/>
      <c r="K9779" s="820"/>
      <c r="L9779" s="820"/>
      <c r="M9779" s="820"/>
      <c r="N9779" s="820"/>
      <c r="O9779" s="820"/>
      <c r="P9779" s="820"/>
      <c r="Q9779" s="820"/>
      <c r="R9779" s="820"/>
      <c r="S9779" s="820"/>
      <c r="T9779" s="820"/>
      <c r="U9779" s="820"/>
      <c r="V9779" s="820"/>
      <c r="W9779" s="820"/>
      <c r="X9779" s="820"/>
      <c r="Y9779" s="820"/>
      <c r="Z9779" s="820"/>
    </row>
    <row r="9780" spans="7:26">
      <c r="G9780" s="826"/>
      <c r="H9780" s="820"/>
      <c r="J9780" s="820"/>
      <c r="K9780" s="820"/>
      <c r="L9780" s="820"/>
      <c r="M9780" s="820"/>
      <c r="N9780" s="820"/>
      <c r="O9780" s="820"/>
      <c r="P9780" s="820"/>
      <c r="Q9780" s="820"/>
      <c r="R9780" s="820"/>
      <c r="S9780" s="820"/>
      <c r="T9780" s="820"/>
      <c r="U9780" s="820"/>
      <c r="V9780" s="820"/>
      <c r="W9780" s="820"/>
      <c r="X9780" s="820"/>
      <c r="Y9780" s="820"/>
      <c r="Z9780" s="820"/>
    </row>
    <row r="9781" spans="7:26">
      <c r="G9781" s="826"/>
      <c r="H9781" s="820"/>
      <c r="J9781" s="820"/>
      <c r="K9781" s="820"/>
      <c r="L9781" s="820"/>
      <c r="M9781" s="820"/>
      <c r="N9781" s="820"/>
      <c r="O9781" s="820"/>
      <c r="P9781" s="820"/>
      <c r="Q9781" s="820"/>
      <c r="R9781" s="820"/>
      <c r="S9781" s="820"/>
      <c r="T9781" s="820"/>
      <c r="U9781" s="820"/>
      <c r="V9781" s="820"/>
      <c r="W9781" s="820"/>
      <c r="X9781" s="820"/>
      <c r="Y9781" s="820"/>
      <c r="Z9781" s="820"/>
    </row>
    <row r="9782" spans="7:26">
      <c r="G9782" s="826"/>
      <c r="H9782" s="820"/>
      <c r="J9782" s="820"/>
      <c r="K9782" s="820"/>
      <c r="L9782" s="820"/>
      <c r="M9782" s="820"/>
      <c r="N9782" s="820"/>
      <c r="O9782" s="820"/>
      <c r="P9782" s="820"/>
      <c r="Q9782" s="820"/>
      <c r="R9782" s="820"/>
      <c r="S9782" s="820"/>
      <c r="T9782" s="820"/>
      <c r="U9782" s="820"/>
      <c r="V9782" s="820"/>
      <c r="W9782" s="820"/>
      <c r="X9782" s="820"/>
      <c r="Y9782" s="820"/>
      <c r="Z9782" s="820"/>
    </row>
    <row r="9783" spans="7:26">
      <c r="G9783" s="826"/>
      <c r="H9783" s="820"/>
      <c r="J9783" s="820"/>
      <c r="K9783" s="820"/>
      <c r="L9783" s="820"/>
      <c r="M9783" s="820"/>
      <c r="N9783" s="820"/>
      <c r="O9783" s="820"/>
      <c r="P9783" s="820"/>
      <c r="Q9783" s="820"/>
      <c r="R9783" s="820"/>
      <c r="S9783" s="820"/>
      <c r="T9783" s="820"/>
      <c r="U9783" s="820"/>
      <c r="V9783" s="820"/>
      <c r="W9783" s="820"/>
      <c r="X9783" s="820"/>
      <c r="Y9783" s="820"/>
      <c r="Z9783" s="820"/>
    </row>
    <row r="9784" spans="7:26">
      <c r="G9784" s="826"/>
      <c r="H9784" s="820"/>
      <c r="J9784" s="820"/>
      <c r="K9784" s="820"/>
      <c r="L9784" s="820"/>
      <c r="M9784" s="820"/>
      <c r="N9784" s="820"/>
      <c r="O9784" s="820"/>
      <c r="P9784" s="820"/>
      <c r="Q9784" s="820"/>
      <c r="R9784" s="820"/>
      <c r="S9784" s="820"/>
      <c r="T9784" s="820"/>
      <c r="U9784" s="820"/>
      <c r="V9784" s="820"/>
      <c r="W9784" s="820"/>
      <c r="X9784" s="820"/>
      <c r="Y9784" s="820"/>
      <c r="Z9784" s="820"/>
    </row>
    <row r="9785" spans="7:26">
      <c r="G9785" s="826"/>
      <c r="H9785" s="820"/>
      <c r="J9785" s="820"/>
      <c r="K9785" s="820"/>
      <c r="L9785" s="820"/>
      <c r="M9785" s="820"/>
      <c r="N9785" s="820"/>
      <c r="O9785" s="820"/>
      <c r="P9785" s="820"/>
      <c r="Q9785" s="820"/>
      <c r="R9785" s="820"/>
      <c r="S9785" s="820"/>
      <c r="T9785" s="820"/>
      <c r="U9785" s="820"/>
      <c r="V9785" s="820"/>
      <c r="W9785" s="820"/>
      <c r="X9785" s="820"/>
      <c r="Y9785" s="820"/>
      <c r="Z9785" s="820"/>
    </row>
    <row r="9786" spans="7:26">
      <c r="G9786" s="826"/>
      <c r="H9786" s="820"/>
      <c r="J9786" s="820"/>
      <c r="K9786" s="820"/>
      <c r="L9786" s="820"/>
      <c r="M9786" s="820"/>
      <c r="N9786" s="820"/>
      <c r="O9786" s="820"/>
      <c r="P9786" s="820"/>
      <c r="Q9786" s="820"/>
      <c r="R9786" s="820"/>
      <c r="S9786" s="820"/>
      <c r="T9786" s="820"/>
      <c r="U9786" s="820"/>
      <c r="V9786" s="820"/>
      <c r="W9786" s="820"/>
      <c r="X9786" s="820"/>
      <c r="Y9786" s="820"/>
      <c r="Z9786" s="820"/>
    </row>
    <row r="9787" spans="7:26">
      <c r="G9787" s="826"/>
      <c r="H9787" s="820"/>
      <c r="J9787" s="820"/>
      <c r="K9787" s="820"/>
      <c r="L9787" s="820"/>
      <c r="M9787" s="820"/>
      <c r="N9787" s="820"/>
      <c r="O9787" s="820"/>
      <c r="P9787" s="820"/>
      <c r="Q9787" s="820"/>
      <c r="R9787" s="820"/>
      <c r="S9787" s="820"/>
      <c r="T9787" s="820"/>
      <c r="U9787" s="820"/>
      <c r="V9787" s="820"/>
      <c r="W9787" s="820"/>
      <c r="X9787" s="820"/>
      <c r="Y9787" s="820"/>
      <c r="Z9787" s="820"/>
    </row>
    <row r="9788" spans="7:26">
      <c r="G9788" s="826"/>
      <c r="H9788" s="820"/>
      <c r="J9788" s="820"/>
      <c r="K9788" s="820"/>
      <c r="L9788" s="820"/>
      <c r="M9788" s="820"/>
      <c r="N9788" s="820"/>
      <c r="O9788" s="820"/>
      <c r="P9788" s="820"/>
      <c r="Q9788" s="820"/>
      <c r="R9788" s="820"/>
      <c r="S9788" s="820"/>
      <c r="T9788" s="820"/>
      <c r="U9788" s="820"/>
      <c r="V9788" s="820"/>
      <c r="W9788" s="820"/>
      <c r="X9788" s="820"/>
      <c r="Y9788" s="820"/>
      <c r="Z9788" s="820"/>
    </row>
    <row r="9789" spans="7:26">
      <c r="G9789" s="826"/>
      <c r="H9789" s="820"/>
      <c r="J9789" s="820"/>
      <c r="K9789" s="820"/>
      <c r="L9789" s="820"/>
      <c r="M9789" s="820"/>
      <c r="N9789" s="820"/>
      <c r="O9789" s="820"/>
      <c r="P9789" s="820"/>
      <c r="Q9789" s="820"/>
      <c r="R9789" s="820"/>
      <c r="S9789" s="820"/>
      <c r="T9789" s="820"/>
      <c r="U9789" s="820"/>
      <c r="V9789" s="820"/>
      <c r="W9789" s="820"/>
      <c r="X9789" s="820"/>
      <c r="Y9789" s="820"/>
      <c r="Z9789" s="820"/>
    </row>
    <row r="9790" spans="7:26">
      <c r="G9790" s="826"/>
      <c r="H9790" s="820"/>
      <c r="J9790" s="820"/>
      <c r="K9790" s="820"/>
      <c r="L9790" s="820"/>
      <c r="M9790" s="820"/>
      <c r="N9790" s="820"/>
      <c r="O9790" s="820"/>
      <c r="P9790" s="820"/>
      <c r="Q9790" s="820"/>
      <c r="R9790" s="820"/>
      <c r="S9790" s="820"/>
      <c r="T9790" s="820"/>
      <c r="U9790" s="820"/>
      <c r="V9790" s="820"/>
      <c r="W9790" s="820"/>
      <c r="X9790" s="820"/>
      <c r="Y9790" s="820"/>
      <c r="Z9790" s="820"/>
    </row>
    <row r="9791" spans="7:26">
      <c r="G9791" s="826"/>
      <c r="H9791" s="820"/>
      <c r="J9791" s="820"/>
      <c r="K9791" s="820"/>
      <c r="L9791" s="820"/>
      <c r="M9791" s="820"/>
      <c r="N9791" s="820"/>
      <c r="O9791" s="820"/>
      <c r="P9791" s="820"/>
      <c r="Q9791" s="820"/>
      <c r="R9791" s="820"/>
      <c r="S9791" s="820"/>
      <c r="T9791" s="820"/>
      <c r="U9791" s="820"/>
      <c r="V9791" s="820"/>
      <c r="W9791" s="820"/>
      <c r="X9791" s="820"/>
      <c r="Y9791" s="820"/>
      <c r="Z9791" s="820"/>
    </row>
    <row r="9792" spans="7:26">
      <c r="G9792" s="826"/>
      <c r="H9792" s="820"/>
      <c r="J9792" s="820"/>
      <c r="K9792" s="820"/>
      <c r="L9792" s="820"/>
      <c r="M9792" s="820"/>
      <c r="N9792" s="820"/>
      <c r="O9792" s="820"/>
      <c r="P9792" s="820"/>
      <c r="Q9792" s="820"/>
      <c r="R9792" s="820"/>
      <c r="S9792" s="820"/>
      <c r="T9792" s="820"/>
      <c r="U9792" s="820"/>
      <c r="V9792" s="820"/>
      <c r="W9792" s="820"/>
      <c r="X9792" s="820"/>
      <c r="Y9792" s="820"/>
      <c r="Z9792" s="820"/>
    </row>
    <row r="9793" spans="7:26">
      <c r="G9793" s="826"/>
      <c r="H9793" s="820"/>
      <c r="J9793" s="820"/>
      <c r="K9793" s="820"/>
      <c r="L9793" s="820"/>
      <c r="M9793" s="820"/>
      <c r="N9793" s="820"/>
      <c r="O9793" s="820"/>
      <c r="P9793" s="820"/>
      <c r="Q9793" s="820"/>
      <c r="R9793" s="820"/>
      <c r="S9793" s="820"/>
      <c r="T9793" s="820"/>
      <c r="U9793" s="820"/>
      <c r="V9793" s="820"/>
      <c r="W9793" s="820"/>
      <c r="X9793" s="820"/>
      <c r="Y9793" s="820"/>
      <c r="Z9793" s="820"/>
    </row>
    <row r="9794" spans="7:26">
      <c r="G9794" s="826"/>
      <c r="H9794" s="820"/>
      <c r="J9794" s="820"/>
      <c r="K9794" s="820"/>
      <c r="L9794" s="820"/>
      <c r="M9794" s="820"/>
      <c r="N9794" s="820"/>
      <c r="O9794" s="820"/>
      <c r="P9794" s="820"/>
      <c r="Q9794" s="820"/>
      <c r="R9794" s="820"/>
      <c r="S9794" s="820"/>
      <c r="T9794" s="820"/>
      <c r="U9794" s="820"/>
      <c r="V9794" s="820"/>
      <c r="W9794" s="820"/>
      <c r="X9794" s="820"/>
      <c r="Y9794" s="820"/>
      <c r="Z9794" s="820"/>
    </row>
    <row r="9795" spans="7:26">
      <c r="G9795" s="826"/>
      <c r="H9795" s="820"/>
      <c r="J9795" s="820"/>
      <c r="K9795" s="820"/>
      <c r="L9795" s="820"/>
      <c r="M9795" s="820"/>
      <c r="N9795" s="820"/>
      <c r="O9795" s="820"/>
      <c r="P9795" s="820"/>
      <c r="Q9795" s="820"/>
      <c r="R9795" s="820"/>
      <c r="S9795" s="820"/>
      <c r="T9795" s="820"/>
      <c r="U9795" s="820"/>
      <c r="V9795" s="820"/>
      <c r="W9795" s="820"/>
      <c r="X9795" s="820"/>
      <c r="Y9795" s="820"/>
      <c r="Z9795" s="820"/>
    </row>
    <row r="9796" spans="7:26">
      <c r="G9796" s="826"/>
      <c r="H9796" s="820"/>
      <c r="J9796" s="820"/>
      <c r="K9796" s="820"/>
      <c r="L9796" s="820"/>
      <c r="M9796" s="820"/>
      <c r="N9796" s="820"/>
      <c r="O9796" s="820"/>
      <c r="P9796" s="820"/>
      <c r="Q9796" s="820"/>
      <c r="R9796" s="820"/>
      <c r="S9796" s="820"/>
      <c r="T9796" s="820"/>
      <c r="U9796" s="820"/>
      <c r="V9796" s="820"/>
      <c r="W9796" s="820"/>
      <c r="X9796" s="820"/>
      <c r="Y9796" s="820"/>
      <c r="Z9796" s="820"/>
    </row>
    <row r="9797" spans="7:26">
      <c r="G9797" s="826"/>
      <c r="H9797" s="820"/>
      <c r="J9797" s="820"/>
      <c r="K9797" s="820"/>
      <c r="L9797" s="820"/>
      <c r="M9797" s="820"/>
      <c r="N9797" s="820"/>
      <c r="O9797" s="820"/>
      <c r="P9797" s="820"/>
      <c r="Q9797" s="820"/>
      <c r="R9797" s="820"/>
      <c r="S9797" s="820"/>
      <c r="T9797" s="820"/>
      <c r="U9797" s="820"/>
      <c r="V9797" s="820"/>
      <c r="W9797" s="820"/>
      <c r="X9797" s="820"/>
      <c r="Y9797" s="820"/>
      <c r="Z9797" s="820"/>
    </row>
    <row r="9798" spans="7:26">
      <c r="G9798" s="826"/>
      <c r="H9798" s="820"/>
      <c r="J9798" s="820"/>
      <c r="K9798" s="820"/>
      <c r="L9798" s="820"/>
      <c r="M9798" s="820"/>
      <c r="N9798" s="820"/>
      <c r="O9798" s="820"/>
      <c r="P9798" s="820"/>
      <c r="Q9798" s="820"/>
      <c r="R9798" s="820"/>
      <c r="S9798" s="820"/>
      <c r="T9798" s="820"/>
      <c r="U9798" s="820"/>
      <c r="V9798" s="820"/>
      <c r="W9798" s="820"/>
      <c r="X9798" s="820"/>
      <c r="Y9798" s="820"/>
      <c r="Z9798" s="820"/>
    </row>
    <row r="9799" spans="7:26">
      <c r="G9799" s="826"/>
      <c r="H9799" s="820"/>
      <c r="J9799" s="820"/>
      <c r="K9799" s="820"/>
      <c r="L9799" s="820"/>
      <c r="M9799" s="820"/>
      <c r="N9799" s="820"/>
      <c r="O9799" s="820"/>
      <c r="P9799" s="820"/>
      <c r="Q9799" s="820"/>
      <c r="R9799" s="820"/>
      <c r="S9799" s="820"/>
      <c r="T9799" s="820"/>
      <c r="U9799" s="820"/>
      <c r="V9799" s="820"/>
      <c r="W9799" s="820"/>
      <c r="X9799" s="820"/>
      <c r="Y9799" s="820"/>
      <c r="Z9799" s="820"/>
    </row>
    <row r="9800" spans="7:26">
      <c r="G9800" s="826"/>
      <c r="H9800" s="820"/>
      <c r="J9800" s="820"/>
      <c r="K9800" s="820"/>
      <c r="L9800" s="820"/>
      <c r="M9800" s="820"/>
      <c r="N9800" s="820"/>
      <c r="O9800" s="820"/>
      <c r="P9800" s="820"/>
      <c r="Q9800" s="820"/>
      <c r="R9800" s="820"/>
      <c r="S9800" s="820"/>
      <c r="T9800" s="820"/>
      <c r="U9800" s="820"/>
      <c r="V9800" s="820"/>
      <c r="W9800" s="820"/>
      <c r="X9800" s="820"/>
      <c r="Y9800" s="820"/>
      <c r="Z9800" s="820"/>
    </row>
    <row r="9801" spans="7:26">
      <c r="G9801" s="826"/>
      <c r="H9801" s="820"/>
      <c r="J9801" s="820"/>
      <c r="K9801" s="820"/>
      <c r="L9801" s="820"/>
      <c r="M9801" s="820"/>
      <c r="N9801" s="820"/>
      <c r="O9801" s="820"/>
      <c r="P9801" s="820"/>
      <c r="Q9801" s="820"/>
      <c r="R9801" s="820"/>
      <c r="S9801" s="820"/>
      <c r="T9801" s="820"/>
      <c r="U9801" s="820"/>
      <c r="V9801" s="820"/>
      <c r="W9801" s="820"/>
      <c r="X9801" s="820"/>
      <c r="Y9801" s="820"/>
      <c r="Z9801" s="820"/>
    </row>
    <row r="9802" spans="7:26">
      <c r="G9802" s="826"/>
      <c r="H9802" s="820"/>
      <c r="J9802" s="820"/>
      <c r="K9802" s="820"/>
      <c r="L9802" s="820"/>
      <c r="M9802" s="820"/>
      <c r="N9802" s="820"/>
      <c r="O9802" s="820"/>
      <c r="P9802" s="820"/>
      <c r="Q9802" s="820"/>
      <c r="R9802" s="820"/>
      <c r="S9802" s="820"/>
      <c r="T9802" s="820"/>
      <c r="U9802" s="820"/>
      <c r="V9802" s="820"/>
      <c r="W9802" s="820"/>
      <c r="X9802" s="820"/>
      <c r="Y9802" s="820"/>
      <c r="Z9802" s="820"/>
    </row>
    <row r="9803" spans="7:26">
      <c r="G9803" s="826"/>
      <c r="H9803" s="820"/>
      <c r="J9803" s="820"/>
      <c r="K9803" s="820"/>
      <c r="L9803" s="820"/>
      <c r="M9803" s="820"/>
      <c r="N9803" s="820"/>
      <c r="O9803" s="820"/>
      <c r="P9803" s="820"/>
      <c r="Q9803" s="820"/>
      <c r="R9803" s="820"/>
      <c r="S9803" s="820"/>
      <c r="T9803" s="820"/>
      <c r="U9803" s="820"/>
      <c r="V9803" s="820"/>
      <c r="W9803" s="820"/>
      <c r="X9803" s="820"/>
      <c r="Y9803" s="820"/>
      <c r="Z9803" s="820"/>
    </row>
    <row r="9804" spans="7:26">
      <c r="G9804" s="826"/>
      <c r="H9804" s="820"/>
      <c r="J9804" s="820"/>
      <c r="K9804" s="820"/>
      <c r="L9804" s="820"/>
      <c r="M9804" s="820"/>
      <c r="N9804" s="820"/>
      <c r="O9804" s="820"/>
      <c r="P9804" s="820"/>
      <c r="Q9804" s="820"/>
      <c r="R9804" s="820"/>
      <c r="S9804" s="820"/>
      <c r="T9804" s="820"/>
      <c r="U9804" s="820"/>
      <c r="V9804" s="820"/>
      <c r="W9804" s="820"/>
      <c r="X9804" s="820"/>
      <c r="Y9804" s="820"/>
      <c r="Z9804" s="820"/>
    </row>
    <row r="9805" spans="7:26">
      <c r="G9805" s="826"/>
      <c r="H9805" s="820"/>
      <c r="J9805" s="820"/>
      <c r="K9805" s="820"/>
      <c r="L9805" s="820"/>
      <c r="M9805" s="820"/>
      <c r="N9805" s="820"/>
      <c r="O9805" s="820"/>
      <c r="P9805" s="820"/>
      <c r="Q9805" s="820"/>
      <c r="R9805" s="820"/>
      <c r="S9805" s="820"/>
      <c r="T9805" s="820"/>
      <c r="U9805" s="820"/>
      <c r="V9805" s="820"/>
      <c r="W9805" s="820"/>
      <c r="X9805" s="820"/>
      <c r="Y9805" s="820"/>
      <c r="Z9805" s="820"/>
    </row>
    <row r="9806" spans="7:26">
      <c r="G9806" s="826"/>
      <c r="H9806" s="820"/>
      <c r="J9806" s="820"/>
      <c r="K9806" s="820"/>
      <c r="L9806" s="820"/>
      <c r="M9806" s="820"/>
      <c r="N9806" s="820"/>
      <c r="O9806" s="820"/>
      <c r="P9806" s="820"/>
      <c r="Q9806" s="820"/>
      <c r="R9806" s="820"/>
      <c r="S9806" s="820"/>
      <c r="T9806" s="820"/>
      <c r="U9806" s="820"/>
      <c r="V9806" s="820"/>
      <c r="W9806" s="820"/>
      <c r="X9806" s="820"/>
      <c r="Y9806" s="820"/>
      <c r="Z9806" s="820"/>
    </row>
    <row r="9807" spans="7:26">
      <c r="G9807" s="826"/>
      <c r="H9807" s="820"/>
      <c r="J9807" s="820"/>
      <c r="K9807" s="820"/>
      <c r="L9807" s="820"/>
      <c r="M9807" s="820"/>
      <c r="N9807" s="820"/>
      <c r="O9807" s="820"/>
      <c r="P9807" s="820"/>
      <c r="Q9807" s="820"/>
      <c r="R9807" s="820"/>
      <c r="S9807" s="820"/>
      <c r="T9807" s="820"/>
      <c r="U9807" s="820"/>
      <c r="V9807" s="820"/>
      <c r="W9807" s="820"/>
      <c r="X9807" s="820"/>
      <c r="Y9807" s="820"/>
      <c r="Z9807" s="820"/>
    </row>
    <row r="9808" spans="7:26">
      <c r="G9808" s="826"/>
      <c r="H9808" s="820"/>
      <c r="J9808" s="820"/>
      <c r="K9808" s="820"/>
      <c r="L9808" s="820"/>
      <c r="M9808" s="820"/>
      <c r="N9808" s="820"/>
      <c r="O9808" s="820"/>
      <c r="P9808" s="820"/>
      <c r="Q9808" s="820"/>
      <c r="R9808" s="820"/>
      <c r="S9808" s="820"/>
      <c r="T9808" s="820"/>
      <c r="U9808" s="820"/>
      <c r="V9808" s="820"/>
      <c r="W9808" s="820"/>
      <c r="X9808" s="820"/>
      <c r="Y9808" s="820"/>
      <c r="Z9808" s="820"/>
    </row>
    <row r="9809" spans="7:26">
      <c r="G9809" s="826"/>
      <c r="H9809" s="820"/>
      <c r="J9809" s="820"/>
      <c r="K9809" s="820"/>
      <c r="L9809" s="820"/>
      <c r="M9809" s="820"/>
      <c r="N9809" s="820"/>
      <c r="O9809" s="820"/>
      <c r="P9809" s="820"/>
      <c r="Q9809" s="820"/>
      <c r="R9809" s="820"/>
      <c r="S9809" s="820"/>
      <c r="T9809" s="820"/>
      <c r="U9809" s="820"/>
      <c r="V9809" s="820"/>
      <c r="W9809" s="820"/>
      <c r="X9809" s="820"/>
      <c r="Y9809" s="820"/>
      <c r="Z9809" s="820"/>
    </row>
    <row r="9810" spans="7:26">
      <c r="G9810" s="826"/>
      <c r="H9810" s="820"/>
      <c r="J9810" s="820"/>
      <c r="K9810" s="820"/>
      <c r="L9810" s="820"/>
      <c r="M9810" s="820"/>
      <c r="N9810" s="820"/>
      <c r="O9810" s="820"/>
      <c r="P9810" s="820"/>
      <c r="Q9810" s="820"/>
      <c r="R9810" s="820"/>
      <c r="S9810" s="820"/>
      <c r="T9810" s="820"/>
      <c r="U9810" s="820"/>
      <c r="V9810" s="820"/>
      <c r="W9810" s="820"/>
      <c r="X9810" s="820"/>
      <c r="Y9810" s="820"/>
      <c r="Z9810" s="820"/>
    </row>
    <row r="9811" spans="7:26">
      <c r="G9811" s="826"/>
      <c r="H9811" s="820"/>
      <c r="J9811" s="820"/>
      <c r="K9811" s="820"/>
      <c r="L9811" s="820"/>
      <c r="M9811" s="820"/>
      <c r="N9811" s="820"/>
      <c r="O9811" s="820"/>
      <c r="P9811" s="820"/>
      <c r="Q9811" s="820"/>
      <c r="R9811" s="820"/>
      <c r="S9811" s="820"/>
      <c r="T9811" s="820"/>
      <c r="U9811" s="820"/>
      <c r="V9811" s="820"/>
      <c r="W9811" s="820"/>
      <c r="X9811" s="820"/>
      <c r="Y9811" s="820"/>
      <c r="Z9811" s="820"/>
    </row>
    <row r="9812" spans="7:26">
      <c r="G9812" s="826"/>
      <c r="H9812" s="820"/>
      <c r="J9812" s="820"/>
      <c r="K9812" s="820"/>
      <c r="L9812" s="820"/>
      <c r="M9812" s="820"/>
      <c r="N9812" s="820"/>
      <c r="O9812" s="820"/>
      <c r="P9812" s="820"/>
      <c r="Q9812" s="820"/>
      <c r="R9812" s="820"/>
      <c r="S9812" s="820"/>
      <c r="T9812" s="820"/>
      <c r="U9812" s="820"/>
      <c r="V9812" s="820"/>
      <c r="W9812" s="820"/>
      <c r="X9812" s="820"/>
      <c r="Y9812" s="820"/>
      <c r="Z9812" s="820"/>
    </row>
    <row r="9813" spans="7:26">
      <c r="G9813" s="826"/>
      <c r="H9813" s="820"/>
      <c r="J9813" s="820"/>
      <c r="K9813" s="820"/>
      <c r="L9813" s="820"/>
      <c r="M9813" s="820"/>
      <c r="N9813" s="820"/>
      <c r="O9813" s="820"/>
      <c r="P9813" s="820"/>
      <c r="Q9813" s="820"/>
      <c r="R9813" s="820"/>
      <c r="S9813" s="820"/>
      <c r="T9813" s="820"/>
      <c r="U9813" s="820"/>
      <c r="V9813" s="820"/>
      <c r="W9813" s="820"/>
      <c r="X9813" s="820"/>
      <c r="Y9813" s="820"/>
      <c r="Z9813" s="820"/>
    </row>
    <row r="9814" spans="7:26">
      <c r="G9814" s="826"/>
      <c r="H9814" s="820"/>
      <c r="J9814" s="820"/>
      <c r="K9814" s="820"/>
      <c r="L9814" s="820"/>
      <c r="M9814" s="820"/>
      <c r="N9814" s="820"/>
      <c r="O9814" s="820"/>
      <c r="P9814" s="820"/>
      <c r="Q9814" s="820"/>
      <c r="R9814" s="820"/>
      <c r="S9814" s="820"/>
      <c r="T9814" s="820"/>
      <c r="U9814" s="820"/>
      <c r="V9814" s="820"/>
      <c r="W9814" s="820"/>
      <c r="X9814" s="820"/>
      <c r="Y9814" s="820"/>
      <c r="Z9814" s="820"/>
    </row>
    <row r="9815" spans="7:26">
      <c r="G9815" s="826"/>
      <c r="H9815" s="820"/>
      <c r="J9815" s="820"/>
      <c r="K9815" s="820"/>
      <c r="L9815" s="820"/>
      <c r="M9815" s="820"/>
      <c r="N9815" s="820"/>
      <c r="O9815" s="820"/>
      <c r="P9815" s="820"/>
      <c r="Q9815" s="820"/>
      <c r="R9815" s="820"/>
      <c r="S9815" s="820"/>
      <c r="T9815" s="820"/>
      <c r="U9815" s="820"/>
      <c r="V9815" s="820"/>
      <c r="W9815" s="820"/>
      <c r="X9815" s="820"/>
      <c r="Y9815" s="820"/>
      <c r="Z9815" s="820"/>
    </row>
    <row r="9816" spans="7:26">
      <c r="G9816" s="826"/>
      <c r="H9816" s="820"/>
      <c r="J9816" s="820"/>
      <c r="K9816" s="820"/>
      <c r="L9816" s="820"/>
      <c r="M9816" s="820"/>
      <c r="N9816" s="820"/>
      <c r="O9816" s="820"/>
      <c r="P9816" s="820"/>
      <c r="Q9816" s="820"/>
      <c r="R9816" s="820"/>
      <c r="S9816" s="820"/>
      <c r="T9816" s="820"/>
      <c r="U9816" s="820"/>
      <c r="V9816" s="820"/>
      <c r="W9816" s="820"/>
      <c r="X9816" s="820"/>
      <c r="Y9816" s="820"/>
      <c r="Z9816" s="820"/>
    </row>
    <row r="9817" spans="7:26">
      <c r="G9817" s="826"/>
      <c r="H9817" s="820"/>
      <c r="J9817" s="820"/>
      <c r="K9817" s="820"/>
      <c r="L9817" s="820"/>
      <c r="M9817" s="820"/>
      <c r="N9817" s="820"/>
      <c r="O9817" s="820"/>
      <c r="P9817" s="820"/>
      <c r="Q9817" s="820"/>
      <c r="R9817" s="820"/>
      <c r="S9817" s="820"/>
      <c r="T9817" s="820"/>
      <c r="U9817" s="820"/>
      <c r="V9817" s="820"/>
      <c r="W9817" s="820"/>
      <c r="X9817" s="820"/>
      <c r="Y9817" s="820"/>
      <c r="Z9817" s="820"/>
    </row>
    <row r="9818" spans="7:26">
      <c r="G9818" s="826"/>
      <c r="H9818" s="820"/>
      <c r="J9818" s="820"/>
      <c r="K9818" s="820"/>
      <c r="L9818" s="820"/>
      <c r="M9818" s="820"/>
      <c r="N9818" s="820"/>
      <c r="O9818" s="820"/>
      <c r="P9818" s="820"/>
      <c r="Q9818" s="820"/>
      <c r="R9818" s="820"/>
      <c r="S9818" s="820"/>
      <c r="T9818" s="820"/>
      <c r="U9818" s="820"/>
      <c r="V9818" s="820"/>
      <c r="W9818" s="820"/>
      <c r="X9818" s="820"/>
      <c r="Y9818" s="820"/>
      <c r="Z9818" s="820"/>
    </row>
    <row r="9819" spans="7:26">
      <c r="G9819" s="826"/>
      <c r="H9819" s="820"/>
      <c r="J9819" s="820"/>
      <c r="K9819" s="820"/>
      <c r="L9819" s="820"/>
      <c r="M9819" s="820"/>
      <c r="N9819" s="820"/>
      <c r="O9819" s="820"/>
      <c r="P9819" s="820"/>
      <c r="Q9819" s="820"/>
      <c r="R9819" s="820"/>
      <c r="S9819" s="820"/>
      <c r="T9819" s="820"/>
      <c r="U9819" s="820"/>
      <c r="V9819" s="820"/>
      <c r="W9819" s="820"/>
      <c r="X9819" s="820"/>
      <c r="Y9819" s="820"/>
      <c r="Z9819" s="820"/>
    </row>
    <row r="9820" spans="7:26">
      <c r="G9820" s="826"/>
      <c r="H9820" s="820"/>
      <c r="J9820" s="820"/>
      <c r="K9820" s="820"/>
      <c r="L9820" s="820"/>
      <c r="M9820" s="820"/>
      <c r="N9820" s="820"/>
      <c r="O9820" s="820"/>
      <c r="P9820" s="820"/>
      <c r="Q9820" s="820"/>
      <c r="R9820" s="820"/>
      <c r="S9820" s="820"/>
      <c r="T9820" s="820"/>
      <c r="U9820" s="820"/>
      <c r="V9820" s="820"/>
      <c r="W9820" s="820"/>
      <c r="X9820" s="820"/>
      <c r="Y9820" s="820"/>
      <c r="Z9820" s="820"/>
    </row>
    <row r="9821" spans="7:26">
      <c r="G9821" s="826"/>
      <c r="H9821" s="820"/>
      <c r="J9821" s="820"/>
      <c r="K9821" s="820"/>
      <c r="L9821" s="820"/>
      <c r="M9821" s="820"/>
      <c r="N9821" s="820"/>
      <c r="O9821" s="820"/>
      <c r="P9821" s="820"/>
      <c r="Q9821" s="820"/>
      <c r="R9821" s="820"/>
      <c r="S9821" s="820"/>
      <c r="T9821" s="820"/>
      <c r="U9821" s="820"/>
      <c r="V9821" s="820"/>
      <c r="W9821" s="820"/>
      <c r="X9821" s="820"/>
      <c r="Y9821" s="820"/>
      <c r="Z9821" s="820"/>
    </row>
    <row r="9822" spans="7:26">
      <c r="G9822" s="826"/>
      <c r="H9822" s="820"/>
      <c r="J9822" s="820"/>
      <c r="K9822" s="820"/>
      <c r="L9822" s="820"/>
      <c r="M9822" s="820"/>
      <c r="N9822" s="820"/>
      <c r="O9822" s="820"/>
      <c r="P9822" s="820"/>
      <c r="Q9822" s="820"/>
      <c r="R9822" s="820"/>
      <c r="S9822" s="820"/>
      <c r="T9822" s="820"/>
      <c r="U9822" s="820"/>
      <c r="V9822" s="820"/>
      <c r="W9822" s="820"/>
      <c r="X9822" s="820"/>
      <c r="Y9822" s="820"/>
      <c r="Z9822" s="820"/>
    </row>
    <row r="9823" spans="7:26">
      <c r="G9823" s="826"/>
      <c r="H9823" s="820"/>
      <c r="J9823" s="820"/>
      <c r="K9823" s="820"/>
      <c r="L9823" s="820"/>
      <c r="M9823" s="820"/>
      <c r="N9823" s="820"/>
      <c r="O9823" s="820"/>
      <c r="P9823" s="820"/>
      <c r="Q9823" s="820"/>
      <c r="R9823" s="820"/>
      <c r="S9823" s="820"/>
      <c r="T9823" s="820"/>
      <c r="U9823" s="820"/>
      <c r="V9823" s="820"/>
      <c r="W9823" s="820"/>
      <c r="X9823" s="820"/>
      <c r="Y9823" s="820"/>
      <c r="Z9823" s="820"/>
    </row>
    <row r="9824" spans="7:26">
      <c r="G9824" s="826"/>
      <c r="H9824" s="820"/>
      <c r="J9824" s="820"/>
      <c r="K9824" s="820"/>
      <c r="L9824" s="820"/>
      <c r="M9824" s="820"/>
      <c r="N9824" s="820"/>
      <c r="O9824" s="820"/>
      <c r="P9824" s="820"/>
      <c r="Q9824" s="820"/>
      <c r="R9824" s="820"/>
      <c r="S9824" s="820"/>
      <c r="T9824" s="820"/>
      <c r="U9824" s="820"/>
      <c r="V9824" s="820"/>
      <c r="W9824" s="820"/>
      <c r="X9824" s="820"/>
      <c r="Y9824" s="820"/>
      <c r="Z9824" s="820"/>
    </row>
    <row r="9825" spans="7:26">
      <c r="G9825" s="826"/>
      <c r="H9825" s="820"/>
      <c r="J9825" s="820"/>
      <c r="K9825" s="820"/>
      <c r="L9825" s="820"/>
      <c r="M9825" s="820"/>
      <c r="N9825" s="820"/>
      <c r="O9825" s="820"/>
      <c r="P9825" s="820"/>
      <c r="Q9825" s="820"/>
      <c r="R9825" s="820"/>
      <c r="S9825" s="820"/>
      <c r="T9825" s="820"/>
      <c r="U9825" s="820"/>
      <c r="V9825" s="820"/>
      <c r="W9825" s="820"/>
      <c r="X9825" s="820"/>
      <c r="Y9825" s="820"/>
      <c r="Z9825" s="820"/>
    </row>
    <row r="9826" spans="7:26">
      <c r="G9826" s="826"/>
      <c r="H9826" s="820"/>
      <c r="J9826" s="820"/>
      <c r="K9826" s="820"/>
      <c r="L9826" s="820"/>
      <c r="M9826" s="820"/>
      <c r="N9826" s="820"/>
      <c r="O9826" s="820"/>
      <c r="P9826" s="820"/>
      <c r="Q9826" s="820"/>
      <c r="R9826" s="820"/>
      <c r="S9826" s="820"/>
      <c r="T9826" s="820"/>
      <c r="U9826" s="820"/>
      <c r="V9826" s="820"/>
      <c r="W9826" s="820"/>
      <c r="X9826" s="820"/>
      <c r="Y9826" s="820"/>
      <c r="Z9826" s="820"/>
    </row>
    <row r="9827" spans="7:26">
      <c r="G9827" s="826"/>
      <c r="H9827" s="820"/>
      <c r="J9827" s="820"/>
      <c r="K9827" s="820"/>
      <c r="L9827" s="820"/>
      <c r="M9827" s="820"/>
      <c r="N9827" s="820"/>
      <c r="O9827" s="820"/>
      <c r="P9827" s="820"/>
      <c r="Q9827" s="820"/>
      <c r="R9827" s="820"/>
      <c r="S9827" s="820"/>
      <c r="T9827" s="820"/>
      <c r="U9827" s="820"/>
      <c r="V9827" s="820"/>
      <c r="W9827" s="820"/>
      <c r="X9827" s="820"/>
      <c r="Y9827" s="820"/>
      <c r="Z9827" s="820"/>
    </row>
    <row r="9828" spans="7:26">
      <c r="G9828" s="826"/>
      <c r="H9828" s="820"/>
      <c r="J9828" s="820"/>
      <c r="K9828" s="820"/>
      <c r="L9828" s="820"/>
      <c r="M9828" s="820"/>
      <c r="N9828" s="820"/>
      <c r="O9828" s="820"/>
      <c r="P9828" s="820"/>
      <c r="Q9828" s="820"/>
      <c r="R9828" s="820"/>
      <c r="S9828" s="820"/>
      <c r="T9828" s="820"/>
      <c r="U9828" s="820"/>
      <c r="V9828" s="820"/>
      <c r="W9828" s="820"/>
      <c r="X9828" s="820"/>
      <c r="Y9828" s="820"/>
      <c r="Z9828" s="820"/>
    </row>
    <row r="9829" spans="7:26">
      <c r="G9829" s="826"/>
      <c r="H9829" s="820"/>
      <c r="J9829" s="820"/>
      <c r="K9829" s="820"/>
      <c r="L9829" s="820"/>
      <c r="M9829" s="820"/>
      <c r="N9829" s="820"/>
      <c r="O9829" s="820"/>
      <c r="P9829" s="820"/>
      <c r="Q9829" s="820"/>
      <c r="R9829" s="820"/>
      <c r="S9829" s="820"/>
      <c r="T9829" s="820"/>
      <c r="U9829" s="820"/>
      <c r="V9829" s="820"/>
      <c r="W9829" s="820"/>
      <c r="X9829" s="820"/>
      <c r="Y9829" s="820"/>
      <c r="Z9829" s="820"/>
    </row>
    <row r="9830" spans="7:26">
      <c r="G9830" s="826"/>
      <c r="H9830" s="820"/>
      <c r="J9830" s="820"/>
      <c r="K9830" s="820"/>
      <c r="L9830" s="820"/>
      <c r="M9830" s="820"/>
      <c r="N9830" s="820"/>
      <c r="O9830" s="820"/>
      <c r="P9830" s="820"/>
      <c r="Q9830" s="820"/>
      <c r="R9830" s="820"/>
      <c r="S9830" s="820"/>
      <c r="T9830" s="820"/>
      <c r="U9830" s="820"/>
      <c r="V9830" s="820"/>
      <c r="W9830" s="820"/>
      <c r="X9830" s="820"/>
      <c r="Y9830" s="820"/>
      <c r="Z9830" s="820"/>
    </row>
    <row r="9831" spans="7:26">
      <c r="G9831" s="826"/>
      <c r="H9831" s="820"/>
      <c r="J9831" s="820"/>
      <c r="K9831" s="820"/>
      <c r="L9831" s="820"/>
      <c r="M9831" s="820"/>
      <c r="N9831" s="820"/>
      <c r="O9831" s="820"/>
      <c r="P9831" s="820"/>
      <c r="Q9831" s="820"/>
      <c r="R9831" s="820"/>
      <c r="S9831" s="820"/>
      <c r="T9831" s="820"/>
      <c r="U9831" s="820"/>
      <c r="V9831" s="820"/>
      <c r="W9831" s="820"/>
      <c r="X9831" s="820"/>
      <c r="Y9831" s="820"/>
      <c r="Z9831" s="820"/>
    </row>
    <row r="9832" spans="7:26">
      <c r="G9832" s="826"/>
      <c r="H9832" s="820"/>
      <c r="J9832" s="820"/>
      <c r="K9832" s="820"/>
      <c r="L9832" s="820"/>
      <c r="M9832" s="820"/>
      <c r="N9832" s="820"/>
      <c r="O9832" s="820"/>
      <c r="P9832" s="820"/>
      <c r="Q9832" s="820"/>
      <c r="R9832" s="820"/>
      <c r="S9832" s="820"/>
      <c r="T9832" s="820"/>
      <c r="U9832" s="820"/>
      <c r="V9832" s="820"/>
      <c r="W9832" s="820"/>
      <c r="X9832" s="820"/>
      <c r="Y9832" s="820"/>
      <c r="Z9832" s="820"/>
    </row>
    <row r="9833" spans="7:26">
      <c r="G9833" s="826"/>
      <c r="H9833" s="820"/>
      <c r="J9833" s="820"/>
      <c r="K9833" s="820"/>
      <c r="L9833" s="820"/>
      <c r="M9833" s="820"/>
      <c r="N9833" s="820"/>
      <c r="O9833" s="820"/>
      <c r="P9833" s="820"/>
      <c r="Q9833" s="820"/>
      <c r="R9833" s="820"/>
      <c r="S9833" s="820"/>
      <c r="T9833" s="820"/>
      <c r="U9833" s="820"/>
      <c r="V9833" s="820"/>
      <c r="W9833" s="820"/>
      <c r="X9833" s="820"/>
      <c r="Y9833" s="820"/>
      <c r="Z9833" s="820"/>
    </row>
    <row r="9834" spans="7:26">
      <c r="G9834" s="826"/>
      <c r="H9834" s="820"/>
      <c r="J9834" s="820"/>
      <c r="K9834" s="820"/>
      <c r="L9834" s="820"/>
      <c r="M9834" s="820"/>
      <c r="N9834" s="820"/>
      <c r="O9834" s="820"/>
      <c r="P9834" s="820"/>
      <c r="Q9834" s="820"/>
      <c r="R9834" s="820"/>
      <c r="S9834" s="820"/>
      <c r="T9834" s="820"/>
      <c r="U9834" s="820"/>
      <c r="V9834" s="820"/>
      <c r="W9834" s="820"/>
      <c r="X9834" s="820"/>
      <c r="Y9834" s="820"/>
      <c r="Z9834" s="820"/>
    </row>
    <row r="9835" spans="7:26">
      <c r="G9835" s="826"/>
      <c r="H9835" s="820"/>
      <c r="J9835" s="820"/>
      <c r="K9835" s="820"/>
      <c r="L9835" s="820"/>
      <c r="M9835" s="820"/>
      <c r="N9835" s="820"/>
      <c r="O9835" s="820"/>
      <c r="P9835" s="820"/>
      <c r="Q9835" s="820"/>
      <c r="R9835" s="820"/>
      <c r="S9835" s="820"/>
      <c r="T9835" s="820"/>
      <c r="U9835" s="820"/>
      <c r="V9835" s="820"/>
      <c r="W9835" s="820"/>
      <c r="X9835" s="820"/>
      <c r="Y9835" s="820"/>
      <c r="Z9835" s="820"/>
    </row>
    <row r="9836" spans="7:26">
      <c r="G9836" s="826"/>
      <c r="H9836" s="820"/>
      <c r="J9836" s="820"/>
      <c r="K9836" s="820"/>
      <c r="L9836" s="820"/>
      <c r="M9836" s="820"/>
      <c r="N9836" s="820"/>
      <c r="O9836" s="820"/>
      <c r="P9836" s="820"/>
      <c r="Q9836" s="820"/>
      <c r="R9836" s="820"/>
      <c r="S9836" s="820"/>
      <c r="T9836" s="820"/>
      <c r="U9836" s="820"/>
      <c r="V9836" s="820"/>
      <c r="W9836" s="820"/>
      <c r="X9836" s="820"/>
      <c r="Y9836" s="820"/>
      <c r="Z9836" s="820"/>
    </row>
    <row r="9837" spans="7:26">
      <c r="G9837" s="826"/>
      <c r="H9837" s="820"/>
      <c r="J9837" s="820"/>
      <c r="K9837" s="820"/>
      <c r="L9837" s="820"/>
      <c r="M9837" s="820"/>
      <c r="N9837" s="820"/>
      <c r="O9837" s="820"/>
      <c r="P9837" s="820"/>
      <c r="Q9837" s="820"/>
      <c r="R9837" s="820"/>
      <c r="S9837" s="820"/>
      <c r="T9837" s="820"/>
      <c r="U9837" s="820"/>
      <c r="V9837" s="820"/>
      <c r="W9837" s="820"/>
      <c r="X9837" s="820"/>
      <c r="Y9837" s="820"/>
      <c r="Z9837" s="820"/>
    </row>
    <row r="9838" spans="7:26">
      <c r="G9838" s="826"/>
      <c r="H9838" s="820"/>
      <c r="J9838" s="820"/>
      <c r="K9838" s="820"/>
      <c r="L9838" s="820"/>
      <c r="M9838" s="820"/>
      <c r="N9838" s="820"/>
      <c r="O9838" s="820"/>
      <c r="P9838" s="820"/>
      <c r="Q9838" s="820"/>
      <c r="R9838" s="820"/>
      <c r="S9838" s="820"/>
      <c r="T9838" s="820"/>
      <c r="U9838" s="820"/>
      <c r="V9838" s="820"/>
      <c r="W9838" s="820"/>
      <c r="X9838" s="820"/>
      <c r="Y9838" s="820"/>
      <c r="Z9838" s="820"/>
    </row>
    <row r="9839" spans="7:26">
      <c r="G9839" s="826"/>
      <c r="H9839" s="820"/>
      <c r="J9839" s="820"/>
      <c r="K9839" s="820"/>
      <c r="L9839" s="820"/>
      <c r="M9839" s="820"/>
      <c r="N9839" s="820"/>
      <c r="O9839" s="820"/>
      <c r="P9839" s="820"/>
      <c r="Q9839" s="820"/>
      <c r="R9839" s="820"/>
      <c r="S9839" s="820"/>
      <c r="T9839" s="820"/>
      <c r="U9839" s="820"/>
      <c r="V9839" s="820"/>
      <c r="W9839" s="820"/>
      <c r="X9839" s="820"/>
      <c r="Y9839" s="820"/>
      <c r="Z9839" s="820"/>
    </row>
    <row r="9840" spans="7:26">
      <c r="G9840" s="826"/>
      <c r="H9840" s="820"/>
      <c r="J9840" s="820"/>
      <c r="K9840" s="820"/>
      <c r="L9840" s="820"/>
      <c r="M9840" s="820"/>
      <c r="N9840" s="820"/>
      <c r="O9840" s="820"/>
      <c r="P9840" s="820"/>
      <c r="Q9840" s="820"/>
      <c r="R9840" s="820"/>
      <c r="S9840" s="820"/>
      <c r="T9840" s="820"/>
      <c r="U9840" s="820"/>
      <c r="V9840" s="820"/>
      <c r="W9840" s="820"/>
      <c r="X9840" s="820"/>
      <c r="Y9840" s="820"/>
      <c r="Z9840" s="820"/>
    </row>
    <row r="9841" spans="7:26">
      <c r="G9841" s="826"/>
      <c r="H9841" s="820"/>
      <c r="J9841" s="820"/>
      <c r="K9841" s="820"/>
      <c r="L9841" s="820"/>
      <c r="M9841" s="820"/>
      <c r="N9841" s="820"/>
      <c r="O9841" s="820"/>
      <c r="P9841" s="820"/>
      <c r="Q9841" s="820"/>
      <c r="R9841" s="820"/>
      <c r="S9841" s="820"/>
      <c r="T9841" s="820"/>
      <c r="U9841" s="820"/>
      <c r="V9841" s="820"/>
      <c r="W9841" s="820"/>
      <c r="X9841" s="820"/>
      <c r="Y9841" s="820"/>
      <c r="Z9841" s="820"/>
    </row>
    <row r="9842" spans="7:26">
      <c r="G9842" s="826"/>
      <c r="H9842" s="820"/>
      <c r="J9842" s="820"/>
      <c r="K9842" s="820"/>
      <c r="L9842" s="820"/>
      <c r="M9842" s="820"/>
      <c r="N9842" s="820"/>
      <c r="O9842" s="820"/>
      <c r="P9842" s="820"/>
      <c r="Q9842" s="820"/>
      <c r="R9842" s="820"/>
      <c r="S9842" s="820"/>
      <c r="T9842" s="820"/>
      <c r="U9842" s="820"/>
      <c r="V9842" s="820"/>
      <c r="W9842" s="820"/>
      <c r="X9842" s="820"/>
      <c r="Y9842" s="820"/>
      <c r="Z9842" s="820"/>
    </row>
    <row r="9843" spans="7:26">
      <c r="G9843" s="826"/>
      <c r="H9843" s="820"/>
      <c r="J9843" s="820"/>
      <c r="K9843" s="820"/>
      <c r="L9843" s="820"/>
      <c r="M9843" s="820"/>
      <c r="N9843" s="820"/>
      <c r="O9843" s="820"/>
      <c r="P9843" s="820"/>
      <c r="Q9843" s="820"/>
      <c r="R9843" s="820"/>
      <c r="S9843" s="820"/>
      <c r="T9843" s="820"/>
      <c r="U9843" s="820"/>
      <c r="V9843" s="820"/>
      <c r="W9843" s="820"/>
      <c r="X9843" s="820"/>
      <c r="Y9843" s="820"/>
      <c r="Z9843" s="820"/>
    </row>
    <row r="9844" spans="7:26">
      <c r="G9844" s="826"/>
      <c r="H9844" s="820"/>
      <c r="J9844" s="820"/>
      <c r="K9844" s="820"/>
      <c r="L9844" s="820"/>
      <c r="M9844" s="820"/>
      <c r="N9844" s="820"/>
      <c r="O9844" s="820"/>
      <c r="P9844" s="820"/>
      <c r="Q9844" s="820"/>
      <c r="R9844" s="820"/>
      <c r="S9844" s="820"/>
      <c r="T9844" s="820"/>
      <c r="U9844" s="820"/>
      <c r="V9844" s="820"/>
      <c r="W9844" s="820"/>
      <c r="X9844" s="820"/>
      <c r="Y9844" s="820"/>
      <c r="Z9844" s="820"/>
    </row>
    <row r="9845" spans="7:26">
      <c r="G9845" s="826"/>
      <c r="H9845" s="820"/>
      <c r="J9845" s="820"/>
      <c r="K9845" s="820"/>
      <c r="L9845" s="820"/>
      <c r="M9845" s="820"/>
      <c r="N9845" s="820"/>
      <c r="O9845" s="820"/>
      <c r="P9845" s="820"/>
      <c r="Q9845" s="820"/>
      <c r="R9845" s="820"/>
      <c r="S9845" s="820"/>
      <c r="T9845" s="820"/>
      <c r="U9845" s="820"/>
      <c r="V9845" s="820"/>
      <c r="W9845" s="820"/>
      <c r="X9845" s="820"/>
      <c r="Y9845" s="820"/>
      <c r="Z9845" s="820"/>
    </row>
    <row r="9846" spans="7:26">
      <c r="G9846" s="826"/>
      <c r="H9846" s="820"/>
      <c r="J9846" s="820"/>
      <c r="K9846" s="820"/>
      <c r="L9846" s="820"/>
      <c r="M9846" s="820"/>
      <c r="N9846" s="820"/>
      <c r="O9846" s="820"/>
      <c r="P9846" s="820"/>
      <c r="Q9846" s="820"/>
      <c r="R9846" s="820"/>
      <c r="S9846" s="820"/>
      <c r="T9846" s="820"/>
      <c r="U9846" s="820"/>
      <c r="V9846" s="820"/>
      <c r="W9846" s="820"/>
      <c r="X9846" s="820"/>
      <c r="Y9846" s="820"/>
      <c r="Z9846" s="820"/>
    </row>
    <row r="9847" spans="7:26">
      <c r="G9847" s="826"/>
      <c r="H9847" s="820"/>
      <c r="J9847" s="820"/>
      <c r="K9847" s="820"/>
      <c r="L9847" s="820"/>
      <c r="M9847" s="820"/>
      <c r="N9847" s="820"/>
      <c r="O9847" s="820"/>
      <c r="P9847" s="820"/>
      <c r="Q9847" s="820"/>
      <c r="R9847" s="820"/>
      <c r="S9847" s="820"/>
      <c r="T9847" s="820"/>
      <c r="U9847" s="820"/>
      <c r="V9847" s="820"/>
      <c r="W9847" s="820"/>
      <c r="X9847" s="820"/>
      <c r="Y9847" s="820"/>
      <c r="Z9847" s="820"/>
    </row>
    <row r="9848" spans="7:26">
      <c r="G9848" s="826"/>
      <c r="H9848" s="820"/>
      <c r="J9848" s="820"/>
      <c r="K9848" s="820"/>
      <c r="L9848" s="820"/>
      <c r="M9848" s="820"/>
      <c r="N9848" s="820"/>
      <c r="O9848" s="820"/>
      <c r="P9848" s="820"/>
      <c r="Q9848" s="820"/>
      <c r="R9848" s="820"/>
      <c r="S9848" s="820"/>
      <c r="T9848" s="820"/>
      <c r="U9848" s="820"/>
      <c r="V9848" s="820"/>
      <c r="W9848" s="820"/>
      <c r="X9848" s="820"/>
      <c r="Y9848" s="820"/>
      <c r="Z9848" s="820"/>
    </row>
    <row r="9849" spans="7:26">
      <c r="G9849" s="826"/>
      <c r="H9849" s="820"/>
      <c r="J9849" s="820"/>
      <c r="K9849" s="820"/>
      <c r="L9849" s="820"/>
      <c r="M9849" s="820"/>
      <c r="N9849" s="820"/>
      <c r="O9849" s="820"/>
      <c r="P9849" s="820"/>
      <c r="Q9849" s="820"/>
      <c r="R9849" s="820"/>
      <c r="S9849" s="820"/>
      <c r="T9849" s="820"/>
      <c r="U9849" s="820"/>
      <c r="V9849" s="820"/>
      <c r="W9849" s="820"/>
      <c r="X9849" s="820"/>
      <c r="Y9849" s="820"/>
      <c r="Z9849" s="820"/>
    </row>
    <row r="9850" spans="7:26">
      <c r="G9850" s="826"/>
      <c r="H9850" s="820"/>
      <c r="J9850" s="820"/>
      <c r="K9850" s="820"/>
      <c r="L9850" s="820"/>
      <c r="M9850" s="820"/>
      <c r="N9850" s="820"/>
      <c r="O9850" s="820"/>
      <c r="P9850" s="820"/>
      <c r="Q9850" s="820"/>
      <c r="R9850" s="820"/>
      <c r="S9850" s="820"/>
      <c r="T9850" s="820"/>
      <c r="U9850" s="820"/>
      <c r="V9850" s="820"/>
      <c r="W9850" s="820"/>
      <c r="X9850" s="820"/>
      <c r="Y9850" s="820"/>
      <c r="Z9850" s="820"/>
    </row>
    <row r="9851" spans="7:26">
      <c r="G9851" s="826"/>
      <c r="H9851" s="820"/>
      <c r="J9851" s="820"/>
      <c r="K9851" s="820"/>
      <c r="L9851" s="820"/>
      <c r="M9851" s="820"/>
      <c r="N9851" s="820"/>
      <c r="O9851" s="820"/>
      <c r="P9851" s="820"/>
      <c r="Q9851" s="820"/>
      <c r="R9851" s="820"/>
      <c r="S9851" s="820"/>
      <c r="T9851" s="820"/>
      <c r="U9851" s="820"/>
      <c r="V9851" s="820"/>
      <c r="W9851" s="820"/>
      <c r="X9851" s="820"/>
      <c r="Y9851" s="820"/>
      <c r="Z9851" s="820"/>
    </row>
    <row r="9852" spans="7:26">
      <c r="G9852" s="826"/>
      <c r="H9852" s="820"/>
      <c r="J9852" s="820"/>
      <c r="K9852" s="820"/>
      <c r="L9852" s="820"/>
      <c r="M9852" s="820"/>
      <c r="N9852" s="820"/>
      <c r="O9852" s="820"/>
      <c r="P9852" s="820"/>
      <c r="Q9852" s="820"/>
      <c r="R9852" s="820"/>
      <c r="S9852" s="820"/>
      <c r="T9852" s="820"/>
      <c r="U9852" s="820"/>
      <c r="V9852" s="820"/>
      <c r="W9852" s="820"/>
      <c r="X9852" s="820"/>
      <c r="Y9852" s="820"/>
      <c r="Z9852" s="820"/>
    </row>
    <row r="9853" spans="7:26">
      <c r="G9853" s="826"/>
      <c r="H9853" s="820"/>
      <c r="J9853" s="820"/>
      <c r="K9853" s="820"/>
      <c r="L9853" s="820"/>
      <c r="M9853" s="820"/>
      <c r="N9853" s="820"/>
      <c r="O9853" s="820"/>
      <c r="P9853" s="820"/>
      <c r="Q9853" s="820"/>
      <c r="R9853" s="820"/>
      <c r="S9853" s="820"/>
      <c r="T9853" s="820"/>
      <c r="U9853" s="820"/>
      <c r="V9853" s="820"/>
      <c r="W9853" s="820"/>
      <c r="X9853" s="820"/>
      <c r="Y9853" s="820"/>
      <c r="Z9853" s="820"/>
    </row>
    <row r="9854" spans="7:26">
      <c r="G9854" s="826"/>
      <c r="H9854" s="820"/>
      <c r="J9854" s="820"/>
      <c r="K9854" s="820"/>
      <c r="L9854" s="820"/>
      <c r="M9854" s="820"/>
      <c r="N9854" s="820"/>
      <c r="O9854" s="820"/>
      <c r="P9854" s="820"/>
      <c r="Q9854" s="820"/>
      <c r="R9854" s="820"/>
      <c r="S9854" s="820"/>
      <c r="T9854" s="820"/>
      <c r="U9854" s="820"/>
      <c r="V9854" s="820"/>
      <c r="W9854" s="820"/>
      <c r="X9854" s="820"/>
      <c r="Y9854" s="820"/>
      <c r="Z9854" s="820"/>
    </row>
    <row r="9855" spans="7:26">
      <c r="G9855" s="826"/>
      <c r="H9855" s="820"/>
      <c r="J9855" s="820"/>
      <c r="K9855" s="820"/>
      <c r="L9855" s="820"/>
      <c r="M9855" s="820"/>
      <c r="N9855" s="820"/>
      <c r="O9855" s="820"/>
      <c r="P9855" s="820"/>
      <c r="Q9855" s="820"/>
      <c r="R9855" s="820"/>
      <c r="S9855" s="820"/>
      <c r="T9855" s="820"/>
      <c r="U9855" s="820"/>
      <c r="V9855" s="820"/>
      <c r="W9855" s="820"/>
      <c r="X9855" s="820"/>
      <c r="Y9855" s="820"/>
      <c r="Z9855" s="820"/>
    </row>
    <row r="9856" spans="7:26">
      <c r="G9856" s="826"/>
      <c r="H9856" s="820"/>
      <c r="J9856" s="820"/>
      <c r="K9856" s="820"/>
      <c r="L9856" s="820"/>
      <c r="M9856" s="820"/>
      <c r="N9856" s="820"/>
      <c r="O9856" s="820"/>
      <c r="P9856" s="820"/>
      <c r="Q9856" s="820"/>
      <c r="R9856" s="820"/>
      <c r="S9856" s="820"/>
      <c r="T9856" s="820"/>
      <c r="U9856" s="820"/>
      <c r="V9856" s="820"/>
      <c r="W9856" s="820"/>
      <c r="X9856" s="820"/>
      <c r="Y9856" s="820"/>
      <c r="Z9856" s="820"/>
    </row>
    <row r="9857" spans="7:26">
      <c r="G9857" s="826"/>
      <c r="H9857" s="820"/>
      <c r="J9857" s="820"/>
      <c r="K9857" s="820"/>
      <c r="L9857" s="820"/>
      <c r="M9857" s="820"/>
      <c r="N9857" s="820"/>
      <c r="O9857" s="820"/>
      <c r="P9857" s="820"/>
      <c r="Q9857" s="820"/>
      <c r="R9857" s="820"/>
      <c r="S9857" s="820"/>
      <c r="T9857" s="820"/>
      <c r="U9857" s="820"/>
      <c r="V9857" s="820"/>
      <c r="W9857" s="820"/>
      <c r="X9857" s="820"/>
      <c r="Y9857" s="820"/>
      <c r="Z9857" s="820"/>
    </row>
    <row r="9858" spans="7:26">
      <c r="G9858" s="826"/>
      <c r="H9858" s="820"/>
      <c r="J9858" s="820"/>
      <c r="K9858" s="820"/>
      <c r="L9858" s="820"/>
      <c r="M9858" s="820"/>
      <c r="N9858" s="820"/>
      <c r="O9858" s="820"/>
      <c r="P9858" s="820"/>
      <c r="Q9858" s="820"/>
      <c r="R9858" s="820"/>
      <c r="S9858" s="820"/>
      <c r="T9858" s="820"/>
      <c r="U9858" s="820"/>
      <c r="V9858" s="820"/>
      <c r="W9858" s="820"/>
      <c r="X9858" s="820"/>
      <c r="Y9858" s="820"/>
      <c r="Z9858" s="820"/>
    </row>
    <row r="9859" spans="7:26">
      <c r="G9859" s="826"/>
      <c r="H9859" s="820"/>
      <c r="J9859" s="820"/>
      <c r="K9859" s="820"/>
      <c r="L9859" s="820"/>
      <c r="M9859" s="820"/>
      <c r="N9859" s="820"/>
      <c r="O9859" s="820"/>
      <c r="P9859" s="820"/>
      <c r="Q9859" s="820"/>
      <c r="R9859" s="820"/>
      <c r="S9859" s="820"/>
      <c r="T9859" s="820"/>
      <c r="U9859" s="820"/>
      <c r="V9859" s="820"/>
      <c r="W9859" s="820"/>
      <c r="X9859" s="820"/>
      <c r="Y9859" s="820"/>
      <c r="Z9859" s="820"/>
    </row>
    <row r="9860" spans="7:26">
      <c r="G9860" s="826"/>
      <c r="H9860" s="820"/>
      <c r="J9860" s="820"/>
      <c r="K9860" s="820"/>
      <c r="L9860" s="820"/>
      <c r="M9860" s="820"/>
      <c r="N9860" s="820"/>
      <c r="O9860" s="820"/>
      <c r="P9860" s="820"/>
      <c r="Q9860" s="820"/>
      <c r="R9860" s="820"/>
      <c r="S9860" s="820"/>
      <c r="T9860" s="820"/>
      <c r="U9860" s="820"/>
      <c r="V9860" s="820"/>
      <c r="W9860" s="820"/>
      <c r="X9860" s="820"/>
      <c r="Y9860" s="820"/>
      <c r="Z9860" s="820"/>
    </row>
    <row r="9861" spans="7:26">
      <c r="G9861" s="826"/>
      <c r="H9861" s="820"/>
      <c r="J9861" s="820"/>
      <c r="K9861" s="820"/>
      <c r="L9861" s="820"/>
      <c r="M9861" s="820"/>
      <c r="N9861" s="820"/>
      <c r="O9861" s="820"/>
      <c r="P9861" s="820"/>
      <c r="Q9861" s="820"/>
      <c r="R9861" s="820"/>
      <c r="S9861" s="820"/>
      <c r="T9861" s="820"/>
      <c r="U9861" s="820"/>
      <c r="V9861" s="820"/>
      <c r="W9861" s="820"/>
      <c r="X9861" s="820"/>
      <c r="Y9861" s="820"/>
      <c r="Z9861" s="820"/>
    </row>
    <row r="9862" spans="7:26">
      <c r="G9862" s="826"/>
      <c r="H9862" s="820"/>
      <c r="J9862" s="820"/>
      <c r="K9862" s="820"/>
      <c r="L9862" s="820"/>
      <c r="M9862" s="820"/>
      <c r="N9862" s="820"/>
      <c r="O9862" s="820"/>
      <c r="P9862" s="820"/>
      <c r="Q9862" s="820"/>
      <c r="R9862" s="820"/>
      <c r="S9862" s="820"/>
      <c r="T9862" s="820"/>
      <c r="U9862" s="820"/>
      <c r="V9862" s="820"/>
      <c r="W9862" s="820"/>
      <c r="X9862" s="820"/>
      <c r="Y9862" s="820"/>
      <c r="Z9862" s="820"/>
    </row>
    <row r="9863" spans="7:26">
      <c r="G9863" s="826"/>
      <c r="H9863" s="820"/>
      <c r="J9863" s="820"/>
      <c r="K9863" s="820"/>
      <c r="L9863" s="820"/>
      <c r="M9863" s="820"/>
      <c r="N9863" s="820"/>
      <c r="O9863" s="820"/>
      <c r="P9863" s="820"/>
      <c r="Q9863" s="820"/>
      <c r="R9863" s="820"/>
      <c r="S9863" s="820"/>
      <c r="T9863" s="820"/>
      <c r="U9863" s="820"/>
      <c r="V9863" s="820"/>
      <c r="W9863" s="820"/>
      <c r="X9863" s="820"/>
      <c r="Y9863" s="820"/>
      <c r="Z9863" s="820"/>
    </row>
    <row r="9864" spans="7:26">
      <c r="G9864" s="826"/>
      <c r="H9864" s="820"/>
      <c r="J9864" s="820"/>
      <c r="K9864" s="820"/>
      <c r="L9864" s="820"/>
      <c r="M9864" s="820"/>
      <c r="N9864" s="820"/>
      <c r="O9864" s="820"/>
      <c r="P9864" s="820"/>
      <c r="Q9864" s="820"/>
      <c r="R9864" s="820"/>
      <c r="S9864" s="820"/>
      <c r="T9864" s="820"/>
      <c r="U9864" s="820"/>
      <c r="V9864" s="820"/>
      <c r="W9864" s="820"/>
      <c r="X9864" s="820"/>
      <c r="Y9864" s="820"/>
      <c r="Z9864" s="820"/>
    </row>
    <row r="9865" spans="7:26">
      <c r="G9865" s="826"/>
      <c r="H9865" s="820"/>
      <c r="J9865" s="820"/>
      <c r="K9865" s="820"/>
      <c r="L9865" s="820"/>
      <c r="M9865" s="820"/>
      <c r="N9865" s="820"/>
      <c r="O9865" s="820"/>
      <c r="P9865" s="820"/>
      <c r="Q9865" s="820"/>
      <c r="R9865" s="820"/>
      <c r="S9865" s="820"/>
      <c r="T9865" s="820"/>
      <c r="U9865" s="820"/>
      <c r="V9865" s="820"/>
      <c r="W9865" s="820"/>
      <c r="X9865" s="820"/>
      <c r="Y9865" s="820"/>
      <c r="Z9865" s="820"/>
    </row>
    <row r="9866" spans="7:26">
      <c r="G9866" s="826"/>
      <c r="H9866" s="820"/>
      <c r="J9866" s="820"/>
      <c r="K9866" s="820"/>
      <c r="L9866" s="820"/>
      <c r="M9866" s="820"/>
      <c r="N9866" s="820"/>
      <c r="O9866" s="820"/>
      <c r="P9866" s="820"/>
      <c r="Q9866" s="820"/>
      <c r="R9866" s="820"/>
      <c r="S9866" s="820"/>
      <c r="T9866" s="820"/>
      <c r="U9866" s="820"/>
      <c r="V9866" s="820"/>
      <c r="W9866" s="820"/>
      <c r="X9866" s="820"/>
      <c r="Y9866" s="820"/>
      <c r="Z9866" s="820"/>
    </row>
    <row r="9867" spans="7:26">
      <c r="G9867" s="826"/>
      <c r="H9867" s="820"/>
      <c r="J9867" s="820"/>
      <c r="K9867" s="820"/>
      <c r="L9867" s="820"/>
      <c r="M9867" s="820"/>
      <c r="N9867" s="820"/>
      <c r="O9867" s="820"/>
      <c r="P9867" s="820"/>
      <c r="Q9867" s="820"/>
      <c r="R9867" s="820"/>
      <c r="S9867" s="820"/>
      <c r="T9867" s="820"/>
      <c r="U9867" s="820"/>
      <c r="V9867" s="820"/>
      <c r="W9867" s="820"/>
      <c r="X9867" s="820"/>
      <c r="Y9867" s="820"/>
      <c r="Z9867" s="820"/>
    </row>
    <row r="9868" spans="7:26">
      <c r="G9868" s="826"/>
      <c r="H9868" s="820"/>
      <c r="J9868" s="820"/>
      <c r="K9868" s="820"/>
      <c r="L9868" s="820"/>
      <c r="M9868" s="820"/>
      <c r="N9868" s="820"/>
      <c r="O9868" s="820"/>
      <c r="P9868" s="820"/>
      <c r="Q9868" s="820"/>
      <c r="R9868" s="820"/>
      <c r="S9868" s="820"/>
      <c r="T9868" s="820"/>
      <c r="U9868" s="820"/>
      <c r="V9868" s="820"/>
      <c r="W9868" s="820"/>
      <c r="X9868" s="820"/>
      <c r="Y9868" s="820"/>
      <c r="Z9868" s="820"/>
    </row>
    <row r="9869" spans="7:26">
      <c r="G9869" s="826"/>
      <c r="H9869" s="820"/>
      <c r="J9869" s="820"/>
      <c r="K9869" s="820"/>
      <c r="L9869" s="820"/>
      <c r="M9869" s="820"/>
      <c r="N9869" s="820"/>
      <c r="O9869" s="820"/>
      <c r="P9869" s="820"/>
      <c r="Q9869" s="820"/>
      <c r="R9869" s="820"/>
      <c r="S9869" s="820"/>
      <c r="T9869" s="820"/>
      <c r="U9869" s="820"/>
      <c r="V9869" s="820"/>
      <c r="W9869" s="820"/>
      <c r="X9869" s="820"/>
      <c r="Y9869" s="820"/>
      <c r="Z9869" s="820"/>
    </row>
    <row r="9870" spans="7:26">
      <c r="G9870" s="826"/>
      <c r="H9870" s="820"/>
      <c r="J9870" s="820"/>
      <c r="K9870" s="820"/>
      <c r="L9870" s="820"/>
      <c r="M9870" s="820"/>
      <c r="N9870" s="820"/>
      <c r="O9870" s="820"/>
      <c r="P9870" s="820"/>
      <c r="Q9870" s="820"/>
      <c r="R9870" s="820"/>
      <c r="S9870" s="820"/>
      <c r="T9870" s="820"/>
      <c r="U9870" s="820"/>
      <c r="V9870" s="820"/>
      <c r="W9870" s="820"/>
      <c r="X9870" s="820"/>
      <c r="Y9870" s="820"/>
      <c r="Z9870" s="820"/>
    </row>
    <row r="9871" spans="7:26">
      <c r="G9871" s="826"/>
      <c r="H9871" s="820"/>
      <c r="J9871" s="820"/>
      <c r="K9871" s="820"/>
      <c r="L9871" s="820"/>
      <c r="M9871" s="820"/>
      <c r="N9871" s="820"/>
      <c r="O9871" s="820"/>
      <c r="P9871" s="820"/>
      <c r="Q9871" s="820"/>
      <c r="R9871" s="820"/>
      <c r="S9871" s="820"/>
      <c r="T9871" s="820"/>
      <c r="U9871" s="820"/>
      <c r="V9871" s="820"/>
      <c r="W9871" s="820"/>
      <c r="X9871" s="820"/>
      <c r="Y9871" s="820"/>
      <c r="Z9871" s="820"/>
    </row>
    <row r="9872" spans="7:26">
      <c r="G9872" s="826"/>
      <c r="H9872" s="820"/>
      <c r="J9872" s="820"/>
      <c r="K9872" s="820"/>
      <c r="L9872" s="820"/>
      <c r="M9872" s="820"/>
      <c r="N9872" s="820"/>
      <c r="O9872" s="820"/>
      <c r="P9872" s="820"/>
      <c r="Q9872" s="820"/>
      <c r="R9872" s="820"/>
      <c r="S9872" s="820"/>
      <c r="T9872" s="820"/>
      <c r="U9872" s="820"/>
      <c r="V9872" s="820"/>
      <c r="W9872" s="820"/>
      <c r="X9872" s="820"/>
      <c r="Y9872" s="820"/>
      <c r="Z9872" s="820"/>
    </row>
    <row r="9873" spans="7:26">
      <c r="G9873" s="826"/>
      <c r="H9873" s="820"/>
      <c r="J9873" s="820"/>
      <c r="K9873" s="820"/>
      <c r="L9873" s="820"/>
      <c r="M9873" s="820"/>
      <c r="N9873" s="820"/>
      <c r="O9873" s="820"/>
      <c r="P9873" s="820"/>
      <c r="Q9873" s="820"/>
      <c r="R9873" s="820"/>
      <c r="S9873" s="820"/>
      <c r="T9873" s="820"/>
      <c r="U9873" s="820"/>
      <c r="V9873" s="820"/>
      <c r="W9873" s="820"/>
      <c r="X9873" s="820"/>
      <c r="Y9873" s="820"/>
      <c r="Z9873" s="820"/>
    </row>
    <row r="9874" spans="7:26">
      <c r="G9874" s="826"/>
      <c r="H9874" s="820"/>
      <c r="J9874" s="820"/>
      <c r="K9874" s="820"/>
      <c r="L9874" s="820"/>
      <c r="M9874" s="820"/>
      <c r="N9874" s="820"/>
      <c r="O9874" s="820"/>
      <c r="P9874" s="820"/>
      <c r="Q9874" s="820"/>
      <c r="R9874" s="820"/>
      <c r="S9874" s="820"/>
      <c r="T9874" s="820"/>
      <c r="U9874" s="820"/>
      <c r="V9874" s="820"/>
      <c r="W9874" s="820"/>
      <c r="X9874" s="820"/>
      <c r="Y9874" s="820"/>
      <c r="Z9874" s="820"/>
    </row>
    <row r="9875" spans="7:26">
      <c r="G9875" s="826"/>
      <c r="H9875" s="820"/>
      <c r="J9875" s="820"/>
      <c r="K9875" s="820"/>
      <c r="L9875" s="820"/>
      <c r="M9875" s="820"/>
      <c r="N9875" s="820"/>
      <c r="O9875" s="820"/>
      <c r="P9875" s="820"/>
      <c r="Q9875" s="820"/>
      <c r="R9875" s="820"/>
      <c r="S9875" s="820"/>
      <c r="T9875" s="820"/>
      <c r="U9875" s="820"/>
      <c r="V9875" s="820"/>
      <c r="W9875" s="820"/>
      <c r="X9875" s="820"/>
      <c r="Y9875" s="820"/>
      <c r="Z9875" s="820"/>
    </row>
    <row r="9876" spans="7:26">
      <c r="G9876" s="826"/>
      <c r="H9876" s="820"/>
      <c r="J9876" s="820"/>
      <c r="K9876" s="820"/>
      <c r="L9876" s="820"/>
      <c r="M9876" s="820"/>
      <c r="N9876" s="820"/>
      <c r="O9876" s="820"/>
      <c r="P9876" s="820"/>
      <c r="Q9876" s="820"/>
      <c r="R9876" s="820"/>
      <c r="S9876" s="820"/>
      <c r="T9876" s="820"/>
      <c r="U9876" s="820"/>
      <c r="V9876" s="820"/>
      <c r="W9876" s="820"/>
      <c r="X9876" s="820"/>
      <c r="Y9876" s="820"/>
      <c r="Z9876" s="820"/>
    </row>
    <row r="9877" spans="7:26">
      <c r="G9877" s="826"/>
      <c r="H9877" s="820"/>
      <c r="J9877" s="820"/>
      <c r="K9877" s="820"/>
      <c r="L9877" s="820"/>
      <c r="M9877" s="820"/>
      <c r="N9877" s="820"/>
      <c r="O9877" s="820"/>
      <c r="P9877" s="820"/>
      <c r="Q9877" s="820"/>
      <c r="R9877" s="820"/>
      <c r="S9877" s="820"/>
      <c r="T9877" s="820"/>
      <c r="U9877" s="820"/>
      <c r="V9877" s="820"/>
      <c r="W9877" s="820"/>
      <c r="X9877" s="820"/>
      <c r="Y9877" s="820"/>
      <c r="Z9877" s="820"/>
    </row>
    <row r="9878" spans="7:26">
      <c r="G9878" s="826"/>
      <c r="H9878" s="820"/>
      <c r="J9878" s="820"/>
      <c r="K9878" s="820"/>
      <c r="L9878" s="820"/>
      <c r="M9878" s="820"/>
      <c r="N9878" s="820"/>
      <c r="O9878" s="820"/>
      <c r="P9878" s="820"/>
      <c r="Q9878" s="820"/>
      <c r="R9878" s="820"/>
      <c r="S9878" s="820"/>
      <c r="T9878" s="820"/>
      <c r="U9878" s="820"/>
      <c r="V9878" s="820"/>
      <c r="W9878" s="820"/>
      <c r="X9878" s="820"/>
      <c r="Y9878" s="820"/>
      <c r="Z9878" s="820"/>
    </row>
    <row r="9879" spans="7:26">
      <c r="G9879" s="826"/>
      <c r="H9879" s="820"/>
      <c r="J9879" s="820"/>
      <c r="K9879" s="820"/>
      <c r="L9879" s="820"/>
      <c r="M9879" s="820"/>
      <c r="N9879" s="820"/>
      <c r="O9879" s="820"/>
      <c r="P9879" s="820"/>
      <c r="Q9879" s="820"/>
      <c r="R9879" s="820"/>
      <c r="S9879" s="820"/>
      <c r="T9879" s="820"/>
      <c r="U9879" s="820"/>
      <c r="V9879" s="820"/>
      <c r="W9879" s="820"/>
      <c r="X9879" s="820"/>
      <c r="Y9879" s="820"/>
      <c r="Z9879" s="820"/>
    </row>
    <row r="9880" spans="7:26">
      <c r="G9880" s="826"/>
      <c r="H9880" s="820"/>
      <c r="J9880" s="820"/>
      <c r="K9880" s="820"/>
      <c r="L9880" s="820"/>
      <c r="M9880" s="820"/>
      <c r="N9880" s="820"/>
      <c r="O9880" s="820"/>
      <c r="P9880" s="820"/>
      <c r="Q9880" s="820"/>
      <c r="R9880" s="820"/>
      <c r="S9880" s="820"/>
      <c r="T9880" s="820"/>
      <c r="U9880" s="820"/>
      <c r="V9880" s="820"/>
      <c r="W9880" s="820"/>
      <c r="X9880" s="820"/>
      <c r="Y9880" s="820"/>
      <c r="Z9880" s="820"/>
    </row>
    <row r="9881" spans="7:26">
      <c r="G9881" s="826"/>
      <c r="H9881" s="820"/>
      <c r="J9881" s="820"/>
      <c r="K9881" s="820"/>
      <c r="L9881" s="820"/>
      <c r="M9881" s="820"/>
      <c r="N9881" s="820"/>
      <c r="O9881" s="820"/>
      <c r="P9881" s="820"/>
      <c r="Q9881" s="820"/>
      <c r="R9881" s="820"/>
      <c r="S9881" s="820"/>
      <c r="T9881" s="820"/>
      <c r="U9881" s="820"/>
      <c r="V9881" s="820"/>
      <c r="W9881" s="820"/>
      <c r="X9881" s="820"/>
      <c r="Y9881" s="820"/>
      <c r="Z9881" s="820"/>
    </row>
    <row r="9882" spans="7:26">
      <c r="G9882" s="826"/>
      <c r="H9882" s="820"/>
      <c r="J9882" s="820"/>
      <c r="K9882" s="820"/>
      <c r="L9882" s="820"/>
      <c r="M9882" s="820"/>
      <c r="N9882" s="820"/>
      <c r="O9882" s="820"/>
      <c r="P9882" s="820"/>
      <c r="Q9882" s="820"/>
      <c r="R9882" s="820"/>
      <c r="S9882" s="820"/>
      <c r="T9882" s="820"/>
      <c r="U9882" s="820"/>
      <c r="V9882" s="820"/>
      <c r="W9882" s="820"/>
      <c r="X9882" s="820"/>
      <c r="Y9882" s="820"/>
      <c r="Z9882" s="820"/>
    </row>
    <row r="9883" spans="7:26">
      <c r="G9883" s="826"/>
      <c r="H9883" s="820"/>
      <c r="J9883" s="820"/>
      <c r="K9883" s="820"/>
      <c r="L9883" s="820"/>
      <c r="M9883" s="820"/>
      <c r="N9883" s="820"/>
      <c r="O9883" s="820"/>
      <c r="P9883" s="820"/>
      <c r="Q9883" s="820"/>
      <c r="R9883" s="820"/>
      <c r="S9883" s="820"/>
      <c r="T9883" s="820"/>
      <c r="U9883" s="820"/>
      <c r="V9883" s="820"/>
      <c r="W9883" s="820"/>
      <c r="X9883" s="820"/>
      <c r="Y9883" s="820"/>
      <c r="Z9883" s="820"/>
    </row>
    <row r="9884" spans="7:26">
      <c r="G9884" s="826"/>
      <c r="H9884" s="820"/>
      <c r="J9884" s="820"/>
      <c r="K9884" s="820"/>
      <c r="L9884" s="820"/>
      <c r="M9884" s="820"/>
      <c r="N9884" s="820"/>
      <c r="O9884" s="820"/>
      <c r="P9884" s="820"/>
      <c r="Q9884" s="820"/>
      <c r="R9884" s="820"/>
      <c r="S9884" s="820"/>
      <c r="T9884" s="820"/>
      <c r="U9884" s="820"/>
      <c r="V9884" s="820"/>
      <c r="W9884" s="820"/>
      <c r="X9884" s="820"/>
      <c r="Y9884" s="820"/>
      <c r="Z9884" s="820"/>
    </row>
    <row r="9885" spans="7:26">
      <c r="G9885" s="826"/>
      <c r="H9885" s="820"/>
      <c r="J9885" s="820"/>
      <c r="K9885" s="820"/>
      <c r="L9885" s="820"/>
      <c r="M9885" s="820"/>
      <c r="N9885" s="820"/>
      <c r="O9885" s="820"/>
      <c r="P9885" s="820"/>
      <c r="Q9885" s="820"/>
      <c r="R9885" s="820"/>
      <c r="S9885" s="820"/>
      <c r="T9885" s="820"/>
      <c r="U9885" s="820"/>
      <c r="V9885" s="820"/>
      <c r="W9885" s="820"/>
      <c r="X9885" s="820"/>
      <c r="Y9885" s="820"/>
      <c r="Z9885" s="820"/>
    </row>
    <row r="9886" spans="7:26">
      <c r="G9886" s="826"/>
      <c r="H9886" s="820"/>
      <c r="J9886" s="820"/>
      <c r="K9886" s="820"/>
      <c r="L9886" s="820"/>
      <c r="M9886" s="820"/>
      <c r="N9886" s="820"/>
      <c r="O9886" s="820"/>
      <c r="P9886" s="820"/>
      <c r="Q9886" s="820"/>
      <c r="R9886" s="820"/>
      <c r="S9886" s="820"/>
      <c r="T9886" s="820"/>
      <c r="U9886" s="820"/>
      <c r="V9886" s="820"/>
      <c r="W9886" s="820"/>
      <c r="X9886" s="820"/>
      <c r="Y9886" s="820"/>
      <c r="Z9886" s="820"/>
    </row>
    <row r="9887" spans="7:26">
      <c r="G9887" s="826"/>
      <c r="H9887" s="820"/>
      <c r="J9887" s="820"/>
      <c r="K9887" s="820"/>
      <c r="L9887" s="820"/>
      <c r="M9887" s="820"/>
      <c r="N9887" s="820"/>
      <c r="O9887" s="820"/>
      <c r="P9887" s="820"/>
      <c r="Q9887" s="820"/>
      <c r="R9887" s="820"/>
      <c r="S9887" s="820"/>
      <c r="T9887" s="820"/>
      <c r="U9887" s="820"/>
      <c r="V9887" s="820"/>
      <c r="W9887" s="820"/>
      <c r="X9887" s="820"/>
      <c r="Y9887" s="820"/>
      <c r="Z9887" s="820"/>
    </row>
    <row r="9888" spans="7:26">
      <c r="G9888" s="826"/>
      <c r="H9888" s="820"/>
      <c r="J9888" s="820"/>
      <c r="K9888" s="820"/>
      <c r="L9888" s="820"/>
      <c r="M9888" s="820"/>
      <c r="N9888" s="820"/>
      <c r="O9888" s="820"/>
      <c r="P9888" s="820"/>
      <c r="Q9888" s="820"/>
      <c r="R9888" s="820"/>
      <c r="S9888" s="820"/>
      <c r="T9888" s="820"/>
      <c r="U9888" s="820"/>
      <c r="V9888" s="820"/>
      <c r="W9888" s="820"/>
      <c r="X9888" s="820"/>
      <c r="Y9888" s="820"/>
      <c r="Z9888" s="820"/>
    </row>
    <row r="9889" spans="7:26">
      <c r="G9889" s="826"/>
      <c r="H9889" s="820"/>
      <c r="J9889" s="820"/>
      <c r="K9889" s="820"/>
      <c r="L9889" s="820"/>
      <c r="M9889" s="820"/>
      <c r="N9889" s="820"/>
      <c r="O9889" s="820"/>
      <c r="P9889" s="820"/>
      <c r="Q9889" s="820"/>
      <c r="R9889" s="820"/>
      <c r="S9889" s="820"/>
      <c r="T9889" s="820"/>
      <c r="U9889" s="820"/>
      <c r="V9889" s="820"/>
      <c r="W9889" s="820"/>
      <c r="X9889" s="820"/>
      <c r="Y9889" s="820"/>
      <c r="Z9889" s="820"/>
    </row>
    <row r="9890" spans="7:26">
      <c r="G9890" s="826"/>
      <c r="H9890" s="820"/>
      <c r="J9890" s="820"/>
      <c r="K9890" s="820"/>
      <c r="L9890" s="820"/>
      <c r="M9890" s="820"/>
      <c r="N9890" s="820"/>
      <c r="O9890" s="820"/>
      <c r="P9890" s="820"/>
      <c r="Q9890" s="820"/>
      <c r="R9890" s="820"/>
      <c r="S9890" s="820"/>
      <c r="T9890" s="820"/>
      <c r="U9890" s="820"/>
      <c r="V9890" s="820"/>
      <c r="W9890" s="820"/>
      <c r="X9890" s="820"/>
      <c r="Y9890" s="820"/>
      <c r="Z9890" s="820"/>
    </row>
    <row r="9891" spans="7:26">
      <c r="G9891" s="826"/>
      <c r="H9891" s="820"/>
      <c r="J9891" s="820"/>
      <c r="K9891" s="820"/>
      <c r="L9891" s="820"/>
      <c r="M9891" s="820"/>
      <c r="N9891" s="820"/>
      <c r="O9891" s="820"/>
      <c r="P9891" s="820"/>
      <c r="Q9891" s="820"/>
      <c r="R9891" s="820"/>
      <c r="S9891" s="820"/>
      <c r="T9891" s="820"/>
      <c r="U9891" s="820"/>
      <c r="V9891" s="820"/>
      <c r="W9891" s="820"/>
      <c r="X9891" s="820"/>
      <c r="Y9891" s="820"/>
      <c r="Z9891" s="820"/>
    </row>
    <row r="9892" spans="7:26">
      <c r="G9892" s="826"/>
      <c r="H9892" s="820"/>
      <c r="J9892" s="820"/>
      <c r="K9892" s="820"/>
      <c r="L9892" s="820"/>
      <c r="M9892" s="820"/>
      <c r="N9892" s="820"/>
      <c r="O9892" s="820"/>
      <c r="P9892" s="820"/>
      <c r="Q9892" s="820"/>
      <c r="R9892" s="820"/>
      <c r="S9892" s="820"/>
      <c r="T9892" s="820"/>
      <c r="U9892" s="820"/>
      <c r="V9892" s="820"/>
      <c r="W9892" s="820"/>
      <c r="X9892" s="820"/>
      <c r="Y9892" s="820"/>
      <c r="Z9892" s="820"/>
    </row>
    <row r="9893" spans="7:26">
      <c r="G9893" s="826"/>
      <c r="H9893" s="820"/>
      <c r="J9893" s="820"/>
      <c r="K9893" s="820"/>
      <c r="L9893" s="820"/>
      <c r="M9893" s="820"/>
      <c r="N9893" s="820"/>
      <c r="O9893" s="820"/>
      <c r="P9893" s="820"/>
      <c r="Q9893" s="820"/>
      <c r="R9893" s="820"/>
      <c r="S9893" s="820"/>
      <c r="T9893" s="820"/>
      <c r="U9893" s="820"/>
      <c r="V9893" s="820"/>
      <c r="W9893" s="820"/>
      <c r="X9893" s="820"/>
      <c r="Y9893" s="820"/>
      <c r="Z9893" s="820"/>
    </row>
    <row r="9894" spans="7:26">
      <c r="G9894" s="826"/>
      <c r="H9894" s="820"/>
      <c r="J9894" s="820"/>
      <c r="K9894" s="820"/>
      <c r="L9894" s="820"/>
      <c r="M9894" s="820"/>
      <c r="N9894" s="820"/>
      <c r="O9894" s="820"/>
      <c r="P9894" s="820"/>
      <c r="Q9894" s="820"/>
      <c r="R9894" s="820"/>
      <c r="S9894" s="820"/>
      <c r="T9894" s="820"/>
      <c r="U9894" s="820"/>
      <c r="V9894" s="820"/>
      <c r="W9894" s="820"/>
      <c r="X9894" s="820"/>
      <c r="Y9894" s="820"/>
      <c r="Z9894" s="820"/>
    </row>
    <row r="9895" spans="7:26">
      <c r="G9895" s="826"/>
      <c r="H9895" s="820"/>
      <c r="J9895" s="820"/>
      <c r="K9895" s="820"/>
      <c r="L9895" s="820"/>
      <c r="M9895" s="820"/>
      <c r="N9895" s="820"/>
      <c r="O9895" s="820"/>
      <c r="P9895" s="820"/>
      <c r="Q9895" s="820"/>
      <c r="R9895" s="820"/>
      <c r="S9895" s="820"/>
      <c r="T9895" s="820"/>
      <c r="U9895" s="820"/>
      <c r="V9895" s="820"/>
      <c r="W9895" s="820"/>
      <c r="X9895" s="820"/>
      <c r="Y9895" s="820"/>
      <c r="Z9895" s="820"/>
    </row>
    <row r="9896" spans="7:26">
      <c r="G9896" s="826"/>
      <c r="H9896" s="820"/>
      <c r="J9896" s="820"/>
      <c r="K9896" s="820"/>
      <c r="L9896" s="820"/>
      <c r="M9896" s="820"/>
      <c r="N9896" s="820"/>
      <c r="O9896" s="820"/>
      <c r="P9896" s="820"/>
      <c r="Q9896" s="820"/>
      <c r="R9896" s="820"/>
      <c r="S9896" s="820"/>
      <c r="T9896" s="820"/>
      <c r="U9896" s="820"/>
      <c r="V9896" s="820"/>
      <c r="W9896" s="820"/>
      <c r="X9896" s="820"/>
      <c r="Y9896" s="820"/>
      <c r="Z9896" s="820"/>
    </row>
    <row r="9897" spans="7:26">
      <c r="G9897" s="826"/>
      <c r="H9897" s="820"/>
      <c r="J9897" s="820"/>
      <c r="K9897" s="820"/>
      <c r="L9897" s="820"/>
      <c r="M9897" s="820"/>
      <c r="N9897" s="820"/>
      <c r="O9897" s="820"/>
      <c r="P9897" s="820"/>
      <c r="Q9897" s="820"/>
      <c r="R9897" s="820"/>
      <c r="S9897" s="820"/>
      <c r="T9897" s="820"/>
      <c r="U9897" s="820"/>
      <c r="V9897" s="820"/>
      <c r="W9897" s="820"/>
      <c r="X9897" s="820"/>
      <c r="Y9897" s="820"/>
      <c r="Z9897" s="820"/>
    </row>
    <row r="9898" spans="7:26">
      <c r="G9898" s="826"/>
      <c r="H9898" s="820"/>
      <c r="J9898" s="820"/>
      <c r="K9898" s="820"/>
      <c r="L9898" s="820"/>
      <c r="M9898" s="820"/>
      <c r="N9898" s="820"/>
      <c r="O9898" s="820"/>
      <c r="P9898" s="820"/>
      <c r="Q9898" s="820"/>
      <c r="R9898" s="820"/>
      <c r="S9898" s="820"/>
      <c r="T9898" s="820"/>
      <c r="U9898" s="820"/>
      <c r="V9898" s="820"/>
      <c r="W9898" s="820"/>
      <c r="X9898" s="820"/>
      <c r="Y9898" s="820"/>
      <c r="Z9898" s="820"/>
    </row>
    <row r="9899" spans="7:26">
      <c r="G9899" s="826"/>
      <c r="H9899" s="820"/>
      <c r="J9899" s="820"/>
      <c r="K9899" s="820"/>
      <c r="L9899" s="820"/>
      <c r="M9899" s="820"/>
      <c r="N9899" s="820"/>
      <c r="O9899" s="820"/>
      <c r="P9899" s="820"/>
      <c r="Q9899" s="820"/>
      <c r="R9899" s="820"/>
      <c r="S9899" s="820"/>
      <c r="T9899" s="820"/>
      <c r="U9899" s="820"/>
      <c r="V9899" s="820"/>
      <c r="W9899" s="820"/>
      <c r="X9899" s="820"/>
      <c r="Y9899" s="820"/>
      <c r="Z9899" s="820"/>
    </row>
    <row r="9900" spans="7:26">
      <c r="G9900" s="826"/>
      <c r="H9900" s="820"/>
      <c r="J9900" s="820"/>
      <c r="K9900" s="820"/>
      <c r="L9900" s="820"/>
      <c r="M9900" s="820"/>
      <c r="N9900" s="820"/>
      <c r="O9900" s="820"/>
      <c r="P9900" s="820"/>
      <c r="Q9900" s="820"/>
      <c r="R9900" s="820"/>
      <c r="S9900" s="820"/>
      <c r="T9900" s="820"/>
      <c r="U9900" s="820"/>
      <c r="V9900" s="820"/>
      <c r="W9900" s="820"/>
      <c r="X9900" s="820"/>
      <c r="Y9900" s="820"/>
      <c r="Z9900" s="820"/>
    </row>
    <row r="9901" spans="7:26">
      <c r="G9901" s="826"/>
      <c r="H9901" s="820"/>
      <c r="J9901" s="820"/>
      <c r="K9901" s="820"/>
      <c r="L9901" s="820"/>
      <c r="M9901" s="820"/>
      <c r="N9901" s="820"/>
      <c r="O9901" s="820"/>
      <c r="P9901" s="820"/>
      <c r="Q9901" s="820"/>
      <c r="R9901" s="820"/>
      <c r="S9901" s="820"/>
      <c r="T9901" s="820"/>
      <c r="U9901" s="820"/>
      <c r="V9901" s="820"/>
      <c r="W9901" s="820"/>
      <c r="X9901" s="820"/>
      <c r="Y9901" s="820"/>
      <c r="Z9901" s="820"/>
    </row>
    <row r="9902" spans="7:26">
      <c r="G9902" s="826"/>
      <c r="H9902" s="820"/>
      <c r="J9902" s="820"/>
      <c r="K9902" s="820"/>
      <c r="L9902" s="820"/>
      <c r="M9902" s="820"/>
      <c r="N9902" s="820"/>
      <c r="O9902" s="820"/>
      <c r="P9902" s="820"/>
      <c r="Q9902" s="820"/>
      <c r="R9902" s="820"/>
      <c r="S9902" s="820"/>
      <c r="T9902" s="820"/>
      <c r="U9902" s="820"/>
      <c r="V9902" s="820"/>
      <c r="W9902" s="820"/>
      <c r="X9902" s="820"/>
      <c r="Y9902" s="820"/>
      <c r="Z9902" s="820"/>
    </row>
    <row r="9903" spans="7:26">
      <c r="G9903" s="826"/>
      <c r="H9903" s="820"/>
      <c r="J9903" s="820"/>
      <c r="K9903" s="820"/>
      <c r="L9903" s="820"/>
      <c r="M9903" s="820"/>
      <c r="N9903" s="820"/>
      <c r="O9903" s="820"/>
      <c r="P9903" s="820"/>
      <c r="Q9903" s="820"/>
      <c r="R9903" s="820"/>
      <c r="S9903" s="820"/>
      <c r="T9903" s="820"/>
      <c r="U9903" s="820"/>
      <c r="V9903" s="820"/>
      <c r="W9903" s="820"/>
      <c r="X9903" s="820"/>
      <c r="Y9903" s="820"/>
      <c r="Z9903" s="820"/>
    </row>
    <row r="9904" spans="7:26">
      <c r="G9904" s="826"/>
      <c r="H9904" s="820"/>
      <c r="J9904" s="820"/>
      <c r="K9904" s="820"/>
      <c r="L9904" s="820"/>
      <c r="M9904" s="820"/>
      <c r="N9904" s="820"/>
      <c r="O9904" s="820"/>
      <c r="P9904" s="820"/>
      <c r="Q9904" s="820"/>
      <c r="R9904" s="820"/>
      <c r="S9904" s="820"/>
      <c r="T9904" s="820"/>
      <c r="U9904" s="820"/>
      <c r="V9904" s="820"/>
      <c r="W9904" s="820"/>
      <c r="X9904" s="820"/>
      <c r="Y9904" s="820"/>
      <c r="Z9904" s="820"/>
    </row>
    <row r="9905" spans="7:26">
      <c r="G9905" s="826"/>
      <c r="H9905" s="820"/>
      <c r="J9905" s="820"/>
      <c r="K9905" s="820"/>
      <c r="L9905" s="820"/>
      <c r="M9905" s="820"/>
      <c r="N9905" s="820"/>
      <c r="O9905" s="820"/>
      <c r="P9905" s="820"/>
      <c r="Q9905" s="820"/>
      <c r="R9905" s="820"/>
      <c r="S9905" s="820"/>
      <c r="T9905" s="820"/>
      <c r="U9905" s="820"/>
      <c r="V9905" s="820"/>
      <c r="W9905" s="820"/>
      <c r="X9905" s="820"/>
      <c r="Y9905" s="820"/>
      <c r="Z9905" s="820"/>
    </row>
    <row r="9906" spans="7:26">
      <c r="G9906" s="826"/>
      <c r="H9906" s="820"/>
      <c r="J9906" s="820"/>
      <c r="K9906" s="820"/>
      <c r="L9906" s="820"/>
      <c r="M9906" s="820"/>
      <c r="N9906" s="820"/>
      <c r="O9906" s="820"/>
      <c r="P9906" s="820"/>
      <c r="Q9906" s="820"/>
      <c r="R9906" s="820"/>
      <c r="S9906" s="820"/>
      <c r="T9906" s="820"/>
      <c r="U9906" s="820"/>
      <c r="V9906" s="820"/>
      <c r="W9906" s="820"/>
      <c r="X9906" s="820"/>
      <c r="Y9906" s="820"/>
      <c r="Z9906" s="820"/>
    </row>
    <row r="9907" spans="7:26">
      <c r="G9907" s="826"/>
      <c r="H9907" s="820"/>
      <c r="J9907" s="820"/>
      <c r="K9907" s="820"/>
      <c r="L9907" s="820"/>
      <c r="M9907" s="820"/>
      <c r="N9907" s="820"/>
      <c r="O9907" s="820"/>
      <c r="P9907" s="820"/>
      <c r="Q9907" s="820"/>
      <c r="R9907" s="820"/>
      <c r="S9907" s="820"/>
      <c r="T9907" s="820"/>
      <c r="U9907" s="820"/>
      <c r="V9907" s="820"/>
      <c r="W9907" s="820"/>
      <c r="X9907" s="820"/>
      <c r="Y9907" s="820"/>
      <c r="Z9907" s="820"/>
    </row>
    <row r="9908" spans="7:26">
      <c r="G9908" s="826"/>
      <c r="H9908" s="820"/>
      <c r="J9908" s="820"/>
      <c r="K9908" s="820"/>
      <c r="L9908" s="820"/>
      <c r="M9908" s="820"/>
      <c r="N9908" s="820"/>
      <c r="O9908" s="820"/>
      <c r="P9908" s="820"/>
      <c r="Q9908" s="820"/>
      <c r="R9908" s="820"/>
      <c r="S9908" s="820"/>
      <c r="T9908" s="820"/>
      <c r="U9908" s="820"/>
      <c r="V9908" s="820"/>
      <c r="W9908" s="820"/>
      <c r="X9908" s="820"/>
      <c r="Y9908" s="820"/>
      <c r="Z9908" s="820"/>
    </row>
    <row r="9909" spans="7:26">
      <c r="G9909" s="826"/>
      <c r="H9909" s="820"/>
      <c r="J9909" s="820"/>
      <c r="K9909" s="820"/>
      <c r="L9909" s="820"/>
      <c r="M9909" s="820"/>
      <c r="N9909" s="820"/>
      <c r="O9909" s="820"/>
      <c r="P9909" s="820"/>
      <c r="Q9909" s="820"/>
      <c r="R9909" s="820"/>
      <c r="S9909" s="820"/>
      <c r="T9909" s="820"/>
      <c r="U9909" s="820"/>
      <c r="V9909" s="820"/>
      <c r="W9909" s="820"/>
      <c r="X9909" s="820"/>
      <c r="Y9909" s="820"/>
      <c r="Z9909" s="820"/>
    </row>
    <row r="9910" spans="7:26">
      <c r="G9910" s="826"/>
      <c r="H9910" s="820"/>
      <c r="J9910" s="820"/>
      <c r="K9910" s="820"/>
      <c r="L9910" s="820"/>
      <c r="M9910" s="820"/>
      <c r="N9910" s="820"/>
      <c r="O9910" s="820"/>
      <c r="P9910" s="820"/>
      <c r="Q9910" s="820"/>
      <c r="R9910" s="820"/>
      <c r="S9910" s="820"/>
      <c r="T9910" s="820"/>
      <c r="U9910" s="820"/>
      <c r="V9910" s="820"/>
      <c r="W9910" s="820"/>
      <c r="X9910" s="820"/>
      <c r="Y9910" s="820"/>
      <c r="Z9910" s="820"/>
    </row>
    <row r="9911" spans="7:26">
      <c r="G9911" s="826"/>
      <c r="H9911" s="820"/>
      <c r="J9911" s="820"/>
      <c r="K9911" s="820"/>
      <c r="L9911" s="820"/>
      <c r="M9911" s="820"/>
      <c r="N9911" s="820"/>
      <c r="O9911" s="820"/>
      <c r="P9911" s="820"/>
      <c r="Q9911" s="820"/>
      <c r="R9911" s="820"/>
      <c r="S9911" s="820"/>
      <c r="T9911" s="820"/>
      <c r="U9911" s="820"/>
      <c r="V9911" s="820"/>
      <c r="W9911" s="820"/>
      <c r="X9911" s="820"/>
      <c r="Y9911" s="820"/>
      <c r="Z9911" s="820"/>
    </row>
    <row r="9912" spans="7:26">
      <c r="G9912" s="826"/>
      <c r="H9912" s="820"/>
      <c r="J9912" s="820"/>
      <c r="K9912" s="820"/>
      <c r="L9912" s="820"/>
      <c r="M9912" s="820"/>
      <c r="N9912" s="820"/>
      <c r="O9912" s="820"/>
      <c r="P9912" s="820"/>
      <c r="Q9912" s="820"/>
      <c r="R9912" s="820"/>
      <c r="S9912" s="820"/>
      <c r="T9912" s="820"/>
      <c r="U9912" s="820"/>
      <c r="V9912" s="820"/>
      <c r="W9912" s="820"/>
      <c r="X9912" s="820"/>
      <c r="Y9912" s="820"/>
      <c r="Z9912" s="820"/>
    </row>
    <row r="9913" spans="7:26">
      <c r="G9913" s="826"/>
      <c r="H9913" s="820"/>
      <c r="J9913" s="820"/>
      <c r="K9913" s="820"/>
      <c r="L9913" s="820"/>
      <c r="M9913" s="820"/>
      <c r="N9913" s="820"/>
      <c r="O9913" s="820"/>
      <c r="P9913" s="820"/>
      <c r="Q9913" s="820"/>
      <c r="R9913" s="820"/>
      <c r="S9913" s="820"/>
      <c r="T9913" s="820"/>
      <c r="U9913" s="820"/>
      <c r="V9913" s="820"/>
      <c r="W9913" s="820"/>
      <c r="X9913" s="820"/>
      <c r="Y9913" s="820"/>
      <c r="Z9913" s="820"/>
    </row>
    <row r="9914" spans="7:26">
      <c r="G9914" s="826"/>
      <c r="H9914" s="820"/>
      <c r="J9914" s="820"/>
      <c r="K9914" s="820"/>
      <c r="L9914" s="820"/>
      <c r="M9914" s="820"/>
      <c r="N9914" s="820"/>
      <c r="O9914" s="820"/>
      <c r="P9914" s="820"/>
      <c r="Q9914" s="820"/>
      <c r="R9914" s="820"/>
      <c r="S9914" s="820"/>
      <c r="T9914" s="820"/>
      <c r="U9914" s="820"/>
      <c r="V9914" s="820"/>
      <c r="W9914" s="820"/>
      <c r="X9914" s="820"/>
      <c r="Y9914" s="820"/>
      <c r="Z9914" s="820"/>
    </row>
    <row r="9915" spans="7:26">
      <c r="G9915" s="826"/>
      <c r="H9915" s="820"/>
      <c r="J9915" s="820"/>
      <c r="K9915" s="820"/>
      <c r="L9915" s="820"/>
      <c r="M9915" s="820"/>
      <c r="N9915" s="820"/>
      <c r="O9915" s="820"/>
      <c r="P9915" s="820"/>
      <c r="Q9915" s="820"/>
      <c r="R9915" s="820"/>
      <c r="S9915" s="820"/>
      <c r="T9915" s="820"/>
      <c r="U9915" s="820"/>
      <c r="V9915" s="820"/>
      <c r="W9915" s="820"/>
      <c r="X9915" s="820"/>
      <c r="Y9915" s="820"/>
      <c r="Z9915" s="820"/>
    </row>
    <row r="9916" spans="7:26">
      <c r="G9916" s="826"/>
      <c r="H9916" s="820"/>
      <c r="J9916" s="820"/>
      <c r="K9916" s="820"/>
      <c r="L9916" s="820"/>
      <c r="M9916" s="820"/>
      <c r="N9916" s="820"/>
      <c r="O9916" s="820"/>
      <c r="P9916" s="820"/>
      <c r="Q9916" s="820"/>
      <c r="R9916" s="820"/>
      <c r="S9916" s="820"/>
      <c r="T9916" s="820"/>
      <c r="U9916" s="820"/>
      <c r="V9916" s="820"/>
      <c r="W9916" s="820"/>
      <c r="X9916" s="820"/>
      <c r="Y9916" s="820"/>
      <c r="Z9916" s="820"/>
    </row>
    <row r="9917" spans="7:26">
      <c r="G9917" s="826"/>
      <c r="H9917" s="820"/>
      <c r="J9917" s="820"/>
      <c r="K9917" s="820"/>
      <c r="L9917" s="820"/>
      <c r="M9917" s="820"/>
      <c r="N9917" s="820"/>
      <c r="O9917" s="820"/>
      <c r="P9917" s="820"/>
      <c r="Q9917" s="820"/>
      <c r="R9917" s="820"/>
      <c r="S9917" s="820"/>
      <c r="T9917" s="820"/>
      <c r="U9917" s="820"/>
      <c r="V9917" s="820"/>
      <c r="W9917" s="820"/>
      <c r="X9917" s="820"/>
      <c r="Y9917" s="820"/>
      <c r="Z9917" s="820"/>
    </row>
    <row r="9918" spans="7:26">
      <c r="G9918" s="826"/>
      <c r="H9918" s="820"/>
      <c r="J9918" s="820"/>
      <c r="K9918" s="820"/>
      <c r="L9918" s="820"/>
      <c r="M9918" s="820"/>
      <c r="N9918" s="820"/>
      <c r="O9918" s="820"/>
      <c r="P9918" s="820"/>
      <c r="Q9918" s="820"/>
      <c r="R9918" s="820"/>
      <c r="S9918" s="820"/>
      <c r="T9918" s="820"/>
      <c r="U9918" s="820"/>
      <c r="V9918" s="820"/>
      <c r="W9918" s="820"/>
      <c r="X9918" s="820"/>
      <c r="Y9918" s="820"/>
      <c r="Z9918" s="820"/>
    </row>
    <row r="9919" spans="7:26">
      <c r="G9919" s="826"/>
      <c r="H9919" s="820"/>
      <c r="J9919" s="820"/>
      <c r="K9919" s="820"/>
      <c r="L9919" s="820"/>
      <c r="M9919" s="820"/>
      <c r="N9919" s="820"/>
      <c r="O9919" s="820"/>
      <c r="P9919" s="820"/>
      <c r="Q9919" s="820"/>
      <c r="R9919" s="820"/>
      <c r="S9919" s="820"/>
      <c r="T9919" s="820"/>
      <c r="U9919" s="820"/>
      <c r="V9919" s="820"/>
      <c r="W9919" s="820"/>
      <c r="X9919" s="820"/>
      <c r="Y9919" s="820"/>
      <c r="Z9919" s="820"/>
    </row>
    <row r="9920" spans="7:26">
      <c r="G9920" s="826"/>
      <c r="H9920" s="820"/>
      <c r="J9920" s="820"/>
      <c r="K9920" s="820"/>
      <c r="L9920" s="820"/>
      <c r="M9920" s="820"/>
      <c r="N9920" s="820"/>
      <c r="O9920" s="820"/>
      <c r="P9920" s="820"/>
      <c r="Q9920" s="820"/>
      <c r="R9920" s="820"/>
      <c r="S9920" s="820"/>
      <c r="T9920" s="820"/>
      <c r="U9920" s="820"/>
      <c r="V9920" s="820"/>
      <c r="W9920" s="820"/>
      <c r="X9920" s="820"/>
      <c r="Y9920" s="820"/>
      <c r="Z9920" s="820"/>
    </row>
    <row r="9921" spans="7:26">
      <c r="G9921" s="826"/>
      <c r="H9921" s="820"/>
      <c r="J9921" s="820"/>
      <c r="K9921" s="820"/>
      <c r="L9921" s="820"/>
      <c r="M9921" s="820"/>
      <c r="N9921" s="820"/>
      <c r="O9921" s="820"/>
      <c r="P9921" s="820"/>
      <c r="Q9921" s="820"/>
      <c r="R9921" s="820"/>
      <c r="S9921" s="820"/>
      <c r="T9921" s="820"/>
      <c r="U9921" s="820"/>
      <c r="V9921" s="820"/>
      <c r="W9921" s="820"/>
      <c r="X9921" s="820"/>
      <c r="Y9921" s="820"/>
      <c r="Z9921" s="820"/>
    </row>
    <row r="9922" spans="7:26">
      <c r="G9922" s="826"/>
      <c r="H9922" s="820"/>
      <c r="J9922" s="820"/>
      <c r="K9922" s="820"/>
      <c r="L9922" s="820"/>
      <c r="M9922" s="820"/>
      <c r="N9922" s="820"/>
      <c r="O9922" s="820"/>
      <c r="P9922" s="820"/>
      <c r="Q9922" s="820"/>
      <c r="R9922" s="820"/>
      <c r="S9922" s="820"/>
      <c r="T9922" s="820"/>
      <c r="U9922" s="820"/>
      <c r="V9922" s="820"/>
      <c r="W9922" s="820"/>
      <c r="X9922" s="820"/>
      <c r="Y9922" s="820"/>
      <c r="Z9922" s="820"/>
    </row>
    <row r="9923" spans="7:26">
      <c r="G9923" s="826"/>
      <c r="H9923" s="820"/>
      <c r="J9923" s="820"/>
      <c r="K9923" s="820"/>
      <c r="L9923" s="820"/>
      <c r="M9923" s="820"/>
      <c r="N9923" s="820"/>
      <c r="O9923" s="820"/>
      <c r="P9923" s="820"/>
      <c r="Q9923" s="820"/>
      <c r="R9923" s="820"/>
      <c r="S9923" s="820"/>
      <c r="T9923" s="820"/>
      <c r="U9923" s="820"/>
      <c r="V9923" s="820"/>
      <c r="W9923" s="820"/>
      <c r="X9923" s="820"/>
      <c r="Y9923" s="820"/>
      <c r="Z9923" s="820"/>
    </row>
    <row r="9924" spans="7:26">
      <c r="G9924" s="826"/>
      <c r="H9924" s="820"/>
      <c r="J9924" s="820"/>
      <c r="K9924" s="820"/>
      <c r="L9924" s="820"/>
      <c r="M9924" s="820"/>
      <c r="N9924" s="820"/>
      <c r="O9924" s="820"/>
      <c r="P9924" s="820"/>
      <c r="Q9924" s="820"/>
      <c r="R9924" s="820"/>
      <c r="S9924" s="820"/>
      <c r="T9924" s="820"/>
      <c r="U9924" s="820"/>
      <c r="V9924" s="820"/>
      <c r="W9924" s="820"/>
      <c r="X9924" s="820"/>
      <c r="Y9924" s="820"/>
      <c r="Z9924" s="820"/>
    </row>
    <row r="9925" spans="7:26">
      <c r="G9925" s="826"/>
      <c r="H9925" s="820"/>
      <c r="J9925" s="820"/>
      <c r="K9925" s="820"/>
      <c r="L9925" s="820"/>
      <c r="M9925" s="820"/>
      <c r="N9925" s="820"/>
      <c r="O9925" s="820"/>
      <c r="P9925" s="820"/>
      <c r="Q9925" s="820"/>
      <c r="R9925" s="820"/>
      <c r="S9925" s="820"/>
      <c r="T9925" s="820"/>
      <c r="U9925" s="820"/>
      <c r="V9925" s="820"/>
      <c r="W9925" s="820"/>
      <c r="X9925" s="820"/>
      <c r="Y9925" s="820"/>
      <c r="Z9925" s="820"/>
    </row>
    <row r="9926" spans="7:26">
      <c r="G9926" s="826"/>
      <c r="H9926" s="820"/>
      <c r="J9926" s="820"/>
      <c r="K9926" s="820"/>
      <c r="L9926" s="820"/>
      <c r="M9926" s="820"/>
      <c r="N9926" s="820"/>
      <c r="O9926" s="820"/>
      <c r="P9926" s="820"/>
      <c r="Q9926" s="820"/>
      <c r="R9926" s="820"/>
      <c r="S9926" s="820"/>
      <c r="T9926" s="820"/>
      <c r="U9926" s="820"/>
      <c r="V9926" s="820"/>
      <c r="W9926" s="820"/>
      <c r="X9926" s="820"/>
      <c r="Y9926" s="820"/>
      <c r="Z9926" s="820"/>
    </row>
    <row r="9927" spans="7:26">
      <c r="G9927" s="826"/>
      <c r="H9927" s="820"/>
      <c r="J9927" s="820"/>
      <c r="K9927" s="820"/>
      <c r="L9927" s="820"/>
      <c r="M9927" s="820"/>
      <c r="N9927" s="820"/>
      <c r="O9927" s="820"/>
      <c r="P9927" s="820"/>
      <c r="Q9927" s="820"/>
      <c r="R9927" s="820"/>
      <c r="S9927" s="820"/>
      <c r="T9927" s="820"/>
      <c r="U9927" s="820"/>
      <c r="V9927" s="820"/>
      <c r="W9927" s="820"/>
      <c r="X9927" s="820"/>
      <c r="Y9927" s="820"/>
      <c r="Z9927" s="820"/>
    </row>
    <row r="9928" spans="7:26">
      <c r="G9928" s="826"/>
      <c r="H9928" s="820"/>
      <c r="J9928" s="820"/>
      <c r="K9928" s="820"/>
      <c r="L9928" s="820"/>
      <c r="M9928" s="820"/>
      <c r="N9928" s="820"/>
      <c r="O9928" s="820"/>
      <c r="P9928" s="820"/>
      <c r="Q9928" s="820"/>
      <c r="R9928" s="820"/>
      <c r="S9928" s="820"/>
      <c r="T9928" s="820"/>
      <c r="U9928" s="820"/>
      <c r="V9928" s="820"/>
      <c r="W9928" s="820"/>
      <c r="X9928" s="820"/>
      <c r="Y9928" s="820"/>
      <c r="Z9928" s="820"/>
    </row>
    <row r="9929" spans="7:26">
      <c r="G9929" s="826"/>
      <c r="H9929" s="820"/>
      <c r="J9929" s="820"/>
      <c r="K9929" s="820"/>
      <c r="L9929" s="820"/>
      <c r="M9929" s="820"/>
      <c r="N9929" s="820"/>
      <c r="O9929" s="820"/>
      <c r="P9929" s="820"/>
      <c r="Q9929" s="820"/>
      <c r="R9929" s="820"/>
      <c r="S9929" s="820"/>
      <c r="T9929" s="820"/>
      <c r="U9929" s="820"/>
      <c r="V9929" s="820"/>
      <c r="W9929" s="820"/>
      <c r="X9929" s="820"/>
      <c r="Y9929" s="820"/>
      <c r="Z9929" s="820"/>
    </row>
    <row r="9930" spans="7:26">
      <c r="G9930" s="826"/>
      <c r="H9930" s="820"/>
      <c r="J9930" s="820"/>
      <c r="K9930" s="820"/>
      <c r="L9930" s="820"/>
      <c r="M9930" s="820"/>
      <c r="N9930" s="820"/>
      <c r="O9930" s="820"/>
      <c r="P9930" s="820"/>
      <c r="Q9930" s="820"/>
      <c r="R9930" s="820"/>
      <c r="S9930" s="820"/>
      <c r="T9930" s="820"/>
      <c r="U9930" s="820"/>
      <c r="V9930" s="820"/>
      <c r="W9930" s="820"/>
      <c r="X9930" s="820"/>
      <c r="Y9930" s="820"/>
      <c r="Z9930" s="820"/>
    </row>
    <row r="9931" spans="7:26">
      <c r="G9931" s="826"/>
      <c r="H9931" s="820"/>
      <c r="J9931" s="820"/>
      <c r="K9931" s="820"/>
      <c r="L9931" s="820"/>
      <c r="M9931" s="820"/>
      <c r="N9931" s="820"/>
      <c r="O9931" s="820"/>
      <c r="P9931" s="820"/>
      <c r="Q9931" s="820"/>
      <c r="R9931" s="820"/>
      <c r="S9931" s="820"/>
      <c r="T9931" s="820"/>
      <c r="U9931" s="820"/>
      <c r="V9931" s="820"/>
      <c r="W9931" s="820"/>
      <c r="X9931" s="820"/>
      <c r="Y9931" s="820"/>
      <c r="Z9931" s="820"/>
    </row>
    <row r="9932" spans="7:26">
      <c r="G9932" s="826"/>
      <c r="H9932" s="820"/>
      <c r="J9932" s="820"/>
      <c r="K9932" s="820"/>
      <c r="L9932" s="820"/>
      <c r="M9932" s="820"/>
      <c r="N9932" s="820"/>
      <c r="O9932" s="820"/>
      <c r="P9932" s="820"/>
      <c r="Q9932" s="820"/>
      <c r="R9932" s="820"/>
      <c r="S9932" s="820"/>
      <c r="T9932" s="820"/>
      <c r="U9932" s="820"/>
      <c r="V9932" s="820"/>
      <c r="W9932" s="820"/>
      <c r="X9932" s="820"/>
      <c r="Y9932" s="820"/>
      <c r="Z9932" s="820"/>
    </row>
    <row r="9933" spans="7:26">
      <c r="G9933" s="826"/>
      <c r="H9933" s="820"/>
      <c r="J9933" s="820"/>
      <c r="K9933" s="820"/>
      <c r="L9933" s="820"/>
      <c r="M9933" s="820"/>
      <c r="N9933" s="820"/>
      <c r="O9933" s="820"/>
      <c r="P9933" s="820"/>
      <c r="Q9933" s="820"/>
      <c r="R9933" s="820"/>
      <c r="S9933" s="820"/>
      <c r="T9933" s="820"/>
      <c r="U9933" s="820"/>
      <c r="V9933" s="820"/>
      <c r="W9933" s="820"/>
      <c r="X9933" s="820"/>
      <c r="Y9933" s="820"/>
      <c r="Z9933" s="820"/>
    </row>
    <row r="9934" spans="7:26">
      <c r="G9934" s="826"/>
      <c r="H9934" s="820"/>
      <c r="J9934" s="820"/>
      <c r="K9934" s="820"/>
      <c r="L9934" s="820"/>
      <c r="M9934" s="820"/>
      <c r="N9934" s="820"/>
      <c r="O9934" s="820"/>
      <c r="P9934" s="820"/>
      <c r="Q9934" s="820"/>
      <c r="R9934" s="820"/>
      <c r="S9934" s="820"/>
      <c r="T9934" s="820"/>
      <c r="U9934" s="820"/>
      <c r="V9934" s="820"/>
      <c r="W9934" s="820"/>
      <c r="X9934" s="820"/>
      <c r="Y9934" s="820"/>
      <c r="Z9934" s="820"/>
    </row>
    <row r="9935" spans="7:26">
      <c r="G9935" s="826"/>
      <c r="H9935" s="820"/>
      <c r="J9935" s="820"/>
      <c r="K9935" s="820"/>
      <c r="L9935" s="820"/>
      <c r="M9935" s="820"/>
      <c r="N9935" s="820"/>
      <c r="O9935" s="820"/>
      <c r="P9935" s="820"/>
      <c r="Q9935" s="820"/>
      <c r="R9935" s="820"/>
      <c r="S9935" s="820"/>
      <c r="T9935" s="820"/>
      <c r="U9935" s="820"/>
      <c r="V9935" s="820"/>
      <c r="W9935" s="820"/>
      <c r="X9935" s="820"/>
      <c r="Y9935" s="820"/>
      <c r="Z9935" s="820"/>
    </row>
    <row r="9936" spans="7:26">
      <c r="G9936" s="826"/>
      <c r="H9936" s="820"/>
      <c r="J9936" s="820"/>
      <c r="K9936" s="820"/>
      <c r="L9936" s="820"/>
      <c r="M9936" s="820"/>
      <c r="N9936" s="820"/>
      <c r="O9936" s="820"/>
      <c r="P9936" s="820"/>
      <c r="Q9936" s="820"/>
      <c r="R9936" s="820"/>
      <c r="S9936" s="820"/>
      <c r="T9936" s="820"/>
      <c r="U9936" s="820"/>
      <c r="V9936" s="820"/>
      <c r="W9936" s="820"/>
      <c r="X9936" s="820"/>
      <c r="Y9936" s="820"/>
      <c r="Z9936" s="820"/>
    </row>
    <row r="9937" spans="7:26">
      <c r="G9937" s="826"/>
      <c r="H9937" s="820"/>
      <c r="J9937" s="820"/>
      <c r="K9937" s="820"/>
      <c r="L9937" s="820"/>
      <c r="M9937" s="820"/>
      <c r="N9937" s="820"/>
      <c r="O9937" s="820"/>
      <c r="P9937" s="820"/>
      <c r="Q9937" s="820"/>
      <c r="R9937" s="820"/>
      <c r="S9937" s="820"/>
      <c r="T9937" s="820"/>
      <c r="U9937" s="820"/>
      <c r="V9937" s="820"/>
      <c r="W9937" s="820"/>
      <c r="X9937" s="820"/>
      <c r="Y9937" s="820"/>
      <c r="Z9937" s="820"/>
    </row>
    <row r="9938" spans="7:26">
      <c r="G9938" s="826"/>
      <c r="H9938" s="820"/>
      <c r="J9938" s="820"/>
      <c r="K9938" s="820"/>
      <c r="L9938" s="820"/>
      <c r="M9938" s="820"/>
      <c r="N9938" s="820"/>
      <c r="O9938" s="820"/>
      <c r="P9938" s="820"/>
      <c r="Q9938" s="820"/>
      <c r="R9938" s="820"/>
      <c r="S9938" s="820"/>
      <c r="T9938" s="820"/>
      <c r="U9938" s="820"/>
      <c r="V9938" s="820"/>
      <c r="W9938" s="820"/>
      <c r="X9938" s="820"/>
      <c r="Y9938" s="820"/>
      <c r="Z9938" s="820"/>
    </row>
    <row r="9939" spans="7:26">
      <c r="G9939" s="826"/>
      <c r="H9939" s="820"/>
      <c r="J9939" s="820"/>
      <c r="K9939" s="820"/>
      <c r="L9939" s="820"/>
      <c r="M9939" s="820"/>
      <c r="N9939" s="820"/>
      <c r="O9939" s="820"/>
      <c r="P9939" s="820"/>
      <c r="Q9939" s="820"/>
      <c r="R9939" s="820"/>
      <c r="S9939" s="820"/>
      <c r="T9939" s="820"/>
      <c r="U9939" s="820"/>
      <c r="V9939" s="820"/>
      <c r="W9939" s="820"/>
      <c r="X9939" s="820"/>
      <c r="Y9939" s="820"/>
      <c r="Z9939" s="820"/>
    </row>
    <row r="9940" spans="7:26">
      <c r="G9940" s="826"/>
      <c r="H9940" s="820"/>
      <c r="J9940" s="820"/>
      <c r="K9940" s="820"/>
      <c r="L9940" s="820"/>
      <c r="M9940" s="820"/>
      <c r="N9940" s="820"/>
      <c r="O9940" s="820"/>
      <c r="P9940" s="820"/>
      <c r="Q9940" s="820"/>
      <c r="R9940" s="820"/>
      <c r="S9940" s="820"/>
      <c r="T9940" s="820"/>
      <c r="U9940" s="820"/>
      <c r="V9940" s="820"/>
      <c r="W9940" s="820"/>
      <c r="X9940" s="820"/>
      <c r="Y9940" s="820"/>
      <c r="Z9940" s="820"/>
    </row>
    <row r="9941" spans="7:26">
      <c r="G9941" s="826"/>
      <c r="H9941" s="820"/>
      <c r="J9941" s="820"/>
      <c r="K9941" s="820"/>
      <c r="L9941" s="820"/>
      <c r="M9941" s="820"/>
      <c r="N9941" s="820"/>
      <c r="O9941" s="820"/>
      <c r="P9941" s="820"/>
      <c r="Q9941" s="820"/>
      <c r="R9941" s="820"/>
      <c r="S9941" s="820"/>
      <c r="T9941" s="820"/>
      <c r="U9941" s="820"/>
      <c r="V9941" s="820"/>
      <c r="W9941" s="820"/>
      <c r="X9941" s="820"/>
      <c r="Y9941" s="820"/>
      <c r="Z9941" s="820"/>
    </row>
    <row r="9942" spans="7:26">
      <c r="G9942" s="826"/>
      <c r="H9942" s="820"/>
      <c r="J9942" s="820"/>
      <c r="K9942" s="820"/>
      <c r="L9942" s="820"/>
      <c r="M9942" s="820"/>
      <c r="N9942" s="820"/>
      <c r="O9942" s="820"/>
      <c r="P9942" s="820"/>
      <c r="Q9942" s="820"/>
      <c r="R9942" s="820"/>
      <c r="S9942" s="820"/>
      <c r="T9942" s="820"/>
      <c r="U9942" s="820"/>
      <c r="V9942" s="820"/>
      <c r="W9942" s="820"/>
      <c r="X9942" s="820"/>
      <c r="Y9942" s="820"/>
      <c r="Z9942" s="820"/>
    </row>
    <row r="9943" spans="7:26">
      <c r="G9943" s="826"/>
      <c r="H9943" s="820"/>
      <c r="J9943" s="820"/>
      <c r="K9943" s="820"/>
      <c r="L9943" s="820"/>
      <c r="M9943" s="820"/>
      <c r="N9943" s="820"/>
      <c r="O9943" s="820"/>
      <c r="P9943" s="820"/>
      <c r="Q9943" s="820"/>
      <c r="R9943" s="820"/>
      <c r="S9943" s="820"/>
      <c r="T9943" s="820"/>
      <c r="U9943" s="820"/>
      <c r="V9943" s="820"/>
      <c r="W9943" s="820"/>
      <c r="X9943" s="820"/>
      <c r="Y9943" s="820"/>
      <c r="Z9943" s="820"/>
    </row>
    <row r="9944" spans="7:26">
      <c r="G9944" s="826"/>
      <c r="H9944" s="820"/>
      <c r="J9944" s="820"/>
      <c r="K9944" s="820"/>
      <c r="L9944" s="820"/>
      <c r="M9944" s="820"/>
      <c r="N9944" s="820"/>
      <c r="O9944" s="820"/>
      <c r="P9944" s="820"/>
      <c r="Q9944" s="820"/>
      <c r="R9944" s="820"/>
      <c r="S9944" s="820"/>
      <c r="T9944" s="820"/>
      <c r="U9944" s="820"/>
      <c r="V9944" s="820"/>
      <c r="W9944" s="820"/>
      <c r="X9944" s="820"/>
      <c r="Y9944" s="820"/>
      <c r="Z9944" s="820"/>
    </row>
    <row r="9945" spans="7:26">
      <c r="G9945" s="826"/>
      <c r="H9945" s="820"/>
      <c r="J9945" s="820"/>
      <c r="K9945" s="820"/>
      <c r="L9945" s="820"/>
      <c r="M9945" s="820"/>
      <c r="N9945" s="820"/>
      <c r="O9945" s="820"/>
      <c r="P9945" s="820"/>
      <c r="Q9945" s="820"/>
      <c r="R9945" s="820"/>
      <c r="S9945" s="820"/>
      <c r="T9945" s="820"/>
      <c r="U9945" s="820"/>
      <c r="V9945" s="820"/>
      <c r="W9945" s="820"/>
      <c r="X9945" s="820"/>
      <c r="Y9945" s="820"/>
      <c r="Z9945" s="820"/>
    </row>
    <row r="9946" spans="7:26">
      <c r="G9946" s="826"/>
      <c r="H9946" s="820"/>
      <c r="J9946" s="820"/>
      <c r="K9946" s="820"/>
      <c r="L9946" s="820"/>
      <c r="M9946" s="820"/>
      <c r="N9946" s="820"/>
      <c r="O9946" s="820"/>
      <c r="P9946" s="820"/>
      <c r="Q9946" s="820"/>
      <c r="R9946" s="820"/>
      <c r="S9946" s="820"/>
      <c r="T9946" s="820"/>
      <c r="U9946" s="820"/>
      <c r="V9946" s="820"/>
      <c r="W9946" s="820"/>
      <c r="X9946" s="820"/>
      <c r="Y9946" s="820"/>
      <c r="Z9946" s="820"/>
    </row>
    <row r="9947" spans="7:26">
      <c r="G9947" s="826"/>
      <c r="H9947" s="820"/>
      <c r="J9947" s="820"/>
      <c r="K9947" s="820"/>
      <c r="L9947" s="820"/>
      <c r="M9947" s="820"/>
      <c r="N9947" s="820"/>
      <c r="O9947" s="820"/>
      <c r="P9947" s="820"/>
      <c r="Q9947" s="820"/>
      <c r="R9947" s="820"/>
      <c r="S9947" s="820"/>
      <c r="T9947" s="820"/>
      <c r="U9947" s="820"/>
      <c r="V9947" s="820"/>
      <c r="W9947" s="820"/>
      <c r="X9947" s="820"/>
      <c r="Y9947" s="820"/>
      <c r="Z9947" s="820"/>
    </row>
    <row r="9948" spans="7:26">
      <c r="G9948" s="826"/>
      <c r="H9948" s="820"/>
      <c r="J9948" s="820"/>
      <c r="K9948" s="820"/>
      <c r="L9948" s="820"/>
      <c r="M9948" s="820"/>
      <c r="N9948" s="820"/>
      <c r="O9948" s="820"/>
      <c r="P9948" s="820"/>
      <c r="Q9948" s="820"/>
      <c r="R9948" s="820"/>
      <c r="S9948" s="820"/>
      <c r="T9948" s="820"/>
      <c r="U9948" s="820"/>
      <c r="V9948" s="820"/>
      <c r="W9948" s="820"/>
      <c r="X9948" s="820"/>
      <c r="Y9948" s="820"/>
      <c r="Z9948" s="820"/>
    </row>
    <row r="9949" spans="7:26">
      <c r="G9949" s="826"/>
      <c r="H9949" s="820"/>
      <c r="J9949" s="820"/>
      <c r="K9949" s="820"/>
      <c r="L9949" s="820"/>
      <c r="M9949" s="820"/>
      <c r="N9949" s="820"/>
      <c r="O9949" s="820"/>
      <c r="P9949" s="820"/>
      <c r="Q9949" s="820"/>
      <c r="R9949" s="820"/>
      <c r="S9949" s="820"/>
      <c r="T9949" s="820"/>
      <c r="U9949" s="820"/>
      <c r="V9949" s="820"/>
      <c r="W9949" s="820"/>
      <c r="X9949" s="820"/>
      <c r="Y9949" s="820"/>
      <c r="Z9949" s="820"/>
    </row>
    <row r="9950" spans="7:26">
      <c r="G9950" s="826"/>
      <c r="H9950" s="820"/>
      <c r="J9950" s="820"/>
      <c r="K9950" s="820"/>
      <c r="L9950" s="820"/>
      <c r="M9950" s="820"/>
      <c r="N9950" s="820"/>
      <c r="O9950" s="820"/>
      <c r="P9950" s="820"/>
      <c r="Q9950" s="820"/>
      <c r="R9950" s="820"/>
      <c r="S9950" s="820"/>
      <c r="T9950" s="820"/>
      <c r="U9950" s="820"/>
      <c r="V9950" s="820"/>
      <c r="W9950" s="820"/>
      <c r="X9950" s="820"/>
      <c r="Y9950" s="820"/>
      <c r="Z9950" s="820"/>
    </row>
    <row r="9951" spans="7:26">
      <c r="G9951" s="826"/>
      <c r="H9951" s="820"/>
      <c r="J9951" s="820"/>
      <c r="K9951" s="820"/>
      <c r="L9951" s="820"/>
      <c r="M9951" s="820"/>
      <c r="N9951" s="820"/>
      <c r="O9951" s="820"/>
      <c r="P9951" s="820"/>
      <c r="Q9951" s="820"/>
      <c r="R9951" s="820"/>
      <c r="S9951" s="820"/>
      <c r="T9951" s="820"/>
      <c r="U9951" s="820"/>
      <c r="V9951" s="820"/>
      <c r="W9951" s="820"/>
      <c r="X9951" s="820"/>
      <c r="Y9951" s="820"/>
      <c r="Z9951" s="820"/>
    </row>
    <row r="9952" spans="7:26">
      <c r="G9952" s="826"/>
      <c r="H9952" s="820"/>
      <c r="J9952" s="820"/>
      <c r="K9952" s="820"/>
      <c r="L9952" s="820"/>
      <c r="M9952" s="820"/>
      <c r="N9952" s="820"/>
      <c r="O9952" s="820"/>
      <c r="P9952" s="820"/>
      <c r="Q9952" s="820"/>
      <c r="R9952" s="820"/>
      <c r="S9952" s="820"/>
      <c r="T9952" s="820"/>
      <c r="U9952" s="820"/>
      <c r="V9952" s="820"/>
      <c r="W9952" s="820"/>
      <c r="X9952" s="820"/>
      <c r="Y9952" s="820"/>
      <c r="Z9952" s="820"/>
    </row>
    <row r="9953" spans="7:26">
      <c r="G9953" s="826"/>
      <c r="H9953" s="820"/>
      <c r="J9953" s="820"/>
      <c r="K9953" s="820"/>
      <c r="L9953" s="820"/>
      <c r="M9953" s="820"/>
      <c r="N9953" s="820"/>
      <c r="O9953" s="820"/>
      <c r="P9953" s="820"/>
      <c r="Q9953" s="820"/>
      <c r="R9953" s="820"/>
      <c r="S9953" s="820"/>
      <c r="T9953" s="820"/>
      <c r="U9953" s="820"/>
      <c r="V9953" s="820"/>
      <c r="W9953" s="820"/>
      <c r="X9953" s="820"/>
      <c r="Y9953" s="820"/>
      <c r="Z9953" s="820"/>
    </row>
    <row r="9954" spans="7:26">
      <c r="G9954" s="826"/>
      <c r="H9954" s="820"/>
      <c r="J9954" s="820"/>
      <c r="K9954" s="820"/>
      <c r="L9954" s="820"/>
      <c r="M9954" s="820"/>
      <c r="N9954" s="820"/>
      <c r="O9954" s="820"/>
      <c r="P9954" s="820"/>
      <c r="Q9954" s="820"/>
      <c r="R9954" s="820"/>
      <c r="S9954" s="820"/>
      <c r="T9954" s="820"/>
      <c r="U9954" s="820"/>
      <c r="V9954" s="820"/>
      <c r="W9954" s="820"/>
      <c r="X9954" s="820"/>
      <c r="Y9954" s="820"/>
      <c r="Z9954" s="820"/>
    </row>
    <row r="9955" spans="7:26">
      <c r="G9955" s="826"/>
      <c r="H9955" s="820"/>
      <c r="J9955" s="820"/>
      <c r="K9955" s="820"/>
      <c r="L9955" s="820"/>
      <c r="M9955" s="820"/>
      <c r="N9955" s="820"/>
      <c r="O9955" s="820"/>
      <c r="P9955" s="820"/>
      <c r="Q9955" s="820"/>
      <c r="R9955" s="820"/>
      <c r="S9955" s="820"/>
      <c r="T9955" s="820"/>
      <c r="U9955" s="820"/>
      <c r="V9955" s="820"/>
      <c r="W9955" s="820"/>
      <c r="X9955" s="820"/>
      <c r="Y9955" s="820"/>
      <c r="Z9955" s="820"/>
    </row>
    <row r="9956" spans="7:26">
      <c r="G9956" s="826"/>
      <c r="H9956" s="820"/>
      <c r="J9956" s="820"/>
      <c r="K9956" s="820"/>
      <c r="L9956" s="820"/>
      <c r="M9956" s="820"/>
      <c r="N9956" s="820"/>
      <c r="O9956" s="820"/>
      <c r="P9956" s="820"/>
      <c r="Q9956" s="820"/>
      <c r="R9956" s="820"/>
      <c r="S9956" s="820"/>
      <c r="T9956" s="820"/>
      <c r="U9956" s="820"/>
      <c r="V9956" s="820"/>
      <c r="W9956" s="820"/>
      <c r="X9956" s="820"/>
      <c r="Y9956" s="820"/>
      <c r="Z9956" s="820"/>
    </row>
    <row r="9957" spans="7:26">
      <c r="G9957" s="826"/>
      <c r="H9957" s="820"/>
      <c r="J9957" s="820"/>
      <c r="K9957" s="820"/>
      <c r="L9957" s="820"/>
      <c r="M9957" s="820"/>
      <c r="N9957" s="820"/>
      <c r="O9957" s="820"/>
      <c r="P9957" s="820"/>
      <c r="Q9957" s="820"/>
      <c r="R9957" s="820"/>
      <c r="S9957" s="820"/>
      <c r="T9957" s="820"/>
      <c r="U9957" s="820"/>
      <c r="V9957" s="820"/>
      <c r="W9957" s="820"/>
      <c r="X9957" s="820"/>
      <c r="Y9957" s="820"/>
      <c r="Z9957" s="820"/>
    </row>
    <row r="9958" spans="7:26">
      <c r="G9958" s="826"/>
      <c r="H9958" s="820"/>
      <c r="J9958" s="820"/>
      <c r="K9958" s="820"/>
      <c r="L9958" s="820"/>
      <c r="M9958" s="820"/>
      <c r="N9958" s="820"/>
      <c r="O9958" s="820"/>
      <c r="P9958" s="820"/>
      <c r="Q9958" s="820"/>
      <c r="R9958" s="820"/>
      <c r="S9958" s="820"/>
      <c r="T9958" s="820"/>
      <c r="U9958" s="820"/>
      <c r="V9958" s="820"/>
      <c r="W9958" s="820"/>
      <c r="X9958" s="820"/>
      <c r="Y9958" s="820"/>
      <c r="Z9958" s="820"/>
    </row>
    <row r="9959" spans="7:26">
      <c r="G9959" s="826"/>
      <c r="H9959" s="820"/>
      <c r="J9959" s="820"/>
      <c r="K9959" s="820"/>
      <c r="L9959" s="820"/>
      <c r="M9959" s="820"/>
      <c r="N9959" s="820"/>
      <c r="O9959" s="820"/>
      <c r="P9959" s="820"/>
      <c r="Q9959" s="820"/>
      <c r="R9959" s="820"/>
      <c r="S9959" s="820"/>
      <c r="T9959" s="820"/>
      <c r="U9959" s="820"/>
      <c r="V9959" s="820"/>
      <c r="W9959" s="820"/>
      <c r="X9959" s="820"/>
      <c r="Y9959" s="820"/>
      <c r="Z9959" s="820"/>
    </row>
    <row r="9960" spans="7:26">
      <c r="G9960" s="826"/>
      <c r="H9960" s="820"/>
      <c r="J9960" s="820"/>
      <c r="K9960" s="820"/>
      <c r="L9960" s="820"/>
      <c r="M9960" s="820"/>
      <c r="N9960" s="820"/>
      <c r="O9960" s="820"/>
      <c r="P9960" s="820"/>
      <c r="Q9960" s="820"/>
      <c r="R9960" s="820"/>
      <c r="S9960" s="820"/>
      <c r="T9960" s="820"/>
      <c r="U9960" s="820"/>
      <c r="V9960" s="820"/>
      <c r="W9960" s="820"/>
      <c r="X9960" s="820"/>
      <c r="Y9960" s="820"/>
      <c r="Z9960" s="820"/>
    </row>
    <row r="9961" spans="7:26">
      <c r="G9961" s="826"/>
      <c r="H9961" s="820"/>
      <c r="J9961" s="820"/>
      <c r="K9961" s="820"/>
      <c r="L9961" s="820"/>
      <c r="M9961" s="820"/>
      <c r="N9961" s="820"/>
      <c r="O9961" s="820"/>
      <c r="P9961" s="820"/>
      <c r="Q9961" s="820"/>
      <c r="R9961" s="820"/>
      <c r="S9961" s="820"/>
      <c r="T9961" s="820"/>
      <c r="U9961" s="820"/>
      <c r="V9961" s="820"/>
      <c r="W9961" s="820"/>
      <c r="X9961" s="820"/>
      <c r="Y9961" s="820"/>
      <c r="Z9961" s="820"/>
    </row>
    <row r="9962" spans="7:26">
      <c r="G9962" s="826"/>
      <c r="H9962" s="820"/>
      <c r="J9962" s="820"/>
      <c r="K9962" s="820"/>
      <c r="L9962" s="820"/>
      <c r="M9962" s="820"/>
      <c r="N9962" s="820"/>
      <c r="O9962" s="820"/>
      <c r="P9962" s="820"/>
      <c r="Q9962" s="820"/>
      <c r="R9962" s="820"/>
      <c r="S9962" s="820"/>
      <c r="T9962" s="820"/>
      <c r="U9962" s="820"/>
      <c r="V9962" s="820"/>
      <c r="W9962" s="820"/>
      <c r="X9962" s="820"/>
      <c r="Y9962" s="820"/>
      <c r="Z9962" s="820"/>
    </row>
    <row r="9963" spans="7:26">
      <c r="G9963" s="826"/>
      <c r="H9963" s="820"/>
      <c r="J9963" s="820"/>
      <c r="K9963" s="820"/>
      <c r="L9963" s="820"/>
      <c r="M9963" s="820"/>
      <c r="N9963" s="820"/>
      <c r="O9963" s="820"/>
      <c r="P9963" s="820"/>
      <c r="Q9963" s="820"/>
      <c r="R9963" s="820"/>
      <c r="S9963" s="820"/>
      <c r="T9963" s="820"/>
      <c r="U9963" s="820"/>
      <c r="V9963" s="820"/>
      <c r="W9963" s="820"/>
      <c r="X9963" s="820"/>
      <c r="Y9963" s="820"/>
      <c r="Z9963" s="820"/>
    </row>
    <row r="9964" spans="7:26">
      <c r="G9964" s="826"/>
      <c r="H9964" s="820"/>
      <c r="J9964" s="820"/>
      <c r="K9964" s="820"/>
      <c r="L9964" s="820"/>
      <c r="M9964" s="820"/>
      <c r="N9964" s="820"/>
      <c r="O9964" s="820"/>
      <c r="P9964" s="820"/>
      <c r="Q9964" s="820"/>
      <c r="R9964" s="820"/>
      <c r="S9964" s="820"/>
      <c r="T9964" s="820"/>
      <c r="U9964" s="820"/>
      <c r="V9964" s="820"/>
      <c r="W9964" s="820"/>
      <c r="X9964" s="820"/>
      <c r="Y9964" s="820"/>
      <c r="Z9964" s="820"/>
    </row>
    <row r="9965" spans="7:26">
      <c r="G9965" s="826"/>
      <c r="H9965" s="820"/>
      <c r="J9965" s="820"/>
      <c r="K9965" s="820"/>
      <c r="L9965" s="820"/>
      <c r="M9965" s="820"/>
      <c r="N9965" s="820"/>
      <c r="O9965" s="820"/>
      <c r="P9965" s="820"/>
      <c r="Q9965" s="820"/>
      <c r="R9965" s="820"/>
      <c r="S9965" s="820"/>
      <c r="T9965" s="820"/>
      <c r="U9965" s="820"/>
      <c r="V9965" s="820"/>
      <c r="W9965" s="820"/>
      <c r="X9965" s="820"/>
      <c r="Y9965" s="820"/>
      <c r="Z9965" s="820"/>
    </row>
    <row r="9966" spans="7:26">
      <c r="G9966" s="826"/>
      <c r="H9966" s="820"/>
      <c r="J9966" s="820"/>
      <c r="K9966" s="820"/>
      <c r="L9966" s="820"/>
      <c r="M9966" s="820"/>
      <c r="N9966" s="820"/>
      <c r="O9966" s="820"/>
      <c r="P9966" s="820"/>
      <c r="Q9966" s="820"/>
      <c r="R9966" s="820"/>
      <c r="S9966" s="820"/>
      <c r="T9966" s="820"/>
      <c r="U9966" s="820"/>
      <c r="V9966" s="820"/>
      <c r="W9966" s="820"/>
      <c r="X9966" s="820"/>
      <c r="Y9966" s="820"/>
      <c r="Z9966" s="820"/>
    </row>
    <row r="9967" spans="7:26">
      <c r="G9967" s="826"/>
      <c r="H9967" s="820"/>
      <c r="J9967" s="820"/>
      <c r="K9967" s="820"/>
      <c r="L9967" s="820"/>
      <c r="M9967" s="820"/>
      <c r="N9967" s="820"/>
      <c r="O9967" s="820"/>
      <c r="P9967" s="820"/>
      <c r="Q9967" s="820"/>
      <c r="R9967" s="820"/>
      <c r="S9967" s="820"/>
      <c r="T9967" s="820"/>
      <c r="U9967" s="820"/>
      <c r="V9967" s="820"/>
      <c r="W9967" s="820"/>
      <c r="X9967" s="820"/>
      <c r="Y9967" s="820"/>
      <c r="Z9967" s="820"/>
    </row>
    <row r="9968" spans="7:26">
      <c r="G9968" s="826"/>
      <c r="H9968" s="820"/>
      <c r="J9968" s="820"/>
      <c r="K9968" s="820"/>
      <c r="L9968" s="820"/>
      <c r="M9968" s="820"/>
      <c r="N9968" s="820"/>
      <c r="O9968" s="820"/>
      <c r="P9968" s="820"/>
      <c r="Q9968" s="820"/>
      <c r="R9968" s="820"/>
      <c r="S9968" s="820"/>
      <c r="T9968" s="820"/>
      <c r="U9968" s="820"/>
      <c r="V9968" s="820"/>
      <c r="W9968" s="820"/>
      <c r="X9968" s="820"/>
      <c r="Y9968" s="820"/>
      <c r="Z9968" s="820"/>
    </row>
    <row r="9969" spans="7:26">
      <c r="G9969" s="826"/>
      <c r="H9969" s="820"/>
      <c r="J9969" s="820"/>
      <c r="K9969" s="820"/>
      <c r="L9969" s="820"/>
      <c r="M9969" s="820"/>
      <c r="N9969" s="820"/>
      <c r="O9969" s="820"/>
      <c r="P9969" s="820"/>
      <c r="Q9969" s="820"/>
      <c r="R9969" s="820"/>
      <c r="S9969" s="820"/>
      <c r="T9969" s="820"/>
      <c r="U9969" s="820"/>
      <c r="V9969" s="820"/>
      <c r="W9969" s="820"/>
      <c r="X9969" s="820"/>
      <c r="Y9969" s="820"/>
      <c r="Z9969" s="820"/>
    </row>
    <row r="9970" spans="7:26">
      <c r="G9970" s="826"/>
      <c r="H9970" s="820"/>
      <c r="J9970" s="820"/>
      <c r="K9970" s="820"/>
      <c r="L9970" s="820"/>
      <c r="M9970" s="820"/>
      <c r="N9970" s="820"/>
      <c r="O9970" s="820"/>
      <c r="P9970" s="820"/>
      <c r="Q9970" s="820"/>
      <c r="R9970" s="820"/>
      <c r="S9970" s="820"/>
      <c r="T9970" s="820"/>
      <c r="U9970" s="820"/>
      <c r="V9970" s="820"/>
      <c r="W9970" s="820"/>
      <c r="X9970" s="820"/>
      <c r="Y9970" s="820"/>
      <c r="Z9970" s="820"/>
    </row>
    <row r="9971" spans="7:26">
      <c r="G9971" s="826"/>
      <c r="H9971" s="820"/>
      <c r="J9971" s="820"/>
      <c r="K9971" s="820"/>
      <c r="L9971" s="820"/>
      <c r="M9971" s="820"/>
      <c r="N9971" s="820"/>
      <c r="O9971" s="820"/>
      <c r="P9971" s="820"/>
      <c r="Q9971" s="820"/>
      <c r="R9971" s="820"/>
      <c r="S9971" s="820"/>
      <c r="T9971" s="820"/>
      <c r="U9971" s="820"/>
      <c r="V9971" s="820"/>
      <c r="W9971" s="820"/>
      <c r="X9971" s="820"/>
      <c r="Y9971" s="820"/>
      <c r="Z9971" s="820"/>
    </row>
    <row r="9972" spans="7:26">
      <c r="G9972" s="826"/>
      <c r="H9972" s="820"/>
      <c r="J9972" s="820"/>
      <c r="K9972" s="820"/>
      <c r="L9972" s="820"/>
      <c r="M9972" s="820"/>
      <c r="N9972" s="820"/>
      <c r="O9972" s="820"/>
      <c r="P9972" s="820"/>
      <c r="Q9972" s="820"/>
      <c r="R9972" s="820"/>
      <c r="S9972" s="820"/>
      <c r="T9972" s="820"/>
      <c r="U9972" s="820"/>
      <c r="V9972" s="820"/>
      <c r="W9972" s="820"/>
      <c r="X9972" s="820"/>
      <c r="Y9972" s="820"/>
      <c r="Z9972" s="820"/>
    </row>
    <row r="9973" spans="7:26">
      <c r="G9973" s="826"/>
      <c r="H9973" s="820"/>
      <c r="J9973" s="820"/>
      <c r="K9973" s="820"/>
      <c r="L9973" s="820"/>
      <c r="M9973" s="820"/>
      <c r="N9973" s="820"/>
      <c r="O9973" s="820"/>
      <c r="P9973" s="820"/>
      <c r="Q9973" s="820"/>
      <c r="R9973" s="820"/>
      <c r="S9973" s="820"/>
      <c r="T9973" s="820"/>
      <c r="U9973" s="820"/>
      <c r="V9973" s="820"/>
      <c r="W9973" s="820"/>
      <c r="X9973" s="820"/>
      <c r="Y9973" s="820"/>
      <c r="Z9973" s="820"/>
    </row>
    <row r="9974" spans="7:26">
      <c r="G9974" s="826"/>
      <c r="H9974" s="820"/>
      <c r="J9974" s="820"/>
      <c r="K9974" s="820"/>
      <c r="L9974" s="820"/>
      <c r="M9974" s="820"/>
      <c r="N9974" s="820"/>
      <c r="O9974" s="820"/>
      <c r="P9974" s="820"/>
      <c r="Q9974" s="820"/>
      <c r="R9974" s="820"/>
      <c r="S9974" s="820"/>
      <c r="T9974" s="820"/>
      <c r="U9974" s="820"/>
      <c r="V9974" s="820"/>
      <c r="W9974" s="820"/>
      <c r="X9974" s="820"/>
      <c r="Y9974" s="820"/>
      <c r="Z9974" s="820"/>
    </row>
    <row r="9975" spans="7:26">
      <c r="G9975" s="826"/>
      <c r="H9975" s="820"/>
      <c r="J9975" s="820"/>
      <c r="K9975" s="820"/>
      <c r="L9975" s="820"/>
      <c r="M9975" s="820"/>
      <c r="N9975" s="820"/>
      <c r="O9975" s="820"/>
      <c r="P9975" s="820"/>
      <c r="Q9975" s="820"/>
      <c r="R9975" s="820"/>
      <c r="S9975" s="820"/>
      <c r="T9975" s="820"/>
      <c r="U9975" s="820"/>
      <c r="V9975" s="820"/>
      <c r="W9975" s="820"/>
      <c r="X9975" s="820"/>
      <c r="Y9975" s="820"/>
      <c r="Z9975" s="820"/>
    </row>
    <row r="9976" spans="7:26">
      <c r="G9976" s="826"/>
      <c r="H9976" s="820"/>
      <c r="J9976" s="820"/>
      <c r="K9976" s="820"/>
      <c r="L9976" s="820"/>
      <c r="M9976" s="820"/>
      <c r="N9976" s="820"/>
      <c r="O9976" s="820"/>
      <c r="P9976" s="820"/>
      <c r="Q9976" s="820"/>
      <c r="R9976" s="820"/>
      <c r="S9976" s="820"/>
      <c r="T9976" s="820"/>
      <c r="U9976" s="820"/>
      <c r="V9976" s="820"/>
      <c r="W9976" s="820"/>
      <c r="X9976" s="820"/>
      <c r="Y9976" s="820"/>
      <c r="Z9976" s="820"/>
    </row>
    <row r="9977" spans="7:26">
      <c r="G9977" s="826"/>
      <c r="H9977" s="820"/>
      <c r="J9977" s="820"/>
      <c r="K9977" s="820"/>
      <c r="L9977" s="820"/>
      <c r="M9977" s="820"/>
      <c r="N9977" s="820"/>
      <c r="O9977" s="820"/>
      <c r="P9977" s="820"/>
      <c r="Q9977" s="820"/>
      <c r="R9977" s="820"/>
      <c r="S9977" s="820"/>
      <c r="T9977" s="820"/>
      <c r="U9977" s="820"/>
      <c r="V9977" s="820"/>
      <c r="W9977" s="820"/>
      <c r="X9977" s="820"/>
      <c r="Y9977" s="820"/>
      <c r="Z9977" s="820"/>
    </row>
    <row r="9978" spans="7:26">
      <c r="G9978" s="826"/>
      <c r="H9978" s="820"/>
      <c r="J9978" s="820"/>
      <c r="K9978" s="820"/>
      <c r="L9978" s="820"/>
      <c r="M9978" s="820"/>
      <c r="N9978" s="820"/>
      <c r="O9978" s="820"/>
      <c r="P9978" s="820"/>
      <c r="Q9978" s="820"/>
      <c r="R9978" s="820"/>
      <c r="S9978" s="820"/>
      <c r="T9978" s="820"/>
      <c r="U9978" s="820"/>
      <c r="V9978" s="820"/>
      <c r="W9978" s="820"/>
      <c r="X9978" s="820"/>
      <c r="Y9978" s="820"/>
      <c r="Z9978" s="820"/>
    </row>
    <row r="9979" spans="7:26">
      <c r="G9979" s="826"/>
      <c r="H9979" s="820"/>
      <c r="J9979" s="820"/>
      <c r="K9979" s="820"/>
      <c r="L9979" s="820"/>
      <c r="M9979" s="820"/>
      <c r="N9979" s="820"/>
      <c r="O9979" s="820"/>
      <c r="P9979" s="820"/>
      <c r="Q9979" s="820"/>
      <c r="R9979" s="820"/>
      <c r="S9979" s="820"/>
      <c r="T9979" s="820"/>
      <c r="U9979" s="820"/>
      <c r="V9979" s="820"/>
      <c r="W9979" s="820"/>
      <c r="X9979" s="820"/>
      <c r="Y9979" s="820"/>
      <c r="Z9979" s="820"/>
    </row>
    <row r="9980" spans="7:26">
      <c r="G9980" s="826"/>
      <c r="H9980" s="820"/>
      <c r="J9980" s="820"/>
      <c r="K9980" s="820"/>
      <c r="L9980" s="820"/>
      <c r="M9980" s="820"/>
      <c r="N9980" s="820"/>
      <c r="O9980" s="820"/>
      <c r="P9980" s="820"/>
      <c r="Q9980" s="820"/>
      <c r="R9980" s="820"/>
      <c r="S9980" s="820"/>
      <c r="T9980" s="820"/>
      <c r="U9980" s="820"/>
      <c r="V9980" s="820"/>
      <c r="W9980" s="820"/>
      <c r="X9980" s="820"/>
      <c r="Y9980" s="820"/>
      <c r="Z9980" s="820"/>
    </row>
    <row r="9981" spans="7:26">
      <c r="G9981" s="826"/>
      <c r="H9981" s="820"/>
      <c r="J9981" s="820"/>
      <c r="K9981" s="820"/>
      <c r="L9981" s="820"/>
      <c r="M9981" s="820"/>
      <c r="N9981" s="820"/>
      <c r="O9981" s="820"/>
      <c r="P9981" s="820"/>
      <c r="Q9981" s="820"/>
      <c r="R9981" s="820"/>
      <c r="S9981" s="820"/>
      <c r="T9981" s="820"/>
      <c r="U9981" s="820"/>
      <c r="V9981" s="820"/>
      <c r="W9981" s="820"/>
      <c r="X9981" s="820"/>
      <c r="Y9981" s="820"/>
      <c r="Z9981" s="820"/>
    </row>
    <row r="9982" spans="7:26">
      <c r="G9982" s="826"/>
      <c r="H9982" s="820"/>
      <c r="J9982" s="820"/>
      <c r="K9982" s="820"/>
      <c r="L9982" s="820"/>
      <c r="M9982" s="820"/>
      <c r="N9982" s="820"/>
      <c r="O9982" s="820"/>
      <c r="P9982" s="820"/>
      <c r="Q9982" s="820"/>
      <c r="R9982" s="820"/>
      <c r="S9982" s="820"/>
      <c r="T9982" s="820"/>
      <c r="U9982" s="820"/>
      <c r="V9982" s="820"/>
      <c r="W9982" s="820"/>
      <c r="X9982" s="820"/>
      <c r="Y9982" s="820"/>
      <c r="Z9982" s="820"/>
    </row>
    <row r="9983" spans="7:26">
      <c r="G9983" s="826"/>
      <c r="H9983" s="820"/>
      <c r="J9983" s="820"/>
      <c r="K9983" s="820"/>
      <c r="L9983" s="820"/>
      <c r="M9983" s="820"/>
      <c r="N9983" s="820"/>
      <c r="O9983" s="820"/>
      <c r="P9983" s="820"/>
      <c r="Q9983" s="820"/>
      <c r="R9983" s="820"/>
      <c r="S9983" s="820"/>
      <c r="T9983" s="820"/>
      <c r="U9983" s="820"/>
      <c r="V9983" s="820"/>
      <c r="W9983" s="820"/>
      <c r="X9983" s="820"/>
      <c r="Y9983" s="820"/>
      <c r="Z9983" s="820"/>
    </row>
    <row r="9984" spans="7:26">
      <c r="G9984" s="826"/>
      <c r="H9984" s="820"/>
      <c r="J9984" s="820"/>
      <c r="K9984" s="820"/>
      <c r="L9984" s="820"/>
      <c r="M9984" s="820"/>
      <c r="N9984" s="820"/>
      <c r="O9984" s="820"/>
      <c r="P9984" s="820"/>
      <c r="Q9984" s="820"/>
      <c r="R9984" s="820"/>
      <c r="S9984" s="820"/>
      <c r="T9984" s="820"/>
      <c r="U9984" s="820"/>
      <c r="V9984" s="820"/>
      <c r="W9984" s="820"/>
      <c r="X9984" s="820"/>
      <c r="Y9984" s="820"/>
      <c r="Z9984" s="820"/>
    </row>
    <row r="9985" spans="7:26">
      <c r="G9985" s="826"/>
      <c r="H9985" s="820"/>
      <c r="J9985" s="820"/>
      <c r="K9985" s="820"/>
      <c r="L9985" s="820"/>
      <c r="M9985" s="820"/>
      <c r="N9985" s="820"/>
      <c r="O9985" s="820"/>
      <c r="P9985" s="820"/>
      <c r="Q9985" s="820"/>
      <c r="R9985" s="820"/>
      <c r="S9985" s="820"/>
      <c r="T9985" s="820"/>
      <c r="U9985" s="820"/>
      <c r="V9985" s="820"/>
      <c r="W9985" s="820"/>
      <c r="X9985" s="820"/>
      <c r="Y9985" s="820"/>
      <c r="Z9985" s="820"/>
    </row>
    <row r="9986" spans="7:26">
      <c r="G9986" s="826"/>
      <c r="H9986" s="820"/>
      <c r="J9986" s="820"/>
      <c r="K9986" s="820"/>
      <c r="L9986" s="820"/>
      <c r="M9986" s="820"/>
      <c r="N9986" s="820"/>
      <c r="O9986" s="820"/>
      <c r="P9986" s="820"/>
      <c r="Q9986" s="820"/>
      <c r="R9986" s="820"/>
      <c r="S9986" s="820"/>
      <c r="T9986" s="820"/>
      <c r="U9986" s="820"/>
      <c r="V9986" s="820"/>
      <c r="W9986" s="820"/>
      <c r="X9986" s="820"/>
      <c r="Y9986" s="820"/>
      <c r="Z9986" s="820"/>
    </row>
    <row r="9987" spans="7:26">
      <c r="G9987" s="826"/>
      <c r="H9987" s="820"/>
      <c r="J9987" s="820"/>
      <c r="K9987" s="820"/>
      <c r="L9987" s="820"/>
      <c r="M9987" s="820"/>
      <c r="N9987" s="820"/>
      <c r="O9987" s="820"/>
      <c r="P9987" s="820"/>
      <c r="Q9987" s="820"/>
      <c r="R9987" s="820"/>
      <c r="S9987" s="820"/>
      <c r="T9987" s="820"/>
      <c r="U9987" s="820"/>
      <c r="V9987" s="820"/>
      <c r="W9987" s="820"/>
      <c r="X9987" s="820"/>
      <c r="Y9987" s="820"/>
      <c r="Z9987" s="820"/>
    </row>
    <row r="9988" spans="7:26">
      <c r="G9988" s="826"/>
      <c r="H9988" s="820"/>
      <c r="J9988" s="820"/>
      <c r="K9988" s="820"/>
      <c r="L9988" s="820"/>
      <c r="M9988" s="820"/>
      <c r="N9988" s="820"/>
      <c r="O9988" s="820"/>
      <c r="P9988" s="820"/>
      <c r="Q9988" s="820"/>
      <c r="R9988" s="820"/>
      <c r="S9988" s="820"/>
      <c r="T9988" s="820"/>
      <c r="U9988" s="820"/>
      <c r="V9988" s="820"/>
      <c r="W9988" s="820"/>
      <c r="X9988" s="820"/>
      <c r="Y9988" s="820"/>
      <c r="Z9988" s="820"/>
    </row>
    <row r="9989" spans="7:26">
      <c r="G9989" s="826"/>
      <c r="H9989" s="820"/>
      <c r="J9989" s="820"/>
      <c r="K9989" s="820"/>
      <c r="L9989" s="820"/>
      <c r="M9989" s="820"/>
      <c r="N9989" s="820"/>
      <c r="O9989" s="820"/>
      <c r="P9989" s="820"/>
      <c r="Q9989" s="820"/>
      <c r="R9989" s="820"/>
      <c r="S9989" s="820"/>
      <c r="T9989" s="820"/>
      <c r="U9989" s="820"/>
      <c r="V9989" s="820"/>
      <c r="W9989" s="820"/>
      <c r="X9989" s="820"/>
      <c r="Y9989" s="820"/>
      <c r="Z9989" s="820"/>
    </row>
    <row r="9990" spans="7:26">
      <c r="G9990" s="826"/>
      <c r="H9990" s="820"/>
      <c r="J9990" s="820"/>
      <c r="K9990" s="820"/>
      <c r="L9990" s="820"/>
      <c r="M9990" s="820"/>
      <c r="N9990" s="820"/>
      <c r="O9990" s="820"/>
      <c r="P9990" s="820"/>
      <c r="Q9990" s="820"/>
      <c r="R9990" s="820"/>
      <c r="S9990" s="820"/>
      <c r="T9990" s="820"/>
      <c r="U9990" s="820"/>
      <c r="V9990" s="820"/>
      <c r="W9990" s="820"/>
      <c r="X9990" s="820"/>
      <c r="Y9990" s="820"/>
      <c r="Z9990" s="820"/>
    </row>
    <row r="9991" spans="7:26">
      <c r="G9991" s="826"/>
      <c r="H9991" s="820"/>
      <c r="J9991" s="820"/>
      <c r="K9991" s="820"/>
      <c r="L9991" s="820"/>
      <c r="M9991" s="820"/>
      <c r="N9991" s="820"/>
      <c r="O9991" s="820"/>
      <c r="P9991" s="820"/>
      <c r="Q9991" s="820"/>
      <c r="R9991" s="820"/>
      <c r="S9991" s="820"/>
      <c r="T9991" s="820"/>
      <c r="U9991" s="820"/>
      <c r="V9991" s="820"/>
      <c r="W9991" s="820"/>
      <c r="X9991" s="820"/>
      <c r="Y9991" s="820"/>
      <c r="Z9991" s="820"/>
    </row>
    <row r="9992" spans="7:26">
      <c r="G9992" s="826"/>
      <c r="H9992" s="820"/>
      <c r="J9992" s="820"/>
      <c r="K9992" s="820"/>
      <c r="L9992" s="820"/>
      <c r="M9992" s="820"/>
      <c r="N9992" s="820"/>
      <c r="O9992" s="820"/>
      <c r="P9992" s="820"/>
      <c r="Q9992" s="820"/>
      <c r="R9992" s="820"/>
      <c r="S9992" s="820"/>
      <c r="T9992" s="820"/>
      <c r="U9992" s="820"/>
      <c r="V9992" s="820"/>
      <c r="W9992" s="820"/>
      <c r="X9992" s="820"/>
      <c r="Y9992" s="820"/>
      <c r="Z9992" s="820"/>
    </row>
    <row r="9993" spans="7:26">
      <c r="G9993" s="826"/>
      <c r="H9993" s="820"/>
      <c r="J9993" s="820"/>
      <c r="K9993" s="820"/>
      <c r="L9993" s="820"/>
      <c r="M9993" s="820"/>
      <c r="N9993" s="820"/>
      <c r="O9993" s="820"/>
      <c r="P9993" s="820"/>
      <c r="Q9993" s="820"/>
      <c r="R9993" s="820"/>
      <c r="S9993" s="820"/>
      <c r="T9993" s="820"/>
      <c r="U9993" s="820"/>
      <c r="V9993" s="820"/>
      <c r="W9993" s="820"/>
      <c r="X9993" s="820"/>
      <c r="Y9993" s="820"/>
      <c r="Z9993" s="820"/>
    </row>
    <row r="9994" spans="7:26">
      <c r="G9994" s="826"/>
      <c r="H9994" s="820"/>
      <c r="J9994" s="820"/>
      <c r="K9994" s="820"/>
      <c r="L9994" s="820"/>
      <c r="M9994" s="820"/>
      <c r="N9994" s="820"/>
      <c r="O9994" s="820"/>
      <c r="P9994" s="820"/>
      <c r="Q9994" s="820"/>
      <c r="R9994" s="820"/>
      <c r="S9994" s="820"/>
      <c r="T9994" s="820"/>
      <c r="U9994" s="820"/>
      <c r="V9994" s="820"/>
      <c r="W9994" s="820"/>
      <c r="X9994" s="820"/>
      <c r="Y9994" s="820"/>
      <c r="Z9994" s="820"/>
    </row>
    <row r="9995" spans="7:26">
      <c r="G9995" s="826"/>
      <c r="H9995" s="820"/>
      <c r="J9995" s="820"/>
      <c r="K9995" s="820"/>
      <c r="L9995" s="820"/>
      <c r="M9995" s="820"/>
      <c r="N9995" s="820"/>
      <c r="O9995" s="820"/>
      <c r="P9995" s="820"/>
      <c r="Q9995" s="820"/>
      <c r="R9995" s="820"/>
      <c r="S9995" s="820"/>
      <c r="T9995" s="820"/>
      <c r="U9995" s="820"/>
      <c r="V9995" s="820"/>
      <c r="W9995" s="820"/>
      <c r="X9995" s="820"/>
      <c r="Y9995" s="820"/>
      <c r="Z9995" s="820"/>
    </row>
    <row r="9996" spans="7:26">
      <c r="G9996" s="826"/>
      <c r="H9996" s="820"/>
      <c r="J9996" s="820"/>
      <c r="K9996" s="820"/>
      <c r="L9996" s="820"/>
      <c r="M9996" s="820"/>
      <c r="N9996" s="820"/>
      <c r="O9996" s="820"/>
      <c r="P9996" s="820"/>
      <c r="Q9996" s="820"/>
      <c r="R9996" s="820"/>
      <c r="S9996" s="820"/>
      <c r="T9996" s="820"/>
      <c r="U9996" s="820"/>
      <c r="V9996" s="820"/>
      <c r="W9996" s="820"/>
      <c r="X9996" s="820"/>
      <c r="Y9996" s="820"/>
      <c r="Z9996" s="820"/>
    </row>
    <row r="9997" spans="7:26">
      <c r="G9997" s="826"/>
      <c r="H9997" s="820"/>
      <c r="J9997" s="820"/>
      <c r="K9997" s="820"/>
      <c r="L9997" s="820"/>
      <c r="M9997" s="820"/>
      <c r="N9997" s="820"/>
      <c r="O9997" s="820"/>
      <c r="P9997" s="820"/>
      <c r="Q9997" s="820"/>
      <c r="R9997" s="820"/>
      <c r="S9997" s="820"/>
      <c r="T9997" s="820"/>
      <c r="U9997" s="820"/>
      <c r="V9997" s="820"/>
      <c r="W9997" s="820"/>
      <c r="X9997" s="820"/>
      <c r="Y9997" s="820"/>
      <c r="Z9997" s="820"/>
    </row>
    <row r="9998" spans="7:26">
      <c r="G9998" s="826"/>
      <c r="H9998" s="820"/>
      <c r="J9998" s="820"/>
      <c r="K9998" s="820"/>
      <c r="L9998" s="820"/>
      <c r="M9998" s="820"/>
      <c r="N9998" s="820"/>
      <c r="O9998" s="820"/>
      <c r="P9998" s="820"/>
      <c r="Q9998" s="820"/>
      <c r="R9998" s="820"/>
      <c r="S9998" s="820"/>
      <c r="T9998" s="820"/>
      <c r="U9998" s="820"/>
      <c r="V9998" s="820"/>
      <c r="W9998" s="820"/>
      <c r="X9998" s="820"/>
      <c r="Y9998" s="820"/>
      <c r="Z9998" s="820"/>
    </row>
    <row r="9999" spans="7:26">
      <c r="G9999" s="826"/>
      <c r="H9999" s="820"/>
      <c r="J9999" s="820"/>
      <c r="K9999" s="820"/>
      <c r="L9999" s="820"/>
      <c r="M9999" s="820"/>
      <c r="N9999" s="820"/>
      <c r="O9999" s="820"/>
      <c r="P9999" s="820"/>
      <c r="Q9999" s="820"/>
      <c r="R9999" s="820"/>
      <c r="S9999" s="820"/>
      <c r="T9999" s="820"/>
      <c r="U9999" s="820"/>
      <c r="V9999" s="820"/>
      <c r="W9999" s="820"/>
      <c r="X9999" s="820"/>
      <c r="Y9999" s="820"/>
      <c r="Z9999" s="820"/>
    </row>
    <row r="10000" spans="7:26">
      <c r="G10000" s="826"/>
      <c r="H10000" s="820"/>
      <c r="J10000" s="820"/>
      <c r="K10000" s="820"/>
      <c r="L10000" s="820"/>
      <c r="M10000" s="820"/>
      <c r="N10000" s="820"/>
      <c r="O10000" s="820"/>
      <c r="P10000" s="820"/>
      <c r="Q10000" s="820"/>
      <c r="R10000" s="820"/>
      <c r="S10000" s="820"/>
      <c r="T10000" s="820"/>
      <c r="U10000" s="820"/>
      <c r="V10000" s="820"/>
      <c r="W10000" s="820"/>
      <c r="X10000" s="820"/>
      <c r="Y10000" s="820"/>
      <c r="Z10000" s="820"/>
    </row>
    <row r="10001" spans="7:26">
      <c r="G10001" s="826"/>
      <c r="H10001" s="820"/>
      <c r="J10001" s="820"/>
      <c r="K10001" s="820"/>
      <c r="L10001" s="820"/>
      <c r="M10001" s="820"/>
      <c r="N10001" s="820"/>
      <c r="O10001" s="820"/>
      <c r="P10001" s="820"/>
      <c r="Q10001" s="820"/>
      <c r="R10001" s="820"/>
      <c r="S10001" s="820"/>
      <c r="T10001" s="820"/>
      <c r="U10001" s="820"/>
      <c r="V10001" s="820"/>
      <c r="W10001" s="820"/>
      <c r="X10001" s="820"/>
      <c r="Y10001" s="820"/>
      <c r="Z10001" s="820"/>
    </row>
    <row r="10002" spans="7:26">
      <c r="G10002" s="826"/>
      <c r="H10002" s="820"/>
      <c r="J10002" s="820"/>
      <c r="K10002" s="820"/>
      <c r="L10002" s="820"/>
      <c r="M10002" s="820"/>
      <c r="N10002" s="820"/>
      <c r="O10002" s="820"/>
      <c r="P10002" s="820"/>
      <c r="Q10002" s="820"/>
      <c r="R10002" s="820"/>
      <c r="S10002" s="820"/>
      <c r="T10002" s="820"/>
      <c r="U10002" s="820"/>
      <c r="V10002" s="820"/>
      <c r="W10002" s="820"/>
      <c r="X10002" s="820"/>
      <c r="Y10002" s="820"/>
      <c r="Z10002" s="820"/>
    </row>
    <row r="10003" spans="7:26">
      <c r="G10003" s="826"/>
      <c r="H10003" s="820"/>
      <c r="J10003" s="820"/>
      <c r="K10003" s="820"/>
      <c r="L10003" s="820"/>
      <c r="M10003" s="820"/>
      <c r="N10003" s="820"/>
      <c r="O10003" s="820"/>
      <c r="P10003" s="820"/>
      <c r="Q10003" s="820"/>
      <c r="R10003" s="820"/>
      <c r="S10003" s="820"/>
      <c r="T10003" s="820"/>
      <c r="U10003" s="820"/>
      <c r="V10003" s="820"/>
      <c r="W10003" s="820"/>
      <c r="X10003" s="820"/>
      <c r="Y10003" s="820"/>
      <c r="Z10003" s="820"/>
    </row>
    <row r="10004" spans="7:26">
      <c r="G10004" s="826"/>
      <c r="H10004" s="820"/>
      <c r="J10004" s="820"/>
      <c r="K10004" s="820"/>
      <c r="L10004" s="820"/>
      <c r="M10004" s="820"/>
      <c r="N10004" s="820"/>
      <c r="O10004" s="820"/>
      <c r="P10004" s="820"/>
      <c r="Q10004" s="820"/>
      <c r="R10004" s="820"/>
      <c r="S10004" s="820"/>
      <c r="T10004" s="820"/>
      <c r="U10004" s="820"/>
      <c r="V10004" s="820"/>
      <c r="W10004" s="820"/>
      <c r="X10004" s="820"/>
      <c r="Y10004" s="820"/>
      <c r="Z10004" s="820"/>
    </row>
    <row r="10005" spans="7:26">
      <c r="G10005" s="826"/>
      <c r="H10005" s="820"/>
      <c r="J10005" s="820"/>
      <c r="K10005" s="820"/>
      <c r="L10005" s="820"/>
      <c r="M10005" s="820"/>
      <c r="N10005" s="820"/>
      <c r="O10005" s="820"/>
      <c r="P10005" s="820"/>
      <c r="Q10005" s="820"/>
      <c r="R10005" s="820"/>
      <c r="S10005" s="820"/>
      <c r="T10005" s="820"/>
      <c r="U10005" s="820"/>
      <c r="V10005" s="820"/>
      <c r="W10005" s="820"/>
      <c r="X10005" s="820"/>
      <c r="Y10005" s="820"/>
      <c r="Z10005" s="820"/>
    </row>
    <row r="10006" spans="7:26">
      <c r="G10006" s="826"/>
      <c r="H10006" s="820"/>
      <c r="J10006" s="820"/>
      <c r="K10006" s="820"/>
      <c r="L10006" s="820"/>
      <c r="M10006" s="820"/>
      <c r="N10006" s="820"/>
      <c r="O10006" s="820"/>
      <c r="P10006" s="820"/>
      <c r="Q10006" s="820"/>
      <c r="R10006" s="820"/>
      <c r="S10006" s="820"/>
      <c r="T10006" s="820"/>
      <c r="U10006" s="820"/>
      <c r="V10006" s="820"/>
      <c r="W10006" s="820"/>
      <c r="X10006" s="820"/>
      <c r="Y10006" s="820"/>
      <c r="Z10006" s="820"/>
    </row>
    <row r="10007" spans="7:26">
      <c r="G10007" s="826"/>
      <c r="H10007" s="820"/>
      <c r="J10007" s="820"/>
      <c r="K10007" s="820"/>
      <c r="L10007" s="820"/>
      <c r="M10007" s="820"/>
      <c r="N10007" s="820"/>
      <c r="O10007" s="820"/>
      <c r="P10007" s="820"/>
      <c r="Q10007" s="820"/>
      <c r="R10007" s="820"/>
      <c r="S10007" s="820"/>
      <c r="T10007" s="820"/>
      <c r="U10007" s="820"/>
      <c r="V10007" s="820"/>
      <c r="W10007" s="820"/>
      <c r="X10007" s="820"/>
      <c r="Y10007" s="820"/>
      <c r="Z10007" s="820"/>
    </row>
    <row r="10008" spans="7:26">
      <c r="G10008" s="826"/>
      <c r="H10008" s="820"/>
      <c r="J10008" s="820"/>
      <c r="K10008" s="820"/>
      <c r="L10008" s="820"/>
      <c r="M10008" s="820"/>
      <c r="N10008" s="820"/>
      <c r="O10008" s="820"/>
      <c r="P10008" s="820"/>
      <c r="Q10008" s="820"/>
      <c r="R10008" s="820"/>
      <c r="S10008" s="820"/>
      <c r="T10008" s="820"/>
      <c r="U10008" s="820"/>
      <c r="V10008" s="820"/>
      <c r="W10008" s="820"/>
      <c r="X10008" s="820"/>
      <c r="Y10008" s="820"/>
      <c r="Z10008" s="820"/>
    </row>
    <row r="10009" spans="7:26">
      <c r="G10009" s="826"/>
      <c r="H10009" s="820"/>
      <c r="J10009" s="820"/>
      <c r="K10009" s="820"/>
      <c r="L10009" s="820"/>
      <c r="M10009" s="820"/>
      <c r="N10009" s="820"/>
      <c r="O10009" s="820"/>
      <c r="P10009" s="820"/>
      <c r="Q10009" s="820"/>
      <c r="R10009" s="820"/>
      <c r="S10009" s="820"/>
      <c r="T10009" s="820"/>
      <c r="U10009" s="820"/>
      <c r="V10009" s="820"/>
      <c r="W10009" s="820"/>
      <c r="X10009" s="820"/>
      <c r="Y10009" s="820"/>
      <c r="Z10009" s="820"/>
    </row>
    <row r="10010" spans="7:26">
      <c r="G10010" s="826"/>
      <c r="H10010" s="820"/>
      <c r="J10010" s="820"/>
      <c r="K10010" s="820"/>
      <c r="L10010" s="820"/>
      <c r="M10010" s="820"/>
      <c r="N10010" s="820"/>
      <c r="O10010" s="820"/>
      <c r="P10010" s="820"/>
      <c r="Q10010" s="820"/>
      <c r="R10010" s="820"/>
      <c r="S10010" s="820"/>
      <c r="T10010" s="820"/>
      <c r="U10010" s="820"/>
      <c r="V10010" s="820"/>
      <c r="W10010" s="820"/>
      <c r="X10010" s="820"/>
      <c r="Y10010" s="820"/>
      <c r="Z10010" s="820"/>
    </row>
    <row r="10011" spans="7:26">
      <c r="G10011" s="826"/>
      <c r="H10011" s="820"/>
      <c r="J10011" s="820"/>
      <c r="K10011" s="820"/>
      <c r="L10011" s="820"/>
      <c r="M10011" s="820"/>
      <c r="N10011" s="820"/>
      <c r="O10011" s="820"/>
      <c r="P10011" s="820"/>
      <c r="Q10011" s="820"/>
      <c r="R10011" s="820"/>
      <c r="S10011" s="820"/>
      <c r="T10011" s="820"/>
      <c r="U10011" s="820"/>
      <c r="V10011" s="820"/>
      <c r="W10011" s="820"/>
      <c r="X10011" s="820"/>
      <c r="Y10011" s="820"/>
      <c r="Z10011" s="820"/>
    </row>
    <row r="10012" spans="7:26">
      <c r="G10012" s="826"/>
      <c r="H10012" s="820"/>
      <c r="J10012" s="820"/>
      <c r="K10012" s="820"/>
      <c r="L10012" s="820"/>
      <c r="M10012" s="820"/>
      <c r="N10012" s="820"/>
      <c r="O10012" s="820"/>
      <c r="P10012" s="820"/>
      <c r="Q10012" s="820"/>
      <c r="R10012" s="820"/>
      <c r="S10012" s="820"/>
      <c r="T10012" s="820"/>
      <c r="U10012" s="820"/>
      <c r="V10012" s="820"/>
      <c r="W10012" s="820"/>
      <c r="X10012" s="820"/>
      <c r="Y10012" s="820"/>
      <c r="Z10012" s="820"/>
    </row>
    <row r="10013" spans="7:26">
      <c r="G10013" s="826"/>
      <c r="H10013" s="820"/>
      <c r="J10013" s="820"/>
      <c r="K10013" s="820"/>
      <c r="L10013" s="820"/>
      <c r="M10013" s="820"/>
      <c r="N10013" s="820"/>
      <c r="O10013" s="820"/>
      <c r="P10013" s="820"/>
      <c r="Q10013" s="820"/>
      <c r="R10013" s="820"/>
      <c r="S10013" s="820"/>
      <c r="T10013" s="820"/>
      <c r="U10013" s="820"/>
      <c r="V10013" s="820"/>
      <c r="W10013" s="820"/>
      <c r="X10013" s="820"/>
      <c r="Y10013" s="820"/>
      <c r="Z10013" s="820"/>
    </row>
    <row r="10014" spans="7:26">
      <c r="G10014" s="826"/>
      <c r="H10014" s="820"/>
      <c r="J10014" s="820"/>
      <c r="K10014" s="820"/>
      <c r="L10014" s="820"/>
      <c r="M10014" s="820"/>
      <c r="N10014" s="820"/>
      <c r="O10014" s="820"/>
      <c r="P10014" s="820"/>
      <c r="Q10014" s="820"/>
      <c r="R10014" s="820"/>
      <c r="S10014" s="820"/>
      <c r="T10014" s="820"/>
      <c r="U10014" s="820"/>
      <c r="V10014" s="820"/>
      <c r="W10014" s="820"/>
      <c r="X10014" s="820"/>
      <c r="Y10014" s="820"/>
      <c r="Z10014" s="820"/>
    </row>
    <row r="10015" spans="7:26">
      <c r="G10015" s="826"/>
      <c r="H10015" s="820"/>
      <c r="J10015" s="820"/>
      <c r="K10015" s="820"/>
      <c r="L10015" s="820"/>
      <c r="M10015" s="820"/>
      <c r="N10015" s="820"/>
      <c r="O10015" s="820"/>
      <c r="P10015" s="820"/>
      <c r="Q10015" s="820"/>
      <c r="R10015" s="820"/>
      <c r="S10015" s="820"/>
      <c r="T10015" s="820"/>
      <c r="U10015" s="820"/>
      <c r="V10015" s="820"/>
      <c r="W10015" s="820"/>
      <c r="X10015" s="820"/>
      <c r="Y10015" s="820"/>
      <c r="Z10015" s="820"/>
    </row>
    <row r="10016" spans="7:26">
      <c r="G10016" s="826"/>
      <c r="H10016" s="820"/>
      <c r="J10016" s="820"/>
      <c r="K10016" s="820"/>
      <c r="L10016" s="820"/>
      <c r="M10016" s="820"/>
      <c r="N10016" s="820"/>
      <c r="O10016" s="820"/>
      <c r="P10016" s="820"/>
      <c r="Q10016" s="820"/>
      <c r="R10016" s="820"/>
      <c r="S10016" s="820"/>
      <c r="T10016" s="820"/>
      <c r="U10016" s="820"/>
      <c r="V10016" s="820"/>
      <c r="W10016" s="820"/>
      <c r="X10016" s="820"/>
      <c r="Y10016" s="820"/>
      <c r="Z10016" s="820"/>
    </row>
    <row r="10017" spans="7:26">
      <c r="G10017" s="826"/>
      <c r="H10017" s="820"/>
      <c r="J10017" s="820"/>
      <c r="K10017" s="820"/>
      <c r="L10017" s="820"/>
      <c r="M10017" s="820"/>
      <c r="N10017" s="820"/>
      <c r="O10017" s="820"/>
      <c r="P10017" s="820"/>
      <c r="Q10017" s="820"/>
      <c r="R10017" s="820"/>
      <c r="S10017" s="820"/>
      <c r="T10017" s="820"/>
      <c r="U10017" s="820"/>
      <c r="V10017" s="820"/>
      <c r="W10017" s="820"/>
      <c r="X10017" s="820"/>
      <c r="Y10017" s="820"/>
      <c r="Z10017" s="820"/>
    </row>
    <row r="10018" spans="7:26">
      <c r="G10018" s="826"/>
      <c r="H10018" s="820"/>
      <c r="J10018" s="820"/>
      <c r="K10018" s="820"/>
      <c r="L10018" s="820"/>
      <c r="M10018" s="820"/>
      <c r="N10018" s="820"/>
      <c r="O10018" s="820"/>
      <c r="P10018" s="820"/>
      <c r="Q10018" s="820"/>
      <c r="R10018" s="820"/>
      <c r="S10018" s="820"/>
      <c r="T10018" s="820"/>
      <c r="U10018" s="820"/>
      <c r="V10018" s="820"/>
      <c r="W10018" s="820"/>
      <c r="X10018" s="820"/>
      <c r="Y10018" s="820"/>
      <c r="Z10018" s="820"/>
    </row>
    <row r="10019" spans="7:26">
      <c r="G10019" s="826"/>
      <c r="H10019" s="820"/>
      <c r="J10019" s="820"/>
      <c r="K10019" s="820"/>
      <c r="L10019" s="820"/>
      <c r="M10019" s="820"/>
      <c r="N10019" s="820"/>
      <c r="O10019" s="820"/>
      <c r="P10019" s="820"/>
      <c r="Q10019" s="820"/>
      <c r="R10019" s="820"/>
      <c r="S10019" s="820"/>
      <c r="T10019" s="820"/>
      <c r="U10019" s="820"/>
      <c r="V10019" s="820"/>
      <c r="W10019" s="820"/>
      <c r="X10019" s="820"/>
      <c r="Y10019" s="820"/>
      <c r="Z10019" s="820"/>
    </row>
    <row r="10020" spans="7:26">
      <c r="G10020" s="826"/>
      <c r="H10020" s="820"/>
      <c r="J10020" s="820"/>
      <c r="K10020" s="820"/>
      <c r="L10020" s="820"/>
      <c r="M10020" s="820"/>
      <c r="N10020" s="820"/>
      <c r="O10020" s="820"/>
      <c r="P10020" s="820"/>
      <c r="Q10020" s="820"/>
      <c r="R10020" s="820"/>
      <c r="S10020" s="820"/>
      <c r="T10020" s="820"/>
      <c r="U10020" s="820"/>
      <c r="V10020" s="820"/>
      <c r="W10020" s="820"/>
      <c r="X10020" s="820"/>
      <c r="Y10020" s="820"/>
      <c r="Z10020" s="820"/>
    </row>
    <row r="10021" spans="7:26">
      <c r="G10021" s="826"/>
      <c r="H10021" s="820"/>
      <c r="J10021" s="820"/>
      <c r="K10021" s="820"/>
      <c r="L10021" s="820"/>
      <c r="M10021" s="820"/>
      <c r="N10021" s="820"/>
      <c r="O10021" s="820"/>
      <c r="P10021" s="820"/>
      <c r="Q10021" s="820"/>
      <c r="R10021" s="820"/>
      <c r="S10021" s="820"/>
      <c r="T10021" s="820"/>
      <c r="U10021" s="820"/>
      <c r="V10021" s="820"/>
      <c r="W10021" s="820"/>
      <c r="X10021" s="820"/>
      <c r="Y10021" s="820"/>
      <c r="Z10021" s="820"/>
    </row>
    <row r="10022" spans="7:26">
      <c r="G10022" s="826"/>
      <c r="H10022" s="820"/>
      <c r="J10022" s="820"/>
      <c r="K10022" s="820"/>
      <c r="L10022" s="820"/>
      <c r="M10022" s="820"/>
      <c r="N10022" s="820"/>
      <c r="O10022" s="820"/>
      <c r="P10022" s="820"/>
      <c r="Q10022" s="820"/>
      <c r="R10022" s="820"/>
      <c r="S10022" s="820"/>
      <c r="T10022" s="820"/>
      <c r="U10022" s="820"/>
      <c r="V10022" s="820"/>
      <c r="W10022" s="820"/>
      <c r="X10022" s="820"/>
      <c r="Y10022" s="820"/>
      <c r="Z10022" s="820"/>
    </row>
    <row r="10023" spans="7:26">
      <c r="G10023" s="826"/>
      <c r="H10023" s="820"/>
      <c r="J10023" s="820"/>
      <c r="K10023" s="820"/>
      <c r="L10023" s="820"/>
      <c r="M10023" s="820"/>
      <c r="N10023" s="820"/>
      <c r="O10023" s="820"/>
      <c r="P10023" s="820"/>
      <c r="Q10023" s="820"/>
      <c r="R10023" s="820"/>
      <c r="S10023" s="820"/>
      <c r="T10023" s="820"/>
      <c r="U10023" s="820"/>
      <c r="V10023" s="820"/>
      <c r="W10023" s="820"/>
      <c r="X10023" s="820"/>
      <c r="Y10023" s="820"/>
      <c r="Z10023" s="820"/>
    </row>
    <row r="10024" spans="7:26">
      <c r="G10024" s="826"/>
      <c r="H10024" s="820"/>
      <c r="J10024" s="820"/>
      <c r="K10024" s="820"/>
      <c r="L10024" s="820"/>
      <c r="M10024" s="820"/>
      <c r="N10024" s="820"/>
      <c r="O10024" s="820"/>
      <c r="P10024" s="820"/>
      <c r="Q10024" s="820"/>
      <c r="R10024" s="820"/>
      <c r="S10024" s="820"/>
      <c r="T10024" s="820"/>
      <c r="U10024" s="820"/>
      <c r="V10024" s="820"/>
      <c r="W10024" s="820"/>
      <c r="X10024" s="820"/>
      <c r="Y10024" s="820"/>
      <c r="Z10024" s="820"/>
    </row>
    <row r="10025" spans="7:26">
      <c r="G10025" s="826"/>
      <c r="H10025" s="820"/>
      <c r="J10025" s="820"/>
      <c r="K10025" s="820"/>
      <c r="L10025" s="820"/>
      <c r="M10025" s="820"/>
      <c r="N10025" s="820"/>
      <c r="O10025" s="820"/>
      <c r="P10025" s="820"/>
      <c r="Q10025" s="820"/>
      <c r="R10025" s="820"/>
      <c r="S10025" s="820"/>
      <c r="T10025" s="820"/>
      <c r="U10025" s="820"/>
      <c r="V10025" s="820"/>
      <c r="W10025" s="820"/>
      <c r="X10025" s="820"/>
      <c r="Y10025" s="820"/>
      <c r="Z10025" s="820"/>
    </row>
    <row r="10026" spans="7:26">
      <c r="G10026" s="826"/>
      <c r="H10026" s="820"/>
      <c r="J10026" s="820"/>
      <c r="K10026" s="820"/>
      <c r="L10026" s="820"/>
      <c r="M10026" s="820"/>
      <c r="N10026" s="820"/>
      <c r="O10026" s="820"/>
      <c r="P10026" s="820"/>
      <c r="Q10026" s="820"/>
      <c r="R10026" s="820"/>
      <c r="S10026" s="820"/>
      <c r="T10026" s="820"/>
      <c r="U10026" s="820"/>
      <c r="V10026" s="820"/>
      <c r="W10026" s="820"/>
      <c r="X10026" s="820"/>
      <c r="Y10026" s="820"/>
      <c r="Z10026" s="820"/>
    </row>
    <row r="10027" spans="7:26">
      <c r="G10027" s="826"/>
      <c r="H10027" s="820"/>
      <c r="J10027" s="820"/>
      <c r="K10027" s="820"/>
      <c r="L10027" s="820"/>
      <c r="M10027" s="820"/>
      <c r="N10027" s="820"/>
      <c r="O10027" s="820"/>
      <c r="P10027" s="820"/>
      <c r="Q10027" s="820"/>
      <c r="R10027" s="820"/>
      <c r="S10027" s="820"/>
      <c r="T10027" s="820"/>
      <c r="U10027" s="820"/>
      <c r="V10027" s="820"/>
      <c r="W10027" s="820"/>
      <c r="X10027" s="820"/>
      <c r="Y10027" s="820"/>
      <c r="Z10027" s="820"/>
    </row>
    <row r="10028" spans="7:26">
      <c r="G10028" s="826"/>
      <c r="H10028" s="820"/>
      <c r="J10028" s="820"/>
      <c r="K10028" s="820"/>
      <c r="L10028" s="820"/>
      <c r="M10028" s="820"/>
      <c r="N10028" s="820"/>
      <c r="O10028" s="820"/>
      <c r="P10028" s="820"/>
      <c r="Q10028" s="820"/>
      <c r="R10028" s="820"/>
      <c r="S10028" s="820"/>
      <c r="T10028" s="820"/>
      <c r="U10028" s="820"/>
      <c r="V10028" s="820"/>
      <c r="W10028" s="820"/>
      <c r="X10028" s="820"/>
      <c r="Y10028" s="820"/>
      <c r="Z10028" s="820"/>
    </row>
    <row r="10029" spans="7:26">
      <c r="G10029" s="826"/>
      <c r="H10029" s="820"/>
      <c r="J10029" s="820"/>
      <c r="K10029" s="820"/>
      <c r="L10029" s="820"/>
      <c r="M10029" s="820"/>
      <c r="N10029" s="820"/>
      <c r="O10029" s="820"/>
      <c r="P10029" s="820"/>
      <c r="Q10029" s="820"/>
      <c r="R10029" s="820"/>
      <c r="S10029" s="820"/>
      <c r="T10029" s="820"/>
      <c r="U10029" s="820"/>
      <c r="V10029" s="820"/>
      <c r="W10029" s="820"/>
      <c r="X10029" s="820"/>
      <c r="Y10029" s="820"/>
      <c r="Z10029" s="820"/>
    </row>
    <row r="10030" spans="7:26">
      <c r="G10030" s="826"/>
      <c r="H10030" s="820"/>
      <c r="J10030" s="820"/>
      <c r="K10030" s="820"/>
      <c r="L10030" s="820"/>
      <c r="M10030" s="820"/>
      <c r="N10030" s="820"/>
      <c r="O10030" s="820"/>
      <c r="P10030" s="820"/>
      <c r="Q10030" s="820"/>
      <c r="R10030" s="820"/>
      <c r="S10030" s="820"/>
      <c r="T10030" s="820"/>
      <c r="U10030" s="820"/>
      <c r="V10030" s="820"/>
      <c r="W10030" s="820"/>
      <c r="X10030" s="820"/>
      <c r="Y10030" s="820"/>
      <c r="Z10030" s="820"/>
    </row>
    <row r="10031" spans="7:26">
      <c r="G10031" s="826"/>
      <c r="H10031" s="820"/>
      <c r="J10031" s="820"/>
      <c r="K10031" s="820"/>
      <c r="L10031" s="820"/>
      <c r="M10031" s="820"/>
      <c r="N10031" s="820"/>
      <c r="O10031" s="820"/>
      <c r="P10031" s="820"/>
      <c r="Q10031" s="820"/>
      <c r="R10031" s="820"/>
      <c r="S10031" s="820"/>
      <c r="T10031" s="820"/>
      <c r="U10031" s="820"/>
      <c r="V10031" s="820"/>
      <c r="W10031" s="820"/>
      <c r="X10031" s="820"/>
      <c r="Y10031" s="820"/>
      <c r="Z10031" s="820"/>
    </row>
    <row r="10032" spans="7:26">
      <c r="G10032" s="826"/>
      <c r="H10032" s="820"/>
      <c r="J10032" s="820"/>
      <c r="K10032" s="820"/>
      <c r="L10032" s="820"/>
      <c r="M10032" s="820"/>
      <c r="N10032" s="820"/>
      <c r="O10032" s="820"/>
      <c r="P10032" s="820"/>
      <c r="Q10032" s="820"/>
      <c r="R10032" s="820"/>
      <c r="S10032" s="820"/>
      <c r="T10032" s="820"/>
      <c r="U10032" s="820"/>
      <c r="V10032" s="820"/>
      <c r="W10032" s="820"/>
      <c r="X10032" s="820"/>
      <c r="Y10032" s="820"/>
      <c r="Z10032" s="820"/>
    </row>
    <row r="10033" spans="7:26">
      <c r="G10033" s="826"/>
      <c r="H10033" s="820"/>
      <c r="J10033" s="820"/>
      <c r="K10033" s="820"/>
      <c r="L10033" s="820"/>
      <c r="M10033" s="820"/>
      <c r="N10033" s="820"/>
      <c r="O10033" s="820"/>
      <c r="P10033" s="820"/>
      <c r="Q10033" s="820"/>
      <c r="R10033" s="820"/>
      <c r="S10033" s="820"/>
      <c r="T10033" s="820"/>
      <c r="U10033" s="820"/>
      <c r="V10033" s="820"/>
      <c r="W10033" s="820"/>
      <c r="X10033" s="820"/>
      <c r="Y10033" s="820"/>
      <c r="Z10033" s="820"/>
    </row>
    <row r="10034" spans="7:26">
      <c r="G10034" s="826"/>
      <c r="H10034" s="820"/>
      <c r="J10034" s="820"/>
      <c r="K10034" s="820"/>
      <c r="L10034" s="820"/>
      <c r="M10034" s="820"/>
      <c r="N10034" s="820"/>
      <c r="O10034" s="820"/>
      <c r="P10034" s="820"/>
      <c r="Q10034" s="820"/>
      <c r="R10034" s="820"/>
      <c r="S10034" s="820"/>
      <c r="T10034" s="820"/>
      <c r="U10034" s="820"/>
      <c r="V10034" s="820"/>
      <c r="W10034" s="820"/>
      <c r="X10034" s="820"/>
      <c r="Y10034" s="820"/>
      <c r="Z10034" s="820"/>
    </row>
    <row r="10035" spans="7:26">
      <c r="G10035" s="826"/>
      <c r="H10035" s="820"/>
      <c r="J10035" s="820"/>
      <c r="K10035" s="820"/>
      <c r="L10035" s="820"/>
      <c r="M10035" s="820"/>
      <c r="N10035" s="820"/>
      <c r="O10035" s="820"/>
      <c r="P10035" s="820"/>
      <c r="Q10035" s="820"/>
      <c r="R10035" s="820"/>
      <c r="S10035" s="820"/>
      <c r="T10035" s="820"/>
      <c r="U10035" s="820"/>
      <c r="V10035" s="820"/>
      <c r="W10035" s="820"/>
      <c r="X10035" s="820"/>
      <c r="Y10035" s="820"/>
      <c r="Z10035" s="820"/>
    </row>
    <row r="10036" spans="7:26">
      <c r="G10036" s="826"/>
      <c r="H10036" s="820"/>
      <c r="J10036" s="820"/>
      <c r="K10036" s="820"/>
      <c r="L10036" s="820"/>
      <c r="M10036" s="820"/>
      <c r="N10036" s="820"/>
      <c r="O10036" s="820"/>
      <c r="P10036" s="820"/>
      <c r="Q10036" s="820"/>
      <c r="R10036" s="820"/>
      <c r="S10036" s="820"/>
      <c r="T10036" s="820"/>
      <c r="U10036" s="820"/>
      <c r="V10036" s="820"/>
      <c r="W10036" s="820"/>
      <c r="X10036" s="820"/>
      <c r="Y10036" s="820"/>
      <c r="Z10036" s="820"/>
    </row>
    <row r="10037" spans="7:26">
      <c r="G10037" s="826"/>
      <c r="H10037" s="820"/>
      <c r="J10037" s="820"/>
      <c r="K10037" s="820"/>
      <c r="L10037" s="820"/>
      <c r="M10037" s="820"/>
      <c r="N10037" s="820"/>
      <c r="O10037" s="820"/>
      <c r="P10037" s="820"/>
      <c r="Q10037" s="820"/>
      <c r="R10037" s="820"/>
      <c r="S10037" s="820"/>
      <c r="T10037" s="820"/>
      <c r="U10037" s="820"/>
      <c r="V10037" s="820"/>
      <c r="W10037" s="820"/>
      <c r="X10037" s="820"/>
      <c r="Y10037" s="820"/>
      <c r="Z10037" s="820"/>
    </row>
    <row r="10038" spans="7:26">
      <c r="G10038" s="826"/>
      <c r="H10038" s="820"/>
      <c r="J10038" s="820"/>
      <c r="K10038" s="820"/>
      <c r="L10038" s="820"/>
      <c r="M10038" s="820"/>
      <c r="N10038" s="820"/>
      <c r="O10038" s="820"/>
      <c r="P10038" s="820"/>
      <c r="Q10038" s="820"/>
      <c r="R10038" s="820"/>
      <c r="S10038" s="820"/>
      <c r="T10038" s="820"/>
      <c r="U10038" s="820"/>
      <c r="V10038" s="820"/>
      <c r="W10038" s="820"/>
      <c r="X10038" s="820"/>
      <c r="Y10038" s="820"/>
      <c r="Z10038" s="820"/>
    </row>
    <row r="10039" spans="7:26">
      <c r="G10039" s="826"/>
      <c r="H10039" s="820"/>
      <c r="J10039" s="820"/>
      <c r="K10039" s="820"/>
      <c r="L10039" s="820"/>
      <c r="M10039" s="820"/>
      <c r="N10039" s="820"/>
      <c r="O10039" s="820"/>
      <c r="P10039" s="820"/>
      <c r="Q10039" s="820"/>
      <c r="R10039" s="820"/>
      <c r="S10039" s="820"/>
      <c r="T10039" s="820"/>
      <c r="U10039" s="820"/>
      <c r="V10039" s="820"/>
      <c r="W10039" s="820"/>
      <c r="X10039" s="820"/>
      <c r="Y10039" s="820"/>
      <c r="Z10039" s="820"/>
    </row>
    <row r="10040" spans="7:26">
      <c r="G10040" s="826"/>
      <c r="H10040" s="820"/>
      <c r="J10040" s="820"/>
      <c r="K10040" s="820"/>
      <c r="L10040" s="820"/>
      <c r="M10040" s="820"/>
      <c r="N10040" s="820"/>
      <c r="O10040" s="820"/>
      <c r="P10040" s="820"/>
      <c r="Q10040" s="820"/>
      <c r="R10040" s="820"/>
      <c r="S10040" s="820"/>
      <c r="T10040" s="820"/>
      <c r="U10040" s="820"/>
      <c r="V10040" s="820"/>
      <c r="W10040" s="820"/>
      <c r="X10040" s="820"/>
      <c r="Y10040" s="820"/>
      <c r="Z10040" s="820"/>
    </row>
    <row r="10041" spans="7:26">
      <c r="G10041" s="826"/>
      <c r="H10041" s="820"/>
      <c r="J10041" s="820"/>
      <c r="K10041" s="820"/>
      <c r="L10041" s="820"/>
      <c r="M10041" s="820"/>
      <c r="N10041" s="820"/>
      <c r="O10041" s="820"/>
      <c r="P10041" s="820"/>
      <c r="Q10041" s="820"/>
      <c r="R10041" s="820"/>
      <c r="S10041" s="820"/>
      <c r="T10041" s="820"/>
      <c r="U10041" s="820"/>
      <c r="V10041" s="820"/>
      <c r="W10041" s="820"/>
      <c r="X10041" s="820"/>
      <c r="Y10041" s="820"/>
      <c r="Z10041" s="820"/>
    </row>
    <row r="10042" spans="7:26">
      <c r="G10042" s="826"/>
      <c r="H10042" s="820"/>
      <c r="J10042" s="820"/>
      <c r="K10042" s="820"/>
      <c r="L10042" s="820"/>
      <c r="M10042" s="820"/>
      <c r="N10042" s="820"/>
      <c r="O10042" s="820"/>
      <c r="P10042" s="820"/>
      <c r="Q10042" s="820"/>
      <c r="R10042" s="820"/>
      <c r="S10042" s="820"/>
      <c r="T10042" s="820"/>
      <c r="U10042" s="820"/>
      <c r="V10042" s="820"/>
      <c r="W10042" s="820"/>
      <c r="X10042" s="820"/>
      <c r="Y10042" s="820"/>
      <c r="Z10042" s="820"/>
    </row>
    <row r="10043" spans="7:26">
      <c r="G10043" s="826"/>
      <c r="H10043" s="820"/>
      <c r="J10043" s="820"/>
      <c r="K10043" s="820"/>
      <c r="L10043" s="820"/>
      <c r="M10043" s="820"/>
      <c r="N10043" s="820"/>
      <c r="O10043" s="820"/>
      <c r="P10043" s="820"/>
      <c r="Q10043" s="820"/>
      <c r="R10043" s="820"/>
      <c r="S10043" s="820"/>
      <c r="T10043" s="820"/>
      <c r="U10043" s="820"/>
      <c r="V10043" s="820"/>
      <c r="W10043" s="820"/>
      <c r="X10043" s="820"/>
      <c r="Y10043" s="820"/>
      <c r="Z10043" s="820"/>
    </row>
    <row r="10044" spans="7:26">
      <c r="G10044" s="826"/>
      <c r="H10044" s="820"/>
      <c r="J10044" s="820"/>
      <c r="K10044" s="820"/>
      <c r="L10044" s="820"/>
      <c r="M10044" s="820"/>
      <c r="N10044" s="820"/>
      <c r="O10044" s="820"/>
      <c r="P10044" s="820"/>
      <c r="Q10044" s="820"/>
      <c r="R10044" s="820"/>
      <c r="S10044" s="820"/>
      <c r="T10044" s="820"/>
      <c r="U10044" s="820"/>
      <c r="V10044" s="820"/>
      <c r="W10044" s="820"/>
      <c r="X10044" s="820"/>
      <c r="Y10044" s="820"/>
      <c r="Z10044" s="820"/>
    </row>
    <row r="10045" spans="7:26">
      <c r="G10045" s="826"/>
      <c r="H10045" s="820"/>
      <c r="J10045" s="820"/>
      <c r="K10045" s="820"/>
      <c r="L10045" s="820"/>
      <c r="M10045" s="820"/>
      <c r="N10045" s="820"/>
      <c r="O10045" s="820"/>
      <c r="P10045" s="820"/>
      <c r="Q10045" s="820"/>
      <c r="R10045" s="820"/>
      <c r="S10045" s="820"/>
      <c r="T10045" s="820"/>
      <c r="U10045" s="820"/>
      <c r="V10045" s="820"/>
      <c r="W10045" s="820"/>
      <c r="X10045" s="820"/>
      <c r="Y10045" s="820"/>
      <c r="Z10045" s="820"/>
    </row>
    <row r="10046" spans="7:26">
      <c r="G10046" s="826"/>
      <c r="H10046" s="820"/>
      <c r="J10046" s="820"/>
      <c r="K10046" s="820"/>
      <c r="L10046" s="820"/>
      <c r="M10046" s="820"/>
      <c r="N10046" s="820"/>
      <c r="O10046" s="820"/>
      <c r="P10046" s="820"/>
      <c r="Q10046" s="820"/>
      <c r="R10046" s="820"/>
      <c r="S10046" s="820"/>
      <c r="T10046" s="820"/>
      <c r="U10046" s="820"/>
      <c r="V10046" s="820"/>
      <c r="W10046" s="820"/>
      <c r="X10046" s="820"/>
      <c r="Y10046" s="820"/>
      <c r="Z10046" s="820"/>
    </row>
    <row r="10047" spans="7:26">
      <c r="G10047" s="826"/>
      <c r="H10047" s="820"/>
      <c r="J10047" s="820"/>
      <c r="K10047" s="820"/>
      <c r="L10047" s="820"/>
      <c r="M10047" s="820"/>
      <c r="N10047" s="820"/>
      <c r="O10047" s="820"/>
      <c r="P10047" s="820"/>
      <c r="Q10047" s="820"/>
      <c r="R10047" s="820"/>
      <c r="S10047" s="820"/>
      <c r="T10047" s="820"/>
      <c r="U10047" s="820"/>
      <c r="V10047" s="820"/>
      <c r="W10047" s="820"/>
      <c r="X10047" s="820"/>
      <c r="Y10047" s="820"/>
      <c r="Z10047" s="820"/>
    </row>
    <row r="10048" spans="7:26">
      <c r="G10048" s="826"/>
      <c r="H10048" s="820"/>
      <c r="J10048" s="820"/>
      <c r="K10048" s="820"/>
      <c r="L10048" s="820"/>
      <c r="M10048" s="820"/>
      <c r="N10048" s="820"/>
      <c r="O10048" s="820"/>
      <c r="P10048" s="820"/>
      <c r="Q10048" s="820"/>
      <c r="R10048" s="820"/>
      <c r="S10048" s="820"/>
      <c r="T10048" s="820"/>
      <c r="U10048" s="820"/>
      <c r="V10048" s="820"/>
      <c r="W10048" s="820"/>
      <c r="X10048" s="820"/>
      <c r="Y10048" s="820"/>
      <c r="Z10048" s="820"/>
    </row>
    <row r="10049" spans="7:26">
      <c r="G10049" s="826"/>
      <c r="H10049" s="820"/>
      <c r="J10049" s="820"/>
      <c r="K10049" s="820"/>
      <c r="L10049" s="820"/>
      <c r="M10049" s="820"/>
      <c r="N10049" s="820"/>
      <c r="O10049" s="820"/>
      <c r="P10049" s="820"/>
      <c r="Q10049" s="820"/>
      <c r="R10049" s="820"/>
      <c r="S10049" s="820"/>
      <c r="T10049" s="820"/>
      <c r="U10049" s="820"/>
      <c r="V10049" s="820"/>
      <c r="W10049" s="820"/>
      <c r="X10049" s="820"/>
      <c r="Y10049" s="820"/>
      <c r="Z10049" s="820"/>
    </row>
    <row r="10050" spans="7:26">
      <c r="G10050" s="826"/>
      <c r="H10050" s="820"/>
      <c r="J10050" s="820"/>
      <c r="K10050" s="820"/>
      <c r="L10050" s="820"/>
      <c r="M10050" s="820"/>
      <c r="N10050" s="820"/>
      <c r="O10050" s="820"/>
      <c r="P10050" s="820"/>
      <c r="Q10050" s="820"/>
      <c r="R10050" s="820"/>
      <c r="S10050" s="820"/>
      <c r="T10050" s="820"/>
      <c r="U10050" s="820"/>
      <c r="V10050" s="820"/>
      <c r="W10050" s="820"/>
      <c r="X10050" s="820"/>
      <c r="Y10050" s="820"/>
      <c r="Z10050" s="820"/>
    </row>
    <row r="10051" spans="7:26">
      <c r="G10051" s="826"/>
      <c r="H10051" s="820"/>
      <c r="J10051" s="820"/>
      <c r="K10051" s="820"/>
      <c r="L10051" s="820"/>
      <c r="M10051" s="820"/>
      <c r="N10051" s="820"/>
      <c r="O10051" s="820"/>
      <c r="P10051" s="820"/>
      <c r="Q10051" s="820"/>
      <c r="R10051" s="820"/>
      <c r="S10051" s="820"/>
      <c r="T10051" s="820"/>
      <c r="U10051" s="820"/>
      <c r="V10051" s="820"/>
      <c r="W10051" s="820"/>
      <c r="X10051" s="820"/>
      <c r="Y10051" s="820"/>
      <c r="Z10051" s="820"/>
    </row>
    <row r="10052" spans="7:26">
      <c r="G10052" s="826"/>
      <c r="H10052" s="820"/>
      <c r="J10052" s="820"/>
      <c r="K10052" s="820"/>
      <c r="L10052" s="820"/>
      <c r="M10052" s="820"/>
      <c r="N10052" s="820"/>
      <c r="O10052" s="820"/>
      <c r="P10052" s="820"/>
      <c r="Q10052" s="820"/>
      <c r="R10052" s="820"/>
      <c r="S10052" s="820"/>
      <c r="T10052" s="820"/>
      <c r="U10052" s="820"/>
      <c r="V10052" s="820"/>
      <c r="W10052" s="820"/>
      <c r="X10052" s="820"/>
      <c r="Y10052" s="820"/>
      <c r="Z10052" s="820"/>
    </row>
    <row r="10053" spans="7:26">
      <c r="G10053" s="826"/>
      <c r="H10053" s="820"/>
      <c r="J10053" s="820"/>
      <c r="K10053" s="820"/>
      <c r="L10053" s="820"/>
      <c r="M10053" s="820"/>
      <c r="N10053" s="820"/>
      <c r="O10053" s="820"/>
      <c r="P10053" s="820"/>
      <c r="Q10053" s="820"/>
      <c r="R10053" s="820"/>
      <c r="S10053" s="820"/>
      <c r="T10053" s="820"/>
      <c r="U10053" s="820"/>
      <c r="V10053" s="820"/>
      <c r="W10053" s="820"/>
      <c r="X10053" s="820"/>
      <c r="Y10053" s="820"/>
      <c r="Z10053" s="820"/>
    </row>
    <row r="10054" spans="7:26">
      <c r="G10054" s="826"/>
      <c r="H10054" s="820"/>
      <c r="J10054" s="820"/>
      <c r="K10054" s="820"/>
      <c r="L10054" s="820"/>
      <c r="M10054" s="820"/>
      <c r="N10054" s="820"/>
      <c r="O10054" s="820"/>
      <c r="P10054" s="820"/>
      <c r="Q10054" s="820"/>
      <c r="R10054" s="820"/>
      <c r="S10054" s="820"/>
      <c r="T10054" s="820"/>
      <c r="U10054" s="820"/>
      <c r="V10054" s="820"/>
      <c r="W10054" s="820"/>
      <c r="X10054" s="820"/>
      <c r="Y10054" s="820"/>
      <c r="Z10054" s="820"/>
    </row>
    <row r="10055" spans="7:26">
      <c r="G10055" s="826"/>
      <c r="H10055" s="820"/>
      <c r="J10055" s="820"/>
      <c r="K10055" s="820"/>
      <c r="L10055" s="820"/>
      <c r="M10055" s="820"/>
      <c r="N10055" s="820"/>
      <c r="O10055" s="820"/>
      <c r="P10055" s="820"/>
      <c r="Q10055" s="820"/>
      <c r="R10055" s="820"/>
      <c r="S10055" s="820"/>
      <c r="T10055" s="820"/>
      <c r="U10055" s="820"/>
      <c r="V10055" s="820"/>
      <c r="W10055" s="820"/>
      <c r="X10055" s="820"/>
      <c r="Y10055" s="820"/>
      <c r="Z10055" s="820"/>
    </row>
    <row r="10056" spans="7:26">
      <c r="G10056" s="826"/>
      <c r="H10056" s="820"/>
      <c r="J10056" s="820"/>
      <c r="K10056" s="820"/>
      <c r="L10056" s="820"/>
      <c r="M10056" s="820"/>
      <c r="N10056" s="820"/>
      <c r="O10056" s="820"/>
      <c r="P10056" s="820"/>
      <c r="Q10056" s="820"/>
      <c r="R10056" s="820"/>
      <c r="S10056" s="820"/>
      <c r="T10056" s="820"/>
      <c r="U10056" s="820"/>
      <c r="V10056" s="820"/>
      <c r="W10056" s="820"/>
      <c r="X10056" s="820"/>
      <c r="Y10056" s="820"/>
      <c r="Z10056" s="820"/>
    </row>
    <row r="10057" spans="7:26">
      <c r="G10057" s="826"/>
      <c r="H10057" s="820"/>
      <c r="J10057" s="820"/>
      <c r="K10057" s="820"/>
      <c r="L10057" s="820"/>
      <c r="M10057" s="820"/>
      <c r="N10057" s="820"/>
      <c r="O10057" s="820"/>
      <c r="P10057" s="820"/>
      <c r="Q10057" s="820"/>
      <c r="R10057" s="820"/>
      <c r="S10057" s="820"/>
      <c r="T10057" s="820"/>
      <c r="U10057" s="820"/>
      <c r="V10057" s="820"/>
      <c r="W10057" s="820"/>
      <c r="X10057" s="820"/>
      <c r="Y10057" s="820"/>
      <c r="Z10057" s="820"/>
    </row>
    <row r="10058" spans="7:26">
      <c r="G10058" s="826"/>
      <c r="H10058" s="820"/>
      <c r="J10058" s="820"/>
      <c r="K10058" s="820"/>
      <c r="L10058" s="820"/>
      <c r="M10058" s="820"/>
      <c r="N10058" s="820"/>
      <c r="O10058" s="820"/>
      <c r="P10058" s="820"/>
      <c r="Q10058" s="820"/>
      <c r="R10058" s="820"/>
      <c r="S10058" s="820"/>
      <c r="T10058" s="820"/>
      <c r="U10058" s="820"/>
      <c r="V10058" s="820"/>
      <c r="W10058" s="820"/>
      <c r="X10058" s="820"/>
      <c r="Y10058" s="820"/>
      <c r="Z10058" s="820"/>
    </row>
    <row r="10059" spans="7:26">
      <c r="G10059" s="826"/>
      <c r="H10059" s="820"/>
      <c r="J10059" s="820"/>
      <c r="K10059" s="820"/>
      <c r="L10059" s="820"/>
      <c r="M10059" s="820"/>
      <c r="N10059" s="820"/>
      <c r="O10059" s="820"/>
      <c r="P10059" s="820"/>
      <c r="Q10059" s="820"/>
      <c r="R10059" s="820"/>
      <c r="S10059" s="820"/>
      <c r="T10059" s="820"/>
      <c r="U10059" s="820"/>
      <c r="V10059" s="820"/>
      <c r="W10059" s="820"/>
      <c r="X10059" s="820"/>
      <c r="Y10059" s="820"/>
      <c r="Z10059" s="820"/>
    </row>
    <row r="10060" spans="7:26">
      <c r="G10060" s="826"/>
      <c r="H10060" s="820"/>
      <c r="J10060" s="820"/>
      <c r="K10060" s="820"/>
      <c r="L10060" s="820"/>
      <c r="M10060" s="820"/>
      <c r="N10060" s="820"/>
      <c r="O10060" s="820"/>
      <c r="P10060" s="820"/>
      <c r="Q10060" s="820"/>
      <c r="R10060" s="820"/>
      <c r="S10060" s="820"/>
      <c r="T10060" s="820"/>
      <c r="U10060" s="820"/>
      <c r="V10060" s="820"/>
      <c r="W10060" s="820"/>
      <c r="X10060" s="820"/>
      <c r="Y10060" s="820"/>
      <c r="Z10060" s="820"/>
    </row>
    <row r="10061" spans="7:26">
      <c r="G10061" s="826"/>
      <c r="H10061" s="820"/>
      <c r="J10061" s="820"/>
      <c r="K10061" s="820"/>
      <c r="L10061" s="820"/>
      <c r="M10061" s="820"/>
      <c r="N10061" s="820"/>
      <c r="O10061" s="820"/>
      <c r="P10061" s="820"/>
      <c r="Q10061" s="820"/>
      <c r="R10061" s="820"/>
      <c r="S10061" s="820"/>
      <c r="T10061" s="820"/>
      <c r="U10061" s="820"/>
      <c r="V10061" s="820"/>
      <c r="W10061" s="820"/>
      <c r="X10061" s="820"/>
      <c r="Y10061" s="820"/>
      <c r="Z10061" s="820"/>
    </row>
    <row r="10062" spans="7:26">
      <c r="G10062" s="826"/>
      <c r="H10062" s="820"/>
      <c r="J10062" s="820"/>
      <c r="K10062" s="820"/>
      <c r="L10062" s="820"/>
      <c r="M10062" s="820"/>
      <c r="N10062" s="820"/>
      <c r="O10062" s="820"/>
      <c r="P10062" s="820"/>
      <c r="Q10062" s="820"/>
      <c r="R10062" s="820"/>
      <c r="S10062" s="820"/>
      <c r="T10062" s="820"/>
      <c r="U10062" s="820"/>
      <c r="V10062" s="820"/>
      <c r="W10062" s="820"/>
      <c r="X10062" s="820"/>
      <c r="Y10062" s="820"/>
      <c r="Z10062" s="820"/>
    </row>
    <row r="10063" spans="7:26">
      <c r="G10063" s="826"/>
      <c r="H10063" s="820"/>
      <c r="J10063" s="820"/>
      <c r="K10063" s="820"/>
      <c r="L10063" s="820"/>
      <c r="M10063" s="820"/>
      <c r="N10063" s="820"/>
      <c r="O10063" s="820"/>
      <c r="P10063" s="820"/>
      <c r="Q10063" s="820"/>
      <c r="R10063" s="820"/>
      <c r="S10063" s="820"/>
      <c r="T10063" s="820"/>
      <c r="U10063" s="820"/>
      <c r="V10063" s="820"/>
      <c r="W10063" s="820"/>
      <c r="X10063" s="820"/>
      <c r="Y10063" s="820"/>
      <c r="Z10063" s="820"/>
    </row>
    <row r="10064" spans="7:26">
      <c r="G10064" s="826"/>
      <c r="H10064" s="820"/>
      <c r="J10064" s="820"/>
      <c r="K10064" s="820"/>
      <c r="L10064" s="820"/>
      <c r="M10064" s="820"/>
      <c r="N10064" s="820"/>
      <c r="O10064" s="820"/>
      <c r="P10064" s="820"/>
      <c r="Q10064" s="820"/>
      <c r="R10064" s="820"/>
      <c r="S10064" s="820"/>
      <c r="T10064" s="820"/>
      <c r="U10064" s="820"/>
      <c r="V10064" s="820"/>
      <c r="W10064" s="820"/>
      <c r="X10064" s="820"/>
      <c r="Y10064" s="820"/>
      <c r="Z10064" s="820"/>
    </row>
    <row r="10065" spans="7:26">
      <c r="G10065" s="826"/>
      <c r="H10065" s="820"/>
      <c r="J10065" s="820"/>
      <c r="K10065" s="820"/>
      <c r="L10065" s="820"/>
      <c r="M10065" s="820"/>
      <c r="N10065" s="820"/>
      <c r="O10065" s="820"/>
      <c r="P10065" s="820"/>
      <c r="Q10065" s="820"/>
      <c r="R10065" s="820"/>
      <c r="S10065" s="820"/>
      <c r="T10065" s="820"/>
      <c r="U10065" s="820"/>
      <c r="V10065" s="820"/>
      <c r="W10065" s="820"/>
      <c r="X10065" s="820"/>
      <c r="Y10065" s="820"/>
      <c r="Z10065" s="820"/>
    </row>
    <row r="10066" spans="7:26">
      <c r="G10066" s="826"/>
      <c r="H10066" s="820"/>
      <c r="J10066" s="820"/>
      <c r="K10066" s="820"/>
      <c r="L10066" s="820"/>
      <c r="M10066" s="820"/>
      <c r="N10066" s="820"/>
      <c r="O10066" s="820"/>
      <c r="P10066" s="820"/>
      <c r="Q10066" s="820"/>
      <c r="R10066" s="820"/>
      <c r="S10066" s="820"/>
      <c r="T10066" s="820"/>
      <c r="U10066" s="820"/>
      <c r="V10066" s="820"/>
      <c r="W10066" s="820"/>
      <c r="X10066" s="820"/>
      <c r="Y10066" s="820"/>
      <c r="Z10066" s="820"/>
    </row>
    <row r="10067" spans="7:26">
      <c r="G10067" s="826"/>
      <c r="H10067" s="820"/>
      <c r="J10067" s="820"/>
      <c r="K10067" s="820"/>
      <c r="L10067" s="820"/>
      <c r="M10067" s="820"/>
      <c r="N10067" s="820"/>
      <c r="O10067" s="820"/>
      <c r="P10067" s="820"/>
      <c r="Q10067" s="820"/>
      <c r="R10067" s="820"/>
      <c r="S10067" s="820"/>
      <c r="T10067" s="820"/>
      <c r="U10067" s="820"/>
      <c r="V10067" s="820"/>
      <c r="W10067" s="820"/>
      <c r="X10067" s="820"/>
      <c r="Y10067" s="820"/>
      <c r="Z10067" s="820"/>
    </row>
    <row r="10068" spans="7:26">
      <c r="G10068" s="826"/>
      <c r="H10068" s="820"/>
      <c r="J10068" s="820"/>
      <c r="K10068" s="820"/>
      <c r="L10068" s="820"/>
      <c r="M10068" s="820"/>
      <c r="N10068" s="820"/>
      <c r="O10068" s="820"/>
      <c r="P10068" s="820"/>
      <c r="Q10068" s="820"/>
      <c r="R10068" s="820"/>
      <c r="S10068" s="820"/>
      <c r="T10068" s="820"/>
      <c r="U10068" s="820"/>
      <c r="V10068" s="820"/>
      <c r="W10068" s="820"/>
      <c r="X10068" s="820"/>
      <c r="Y10068" s="820"/>
      <c r="Z10068" s="820"/>
    </row>
    <row r="10069" spans="7:26">
      <c r="G10069" s="826"/>
      <c r="H10069" s="820"/>
      <c r="J10069" s="820"/>
      <c r="K10069" s="820"/>
      <c r="L10069" s="820"/>
      <c r="M10069" s="820"/>
      <c r="N10069" s="820"/>
      <c r="O10069" s="820"/>
      <c r="P10069" s="820"/>
      <c r="Q10069" s="820"/>
      <c r="R10069" s="820"/>
      <c r="S10069" s="820"/>
      <c r="T10069" s="820"/>
      <c r="U10069" s="820"/>
      <c r="V10069" s="820"/>
      <c r="W10069" s="820"/>
      <c r="X10069" s="820"/>
      <c r="Y10069" s="820"/>
      <c r="Z10069" s="820"/>
    </row>
    <row r="10070" spans="7:26">
      <c r="G10070" s="826"/>
      <c r="H10070" s="820"/>
      <c r="J10070" s="820"/>
      <c r="K10070" s="820"/>
      <c r="L10070" s="820"/>
      <c r="M10070" s="820"/>
      <c r="N10070" s="820"/>
      <c r="O10070" s="820"/>
      <c r="P10070" s="820"/>
      <c r="Q10070" s="820"/>
      <c r="R10070" s="820"/>
      <c r="S10070" s="820"/>
      <c r="T10070" s="820"/>
      <c r="U10070" s="820"/>
      <c r="V10070" s="820"/>
      <c r="W10070" s="820"/>
      <c r="X10070" s="820"/>
      <c r="Y10070" s="820"/>
      <c r="Z10070" s="820"/>
    </row>
    <row r="10071" spans="7:26">
      <c r="G10071" s="826"/>
      <c r="H10071" s="820"/>
      <c r="J10071" s="820"/>
      <c r="K10071" s="820"/>
      <c r="L10071" s="820"/>
      <c r="M10071" s="820"/>
      <c r="N10071" s="820"/>
      <c r="O10071" s="820"/>
      <c r="P10071" s="820"/>
      <c r="Q10071" s="820"/>
      <c r="R10071" s="820"/>
      <c r="S10071" s="820"/>
      <c r="T10071" s="820"/>
      <c r="U10071" s="820"/>
      <c r="V10071" s="820"/>
      <c r="W10071" s="820"/>
      <c r="X10071" s="820"/>
      <c r="Y10071" s="820"/>
      <c r="Z10071" s="820"/>
    </row>
    <row r="10072" spans="7:26">
      <c r="G10072" s="826"/>
      <c r="H10072" s="820"/>
      <c r="J10072" s="820"/>
      <c r="K10072" s="820"/>
      <c r="L10072" s="820"/>
      <c r="M10072" s="820"/>
      <c r="N10072" s="820"/>
      <c r="O10072" s="820"/>
      <c r="P10072" s="820"/>
      <c r="Q10072" s="820"/>
      <c r="R10072" s="820"/>
      <c r="S10072" s="820"/>
      <c r="T10072" s="820"/>
      <c r="U10072" s="820"/>
      <c r="V10072" s="820"/>
      <c r="W10072" s="820"/>
      <c r="X10072" s="820"/>
      <c r="Y10072" s="820"/>
      <c r="Z10072" s="820"/>
    </row>
    <row r="10073" spans="7:26">
      <c r="G10073" s="826"/>
      <c r="H10073" s="820"/>
      <c r="J10073" s="820"/>
      <c r="K10073" s="820"/>
      <c r="L10073" s="820"/>
      <c r="M10073" s="820"/>
      <c r="N10073" s="820"/>
      <c r="O10073" s="820"/>
      <c r="P10073" s="820"/>
      <c r="Q10073" s="820"/>
      <c r="R10073" s="820"/>
      <c r="S10073" s="820"/>
      <c r="T10073" s="820"/>
      <c r="U10073" s="820"/>
      <c r="V10073" s="820"/>
      <c r="W10073" s="820"/>
      <c r="X10073" s="820"/>
      <c r="Y10073" s="820"/>
      <c r="Z10073" s="820"/>
    </row>
    <row r="10074" spans="7:26">
      <c r="G10074" s="826"/>
      <c r="H10074" s="820"/>
      <c r="J10074" s="820"/>
      <c r="K10074" s="820"/>
      <c r="L10074" s="820"/>
      <c r="M10074" s="820"/>
      <c r="N10074" s="820"/>
      <c r="O10074" s="820"/>
      <c r="P10074" s="820"/>
      <c r="Q10074" s="820"/>
      <c r="R10074" s="820"/>
      <c r="S10074" s="820"/>
      <c r="T10074" s="820"/>
      <c r="U10074" s="820"/>
      <c r="V10074" s="820"/>
      <c r="W10074" s="820"/>
      <c r="X10074" s="820"/>
      <c r="Y10074" s="820"/>
      <c r="Z10074" s="820"/>
    </row>
    <row r="10075" spans="7:26">
      <c r="G10075" s="826"/>
      <c r="H10075" s="820"/>
      <c r="J10075" s="820"/>
      <c r="K10075" s="820"/>
      <c r="L10075" s="820"/>
      <c r="M10075" s="820"/>
      <c r="N10075" s="820"/>
      <c r="O10075" s="820"/>
      <c r="P10075" s="820"/>
      <c r="Q10075" s="820"/>
      <c r="R10075" s="820"/>
      <c r="S10075" s="820"/>
      <c r="T10075" s="820"/>
      <c r="U10075" s="820"/>
      <c r="V10075" s="820"/>
      <c r="W10075" s="820"/>
      <c r="X10075" s="820"/>
      <c r="Y10075" s="820"/>
      <c r="Z10075" s="820"/>
    </row>
    <row r="10076" spans="7:26">
      <c r="G10076" s="826"/>
      <c r="H10076" s="820"/>
      <c r="J10076" s="820"/>
      <c r="K10076" s="820"/>
      <c r="L10076" s="820"/>
      <c r="M10076" s="820"/>
      <c r="N10076" s="820"/>
      <c r="O10076" s="820"/>
      <c r="P10076" s="820"/>
      <c r="Q10076" s="820"/>
      <c r="R10076" s="820"/>
      <c r="S10076" s="820"/>
      <c r="T10076" s="820"/>
      <c r="U10076" s="820"/>
      <c r="V10076" s="820"/>
      <c r="W10076" s="820"/>
      <c r="X10076" s="820"/>
      <c r="Y10076" s="820"/>
      <c r="Z10076" s="820"/>
    </row>
    <row r="10077" spans="7:26">
      <c r="G10077" s="826"/>
      <c r="H10077" s="820"/>
      <c r="J10077" s="820"/>
      <c r="K10077" s="820"/>
      <c r="L10077" s="820"/>
      <c r="M10077" s="820"/>
      <c r="N10077" s="820"/>
      <c r="O10077" s="820"/>
      <c r="P10077" s="820"/>
      <c r="Q10077" s="820"/>
      <c r="R10077" s="820"/>
      <c r="S10077" s="820"/>
      <c r="T10077" s="820"/>
      <c r="U10077" s="820"/>
      <c r="V10077" s="820"/>
      <c r="W10077" s="820"/>
      <c r="X10077" s="820"/>
      <c r="Y10077" s="820"/>
      <c r="Z10077" s="820"/>
    </row>
    <row r="10078" spans="7:26">
      <c r="G10078" s="826"/>
      <c r="H10078" s="820"/>
      <c r="J10078" s="820"/>
      <c r="K10078" s="820"/>
      <c r="L10078" s="820"/>
      <c r="M10078" s="820"/>
      <c r="N10078" s="820"/>
      <c r="O10078" s="820"/>
      <c r="P10078" s="820"/>
      <c r="Q10078" s="820"/>
      <c r="R10078" s="820"/>
      <c r="S10078" s="820"/>
      <c r="T10078" s="820"/>
      <c r="U10078" s="820"/>
      <c r="V10078" s="820"/>
      <c r="W10078" s="820"/>
      <c r="X10078" s="820"/>
      <c r="Y10078" s="820"/>
      <c r="Z10078" s="820"/>
    </row>
    <row r="10079" spans="7:26">
      <c r="G10079" s="826"/>
      <c r="H10079" s="820"/>
      <c r="J10079" s="820"/>
      <c r="K10079" s="820"/>
      <c r="L10079" s="820"/>
      <c r="M10079" s="820"/>
      <c r="N10079" s="820"/>
      <c r="O10079" s="820"/>
      <c r="P10079" s="820"/>
      <c r="Q10079" s="820"/>
      <c r="R10079" s="820"/>
      <c r="S10079" s="820"/>
      <c r="T10079" s="820"/>
      <c r="U10079" s="820"/>
      <c r="V10079" s="820"/>
      <c r="W10079" s="820"/>
      <c r="X10079" s="820"/>
      <c r="Y10079" s="820"/>
      <c r="Z10079" s="820"/>
    </row>
    <row r="10080" spans="7:26">
      <c r="G10080" s="826"/>
      <c r="H10080" s="820"/>
      <c r="J10080" s="820"/>
      <c r="K10080" s="820"/>
      <c r="L10080" s="820"/>
      <c r="M10080" s="820"/>
      <c r="N10080" s="820"/>
      <c r="O10080" s="820"/>
      <c r="P10080" s="820"/>
      <c r="Q10080" s="820"/>
      <c r="R10080" s="820"/>
      <c r="S10080" s="820"/>
      <c r="T10080" s="820"/>
      <c r="U10080" s="820"/>
      <c r="V10080" s="820"/>
      <c r="W10080" s="820"/>
      <c r="X10080" s="820"/>
      <c r="Y10080" s="820"/>
      <c r="Z10080" s="820"/>
    </row>
    <row r="10081" spans="7:26">
      <c r="G10081" s="826"/>
      <c r="H10081" s="820"/>
      <c r="J10081" s="820"/>
      <c r="K10081" s="820"/>
      <c r="L10081" s="820"/>
      <c r="M10081" s="820"/>
      <c r="N10081" s="820"/>
      <c r="O10081" s="820"/>
      <c r="P10081" s="820"/>
      <c r="Q10081" s="820"/>
      <c r="R10081" s="820"/>
      <c r="S10081" s="820"/>
      <c r="T10081" s="820"/>
      <c r="U10081" s="820"/>
      <c r="V10081" s="820"/>
      <c r="W10081" s="820"/>
      <c r="X10081" s="820"/>
      <c r="Y10081" s="820"/>
      <c r="Z10081" s="820"/>
    </row>
    <row r="10082" spans="7:26">
      <c r="G10082" s="826"/>
      <c r="H10082" s="820"/>
      <c r="J10082" s="820"/>
      <c r="K10082" s="820"/>
      <c r="L10082" s="820"/>
      <c r="M10082" s="820"/>
      <c r="N10082" s="820"/>
      <c r="O10082" s="820"/>
      <c r="P10082" s="820"/>
      <c r="Q10082" s="820"/>
      <c r="R10082" s="820"/>
      <c r="S10082" s="820"/>
      <c r="T10082" s="820"/>
      <c r="U10082" s="820"/>
      <c r="V10082" s="820"/>
      <c r="W10082" s="820"/>
      <c r="X10082" s="820"/>
      <c r="Y10082" s="820"/>
      <c r="Z10082" s="820"/>
    </row>
    <row r="10083" spans="7:26">
      <c r="G10083" s="826"/>
      <c r="H10083" s="820"/>
      <c r="J10083" s="820"/>
      <c r="K10083" s="820"/>
      <c r="L10083" s="820"/>
      <c r="M10083" s="820"/>
      <c r="N10083" s="820"/>
      <c r="O10083" s="820"/>
      <c r="P10083" s="820"/>
      <c r="Q10083" s="820"/>
      <c r="R10083" s="820"/>
      <c r="S10083" s="820"/>
      <c r="T10083" s="820"/>
      <c r="U10083" s="820"/>
      <c r="V10083" s="820"/>
      <c r="W10083" s="820"/>
      <c r="X10083" s="820"/>
      <c r="Y10083" s="820"/>
      <c r="Z10083" s="820"/>
    </row>
    <row r="10084" spans="7:26">
      <c r="G10084" s="826"/>
      <c r="H10084" s="820"/>
      <c r="J10084" s="820"/>
      <c r="K10084" s="820"/>
      <c r="L10084" s="820"/>
      <c r="M10084" s="820"/>
      <c r="N10084" s="820"/>
      <c r="O10084" s="820"/>
      <c r="P10084" s="820"/>
      <c r="Q10084" s="820"/>
      <c r="R10084" s="820"/>
      <c r="S10084" s="820"/>
      <c r="T10084" s="820"/>
      <c r="U10084" s="820"/>
      <c r="V10084" s="820"/>
      <c r="W10084" s="820"/>
      <c r="X10084" s="820"/>
      <c r="Y10084" s="820"/>
      <c r="Z10084" s="820"/>
    </row>
    <row r="10085" spans="7:26">
      <c r="G10085" s="826"/>
      <c r="H10085" s="820"/>
      <c r="J10085" s="820"/>
      <c r="K10085" s="820"/>
      <c r="L10085" s="820"/>
      <c r="M10085" s="820"/>
      <c r="N10085" s="820"/>
      <c r="O10085" s="820"/>
      <c r="P10085" s="820"/>
      <c r="Q10085" s="820"/>
      <c r="R10085" s="820"/>
      <c r="S10085" s="820"/>
      <c r="T10085" s="820"/>
      <c r="U10085" s="820"/>
      <c r="V10085" s="820"/>
      <c r="W10085" s="820"/>
      <c r="X10085" s="820"/>
      <c r="Y10085" s="820"/>
      <c r="Z10085" s="820"/>
    </row>
    <row r="10086" spans="7:26">
      <c r="G10086" s="826"/>
      <c r="H10086" s="820"/>
      <c r="J10086" s="820"/>
      <c r="K10086" s="820"/>
      <c r="L10086" s="820"/>
      <c r="M10086" s="820"/>
      <c r="N10086" s="820"/>
      <c r="O10086" s="820"/>
      <c r="P10086" s="820"/>
      <c r="Q10086" s="820"/>
      <c r="R10086" s="820"/>
      <c r="S10086" s="820"/>
      <c r="T10086" s="820"/>
      <c r="U10086" s="820"/>
      <c r="V10086" s="820"/>
      <c r="W10086" s="820"/>
      <c r="X10086" s="820"/>
      <c r="Y10086" s="820"/>
      <c r="Z10086" s="820"/>
    </row>
    <row r="10087" spans="7:26">
      <c r="G10087" s="826"/>
      <c r="H10087" s="820"/>
      <c r="J10087" s="820"/>
      <c r="K10087" s="820"/>
      <c r="L10087" s="820"/>
      <c r="M10087" s="820"/>
      <c r="N10087" s="820"/>
      <c r="O10087" s="820"/>
      <c r="P10087" s="820"/>
      <c r="Q10087" s="820"/>
      <c r="R10087" s="820"/>
      <c r="S10087" s="820"/>
      <c r="T10087" s="820"/>
      <c r="U10087" s="820"/>
      <c r="V10087" s="820"/>
      <c r="W10087" s="820"/>
      <c r="X10087" s="820"/>
      <c r="Y10087" s="820"/>
      <c r="Z10087" s="820"/>
    </row>
    <row r="10088" spans="7:26">
      <c r="G10088" s="826"/>
      <c r="H10088" s="820"/>
      <c r="J10088" s="820"/>
      <c r="K10088" s="820"/>
      <c r="L10088" s="820"/>
      <c r="M10088" s="820"/>
      <c r="N10088" s="820"/>
      <c r="O10088" s="820"/>
      <c r="P10088" s="820"/>
      <c r="Q10088" s="820"/>
      <c r="R10088" s="820"/>
      <c r="S10088" s="820"/>
      <c r="T10088" s="820"/>
      <c r="U10088" s="820"/>
      <c r="V10088" s="820"/>
      <c r="W10088" s="820"/>
      <c r="X10088" s="820"/>
      <c r="Y10088" s="820"/>
      <c r="Z10088" s="820"/>
    </row>
    <row r="10089" spans="7:26">
      <c r="G10089" s="826"/>
      <c r="H10089" s="820"/>
      <c r="J10089" s="820"/>
      <c r="K10089" s="820"/>
      <c r="L10089" s="820"/>
      <c r="M10089" s="820"/>
      <c r="N10089" s="820"/>
      <c r="O10089" s="820"/>
      <c r="P10089" s="820"/>
      <c r="Q10089" s="820"/>
      <c r="R10089" s="820"/>
      <c r="S10089" s="820"/>
      <c r="T10089" s="820"/>
      <c r="U10089" s="820"/>
      <c r="V10089" s="820"/>
      <c r="W10089" s="820"/>
      <c r="X10089" s="820"/>
      <c r="Y10089" s="820"/>
      <c r="Z10089" s="820"/>
    </row>
    <row r="10090" spans="7:26">
      <c r="G10090" s="826"/>
      <c r="H10090" s="820"/>
      <c r="J10090" s="820"/>
      <c r="K10090" s="820"/>
      <c r="L10090" s="820"/>
      <c r="M10090" s="820"/>
      <c r="N10090" s="820"/>
      <c r="O10090" s="820"/>
      <c r="P10090" s="820"/>
      <c r="Q10090" s="820"/>
      <c r="R10090" s="820"/>
      <c r="S10090" s="820"/>
      <c r="T10090" s="820"/>
      <c r="U10090" s="820"/>
      <c r="V10090" s="820"/>
      <c r="W10090" s="820"/>
      <c r="X10090" s="820"/>
      <c r="Y10090" s="820"/>
      <c r="Z10090" s="820"/>
    </row>
    <row r="10091" spans="7:26">
      <c r="G10091" s="826"/>
      <c r="H10091" s="820"/>
      <c r="J10091" s="820"/>
      <c r="K10091" s="820"/>
      <c r="L10091" s="820"/>
      <c r="M10091" s="820"/>
      <c r="N10091" s="820"/>
      <c r="O10091" s="820"/>
      <c r="P10091" s="820"/>
      <c r="Q10091" s="820"/>
      <c r="R10091" s="820"/>
      <c r="S10091" s="820"/>
      <c r="T10091" s="820"/>
      <c r="U10091" s="820"/>
      <c r="V10091" s="820"/>
      <c r="W10091" s="820"/>
      <c r="X10091" s="820"/>
      <c r="Y10091" s="820"/>
      <c r="Z10091" s="820"/>
    </row>
    <row r="10092" spans="7:26">
      <c r="G10092" s="826"/>
      <c r="H10092" s="820"/>
      <c r="J10092" s="820"/>
      <c r="K10092" s="820"/>
      <c r="L10092" s="820"/>
      <c r="M10092" s="820"/>
      <c r="N10092" s="820"/>
      <c r="O10092" s="820"/>
      <c r="P10092" s="820"/>
      <c r="Q10092" s="820"/>
      <c r="R10092" s="820"/>
      <c r="S10092" s="820"/>
      <c r="T10092" s="820"/>
      <c r="U10092" s="820"/>
      <c r="V10092" s="820"/>
      <c r="W10092" s="820"/>
      <c r="X10092" s="820"/>
      <c r="Y10092" s="820"/>
      <c r="Z10092" s="820"/>
    </row>
    <row r="10093" spans="7:26">
      <c r="G10093" s="826"/>
      <c r="H10093" s="820"/>
      <c r="J10093" s="820"/>
      <c r="K10093" s="820"/>
      <c r="L10093" s="820"/>
      <c r="M10093" s="820"/>
      <c r="N10093" s="820"/>
      <c r="O10093" s="820"/>
      <c r="P10093" s="820"/>
      <c r="Q10093" s="820"/>
      <c r="R10093" s="820"/>
      <c r="S10093" s="820"/>
      <c r="T10093" s="820"/>
      <c r="U10093" s="820"/>
      <c r="V10093" s="820"/>
      <c r="W10093" s="820"/>
      <c r="X10093" s="820"/>
      <c r="Y10093" s="820"/>
      <c r="Z10093" s="820"/>
    </row>
    <row r="10094" spans="7:26">
      <c r="G10094" s="826"/>
      <c r="H10094" s="820"/>
      <c r="J10094" s="820"/>
      <c r="K10094" s="820"/>
      <c r="L10094" s="820"/>
      <c r="M10094" s="820"/>
      <c r="N10094" s="820"/>
      <c r="O10094" s="820"/>
      <c r="P10094" s="820"/>
      <c r="Q10094" s="820"/>
      <c r="R10094" s="820"/>
      <c r="S10094" s="820"/>
      <c r="T10094" s="820"/>
      <c r="U10094" s="820"/>
      <c r="V10094" s="820"/>
      <c r="W10094" s="820"/>
      <c r="X10094" s="820"/>
      <c r="Y10094" s="820"/>
      <c r="Z10094" s="820"/>
    </row>
    <row r="10095" spans="7:26">
      <c r="G10095" s="826"/>
      <c r="H10095" s="820"/>
      <c r="J10095" s="820"/>
      <c r="K10095" s="820"/>
      <c r="L10095" s="820"/>
      <c r="M10095" s="820"/>
      <c r="N10095" s="820"/>
      <c r="O10095" s="820"/>
      <c r="P10095" s="820"/>
      <c r="Q10095" s="820"/>
      <c r="R10095" s="820"/>
      <c r="S10095" s="820"/>
      <c r="T10095" s="820"/>
      <c r="U10095" s="820"/>
      <c r="V10095" s="820"/>
      <c r="W10095" s="820"/>
      <c r="X10095" s="820"/>
      <c r="Y10095" s="820"/>
      <c r="Z10095" s="820"/>
    </row>
    <row r="10096" spans="7:26">
      <c r="G10096" s="826"/>
      <c r="H10096" s="820"/>
      <c r="J10096" s="820"/>
      <c r="K10096" s="820"/>
      <c r="L10096" s="820"/>
      <c r="M10096" s="820"/>
      <c r="N10096" s="820"/>
      <c r="O10096" s="820"/>
      <c r="P10096" s="820"/>
      <c r="Q10096" s="820"/>
      <c r="R10096" s="820"/>
      <c r="S10096" s="820"/>
      <c r="T10096" s="820"/>
      <c r="U10096" s="820"/>
      <c r="V10096" s="820"/>
      <c r="W10096" s="820"/>
      <c r="X10096" s="820"/>
      <c r="Y10096" s="820"/>
      <c r="Z10096" s="820"/>
    </row>
    <row r="10097" spans="7:26">
      <c r="G10097" s="826"/>
      <c r="H10097" s="820"/>
      <c r="J10097" s="820"/>
      <c r="K10097" s="820"/>
      <c r="L10097" s="820"/>
      <c r="M10097" s="820"/>
      <c r="N10097" s="820"/>
      <c r="O10097" s="820"/>
      <c r="P10097" s="820"/>
      <c r="Q10097" s="820"/>
      <c r="R10097" s="820"/>
      <c r="S10097" s="820"/>
      <c r="T10097" s="820"/>
      <c r="U10097" s="820"/>
      <c r="V10097" s="820"/>
      <c r="W10097" s="820"/>
      <c r="X10097" s="820"/>
      <c r="Y10097" s="820"/>
      <c r="Z10097" s="820"/>
    </row>
    <row r="10098" spans="7:26">
      <c r="G10098" s="826"/>
      <c r="H10098" s="820"/>
      <c r="J10098" s="820"/>
      <c r="K10098" s="820"/>
      <c r="L10098" s="820"/>
      <c r="M10098" s="820"/>
      <c r="N10098" s="820"/>
      <c r="O10098" s="820"/>
      <c r="P10098" s="820"/>
      <c r="Q10098" s="820"/>
      <c r="R10098" s="820"/>
      <c r="S10098" s="820"/>
      <c r="T10098" s="820"/>
      <c r="U10098" s="820"/>
      <c r="V10098" s="820"/>
      <c r="W10098" s="820"/>
      <c r="X10098" s="820"/>
      <c r="Y10098" s="820"/>
      <c r="Z10098" s="820"/>
    </row>
    <row r="10099" spans="7:26">
      <c r="G10099" s="826"/>
      <c r="H10099" s="820"/>
      <c r="J10099" s="820"/>
      <c r="K10099" s="820"/>
      <c r="L10099" s="820"/>
      <c r="M10099" s="820"/>
      <c r="N10099" s="820"/>
      <c r="O10099" s="820"/>
      <c r="P10099" s="820"/>
      <c r="Q10099" s="820"/>
      <c r="R10099" s="820"/>
      <c r="S10099" s="820"/>
      <c r="T10099" s="820"/>
      <c r="U10099" s="820"/>
      <c r="V10099" s="820"/>
      <c r="W10099" s="820"/>
      <c r="X10099" s="820"/>
      <c r="Y10099" s="820"/>
      <c r="Z10099" s="820"/>
    </row>
    <row r="10100" spans="7:26">
      <c r="G10100" s="826"/>
      <c r="H10100" s="820"/>
      <c r="J10100" s="820"/>
      <c r="K10100" s="820"/>
      <c r="L10100" s="820"/>
      <c r="M10100" s="820"/>
      <c r="N10100" s="820"/>
      <c r="O10100" s="820"/>
      <c r="P10100" s="820"/>
      <c r="Q10100" s="820"/>
      <c r="R10100" s="820"/>
      <c r="S10100" s="820"/>
      <c r="T10100" s="820"/>
      <c r="U10100" s="820"/>
      <c r="V10100" s="820"/>
      <c r="W10100" s="820"/>
      <c r="X10100" s="820"/>
      <c r="Y10100" s="820"/>
      <c r="Z10100" s="820"/>
    </row>
    <row r="10101" spans="7:26">
      <c r="G10101" s="826"/>
      <c r="H10101" s="820"/>
      <c r="J10101" s="820"/>
      <c r="K10101" s="820"/>
      <c r="L10101" s="820"/>
      <c r="M10101" s="820"/>
      <c r="N10101" s="820"/>
      <c r="O10101" s="820"/>
      <c r="P10101" s="820"/>
      <c r="Q10101" s="820"/>
      <c r="R10101" s="820"/>
      <c r="S10101" s="820"/>
      <c r="T10101" s="820"/>
      <c r="U10101" s="820"/>
      <c r="V10101" s="820"/>
      <c r="W10101" s="820"/>
      <c r="X10101" s="820"/>
      <c r="Y10101" s="820"/>
      <c r="Z10101" s="820"/>
    </row>
    <row r="10102" spans="7:26">
      <c r="G10102" s="826"/>
      <c r="H10102" s="820"/>
      <c r="J10102" s="820"/>
      <c r="K10102" s="820"/>
      <c r="L10102" s="820"/>
      <c r="M10102" s="820"/>
      <c r="N10102" s="820"/>
      <c r="O10102" s="820"/>
      <c r="P10102" s="820"/>
      <c r="Q10102" s="820"/>
      <c r="R10102" s="820"/>
      <c r="S10102" s="820"/>
      <c r="T10102" s="820"/>
      <c r="U10102" s="820"/>
      <c r="V10102" s="820"/>
      <c r="W10102" s="820"/>
      <c r="X10102" s="820"/>
      <c r="Y10102" s="820"/>
      <c r="Z10102" s="820"/>
    </row>
    <row r="10103" spans="7:26">
      <c r="G10103" s="826"/>
      <c r="H10103" s="820"/>
      <c r="J10103" s="820"/>
      <c r="K10103" s="820"/>
      <c r="L10103" s="820"/>
      <c r="M10103" s="820"/>
      <c r="N10103" s="820"/>
      <c r="O10103" s="820"/>
      <c r="P10103" s="820"/>
      <c r="Q10103" s="820"/>
      <c r="R10103" s="820"/>
      <c r="S10103" s="820"/>
      <c r="T10103" s="820"/>
      <c r="U10103" s="820"/>
      <c r="V10103" s="820"/>
      <c r="W10103" s="820"/>
      <c r="X10103" s="820"/>
      <c r="Y10103" s="820"/>
      <c r="Z10103" s="820"/>
    </row>
    <row r="10104" spans="7:26">
      <c r="G10104" s="826"/>
      <c r="H10104" s="820"/>
      <c r="J10104" s="820"/>
      <c r="K10104" s="820"/>
      <c r="L10104" s="820"/>
      <c r="M10104" s="820"/>
      <c r="N10104" s="820"/>
      <c r="O10104" s="820"/>
      <c r="P10104" s="820"/>
      <c r="Q10104" s="820"/>
      <c r="R10104" s="820"/>
      <c r="S10104" s="820"/>
      <c r="T10104" s="820"/>
      <c r="U10104" s="820"/>
      <c r="V10104" s="820"/>
      <c r="W10104" s="820"/>
      <c r="X10104" s="820"/>
      <c r="Y10104" s="820"/>
      <c r="Z10104" s="820"/>
    </row>
    <row r="10105" spans="7:26">
      <c r="G10105" s="826"/>
      <c r="H10105" s="820"/>
      <c r="J10105" s="820"/>
      <c r="K10105" s="820"/>
      <c r="L10105" s="820"/>
      <c r="M10105" s="820"/>
      <c r="N10105" s="820"/>
      <c r="O10105" s="820"/>
      <c r="P10105" s="820"/>
      <c r="Q10105" s="820"/>
      <c r="R10105" s="820"/>
      <c r="S10105" s="820"/>
      <c r="T10105" s="820"/>
      <c r="U10105" s="820"/>
      <c r="V10105" s="820"/>
      <c r="W10105" s="820"/>
      <c r="X10105" s="820"/>
      <c r="Y10105" s="820"/>
      <c r="Z10105" s="820"/>
    </row>
    <row r="10106" spans="7:26">
      <c r="G10106" s="826"/>
      <c r="H10106" s="820"/>
      <c r="J10106" s="820"/>
      <c r="K10106" s="820"/>
      <c r="L10106" s="820"/>
      <c r="M10106" s="820"/>
      <c r="N10106" s="820"/>
      <c r="O10106" s="820"/>
      <c r="P10106" s="820"/>
      <c r="Q10106" s="820"/>
      <c r="R10106" s="820"/>
      <c r="S10106" s="820"/>
      <c r="T10106" s="820"/>
      <c r="U10106" s="820"/>
      <c r="V10106" s="820"/>
      <c r="W10106" s="820"/>
      <c r="X10106" s="820"/>
      <c r="Y10106" s="820"/>
      <c r="Z10106" s="820"/>
    </row>
    <row r="10107" spans="7:26">
      <c r="G10107" s="826"/>
      <c r="H10107" s="820"/>
      <c r="J10107" s="820"/>
      <c r="K10107" s="820"/>
      <c r="L10107" s="820"/>
      <c r="M10107" s="820"/>
      <c r="N10107" s="820"/>
      <c r="O10107" s="820"/>
      <c r="P10107" s="820"/>
      <c r="Q10107" s="820"/>
      <c r="R10107" s="820"/>
      <c r="S10107" s="820"/>
      <c r="T10107" s="820"/>
      <c r="U10107" s="820"/>
      <c r="V10107" s="820"/>
      <c r="W10107" s="820"/>
      <c r="X10107" s="820"/>
      <c r="Y10107" s="820"/>
      <c r="Z10107" s="820"/>
    </row>
    <row r="10108" spans="7:26">
      <c r="G10108" s="826"/>
      <c r="H10108" s="820"/>
      <c r="J10108" s="820"/>
      <c r="K10108" s="820"/>
      <c r="L10108" s="820"/>
      <c r="M10108" s="820"/>
      <c r="N10108" s="820"/>
      <c r="O10108" s="820"/>
      <c r="P10108" s="820"/>
      <c r="Q10108" s="820"/>
      <c r="R10108" s="820"/>
      <c r="S10108" s="820"/>
      <c r="T10108" s="820"/>
      <c r="U10108" s="820"/>
      <c r="V10108" s="820"/>
      <c r="W10108" s="820"/>
      <c r="X10108" s="820"/>
      <c r="Y10108" s="820"/>
      <c r="Z10108" s="820"/>
    </row>
    <row r="10109" spans="7:26">
      <c r="G10109" s="826"/>
      <c r="H10109" s="820"/>
      <c r="J10109" s="820"/>
      <c r="K10109" s="820"/>
      <c r="L10109" s="820"/>
      <c r="M10109" s="820"/>
      <c r="N10109" s="820"/>
      <c r="O10109" s="820"/>
      <c r="P10109" s="820"/>
      <c r="Q10109" s="820"/>
      <c r="R10109" s="820"/>
      <c r="S10109" s="820"/>
      <c r="T10109" s="820"/>
      <c r="U10109" s="820"/>
      <c r="V10109" s="820"/>
      <c r="W10109" s="820"/>
      <c r="X10109" s="820"/>
      <c r="Y10109" s="820"/>
      <c r="Z10109" s="820"/>
    </row>
    <row r="10110" spans="7:26">
      <c r="G10110" s="826"/>
      <c r="H10110" s="820"/>
      <c r="J10110" s="820"/>
      <c r="K10110" s="820"/>
      <c r="L10110" s="820"/>
      <c r="M10110" s="820"/>
      <c r="N10110" s="820"/>
      <c r="O10110" s="820"/>
      <c r="P10110" s="820"/>
      <c r="Q10110" s="820"/>
      <c r="R10110" s="820"/>
      <c r="S10110" s="820"/>
      <c r="T10110" s="820"/>
      <c r="U10110" s="820"/>
      <c r="V10110" s="820"/>
      <c r="W10110" s="820"/>
      <c r="X10110" s="820"/>
      <c r="Y10110" s="820"/>
      <c r="Z10110" s="820"/>
    </row>
    <row r="10111" spans="7:26">
      <c r="G10111" s="826"/>
      <c r="H10111" s="820"/>
      <c r="J10111" s="820"/>
      <c r="K10111" s="820"/>
      <c r="L10111" s="820"/>
      <c r="M10111" s="820"/>
      <c r="N10111" s="820"/>
      <c r="O10111" s="820"/>
      <c r="P10111" s="820"/>
      <c r="Q10111" s="820"/>
      <c r="R10111" s="820"/>
      <c r="S10111" s="820"/>
      <c r="T10111" s="820"/>
      <c r="U10111" s="820"/>
      <c r="V10111" s="820"/>
      <c r="W10111" s="820"/>
      <c r="X10111" s="820"/>
      <c r="Y10111" s="820"/>
      <c r="Z10111" s="820"/>
    </row>
    <row r="10112" spans="7:26">
      <c r="G10112" s="826"/>
      <c r="H10112" s="820"/>
      <c r="J10112" s="820"/>
      <c r="K10112" s="820"/>
      <c r="L10112" s="820"/>
      <c r="M10112" s="820"/>
      <c r="N10112" s="820"/>
      <c r="O10112" s="820"/>
      <c r="P10112" s="820"/>
      <c r="Q10112" s="820"/>
      <c r="R10112" s="820"/>
      <c r="S10112" s="820"/>
      <c r="T10112" s="820"/>
      <c r="U10112" s="820"/>
      <c r="V10112" s="820"/>
      <c r="W10112" s="820"/>
      <c r="X10112" s="820"/>
      <c r="Y10112" s="820"/>
      <c r="Z10112" s="820"/>
    </row>
    <row r="10113" spans="7:26">
      <c r="G10113" s="826"/>
      <c r="H10113" s="820"/>
      <c r="J10113" s="820"/>
      <c r="K10113" s="820"/>
      <c r="L10113" s="820"/>
      <c r="M10113" s="820"/>
      <c r="N10113" s="820"/>
      <c r="O10113" s="820"/>
      <c r="P10113" s="820"/>
      <c r="Q10113" s="820"/>
      <c r="R10113" s="820"/>
      <c r="S10113" s="820"/>
      <c r="T10113" s="820"/>
      <c r="U10113" s="820"/>
      <c r="V10113" s="820"/>
      <c r="W10113" s="820"/>
      <c r="X10113" s="820"/>
      <c r="Y10113" s="820"/>
      <c r="Z10113" s="820"/>
    </row>
    <row r="10114" spans="7:26">
      <c r="G10114" s="826"/>
      <c r="H10114" s="820"/>
      <c r="J10114" s="820"/>
      <c r="K10114" s="820"/>
      <c r="L10114" s="820"/>
      <c r="M10114" s="820"/>
      <c r="N10114" s="820"/>
      <c r="O10114" s="820"/>
      <c r="P10114" s="820"/>
      <c r="Q10114" s="820"/>
      <c r="R10114" s="820"/>
      <c r="S10114" s="820"/>
      <c r="T10114" s="820"/>
      <c r="U10114" s="820"/>
      <c r="V10114" s="820"/>
      <c r="W10114" s="820"/>
      <c r="X10114" s="820"/>
      <c r="Y10114" s="820"/>
      <c r="Z10114" s="820"/>
    </row>
    <row r="10115" spans="7:26">
      <c r="G10115" s="826"/>
      <c r="H10115" s="820"/>
      <c r="J10115" s="820"/>
      <c r="K10115" s="820"/>
      <c r="L10115" s="820"/>
      <c r="M10115" s="820"/>
      <c r="N10115" s="820"/>
      <c r="O10115" s="820"/>
      <c r="P10115" s="820"/>
      <c r="Q10115" s="820"/>
      <c r="R10115" s="820"/>
      <c r="S10115" s="820"/>
      <c r="T10115" s="820"/>
      <c r="U10115" s="820"/>
      <c r="V10115" s="820"/>
      <c r="W10115" s="820"/>
      <c r="X10115" s="820"/>
      <c r="Y10115" s="820"/>
      <c r="Z10115" s="820"/>
    </row>
    <row r="10116" spans="7:26">
      <c r="G10116" s="826"/>
      <c r="H10116" s="820"/>
      <c r="J10116" s="820"/>
      <c r="K10116" s="820"/>
      <c r="L10116" s="820"/>
      <c r="M10116" s="820"/>
      <c r="N10116" s="820"/>
      <c r="O10116" s="820"/>
      <c r="P10116" s="820"/>
      <c r="Q10116" s="820"/>
      <c r="R10116" s="820"/>
      <c r="S10116" s="820"/>
      <c r="T10116" s="820"/>
      <c r="U10116" s="820"/>
      <c r="V10116" s="820"/>
      <c r="W10116" s="820"/>
      <c r="X10116" s="820"/>
      <c r="Y10116" s="820"/>
      <c r="Z10116" s="820"/>
    </row>
    <row r="10117" spans="7:26">
      <c r="G10117" s="826"/>
      <c r="H10117" s="820"/>
      <c r="J10117" s="820"/>
      <c r="K10117" s="820"/>
      <c r="L10117" s="820"/>
      <c r="M10117" s="820"/>
      <c r="N10117" s="820"/>
      <c r="O10117" s="820"/>
      <c r="P10117" s="820"/>
      <c r="Q10117" s="820"/>
      <c r="R10117" s="820"/>
      <c r="S10117" s="820"/>
      <c r="T10117" s="820"/>
      <c r="U10117" s="820"/>
      <c r="V10117" s="820"/>
      <c r="W10117" s="820"/>
      <c r="X10117" s="820"/>
      <c r="Y10117" s="820"/>
      <c r="Z10117" s="820"/>
    </row>
    <row r="10118" spans="7:26">
      <c r="G10118" s="826"/>
      <c r="H10118" s="820"/>
      <c r="J10118" s="820"/>
      <c r="K10118" s="820"/>
      <c r="L10118" s="820"/>
      <c r="M10118" s="820"/>
      <c r="N10118" s="820"/>
      <c r="O10118" s="820"/>
      <c r="P10118" s="820"/>
      <c r="Q10118" s="820"/>
      <c r="R10118" s="820"/>
      <c r="S10118" s="820"/>
      <c r="T10118" s="820"/>
      <c r="U10118" s="820"/>
      <c r="V10118" s="820"/>
      <c r="W10118" s="820"/>
      <c r="X10118" s="820"/>
      <c r="Y10118" s="820"/>
      <c r="Z10118" s="820"/>
    </row>
    <row r="10119" spans="7:26">
      <c r="G10119" s="826"/>
      <c r="H10119" s="820"/>
      <c r="J10119" s="820"/>
      <c r="K10119" s="820"/>
      <c r="L10119" s="820"/>
      <c r="M10119" s="820"/>
      <c r="N10119" s="820"/>
      <c r="O10119" s="820"/>
      <c r="P10119" s="820"/>
      <c r="Q10119" s="820"/>
      <c r="R10119" s="820"/>
      <c r="S10119" s="820"/>
      <c r="T10119" s="820"/>
      <c r="U10119" s="820"/>
      <c r="V10119" s="820"/>
      <c r="W10119" s="820"/>
      <c r="X10119" s="820"/>
      <c r="Y10119" s="820"/>
      <c r="Z10119" s="820"/>
    </row>
    <row r="10120" spans="7:26">
      <c r="G10120" s="826"/>
      <c r="H10120" s="820"/>
      <c r="J10120" s="820"/>
      <c r="K10120" s="820"/>
      <c r="L10120" s="820"/>
      <c r="M10120" s="820"/>
      <c r="N10120" s="820"/>
      <c r="O10120" s="820"/>
      <c r="P10120" s="820"/>
      <c r="Q10120" s="820"/>
      <c r="R10120" s="820"/>
      <c r="S10120" s="820"/>
      <c r="T10120" s="820"/>
      <c r="U10120" s="820"/>
      <c r="V10120" s="820"/>
      <c r="W10120" s="820"/>
      <c r="X10120" s="820"/>
      <c r="Y10120" s="820"/>
      <c r="Z10120" s="820"/>
    </row>
    <row r="10121" spans="7:26">
      <c r="G10121" s="826"/>
      <c r="H10121" s="820"/>
      <c r="J10121" s="820"/>
      <c r="K10121" s="820"/>
      <c r="L10121" s="820"/>
      <c r="M10121" s="820"/>
      <c r="N10121" s="820"/>
      <c r="O10121" s="820"/>
      <c r="P10121" s="820"/>
      <c r="Q10121" s="820"/>
      <c r="R10121" s="820"/>
      <c r="S10121" s="820"/>
      <c r="T10121" s="820"/>
      <c r="U10121" s="820"/>
      <c r="V10121" s="820"/>
      <c r="W10121" s="820"/>
      <c r="X10121" s="820"/>
      <c r="Y10121" s="820"/>
      <c r="Z10121" s="820"/>
    </row>
    <row r="10122" spans="7:26">
      <c r="G10122" s="826"/>
      <c r="H10122" s="820"/>
      <c r="J10122" s="820"/>
      <c r="K10122" s="820"/>
      <c r="L10122" s="820"/>
      <c r="M10122" s="820"/>
      <c r="N10122" s="820"/>
      <c r="O10122" s="820"/>
      <c r="P10122" s="820"/>
      <c r="Q10122" s="820"/>
      <c r="R10122" s="820"/>
      <c r="S10122" s="820"/>
      <c r="T10122" s="820"/>
      <c r="U10122" s="820"/>
      <c r="V10122" s="820"/>
      <c r="W10122" s="820"/>
      <c r="X10122" s="820"/>
      <c r="Y10122" s="820"/>
      <c r="Z10122" s="820"/>
    </row>
    <row r="10123" spans="7:26">
      <c r="G10123" s="826"/>
      <c r="H10123" s="820"/>
      <c r="J10123" s="820"/>
      <c r="K10123" s="820"/>
      <c r="L10123" s="820"/>
      <c r="M10123" s="820"/>
      <c r="N10123" s="820"/>
      <c r="O10123" s="820"/>
      <c r="P10123" s="820"/>
      <c r="Q10123" s="820"/>
      <c r="R10123" s="820"/>
      <c r="S10123" s="820"/>
      <c r="T10123" s="820"/>
      <c r="U10123" s="820"/>
      <c r="V10123" s="820"/>
      <c r="W10123" s="820"/>
      <c r="X10123" s="820"/>
      <c r="Y10123" s="820"/>
      <c r="Z10123" s="820"/>
    </row>
    <row r="10124" spans="7:26">
      <c r="G10124" s="826"/>
      <c r="H10124" s="820"/>
      <c r="J10124" s="820"/>
      <c r="K10124" s="820"/>
      <c r="L10124" s="820"/>
      <c r="M10124" s="820"/>
      <c r="N10124" s="820"/>
      <c r="O10124" s="820"/>
      <c r="P10124" s="820"/>
      <c r="Q10124" s="820"/>
      <c r="R10124" s="820"/>
      <c r="S10124" s="820"/>
      <c r="T10124" s="820"/>
      <c r="U10124" s="820"/>
      <c r="V10124" s="820"/>
      <c r="W10124" s="820"/>
      <c r="X10124" s="820"/>
      <c r="Y10124" s="820"/>
      <c r="Z10124" s="820"/>
    </row>
    <row r="10125" spans="7:26">
      <c r="G10125" s="826"/>
      <c r="H10125" s="820"/>
      <c r="J10125" s="820"/>
      <c r="K10125" s="820"/>
      <c r="L10125" s="820"/>
      <c r="M10125" s="820"/>
      <c r="N10125" s="820"/>
      <c r="O10125" s="820"/>
      <c r="P10125" s="820"/>
      <c r="Q10125" s="820"/>
      <c r="R10125" s="820"/>
      <c r="S10125" s="820"/>
      <c r="T10125" s="820"/>
      <c r="U10125" s="820"/>
      <c r="V10125" s="820"/>
      <c r="W10125" s="820"/>
      <c r="X10125" s="820"/>
      <c r="Y10125" s="820"/>
      <c r="Z10125" s="820"/>
    </row>
    <row r="10126" spans="7:26">
      <c r="G10126" s="826"/>
      <c r="H10126" s="820"/>
      <c r="J10126" s="820"/>
      <c r="K10126" s="820"/>
      <c r="L10126" s="820"/>
      <c r="M10126" s="820"/>
      <c r="N10126" s="820"/>
      <c r="O10126" s="820"/>
      <c r="P10126" s="820"/>
      <c r="Q10126" s="820"/>
      <c r="R10126" s="820"/>
      <c r="S10126" s="820"/>
      <c r="T10126" s="820"/>
      <c r="U10126" s="820"/>
      <c r="V10126" s="820"/>
      <c r="W10126" s="820"/>
      <c r="X10126" s="820"/>
      <c r="Y10126" s="820"/>
      <c r="Z10126" s="820"/>
    </row>
    <row r="10127" spans="7:26">
      <c r="G10127" s="826"/>
      <c r="H10127" s="820"/>
      <c r="J10127" s="820"/>
      <c r="K10127" s="820"/>
      <c r="L10127" s="820"/>
      <c r="M10127" s="820"/>
      <c r="N10127" s="820"/>
      <c r="O10127" s="820"/>
      <c r="P10127" s="820"/>
      <c r="Q10127" s="820"/>
      <c r="R10127" s="820"/>
      <c r="S10127" s="820"/>
      <c r="T10127" s="820"/>
      <c r="U10127" s="820"/>
      <c r="V10127" s="820"/>
      <c r="W10127" s="820"/>
      <c r="X10127" s="820"/>
      <c r="Y10127" s="820"/>
      <c r="Z10127" s="820"/>
    </row>
    <row r="10128" spans="7:26">
      <c r="G10128" s="826"/>
      <c r="H10128" s="820"/>
      <c r="J10128" s="820"/>
      <c r="K10128" s="820"/>
      <c r="L10128" s="820"/>
      <c r="M10128" s="820"/>
      <c r="N10128" s="820"/>
      <c r="O10128" s="820"/>
      <c r="P10128" s="820"/>
      <c r="Q10128" s="820"/>
      <c r="R10128" s="820"/>
      <c r="S10128" s="820"/>
      <c r="T10128" s="820"/>
      <c r="U10128" s="820"/>
      <c r="V10128" s="820"/>
      <c r="W10128" s="820"/>
      <c r="X10128" s="820"/>
      <c r="Y10128" s="820"/>
      <c r="Z10128" s="820"/>
    </row>
    <row r="10129" spans="7:26">
      <c r="G10129" s="826"/>
      <c r="H10129" s="820"/>
      <c r="J10129" s="820"/>
      <c r="K10129" s="820"/>
      <c r="L10129" s="820"/>
      <c r="M10129" s="820"/>
      <c r="N10129" s="820"/>
      <c r="O10129" s="820"/>
      <c r="P10129" s="820"/>
      <c r="Q10129" s="820"/>
      <c r="R10129" s="820"/>
      <c r="S10129" s="820"/>
      <c r="T10129" s="820"/>
      <c r="U10129" s="820"/>
      <c r="V10129" s="820"/>
      <c r="W10129" s="820"/>
      <c r="X10129" s="820"/>
      <c r="Y10129" s="820"/>
      <c r="Z10129" s="820"/>
    </row>
    <row r="10130" spans="7:26">
      <c r="G10130" s="826"/>
      <c r="H10130" s="820"/>
      <c r="J10130" s="820"/>
      <c r="K10130" s="820"/>
      <c r="L10130" s="820"/>
      <c r="M10130" s="820"/>
      <c r="N10130" s="820"/>
      <c r="O10130" s="820"/>
      <c r="P10130" s="820"/>
      <c r="Q10130" s="820"/>
      <c r="R10130" s="820"/>
      <c r="S10130" s="820"/>
      <c r="T10130" s="820"/>
      <c r="U10130" s="820"/>
      <c r="V10130" s="820"/>
      <c r="W10130" s="820"/>
      <c r="X10130" s="820"/>
      <c r="Y10130" s="820"/>
      <c r="Z10130" s="820"/>
    </row>
    <row r="10131" spans="7:26">
      <c r="G10131" s="826"/>
      <c r="H10131" s="820"/>
      <c r="J10131" s="820"/>
      <c r="K10131" s="820"/>
      <c r="L10131" s="820"/>
      <c r="M10131" s="820"/>
      <c r="N10131" s="820"/>
      <c r="O10131" s="820"/>
      <c r="P10131" s="820"/>
      <c r="Q10131" s="820"/>
      <c r="R10131" s="820"/>
      <c r="S10131" s="820"/>
      <c r="T10131" s="820"/>
      <c r="U10131" s="820"/>
      <c r="V10131" s="820"/>
      <c r="W10131" s="820"/>
      <c r="X10131" s="820"/>
      <c r="Y10131" s="820"/>
      <c r="Z10131" s="820"/>
    </row>
    <row r="10132" spans="7:26">
      <c r="G10132" s="826"/>
      <c r="H10132" s="820"/>
      <c r="J10132" s="820"/>
      <c r="K10132" s="820"/>
      <c r="L10132" s="820"/>
      <c r="M10132" s="820"/>
      <c r="N10132" s="820"/>
      <c r="O10132" s="820"/>
      <c r="P10132" s="820"/>
      <c r="Q10132" s="820"/>
      <c r="R10132" s="820"/>
      <c r="S10132" s="820"/>
      <c r="T10132" s="820"/>
      <c r="U10132" s="820"/>
      <c r="V10132" s="820"/>
      <c r="W10132" s="820"/>
      <c r="X10132" s="820"/>
      <c r="Y10132" s="820"/>
      <c r="Z10132" s="820"/>
    </row>
    <row r="10133" spans="7:26">
      <c r="G10133" s="826"/>
      <c r="H10133" s="820"/>
      <c r="J10133" s="820"/>
      <c r="K10133" s="820"/>
      <c r="L10133" s="820"/>
      <c r="M10133" s="820"/>
      <c r="N10133" s="820"/>
      <c r="O10133" s="820"/>
      <c r="P10133" s="820"/>
      <c r="Q10133" s="820"/>
      <c r="R10133" s="820"/>
      <c r="S10133" s="820"/>
      <c r="T10133" s="820"/>
      <c r="U10133" s="820"/>
      <c r="V10133" s="820"/>
      <c r="W10133" s="820"/>
      <c r="X10133" s="820"/>
      <c r="Y10133" s="820"/>
      <c r="Z10133" s="820"/>
    </row>
    <row r="10134" spans="7:26">
      <c r="G10134" s="826"/>
      <c r="H10134" s="820"/>
      <c r="J10134" s="820"/>
      <c r="K10134" s="820"/>
      <c r="L10134" s="820"/>
      <c r="M10134" s="820"/>
      <c r="N10134" s="820"/>
      <c r="O10134" s="820"/>
      <c r="P10134" s="820"/>
      <c r="Q10134" s="820"/>
      <c r="R10134" s="820"/>
      <c r="S10134" s="820"/>
      <c r="T10134" s="820"/>
      <c r="U10134" s="820"/>
      <c r="V10134" s="820"/>
      <c r="W10134" s="820"/>
      <c r="X10134" s="820"/>
      <c r="Y10134" s="820"/>
      <c r="Z10134" s="820"/>
    </row>
    <row r="10135" spans="7:26">
      <c r="G10135" s="826"/>
      <c r="H10135" s="820"/>
      <c r="J10135" s="820"/>
      <c r="K10135" s="820"/>
      <c r="L10135" s="820"/>
      <c r="M10135" s="820"/>
      <c r="N10135" s="820"/>
      <c r="O10135" s="820"/>
      <c r="P10135" s="820"/>
      <c r="Q10135" s="820"/>
      <c r="R10135" s="820"/>
      <c r="S10135" s="820"/>
      <c r="T10135" s="820"/>
      <c r="U10135" s="820"/>
      <c r="V10135" s="820"/>
      <c r="W10135" s="820"/>
      <c r="X10135" s="820"/>
      <c r="Y10135" s="820"/>
      <c r="Z10135" s="820"/>
    </row>
    <row r="10136" spans="7:26">
      <c r="G10136" s="826"/>
      <c r="H10136" s="820"/>
      <c r="J10136" s="820"/>
      <c r="K10136" s="820"/>
      <c r="L10136" s="820"/>
      <c r="M10136" s="820"/>
      <c r="N10136" s="820"/>
      <c r="O10136" s="820"/>
      <c r="P10136" s="820"/>
      <c r="Q10136" s="820"/>
      <c r="R10136" s="820"/>
      <c r="S10136" s="820"/>
      <c r="T10136" s="820"/>
      <c r="U10136" s="820"/>
      <c r="V10136" s="820"/>
      <c r="W10136" s="820"/>
      <c r="X10136" s="820"/>
      <c r="Y10136" s="820"/>
      <c r="Z10136" s="820"/>
    </row>
    <row r="10137" spans="7:26">
      <c r="G10137" s="826"/>
      <c r="H10137" s="820"/>
      <c r="J10137" s="820"/>
      <c r="K10137" s="820"/>
      <c r="L10137" s="820"/>
      <c r="M10137" s="820"/>
      <c r="N10137" s="820"/>
      <c r="O10137" s="820"/>
      <c r="P10137" s="820"/>
      <c r="Q10137" s="820"/>
      <c r="R10137" s="820"/>
      <c r="S10137" s="820"/>
      <c r="T10137" s="820"/>
      <c r="U10137" s="820"/>
      <c r="V10137" s="820"/>
      <c r="W10137" s="820"/>
      <c r="X10137" s="820"/>
      <c r="Y10137" s="820"/>
      <c r="Z10137" s="820"/>
    </row>
    <row r="10138" spans="7:26">
      <c r="G10138" s="826"/>
      <c r="H10138" s="820"/>
      <c r="J10138" s="820"/>
      <c r="K10138" s="820"/>
      <c r="L10138" s="820"/>
      <c r="M10138" s="820"/>
      <c r="N10138" s="820"/>
      <c r="O10138" s="820"/>
      <c r="P10138" s="820"/>
      <c r="Q10138" s="820"/>
      <c r="R10138" s="820"/>
      <c r="S10138" s="820"/>
      <c r="T10138" s="820"/>
      <c r="U10138" s="820"/>
      <c r="V10138" s="820"/>
      <c r="W10138" s="820"/>
      <c r="X10138" s="820"/>
      <c r="Y10138" s="820"/>
      <c r="Z10138" s="820"/>
    </row>
    <row r="10139" spans="7:26">
      <c r="G10139" s="826"/>
      <c r="H10139" s="820"/>
      <c r="J10139" s="820"/>
      <c r="K10139" s="820"/>
      <c r="L10139" s="820"/>
      <c r="M10139" s="820"/>
      <c r="N10139" s="820"/>
      <c r="O10139" s="820"/>
      <c r="P10139" s="820"/>
      <c r="Q10139" s="820"/>
      <c r="R10139" s="820"/>
      <c r="S10139" s="820"/>
      <c r="T10139" s="820"/>
      <c r="U10139" s="820"/>
      <c r="V10139" s="820"/>
      <c r="W10139" s="820"/>
      <c r="X10139" s="820"/>
      <c r="Y10139" s="820"/>
      <c r="Z10139" s="820"/>
    </row>
    <row r="10140" spans="7:26">
      <c r="G10140" s="826"/>
      <c r="H10140" s="820"/>
      <c r="J10140" s="820"/>
      <c r="K10140" s="820"/>
      <c r="L10140" s="820"/>
      <c r="M10140" s="820"/>
      <c r="N10140" s="820"/>
      <c r="O10140" s="820"/>
      <c r="P10140" s="820"/>
      <c r="Q10140" s="820"/>
      <c r="R10140" s="820"/>
      <c r="S10140" s="820"/>
      <c r="T10140" s="820"/>
      <c r="U10140" s="820"/>
      <c r="V10140" s="820"/>
      <c r="W10140" s="820"/>
      <c r="X10140" s="820"/>
      <c r="Y10140" s="820"/>
      <c r="Z10140" s="820"/>
    </row>
    <row r="10141" spans="7:26">
      <c r="G10141" s="826"/>
      <c r="H10141" s="820"/>
      <c r="J10141" s="820"/>
      <c r="K10141" s="820"/>
      <c r="L10141" s="820"/>
      <c r="M10141" s="820"/>
      <c r="N10141" s="820"/>
      <c r="O10141" s="820"/>
      <c r="P10141" s="820"/>
      <c r="Q10141" s="820"/>
      <c r="R10141" s="820"/>
      <c r="S10141" s="820"/>
      <c r="T10141" s="820"/>
      <c r="U10141" s="820"/>
      <c r="V10141" s="820"/>
      <c r="W10141" s="820"/>
      <c r="X10141" s="820"/>
      <c r="Y10141" s="820"/>
      <c r="Z10141" s="820"/>
    </row>
    <row r="10142" spans="7:26">
      <c r="G10142" s="826"/>
      <c r="H10142" s="820"/>
      <c r="J10142" s="820"/>
      <c r="K10142" s="820"/>
      <c r="L10142" s="820"/>
      <c r="M10142" s="820"/>
      <c r="N10142" s="820"/>
      <c r="O10142" s="820"/>
      <c r="P10142" s="820"/>
      <c r="Q10142" s="820"/>
      <c r="R10142" s="820"/>
      <c r="S10142" s="820"/>
      <c r="T10142" s="820"/>
      <c r="U10142" s="820"/>
      <c r="V10142" s="820"/>
      <c r="W10142" s="820"/>
      <c r="X10142" s="820"/>
      <c r="Y10142" s="820"/>
      <c r="Z10142" s="820"/>
    </row>
    <row r="10143" spans="7:26">
      <c r="G10143" s="826"/>
      <c r="H10143" s="820"/>
      <c r="J10143" s="820"/>
      <c r="K10143" s="820"/>
      <c r="L10143" s="820"/>
      <c r="M10143" s="820"/>
      <c r="N10143" s="820"/>
      <c r="O10143" s="820"/>
      <c r="P10143" s="820"/>
      <c r="Q10143" s="820"/>
      <c r="R10143" s="820"/>
      <c r="S10143" s="820"/>
      <c r="T10143" s="820"/>
      <c r="U10143" s="820"/>
      <c r="V10143" s="820"/>
      <c r="W10143" s="820"/>
      <c r="X10143" s="820"/>
      <c r="Y10143" s="820"/>
      <c r="Z10143" s="820"/>
    </row>
    <row r="10144" spans="7:26">
      <c r="G10144" s="826"/>
      <c r="H10144" s="820"/>
      <c r="J10144" s="820"/>
      <c r="K10144" s="820"/>
      <c r="L10144" s="820"/>
      <c r="M10144" s="820"/>
      <c r="N10144" s="820"/>
      <c r="O10144" s="820"/>
      <c r="P10144" s="820"/>
      <c r="Q10144" s="820"/>
      <c r="R10144" s="820"/>
      <c r="S10144" s="820"/>
      <c r="T10144" s="820"/>
      <c r="U10144" s="820"/>
      <c r="V10144" s="820"/>
      <c r="W10144" s="820"/>
      <c r="X10144" s="820"/>
      <c r="Y10144" s="820"/>
      <c r="Z10144" s="820"/>
    </row>
    <row r="10145" spans="7:26">
      <c r="G10145" s="826"/>
      <c r="H10145" s="820"/>
      <c r="J10145" s="820"/>
      <c r="K10145" s="820"/>
      <c r="L10145" s="820"/>
      <c r="M10145" s="820"/>
      <c r="N10145" s="820"/>
      <c r="O10145" s="820"/>
      <c r="P10145" s="820"/>
      <c r="Q10145" s="820"/>
      <c r="R10145" s="820"/>
      <c r="S10145" s="820"/>
      <c r="T10145" s="820"/>
      <c r="U10145" s="820"/>
      <c r="V10145" s="820"/>
      <c r="W10145" s="820"/>
      <c r="X10145" s="820"/>
      <c r="Y10145" s="820"/>
      <c r="Z10145" s="820"/>
    </row>
    <row r="10146" spans="7:26">
      <c r="G10146" s="826"/>
      <c r="H10146" s="820"/>
      <c r="J10146" s="820"/>
      <c r="K10146" s="820"/>
      <c r="L10146" s="820"/>
      <c r="M10146" s="820"/>
      <c r="N10146" s="820"/>
      <c r="O10146" s="820"/>
      <c r="P10146" s="820"/>
      <c r="Q10146" s="820"/>
      <c r="R10146" s="820"/>
      <c r="S10146" s="820"/>
      <c r="T10146" s="820"/>
      <c r="U10146" s="820"/>
      <c r="V10146" s="820"/>
      <c r="W10146" s="820"/>
      <c r="X10146" s="820"/>
      <c r="Y10146" s="820"/>
      <c r="Z10146" s="820"/>
    </row>
    <row r="10147" spans="7:26">
      <c r="G10147" s="826"/>
      <c r="H10147" s="820"/>
      <c r="J10147" s="820"/>
      <c r="K10147" s="820"/>
      <c r="L10147" s="820"/>
      <c r="M10147" s="820"/>
      <c r="N10147" s="820"/>
      <c r="O10147" s="820"/>
      <c r="P10147" s="820"/>
      <c r="Q10147" s="820"/>
      <c r="R10147" s="820"/>
      <c r="S10147" s="820"/>
      <c r="T10147" s="820"/>
      <c r="U10147" s="820"/>
      <c r="V10147" s="820"/>
      <c r="W10147" s="820"/>
      <c r="X10147" s="820"/>
      <c r="Y10147" s="820"/>
      <c r="Z10147" s="820"/>
    </row>
    <row r="10148" spans="7:26">
      <c r="G10148" s="826"/>
      <c r="H10148" s="820"/>
      <c r="J10148" s="820"/>
      <c r="K10148" s="820"/>
      <c r="L10148" s="820"/>
      <c r="M10148" s="820"/>
      <c r="N10148" s="820"/>
      <c r="O10148" s="820"/>
      <c r="P10148" s="820"/>
      <c r="Q10148" s="820"/>
      <c r="R10148" s="820"/>
      <c r="S10148" s="820"/>
      <c r="T10148" s="820"/>
      <c r="U10148" s="820"/>
      <c r="V10148" s="820"/>
      <c r="W10148" s="820"/>
      <c r="X10148" s="820"/>
      <c r="Y10148" s="820"/>
      <c r="Z10148" s="820"/>
    </row>
    <row r="10149" spans="7:26">
      <c r="G10149" s="826"/>
      <c r="H10149" s="820"/>
      <c r="J10149" s="820"/>
      <c r="K10149" s="820"/>
      <c r="L10149" s="820"/>
      <c r="M10149" s="820"/>
      <c r="N10149" s="820"/>
      <c r="O10149" s="820"/>
      <c r="P10149" s="820"/>
      <c r="Q10149" s="820"/>
      <c r="R10149" s="820"/>
      <c r="S10149" s="820"/>
      <c r="T10149" s="820"/>
      <c r="U10149" s="820"/>
      <c r="V10149" s="820"/>
      <c r="W10149" s="820"/>
      <c r="X10149" s="820"/>
      <c r="Y10149" s="820"/>
      <c r="Z10149" s="820"/>
    </row>
    <row r="10150" spans="7:26">
      <c r="G10150" s="826"/>
      <c r="H10150" s="820"/>
      <c r="J10150" s="820"/>
      <c r="K10150" s="820"/>
      <c r="L10150" s="820"/>
      <c r="M10150" s="820"/>
      <c r="N10150" s="820"/>
      <c r="O10150" s="820"/>
      <c r="P10150" s="820"/>
      <c r="Q10150" s="820"/>
      <c r="R10150" s="820"/>
      <c r="S10150" s="820"/>
      <c r="T10150" s="820"/>
      <c r="U10150" s="820"/>
      <c r="V10150" s="820"/>
      <c r="W10150" s="820"/>
      <c r="X10150" s="820"/>
      <c r="Y10150" s="820"/>
      <c r="Z10150" s="820"/>
    </row>
    <row r="10151" spans="7:26">
      <c r="G10151" s="826"/>
      <c r="H10151" s="820"/>
      <c r="J10151" s="820"/>
      <c r="K10151" s="820"/>
      <c r="L10151" s="820"/>
      <c r="M10151" s="820"/>
      <c r="N10151" s="820"/>
      <c r="O10151" s="820"/>
      <c r="P10151" s="820"/>
      <c r="Q10151" s="820"/>
      <c r="R10151" s="820"/>
      <c r="S10151" s="820"/>
      <c r="T10151" s="820"/>
      <c r="U10151" s="820"/>
      <c r="V10151" s="820"/>
      <c r="W10151" s="820"/>
      <c r="X10151" s="820"/>
      <c r="Y10151" s="820"/>
      <c r="Z10151" s="820"/>
    </row>
    <row r="10152" spans="7:26">
      <c r="G10152" s="826"/>
      <c r="H10152" s="820"/>
      <c r="J10152" s="820"/>
      <c r="K10152" s="820"/>
      <c r="L10152" s="820"/>
      <c r="M10152" s="820"/>
      <c r="N10152" s="820"/>
      <c r="O10152" s="820"/>
      <c r="P10152" s="820"/>
      <c r="Q10152" s="820"/>
      <c r="R10152" s="820"/>
      <c r="S10152" s="820"/>
      <c r="T10152" s="820"/>
      <c r="U10152" s="820"/>
      <c r="V10152" s="820"/>
      <c r="W10152" s="820"/>
      <c r="X10152" s="820"/>
      <c r="Y10152" s="820"/>
      <c r="Z10152" s="820"/>
    </row>
    <row r="10153" spans="7:26">
      <c r="G10153" s="826"/>
      <c r="H10153" s="820"/>
      <c r="J10153" s="820"/>
      <c r="K10153" s="820"/>
      <c r="L10153" s="820"/>
      <c r="M10153" s="820"/>
      <c r="N10153" s="820"/>
      <c r="O10153" s="820"/>
      <c r="P10153" s="820"/>
      <c r="Q10153" s="820"/>
      <c r="R10153" s="820"/>
      <c r="S10153" s="820"/>
      <c r="T10153" s="820"/>
      <c r="U10153" s="820"/>
      <c r="V10153" s="820"/>
      <c r="W10153" s="820"/>
      <c r="X10153" s="820"/>
      <c r="Y10153" s="820"/>
      <c r="Z10153" s="820"/>
    </row>
    <row r="10154" spans="7:26">
      <c r="G10154" s="826"/>
      <c r="H10154" s="820"/>
      <c r="J10154" s="820"/>
      <c r="K10154" s="820"/>
      <c r="L10154" s="820"/>
      <c r="M10154" s="820"/>
      <c r="N10154" s="820"/>
      <c r="O10154" s="820"/>
      <c r="P10154" s="820"/>
      <c r="Q10154" s="820"/>
      <c r="R10154" s="820"/>
      <c r="S10154" s="820"/>
      <c r="T10154" s="820"/>
      <c r="U10154" s="820"/>
      <c r="V10154" s="820"/>
      <c r="W10154" s="820"/>
      <c r="X10154" s="820"/>
      <c r="Y10154" s="820"/>
      <c r="Z10154" s="820"/>
    </row>
    <row r="10155" spans="7:26">
      <c r="G10155" s="826"/>
      <c r="H10155" s="820"/>
      <c r="J10155" s="820"/>
      <c r="K10155" s="820"/>
      <c r="L10155" s="820"/>
      <c r="M10155" s="820"/>
      <c r="N10155" s="820"/>
      <c r="O10155" s="820"/>
      <c r="P10155" s="820"/>
      <c r="Q10155" s="820"/>
      <c r="R10155" s="820"/>
      <c r="S10155" s="820"/>
      <c r="T10155" s="820"/>
      <c r="U10155" s="820"/>
      <c r="V10155" s="820"/>
      <c r="W10155" s="820"/>
      <c r="X10155" s="820"/>
      <c r="Y10155" s="820"/>
      <c r="Z10155" s="820"/>
    </row>
    <row r="10156" spans="7:26">
      <c r="G10156" s="826"/>
      <c r="H10156" s="820"/>
      <c r="J10156" s="820"/>
      <c r="K10156" s="820"/>
      <c r="L10156" s="820"/>
      <c r="M10156" s="820"/>
      <c r="N10156" s="820"/>
      <c r="O10156" s="820"/>
      <c r="P10156" s="820"/>
      <c r="Q10156" s="820"/>
      <c r="R10156" s="820"/>
      <c r="S10156" s="820"/>
      <c r="T10156" s="820"/>
      <c r="U10156" s="820"/>
      <c r="V10156" s="820"/>
      <c r="W10156" s="820"/>
      <c r="X10156" s="820"/>
      <c r="Y10156" s="820"/>
      <c r="Z10156" s="820"/>
    </row>
    <row r="10157" spans="7:26">
      <c r="G10157" s="826"/>
      <c r="H10157" s="820"/>
      <c r="J10157" s="820"/>
      <c r="K10157" s="820"/>
      <c r="L10157" s="820"/>
      <c r="M10157" s="820"/>
      <c r="N10157" s="820"/>
      <c r="O10157" s="820"/>
      <c r="P10157" s="820"/>
      <c r="Q10157" s="820"/>
      <c r="R10157" s="820"/>
      <c r="S10157" s="820"/>
      <c r="T10157" s="820"/>
      <c r="U10157" s="820"/>
      <c r="V10157" s="820"/>
      <c r="W10157" s="820"/>
      <c r="X10157" s="820"/>
      <c r="Y10157" s="820"/>
      <c r="Z10157" s="820"/>
    </row>
    <row r="10158" spans="7:26">
      <c r="G10158" s="826"/>
      <c r="H10158" s="820"/>
      <c r="J10158" s="820"/>
      <c r="K10158" s="820"/>
      <c r="L10158" s="820"/>
      <c r="M10158" s="820"/>
      <c r="N10158" s="820"/>
      <c r="O10158" s="820"/>
      <c r="P10158" s="820"/>
      <c r="Q10158" s="820"/>
      <c r="R10158" s="820"/>
      <c r="S10158" s="820"/>
      <c r="T10158" s="820"/>
      <c r="U10158" s="820"/>
      <c r="V10158" s="820"/>
      <c r="W10158" s="820"/>
      <c r="X10158" s="820"/>
      <c r="Y10158" s="820"/>
      <c r="Z10158" s="820"/>
    </row>
    <row r="10159" spans="7:26">
      <c r="G10159" s="826"/>
      <c r="H10159" s="820"/>
      <c r="J10159" s="820"/>
      <c r="K10159" s="820"/>
      <c r="L10159" s="820"/>
      <c r="M10159" s="820"/>
      <c r="N10159" s="820"/>
      <c r="O10159" s="820"/>
      <c r="P10159" s="820"/>
      <c r="Q10159" s="820"/>
      <c r="R10159" s="820"/>
      <c r="S10159" s="820"/>
      <c r="T10159" s="820"/>
      <c r="U10159" s="820"/>
      <c r="V10159" s="820"/>
      <c r="W10159" s="820"/>
      <c r="X10159" s="820"/>
      <c r="Y10159" s="820"/>
      <c r="Z10159" s="820"/>
    </row>
    <row r="10160" spans="7:26">
      <c r="G10160" s="826"/>
      <c r="H10160" s="820"/>
      <c r="J10160" s="820"/>
      <c r="K10160" s="820"/>
      <c r="L10160" s="820"/>
      <c r="M10160" s="820"/>
      <c r="N10160" s="820"/>
      <c r="O10160" s="820"/>
      <c r="P10160" s="820"/>
      <c r="Q10160" s="820"/>
      <c r="R10160" s="820"/>
      <c r="S10160" s="820"/>
      <c r="T10160" s="820"/>
      <c r="U10160" s="820"/>
      <c r="V10160" s="820"/>
      <c r="W10160" s="820"/>
      <c r="X10160" s="820"/>
      <c r="Y10160" s="820"/>
      <c r="Z10160" s="820"/>
    </row>
    <row r="10161" spans="7:26">
      <c r="G10161" s="826"/>
      <c r="H10161" s="820"/>
      <c r="J10161" s="820"/>
      <c r="K10161" s="820"/>
      <c r="L10161" s="820"/>
      <c r="M10161" s="820"/>
      <c r="N10161" s="820"/>
      <c r="O10161" s="820"/>
      <c r="P10161" s="820"/>
      <c r="Q10161" s="820"/>
      <c r="R10161" s="820"/>
      <c r="S10161" s="820"/>
      <c r="T10161" s="820"/>
      <c r="U10161" s="820"/>
      <c r="V10161" s="820"/>
      <c r="W10161" s="820"/>
      <c r="X10161" s="820"/>
      <c r="Y10161" s="820"/>
      <c r="Z10161" s="820"/>
    </row>
    <row r="10162" spans="7:26">
      <c r="G10162" s="826"/>
      <c r="H10162" s="820"/>
      <c r="J10162" s="820"/>
      <c r="K10162" s="820"/>
      <c r="L10162" s="820"/>
      <c r="M10162" s="820"/>
      <c r="N10162" s="820"/>
      <c r="O10162" s="820"/>
      <c r="P10162" s="820"/>
      <c r="Q10162" s="820"/>
      <c r="R10162" s="820"/>
      <c r="S10162" s="820"/>
      <c r="T10162" s="820"/>
      <c r="U10162" s="820"/>
      <c r="V10162" s="820"/>
      <c r="W10162" s="820"/>
      <c r="X10162" s="820"/>
      <c r="Y10162" s="820"/>
      <c r="Z10162" s="820"/>
    </row>
    <row r="10163" spans="7:26">
      <c r="G10163" s="826"/>
      <c r="H10163" s="820"/>
      <c r="J10163" s="820"/>
      <c r="K10163" s="820"/>
      <c r="L10163" s="820"/>
      <c r="M10163" s="820"/>
      <c r="N10163" s="820"/>
      <c r="O10163" s="820"/>
      <c r="P10163" s="820"/>
      <c r="Q10163" s="820"/>
      <c r="R10163" s="820"/>
      <c r="S10163" s="820"/>
      <c r="T10163" s="820"/>
      <c r="U10163" s="820"/>
      <c r="V10163" s="820"/>
      <c r="W10163" s="820"/>
      <c r="X10163" s="820"/>
      <c r="Y10163" s="820"/>
      <c r="Z10163" s="820"/>
    </row>
    <row r="10164" spans="7:26">
      <c r="G10164" s="826"/>
      <c r="H10164" s="820"/>
      <c r="J10164" s="820"/>
      <c r="K10164" s="820"/>
      <c r="L10164" s="820"/>
      <c r="M10164" s="820"/>
      <c r="N10164" s="820"/>
      <c r="O10164" s="820"/>
      <c r="P10164" s="820"/>
      <c r="Q10164" s="820"/>
      <c r="R10164" s="820"/>
      <c r="S10164" s="820"/>
      <c r="T10164" s="820"/>
      <c r="U10164" s="820"/>
      <c r="V10164" s="820"/>
      <c r="W10164" s="820"/>
      <c r="X10164" s="820"/>
      <c r="Y10164" s="820"/>
      <c r="Z10164" s="820"/>
    </row>
    <row r="10165" spans="7:26">
      <c r="G10165" s="826"/>
      <c r="H10165" s="820"/>
      <c r="J10165" s="820"/>
      <c r="K10165" s="820"/>
      <c r="L10165" s="820"/>
      <c r="M10165" s="820"/>
      <c r="N10165" s="820"/>
      <c r="O10165" s="820"/>
      <c r="P10165" s="820"/>
      <c r="Q10165" s="820"/>
      <c r="R10165" s="820"/>
      <c r="S10165" s="820"/>
      <c r="T10165" s="820"/>
      <c r="U10165" s="820"/>
      <c r="V10165" s="820"/>
      <c r="W10165" s="820"/>
      <c r="X10165" s="820"/>
      <c r="Y10165" s="820"/>
      <c r="Z10165" s="820"/>
    </row>
    <row r="10166" spans="7:26">
      <c r="G10166" s="826"/>
      <c r="H10166" s="820"/>
      <c r="J10166" s="820"/>
      <c r="K10166" s="820"/>
      <c r="L10166" s="820"/>
      <c r="M10166" s="820"/>
      <c r="N10166" s="820"/>
      <c r="O10166" s="820"/>
      <c r="P10166" s="820"/>
      <c r="Q10166" s="820"/>
      <c r="R10166" s="820"/>
      <c r="S10166" s="820"/>
      <c r="T10166" s="820"/>
      <c r="U10166" s="820"/>
      <c r="V10166" s="820"/>
      <c r="W10166" s="820"/>
      <c r="X10166" s="820"/>
      <c r="Y10166" s="820"/>
      <c r="Z10166" s="820"/>
    </row>
    <row r="10167" spans="7:26">
      <c r="G10167" s="826"/>
      <c r="H10167" s="820"/>
      <c r="J10167" s="820"/>
      <c r="K10167" s="820"/>
      <c r="L10167" s="820"/>
      <c r="M10167" s="820"/>
      <c r="N10167" s="820"/>
      <c r="O10167" s="820"/>
      <c r="P10167" s="820"/>
      <c r="Q10167" s="820"/>
      <c r="R10167" s="820"/>
      <c r="S10167" s="820"/>
      <c r="T10167" s="820"/>
      <c r="U10167" s="820"/>
      <c r="V10167" s="820"/>
      <c r="W10167" s="820"/>
      <c r="X10167" s="820"/>
      <c r="Y10167" s="820"/>
      <c r="Z10167" s="820"/>
    </row>
    <row r="10168" spans="7:26">
      <c r="G10168" s="826"/>
      <c r="H10168" s="820"/>
      <c r="J10168" s="820"/>
      <c r="K10168" s="820"/>
      <c r="L10168" s="820"/>
      <c r="M10168" s="820"/>
      <c r="N10168" s="820"/>
      <c r="O10168" s="820"/>
      <c r="P10168" s="820"/>
      <c r="Q10168" s="820"/>
      <c r="R10168" s="820"/>
      <c r="S10168" s="820"/>
      <c r="T10168" s="820"/>
      <c r="U10168" s="820"/>
      <c r="V10168" s="820"/>
      <c r="W10168" s="820"/>
      <c r="X10168" s="820"/>
      <c r="Y10168" s="820"/>
      <c r="Z10168" s="820"/>
    </row>
    <row r="10169" spans="7:26">
      <c r="G10169" s="826"/>
      <c r="H10169" s="820"/>
      <c r="J10169" s="820"/>
      <c r="K10169" s="820"/>
      <c r="L10169" s="820"/>
      <c r="M10169" s="820"/>
      <c r="N10169" s="820"/>
      <c r="O10169" s="820"/>
      <c r="P10169" s="820"/>
      <c r="Q10169" s="820"/>
      <c r="R10169" s="820"/>
      <c r="S10169" s="820"/>
      <c r="T10169" s="820"/>
      <c r="U10169" s="820"/>
      <c r="V10169" s="820"/>
      <c r="W10169" s="820"/>
      <c r="X10169" s="820"/>
      <c r="Y10169" s="820"/>
      <c r="Z10169" s="820"/>
    </row>
    <row r="10170" spans="7:26">
      <c r="G10170" s="826"/>
      <c r="H10170" s="820"/>
      <c r="J10170" s="820"/>
      <c r="K10170" s="820"/>
      <c r="L10170" s="820"/>
      <c r="M10170" s="820"/>
      <c r="N10170" s="820"/>
      <c r="O10170" s="820"/>
      <c r="P10170" s="820"/>
      <c r="Q10170" s="820"/>
      <c r="R10170" s="820"/>
      <c r="S10170" s="820"/>
      <c r="T10170" s="820"/>
      <c r="U10170" s="820"/>
      <c r="V10170" s="820"/>
      <c r="W10170" s="820"/>
      <c r="X10170" s="820"/>
      <c r="Y10170" s="820"/>
      <c r="Z10170" s="820"/>
    </row>
    <row r="10171" spans="7:26">
      <c r="G10171" s="826"/>
      <c r="H10171" s="820"/>
      <c r="J10171" s="820"/>
      <c r="K10171" s="820"/>
      <c r="L10171" s="820"/>
      <c r="M10171" s="820"/>
      <c r="N10171" s="820"/>
      <c r="O10171" s="820"/>
      <c r="P10171" s="820"/>
      <c r="Q10171" s="820"/>
      <c r="R10171" s="820"/>
      <c r="S10171" s="820"/>
      <c r="T10171" s="820"/>
      <c r="U10171" s="820"/>
      <c r="V10171" s="820"/>
      <c r="W10171" s="820"/>
      <c r="X10171" s="820"/>
      <c r="Y10171" s="820"/>
      <c r="Z10171" s="820"/>
    </row>
    <row r="10172" spans="7:26">
      <c r="G10172" s="826"/>
      <c r="H10172" s="820"/>
      <c r="J10172" s="820"/>
      <c r="K10172" s="820"/>
      <c r="L10172" s="820"/>
      <c r="M10172" s="820"/>
      <c r="N10172" s="820"/>
      <c r="O10172" s="820"/>
      <c r="P10172" s="820"/>
      <c r="Q10172" s="820"/>
      <c r="R10172" s="820"/>
      <c r="S10172" s="820"/>
      <c r="T10172" s="820"/>
      <c r="U10172" s="820"/>
      <c r="V10172" s="820"/>
      <c r="W10172" s="820"/>
      <c r="X10172" s="820"/>
      <c r="Y10172" s="820"/>
      <c r="Z10172" s="820"/>
    </row>
    <row r="10173" spans="7:26">
      <c r="G10173" s="826"/>
      <c r="H10173" s="820"/>
      <c r="J10173" s="820"/>
      <c r="K10173" s="820"/>
      <c r="L10173" s="820"/>
      <c r="M10173" s="820"/>
      <c r="N10173" s="820"/>
      <c r="O10173" s="820"/>
      <c r="P10173" s="820"/>
      <c r="Q10173" s="820"/>
      <c r="R10173" s="820"/>
      <c r="S10173" s="820"/>
      <c r="T10173" s="820"/>
      <c r="U10173" s="820"/>
      <c r="V10173" s="820"/>
      <c r="W10173" s="820"/>
      <c r="X10173" s="820"/>
      <c r="Y10173" s="820"/>
      <c r="Z10173" s="820"/>
    </row>
    <row r="10174" spans="7:26">
      <c r="G10174" s="826"/>
      <c r="H10174" s="820"/>
      <c r="J10174" s="820"/>
      <c r="K10174" s="820"/>
      <c r="L10174" s="820"/>
      <c r="M10174" s="820"/>
      <c r="N10174" s="820"/>
      <c r="O10174" s="820"/>
      <c r="P10174" s="820"/>
      <c r="Q10174" s="820"/>
      <c r="R10174" s="820"/>
      <c r="S10174" s="820"/>
      <c r="T10174" s="820"/>
      <c r="U10174" s="820"/>
      <c r="V10174" s="820"/>
      <c r="W10174" s="820"/>
      <c r="X10174" s="820"/>
      <c r="Y10174" s="820"/>
      <c r="Z10174" s="820"/>
    </row>
    <row r="10175" spans="7:26">
      <c r="G10175" s="826"/>
      <c r="H10175" s="820"/>
      <c r="J10175" s="820"/>
      <c r="K10175" s="820"/>
      <c r="L10175" s="820"/>
      <c r="M10175" s="820"/>
      <c r="N10175" s="820"/>
      <c r="O10175" s="820"/>
      <c r="P10175" s="820"/>
      <c r="Q10175" s="820"/>
      <c r="R10175" s="820"/>
      <c r="S10175" s="820"/>
      <c r="T10175" s="820"/>
      <c r="U10175" s="820"/>
      <c r="V10175" s="820"/>
      <c r="W10175" s="820"/>
      <c r="X10175" s="820"/>
      <c r="Y10175" s="820"/>
      <c r="Z10175" s="820"/>
    </row>
    <row r="10176" spans="7:26">
      <c r="G10176" s="826"/>
      <c r="H10176" s="820"/>
      <c r="J10176" s="820"/>
      <c r="K10176" s="820"/>
      <c r="L10176" s="820"/>
      <c r="M10176" s="820"/>
      <c r="N10176" s="820"/>
      <c r="O10176" s="820"/>
      <c r="P10176" s="820"/>
      <c r="Q10176" s="820"/>
      <c r="R10176" s="820"/>
      <c r="S10176" s="820"/>
      <c r="T10176" s="820"/>
      <c r="U10176" s="820"/>
      <c r="V10176" s="820"/>
      <c r="W10176" s="820"/>
      <c r="X10176" s="820"/>
      <c r="Y10176" s="820"/>
      <c r="Z10176" s="820"/>
    </row>
    <row r="10177" spans="7:26">
      <c r="G10177" s="826"/>
      <c r="H10177" s="820"/>
      <c r="J10177" s="820"/>
      <c r="K10177" s="820"/>
      <c r="L10177" s="820"/>
      <c r="M10177" s="820"/>
      <c r="N10177" s="820"/>
      <c r="O10177" s="820"/>
      <c r="P10177" s="820"/>
      <c r="Q10177" s="820"/>
      <c r="R10177" s="820"/>
      <c r="S10177" s="820"/>
      <c r="T10177" s="820"/>
      <c r="U10177" s="820"/>
      <c r="V10177" s="820"/>
      <c r="W10177" s="820"/>
      <c r="X10177" s="820"/>
      <c r="Y10177" s="820"/>
      <c r="Z10177" s="820"/>
    </row>
    <row r="10178" spans="7:26">
      <c r="G10178" s="826"/>
      <c r="H10178" s="820"/>
      <c r="J10178" s="820"/>
      <c r="K10178" s="820"/>
      <c r="L10178" s="820"/>
      <c r="M10178" s="820"/>
      <c r="N10178" s="820"/>
      <c r="O10178" s="820"/>
      <c r="P10178" s="820"/>
      <c r="Q10178" s="820"/>
      <c r="R10178" s="820"/>
      <c r="S10178" s="820"/>
      <c r="T10178" s="820"/>
      <c r="U10178" s="820"/>
      <c r="V10178" s="820"/>
      <c r="W10178" s="820"/>
      <c r="X10178" s="820"/>
      <c r="Y10178" s="820"/>
      <c r="Z10178" s="820"/>
    </row>
    <row r="10179" spans="7:26">
      <c r="G10179" s="826"/>
      <c r="H10179" s="820"/>
      <c r="J10179" s="820"/>
      <c r="K10179" s="820"/>
      <c r="L10179" s="820"/>
      <c r="M10179" s="820"/>
      <c r="N10179" s="820"/>
      <c r="O10179" s="820"/>
      <c r="P10179" s="820"/>
      <c r="Q10179" s="820"/>
      <c r="R10179" s="820"/>
      <c r="S10179" s="820"/>
      <c r="T10179" s="820"/>
      <c r="U10179" s="820"/>
      <c r="V10179" s="820"/>
      <c r="W10179" s="820"/>
      <c r="X10179" s="820"/>
      <c r="Y10179" s="820"/>
      <c r="Z10179" s="820"/>
    </row>
    <row r="10180" spans="7:26">
      <c r="G10180" s="826"/>
      <c r="H10180" s="820"/>
      <c r="J10180" s="820"/>
      <c r="K10180" s="820"/>
      <c r="L10180" s="820"/>
      <c r="M10180" s="820"/>
      <c r="N10180" s="820"/>
      <c r="O10180" s="820"/>
      <c r="P10180" s="820"/>
      <c r="Q10180" s="820"/>
      <c r="R10180" s="820"/>
      <c r="S10180" s="820"/>
      <c r="T10180" s="820"/>
      <c r="U10180" s="820"/>
      <c r="V10180" s="820"/>
      <c r="W10180" s="820"/>
      <c r="X10180" s="820"/>
      <c r="Y10180" s="820"/>
      <c r="Z10180" s="820"/>
    </row>
    <row r="10181" spans="7:26">
      <c r="G10181" s="826"/>
      <c r="H10181" s="820"/>
      <c r="J10181" s="820"/>
      <c r="K10181" s="820"/>
      <c r="L10181" s="820"/>
      <c r="M10181" s="820"/>
      <c r="N10181" s="820"/>
      <c r="O10181" s="820"/>
      <c r="P10181" s="820"/>
      <c r="Q10181" s="820"/>
      <c r="R10181" s="820"/>
      <c r="S10181" s="820"/>
      <c r="T10181" s="820"/>
      <c r="U10181" s="820"/>
      <c r="V10181" s="820"/>
      <c r="W10181" s="820"/>
      <c r="X10181" s="820"/>
      <c r="Y10181" s="820"/>
      <c r="Z10181" s="820"/>
    </row>
    <row r="10182" spans="7:26">
      <c r="G10182" s="826"/>
      <c r="H10182" s="820"/>
      <c r="J10182" s="820"/>
      <c r="K10182" s="820"/>
      <c r="L10182" s="820"/>
      <c r="M10182" s="820"/>
      <c r="N10182" s="820"/>
      <c r="O10182" s="820"/>
      <c r="P10182" s="820"/>
      <c r="Q10182" s="820"/>
      <c r="R10182" s="820"/>
      <c r="S10182" s="820"/>
      <c r="T10182" s="820"/>
      <c r="U10182" s="820"/>
      <c r="V10182" s="820"/>
      <c r="W10182" s="820"/>
      <c r="X10182" s="820"/>
      <c r="Y10182" s="820"/>
      <c r="Z10182" s="820"/>
    </row>
    <row r="10183" spans="7:26">
      <c r="G10183" s="826"/>
      <c r="H10183" s="820"/>
      <c r="J10183" s="820"/>
      <c r="K10183" s="820"/>
      <c r="L10183" s="820"/>
      <c r="M10183" s="820"/>
      <c r="N10183" s="820"/>
      <c r="O10183" s="820"/>
      <c r="P10183" s="820"/>
      <c r="Q10183" s="820"/>
      <c r="R10183" s="820"/>
      <c r="S10183" s="820"/>
      <c r="T10183" s="820"/>
      <c r="U10183" s="820"/>
      <c r="V10183" s="820"/>
      <c r="W10183" s="820"/>
      <c r="X10183" s="820"/>
      <c r="Y10183" s="820"/>
      <c r="Z10183" s="820"/>
    </row>
    <row r="10184" spans="7:26">
      <c r="G10184" s="826"/>
      <c r="H10184" s="820"/>
      <c r="J10184" s="820"/>
      <c r="K10184" s="820"/>
      <c r="L10184" s="820"/>
      <c r="M10184" s="820"/>
      <c r="N10184" s="820"/>
      <c r="O10184" s="820"/>
      <c r="P10184" s="820"/>
      <c r="Q10184" s="820"/>
      <c r="R10184" s="820"/>
      <c r="S10184" s="820"/>
      <c r="T10184" s="820"/>
      <c r="U10184" s="820"/>
      <c r="V10184" s="820"/>
      <c r="W10184" s="820"/>
      <c r="X10184" s="820"/>
      <c r="Y10184" s="820"/>
      <c r="Z10184" s="820"/>
    </row>
    <row r="10185" spans="7:26">
      <c r="G10185" s="826"/>
      <c r="H10185" s="820"/>
      <c r="J10185" s="820"/>
      <c r="K10185" s="820"/>
      <c r="L10185" s="820"/>
      <c r="M10185" s="820"/>
      <c r="N10185" s="820"/>
      <c r="O10185" s="820"/>
      <c r="P10185" s="820"/>
      <c r="Q10185" s="820"/>
      <c r="R10185" s="820"/>
      <c r="S10185" s="820"/>
      <c r="T10185" s="820"/>
      <c r="U10185" s="820"/>
      <c r="V10185" s="820"/>
      <c r="W10185" s="820"/>
      <c r="X10185" s="820"/>
      <c r="Y10185" s="820"/>
      <c r="Z10185" s="820"/>
    </row>
    <row r="10186" spans="7:26">
      <c r="G10186" s="826"/>
      <c r="H10186" s="820"/>
      <c r="J10186" s="820"/>
      <c r="K10186" s="820"/>
      <c r="L10186" s="820"/>
      <c r="M10186" s="820"/>
      <c r="N10186" s="820"/>
      <c r="O10186" s="820"/>
      <c r="P10186" s="820"/>
      <c r="Q10186" s="820"/>
      <c r="R10186" s="820"/>
      <c r="S10186" s="820"/>
      <c r="T10186" s="820"/>
      <c r="U10186" s="820"/>
      <c r="V10186" s="820"/>
      <c r="W10186" s="820"/>
      <c r="X10186" s="820"/>
      <c r="Y10186" s="820"/>
      <c r="Z10186" s="820"/>
    </row>
    <row r="10187" spans="7:26">
      <c r="G10187" s="826"/>
      <c r="H10187" s="820"/>
      <c r="J10187" s="820"/>
      <c r="K10187" s="820"/>
      <c r="L10187" s="820"/>
      <c r="M10187" s="820"/>
      <c r="N10187" s="820"/>
      <c r="O10187" s="820"/>
      <c r="P10187" s="820"/>
      <c r="Q10187" s="820"/>
      <c r="R10187" s="820"/>
      <c r="S10187" s="820"/>
      <c r="T10187" s="820"/>
      <c r="U10187" s="820"/>
      <c r="V10187" s="820"/>
      <c r="W10187" s="820"/>
      <c r="X10187" s="820"/>
      <c r="Y10187" s="820"/>
      <c r="Z10187" s="820"/>
    </row>
    <row r="10188" spans="7:26">
      <c r="G10188" s="826"/>
      <c r="H10188" s="820"/>
      <c r="J10188" s="820"/>
      <c r="K10188" s="820"/>
      <c r="L10188" s="820"/>
      <c r="M10188" s="820"/>
      <c r="N10188" s="820"/>
      <c r="O10188" s="820"/>
      <c r="P10188" s="820"/>
      <c r="Q10188" s="820"/>
      <c r="R10188" s="820"/>
      <c r="S10188" s="820"/>
      <c r="T10188" s="820"/>
      <c r="U10188" s="820"/>
      <c r="V10188" s="820"/>
      <c r="W10188" s="820"/>
      <c r="X10188" s="820"/>
      <c r="Y10188" s="820"/>
      <c r="Z10188" s="820"/>
    </row>
    <row r="10189" spans="7:26">
      <c r="G10189" s="826"/>
      <c r="H10189" s="820"/>
      <c r="J10189" s="820"/>
      <c r="K10189" s="820"/>
      <c r="L10189" s="820"/>
      <c r="M10189" s="820"/>
      <c r="N10189" s="820"/>
      <c r="O10189" s="820"/>
      <c r="P10189" s="820"/>
      <c r="Q10189" s="820"/>
      <c r="R10189" s="820"/>
      <c r="S10189" s="820"/>
      <c r="T10189" s="820"/>
      <c r="U10189" s="820"/>
      <c r="V10189" s="820"/>
      <c r="W10189" s="820"/>
      <c r="X10189" s="820"/>
      <c r="Y10189" s="820"/>
      <c r="Z10189" s="820"/>
    </row>
    <row r="10190" spans="7:26">
      <c r="G10190" s="826"/>
      <c r="H10190" s="820"/>
      <c r="J10190" s="820"/>
      <c r="K10190" s="820"/>
      <c r="L10190" s="820"/>
      <c r="M10190" s="820"/>
      <c r="N10190" s="820"/>
      <c r="O10190" s="820"/>
      <c r="P10190" s="820"/>
      <c r="Q10190" s="820"/>
      <c r="R10190" s="820"/>
      <c r="S10190" s="820"/>
      <c r="T10190" s="820"/>
      <c r="U10190" s="820"/>
      <c r="V10190" s="820"/>
      <c r="W10190" s="820"/>
      <c r="X10190" s="820"/>
      <c r="Y10190" s="820"/>
      <c r="Z10190" s="820"/>
    </row>
    <row r="10191" spans="7:26">
      <c r="G10191" s="826"/>
      <c r="H10191" s="820"/>
      <c r="J10191" s="820"/>
      <c r="K10191" s="820"/>
      <c r="L10191" s="820"/>
      <c r="M10191" s="820"/>
      <c r="N10191" s="820"/>
      <c r="O10191" s="820"/>
      <c r="P10191" s="820"/>
      <c r="Q10191" s="820"/>
      <c r="R10191" s="820"/>
      <c r="S10191" s="820"/>
      <c r="T10191" s="820"/>
      <c r="U10191" s="820"/>
      <c r="V10191" s="820"/>
      <c r="W10191" s="820"/>
      <c r="X10191" s="820"/>
      <c r="Y10191" s="820"/>
      <c r="Z10191" s="820"/>
    </row>
    <row r="10192" spans="7:26">
      <c r="G10192" s="826"/>
      <c r="H10192" s="820"/>
      <c r="J10192" s="820"/>
      <c r="K10192" s="820"/>
      <c r="L10192" s="820"/>
      <c r="M10192" s="820"/>
      <c r="N10192" s="820"/>
      <c r="O10192" s="820"/>
      <c r="P10192" s="820"/>
      <c r="Q10192" s="820"/>
      <c r="R10192" s="820"/>
      <c r="S10192" s="820"/>
      <c r="T10192" s="820"/>
      <c r="U10192" s="820"/>
      <c r="V10192" s="820"/>
      <c r="W10192" s="820"/>
      <c r="X10192" s="820"/>
      <c r="Y10192" s="820"/>
      <c r="Z10192" s="820"/>
    </row>
    <row r="10193" spans="7:26">
      <c r="G10193" s="826"/>
      <c r="H10193" s="820"/>
      <c r="J10193" s="820"/>
      <c r="K10193" s="820"/>
      <c r="L10193" s="820"/>
      <c r="M10193" s="820"/>
      <c r="N10193" s="820"/>
      <c r="O10193" s="820"/>
      <c r="P10193" s="820"/>
      <c r="Q10193" s="820"/>
      <c r="R10193" s="820"/>
      <c r="S10193" s="820"/>
      <c r="T10193" s="820"/>
      <c r="U10193" s="820"/>
      <c r="V10193" s="820"/>
      <c r="W10193" s="820"/>
      <c r="X10193" s="820"/>
      <c r="Y10193" s="820"/>
      <c r="Z10193" s="820"/>
    </row>
    <row r="10194" spans="7:26">
      <c r="G10194" s="826"/>
      <c r="H10194" s="820"/>
      <c r="J10194" s="820"/>
      <c r="K10194" s="820"/>
      <c r="L10194" s="820"/>
      <c r="M10194" s="820"/>
      <c r="N10194" s="820"/>
      <c r="O10194" s="820"/>
      <c r="P10194" s="820"/>
      <c r="Q10194" s="820"/>
      <c r="R10194" s="820"/>
      <c r="S10194" s="820"/>
      <c r="T10194" s="820"/>
      <c r="U10194" s="820"/>
      <c r="V10194" s="820"/>
      <c r="W10194" s="820"/>
      <c r="X10194" s="820"/>
      <c r="Y10194" s="820"/>
      <c r="Z10194" s="820"/>
    </row>
    <row r="10195" spans="7:26">
      <c r="G10195" s="826"/>
      <c r="H10195" s="820"/>
      <c r="J10195" s="820"/>
      <c r="K10195" s="820"/>
      <c r="L10195" s="820"/>
      <c r="M10195" s="820"/>
      <c r="N10195" s="820"/>
      <c r="O10195" s="820"/>
      <c r="P10195" s="820"/>
      <c r="Q10195" s="820"/>
      <c r="R10195" s="820"/>
      <c r="S10195" s="820"/>
      <c r="T10195" s="820"/>
      <c r="U10195" s="820"/>
      <c r="V10195" s="820"/>
      <c r="W10195" s="820"/>
      <c r="X10195" s="820"/>
      <c r="Y10195" s="820"/>
      <c r="Z10195" s="820"/>
    </row>
    <row r="10196" spans="7:26">
      <c r="G10196" s="826"/>
      <c r="H10196" s="820"/>
      <c r="J10196" s="820"/>
      <c r="K10196" s="820"/>
      <c r="L10196" s="820"/>
      <c r="M10196" s="820"/>
      <c r="N10196" s="820"/>
      <c r="O10196" s="820"/>
      <c r="P10196" s="820"/>
      <c r="Q10196" s="820"/>
      <c r="R10196" s="820"/>
      <c r="S10196" s="820"/>
      <c r="T10196" s="820"/>
      <c r="U10196" s="820"/>
      <c r="V10196" s="820"/>
      <c r="W10196" s="820"/>
      <c r="X10196" s="820"/>
      <c r="Y10196" s="820"/>
      <c r="Z10196" s="820"/>
    </row>
    <row r="10197" spans="7:26">
      <c r="G10197" s="826"/>
      <c r="H10197" s="820"/>
      <c r="J10197" s="820"/>
      <c r="K10197" s="820"/>
      <c r="L10197" s="820"/>
      <c r="M10197" s="820"/>
      <c r="N10197" s="820"/>
      <c r="O10197" s="820"/>
      <c r="P10197" s="820"/>
      <c r="Q10197" s="820"/>
      <c r="R10197" s="820"/>
      <c r="S10197" s="820"/>
      <c r="T10197" s="820"/>
      <c r="U10197" s="820"/>
      <c r="V10197" s="820"/>
      <c r="W10197" s="820"/>
      <c r="X10197" s="820"/>
      <c r="Y10197" s="820"/>
      <c r="Z10197" s="820"/>
    </row>
    <row r="10198" spans="7:26">
      <c r="G10198" s="826"/>
      <c r="H10198" s="820"/>
      <c r="J10198" s="820"/>
      <c r="K10198" s="820"/>
      <c r="L10198" s="820"/>
      <c r="M10198" s="820"/>
      <c r="N10198" s="820"/>
      <c r="O10198" s="820"/>
      <c r="P10198" s="820"/>
      <c r="Q10198" s="820"/>
      <c r="R10198" s="820"/>
      <c r="S10198" s="820"/>
      <c r="T10198" s="820"/>
      <c r="U10198" s="820"/>
      <c r="V10198" s="820"/>
      <c r="W10198" s="820"/>
      <c r="X10198" s="820"/>
      <c r="Y10198" s="820"/>
      <c r="Z10198" s="820"/>
    </row>
    <row r="10199" spans="7:26">
      <c r="G10199" s="826"/>
      <c r="H10199" s="820"/>
      <c r="J10199" s="820"/>
      <c r="K10199" s="820"/>
      <c r="L10199" s="820"/>
      <c r="M10199" s="820"/>
      <c r="N10199" s="820"/>
      <c r="O10199" s="820"/>
      <c r="P10199" s="820"/>
      <c r="Q10199" s="820"/>
      <c r="R10199" s="820"/>
      <c r="S10199" s="820"/>
      <c r="T10199" s="820"/>
      <c r="U10199" s="820"/>
      <c r="V10199" s="820"/>
      <c r="W10199" s="820"/>
      <c r="X10199" s="820"/>
      <c r="Y10199" s="820"/>
      <c r="Z10199" s="820"/>
    </row>
    <row r="10200" spans="7:26">
      <c r="G10200" s="826"/>
      <c r="H10200" s="820"/>
      <c r="J10200" s="820"/>
      <c r="K10200" s="820"/>
      <c r="L10200" s="820"/>
      <c r="M10200" s="820"/>
      <c r="N10200" s="820"/>
      <c r="O10200" s="820"/>
      <c r="P10200" s="820"/>
      <c r="Q10200" s="820"/>
      <c r="R10200" s="820"/>
      <c r="S10200" s="820"/>
      <c r="T10200" s="820"/>
      <c r="U10200" s="820"/>
      <c r="V10200" s="820"/>
      <c r="W10200" s="820"/>
      <c r="X10200" s="820"/>
      <c r="Y10200" s="820"/>
      <c r="Z10200" s="820"/>
    </row>
    <row r="10201" spans="7:26">
      <c r="G10201" s="826"/>
      <c r="H10201" s="820"/>
      <c r="J10201" s="820"/>
      <c r="K10201" s="820"/>
      <c r="L10201" s="820"/>
      <c r="M10201" s="820"/>
      <c r="N10201" s="820"/>
      <c r="O10201" s="820"/>
      <c r="P10201" s="820"/>
      <c r="Q10201" s="820"/>
      <c r="R10201" s="820"/>
      <c r="S10201" s="820"/>
      <c r="T10201" s="820"/>
      <c r="U10201" s="820"/>
      <c r="V10201" s="820"/>
      <c r="W10201" s="820"/>
      <c r="X10201" s="820"/>
      <c r="Y10201" s="820"/>
      <c r="Z10201" s="820"/>
    </row>
    <row r="10202" spans="7:26">
      <c r="G10202" s="826"/>
      <c r="H10202" s="820"/>
      <c r="J10202" s="820"/>
      <c r="K10202" s="820"/>
      <c r="L10202" s="820"/>
      <c r="M10202" s="820"/>
      <c r="N10202" s="820"/>
      <c r="O10202" s="820"/>
      <c r="P10202" s="820"/>
      <c r="Q10202" s="820"/>
      <c r="R10202" s="820"/>
      <c r="S10202" s="820"/>
      <c r="T10202" s="820"/>
      <c r="U10202" s="820"/>
      <c r="V10202" s="820"/>
      <c r="W10202" s="820"/>
      <c r="X10202" s="820"/>
      <c r="Y10202" s="820"/>
      <c r="Z10202" s="820"/>
    </row>
    <row r="10203" spans="7:26">
      <c r="G10203" s="826"/>
      <c r="H10203" s="820"/>
      <c r="J10203" s="820"/>
      <c r="K10203" s="820"/>
      <c r="L10203" s="820"/>
      <c r="M10203" s="820"/>
      <c r="N10203" s="820"/>
      <c r="O10203" s="820"/>
      <c r="P10203" s="820"/>
      <c r="Q10203" s="820"/>
      <c r="R10203" s="820"/>
      <c r="S10203" s="820"/>
      <c r="T10203" s="820"/>
      <c r="U10203" s="820"/>
      <c r="V10203" s="820"/>
      <c r="W10203" s="820"/>
      <c r="X10203" s="820"/>
      <c r="Y10203" s="820"/>
      <c r="Z10203" s="820"/>
    </row>
    <row r="10204" spans="7:26">
      <c r="G10204" s="826"/>
      <c r="H10204" s="820"/>
      <c r="J10204" s="820"/>
      <c r="K10204" s="820"/>
      <c r="L10204" s="820"/>
      <c r="M10204" s="820"/>
      <c r="N10204" s="820"/>
      <c r="O10204" s="820"/>
      <c r="P10204" s="820"/>
      <c r="Q10204" s="820"/>
      <c r="R10204" s="820"/>
      <c r="S10204" s="820"/>
      <c r="T10204" s="820"/>
      <c r="U10204" s="820"/>
      <c r="V10204" s="820"/>
      <c r="W10204" s="820"/>
      <c r="X10204" s="820"/>
      <c r="Y10204" s="820"/>
      <c r="Z10204" s="820"/>
    </row>
    <row r="10205" spans="7:26">
      <c r="G10205" s="826"/>
      <c r="H10205" s="820"/>
      <c r="J10205" s="820"/>
      <c r="K10205" s="820"/>
      <c r="L10205" s="820"/>
      <c r="M10205" s="820"/>
      <c r="N10205" s="820"/>
      <c r="O10205" s="820"/>
      <c r="P10205" s="820"/>
      <c r="Q10205" s="820"/>
      <c r="R10205" s="820"/>
      <c r="S10205" s="820"/>
      <c r="T10205" s="820"/>
      <c r="U10205" s="820"/>
      <c r="V10205" s="820"/>
      <c r="W10205" s="820"/>
      <c r="X10205" s="820"/>
      <c r="Y10205" s="820"/>
      <c r="Z10205" s="820"/>
    </row>
    <row r="10206" spans="7:26">
      <c r="G10206" s="826"/>
      <c r="H10206" s="820"/>
      <c r="J10206" s="820"/>
      <c r="K10206" s="820"/>
      <c r="L10206" s="820"/>
      <c r="M10206" s="820"/>
      <c r="N10206" s="820"/>
      <c r="O10206" s="820"/>
      <c r="P10206" s="820"/>
      <c r="Q10206" s="820"/>
      <c r="R10206" s="820"/>
      <c r="S10206" s="820"/>
      <c r="T10206" s="820"/>
      <c r="U10206" s="820"/>
      <c r="V10206" s="820"/>
      <c r="W10206" s="820"/>
      <c r="X10206" s="820"/>
      <c r="Y10206" s="820"/>
      <c r="Z10206" s="820"/>
    </row>
    <row r="10207" spans="7:26">
      <c r="G10207" s="826"/>
      <c r="H10207" s="820"/>
      <c r="J10207" s="820"/>
      <c r="K10207" s="820"/>
      <c r="L10207" s="820"/>
      <c r="M10207" s="820"/>
      <c r="N10207" s="820"/>
      <c r="O10207" s="820"/>
      <c r="P10207" s="820"/>
      <c r="Q10207" s="820"/>
      <c r="R10207" s="820"/>
      <c r="S10207" s="820"/>
      <c r="T10207" s="820"/>
      <c r="U10207" s="820"/>
      <c r="V10207" s="820"/>
      <c r="W10207" s="820"/>
      <c r="X10207" s="820"/>
      <c r="Y10207" s="820"/>
      <c r="Z10207" s="820"/>
    </row>
    <row r="10208" spans="7:26">
      <c r="G10208" s="826"/>
      <c r="H10208" s="820"/>
      <c r="J10208" s="820"/>
      <c r="K10208" s="820"/>
      <c r="L10208" s="820"/>
      <c r="M10208" s="820"/>
      <c r="N10208" s="820"/>
      <c r="O10208" s="820"/>
      <c r="P10208" s="820"/>
      <c r="Q10208" s="820"/>
      <c r="R10208" s="820"/>
      <c r="S10208" s="820"/>
      <c r="T10208" s="820"/>
      <c r="U10208" s="820"/>
      <c r="V10208" s="820"/>
      <c r="W10208" s="820"/>
      <c r="X10208" s="820"/>
      <c r="Y10208" s="820"/>
      <c r="Z10208" s="820"/>
    </row>
    <row r="10209" spans="7:26">
      <c r="G10209" s="826"/>
      <c r="H10209" s="820"/>
      <c r="J10209" s="820"/>
      <c r="K10209" s="820"/>
      <c r="L10209" s="820"/>
      <c r="M10209" s="820"/>
      <c r="N10209" s="820"/>
      <c r="O10209" s="820"/>
      <c r="P10209" s="820"/>
      <c r="Q10209" s="820"/>
      <c r="R10209" s="820"/>
      <c r="S10209" s="820"/>
      <c r="T10209" s="820"/>
      <c r="U10209" s="820"/>
      <c r="V10209" s="820"/>
      <c r="W10209" s="820"/>
      <c r="X10209" s="820"/>
      <c r="Y10209" s="820"/>
      <c r="Z10209" s="820"/>
    </row>
    <row r="10210" spans="7:26">
      <c r="G10210" s="826"/>
      <c r="H10210" s="820"/>
      <c r="J10210" s="820"/>
      <c r="K10210" s="820"/>
      <c r="L10210" s="820"/>
      <c r="M10210" s="820"/>
      <c r="N10210" s="820"/>
      <c r="O10210" s="820"/>
      <c r="P10210" s="820"/>
      <c r="Q10210" s="820"/>
      <c r="R10210" s="820"/>
      <c r="S10210" s="820"/>
      <c r="T10210" s="820"/>
      <c r="U10210" s="820"/>
      <c r="V10210" s="820"/>
      <c r="W10210" s="820"/>
      <c r="X10210" s="820"/>
      <c r="Y10210" s="820"/>
      <c r="Z10210" s="820"/>
    </row>
    <row r="10211" spans="7:26">
      <c r="G10211" s="826"/>
      <c r="H10211" s="820"/>
      <c r="J10211" s="820"/>
      <c r="K10211" s="820"/>
      <c r="L10211" s="820"/>
      <c r="M10211" s="820"/>
      <c r="N10211" s="820"/>
      <c r="O10211" s="820"/>
      <c r="P10211" s="820"/>
      <c r="Q10211" s="820"/>
      <c r="R10211" s="820"/>
      <c r="S10211" s="820"/>
      <c r="T10211" s="820"/>
      <c r="U10211" s="820"/>
      <c r="V10211" s="820"/>
      <c r="W10211" s="820"/>
      <c r="X10211" s="820"/>
      <c r="Y10211" s="820"/>
      <c r="Z10211" s="820"/>
    </row>
    <row r="10212" spans="7:26">
      <c r="G10212" s="826"/>
      <c r="H10212" s="820"/>
      <c r="J10212" s="820"/>
      <c r="K10212" s="820"/>
      <c r="L10212" s="820"/>
      <c r="M10212" s="820"/>
      <c r="N10212" s="820"/>
      <c r="O10212" s="820"/>
      <c r="P10212" s="820"/>
      <c r="Q10212" s="820"/>
      <c r="R10212" s="820"/>
      <c r="S10212" s="820"/>
      <c r="T10212" s="820"/>
      <c r="U10212" s="820"/>
      <c r="V10212" s="820"/>
      <c r="W10212" s="820"/>
      <c r="X10212" s="820"/>
      <c r="Y10212" s="820"/>
      <c r="Z10212" s="820"/>
    </row>
    <row r="10213" spans="7:26">
      <c r="G10213" s="826"/>
      <c r="H10213" s="820"/>
      <c r="J10213" s="820"/>
      <c r="K10213" s="820"/>
      <c r="L10213" s="820"/>
      <c r="M10213" s="820"/>
      <c r="N10213" s="820"/>
      <c r="O10213" s="820"/>
      <c r="P10213" s="820"/>
      <c r="Q10213" s="820"/>
      <c r="R10213" s="820"/>
      <c r="S10213" s="820"/>
      <c r="T10213" s="820"/>
      <c r="U10213" s="820"/>
      <c r="V10213" s="820"/>
      <c r="W10213" s="820"/>
      <c r="X10213" s="820"/>
      <c r="Y10213" s="820"/>
      <c r="Z10213" s="820"/>
    </row>
    <row r="10214" spans="7:26">
      <c r="G10214" s="826"/>
      <c r="H10214" s="820"/>
      <c r="J10214" s="820"/>
      <c r="K10214" s="820"/>
      <c r="L10214" s="820"/>
      <c r="M10214" s="820"/>
      <c r="N10214" s="820"/>
      <c r="O10214" s="820"/>
      <c r="P10214" s="820"/>
      <c r="Q10214" s="820"/>
      <c r="R10214" s="820"/>
      <c r="S10214" s="820"/>
      <c r="T10214" s="820"/>
      <c r="U10214" s="820"/>
      <c r="V10214" s="820"/>
      <c r="W10214" s="820"/>
      <c r="X10214" s="820"/>
      <c r="Y10214" s="820"/>
      <c r="Z10214" s="820"/>
    </row>
    <row r="10215" spans="7:26">
      <c r="G10215" s="826"/>
      <c r="H10215" s="820"/>
      <c r="J10215" s="820"/>
      <c r="K10215" s="820"/>
      <c r="L10215" s="820"/>
      <c r="M10215" s="820"/>
      <c r="N10215" s="820"/>
      <c r="O10215" s="820"/>
      <c r="P10215" s="820"/>
      <c r="Q10215" s="820"/>
      <c r="R10215" s="820"/>
      <c r="S10215" s="820"/>
      <c r="T10215" s="820"/>
      <c r="U10215" s="820"/>
      <c r="V10215" s="820"/>
      <c r="W10215" s="820"/>
      <c r="X10215" s="820"/>
      <c r="Y10215" s="820"/>
      <c r="Z10215" s="820"/>
    </row>
    <row r="10216" spans="7:26">
      <c r="G10216" s="826"/>
      <c r="H10216" s="820"/>
      <c r="J10216" s="820"/>
      <c r="K10216" s="820"/>
      <c r="L10216" s="820"/>
      <c r="M10216" s="820"/>
      <c r="N10216" s="820"/>
      <c r="O10216" s="820"/>
      <c r="P10216" s="820"/>
      <c r="Q10216" s="820"/>
      <c r="R10216" s="820"/>
      <c r="S10216" s="820"/>
      <c r="T10216" s="820"/>
      <c r="U10216" s="820"/>
      <c r="V10216" s="820"/>
      <c r="W10216" s="820"/>
      <c r="X10216" s="820"/>
      <c r="Y10216" s="820"/>
      <c r="Z10216" s="820"/>
    </row>
    <row r="10217" spans="7:26">
      <c r="G10217" s="826"/>
      <c r="H10217" s="820"/>
      <c r="J10217" s="820"/>
      <c r="K10217" s="820"/>
      <c r="L10217" s="820"/>
      <c r="M10217" s="820"/>
      <c r="N10217" s="820"/>
      <c r="O10217" s="820"/>
      <c r="P10217" s="820"/>
      <c r="Q10217" s="820"/>
      <c r="R10217" s="820"/>
      <c r="S10217" s="820"/>
      <c r="T10217" s="820"/>
      <c r="U10217" s="820"/>
      <c r="V10217" s="820"/>
      <c r="W10217" s="820"/>
      <c r="X10217" s="820"/>
      <c r="Y10217" s="820"/>
      <c r="Z10217" s="820"/>
    </row>
    <row r="10218" spans="7:26">
      <c r="G10218" s="826"/>
      <c r="H10218" s="820"/>
      <c r="J10218" s="820"/>
      <c r="K10218" s="820"/>
      <c r="L10218" s="820"/>
      <c r="M10218" s="820"/>
      <c r="N10218" s="820"/>
      <c r="O10218" s="820"/>
      <c r="P10218" s="820"/>
      <c r="Q10218" s="820"/>
      <c r="R10218" s="820"/>
      <c r="S10218" s="820"/>
      <c r="T10218" s="820"/>
      <c r="U10218" s="820"/>
      <c r="V10218" s="820"/>
      <c r="W10218" s="820"/>
      <c r="X10218" s="820"/>
      <c r="Y10218" s="820"/>
      <c r="Z10218" s="820"/>
    </row>
    <row r="10219" spans="7:26">
      <c r="G10219" s="826"/>
      <c r="H10219" s="820"/>
      <c r="J10219" s="820"/>
      <c r="K10219" s="820"/>
      <c r="L10219" s="820"/>
      <c r="M10219" s="820"/>
      <c r="N10219" s="820"/>
      <c r="O10219" s="820"/>
      <c r="P10219" s="820"/>
      <c r="Q10219" s="820"/>
      <c r="R10219" s="820"/>
      <c r="S10219" s="820"/>
      <c r="T10219" s="820"/>
      <c r="U10219" s="820"/>
      <c r="V10219" s="820"/>
      <c r="W10219" s="820"/>
      <c r="X10219" s="820"/>
      <c r="Y10219" s="820"/>
      <c r="Z10219" s="820"/>
    </row>
    <row r="10220" spans="7:26">
      <c r="G10220" s="826"/>
      <c r="H10220" s="820"/>
      <c r="J10220" s="820"/>
      <c r="K10220" s="820"/>
      <c r="L10220" s="820"/>
      <c r="M10220" s="820"/>
      <c r="N10220" s="820"/>
      <c r="O10220" s="820"/>
      <c r="P10220" s="820"/>
      <c r="Q10220" s="820"/>
      <c r="R10220" s="820"/>
      <c r="S10220" s="820"/>
      <c r="T10220" s="820"/>
      <c r="U10220" s="820"/>
      <c r="V10220" s="820"/>
      <c r="W10220" s="820"/>
      <c r="X10220" s="820"/>
      <c r="Y10220" s="820"/>
      <c r="Z10220" s="820"/>
    </row>
    <row r="10221" spans="7:26">
      <c r="G10221" s="826"/>
      <c r="H10221" s="820"/>
      <c r="J10221" s="820"/>
      <c r="K10221" s="820"/>
      <c r="L10221" s="820"/>
      <c r="M10221" s="820"/>
      <c r="N10221" s="820"/>
      <c r="O10221" s="820"/>
      <c r="P10221" s="820"/>
      <c r="Q10221" s="820"/>
      <c r="R10221" s="820"/>
      <c r="S10221" s="820"/>
      <c r="T10221" s="820"/>
      <c r="U10221" s="820"/>
      <c r="V10221" s="820"/>
      <c r="W10221" s="820"/>
      <c r="X10221" s="820"/>
      <c r="Y10221" s="820"/>
      <c r="Z10221" s="820"/>
    </row>
    <row r="10222" spans="7:26">
      <c r="G10222" s="826"/>
      <c r="H10222" s="820"/>
      <c r="J10222" s="820"/>
      <c r="K10222" s="820"/>
      <c r="L10222" s="820"/>
      <c r="M10222" s="820"/>
      <c r="N10222" s="820"/>
      <c r="O10222" s="820"/>
      <c r="P10222" s="820"/>
      <c r="Q10222" s="820"/>
      <c r="R10222" s="820"/>
      <c r="S10222" s="820"/>
      <c r="T10222" s="820"/>
      <c r="U10222" s="820"/>
      <c r="V10222" s="820"/>
      <c r="W10222" s="820"/>
      <c r="X10222" s="820"/>
      <c r="Y10222" s="820"/>
      <c r="Z10222" s="820"/>
    </row>
    <row r="10223" spans="7:26">
      <c r="G10223" s="826"/>
      <c r="H10223" s="820"/>
      <c r="J10223" s="820"/>
      <c r="K10223" s="820"/>
      <c r="L10223" s="820"/>
      <c r="M10223" s="820"/>
      <c r="N10223" s="820"/>
      <c r="O10223" s="820"/>
      <c r="P10223" s="820"/>
      <c r="Q10223" s="820"/>
      <c r="R10223" s="820"/>
      <c r="S10223" s="820"/>
      <c r="T10223" s="820"/>
      <c r="U10223" s="820"/>
      <c r="V10223" s="820"/>
      <c r="W10223" s="820"/>
      <c r="X10223" s="820"/>
      <c r="Y10223" s="820"/>
      <c r="Z10223" s="820"/>
    </row>
    <row r="10224" spans="7:26">
      <c r="G10224" s="826"/>
      <c r="H10224" s="820"/>
      <c r="J10224" s="820"/>
      <c r="K10224" s="820"/>
      <c r="L10224" s="820"/>
      <c r="M10224" s="820"/>
      <c r="N10224" s="820"/>
      <c r="O10224" s="820"/>
      <c r="P10224" s="820"/>
      <c r="Q10224" s="820"/>
      <c r="R10224" s="820"/>
      <c r="S10224" s="820"/>
      <c r="T10224" s="820"/>
      <c r="U10224" s="820"/>
      <c r="V10224" s="820"/>
      <c r="W10224" s="820"/>
      <c r="X10224" s="820"/>
      <c r="Y10224" s="820"/>
      <c r="Z10224" s="820"/>
    </row>
    <row r="10225" spans="7:26">
      <c r="G10225" s="826"/>
      <c r="H10225" s="820"/>
      <c r="J10225" s="820"/>
      <c r="K10225" s="820"/>
      <c r="L10225" s="820"/>
      <c r="M10225" s="820"/>
      <c r="N10225" s="820"/>
      <c r="O10225" s="820"/>
      <c r="P10225" s="820"/>
      <c r="Q10225" s="820"/>
      <c r="R10225" s="820"/>
      <c r="S10225" s="820"/>
      <c r="T10225" s="820"/>
      <c r="U10225" s="820"/>
      <c r="V10225" s="820"/>
      <c r="W10225" s="820"/>
      <c r="X10225" s="820"/>
      <c r="Y10225" s="820"/>
      <c r="Z10225" s="820"/>
    </row>
    <row r="10226" spans="7:26">
      <c r="G10226" s="826"/>
      <c r="H10226" s="820"/>
      <c r="J10226" s="820"/>
      <c r="K10226" s="820"/>
      <c r="L10226" s="820"/>
      <c r="M10226" s="820"/>
      <c r="N10226" s="820"/>
      <c r="O10226" s="820"/>
      <c r="P10226" s="820"/>
      <c r="Q10226" s="820"/>
      <c r="R10226" s="820"/>
      <c r="S10226" s="820"/>
      <c r="T10226" s="820"/>
      <c r="U10226" s="820"/>
      <c r="V10226" s="820"/>
      <c r="W10226" s="820"/>
      <c r="X10226" s="820"/>
      <c r="Y10226" s="820"/>
      <c r="Z10226" s="820"/>
    </row>
    <row r="10227" spans="7:26">
      <c r="G10227" s="826"/>
      <c r="H10227" s="820"/>
      <c r="J10227" s="820"/>
      <c r="K10227" s="820"/>
      <c r="L10227" s="820"/>
      <c r="M10227" s="820"/>
      <c r="N10227" s="820"/>
      <c r="O10227" s="820"/>
      <c r="P10227" s="820"/>
      <c r="Q10227" s="820"/>
      <c r="R10227" s="820"/>
      <c r="S10227" s="820"/>
      <c r="T10227" s="820"/>
      <c r="U10227" s="820"/>
      <c r="V10227" s="820"/>
      <c r="W10227" s="820"/>
      <c r="X10227" s="820"/>
      <c r="Y10227" s="820"/>
      <c r="Z10227" s="820"/>
    </row>
    <row r="10228" spans="7:26">
      <c r="G10228" s="826"/>
      <c r="H10228" s="820"/>
      <c r="J10228" s="820"/>
      <c r="K10228" s="820"/>
      <c r="L10228" s="820"/>
      <c r="M10228" s="820"/>
      <c r="N10228" s="820"/>
      <c r="O10228" s="820"/>
      <c r="P10228" s="820"/>
      <c r="Q10228" s="820"/>
      <c r="R10228" s="820"/>
      <c r="S10228" s="820"/>
      <c r="T10228" s="820"/>
      <c r="U10228" s="820"/>
      <c r="V10228" s="820"/>
      <c r="W10228" s="820"/>
      <c r="X10228" s="820"/>
      <c r="Y10228" s="820"/>
      <c r="Z10228" s="820"/>
    </row>
    <row r="10229" spans="7:26">
      <c r="G10229" s="826"/>
      <c r="H10229" s="820"/>
      <c r="J10229" s="820"/>
      <c r="K10229" s="820"/>
      <c r="L10229" s="820"/>
      <c r="M10229" s="820"/>
      <c r="N10229" s="820"/>
      <c r="O10229" s="820"/>
      <c r="P10229" s="820"/>
      <c r="Q10229" s="820"/>
      <c r="R10229" s="820"/>
      <c r="S10229" s="820"/>
      <c r="T10229" s="820"/>
      <c r="U10229" s="820"/>
      <c r="V10229" s="820"/>
      <c r="W10229" s="820"/>
      <c r="X10229" s="820"/>
      <c r="Y10229" s="820"/>
      <c r="Z10229" s="820"/>
    </row>
    <row r="10230" spans="7:26">
      <c r="G10230" s="826"/>
      <c r="H10230" s="820"/>
      <c r="J10230" s="820"/>
      <c r="K10230" s="820"/>
      <c r="L10230" s="820"/>
      <c r="M10230" s="820"/>
      <c r="N10230" s="820"/>
      <c r="O10230" s="820"/>
      <c r="P10230" s="820"/>
      <c r="Q10230" s="820"/>
      <c r="R10230" s="820"/>
      <c r="S10230" s="820"/>
      <c r="T10230" s="820"/>
      <c r="U10230" s="820"/>
      <c r="V10230" s="820"/>
      <c r="W10230" s="820"/>
      <c r="X10230" s="820"/>
      <c r="Y10230" s="820"/>
      <c r="Z10230" s="820"/>
    </row>
    <row r="10231" spans="7:26">
      <c r="G10231" s="826"/>
      <c r="H10231" s="820"/>
      <c r="J10231" s="820"/>
      <c r="K10231" s="820"/>
      <c r="L10231" s="820"/>
      <c r="M10231" s="820"/>
      <c r="N10231" s="820"/>
      <c r="O10231" s="820"/>
      <c r="P10231" s="820"/>
      <c r="Q10231" s="820"/>
      <c r="R10231" s="820"/>
      <c r="S10231" s="820"/>
      <c r="T10231" s="820"/>
      <c r="U10231" s="820"/>
      <c r="V10231" s="820"/>
      <c r="W10231" s="820"/>
      <c r="X10231" s="820"/>
      <c r="Y10231" s="820"/>
      <c r="Z10231" s="820"/>
    </row>
    <row r="10232" spans="7:26">
      <c r="G10232" s="826"/>
      <c r="H10232" s="820"/>
      <c r="J10232" s="820"/>
      <c r="K10232" s="820"/>
      <c r="L10232" s="820"/>
      <c r="M10232" s="820"/>
      <c r="N10232" s="820"/>
      <c r="O10232" s="820"/>
      <c r="P10232" s="820"/>
      <c r="Q10232" s="820"/>
      <c r="R10232" s="820"/>
      <c r="S10232" s="820"/>
      <c r="T10232" s="820"/>
      <c r="U10232" s="820"/>
      <c r="V10232" s="820"/>
      <c r="W10232" s="820"/>
      <c r="X10232" s="820"/>
      <c r="Y10232" s="820"/>
      <c r="Z10232" s="820"/>
    </row>
    <row r="10233" spans="7:26">
      <c r="G10233" s="826"/>
      <c r="H10233" s="820"/>
      <c r="J10233" s="820"/>
      <c r="K10233" s="820"/>
      <c r="L10233" s="820"/>
      <c r="M10233" s="820"/>
      <c r="N10233" s="820"/>
      <c r="O10233" s="820"/>
      <c r="P10233" s="820"/>
      <c r="Q10233" s="820"/>
      <c r="R10233" s="820"/>
      <c r="S10233" s="820"/>
      <c r="T10233" s="820"/>
      <c r="U10233" s="820"/>
      <c r="V10233" s="820"/>
      <c r="W10233" s="820"/>
      <c r="X10233" s="820"/>
      <c r="Y10233" s="820"/>
      <c r="Z10233" s="820"/>
    </row>
    <row r="10234" spans="7:26">
      <c r="G10234" s="826"/>
      <c r="H10234" s="820"/>
      <c r="J10234" s="820"/>
      <c r="K10234" s="820"/>
      <c r="L10234" s="820"/>
      <c r="M10234" s="820"/>
      <c r="N10234" s="820"/>
      <c r="O10234" s="820"/>
      <c r="P10234" s="820"/>
      <c r="Q10234" s="820"/>
      <c r="R10234" s="820"/>
      <c r="S10234" s="820"/>
      <c r="T10234" s="820"/>
      <c r="U10234" s="820"/>
      <c r="V10234" s="820"/>
      <c r="W10234" s="820"/>
      <c r="X10234" s="820"/>
      <c r="Y10234" s="820"/>
      <c r="Z10234" s="820"/>
    </row>
    <row r="10235" spans="7:26">
      <c r="G10235" s="826"/>
      <c r="H10235" s="820"/>
      <c r="J10235" s="820"/>
      <c r="K10235" s="820"/>
      <c r="L10235" s="820"/>
      <c r="M10235" s="820"/>
      <c r="N10235" s="820"/>
      <c r="O10235" s="820"/>
      <c r="P10235" s="820"/>
      <c r="Q10235" s="820"/>
      <c r="R10235" s="820"/>
      <c r="S10235" s="820"/>
      <c r="T10235" s="820"/>
      <c r="U10235" s="820"/>
      <c r="V10235" s="820"/>
      <c r="W10235" s="820"/>
      <c r="X10235" s="820"/>
      <c r="Y10235" s="820"/>
      <c r="Z10235" s="820"/>
    </row>
    <row r="10236" spans="7:26">
      <c r="G10236" s="826"/>
      <c r="H10236" s="820"/>
      <c r="J10236" s="820"/>
      <c r="K10236" s="820"/>
      <c r="L10236" s="820"/>
      <c r="M10236" s="820"/>
      <c r="N10236" s="820"/>
      <c r="O10236" s="820"/>
      <c r="P10236" s="820"/>
      <c r="Q10236" s="820"/>
      <c r="R10236" s="820"/>
      <c r="S10236" s="820"/>
      <c r="T10236" s="820"/>
      <c r="U10236" s="820"/>
      <c r="V10236" s="820"/>
      <c r="W10236" s="820"/>
      <c r="X10236" s="820"/>
      <c r="Y10236" s="820"/>
      <c r="Z10236" s="820"/>
    </row>
    <row r="10237" spans="7:26">
      <c r="G10237" s="826"/>
      <c r="H10237" s="820"/>
      <c r="J10237" s="820"/>
      <c r="K10237" s="820"/>
      <c r="L10237" s="820"/>
      <c r="M10237" s="820"/>
      <c r="N10237" s="820"/>
      <c r="O10237" s="820"/>
      <c r="P10237" s="820"/>
      <c r="Q10237" s="820"/>
      <c r="R10237" s="820"/>
      <c r="S10237" s="820"/>
      <c r="T10237" s="820"/>
      <c r="U10237" s="820"/>
      <c r="V10237" s="820"/>
      <c r="W10237" s="820"/>
      <c r="X10237" s="820"/>
      <c r="Y10237" s="820"/>
      <c r="Z10237" s="820"/>
    </row>
    <row r="10238" spans="7:26">
      <c r="G10238" s="826"/>
      <c r="H10238" s="820"/>
      <c r="J10238" s="820"/>
      <c r="K10238" s="820"/>
      <c r="L10238" s="820"/>
      <c r="M10238" s="820"/>
      <c r="N10238" s="820"/>
      <c r="O10238" s="820"/>
      <c r="P10238" s="820"/>
      <c r="Q10238" s="820"/>
      <c r="R10238" s="820"/>
      <c r="S10238" s="820"/>
      <c r="T10238" s="820"/>
      <c r="U10238" s="820"/>
      <c r="V10238" s="820"/>
      <c r="W10238" s="820"/>
      <c r="X10238" s="820"/>
      <c r="Y10238" s="820"/>
      <c r="Z10238" s="820"/>
    </row>
    <row r="10239" spans="7:26">
      <c r="G10239" s="826"/>
      <c r="H10239" s="820"/>
      <c r="J10239" s="820"/>
      <c r="K10239" s="820"/>
      <c r="L10239" s="820"/>
      <c r="M10239" s="820"/>
      <c r="N10239" s="820"/>
      <c r="O10239" s="820"/>
      <c r="P10239" s="820"/>
      <c r="Q10239" s="820"/>
      <c r="R10239" s="820"/>
      <c r="S10239" s="820"/>
      <c r="T10239" s="820"/>
      <c r="U10239" s="820"/>
      <c r="V10239" s="820"/>
      <c r="W10239" s="820"/>
      <c r="X10239" s="820"/>
      <c r="Y10239" s="820"/>
      <c r="Z10239" s="820"/>
    </row>
    <row r="10240" spans="7:26">
      <c r="G10240" s="826"/>
      <c r="H10240" s="820"/>
      <c r="J10240" s="820"/>
      <c r="K10240" s="820"/>
      <c r="L10240" s="820"/>
      <c r="M10240" s="820"/>
      <c r="N10240" s="820"/>
      <c r="O10240" s="820"/>
      <c r="P10240" s="820"/>
      <c r="Q10240" s="820"/>
      <c r="R10240" s="820"/>
      <c r="S10240" s="820"/>
      <c r="T10240" s="820"/>
      <c r="U10240" s="820"/>
      <c r="V10240" s="820"/>
      <c r="W10240" s="820"/>
      <c r="X10240" s="820"/>
      <c r="Y10240" s="820"/>
      <c r="Z10240" s="820"/>
    </row>
    <row r="10241" spans="7:26">
      <c r="G10241" s="826"/>
      <c r="H10241" s="820"/>
      <c r="J10241" s="820"/>
      <c r="K10241" s="820"/>
      <c r="L10241" s="820"/>
      <c r="M10241" s="820"/>
      <c r="N10241" s="820"/>
      <c r="O10241" s="820"/>
      <c r="P10241" s="820"/>
      <c r="Q10241" s="820"/>
      <c r="R10241" s="820"/>
      <c r="S10241" s="820"/>
      <c r="T10241" s="820"/>
      <c r="U10241" s="820"/>
      <c r="V10241" s="820"/>
      <c r="W10241" s="820"/>
      <c r="X10241" s="820"/>
      <c r="Y10241" s="820"/>
      <c r="Z10241" s="820"/>
    </row>
    <row r="10242" spans="7:26">
      <c r="G10242" s="826"/>
      <c r="H10242" s="820"/>
      <c r="J10242" s="820"/>
      <c r="K10242" s="820"/>
      <c r="L10242" s="820"/>
      <c r="M10242" s="820"/>
      <c r="N10242" s="820"/>
      <c r="O10242" s="820"/>
      <c r="P10242" s="820"/>
      <c r="Q10242" s="820"/>
      <c r="R10242" s="820"/>
      <c r="S10242" s="820"/>
      <c r="T10242" s="820"/>
      <c r="U10242" s="820"/>
      <c r="V10242" s="820"/>
      <c r="W10242" s="820"/>
      <c r="X10242" s="820"/>
      <c r="Y10242" s="820"/>
      <c r="Z10242" s="820"/>
    </row>
    <row r="10243" spans="7:26">
      <c r="G10243" s="826"/>
      <c r="H10243" s="820"/>
      <c r="J10243" s="820"/>
      <c r="K10243" s="820"/>
      <c r="L10243" s="820"/>
      <c r="M10243" s="820"/>
      <c r="N10243" s="820"/>
      <c r="O10243" s="820"/>
      <c r="P10243" s="820"/>
      <c r="Q10243" s="820"/>
      <c r="R10243" s="820"/>
      <c r="S10243" s="820"/>
      <c r="T10243" s="820"/>
      <c r="U10243" s="820"/>
      <c r="V10243" s="820"/>
      <c r="W10243" s="820"/>
      <c r="X10243" s="820"/>
      <c r="Y10243" s="820"/>
      <c r="Z10243" s="820"/>
    </row>
    <row r="10244" spans="7:26">
      <c r="G10244" s="826"/>
      <c r="H10244" s="820"/>
      <c r="J10244" s="820"/>
      <c r="K10244" s="820"/>
      <c r="L10244" s="820"/>
      <c r="M10244" s="820"/>
      <c r="N10244" s="820"/>
      <c r="O10244" s="820"/>
      <c r="P10244" s="820"/>
      <c r="Q10244" s="820"/>
      <c r="R10244" s="820"/>
      <c r="S10244" s="820"/>
      <c r="T10244" s="820"/>
      <c r="U10244" s="820"/>
      <c r="V10244" s="820"/>
      <c r="W10244" s="820"/>
      <c r="X10244" s="820"/>
      <c r="Y10244" s="820"/>
      <c r="Z10244" s="820"/>
    </row>
    <row r="10245" spans="7:26">
      <c r="G10245" s="826"/>
      <c r="H10245" s="820"/>
      <c r="J10245" s="820"/>
      <c r="K10245" s="820"/>
      <c r="L10245" s="820"/>
      <c r="M10245" s="820"/>
      <c r="N10245" s="820"/>
      <c r="O10245" s="820"/>
      <c r="P10245" s="820"/>
      <c r="Q10245" s="820"/>
      <c r="R10245" s="820"/>
      <c r="S10245" s="820"/>
      <c r="T10245" s="820"/>
      <c r="U10245" s="820"/>
      <c r="V10245" s="820"/>
      <c r="W10245" s="820"/>
      <c r="X10245" s="820"/>
      <c r="Y10245" s="820"/>
      <c r="Z10245" s="820"/>
    </row>
    <row r="10246" spans="7:26">
      <c r="G10246" s="826"/>
      <c r="H10246" s="820"/>
      <c r="J10246" s="820"/>
      <c r="K10246" s="820"/>
      <c r="L10246" s="820"/>
      <c r="M10246" s="820"/>
      <c r="N10246" s="820"/>
      <c r="O10246" s="820"/>
      <c r="P10246" s="820"/>
      <c r="Q10246" s="820"/>
      <c r="R10246" s="820"/>
      <c r="S10246" s="820"/>
      <c r="T10246" s="820"/>
      <c r="U10246" s="820"/>
      <c r="V10246" s="820"/>
      <c r="W10246" s="820"/>
      <c r="X10246" s="820"/>
      <c r="Y10246" s="820"/>
      <c r="Z10246" s="820"/>
    </row>
    <row r="10247" spans="7:26">
      <c r="G10247" s="826"/>
      <c r="H10247" s="820"/>
      <c r="J10247" s="820"/>
      <c r="K10247" s="820"/>
      <c r="L10247" s="820"/>
      <c r="M10247" s="820"/>
      <c r="N10247" s="820"/>
      <c r="O10247" s="820"/>
      <c r="P10247" s="820"/>
      <c r="Q10247" s="820"/>
      <c r="R10247" s="820"/>
      <c r="S10247" s="820"/>
      <c r="T10247" s="820"/>
      <c r="U10247" s="820"/>
      <c r="V10247" s="820"/>
      <c r="W10247" s="820"/>
      <c r="X10247" s="820"/>
      <c r="Y10247" s="820"/>
      <c r="Z10247" s="820"/>
    </row>
    <row r="10248" spans="7:26">
      <c r="G10248" s="826"/>
      <c r="H10248" s="820"/>
      <c r="J10248" s="820"/>
      <c r="K10248" s="820"/>
      <c r="L10248" s="820"/>
      <c r="M10248" s="820"/>
      <c r="N10248" s="820"/>
      <c r="O10248" s="820"/>
      <c r="P10248" s="820"/>
      <c r="Q10248" s="820"/>
      <c r="R10248" s="820"/>
      <c r="S10248" s="820"/>
      <c r="T10248" s="820"/>
      <c r="U10248" s="820"/>
      <c r="V10248" s="820"/>
      <c r="W10248" s="820"/>
      <c r="X10248" s="820"/>
      <c r="Y10248" s="820"/>
      <c r="Z10248" s="820"/>
    </row>
    <row r="10249" spans="7:26">
      <c r="G10249" s="826"/>
      <c r="H10249" s="820"/>
      <c r="J10249" s="820"/>
      <c r="K10249" s="820"/>
      <c r="L10249" s="820"/>
      <c r="M10249" s="820"/>
      <c r="N10249" s="820"/>
      <c r="O10249" s="820"/>
      <c r="P10249" s="820"/>
      <c r="Q10249" s="820"/>
      <c r="R10249" s="820"/>
      <c r="S10249" s="820"/>
      <c r="T10249" s="820"/>
      <c r="U10249" s="820"/>
      <c r="V10249" s="820"/>
      <c r="W10249" s="820"/>
      <c r="X10249" s="820"/>
      <c r="Y10249" s="820"/>
      <c r="Z10249" s="820"/>
    </row>
    <row r="10250" spans="7:26">
      <c r="G10250" s="826"/>
      <c r="H10250" s="820"/>
      <c r="J10250" s="820"/>
      <c r="K10250" s="820"/>
      <c r="L10250" s="820"/>
      <c r="M10250" s="820"/>
      <c r="N10250" s="820"/>
      <c r="O10250" s="820"/>
      <c r="P10250" s="820"/>
      <c r="Q10250" s="820"/>
      <c r="R10250" s="820"/>
      <c r="S10250" s="820"/>
      <c r="T10250" s="820"/>
      <c r="U10250" s="820"/>
      <c r="V10250" s="820"/>
      <c r="W10250" s="820"/>
      <c r="X10250" s="820"/>
      <c r="Y10250" s="820"/>
      <c r="Z10250" s="820"/>
    </row>
    <row r="10251" spans="7:26">
      <c r="G10251" s="826"/>
      <c r="H10251" s="820"/>
      <c r="J10251" s="820"/>
      <c r="K10251" s="820"/>
      <c r="L10251" s="820"/>
      <c r="M10251" s="820"/>
      <c r="N10251" s="820"/>
      <c r="O10251" s="820"/>
      <c r="P10251" s="820"/>
      <c r="Q10251" s="820"/>
      <c r="R10251" s="820"/>
      <c r="S10251" s="820"/>
      <c r="T10251" s="820"/>
      <c r="U10251" s="820"/>
      <c r="V10251" s="820"/>
      <c r="W10251" s="820"/>
      <c r="X10251" s="820"/>
      <c r="Y10251" s="820"/>
      <c r="Z10251" s="820"/>
    </row>
    <row r="10252" spans="7:26">
      <c r="G10252" s="826"/>
      <c r="H10252" s="820"/>
      <c r="J10252" s="820"/>
      <c r="K10252" s="820"/>
      <c r="L10252" s="820"/>
      <c r="M10252" s="820"/>
      <c r="N10252" s="820"/>
      <c r="O10252" s="820"/>
      <c r="P10252" s="820"/>
      <c r="Q10252" s="820"/>
      <c r="R10252" s="820"/>
      <c r="S10252" s="820"/>
      <c r="T10252" s="820"/>
      <c r="U10252" s="820"/>
      <c r="V10252" s="820"/>
      <c r="W10252" s="820"/>
      <c r="X10252" s="820"/>
      <c r="Y10252" s="820"/>
      <c r="Z10252" s="820"/>
    </row>
    <row r="10253" spans="7:26">
      <c r="G10253" s="826"/>
      <c r="H10253" s="820"/>
      <c r="J10253" s="820"/>
      <c r="K10253" s="820"/>
      <c r="L10253" s="820"/>
      <c r="M10253" s="820"/>
      <c r="N10253" s="820"/>
      <c r="O10253" s="820"/>
      <c r="P10253" s="820"/>
      <c r="Q10253" s="820"/>
      <c r="R10253" s="820"/>
      <c r="S10253" s="820"/>
      <c r="T10253" s="820"/>
      <c r="U10253" s="820"/>
      <c r="V10253" s="820"/>
      <c r="W10253" s="820"/>
      <c r="X10253" s="820"/>
      <c r="Y10253" s="820"/>
      <c r="Z10253" s="820"/>
    </row>
    <row r="10254" spans="7:26">
      <c r="G10254" s="826"/>
      <c r="H10254" s="820"/>
      <c r="J10254" s="820"/>
      <c r="K10254" s="820"/>
      <c r="L10254" s="820"/>
      <c r="M10254" s="820"/>
      <c r="N10254" s="820"/>
      <c r="O10254" s="820"/>
      <c r="P10254" s="820"/>
      <c r="Q10254" s="820"/>
      <c r="R10254" s="820"/>
      <c r="S10254" s="820"/>
      <c r="T10254" s="820"/>
      <c r="U10254" s="820"/>
      <c r="V10254" s="820"/>
      <c r="W10254" s="820"/>
      <c r="X10254" s="820"/>
      <c r="Y10254" s="820"/>
      <c r="Z10254" s="820"/>
    </row>
    <row r="10255" spans="7:26">
      <c r="G10255" s="826"/>
      <c r="H10255" s="820"/>
      <c r="J10255" s="820"/>
      <c r="K10255" s="820"/>
      <c r="L10255" s="820"/>
      <c r="M10255" s="820"/>
      <c r="N10255" s="820"/>
      <c r="O10255" s="820"/>
      <c r="P10255" s="820"/>
      <c r="Q10255" s="820"/>
      <c r="R10255" s="820"/>
      <c r="S10255" s="820"/>
      <c r="T10255" s="820"/>
      <c r="U10255" s="820"/>
      <c r="V10255" s="820"/>
      <c r="W10255" s="820"/>
      <c r="X10255" s="820"/>
      <c r="Y10255" s="820"/>
      <c r="Z10255" s="820"/>
    </row>
    <row r="10256" spans="7:26">
      <c r="G10256" s="826"/>
      <c r="H10256" s="820"/>
      <c r="J10256" s="820"/>
      <c r="K10256" s="820"/>
      <c r="L10256" s="820"/>
      <c r="M10256" s="820"/>
      <c r="N10256" s="820"/>
      <c r="O10256" s="820"/>
      <c r="P10256" s="820"/>
      <c r="Q10256" s="820"/>
      <c r="R10256" s="820"/>
      <c r="S10256" s="820"/>
      <c r="T10256" s="820"/>
      <c r="U10256" s="820"/>
      <c r="V10256" s="820"/>
      <c r="W10256" s="820"/>
      <c r="X10256" s="820"/>
      <c r="Y10256" s="820"/>
      <c r="Z10256" s="820"/>
    </row>
    <row r="10257" spans="7:26">
      <c r="G10257" s="826"/>
      <c r="H10257" s="820"/>
      <c r="J10257" s="820"/>
      <c r="K10257" s="820"/>
      <c r="L10257" s="820"/>
      <c r="M10257" s="820"/>
      <c r="N10257" s="820"/>
      <c r="O10257" s="820"/>
      <c r="P10257" s="820"/>
      <c r="Q10257" s="820"/>
      <c r="R10257" s="820"/>
      <c r="S10257" s="820"/>
      <c r="T10257" s="820"/>
      <c r="U10257" s="820"/>
      <c r="V10257" s="820"/>
      <c r="W10257" s="820"/>
      <c r="X10257" s="820"/>
      <c r="Y10257" s="820"/>
      <c r="Z10257" s="820"/>
    </row>
    <row r="10258" spans="7:26">
      <c r="G10258" s="826"/>
      <c r="H10258" s="820"/>
      <c r="J10258" s="820"/>
      <c r="K10258" s="820"/>
      <c r="L10258" s="820"/>
      <c r="M10258" s="820"/>
      <c r="N10258" s="820"/>
      <c r="O10258" s="820"/>
      <c r="P10258" s="820"/>
      <c r="Q10258" s="820"/>
      <c r="R10258" s="820"/>
      <c r="S10258" s="820"/>
      <c r="T10258" s="820"/>
      <c r="U10258" s="820"/>
      <c r="V10258" s="820"/>
      <c r="W10258" s="820"/>
      <c r="X10258" s="820"/>
      <c r="Y10258" s="820"/>
      <c r="Z10258" s="820"/>
    </row>
    <row r="10259" spans="7:26">
      <c r="G10259" s="826"/>
      <c r="H10259" s="820"/>
      <c r="J10259" s="820"/>
      <c r="K10259" s="820"/>
      <c r="L10259" s="820"/>
      <c r="M10259" s="820"/>
      <c r="N10259" s="820"/>
      <c r="O10259" s="820"/>
      <c r="P10259" s="820"/>
      <c r="Q10259" s="820"/>
      <c r="R10259" s="820"/>
      <c r="S10259" s="820"/>
      <c r="T10259" s="820"/>
      <c r="U10259" s="820"/>
      <c r="V10259" s="820"/>
      <c r="W10259" s="820"/>
      <c r="X10259" s="820"/>
      <c r="Y10259" s="820"/>
      <c r="Z10259" s="820"/>
    </row>
    <row r="10260" spans="7:26">
      <c r="G10260" s="826"/>
      <c r="H10260" s="820"/>
      <c r="J10260" s="820"/>
      <c r="K10260" s="820"/>
      <c r="L10260" s="820"/>
      <c r="M10260" s="820"/>
      <c r="N10260" s="820"/>
      <c r="O10260" s="820"/>
      <c r="P10260" s="820"/>
      <c r="Q10260" s="820"/>
      <c r="R10260" s="820"/>
      <c r="S10260" s="820"/>
      <c r="T10260" s="820"/>
      <c r="U10260" s="820"/>
      <c r="V10260" s="820"/>
      <c r="W10260" s="820"/>
      <c r="X10260" s="820"/>
      <c r="Y10260" s="820"/>
      <c r="Z10260" s="820"/>
    </row>
    <row r="10261" spans="7:26">
      <c r="G10261" s="826"/>
      <c r="H10261" s="820"/>
      <c r="J10261" s="820"/>
      <c r="K10261" s="820"/>
      <c r="L10261" s="820"/>
      <c r="M10261" s="820"/>
      <c r="N10261" s="820"/>
      <c r="O10261" s="820"/>
      <c r="P10261" s="820"/>
      <c r="Q10261" s="820"/>
      <c r="R10261" s="820"/>
      <c r="S10261" s="820"/>
      <c r="T10261" s="820"/>
      <c r="U10261" s="820"/>
      <c r="V10261" s="820"/>
      <c r="W10261" s="820"/>
      <c r="X10261" s="820"/>
      <c r="Y10261" s="820"/>
      <c r="Z10261" s="820"/>
    </row>
    <row r="10262" spans="7:26">
      <c r="G10262" s="826"/>
      <c r="H10262" s="820"/>
      <c r="J10262" s="820"/>
      <c r="K10262" s="820"/>
      <c r="L10262" s="820"/>
      <c r="M10262" s="820"/>
      <c r="N10262" s="820"/>
      <c r="O10262" s="820"/>
      <c r="P10262" s="820"/>
      <c r="Q10262" s="820"/>
      <c r="R10262" s="820"/>
      <c r="S10262" s="820"/>
      <c r="T10262" s="820"/>
      <c r="U10262" s="820"/>
      <c r="V10262" s="820"/>
      <c r="W10262" s="820"/>
      <c r="X10262" s="820"/>
      <c r="Y10262" s="820"/>
      <c r="Z10262" s="820"/>
    </row>
    <row r="10263" spans="7:26">
      <c r="G10263" s="826"/>
      <c r="H10263" s="820"/>
      <c r="J10263" s="820"/>
      <c r="K10263" s="820"/>
      <c r="L10263" s="820"/>
      <c r="M10263" s="820"/>
      <c r="N10263" s="820"/>
      <c r="O10263" s="820"/>
      <c r="P10263" s="820"/>
      <c r="Q10263" s="820"/>
      <c r="R10263" s="820"/>
      <c r="S10263" s="820"/>
      <c r="T10263" s="820"/>
      <c r="U10263" s="820"/>
      <c r="V10263" s="820"/>
      <c r="W10263" s="820"/>
      <c r="X10263" s="820"/>
      <c r="Y10263" s="820"/>
      <c r="Z10263" s="820"/>
    </row>
    <row r="10264" spans="7:26">
      <c r="G10264" s="826"/>
      <c r="H10264" s="820"/>
      <c r="J10264" s="820"/>
      <c r="K10264" s="820"/>
      <c r="L10264" s="820"/>
      <c r="M10264" s="820"/>
      <c r="N10264" s="820"/>
      <c r="O10264" s="820"/>
      <c r="P10264" s="820"/>
      <c r="Q10264" s="820"/>
      <c r="R10264" s="820"/>
      <c r="S10264" s="820"/>
      <c r="T10264" s="820"/>
      <c r="U10264" s="820"/>
      <c r="V10264" s="820"/>
      <c r="W10264" s="820"/>
      <c r="X10264" s="820"/>
      <c r="Y10264" s="820"/>
      <c r="Z10264" s="820"/>
    </row>
    <row r="10265" spans="7:26">
      <c r="G10265" s="826"/>
      <c r="H10265" s="820"/>
      <c r="J10265" s="820"/>
      <c r="K10265" s="820"/>
      <c r="L10265" s="820"/>
      <c r="M10265" s="820"/>
      <c r="N10265" s="820"/>
      <c r="O10265" s="820"/>
      <c r="P10265" s="820"/>
      <c r="Q10265" s="820"/>
      <c r="R10265" s="820"/>
      <c r="S10265" s="820"/>
      <c r="T10265" s="820"/>
      <c r="U10265" s="820"/>
      <c r="V10265" s="820"/>
      <c r="W10265" s="820"/>
      <c r="X10265" s="820"/>
      <c r="Y10265" s="820"/>
      <c r="Z10265" s="820"/>
    </row>
    <row r="10266" spans="7:26">
      <c r="G10266" s="826"/>
      <c r="H10266" s="820"/>
      <c r="J10266" s="820"/>
      <c r="K10266" s="820"/>
      <c r="L10266" s="820"/>
      <c r="M10266" s="820"/>
      <c r="N10266" s="820"/>
      <c r="O10266" s="820"/>
      <c r="P10266" s="820"/>
      <c r="Q10266" s="820"/>
      <c r="R10266" s="820"/>
      <c r="S10266" s="820"/>
      <c r="T10266" s="820"/>
      <c r="U10266" s="820"/>
      <c r="V10266" s="820"/>
      <c r="W10266" s="820"/>
      <c r="X10266" s="820"/>
      <c r="Y10266" s="820"/>
      <c r="Z10266" s="820"/>
    </row>
    <row r="10267" spans="7:26">
      <c r="G10267" s="826"/>
      <c r="H10267" s="820"/>
      <c r="J10267" s="820"/>
      <c r="K10267" s="820"/>
      <c r="L10267" s="820"/>
      <c r="M10267" s="820"/>
      <c r="N10267" s="820"/>
      <c r="O10267" s="820"/>
      <c r="P10267" s="820"/>
      <c r="Q10267" s="820"/>
      <c r="R10267" s="820"/>
      <c r="S10267" s="820"/>
      <c r="T10267" s="820"/>
      <c r="U10267" s="820"/>
      <c r="V10267" s="820"/>
      <c r="W10267" s="820"/>
      <c r="X10267" s="820"/>
      <c r="Y10267" s="820"/>
      <c r="Z10267" s="820"/>
    </row>
    <row r="10268" spans="7:26">
      <c r="G10268" s="826"/>
      <c r="H10268" s="820"/>
      <c r="J10268" s="820"/>
      <c r="K10268" s="820"/>
      <c r="L10268" s="820"/>
      <c r="M10268" s="820"/>
      <c r="N10268" s="820"/>
      <c r="O10268" s="820"/>
      <c r="P10268" s="820"/>
      <c r="Q10268" s="820"/>
      <c r="R10268" s="820"/>
      <c r="S10268" s="820"/>
      <c r="T10268" s="820"/>
      <c r="U10268" s="820"/>
      <c r="V10268" s="820"/>
      <c r="W10268" s="820"/>
      <c r="X10268" s="820"/>
      <c r="Y10268" s="820"/>
      <c r="Z10268" s="820"/>
    </row>
    <row r="10269" spans="7:26">
      <c r="G10269" s="826"/>
      <c r="H10269" s="820"/>
      <c r="J10269" s="820"/>
      <c r="K10269" s="820"/>
      <c r="L10269" s="820"/>
      <c r="M10269" s="820"/>
      <c r="N10269" s="820"/>
      <c r="O10269" s="820"/>
      <c r="P10269" s="820"/>
      <c r="Q10269" s="820"/>
      <c r="R10269" s="820"/>
      <c r="S10269" s="820"/>
      <c r="T10269" s="820"/>
      <c r="U10269" s="820"/>
      <c r="V10269" s="820"/>
      <c r="W10269" s="820"/>
      <c r="X10269" s="820"/>
      <c r="Y10269" s="820"/>
      <c r="Z10269" s="820"/>
    </row>
    <row r="10270" spans="7:26">
      <c r="G10270" s="826"/>
      <c r="H10270" s="820"/>
      <c r="J10270" s="820"/>
      <c r="K10270" s="820"/>
      <c r="L10270" s="820"/>
      <c r="M10270" s="820"/>
      <c r="N10270" s="820"/>
      <c r="O10270" s="820"/>
      <c r="P10270" s="820"/>
      <c r="Q10270" s="820"/>
      <c r="R10270" s="820"/>
      <c r="S10270" s="820"/>
      <c r="T10270" s="820"/>
      <c r="U10270" s="820"/>
      <c r="V10270" s="820"/>
      <c r="W10270" s="820"/>
      <c r="X10270" s="820"/>
      <c r="Y10270" s="820"/>
      <c r="Z10270" s="820"/>
    </row>
    <row r="10271" spans="7:26">
      <c r="G10271" s="826"/>
      <c r="H10271" s="820"/>
      <c r="J10271" s="820"/>
      <c r="K10271" s="820"/>
      <c r="L10271" s="820"/>
      <c r="M10271" s="820"/>
      <c r="N10271" s="820"/>
      <c r="O10271" s="820"/>
      <c r="P10271" s="820"/>
      <c r="Q10271" s="820"/>
      <c r="R10271" s="820"/>
      <c r="S10271" s="820"/>
      <c r="T10271" s="820"/>
      <c r="U10271" s="820"/>
      <c r="V10271" s="820"/>
      <c r="W10271" s="820"/>
      <c r="X10271" s="820"/>
      <c r="Y10271" s="820"/>
      <c r="Z10271" s="820"/>
    </row>
    <row r="10272" spans="7:26">
      <c r="G10272" s="826"/>
      <c r="H10272" s="820"/>
      <c r="J10272" s="820"/>
      <c r="K10272" s="820"/>
      <c r="L10272" s="820"/>
      <c r="M10272" s="820"/>
      <c r="N10272" s="820"/>
      <c r="O10272" s="820"/>
      <c r="P10272" s="820"/>
      <c r="Q10272" s="820"/>
      <c r="R10272" s="820"/>
      <c r="S10272" s="820"/>
      <c r="T10272" s="820"/>
      <c r="U10272" s="820"/>
      <c r="V10272" s="820"/>
      <c r="W10272" s="820"/>
      <c r="X10272" s="820"/>
      <c r="Y10272" s="820"/>
      <c r="Z10272" s="820"/>
    </row>
    <row r="10273" spans="7:26">
      <c r="G10273" s="826"/>
      <c r="H10273" s="820"/>
      <c r="J10273" s="820"/>
      <c r="K10273" s="820"/>
      <c r="L10273" s="820"/>
      <c r="M10273" s="820"/>
      <c r="N10273" s="820"/>
      <c r="O10273" s="820"/>
      <c r="P10273" s="820"/>
      <c r="Q10273" s="820"/>
      <c r="R10273" s="820"/>
      <c r="S10273" s="820"/>
      <c r="T10273" s="820"/>
      <c r="U10273" s="820"/>
      <c r="V10273" s="820"/>
      <c r="W10273" s="820"/>
      <c r="X10273" s="820"/>
      <c r="Y10273" s="820"/>
      <c r="Z10273" s="820"/>
    </row>
    <row r="10274" spans="7:26">
      <c r="G10274" s="826"/>
      <c r="H10274" s="820"/>
      <c r="J10274" s="820"/>
      <c r="K10274" s="820"/>
      <c r="L10274" s="820"/>
      <c r="M10274" s="820"/>
      <c r="N10274" s="820"/>
      <c r="O10274" s="820"/>
      <c r="P10274" s="820"/>
      <c r="Q10274" s="820"/>
      <c r="R10274" s="820"/>
      <c r="S10274" s="820"/>
      <c r="T10274" s="820"/>
      <c r="U10274" s="820"/>
      <c r="V10274" s="820"/>
      <c r="W10274" s="820"/>
      <c r="X10274" s="820"/>
      <c r="Y10274" s="820"/>
      <c r="Z10274" s="820"/>
    </row>
    <row r="10275" spans="7:26">
      <c r="G10275" s="826"/>
      <c r="H10275" s="820"/>
      <c r="J10275" s="820"/>
      <c r="K10275" s="820"/>
      <c r="L10275" s="820"/>
      <c r="M10275" s="820"/>
      <c r="N10275" s="820"/>
      <c r="O10275" s="820"/>
      <c r="P10275" s="820"/>
      <c r="Q10275" s="820"/>
      <c r="R10275" s="820"/>
      <c r="S10275" s="820"/>
      <c r="T10275" s="820"/>
      <c r="U10275" s="820"/>
      <c r="V10275" s="820"/>
      <c r="W10275" s="820"/>
      <c r="X10275" s="820"/>
      <c r="Y10275" s="820"/>
      <c r="Z10275" s="820"/>
    </row>
    <row r="10276" spans="7:26">
      <c r="G10276" s="826"/>
      <c r="H10276" s="820"/>
      <c r="J10276" s="820"/>
      <c r="K10276" s="820"/>
      <c r="L10276" s="820"/>
      <c r="M10276" s="820"/>
      <c r="N10276" s="820"/>
      <c r="O10276" s="820"/>
      <c r="P10276" s="820"/>
      <c r="Q10276" s="820"/>
      <c r="R10276" s="820"/>
      <c r="S10276" s="820"/>
      <c r="T10276" s="820"/>
      <c r="U10276" s="820"/>
      <c r="V10276" s="820"/>
      <c r="W10276" s="820"/>
      <c r="X10276" s="820"/>
      <c r="Y10276" s="820"/>
      <c r="Z10276" s="820"/>
    </row>
    <row r="10277" spans="7:26">
      <c r="G10277" s="826"/>
      <c r="H10277" s="820"/>
      <c r="J10277" s="820"/>
      <c r="K10277" s="820"/>
      <c r="L10277" s="820"/>
      <c r="M10277" s="820"/>
      <c r="N10277" s="820"/>
      <c r="O10277" s="820"/>
      <c r="P10277" s="820"/>
      <c r="Q10277" s="820"/>
      <c r="R10277" s="820"/>
      <c r="S10277" s="820"/>
      <c r="T10277" s="820"/>
      <c r="U10277" s="820"/>
      <c r="V10277" s="820"/>
      <c r="W10277" s="820"/>
      <c r="X10277" s="820"/>
      <c r="Y10277" s="820"/>
      <c r="Z10277" s="820"/>
    </row>
    <row r="10278" spans="7:26">
      <c r="G10278" s="826"/>
      <c r="H10278" s="820"/>
      <c r="J10278" s="820"/>
      <c r="K10278" s="820"/>
      <c r="L10278" s="820"/>
      <c r="M10278" s="820"/>
      <c r="N10278" s="820"/>
      <c r="O10278" s="820"/>
      <c r="P10278" s="820"/>
      <c r="Q10278" s="820"/>
      <c r="R10278" s="820"/>
      <c r="S10278" s="820"/>
      <c r="T10278" s="820"/>
      <c r="U10278" s="820"/>
      <c r="V10278" s="820"/>
      <c r="W10278" s="820"/>
      <c r="X10278" s="820"/>
      <c r="Y10278" s="820"/>
      <c r="Z10278" s="820"/>
    </row>
    <row r="10279" spans="7:26">
      <c r="G10279" s="826"/>
      <c r="H10279" s="820"/>
      <c r="J10279" s="820"/>
      <c r="K10279" s="820"/>
      <c r="L10279" s="820"/>
      <c r="M10279" s="820"/>
      <c r="N10279" s="820"/>
      <c r="O10279" s="820"/>
      <c r="P10279" s="820"/>
      <c r="Q10279" s="820"/>
      <c r="R10279" s="820"/>
      <c r="S10279" s="820"/>
      <c r="T10279" s="820"/>
      <c r="U10279" s="820"/>
      <c r="V10279" s="820"/>
      <c r="W10279" s="820"/>
      <c r="X10279" s="820"/>
      <c r="Y10279" s="820"/>
      <c r="Z10279" s="820"/>
    </row>
    <row r="10280" spans="7:26">
      <c r="G10280" s="826"/>
      <c r="H10280" s="820"/>
      <c r="J10280" s="820"/>
      <c r="K10280" s="820"/>
      <c r="L10280" s="820"/>
      <c r="M10280" s="820"/>
      <c r="N10280" s="820"/>
      <c r="O10280" s="820"/>
      <c r="P10280" s="820"/>
      <c r="Q10280" s="820"/>
      <c r="R10280" s="820"/>
      <c r="S10280" s="820"/>
      <c r="T10280" s="820"/>
      <c r="U10280" s="820"/>
      <c r="V10280" s="820"/>
      <c r="W10280" s="820"/>
      <c r="X10280" s="820"/>
      <c r="Y10280" s="820"/>
      <c r="Z10280" s="820"/>
    </row>
    <row r="10281" spans="7:26">
      <c r="G10281" s="826"/>
      <c r="H10281" s="820"/>
      <c r="J10281" s="820"/>
      <c r="K10281" s="820"/>
      <c r="L10281" s="820"/>
      <c r="M10281" s="820"/>
      <c r="N10281" s="820"/>
      <c r="O10281" s="820"/>
      <c r="P10281" s="820"/>
      <c r="Q10281" s="820"/>
      <c r="R10281" s="820"/>
      <c r="S10281" s="820"/>
      <c r="T10281" s="820"/>
      <c r="U10281" s="820"/>
      <c r="V10281" s="820"/>
      <c r="W10281" s="820"/>
      <c r="X10281" s="820"/>
      <c r="Y10281" s="820"/>
      <c r="Z10281" s="820"/>
    </row>
    <row r="10282" spans="7:26">
      <c r="G10282" s="826"/>
      <c r="H10282" s="820"/>
      <c r="J10282" s="820"/>
      <c r="K10282" s="820"/>
      <c r="L10282" s="820"/>
      <c r="M10282" s="820"/>
      <c r="N10282" s="820"/>
      <c r="O10282" s="820"/>
      <c r="P10282" s="820"/>
      <c r="Q10282" s="820"/>
      <c r="R10282" s="820"/>
      <c r="S10282" s="820"/>
      <c r="T10282" s="820"/>
      <c r="U10282" s="820"/>
      <c r="V10282" s="820"/>
      <c r="W10282" s="820"/>
      <c r="X10282" s="820"/>
      <c r="Y10282" s="820"/>
      <c r="Z10282" s="820"/>
    </row>
    <row r="10283" spans="7:26">
      <c r="G10283" s="826"/>
      <c r="H10283" s="820"/>
      <c r="J10283" s="820"/>
      <c r="K10283" s="820"/>
      <c r="L10283" s="820"/>
      <c r="M10283" s="820"/>
      <c r="N10283" s="820"/>
      <c r="O10283" s="820"/>
      <c r="P10283" s="820"/>
      <c r="Q10283" s="820"/>
      <c r="R10283" s="820"/>
      <c r="S10283" s="820"/>
      <c r="T10283" s="820"/>
      <c r="U10283" s="820"/>
      <c r="V10283" s="820"/>
      <c r="W10283" s="820"/>
      <c r="X10283" s="820"/>
      <c r="Y10283" s="820"/>
      <c r="Z10283" s="820"/>
    </row>
    <row r="10284" spans="7:26">
      <c r="G10284" s="826"/>
      <c r="H10284" s="820"/>
      <c r="J10284" s="820"/>
      <c r="K10284" s="820"/>
      <c r="L10284" s="820"/>
      <c r="M10284" s="820"/>
      <c r="N10284" s="820"/>
      <c r="O10284" s="820"/>
      <c r="P10284" s="820"/>
      <c r="Q10284" s="820"/>
      <c r="R10284" s="820"/>
      <c r="S10284" s="820"/>
      <c r="T10284" s="820"/>
      <c r="U10284" s="820"/>
      <c r="V10284" s="820"/>
      <c r="W10284" s="820"/>
      <c r="X10284" s="820"/>
      <c r="Y10284" s="820"/>
      <c r="Z10284" s="820"/>
    </row>
    <row r="10285" spans="7:26">
      <c r="G10285" s="826"/>
      <c r="H10285" s="820"/>
      <c r="J10285" s="820"/>
      <c r="K10285" s="820"/>
      <c r="L10285" s="820"/>
      <c r="M10285" s="820"/>
      <c r="N10285" s="820"/>
      <c r="O10285" s="820"/>
      <c r="P10285" s="820"/>
      <c r="Q10285" s="820"/>
      <c r="R10285" s="820"/>
      <c r="S10285" s="820"/>
      <c r="T10285" s="820"/>
      <c r="U10285" s="820"/>
      <c r="V10285" s="820"/>
      <c r="W10285" s="820"/>
      <c r="X10285" s="820"/>
      <c r="Y10285" s="820"/>
      <c r="Z10285" s="820"/>
    </row>
    <row r="10286" spans="7:26">
      <c r="G10286" s="826"/>
      <c r="H10286" s="820"/>
      <c r="J10286" s="820"/>
      <c r="K10286" s="820"/>
      <c r="L10286" s="820"/>
      <c r="M10286" s="820"/>
      <c r="N10286" s="820"/>
      <c r="O10286" s="820"/>
      <c r="P10286" s="820"/>
      <c r="Q10286" s="820"/>
      <c r="R10286" s="820"/>
      <c r="S10286" s="820"/>
      <c r="T10286" s="820"/>
      <c r="U10286" s="820"/>
      <c r="V10286" s="820"/>
      <c r="W10286" s="820"/>
      <c r="X10286" s="820"/>
      <c r="Y10286" s="820"/>
      <c r="Z10286" s="820"/>
    </row>
    <row r="10287" spans="7:26">
      <c r="G10287" s="826"/>
      <c r="H10287" s="820"/>
      <c r="J10287" s="820"/>
      <c r="K10287" s="820"/>
      <c r="L10287" s="820"/>
      <c r="M10287" s="820"/>
      <c r="N10287" s="820"/>
      <c r="O10287" s="820"/>
      <c r="P10287" s="820"/>
      <c r="Q10287" s="820"/>
      <c r="R10287" s="820"/>
      <c r="S10287" s="820"/>
      <c r="T10287" s="820"/>
      <c r="U10287" s="820"/>
      <c r="V10287" s="820"/>
      <c r="W10287" s="820"/>
      <c r="X10287" s="820"/>
      <c r="Y10287" s="820"/>
      <c r="Z10287" s="820"/>
    </row>
    <row r="10288" spans="7:26">
      <c r="G10288" s="826"/>
      <c r="H10288" s="820"/>
      <c r="J10288" s="820"/>
      <c r="K10288" s="820"/>
      <c r="L10288" s="820"/>
      <c r="M10288" s="820"/>
      <c r="N10288" s="820"/>
      <c r="O10288" s="820"/>
      <c r="P10288" s="820"/>
      <c r="Q10288" s="820"/>
      <c r="R10288" s="820"/>
      <c r="S10288" s="820"/>
      <c r="T10288" s="820"/>
      <c r="U10288" s="820"/>
      <c r="V10288" s="820"/>
      <c r="W10288" s="820"/>
      <c r="X10288" s="820"/>
      <c r="Y10288" s="820"/>
      <c r="Z10288" s="820"/>
    </row>
    <row r="10289" spans="7:26">
      <c r="G10289" s="826"/>
      <c r="H10289" s="820"/>
      <c r="J10289" s="820"/>
      <c r="K10289" s="820"/>
      <c r="L10289" s="820"/>
      <c r="M10289" s="820"/>
      <c r="N10289" s="820"/>
      <c r="O10289" s="820"/>
      <c r="P10289" s="820"/>
      <c r="Q10289" s="820"/>
      <c r="R10289" s="820"/>
      <c r="S10289" s="820"/>
      <c r="T10289" s="820"/>
      <c r="U10289" s="820"/>
      <c r="V10289" s="820"/>
      <c r="W10289" s="820"/>
      <c r="X10289" s="820"/>
      <c r="Y10289" s="820"/>
      <c r="Z10289" s="820"/>
    </row>
    <row r="10290" spans="7:26">
      <c r="G10290" s="826"/>
      <c r="H10290" s="820"/>
      <c r="J10290" s="820"/>
      <c r="K10290" s="820"/>
      <c r="L10290" s="820"/>
      <c r="M10290" s="820"/>
      <c r="N10290" s="820"/>
      <c r="O10290" s="820"/>
      <c r="P10290" s="820"/>
      <c r="Q10290" s="820"/>
      <c r="R10290" s="820"/>
      <c r="S10290" s="820"/>
      <c r="T10290" s="820"/>
      <c r="U10290" s="820"/>
      <c r="V10290" s="820"/>
      <c r="W10290" s="820"/>
      <c r="X10290" s="820"/>
      <c r="Y10290" s="820"/>
      <c r="Z10290" s="820"/>
    </row>
    <row r="10291" spans="7:26">
      <c r="G10291" s="826"/>
      <c r="H10291" s="820"/>
      <c r="J10291" s="820"/>
      <c r="K10291" s="820"/>
      <c r="L10291" s="820"/>
      <c r="M10291" s="820"/>
      <c r="N10291" s="820"/>
      <c r="O10291" s="820"/>
      <c r="P10291" s="820"/>
      <c r="Q10291" s="820"/>
      <c r="R10291" s="820"/>
      <c r="S10291" s="820"/>
      <c r="T10291" s="820"/>
      <c r="U10291" s="820"/>
      <c r="V10291" s="820"/>
      <c r="W10291" s="820"/>
      <c r="X10291" s="820"/>
      <c r="Y10291" s="820"/>
      <c r="Z10291" s="820"/>
    </row>
    <row r="10292" spans="7:26">
      <c r="G10292" s="826"/>
      <c r="H10292" s="820"/>
      <c r="J10292" s="820"/>
      <c r="K10292" s="820"/>
      <c r="L10292" s="820"/>
      <c r="M10292" s="820"/>
      <c r="N10292" s="820"/>
      <c r="O10292" s="820"/>
      <c r="P10292" s="820"/>
      <c r="Q10292" s="820"/>
      <c r="R10292" s="820"/>
      <c r="S10292" s="820"/>
      <c r="T10292" s="820"/>
      <c r="U10292" s="820"/>
      <c r="V10292" s="820"/>
      <c r="W10292" s="820"/>
      <c r="X10292" s="820"/>
      <c r="Y10292" s="820"/>
      <c r="Z10292" s="820"/>
    </row>
    <row r="10293" spans="7:26">
      <c r="G10293" s="826"/>
      <c r="H10293" s="820"/>
      <c r="J10293" s="820"/>
      <c r="K10293" s="820"/>
      <c r="L10293" s="820"/>
      <c r="M10293" s="820"/>
      <c r="N10293" s="820"/>
      <c r="O10293" s="820"/>
      <c r="P10293" s="820"/>
      <c r="Q10293" s="820"/>
      <c r="R10293" s="820"/>
      <c r="S10293" s="820"/>
      <c r="T10293" s="820"/>
      <c r="U10293" s="820"/>
      <c r="V10293" s="820"/>
      <c r="W10293" s="820"/>
      <c r="X10293" s="820"/>
      <c r="Y10293" s="820"/>
      <c r="Z10293" s="820"/>
    </row>
    <row r="10294" spans="7:26">
      <c r="G10294" s="826"/>
      <c r="H10294" s="820"/>
      <c r="J10294" s="820"/>
      <c r="K10294" s="820"/>
      <c r="L10294" s="820"/>
      <c r="M10294" s="820"/>
      <c r="N10294" s="820"/>
      <c r="O10294" s="820"/>
      <c r="P10294" s="820"/>
      <c r="Q10294" s="820"/>
      <c r="R10294" s="820"/>
      <c r="S10294" s="820"/>
      <c r="T10294" s="820"/>
      <c r="U10294" s="820"/>
      <c r="V10294" s="820"/>
      <c r="W10294" s="820"/>
      <c r="X10294" s="820"/>
      <c r="Y10294" s="820"/>
      <c r="Z10294" s="820"/>
    </row>
    <row r="10295" spans="7:26">
      <c r="G10295" s="826"/>
      <c r="H10295" s="820"/>
      <c r="J10295" s="820"/>
      <c r="K10295" s="820"/>
      <c r="L10295" s="820"/>
      <c r="M10295" s="820"/>
      <c r="N10295" s="820"/>
      <c r="O10295" s="820"/>
      <c r="P10295" s="820"/>
      <c r="Q10295" s="820"/>
      <c r="R10295" s="820"/>
      <c r="S10295" s="820"/>
      <c r="T10295" s="820"/>
      <c r="U10295" s="820"/>
      <c r="V10295" s="820"/>
      <c r="W10295" s="820"/>
      <c r="X10295" s="820"/>
      <c r="Y10295" s="820"/>
      <c r="Z10295" s="820"/>
    </row>
    <row r="10296" spans="7:26">
      <c r="G10296" s="826"/>
      <c r="H10296" s="820"/>
      <c r="J10296" s="820"/>
      <c r="K10296" s="820"/>
      <c r="L10296" s="820"/>
      <c r="M10296" s="820"/>
      <c r="N10296" s="820"/>
      <c r="O10296" s="820"/>
      <c r="P10296" s="820"/>
      <c r="Q10296" s="820"/>
      <c r="R10296" s="820"/>
      <c r="S10296" s="820"/>
      <c r="T10296" s="820"/>
      <c r="U10296" s="820"/>
      <c r="V10296" s="820"/>
      <c r="W10296" s="820"/>
      <c r="X10296" s="820"/>
      <c r="Y10296" s="820"/>
      <c r="Z10296" s="820"/>
    </row>
    <row r="10297" spans="7:26">
      <c r="G10297" s="826"/>
      <c r="H10297" s="820"/>
      <c r="J10297" s="820"/>
      <c r="K10297" s="820"/>
      <c r="L10297" s="820"/>
      <c r="M10297" s="820"/>
      <c r="N10297" s="820"/>
      <c r="O10297" s="820"/>
      <c r="P10297" s="820"/>
      <c r="Q10297" s="820"/>
      <c r="R10297" s="820"/>
      <c r="S10297" s="820"/>
      <c r="T10297" s="820"/>
      <c r="U10297" s="820"/>
      <c r="V10297" s="820"/>
      <c r="W10297" s="820"/>
      <c r="X10297" s="820"/>
      <c r="Y10297" s="820"/>
      <c r="Z10297" s="820"/>
    </row>
    <row r="10298" spans="7:26">
      <c r="G10298" s="826"/>
      <c r="H10298" s="820"/>
      <c r="J10298" s="820"/>
      <c r="K10298" s="820"/>
      <c r="L10298" s="820"/>
      <c r="M10298" s="820"/>
      <c r="N10298" s="820"/>
      <c r="O10298" s="820"/>
      <c r="P10298" s="820"/>
      <c r="Q10298" s="820"/>
      <c r="R10298" s="820"/>
      <c r="S10298" s="820"/>
      <c r="T10298" s="820"/>
      <c r="U10298" s="820"/>
      <c r="V10298" s="820"/>
      <c r="W10298" s="820"/>
      <c r="X10298" s="820"/>
      <c r="Y10298" s="820"/>
      <c r="Z10298" s="820"/>
    </row>
    <row r="10299" spans="7:26">
      <c r="G10299" s="826"/>
      <c r="H10299" s="820"/>
      <c r="J10299" s="820"/>
      <c r="K10299" s="820"/>
      <c r="L10299" s="820"/>
      <c r="M10299" s="820"/>
      <c r="N10299" s="820"/>
      <c r="O10299" s="820"/>
      <c r="P10299" s="820"/>
      <c r="Q10299" s="820"/>
      <c r="R10299" s="820"/>
      <c r="S10299" s="820"/>
      <c r="T10299" s="820"/>
      <c r="U10299" s="820"/>
      <c r="V10299" s="820"/>
      <c r="W10299" s="820"/>
      <c r="X10299" s="820"/>
      <c r="Y10299" s="820"/>
      <c r="Z10299" s="820"/>
    </row>
    <row r="10300" spans="7:26">
      <c r="G10300" s="826"/>
      <c r="H10300" s="820"/>
      <c r="J10300" s="820"/>
      <c r="K10300" s="820"/>
      <c r="L10300" s="820"/>
      <c r="M10300" s="820"/>
      <c r="N10300" s="820"/>
      <c r="O10300" s="820"/>
      <c r="P10300" s="820"/>
      <c r="Q10300" s="820"/>
      <c r="R10300" s="820"/>
      <c r="S10300" s="820"/>
      <c r="T10300" s="820"/>
      <c r="U10300" s="820"/>
      <c r="V10300" s="820"/>
      <c r="W10300" s="820"/>
      <c r="X10300" s="820"/>
      <c r="Y10300" s="820"/>
      <c r="Z10300" s="820"/>
    </row>
    <row r="10301" spans="7:26">
      <c r="G10301" s="826"/>
      <c r="H10301" s="820"/>
      <c r="J10301" s="820"/>
      <c r="K10301" s="820"/>
      <c r="L10301" s="820"/>
      <c r="M10301" s="820"/>
      <c r="N10301" s="820"/>
      <c r="O10301" s="820"/>
      <c r="P10301" s="820"/>
      <c r="Q10301" s="820"/>
      <c r="R10301" s="820"/>
      <c r="S10301" s="820"/>
      <c r="T10301" s="820"/>
      <c r="U10301" s="820"/>
      <c r="V10301" s="820"/>
      <c r="W10301" s="820"/>
      <c r="X10301" s="820"/>
      <c r="Y10301" s="820"/>
      <c r="Z10301" s="820"/>
    </row>
    <row r="10302" spans="7:26">
      <c r="G10302" s="826"/>
      <c r="H10302" s="820"/>
      <c r="J10302" s="820"/>
      <c r="K10302" s="820"/>
      <c r="L10302" s="820"/>
      <c r="M10302" s="820"/>
      <c r="N10302" s="820"/>
      <c r="O10302" s="820"/>
      <c r="P10302" s="820"/>
      <c r="Q10302" s="820"/>
      <c r="R10302" s="820"/>
      <c r="S10302" s="820"/>
      <c r="T10302" s="820"/>
      <c r="U10302" s="820"/>
      <c r="V10302" s="820"/>
      <c r="W10302" s="820"/>
      <c r="X10302" s="820"/>
      <c r="Y10302" s="820"/>
      <c r="Z10302" s="820"/>
    </row>
    <row r="10303" spans="7:26">
      <c r="G10303" s="826"/>
      <c r="H10303" s="820"/>
      <c r="J10303" s="820"/>
      <c r="K10303" s="820"/>
      <c r="L10303" s="820"/>
      <c r="M10303" s="820"/>
      <c r="N10303" s="820"/>
      <c r="O10303" s="820"/>
      <c r="P10303" s="820"/>
      <c r="Q10303" s="820"/>
      <c r="R10303" s="820"/>
      <c r="S10303" s="820"/>
      <c r="T10303" s="820"/>
      <c r="U10303" s="820"/>
      <c r="V10303" s="820"/>
      <c r="W10303" s="820"/>
      <c r="X10303" s="820"/>
      <c r="Y10303" s="820"/>
      <c r="Z10303" s="820"/>
    </row>
    <row r="10304" spans="7:26">
      <c r="G10304" s="826"/>
      <c r="H10304" s="820"/>
      <c r="J10304" s="820"/>
      <c r="K10304" s="820"/>
      <c r="L10304" s="820"/>
      <c r="M10304" s="820"/>
      <c r="N10304" s="820"/>
      <c r="O10304" s="820"/>
      <c r="P10304" s="820"/>
      <c r="Q10304" s="820"/>
      <c r="R10304" s="820"/>
      <c r="S10304" s="820"/>
      <c r="T10304" s="820"/>
      <c r="U10304" s="820"/>
      <c r="V10304" s="820"/>
      <c r="W10304" s="820"/>
      <c r="X10304" s="820"/>
      <c r="Y10304" s="820"/>
      <c r="Z10304" s="820"/>
    </row>
    <row r="10305" spans="7:26">
      <c r="G10305" s="826"/>
      <c r="H10305" s="820"/>
      <c r="J10305" s="820"/>
      <c r="K10305" s="820"/>
      <c r="L10305" s="820"/>
      <c r="M10305" s="820"/>
      <c r="N10305" s="820"/>
      <c r="O10305" s="820"/>
      <c r="P10305" s="820"/>
      <c r="Q10305" s="820"/>
      <c r="R10305" s="820"/>
      <c r="S10305" s="820"/>
      <c r="T10305" s="820"/>
      <c r="U10305" s="820"/>
      <c r="V10305" s="820"/>
      <c r="W10305" s="820"/>
      <c r="X10305" s="820"/>
      <c r="Y10305" s="820"/>
      <c r="Z10305" s="820"/>
    </row>
    <row r="10306" spans="7:26">
      <c r="G10306" s="826"/>
      <c r="H10306" s="820"/>
      <c r="J10306" s="820"/>
      <c r="K10306" s="820"/>
      <c r="L10306" s="820"/>
      <c r="M10306" s="820"/>
      <c r="N10306" s="820"/>
      <c r="O10306" s="820"/>
      <c r="P10306" s="820"/>
      <c r="Q10306" s="820"/>
      <c r="R10306" s="820"/>
      <c r="S10306" s="820"/>
      <c r="T10306" s="820"/>
      <c r="U10306" s="820"/>
      <c r="V10306" s="820"/>
      <c r="W10306" s="820"/>
      <c r="X10306" s="820"/>
      <c r="Y10306" s="820"/>
      <c r="Z10306" s="820"/>
    </row>
    <row r="10307" spans="7:26">
      <c r="G10307" s="826"/>
      <c r="H10307" s="820"/>
      <c r="J10307" s="820"/>
      <c r="K10307" s="820"/>
      <c r="L10307" s="820"/>
      <c r="M10307" s="820"/>
      <c r="N10307" s="820"/>
      <c r="O10307" s="820"/>
      <c r="P10307" s="820"/>
      <c r="Q10307" s="820"/>
      <c r="R10307" s="820"/>
      <c r="S10307" s="820"/>
      <c r="T10307" s="820"/>
      <c r="U10307" s="820"/>
      <c r="V10307" s="820"/>
      <c r="W10307" s="820"/>
      <c r="X10307" s="820"/>
      <c r="Y10307" s="820"/>
      <c r="Z10307" s="820"/>
    </row>
    <row r="10308" spans="7:26">
      <c r="G10308" s="826"/>
      <c r="H10308" s="820"/>
      <c r="J10308" s="820"/>
      <c r="K10308" s="820"/>
      <c r="L10308" s="820"/>
      <c r="M10308" s="820"/>
      <c r="N10308" s="820"/>
      <c r="O10308" s="820"/>
      <c r="P10308" s="820"/>
      <c r="Q10308" s="820"/>
      <c r="R10308" s="820"/>
      <c r="S10308" s="820"/>
      <c r="T10308" s="820"/>
      <c r="U10308" s="820"/>
      <c r="V10308" s="820"/>
      <c r="W10308" s="820"/>
      <c r="X10308" s="820"/>
      <c r="Y10308" s="820"/>
      <c r="Z10308" s="820"/>
    </row>
    <row r="10309" spans="7:26">
      <c r="G10309" s="826"/>
      <c r="H10309" s="820"/>
      <c r="J10309" s="820"/>
      <c r="K10309" s="820"/>
      <c r="L10309" s="820"/>
      <c r="M10309" s="820"/>
      <c r="N10309" s="820"/>
      <c r="O10309" s="820"/>
      <c r="P10309" s="820"/>
      <c r="Q10309" s="820"/>
      <c r="R10309" s="820"/>
      <c r="S10309" s="820"/>
      <c r="T10309" s="820"/>
      <c r="U10309" s="820"/>
      <c r="V10309" s="820"/>
      <c r="W10309" s="820"/>
      <c r="X10309" s="820"/>
      <c r="Y10309" s="820"/>
      <c r="Z10309" s="820"/>
    </row>
    <row r="10310" spans="7:26">
      <c r="G10310" s="826"/>
      <c r="H10310" s="820"/>
      <c r="J10310" s="820"/>
      <c r="K10310" s="820"/>
      <c r="L10310" s="820"/>
      <c r="M10310" s="820"/>
      <c r="N10310" s="820"/>
      <c r="O10310" s="820"/>
      <c r="P10310" s="820"/>
      <c r="Q10310" s="820"/>
      <c r="R10310" s="820"/>
      <c r="S10310" s="820"/>
      <c r="T10310" s="820"/>
      <c r="U10310" s="820"/>
      <c r="V10310" s="820"/>
      <c r="W10310" s="820"/>
      <c r="X10310" s="820"/>
      <c r="Y10310" s="820"/>
      <c r="Z10310" s="820"/>
    </row>
    <row r="10311" spans="7:26">
      <c r="G10311" s="826"/>
      <c r="H10311" s="820"/>
      <c r="J10311" s="820"/>
      <c r="K10311" s="820"/>
      <c r="L10311" s="820"/>
      <c r="M10311" s="820"/>
      <c r="N10311" s="820"/>
      <c r="O10311" s="820"/>
      <c r="P10311" s="820"/>
      <c r="Q10311" s="820"/>
      <c r="R10311" s="820"/>
      <c r="S10311" s="820"/>
      <c r="T10311" s="820"/>
      <c r="U10311" s="820"/>
      <c r="V10311" s="820"/>
      <c r="W10311" s="820"/>
      <c r="X10311" s="820"/>
      <c r="Y10311" s="820"/>
      <c r="Z10311" s="820"/>
    </row>
    <row r="10312" spans="7:26">
      <c r="G10312" s="826"/>
      <c r="H10312" s="820"/>
      <c r="J10312" s="820"/>
      <c r="K10312" s="820"/>
      <c r="L10312" s="820"/>
      <c r="M10312" s="820"/>
      <c r="N10312" s="820"/>
      <c r="O10312" s="820"/>
      <c r="P10312" s="820"/>
      <c r="Q10312" s="820"/>
      <c r="R10312" s="820"/>
      <c r="S10312" s="820"/>
      <c r="T10312" s="820"/>
      <c r="U10312" s="820"/>
      <c r="V10312" s="820"/>
      <c r="W10312" s="820"/>
      <c r="X10312" s="820"/>
      <c r="Y10312" s="820"/>
      <c r="Z10312" s="820"/>
    </row>
    <row r="10313" spans="7:26">
      <c r="G10313" s="826"/>
      <c r="H10313" s="820"/>
      <c r="J10313" s="820"/>
      <c r="K10313" s="820"/>
      <c r="L10313" s="820"/>
      <c r="M10313" s="820"/>
      <c r="N10313" s="820"/>
      <c r="O10313" s="820"/>
      <c r="P10313" s="820"/>
      <c r="Q10313" s="820"/>
      <c r="R10313" s="820"/>
      <c r="S10313" s="820"/>
      <c r="T10313" s="820"/>
      <c r="U10313" s="820"/>
      <c r="V10313" s="820"/>
      <c r="W10313" s="820"/>
      <c r="X10313" s="820"/>
      <c r="Y10313" s="820"/>
      <c r="Z10313" s="820"/>
    </row>
    <row r="10314" spans="7:26">
      <c r="G10314" s="826"/>
      <c r="H10314" s="820"/>
      <c r="J10314" s="820"/>
      <c r="K10314" s="820"/>
      <c r="L10314" s="820"/>
      <c r="M10314" s="820"/>
      <c r="N10314" s="820"/>
      <c r="O10314" s="820"/>
      <c r="P10314" s="820"/>
      <c r="Q10314" s="820"/>
      <c r="R10314" s="820"/>
      <c r="S10314" s="820"/>
      <c r="T10314" s="820"/>
      <c r="U10314" s="820"/>
      <c r="V10314" s="820"/>
      <c r="W10314" s="820"/>
      <c r="X10314" s="820"/>
      <c r="Y10314" s="820"/>
      <c r="Z10314" s="820"/>
    </row>
    <row r="10315" spans="7:26">
      <c r="G10315" s="826"/>
      <c r="H10315" s="820"/>
      <c r="J10315" s="820"/>
      <c r="K10315" s="820"/>
      <c r="L10315" s="820"/>
      <c r="M10315" s="820"/>
      <c r="N10315" s="820"/>
      <c r="O10315" s="820"/>
      <c r="P10315" s="820"/>
      <c r="Q10315" s="820"/>
      <c r="R10315" s="820"/>
      <c r="S10315" s="820"/>
      <c r="T10315" s="820"/>
      <c r="U10315" s="820"/>
      <c r="V10315" s="820"/>
      <c r="W10315" s="820"/>
      <c r="X10315" s="820"/>
      <c r="Y10315" s="820"/>
      <c r="Z10315" s="820"/>
    </row>
    <row r="10316" spans="7:26">
      <c r="G10316" s="826"/>
      <c r="H10316" s="820"/>
      <c r="J10316" s="820"/>
      <c r="K10316" s="820"/>
      <c r="L10316" s="820"/>
      <c r="M10316" s="820"/>
      <c r="N10316" s="820"/>
      <c r="O10316" s="820"/>
      <c r="P10316" s="820"/>
      <c r="Q10316" s="820"/>
      <c r="R10316" s="820"/>
      <c r="S10316" s="820"/>
      <c r="T10316" s="820"/>
      <c r="U10316" s="820"/>
      <c r="V10316" s="820"/>
      <c r="W10316" s="820"/>
      <c r="X10316" s="820"/>
      <c r="Y10316" s="820"/>
      <c r="Z10316" s="820"/>
    </row>
    <row r="10317" spans="7:26">
      <c r="G10317" s="826"/>
      <c r="H10317" s="820"/>
      <c r="J10317" s="820"/>
      <c r="K10317" s="820"/>
      <c r="L10317" s="820"/>
      <c r="M10317" s="820"/>
      <c r="N10317" s="820"/>
      <c r="O10317" s="820"/>
      <c r="P10317" s="820"/>
      <c r="Q10317" s="820"/>
      <c r="R10317" s="820"/>
      <c r="S10317" s="820"/>
      <c r="T10317" s="820"/>
      <c r="U10317" s="820"/>
      <c r="V10317" s="820"/>
      <c r="W10317" s="820"/>
      <c r="X10317" s="820"/>
      <c r="Y10317" s="820"/>
      <c r="Z10317" s="820"/>
    </row>
    <row r="10318" spans="7:26">
      <c r="G10318" s="826"/>
      <c r="H10318" s="820"/>
      <c r="J10318" s="820"/>
      <c r="K10318" s="820"/>
      <c r="L10318" s="820"/>
      <c r="M10318" s="820"/>
      <c r="N10318" s="820"/>
      <c r="O10318" s="820"/>
      <c r="P10318" s="820"/>
      <c r="Q10318" s="820"/>
      <c r="R10318" s="820"/>
      <c r="S10318" s="820"/>
      <c r="T10318" s="820"/>
      <c r="U10318" s="820"/>
      <c r="V10318" s="820"/>
      <c r="W10318" s="820"/>
      <c r="X10318" s="820"/>
      <c r="Y10318" s="820"/>
      <c r="Z10318" s="820"/>
    </row>
    <row r="10319" spans="7:26">
      <c r="G10319" s="826"/>
      <c r="H10319" s="820"/>
      <c r="J10319" s="820"/>
      <c r="K10319" s="820"/>
      <c r="L10319" s="820"/>
      <c r="M10319" s="820"/>
      <c r="N10319" s="820"/>
      <c r="O10319" s="820"/>
      <c r="P10319" s="820"/>
      <c r="Q10319" s="820"/>
      <c r="R10319" s="820"/>
      <c r="S10319" s="820"/>
      <c r="T10319" s="820"/>
      <c r="U10319" s="820"/>
      <c r="V10319" s="820"/>
      <c r="W10319" s="820"/>
      <c r="X10319" s="820"/>
      <c r="Y10319" s="820"/>
      <c r="Z10319" s="820"/>
    </row>
    <row r="10320" spans="7:26">
      <c r="G10320" s="826"/>
      <c r="H10320" s="820"/>
      <c r="J10320" s="820"/>
      <c r="K10320" s="820"/>
      <c r="L10320" s="820"/>
      <c r="M10320" s="820"/>
      <c r="N10320" s="820"/>
      <c r="O10320" s="820"/>
      <c r="P10320" s="820"/>
      <c r="Q10320" s="820"/>
      <c r="R10320" s="820"/>
      <c r="S10320" s="820"/>
      <c r="T10320" s="820"/>
      <c r="U10320" s="820"/>
      <c r="V10320" s="820"/>
      <c r="W10320" s="820"/>
      <c r="X10320" s="820"/>
      <c r="Y10320" s="820"/>
      <c r="Z10320" s="820"/>
    </row>
    <row r="10321" spans="7:26">
      <c r="G10321" s="826"/>
      <c r="H10321" s="820"/>
      <c r="J10321" s="820"/>
      <c r="K10321" s="820"/>
      <c r="L10321" s="820"/>
      <c r="M10321" s="820"/>
      <c r="N10321" s="820"/>
      <c r="O10321" s="820"/>
      <c r="P10321" s="820"/>
      <c r="Q10321" s="820"/>
      <c r="R10321" s="820"/>
      <c r="S10321" s="820"/>
      <c r="T10321" s="820"/>
      <c r="U10321" s="820"/>
      <c r="V10321" s="820"/>
      <c r="W10321" s="820"/>
      <c r="X10321" s="820"/>
      <c r="Y10321" s="820"/>
      <c r="Z10321" s="820"/>
    </row>
    <row r="10322" spans="7:26">
      <c r="G10322" s="826"/>
      <c r="H10322" s="820"/>
      <c r="J10322" s="820"/>
      <c r="K10322" s="820"/>
      <c r="L10322" s="820"/>
      <c r="M10322" s="820"/>
      <c r="N10322" s="820"/>
      <c r="O10322" s="820"/>
      <c r="P10322" s="820"/>
      <c r="Q10322" s="820"/>
      <c r="R10322" s="820"/>
      <c r="S10322" s="820"/>
      <c r="T10322" s="820"/>
      <c r="U10322" s="820"/>
      <c r="V10322" s="820"/>
      <c r="W10322" s="820"/>
      <c r="X10322" s="820"/>
      <c r="Y10322" s="820"/>
      <c r="Z10322" s="820"/>
    </row>
    <row r="10323" spans="7:26">
      <c r="G10323" s="826"/>
      <c r="H10323" s="820"/>
      <c r="J10323" s="820"/>
      <c r="K10323" s="820"/>
      <c r="L10323" s="820"/>
      <c r="M10323" s="820"/>
      <c r="N10323" s="820"/>
      <c r="O10323" s="820"/>
      <c r="P10323" s="820"/>
      <c r="Q10323" s="820"/>
      <c r="R10323" s="820"/>
      <c r="S10323" s="820"/>
      <c r="T10323" s="820"/>
      <c r="U10323" s="820"/>
      <c r="V10323" s="820"/>
      <c r="W10323" s="820"/>
      <c r="X10323" s="820"/>
      <c r="Y10323" s="820"/>
      <c r="Z10323" s="820"/>
    </row>
    <row r="10324" spans="7:26">
      <c r="G10324" s="826"/>
      <c r="H10324" s="820"/>
      <c r="J10324" s="820"/>
      <c r="K10324" s="820"/>
      <c r="L10324" s="820"/>
      <c r="M10324" s="820"/>
      <c r="N10324" s="820"/>
      <c r="O10324" s="820"/>
      <c r="P10324" s="820"/>
      <c r="Q10324" s="820"/>
      <c r="R10324" s="820"/>
      <c r="S10324" s="820"/>
      <c r="T10324" s="820"/>
      <c r="U10324" s="820"/>
      <c r="V10324" s="820"/>
      <c r="W10324" s="820"/>
      <c r="X10324" s="820"/>
      <c r="Y10324" s="820"/>
      <c r="Z10324" s="820"/>
    </row>
    <row r="10325" spans="7:26">
      <c r="G10325" s="826"/>
      <c r="H10325" s="820"/>
      <c r="J10325" s="820"/>
      <c r="K10325" s="820"/>
      <c r="L10325" s="820"/>
      <c r="M10325" s="820"/>
      <c r="N10325" s="820"/>
      <c r="O10325" s="820"/>
      <c r="P10325" s="820"/>
      <c r="Q10325" s="820"/>
      <c r="R10325" s="820"/>
      <c r="S10325" s="820"/>
      <c r="T10325" s="820"/>
      <c r="U10325" s="820"/>
      <c r="V10325" s="820"/>
      <c r="W10325" s="820"/>
      <c r="X10325" s="820"/>
      <c r="Y10325" s="820"/>
      <c r="Z10325" s="820"/>
    </row>
    <row r="10326" spans="7:26">
      <c r="G10326" s="826"/>
      <c r="H10326" s="820"/>
      <c r="J10326" s="820"/>
      <c r="K10326" s="820"/>
      <c r="L10326" s="820"/>
      <c r="M10326" s="820"/>
      <c r="N10326" s="820"/>
      <c r="O10326" s="820"/>
      <c r="P10326" s="820"/>
      <c r="Q10326" s="820"/>
      <c r="R10326" s="820"/>
      <c r="S10326" s="820"/>
      <c r="T10326" s="820"/>
      <c r="U10326" s="820"/>
      <c r="V10326" s="820"/>
      <c r="W10326" s="820"/>
      <c r="X10326" s="820"/>
      <c r="Y10326" s="820"/>
      <c r="Z10326" s="820"/>
    </row>
    <row r="10327" spans="7:26">
      <c r="G10327" s="826"/>
      <c r="H10327" s="820"/>
      <c r="J10327" s="820"/>
      <c r="K10327" s="820"/>
      <c r="L10327" s="820"/>
      <c r="M10327" s="820"/>
      <c r="N10327" s="820"/>
      <c r="O10327" s="820"/>
      <c r="P10327" s="820"/>
      <c r="Q10327" s="820"/>
      <c r="R10327" s="820"/>
      <c r="S10327" s="820"/>
      <c r="T10327" s="820"/>
      <c r="U10327" s="820"/>
      <c r="V10327" s="820"/>
      <c r="W10327" s="820"/>
      <c r="X10327" s="820"/>
      <c r="Y10327" s="820"/>
      <c r="Z10327" s="820"/>
    </row>
    <row r="10328" spans="7:26">
      <c r="G10328" s="826"/>
      <c r="H10328" s="820"/>
      <c r="J10328" s="820"/>
      <c r="K10328" s="820"/>
      <c r="L10328" s="820"/>
      <c r="M10328" s="820"/>
      <c r="N10328" s="820"/>
      <c r="O10328" s="820"/>
      <c r="P10328" s="820"/>
      <c r="Q10328" s="820"/>
      <c r="R10328" s="820"/>
      <c r="S10328" s="820"/>
      <c r="T10328" s="820"/>
      <c r="U10328" s="820"/>
      <c r="V10328" s="820"/>
      <c r="W10328" s="820"/>
      <c r="X10328" s="820"/>
      <c r="Y10328" s="820"/>
      <c r="Z10328" s="820"/>
    </row>
    <row r="10329" spans="7:26">
      <c r="G10329" s="826"/>
      <c r="H10329" s="820"/>
      <c r="J10329" s="820"/>
      <c r="K10329" s="820"/>
      <c r="L10329" s="820"/>
      <c r="M10329" s="820"/>
      <c r="N10329" s="820"/>
      <c r="O10329" s="820"/>
      <c r="P10329" s="820"/>
      <c r="Q10329" s="820"/>
      <c r="R10329" s="820"/>
      <c r="S10329" s="820"/>
      <c r="T10329" s="820"/>
      <c r="U10329" s="820"/>
      <c r="V10329" s="820"/>
      <c r="W10329" s="820"/>
      <c r="X10329" s="820"/>
      <c r="Y10329" s="820"/>
      <c r="Z10329" s="820"/>
    </row>
    <row r="10330" spans="7:26">
      <c r="G10330" s="826"/>
      <c r="H10330" s="820"/>
      <c r="J10330" s="820"/>
      <c r="K10330" s="820"/>
      <c r="L10330" s="820"/>
      <c r="M10330" s="820"/>
      <c r="N10330" s="820"/>
      <c r="O10330" s="820"/>
      <c r="P10330" s="820"/>
      <c r="Q10330" s="820"/>
      <c r="R10330" s="820"/>
      <c r="S10330" s="820"/>
      <c r="T10330" s="820"/>
      <c r="U10330" s="820"/>
      <c r="V10330" s="820"/>
      <c r="W10330" s="820"/>
      <c r="X10330" s="820"/>
      <c r="Y10330" s="820"/>
      <c r="Z10330" s="820"/>
    </row>
    <row r="10331" spans="7:26">
      <c r="G10331" s="826"/>
      <c r="H10331" s="820"/>
      <c r="J10331" s="820"/>
      <c r="K10331" s="820"/>
      <c r="L10331" s="820"/>
      <c r="M10331" s="820"/>
      <c r="N10331" s="820"/>
      <c r="O10331" s="820"/>
      <c r="P10331" s="820"/>
      <c r="Q10331" s="820"/>
      <c r="R10331" s="820"/>
      <c r="S10331" s="820"/>
      <c r="T10331" s="820"/>
      <c r="U10331" s="820"/>
      <c r="V10331" s="820"/>
      <c r="W10331" s="820"/>
      <c r="X10331" s="820"/>
      <c r="Y10331" s="820"/>
      <c r="Z10331" s="820"/>
    </row>
    <row r="10332" spans="7:26">
      <c r="G10332" s="826"/>
      <c r="H10332" s="820"/>
      <c r="J10332" s="820"/>
      <c r="K10332" s="820"/>
      <c r="L10332" s="820"/>
      <c r="M10332" s="820"/>
      <c r="N10332" s="820"/>
      <c r="O10332" s="820"/>
      <c r="P10332" s="820"/>
      <c r="Q10332" s="820"/>
      <c r="R10332" s="820"/>
      <c r="S10332" s="820"/>
      <c r="T10332" s="820"/>
      <c r="U10332" s="820"/>
      <c r="V10332" s="820"/>
      <c r="W10332" s="820"/>
      <c r="X10332" s="820"/>
      <c r="Y10332" s="820"/>
      <c r="Z10332" s="820"/>
    </row>
    <row r="10333" spans="7:26">
      <c r="G10333" s="826"/>
      <c r="H10333" s="820"/>
      <c r="J10333" s="820"/>
      <c r="K10333" s="820"/>
      <c r="L10333" s="820"/>
      <c r="M10333" s="820"/>
      <c r="N10333" s="820"/>
      <c r="O10333" s="820"/>
      <c r="P10333" s="820"/>
      <c r="Q10333" s="820"/>
      <c r="R10333" s="820"/>
      <c r="S10333" s="820"/>
      <c r="T10333" s="820"/>
      <c r="U10333" s="820"/>
      <c r="V10333" s="820"/>
      <c r="W10333" s="820"/>
      <c r="X10333" s="820"/>
      <c r="Y10333" s="820"/>
      <c r="Z10333" s="820"/>
    </row>
    <row r="10334" spans="7:26">
      <c r="G10334" s="826"/>
      <c r="H10334" s="820"/>
      <c r="J10334" s="820"/>
      <c r="K10334" s="820"/>
      <c r="L10334" s="820"/>
      <c r="M10334" s="820"/>
      <c r="N10334" s="820"/>
      <c r="O10334" s="820"/>
      <c r="P10334" s="820"/>
      <c r="Q10334" s="820"/>
      <c r="R10334" s="820"/>
      <c r="S10334" s="820"/>
      <c r="T10334" s="820"/>
      <c r="U10334" s="820"/>
      <c r="V10334" s="820"/>
      <c r="W10334" s="820"/>
      <c r="X10334" s="820"/>
      <c r="Y10334" s="820"/>
      <c r="Z10334" s="820"/>
    </row>
    <row r="10335" spans="7:26">
      <c r="G10335" s="826"/>
      <c r="H10335" s="820"/>
      <c r="J10335" s="820"/>
      <c r="K10335" s="820"/>
      <c r="L10335" s="820"/>
      <c r="M10335" s="820"/>
      <c r="N10335" s="820"/>
      <c r="O10335" s="820"/>
      <c r="P10335" s="820"/>
      <c r="Q10335" s="820"/>
      <c r="R10335" s="820"/>
      <c r="S10335" s="820"/>
      <c r="T10335" s="820"/>
      <c r="U10335" s="820"/>
      <c r="V10335" s="820"/>
      <c r="W10335" s="820"/>
      <c r="X10335" s="820"/>
      <c r="Y10335" s="820"/>
      <c r="Z10335" s="820"/>
    </row>
    <row r="10336" spans="7:26">
      <c r="G10336" s="826"/>
      <c r="H10336" s="820"/>
      <c r="J10336" s="820"/>
      <c r="K10336" s="820"/>
      <c r="L10336" s="820"/>
      <c r="M10336" s="820"/>
      <c r="N10336" s="820"/>
      <c r="O10336" s="820"/>
      <c r="P10336" s="820"/>
      <c r="Q10336" s="820"/>
      <c r="R10336" s="820"/>
      <c r="S10336" s="820"/>
      <c r="T10336" s="820"/>
      <c r="U10336" s="820"/>
      <c r="V10336" s="820"/>
      <c r="W10336" s="820"/>
      <c r="X10336" s="820"/>
      <c r="Y10336" s="820"/>
      <c r="Z10336" s="820"/>
    </row>
    <row r="10337" spans="7:26">
      <c r="G10337" s="826"/>
      <c r="H10337" s="820"/>
      <c r="J10337" s="820"/>
      <c r="K10337" s="820"/>
      <c r="L10337" s="820"/>
      <c r="M10337" s="820"/>
      <c r="N10337" s="820"/>
      <c r="O10337" s="820"/>
      <c r="P10337" s="820"/>
      <c r="Q10337" s="820"/>
      <c r="R10337" s="820"/>
      <c r="S10337" s="820"/>
      <c r="T10337" s="820"/>
      <c r="U10337" s="820"/>
      <c r="V10337" s="820"/>
      <c r="W10337" s="820"/>
      <c r="X10337" s="820"/>
      <c r="Y10337" s="820"/>
      <c r="Z10337" s="820"/>
    </row>
    <row r="10338" spans="7:26">
      <c r="G10338" s="826"/>
      <c r="H10338" s="820"/>
      <c r="J10338" s="820"/>
      <c r="K10338" s="820"/>
      <c r="L10338" s="820"/>
      <c r="M10338" s="820"/>
      <c r="N10338" s="820"/>
      <c r="O10338" s="820"/>
      <c r="P10338" s="820"/>
      <c r="Q10338" s="820"/>
      <c r="R10338" s="820"/>
      <c r="S10338" s="820"/>
      <c r="T10338" s="820"/>
      <c r="U10338" s="820"/>
      <c r="V10338" s="820"/>
      <c r="W10338" s="820"/>
      <c r="X10338" s="820"/>
      <c r="Y10338" s="820"/>
      <c r="Z10338" s="820"/>
    </row>
    <row r="10339" spans="7:26">
      <c r="G10339" s="826"/>
      <c r="H10339" s="820"/>
      <c r="J10339" s="820"/>
      <c r="K10339" s="820"/>
      <c r="L10339" s="820"/>
      <c r="M10339" s="820"/>
      <c r="N10339" s="820"/>
      <c r="O10339" s="820"/>
      <c r="P10339" s="820"/>
      <c r="Q10339" s="820"/>
      <c r="R10339" s="820"/>
      <c r="S10339" s="820"/>
      <c r="T10339" s="820"/>
      <c r="U10339" s="820"/>
      <c r="V10339" s="820"/>
      <c r="W10339" s="820"/>
      <c r="X10339" s="820"/>
      <c r="Y10339" s="820"/>
      <c r="Z10339" s="820"/>
    </row>
    <row r="10340" spans="7:26">
      <c r="G10340" s="826"/>
      <c r="H10340" s="820"/>
      <c r="J10340" s="820"/>
      <c r="K10340" s="820"/>
      <c r="L10340" s="820"/>
      <c r="M10340" s="820"/>
      <c r="N10340" s="820"/>
      <c r="O10340" s="820"/>
      <c r="P10340" s="820"/>
      <c r="Q10340" s="820"/>
      <c r="R10340" s="820"/>
      <c r="S10340" s="820"/>
      <c r="T10340" s="820"/>
      <c r="U10340" s="820"/>
      <c r="V10340" s="820"/>
      <c r="W10340" s="820"/>
      <c r="X10340" s="820"/>
      <c r="Y10340" s="820"/>
      <c r="Z10340" s="820"/>
    </row>
    <row r="10341" spans="7:26">
      <c r="G10341" s="826"/>
      <c r="H10341" s="820"/>
      <c r="J10341" s="820"/>
      <c r="K10341" s="820"/>
      <c r="L10341" s="820"/>
      <c r="M10341" s="820"/>
      <c r="N10341" s="820"/>
      <c r="O10341" s="820"/>
      <c r="P10341" s="820"/>
      <c r="Q10341" s="820"/>
      <c r="R10341" s="820"/>
      <c r="S10341" s="820"/>
      <c r="T10341" s="820"/>
      <c r="U10341" s="820"/>
      <c r="V10341" s="820"/>
      <c r="W10341" s="820"/>
      <c r="X10341" s="820"/>
      <c r="Y10341" s="820"/>
      <c r="Z10341" s="820"/>
    </row>
    <row r="10342" spans="7:26">
      <c r="G10342" s="826"/>
      <c r="H10342" s="820"/>
      <c r="J10342" s="820"/>
      <c r="K10342" s="820"/>
      <c r="L10342" s="820"/>
      <c r="M10342" s="820"/>
      <c r="N10342" s="820"/>
      <c r="O10342" s="820"/>
      <c r="P10342" s="820"/>
      <c r="Q10342" s="820"/>
      <c r="R10342" s="820"/>
      <c r="S10342" s="820"/>
      <c r="T10342" s="820"/>
      <c r="U10342" s="820"/>
      <c r="V10342" s="820"/>
      <c r="W10342" s="820"/>
      <c r="X10342" s="820"/>
      <c r="Y10342" s="820"/>
      <c r="Z10342" s="820"/>
    </row>
    <row r="10343" spans="7:26">
      <c r="G10343" s="826"/>
      <c r="H10343" s="820"/>
      <c r="J10343" s="820"/>
      <c r="K10343" s="820"/>
      <c r="L10343" s="820"/>
      <c r="M10343" s="820"/>
      <c r="N10343" s="820"/>
      <c r="O10343" s="820"/>
      <c r="P10343" s="820"/>
      <c r="Q10343" s="820"/>
      <c r="R10343" s="820"/>
      <c r="S10343" s="820"/>
      <c r="T10343" s="820"/>
      <c r="U10343" s="820"/>
      <c r="V10343" s="820"/>
      <c r="W10343" s="820"/>
      <c r="X10343" s="820"/>
      <c r="Y10343" s="820"/>
      <c r="Z10343" s="820"/>
    </row>
    <row r="10344" spans="7:26">
      <c r="G10344" s="826"/>
      <c r="H10344" s="820"/>
      <c r="J10344" s="820"/>
      <c r="K10344" s="820"/>
      <c r="L10344" s="820"/>
      <c r="M10344" s="820"/>
      <c r="N10344" s="820"/>
      <c r="O10344" s="820"/>
      <c r="P10344" s="820"/>
      <c r="Q10344" s="820"/>
      <c r="R10344" s="820"/>
      <c r="S10344" s="820"/>
      <c r="T10344" s="820"/>
      <c r="U10344" s="820"/>
      <c r="V10344" s="820"/>
      <c r="W10344" s="820"/>
      <c r="X10344" s="820"/>
      <c r="Y10344" s="820"/>
      <c r="Z10344" s="820"/>
    </row>
    <row r="10345" spans="7:26">
      <c r="G10345" s="826"/>
      <c r="H10345" s="820"/>
      <c r="J10345" s="820"/>
      <c r="K10345" s="820"/>
      <c r="L10345" s="820"/>
      <c r="M10345" s="820"/>
      <c r="N10345" s="820"/>
      <c r="O10345" s="820"/>
      <c r="P10345" s="820"/>
      <c r="Q10345" s="820"/>
      <c r="R10345" s="820"/>
      <c r="S10345" s="820"/>
      <c r="T10345" s="820"/>
      <c r="U10345" s="820"/>
      <c r="V10345" s="820"/>
      <c r="W10345" s="820"/>
      <c r="X10345" s="820"/>
      <c r="Y10345" s="820"/>
      <c r="Z10345" s="820"/>
    </row>
    <row r="10346" spans="7:26">
      <c r="G10346" s="826"/>
      <c r="H10346" s="820"/>
      <c r="J10346" s="820"/>
      <c r="K10346" s="820"/>
      <c r="L10346" s="820"/>
      <c r="M10346" s="820"/>
      <c r="N10346" s="820"/>
      <c r="O10346" s="820"/>
      <c r="P10346" s="820"/>
      <c r="Q10346" s="820"/>
      <c r="R10346" s="820"/>
      <c r="S10346" s="820"/>
      <c r="T10346" s="820"/>
      <c r="U10346" s="820"/>
      <c r="V10346" s="820"/>
      <c r="W10346" s="820"/>
      <c r="X10346" s="820"/>
      <c r="Y10346" s="820"/>
      <c r="Z10346" s="820"/>
    </row>
    <row r="10347" spans="7:26">
      <c r="G10347" s="826"/>
      <c r="H10347" s="820"/>
      <c r="J10347" s="820"/>
      <c r="K10347" s="820"/>
      <c r="L10347" s="820"/>
      <c r="M10347" s="820"/>
      <c r="N10347" s="820"/>
      <c r="O10347" s="820"/>
      <c r="P10347" s="820"/>
      <c r="Q10347" s="820"/>
      <c r="R10347" s="820"/>
      <c r="S10347" s="820"/>
      <c r="T10347" s="820"/>
      <c r="U10347" s="820"/>
      <c r="V10347" s="820"/>
      <c r="W10347" s="820"/>
      <c r="X10347" s="820"/>
      <c r="Y10347" s="820"/>
      <c r="Z10347" s="820"/>
    </row>
    <row r="10348" spans="7:26">
      <c r="G10348" s="826"/>
      <c r="H10348" s="820"/>
      <c r="J10348" s="820"/>
      <c r="K10348" s="820"/>
      <c r="L10348" s="820"/>
      <c r="M10348" s="820"/>
      <c r="N10348" s="820"/>
      <c r="O10348" s="820"/>
      <c r="P10348" s="820"/>
      <c r="Q10348" s="820"/>
      <c r="R10348" s="820"/>
      <c r="S10348" s="820"/>
      <c r="T10348" s="820"/>
      <c r="U10348" s="820"/>
      <c r="V10348" s="820"/>
      <c r="W10348" s="820"/>
      <c r="X10348" s="820"/>
      <c r="Y10348" s="820"/>
      <c r="Z10348" s="820"/>
    </row>
    <row r="10349" spans="7:26">
      <c r="G10349" s="826"/>
      <c r="H10349" s="820"/>
      <c r="J10349" s="820"/>
      <c r="K10349" s="820"/>
      <c r="L10349" s="820"/>
      <c r="M10349" s="820"/>
      <c r="N10349" s="820"/>
      <c r="O10349" s="820"/>
      <c r="P10349" s="820"/>
      <c r="Q10349" s="820"/>
      <c r="R10349" s="820"/>
      <c r="S10349" s="820"/>
      <c r="T10349" s="820"/>
      <c r="U10349" s="820"/>
      <c r="V10349" s="820"/>
      <c r="W10349" s="820"/>
      <c r="X10349" s="820"/>
      <c r="Y10349" s="820"/>
      <c r="Z10349" s="820"/>
    </row>
    <row r="10350" spans="7:26">
      <c r="G10350" s="826"/>
      <c r="H10350" s="820"/>
      <c r="J10350" s="820"/>
      <c r="K10350" s="820"/>
      <c r="L10350" s="820"/>
      <c r="M10350" s="820"/>
      <c r="N10350" s="820"/>
      <c r="O10350" s="820"/>
      <c r="P10350" s="820"/>
      <c r="Q10350" s="820"/>
      <c r="R10350" s="820"/>
      <c r="S10350" s="820"/>
      <c r="T10350" s="820"/>
      <c r="U10350" s="820"/>
      <c r="V10350" s="820"/>
      <c r="W10350" s="820"/>
      <c r="X10350" s="820"/>
      <c r="Y10350" s="820"/>
      <c r="Z10350" s="820"/>
    </row>
    <row r="10351" spans="7:26">
      <c r="G10351" s="826"/>
      <c r="H10351" s="820"/>
      <c r="J10351" s="820"/>
      <c r="K10351" s="820"/>
      <c r="L10351" s="820"/>
      <c r="M10351" s="820"/>
      <c r="N10351" s="820"/>
      <c r="O10351" s="820"/>
      <c r="P10351" s="820"/>
      <c r="Q10351" s="820"/>
      <c r="R10351" s="820"/>
      <c r="S10351" s="820"/>
      <c r="T10351" s="820"/>
      <c r="U10351" s="820"/>
      <c r="V10351" s="820"/>
      <c r="W10351" s="820"/>
      <c r="X10351" s="820"/>
      <c r="Y10351" s="820"/>
      <c r="Z10351" s="820"/>
    </row>
    <row r="10352" spans="7:26">
      <c r="G10352" s="826"/>
      <c r="H10352" s="820"/>
      <c r="J10352" s="820"/>
      <c r="K10352" s="820"/>
      <c r="L10352" s="820"/>
      <c r="M10352" s="820"/>
      <c r="N10352" s="820"/>
      <c r="O10352" s="820"/>
      <c r="P10352" s="820"/>
      <c r="Q10352" s="820"/>
      <c r="R10352" s="820"/>
      <c r="S10352" s="820"/>
      <c r="T10352" s="820"/>
      <c r="U10352" s="820"/>
      <c r="V10352" s="820"/>
      <c r="W10352" s="820"/>
      <c r="X10352" s="820"/>
      <c r="Y10352" s="820"/>
      <c r="Z10352" s="820"/>
    </row>
    <row r="10353" spans="7:26">
      <c r="G10353" s="826"/>
      <c r="H10353" s="820"/>
      <c r="J10353" s="820"/>
      <c r="K10353" s="820"/>
      <c r="L10353" s="820"/>
      <c r="M10353" s="820"/>
      <c r="N10353" s="820"/>
      <c r="O10353" s="820"/>
      <c r="P10353" s="820"/>
      <c r="Q10353" s="820"/>
      <c r="R10353" s="820"/>
      <c r="S10353" s="820"/>
      <c r="T10353" s="820"/>
      <c r="U10353" s="820"/>
      <c r="V10353" s="820"/>
      <c r="W10353" s="820"/>
      <c r="X10353" s="820"/>
      <c r="Y10353" s="820"/>
      <c r="Z10353" s="820"/>
    </row>
    <row r="10354" spans="7:26">
      <c r="G10354" s="826"/>
      <c r="H10354" s="820"/>
      <c r="J10354" s="820"/>
      <c r="K10354" s="820"/>
      <c r="L10354" s="820"/>
      <c r="M10354" s="820"/>
      <c r="N10354" s="820"/>
      <c r="O10354" s="820"/>
      <c r="P10354" s="820"/>
      <c r="Q10354" s="820"/>
      <c r="R10354" s="820"/>
      <c r="S10354" s="820"/>
      <c r="T10354" s="820"/>
      <c r="U10354" s="820"/>
      <c r="V10354" s="820"/>
      <c r="W10354" s="820"/>
      <c r="X10354" s="820"/>
      <c r="Y10354" s="820"/>
      <c r="Z10354" s="820"/>
    </row>
    <row r="10355" spans="7:26">
      <c r="G10355" s="826"/>
      <c r="H10355" s="820"/>
      <c r="J10355" s="820"/>
      <c r="K10355" s="820"/>
      <c r="L10355" s="820"/>
      <c r="M10355" s="820"/>
      <c r="N10355" s="820"/>
      <c r="O10355" s="820"/>
      <c r="P10355" s="820"/>
      <c r="Q10355" s="820"/>
      <c r="R10355" s="820"/>
      <c r="S10355" s="820"/>
      <c r="T10355" s="820"/>
      <c r="U10355" s="820"/>
      <c r="V10355" s="820"/>
      <c r="W10355" s="820"/>
      <c r="X10355" s="820"/>
      <c r="Y10355" s="820"/>
      <c r="Z10355" s="820"/>
    </row>
    <row r="10356" spans="7:26">
      <c r="G10356" s="826"/>
      <c r="H10356" s="820"/>
      <c r="J10356" s="820"/>
      <c r="K10356" s="820"/>
      <c r="L10356" s="820"/>
      <c r="M10356" s="820"/>
      <c r="N10356" s="820"/>
      <c r="O10356" s="820"/>
      <c r="P10356" s="820"/>
      <c r="Q10356" s="820"/>
      <c r="R10356" s="820"/>
      <c r="S10356" s="820"/>
      <c r="T10356" s="820"/>
      <c r="U10356" s="820"/>
      <c r="V10356" s="820"/>
      <c r="W10356" s="820"/>
      <c r="X10356" s="820"/>
      <c r="Y10356" s="820"/>
      <c r="Z10356" s="820"/>
    </row>
    <row r="10357" spans="7:26">
      <c r="G10357" s="826"/>
      <c r="H10357" s="820"/>
      <c r="J10357" s="820"/>
      <c r="K10357" s="820"/>
      <c r="L10357" s="820"/>
      <c r="M10357" s="820"/>
      <c r="N10357" s="820"/>
      <c r="O10357" s="820"/>
      <c r="P10357" s="820"/>
      <c r="Q10357" s="820"/>
      <c r="R10357" s="820"/>
      <c r="S10357" s="820"/>
      <c r="T10357" s="820"/>
      <c r="U10357" s="820"/>
      <c r="V10357" s="820"/>
      <c r="W10357" s="820"/>
      <c r="X10357" s="820"/>
      <c r="Y10357" s="820"/>
      <c r="Z10357" s="820"/>
    </row>
    <row r="10358" spans="7:26">
      <c r="G10358" s="826"/>
      <c r="H10358" s="820"/>
      <c r="J10358" s="820"/>
      <c r="K10358" s="820"/>
      <c r="L10358" s="820"/>
      <c r="M10358" s="820"/>
      <c r="N10358" s="820"/>
      <c r="O10358" s="820"/>
      <c r="P10358" s="820"/>
      <c r="Q10358" s="820"/>
      <c r="R10358" s="820"/>
      <c r="S10358" s="820"/>
      <c r="T10358" s="820"/>
      <c r="U10358" s="820"/>
      <c r="V10358" s="820"/>
      <c r="W10358" s="820"/>
      <c r="X10358" s="820"/>
      <c r="Y10358" s="820"/>
      <c r="Z10358" s="820"/>
    </row>
    <row r="10359" spans="7:26">
      <c r="G10359" s="826"/>
      <c r="H10359" s="820"/>
      <c r="J10359" s="820"/>
      <c r="K10359" s="820"/>
      <c r="L10359" s="820"/>
      <c r="M10359" s="820"/>
      <c r="N10359" s="820"/>
      <c r="O10359" s="820"/>
      <c r="P10359" s="820"/>
      <c r="Q10359" s="820"/>
      <c r="R10359" s="820"/>
      <c r="S10359" s="820"/>
      <c r="T10359" s="820"/>
      <c r="U10359" s="820"/>
      <c r="V10359" s="820"/>
      <c r="W10359" s="820"/>
      <c r="X10359" s="820"/>
      <c r="Y10359" s="820"/>
      <c r="Z10359" s="820"/>
    </row>
    <row r="10360" spans="7:26">
      <c r="G10360" s="826"/>
      <c r="H10360" s="820"/>
      <c r="J10360" s="820"/>
      <c r="K10360" s="820"/>
      <c r="L10360" s="820"/>
      <c r="M10360" s="820"/>
      <c r="N10360" s="820"/>
      <c r="O10360" s="820"/>
      <c r="P10360" s="820"/>
      <c r="Q10360" s="820"/>
      <c r="R10360" s="820"/>
      <c r="S10360" s="820"/>
      <c r="T10360" s="820"/>
      <c r="U10360" s="820"/>
      <c r="V10360" s="820"/>
      <c r="W10360" s="820"/>
      <c r="X10360" s="820"/>
      <c r="Y10360" s="820"/>
      <c r="Z10360" s="820"/>
    </row>
    <row r="10361" spans="7:26">
      <c r="G10361" s="826"/>
      <c r="H10361" s="820"/>
      <c r="J10361" s="820"/>
      <c r="K10361" s="820"/>
      <c r="L10361" s="820"/>
      <c r="M10361" s="820"/>
      <c r="N10361" s="820"/>
      <c r="O10361" s="820"/>
      <c r="P10361" s="820"/>
      <c r="Q10361" s="820"/>
      <c r="R10361" s="820"/>
      <c r="S10361" s="820"/>
      <c r="T10361" s="820"/>
      <c r="U10361" s="820"/>
      <c r="V10361" s="820"/>
      <c r="W10361" s="820"/>
      <c r="X10361" s="820"/>
      <c r="Y10361" s="820"/>
      <c r="Z10361" s="820"/>
    </row>
    <row r="10362" spans="7:26">
      <c r="G10362" s="826"/>
      <c r="H10362" s="820"/>
      <c r="J10362" s="820"/>
      <c r="K10362" s="820"/>
      <c r="L10362" s="820"/>
      <c r="M10362" s="820"/>
      <c r="N10362" s="820"/>
      <c r="O10362" s="820"/>
      <c r="P10362" s="820"/>
      <c r="Q10362" s="820"/>
      <c r="R10362" s="820"/>
      <c r="S10362" s="820"/>
      <c r="T10362" s="820"/>
      <c r="U10362" s="820"/>
      <c r="V10362" s="820"/>
      <c r="W10362" s="820"/>
      <c r="X10362" s="820"/>
      <c r="Y10362" s="820"/>
      <c r="Z10362" s="820"/>
    </row>
    <row r="10363" spans="7:26">
      <c r="G10363" s="826"/>
      <c r="H10363" s="820"/>
      <c r="J10363" s="820"/>
      <c r="K10363" s="820"/>
      <c r="L10363" s="820"/>
      <c r="M10363" s="820"/>
      <c r="N10363" s="820"/>
      <c r="O10363" s="820"/>
      <c r="P10363" s="820"/>
      <c r="Q10363" s="820"/>
      <c r="R10363" s="820"/>
      <c r="S10363" s="820"/>
      <c r="T10363" s="820"/>
      <c r="U10363" s="820"/>
      <c r="V10363" s="820"/>
      <c r="W10363" s="820"/>
      <c r="X10363" s="820"/>
      <c r="Y10363" s="820"/>
      <c r="Z10363" s="820"/>
    </row>
    <row r="10364" spans="7:26">
      <c r="G10364" s="826"/>
      <c r="H10364" s="820"/>
      <c r="J10364" s="820"/>
      <c r="K10364" s="820"/>
      <c r="L10364" s="820"/>
      <c r="M10364" s="820"/>
      <c r="N10364" s="820"/>
      <c r="O10364" s="820"/>
      <c r="P10364" s="820"/>
      <c r="Q10364" s="820"/>
      <c r="R10364" s="820"/>
      <c r="S10364" s="820"/>
      <c r="T10364" s="820"/>
      <c r="U10364" s="820"/>
      <c r="V10364" s="820"/>
      <c r="W10364" s="820"/>
      <c r="X10364" s="820"/>
      <c r="Y10364" s="820"/>
      <c r="Z10364" s="820"/>
    </row>
    <row r="10365" spans="7:26">
      <c r="G10365" s="826"/>
      <c r="H10365" s="820"/>
      <c r="J10365" s="820"/>
      <c r="K10365" s="820"/>
      <c r="L10365" s="820"/>
      <c r="M10365" s="820"/>
      <c r="N10365" s="820"/>
      <c r="O10365" s="820"/>
      <c r="P10365" s="820"/>
      <c r="Q10365" s="820"/>
      <c r="R10365" s="820"/>
      <c r="S10365" s="820"/>
      <c r="T10365" s="820"/>
      <c r="U10365" s="820"/>
      <c r="V10365" s="820"/>
      <c r="W10365" s="820"/>
      <c r="X10365" s="820"/>
      <c r="Y10365" s="820"/>
      <c r="Z10365" s="820"/>
    </row>
    <row r="10366" spans="7:26">
      <c r="G10366" s="826"/>
      <c r="H10366" s="820"/>
      <c r="J10366" s="820"/>
      <c r="K10366" s="820"/>
      <c r="L10366" s="820"/>
      <c r="M10366" s="820"/>
      <c r="N10366" s="820"/>
      <c r="O10366" s="820"/>
      <c r="P10366" s="820"/>
      <c r="Q10366" s="820"/>
      <c r="R10366" s="820"/>
      <c r="S10366" s="820"/>
      <c r="T10366" s="820"/>
      <c r="U10366" s="820"/>
      <c r="V10366" s="820"/>
      <c r="W10366" s="820"/>
      <c r="X10366" s="820"/>
      <c r="Y10366" s="820"/>
      <c r="Z10366" s="820"/>
    </row>
    <row r="10367" spans="7:26">
      <c r="G10367" s="826"/>
      <c r="H10367" s="820"/>
      <c r="J10367" s="820"/>
      <c r="K10367" s="820"/>
      <c r="L10367" s="820"/>
      <c r="M10367" s="820"/>
      <c r="N10367" s="820"/>
      <c r="O10367" s="820"/>
      <c r="P10367" s="820"/>
      <c r="Q10367" s="820"/>
      <c r="R10367" s="820"/>
      <c r="S10367" s="820"/>
      <c r="T10367" s="820"/>
      <c r="U10367" s="820"/>
      <c r="V10367" s="820"/>
      <c r="W10367" s="820"/>
      <c r="X10367" s="820"/>
      <c r="Y10367" s="820"/>
      <c r="Z10367" s="820"/>
    </row>
    <row r="10368" spans="7:26">
      <c r="G10368" s="826"/>
      <c r="H10368" s="820"/>
      <c r="J10368" s="820"/>
      <c r="K10368" s="820"/>
      <c r="L10368" s="820"/>
      <c r="M10368" s="820"/>
      <c r="N10368" s="820"/>
      <c r="O10368" s="820"/>
      <c r="P10368" s="820"/>
      <c r="Q10368" s="820"/>
      <c r="R10368" s="820"/>
      <c r="S10368" s="820"/>
      <c r="T10368" s="820"/>
      <c r="U10368" s="820"/>
      <c r="V10368" s="820"/>
      <c r="W10368" s="820"/>
      <c r="X10368" s="820"/>
      <c r="Y10368" s="820"/>
      <c r="Z10368" s="820"/>
    </row>
    <row r="10369" spans="7:26">
      <c r="G10369" s="826"/>
      <c r="H10369" s="820"/>
      <c r="J10369" s="820"/>
      <c r="K10369" s="820"/>
      <c r="L10369" s="820"/>
      <c r="M10369" s="820"/>
      <c r="N10369" s="820"/>
      <c r="O10369" s="820"/>
      <c r="P10369" s="820"/>
      <c r="Q10369" s="820"/>
      <c r="R10369" s="820"/>
      <c r="S10369" s="820"/>
      <c r="T10369" s="820"/>
      <c r="U10369" s="820"/>
      <c r="V10369" s="820"/>
      <c r="W10369" s="820"/>
      <c r="X10369" s="820"/>
      <c r="Y10369" s="820"/>
      <c r="Z10369" s="820"/>
    </row>
    <row r="10370" spans="7:26">
      <c r="G10370" s="826"/>
      <c r="H10370" s="820"/>
      <c r="J10370" s="820"/>
      <c r="K10370" s="820"/>
      <c r="L10370" s="820"/>
      <c r="M10370" s="820"/>
      <c r="N10370" s="820"/>
      <c r="O10370" s="820"/>
      <c r="P10370" s="820"/>
      <c r="Q10370" s="820"/>
      <c r="R10370" s="820"/>
      <c r="S10370" s="820"/>
      <c r="T10370" s="820"/>
      <c r="U10370" s="820"/>
      <c r="V10370" s="820"/>
      <c r="W10370" s="820"/>
      <c r="X10370" s="820"/>
      <c r="Y10370" s="820"/>
      <c r="Z10370" s="820"/>
    </row>
    <row r="10371" spans="7:26">
      <c r="G10371" s="826"/>
      <c r="H10371" s="820"/>
      <c r="J10371" s="820"/>
      <c r="K10371" s="820"/>
      <c r="L10371" s="820"/>
      <c r="M10371" s="820"/>
      <c r="N10371" s="820"/>
      <c r="O10371" s="820"/>
      <c r="P10371" s="820"/>
      <c r="Q10371" s="820"/>
      <c r="R10371" s="820"/>
      <c r="S10371" s="820"/>
      <c r="T10371" s="820"/>
      <c r="U10371" s="820"/>
      <c r="V10371" s="820"/>
      <c r="W10371" s="820"/>
      <c r="X10371" s="820"/>
      <c r="Y10371" s="820"/>
      <c r="Z10371" s="820"/>
    </row>
    <row r="10372" spans="7:26">
      <c r="G10372" s="826"/>
      <c r="H10372" s="820"/>
      <c r="J10372" s="820"/>
      <c r="K10372" s="820"/>
      <c r="L10372" s="820"/>
      <c r="M10372" s="820"/>
      <c r="N10372" s="820"/>
      <c r="O10372" s="820"/>
      <c r="P10372" s="820"/>
      <c r="Q10372" s="820"/>
      <c r="R10372" s="820"/>
      <c r="S10372" s="820"/>
      <c r="T10372" s="820"/>
      <c r="U10372" s="820"/>
      <c r="V10372" s="820"/>
      <c r="W10372" s="820"/>
      <c r="X10372" s="820"/>
      <c r="Y10372" s="820"/>
      <c r="Z10372" s="820"/>
    </row>
    <row r="10373" spans="7:26">
      <c r="G10373" s="826"/>
      <c r="H10373" s="820"/>
      <c r="J10373" s="820"/>
      <c r="K10373" s="820"/>
      <c r="L10373" s="820"/>
      <c r="M10373" s="820"/>
      <c r="N10373" s="820"/>
      <c r="O10373" s="820"/>
      <c r="P10373" s="820"/>
      <c r="Q10373" s="820"/>
      <c r="R10373" s="820"/>
      <c r="S10373" s="820"/>
      <c r="T10373" s="820"/>
      <c r="U10373" s="820"/>
      <c r="V10373" s="820"/>
      <c r="W10373" s="820"/>
      <c r="X10373" s="820"/>
      <c r="Y10373" s="820"/>
      <c r="Z10373" s="820"/>
    </row>
    <row r="10374" spans="7:26">
      <c r="G10374" s="826"/>
      <c r="H10374" s="820"/>
      <c r="J10374" s="820"/>
      <c r="K10374" s="820"/>
      <c r="L10374" s="820"/>
      <c r="M10374" s="820"/>
      <c r="N10374" s="820"/>
      <c r="O10374" s="820"/>
      <c r="P10374" s="820"/>
      <c r="Q10374" s="820"/>
      <c r="R10374" s="820"/>
      <c r="S10374" s="820"/>
      <c r="T10374" s="820"/>
      <c r="U10374" s="820"/>
      <c r="V10374" s="820"/>
      <c r="W10374" s="820"/>
      <c r="X10374" s="820"/>
      <c r="Y10374" s="820"/>
      <c r="Z10374" s="820"/>
    </row>
    <row r="10375" spans="7:26">
      <c r="G10375" s="826"/>
      <c r="H10375" s="820"/>
      <c r="J10375" s="820"/>
      <c r="K10375" s="820"/>
      <c r="L10375" s="820"/>
      <c r="M10375" s="820"/>
      <c r="N10375" s="820"/>
      <c r="O10375" s="820"/>
      <c r="P10375" s="820"/>
      <c r="Q10375" s="820"/>
      <c r="R10375" s="820"/>
      <c r="S10375" s="820"/>
      <c r="T10375" s="820"/>
      <c r="U10375" s="820"/>
      <c r="V10375" s="820"/>
      <c r="W10375" s="820"/>
      <c r="X10375" s="820"/>
      <c r="Y10375" s="820"/>
      <c r="Z10375" s="820"/>
    </row>
    <row r="10376" spans="7:26">
      <c r="G10376" s="826"/>
      <c r="H10376" s="820"/>
      <c r="J10376" s="820"/>
      <c r="K10376" s="820"/>
      <c r="L10376" s="820"/>
      <c r="M10376" s="820"/>
      <c r="N10376" s="820"/>
      <c r="O10376" s="820"/>
      <c r="P10376" s="820"/>
      <c r="Q10376" s="820"/>
      <c r="R10376" s="820"/>
      <c r="S10376" s="820"/>
      <c r="T10376" s="820"/>
      <c r="U10376" s="820"/>
      <c r="V10376" s="820"/>
      <c r="W10376" s="820"/>
      <c r="X10376" s="820"/>
      <c r="Y10376" s="820"/>
      <c r="Z10376" s="820"/>
    </row>
    <row r="10377" spans="7:26">
      <c r="G10377" s="826"/>
      <c r="H10377" s="820"/>
      <c r="J10377" s="820"/>
      <c r="K10377" s="820"/>
      <c r="L10377" s="820"/>
      <c r="M10377" s="820"/>
      <c r="N10377" s="820"/>
      <c r="O10377" s="820"/>
      <c r="P10377" s="820"/>
      <c r="Q10377" s="820"/>
      <c r="R10377" s="820"/>
      <c r="S10377" s="820"/>
      <c r="T10377" s="820"/>
      <c r="U10377" s="820"/>
      <c r="V10377" s="820"/>
      <c r="W10377" s="820"/>
      <c r="X10377" s="820"/>
      <c r="Y10377" s="820"/>
      <c r="Z10377" s="820"/>
    </row>
    <row r="10378" spans="7:26">
      <c r="G10378" s="826"/>
      <c r="H10378" s="820"/>
      <c r="J10378" s="820"/>
      <c r="K10378" s="820"/>
      <c r="L10378" s="820"/>
      <c r="M10378" s="820"/>
      <c r="N10378" s="820"/>
      <c r="O10378" s="820"/>
      <c r="P10378" s="820"/>
      <c r="Q10378" s="820"/>
      <c r="R10378" s="820"/>
      <c r="S10378" s="820"/>
      <c r="T10378" s="820"/>
      <c r="U10378" s="820"/>
      <c r="V10378" s="820"/>
      <c r="W10378" s="820"/>
      <c r="X10378" s="820"/>
      <c r="Y10378" s="820"/>
      <c r="Z10378" s="820"/>
    </row>
    <row r="10379" spans="7:26">
      <c r="G10379" s="826"/>
      <c r="H10379" s="820"/>
      <c r="J10379" s="820"/>
      <c r="K10379" s="820"/>
      <c r="L10379" s="820"/>
      <c r="M10379" s="820"/>
      <c r="N10379" s="820"/>
      <c r="O10379" s="820"/>
      <c r="P10379" s="820"/>
      <c r="Q10379" s="820"/>
      <c r="R10379" s="820"/>
      <c r="S10379" s="820"/>
      <c r="T10379" s="820"/>
      <c r="U10379" s="820"/>
      <c r="V10379" s="820"/>
      <c r="W10379" s="820"/>
      <c r="X10379" s="820"/>
      <c r="Y10379" s="820"/>
      <c r="Z10379" s="820"/>
    </row>
    <row r="10380" spans="7:26">
      <c r="G10380" s="826"/>
      <c r="H10380" s="820"/>
      <c r="J10380" s="820"/>
      <c r="K10380" s="820"/>
      <c r="L10380" s="820"/>
      <c r="M10380" s="820"/>
      <c r="N10380" s="820"/>
      <c r="O10380" s="820"/>
      <c r="P10380" s="820"/>
      <c r="Q10380" s="820"/>
      <c r="R10380" s="820"/>
      <c r="S10380" s="820"/>
      <c r="T10380" s="820"/>
      <c r="U10380" s="820"/>
      <c r="V10380" s="820"/>
      <c r="W10380" s="820"/>
      <c r="X10380" s="820"/>
      <c r="Y10380" s="820"/>
      <c r="Z10380" s="820"/>
    </row>
    <row r="10381" spans="7:26">
      <c r="G10381" s="826"/>
      <c r="H10381" s="820"/>
      <c r="J10381" s="820"/>
      <c r="K10381" s="820"/>
      <c r="L10381" s="820"/>
      <c r="M10381" s="820"/>
      <c r="N10381" s="820"/>
      <c r="O10381" s="820"/>
      <c r="P10381" s="820"/>
      <c r="Q10381" s="820"/>
      <c r="R10381" s="820"/>
      <c r="S10381" s="820"/>
      <c r="T10381" s="820"/>
      <c r="U10381" s="820"/>
      <c r="V10381" s="820"/>
      <c r="W10381" s="820"/>
      <c r="X10381" s="820"/>
      <c r="Y10381" s="820"/>
      <c r="Z10381" s="820"/>
    </row>
    <row r="10382" spans="7:26">
      <c r="G10382" s="826"/>
      <c r="H10382" s="820"/>
      <c r="J10382" s="820"/>
      <c r="K10382" s="820"/>
      <c r="L10382" s="820"/>
      <c r="M10382" s="820"/>
      <c r="N10382" s="820"/>
      <c r="O10382" s="820"/>
      <c r="P10382" s="820"/>
      <c r="Q10382" s="820"/>
      <c r="R10382" s="820"/>
      <c r="S10382" s="820"/>
      <c r="T10382" s="820"/>
      <c r="U10382" s="820"/>
      <c r="V10382" s="820"/>
      <c r="W10382" s="820"/>
      <c r="X10382" s="820"/>
      <c r="Y10382" s="820"/>
      <c r="Z10382" s="820"/>
    </row>
    <row r="10383" spans="7:26">
      <c r="G10383" s="826"/>
      <c r="H10383" s="820"/>
      <c r="J10383" s="820"/>
      <c r="K10383" s="820"/>
      <c r="L10383" s="820"/>
      <c r="M10383" s="820"/>
      <c r="N10383" s="820"/>
      <c r="O10383" s="820"/>
      <c r="P10383" s="820"/>
      <c r="Q10383" s="820"/>
      <c r="R10383" s="820"/>
      <c r="S10383" s="820"/>
      <c r="T10383" s="820"/>
      <c r="U10383" s="820"/>
      <c r="V10383" s="820"/>
      <c r="W10383" s="820"/>
      <c r="X10383" s="820"/>
      <c r="Y10383" s="820"/>
      <c r="Z10383" s="820"/>
    </row>
    <row r="10384" spans="7:26">
      <c r="G10384" s="826"/>
      <c r="H10384" s="820"/>
      <c r="J10384" s="820"/>
      <c r="K10384" s="820"/>
      <c r="L10384" s="820"/>
      <c r="M10384" s="820"/>
      <c r="N10384" s="820"/>
      <c r="O10384" s="820"/>
      <c r="P10384" s="820"/>
      <c r="Q10384" s="820"/>
      <c r="R10384" s="820"/>
      <c r="S10384" s="820"/>
      <c r="T10384" s="820"/>
      <c r="U10384" s="820"/>
      <c r="V10384" s="820"/>
      <c r="W10384" s="820"/>
      <c r="X10384" s="820"/>
      <c r="Y10384" s="820"/>
      <c r="Z10384" s="820"/>
    </row>
    <row r="10385" spans="7:26">
      <c r="G10385" s="826"/>
      <c r="H10385" s="820"/>
      <c r="J10385" s="820"/>
      <c r="K10385" s="820"/>
      <c r="L10385" s="820"/>
      <c r="M10385" s="820"/>
      <c r="N10385" s="820"/>
      <c r="O10385" s="820"/>
      <c r="P10385" s="820"/>
      <c r="Q10385" s="820"/>
      <c r="R10385" s="820"/>
      <c r="S10385" s="820"/>
      <c r="T10385" s="820"/>
      <c r="U10385" s="820"/>
      <c r="V10385" s="820"/>
      <c r="W10385" s="820"/>
      <c r="X10385" s="820"/>
      <c r="Y10385" s="820"/>
      <c r="Z10385" s="820"/>
    </row>
    <row r="10386" spans="7:26">
      <c r="G10386" s="826"/>
      <c r="H10386" s="820"/>
      <c r="J10386" s="820"/>
      <c r="K10386" s="820"/>
      <c r="L10386" s="820"/>
      <c r="M10386" s="820"/>
      <c r="N10386" s="820"/>
      <c r="O10386" s="820"/>
      <c r="P10386" s="820"/>
      <c r="Q10386" s="820"/>
      <c r="R10386" s="820"/>
      <c r="S10386" s="820"/>
      <c r="T10386" s="820"/>
      <c r="U10386" s="820"/>
      <c r="V10386" s="820"/>
      <c r="W10386" s="820"/>
      <c r="X10386" s="820"/>
      <c r="Y10386" s="820"/>
      <c r="Z10386" s="820"/>
    </row>
    <row r="10387" spans="7:26">
      <c r="G10387" s="826"/>
      <c r="H10387" s="820"/>
      <c r="J10387" s="820"/>
      <c r="K10387" s="820"/>
      <c r="L10387" s="820"/>
      <c r="M10387" s="820"/>
      <c r="N10387" s="820"/>
      <c r="O10387" s="820"/>
      <c r="P10387" s="820"/>
      <c r="Q10387" s="820"/>
      <c r="R10387" s="820"/>
      <c r="S10387" s="820"/>
      <c r="T10387" s="820"/>
      <c r="U10387" s="820"/>
      <c r="V10387" s="820"/>
      <c r="W10387" s="820"/>
      <c r="X10387" s="820"/>
      <c r="Y10387" s="820"/>
      <c r="Z10387" s="820"/>
    </row>
    <row r="10388" spans="7:26">
      <c r="G10388" s="826"/>
      <c r="H10388" s="820"/>
      <c r="J10388" s="820"/>
      <c r="K10388" s="820"/>
      <c r="L10388" s="820"/>
      <c r="M10388" s="820"/>
      <c r="N10388" s="820"/>
      <c r="O10388" s="820"/>
      <c r="P10388" s="820"/>
      <c r="Q10388" s="820"/>
      <c r="R10388" s="820"/>
      <c r="S10388" s="820"/>
      <c r="T10388" s="820"/>
      <c r="U10388" s="820"/>
      <c r="V10388" s="820"/>
      <c r="W10388" s="820"/>
      <c r="X10388" s="820"/>
      <c r="Y10388" s="820"/>
      <c r="Z10388" s="820"/>
    </row>
    <row r="10389" spans="7:26">
      <c r="G10389" s="826"/>
      <c r="H10389" s="820"/>
      <c r="J10389" s="820"/>
      <c r="K10389" s="820"/>
      <c r="L10389" s="820"/>
      <c r="M10389" s="820"/>
      <c r="N10389" s="820"/>
      <c r="O10389" s="820"/>
      <c r="P10389" s="820"/>
      <c r="Q10389" s="820"/>
      <c r="R10389" s="820"/>
      <c r="S10389" s="820"/>
      <c r="T10389" s="820"/>
      <c r="U10389" s="820"/>
      <c r="V10389" s="820"/>
      <c r="W10389" s="820"/>
      <c r="X10389" s="820"/>
      <c r="Y10389" s="820"/>
      <c r="Z10389" s="820"/>
    </row>
    <row r="10390" spans="7:26">
      <c r="G10390" s="826"/>
      <c r="H10390" s="820"/>
      <c r="J10390" s="820"/>
      <c r="K10390" s="820"/>
      <c r="L10390" s="820"/>
      <c r="M10390" s="820"/>
      <c r="N10390" s="820"/>
      <c r="O10390" s="820"/>
      <c r="P10390" s="820"/>
      <c r="Q10390" s="820"/>
      <c r="R10390" s="820"/>
      <c r="S10390" s="820"/>
      <c r="T10390" s="820"/>
      <c r="U10390" s="820"/>
      <c r="V10390" s="820"/>
      <c r="W10390" s="820"/>
      <c r="X10390" s="820"/>
      <c r="Y10390" s="820"/>
      <c r="Z10390" s="820"/>
    </row>
    <row r="10391" spans="7:26">
      <c r="G10391" s="826"/>
      <c r="H10391" s="820"/>
      <c r="J10391" s="820"/>
      <c r="K10391" s="820"/>
      <c r="L10391" s="820"/>
      <c r="M10391" s="820"/>
      <c r="N10391" s="820"/>
      <c r="O10391" s="820"/>
      <c r="P10391" s="820"/>
      <c r="Q10391" s="820"/>
      <c r="R10391" s="820"/>
      <c r="S10391" s="820"/>
      <c r="T10391" s="820"/>
      <c r="U10391" s="820"/>
      <c r="V10391" s="820"/>
      <c r="W10391" s="820"/>
      <c r="X10391" s="820"/>
      <c r="Y10391" s="820"/>
      <c r="Z10391" s="820"/>
    </row>
    <row r="10392" spans="7:26">
      <c r="G10392" s="826"/>
      <c r="H10392" s="820"/>
      <c r="J10392" s="820"/>
      <c r="K10392" s="820"/>
      <c r="L10392" s="820"/>
      <c r="M10392" s="820"/>
      <c r="N10392" s="820"/>
      <c r="O10392" s="820"/>
      <c r="P10392" s="820"/>
      <c r="Q10392" s="820"/>
      <c r="R10392" s="820"/>
      <c r="S10392" s="820"/>
      <c r="T10392" s="820"/>
      <c r="U10392" s="820"/>
      <c r="V10392" s="820"/>
      <c r="W10392" s="820"/>
      <c r="X10392" s="820"/>
      <c r="Y10392" s="820"/>
      <c r="Z10392" s="820"/>
    </row>
    <row r="10393" spans="7:26">
      <c r="G10393" s="826"/>
      <c r="H10393" s="820"/>
      <c r="J10393" s="820"/>
      <c r="K10393" s="820"/>
      <c r="L10393" s="820"/>
      <c r="M10393" s="820"/>
      <c r="N10393" s="820"/>
      <c r="O10393" s="820"/>
      <c r="P10393" s="820"/>
      <c r="Q10393" s="820"/>
      <c r="R10393" s="820"/>
      <c r="S10393" s="820"/>
      <c r="T10393" s="820"/>
      <c r="U10393" s="820"/>
      <c r="V10393" s="820"/>
      <c r="W10393" s="820"/>
      <c r="X10393" s="820"/>
      <c r="Y10393" s="820"/>
      <c r="Z10393" s="820"/>
    </row>
    <row r="10394" spans="7:26">
      <c r="G10394" s="826"/>
      <c r="H10394" s="820"/>
      <c r="J10394" s="820"/>
      <c r="K10394" s="820"/>
      <c r="L10394" s="820"/>
      <c r="M10394" s="820"/>
      <c r="N10394" s="820"/>
      <c r="O10394" s="820"/>
      <c r="P10394" s="820"/>
      <c r="Q10394" s="820"/>
      <c r="R10394" s="820"/>
      <c r="S10394" s="820"/>
      <c r="T10394" s="820"/>
      <c r="U10394" s="820"/>
      <c r="V10394" s="820"/>
      <c r="W10394" s="820"/>
      <c r="X10394" s="820"/>
      <c r="Y10394" s="820"/>
      <c r="Z10394" s="820"/>
    </row>
    <row r="10395" spans="7:26">
      <c r="G10395" s="826"/>
      <c r="H10395" s="820"/>
      <c r="J10395" s="820"/>
      <c r="K10395" s="820"/>
      <c r="L10395" s="820"/>
      <c r="M10395" s="820"/>
      <c r="N10395" s="820"/>
      <c r="O10395" s="820"/>
      <c r="P10395" s="820"/>
      <c r="Q10395" s="820"/>
      <c r="R10395" s="820"/>
      <c r="S10395" s="820"/>
      <c r="T10395" s="820"/>
      <c r="U10395" s="820"/>
      <c r="V10395" s="820"/>
      <c r="W10395" s="820"/>
      <c r="X10395" s="820"/>
      <c r="Y10395" s="820"/>
      <c r="Z10395" s="820"/>
    </row>
    <row r="10396" spans="7:26">
      <c r="G10396" s="826"/>
      <c r="H10396" s="820"/>
      <c r="J10396" s="820"/>
      <c r="K10396" s="820"/>
      <c r="L10396" s="820"/>
      <c r="M10396" s="820"/>
      <c r="N10396" s="820"/>
      <c r="O10396" s="820"/>
      <c r="P10396" s="820"/>
      <c r="Q10396" s="820"/>
      <c r="R10396" s="820"/>
      <c r="S10396" s="820"/>
      <c r="T10396" s="820"/>
      <c r="U10396" s="820"/>
      <c r="V10396" s="820"/>
      <c r="W10396" s="820"/>
      <c r="X10396" s="820"/>
      <c r="Y10396" s="820"/>
      <c r="Z10396" s="820"/>
    </row>
    <row r="10397" spans="7:26">
      <c r="G10397" s="826"/>
      <c r="H10397" s="820"/>
      <c r="J10397" s="820"/>
      <c r="K10397" s="820"/>
      <c r="L10397" s="820"/>
      <c r="M10397" s="820"/>
      <c r="N10397" s="820"/>
      <c r="O10397" s="820"/>
      <c r="P10397" s="820"/>
      <c r="Q10397" s="820"/>
      <c r="R10397" s="820"/>
      <c r="S10397" s="820"/>
      <c r="T10397" s="820"/>
      <c r="U10397" s="820"/>
      <c r="V10397" s="820"/>
      <c r="W10397" s="820"/>
      <c r="X10397" s="820"/>
      <c r="Y10397" s="820"/>
      <c r="Z10397" s="820"/>
    </row>
    <row r="10398" spans="7:26">
      <c r="G10398" s="826"/>
      <c r="H10398" s="820"/>
      <c r="J10398" s="820"/>
      <c r="K10398" s="820"/>
      <c r="L10398" s="820"/>
      <c r="M10398" s="820"/>
      <c r="N10398" s="820"/>
      <c r="O10398" s="820"/>
      <c r="P10398" s="820"/>
      <c r="Q10398" s="820"/>
      <c r="R10398" s="820"/>
      <c r="S10398" s="820"/>
      <c r="T10398" s="820"/>
      <c r="U10398" s="820"/>
      <c r="V10398" s="820"/>
      <c r="W10398" s="820"/>
      <c r="X10398" s="820"/>
      <c r="Y10398" s="820"/>
      <c r="Z10398" s="820"/>
    </row>
    <row r="10399" spans="7:26">
      <c r="G10399" s="826"/>
      <c r="H10399" s="820"/>
      <c r="J10399" s="820"/>
      <c r="K10399" s="820"/>
      <c r="L10399" s="820"/>
      <c r="M10399" s="820"/>
      <c r="N10399" s="820"/>
      <c r="O10399" s="820"/>
      <c r="P10399" s="820"/>
      <c r="Q10399" s="820"/>
      <c r="R10399" s="820"/>
      <c r="S10399" s="820"/>
      <c r="T10399" s="820"/>
      <c r="U10399" s="820"/>
      <c r="V10399" s="820"/>
      <c r="W10399" s="820"/>
      <c r="X10399" s="820"/>
      <c r="Y10399" s="820"/>
      <c r="Z10399" s="820"/>
    </row>
    <row r="10400" spans="7:26">
      <c r="G10400" s="826"/>
      <c r="H10400" s="820"/>
      <c r="J10400" s="820"/>
      <c r="K10400" s="820"/>
      <c r="L10400" s="820"/>
      <c r="M10400" s="820"/>
      <c r="N10400" s="820"/>
      <c r="O10400" s="820"/>
      <c r="P10400" s="820"/>
      <c r="Q10400" s="820"/>
      <c r="R10400" s="820"/>
      <c r="S10400" s="820"/>
      <c r="T10400" s="820"/>
      <c r="U10400" s="820"/>
      <c r="V10400" s="820"/>
      <c r="W10400" s="820"/>
      <c r="X10400" s="820"/>
      <c r="Y10400" s="820"/>
      <c r="Z10400" s="820"/>
    </row>
    <row r="10401" spans="7:26">
      <c r="G10401" s="826"/>
      <c r="H10401" s="820"/>
      <c r="J10401" s="820"/>
      <c r="K10401" s="820"/>
      <c r="L10401" s="820"/>
      <c r="M10401" s="820"/>
      <c r="N10401" s="820"/>
      <c r="O10401" s="820"/>
      <c r="P10401" s="820"/>
      <c r="Q10401" s="820"/>
      <c r="R10401" s="820"/>
      <c r="S10401" s="820"/>
      <c r="T10401" s="820"/>
      <c r="U10401" s="820"/>
      <c r="V10401" s="820"/>
      <c r="W10401" s="820"/>
      <c r="X10401" s="820"/>
      <c r="Y10401" s="820"/>
      <c r="Z10401" s="820"/>
    </row>
    <row r="10402" spans="7:26">
      <c r="G10402" s="826"/>
      <c r="H10402" s="820"/>
      <c r="J10402" s="820"/>
      <c r="K10402" s="820"/>
      <c r="L10402" s="820"/>
      <c r="M10402" s="820"/>
      <c r="N10402" s="820"/>
      <c r="O10402" s="820"/>
      <c r="P10402" s="820"/>
      <c r="Q10402" s="820"/>
      <c r="R10402" s="820"/>
      <c r="S10402" s="820"/>
      <c r="T10402" s="820"/>
      <c r="U10402" s="820"/>
      <c r="V10402" s="820"/>
      <c r="W10402" s="820"/>
      <c r="X10402" s="820"/>
      <c r="Y10402" s="820"/>
      <c r="Z10402" s="820"/>
    </row>
    <row r="10403" spans="7:26">
      <c r="G10403" s="826"/>
      <c r="H10403" s="820"/>
      <c r="J10403" s="820"/>
      <c r="K10403" s="820"/>
      <c r="L10403" s="820"/>
      <c r="M10403" s="820"/>
      <c r="N10403" s="820"/>
      <c r="O10403" s="820"/>
      <c r="P10403" s="820"/>
      <c r="Q10403" s="820"/>
      <c r="R10403" s="820"/>
      <c r="S10403" s="820"/>
      <c r="T10403" s="820"/>
      <c r="U10403" s="820"/>
      <c r="V10403" s="820"/>
      <c r="W10403" s="820"/>
      <c r="X10403" s="820"/>
      <c r="Y10403" s="820"/>
      <c r="Z10403" s="820"/>
    </row>
    <row r="10404" spans="7:26">
      <c r="G10404" s="826"/>
      <c r="H10404" s="820"/>
      <c r="J10404" s="820"/>
      <c r="K10404" s="820"/>
      <c r="L10404" s="820"/>
      <c r="M10404" s="820"/>
      <c r="N10404" s="820"/>
      <c r="O10404" s="820"/>
      <c r="P10404" s="820"/>
      <c r="Q10404" s="820"/>
      <c r="R10404" s="820"/>
      <c r="S10404" s="820"/>
      <c r="T10404" s="820"/>
      <c r="U10404" s="820"/>
      <c r="V10404" s="820"/>
      <c r="W10404" s="820"/>
      <c r="X10404" s="820"/>
      <c r="Y10404" s="820"/>
      <c r="Z10404" s="820"/>
    </row>
    <row r="10405" spans="7:26">
      <c r="G10405" s="826"/>
      <c r="H10405" s="820"/>
      <c r="J10405" s="820"/>
      <c r="K10405" s="820"/>
      <c r="L10405" s="820"/>
      <c r="M10405" s="820"/>
      <c r="N10405" s="820"/>
      <c r="O10405" s="820"/>
      <c r="P10405" s="820"/>
      <c r="Q10405" s="820"/>
      <c r="R10405" s="820"/>
      <c r="S10405" s="820"/>
      <c r="T10405" s="820"/>
      <c r="U10405" s="820"/>
      <c r="V10405" s="820"/>
      <c r="W10405" s="820"/>
      <c r="X10405" s="820"/>
      <c r="Y10405" s="820"/>
      <c r="Z10405" s="820"/>
    </row>
    <row r="10406" spans="7:26">
      <c r="G10406" s="826"/>
      <c r="H10406" s="820"/>
      <c r="J10406" s="820"/>
      <c r="K10406" s="820"/>
      <c r="L10406" s="820"/>
      <c r="M10406" s="820"/>
      <c r="N10406" s="820"/>
      <c r="O10406" s="820"/>
      <c r="P10406" s="820"/>
      <c r="Q10406" s="820"/>
      <c r="R10406" s="820"/>
      <c r="S10406" s="820"/>
      <c r="T10406" s="820"/>
      <c r="U10406" s="820"/>
      <c r="V10406" s="820"/>
      <c r="W10406" s="820"/>
      <c r="X10406" s="820"/>
      <c r="Y10406" s="820"/>
      <c r="Z10406" s="820"/>
    </row>
    <row r="10407" spans="7:26">
      <c r="G10407" s="826"/>
      <c r="H10407" s="820"/>
      <c r="J10407" s="820"/>
      <c r="K10407" s="820"/>
      <c r="L10407" s="820"/>
      <c r="M10407" s="820"/>
      <c r="N10407" s="820"/>
      <c r="O10407" s="820"/>
      <c r="P10407" s="820"/>
      <c r="Q10407" s="820"/>
      <c r="R10407" s="820"/>
      <c r="S10407" s="820"/>
      <c r="T10407" s="820"/>
      <c r="U10407" s="820"/>
      <c r="V10407" s="820"/>
      <c r="W10407" s="820"/>
      <c r="X10407" s="820"/>
      <c r="Y10407" s="820"/>
      <c r="Z10407" s="820"/>
    </row>
    <row r="10408" spans="7:26">
      <c r="G10408" s="826"/>
      <c r="H10408" s="820"/>
      <c r="J10408" s="820"/>
      <c r="K10408" s="820"/>
      <c r="L10408" s="820"/>
      <c r="M10408" s="820"/>
      <c r="N10408" s="820"/>
      <c r="O10408" s="820"/>
      <c r="P10408" s="820"/>
      <c r="Q10408" s="820"/>
      <c r="R10408" s="820"/>
      <c r="S10408" s="820"/>
      <c r="T10408" s="820"/>
      <c r="U10408" s="820"/>
      <c r="V10408" s="820"/>
      <c r="W10408" s="820"/>
      <c r="X10408" s="820"/>
      <c r="Y10408" s="820"/>
      <c r="Z10408" s="820"/>
    </row>
    <row r="10409" spans="7:26">
      <c r="G10409" s="826"/>
      <c r="H10409" s="820"/>
      <c r="J10409" s="820"/>
      <c r="K10409" s="820"/>
      <c r="L10409" s="820"/>
      <c r="M10409" s="820"/>
      <c r="N10409" s="820"/>
      <c r="O10409" s="820"/>
      <c r="P10409" s="820"/>
      <c r="Q10409" s="820"/>
      <c r="R10409" s="820"/>
      <c r="S10409" s="820"/>
      <c r="T10409" s="820"/>
      <c r="U10409" s="820"/>
      <c r="V10409" s="820"/>
      <c r="W10409" s="820"/>
      <c r="X10409" s="820"/>
      <c r="Y10409" s="820"/>
      <c r="Z10409" s="820"/>
    </row>
    <row r="10410" spans="7:26">
      <c r="G10410" s="826"/>
      <c r="H10410" s="820"/>
      <c r="J10410" s="820"/>
      <c r="K10410" s="820"/>
      <c r="L10410" s="820"/>
      <c r="M10410" s="820"/>
      <c r="N10410" s="820"/>
      <c r="O10410" s="820"/>
      <c r="P10410" s="820"/>
      <c r="Q10410" s="820"/>
      <c r="R10410" s="820"/>
      <c r="S10410" s="820"/>
      <c r="T10410" s="820"/>
      <c r="U10410" s="820"/>
      <c r="V10410" s="820"/>
      <c r="W10410" s="820"/>
      <c r="X10410" s="820"/>
      <c r="Y10410" s="820"/>
      <c r="Z10410" s="820"/>
    </row>
    <row r="10411" spans="7:26">
      <c r="G10411" s="826"/>
      <c r="H10411" s="820"/>
      <c r="J10411" s="820"/>
      <c r="K10411" s="820"/>
      <c r="L10411" s="820"/>
      <c r="M10411" s="820"/>
      <c r="N10411" s="820"/>
      <c r="O10411" s="820"/>
      <c r="P10411" s="820"/>
      <c r="Q10411" s="820"/>
      <c r="R10411" s="820"/>
      <c r="S10411" s="820"/>
      <c r="T10411" s="820"/>
      <c r="U10411" s="820"/>
      <c r="V10411" s="820"/>
      <c r="W10411" s="820"/>
      <c r="X10411" s="820"/>
      <c r="Y10411" s="820"/>
      <c r="Z10411" s="820"/>
    </row>
    <row r="10412" spans="7:26">
      <c r="G10412" s="826"/>
      <c r="H10412" s="820"/>
      <c r="J10412" s="820"/>
      <c r="K10412" s="820"/>
      <c r="L10412" s="820"/>
      <c r="M10412" s="820"/>
      <c r="N10412" s="820"/>
      <c r="O10412" s="820"/>
      <c r="P10412" s="820"/>
      <c r="Q10412" s="820"/>
      <c r="R10412" s="820"/>
      <c r="S10412" s="820"/>
      <c r="T10412" s="820"/>
      <c r="U10412" s="820"/>
      <c r="V10412" s="820"/>
      <c r="W10412" s="820"/>
      <c r="X10412" s="820"/>
      <c r="Y10412" s="820"/>
      <c r="Z10412" s="820"/>
    </row>
    <row r="10413" spans="7:26">
      <c r="G10413" s="826"/>
      <c r="H10413" s="820"/>
      <c r="J10413" s="820"/>
      <c r="K10413" s="820"/>
      <c r="L10413" s="820"/>
      <c r="M10413" s="820"/>
      <c r="N10413" s="820"/>
      <c r="O10413" s="820"/>
      <c r="P10413" s="820"/>
      <c r="Q10413" s="820"/>
      <c r="R10413" s="820"/>
      <c r="S10413" s="820"/>
      <c r="T10413" s="820"/>
      <c r="U10413" s="820"/>
      <c r="V10413" s="820"/>
      <c r="W10413" s="820"/>
      <c r="X10413" s="820"/>
      <c r="Y10413" s="820"/>
      <c r="Z10413" s="820"/>
    </row>
    <row r="10414" spans="7:26">
      <c r="G10414" s="826"/>
      <c r="H10414" s="820"/>
      <c r="J10414" s="820"/>
      <c r="K10414" s="820"/>
      <c r="L10414" s="820"/>
      <c r="M10414" s="820"/>
      <c r="N10414" s="820"/>
      <c r="O10414" s="820"/>
      <c r="P10414" s="820"/>
      <c r="Q10414" s="820"/>
      <c r="R10414" s="820"/>
      <c r="S10414" s="820"/>
      <c r="T10414" s="820"/>
      <c r="U10414" s="820"/>
      <c r="V10414" s="820"/>
      <c r="W10414" s="820"/>
      <c r="X10414" s="820"/>
      <c r="Y10414" s="820"/>
      <c r="Z10414" s="820"/>
    </row>
    <row r="10415" spans="7:26">
      <c r="G10415" s="826"/>
      <c r="H10415" s="820"/>
      <c r="J10415" s="820"/>
      <c r="K10415" s="820"/>
      <c r="L10415" s="820"/>
      <c r="M10415" s="820"/>
      <c r="N10415" s="820"/>
      <c r="O10415" s="820"/>
      <c r="P10415" s="820"/>
      <c r="Q10415" s="820"/>
      <c r="R10415" s="820"/>
      <c r="S10415" s="820"/>
      <c r="T10415" s="820"/>
      <c r="U10415" s="820"/>
      <c r="V10415" s="820"/>
      <c r="W10415" s="820"/>
      <c r="X10415" s="820"/>
      <c r="Y10415" s="820"/>
      <c r="Z10415" s="820"/>
    </row>
    <row r="10416" spans="7:26">
      <c r="G10416" s="826"/>
      <c r="H10416" s="820"/>
      <c r="J10416" s="820"/>
      <c r="K10416" s="820"/>
      <c r="L10416" s="820"/>
      <c r="M10416" s="820"/>
      <c r="N10416" s="820"/>
      <c r="O10416" s="820"/>
      <c r="P10416" s="820"/>
      <c r="Q10416" s="820"/>
      <c r="R10416" s="820"/>
      <c r="S10416" s="820"/>
      <c r="T10416" s="820"/>
      <c r="U10416" s="820"/>
      <c r="V10416" s="820"/>
      <c r="W10416" s="820"/>
      <c r="X10416" s="820"/>
      <c r="Y10416" s="820"/>
      <c r="Z10416" s="820"/>
    </row>
    <row r="10417" spans="7:26">
      <c r="G10417" s="826"/>
      <c r="H10417" s="820"/>
      <c r="J10417" s="820"/>
      <c r="K10417" s="820"/>
      <c r="L10417" s="820"/>
      <c r="M10417" s="820"/>
      <c r="N10417" s="820"/>
      <c r="O10417" s="820"/>
      <c r="P10417" s="820"/>
      <c r="Q10417" s="820"/>
      <c r="R10417" s="820"/>
      <c r="S10417" s="820"/>
      <c r="T10417" s="820"/>
      <c r="U10417" s="820"/>
      <c r="V10417" s="820"/>
      <c r="W10417" s="820"/>
      <c r="X10417" s="820"/>
      <c r="Y10417" s="820"/>
      <c r="Z10417" s="820"/>
    </row>
    <row r="10418" spans="7:26">
      <c r="G10418" s="826"/>
      <c r="H10418" s="820"/>
      <c r="J10418" s="820"/>
      <c r="K10418" s="820"/>
      <c r="L10418" s="820"/>
      <c r="M10418" s="820"/>
      <c r="N10418" s="820"/>
      <c r="O10418" s="820"/>
      <c r="P10418" s="820"/>
      <c r="Q10418" s="820"/>
      <c r="R10418" s="820"/>
      <c r="S10418" s="820"/>
      <c r="T10418" s="820"/>
      <c r="U10418" s="820"/>
      <c r="V10418" s="820"/>
      <c r="W10418" s="820"/>
      <c r="X10418" s="820"/>
      <c r="Y10418" s="820"/>
      <c r="Z10418" s="820"/>
    </row>
    <row r="10419" spans="7:26">
      <c r="G10419" s="826"/>
      <c r="H10419" s="820"/>
      <c r="J10419" s="820"/>
      <c r="K10419" s="820"/>
      <c r="L10419" s="820"/>
      <c r="M10419" s="820"/>
      <c r="N10419" s="820"/>
      <c r="O10419" s="820"/>
      <c r="P10419" s="820"/>
      <c r="Q10419" s="820"/>
      <c r="R10419" s="820"/>
      <c r="S10419" s="820"/>
      <c r="T10419" s="820"/>
      <c r="U10419" s="820"/>
      <c r="V10419" s="820"/>
      <c r="W10419" s="820"/>
      <c r="X10419" s="820"/>
      <c r="Y10419" s="820"/>
      <c r="Z10419" s="820"/>
    </row>
    <row r="10420" spans="7:26">
      <c r="G10420" s="826"/>
      <c r="H10420" s="820"/>
      <c r="J10420" s="820"/>
      <c r="K10420" s="820"/>
      <c r="L10420" s="820"/>
      <c r="M10420" s="820"/>
      <c r="N10420" s="820"/>
      <c r="O10420" s="820"/>
      <c r="P10420" s="820"/>
      <c r="Q10420" s="820"/>
      <c r="R10420" s="820"/>
      <c r="S10420" s="820"/>
      <c r="T10420" s="820"/>
      <c r="U10420" s="820"/>
      <c r="V10420" s="820"/>
      <c r="W10420" s="820"/>
      <c r="X10420" s="820"/>
      <c r="Y10420" s="820"/>
      <c r="Z10420" s="820"/>
    </row>
    <row r="10421" spans="7:26">
      <c r="G10421" s="826"/>
      <c r="H10421" s="820"/>
      <c r="J10421" s="820"/>
      <c r="K10421" s="820"/>
      <c r="L10421" s="820"/>
      <c r="M10421" s="820"/>
      <c r="N10421" s="820"/>
      <c r="O10421" s="820"/>
      <c r="P10421" s="820"/>
      <c r="Q10421" s="820"/>
      <c r="R10421" s="820"/>
      <c r="S10421" s="820"/>
      <c r="T10421" s="820"/>
      <c r="U10421" s="820"/>
      <c r="V10421" s="820"/>
      <c r="W10421" s="820"/>
      <c r="X10421" s="820"/>
      <c r="Y10421" s="820"/>
      <c r="Z10421" s="820"/>
    </row>
    <row r="10422" spans="7:26">
      <c r="G10422" s="826"/>
      <c r="H10422" s="820"/>
      <c r="J10422" s="820"/>
      <c r="K10422" s="820"/>
      <c r="L10422" s="820"/>
      <c r="M10422" s="820"/>
      <c r="N10422" s="820"/>
      <c r="O10422" s="820"/>
      <c r="P10422" s="820"/>
      <c r="Q10422" s="820"/>
      <c r="R10422" s="820"/>
      <c r="S10422" s="820"/>
      <c r="T10422" s="820"/>
      <c r="U10422" s="820"/>
      <c r="V10422" s="820"/>
      <c r="W10422" s="820"/>
      <c r="X10422" s="820"/>
      <c r="Y10422" s="820"/>
      <c r="Z10422" s="820"/>
    </row>
    <row r="10423" spans="7:26">
      <c r="G10423" s="826"/>
      <c r="H10423" s="820"/>
      <c r="J10423" s="820"/>
      <c r="K10423" s="820"/>
      <c r="L10423" s="820"/>
      <c r="M10423" s="820"/>
      <c r="N10423" s="820"/>
      <c r="O10423" s="820"/>
      <c r="P10423" s="820"/>
      <c r="Q10423" s="820"/>
      <c r="R10423" s="820"/>
      <c r="S10423" s="820"/>
      <c r="T10423" s="820"/>
      <c r="U10423" s="820"/>
      <c r="V10423" s="820"/>
      <c r="W10423" s="820"/>
      <c r="X10423" s="820"/>
      <c r="Y10423" s="820"/>
      <c r="Z10423" s="820"/>
    </row>
    <row r="10424" spans="7:26">
      <c r="G10424" s="826"/>
      <c r="H10424" s="820"/>
      <c r="J10424" s="820"/>
      <c r="K10424" s="820"/>
      <c r="L10424" s="820"/>
      <c r="M10424" s="820"/>
      <c r="N10424" s="820"/>
      <c r="O10424" s="820"/>
      <c r="P10424" s="820"/>
      <c r="Q10424" s="820"/>
      <c r="R10424" s="820"/>
      <c r="S10424" s="820"/>
      <c r="T10424" s="820"/>
      <c r="U10424" s="820"/>
      <c r="V10424" s="820"/>
      <c r="W10424" s="820"/>
      <c r="X10424" s="820"/>
      <c r="Y10424" s="820"/>
      <c r="Z10424" s="820"/>
    </row>
    <row r="10425" spans="7:26">
      <c r="G10425" s="826"/>
      <c r="H10425" s="820"/>
      <c r="J10425" s="820"/>
      <c r="K10425" s="820"/>
      <c r="L10425" s="820"/>
      <c r="M10425" s="820"/>
      <c r="N10425" s="820"/>
      <c r="O10425" s="820"/>
      <c r="P10425" s="820"/>
      <c r="Q10425" s="820"/>
      <c r="R10425" s="820"/>
      <c r="S10425" s="820"/>
      <c r="T10425" s="820"/>
      <c r="U10425" s="820"/>
      <c r="V10425" s="820"/>
      <c r="W10425" s="820"/>
      <c r="X10425" s="820"/>
      <c r="Y10425" s="820"/>
      <c r="Z10425" s="820"/>
    </row>
    <row r="10426" spans="7:26">
      <c r="G10426" s="826"/>
      <c r="H10426" s="820"/>
      <c r="J10426" s="820"/>
      <c r="K10426" s="820"/>
      <c r="L10426" s="820"/>
      <c r="M10426" s="820"/>
      <c r="N10426" s="820"/>
      <c r="O10426" s="820"/>
      <c r="P10426" s="820"/>
      <c r="Q10426" s="820"/>
      <c r="R10426" s="820"/>
      <c r="S10426" s="820"/>
      <c r="T10426" s="820"/>
      <c r="U10426" s="820"/>
      <c r="V10426" s="820"/>
      <c r="W10426" s="820"/>
      <c r="X10426" s="820"/>
      <c r="Y10426" s="820"/>
      <c r="Z10426" s="820"/>
    </row>
    <row r="10427" spans="7:26">
      <c r="G10427" s="826"/>
      <c r="H10427" s="820"/>
      <c r="J10427" s="820"/>
      <c r="K10427" s="820"/>
      <c r="L10427" s="820"/>
      <c r="M10427" s="820"/>
      <c r="N10427" s="820"/>
      <c r="O10427" s="820"/>
      <c r="P10427" s="820"/>
      <c r="Q10427" s="820"/>
      <c r="R10427" s="820"/>
      <c r="S10427" s="820"/>
      <c r="T10427" s="820"/>
      <c r="U10427" s="820"/>
      <c r="V10427" s="820"/>
      <c r="W10427" s="820"/>
      <c r="X10427" s="820"/>
      <c r="Y10427" s="820"/>
      <c r="Z10427" s="820"/>
    </row>
    <row r="10428" spans="7:26">
      <c r="G10428" s="826"/>
      <c r="H10428" s="820"/>
      <c r="J10428" s="820"/>
      <c r="K10428" s="820"/>
      <c r="L10428" s="820"/>
      <c r="M10428" s="820"/>
      <c r="N10428" s="820"/>
      <c r="O10428" s="820"/>
      <c r="P10428" s="820"/>
      <c r="Q10428" s="820"/>
      <c r="R10428" s="820"/>
      <c r="S10428" s="820"/>
      <c r="T10428" s="820"/>
      <c r="U10428" s="820"/>
      <c r="V10428" s="820"/>
      <c r="W10428" s="820"/>
      <c r="X10428" s="820"/>
      <c r="Y10428" s="820"/>
      <c r="Z10428" s="820"/>
    </row>
    <row r="10429" spans="7:26">
      <c r="G10429" s="826"/>
      <c r="H10429" s="820"/>
      <c r="J10429" s="820"/>
      <c r="K10429" s="820"/>
      <c r="L10429" s="820"/>
      <c r="M10429" s="820"/>
      <c r="N10429" s="820"/>
      <c r="O10429" s="820"/>
      <c r="P10429" s="820"/>
      <c r="Q10429" s="820"/>
      <c r="R10429" s="820"/>
      <c r="S10429" s="820"/>
      <c r="T10429" s="820"/>
      <c r="U10429" s="820"/>
      <c r="V10429" s="820"/>
      <c r="W10429" s="820"/>
      <c r="X10429" s="820"/>
      <c r="Y10429" s="820"/>
      <c r="Z10429" s="820"/>
    </row>
    <row r="10430" spans="7:26">
      <c r="G10430" s="826"/>
      <c r="H10430" s="820"/>
      <c r="J10430" s="820"/>
      <c r="K10430" s="820"/>
      <c r="L10430" s="820"/>
      <c r="M10430" s="820"/>
      <c r="N10430" s="820"/>
      <c r="O10430" s="820"/>
      <c r="P10430" s="820"/>
      <c r="Q10430" s="820"/>
      <c r="R10430" s="820"/>
      <c r="S10430" s="820"/>
      <c r="T10430" s="820"/>
      <c r="U10430" s="820"/>
      <c r="V10430" s="820"/>
      <c r="W10430" s="820"/>
      <c r="X10430" s="820"/>
      <c r="Y10430" s="820"/>
      <c r="Z10430" s="820"/>
    </row>
    <row r="10431" spans="7:26">
      <c r="G10431" s="826"/>
      <c r="H10431" s="820"/>
      <c r="J10431" s="820"/>
      <c r="K10431" s="820"/>
      <c r="L10431" s="820"/>
      <c r="M10431" s="820"/>
      <c r="N10431" s="820"/>
      <c r="O10431" s="820"/>
      <c r="P10431" s="820"/>
      <c r="Q10431" s="820"/>
      <c r="R10431" s="820"/>
      <c r="S10431" s="820"/>
      <c r="T10431" s="820"/>
      <c r="U10431" s="820"/>
      <c r="V10431" s="820"/>
      <c r="W10431" s="820"/>
      <c r="X10431" s="820"/>
      <c r="Y10431" s="820"/>
      <c r="Z10431" s="820"/>
    </row>
    <row r="10432" spans="7:26">
      <c r="G10432" s="826"/>
      <c r="H10432" s="820"/>
      <c r="J10432" s="820"/>
      <c r="K10432" s="820"/>
      <c r="L10432" s="820"/>
      <c r="M10432" s="820"/>
      <c r="N10432" s="820"/>
      <c r="O10432" s="820"/>
      <c r="P10432" s="820"/>
      <c r="Q10432" s="820"/>
      <c r="R10432" s="820"/>
      <c r="S10432" s="820"/>
      <c r="T10432" s="820"/>
      <c r="U10432" s="820"/>
      <c r="V10432" s="820"/>
      <c r="W10432" s="820"/>
      <c r="X10432" s="820"/>
      <c r="Y10432" s="820"/>
      <c r="Z10432" s="820"/>
    </row>
    <row r="10433" spans="7:26">
      <c r="G10433" s="826"/>
      <c r="H10433" s="820"/>
      <c r="J10433" s="820"/>
      <c r="K10433" s="820"/>
      <c r="L10433" s="820"/>
      <c r="M10433" s="820"/>
      <c r="N10433" s="820"/>
      <c r="O10433" s="820"/>
      <c r="P10433" s="820"/>
      <c r="Q10433" s="820"/>
      <c r="R10433" s="820"/>
      <c r="S10433" s="820"/>
      <c r="T10433" s="820"/>
      <c r="U10433" s="820"/>
      <c r="V10433" s="820"/>
      <c r="W10433" s="820"/>
      <c r="X10433" s="820"/>
      <c r="Y10433" s="820"/>
      <c r="Z10433" s="820"/>
    </row>
    <row r="10434" spans="7:26">
      <c r="G10434" s="826"/>
      <c r="H10434" s="820"/>
      <c r="J10434" s="820"/>
      <c r="K10434" s="820"/>
      <c r="L10434" s="820"/>
      <c r="M10434" s="820"/>
      <c r="N10434" s="820"/>
      <c r="O10434" s="820"/>
      <c r="P10434" s="820"/>
      <c r="Q10434" s="820"/>
      <c r="R10434" s="820"/>
      <c r="S10434" s="820"/>
      <c r="T10434" s="820"/>
      <c r="U10434" s="820"/>
      <c r="V10434" s="820"/>
      <c r="W10434" s="820"/>
      <c r="X10434" s="820"/>
      <c r="Y10434" s="820"/>
      <c r="Z10434" s="820"/>
    </row>
    <row r="10435" spans="7:26">
      <c r="G10435" s="826"/>
      <c r="H10435" s="820"/>
      <c r="J10435" s="820"/>
      <c r="K10435" s="820"/>
      <c r="L10435" s="820"/>
      <c r="M10435" s="820"/>
      <c r="N10435" s="820"/>
      <c r="O10435" s="820"/>
      <c r="P10435" s="820"/>
      <c r="Q10435" s="820"/>
      <c r="R10435" s="820"/>
      <c r="S10435" s="820"/>
      <c r="T10435" s="820"/>
      <c r="U10435" s="820"/>
      <c r="V10435" s="820"/>
      <c r="W10435" s="820"/>
      <c r="X10435" s="820"/>
      <c r="Y10435" s="820"/>
      <c r="Z10435" s="820"/>
    </row>
    <row r="10436" spans="7:26">
      <c r="G10436" s="826"/>
      <c r="H10436" s="820"/>
      <c r="J10436" s="820"/>
      <c r="K10436" s="820"/>
      <c r="L10436" s="820"/>
      <c r="M10436" s="820"/>
      <c r="N10436" s="820"/>
      <c r="O10436" s="820"/>
      <c r="P10436" s="820"/>
      <c r="Q10436" s="820"/>
      <c r="R10436" s="820"/>
      <c r="S10436" s="820"/>
      <c r="T10436" s="820"/>
      <c r="U10436" s="820"/>
      <c r="V10436" s="820"/>
      <c r="W10436" s="820"/>
      <c r="X10436" s="820"/>
      <c r="Y10436" s="820"/>
      <c r="Z10436" s="820"/>
    </row>
    <row r="10437" spans="7:26">
      <c r="G10437" s="826"/>
      <c r="H10437" s="820"/>
      <c r="J10437" s="820"/>
      <c r="K10437" s="820"/>
      <c r="L10437" s="820"/>
      <c r="M10437" s="820"/>
      <c r="N10437" s="820"/>
      <c r="O10437" s="820"/>
      <c r="P10437" s="820"/>
      <c r="Q10437" s="820"/>
      <c r="R10437" s="820"/>
      <c r="S10437" s="820"/>
      <c r="T10437" s="820"/>
      <c r="U10437" s="820"/>
      <c r="V10437" s="820"/>
      <c r="W10437" s="820"/>
      <c r="X10437" s="820"/>
      <c r="Y10437" s="820"/>
      <c r="Z10437" s="820"/>
    </row>
    <row r="10438" spans="7:26">
      <c r="G10438" s="826"/>
      <c r="H10438" s="820"/>
      <c r="J10438" s="820"/>
      <c r="K10438" s="820"/>
      <c r="L10438" s="820"/>
      <c r="M10438" s="820"/>
      <c r="N10438" s="820"/>
      <c r="O10438" s="820"/>
      <c r="P10438" s="820"/>
      <c r="Q10438" s="820"/>
      <c r="R10438" s="820"/>
      <c r="S10438" s="820"/>
      <c r="T10438" s="820"/>
      <c r="U10438" s="820"/>
      <c r="V10438" s="820"/>
      <c r="W10438" s="820"/>
      <c r="X10438" s="820"/>
      <c r="Y10438" s="820"/>
      <c r="Z10438" s="820"/>
    </row>
    <row r="10439" spans="7:26">
      <c r="G10439" s="826"/>
      <c r="H10439" s="820"/>
      <c r="J10439" s="820"/>
      <c r="K10439" s="820"/>
      <c r="L10439" s="820"/>
      <c r="M10439" s="820"/>
      <c r="N10439" s="820"/>
      <c r="O10439" s="820"/>
      <c r="P10439" s="820"/>
      <c r="Q10439" s="820"/>
      <c r="R10439" s="820"/>
      <c r="S10439" s="820"/>
      <c r="T10439" s="820"/>
      <c r="U10439" s="820"/>
      <c r="V10439" s="820"/>
      <c r="W10439" s="820"/>
      <c r="X10439" s="820"/>
      <c r="Y10439" s="820"/>
      <c r="Z10439" s="820"/>
    </row>
    <row r="10440" spans="7:26">
      <c r="G10440" s="826"/>
      <c r="H10440" s="820"/>
      <c r="J10440" s="820"/>
      <c r="K10440" s="820"/>
      <c r="L10440" s="820"/>
      <c r="M10440" s="820"/>
      <c r="N10440" s="820"/>
      <c r="O10440" s="820"/>
      <c r="P10440" s="820"/>
      <c r="Q10440" s="820"/>
      <c r="R10440" s="820"/>
      <c r="S10440" s="820"/>
      <c r="T10440" s="820"/>
      <c r="U10440" s="820"/>
      <c r="V10440" s="820"/>
      <c r="W10440" s="820"/>
      <c r="X10440" s="820"/>
      <c r="Y10440" s="820"/>
      <c r="Z10440" s="820"/>
    </row>
    <row r="10441" spans="7:26">
      <c r="G10441" s="826"/>
      <c r="H10441" s="820"/>
      <c r="J10441" s="820"/>
      <c r="K10441" s="820"/>
      <c r="L10441" s="820"/>
      <c r="M10441" s="820"/>
      <c r="N10441" s="820"/>
      <c r="O10441" s="820"/>
      <c r="P10441" s="820"/>
      <c r="Q10441" s="820"/>
      <c r="R10441" s="820"/>
      <c r="S10441" s="820"/>
      <c r="T10441" s="820"/>
      <c r="U10441" s="820"/>
      <c r="V10441" s="820"/>
      <c r="W10441" s="820"/>
      <c r="X10441" s="820"/>
      <c r="Y10441" s="820"/>
      <c r="Z10441" s="820"/>
    </row>
    <row r="10442" spans="7:26">
      <c r="G10442" s="826"/>
      <c r="H10442" s="820"/>
      <c r="J10442" s="820"/>
      <c r="K10442" s="820"/>
      <c r="L10442" s="820"/>
      <c r="M10442" s="820"/>
      <c r="N10442" s="820"/>
      <c r="O10442" s="820"/>
      <c r="P10442" s="820"/>
      <c r="Q10442" s="820"/>
      <c r="R10442" s="820"/>
      <c r="S10442" s="820"/>
      <c r="T10442" s="820"/>
      <c r="U10442" s="820"/>
      <c r="V10442" s="820"/>
      <c r="W10442" s="820"/>
      <c r="X10442" s="820"/>
      <c r="Y10442" s="820"/>
      <c r="Z10442" s="820"/>
    </row>
    <row r="10443" spans="7:26">
      <c r="G10443" s="826"/>
      <c r="H10443" s="820"/>
      <c r="J10443" s="820"/>
      <c r="K10443" s="820"/>
      <c r="L10443" s="820"/>
      <c r="M10443" s="820"/>
      <c r="N10443" s="820"/>
      <c r="O10443" s="820"/>
      <c r="P10443" s="820"/>
      <c r="Q10443" s="820"/>
      <c r="R10443" s="820"/>
      <c r="S10443" s="820"/>
      <c r="T10443" s="820"/>
      <c r="U10443" s="820"/>
      <c r="V10443" s="820"/>
      <c r="W10443" s="820"/>
      <c r="X10443" s="820"/>
      <c r="Y10443" s="820"/>
      <c r="Z10443" s="820"/>
    </row>
    <row r="10444" spans="7:26">
      <c r="G10444" s="826"/>
      <c r="H10444" s="820"/>
      <c r="J10444" s="820"/>
      <c r="K10444" s="820"/>
      <c r="L10444" s="820"/>
      <c r="M10444" s="820"/>
      <c r="N10444" s="820"/>
      <c r="O10444" s="820"/>
      <c r="P10444" s="820"/>
      <c r="Q10444" s="820"/>
      <c r="R10444" s="820"/>
      <c r="S10444" s="820"/>
      <c r="T10444" s="820"/>
      <c r="U10444" s="820"/>
      <c r="V10444" s="820"/>
      <c r="W10444" s="820"/>
      <c r="X10444" s="820"/>
      <c r="Y10444" s="820"/>
      <c r="Z10444" s="820"/>
    </row>
    <row r="10445" spans="7:26">
      <c r="G10445" s="826"/>
      <c r="H10445" s="820"/>
      <c r="J10445" s="820"/>
      <c r="K10445" s="820"/>
      <c r="L10445" s="820"/>
      <c r="M10445" s="820"/>
      <c r="N10445" s="820"/>
      <c r="O10445" s="820"/>
      <c r="P10445" s="820"/>
      <c r="Q10445" s="820"/>
      <c r="R10445" s="820"/>
      <c r="S10445" s="820"/>
      <c r="T10445" s="820"/>
      <c r="U10445" s="820"/>
      <c r="V10445" s="820"/>
      <c r="W10445" s="820"/>
      <c r="X10445" s="820"/>
      <c r="Y10445" s="820"/>
      <c r="Z10445" s="820"/>
    </row>
    <row r="10446" spans="7:26">
      <c r="G10446" s="826"/>
      <c r="H10446" s="820"/>
      <c r="J10446" s="820"/>
      <c r="K10446" s="820"/>
      <c r="L10446" s="820"/>
      <c r="M10446" s="820"/>
      <c r="N10446" s="820"/>
      <c r="O10446" s="820"/>
      <c r="P10446" s="820"/>
      <c r="Q10446" s="820"/>
      <c r="R10446" s="820"/>
      <c r="S10446" s="820"/>
      <c r="T10446" s="820"/>
      <c r="U10446" s="820"/>
      <c r="V10446" s="820"/>
      <c r="W10446" s="820"/>
      <c r="X10446" s="820"/>
      <c r="Y10446" s="820"/>
      <c r="Z10446" s="820"/>
    </row>
    <row r="10447" spans="7:26">
      <c r="G10447" s="826"/>
      <c r="H10447" s="820"/>
      <c r="J10447" s="820"/>
      <c r="K10447" s="820"/>
      <c r="L10447" s="820"/>
      <c r="M10447" s="820"/>
      <c r="N10447" s="820"/>
      <c r="O10447" s="820"/>
      <c r="P10447" s="820"/>
      <c r="Q10447" s="820"/>
      <c r="R10447" s="820"/>
      <c r="S10447" s="820"/>
      <c r="T10447" s="820"/>
      <c r="U10447" s="820"/>
      <c r="V10447" s="820"/>
      <c r="W10447" s="820"/>
      <c r="X10447" s="820"/>
      <c r="Y10447" s="820"/>
      <c r="Z10447" s="820"/>
    </row>
    <row r="10448" spans="7:26">
      <c r="G10448" s="826"/>
      <c r="H10448" s="820"/>
      <c r="J10448" s="820"/>
      <c r="K10448" s="820"/>
      <c r="L10448" s="820"/>
      <c r="M10448" s="820"/>
      <c r="N10448" s="820"/>
      <c r="O10448" s="820"/>
      <c r="P10448" s="820"/>
      <c r="Q10448" s="820"/>
      <c r="R10448" s="820"/>
      <c r="S10448" s="820"/>
      <c r="T10448" s="820"/>
      <c r="U10448" s="820"/>
      <c r="V10448" s="820"/>
      <c r="W10448" s="820"/>
      <c r="X10448" s="820"/>
      <c r="Y10448" s="820"/>
      <c r="Z10448" s="820"/>
    </row>
    <row r="10449" spans="7:26">
      <c r="G10449" s="826"/>
      <c r="H10449" s="820"/>
      <c r="J10449" s="820"/>
      <c r="K10449" s="820"/>
      <c r="L10449" s="820"/>
      <c r="M10449" s="820"/>
      <c r="N10449" s="820"/>
      <c r="O10449" s="820"/>
      <c r="P10449" s="820"/>
      <c r="Q10449" s="820"/>
      <c r="R10449" s="820"/>
      <c r="S10449" s="820"/>
      <c r="T10449" s="820"/>
      <c r="U10449" s="820"/>
      <c r="V10449" s="820"/>
      <c r="W10449" s="820"/>
      <c r="X10449" s="820"/>
      <c r="Y10449" s="820"/>
      <c r="Z10449" s="820"/>
    </row>
    <row r="10450" spans="7:26">
      <c r="G10450" s="826"/>
      <c r="H10450" s="820"/>
      <c r="J10450" s="820"/>
      <c r="K10450" s="820"/>
      <c r="L10450" s="820"/>
      <c r="M10450" s="820"/>
      <c r="N10450" s="820"/>
      <c r="O10450" s="820"/>
      <c r="P10450" s="820"/>
      <c r="Q10450" s="820"/>
      <c r="R10450" s="820"/>
      <c r="S10450" s="820"/>
      <c r="T10450" s="820"/>
      <c r="U10450" s="820"/>
      <c r="V10450" s="820"/>
      <c r="W10450" s="820"/>
      <c r="X10450" s="820"/>
      <c r="Y10450" s="820"/>
      <c r="Z10450" s="820"/>
    </row>
    <row r="10451" spans="7:26">
      <c r="G10451" s="826"/>
      <c r="H10451" s="820"/>
      <c r="J10451" s="820"/>
      <c r="K10451" s="820"/>
      <c r="L10451" s="820"/>
      <c r="M10451" s="820"/>
      <c r="N10451" s="820"/>
      <c r="O10451" s="820"/>
      <c r="P10451" s="820"/>
      <c r="Q10451" s="820"/>
      <c r="R10451" s="820"/>
      <c r="S10451" s="820"/>
      <c r="T10451" s="820"/>
      <c r="U10451" s="820"/>
      <c r="V10451" s="820"/>
      <c r="W10451" s="820"/>
      <c r="X10451" s="820"/>
      <c r="Y10451" s="820"/>
      <c r="Z10451" s="820"/>
    </row>
    <row r="10452" spans="7:26">
      <c r="G10452" s="826"/>
      <c r="H10452" s="820"/>
      <c r="J10452" s="820"/>
      <c r="K10452" s="820"/>
      <c r="L10452" s="820"/>
      <c r="M10452" s="820"/>
      <c r="N10452" s="820"/>
      <c r="O10452" s="820"/>
      <c r="P10452" s="820"/>
      <c r="Q10452" s="820"/>
      <c r="R10452" s="820"/>
      <c r="S10452" s="820"/>
      <c r="T10452" s="820"/>
      <c r="U10452" s="820"/>
      <c r="V10452" s="820"/>
      <c r="W10452" s="820"/>
      <c r="X10452" s="820"/>
      <c r="Y10452" s="820"/>
      <c r="Z10452" s="820"/>
    </row>
    <row r="10453" spans="7:26">
      <c r="G10453" s="826"/>
      <c r="H10453" s="820"/>
      <c r="J10453" s="820"/>
      <c r="K10453" s="820"/>
      <c r="L10453" s="820"/>
      <c r="M10453" s="820"/>
      <c r="N10453" s="820"/>
      <c r="O10453" s="820"/>
      <c r="P10453" s="820"/>
      <c r="Q10453" s="820"/>
      <c r="R10453" s="820"/>
      <c r="S10453" s="820"/>
      <c r="T10453" s="820"/>
      <c r="U10453" s="820"/>
      <c r="V10453" s="820"/>
      <c r="W10453" s="820"/>
      <c r="X10453" s="820"/>
      <c r="Y10453" s="820"/>
      <c r="Z10453" s="820"/>
    </row>
    <row r="10454" spans="7:26">
      <c r="G10454" s="826"/>
      <c r="H10454" s="820"/>
      <c r="J10454" s="820"/>
      <c r="K10454" s="820"/>
      <c r="L10454" s="820"/>
      <c r="M10454" s="820"/>
      <c r="N10454" s="820"/>
      <c r="O10454" s="820"/>
      <c r="P10454" s="820"/>
      <c r="Q10454" s="820"/>
      <c r="R10454" s="820"/>
      <c r="S10454" s="820"/>
      <c r="T10454" s="820"/>
      <c r="U10454" s="820"/>
      <c r="V10454" s="820"/>
      <c r="W10454" s="820"/>
      <c r="X10454" s="820"/>
      <c r="Y10454" s="820"/>
      <c r="Z10454" s="820"/>
    </row>
    <row r="10455" spans="7:26">
      <c r="G10455" s="826"/>
      <c r="H10455" s="820"/>
      <c r="J10455" s="820"/>
      <c r="K10455" s="820"/>
      <c r="L10455" s="820"/>
      <c r="M10455" s="820"/>
      <c r="N10455" s="820"/>
      <c r="O10455" s="820"/>
      <c r="P10455" s="820"/>
      <c r="Q10455" s="820"/>
      <c r="R10455" s="820"/>
      <c r="S10455" s="820"/>
      <c r="T10455" s="820"/>
      <c r="U10455" s="820"/>
      <c r="V10455" s="820"/>
      <c r="W10455" s="820"/>
      <c r="X10455" s="820"/>
      <c r="Y10455" s="820"/>
      <c r="Z10455" s="820"/>
    </row>
    <row r="10456" spans="7:26">
      <c r="G10456" s="826"/>
      <c r="H10456" s="820"/>
      <c r="J10456" s="820"/>
      <c r="K10456" s="820"/>
      <c r="L10456" s="820"/>
      <c r="M10456" s="820"/>
      <c r="N10456" s="820"/>
      <c r="O10456" s="820"/>
      <c r="P10456" s="820"/>
      <c r="Q10456" s="820"/>
      <c r="R10456" s="820"/>
      <c r="S10456" s="820"/>
      <c r="T10456" s="820"/>
      <c r="U10456" s="820"/>
      <c r="V10456" s="820"/>
      <c r="W10456" s="820"/>
      <c r="X10456" s="820"/>
      <c r="Y10456" s="820"/>
      <c r="Z10456" s="820"/>
    </row>
    <row r="10457" spans="7:26">
      <c r="G10457" s="826"/>
      <c r="H10457" s="820"/>
      <c r="J10457" s="820"/>
      <c r="K10457" s="820"/>
      <c r="L10457" s="820"/>
      <c r="M10457" s="820"/>
      <c r="N10457" s="820"/>
      <c r="O10457" s="820"/>
      <c r="P10457" s="820"/>
      <c r="Q10457" s="820"/>
      <c r="R10457" s="820"/>
      <c r="S10457" s="820"/>
      <c r="T10457" s="820"/>
      <c r="U10457" s="820"/>
      <c r="V10457" s="820"/>
      <c r="W10457" s="820"/>
      <c r="X10457" s="820"/>
      <c r="Y10457" s="820"/>
      <c r="Z10457" s="820"/>
    </row>
    <row r="10458" spans="7:26">
      <c r="G10458" s="826"/>
      <c r="H10458" s="820"/>
      <c r="J10458" s="820"/>
      <c r="K10458" s="820"/>
      <c r="L10458" s="820"/>
      <c r="M10458" s="820"/>
      <c r="N10458" s="820"/>
      <c r="O10458" s="820"/>
      <c r="P10458" s="820"/>
      <c r="Q10458" s="820"/>
      <c r="R10458" s="820"/>
      <c r="S10458" s="820"/>
      <c r="T10458" s="820"/>
      <c r="U10458" s="820"/>
      <c r="V10458" s="820"/>
      <c r="W10458" s="820"/>
      <c r="X10458" s="820"/>
      <c r="Y10458" s="820"/>
      <c r="Z10458" s="820"/>
    </row>
    <row r="10459" spans="7:26">
      <c r="G10459" s="826"/>
      <c r="H10459" s="820"/>
      <c r="J10459" s="820"/>
      <c r="K10459" s="820"/>
      <c r="L10459" s="820"/>
      <c r="M10459" s="820"/>
      <c r="N10459" s="820"/>
      <c r="O10459" s="820"/>
      <c r="P10459" s="820"/>
      <c r="Q10459" s="820"/>
      <c r="R10459" s="820"/>
      <c r="S10459" s="820"/>
      <c r="T10459" s="820"/>
      <c r="U10459" s="820"/>
      <c r="V10459" s="820"/>
      <c r="W10459" s="820"/>
      <c r="X10459" s="820"/>
      <c r="Y10459" s="820"/>
      <c r="Z10459" s="820"/>
    </row>
    <row r="10460" spans="7:26">
      <c r="G10460" s="826"/>
      <c r="H10460" s="820"/>
      <c r="J10460" s="820"/>
      <c r="K10460" s="820"/>
      <c r="L10460" s="820"/>
      <c r="M10460" s="820"/>
      <c r="N10460" s="820"/>
      <c r="O10460" s="820"/>
      <c r="P10460" s="820"/>
      <c r="Q10460" s="820"/>
      <c r="R10460" s="820"/>
      <c r="S10460" s="820"/>
      <c r="T10460" s="820"/>
      <c r="U10460" s="820"/>
      <c r="V10460" s="820"/>
      <c r="W10460" s="820"/>
      <c r="X10460" s="820"/>
      <c r="Y10460" s="820"/>
      <c r="Z10460" s="820"/>
    </row>
    <row r="10461" spans="7:26">
      <c r="G10461" s="826"/>
      <c r="H10461" s="820"/>
      <c r="J10461" s="820"/>
      <c r="K10461" s="820"/>
      <c r="L10461" s="820"/>
      <c r="M10461" s="820"/>
      <c r="N10461" s="820"/>
      <c r="O10461" s="820"/>
      <c r="P10461" s="820"/>
      <c r="Q10461" s="820"/>
      <c r="R10461" s="820"/>
      <c r="S10461" s="820"/>
      <c r="T10461" s="820"/>
      <c r="U10461" s="820"/>
      <c r="V10461" s="820"/>
      <c r="W10461" s="820"/>
      <c r="X10461" s="820"/>
      <c r="Y10461" s="820"/>
      <c r="Z10461" s="820"/>
    </row>
    <row r="10462" spans="7:26">
      <c r="G10462" s="826"/>
      <c r="H10462" s="820"/>
      <c r="J10462" s="820"/>
      <c r="K10462" s="820"/>
      <c r="L10462" s="820"/>
      <c r="M10462" s="820"/>
      <c r="N10462" s="820"/>
      <c r="O10462" s="820"/>
      <c r="P10462" s="820"/>
      <c r="Q10462" s="820"/>
      <c r="R10462" s="820"/>
      <c r="S10462" s="820"/>
      <c r="T10462" s="820"/>
      <c r="U10462" s="820"/>
      <c r="V10462" s="820"/>
      <c r="W10462" s="820"/>
      <c r="X10462" s="820"/>
      <c r="Y10462" s="820"/>
      <c r="Z10462" s="820"/>
    </row>
    <row r="10463" spans="7:26">
      <c r="G10463" s="826"/>
      <c r="H10463" s="820"/>
      <c r="J10463" s="820"/>
      <c r="K10463" s="820"/>
      <c r="L10463" s="820"/>
      <c r="M10463" s="820"/>
      <c r="N10463" s="820"/>
      <c r="O10463" s="820"/>
      <c r="P10463" s="820"/>
      <c r="Q10463" s="820"/>
      <c r="R10463" s="820"/>
      <c r="S10463" s="820"/>
      <c r="T10463" s="820"/>
      <c r="U10463" s="820"/>
      <c r="V10463" s="820"/>
      <c r="W10463" s="820"/>
      <c r="X10463" s="820"/>
      <c r="Y10463" s="820"/>
      <c r="Z10463" s="820"/>
    </row>
    <row r="10464" spans="7:26">
      <c r="G10464" s="826"/>
      <c r="H10464" s="820"/>
      <c r="J10464" s="820"/>
      <c r="K10464" s="820"/>
      <c r="L10464" s="820"/>
      <c r="M10464" s="820"/>
      <c r="N10464" s="820"/>
      <c r="O10464" s="820"/>
      <c r="P10464" s="820"/>
      <c r="Q10464" s="820"/>
      <c r="R10464" s="820"/>
      <c r="S10464" s="820"/>
      <c r="T10464" s="820"/>
      <c r="U10464" s="820"/>
      <c r="V10464" s="820"/>
      <c r="W10464" s="820"/>
      <c r="X10464" s="820"/>
      <c r="Y10464" s="820"/>
      <c r="Z10464" s="820"/>
    </row>
    <row r="10465" spans="7:26">
      <c r="G10465" s="826"/>
      <c r="H10465" s="820"/>
      <c r="J10465" s="820"/>
      <c r="K10465" s="820"/>
      <c r="L10465" s="820"/>
      <c r="M10465" s="820"/>
      <c r="N10465" s="820"/>
      <c r="O10465" s="820"/>
      <c r="P10465" s="820"/>
      <c r="Q10465" s="820"/>
      <c r="R10465" s="820"/>
      <c r="S10465" s="820"/>
      <c r="T10465" s="820"/>
      <c r="U10465" s="820"/>
      <c r="V10465" s="820"/>
      <c r="W10465" s="820"/>
      <c r="X10465" s="820"/>
      <c r="Y10465" s="820"/>
      <c r="Z10465" s="820"/>
    </row>
    <row r="10466" spans="7:26">
      <c r="G10466" s="826"/>
      <c r="H10466" s="820"/>
      <c r="J10466" s="820"/>
      <c r="K10466" s="820"/>
      <c r="L10466" s="820"/>
      <c r="M10466" s="820"/>
      <c r="N10466" s="820"/>
      <c r="O10466" s="820"/>
      <c r="P10466" s="820"/>
      <c r="Q10466" s="820"/>
      <c r="R10466" s="820"/>
      <c r="S10466" s="820"/>
      <c r="T10466" s="820"/>
      <c r="U10466" s="820"/>
      <c r="V10466" s="820"/>
      <c r="W10466" s="820"/>
      <c r="X10466" s="820"/>
      <c r="Y10466" s="820"/>
      <c r="Z10466" s="820"/>
    </row>
    <row r="10467" spans="7:26">
      <c r="G10467" s="826"/>
      <c r="H10467" s="820"/>
      <c r="J10467" s="820"/>
      <c r="K10467" s="820"/>
      <c r="L10467" s="820"/>
      <c r="M10467" s="820"/>
      <c r="N10467" s="820"/>
      <c r="O10467" s="820"/>
      <c r="P10467" s="820"/>
      <c r="Q10467" s="820"/>
      <c r="R10467" s="820"/>
      <c r="S10467" s="820"/>
      <c r="T10467" s="820"/>
      <c r="U10467" s="820"/>
      <c r="V10467" s="820"/>
      <c r="W10467" s="820"/>
      <c r="X10467" s="820"/>
      <c r="Y10467" s="820"/>
      <c r="Z10467" s="820"/>
    </row>
    <row r="10468" spans="7:26">
      <c r="G10468" s="826"/>
      <c r="H10468" s="820"/>
      <c r="J10468" s="820"/>
      <c r="K10468" s="820"/>
      <c r="L10468" s="820"/>
      <c r="M10468" s="820"/>
      <c r="N10468" s="820"/>
      <c r="O10468" s="820"/>
      <c r="P10468" s="820"/>
      <c r="Q10468" s="820"/>
      <c r="R10468" s="820"/>
      <c r="S10468" s="820"/>
      <c r="T10468" s="820"/>
      <c r="U10468" s="820"/>
      <c r="V10468" s="820"/>
      <c r="W10468" s="820"/>
      <c r="X10468" s="820"/>
      <c r="Y10468" s="820"/>
      <c r="Z10468" s="820"/>
    </row>
    <row r="10469" spans="7:26">
      <c r="G10469" s="826"/>
      <c r="H10469" s="820"/>
      <c r="J10469" s="820"/>
      <c r="K10469" s="820"/>
      <c r="L10469" s="820"/>
      <c r="M10469" s="820"/>
      <c r="N10469" s="820"/>
      <c r="O10469" s="820"/>
      <c r="P10469" s="820"/>
      <c r="Q10469" s="820"/>
      <c r="R10469" s="820"/>
      <c r="S10469" s="820"/>
      <c r="T10469" s="820"/>
      <c r="U10469" s="820"/>
      <c r="V10469" s="820"/>
      <c r="W10469" s="820"/>
      <c r="X10469" s="820"/>
      <c r="Y10469" s="820"/>
      <c r="Z10469" s="820"/>
    </row>
    <row r="10470" spans="7:26">
      <c r="G10470" s="826"/>
      <c r="H10470" s="820"/>
      <c r="J10470" s="820"/>
      <c r="K10470" s="820"/>
      <c r="L10470" s="820"/>
      <c r="M10470" s="820"/>
      <c r="N10470" s="820"/>
      <c r="O10470" s="820"/>
      <c r="P10470" s="820"/>
      <c r="Q10470" s="820"/>
      <c r="R10470" s="820"/>
      <c r="S10470" s="820"/>
      <c r="T10470" s="820"/>
      <c r="U10470" s="820"/>
      <c r="V10470" s="820"/>
      <c r="W10470" s="820"/>
      <c r="X10470" s="820"/>
      <c r="Y10470" s="820"/>
      <c r="Z10470" s="820"/>
    </row>
    <row r="10471" spans="7:26">
      <c r="G10471" s="826"/>
      <c r="H10471" s="820"/>
      <c r="J10471" s="820"/>
      <c r="K10471" s="820"/>
      <c r="L10471" s="820"/>
      <c r="M10471" s="820"/>
      <c r="N10471" s="820"/>
      <c r="O10471" s="820"/>
      <c r="P10471" s="820"/>
      <c r="Q10471" s="820"/>
      <c r="R10471" s="820"/>
      <c r="S10471" s="820"/>
      <c r="T10471" s="820"/>
      <c r="U10471" s="820"/>
      <c r="V10471" s="820"/>
      <c r="W10471" s="820"/>
      <c r="X10471" s="820"/>
      <c r="Y10471" s="820"/>
      <c r="Z10471" s="820"/>
    </row>
    <row r="10472" spans="7:26">
      <c r="G10472" s="826"/>
      <c r="H10472" s="820"/>
      <c r="J10472" s="820"/>
      <c r="K10472" s="820"/>
      <c r="L10472" s="820"/>
      <c r="M10472" s="820"/>
      <c r="N10472" s="820"/>
      <c r="O10472" s="820"/>
      <c r="P10472" s="820"/>
      <c r="Q10472" s="820"/>
      <c r="R10472" s="820"/>
      <c r="S10472" s="820"/>
      <c r="T10472" s="820"/>
      <c r="U10472" s="820"/>
      <c r="V10472" s="820"/>
      <c r="W10472" s="820"/>
      <c r="X10472" s="820"/>
      <c r="Y10472" s="820"/>
      <c r="Z10472" s="820"/>
    </row>
    <row r="10473" spans="7:26">
      <c r="G10473" s="826"/>
      <c r="H10473" s="820"/>
      <c r="J10473" s="820"/>
      <c r="K10473" s="820"/>
      <c r="L10473" s="820"/>
      <c r="M10473" s="820"/>
      <c r="N10473" s="820"/>
      <c r="O10473" s="820"/>
      <c r="P10473" s="820"/>
      <c r="Q10473" s="820"/>
      <c r="R10473" s="820"/>
      <c r="S10473" s="820"/>
      <c r="T10473" s="820"/>
      <c r="U10473" s="820"/>
      <c r="V10473" s="820"/>
      <c r="W10473" s="820"/>
      <c r="X10473" s="820"/>
      <c r="Y10473" s="820"/>
      <c r="Z10473" s="820"/>
    </row>
    <row r="10474" spans="7:26">
      <c r="G10474" s="826"/>
      <c r="H10474" s="820"/>
      <c r="J10474" s="820"/>
      <c r="K10474" s="820"/>
      <c r="L10474" s="820"/>
      <c r="M10474" s="820"/>
      <c r="N10474" s="820"/>
      <c r="O10474" s="820"/>
      <c r="P10474" s="820"/>
      <c r="Q10474" s="820"/>
      <c r="R10474" s="820"/>
      <c r="S10474" s="820"/>
      <c r="T10474" s="820"/>
      <c r="U10474" s="820"/>
      <c r="V10474" s="820"/>
      <c r="W10474" s="820"/>
      <c r="X10474" s="820"/>
      <c r="Y10474" s="820"/>
      <c r="Z10474" s="820"/>
    </row>
    <row r="10475" spans="7:26">
      <c r="G10475" s="826"/>
      <c r="H10475" s="820"/>
      <c r="J10475" s="820"/>
      <c r="K10475" s="820"/>
      <c r="L10475" s="820"/>
      <c r="M10475" s="820"/>
      <c r="N10475" s="820"/>
      <c r="O10475" s="820"/>
      <c r="P10475" s="820"/>
      <c r="Q10475" s="820"/>
      <c r="R10475" s="820"/>
      <c r="S10475" s="820"/>
      <c r="T10475" s="820"/>
      <c r="U10475" s="820"/>
      <c r="V10475" s="820"/>
      <c r="W10475" s="820"/>
      <c r="X10475" s="820"/>
      <c r="Y10475" s="820"/>
      <c r="Z10475" s="820"/>
    </row>
    <row r="10476" spans="7:26">
      <c r="G10476" s="826"/>
      <c r="H10476" s="820"/>
      <c r="J10476" s="820"/>
      <c r="K10476" s="820"/>
      <c r="L10476" s="820"/>
      <c r="M10476" s="820"/>
      <c r="N10476" s="820"/>
      <c r="O10476" s="820"/>
      <c r="P10476" s="820"/>
      <c r="Q10476" s="820"/>
      <c r="R10476" s="820"/>
      <c r="S10476" s="820"/>
      <c r="T10476" s="820"/>
      <c r="U10476" s="820"/>
      <c r="V10476" s="820"/>
      <c r="W10476" s="820"/>
      <c r="X10476" s="820"/>
      <c r="Y10476" s="820"/>
      <c r="Z10476" s="820"/>
    </row>
    <row r="10477" spans="7:26">
      <c r="G10477" s="826"/>
      <c r="H10477" s="820"/>
      <c r="J10477" s="820"/>
      <c r="K10477" s="820"/>
      <c r="L10477" s="820"/>
      <c r="M10477" s="820"/>
      <c r="N10477" s="820"/>
      <c r="O10477" s="820"/>
      <c r="P10477" s="820"/>
      <c r="Q10477" s="820"/>
      <c r="R10477" s="820"/>
      <c r="S10477" s="820"/>
      <c r="T10477" s="820"/>
      <c r="U10477" s="820"/>
      <c r="V10477" s="820"/>
      <c r="W10477" s="820"/>
      <c r="X10477" s="820"/>
      <c r="Y10477" s="820"/>
      <c r="Z10477" s="820"/>
    </row>
    <row r="10478" spans="7:26">
      <c r="G10478" s="826"/>
      <c r="H10478" s="820"/>
      <c r="J10478" s="820"/>
      <c r="K10478" s="820"/>
      <c r="L10478" s="820"/>
      <c r="M10478" s="820"/>
      <c r="N10478" s="820"/>
      <c r="O10478" s="820"/>
      <c r="P10478" s="820"/>
      <c r="Q10478" s="820"/>
      <c r="R10478" s="820"/>
      <c r="S10478" s="820"/>
      <c r="T10478" s="820"/>
      <c r="U10478" s="820"/>
      <c r="V10478" s="820"/>
      <c r="W10478" s="820"/>
      <c r="X10478" s="820"/>
      <c r="Y10478" s="820"/>
      <c r="Z10478" s="820"/>
    </row>
    <row r="10479" spans="7:26">
      <c r="G10479" s="826"/>
      <c r="H10479" s="820"/>
      <c r="J10479" s="820"/>
      <c r="K10479" s="820"/>
      <c r="L10479" s="820"/>
      <c r="M10479" s="820"/>
      <c r="N10479" s="820"/>
      <c r="O10479" s="820"/>
      <c r="P10479" s="820"/>
      <c r="Q10479" s="820"/>
      <c r="R10479" s="820"/>
      <c r="S10479" s="820"/>
      <c r="T10479" s="820"/>
      <c r="U10479" s="820"/>
      <c r="V10479" s="820"/>
      <c r="W10479" s="820"/>
      <c r="X10479" s="820"/>
      <c r="Y10479" s="820"/>
      <c r="Z10479" s="820"/>
    </row>
    <row r="10480" spans="7:26">
      <c r="G10480" s="826"/>
      <c r="H10480" s="820"/>
      <c r="J10480" s="820"/>
      <c r="K10480" s="820"/>
      <c r="L10480" s="820"/>
      <c r="M10480" s="820"/>
      <c r="N10480" s="820"/>
      <c r="O10480" s="820"/>
      <c r="P10480" s="820"/>
      <c r="Q10480" s="820"/>
      <c r="R10480" s="820"/>
      <c r="S10480" s="820"/>
      <c r="T10480" s="820"/>
      <c r="U10480" s="820"/>
      <c r="V10480" s="820"/>
      <c r="W10480" s="820"/>
      <c r="X10480" s="820"/>
      <c r="Y10480" s="820"/>
      <c r="Z10480" s="820"/>
    </row>
    <row r="10481" spans="7:26">
      <c r="G10481" s="826"/>
      <c r="H10481" s="820"/>
      <c r="J10481" s="820"/>
      <c r="K10481" s="820"/>
      <c r="L10481" s="820"/>
      <c r="M10481" s="820"/>
      <c r="N10481" s="820"/>
      <c r="O10481" s="820"/>
      <c r="P10481" s="820"/>
      <c r="Q10481" s="820"/>
      <c r="R10481" s="820"/>
      <c r="S10481" s="820"/>
      <c r="T10481" s="820"/>
      <c r="U10481" s="820"/>
      <c r="V10481" s="820"/>
      <c r="W10481" s="820"/>
      <c r="X10481" s="820"/>
      <c r="Y10481" s="820"/>
      <c r="Z10481" s="820"/>
    </row>
    <row r="10482" spans="7:26">
      <c r="G10482" s="826"/>
      <c r="H10482" s="820"/>
      <c r="J10482" s="820"/>
      <c r="K10482" s="820"/>
      <c r="L10482" s="820"/>
      <c r="M10482" s="820"/>
      <c r="N10482" s="820"/>
      <c r="O10482" s="820"/>
      <c r="P10482" s="820"/>
      <c r="Q10482" s="820"/>
      <c r="R10482" s="820"/>
      <c r="S10482" s="820"/>
      <c r="T10482" s="820"/>
      <c r="U10482" s="820"/>
      <c r="V10482" s="820"/>
      <c r="W10482" s="820"/>
      <c r="X10482" s="820"/>
      <c r="Y10482" s="820"/>
      <c r="Z10482" s="820"/>
    </row>
    <row r="10483" spans="7:26">
      <c r="G10483" s="826"/>
      <c r="H10483" s="820"/>
      <c r="J10483" s="820"/>
      <c r="K10483" s="820"/>
      <c r="L10483" s="820"/>
      <c r="M10483" s="820"/>
      <c r="N10483" s="820"/>
      <c r="O10483" s="820"/>
      <c r="P10483" s="820"/>
      <c r="Q10483" s="820"/>
      <c r="R10483" s="820"/>
      <c r="S10483" s="820"/>
      <c r="T10483" s="820"/>
      <c r="U10483" s="820"/>
      <c r="V10483" s="820"/>
      <c r="W10483" s="820"/>
      <c r="X10483" s="820"/>
      <c r="Y10483" s="820"/>
      <c r="Z10483" s="820"/>
    </row>
    <row r="10484" spans="7:26">
      <c r="G10484" s="826"/>
      <c r="H10484" s="820"/>
      <c r="J10484" s="820"/>
      <c r="K10484" s="820"/>
      <c r="L10484" s="820"/>
      <c r="M10484" s="820"/>
      <c r="N10484" s="820"/>
      <c r="O10484" s="820"/>
      <c r="P10484" s="820"/>
      <c r="Q10484" s="820"/>
      <c r="R10484" s="820"/>
      <c r="S10484" s="820"/>
      <c r="T10484" s="820"/>
      <c r="U10484" s="820"/>
      <c r="V10484" s="820"/>
      <c r="W10484" s="820"/>
      <c r="X10484" s="820"/>
      <c r="Y10484" s="820"/>
      <c r="Z10484" s="820"/>
    </row>
    <row r="10485" spans="7:26">
      <c r="G10485" s="826"/>
      <c r="H10485" s="820"/>
      <c r="J10485" s="820"/>
      <c r="K10485" s="820"/>
      <c r="L10485" s="820"/>
      <c r="M10485" s="820"/>
      <c r="N10485" s="820"/>
      <c r="O10485" s="820"/>
      <c r="P10485" s="820"/>
      <c r="Q10485" s="820"/>
      <c r="R10485" s="820"/>
      <c r="S10485" s="820"/>
      <c r="T10485" s="820"/>
      <c r="U10485" s="820"/>
      <c r="V10485" s="820"/>
      <c r="W10485" s="820"/>
      <c r="X10485" s="820"/>
      <c r="Y10485" s="820"/>
      <c r="Z10485" s="820"/>
    </row>
    <row r="10486" spans="7:26">
      <c r="G10486" s="826"/>
      <c r="H10486" s="820"/>
      <c r="J10486" s="820"/>
      <c r="K10486" s="820"/>
      <c r="L10486" s="820"/>
      <c r="M10486" s="820"/>
      <c r="N10486" s="820"/>
      <c r="O10486" s="820"/>
      <c r="P10486" s="820"/>
      <c r="Q10486" s="820"/>
      <c r="R10486" s="820"/>
      <c r="S10486" s="820"/>
      <c r="T10486" s="820"/>
      <c r="U10486" s="820"/>
      <c r="V10486" s="820"/>
      <c r="W10486" s="820"/>
      <c r="X10486" s="820"/>
      <c r="Y10486" s="820"/>
      <c r="Z10486" s="820"/>
    </row>
    <row r="10487" spans="7:26">
      <c r="G10487" s="826"/>
      <c r="H10487" s="820"/>
      <c r="J10487" s="820"/>
      <c r="K10487" s="820"/>
      <c r="L10487" s="820"/>
      <c r="M10487" s="820"/>
      <c r="N10487" s="820"/>
      <c r="O10487" s="820"/>
      <c r="P10487" s="820"/>
      <c r="Q10487" s="820"/>
      <c r="R10487" s="820"/>
      <c r="S10487" s="820"/>
      <c r="T10487" s="820"/>
      <c r="U10487" s="820"/>
      <c r="V10487" s="820"/>
      <c r="W10487" s="820"/>
      <c r="X10487" s="820"/>
      <c r="Y10487" s="820"/>
      <c r="Z10487" s="820"/>
    </row>
    <row r="10488" spans="7:26">
      <c r="G10488" s="826"/>
      <c r="H10488" s="820"/>
      <c r="J10488" s="820"/>
      <c r="K10488" s="820"/>
      <c r="L10488" s="820"/>
      <c r="M10488" s="820"/>
      <c r="N10488" s="820"/>
      <c r="O10488" s="820"/>
      <c r="P10488" s="820"/>
      <c r="Q10488" s="820"/>
      <c r="R10488" s="820"/>
      <c r="S10488" s="820"/>
      <c r="T10488" s="820"/>
      <c r="U10488" s="820"/>
      <c r="V10488" s="820"/>
      <c r="W10488" s="820"/>
      <c r="X10488" s="820"/>
      <c r="Y10488" s="820"/>
      <c r="Z10488" s="820"/>
    </row>
    <row r="10489" spans="7:26">
      <c r="G10489" s="826"/>
      <c r="H10489" s="820"/>
      <c r="J10489" s="820"/>
      <c r="K10489" s="820"/>
      <c r="L10489" s="820"/>
      <c r="M10489" s="820"/>
      <c r="N10489" s="820"/>
      <c r="O10489" s="820"/>
      <c r="P10489" s="820"/>
      <c r="Q10489" s="820"/>
      <c r="R10489" s="820"/>
      <c r="S10489" s="820"/>
      <c r="T10489" s="820"/>
      <c r="U10489" s="820"/>
      <c r="V10489" s="820"/>
      <c r="W10489" s="820"/>
      <c r="X10489" s="820"/>
      <c r="Y10489" s="820"/>
      <c r="Z10489" s="820"/>
    </row>
    <row r="10490" spans="7:26">
      <c r="G10490" s="826"/>
      <c r="H10490" s="820"/>
      <c r="J10490" s="820"/>
      <c r="K10490" s="820"/>
      <c r="L10490" s="820"/>
      <c r="M10490" s="820"/>
      <c r="N10490" s="820"/>
      <c r="O10490" s="820"/>
      <c r="P10490" s="820"/>
      <c r="Q10490" s="820"/>
      <c r="R10490" s="820"/>
      <c r="S10490" s="820"/>
      <c r="T10490" s="820"/>
      <c r="U10490" s="820"/>
      <c r="V10490" s="820"/>
      <c r="W10490" s="820"/>
      <c r="X10490" s="820"/>
      <c r="Y10490" s="820"/>
      <c r="Z10490" s="820"/>
    </row>
    <row r="10491" spans="7:26">
      <c r="G10491" s="826"/>
      <c r="H10491" s="820"/>
      <c r="J10491" s="820"/>
      <c r="K10491" s="820"/>
      <c r="L10491" s="820"/>
      <c r="M10491" s="820"/>
      <c r="N10491" s="820"/>
      <c r="O10491" s="820"/>
      <c r="P10491" s="820"/>
      <c r="Q10491" s="820"/>
      <c r="R10491" s="820"/>
      <c r="S10491" s="820"/>
      <c r="T10491" s="820"/>
      <c r="U10491" s="820"/>
      <c r="V10491" s="820"/>
      <c r="W10491" s="820"/>
      <c r="X10491" s="820"/>
      <c r="Y10491" s="820"/>
      <c r="Z10491" s="820"/>
    </row>
    <row r="10492" spans="7:26">
      <c r="G10492" s="826"/>
      <c r="H10492" s="820"/>
      <c r="J10492" s="820"/>
      <c r="K10492" s="820"/>
      <c r="L10492" s="820"/>
      <c r="M10492" s="820"/>
      <c r="N10492" s="820"/>
      <c r="O10492" s="820"/>
      <c r="P10492" s="820"/>
      <c r="Q10492" s="820"/>
      <c r="R10492" s="820"/>
      <c r="S10492" s="820"/>
      <c r="T10492" s="820"/>
      <c r="U10492" s="820"/>
      <c r="V10492" s="820"/>
      <c r="W10492" s="820"/>
      <c r="X10492" s="820"/>
      <c r="Y10492" s="820"/>
      <c r="Z10492" s="820"/>
    </row>
    <row r="10493" spans="7:26">
      <c r="G10493" s="826"/>
      <c r="H10493" s="820"/>
      <c r="J10493" s="820"/>
      <c r="K10493" s="820"/>
      <c r="L10493" s="820"/>
      <c r="M10493" s="820"/>
      <c r="N10493" s="820"/>
      <c r="O10493" s="820"/>
      <c r="P10493" s="820"/>
      <c r="Q10493" s="820"/>
      <c r="R10493" s="820"/>
      <c r="S10493" s="820"/>
      <c r="T10493" s="820"/>
      <c r="U10493" s="820"/>
      <c r="V10493" s="820"/>
      <c r="W10493" s="820"/>
      <c r="X10493" s="820"/>
      <c r="Y10493" s="820"/>
      <c r="Z10493" s="820"/>
    </row>
    <row r="10494" spans="7:26">
      <c r="G10494" s="826"/>
      <c r="H10494" s="820"/>
      <c r="J10494" s="820"/>
      <c r="K10494" s="820"/>
      <c r="L10494" s="820"/>
      <c r="M10494" s="820"/>
      <c r="N10494" s="820"/>
      <c r="O10494" s="820"/>
      <c r="P10494" s="820"/>
      <c r="Q10494" s="820"/>
      <c r="R10494" s="820"/>
      <c r="S10494" s="820"/>
      <c r="T10494" s="820"/>
      <c r="U10494" s="820"/>
      <c r="V10494" s="820"/>
      <c r="W10494" s="820"/>
      <c r="X10494" s="820"/>
      <c r="Y10494" s="820"/>
      <c r="Z10494" s="820"/>
    </row>
    <row r="10495" spans="7:26">
      <c r="G10495" s="826"/>
      <c r="H10495" s="820"/>
      <c r="J10495" s="820"/>
      <c r="K10495" s="820"/>
      <c r="L10495" s="820"/>
      <c r="M10495" s="820"/>
      <c r="N10495" s="820"/>
      <c r="O10495" s="820"/>
      <c r="P10495" s="820"/>
      <c r="Q10495" s="820"/>
      <c r="R10495" s="820"/>
      <c r="S10495" s="820"/>
      <c r="T10495" s="820"/>
      <c r="U10495" s="820"/>
      <c r="V10495" s="820"/>
      <c r="W10495" s="820"/>
      <c r="X10495" s="820"/>
      <c r="Y10495" s="820"/>
      <c r="Z10495" s="820"/>
    </row>
    <row r="10496" spans="7:26">
      <c r="G10496" s="826"/>
      <c r="H10496" s="820"/>
      <c r="J10496" s="820"/>
      <c r="K10496" s="820"/>
      <c r="L10496" s="820"/>
      <c r="M10496" s="820"/>
      <c r="N10496" s="820"/>
      <c r="O10496" s="820"/>
      <c r="P10496" s="820"/>
      <c r="Q10496" s="820"/>
      <c r="R10496" s="820"/>
      <c r="S10496" s="820"/>
      <c r="T10496" s="820"/>
      <c r="U10496" s="820"/>
      <c r="V10496" s="820"/>
      <c r="W10496" s="820"/>
      <c r="X10496" s="820"/>
      <c r="Y10496" s="820"/>
      <c r="Z10496" s="820"/>
    </row>
    <row r="10497" spans="7:26">
      <c r="G10497" s="826"/>
      <c r="H10497" s="820"/>
      <c r="J10497" s="820"/>
      <c r="K10497" s="820"/>
      <c r="L10497" s="820"/>
      <c r="M10497" s="820"/>
      <c r="N10497" s="820"/>
      <c r="O10497" s="820"/>
      <c r="P10497" s="820"/>
      <c r="Q10497" s="820"/>
      <c r="R10497" s="820"/>
      <c r="S10497" s="820"/>
      <c r="T10497" s="820"/>
      <c r="U10497" s="820"/>
      <c r="V10497" s="820"/>
      <c r="W10497" s="820"/>
      <c r="X10497" s="820"/>
      <c r="Y10497" s="820"/>
      <c r="Z10497" s="820"/>
    </row>
    <row r="10498" spans="7:26">
      <c r="G10498" s="826"/>
      <c r="H10498" s="820"/>
      <c r="J10498" s="820"/>
      <c r="K10498" s="820"/>
      <c r="L10498" s="820"/>
      <c r="M10498" s="820"/>
      <c r="N10498" s="820"/>
      <c r="O10498" s="820"/>
      <c r="P10498" s="820"/>
      <c r="Q10498" s="820"/>
      <c r="R10498" s="820"/>
      <c r="S10498" s="820"/>
      <c r="T10498" s="820"/>
      <c r="U10498" s="820"/>
      <c r="V10498" s="820"/>
      <c r="W10498" s="820"/>
      <c r="X10498" s="820"/>
      <c r="Y10498" s="820"/>
      <c r="Z10498" s="820"/>
    </row>
    <row r="10499" spans="7:26">
      <c r="G10499" s="826"/>
      <c r="H10499" s="820"/>
      <c r="J10499" s="820"/>
      <c r="K10499" s="820"/>
      <c r="L10499" s="820"/>
      <c r="M10499" s="820"/>
      <c r="N10499" s="820"/>
      <c r="O10499" s="820"/>
      <c r="P10499" s="820"/>
      <c r="Q10499" s="820"/>
      <c r="R10499" s="820"/>
      <c r="S10499" s="820"/>
      <c r="T10499" s="820"/>
      <c r="U10499" s="820"/>
      <c r="V10499" s="820"/>
      <c r="W10499" s="820"/>
      <c r="X10499" s="820"/>
      <c r="Y10499" s="820"/>
      <c r="Z10499" s="820"/>
    </row>
    <row r="10500" spans="7:26">
      <c r="G10500" s="826"/>
      <c r="H10500" s="820"/>
      <c r="J10500" s="820"/>
      <c r="K10500" s="820"/>
      <c r="L10500" s="820"/>
      <c r="M10500" s="820"/>
      <c r="N10500" s="820"/>
      <c r="O10500" s="820"/>
      <c r="P10500" s="820"/>
      <c r="Q10500" s="820"/>
      <c r="R10500" s="820"/>
      <c r="S10500" s="820"/>
      <c r="T10500" s="820"/>
      <c r="U10500" s="820"/>
      <c r="V10500" s="820"/>
      <c r="W10500" s="820"/>
      <c r="X10500" s="820"/>
      <c r="Y10500" s="820"/>
      <c r="Z10500" s="820"/>
    </row>
    <row r="10501" spans="7:26">
      <c r="G10501" s="826"/>
      <c r="H10501" s="820"/>
      <c r="J10501" s="820"/>
      <c r="K10501" s="820"/>
      <c r="L10501" s="820"/>
      <c r="M10501" s="820"/>
      <c r="N10501" s="820"/>
      <c r="O10501" s="820"/>
      <c r="P10501" s="820"/>
      <c r="Q10501" s="820"/>
      <c r="R10501" s="820"/>
      <c r="S10501" s="820"/>
      <c r="T10501" s="820"/>
      <c r="U10501" s="820"/>
      <c r="V10501" s="820"/>
      <c r="W10501" s="820"/>
      <c r="X10501" s="820"/>
      <c r="Y10501" s="820"/>
      <c r="Z10501" s="820"/>
    </row>
    <row r="10502" spans="7:26">
      <c r="G10502" s="826"/>
      <c r="H10502" s="820"/>
      <c r="J10502" s="820"/>
      <c r="K10502" s="820"/>
      <c r="L10502" s="820"/>
      <c r="M10502" s="820"/>
      <c r="N10502" s="820"/>
      <c r="O10502" s="820"/>
      <c r="P10502" s="820"/>
      <c r="Q10502" s="820"/>
      <c r="R10502" s="820"/>
      <c r="S10502" s="820"/>
      <c r="T10502" s="820"/>
      <c r="U10502" s="820"/>
      <c r="V10502" s="820"/>
      <c r="W10502" s="820"/>
      <c r="X10502" s="820"/>
      <c r="Y10502" s="820"/>
      <c r="Z10502" s="820"/>
    </row>
    <row r="10503" spans="7:26">
      <c r="G10503" s="826"/>
      <c r="H10503" s="820"/>
      <c r="J10503" s="820"/>
      <c r="K10503" s="820"/>
      <c r="L10503" s="820"/>
      <c r="M10503" s="820"/>
      <c r="N10503" s="820"/>
      <c r="O10503" s="820"/>
      <c r="P10503" s="820"/>
      <c r="Q10503" s="820"/>
      <c r="R10503" s="820"/>
      <c r="S10503" s="820"/>
      <c r="T10503" s="820"/>
      <c r="U10503" s="820"/>
      <c r="V10503" s="820"/>
      <c r="W10503" s="820"/>
      <c r="X10503" s="820"/>
      <c r="Y10503" s="820"/>
      <c r="Z10503" s="820"/>
    </row>
    <row r="10504" spans="7:26">
      <c r="G10504" s="826"/>
      <c r="H10504" s="820"/>
      <c r="J10504" s="820"/>
      <c r="K10504" s="820"/>
      <c r="L10504" s="820"/>
      <c r="M10504" s="820"/>
      <c r="N10504" s="820"/>
      <c r="O10504" s="820"/>
      <c r="P10504" s="820"/>
      <c r="Q10504" s="820"/>
      <c r="R10504" s="820"/>
      <c r="S10504" s="820"/>
      <c r="T10504" s="820"/>
      <c r="U10504" s="820"/>
      <c r="V10504" s="820"/>
      <c r="W10504" s="820"/>
      <c r="X10504" s="820"/>
      <c r="Y10504" s="820"/>
      <c r="Z10504" s="820"/>
    </row>
    <row r="10505" spans="7:26">
      <c r="G10505" s="826"/>
      <c r="H10505" s="820"/>
      <c r="J10505" s="820"/>
      <c r="K10505" s="820"/>
      <c r="L10505" s="820"/>
      <c r="M10505" s="820"/>
      <c r="N10505" s="820"/>
      <c r="O10505" s="820"/>
      <c r="P10505" s="820"/>
      <c r="Q10505" s="820"/>
      <c r="R10505" s="820"/>
      <c r="S10505" s="820"/>
      <c r="T10505" s="820"/>
      <c r="U10505" s="820"/>
      <c r="V10505" s="820"/>
      <c r="W10505" s="820"/>
      <c r="X10505" s="820"/>
      <c r="Y10505" s="820"/>
      <c r="Z10505" s="820"/>
    </row>
    <row r="10506" spans="7:26">
      <c r="G10506" s="826"/>
      <c r="H10506" s="820"/>
      <c r="J10506" s="820"/>
      <c r="K10506" s="820"/>
      <c r="L10506" s="820"/>
      <c r="M10506" s="820"/>
      <c r="N10506" s="820"/>
      <c r="O10506" s="820"/>
      <c r="P10506" s="820"/>
      <c r="Q10506" s="820"/>
      <c r="R10506" s="820"/>
      <c r="S10506" s="820"/>
      <c r="T10506" s="820"/>
      <c r="U10506" s="820"/>
      <c r="V10506" s="820"/>
      <c r="W10506" s="820"/>
      <c r="X10506" s="820"/>
      <c r="Y10506" s="820"/>
      <c r="Z10506" s="820"/>
    </row>
    <row r="10507" spans="7:26">
      <c r="G10507" s="826"/>
      <c r="H10507" s="820"/>
      <c r="J10507" s="820"/>
      <c r="K10507" s="820"/>
      <c r="L10507" s="820"/>
      <c r="M10507" s="820"/>
      <c r="N10507" s="820"/>
      <c r="O10507" s="820"/>
      <c r="P10507" s="820"/>
      <c r="Q10507" s="820"/>
      <c r="R10507" s="820"/>
      <c r="S10507" s="820"/>
      <c r="T10507" s="820"/>
      <c r="U10507" s="820"/>
      <c r="V10507" s="820"/>
      <c r="W10507" s="820"/>
      <c r="X10507" s="820"/>
      <c r="Y10507" s="820"/>
      <c r="Z10507" s="820"/>
    </row>
    <row r="10508" spans="7:26">
      <c r="G10508" s="826"/>
      <c r="H10508" s="820"/>
      <c r="J10508" s="820"/>
      <c r="K10508" s="820"/>
      <c r="L10508" s="820"/>
      <c r="M10508" s="820"/>
      <c r="N10508" s="820"/>
      <c r="O10508" s="820"/>
      <c r="P10508" s="820"/>
      <c r="Q10508" s="820"/>
      <c r="R10508" s="820"/>
      <c r="S10508" s="820"/>
      <c r="T10508" s="820"/>
      <c r="U10508" s="820"/>
      <c r="V10508" s="820"/>
      <c r="W10508" s="820"/>
      <c r="X10508" s="820"/>
      <c r="Y10508" s="820"/>
      <c r="Z10508" s="820"/>
    </row>
    <row r="10509" spans="7:26">
      <c r="G10509" s="826"/>
      <c r="H10509" s="820"/>
      <c r="J10509" s="820"/>
      <c r="K10509" s="820"/>
      <c r="L10509" s="820"/>
      <c r="M10509" s="820"/>
      <c r="N10509" s="820"/>
      <c r="O10509" s="820"/>
      <c r="P10509" s="820"/>
      <c r="Q10509" s="820"/>
      <c r="R10509" s="820"/>
      <c r="S10509" s="820"/>
      <c r="T10509" s="820"/>
      <c r="U10509" s="820"/>
      <c r="V10509" s="820"/>
      <c r="W10509" s="820"/>
      <c r="X10509" s="820"/>
      <c r="Y10509" s="820"/>
      <c r="Z10509" s="820"/>
    </row>
    <row r="10510" spans="7:26">
      <c r="G10510" s="826"/>
      <c r="H10510" s="820"/>
      <c r="J10510" s="820"/>
      <c r="K10510" s="820"/>
      <c r="L10510" s="820"/>
      <c r="M10510" s="820"/>
      <c r="N10510" s="820"/>
      <c r="O10510" s="820"/>
      <c r="P10510" s="820"/>
      <c r="Q10510" s="820"/>
      <c r="R10510" s="820"/>
      <c r="S10510" s="820"/>
      <c r="T10510" s="820"/>
      <c r="U10510" s="820"/>
      <c r="V10510" s="820"/>
      <c r="W10510" s="820"/>
      <c r="X10510" s="820"/>
      <c r="Y10510" s="820"/>
      <c r="Z10510" s="820"/>
    </row>
    <row r="10511" spans="7:26">
      <c r="G10511" s="826"/>
      <c r="H10511" s="820"/>
      <c r="J10511" s="820"/>
      <c r="K10511" s="820"/>
      <c r="L10511" s="820"/>
      <c r="M10511" s="820"/>
      <c r="N10511" s="820"/>
      <c r="O10511" s="820"/>
      <c r="P10511" s="820"/>
      <c r="Q10511" s="820"/>
      <c r="R10511" s="820"/>
      <c r="S10511" s="820"/>
      <c r="T10511" s="820"/>
      <c r="U10511" s="820"/>
      <c r="V10511" s="820"/>
      <c r="W10511" s="820"/>
      <c r="X10511" s="820"/>
      <c r="Y10511" s="820"/>
      <c r="Z10511" s="820"/>
    </row>
    <row r="10512" spans="7:26">
      <c r="G10512" s="826"/>
      <c r="H10512" s="820"/>
      <c r="J10512" s="820"/>
      <c r="K10512" s="820"/>
      <c r="L10512" s="820"/>
      <c r="M10512" s="820"/>
      <c r="N10512" s="820"/>
      <c r="O10512" s="820"/>
      <c r="P10512" s="820"/>
      <c r="Q10512" s="820"/>
      <c r="R10512" s="820"/>
      <c r="S10512" s="820"/>
      <c r="T10512" s="820"/>
      <c r="U10512" s="820"/>
      <c r="V10512" s="820"/>
      <c r="W10512" s="820"/>
      <c r="X10512" s="820"/>
      <c r="Y10512" s="820"/>
      <c r="Z10512" s="820"/>
    </row>
    <row r="10513" spans="7:26">
      <c r="G10513" s="826"/>
      <c r="H10513" s="820"/>
      <c r="J10513" s="820"/>
      <c r="K10513" s="820"/>
      <c r="L10513" s="820"/>
      <c r="M10513" s="820"/>
      <c r="N10513" s="820"/>
      <c r="O10513" s="820"/>
      <c r="P10513" s="820"/>
      <c r="Q10513" s="820"/>
      <c r="R10513" s="820"/>
      <c r="S10513" s="820"/>
      <c r="T10513" s="820"/>
      <c r="U10513" s="820"/>
      <c r="V10513" s="820"/>
      <c r="W10513" s="820"/>
      <c r="X10513" s="820"/>
      <c r="Y10513" s="820"/>
      <c r="Z10513" s="820"/>
    </row>
    <row r="10514" spans="7:26">
      <c r="G10514" s="826"/>
      <c r="H10514" s="820"/>
      <c r="J10514" s="820"/>
      <c r="K10514" s="820"/>
      <c r="L10514" s="820"/>
      <c r="M10514" s="820"/>
      <c r="N10514" s="820"/>
      <c r="O10514" s="820"/>
      <c r="P10514" s="820"/>
      <c r="Q10514" s="820"/>
      <c r="R10514" s="820"/>
      <c r="S10514" s="820"/>
      <c r="T10514" s="820"/>
      <c r="U10514" s="820"/>
      <c r="V10514" s="820"/>
      <c r="W10514" s="820"/>
      <c r="X10514" s="820"/>
      <c r="Y10514" s="820"/>
      <c r="Z10514" s="820"/>
    </row>
    <row r="10515" spans="7:26">
      <c r="G10515" s="826"/>
      <c r="H10515" s="820"/>
      <c r="J10515" s="820"/>
      <c r="K10515" s="820"/>
      <c r="L10515" s="820"/>
      <c r="M10515" s="820"/>
      <c r="N10515" s="820"/>
      <c r="O10515" s="820"/>
      <c r="P10515" s="820"/>
      <c r="Q10515" s="820"/>
      <c r="R10515" s="820"/>
      <c r="S10515" s="820"/>
      <c r="T10515" s="820"/>
      <c r="U10515" s="820"/>
      <c r="V10515" s="820"/>
      <c r="W10515" s="820"/>
      <c r="X10515" s="820"/>
      <c r="Y10515" s="820"/>
      <c r="Z10515" s="820"/>
    </row>
    <row r="10516" spans="7:26">
      <c r="G10516" s="826"/>
      <c r="H10516" s="820"/>
      <c r="J10516" s="820"/>
      <c r="K10516" s="820"/>
      <c r="L10516" s="820"/>
      <c r="M10516" s="820"/>
      <c r="N10516" s="820"/>
      <c r="O10516" s="820"/>
      <c r="P10516" s="820"/>
      <c r="Q10516" s="820"/>
      <c r="R10516" s="820"/>
      <c r="S10516" s="820"/>
      <c r="T10516" s="820"/>
      <c r="U10516" s="820"/>
      <c r="V10516" s="820"/>
      <c r="W10516" s="820"/>
      <c r="X10516" s="820"/>
      <c r="Y10516" s="820"/>
      <c r="Z10516" s="820"/>
    </row>
    <row r="10517" spans="7:26">
      <c r="G10517" s="826"/>
      <c r="H10517" s="820"/>
      <c r="J10517" s="820"/>
      <c r="K10517" s="820"/>
      <c r="L10517" s="820"/>
      <c r="M10517" s="820"/>
      <c r="N10517" s="820"/>
      <c r="O10517" s="820"/>
      <c r="P10517" s="820"/>
      <c r="Q10517" s="820"/>
      <c r="R10517" s="820"/>
      <c r="S10517" s="820"/>
      <c r="T10517" s="820"/>
      <c r="U10517" s="820"/>
      <c r="V10517" s="820"/>
      <c r="W10517" s="820"/>
      <c r="X10517" s="820"/>
      <c r="Y10517" s="820"/>
      <c r="Z10517" s="820"/>
    </row>
    <row r="10518" spans="7:26">
      <c r="G10518" s="826"/>
      <c r="H10518" s="820"/>
      <c r="J10518" s="820"/>
      <c r="K10518" s="820"/>
      <c r="L10518" s="820"/>
      <c r="M10518" s="820"/>
      <c r="N10518" s="820"/>
      <c r="O10518" s="820"/>
      <c r="P10518" s="820"/>
      <c r="Q10518" s="820"/>
      <c r="R10518" s="820"/>
      <c r="S10518" s="820"/>
      <c r="T10518" s="820"/>
      <c r="U10518" s="820"/>
      <c r="V10518" s="820"/>
      <c r="W10518" s="820"/>
      <c r="X10518" s="820"/>
      <c r="Y10518" s="820"/>
      <c r="Z10518" s="820"/>
    </row>
    <row r="10519" spans="7:26">
      <c r="G10519" s="826"/>
      <c r="H10519" s="820"/>
      <c r="J10519" s="820"/>
      <c r="K10519" s="820"/>
      <c r="L10519" s="820"/>
      <c r="M10519" s="820"/>
      <c r="N10519" s="820"/>
      <c r="O10519" s="820"/>
      <c r="P10519" s="820"/>
      <c r="Q10519" s="820"/>
      <c r="R10519" s="820"/>
      <c r="S10519" s="820"/>
      <c r="T10519" s="820"/>
      <c r="U10519" s="820"/>
      <c r="V10519" s="820"/>
      <c r="W10519" s="820"/>
      <c r="X10519" s="820"/>
      <c r="Y10519" s="820"/>
      <c r="Z10519" s="820"/>
    </row>
    <row r="10520" spans="7:26">
      <c r="G10520" s="826"/>
      <c r="H10520" s="820"/>
      <c r="J10520" s="820"/>
      <c r="K10520" s="820"/>
      <c r="L10520" s="820"/>
      <c r="M10520" s="820"/>
      <c r="N10520" s="820"/>
      <c r="O10520" s="820"/>
      <c r="P10520" s="820"/>
      <c r="Q10520" s="820"/>
      <c r="R10520" s="820"/>
      <c r="S10520" s="820"/>
      <c r="T10520" s="820"/>
      <c r="U10520" s="820"/>
      <c r="V10520" s="820"/>
      <c r="W10520" s="820"/>
      <c r="X10520" s="820"/>
      <c r="Y10520" s="820"/>
      <c r="Z10520" s="820"/>
    </row>
    <row r="10521" spans="7:26">
      <c r="G10521" s="826"/>
      <c r="H10521" s="820"/>
      <c r="J10521" s="820"/>
      <c r="K10521" s="820"/>
      <c r="L10521" s="820"/>
      <c r="M10521" s="820"/>
      <c r="N10521" s="820"/>
      <c r="O10521" s="820"/>
      <c r="P10521" s="820"/>
      <c r="Q10521" s="820"/>
      <c r="R10521" s="820"/>
      <c r="S10521" s="820"/>
      <c r="T10521" s="820"/>
      <c r="U10521" s="820"/>
      <c r="V10521" s="820"/>
      <c r="W10521" s="820"/>
      <c r="X10521" s="820"/>
      <c r="Y10521" s="820"/>
      <c r="Z10521" s="820"/>
    </row>
    <row r="10522" spans="7:26">
      <c r="G10522" s="826"/>
      <c r="H10522" s="820"/>
      <c r="J10522" s="820"/>
      <c r="K10522" s="820"/>
      <c r="L10522" s="820"/>
      <c r="M10522" s="820"/>
      <c r="N10522" s="820"/>
      <c r="O10522" s="820"/>
      <c r="P10522" s="820"/>
      <c r="Q10522" s="820"/>
      <c r="R10522" s="820"/>
      <c r="S10522" s="820"/>
      <c r="T10522" s="820"/>
      <c r="U10522" s="820"/>
      <c r="V10522" s="820"/>
      <c r="W10522" s="820"/>
      <c r="X10522" s="820"/>
      <c r="Y10522" s="820"/>
      <c r="Z10522" s="820"/>
    </row>
    <row r="10523" spans="7:26">
      <c r="G10523" s="826"/>
      <c r="H10523" s="820"/>
      <c r="J10523" s="820"/>
      <c r="K10523" s="820"/>
      <c r="L10523" s="820"/>
      <c r="M10523" s="820"/>
      <c r="N10523" s="820"/>
      <c r="O10523" s="820"/>
      <c r="P10523" s="820"/>
      <c r="Q10523" s="820"/>
      <c r="R10523" s="820"/>
      <c r="S10523" s="820"/>
      <c r="T10523" s="820"/>
      <c r="U10523" s="820"/>
      <c r="V10523" s="820"/>
      <c r="W10523" s="820"/>
      <c r="X10523" s="820"/>
      <c r="Y10523" s="820"/>
      <c r="Z10523" s="820"/>
    </row>
    <row r="10524" spans="7:26">
      <c r="G10524" s="826"/>
      <c r="H10524" s="820"/>
      <c r="J10524" s="820"/>
      <c r="K10524" s="820"/>
      <c r="L10524" s="820"/>
      <c r="M10524" s="820"/>
      <c r="N10524" s="820"/>
      <c r="O10524" s="820"/>
      <c r="P10524" s="820"/>
      <c r="Q10524" s="820"/>
      <c r="R10524" s="820"/>
      <c r="S10524" s="820"/>
      <c r="T10524" s="820"/>
      <c r="U10524" s="820"/>
      <c r="V10524" s="820"/>
      <c r="W10524" s="820"/>
      <c r="X10524" s="820"/>
      <c r="Y10524" s="820"/>
      <c r="Z10524" s="820"/>
    </row>
    <row r="10525" spans="7:26">
      <c r="G10525" s="826"/>
      <c r="H10525" s="820"/>
      <c r="J10525" s="820"/>
      <c r="K10525" s="820"/>
      <c r="L10525" s="820"/>
      <c r="M10525" s="820"/>
      <c r="N10525" s="820"/>
      <c r="O10525" s="820"/>
      <c r="P10525" s="820"/>
      <c r="Q10525" s="820"/>
      <c r="R10525" s="820"/>
      <c r="S10525" s="820"/>
      <c r="T10525" s="820"/>
      <c r="U10525" s="820"/>
      <c r="V10525" s="820"/>
      <c r="W10525" s="820"/>
      <c r="X10525" s="820"/>
      <c r="Y10525" s="820"/>
      <c r="Z10525" s="820"/>
    </row>
    <row r="10526" spans="7:26">
      <c r="G10526" s="826"/>
      <c r="H10526" s="820"/>
      <c r="J10526" s="820"/>
      <c r="K10526" s="820"/>
      <c r="L10526" s="820"/>
      <c r="M10526" s="820"/>
      <c r="N10526" s="820"/>
      <c r="O10526" s="820"/>
      <c r="P10526" s="820"/>
      <c r="Q10526" s="820"/>
      <c r="R10526" s="820"/>
      <c r="S10526" s="820"/>
      <c r="T10526" s="820"/>
      <c r="U10526" s="820"/>
      <c r="V10526" s="820"/>
      <c r="W10526" s="820"/>
      <c r="X10526" s="820"/>
      <c r="Y10526" s="820"/>
      <c r="Z10526" s="820"/>
    </row>
    <row r="10527" spans="7:26">
      <c r="G10527" s="826"/>
      <c r="H10527" s="820"/>
      <c r="J10527" s="820"/>
      <c r="K10527" s="820"/>
      <c r="L10527" s="820"/>
      <c r="M10527" s="820"/>
      <c r="N10527" s="820"/>
      <c r="O10527" s="820"/>
      <c r="P10527" s="820"/>
      <c r="Q10527" s="820"/>
      <c r="R10527" s="820"/>
      <c r="S10527" s="820"/>
      <c r="T10527" s="820"/>
      <c r="U10527" s="820"/>
      <c r="V10527" s="820"/>
      <c r="W10527" s="820"/>
      <c r="X10527" s="820"/>
      <c r="Y10527" s="820"/>
      <c r="Z10527" s="820"/>
    </row>
    <row r="10528" spans="7:26">
      <c r="G10528" s="826"/>
      <c r="H10528" s="820"/>
      <c r="J10528" s="820"/>
      <c r="K10528" s="820"/>
      <c r="L10528" s="820"/>
      <c r="M10528" s="820"/>
      <c r="N10528" s="820"/>
      <c r="O10528" s="820"/>
      <c r="P10528" s="820"/>
      <c r="Q10528" s="820"/>
      <c r="R10528" s="820"/>
      <c r="S10528" s="820"/>
      <c r="T10528" s="820"/>
      <c r="U10528" s="820"/>
      <c r="V10528" s="820"/>
      <c r="W10528" s="820"/>
      <c r="X10528" s="820"/>
      <c r="Y10528" s="820"/>
      <c r="Z10528" s="820"/>
    </row>
    <row r="10529" spans="7:26">
      <c r="G10529" s="826"/>
      <c r="H10529" s="820"/>
      <c r="J10529" s="820"/>
      <c r="K10529" s="820"/>
      <c r="L10529" s="820"/>
      <c r="M10529" s="820"/>
      <c r="N10529" s="820"/>
      <c r="O10529" s="820"/>
      <c r="P10529" s="820"/>
      <c r="Q10529" s="820"/>
      <c r="R10529" s="820"/>
      <c r="S10529" s="820"/>
      <c r="T10529" s="820"/>
      <c r="U10529" s="820"/>
      <c r="V10529" s="820"/>
      <c r="W10529" s="820"/>
      <c r="X10529" s="820"/>
      <c r="Y10529" s="820"/>
      <c r="Z10529" s="820"/>
    </row>
    <row r="10530" spans="7:26">
      <c r="G10530" s="826"/>
      <c r="H10530" s="820"/>
      <c r="J10530" s="820"/>
      <c r="K10530" s="820"/>
      <c r="L10530" s="820"/>
      <c r="M10530" s="820"/>
      <c r="N10530" s="820"/>
      <c r="O10530" s="820"/>
      <c r="P10530" s="820"/>
      <c r="Q10530" s="820"/>
      <c r="R10530" s="820"/>
      <c r="S10530" s="820"/>
      <c r="T10530" s="820"/>
      <c r="U10530" s="820"/>
      <c r="V10530" s="820"/>
      <c r="W10530" s="820"/>
      <c r="X10530" s="820"/>
      <c r="Y10530" s="820"/>
      <c r="Z10530" s="820"/>
    </row>
    <row r="10531" spans="7:26">
      <c r="G10531" s="826"/>
      <c r="H10531" s="820"/>
      <c r="J10531" s="820"/>
      <c r="K10531" s="820"/>
      <c r="L10531" s="820"/>
      <c r="M10531" s="820"/>
      <c r="N10531" s="820"/>
      <c r="O10531" s="820"/>
      <c r="P10531" s="820"/>
      <c r="Q10531" s="820"/>
      <c r="R10531" s="820"/>
      <c r="S10531" s="820"/>
      <c r="T10531" s="820"/>
      <c r="U10531" s="820"/>
      <c r="V10531" s="820"/>
      <c r="W10531" s="820"/>
      <c r="X10531" s="820"/>
      <c r="Y10531" s="820"/>
      <c r="Z10531" s="820"/>
    </row>
    <row r="10532" spans="7:26">
      <c r="G10532" s="826"/>
      <c r="H10532" s="820"/>
      <c r="J10532" s="820"/>
      <c r="K10532" s="820"/>
      <c r="L10532" s="820"/>
      <c r="M10532" s="820"/>
      <c r="N10532" s="820"/>
      <c r="O10532" s="820"/>
      <c r="P10532" s="820"/>
      <c r="Q10532" s="820"/>
      <c r="R10532" s="820"/>
      <c r="S10532" s="820"/>
      <c r="T10532" s="820"/>
      <c r="U10532" s="820"/>
      <c r="V10532" s="820"/>
      <c r="W10532" s="820"/>
      <c r="X10532" s="820"/>
      <c r="Y10532" s="820"/>
      <c r="Z10532" s="820"/>
    </row>
    <row r="10533" spans="7:26">
      <c r="G10533" s="826"/>
      <c r="H10533" s="820"/>
      <c r="J10533" s="820"/>
      <c r="K10533" s="820"/>
      <c r="L10533" s="820"/>
      <c r="M10533" s="820"/>
      <c r="N10533" s="820"/>
      <c r="O10533" s="820"/>
      <c r="P10533" s="820"/>
      <c r="Q10533" s="820"/>
      <c r="R10533" s="820"/>
      <c r="S10533" s="820"/>
      <c r="T10533" s="820"/>
      <c r="U10533" s="820"/>
      <c r="V10533" s="820"/>
      <c r="W10533" s="820"/>
      <c r="X10533" s="820"/>
      <c r="Y10533" s="820"/>
      <c r="Z10533" s="820"/>
    </row>
    <row r="10534" spans="7:26">
      <c r="G10534" s="826"/>
      <c r="H10534" s="820"/>
      <c r="J10534" s="820"/>
      <c r="K10534" s="820"/>
      <c r="L10534" s="820"/>
      <c r="M10534" s="820"/>
      <c r="N10534" s="820"/>
      <c r="O10534" s="820"/>
      <c r="P10534" s="820"/>
      <c r="Q10534" s="820"/>
      <c r="R10534" s="820"/>
      <c r="S10534" s="820"/>
      <c r="T10534" s="820"/>
      <c r="U10534" s="820"/>
      <c r="V10534" s="820"/>
      <c r="W10534" s="820"/>
      <c r="X10534" s="820"/>
      <c r="Y10534" s="820"/>
      <c r="Z10534" s="820"/>
    </row>
    <row r="10535" spans="7:26">
      <c r="G10535" s="826"/>
      <c r="H10535" s="820"/>
      <c r="J10535" s="820"/>
      <c r="K10535" s="820"/>
      <c r="L10535" s="820"/>
      <c r="M10535" s="820"/>
      <c r="N10535" s="820"/>
      <c r="O10535" s="820"/>
      <c r="P10535" s="820"/>
      <c r="Q10535" s="820"/>
      <c r="R10535" s="820"/>
      <c r="S10535" s="820"/>
      <c r="T10535" s="820"/>
      <c r="U10535" s="820"/>
      <c r="V10535" s="820"/>
      <c r="W10535" s="820"/>
      <c r="X10535" s="820"/>
      <c r="Y10535" s="820"/>
      <c r="Z10535" s="820"/>
    </row>
    <row r="10536" spans="7:26">
      <c r="G10536" s="826"/>
      <c r="H10536" s="820"/>
      <c r="J10536" s="820"/>
      <c r="K10536" s="820"/>
      <c r="L10536" s="820"/>
      <c r="M10536" s="820"/>
      <c r="N10536" s="820"/>
      <c r="O10536" s="820"/>
      <c r="P10536" s="820"/>
      <c r="Q10536" s="820"/>
      <c r="R10536" s="820"/>
      <c r="S10536" s="820"/>
      <c r="T10536" s="820"/>
      <c r="U10536" s="820"/>
      <c r="V10536" s="820"/>
      <c r="W10536" s="820"/>
      <c r="X10536" s="820"/>
      <c r="Y10536" s="820"/>
      <c r="Z10536" s="820"/>
    </row>
    <row r="10537" spans="7:26">
      <c r="G10537" s="826"/>
      <c r="H10537" s="820"/>
      <c r="J10537" s="820"/>
      <c r="K10537" s="820"/>
      <c r="L10537" s="820"/>
      <c r="M10537" s="820"/>
      <c r="N10537" s="820"/>
      <c r="O10537" s="820"/>
      <c r="P10537" s="820"/>
      <c r="Q10537" s="820"/>
      <c r="R10537" s="820"/>
      <c r="S10537" s="820"/>
      <c r="T10537" s="820"/>
      <c r="U10537" s="820"/>
      <c r="V10537" s="820"/>
      <c r="W10537" s="820"/>
      <c r="X10537" s="820"/>
      <c r="Y10537" s="820"/>
      <c r="Z10537" s="820"/>
    </row>
    <row r="10538" spans="7:26">
      <c r="G10538" s="826"/>
      <c r="H10538" s="820"/>
      <c r="J10538" s="820"/>
      <c r="K10538" s="820"/>
      <c r="L10538" s="820"/>
      <c r="M10538" s="820"/>
      <c r="N10538" s="820"/>
      <c r="O10538" s="820"/>
      <c r="P10538" s="820"/>
      <c r="Q10538" s="820"/>
      <c r="R10538" s="820"/>
      <c r="S10538" s="820"/>
      <c r="T10538" s="820"/>
      <c r="U10538" s="820"/>
      <c r="V10538" s="820"/>
      <c r="W10538" s="820"/>
      <c r="X10538" s="820"/>
      <c r="Y10538" s="820"/>
      <c r="Z10538" s="820"/>
    </row>
    <row r="10539" spans="7:26">
      <c r="G10539" s="826"/>
      <c r="H10539" s="820"/>
      <c r="J10539" s="820"/>
      <c r="K10539" s="820"/>
      <c r="L10539" s="820"/>
      <c r="M10539" s="820"/>
      <c r="N10539" s="820"/>
      <c r="O10539" s="820"/>
      <c r="P10539" s="820"/>
      <c r="Q10539" s="820"/>
      <c r="R10539" s="820"/>
      <c r="S10539" s="820"/>
      <c r="T10539" s="820"/>
      <c r="U10539" s="820"/>
      <c r="V10539" s="820"/>
      <c r="W10539" s="820"/>
      <c r="X10539" s="820"/>
      <c r="Y10539" s="820"/>
      <c r="Z10539" s="820"/>
    </row>
    <row r="10540" spans="7:26">
      <c r="G10540" s="826"/>
      <c r="H10540" s="820"/>
      <c r="J10540" s="820"/>
      <c r="K10540" s="820"/>
      <c r="L10540" s="820"/>
      <c r="M10540" s="820"/>
      <c r="N10540" s="820"/>
      <c r="O10540" s="820"/>
      <c r="P10540" s="820"/>
      <c r="Q10540" s="820"/>
      <c r="R10540" s="820"/>
      <c r="S10540" s="820"/>
      <c r="T10540" s="820"/>
      <c r="U10540" s="820"/>
      <c r="V10540" s="820"/>
      <c r="W10540" s="820"/>
      <c r="X10540" s="820"/>
      <c r="Y10540" s="820"/>
      <c r="Z10540" s="820"/>
    </row>
    <row r="10541" spans="7:26">
      <c r="G10541" s="826"/>
      <c r="H10541" s="820"/>
      <c r="J10541" s="820"/>
      <c r="K10541" s="820"/>
      <c r="L10541" s="820"/>
      <c r="M10541" s="820"/>
      <c r="N10541" s="820"/>
      <c r="O10541" s="820"/>
      <c r="P10541" s="820"/>
      <c r="Q10541" s="820"/>
      <c r="R10541" s="820"/>
      <c r="S10541" s="820"/>
      <c r="T10541" s="820"/>
      <c r="U10541" s="820"/>
      <c r="V10541" s="820"/>
      <c r="W10541" s="820"/>
      <c r="X10541" s="820"/>
      <c r="Y10541" s="820"/>
      <c r="Z10541" s="820"/>
    </row>
    <row r="10542" spans="7:26">
      <c r="G10542" s="826"/>
      <c r="H10542" s="820"/>
      <c r="J10542" s="820"/>
      <c r="K10542" s="820"/>
      <c r="L10542" s="820"/>
      <c r="M10542" s="820"/>
      <c r="N10542" s="820"/>
      <c r="O10542" s="820"/>
      <c r="P10542" s="820"/>
      <c r="Q10542" s="820"/>
      <c r="R10542" s="820"/>
      <c r="S10542" s="820"/>
      <c r="T10542" s="820"/>
      <c r="U10542" s="820"/>
      <c r="V10542" s="820"/>
      <c r="W10542" s="820"/>
      <c r="X10542" s="820"/>
      <c r="Y10542" s="820"/>
      <c r="Z10542" s="820"/>
    </row>
    <row r="10543" spans="7:26">
      <c r="G10543" s="826"/>
      <c r="H10543" s="820"/>
      <c r="J10543" s="820"/>
      <c r="K10543" s="820"/>
      <c r="L10543" s="820"/>
      <c r="M10543" s="820"/>
      <c r="N10543" s="820"/>
      <c r="O10543" s="820"/>
      <c r="P10543" s="820"/>
      <c r="Q10543" s="820"/>
      <c r="R10543" s="820"/>
      <c r="S10543" s="820"/>
      <c r="T10543" s="820"/>
      <c r="U10543" s="820"/>
      <c r="V10543" s="820"/>
      <c r="W10543" s="820"/>
      <c r="X10543" s="820"/>
      <c r="Y10543" s="820"/>
      <c r="Z10543" s="820"/>
    </row>
    <row r="10544" spans="7:26">
      <c r="G10544" s="826"/>
      <c r="H10544" s="820"/>
      <c r="J10544" s="820"/>
      <c r="K10544" s="820"/>
      <c r="L10544" s="820"/>
      <c r="M10544" s="820"/>
      <c r="N10544" s="820"/>
      <c r="O10544" s="820"/>
      <c r="P10544" s="820"/>
      <c r="Q10544" s="820"/>
      <c r="R10544" s="820"/>
      <c r="S10544" s="820"/>
      <c r="T10544" s="820"/>
      <c r="U10544" s="820"/>
      <c r="V10544" s="820"/>
      <c r="W10544" s="820"/>
      <c r="X10544" s="820"/>
      <c r="Y10544" s="820"/>
      <c r="Z10544" s="820"/>
    </row>
    <row r="10545" spans="7:26">
      <c r="G10545" s="826"/>
      <c r="H10545" s="820"/>
      <c r="J10545" s="820"/>
      <c r="K10545" s="820"/>
      <c r="L10545" s="820"/>
      <c r="M10545" s="820"/>
      <c r="N10545" s="820"/>
      <c r="O10545" s="820"/>
      <c r="P10545" s="820"/>
      <c r="Q10545" s="820"/>
      <c r="R10545" s="820"/>
      <c r="S10545" s="820"/>
      <c r="T10545" s="820"/>
      <c r="U10545" s="820"/>
      <c r="V10545" s="820"/>
      <c r="W10545" s="820"/>
      <c r="X10545" s="820"/>
      <c r="Y10545" s="820"/>
      <c r="Z10545" s="820"/>
    </row>
    <row r="10546" spans="7:26">
      <c r="G10546" s="826"/>
      <c r="H10546" s="820"/>
      <c r="J10546" s="820"/>
      <c r="K10546" s="820"/>
      <c r="L10546" s="820"/>
      <c r="M10546" s="820"/>
      <c r="N10546" s="820"/>
      <c r="O10546" s="820"/>
      <c r="P10546" s="820"/>
      <c r="Q10546" s="820"/>
      <c r="R10546" s="820"/>
      <c r="S10546" s="820"/>
      <c r="T10546" s="820"/>
      <c r="U10546" s="820"/>
      <c r="V10546" s="820"/>
      <c r="W10546" s="820"/>
      <c r="X10546" s="820"/>
      <c r="Y10546" s="820"/>
      <c r="Z10546" s="820"/>
    </row>
    <row r="10547" spans="7:26">
      <c r="G10547" s="826"/>
      <c r="H10547" s="820"/>
      <c r="J10547" s="820"/>
      <c r="K10547" s="820"/>
      <c r="L10547" s="820"/>
      <c r="M10547" s="820"/>
      <c r="N10547" s="820"/>
      <c r="O10547" s="820"/>
      <c r="P10547" s="820"/>
      <c r="Q10547" s="820"/>
      <c r="R10547" s="820"/>
      <c r="S10547" s="820"/>
      <c r="T10547" s="820"/>
      <c r="U10547" s="820"/>
      <c r="V10547" s="820"/>
      <c r="W10547" s="820"/>
      <c r="X10547" s="820"/>
      <c r="Y10547" s="820"/>
      <c r="Z10547" s="820"/>
    </row>
    <row r="10548" spans="7:26">
      <c r="G10548" s="826"/>
      <c r="H10548" s="820"/>
      <c r="J10548" s="820"/>
      <c r="K10548" s="820"/>
      <c r="L10548" s="820"/>
      <c r="M10548" s="820"/>
      <c r="N10548" s="820"/>
      <c r="O10548" s="820"/>
      <c r="P10548" s="820"/>
      <c r="Q10548" s="820"/>
      <c r="R10548" s="820"/>
      <c r="S10548" s="820"/>
      <c r="T10548" s="820"/>
      <c r="U10548" s="820"/>
      <c r="V10548" s="820"/>
      <c r="W10548" s="820"/>
      <c r="X10548" s="820"/>
      <c r="Y10548" s="820"/>
      <c r="Z10548" s="820"/>
    </row>
    <row r="10549" spans="7:26">
      <c r="G10549" s="826"/>
      <c r="H10549" s="820"/>
      <c r="J10549" s="820"/>
      <c r="K10549" s="820"/>
      <c r="L10549" s="820"/>
      <c r="M10549" s="820"/>
      <c r="N10549" s="820"/>
      <c r="O10549" s="820"/>
      <c r="P10549" s="820"/>
      <c r="Q10549" s="820"/>
      <c r="R10549" s="820"/>
      <c r="S10549" s="820"/>
      <c r="T10549" s="820"/>
      <c r="U10549" s="820"/>
      <c r="V10549" s="820"/>
      <c r="W10549" s="820"/>
      <c r="X10549" s="820"/>
      <c r="Y10549" s="820"/>
      <c r="Z10549" s="820"/>
    </row>
    <row r="10550" spans="7:26">
      <c r="G10550" s="826"/>
      <c r="H10550" s="820"/>
      <c r="J10550" s="820"/>
      <c r="K10550" s="820"/>
      <c r="L10550" s="820"/>
      <c r="M10550" s="820"/>
      <c r="N10550" s="820"/>
      <c r="O10550" s="820"/>
      <c r="P10550" s="820"/>
      <c r="Q10550" s="820"/>
      <c r="R10550" s="820"/>
      <c r="S10550" s="820"/>
      <c r="T10550" s="820"/>
      <c r="U10550" s="820"/>
      <c r="V10550" s="820"/>
      <c r="W10550" s="820"/>
      <c r="X10550" s="820"/>
      <c r="Y10550" s="820"/>
      <c r="Z10550" s="820"/>
    </row>
    <row r="10551" spans="7:26">
      <c r="G10551" s="826"/>
      <c r="H10551" s="820"/>
      <c r="J10551" s="820"/>
      <c r="K10551" s="820"/>
      <c r="L10551" s="820"/>
      <c r="M10551" s="820"/>
      <c r="N10551" s="820"/>
      <c r="O10551" s="820"/>
      <c r="P10551" s="820"/>
      <c r="Q10551" s="820"/>
      <c r="R10551" s="820"/>
      <c r="S10551" s="820"/>
      <c r="T10551" s="820"/>
      <c r="U10551" s="820"/>
      <c r="V10551" s="820"/>
      <c r="W10551" s="820"/>
      <c r="X10551" s="820"/>
      <c r="Y10551" s="820"/>
      <c r="Z10551" s="820"/>
    </row>
    <row r="10552" spans="7:26">
      <c r="G10552" s="826"/>
      <c r="H10552" s="820"/>
      <c r="J10552" s="820"/>
      <c r="K10552" s="820"/>
      <c r="L10552" s="820"/>
      <c r="M10552" s="820"/>
      <c r="N10552" s="820"/>
      <c r="O10552" s="820"/>
      <c r="P10552" s="820"/>
      <c r="Q10552" s="820"/>
      <c r="R10552" s="820"/>
      <c r="S10552" s="820"/>
      <c r="T10552" s="820"/>
      <c r="U10552" s="820"/>
      <c r="V10552" s="820"/>
      <c r="W10552" s="820"/>
      <c r="X10552" s="820"/>
      <c r="Y10552" s="820"/>
      <c r="Z10552" s="820"/>
    </row>
    <row r="10553" spans="7:26">
      <c r="G10553" s="826"/>
      <c r="H10553" s="820"/>
      <c r="J10553" s="820"/>
      <c r="K10553" s="820"/>
      <c r="L10553" s="820"/>
      <c r="M10553" s="820"/>
      <c r="N10553" s="820"/>
      <c r="O10553" s="820"/>
      <c r="P10553" s="820"/>
      <c r="Q10553" s="820"/>
      <c r="R10553" s="820"/>
      <c r="S10553" s="820"/>
      <c r="T10553" s="820"/>
      <c r="U10553" s="820"/>
      <c r="V10553" s="820"/>
      <c r="W10553" s="820"/>
      <c r="X10553" s="820"/>
      <c r="Y10553" s="820"/>
      <c r="Z10553" s="820"/>
    </row>
    <row r="10554" spans="7:26">
      <c r="G10554" s="826"/>
      <c r="H10554" s="820"/>
      <c r="J10554" s="820"/>
      <c r="K10554" s="820"/>
      <c r="L10554" s="820"/>
      <c r="M10554" s="820"/>
      <c r="N10554" s="820"/>
      <c r="O10554" s="820"/>
      <c r="P10554" s="820"/>
      <c r="Q10554" s="820"/>
      <c r="R10554" s="820"/>
      <c r="S10554" s="820"/>
      <c r="T10554" s="820"/>
      <c r="U10554" s="820"/>
      <c r="V10554" s="820"/>
      <c r="W10554" s="820"/>
      <c r="X10554" s="820"/>
      <c r="Y10554" s="820"/>
      <c r="Z10554" s="820"/>
    </row>
    <row r="10555" spans="7:26">
      <c r="G10555" s="826"/>
      <c r="H10555" s="820"/>
      <c r="J10555" s="820"/>
      <c r="K10555" s="820"/>
      <c r="L10555" s="820"/>
      <c r="M10555" s="820"/>
      <c r="N10555" s="820"/>
      <c r="O10555" s="820"/>
      <c r="P10555" s="820"/>
      <c r="Q10555" s="820"/>
      <c r="R10555" s="820"/>
      <c r="S10555" s="820"/>
      <c r="T10555" s="820"/>
      <c r="U10555" s="820"/>
      <c r="V10555" s="820"/>
      <c r="W10555" s="820"/>
      <c r="X10555" s="820"/>
      <c r="Y10555" s="820"/>
      <c r="Z10555" s="820"/>
    </row>
    <row r="10556" spans="7:26">
      <c r="G10556" s="826"/>
      <c r="H10556" s="820"/>
      <c r="J10556" s="820"/>
      <c r="K10556" s="820"/>
      <c r="L10556" s="820"/>
      <c r="M10556" s="820"/>
      <c r="N10556" s="820"/>
      <c r="O10556" s="820"/>
      <c r="P10556" s="820"/>
      <c r="Q10556" s="820"/>
      <c r="R10556" s="820"/>
      <c r="S10556" s="820"/>
      <c r="T10556" s="820"/>
      <c r="U10556" s="820"/>
      <c r="V10556" s="820"/>
      <c r="W10556" s="820"/>
      <c r="X10556" s="820"/>
      <c r="Y10556" s="820"/>
      <c r="Z10556" s="820"/>
    </row>
    <row r="10557" spans="7:26">
      <c r="G10557" s="826"/>
      <c r="H10557" s="820"/>
      <c r="J10557" s="820"/>
      <c r="K10557" s="820"/>
      <c r="L10557" s="820"/>
      <c r="M10557" s="820"/>
      <c r="N10557" s="820"/>
      <c r="O10557" s="820"/>
      <c r="P10557" s="820"/>
      <c r="Q10557" s="820"/>
      <c r="R10557" s="820"/>
      <c r="S10557" s="820"/>
      <c r="T10557" s="820"/>
      <c r="U10557" s="820"/>
      <c r="V10557" s="820"/>
      <c r="W10557" s="820"/>
      <c r="X10557" s="820"/>
      <c r="Y10557" s="820"/>
      <c r="Z10557" s="820"/>
    </row>
    <row r="10558" spans="7:26">
      <c r="G10558" s="826"/>
      <c r="H10558" s="820"/>
      <c r="J10558" s="820"/>
      <c r="K10558" s="820"/>
      <c r="L10558" s="820"/>
      <c r="M10558" s="820"/>
      <c r="N10558" s="820"/>
      <c r="O10558" s="820"/>
      <c r="P10558" s="820"/>
      <c r="Q10558" s="820"/>
      <c r="R10558" s="820"/>
      <c r="S10558" s="820"/>
      <c r="T10558" s="820"/>
      <c r="U10558" s="820"/>
      <c r="V10558" s="820"/>
      <c r="W10558" s="820"/>
      <c r="X10558" s="820"/>
      <c r="Y10558" s="820"/>
      <c r="Z10558" s="820"/>
    </row>
    <row r="10559" spans="7:26">
      <c r="G10559" s="826"/>
      <c r="H10559" s="820"/>
      <c r="J10559" s="820"/>
      <c r="K10559" s="820"/>
      <c r="L10559" s="820"/>
      <c r="M10559" s="820"/>
      <c r="N10559" s="820"/>
      <c r="O10559" s="820"/>
      <c r="P10559" s="820"/>
      <c r="Q10559" s="820"/>
      <c r="R10559" s="820"/>
      <c r="S10559" s="820"/>
      <c r="T10559" s="820"/>
      <c r="U10559" s="820"/>
      <c r="V10559" s="820"/>
      <c r="W10559" s="820"/>
      <c r="X10559" s="820"/>
      <c r="Y10559" s="820"/>
      <c r="Z10559" s="820"/>
    </row>
    <row r="10560" spans="7:26">
      <c r="G10560" s="826"/>
      <c r="H10560" s="820"/>
      <c r="J10560" s="820"/>
      <c r="K10560" s="820"/>
      <c r="L10560" s="820"/>
      <c r="M10560" s="820"/>
      <c r="N10560" s="820"/>
      <c r="O10560" s="820"/>
      <c r="P10560" s="820"/>
      <c r="Q10560" s="820"/>
      <c r="R10560" s="820"/>
      <c r="S10560" s="820"/>
      <c r="T10560" s="820"/>
      <c r="U10560" s="820"/>
      <c r="V10560" s="820"/>
      <c r="W10560" s="820"/>
      <c r="X10560" s="820"/>
      <c r="Y10560" s="820"/>
      <c r="Z10560" s="820"/>
    </row>
    <row r="10561" spans="7:26">
      <c r="G10561" s="826"/>
      <c r="H10561" s="820"/>
      <c r="J10561" s="820"/>
      <c r="K10561" s="820"/>
      <c r="L10561" s="820"/>
      <c r="M10561" s="820"/>
      <c r="N10561" s="820"/>
      <c r="O10561" s="820"/>
      <c r="P10561" s="820"/>
      <c r="Q10561" s="820"/>
      <c r="R10561" s="820"/>
      <c r="S10561" s="820"/>
      <c r="T10561" s="820"/>
      <c r="U10561" s="820"/>
      <c r="V10561" s="820"/>
      <c r="W10561" s="820"/>
      <c r="X10561" s="820"/>
      <c r="Y10561" s="820"/>
      <c r="Z10561" s="820"/>
    </row>
    <row r="10562" spans="7:26">
      <c r="G10562" s="826"/>
      <c r="H10562" s="820"/>
      <c r="J10562" s="820"/>
      <c r="K10562" s="820"/>
      <c r="L10562" s="820"/>
      <c r="M10562" s="820"/>
      <c r="N10562" s="820"/>
      <c r="O10562" s="820"/>
      <c r="P10562" s="820"/>
      <c r="Q10562" s="820"/>
      <c r="R10562" s="820"/>
      <c r="S10562" s="820"/>
      <c r="T10562" s="820"/>
      <c r="U10562" s="820"/>
      <c r="V10562" s="820"/>
      <c r="W10562" s="820"/>
      <c r="X10562" s="820"/>
      <c r="Y10562" s="820"/>
      <c r="Z10562" s="820"/>
    </row>
    <row r="10563" spans="7:26">
      <c r="G10563" s="826"/>
      <c r="H10563" s="820"/>
      <c r="J10563" s="820"/>
      <c r="K10563" s="820"/>
      <c r="L10563" s="820"/>
      <c r="M10563" s="820"/>
      <c r="N10563" s="820"/>
      <c r="O10563" s="820"/>
      <c r="P10563" s="820"/>
      <c r="Q10563" s="820"/>
      <c r="R10563" s="820"/>
      <c r="S10563" s="820"/>
      <c r="T10563" s="820"/>
      <c r="U10563" s="820"/>
      <c r="V10563" s="820"/>
      <c r="W10563" s="820"/>
      <c r="X10563" s="820"/>
      <c r="Y10563" s="820"/>
      <c r="Z10563" s="820"/>
    </row>
    <row r="10564" spans="7:26">
      <c r="G10564" s="826"/>
      <c r="H10564" s="820"/>
      <c r="J10564" s="820"/>
      <c r="K10564" s="820"/>
      <c r="L10564" s="820"/>
      <c r="M10564" s="820"/>
      <c r="N10564" s="820"/>
      <c r="O10564" s="820"/>
      <c r="P10564" s="820"/>
      <c r="Q10564" s="820"/>
      <c r="R10564" s="820"/>
      <c r="S10564" s="820"/>
      <c r="T10564" s="820"/>
      <c r="U10564" s="820"/>
      <c r="V10564" s="820"/>
      <c r="W10564" s="820"/>
      <c r="X10564" s="820"/>
      <c r="Y10564" s="820"/>
      <c r="Z10564" s="820"/>
    </row>
    <row r="10565" spans="7:26">
      <c r="G10565" s="826"/>
      <c r="H10565" s="820"/>
      <c r="J10565" s="820"/>
      <c r="K10565" s="820"/>
      <c r="L10565" s="820"/>
      <c r="M10565" s="820"/>
      <c r="N10565" s="820"/>
      <c r="O10565" s="820"/>
      <c r="P10565" s="820"/>
      <c r="Q10565" s="820"/>
      <c r="R10565" s="820"/>
      <c r="S10565" s="820"/>
      <c r="T10565" s="820"/>
      <c r="U10565" s="820"/>
      <c r="V10565" s="820"/>
      <c r="W10565" s="820"/>
      <c r="X10565" s="820"/>
      <c r="Y10565" s="820"/>
      <c r="Z10565" s="820"/>
    </row>
    <row r="10566" spans="7:26">
      <c r="G10566" s="826"/>
      <c r="H10566" s="820"/>
      <c r="J10566" s="820"/>
      <c r="K10566" s="820"/>
      <c r="L10566" s="820"/>
      <c r="M10566" s="820"/>
      <c r="N10566" s="820"/>
      <c r="O10566" s="820"/>
      <c r="P10566" s="820"/>
      <c r="Q10566" s="820"/>
      <c r="R10566" s="820"/>
      <c r="S10566" s="820"/>
      <c r="T10566" s="820"/>
      <c r="U10566" s="820"/>
      <c r="V10566" s="820"/>
      <c r="W10566" s="820"/>
      <c r="X10566" s="820"/>
      <c r="Y10566" s="820"/>
      <c r="Z10566" s="820"/>
    </row>
    <row r="10567" spans="7:26">
      <c r="G10567" s="826"/>
      <c r="H10567" s="820"/>
      <c r="J10567" s="820"/>
      <c r="K10567" s="820"/>
      <c r="L10567" s="820"/>
      <c r="M10567" s="820"/>
      <c r="N10567" s="820"/>
      <c r="O10567" s="820"/>
      <c r="P10567" s="820"/>
      <c r="Q10567" s="820"/>
      <c r="R10567" s="820"/>
      <c r="S10567" s="820"/>
      <c r="T10567" s="820"/>
      <c r="U10567" s="820"/>
      <c r="V10567" s="820"/>
      <c r="W10567" s="820"/>
      <c r="X10567" s="820"/>
      <c r="Y10567" s="820"/>
      <c r="Z10567" s="820"/>
    </row>
    <row r="10568" spans="7:26">
      <c r="G10568" s="826"/>
      <c r="H10568" s="820"/>
      <c r="J10568" s="820"/>
      <c r="K10568" s="820"/>
      <c r="L10568" s="820"/>
      <c r="M10568" s="820"/>
      <c r="N10568" s="820"/>
      <c r="O10568" s="820"/>
      <c r="P10568" s="820"/>
      <c r="Q10568" s="820"/>
      <c r="R10568" s="820"/>
      <c r="S10568" s="820"/>
      <c r="T10568" s="820"/>
      <c r="U10568" s="820"/>
      <c r="V10568" s="820"/>
      <c r="W10568" s="820"/>
      <c r="X10568" s="820"/>
      <c r="Y10568" s="820"/>
      <c r="Z10568" s="820"/>
    </row>
    <row r="10569" spans="7:26">
      <c r="G10569" s="826"/>
      <c r="H10569" s="820"/>
      <c r="J10569" s="820"/>
      <c r="K10569" s="820"/>
      <c r="L10569" s="820"/>
      <c r="M10569" s="820"/>
      <c r="N10569" s="820"/>
      <c r="O10569" s="820"/>
      <c r="P10569" s="820"/>
      <c r="Q10569" s="820"/>
      <c r="R10569" s="820"/>
      <c r="S10569" s="820"/>
      <c r="T10569" s="820"/>
      <c r="U10569" s="820"/>
      <c r="V10569" s="820"/>
      <c r="W10569" s="820"/>
      <c r="X10569" s="820"/>
      <c r="Y10569" s="820"/>
      <c r="Z10569" s="820"/>
    </row>
    <row r="10570" spans="7:26">
      <c r="G10570" s="826"/>
      <c r="H10570" s="820"/>
      <c r="J10570" s="820"/>
      <c r="K10570" s="820"/>
      <c r="L10570" s="820"/>
      <c r="M10570" s="820"/>
      <c r="N10570" s="820"/>
      <c r="O10570" s="820"/>
      <c r="P10570" s="820"/>
      <c r="Q10570" s="820"/>
      <c r="R10570" s="820"/>
      <c r="S10570" s="820"/>
      <c r="T10570" s="820"/>
      <c r="U10570" s="820"/>
      <c r="V10570" s="820"/>
      <c r="W10570" s="820"/>
      <c r="X10570" s="820"/>
      <c r="Y10570" s="820"/>
      <c r="Z10570" s="820"/>
    </row>
    <row r="10571" spans="7:26">
      <c r="G10571" s="826"/>
      <c r="H10571" s="820"/>
      <c r="J10571" s="820"/>
      <c r="K10571" s="820"/>
      <c r="L10571" s="820"/>
      <c r="M10571" s="820"/>
      <c r="N10571" s="820"/>
      <c r="O10571" s="820"/>
      <c r="P10571" s="820"/>
      <c r="Q10571" s="820"/>
      <c r="R10571" s="820"/>
      <c r="S10571" s="820"/>
      <c r="T10571" s="820"/>
      <c r="U10571" s="820"/>
      <c r="V10571" s="820"/>
      <c r="W10571" s="820"/>
      <c r="X10571" s="820"/>
      <c r="Y10571" s="820"/>
      <c r="Z10571" s="820"/>
    </row>
    <row r="10572" spans="7:26">
      <c r="G10572" s="826"/>
      <c r="H10572" s="820"/>
      <c r="J10572" s="820"/>
      <c r="K10572" s="820"/>
      <c r="L10572" s="820"/>
      <c r="M10572" s="820"/>
      <c r="N10572" s="820"/>
      <c r="O10572" s="820"/>
      <c r="P10572" s="820"/>
      <c r="Q10572" s="820"/>
      <c r="R10572" s="820"/>
      <c r="S10572" s="820"/>
      <c r="T10572" s="820"/>
      <c r="U10572" s="820"/>
      <c r="V10572" s="820"/>
      <c r="W10572" s="820"/>
      <c r="X10572" s="820"/>
      <c r="Y10572" s="820"/>
      <c r="Z10572" s="820"/>
    </row>
    <row r="10573" spans="7:26">
      <c r="G10573" s="826"/>
      <c r="H10573" s="820"/>
      <c r="J10573" s="820"/>
      <c r="K10573" s="820"/>
      <c r="L10573" s="820"/>
      <c r="M10573" s="820"/>
      <c r="N10573" s="820"/>
      <c r="O10573" s="820"/>
      <c r="P10573" s="820"/>
      <c r="Q10573" s="820"/>
      <c r="R10573" s="820"/>
      <c r="S10573" s="820"/>
      <c r="T10573" s="820"/>
      <c r="U10573" s="820"/>
      <c r="V10573" s="820"/>
      <c r="W10573" s="820"/>
      <c r="X10573" s="820"/>
      <c r="Y10573" s="820"/>
      <c r="Z10573" s="820"/>
    </row>
    <row r="10574" spans="7:26">
      <c r="G10574" s="826"/>
      <c r="H10574" s="820"/>
      <c r="J10574" s="820"/>
      <c r="K10574" s="820"/>
      <c r="L10574" s="820"/>
      <c r="M10574" s="820"/>
      <c r="N10574" s="820"/>
      <c r="O10574" s="820"/>
      <c r="P10574" s="820"/>
      <c r="Q10574" s="820"/>
      <c r="R10574" s="820"/>
      <c r="S10574" s="820"/>
      <c r="T10574" s="820"/>
      <c r="U10574" s="820"/>
      <c r="V10574" s="820"/>
      <c r="W10574" s="820"/>
      <c r="X10574" s="820"/>
      <c r="Y10574" s="820"/>
      <c r="Z10574" s="820"/>
    </row>
    <row r="10575" spans="7:26">
      <c r="G10575" s="826"/>
      <c r="H10575" s="820"/>
      <c r="J10575" s="820"/>
      <c r="K10575" s="820"/>
      <c r="L10575" s="820"/>
      <c r="M10575" s="820"/>
      <c r="N10575" s="820"/>
      <c r="O10575" s="820"/>
      <c r="P10575" s="820"/>
      <c r="Q10575" s="820"/>
      <c r="R10575" s="820"/>
      <c r="S10575" s="820"/>
      <c r="T10575" s="820"/>
      <c r="U10575" s="820"/>
      <c r="V10575" s="820"/>
      <c r="W10575" s="820"/>
      <c r="X10575" s="820"/>
      <c r="Y10575" s="820"/>
      <c r="Z10575" s="820"/>
    </row>
    <row r="10576" spans="7:26">
      <c r="G10576" s="826"/>
      <c r="H10576" s="820"/>
      <c r="J10576" s="820"/>
      <c r="K10576" s="820"/>
      <c r="L10576" s="820"/>
      <c r="M10576" s="820"/>
      <c r="N10576" s="820"/>
      <c r="O10576" s="820"/>
      <c r="P10576" s="820"/>
      <c r="Q10576" s="820"/>
      <c r="R10576" s="820"/>
      <c r="S10576" s="820"/>
      <c r="T10576" s="820"/>
      <c r="U10576" s="820"/>
      <c r="V10576" s="820"/>
      <c r="W10576" s="820"/>
      <c r="X10576" s="820"/>
      <c r="Y10576" s="820"/>
      <c r="Z10576" s="820"/>
    </row>
    <row r="10577" spans="7:26">
      <c r="G10577" s="826"/>
      <c r="H10577" s="820"/>
      <c r="J10577" s="820"/>
      <c r="K10577" s="820"/>
      <c r="L10577" s="820"/>
      <c r="M10577" s="820"/>
      <c r="N10577" s="820"/>
      <c r="O10577" s="820"/>
      <c r="P10577" s="820"/>
      <c r="Q10577" s="820"/>
      <c r="R10577" s="820"/>
      <c r="S10577" s="820"/>
      <c r="T10577" s="820"/>
      <c r="U10577" s="820"/>
      <c r="V10577" s="820"/>
      <c r="W10577" s="820"/>
      <c r="X10577" s="820"/>
      <c r="Y10577" s="820"/>
      <c r="Z10577" s="820"/>
    </row>
    <row r="10578" spans="7:26">
      <c r="G10578" s="826"/>
      <c r="H10578" s="820"/>
      <c r="J10578" s="820"/>
      <c r="K10578" s="820"/>
      <c r="L10578" s="820"/>
      <c r="M10578" s="820"/>
      <c r="N10578" s="820"/>
      <c r="O10578" s="820"/>
      <c r="P10578" s="820"/>
      <c r="Q10578" s="820"/>
      <c r="R10578" s="820"/>
      <c r="S10578" s="820"/>
      <c r="T10578" s="820"/>
      <c r="U10578" s="820"/>
      <c r="V10578" s="820"/>
      <c r="W10578" s="820"/>
      <c r="X10578" s="820"/>
      <c r="Y10578" s="820"/>
      <c r="Z10578" s="820"/>
    </row>
    <row r="10579" spans="7:26">
      <c r="G10579" s="826"/>
      <c r="H10579" s="820"/>
      <c r="J10579" s="820"/>
      <c r="K10579" s="820"/>
      <c r="L10579" s="820"/>
      <c r="M10579" s="820"/>
      <c r="N10579" s="820"/>
      <c r="O10579" s="820"/>
      <c r="P10579" s="820"/>
      <c r="Q10579" s="820"/>
      <c r="R10579" s="820"/>
      <c r="S10579" s="820"/>
      <c r="T10579" s="820"/>
      <c r="U10579" s="820"/>
      <c r="V10579" s="820"/>
      <c r="W10579" s="820"/>
      <c r="X10579" s="820"/>
      <c r="Y10579" s="820"/>
      <c r="Z10579" s="820"/>
    </row>
    <row r="10580" spans="7:26">
      <c r="G10580" s="826"/>
      <c r="H10580" s="820"/>
      <c r="J10580" s="820"/>
      <c r="K10580" s="820"/>
      <c r="L10580" s="820"/>
      <c r="M10580" s="820"/>
      <c r="N10580" s="820"/>
      <c r="O10580" s="820"/>
      <c r="P10580" s="820"/>
      <c r="Q10580" s="820"/>
      <c r="R10580" s="820"/>
      <c r="S10580" s="820"/>
      <c r="T10580" s="820"/>
      <c r="U10580" s="820"/>
      <c r="V10580" s="820"/>
      <c r="W10580" s="820"/>
      <c r="X10580" s="820"/>
      <c r="Y10580" s="820"/>
      <c r="Z10580" s="820"/>
    </row>
    <row r="10581" spans="7:26">
      <c r="G10581" s="826"/>
      <c r="H10581" s="820"/>
      <c r="J10581" s="820"/>
      <c r="K10581" s="820"/>
      <c r="L10581" s="820"/>
      <c r="M10581" s="820"/>
      <c r="N10581" s="820"/>
      <c r="O10581" s="820"/>
      <c r="P10581" s="820"/>
      <c r="Q10581" s="820"/>
      <c r="R10581" s="820"/>
      <c r="S10581" s="820"/>
      <c r="T10581" s="820"/>
      <c r="U10581" s="820"/>
      <c r="V10581" s="820"/>
      <c r="W10581" s="820"/>
      <c r="X10581" s="820"/>
      <c r="Y10581" s="820"/>
      <c r="Z10581" s="820"/>
    </row>
    <row r="10582" spans="7:26">
      <c r="G10582" s="826"/>
      <c r="H10582" s="820"/>
      <c r="J10582" s="820"/>
      <c r="K10582" s="820"/>
      <c r="L10582" s="820"/>
      <c r="M10582" s="820"/>
      <c r="N10582" s="820"/>
      <c r="O10582" s="820"/>
      <c r="P10582" s="820"/>
      <c r="Q10582" s="820"/>
      <c r="R10582" s="820"/>
      <c r="S10582" s="820"/>
      <c r="T10582" s="820"/>
      <c r="U10582" s="820"/>
      <c r="V10582" s="820"/>
      <c r="W10582" s="820"/>
      <c r="X10582" s="820"/>
      <c r="Y10582" s="820"/>
      <c r="Z10582" s="820"/>
    </row>
    <row r="10583" spans="7:26">
      <c r="G10583" s="826"/>
      <c r="H10583" s="820"/>
      <c r="J10583" s="820"/>
      <c r="K10583" s="820"/>
      <c r="L10583" s="820"/>
      <c r="M10583" s="820"/>
      <c r="N10583" s="820"/>
      <c r="O10583" s="820"/>
      <c r="P10583" s="820"/>
      <c r="Q10583" s="820"/>
      <c r="R10583" s="820"/>
      <c r="S10583" s="820"/>
      <c r="T10583" s="820"/>
      <c r="U10583" s="820"/>
      <c r="V10583" s="820"/>
      <c r="W10583" s="820"/>
      <c r="X10583" s="820"/>
      <c r="Y10583" s="820"/>
      <c r="Z10583" s="820"/>
    </row>
    <row r="10584" spans="7:26">
      <c r="G10584" s="826"/>
      <c r="H10584" s="820"/>
      <c r="J10584" s="820"/>
      <c r="K10584" s="820"/>
      <c r="L10584" s="820"/>
      <c r="M10584" s="820"/>
      <c r="N10584" s="820"/>
      <c r="O10584" s="820"/>
      <c r="P10584" s="820"/>
      <c r="Q10584" s="820"/>
      <c r="R10584" s="820"/>
      <c r="S10584" s="820"/>
      <c r="T10584" s="820"/>
      <c r="U10584" s="820"/>
      <c r="V10584" s="820"/>
      <c r="W10584" s="820"/>
      <c r="X10584" s="820"/>
      <c r="Y10584" s="820"/>
      <c r="Z10584" s="820"/>
    </row>
    <row r="10585" spans="7:26">
      <c r="G10585" s="826"/>
      <c r="H10585" s="820"/>
      <c r="J10585" s="820"/>
      <c r="K10585" s="820"/>
      <c r="L10585" s="820"/>
      <c r="M10585" s="820"/>
      <c r="N10585" s="820"/>
      <c r="O10585" s="820"/>
      <c r="P10585" s="820"/>
      <c r="Q10585" s="820"/>
      <c r="R10585" s="820"/>
      <c r="S10585" s="820"/>
      <c r="T10585" s="820"/>
      <c r="U10585" s="820"/>
      <c r="V10585" s="820"/>
      <c r="W10585" s="820"/>
      <c r="X10585" s="820"/>
      <c r="Y10585" s="820"/>
      <c r="Z10585" s="820"/>
    </row>
    <row r="10586" spans="7:26">
      <c r="G10586" s="826"/>
      <c r="H10586" s="820"/>
      <c r="J10586" s="820"/>
      <c r="K10586" s="820"/>
      <c r="L10586" s="820"/>
      <c r="M10586" s="820"/>
      <c r="N10586" s="820"/>
      <c r="O10586" s="820"/>
      <c r="P10586" s="820"/>
      <c r="Q10586" s="820"/>
      <c r="R10586" s="820"/>
      <c r="S10586" s="820"/>
      <c r="T10586" s="820"/>
      <c r="U10586" s="820"/>
      <c r="V10586" s="820"/>
      <c r="W10586" s="820"/>
      <c r="X10586" s="820"/>
      <c r="Y10586" s="820"/>
      <c r="Z10586" s="820"/>
    </row>
    <row r="10587" spans="7:26">
      <c r="G10587" s="826"/>
      <c r="H10587" s="820"/>
      <c r="J10587" s="820"/>
      <c r="K10587" s="820"/>
      <c r="L10587" s="820"/>
      <c r="M10587" s="820"/>
      <c r="N10587" s="820"/>
      <c r="O10587" s="820"/>
      <c r="P10587" s="820"/>
      <c r="Q10587" s="820"/>
      <c r="R10587" s="820"/>
      <c r="S10587" s="820"/>
      <c r="T10587" s="820"/>
      <c r="U10587" s="820"/>
      <c r="V10587" s="820"/>
      <c r="W10587" s="820"/>
      <c r="X10587" s="820"/>
      <c r="Y10587" s="820"/>
      <c r="Z10587" s="820"/>
    </row>
    <row r="10588" spans="7:26">
      <c r="G10588" s="826"/>
      <c r="H10588" s="820"/>
      <c r="J10588" s="820"/>
      <c r="K10588" s="820"/>
      <c r="L10588" s="820"/>
      <c r="M10588" s="820"/>
      <c r="N10588" s="820"/>
      <c r="O10588" s="820"/>
      <c r="P10588" s="820"/>
      <c r="Q10588" s="820"/>
      <c r="R10588" s="820"/>
      <c r="S10588" s="820"/>
      <c r="T10588" s="820"/>
      <c r="U10588" s="820"/>
      <c r="V10588" s="820"/>
      <c r="W10588" s="820"/>
      <c r="X10588" s="820"/>
      <c r="Y10588" s="820"/>
      <c r="Z10588" s="820"/>
    </row>
    <row r="10589" spans="7:26">
      <c r="G10589" s="826"/>
      <c r="H10589" s="820"/>
      <c r="J10589" s="820"/>
      <c r="K10589" s="820"/>
      <c r="L10589" s="820"/>
      <c r="M10589" s="820"/>
      <c r="N10589" s="820"/>
      <c r="O10589" s="820"/>
      <c r="P10589" s="820"/>
      <c r="Q10589" s="820"/>
      <c r="R10589" s="820"/>
      <c r="S10589" s="820"/>
      <c r="T10589" s="820"/>
      <c r="U10589" s="820"/>
      <c r="V10589" s="820"/>
      <c r="W10589" s="820"/>
      <c r="X10589" s="820"/>
      <c r="Y10589" s="820"/>
      <c r="Z10589" s="820"/>
    </row>
    <row r="10590" spans="7:26">
      <c r="G10590" s="826"/>
      <c r="H10590" s="820"/>
      <c r="J10590" s="820"/>
      <c r="K10590" s="820"/>
      <c r="L10590" s="820"/>
      <c r="M10590" s="820"/>
      <c r="N10590" s="820"/>
      <c r="O10590" s="820"/>
      <c r="P10590" s="820"/>
      <c r="Q10590" s="820"/>
      <c r="R10590" s="820"/>
      <c r="S10590" s="820"/>
      <c r="T10590" s="820"/>
      <c r="U10590" s="820"/>
      <c r="V10590" s="820"/>
      <c r="W10590" s="820"/>
      <c r="X10590" s="820"/>
      <c r="Y10590" s="820"/>
      <c r="Z10590" s="820"/>
    </row>
    <row r="10591" spans="7:26">
      <c r="G10591" s="826"/>
      <c r="H10591" s="820"/>
      <c r="J10591" s="820"/>
      <c r="K10591" s="820"/>
      <c r="L10591" s="820"/>
      <c r="M10591" s="820"/>
      <c r="N10591" s="820"/>
      <c r="O10591" s="820"/>
      <c r="P10591" s="820"/>
      <c r="Q10591" s="820"/>
      <c r="R10591" s="820"/>
      <c r="S10591" s="820"/>
      <c r="T10591" s="820"/>
      <c r="U10591" s="820"/>
      <c r="V10591" s="820"/>
      <c r="W10591" s="820"/>
      <c r="X10591" s="820"/>
      <c r="Y10591" s="820"/>
      <c r="Z10591" s="820"/>
    </row>
    <row r="10592" spans="7:26">
      <c r="G10592" s="826"/>
      <c r="H10592" s="820"/>
      <c r="J10592" s="820"/>
      <c r="K10592" s="820"/>
      <c r="L10592" s="820"/>
      <c r="M10592" s="820"/>
      <c r="N10592" s="820"/>
      <c r="O10592" s="820"/>
      <c r="P10592" s="820"/>
      <c r="Q10592" s="820"/>
      <c r="R10592" s="820"/>
      <c r="S10592" s="820"/>
      <c r="T10592" s="820"/>
      <c r="U10592" s="820"/>
      <c r="V10592" s="820"/>
      <c r="W10592" s="820"/>
      <c r="X10592" s="820"/>
      <c r="Y10592" s="820"/>
      <c r="Z10592" s="820"/>
    </row>
    <row r="10593" spans="7:26">
      <c r="G10593" s="826"/>
      <c r="H10593" s="820"/>
      <c r="J10593" s="820"/>
      <c r="K10593" s="820"/>
      <c r="L10593" s="820"/>
      <c r="M10593" s="820"/>
      <c r="N10593" s="820"/>
      <c r="O10593" s="820"/>
      <c r="P10593" s="820"/>
      <c r="Q10593" s="820"/>
      <c r="R10593" s="820"/>
      <c r="S10593" s="820"/>
      <c r="T10593" s="820"/>
      <c r="U10593" s="820"/>
      <c r="V10593" s="820"/>
      <c r="W10593" s="820"/>
      <c r="X10593" s="820"/>
      <c r="Y10593" s="820"/>
      <c r="Z10593" s="820"/>
    </row>
    <row r="10594" spans="7:26">
      <c r="G10594" s="826"/>
      <c r="H10594" s="820"/>
      <c r="J10594" s="820"/>
      <c r="K10594" s="820"/>
      <c r="L10594" s="820"/>
      <c r="M10594" s="820"/>
      <c r="N10594" s="820"/>
      <c r="O10594" s="820"/>
      <c r="P10594" s="820"/>
      <c r="Q10594" s="820"/>
      <c r="R10594" s="820"/>
      <c r="S10594" s="820"/>
      <c r="T10594" s="820"/>
      <c r="U10594" s="820"/>
      <c r="V10594" s="820"/>
      <c r="W10594" s="820"/>
      <c r="X10594" s="820"/>
      <c r="Y10594" s="820"/>
      <c r="Z10594" s="820"/>
    </row>
    <row r="10595" spans="7:26">
      <c r="G10595" s="826"/>
      <c r="H10595" s="820"/>
      <c r="J10595" s="820"/>
      <c r="K10595" s="820"/>
      <c r="L10595" s="820"/>
      <c r="M10595" s="820"/>
      <c r="N10595" s="820"/>
      <c r="O10595" s="820"/>
      <c r="P10595" s="820"/>
      <c r="Q10595" s="820"/>
      <c r="R10595" s="820"/>
      <c r="S10595" s="820"/>
      <c r="T10595" s="820"/>
      <c r="U10595" s="820"/>
      <c r="V10595" s="820"/>
      <c r="W10595" s="820"/>
      <c r="X10595" s="820"/>
      <c r="Y10595" s="820"/>
      <c r="Z10595" s="820"/>
    </row>
    <row r="10596" spans="7:26">
      <c r="G10596" s="826"/>
      <c r="H10596" s="820"/>
      <c r="J10596" s="820"/>
      <c r="K10596" s="820"/>
      <c r="L10596" s="820"/>
      <c r="M10596" s="820"/>
      <c r="N10596" s="820"/>
      <c r="O10596" s="820"/>
      <c r="P10596" s="820"/>
      <c r="Q10596" s="820"/>
      <c r="R10596" s="820"/>
      <c r="S10596" s="820"/>
      <c r="T10596" s="820"/>
      <c r="U10596" s="820"/>
      <c r="V10596" s="820"/>
      <c r="W10596" s="820"/>
      <c r="X10596" s="820"/>
      <c r="Y10596" s="820"/>
      <c r="Z10596" s="820"/>
    </row>
    <row r="10597" spans="7:26">
      <c r="G10597" s="826"/>
      <c r="H10597" s="820"/>
      <c r="J10597" s="820"/>
      <c r="K10597" s="820"/>
      <c r="L10597" s="820"/>
      <c r="M10597" s="820"/>
      <c r="N10597" s="820"/>
      <c r="O10597" s="820"/>
      <c r="P10597" s="820"/>
      <c r="Q10597" s="820"/>
      <c r="R10597" s="820"/>
      <c r="S10597" s="820"/>
      <c r="T10597" s="820"/>
      <c r="U10597" s="820"/>
      <c r="V10597" s="820"/>
      <c r="W10597" s="820"/>
      <c r="X10597" s="820"/>
      <c r="Y10597" s="820"/>
      <c r="Z10597" s="820"/>
    </row>
    <row r="10598" spans="7:26">
      <c r="G10598" s="826"/>
      <c r="H10598" s="820"/>
      <c r="J10598" s="820"/>
      <c r="K10598" s="820"/>
      <c r="L10598" s="820"/>
      <c r="M10598" s="820"/>
      <c r="N10598" s="820"/>
      <c r="O10598" s="820"/>
      <c r="P10598" s="820"/>
      <c r="Q10598" s="820"/>
      <c r="R10598" s="820"/>
      <c r="S10598" s="820"/>
      <c r="T10598" s="820"/>
      <c r="U10598" s="820"/>
      <c r="V10598" s="820"/>
      <c r="W10598" s="820"/>
      <c r="X10598" s="820"/>
      <c r="Y10598" s="820"/>
      <c r="Z10598" s="820"/>
    </row>
    <row r="10599" spans="7:26">
      <c r="G10599" s="826"/>
      <c r="H10599" s="820"/>
      <c r="J10599" s="820"/>
      <c r="K10599" s="820"/>
      <c r="L10599" s="820"/>
      <c r="M10599" s="820"/>
      <c r="N10599" s="820"/>
      <c r="O10599" s="820"/>
      <c r="P10599" s="820"/>
      <c r="Q10599" s="820"/>
      <c r="R10599" s="820"/>
      <c r="S10599" s="820"/>
      <c r="T10599" s="820"/>
      <c r="U10599" s="820"/>
      <c r="V10599" s="820"/>
      <c r="W10599" s="820"/>
      <c r="X10599" s="820"/>
      <c r="Y10599" s="820"/>
      <c r="Z10599" s="820"/>
    </row>
    <row r="10600" spans="7:26">
      <c r="G10600" s="826"/>
      <c r="H10600" s="820"/>
      <c r="J10600" s="820"/>
      <c r="K10600" s="820"/>
      <c r="L10600" s="820"/>
      <c r="M10600" s="820"/>
      <c r="N10600" s="820"/>
      <c r="O10600" s="820"/>
      <c r="P10600" s="820"/>
      <c r="Q10600" s="820"/>
      <c r="R10600" s="820"/>
      <c r="S10600" s="820"/>
      <c r="T10600" s="820"/>
      <c r="U10600" s="820"/>
      <c r="V10600" s="820"/>
      <c r="W10600" s="820"/>
      <c r="X10600" s="820"/>
      <c r="Y10600" s="820"/>
      <c r="Z10600" s="820"/>
    </row>
    <row r="10601" spans="7:26">
      <c r="G10601" s="826"/>
      <c r="H10601" s="820"/>
      <c r="J10601" s="820"/>
      <c r="K10601" s="820"/>
      <c r="L10601" s="820"/>
      <c r="M10601" s="820"/>
      <c r="N10601" s="820"/>
      <c r="O10601" s="820"/>
      <c r="P10601" s="820"/>
      <c r="Q10601" s="820"/>
      <c r="R10601" s="820"/>
      <c r="S10601" s="820"/>
      <c r="T10601" s="820"/>
      <c r="U10601" s="820"/>
      <c r="V10601" s="820"/>
      <c r="W10601" s="820"/>
      <c r="X10601" s="820"/>
      <c r="Y10601" s="820"/>
      <c r="Z10601" s="820"/>
    </row>
    <row r="10602" spans="7:26">
      <c r="G10602" s="826"/>
      <c r="H10602" s="820"/>
      <c r="J10602" s="820"/>
      <c r="K10602" s="820"/>
      <c r="L10602" s="820"/>
      <c r="M10602" s="820"/>
      <c r="N10602" s="820"/>
      <c r="O10602" s="820"/>
      <c r="P10602" s="820"/>
      <c r="Q10602" s="820"/>
      <c r="R10602" s="820"/>
      <c r="S10602" s="820"/>
      <c r="T10602" s="820"/>
      <c r="U10602" s="820"/>
      <c r="V10602" s="820"/>
      <c r="W10602" s="820"/>
      <c r="X10602" s="820"/>
      <c r="Y10602" s="820"/>
      <c r="Z10602" s="820"/>
    </row>
    <row r="10603" spans="7:26">
      <c r="G10603" s="826"/>
      <c r="H10603" s="820"/>
      <c r="J10603" s="820"/>
      <c r="K10603" s="820"/>
      <c r="L10603" s="820"/>
      <c r="M10603" s="820"/>
      <c r="N10603" s="820"/>
      <c r="O10603" s="820"/>
      <c r="P10603" s="820"/>
      <c r="Q10603" s="820"/>
      <c r="R10603" s="820"/>
      <c r="S10603" s="820"/>
      <c r="T10603" s="820"/>
      <c r="U10603" s="820"/>
      <c r="V10603" s="820"/>
      <c r="W10603" s="820"/>
      <c r="X10603" s="820"/>
      <c r="Y10603" s="820"/>
      <c r="Z10603" s="820"/>
    </row>
    <row r="10604" spans="7:26">
      <c r="G10604" s="826"/>
      <c r="H10604" s="820"/>
      <c r="J10604" s="820"/>
      <c r="K10604" s="820"/>
      <c r="L10604" s="820"/>
      <c r="M10604" s="820"/>
      <c r="N10604" s="820"/>
      <c r="O10604" s="820"/>
      <c r="P10604" s="820"/>
      <c r="Q10604" s="820"/>
      <c r="R10604" s="820"/>
      <c r="S10604" s="820"/>
      <c r="T10604" s="820"/>
      <c r="U10604" s="820"/>
      <c r="V10604" s="820"/>
      <c r="W10604" s="820"/>
      <c r="X10604" s="820"/>
      <c r="Y10604" s="820"/>
      <c r="Z10604" s="820"/>
    </row>
    <row r="10605" spans="7:26">
      <c r="G10605" s="826"/>
      <c r="H10605" s="820"/>
      <c r="J10605" s="820"/>
      <c r="K10605" s="820"/>
      <c r="L10605" s="820"/>
      <c r="M10605" s="820"/>
      <c r="N10605" s="820"/>
      <c r="O10605" s="820"/>
      <c r="P10605" s="820"/>
      <c r="Q10605" s="820"/>
      <c r="R10605" s="820"/>
      <c r="S10605" s="820"/>
      <c r="T10605" s="820"/>
      <c r="U10605" s="820"/>
      <c r="V10605" s="820"/>
      <c r="W10605" s="820"/>
      <c r="X10605" s="820"/>
      <c r="Y10605" s="820"/>
      <c r="Z10605" s="820"/>
    </row>
    <row r="10606" spans="7:26">
      <c r="G10606" s="826"/>
      <c r="H10606" s="820"/>
      <c r="J10606" s="820"/>
      <c r="K10606" s="820"/>
      <c r="L10606" s="820"/>
      <c r="M10606" s="820"/>
      <c r="N10606" s="820"/>
      <c r="O10606" s="820"/>
      <c r="P10606" s="820"/>
      <c r="Q10606" s="820"/>
      <c r="R10606" s="820"/>
      <c r="S10606" s="820"/>
      <c r="T10606" s="820"/>
      <c r="U10606" s="820"/>
      <c r="V10606" s="820"/>
      <c r="W10606" s="820"/>
      <c r="X10606" s="820"/>
      <c r="Y10606" s="820"/>
      <c r="Z10606" s="820"/>
    </row>
    <row r="10607" spans="7:26">
      <c r="G10607" s="826"/>
      <c r="H10607" s="820"/>
      <c r="J10607" s="820"/>
      <c r="K10607" s="820"/>
      <c r="L10607" s="820"/>
      <c r="M10607" s="820"/>
      <c r="N10607" s="820"/>
      <c r="O10607" s="820"/>
      <c r="P10607" s="820"/>
      <c r="Q10607" s="820"/>
      <c r="R10607" s="820"/>
      <c r="S10607" s="820"/>
      <c r="T10607" s="820"/>
      <c r="U10607" s="820"/>
      <c r="V10607" s="820"/>
      <c r="W10607" s="820"/>
      <c r="X10607" s="820"/>
      <c r="Y10607" s="820"/>
      <c r="Z10607" s="820"/>
    </row>
    <row r="10608" spans="7:26">
      <c r="G10608" s="826"/>
      <c r="H10608" s="820"/>
      <c r="J10608" s="820"/>
      <c r="K10608" s="820"/>
      <c r="L10608" s="820"/>
      <c r="M10608" s="820"/>
      <c r="N10608" s="820"/>
      <c r="O10608" s="820"/>
      <c r="P10608" s="820"/>
      <c r="Q10608" s="820"/>
      <c r="R10608" s="820"/>
      <c r="S10608" s="820"/>
      <c r="T10608" s="820"/>
      <c r="U10608" s="820"/>
      <c r="V10608" s="820"/>
      <c r="W10608" s="820"/>
      <c r="X10608" s="820"/>
      <c r="Y10608" s="820"/>
      <c r="Z10608" s="820"/>
    </row>
    <row r="10609" spans="7:26">
      <c r="G10609" s="826"/>
      <c r="H10609" s="820"/>
      <c r="J10609" s="820"/>
      <c r="K10609" s="820"/>
      <c r="L10609" s="820"/>
      <c r="M10609" s="820"/>
      <c r="N10609" s="820"/>
      <c r="O10609" s="820"/>
      <c r="P10609" s="820"/>
      <c r="Q10609" s="820"/>
      <c r="R10609" s="820"/>
      <c r="S10609" s="820"/>
      <c r="T10609" s="820"/>
      <c r="U10609" s="820"/>
      <c r="V10609" s="820"/>
      <c r="W10609" s="820"/>
      <c r="X10609" s="820"/>
      <c r="Y10609" s="820"/>
      <c r="Z10609" s="820"/>
    </row>
    <row r="10610" spans="7:26">
      <c r="G10610" s="826"/>
      <c r="H10610" s="820"/>
      <c r="J10610" s="820"/>
      <c r="K10610" s="820"/>
      <c r="L10610" s="820"/>
      <c r="M10610" s="820"/>
      <c r="N10610" s="820"/>
      <c r="O10610" s="820"/>
      <c r="P10610" s="820"/>
      <c r="Q10610" s="820"/>
      <c r="R10610" s="820"/>
      <c r="S10610" s="820"/>
      <c r="T10610" s="820"/>
      <c r="U10610" s="820"/>
      <c r="V10610" s="820"/>
      <c r="W10610" s="820"/>
      <c r="X10610" s="820"/>
      <c r="Y10610" s="820"/>
      <c r="Z10610" s="820"/>
    </row>
    <row r="10611" spans="7:26">
      <c r="G10611" s="826"/>
      <c r="H10611" s="820"/>
      <c r="J10611" s="820"/>
      <c r="K10611" s="820"/>
      <c r="L10611" s="820"/>
      <c r="M10611" s="820"/>
      <c r="N10611" s="820"/>
      <c r="O10611" s="820"/>
      <c r="P10611" s="820"/>
      <c r="Q10611" s="820"/>
      <c r="R10611" s="820"/>
      <c r="S10611" s="820"/>
      <c r="T10611" s="820"/>
      <c r="U10611" s="820"/>
      <c r="V10611" s="820"/>
      <c r="W10611" s="820"/>
      <c r="X10611" s="820"/>
      <c r="Y10611" s="820"/>
      <c r="Z10611" s="820"/>
    </row>
    <row r="10612" spans="7:26">
      <c r="G10612" s="826"/>
      <c r="H10612" s="820"/>
      <c r="J10612" s="820"/>
      <c r="K10612" s="820"/>
      <c r="L10612" s="820"/>
      <c r="M10612" s="820"/>
      <c r="N10612" s="820"/>
      <c r="O10612" s="820"/>
      <c r="P10612" s="820"/>
      <c r="Q10612" s="820"/>
      <c r="R10612" s="820"/>
      <c r="S10612" s="820"/>
      <c r="T10612" s="820"/>
      <c r="U10612" s="820"/>
      <c r="V10612" s="820"/>
      <c r="W10612" s="820"/>
      <c r="X10612" s="820"/>
      <c r="Y10612" s="820"/>
      <c r="Z10612" s="820"/>
    </row>
    <row r="10613" spans="7:26">
      <c r="G10613" s="826"/>
      <c r="H10613" s="820"/>
      <c r="J10613" s="820"/>
      <c r="K10613" s="820"/>
      <c r="L10613" s="820"/>
      <c r="M10613" s="820"/>
      <c r="N10613" s="820"/>
      <c r="O10613" s="820"/>
      <c r="P10613" s="820"/>
      <c r="Q10613" s="820"/>
      <c r="R10613" s="820"/>
      <c r="S10613" s="820"/>
      <c r="T10613" s="820"/>
      <c r="U10613" s="820"/>
      <c r="V10613" s="820"/>
      <c r="W10613" s="820"/>
      <c r="X10613" s="820"/>
      <c r="Y10613" s="820"/>
      <c r="Z10613" s="820"/>
    </row>
    <row r="10614" spans="7:26">
      <c r="G10614" s="826"/>
      <c r="H10614" s="820"/>
      <c r="J10614" s="820"/>
      <c r="K10614" s="820"/>
      <c r="L10614" s="820"/>
      <c r="M10614" s="820"/>
      <c r="N10614" s="820"/>
      <c r="O10614" s="820"/>
      <c r="P10614" s="820"/>
      <c r="Q10614" s="820"/>
      <c r="R10614" s="820"/>
      <c r="S10614" s="820"/>
      <c r="T10614" s="820"/>
      <c r="U10614" s="820"/>
      <c r="V10614" s="820"/>
      <c r="W10614" s="820"/>
      <c r="X10614" s="820"/>
      <c r="Y10614" s="820"/>
      <c r="Z10614" s="820"/>
    </row>
    <row r="10615" spans="7:26">
      <c r="G10615" s="826"/>
      <c r="H10615" s="820"/>
      <c r="J10615" s="820"/>
      <c r="K10615" s="820"/>
      <c r="L10615" s="820"/>
      <c r="M10615" s="820"/>
      <c r="N10615" s="820"/>
      <c r="O10615" s="820"/>
      <c r="P10615" s="820"/>
      <c r="Q10615" s="820"/>
      <c r="R10615" s="820"/>
      <c r="S10615" s="820"/>
      <c r="T10615" s="820"/>
      <c r="U10615" s="820"/>
      <c r="V10615" s="820"/>
      <c r="W10615" s="820"/>
      <c r="X10615" s="820"/>
      <c r="Y10615" s="820"/>
      <c r="Z10615" s="820"/>
    </row>
    <row r="10616" spans="7:26">
      <c r="G10616" s="826"/>
      <c r="H10616" s="820"/>
      <c r="J10616" s="820"/>
      <c r="K10616" s="820"/>
      <c r="L10616" s="820"/>
      <c r="M10616" s="820"/>
      <c r="N10616" s="820"/>
      <c r="O10616" s="820"/>
      <c r="P10616" s="820"/>
      <c r="Q10616" s="820"/>
      <c r="R10616" s="820"/>
      <c r="S10616" s="820"/>
      <c r="T10616" s="820"/>
      <c r="U10616" s="820"/>
      <c r="V10616" s="820"/>
      <c r="W10616" s="820"/>
      <c r="X10616" s="820"/>
      <c r="Y10616" s="820"/>
      <c r="Z10616" s="820"/>
    </row>
    <row r="10617" spans="7:26">
      <c r="G10617" s="826"/>
      <c r="H10617" s="820"/>
      <c r="J10617" s="820"/>
      <c r="K10617" s="820"/>
      <c r="L10617" s="820"/>
      <c r="M10617" s="820"/>
      <c r="N10617" s="820"/>
      <c r="O10617" s="820"/>
      <c r="P10617" s="820"/>
      <c r="Q10617" s="820"/>
      <c r="R10617" s="820"/>
      <c r="S10617" s="820"/>
      <c r="T10617" s="820"/>
      <c r="U10617" s="820"/>
      <c r="V10617" s="820"/>
      <c r="W10617" s="820"/>
      <c r="X10617" s="820"/>
      <c r="Y10617" s="820"/>
      <c r="Z10617" s="820"/>
    </row>
    <row r="10618" spans="7:26">
      <c r="G10618" s="826"/>
      <c r="H10618" s="820"/>
      <c r="J10618" s="820"/>
      <c r="K10618" s="820"/>
      <c r="L10618" s="820"/>
      <c r="M10618" s="820"/>
      <c r="N10618" s="820"/>
      <c r="O10618" s="820"/>
      <c r="P10618" s="820"/>
      <c r="Q10618" s="820"/>
      <c r="R10618" s="820"/>
      <c r="S10618" s="820"/>
      <c r="T10618" s="820"/>
      <c r="U10618" s="820"/>
      <c r="V10618" s="820"/>
      <c r="W10618" s="820"/>
      <c r="X10618" s="820"/>
      <c r="Y10618" s="820"/>
      <c r="Z10618" s="820"/>
    </row>
    <row r="10619" spans="7:26">
      <c r="G10619" s="826"/>
      <c r="H10619" s="820"/>
      <c r="J10619" s="820"/>
      <c r="K10619" s="820"/>
      <c r="L10619" s="820"/>
      <c r="M10619" s="820"/>
      <c r="N10619" s="820"/>
      <c r="O10619" s="820"/>
      <c r="P10619" s="820"/>
      <c r="Q10619" s="820"/>
      <c r="R10619" s="820"/>
      <c r="S10619" s="820"/>
      <c r="T10619" s="820"/>
      <c r="U10619" s="820"/>
      <c r="V10619" s="820"/>
      <c r="W10619" s="820"/>
      <c r="X10619" s="820"/>
      <c r="Y10619" s="820"/>
      <c r="Z10619" s="820"/>
    </row>
    <row r="10620" spans="7:26">
      <c r="G10620" s="826"/>
      <c r="H10620" s="820"/>
      <c r="J10620" s="820"/>
      <c r="K10620" s="820"/>
      <c r="L10620" s="820"/>
      <c r="M10620" s="820"/>
      <c r="N10620" s="820"/>
      <c r="O10620" s="820"/>
      <c r="P10620" s="820"/>
      <c r="Q10620" s="820"/>
      <c r="R10620" s="820"/>
      <c r="S10620" s="820"/>
      <c r="T10620" s="820"/>
      <c r="U10620" s="820"/>
      <c r="V10620" s="820"/>
      <c r="W10620" s="820"/>
      <c r="X10620" s="820"/>
      <c r="Y10620" s="820"/>
      <c r="Z10620" s="820"/>
    </row>
    <row r="10621" spans="7:26">
      <c r="G10621" s="826"/>
      <c r="H10621" s="820"/>
      <c r="J10621" s="820"/>
      <c r="K10621" s="820"/>
      <c r="L10621" s="820"/>
      <c r="M10621" s="820"/>
      <c r="N10621" s="820"/>
      <c r="O10621" s="820"/>
      <c r="P10621" s="820"/>
      <c r="Q10621" s="820"/>
      <c r="R10621" s="820"/>
      <c r="S10621" s="820"/>
      <c r="T10621" s="820"/>
      <c r="U10621" s="820"/>
      <c r="V10621" s="820"/>
      <c r="W10621" s="820"/>
      <c r="X10621" s="820"/>
      <c r="Y10621" s="820"/>
      <c r="Z10621" s="820"/>
    </row>
    <row r="10622" spans="7:26">
      <c r="G10622" s="826"/>
      <c r="H10622" s="820"/>
      <c r="J10622" s="820"/>
      <c r="K10622" s="820"/>
      <c r="L10622" s="820"/>
      <c r="M10622" s="820"/>
      <c r="N10622" s="820"/>
      <c r="O10622" s="820"/>
      <c r="P10622" s="820"/>
      <c r="Q10622" s="820"/>
      <c r="R10622" s="820"/>
      <c r="S10622" s="820"/>
      <c r="T10622" s="820"/>
      <c r="U10622" s="820"/>
      <c r="V10622" s="820"/>
      <c r="W10622" s="820"/>
      <c r="X10622" s="820"/>
      <c r="Y10622" s="820"/>
      <c r="Z10622" s="820"/>
    </row>
    <row r="10623" spans="7:26">
      <c r="G10623" s="826"/>
      <c r="H10623" s="820"/>
      <c r="J10623" s="820"/>
      <c r="K10623" s="820"/>
      <c r="L10623" s="820"/>
      <c r="M10623" s="820"/>
      <c r="N10623" s="820"/>
      <c r="O10623" s="820"/>
      <c r="P10623" s="820"/>
      <c r="Q10623" s="820"/>
      <c r="R10623" s="820"/>
      <c r="S10623" s="820"/>
      <c r="T10623" s="820"/>
      <c r="U10623" s="820"/>
      <c r="V10623" s="820"/>
      <c r="W10623" s="820"/>
      <c r="X10623" s="820"/>
      <c r="Y10623" s="820"/>
      <c r="Z10623" s="820"/>
    </row>
    <row r="10624" spans="7:26">
      <c r="G10624" s="826"/>
      <c r="H10624" s="820"/>
      <c r="J10624" s="820"/>
      <c r="K10624" s="820"/>
      <c r="L10624" s="820"/>
      <c r="M10624" s="820"/>
      <c r="N10624" s="820"/>
      <c r="O10624" s="820"/>
      <c r="P10624" s="820"/>
      <c r="Q10624" s="820"/>
      <c r="R10624" s="820"/>
      <c r="S10624" s="820"/>
      <c r="T10624" s="820"/>
      <c r="U10624" s="820"/>
      <c r="V10624" s="820"/>
      <c r="W10624" s="820"/>
      <c r="X10624" s="820"/>
      <c r="Y10624" s="820"/>
      <c r="Z10624" s="820"/>
    </row>
    <row r="10625" spans="7:26">
      <c r="G10625" s="826"/>
      <c r="H10625" s="820"/>
      <c r="J10625" s="820"/>
      <c r="K10625" s="820"/>
      <c r="L10625" s="820"/>
      <c r="M10625" s="820"/>
      <c r="N10625" s="820"/>
      <c r="O10625" s="820"/>
      <c r="P10625" s="820"/>
      <c r="Q10625" s="820"/>
      <c r="R10625" s="820"/>
      <c r="S10625" s="820"/>
      <c r="T10625" s="820"/>
      <c r="U10625" s="820"/>
      <c r="V10625" s="820"/>
      <c r="W10625" s="820"/>
      <c r="X10625" s="820"/>
      <c r="Y10625" s="820"/>
      <c r="Z10625" s="820"/>
    </row>
    <row r="10626" spans="7:26">
      <c r="G10626" s="826"/>
      <c r="H10626" s="820"/>
      <c r="J10626" s="820"/>
      <c r="K10626" s="820"/>
      <c r="L10626" s="820"/>
      <c r="M10626" s="820"/>
      <c r="N10626" s="820"/>
      <c r="O10626" s="820"/>
      <c r="P10626" s="820"/>
      <c r="Q10626" s="820"/>
      <c r="R10626" s="820"/>
      <c r="S10626" s="820"/>
      <c r="T10626" s="820"/>
      <c r="U10626" s="820"/>
      <c r="V10626" s="820"/>
      <c r="W10626" s="820"/>
      <c r="X10626" s="820"/>
      <c r="Y10626" s="820"/>
      <c r="Z10626" s="820"/>
    </row>
    <row r="10627" spans="7:26">
      <c r="G10627" s="826"/>
      <c r="H10627" s="820"/>
      <c r="J10627" s="820"/>
      <c r="K10627" s="820"/>
      <c r="L10627" s="820"/>
      <c r="M10627" s="820"/>
      <c r="N10627" s="820"/>
      <c r="O10627" s="820"/>
      <c r="P10627" s="820"/>
      <c r="Q10627" s="820"/>
      <c r="R10627" s="820"/>
      <c r="S10627" s="820"/>
      <c r="T10627" s="820"/>
      <c r="U10627" s="820"/>
      <c r="V10627" s="820"/>
      <c r="W10627" s="820"/>
      <c r="X10627" s="820"/>
      <c r="Y10627" s="820"/>
      <c r="Z10627" s="820"/>
    </row>
    <row r="10628" spans="7:26">
      <c r="G10628" s="826"/>
      <c r="H10628" s="820"/>
      <c r="J10628" s="820"/>
      <c r="K10628" s="820"/>
      <c r="L10628" s="820"/>
      <c r="M10628" s="820"/>
      <c r="N10628" s="820"/>
      <c r="O10628" s="820"/>
      <c r="P10628" s="820"/>
      <c r="Q10628" s="820"/>
      <c r="R10628" s="820"/>
      <c r="S10628" s="820"/>
      <c r="T10628" s="820"/>
      <c r="U10628" s="820"/>
      <c r="V10628" s="820"/>
      <c r="W10628" s="820"/>
      <c r="X10628" s="820"/>
      <c r="Y10628" s="820"/>
      <c r="Z10628" s="820"/>
    </row>
    <row r="10629" spans="7:26">
      <c r="G10629" s="826"/>
      <c r="H10629" s="820"/>
      <c r="J10629" s="820"/>
      <c r="K10629" s="820"/>
      <c r="L10629" s="820"/>
      <c r="M10629" s="820"/>
      <c r="N10629" s="820"/>
      <c r="O10629" s="820"/>
      <c r="P10629" s="820"/>
      <c r="Q10629" s="820"/>
      <c r="R10629" s="820"/>
      <c r="S10629" s="820"/>
      <c r="T10629" s="820"/>
      <c r="U10629" s="820"/>
      <c r="V10629" s="820"/>
      <c r="W10629" s="820"/>
      <c r="X10629" s="820"/>
      <c r="Y10629" s="820"/>
      <c r="Z10629" s="820"/>
    </row>
    <row r="10630" spans="7:26">
      <c r="G10630" s="826"/>
      <c r="H10630" s="820"/>
      <c r="J10630" s="820"/>
      <c r="K10630" s="820"/>
      <c r="L10630" s="820"/>
      <c r="M10630" s="820"/>
      <c r="N10630" s="820"/>
      <c r="O10630" s="820"/>
      <c r="P10630" s="820"/>
      <c r="Q10630" s="820"/>
      <c r="R10630" s="820"/>
      <c r="S10630" s="820"/>
      <c r="T10630" s="820"/>
      <c r="U10630" s="820"/>
      <c r="V10630" s="820"/>
      <c r="W10630" s="820"/>
      <c r="X10630" s="820"/>
      <c r="Y10630" s="820"/>
      <c r="Z10630" s="820"/>
    </row>
    <row r="10631" spans="7:26">
      <c r="G10631" s="826"/>
      <c r="H10631" s="820"/>
      <c r="J10631" s="820"/>
      <c r="K10631" s="820"/>
      <c r="L10631" s="820"/>
      <c r="M10631" s="820"/>
      <c r="N10631" s="820"/>
      <c r="O10631" s="820"/>
      <c r="P10631" s="820"/>
      <c r="Q10631" s="820"/>
      <c r="R10631" s="820"/>
      <c r="S10631" s="820"/>
      <c r="T10631" s="820"/>
      <c r="U10631" s="820"/>
      <c r="V10631" s="820"/>
      <c r="W10631" s="820"/>
      <c r="X10631" s="820"/>
      <c r="Y10631" s="820"/>
      <c r="Z10631" s="820"/>
    </row>
    <row r="10632" spans="7:26">
      <c r="G10632" s="826"/>
      <c r="H10632" s="820"/>
      <c r="J10632" s="820"/>
      <c r="K10632" s="820"/>
      <c r="L10632" s="820"/>
      <c r="M10632" s="820"/>
      <c r="N10632" s="820"/>
      <c r="O10632" s="820"/>
      <c r="P10632" s="820"/>
      <c r="Q10632" s="820"/>
      <c r="R10632" s="820"/>
      <c r="S10632" s="820"/>
      <c r="T10632" s="820"/>
      <c r="U10632" s="820"/>
      <c r="V10632" s="820"/>
      <c r="W10632" s="820"/>
      <c r="X10632" s="820"/>
      <c r="Y10632" s="820"/>
      <c r="Z10632" s="820"/>
    </row>
    <row r="10633" spans="7:26">
      <c r="G10633" s="826"/>
      <c r="H10633" s="820"/>
      <c r="J10633" s="820"/>
      <c r="K10633" s="820"/>
      <c r="L10633" s="820"/>
      <c r="M10633" s="820"/>
      <c r="N10633" s="820"/>
      <c r="O10633" s="820"/>
      <c r="P10633" s="820"/>
      <c r="Q10633" s="820"/>
      <c r="R10633" s="820"/>
      <c r="S10633" s="820"/>
      <c r="T10633" s="820"/>
      <c r="U10633" s="820"/>
      <c r="V10633" s="820"/>
      <c r="W10633" s="820"/>
      <c r="X10633" s="820"/>
      <c r="Y10633" s="820"/>
      <c r="Z10633" s="820"/>
    </row>
    <row r="10634" spans="7:26">
      <c r="G10634" s="826"/>
      <c r="H10634" s="820"/>
      <c r="J10634" s="820"/>
      <c r="K10634" s="820"/>
      <c r="L10634" s="820"/>
      <c r="M10634" s="820"/>
      <c r="N10634" s="820"/>
      <c r="O10634" s="820"/>
      <c r="P10634" s="820"/>
      <c r="Q10634" s="820"/>
      <c r="R10634" s="820"/>
      <c r="S10634" s="820"/>
      <c r="T10634" s="820"/>
      <c r="U10634" s="820"/>
      <c r="V10634" s="820"/>
      <c r="W10634" s="820"/>
      <c r="X10634" s="820"/>
      <c r="Y10634" s="820"/>
      <c r="Z10634" s="820"/>
    </row>
    <row r="10635" spans="7:26">
      <c r="G10635" s="826"/>
      <c r="H10635" s="820"/>
      <c r="J10635" s="820"/>
      <c r="K10635" s="820"/>
      <c r="L10635" s="820"/>
      <c r="M10635" s="820"/>
      <c r="N10635" s="820"/>
      <c r="O10635" s="820"/>
      <c r="P10635" s="820"/>
      <c r="Q10635" s="820"/>
      <c r="R10635" s="820"/>
      <c r="S10635" s="820"/>
      <c r="T10635" s="820"/>
      <c r="U10635" s="820"/>
      <c r="V10635" s="820"/>
      <c r="W10635" s="820"/>
      <c r="X10635" s="820"/>
      <c r="Y10635" s="820"/>
      <c r="Z10635" s="820"/>
    </row>
    <row r="10636" spans="7:26">
      <c r="G10636" s="826"/>
      <c r="H10636" s="820"/>
      <c r="J10636" s="820"/>
      <c r="K10636" s="820"/>
      <c r="L10636" s="820"/>
      <c r="M10636" s="820"/>
      <c r="N10636" s="820"/>
      <c r="O10636" s="820"/>
      <c r="P10636" s="820"/>
      <c r="Q10636" s="820"/>
      <c r="R10636" s="820"/>
      <c r="S10636" s="820"/>
      <c r="T10636" s="820"/>
      <c r="U10636" s="820"/>
      <c r="V10636" s="820"/>
      <c r="W10636" s="820"/>
      <c r="X10636" s="820"/>
      <c r="Y10636" s="820"/>
      <c r="Z10636" s="820"/>
    </row>
    <row r="10637" spans="7:26">
      <c r="G10637" s="826"/>
      <c r="H10637" s="820"/>
      <c r="J10637" s="820"/>
      <c r="K10637" s="820"/>
      <c r="L10637" s="820"/>
      <c r="M10637" s="820"/>
      <c r="N10637" s="820"/>
      <c r="O10637" s="820"/>
      <c r="P10637" s="820"/>
      <c r="Q10637" s="820"/>
      <c r="R10637" s="820"/>
      <c r="S10637" s="820"/>
      <c r="T10637" s="820"/>
      <c r="U10637" s="820"/>
      <c r="V10637" s="820"/>
      <c r="W10637" s="820"/>
      <c r="X10637" s="820"/>
      <c r="Y10637" s="820"/>
      <c r="Z10637" s="820"/>
    </row>
    <row r="10638" spans="7:26">
      <c r="G10638" s="826"/>
      <c r="H10638" s="820"/>
      <c r="J10638" s="820"/>
      <c r="K10638" s="820"/>
      <c r="L10638" s="820"/>
      <c r="M10638" s="820"/>
      <c r="N10638" s="820"/>
      <c r="O10638" s="820"/>
      <c r="P10638" s="820"/>
      <c r="Q10638" s="820"/>
      <c r="R10638" s="820"/>
      <c r="S10638" s="820"/>
      <c r="T10638" s="820"/>
      <c r="U10638" s="820"/>
      <c r="V10638" s="820"/>
      <c r="W10638" s="820"/>
      <c r="X10638" s="820"/>
      <c r="Y10638" s="820"/>
      <c r="Z10638" s="820"/>
    </row>
    <row r="10639" spans="7:26">
      <c r="G10639" s="826"/>
      <c r="H10639" s="820"/>
      <c r="J10639" s="820"/>
      <c r="K10639" s="820"/>
      <c r="L10639" s="820"/>
      <c r="M10639" s="820"/>
      <c r="N10639" s="820"/>
      <c r="O10639" s="820"/>
      <c r="P10639" s="820"/>
      <c r="Q10639" s="820"/>
      <c r="R10639" s="820"/>
      <c r="S10639" s="820"/>
      <c r="T10639" s="820"/>
      <c r="U10639" s="820"/>
      <c r="V10639" s="820"/>
      <c r="W10639" s="820"/>
      <c r="X10639" s="820"/>
      <c r="Y10639" s="820"/>
      <c r="Z10639" s="820"/>
    </row>
    <row r="10640" spans="7:26">
      <c r="G10640" s="826"/>
      <c r="H10640" s="820"/>
      <c r="J10640" s="820"/>
      <c r="K10640" s="820"/>
      <c r="L10640" s="820"/>
      <c r="M10640" s="820"/>
      <c r="N10640" s="820"/>
      <c r="O10640" s="820"/>
      <c r="P10640" s="820"/>
      <c r="Q10640" s="820"/>
      <c r="R10640" s="820"/>
      <c r="S10640" s="820"/>
      <c r="T10640" s="820"/>
      <c r="U10640" s="820"/>
      <c r="V10640" s="820"/>
      <c r="W10640" s="820"/>
      <c r="X10640" s="820"/>
      <c r="Y10640" s="820"/>
      <c r="Z10640" s="820"/>
    </row>
    <row r="10641" spans="7:26">
      <c r="G10641" s="826"/>
      <c r="H10641" s="820"/>
      <c r="J10641" s="820"/>
      <c r="K10641" s="820"/>
      <c r="L10641" s="820"/>
      <c r="M10641" s="820"/>
      <c r="N10641" s="820"/>
      <c r="O10641" s="820"/>
      <c r="P10641" s="820"/>
      <c r="Q10641" s="820"/>
      <c r="R10641" s="820"/>
      <c r="S10641" s="820"/>
      <c r="T10641" s="820"/>
      <c r="U10641" s="820"/>
      <c r="V10641" s="820"/>
      <c r="W10641" s="820"/>
      <c r="X10641" s="820"/>
      <c r="Y10641" s="820"/>
      <c r="Z10641" s="820"/>
    </row>
    <row r="10642" spans="7:26">
      <c r="G10642" s="826"/>
      <c r="H10642" s="820"/>
      <c r="J10642" s="820"/>
      <c r="K10642" s="820"/>
      <c r="L10642" s="820"/>
      <c r="M10642" s="820"/>
      <c r="N10642" s="820"/>
      <c r="O10642" s="820"/>
      <c r="P10642" s="820"/>
      <c r="Q10642" s="820"/>
      <c r="R10642" s="820"/>
      <c r="S10642" s="820"/>
      <c r="T10642" s="820"/>
      <c r="U10642" s="820"/>
      <c r="V10642" s="820"/>
      <c r="W10642" s="820"/>
      <c r="X10642" s="820"/>
      <c r="Y10642" s="820"/>
      <c r="Z10642" s="820"/>
    </row>
    <row r="10643" spans="7:26">
      <c r="G10643" s="826"/>
      <c r="H10643" s="820"/>
      <c r="J10643" s="820"/>
      <c r="K10643" s="820"/>
      <c r="L10643" s="820"/>
      <c r="M10643" s="820"/>
      <c r="N10643" s="820"/>
      <c r="O10643" s="820"/>
      <c r="P10643" s="820"/>
      <c r="Q10643" s="820"/>
      <c r="R10643" s="820"/>
      <c r="S10643" s="820"/>
      <c r="T10643" s="820"/>
      <c r="U10643" s="820"/>
      <c r="V10643" s="820"/>
      <c r="W10643" s="820"/>
      <c r="X10643" s="820"/>
      <c r="Y10643" s="820"/>
      <c r="Z10643" s="820"/>
    </row>
    <row r="10644" spans="7:26">
      <c r="G10644" s="826"/>
      <c r="H10644" s="820"/>
      <c r="J10644" s="820"/>
      <c r="K10644" s="820"/>
      <c r="L10644" s="820"/>
      <c r="M10644" s="820"/>
      <c r="N10644" s="820"/>
      <c r="O10644" s="820"/>
      <c r="P10644" s="820"/>
      <c r="Q10644" s="820"/>
      <c r="R10644" s="820"/>
      <c r="S10644" s="820"/>
      <c r="T10644" s="820"/>
      <c r="U10644" s="820"/>
      <c r="V10644" s="820"/>
      <c r="W10644" s="820"/>
      <c r="X10644" s="820"/>
      <c r="Y10644" s="820"/>
      <c r="Z10644" s="820"/>
    </row>
    <row r="10645" spans="7:26">
      <c r="G10645" s="826"/>
      <c r="H10645" s="820"/>
      <c r="J10645" s="820"/>
      <c r="K10645" s="820"/>
      <c r="L10645" s="820"/>
      <c r="M10645" s="820"/>
      <c r="N10645" s="820"/>
      <c r="O10645" s="820"/>
      <c r="P10645" s="820"/>
      <c r="Q10645" s="820"/>
      <c r="R10645" s="820"/>
      <c r="S10645" s="820"/>
      <c r="T10645" s="820"/>
      <c r="U10645" s="820"/>
      <c r="V10645" s="820"/>
      <c r="W10645" s="820"/>
      <c r="X10645" s="820"/>
      <c r="Y10645" s="820"/>
      <c r="Z10645" s="820"/>
    </row>
    <row r="10646" spans="7:26">
      <c r="G10646" s="826"/>
      <c r="H10646" s="820"/>
      <c r="J10646" s="820"/>
      <c r="K10646" s="820"/>
      <c r="L10646" s="820"/>
      <c r="M10646" s="820"/>
      <c r="N10646" s="820"/>
      <c r="O10646" s="820"/>
      <c r="P10646" s="820"/>
      <c r="Q10646" s="820"/>
      <c r="R10646" s="820"/>
      <c r="S10646" s="820"/>
      <c r="T10646" s="820"/>
      <c r="U10646" s="820"/>
      <c r="V10646" s="820"/>
      <c r="W10646" s="820"/>
      <c r="X10646" s="820"/>
      <c r="Y10646" s="820"/>
      <c r="Z10646" s="820"/>
    </row>
    <row r="10647" spans="7:26">
      <c r="G10647" s="826"/>
      <c r="H10647" s="820"/>
      <c r="J10647" s="820"/>
      <c r="K10647" s="820"/>
      <c r="L10647" s="820"/>
      <c r="M10647" s="820"/>
      <c r="N10647" s="820"/>
      <c r="O10647" s="820"/>
      <c r="P10647" s="820"/>
      <c r="Q10647" s="820"/>
      <c r="R10647" s="820"/>
      <c r="S10647" s="820"/>
      <c r="T10647" s="820"/>
      <c r="U10647" s="820"/>
      <c r="V10647" s="820"/>
      <c r="W10647" s="820"/>
      <c r="X10647" s="820"/>
      <c r="Y10647" s="820"/>
      <c r="Z10647" s="820"/>
    </row>
    <row r="10648" spans="7:26">
      <c r="G10648" s="826"/>
      <c r="H10648" s="820"/>
      <c r="J10648" s="820"/>
      <c r="K10648" s="820"/>
      <c r="L10648" s="820"/>
      <c r="M10648" s="820"/>
      <c r="N10648" s="820"/>
      <c r="O10648" s="820"/>
      <c r="P10648" s="820"/>
      <c r="Q10648" s="820"/>
      <c r="R10648" s="820"/>
      <c r="S10648" s="820"/>
      <c r="T10648" s="820"/>
      <c r="U10648" s="820"/>
      <c r="V10648" s="820"/>
      <c r="W10648" s="820"/>
      <c r="X10648" s="820"/>
      <c r="Y10648" s="820"/>
      <c r="Z10648" s="820"/>
    </row>
    <row r="10649" spans="7:26">
      <c r="G10649" s="826"/>
      <c r="H10649" s="820"/>
      <c r="J10649" s="820"/>
      <c r="K10649" s="820"/>
      <c r="L10649" s="820"/>
      <c r="M10649" s="820"/>
      <c r="N10649" s="820"/>
      <c r="O10649" s="820"/>
      <c r="P10649" s="820"/>
      <c r="Q10649" s="820"/>
      <c r="R10649" s="820"/>
      <c r="S10649" s="820"/>
      <c r="T10649" s="820"/>
      <c r="U10649" s="820"/>
      <c r="V10649" s="820"/>
      <c r="W10649" s="820"/>
      <c r="X10649" s="820"/>
      <c r="Y10649" s="820"/>
      <c r="Z10649" s="820"/>
    </row>
    <row r="10650" spans="7:26">
      <c r="G10650" s="826"/>
      <c r="H10650" s="820"/>
      <c r="J10650" s="820"/>
      <c r="K10650" s="820"/>
      <c r="L10650" s="820"/>
      <c r="M10650" s="820"/>
      <c r="N10650" s="820"/>
      <c r="O10650" s="820"/>
      <c r="P10650" s="820"/>
      <c r="Q10650" s="820"/>
      <c r="R10650" s="820"/>
      <c r="S10650" s="820"/>
      <c r="T10650" s="820"/>
      <c r="U10650" s="820"/>
      <c r="V10650" s="820"/>
      <c r="W10650" s="820"/>
      <c r="X10650" s="820"/>
      <c r="Y10650" s="820"/>
      <c r="Z10650" s="820"/>
    </row>
    <row r="10651" spans="7:26">
      <c r="G10651" s="826"/>
      <c r="H10651" s="820"/>
      <c r="J10651" s="820"/>
      <c r="K10651" s="820"/>
      <c r="L10651" s="820"/>
      <c r="M10651" s="820"/>
      <c r="N10651" s="820"/>
      <c r="O10651" s="820"/>
      <c r="P10651" s="820"/>
      <c r="Q10651" s="820"/>
      <c r="R10651" s="820"/>
      <c r="S10651" s="820"/>
      <c r="T10651" s="820"/>
      <c r="U10651" s="820"/>
      <c r="V10651" s="820"/>
      <c r="W10651" s="820"/>
      <c r="X10651" s="820"/>
      <c r="Y10651" s="820"/>
      <c r="Z10651" s="820"/>
    </row>
    <row r="10652" spans="7:26">
      <c r="G10652" s="826"/>
      <c r="H10652" s="820"/>
      <c r="J10652" s="820"/>
      <c r="K10652" s="820"/>
      <c r="L10652" s="820"/>
      <c r="M10652" s="820"/>
      <c r="N10652" s="820"/>
      <c r="O10652" s="820"/>
      <c r="P10652" s="820"/>
      <c r="Q10652" s="820"/>
      <c r="R10652" s="820"/>
      <c r="S10652" s="820"/>
      <c r="T10652" s="820"/>
      <c r="U10652" s="820"/>
      <c r="V10652" s="820"/>
      <c r="W10652" s="820"/>
      <c r="X10652" s="820"/>
      <c r="Y10652" s="820"/>
      <c r="Z10652" s="820"/>
    </row>
    <row r="10653" spans="7:26">
      <c r="G10653" s="826"/>
      <c r="H10653" s="820"/>
      <c r="J10653" s="820"/>
      <c r="K10653" s="820"/>
      <c r="L10653" s="820"/>
      <c r="M10653" s="820"/>
      <c r="N10653" s="820"/>
      <c r="O10653" s="820"/>
      <c r="P10653" s="820"/>
      <c r="Q10653" s="820"/>
      <c r="R10653" s="820"/>
      <c r="S10653" s="820"/>
      <c r="T10653" s="820"/>
      <c r="U10653" s="820"/>
      <c r="V10653" s="820"/>
      <c r="W10653" s="820"/>
      <c r="X10653" s="820"/>
      <c r="Y10653" s="820"/>
      <c r="Z10653" s="820"/>
    </row>
    <row r="10654" spans="7:26">
      <c r="G10654" s="826"/>
      <c r="H10654" s="820"/>
      <c r="J10654" s="820"/>
      <c r="K10654" s="820"/>
      <c r="L10654" s="820"/>
      <c r="M10654" s="820"/>
      <c r="N10654" s="820"/>
      <c r="O10654" s="820"/>
      <c r="P10654" s="820"/>
      <c r="Q10654" s="820"/>
      <c r="R10654" s="820"/>
      <c r="S10654" s="820"/>
      <c r="T10654" s="820"/>
      <c r="U10654" s="820"/>
      <c r="V10654" s="820"/>
      <c r="W10654" s="820"/>
      <c r="X10654" s="820"/>
      <c r="Y10654" s="820"/>
      <c r="Z10654" s="820"/>
    </row>
    <row r="10655" spans="7:26">
      <c r="G10655" s="826"/>
      <c r="H10655" s="820"/>
      <c r="J10655" s="820"/>
      <c r="K10655" s="820"/>
      <c r="L10655" s="820"/>
      <c r="M10655" s="820"/>
      <c r="N10655" s="820"/>
      <c r="O10655" s="820"/>
      <c r="P10655" s="820"/>
      <c r="Q10655" s="820"/>
      <c r="R10655" s="820"/>
      <c r="S10655" s="820"/>
      <c r="T10655" s="820"/>
      <c r="U10655" s="820"/>
      <c r="V10655" s="820"/>
      <c r="W10655" s="820"/>
      <c r="X10655" s="820"/>
      <c r="Y10655" s="820"/>
      <c r="Z10655" s="820"/>
    </row>
    <row r="10656" spans="7:26">
      <c r="G10656" s="826"/>
      <c r="H10656" s="820"/>
      <c r="J10656" s="820"/>
      <c r="K10656" s="820"/>
      <c r="L10656" s="820"/>
      <c r="M10656" s="820"/>
      <c r="N10656" s="820"/>
      <c r="O10656" s="820"/>
      <c r="P10656" s="820"/>
      <c r="Q10656" s="820"/>
      <c r="R10656" s="820"/>
      <c r="S10656" s="820"/>
      <c r="T10656" s="820"/>
      <c r="U10656" s="820"/>
      <c r="V10656" s="820"/>
      <c r="W10656" s="820"/>
      <c r="X10656" s="820"/>
      <c r="Y10656" s="820"/>
      <c r="Z10656" s="820"/>
    </row>
    <row r="10657" spans="7:26">
      <c r="G10657" s="826"/>
      <c r="H10657" s="820"/>
      <c r="J10657" s="820"/>
      <c r="K10657" s="820"/>
      <c r="L10657" s="820"/>
      <c r="M10657" s="820"/>
      <c r="N10657" s="820"/>
      <c r="O10657" s="820"/>
      <c r="P10657" s="820"/>
      <c r="Q10657" s="820"/>
      <c r="R10657" s="820"/>
      <c r="S10657" s="820"/>
      <c r="T10657" s="820"/>
      <c r="U10657" s="820"/>
      <c r="V10657" s="820"/>
      <c r="W10657" s="820"/>
      <c r="X10657" s="820"/>
      <c r="Y10657" s="820"/>
      <c r="Z10657" s="820"/>
    </row>
    <row r="10658" spans="7:26">
      <c r="G10658" s="826"/>
      <c r="H10658" s="820"/>
      <c r="J10658" s="820"/>
      <c r="K10658" s="820"/>
      <c r="L10658" s="820"/>
      <c r="M10658" s="820"/>
      <c r="N10658" s="820"/>
      <c r="O10658" s="820"/>
      <c r="P10658" s="820"/>
      <c r="Q10658" s="820"/>
      <c r="R10658" s="820"/>
      <c r="S10658" s="820"/>
      <c r="T10658" s="820"/>
      <c r="U10658" s="820"/>
      <c r="V10658" s="820"/>
      <c r="W10658" s="820"/>
      <c r="X10658" s="820"/>
      <c r="Y10658" s="820"/>
      <c r="Z10658" s="820"/>
    </row>
    <row r="10659" spans="7:26">
      <c r="G10659" s="826"/>
      <c r="H10659" s="820"/>
      <c r="J10659" s="820"/>
      <c r="K10659" s="820"/>
      <c r="L10659" s="820"/>
      <c r="M10659" s="820"/>
      <c r="N10659" s="820"/>
      <c r="O10659" s="820"/>
      <c r="P10659" s="820"/>
      <c r="Q10659" s="820"/>
      <c r="R10659" s="820"/>
      <c r="S10659" s="820"/>
      <c r="T10659" s="820"/>
      <c r="U10659" s="820"/>
      <c r="V10659" s="820"/>
      <c r="W10659" s="820"/>
      <c r="X10659" s="820"/>
      <c r="Y10659" s="820"/>
      <c r="Z10659" s="820"/>
    </row>
    <row r="10660" spans="7:26">
      <c r="G10660" s="826"/>
      <c r="H10660" s="820"/>
      <c r="J10660" s="820"/>
      <c r="K10660" s="820"/>
      <c r="L10660" s="820"/>
      <c r="M10660" s="820"/>
      <c r="N10660" s="820"/>
      <c r="O10660" s="820"/>
      <c r="P10660" s="820"/>
      <c r="Q10660" s="820"/>
      <c r="R10660" s="820"/>
      <c r="S10660" s="820"/>
      <c r="T10660" s="820"/>
      <c r="U10660" s="820"/>
      <c r="V10660" s="820"/>
      <c r="W10660" s="820"/>
      <c r="X10660" s="820"/>
      <c r="Y10660" s="820"/>
      <c r="Z10660" s="820"/>
    </row>
    <row r="10661" spans="7:26">
      <c r="G10661" s="826"/>
      <c r="H10661" s="820"/>
      <c r="J10661" s="820"/>
      <c r="K10661" s="820"/>
      <c r="L10661" s="820"/>
      <c r="M10661" s="820"/>
      <c r="N10661" s="820"/>
      <c r="O10661" s="820"/>
      <c r="P10661" s="820"/>
      <c r="Q10661" s="820"/>
      <c r="R10661" s="820"/>
      <c r="S10661" s="820"/>
      <c r="T10661" s="820"/>
      <c r="U10661" s="820"/>
      <c r="V10661" s="820"/>
      <c r="W10661" s="820"/>
      <c r="X10661" s="820"/>
      <c r="Y10661" s="820"/>
      <c r="Z10661" s="820"/>
    </row>
    <row r="10662" spans="7:26">
      <c r="G10662" s="826"/>
      <c r="H10662" s="820"/>
      <c r="J10662" s="820"/>
      <c r="K10662" s="820"/>
      <c r="L10662" s="820"/>
      <c r="M10662" s="820"/>
      <c r="N10662" s="820"/>
      <c r="O10662" s="820"/>
      <c r="P10662" s="820"/>
      <c r="Q10662" s="820"/>
      <c r="R10662" s="820"/>
      <c r="S10662" s="820"/>
      <c r="T10662" s="820"/>
      <c r="U10662" s="820"/>
      <c r="V10662" s="820"/>
      <c r="W10662" s="820"/>
      <c r="X10662" s="820"/>
      <c r="Y10662" s="820"/>
      <c r="Z10662" s="820"/>
    </row>
    <row r="10663" spans="7:26">
      <c r="G10663" s="826"/>
      <c r="H10663" s="820"/>
      <c r="J10663" s="820"/>
      <c r="K10663" s="820"/>
      <c r="L10663" s="820"/>
      <c r="M10663" s="820"/>
      <c r="N10663" s="820"/>
      <c r="O10663" s="820"/>
      <c r="P10663" s="820"/>
      <c r="Q10663" s="820"/>
      <c r="R10663" s="820"/>
      <c r="S10663" s="820"/>
      <c r="T10663" s="820"/>
      <c r="U10663" s="820"/>
      <c r="V10663" s="820"/>
      <c r="W10663" s="820"/>
      <c r="X10663" s="820"/>
      <c r="Y10663" s="820"/>
      <c r="Z10663" s="820"/>
    </row>
    <row r="10664" spans="7:26">
      <c r="G10664" s="826"/>
      <c r="H10664" s="820"/>
      <c r="J10664" s="820"/>
      <c r="K10664" s="820"/>
      <c r="L10664" s="820"/>
      <c r="M10664" s="820"/>
      <c r="N10664" s="820"/>
      <c r="O10664" s="820"/>
      <c r="P10664" s="820"/>
      <c r="Q10664" s="820"/>
      <c r="R10664" s="820"/>
      <c r="S10664" s="820"/>
      <c r="T10664" s="820"/>
      <c r="U10664" s="820"/>
      <c r="V10664" s="820"/>
      <c r="W10664" s="820"/>
      <c r="X10664" s="820"/>
      <c r="Y10664" s="820"/>
      <c r="Z10664" s="820"/>
    </row>
    <row r="10665" spans="7:26">
      <c r="G10665" s="826"/>
      <c r="H10665" s="820"/>
      <c r="J10665" s="820"/>
      <c r="K10665" s="820"/>
      <c r="L10665" s="820"/>
      <c r="M10665" s="820"/>
      <c r="N10665" s="820"/>
      <c r="O10665" s="820"/>
      <c r="P10665" s="820"/>
      <c r="Q10665" s="820"/>
      <c r="R10665" s="820"/>
      <c r="S10665" s="820"/>
      <c r="T10665" s="820"/>
      <c r="U10665" s="820"/>
      <c r="V10665" s="820"/>
      <c r="W10665" s="820"/>
      <c r="X10665" s="820"/>
      <c r="Y10665" s="820"/>
      <c r="Z10665" s="820"/>
    </row>
    <row r="10666" spans="7:26">
      <c r="G10666" s="826"/>
      <c r="H10666" s="820"/>
      <c r="J10666" s="820"/>
      <c r="K10666" s="820"/>
      <c r="L10666" s="820"/>
      <c r="M10666" s="820"/>
      <c r="N10666" s="820"/>
      <c r="O10666" s="820"/>
      <c r="P10666" s="820"/>
      <c r="Q10666" s="820"/>
      <c r="R10666" s="820"/>
      <c r="S10666" s="820"/>
      <c r="T10666" s="820"/>
      <c r="U10666" s="820"/>
      <c r="V10666" s="820"/>
      <c r="W10666" s="820"/>
      <c r="X10666" s="820"/>
      <c r="Y10666" s="820"/>
      <c r="Z10666" s="820"/>
    </row>
    <row r="10667" spans="7:26">
      <c r="G10667" s="826"/>
      <c r="H10667" s="820"/>
      <c r="J10667" s="820"/>
      <c r="K10667" s="820"/>
      <c r="L10667" s="820"/>
      <c r="M10667" s="820"/>
      <c r="N10667" s="820"/>
      <c r="O10667" s="820"/>
      <c r="P10667" s="820"/>
      <c r="Q10667" s="820"/>
      <c r="R10667" s="820"/>
      <c r="S10667" s="820"/>
      <c r="T10667" s="820"/>
      <c r="U10667" s="820"/>
      <c r="V10667" s="820"/>
      <c r="W10667" s="820"/>
      <c r="X10667" s="820"/>
      <c r="Y10667" s="820"/>
      <c r="Z10667" s="820"/>
    </row>
    <row r="10668" spans="7:26">
      <c r="G10668" s="826"/>
      <c r="H10668" s="820"/>
      <c r="J10668" s="820"/>
      <c r="K10668" s="820"/>
      <c r="L10668" s="820"/>
      <c r="M10668" s="820"/>
      <c r="N10668" s="820"/>
      <c r="O10668" s="820"/>
      <c r="P10668" s="820"/>
      <c r="Q10668" s="820"/>
      <c r="R10668" s="820"/>
      <c r="S10668" s="820"/>
      <c r="T10668" s="820"/>
      <c r="U10668" s="820"/>
      <c r="V10668" s="820"/>
      <c r="W10668" s="820"/>
      <c r="X10668" s="820"/>
      <c r="Y10668" s="820"/>
      <c r="Z10668" s="820"/>
    </row>
    <row r="10669" spans="7:26">
      <c r="G10669" s="826"/>
      <c r="H10669" s="820"/>
      <c r="J10669" s="820"/>
      <c r="K10669" s="820"/>
      <c r="L10669" s="820"/>
      <c r="M10669" s="820"/>
      <c r="N10669" s="820"/>
      <c r="O10669" s="820"/>
      <c r="P10669" s="820"/>
      <c r="Q10669" s="820"/>
      <c r="R10669" s="820"/>
      <c r="S10669" s="820"/>
      <c r="T10669" s="820"/>
      <c r="U10669" s="820"/>
      <c r="V10669" s="820"/>
      <c r="W10669" s="820"/>
      <c r="X10669" s="820"/>
      <c r="Y10669" s="820"/>
      <c r="Z10669" s="820"/>
    </row>
    <row r="10670" spans="7:26">
      <c r="G10670" s="826"/>
      <c r="H10670" s="820"/>
      <c r="J10670" s="820"/>
      <c r="K10670" s="820"/>
      <c r="L10670" s="820"/>
      <c r="M10670" s="820"/>
      <c r="N10670" s="820"/>
      <c r="O10670" s="820"/>
      <c r="P10670" s="820"/>
      <c r="Q10670" s="820"/>
      <c r="R10670" s="820"/>
      <c r="S10670" s="820"/>
      <c r="T10670" s="820"/>
      <c r="U10670" s="820"/>
      <c r="V10670" s="820"/>
      <c r="W10670" s="820"/>
      <c r="X10670" s="820"/>
      <c r="Y10670" s="820"/>
      <c r="Z10670" s="820"/>
    </row>
    <row r="10671" spans="7:26">
      <c r="G10671" s="826"/>
      <c r="H10671" s="820"/>
      <c r="J10671" s="820"/>
      <c r="K10671" s="820"/>
      <c r="L10671" s="820"/>
      <c r="M10671" s="820"/>
      <c r="N10671" s="820"/>
      <c r="O10671" s="820"/>
      <c r="P10671" s="820"/>
      <c r="Q10671" s="820"/>
      <c r="R10671" s="820"/>
      <c r="S10671" s="820"/>
      <c r="T10671" s="820"/>
      <c r="U10671" s="820"/>
      <c r="V10671" s="820"/>
      <c r="W10671" s="820"/>
      <c r="X10671" s="820"/>
      <c r="Y10671" s="820"/>
      <c r="Z10671" s="820"/>
    </row>
    <row r="10672" spans="7:26">
      <c r="G10672" s="826"/>
      <c r="H10672" s="820"/>
      <c r="J10672" s="820"/>
      <c r="K10672" s="820"/>
      <c r="L10672" s="820"/>
      <c r="M10672" s="820"/>
      <c r="N10672" s="820"/>
      <c r="O10672" s="820"/>
      <c r="P10672" s="820"/>
      <c r="Q10672" s="820"/>
      <c r="R10672" s="820"/>
      <c r="S10672" s="820"/>
      <c r="T10672" s="820"/>
      <c r="U10672" s="820"/>
      <c r="V10672" s="820"/>
      <c r="W10672" s="820"/>
      <c r="X10672" s="820"/>
      <c r="Y10672" s="820"/>
      <c r="Z10672" s="820"/>
    </row>
    <row r="10673" spans="7:26">
      <c r="G10673" s="826"/>
      <c r="H10673" s="820"/>
      <c r="J10673" s="820"/>
      <c r="K10673" s="820"/>
      <c r="L10673" s="820"/>
      <c r="M10673" s="820"/>
      <c r="N10673" s="820"/>
      <c r="O10673" s="820"/>
      <c r="P10673" s="820"/>
      <c r="Q10673" s="820"/>
      <c r="R10673" s="820"/>
      <c r="S10673" s="820"/>
      <c r="T10673" s="820"/>
      <c r="U10673" s="820"/>
      <c r="V10673" s="820"/>
      <c r="W10673" s="820"/>
      <c r="X10673" s="820"/>
      <c r="Y10673" s="820"/>
      <c r="Z10673" s="820"/>
    </row>
    <row r="10674" spans="7:26">
      <c r="G10674" s="826"/>
      <c r="H10674" s="820"/>
      <c r="J10674" s="820"/>
      <c r="K10674" s="820"/>
      <c r="L10674" s="820"/>
      <c r="M10674" s="820"/>
      <c r="N10674" s="820"/>
      <c r="O10674" s="820"/>
      <c r="P10674" s="820"/>
      <c r="Q10674" s="820"/>
      <c r="R10674" s="820"/>
      <c r="S10674" s="820"/>
      <c r="T10674" s="820"/>
      <c r="U10674" s="820"/>
      <c r="V10674" s="820"/>
      <c r="W10674" s="820"/>
      <c r="X10674" s="820"/>
      <c r="Y10674" s="820"/>
      <c r="Z10674" s="820"/>
    </row>
    <row r="10675" spans="7:26">
      <c r="G10675" s="826"/>
      <c r="H10675" s="820"/>
      <c r="J10675" s="820"/>
      <c r="K10675" s="820"/>
      <c r="L10675" s="820"/>
      <c r="M10675" s="820"/>
      <c r="N10675" s="820"/>
      <c r="O10675" s="820"/>
      <c r="P10675" s="820"/>
      <c r="Q10675" s="820"/>
      <c r="R10675" s="820"/>
      <c r="S10675" s="820"/>
      <c r="T10675" s="820"/>
      <c r="U10675" s="820"/>
      <c r="V10675" s="820"/>
      <c r="W10675" s="820"/>
      <c r="X10675" s="820"/>
      <c r="Y10675" s="820"/>
      <c r="Z10675" s="820"/>
    </row>
    <row r="10676" spans="7:26">
      <c r="G10676" s="826"/>
      <c r="H10676" s="820"/>
      <c r="J10676" s="820"/>
      <c r="K10676" s="820"/>
      <c r="L10676" s="820"/>
      <c r="M10676" s="820"/>
      <c r="N10676" s="820"/>
      <c r="O10676" s="820"/>
      <c r="P10676" s="820"/>
      <c r="Q10676" s="820"/>
      <c r="R10676" s="820"/>
      <c r="S10676" s="820"/>
      <c r="T10676" s="820"/>
      <c r="U10676" s="820"/>
      <c r="V10676" s="820"/>
      <c r="W10676" s="820"/>
      <c r="X10676" s="820"/>
      <c r="Y10676" s="820"/>
      <c r="Z10676" s="820"/>
    </row>
    <row r="10677" spans="7:26">
      <c r="G10677" s="826"/>
      <c r="H10677" s="820"/>
      <c r="J10677" s="820"/>
      <c r="K10677" s="820"/>
      <c r="L10677" s="820"/>
      <c r="M10677" s="820"/>
      <c r="N10677" s="820"/>
      <c r="O10677" s="820"/>
      <c r="P10677" s="820"/>
      <c r="Q10677" s="820"/>
      <c r="R10677" s="820"/>
      <c r="S10677" s="820"/>
      <c r="T10677" s="820"/>
      <c r="U10677" s="820"/>
      <c r="V10677" s="820"/>
      <c r="W10677" s="820"/>
      <c r="X10677" s="820"/>
      <c r="Y10677" s="820"/>
      <c r="Z10677" s="820"/>
    </row>
    <row r="10678" spans="7:26">
      <c r="G10678" s="826"/>
      <c r="H10678" s="820"/>
      <c r="J10678" s="820"/>
      <c r="K10678" s="820"/>
      <c r="L10678" s="820"/>
      <c r="M10678" s="820"/>
      <c r="N10678" s="820"/>
      <c r="O10678" s="820"/>
      <c r="P10678" s="820"/>
      <c r="Q10678" s="820"/>
      <c r="R10678" s="820"/>
      <c r="S10678" s="820"/>
      <c r="T10678" s="820"/>
      <c r="U10678" s="820"/>
      <c r="V10678" s="820"/>
      <c r="W10678" s="820"/>
      <c r="X10678" s="820"/>
      <c r="Y10678" s="820"/>
      <c r="Z10678" s="820"/>
    </row>
    <row r="10679" spans="7:26">
      <c r="G10679" s="826"/>
      <c r="H10679" s="820"/>
      <c r="J10679" s="820"/>
      <c r="K10679" s="820"/>
      <c r="L10679" s="820"/>
      <c r="M10679" s="820"/>
      <c r="N10679" s="820"/>
      <c r="O10679" s="820"/>
      <c r="P10679" s="820"/>
      <c r="Q10679" s="820"/>
      <c r="R10679" s="820"/>
      <c r="S10679" s="820"/>
      <c r="T10679" s="820"/>
      <c r="U10679" s="820"/>
      <c r="V10679" s="820"/>
      <c r="W10679" s="820"/>
      <c r="X10679" s="820"/>
      <c r="Y10679" s="820"/>
      <c r="Z10679" s="820"/>
    </row>
    <row r="10680" spans="7:26">
      <c r="G10680" s="826"/>
      <c r="H10680" s="820"/>
      <c r="J10680" s="820"/>
      <c r="K10680" s="820"/>
      <c r="L10680" s="820"/>
      <c r="M10680" s="820"/>
      <c r="N10680" s="820"/>
      <c r="O10680" s="820"/>
      <c r="P10680" s="820"/>
      <c r="Q10680" s="820"/>
      <c r="R10680" s="820"/>
      <c r="S10680" s="820"/>
      <c r="T10680" s="820"/>
      <c r="U10680" s="820"/>
      <c r="V10680" s="820"/>
      <c r="W10680" s="820"/>
      <c r="X10680" s="820"/>
      <c r="Y10680" s="820"/>
      <c r="Z10680" s="820"/>
    </row>
    <row r="10681" spans="7:26">
      <c r="G10681" s="826"/>
      <c r="H10681" s="820"/>
      <c r="J10681" s="820"/>
      <c r="K10681" s="820"/>
      <c r="L10681" s="820"/>
      <c r="M10681" s="820"/>
      <c r="N10681" s="820"/>
      <c r="O10681" s="820"/>
      <c r="P10681" s="820"/>
      <c r="Q10681" s="820"/>
      <c r="R10681" s="820"/>
      <c r="S10681" s="820"/>
      <c r="T10681" s="820"/>
      <c r="U10681" s="820"/>
      <c r="V10681" s="820"/>
      <c r="W10681" s="820"/>
      <c r="X10681" s="820"/>
      <c r="Y10681" s="820"/>
      <c r="Z10681" s="820"/>
    </row>
    <row r="10682" spans="7:26">
      <c r="G10682" s="826"/>
      <c r="H10682" s="820"/>
      <c r="J10682" s="820"/>
      <c r="K10682" s="820"/>
      <c r="L10682" s="820"/>
      <c r="M10682" s="820"/>
      <c r="N10682" s="820"/>
      <c r="O10682" s="820"/>
      <c r="P10682" s="820"/>
      <c r="Q10682" s="820"/>
      <c r="R10682" s="820"/>
      <c r="S10682" s="820"/>
      <c r="T10682" s="820"/>
      <c r="U10682" s="820"/>
      <c r="V10682" s="820"/>
      <c r="W10682" s="820"/>
      <c r="X10682" s="820"/>
      <c r="Y10682" s="820"/>
      <c r="Z10682" s="820"/>
    </row>
    <row r="10683" spans="7:26">
      <c r="G10683" s="826"/>
      <c r="H10683" s="820"/>
      <c r="J10683" s="820"/>
      <c r="K10683" s="820"/>
      <c r="L10683" s="820"/>
      <c r="M10683" s="820"/>
      <c r="N10683" s="820"/>
      <c r="O10683" s="820"/>
      <c r="P10683" s="820"/>
      <c r="Q10683" s="820"/>
      <c r="R10683" s="820"/>
      <c r="S10683" s="820"/>
      <c r="T10683" s="820"/>
      <c r="U10683" s="820"/>
      <c r="V10683" s="820"/>
      <c r="W10683" s="820"/>
      <c r="X10683" s="820"/>
      <c r="Y10683" s="820"/>
      <c r="Z10683" s="820"/>
    </row>
    <row r="10684" spans="7:26">
      <c r="G10684" s="826"/>
      <c r="H10684" s="820"/>
      <c r="J10684" s="820"/>
      <c r="K10684" s="820"/>
      <c r="L10684" s="820"/>
      <c r="M10684" s="820"/>
      <c r="N10684" s="820"/>
      <c r="O10684" s="820"/>
      <c r="P10684" s="820"/>
      <c r="Q10684" s="820"/>
      <c r="R10684" s="820"/>
      <c r="S10684" s="820"/>
      <c r="T10684" s="820"/>
      <c r="U10684" s="820"/>
      <c r="V10684" s="820"/>
      <c r="W10684" s="820"/>
      <c r="X10684" s="820"/>
      <c r="Y10684" s="820"/>
      <c r="Z10684" s="820"/>
    </row>
    <row r="10685" spans="7:26">
      <c r="G10685" s="826"/>
      <c r="H10685" s="820"/>
      <c r="J10685" s="820"/>
      <c r="K10685" s="820"/>
      <c r="L10685" s="820"/>
      <c r="M10685" s="820"/>
      <c r="N10685" s="820"/>
      <c r="O10685" s="820"/>
      <c r="P10685" s="820"/>
      <c r="Q10685" s="820"/>
      <c r="R10685" s="820"/>
      <c r="S10685" s="820"/>
      <c r="T10685" s="820"/>
      <c r="U10685" s="820"/>
      <c r="V10685" s="820"/>
      <c r="W10685" s="820"/>
      <c r="X10685" s="820"/>
      <c r="Y10685" s="820"/>
      <c r="Z10685" s="820"/>
    </row>
    <row r="10686" spans="7:26">
      <c r="G10686" s="826"/>
      <c r="H10686" s="820"/>
      <c r="J10686" s="820"/>
      <c r="K10686" s="820"/>
      <c r="L10686" s="820"/>
      <c r="M10686" s="820"/>
      <c r="N10686" s="820"/>
      <c r="O10686" s="820"/>
      <c r="P10686" s="820"/>
      <c r="Q10686" s="820"/>
      <c r="R10686" s="820"/>
      <c r="S10686" s="820"/>
      <c r="T10686" s="820"/>
      <c r="U10686" s="820"/>
      <c r="V10686" s="820"/>
      <c r="W10686" s="820"/>
      <c r="X10686" s="820"/>
      <c r="Y10686" s="820"/>
      <c r="Z10686" s="820"/>
    </row>
    <row r="10687" spans="7:26">
      <c r="G10687" s="826"/>
      <c r="H10687" s="820"/>
      <c r="J10687" s="820"/>
      <c r="K10687" s="820"/>
      <c r="L10687" s="820"/>
      <c r="M10687" s="820"/>
      <c r="N10687" s="820"/>
      <c r="O10687" s="820"/>
      <c r="P10687" s="820"/>
      <c r="Q10687" s="820"/>
      <c r="R10687" s="820"/>
      <c r="S10687" s="820"/>
      <c r="T10687" s="820"/>
      <c r="U10687" s="820"/>
      <c r="V10687" s="820"/>
      <c r="W10687" s="820"/>
      <c r="X10687" s="820"/>
      <c r="Y10687" s="820"/>
      <c r="Z10687" s="820"/>
    </row>
    <row r="10688" spans="7:26">
      <c r="G10688" s="826"/>
      <c r="H10688" s="820"/>
      <c r="J10688" s="820"/>
      <c r="K10688" s="820"/>
      <c r="L10688" s="820"/>
      <c r="M10688" s="820"/>
      <c r="N10688" s="820"/>
      <c r="O10688" s="820"/>
      <c r="P10688" s="820"/>
      <c r="Q10688" s="820"/>
      <c r="R10688" s="820"/>
      <c r="S10688" s="820"/>
      <c r="T10688" s="820"/>
      <c r="U10688" s="820"/>
      <c r="V10688" s="820"/>
      <c r="W10688" s="820"/>
      <c r="X10688" s="820"/>
      <c r="Y10688" s="820"/>
      <c r="Z10688" s="820"/>
    </row>
    <row r="10689" spans="7:26">
      <c r="G10689" s="826"/>
      <c r="H10689" s="820"/>
      <c r="J10689" s="820"/>
      <c r="K10689" s="820"/>
      <c r="L10689" s="820"/>
      <c r="M10689" s="820"/>
      <c r="N10689" s="820"/>
      <c r="O10689" s="820"/>
      <c r="P10689" s="820"/>
      <c r="Q10689" s="820"/>
      <c r="R10689" s="820"/>
      <c r="S10689" s="820"/>
      <c r="T10689" s="820"/>
      <c r="U10689" s="820"/>
      <c r="V10689" s="820"/>
      <c r="W10689" s="820"/>
      <c r="X10689" s="820"/>
      <c r="Y10689" s="820"/>
      <c r="Z10689" s="820"/>
    </row>
    <row r="10690" spans="7:26">
      <c r="G10690" s="826"/>
      <c r="H10690" s="820"/>
      <c r="J10690" s="820"/>
      <c r="K10690" s="820"/>
      <c r="L10690" s="820"/>
      <c r="M10690" s="820"/>
      <c r="N10690" s="820"/>
      <c r="O10690" s="820"/>
      <c r="P10690" s="820"/>
      <c r="Q10690" s="820"/>
      <c r="R10690" s="820"/>
      <c r="S10690" s="820"/>
      <c r="T10690" s="820"/>
      <c r="U10690" s="820"/>
      <c r="V10690" s="820"/>
      <c r="W10690" s="820"/>
      <c r="X10690" s="820"/>
      <c r="Y10690" s="820"/>
      <c r="Z10690" s="820"/>
    </row>
    <row r="10691" spans="7:26">
      <c r="G10691" s="826"/>
      <c r="H10691" s="820"/>
      <c r="J10691" s="820"/>
      <c r="K10691" s="820"/>
      <c r="L10691" s="820"/>
      <c r="M10691" s="820"/>
      <c r="N10691" s="820"/>
      <c r="O10691" s="820"/>
      <c r="P10691" s="820"/>
      <c r="Q10691" s="820"/>
      <c r="R10691" s="820"/>
      <c r="S10691" s="820"/>
      <c r="T10691" s="820"/>
      <c r="U10691" s="820"/>
      <c r="V10691" s="820"/>
      <c r="W10691" s="820"/>
      <c r="X10691" s="820"/>
      <c r="Y10691" s="820"/>
      <c r="Z10691" s="820"/>
    </row>
    <row r="10692" spans="7:26">
      <c r="G10692" s="826"/>
      <c r="H10692" s="820"/>
      <c r="J10692" s="820"/>
      <c r="K10692" s="820"/>
      <c r="L10692" s="820"/>
      <c r="M10692" s="820"/>
      <c r="N10692" s="820"/>
      <c r="O10692" s="820"/>
      <c r="P10692" s="820"/>
      <c r="Q10692" s="820"/>
      <c r="R10692" s="820"/>
      <c r="S10692" s="820"/>
      <c r="T10692" s="820"/>
      <c r="U10692" s="820"/>
      <c r="V10692" s="820"/>
      <c r="W10692" s="820"/>
      <c r="X10692" s="820"/>
      <c r="Y10692" s="820"/>
      <c r="Z10692" s="820"/>
    </row>
    <row r="10693" spans="7:26">
      <c r="G10693" s="826"/>
      <c r="H10693" s="820"/>
      <c r="J10693" s="820"/>
      <c r="K10693" s="820"/>
      <c r="L10693" s="820"/>
      <c r="M10693" s="820"/>
      <c r="N10693" s="820"/>
      <c r="O10693" s="820"/>
      <c r="P10693" s="820"/>
      <c r="Q10693" s="820"/>
      <c r="R10693" s="820"/>
      <c r="S10693" s="820"/>
      <c r="T10693" s="820"/>
      <c r="U10693" s="820"/>
      <c r="V10693" s="820"/>
      <c r="W10693" s="820"/>
      <c r="X10693" s="820"/>
      <c r="Y10693" s="820"/>
      <c r="Z10693" s="820"/>
    </row>
    <row r="10694" spans="7:26">
      <c r="G10694" s="826"/>
      <c r="H10694" s="820"/>
      <c r="J10694" s="820"/>
      <c r="K10694" s="820"/>
      <c r="L10694" s="820"/>
      <c r="M10694" s="820"/>
      <c r="N10694" s="820"/>
      <c r="O10694" s="820"/>
      <c r="P10694" s="820"/>
      <c r="Q10694" s="820"/>
      <c r="R10694" s="820"/>
      <c r="S10694" s="820"/>
      <c r="T10694" s="820"/>
      <c r="U10694" s="820"/>
      <c r="V10694" s="820"/>
      <c r="W10694" s="820"/>
      <c r="X10694" s="820"/>
      <c r="Y10694" s="820"/>
      <c r="Z10694" s="820"/>
    </row>
    <row r="10695" spans="7:26">
      <c r="G10695" s="826"/>
      <c r="H10695" s="820"/>
      <c r="J10695" s="820"/>
      <c r="K10695" s="820"/>
      <c r="L10695" s="820"/>
      <c r="M10695" s="820"/>
      <c r="N10695" s="820"/>
      <c r="O10695" s="820"/>
      <c r="P10695" s="820"/>
      <c r="Q10695" s="820"/>
      <c r="R10695" s="820"/>
      <c r="S10695" s="820"/>
      <c r="T10695" s="820"/>
      <c r="U10695" s="820"/>
      <c r="V10695" s="820"/>
      <c r="W10695" s="820"/>
      <c r="X10695" s="820"/>
      <c r="Y10695" s="820"/>
      <c r="Z10695" s="820"/>
    </row>
    <row r="10696" spans="7:26">
      <c r="G10696" s="826"/>
      <c r="H10696" s="820"/>
      <c r="J10696" s="820"/>
      <c r="K10696" s="820"/>
      <c r="L10696" s="820"/>
      <c r="M10696" s="820"/>
      <c r="N10696" s="820"/>
      <c r="O10696" s="820"/>
      <c r="P10696" s="820"/>
      <c r="Q10696" s="820"/>
      <c r="R10696" s="820"/>
      <c r="S10696" s="820"/>
      <c r="T10696" s="820"/>
      <c r="U10696" s="820"/>
      <c r="V10696" s="820"/>
      <c r="W10696" s="820"/>
      <c r="X10696" s="820"/>
      <c r="Y10696" s="820"/>
      <c r="Z10696" s="820"/>
    </row>
    <row r="10697" spans="7:26">
      <c r="G10697" s="826"/>
      <c r="H10697" s="820"/>
      <c r="J10697" s="820"/>
      <c r="K10697" s="820"/>
      <c r="L10697" s="820"/>
      <c r="M10697" s="820"/>
      <c r="N10697" s="820"/>
      <c r="O10697" s="820"/>
      <c r="P10697" s="820"/>
      <c r="Q10697" s="820"/>
      <c r="R10697" s="820"/>
      <c r="S10697" s="820"/>
      <c r="T10697" s="820"/>
      <c r="U10697" s="820"/>
      <c r="V10697" s="820"/>
      <c r="W10697" s="820"/>
      <c r="X10697" s="820"/>
      <c r="Y10697" s="820"/>
      <c r="Z10697" s="820"/>
    </row>
    <row r="10698" spans="7:26">
      <c r="G10698" s="826"/>
      <c r="H10698" s="820"/>
      <c r="J10698" s="820"/>
      <c r="K10698" s="820"/>
      <c r="L10698" s="820"/>
      <c r="M10698" s="820"/>
      <c r="N10698" s="820"/>
      <c r="O10698" s="820"/>
      <c r="P10698" s="820"/>
      <c r="Q10698" s="820"/>
      <c r="R10698" s="820"/>
      <c r="S10698" s="820"/>
      <c r="T10698" s="820"/>
      <c r="U10698" s="820"/>
      <c r="V10698" s="820"/>
      <c r="W10698" s="820"/>
      <c r="X10698" s="820"/>
      <c r="Y10698" s="820"/>
      <c r="Z10698" s="820"/>
    </row>
    <row r="10699" spans="7:26">
      <c r="G10699" s="826"/>
      <c r="H10699" s="820"/>
      <c r="J10699" s="820"/>
      <c r="K10699" s="820"/>
      <c r="L10699" s="820"/>
      <c r="M10699" s="820"/>
      <c r="N10699" s="820"/>
      <c r="O10699" s="820"/>
      <c r="P10699" s="820"/>
      <c r="Q10699" s="820"/>
      <c r="R10699" s="820"/>
      <c r="S10699" s="820"/>
      <c r="T10699" s="820"/>
      <c r="U10699" s="820"/>
      <c r="V10699" s="820"/>
      <c r="W10699" s="820"/>
      <c r="X10699" s="820"/>
      <c r="Y10699" s="820"/>
      <c r="Z10699" s="820"/>
    </row>
    <row r="10700" spans="7:26">
      <c r="G10700" s="826"/>
      <c r="H10700" s="820"/>
      <c r="J10700" s="820"/>
      <c r="K10700" s="820"/>
      <c r="L10700" s="820"/>
      <c r="M10700" s="820"/>
      <c r="N10700" s="820"/>
      <c r="O10700" s="820"/>
      <c r="P10700" s="820"/>
      <c r="Q10700" s="820"/>
      <c r="R10700" s="820"/>
      <c r="S10700" s="820"/>
      <c r="T10700" s="820"/>
      <c r="U10700" s="820"/>
      <c r="V10700" s="820"/>
      <c r="W10700" s="820"/>
      <c r="X10700" s="820"/>
      <c r="Y10700" s="820"/>
      <c r="Z10700" s="820"/>
    </row>
    <row r="10701" spans="7:26">
      <c r="G10701" s="826"/>
      <c r="H10701" s="820"/>
      <c r="J10701" s="820"/>
      <c r="K10701" s="820"/>
      <c r="L10701" s="820"/>
      <c r="M10701" s="820"/>
      <c r="N10701" s="820"/>
      <c r="O10701" s="820"/>
      <c r="P10701" s="820"/>
      <c r="Q10701" s="820"/>
      <c r="R10701" s="820"/>
      <c r="S10701" s="820"/>
      <c r="T10701" s="820"/>
      <c r="U10701" s="820"/>
      <c r="V10701" s="820"/>
      <c r="W10701" s="820"/>
      <c r="X10701" s="820"/>
      <c r="Y10701" s="820"/>
      <c r="Z10701" s="820"/>
    </row>
    <row r="10702" spans="7:26">
      <c r="G10702" s="826"/>
      <c r="H10702" s="820"/>
      <c r="J10702" s="820"/>
      <c r="K10702" s="820"/>
      <c r="L10702" s="820"/>
      <c r="M10702" s="820"/>
      <c r="N10702" s="820"/>
      <c r="O10702" s="820"/>
      <c r="P10702" s="820"/>
      <c r="Q10702" s="820"/>
      <c r="R10702" s="820"/>
      <c r="S10702" s="820"/>
      <c r="T10702" s="820"/>
      <c r="U10702" s="820"/>
      <c r="V10702" s="820"/>
      <c r="W10702" s="820"/>
      <c r="X10702" s="820"/>
      <c r="Y10702" s="820"/>
      <c r="Z10702" s="820"/>
    </row>
    <row r="10703" spans="7:26">
      <c r="G10703" s="826"/>
      <c r="H10703" s="820"/>
      <c r="J10703" s="820"/>
      <c r="K10703" s="820"/>
      <c r="L10703" s="820"/>
      <c r="M10703" s="820"/>
      <c r="N10703" s="820"/>
      <c r="O10703" s="820"/>
      <c r="P10703" s="820"/>
      <c r="Q10703" s="820"/>
      <c r="R10703" s="820"/>
      <c r="S10703" s="820"/>
      <c r="T10703" s="820"/>
      <c r="U10703" s="820"/>
      <c r="V10703" s="820"/>
      <c r="W10703" s="820"/>
      <c r="X10703" s="820"/>
      <c r="Y10703" s="820"/>
      <c r="Z10703" s="820"/>
    </row>
    <row r="10704" spans="7:26">
      <c r="G10704" s="826"/>
      <c r="H10704" s="820"/>
      <c r="J10704" s="820"/>
      <c r="K10704" s="820"/>
      <c r="L10704" s="820"/>
      <c r="M10704" s="820"/>
      <c r="N10704" s="820"/>
      <c r="O10704" s="820"/>
      <c r="P10704" s="820"/>
      <c r="Q10704" s="820"/>
      <c r="R10704" s="820"/>
      <c r="S10704" s="820"/>
      <c r="T10704" s="820"/>
      <c r="U10704" s="820"/>
      <c r="V10704" s="820"/>
      <c r="W10704" s="820"/>
      <c r="X10704" s="820"/>
      <c r="Y10704" s="820"/>
      <c r="Z10704" s="820"/>
    </row>
    <row r="10705" spans="7:26">
      <c r="G10705" s="826"/>
      <c r="H10705" s="820"/>
      <c r="J10705" s="820"/>
      <c r="K10705" s="820"/>
      <c r="L10705" s="820"/>
      <c r="M10705" s="820"/>
      <c r="N10705" s="820"/>
      <c r="O10705" s="820"/>
      <c r="P10705" s="820"/>
      <c r="Q10705" s="820"/>
      <c r="R10705" s="820"/>
      <c r="S10705" s="820"/>
      <c r="T10705" s="820"/>
      <c r="U10705" s="820"/>
      <c r="V10705" s="820"/>
      <c r="W10705" s="820"/>
      <c r="X10705" s="820"/>
      <c r="Y10705" s="820"/>
      <c r="Z10705" s="820"/>
    </row>
    <row r="10706" spans="7:26">
      <c r="G10706" s="826"/>
      <c r="H10706" s="820"/>
      <c r="J10706" s="820"/>
      <c r="K10706" s="820"/>
      <c r="L10706" s="820"/>
      <c r="M10706" s="820"/>
      <c r="N10706" s="820"/>
      <c r="O10706" s="820"/>
      <c r="P10706" s="820"/>
      <c r="Q10706" s="820"/>
      <c r="R10706" s="820"/>
      <c r="S10706" s="820"/>
      <c r="T10706" s="820"/>
      <c r="U10706" s="820"/>
      <c r="V10706" s="820"/>
      <c r="W10706" s="820"/>
      <c r="X10706" s="820"/>
      <c r="Y10706" s="820"/>
      <c r="Z10706" s="820"/>
    </row>
    <row r="10707" spans="7:26">
      <c r="G10707" s="826"/>
      <c r="H10707" s="820"/>
      <c r="J10707" s="820"/>
      <c r="K10707" s="820"/>
      <c r="L10707" s="820"/>
      <c r="M10707" s="820"/>
      <c r="N10707" s="820"/>
      <c r="O10707" s="820"/>
      <c r="P10707" s="820"/>
      <c r="Q10707" s="820"/>
      <c r="R10707" s="820"/>
      <c r="S10707" s="820"/>
      <c r="T10707" s="820"/>
      <c r="U10707" s="820"/>
      <c r="V10707" s="820"/>
      <c r="W10707" s="820"/>
      <c r="X10707" s="820"/>
      <c r="Y10707" s="820"/>
      <c r="Z10707" s="820"/>
    </row>
    <row r="10708" spans="7:26">
      <c r="G10708" s="826"/>
      <c r="H10708" s="820"/>
      <c r="J10708" s="820"/>
      <c r="K10708" s="820"/>
      <c r="L10708" s="820"/>
      <c r="M10708" s="820"/>
      <c r="N10708" s="820"/>
      <c r="O10708" s="820"/>
      <c r="P10708" s="820"/>
      <c r="Q10708" s="820"/>
      <c r="R10708" s="820"/>
      <c r="S10708" s="820"/>
      <c r="T10708" s="820"/>
      <c r="U10708" s="820"/>
      <c r="V10708" s="820"/>
      <c r="W10708" s="820"/>
      <c r="X10708" s="820"/>
      <c r="Y10708" s="820"/>
      <c r="Z10708" s="820"/>
    </row>
    <row r="10709" spans="7:26">
      <c r="G10709" s="826"/>
      <c r="H10709" s="820"/>
      <c r="J10709" s="820"/>
      <c r="K10709" s="820"/>
      <c r="L10709" s="820"/>
      <c r="M10709" s="820"/>
      <c r="N10709" s="820"/>
      <c r="O10709" s="820"/>
      <c r="P10709" s="820"/>
      <c r="Q10709" s="820"/>
      <c r="R10709" s="820"/>
      <c r="S10709" s="820"/>
      <c r="T10709" s="820"/>
      <c r="U10709" s="820"/>
      <c r="V10709" s="820"/>
      <c r="W10709" s="820"/>
      <c r="X10709" s="820"/>
      <c r="Y10709" s="820"/>
      <c r="Z10709" s="820"/>
    </row>
    <row r="10710" spans="7:26">
      <c r="G10710" s="826"/>
      <c r="H10710" s="820"/>
      <c r="J10710" s="820"/>
      <c r="K10710" s="820"/>
      <c r="L10710" s="820"/>
      <c r="M10710" s="820"/>
      <c r="N10710" s="820"/>
      <c r="O10710" s="820"/>
      <c r="P10710" s="820"/>
      <c r="Q10710" s="820"/>
      <c r="R10710" s="820"/>
      <c r="S10710" s="820"/>
      <c r="T10710" s="820"/>
      <c r="U10710" s="820"/>
      <c r="V10710" s="820"/>
      <c r="W10710" s="820"/>
      <c r="X10710" s="820"/>
      <c r="Y10710" s="820"/>
      <c r="Z10710" s="820"/>
    </row>
    <row r="10711" spans="7:26">
      <c r="G10711" s="826"/>
      <c r="H10711" s="820"/>
      <c r="J10711" s="820"/>
      <c r="K10711" s="820"/>
      <c r="L10711" s="820"/>
      <c r="M10711" s="820"/>
      <c r="N10711" s="820"/>
      <c r="O10711" s="820"/>
      <c r="P10711" s="820"/>
      <c r="Q10711" s="820"/>
      <c r="R10711" s="820"/>
      <c r="S10711" s="820"/>
      <c r="T10711" s="820"/>
      <c r="U10711" s="820"/>
      <c r="V10711" s="820"/>
      <c r="W10711" s="820"/>
      <c r="X10711" s="820"/>
      <c r="Y10711" s="820"/>
      <c r="Z10711" s="820"/>
    </row>
    <row r="10712" spans="7:26">
      <c r="G10712" s="826"/>
      <c r="H10712" s="820"/>
      <c r="J10712" s="820"/>
      <c r="K10712" s="820"/>
      <c r="L10712" s="820"/>
      <c r="M10712" s="820"/>
      <c r="N10712" s="820"/>
      <c r="O10712" s="820"/>
      <c r="P10712" s="820"/>
      <c r="Q10712" s="820"/>
      <c r="R10712" s="820"/>
      <c r="S10712" s="820"/>
      <c r="T10712" s="820"/>
      <c r="U10712" s="820"/>
      <c r="V10712" s="820"/>
      <c r="W10712" s="820"/>
      <c r="X10712" s="820"/>
      <c r="Y10712" s="820"/>
      <c r="Z10712" s="820"/>
    </row>
    <row r="10713" spans="7:26">
      <c r="G10713" s="826"/>
      <c r="H10713" s="820"/>
      <c r="J10713" s="820"/>
      <c r="K10713" s="820"/>
      <c r="L10713" s="820"/>
      <c r="M10713" s="820"/>
      <c r="N10713" s="820"/>
      <c r="O10713" s="820"/>
      <c r="P10713" s="820"/>
      <c r="Q10713" s="820"/>
      <c r="R10713" s="820"/>
      <c r="S10713" s="820"/>
      <c r="T10713" s="820"/>
      <c r="U10713" s="820"/>
      <c r="V10713" s="820"/>
      <c r="W10713" s="820"/>
      <c r="X10713" s="820"/>
      <c r="Y10713" s="820"/>
      <c r="Z10713" s="820"/>
    </row>
    <row r="10714" spans="7:26">
      <c r="G10714" s="826"/>
      <c r="H10714" s="820"/>
      <c r="J10714" s="820"/>
      <c r="K10714" s="820"/>
      <c r="L10714" s="820"/>
      <c r="M10714" s="820"/>
      <c r="N10714" s="820"/>
      <c r="O10714" s="820"/>
      <c r="P10714" s="820"/>
      <c r="Q10714" s="820"/>
      <c r="R10714" s="820"/>
      <c r="S10714" s="820"/>
      <c r="T10714" s="820"/>
      <c r="U10714" s="820"/>
      <c r="V10714" s="820"/>
      <c r="W10714" s="820"/>
      <c r="X10714" s="820"/>
      <c r="Y10714" s="820"/>
      <c r="Z10714" s="820"/>
    </row>
    <row r="10715" spans="7:26">
      <c r="G10715" s="826"/>
      <c r="H10715" s="820"/>
      <c r="J10715" s="820"/>
      <c r="K10715" s="820"/>
      <c r="L10715" s="820"/>
      <c r="M10715" s="820"/>
      <c r="N10715" s="820"/>
      <c r="O10715" s="820"/>
      <c r="P10715" s="820"/>
      <c r="Q10715" s="820"/>
      <c r="R10715" s="820"/>
      <c r="S10715" s="820"/>
      <c r="T10715" s="820"/>
      <c r="U10715" s="820"/>
      <c r="V10715" s="820"/>
      <c r="W10715" s="820"/>
      <c r="X10715" s="820"/>
      <c r="Y10715" s="820"/>
      <c r="Z10715" s="820"/>
    </row>
    <row r="10716" spans="7:26">
      <c r="G10716" s="826"/>
      <c r="H10716" s="820"/>
      <c r="J10716" s="820"/>
      <c r="K10716" s="820"/>
      <c r="L10716" s="820"/>
      <c r="M10716" s="820"/>
      <c r="N10716" s="820"/>
      <c r="O10716" s="820"/>
      <c r="P10716" s="820"/>
      <c r="Q10716" s="820"/>
      <c r="R10716" s="820"/>
      <c r="S10716" s="820"/>
      <c r="T10716" s="820"/>
      <c r="U10716" s="820"/>
      <c r="V10716" s="820"/>
      <c r="W10716" s="820"/>
      <c r="X10716" s="820"/>
      <c r="Y10716" s="820"/>
      <c r="Z10716" s="820"/>
    </row>
    <row r="10717" spans="7:26">
      <c r="G10717" s="826"/>
      <c r="H10717" s="820"/>
      <c r="J10717" s="820"/>
      <c r="K10717" s="820"/>
      <c r="L10717" s="820"/>
      <c r="M10717" s="820"/>
      <c r="N10717" s="820"/>
      <c r="O10717" s="820"/>
      <c r="P10717" s="820"/>
      <c r="Q10717" s="820"/>
      <c r="R10717" s="820"/>
      <c r="S10717" s="820"/>
      <c r="T10717" s="820"/>
      <c r="U10717" s="820"/>
      <c r="V10717" s="820"/>
      <c r="W10717" s="820"/>
      <c r="X10717" s="820"/>
      <c r="Y10717" s="820"/>
      <c r="Z10717" s="820"/>
    </row>
    <row r="10718" spans="7:26">
      <c r="G10718" s="826"/>
      <c r="H10718" s="820"/>
      <c r="J10718" s="820"/>
      <c r="K10718" s="820"/>
      <c r="L10718" s="820"/>
      <c r="M10718" s="820"/>
      <c r="N10718" s="820"/>
      <c r="O10718" s="820"/>
      <c r="P10718" s="820"/>
      <c r="Q10718" s="820"/>
      <c r="R10718" s="820"/>
      <c r="S10718" s="820"/>
      <c r="T10718" s="820"/>
      <c r="U10718" s="820"/>
      <c r="V10718" s="820"/>
      <c r="W10718" s="820"/>
      <c r="X10718" s="820"/>
      <c r="Y10718" s="820"/>
      <c r="Z10718" s="820"/>
    </row>
    <row r="10719" spans="7:26">
      <c r="G10719" s="826"/>
      <c r="H10719" s="820"/>
      <c r="J10719" s="820"/>
      <c r="K10719" s="820"/>
      <c r="L10719" s="820"/>
      <c r="M10719" s="820"/>
      <c r="N10719" s="820"/>
      <c r="O10719" s="820"/>
      <c r="P10719" s="820"/>
      <c r="Q10719" s="820"/>
      <c r="R10719" s="820"/>
      <c r="S10719" s="820"/>
      <c r="T10719" s="820"/>
      <c r="U10719" s="820"/>
      <c r="V10719" s="820"/>
      <c r="W10719" s="820"/>
      <c r="X10719" s="820"/>
      <c r="Y10719" s="820"/>
      <c r="Z10719" s="820"/>
    </row>
    <row r="10720" spans="7:26">
      <c r="G10720" s="826"/>
      <c r="H10720" s="820"/>
      <c r="J10720" s="820"/>
      <c r="K10720" s="820"/>
      <c r="L10720" s="820"/>
      <c r="M10720" s="820"/>
      <c r="N10720" s="820"/>
      <c r="O10720" s="820"/>
      <c r="P10720" s="820"/>
      <c r="Q10720" s="820"/>
      <c r="R10720" s="820"/>
      <c r="S10720" s="820"/>
      <c r="T10720" s="820"/>
      <c r="U10720" s="820"/>
      <c r="V10720" s="820"/>
      <c r="W10720" s="820"/>
      <c r="X10720" s="820"/>
      <c r="Y10720" s="820"/>
      <c r="Z10720" s="820"/>
    </row>
    <row r="10721" spans="7:26">
      <c r="G10721" s="826"/>
      <c r="H10721" s="820"/>
      <c r="J10721" s="820"/>
      <c r="K10721" s="820"/>
      <c r="L10721" s="820"/>
      <c r="M10721" s="820"/>
      <c r="N10721" s="820"/>
      <c r="O10721" s="820"/>
      <c r="P10721" s="820"/>
      <c r="Q10721" s="820"/>
      <c r="R10721" s="820"/>
      <c r="S10721" s="820"/>
      <c r="T10721" s="820"/>
      <c r="U10721" s="820"/>
      <c r="V10721" s="820"/>
      <c r="W10721" s="820"/>
      <c r="X10721" s="820"/>
      <c r="Y10721" s="820"/>
      <c r="Z10721" s="820"/>
    </row>
    <row r="10722" spans="7:26">
      <c r="G10722" s="826"/>
      <c r="H10722" s="820"/>
      <c r="J10722" s="820"/>
      <c r="K10722" s="820"/>
      <c r="L10722" s="820"/>
      <c r="M10722" s="820"/>
      <c r="N10722" s="820"/>
      <c r="O10722" s="820"/>
      <c r="P10722" s="820"/>
      <c r="Q10722" s="820"/>
      <c r="R10722" s="820"/>
      <c r="S10722" s="820"/>
      <c r="T10722" s="820"/>
      <c r="U10722" s="820"/>
      <c r="V10722" s="820"/>
      <c r="W10722" s="820"/>
      <c r="X10722" s="820"/>
      <c r="Y10722" s="820"/>
      <c r="Z10722" s="820"/>
    </row>
    <row r="10723" spans="7:26">
      <c r="G10723" s="826"/>
      <c r="H10723" s="820"/>
      <c r="J10723" s="820"/>
      <c r="K10723" s="820"/>
      <c r="L10723" s="820"/>
      <c r="M10723" s="820"/>
      <c r="N10723" s="820"/>
      <c r="O10723" s="820"/>
      <c r="P10723" s="820"/>
      <c r="Q10723" s="820"/>
      <c r="R10723" s="820"/>
      <c r="S10723" s="820"/>
      <c r="T10723" s="820"/>
      <c r="U10723" s="820"/>
      <c r="V10723" s="820"/>
      <c r="W10723" s="820"/>
      <c r="X10723" s="820"/>
      <c r="Y10723" s="820"/>
      <c r="Z10723" s="820"/>
    </row>
    <row r="10724" spans="7:26">
      <c r="G10724" s="826"/>
      <c r="H10724" s="820"/>
      <c r="J10724" s="820"/>
      <c r="K10724" s="820"/>
      <c r="L10724" s="820"/>
      <c r="M10724" s="820"/>
      <c r="N10724" s="820"/>
      <c r="O10724" s="820"/>
      <c r="P10724" s="820"/>
      <c r="Q10724" s="820"/>
      <c r="R10724" s="820"/>
      <c r="S10724" s="820"/>
      <c r="T10724" s="820"/>
      <c r="U10724" s="820"/>
      <c r="V10724" s="820"/>
      <c r="W10724" s="820"/>
      <c r="X10724" s="820"/>
      <c r="Y10724" s="820"/>
      <c r="Z10724" s="820"/>
    </row>
    <row r="10725" spans="7:26">
      <c r="G10725" s="826"/>
      <c r="H10725" s="820"/>
      <c r="J10725" s="820"/>
      <c r="K10725" s="820"/>
      <c r="L10725" s="820"/>
      <c r="M10725" s="820"/>
      <c r="N10725" s="820"/>
      <c r="O10725" s="820"/>
      <c r="P10725" s="820"/>
      <c r="Q10725" s="820"/>
      <c r="R10725" s="820"/>
      <c r="S10725" s="820"/>
      <c r="T10725" s="820"/>
      <c r="U10725" s="820"/>
      <c r="V10725" s="820"/>
      <c r="W10725" s="820"/>
      <c r="X10725" s="820"/>
      <c r="Y10725" s="820"/>
      <c r="Z10725" s="820"/>
    </row>
    <row r="10726" spans="7:26">
      <c r="G10726" s="826"/>
      <c r="H10726" s="820"/>
      <c r="J10726" s="820"/>
      <c r="K10726" s="820"/>
      <c r="L10726" s="820"/>
      <c r="M10726" s="820"/>
      <c r="N10726" s="820"/>
      <c r="O10726" s="820"/>
      <c r="P10726" s="820"/>
      <c r="Q10726" s="820"/>
      <c r="R10726" s="820"/>
      <c r="S10726" s="820"/>
      <c r="T10726" s="820"/>
      <c r="U10726" s="820"/>
      <c r="V10726" s="820"/>
      <c r="W10726" s="820"/>
      <c r="X10726" s="820"/>
      <c r="Y10726" s="820"/>
      <c r="Z10726" s="820"/>
    </row>
    <row r="10727" spans="7:26">
      <c r="G10727" s="826"/>
      <c r="H10727" s="820"/>
      <c r="J10727" s="820"/>
      <c r="K10727" s="820"/>
      <c r="L10727" s="820"/>
      <c r="M10727" s="820"/>
      <c r="N10727" s="820"/>
      <c r="O10727" s="820"/>
      <c r="P10727" s="820"/>
      <c r="Q10727" s="820"/>
      <c r="R10727" s="820"/>
      <c r="S10727" s="820"/>
      <c r="T10727" s="820"/>
      <c r="U10727" s="820"/>
      <c r="V10727" s="820"/>
      <c r="W10727" s="820"/>
      <c r="X10727" s="820"/>
      <c r="Y10727" s="820"/>
      <c r="Z10727" s="820"/>
    </row>
    <row r="10728" spans="7:26">
      <c r="G10728" s="826"/>
      <c r="H10728" s="820"/>
      <c r="J10728" s="820"/>
      <c r="K10728" s="820"/>
      <c r="L10728" s="820"/>
      <c r="M10728" s="820"/>
      <c r="N10728" s="820"/>
      <c r="O10728" s="820"/>
      <c r="P10728" s="820"/>
      <c r="Q10728" s="820"/>
      <c r="R10728" s="820"/>
      <c r="S10728" s="820"/>
      <c r="T10728" s="820"/>
      <c r="U10728" s="820"/>
      <c r="V10728" s="820"/>
      <c r="W10728" s="820"/>
      <c r="X10728" s="820"/>
      <c r="Y10728" s="820"/>
      <c r="Z10728" s="820"/>
    </row>
    <row r="10729" spans="7:26">
      <c r="G10729" s="826"/>
      <c r="H10729" s="820"/>
      <c r="J10729" s="820"/>
      <c r="K10729" s="820"/>
      <c r="L10729" s="820"/>
      <c r="M10729" s="820"/>
      <c r="N10729" s="820"/>
      <c r="O10729" s="820"/>
      <c r="P10729" s="820"/>
      <c r="Q10729" s="820"/>
      <c r="R10729" s="820"/>
      <c r="S10729" s="820"/>
      <c r="T10729" s="820"/>
      <c r="U10729" s="820"/>
      <c r="V10729" s="820"/>
      <c r="W10729" s="820"/>
      <c r="X10729" s="820"/>
      <c r="Y10729" s="820"/>
      <c r="Z10729" s="820"/>
    </row>
    <row r="10730" spans="7:26">
      <c r="G10730" s="826"/>
      <c r="H10730" s="820"/>
      <c r="J10730" s="820"/>
      <c r="K10730" s="820"/>
      <c r="L10730" s="820"/>
      <c r="M10730" s="820"/>
      <c r="N10730" s="820"/>
      <c r="O10730" s="820"/>
      <c r="P10730" s="820"/>
      <c r="Q10730" s="820"/>
      <c r="R10730" s="820"/>
      <c r="S10730" s="820"/>
      <c r="T10730" s="820"/>
      <c r="U10730" s="820"/>
      <c r="V10730" s="820"/>
      <c r="W10730" s="820"/>
      <c r="X10730" s="820"/>
      <c r="Y10730" s="820"/>
      <c r="Z10730" s="820"/>
    </row>
    <row r="10731" spans="7:26">
      <c r="G10731" s="826"/>
      <c r="H10731" s="820"/>
      <c r="J10731" s="820"/>
      <c r="K10731" s="820"/>
      <c r="L10731" s="820"/>
      <c r="M10731" s="820"/>
      <c r="N10731" s="820"/>
      <c r="O10731" s="820"/>
      <c r="P10731" s="820"/>
      <c r="Q10731" s="820"/>
      <c r="R10731" s="820"/>
      <c r="S10731" s="820"/>
      <c r="T10731" s="820"/>
      <c r="U10731" s="820"/>
      <c r="V10731" s="820"/>
      <c r="W10731" s="820"/>
      <c r="X10731" s="820"/>
      <c r="Y10731" s="820"/>
      <c r="Z10731" s="820"/>
    </row>
    <row r="10732" spans="7:26">
      <c r="G10732" s="826"/>
      <c r="H10732" s="820"/>
      <c r="J10732" s="820"/>
      <c r="K10732" s="820"/>
      <c r="L10732" s="820"/>
      <c r="M10732" s="820"/>
      <c r="N10732" s="820"/>
      <c r="O10732" s="820"/>
      <c r="P10732" s="820"/>
      <c r="Q10732" s="820"/>
      <c r="R10732" s="820"/>
      <c r="S10732" s="820"/>
      <c r="T10732" s="820"/>
      <c r="U10732" s="820"/>
      <c r="V10732" s="820"/>
      <c r="W10732" s="820"/>
      <c r="X10732" s="820"/>
      <c r="Y10732" s="820"/>
      <c r="Z10732" s="820"/>
    </row>
    <row r="10733" spans="7:26">
      <c r="G10733" s="826"/>
      <c r="H10733" s="820"/>
      <c r="J10733" s="820"/>
      <c r="K10733" s="820"/>
      <c r="L10733" s="820"/>
      <c r="M10733" s="820"/>
      <c r="N10733" s="820"/>
      <c r="O10733" s="820"/>
      <c r="P10733" s="820"/>
      <c r="Q10733" s="820"/>
      <c r="R10733" s="820"/>
      <c r="S10733" s="820"/>
      <c r="T10733" s="820"/>
      <c r="U10733" s="820"/>
      <c r="V10733" s="820"/>
      <c r="W10733" s="820"/>
      <c r="X10733" s="820"/>
      <c r="Y10733" s="820"/>
      <c r="Z10733" s="820"/>
    </row>
    <row r="10734" spans="7:26">
      <c r="G10734" s="826"/>
      <c r="H10734" s="820"/>
      <c r="J10734" s="820"/>
      <c r="K10734" s="820"/>
      <c r="L10734" s="820"/>
      <c r="M10734" s="820"/>
      <c r="N10734" s="820"/>
      <c r="O10734" s="820"/>
      <c r="P10734" s="820"/>
      <c r="Q10734" s="820"/>
      <c r="R10734" s="820"/>
      <c r="S10734" s="820"/>
      <c r="T10734" s="820"/>
      <c r="U10734" s="820"/>
      <c r="V10734" s="820"/>
      <c r="W10734" s="820"/>
      <c r="X10734" s="820"/>
      <c r="Y10734" s="820"/>
      <c r="Z10734" s="820"/>
    </row>
    <row r="10735" spans="7:26">
      <c r="G10735" s="826"/>
      <c r="H10735" s="820"/>
      <c r="J10735" s="820"/>
      <c r="K10735" s="820"/>
      <c r="L10735" s="820"/>
      <c r="M10735" s="820"/>
      <c r="N10735" s="820"/>
      <c r="O10735" s="820"/>
      <c r="P10735" s="820"/>
      <c r="Q10735" s="820"/>
      <c r="R10735" s="820"/>
      <c r="S10735" s="820"/>
      <c r="T10735" s="820"/>
      <c r="U10735" s="820"/>
      <c r="V10735" s="820"/>
      <c r="W10735" s="820"/>
      <c r="X10735" s="820"/>
      <c r="Y10735" s="820"/>
      <c r="Z10735" s="820"/>
    </row>
    <row r="10736" spans="7:26">
      <c r="G10736" s="826"/>
      <c r="H10736" s="820"/>
      <c r="J10736" s="820"/>
      <c r="K10736" s="820"/>
      <c r="L10736" s="820"/>
      <c r="M10736" s="820"/>
      <c r="N10736" s="820"/>
      <c r="O10736" s="820"/>
      <c r="P10736" s="820"/>
      <c r="Q10736" s="820"/>
      <c r="R10736" s="820"/>
      <c r="S10736" s="820"/>
      <c r="T10736" s="820"/>
      <c r="U10736" s="820"/>
      <c r="V10736" s="820"/>
      <c r="W10736" s="820"/>
      <c r="X10736" s="820"/>
      <c r="Y10736" s="820"/>
      <c r="Z10736" s="820"/>
    </row>
    <row r="10737" spans="7:26">
      <c r="G10737" s="826"/>
      <c r="H10737" s="820"/>
      <c r="J10737" s="820"/>
      <c r="K10737" s="820"/>
      <c r="L10737" s="820"/>
      <c r="M10737" s="820"/>
      <c r="N10737" s="820"/>
      <c r="O10737" s="820"/>
      <c r="P10737" s="820"/>
      <c r="Q10737" s="820"/>
      <c r="R10737" s="820"/>
      <c r="S10737" s="820"/>
      <c r="T10737" s="820"/>
      <c r="U10737" s="820"/>
      <c r="V10737" s="820"/>
      <c r="W10737" s="820"/>
      <c r="X10737" s="820"/>
      <c r="Y10737" s="820"/>
      <c r="Z10737" s="820"/>
    </row>
    <row r="10738" spans="7:26">
      <c r="G10738" s="826"/>
      <c r="H10738" s="820"/>
      <c r="J10738" s="820"/>
      <c r="K10738" s="820"/>
      <c r="L10738" s="820"/>
      <c r="M10738" s="820"/>
      <c r="N10738" s="820"/>
      <c r="O10738" s="820"/>
      <c r="P10738" s="820"/>
      <c r="Q10738" s="820"/>
      <c r="R10738" s="820"/>
      <c r="S10738" s="820"/>
      <c r="T10738" s="820"/>
      <c r="U10738" s="820"/>
      <c r="V10738" s="820"/>
      <c r="W10738" s="820"/>
      <c r="X10738" s="820"/>
      <c r="Y10738" s="820"/>
      <c r="Z10738" s="820"/>
    </row>
    <row r="10739" spans="7:26">
      <c r="G10739" s="826"/>
      <c r="H10739" s="820"/>
      <c r="J10739" s="820"/>
      <c r="K10739" s="820"/>
      <c r="L10739" s="820"/>
      <c r="M10739" s="820"/>
      <c r="N10739" s="820"/>
      <c r="O10739" s="820"/>
      <c r="P10739" s="820"/>
      <c r="Q10739" s="820"/>
      <c r="R10739" s="820"/>
      <c r="S10739" s="820"/>
      <c r="T10739" s="820"/>
      <c r="U10739" s="820"/>
      <c r="V10739" s="820"/>
      <c r="W10739" s="820"/>
      <c r="X10739" s="820"/>
      <c r="Y10739" s="820"/>
      <c r="Z10739" s="820"/>
    </row>
    <row r="10740" spans="7:26">
      <c r="G10740" s="826"/>
      <c r="H10740" s="820"/>
      <c r="J10740" s="820"/>
      <c r="K10740" s="820"/>
      <c r="L10740" s="820"/>
      <c r="M10740" s="820"/>
      <c r="N10740" s="820"/>
      <c r="O10740" s="820"/>
      <c r="P10740" s="820"/>
      <c r="Q10740" s="820"/>
      <c r="R10740" s="820"/>
      <c r="S10740" s="820"/>
      <c r="T10740" s="820"/>
      <c r="U10740" s="820"/>
      <c r="V10740" s="820"/>
      <c r="W10740" s="820"/>
      <c r="X10740" s="820"/>
      <c r="Y10740" s="820"/>
      <c r="Z10740" s="820"/>
    </row>
    <row r="10741" spans="7:26">
      <c r="G10741" s="826"/>
      <c r="H10741" s="820"/>
      <c r="J10741" s="820"/>
      <c r="K10741" s="820"/>
      <c r="L10741" s="820"/>
      <c r="M10741" s="820"/>
      <c r="N10741" s="820"/>
      <c r="O10741" s="820"/>
      <c r="P10741" s="820"/>
      <c r="Q10741" s="820"/>
      <c r="R10741" s="820"/>
      <c r="S10741" s="820"/>
      <c r="T10741" s="820"/>
      <c r="U10741" s="820"/>
      <c r="V10741" s="820"/>
      <c r="W10741" s="820"/>
      <c r="X10741" s="820"/>
      <c r="Y10741" s="820"/>
      <c r="Z10741" s="820"/>
    </row>
    <row r="10742" spans="7:26">
      <c r="G10742" s="826"/>
      <c r="H10742" s="820"/>
      <c r="J10742" s="820"/>
      <c r="K10742" s="820"/>
      <c r="L10742" s="820"/>
      <c r="M10742" s="820"/>
      <c r="N10742" s="820"/>
      <c r="O10742" s="820"/>
      <c r="P10742" s="820"/>
      <c r="Q10742" s="820"/>
      <c r="R10742" s="820"/>
      <c r="S10742" s="820"/>
      <c r="T10742" s="820"/>
      <c r="U10742" s="820"/>
      <c r="V10742" s="820"/>
      <c r="W10742" s="820"/>
      <c r="X10742" s="820"/>
      <c r="Y10742" s="820"/>
      <c r="Z10742" s="820"/>
    </row>
    <row r="10743" spans="7:26">
      <c r="G10743" s="826"/>
      <c r="H10743" s="820"/>
      <c r="J10743" s="820"/>
      <c r="K10743" s="820"/>
      <c r="L10743" s="820"/>
      <c r="M10743" s="820"/>
      <c r="N10743" s="820"/>
      <c r="O10743" s="820"/>
      <c r="P10743" s="820"/>
      <c r="Q10743" s="820"/>
      <c r="R10743" s="820"/>
      <c r="S10743" s="820"/>
      <c r="T10743" s="820"/>
      <c r="U10743" s="820"/>
      <c r="V10743" s="820"/>
      <c r="W10743" s="820"/>
      <c r="X10743" s="820"/>
      <c r="Y10743" s="820"/>
      <c r="Z10743" s="820"/>
    </row>
    <row r="10744" spans="7:26">
      <c r="G10744" s="826"/>
      <c r="H10744" s="820"/>
      <c r="J10744" s="820"/>
      <c r="K10744" s="820"/>
      <c r="L10744" s="820"/>
      <c r="M10744" s="820"/>
      <c r="N10744" s="820"/>
      <c r="O10744" s="820"/>
      <c r="P10744" s="820"/>
      <c r="Q10744" s="820"/>
      <c r="R10744" s="820"/>
      <c r="S10744" s="820"/>
      <c r="T10744" s="820"/>
      <c r="U10744" s="820"/>
      <c r="V10744" s="820"/>
      <c r="W10744" s="820"/>
      <c r="X10744" s="820"/>
      <c r="Y10744" s="820"/>
      <c r="Z10744" s="820"/>
    </row>
    <row r="10745" spans="7:26">
      <c r="G10745" s="826"/>
      <c r="H10745" s="820"/>
      <c r="J10745" s="820"/>
      <c r="K10745" s="820"/>
      <c r="L10745" s="820"/>
      <c r="M10745" s="820"/>
      <c r="N10745" s="820"/>
      <c r="O10745" s="820"/>
      <c r="P10745" s="820"/>
      <c r="Q10745" s="820"/>
      <c r="R10745" s="820"/>
      <c r="S10745" s="820"/>
      <c r="T10745" s="820"/>
      <c r="U10745" s="820"/>
      <c r="V10745" s="820"/>
      <c r="W10745" s="820"/>
      <c r="X10745" s="820"/>
      <c r="Y10745" s="820"/>
      <c r="Z10745" s="820"/>
    </row>
    <row r="10746" spans="7:26">
      <c r="G10746" s="826"/>
      <c r="H10746" s="820"/>
      <c r="J10746" s="820"/>
      <c r="K10746" s="820"/>
      <c r="L10746" s="820"/>
      <c r="M10746" s="820"/>
      <c r="N10746" s="820"/>
      <c r="O10746" s="820"/>
      <c r="P10746" s="820"/>
      <c r="Q10746" s="820"/>
      <c r="R10746" s="820"/>
      <c r="S10746" s="820"/>
      <c r="T10746" s="820"/>
      <c r="U10746" s="820"/>
      <c r="V10746" s="820"/>
      <c r="W10746" s="820"/>
      <c r="X10746" s="820"/>
      <c r="Y10746" s="820"/>
      <c r="Z10746" s="820"/>
    </row>
    <row r="10747" spans="7:26">
      <c r="G10747" s="826"/>
      <c r="H10747" s="820"/>
      <c r="J10747" s="820"/>
      <c r="K10747" s="820"/>
      <c r="L10747" s="820"/>
      <c r="M10747" s="820"/>
      <c r="N10747" s="820"/>
      <c r="O10747" s="820"/>
      <c r="P10747" s="820"/>
      <c r="Q10747" s="820"/>
      <c r="R10747" s="820"/>
      <c r="S10747" s="820"/>
      <c r="T10747" s="820"/>
      <c r="U10747" s="820"/>
      <c r="V10747" s="820"/>
      <c r="W10747" s="820"/>
      <c r="X10747" s="820"/>
      <c r="Y10747" s="820"/>
      <c r="Z10747" s="820"/>
    </row>
    <row r="10748" spans="7:26">
      <c r="G10748" s="826"/>
      <c r="H10748" s="820"/>
      <c r="J10748" s="820"/>
      <c r="K10748" s="820"/>
      <c r="L10748" s="820"/>
      <c r="M10748" s="820"/>
      <c r="N10748" s="820"/>
      <c r="O10748" s="820"/>
      <c r="P10748" s="820"/>
      <c r="Q10748" s="820"/>
      <c r="R10748" s="820"/>
      <c r="S10748" s="820"/>
      <c r="T10748" s="820"/>
      <c r="U10748" s="820"/>
      <c r="V10748" s="820"/>
      <c r="W10748" s="820"/>
      <c r="X10748" s="820"/>
      <c r="Y10748" s="820"/>
      <c r="Z10748" s="820"/>
    </row>
    <row r="10749" spans="7:26">
      <c r="G10749" s="826"/>
      <c r="H10749" s="820"/>
      <c r="J10749" s="820"/>
      <c r="K10749" s="820"/>
      <c r="L10749" s="820"/>
      <c r="M10749" s="820"/>
      <c r="N10749" s="820"/>
      <c r="O10749" s="820"/>
      <c r="P10749" s="820"/>
      <c r="Q10749" s="820"/>
      <c r="R10749" s="820"/>
      <c r="S10749" s="820"/>
      <c r="T10749" s="820"/>
      <c r="U10749" s="820"/>
      <c r="V10749" s="820"/>
      <c r="W10749" s="820"/>
      <c r="X10749" s="820"/>
      <c r="Y10749" s="820"/>
      <c r="Z10749" s="820"/>
    </row>
    <row r="10750" spans="7:26">
      <c r="G10750" s="826"/>
      <c r="H10750" s="820"/>
      <c r="J10750" s="820"/>
      <c r="K10750" s="820"/>
      <c r="L10750" s="820"/>
      <c r="M10750" s="820"/>
      <c r="N10750" s="820"/>
      <c r="O10750" s="820"/>
      <c r="P10750" s="820"/>
      <c r="Q10750" s="820"/>
      <c r="R10750" s="820"/>
      <c r="S10750" s="820"/>
      <c r="T10750" s="820"/>
      <c r="U10750" s="820"/>
      <c r="V10750" s="820"/>
      <c r="W10750" s="820"/>
      <c r="X10750" s="820"/>
      <c r="Y10750" s="820"/>
      <c r="Z10750" s="820"/>
    </row>
    <row r="10751" spans="7:26">
      <c r="G10751" s="826"/>
      <c r="H10751" s="820"/>
      <c r="J10751" s="820"/>
      <c r="K10751" s="820"/>
      <c r="L10751" s="820"/>
      <c r="M10751" s="820"/>
      <c r="N10751" s="820"/>
      <c r="O10751" s="820"/>
      <c r="P10751" s="820"/>
      <c r="Q10751" s="820"/>
      <c r="R10751" s="820"/>
      <c r="S10751" s="820"/>
      <c r="T10751" s="820"/>
      <c r="U10751" s="820"/>
      <c r="V10751" s="820"/>
      <c r="W10751" s="820"/>
      <c r="X10751" s="820"/>
      <c r="Y10751" s="820"/>
      <c r="Z10751" s="820"/>
    </row>
    <row r="10752" spans="7:26">
      <c r="G10752" s="826"/>
      <c r="H10752" s="820"/>
      <c r="J10752" s="820"/>
      <c r="K10752" s="820"/>
      <c r="L10752" s="820"/>
      <c r="M10752" s="820"/>
      <c r="N10752" s="820"/>
      <c r="O10752" s="820"/>
      <c r="P10752" s="820"/>
      <c r="Q10752" s="820"/>
      <c r="R10752" s="820"/>
      <c r="S10752" s="820"/>
      <c r="T10752" s="820"/>
      <c r="U10752" s="820"/>
      <c r="V10752" s="820"/>
      <c r="W10752" s="820"/>
      <c r="X10752" s="820"/>
      <c r="Y10752" s="820"/>
      <c r="Z10752" s="820"/>
    </row>
    <row r="10753" spans="7:26">
      <c r="G10753" s="826"/>
      <c r="H10753" s="820"/>
      <c r="J10753" s="820"/>
      <c r="K10753" s="820"/>
      <c r="L10753" s="820"/>
      <c r="M10753" s="820"/>
      <c r="N10753" s="820"/>
      <c r="O10753" s="820"/>
      <c r="P10753" s="820"/>
      <c r="Q10753" s="820"/>
      <c r="R10753" s="820"/>
      <c r="S10753" s="820"/>
      <c r="T10753" s="820"/>
      <c r="U10753" s="820"/>
      <c r="V10753" s="820"/>
      <c r="W10753" s="820"/>
      <c r="X10753" s="820"/>
      <c r="Y10753" s="820"/>
      <c r="Z10753" s="820"/>
    </row>
    <row r="10754" spans="7:26">
      <c r="G10754" s="826"/>
      <c r="H10754" s="820"/>
      <c r="J10754" s="820"/>
      <c r="K10754" s="820"/>
      <c r="L10754" s="820"/>
      <c r="M10754" s="820"/>
      <c r="N10754" s="820"/>
      <c r="O10754" s="820"/>
      <c r="P10754" s="820"/>
      <c r="Q10754" s="820"/>
      <c r="R10754" s="820"/>
      <c r="S10754" s="820"/>
      <c r="T10754" s="820"/>
      <c r="U10754" s="820"/>
      <c r="V10754" s="820"/>
      <c r="W10754" s="820"/>
      <c r="X10754" s="820"/>
      <c r="Y10754" s="820"/>
      <c r="Z10754" s="820"/>
    </row>
    <row r="10755" spans="7:26">
      <c r="G10755" s="826"/>
      <c r="H10755" s="820"/>
      <c r="J10755" s="820"/>
      <c r="K10755" s="820"/>
      <c r="L10755" s="820"/>
      <c r="M10755" s="820"/>
      <c r="N10755" s="820"/>
      <c r="O10755" s="820"/>
      <c r="P10755" s="820"/>
      <c r="Q10755" s="820"/>
      <c r="R10755" s="820"/>
      <c r="S10755" s="820"/>
      <c r="T10755" s="820"/>
      <c r="U10755" s="820"/>
      <c r="V10755" s="820"/>
      <c r="W10755" s="820"/>
      <c r="X10755" s="820"/>
      <c r="Y10755" s="820"/>
      <c r="Z10755" s="820"/>
    </row>
    <row r="10756" spans="7:26">
      <c r="G10756" s="826"/>
      <c r="H10756" s="820"/>
      <c r="J10756" s="820"/>
      <c r="K10756" s="820"/>
      <c r="L10756" s="820"/>
      <c r="M10756" s="820"/>
      <c r="N10756" s="820"/>
      <c r="O10756" s="820"/>
      <c r="P10756" s="820"/>
      <c r="Q10756" s="820"/>
      <c r="R10756" s="820"/>
      <c r="S10756" s="820"/>
      <c r="T10756" s="820"/>
      <c r="U10756" s="820"/>
      <c r="V10756" s="820"/>
      <c r="W10756" s="820"/>
      <c r="X10756" s="820"/>
      <c r="Y10756" s="820"/>
      <c r="Z10756" s="820"/>
    </row>
    <row r="10757" spans="7:26">
      <c r="G10757" s="826"/>
      <c r="H10757" s="820"/>
      <c r="J10757" s="820"/>
      <c r="K10757" s="820"/>
      <c r="L10757" s="820"/>
      <c r="M10757" s="820"/>
      <c r="N10757" s="820"/>
      <c r="O10757" s="820"/>
      <c r="P10757" s="820"/>
      <c r="Q10757" s="820"/>
      <c r="R10757" s="820"/>
      <c r="S10757" s="820"/>
      <c r="T10757" s="820"/>
      <c r="U10757" s="820"/>
      <c r="V10757" s="820"/>
      <c r="W10757" s="820"/>
      <c r="X10757" s="820"/>
      <c r="Y10757" s="820"/>
      <c r="Z10757" s="820"/>
    </row>
    <row r="10758" spans="7:26">
      <c r="G10758" s="826"/>
      <c r="H10758" s="820"/>
      <c r="J10758" s="820"/>
      <c r="K10758" s="820"/>
      <c r="L10758" s="820"/>
      <c r="M10758" s="820"/>
      <c r="N10758" s="820"/>
      <c r="O10758" s="820"/>
      <c r="P10758" s="820"/>
      <c r="Q10758" s="820"/>
      <c r="R10758" s="820"/>
      <c r="S10758" s="820"/>
      <c r="T10758" s="820"/>
      <c r="U10758" s="820"/>
      <c r="V10758" s="820"/>
      <c r="W10758" s="820"/>
      <c r="X10758" s="820"/>
      <c r="Y10758" s="820"/>
      <c r="Z10758" s="820"/>
    </row>
    <row r="10759" spans="7:26">
      <c r="G10759" s="826"/>
      <c r="H10759" s="820"/>
      <c r="J10759" s="820"/>
      <c r="K10759" s="820"/>
      <c r="L10759" s="820"/>
      <c r="M10759" s="820"/>
      <c r="N10759" s="820"/>
      <c r="O10759" s="820"/>
      <c r="P10759" s="820"/>
      <c r="Q10759" s="820"/>
      <c r="R10759" s="820"/>
      <c r="S10759" s="820"/>
      <c r="T10759" s="820"/>
      <c r="U10759" s="820"/>
      <c r="V10759" s="820"/>
      <c r="W10759" s="820"/>
      <c r="X10759" s="820"/>
      <c r="Y10759" s="820"/>
      <c r="Z10759" s="820"/>
    </row>
    <row r="10760" spans="7:26">
      <c r="G10760" s="826"/>
      <c r="H10760" s="820"/>
      <c r="J10760" s="820"/>
      <c r="K10760" s="820"/>
      <c r="L10760" s="820"/>
      <c r="M10760" s="820"/>
      <c r="N10760" s="820"/>
      <c r="O10760" s="820"/>
      <c r="P10760" s="820"/>
      <c r="Q10760" s="820"/>
      <c r="R10760" s="820"/>
      <c r="S10760" s="820"/>
      <c r="T10760" s="820"/>
      <c r="U10760" s="820"/>
      <c r="V10760" s="820"/>
      <c r="W10760" s="820"/>
      <c r="X10760" s="820"/>
      <c r="Y10760" s="820"/>
      <c r="Z10760" s="820"/>
    </row>
    <row r="10761" spans="7:26">
      <c r="G10761" s="826"/>
      <c r="H10761" s="820"/>
      <c r="J10761" s="820"/>
      <c r="K10761" s="820"/>
      <c r="L10761" s="820"/>
      <c r="M10761" s="820"/>
      <c r="N10761" s="820"/>
      <c r="O10761" s="820"/>
      <c r="P10761" s="820"/>
      <c r="Q10761" s="820"/>
      <c r="R10761" s="820"/>
      <c r="S10761" s="820"/>
      <c r="T10761" s="820"/>
      <c r="U10761" s="820"/>
      <c r="V10761" s="820"/>
      <c r="W10761" s="820"/>
      <c r="X10761" s="820"/>
      <c r="Y10761" s="820"/>
      <c r="Z10761" s="820"/>
    </row>
    <row r="10762" spans="7:26">
      <c r="G10762" s="826"/>
      <c r="H10762" s="820"/>
      <c r="J10762" s="820"/>
      <c r="K10762" s="820"/>
      <c r="L10762" s="820"/>
      <c r="M10762" s="820"/>
      <c r="N10762" s="820"/>
      <c r="O10762" s="820"/>
      <c r="P10762" s="820"/>
      <c r="Q10762" s="820"/>
      <c r="R10762" s="820"/>
      <c r="S10762" s="820"/>
      <c r="T10762" s="820"/>
      <c r="U10762" s="820"/>
      <c r="V10762" s="820"/>
      <c r="W10762" s="820"/>
      <c r="X10762" s="820"/>
      <c r="Y10762" s="820"/>
      <c r="Z10762" s="820"/>
    </row>
    <row r="10763" spans="7:26">
      <c r="G10763" s="826"/>
      <c r="H10763" s="820"/>
      <c r="J10763" s="820"/>
      <c r="K10763" s="820"/>
      <c r="L10763" s="820"/>
      <c r="M10763" s="820"/>
      <c r="N10763" s="820"/>
      <c r="O10763" s="820"/>
      <c r="P10763" s="820"/>
      <c r="Q10763" s="820"/>
      <c r="R10763" s="820"/>
      <c r="S10763" s="820"/>
      <c r="T10763" s="820"/>
      <c r="U10763" s="820"/>
      <c r="V10763" s="820"/>
      <c r="W10763" s="820"/>
      <c r="X10763" s="820"/>
      <c r="Y10763" s="820"/>
      <c r="Z10763" s="820"/>
    </row>
    <row r="10764" spans="7:26">
      <c r="G10764" s="826"/>
      <c r="H10764" s="820"/>
      <c r="J10764" s="820"/>
      <c r="K10764" s="820"/>
      <c r="L10764" s="820"/>
      <c r="M10764" s="820"/>
      <c r="N10764" s="820"/>
      <c r="O10764" s="820"/>
      <c r="P10764" s="820"/>
      <c r="Q10764" s="820"/>
      <c r="R10764" s="820"/>
      <c r="S10764" s="820"/>
      <c r="T10764" s="820"/>
      <c r="U10764" s="820"/>
      <c r="V10764" s="820"/>
      <c r="W10764" s="820"/>
      <c r="X10764" s="820"/>
      <c r="Y10764" s="820"/>
      <c r="Z10764" s="820"/>
    </row>
    <row r="10765" spans="7:26">
      <c r="G10765" s="826"/>
      <c r="H10765" s="820"/>
      <c r="J10765" s="820"/>
      <c r="K10765" s="820"/>
      <c r="L10765" s="820"/>
      <c r="M10765" s="820"/>
      <c r="N10765" s="820"/>
      <c r="O10765" s="820"/>
      <c r="P10765" s="820"/>
      <c r="Q10765" s="820"/>
      <c r="R10765" s="820"/>
      <c r="S10765" s="820"/>
      <c r="T10765" s="820"/>
      <c r="U10765" s="820"/>
      <c r="V10765" s="820"/>
      <c r="W10765" s="820"/>
      <c r="X10765" s="820"/>
      <c r="Y10765" s="820"/>
      <c r="Z10765" s="820"/>
    </row>
    <row r="10766" spans="7:26">
      <c r="G10766" s="826"/>
      <c r="H10766" s="820"/>
      <c r="J10766" s="820"/>
      <c r="K10766" s="820"/>
      <c r="L10766" s="820"/>
      <c r="M10766" s="820"/>
      <c r="N10766" s="820"/>
      <c r="O10766" s="820"/>
      <c r="P10766" s="820"/>
      <c r="Q10766" s="820"/>
      <c r="R10766" s="820"/>
      <c r="S10766" s="820"/>
      <c r="T10766" s="820"/>
      <c r="U10766" s="820"/>
      <c r="V10766" s="820"/>
      <c r="W10766" s="820"/>
      <c r="X10766" s="820"/>
      <c r="Y10766" s="820"/>
      <c r="Z10766" s="820"/>
    </row>
    <row r="10767" spans="7:26">
      <c r="G10767" s="826"/>
      <c r="H10767" s="820"/>
      <c r="J10767" s="820"/>
      <c r="K10767" s="820"/>
      <c r="L10767" s="820"/>
      <c r="M10767" s="820"/>
      <c r="N10767" s="820"/>
      <c r="O10767" s="820"/>
      <c r="P10767" s="820"/>
      <c r="Q10767" s="820"/>
      <c r="R10767" s="820"/>
      <c r="S10767" s="820"/>
      <c r="T10767" s="820"/>
      <c r="U10767" s="820"/>
      <c r="V10767" s="820"/>
      <c r="W10767" s="820"/>
      <c r="X10767" s="820"/>
      <c r="Y10767" s="820"/>
      <c r="Z10767" s="820"/>
    </row>
    <row r="10768" spans="7:26">
      <c r="G10768" s="826"/>
      <c r="H10768" s="820"/>
      <c r="J10768" s="820"/>
      <c r="K10768" s="820"/>
      <c r="L10768" s="820"/>
      <c r="M10768" s="820"/>
      <c r="N10768" s="820"/>
      <c r="O10768" s="820"/>
      <c r="P10768" s="820"/>
      <c r="Q10768" s="820"/>
      <c r="R10768" s="820"/>
      <c r="S10768" s="820"/>
      <c r="T10768" s="820"/>
      <c r="U10768" s="820"/>
      <c r="V10768" s="820"/>
      <c r="W10768" s="820"/>
      <c r="X10768" s="820"/>
      <c r="Y10768" s="820"/>
      <c r="Z10768" s="820"/>
    </row>
    <row r="10769" spans="7:26">
      <c r="G10769" s="826"/>
      <c r="H10769" s="820"/>
      <c r="J10769" s="820"/>
      <c r="K10769" s="820"/>
      <c r="L10769" s="820"/>
      <c r="M10769" s="820"/>
      <c r="N10769" s="820"/>
      <c r="O10769" s="820"/>
      <c r="P10769" s="820"/>
      <c r="Q10769" s="820"/>
      <c r="R10769" s="820"/>
      <c r="S10769" s="820"/>
      <c r="T10769" s="820"/>
      <c r="U10769" s="820"/>
      <c r="V10769" s="820"/>
      <c r="W10769" s="820"/>
      <c r="X10769" s="820"/>
      <c r="Y10769" s="820"/>
      <c r="Z10769" s="820"/>
    </row>
    <row r="10770" spans="7:26">
      <c r="G10770" s="826"/>
      <c r="H10770" s="820"/>
      <c r="J10770" s="820"/>
      <c r="K10770" s="820"/>
      <c r="L10770" s="820"/>
      <c r="M10770" s="820"/>
      <c r="N10770" s="820"/>
      <c r="O10770" s="820"/>
      <c r="P10770" s="820"/>
      <c r="Q10770" s="820"/>
      <c r="R10770" s="820"/>
      <c r="S10770" s="820"/>
      <c r="T10770" s="820"/>
      <c r="U10770" s="820"/>
      <c r="V10770" s="820"/>
      <c r="W10770" s="820"/>
      <c r="X10770" s="820"/>
      <c r="Y10770" s="820"/>
      <c r="Z10770" s="820"/>
    </row>
    <row r="10771" spans="7:26">
      <c r="G10771" s="826"/>
      <c r="H10771" s="820"/>
      <c r="J10771" s="820"/>
      <c r="K10771" s="820"/>
      <c r="L10771" s="820"/>
      <c r="M10771" s="820"/>
      <c r="N10771" s="820"/>
      <c r="O10771" s="820"/>
      <c r="P10771" s="820"/>
      <c r="Q10771" s="820"/>
      <c r="R10771" s="820"/>
      <c r="S10771" s="820"/>
      <c r="T10771" s="820"/>
      <c r="U10771" s="820"/>
      <c r="V10771" s="820"/>
      <c r="W10771" s="820"/>
      <c r="X10771" s="820"/>
      <c r="Y10771" s="820"/>
      <c r="Z10771" s="820"/>
    </row>
    <row r="10772" spans="7:26">
      <c r="G10772" s="826"/>
      <c r="H10772" s="820"/>
      <c r="J10772" s="820"/>
      <c r="K10772" s="820"/>
      <c r="L10772" s="820"/>
      <c r="M10772" s="820"/>
      <c r="N10772" s="820"/>
      <c r="O10772" s="820"/>
      <c r="P10772" s="820"/>
      <c r="Q10772" s="820"/>
      <c r="R10772" s="820"/>
      <c r="S10772" s="820"/>
      <c r="T10772" s="820"/>
      <c r="U10772" s="820"/>
      <c r="V10772" s="820"/>
      <c r="W10772" s="820"/>
      <c r="X10772" s="820"/>
      <c r="Y10772" s="820"/>
      <c r="Z10772" s="820"/>
    </row>
    <row r="10773" spans="7:26">
      <c r="G10773" s="826"/>
      <c r="H10773" s="820"/>
      <c r="J10773" s="820"/>
      <c r="K10773" s="820"/>
      <c r="L10773" s="820"/>
      <c r="M10773" s="820"/>
      <c r="N10773" s="820"/>
      <c r="O10773" s="820"/>
      <c r="P10773" s="820"/>
      <c r="Q10773" s="820"/>
      <c r="R10773" s="820"/>
      <c r="S10773" s="820"/>
      <c r="T10773" s="820"/>
      <c r="U10773" s="820"/>
      <c r="V10773" s="820"/>
      <c r="W10773" s="820"/>
      <c r="X10773" s="820"/>
      <c r="Y10773" s="820"/>
      <c r="Z10773" s="820"/>
    </row>
    <row r="10774" spans="7:26">
      <c r="G10774" s="826"/>
      <c r="H10774" s="820"/>
      <c r="J10774" s="820"/>
      <c r="K10774" s="820"/>
      <c r="L10774" s="820"/>
      <c r="M10774" s="820"/>
      <c r="N10774" s="820"/>
      <c r="O10774" s="820"/>
      <c r="P10774" s="820"/>
      <c r="Q10774" s="820"/>
      <c r="R10774" s="820"/>
      <c r="S10774" s="820"/>
      <c r="T10774" s="820"/>
      <c r="U10774" s="820"/>
      <c r="V10774" s="820"/>
      <c r="W10774" s="820"/>
      <c r="X10774" s="820"/>
      <c r="Y10774" s="820"/>
      <c r="Z10774" s="820"/>
    </row>
    <row r="10775" spans="7:26">
      <c r="G10775" s="826"/>
      <c r="H10775" s="820"/>
      <c r="J10775" s="820"/>
      <c r="K10775" s="820"/>
      <c r="L10775" s="820"/>
      <c r="M10775" s="820"/>
      <c r="N10775" s="820"/>
      <c r="O10775" s="820"/>
      <c r="P10775" s="820"/>
      <c r="Q10775" s="820"/>
      <c r="R10775" s="820"/>
      <c r="S10775" s="820"/>
      <c r="T10775" s="820"/>
      <c r="U10775" s="820"/>
      <c r="V10775" s="820"/>
      <c r="W10775" s="820"/>
      <c r="X10775" s="820"/>
      <c r="Y10775" s="820"/>
      <c r="Z10775" s="820"/>
    </row>
    <row r="10776" spans="7:26">
      <c r="G10776" s="826"/>
      <c r="H10776" s="820"/>
      <c r="J10776" s="820"/>
      <c r="K10776" s="820"/>
      <c r="L10776" s="820"/>
      <c r="M10776" s="820"/>
      <c r="N10776" s="820"/>
      <c r="O10776" s="820"/>
      <c r="P10776" s="820"/>
      <c r="Q10776" s="820"/>
      <c r="R10776" s="820"/>
      <c r="S10776" s="820"/>
      <c r="T10776" s="820"/>
      <c r="U10776" s="820"/>
      <c r="V10776" s="820"/>
      <c r="W10776" s="820"/>
      <c r="X10776" s="820"/>
      <c r="Y10776" s="820"/>
      <c r="Z10776" s="820"/>
    </row>
    <row r="10777" spans="7:26">
      <c r="G10777" s="826"/>
      <c r="H10777" s="820"/>
      <c r="J10777" s="820"/>
      <c r="K10777" s="820"/>
      <c r="L10777" s="820"/>
      <c r="M10777" s="820"/>
      <c r="N10777" s="820"/>
      <c r="O10777" s="820"/>
      <c r="P10777" s="820"/>
      <c r="Q10777" s="820"/>
      <c r="R10777" s="820"/>
      <c r="S10777" s="820"/>
      <c r="T10777" s="820"/>
      <c r="U10777" s="820"/>
      <c r="V10777" s="820"/>
      <c r="W10777" s="820"/>
      <c r="X10777" s="820"/>
      <c r="Y10777" s="820"/>
      <c r="Z10777" s="820"/>
    </row>
    <row r="10778" spans="7:26">
      <c r="G10778" s="826"/>
      <c r="H10778" s="820"/>
      <c r="J10778" s="820"/>
      <c r="K10778" s="820"/>
      <c r="L10778" s="820"/>
      <c r="M10778" s="820"/>
      <c r="N10778" s="820"/>
      <c r="O10778" s="820"/>
      <c r="P10778" s="820"/>
      <c r="Q10778" s="820"/>
      <c r="R10778" s="820"/>
      <c r="S10778" s="820"/>
      <c r="T10778" s="820"/>
      <c r="U10778" s="820"/>
      <c r="V10778" s="820"/>
      <c r="W10778" s="820"/>
      <c r="X10778" s="820"/>
      <c r="Y10778" s="820"/>
      <c r="Z10778" s="820"/>
    </row>
    <row r="10779" spans="7:26">
      <c r="G10779" s="826"/>
      <c r="H10779" s="820"/>
      <c r="J10779" s="820"/>
      <c r="K10779" s="820"/>
      <c r="L10779" s="820"/>
      <c r="M10779" s="820"/>
      <c r="N10779" s="820"/>
      <c r="O10779" s="820"/>
      <c r="P10779" s="820"/>
      <c r="Q10779" s="820"/>
      <c r="R10779" s="820"/>
      <c r="S10779" s="820"/>
      <c r="T10779" s="820"/>
      <c r="U10779" s="820"/>
      <c r="V10779" s="820"/>
      <c r="W10779" s="820"/>
      <c r="X10779" s="820"/>
      <c r="Y10779" s="820"/>
      <c r="Z10779" s="820"/>
    </row>
    <row r="10780" spans="7:26">
      <c r="G10780" s="826"/>
      <c r="H10780" s="820"/>
      <c r="J10780" s="820"/>
      <c r="K10780" s="820"/>
      <c r="L10780" s="820"/>
      <c r="M10780" s="820"/>
      <c r="N10780" s="820"/>
      <c r="O10780" s="820"/>
      <c r="P10780" s="820"/>
      <c r="Q10780" s="820"/>
      <c r="R10780" s="820"/>
      <c r="S10780" s="820"/>
      <c r="T10780" s="820"/>
      <c r="U10780" s="820"/>
      <c r="V10780" s="820"/>
      <c r="W10780" s="820"/>
      <c r="X10780" s="820"/>
      <c r="Y10780" s="820"/>
      <c r="Z10780" s="820"/>
    </row>
    <row r="10781" spans="7:26">
      <c r="G10781" s="826"/>
      <c r="H10781" s="820"/>
      <c r="J10781" s="820"/>
      <c r="K10781" s="820"/>
      <c r="L10781" s="820"/>
      <c r="M10781" s="820"/>
      <c r="N10781" s="820"/>
      <c r="O10781" s="820"/>
      <c r="P10781" s="820"/>
      <c r="Q10781" s="820"/>
      <c r="R10781" s="820"/>
      <c r="S10781" s="820"/>
      <c r="T10781" s="820"/>
      <c r="U10781" s="820"/>
      <c r="V10781" s="820"/>
      <c r="W10781" s="820"/>
      <c r="X10781" s="820"/>
      <c r="Y10781" s="820"/>
      <c r="Z10781" s="820"/>
    </row>
    <row r="10782" spans="7:26">
      <c r="G10782" s="826"/>
      <c r="H10782" s="820"/>
      <c r="J10782" s="820"/>
      <c r="K10782" s="820"/>
      <c r="L10782" s="820"/>
      <c r="M10782" s="820"/>
      <c r="N10782" s="820"/>
      <c r="O10782" s="820"/>
      <c r="P10782" s="820"/>
      <c r="Q10782" s="820"/>
      <c r="R10782" s="820"/>
      <c r="S10782" s="820"/>
      <c r="T10782" s="820"/>
      <c r="U10782" s="820"/>
      <c r="V10782" s="820"/>
      <c r="W10782" s="820"/>
      <c r="X10782" s="820"/>
      <c r="Y10782" s="820"/>
      <c r="Z10782" s="820"/>
    </row>
    <row r="10783" spans="7:26">
      <c r="G10783" s="826"/>
      <c r="H10783" s="820"/>
      <c r="J10783" s="820"/>
      <c r="K10783" s="820"/>
      <c r="L10783" s="820"/>
      <c r="M10783" s="820"/>
      <c r="N10783" s="820"/>
      <c r="O10783" s="820"/>
      <c r="P10783" s="820"/>
      <c r="Q10783" s="820"/>
      <c r="R10783" s="820"/>
      <c r="S10783" s="820"/>
      <c r="T10783" s="820"/>
      <c r="U10783" s="820"/>
      <c r="V10783" s="820"/>
      <c r="W10783" s="820"/>
      <c r="X10783" s="820"/>
      <c r="Y10783" s="820"/>
      <c r="Z10783" s="820"/>
    </row>
    <row r="10784" spans="7:26">
      <c r="G10784" s="826"/>
      <c r="H10784" s="820"/>
      <c r="J10784" s="820"/>
      <c r="K10784" s="820"/>
      <c r="L10784" s="820"/>
      <c r="M10784" s="820"/>
      <c r="N10784" s="820"/>
      <c r="O10784" s="820"/>
      <c r="P10784" s="820"/>
      <c r="Q10784" s="820"/>
      <c r="R10784" s="820"/>
      <c r="S10784" s="820"/>
      <c r="T10784" s="820"/>
      <c r="U10784" s="820"/>
      <c r="V10784" s="820"/>
      <c r="W10784" s="820"/>
      <c r="X10784" s="820"/>
      <c r="Y10784" s="820"/>
      <c r="Z10784" s="820"/>
    </row>
    <row r="10785" spans="7:26">
      <c r="G10785" s="826"/>
      <c r="H10785" s="820"/>
      <c r="J10785" s="820"/>
      <c r="K10785" s="820"/>
      <c r="L10785" s="820"/>
      <c r="M10785" s="820"/>
      <c r="N10785" s="820"/>
      <c r="O10785" s="820"/>
      <c r="P10785" s="820"/>
      <c r="Q10785" s="820"/>
      <c r="R10785" s="820"/>
      <c r="S10785" s="820"/>
      <c r="T10785" s="820"/>
      <c r="U10785" s="820"/>
      <c r="V10785" s="820"/>
      <c r="W10785" s="820"/>
      <c r="X10785" s="820"/>
      <c r="Y10785" s="820"/>
      <c r="Z10785" s="820"/>
    </row>
    <row r="10786" spans="7:26">
      <c r="G10786" s="826"/>
      <c r="H10786" s="820"/>
      <c r="J10786" s="820"/>
      <c r="K10786" s="820"/>
      <c r="L10786" s="820"/>
      <c r="M10786" s="820"/>
      <c r="N10786" s="820"/>
      <c r="O10786" s="820"/>
      <c r="P10786" s="820"/>
      <c r="Q10786" s="820"/>
      <c r="R10786" s="820"/>
      <c r="S10786" s="820"/>
      <c r="T10786" s="820"/>
      <c r="U10786" s="820"/>
      <c r="V10786" s="820"/>
      <c r="W10786" s="820"/>
      <c r="X10786" s="820"/>
      <c r="Y10786" s="820"/>
      <c r="Z10786" s="820"/>
    </row>
    <row r="10787" spans="7:26">
      <c r="G10787" s="826"/>
      <c r="H10787" s="820"/>
      <c r="J10787" s="820"/>
      <c r="K10787" s="820"/>
      <c r="L10787" s="820"/>
      <c r="M10787" s="820"/>
      <c r="N10787" s="820"/>
      <c r="O10787" s="820"/>
      <c r="P10787" s="820"/>
      <c r="Q10787" s="820"/>
      <c r="R10787" s="820"/>
      <c r="S10787" s="820"/>
      <c r="T10787" s="820"/>
      <c r="U10787" s="820"/>
      <c r="V10787" s="820"/>
      <c r="W10787" s="820"/>
      <c r="X10787" s="820"/>
      <c r="Y10787" s="820"/>
      <c r="Z10787" s="820"/>
    </row>
    <row r="10788" spans="7:26">
      <c r="G10788" s="826"/>
      <c r="H10788" s="820"/>
      <c r="J10788" s="820"/>
      <c r="K10788" s="820"/>
      <c r="L10788" s="820"/>
      <c r="M10788" s="820"/>
      <c r="N10788" s="820"/>
      <c r="O10788" s="820"/>
      <c r="P10788" s="820"/>
      <c r="Q10788" s="820"/>
      <c r="R10788" s="820"/>
      <c r="S10788" s="820"/>
      <c r="T10788" s="820"/>
      <c r="U10788" s="820"/>
      <c r="V10788" s="820"/>
      <c r="W10788" s="820"/>
      <c r="X10788" s="820"/>
      <c r="Y10788" s="820"/>
      <c r="Z10788" s="820"/>
    </row>
    <row r="10789" spans="7:26">
      <c r="G10789" s="826"/>
      <c r="H10789" s="820"/>
      <c r="J10789" s="820"/>
      <c r="K10789" s="820"/>
      <c r="L10789" s="820"/>
      <c r="M10789" s="820"/>
      <c r="N10789" s="820"/>
      <c r="O10789" s="820"/>
      <c r="P10789" s="820"/>
      <c r="Q10789" s="820"/>
      <c r="R10789" s="820"/>
      <c r="S10789" s="820"/>
      <c r="T10789" s="820"/>
      <c r="U10789" s="820"/>
      <c r="V10789" s="820"/>
      <c r="W10789" s="820"/>
      <c r="X10789" s="820"/>
      <c r="Y10789" s="820"/>
      <c r="Z10789" s="820"/>
    </row>
    <row r="10790" spans="7:26">
      <c r="G10790" s="826"/>
      <c r="H10790" s="820"/>
      <c r="J10790" s="820"/>
      <c r="K10790" s="820"/>
      <c r="L10790" s="820"/>
      <c r="M10790" s="820"/>
      <c r="N10790" s="820"/>
      <c r="O10790" s="820"/>
      <c r="P10790" s="820"/>
      <c r="Q10790" s="820"/>
      <c r="R10790" s="820"/>
      <c r="S10790" s="820"/>
      <c r="T10790" s="820"/>
      <c r="U10790" s="820"/>
      <c r="V10790" s="820"/>
      <c r="W10790" s="820"/>
      <c r="X10790" s="820"/>
      <c r="Y10790" s="820"/>
      <c r="Z10790" s="820"/>
    </row>
    <row r="10791" spans="7:26">
      <c r="G10791" s="826"/>
      <c r="H10791" s="820"/>
      <c r="J10791" s="820"/>
      <c r="K10791" s="820"/>
      <c r="L10791" s="820"/>
      <c r="M10791" s="820"/>
      <c r="N10791" s="820"/>
      <c r="O10791" s="820"/>
      <c r="P10791" s="820"/>
      <c r="Q10791" s="820"/>
      <c r="R10791" s="820"/>
      <c r="S10791" s="820"/>
      <c r="T10791" s="820"/>
      <c r="U10791" s="820"/>
      <c r="V10791" s="820"/>
      <c r="W10791" s="820"/>
      <c r="X10791" s="820"/>
      <c r="Y10791" s="820"/>
      <c r="Z10791" s="820"/>
    </row>
    <row r="10792" spans="7:26">
      <c r="G10792" s="826"/>
      <c r="H10792" s="820"/>
      <c r="J10792" s="820"/>
      <c r="K10792" s="820"/>
      <c r="L10792" s="820"/>
      <c r="M10792" s="820"/>
      <c r="N10792" s="820"/>
      <c r="O10792" s="820"/>
      <c r="P10792" s="820"/>
      <c r="Q10792" s="820"/>
      <c r="R10792" s="820"/>
      <c r="S10792" s="820"/>
      <c r="T10792" s="820"/>
      <c r="U10792" s="820"/>
      <c r="V10792" s="820"/>
      <c r="W10792" s="820"/>
      <c r="X10792" s="820"/>
      <c r="Y10792" s="820"/>
      <c r="Z10792" s="820"/>
    </row>
    <row r="10793" spans="7:26">
      <c r="G10793" s="826"/>
      <c r="H10793" s="820"/>
      <c r="J10793" s="820"/>
      <c r="K10793" s="820"/>
      <c r="L10793" s="820"/>
      <c r="M10793" s="820"/>
      <c r="N10793" s="820"/>
      <c r="O10793" s="820"/>
      <c r="P10793" s="820"/>
      <c r="Q10793" s="820"/>
      <c r="R10793" s="820"/>
      <c r="S10793" s="820"/>
      <c r="T10793" s="820"/>
      <c r="U10793" s="820"/>
      <c r="V10793" s="820"/>
      <c r="W10793" s="820"/>
      <c r="X10793" s="820"/>
      <c r="Y10793" s="820"/>
      <c r="Z10793" s="820"/>
    </row>
    <row r="10794" spans="7:26">
      <c r="G10794" s="826"/>
      <c r="H10794" s="820"/>
      <c r="J10794" s="820"/>
      <c r="K10794" s="820"/>
      <c r="L10794" s="820"/>
      <c r="M10794" s="820"/>
      <c r="N10794" s="820"/>
      <c r="O10794" s="820"/>
      <c r="P10794" s="820"/>
      <c r="Q10794" s="820"/>
      <c r="R10794" s="820"/>
      <c r="S10794" s="820"/>
      <c r="T10794" s="820"/>
      <c r="U10794" s="820"/>
      <c r="V10794" s="820"/>
      <c r="W10794" s="820"/>
      <c r="X10794" s="820"/>
      <c r="Y10794" s="820"/>
      <c r="Z10794" s="820"/>
    </row>
    <row r="10795" spans="7:26">
      <c r="G10795" s="826"/>
      <c r="H10795" s="820"/>
      <c r="J10795" s="820"/>
      <c r="K10795" s="820"/>
      <c r="L10795" s="820"/>
      <c r="M10795" s="820"/>
      <c r="N10795" s="820"/>
      <c r="O10795" s="820"/>
      <c r="P10795" s="820"/>
      <c r="Q10795" s="820"/>
      <c r="R10795" s="820"/>
      <c r="S10795" s="820"/>
      <c r="T10795" s="820"/>
      <c r="U10795" s="820"/>
      <c r="V10795" s="820"/>
      <c r="W10795" s="820"/>
      <c r="X10795" s="820"/>
      <c r="Y10795" s="820"/>
      <c r="Z10795" s="820"/>
    </row>
    <row r="10796" spans="7:26">
      <c r="G10796" s="826"/>
      <c r="H10796" s="820"/>
      <c r="J10796" s="820"/>
      <c r="K10796" s="820"/>
      <c r="L10796" s="820"/>
      <c r="M10796" s="820"/>
      <c r="N10796" s="820"/>
      <c r="O10796" s="820"/>
      <c r="P10796" s="820"/>
      <c r="Q10796" s="820"/>
      <c r="R10796" s="820"/>
      <c r="S10796" s="820"/>
      <c r="T10796" s="820"/>
      <c r="U10796" s="820"/>
      <c r="V10796" s="820"/>
      <c r="W10796" s="820"/>
      <c r="X10796" s="820"/>
      <c r="Y10796" s="820"/>
      <c r="Z10796" s="820"/>
    </row>
    <row r="10797" spans="7:26">
      <c r="G10797" s="826"/>
      <c r="H10797" s="820"/>
      <c r="J10797" s="820"/>
      <c r="K10797" s="820"/>
      <c r="L10797" s="820"/>
      <c r="M10797" s="820"/>
      <c r="N10797" s="820"/>
      <c r="O10797" s="820"/>
      <c r="P10797" s="820"/>
      <c r="Q10797" s="820"/>
      <c r="R10797" s="820"/>
      <c r="S10797" s="820"/>
      <c r="T10797" s="820"/>
      <c r="U10797" s="820"/>
      <c r="V10797" s="820"/>
      <c r="W10797" s="820"/>
      <c r="X10797" s="820"/>
      <c r="Y10797" s="820"/>
      <c r="Z10797" s="820"/>
    </row>
    <row r="10798" spans="7:26">
      <c r="G10798" s="826"/>
      <c r="H10798" s="820"/>
      <c r="J10798" s="820"/>
      <c r="K10798" s="820"/>
      <c r="L10798" s="820"/>
      <c r="M10798" s="820"/>
      <c r="N10798" s="820"/>
      <c r="O10798" s="820"/>
      <c r="P10798" s="820"/>
      <c r="Q10798" s="820"/>
      <c r="R10798" s="820"/>
      <c r="S10798" s="820"/>
      <c r="T10798" s="820"/>
      <c r="U10798" s="820"/>
      <c r="V10798" s="820"/>
      <c r="W10798" s="820"/>
      <c r="X10798" s="820"/>
      <c r="Y10798" s="820"/>
      <c r="Z10798" s="820"/>
    </row>
    <row r="10799" spans="7:26">
      <c r="G10799" s="826"/>
      <c r="H10799" s="820"/>
      <c r="J10799" s="820"/>
      <c r="K10799" s="820"/>
      <c r="L10799" s="820"/>
      <c r="M10799" s="820"/>
      <c r="N10799" s="820"/>
      <c r="O10799" s="820"/>
      <c r="P10799" s="820"/>
      <c r="Q10799" s="820"/>
      <c r="R10799" s="820"/>
      <c r="S10799" s="820"/>
      <c r="T10799" s="820"/>
      <c r="U10799" s="820"/>
      <c r="V10799" s="820"/>
      <c r="W10799" s="820"/>
      <c r="X10799" s="820"/>
      <c r="Y10799" s="820"/>
      <c r="Z10799" s="820"/>
    </row>
    <row r="10800" spans="7:26">
      <c r="G10800" s="826"/>
      <c r="H10800" s="820"/>
      <c r="J10800" s="820"/>
      <c r="K10800" s="820"/>
      <c r="L10800" s="820"/>
      <c r="M10800" s="820"/>
      <c r="N10800" s="820"/>
      <c r="O10800" s="820"/>
      <c r="P10800" s="820"/>
      <c r="Q10800" s="820"/>
      <c r="R10800" s="820"/>
      <c r="S10800" s="820"/>
      <c r="T10800" s="820"/>
      <c r="U10800" s="820"/>
      <c r="V10800" s="820"/>
      <c r="W10800" s="820"/>
      <c r="X10800" s="820"/>
      <c r="Y10800" s="820"/>
      <c r="Z10800" s="820"/>
    </row>
    <row r="10801" spans="7:26">
      <c r="G10801" s="826"/>
      <c r="H10801" s="820"/>
      <c r="J10801" s="820"/>
      <c r="K10801" s="820"/>
      <c r="L10801" s="820"/>
      <c r="M10801" s="820"/>
      <c r="N10801" s="820"/>
      <c r="O10801" s="820"/>
      <c r="P10801" s="820"/>
      <c r="Q10801" s="820"/>
      <c r="R10801" s="820"/>
      <c r="S10801" s="820"/>
      <c r="T10801" s="820"/>
      <c r="U10801" s="820"/>
      <c r="V10801" s="820"/>
      <c r="W10801" s="820"/>
      <c r="X10801" s="820"/>
      <c r="Y10801" s="820"/>
      <c r="Z10801" s="820"/>
    </row>
    <row r="10802" spans="7:26">
      <c r="G10802" s="826"/>
      <c r="H10802" s="820"/>
      <c r="J10802" s="820"/>
      <c r="K10802" s="820"/>
      <c r="L10802" s="820"/>
      <c r="M10802" s="820"/>
      <c r="N10802" s="820"/>
      <c r="O10802" s="820"/>
      <c r="P10802" s="820"/>
      <c r="Q10802" s="820"/>
      <c r="R10802" s="820"/>
      <c r="S10802" s="820"/>
      <c r="T10802" s="820"/>
      <c r="U10802" s="820"/>
      <c r="V10802" s="820"/>
      <c r="W10802" s="820"/>
      <c r="X10802" s="820"/>
      <c r="Y10802" s="820"/>
      <c r="Z10802" s="820"/>
    </row>
    <row r="10803" spans="7:26">
      <c r="G10803" s="826"/>
      <c r="H10803" s="820"/>
      <c r="J10803" s="820"/>
      <c r="K10803" s="820"/>
      <c r="L10803" s="820"/>
      <c r="M10803" s="820"/>
      <c r="N10803" s="820"/>
      <c r="O10803" s="820"/>
      <c r="P10803" s="820"/>
      <c r="Q10803" s="820"/>
      <c r="R10803" s="820"/>
      <c r="S10803" s="820"/>
      <c r="T10803" s="820"/>
      <c r="U10803" s="820"/>
      <c r="V10803" s="820"/>
      <c r="W10803" s="820"/>
      <c r="X10803" s="820"/>
      <c r="Y10803" s="820"/>
      <c r="Z10803" s="820"/>
    </row>
    <row r="10804" spans="7:26">
      <c r="G10804" s="826"/>
      <c r="H10804" s="820"/>
      <c r="J10804" s="820"/>
      <c r="K10804" s="820"/>
      <c r="L10804" s="820"/>
      <c r="M10804" s="820"/>
      <c r="N10804" s="820"/>
      <c r="O10804" s="820"/>
      <c r="P10804" s="820"/>
      <c r="Q10804" s="820"/>
      <c r="R10804" s="820"/>
      <c r="S10804" s="820"/>
      <c r="T10804" s="820"/>
      <c r="U10804" s="820"/>
      <c r="V10804" s="820"/>
      <c r="W10804" s="820"/>
      <c r="X10804" s="820"/>
      <c r="Y10804" s="820"/>
      <c r="Z10804" s="820"/>
    </row>
    <row r="10805" spans="7:26">
      <c r="G10805" s="826"/>
      <c r="H10805" s="820"/>
      <c r="J10805" s="820"/>
      <c r="K10805" s="820"/>
      <c r="L10805" s="820"/>
      <c r="M10805" s="820"/>
      <c r="N10805" s="820"/>
      <c r="O10805" s="820"/>
      <c r="P10805" s="820"/>
      <c r="Q10805" s="820"/>
      <c r="R10805" s="820"/>
      <c r="S10805" s="820"/>
      <c r="T10805" s="820"/>
      <c r="U10805" s="820"/>
      <c r="V10805" s="820"/>
      <c r="W10805" s="820"/>
      <c r="X10805" s="820"/>
      <c r="Y10805" s="820"/>
      <c r="Z10805" s="820"/>
    </row>
    <row r="10806" spans="7:26">
      <c r="G10806" s="826"/>
      <c r="H10806" s="820"/>
      <c r="J10806" s="820"/>
      <c r="K10806" s="820"/>
      <c r="L10806" s="820"/>
      <c r="M10806" s="820"/>
      <c r="N10806" s="820"/>
      <c r="O10806" s="820"/>
      <c r="P10806" s="820"/>
      <c r="Q10806" s="820"/>
      <c r="R10806" s="820"/>
      <c r="S10806" s="820"/>
      <c r="T10806" s="820"/>
      <c r="U10806" s="820"/>
      <c r="V10806" s="820"/>
      <c r="W10806" s="820"/>
      <c r="X10806" s="820"/>
      <c r="Y10806" s="820"/>
      <c r="Z10806" s="820"/>
    </row>
    <row r="10807" spans="7:26">
      <c r="G10807" s="826"/>
      <c r="H10807" s="820"/>
      <c r="J10807" s="820"/>
      <c r="K10807" s="820"/>
      <c r="L10807" s="820"/>
      <c r="M10807" s="820"/>
      <c r="N10807" s="820"/>
      <c r="O10807" s="820"/>
      <c r="P10807" s="820"/>
      <c r="Q10807" s="820"/>
      <c r="R10807" s="820"/>
      <c r="S10807" s="820"/>
      <c r="T10807" s="820"/>
      <c r="U10807" s="820"/>
      <c r="V10807" s="820"/>
      <c r="W10807" s="820"/>
      <c r="X10807" s="820"/>
      <c r="Y10807" s="820"/>
      <c r="Z10807" s="820"/>
    </row>
    <row r="10808" spans="7:26">
      <c r="G10808" s="826"/>
      <c r="H10808" s="820"/>
      <c r="J10808" s="820"/>
      <c r="K10808" s="820"/>
      <c r="L10808" s="820"/>
      <c r="M10808" s="820"/>
      <c r="N10808" s="820"/>
      <c r="O10808" s="820"/>
      <c r="P10808" s="820"/>
      <c r="Q10808" s="820"/>
      <c r="R10808" s="820"/>
      <c r="S10808" s="820"/>
      <c r="T10808" s="820"/>
      <c r="U10808" s="820"/>
      <c r="V10808" s="820"/>
      <c r="W10808" s="820"/>
      <c r="X10808" s="820"/>
      <c r="Y10808" s="820"/>
      <c r="Z10808" s="820"/>
    </row>
    <row r="10809" spans="7:26">
      <c r="G10809" s="826"/>
      <c r="H10809" s="820"/>
      <c r="J10809" s="820"/>
      <c r="K10809" s="820"/>
      <c r="L10809" s="820"/>
      <c r="M10809" s="820"/>
      <c r="N10809" s="820"/>
      <c r="O10809" s="820"/>
      <c r="P10809" s="820"/>
      <c r="Q10809" s="820"/>
      <c r="R10809" s="820"/>
      <c r="S10809" s="820"/>
      <c r="T10809" s="820"/>
      <c r="U10809" s="820"/>
      <c r="V10809" s="820"/>
      <c r="W10809" s="820"/>
      <c r="X10809" s="820"/>
      <c r="Y10809" s="820"/>
      <c r="Z10809" s="820"/>
    </row>
    <row r="10810" spans="7:26">
      <c r="G10810" s="826"/>
      <c r="H10810" s="820"/>
      <c r="J10810" s="820"/>
      <c r="K10810" s="820"/>
      <c r="L10810" s="820"/>
      <c r="M10810" s="820"/>
      <c r="N10810" s="820"/>
      <c r="O10810" s="820"/>
      <c r="P10810" s="820"/>
      <c r="Q10810" s="820"/>
      <c r="R10810" s="820"/>
      <c r="S10810" s="820"/>
      <c r="T10810" s="820"/>
      <c r="U10810" s="820"/>
      <c r="V10810" s="820"/>
      <c r="W10810" s="820"/>
      <c r="X10810" s="820"/>
      <c r="Y10810" s="820"/>
      <c r="Z10810" s="820"/>
    </row>
    <row r="10811" spans="7:26">
      <c r="G10811" s="826"/>
      <c r="H10811" s="820"/>
      <c r="J10811" s="820"/>
      <c r="K10811" s="820"/>
      <c r="L10811" s="820"/>
      <c r="M10811" s="820"/>
      <c r="N10811" s="820"/>
      <c r="O10811" s="820"/>
      <c r="P10811" s="820"/>
      <c r="Q10811" s="820"/>
      <c r="R10811" s="820"/>
      <c r="S10811" s="820"/>
      <c r="T10811" s="820"/>
      <c r="U10811" s="820"/>
      <c r="V10811" s="820"/>
      <c r="W10811" s="820"/>
      <c r="X10811" s="820"/>
      <c r="Y10811" s="820"/>
      <c r="Z10811" s="820"/>
    </row>
    <row r="10812" spans="7:26">
      <c r="G10812" s="826"/>
      <c r="H10812" s="820"/>
      <c r="J10812" s="820"/>
      <c r="K10812" s="820"/>
      <c r="L10812" s="820"/>
      <c r="M10812" s="820"/>
      <c r="N10812" s="820"/>
      <c r="O10812" s="820"/>
      <c r="P10812" s="820"/>
      <c r="Q10812" s="820"/>
      <c r="R10812" s="820"/>
      <c r="S10812" s="820"/>
      <c r="T10812" s="820"/>
      <c r="U10812" s="820"/>
      <c r="V10812" s="820"/>
      <c r="W10812" s="820"/>
      <c r="X10812" s="820"/>
      <c r="Y10812" s="820"/>
      <c r="Z10812" s="820"/>
    </row>
    <row r="10813" spans="7:26">
      <c r="G10813" s="826"/>
      <c r="H10813" s="820"/>
      <c r="J10813" s="820"/>
      <c r="K10813" s="820"/>
      <c r="L10813" s="820"/>
      <c r="M10813" s="820"/>
      <c r="N10813" s="820"/>
      <c r="O10813" s="820"/>
      <c r="P10813" s="820"/>
      <c r="Q10813" s="820"/>
      <c r="R10813" s="820"/>
      <c r="S10813" s="820"/>
      <c r="T10813" s="820"/>
      <c r="U10813" s="820"/>
      <c r="V10813" s="820"/>
      <c r="W10813" s="820"/>
      <c r="X10813" s="820"/>
      <c r="Y10813" s="820"/>
      <c r="Z10813" s="820"/>
    </row>
    <row r="10814" spans="7:26">
      <c r="G10814" s="826"/>
      <c r="H10814" s="820"/>
      <c r="J10814" s="820"/>
      <c r="K10814" s="820"/>
      <c r="L10814" s="820"/>
      <c r="M10814" s="820"/>
      <c r="N10814" s="820"/>
      <c r="O10814" s="820"/>
      <c r="P10814" s="820"/>
      <c r="Q10814" s="820"/>
      <c r="R10814" s="820"/>
      <c r="S10814" s="820"/>
      <c r="T10814" s="820"/>
      <c r="U10814" s="820"/>
      <c r="V10814" s="820"/>
      <c r="W10814" s="820"/>
      <c r="X10814" s="820"/>
      <c r="Y10814" s="820"/>
      <c r="Z10814" s="820"/>
    </row>
    <row r="10815" spans="7:26">
      <c r="G10815" s="826"/>
      <c r="H10815" s="820"/>
      <c r="J10815" s="820"/>
      <c r="K10815" s="820"/>
      <c r="L10815" s="820"/>
      <c r="M10815" s="820"/>
      <c r="N10815" s="820"/>
      <c r="O10815" s="820"/>
      <c r="P10815" s="820"/>
      <c r="Q10815" s="820"/>
      <c r="R10815" s="820"/>
      <c r="S10815" s="820"/>
      <c r="T10815" s="820"/>
      <c r="U10815" s="820"/>
      <c r="V10815" s="820"/>
      <c r="W10815" s="820"/>
      <c r="X10815" s="820"/>
      <c r="Y10815" s="820"/>
      <c r="Z10815" s="820"/>
    </row>
    <row r="10816" spans="7:26">
      <c r="G10816" s="826"/>
      <c r="H10816" s="820"/>
      <c r="J10816" s="820"/>
      <c r="K10816" s="820"/>
      <c r="L10816" s="820"/>
      <c r="M10816" s="820"/>
      <c r="N10816" s="820"/>
      <c r="O10816" s="820"/>
      <c r="P10816" s="820"/>
      <c r="Q10816" s="820"/>
      <c r="R10816" s="820"/>
      <c r="S10816" s="820"/>
      <c r="T10816" s="820"/>
      <c r="U10816" s="820"/>
      <c r="V10816" s="820"/>
      <c r="W10816" s="820"/>
      <c r="X10816" s="820"/>
      <c r="Y10816" s="820"/>
      <c r="Z10816" s="820"/>
    </row>
    <row r="10817" spans="7:26">
      <c r="G10817" s="826"/>
      <c r="H10817" s="820"/>
      <c r="J10817" s="820"/>
      <c r="K10817" s="820"/>
      <c r="L10817" s="820"/>
      <c r="M10817" s="820"/>
      <c r="N10817" s="820"/>
      <c r="O10817" s="820"/>
      <c r="P10817" s="820"/>
      <c r="Q10817" s="820"/>
      <c r="R10817" s="820"/>
      <c r="S10817" s="820"/>
      <c r="T10817" s="820"/>
      <c r="U10817" s="820"/>
      <c r="V10817" s="820"/>
      <c r="W10817" s="820"/>
      <c r="X10817" s="820"/>
      <c r="Y10817" s="820"/>
      <c r="Z10817" s="820"/>
    </row>
    <row r="10818" spans="7:26">
      <c r="G10818" s="826"/>
      <c r="H10818" s="820"/>
      <c r="J10818" s="820"/>
      <c r="K10818" s="820"/>
      <c r="L10818" s="820"/>
      <c r="M10818" s="820"/>
      <c r="N10818" s="820"/>
      <c r="O10818" s="820"/>
      <c r="P10818" s="820"/>
      <c r="Q10818" s="820"/>
      <c r="R10818" s="820"/>
      <c r="S10818" s="820"/>
      <c r="T10818" s="820"/>
      <c r="U10818" s="820"/>
      <c r="V10818" s="820"/>
      <c r="W10818" s="820"/>
      <c r="X10818" s="820"/>
      <c r="Y10818" s="820"/>
      <c r="Z10818" s="820"/>
    </row>
    <row r="10819" spans="7:26">
      <c r="G10819" s="826"/>
      <c r="H10819" s="820"/>
      <c r="J10819" s="820"/>
      <c r="K10819" s="820"/>
      <c r="L10819" s="820"/>
      <c r="M10819" s="820"/>
      <c r="N10819" s="820"/>
      <c r="O10819" s="820"/>
      <c r="P10819" s="820"/>
      <c r="Q10819" s="820"/>
      <c r="R10819" s="820"/>
      <c r="S10819" s="820"/>
      <c r="T10819" s="820"/>
      <c r="U10819" s="820"/>
      <c r="V10819" s="820"/>
      <c r="W10819" s="820"/>
      <c r="X10819" s="820"/>
      <c r="Y10819" s="820"/>
      <c r="Z10819" s="820"/>
    </row>
    <row r="10820" spans="7:26">
      <c r="G10820" s="826"/>
      <c r="H10820" s="820"/>
      <c r="J10820" s="820"/>
      <c r="K10820" s="820"/>
      <c r="L10820" s="820"/>
      <c r="M10820" s="820"/>
      <c r="N10820" s="820"/>
      <c r="O10820" s="820"/>
      <c r="P10820" s="820"/>
      <c r="Q10820" s="820"/>
      <c r="R10820" s="820"/>
      <c r="S10820" s="820"/>
      <c r="T10820" s="820"/>
      <c r="U10820" s="820"/>
      <c r="V10820" s="820"/>
      <c r="W10820" s="820"/>
      <c r="X10820" s="820"/>
      <c r="Y10820" s="820"/>
      <c r="Z10820" s="820"/>
    </row>
    <row r="10821" spans="7:26">
      <c r="G10821" s="826"/>
      <c r="H10821" s="820"/>
      <c r="J10821" s="820"/>
      <c r="K10821" s="820"/>
      <c r="L10821" s="820"/>
      <c r="M10821" s="820"/>
      <c r="N10821" s="820"/>
      <c r="O10821" s="820"/>
      <c r="P10821" s="820"/>
      <c r="Q10821" s="820"/>
      <c r="R10821" s="820"/>
      <c r="S10821" s="820"/>
      <c r="T10821" s="820"/>
      <c r="U10821" s="820"/>
      <c r="V10821" s="820"/>
      <c r="W10821" s="820"/>
      <c r="X10821" s="820"/>
      <c r="Y10821" s="820"/>
      <c r="Z10821" s="820"/>
    </row>
    <row r="10822" spans="7:26">
      <c r="G10822" s="826"/>
      <c r="H10822" s="820"/>
      <c r="J10822" s="820"/>
      <c r="K10822" s="820"/>
      <c r="L10822" s="820"/>
      <c r="M10822" s="820"/>
      <c r="N10822" s="820"/>
      <c r="O10822" s="820"/>
      <c r="P10822" s="820"/>
      <c r="Q10822" s="820"/>
      <c r="R10822" s="820"/>
      <c r="S10822" s="820"/>
      <c r="T10822" s="820"/>
      <c r="U10822" s="820"/>
      <c r="V10822" s="820"/>
      <c r="W10822" s="820"/>
      <c r="X10822" s="820"/>
      <c r="Y10822" s="820"/>
      <c r="Z10822" s="820"/>
    </row>
    <row r="10823" spans="7:26">
      <c r="G10823" s="826"/>
      <c r="H10823" s="820"/>
      <c r="J10823" s="820"/>
      <c r="K10823" s="820"/>
      <c r="L10823" s="820"/>
      <c r="M10823" s="820"/>
      <c r="N10823" s="820"/>
      <c r="O10823" s="820"/>
      <c r="P10823" s="820"/>
      <c r="Q10823" s="820"/>
      <c r="R10823" s="820"/>
      <c r="S10823" s="820"/>
      <c r="T10823" s="820"/>
      <c r="U10823" s="820"/>
      <c r="V10823" s="820"/>
      <c r="W10823" s="820"/>
      <c r="X10823" s="820"/>
      <c r="Y10823" s="820"/>
      <c r="Z10823" s="820"/>
    </row>
    <row r="10824" spans="7:26">
      <c r="G10824" s="826"/>
      <c r="H10824" s="820"/>
      <c r="J10824" s="820"/>
      <c r="K10824" s="820"/>
      <c r="L10824" s="820"/>
      <c r="M10824" s="820"/>
      <c r="N10824" s="820"/>
      <c r="O10824" s="820"/>
      <c r="P10824" s="820"/>
      <c r="Q10824" s="820"/>
      <c r="R10824" s="820"/>
      <c r="S10824" s="820"/>
      <c r="T10824" s="820"/>
      <c r="U10824" s="820"/>
      <c r="V10824" s="820"/>
      <c r="W10824" s="820"/>
      <c r="X10824" s="820"/>
      <c r="Y10824" s="820"/>
      <c r="Z10824" s="820"/>
    </row>
    <row r="10825" spans="7:26">
      <c r="G10825" s="826"/>
      <c r="H10825" s="820"/>
      <c r="J10825" s="820"/>
      <c r="K10825" s="820"/>
      <c r="L10825" s="820"/>
      <c r="M10825" s="820"/>
      <c r="N10825" s="820"/>
      <c r="O10825" s="820"/>
      <c r="P10825" s="820"/>
      <c r="Q10825" s="820"/>
      <c r="R10825" s="820"/>
      <c r="S10825" s="820"/>
      <c r="T10825" s="820"/>
      <c r="U10825" s="820"/>
      <c r="V10825" s="820"/>
      <c r="W10825" s="820"/>
      <c r="X10825" s="820"/>
      <c r="Y10825" s="820"/>
      <c r="Z10825" s="820"/>
    </row>
    <row r="10826" spans="7:26">
      <c r="G10826" s="826"/>
      <c r="H10826" s="820"/>
      <c r="J10826" s="820"/>
      <c r="K10826" s="820"/>
      <c r="L10826" s="820"/>
      <c r="M10826" s="820"/>
      <c r="N10826" s="820"/>
      <c r="O10826" s="820"/>
      <c r="P10826" s="820"/>
      <c r="Q10826" s="820"/>
      <c r="R10826" s="820"/>
      <c r="S10826" s="820"/>
      <c r="T10826" s="820"/>
      <c r="U10826" s="820"/>
      <c r="V10826" s="820"/>
      <c r="W10826" s="820"/>
      <c r="X10826" s="820"/>
      <c r="Y10826" s="820"/>
      <c r="Z10826" s="820"/>
    </row>
    <row r="10827" spans="7:26">
      <c r="G10827" s="826"/>
      <c r="H10827" s="820"/>
      <c r="J10827" s="820"/>
      <c r="K10827" s="820"/>
      <c r="L10827" s="820"/>
      <c r="M10827" s="820"/>
      <c r="N10827" s="820"/>
      <c r="O10827" s="820"/>
      <c r="P10827" s="820"/>
      <c r="Q10827" s="820"/>
      <c r="R10827" s="820"/>
      <c r="S10827" s="820"/>
      <c r="T10827" s="820"/>
      <c r="U10827" s="820"/>
      <c r="V10827" s="820"/>
      <c r="W10827" s="820"/>
      <c r="X10827" s="820"/>
      <c r="Y10827" s="820"/>
      <c r="Z10827" s="820"/>
    </row>
    <row r="10828" spans="7:26">
      <c r="G10828" s="826"/>
      <c r="H10828" s="820"/>
      <c r="J10828" s="820"/>
      <c r="K10828" s="820"/>
      <c r="L10828" s="820"/>
      <c r="M10828" s="820"/>
      <c r="N10828" s="820"/>
      <c r="O10828" s="820"/>
      <c r="P10828" s="820"/>
      <c r="Q10828" s="820"/>
      <c r="R10828" s="820"/>
      <c r="S10828" s="820"/>
      <c r="T10828" s="820"/>
      <c r="U10828" s="820"/>
      <c r="V10828" s="820"/>
      <c r="W10828" s="820"/>
      <c r="X10828" s="820"/>
      <c r="Y10828" s="820"/>
      <c r="Z10828" s="820"/>
    </row>
    <row r="10829" spans="7:26">
      <c r="G10829" s="826"/>
      <c r="H10829" s="820"/>
      <c r="J10829" s="820"/>
      <c r="K10829" s="820"/>
      <c r="L10829" s="820"/>
      <c r="M10829" s="820"/>
      <c r="N10829" s="820"/>
      <c r="O10829" s="820"/>
      <c r="P10829" s="820"/>
      <c r="Q10829" s="820"/>
      <c r="R10829" s="820"/>
      <c r="S10829" s="820"/>
      <c r="T10829" s="820"/>
      <c r="U10829" s="820"/>
      <c r="V10829" s="820"/>
      <c r="W10829" s="820"/>
      <c r="X10829" s="820"/>
      <c r="Y10829" s="820"/>
      <c r="Z10829" s="820"/>
    </row>
    <row r="10830" spans="7:26">
      <c r="G10830" s="826"/>
      <c r="H10830" s="820"/>
      <c r="J10830" s="820"/>
      <c r="K10830" s="820"/>
      <c r="L10830" s="820"/>
      <c r="M10830" s="820"/>
      <c r="N10830" s="820"/>
      <c r="O10830" s="820"/>
      <c r="P10830" s="820"/>
      <c r="Q10830" s="820"/>
      <c r="R10830" s="820"/>
      <c r="S10830" s="820"/>
      <c r="T10830" s="820"/>
      <c r="U10830" s="820"/>
      <c r="V10830" s="820"/>
      <c r="W10830" s="820"/>
      <c r="X10830" s="820"/>
      <c r="Y10830" s="820"/>
      <c r="Z10830" s="820"/>
    </row>
    <row r="10831" spans="7:26">
      <c r="G10831" s="826"/>
      <c r="H10831" s="820"/>
      <c r="J10831" s="820"/>
      <c r="K10831" s="820"/>
      <c r="L10831" s="820"/>
      <c r="M10831" s="820"/>
      <c r="N10831" s="820"/>
      <c r="O10831" s="820"/>
      <c r="P10831" s="820"/>
      <c r="Q10831" s="820"/>
      <c r="R10831" s="820"/>
      <c r="S10831" s="820"/>
      <c r="T10831" s="820"/>
      <c r="U10831" s="820"/>
      <c r="V10831" s="820"/>
      <c r="W10831" s="820"/>
      <c r="X10831" s="820"/>
      <c r="Y10831" s="820"/>
      <c r="Z10831" s="820"/>
    </row>
    <row r="10832" spans="7:26">
      <c r="G10832" s="826"/>
      <c r="H10832" s="820"/>
      <c r="J10832" s="820"/>
      <c r="K10832" s="820"/>
      <c r="L10832" s="820"/>
      <c r="M10832" s="820"/>
      <c r="N10832" s="820"/>
      <c r="O10832" s="820"/>
      <c r="P10832" s="820"/>
      <c r="Q10832" s="820"/>
      <c r="R10832" s="820"/>
      <c r="S10832" s="820"/>
      <c r="T10832" s="820"/>
      <c r="U10832" s="820"/>
      <c r="V10832" s="820"/>
      <c r="W10832" s="820"/>
      <c r="X10832" s="820"/>
      <c r="Y10832" s="820"/>
      <c r="Z10832" s="820"/>
    </row>
    <row r="10833" spans="7:26">
      <c r="G10833" s="826"/>
      <c r="H10833" s="820"/>
      <c r="J10833" s="820"/>
      <c r="K10833" s="820"/>
      <c r="L10833" s="820"/>
      <c r="M10833" s="820"/>
      <c r="N10833" s="820"/>
      <c r="O10833" s="820"/>
      <c r="P10833" s="820"/>
      <c r="Q10833" s="820"/>
      <c r="R10833" s="820"/>
      <c r="S10833" s="820"/>
      <c r="T10833" s="820"/>
      <c r="U10833" s="820"/>
      <c r="V10833" s="820"/>
      <c r="W10833" s="820"/>
      <c r="X10833" s="820"/>
      <c r="Y10833" s="820"/>
      <c r="Z10833" s="820"/>
    </row>
    <row r="10834" spans="7:26">
      <c r="G10834" s="826"/>
      <c r="H10834" s="820"/>
      <c r="J10834" s="820"/>
      <c r="K10834" s="820"/>
      <c r="L10834" s="820"/>
      <c r="M10834" s="820"/>
      <c r="N10834" s="820"/>
      <c r="O10834" s="820"/>
      <c r="P10834" s="820"/>
      <c r="Q10834" s="820"/>
      <c r="R10834" s="820"/>
      <c r="S10834" s="820"/>
      <c r="T10834" s="820"/>
      <c r="U10834" s="820"/>
      <c r="V10834" s="820"/>
      <c r="W10834" s="820"/>
      <c r="X10834" s="820"/>
      <c r="Y10834" s="820"/>
      <c r="Z10834" s="820"/>
    </row>
    <row r="10835" spans="7:26">
      <c r="G10835" s="826"/>
      <c r="H10835" s="820"/>
      <c r="J10835" s="820"/>
      <c r="K10835" s="820"/>
      <c r="L10835" s="820"/>
      <c r="M10835" s="820"/>
      <c r="N10835" s="820"/>
      <c r="O10835" s="820"/>
      <c r="P10835" s="820"/>
      <c r="Q10835" s="820"/>
      <c r="R10835" s="820"/>
      <c r="S10835" s="820"/>
      <c r="T10835" s="820"/>
      <c r="U10835" s="820"/>
      <c r="V10835" s="820"/>
      <c r="W10835" s="820"/>
      <c r="X10835" s="820"/>
      <c r="Y10835" s="820"/>
      <c r="Z10835" s="820"/>
    </row>
    <row r="10836" spans="7:26">
      <c r="G10836" s="826"/>
      <c r="H10836" s="820"/>
      <c r="J10836" s="820"/>
      <c r="K10836" s="820"/>
      <c r="L10836" s="820"/>
      <c r="M10836" s="820"/>
      <c r="N10836" s="820"/>
      <c r="O10836" s="820"/>
      <c r="P10836" s="820"/>
      <c r="Q10836" s="820"/>
      <c r="R10836" s="820"/>
      <c r="S10836" s="820"/>
      <c r="T10836" s="820"/>
      <c r="U10836" s="820"/>
      <c r="V10836" s="820"/>
      <c r="W10836" s="820"/>
      <c r="X10836" s="820"/>
      <c r="Y10836" s="820"/>
      <c r="Z10836" s="820"/>
    </row>
    <row r="10837" spans="7:26">
      <c r="G10837" s="826"/>
      <c r="H10837" s="820"/>
      <c r="J10837" s="820"/>
      <c r="K10837" s="820"/>
      <c r="L10837" s="820"/>
      <c r="M10837" s="820"/>
      <c r="N10837" s="820"/>
      <c r="O10837" s="820"/>
      <c r="P10837" s="820"/>
      <c r="Q10837" s="820"/>
      <c r="R10837" s="820"/>
      <c r="S10837" s="820"/>
      <c r="T10837" s="820"/>
      <c r="U10837" s="820"/>
      <c r="V10837" s="820"/>
      <c r="W10837" s="820"/>
      <c r="X10837" s="820"/>
      <c r="Y10837" s="820"/>
      <c r="Z10837" s="820"/>
    </row>
    <row r="10838" spans="7:26">
      <c r="G10838" s="826"/>
      <c r="H10838" s="820"/>
      <c r="J10838" s="820"/>
      <c r="K10838" s="820"/>
      <c r="L10838" s="820"/>
      <c r="M10838" s="820"/>
      <c r="N10838" s="820"/>
      <c r="O10838" s="820"/>
      <c r="P10838" s="820"/>
      <c r="Q10838" s="820"/>
      <c r="R10838" s="820"/>
      <c r="S10838" s="820"/>
      <c r="T10838" s="820"/>
      <c r="U10838" s="820"/>
      <c r="V10838" s="820"/>
      <c r="W10838" s="820"/>
      <c r="X10838" s="820"/>
      <c r="Y10838" s="820"/>
      <c r="Z10838" s="820"/>
    </row>
    <row r="10839" spans="7:26">
      <c r="G10839" s="826"/>
      <c r="H10839" s="820"/>
      <c r="J10839" s="820"/>
      <c r="K10839" s="820"/>
      <c r="L10839" s="820"/>
      <c r="M10839" s="820"/>
      <c r="N10839" s="820"/>
      <c r="O10839" s="820"/>
      <c r="P10839" s="820"/>
      <c r="Q10839" s="820"/>
      <c r="R10839" s="820"/>
      <c r="S10839" s="820"/>
      <c r="T10839" s="820"/>
      <c r="U10839" s="820"/>
      <c r="V10839" s="820"/>
      <c r="W10839" s="820"/>
      <c r="X10839" s="820"/>
      <c r="Y10839" s="820"/>
      <c r="Z10839" s="820"/>
    </row>
    <row r="10840" spans="7:26">
      <c r="G10840" s="826"/>
      <c r="H10840" s="820"/>
      <c r="J10840" s="820"/>
      <c r="K10840" s="820"/>
      <c r="L10840" s="820"/>
      <c r="M10840" s="820"/>
      <c r="N10840" s="820"/>
      <c r="O10840" s="820"/>
      <c r="P10840" s="820"/>
      <c r="Q10840" s="820"/>
      <c r="R10840" s="820"/>
      <c r="S10840" s="820"/>
      <c r="T10840" s="820"/>
      <c r="U10840" s="820"/>
      <c r="V10840" s="820"/>
      <c r="W10840" s="820"/>
      <c r="X10840" s="820"/>
      <c r="Y10840" s="820"/>
      <c r="Z10840" s="820"/>
    </row>
    <row r="10841" spans="7:26">
      <c r="G10841" s="826"/>
      <c r="H10841" s="820"/>
      <c r="J10841" s="820"/>
      <c r="K10841" s="820"/>
      <c r="L10841" s="820"/>
      <c r="M10841" s="820"/>
      <c r="N10841" s="820"/>
      <c r="O10841" s="820"/>
      <c r="P10841" s="820"/>
      <c r="Q10841" s="820"/>
      <c r="R10841" s="820"/>
      <c r="S10841" s="820"/>
      <c r="T10841" s="820"/>
      <c r="U10841" s="820"/>
      <c r="V10841" s="820"/>
      <c r="W10841" s="820"/>
      <c r="X10841" s="820"/>
      <c r="Y10841" s="820"/>
      <c r="Z10841" s="820"/>
    </row>
    <row r="10842" spans="7:26">
      <c r="G10842" s="826"/>
      <c r="H10842" s="820"/>
      <c r="J10842" s="820"/>
      <c r="K10842" s="820"/>
      <c r="L10842" s="820"/>
      <c r="M10842" s="820"/>
      <c r="N10842" s="820"/>
      <c r="O10842" s="820"/>
      <c r="P10842" s="820"/>
      <c r="Q10842" s="820"/>
      <c r="R10842" s="820"/>
      <c r="S10842" s="820"/>
      <c r="T10842" s="820"/>
      <c r="U10842" s="820"/>
      <c r="V10842" s="820"/>
      <c r="W10842" s="820"/>
      <c r="X10842" s="820"/>
      <c r="Y10842" s="820"/>
      <c r="Z10842" s="820"/>
    </row>
    <row r="10843" spans="7:26">
      <c r="G10843" s="826"/>
      <c r="H10843" s="820"/>
      <c r="J10843" s="820"/>
      <c r="K10843" s="820"/>
      <c r="L10843" s="820"/>
      <c r="M10843" s="820"/>
      <c r="N10843" s="820"/>
      <c r="O10843" s="820"/>
      <c r="P10843" s="820"/>
      <c r="Q10843" s="820"/>
      <c r="R10843" s="820"/>
      <c r="S10843" s="820"/>
      <c r="T10843" s="820"/>
      <c r="U10843" s="820"/>
      <c r="V10843" s="820"/>
      <c r="W10843" s="820"/>
      <c r="X10843" s="820"/>
      <c r="Y10843" s="820"/>
      <c r="Z10843" s="820"/>
    </row>
    <row r="10844" spans="7:26">
      <c r="G10844" s="826"/>
      <c r="H10844" s="820"/>
      <c r="J10844" s="820"/>
      <c r="K10844" s="820"/>
      <c r="L10844" s="820"/>
      <c r="M10844" s="820"/>
      <c r="N10844" s="820"/>
      <c r="O10844" s="820"/>
      <c r="P10844" s="820"/>
      <c r="Q10844" s="820"/>
      <c r="R10844" s="820"/>
      <c r="S10844" s="820"/>
      <c r="T10844" s="820"/>
      <c r="U10844" s="820"/>
      <c r="V10844" s="820"/>
      <c r="W10844" s="820"/>
      <c r="X10844" s="820"/>
      <c r="Y10844" s="820"/>
      <c r="Z10844" s="820"/>
    </row>
    <row r="10845" spans="7:26">
      <c r="G10845" s="826"/>
      <c r="H10845" s="820"/>
      <c r="J10845" s="820"/>
      <c r="K10845" s="820"/>
      <c r="L10845" s="820"/>
      <c r="M10845" s="820"/>
      <c r="N10845" s="820"/>
      <c r="O10845" s="820"/>
      <c r="P10845" s="820"/>
      <c r="Q10845" s="820"/>
      <c r="R10845" s="820"/>
      <c r="S10845" s="820"/>
      <c r="T10845" s="820"/>
      <c r="U10845" s="820"/>
      <c r="V10845" s="820"/>
      <c r="W10845" s="820"/>
      <c r="X10845" s="820"/>
      <c r="Y10845" s="820"/>
      <c r="Z10845" s="820"/>
    </row>
    <row r="10846" spans="7:26">
      <c r="G10846" s="826"/>
      <c r="H10846" s="820"/>
      <c r="J10846" s="820"/>
      <c r="K10846" s="820"/>
      <c r="L10846" s="820"/>
      <c r="M10846" s="820"/>
      <c r="N10846" s="820"/>
      <c r="O10846" s="820"/>
      <c r="P10846" s="820"/>
      <c r="Q10846" s="820"/>
      <c r="R10846" s="820"/>
      <c r="S10846" s="820"/>
      <c r="T10846" s="820"/>
      <c r="U10846" s="820"/>
      <c r="V10846" s="820"/>
      <c r="W10846" s="820"/>
      <c r="X10846" s="820"/>
      <c r="Y10846" s="820"/>
      <c r="Z10846" s="820"/>
    </row>
    <row r="10847" spans="7:26">
      <c r="G10847" s="826"/>
      <c r="H10847" s="820"/>
      <c r="J10847" s="820"/>
      <c r="K10847" s="820"/>
      <c r="L10847" s="820"/>
      <c r="M10847" s="820"/>
      <c r="N10847" s="820"/>
      <c r="O10847" s="820"/>
      <c r="P10847" s="820"/>
      <c r="Q10847" s="820"/>
      <c r="R10847" s="820"/>
      <c r="S10847" s="820"/>
      <c r="T10847" s="820"/>
      <c r="U10847" s="820"/>
      <c r="V10847" s="820"/>
      <c r="W10847" s="820"/>
      <c r="X10847" s="820"/>
      <c r="Y10847" s="820"/>
      <c r="Z10847" s="820"/>
    </row>
    <row r="10848" spans="7:26">
      <c r="G10848" s="826"/>
      <c r="H10848" s="820"/>
      <c r="J10848" s="820"/>
      <c r="K10848" s="820"/>
      <c r="L10848" s="820"/>
      <c r="M10848" s="820"/>
      <c r="N10848" s="820"/>
      <c r="O10848" s="820"/>
      <c r="P10848" s="820"/>
      <c r="Q10848" s="820"/>
      <c r="R10848" s="820"/>
      <c r="S10848" s="820"/>
      <c r="T10848" s="820"/>
      <c r="U10848" s="820"/>
      <c r="V10848" s="820"/>
      <c r="W10848" s="820"/>
      <c r="X10848" s="820"/>
      <c r="Y10848" s="820"/>
      <c r="Z10848" s="820"/>
    </row>
    <row r="10849" spans="7:26">
      <c r="G10849" s="826"/>
      <c r="H10849" s="820"/>
      <c r="J10849" s="820"/>
      <c r="K10849" s="820"/>
      <c r="L10849" s="820"/>
      <c r="M10849" s="820"/>
      <c r="N10849" s="820"/>
      <c r="O10849" s="820"/>
      <c r="P10849" s="820"/>
      <c r="Q10849" s="820"/>
      <c r="R10849" s="820"/>
      <c r="S10849" s="820"/>
      <c r="T10849" s="820"/>
      <c r="U10849" s="820"/>
      <c r="V10849" s="820"/>
      <c r="W10849" s="820"/>
      <c r="X10849" s="820"/>
      <c r="Y10849" s="820"/>
      <c r="Z10849" s="820"/>
    </row>
    <row r="10850" spans="7:26">
      <c r="G10850" s="826"/>
      <c r="H10850" s="820"/>
      <c r="J10850" s="820"/>
      <c r="K10850" s="820"/>
      <c r="L10850" s="820"/>
      <c r="M10850" s="820"/>
      <c r="N10850" s="820"/>
      <c r="O10850" s="820"/>
      <c r="P10850" s="820"/>
      <c r="Q10850" s="820"/>
      <c r="R10850" s="820"/>
      <c r="S10850" s="820"/>
      <c r="T10850" s="820"/>
      <c r="U10850" s="820"/>
      <c r="V10850" s="820"/>
      <c r="W10850" s="820"/>
      <c r="X10850" s="820"/>
      <c r="Y10850" s="820"/>
      <c r="Z10850" s="820"/>
    </row>
    <row r="10851" spans="7:26">
      <c r="G10851" s="826"/>
      <c r="H10851" s="820"/>
      <c r="J10851" s="820"/>
      <c r="K10851" s="820"/>
      <c r="L10851" s="820"/>
      <c r="M10851" s="820"/>
      <c r="N10851" s="820"/>
      <c r="O10851" s="820"/>
      <c r="P10851" s="820"/>
      <c r="Q10851" s="820"/>
      <c r="R10851" s="820"/>
      <c r="S10851" s="820"/>
      <c r="T10851" s="820"/>
      <c r="U10851" s="820"/>
      <c r="V10851" s="820"/>
      <c r="W10851" s="820"/>
      <c r="X10851" s="820"/>
      <c r="Y10851" s="820"/>
      <c r="Z10851" s="820"/>
    </row>
    <row r="10852" spans="7:26">
      <c r="G10852" s="826"/>
      <c r="H10852" s="820"/>
      <c r="J10852" s="820"/>
      <c r="K10852" s="820"/>
      <c r="L10852" s="820"/>
      <c r="M10852" s="820"/>
      <c r="N10852" s="820"/>
      <c r="O10852" s="820"/>
      <c r="P10852" s="820"/>
      <c r="Q10852" s="820"/>
      <c r="R10852" s="820"/>
      <c r="S10852" s="820"/>
      <c r="T10852" s="820"/>
      <c r="U10852" s="820"/>
      <c r="V10852" s="820"/>
      <c r="W10852" s="820"/>
      <c r="X10852" s="820"/>
      <c r="Y10852" s="820"/>
      <c r="Z10852" s="820"/>
    </row>
    <row r="10853" spans="7:26">
      <c r="G10853" s="826"/>
      <c r="H10853" s="820"/>
      <c r="J10853" s="820"/>
      <c r="K10853" s="820"/>
      <c r="L10853" s="820"/>
      <c r="M10853" s="820"/>
      <c r="N10853" s="820"/>
      <c r="O10853" s="820"/>
      <c r="P10853" s="820"/>
      <c r="Q10853" s="820"/>
      <c r="R10853" s="820"/>
      <c r="S10853" s="820"/>
      <c r="T10853" s="820"/>
      <c r="U10853" s="820"/>
      <c r="V10853" s="820"/>
      <c r="W10853" s="820"/>
      <c r="X10853" s="820"/>
      <c r="Y10853" s="820"/>
      <c r="Z10853" s="820"/>
    </row>
    <row r="10854" spans="7:26">
      <c r="G10854" s="826"/>
      <c r="H10854" s="820"/>
      <c r="J10854" s="820"/>
      <c r="K10854" s="820"/>
      <c r="L10854" s="820"/>
      <c r="M10854" s="820"/>
      <c r="N10854" s="820"/>
      <c r="O10854" s="820"/>
      <c r="P10854" s="820"/>
      <c r="Q10854" s="820"/>
      <c r="R10854" s="820"/>
      <c r="S10854" s="820"/>
      <c r="T10854" s="820"/>
      <c r="U10854" s="820"/>
      <c r="V10854" s="820"/>
      <c r="W10854" s="820"/>
      <c r="X10854" s="820"/>
      <c r="Y10854" s="820"/>
      <c r="Z10854" s="820"/>
    </row>
    <row r="10855" spans="7:26">
      <c r="G10855" s="826"/>
      <c r="H10855" s="820"/>
      <c r="J10855" s="820"/>
      <c r="K10855" s="820"/>
      <c r="L10855" s="820"/>
      <c r="M10855" s="820"/>
      <c r="N10855" s="820"/>
      <c r="O10855" s="820"/>
      <c r="P10855" s="820"/>
      <c r="Q10855" s="820"/>
      <c r="R10855" s="820"/>
      <c r="S10855" s="820"/>
      <c r="T10855" s="820"/>
      <c r="U10855" s="820"/>
      <c r="V10855" s="820"/>
      <c r="W10855" s="820"/>
      <c r="X10855" s="820"/>
      <c r="Y10855" s="820"/>
      <c r="Z10855" s="820"/>
    </row>
    <row r="10856" spans="7:26">
      <c r="G10856" s="826"/>
      <c r="H10856" s="820"/>
      <c r="J10856" s="820"/>
      <c r="K10856" s="820"/>
      <c r="L10856" s="820"/>
      <c r="M10856" s="820"/>
      <c r="N10856" s="820"/>
      <c r="O10856" s="820"/>
      <c r="P10856" s="820"/>
      <c r="Q10856" s="820"/>
      <c r="R10856" s="820"/>
      <c r="S10856" s="820"/>
      <c r="T10856" s="820"/>
      <c r="U10856" s="820"/>
      <c r="V10856" s="820"/>
      <c r="W10856" s="820"/>
      <c r="X10856" s="820"/>
      <c r="Y10856" s="820"/>
      <c r="Z10856" s="820"/>
    </row>
    <row r="10857" spans="7:26">
      <c r="G10857" s="826"/>
      <c r="H10857" s="820"/>
      <c r="J10857" s="820"/>
      <c r="K10857" s="820"/>
      <c r="L10857" s="820"/>
      <c r="M10857" s="820"/>
      <c r="N10857" s="820"/>
      <c r="O10857" s="820"/>
      <c r="P10857" s="820"/>
      <c r="Q10857" s="820"/>
      <c r="R10857" s="820"/>
      <c r="S10857" s="820"/>
      <c r="T10857" s="820"/>
      <c r="U10857" s="820"/>
      <c r="V10857" s="820"/>
      <c r="W10857" s="820"/>
      <c r="X10857" s="820"/>
      <c r="Y10857" s="820"/>
      <c r="Z10857" s="820"/>
    </row>
    <row r="10858" spans="7:26">
      <c r="G10858" s="826"/>
      <c r="H10858" s="820"/>
      <c r="J10858" s="820"/>
      <c r="K10858" s="820"/>
      <c r="L10858" s="820"/>
      <c r="M10858" s="820"/>
      <c r="N10858" s="820"/>
      <c r="O10858" s="820"/>
      <c r="P10858" s="820"/>
      <c r="Q10858" s="820"/>
      <c r="R10858" s="820"/>
      <c r="S10858" s="820"/>
      <c r="T10858" s="820"/>
      <c r="U10858" s="820"/>
      <c r="V10858" s="820"/>
      <c r="W10858" s="820"/>
      <c r="X10858" s="820"/>
      <c r="Y10858" s="820"/>
      <c r="Z10858" s="820"/>
    </row>
    <row r="10859" spans="7:26">
      <c r="G10859" s="826"/>
      <c r="H10859" s="820"/>
      <c r="J10859" s="820"/>
      <c r="K10859" s="820"/>
      <c r="L10859" s="820"/>
      <c r="M10859" s="820"/>
      <c r="N10859" s="820"/>
      <c r="O10859" s="820"/>
      <c r="P10859" s="820"/>
      <c r="Q10859" s="820"/>
      <c r="R10859" s="820"/>
      <c r="S10859" s="820"/>
      <c r="T10859" s="820"/>
      <c r="U10859" s="820"/>
      <c r="V10859" s="820"/>
      <c r="W10859" s="820"/>
      <c r="X10859" s="820"/>
      <c r="Y10859" s="820"/>
      <c r="Z10859" s="820"/>
    </row>
    <row r="10860" spans="7:26">
      <c r="G10860" s="826"/>
      <c r="H10860" s="820"/>
      <c r="J10860" s="820"/>
      <c r="K10860" s="820"/>
      <c r="L10860" s="820"/>
      <c r="M10860" s="820"/>
      <c r="N10860" s="820"/>
      <c r="O10860" s="820"/>
      <c r="P10860" s="820"/>
      <c r="Q10860" s="820"/>
      <c r="R10860" s="820"/>
      <c r="S10860" s="820"/>
      <c r="T10860" s="820"/>
      <c r="U10860" s="820"/>
      <c r="V10860" s="820"/>
      <c r="W10860" s="820"/>
      <c r="X10860" s="820"/>
      <c r="Y10860" s="820"/>
      <c r="Z10860" s="820"/>
    </row>
    <row r="10861" spans="7:26">
      <c r="G10861" s="826"/>
      <c r="H10861" s="820"/>
      <c r="J10861" s="820"/>
      <c r="K10861" s="820"/>
      <c r="L10861" s="820"/>
      <c r="M10861" s="820"/>
      <c r="N10861" s="820"/>
      <c r="O10861" s="820"/>
      <c r="P10861" s="820"/>
      <c r="Q10861" s="820"/>
      <c r="R10861" s="820"/>
      <c r="S10861" s="820"/>
      <c r="T10861" s="820"/>
      <c r="U10861" s="820"/>
      <c r="V10861" s="820"/>
      <c r="W10861" s="820"/>
      <c r="X10861" s="820"/>
      <c r="Y10861" s="820"/>
      <c r="Z10861" s="820"/>
    </row>
    <row r="10862" spans="7:26">
      <c r="G10862" s="826"/>
      <c r="H10862" s="820"/>
      <c r="J10862" s="820"/>
      <c r="K10862" s="820"/>
      <c r="L10862" s="820"/>
      <c r="M10862" s="820"/>
      <c r="N10862" s="820"/>
      <c r="O10862" s="820"/>
      <c r="P10862" s="820"/>
      <c r="Q10862" s="820"/>
      <c r="R10862" s="820"/>
      <c r="S10862" s="820"/>
      <c r="T10862" s="820"/>
      <c r="U10862" s="820"/>
      <c r="V10862" s="820"/>
      <c r="W10862" s="820"/>
      <c r="X10862" s="820"/>
      <c r="Y10862" s="820"/>
      <c r="Z10862" s="820"/>
    </row>
    <row r="10863" spans="7:26">
      <c r="G10863" s="826"/>
      <c r="H10863" s="820"/>
      <c r="J10863" s="820"/>
      <c r="K10863" s="820"/>
      <c r="L10863" s="820"/>
      <c r="M10863" s="820"/>
      <c r="N10863" s="820"/>
      <c r="O10863" s="820"/>
      <c r="P10863" s="820"/>
      <c r="Q10863" s="820"/>
      <c r="R10863" s="820"/>
      <c r="S10863" s="820"/>
      <c r="T10863" s="820"/>
      <c r="U10863" s="820"/>
      <c r="V10863" s="820"/>
      <c r="W10863" s="820"/>
      <c r="X10863" s="820"/>
      <c r="Y10863" s="820"/>
      <c r="Z10863" s="820"/>
    </row>
    <row r="10864" spans="7:26">
      <c r="G10864" s="826"/>
      <c r="H10864" s="820"/>
      <c r="J10864" s="820"/>
      <c r="K10864" s="820"/>
      <c r="L10864" s="820"/>
      <c r="M10864" s="820"/>
      <c r="N10864" s="820"/>
      <c r="O10864" s="820"/>
      <c r="P10864" s="820"/>
      <c r="Q10864" s="820"/>
      <c r="R10864" s="820"/>
      <c r="S10864" s="820"/>
      <c r="T10864" s="820"/>
      <c r="U10864" s="820"/>
      <c r="V10864" s="820"/>
      <c r="W10864" s="820"/>
      <c r="X10864" s="820"/>
      <c r="Y10864" s="820"/>
      <c r="Z10864" s="820"/>
    </row>
    <row r="10865" spans="7:26">
      <c r="G10865" s="826"/>
      <c r="H10865" s="820"/>
      <c r="J10865" s="820"/>
      <c r="K10865" s="820"/>
      <c r="L10865" s="820"/>
      <c r="M10865" s="820"/>
      <c r="N10865" s="820"/>
      <c r="O10865" s="820"/>
      <c r="P10865" s="820"/>
      <c r="Q10865" s="820"/>
      <c r="R10865" s="820"/>
      <c r="S10865" s="820"/>
      <c r="T10865" s="820"/>
      <c r="U10865" s="820"/>
      <c r="V10865" s="820"/>
      <c r="W10865" s="820"/>
      <c r="X10865" s="820"/>
      <c r="Y10865" s="820"/>
      <c r="Z10865" s="820"/>
    </row>
    <row r="10866" spans="7:26">
      <c r="G10866" s="826"/>
      <c r="H10866" s="820"/>
      <c r="J10866" s="820"/>
      <c r="K10866" s="820"/>
      <c r="L10866" s="820"/>
      <c r="M10866" s="820"/>
      <c r="N10866" s="820"/>
      <c r="O10866" s="820"/>
      <c r="P10866" s="820"/>
      <c r="Q10866" s="820"/>
      <c r="R10866" s="820"/>
      <c r="S10866" s="820"/>
      <c r="T10866" s="820"/>
      <c r="U10866" s="820"/>
      <c r="V10866" s="820"/>
      <c r="W10866" s="820"/>
      <c r="X10866" s="820"/>
      <c r="Y10866" s="820"/>
      <c r="Z10866" s="820"/>
    </row>
    <row r="10867" spans="7:26">
      <c r="G10867" s="826"/>
      <c r="H10867" s="820"/>
      <c r="J10867" s="820"/>
      <c r="K10867" s="820"/>
      <c r="L10867" s="820"/>
      <c r="M10867" s="820"/>
      <c r="N10867" s="820"/>
      <c r="O10867" s="820"/>
      <c r="P10867" s="820"/>
      <c r="Q10867" s="820"/>
      <c r="R10867" s="820"/>
      <c r="S10867" s="820"/>
      <c r="T10867" s="820"/>
      <c r="U10867" s="820"/>
      <c r="V10867" s="820"/>
      <c r="W10867" s="820"/>
      <c r="X10867" s="820"/>
      <c r="Y10867" s="820"/>
      <c r="Z10867" s="820"/>
    </row>
    <row r="10868" spans="7:26">
      <c r="G10868" s="826"/>
      <c r="H10868" s="820"/>
      <c r="J10868" s="820"/>
      <c r="K10868" s="820"/>
      <c r="L10868" s="820"/>
      <c r="M10868" s="820"/>
      <c r="N10868" s="820"/>
      <c r="O10868" s="820"/>
      <c r="P10868" s="820"/>
      <c r="Q10868" s="820"/>
      <c r="R10868" s="820"/>
      <c r="S10868" s="820"/>
      <c r="T10868" s="820"/>
      <c r="U10868" s="820"/>
      <c r="V10868" s="820"/>
      <c r="W10868" s="820"/>
      <c r="X10868" s="820"/>
      <c r="Y10868" s="820"/>
      <c r="Z10868" s="820"/>
    </row>
    <row r="10869" spans="7:26">
      <c r="G10869" s="826"/>
      <c r="H10869" s="820"/>
      <c r="J10869" s="820"/>
      <c r="K10869" s="820"/>
      <c r="L10869" s="820"/>
      <c r="M10869" s="820"/>
      <c r="N10869" s="820"/>
      <c r="O10869" s="820"/>
      <c r="P10869" s="820"/>
      <c r="Q10869" s="820"/>
      <c r="R10869" s="820"/>
      <c r="S10869" s="820"/>
      <c r="T10869" s="820"/>
      <c r="U10869" s="820"/>
      <c r="V10869" s="820"/>
      <c r="W10869" s="820"/>
      <c r="X10869" s="820"/>
      <c r="Y10869" s="820"/>
      <c r="Z10869" s="820"/>
    </row>
    <row r="10870" spans="7:26">
      <c r="G10870" s="826"/>
      <c r="H10870" s="820"/>
      <c r="J10870" s="820"/>
      <c r="K10870" s="820"/>
      <c r="L10870" s="820"/>
      <c r="M10870" s="820"/>
      <c r="N10870" s="820"/>
      <c r="O10870" s="820"/>
      <c r="P10870" s="820"/>
      <c r="Q10870" s="820"/>
      <c r="R10870" s="820"/>
      <c r="S10870" s="820"/>
      <c r="T10870" s="820"/>
      <c r="U10870" s="820"/>
      <c r="V10870" s="820"/>
      <c r="W10870" s="820"/>
      <c r="X10870" s="820"/>
      <c r="Y10870" s="820"/>
      <c r="Z10870" s="820"/>
    </row>
    <row r="10871" spans="7:26">
      <c r="G10871" s="826"/>
      <c r="H10871" s="820"/>
      <c r="J10871" s="820"/>
      <c r="K10871" s="820"/>
      <c r="L10871" s="820"/>
      <c r="M10871" s="820"/>
      <c r="N10871" s="820"/>
      <c r="O10871" s="820"/>
      <c r="P10871" s="820"/>
      <c r="Q10871" s="820"/>
      <c r="R10871" s="820"/>
      <c r="S10871" s="820"/>
      <c r="T10871" s="820"/>
      <c r="U10871" s="820"/>
      <c r="V10871" s="820"/>
      <c r="W10871" s="820"/>
      <c r="X10871" s="820"/>
      <c r="Y10871" s="820"/>
      <c r="Z10871" s="820"/>
    </row>
    <row r="10872" spans="7:26">
      <c r="G10872" s="826"/>
      <c r="H10872" s="820"/>
      <c r="J10872" s="820"/>
      <c r="K10872" s="820"/>
      <c r="L10872" s="820"/>
      <c r="M10872" s="820"/>
      <c r="N10872" s="820"/>
      <c r="O10872" s="820"/>
      <c r="P10872" s="820"/>
      <c r="Q10872" s="820"/>
      <c r="R10872" s="820"/>
      <c r="S10872" s="820"/>
      <c r="T10872" s="820"/>
      <c r="U10872" s="820"/>
      <c r="V10872" s="820"/>
      <c r="W10872" s="820"/>
      <c r="X10872" s="820"/>
      <c r="Y10872" s="820"/>
      <c r="Z10872" s="820"/>
    </row>
    <row r="10873" spans="7:26">
      <c r="G10873" s="826"/>
      <c r="H10873" s="820"/>
      <c r="J10873" s="820"/>
      <c r="K10873" s="820"/>
      <c r="L10873" s="820"/>
      <c r="M10873" s="820"/>
      <c r="N10873" s="820"/>
      <c r="O10873" s="820"/>
      <c r="P10873" s="820"/>
      <c r="Q10873" s="820"/>
      <c r="R10873" s="820"/>
      <c r="S10873" s="820"/>
      <c r="T10873" s="820"/>
      <c r="U10873" s="820"/>
      <c r="V10873" s="820"/>
      <c r="W10873" s="820"/>
      <c r="X10873" s="820"/>
      <c r="Y10873" s="820"/>
      <c r="Z10873" s="820"/>
    </row>
    <row r="10874" spans="7:26">
      <c r="G10874" s="826"/>
      <c r="H10874" s="820"/>
      <c r="J10874" s="820"/>
      <c r="K10874" s="820"/>
      <c r="L10874" s="820"/>
      <c r="M10874" s="820"/>
      <c r="N10874" s="820"/>
      <c r="O10874" s="820"/>
      <c r="P10874" s="820"/>
      <c r="Q10874" s="820"/>
      <c r="R10874" s="820"/>
      <c r="S10874" s="820"/>
      <c r="T10874" s="820"/>
      <c r="U10874" s="820"/>
      <c r="V10874" s="820"/>
      <c r="W10874" s="820"/>
      <c r="X10874" s="820"/>
      <c r="Y10874" s="820"/>
      <c r="Z10874" s="820"/>
    </row>
    <row r="10875" spans="7:26">
      <c r="G10875" s="826"/>
      <c r="H10875" s="820"/>
      <c r="J10875" s="820"/>
      <c r="K10875" s="820"/>
      <c r="L10875" s="820"/>
      <c r="M10875" s="820"/>
      <c r="N10875" s="820"/>
      <c r="O10875" s="820"/>
      <c r="P10875" s="820"/>
      <c r="Q10875" s="820"/>
      <c r="R10875" s="820"/>
      <c r="S10875" s="820"/>
      <c r="T10875" s="820"/>
      <c r="U10875" s="820"/>
      <c r="V10875" s="820"/>
      <c r="W10875" s="820"/>
      <c r="X10875" s="820"/>
      <c r="Y10875" s="820"/>
      <c r="Z10875" s="820"/>
    </row>
    <row r="10876" spans="7:26">
      <c r="G10876" s="826"/>
      <c r="H10876" s="820"/>
      <c r="J10876" s="820"/>
      <c r="K10876" s="820"/>
      <c r="L10876" s="820"/>
      <c r="M10876" s="820"/>
      <c r="N10876" s="820"/>
      <c r="O10876" s="820"/>
      <c r="P10876" s="820"/>
      <c r="Q10876" s="820"/>
      <c r="R10876" s="820"/>
      <c r="S10876" s="820"/>
      <c r="T10876" s="820"/>
      <c r="U10876" s="820"/>
      <c r="V10876" s="820"/>
      <c r="W10876" s="820"/>
      <c r="X10876" s="820"/>
      <c r="Y10876" s="820"/>
      <c r="Z10876" s="820"/>
    </row>
    <row r="10877" spans="7:26">
      <c r="G10877" s="826"/>
      <c r="H10877" s="820"/>
      <c r="J10877" s="820"/>
      <c r="K10877" s="820"/>
      <c r="L10877" s="820"/>
      <c r="M10877" s="820"/>
      <c r="N10877" s="820"/>
      <c r="O10877" s="820"/>
      <c r="P10877" s="820"/>
      <c r="Q10877" s="820"/>
      <c r="R10877" s="820"/>
      <c r="S10877" s="820"/>
      <c r="T10877" s="820"/>
      <c r="U10877" s="820"/>
      <c r="V10877" s="820"/>
      <c r="W10877" s="820"/>
      <c r="X10877" s="820"/>
      <c r="Y10877" s="820"/>
      <c r="Z10877" s="820"/>
    </row>
    <row r="10878" spans="7:26">
      <c r="G10878" s="826"/>
      <c r="H10878" s="820"/>
      <c r="J10878" s="820"/>
      <c r="K10878" s="820"/>
      <c r="L10878" s="820"/>
      <c r="M10878" s="820"/>
      <c r="N10878" s="820"/>
      <c r="O10878" s="820"/>
      <c r="P10878" s="820"/>
      <c r="Q10878" s="820"/>
      <c r="R10878" s="820"/>
      <c r="S10878" s="820"/>
      <c r="T10878" s="820"/>
      <c r="U10878" s="820"/>
      <c r="V10878" s="820"/>
      <c r="W10878" s="820"/>
      <c r="X10878" s="820"/>
      <c r="Y10878" s="820"/>
      <c r="Z10878" s="820"/>
    </row>
    <row r="10879" spans="7:26">
      <c r="G10879" s="826"/>
      <c r="H10879" s="820"/>
      <c r="J10879" s="820"/>
      <c r="K10879" s="820"/>
      <c r="L10879" s="820"/>
      <c r="M10879" s="820"/>
      <c r="N10879" s="820"/>
      <c r="O10879" s="820"/>
      <c r="P10879" s="820"/>
      <c r="Q10879" s="820"/>
      <c r="R10879" s="820"/>
      <c r="S10879" s="820"/>
      <c r="T10879" s="820"/>
      <c r="U10879" s="820"/>
      <c r="V10879" s="820"/>
      <c r="W10879" s="820"/>
      <c r="X10879" s="820"/>
      <c r="Y10879" s="820"/>
      <c r="Z10879" s="820"/>
    </row>
    <row r="10880" spans="7:26">
      <c r="G10880" s="826"/>
      <c r="H10880" s="820"/>
      <c r="J10880" s="820"/>
      <c r="K10880" s="820"/>
      <c r="L10880" s="820"/>
      <c r="M10880" s="820"/>
      <c r="N10880" s="820"/>
      <c r="O10880" s="820"/>
      <c r="P10880" s="820"/>
      <c r="Q10880" s="820"/>
      <c r="R10880" s="820"/>
      <c r="S10880" s="820"/>
      <c r="T10880" s="820"/>
      <c r="U10880" s="820"/>
      <c r="V10880" s="820"/>
      <c r="W10880" s="820"/>
      <c r="X10880" s="820"/>
      <c r="Y10880" s="820"/>
      <c r="Z10880" s="820"/>
    </row>
    <row r="10881" spans="7:26">
      <c r="G10881" s="826"/>
      <c r="H10881" s="820"/>
      <c r="J10881" s="820"/>
      <c r="K10881" s="820"/>
      <c r="L10881" s="820"/>
      <c r="M10881" s="820"/>
      <c r="N10881" s="820"/>
      <c r="O10881" s="820"/>
      <c r="P10881" s="820"/>
      <c r="Q10881" s="820"/>
      <c r="R10881" s="820"/>
      <c r="S10881" s="820"/>
      <c r="T10881" s="820"/>
      <c r="U10881" s="820"/>
      <c r="V10881" s="820"/>
      <c r="W10881" s="820"/>
      <c r="X10881" s="820"/>
      <c r="Y10881" s="820"/>
      <c r="Z10881" s="820"/>
    </row>
    <row r="10882" spans="7:26">
      <c r="G10882" s="826"/>
      <c r="H10882" s="820"/>
      <c r="J10882" s="820"/>
      <c r="K10882" s="820"/>
      <c r="L10882" s="820"/>
      <c r="M10882" s="820"/>
      <c r="N10882" s="820"/>
      <c r="O10882" s="820"/>
      <c r="P10882" s="820"/>
      <c r="Q10882" s="820"/>
      <c r="R10882" s="820"/>
      <c r="S10882" s="820"/>
      <c r="T10882" s="820"/>
      <c r="U10882" s="820"/>
      <c r="V10882" s="820"/>
      <c r="W10882" s="820"/>
      <c r="X10882" s="820"/>
      <c r="Y10882" s="820"/>
      <c r="Z10882" s="820"/>
    </row>
    <row r="10883" spans="7:26">
      <c r="G10883" s="826"/>
      <c r="H10883" s="820"/>
      <c r="J10883" s="820"/>
      <c r="K10883" s="820"/>
      <c r="L10883" s="820"/>
      <c r="M10883" s="820"/>
      <c r="N10883" s="820"/>
      <c r="O10883" s="820"/>
      <c r="P10883" s="820"/>
      <c r="Q10883" s="820"/>
      <c r="R10883" s="820"/>
      <c r="S10883" s="820"/>
      <c r="T10883" s="820"/>
      <c r="U10883" s="820"/>
      <c r="V10883" s="820"/>
      <c r="W10883" s="820"/>
      <c r="X10883" s="820"/>
      <c r="Y10883" s="820"/>
      <c r="Z10883" s="820"/>
    </row>
    <row r="10884" spans="7:26">
      <c r="G10884" s="826"/>
      <c r="H10884" s="820"/>
      <c r="J10884" s="820"/>
      <c r="K10884" s="820"/>
      <c r="L10884" s="820"/>
      <c r="M10884" s="820"/>
      <c r="N10884" s="820"/>
      <c r="O10884" s="820"/>
      <c r="P10884" s="820"/>
      <c r="Q10884" s="820"/>
      <c r="R10884" s="820"/>
      <c r="S10884" s="820"/>
      <c r="T10884" s="820"/>
      <c r="U10884" s="820"/>
      <c r="V10884" s="820"/>
      <c r="W10884" s="820"/>
      <c r="X10884" s="820"/>
      <c r="Y10884" s="820"/>
      <c r="Z10884" s="820"/>
    </row>
    <row r="10885" spans="7:26">
      <c r="G10885" s="826"/>
      <c r="H10885" s="820"/>
      <c r="J10885" s="820"/>
      <c r="K10885" s="820"/>
      <c r="L10885" s="820"/>
      <c r="M10885" s="820"/>
      <c r="N10885" s="820"/>
      <c r="O10885" s="820"/>
      <c r="P10885" s="820"/>
      <c r="Q10885" s="820"/>
      <c r="R10885" s="820"/>
      <c r="S10885" s="820"/>
      <c r="T10885" s="820"/>
      <c r="U10885" s="820"/>
      <c r="V10885" s="820"/>
      <c r="W10885" s="820"/>
      <c r="X10885" s="820"/>
      <c r="Y10885" s="820"/>
      <c r="Z10885" s="820"/>
    </row>
    <row r="10886" spans="7:26">
      <c r="G10886" s="826"/>
      <c r="H10886" s="820"/>
      <c r="J10886" s="820"/>
      <c r="K10886" s="820"/>
      <c r="L10886" s="820"/>
      <c r="M10886" s="820"/>
      <c r="N10886" s="820"/>
      <c r="O10886" s="820"/>
      <c r="P10886" s="820"/>
      <c r="Q10886" s="820"/>
      <c r="R10886" s="820"/>
      <c r="S10886" s="820"/>
      <c r="T10886" s="820"/>
      <c r="U10886" s="820"/>
      <c r="V10886" s="820"/>
      <c r="W10886" s="820"/>
      <c r="X10886" s="820"/>
      <c r="Y10886" s="820"/>
      <c r="Z10886" s="820"/>
    </row>
    <row r="10887" spans="7:26">
      <c r="G10887" s="826"/>
      <c r="H10887" s="820"/>
      <c r="J10887" s="820"/>
      <c r="K10887" s="820"/>
      <c r="L10887" s="820"/>
      <c r="M10887" s="820"/>
      <c r="N10887" s="820"/>
      <c r="O10887" s="820"/>
      <c r="P10887" s="820"/>
      <c r="Q10887" s="820"/>
      <c r="R10887" s="820"/>
      <c r="S10887" s="820"/>
      <c r="T10887" s="820"/>
      <c r="U10887" s="820"/>
      <c r="V10887" s="820"/>
      <c r="W10887" s="820"/>
      <c r="X10887" s="820"/>
      <c r="Y10887" s="820"/>
      <c r="Z10887" s="820"/>
    </row>
    <row r="10888" spans="7:26">
      <c r="G10888" s="826"/>
      <c r="H10888" s="820"/>
      <c r="J10888" s="820"/>
      <c r="K10888" s="820"/>
      <c r="L10888" s="820"/>
      <c r="M10888" s="820"/>
      <c r="N10888" s="820"/>
      <c r="O10888" s="820"/>
      <c r="P10888" s="820"/>
      <c r="Q10888" s="820"/>
      <c r="R10888" s="820"/>
      <c r="S10888" s="820"/>
      <c r="T10888" s="820"/>
      <c r="U10888" s="820"/>
      <c r="V10888" s="820"/>
      <c r="W10888" s="820"/>
      <c r="X10888" s="820"/>
      <c r="Y10888" s="820"/>
      <c r="Z10888" s="820"/>
    </row>
    <row r="10889" spans="7:26">
      <c r="G10889" s="826"/>
      <c r="H10889" s="820"/>
      <c r="J10889" s="820"/>
      <c r="K10889" s="820"/>
      <c r="L10889" s="820"/>
      <c r="M10889" s="820"/>
      <c r="N10889" s="820"/>
      <c r="O10889" s="820"/>
      <c r="P10889" s="820"/>
      <c r="Q10889" s="820"/>
      <c r="R10889" s="820"/>
      <c r="S10889" s="820"/>
      <c r="T10889" s="820"/>
      <c r="U10889" s="820"/>
      <c r="V10889" s="820"/>
      <c r="W10889" s="820"/>
      <c r="X10889" s="820"/>
      <c r="Y10889" s="820"/>
      <c r="Z10889" s="820"/>
    </row>
    <row r="10890" spans="7:26">
      <c r="G10890" s="826"/>
      <c r="H10890" s="820"/>
      <c r="J10890" s="820"/>
      <c r="K10890" s="820"/>
      <c r="L10890" s="820"/>
      <c r="M10890" s="820"/>
      <c r="N10890" s="820"/>
      <c r="O10890" s="820"/>
      <c r="P10890" s="820"/>
      <c r="Q10890" s="820"/>
      <c r="R10890" s="820"/>
      <c r="S10890" s="820"/>
      <c r="T10890" s="820"/>
      <c r="U10890" s="820"/>
      <c r="V10890" s="820"/>
      <c r="W10890" s="820"/>
      <c r="X10890" s="820"/>
      <c r="Y10890" s="820"/>
      <c r="Z10890" s="820"/>
    </row>
    <row r="10891" spans="7:26">
      <c r="G10891" s="826"/>
      <c r="H10891" s="820"/>
      <c r="J10891" s="820"/>
      <c r="K10891" s="820"/>
      <c r="L10891" s="820"/>
      <c r="M10891" s="820"/>
      <c r="N10891" s="820"/>
      <c r="O10891" s="820"/>
      <c r="P10891" s="820"/>
      <c r="Q10891" s="820"/>
      <c r="R10891" s="820"/>
      <c r="S10891" s="820"/>
      <c r="T10891" s="820"/>
      <c r="U10891" s="820"/>
      <c r="V10891" s="820"/>
      <c r="W10891" s="820"/>
      <c r="X10891" s="820"/>
      <c r="Y10891" s="820"/>
      <c r="Z10891" s="820"/>
    </row>
    <row r="10892" spans="7:26">
      <c r="G10892" s="826"/>
      <c r="H10892" s="820"/>
      <c r="J10892" s="820"/>
      <c r="K10892" s="820"/>
      <c r="L10892" s="820"/>
      <c r="M10892" s="820"/>
      <c r="N10892" s="820"/>
      <c r="O10892" s="820"/>
      <c r="P10892" s="820"/>
      <c r="Q10892" s="820"/>
      <c r="R10892" s="820"/>
      <c r="S10892" s="820"/>
      <c r="T10892" s="820"/>
      <c r="U10892" s="820"/>
      <c r="V10892" s="820"/>
      <c r="W10892" s="820"/>
      <c r="X10892" s="820"/>
      <c r="Y10892" s="820"/>
      <c r="Z10892" s="820"/>
    </row>
    <row r="10893" spans="7:26">
      <c r="G10893" s="826"/>
      <c r="H10893" s="820"/>
      <c r="J10893" s="820"/>
      <c r="K10893" s="820"/>
      <c r="L10893" s="820"/>
      <c r="M10893" s="820"/>
      <c r="N10893" s="820"/>
      <c r="O10893" s="820"/>
      <c r="P10893" s="820"/>
      <c r="Q10893" s="820"/>
      <c r="R10893" s="820"/>
      <c r="S10893" s="820"/>
      <c r="T10893" s="820"/>
      <c r="U10893" s="820"/>
      <c r="V10893" s="820"/>
      <c r="W10893" s="820"/>
      <c r="X10893" s="820"/>
      <c r="Y10893" s="820"/>
      <c r="Z10893" s="820"/>
    </row>
    <row r="10894" spans="7:26">
      <c r="G10894" s="826"/>
      <c r="H10894" s="820"/>
      <c r="J10894" s="820"/>
      <c r="K10894" s="820"/>
      <c r="L10894" s="820"/>
      <c r="M10894" s="820"/>
      <c r="N10894" s="820"/>
      <c r="O10894" s="820"/>
      <c r="P10894" s="820"/>
      <c r="Q10894" s="820"/>
      <c r="R10894" s="820"/>
      <c r="S10894" s="820"/>
      <c r="T10894" s="820"/>
      <c r="U10894" s="820"/>
      <c r="V10894" s="820"/>
      <c r="W10894" s="820"/>
      <c r="X10894" s="820"/>
      <c r="Y10894" s="820"/>
      <c r="Z10894" s="820"/>
    </row>
    <row r="10895" spans="7:26">
      <c r="G10895" s="826"/>
      <c r="H10895" s="820"/>
      <c r="J10895" s="820"/>
      <c r="K10895" s="820"/>
      <c r="L10895" s="820"/>
      <c r="M10895" s="820"/>
      <c r="N10895" s="820"/>
      <c r="O10895" s="820"/>
      <c r="P10895" s="820"/>
      <c r="Q10895" s="820"/>
      <c r="R10895" s="820"/>
      <c r="S10895" s="820"/>
      <c r="T10895" s="820"/>
      <c r="U10895" s="820"/>
      <c r="V10895" s="820"/>
      <c r="W10895" s="820"/>
      <c r="X10895" s="820"/>
      <c r="Y10895" s="820"/>
      <c r="Z10895" s="820"/>
    </row>
    <row r="10896" spans="7:26">
      <c r="G10896" s="826"/>
      <c r="H10896" s="820"/>
      <c r="J10896" s="820"/>
      <c r="K10896" s="820"/>
      <c r="L10896" s="820"/>
      <c r="M10896" s="820"/>
      <c r="N10896" s="820"/>
      <c r="O10896" s="820"/>
      <c r="P10896" s="820"/>
      <c r="Q10896" s="820"/>
      <c r="R10896" s="820"/>
      <c r="S10896" s="820"/>
      <c r="T10896" s="820"/>
      <c r="U10896" s="820"/>
      <c r="V10896" s="820"/>
      <c r="W10896" s="820"/>
      <c r="X10896" s="820"/>
      <c r="Y10896" s="820"/>
      <c r="Z10896" s="820"/>
    </row>
    <row r="10897" spans="7:26">
      <c r="G10897" s="826"/>
      <c r="H10897" s="820"/>
      <c r="J10897" s="820"/>
      <c r="K10897" s="820"/>
      <c r="L10897" s="820"/>
      <c r="M10897" s="820"/>
      <c r="N10897" s="820"/>
      <c r="O10897" s="820"/>
      <c r="P10897" s="820"/>
      <c r="Q10897" s="820"/>
      <c r="R10897" s="820"/>
      <c r="S10897" s="820"/>
      <c r="T10897" s="820"/>
      <c r="U10897" s="820"/>
      <c r="V10897" s="820"/>
      <c r="W10897" s="820"/>
      <c r="X10897" s="820"/>
      <c r="Y10897" s="820"/>
      <c r="Z10897" s="820"/>
    </row>
    <row r="10898" spans="7:26">
      <c r="G10898" s="826"/>
      <c r="H10898" s="820"/>
      <c r="J10898" s="820"/>
      <c r="K10898" s="820"/>
      <c r="L10898" s="820"/>
      <c r="M10898" s="820"/>
      <c r="N10898" s="820"/>
      <c r="O10898" s="820"/>
      <c r="P10898" s="820"/>
      <c r="Q10898" s="820"/>
      <c r="R10898" s="820"/>
      <c r="S10898" s="820"/>
      <c r="T10898" s="820"/>
      <c r="U10898" s="820"/>
      <c r="V10898" s="820"/>
      <c r="W10898" s="820"/>
      <c r="X10898" s="820"/>
      <c r="Y10898" s="820"/>
      <c r="Z10898" s="820"/>
    </row>
    <row r="10899" spans="7:26">
      <c r="G10899" s="826"/>
      <c r="H10899" s="820"/>
      <c r="J10899" s="820"/>
      <c r="K10899" s="820"/>
      <c r="L10899" s="820"/>
      <c r="M10899" s="820"/>
      <c r="N10899" s="820"/>
      <c r="O10899" s="820"/>
      <c r="P10899" s="820"/>
      <c r="Q10899" s="820"/>
      <c r="R10899" s="820"/>
      <c r="S10899" s="820"/>
      <c r="T10899" s="820"/>
      <c r="U10899" s="820"/>
      <c r="V10899" s="820"/>
      <c r="W10899" s="820"/>
      <c r="X10899" s="820"/>
      <c r="Y10899" s="820"/>
      <c r="Z10899" s="820"/>
    </row>
    <row r="10900" spans="7:26">
      <c r="G10900" s="826"/>
      <c r="H10900" s="820"/>
      <c r="J10900" s="820"/>
      <c r="K10900" s="820"/>
      <c r="L10900" s="820"/>
      <c r="M10900" s="820"/>
      <c r="N10900" s="820"/>
      <c r="O10900" s="820"/>
      <c r="P10900" s="820"/>
      <c r="Q10900" s="820"/>
      <c r="R10900" s="820"/>
      <c r="S10900" s="820"/>
      <c r="T10900" s="820"/>
      <c r="U10900" s="820"/>
      <c r="V10900" s="820"/>
      <c r="W10900" s="820"/>
      <c r="X10900" s="820"/>
      <c r="Y10900" s="820"/>
      <c r="Z10900" s="820"/>
    </row>
    <row r="10901" spans="7:26">
      <c r="G10901" s="826"/>
      <c r="H10901" s="820"/>
      <c r="J10901" s="820"/>
      <c r="K10901" s="820"/>
      <c r="L10901" s="820"/>
      <c r="M10901" s="820"/>
      <c r="N10901" s="820"/>
      <c r="O10901" s="820"/>
      <c r="P10901" s="820"/>
      <c r="Q10901" s="820"/>
      <c r="R10901" s="820"/>
      <c r="S10901" s="820"/>
      <c r="T10901" s="820"/>
      <c r="U10901" s="820"/>
      <c r="V10901" s="820"/>
      <c r="W10901" s="820"/>
      <c r="X10901" s="820"/>
      <c r="Y10901" s="820"/>
      <c r="Z10901" s="820"/>
    </row>
    <row r="10902" spans="7:26">
      <c r="G10902" s="826"/>
      <c r="H10902" s="820"/>
      <c r="J10902" s="820"/>
      <c r="K10902" s="820"/>
      <c r="L10902" s="820"/>
      <c r="M10902" s="820"/>
      <c r="N10902" s="820"/>
      <c r="O10902" s="820"/>
      <c r="P10902" s="820"/>
      <c r="Q10902" s="820"/>
      <c r="R10902" s="820"/>
      <c r="S10902" s="820"/>
      <c r="T10902" s="820"/>
      <c r="U10902" s="820"/>
      <c r="V10902" s="820"/>
      <c r="W10902" s="820"/>
      <c r="X10902" s="820"/>
      <c r="Y10902" s="820"/>
      <c r="Z10902" s="820"/>
    </row>
    <row r="10903" spans="7:26">
      <c r="G10903" s="826"/>
      <c r="H10903" s="820"/>
      <c r="J10903" s="820"/>
      <c r="K10903" s="820"/>
      <c r="L10903" s="820"/>
      <c r="M10903" s="820"/>
      <c r="N10903" s="820"/>
      <c r="O10903" s="820"/>
      <c r="P10903" s="820"/>
      <c r="Q10903" s="820"/>
      <c r="R10903" s="820"/>
      <c r="S10903" s="820"/>
      <c r="T10903" s="820"/>
      <c r="U10903" s="820"/>
      <c r="V10903" s="820"/>
      <c r="W10903" s="820"/>
      <c r="X10903" s="820"/>
      <c r="Y10903" s="820"/>
      <c r="Z10903" s="820"/>
    </row>
    <row r="10904" spans="7:26">
      <c r="G10904" s="826"/>
      <c r="H10904" s="820"/>
      <c r="J10904" s="820"/>
      <c r="K10904" s="820"/>
      <c r="L10904" s="820"/>
      <c r="M10904" s="820"/>
      <c r="N10904" s="820"/>
      <c r="O10904" s="820"/>
      <c r="P10904" s="820"/>
      <c r="Q10904" s="820"/>
      <c r="R10904" s="820"/>
      <c r="S10904" s="820"/>
      <c r="T10904" s="820"/>
      <c r="U10904" s="820"/>
      <c r="V10904" s="820"/>
      <c r="W10904" s="820"/>
      <c r="X10904" s="820"/>
      <c r="Y10904" s="820"/>
      <c r="Z10904" s="820"/>
    </row>
    <row r="10905" spans="7:26">
      <c r="G10905" s="826"/>
      <c r="H10905" s="820"/>
      <c r="J10905" s="820"/>
      <c r="K10905" s="820"/>
      <c r="L10905" s="820"/>
      <c r="M10905" s="820"/>
      <c r="N10905" s="820"/>
      <c r="O10905" s="820"/>
      <c r="P10905" s="820"/>
      <c r="Q10905" s="820"/>
      <c r="R10905" s="820"/>
      <c r="S10905" s="820"/>
      <c r="T10905" s="820"/>
      <c r="U10905" s="820"/>
      <c r="V10905" s="820"/>
      <c r="W10905" s="820"/>
      <c r="X10905" s="820"/>
      <c r="Y10905" s="820"/>
      <c r="Z10905" s="820"/>
    </row>
    <row r="10906" spans="7:26">
      <c r="G10906" s="826"/>
      <c r="H10906" s="820"/>
      <c r="J10906" s="820"/>
      <c r="K10906" s="820"/>
      <c r="L10906" s="820"/>
      <c r="M10906" s="820"/>
      <c r="N10906" s="820"/>
      <c r="O10906" s="820"/>
      <c r="P10906" s="820"/>
      <c r="Q10906" s="820"/>
      <c r="R10906" s="820"/>
      <c r="S10906" s="820"/>
      <c r="T10906" s="820"/>
      <c r="U10906" s="820"/>
      <c r="V10906" s="820"/>
      <c r="W10906" s="820"/>
      <c r="X10906" s="820"/>
      <c r="Y10906" s="820"/>
      <c r="Z10906" s="820"/>
    </row>
    <row r="10907" spans="7:26">
      <c r="G10907" s="826"/>
      <c r="H10907" s="820"/>
      <c r="J10907" s="820"/>
      <c r="K10907" s="820"/>
      <c r="L10907" s="820"/>
      <c r="M10907" s="820"/>
      <c r="N10907" s="820"/>
      <c r="O10907" s="820"/>
      <c r="P10907" s="820"/>
      <c r="Q10907" s="820"/>
      <c r="R10907" s="820"/>
      <c r="S10907" s="820"/>
      <c r="T10907" s="820"/>
      <c r="U10907" s="820"/>
      <c r="V10907" s="820"/>
      <c r="W10907" s="820"/>
      <c r="X10907" s="820"/>
      <c r="Y10907" s="820"/>
      <c r="Z10907" s="820"/>
    </row>
    <row r="10908" spans="7:26">
      <c r="G10908" s="826"/>
      <c r="H10908" s="820"/>
      <c r="J10908" s="820"/>
      <c r="K10908" s="820"/>
      <c r="L10908" s="820"/>
      <c r="M10908" s="820"/>
      <c r="N10908" s="820"/>
      <c r="O10908" s="820"/>
      <c r="P10908" s="820"/>
      <c r="Q10908" s="820"/>
      <c r="R10908" s="820"/>
      <c r="S10908" s="820"/>
      <c r="T10908" s="820"/>
      <c r="U10908" s="820"/>
      <c r="V10908" s="820"/>
      <c r="W10908" s="820"/>
      <c r="X10908" s="820"/>
      <c r="Y10908" s="820"/>
      <c r="Z10908" s="820"/>
    </row>
    <row r="10909" spans="7:26">
      <c r="G10909" s="826"/>
      <c r="H10909" s="820"/>
      <c r="J10909" s="820"/>
      <c r="K10909" s="820"/>
      <c r="L10909" s="820"/>
      <c r="M10909" s="820"/>
      <c r="N10909" s="820"/>
      <c r="O10909" s="820"/>
      <c r="P10909" s="820"/>
      <c r="Q10909" s="820"/>
      <c r="R10909" s="820"/>
      <c r="S10909" s="820"/>
      <c r="T10909" s="820"/>
      <c r="U10909" s="820"/>
      <c r="V10909" s="820"/>
      <c r="W10909" s="820"/>
      <c r="X10909" s="820"/>
      <c r="Y10909" s="820"/>
      <c r="Z10909" s="820"/>
    </row>
    <row r="10910" spans="7:26">
      <c r="G10910" s="826"/>
      <c r="H10910" s="820"/>
      <c r="J10910" s="820"/>
      <c r="K10910" s="820"/>
      <c r="L10910" s="820"/>
      <c r="M10910" s="820"/>
      <c r="N10910" s="820"/>
      <c r="O10910" s="820"/>
      <c r="P10910" s="820"/>
      <c r="Q10910" s="820"/>
      <c r="R10910" s="820"/>
      <c r="S10910" s="820"/>
      <c r="T10910" s="820"/>
      <c r="U10910" s="820"/>
      <c r="V10910" s="820"/>
      <c r="W10910" s="820"/>
      <c r="X10910" s="820"/>
      <c r="Y10910" s="820"/>
      <c r="Z10910" s="820"/>
    </row>
    <row r="10911" spans="7:26">
      <c r="G10911" s="826"/>
      <c r="H10911" s="820"/>
      <c r="J10911" s="820"/>
      <c r="K10911" s="820"/>
      <c r="L10911" s="820"/>
      <c r="M10911" s="820"/>
      <c r="N10911" s="820"/>
      <c r="O10911" s="820"/>
      <c r="P10911" s="820"/>
      <c r="Q10911" s="820"/>
      <c r="R10911" s="820"/>
      <c r="S10911" s="820"/>
      <c r="T10911" s="820"/>
      <c r="U10911" s="820"/>
      <c r="V10911" s="820"/>
      <c r="W10911" s="820"/>
      <c r="X10911" s="820"/>
      <c r="Y10911" s="820"/>
      <c r="Z10911" s="820"/>
    </row>
    <row r="10912" spans="7:26">
      <c r="G10912" s="826"/>
      <c r="H10912" s="820"/>
      <c r="J10912" s="820"/>
      <c r="K10912" s="820"/>
      <c r="L10912" s="820"/>
      <c r="M10912" s="820"/>
      <c r="N10912" s="820"/>
      <c r="O10912" s="820"/>
      <c r="P10912" s="820"/>
      <c r="Q10912" s="820"/>
      <c r="R10912" s="820"/>
      <c r="S10912" s="820"/>
      <c r="T10912" s="820"/>
      <c r="U10912" s="820"/>
      <c r="V10912" s="820"/>
      <c r="W10912" s="820"/>
      <c r="X10912" s="820"/>
      <c r="Y10912" s="820"/>
      <c r="Z10912" s="820"/>
    </row>
    <row r="10913" spans="7:26">
      <c r="G10913" s="826"/>
      <c r="H10913" s="820"/>
      <c r="J10913" s="820"/>
      <c r="K10913" s="820"/>
      <c r="L10913" s="820"/>
      <c r="M10913" s="820"/>
      <c r="N10913" s="820"/>
      <c r="O10913" s="820"/>
      <c r="P10913" s="820"/>
      <c r="Q10913" s="820"/>
      <c r="R10913" s="820"/>
      <c r="S10913" s="820"/>
      <c r="T10913" s="820"/>
      <c r="U10913" s="820"/>
      <c r="V10913" s="820"/>
      <c r="W10913" s="820"/>
      <c r="X10913" s="820"/>
      <c r="Y10913" s="820"/>
      <c r="Z10913" s="820"/>
    </row>
    <row r="10914" spans="7:26">
      <c r="G10914" s="826"/>
      <c r="H10914" s="820"/>
      <c r="J10914" s="820"/>
      <c r="K10914" s="820"/>
      <c r="L10914" s="820"/>
      <c r="M10914" s="820"/>
      <c r="N10914" s="820"/>
      <c r="O10914" s="820"/>
      <c r="P10914" s="820"/>
      <c r="Q10914" s="820"/>
      <c r="R10914" s="820"/>
      <c r="S10914" s="820"/>
      <c r="T10914" s="820"/>
      <c r="U10914" s="820"/>
      <c r="V10914" s="820"/>
      <c r="W10914" s="820"/>
      <c r="X10914" s="820"/>
      <c r="Y10914" s="820"/>
      <c r="Z10914" s="820"/>
    </row>
    <row r="10915" spans="7:26">
      <c r="G10915" s="826"/>
      <c r="H10915" s="820"/>
      <c r="J10915" s="820"/>
      <c r="K10915" s="820"/>
      <c r="L10915" s="820"/>
      <c r="M10915" s="820"/>
      <c r="N10915" s="820"/>
      <c r="O10915" s="820"/>
      <c r="P10915" s="820"/>
      <c r="Q10915" s="820"/>
      <c r="R10915" s="820"/>
      <c r="S10915" s="820"/>
      <c r="T10915" s="820"/>
      <c r="U10915" s="820"/>
      <c r="V10915" s="820"/>
      <c r="W10915" s="820"/>
      <c r="X10915" s="820"/>
      <c r="Y10915" s="820"/>
      <c r="Z10915" s="820"/>
    </row>
    <row r="10916" spans="7:26">
      <c r="G10916" s="826"/>
      <c r="H10916" s="820"/>
      <c r="J10916" s="820"/>
      <c r="K10916" s="820"/>
      <c r="L10916" s="820"/>
      <c r="M10916" s="820"/>
      <c r="N10916" s="820"/>
      <c r="O10916" s="820"/>
      <c r="P10916" s="820"/>
      <c r="Q10916" s="820"/>
      <c r="R10916" s="820"/>
      <c r="S10916" s="820"/>
      <c r="T10916" s="820"/>
      <c r="U10916" s="820"/>
      <c r="V10916" s="820"/>
      <c r="W10916" s="820"/>
      <c r="X10916" s="820"/>
      <c r="Y10916" s="820"/>
      <c r="Z10916" s="820"/>
    </row>
    <row r="10917" spans="7:26">
      <c r="G10917" s="826"/>
      <c r="H10917" s="820"/>
      <c r="J10917" s="820"/>
      <c r="K10917" s="820"/>
      <c r="L10917" s="820"/>
      <c r="M10917" s="820"/>
      <c r="N10917" s="820"/>
      <c r="O10917" s="820"/>
      <c r="P10917" s="820"/>
      <c r="Q10917" s="820"/>
      <c r="R10917" s="820"/>
      <c r="S10917" s="820"/>
      <c r="T10917" s="820"/>
      <c r="U10917" s="820"/>
      <c r="V10917" s="820"/>
      <c r="W10917" s="820"/>
      <c r="X10917" s="820"/>
      <c r="Y10917" s="820"/>
      <c r="Z10917" s="820"/>
    </row>
    <row r="10918" spans="7:26">
      <c r="G10918" s="826"/>
      <c r="H10918" s="820"/>
      <c r="J10918" s="820"/>
      <c r="K10918" s="820"/>
      <c r="L10918" s="820"/>
      <c r="M10918" s="820"/>
      <c r="N10918" s="820"/>
      <c r="O10918" s="820"/>
      <c r="P10918" s="820"/>
      <c r="Q10918" s="820"/>
      <c r="R10918" s="820"/>
      <c r="S10918" s="820"/>
      <c r="T10918" s="820"/>
      <c r="U10918" s="820"/>
      <c r="V10918" s="820"/>
      <c r="W10918" s="820"/>
      <c r="X10918" s="820"/>
      <c r="Y10918" s="820"/>
      <c r="Z10918" s="820"/>
    </row>
    <row r="10919" spans="7:26">
      <c r="G10919" s="826"/>
      <c r="H10919" s="820"/>
      <c r="J10919" s="820"/>
      <c r="K10919" s="820"/>
      <c r="L10919" s="820"/>
      <c r="M10919" s="820"/>
      <c r="N10919" s="820"/>
      <c r="O10919" s="820"/>
      <c r="P10919" s="820"/>
      <c r="Q10919" s="820"/>
      <c r="R10919" s="820"/>
      <c r="S10919" s="820"/>
      <c r="T10919" s="820"/>
      <c r="U10919" s="820"/>
      <c r="V10919" s="820"/>
      <c r="W10919" s="820"/>
      <c r="X10919" s="820"/>
      <c r="Y10919" s="820"/>
      <c r="Z10919" s="820"/>
    </row>
    <row r="10920" spans="7:26">
      <c r="G10920" s="826"/>
      <c r="H10920" s="820"/>
      <c r="J10920" s="820"/>
      <c r="K10920" s="820"/>
      <c r="L10920" s="820"/>
      <c r="M10920" s="820"/>
      <c r="N10920" s="820"/>
      <c r="O10920" s="820"/>
      <c r="P10920" s="820"/>
      <c r="Q10920" s="820"/>
      <c r="R10920" s="820"/>
      <c r="S10920" s="820"/>
      <c r="T10920" s="820"/>
      <c r="U10920" s="820"/>
      <c r="V10920" s="820"/>
      <c r="W10920" s="820"/>
      <c r="X10920" s="820"/>
      <c r="Y10920" s="820"/>
      <c r="Z10920" s="820"/>
    </row>
    <row r="10921" spans="7:26">
      <c r="G10921" s="826"/>
      <c r="H10921" s="820"/>
      <c r="J10921" s="820"/>
      <c r="K10921" s="820"/>
      <c r="L10921" s="820"/>
      <c r="M10921" s="820"/>
      <c r="N10921" s="820"/>
      <c r="O10921" s="820"/>
      <c r="P10921" s="820"/>
      <c r="Q10921" s="820"/>
      <c r="R10921" s="820"/>
      <c r="S10921" s="820"/>
      <c r="T10921" s="820"/>
      <c r="U10921" s="820"/>
      <c r="V10921" s="820"/>
      <c r="W10921" s="820"/>
      <c r="X10921" s="820"/>
      <c r="Y10921" s="820"/>
      <c r="Z10921" s="820"/>
    </row>
    <row r="10922" spans="7:26">
      <c r="G10922" s="826"/>
      <c r="H10922" s="820"/>
      <c r="J10922" s="820"/>
      <c r="K10922" s="820"/>
      <c r="L10922" s="820"/>
      <c r="M10922" s="820"/>
      <c r="N10922" s="820"/>
      <c r="O10922" s="820"/>
      <c r="P10922" s="820"/>
      <c r="Q10922" s="820"/>
      <c r="R10922" s="820"/>
      <c r="S10922" s="820"/>
      <c r="T10922" s="820"/>
      <c r="U10922" s="820"/>
      <c r="V10922" s="820"/>
      <c r="W10922" s="820"/>
      <c r="X10922" s="820"/>
      <c r="Y10922" s="820"/>
      <c r="Z10922" s="820"/>
    </row>
    <row r="10923" spans="7:26">
      <c r="G10923" s="826"/>
      <c r="H10923" s="820"/>
      <c r="J10923" s="820"/>
      <c r="K10923" s="820"/>
      <c r="L10923" s="820"/>
      <c r="M10923" s="820"/>
      <c r="N10923" s="820"/>
      <c r="O10923" s="820"/>
      <c r="P10923" s="820"/>
      <c r="Q10923" s="820"/>
      <c r="R10923" s="820"/>
      <c r="S10923" s="820"/>
      <c r="T10923" s="820"/>
      <c r="U10923" s="820"/>
      <c r="V10923" s="820"/>
      <c r="W10923" s="820"/>
      <c r="X10923" s="820"/>
      <c r="Y10923" s="820"/>
      <c r="Z10923" s="820"/>
    </row>
    <row r="10924" spans="7:26">
      <c r="G10924" s="826"/>
      <c r="H10924" s="820"/>
      <c r="J10924" s="820"/>
      <c r="K10924" s="820"/>
      <c r="L10924" s="820"/>
      <c r="M10924" s="820"/>
      <c r="N10924" s="820"/>
      <c r="O10924" s="820"/>
      <c r="P10924" s="820"/>
      <c r="Q10924" s="820"/>
      <c r="R10924" s="820"/>
      <c r="S10924" s="820"/>
      <c r="T10924" s="820"/>
      <c r="U10924" s="820"/>
      <c r="V10924" s="820"/>
      <c r="W10924" s="820"/>
      <c r="X10924" s="820"/>
      <c r="Y10924" s="820"/>
      <c r="Z10924" s="820"/>
    </row>
    <row r="10925" spans="7:26">
      <c r="G10925" s="826"/>
      <c r="H10925" s="820"/>
      <c r="J10925" s="820"/>
      <c r="K10925" s="820"/>
      <c r="L10925" s="820"/>
      <c r="M10925" s="820"/>
      <c r="N10925" s="820"/>
      <c r="O10925" s="820"/>
      <c r="P10925" s="820"/>
      <c r="Q10925" s="820"/>
      <c r="R10925" s="820"/>
      <c r="S10925" s="820"/>
      <c r="T10925" s="820"/>
      <c r="U10925" s="820"/>
      <c r="V10925" s="820"/>
      <c r="W10925" s="820"/>
      <c r="X10925" s="820"/>
      <c r="Y10925" s="820"/>
      <c r="Z10925" s="820"/>
    </row>
    <row r="10926" spans="7:26">
      <c r="G10926" s="826"/>
      <c r="H10926" s="820"/>
      <c r="J10926" s="820"/>
      <c r="K10926" s="820"/>
      <c r="L10926" s="820"/>
      <c r="M10926" s="820"/>
      <c r="N10926" s="820"/>
      <c r="O10926" s="820"/>
      <c r="P10926" s="820"/>
      <c r="Q10926" s="820"/>
      <c r="R10926" s="820"/>
      <c r="S10926" s="820"/>
      <c r="T10926" s="820"/>
      <c r="U10926" s="820"/>
      <c r="V10926" s="820"/>
      <c r="W10926" s="820"/>
      <c r="X10926" s="820"/>
      <c r="Y10926" s="820"/>
      <c r="Z10926" s="820"/>
    </row>
    <row r="10927" spans="7:26">
      <c r="G10927" s="826"/>
      <c r="H10927" s="820"/>
      <c r="J10927" s="820"/>
      <c r="K10927" s="820"/>
      <c r="L10927" s="820"/>
      <c r="M10927" s="820"/>
      <c r="N10927" s="820"/>
      <c r="O10927" s="820"/>
      <c r="P10927" s="820"/>
      <c r="Q10927" s="820"/>
      <c r="R10927" s="820"/>
      <c r="S10927" s="820"/>
      <c r="T10927" s="820"/>
      <c r="U10927" s="820"/>
      <c r="V10927" s="820"/>
      <c r="W10927" s="820"/>
      <c r="X10927" s="820"/>
      <c r="Y10927" s="820"/>
      <c r="Z10927" s="820"/>
    </row>
    <row r="10928" spans="7:26">
      <c r="G10928" s="826"/>
      <c r="H10928" s="820"/>
      <c r="J10928" s="820"/>
      <c r="K10928" s="820"/>
      <c r="L10928" s="820"/>
      <c r="M10928" s="820"/>
      <c r="N10928" s="820"/>
      <c r="O10928" s="820"/>
      <c r="P10928" s="820"/>
      <c r="Q10928" s="820"/>
      <c r="R10928" s="820"/>
      <c r="S10928" s="820"/>
      <c r="T10928" s="820"/>
      <c r="U10928" s="820"/>
      <c r="V10928" s="820"/>
      <c r="W10928" s="820"/>
      <c r="X10928" s="820"/>
      <c r="Y10928" s="820"/>
      <c r="Z10928" s="820"/>
    </row>
    <row r="10929" spans="7:26">
      <c r="G10929" s="826"/>
      <c r="H10929" s="820"/>
      <c r="J10929" s="820"/>
      <c r="K10929" s="820"/>
      <c r="L10929" s="820"/>
      <c r="M10929" s="820"/>
      <c r="N10929" s="820"/>
      <c r="O10929" s="820"/>
      <c r="P10929" s="820"/>
      <c r="Q10929" s="820"/>
      <c r="R10929" s="820"/>
      <c r="S10929" s="820"/>
      <c r="T10929" s="820"/>
      <c r="U10929" s="820"/>
      <c r="V10929" s="820"/>
      <c r="W10929" s="820"/>
      <c r="X10929" s="820"/>
      <c r="Y10929" s="820"/>
      <c r="Z10929" s="820"/>
    </row>
    <row r="10930" spans="7:26">
      <c r="G10930" s="826"/>
      <c r="H10930" s="820"/>
      <c r="J10930" s="820"/>
      <c r="K10930" s="820"/>
      <c r="L10930" s="820"/>
      <c r="M10930" s="820"/>
      <c r="N10930" s="820"/>
      <c r="O10930" s="820"/>
      <c r="P10930" s="820"/>
      <c r="Q10930" s="820"/>
      <c r="R10930" s="820"/>
      <c r="S10930" s="820"/>
      <c r="T10930" s="820"/>
      <c r="U10930" s="820"/>
      <c r="V10930" s="820"/>
      <c r="W10930" s="820"/>
      <c r="X10930" s="820"/>
      <c r="Y10930" s="820"/>
      <c r="Z10930" s="820"/>
    </row>
    <row r="10931" spans="7:26">
      <c r="G10931" s="826"/>
      <c r="H10931" s="820"/>
      <c r="J10931" s="820"/>
      <c r="K10931" s="820"/>
      <c r="L10931" s="820"/>
      <c r="M10931" s="820"/>
      <c r="N10931" s="820"/>
      <c r="O10931" s="820"/>
      <c r="P10931" s="820"/>
      <c r="Q10931" s="820"/>
      <c r="R10931" s="820"/>
      <c r="S10931" s="820"/>
      <c r="T10931" s="820"/>
      <c r="U10931" s="820"/>
      <c r="V10931" s="820"/>
      <c r="W10931" s="820"/>
      <c r="X10931" s="820"/>
      <c r="Y10931" s="820"/>
      <c r="Z10931" s="820"/>
    </row>
    <row r="10932" spans="7:26">
      <c r="G10932" s="826"/>
      <c r="H10932" s="820"/>
      <c r="J10932" s="820"/>
      <c r="K10932" s="820"/>
      <c r="L10932" s="820"/>
      <c r="M10932" s="820"/>
      <c r="N10932" s="820"/>
      <c r="O10932" s="820"/>
      <c r="P10932" s="820"/>
      <c r="Q10932" s="820"/>
      <c r="R10932" s="820"/>
      <c r="S10932" s="820"/>
      <c r="T10932" s="820"/>
      <c r="U10932" s="820"/>
      <c r="V10932" s="820"/>
      <c r="W10932" s="820"/>
      <c r="X10932" s="820"/>
      <c r="Y10932" s="820"/>
      <c r="Z10932" s="820"/>
    </row>
    <row r="10933" spans="7:26">
      <c r="G10933" s="826"/>
      <c r="H10933" s="820"/>
      <c r="J10933" s="820"/>
      <c r="K10933" s="820"/>
      <c r="L10933" s="820"/>
      <c r="M10933" s="820"/>
      <c r="N10933" s="820"/>
      <c r="O10933" s="820"/>
      <c r="P10933" s="820"/>
      <c r="Q10933" s="820"/>
      <c r="R10933" s="820"/>
      <c r="S10933" s="820"/>
      <c r="T10933" s="820"/>
      <c r="U10933" s="820"/>
      <c r="V10933" s="820"/>
      <c r="W10933" s="820"/>
      <c r="X10933" s="820"/>
      <c r="Y10933" s="820"/>
      <c r="Z10933" s="820"/>
    </row>
    <row r="10934" spans="7:26">
      <c r="G10934" s="826"/>
      <c r="H10934" s="820"/>
      <c r="J10934" s="820"/>
      <c r="K10934" s="820"/>
      <c r="L10934" s="820"/>
      <c r="M10934" s="820"/>
      <c r="N10934" s="820"/>
      <c r="O10934" s="820"/>
      <c r="P10934" s="820"/>
      <c r="Q10934" s="820"/>
      <c r="R10934" s="820"/>
      <c r="S10934" s="820"/>
      <c r="T10934" s="820"/>
      <c r="U10934" s="820"/>
      <c r="V10934" s="820"/>
      <c r="W10934" s="820"/>
      <c r="X10934" s="820"/>
      <c r="Y10934" s="820"/>
      <c r="Z10934" s="820"/>
    </row>
    <row r="10935" spans="7:26">
      <c r="G10935" s="826"/>
      <c r="H10935" s="820"/>
      <c r="J10935" s="820"/>
      <c r="K10935" s="820"/>
      <c r="L10935" s="820"/>
      <c r="M10935" s="820"/>
      <c r="N10935" s="820"/>
      <c r="O10935" s="820"/>
      <c r="P10935" s="820"/>
      <c r="Q10935" s="820"/>
      <c r="R10935" s="820"/>
      <c r="S10935" s="820"/>
      <c r="T10935" s="820"/>
      <c r="U10935" s="820"/>
      <c r="V10935" s="820"/>
      <c r="W10935" s="820"/>
      <c r="X10935" s="820"/>
      <c r="Y10935" s="820"/>
      <c r="Z10935" s="820"/>
    </row>
    <row r="10936" spans="7:26">
      <c r="G10936" s="826"/>
      <c r="H10936" s="820"/>
      <c r="J10936" s="820"/>
      <c r="K10936" s="820"/>
      <c r="L10936" s="820"/>
      <c r="M10936" s="820"/>
      <c r="N10936" s="820"/>
      <c r="O10936" s="820"/>
      <c r="P10936" s="820"/>
      <c r="Q10936" s="820"/>
      <c r="R10936" s="820"/>
      <c r="S10936" s="820"/>
      <c r="T10936" s="820"/>
      <c r="U10936" s="820"/>
      <c r="V10936" s="820"/>
      <c r="W10936" s="820"/>
      <c r="X10936" s="820"/>
      <c r="Y10936" s="820"/>
      <c r="Z10936" s="820"/>
    </row>
    <row r="10937" spans="7:26">
      <c r="G10937" s="826"/>
      <c r="H10937" s="820"/>
      <c r="J10937" s="820"/>
      <c r="K10937" s="820"/>
      <c r="L10937" s="820"/>
      <c r="M10937" s="820"/>
      <c r="N10937" s="820"/>
      <c r="O10937" s="820"/>
      <c r="P10937" s="820"/>
      <c r="Q10937" s="820"/>
      <c r="R10937" s="820"/>
      <c r="S10937" s="820"/>
      <c r="T10937" s="820"/>
      <c r="U10937" s="820"/>
      <c r="V10937" s="820"/>
      <c r="W10937" s="820"/>
      <c r="X10937" s="820"/>
      <c r="Y10937" s="820"/>
      <c r="Z10937" s="820"/>
    </row>
    <row r="10938" spans="7:26">
      <c r="G10938" s="826"/>
      <c r="H10938" s="820"/>
      <c r="J10938" s="820"/>
      <c r="K10938" s="820"/>
      <c r="L10938" s="820"/>
      <c r="M10938" s="820"/>
      <c r="N10938" s="820"/>
      <c r="O10938" s="820"/>
      <c r="P10938" s="820"/>
      <c r="Q10938" s="820"/>
      <c r="R10938" s="820"/>
      <c r="S10938" s="820"/>
      <c r="T10938" s="820"/>
      <c r="U10938" s="820"/>
      <c r="V10938" s="820"/>
      <c r="W10938" s="820"/>
      <c r="X10938" s="820"/>
      <c r="Y10938" s="820"/>
      <c r="Z10938" s="820"/>
    </row>
    <row r="10939" spans="7:26">
      <c r="G10939" s="826"/>
      <c r="H10939" s="820"/>
      <c r="J10939" s="820"/>
      <c r="K10939" s="820"/>
      <c r="L10939" s="820"/>
      <c r="M10939" s="820"/>
      <c r="N10939" s="820"/>
      <c r="O10939" s="820"/>
      <c r="P10939" s="820"/>
      <c r="Q10939" s="820"/>
      <c r="R10939" s="820"/>
      <c r="S10939" s="820"/>
      <c r="T10939" s="820"/>
      <c r="U10939" s="820"/>
      <c r="V10939" s="820"/>
      <c r="W10939" s="820"/>
      <c r="X10939" s="820"/>
      <c r="Y10939" s="820"/>
      <c r="Z10939" s="820"/>
    </row>
    <row r="10940" spans="7:26">
      <c r="G10940" s="826"/>
      <c r="H10940" s="820"/>
      <c r="J10940" s="820"/>
      <c r="K10940" s="820"/>
      <c r="L10940" s="820"/>
      <c r="M10940" s="820"/>
      <c r="N10940" s="820"/>
      <c r="O10940" s="820"/>
      <c r="P10940" s="820"/>
      <c r="Q10940" s="820"/>
      <c r="R10940" s="820"/>
      <c r="S10940" s="820"/>
      <c r="T10940" s="820"/>
      <c r="U10940" s="820"/>
      <c r="V10940" s="820"/>
      <c r="W10940" s="820"/>
      <c r="X10940" s="820"/>
      <c r="Y10940" s="820"/>
      <c r="Z10940" s="820"/>
    </row>
    <row r="10941" spans="7:26">
      <c r="G10941" s="826"/>
      <c r="H10941" s="820"/>
      <c r="J10941" s="820"/>
      <c r="K10941" s="820"/>
      <c r="L10941" s="820"/>
      <c r="M10941" s="820"/>
      <c r="N10941" s="820"/>
      <c r="O10941" s="820"/>
      <c r="P10941" s="820"/>
      <c r="Q10941" s="820"/>
      <c r="R10941" s="820"/>
      <c r="S10941" s="820"/>
      <c r="T10941" s="820"/>
      <c r="U10941" s="820"/>
      <c r="V10941" s="820"/>
      <c r="W10941" s="820"/>
      <c r="X10941" s="820"/>
      <c r="Y10941" s="820"/>
      <c r="Z10941" s="820"/>
    </row>
    <row r="10942" spans="7:26">
      <c r="G10942" s="826"/>
      <c r="H10942" s="820"/>
      <c r="J10942" s="820"/>
      <c r="K10942" s="820"/>
      <c r="L10942" s="820"/>
      <c r="M10942" s="820"/>
      <c r="N10942" s="820"/>
      <c r="O10942" s="820"/>
      <c r="P10942" s="820"/>
      <c r="Q10942" s="820"/>
      <c r="R10942" s="820"/>
      <c r="S10942" s="820"/>
      <c r="T10942" s="820"/>
      <c r="U10942" s="820"/>
      <c r="V10942" s="820"/>
      <c r="W10942" s="820"/>
      <c r="X10942" s="820"/>
      <c r="Y10942" s="820"/>
      <c r="Z10942" s="820"/>
    </row>
    <row r="10943" spans="7:26">
      <c r="G10943" s="826"/>
      <c r="H10943" s="820"/>
      <c r="J10943" s="820"/>
      <c r="K10943" s="820"/>
      <c r="L10943" s="820"/>
      <c r="M10943" s="820"/>
      <c r="N10943" s="820"/>
      <c r="O10943" s="820"/>
      <c r="P10943" s="820"/>
      <c r="Q10943" s="820"/>
      <c r="R10943" s="820"/>
      <c r="S10943" s="820"/>
      <c r="T10943" s="820"/>
      <c r="U10943" s="820"/>
      <c r="V10943" s="820"/>
      <c r="W10943" s="820"/>
      <c r="X10943" s="820"/>
      <c r="Y10943" s="820"/>
      <c r="Z10943" s="820"/>
    </row>
    <row r="10944" spans="7:26">
      <c r="G10944" s="826"/>
      <c r="H10944" s="820"/>
      <c r="J10944" s="820"/>
      <c r="K10944" s="820"/>
      <c r="L10944" s="820"/>
      <c r="M10944" s="820"/>
      <c r="N10944" s="820"/>
      <c r="O10944" s="820"/>
      <c r="P10944" s="820"/>
      <c r="Q10944" s="820"/>
      <c r="R10944" s="820"/>
      <c r="S10944" s="820"/>
      <c r="T10944" s="820"/>
      <c r="U10944" s="820"/>
      <c r="V10944" s="820"/>
      <c r="W10944" s="820"/>
      <c r="X10944" s="820"/>
      <c r="Y10944" s="820"/>
      <c r="Z10944" s="820"/>
    </row>
    <row r="10945" spans="7:26">
      <c r="G10945" s="826"/>
      <c r="H10945" s="820"/>
      <c r="J10945" s="820"/>
      <c r="K10945" s="820"/>
      <c r="L10945" s="820"/>
      <c r="M10945" s="820"/>
      <c r="N10945" s="820"/>
      <c r="O10945" s="820"/>
      <c r="P10945" s="820"/>
      <c r="Q10945" s="820"/>
      <c r="R10945" s="820"/>
      <c r="S10945" s="820"/>
      <c r="T10945" s="820"/>
      <c r="U10945" s="820"/>
      <c r="V10945" s="820"/>
      <c r="W10945" s="820"/>
      <c r="X10945" s="820"/>
      <c r="Y10945" s="820"/>
      <c r="Z10945" s="820"/>
    </row>
    <row r="10946" spans="7:26">
      <c r="G10946" s="826"/>
      <c r="H10946" s="820"/>
      <c r="J10946" s="820"/>
      <c r="K10946" s="820"/>
      <c r="L10946" s="820"/>
      <c r="M10946" s="820"/>
      <c r="N10946" s="820"/>
      <c r="O10946" s="820"/>
      <c r="P10946" s="820"/>
      <c r="Q10946" s="820"/>
      <c r="R10946" s="820"/>
      <c r="S10946" s="820"/>
      <c r="T10946" s="820"/>
      <c r="U10946" s="820"/>
      <c r="V10946" s="820"/>
      <c r="W10946" s="820"/>
      <c r="X10946" s="820"/>
      <c r="Y10946" s="820"/>
      <c r="Z10946" s="820"/>
    </row>
    <row r="10947" spans="7:26">
      <c r="G10947" s="826"/>
      <c r="H10947" s="820"/>
      <c r="J10947" s="820"/>
      <c r="K10947" s="820"/>
      <c r="L10947" s="820"/>
      <c r="M10947" s="820"/>
      <c r="N10947" s="820"/>
      <c r="O10947" s="820"/>
      <c r="P10947" s="820"/>
      <c r="Q10947" s="820"/>
      <c r="R10947" s="820"/>
      <c r="S10947" s="820"/>
      <c r="T10947" s="820"/>
      <c r="U10947" s="820"/>
      <c r="V10947" s="820"/>
      <c r="W10947" s="820"/>
      <c r="X10947" s="820"/>
      <c r="Y10947" s="820"/>
      <c r="Z10947" s="820"/>
    </row>
    <row r="10948" spans="7:26">
      <c r="G10948" s="826"/>
      <c r="H10948" s="820"/>
      <c r="J10948" s="820"/>
      <c r="K10948" s="820"/>
      <c r="L10948" s="820"/>
      <c r="M10948" s="820"/>
      <c r="N10948" s="820"/>
      <c r="O10948" s="820"/>
      <c r="P10948" s="820"/>
      <c r="Q10948" s="820"/>
      <c r="R10948" s="820"/>
      <c r="S10948" s="820"/>
      <c r="T10948" s="820"/>
      <c r="U10948" s="820"/>
      <c r="V10948" s="820"/>
      <c r="W10948" s="820"/>
      <c r="X10948" s="820"/>
      <c r="Y10948" s="820"/>
      <c r="Z10948" s="820"/>
    </row>
    <row r="10949" spans="7:26">
      <c r="G10949" s="826"/>
      <c r="H10949" s="820"/>
      <c r="J10949" s="820"/>
      <c r="K10949" s="820"/>
      <c r="L10949" s="820"/>
      <c r="M10949" s="820"/>
      <c r="N10949" s="820"/>
      <c r="O10949" s="820"/>
      <c r="P10949" s="820"/>
      <c r="Q10949" s="820"/>
      <c r="R10949" s="820"/>
      <c r="S10949" s="820"/>
      <c r="T10949" s="820"/>
      <c r="U10949" s="820"/>
      <c r="V10949" s="820"/>
      <c r="W10949" s="820"/>
      <c r="X10949" s="820"/>
      <c r="Y10949" s="820"/>
      <c r="Z10949" s="820"/>
    </row>
    <row r="10950" spans="7:26">
      <c r="G10950" s="826"/>
      <c r="H10950" s="820"/>
      <c r="J10950" s="820"/>
      <c r="K10950" s="820"/>
      <c r="L10950" s="820"/>
      <c r="M10950" s="820"/>
      <c r="N10950" s="820"/>
      <c r="O10950" s="820"/>
      <c r="P10950" s="820"/>
      <c r="Q10950" s="820"/>
      <c r="R10950" s="820"/>
      <c r="S10950" s="820"/>
      <c r="T10950" s="820"/>
      <c r="U10950" s="820"/>
      <c r="V10950" s="820"/>
      <c r="W10950" s="820"/>
      <c r="X10950" s="820"/>
      <c r="Y10950" s="820"/>
      <c r="Z10950" s="820"/>
    </row>
    <row r="10951" spans="7:26">
      <c r="G10951" s="826"/>
      <c r="H10951" s="820"/>
      <c r="J10951" s="820"/>
      <c r="K10951" s="820"/>
      <c r="L10951" s="820"/>
      <c r="M10951" s="820"/>
      <c r="N10951" s="820"/>
      <c r="O10951" s="820"/>
      <c r="P10951" s="820"/>
      <c r="Q10951" s="820"/>
      <c r="R10951" s="820"/>
      <c r="S10951" s="820"/>
      <c r="T10951" s="820"/>
      <c r="U10951" s="820"/>
      <c r="V10951" s="820"/>
      <c r="W10951" s="820"/>
      <c r="X10951" s="820"/>
      <c r="Y10951" s="820"/>
      <c r="Z10951" s="820"/>
    </row>
    <row r="10952" spans="7:26">
      <c r="G10952" s="826"/>
      <c r="H10952" s="820"/>
      <c r="J10952" s="820"/>
      <c r="K10952" s="820"/>
      <c r="L10952" s="820"/>
      <c r="M10952" s="820"/>
      <c r="N10952" s="820"/>
      <c r="O10952" s="820"/>
      <c r="P10952" s="820"/>
      <c r="Q10952" s="820"/>
      <c r="R10952" s="820"/>
      <c r="S10952" s="820"/>
      <c r="T10952" s="820"/>
      <c r="U10952" s="820"/>
      <c r="V10952" s="820"/>
      <c r="W10952" s="820"/>
      <c r="X10952" s="820"/>
      <c r="Y10952" s="820"/>
      <c r="Z10952" s="820"/>
    </row>
    <row r="10953" spans="7:26">
      <c r="G10953" s="826"/>
      <c r="H10953" s="820"/>
      <c r="J10953" s="820"/>
      <c r="K10953" s="820"/>
      <c r="L10953" s="820"/>
      <c r="M10953" s="820"/>
      <c r="N10953" s="820"/>
      <c r="O10953" s="820"/>
      <c r="P10953" s="820"/>
      <c r="Q10953" s="820"/>
      <c r="R10953" s="820"/>
      <c r="S10953" s="820"/>
      <c r="T10953" s="820"/>
      <c r="U10953" s="820"/>
      <c r="V10953" s="820"/>
      <c r="W10953" s="820"/>
      <c r="X10953" s="820"/>
      <c r="Y10953" s="820"/>
      <c r="Z10953" s="820"/>
    </row>
    <row r="10954" spans="7:26">
      <c r="G10954" s="826"/>
      <c r="H10954" s="820"/>
      <c r="J10954" s="820"/>
      <c r="K10954" s="820"/>
      <c r="L10954" s="820"/>
      <c r="M10954" s="820"/>
      <c r="N10954" s="820"/>
      <c r="O10954" s="820"/>
      <c r="P10954" s="820"/>
      <c r="Q10954" s="820"/>
      <c r="R10954" s="820"/>
      <c r="S10954" s="820"/>
      <c r="T10954" s="820"/>
      <c r="U10954" s="820"/>
      <c r="V10954" s="820"/>
      <c r="W10954" s="820"/>
      <c r="X10954" s="820"/>
      <c r="Y10954" s="820"/>
      <c r="Z10954" s="820"/>
    </row>
    <row r="10955" spans="7:26">
      <c r="G10955" s="826"/>
      <c r="H10955" s="820"/>
      <c r="J10955" s="820"/>
      <c r="K10955" s="820"/>
      <c r="L10955" s="820"/>
      <c r="M10955" s="820"/>
      <c r="N10955" s="820"/>
      <c r="O10955" s="820"/>
      <c r="P10955" s="820"/>
      <c r="Q10955" s="820"/>
      <c r="R10955" s="820"/>
      <c r="S10955" s="820"/>
      <c r="T10955" s="820"/>
      <c r="U10955" s="820"/>
      <c r="V10955" s="820"/>
      <c r="W10955" s="820"/>
      <c r="X10955" s="820"/>
      <c r="Y10955" s="820"/>
      <c r="Z10955" s="820"/>
    </row>
    <row r="10956" spans="7:26">
      <c r="G10956" s="826"/>
      <c r="H10956" s="820"/>
      <c r="J10956" s="820"/>
      <c r="K10956" s="820"/>
      <c r="L10956" s="820"/>
      <c r="M10956" s="820"/>
      <c r="N10956" s="820"/>
      <c r="O10956" s="820"/>
      <c r="P10956" s="820"/>
      <c r="Q10956" s="820"/>
      <c r="R10956" s="820"/>
      <c r="S10956" s="820"/>
      <c r="T10956" s="820"/>
      <c r="U10956" s="820"/>
      <c r="V10956" s="820"/>
      <c r="W10956" s="820"/>
      <c r="X10956" s="820"/>
      <c r="Y10956" s="820"/>
      <c r="Z10956" s="820"/>
    </row>
    <row r="10957" spans="7:26">
      <c r="G10957" s="826"/>
      <c r="H10957" s="820"/>
      <c r="J10957" s="820"/>
      <c r="K10957" s="820"/>
      <c r="L10957" s="820"/>
      <c r="M10957" s="820"/>
      <c r="N10957" s="820"/>
      <c r="O10957" s="820"/>
      <c r="P10957" s="820"/>
      <c r="Q10957" s="820"/>
      <c r="R10957" s="820"/>
      <c r="S10957" s="820"/>
      <c r="T10957" s="820"/>
      <c r="U10957" s="820"/>
      <c r="V10957" s="820"/>
      <c r="W10957" s="820"/>
      <c r="X10957" s="820"/>
      <c r="Y10957" s="820"/>
      <c r="Z10957" s="820"/>
    </row>
    <row r="10958" spans="7:26">
      <c r="G10958" s="826"/>
      <c r="H10958" s="820"/>
      <c r="J10958" s="820"/>
      <c r="K10958" s="820"/>
      <c r="L10958" s="820"/>
      <c r="M10958" s="820"/>
      <c r="N10958" s="820"/>
      <c r="O10958" s="820"/>
      <c r="P10958" s="820"/>
      <c r="Q10958" s="820"/>
      <c r="R10958" s="820"/>
      <c r="S10958" s="820"/>
      <c r="T10958" s="820"/>
      <c r="U10958" s="820"/>
      <c r="V10958" s="820"/>
      <c r="W10958" s="820"/>
      <c r="X10958" s="820"/>
      <c r="Y10958" s="820"/>
      <c r="Z10958" s="820"/>
    </row>
    <row r="10959" spans="7:26">
      <c r="G10959" s="826"/>
      <c r="H10959" s="820"/>
      <c r="J10959" s="820"/>
      <c r="K10959" s="820"/>
      <c r="L10959" s="820"/>
      <c r="M10959" s="820"/>
      <c r="N10959" s="820"/>
      <c r="O10959" s="820"/>
      <c r="P10959" s="820"/>
      <c r="Q10959" s="820"/>
      <c r="R10959" s="820"/>
      <c r="S10959" s="820"/>
      <c r="T10959" s="820"/>
      <c r="U10959" s="820"/>
      <c r="V10959" s="820"/>
      <c r="W10959" s="820"/>
      <c r="X10959" s="820"/>
      <c r="Y10959" s="820"/>
      <c r="Z10959" s="820"/>
    </row>
    <row r="10960" spans="7:26">
      <c r="G10960" s="826"/>
      <c r="H10960" s="820"/>
      <c r="J10960" s="820"/>
      <c r="K10960" s="820"/>
      <c r="L10960" s="820"/>
      <c r="M10960" s="820"/>
      <c r="N10960" s="820"/>
      <c r="O10960" s="820"/>
      <c r="P10960" s="820"/>
      <c r="Q10960" s="820"/>
      <c r="R10960" s="820"/>
      <c r="S10960" s="820"/>
      <c r="T10960" s="820"/>
      <c r="U10960" s="820"/>
      <c r="V10960" s="820"/>
      <c r="W10960" s="820"/>
      <c r="X10960" s="820"/>
      <c r="Y10960" s="820"/>
      <c r="Z10960" s="820"/>
    </row>
    <row r="10961" spans="7:26">
      <c r="G10961" s="826"/>
      <c r="H10961" s="820"/>
      <c r="J10961" s="820"/>
      <c r="K10961" s="820"/>
      <c r="L10961" s="820"/>
      <c r="M10961" s="820"/>
      <c r="N10961" s="820"/>
      <c r="O10961" s="820"/>
      <c r="P10961" s="820"/>
      <c r="Q10961" s="820"/>
      <c r="R10961" s="820"/>
      <c r="S10961" s="820"/>
      <c r="T10961" s="820"/>
      <c r="U10961" s="820"/>
      <c r="V10961" s="820"/>
      <c r="W10961" s="820"/>
      <c r="X10961" s="820"/>
      <c r="Y10961" s="820"/>
      <c r="Z10961" s="820"/>
    </row>
    <row r="10962" spans="7:26">
      <c r="G10962" s="826"/>
      <c r="H10962" s="820"/>
      <c r="J10962" s="820"/>
      <c r="K10962" s="820"/>
      <c r="L10962" s="820"/>
      <c r="M10962" s="820"/>
      <c r="N10962" s="820"/>
      <c r="O10962" s="820"/>
      <c r="P10962" s="820"/>
      <c r="Q10962" s="820"/>
      <c r="R10962" s="820"/>
      <c r="S10962" s="820"/>
      <c r="T10962" s="820"/>
      <c r="U10962" s="820"/>
      <c r="V10962" s="820"/>
      <c r="W10962" s="820"/>
      <c r="X10962" s="820"/>
      <c r="Y10962" s="820"/>
      <c r="Z10962" s="820"/>
    </row>
    <row r="10963" spans="7:26">
      <c r="G10963" s="826"/>
      <c r="H10963" s="820"/>
      <c r="J10963" s="820"/>
      <c r="K10963" s="820"/>
      <c r="L10963" s="820"/>
      <c r="M10963" s="820"/>
      <c r="N10963" s="820"/>
      <c r="O10963" s="820"/>
      <c r="P10963" s="820"/>
      <c r="Q10963" s="820"/>
      <c r="R10963" s="820"/>
      <c r="S10963" s="820"/>
      <c r="T10963" s="820"/>
      <c r="U10963" s="820"/>
      <c r="V10963" s="820"/>
      <c r="W10963" s="820"/>
      <c r="X10963" s="820"/>
      <c r="Y10963" s="820"/>
      <c r="Z10963" s="820"/>
    </row>
    <row r="10964" spans="7:26">
      <c r="G10964" s="826"/>
      <c r="H10964" s="820"/>
      <c r="J10964" s="820"/>
      <c r="K10964" s="820"/>
      <c r="L10964" s="820"/>
      <c r="M10964" s="820"/>
      <c r="N10964" s="820"/>
      <c r="O10964" s="820"/>
      <c r="P10964" s="820"/>
      <c r="Q10964" s="820"/>
      <c r="R10964" s="820"/>
      <c r="S10964" s="820"/>
      <c r="T10964" s="820"/>
      <c r="U10964" s="820"/>
      <c r="V10964" s="820"/>
      <c r="W10964" s="820"/>
      <c r="X10964" s="820"/>
      <c r="Y10964" s="820"/>
      <c r="Z10964" s="820"/>
    </row>
    <row r="10965" spans="7:26">
      <c r="G10965" s="826"/>
      <c r="H10965" s="820"/>
      <c r="J10965" s="820"/>
      <c r="K10965" s="820"/>
      <c r="L10965" s="820"/>
      <c r="M10965" s="820"/>
      <c r="N10965" s="820"/>
      <c r="O10965" s="820"/>
      <c r="P10965" s="820"/>
      <c r="Q10965" s="820"/>
      <c r="R10965" s="820"/>
      <c r="S10965" s="820"/>
      <c r="T10965" s="820"/>
      <c r="U10965" s="820"/>
      <c r="V10965" s="820"/>
      <c r="W10965" s="820"/>
      <c r="X10965" s="820"/>
      <c r="Y10965" s="820"/>
      <c r="Z10965" s="820"/>
    </row>
    <row r="10966" spans="7:26">
      <c r="G10966" s="826"/>
      <c r="H10966" s="820"/>
      <c r="J10966" s="820"/>
      <c r="K10966" s="820"/>
      <c r="L10966" s="820"/>
      <c r="M10966" s="820"/>
      <c r="N10966" s="820"/>
      <c r="O10966" s="820"/>
      <c r="P10966" s="820"/>
      <c r="Q10966" s="820"/>
      <c r="R10966" s="820"/>
      <c r="S10966" s="820"/>
      <c r="T10966" s="820"/>
      <c r="U10966" s="820"/>
      <c r="V10966" s="820"/>
      <c r="W10966" s="820"/>
      <c r="X10966" s="820"/>
      <c r="Y10966" s="820"/>
      <c r="Z10966" s="820"/>
    </row>
    <row r="10967" spans="7:26">
      <c r="G10967" s="826"/>
      <c r="H10967" s="820"/>
      <c r="J10967" s="820"/>
      <c r="K10967" s="820"/>
      <c r="L10967" s="820"/>
      <c r="M10967" s="820"/>
      <c r="N10967" s="820"/>
      <c r="O10967" s="820"/>
      <c r="P10967" s="820"/>
      <c r="Q10967" s="820"/>
      <c r="R10967" s="820"/>
      <c r="S10967" s="820"/>
      <c r="T10967" s="820"/>
      <c r="U10967" s="820"/>
      <c r="V10967" s="820"/>
      <c r="W10967" s="820"/>
      <c r="X10967" s="820"/>
      <c r="Y10967" s="820"/>
      <c r="Z10967" s="820"/>
    </row>
    <row r="10968" spans="7:26">
      <c r="G10968" s="826"/>
      <c r="H10968" s="820"/>
      <c r="J10968" s="820"/>
      <c r="K10968" s="820"/>
      <c r="L10968" s="820"/>
      <c r="M10968" s="820"/>
      <c r="N10968" s="820"/>
      <c r="O10968" s="820"/>
      <c r="P10968" s="820"/>
      <c r="Q10968" s="820"/>
      <c r="R10968" s="820"/>
      <c r="S10968" s="820"/>
      <c r="T10968" s="820"/>
      <c r="U10968" s="820"/>
      <c r="V10968" s="820"/>
      <c r="W10968" s="820"/>
      <c r="X10968" s="820"/>
      <c r="Y10968" s="820"/>
      <c r="Z10968" s="820"/>
    </row>
    <row r="10969" spans="7:26">
      <c r="G10969" s="826"/>
      <c r="H10969" s="820"/>
      <c r="J10969" s="820"/>
      <c r="K10969" s="820"/>
      <c r="L10969" s="820"/>
      <c r="M10969" s="820"/>
      <c r="N10969" s="820"/>
      <c r="O10969" s="820"/>
      <c r="P10969" s="820"/>
      <c r="Q10969" s="820"/>
      <c r="R10969" s="820"/>
      <c r="S10969" s="820"/>
      <c r="T10969" s="820"/>
      <c r="U10969" s="820"/>
      <c r="V10969" s="820"/>
      <c r="W10969" s="820"/>
      <c r="X10969" s="820"/>
      <c r="Y10969" s="820"/>
      <c r="Z10969" s="820"/>
    </row>
    <row r="10970" spans="7:26">
      <c r="G10970" s="826"/>
      <c r="H10970" s="820"/>
      <c r="J10970" s="820"/>
      <c r="K10970" s="820"/>
      <c r="L10970" s="820"/>
      <c r="M10970" s="820"/>
      <c r="N10970" s="820"/>
      <c r="O10970" s="820"/>
      <c r="P10970" s="820"/>
      <c r="Q10970" s="820"/>
      <c r="R10970" s="820"/>
      <c r="S10970" s="820"/>
      <c r="T10970" s="820"/>
      <c r="U10970" s="820"/>
      <c r="V10970" s="820"/>
      <c r="W10970" s="820"/>
      <c r="X10970" s="820"/>
      <c r="Y10970" s="820"/>
      <c r="Z10970" s="820"/>
    </row>
    <row r="10971" spans="7:26">
      <c r="G10971" s="826"/>
      <c r="H10971" s="820"/>
      <c r="J10971" s="820"/>
      <c r="K10971" s="820"/>
      <c r="L10971" s="820"/>
      <c r="M10971" s="820"/>
      <c r="N10971" s="820"/>
      <c r="O10971" s="820"/>
      <c r="P10971" s="820"/>
      <c r="Q10971" s="820"/>
      <c r="R10971" s="820"/>
      <c r="S10971" s="820"/>
      <c r="T10971" s="820"/>
      <c r="U10971" s="820"/>
      <c r="V10971" s="820"/>
      <c r="W10971" s="820"/>
      <c r="X10971" s="820"/>
      <c r="Y10971" s="820"/>
      <c r="Z10971" s="820"/>
    </row>
    <row r="10972" spans="7:26">
      <c r="G10972" s="826"/>
      <c r="H10972" s="820"/>
      <c r="J10972" s="820"/>
      <c r="K10972" s="820"/>
      <c r="L10972" s="820"/>
      <c r="M10972" s="820"/>
      <c r="N10972" s="820"/>
      <c r="O10972" s="820"/>
      <c r="P10972" s="820"/>
      <c r="Q10972" s="820"/>
      <c r="R10972" s="820"/>
      <c r="S10972" s="820"/>
      <c r="T10972" s="820"/>
      <c r="U10972" s="820"/>
      <c r="V10972" s="820"/>
      <c r="W10972" s="820"/>
      <c r="X10972" s="820"/>
      <c r="Y10972" s="820"/>
      <c r="Z10972" s="820"/>
    </row>
    <row r="10973" spans="7:26">
      <c r="G10973" s="826"/>
      <c r="H10973" s="820"/>
      <c r="J10973" s="820"/>
      <c r="K10973" s="820"/>
      <c r="L10973" s="820"/>
      <c r="M10973" s="820"/>
      <c r="N10973" s="820"/>
      <c r="O10973" s="820"/>
      <c r="P10973" s="820"/>
      <c r="Q10973" s="820"/>
      <c r="R10973" s="820"/>
      <c r="S10973" s="820"/>
      <c r="T10973" s="820"/>
      <c r="U10973" s="820"/>
      <c r="V10973" s="820"/>
      <c r="W10973" s="820"/>
      <c r="X10973" s="820"/>
      <c r="Y10973" s="820"/>
      <c r="Z10973" s="820"/>
    </row>
    <row r="10974" spans="7:26">
      <c r="G10974" s="826"/>
      <c r="H10974" s="820"/>
      <c r="J10974" s="820"/>
      <c r="K10974" s="820"/>
      <c r="L10974" s="820"/>
      <c r="M10974" s="820"/>
      <c r="N10974" s="820"/>
      <c r="O10974" s="820"/>
      <c r="P10974" s="820"/>
      <c r="Q10974" s="820"/>
      <c r="R10974" s="820"/>
      <c r="S10974" s="820"/>
      <c r="T10974" s="820"/>
      <c r="U10974" s="820"/>
      <c r="V10974" s="820"/>
      <c r="W10974" s="820"/>
      <c r="X10974" s="820"/>
      <c r="Y10974" s="820"/>
      <c r="Z10974" s="820"/>
    </row>
    <row r="10975" spans="7:26">
      <c r="G10975" s="826"/>
      <c r="H10975" s="820"/>
      <c r="J10975" s="820"/>
      <c r="K10975" s="820"/>
      <c r="L10975" s="820"/>
      <c r="M10975" s="820"/>
      <c r="N10975" s="820"/>
      <c r="O10975" s="820"/>
      <c r="P10975" s="820"/>
      <c r="Q10975" s="820"/>
      <c r="R10975" s="820"/>
      <c r="S10975" s="820"/>
      <c r="T10975" s="820"/>
      <c r="U10975" s="820"/>
      <c r="V10975" s="820"/>
      <c r="W10975" s="820"/>
      <c r="X10975" s="820"/>
      <c r="Y10975" s="820"/>
      <c r="Z10975" s="820"/>
    </row>
    <row r="10976" spans="7:26">
      <c r="G10976" s="826"/>
      <c r="H10976" s="820"/>
      <c r="J10976" s="820"/>
      <c r="K10976" s="820"/>
      <c r="L10976" s="820"/>
      <c r="M10976" s="820"/>
      <c r="N10976" s="820"/>
      <c r="O10976" s="820"/>
      <c r="P10976" s="820"/>
      <c r="Q10976" s="820"/>
      <c r="R10976" s="820"/>
      <c r="S10976" s="820"/>
      <c r="T10976" s="820"/>
      <c r="U10976" s="820"/>
      <c r="V10976" s="820"/>
      <c r="W10976" s="820"/>
      <c r="X10976" s="820"/>
      <c r="Y10976" s="820"/>
      <c r="Z10976" s="820"/>
    </row>
    <row r="10977" spans="7:26">
      <c r="G10977" s="826"/>
      <c r="H10977" s="820"/>
      <c r="J10977" s="820"/>
      <c r="K10977" s="820"/>
      <c r="L10977" s="820"/>
      <c r="M10977" s="820"/>
      <c r="N10977" s="820"/>
      <c r="O10977" s="820"/>
      <c r="P10977" s="820"/>
      <c r="Q10977" s="820"/>
      <c r="R10977" s="820"/>
      <c r="S10977" s="820"/>
      <c r="T10977" s="820"/>
      <c r="U10977" s="820"/>
      <c r="V10977" s="820"/>
      <c r="W10977" s="820"/>
      <c r="X10977" s="820"/>
      <c r="Y10977" s="820"/>
      <c r="Z10977" s="820"/>
    </row>
    <row r="10978" spans="7:26">
      <c r="G10978" s="826"/>
      <c r="H10978" s="820"/>
      <c r="J10978" s="820"/>
      <c r="K10978" s="820"/>
      <c r="L10978" s="820"/>
      <c r="M10978" s="820"/>
      <c r="N10978" s="820"/>
      <c r="O10978" s="820"/>
      <c r="P10978" s="820"/>
      <c r="Q10978" s="820"/>
      <c r="R10978" s="820"/>
      <c r="S10978" s="820"/>
      <c r="T10978" s="820"/>
      <c r="U10978" s="820"/>
      <c r="V10978" s="820"/>
      <c r="W10978" s="820"/>
      <c r="X10978" s="820"/>
      <c r="Y10978" s="820"/>
      <c r="Z10978" s="820"/>
    </row>
    <row r="10979" spans="7:26">
      <c r="G10979" s="826"/>
      <c r="H10979" s="820"/>
      <c r="J10979" s="820"/>
      <c r="K10979" s="820"/>
      <c r="L10979" s="820"/>
      <c r="M10979" s="820"/>
      <c r="N10979" s="820"/>
      <c r="O10979" s="820"/>
      <c r="P10979" s="820"/>
      <c r="Q10979" s="820"/>
      <c r="R10979" s="820"/>
      <c r="S10979" s="820"/>
      <c r="T10979" s="820"/>
      <c r="U10979" s="820"/>
      <c r="V10979" s="820"/>
      <c r="W10979" s="820"/>
      <c r="X10979" s="820"/>
      <c r="Y10979" s="820"/>
      <c r="Z10979" s="820"/>
    </row>
    <row r="10980" spans="7:26">
      <c r="G10980" s="826"/>
      <c r="H10980" s="820"/>
      <c r="J10980" s="820"/>
      <c r="K10980" s="820"/>
      <c r="L10980" s="820"/>
      <c r="M10980" s="820"/>
      <c r="N10980" s="820"/>
      <c r="O10980" s="820"/>
      <c r="P10980" s="820"/>
      <c r="Q10980" s="820"/>
      <c r="R10980" s="820"/>
      <c r="S10980" s="820"/>
      <c r="T10980" s="820"/>
      <c r="U10980" s="820"/>
      <c r="V10980" s="820"/>
      <c r="W10980" s="820"/>
      <c r="X10980" s="820"/>
      <c r="Y10980" s="820"/>
      <c r="Z10980" s="820"/>
    </row>
    <row r="10981" spans="7:26">
      <c r="G10981" s="826"/>
      <c r="H10981" s="820"/>
      <c r="J10981" s="820"/>
      <c r="K10981" s="820"/>
      <c r="L10981" s="820"/>
      <c r="M10981" s="820"/>
      <c r="N10981" s="820"/>
      <c r="O10981" s="820"/>
      <c r="P10981" s="820"/>
      <c r="Q10981" s="820"/>
      <c r="R10981" s="820"/>
      <c r="S10981" s="820"/>
      <c r="T10981" s="820"/>
      <c r="U10981" s="820"/>
      <c r="V10981" s="820"/>
      <c r="W10981" s="820"/>
      <c r="X10981" s="820"/>
      <c r="Y10981" s="820"/>
      <c r="Z10981" s="820"/>
    </row>
    <row r="10982" spans="7:26">
      <c r="G10982" s="826"/>
      <c r="H10982" s="820"/>
      <c r="J10982" s="820"/>
      <c r="K10982" s="820"/>
      <c r="L10982" s="820"/>
      <c r="M10982" s="820"/>
      <c r="N10982" s="820"/>
      <c r="O10982" s="820"/>
      <c r="P10982" s="820"/>
      <c r="Q10982" s="820"/>
      <c r="R10982" s="820"/>
      <c r="S10982" s="820"/>
      <c r="T10982" s="820"/>
      <c r="U10982" s="820"/>
      <c r="V10982" s="820"/>
      <c r="W10982" s="820"/>
      <c r="X10982" s="820"/>
      <c r="Y10982" s="820"/>
      <c r="Z10982" s="820"/>
    </row>
    <row r="10983" spans="7:26">
      <c r="G10983" s="826"/>
      <c r="H10983" s="820"/>
      <c r="J10983" s="820"/>
      <c r="K10983" s="820"/>
      <c r="L10983" s="820"/>
      <c r="M10983" s="820"/>
      <c r="N10983" s="820"/>
      <c r="O10983" s="820"/>
      <c r="P10983" s="820"/>
      <c r="Q10983" s="820"/>
      <c r="R10983" s="820"/>
      <c r="S10983" s="820"/>
      <c r="T10983" s="820"/>
      <c r="U10983" s="820"/>
      <c r="V10983" s="820"/>
      <c r="W10983" s="820"/>
      <c r="X10983" s="820"/>
      <c r="Y10983" s="820"/>
      <c r="Z10983" s="820"/>
    </row>
    <row r="10984" spans="7:26">
      <c r="G10984" s="826"/>
      <c r="H10984" s="820"/>
      <c r="J10984" s="820"/>
      <c r="K10984" s="820"/>
      <c r="L10984" s="820"/>
      <c r="M10984" s="820"/>
      <c r="N10984" s="820"/>
      <c r="O10984" s="820"/>
      <c r="P10984" s="820"/>
      <c r="Q10984" s="820"/>
      <c r="R10984" s="820"/>
      <c r="S10984" s="820"/>
      <c r="T10984" s="820"/>
      <c r="U10984" s="820"/>
      <c r="V10984" s="820"/>
      <c r="W10984" s="820"/>
      <c r="X10984" s="820"/>
      <c r="Y10984" s="820"/>
      <c r="Z10984" s="820"/>
    </row>
    <row r="10985" spans="7:26">
      <c r="G10985" s="826"/>
      <c r="H10985" s="820"/>
      <c r="J10985" s="820"/>
      <c r="K10985" s="820"/>
      <c r="L10985" s="820"/>
      <c r="M10985" s="820"/>
      <c r="N10985" s="820"/>
      <c r="O10985" s="820"/>
      <c r="P10985" s="820"/>
      <c r="Q10985" s="820"/>
      <c r="R10985" s="820"/>
      <c r="S10985" s="820"/>
      <c r="T10985" s="820"/>
      <c r="U10985" s="820"/>
      <c r="V10985" s="820"/>
      <c r="W10985" s="820"/>
      <c r="X10985" s="820"/>
      <c r="Y10985" s="820"/>
      <c r="Z10985" s="820"/>
    </row>
    <row r="10986" spans="7:26">
      <c r="G10986" s="826"/>
      <c r="H10986" s="820"/>
      <c r="J10986" s="820"/>
      <c r="K10986" s="820"/>
      <c r="L10986" s="820"/>
      <c r="M10986" s="820"/>
      <c r="N10986" s="820"/>
      <c r="O10986" s="820"/>
      <c r="P10986" s="820"/>
      <c r="Q10986" s="820"/>
      <c r="R10986" s="820"/>
      <c r="S10986" s="820"/>
      <c r="T10986" s="820"/>
      <c r="U10986" s="820"/>
      <c r="V10986" s="820"/>
      <c r="W10986" s="820"/>
      <c r="X10986" s="820"/>
      <c r="Y10986" s="820"/>
      <c r="Z10986" s="820"/>
    </row>
    <row r="10987" spans="7:26">
      <c r="G10987" s="826"/>
      <c r="H10987" s="820"/>
      <c r="J10987" s="820"/>
      <c r="K10987" s="820"/>
      <c r="L10987" s="820"/>
      <c r="M10987" s="820"/>
      <c r="N10987" s="820"/>
      <c r="O10987" s="820"/>
      <c r="P10987" s="820"/>
      <c r="Q10987" s="820"/>
      <c r="R10987" s="820"/>
      <c r="S10987" s="820"/>
      <c r="T10987" s="820"/>
      <c r="U10987" s="820"/>
      <c r="V10987" s="820"/>
      <c r="W10987" s="820"/>
      <c r="X10987" s="820"/>
      <c r="Y10987" s="820"/>
      <c r="Z10987" s="820"/>
    </row>
    <row r="10988" spans="7:26">
      <c r="G10988" s="826"/>
      <c r="H10988" s="820"/>
      <c r="J10988" s="820"/>
      <c r="K10988" s="820"/>
      <c r="L10988" s="820"/>
      <c r="M10988" s="820"/>
      <c r="N10988" s="820"/>
      <c r="O10988" s="820"/>
      <c r="P10988" s="820"/>
      <c r="Q10988" s="820"/>
      <c r="R10988" s="820"/>
      <c r="S10988" s="820"/>
      <c r="T10988" s="820"/>
      <c r="U10988" s="820"/>
      <c r="V10988" s="820"/>
      <c r="W10988" s="820"/>
      <c r="X10988" s="820"/>
      <c r="Y10988" s="820"/>
      <c r="Z10988" s="820"/>
    </row>
    <row r="10989" spans="7:26">
      <c r="G10989" s="826"/>
      <c r="H10989" s="820"/>
      <c r="J10989" s="820"/>
      <c r="K10989" s="820"/>
      <c r="L10989" s="820"/>
      <c r="M10989" s="820"/>
      <c r="N10989" s="820"/>
      <c r="O10989" s="820"/>
      <c r="P10989" s="820"/>
      <c r="Q10989" s="820"/>
      <c r="R10989" s="820"/>
      <c r="S10989" s="820"/>
      <c r="T10989" s="820"/>
      <c r="U10989" s="820"/>
      <c r="V10989" s="820"/>
      <c r="W10989" s="820"/>
      <c r="X10989" s="820"/>
      <c r="Y10989" s="820"/>
      <c r="Z10989" s="820"/>
    </row>
    <row r="10990" spans="7:26">
      <c r="G10990" s="826"/>
      <c r="H10990" s="820"/>
      <c r="J10990" s="820"/>
      <c r="K10990" s="820"/>
      <c r="L10990" s="820"/>
      <c r="M10990" s="820"/>
      <c r="N10990" s="820"/>
      <c r="O10990" s="820"/>
      <c r="P10990" s="820"/>
      <c r="Q10990" s="820"/>
      <c r="R10990" s="820"/>
      <c r="S10990" s="820"/>
      <c r="T10990" s="820"/>
      <c r="U10990" s="820"/>
      <c r="V10990" s="820"/>
      <c r="W10990" s="820"/>
      <c r="X10990" s="820"/>
      <c r="Y10990" s="820"/>
      <c r="Z10990" s="820"/>
    </row>
    <row r="10991" spans="7:26">
      <c r="G10991" s="826"/>
      <c r="H10991" s="820"/>
      <c r="J10991" s="820"/>
      <c r="K10991" s="820"/>
      <c r="L10991" s="820"/>
      <c r="M10991" s="820"/>
      <c r="N10991" s="820"/>
      <c r="O10991" s="820"/>
      <c r="P10991" s="820"/>
      <c r="Q10991" s="820"/>
      <c r="R10991" s="820"/>
      <c r="S10991" s="820"/>
      <c r="T10991" s="820"/>
      <c r="U10991" s="820"/>
      <c r="V10991" s="820"/>
      <c r="W10991" s="820"/>
      <c r="X10991" s="820"/>
      <c r="Y10991" s="820"/>
      <c r="Z10991" s="820"/>
    </row>
    <row r="10992" spans="7:26">
      <c r="G10992" s="826"/>
      <c r="H10992" s="820"/>
      <c r="J10992" s="820"/>
      <c r="K10992" s="820"/>
      <c r="L10992" s="820"/>
      <c r="M10992" s="820"/>
      <c r="N10992" s="820"/>
      <c r="O10992" s="820"/>
      <c r="P10992" s="820"/>
      <c r="Q10992" s="820"/>
      <c r="R10992" s="820"/>
      <c r="S10992" s="820"/>
      <c r="T10992" s="820"/>
      <c r="U10992" s="820"/>
      <c r="V10992" s="820"/>
      <c r="W10992" s="820"/>
      <c r="X10992" s="820"/>
      <c r="Y10992" s="820"/>
      <c r="Z10992" s="820"/>
    </row>
    <row r="10993" spans="7:26">
      <c r="G10993" s="826"/>
      <c r="H10993" s="820"/>
      <c r="J10993" s="820"/>
      <c r="K10993" s="820"/>
      <c r="L10993" s="820"/>
      <c r="M10993" s="820"/>
      <c r="N10993" s="820"/>
      <c r="O10993" s="820"/>
      <c r="P10993" s="820"/>
      <c r="Q10993" s="820"/>
      <c r="R10993" s="820"/>
      <c r="S10993" s="820"/>
      <c r="T10993" s="820"/>
      <c r="U10993" s="820"/>
      <c r="V10993" s="820"/>
      <c r="W10993" s="820"/>
      <c r="X10993" s="820"/>
      <c r="Y10993" s="820"/>
      <c r="Z10993" s="820"/>
    </row>
    <row r="10994" spans="7:26">
      <c r="G10994" s="826"/>
      <c r="H10994" s="820"/>
      <c r="J10994" s="820"/>
      <c r="K10994" s="820"/>
      <c r="L10994" s="820"/>
      <c r="M10994" s="820"/>
      <c r="N10994" s="820"/>
      <c r="O10994" s="820"/>
      <c r="P10994" s="820"/>
      <c r="Q10994" s="820"/>
      <c r="R10994" s="820"/>
      <c r="S10994" s="820"/>
      <c r="T10994" s="820"/>
      <c r="U10994" s="820"/>
      <c r="V10994" s="820"/>
      <c r="W10994" s="820"/>
      <c r="X10994" s="820"/>
      <c r="Y10994" s="820"/>
      <c r="Z10994" s="820"/>
    </row>
    <row r="10995" spans="7:26">
      <c r="G10995" s="826"/>
      <c r="H10995" s="820"/>
      <c r="J10995" s="820"/>
      <c r="K10995" s="820"/>
      <c r="L10995" s="820"/>
      <c r="M10995" s="820"/>
      <c r="N10995" s="820"/>
      <c r="O10995" s="820"/>
      <c r="P10995" s="820"/>
      <c r="Q10995" s="820"/>
      <c r="R10995" s="820"/>
      <c r="S10995" s="820"/>
      <c r="T10995" s="820"/>
      <c r="U10995" s="820"/>
      <c r="V10995" s="820"/>
      <c r="W10995" s="820"/>
      <c r="X10995" s="820"/>
      <c r="Y10995" s="820"/>
      <c r="Z10995" s="820"/>
    </row>
    <row r="10996" spans="7:26">
      <c r="G10996" s="826"/>
      <c r="H10996" s="820"/>
      <c r="J10996" s="820"/>
      <c r="K10996" s="820"/>
      <c r="L10996" s="820"/>
      <c r="M10996" s="820"/>
      <c r="N10996" s="820"/>
      <c r="O10996" s="820"/>
      <c r="P10996" s="820"/>
      <c r="Q10996" s="820"/>
      <c r="R10996" s="820"/>
      <c r="S10996" s="820"/>
      <c r="T10996" s="820"/>
      <c r="U10996" s="820"/>
      <c r="V10996" s="820"/>
      <c r="W10996" s="820"/>
      <c r="X10996" s="820"/>
      <c r="Y10996" s="820"/>
      <c r="Z10996" s="820"/>
    </row>
    <row r="10997" spans="7:26">
      <c r="G10997" s="826"/>
      <c r="H10997" s="820"/>
      <c r="J10997" s="820"/>
      <c r="K10997" s="820"/>
      <c r="L10997" s="820"/>
      <c r="M10997" s="820"/>
      <c r="N10997" s="820"/>
      <c r="O10997" s="820"/>
      <c r="P10997" s="820"/>
      <c r="Q10997" s="820"/>
      <c r="R10997" s="820"/>
      <c r="S10997" s="820"/>
      <c r="T10997" s="820"/>
      <c r="U10997" s="820"/>
      <c r="V10997" s="820"/>
      <c r="W10997" s="820"/>
      <c r="X10997" s="820"/>
      <c r="Y10997" s="820"/>
      <c r="Z10997" s="820"/>
    </row>
    <row r="10998" spans="7:26">
      <c r="G10998" s="826"/>
      <c r="H10998" s="820"/>
      <c r="J10998" s="820"/>
      <c r="K10998" s="820"/>
      <c r="L10998" s="820"/>
      <c r="M10998" s="820"/>
      <c r="N10998" s="820"/>
      <c r="O10998" s="820"/>
      <c r="P10998" s="820"/>
      <c r="Q10998" s="820"/>
      <c r="R10998" s="820"/>
      <c r="S10998" s="820"/>
      <c r="T10998" s="820"/>
      <c r="U10998" s="820"/>
      <c r="V10998" s="820"/>
      <c r="W10998" s="820"/>
      <c r="X10998" s="820"/>
      <c r="Y10998" s="820"/>
      <c r="Z10998" s="820"/>
    </row>
    <row r="10999" spans="7:26">
      <c r="G10999" s="826"/>
      <c r="H10999" s="820"/>
      <c r="J10999" s="820"/>
      <c r="K10999" s="820"/>
      <c r="L10999" s="820"/>
      <c r="M10999" s="820"/>
      <c r="N10999" s="820"/>
      <c r="O10999" s="820"/>
      <c r="P10999" s="820"/>
      <c r="Q10999" s="820"/>
      <c r="R10999" s="820"/>
      <c r="S10999" s="820"/>
      <c r="T10999" s="820"/>
      <c r="U10999" s="820"/>
      <c r="V10999" s="820"/>
      <c r="W10999" s="820"/>
      <c r="X10999" s="820"/>
      <c r="Y10999" s="820"/>
      <c r="Z10999" s="820"/>
    </row>
    <row r="11000" spans="7:26">
      <c r="G11000" s="826"/>
      <c r="H11000" s="820"/>
      <c r="J11000" s="820"/>
      <c r="K11000" s="820"/>
      <c r="L11000" s="820"/>
      <c r="M11000" s="820"/>
      <c r="N11000" s="820"/>
      <c r="O11000" s="820"/>
      <c r="P11000" s="820"/>
      <c r="Q11000" s="820"/>
      <c r="R11000" s="820"/>
      <c r="S11000" s="820"/>
      <c r="T11000" s="820"/>
      <c r="U11000" s="820"/>
      <c r="V11000" s="820"/>
      <c r="W11000" s="820"/>
      <c r="X11000" s="820"/>
      <c r="Y11000" s="820"/>
      <c r="Z11000" s="820"/>
    </row>
    <row r="11001" spans="7:26">
      <c r="G11001" s="826"/>
      <c r="H11001" s="820"/>
      <c r="J11001" s="820"/>
      <c r="K11001" s="820"/>
      <c r="L11001" s="820"/>
      <c r="M11001" s="820"/>
      <c r="N11001" s="820"/>
      <c r="O11001" s="820"/>
      <c r="P11001" s="820"/>
      <c r="Q11001" s="820"/>
      <c r="R11001" s="820"/>
      <c r="S11001" s="820"/>
      <c r="T11001" s="820"/>
      <c r="U11001" s="820"/>
      <c r="V11001" s="820"/>
      <c r="W11001" s="820"/>
      <c r="X11001" s="820"/>
      <c r="Y11001" s="820"/>
      <c r="Z11001" s="820"/>
    </row>
    <row r="11002" spans="7:26">
      <c r="G11002" s="826"/>
      <c r="H11002" s="820"/>
      <c r="J11002" s="820"/>
      <c r="K11002" s="820"/>
      <c r="L11002" s="820"/>
      <c r="M11002" s="820"/>
      <c r="N11002" s="820"/>
      <c r="O11002" s="820"/>
      <c r="P11002" s="820"/>
      <c r="Q11002" s="820"/>
      <c r="R11002" s="820"/>
      <c r="S11002" s="820"/>
      <c r="T11002" s="820"/>
      <c r="U11002" s="820"/>
      <c r="V11002" s="820"/>
      <c r="W11002" s="820"/>
      <c r="X11002" s="820"/>
      <c r="Y11002" s="820"/>
      <c r="Z11002" s="820"/>
    </row>
    <row r="11003" spans="7:26">
      <c r="G11003" s="826"/>
      <c r="H11003" s="820"/>
      <c r="J11003" s="820"/>
      <c r="K11003" s="820"/>
      <c r="L11003" s="820"/>
      <c r="M11003" s="820"/>
      <c r="N11003" s="820"/>
      <c r="O11003" s="820"/>
      <c r="P11003" s="820"/>
      <c r="Q11003" s="820"/>
      <c r="R11003" s="820"/>
      <c r="S11003" s="820"/>
      <c r="T11003" s="820"/>
      <c r="U11003" s="820"/>
      <c r="V11003" s="820"/>
      <c r="W11003" s="820"/>
      <c r="X11003" s="820"/>
      <c r="Y11003" s="820"/>
      <c r="Z11003" s="820"/>
    </row>
    <row r="11004" spans="7:26">
      <c r="G11004" s="826"/>
      <c r="H11004" s="820"/>
      <c r="J11004" s="820"/>
      <c r="K11004" s="820"/>
      <c r="L11004" s="820"/>
      <c r="M11004" s="820"/>
      <c r="N11004" s="820"/>
      <c r="O11004" s="820"/>
      <c r="P11004" s="820"/>
      <c r="Q11004" s="820"/>
      <c r="R11004" s="820"/>
      <c r="S11004" s="820"/>
      <c r="T11004" s="820"/>
      <c r="U11004" s="820"/>
      <c r="V11004" s="820"/>
      <c r="W11004" s="820"/>
      <c r="X11004" s="820"/>
      <c r="Y11004" s="820"/>
      <c r="Z11004" s="820"/>
    </row>
    <row r="11005" spans="7:26">
      <c r="G11005" s="826"/>
      <c r="H11005" s="820"/>
      <c r="J11005" s="820"/>
      <c r="K11005" s="820"/>
      <c r="L11005" s="820"/>
      <c r="M11005" s="820"/>
      <c r="N11005" s="820"/>
      <c r="O11005" s="820"/>
      <c r="P11005" s="820"/>
      <c r="Q11005" s="820"/>
      <c r="R11005" s="820"/>
      <c r="S11005" s="820"/>
      <c r="T11005" s="820"/>
      <c r="U11005" s="820"/>
      <c r="V11005" s="820"/>
      <c r="W11005" s="820"/>
      <c r="X11005" s="820"/>
      <c r="Y11005" s="820"/>
      <c r="Z11005" s="820"/>
    </row>
    <row r="11006" spans="7:26">
      <c r="G11006" s="826"/>
      <c r="H11006" s="820"/>
      <c r="J11006" s="820"/>
      <c r="K11006" s="820"/>
      <c r="L11006" s="820"/>
      <c r="M11006" s="820"/>
      <c r="N11006" s="820"/>
      <c r="O11006" s="820"/>
      <c r="P11006" s="820"/>
      <c r="Q11006" s="820"/>
      <c r="R11006" s="820"/>
      <c r="S11006" s="820"/>
      <c r="T11006" s="820"/>
      <c r="U11006" s="820"/>
      <c r="V11006" s="820"/>
      <c r="W11006" s="820"/>
      <c r="X11006" s="820"/>
      <c r="Y11006" s="820"/>
      <c r="Z11006" s="820"/>
    </row>
    <row r="11007" spans="7:26">
      <c r="G11007" s="826"/>
      <c r="H11007" s="820"/>
      <c r="J11007" s="820"/>
      <c r="K11007" s="820"/>
      <c r="L11007" s="820"/>
      <c r="M11007" s="820"/>
      <c r="N11007" s="820"/>
      <c r="O11007" s="820"/>
      <c r="P11007" s="820"/>
      <c r="Q11007" s="820"/>
      <c r="R11007" s="820"/>
      <c r="S11007" s="820"/>
      <c r="T11007" s="820"/>
      <c r="U11007" s="820"/>
      <c r="V11007" s="820"/>
      <c r="W11007" s="820"/>
      <c r="X11007" s="820"/>
      <c r="Y11007" s="820"/>
      <c r="Z11007" s="820"/>
    </row>
    <row r="11008" spans="7:26">
      <c r="G11008" s="826"/>
      <c r="H11008" s="820"/>
      <c r="J11008" s="820"/>
      <c r="K11008" s="820"/>
      <c r="L11008" s="820"/>
      <c r="M11008" s="820"/>
      <c r="N11008" s="820"/>
      <c r="O11008" s="820"/>
      <c r="P11008" s="820"/>
      <c r="Q11008" s="820"/>
      <c r="R11008" s="820"/>
      <c r="S11008" s="820"/>
      <c r="T11008" s="820"/>
      <c r="U11008" s="820"/>
      <c r="V11008" s="820"/>
      <c r="W11008" s="820"/>
      <c r="X11008" s="820"/>
      <c r="Y11008" s="820"/>
      <c r="Z11008" s="820"/>
    </row>
    <row r="11009" spans="7:26">
      <c r="G11009" s="826"/>
      <c r="H11009" s="820"/>
      <c r="J11009" s="820"/>
      <c r="K11009" s="820"/>
      <c r="L11009" s="820"/>
      <c r="M11009" s="820"/>
      <c r="N11009" s="820"/>
      <c r="O11009" s="820"/>
      <c r="P11009" s="820"/>
      <c r="Q11009" s="820"/>
      <c r="R11009" s="820"/>
      <c r="S11009" s="820"/>
      <c r="T11009" s="820"/>
      <c r="U11009" s="820"/>
      <c r="V11009" s="820"/>
      <c r="W11009" s="820"/>
      <c r="X11009" s="820"/>
      <c r="Y11009" s="820"/>
      <c r="Z11009" s="820"/>
    </row>
    <row r="11010" spans="7:26">
      <c r="G11010" s="826"/>
      <c r="H11010" s="820"/>
      <c r="J11010" s="820"/>
      <c r="K11010" s="820"/>
      <c r="L11010" s="820"/>
      <c r="M11010" s="820"/>
      <c r="N11010" s="820"/>
      <c r="O11010" s="820"/>
      <c r="P11010" s="820"/>
      <c r="Q11010" s="820"/>
      <c r="R11010" s="820"/>
      <c r="S11010" s="820"/>
      <c r="T11010" s="820"/>
      <c r="U11010" s="820"/>
      <c r="V11010" s="820"/>
      <c r="W11010" s="820"/>
      <c r="X11010" s="820"/>
      <c r="Y11010" s="820"/>
      <c r="Z11010" s="820"/>
    </row>
    <row r="11011" spans="7:26">
      <c r="G11011" s="826"/>
      <c r="H11011" s="820"/>
      <c r="J11011" s="820"/>
      <c r="K11011" s="820"/>
      <c r="L11011" s="820"/>
      <c r="M11011" s="820"/>
      <c r="N11011" s="820"/>
      <c r="O11011" s="820"/>
      <c r="P11011" s="820"/>
      <c r="Q11011" s="820"/>
      <c r="R11011" s="820"/>
      <c r="S11011" s="820"/>
      <c r="T11011" s="820"/>
      <c r="U11011" s="820"/>
      <c r="V11011" s="820"/>
      <c r="W11011" s="820"/>
      <c r="X11011" s="820"/>
      <c r="Y11011" s="820"/>
      <c r="Z11011" s="820"/>
    </row>
    <row r="11012" spans="7:26">
      <c r="G11012" s="826"/>
      <c r="H11012" s="820"/>
      <c r="J11012" s="820"/>
      <c r="K11012" s="820"/>
      <c r="L11012" s="820"/>
      <c r="M11012" s="820"/>
      <c r="N11012" s="820"/>
      <c r="O11012" s="820"/>
      <c r="P11012" s="820"/>
      <c r="Q11012" s="820"/>
      <c r="R11012" s="820"/>
      <c r="S11012" s="820"/>
      <c r="T11012" s="820"/>
      <c r="U11012" s="820"/>
      <c r="V11012" s="820"/>
      <c r="W11012" s="820"/>
      <c r="X11012" s="820"/>
      <c r="Y11012" s="820"/>
      <c r="Z11012" s="820"/>
    </row>
    <row r="11013" spans="7:26">
      <c r="G11013" s="826"/>
      <c r="H11013" s="820"/>
      <c r="J11013" s="820"/>
      <c r="K11013" s="820"/>
      <c r="L11013" s="820"/>
      <c r="M11013" s="820"/>
      <c r="N11013" s="820"/>
      <c r="O11013" s="820"/>
      <c r="P11013" s="820"/>
      <c r="Q11013" s="820"/>
      <c r="R11013" s="820"/>
      <c r="S11013" s="820"/>
      <c r="T11013" s="820"/>
      <c r="U11013" s="820"/>
      <c r="V11013" s="820"/>
      <c r="W11013" s="820"/>
      <c r="X11013" s="820"/>
      <c r="Y11013" s="820"/>
      <c r="Z11013" s="820"/>
    </row>
    <row r="11014" spans="7:26">
      <c r="G11014" s="826"/>
      <c r="H11014" s="820"/>
      <c r="J11014" s="820"/>
      <c r="K11014" s="820"/>
      <c r="L11014" s="820"/>
      <c r="M11014" s="820"/>
      <c r="N11014" s="820"/>
      <c r="O11014" s="820"/>
      <c r="P11014" s="820"/>
      <c r="Q11014" s="820"/>
      <c r="R11014" s="820"/>
      <c r="S11014" s="820"/>
      <c r="T11014" s="820"/>
      <c r="U11014" s="820"/>
      <c r="V11014" s="820"/>
      <c r="W11014" s="820"/>
      <c r="X11014" s="820"/>
      <c r="Y11014" s="820"/>
      <c r="Z11014" s="820"/>
    </row>
    <row r="11015" spans="7:26">
      <c r="G11015" s="826"/>
      <c r="H11015" s="820"/>
      <c r="J11015" s="820"/>
      <c r="K11015" s="820"/>
      <c r="L11015" s="820"/>
      <c r="M11015" s="820"/>
      <c r="N11015" s="820"/>
      <c r="O11015" s="820"/>
      <c r="P11015" s="820"/>
      <c r="Q11015" s="820"/>
      <c r="R11015" s="820"/>
      <c r="S11015" s="820"/>
      <c r="T11015" s="820"/>
      <c r="U11015" s="820"/>
      <c r="V11015" s="820"/>
      <c r="W11015" s="820"/>
      <c r="X11015" s="820"/>
      <c r="Y11015" s="820"/>
      <c r="Z11015" s="820"/>
    </row>
    <row r="11016" spans="7:26">
      <c r="G11016" s="826"/>
      <c r="H11016" s="820"/>
      <c r="J11016" s="820"/>
      <c r="K11016" s="820"/>
      <c r="L11016" s="820"/>
      <c r="M11016" s="820"/>
      <c r="N11016" s="820"/>
      <c r="O11016" s="820"/>
      <c r="P11016" s="820"/>
      <c r="Q11016" s="820"/>
      <c r="R11016" s="820"/>
      <c r="S11016" s="820"/>
      <c r="T11016" s="820"/>
      <c r="U11016" s="820"/>
      <c r="V11016" s="820"/>
      <c r="W11016" s="820"/>
      <c r="X11016" s="820"/>
      <c r="Y11016" s="820"/>
      <c r="Z11016" s="820"/>
    </row>
    <row r="11017" spans="7:26">
      <c r="G11017" s="826"/>
      <c r="H11017" s="820"/>
      <c r="J11017" s="820"/>
      <c r="K11017" s="820"/>
      <c r="L11017" s="820"/>
      <c r="M11017" s="820"/>
      <c r="N11017" s="820"/>
      <c r="O11017" s="820"/>
      <c r="P11017" s="820"/>
      <c r="Q11017" s="820"/>
      <c r="R11017" s="820"/>
      <c r="S11017" s="820"/>
      <c r="T11017" s="820"/>
      <c r="U11017" s="820"/>
      <c r="V11017" s="820"/>
      <c r="W11017" s="820"/>
      <c r="X11017" s="820"/>
      <c r="Y11017" s="820"/>
      <c r="Z11017" s="820"/>
    </row>
    <row r="11018" spans="7:26">
      <c r="G11018" s="826"/>
      <c r="H11018" s="820"/>
      <c r="J11018" s="820"/>
      <c r="K11018" s="820"/>
      <c r="L11018" s="820"/>
      <c r="M11018" s="820"/>
      <c r="N11018" s="820"/>
      <c r="O11018" s="820"/>
      <c r="P11018" s="820"/>
      <c r="Q11018" s="820"/>
      <c r="R11018" s="820"/>
      <c r="S11018" s="820"/>
      <c r="T11018" s="820"/>
      <c r="U11018" s="820"/>
      <c r="V11018" s="820"/>
      <c r="W11018" s="820"/>
      <c r="X11018" s="820"/>
      <c r="Y11018" s="820"/>
      <c r="Z11018" s="820"/>
    </row>
    <row r="11019" spans="7:26">
      <c r="G11019" s="826"/>
      <c r="H11019" s="820"/>
      <c r="J11019" s="820"/>
      <c r="K11019" s="820"/>
      <c r="L11019" s="820"/>
      <c r="M11019" s="820"/>
      <c r="N11019" s="820"/>
      <c r="O11019" s="820"/>
      <c r="P11019" s="820"/>
      <c r="Q11019" s="820"/>
      <c r="R11019" s="820"/>
      <c r="S11019" s="820"/>
      <c r="T11019" s="820"/>
      <c r="U11019" s="820"/>
      <c r="V11019" s="820"/>
      <c r="W11019" s="820"/>
      <c r="X11019" s="820"/>
      <c r="Y11019" s="820"/>
      <c r="Z11019" s="820"/>
    </row>
    <row r="11020" spans="7:26">
      <c r="G11020" s="826"/>
      <c r="H11020" s="820"/>
      <c r="J11020" s="820"/>
      <c r="K11020" s="820"/>
      <c r="L11020" s="820"/>
      <c r="M11020" s="820"/>
      <c r="N11020" s="820"/>
      <c r="O11020" s="820"/>
      <c r="P11020" s="820"/>
      <c r="Q11020" s="820"/>
      <c r="R11020" s="820"/>
      <c r="S11020" s="820"/>
      <c r="T11020" s="820"/>
      <c r="U11020" s="820"/>
      <c r="V11020" s="820"/>
      <c r="W11020" s="820"/>
      <c r="X11020" s="820"/>
      <c r="Y11020" s="820"/>
      <c r="Z11020" s="820"/>
    </row>
    <row r="11021" spans="7:26">
      <c r="G11021" s="826"/>
      <c r="H11021" s="820"/>
      <c r="J11021" s="820"/>
      <c r="K11021" s="820"/>
      <c r="L11021" s="820"/>
      <c r="M11021" s="820"/>
      <c r="N11021" s="820"/>
      <c r="O11021" s="820"/>
      <c r="P11021" s="820"/>
      <c r="Q11021" s="820"/>
      <c r="R11021" s="820"/>
      <c r="S11021" s="820"/>
      <c r="T11021" s="820"/>
      <c r="U11021" s="820"/>
      <c r="V11021" s="820"/>
      <c r="W11021" s="820"/>
      <c r="X11021" s="820"/>
      <c r="Y11021" s="820"/>
      <c r="Z11021" s="820"/>
    </row>
    <row r="11022" spans="7:26">
      <c r="G11022" s="826"/>
      <c r="H11022" s="820"/>
      <c r="J11022" s="820"/>
      <c r="K11022" s="820"/>
      <c r="L11022" s="820"/>
      <c r="M11022" s="820"/>
      <c r="N11022" s="820"/>
      <c r="O11022" s="820"/>
      <c r="P11022" s="820"/>
      <c r="Q11022" s="820"/>
      <c r="R11022" s="820"/>
      <c r="S11022" s="820"/>
      <c r="T11022" s="820"/>
      <c r="U11022" s="820"/>
      <c r="V11022" s="820"/>
      <c r="W11022" s="820"/>
      <c r="X11022" s="820"/>
      <c r="Y11022" s="820"/>
      <c r="Z11022" s="820"/>
    </row>
    <row r="11023" spans="7:26">
      <c r="G11023" s="826"/>
      <c r="H11023" s="820"/>
      <c r="J11023" s="820"/>
      <c r="K11023" s="820"/>
      <c r="L11023" s="820"/>
      <c r="M11023" s="820"/>
      <c r="N11023" s="820"/>
      <c r="O11023" s="820"/>
      <c r="P11023" s="820"/>
      <c r="Q11023" s="820"/>
      <c r="R11023" s="820"/>
      <c r="S11023" s="820"/>
      <c r="T11023" s="820"/>
      <c r="U11023" s="820"/>
      <c r="V11023" s="820"/>
      <c r="W11023" s="820"/>
      <c r="X11023" s="820"/>
      <c r="Y11023" s="820"/>
      <c r="Z11023" s="820"/>
    </row>
    <row r="11024" spans="7:26">
      <c r="G11024" s="826"/>
      <c r="H11024" s="820"/>
      <c r="J11024" s="820"/>
      <c r="K11024" s="820"/>
      <c r="L11024" s="820"/>
      <c r="M11024" s="820"/>
      <c r="N11024" s="820"/>
      <c r="O11024" s="820"/>
      <c r="P11024" s="820"/>
      <c r="Q11024" s="820"/>
      <c r="R11024" s="820"/>
      <c r="S11024" s="820"/>
      <c r="T11024" s="820"/>
      <c r="U11024" s="820"/>
      <c r="V11024" s="820"/>
      <c r="W11024" s="820"/>
      <c r="X11024" s="820"/>
      <c r="Y11024" s="820"/>
      <c r="Z11024" s="820"/>
    </row>
    <row r="11025" spans="7:26">
      <c r="G11025" s="826"/>
      <c r="H11025" s="820"/>
      <c r="J11025" s="820"/>
      <c r="K11025" s="820"/>
      <c r="L11025" s="820"/>
      <c r="M11025" s="820"/>
      <c r="N11025" s="820"/>
      <c r="O11025" s="820"/>
      <c r="P11025" s="820"/>
      <c r="Q11025" s="820"/>
      <c r="R11025" s="820"/>
      <c r="S11025" s="820"/>
      <c r="T11025" s="820"/>
      <c r="U11025" s="820"/>
      <c r="V11025" s="820"/>
      <c r="W11025" s="820"/>
      <c r="X11025" s="820"/>
      <c r="Y11025" s="820"/>
      <c r="Z11025" s="820"/>
    </row>
    <row r="11026" spans="7:26">
      <c r="G11026" s="826"/>
      <c r="H11026" s="820"/>
      <c r="J11026" s="820"/>
      <c r="K11026" s="820"/>
      <c r="L11026" s="820"/>
      <c r="M11026" s="820"/>
      <c r="N11026" s="820"/>
      <c r="O11026" s="820"/>
      <c r="P11026" s="820"/>
      <c r="Q11026" s="820"/>
      <c r="R11026" s="820"/>
      <c r="S11026" s="820"/>
      <c r="T11026" s="820"/>
      <c r="U11026" s="820"/>
      <c r="V11026" s="820"/>
      <c r="W11026" s="820"/>
      <c r="X11026" s="820"/>
      <c r="Y11026" s="820"/>
      <c r="Z11026" s="820"/>
    </row>
    <row r="11027" spans="7:26">
      <c r="G11027" s="826"/>
      <c r="H11027" s="820"/>
      <c r="J11027" s="820"/>
      <c r="K11027" s="820"/>
      <c r="L11027" s="820"/>
      <c r="M11027" s="820"/>
      <c r="N11027" s="820"/>
      <c r="O11027" s="820"/>
      <c r="P11027" s="820"/>
      <c r="Q11027" s="820"/>
      <c r="R11027" s="820"/>
      <c r="S11027" s="820"/>
      <c r="T11027" s="820"/>
      <c r="U11027" s="820"/>
      <c r="V11027" s="820"/>
      <c r="W11027" s="820"/>
      <c r="X11027" s="820"/>
      <c r="Y11027" s="820"/>
      <c r="Z11027" s="820"/>
    </row>
    <row r="11028" spans="7:26">
      <c r="G11028" s="826"/>
      <c r="H11028" s="820"/>
      <c r="J11028" s="820"/>
      <c r="K11028" s="820"/>
      <c r="L11028" s="820"/>
      <c r="M11028" s="820"/>
      <c r="N11028" s="820"/>
      <c r="O11028" s="820"/>
      <c r="P11028" s="820"/>
      <c r="Q11028" s="820"/>
      <c r="R11028" s="820"/>
      <c r="S11028" s="820"/>
      <c r="T11028" s="820"/>
      <c r="U11028" s="820"/>
      <c r="V11028" s="820"/>
      <c r="W11028" s="820"/>
      <c r="X11028" s="820"/>
      <c r="Y11028" s="820"/>
      <c r="Z11028" s="820"/>
    </row>
    <row r="11029" spans="7:26">
      <c r="G11029" s="826"/>
      <c r="H11029" s="820"/>
      <c r="J11029" s="820"/>
      <c r="K11029" s="820"/>
      <c r="L11029" s="820"/>
      <c r="M11029" s="820"/>
      <c r="N11029" s="820"/>
      <c r="O11029" s="820"/>
      <c r="P11029" s="820"/>
      <c r="Q11029" s="820"/>
      <c r="R11029" s="820"/>
      <c r="S11029" s="820"/>
      <c r="T11029" s="820"/>
      <c r="U11029" s="820"/>
      <c r="V11029" s="820"/>
      <c r="W11029" s="820"/>
      <c r="X11029" s="820"/>
      <c r="Y11029" s="820"/>
      <c r="Z11029" s="820"/>
    </row>
    <row r="11030" spans="7:26">
      <c r="G11030" s="826"/>
      <c r="H11030" s="820"/>
      <c r="J11030" s="820"/>
      <c r="K11030" s="820"/>
      <c r="L11030" s="820"/>
      <c r="M11030" s="820"/>
      <c r="N11030" s="820"/>
      <c r="O11030" s="820"/>
      <c r="P11030" s="820"/>
      <c r="Q11030" s="820"/>
      <c r="R11030" s="820"/>
      <c r="S11030" s="820"/>
      <c r="T11030" s="820"/>
      <c r="U11030" s="820"/>
      <c r="V11030" s="820"/>
      <c r="W11030" s="820"/>
      <c r="X11030" s="820"/>
      <c r="Y11030" s="820"/>
      <c r="Z11030" s="820"/>
    </row>
    <row r="11031" spans="7:26">
      <c r="G11031" s="826"/>
      <c r="H11031" s="820"/>
      <c r="J11031" s="820"/>
      <c r="K11031" s="820"/>
      <c r="L11031" s="820"/>
      <c r="M11031" s="820"/>
      <c r="N11031" s="820"/>
      <c r="O11031" s="820"/>
      <c r="P11031" s="820"/>
      <c r="Q11031" s="820"/>
      <c r="R11031" s="820"/>
      <c r="S11031" s="820"/>
      <c r="T11031" s="820"/>
      <c r="U11031" s="820"/>
      <c r="V11031" s="820"/>
      <c r="W11031" s="820"/>
      <c r="X11031" s="820"/>
      <c r="Y11031" s="820"/>
      <c r="Z11031" s="820"/>
    </row>
    <row r="11032" spans="7:26">
      <c r="G11032" s="826"/>
      <c r="H11032" s="820"/>
      <c r="J11032" s="820"/>
      <c r="K11032" s="820"/>
      <c r="L11032" s="820"/>
      <c r="M11032" s="820"/>
      <c r="N11032" s="820"/>
      <c r="O11032" s="820"/>
      <c r="P11032" s="820"/>
      <c r="Q11032" s="820"/>
      <c r="R11032" s="820"/>
      <c r="S11032" s="820"/>
      <c r="T11032" s="820"/>
      <c r="U11032" s="820"/>
      <c r="V11032" s="820"/>
      <c r="W11032" s="820"/>
      <c r="X11032" s="820"/>
      <c r="Y11032" s="820"/>
      <c r="Z11032" s="820"/>
    </row>
    <row r="11033" spans="7:26">
      <c r="G11033" s="826"/>
      <c r="H11033" s="820"/>
      <c r="J11033" s="820"/>
      <c r="K11033" s="820"/>
      <c r="L11033" s="820"/>
      <c r="M11033" s="820"/>
      <c r="N11033" s="820"/>
      <c r="O11033" s="820"/>
      <c r="P11033" s="820"/>
      <c r="Q11033" s="820"/>
      <c r="R11033" s="820"/>
      <c r="S11033" s="820"/>
      <c r="T11033" s="820"/>
      <c r="U11033" s="820"/>
      <c r="V11033" s="820"/>
      <c r="W11033" s="820"/>
      <c r="X11033" s="820"/>
      <c r="Y11033" s="820"/>
      <c r="Z11033" s="820"/>
    </row>
    <row r="11034" spans="7:26">
      <c r="G11034" s="826"/>
      <c r="H11034" s="820"/>
      <c r="J11034" s="820"/>
      <c r="K11034" s="820"/>
      <c r="L11034" s="820"/>
      <c r="M11034" s="820"/>
      <c r="N11034" s="820"/>
      <c r="O11034" s="820"/>
      <c r="P11034" s="820"/>
      <c r="Q11034" s="820"/>
      <c r="R11034" s="820"/>
      <c r="S11034" s="820"/>
      <c r="T11034" s="820"/>
      <c r="U11034" s="820"/>
      <c r="V11034" s="820"/>
      <c r="W11034" s="820"/>
      <c r="X11034" s="820"/>
      <c r="Y11034" s="820"/>
      <c r="Z11034" s="820"/>
    </row>
    <row r="11035" spans="7:26">
      <c r="G11035" s="826"/>
      <c r="H11035" s="820"/>
      <c r="J11035" s="820"/>
      <c r="K11035" s="820"/>
      <c r="L11035" s="820"/>
      <c r="M11035" s="820"/>
      <c r="N11035" s="820"/>
      <c r="O11035" s="820"/>
      <c r="P11035" s="820"/>
      <c r="Q11035" s="820"/>
      <c r="R11035" s="820"/>
      <c r="S11035" s="820"/>
      <c r="T11035" s="820"/>
      <c r="U11035" s="820"/>
      <c r="V11035" s="820"/>
      <c r="W11035" s="820"/>
      <c r="X11035" s="820"/>
      <c r="Y11035" s="820"/>
      <c r="Z11035" s="820"/>
    </row>
    <row r="11036" spans="7:26">
      <c r="G11036" s="826"/>
      <c r="H11036" s="820"/>
      <c r="J11036" s="820"/>
      <c r="K11036" s="820"/>
      <c r="L11036" s="820"/>
      <c r="M11036" s="820"/>
      <c r="N11036" s="820"/>
      <c r="O11036" s="820"/>
      <c r="P11036" s="820"/>
      <c r="Q11036" s="820"/>
      <c r="R11036" s="820"/>
      <c r="S11036" s="820"/>
      <c r="T11036" s="820"/>
      <c r="U11036" s="820"/>
      <c r="V11036" s="820"/>
      <c r="W11036" s="820"/>
      <c r="X11036" s="820"/>
      <c r="Y11036" s="820"/>
      <c r="Z11036" s="820"/>
    </row>
    <row r="11037" spans="7:26">
      <c r="G11037" s="826"/>
      <c r="H11037" s="820"/>
      <c r="J11037" s="820"/>
      <c r="K11037" s="820"/>
      <c r="L11037" s="820"/>
      <c r="M11037" s="820"/>
      <c r="N11037" s="820"/>
      <c r="O11037" s="820"/>
      <c r="P11037" s="820"/>
      <c r="Q11037" s="820"/>
      <c r="R11037" s="820"/>
      <c r="S11037" s="820"/>
      <c r="T11037" s="820"/>
      <c r="U11037" s="820"/>
      <c r="V11037" s="820"/>
      <c r="W11037" s="820"/>
      <c r="X11037" s="820"/>
      <c r="Y11037" s="820"/>
      <c r="Z11037" s="820"/>
    </row>
    <row r="11038" spans="7:26">
      <c r="G11038" s="826"/>
      <c r="H11038" s="820"/>
      <c r="J11038" s="820"/>
      <c r="K11038" s="820"/>
      <c r="L11038" s="820"/>
      <c r="M11038" s="820"/>
      <c r="N11038" s="820"/>
      <c r="O11038" s="820"/>
      <c r="P11038" s="820"/>
      <c r="Q11038" s="820"/>
      <c r="R11038" s="820"/>
      <c r="S11038" s="820"/>
      <c r="T11038" s="820"/>
      <c r="U11038" s="820"/>
      <c r="V11038" s="820"/>
      <c r="W11038" s="820"/>
      <c r="X11038" s="820"/>
      <c r="Y11038" s="820"/>
      <c r="Z11038" s="820"/>
    </row>
    <row r="11039" spans="7:26">
      <c r="G11039" s="826"/>
      <c r="H11039" s="820"/>
      <c r="J11039" s="820"/>
      <c r="K11039" s="820"/>
      <c r="L11039" s="820"/>
      <c r="M11039" s="820"/>
      <c r="N11039" s="820"/>
      <c r="O11039" s="820"/>
      <c r="P11039" s="820"/>
      <c r="Q11039" s="820"/>
      <c r="R11039" s="820"/>
      <c r="S11039" s="820"/>
      <c r="T11039" s="820"/>
      <c r="U11039" s="820"/>
      <c r="V11039" s="820"/>
      <c r="W11039" s="820"/>
      <c r="X11039" s="820"/>
      <c r="Y11039" s="820"/>
      <c r="Z11039" s="820"/>
    </row>
    <row r="11040" spans="7:26">
      <c r="G11040" s="826"/>
      <c r="H11040" s="820"/>
      <c r="J11040" s="820"/>
      <c r="K11040" s="820"/>
      <c r="L11040" s="820"/>
      <c r="M11040" s="820"/>
      <c r="N11040" s="820"/>
      <c r="O11040" s="820"/>
      <c r="P11040" s="820"/>
      <c r="Q11040" s="820"/>
      <c r="R11040" s="820"/>
      <c r="S11040" s="820"/>
      <c r="T11040" s="820"/>
      <c r="U11040" s="820"/>
      <c r="V11040" s="820"/>
      <c r="W11040" s="820"/>
      <c r="X11040" s="820"/>
      <c r="Y11040" s="820"/>
      <c r="Z11040" s="820"/>
    </row>
    <row r="11041" spans="7:26">
      <c r="G11041" s="826"/>
      <c r="H11041" s="820"/>
      <c r="J11041" s="820"/>
      <c r="K11041" s="820"/>
      <c r="L11041" s="820"/>
      <c r="M11041" s="820"/>
      <c r="N11041" s="820"/>
      <c r="O11041" s="820"/>
      <c r="P11041" s="820"/>
      <c r="Q11041" s="820"/>
      <c r="R11041" s="820"/>
      <c r="S11041" s="820"/>
      <c r="T11041" s="820"/>
      <c r="U11041" s="820"/>
      <c r="V11041" s="820"/>
      <c r="W11041" s="820"/>
      <c r="X11041" s="820"/>
      <c r="Y11041" s="820"/>
      <c r="Z11041" s="820"/>
    </row>
    <row r="11042" spans="7:26">
      <c r="G11042" s="826"/>
      <c r="H11042" s="820"/>
      <c r="J11042" s="820"/>
      <c r="K11042" s="820"/>
      <c r="L11042" s="820"/>
      <c r="M11042" s="820"/>
      <c r="N11042" s="820"/>
      <c r="O11042" s="820"/>
      <c r="P11042" s="820"/>
      <c r="Q11042" s="820"/>
      <c r="R11042" s="820"/>
      <c r="S11042" s="820"/>
      <c r="T11042" s="820"/>
      <c r="U11042" s="820"/>
      <c r="V11042" s="820"/>
      <c r="W11042" s="820"/>
      <c r="X11042" s="820"/>
      <c r="Y11042" s="820"/>
      <c r="Z11042" s="820"/>
    </row>
    <row r="11043" spans="7:26">
      <c r="G11043" s="826"/>
      <c r="H11043" s="820"/>
      <c r="J11043" s="820"/>
      <c r="K11043" s="820"/>
      <c r="L11043" s="820"/>
      <c r="M11043" s="820"/>
      <c r="N11043" s="820"/>
      <c r="O11043" s="820"/>
      <c r="P11043" s="820"/>
      <c r="Q11043" s="820"/>
      <c r="R11043" s="820"/>
      <c r="S11043" s="820"/>
      <c r="T11043" s="820"/>
      <c r="U11043" s="820"/>
      <c r="V11043" s="820"/>
      <c r="W11043" s="820"/>
      <c r="X11043" s="820"/>
      <c r="Y11043" s="820"/>
      <c r="Z11043" s="820"/>
    </row>
    <row r="11044" spans="7:26">
      <c r="G11044" s="826"/>
      <c r="H11044" s="820"/>
      <c r="J11044" s="820"/>
      <c r="K11044" s="820"/>
      <c r="L11044" s="820"/>
      <c r="M11044" s="820"/>
      <c r="N11044" s="820"/>
      <c r="O11044" s="820"/>
      <c r="P11044" s="820"/>
      <c r="Q11044" s="820"/>
      <c r="R11044" s="820"/>
      <c r="S11044" s="820"/>
      <c r="T11044" s="820"/>
      <c r="U11044" s="820"/>
      <c r="V11044" s="820"/>
      <c r="W11044" s="820"/>
      <c r="X11044" s="820"/>
      <c r="Y11044" s="820"/>
      <c r="Z11044" s="820"/>
    </row>
    <row r="11045" spans="7:26">
      <c r="G11045" s="826"/>
      <c r="H11045" s="820"/>
      <c r="J11045" s="820"/>
      <c r="K11045" s="820"/>
      <c r="L11045" s="820"/>
      <c r="M11045" s="820"/>
      <c r="N11045" s="820"/>
      <c r="O11045" s="820"/>
      <c r="P11045" s="820"/>
      <c r="Q11045" s="820"/>
      <c r="R11045" s="820"/>
      <c r="S11045" s="820"/>
      <c r="T11045" s="820"/>
      <c r="U11045" s="820"/>
      <c r="V11045" s="820"/>
      <c r="W11045" s="820"/>
      <c r="X11045" s="820"/>
      <c r="Y11045" s="820"/>
      <c r="Z11045" s="820"/>
    </row>
    <row r="11046" spans="7:26">
      <c r="G11046" s="826"/>
      <c r="H11046" s="820"/>
      <c r="J11046" s="820"/>
      <c r="K11046" s="820"/>
      <c r="L11046" s="820"/>
      <c r="M11046" s="820"/>
      <c r="N11046" s="820"/>
      <c r="O11046" s="820"/>
      <c r="P11046" s="820"/>
      <c r="Q11046" s="820"/>
      <c r="R11046" s="820"/>
      <c r="S11046" s="820"/>
      <c r="T11046" s="820"/>
      <c r="U11046" s="820"/>
      <c r="V11046" s="820"/>
      <c r="W11046" s="820"/>
      <c r="X11046" s="820"/>
      <c r="Y11046" s="820"/>
      <c r="Z11046" s="820"/>
    </row>
    <row r="11047" spans="7:26">
      <c r="G11047" s="826"/>
      <c r="H11047" s="820"/>
      <c r="J11047" s="820"/>
      <c r="K11047" s="820"/>
      <c r="L11047" s="820"/>
      <c r="M11047" s="820"/>
      <c r="N11047" s="820"/>
      <c r="O11047" s="820"/>
      <c r="P11047" s="820"/>
      <c r="Q11047" s="820"/>
      <c r="R11047" s="820"/>
      <c r="S11047" s="820"/>
      <c r="T11047" s="820"/>
      <c r="U11047" s="820"/>
      <c r="V11047" s="820"/>
      <c r="W11047" s="820"/>
      <c r="X11047" s="820"/>
      <c r="Y11047" s="820"/>
      <c r="Z11047" s="820"/>
    </row>
    <row r="11048" spans="7:26">
      <c r="G11048" s="826"/>
      <c r="H11048" s="820"/>
      <c r="J11048" s="820"/>
      <c r="K11048" s="820"/>
      <c r="L11048" s="820"/>
      <c r="M11048" s="820"/>
      <c r="N11048" s="820"/>
      <c r="O11048" s="820"/>
      <c r="P11048" s="820"/>
      <c r="Q11048" s="820"/>
      <c r="R11048" s="820"/>
      <c r="S11048" s="820"/>
      <c r="T11048" s="820"/>
      <c r="U11048" s="820"/>
      <c r="V11048" s="820"/>
      <c r="W11048" s="820"/>
      <c r="X11048" s="820"/>
      <c r="Y11048" s="820"/>
      <c r="Z11048" s="820"/>
    </row>
    <row r="11049" spans="7:26">
      <c r="G11049" s="826"/>
      <c r="H11049" s="820"/>
      <c r="J11049" s="820"/>
      <c r="K11049" s="820"/>
      <c r="L11049" s="820"/>
      <c r="M11049" s="820"/>
      <c r="N11049" s="820"/>
      <c r="O11049" s="820"/>
      <c r="P11049" s="820"/>
      <c r="Q11049" s="820"/>
      <c r="R11049" s="820"/>
      <c r="S11049" s="820"/>
      <c r="T11049" s="820"/>
      <c r="U11049" s="820"/>
      <c r="V11049" s="820"/>
      <c r="W11049" s="820"/>
      <c r="X11049" s="820"/>
      <c r="Y11049" s="820"/>
      <c r="Z11049" s="820"/>
    </row>
    <row r="11050" spans="7:26">
      <c r="G11050" s="826"/>
      <c r="H11050" s="820"/>
      <c r="J11050" s="820"/>
      <c r="K11050" s="820"/>
      <c r="L11050" s="820"/>
      <c r="M11050" s="820"/>
      <c r="N11050" s="820"/>
      <c r="O11050" s="820"/>
      <c r="P11050" s="820"/>
      <c r="Q11050" s="820"/>
      <c r="R11050" s="820"/>
      <c r="S11050" s="820"/>
      <c r="T11050" s="820"/>
      <c r="U11050" s="820"/>
      <c r="V11050" s="820"/>
      <c r="W11050" s="820"/>
      <c r="X11050" s="820"/>
      <c r="Y11050" s="820"/>
      <c r="Z11050" s="820"/>
    </row>
    <row r="11051" spans="7:26">
      <c r="G11051" s="826"/>
      <c r="H11051" s="820"/>
      <c r="J11051" s="820"/>
      <c r="K11051" s="820"/>
      <c r="L11051" s="820"/>
      <c r="M11051" s="820"/>
      <c r="N11051" s="820"/>
      <c r="O11051" s="820"/>
      <c r="P11051" s="820"/>
      <c r="Q11051" s="820"/>
      <c r="R11051" s="820"/>
      <c r="S11051" s="820"/>
      <c r="T11051" s="820"/>
      <c r="U11051" s="820"/>
      <c r="V11051" s="820"/>
      <c r="W11051" s="820"/>
      <c r="X11051" s="820"/>
      <c r="Y11051" s="820"/>
      <c r="Z11051" s="820"/>
    </row>
    <row r="11052" spans="7:26">
      <c r="G11052" s="826"/>
      <c r="H11052" s="820"/>
      <c r="J11052" s="820"/>
      <c r="K11052" s="820"/>
      <c r="L11052" s="820"/>
      <c r="M11052" s="820"/>
      <c r="N11052" s="820"/>
      <c r="O11052" s="820"/>
      <c r="P11052" s="820"/>
      <c r="Q11052" s="820"/>
      <c r="R11052" s="820"/>
      <c r="S11052" s="820"/>
      <c r="T11052" s="820"/>
      <c r="U11052" s="820"/>
      <c r="V11052" s="820"/>
      <c r="W11052" s="820"/>
      <c r="X11052" s="820"/>
      <c r="Y11052" s="820"/>
      <c r="Z11052" s="820"/>
    </row>
    <row r="11053" spans="7:26">
      <c r="G11053" s="826"/>
      <c r="H11053" s="820"/>
      <c r="J11053" s="820"/>
      <c r="K11053" s="820"/>
      <c r="L11053" s="820"/>
      <c r="M11053" s="820"/>
      <c r="N11053" s="820"/>
      <c r="O11053" s="820"/>
      <c r="P11053" s="820"/>
      <c r="Q11053" s="820"/>
      <c r="R11053" s="820"/>
      <c r="S11053" s="820"/>
      <c r="T11053" s="820"/>
      <c r="U11053" s="820"/>
      <c r="V11053" s="820"/>
      <c r="W11053" s="820"/>
      <c r="X11053" s="820"/>
      <c r="Y11053" s="820"/>
      <c r="Z11053" s="820"/>
    </row>
    <row r="11054" spans="7:26">
      <c r="G11054" s="826"/>
      <c r="H11054" s="820"/>
      <c r="J11054" s="820"/>
      <c r="K11054" s="820"/>
      <c r="L11054" s="820"/>
      <c r="M11054" s="820"/>
      <c r="N11054" s="820"/>
      <c r="O11054" s="820"/>
      <c r="P11054" s="820"/>
      <c r="Q11054" s="820"/>
      <c r="R11054" s="820"/>
      <c r="S11054" s="820"/>
      <c r="T11054" s="820"/>
      <c r="U11054" s="820"/>
      <c r="V11054" s="820"/>
      <c r="W11054" s="820"/>
      <c r="X11054" s="820"/>
      <c r="Y11054" s="820"/>
      <c r="Z11054" s="820"/>
    </row>
    <row r="11055" spans="7:26">
      <c r="G11055" s="826"/>
      <c r="H11055" s="820"/>
      <c r="J11055" s="820"/>
      <c r="K11055" s="820"/>
      <c r="L11055" s="820"/>
      <c r="M11055" s="820"/>
      <c r="N11055" s="820"/>
      <c r="O11055" s="820"/>
      <c r="P11055" s="820"/>
      <c r="Q11055" s="820"/>
      <c r="R11055" s="820"/>
      <c r="S11055" s="820"/>
      <c r="T11055" s="820"/>
      <c r="U11055" s="820"/>
      <c r="V11055" s="820"/>
      <c r="W11055" s="820"/>
      <c r="X11055" s="820"/>
      <c r="Y11055" s="820"/>
      <c r="Z11055" s="820"/>
    </row>
    <row r="11056" spans="7:26">
      <c r="G11056" s="826"/>
      <c r="H11056" s="820"/>
      <c r="J11056" s="820"/>
      <c r="K11056" s="820"/>
      <c r="L11056" s="820"/>
      <c r="M11056" s="820"/>
      <c r="N11056" s="820"/>
      <c r="O11056" s="820"/>
      <c r="P11056" s="820"/>
      <c r="Q11056" s="820"/>
      <c r="R11056" s="820"/>
      <c r="S11056" s="820"/>
      <c r="T11056" s="820"/>
      <c r="U11056" s="820"/>
      <c r="V11056" s="820"/>
      <c r="W11056" s="820"/>
      <c r="X11056" s="820"/>
      <c r="Y11056" s="820"/>
      <c r="Z11056" s="820"/>
    </row>
    <row r="11057" spans="7:26">
      <c r="G11057" s="826"/>
      <c r="H11057" s="820"/>
      <c r="J11057" s="820"/>
      <c r="K11057" s="820"/>
      <c r="L11057" s="820"/>
      <c r="M11057" s="820"/>
      <c r="N11057" s="820"/>
      <c r="O11057" s="820"/>
      <c r="P11057" s="820"/>
      <c r="Q11057" s="820"/>
      <c r="R11057" s="820"/>
      <c r="S11057" s="820"/>
      <c r="T11057" s="820"/>
      <c r="U11057" s="820"/>
      <c r="V11057" s="820"/>
      <c r="W11057" s="820"/>
      <c r="X11057" s="820"/>
      <c r="Y11057" s="820"/>
      <c r="Z11057" s="820"/>
    </row>
    <row r="11058" spans="7:26">
      <c r="G11058" s="826"/>
      <c r="H11058" s="820"/>
      <c r="J11058" s="820"/>
      <c r="K11058" s="820"/>
      <c r="L11058" s="820"/>
      <c r="M11058" s="820"/>
      <c r="N11058" s="820"/>
      <c r="O11058" s="820"/>
      <c r="P11058" s="820"/>
      <c r="Q11058" s="820"/>
      <c r="R11058" s="820"/>
      <c r="S11058" s="820"/>
      <c r="T11058" s="820"/>
      <c r="U11058" s="820"/>
      <c r="V11058" s="820"/>
      <c r="W11058" s="820"/>
      <c r="X11058" s="820"/>
      <c r="Y11058" s="820"/>
      <c r="Z11058" s="820"/>
    </row>
    <row r="11059" spans="7:26">
      <c r="G11059" s="826"/>
      <c r="H11059" s="820"/>
      <c r="J11059" s="820"/>
      <c r="K11059" s="820"/>
      <c r="L11059" s="820"/>
      <c r="M11059" s="820"/>
      <c r="N11059" s="820"/>
      <c r="O11059" s="820"/>
      <c r="P11059" s="820"/>
      <c r="Q11059" s="820"/>
      <c r="R11059" s="820"/>
      <c r="S11059" s="820"/>
      <c r="T11059" s="820"/>
      <c r="U11059" s="820"/>
      <c r="V11059" s="820"/>
      <c r="W11059" s="820"/>
      <c r="X11059" s="820"/>
      <c r="Y11059" s="820"/>
      <c r="Z11059" s="820"/>
    </row>
    <row r="11060" spans="7:26">
      <c r="G11060" s="826"/>
      <c r="H11060" s="820"/>
      <c r="J11060" s="820"/>
      <c r="K11060" s="820"/>
      <c r="L11060" s="820"/>
      <c r="M11060" s="820"/>
      <c r="N11060" s="820"/>
      <c r="O11060" s="820"/>
      <c r="P11060" s="820"/>
      <c r="Q11060" s="820"/>
      <c r="R11060" s="820"/>
      <c r="S11060" s="820"/>
      <c r="T11060" s="820"/>
      <c r="U11060" s="820"/>
      <c r="V11060" s="820"/>
      <c r="W11060" s="820"/>
      <c r="X11060" s="820"/>
      <c r="Y11060" s="820"/>
      <c r="Z11060" s="820"/>
    </row>
    <row r="11061" spans="7:26">
      <c r="G11061" s="826"/>
      <c r="H11061" s="820"/>
      <c r="J11061" s="820"/>
      <c r="K11061" s="820"/>
      <c r="L11061" s="820"/>
      <c r="M11061" s="820"/>
      <c r="N11061" s="820"/>
      <c r="O11061" s="820"/>
      <c r="P11061" s="820"/>
      <c r="Q11061" s="820"/>
      <c r="R11061" s="820"/>
      <c r="S11061" s="820"/>
      <c r="T11061" s="820"/>
      <c r="U11061" s="820"/>
      <c r="V11061" s="820"/>
      <c r="W11061" s="820"/>
      <c r="X11061" s="820"/>
      <c r="Y11061" s="820"/>
      <c r="Z11061" s="820"/>
    </row>
    <row r="11062" spans="7:26">
      <c r="G11062" s="826"/>
      <c r="H11062" s="820"/>
      <c r="J11062" s="820"/>
      <c r="K11062" s="820"/>
      <c r="L11062" s="820"/>
      <c r="M11062" s="820"/>
      <c r="N11062" s="820"/>
      <c r="O11062" s="820"/>
      <c r="P11062" s="820"/>
      <c r="Q11062" s="820"/>
      <c r="R11062" s="820"/>
      <c r="S11062" s="820"/>
      <c r="T11062" s="820"/>
      <c r="U11062" s="820"/>
      <c r="V11062" s="820"/>
      <c r="W11062" s="820"/>
      <c r="X11062" s="820"/>
      <c r="Y11062" s="820"/>
      <c r="Z11062" s="820"/>
    </row>
    <row r="11063" spans="7:26">
      <c r="G11063" s="826"/>
      <c r="H11063" s="820"/>
      <c r="J11063" s="820"/>
      <c r="K11063" s="820"/>
      <c r="L11063" s="820"/>
      <c r="M11063" s="820"/>
      <c r="N11063" s="820"/>
      <c r="O11063" s="820"/>
      <c r="P11063" s="820"/>
      <c r="Q11063" s="820"/>
      <c r="R11063" s="820"/>
      <c r="S11063" s="820"/>
      <c r="T11063" s="820"/>
      <c r="U11063" s="820"/>
      <c r="V11063" s="820"/>
      <c r="W11063" s="820"/>
      <c r="X11063" s="820"/>
      <c r="Y11063" s="820"/>
      <c r="Z11063" s="820"/>
    </row>
    <row r="11064" spans="7:26">
      <c r="G11064" s="826"/>
      <c r="H11064" s="820"/>
      <c r="J11064" s="820"/>
      <c r="K11064" s="820"/>
      <c r="L11064" s="820"/>
      <c r="M11064" s="820"/>
      <c r="N11064" s="820"/>
      <c r="O11064" s="820"/>
      <c r="P11064" s="820"/>
      <c r="Q11064" s="820"/>
      <c r="R11064" s="820"/>
      <c r="S11064" s="820"/>
      <c r="T11064" s="820"/>
      <c r="U11064" s="820"/>
      <c r="V11064" s="820"/>
      <c r="W11064" s="820"/>
      <c r="X11064" s="820"/>
      <c r="Y11064" s="820"/>
      <c r="Z11064" s="820"/>
    </row>
    <row r="11065" spans="7:26">
      <c r="G11065" s="826"/>
      <c r="H11065" s="820"/>
      <c r="J11065" s="820"/>
      <c r="K11065" s="820"/>
      <c r="L11065" s="820"/>
      <c r="M11065" s="820"/>
      <c r="N11065" s="820"/>
      <c r="O11065" s="820"/>
      <c r="P11065" s="820"/>
      <c r="Q11065" s="820"/>
      <c r="R11065" s="820"/>
      <c r="S11065" s="820"/>
      <c r="T11065" s="820"/>
      <c r="U11065" s="820"/>
      <c r="V11065" s="820"/>
      <c r="W11065" s="820"/>
      <c r="X11065" s="820"/>
      <c r="Y11065" s="820"/>
      <c r="Z11065" s="820"/>
    </row>
    <row r="11066" spans="7:26">
      <c r="G11066" s="826"/>
      <c r="H11066" s="820"/>
      <c r="J11066" s="820"/>
      <c r="K11066" s="820"/>
      <c r="L11066" s="820"/>
      <c r="M11066" s="820"/>
      <c r="N11066" s="820"/>
      <c r="O11066" s="820"/>
      <c r="P11066" s="820"/>
      <c r="Q11066" s="820"/>
      <c r="R11066" s="820"/>
      <c r="S11066" s="820"/>
      <c r="T11066" s="820"/>
      <c r="U11066" s="820"/>
      <c r="V11066" s="820"/>
      <c r="W11066" s="820"/>
      <c r="X11066" s="820"/>
      <c r="Y11066" s="820"/>
      <c r="Z11066" s="820"/>
    </row>
    <row r="11067" spans="7:26">
      <c r="G11067" s="826"/>
      <c r="H11067" s="820"/>
      <c r="J11067" s="820"/>
      <c r="K11067" s="820"/>
      <c r="L11067" s="820"/>
      <c r="M11067" s="820"/>
      <c r="N11067" s="820"/>
      <c r="O11067" s="820"/>
      <c r="P11067" s="820"/>
      <c r="Q11067" s="820"/>
      <c r="R11067" s="820"/>
      <c r="S11067" s="820"/>
      <c r="T11067" s="820"/>
      <c r="U11067" s="820"/>
      <c r="V11067" s="820"/>
      <c r="W11067" s="820"/>
      <c r="X11067" s="820"/>
      <c r="Y11067" s="820"/>
      <c r="Z11067" s="820"/>
    </row>
    <row r="11068" spans="7:26">
      <c r="G11068" s="826"/>
      <c r="H11068" s="820"/>
      <c r="J11068" s="820"/>
      <c r="K11068" s="820"/>
      <c r="L11068" s="820"/>
      <c r="M11068" s="820"/>
      <c r="N11068" s="820"/>
      <c r="O11068" s="820"/>
      <c r="P11068" s="820"/>
      <c r="Q11068" s="820"/>
      <c r="R11068" s="820"/>
      <c r="S11068" s="820"/>
      <c r="T11068" s="820"/>
      <c r="U11068" s="820"/>
      <c r="V11068" s="820"/>
      <c r="W11068" s="820"/>
      <c r="X11068" s="820"/>
      <c r="Y11068" s="820"/>
      <c r="Z11068" s="820"/>
    </row>
    <row r="11069" spans="7:26">
      <c r="G11069" s="826"/>
      <c r="H11069" s="820"/>
      <c r="J11069" s="820"/>
      <c r="K11069" s="820"/>
      <c r="L11069" s="820"/>
      <c r="M11069" s="820"/>
      <c r="N11069" s="820"/>
      <c r="O11069" s="820"/>
      <c r="P11069" s="820"/>
      <c r="Q11069" s="820"/>
      <c r="R11069" s="820"/>
      <c r="S11069" s="820"/>
      <c r="T11069" s="820"/>
      <c r="U11069" s="820"/>
      <c r="V11069" s="820"/>
      <c r="W11069" s="820"/>
      <c r="X11069" s="820"/>
      <c r="Y11069" s="820"/>
      <c r="Z11069" s="820"/>
    </row>
    <row r="11070" spans="7:26">
      <c r="G11070" s="826"/>
      <c r="H11070" s="820"/>
      <c r="J11070" s="820"/>
      <c r="K11070" s="820"/>
      <c r="L11070" s="820"/>
      <c r="M11070" s="820"/>
      <c r="N11070" s="820"/>
      <c r="O11070" s="820"/>
      <c r="P11070" s="820"/>
      <c r="Q11070" s="820"/>
      <c r="R11070" s="820"/>
      <c r="S11070" s="820"/>
      <c r="T11070" s="820"/>
      <c r="U11070" s="820"/>
      <c r="V11070" s="820"/>
      <c r="W11070" s="820"/>
      <c r="X11070" s="820"/>
      <c r="Y11070" s="820"/>
      <c r="Z11070" s="820"/>
    </row>
    <row r="11071" spans="7:26">
      <c r="G11071" s="826"/>
      <c r="H11071" s="820"/>
      <c r="J11071" s="820"/>
      <c r="K11071" s="820"/>
      <c r="L11071" s="820"/>
      <c r="M11071" s="820"/>
      <c r="N11071" s="820"/>
      <c r="O11071" s="820"/>
      <c r="P11071" s="820"/>
      <c r="Q11071" s="820"/>
      <c r="R11071" s="820"/>
      <c r="S11071" s="820"/>
      <c r="T11071" s="820"/>
      <c r="U11071" s="820"/>
      <c r="V11071" s="820"/>
      <c r="W11071" s="820"/>
      <c r="X11071" s="820"/>
      <c r="Y11071" s="820"/>
      <c r="Z11071" s="820"/>
    </row>
    <row r="11072" spans="7:26">
      <c r="G11072" s="826"/>
      <c r="H11072" s="820"/>
      <c r="J11072" s="820"/>
      <c r="K11072" s="820"/>
      <c r="L11072" s="820"/>
      <c r="M11072" s="820"/>
      <c r="N11072" s="820"/>
      <c r="O11072" s="820"/>
      <c r="P11072" s="820"/>
      <c r="Q11072" s="820"/>
      <c r="R11072" s="820"/>
      <c r="S11072" s="820"/>
      <c r="T11072" s="820"/>
      <c r="U11072" s="820"/>
      <c r="V11072" s="820"/>
      <c r="W11072" s="820"/>
      <c r="X11072" s="820"/>
      <c r="Y11072" s="820"/>
      <c r="Z11072" s="820"/>
    </row>
    <row r="11073" spans="7:26">
      <c r="G11073" s="826"/>
      <c r="H11073" s="820"/>
      <c r="J11073" s="820"/>
      <c r="K11073" s="820"/>
      <c r="L11073" s="820"/>
      <c r="M11073" s="820"/>
      <c r="N11073" s="820"/>
      <c r="O11073" s="820"/>
      <c r="P11073" s="820"/>
      <c r="Q11073" s="820"/>
      <c r="R11073" s="820"/>
      <c r="S11073" s="820"/>
      <c r="T11073" s="820"/>
      <c r="U11073" s="820"/>
      <c r="V11073" s="820"/>
      <c r="W11073" s="820"/>
      <c r="X11073" s="820"/>
      <c r="Y11073" s="820"/>
      <c r="Z11073" s="820"/>
    </row>
    <row r="11074" spans="7:26">
      <c r="G11074" s="826"/>
      <c r="H11074" s="820"/>
      <c r="J11074" s="820"/>
      <c r="K11074" s="820"/>
      <c r="L11074" s="820"/>
      <c r="M11074" s="820"/>
      <c r="N11074" s="820"/>
      <c r="O11074" s="820"/>
      <c r="P11074" s="820"/>
      <c r="Q11074" s="820"/>
      <c r="R11074" s="820"/>
      <c r="S11074" s="820"/>
      <c r="T11074" s="820"/>
      <c r="U11074" s="820"/>
      <c r="V11074" s="820"/>
      <c r="W11074" s="820"/>
      <c r="X11074" s="820"/>
      <c r="Y11074" s="820"/>
      <c r="Z11074" s="820"/>
    </row>
    <row r="11075" spans="7:26">
      <c r="G11075" s="826"/>
      <c r="H11075" s="820"/>
      <c r="J11075" s="820"/>
      <c r="K11075" s="820"/>
      <c r="L11075" s="820"/>
      <c r="M11075" s="820"/>
      <c r="N11075" s="820"/>
      <c r="O11075" s="820"/>
      <c r="P11075" s="820"/>
      <c r="Q11075" s="820"/>
      <c r="R11075" s="820"/>
      <c r="S11075" s="820"/>
      <c r="T11075" s="820"/>
      <c r="U11075" s="820"/>
      <c r="V11075" s="820"/>
      <c r="W11075" s="820"/>
      <c r="X11075" s="820"/>
      <c r="Y11075" s="820"/>
      <c r="Z11075" s="820"/>
    </row>
    <row r="11076" spans="7:26">
      <c r="G11076" s="826"/>
      <c r="H11076" s="820"/>
      <c r="J11076" s="820"/>
      <c r="K11076" s="820"/>
      <c r="L11076" s="820"/>
      <c r="M11076" s="820"/>
      <c r="N11076" s="820"/>
      <c r="O11076" s="820"/>
      <c r="P11076" s="820"/>
      <c r="Q11076" s="820"/>
      <c r="R11076" s="820"/>
      <c r="S11076" s="820"/>
      <c r="T11076" s="820"/>
      <c r="U11076" s="820"/>
      <c r="V11076" s="820"/>
      <c r="W11076" s="820"/>
      <c r="X11076" s="820"/>
      <c r="Y11076" s="820"/>
      <c r="Z11076" s="820"/>
    </row>
    <row r="11077" spans="7:26">
      <c r="G11077" s="826"/>
      <c r="H11077" s="820"/>
      <c r="J11077" s="820"/>
      <c r="K11077" s="820"/>
      <c r="L11077" s="820"/>
      <c r="M11077" s="820"/>
      <c r="N11077" s="820"/>
      <c r="O11077" s="820"/>
      <c r="P11077" s="820"/>
      <c r="Q11077" s="820"/>
      <c r="R11077" s="820"/>
      <c r="S11077" s="820"/>
      <c r="T11077" s="820"/>
      <c r="U11077" s="820"/>
      <c r="V11077" s="820"/>
      <c r="W11077" s="820"/>
      <c r="X11077" s="820"/>
      <c r="Y11077" s="820"/>
      <c r="Z11077" s="820"/>
    </row>
    <row r="11078" spans="7:26">
      <c r="G11078" s="826"/>
      <c r="H11078" s="820"/>
      <c r="J11078" s="820"/>
      <c r="K11078" s="820"/>
      <c r="L11078" s="820"/>
      <c r="M11078" s="820"/>
      <c r="N11078" s="820"/>
      <c r="O11078" s="820"/>
      <c r="P11078" s="820"/>
      <c r="Q11078" s="820"/>
      <c r="R11078" s="820"/>
      <c r="S11078" s="820"/>
      <c r="T11078" s="820"/>
      <c r="U11078" s="820"/>
      <c r="V11078" s="820"/>
      <c r="W11078" s="820"/>
      <c r="X11078" s="820"/>
      <c r="Y11078" s="820"/>
      <c r="Z11078" s="820"/>
    </row>
    <row r="11079" spans="7:26">
      <c r="G11079" s="826"/>
      <c r="H11079" s="820"/>
      <c r="J11079" s="820"/>
      <c r="K11079" s="820"/>
      <c r="L11079" s="820"/>
      <c r="M11079" s="820"/>
      <c r="N11079" s="820"/>
      <c r="O11079" s="820"/>
      <c r="P11079" s="820"/>
      <c r="Q11079" s="820"/>
      <c r="R11079" s="820"/>
      <c r="S11079" s="820"/>
      <c r="T11079" s="820"/>
      <c r="U11079" s="820"/>
      <c r="V11079" s="820"/>
      <c r="W11079" s="820"/>
      <c r="X11079" s="820"/>
      <c r="Y11079" s="820"/>
      <c r="Z11079" s="820"/>
    </row>
    <row r="11080" spans="7:26">
      <c r="G11080" s="826"/>
      <c r="H11080" s="820"/>
      <c r="J11080" s="820"/>
      <c r="K11080" s="820"/>
      <c r="L11080" s="820"/>
      <c r="M11080" s="820"/>
      <c r="N11080" s="820"/>
      <c r="O11080" s="820"/>
      <c r="P11080" s="820"/>
      <c r="Q11080" s="820"/>
      <c r="R11080" s="820"/>
      <c r="S11080" s="820"/>
      <c r="T11080" s="820"/>
      <c r="U11080" s="820"/>
      <c r="V11080" s="820"/>
      <c r="W11080" s="820"/>
      <c r="X11080" s="820"/>
      <c r="Y11080" s="820"/>
      <c r="Z11080" s="820"/>
    </row>
    <row r="11081" spans="7:26">
      <c r="G11081" s="826"/>
      <c r="H11081" s="820"/>
      <c r="J11081" s="820"/>
      <c r="K11081" s="820"/>
      <c r="L11081" s="820"/>
      <c r="M11081" s="820"/>
      <c r="N11081" s="820"/>
      <c r="O11081" s="820"/>
      <c r="P11081" s="820"/>
      <c r="Q11081" s="820"/>
      <c r="R11081" s="820"/>
      <c r="S11081" s="820"/>
      <c r="T11081" s="820"/>
      <c r="U11081" s="820"/>
      <c r="V11081" s="820"/>
      <c r="W11081" s="820"/>
      <c r="X11081" s="820"/>
      <c r="Y11081" s="820"/>
      <c r="Z11081" s="820"/>
    </row>
    <row r="11082" spans="7:26">
      <c r="G11082" s="826"/>
      <c r="H11082" s="820"/>
      <c r="J11082" s="820"/>
      <c r="K11082" s="820"/>
      <c r="L11082" s="820"/>
      <c r="M11082" s="820"/>
      <c r="N11082" s="820"/>
      <c r="O11082" s="820"/>
      <c r="P11082" s="820"/>
      <c r="Q11082" s="820"/>
      <c r="R11082" s="820"/>
      <c r="S11082" s="820"/>
      <c r="T11082" s="820"/>
      <c r="U11082" s="820"/>
      <c r="V11082" s="820"/>
      <c r="W11082" s="820"/>
      <c r="X11082" s="820"/>
      <c r="Y11082" s="820"/>
      <c r="Z11082" s="820"/>
    </row>
    <row r="11083" spans="7:26">
      <c r="G11083" s="826"/>
      <c r="H11083" s="820"/>
      <c r="J11083" s="820"/>
      <c r="K11083" s="820"/>
      <c r="L11083" s="820"/>
      <c r="M11083" s="820"/>
      <c r="N11083" s="820"/>
      <c r="O11083" s="820"/>
      <c r="P11083" s="820"/>
      <c r="Q11083" s="820"/>
      <c r="R11083" s="820"/>
      <c r="S11083" s="820"/>
      <c r="T11083" s="820"/>
      <c r="U11083" s="820"/>
      <c r="V11083" s="820"/>
      <c r="W11083" s="820"/>
      <c r="X11083" s="820"/>
      <c r="Y11083" s="820"/>
      <c r="Z11083" s="820"/>
    </row>
    <row r="11084" spans="7:26">
      <c r="G11084" s="826"/>
      <c r="H11084" s="820"/>
      <c r="J11084" s="820"/>
      <c r="K11084" s="820"/>
      <c r="L11084" s="820"/>
      <c r="M11084" s="820"/>
      <c r="N11084" s="820"/>
      <c r="O11084" s="820"/>
      <c r="P11084" s="820"/>
      <c r="Q11084" s="820"/>
      <c r="R11084" s="820"/>
      <c r="S11084" s="820"/>
      <c r="T11084" s="820"/>
      <c r="U11084" s="820"/>
      <c r="V11084" s="820"/>
      <c r="W11084" s="820"/>
      <c r="X11084" s="820"/>
      <c r="Y11084" s="820"/>
      <c r="Z11084" s="820"/>
    </row>
    <row r="11085" spans="7:26">
      <c r="G11085" s="826"/>
      <c r="H11085" s="820"/>
      <c r="J11085" s="820"/>
      <c r="K11085" s="820"/>
      <c r="L11085" s="820"/>
      <c r="M11085" s="820"/>
      <c r="N11085" s="820"/>
      <c r="O11085" s="820"/>
      <c r="P11085" s="820"/>
      <c r="Q11085" s="820"/>
      <c r="R11085" s="820"/>
      <c r="S11085" s="820"/>
      <c r="T11085" s="820"/>
      <c r="U11085" s="820"/>
      <c r="V11085" s="820"/>
      <c r="W11085" s="820"/>
      <c r="X11085" s="820"/>
      <c r="Y11085" s="820"/>
      <c r="Z11085" s="820"/>
    </row>
    <row r="11086" spans="7:26">
      <c r="G11086" s="826"/>
      <c r="H11086" s="820"/>
      <c r="J11086" s="820"/>
      <c r="K11086" s="820"/>
      <c r="L11086" s="820"/>
      <c r="M11086" s="820"/>
      <c r="N11086" s="820"/>
      <c r="O11086" s="820"/>
      <c r="P11086" s="820"/>
      <c r="Q11086" s="820"/>
      <c r="R11086" s="820"/>
      <c r="S11086" s="820"/>
      <c r="T11086" s="820"/>
      <c r="U11086" s="820"/>
      <c r="V11086" s="820"/>
      <c r="W11086" s="820"/>
      <c r="X11086" s="820"/>
      <c r="Y11086" s="820"/>
      <c r="Z11086" s="820"/>
    </row>
    <row r="11087" spans="7:26">
      <c r="G11087" s="826"/>
      <c r="H11087" s="820"/>
      <c r="J11087" s="820"/>
      <c r="K11087" s="820"/>
      <c r="L11087" s="820"/>
      <c r="M11087" s="820"/>
      <c r="N11087" s="820"/>
      <c r="O11087" s="820"/>
      <c r="P11087" s="820"/>
      <c r="Q11087" s="820"/>
      <c r="R11087" s="820"/>
      <c r="S11087" s="820"/>
      <c r="T11087" s="820"/>
      <c r="U11087" s="820"/>
      <c r="V11087" s="820"/>
      <c r="W11087" s="820"/>
      <c r="X11087" s="820"/>
      <c r="Y11087" s="820"/>
      <c r="Z11087" s="820"/>
    </row>
    <row r="11088" spans="7:26">
      <c r="G11088" s="826"/>
      <c r="H11088" s="820"/>
      <c r="J11088" s="820"/>
      <c r="K11088" s="820"/>
      <c r="L11088" s="820"/>
      <c r="M11088" s="820"/>
      <c r="N11088" s="820"/>
      <c r="O11088" s="820"/>
      <c r="P11088" s="820"/>
      <c r="Q11088" s="820"/>
      <c r="R11088" s="820"/>
      <c r="S11088" s="820"/>
      <c r="T11088" s="820"/>
      <c r="U11088" s="820"/>
      <c r="V11088" s="820"/>
      <c r="W11088" s="820"/>
      <c r="X11088" s="820"/>
      <c r="Y11088" s="820"/>
      <c r="Z11088" s="820"/>
    </row>
    <row r="11089" spans="7:26">
      <c r="G11089" s="826"/>
      <c r="H11089" s="820"/>
      <c r="J11089" s="820"/>
      <c r="K11089" s="820"/>
      <c r="L11089" s="820"/>
      <c r="M11089" s="820"/>
      <c r="N11089" s="820"/>
      <c r="O11089" s="820"/>
      <c r="P11089" s="820"/>
      <c r="Q11089" s="820"/>
      <c r="R11089" s="820"/>
      <c r="S11089" s="820"/>
      <c r="T11089" s="820"/>
      <c r="U11089" s="820"/>
      <c r="V11089" s="820"/>
      <c r="W11089" s="820"/>
      <c r="X11089" s="820"/>
      <c r="Y11089" s="820"/>
      <c r="Z11089" s="820"/>
    </row>
    <row r="11090" spans="7:26">
      <c r="G11090" s="826"/>
      <c r="H11090" s="820"/>
      <c r="J11090" s="820"/>
      <c r="K11090" s="820"/>
      <c r="L11090" s="820"/>
      <c r="M11090" s="820"/>
      <c r="N11090" s="820"/>
      <c r="O11090" s="820"/>
      <c r="P11090" s="820"/>
      <c r="Q11090" s="820"/>
      <c r="R11090" s="820"/>
      <c r="S11090" s="820"/>
      <c r="T11090" s="820"/>
      <c r="U11090" s="820"/>
      <c r="V11090" s="820"/>
      <c r="W11090" s="820"/>
      <c r="X11090" s="820"/>
      <c r="Y11090" s="820"/>
      <c r="Z11090" s="820"/>
    </row>
    <row r="11091" spans="7:26">
      <c r="G11091" s="826"/>
      <c r="H11091" s="820"/>
      <c r="J11091" s="820"/>
      <c r="K11091" s="820"/>
      <c r="L11091" s="820"/>
      <c r="M11091" s="820"/>
      <c r="N11091" s="820"/>
      <c r="O11091" s="820"/>
      <c r="P11091" s="820"/>
      <c r="Q11091" s="820"/>
      <c r="R11091" s="820"/>
      <c r="S11091" s="820"/>
      <c r="T11091" s="820"/>
      <c r="U11091" s="820"/>
      <c r="V11091" s="820"/>
      <c r="W11091" s="820"/>
      <c r="X11091" s="820"/>
      <c r="Y11091" s="820"/>
      <c r="Z11091" s="820"/>
    </row>
    <row r="11092" spans="7:26">
      <c r="G11092" s="826"/>
      <c r="H11092" s="820"/>
      <c r="J11092" s="820"/>
      <c r="K11092" s="820"/>
      <c r="L11092" s="820"/>
      <c r="M11092" s="820"/>
      <c r="N11092" s="820"/>
      <c r="O11092" s="820"/>
      <c r="P11092" s="820"/>
      <c r="Q11092" s="820"/>
      <c r="R11092" s="820"/>
      <c r="S11092" s="820"/>
      <c r="T11092" s="820"/>
      <c r="U11092" s="820"/>
      <c r="V11092" s="820"/>
      <c r="W11092" s="820"/>
      <c r="X11092" s="820"/>
      <c r="Y11092" s="820"/>
      <c r="Z11092" s="820"/>
    </row>
    <row r="11093" spans="7:26">
      <c r="G11093" s="826"/>
      <c r="H11093" s="820"/>
      <c r="J11093" s="820"/>
      <c r="K11093" s="820"/>
      <c r="L11093" s="820"/>
      <c r="M11093" s="820"/>
      <c r="N11093" s="820"/>
      <c r="O11093" s="820"/>
      <c r="P11093" s="820"/>
      <c r="Q11093" s="820"/>
      <c r="R11093" s="820"/>
      <c r="S11093" s="820"/>
      <c r="T11093" s="820"/>
      <c r="U11093" s="820"/>
      <c r="V11093" s="820"/>
      <c r="W11093" s="820"/>
      <c r="X11093" s="820"/>
      <c r="Y11093" s="820"/>
      <c r="Z11093" s="820"/>
    </row>
    <row r="11094" spans="7:26">
      <c r="G11094" s="826"/>
      <c r="H11094" s="820"/>
      <c r="J11094" s="820"/>
      <c r="K11094" s="820"/>
      <c r="L11094" s="820"/>
      <c r="M11094" s="820"/>
      <c r="N11094" s="820"/>
      <c r="O11094" s="820"/>
      <c r="P11094" s="820"/>
      <c r="Q11094" s="820"/>
      <c r="R11094" s="820"/>
      <c r="S11094" s="820"/>
      <c r="T11094" s="820"/>
      <c r="U11094" s="820"/>
      <c r="V11094" s="820"/>
      <c r="W11094" s="820"/>
      <c r="X11094" s="820"/>
      <c r="Y11094" s="820"/>
      <c r="Z11094" s="820"/>
    </row>
    <row r="11095" spans="7:26">
      <c r="G11095" s="826"/>
      <c r="H11095" s="820"/>
      <c r="J11095" s="820"/>
      <c r="K11095" s="820"/>
      <c r="L11095" s="820"/>
      <c r="M11095" s="820"/>
      <c r="N11095" s="820"/>
      <c r="O11095" s="820"/>
      <c r="P11095" s="820"/>
      <c r="Q11095" s="820"/>
      <c r="R11095" s="820"/>
      <c r="S11095" s="820"/>
      <c r="T11095" s="820"/>
      <c r="U11095" s="820"/>
      <c r="V11095" s="820"/>
      <c r="W11095" s="820"/>
      <c r="X11095" s="820"/>
      <c r="Y11095" s="820"/>
      <c r="Z11095" s="820"/>
    </row>
    <row r="11096" spans="7:26">
      <c r="G11096" s="826"/>
      <c r="H11096" s="820"/>
      <c r="J11096" s="820"/>
      <c r="K11096" s="820"/>
      <c r="L11096" s="820"/>
      <c r="M11096" s="820"/>
      <c r="N11096" s="820"/>
      <c r="O11096" s="820"/>
      <c r="P11096" s="820"/>
      <c r="Q11096" s="820"/>
      <c r="R11096" s="820"/>
      <c r="S11096" s="820"/>
      <c r="T11096" s="820"/>
      <c r="U11096" s="820"/>
      <c r="V11096" s="820"/>
      <c r="W11096" s="820"/>
      <c r="X11096" s="820"/>
      <c r="Y11096" s="820"/>
      <c r="Z11096" s="820"/>
    </row>
    <row r="11097" spans="7:26">
      <c r="G11097" s="826"/>
      <c r="H11097" s="820"/>
      <c r="J11097" s="820"/>
      <c r="K11097" s="820"/>
      <c r="L11097" s="820"/>
      <c r="M11097" s="820"/>
      <c r="N11097" s="820"/>
      <c r="O11097" s="820"/>
      <c r="P11097" s="820"/>
      <c r="Q11097" s="820"/>
      <c r="R11097" s="820"/>
      <c r="S11097" s="820"/>
      <c r="T11097" s="820"/>
      <c r="U11097" s="820"/>
      <c r="V11097" s="820"/>
      <c r="W11097" s="820"/>
      <c r="X11097" s="820"/>
      <c r="Y11097" s="820"/>
      <c r="Z11097" s="820"/>
    </row>
    <row r="11098" spans="7:26">
      <c r="G11098" s="826"/>
      <c r="H11098" s="820"/>
      <c r="J11098" s="820"/>
      <c r="K11098" s="820"/>
      <c r="L11098" s="820"/>
      <c r="M11098" s="820"/>
      <c r="N11098" s="820"/>
      <c r="O11098" s="820"/>
      <c r="P11098" s="820"/>
      <c r="Q11098" s="820"/>
      <c r="R11098" s="820"/>
      <c r="S11098" s="820"/>
      <c r="T11098" s="820"/>
      <c r="U11098" s="820"/>
      <c r="V11098" s="820"/>
      <c r="W11098" s="820"/>
      <c r="X11098" s="820"/>
      <c r="Y11098" s="820"/>
      <c r="Z11098" s="820"/>
    </row>
    <row r="11099" spans="7:26">
      <c r="G11099" s="826"/>
      <c r="H11099" s="820"/>
      <c r="J11099" s="820"/>
      <c r="K11099" s="820"/>
      <c r="L11099" s="820"/>
      <c r="M11099" s="820"/>
      <c r="N11099" s="820"/>
      <c r="O11099" s="820"/>
      <c r="P11099" s="820"/>
      <c r="Q11099" s="820"/>
      <c r="R11099" s="820"/>
      <c r="S11099" s="820"/>
      <c r="T11099" s="820"/>
      <c r="U11099" s="820"/>
      <c r="V11099" s="820"/>
      <c r="W11099" s="820"/>
      <c r="X11099" s="820"/>
      <c r="Y11099" s="820"/>
      <c r="Z11099" s="820"/>
    </row>
    <row r="11100" spans="7:26">
      <c r="G11100" s="826"/>
      <c r="H11100" s="820"/>
      <c r="J11100" s="820"/>
      <c r="K11100" s="820"/>
      <c r="L11100" s="820"/>
      <c r="M11100" s="820"/>
      <c r="N11100" s="820"/>
      <c r="O11100" s="820"/>
      <c r="P11100" s="820"/>
      <c r="Q11100" s="820"/>
      <c r="R11100" s="820"/>
      <c r="S11100" s="820"/>
      <c r="T11100" s="820"/>
      <c r="U11100" s="820"/>
      <c r="V11100" s="820"/>
      <c r="W11100" s="820"/>
      <c r="X11100" s="820"/>
      <c r="Y11100" s="820"/>
      <c r="Z11100" s="820"/>
    </row>
    <row r="11101" spans="7:26">
      <c r="G11101" s="826"/>
      <c r="H11101" s="820"/>
      <c r="J11101" s="820"/>
      <c r="K11101" s="820"/>
      <c r="L11101" s="820"/>
      <c r="M11101" s="820"/>
      <c r="N11101" s="820"/>
      <c r="O11101" s="820"/>
      <c r="P11101" s="820"/>
      <c r="Q11101" s="820"/>
      <c r="R11101" s="820"/>
      <c r="S11101" s="820"/>
      <c r="T11101" s="820"/>
      <c r="U11101" s="820"/>
      <c r="V11101" s="820"/>
      <c r="W11101" s="820"/>
      <c r="X11101" s="820"/>
      <c r="Y11101" s="820"/>
      <c r="Z11101" s="820"/>
    </row>
    <row r="11102" spans="7:26">
      <c r="G11102" s="826"/>
      <c r="H11102" s="820"/>
      <c r="J11102" s="820"/>
      <c r="K11102" s="820"/>
      <c r="L11102" s="820"/>
      <c r="M11102" s="820"/>
      <c r="N11102" s="820"/>
      <c r="O11102" s="820"/>
      <c r="P11102" s="820"/>
      <c r="Q11102" s="820"/>
      <c r="R11102" s="820"/>
      <c r="S11102" s="820"/>
      <c r="T11102" s="820"/>
      <c r="U11102" s="820"/>
      <c r="V11102" s="820"/>
      <c r="W11102" s="820"/>
      <c r="X11102" s="820"/>
      <c r="Y11102" s="820"/>
      <c r="Z11102" s="820"/>
    </row>
    <row r="11103" spans="7:26">
      <c r="G11103" s="826"/>
      <c r="H11103" s="820"/>
      <c r="J11103" s="820"/>
      <c r="K11103" s="820"/>
      <c r="L11103" s="820"/>
      <c r="M11103" s="820"/>
      <c r="N11103" s="820"/>
      <c r="O11103" s="820"/>
      <c r="P11103" s="820"/>
      <c r="Q11103" s="820"/>
      <c r="R11103" s="820"/>
      <c r="S11103" s="820"/>
      <c r="T11103" s="820"/>
      <c r="U11103" s="820"/>
      <c r="V11103" s="820"/>
      <c r="W11103" s="820"/>
      <c r="X11103" s="820"/>
      <c r="Y11103" s="820"/>
      <c r="Z11103" s="820"/>
    </row>
    <row r="11104" spans="7:26">
      <c r="G11104" s="826"/>
      <c r="H11104" s="820"/>
      <c r="J11104" s="820"/>
      <c r="K11104" s="820"/>
      <c r="L11104" s="820"/>
      <c r="M11104" s="820"/>
      <c r="N11104" s="820"/>
      <c r="O11104" s="820"/>
      <c r="P11104" s="820"/>
      <c r="Q11104" s="820"/>
      <c r="R11104" s="820"/>
      <c r="S11104" s="820"/>
      <c r="T11104" s="820"/>
      <c r="U11104" s="820"/>
      <c r="V11104" s="820"/>
      <c r="W11104" s="820"/>
      <c r="X11104" s="820"/>
      <c r="Y11104" s="820"/>
      <c r="Z11104" s="820"/>
    </row>
    <row r="11105" spans="7:26">
      <c r="G11105" s="826"/>
      <c r="H11105" s="820"/>
      <c r="J11105" s="820"/>
      <c r="K11105" s="820"/>
      <c r="L11105" s="820"/>
      <c r="M11105" s="820"/>
      <c r="N11105" s="820"/>
      <c r="O11105" s="820"/>
      <c r="P11105" s="820"/>
      <c r="Q11105" s="820"/>
      <c r="R11105" s="820"/>
      <c r="S11105" s="820"/>
      <c r="T11105" s="820"/>
      <c r="U11105" s="820"/>
      <c r="V11105" s="820"/>
      <c r="W11105" s="820"/>
      <c r="X11105" s="820"/>
      <c r="Y11105" s="820"/>
      <c r="Z11105" s="820"/>
    </row>
    <row r="11106" spans="7:26">
      <c r="G11106" s="826"/>
      <c r="H11106" s="820"/>
      <c r="J11106" s="820"/>
      <c r="K11106" s="820"/>
      <c r="L11106" s="820"/>
      <c r="M11106" s="820"/>
      <c r="N11106" s="820"/>
      <c r="O11106" s="820"/>
      <c r="P11106" s="820"/>
      <c r="Q11106" s="820"/>
      <c r="R11106" s="820"/>
      <c r="S11106" s="820"/>
      <c r="T11106" s="820"/>
      <c r="U11106" s="820"/>
      <c r="V11106" s="820"/>
      <c r="W11106" s="820"/>
      <c r="X11106" s="820"/>
      <c r="Y11106" s="820"/>
      <c r="Z11106" s="820"/>
    </row>
    <row r="11107" spans="7:26">
      <c r="G11107" s="826"/>
      <c r="H11107" s="820"/>
      <c r="J11107" s="820"/>
      <c r="K11107" s="820"/>
      <c r="L11107" s="820"/>
      <c r="M11107" s="820"/>
      <c r="N11107" s="820"/>
      <c r="O11107" s="820"/>
      <c r="P11107" s="820"/>
      <c r="Q11107" s="820"/>
      <c r="R11107" s="820"/>
      <c r="S11107" s="820"/>
      <c r="T11107" s="820"/>
      <c r="U11107" s="820"/>
      <c r="V11107" s="820"/>
      <c r="W11107" s="820"/>
      <c r="X11107" s="820"/>
      <c r="Y11107" s="820"/>
      <c r="Z11107" s="820"/>
    </row>
    <row r="11108" spans="7:26">
      <c r="G11108" s="826"/>
      <c r="H11108" s="820"/>
      <c r="J11108" s="820"/>
      <c r="K11108" s="820"/>
      <c r="L11108" s="820"/>
      <c r="M11108" s="820"/>
      <c r="N11108" s="820"/>
      <c r="O11108" s="820"/>
      <c r="P11108" s="820"/>
      <c r="Q11108" s="820"/>
      <c r="R11108" s="820"/>
      <c r="S11108" s="820"/>
      <c r="T11108" s="820"/>
      <c r="U11108" s="820"/>
      <c r="V11108" s="820"/>
      <c r="W11108" s="820"/>
      <c r="X11108" s="820"/>
      <c r="Y11108" s="820"/>
      <c r="Z11108" s="820"/>
    </row>
    <row r="11109" spans="7:26">
      <c r="G11109" s="826"/>
      <c r="H11109" s="820"/>
      <c r="J11109" s="820"/>
      <c r="K11109" s="820"/>
      <c r="L11109" s="820"/>
      <c r="M11109" s="820"/>
      <c r="N11109" s="820"/>
      <c r="O11109" s="820"/>
      <c r="P11109" s="820"/>
      <c r="Q11109" s="820"/>
      <c r="R11109" s="820"/>
      <c r="S11109" s="820"/>
      <c r="T11109" s="820"/>
      <c r="U11109" s="820"/>
      <c r="V11109" s="820"/>
      <c r="W11109" s="820"/>
      <c r="X11109" s="820"/>
      <c r="Y11109" s="820"/>
      <c r="Z11109" s="820"/>
    </row>
    <row r="11110" spans="7:26">
      <c r="G11110" s="826"/>
      <c r="H11110" s="820"/>
      <c r="J11110" s="820"/>
      <c r="K11110" s="820"/>
      <c r="L11110" s="820"/>
      <c r="M11110" s="820"/>
      <c r="N11110" s="820"/>
      <c r="O11110" s="820"/>
      <c r="P11110" s="820"/>
      <c r="Q11110" s="820"/>
      <c r="R11110" s="820"/>
      <c r="S11110" s="820"/>
      <c r="T11110" s="820"/>
      <c r="U11110" s="820"/>
      <c r="V11110" s="820"/>
      <c r="W11110" s="820"/>
      <c r="X11110" s="820"/>
      <c r="Y11110" s="820"/>
      <c r="Z11110" s="820"/>
    </row>
    <row r="11111" spans="7:26">
      <c r="G11111" s="826"/>
      <c r="H11111" s="820"/>
      <c r="J11111" s="820"/>
      <c r="K11111" s="820"/>
      <c r="L11111" s="820"/>
      <c r="M11111" s="820"/>
      <c r="N11111" s="820"/>
      <c r="O11111" s="820"/>
      <c r="P11111" s="820"/>
      <c r="Q11111" s="820"/>
      <c r="R11111" s="820"/>
      <c r="S11111" s="820"/>
      <c r="T11111" s="820"/>
      <c r="U11111" s="820"/>
      <c r="V11111" s="820"/>
      <c r="W11111" s="820"/>
      <c r="X11111" s="820"/>
      <c r="Y11111" s="820"/>
      <c r="Z11111" s="820"/>
    </row>
    <row r="11112" spans="7:26">
      <c r="G11112" s="826"/>
      <c r="H11112" s="820"/>
      <c r="J11112" s="820"/>
      <c r="K11112" s="820"/>
      <c r="L11112" s="820"/>
      <c r="M11112" s="820"/>
      <c r="N11112" s="820"/>
      <c r="O11112" s="820"/>
      <c r="P11112" s="820"/>
      <c r="Q11112" s="820"/>
      <c r="R11112" s="820"/>
      <c r="S11112" s="820"/>
      <c r="T11112" s="820"/>
      <c r="U11112" s="820"/>
      <c r="V11112" s="820"/>
      <c r="W11112" s="820"/>
      <c r="X11112" s="820"/>
      <c r="Y11112" s="820"/>
      <c r="Z11112" s="820"/>
    </row>
    <row r="11113" spans="7:26">
      <c r="G11113" s="826"/>
      <c r="H11113" s="820"/>
      <c r="J11113" s="820"/>
      <c r="K11113" s="820"/>
      <c r="L11113" s="820"/>
      <c r="M11113" s="820"/>
      <c r="N11113" s="820"/>
      <c r="O11113" s="820"/>
      <c r="P11113" s="820"/>
      <c r="Q11113" s="820"/>
      <c r="R11113" s="820"/>
      <c r="S11113" s="820"/>
      <c r="T11113" s="820"/>
      <c r="U11113" s="820"/>
      <c r="V11113" s="820"/>
      <c r="W11113" s="820"/>
      <c r="X11113" s="820"/>
      <c r="Y11113" s="820"/>
      <c r="Z11113" s="820"/>
    </row>
    <row r="11114" spans="7:26">
      <c r="G11114" s="826"/>
      <c r="H11114" s="820"/>
      <c r="J11114" s="820"/>
      <c r="K11114" s="820"/>
      <c r="L11114" s="820"/>
      <c r="M11114" s="820"/>
      <c r="N11114" s="820"/>
      <c r="O11114" s="820"/>
      <c r="P11114" s="820"/>
      <c r="Q11114" s="820"/>
      <c r="R11114" s="820"/>
      <c r="S11114" s="820"/>
      <c r="T11114" s="820"/>
      <c r="U11114" s="820"/>
      <c r="V11114" s="820"/>
      <c r="W11114" s="820"/>
      <c r="X11114" s="820"/>
      <c r="Y11114" s="820"/>
      <c r="Z11114" s="820"/>
    </row>
    <row r="11115" spans="7:26">
      <c r="G11115" s="826"/>
      <c r="H11115" s="820"/>
      <c r="J11115" s="820"/>
      <c r="K11115" s="820"/>
      <c r="L11115" s="820"/>
      <c r="M11115" s="820"/>
      <c r="N11115" s="820"/>
      <c r="O11115" s="820"/>
      <c r="P11115" s="820"/>
      <c r="Q11115" s="820"/>
      <c r="R11115" s="820"/>
      <c r="S11115" s="820"/>
      <c r="T11115" s="820"/>
      <c r="U11115" s="820"/>
      <c r="V11115" s="820"/>
      <c r="W11115" s="820"/>
      <c r="X11115" s="820"/>
      <c r="Y11115" s="820"/>
      <c r="Z11115" s="820"/>
    </row>
    <row r="11116" spans="7:26">
      <c r="G11116" s="826"/>
      <c r="H11116" s="820"/>
      <c r="J11116" s="820"/>
      <c r="K11116" s="820"/>
      <c r="L11116" s="820"/>
      <c r="M11116" s="820"/>
      <c r="N11116" s="820"/>
      <c r="O11116" s="820"/>
      <c r="P11116" s="820"/>
      <c r="Q11116" s="820"/>
      <c r="R11116" s="820"/>
      <c r="S11116" s="820"/>
      <c r="T11116" s="820"/>
      <c r="U11116" s="820"/>
      <c r="V11116" s="820"/>
      <c r="W11116" s="820"/>
      <c r="X11116" s="820"/>
      <c r="Y11116" s="820"/>
      <c r="Z11116" s="820"/>
    </row>
    <row r="11117" spans="7:26">
      <c r="G11117" s="826"/>
      <c r="H11117" s="820"/>
      <c r="J11117" s="820"/>
      <c r="K11117" s="820"/>
      <c r="L11117" s="820"/>
      <c r="M11117" s="820"/>
      <c r="N11117" s="820"/>
      <c r="O11117" s="820"/>
      <c r="P11117" s="820"/>
      <c r="Q11117" s="820"/>
      <c r="R11117" s="820"/>
      <c r="S11117" s="820"/>
      <c r="T11117" s="820"/>
      <c r="U11117" s="820"/>
      <c r="V11117" s="820"/>
      <c r="W11117" s="820"/>
      <c r="X11117" s="820"/>
      <c r="Y11117" s="820"/>
      <c r="Z11117" s="820"/>
    </row>
    <row r="11118" spans="7:26">
      <c r="G11118" s="826"/>
      <c r="H11118" s="820"/>
      <c r="J11118" s="820"/>
      <c r="K11118" s="820"/>
      <c r="L11118" s="820"/>
      <c r="M11118" s="820"/>
      <c r="N11118" s="820"/>
      <c r="O11118" s="820"/>
      <c r="P11118" s="820"/>
      <c r="Q11118" s="820"/>
      <c r="R11118" s="820"/>
      <c r="S11118" s="820"/>
      <c r="T11118" s="820"/>
      <c r="U11118" s="820"/>
      <c r="V11118" s="820"/>
      <c r="W11118" s="820"/>
      <c r="X11118" s="820"/>
      <c r="Y11118" s="820"/>
      <c r="Z11118" s="820"/>
    </row>
    <row r="11119" spans="7:26">
      <c r="G11119" s="826"/>
      <c r="H11119" s="820"/>
      <c r="J11119" s="820"/>
      <c r="K11119" s="820"/>
      <c r="L11119" s="820"/>
      <c r="M11119" s="820"/>
      <c r="N11119" s="820"/>
      <c r="O11119" s="820"/>
      <c r="P11119" s="820"/>
      <c r="Q11119" s="820"/>
      <c r="R11119" s="820"/>
      <c r="S11119" s="820"/>
      <c r="T11119" s="820"/>
      <c r="U11119" s="820"/>
      <c r="V11119" s="820"/>
      <c r="W11119" s="820"/>
      <c r="X11119" s="820"/>
      <c r="Y11119" s="820"/>
      <c r="Z11119" s="820"/>
    </row>
    <row r="11120" spans="7:26">
      <c r="G11120" s="826"/>
      <c r="H11120" s="820"/>
      <c r="J11120" s="820"/>
      <c r="K11120" s="820"/>
      <c r="L11120" s="820"/>
      <c r="M11120" s="820"/>
      <c r="N11120" s="820"/>
      <c r="O11120" s="820"/>
      <c r="P11120" s="820"/>
      <c r="Q11120" s="820"/>
      <c r="R11120" s="820"/>
      <c r="S11120" s="820"/>
      <c r="T11120" s="820"/>
      <c r="U11120" s="820"/>
      <c r="V11120" s="820"/>
      <c r="W11120" s="820"/>
      <c r="X11120" s="820"/>
      <c r="Y11120" s="820"/>
      <c r="Z11120" s="820"/>
    </row>
    <row r="11121" spans="7:26">
      <c r="G11121" s="826"/>
      <c r="H11121" s="820"/>
      <c r="J11121" s="820"/>
      <c r="K11121" s="820"/>
      <c r="L11121" s="820"/>
      <c r="M11121" s="820"/>
      <c r="N11121" s="820"/>
      <c r="O11121" s="820"/>
      <c r="P11121" s="820"/>
      <c r="Q11121" s="820"/>
      <c r="R11121" s="820"/>
      <c r="S11121" s="820"/>
      <c r="T11121" s="820"/>
      <c r="U11121" s="820"/>
      <c r="V11121" s="820"/>
      <c r="W11121" s="820"/>
      <c r="X11121" s="820"/>
      <c r="Y11121" s="820"/>
      <c r="Z11121" s="820"/>
    </row>
    <row r="11122" spans="7:26">
      <c r="G11122" s="826"/>
      <c r="H11122" s="820"/>
      <c r="J11122" s="820"/>
      <c r="K11122" s="820"/>
      <c r="L11122" s="820"/>
      <c r="M11122" s="820"/>
      <c r="N11122" s="820"/>
      <c r="O11122" s="820"/>
      <c r="P11122" s="820"/>
      <c r="Q11122" s="820"/>
      <c r="R11122" s="820"/>
      <c r="S11122" s="820"/>
      <c r="T11122" s="820"/>
      <c r="U11122" s="820"/>
      <c r="V11122" s="820"/>
      <c r="W11122" s="820"/>
      <c r="X11122" s="820"/>
      <c r="Y11122" s="820"/>
      <c r="Z11122" s="820"/>
    </row>
    <row r="11123" spans="7:26">
      <c r="G11123" s="826"/>
      <c r="H11123" s="820"/>
      <c r="J11123" s="820"/>
      <c r="K11123" s="820"/>
      <c r="L11123" s="820"/>
      <c r="M11123" s="820"/>
      <c r="N11123" s="820"/>
      <c r="O11123" s="820"/>
      <c r="P11123" s="820"/>
      <c r="Q11123" s="820"/>
      <c r="R11123" s="820"/>
      <c r="S11123" s="820"/>
      <c r="T11123" s="820"/>
      <c r="U11123" s="820"/>
      <c r="V11123" s="820"/>
      <c r="W11123" s="820"/>
      <c r="X11123" s="820"/>
      <c r="Y11123" s="820"/>
      <c r="Z11123" s="820"/>
    </row>
    <row r="11124" spans="7:26">
      <c r="G11124" s="826"/>
      <c r="H11124" s="820"/>
      <c r="J11124" s="820"/>
      <c r="K11124" s="820"/>
      <c r="L11124" s="820"/>
      <c r="M11124" s="820"/>
      <c r="N11124" s="820"/>
      <c r="O11124" s="820"/>
      <c r="P11124" s="820"/>
      <c r="Q11124" s="820"/>
      <c r="R11124" s="820"/>
      <c r="S11124" s="820"/>
      <c r="T11124" s="820"/>
      <c r="U11124" s="820"/>
      <c r="V11124" s="820"/>
      <c r="W11124" s="820"/>
      <c r="X11124" s="820"/>
      <c r="Y11124" s="820"/>
      <c r="Z11124" s="820"/>
    </row>
    <row r="11125" spans="7:26">
      <c r="G11125" s="826"/>
      <c r="H11125" s="820"/>
      <c r="J11125" s="820"/>
      <c r="K11125" s="820"/>
      <c r="L11125" s="820"/>
      <c r="M11125" s="820"/>
      <c r="N11125" s="820"/>
      <c r="O11125" s="820"/>
      <c r="P11125" s="820"/>
      <c r="Q11125" s="820"/>
      <c r="R11125" s="820"/>
      <c r="S11125" s="820"/>
      <c r="T11125" s="820"/>
      <c r="U11125" s="820"/>
      <c r="V11125" s="820"/>
      <c r="W11125" s="820"/>
      <c r="X11125" s="820"/>
      <c r="Y11125" s="820"/>
      <c r="Z11125" s="820"/>
    </row>
    <row r="11126" spans="7:26">
      <c r="G11126" s="826"/>
      <c r="H11126" s="820"/>
      <c r="J11126" s="820"/>
      <c r="K11126" s="820"/>
      <c r="L11126" s="820"/>
      <c r="M11126" s="820"/>
      <c r="N11126" s="820"/>
      <c r="O11126" s="820"/>
      <c r="P11126" s="820"/>
      <c r="Q11126" s="820"/>
      <c r="R11126" s="820"/>
      <c r="S11126" s="820"/>
      <c r="T11126" s="820"/>
      <c r="U11126" s="820"/>
      <c r="V11126" s="820"/>
      <c r="W11126" s="820"/>
      <c r="X11126" s="820"/>
      <c r="Y11126" s="820"/>
      <c r="Z11126" s="820"/>
    </row>
    <row r="11127" spans="7:26">
      <c r="G11127" s="826"/>
      <c r="H11127" s="820"/>
      <c r="J11127" s="820"/>
      <c r="K11127" s="820"/>
      <c r="L11127" s="820"/>
      <c r="M11127" s="820"/>
      <c r="N11127" s="820"/>
      <c r="O11127" s="820"/>
      <c r="P11127" s="820"/>
      <c r="Q11127" s="820"/>
      <c r="R11127" s="820"/>
      <c r="S11127" s="820"/>
      <c r="T11127" s="820"/>
      <c r="U11127" s="820"/>
      <c r="V11127" s="820"/>
      <c r="W11127" s="820"/>
      <c r="X11127" s="820"/>
      <c r="Y11127" s="820"/>
      <c r="Z11127" s="820"/>
    </row>
    <row r="11128" spans="7:26">
      <c r="G11128" s="826"/>
      <c r="H11128" s="820"/>
      <c r="J11128" s="820"/>
      <c r="K11128" s="820"/>
      <c r="L11128" s="820"/>
      <c r="M11128" s="820"/>
      <c r="N11128" s="820"/>
      <c r="O11128" s="820"/>
      <c r="P11128" s="820"/>
      <c r="Q11128" s="820"/>
      <c r="R11128" s="820"/>
      <c r="S11128" s="820"/>
      <c r="T11128" s="820"/>
      <c r="U11128" s="820"/>
      <c r="V11128" s="820"/>
      <c r="W11128" s="820"/>
      <c r="X11128" s="820"/>
      <c r="Y11128" s="820"/>
      <c r="Z11128" s="820"/>
    </row>
    <row r="11129" spans="7:26">
      <c r="G11129" s="826"/>
      <c r="H11129" s="820"/>
      <c r="J11129" s="820"/>
      <c r="K11129" s="820"/>
      <c r="L11129" s="820"/>
      <c r="M11129" s="820"/>
      <c r="N11129" s="820"/>
      <c r="O11129" s="820"/>
      <c r="P11129" s="820"/>
      <c r="Q11129" s="820"/>
      <c r="R11129" s="820"/>
      <c r="S11129" s="820"/>
      <c r="T11129" s="820"/>
      <c r="U11129" s="820"/>
      <c r="V11129" s="820"/>
      <c r="W11129" s="820"/>
      <c r="X11129" s="820"/>
      <c r="Y11129" s="820"/>
      <c r="Z11129" s="820"/>
    </row>
    <row r="11130" spans="7:26">
      <c r="G11130" s="826"/>
      <c r="H11130" s="820"/>
      <c r="J11130" s="820"/>
      <c r="K11130" s="820"/>
      <c r="L11130" s="820"/>
      <c r="M11130" s="820"/>
      <c r="N11130" s="820"/>
      <c r="O11130" s="820"/>
      <c r="P11130" s="820"/>
      <c r="Q11130" s="820"/>
      <c r="R11130" s="820"/>
      <c r="S11130" s="820"/>
      <c r="T11130" s="820"/>
      <c r="U11130" s="820"/>
      <c r="V11130" s="820"/>
      <c r="W11130" s="820"/>
      <c r="X11130" s="820"/>
      <c r="Y11130" s="820"/>
      <c r="Z11130" s="820"/>
    </row>
    <row r="11131" spans="7:26">
      <c r="G11131" s="826"/>
      <c r="H11131" s="820"/>
      <c r="J11131" s="820"/>
      <c r="K11131" s="820"/>
      <c r="L11131" s="820"/>
      <c r="M11131" s="820"/>
      <c r="N11131" s="820"/>
      <c r="O11131" s="820"/>
      <c r="P11131" s="820"/>
      <c r="Q11131" s="820"/>
      <c r="R11131" s="820"/>
      <c r="S11131" s="820"/>
      <c r="T11131" s="820"/>
      <c r="U11131" s="820"/>
      <c r="V11131" s="820"/>
      <c r="W11131" s="820"/>
      <c r="X11131" s="820"/>
      <c r="Y11131" s="820"/>
      <c r="Z11131" s="820"/>
    </row>
    <row r="11132" spans="7:26">
      <c r="G11132" s="826"/>
      <c r="H11132" s="820"/>
      <c r="J11132" s="820"/>
      <c r="K11132" s="820"/>
      <c r="L11132" s="820"/>
      <c r="M11132" s="820"/>
      <c r="N11132" s="820"/>
      <c r="O11132" s="820"/>
      <c r="P11132" s="820"/>
      <c r="Q11132" s="820"/>
      <c r="R11132" s="820"/>
      <c r="S11132" s="820"/>
      <c r="T11132" s="820"/>
      <c r="U11132" s="820"/>
      <c r="V11132" s="820"/>
      <c r="W11132" s="820"/>
      <c r="X11132" s="820"/>
      <c r="Y11132" s="820"/>
      <c r="Z11132" s="820"/>
    </row>
    <row r="11133" spans="7:26">
      <c r="G11133" s="826"/>
      <c r="H11133" s="820"/>
      <c r="J11133" s="820"/>
      <c r="K11133" s="820"/>
      <c r="L11133" s="820"/>
      <c r="M11133" s="820"/>
      <c r="N11133" s="820"/>
      <c r="O11133" s="820"/>
      <c r="P11133" s="820"/>
      <c r="Q11133" s="820"/>
      <c r="R11133" s="820"/>
      <c r="S11133" s="820"/>
      <c r="T11133" s="820"/>
      <c r="U11133" s="820"/>
      <c r="V11133" s="820"/>
      <c r="W11133" s="820"/>
      <c r="X11133" s="820"/>
      <c r="Y11133" s="820"/>
      <c r="Z11133" s="820"/>
    </row>
    <row r="11134" spans="7:26">
      <c r="G11134" s="826"/>
      <c r="H11134" s="820"/>
      <c r="J11134" s="820"/>
      <c r="K11134" s="820"/>
      <c r="L11134" s="820"/>
      <c r="M11134" s="820"/>
      <c r="N11134" s="820"/>
      <c r="O11134" s="820"/>
      <c r="P11134" s="820"/>
      <c r="Q11134" s="820"/>
      <c r="R11134" s="820"/>
      <c r="S11134" s="820"/>
      <c r="T11134" s="820"/>
      <c r="U11134" s="820"/>
      <c r="V11134" s="820"/>
      <c r="W11134" s="820"/>
      <c r="X11134" s="820"/>
      <c r="Y11134" s="820"/>
      <c r="Z11134" s="820"/>
    </row>
    <row r="11135" spans="7:26">
      <c r="G11135" s="826"/>
      <c r="H11135" s="820"/>
      <c r="J11135" s="820"/>
      <c r="K11135" s="820"/>
      <c r="L11135" s="820"/>
      <c r="M11135" s="820"/>
      <c r="N11135" s="820"/>
      <c r="O11135" s="820"/>
      <c r="P11135" s="820"/>
      <c r="Q11135" s="820"/>
      <c r="R11135" s="820"/>
      <c r="S11135" s="820"/>
      <c r="T11135" s="820"/>
      <c r="U11135" s="820"/>
      <c r="V11135" s="820"/>
      <c r="W11135" s="820"/>
      <c r="X11135" s="820"/>
      <c r="Y11135" s="820"/>
      <c r="Z11135" s="820"/>
    </row>
    <row r="11136" spans="7:26">
      <c r="G11136" s="826"/>
      <c r="H11136" s="820"/>
      <c r="J11136" s="820"/>
      <c r="K11136" s="820"/>
      <c r="L11136" s="820"/>
      <c r="M11136" s="820"/>
      <c r="N11136" s="820"/>
      <c r="O11136" s="820"/>
      <c r="P11136" s="820"/>
      <c r="Q11136" s="820"/>
      <c r="R11136" s="820"/>
      <c r="S11136" s="820"/>
      <c r="T11136" s="820"/>
      <c r="U11136" s="820"/>
      <c r="V11136" s="820"/>
      <c r="W11136" s="820"/>
      <c r="X11136" s="820"/>
      <c r="Y11136" s="820"/>
      <c r="Z11136" s="820"/>
    </row>
    <row r="11137" spans="7:26">
      <c r="G11137" s="826"/>
      <c r="H11137" s="820"/>
      <c r="J11137" s="820"/>
      <c r="K11137" s="820"/>
      <c r="L11137" s="820"/>
      <c r="M11137" s="820"/>
      <c r="N11137" s="820"/>
      <c r="O11137" s="820"/>
      <c r="P11137" s="820"/>
      <c r="Q11137" s="820"/>
      <c r="R11137" s="820"/>
      <c r="S11137" s="820"/>
      <c r="T11137" s="820"/>
      <c r="U11137" s="820"/>
      <c r="V11137" s="820"/>
      <c r="W11137" s="820"/>
      <c r="X11137" s="820"/>
      <c r="Y11137" s="820"/>
      <c r="Z11137" s="820"/>
    </row>
    <row r="11138" spans="7:26">
      <c r="G11138" s="826"/>
      <c r="H11138" s="820"/>
      <c r="J11138" s="820"/>
      <c r="K11138" s="820"/>
      <c r="L11138" s="820"/>
      <c r="M11138" s="820"/>
      <c r="N11138" s="820"/>
      <c r="O11138" s="820"/>
      <c r="P11138" s="820"/>
      <c r="Q11138" s="820"/>
      <c r="R11138" s="820"/>
      <c r="S11138" s="820"/>
      <c r="T11138" s="820"/>
      <c r="U11138" s="820"/>
      <c r="V11138" s="820"/>
      <c r="W11138" s="820"/>
      <c r="X11138" s="820"/>
      <c r="Y11138" s="820"/>
      <c r="Z11138" s="820"/>
    </row>
    <row r="11139" spans="7:26">
      <c r="G11139" s="826"/>
      <c r="H11139" s="820"/>
      <c r="J11139" s="820"/>
      <c r="K11139" s="820"/>
      <c r="L11139" s="820"/>
      <c r="M11139" s="820"/>
      <c r="N11139" s="820"/>
      <c r="O11139" s="820"/>
      <c r="P11139" s="820"/>
      <c r="Q11139" s="820"/>
      <c r="R11139" s="820"/>
      <c r="S11139" s="820"/>
      <c r="T11139" s="820"/>
      <c r="U11139" s="820"/>
      <c r="V11139" s="820"/>
      <c r="W11139" s="820"/>
      <c r="X11139" s="820"/>
      <c r="Y11139" s="820"/>
      <c r="Z11139" s="820"/>
    </row>
    <row r="11140" spans="7:26">
      <c r="G11140" s="826"/>
      <c r="H11140" s="820"/>
      <c r="J11140" s="820"/>
      <c r="K11140" s="820"/>
      <c r="L11140" s="820"/>
      <c r="M11140" s="820"/>
      <c r="N11140" s="820"/>
      <c r="O11140" s="820"/>
      <c r="P11140" s="820"/>
      <c r="Q11140" s="820"/>
      <c r="R11140" s="820"/>
      <c r="S11140" s="820"/>
      <c r="T11140" s="820"/>
      <c r="U11140" s="820"/>
      <c r="V11140" s="820"/>
      <c r="W11140" s="820"/>
      <c r="X11140" s="820"/>
      <c r="Y11140" s="820"/>
      <c r="Z11140" s="820"/>
    </row>
    <row r="11141" spans="7:26">
      <c r="G11141" s="826"/>
      <c r="H11141" s="820"/>
      <c r="J11141" s="820"/>
      <c r="K11141" s="820"/>
      <c r="L11141" s="820"/>
      <c r="M11141" s="820"/>
      <c r="N11141" s="820"/>
      <c r="O11141" s="820"/>
      <c r="P11141" s="820"/>
      <c r="Q11141" s="820"/>
      <c r="R11141" s="820"/>
      <c r="S11141" s="820"/>
      <c r="T11141" s="820"/>
      <c r="U11141" s="820"/>
      <c r="V11141" s="820"/>
      <c r="W11141" s="820"/>
      <c r="X11141" s="820"/>
      <c r="Y11141" s="820"/>
      <c r="Z11141" s="820"/>
    </row>
    <row r="11142" spans="7:26">
      <c r="G11142" s="826"/>
      <c r="H11142" s="820"/>
      <c r="J11142" s="820"/>
      <c r="K11142" s="820"/>
      <c r="L11142" s="820"/>
      <c r="M11142" s="820"/>
      <c r="N11142" s="820"/>
      <c r="O11142" s="820"/>
      <c r="P11142" s="820"/>
      <c r="Q11142" s="820"/>
      <c r="R11142" s="820"/>
      <c r="S11142" s="820"/>
      <c r="T11142" s="820"/>
      <c r="U11142" s="820"/>
      <c r="V11142" s="820"/>
      <c r="W11142" s="820"/>
      <c r="X11142" s="820"/>
      <c r="Y11142" s="820"/>
      <c r="Z11142" s="820"/>
    </row>
    <row r="11143" spans="7:26">
      <c r="G11143" s="826"/>
      <c r="H11143" s="820"/>
      <c r="J11143" s="820"/>
      <c r="K11143" s="820"/>
      <c r="L11143" s="820"/>
      <c r="M11143" s="820"/>
      <c r="N11143" s="820"/>
      <c r="O11143" s="820"/>
      <c r="P11143" s="820"/>
      <c r="Q11143" s="820"/>
      <c r="R11143" s="820"/>
      <c r="S11143" s="820"/>
      <c r="T11143" s="820"/>
      <c r="U11143" s="820"/>
      <c r="V11143" s="820"/>
      <c r="W11143" s="820"/>
      <c r="X11143" s="820"/>
      <c r="Y11143" s="820"/>
      <c r="Z11143" s="820"/>
    </row>
    <row r="11144" spans="7:26">
      <c r="G11144" s="826"/>
      <c r="H11144" s="820"/>
      <c r="J11144" s="820"/>
      <c r="K11144" s="820"/>
      <c r="L11144" s="820"/>
      <c r="M11144" s="820"/>
      <c r="N11144" s="820"/>
      <c r="O11144" s="820"/>
      <c r="P11144" s="820"/>
      <c r="Q11144" s="820"/>
      <c r="R11144" s="820"/>
      <c r="S11144" s="820"/>
      <c r="T11144" s="820"/>
      <c r="U11144" s="820"/>
      <c r="V11144" s="820"/>
      <c r="W11144" s="820"/>
      <c r="X11144" s="820"/>
      <c r="Y11144" s="820"/>
      <c r="Z11144" s="820"/>
    </row>
    <row r="11145" spans="7:26">
      <c r="G11145" s="826"/>
      <c r="H11145" s="820"/>
      <c r="J11145" s="820"/>
      <c r="K11145" s="820"/>
      <c r="L11145" s="820"/>
      <c r="M11145" s="820"/>
      <c r="N11145" s="820"/>
      <c r="O11145" s="820"/>
      <c r="P11145" s="820"/>
      <c r="Q11145" s="820"/>
      <c r="R11145" s="820"/>
      <c r="S11145" s="820"/>
      <c r="T11145" s="820"/>
      <c r="U11145" s="820"/>
      <c r="V11145" s="820"/>
      <c r="W11145" s="820"/>
      <c r="X11145" s="820"/>
      <c r="Y11145" s="820"/>
      <c r="Z11145" s="820"/>
    </row>
    <row r="11146" spans="7:26">
      <c r="G11146" s="826"/>
      <c r="H11146" s="820"/>
      <c r="J11146" s="820"/>
      <c r="K11146" s="820"/>
      <c r="L11146" s="820"/>
      <c r="M11146" s="820"/>
      <c r="N11146" s="820"/>
      <c r="O11146" s="820"/>
      <c r="P11146" s="820"/>
      <c r="Q11146" s="820"/>
      <c r="R11146" s="820"/>
      <c r="S11146" s="820"/>
      <c r="T11146" s="820"/>
      <c r="U11146" s="820"/>
      <c r="V11146" s="820"/>
      <c r="W11146" s="820"/>
      <c r="X11146" s="820"/>
      <c r="Y11146" s="820"/>
      <c r="Z11146" s="820"/>
    </row>
    <row r="11147" spans="7:26">
      <c r="G11147" s="826"/>
      <c r="H11147" s="820"/>
      <c r="J11147" s="820"/>
      <c r="K11147" s="820"/>
      <c r="L11147" s="820"/>
      <c r="M11147" s="820"/>
      <c r="N11147" s="820"/>
      <c r="O11147" s="820"/>
      <c r="P11147" s="820"/>
      <c r="Q11147" s="820"/>
      <c r="R11147" s="820"/>
      <c r="S11147" s="820"/>
      <c r="T11147" s="820"/>
      <c r="U11147" s="820"/>
      <c r="V11147" s="820"/>
      <c r="W11147" s="820"/>
      <c r="X11147" s="820"/>
      <c r="Y11147" s="820"/>
      <c r="Z11147" s="820"/>
    </row>
    <row r="11148" spans="7:26">
      <c r="G11148" s="826"/>
      <c r="H11148" s="820"/>
      <c r="J11148" s="820"/>
      <c r="K11148" s="820"/>
      <c r="L11148" s="820"/>
      <c r="M11148" s="820"/>
      <c r="N11148" s="820"/>
      <c r="O11148" s="820"/>
      <c r="P11148" s="820"/>
      <c r="Q11148" s="820"/>
      <c r="R11148" s="820"/>
      <c r="S11148" s="820"/>
      <c r="T11148" s="820"/>
      <c r="U11148" s="820"/>
      <c r="V11148" s="820"/>
      <c r="W11148" s="820"/>
      <c r="X11148" s="820"/>
      <c r="Y11148" s="820"/>
      <c r="Z11148" s="820"/>
    </row>
    <row r="11149" spans="7:26">
      <c r="G11149" s="826"/>
      <c r="H11149" s="820"/>
      <c r="J11149" s="820"/>
      <c r="K11149" s="820"/>
      <c r="L11149" s="820"/>
      <c r="M11149" s="820"/>
      <c r="N11149" s="820"/>
      <c r="O11149" s="820"/>
      <c r="P11149" s="820"/>
      <c r="Q11149" s="820"/>
      <c r="R11149" s="820"/>
      <c r="S11149" s="820"/>
      <c r="T11149" s="820"/>
      <c r="U11149" s="820"/>
      <c r="V11149" s="820"/>
      <c r="W11149" s="820"/>
      <c r="X11149" s="820"/>
      <c r="Y11149" s="820"/>
      <c r="Z11149" s="820"/>
    </row>
    <row r="11150" spans="7:26">
      <c r="G11150" s="826"/>
      <c r="H11150" s="820"/>
      <c r="J11150" s="820"/>
      <c r="K11150" s="820"/>
      <c r="L11150" s="820"/>
      <c r="M11150" s="820"/>
      <c r="N11150" s="820"/>
      <c r="O11150" s="820"/>
      <c r="P11150" s="820"/>
      <c r="Q11150" s="820"/>
      <c r="R11150" s="820"/>
      <c r="S11150" s="820"/>
      <c r="T11150" s="820"/>
      <c r="U11150" s="820"/>
      <c r="V11150" s="820"/>
      <c r="W11150" s="820"/>
      <c r="X11150" s="820"/>
      <c r="Y11150" s="820"/>
      <c r="Z11150" s="820"/>
    </row>
    <row r="11151" spans="7:26">
      <c r="G11151" s="826"/>
      <c r="H11151" s="820"/>
      <c r="J11151" s="820"/>
      <c r="K11151" s="820"/>
      <c r="L11151" s="820"/>
      <c r="M11151" s="820"/>
      <c r="N11151" s="820"/>
      <c r="O11151" s="820"/>
      <c r="P11151" s="820"/>
      <c r="Q11151" s="820"/>
      <c r="R11151" s="820"/>
      <c r="S11151" s="820"/>
      <c r="T11151" s="820"/>
      <c r="U11151" s="820"/>
      <c r="V11151" s="820"/>
      <c r="W11151" s="820"/>
      <c r="X11151" s="820"/>
      <c r="Y11151" s="820"/>
      <c r="Z11151" s="820"/>
    </row>
    <row r="11152" spans="7:26">
      <c r="G11152" s="826"/>
      <c r="H11152" s="820"/>
      <c r="J11152" s="820"/>
      <c r="K11152" s="820"/>
      <c r="L11152" s="820"/>
      <c r="M11152" s="820"/>
      <c r="N11152" s="820"/>
      <c r="O11152" s="820"/>
      <c r="P11152" s="820"/>
      <c r="Q11152" s="820"/>
      <c r="R11152" s="820"/>
      <c r="S11152" s="820"/>
      <c r="T11152" s="820"/>
      <c r="U11152" s="820"/>
      <c r="V11152" s="820"/>
      <c r="W11152" s="820"/>
      <c r="X11152" s="820"/>
      <c r="Y11152" s="820"/>
      <c r="Z11152" s="820"/>
    </row>
    <row r="11153" spans="7:26">
      <c r="G11153" s="826"/>
      <c r="H11153" s="820"/>
      <c r="J11153" s="820"/>
      <c r="K11153" s="820"/>
      <c r="L11153" s="820"/>
      <c r="M11153" s="820"/>
      <c r="N11153" s="820"/>
      <c r="O11153" s="820"/>
      <c r="P11153" s="820"/>
      <c r="Q11153" s="820"/>
      <c r="R11153" s="820"/>
      <c r="S11153" s="820"/>
      <c r="T11153" s="820"/>
      <c r="U11153" s="820"/>
      <c r="V11153" s="820"/>
      <c r="W11153" s="820"/>
      <c r="X11153" s="820"/>
      <c r="Y11153" s="820"/>
      <c r="Z11153" s="820"/>
    </row>
    <row r="11154" spans="7:26">
      <c r="G11154" s="826"/>
      <c r="H11154" s="820"/>
      <c r="J11154" s="820"/>
      <c r="K11154" s="820"/>
      <c r="L11154" s="820"/>
      <c r="M11154" s="820"/>
      <c r="N11154" s="820"/>
      <c r="O11154" s="820"/>
      <c r="P11154" s="820"/>
      <c r="Q11154" s="820"/>
      <c r="R11154" s="820"/>
      <c r="S11154" s="820"/>
      <c r="T11154" s="820"/>
      <c r="U11154" s="820"/>
      <c r="V11154" s="820"/>
      <c r="W11154" s="820"/>
      <c r="X11154" s="820"/>
      <c r="Y11154" s="820"/>
      <c r="Z11154" s="820"/>
    </row>
    <row r="11155" spans="7:26">
      <c r="G11155" s="826"/>
      <c r="H11155" s="820"/>
      <c r="J11155" s="820"/>
      <c r="K11155" s="820"/>
      <c r="L11155" s="820"/>
      <c r="M11155" s="820"/>
      <c r="N11155" s="820"/>
      <c r="O11155" s="820"/>
      <c r="P11155" s="820"/>
      <c r="Q11155" s="820"/>
      <c r="R11155" s="820"/>
      <c r="S11155" s="820"/>
      <c r="T11155" s="820"/>
      <c r="U11155" s="820"/>
      <c r="V11155" s="820"/>
      <c r="W11155" s="820"/>
      <c r="X11155" s="820"/>
      <c r="Y11155" s="820"/>
      <c r="Z11155" s="820"/>
    </row>
    <row r="11156" spans="7:26">
      <c r="G11156" s="826"/>
      <c r="H11156" s="820"/>
      <c r="J11156" s="820"/>
      <c r="K11156" s="820"/>
      <c r="L11156" s="820"/>
      <c r="M11156" s="820"/>
      <c r="N11156" s="820"/>
      <c r="O11156" s="820"/>
      <c r="P11156" s="820"/>
      <c r="Q11156" s="820"/>
      <c r="R11156" s="820"/>
      <c r="S11156" s="820"/>
      <c r="T11156" s="820"/>
      <c r="U11156" s="820"/>
      <c r="V11156" s="820"/>
      <c r="W11156" s="820"/>
      <c r="X11156" s="820"/>
      <c r="Y11156" s="820"/>
      <c r="Z11156" s="820"/>
    </row>
    <row r="11157" spans="7:26">
      <c r="G11157" s="826"/>
      <c r="H11157" s="820"/>
      <c r="J11157" s="820"/>
      <c r="K11157" s="820"/>
      <c r="L11157" s="820"/>
      <c r="M11157" s="820"/>
      <c r="N11157" s="820"/>
      <c r="O11157" s="820"/>
      <c r="P11157" s="820"/>
      <c r="Q11157" s="820"/>
      <c r="R11157" s="820"/>
      <c r="S11157" s="820"/>
      <c r="T11157" s="820"/>
      <c r="U11157" s="820"/>
      <c r="V11157" s="820"/>
      <c r="W11157" s="820"/>
      <c r="X11157" s="820"/>
      <c r="Y11157" s="820"/>
      <c r="Z11157" s="820"/>
    </row>
    <row r="11158" spans="7:26">
      <c r="G11158" s="826"/>
      <c r="H11158" s="820"/>
      <c r="J11158" s="820"/>
      <c r="K11158" s="820"/>
      <c r="L11158" s="820"/>
      <c r="M11158" s="820"/>
      <c r="N11158" s="820"/>
      <c r="O11158" s="820"/>
      <c r="P11158" s="820"/>
      <c r="Q11158" s="820"/>
      <c r="R11158" s="820"/>
      <c r="S11158" s="820"/>
      <c r="T11158" s="820"/>
      <c r="U11158" s="820"/>
      <c r="V11158" s="820"/>
      <c r="W11158" s="820"/>
      <c r="X11158" s="820"/>
      <c r="Y11158" s="820"/>
      <c r="Z11158" s="820"/>
    </row>
    <row r="11159" spans="7:26">
      <c r="G11159" s="826"/>
      <c r="H11159" s="820"/>
      <c r="J11159" s="820"/>
      <c r="K11159" s="820"/>
      <c r="L11159" s="820"/>
      <c r="M11159" s="820"/>
      <c r="N11159" s="820"/>
      <c r="O11159" s="820"/>
      <c r="P11159" s="820"/>
      <c r="Q11159" s="820"/>
      <c r="R11159" s="820"/>
      <c r="S11159" s="820"/>
      <c r="T11159" s="820"/>
      <c r="U11159" s="820"/>
      <c r="V11159" s="820"/>
      <c r="W11159" s="820"/>
      <c r="X11159" s="820"/>
      <c r="Y11159" s="820"/>
      <c r="Z11159" s="820"/>
    </row>
    <row r="11160" spans="7:26">
      <c r="G11160" s="826"/>
      <c r="H11160" s="820"/>
      <c r="J11160" s="820"/>
      <c r="K11160" s="820"/>
      <c r="L11160" s="820"/>
      <c r="M11160" s="820"/>
      <c r="N11160" s="820"/>
      <c r="O11160" s="820"/>
      <c r="P11160" s="820"/>
      <c r="Q11160" s="820"/>
      <c r="R11160" s="820"/>
      <c r="S11160" s="820"/>
      <c r="T11160" s="820"/>
      <c r="U11160" s="820"/>
      <c r="V11160" s="820"/>
      <c r="W11160" s="820"/>
      <c r="X11160" s="820"/>
      <c r="Y11160" s="820"/>
      <c r="Z11160" s="820"/>
    </row>
    <row r="11161" spans="7:26">
      <c r="G11161" s="826"/>
      <c r="H11161" s="820"/>
      <c r="J11161" s="820"/>
      <c r="K11161" s="820"/>
      <c r="L11161" s="820"/>
      <c r="M11161" s="820"/>
      <c r="N11161" s="820"/>
      <c r="O11161" s="820"/>
      <c r="P11161" s="820"/>
      <c r="Q11161" s="820"/>
      <c r="R11161" s="820"/>
      <c r="S11161" s="820"/>
      <c r="T11161" s="820"/>
      <c r="U11161" s="820"/>
      <c r="V11161" s="820"/>
      <c r="W11161" s="820"/>
      <c r="X11161" s="820"/>
      <c r="Y11161" s="820"/>
      <c r="Z11161" s="820"/>
    </row>
    <row r="11162" spans="7:26">
      <c r="G11162" s="826"/>
      <c r="H11162" s="820"/>
      <c r="J11162" s="820"/>
      <c r="K11162" s="820"/>
      <c r="L11162" s="820"/>
      <c r="M11162" s="820"/>
      <c r="N11162" s="820"/>
      <c r="O11162" s="820"/>
      <c r="P11162" s="820"/>
      <c r="Q11162" s="820"/>
      <c r="R11162" s="820"/>
      <c r="S11162" s="820"/>
      <c r="T11162" s="820"/>
      <c r="U11162" s="820"/>
      <c r="V11162" s="820"/>
      <c r="W11162" s="820"/>
      <c r="X11162" s="820"/>
      <c r="Y11162" s="820"/>
      <c r="Z11162" s="820"/>
    </row>
    <row r="11163" spans="7:26">
      <c r="G11163" s="826"/>
      <c r="H11163" s="820"/>
      <c r="J11163" s="820"/>
      <c r="K11163" s="820"/>
      <c r="L11163" s="820"/>
      <c r="M11163" s="820"/>
      <c r="N11163" s="820"/>
      <c r="O11163" s="820"/>
      <c r="P11163" s="820"/>
      <c r="Q11163" s="820"/>
      <c r="R11163" s="820"/>
      <c r="S11163" s="820"/>
      <c r="T11163" s="820"/>
      <c r="U11163" s="820"/>
      <c r="V11163" s="820"/>
      <c r="W11163" s="820"/>
      <c r="X11163" s="820"/>
      <c r="Y11163" s="820"/>
      <c r="Z11163" s="820"/>
    </row>
    <row r="11164" spans="7:26">
      <c r="G11164" s="826"/>
      <c r="H11164" s="820"/>
      <c r="J11164" s="820"/>
      <c r="K11164" s="820"/>
      <c r="L11164" s="820"/>
      <c r="M11164" s="820"/>
      <c r="N11164" s="820"/>
      <c r="O11164" s="820"/>
      <c r="P11164" s="820"/>
      <c r="Q11164" s="820"/>
      <c r="R11164" s="820"/>
      <c r="S11164" s="820"/>
      <c r="T11164" s="820"/>
      <c r="U11164" s="820"/>
      <c r="V11164" s="820"/>
      <c r="W11164" s="820"/>
      <c r="X11164" s="820"/>
      <c r="Y11164" s="820"/>
      <c r="Z11164" s="820"/>
    </row>
    <row r="11165" spans="7:26">
      <c r="G11165" s="826"/>
      <c r="H11165" s="820"/>
      <c r="J11165" s="820"/>
      <c r="K11165" s="820"/>
      <c r="L11165" s="820"/>
      <c r="M11165" s="820"/>
      <c r="N11165" s="820"/>
      <c r="O11165" s="820"/>
      <c r="P11165" s="820"/>
      <c r="Q11165" s="820"/>
      <c r="R11165" s="820"/>
      <c r="S11165" s="820"/>
      <c r="T11165" s="820"/>
      <c r="U11165" s="820"/>
      <c r="V11165" s="820"/>
      <c r="W11165" s="820"/>
      <c r="X11165" s="820"/>
      <c r="Y11165" s="820"/>
      <c r="Z11165" s="820"/>
    </row>
    <row r="11166" spans="7:26">
      <c r="G11166" s="826"/>
      <c r="H11166" s="820"/>
      <c r="J11166" s="820"/>
      <c r="K11166" s="820"/>
      <c r="L11166" s="820"/>
      <c r="M11166" s="820"/>
      <c r="N11166" s="820"/>
      <c r="O11166" s="820"/>
      <c r="P11166" s="820"/>
      <c r="Q11166" s="820"/>
      <c r="R11166" s="820"/>
      <c r="S11166" s="820"/>
      <c r="T11166" s="820"/>
      <c r="U11166" s="820"/>
      <c r="V11166" s="820"/>
      <c r="W11166" s="820"/>
      <c r="X11166" s="820"/>
      <c r="Y11166" s="820"/>
      <c r="Z11166" s="820"/>
    </row>
    <row r="11167" spans="7:26">
      <c r="G11167" s="826"/>
      <c r="H11167" s="820"/>
      <c r="J11167" s="820"/>
      <c r="K11167" s="820"/>
      <c r="L11167" s="820"/>
      <c r="M11167" s="820"/>
      <c r="N11167" s="820"/>
      <c r="O11167" s="820"/>
      <c r="P11167" s="820"/>
      <c r="Q11167" s="820"/>
      <c r="R11167" s="820"/>
      <c r="S11167" s="820"/>
      <c r="T11167" s="820"/>
      <c r="U11167" s="820"/>
      <c r="V11167" s="820"/>
      <c r="W11167" s="820"/>
      <c r="X11167" s="820"/>
      <c r="Y11167" s="820"/>
      <c r="Z11167" s="820"/>
    </row>
    <row r="11168" spans="7:26">
      <c r="G11168" s="826"/>
      <c r="H11168" s="820"/>
      <c r="J11168" s="820"/>
      <c r="K11168" s="820"/>
      <c r="L11168" s="820"/>
      <c r="M11168" s="820"/>
      <c r="N11168" s="820"/>
      <c r="O11168" s="820"/>
      <c r="P11168" s="820"/>
      <c r="Q11168" s="820"/>
      <c r="R11168" s="820"/>
      <c r="S11168" s="820"/>
      <c r="T11168" s="820"/>
      <c r="U11168" s="820"/>
      <c r="V11168" s="820"/>
      <c r="W11168" s="820"/>
      <c r="X11168" s="820"/>
      <c r="Y11168" s="820"/>
      <c r="Z11168" s="820"/>
    </row>
    <row r="11169" spans="7:26">
      <c r="G11169" s="826"/>
      <c r="H11169" s="820"/>
      <c r="J11169" s="820"/>
      <c r="K11169" s="820"/>
      <c r="L11169" s="820"/>
      <c r="M11169" s="820"/>
      <c r="N11169" s="820"/>
      <c r="O11169" s="820"/>
      <c r="P11169" s="820"/>
      <c r="Q11169" s="820"/>
      <c r="R11169" s="820"/>
      <c r="S11169" s="820"/>
      <c r="T11169" s="820"/>
      <c r="U11169" s="820"/>
      <c r="V11169" s="820"/>
      <c r="W11169" s="820"/>
      <c r="X11169" s="820"/>
      <c r="Y11169" s="820"/>
      <c r="Z11169" s="820"/>
    </row>
    <row r="11170" spans="7:26">
      <c r="G11170" s="826"/>
      <c r="H11170" s="820"/>
      <c r="J11170" s="820"/>
      <c r="K11170" s="820"/>
      <c r="L11170" s="820"/>
      <c r="M11170" s="820"/>
      <c r="N11170" s="820"/>
      <c r="O11170" s="820"/>
      <c r="P11170" s="820"/>
      <c r="Q11170" s="820"/>
      <c r="R11170" s="820"/>
      <c r="S11170" s="820"/>
      <c r="T11170" s="820"/>
      <c r="U11170" s="820"/>
      <c r="V11170" s="820"/>
      <c r="W11170" s="820"/>
      <c r="X11170" s="820"/>
      <c r="Y11170" s="820"/>
      <c r="Z11170" s="820"/>
    </row>
    <row r="11171" spans="7:26">
      <c r="G11171" s="826"/>
      <c r="H11171" s="820"/>
      <c r="J11171" s="820"/>
      <c r="K11171" s="820"/>
      <c r="L11171" s="820"/>
      <c r="M11171" s="820"/>
      <c r="N11171" s="820"/>
      <c r="O11171" s="820"/>
      <c r="P11171" s="820"/>
      <c r="Q11171" s="820"/>
      <c r="R11171" s="820"/>
      <c r="S11171" s="820"/>
      <c r="T11171" s="820"/>
      <c r="U11171" s="820"/>
      <c r="V11171" s="820"/>
      <c r="W11171" s="820"/>
      <c r="X11171" s="820"/>
      <c r="Y11171" s="820"/>
      <c r="Z11171" s="820"/>
    </row>
    <row r="11172" spans="7:26">
      <c r="G11172" s="826"/>
      <c r="H11172" s="820"/>
      <c r="J11172" s="820"/>
      <c r="K11172" s="820"/>
      <c r="L11172" s="820"/>
      <c r="M11172" s="820"/>
      <c r="N11172" s="820"/>
      <c r="O11172" s="820"/>
      <c r="P11172" s="820"/>
      <c r="Q11172" s="820"/>
      <c r="R11172" s="820"/>
      <c r="S11172" s="820"/>
      <c r="T11172" s="820"/>
      <c r="U11172" s="820"/>
      <c r="V11172" s="820"/>
      <c r="W11172" s="820"/>
      <c r="X11172" s="820"/>
      <c r="Y11172" s="820"/>
      <c r="Z11172" s="820"/>
    </row>
    <row r="11173" spans="7:26">
      <c r="G11173" s="826"/>
      <c r="H11173" s="820"/>
      <c r="J11173" s="820"/>
      <c r="K11173" s="820"/>
      <c r="L11173" s="820"/>
      <c r="M11173" s="820"/>
      <c r="N11173" s="820"/>
      <c r="O11173" s="820"/>
      <c r="P11173" s="820"/>
      <c r="Q11173" s="820"/>
      <c r="R11173" s="820"/>
      <c r="S11173" s="820"/>
      <c r="T11173" s="820"/>
      <c r="U11173" s="820"/>
      <c r="V11173" s="820"/>
      <c r="W11173" s="820"/>
      <c r="X11173" s="820"/>
      <c r="Y11173" s="820"/>
      <c r="Z11173" s="820"/>
    </row>
    <row r="11174" spans="7:26">
      <c r="G11174" s="826"/>
      <c r="H11174" s="820"/>
      <c r="J11174" s="820"/>
      <c r="K11174" s="820"/>
      <c r="L11174" s="820"/>
      <c r="M11174" s="820"/>
      <c r="N11174" s="820"/>
      <c r="O11174" s="820"/>
      <c r="P11174" s="820"/>
      <c r="Q11174" s="820"/>
      <c r="R11174" s="820"/>
      <c r="S11174" s="820"/>
      <c r="T11174" s="820"/>
      <c r="U11174" s="820"/>
      <c r="V11174" s="820"/>
      <c r="W11174" s="820"/>
      <c r="X11174" s="820"/>
      <c r="Y11174" s="820"/>
      <c r="Z11174" s="820"/>
    </row>
    <row r="11175" spans="7:26">
      <c r="G11175" s="826"/>
      <c r="H11175" s="820"/>
      <c r="J11175" s="820"/>
      <c r="K11175" s="820"/>
      <c r="L11175" s="820"/>
      <c r="M11175" s="820"/>
      <c r="N11175" s="820"/>
      <c r="O11175" s="820"/>
      <c r="P11175" s="820"/>
      <c r="Q11175" s="820"/>
      <c r="R11175" s="820"/>
      <c r="S11175" s="820"/>
      <c r="T11175" s="820"/>
      <c r="U11175" s="820"/>
      <c r="V11175" s="820"/>
      <c r="W11175" s="820"/>
      <c r="X11175" s="820"/>
      <c r="Y11175" s="820"/>
      <c r="Z11175" s="820"/>
    </row>
    <row r="11176" spans="7:26">
      <c r="G11176" s="826"/>
      <c r="H11176" s="820"/>
      <c r="J11176" s="820"/>
      <c r="K11176" s="820"/>
      <c r="L11176" s="820"/>
      <c r="M11176" s="820"/>
      <c r="N11176" s="820"/>
      <c r="O11176" s="820"/>
      <c r="P11176" s="820"/>
      <c r="Q11176" s="820"/>
      <c r="R11176" s="820"/>
      <c r="S11176" s="820"/>
      <c r="T11176" s="820"/>
      <c r="U11176" s="820"/>
      <c r="V11176" s="820"/>
      <c r="W11176" s="820"/>
      <c r="X11176" s="820"/>
      <c r="Y11176" s="820"/>
      <c r="Z11176" s="820"/>
    </row>
    <row r="11177" spans="7:26">
      <c r="G11177" s="826"/>
      <c r="H11177" s="820"/>
      <c r="J11177" s="820"/>
      <c r="K11177" s="820"/>
      <c r="L11177" s="820"/>
      <c r="M11177" s="820"/>
      <c r="N11177" s="820"/>
      <c r="O11177" s="820"/>
      <c r="P11177" s="820"/>
      <c r="Q11177" s="820"/>
      <c r="R11177" s="820"/>
      <c r="S11177" s="820"/>
      <c r="T11177" s="820"/>
      <c r="U11177" s="820"/>
      <c r="V11177" s="820"/>
      <c r="W11177" s="820"/>
      <c r="X11177" s="820"/>
      <c r="Y11177" s="820"/>
      <c r="Z11177" s="820"/>
    </row>
    <row r="11178" spans="7:26">
      <c r="G11178" s="826"/>
      <c r="H11178" s="820"/>
      <c r="J11178" s="820"/>
      <c r="K11178" s="820"/>
      <c r="L11178" s="820"/>
      <c r="M11178" s="820"/>
      <c r="N11178" s="820"/>
      <c r="O11178" s="820"/>
      <c r="P11178" s="820"/>
      <c r="Q11178" s="820"/>
      <c r="R11178" s="820"/>
      <c r="S11178" s="820"/>
      <c r="T11178" s="820"/>
      <c r="U11178" s="820"/>
      <c r="V11178" s="820"/>
      <c r="W11178" s="820"/>
      <c r="X11178" s="820"/>
      <c r="Y11178" s="820"/>
      <c r="Z11178" s="820"/>
    </row>
    <row r="11179" spans="7:26">
      <c r="G11179" s="826"/>
      <c r="H11179" s="820"/>
      <c r="J11179" s="820"/>
      <c r="K11179" s="820"/>
      <c r="L11179" s="820"/>
      <c r="M11179" s="820"/>
      <c r="N11179" s="820"/>
      <c r="O11179" s="820"/>
      <c r="P11179" s="820"/>
      <c r="Q11179" s="820"/>
      <c r="R11179" s="820"/>
      <c r="S11179" s="820"/>
      <c r="T11179" s="820"/>
      <c r="U11179" s="820"/>
      <c r="V11179" s="820"/>
      <c r="W11179" s="820"/>
      <c r="X11179" s="820"/>
      <c r="Y11179" s="820"/>
      <c r="Z11179" s="820"/>
    </row>
    <row r="11180" spans="7:26">
      <c r="G11180" s="826"/>
      <c r="H11180" s="820"/>
      <c r="J11180" s="820"/>
      <c r="K11180" s="820"/>
      <c r="L11180" s="820"/>
      <c r="M11180" s="820"/>
      <c r="N11180" s="820"/>
      <c r="O11180" s="820"/>
      <c r="P11180" s="820"/>
      <c r="Q11180" s="820"/>
      <c r="R11180" s="820"/>
      <c r="S11180" s="820"/>
      <c r="T11180" s="820"/>
      <c r="U11180" s="820"/>
      <c r="V11180" s="820"/>
      <c r="W11180" s="820"/>
      <c r="X11180" s="820"/>
      <c r="Y11180" s="820"/>
      <c r="Z11180" s="820"/>
    </row>
    <row r="11181" spans="7:26">
      <c r="G11181" s="826"/>
      <c r="H11181" s="820"/>
      <c r="J11181" s="820"/>
      <c r="K11181" s="820"/>
      <c r="L11181" s="820"/>
      <c r="M11181" s="820"/>
      <c r="N11181" s="820"/>
      <c r="O11181" s="820"/>
      <c r="P11181" s="820"/>
      <c r="Q11181" s="820"/>
      <c r="R11181" s="820"/>
      <c r="S11181" s="820"/>
      <c r="T11181" s="820"/>
      <c r="U11181" s="820"/>
      <c r="V11181" s="820"/>
      <c r="W11181" s="820"/>
      <c r="X11181" s="820"/>
      <c r="Y11181" s="820"/>
      <c r="Z11181" s="820"/>
    </row>
    <row r="11182" spans="7:26">
      <c r="G11182" s="826"/>
      <c r="H11182" s="820"/>
      <c r="J11182" s="820"/>
      <c r="K11182" s="820"/>
      <c r="L11182" s="820"/>
      <c r="M11182" s="820"/>
      <c r="N11182" s="820"/>
      <c r="O11182" s="820"/>
      <c r="P11182" s="820"/>
      <c r="Q11182" s="820"/>
      <c r="R11182" s="820"/>
      <c r="S11182" s="820"/>
      <c r="T11182" s="820"/>
      <c r="U11182" s="820"/>
      <c r="V11182" s="820"/>
      <c r="W11182" s="820"/>
      <c r="X11182" s="820"/>
      <c r="Y11182" s="820"/>
      <c r="Z11182" s="820"/>
    </row>
    <row r="11183" spans="7:26">
      <c r="G11183" s="826"/>
      <c r="H11183" s="820"/>
      <c r="J11183" s="820"/>
      <c r="K11183" s="820"/>
      <c r="L11183" s="820"/>
      <c r="M11183" s="820"/>
      <c r="N11183" s="820"/>
      <c r="O11183" s="820"/>
      <c r="P11183" s="820"/>
      <c r="Q11183" s="820"/>
      <c r="R11183" s="820"/>
      <c r="S11183" s="820"/>
      <c r="T11183" s="820"/>
      <c r="U11183" s="820"/>
      <c r="V11183" s="820"/>
      <c r="W11183" s="820"/>
      <c r="X11183" s="820"/>
      <c r="Y11183" s="820"/>
      <c r="Z11183" s="820"/>
    </row>
    <row r="11184" spans="7:26">
      <c r="G11184" s="826"/>
      <c r="H11184" s="820"/>
      <c r="J11184" s="820"/>
      <c r="K11184" s="820"/>
      <c r="L11184" s="820"/>
      <c r="M11184" s="820"/>
      <c r="N11184" s="820"/>
      <c r="O11184" s="820"/>
      <c r="P11184" s="820"/>
      <c r="Q11184" s="820"/>
      <c r="R11184" s="820"/>
      <c r="S11184" s="820"/>
      <c r="T11184" s="820"/>
      <c r="U11184" s="820"/>
      <c r="V11184" s="820"/>
      <c r="W11184" s="820"/>
      <c r="X11184" s="820"/>
      <c r="Y11184" s="820"/>
      <c r="Z11184" s="820"/>
    </row>
    <row r="11185" spans="7:26">
      <c r="G11185" s="826"/>
      <c r="H11185" s="820"/>
      <c r="J11185" s="820"/>
      <c r="K11185" s="820"/>
      <c r="L11185" s="820"/>
      <c r="M11185" s="820"/>
      <c r="N11185" s="820"/>
      <c r="O11185" s="820"/>
      <c r="P11185" s="820"/>
      <c r="Q11185" s="820"/>
      <c r="R11185" s="820"/>
      <c r="S11185" s="820"/>
      <c r="T11185" s="820"/>
      <c r="U11185" s="820"/>
      <c r="V11185" s="820"/>
      <c r="W11185" s="820"/>
      <c r="X11185" s="820"/>
      <c r="Y11185" s="820"/>
      <c r="Z11185" s="820"/>
    </row>
    <row r="11186" spans="7:26">
      <c r="G11186" s="826"/>
      <c r="H11186" s="820"/>
      <c r="J11186" s="820"/>
      <c r="K11186" s="820"/>
      <c r="L11186" s="820"/>
      <c r="M11186" s="820"/>
      <c r="N11186" s="820"/>
      <c r="O11186" s="820"/>
      <c r="P11186" s="820"/>
      <c r="Q11186" s="820"/>
      <c r="R11186" s="820"/>
      <c r="S11186" s="820"/>
      <c r="T11186" s="820"/>
      <c r="U11186" s="820"/>
      <c r="V11186" s="820"/>
      <c r="W11186" s="820"/>
      <c r="X11186" s="820"/>
      <c r="Y11186" s="820"/>
      <c r="Z11186" s="820"/>
    </row>
    <row r="11187" spans="7:26">
      <c r="G11187" s="826"/>
      <c r="H11187" s="820"/>
      <c r="J11187" s="820"/>
      <c r="K11187" s="820"/>
      <c r="L11187" s="820"/>
      <c r="M11187" s="820"/>
      <c r="N11187" s="820"/>
      <c r="O11187" s="820"/>
      <c r="P11187" s="820"/>
      <c r="Q11187" s="820"/>
      <c r="R11187" s="820"/>
      <c r="S11187" s="820"/>
      <c r="T11187" s="820"/>
      <c r="U11187" s="820"/>
      <c r="V11187" s="820"/>
      <c r="W11187" s="820"/>
      <c r="X11187" s="820"/>
      <c r="Y11187" s="820"/>
      <c r="Z11187" s="820"/>
    </row>
    <row r="11188" spans="7:26">
      <c r="G11188" s="826"/>
      <c r="H11188" s="820"/>
      <c r="J11188" s="820"/>
      <c r="K11188" s="820"/>
      <c r="L11188" s="820"/>
      <c r="M11188" s="820"/>
      <c r="N11188" s="820"/>
      <c r="O11188" s="820"/>
      <c r="P11188" s="820"/>
      <c r="Q11188" s="820"/>
      <c r="R11188" s="820"/>
      <c r="S11188" s="820"/>
      <c r="T11188" s="820"/>
      <c r="U11188" s="820"/>
      <c r="V11188" s="820"/>
      <c r="W11188" s="820"/>
      <c r="X11188" s="820"/>
      <c r="Y11188" s="820"/>
      <c r="Z11188" s="820"/>
    </row>
    <row r="11189" spans="7:26">
      <c r="G11189" s="826"/>
      <c r="H11189" s="820"/>
      <c r="J11189" s="820"/>
      <c r="K11189" s="820"/>
      <c r="L11189" s="820"/>
      <c r="M11189" s="820"/>
      <c r="N11189" s="820"/>
      <c r="O11189" s="820"/>
      <c r="P11189" s="820"/>
      <c r="Q11189" s="820"/>
      <c r="R11189" s="820"/>
      <c r="S11189" s="820"/>
      <c r="T11189" s="820"/>
      <c r="U11189" s="820"/>
      <c r="V11189" s="820"/>
      <c r="W11189" s="820"/>
      <c r="X11189" s="820"/>
      <c r="Y11189" s="820"/>
      <c r="Z11189" s="820"/>
    </row>
    <row r="11190" spans="7:26">
      <c r="G11190" s="826"/>
      <c r="H11190" s="820"/>
      <c r="J11190" s="820"/>
      <c r="K11190" s="820"/>
      <c r="L11190" s="820"/>
      <c r="M11190" s="820"/>
      <c r="N11190" s="820"/>
      <c r="O11190" s="820"/>
      <c r="P11190" s="820"/>
      <c r="Q11190" s="820"/>
      <c r="R11190" s="820"/>
      <c r="S11190" s="820"/>
      <c r="T11190" s="820"/>
      <c r="U11190" s="820"/>
      <c r="V11190" s="820"/>
      <c r="W11190" s="820"/>
      <c r="X11190" s="820"/>
      <c r="Y11190" s="820"/>
      <c r="Z11190" s="820"/>
    </row>
    <row r="11191" spans="7:26">
      <c r="G11191" s="826"/>
      <c r="H11191" s="820"/>
      <c r="J11191" s="820"/>
      <c r="K11191" s="820"/>
      <c r="L11191" s="820"/>
      <c r="M11191" s="820"/>
      <c r="N11191" s="820"/>
      <c r="O11191" s="820"/>
      <c r="P11191" s="820"/>
      <c r="Q11191" s="820"/>
      <c r="R11191" s="820"/>
      <c r="S11191" s="820"/>
      <c r="T11191" s="820"/>
      <c r="U11191" s="820"/>
      <c r="V11191" s="820"/>
      <c r="W11191" s="820"/>
      <c r="X11191" s="820"/>
      <c r="Y11191" s="820"/>
      <c r="Z11191" s="820"/>
    </row>
    <row r="11192" spans="7:26">
      <c r="G11192" s="826"/>
      <c r="H11192" s="820"/>
      <c r="J11192" s="820"/>
      <c r="K11192" s="820"/>
      <c r="L11192" s="820"/>
      <c r="M11192" s="820"/>
      <c r="N11192" s="820"/>
      <c r="O11192" s="820"/>
      <c r="P11192" s="820"/>
      <c r="Q11192" s="820"/>
      <c r="R11192" s="820"/>
      <c r="S11192" s="820"/>
      <c r="T11192" s="820"/>
      <c r="U11192" s="820"/>
      <c r="V11192" s="820"/>
      <c r="W11192" s="820"/>
      <c r="X11192" s="820"/>
      <c r="Y11192" s="820"/>
      <c r="Z11192" s="820"/>
    </row>
    <row r="11193" spans="7:26">
      <c r="G11193" s="826"/>
      <c r="H11193" s="820"/>
      <c r="J11193" s="820"/>
      <c r="K11193" s="820"/>
      <c r="L11193" s="820"/>
      <c r="M11193" s="820"/>
      <c r="N11193" s="820"/>
      <c r="O11193" s="820"/>
      <c r="P11193" s="820"/>
      <c r="Q11193" s="820"/>
      <c r="R11193" s="820"/>
      <c r="S11193" s="820"/>
      <c r="T11193" s="820"/>
      <c r="U11193" s="820"/>
      <c r="V11193" s="820"/>
      <c r="W11193" s="820"/>
      <c r="X11193" s="820"/>
      <c r="Y11193" s="820"/>
      <c r="Z11193" s="820"/>
    </row>
    <row r="11194" spans="7:26">
      <c r="G11194" s="826"/>
      <c r="H11194" s="820"/>
      <c r="J11194" s="820"/>
      <c r="K11194" s="820"/>
      <c r="L11194" s="820"/>
      <c r="M11194" s="820"/>
      <c r="N11194" s="820"/>
      <c r="O11194" s="820"/>
      <c r="P11194" s="820"/>
      <c r="Q11194" s="820"/>
      <c r="R11194" s="820"/>
      <c r="S11194" s="820"/>
      <c r="T11194" s="820"/>
      <c r="U11194" s="820"/>
      <c r="V11194" s="820"/>
      <c r="W11194" s="820"/>
      <c r="X11194" s="820"/>
      <c r="Y11194" s="820"/>
      <c r="Z11194" s="820"/>
    </row>
    <row r="11195" spans="7:26">
      <c r="G11195" s="826"/>
      <c r="H11195" s="820"/>
      <c r="J11195" s="820"/>
      <c r="K11195" s="820"/>
      <c r="L11195" s="820"/>
      <c r="M11195" s="820"/>
      <c r="N11195" s="820"/>
      <c r="O11195" s="820"/>
      <c r="P11195" s="820"/>
      <c r="Q11195" s="820"/>
      <c r="R11195" s="820"/>
      <c r="S11195" s="820"/>
      <c r="T11195" s="820"/>
      <c r="U11195" s="820"/>
      <c r="V11195" s="820"/>
      <c r="W11195" s="820"/>
      <c r="X11195" s="820"/>
      <c r="Y11195" s="820"/>
      <c r="Z11195" s="820"/>
    </row>
    <row r="11196" spans="7:26">
      <c r="G11196" s="826"/>
      <c r="H11196" s="820"/>
      <c r="J11196" s="820"/>
      <c r="K11196" s="820"/>
      <c r="L11196" s="820"/>
      <c r="M11196" s="820"/>
      <c r="N11196" s="820"/>
      <c r="O11196" s="820"/>
      <c r="P11196" s="820"/>
      <c r="Q11196" s="820"/>
      <c r="R11196" s="820"/>
      <c r="S11196" s="820"/>
      <c r="T11196" s="820"/>
      <c r="U11196" s="820"/>
      <c r="V11196" s="820"/>
      <c r="W11196" s="820"/>
      <c r="X11196" s="820"/>
      <c r="Y11196" s="820"/>
      <c r="Z11196" s="820"/>
    </row>
    <row r="11197" spans="7:26">
      <c r="G11197" s="826"/>
      <c r="H11197" s="820"/>
      <c r="J11197" s="820"/>
      <c r="K11197" s="820"/>
      <c r="L11197" s="820"/>
      <c r="M11197" s="820"/>
      <c r="N11197" s="820"/>
      <c r="O11197" s="820"/>
      <c r="P11197" s="820"/>
      <c r="Q11197" s="820"/>
      <c r="R11197" s="820"/>
      <c r="S11197" s="820"/>
      <c r="T11197" s="820"/>
      <c r="U11197" s="820"/>
      <c r="V11197" s="820"/>
      <c r="W11197" s="820"/>
      <c r="X11197" s="820"/>
      <c r="Y11197" s="820"/>
      <c r="Z11197" s="820"/>
    </row>
    <row r="11198" spans="7:26">
      <c r="G11198" s="826"/>
      <c r="H11198" s="820"/>
      <c r="J11198" s="820"/>
      <c r="K11198" s="820"/>
      <c r="L11198" s="820"/>
      <c r="M11198" s="820"/>
      <c r="N11198" s="820"/>
      <c r="O11198" s="820"/>
      <c r="P11198" s="820"/>
      <c r="Q11198" s="820"/>
      <c r="R11198" s="820"/>
      <c r="S11198" s="820"/>
      <c r="T11198" s="820"/>
      <c r="U11198" s="820"/>
      <c r="V11198" s="820"/>
      <c r="W11198" s="820"/>
      <c r="X11198" s="820"/>
      <c r="Y11198" s="820"/>
      <c r="Z11198" s="820"/>
    </row>
    <row r="11199" spans="7:26">
      <c r="G11199" s="826"/>
      <c r="H11199" s="820"/>
      <c r="J11199" s="820"/>
      <c r="K11199" s="820"/>
      <c r="L11199" s="820"/>
      <c r="M11199" s="820"/>
      <c r="N11199" s="820"/>
      <c r="O11199" s="820"/>
      <c r="P11199" s="820"/>
      <c r="Q11199" s="820"/>
      <c r="R11199" s="820"/>
      <c r="S11199" s="820"/>
      <c r="T11199" s="820"/>
      <c r="U11199" s="820"/>
      <c r="V11199" s="820"/>
      <c r="W11199" s="820"/>
      <c r="X11199" s="820"/>
      <c r="Y11199" s="820"/>
      <c r="Z11199" s="820"/>
    </row>
    <row r="11200" spans="7:26">
      <c r="G11200" s="826"/>
      <c r="H11200" s="820"/>
      <c r="J11200" s="820"/>
      <c r="K11200" s="820"/>
      <c r="L11200" s="820"/>
      <c r="M11200" s="820"/>
      <c r="N11200" s="820"/>
      <c r="O11200" s="820"/>
      <c r="P11200" s="820"/>
      <c r="Q11200" s="820"/>
      <c r="R11200" s="820"/>
      <c r="S11200" s="820"/>
      <c r="T11200" s="820"/>
      <c r="U11200" s="820"/>
      <c r="V11200" s="820"/>
      <c r="W11200" s="820"/>
      <c r="X11200" s="820"/>
      <c r="Y11200" s="820"/>
      <c r="Z11200" s="820"/>
    </row>
    <row r="11201" spans="7:26">
      <c r="G11201" s="826"/>
      <c r="H11201" s="820"/>
      <c r="J11201" s="820"/>
      <c r="K11201" s="820"/>
      <c r="L11201" s="820"/>
      <c r="M11201" s="820"/>
      <c r="N11201" s="820"/>
      <c r="O11201" s="820"/>
      <c r="P11201" s="820"/>
      <c r="Q11201" s="820"/>
      <c r="R11201" s="820"/>
      <c r="S11201" s="820"/>
      <c r="T11201" s="820"/>
      <c r="U11201" s="820"/>
      <c r="V11201" s="820"/>
      <c r="W11201" s="820"/>
      <c r="X11201" s="820"/>
      <c r="Y11201" s="820"/>
      <c r="Z11201" s="820"/>
    </row>
    <row r="11202" spans="7:26">
      <c r="G11202" s="826"/>
      <c r="H11202" s="820"/>
      <c r="J11202" s="820"/>
      <c r="K11202" s="820"/>
      <c r="L11202" s="820"/>
      <c r="M11202" s="820"/>
      <c r="N11202" s="820"/>
      <c r="O11202" s="820"/>
      <c r="P11202" s="820"/>
      <c r="Q11202" s="820"/>
      <c r="R11202" s="820"/>
      <c r="S11202" s="820"/>
      <c r="T11202" s="820"/>
      <c r="U11202" s="820"/>
      <c r="V11202" s="820"/>
      <c r="W11202" s="820"/>
      <c r="X11202" s="820"/>
      <c r="Y11202" s="820"/>
      <c r="Z11202" s="820"/>
    </row>
    <row r="11203" spans="7:26">
      <c r="G11203" s="826"/>
      <c r="H11203" s="820"/>
      <c r="J11203" s="820"/>
      <c r="K11203" s="820"/>
      <c r="L11203" s="820"/>
      <c r="M11203" s="820"/>
      <c r="N11203" s="820"/>
      <c r="O11203" s="820"/>
      <c r="P11203" s="820"/>
      <c r="Q11203" s="820"/>
      <c r="R11203" s="820"/>
      <c r="S11203" s="820"/>
      <c r="T11203" s="820"/>
      <c r="U11203" s="820"/>
      <c r="V11203" s="820"/>
      <c r="W11203" s="820"/>
      <c r="X11203" s="820"/>
      <c r="Y11203" s="820"/>
      <c r="Z11203" s="820"/>
    </row>
    <row r="11204" spans="7:26">
      <c r="G11204" s="826"/>
      <c r="H11204" s="820"/>
      <c r="J11204" s="820"/>
      <c r="K11204" s="820"/>
      <c r="L11204" s="820"/>
      <c r="M11204" s="820"/>
      <c r="N11204" s="820"/>
      <c r="O11204" s="820"/>
      <c r="P11204" s="820"/>
      <c r="Q11204" s="820"/>
      <c r="R11204" s="820"/>
      <c r="S11204" s="820"/>
      <c r="T11204" s="820"/>
      <c r="U11204" s="820"/>
      <c r="V11204" s="820"/>
      <c r="W11204" s="820"/>
      <c r="X11204" s="820"/>
      <c r="Y11204" s="820"/>
      <c r="Z11204" s="820"/>
    </row>
    <row r="11205" spans="7:26">
      <c r="G11205" s="826"/>
      <c r="H11205" s="820"/>
      <c r="J11205" s="820"/>
      <c r="K11205" s="820"/>
      <c r="L11205" s="820"/>
      <c r="M11205" s="820"/>
      <c r="N11205" s="820"/>
      <c r="O11205" s="820"/>
      <c r="P11205" s="820"/>
      <c r="Q11205" s="820"/>
      <c r="R11205" s="820"/>
      <c r="S11205" s="820"/>
      <c r="T11205" s="820"/>
      <c r="U11205" s="820"/>
      <c r="V11205" s="820"/>
      <c r="W11205" s="820"/>
      <c r="X11205" s="820"/>
      <c r="Y11205" s="820"/>
      <c r="Z11205" s="820"/>
    </row>
    <row r="11206" spans="7:26">
      <c r="G11206" s="826"/>
      <c r="H11206" s="820"/>
      <c r="J11206" s="820"/>
      <c r="K11206" s="820"/>
      <c r="L11206" s="820"/>
      <c r="M11206" s="820"/>
      <c r="N11206" s="820"/>
      <c r="O11206" s="820"/>
      <c r="P11206" s="820"/>
      <c r="Q11206" s="820"/>
      <c r="R11206" s="820"/>
      <c r="S11206" s="820"/>
      <c r="T11206" s="820"/>
      <c r="U11206" s="820"/>
      <c r="V11206" s="820"/>
      <c r="W11206" s="820"/>
      <c r="X11206" s="820"/>
      <c r="Y11206" s="820"/>
      <c r="Z11206" s="820"/>
    </row>
    <row r="11207" spans="7:26">
      <c r="G11207" s="826"/>
      <c r="H11207" s="820"/>
      <c r="J11207" s="820"/>
      <c r="K11207" s="820"/>
      <c r="L11207" s="820"/>
      <c r="M11207" s="820"/>
      <c r="N11207" s="820"/>
      <c r="O11207" s="820"/>
      <c r="P11207" s="820"/>
      <c r="Q11207" s="820"/>
      <c r="R11207" s="820"/>
      <c r="S11207" s="820"/>
      <c r="T11207" s="820"/>
      <c r="U11207" s="820"/>
      <c r="V11207" s="820"/>
      <c r="W11207" s="820"/>
      <c r="X11207" s="820"/>
      <c r="Y11207" s="820"/>
      <c r="Z11207" s="820"/>
    </row>
    <row r="11208" spans="7:26">
      <c r="G11208" s="826"/>
      <c r="H11208" s="820"/>
      <c r="J11208" s="820"/>
      <c r="K11208" s="820"/>
      <c r="L11208" s="820"/>
      <c r="M11208" s="820"/>
      <c r="N11208" s="820"/>
      <c r="O11208" s="820"/>
      <c r="P11208" s="820"/>
      <c r="Q11208" s="820"/>
      <c r="R11208" s="820"/>
      <c r="S11208" s="820"/>
      <c r="T11208" s="820"/>
      <c r="U11208" s="820"/>
      <c r="V11208" s="820"/>
      <c r="W11208" s="820"/>
      <c r="X11208" s="820"/>
      <c r="Y11208" s="820"/>
      <c r="Z11208" s="820"/>
    </row>
    <row r="11209" spans="7:26">
      <c r="G11209" s="826"/>
      <c r="H11209" s="820"/>
      <c r="J11209" s="820"/>
      <c r="K11209" s="820"/>
      <c r="L11209" s="820"/>
      <c r="M11209" s="820"/>
      <c r="N11209" s="820"/>
      <c r="O11209" s="820"/>
      <c r="P11209" s="820"/>
      <c r="Q11209" s="820"/>
      <c r="R11209" s="820"/>
      <c r="S11209" s="820"/>
      <c r="T11209" s="820"/>
      <c r="U11209" s="820"/>
      <c r="V11209" s="820"/>
      <c r="W11209" s="820"/>
      <c r="X11209" s="820"/>
      <c r="Y11209" s="820"/>
      <c r="Z11209" s="820"/>
    </row>
    <row r="11210" spans="7:26">
      <c r="G11210" s="826"/>
      <c r="H11210" s="820"/>
      <c r="J11210" s="820"/>
      <c r="K11210" s="820"/>
      <c r="L11210" s="820"/>
      <c r="M11210" s="820"/>
      <c r="N11210" s="820"/>
      <c r="O11210" s="820"/>
      <c r="P11210" s="820"/>
      <c r="Q11210" s="820"/>
      <c r="R11210" s="820"/>
      <c r="S11210" s="820"/>
      <c r="T11210" s="820"/>
      <c r="U11210" s="820"/>
      <c r="V11210" s="820"/>
      <c r="W11210" s="820"/>
      <c r="X11210" s="820"/>
      <c r="Y11210" s="820"/>
      <c r="Z11210" s="820"/>
    </row>
    <row r="11211" spans="7:26">
      <c r="G11211" s="826"/>
      <c r="H11211" s="820"/>
      <c r="J11211" s="820"/>
      <c r="K11211" s="820"/>
      <c r="L11211" s="820"/>
      <c r="M11211" s="820"/>
      <c r="N11211" s="820"/>
      <c r="O11211" s="820"/>
      <c r="P11211" s="820"/>
      <c r="Q11211" s="820"/>
      <c r="R11211" s="820"/>
      <c r="S11211" s="820"/>
      <c r="T11211" s="820"/>
      <c r="U11211" s="820"/>
      <c r="V11211" s="820"/>
      <c r="W11211" s="820"/>
      <c r="X11211" s="820"/>
      <c r="Y11211" s="820"/>
      <c r="Z11211" s="820"/>
    </row>
    <row r="11212" spans="7:26">
      <c r="G11212" s="826"/>
      <c r="H11212" s="820"/>
      <c r="J11212" s="820"/>
      <c r="K11212" s="820"/>
      <c r="L11212" s="820"/>
      <c r="M11212" s="820"/>
      <c r="N11212" s="820"/>
      <c r="O11212" s="820"/>
      <c r="P11212" s="820"/>
      <c r="Q11212" s="820"/>
      <c r="R11212" s="820"/>
      <c r="S11212" s="820"/>
      <c r="T11212" s="820"/>
      <c r="U11212" s="820"/>
      <c r="V11212" s="820"/>
      <c r="W11212" s="820"/>
      <c r="X11212" s="820"/>
      <c r="Y11212" s="820"/>
      <c r="Z11212" s="820"/>
    </row>
    <row r="11213" spans="7:26">
      <c r="G11213" s="826"/>
      <c r="H11213" s="820"/>
      <c r="J11213" s="820"/>
      <c r="K11213" s="820"/>
      <c r="L11213" s="820"/>
      <c r="M11213" s="820"/>
      <c r="N11213" s="820"/>
      <c r="O11213" s="820"/>
      <c r="P11213" s="820"/>
      <c r="Q11213" s="820"/>
      <c r="R11213" s="820"/>
      <c r="S11213" s="820"/>
      <c r="T11213" s="820"/>
      <c r="U11213" s="820"/>
      <c r="V11213" s="820"/>
      <c r="W11213" s="820"/>
      <c r="X11213" s="820"/>
      <c r="Y11213" s="820"/>
      <c r="Z11213" s="820"/>
    </row>
    <row r="11214" spans="7:26">
      <c r="G11214" s="826"/>
      <c r="H11214" s="820"/>
      <c r="J11214" s="820"/>
      <c r="K11214" s="820"/>
      <c r="L11214" s="820"/>
      <c r="M11214" s="820"/>
      <c r="N11214" s="820"/>
      <c r="O11214" s="820"/>
      <c r="P11214" s="820"/>
      <c r="Q11214" s="820"/>
      <c r="R11214" s="820"/>
      <c r="S11214" s="820"/>
      <c r="T11214" s="820"/>
      <c r="U11214" s="820"/>
      <c r="V11214" s="820"/>
      <c r="W11214" s="820"/>
      <c r="X11214" s="820"/>
      <c r="Y11214" s="820"/>
      <c r="Z11214" s="820"/>
    </row>
    <row r="11215" spans="7:26">
      <c r="G11215" s="826"/>
      <c r="H11215" s="820"/>
      <c r="J11215" s="820"/>
      <c r="K11215" s="820"/>
      <c r="L11215" s="820"/>
      <c r="M11215" s="820"/>
      <c r="N11215" s="820"/>
      <c r="O11215" s="820"/>
      <c r="P11215" s="820"/>
      <c r="Q11215" s="820"/>
      <c r="R11215" s="820"/>
      <c r="S11215" s="820"/>
      <c r="T11215" s="820"/>
      <c r="U11215" s="820"/>
      <c r="V11215" s="820"/>
      <c r="W11215" s="820"/>
      <c r="X11215" s="820"/>
      <c r="Y11215" s="820"/>
      <c r="Z11215" s="820"/>
    </row>
    <row r="11216" spans="7:26">
      <c r="G11216" s="826"/>
      <c r="H11216" s="820"/>
      <c r="J11216" s="820"/>
      <c r="K11216" s="820"/>
      <c r="L11216" s="820"/>
      <c r="M11216" s="820"/>
      <c r="N11216" s="820"/>
      <c r="O11216" s="820"/>
      <c r="P11216" s="820"/>
      <c r="Q11216" s="820"/>
      <c r="R11216" s="820"/>
      <c r="S11216" s="820"/>
      <c r="T11216" s="820"/>
      <c r="U11216" s="820"/>
      <c r="V11216" s="820"/>
      <c r="W11216" s="820"/>
      <c r="X11216" s="820"/>
      <c r="Y11216" s="820"/>
      <c r="Z11216" s="820"/>
    </row>
    <row r="11217" spans="7:26">
      <c r="G11217" s="826"/>
      <c r="H11217" s="820"/>
      <c r="J11217" s="820"/>
      <c r="K11217" s="820"/>
      <c r="L11217" s="820"/>
      <c r="M11217" s="820"/>
      <c r="N11217" s="820"/>
      <c r="O11217" s="820"/>
      <c r="P11217" s="820"/>
      <c r="Q11217" s="820"/>
      <c r="R11217" s="820"/>
      <c r="S11217" s="820"/>
      <c r="T11217" s="820"/>
      <c r="U11217" s="820"/>
      <c r="V11217" s="820"/>
      <c r="W11217" s="820"/>
      <c r="X11217" s="820"/>
      <c r="Y11217" s="820"/>
      <c r="Z11217" s="820"/>
    </row>
    <row r="11218" spans="7:26">
      <c r="G11218" s="826"/>
      <c r="H11218" s="820"/>
      <c r="J11218" s="820"/>
      <c r="K11218" s="820"/>
      <c r="L11218" s="820"/>
      <c r="M11218" s="820"/>
      <c r="N11218" s="820"/>
      <c r="O11218" s="820"/>
      <c r="P11218" s="820"/>
      <c r="Q11218" s="820"/>
      <c r="R11218" s="820"/>
      <c r="S11218" s="820"/>
      <c r="T11218" s="820"/>
      <c r="U11218" s="820"/>
      <c r="V11218" s="820"/>
      <c r="W11218" s="820"/>
      <c r="X11218" s="820"/>
      <c r="Y11218" s="820"/>
      <c r="Z11218" s="820"/>
    </row>
    <row r="11219" spans="7:26">
      <c r="G11219" s="826"/>
      <c r="H11219" s="820"/>
      <c r="J11219" s="820"/>
      <c r="K11219" s="820"/>
      <c r="L11219" s="820"/>
      <c r="M11219" s="820"/>
      <c r="N11219" s="820"/>
      <c r="O11219" s="820"/>
      <c r="P11219" s="820"/>
      <c r="Q11219" s="820"/>
      <c r="R11219" s="820"/>
      <c r="S11219" s="820"/>
      <c r="T11219" s="820"/>
      <c r="U11219" s="820"/>
      <c r="V11219" s="820"/>
      <c r="W11219" s="820"/>
      <c r="X11219" s="820"/>
      <c r="Y11219" s="820"/>
      <c r="Z11219" s="820"/>
    </row>
    <row r="11220" spans="7:26">
      <c r="G11220" s="826"/>
      <c r="H11220" s="820"/>
      <c r="J11220" s="820"/>
      <c r="K11220" s="820"/>
      <c r="L11220" s="820"/>
      <c r="M11220" s="820"/>
      <c r="N11220" s="820"/>
      <c r="O11220" s="820"/>
      <c r="P11220" s="820"/>
      <c r="Q11220" s="820"/>
      <c r="R11220" s="820"/>
      <c r="S11220" s="820"/>
      <c r="T11220" s="820"/>
      <c r="U11220" s="820"/>
      <c r="V11220" s="820"/>
      <c r="W11220" s="820"/>
      <c r="X11220" s="820"/>
      <c r="Y11220" s="820"/>
      <c r="Z11220" s="820"/>
    </row>
    <row r="11221" spans="7:26">
      <c r="G11221" s="826"/>
      <c r="H11221" s="820"/>
      <c r="J11221" s="820"/>
      <c r="K11221" s="820"/>
      <c r="L11221" s="820"/>
      <c r="M11221" s="820"/>
      <c r="N11221" s="820"/>
      <c r="O11221" s="820"/>
      <c r="P11221" s="820"/>
      <c r="Q11221" s="820"/>
      <c r="R11221" s="820"/>
      <c r="S11221" s="820"/>
      <c r="T11221" s="820"/>
      <c r="U11221" s="820"/>
      <c r="V11221" s="820"/>
      <c r="W11221" s="820"/>
      <c r="X11221" s="820"/>
      <c r="Y11221" s="820"/>
      <c r="Z11221" s="820"/>
    </row>
    <row r="11222" spans="7:26">
      <c r="G11222" s="826"/>
      <c r="H11222" s="820"/>
      <c r="J11222" s="820"/>
      <c r="K11222" s="820"/>
      <c r="L11222" s="820"/>
      <c r="M11222" s="820"/>
      <c r="N11222" s="820"/>
      <c r="O11222" s="820"/>
      <c r="P11222" s="820"/>
      <c r="Q11222" s="820"/>
      <c r="R11222" s="820"/>
      <c r="S11222" s="820"/>
      <c r="T11222" s="820"/>
      <c r="U11222" s="820"/>
      <c r="V11222" s="820"/>
      <c r="W11222" s="820"/>
      <c r="X11222" s="820"/>
      <c r="Y11222" s="820"/>
      <c r="Z11222" s="820"/>
    </row>
    <row r="11223" spans="7:26">
      <c r="G11223" s="826"/>
      <c r="H11223" s="820"/>
      <c r="J11223" s="820"/>
      <c r="K11223" s="820"/>
      <c r="L11223" s="820"/>
      <c r="M11223" s="820"/>
      <c r="N11223" s="820"/>
      <c r="O11223" s="820"/>
      <c r="P11223" s="820"/>
      <c r="Q11223" s="820"/>
      <c r="R11223" s="820"/>
      <c r="S11223" s="820"/>
      <c r="T11223" s="820"/>
      <c r="U11223" s="820"/>
      <c r="V11223" s="820"/>
      <c r="W11223" s="820"/>
      <c r="X11223" s="820"/>
      <c r="Y11223" s="820"/>
      <c r="Z11223" s="820"/>
    </row>
    <row r="11224" spans="7:26">
      <c r="G11224" s="826"/>
      <c r="H11224" s="820"/>
      <c r="J11224" s="820"/>
      <c r="K11224" s="820"/>
      <c r="L11224" s="820"/>
      <c r="M11224" s="820"/>
      <c r="N11224" s="820"/>
      <c r="O11224" s="820"/>
      <c r="P11224" s="820"/>
      <c r="Q11224" s="820"/>
      <c r="R11224" s="820"/>
      <c r="S11224" s="820"/>
      <c r="T11224" s="820"/>
      <c r="U11224" s="820"/>
      <c r="V11224" s="820"/>
      <c r="W11224" s="820"/>
      <c r="X11224" s="820"/>
      <c r="Y11224" s="820"/>
      <c r="Z11224" s="820"/>
    </row>
    <row r="11225" spans="7:26">
      <c r="G11225" s="826"/>
      <c r="H11225" s="820"/>
      <c r="J11225" s="820"/>
      <c r="K11225" s="820"/>
      <c r="L11225" s="820"/>
      <c r="M11225" s="820"/>
      <c r="N11225" s="820"/>
      <c r="O11225" s="820"/>
      <c r="P11225" s="820"/>
      <c r="Q11225" s="820"/>
      <c r="R11225" s="820"/>
      <c r="S11225" s="820"/>
      <c r="T11225" s="820"/>
      <c r="U11225" s="820"/>
      <c r="V11225" s="820"/>
      <c r="W11225" s="820"/>
      <c r="X11225" s="820"/>
      <c r="Y11225" s="820"/>
      <c r="Z11225" s="820"/>
    </row>
    <row r="11226" spans="7:26">
      <c r="G11226" s="826"/>
      <c r="H11226" s="820"/>
      <c r="J11226" s="820"/>
      <c r="K11226" s="820"/>
      <c r="L11226" s="820"/>
      <c r="M11226" s="820"/>
      <c r="N11226" s="820"/>
      <c r="O11226" s="820"/>
      <c r="P11226" s="820"/>
      <c r="Q11226" s="820"/>
      <c r="R11226" s="820"/>
      <c r="S11226" s="820"/>
      <c r="T11226" s="820"/>
      <c r="U11226" s="820"/>
      <c r="V11226" s="820"/>
      <c r="W11226" s="820"/>
      <c r="X11226" s="820"/>
      <c r="Y11226" s="820"/>
      <c r="Z11226" s="820"/>
    </row>
    <row r="11227" spans="7:26">
      <c r="G11227" s="826"/>
      <c r="H11227" s="820"/>
      <c r="J11227" s="820"/>
      <c r="K11227" s="820"/>
      <c r="L11227" s="820"/>
      <c r="M11227" s="820"/>
      <c r="N11227" s="820"/>
      <c r="O11227" s="820"/>
      <c r="P11227" s="820"/>
      <c r="Q11227" s="820"/>
      <c r="R11227" s="820"/>
      <c r="S11227" s="820"/>
      <c r="T11227" s="820"/>
      <c r="U11227" s="820"/>
      <c r="V11227" s="820"/>
      <c r="W11227" s="820"/>
      <c r="X11227" s="820"/>
      <c r="Y11227" s="820"/>
      <c r="Z11227" s="820"/>
    </row>
    <row r="11228" spans="7:26">
      <c r="G11228" s="826"/>
      <c r="H11228" s="820"/>
      <c r="J11228" s="820"/>
      <c r="K11228" s="820"/>
      <c r="L11228" s="820"/>
      <c r="M11228" s="820"/>
      <c r="N11228" s="820"/>
      <c r="O11228" s="820"/>
      <c r="P11228" s="820"/>
      <c r="Q11228" s="820"/>
      <c r="R11228" s="820"/>
      <c r="S11228" s="820"/>
      <c r="T11228" s="820"/>
      <c r="U11228" s="820"/>
      <c r="V11228" s="820"/>
      <c r="W11228" s="820"/>
      <c r="X11228" s="820"/>
      <c r="Y11228" s="820"/>
      <c r="Z11228" s="820"/>
    </row>
    <row r="11229" spans="7:26">
      <c r="G11229" s="826"/>
      <c r="H11229" s="820"/>
      <c r="J11229" s="820"/>
      <c r="K11229" s="820"/>
      <c r="L11229" s="820"/>
      <c r="M11229" s="820"/>
      <c r="N11229" s="820"/>
      <c r="O11229" s="820"/>
      <c r="P11229" s="820"/>
      <c r="Q11229" s="820"/>
      <c r="R11229" s="820"/>
      <c r="S11229" s="820"/>
      <c r="T11229" s="820"/>
      <c r="U11229" s="820"/>
      <c r="V11229" s="820"/>
      <c r="W11229" s="820"/>
      <c r="X11229" s="820"/>
      <c r="Y11229" s="820"/>
      <c r="Z11229" s="820"/>
    </row>
    <row r="11230" spans="7:26">
      <c r="G11230" s="826"/>
      <c r="H11230" s="820"/>
      <c r="J11230" s="820"/>
      <c r="K11230" s="820"/>
      <c r="L11230" s="820"/>
      <c r="M11230" s="820"/>
      <c r="N11230" s="820"/>
      <c r="O11230" s="820"/>
      <c r="P11230" s="820"/>
      <c r="Q11230" s="820"/>
      <c r="R11230" s="820"/>
      <c r="S11230" s="820"/>
      <c r="T11230" s="820"/>
      <c r="U11230" s="820"/>
      <c r="V11230" s="820"/>
      <c r="W11230" s="820"/>
      <c r="X11230" s="820"/>
      <c r="Y11230" s="820"/>
      <c r="Z11230" s="820"/>
    </row>
    <row r="11231" spans="7:26">
      <c r="G11231" s="826"/>
      <c r="H11231" s="820"/>
      <c r="J11231" s="820"/>
      <c r="K11231" s="820"/>
      <c r="L11231" s="820"/>
      <c r="M11231" s="820"/>
      <c r="N11231" s="820"/>
      <c r="O11231" s="820"/>
      <c r="P11231" s="820"/>
      <c r="Q11231" s="820"/>
      <c r="R11231" s="820"/>
      <c r="S11231" s="820"/>
      <c r="T11231" s="820"/>
      <c r="U11231" s="820"/>
      <c r="V11231" s="820"/>
      <c r="W11231" s="820"/>
      <c r="X11231" s="820"/>
      <c r="Y11231" s="820"/>
      <c r="Z11231" s="820"/>
    </row>
    <row r="11232" spans="7:26">
      <c r="G11232" s="826"/>
      <c r="H11232" s="820"/>
      <c r="J11232" s="820"/>
      <c r="K11232" s="820"/>
      <c r="L11232" s="820"/>
      <c r="M11232" s="820"/>
      <c r="N11232" s="820"/>
      <c r="O11232" s="820"/>
      <c r="P11232" s="820"/>
      <c r="Q11232" s="820"/>
      <c r="R11232" s="820"/>
      <c r="S11232" s="820"/>
      <c r="T11232" s="820"/>
      <c r="U11232" s="820"/>
      <c r="V11232" s="820"/>
      <c r="W11232" s="820"/>
      <c r="X11232" s="820"/>
      <c r="Y11232" s="820"/>
      <c r="Z11232" s="820"/>
    </row>
    <row r="11233" spans="7:26">
      <c r="G11233" s="826"/>
      <c r="H11233" s="820"/>
      <c r="J11233" s="820"/>
      <c r="K11233" s="820"/>
      <c r="L11233" s="820"/>
      <c r="M11233" s="820"/>
      <c r="N11233" s="820"/>
      <c r="O11233" s="820"/>
      <c r="P11233" s="820"/>
      <c r="Q11233" s="820"/>
      <c r="R11233" s="820"/>
      <c r="S11233" s="820"/>
      <c r="T11233" s="820"/>
      <c r="U11233" s="820"/>
      <c r="V11233" s="820"/>
      <c r="W11233" s="820"/>
      <c r="X11233" s="820"/>
      <c r="Y11233" s="820"/>
      <c r="Z11233" s="820"/>
    </row>
    <row r="11234" spans="7:26">
      <c r="G11234" s="826"/>
      <c r="H11234" s="820"/>
      <c r="J11234" s="820"/>
      <c r="K11234" s="820"/>
      <c r="L11234" s="820"/>
      <c r="M11234" s="820"/>
      <c r="N11234" s="820"/>
      <c r="O11234" s="820"/>
      <c r="P11234" s="820"/>
      <c r="Q11234" s="820"/>
      <c r="R11234" s="820"/>
      <c r="S11234" s="820"/>
      <c r="T11234" s="820"/>
      <c r="U11234" s="820"/>
      <c r="V11234" s="820"/>
      <c r="W11234" s="820"/>
      <c r="X11234" s="820"/>
      <c r="Y11234" s="820"/>
      <c r="Z11234" s="820"/>
    </row>
    <row r="11235" spans="7:26">
      <c r="G11235" s="826"/>
      <c r="H11235" s="820"/>
      <c r="J11235" s="820"/>
      <c r="K11235" s="820"/>
      <c r="L11235" s="820"/>
      <c r="M11235" s="820"/>
      <c r="N11235" s="820"/>
      <c r="O11235" s="820"/>
      <c r="P11235" s="820"/>
      <c r="Q11235" s="820"/>
      <c r="R11235" s="820"/>
      <c r="S11235" s="820"/>
      <c r="T11235" s="820"/>
      <c r="U11235" s="820"/>
      <c r="V11235" s="820"/>
      <c r="W11235" s="820"/>
      <c r="X11235" s="820"/>
      <c r="Y11235" s="820"/>
      <c r="Z11235" s="820"/>
    </row>
    <row r="11236" spans="7:26">
      <c r="G11236" s="826"/>
      <c r="H11236" s="820"/>
      <c r="J11236" s="820"/>
      <c r="K11236" s="820"/>
      <c r="L11236" s="820"/>
      <c r="M11236" s="820"/>
      <c r="N11236" s="820"/>
      <c r="O11236" s="820"/>
      <c r="P11236" s="820"/>
      <c r="Q11236" s="820"/>
      <c r="R11236" s="820"/>
      <c r="S11236" s="820"/>
      <c r="T11236" s="820"/>
      <c r="U11236" s="820"/>
      <c r="V11236" s="820"/>
      <c r="W11236" s="820"/>
      <c r="X11236" s="820"/>
      <c r="Y11236" s="820"/>
      <c r="Z11236" s="820"/>
    </row>
    <row r="11237" spans="7:26">
      <c r="G11237" s="826"/>
      <c r="H11237" s="820"/>
      <c r="J11237" s="820"/>
      <c r="K11237" s="820"/>
      <c r="L11237" s="820"/>
      <c r="M11237" s="820"/>
      <c r="N11237" s="820"/>
      <c r="O11237" s="820"/>
      <c r="P11237" s="820"/>
      <c r="Q11237" s="820"/>
      <c r="R11237" s="820"/>
      <c r="S11237" s="820"/>
      <c r="T11237" s="820"/>
      <c r="U11237" s="820"/>
      <c r="V11237" s="820"/>
      <c r="W11237" s="820"/>
      <c r="X11237" s="820"/>
      <c r="Y11237" s="820"/>
      <c r="Z11237" s="820"/>
    </row>
    <row r="11238" spans="7:26">
      <c r="G11238" s="826"/>
      <c r="H11238" s="820"/>
      <c r="J11238" s="820"/>
      <c r="K11238" s="820"/>
      <c r="L11238" s="820"/>
      <c r="M11238" s="820"/>
      <c r="N11238" s="820"/>
      <c r="O11238" s="820"/>
      <c r="P11238" s="820"/>
      <c r="Q11238" s="820"/>
      <c r="R11238" s="820"/>
      <c r="S11238" s="820"/>
      <c r="T11238" s="820"/>
      <c r="U11238" s="820"/>
      <c r="V11238" s="820"/>
      <c r="W11238" s="820"/>
      <c r="X11238" s="820"/>
      <c r="Y11238" s="820"/>
      <c r="Z11238" s="820"/>
    </row>
    <row r="11239" spans="7:26">
      <c r="G11239" s="826"/>
      <c r="H11239" s="820"/>
      <c r="J11239" s="820"/>
      <c r="K11239" s="820"/>
      <c r="L11239" s="820"/>
      <c r="M11239" s="820"/>
      <c r="N11239" s="820"/>
      <c r="O11239" s="820"/>
      <c r="P11239" s="820"/>
      <c r="Q11239" s="820"/>
      <c r="R11239" s="820"/>
      <c r="S11239" s="820"/>
      <c r="T11239" s="820"/>
      <c r="U11239" s="820"/>
      <c r="V11239" s="820"/>
      <c r="W11239" s="820"/>
      <c r="X11239" s="820"/>
      <c r="Y11239" s="820"/>
      <c r="Z11239" s="820"/>
    </row>
    <row r="11240" spans="7:26">
      <c r="G11240" s="826"/>
      <c r="H11240" s="820"/>
      <c r="J11240" s="820"/>
      <c r="K11240" s="820"/>
      <c r="L11240" s="820"/>
      <c r="M11240" s="820"/>
      <c r="N11240" s="820"/>
      <c r="O11240" s="820"/>
      <c r="P11240" s="820"/>
      <c r="Q11240" s="820"/>
      <c r="R11240" s="820"/>
      <c r="S11240" s="820"/>
      <c r="T11240" s="820"/>
      <c r="U11240" s="820"/>
      <c r="V11240" s="820"/>
      <c r="W11240" s="820"/>
      <c r="X11240" s="820"/>
      <c r="Y11240" s="820"/>
      <c r="Z11240" s="820"/>
    </row>
    <row r="11241" spans="7:26">
      <c r="G11241" s="826"/>
      <c r="H11241" s="820"/>
      <c r="J11241" s="820"/>
      <c r="K11241" s="820"/>
      <c r="L11241" s="820"/>
      <c r="M11241" s="820"/>
      <c r="N11241" s="820"/>
      <c r="O11241" s="820"/>
      <c r="P11241" s="820"/>
      <c r="Q11241" s="820"/>
      <c r="R11241" s="820"/>
      <c r="S11241" s="820"/>
      <c r="T11241" s="820"/>
      <c r="U11241" s="820"/>
      <c r="V11241" s="820"/>
      <c r="W11241" s="820"/>
      <c r="X11241" s="820"/>
      <c r="Y11241" s="820"/>
      <c r="Z11241" s="820"/>
    </row>
    <row r="11242" spans="7:26">
      <c r="G11242" s="826"/>
      <c r="H11242" s="820"/>
      <c r="J11242" s="820"/>
      <c r="K11242" s="820"/>
      <c r="L11242" s="820"/>
      <c r="M11242" s="820"/>
      <c r="N11242" s="820"/>
      <c r="O11242" s="820"/>
      <c r="P11242" s="820"/>
      <c r="Q11242" s="820"/>
      <c r="R11242" s="820"/>
      <c r="S11242" s="820"/>
      <c r="T11242" s="820"/>
      <c r="U11242" s="820"/>
      <c r="V11242" s="820"/>
      <c r="W11242" s="820"/>
      <c r="X11242" s="820"/>
      <c r="Y11242" s="820"/>
      <c r="Z11242" s="820"/>
    </row>
    <row r="11243" spans="7:26">
      <c r="G11243" s="826"/>
      <c r="H11243" s="820"/>
      <c r="J11243" s="820"/>
      <c r="K11243" s="820"/>
      <c r="L11243" s="820"/>
      <c r="M11243" s="820"/>
      <c r="N11243" s="820"/>
      <c r="O11243" s="820"/>
      <c r="P11243" s="820"/>
      <c r="Q11243" s="820"/>
      <c r="R11243" s="820"/>
      <c r="S11243" s="820"/>
      <c r="T11243" s="820"/>
      <c r="U11243" s="820"/>
      <c r="V11243" s="820"/>
      <c r="W11243" s="820"/>
      <c r="X11243" s="820"/>
      <c r="Y11243" s="820"/>
      <c r="Z11243" s="820"/>
    </row>
    <row r="11244" spans="7:26">
      <c r="G11244" s="826"/>
      <c r="H11244" s="820"/>
      <c r="J11244" s="820"/>
      <c r="K11244" s="820"/>
      <c r="L11244" s="820"/>
      <c r="M11244" s="820"/>
      <c r="N11244" s="820"/>
      <c r="O11244" s="820"/>
      <c r="P11244" s="820"/>
      <c r="Q11244" s="820"/>
      <c r="R11244" s="820"/>
      <c r="S11244" s="820"/>
      <c r="T11244" s="820"/>
      <c r="U11244" s="820"/>
      <c r="V11244" s="820"/>
      <c r="W11244" s="820"/>
      <c r="X11244" s="820"/>
      <c r="Y11244" s="820"/>
      <c r="Z11244" s="820"/>
    </row>
    <row r="11245" spans="7:26">
      <c r="G11245" s="826"/>
      <c r="H11245" s="820"/>
      <c r="J11245" s="820"/>
      <c r="K11245" s="820"/>
      <c r="L11245" s="820"/>
      <c r="M11245" s="820"/>
      <c r="N11245" s="820"/>
      <c r="O11245" s="820"/>
      <c r="P11245" s="820"/>
      <c r="Q11245" s="820"/>
      <c r="R11245" s="820"/>
      <c r="S11245" s="820"/>
      <c r="T11245" s="820"/>
      <c r="U11245" s="820"/>
      <c r="V11245" s="820"/>
      <c r="W11245" s="820"/>
      <c r="X11245" s="820"/>
      <c r="Y11245" s="820"/>
      <c r="Z11245" s="820"/>
    </row>
    <row r="11246" spans="7:26">
      <c r="G11246" s="826"/>
      <c r="H11246" s="820"/>
      <c r="J11246" s="820"/>
      <c r="K11246" s="820"/>
      <c r="L11246" s="820"/>
      <c r="M11246" s="820"/>
      <c r="N11246" s="820"/>
      <c r="O11246" s="820"/>
      <c r="P11246" s="820"/>
      <c r="Q11246" s="820"/>
      <c r="R11246" s="820"/>
      <c r="S11246" s="820"/>
      <c r="T11246" s="820"/>
      <c r="U11246" s="820"/>
      <c r="V11246" s="820"/>
      <c r="W11246" s="820"/>
      <c r="X11246" s="820"/>
      <c r="Y11246" s="820"/>
      <c r="Z11246" s="820"/>
    </row>
    <row r="11247" spans="7:26">
      <c r="G11247" s="826"/>
      <c r="H11247" s="820"/>
      <c r="J11247" s="820"/>
      <c r="K11247" s="820"/>
      <c r="L11247" s="820"/>
      <c r="M11247" s="820"/>
      <c r="N11247" s="820"/>
      <c r="O11247" s="820"/>
      <c r="P11247" s="820"/>
      <c r="Q11247" s="820"/>
      <c r="R11247" s="820"/>
      <c r="S11247" s="820"/>
      <c r="T11247" s="820"/>
      <c r="U11247" s="820"/>
      <c r="V11247" s="820"/>
      <c r="W11247" s="820"/>
      <c r="X11247" s="820"/>
      <c r="Y11247" s="820"/>
      <c r="Z11247" s="820"/>
    </row>
    <row r="11248" spans="7:26">
      <c r="G11248" s="826"/>
      <c r="H11248" s="820"/>
      <c r="J11248" s="820"/>
      <c r="K11248" s="820"/>
      <c r="L11248" s="820"/>
      <c r="M11248" s="820"/>
      <c r="N11248" s="820"/>
      <c r="O11248" s="820"/>
      <c r="P11248" s="820"/>
      <c r="Q11248" s="820"/>
      <c r="R11248" s="820"/>
      <c r="S11248" s="820"/>
      <c r="T11248" s="820"/>
      <c r="U11248" s="820"/>
      <c r="V11248" s="820"/>
      <c r="W11248" s="820"/>
      <c r="X11248" s="820"/>
      <c r="Y11248" s="820"/>
      <c r="Z11248" s="820"/>
    </row>
    <row r="11249" spans="7:26">
      <c r="G11249" s="826"/>
      <c r="H11249" s="820"/>
      <c r="J11249" s="820"/>
      <c r="K11249" s="820"/>
      <c r="L11249" s="820"/>
      <c r="M11249" s="820"/>
      <c r="N11249" s="820"/>
      <c r="O11249" s="820"/>
      <c r="P11249" s="820"/>
      <c r="Q11249" s="820"/>
      <c r="R11249" s="820"/>
      <c r="S11249" s="820"/>
      <c r="T11249" s="820"/>
      <c r="U11249" s="820"/>
      <c r="V11249" s="820"/>
      <c r="W11249" s="820"/>
      <c r="X11249" s="820"/>
      <c r="Y11249" s="820"/>
      <c r="Z11249" s="820"/>
    </row>
    <row r="11250" spans="7:26">
      <c r="G11250" s="826"/>
      <c r="H11250" s="820"/>
      <c r="J11250" s="820"/>
      <c r="K11250" s="820"/>
      <c r="L11250" s="820"/>
      <c r="M11250" s="820"/>
      <c r="N11250" s="820"/>
      <c r="O11250" s="820"/>
      <c r="P11250" s="820"/>
      <c r="Q11250" s="820"/>
      <c r="R11250" s="820"/>
      <c r="S11250" s="820"/>
      <c r="T11250" s="820"/>
      <c r="U11250" s="820"/>
      <c r="V11250" s="820"/>
      <c r="W11250" s="820"/>
      <c r="X11250" s="820"/>
      <c r="Y11250" s="820"/>
      <c r="Z11250" s="820"/>
    </row>
    <row r="11251" spans="7:26">
      <c r="G11251" s="826"/>
      <c r="H11251" s="820"/>
      <c r="J11251" s="820"/>
      <c r="K11251" s="820"/>
      <c r="L11251" s="820"/>
      <c r="M11251" s="820"/>
      <c r="N11251" s="820"/>
      <c r="O11251" s="820"/>
      <c r="P11251" s="820"/>
      <c r="Q11251" s="820"/>
      <c r="R11251" s="820"/>
      <c r="S11251" s="820"/>
      <c r="T11251" s="820"/>
      <c r="U11251" s="820"/>
      <c r="V11251" s="820"/>
      <c r="W11251" s="820"/>
      <c r="X11251" s="820"/>
      <c r="Y11251" s="820"/>
      <c r="Z11251" s="820"/>
    </row>
    <row r="11252" spans="7:26">
      <c r="G11252" s="826"/>
      <c r="H11252" s="820"/>
      <c r="J11252" s="820"/>
      <c r="K11252" s="820"/>
      <c r="L11252" s="820"/>
      <c r="M11252" s="820"/>
      <c r="N11252" s="820"/>
      <c r="O11252" s="820"/>
      <c r="P11252" s="820"/>
      <c r="Q11252" s="820"/>
      <c r="R11252" s="820"/>
      <c r="S11252" s="820"/>
      <c r="T11252" s="820"/>
      <c r="U11252" s="820"/>
      <c r="V11252" s="820"/>
      <c r="W11252" s="820"/>
      <c r="X11252" s="820"/>
      <c r="Y11252" s="820"/>
      <c r="Z11252" s="820"/>
    </row>
    <row r="11253" spans="7:26">
      <c r="G11253" s="826"/>
      <c r="H11253" s="820"/>
      <c r="J11253" s="820"/>
      <c r="K11253" s="820"/>
      <c r="L11253" s="820"/>
      <c r="M11253" s="820"/>
      <c r="N11253" s="820"/>
      <c r="O11253" s="820"/>
      <c r="P11253" s="820"/>
      <c r="Q11253" s="820"/>
      <c r="R11253" s="820"/>
      <c r="S11253" s="820"/>
      <c r="T11253" s="820"/>
      <c r="U11253" s="820"/>
      <c r="V11253" s="820"/>
      <c r="W11253" s="820"/>
      <c r="X11253" s="820"/>
      <c r="Y11253" s="820"/>
      <c r="Z11253" s="820"/>
    </row>
    <row r="11254" spans="7:26">
      <c r="G11254" s="826"/>
      <c r="H11254" s="820"/>
      <c r="J11254" s="820"/>
      <c r="K11254" s="820"/>
      <c r="L11254" s="820"/>
      <c r="M11254" s="820"/>
      <c r="N11254" s="820"/>
      <c r="O11254" s="820"/>
      <c r="P11254" s="820"/>
      <c r="Q11254" s="820"/>
      <c r="R11254" s="820"/>
      <c r="S11254" s="820"/>
      <c r="T11254" s="820"/>
      <c r="U11254" s="820"/>
      <c r="V11254" s="820"/>
      <c r="W11254" s="820"/>
      <c r="X11254" s="820"/>
      <c r="Y11254" s="820"/>
      <c r="Z11254" s="820"/>
    </row>
    <row r="11255" spans="7:26">
      <c r="G11255" s="826"/>
      <c r="H11255" s="820"/>
      <c r="J11255" s="820"/>
      <c r="K11255" s="820"/>
      <c r="L11255" s="820"/>
      <c r="M11255" s="820"/>
      <c r="N11255" s="820"/>
      <c r="O11255" s="820"/>
      <c r="P11255" s="820"/>
      <c r="Q11255" s="820"/>
      <c r="R11255" s="820"/>
      <c r="S11255" s="820"/>
      <c r="T11255" s="820"/>
      <c r="U11255" s="820"/>
      <c r="V11255" s="820"/>
      <c r="W11255" s="820"/>
      <c r="X11255" s="820"/>
      <c r="Y11255" s="820"/>
      <c r="Z11255" s="820"/>
    </row>
    <row r="11256" spans="7:26">
      <c r="G11256" s="826"/>
      <c r="H11256" s="820"/>
      <c r="J11256" s="820"/>
      <c r="K11256" s="820"/>
      <c r="L11256" s="820"/>
      <c r="M11256" s="820"/>
      <c r="N11256" s="820"/>
      <c r="O11256" s="820"/>
      <c r="P11256" s="820"/>
      <c r="Q11256" s="820"/>
      <c r="R11256" s="820"/>
      <c r="S11256" s="820"/>
      <c r="T11256" s="820"/>
      <c r="U11256" s="820"/>
      <c r="V11256" s="820"/>
      <c r="W11256" s="820"/>
      <c r="X11256" s="820"/>
      <c r="Y11256" s="820"/>
      <c r="Z11256" s="820"/>
    </row>
    <row r="11257" spans="7:26">
      <c r="G11257" s="826"/>
      <c r="H11257" s="820"/>
      <c r="J11257" s="820"/>
      <c r="K11257" s="820"/>
      <c r="L11257" s="820"/>
      <c r="M11257" s="820"/>
      <c r="N11257" s="820"/>
      <c r="O11257" s="820"/>
      <c r="P11257" s="820"/>
      <c r="Q11257" s="820"/>
      <c r="R11257" s="820"/>
      <c r="S11257" s="820"/>
      <c r="T11257" s="820"/>
      <c r="U11257" s="820"/>
      <c r="V11257" s="820"/>
      <c r="W11257" s="820"/>
      <c r="X11257" s="820"/>
      <c r="Y11257" s="820"/>
      <c r="Z11257" s="820"/>
    </row>
    <row r="11258" spans="7:26">
      <c r="G11258" s="826"/>
      <c r="H11258" s="820"/>
      <c r="J11258" s="820"/>
      <c r="K11258" s="820"/>
      <c r="L11258" s="820"/>
      <c r="M11258" s="820"/>
      <c r="N11258" s="820"/>
      <c r="O11258" s="820"/>
      <c r="P11258" s="820"/>
      <c r="Q11258" s="820"/>
      <c r="R11258" s="820"/>
      <c r="S11258" s="820"/>
      <c r="T11258" s="820"/>
      <c r="U11258" s="820"/>
      <c r="V11258" s="820"/>
      <c r="W11258" s="820"/>
      <c r="X11258" s="820"/>
      <c r="Y11258" s="820"/>
      <c r="Z11258" s="820"/>
    </row>
    <row r="11259" spans="7:26">
      <c r="G11259" s="826"/>
      <c r="H11259" s="820"/>
      <c r="J11259" s="820"/>
      <c r="K11259" s="820"/>
      <c r="L11259" s="820"/>
      <c r="M11259" s="820"/>
      <c r="N11259" s="820"/>
      <c r="O11259" s="820"/>
      <c r="P11259" s="820"/>
      <c r="Q11259" s="820"/>
      <c r="R11259" s="820"/>
      <c r="S11259" s="820"/>
      <c r="T11259" s="820"/>
      <c r="U11259" s="820"/>
      <c r="V11259" s="820"/>
      <c r="W11259" s="820"/>
      <c r="X11259" s="820"/>
      <c r="Y11259" s="820"/>
      <c r="Z11259" s="820"/>
    </row>
    <row r="11260" spans="7:26">
      <c r="G11260" s="826"/>
      <c r="H11260" s="820"/>
      <c r="J11260" s="820"/>
      <c r="K11260" s="820"/>
      <c r="L11260" s="820"/>
      <c r="M11260" s="820"/>
      <c r="N11260" s="820"/>
      <c r="O11260" s="820"/>
      <c r="P11260" s="820"/>
      <c r="Q11260" s="820"/>
      <c r="R11260" s="820"/>
      <c r="S11260" s="820"/>
      <c r="T11260" s="820"/>
      <c r="U11260" s="820"/>
      <c r="V11260" s="820"/>
      <c r="W11260" s="820"/>
      <c r="X11260" s="820"/>
      <c r="Y11260" s="820"/>
      <c r="Z11260" s="820"/>
    </row>
    <row r="11261" spans="7:26">
      <c r="G11261" s="826"/>
      <c r="H11261" s="820"/>
      <c r="J11261" s="820"/>
      <c r="K11261" s="820"/>
      <c r="L11261" s="820"/>
      <c r="M11261" s="820"/>
      <c r="N11261" s="820"/>
      <c r="O11261" s="820"/>
      <c r="P11261" s="820"/>
      <c r="Q11261" s="820"/>
      <c r="R11261" s="820"/>
      <c r="S11261" s="820"/>
      <c r="T11261" s="820"/>
      <c r="U11261" s="820"/>
      <c r="V11261" s="820"/>
      <c r="W11261" s="820"/>
      <c r="X11261" s="820"/>
      <c r="Y11261" s="820"/>
      <c r="Z11261" s="820"/>
    </row>
    <row r="11262" spans="7:26">
      <c r="G11262" s="826"/>
      <c r="H11262" s="820"/>
      <c r="J11262" s="820"/>
      <c r="K11262" s="820"/>
      <c r="L11262" s="820"/>
      <c r="M11262" s="820"/>
      <c r="N11262" s="820"/>
      <c r="O11262" s="820"/>
      <c r="P11262" s="820"/>
      <c r="Q11262" s="820"/>
      <c r="R11262" s="820"/>
      <c r="S11262" s="820"/>
      <c r="T11262" s="820"/>
      <c r="U11262" s="820"/>
      <c r="V11262" s="820"/>
      <c r="W11262" s="820"/>
      <c r="X11262" s="820"/>
      <c r="Y11262" s="820"/>
      <c r="Z11262" s="820"/>
    </row>
    <row r="11263" spans="7:26">
      <c r="G11263" s="826"/>
      <c r="H11263" s="820"/>
      <c r="J11263" s="820"/>
      <c r="K11263" s="820"/>
      <c r="L11263" s="820"/>
      <c r="M11263" s="820"/>
      <c r="N11263" s="820"/>
      <c r="O11263" s="820"/>
      <c r="P11263" s="820"/>
      <c r="Q11263" s="820"/>
      <c r="R11263" s="820"/>
      <c r="S11263" s="820"/>
      <c r="T11263" s="820"/>
      <c r="U11263" s="820"/>
      <c r="V11263" s="820"/>
      <c r="W11263" s="820"/>
      <c r="X11263" s="820"/>
      <c r="Y11263" s="820"/>
      <c r="Z11263" s="820"/>
    </row>
    <row r="11264" spans="7:26">
      <c r="G11264" s="826"/>
      <c r="H11264" s="820"/>
      <c r="J11264" s="820"/>
      <c r="K11264" s="820"/>
      <c r="L11264" s="820"/>
      <c r="M11264" s="820"/>
      <c r="N11264" s="820"/>
      <c r="O11264" s="820"/>
      <c r="P11264" s="820"/>
      <c r="Q11264" s="820"/>
      <c r="R11264" s="820"/>
      <c r="S11264" s="820"/>
      <c r="T11264" s="820"/>
      <c r="U11264" s="820"/>
      <c r="V11264" s="820"/>
      <c r="W11264" s="820"/>
      <c r="X11264" s="820"/>
      <c r="Y11264" s="820"/>
      <c r="Z11264" s="820"/>
    </row>
    <row r="11265" spans="7:26">
      <c r="G11265" s="826"/>
      <c r="H11265" s="820"/>
      <c r="J11265" s="820"/>
      <c r="K11265" s="820"/>
      <c r="L11265" s="820"/>
      <c r="M11265" s="820"/>
      <c r="N11265" s="820"/>
      <c r="O11265" s="820"/>
      <c r="P11265" s="820"/>
      <c r="Q11265" s="820"/>
      <c r="R11265" s="820"/>
      <c r="S11265" s="820"/>
      <c r="T11265" s="820"/>
      <c r="U11265" s="820"/>
      <c r="V11265" s="820"/>
      <c r="W11265" s="820"/>
      <c r="X11265" s="820"/>
      <c r="Y11265" s="820"/>
      <c r="Z11265" s="820"/>
    </row>
    <row r="11266" spans="7:26">
      <c r="G11266" s="826"/>
      <c r="H11266" s="820"/>
      <c r="J11266" s="820"/>
      <c r="K11266" s="820"/>
      <c r="L11266" s="820"/>
      <c r="M11266" s="820"/>
      <c r="N11266" s="820"/>
      <c r="O11266" s="820"/>
      <c r="P11266" s="820"/>
      <c r="Q11266" s="820"/>
      <c r="R11266" s="820"/>
      <c r="S11266" s="820"/>
      <c r="T11266" s="820"/>
      <c r="U11266" s="820"/>
      <c r="V11266" s="820"/>
      <c r="W11266" s="820"/>
      <c r="X11266" s="820"/>
      <c r="Y11266" s="820"/>
      <c r="Z11266" s="820"/>
    </row>
    <row r="11267" spans="7:26">
      <c r="G11267" s="826"/>
      <c r="H11267" s="820"/>
      <c r="J11267" s="820"/>
      <c r="K11267" s="820"/>
      <c r="L11267" s="820"/>
      <c r="M11267" s="820"/>
      <c r="N11267" s="820"/>
      <c r="O11267" s="820"/>
      <c r="P11267" s="820"/>
      <c r="Q11267" s="820"/>
      <c r="R11267" s="820"/>
      <c r="S11267" s="820"/>
      <c r="T11267" s="820"/>
      <c r="U11267" s="820"/>
      <c r="V11267" s="820"/>
      <c r="W11267" s="820"/>
      <c r="X11267" s="820"/>
      <c r="Y11267" s="820"/>
      <c r="Z11267" s="820"/>
    </row>
    <row r="11268" spans="7:26">
      <c r="G11268" s="826"/>
      <c r="H11268" s="820"/>
      <c r="J11268" s="820"/>
      <c r="K11268" s="820"/>
      <c r="L11268" s="820"/>
      <c r="M11268" s="820"/>
      <c r="N11268" s="820"/>
      <c r="O11268" s="820"/>
      <c r="P11268" s="820"/>
      <c r="Q11268" s="820"/>
      <c r="R11268" s="820"/>
      <c r="S11268" s="820"/>
      <c r="T11268" s="820"/>
      <c r="U11268" s="820"/>
      <c r="V11268" s="820"/>
      <c r="W11268" s="820"/>
      <c r="X11268" s="820"/>
      <c r="Y11268" s="820"/>
      <c r="Z11268" s="820"/>
    </row>
    <row r="11269" spans="7:26">
      <c r="G11269" s="826"/>
      <c r="H11269" s="820"/>
      <c r="J11269" s="820"/>
      <c r="K11269" s="820"/>
      <c r="L11269" s="820"/>
      <c r="M11269" s="820"/>
      <c r="N11269" s="820"/>
      <c r="O11269" s="820"/>
      <c r="P11269" s="820"/>
      <c r="Q11269" s="820"/>
      <c r="R11269" s="820"/>
      <c r="S11269" s="820"/>
      <c r="T11269" s="820"/>
      <c r="U11269" s="820"/>
      <c r="V11269" s="820"/>
      <c r="W11269" s="820"/>
      <c r="X11269" s="820"/>
      <c r="Y11269" s="820"/>
      <c r="Z11269" s="820"/>
    </row>
    <row r="11270" spans="7:26">
      <c r="G11270" s="826"/>
      <c r="H11270" s="820"/>
      <c r="J11270" s="820"/>
      <c r="K11270" s="820"/>
      <c r="L11270" s="820"/>
      <c r="M11270" s="820"/>
      <c r="N11270" s="820"/>
      <c r="O11270" s="820"/>
      <c r="P11270" s="820"/>
      <c r="Q11270" s="820"/>
      <c r="R11270" s="820"/>
      <c r="S11270" s="820"/>
      <c r="T11270" s="820"/>
      <c r="U11270" s="820"/>
      <c r="V11270" s="820"/>
      <c r="W11270" s="820"/>
      <c r="X11270" s="820"/>
      <c r="Y11270" s="820"/>
      <c r="Z11270" s="820"/>
    </row>
    <row r="11271" spans="7:26">
      <c r="G11271" s="826"/>
      <c r="H11271" s="820"/>
      <c r="J11271" s="820"/>
      <c r="K11271" s="820"/>
      <c r="L11271" s="820"/>
      <c r="M11271" s="820"/>
      <c r="N11271" s="820"/>
      <c r="O11271" s="820"/>
      <c r="P11271" s="820"/>
      <c r="Q11271" s="820"/>
      <c r="R11271" s="820"/>
      <c r="S11271" s="820"/>
      <c r="T11271" s="820"/>
      <c r="U11271" s="820"/>
      <c r="V11271" s="820"/>
      <c r="W11271" s="820"/>
      <c r="X11271" s="820"/>
      <c r="Y11271" s="820"/>
      <c r="Z11271" s="820"/>
    </row>
    <row r="11272" spans="7:26">
      <c r="G11272" s="826"/>
      <c r="H11272" s="820"/>
      <c r="J11272" s="820"/>
      <c r="K11272" s="820"/>
      <c r="L11272" s="820"/>
      <c r="M11272" s="820"/>
      <c r="N11272" s="820"/>
      <c r="O11272" s="820"/>
      <c r="P11272" s="820"/>
      <c r="Q11272" s="820"/>
      <c r="R11272" s="820"/>
      <c r="S11272" s="820"/>
      <c r="T11272" s="820"/>
      <c r="U11272" s="820"/>
      <c r="V11272" s="820"/>
      <c r="W11272" s="820"/>
      <c r="X11272" s="820"/>
      <c r="Y11272" s="820"/>
      <c r="Z11272" s="820"/>
    </row>
    <row r="11273" spans="7:26">
      <c r="G11273" s="826"/>
      <c r="H11273" s="820"/>
      <c r="J11273" s="820"/>
      <c r="K11273" s="820"/>
      <c r="L11273" s="820"/>
      <c r="M11273" s="820"/>
      <c r="N11273" s="820"/>
      <c r="O11273" s="820"/>
      <c r="P11273" s="820"/>
      <c r="Q11273" s="820"/>
      <c r="R11273" s="820"/>
      <c r="S11273" s="820"/>
      <c r="T11273" s="820"/>
      <c r="U11273" s="820"/>
      <c r="V11273" s="820"/>
      <c r="W11273" s="820"/>
      <c r="X11273" s="820"/>
      <c r="Y11273" s="820"/>
      <c r="Z11273" s="820"/>
    </row>
    <row r="11274" spans="7:26">
      <c r="G11274" s="826"/>
      <c r="H11274" s="820"/>
      <c r="J11274" s="820"/>
      <c r="K11274" s="820"/>
      <c r="L11274" s="820"/>
      <c r="M11274" s="820"/>
      <c r="N11274" s="820"/>
      <c r="O11274" s="820"/>
      <c r="P11274" s="820"/>
      <c r="Q11274" s="820"/>
      <c r="R11274" s="820"/>
      <c r="S11274" s="820"/>
      <c r="T11274" s="820"/>
      <c r="U11274" s="820"/>
      <c r="V11274" s="820"/>
      <c r="W11274" s="820"/>
      <c r="X11274" s="820"/>
      <c r="Y11274" s="820"/>
      <c r="Z11274" s="820"/>
    </row>
    <row r="11275" spans="7:26">
      <c r="G11275" s="826"/>
      <c r="H11275" s="820"/>
      <c r="J11275" s="820"/>
      <c r="K11275" s="820"/>
      <c r="L11275" s="820"/>
      <c r="M11275" s="820"/>
      <c r="N11275" s="820"/>
      <c r="O11275" s="820"/>
      <c r="P11275" s="820"/>
      <c r="Q11275" s="820"/>
      <c r="R11275" s="820"/>
      <c r="S11275" s="820"/>
      <c r="T11275" s="820"/>
      <c r="U11275" s="820"/>
      <c r="V11275" s="820"/>
      <c r="W11275" s="820"/>
      <c r="X11275" s="820"/>
      <c r="Y11275" s="820"/>
      <c r="Z11275" s="820"/>
    </row>
    <row r="11276" spans="7:26">
      <c r="G11276" s="826"/>
      <c r="H11276" s="820"/>
      <c r="J11276" s="820"/>
      <c r="K11276" s="820"/>
      <c r="L11276" s="820"/>
      <c r="M11276" s="820"/>
      <c r="N11276" s="820"/>
      <c r="O11276" s="820"/>
      <c r="P11276" s="820"/>
      <c r="Q11276" s="820"/>
      <c r="R11276" s="820"/>
      <c r="S11276" s="820"/>
      <c r="T11276" s="820"/>
      <c r="U11276" s="820"/>
      <c r="V11276" s="820"/>
      <c r="W11276" s="820"/>
      <c r="X11276" s="820"/>
      <c r="Y11276" s="820"/>
      <c r="Z11276" s="820"/>
    </row>
    <row r="11277" spans="7:26">
      <c r="G11277" s="826"/>
      <c r="H11277" s="820"/>
      <c r="J11277" s="820"/>
      <c r="K11277" s="820"/>
      <c r="L11277" s="820"/>
      <c r="M11277" s="820"/>
      <c r="N11277" s="820"/>
      <c r="O11277" s="820"/>
      <c r="P11277" s="820"/>
      <c r="Q11277" s="820"/>
      <c r="R11277" s="820"/>
      <c r="S11277" s="820"/>
      <c r="T11277" s="820"/>
      <c r="U11277" s="820"/>
      <c r="V11277" s="820"/>
      <c r="W11277" s="820"/>
      <c r="X11277" s="820"/>
      <c r="Y11277" s="820"/>
      <c r="Z11277" s="820"/>
    </row>
    <row r="11278" spans="7:26">
      <c r="G11278" s="826"/>
      <c r="H11278" s="820"/>
      <c r="J11278" s="820"/>
      <c r="K11278" s="820"/>
      <c r="L11278" s="820"/>
      <c r="M11278" s="820"/>
      <c r="N11278" s="820"/>
      <c r="O11278" s="820"/>
      <c r="P11278" s="820"/>
      <c r="Q11278" s="820"/>
      <c r="R11278" s="820"/>
      <c r="S11278" s="820"/>
      <c r="T11278" s="820"/>
      <c r="U11278" s="820"/>
      <c r="V11278" s="820"/>
      <c r="W11278" s="820"/>
      <c r="X11278" s="820"/>
      <c r="Y11278" s="820"/>
      <c r="Z11278" s="820"/>
    </row>
    <row r="11279" spans="7:26">
      <c r="G11279" s="826"/>
      <c r="H11279" s="820"/>
      <c r="J11279" s="820"/>
      <c r="K11279" s="820"/>
      <c r="L11279" s="820"/>
      <c r="M11279" s="820"/>
      <c r="N11279" s="820"/>
      <c r="O11279" s="820"/>
      <c r="P11279" s="820"/>
      <c r="Q11279" s="820"/>
      <c r="R11279" s="820"/>
      <c r="S11279" s="820"/>
      <c r="T11279" s="820"/>
      <c r="U11279" s="820"/>
      <c r="V11279" s="820"/>
      <c r="W11279" s="820"/>
      <c r="X11279" s="820"/>
      <c r="Y11279" s="820"/>
      <c r="Z11279" s="820"/>
    </row>
    <row r="11280" spans="7:26">
      <c r="G11280" s="826"/>
      <c r="H11280" s="820"/>
      <c r="J11280" s="820"/>
      <c r="K11280" s="820"/>
      <c r="L11280" s="820"/>
      <c r="M11280" s="820"/>
      <c r="N11280" s="820"/>
      <c r="O11280" s="820"/>
      <c r="P11280" s="820"/>
      <c r="Q11280" s="820"/>
      <c r="R11280" s="820"/>
      <c r="S11280" s="820"/>
      <c r="T11280" s="820"/>
      <c r="U11280" s="820"/>
      <c r="V11280" s="820"/>
      <c r="W11280" s="820"/>
      <c r="X11280" s="820"/>
      <c r="Y11280" s="820"/>
      <c r="Z11280" s="820"/>
    </row>
    <row r="11281" spans="7:26">
      <c r="G11281" s="826"/>
      <c r="H11281" s="820"/>
      <c r="J11281" s="820"/>
      <c r="K11281" s="820"/>
      <c r="L11281" s="820"/>
      <c r="M11281" s="820"/>
      <c r="N11281" s="820"/>
      <c r="O11281" s="820"/>
      <c r="P11281" s="820"/>
      <c r="Q11281" s="820"/>
      <c r="R11281" s="820"/>
      <c r="S11281" s="820"/>
      <c r="T11281" s="820"/>
      <c r="U11281" s="820"/>
      <c r="V11281" s="820"/>
      <c r="W11281" s="820"/>
      <c r="X11281" s="820"/>
      <c r="Y11281" s="820"/>
      <c r="Z11281" s="820"/>
    </row>
    <row r="11282" spans="7:26">
      <c r="G11282" s="826"/>
      <c r="H11282" s="820"/>
      <c r="J11282" s="820"/>
      <c r="K11282" s="820"/>
      <c r="L11282" s="820"/>
      <c r="M11282" s="820"/>
      <c r="N11282" s="820"/>
      <c r="O11282" s="820"/>
      <c r="P11282" s="820"/>
      <c r="Q11282" s="820"/>
      <c r="R11282" s="820"/>
      <c r="S11282" s="820"/>
      <c r="T11282" s="820"/>
      <c r="U11282" s="820"/>
      <c r="V11282" s="820"/>
      <c r="W11282" s="820"/>
      <c r="X11282" s="820"/>
      <c r="Y11282" s="820"/>
      <c r="Z11282" s="820"/>
    </row>
    <row r="11283" spans="7:26">
      <c r="G11283" s="826"/>
      <c r="H11283" s="820"/>
      <c r="J11283" s="820"/>
      <c r="K11283" s="820"/>
      <c r="L11283" s="820"/>
      <c r="M11283" s="820"/>
      <c r="N11283" s="820"/>
      <c r="O11283" s="820"/>
      <c r="P11283" s="820"/>
      <c r="Q11283" s="820"/>
      <c r="R11283" s="820"/>
      <c r="S11283" s="820"/>
      <c r="T11283" s="820"/>
      <c r="U11283" s="820"/>
      <c r="V11283" s="820"/>
      <c r="W11283" s="820"/>
      <c r="X11283" s="820"/>
      <c r="Y11283" s="820"/>
      <c r="Z11283" s="820"/>
    </row>
    <row r="11284" spans="7:26">
      <c r="G11284" s="826"/>
      <c r="H11284" s="820"/>
      <c r="J11284" s="820"/>
      <c r="K11284" s="820"/>
      <c r="L11284" s="820"/>
      <c r="M11284" s="820"/>
      <c r="N11284" s="820"/>
      <c r="O11284" s="820"/>
      <c r="P11284" s="820"/>
      <c r="Q11284" s="820"/>
      <c r="R11284" s="820"/>
      <c r="S11284" s="820"/>
      <c r="T11284" s="820"/>
      <c r="U11284" s="820"/>
      <c r="V11284" s="820"/>
      <c r="W11284" s="820"/>
      <c r="X11284" s="820"/>
      <c r="Y11284" s="820"/>
      <c r="Z11284" s="820"/>
    </row>
    <row r="11285" spans="7:26">
      <c r="G11285" s="826"/>
      <c r="H11285" s="820"/>
      <c r="J11285" s="820"/>
      <c r="K11285" s="820"/>
      <c r="L11285" s="820"/>
      <c r="M11285" s="820"/>
      <c r="N11285" s="820"/>
      <c r="O11285" s="820"/>
      <c r="P11285" s="820"/>
      <c r="Q11285" s="820"/>
      <c r="R11285" s="820"/>
      <c r="S11285" s="820"/>
      <c r="T11285" s="820"/>
      <c r="U11285" s="820"/>
      <c r="V11285" s="820"/>
      <c r="W11285" s="820"/>
      <c r="X11285" s="820"/>
      <c r="Y11285" s="820"/>
      <c r="Z11285" s="820"/>
    </row>
    <row r="11286" spans="7:26">
      <c r="G11286" s="826"/>
      <c r="H11286" s="820"/>
      <c r="J11286" s="820"/>
      <c r="K11286" s="820"/>
      <c r="L11286" s="820"/>
      <c r="M11286" s="820"/>
      <c r="N11286" s="820"/>
      <c r="O11286" s="820"/>
      <c r="P11286" s="820"/>
      <c r="Q11286" s="820"/>
      <c r="R11286" s="820"/>
      <c r="S11286" s="820"/>
      <c r="T11286" s="820"/>
      <c r="U11286" s="820"/>
      <c r="V11286" s="820"/>
      <c r="W11286" s="820"/>
      <c r="X11286" s="820"/>
      <c r="Y11286" s="820"/>
      <c r="Z11286" s="820"/>
    </row>
    <row r="11287" spans="7:26">
      <c r="G11287" s="826"/>
      <c r="H11287" s="820"/>
      <c r="J11287" s="820"/>
      <c r="K11287" s="820"/>
      <c r="L11287" s="820"/>
      <c r="M11287" s="820"/>
      <c r="N11287" s="820"/>
      <c r="O11287" s="820"/>
      <c r="P11287" s="820"/>
      <c r="Q11287" s="820"/>
      <c r="R11287" s="820"/>
      <c r="S11287" s="820"/>
      <c r="T11287" s="820"/>
      <c r="U11287" s="820"/>
      <c r="V11287" s="820"/>
      <c r="W11287" s="820"/>
      <c r="X11287" s="820"/>
      <c r="Y11287" s="820"/>
      <c r="Z11287" s="820"/>
    </row>
    <row r="11288" spans="7:26">
      <c r="G11288" s="826"/>
      <c r="H11288" s="820"/>
      <c r="J11288" s="820"/>
      <c r="K11288" s="820"/>
      <c r="L11288" s="820"/>
      <c r="M11288" s="820"/>
      <c r="N11288" s="820"/>
      <c r="O11288" s="820"/>
      <c r="P11288" s="820"/>
      <c r="Q11288" s="820"/>
      <c r="R11288" s="820"/>
      <c r="S11288" s="820"/>
      <c r="T11288" s="820"/>
      <c r="U11288" s="820"/>
      <c r="V11288" s="820"/>
      <c r="W11288" s="820"/>
      <c r="X11288" s="820"/>
      <c r="Y11288" s="820"/>
      <c r="Z11288" s="820"/>
    </row>
    <row r="11289" spans="7:26">
      <c r="G11289" s="826"/>
      <c r="H11289" s="820"/>
      <c r="J11289" s="820"/>
      <c r="K11289" s="820"/>
      <c r="L11289" s="820"/>
      <c r="M11289" s="820"/>
      <c r="N11289" s="820"/>
      <c r="O11289" s="820"/>
      <c r="P11289" s="820"/>
      <c r="Q11289" s="820"/>
      <c r="R11289" s="820"/>
      <c r="S11289" s="820"/>
      <c r="T11289" s="820"/>
      <c r="U11289" s="820"/>
      <c r="V11289" s="820"/>
      <c r="W11289" s="820"/>
      <c r="X11289" s="820"/>
      <c r="Y11289" s="820"/>
      <c r="Z11289" s="820"/>
    </row>
    <row r="11290" spans="7:26">
      <c r="G11290" s="826"/>
      <c r="H11290" s="820"/>
      <c r="J11290" s="820"/>
      <c r="K11290" s="820"/>
      <c r="L11290" s="820"/>
      <c r="M11290" s="820"/>
      <c r="N11290" s="820"/>
      <c r="O11290" s="820"/>
      <c r="P11290" s="820"/>
      <c r="Q11290" s="820"/>
      <c r="R11290" s="820"/>
      <c r="S11290" s="820"/>
      <c r="T11290" s="820"/>
      <c r="U11290" s="820"/>
      <c r="V11290" s="820"/>
      <c r="W11290" s="820"/>
      <c r="X11290" s="820"/>
      <c r="Y11290" s="820"/>
      <c r="Z11290" s="820"/>
    </row>
    <row r="11291" spans="7:26">
      <c r="G11291" s="826"/>
      <c r="H11291" s="820"/>
      <c r="J11291" s="820"/>
      <c r="K11291" s="820"/>
      <c r="L11291" s="820"/>
      <c r="M11291" s="820"/>
      <c r="N11291" s="820"/>
      <c r="O11291" s="820"/>
      <c r="P11291" s="820"/>
      <c r="Q11291" s="820"/>
      <c r="R11291" s="820"/>
      <c r="S11291" s="820"/>
      <c r="T11291" s="820"/>
      <c r="U11291" s="820"/>
      <c r="V11291" s="820"/>
      <c r="W11291" s="820"/>
      <c r="X11291" s="820"/>
      <c r="Y11291" s="820"/>
      <c r="Z11291" s="820"/>
    </row>
    <row r="11292" spans="7:26">
      <c r="G11292" s="826"/>
      <c r="H11292" s="820"/>
      <c r="J11292" s="820"/>
      <c r="K11292" s="820"/>
      <c r="L11292" s="820"/>
      <c r="M11292" s="820"/>
      <c r="N11292" s="820"/>
      <c r="O11292" s="820"/>
      <c r="P11292" s="820"/>
      <c r="Q11292" s="820"/>
      <c r="R11292" s="820"/>
      <c r="S11292" s="820"/>
      <c r="T11292" s="820"/>
      <c r="U11292" s="820"/>
      <c r="V11292" s="820"/>
      <c r="W11292" s="820"/>
      <c r="X11292" s="820"/>
      <c r="Y11292" s="820"/>
      <c r="Z11292" s="820"/>
    </row>
    <row r="11293" spans="7:26">
      <c r="G11293" s="826"/>
      <c r="H11293" s="820"/>
      <c r="J11293" s="820"/>
      <c r="K11293" s="820"/>
      <c r="L11293" s="820"/>
      <c r="M11293" s="820"/>
      <c r="N11293" s="820"/>
      <c r="O11293" s="820"/>
      <c r="P11293" s="820"/>
      <c r="Q11293" s="820"/>
      <c r="R11293" s="820"/>
      <c r="S11293" s="820"/>
      <c r="T11293" s="820"/>
      <c r="U11293" s="820"/>
      <c r="V11293" s="820"/>
      <c r="W11293" s="820"/>
      <c r="X11293" s="820"/>
      <c r="Y11293" s="820"/>
      <c r="Z11293" s="820"/>
    </row>
    <row r="11294" spans="7:26">
      <c r="G11294" s="826"/>
      <c r="H11294" s="820"/>
      <c r="J11294" s="820"/>
      <c r="K11294" s="820"/>
      <c r="L11294" s="820"/>
      <c r="M11294" s="820"/>
      <c r="N11294" s="820"/>
      <c r="O11294" s="820"/>
      <c r="P11294" s="820"/>
      <c r="Q11294" s="820"/>
      <c r="R11294" s="820"/>
      <c r="S11294" s="820"/>
      <c r="T11294" s="820"/>
      <c r="U11294" s="820"/>
      <c r="V11294" s="820"/>
      <c r="W11294" s="820"/>
      <c r="X11294" s="820"/>
      <c r="Y11294" s="820"/>
      <c r="Z11294" s="820"/>
    </row>
    <row r="11295" spans="7:26">
      <c r="G11295" s="826"/>
      <c r="H11295" s="820"/>
      <c r="J11295" s="820"/>
      <c r="K11295" s="820"/>
      <c r="L11295" s="820"/>
      <c r="M11295" s="820"/>
      <c r="N11295" s="820"/>
      <c r="O11295" s="820"/>
      <c r="P11295" s="820"/>
      <c r="Q11295" s="820"/>
      <c r="R11295" s="820"/>
      <c r="S11295" s="820"/>
      <c r="T11295" s="820"/>
      <c r="U11295" s="820"/>
      <c r="V11295" s="820"/>
      <c r="W11295" s="820"/>
      <c r="X11295" s="820"/>
      <c r="Y11295" s="820"/>
      <c r="Z11295" s="820"/>
    </row>
    <row r="11296" spans="7:26">
      <c r="G11296" s="826"/>
      <c r="H11296" s="820"/>
      <c r="J11296" s="820"/>
      <c r="K11296" s="820"/>
      <c r="L11296" s="820"/>
      <c r="M11296" s="820"/>
      <c r="N11296" s="820"/>
      <c r="O11296" s="820"/>
      <c r="P11296" s="820"/>
      <c r="Q11296" s="820"/>
      <c r="R11296" s="820"/>
      <c r="S11296" s="820"/>
      <c r="T11296" s="820"/>
      <c r="U11296" s="820"/>
      <c r="V11296" s="820"/>
      <c r="W11296" s="820"/>
      <c r="X11296" s="820"/>
      <c r="Y11296" s="820"/>
      <c r="Z11296" s="820"/>
    </row>
    <row r="11297" spans="7:26">
      <c r="G11297" s="826"/>
      <c r="H11297" s="820"/>
      <c r="J11297" s="820"/>
      <c r="K11297" s="820"/>
      <c r="L11297" s="820"/>
      <c r="M11297" s="820"/>
      <c r="N11297" s="820"/>
      <c r="O11297" s="820"/>
      <c r="P11297" s="820"/>
      <c r="Q11297" s="820"/>
      <c r="R11297" s="820"/>
      <c r="S11297" s="820"/>
      <c r="T11297" s="820"/>
      <c r="U11297" s="820"/>
      <c r="V11297" s="820"/>
      <c r="W11297" s="820"/>
      <c r="X11297" s="820"/>
      <c r="Y11297" s="820"/>
      <c r="Z11297" s="820"/>
    </row>
    <row r="11298" spans="7:26">
      <c r="G11298" s="826"/>
      <c r="H11298" s="820"/>
      <c r="J11298" s="820"/>
      <c r="K11298" s="820"/>
      <c r="L11298" s="820"/>
      <c r="M11298" s="820"/>
      <c r="N11298" s="820"/>
      <c r="O11298" s="820"/>
      <c r="P11298" s="820"/>
      <c r="Q11298" s="820"/>
      <c r="R11298" s="820"/>
      <c r="S11298" s="820"/>
      <c r="T11298" s="820"/>
      <c r="U11298" s="820"/>
      <c r="V11298" s="820"/>
      <c r="W11298" s="820"/>
      <c r="X11298" s="820"/>
      <c r="Y11298" s="820"/>
      <c r="Z11298" s="820"/>
    </row>
    <row r="11299" spans="7:26">
      <c r="G11299" s="826"/>
      <c r="H11299" s="820"/>
      <c r="J11299" s="820"/>
      <c r="K11299" s="820"/>
      <c r="L11299" s="820"/>
      <c r="M11299" s="820"/>
      <c r="N11299" s="820"/>
      <c r="O11299" s="820"/>
      <c r="P11299" s="820"/>
      <c r="Q11299" s="820"/>
      <c r="R11299" s="820"/>
      <c r="S11299" s="820"/>
      <c r="T11299" s="820"/>
      <c r="U11299" s="820"/>
      <c r="V11299" s="820"/>
      <c r="W11299" s="820"/>
      <c r="X11299" s="820"/>
      <c r="Y11299" s="820"/>
      <c r="Z11299" s="820"/>
    </row>
    <row r="11300" spans="7:26">
      <c r="G11300" s="826"/>
      <c r="H11300" s="820"/>
      <c r="J11300" s="820"/>
      <c r="K11300" s="820"/>
      <c r="L11300" s="820"/>
      <c r="M11300" s="820"/>
      <c r="N11300" s="820"/>
      <c r="O11300" s="820"/>
      <c r="P11300" s="820"/>
      <c r="Q11300" s="820"/>
      <c r="R11300" s="820"/>
      <c r="S11300" s="820"/>
      <c r="T11300" s="820"/>
      <c r="U11300" s="820"/>
      <c r="V11300" s="820"/>
      <c r="W11300" s="820"/>
      <c r="X11300" s="820"/>
      <c r="Y11300" s="820"/>
      <c r="Z11300" s="820"/>
    </row>
    <row r="11301" spans="7:26">
      <c r="G11301" s="826"/>
      <c r="H11301" s="820"/>
      <c r="J11301" s="820"/>
      <c r="K11301" s="820"/>
      <c r="L11301" s="820"/>
      <c r="M11301" s="820"/>
      <c r="N11301" s="820"/>
      <c r="O11301" s="820"/>
      <c r="P11301" s="820"/>
      <c r="Q11301" s="820"/>
      <c r="R11301" s="820"/>
      <c r="S11301" s="820"/>
      <c r="T11301" s="820"/>
      <c r="U11301" s="820"/>
      <c r="V11301" s="820"/>
      <c r="W11301" s="820"/>
      <c r="X11301" s="820"/>
      <c r="Y11301" s="820"/>
      <c r="Z11301" s="820"/>
    </row>
    <row r="11302" spans="7:26">
      <c r="G11302" s="826"/>
      <c r="H11302" s="820"/>
      <c r="J11302" s="820"/>
      <c r="K11302" s="820"/>
      <c r="L11302" s="820"/>
      <c r="M11302" s="820"/>
      <c r="N11302" s="820"/>
      <c r="O11302" s="820"/>
      <c r="P11302" s="820"/>
      <c r="Q11302" s="820"/>
      <c r="R11302" s="820"/>
      <c r="S11302" s="820"/>
      <c r="T11302" s="820"/>
      <c r="U11302" s="820"/>
      <c r="V11302" s="820"/>
      <c r="W11302" s="820"/>
      <c r="X11302" s="820"/>
      <c r="Y11302" s="820"/>
      <c r="Z11302" s="820"/>
    </row>
    <row r="11303" spans="7:26">
      <c r="G11303" s="826"/>
      <c r="H11303" s="820"/>
      <c r="J11303" s="820"/>
      <c r="K11303" s="820"/>
      <c r="L11303" s="820"/>
      <c r="M11303" s="820"/>
      <c r="N11303" s="820"/>
      <c r="O11303" s="820"/>
      <c r="P11303" s="820"/>
      <c r="Q11303" s="820"/>
      <c r="R11303" s="820"/>
      <c r="S11303" s="820"/>
      <c r="T11303" s="820"/>
      <c r="U11303" s="820"/>
      <c r="V11303" s="820"/>
      <c r="W11303" s="820"/>
      <c r="X11303" s="820"/>
      <c r="Y11303" s="820"/>
      <c r="Z11303" s="820"/>
    </row>
    <row r="11304" spans="7:26">
      <c r="G11304" s="826"/>
      <c r="H11304" s="820"/>
      <c r="J11304" s="820"/>
      <c r="K11304" s="820"/>
      <c r="L11304" s="820"/>
      <c r="M11304" s="820"/>
      <c r="N11304" s="820"/>
      <c r="O11304" s="820"/>
      <c r="P11304" s="820"/>
      <c r="Q11304" s="820"/>
      <c r="R11304" s="820"/>
      <c r="S11304" s="820"/>
      <c r="T11304" s="820"/>
      <c r="U11304" s="820"/>
      <c r="V11304" s="820"/>
      <c r="W11304" s="820"/>
      <c r="X11304" s="820"/>
      <c r="Y11304" s="820"/>
      <c r="Z11304" s="820"/>
    </row>
    <row r="11305" spans="7:26">
      <c r="G11305" s="826"/>
      <c r="H11305" s="820"/>
      <c r="J11305" s="820"/>
      <c r="K11305" s="820"/>
      <c r="L11305" s="820"/>
      <c r="M11305" s="820"/>
      <c r="N11305" s="820"/>
      <c r="O11305" s="820"/>
      <c r="P11305" s="820"/>
      <c r="Q11305" s="820"/>
      <c r="R11305" s="820"/>
      <c r="S11305" s="820"/>
      <c r="T11305" s="820"/>
      <c r="U11305" s="820"/>
      <c r="V11305" s="820"/>
      <c r="W11305" s="820"/>
      <c r="X11305" s="820"/>
      <c r="Y11305" s="820"/>
      <c r="Z11305" s="820"/>
    </row>
    <row r="11306" spans="7:26">
      <c r="G11306" s="826"/>
      <c r="H11306" s="820"/>
      <c r="J11306" s="820"/>
      <c r="K11306" s="820"/>
      <c r="L11306" s="820"/>
      <c r="M11306" s="820"/>
      <c r="N11306" s="820"/>
      <c r="O11306" s="820"/>
      <c r="P11306" s="820"/>
      <c r="Q11306" s="820"/>
      <c r="R11306" s="820"/>
      <c r="S11306" s="820"/>
      <c r="T11306" s="820"/>
      <c r="U11306" s="820"/>
      <c r="V11306" s="820"/>
      <c r="W11306" s="820"/>
      <c r="X11306" s="820"/>
      <c r="Y11306" s="820"/>
      <c r="Z11306" s="820"/>
    </row>
    <row r="11307" spans="7:26">
      <c r="G11307" s="826"/>
      <c r="H11307" s="820"/>
      <c r="J11307" s="820"/>
      <c r="K11307" s="820"/>
      <c r="L11307" s="820"/>
      <c r="M11307" s="820"/>
      <c r="N11307" s="820"/>
      <c r="O11307" s="820"/>
      <c r="P11307" s="820"/>
      <c r="Q11307" s="820"/>
      <c r="R11307" s="820"/>
      <c r="S11307" s="820"/>
      <c r="T11307" s="820"/>
      <c r="U11307" s="820"/>
      <c r="V11307" s="820"/>
      <c r="W11307" s="820"/>
      <c r="X11307" s="820"/>
      <c r="Y11307" s="820"/>
      <c r="Z11307" s="820"/>
    </row>
    <row r="11308" spans="7:26">
      <c r="G11308" s="826"/>
      <c r="H11308" s="820"/>
      <c r="J11308" s="820"/>
      <c r="K11308" s="820"/>
      <c r="L11308" s="820"/>
      <c r="M11308" s="820"/>
      <c r="N11308" s="820"/>
      <c r="O11308" s="820"/>
      <c r="P11308" s="820"/>
      <c r="Q11308" s="820"/>
      <c r="R11308" s="820"/>
      <c r="S11308" s="820"/>
      <c r="T11308" s="820"/>
      <c r="U11308" s="820"/>
      <c r="V11308" s="820"/>
      <c r="W11308" s="820"/>
      <c r="X11308" s="820"/>
      <c r="Y11308" s="820"/>
      <c r="Z11308" s="820"/>
    </row>
    <row r="11309" spans="7:26">
      <c r="G11309" s="826"/>
      <c r="H11309" s="820"/>
      <c r="J11309" s="820"/>
      <c r="K11309" s="820"/>
      <c r="L11309" s="820"/>
      <c r="M11309" s="820"/>
      <c r="N11309" s="820"/>
      <c r="O11309" s="820"/>
      <c r="P11309" s="820"/>
      <c r="Q11309" s="820"/>
      <c r="R11309" s="820"/>
      <c r="S11309" s="820"/>
      <c r="T11309" s="820"/>
      <c r="U11309" s="820"/>
      <c r="V11309" s="820"/>
      <c r="W11309" s="820"/>
      <c r="X11309" s="820"/>
      <c r="Y11309" s="820"/>
      <c r="Z11309" s="820"/>
    </row>
    <row r="11310" spans="7:26">
      <c r="G11310" s="826"/>
      <c r="H11310" s="820"/>
      <c r="J11310" s="820"/>
      <c r="K11310" s="820"/>
      <c r="L11310" s="820"/>
      <c r="M11310" s="820"/>
      <c r="N11310" s="820"/>
      <c r="O11310" s="820"/>
      <c r="P11310" s="820"/>
      <c r="Q11310" s="820"/>
      <c r="R11310" s="820"/>
      <c r="S11310" s="820"/>
      <c r="T11310" s="820"/>
      <c r="U11310" s="820"/>
      <c r="V11310" s="820"/>
      <c r="W11310" s="820"/>
      <c r="X11310" s="820"/>
      <c r="Y11310" s="820"/>
      <c r="Z11310" s="820"/>
    </row>
    <row r="11311" spans="7:26">
      <c r="G11311" s="826"/>
      <c r="H11311" s="820"/>
      <c r="J11311" s="820"/>
      <c r="K11311" s="820"/>
      <c r="L11311" s="820"/>
      <c r="M11311" s="820"/>
      <c r="N11311" s="820"/>
      <c r="O11311" s="820"/>
      <c r="P11311" s="820"/>
      <c r="Q11311" s="820"/>
      <c r="R11311" s="820"/>
      <c r="S11311" s="820"/>
      <c r="T11311" s="820"/>
      <c r="U11311" s="820"/>
      <c r="V11311" s="820"/>
      <c r="W11311" s="820"/>
      <c r="X11311" s="820"/>
      <c r="Y11311" s="820"/>
      <c r="Z11311" s="820"/>
    </row>
    <row r="11312" spans="7:26">
      <c r="G11312" s="826"/>
      <c r="H11312" s="820"/>
      <c r="J11312" s="820"/>
      <c r="K11312" s="820"/>
      <c r="L11312" s="820"/>
      <c r="M11312" s="820"/>
      <c r="N11312" s="820"/>
      <c r="O11312" s="820"/>
      <c r="P11312" s="820"/>
      <c r="Q11312" s="820"/>
      <c r="R11312" s="820"/>
      <c r="S11312" s="820"/>
      <c r="T11312" s="820"/>
      <c r="U11312" s="820"/>
      <c r="V11312" s="820"/>
      <c r="W11312" s="820"/>
      <c r="X11312" s="820"/>
      <c r="Y11312" s="820"/>
      <c r="Z11312" s="820"/>
    </row>
    <row r="11313" spans="7:26">
      <c r="G11313" s="826"/>
      <c r="H11313" s="820"/>
      <c r="J11313" s="820"/>
      <c r="K11313" s="820"/>
      <c r="L11313" s="820"/>
      <c r="M11313" s="820"/>
      <c r="N11313" s="820"/>
      <c r="O11313" s="820"/>
      <c r="P11313" s="820"/>
      <c r="Q11313" s="820"/>
      <c r="R11313" s="820"/>
      <c r="S11313" s="820"/>
      <c r="T11313" s="820"/>
      <c r="U11313" s="820"/>
      <c r="V11313" s="820"/>
      <c r="W11313" s="820"/>
      <c r="X11313" s="820"/>
      <c r="Y11313" s="820"/>
      <c r="Z11313" s="820"/>
    </row>
    <row r="11314" spans="7:26">
      <c r="G11314" s="826"/>
      <c r="H11314" s="820"/>
      <c r="J11314" s="820"/>
      <c r="K11314" s="820"/>
      <c r="L11314" s="820"/>
      <c r="M11314" s="820"/>
      <c r="N11314" s="820"/>
      <c r="O11314" s="820"/>
      <c r="P11314" s="820"/>
      <c r="Q11314" s="820"/>
      <c r="R11314" s="820"/>
      <c r="S11314" s="820"/>
      <c r="T11314" s="820"/>
      <c r="U11314" s="820"/>
      <c r="V11314" s="820"/>
      <c r="W11314" s="820"/>
      <c r="X11314" s="820"/>
      <c r="Y11314" s="820"/>
      <c r="Z11314" s="820"/>
    </row>
    <row r="11315" spans="7:26">
      <c r="G11315" s="826"/>
      <c r="H11315" s="820"/>
      <c r="J11315" s="820"/>
      <c r="K11315" s="820"/>
      <c r="L11315" s="820"/>
      <c r="M11315" s="820"/>
      <c r="N11315" s="820"/>
      <c r="O11315" s="820"/>
      <c r="P11315" s="820"/>
      <c r="Q11315" s="820"/>
      <c r="R11315" s="820"/>
      <c r="S11315" s="820"/>
      <c r="T11315" s="820"/>
      <c r="U11315" s="820"/>
      <c r="V11315" s="820"/>
      <c r="W11315" s="820"/>
      <c r="X11315" s="820"/>
      <c r="Y11315" s="820"/>
      <c r="Z11315" s="820"/>
    </row>
    <row r="11316" spans="7:26">
      <c r="G11316" s="826"/>
      <c r="H11316" s="820"/>
      <c r="J11316" s="820"/>
      <c r="K11316" s="820"/>
      <c r="L11316" s="820"/>
      <c r="M11316" s="820"/>
      <c r="N11316" s="820"/>
      <c r="O11316" s="820"/>
      <c r="P11316" s="820"/>
      <c r="Q11316" s="820"/>
      <c r="R11316" s="820"/>
      <c r="S11316" s="820"/>
      <c r="T11316" s="820"/>
      <c r="U11316" s="820"/>
      <c r="V11316" s="820"/>
      <c r="W11316" s="820"/>
      <c r="X11316" s="820"/>
      <c r="Y11316" s="820"/>
      <c r="Z11316" s="820"/>
    </row>
    <row r="11317" spans="7:26">
      <c r="G11317" s="826"/>
      <c r="H11317" s="820"/>
      <c r="J11317" s="820"/>
      <c r="K11317" s="820"/>
      <c r="L11317" s="820"/>
      <c r="M11317" s="820"/>
      <c r="N11317" s="820"/>
      <c r="O11317" s="820"/>
      <c r="P11317" s="820"/>
      <c r="Q11317" s="820"/>
      <c r="R11317" s="820"/>
      <c r="S11317" s="820"/>
      <c r="T11317" s="820"/>
      <c r="U11317" s="820"/>
      <c r="V11317" s="820"/>
      <c r="W11317" s="820"/>
      <c r="X11317" s="820"/>
      <c r="Y11317" s="820"/>
      <c r="Z11317" s="820"/>
    </row>
    <row r="11318" spans="7:26">
      <c r="G11318" s="826"/>
      <c r="H11318" s="820"/>
      <c r="J11318" s="820"/>
      <c r="K11318" s="820"/>
      <c r="L11318" s="820"/>
      <c r="M11318" s="820"/>
      <c r="N11318" s="820"/>
      <c r="O11318" s="820"/>
      <c r="P11318" s="820"/>
      <c r="Q11318" s="820"/>
      <c r="R11318" s="820"/>
      <c r="S11318" s="820"/>
      <c r="T11318" s="820"/>
      <c r="U11318" s="820"/>
      <c r="V11318" s="820"/>
      <c r="W11318" s="820"/>
      <c r="X11318" s="820"/>
      <c r="Y11318" s="820"/>
      <c r="Z11318" s="820"/>
    </row>
    <row r="11319" spans="7:26">
      <c r="G11319" s="826"/>
      <c r="H11319" s="820"/>
      <c r="J11319" s="820"/>
      <c r="K11319" s="820"/>
      <c r="L11319" s="820"/>
      <c r="M11319" s="820"/>
      <c r="N11319" s="820"/>
      <c r="O11319" s="820"/>
      <c r="P11319" s="820"/>
      <c r="Q11319" s="820"/>
      <c r="R11319" s="820"/>
      <c r="S11319" s="820"/>
      <c r="T11319" s="820"/>
      <c r="U11319" s="820"/>
      <c r="V11319" s="820"/>
      <c r="W11319" s="820"/>
      <c r="X11319" s="820"/>
      <c r="Y11319" s="820"/>
      <c r="Z11319" s="820"/>
    </row>
    <row r="11320" spans="7:26">
      <c r="G11320" s="826"/>
      <c r="H11320" s="820"/>
      <c r="J11320" s="820"/>
      <c r="K11320" s="820"/>
      <c r="L11320" s="820"/>
      <c r="M11320" s="820"/>
      <c r="N11320" s="820"/>
      <c r="O11320" s="820"/>
      <c r="P11320" s="820"/>
      <c r="Q11320" s="820"/>
      <c r="R11320" s="820"/>
      <c r="S11320" s="820"/>
      <c r="T11320" s="820"/>
      <c r="U11320" s="820"/>
      <c r="V11320" s="820"/>
      <c r="W11320" s="820"/>
      <c r="X11320" s="820"/>
      <c r="Y11320" s="820"/>
      <c r="Z11320" s="820"/>
    </row>
    <row r="11321" spans="7:26">
      <c r="G11321" s="826"/>
      <c r="H11321" s="820"/>
      <c r="J11321" s="820"/>
      <c r="K11321" s="820"/>
      <c r="L11321" s="820"/>
      <c r="M11321" s="820"/>
      <c r="N11321" s="820"/>
      <c r="O11321" s="820"/>
      <c r="P11321" s="820"/>
      <c r="Q11321" s="820"/>
      <c r="R11321" s="820"/>
      <c r="S11321" s="820"/>
      <c r="T11321" s="820"/>
      <c r="U11321" s="820"/>
      <c r="V11321" s="820"/>
      <c r="W11321" s="820"/>
      <c r="X11321" s="820"/>
      <c r="Y11321" s="820"/>
      <c r="Z11321" s="820"/>
    </row>
    <row r="11322" spans="7:26">
      <c r="G11322" s="826"/>
      <c r="H11322" s="820"/>
      <c r="J11322" s="820"/>
      <c r="K11322" s="820"/>
      <c r="L11322" s="820"/>
      <c r="M11322" s="820"/>
      <c r="N11322" s="820"/>
      <c r="O11322" s="820"/>
      <c r="P11322" s="820"/>
      <c r="Q11322" s="820"/>
      <c r="R11322" s="820"/>
      <c r="S11322" s="820"/>
      <c r="T11322" s="820"/>
      <c r="U11322" s="820"/>
      <c r="V11322" s="820"/>
      <c r="W11322" s="820"/>
      <c r="X11322" s="820"/>
      <c r="Y11322" s="820"/>
      <c r="Z11322" s="820"/>
    </row>
    <row r="11323" spans="7:26">
      <c r="G11323" s="826"/>
      <c r="H11323" s="820"/>
      <c r="J11323" s="820"/>
      <c r="K11323" s="820"/>
      <c r="L11323" s="820"/>
      <c r="M11323" s="820"/>
      <c r="N11323" s="820"/>
      <c r="O11323" s="820"/>
      <c r="P11323" s="820"/>
      <c r="Q11323" s="820"/>
      <c r="R11323" s="820"/>
      <c r="S11323" s="820"/>
      <c r="T11323" s="820"/>
      <c r="U11323" s="820"/>
      <c r="V11323" s="820"/>
      <c r="W11323" s="820"/>
      <c r="X11323" s="820"/>
      <c r="Y11323" s="820"/>
      <c r="Z11323" s="820"/>
    </row>
    <row r="11324" spans="7:26">
      <c r="G11324" s="826"/>
      <c r="H11324" s="820"/>
      <c r="J11324" s="820"/>
      <c r="K11324" s="820"/>
      <c r="L11324" s="820"/>
      <c r="M11324" s="820"/>
      <c r="N11324" s="820"/>
      <c r="O11324" s="820"/>
      <c r="P11324" s="820"/>
      <c r="Q11324" s="820"/>
      <c r="R11324" s="820"/>
      <c r="S11324" s="820"/>
      <c r="T11324" s="820"/>
      <c r="U11324" s="820"/>
      <c r="V11324" s="820"/>
      <c r="W11324" s="820"/>
      <c r="X11324" s="820"/>
      <c r="Y11324" s="820"/>
      <c r="Z11324" s="820"/>
    </row>
    <row r="11325" spans="7:26">
      <c r="G11325" s="826"/>
      <c r="H11325" s="820"/>
      <c r="J11325" s="820"/>
      <c r="K11325" s="820"/>
      <c r="L11325" s="820"/>
      <c r="M11325" s="820"/>
      <c r="N11325" s="820"/>
      <c r="O11325" s="820"/>
      <c r="P11325" s="820"/>
      <c r="Q11325" s="820"/>
      <c r="R11325" s="820"/>
      <c r="S11325" s="820"/>
      <c r="T11325" s="820"/>
      <c r="U11325" s="820"/>
      <c r="V11325" s="820"/>
      <c r="W11325" s="820"/>
      <c r="X11325" s="820"/>
      <c r="Y11325" s="820"/>
      <c r="Z11325" s="820"/>
    </row>
    <row r="11326" spans="7:26">
      <c r="G11326" s="826"/>
      <c r="H11326" s="820"/>
      <c r="J11326" s="820"/>
      <c r="K11326" s="820"/>
      <c r="L11326" s="820"/>
      <c r="M11326" s="820"/>
      <c r="N11326" s="820"/>
      <c r="O11326" s="820"/>
      <c r="P11326" s="820"/>
      <c r="Q11326" s="820"/>
      <c r="R11326" s="820"/>
      <c r="S11326" s="820"/>
      <c r="T11326" s="820"/>
      <c r="U11326" s="820"/>
      <c r="V11326" s="820"/>
      <c r="W11326" s="820"/>
      <c r="X11326" s="820"/>
      <c r="Y11326" s="820"/>
      <c r="Z11326" s="820"/>
    </row>
    <row r="11327" spans="7:26">
      <c r="G11327" s="826"/>
      <c r="H11327" s="820"/>
      <c r="J11327" s="820"/>
      <c r="K11327" s="820"/>
      <c r="L11327" s="820"/>
      <c r="M11327" s="820"/>
      <c r="N11327" s="820"/>
      <c r="O11327" s="820"/>
      <c r="P11327" s="820"/>
      <c r="Q11327" s="820"/>
      <c r="R11327" s="820"/>
      <c r="S11327" s="820"/>
      <c r="T11327" s="820"/>
      <c r="U11327" s="820"/>
      <c r="V11327" s="820"/>
      <c r="W11327" s="820"/>
      <c r="X11327" s="820"/>
      <c r="Y11327" s="820"/>
      <c r="Z11327" s="820"/>
    </row>
    <row r="11328" spans="7:26">
      <c r="G11328" s="826"/>
      <c r="H11328" s="820"/>
      <c r="J11328" s="820"/>
      <c r="K11328" s="820"/>
      <c r="L11328" s="820"/>
      <c r="M11328" s="820"/>
      <c r="N11328" s="820"/>
      <c r="O11328" s="820"/>
      <c r="P11328" s="820"/>
      <c r="Q11328" s="820"/>
      <c r="R11328" s="820"/>
      <c r="S11328" s="820"/>
      <c r="T11328" s="820"/>
      <c r="U11328" s="820"/>
      <c r="V11328" s="820"/>
      <c r="W11328" s="820"/>
      <c r="X11328" s="820"/>
      <c r="Y11328" s="820"/>
      <c r="Z11328" s="820"/>
    </row>
    <row r="11329" spans="7:26">
      <c r="G11329" s="826"/>
      <c r="H11329" s="820"/>
      <c r="J11329" s="820"/>
      <c r="K11329" s="820"/>
      <c r="L11329" s="820"/>
      <c r="M11329" s="820"/>
      <c r="N11329" s="820"/>
      <c r="O11329" s="820"/>
      <c r="P11329" s="820"/>
      <c r="Q11329" s="820"/>
      <c r="R11329" s="820"/>
      <c r="S11329" s="820"/>
      <c r="T11329" s="820"/>
      <c r="U11329" s="820"/>
      <c r="V11329" s="820"/>
      <c r="W11329" s="820"/>
      <c r="X11329" s="820"/>
      <c r="Y11329" s="820"/>
      <c r="Z11329" s="820"/>
    </row>
    <row r="11330" spans="7:26">
      <c r="G11330" s="826"/>
      <c r="H11330" s="820"/>
      <c r="J11330" s="820"/>
      <c r="K11330" s="820"/>
      <c r="L11330" s="820"/>
      <c r="M11330" s="820"/>
      <c r="N11330" s="820"/>
      <c r="O11330" s="820"/>
      <c r="P11330" s="820"/>
      <c r="Q11330" s="820"/>
      <c r="R11330" s="820"/>
      <c r="S11330" s="820"/>
      <c r="T11330" s="820"/>
      <c r="U11330" s="820"/>
      <c r="V11330" s="820"/>
      <c r="W11330" s="820"/>
      <c r="X11330" s="820"/>
      <c r="Y11330" s="820"/>
      <c r="Z11330" s="820"/>
    </row>
    <row r="11331" spans="7:26">
      <c r="G11331" s="826"/>
      <c r="H11331" s="820"/>
      <c r="J11331" s="820"/>
      <c r="K11331" s="820"/>
      <c r="L11331" s="820"/>
      <c r="M11331" s="820"/>
      <c r="N11331" s="820"/>
      <c r="O11331" s="820"/>
      <c r="P11331" s="820"/>
      <c r="Q11331" s="820"/>
      <c r="R11331" s="820"/>
      <c r="S11331" s="820"/>
      <c r="T11331" s="820"/>
      <c r="U11331" s="820"/>
      <c r="V11331" s="820"/>
      <c r="W11331" s="820"/>
      <c r="X11331" s="820"/>
      <c r="Y11331" s="820"/>
      <c r="Z11331" s="820"/>
    </row>
    <row r="11332" spans="7:26">
      <c r="G11332" s="826"/>
      <c r="H11332" s="820"/>
      <c r="J11332" s="820"/>
      <c r="K11332" s="820"/>
      <c r="L11332" s="820"/>
      <c r="M11332" s="820"/>
      <c r="N11332" s="820"/>
      <c r="O11332" s="820"/>
      <c r="P11332" s="820"/>
      <c r="Q11332" s="820"/>
      <c r="R11332" s="820"/>
      <c r="S11332" s="820"/>
      <c r="T11332" s="820"/>
      <c r="U11332" s="820"/>
      <c r="V11332" s="820"/>
      <c r="W11332" s="820"/>
      <c r="X11332" s="820"/>
      <c r="Y11332" s="820"/>
      <c r="Z11332" s="820"/>
    </row>
    <row r="11333" spans="7:26">
      <c r="G11333" s="826"/>
      <c r="H11333" s="820"/>
      <c r="J11333" s="820"/>
      <c r="K11333" s="820"/>
      <c r="L11333" s="820"/>
      <c r="M11333" s="820"/>
      <c r="N11333" s="820"/>
      <c r="O11333" s="820"/>
      <c r="P11333" s="820"/>
      <c r="Q11333" s="820"/>
      <c r="R11333" s="820"/>
      <c r="S11333" s="820"/>
      <c r="T11333" s="820"/>
      <c r="U11333" s="820"/>
      <c r="V11333" s="820"/>
      <c r="W11333" s="820"/>
      <c r="X11333" s="820"/>
      <c r="Y11333" s="820"/>
      <c r="Z11333" s="820"/>
    </row>
    <row r="11334" spans="7:26">
      <c r="G11334" s="826"/>
      <c r="H11334" s="820"/>
      <c r="J11334" s="820"/>
      <c r="K11334" s="820"/>
      <c r="L11334" s="820"/>
      <c r="M11334" s="820"/>
      <c r="N11334" s="820"/>
      <c r="O11334" s="820"/>
      <c r="P11334" s="820"/>
      <c r="Q11334" s="820"/>
      <c r="R11334" s="820"/>
      <c r="S11334" s="820"/>
      <c r="T11334" s="820"/>
      <c r="U11334" s="820"/>
      <c r="V11334" s="820"/>
      <c r="W11334" s="820"/>
      <c r="X11334" s="820"/>
      <c r="Y11334" s="820"/>
      <c r="Z11334" s="820"/>
    </row>
    <row r="11335" spans="7:26">
      <c r="G11335" s="826"/>
      <c r="H11335" s="820"/>
      <c r="J11335" s="820"/>
      <c r="K11335" s="820"/>
      <c r="L11335" s="820"/>
      <c r="M11335" s="820"/>
      <c r="N11335" s="820"/>
      <c r="O11335" s="820"/>
      <c r="P11335" s="820"/>
      <c r="Q11335" s="820"/>
      <c r="R11335" s="820"/>
      <c r="S11335" s="820"/>
      <c r="T11335" s="820"/>
      <c r="U11335" s="820"/>
      <c r="V11335" s="820"/>
      <c r="W11335" s="820"/>
      <c r="X11335" s="820"/>
      <c r="Y11335" s="820"/>
      <c r="Z11335" s="820"/>
    </row>
    <row r="11336" spans="7:26">
      <c r="G11336" s="826"/>
      <c r="H11336" s="820"/>
      <c r="J11336" s="820"/>
      <c r="K11336" s="820"/>
      <c r="L11336" s="820"/>
      <c r="M11336" s="820"/>
      <c r="N11336" s="820"/>
      <c r="O11336" s="820"/>
      <c r="P11336" s="820"/>
      <c r="Q11336" s="820"/>
      <c r="R11336" s="820"/>
      <c r="S11336" s="820"/>
      <c r="T11336" s="820"/>
      <c r="U11336" s="820"/>
      <c r="V11336" s="820"/>
      <c r="W11336" s="820"/>
      <c r="X11336" s="820"/>
      <c r="Y11336" s="820"/>
      <c r="Z11336" s="820"/>
    </row>
    <row r="11337" spans="7:26">
      <c r="G11337" s="826"/>
      <c r="H11337" s="820"/>
      <c r="J11337" s="820"/>
      <c r="K11337" s="820"/>
      <c r="L11337" s="820"/>
      <c r="M11337" s="820"/>
      <c r="N11337" s="820"/>
      <c r="O11337" s="820"/>
      <c r="P11337" s="820"/>
      <c r="Q11337" s="820"/>
      <c r="R11337" s="820"/>
      <c r="S11337" s="820"/>
      <c r="T11337" s="820"/>
      <c r="U11337" s="820"/>
      <c r="V11337" s="820"/>
      <c r="W11337" s="820"/>
      <c r="X11337" s="820"/>
      <c r="Y11337" s="820"/>
      <c r="Z11337" s="820"/>
    </row>
    <row r="11338" spans="7:26">
      <c r="G11338" s="826"/>
      <c r="H11338" s="820"/>
      <c r="J11338" s="820"/>
      <c r="K11338" s="820"/>
      <c r="L11338" s="820"/>
      <c r="M11338" s="820"/>
      <c r="N11338" s="820"/>
      <c r="O11338" s="820"/>
      <c r="P11338" s="820"/>
      <c r="Q11338" s="820"/>
      <c r="R11338" s="820"/>
      <c r="S11338" s="820"/>
      <c r="T11338" s="820"/>
      <c r="U11338" s="820"/>
      <c r="V11338" s="820"/>
      <c r="W11338" s="820"/>
      <c r="X11338" s="820"/>
      <c r="Y11338" s="820"/>
      <c r="Z11338" s="820"/>
    </row>
    <row r="11339" spans="7:26">
      <c r="G11339" s="826"/>
      <c r="H11339" s="820"/>
      <c r="J11339" s="820"/>
      <c r="K11339" s="820"/>
      <c r="L11339" s="820"/>
      <c r="M11339" s="820"/>
      <c r="N11339" s="820"/>
      <c r="O11339" s="820"/>
      <c r="P11339" s="820"/>
      <c r="Q11339" s="820"/>
      <c r="R11339" s="820"/>
      <c r="S11339" s="820"/>
      <c r="T11339" s="820"/>
      <c r="U11339" s="820"/>
      <c r="V11339" s="820"/>
      <c r="W11339" s="820"/>
      <c r="X11339" s="820"/>
      <c r="Y11339" s="820"/>
      <c r="Z11339" s="820"/>
    </row>
    <row r="11340" spans="7:26">
      <c r="G11340" s="826"/>
      <c r="H11340" s="820"/>
      <c r="J11340" s="820"/>
      <c r="K11340" s="820"/>
      <c r="L11340" s="820"/>
      <c r="M11340" s="820"/>
      <c r="N11340" s="820"/>
      <c r="O11340" s="820"/>
      <c r="P11340" s="820"/>
      <c r="Q11340" s="820"/>
      <c r="R11340" s="820"/>
      <c r="S11340" s="820"/>
      <c r="T11340" s="820"/>
      <c r="U11340" s="820"/>
      <c r="V11340" s="820"/>
      <c r="W11340" s="820"/>
      <c r="X11340" s="820"/>
      <c r="Y11340" s="820"/>
      <c r="Z11340" s="820"/>
    </row>
    <row r="11341" spans="7:26">
      <c r="G11341" s="826"/>
      <c r="H11341" s="820"/>
      <c r="J11341" s="820"/>
      <c r="K11341" s="820"/>
      <c r="L11341" s="820"/>
      <c r="M11341" s="820"/>
      <c r="N11341" s="820"/>
      <c r="O11341" s="820"/>
      <c r="P11341" s="820"/>
      <c r="Q11341" s="820"/>
      <c r="R11341" s="820"/>
      <c r="S11341" s="820"/>
      <c r="T11341" s="820"/>
      <c r="U11341" s="820"/>
      <c r="V11341" s="820"/>
      <c r="W11341" s="820"/>
      <c r="X11341" s="820"/>
      <c r="Y11341" s="820"/>
      <c r="Z11341" s="820"/>
    </row>
    <row r="11342" spans="7:26">
      <c r="G11342" s="826"/>
      <c r="H11342" s="820"/>
      <c r="J11342" s="820"/>
      <c r="K11342" s="820"/>
      <c r="L11342" s="820"/>
      <c r="M11342" s="820"/>
      <c r="N11342" s="820"/>
      <c r="O11342" s="820"/>
      <c r="P11342" s="820"/>
      <c r="Q11342" s="820"/>
      <c r="R11342" s="820"/>
      <c r="S11342" s="820"/>
      <c r="T11342" s="820"/>
      <c r="U11342" s="820"/>
      <c r="V11342" s="820"/>
      <c r="W11342" s="820"/>
      <c r="X11342" s="820"/>
      <c r="Y11342" s="820"/>
      <c r="Z11342" s="820"/>
    </row>
    <row r="11343" spans="7:26">
      <c r="G11343" s="826"/>
      <c r="H11343" s="820"/>
      <c r="J11343" s="820"/>
      <c r="K11343" s="820"/>
      <c r="L11343" s="820"/>
      <c r="M11343" s="820"/>
      <c r="N11343" s="820"/>
      <c r="O11343" s="820"/>
      <c r="P11343" s="820"/>
      <c r="Q11343" s="820"/>
      <c r="R11343" s="820"/>
      <c r="S11343" s="820"/>
      <c r="T11343" s="820"/>
      <c r="U11343" s="820"/>
      <c r="V11343" s="820"/>
      <c r="W11343" s="820"/>
      <c r="X11343" s="820"/>
      <c r="Y11343" s="820"/>
      <c r="Z11343" s="820"/>
    </row>
    <row r="11344" spans="7:26">
      <c r="G11344" s="826"/>
      <c r="H11344" s="820"/>
      <c r="J11344" s="820"/>
      <c r="K11344" s="820"/>
      <c r="L11344" s="820"/>
      <c r="M11344" s="820"/>
      <c r="N11344" s="820"/>
      <c r="O11344" s="820"/>
      <c r="P11344" s="820"/>
      <c r="Q11344" s="820"/>
      <c r="R11344" s="820"/>
      <c r="S11344" s="820"/>
      <c r="T11344" s="820"/>
      <c r="U11344" s="820"/>
      <c r="V11344" s="820"/>
      <c r="W11344" s="820"/>
      <c r="X11344" s="820"/>
      <c r="Y11344" s="820"/>
      <c r="Z11344" s="820"/>
    </row>
    <row r="11345" spans="7:26">
      <c r="G11345" s="826"/>
      <c r="H11345" s="820"/>
      <c r="J11345" s="820"/>
      <c r="K11345" s="820"/>
      <c r="L11345" s="820"/>
      <c r="M11345" s="820"/>
      <c r="N11345" s="820"/>
      <c r="O11345" s="820"/>
      <c r="P11345" s="820"/>
      <c r="Q11345" s="820"/>
      <c r="R11345" s="820"/>
      <c r="S11345" s="820"/>
      <c r="T11345" s="820"/>
      <c r="U11345" s="820"/>
      <c r="V11345" s="820"/>
      <c r="W11345" s="820"/>
      <c r="X11345" s="820"/>
      <c r="Y11345" s="820"/>
      <c r="Z11345" s="820"/>
    </row>
    <row r="11346" spans="7:26">
      <c r="G11346" s="826"/>
      <c r="H11346" s="820"/>
      <c r="J11346" s="820"/>
      <c r="K11346" s="820"/>
      <c r="L11346" s="820"/>
      <c r="M11346" s="820"/>
      <c r="N11346" s="820"/>
      <c r="O11346" s="820"/>
      <c r="P11346" s="820"/>
      <c r="Q11346" s="820"/>
      <c r="R11346" s="820"/>
      <c r="S11346" s="820"/>
      <c r="T11346" s="820"/>
      <c r="U11346" s="820"/>
      <c r="V11346" s="820"/>
      <c r="W11346" s="820"/>
      <c r="X11346" s="820"/>
      <c r="Y11346" s="820"/>
      <c r="Z11346" s="820"/>
    </row>
    <row r="11347" spans="7:26">
      <c r="G11347" s="826"/>
      <c r="H11347" s="820"/>
      <c r="J11347" s="820"/>
      <c r="K11347" s="820"/>
      <c r="L11347" s="820"/>
      <c r="M11347" s="820"/>
      <c r="N11347" s="820"/>
      <c r="O11347" s="820"/>
      <c r="P11347" s="820"/>
      <c r="Q11347" s="820"/>
      <c r="R11347" s="820"/>
      <c r="S11347" s="820"/>
      <c r="T11347" s="820"/>
      <c r="U11347" s="820"/>
      <c r="V11347" s="820"/>
      <c r="W11347" s="820"/>
      <c r="X11347" s="820"/>
      <c r="Y11347" s="820"/>
      <c r="Z11347" s="820"/>
    </row>
    <row r="11348" spans="7:26">
      <c r="G11348" s="826"/>
      <c r="H11348" s="820"/>
      <c r="J11348" s="820"/>
      <c r="K11348" s="820"/>
      <c r="L11348" s="820"/>
      <c r="M11348" s="820"/>
      <c r="N11348" s="820"/>
      <c r="O11348" s="820"/>
      <c r="P11348" s="820"/>
      <c r="Q11348" s="820"/>
      <c r="R11348" s="820"/>
      <c r="S11348" s="820"/>
      <c r="T11348" s="820"/>
      <c r="U11348" s="820"/>
      <c r="V11348" s="820"/>
      <c r="W11348" s="820"/>
      <c r="X11348" s="820"/>
      <c r="Y11348" s="820"/>
      <c r="Z11348" s="820"/>
    </row>
    <row r="11349" spans="7:26">
      <c r="G11349" s="826"/>
      <c r="H11349" s="820"/>
      <c r="J11349" s="820"/>
      <c r="K11349" s="820"/>
      <c r="L11349" s="820"/>
      <c r="M11349" s="820"/>
      <c r="N11349" s="820"/>
      <c r="O11349" s="820"/>
      <c r="P11349" s="820"/>
      <c r="Q11349" s="820"/>
      <c r="R11349" s="820"/>
      <c r="S11349" s="820"/>
      <c r="T11349" s="820"/>
      <c r="U11349" s="820"/>
      <c r="V11349" s="820"/>
      <c r="W11349" s="820"/>
      <c r="X11349" s="820"/>
      <c r="Y11349" s="820"/>
      <c r="Z11349" s="820"/>
    </row>
    <row r="11350" spans="7:26">
      <c r="G11350" s="826"/>
      <c r="H11350" s="820"/>
      <c r="J11350" s="820"/>
      <c r="K11350" s="820"/>
      <c r="L11350" s="820"/>
      <c r="M11350" s="820"/>
      <c r="N11350" s="820"/>
      <c r="O11350" s="820"/>
      <c r="P11350" s="820"/>
      <c r="Q11350" s="820"/>
      <c r="R11350" s="820"/>
      <c r="S11350" s="820"/>
      <c r="T11350" s="820"/>
      <c r="U11350" s="820"/>
      <c r="V11350" s="820"/>
      <c r="W11350" s="820"/>
      <c r="X11350" s="820"/>
      <c r="Y11350" s="820"/>
      <c r="Z11350" s="820"/>
    </row>
    <row r="11351" spans="7:26">
      <c r="G11351" s="826"/>
      <c r="H11351" s="820"/>
      <c r="J11351" s="820"/>
      <c r="K11351" s="820"/>
      <c r="L11351" s="820"/>
      <c r="M11351" s="820"/>
      <c r="N11351" s="820"/>
      <c r="O11351" s="820"/>
      <c r="P11351" s="820"/>
      <c r="Q11351" s="820"/>
      <c r="R11351" s="820"/>
      <c r="S11351" s="820"/>
      <c r="T11351" s="820"/>
      <c r="U11351" s="820"/>
      <c r="V11351" s="820"/>
      <c r="W11351" s="820"/>
      <c r="X11351" s="820"/>
      <c r="Y11351" s="820"/>
      <c r="Z11351" s="820"/>
    </row>
    <row r="11352" spans="7:26">
      <c r="G11352" s="826"/>
      <c r="H11352" s="820"/>
      <c r="J11352" s="820"/>
      <c r="K11352" s="820"/>
      <c r="L11352" s="820"/>
      <c r="M11352" s="820"/>
      <c r="N11352" s="820"/>
      <c r="O11352" s="820"/>
      <c r="P11352" s="820"/>
      <c r="Q11352" s="820"/>
      <c r="R11352" s="820"/>
      <c r="S11352" s="820"/>
      <c r="T11352" s="820"/>
      <c r="U11352" s="820"/>
      <c r="V11352" s="820"/>
      <c r="W11352" s="820"/>
      <c r="X11352" s="820"/>
      <c r="Y11352" s="820"/>
      <c r="Z11352" s="820"/>
    </row>
    <row r="11353" spans="7:26">
      <c r="G11353" s="826"/>
      <c r="H11353" s="820"/>
      <c r="J11353" s="820"/>
      <c r="K11353" s="820"/>
      <c r="L11353" s="820"/>
      <c r="M11353" s="820"/>
      <c r="N11353" s="820"/>
      <c r="O11353" s="820"/>
      <c r="P11353" s="820"/>
      <c r="Q11353" s="820"/>
      <c r="R11353" s="820"/>
      <c r="S11353" s="820"/>
      <c r="T11353" s="820"/>
      <c r="U11353" s="820"/>
      <c r="V11353" s="820"/>
      <c r="W11353" s="820"/>
      <c r="X11353" s="820"/>
      <c r="Y11353" s="820"/>
      <c r="Z11353" s="820"/>
    </row>
    <row r="11354" spans="7:26">
      <c r="G11354" s="826"/>
      <c r="H11354" s="820"/>
      <c r="J11354" s="820"/>
      <c r="K11354" s="820"/>
      <c r="L11354" s="820"/>
      <c r="M11354" s="820"/>
      <c r="N11354" s="820"/>
      <c r="O11354" s="820"/>
      <c r="P11354" s="820"/>
      <c r="Q11354" s="820"/>
      <c r="R11354" s="820"/>
      <c r="S11354" s="820"/>
      <c r="T11354" s="820"/>
      <c r="U11354" s="820"/>
      <c r="V11354" s="820"/>
      <c r="W11354" s="820"/>
      <c r="X11354" s="820"/>
      <c r="Y11354" s="820"/>
      <c r="Z11354" s="820"/>
    </row>
    <row r="11355" spans="7:26">
      <c r="G11355" s="826"/>
      <c r="H11355" s="820"/>
      <c r="J11355" s="820"/>
      <c r="K11355" s="820"/>
      <c r="L11355" s="820"/>
      <c r="M11355" s="820"/>
      <c r="N11355" s="820"/>
      <c r="O11355" s="820"/>
      <c r="P11355" s="820"/>
      <c r="Q11355" s="820"/>
      <c r="R11355" s="820"/>
      <c r="S11355" s="820"/>
      <c r="T11355" s="820"/>
      <c r="U11355" s="820"/>
      <c r="V11355" s="820"/>
      <c r="W11355" s="820"/>
      <c r="X11355" s="820"/>
      <c r="Y11355" s="820"/>
      <c r="Z11355" s="820"/>
    </row>
    <row r="11356" spans="7:26">
      <c r="G11356" s="826"/>
      <c r="H11356" s="820"/>
      <c r="J11356" s="820"/>
      <c r="K11356" s="820"/>
      <c r="L11356" s="820"/>
      <c r="M11356" s="820"/>
      <c r="N11356" s="820"/>
      <c r="O11356" s="820"/>
      <c r="P11356" s="820"/>
      <c r="Q11356" s="820"/>
      <c r="R11356" s="820"/>
      <c r="S11356" s="820"/>
      <c r="T11356" s="820"/>
      <c r="U11356" s="820"/>
      <c r="V11356" s="820"/>
      <c r="W11356" s="820"/>
      <c r="X11356" s="820"/>
      <c r="Y11356" s="820"/>
      <c r="Z11356" s="820"/>
    </row>
    <row r="11357" spans="7:26">
      <c r="G11357" s="826"/>
      <c r="H11357" s="820"/>
      <c r="J11357" s="820"/>
      <c r="K11357" s="820"/>
      <c r="L11357" s="820"/>
      <c r="M11357" s="820"/>
      <c r="N11357" s="820"/>
      <c r="O11357" s="820"/>
      <c r="P11357" s="820"/>
      <c r="Q11357" s="820"/>
      <c r="R11357" s="820"/>
      <c r="S11357" s="820"/>
      <c r="T11357" s="820"/>
      <c r="U11357" s="820"/>
      <c r="V11357" s="820"/>
      <c r="W11357" s="820"/>
      <c r="X11357" s="820"/>
      <c r="Y11357" s="820"/>
      <c r="Z11357" s="820"/>
    </row>
    <row r="11358" spans="7:26">
      <c r="G11358" s="826"/>
      <c r="H11358" s="820"/>
      <c r="J11358" s="820"/>
      <c r="K11358" s="820"/>
      <c r="L11358" s="820"/>
      <c r="M11358" s="820"/>
      <c r="N11358" s="820"/>
      <c r="O11358" s="820"/>
      <c r="P11358" s="820"/>
      <c r="Q11358" s="820"/>
      <c r="R11358" s="820"/>
      <c r="S11358" s="820"/>
      <c r="T11358" s="820"/>
      <c r="U11358" s="820"/>
      <c r="V11358" s="820"/>
      <c r="W11358" s="820"/>
      <c r="X11358" s="820"/>
      <c r="Y11358" s="820"/>
      <c r="Z11358" s="820"/>
    </row>
    <row r="11359" spans="7:26">
      <c r="G11359" s="826"/>
      <c r="H11359" s="820"/>
      <c r="J11359" s="820"/>
      <c r="K11359" s="820"/>
      <c r="L11359" s="820"/>
      <c r="M11359" s="820"/>
      <c r="N11359" s="820"/>
      <c r="O11359" s="820"/>
      <c r="P11359" s="820"/>
      <c r="Q11359" s="820"/>
      <c r="R11359" s="820"/>
      <c r="S11359" s="820"/>
      <c r="T11359" s="820"/>
      <c r="U11359" s="820"/>
      <c r="V11359" s="820"/>
      <c r="W11359" s="820"/>
      <c r="X11359" s="820"/>
      <c r="Y11359" s="820"/>
      <c r="Z11359" s="820"/>
    </row>
    <row r="11360" spans="7:26">
      <c r="G11360" s="826"/>
      <c r="H11360" s="820"/>
      <c r="J11360" s="820"/>
      <c r="K11360" s="820"/>
      <c r="L11360" s="820"/>
      <c r="M11360" s="820"/>
      <c r="N11360" s="820"/>
      <c r="O11360" s="820"/>
      <c r="P11360" s="820"/>
      <c r="Q11360" s="820"/>
      <c r="R11360" s="820"/>
      <c r="S11360" s="820"/>
      <c r="T11360" s="820"/>
      <c r="U11360" s="820"/>
      <c r="V11360" s="820"/>
      <c r="W11360" s="820"/>
      <c r="X11360" s="820"/>
      <c r="Y11360" s="820"/>
      <c r="Z11360" s="820"/>
    </row>
    <row r="11361" spans="7:26">
      <c r="G11361" s="826"/>
      <c r="H11361" s="820"/>
      <c r="J11361" s="820"/>
      <c r="K11361" s="820"/>
      <c r="L11361" s="820"/>
      <c r="M11361" s="820"/>
      <c r="N11361" s="820"/>
      <c r="O11361" s="820"/>
      <c r="P11361" s="820"/>
      <c r="Q11361" s="820"/>
      <c r="R11361" s="820"/>
      <c r="S11361" s="820"/>
      <c r="T11361" s="820"/>
      <c r="U11361" s="820"/>
      <c r="V11361" s="820"/>
      <c r="W11361" s="820"/>
      <c r="X11361" s="820"/>
      <c r="Y11361" s="820"/>
      <c r="Z11361" s="820"/>
    </row>
    <row r="11362" spans="7:26">
      <c r="G11362" s="826"/>
      <c r="H11362" s="820"/>
      <c r="J11362" s="820"/>
      <c r="K11362" s="820"/>
      <c r="L11362" s="820"/>
      <c r="M11362" s="820"/>
      <c r="N11362" s="820"/>
      <c r="O11362" s="820"/>
      <c r="P11362" s="820"/>
      <c r="Q11362" s="820"/>
      <c r="R11362" s="820"/>
      <c r="S11362" s="820"/>
      <c r="T11362" s="820"/>
      <c r="U11362" s="820"/>
      <c r="V11362" s="820"/>
      <c r="W11362" s="820"/>
      <c r="X11362" s="820"/>
      <c r="Y11362" s="820"/>
      <c r="Z11362" s="820"/>
    </row>
    <row r="11363" spans="7:26">
      <c r="G11363" s="826"/>
      <c r="H11363" s="820"/>
      <c r="J11363" s="820"/>
      <c r="K11363" s="820"/>
      <c r="L11363" s="820"/>
      <c r="M11363" s="820"/>
      <c r="N11363" s="820"/>
      <c r="O11363" s="820"/>
      <c r="P11363" s="820"/>
      <c r="Q11363" s="820"/>
      <c r="R11363" s="820"/>
      <c r="S11363" s="820"/>
      <c r="T11363" s="820"/>
      <c r="U11363" s="820"/>
      <c r="V11363" s="820"/>
      <c r="W11363" s="820"/>
      <c r="X11363" s="820"/>
      <c r="Y11363" s="820"/>
      <c r="Z11363" s="820"/>
    </row>
    <row r="11364" spans="7:26">
      <c r="G11364" s="826"/>
      <c r="H11364" s="820"/>
      <c r="J11364" s="820"/>
      <c r="K11364" s="820"/>
      <c r="L11364" s="820"/>
      <c r="M11364" s="820"/>
      <c r="N11364" s="820"/>
      <c r="O11364" s="820"/>
      <c r="P11364" s="820"/>
      <c r="Q11364" s="820"/>
      <c r="R11364" s="820"/>
      <c r="S11364" s="820"/>
      <c r="T11364" s="820"/>
      <c r="U11364" s="820"/>
      <c r="V11364" s="820"/>
      <c r="W11364" s="820"/>
      <c r="X11364" s="820"/>
      <c r="Y11364" s="820"/>
      <c r="Z11364" s="820"/>
    </row>
    <row r="11365" spans="7:26">
      <c r="G11365" s="826"/>
      <c r="H11365" s="820"/>
      <c r="J11365" s="820"/>
      <c r="K11365" s="820"/>
      <c r="L11365" s="820"/>
      <c r="M11365" s="820"/>
      <c r="N11365" s="820"/>
      <c r="O11365" s="820"/>
      <c r="P11365" s="820"/>
      <c r="Q11365" s="820"/>
      <c r="R11365" s="820"/>
      <c r="S11365" s="820"/>
      <c r="T11365" s="820"/>
      <c r="U11365" s="820"/>
      <c r="V11365" s="820"/>
      <c r="W11365" s="820"/>
      <c r="X11365" s="820"/>
      <c r="Y11365" s="820"/>
      <c r="Z11365" s="820"/>
    </row>
    <row r="11366" spans="7:26">
      <c r="G11366" s="826"/>
      <c r="H11366" s="820"/>
      <c r="J11366" s="820"/>
      <c r="K11366" s="820"/>
      <c r="L11366" s="820"/>
      <c r="M11366" s="820"/>
      <c r="N11366" s="820"/>
      <c r="O11366" s="820"/>
      <c r="P11366" s="820"/>
      <c r="Q11366" s="820"/>
      <c r="R11366" s="820"/>
      <c r="S11366" s="820"/>
      <c r="T11366" s="820"/>
      <c r="U11366" s="820"/>
      <c r="V11366" s="820"/>
      <c r="W11366" s="820"/>
      <c r="X11366" s="820"/>
      <c r="Y11366" s="820"/>
      <c r="Z11366" s="820"/>
    </row>
    <row r="11367" spans="7:26">
      <c r="G11367" s="826"/>
      <c r="H11367" s="820"/>
      <c r="J11367" s="820"/>
      <c r="K11367" s="820"/>
      <c r="L11367" s="820"/>
      <c r="M11367" s="820"/>
      <c r="N11367" s="820"/>
      <c r="O11367" s="820"/>
      <c r="P11367" s="820"/>
      <c r="Q11367" s="820"/>
      <c r="R11367" s="820"/>
      <c r="S11367" s="820"/>
      <c r="T11367" s="820"/>
      <c r="U11367" s="820"/>
      <c r="V11367" s="820"/>
      <c r="W11367" s="820"/>
      <c r="X11367" s="820"/>
      <c r="Y11367" s="820"/>
      <c r="Z11367" s="820"/>
    </row>
    <row r="11368" spans="7:26">
      <c r="G11368" s="826"/>
      <c r="H11368" s="820"/>
      <c r="J11368" s="820"/>
      <c r="K11368" s="820"/>
      <c r="L11368" s="820"/>
      <c r="M11368" s="820"/>
      <c r="N11368" s="820"/>
      <c r="O11368" s="820"/>
      <c r="P11368" s="820"/>
      <c r="Q11368" s="820"/>
      <c r="R11368" s="820"/>
      <c r="S11368" s="820"/>
      <c r="T11368" s="820"/>
      <c r="U11368" s="820"/>
      <c r="V11368" s="820"/>
      <c r="W11368" s="820"/>
      <c r="X11368" s="820"/>
      <c r="Y11368" s="820"/>
      <c r="Z11368" s="820"/>
    </row>
    <row r="11369" spans="7:26">
      <c r="G11369" s="826"/>
      <c r="H11369" s="820"/>
      <c r="J11369" s="820"/>
      <c r="K11369" s="820"/>
      <c r="L11369" s="820"/>
      <c r="M11369" s="820"/>
      <c r="N11369" s="820"/>
      <c r="O11369" s="820"/>
      <c r="P11369" s="820"/>
      <c r="Q11369" s="820"/>
      <c r="R11369" s="820"/>
      <c r="S11369" s="820"/>
      <c r="T11369" s="820"/>
      <c r="U11369" s="820"/>
      <c r="V11369" s="820"/>
      <c r="W11369" s="820"/>
      <c r="X11369" s="820"/>
      <c r="Y11369" s="820"/>
      <c r="Z11369" s="820"/>
    </row>
    <row r="11370" spans="7:26">
      <c r="G11370" s="826"/>
      <c r="H11370" s="820"/>
      <c r="J11370" s="820"/>
      <c r="K11370" s="820"/>
      <c r="L11370" s="820"/>
      <c r="M11370" s="820"/>
      <c r="N11370" s="820"/>
      <c r="O11370" s="820"/>
      <c r="P11370" s="820"/>
      <c r="Q11370" s="820"/>
      <c r="R11370" s="820"/>
      <c r="S11370" s="820"/>
      <c r="T11370" s="820"/>
      <c r="U11370" s="820"/>
      <c r="V11370" s="820"/>
      <c r="W11370" s="820"/>
      <c r="X11370" s="820"/>
      <c r="Y11370" s="820"/>
      <c r="Z11370" s="820"/>
    </row>
    <row r="11371" spans="7:26">
      <c r="G11371" s="826"/>
      <c r="H11371" s="820"/>
      <c r="J11371" s="820"/>
      <c r="K11371" s="820"/>
      <c r="L11371" s="820"/>
      <c r="M11371" s="820"/>
      <c r="N11371" s="820"/>
      <c r="O11371" s="820"/>
      <c r="P11371" s="820"/>
      <c r="Q11371" s="820"/>
      <c r="R11371" s="820"/>
      <c r="S11371" s="820"/>
      <c r="T11371" s="820"/>
      <c r="U11371" s="820"/>
      <c r="V11371" s="820"/>
      <c r="W11371" s="820"/>
      <c r="X11371" s="820"/>
      <c r="Y11371" s="820"/>
      <c r="Z11371" s="820"/>
    </row>
    <row r="11372" spans="7:26">
      <c r="G11372" s="826"/>
      <c r="H11372" s="820"/>
      <c r="J11372" s="820"/>
      <c r="K11372" s="820"/>
      <c r="L11372" s="820"/>
      <c r="M11372" s="820"/>
      <c r="N11372" s="820"/>
      <c r="O11372" s="820"/>
      <c r="P11372" s="820"/>
      <c r="Q11372" s="820"/>
      <c r="R11372" s="820"/>
      <c r="S11372" s="820"/>
      <c r="T11372" s="820"/>
      <c r="U11372" s="820"/>
      <c r="V11372" s="820"/>
      <c r="W11372" s="820"/>
      <c r="X11372" s="820"/>
      <c r="Y11372" s="820"/>
      <c r="Z11372" s="820"/>
    </row>
    <row r="11373" spans="7:26">
      <c r="G11373" s="826"/>
      <c r="H11373" s="820"/>
      <c r="J11373" s="820"/>
      <c r="K11373" s="820"/>
      <c r="L11373" s="820"/>
      <c r="M11373" s="820"/>
      <c r="N11373" s="820"/>
      <c r="O11373" s="820"/>
      <c r="P11373" s="820"/>
      <c r="Q11373" s="820"/>
      <c r="R11373" s="820"/>
      <c r="S11373" s="820"/>
      <c r="T11373" s="820"/>
      <c r="U11373" s="820"/>
      <c r="V11373" s="820"/>
      <c r="W11373" s="820"/>
      <c r="X11373" s="820"/>
      <c r="Y11373" s="820"/>
      <c r="Z11373" s="820"/>
    </row>
    <row r="11374" spans="7:26">
      <c r="G11374" s="826"/>
      <c r="H11374" s="820"/>
      <c r="J11374" s="820"/>
      <c r="K11374" s="820"/>
      <c r="L11374" s="820"/>
      <c r="M11374" s="820"/>
      <c r="N11374" s="820"/>
      <c r="O11374" s="820"/>
      <c r="P11374" s="820"/>
      <c r="Q11374" s="820"/>
      <c r="R11374" s="820"/>
      <c r="S11374" s="820"/>
      <c r="T11374" s="820"/>
      <c r="U11374" s="820"/>
      <c r="V11374" s="820"/>
      <c r="W11374" s="820"/>
      <c r="X11374" s="820"/>
      <c r="Y11374" s="820"/>
      <c r="Z11374" s="820"/>
    </row>
    <row r="11375" spans="7:26">
      <c r="G11375" s="826"/>
      <c r="H11375" s="820"/>
      <c r="J11375" s="820"/>
      <c r="K11375" s="820"/>
      <c r="L11375" s="820"/>
      <c r="M11375" s="820"/>
      <c r="N11375" s="820"/>
      <c r="O11375" s="820"/>
      <c r="P11375" s="820"/>
      <c r="Q11375" s="820"/>
      <c r="R11375" s="820"/>
      <c r="S11375" s="820"/>
      <c r="T11375" s="820"/>
      <c r="U11375" s="820"/>
      <c r="V11375" s="820"/>
      <c r="W11375" s="820"/>
      <c r="X11375" s="820"/>
      <c r="Y11375" s="820"/>
      <c r="Z11375" s="820"/>
    </row>
    <row r="11376" spans="7:26">
      <c r="G11376" s="826"/>
      <c r="H11376" s="820"/>
      <c r="J11376" s="820"/>
      <c r="K11376" s="820"/>
      <c r="L11376" s="820"/>
      <c r="M11376" s="820"/>
      <c r="N11376" s="820"/>
      <c r="O11376" s="820"/>
      <c r="P11376" s="820"/>
      <c r="Q11376" s="820"/>
      <c r="R11376" s="820"/>
      <c r="S11376" s="820"/>
      <c r="T11376" s="820"/>
      <c r="U11376" s="820"/>
      <c r="V11376" s="820"/>
      <c r="W11376" s="820"/>
      <c r="X11376" s="820"/>
      <c r="Y11376" s="820"/>
      <c r="Z11376" s="820"/>
    </row>
    <row r="11377" spans="7:26">
      <c r="G11377" s="826"/>
      <c r="H11377" s="820"/>
      <c r="J11377" s="820"/>
      <c r="K11377" s="820"/>
      <c r="L11377" s="820"/>
      <c r="M11377" s="820"/>
      <c r="N11377" s="820"/>
      <c r="O11377" s="820"/>
      <c r="P11377" s="820"/>
      <c r="Q11377" s="820"/>
      <c r="R11377" s="820"/>
      <c r="S11377" s="820"/>
      <c r="T11377" s="820"/>
      <c r="U11377" s="820"/>
      <c r="V11377" s="820"/>
      <c r="W11377" s="820"/>
      <c r="X11377" s="820"/>
      <c r="Y11377" s="820"/>
      <c r="Z11377" s="820"/>
    </row>
    <row r="11378" spans="7:26">
      <c r="G11378" s="826"/>
      <c r="H11378" s="820"/>
      <c r="J11378" s="820"/>
      <c r="K11378" s="820"/>
      <c r="L11378" s="820"/>
      <c r="M11378" s="820"/>
      <c r="N11378" s="820"/>
      <c r="O11378" s="820"/>
      <c r="P11378" s="820"/>
      <c r="Q11378" s="820"/>
      <c r="R11378" s="820"/>
      <c r="S11378" s="820"/>
      <c r="T11378" s="820"/>
      <c r="U11378" s="820"/>
      <c r="V11378" s="820"/>
      <c r="W11378" s="820"/>
      <c r="X11378" s="820"/>
      <c r="Y11378" s="820"/>
      <c r="Z11378" s="820"/>
    </row>
    <row r="11379" spans="7:26">
      <c r="G11379" s="826"/>
      <c r="H11379" s="820"/>
      <c r="J11379" s="820"/>
      <c r="K11379" s="820"/>
      <c r="L11379" s="820"/>
      <c r="M11379" s="820"/>
      <c r="N11379" s="820"/>
      <c r="O11379" s="820"/>
      <c r="P11379" s="820"/>
      <c r="Q11379" s="820"/>
      <c r="R11379" s="820"/>
      <c r="S11379" s="820"/>
      <c r="T11379" s="820"/>
      <c r="U11379" s="820"/>
      <c r="V11379" s="820"/>
      <c r="W11379" s="820"/>
      <c r="X11379" s="820"/>
      <c r="Y11379" s="820"/>
      <c r="Z11379" s="820"/>
    </row>
    <row r="11380" spans="7:26">
      <c r="G11380" s="826"/>
      <c r="H11380" s="820"/>
      <c r="J11380" s="820"/>
      <c r="K11380" s="820"/>
      <c r="L11380" s="820"/>
      <c r="M11380" s="820"/>
      <c r="N11380" s="820"/>
      <c r="O11380" s="820"/>
      <c r="P11380" s="820"/>
      <c r="Q11380" s="820"/>
      <c r="R11380" s="820"/>
      <c r="S11380" s="820"/>
      <c r="T11380" s="820"/>
      <c r="U11380" s="820"/>
      <c r="V11380" s="820"/>
      <c r="W11380" s="820"/>
      <c r="X11380" s="820"/>
      <c r="Y11380" s="820"/>
      <c r="Z11380" s="820"/>
    </row>
    <row r="11381" spans="7:26">
      <c r="G11381" s="826"/>
      <c r="H11381" s="820"/>
      <c r="J11381" s="820"/>
      <c r="K11381" s="820"/>
      <c r="L11381" s="820"/>
      <c r="M11381" s="820"/>
      <c r="N11381" s="820"/>
      <c r="O11381" s="820"/>
      <c r="P11381" s="820"/>
      <c r="Q11381" s="820"/>
      <c r="R11381" s="820"/>
      <c r="S11381" s="820"/>
      <c r="T11381" s="820"/>
      <c r="U11381" s="820"/>
      <c r="V11381" s="820"/>
      <c r="W11381" s="820"/>
      <c r="X11381" s="820"/>
      <c r="Y11381" s="820"/>
      <c r="Z11381" s="820"/>
    </row>
    <row r="11382" spans="7:26">
      <c r="G11382" s="826"/>
      <c r="H11382" s="820"/>
      <c r="J11382" s="820"/>
      <c r="K11382" s="820"/>
      <c r="L11382" s="820"/>
      <c r="M11382" s="820"/>
      <c r="N11382" s="820"/>
      <c r="O11382" s="820"/>
      <c r="P11382" s="820"/>
      <c r="Q11382" s="820"/>
      <c r="R11382" s="820"/>
      <c r="S11382" s="820"/>
      <c r="T11382" s="820"/>
      <c r="U11382" s="820"/>
      <c r="V11382" s="820"/>
      <c r="W11382" s="820"/>
      <c r="X11382" s="820"/>
      <c r="Y11382" s="820"/>
      <c r="Z11382" s="820"/>
    </row>
    <row r="11383" spans="7:26">
      <c r="G11383" s="826"/>
      <c r="H11383" s="820"/>
      <c r="J11383" s="820"/>
      <c r="K11383" s="820"/>
      <c r="L11383" s="820"/>
      <c r="M11383" s="820"/>
      <c r="N11383" s="820"/>
      <c r="O11383" s="820"/>
      <c r="P11383" s="820"/>
      <c r="Q11383" s="820"/>
      <c r="R11383" s="820"/>
      <c r="S11383" s="820"/>
      <c r="T11383" s="820"/>
      <c r="U11383" s="820"/>
      <c r="V11383" s="820"/>
      <c r="W11383" s="820"/>
      <c r="X11383" s="820"/>
      <c r="Y11383" s="820"/>
      <c r="Z11383" s="820"/>
    </row>
    <row r="11384" spans="7:26">
      <c r="G11384" s="826"/>
      <c r="H11384" s="820"/>
      <c r="J11384" s="820"/>
      <c r="K11384" s="820"/>
      <c r="L11384" s="820"/>
      <c r="M11384" s="820"/>
      <c r="N11384" s="820"/>
      <c r="O11384" s="820"/>
      <c r="P11384" s="820"/>
      <c r="Q11384" s="820"/>
      <c r="R11384" s="820"/>
      <c r="S11384" s="820"/>
      <c r="T11384" s="820"/>
      <c r="U11384" s="820"/>
      <c r="V11384" s="820"/>
      <c r="W11384" s="820"/>
      <c r="X11384" s="820"/>
      <c r="Y11384" s="820"/>
      <c r="Z11384" s="820"/>
    </row>
    <row r="11385" spans="7:26">
      <c r="G11385" s="826"/>
      <c r="H11385" s="820"/>
      <c r="J11385" s="820"/>
      <c r="K11385" s="820"/>
      <c r="L11385" s="820"/>
      <c r="M11385" s="820"/>
      <c r="N11385" s="820"/>
      <c r="O11385" s="820"/>
      <c r="P11385" s="820"/>
      <c r="Q11385" s="820"/>
      <c r="R11385" s="820"/>
      <c r="S11385" s="820"/>
      <c r="T11385" s="820"/>
      <c r="U11385" s="820"/>
      <c r="V11385" s="820"/>
      <c r="W11385" s="820"/>
      <c r="X11385" s="820"/>
      <c r="Y11385" s="820"/>
      <c r="Z11385" s="820"/>
    </row>
    <row r="11386" spans="7:26">
      <c r="G11386" s="826"/>
      <c r="H11386" s="820"/>
      <c r="J11386" s="820"/>
      <c r="K11386" s="820"/>
      <c r="L11386" s="820"/>
      <c r="M11386" s="820"/>
      <c r="N11386" s="820"/>
      <c r="O11386" s="820"/>
      <c r="P11386" s="820"/>
      <c r="Q11386" s="820"/>
      <c r="R11386" s="820"/>
      <c r="S11386" s="820"/>
      <c r="T11386" s="820"/>
      <c r="U11386" s="820"/>
      <c r="V11386" s="820"/>
      <c r="W11386" s="820"/>
      <c r="X11386" s="820"/>
      <c r="Y11386" s="820"/>
      <c r="Z11386" s="820"/>
    </row>
    <row r="11387" spans="7:26">
      <c r="G11387" s="826"/>
      <c r="H11387" s="820"/>
      <c r="J11387" s="820"/>
      <c r="K11387" s="820"/>
      <c r="L11387" s="820"/>
      <c r="M11387" s="820"/>
      <c r="N11387" s="820"/>
      <c r="O11387" s="820"/>
      <c r="P11387" s="820"/>
      <c r="Q11387" s="820"/>
      <c r="R11387" s="820"/>
      <c r="S11387" s="820"/>
      <c r="T11387" s="820"/>
      <c r="U11387" s="820"/>
      <c r="V11387" s="820"/>
      <c r="W11387" s="820"/>
      <c r="X11387" s="820"/>
      <c r="Y11387" s="820"/>
      <c r="Z11387" s="820"/>
    </row>
    <row r="11388" spans="7:26">
      <c r="G11388" s="826"/>
      <c r="H11388" s="820"/>
      <c r="J11388" s="820"/>
      <c r="K11388" s="820"/>
      <c r="L11388" s="820"/>
      <c r="M11388" s="820"/>
      <c r="N11388" s="820"/>
      <c r="O11388" s="820"/>
      <c r="P11388" s="820"/>
      <c r="Q11388" s="820"/>
      <c r="R11388" s="820"/>
      <c r="S11388" s="820"/>
      <c r="T11388" s="820"/>
      <c r="U11388" s="820"/>
      <c r="V11388" s="820"/>
      <c r="W11388" s="820"/>
      <c r="X11388" s="820"/>
      <c r="Y11388" s="820"/>
      <c r="Z11388" s="820"/>
    </row>
    <row r="11389" spans="7:26">
      <c r="G11389" s="826"/>
      <c r="H11389" s="820"/>
      <c r="J11389" s="820"/>
      <c r="K11389" s="820"/>
      <c r="L11389" s="820"/>
      <c r="M11389" s="820"/>
      <c r="N11389" s="820"/>
      <c r="O11389" s="820"/>
      <c r="P11389" s="820"/>
      <c r="Q11389" s="820"/>
      <c r="R11389" s="820"/>
      <c r="S11389" s="820"/>
      <c r="T11389" s="820"/>
      <c r="U11389" s="820"/>
      <c r="V11389" s="820"/>
      <c r="W11389" s="820"/>
      <c r="X11389" s="820"/>
      <c r="Y11389" s="820"/>
      <c r="Z11389" s="820"/>
    </row>
    <row r="11390" spans="7:26">
      <c r="G11390" s="826"/>
      <c r="H11390" s="820"/>
      <c r="J11390" s="820"/>
      <c r="K11390" s="820"/>
      <c r="L11390" s="820"/>
      <c r="M11390" s="820"/>
      <c r="N11390" s="820"/>
      <c r="O11390" s="820"/>
      <c r="P11390" s="820"/>
      <c r="Q11390" s="820"/>
      <c r="R11390" s="820"/>
      <c r="S11390" s="820"/>
      <c r="T11390" s="820"/>
      <c r="U11390" s="820"/>
      <c r="V11390" s="820"/>
      <c r="W11390" s="820"/>
      <c r="X11390" s="820"/>
      <c r="Y11390" s="820"/>
      <c r="Z11390" s="820"/>
    </row>
    <row r="11391" spans="7:26">
      <c r="G11391" s="826"/>
      <c r="H11391" s="820"/>
      <c r="J11391" s="820"/>
      <c r="K11391" s="820"/>
      <c r="L11391" s="820"/>
      <c r="M11391" s="820"/>
      <c r="N11391" s="820"/>
      <c r="O11391" s="820"/>
      <c r="P11391" s="820"/>
      <c r="Q11391" s="820"/>
      <c r="R11391" s="820"/>
      <c r="S11391" s="820"/>
      <c r="T11391" s="820"/>
      <c r="U11391" s="820"/>
      <c r="V11391" s="820"/>
      <c r="W11391" s="820"/>
      <c r="X11391" s="820"/>
      <c r="Y11391" s="820"/>
      <c r="Z11391" s="820"/>
    </row>
    <row r="11392" spans="7:26">
      <c r="G11392" s="826"/>
      <c r="H11392" s="820"/>
      <c r="J11392" s="820"/>
      <c r="K11392" s="820"/>
      <c r="L11392" s="820"/>
      <c r="M11392" s="820"/>
      <c r="N11392" s="820"/>
      <c r="O11392" s="820"/>
      <c r="P11392" s="820"/>
      <c r="Q11392" s="820"/>
      <c r="R11392" s="820"/>
      <c r="S11392" s="820"/>
      <c r="T11392" s="820"/>
      <c r="U11392" s="820"/>
      <c r="V11392" s="820"/>
      <c r="W11392" s="820"/>
      <c r="X11392" s="820"/>
      <c r="Y11392" s="820"/>
      <c r="Z11392" s="820"/>
    </row>
    <row r="11393" spans="7:26">
      <c r="G11393" s="826"/>
      <c r="H11393" s="820"/>
      <c r="J11393" s="820"/>
      <c r="K11393" s="820"/>
      <c r="L11393" s="820"/>
      <c r="M11393" s="820"/>
      <c r="N11393" s="820"/>
      <c r="O11393" s="820"/>
      <c r="P11393" s="820"/>
      <c r="Q11393" s="820"/>
      <c r="R11393" s="820"/>
      <c r="S11393" s="820"/>
      <c r="T11393" s="820"/>
      <c r="U11393" s="820"/>
      <c r="V11393" s="820"/>
      <c r="W11393" s="820"/>
      <c r="X11393" s="820"/>
      <c r="Y11393" s="820"/>
      <c r="Z11393" s="820"/>
    </row>
    <row r="11394" spans="7:26">
      <c r="G11394" s="826"/>
      <c r="H11394" s="820"/>
      <c r="J11394" s="820"/>
      <c r="K11394" s="820"/>
      <c r="L11394" s="820"/>
      <c r="M11394" s="820"/>
      <c r="N11394" s="820"/>
      <c r="O11394" s="820"/>
      <c r="P11394" s="820"/>
      <c r="Q11394" s="820"/>
      <c r="R11394" s="820"/>
      <c r="S11394" s="820"/>
      <c r="T11394" s="820"/>
      <c r="U11394" s="820"/>
      <c r="V11394" s="820"/>
      <c r="W11394" s="820"/>
      <c r="X11394" s="820"/>
      <c r="Y11394" s="820"/>
      <c r="Z11394" s="820"/>
    </row>
    <row r="11395" spans="7:26">
      <c r="G11395" s="826"/>
      <c r="H11395" s="820"/>
      <c r="J11395" s="820"/>
      <c r="K11395" s="820"/>
      <c r="L11395" s="820"/>
      <c r="M11395" s="820"/>
      <c r="N11395" s="820"/>
      <c r="O11395" s="820"/>
      <c r="P11395" s="820"/>
      <c r="Q11395" s="820"/>
      <c r="R11395" s="820"/>
      <c r="S11395" s="820"/>
      <c r="T11395" s="820"/>
      <c r="U11395" s="820"/>
      <c r="V11395" s="820"/>
      <c r="W11395" s="820"/>
      <c r="X11395" s="820"/>
      <c r="Y11395" s="820"/>
      <c r="Z11395" s="820"/>
    </row>
    <row r="11396" spans="7:26">
      <c r="G11396" s="826"/>
      <c r="H11396" s="820"/>
      <c r="J11396" s="820"/>
      <c r="K11396" s="820"/>
      <c r="L11396" s="820"/>
      <c r="M11396" s="820"/>
      <c r="N11396" s="820"/>
      <c r="O11396" s="820"/>
      <c r="P11396" s="820"/>
      <c r="Q11396" s="820"/>
      <c r="R11396" s="820"/>
      <c r="S11396" s="820"/>
      <c r="T11396" s="820"/>
      <c r="U11396" s="820"/>
      <c r="V11396" s="820"/>
      <c r="W11396" s="820"/>
      <c r="X11396" s="820"/>
      <c r="Y11396" s="820"/>
      <c r="Z11396" s="820"/>
    </row>
    <row r="11397" spans="7:26">
      <c r="G11397" s="826"/>
      <c r="H11397" s="820"/>
      <c r="J11397" s="820"/>
      <c r="K11397" s="820"/>
      <c r="L11397" s="820"/>
      <c r="M11397" s="820"/>
      <c r="N11397" s="820"/>
      <c r="O11397" s="820"/>
      <c r="P11397" s="820"/>
      <c r="Q11397" s="820"/>
      <c r="R11397" s="820"/>
      <c r="S11397" s="820"/>
      <c r="T11397" s="820"/>
      <c r="U11397" s="820"/>
      <c r="V11397" s="820"/>
      <c r="W11397" s="820"/>
      <c r="X11397" s="820"/>
      <c r="Y11397" s="820"/>
      <c r="Z11397" s="820"/>
    </row>
    <row r="11398" spans="7:26">
      <c r="G11398" s="826"/>
      <c r="H11398" s="820"/>
      <c r="J11398" s="820"/>
      <c r="K11398" s="820"/>
      <c r="L11398" s="820"/>
      <c r="M11398" s="820"/>
      <c r="N11398" s="820"/>
      <c r="O11398" s="820"/>
      <c r="P11398" s="820"/>
      <c r="Q11398" s="820"/>
      <c r="R11398" s="820"/>
      <c r="S11398" s="820"/>
      <c r="T11398" s="820"/>
      <c r="U11398" s="820"/>
      <c r="V11398" s="820"/>
      <c r="W11398" s="820"/>
      <c r="X11398" s="820"/>
      <c r="Y11398" s="820"/>
      <c r="Z11398" s="820"/>
    </row>
    <row r="11399" spans="7:26">
      <c r="G11399" s="826"/>
      <c r="H11399" s="820"/>
      <c r="J11399" s="820"/>
      <c r="K11399" s="820"/>
      <c r="L11399" s="820"/>
      <c r="M11399" s="820"/>
      <c r="N11399" s="820"/>
      <c r="O11399" s="820"/>
      <c r="P11399" s="820"/>
      <c r="Q11399" s="820"/>
      <c r="R11399" s="820"/>
      <c r="S11399" s="820"/>
      <c r="T11399" s="820"/>
      <c r="U11399" s="820"/>
      <c r="V11399" s="820"/>
      <c r="W11399" s="820"/>
      <c r="X11399" s="820"/>
      <c r="Y11399" s="820"/>
      <c r="Z11399" s="820"/>
    </row>
    <row r="11400" spans="7:26">
      <c r="G11400" s="826"/>
      <c r="H11400" s="820"/>
      <c r="J11400" s="820"/>
      <c r="K11400" s="820"/>
      <c r="L11400" s="820"/>
      <c r="M11400" s="820"/>
      <c r="N11400" s="820"/>
      <c r="O11400" s="820"/>
      <c r="P11400" s="820"/>
      <c r="Q11400" s="820"/>
      <c r="R11400" s="820"/>
      <c r="S11400" s="820"/>
      <c r="T11400" s="820"/>
      <c r="U11400" s="820"/>
      <c r="V11400" s="820"/>
      <c r="W11400" s="820"/>
      <c r="X11400" s="820"/>
      <c r="Y11400" s="820"/>
      <c r="Z11400" s="820"/>
    </row>
    <row r="11401" spans="7:26">
      <c r="G11401" s="826"/>
      <c r="H11401" s="820"/>
      <c r="J11401" s="820"/>
      <c r="K11401" s="820"/>
      <c r="L11401" s="820"/>
      <c r="M11401" s="820"/>
      <c r="N11401" s="820"/>
      <c r="O11401" s="820"/>
      <c r="P11401" s="820"/>
      <c r="Q11401" s="820"/>
      <c r="R11401" s="820"/>
      <c r="S11401" s="820"/>
      <c r="T11401" s="820"/>
      <c r="U11401" s="820"/>
      <c r="V11401" s="820"/>
      <c r="W11401" s="820"/>
      <c r="X11401" s="820"/>
      <c r="Y11401" s="820"/>
      <c r="Z11401" s="820"/>
    </row>
    <row r="11402" spans="7:26">
      <c r="G11402" s="826"/>
      <c r="H11402" s="820"/>
      <c r="J11402" s="820"/>
      <c r="K11402" s="820"/>
      <c r="L11402" s="820"/>
      <c r="M11402" s="820"/>
      <c r="N11402" s="820"/>
      <c r="O11402" s="820"/>
      <c r="P11402" s="820"/>
      <c r="Q11402" s="820"/>
      <c r="R11402" s="820"/>
      <c r="S11402" s="820"/>
      <c r="T11402" s="820"/>
      <c r="U11402" s="820"/>
      <c r="V11402" s="820"/>
      <c r="W11402" s="820"/>
      <c r="X11402" s="820"/>
      <c r="Y11402" s="820"/>
      <c r="Z11402" s="820"/>
    </row>
    <row r="11403" spans="7:26">
      <c r="G11403" s="826"/>
      <c r="H11403" s="820"/>
      <c r="J11403" s="820"/>
      <c r="K11403" s="820"/>
      <c r="L11403" s="820"/>
      <c r="M11403" s="820"/>
      <c r="N11403" s="820"/>
      <c r="O11403" s="820"/>
      <c r="P11403" s="820"/>
      <c r="Q11403" s="820"/>
      <c r="R11403" s="820"/>
      <c r="S11403" s="820"/>
      <c r="T11403" s="820"/>
      <c r="U11403" s="820"/>
      <c r="V11403" s="820"/>
      <c r="W11403" s="820"/>
      <c r="X11403" s="820"/>
      <c r="Y11403" s="820"/>
      <c r="Z11403" s="820"/>
    </row>
    <row r="11404" spans="7:26">
      <c r="G11404" s="826"/>
      <c r="H11404" s="820"/>
      <c r="J11404" s="820"/>
      <c r="K11404" s="820"/>
      <c r="L11404" s="820"/>
      <c r="M11404" s="820"/>
      <c r="N11404" s="820"/>
      <c r="O11404" s="820"/>
      <c r="P11404" s="820"/>
      <c r="Q11404" s="820"/>
      <c r="R11404" s="820"/>
      <c r="S11404" s="820"/>
      <c r="T11404" s="820"/>
      <c r="U11404" s="820"/>
      <c r="V11404" s="820"/>
      <c r="W11404" s="820"/>
      <c r="X11404" s="820"/>
      <c r="Y11404" s="820"/>
      <c r="Z11404" s="820"/>
    </row>
    <row r="11405" spans="7:26">
      <c r="G11405" s="826"/>
      <c r="H11405" s="820"/>
      <c r="J11405" s="820"/>
      <c r="K11405" s="820"/>
      <c r="L11405" s="820"/>
      <c r="M11405" s="820"/>
      <c r="N11405" s="820"/>
      <c r="O11405" s="820"/>
      <c r="P11405" s="820"/>
      <c r="Q11405" s="820"/>
      <c r="R11405" s="820"/>
      <c r="S11405" s="820"/>
      <c r="T11405" s="820"/>
      <c r="U11405" s="820"/>
      <c r="V11405" s="820"/>
      <c r="W11405" s="820"/>
      <c r="X11405" s="820"/>
      <c r="Y11405" s="820"/>
      <c r="Z11405" s="820"/>
    </row>
    <row r="11406" spans="7:26">
      <c r="G11406" s="826"/>
      <c r="H11406" s="820"/>
      <c r="J11406" s="820"/>
      <c r="K11406" s="820"/>
      <c r="L11406" s="820"/>
      <c r="M11406" s="820"/>
      <c r="N11406" s="820"/>
      <c r="O11406" s="820"/>
      <c r="P11406" s="820"/>
      <c r="Q11406" s="820"/>
      <c r="R11406" s="820"/>
      <c r="S11406" s="820"/>
      <c r="T11406" s="820"/>
      <c r="U11406" s="820"/>
      <c r="V11406" s="820"/>
      <c r="W11406" s="820"/>
      <c r="X11406" s="820"/>
      <c r="Y11406" s="820"/>
      <c r="Z11406" s="820"/>
    </row>
    <row r="11407" spans="7:26">
      <c r="G11407" s="826"/>
      <c r="H11407" s="820"/>
      <c r="J11407" s="820"/>
      <c r="K11407" s="820"/>
      <c r="L11407" s="820"/>
      <c r="M11407" s="820"/>
      <c r="N11407" s="820"/>
      <c r="O11407" s="820"/>
      <c r="P11407" s="820"/>
      <c r="Q11407" s="820"/>
      <c r="R11407" s="820"/>
      <c r="S11407" s="820"/>
      <c r="T11407" s="820"/>
      <c r="U11407" s="820"/>
      <c r="V11407" s="820"/>
      <c r="W11407" s="820"/>
      <c r="X11407" s="820"/>
      <c r="Y11407" s="820"/>
      <c r="Z11407" s="820"/>
    </row>
    <row r="11408" spans="7:26">
      <c r="G11408" s="826"/>
      <c r="H11408" s="820"/>
      <c r="J11408" s="820"/>
      <c r="K11408" s="820"/>
      <c r="L11408" s="820"/>
      <c r="M11408" s="820"/>
      <c r="N11408" s="820"/>
      <c r="O11408" s="820"/>
      <c r="P11408" s="820"/>
      <c r="Q11408" s="820"/>
      <c r="R11408" s="820"/>
      <c r="S11408" s="820"/>
      <c r="T11408" s="820"/>
      <c r="U11408" s="820"/>
      <c r="V11408" s="820"/>
      <c r="W11408" s="820"/>
      <c r="X11408" s="820"/>
      <c r="Y11408" s="820"/>
      <c r="Z11408" s="820"/>
    </row>
    <row r="11409" spans="7:26">
      <c r="G11409" s="826"/>
      <c r="H11409" s="820"/>
      <c r="J11409" s="820"/>
      <c r="K11409" s="820"/>
      <c r="L11409" s="820"/>
      <c r="M11409" s="820"/>
      <c r="N11409" s="820"/>
      <c r="O11409" s="820"/>
      <c r="P11409" s="820"/>
      <c r="Q11409" s="820"/>
      <c r="R11409" s="820"/>
      <c r="S11409" s="820"/>
      <c r="T11409" s="820"/>
      <c r="U11409" s="820"/>
      <c r="V11409" s="820"/>
      <c r="W11409" s="820"/>
      <c r="X11409" s="820"/>
      <c r="Y11409" s="820"/>
      <c r="Z11409" s="820"/>
    </row>
    <row r="11410" spans="7:26">
      <c r="G11410" s="826"/>
      <c r="H11410" s="820"/>
      <c r="J11410" s="820"/>
      <c r="K11410" s="820"/>
      <c r="L11410" s="820"/>
      <c r="M11410" s="820"/>
      <c r="N11410" s="820"/>
      <c r="O11410" s="820"/>
      <c r="P11410" s="820"/>
      <c r="Q11410" s="820"/>
      <c r="R11410" s="820"/>
      <c r="S11410" s="820"/>
      <c r="T11410" s="820"/>
      <c r="U11410" s="820"/>
      <c r="V11410" s="820"/>
      <c r="W11410" s="820"/>
      <c r="X11410" s="820"/>
      <c r="Y11410" s="820"/>
      <c r="Z11410" s="820"/>
    </row>
    <row r="11411" spans="7:26">
      <c r="G11411" s="826"/>
      <c r="H11411" s="820"/>
      <c r="J11411" s="820"/>
      <c r="K11411" s="820"/>
      <c r="L11411" s="820"/>
      <c r="M11411" s="820"/>
      <c r="N11411" s="820"/>
      <c r="O11411" s="820"/>
      <c r="P11411" s="820"/>
      <c r="Q11411" s="820"/>
      <c r="R11411" s="820"/>
      <c r="S11411" s="820"/>
      <c r="T11411" s="820"/>
      <c r="U11411" s="820"/>
      <c r="V11411" s="820"/>
      <c r="W11411" s="820"/>
      <c r="X11411" s="820"/>
      <c r="Y11411" s="820"/>
      <c r="Z11411" s="820"/>
    </row>
    <row r="11412" spans="7:26">
      <c r="G11412" s="826"/>
      <c r="H11412" s="820"/>
      <c r="J11412" s="820"/>
      <c r="K11412" s="820"/>
      <c r="L11412" s="820"/>
      <c r="M11412" s="820"/>
      <c r="N11412" s="820"/>
      <c r="O11412" s="820"/>
      <c r="P11412" s="820"/>
      <c r="Q11412" s="820"/>
      <c r="R11412" s="820"/>
      <c r="S11412" s="820"/>
      <c r="T11412" s="820"/>
      <c r="U11412" s="820"/>
      <c r="V11412" s="820"/>
      <c r="W11412" s="820"/>
      <c r="X11412" s="820"/>
      <c r="Y11412" s="820"/>
      <c r="Z11412" s="820"/>
    </row>
    <row r="11413" spans="7:26">
      <c r="G11413" s="826"/>
      <c r="H11413" s="820"/>
      <c r="J11413" s="820"/>
      <c r="K11413" s="820"/>
      <c r="L11413" s="820"/>
      <c r="M11413" s="820"/>
      <c r="N11413" s="820"/>
      <c r="O11413" s="820"/>
      <c r="P11413" s="820"/>
      <c r="Q11413" s="820"/>
      <c r="R11413" s="820"/>
      <c r="S11413" s="820"/>
      <c r="T11413" s="820"/>
      <c r="U11413" s="820"/>
      <c r="V11413" s="820"/>
      <c r="W11413" s="820"/>
      <c r="X11413" s="820"/>
      <c r="Y11413" s="820"/>
      <c r="Z11413" s="820"/>
    </row>
    <row r="11414" spans="7:26">
      <c r="G11414" s="826"/>
      <c r="H11414" s="820"/>
      <c r="J11414" s="820"/>
      <c r="K11414" s="820"/>
      <c r="L11414" s="820"/>
      <c r="M11414" s="820"/>
      <c r="N11414" s="820"/>
      <c r="O11414" s="820"/>
      <c r="P11414" s="820"/>
      <c r="Q11414" s="820"/>
      <c r="R11414" s="820"/>
      <c r="S11414" s="820"/>
      <c r="T11414" s="820"/>
      <c r="U11414" s="820"/>
      <c r="V11414" s="820"/>
      <c r="W11414" s="820"/>
      <c r="X11414" s="820"/>
      <c r="Y11414" s="820"/>
      <c r="Z11414" s="820"/>
    </row>
    <row r="11415" spans="7:26">
      <c r="G11415" s="826"/>
      <c r="H11415" s="820"/>
      <c r="J11415" s="820"/>
      <c r="K11415" s="820"/>
      <c r="L11415" s="820"/>
      <c r="M11415" s="820"/>
      <c r="N11415" s="820"/>
      <c r="O11415" s="820"/>
      <c r="P11415" s="820"/>
      <c r="Q11415" s="820"/>
      <c r="R11415" s="820"/>
      <c r="S11415" s="820"/>
      <c r="T11415" s="820"/>
      <c r="U11415" s="820"/>
      <c r="V11415" s="820"/>
      <c r="W11415" s="820"/>
      <c r="X11415" s="820"/>
      <c r="Y11415" s="820"/>
      <c r="Z11415" s="820"/>
    </row>
    <row r="11416" spans="7:26">
      <c r="G11416" s="826"/>
      <c r="H11416" s="820"/>
      <c r="J11416" s="820"/>
      <c r="K11416" s="820"/>
      <c r="L11416" s="820"/>
      <c r="M11416" s="820"/>
      <c r="N11416" s="820"/>
      <c r="O11416" s="820"/>
      <c r="P11416" s="820"/>
      <c r="Q11416" s="820"/>
      <c r="R11416" s="820"/>
      <c r="S11416" s="820"/>
      <c r="T11416" s="820"/>
      <c r="U11416" s="820"/>
      <c r="V11416" s="820"/>
      <c r="W11416" s="820"/>
      <c r="X11416" s="820"/>
      <c r="Y11416" s="820"/>
      <c r="Z11416" s="820"/>
    </row>
    <row r="11417" spans="7:26">
      <c r="G11417" s="826"/>
      <c r="H11417" s="820"/>
      <c r="J11417" s="820"/>
      <c r="K11417" s="820"/>
      <c r="L11417" s="820"/>
      <c r="M11417" s="820"/>
      <c r="N11417" s="820"/>
      <c r="O11417" s="820"/>
      <c r="P11417" s="820"/>
      <c r="Q11417" s="820"/>
      <c r="R11417" s="820"/>
      <c r="S11417" s="820"/>
      <c r="T11417" s="820"/>
      <c r="U11417" s="820"/>
      <c r="V11417" s="820"/>
      <c r="W11417" s="820"/>
      <c r="X11417" s="820"/>
      <c r="Y11417" s="820"/>
      <c r="Z11417" s="820"/>
    </row>
    <row r="11418" spans="7:26">
      <c r="G11418" s="826"/>
      <c r="H11418" s="820"/>
      <c r="J11418" s="820"/>
      <c r="K11418" s="820"/>
      <c r="L11418" s="820"/>
      <c r="M11418" s="820"/>
      <c r="N11418" s="820"/>
      <c r="O11418" s="820"/>
      <c r="P11418" s="820"/>
      <c r="Q11418" s="820"/>
      <c r="R11418" s="820"/>
      <c r="S11418" s="820"/>
      <c r="T11418" s="820"/>
      <c r="U11418" s="820"/>
      <c r="V11418" s="820"/>
      <c r="W11418" s="820"/>
      <c r="X11418" s="820"/>
      <c r="Y11418" s="820"/>
      <c r="Z11418" s="820"/>
    </row>
    <row r="11419" spans="7:26">
      <c r="G11419" s="826"/>
      <c r="H11419" s="820"/>
      <c r="J11419" s="820"/>
      <c r="K11419" s="820"/>
      <c r="L11419" s="820"/>
      <c r="M11419" s="820"/>
      <c r="N11419" s="820"/>
      <c r="O11419" s="820"/>
      <c r="P11419" s="820"/>
      <c r="Q11419" s="820"/>
      <c r="R11419" s="820"/>
      <c r="S11419" s="820"/>
      <c r="T11419" s="820"/>
      <c r="U11419" s="820"/>
      <c r="V11419" s="820"/>
      <c r="W11419" s="820"/>
      <c r="X11419" s="820"/>
      <c r="Y11419" s="820"/>
      <c r="Z11419" s="820"/>
    </row>
    <row r="11420" spans="7:26">
      <c r="G11420" s="826"/>
      <c r="H11420" s="820"/>
      <c r="J11420" s="820"/>
      <c r="K11420" s="820"/>
      <c r="L11420" s="820"/>
      <c r="M11420" s="820"/>
      <c r="N11420" s="820"/>
      <c r="O11420" s="820"/>
      <c r="P11420" s="820"/>
      <c r="Q11420" s="820"/>
      <c r="R11420" s="820"/>
      <c r="S11420" s="820"/>
      <c r="T11420" s="820"/>
      <c r="U11420" s="820"/>
      <c r="V11420" s="820"/>
      <c r="W11420" s="820"/>
      <c r="X11420" s="820"/>
      <c r="Y11420" s="820"/>
      <c r="Z11420" s="820"/>
    </row>
    <row r="11421" spans="7:26">
      <c r="G11421" s="826"/>
      <c r="H11421" s="820"/>
      <c r="J11421" s="820"/>
      <c r="K11421" s="820"/>
      <c r="L11421" s="820"/>
      <c r="M11421" s="820"/>
      <c r="N11421" s="820"/>
      <c r="O11421" s="820"/>
      <c r="P11421" s="820"/>
      <c r="Q11421" s="820"/>
      <c r="R11421" s="820"/>
      <c r="S11421" s="820"/>
      <c r="T11421" s="820"/>
      <c r="U11421" s="820"/>
      <c r="V11421" s="820"/>
      <c r="W11421" s="820"/>
      <c r="X11421" s="820"/>
      <c r="Y11421" s="820"/>
      <c r="Z11421" s="820"/>
    </row>
    <row r="11422" spans="7:26">
      <c r="G11422" s="826"/>
      <c r="H11422" s="820"/>
      <c r="J11422" s="820"/>
      <c r="K11422" s="820"/>
      <c r="L11422" s="820"/>
      <c r="M11422" s="820"/>
      <c r="N11422" s="820"/>
      <c r="O11422" s="820"/>
      <c r="P11422" s="820"/>
      <c r="Q11422" s="820"/>
      <c r="R11422" s="820"/>
      <c r="S11422" s="820"/>
      <c r="T11422" s="820"/>
      <c r="U11422" s="820"/>
      <c r="V11422" s="820"/>
      <c r="W11422" s="820"/>
      <c r="X11422" s="820"/>
      <c r="Y11422" s="820"/>
      <c r="Z11422" s="820"/>
    </row>
    <row r="11423" spans="7:26">
      <c r="G11423" s="826"/>
      <c r="H11423" s="820"/>
      <c r="J11423" s="820"/>
      <c r="K11423" s="820"/>
      <c r="L11423" s="820"/>
      <c r="M11423" s="820"/>
      <c r="N11423" s="820"/>
      <c r="O11423" s="820"/>
      <c r="P11423" s="820"/>
      <c r="Q11423" s="820"/>
      <c r="R11423" s="820"/>
      <c r="S11423" s="820"/>
      <c r="T11423" s="820"/>
      <c r="U11423" s="820"/>
      <c r="V11423" s="820"/>
      <c r="W11423" s="820"/>
      <c r="X11423" s="820"/>
      <c r="Y11423" s="820"/>
      <c r="Z11423" s="820"/>
    </row>
    <row r="11424" spans="7:26">
      <c r="G11424" s="826"/>
      <c r="H11424" s="820"/>
      <c r="J11424" s="820"/>
      <c r="K11424" s="820"/>
      <c r="L11424" s="820"/>
      <c r="M11424" s="820"/>
      <c r="N11424" s="820"/>
      <c r="O11424" s="820"/>
      <c r="P11424" s="820"/>
      <c r="Q11424" s="820"/>
      <c r="R11424" s="820"/>
      <c r="S11424" s="820"/>
      <c r="T11424" s="820"/>
      <c r="U11424" s="820"/>
      <c r="V11424" s="820"/>
      <c r="W11424" s="820"/>
      <c r="X11424" s="820"/>
      <c r="Y11424" s="820"/>
      <c r="Z11424" s="820"/>
    </row>
    <row r="11425" spans="7:26">
      <c r="G11425" s="826"/>
      <c r="H11425" s="820"/>
      <c r="J11425" s="820"/>
      <c r="K11425" s="820"/>
      <c r="L11425" s="820"/>
      <c r="M11425" s="820"/>
      <c r="N11425" s="820"/>
      <c r="O11425" s="820"/>
      <c r="P11425" s="820"/>
      <c r="Q11425" s="820"/>
      <c r="R11425" s="820"/>
      <c r="S11425" s="820"/>
      <c r="T11425" s="820"/>
      <c r="U11425" s="820"/>
      <c r="V11425" s="820"/>
      <c r="W11425" s="820"/>
      <c r="X11425" s="820"/>
      <c r="Y11425" s="820"/>
      <c r="Z11425" s="820"/>
    </row>
    <row r="11426" spans="7:26">
      <c r="G11426" s="826"/>
      <c r="H11426" s="820"/>
      <c r="J11426" s="820"/>
      <c r="K11426" s="820"/>
      <c r="L11426" s="820"/>
      <c r="M11426" s="820"/>
      <c r="N11426" s="820"/>
      <c r="O11426" s="820"/>
      <c r="P11426" s="820"/>
      <c r="Q11426" s="820"/>
      <c r="R11426" s="820"/>
      <c r="S11426" s="820"/>
      <c r="T11426" s="820"/>
      <c r="U11426" s="820"/>
      <c r="V11426" s="820"/>
      <c r="W11426" s="820"/>
      <c r="X11426" s="820"/>
      <c r="Y11426" s="820"/>
      <c r="Z11426" s="820"/>
    </row>
    <row r="11427" spans="7:26">
      <c r="G11427" s="826"/>
      <c r="H11427" s="820"/>
      <c r="J11427" s="820"/>
      <c r="K11427" s="820"/>
      <c r="L11427" s="820"/>
      <c r="M11427" s="820"/>
      <c r="N11427" s="820"/>
      <c r="O11427" s="820"/>
      <c r="P11427" s="820"/>
      <c r="Q11427" s="820"/>
      <c r="R11427" s="820"/>
      <c r="S11427" s="820"/>
      <c r="T11427" s="820"/>
      <c r="U11427" s="820"/>
      <c r="V11427" s="820"/>
      <c r="W11427" s="820"/>
      <c r="X11427" s="820"/>
      <c r="Y11427" s="820"/>
      <c r="Z11427" s="820"/>
    </row>
    <row r="11428" spans="7:26">
      <c r="G11428" s="826"/>
      <c r="H11428" s="820"/>
      <c r="J11428" s="820"/>
      <c r="K11428" s="820"/>
      <c r="L11428" s="820"/>
      <c r="M11428" s="820"/>
      <c r="N11428" s="820"/>
      <c r="O11428" s="820"/>
      <c r="P11428" s="820"/>
      <c r="Q11428" s="820"/>
      <c r="R11428" s="820"/>
      <c r="S11428" s="820"/>
      <c r="T11428" s="820"/>
      <c r="U11428" s="820"/>
      <c r="V11428" s="820"/>
      <c r="W11428" s="820"/>
      <c r="X11428" s="820"/>
      <c r="Y11428" s="820"/>
      <c r="Z11428" s="820"/>
    </row>
    <row r="11429" spans="7:26">
      <c r="G11429" s="826"/>
      <c r="H11429" s="820"/>
      <c r="J11429" s="820"/>
      <c r="K11429" s="820"/>
      <c r="L11429" s="820"/>
      <c r="M11429" s="820"/>
      <c r="N11429" s="820"/>
      <c r="O11429" s="820"/>
      <c r="P11429" s="820"/>
      <c r="Q11429" s="820"/>
      <c r="R11429" s="820"/>
      <c r="S11429" s="820"/>
      <c r="T11429" s="820"/>
      <c r="U11429" s="820"/>
      <c r="V11429" s="820"/>
      <c r="W11429" s="820"/>
      <c r="X11429" s="820"/>
      <c r="Y11429" s="820"/>
      <c r="Z11429" s="820"/>
    </row>
    <row r="11430" spans="7:26">
      <c r="G11430" s="826"/>
      <c r="H11430" s="820"/>
      <c r="J11430" s="820"/>
      <c r="K11430" s="820"/>
      <c r="L11430" s="820"/>
      <c r="M11430" s="820"/>
      <c r="N11430" s="820"/>
      <c r="O11430" s="820"/>
      <c r="P11430" s="820"/>
      <c r="Q11430" s="820"/>
      <c r="R11430" s="820"/>
      <c r="S11430" s="820"/>
      <c r="T11430" s="820"/>
      <c r="U11430" s="820"/>
      <c r="V11430" s="820"/>
      <c r="W11430" s="820"/>
      <c r="X11430" s="820"/>
      <c r="Y11430" s="820"/>
      <c r="Z11430" s="820"/>
    </row>
    <row r="11431" spans="7:26">
      <c r="G11431" s="826"/>
      <c r="H11431" s="820"/>
      <c r="J11431" s="820"/>
      <c r="K11431" s="820"/>
      <c r="L11431" s="820"/>
      <c r="M11431" s="820"/>
      <c r="N11431" s="820"/>
      <c r="O11431" s="820"/>
      <c r="P11431" s="820"/>
      <c r="Q11431" s="820"/>
      <c r="R11431" s="820"/>
      <c r="S11431" s="820"/>
      <c r="T11431" s="820"/>
      <c r="U11431" s="820"/>
      <c r="V11431" s="820"/>
      <c r="W11431" s="820"/>
      <c r="X11431" s="820"/>
      <c r="Y11431" s="820"/>
      <c r="Z11431" s="820"/>
    </row>
    <row r="11432" spans="7:26">
      <c r="G11432" s="826"/>
      <c r="H11432" s="820"/>
      <c r="J11432" s="820"/>
      <c r="K11432" s="820"/>
      <c r="L11432" s="820"/>
      <c r="M11432" s="820"/>
      <c r="N11432" s="820"/>
      <c r="O11432" s="820"/>
      <c r="P11432" s="820"/>
      <c r="Q11432" s="820"/>
      <c r="R11432" s="820"/>
      <c r="S11432" s="820"/>
      <c r="T11432" s="820"/>
      <c r="U11432" s="820"/>
      <c r="V11432" s="820"/>
      <c r="W11432" s="820"/>
      <c r="X11432" s="820"/>
      <c r="Y11432" s="820"/>
      <c r="Z11432" s="820"/>
    </row>
    <row r="11433" spans="7:26">
      <c r="G11433" s="826"/>
      <c r="H11433" s="820"/>
      <c r="J11433" s="820"/>
      <c r="K11433" s="820"/>
      <c r="L11433" s="820"/>
      <c r="M11433" s="820"/>
      <c r="N11433" s="820"/>
      <c r="O11433" s="820"/>
      <c r="P11433" s="820"/>
      <c r="Q11433" s="820"/>
      <c r="R11433" s="820"/>
      <c r="S11433" s="820"/>
      <c r="T11433" s="820"/>
      <c r="U11433" s="820"/>
      <c r="V11433" s="820"/>
      <c r="W11433" s="820"/>
      <c r="X11433" s="820"/>
      <c r="Y11433" s="820"/>
      <c r="Z11433" s="820"/>
    </row>
    <row r="11434" spans="7:26">
      <c r="G11434" s="826"/>
      <c r="H11434" s="820"/>
      <c r="J11434" s="820"/>
      <c r="K11434" s="820"/>
      <c r="L11434" s="820"/>
      <c r="M11434" s="820"/>
      <c r="N11434" s="820"/>
      <c r="O11434" s="820"/>
      <c r="P11434" s="820"/>
      <c r="Q11434" s="820"/>
      <c r="R11434" s="820"/>
      <c r="S11434" s="820"/>
      <c r="T11434" s="820"/>
      <c r="U11434" s="820"/>
      <c r="V11434" s="820"/>
      <c r="W11434" s="820"/>
      <c r="X11434" s="820"/>
      <c r="Y11434" s="820"/>
      <c r="Z11434" s="820"/>
    </row>
    <row r="11435" spans="7:26">
      <c r="G11435" s="826"/>
      <c r="H11435" s="820"/>
      <c r="J11435" s="820"/>
      <c r="K11435" s="820"/>
      <c r="L11435" s="820"/>
      <c r="M11435" s="820"/>
      <c r="N11435" s="820"/>
      <c r="O11435" s="820"/>
      <c r="P11435" s="820"/>
      <c r="Q11435" s="820"/>
      <c r="R11435" s="820"/>
      <c r="S11435" s="820"/>
      <c r="T11435" s="820"/>
      <c r="U11435" s="820"/>
      <c r="V11435" s="820"/>
      <c r="W11435" s="820"/>
      <c r="X11435" s="820"/>
      <c r="Y11435" s="820"/>
      <c r="Z11435" s="820"/>
    </row>
    <row r="11436" spans="7:26">
      <c r="G11436" s="826"/>
      <c r="H11436" s="820"/>
      <c r="J11436" s="820"/>
      <c r="K11436" s="820"/>
      <c r="L11436" s="820"/>
      <c r="M11436" s="820"/>
      <c r="N11436" s="820"/>
      <c r="O11436" s="820"/>
      <c r="P11436" s="820"/>
      <c r="Q11436" s="820"/>
      <c r="R11436" s="820"/>
      <c r="S11436" s="820"/>
      <c r="T11436" s="820"/>
      <c r="U11436" s="820"/>
      <c r="V11436" s="820"/>
      <c r="W11436" s="820"/>
      <c r="X11436" s="820"/>
      <c r="Y11436" s="820"/>
      <c r="Z11436" s="820"/>
    </row>
    <row r="11437" spans="7:26">
      <c r="G11437" s="826"/>
      <c r="H11437" s="820"/>
      <c r="J11437" s="820"/>
      <c r="K11437" s="820"/>
      <c r="L11437" s="820"/>
      <c r="M11437" s="820"/>
      <c r="N11437" s="820"/>
      <c r="O11437" s="820"/>
      <c r="P11437" s="820"/>
      <c r="Q11437" s="820"/>
      <c r="R11437" s="820"/>
      <c r="S11437" s="820"/>
      <c r="T11437" s="820"/>
      <c r="U11437" s="820"/>
      <c r="V11437" s="820"/>
      <c r="W11437" s="820"/>
      <c r="X11437" s="820"/>
      <c r="Y11437" s="820"/>
      <c r="Z11437" s="820"/>
    </row>
    <row r="11438" spans="7:26">
      <c r="G11438" s="826"/>
      <c r="H11438" s="820"/>
      <c r="J11438" s="820"/>
      <c r="K11438" s="820"/>
      <c r="L11438" s="820"/>
      <c r="M11438" s="820"/>
      <c r="N11438" s="820"/>
      <c r="O11438" s="820"/>
      <c r="P11438" s="820"/>
      <c r="Q11438" s="820"/>
      <c r="R11438" s="820"/>
      <c r="S11438" s="820"/>
      <c r="T11438" s="820"/>
      <c r="U11438" s="820"/>
      <c r="V11438" s="820"/>
      <c r="W11438" s="820"/>
      <c r="X11438" s="820"/>
      <c r="Y11438" s="820"/>
      <c r="Z11438" s="820"/>
    </row>
    <row r="11439" spans="7:26">
      <c r="G11439" s="826"/>
      <c r="H11439" s="820"/>
      <c r="J11439" s="820"/>
      <c r="K11439" s="820"/>
      <c r="L11439" s="820"/>
      <c r="M11439" s="820"/>
      <c r="N11439" s="820"/>
      <c r="O11439" s="820"/>
      <c r="P11439" s="820"/>
      <c r="Q11439" s="820"/>
      <c r="R11439" s="820"/>
      <c r="S11439" s="820"/>
      <c r="T11439" s="820"/>
      <c r="U11439" s="820"/>
      <c r="V11439" s="820"/>
      <c r="W11439" s="820"/>
      <c r="X11439" s="820"/>
      <c r="Y11439" s="820"/>
      <c r="Z11439" s="820"/>
    </row>
    <row r="11440" spans="7:26">
      <c r="G11440" s="826"/>
      <c r="H11440" s="820"/>
      <c r="J11440" s="820"/>
      <c r="K11440" s="820"/>
      <c r="L11440" s="820"/>
      <c r="M11440" s="820"/>
      <c r="N11440" s="820"/>
      <c r="O11440" s="820"/>
      <c r="P11440" s="820"/>
      <c r="Q11440" s="820"/>
      <c r="R11440" s="820"/>
      <c r="S11440" s="820"/>
      <c r="T11440" s="820"/>
      <c r="U11440" s="820"/>
      <c r="V11440" s="820"/>
      <c r="W11440" s="820"/>
      <c r="X11440" s="820"/>
      <c r="Y11440" s="820"/>
      <c r="Z11440" s="820"/>
    </row>
    <row r="11441" spans="7:26">
      <c r="G11441" s="826"/>
      <c r="H11441" s="820"/>
      <c r="J11441" s="820"/>
      <c r="K11441" s="820"/>
      <c r="L11441" s="820"/>
      <c r="M11441" s="820"/>
      <c r="N11441" s="820"/>
      <c r="O11441" s="820"/>
      <c r="P11441" s="820"/>
      <c r="Q11441" s="820"/>
      <c r="R11441" s="820"/>
      <c r="S11441" s="820"/>
      <c r="T11441" s="820"/>
      <c r="U11441" s="820"/>
      <c r="V11441" s="820"/>
      <c r="W11441" s="820"/>
      <c r="X11441" s="820"/>
      <c r="Y11441" s="820"/>
      <c r="Z11441" s="820"/>
    </row>
    <row r="11442" spans="7:26">
      <c r="G11442" s="826"/>
      <c r="H11442" s="820"/>
      <c r="J11442" s="820"/>
      <c r="K11442" s="820"/>
      <c r="L11442" s="820"/>
      <c r="M11442" s="820"/>
      <c r="N11442" s="820"/>
      <c r="O11442" s="820"/>
      <c r="P11442" s="820"/>
      <c r="Q11442" s="820"/>
      <c r="R11442" s="820"/>
      <c r="S11442" s="820"/>
      <c r="T11442" s="820"/>
      <c r="U11442" s="820"/>
      <c r="V11442" s="820"/>
      <c r="W11442" s="820"/>
      <c r="X11442" s="820"/>
      <c r="Y11442" s="820"/>
      <c r="Z11442" s="820"/>
    </row>
    <row r="11443" spans="7:26">
      <c r="G11443" s="826"/>
      <c r="H11443" s="820"/>
      <c r="J11443" s="820"/>
      <c r="K11443" s="820"/>
      <c r="L11443" s="820"/>
      <c r="M11443" s="820"/>
      <c r="N11443" s="820"/>
      <c r="O11443" s="820"/>
      <c r="P11443" s="820"/>
      <c r="Q11443" s="820"/>
      <c r="R11443" s="820"/>
      <c r="S11443" s="820"/>
      <c r="T11443" s="820"/>
      <c r="U11443" s="820"/>
      <c r="V11443" s="820"/>
      <c r="W11443" s="820"/>
      <c r="X11443" s="820"/>
      <c r="Y11443" s="820"/>
      <c r="Z11443" s="820"/>
    </row>
    <row r="11444" spans="7:26">
      <c r="G11444" s="826"/>
      <c r="H11444" s="820"/>
      <c r="J11444" s="820"/>
      <c r="K11444" s="820"/>
      <c r="L11444" s="820"/>
      <c r="M11444" s="820"/>
      <c r="N11444" s="820"/>
      <c r="O11444" s="820"/>
      <c r="P11444" s="820"/>
      <c r="Q11444" s="820"/>
      <c r="R11444" s="820"/>
      <c r="S11444" s="820"/>
      <c r="T11444" s="820"/>
      <c r="U11444" s="820"/>
      <c r="V11444" s="820"/>
      <c r="W11444" s="820"/>
      <c r="X11444" s="820"/>
      <c r="Y11444" s="820"/>
      <c r="Z11444" s="820"/>
    </row>
    <row r="11445" spans="7:26">
      <c r="G11445" s="826"/>
      <c r="H11445" s="820"/>
      <c r="J11445" s="820"/>
      <c r="K11445" s="820"/>
      <c r="L11445" s="820"/>
      <c r="M11445" s="820"/>
      <c r="N11445" s="820"/>
      <c r="O11445" s="820"/>
      <c r="P11445" s="820"/>
      <c r="Q11445" s="820"/>
      <c r="R11445" s="820"/>
      <c r="S11445" s="820"/>
      <c r="T11445" s="820"/>
      <c r="U11445" s="820"/>
      <c r="V11445" s="820"/>
      <c r="W11445" s="820"/>
      <c r="X11445" s="820"/>
      <c r="Y11445" s="820"/>
      <c r="Z11445" s="820"/>
    </row>
    <row r="11446" spans="7:26">
      <c r="G11446" s="826"/>
      <c r="H11446" s="820"/>
      <c r="J11446" s="820"/>
      <c r="K11446" s="820"/>
      <c r="L11446" s="820"/>
      <c r="M11446" s="820"/>
      <c r="N11446" s="820"/>
      <c r="O11446" s="820"/>
      <c r="P11446" s="820"/>
      <c r="Q11446" s="820"/>
      <c r="R11446" s="820"/>
      <c r="S11446" s="820"/>
      <c r="T11446" s="820"/>
      <c r="U11446" s="820"/>
      <c r="V11446" s="820"/>
      <c r="W11446" s="820"/>
      <c r="X11446" s="820"/>
      <c r="Y11446" s="820"/>
      <c r="Z11446" s="820"/>
    </row>
    <row r="11447" spans="7:26">
      <c r="G11447" s="826"/>
      <c r="H11447" s="820"/>
      <c r="J11447" s="820"/>
      <c r="K11447" s="820"/>
      <c r="L11447" s="820"/>
      <c r="M11447" s="820"/>
      <c r="N11447" s="820"/>
      <c r="O11447" s="820"/>
      <c r="P11447" s="820"/>
      <c r="Q11447" s="820"/>
      <c r="R11447" s="820"/>
      <c r="S11447" s="820"/>
      <c r="T11447" s="820"/>
      <c r="U11447" s="820"/>
      <c r="V11447" s="820"/>
      <c r="W11447" s="820"/>
      <c r="X11447" s="820"/>
      <c r="Y11447" s="820"/>
      <c r="Z11447" s="820"/>
    </row>
    <row r="11448" spans="7:26">
      <c r="G11448" s="826"/>
      <c r="H11448" s="820"/>
      <c r="J11448" s="820"/>
      <c r="K11448" s="820"/>
      <c r="L11448" s="820"/>
      <c r="M11448" s="820"/>
      <c r="N11448" s="820"/>
      <c r="O11448" s="820"/>
      <c r="P11448" s="820"/>
      <c r="Q11448" s="820"/>
      <c r="R11448" s="820"/>
      <c r="S11448" s="820"/>
      <c r="T11448" s="820"/>
      <c r="U11448" s="820"/>
      <c r="V11448" s="820"/>
      <c r="W11448" s="820"/>
      <c r="X11448" s="820"/>
      <c r="Y11448" s="820"/>
      <c r="Z11448" s="820"/>
    </row>
    <row r="11449" spans="7:26">
      <c r="G11449" s="826"/>
      <c r="H11449" s="820"/>
      <c r="J11449" s="820"/>
      <c r="K11449" s="820"/>
      <c r="L11449" s="820"/>
      <c r="M11449" s="820"/>
      <c r="N11449" s="820"/>
      <c r="O11449" s="820"/>
      <c r="P11449" s="820"/>
      <c r="Q11449" s="820"/>
      <c r="R11449" s="820"/>
      <c r="S11449" s="820"/>
      <c r="T11449" s="820"/>
      <c r="U11449" s="820"/>
      <c r="V11449" s="820"/>
      <c r="W11449" s="820"/>
      <c r="X11449" s="820"/>
      <c r="Y11449" s="820"/>
      <c r="Z11449" s="820"/>
    </row>
    <row r="11450" spans="7:26">
      <c r="G11450" s="826"/>
      <c r="H11450" s="820"/>
      <c r="J11450" s="820"/>
      <c r="K11450" s="820"/>
      <c r="L11450" s="820"/>
      <c r="M11450" s="820"/>
      <c r="N11450" s="820"/>
      <c r="O11450" s="820"/>
      <c r="P11450" s="820"/>
      <c r="Q11450" s="820"/>
      <c r="R11450" s="820"/>
      <c r="S11450" s="820"/>
      <c r="T11450" s="820"/>
      <c r="U11450" s="820"/>
      <c r="V11450" s="820"/>
      <c r="W11450" s="820"/>
      <c r="X11450" s="820"/>
      <c r="Y11450" s="820"/>
      <c r="Z11450" s="820"/>
    </row>
    <row r="11451" spans="7:26">
      <c r="G11451" s="826"/>
      <c r="H11451" s="820"/>
      <c r="J11451" s="820"/>
      <c r="K11451" s="820"/>
      <c r="L11451" s="820"/>
      <c r="M11451" s="820"/>
      <c r="N11451" s="820"/>
      <c r="O11451" s="820"/>
      <c r="P11451" s="820"/>
      <c r="Q11451" s="820"/>
      <c r="R11451" s="820"/>
      <c r="S11451" s="820"/>
      <c r="T11451" s="820"/>
      <c r="U11451" s="820"/>
      <c r="V11451" s="820"/>
      <c r="W11451" s="820"/>
      <c r="X11451" s="820"/>
      <c r="Y11451" s="820"/>
      <c r="Z11451" s="820"/>
    </row>
    <row r="11452" spans="7:26">
      <c r="G11452" s="826"/>
      <c r="H11452" s="820"/>
      <c r="J11452" s="820"/>
      <c r="K11452" s="820"/>
      <c r="L11452" s="820"/>
      <c r="M11452" s="820"/>
      <c r="N11452" s="820"/>
      <c r="O11452" s="820"/>
      <c r="P11452" s="820"/>
      <c r="Q11452" s="820"/>
      <c r="R11452" s="820"/>
      <c r="S11452" s="820"/>
      <c r="T11452" s="820"/>
      <c r="U11452" s="820"/>
      <c r="V11452" s="820"/>
      <c r="W11452" s="820"/>
      <c r="X11452" s="820"/>
      <c r="Y11452" s="820"/>
      <c r="Z11452" s="820"/>
    </row>
    <row r="11453" spans="7:26">
      <c r="G11453" s="826"/>
      <c r="H11453" s="820"/>
      <c r="J11453" s="820"/>
      <c r="K11453" s="820"/>
      <c r="L11453" s="820"/>
      <c r="M11453" s="820"/>
      <c r="N11453" s="820"/>
      <c r="O11453" s="820"/>
      <c r="P11453" s="820"/>
      <c r="Q11453" s="820"/>
      <c r="R11453" s="820"/>
      <c r="S11453" s="820"/>
      <c r="T11453" s="820"/>
      <c r="U11453" s="820"/>
      <c r="V11453" s="820"/>
      <c r="W11453" s="820"/>
      <c r="X11453" s="820"/>
      <c r="Y11453" s="820"/>
      <c r="Z11453" s="820"/>
    </row>
    <row r="11454" spans="7:26">
      <c r="G11454" s="826"/>
      <c r="H11454" s="820"/>
      <c r="J11454" s="820"/>
      <c r="K11454" s="820"/>
      <c r="L11454" s="820"/>
      <c r="M11454" s="820"/>
      <c r="N11454" s="820"/>
      <c r="O11454" s="820"/>
      <c r="P11454" s="820"/>
      <c r="Q11454" s="820"/>
      <c r="R11454" s="820"/>
      <c r="S11454" s="820"/>
      <c r="T11454" s="820"/>
      <c r="U11454" s="820"/>
      <c r="V11454" s="820"/>
      <c r="W11454" s="820"/>
      <c r="X11454" s="820"/>
      <c r="Y11454" s="820"/>
      <c r="Z11454" s="820"/>
    </row>
    <row r="11455" spans="7:26">
      <c r="G11455" s="826"/>
      <c r="H11455" s="820"/>
      <c r="J11455" s="820"/>
      <c r="K11455" s="820"/>
      <c r="L11455" s="820"/>
      <c r="M11455" s="820"/>
      <c r="N11455" s="820"/>
      <c r="O11455" s="820"/>
      <c r="P11455" s="820"/>
      <c r="Q11455" s="820"/>
      <c r="R11455" s="820"/>
      <c r="S11455" s="820"/>
      <c r="T11455" s="820"/>
      <c r="U11455" s="820"/>
      <c r="V11455" s="820"/>
      <c r="W11455" s="820"/>
      <c r="X11455" s="820"/>
      <c r="Y11455" s="820"/>
      <c r="Z11455" s="820"/>
    </row>
    <row r="11456" spans="7:26">
      <c r="G11456" s="826"/>
      <c r="H11456" s="820"/>
      <c r="J11456" s="820"/>
      <c r="K11456" s="820"/>
      <c r="L11456" s="820"/>
      <c r="M11456" s="820"/>
      <c r="N11456" s="820"/>
      <c r="O11456" s="820"/>
      <c r="P11456" s="820"/>
      <c r="Q11456" s="820"/>
      <c r="R11456" s="820"/>
      <c r="S11456" s="820"/>
      <c r="T11456" s="820"/>
      <c r="U11456" s="820"/>
      <c r="V11456" s="820"/>
      <c r="W11456" s="820"/>
      <c r="X11456" s="820"/>
      <c r="Y11456" s="820"/>
      <c r="Z11456" s="820"/>
    </row>
    <row r="11457" spans="7:26">
      <c r="G11457" s="826"/>
      <c r="H11457" s="820"/>
      <c r="J11457" s="820"/>
      <c r="K11457" s="820"/>
      <c r="L11457" s="820"/>
      <c r="M11457" s="820"/>
      <c r="N11457" s="820"/>
      <c r="O11457" s="820"/>
      <c r="P11457" s="820"/>
      <c r="Q11457" s="820"/>
      <c r="R11457" s="820"/>
      <c r="S11457" s="820"/>
      <c r="T11457" s="820"/>
      <c r="U11457" s="820"/>
      <c r="V11457" s="820"/>
      <c r="W11457" s="820"/>
      <c r="X11457" s="820"/>
      <c r="Y11457" s="820"/>
      <c r="Z11457" s="820"/>
    </row>
    <row r="11458" spans="7:26">
      <c r="G11458" s="826"/>
      <c r="H11458" s="820"/>
      <c r="J11458" s="820"/>
      <c r="K11458" s="820"/>
      <c r="L11458" s="820"/>
      <c r="M11458" s="820"/>
      <c r="N11458" s="820"/>
      <c r="O11458" s="820"/>
      <c r="P11458" s="820"/>
      <c r="Q11458" s="820"/>
      <c r="R11458" s="820"/>
      <c r="S11458" s="820"/>
      <c r="T11458" s="820"/>
      <c r="U11458" s="820"/>
      <c r="V11458" s="820"/>
      <c r="W11458" s="820"/>
      <c r="X11458" s="820"/>
      <c r="Y11458" s="820"/>
      <c r="Z11458" s="820"/>
    </row>
    <row r="11459" spans="7:26">
      <c r="G11459" s="826"/>
      <c r="H11459" s="820"/>
      <c r="J11459" s="820"/>
      <c r="K11459" s="820"/>
      <c r="L11459" s="820"/>
      <c r="M11459" s="820"/>
      <c r="N11459" s="820"/>
      <c r="O11459" s="820"/>
      <c r="P11459" s="820"/>
      <c r="Q11459" s="820"/>
      <c r="R11459" s="820"/>
      <c r="S11459" s="820"/>
      <c r="T11459" s="820"/>
      <c r="U11459" s="820"/>
      <c r="V11459" s="820"/>
      <c r="W11459" s="820"/>
      <c r="X11459" s="820"/>
      <c r="Y11459" s="820"/>
      <c r="Z11459" s="820"/>
    </row>
    <row r="11460" spans="7:26">
      <c r="G11460" s="826"/>
      <c r="H11460" s="820"/>
      <c r="J11460" s="820"/>
      <c r="K11460" s="820"/>
      <c r="L11460" s="820"/>
      <c r="M11460" s="820"/>
      <c r="N11460" s="820"/>
      <c r="O11460" s="820"/>
      <c r="P11460" s="820"/>
      <c r="Q11460" s="820"/>
      <c r="R11460" s="820"/>
      <c r="S11460" s="820"/>
      <c r="T11460" s="820"/>
      <c r="U11460" s="820"/>
      <c r="V11460" s="820"/>
      <c r="W11460" s="820"/>
      <c r="X11460" s="820"/>
      <c r="Y11460" s="820"/>
      <c r="Z11460" s="820"/>
    </row>
    <row r="11461" spans="7:26">
      <c r="G11461" s="826"/>
      <c r="H11461" s="820"/>
      <c r="J11461" s="820"/>
      <c r="K11461" s="820"/>
      <c r="L11461" s="820"/>
      <c r="M11461" s="820"/>
      <c r="N11461" s="820"/>
      <c r="O11461" s="820"/>
      <c r="P11461" s="820"/>
      <c r="Q11461" s="820"/>
      <c r="R11461" s="820"/>
      <c r="S11461" s="820"/>
      <c r="T11461" s="820"/>
      <c r="U11461" s="820"/>
      <c r="V11461" s="820"/>
      <c r="W11461" s="820"/>
      <c r="X11461" s="820"/>
      <c r="Y11461" s="820"/>
      <c r="Z11461" s="820"/>
    </row>
    <row r="11462" spans="7:26">
      <c r="G11462" s="826"/>
      <c r="H11462" s="820"/>
      <c r="J11462" s="820"/>
      <c r="K11462" s="820"/>
      <c r="L11462" s="820"/>
      <c r="M11462" s="820"/>
      <c r="N11462" s="820"/>
      <c r="O11462" s="820"/>
      <c r="P11462" s="820"/>
      <c r="Q11462" s="820"/>
      <c r="R11462" s="820"/>
      <c r="S11462" s="820"/>
      <c r="T11462" s="820"/>
      <c r="U11462" s="820"/>
      <c r="V11462" s="820"/>
      <c r="W11462" s="820"/>
      <c r="X11462" s="820"/>
      <c r="Y11462" s="820"/>
      <c r="Z11462" s="820"/>
    </row>
    <row r="11463" spans="7:26">
      <c r="G11463" s="826"/>
      <c r="H11463" s="820"/>
      <c r="J11463" s="820"/>
      <c r="K11463" s="820"/>
      <c r="L11463" s="820"/>
      <c r="M11463" s="820"/>
      <c r="N11463" s="820"/>
      <c r="O11463" s="820"/>
      <c r="P11463" s="820"/>
      <c r="Q11463" s="820"/>
      <c r="R11463" s="820"/>
      <c r="S11463" s="820"/>
      <c r="T11463" s="820"/>
      <c r="U11463" s="820"/>
      <c r="V11463" s="820"/>
      <c r="W11463" s="820"/>
      <c r="X11463" s="820"/>
      <c r="Y11463" s="820"/>
      <c r="Z11463" s="820"/>
    </row>
    <row r="11464" spans="7:26">
      <c r="G11464" s="826"/>
      <c r="H11464" s="820"/>
      <c r="J11464" s="820"/>
      <c r="K11464" s="820"/>
      <c r="L11464" s="820"/>
      <c r="M11464" s="820"/>
      <c r="N11464" s="820"/>
      <c r="O11464" s="820"/>
      <c r="P11464" s="820"/>
      <c r="Q11464" s="820"/>
      <c r="R11464" s="820"/>
      <c r="S11464" s="820"/>
      <c r="T11464" s="820"/>
      <c r="U11464" s="820"/>
      <c r="V11464" s="820"/>
      <c r="W11464" s="820"/>
      <c r="X11464" s="820"/>
      <c r="Y11464" s="820"/>
      <c r="Z11464" s="820"/>
    </row>
    <row r="11465" spans="7:26">
      <c r="G11465" s="826"/>
      <c r="H11465" s="820"/>
      <c r="J11465" s="820"/>
      <c r="K11465" s="820"/>
      <c r="L11465" s="820"/>
      <c r="M11465" s="820"/>
      <c r="N11465" s="820"/>
      <c r="O11465" s="820"/>
      <c r="P11465" s="820"/>
      <c r="Q11465" s="820"/>
      <c r="R11465" s="820"/>
      <c r="S11465" s="820"/>
      <c r="T11465" s="820"/>
      <c r="U11465" s="820"/>
      <c r="V11465" s="820"/>
      <c r="W11465" s="820"/>
      <c r="X11465" s="820"/>
      <c r="Y11465" s="820"/>
      <c r="Z11465" s="820"/>
    </row>
    <row r="11466" spans="7:26">
      <c r="G11466" s="826"/>
      <c r="H11466" s="820"/>
      <c r="J11466" s="820"/>
      <c r="K11466" s="820"/>
      <c r="L11466" s="820"/>
      <c r="M11466" s="820"/>
      <c r="N11466" s="820"/>
      <c r="O11466" s="820"/>
      <c r="P11466" s="820"/>
      <c r="Q11466" s="820"/>
      <c r="R11466" s="820"/>
      <c r="S11466" s="820"/>
      <c r="T11466" s="820"/>
      <c r="U11466" s="820"/>
      <c r="V11466" s="820"/>
      <c r="W11466" s="820"/>
      <c r="X11466" s="820"/>
      <c r="Y11466" s="820"/>
      <c r="Z11466" s="820"/>
    </row>
    <row r="11467" spans="7:26">
      <c r="G11467" s="826"/>
      <c r="H11467" s="820"/>
      <c r="J11467" s="820"/>
      <c r="K11467" s="820"/>
      <c r="L11467" s="820"/>
      <c r="M11467" s="820"/>
      <c r="N11467" s="820"/>
      <c r="O11467" s="820"/>
      <c r="P11467" s="820"/>
      <c r="Q11467" s="820"/>
      <c r="R11467" s="820"/>
      <c r="S11467" s="820"/>
      <c r="T11467" s="820"/>
      <c r="U11467" s="820"/>
      <c r="V11467" s="820"/>
      <c r="W11467" s="820"/>
      <c r="X11467" s="820"/>
      <c r="Y11467" s="820"/>
      <c r="Z11467" s="820"/>
    </row>
    <row r="11468" spans="7:26">
      <c r="G11468" s="826"/>
      <c r="H11468" s="820"/>
      <c r="J11468" s="820"/>
      <c r="K11468" s="820"/>
      <c r="L11468" s="820"/>
      <c r="M11468" s="820"/>
      <c r="N11468" s="820"/>
      <c r="O11468" s="820"/>
      <c r="P11468" s="820"/>
      <c r="Q11468" s="820"/>
      <c r="R11468" s="820"/>
      <c r="S11468" s="820"/>
      <c r="T11468" s="820"/>
      <c r="U11468" s="820"/>
      <c r="V11468" s="820"/>
      <c r="W11468" s="820"/>
      <c r="X11468" s="820"/>
      <c r="Y11468" s="820"/>
      <c r="Z11468" s="820"/>
    </row>
    <row r="11469" spans="7:26">
      <c r="G11469" s="826"/>
      <c r="H11469" s="820"/>
      <c r="J11469" s="820"/>
      <c r="K11469" s="820"/>
      <c r="L11469" s="820"/>
      <c r="M11469" s="820"/>
      <c r="N11469" s="820"/>
      <c r="O11469" s="820"/>
      <c r="P11469" s="820"/>
      <c r="Q11469" s="820"/>
      <c r="R11469" s="820"/>
      <c r="S11469" s="820"/>
      <c r="T11469" s="820"/>
      <c r="U11469" s="820"/>
      <c r="V11469" s="820"/>
      <c r="W11469" s="820"/>
      <c r="X11469" s="820"/>
      <c r="Y11469" s="820"/>
      <c r="Z11469" s="820"/>
    </row>
    <row r="11470" spans="7:26">
      <c r="G11470" s="826"/>
      <c r="H11470" s="820"/>
      <c r="J11470" s="820"/>
      <c r="K11470" s="820"/>
      <c r="L11470" s="820"/>
      <c r="M11470" s="820"/>
      <c r="N11470" s="820"/>
      <c r="O11470" s="820"/>
      <c r="P11470" s="820"/>
      <c r="Q11470" s="820"/>
      <c r="R11470" s="820"/>
      <c r="S11470" s="820"/>
      <c r="T11470" s="820"/>
      <c r="U11470" s="820"/>
      <c r="V11470" s="820"/>
      <c r="W11470" s="820"/>
      <c r="X11470" s="820"/>
      <c r="Y11470" s="820"/>
      <c r="Z11470" s="820"/>
    </row>
    <row r="11471" spans="7:26">
      <c r="G11471" s="826"/>
      <c r="H11471" s="820"/>
      <c r="J11471" s="820"/>
      <c r="K11471" s="820"/>
      <c r="L11471" s="820"/>
      <c r="M11471" s="820"/>
      <c r="N11471" s="820"/>
      <c r="O11471" s="820"/>
      <c r="P11471" s="820"/>
      <c r="Q11471" s="820"/>
      <c r="R11471" s="820"/>
      <c r="S11471" s="820"/>
      <c r="T11471" s="820"/>
      <c r="U11471" s="820"/>
      <c r="V11471" s="820"/>
      <c r="W11471" s="820"/>
      <c r="X11471" s="820"/>
      <c r="Y11471" s="820"/>
      <c r="Z11471" s="820"/>
    </row>
    <row r="11472" spans="7:26">
      <c r="G11472" s="826"/>
      <c r="H11472" s="820"/>
      <c r="J11472" s="820"/>
      <c r="K11472" s="820"/>
      <c r="L11472" s="820"/>
      <c r="M11472" s="820"/>
      <c r="N11472" s="820"/>
      <c r="O11472" s="820"/>
      <c r="P11472" s="820"/>
      <c r="Q11472" s="820"/>
      <c r="R11472" s="820"/>
      <c r="S11472" s="820"/>
      <c r="T11472" s="820"/>
      <c r="U11472" s="820"/>
      <c r="V11472" s="820"/>
      <c r="W11472" s="820"/>
      <c r="X11472" s="820"/>
      <c r="Y11472" s="820"/>
      <c r="Z11472" s="820"/>
    </row>
    <row r="11473" spans="7:26">
      <c r="G11473" s="826"/>
      <c r="H11473" s="820"/>
      <c r="J11473" s="820"/>
      <c r="K11473" s="820"/>
      <c r="L11473" s="820"/>
      <c r="M11473" s="820"/>
      <c r="N11473" s="820"/>
      <c r="O11473" s="820"/>
      <c r="P11473" s="820"/>
      <c r="Q11473" s="820"/>
      <c r="R11473" s="820"/>
      <c r="S11473" s="820"/>
      <c r="T11473" s="820"/>
      <c r="U11473" s="820"/>
      <c r="V11473" s="820"/>
      <c r="W11473" s="820"/>
      <c r="X11473" s="820"/>
      <c r="Y11473" s="820"/>
      <c r="Z11473" s="820"/>
    </row>
    <row r="11474" spans="7:26">
      <c r="G11474" s="826"/>
      <c r="H11474" s="820"/>
      <c r="J11474" s="820"/>
      <c r="K11474" s="820"/>
      <c r="L11474" s="820"/>
      <c r="M11474" s="820"/>
      <c r="N11474" s="820"/>
      <c r="O11474" s="820"/>
      <c r="P11474" s="820"/>
      <c r="Q11474" s="820"/>
      <c r="R11474" s="820"/>
      <c r="S11474" s="820"/>
      <c r="T11474" s="820"/>
      <c r="U11474" s="820"/>
      <c r="V11474" s="820"/>
      <c r="W11474" s="820"/>
      <c r="X11474" s="820"/>
      <c r="Y11474" s="820"/>
      <c r="Z11474" s="820"/>
    </row>
    <row r="11475" spans="7:26">
      <c r="G11475" s="826"/>
      <c r="H11475" s="820"/>
      <c r="J11475" s="820"/>
      <c r="K11475" s="820"/>
      <c r="L11475" s="820"/>
      <c r="M11475" s="820"/>
      <c r="N11475" s="820"/>
      <c r="O11475" s="820"/>
      <c r="P11475" s="820"/>
      <c r="Q11475" s="820"/>
      <c r="R11475" s="820"/>
      <c r="S11475" s="820"/>
      <c r="T11475" s="820"/>
      <c r="U11475" s="820"/>
      <c r="V11475" s="820"/>
      <c r="W11475" s="820"/>
      <c r="X11475" s="820"/>
      <c r="Y11475" s="820"/>
      <c r="Z11475" s="820"/>
    </row>
    <row r="11476" spans="7:26">
      <c r="G11476" s="826"/>
      <c r="H11476" s="820"/>
      <c r="J11476" s="820"/>
      <c r="K11476" s="820"/>
      <c r="L11476" s="820"/>
      <c r="M11476" s="820"/>
      <c r="N11476" s="820"/>
      <c r="O11476" s="820"/>
      <c r="P11476" s="820"/>
      <c r="Q11476" s="820"/>
      <c r="R11476" s="820"/>
      <c r="S11476" s="820"/>
      <c r="T11476" s="820"/>
      <c r="U11476" s="820"/>
      <c r="V11476" s="820"/>
      <c r="W11476" s="820"/>
      <c r="X11476" s="820"/>
      <c r="Y11476" s="820"/>
      <c r="Z11476" s="820"/>
    </row>
    <row r="11477" spans="7:26">
      <c r="G11477" s="826"/>
      <c r="H11477" s="820"/>
      <c r="J11477" s="820"/>
      <c r="K11477" s="820"/>
      <c r="L11477" s="820"/>
      <c r="M11477" s="820"/>
      <c r="N11477" s="820"/>
      <c r="O11477" s="820"/>
      <c r="P11477" s="820"/>
      <c r="Q11477" s="820"/>
      <c r="R11477" s="820"/>
      <c r="S11477" s="820"/>
      <c r="T11477" s="820"/>
      <c r="U11477" s="820"/>
      <c r="V11477" s="820"/>
      <c r="W11477" s="820"/>
      <c r="X11477" s="820"/>
      <c r="Y11477" s="820"/>
      <c r="Z11477" s="820"/>
    </row>
    <row r="11478" spans="7:26">
      <c r="G11478" s="826"/>
      <c r="H11478" s="820"/>
      <c r="J11478" s="820"/>
      <c r="K11478" s="820"/>
      <c r="L11478" s="820"/>
      <c r="M11478" s="820"/>
      <c r="N11478" s="820"/>
      <c r="O11478" s="820"/>
      <c r="P11478" s="820"/>
      <c r="Q11478" s="820"/>
      <c r="R11478" s="820"/>
      <c r="S11478" s="820"/>
      <c r="T11478" s="820"/>
      <c r="U11478" s="820"/>
      <c r="V11478" s="820"/>
      <c r="W11478" s="820"/>
      <c r="X11478" s="820"/>
      <c r="Y11478" s="820"/>
      <c r="Z11478" s="820"/>
    </row>
    <row r="11479" spans="7:26">
      <c r="G11479" s="826"/>
      <c r="H11479" s="820"/>
      <c r="J11479" s="820"/>
      <c r="K11479" s="820"/>
      <c r="L11479" s="820"/>
      <c r="M11479" s="820"/>
      <c r="N11479" s="820"/>
      <c r="O11479" s="820"/>
      <c r="P11479" s="820"/>
      <c r="Q11479" s="820"/>
      <c r="R11479" s="820"/>
      <c r="S11479" s="820"/>
      <c r="T11479" s="820"/>
      <c r="U11479" s="820"/>
      <c r="V11479" s="820"/>
      <c r="W11479" s="820"/>
      <c r="X11479" s="820"/>
      <c r="Y11479" s="820"/>
      <c r="Z11479" s="820"/>
    </row>
    <row r="11480" spans="7:26">
      <c r="G11480" s="826"/>
      <c r="H11480" s="820"/>
      <c r="J11480" s="820"/>
      <c r="K11480" s="820"/>
      <c r="L11480" s="820"/>
      <c r="M11480" s="820"/>
      <c r="N11480" s="820"/>
      <c r="O11480" s="820"/>
      <c r="P11480" s="820"/>
      <c r="Q11480" s="820"/>
      <c r="R11480" s="820"/>
      <c r="S11480" s="820"/>
      <c r="T11480" s="820"/>
      <c r="U11480" s="820"/>
      <c r="V11480" s="820"/>
      <c r="W11480" s="820"/>
      <c r="X11480" s="820"/>
      <c r="Y11480" s="820"/>
      <c r="Z11480" s="820"/>
    </row>
    <row r="11481" spans="7:26">
      <c r="G11481" s="826"/>
      <c r="H11481" s="820"/>
      <c r="J11481" s="820"/>
      <c r="K11481" s="820"/>
      <c r="L11481" s="820"/>
      <c r="M11481" s="820"/>
      <c r="N11481" s="820"/>
      <c r="O11481" s="820"/>
      <c r="P11481" s="820"/>
      <c r="Q11481" s="820"/>
      <c r="R11481" s="820"/>
      <c r="S11481" s="820"/>
      <c r="T11481" s="820"/>
      <c r="U11481" s="820"/>
      <c r="V11481" s="820"/>
      <c r="W11481" s="820"/>
      <c r="X11481" s="820"/>
      <c r="Y11481" s="820"/>
      <c r="Z11481" s="820"/>
    </row>
    <row r="11482" spans="7:26">
      <c r="G11482" s="826"/>
      <c r="H11482" s="820"/>
      <c r="J11482" s="820"/>
      <c r="K11482" s="820"/>
      <c r="L11482" s="820"/>
      <c r="M11482" s="820"/>
      <c r="N11482" s="820"/>
      <c r="O11482" s="820"/>
      <c r="P11482" s="820"/>
      <c r="Q11482" s="820"/>
      <c r="R11482" s="820"/>
      <c r="S11482" s="820"/>
      <c r="T11482" s="820"/>
      <c r="U11482" s="820"/>
      <c r="V11482" s="820"/>
      <c r="W11482" s="820"/>
      <c r="X11482" s="820"/>
      <c r="Y11482" s="820"/>
      <c r="Z11482" s="820"/>
    </row>
    <row r="11483" spans="7:26">
      <c r="G11483" s="826"/>
      <c r="H11483" s="820"/>
      <c r="J11483" s="820"/>
      <c r="K11483" s="820"/>
      <c r="L11483" s="820"/>
      <c r="M11483" s="820"/>
      <c r="N11483" s="820"/>
      <c r="O11483" s="820"/>
      <c r="P11483" s="820"/>
      <c r="Q11483" s="820"/>
      <c r="R11483" s="820"/>
      <c r="S11483" s="820"/>
      <c r="T11483" s="820"/>
      <c r="U11483" s="820"/>
      <c r="V11483" s="820"/>
      <c r="W11483" s="820"/>
      <c r="X11483" s="820"/>
      <c r="Y11483" s="820"/>
      <c r="Z11483" s="820"/>
    </row>
    <row r="11484" spans="7:26">
      <c r="G11484" s="826"/>
      <c r="H11484" s="820"/>
      <c r="J11484" s="820"/>
      <c r="K11484" s="820"/>
      <c r="L11484" s="820"/>
      <c r="M11484" s="820"/>
      <c r="N11484" s="820"/>
      <c r="O11484" s="820"/>
      <c r="P11484" s="820"/>
      <c r="Q11484" s="820"/>
      <c r="R11484" s="820"/>
      <c r="S11484" s="820"/>
      <c r="T11484" s="820"/>
      <c r="U11484" s="820"/>
      <c r="V11484" s="820"/>
      <c r="W11484" s="820"/>
      <c r="X11484" s="820"/>
      <c r="Y11484" s="820"/>
      <c r="Z11484" s="820"/>
    </row>
    <row r="11485" spans="7:26">
      <c r="G11485" s="826"/>
      <c r="H11485" s="820"/>
      <c r="J11485" s="820"/>
      <c r="K11485" s="820"/>
      <c r="L11485" s="820"/>
      <c r="M11485" s="820"/>
      <c r="N11485" s="820"/>
      <c r="O11485" s="820"/>
      <c r="P11485" s="820"/>
      <c r="Q11485" s="820"/>
      <c r="R11485" s="820"/>
      <c r="S11485" s="820"/>
      <c r="T11485" s="820"/>
      <c r="U11485" s="820"/>
      <c r="V11485" s="820"/>
      <c r="W11485" s="820"/>
      <c r="X11485" s="820"/>
      <c r="Y11485" s="820"/>
      <c r="Z11485" s="820"/>
    </row>
    <row r="11486" spans="7:26">
      <c r="G11486" s="826"/>
      <c r="H11486" s="820"/>
      <c r="J11486" s="820"/>
      <c r="K11486" s="820"/>
      <c r="L11486" s="820"/>
      <c r="M11486" s="820"/>
      <c r="N11486" s="820"/>
      <c r="O11486" s="820"/>
      <c r="P11486" s="820"/>
      <c r="Q11486" s="820"/>
      <c r="R11486" s="820"/>
      <c r="S11486" s="820"/>
      <c r="T11486" s="820"/>
      <c r="U11486" s="820"/>
      <c r="V11486" s="820"/>
      <c r="W11486" s="820"/>
      <c r="X11486" s="820"/>
      <c r="Y11486" s="820"/>
      <c r="Z11486" s="820"/>
    </row>
    <row r="11487" spans="7:26">
      <c r="G11487" s="826"/>
      <c r="H11487" s="820"/>
      <c r="J11487" s="820"/>
      <c r="K11487" s="820"/>
      <c r="L11487" s="820"/>
      <c r="M11487" s="820"/>
      <c r="N11487" s="820"/>
      <c r="O11487" s="820"/>
      <c r="P11487" s="820"/>
      <c r="Q11487" s="820"/>
      <c r="R11487" s="820"/>
      <c r="S11487" s="820"/>
      <c r="T11487" s="820"/>
      <c r="U11487" s="820"/>
      <c r="V11487" s="820"/>
      <c r="W11487" s="820"/>
      <c r="X11487" s="820"/>
      <c r="Y11487" s="820"/>
      <c r="Z11487" s="820"/>
    </row>
    <row r="11488" spans="7:26">
      <c r="G11488" s="826"/>
      <c r="H11488" s="820"/>
      <c r="J11488" s="820"/>
      <c r="K11488" s="820"/>
      <c r="L11488" s="820"/>
      <c r="M11488" s="820"/>
      <c r="N11488" s="820"/>
      <c r="O11488" s="820"/>
      <c r="P11488" s="820"/>
      <c r="Q11488" s="820"/>
      <c r="R11488" s="820"/>
      <c r="S11488" s="820"/>
      <c r="T11488" s="820"/>
      <c r="U11488" s="820"/>
      <c r="V11488" s="820"/>
      <c r="W11488" s="820"/>
      <c r="X11488" s="820"/>
      <c r="Y11488" s="820"/>
      <c r="Z11488" s="820"/>
    </row>
    <row r="11489" spans="7:26">
      <c r="G11489" s="826"/>
      <c r="H11489" s="820"/>
      <c r="J11489" s="820"/>
      <c r="K11489" s="820"/>
      <c r="L11489" s="820"/>
      <c r="M11489" s="820"/>
      <c r="N11489" s="820"/>
      <c r="O11489" s="820"/>
      <c r="P11489" s="820"/>
      <c r="Q11489" s="820"/>
      <c r="R11489" s="820"/>
      <c r="S11489" s="820"/>
      <c r="T11489" s="820"/>
      <c r="U11489" s="820"/>
      <c r="V11489" s="820"/>
      <c r="W11489" s="820"/>
      <c r="X11489" s="820"/>
      <c r="Y11489" s="820"/>
      <c r="Z11489" s="820"/>
    </row>
    <row r="11490" spans="7:26">
      <c r="G11490" s="826"/>
      <c r="H11490" s="820"/>
      <c r="J11490" s="820"/>
      <c r="K11490" s="820"/>
      <c r="L11490" s="820"/>
      <c r="M11490" s="820"/>
      <c r="N11490" s="820"/>
      <c r="O11490" s="820"/>
      <c r="P11490" s="820"/>
      <c r="Q11490" s="820"/>
      <c r="R11490" s="820"/>
      <c r="S11490" s="820"/>
      <c r="T11490" s="820"/>
      <c r="U11490" s="820"/>
      <c r="V11490" s="820"/>
      <c r="W11490" s="820"/>
      <c r="X11490" s="820"/>
      <c r="Y11490" s="820"/>
      <c r="Z11490" s="820"/>
    </row>
    <row r="11491" spans="7:26">
      <c r="G11491" s="826"/>
      <c r="H11491" s="820"/>
      <c r="J11491" s="820"/>
      <c r="K11491" s="820"/>
      <c r="L11491" s="820"/>
      <c r="M11491" s="820"/>
      <c r="N11491" s="820"/>
      <c r="O11491" s="820"/>
      <c r="P11491" s="820"/>
      <c r="Q11491" s="820"/>
      <c r="R11491" s="820"/>
      <c r="S11491" s="820"/>
      <c r="T11491" s="820"/>
      <c r="U11491" s="820"/>
      <c r="V11491" s="820"/>
      <c r="W11491" s="820"/>
      <c r="X11491" s="820"/>
      <c r="Y11491" s="820"/>
      <c r="Z11491" s="820"/>
    </row>
    <row r="11492" spans="7:26">
      <c r="G11492" s="826"/>
      <c r="H11492" s="820"/>
      <c r="J11492" s="820"/>
      <c r="K11492" s="820"/>
      <c r="L11492" s="820"/>
      <c r="M11492" s="820"/>
      <c r="N11492" s="820"/>
      <c r="O11492" s="820"/>
      <c r="P11492" s="820"/>
      <c r="Q11492" s="820"/>
      <c r="R11492" s="820"/>
      <c r="S11492" s="820"/>
      <c r="T11492" s="820"/>
      <c r="U11492" s="820"/>
      <c r="V11492" s="820"/>
      <c r="W11492" s="820"/>
      <c r="X11492" s="820"/>
      <c r="Y11492" s="820"/>
      <c r="Z11492" s="820"/>
    </row>
    <row r="11493" spans="7:26">
      <c r="G11493" s="826"/>
      <c r="H11493" s="820"/>
      <c r="J11493" s="820"/>
      <c r="K11493" s="820"/>
      <c r="L11493" s="820"/>
      <c r="M11493" s="820"/>
      <c r="N11493" s="820"/>
      <c r="O11493" s="820"/>
      <c r="P11493" s="820"/>
      <c r="Q11493" s="820"/>
      <c r="R11493" s="820"/>
      <c r="S11493" s="820"/>
      <c r="T11493" s="820"/>
      <c r="U11493" s="820"/>
      <c r="V11493" s="820"/>
      <c r="W11493" s="820"/>
      <c r="X11493" s="820"/>
      <c r="Y11493" s="820"/>
      <c r="Z11493" s="820"/>
    </row>
    <row r="11494" spans="7:26">
      <c r="G11494" s="826"/>
      <c r="H11494" s="820"/>
      <c r="J11494" s="820"/>
      <c r="K11494" s="820"/>
      <c r="L11494" s="820"/>
      <c r="M11494" s="820"/>
      <c r="N11494" s="820"/>
      <c r="O11494" s="820"/>
      <c r="P11494" s="820"/>
      <c r="Q11494" s="820"/>
      <c r="R11494" s="820"/>
      <c r="S11494" s="820"/>
      <c r="T11494" s="820"/>
      <c r="U11494" s="820"/>
      <c r="V11494" s="820"/>
      <c r="W11494" s="820"/>
      <c r="X11494" s="820"/>
      <c r="Y11494" s="820"/>
      <c r="Z11494" s="820"/>
    </row>
    <row r="11495" spans="7:26">
      <c r="G11495" s="826"/>
      <c r="H11495" s="820"/>
      <c r="J11495" s="820"/>
      <c r="K11495" s="820"/>
      <c r="L11495" s="820"/>
      <c r="M11495" s="820"/>
      <c r="N11495" s="820"/>
      <c r="O11495" s="820"/>
      <c r="P11495" s="820"/>
      <c r="Q11495" s="820"/>
      <c r="R11495" s="820"/>
      <c r="S11495" s="820"/>
      <c r="T11495" s="820"/>
      <c r="U11495" s="820"/>
      <c r="V11495" s="820"/>
      <c r="W11495" s="820"/>
      <c r="X11495" s="820"/>
      <c r="Y11495" s="820"/>
      <c r="Z11495" s="820"/>
    </row>
    <row r="11496" spans="7:26">
      <c r="G11496" s="826"/>
      <c r="H11496" s="820"/>
      <c r="J11496" s="820"/>
      <c r="K11496" s="820"/>
      <c r="L11496" s="820"/>
      <c r="M11496" s="820"/>
      <c r="N11496" s="820"/>
      <c r="O11496" s="820"/>
      <c r="P11496" s="820"/>
      <c r="Q11496" s="820"/>
      <c r="R11496" s="820"/>
      <c r="S11496" s="820"/>
      <c r="T11496" s="820"/>
      <c r="U11496" s="820"/>
      <c r="V11496" s="820"/>
      <c r="W11496" s="820"/>
      <c r="X11496" s="820"/>
      <c r="Y11496" s="820"/>
      <c r="Z11496" s="820"/>
    </row>
    <row r="11497" spans="7:26">
      <c r="G11497" s="826"/>
      <c r="H11497" s="820"/>
      <c r="J11497" s="820"/>
      <c r="K11497" s="820"/>
      <c r="L11497" s="820"/>
      <c r="M11497" s="820"/>
      <c r="N11497" s="820"/>
      <c r="O11497" s="820"/>
      <c r="P11497" s="820"/>
      <c r="Q11497" s="820"/>
      <c r="R11497" s="820"/>
      <c r="S11497" s="820"/>
      <c r="T11497" s="820"/>
      <c r="U11497" s="820"/>
      <c r="V11497" s="820"/>
      <c r="W11497" s="820"/>
      <c r="X11497" s="820"/>
      <c r="Y11497" s="820"/>
      <c r="Z11497" s="820"/>
    </row>
    <row r="11498" spans="7:26">
      <c r="G11498" s="826"/>
      <c r="H11498" s="820"/>
      <c r="J11498" s="820"/>
      <c r="K11498" s="820"/>
      <c r="L11498" s="820"/>
      <c r="M11498" s="820"/>
      <c r="N11498" s="820"/>
      <c r="O11498" s="820"/>
      <c r="P11498" s="820"/>
      <c r="Q11498" s="820"/>
      <c r="R11498" s="820"/>
      <c r="S11498" s="820"/>
      <c r="T11498" s="820"/>
      <c r="U11498" s="820"/>
      <c r="V11498" s="820"/>
      <c r="W11498" s="820"/>
      <c r="X11498" s="820"/>
      <c r="Y11498" s="820"/>
      <c r="Z11498" s="820"/>
    </row>
    <row r="11499" spans="7:26">
      <c r="G11499" s="826"/>
      <c r="H11499" s="820"/>
      <c r="J11499" s="820"/>
      <c r="K11499" s="820"/>
      <c r="L11499" s="820"/>
      <c r="M11499" s="820"/>
      <c r="N11499" s="820"/>
      <c r="O11499" s="820"/>
      <c r="P11499" s="820"/>
      <c r="Q11499" s="820"/>
      <c r="R11499" s="820"/>
      <c r="S11499" s="820"/>
      <c r="T11499" s="820"/>
      <c r="U11499" s="820"/>
      <c r="V11499" s="820"/>
      <c r="W11499" s="820"/>
      <c r="X11499" s="820"/>
      <c r="Y11499" s="820"/>
      <c r="Z11499" s="820"/>
    </row>
    <row r="11500" spans="7:26">
      <c r="G11500" s="826"/>
      <c r="H11500" s="820"/>
      <c r="J11500" s="820"/>
      <c r="K11500" s="820"/>
      <c r="L11500" s="820"/>
      <c r="M11500" s="820"/>
      <c r="N11500" s="820"/>
      <c r="O11500" s="820"/>
      <c r="P11500" s="820"/>
      <c r="Q11500" s="820"/>
      <c r="R11500" s="820"/>
      <c r="S11500" s="820"/>
      <c r="T11500" s="820"/>
      <c r="U11500" s="820"/>
      <c r="V11500" s="820"/>
      <c r="W11500" s="820"/>
      <c r="X11500" s="820"/>
      <c r="Y11500" s="820"/>
      <c r="Z11500" s="820"/>
    </row>
    <row r="11501" spans="7:26">
      <c r="G11501" s="826"/>
      <c r="H11501" s="820"/>
      <c r="J11501" s="820"/>
      <c r="K11501" s="820"/>
      <c r="L11501" s="820"/>
      <c r="M11501" s="820"/>
      <c r="N11501" s="820"/>
      <c r="O11501" s="820"/>
      <c r="P11501" s="820"/>
      <c r="Q11501" s="820"/>
      <c r="R11501" s="820"/>
      <c r="S11501" s="820"/>
      <c r="T11501" s="820"/>
      <c r="U11501" s="820"/>
      <c r="V11501" s="820"/>
      <c r="W11501" s="820"/>
      <c r="X11501" s="820"/>
      <c r="Y11501" s="820"/>
      <c r="Z11501" s="820"/>
    </row>
    <row r="11502" spans="7:26">
      <c r="G11502" s="826"/>
      <c r="H11502" s="820"/>
      <c r="J11502" s="820"/>
      <c r="K11502" s="820"/>
      <c r="L11502" s="820"/>
      <c r="M11502" s="820"/>
      <c r="N11502" s="820"/>
      <c r="O11502" s="820"/>
      <c r="P11502" s="820"/>
      <c r="Q11502" s="820"/>
      <c r="R11502" s="820"/>
      <c r="S11502" s="820"/>
      <c r="T11502" s="820"/>
      <c r="U11502" s="820"/>
      <c r="V11502" s="820"/>
      <c r="W11502" s="820"/>
      <c r="X11502" s="820"/>
      <c r="Y11502" s="820"/>
      <c r="Z11502" s="820"/>
    </row>
    <row r="11503" spans="7:26">
      <c r="G11503" s="826"/>
      <c r="H11503" s="820"/>
      <c r="J11503" s="820"/>
      <c r="K11503" s="820"/>
      <c r="L11503" s="820"/>
      <c r="M11503" s="820"/>
      <c r="N11503" s="820"/>
      <c r="O11503" s="820"/>
      <c r="P11503" s="820"/>
      <c r="Q11503" s="820"/>
      <c r="R11503" s="820"/>
      <c r="S11503" s="820"/>
      <c r="T11503" s="820"/>
      <c r="U11503" s="820"/>
      <c r="V11503" s="820"/>
      <c r="W11503" s="820"/>
      <c r="X11503" s="820"/>
      <c r="Y11503" s="820"/>
      <c r="Z11503" s="820"/>
    </row>
    <row r="11504" spans="7:26">
      <c r="G11504" s="826"/>
      <c r="H11504" s="820"/>
      <c r="J11504" s="820"/>
      <c r="K11504" s="820"/>
      <c r="L11504" s="820"/>
      <c r="M11504" s="820"/>
      <c r="N11504" s="820"/>
      <c r="O11504" s="820"/>
      <c r="P11504" s="820"/>
      <c r="Q11504" s="820"/>
      <c r="R11504" s="820"/>
      <c r="S11504" s="820"/>
      <c r="T11504" s="820"/>
      <c r="U11504" s="820"/>
      <c r="V11504" s="820"/>
      <c r="W11504" s="820"/>
      <c r="X11504" s="820"/>
      <c r="Y11504" s="820"/>
      <c r="Z11504" s="820"/>
    </row>
    <row r="11505" spans="7:26">
      <c r="G11505" s="826"/>
      <c r="H11505" s="820"/>
      <c r="J11505" s="820"/>
      <c r="K11505" s="820"/>
      <c r="L11505" s="820"/>
      <c r="M11505" s="820"/>
      <c r="N11505" s="820"/>
      <c r="O11505" s="820"/>
      <c r="P11505" s="820"/>
      <c r="Q11505" s="820"/>
      <c r="R11505" s="820"/>
      <c r="S11505" s="820"/>
      <c r="T11505" s="820"/>
      <c r="U11505" s="820"/>
      <c r="V11505" s="820"/>
      <c r="W11505" s="820"/>
      <c r="X11505" s="820"/>
      <c r="Y11505" s="820"/>
      <c r="Z11505" s="820"/>
    </row>
    <row r="11506" spans="7:26">
      <c r="G11506" s="826"/>
      <c r="H11506" s="820"/>
      <c r="J11506" s="820"/>
      <c r="K11506" s="820"/>
      <c r="L11506" s="820"/>
      <c r="M11506" s="820"/>
      <c r="N11506" s="820"/>
      <c r="O11506" s="820"/>
      <c r="P11506" s="820"/>
      <c r="Q11506" s="820"/>
      <c r="R11506" s="820"/>
      <c r="S11506" s="820"/>
      <c r="T11506" s="820"/>
      <c r="U11506" s="820"/>
      <c r="V11506" s="820"/>
      <c r="W11506" s="820"/>
      <c r="X11506" s="820"/>
      <c r="Y11506" s="820"/>
      <c r="Z11506" s="820"/>
    </row>
    <row r="11507" spans="7:26">
      <c r="G11507" s="826"/>
      <c r="H11507" s="820"/>
      <c r="J11507" s="820"/>
      <c r="K11507" s="820"/>
      <c r="L11507" s="820"/>
      <c r="M11507" s="820"/>
      <c r="N11507" s="820"/>
      <c r="O11507" s="820"/>
      <c r="P11507" s="820"/>
      <c r="Q11507" s="820"/>
      <c r="R11507" s="820"/>
      <c r="S11507" s="820"/>
      <c r="T11507" s="820"/>
      <c r="U11507" s="820"/>
      <c r="V11507" s="820"/>
      <c r="W11507" s="820"/>
      <c r="X11507" s="820"/>
      <c r="Y11507" s="820"/>
      <c r="Z11507" s="820"/>
    </row>
    <row r="11508" spans="7:26">
      <c r="G11508" s="826"/>
      <c r="H11508" s="820"/>
      <c r="J11508" s="820"/>
      <c r="K11508" s="820"/>
      <c r="L11508" s="820"/>
      <c r="M11508" s="820"/>
      <c r="N11508" s="820"/>
      <c r="O11508" s="820"/>
      <c r="P11508" s="820"/>
      <c r="Q11508" s="820"/>
      <c r="R11508" s="820"/>
      <c r="S11508" s="820"/>
      <c r="T11508" s="820"/>
      <c r="U11508" s="820"/>
      <c r="V11508" s="820"/>
      <c r="W11508" s="820"/>
      <c r="X11508" s="820"/>
      <c r="Y11508" s="820"/>
      <c r="Z11508" s="820"/>
    </row>
    <row r="11509" spans="7:26">
      <c r="G11509" s="826"/>
      <c r="H11509" s="820"/>
      <c r="J11509" s="820"/>
      <c r="K11509" s="820"/>
      <c r="L11509" s="820"/>
      <c r="M11509" s="820"/>
      <c r="N11509" s="820"/>
      <c r="O11509" s="820"/>
      <c r="P11509" s="820"/>
      <c r="Q11509" s="820"/>
      <c r="R11509" s="820"/>
      <c r="S11509" s="820"/>
      <c r="T11509" s="820"/>
      <c r="U11509" s="820"/>
      <c r="V11509" s="820"/>
      <c r="W11509" s="820"/>
      <c r="X11509" s="820"/>
      <c r="Y11509" s="820"/>
      <c r="Z11509" s="820"/>
    </row>
    <row r="11510" spans="7:26">
      <c r="G11510" s="826"/>
      <c r="H11510" s="820"/>
      <c r="J11510" s="820"/>
      <c r="K11510" s="820"/>
      <c r="L11510" s="820"/>
      <c r="M11510" s="820"/>
      <c r="N11510" s="820"/>
      <c r="O11510" s="820"/>
      <c r="P11510" s="820"/>
      <c r="Q11510" s="820"/>
      <c r="R11510" s="820"/>
      <c r="S11510" s="820"/>
      <c r="T11510" s="820"/>
      <c r="U11510" s="820"/>
      <c r="V11510" s="820"/>
      <c r="W11510" s="820"/>
      <c r="X11510" s="820"/>
      <c r="Y11510" s="820"/>
      <c r="Z11510" s="820"/>
    </row>
    <row r="11511" spans="7:26">
      <c r="G11511" s="826"/>
      <c r="H11511" s="820"/>
      <c r="J11511" s="820"/>
      <c r="K11511" s="820"/>
      <c r="L11511" s="820"/>
      <c r="M11511" s="820"/>
      <c r="N11511" s="820"/>
      <c r="O11511" s="820"/>
      <c r="P11511" s="820"/>
      <c r="Q11511" s="820"/>
      <c r="R11511" s="820"/>
      <c r="S11511" s="820"/>
      <c r="T11511" s="820"/>
      <c r="U11511" s="820"/>
      <c r="V11511" s="820"/>
      <c r="W11511" s="820"/>
      <c r="X11511" s="820"/>
      <c r="Y11511" s="820"/>
      <c r="Z11511" s="820"/>
    </row>
    <row r="11512" spans="7:26">
      <c r="G11512" s="826"/>
      <c r="H11512" s="820"/>
      <c r="J11512" s="820"/>
      <c r="K11512" s="820"/>
      <c r="L11512" s="820"/>
      <c r="M11512" s="820"/>
      <c r="N11512" s="820"/>
      <c r="O11512" s="820"/>
      <c r="P11512" s="820"/>
      <c r="Q11512" s="820"/>
      <c r="R11512" s="820"/>
      <c r="S11512" s="820"/>
      <c r="T11512" s="820"/>
      <c r="U11512" s="820"/>
      <c r="V11512" s="820"/>
      <c r="W11512" s="820"/>
      <c r="X11512" s="820"/>
      <c r="Y11512" s="820"/>
      <c r="Z11512" s="820"/>
    </row>
    <row r="11513" spans="7:26">
      <c r="G11513" s="826"/>
      <c r="H11513" s="820"/>
      <c r="J11513" s="820"/>
      <c r="K11513" s="820"/>
      <c r="L11513" s="820"/>
      <c r="M11513" s="820"/>
      <c r="N11513" s="820"/>
      <c r="O11513" s="820"/>
      <c r="P11513" s="820"/>
      <c r="Q11513" s="820"/>
      <c r="R11513" s="820"/>
      <c r="S11513" s="820"/>
      <c r="T11513" s="820"/>
      <c r="U11513" s="820"/>
      <c r="V11513" s="820"/>
      <c r="W11513" s="820"/>
      <c r="X11513" s="820"/>
      <c r="Y11513" s="820"/>
      <c r="Z11513" s="820"/>
    </row>
    <row r="11514" spans="7:26">
      <c r="G11514" s="826"/>
      <c r="H11514" s="820"/>
      <c r="J11514" s="820"/>
      <c r="K11514" s="820"/>
      <c r="L11514" s="820"/>
      <c r="M11514" s="820"/>
      <c r="N11514" s="820"/>
      <c r="O11514" s="820"/>
      <c r="P11514" s="820"/>
      <c r="Q11514" s="820"/>
      <c r="R11514" s="820"/>
      <c r="S11514" s="820"/>
      <c r="T11514" s="820"/>
      <c r="U11514" s="820"/>
      <c r="V11514" s="820"/>
      <c r="W11514" s="820"/>
      <c r="X11514" s="820"/>
      <c r="Y11514" s="820"/>
      <c r="Z11514" s="820"/>
    </row>
    <row r="11515" spans="7:26">
      <c r="G11515" s="826"/>
      <c r="H11515" s="820"/>
      <c r="J11515" s="820"/>
      <c r="K11515" s="820"/>
      <c r="L11515" s="820"/>
      <c r="M11515" s="820"/>
      <c r="N11515" s="820"/>
      <c r="O11515" s="820"/>
      <c r="P11515" s="820"/>
      <c r="Q11515" s="820"/>
      <c r="R11515" s="820"/>
      <c r="S11515" s="820"/>
      <c r="T11515" s="820"/>
      <c r="U11515" s="820"/>
      <c r="V11515" s="820"/>
      <c r="W11515" s="820"/>
      <c r="X11515" s="820"/>
      <c r="Y11515" s="820"/>
      <c r="Z11515" s="820"/>
    </row>
    <row r="11516" spans="7:26">
      <c r="G11516" s="826"/>
      <c r="H11516" s="820"/>
      <c r="J11516" s="820"/>
      <c r="K11516" s="820"/>
      <c r="L11516" s="820"/>
      <c r="M11516" s="820"/>
      <c r="N11516" s="820"/>
      <c r="O11516" s="820"/>
      <c r="P11516" s="820"/>
      <c r="Q11516" s="820"/>
      <c r="R11516" s="820"/>
      <c r="S11516" s="820"/>
      <c r="T11516" s="820"/>
      <c r="U11516" s="820"/>
      <c r="V11516" s="820"/>
      <c r="W11516" s="820"/>
      <c r="X11516" s="820"/>
      <c r="Y11516" s="820"/>
      <c r="Z11516" s="820"/>
    </row>
    <row r="11517" spans="7:26">
      <c r="G11517" s="826"/>
      <c r="H11517" s="820"/>
      <c r="J11517" s="820"/>
      <c r="K11517" s="820"/>
      <c r="L11517" s="820"/>
      <c r="M11517" s="820"/>
      <c r="N11517" s="820"/>
      <c r="O11517" s="820"/>
      <c r="P11517" s="820"/>
      <c r="Q11517" s="820"/>
      <c r="R11517" s="820"/>
      <c r="S11517" s="820"/>
      <c r="T11517" s="820"/>
      <c r="U11517" s="820"/>
      <c r="V11517" s="820"/>
      <c r="W11517" s="820"/>
      <c r="X11517" s="820"/>
      <c r="Y11517" s="820"/>
      <c r="Z11517" s="820"/>
    </row>
    <row r="11518" spans="7:26">
      <c r="G11518" s="826"/>
      <c r="H11518" s="820"/>
      <c r="J11518" s="820"/>
      <c r="K11518" s="820"/>
      <c r="L11518" s="820"/>
      <c r="M11518" s="820"/>
      <c r="N11518" s="820"/>
      <c r="O11518" s="820"/>
      <c r="P11518" s="820"/>
      <c r="Q11518" s="820"/>
      <c r="R11518" s="820"/>
      <c r="S11518" s="820"/>
      <c r="T11518" s="820"/>
      <c r="U11518" s="820"/>
      <c r="V11518" s="820"/>
      <c r="W11518" s="820"/>
      <c r="X11518" s="820"/>
      <c r="Y11518" s="820"/>
      <c r="Z11518" s="820"/>
    </row>
    <row r="11519" spans="7:26">
      <c r="G11519" s="826"/>
      <c r="H11519" s="820"/>
      <c r="J11519" s="820"/>
      <c r="K11519" s="820"/>
      <c r="L11519" s="820"/>
      <c r="M11519" s="820"/>
      <c r="N11519" s="820"/>
      <c r="O11519" s="820"/>
      <c r="P11519" s="820"/>
      <c r="Q11519" s="820"/>
      <c r="R11519" s="820"/>
      <c r="S11519" s="820"/>
      <c r="T11519" s="820"/>
      <c r="U11519" s="820"/>
      <c r="V11519" s="820"/>
      <c r="W11519" s="820"/>
      <c r="X11519" s="820"/>
      <c r="Y11519" s="820"/>
      <c r="Z11519" s="820"/>
    </row>
    <row r="11520" spans="7:26">
      <c r="G11520" s="826"/>
      <c r="H11520" s="820"/>
      <c r="J11520" s="820"/>
      <c r="K11520" s="820"/>
      <c r="L11520" s="820"/>
      <c r="M11520" s="820"/>
      <c r="N11520" s="820"/>
      <c r="O11520" s="820"/>
      <c r="P11520" s="820"/>
      <c r="Q11520" s="820"/>
      <c r="R11520" s="820"/>
      <c r="S11520" s="820"/>
      <c r="T11520" s="820"/>
      <c r="U11520" s="820"/>
      <c r="V11520" s="820"/>
      <c r="W11520" s="820"/>
      <c r="X11520" s="820"/>
      <c r="Y11520" s="820"/>
      <c r="Z11520" s="820"/>
    </row>
    <row r="11521" spans="7:26">
      <c r="G11521" s="826"/>
      <c r="H11521" s="820"/>
      <c r="J11521" s="820"/>
      <c r="K11521" s="820"/>
      <c r="L11521" s="820"/>
      <c r="M11521" s="820"/>
      <c r="N11521" s="820"/>
      <c r="O11521" s="820"/>
      <c r="P11521" s="820"/>
      <c r="Q11521" s="820"/>
      <c r="R11521" s="820"/>
      <c r="S11521" s="820"/>
      <c r="T11521" s="820"/>
      <c r="U11521" s="820"/>
      <c r="V11521" s="820"/>
      <c r="W11521" s="820"/>
      <c r="X11521" s="820"/>
      <c r="Y11521" s="820"/>
      <c r="Z11521" s="820"/>
    </row>
    <row r="11522" spans="7:26">
      <c r="G11522" s="826"/>
      <c r="H11522" s="820"/>
      <c r="J11522" s="820"/>
      <c r="K11522" s="820"/>
      <c r="L11522" s="820"/>
      <c r="M11522" s="820"/>
      <c r="N11522" s="820"/>
      <c r="O11522" s="820"/>
      <c r="P11522" s="820"/>
      <c r="Q11522" s="820"/>
      <c r="R11522" s="820"/>
      <c r="S11522" s="820"/>
      <c r="T11522" s="820"/>
      <c r="U11522" s="820"/>
      <c r="V11522" s="820"/>
      <c r="W11522" s="820"/>
      <c r="X11522" s="820"/>
      <c r="Y11522" s="820"/>
      <c r="Z11522" s="820"/>
    </row>
    <row r="11523" spans="7:26">
      <c r="G11523" s="826"/>
      <c r="H11523" s="820"/>
      <c r="J11523" s="820"/>
      <c r="K11523" s="820"/>
      <c r="L11523" s="820"/>
      <c r="M11523" s="820"/>
      <c r="N11523" s="820"/>
      <c r="O11523" s="820"/>
      <c r="P11523" s="820"/>
      <c r="Q11523" s="820"/>
      <c r="R11523" s="820"/>
      <c r="S11523" s="820"/>
      <c r="T11523" s="820"/>
      <c r="U11523" s="820"/>
      <c r="V11523" s="820"/>
      <c r="W11523" s="820"/>
      <c r="X11523" s="820"/>
      <c r="Y11523" s="820"/>
      <c r="Z11523" s="820"/>
    </row>
    <row r="11524" spans="7:26">
      <c r="G11524" s="826"/>
      <c r="H11524" s="820"/>
      <c r="J11524" s="820"/>
      <c r="K11524" s="820"/>
      <c r="L11524" s="820"/>
      <c r="M11524" s="820"/>
      <c r="N11524" s="820"/>
      <c r="O11524" s="820"/>
      <c r="P11524" s="820"/>
      <c r="Q11524" s="820"/>
      <c r="R11524" s="820"/>
      <c r="S11524" s="820"/>
      <c r="T11524" s="820"/>
      <c r="U11524" s="820"/>
      <c r="V11524" s="820"/>
      <c r="W11524" s="820"/>
      <c r="X11524" s="820"/>
      <c r="Y11524" s="820"/>
      <c r="Z11524" s="820"/>
    </row>
    <row r="11525" spans="7:26">
      <c r="G11525" s="826"/>
      <c r="H11525" s="820"/>
      <c r="J11525" s="820"/>
      <c r="K11525" s="820"/>
      <c r="L11525" s="820"/>
      <c r="M11525" s="820"/>
      <c r="N11525" s="820"/>
      <c r="O11525" s="820"/>
      <c r="P11525" s="820"/>
      <c r="Q11525" s="820"/>
      <c r="R11525" s="820"/>
      <c r="S11525" s="820"/>
      <c r="T11525" s="820"/>
      <c r="U11525" s="820"/>
      <c r="V11525" s="820"/>
      <c r="W11525" s="820"/>
      <c r="X11525" s="820"/>
      <c r="Y11525" s="820"/>
      <c r="Z11525" s="820"/>
    </row>
    <row r="11526" spans="7:26">
      <c r="G11526" s="826"/>
      <c r="H11526" s="820"/>
      <c r="J11526" s="820"/>
      <c r="K11526" s="820"/>
      <c r="L11526" s="820"/>
      <c r="M11526" s="820"/>
      <c r="N11526" s="820"/>
      <c r="O11526" s="820"/>
      <c r="P11526" s="820"/>
      <c r="Q11526" s="820"/>
      <c r="R11526" s="820"/>
      <c r="S11526" s="820"/>
      <c r="T11526" s="820"/>
      <c r="U11526" s="820"/>
      <c r="V11526" s="820"/>
      <c r="W11526" s="820"/>
      <c r="X11526" s="820"/>
      <c r="Y11526" s="820"/>
      <c r="Z11526" s="820"/>
    </row>
    <row r="11527" spans="7:26">
      <c r="G11527" s="826"/>
      <c r="H11527" s="820"/>
      <c r="J11527" s="820"/>
      <c r="K11527" s="820"/>
      <c r="L11527" s="820"/>
      <c r="M11527" s="820"/>
      <c r="N11527" s="820"/>
      <c r="O11527" s="820"/>
      <c r="P11527" s="820"/>
      <c r="Q11527" s="820"/>
      <c r="R11527" s="820"/>
      <c r="S11527" s="820"/>
      <c r="T11527" s="820"/>
      <c r="U11527" s="820"/>
      <c r="V11527" s="820"/>
      <c r="W11527" s="820"/>
      <c r="X11527" s="820"/>
      <c r="Y11527" s="820"/>
      <c r="Z11527" s="820"/>
    </row>
    <row r="11528" spans="7:26">
      <c r="G11528" s="826"/>
      <c r="H11528" s="820"/>
      <c r="J11528" s="820"/>
      <c r="K11528" s="820"/>
      <c r="L11528" s="820"/>
      <c r="M11528" s="820"/>
      <c r="N11528" s="820"/>
      <c r="O11528" s="820"/>
      <c r="P11528" s="820"/>
      <c r="Q11528" s="820"/>
      <c r="R11528" s="820"/>
      <c r="S11528" s="820"/>
      <c r="T11528" s="820"/>
      <c r="U11528" s="820"/>
      <c r="V11528" s="820"/>
      <c r="W11528" s="820"/>
      <c r="X11528" s="820"/>
      <c r="Y11528" s="820"/>
      <c r="Z11528" s="820"/>
    </row>
    <row r="11529" spans="7:26">
      <c r="G11529" s="826"/>
      <c r="H11529" s="820"/>
      <c r="J11529" s="820"/>
      <c r="K11529" s="820"/>
      <c r="L11529" s="820"/>
      <c r="M11529" s="820"/>
      <c r="N11529" s="820"/>
      <c r="O11529" s="820"/>
      <c r="P11529" s="820"/>
      <c r="Q11529" s="820"/>
      <c r="R11529" s="820"/>
      <c r="S11529" s="820"/>
      <c r="T11529" s="820"/>
      <c r="U11529" s="820"/>
      <c r="V11529" s="820"/>
      <c r="W11529" s="820"/>
      <c r="X11529" s="820"/>
      <c r="Y11529" s="820"/>
      <c r="Z11529" s="820"/>
    </row>
    <row r="11530" spans="7:26">
      <c r="G11530" s="826"/>
      <c r="H11530" s="820"/>
      <c r="J11530" s="820"/>
      <c r="K11530" s="820"/>
      <c r="L11530" s="820"/>
      <c r="M11530" s="820"/>
      <c r="N11530" s="820"/>
      <c r="O11530" s="820"/>
      <c r="P11530" s="820"/>
      <c r="Q11530" s="820"/>
      <c r="R11530" s="820"/>
      <c r="S11530" s="820"/>
      <c r="T11530" s="820"/>
      <c r="U11530" s="820"/>
      <c r="V11530" s="820"/>
      <c r="W11530" s="820"/>
      <c r="X11530" s="820"/>
      <c r="Y11530" s="820"/>
      <c r="Z11530" s="820"/>
    </row>
    <row r="11531" spans="7:26">
      <c r="G11531" s="826"/>
      <c r="H11531" s="820"/>
      <c r="J11531" s="820"/>
      <c r="K11531" s="820"/>
      <c r="L11531" s="820"/>
      <c r="M11531" s="820"/>
      <c r="N11531" s="820"/>
      <c r="O11531" s="820"/>
      <c r="P11531" s="820"/>
      <c r="Q11531" s="820"/>
      <c r="R11531" s="820"/>
      <c r="S11531" s="820"/>
      <c r="T11531" s="820"/>
      <c r="U11531" s="820"/>
      <c r="V11531" s="820"/>
      <c r="W11531" s="820"/>
      <c r="X11531" s="820"/>
      <c r="Y11531" s="820"/>
      <c r="Z11531" s="820"/>
    </row>
    <row r="11532" spans="7:26">
      <c r="G11532" s="826"/>
      <c r="H11532" s="820"/>
      <c r="J11532" s="820"/>
      <c r="K11532" s="820"/>
      <c r="L11532" s="820"/>
      <c r="M11532" s="820"/>
      <c r="N11532" s="820"/>
      <c r="O11532" s="820"/>
      <c r="P11532" s="820"/>
      <c r="Q11532" s="820"/>
      <c r="R11532" s="820"/>
      <c r="S11532" s="820"/>
      <c r="T11532" s="820"/>
      <c r="U11532" s="820"/>
      <c r="V11532" s="820"/>
      <c r="W11532" s="820"/>
      <c r="X11532" s="820"/>
      <c r="Y11532" s="820"/>
      <c r="Z11532" s="820"/>
    </row>
    <row r="11533" spans="7:26">
      <c r="G11533" s="826"/>
      <c r="H11533" s="820"/>
      <c r="J11533" s="820"/>
      <c r="K11533" s="820"/>
      <c r="L11533" s="820"/>
      <c r="M11533" s="820"/>
      <c r="N11533" s="820"/>
      <c r="O11533" s="820"/>
      <c r="P11533" s="820"/>
      <c r="Q11533" s="820"/>
      <c r="R11533" s="820"/>
      <c r="S11533" s="820"/>
      <c r="T11533" s="820"/>
      <c r="U11533" s="820"/>
      <c r="V11533" s="820"/>
      <c r="W11533" s="820"/>
      <c r="X11533" s="820"/>
      <c r="Y11533" s="820"/>
      <c r="Z11533" s="820"/>
    </row>
    <row r="11534" spans="7:26">
      <c r="G11534" s="826"/>
      <c r="H11534" s="820"/>
      <c r="J11534" s="820"/>
      <c r="K11534" s="820"/>
      <c r="L11534" s="820"/>
      <c r="M11534" s="820"/>
      <c r="N11534" s="820"/>
      <c r="O11534" s="820"/>
      <c r="P11534" s="820"/>
      <c r="Q11534" s="820"/>
      <c r="R11534" s="820"/>
      <c r="S11534" s="820"/>
      <c r="T11534" s="820"/>
      <c r="U11534" s="820"/>
      <c r="V11534" s="820"/>
      <c r="W11534" s="820"/>
      <c r="X11534" s="820"/>
      <c r="Y11534" s="820"/>
      <c r="Z11534" s="820"/>
    </row>
    <row r="11535" spans="7:26">
      <c r="G11535" s="826"/>
      <c r="H11535" s="820"/>
      <c r="J11535" s="820"/>
      <c r="K11535" s="820"/>
      <c r="L11535" s="820"/>
      <c r="M11535" s="820"/>
      <c r="N11535" s="820"/>
      <c r="O11535" s="820"/>
      <c r="P11535" s="820"/>
      <c r="Q11535" s="820"/>
      <c r="R11535" s="820"/>
      <c r="S11535" s="820"/>
      <c r="T11535" s="820"/>
      <c r="U11535" s="820"/>
      <c r="V11535" s="820"/>
      <c r="W11535" s="820"/>
      <c r="X11535" s="820"/>
      <c r="Y11535" s="820"/>
      <c r="Z11535" s="820"/>
    </row>
    <row r="11536" spans="7:26">
      <c r="G11536" s="826"/>
      <c r="H11536" s="820"/>
      <c r="J11536" s="820"/>
      <c r="K11536" s="820"/>
      <c r="L11536" s="820"/>
      <c r="M11536" s="820"/>
      <c r="N11536" s="820"/>
      <c r="O11536" s="820"/>
      <c r="P11536" s="820"/>
      <c r="Q11536" s="820"/>
      <c r="R11536" s="820"/>
      <c r="S11536" s="820"/>
      <c r="T11536" s="820"/>
      <c r="U11536" s="820"/>
      <c r="V11536" s="820"/>
      <c r="W11536" s="820"/>
      <c r="X11536" s="820"/>
      <c r="Y11536" s="820"/>
      <c r="Z11536" s="820"/>
    </row>
    <row r="11537" spans="7:26">
      <c r="G11537" s="826"/>
      <c r="H11537" s="820"/>
      <c r="J11537" s="820"/>
      <c r="K11537" s="820"/>
      <c r="L11537" s="820"/>
      <c r="M11537" s="820"/>
      <c r="N11537" s="820"/>
      <c r="O11537" s="820"/>
      <c r="P11537" s="820"/>
      <c r="Q11537" s="820"/>
      <c r="R11537" s="820"/>
      <c r="S11537" s="820"/>
      <c r="T11537" s="820"/>
      <c r="U11537" s="820"/>
      <c r="V11537" s="820"/>
      <c r="W11537" s="820"/>
      <c r="X11537" s="820"/>
      <c r="Y11537" s="820"/>
      <c r="Z11537" s="820"/>
    </row>
    <row r="11538" spans="7:26">
      <c r="G11538" s="826"/>
      <c r="H11538" s="820"/>
      <c r="J11538" s="820"/>
      <c r="K11538" s="820"/>
      <c r="L11538" s="820"/>
      <c r="M11538" s="820"/>
      <c r="N11538" s="820"/>
      <c r="O11538" s="820"/>
      <c r="P11538" s="820"/>
      <c r="Q11538" s="820"/>
      <c r="R11538" s="820"/>
      <c r="S11538" s="820"/>
      <c r="T11538" s="820"/>
      <c r="U11538" s="820"/>
      <c r="V11538" s="820"/>
      <c r="W11538" s="820"/>
      <c r="X11538" s="820"/>
      <c r="Y11538" s="820"/>
      <c r="Z11538" s="820"/>
    </row>
    <row r="11539" spans="7:26">
      <c r="G11539" s="826"/>
      <c r="H11539" s="820"/>
      <c r="J11539" s="820"/>
      <c r="K11539" s="820"/>
      <c r="L11539" s="820"/>
      <c r="M11539" s="820"/>
      <c r="N11539" s="820"/>
      <c r="O11539" s="820"/>
      <c r="P11539" s="820"/>
      <c r="Q11539" s="820"/>
      <c r="R11539" s="820"/>
      <c r="S11539" s="820"/>
      <c r="T11539" s="820"/>
      <c r="U11539" s="820"/>
      <c r="V11539" s="820"/>
      <c r="W11539" s="820"/>
      <c r="X11539" s="820"/>
      <c r="Y11539" s="820"/>
      <c r="Z11539" s="820"/>
    </row>
    <row r="11540" spans="7:26">
      <c r="G11540" s="826"/>
      <c r="H11540" s="820"/>
      <c r="J11540" s="820"/>
      <c r="K11540" s="820"/>
      <c r="L11540" s="820"/>
      <c r="M11540" s="820"/>
      <c r="N11540" s="820"/>
      <c r="O11540" s="820"/>
      <c r="P11540" s="820"/>
      <c r="Q11540" s="820"/>
      <c r="R11540" s="820"/>
      <c r="S11540" s="820"/>
      <c r="T11540" s="820"/>
      <c r="U11540" s="820"/>
      <c r="V11540" s="820"/>
      <c r="W11540" s="820"/>
      <c r="X11540" s="820"/>
      <c r="Y11540" s="820"/>
      <c r="Z11540" s="820"/>
    </row>
    <row r="11541" spans="7:26">
      <c r="G11541" s="826"/>
      <c r="H11541" s="820"/>
      <c r="J11541" s="820"/>
      <c r="K11541" s="820"/>
      <c r="L11541" s="820"/>
      <c r="M11541" s="820"/>
      <c r="N11541" s="820"/>
      <c r="O11541" s="820"/>
      <c r="P11541" s="820"/>
      <c r="Q11541" s="820"/>
      <c r="R11541" s="820"/>
      <c r="S11541" s="820"/>
      <c r="T11541" s="820"/>
      <c r="U11541" s="820"/>
      <c r="V11541" s="820"/>
      <c r="W11541" s="820"/>
      <c r="X11541" s="820"/>
      <c r="Y11541" s="820"/>
      <c r="Z11541" s="820"/>
    </row>
    <row r="11542" spans="7:26">
      <c r="G11542" s="826"/>
      <c r="H11542" s="820"/>
      <c r="J11542" s="820"/>
      <c r="K11542" s="820"/>
      <c r="L11542" s="820"/>
      <c r="M11542" s="820"/>
      <c r="N11542" s="820"/>
      <c r="O11542" s="820"/>
      <c r="P11542" s="820"/>
      <c r="Q11542" s="820"/>
      <c r="R11542" s="820"/>
      <c r="S11542" s="820"/>
      <c r="T11542" s="820"/>
      <c r="U11542" s="820"/>
      <c r="V11542" s="820"/>
      <c r="W11542" s="820"/>
      <c r="X11542" s="820"/>
      <c r="Y11542" s="820"/>
      <c r="Z11542" s="820"/>
    </row>
    <row r="11543" spans="7:26">
      <c r="G11543" s="826"/>
      <c r="H11543" s="820"/>
      <c r="J11543" s="820"/>
      <c r="K11543" s="820"/>
      <c r="L11543" s="820"/>
      <c r="M11543" s="820"/>
      <c r="N11543" s="820"/>
      <c r="O11543" s="820"/>
      <c r="P11543" s="820"/>
      <c r="Q11543" s="820"/>
      <c r="R11543" s="820"/>
      <c r="S11543" s="820"/>
      <c r="T11543" s="820"/>
      <c r="U11543" s="820"/>
      <c r="V11543" s="820"/>
      <c r="W11543" s="820"/>
      <c r="X11543" s="820"/>
      <c r="Y11543" s="820"/>
      <c r="Z11543" s="820"/>
    </row>
    <row r="11544" spans="7:26">
      <c r="G11544" s="826"/>
      <c r="H11544" s="820"/>
      <c r="J11544" s="820"/>
      <c r="K11544" s="820"/>
      <c r="L11544" s="820"/>
      <c r="M11544" s="820"/>
      <c r="N11544" s="820"/>
      <c r="O11544" s="820"/>
      <c r="P11544" s="820"/>
      <c r="Q11544" s="820"/>
      <c r="R11544" s="820"/>
      <c r="S11544" s="820"/>
      <c r="T11544" s="820"/>
      <c r="U11544" s="820"/>
      <c r="V11544" s="820"/>
      <c r="W11544" s="820"/>
      <c r="X11544" s="820"/>
      <c r="Y11544" s="820"/>
      <c r="Z11544" s="820"/>
    </row>
    <row r="11545" spans="7:26">
      <c r="G11545" s="826"/>
      <c r="H11545" s="820"/>
      <c r="J11545" s="820"/>
      <c r="K11545" s="820"/>
      <c r="L11545" s="820"/>
      <c r="M11545" s="820"/>
      <c r="N11545" s="820"/>
      <c r="O11545" s="820"/>
      <c r="P11545" s="820"/>
      <c r="Q11545" s="820"/>
      <c r="R11545" s="820"/>
      <c r="S11545" s="820"/>
      <c r="T11545" s="820"/>
      <c r="U11545" s="820"/>
      <c r="V11545" s="820"/>
      <c r="W11545" s="820"/>
      <c r="X11545" s="820"/>
      <c r="Y11545" s="820"/>
      <c r="Z11545" s="820"/>
    </row>
    <row r="11546" spans="7:26">
      <c r="G11546" s="826"/>
      <c r="H11546" s="820"/>
      <c r="J11546" s="820"/>
      <c r="K11546" s="820"/>
      <c r="L11546" s="820"/>
      <c r="M11546" s="820"/>
      <c r="N11546" s="820"/>
      <c r="O11546" s="820"/>
      <c r="P11546" s="820"/>
      <c r="Q11546" s="820"/>
      <c r="R11546" s="820"/>
      <c r="S11546" s="820"/>
      <c r="T11546" s="820"/>
      <c r="U11546" s="820"/>
      <c r="V11546" s="820"/>
      <c r="W11546" s="820"/>
      <c r="X11546" s="820"/>
      <c r="Y11546" s="820"/>
      <c r="Z11546" s="820"/>
    </row>
    <row r="11547" spans="7:26">
      <c r="G11547" s="826"/>
      <c r="H11547" s="820"/>
      <c r="J11547" s="820"/>
      <c r="K11547" s="820"/>
      <c r="L11547" s="820"/>
      <c r="M11547" s="820"/>
      <c r="N11547" s="820"/>
      <c r="O11547" s="820"/>
      <c r="P11547" s="820"/>
      <c r="Q11547" s="820"/>
      <c r="R11547" s="820"/>
      <c r="S11547" s="820"/>
      <c r="T11547" s="820"/>
      <c r="U11547" s="820"/>
      <c r="V11547" s="820"/>
      <c r="W11547" s="820"/>
      <c r="X11547" s="820"/>
      <c r="Y11547" s="820"/>
      <c r="Z11547" s="820"/>
    </row>
    <row r="11548" spans="7:26">
      <c r="G11548" s="826"/>
      <c r="H11548" s="820"/>
      <c r="J11548" s="820"/>
      <c r="K11548" s="820"/>
      <c r="L11548" s="820"/>
      <c r="M11548" s="820"/>
      <c r="N11548" s="820"/>
      <c r="O11548" s="820"/>
      <c r="P11548" s="820"/>
      <c r="Q11548" s="820"/>
      <c r="R11548" s="820"/>
      <c r="S11548" s="820"/>
      <c r="T11548" s="820"/>
      <c r="U11548" s="820"/>
      <c r="V11548" s="820"/>
      <c r="W11548" s="820"/>
      <c r="X11548" s="820"/>
      <c r="Y11548" s="820"/>
      <c r="Z11548" s="820"/>
    </row>
    <row r="11549" spans="7:26">
      <c r="G11549" s="826"/>
      <c r="H11549" s="820"/>
      <c r="J11549" s="820"/>
      <c r="K11549" s="820"/>
      <c r="L11549" s="820"/>
      <c r="M11549" s="820"/>
      <c r="N11549" s="820"/>
      <c r="O11549" s="820"/>
      <c r="P11549" s="820"/>
      <c r="Q11549" s="820"/>
      <c r="R11549" s="820"/>
      <c r="S11549" s="820"/>
      <c r="T11549" s="820"/>
      <c r="U11549" s="820"/>
      <c r="V11549" s="820"/>
      <c r="W11549" s="820"/>
      <c r="X11549" s="820"/>
      <c r="Y11549" s="820"/>
      <c r="Z11549" s="820"/>
    </row>
    <row r="11550" spans="7:26">
      <c r="G11550" s="826"/>
      <c r="H11550" s="820"/>
      <c r="J11550" s="820"/>
      <c r="K11550" s="820"/>
      <c r="L11550" s="820"/>
      <c r="M11550" s="820"/>
      <c r="N11550" s="820"/>
      <c r="O11550" s="820"/>
      <c r="P11550" s="820"/>
      <c r="Q11550" s="820"/>
      <c r="R11550" s="820"/>
      <c r="S11550" s="820"/>
      <c r="T11550" s="820"/>
      <c r="U11550" s="820"/>
      <c r="V11550" s="820"/>
      <c r="W11550" s="820"/>
      <c r="X11550" s="820"/>
      <c r="Y11550" s="820"/>
      <c r="Z11550" s="820"/>
    </row>
    <row r="11551" spans="7:26">
      <c r="G11551" s="826"/>
      <c r="H11551" s="820"/>
      <c r="J11551" s="820"/>
      <c r="K11551" s="820"/>
      <c r="L11551" s="820"/>
      <c r="M11551" s="820"/>
      <c r="N11551" s="820"/>
      <c r="O11551" s="820"/>
      <c r="P11551" s="820"/>
      <c r="Q11551" s="820"/>
      <c r="R11551" s="820"/>
      <c r="S11551" s="820"/>
      <c r="T11551" s="820"/>
      <c r="U11551" s="820"/>
      <c r="V11551" s="820"/>
      <c r="W11551" s="820"/>
      <c r="X11551" s="820"/>
      <c r="Y11551" s="820"/>
      <c r="Z11551" s="820"/>
    </row>
    <row r="11552" spans="7:26">
      <c r="G11552" s="826"/>
      <c r="H11552" s="820"/>
      <c r="J11552" s="820"/>
      <c r="K11552" s="820"/>
      <c r="L11552" s="820"/>
      <c r="M11552" s="820"/>
      <c r="N11552" s="820"/>
      <c r="O11552" s="820"/>
      <c r="P11552" s="820"/>
      <c r="Q11552" s="820"/>
      <c r="R11552" s="820"/>
      <c r="S11552" s="820"/>
      <c r="T11552" s="820"/>
      <c r="U11552" s="820"/>
      <c r="V11552" s="820"/>
      <c r="W11552" s="820"/>
      <c r="X11552" s="820"/>
      <c r="Y11552" s="820"/>
      <c r="Z11552" s="820"/>
    </row>
    <row r="11553" spans="7:26">
      <c r="G11553" s="826"/>
      <c r="H11553" s="820"/>
      <c r="J11553" s="820"/>
      <c r="K11553" s="820"/>
      <c r="L11553" s="820"/>
      <c r="M11553" s="820"/>
      <c r="N11553" s="820"/>
      <c r="O11553" s="820"/>
      <c r="P11553" s="820"/>
      <c r="Q11553" s="820"/>
      <c r="R11553" s="820"/>
      <c r="S11553" s="820"/>
      <c r="T11553" s="820"/>
      <c r="U11553" s="820"/>
      <c r="V11553" s="820"/>
      <c r="W11553" s="820"/>
      <c r="X11553" s="820"/>
      <c r="Y11553" s="820"/>
      <c r="Z11553" s="820"/>
    </row>
    <row r="11554" spans="7:26">
      <c r="G11554" s="826"/>
      <c r="H11554" s="820"/>
      <c r="J11554" s="820"/>
      <c r="K11554" s="820"/>
      <c r="L11554" s="820"/>
      <c r="M11554" s="820"/>
      <c r="N11554" s="820"/>
      <c r="O11554" s="820"/>
      <c r="P11554" s="820"/>
      <c r="Q11554" s="820"/>
      <c r="R11554" s="820"/>
      <c r="S11554" s="820"/>
      <c r="T11554" s="820"/>
      <c r="U11554" s="820"/>
      <c r="V11554" s="820"/>
      <c r="W11554" s="820"/>
      <c r="X11554" s="820"/>
      <c r="Y11554" s="820"/>
      <c r="Z11554" s="820"/>
    </row>
    <row r="11555" spans="7:26">
      <c r="G11555" s="826"/>
      <c r="H11555" s="820"/>
      <c r="J11555" s="820"/>
      <c r="K11555" s="820"/>
      <c r="L11555" s="820"/>
      <c r="M11555" s="820"/>
      <c r="N11555" s="820"/>
      <c r="O11555" s="820"/>
      <c r="P11555" s="820"/>
      <c r="Q11555" s="820"/>
      <c r="R11555" s="820"/>
      <c r="S11555" s="820"/>
      <c r="T11555" s="820"/>
      <c r="U11555" s="820"/>
      <c r="V11555" s="820"/>
      <c r="W11555" s="820"/>
      <c r="X11555" s="820"/>
      <c r="Y11555" s="820"/>
      <c r="Z11555" s="820"/>
    </row>
    <row r="11556" spans="7:26">
      <c r="G11556" s="826"/>
      <c r="H11556" s="820"/>
      <c r="J11556" s="820"/>
      <c r="K11556" s="820"/>
      <c r="L11556" s="820"/>
      <c r="M11556" s="820"/>
      <c r="N11556" s="820"/>
      <c r="O11556" s="820"/>
      <c r="P11556" s="820"/>
      <c r="Q11556" s="820"/>
      <c r="R11556" s="820"/>
      <c r="S11556" s="820"/>
      <c r="T11556" s="820"/>
      <c r="U11556" s="820"/>
      <c r="V11556" s="820"/>
      <c r="W11556" s="820"/>
      <c r="X11556" s="820"/>
      <c r="Y11556" s="820"/>
      <c r="Z11556" s="820"/>
    </row>
    <row r="11557" spans="7:26">
      <c r="G11557" s="826"/>
      <c r="H11557" s="820"/>
      <c r="J11557" s="820"/>
      <c r="K11557" s="820"/>
      <c r="L11557" s="820"/>
      <c r="M11557" s="820"/>
      <c r="N11557" s="820"/>
      <c r="O11557" s="820"/>
      <c r="P11557" s="820"/>
      <c r="Q11557" s="820"/>
      <c r="R11557" s="820"/>
      <c r="S11557" s="820"/>
      <c r="T11557" s="820"/>
      <c r="U11557" s="820"/>
      <c r="V11557" s="820"/>
      <c r="W11557" s="820"/>
      <c r="X11557" s="820"/>
      <c r="Y11557" s="820"/>
      <c r="Z11557" s="820"/>
    </row>
    <row r="11558" spans="7:26">
      <c r="G11558" s="826"/>
      <c r="H11558" s="820"/>
      <c r="J11558" s="820"/>
      <c r="K11558" s="820"/>
      <c r="L11558" s="820"/>
      <c r="M11558" s="820"/>
      <c r="N11558" s="820"/>
      <c r="O11558" s="820"/>
      <c r="P11558" s="820"/>
      <c r="Q11558" s="820"/>
      <c r="R11558" s="820"/>
      <c r="S11558" s="820"/>
      <c r="T11558" s="820"/>
      <c r="U11558" s="820"/>
      <c r="V11558" s="820"/>
      <c r="W11558" s="820"/>
      <c r="X11558" s="820"/>
      <c r="Y11558" s="820"/>
      <c r="Z11558" s="820"/>
    </row>
    <row r="11559" spans="7:26">
      <c r="G11559" s="826"/>
      <c r="H11559" s="820"/>
      <c r="J11559" s="820"/>
      <c r="K11559" s="820"/>
      <c r="L11559" s="820"/>
      <c r="M11559" s="820"/>
      <c r="N11559" s="820"/>
      <c r="O11559" s="820"/>
      <c r="P11559" s="820"/>
      <c r="Q11559" s="820"/>
      <c r="R11559" s="820"/>
      <c r="S11559" s="820"/>
      <c r="T11559" s="820"/>
      <c r="U11559" s="820"/>
      <c r="V11559" s="820"/>
      <c r="W11559" s="820"/>
      <c r="X11559" s="820"/>
      <c r="Y11559" s="820"/>
      <c r="Z11559" s="820"/>
    </row>
    <row r="11560" spans="7:26">
      <c r="G11560" s="826"/>
      <c r="H11560" s="820"/>
      <c r="J11560" s="820"/>
      <c r="K11560" s="820"/>
      <c r="L11560" s="820"/>
      <c r="M11560" s="820"/>
      <c r="N11560" s="820"/>
      <c r="O11560" s="820"/>
      <c r="P11560" s="820"/>
      <c r="Q11560" s="820"/>
      <c r="R11560" s="820"/>
      <c r="S11560" s="820"/>
      <c r="T11560" s="820"/>
      <c r="U11560" s="820"/>
      <c r="V11560" s="820"/>
      <c r="W11560" s="820"/>
      <c r="X11560" s="820"/>
      <c r="Y11560" s="820"/>
      <c r="Z11560" s="820"/>
    </row>
    <row r="11561" spans="7:26">
      <c r="G11561" s="826"/>
      <c r="H11561" s="820"/>
      <c r="J11561" s="820"/>
      <c r="K11561" s="820"/>
      <c r="L11561" s="820"/>
      <c r="M11561" s="820"/>
      <c r="N11561" s="820"/>
      <c r="O11561" s="820"/>
      <c r="P11561" s="820"/>
      <c r="Q11561" s="820"/>
      <c r="R11561" s="820"/>
      <c r="S11561" s="820"/>
      <c r="T11561" s="820"/>
      <c r="U11561" s="820"/>
      <c r="V11561" s="820"/>
      <c r="W11561" s="820"/>
      <c r="X11561" s="820"/>
      <c r="Y11561" s="820"/>
      <c r="Z11561" s="820"/>
    </row>
    <row r="11562" spans="7:26">
      <c r="G11562" s="826"/>
      <c r="H11562" s="820"/>
      <c r="J11562" s="820"/>
      <c r="K11562" s="820"/>
      <c r="L11562" s="820"/>
      <c r="M11562" s="820"/>
      <c r="N11562" s="820"/>
      <c r="O11562" s="820"/>
      <c r="P11562" s="820"/>
      <c r="Q11562" s="820"/>
      <c r="R11562" s="820"/>
      <c r="S11562" s="820"/>
      <c r="T11562" s="820"/>
      <c r="U11562" s="820"/>
      <c r="V11562" s="820"/>
      <c r="W11562" s="820"/>
      <c r="X11562" s="820"/>
      <c r="Y11562" s="820"/>
      <c r="Z11562" s="820"/>
    </row>
    <row r="11563" spans="7:26">
      <c r="G11563" s="826"/>
      <c r="H11563" s="820"/>
      <c r="J11563" s="820"/>
      <c r="K11563" s="820"/>
      <c r="L11563" s="820"/>
      <c r="M11563" s="820"/>
      <c r="N11563" s="820"/>
      <c r="O11563" s="820"/>
      <c r="P11563" s="820"/>
      <c r="Q11563" s="820"/>
      <c r="R11563" s="820"/>
      <c r="S11563" s="820"/>
      <c r="T11563" s="820"/>
      <c r="U11563" s="820"/>
      <c r="V11563" s="820"/>
      <c r="W11563" s="820"/>
      <c r="X11563" s="820"/>
      <c r="Y11563" s="820"/>
      <c r="Z11563" s="820"/>
    </row>
    <row r="11564" spans="7:26">
      <c r="G11564" s="826"/>
      <c r="H11564" s="820"/>
      <c r="J11564" s="820"/>
      <c r="K11564" s="820"/>
      <c r="L11564" s="820"/>
      <c r="M11564" s="820"/>
      <c r="N11564" s="820"/>
      <c r="O11564" s="820"/>
      <c r="P11564" s="820"/>
      <c r="Q11564" s="820"/>
      <c r="R11564" s="820"/>
      <c r="S11564" s="820"/>
      <c r="T11564" s="820"/>
      <c r="U11564" s="820"/>
      <c r="V11564" s="820"/>
      <c r="W11564" s="820"/>
      <c r="X11564" s="820"/>
      <c r="Y11564" s="820"/>
      <c r="Z11564" s="820"/>
    </row>
    <row r="11565" spans="7:26">
      <c r="G11565" s="826"/>
      <c r="H11565" s="820"/>
      <c r="J11565" s="820"/>
      <c r="K11565" s="820"/>
      <c r="L11565" s="820"/>
      <c r="M11565" s="820"/>
      <c r="N11565" s="820"/>
      <c r="O11565" s="820"/>
      <c r="P11565" s="820"/>
      <c r="Q11565" s="820"/>
      <c r="R11565" s="820"/>
      <c r="S11565" s="820"/>
      <c r="T11565" s="820"/>
      <c r="U11565" s="820"/>
      <c r="V11565" s="820"/>
      <c r="W11565" s="820"/>
      <c r="X11565" s="820"/>
      <c r="Y11565" s="820"/>
      <c r="Z11565" s="820"/>
    </row>
    <row r="11566" spans="7:26">
      <c r="G11566" s="826"/>
      <c r="H11566" s="820"/>
      <c r="J11566" s="820"/>
      <c r="K11566" s="820"/>
      <c r="L11566" s="820"/>
      <c r="M11566" s="820"/>
      <c r="N11566" s="820"/>
      <c r="O11566" s="820"/>
      <c r="P11566" s="820"/>
      <c r="Q11566" s="820"/>
      <c r="R11566" s="820"/>
      <c r="S11566" s="820"/>
      <c r="T11566" s="820"/>
      <c r="U11566" s="820"/>
      <c r="V11566" s="820"/>
      <c r="W11566" s="820"/>
      <c r="X11566" s="820"/>
      <c r="Y11566" s="820"/>
      <c r="Z11566" s="820"/>
    </row>
    <row r="11567" spans="7:26">
      <c r="G11567" s="826"/>
      <c r="H11567" s="820"/>
      <c r="J11567" s="820"/>
      <c r="K11567" s="820"/>
      <c r="L11567" s="820"/>
      <c r="M11567" s="820"/>
      <c r="N11567" s="820"/>
      <c r="O11567" s="820"/>
      <c r="P11567" s="820"/>
      <c r="Q11567" s="820"/>
      <c r="R11567" s="820"/>
      <c r="S11567" s="820"/>
      <c r="T11567" s="820"/>
      <c r="U11567" s="820"/>
      <c r="V11567" s="820"/>
      <c r="W11567" s="820"/>
      <c r="X11567" s="820"/>
      <c r="Y11567" s="820"/>
      <c r="Z11567" s="820"/>
    </row>
    <row r="11568" spans="7:26">
      <c r="G11568" s="826"/>
      <c r="H11568" s="820"/>
      <c r="J11568" s="820"/>
      <c r="K11568" s="820"/>
      <c r="L11568" s="820"/>
      <c r="M11568" s="820"/>
      <c r="N11568" s="820"/>
      <c r="O11568" s="820"/>
      <c r="P11568" s="820"/>
      <c r="Q11568" s="820"/>
      <c r="R11568" s="820"/>
      <c r="S11568" s="820"/>
      <c r="T11568" s="820"/>
      <c r="U11568" s="820"/>
      <c r="V11568" s="820"/>
      <c r="W11568" s="820"/>
      <c r="X11568" s="820"/>
      <c r="Y11568" s="820"/>
      <c r="Z11568" s="820"/>
    </row>
    <row r="11569" spans="7:26">
      <c r="G11569" s="826"/>
      <c r="H11569" s="820"/>
      <c r="J11569" s="820"/>
      <c r="K11569" s="820"/>
      <c r="L11569" s="820"/>
      <c r="M11569" s="820"/>
      <c r="N11569" s="820"/>
      <c r="O11569" s="820"/>
      <c r="P11569" s="820"/>
      <c r="Q11569" s="820"/>
      <c r="R11569" s="820"/>
      <c r="S11569" s="820"/>
      <c r="T11569" s="820"/>
      <c r="U11569" s="820"/>
      <c r="V11569" s="820"/>
      <c r="W11569" s="820"/>
      <c r="X11569" s="820"/>
      <c r="Y11569" s="820"/>
      <c r="Z11569" s="820"/>
    </row>
    <row r="11570" spans="7:26">
      <c r="G11570" s="826"/>
      <c r="H11570" s="820"/>
      <c r="J11570" s="820"/>
      <c r="K11570" s="820"/>
      <c r="L11570" s="820"/>
      <c r="M11570" s="820"/>
      <c r="N11570" s="820"/>
      <c r="O11570" s="820"/>
      <c r="P11570" s="820"/>
      <c r="Q11570" s="820"/>
      <c r="R11570" s="820"/>
      <c r="S11570" s="820"/>
      <c r="T11570" s="820"/>
      <c r="U11570" s="820"/>
      <c r="V11570" s="820"/>
      <c r="W11570" s="820"/>
      <c r="X11570" s="820"/>
      <c r="Y11570" s="820"/>
      <c r="Z11570" s="820"/>
    </row>
    <row r="11571" spans="7:26">
      <c r="G11571" s="826"/>
      <c r="H11571" s="820"/>
      <c r="J11571" s="820"/>
      <c r="K11571" s="820"/>
      <c r="L11571" s="820"/>
      <c r="M11571" s="820"/>
      <c r="N11571" s="820"/>
      <c r="O11571" s="820"/>
      <c r="P11571" s="820"/>
      <c r="Q11571" s="820"/>
      <c r="R11571" s="820"/>
      <c r="S11571" s="820"/>
      <c r="T11571" s="820"/>
      <c r="U11571" s="820"/>
      <c r="V11571" s="820"/>
      <c r="W11571" s="820"/>
      <c r="X11571" s="820"/>
      <c r="Y11571" s="820"/>
      <c r="Z11571" s="820"/>
    </row>
    <row r="11572" spans="7:26">
      <c r="G11572" s="826"/>
      <c r="H11572" s="820"/>
      <c r="J11572" s="820"/>
      <c r="K11572" s="820"/>
      <c r="L11572" s="820"/>
      <c r="M11572" s="820"/>
      <c r="N11572" s="820"/>
      <c r="O11572" s="820"/>
      <c r="P11572" s="820"/>
      <c r="Q11572" s="820"/>
      <c r="R11572" s="820"/>
      <c r="S11572" s="820"/>
      <c r="T11572" s="820"/>
      <c r="U11572" s="820"/>
      <c r="V11572" s="820"/>
      <c r="W11572" s="820"/>
      <c r="X11572" s="820"/>
      <c r="Y11572" s="820"/>
      <c r="Z11572" s="820"/>
    </row>
    <row r="11573" spans="7:26">
      <c r="G11573" s="826"/>
      <c r="H11573" s="820"/>
      <c r="J11573" s="820"/>
      <c r="K11573" s="820"/>
      <c r="L11573" s="820"/>
      <c r="M11573" s="820"/>
      <c r="N11573" s="820"/>
      <c r="O11573" s="820"/>
      <c r="P11573" s="820"/>
      <c r="Q11573" s="820"/>
      <c r="R11573" s="820"/>
      <c r="S11573" s="820"/>
      <c r="T11573" s="820"/>
      <c r="U11573" s="820"/>
      <c r="V11573" s="820"/>
      <c r="W11573" s="820"/>
      <c r="X11573" s="820"/>
      <c r="Y11573" s="820"/>
      <c r="Z11573" s="820"/>
    </row>
    <row r="11574" spans="7:26">
      <c r="G11574" s="826"/>
      <c r="H11574" s="820"/>
      <c r="J11574" s="820"/>
      <c r="K11574" s="820"/>
      <c r="L11574" s="820"/>
      <c r="M11574" s="820"/>
      <c r="N11574" s="820"/>
      <c r="O11574" s="820"/>
      <c r="P11574" s="820"/>
      <c r="Q11574" s="820"/>
      <c r="R11574" s="820"/>
      <c r="S11574" s="820"/>
      <c r="T11574" s="820"/>
      <c r="U11574" s="820"/>
      <c r="V11574" s="820"/>
      <c r="W11574" s="820"/>
      <c r="X11574" s="820"/>
      <c r="Y11574" s="820"/>
      <c r="Z11574" s="820"/>
    </row>
    <row r="11575" spans="7:26">
      <c r="G11575" s="826"/>
      <c r="H11575" s="820"/>
      <c r="J11575" s="820"/>
      <c r="K11575" s="820"/>
      <c r="L11575" s="820"/>
      <c r="M11575" s="820"/>
      <c r="N11575" s="820"/>
      <c r="O11575" s="820"/>
      <c r="P11575" s="820"/>
      <c r="Q11575" s="820"/>
      <c r="R11575" s="820"/>
      <c r="S11575" s="820"/>
      <c r="T11575" s="820"/>
      <c r="U11575" s="820"/>
      <c r="V11575" s="820"/>
      <c r="W11575" s="820"/>
      <c r="X11575" s="820"/>
      <c r="Y11575" s="820"/>
      <c r="Z11575" s="820"/>
    </row>
    <row r="11576" spans="7:26">
      <c r="G11576" s="826"/>
      <c r="H11576" s="820"/>
      <c r="J11576" s="820"/>
      <c r="K11576" s="820"/>
      <c r="L11576" s="820"/>
      <c r="M11576" s="820"/>
      <c r="N11576" s="820"/>
      <c r="O11576" s="820"/>
      <c r="P11576" s="820"/>
      <c r="Q11576" s="820"/>
      <c r="R11576" s="820"/>
      <c r="S11576" s="820"/>
      <c r="T11576" s="820"/>
      <c r="U11576" s="820"/>
      <c r="V11576" s="820"/>
      <c r="W11576" s="820"/>
      <c r="X11576" s="820"/>
      <c r="Y11576" s="820"/>
      <c r="Z11576" s="820"/>
    </row>
    <row r="11577" spans="7:26">
      <c r="G11577" s="826"/>
      <c r="H11577" s="820"/>
      <c r="J11577" s="820"/>
      <c r="K11577" s="820"/>
      <c r="L11577" s="820"/>
      <c r="M11577" s="820"/>
      <c r="N11577" s="820"/>
      <c r="O11577" s="820"/>
      <c r="P11577" s="820"/>
      <c r="Q11577" s="820"/>
      <c r="R11577" s="820"/>
      <c r="S11577" s="820"/>
      <c r="T11577" s="820"/>
      <c r="U11577" s="820"/>
      <c r="V11577" s="820"/>
      <c r="W11577" s="820"/>
      <c r="X11577" s="820"/>
      <c r="Y11577" s="820"/>
      <c r="Z11577" s="820"/>
    </row>
    <row r="11578" spans="7:26">
      <c r="G11578" s="826"/>
      <c r="H11578" s="820"/>
      <c r="J11578" s="820"/>
      <c r="K11578" s="820"/>
      <c r="L11578" s="820"/>
      <c r="M11578" s="820"/>
      <c r="N11578" s="820"/>
      <c r="O11578" s="820"/>
      <c r="P11578" s="820"/>
      <c r="Q11578" s="820"/>
      <c r="R11578" s="820"/>
      <c r="S11578" s="820"/>
      <c r="T11578" s="820"/>
      <c r="U11578" s="820"/>
      <c r="V11578" s="820"/>
      <c r="W11578" s="820"/>
      <c r="X11578" s="820"/>
      <c r="Y11578" s="820"/>
      <c r="Z11578" s="820"/>
    </row>
    <row r="11579" spans="7:26">
      <c r="G11579" s="826"/>
      <c r="H11579" s="820"/>
      <c r="J11579" s="820"/>
      <c r="K11579" s="820"/>
      <c r="L11579" s="820"/>
      <c r="M11579" s="820"/>
      <c r="N11579" s="820"/>
      <c r="O11579" s="820"/>
      <c r="P11579" s="820"/>
      <c r="Q11579" s="820"/>
      <c r="R11579" s="820"/>
      <c r="S11579" s="820"/>
      <c r="T11579" s="820"/>
      <c r="U11579" s="820"/>
      <c r="V11579" s="820"/>
      <c r="W11579" s="820"/>
      <c r="X11579" s="820"/>
      <c r="Y11579" s="820"/>
      <c r="Z11579" s="820"/>
    </row>
    <row r="11580" spans="7:26">
      <c r="G11580" s="826"/>
      <c r="H11580" s="820"/>
      <c r="J11580" s="820"/>
      <c r="K11580" s="820"/>
      <c r="L11580" s="820"/>
      <c r="M11580" s="820"/>
      <c r="N11580" s="820"/>
      <c r="O11580" s="820"/>
      <c r="P11580" s="820"/>
      <c r="Q11580" s="820"/>
      <c r="R11580" s="820"/>
      <c r="S11580" s="820"/>
      <c r="T11580" s="820"/>
      <c r="U11580" s="820"/>
      <c r="V11580" s="820"/>
      <c r="W11580" s="820"/>
      <c r="X11580" s="820"/>
      <c r="Y11580" s="820"/>
      <c r="Z11580" s="820"/>
    </row>
    <row r="11581" spans="7:26">
      <c r="G11581" s="826"/>
      <c r="H11581" s="820"/>
      <c r="J11581" s="820"/>
      <c r="K11581" s="820"/>
      <c r="L11581" s="820"/>
      <c r="M11581" s="820"/>
      <c r="N11581" s="820"/>
      <c r="O11581" s="820"/>
      <c r="P11581" s="820"/>
      <c r="Q11581" s="820"/>
      <c r="R11581" s="820"/>
      <c r="S11581" s="820"/>
      <c r="T11581" s="820"/>
      <c r="U11581" s="820"/>
      <c r="V11581" s="820"/>
      <c r="W11581" s="820"/>
      <c r="X11581" s="820"/>
      <c r="Y11581" s="820"/>
      <c r="Z11581" s="820"/>
    </row>
    <row r="11582" spans="7:26">
      <c r="G11582" s="826"/>
      <c r="H11582" s="820"/>
      <c r="J11582" s="820"/>
      <c r="K11582" s="820"/>
      <c r="L11582" s="820"/>
      <c r="M11582" s="820"/>
      <c r="N11582" s="820"/>
      <c r="O11582" s="820"/>
      <c r="P11582" s="820"/>
      <c r="Q11582" s="820"/>
      <c r="R11582" s="820"/>
      <c r="S11582" s="820"/>
      <c r="T11582" s="820"/>
      <c r="U11582" s="820"/>
      <c r="V11582" s="820"/>
      <c r="W11582" s="820"/>
      <c r="X11582" s="820"/>
      <c r="Y11582" s="820"/>
      <c r="Z11582" s="820"/>
    </row>
    <row r="11583" spans="7:26">
      <c r="G11583" s="826"/>
      <c r="H11583" s="820"/>
      <c r="J11583" s="820"/>
      <c r="K11583" s="820"/>
      <c r="L11583" s="820"/>
      <c r="M11583" s="820"/>
      <c r="N11583" s="820"/>
      <c r="O11583" s="820"/>
      <c r="P11583" s="820"/>
      <c r="Q11583" s="820"/>
      <c r="R11583" s="820"/>
      <c r="S11583" s="820"/>
      <c r="T11583" s="820"/>
      <c r="U11583" s="820"/>
      <c r="V11583" s="820"/>
      <c r="W11583" s="820"/>
      <c r="X11583" s="820"/>
      <c r="Y11583" s="820"/>
      <c r="Z11583" s="820"/>
    </row>
    <row r="11584" spans="7:26">
      <c r="G11584" s="826"/>
      <c r="H11584" s="820"/>
      <c r="J11584" s="820"/>
      <c r="K11584" s="820"/>
      <c r="L11584" s="820"/>
      <c r="M11584" s="820"/>
      <c r="N11584" s="820"/>
      <c r="O11584" s="820"/>
      <c r="P11584" s="820"/>
      <c r="Q11584" s="820"/>
      <c r="R11584" s="820"/>
      <c r="S11584" s="820"/>
      <c r="T11584" s="820"/>
      <c r="U11584" s="820"/>
      <c r="V11584" s="820"/>
      <c r="W11584" s="820"/>
      <c r="X11584" s="820"/>
      <c r="Y11584" s="820"/>
      <c r="Z11584" s="820"/>
    </row>
    <row r="11585" spans="7:26">
      <c r="G11585" s="826"/>
      <c r="H11585" s="820"/>
      <c r="J11585" s="820"/>
      <c r="K11585" s="820"/>
      <c r="L11585" s="820"/>
      <c r="M11585" s="820"/>
      <c r="N11585" s="820"/>
      <c r="O11585" s="820"/>
      <c r="P11585" s="820"/>
      <c r="Q11585" s="820"/>
      <c r="R11585" s="820"/>
      <c r="S11585" s="820"/>
      <c r="T11585" s="820"/>
      <c r="U11585" s="820"/>
      <c r="V11585" s="820"/>
      <c r="W11585" s="820"/>
      <c r="X11585" s="820"/>
      <c r="Y11585" s="820"/>
      <c r="Z11585" s="820"/>
    </row>
    <row r="11586" spans="7:26">
      <c r="G11586" s="826"/>
      <c r="H11586" s="820"/>
      <c r="J11586" s="820"/>
      <c r="K11586" s="820"/>
      <c r="L11586" s="820"/>
      <c r="M11586" s="820"/>
      <c r="N11586" s="820"/>
      <c r="O11586" s="820"/>
      <c r="P11586" s="820"/>
      <c r="Q11586" s="820"/>
      <c r="R11586" s="820"/>
      <c r="S11586" s="820"/>
      <c r="T11586" s="820"/>
      <c r="U11586" s="820"/>
      <c r="V11586" s="820"/>
      <c r="W11586" s="820"/>
      <c r="X11586" s="820"/>
      <c r="Y11586" s="820"/>
      <c r="Z11586" s="820"/>
    </row>
    <row r="11587" spans="7:26">
      <c r="G11587" s="826"/>
      <c r="H11587" s="820"/>
      <c r="J11587" s="820"/>
      <c r="K11587" s="820"/>
      <c r="L11587" s="820"/>
      <c r="M11587" s="820"/>
      <c r="N11587" s="820"/>
      <c r="O11587" s="820"/>
      <c r="P11587" s="820"/>
      <c r="Q11587" s="820"/>
      <c r="R11587" s="820"/>
      <c r="S11587" s="820"/>
      <c r="T11587" s="820"/>
      <c r="U11587" s="820"/>
      <c r="V11587" s="820"/>
      <c r="W11587" s="820"/>
      <c r="X11587" s="820"/>
      <c r="Y11587" s="820"/>
      <c r="Z11587" s="820"/>
    </row>
    <row r="11588" spans="7:26">
      <c r="G11588" s="826"/>
      <c r="H11588" s="820"/>
      <c r="J11588" s="820"/>
      <c r="K11588" s="820"/>
      <c r="L11588" s="820"/>
      <c r="M11588" s="820"/>
      <c r="N11588" s="820"/>
      <c r="O11588" s="820"/>
      <c r="P11588" s="820"/>
      <c r="Q11588" s="820"/>
      <c r="R11588" s="820"/>
      <c r="S11588" s="820"/>
      <c r="T11588" s="820"/>
      <c r="U11588" s="820"/>
      <c r="V11588" s="820"/>
      <c r="W11588" s="820"/>
      <c r="X11588" s="820"/>
      <c r="Y11588" s="820"/>
      <c r="Z11588" s="820"/>
    </row>
    <row r="11589" spans="7:26">
      <c r="G11589" s="826"/>
      <c r="H11589" s="820"/>
      <c r="J11589" s="820"/>
      <c r="K11589" s="820"/>
      <c r="L11589" s="820"/>
      <c r="M11589" s="820"/>
      <c r="N11589" s="820"/>
      <c r="O11589" s="820"/>
      <c r="P11589" s="820"/>
      <c r="Q11589" s="820"/>
      <c r="R11589" s="820"/>
      <c r="S11589" s="820"/>
      <c r="T11589" s="820"/>
      <c r="U11589" s="820"/>
      <c r="V11589" s="820"/>
      <c r="W11589" s="820"/>
      <c r="X11589" s="820"/>
      <c r="Y11589" s="820"/>
      <c r="Z11589" s="820"/>
    </row>
    <row r="11590" spans="7:26">
      <c r="G11590" s="826"/>
      <c r="H11590" s="820"/>
      <c r="J11590" s="820"/>
      <c r="K11590" s="820"/>
      <c r="L11590" s="820"/>
      <c r="M11590" s="820"/>
      <c r="N11590" s="820"/>
      <c r="O11590" s="820"/>
      <c r="P11590" s="820"/>
      <c r="Q11590" s="820"/>
      <c r="R11590" s="820"/>
      <c r="S11590" s="820"/>
      <c r="T11590" s="820"/>
      <c r="U11590" s="820"/>
      <c r="V11590" s="820"/>
      <c r="W11590" s="820"/>
      <c r="X11590" s="820"/>
      <c r="Y11590" s="820"/>
      <c r="Z11590" s="820"/>
    </row>
    <row r="11591" spans="7:26">
      <c r="G11591" s="826"/>
      <c r="H11591" s="820"/>
      <c r="J11591" s="820"/>
      <c r="K11591" s="820"/>
      <c r="L11591" s="820"/>
      <c r="M11591" s="820"/>
      <c r="N11591" s="820"/>
      <c r="O11591" s="820"/>
      <c r="P11591" s="820"/>
      <c r="Q11591" s="820"/>
      <c r="R11591" s="820"/>
      <c r="S11591" s="820"/>
      <c r="T11591" s="820"/>
      <c r="U11591" s="820"/>
      <c r="V11591" s="820"/>
      <c r="W11591" s="820"/>
      <c r="X11591" s="820"/>
      <c r="Y11591" s="820"/>
      <c r="Z11591" s="820"/>
    </row>
    <row r="11592" spans="7:26">
      <c r="G11592" s="826"/>
      <c r="H11592" s="820"/>
      <c r="J11592" s="820"/>
      <c r="K11592" s="820"/>
      <c r="L11592" s="820"/>
      <c r="M11592" s="820"/>
      <c r="N11592" s="820"/>
      <c r="O11592" s="820"/>
      <c r="P11592" s="820"/>
      <c r="Q11592" s="820"/>
      <c r="R11592" s="820"/>
      <c r="S11592" s="820"/>
      <c r="T11592" s="820"/>
      <c r="U11592" s="820"/>
      <c r="V11592" s="820"/>
      <c r="W11592" s="820"/>
      <c r="X11592" s="820"/>
      <c r="Y11592" s="820"/>
      <c r="Z11592" s="820"/>
    </row>
    <row r="11593" spans="7:26">
      <c r="G11593" s="826"/>
      <c r="H11593" s="820"/>
      <c r="J11593" s="820"/>
      <c r="K11593" s="820"/>
      <c r="L11593" s="820"/>
      <c r="M11593" s="820"/>
      <c r="N11593" s="820"/>
      <c r="O11593" s="820"/>
      <c r="P11593" s="820"/>
      <c r="Q11593" s="820"/>
      <c r="R11593" s="820"/>
      <c r="S11593" s="820"/>
      <c r="T11593" s="820"/>
      <c r="U11593" s="820"/>
      <c r="V11593" s="820"/>
      <c r="W11593" s="820"/>
      <c r="X11593" s="820"/>
      <c r="Y11593" s="820"/>
      <c r="Z11593" s="820"/>
    </row>
    <row r="11594" spans="7:26">
      <c r="G11594" s="826"/>
      <c r="H11594" s="820"/>
      <c r="J11594" s="820"/>
      <c r="K11594" s="820"/>
      <c r="L11594" s="820"/>
      <c r="M11594" s="820"/>
      <c r="N11594" s="820"/>
      <c r="O11594" s="820"/>
      <c r="P11594" s="820"/>
      <c r="Q11594" s="820"/>
      <c r="R11594" s="820"/>
      <c r="S11594" s="820"/>
      <c r="T11594" s="820"/>
      <c r="U11594" s="820"/>
      <c r="V11594" s="820"/>
      <c r="W11594" s="820"/>
      <c r="X11594" s="820"/>
      <c r="Y11594" s="820"/>
      <c r="Z11594" s="820"/>
    </row>
    <row r="11595" spans="7:26">
      <c r="G11595" s="826"/>
      <c r="H11595" s="820"/>
      <c r="J11595" s="820"/>
      <c r="K11595" s="820"/>
      <c r="L11595" s="820"/>
      <c r="M11595" s="820"/>
      <c r="N11595" s="820"/>
      <c r="O11595" s="820"/>
      <c r="P11595" s="820"/>
      <c r="Q11595" s="820"/>
      <c r="R11595" s="820"/>
      <c r="S11595" s="820"/>
      <c r="T11595" s="820"/>
      <c r="U11595" s="820"/>
      <c r="V11595" s="820"/>
      <c r="W11595" s="820"/>
      <c r="X11595" s="820"/>
      <c r="Y11595" s="820"/>
      <c r="Z11595" s="820"/>
    </row>
    <row r="11596" spans="7:26">
      <c r="G11596" s="826"/>
      <c r="H11596" s="820"/>
      <c r="J11596" s="820"/>
      <c r="K11596" s="820"/>
      <c r="L11596" s="820"/>
      <c r="M11596" s="820"/>
      <c r="N11596" s="820"/>
      <c r="O11596" s="820"/>
      <c r="P11596" s="820"/>
      <c r="Q11596" s="820"/>
      <c r="R11596" s="820"/>
      <c r="S11596" s="820"/>
      <c r="T11596" s="820"/>
      <c r="U11596" s="820"/>
      <c r="V11596" s="820"/>
      <c r="W11596" s="820"/>
      <c r="X11596" s="820"/>
      <c r="Y11596" s="820"/>
      <c r="Z11596" s="820"/>
    </row>
    <row r="11597" spans="7:26">
      <c r="G11597" s="826"/>
      <c r="H11597" s="820"/>
      <c r="J11597" s="820"/>
      <c r="K11597" s="820"/>
      <c r="L11597" s="820"/>
      <c r="M11597" s="820"/>
      <c r="N11597" s="820"/>
      <c r="O11597" s="820"/>
      <c r="P11597" s="820"/>
      <c r="Q11597" s="820"/>
      <c r="R11597" s="820"/>
      <c r="S11597" s="820"/>
      <c r="T11597" s="820"/>
      <c r="U11597" s="820"/>
      <c r="V11597" s="820"/>
      <c r="W11597" s="820"/>
      <c r="X11597" s="820"/>
      <c r="Y11597" s="820"/>
      <c r="Z11597" s="820"/>
    </row>
    <row r="11598" spans="7:26">
      <c r="G11598" s="826"/>
      <c r="H11598" s="820"/>
      <c r="J11598" s="820"/>
      <c r="K11598" s="820"/>
      <c r="L11598" s="820"/>
      <c r="M11598" s="820"/>
      <c r="N11598" s="820"/>
      <c r="O11598" s="820"/>
      <c r="P11598" s="820"/>
      <c r="Q11598" s="820"/>
      <c r="R11598" s="820"/>
      <c r="S11598" s="820"/>
      <c r="T11598" s="820"/>
      <c r="U11598" s="820"/>
      <c r="V11598" s="820"/>
      <c r="W11598" s="820"/>
      <c r="X11598" s="820"/>
      <c r="Y11598" s="820"/>
      <c r="Z11598" s="820"/>
    </row>
    <row r="11599" spans="7:26">
      <c r="G11599" s="826"/>
      <c r="H11599" s="820"/>
      <c r="J11599" s="820"/>
      <c r="K11599" s="820"/>
      <c r="L11599" s="820"/>
      <c r="M11599" s="820"/>
      <c r="N11599" s="820"/>
      <c r="O11599" s="820"/>
      <c r="P11599" s="820"/>
      <c r="Q11599" s="820"/>
      <c r="R11599" s="820"/>
      <c r="S11599" s="820"/>
      <c r="T11599" s="820"/>
      <c r="U11599" s="820"/>
      <c r="V11599" s="820"/>
      <c r="W11599" s="820"/>
      <c r="X11599" s="820"/>
      <c r="Y11599" s="820"/>
      <c r="Z11599" s="820"/>
    </row>
    <row r="11600" spans="7:26">
      <c r="G11600" s="826"/>
      <c r="H11600" s="820"/>
      <c r="J11600" s="820"/>
      <c r="K11600" s="820"/>
      <c r="L11600" s="820"/>
      <c r="M11600" s="820"/>
      <c r="N11600" s="820"/>
      <c r="O11600" s="820"/>
      <c r="P11600" s="820"/>
      <c r="Q11600" s="820"/>
      <c r="R11600" s="820"/>
      <c r="S11600" s="820"/>
      <c r="T11600" s="820"/>
      <c r="U11600" s="820"/>
      <c r="V11600" s="820"/>
      <c r="W11600" s="820"/>
      <c r="X11600" s="820"/>
      <c r="Y11600" s="820"/>
      <c r="Z11600" s="820"/>
    </row>
    <row r="11601" spans="7:26">
      <c r="G11601" s="826"/>
      <c r="H11601" s="820"/>
      <c r="J11601" s="820"/>
      <c r="K11601" s="820"/>
      <c r="L11601" s="820"/>
      <c r="M11601" s="820"/>
      <c r="N11601" s="820"/>
      <c r="O11601" s="820"/>
      <c r="P11601" s="820"/>
      <c r="Q11601" s="820"/>
      <c r="R11601" s="820"/>
      <c r="S11601" s="820"/>
      <c r="T11601" s="820"/>
      <c r="U11601" s="820"/>
      <c r="V11601" s="820"/>
      <c r="W11601" s="820"/>
      <c r="X11601" s="820"/>
      <c r="Y11601" s="820"/>
      <c r="Z11601" s="820"/>
    </row>
    <row r="11602" spans="7:26">
      <c r="G11602" s="826"/>
      <c r="H11602" s="820"/>
      <c r="J11602" s="820"/>
      <c r="K11602" s="820"/>
      <c r="L11602" s="820"/>
      <c r="M11602" s="820"/>
      <c r="N11602" s="820"/>
      <c r="O11602" s="820"/>
      <c r="P11602" s="820"/>
      <c r="Q11602" s="820"/>
      <c r="R11602" s="820"/>
      <c r="S11602" s="820"/>
      <c r="T11602" s="820"/>
      <c r="U11602" s="820"/>
      <c r="V11602" s="820"/>
      <c r="W11602" s="820"/>
      <c r="X11602" s="820"/>
      <c r="Y11602" s="820"/>
      <c r="Z11602" s="820"/>
    </row>
    <row r="11603" spans="7:26">
      <c r="G11603" s="826"/>
      <c r="H11603" s="820"/>
      <c r="J11603" s="820"/>
      <c r="K11603" s="820"/>
      <c r="L11603" s="820"/>
      <c r="M11603" s="820"/>
      <c r="N11603" s="820"/>
      <c r="O11603" s="820"/>
      <c r="P11603" s="820"/>
      <c r="Q11603" s="820"/>
      <c r="R11603" s="820"/>
      <c r="S11603" s="820"/>
      <c r="T11603" s="820"/>
      <c r="U11603" s="820"/>
      <c r="V11603" s="820"/>
      <c r="W11603" s="820"/>
      <c r="X11603" s="820"/>
      <c r="Y11603" s="820"/>
      <c r="Z11603" s="820"/>
    </row>
    <row r="11604" spans="7:26">
      <c r="G11604" s="826"/>
      <c r="H11604" s="820"/>
      <c r="J11604" s="820"/>
      <c r="K11604" s="820"/>
      <c r="L11604" s="820"/>
      <c r="M11604" s="820"/>
      <c r="N11604" s="820"/>
      <c r="O11604" s="820"/>
      <c r="P11604" s="820"/>
      <c r="Q11604" s="820"/>
      <c r="R11604" s="820"/>
      <c r="S11604" s="820"/>
      <c r="T11604" s="820"/>
      <c r="U11604" s="820"/>
      <c r="V11604" s="820"/>
      <c r="W11604" s="820"/>
      <c r="X11604" s="820"/>
      <c r="Y11604" s="820"/>
      <c r="Z11604" s="820"/>
    </row>
    <row r="11605" spans="7:26">
      <c r="G11605" s="826"/>
      <c r="H11605" s="820"/>
      <c r="J11605" s="820"/>
      <c r="K11605" s="820"/>
      <c r="L11605" s="820"/>
      <c r="M11605" s="820"/>
      <c r="N11605" s="820"/>
      <c r="O11605" s="820"/>
      <c r="P11605" s="820"/>
      <c r="Q11605" s="820"/>
      <c r="R11605" s="820"/>
      <c r="S11605" s="820"/>
      <c r="T11605" s="820"/>
      <c r="U11605" s="820"/>
      <c r="V11605" s="820"/>
      <c r="W11605" s="820"/>
      <c r="X11605" s="820"/>
      <c r="Y11605" s="820"/>
      <c r="Z11605" s="820"/>
    </row>
    <row r="11606" spans="7:26">
      <c r="G11606" s="826"/>
      <c r="H11606" s="820"/>
      <c r="J11606" s="820"/>
      <c r="K11606" s="820"/>
      <c r="L11606" s="820"/>
      <c r="M11606" s="820"/>
      <c r="N11606" s="820"/>
      <c r="O11606" s="820"/>
      <c r="P11606" s="820"/>
      <c r="Q11606" s="820"/>
      <c r="R11606" s="820"/>
      <c r="S11606" s="820"/>
      <c r="T11606" s="820"/>
      <c r="U11606" s="820"/>
      <c r="V11606" s="820"/>
      <c r="W11606" s="820"/>
      <c r="X11606" s="820"/>
      <c r="Y11606" s="820"/>
      <c r="Z11606" s="820"/>
    </row>
    <row r="11607" spans="7:26">
      <c r="G11607" s="826"/>
      <c r="H11607" s="820"/>
      <c r="J11607" s="820"/>
      <c r="K11607" s="820"/>
      <c r="L11607" s="820"/>
      <c r="M11607" s="820"/>
      <c r="N11607" s="820"/>
      <c r="O11607" s="820"/>
      <c r="P11607" s="820"/>
      <c r="Q11607" s="820"/>
      <c r="R11607" s="820"/>
      <c r="S11607" s="820"/>
      <c r="T11607" s="820"/>
      <c r="U11607" s="820"/>
      <c r="V11607" s="820"/>
      <c r="W11607" s="820"/>
      <c r="X11607" s="820"/>
      <c r="Y11607" s="820"/>
      <c r="Z11607" s="820"/>
    </row>
    <row r="11608" spans="7:26">
      <c r="G11608" s="826"/>
      <c r="H11608" s="820"/>
      <c r="J11608" s="820"/>
      <c r="K11608" s="820"/>
      <c r="L11608" s="820"/>
      <c r="M11608" s="820"/>
      <c r="N11608" s="820"/>
      <c r="O11608" s="820"/>
      <c r="P11608" s="820"/>
      <c r="Q11608" s="820"/>
      <c r="R11608" s="820"/>
      <c r="S11608" s="820"/>
      <c r="T11608" s="820"/>
      <c r="U11608" s="820"/>
      <c r="V11608" s="820"/>
      <c r="W11608" s="820"/>
      <c r="X11608" s="820"/>
      <c r="Y11608" s="820"/>
      <c r="Z11608" s="820"/>
    </row>
    <row r="11609" spans="7:26">
      <c r="G11609" s="826"/>
      <c r="H11609" s="820"/>
      <c r="J11609" s="820"/>
      <c r="K11609" s="820"/>
      <c r="L11609" s="820"/>
      <c r="M11609" s="820"/>
      <c r="N11609" s="820"/>
      <c r="O11609" s="820"/>
      <c r="P11609" s="820"/>
      <c r="Q11609" s="820"/>
      <c r="R11609" s="820"/>
      <c r="S11609" s="820"/>
      <c r="T11609" s="820"/>
      <c r="U11609" s="820"/>
      <c r="V11609" s="820"/>
      <c r="W11609" s="820"/>
      <c r="X11609" s="820"/>
      <c r="Y11609" s="820"/>
      <c r="Z11609" s="820"/>
    </row>
    <row r="11610" spans="7:26">
      <c r="G11610" s="826"/>
      <c r="H11610" s="820"/>
      <c r="J11610" s="820"/>
      <c r="K11610" s="820"/>
      <c r="L11610" s="820"/>
      <c r="M11610" s="820"/>
      <c r="N11610" s="820"/>
      <c r="O11610" s="820"/>
      <c r="P11610" s="820"/>
      <c r="Q11610" s="820"/>
      <c r="R11610" s="820"/>
      <c r="S11610" s="820"/>
      <c r="T11610" s="820"/>
      <c r="U11610" s="820"/>
      <c r="V11610" s="820"/>
      <c r="W11610" s="820"/>
      <c r="X11610" s="820"/>
      <c r="Y11610" s="820"/>
      <c r="Z11610" s="820"/>
    </row>
    <row r="11611" spans="7:26">
      <c r="G11611" s="826"/>
      <c r="H11611" s="820"/>
      <c r="J11611" s="820"/>
      <c r="K11611" s="820"/>
      <c r="L11611" s="820"/>
      <c r="M11611" s="820"/>
      <c r="N11611" s="820"/>
      <c r="O11611" s="820"/>
      <c r="P11611" s="820"/>
      <c r="Q11611" s="820"/>
      <c r="R11611" s="820"/>
      <c r="S11611" s="820"/>
      <c r="T11611" s="820"/>
      <c r="U11611" s="820"/>
      <c r="V11611" s="820"/>
      <c r="W11611" s="820"/>
      <c r="X11611" s="820"/>
      <c r="Y11611" s="820"/>
      <c r="Z11611" s="820"/>
    </row>
    <row r="11612" spans="7:26">
      <c r="G11612" s="826"/>
      <c r="H11612" s="820"/>
      <c r="J11612" s="820"/>
      <c r="K11612" s="820"/>
      <c r="L11612" s="820"/>
      <c r="M11612" s="820"/>
      <c r="N11612" s="820"/>
      <c r="O11612" s="820"/>
      <c r="P11612" s="820"/>
      <c r="Q11612" s="820"/>
      <c r="R11612" s="820"/>
      <c r="S11612" s="820"/>
      <c r="T11612" s="820"/>
      <c r="U11612" s="820"/>
      <c r="V11612" s="820"/>
      <c r="W11612" s="820"/>
      <c r="X11612" s="820"/>
      <c r="Y11612" s="820"/>
      <c r="Z11612" s="820"/>
    </row>
    <row r="11613" spans="7:26">
      <c r="G11613" s="826"/>
      <c r="H11613" s="820"/>
      <c r="J11613" s="820"/>
      <c r="K11613" s="820"/>
      <c r="L11613" s="820"/>
      <c r="M11613" s="820"/>
      <c r="N11613" s="820"/>
      <c r="O11613" s="820"/>
      <c r="P11613" s="820"/>
      <c r="Q11613" s="820"/>
      <c r="R11613" s="820"/>
      <c r="S11613" s="820"/>
      <c r="T11613" s="820"/>
      <c r="U11613" s="820"/>
      <c r="V11613" s="820"/>
      <c r="W11613" s="820"/>
      <c r="X11613" s="820"/>
      <c r="Y11613" s="820"/>
      <c r="Z11613" s="820"/>
    </row>
    <row r="11614" spans="7:26">
      <c r="G11614" s="826"/>
      <c r="H11614" s="820"/>
      <c r="J11614" s="820"/>
      <c r="K11614" s="820"/>
      <c r="L11614" s="820"/>
      <c r="M11614" s="820"/>
      <c r="N11614" s="820"/>
      <c r="O11614" s="820"/>
      <c r="P11614" s="820"/>
      <c r="Q11614" s="820"/>
      <c r="R11614" s="820"/>
      <c r="S11614" s="820"/>
      <c r="T11614" s="820"/>
      <c r="U11614" s="820"/>
      <c r="V11614" s="820"/>
      <c r="W11614" s="820"/>
      <c r="X11614" s="820"/>
      <c r="Y11614" s="820"/>
      <c r="Z11614" s="820"/>
    </row>
    <row r="11615" spans="7:26">
      <c r="G11615" s="826"/>
      <c r="H11615" s="820"/>
      <c r="J11615" s="820"/>
      <c r="K11615" s="820"/>
      <c r="L11615" s="820"/>
      <c r="M11615" s="820"/>
      <c r="N11615" s="820"/>
      <c r="O11615" s="820"/>
      <c r="P11615" s="820"/>
      <c r="Q11615" s="820"/>
      <c r="R11615" s="820"/>
      <c r="S11615" s="820"/>
      <c r="T11615" s="820"/>
      <c r="U11615" s="820"/>
      <c r="V11615" s="820"/>
      <c r="W11615" s="820"/>
      <c r="X11615" s="820"/>
      <c r="Y11615" s="820"/>
      <c r="Z11615" s="820"/>
    </row>
    <row r="11616" spans="7:26">
      <c r="G11616" s="826"/>
      <c r="H11616" s="820"/>
      <c r="J11616" s="820"/>
      <c r="K11616" s="820"/>
      <c r="L11616" s="820"/>
      <c r="M11616" s="820"/>
      <c r="N11616" s="820"/>
      <c r="O11616" s="820"/>
      <c r="P11616" s="820"/>
      <c r="Q11616" s="820"/>
      <c r="R11616" s="820"/>
      <c r="S11616" s="820"/>
      <c r="T11616" s="820"/>
      <c r="U11616" s="820"/>
      <c r="V11616" s="820"/>
      <c r="W11616" s="820"/>
      <c r="X11616" s="820"/>
      <c r="Y11616" s="820"/>
      <c r="Z11616" s="820"/>
    </row>
    <row r="11617" spans="7:26">
      <c r="G11617" s="826"/>
      <c r="H11617" s="820"/>
      <c r="J11617" s="820"/>
      <c r="K11617" s="820"/>
      <c r="L11617" s="820"/>
      <c r="M11617" s="820"/>
      <c r="N11617" s="820"/>
      <c r="O11617" s="820"/>
      <c r="P11617" s="820"/>
      <c r="Q11617" s="820"/>
      <c r="R11617" s="820"/>
      <c r="S11617" s="820"/>
      <c r="T11617" s="820"/>
      <c r="U11617" s="820"/>
      <c r="V11617" s="820"/>
      <c r="W11617" s="820"/>
      <c r="X11617" s="820"/>
      <c r="Y11617" s="820"/>
      <c r="Z11617" s="820"/>
    </row>
    <row r="11618" spans="7:26">
      <c r="G11618" s="826"/>
      <c r="H11618" s="820"/>
      <c r="J11618" s="820"/>
      <c r="K11618" s="820"/>
      <c r="L11618" s="820"/>
      <c r="M11618" s="820"/>
      <c r="N11618" s="820"/>
      <c r="O11618" s="820"/>
      <c r="P11618" s="820"/>
      <c r="Q11618" s="820"/>
      <c r="R11618" s="820"/>
      <c r="S11618" s="820"/>
      <c r="T11618" s="820"/>
      <c r="U11618" s="820"/>
      <c r="V11618" s="820"/>
      <c r="W11618" s="820"/>
      <c r="X11618" s="820"/>
      <c r="Y11618" s="820"/>
      <c r="Z11618" s="820"/>
    </row>
    <row r="11619" spans="7:26">
      <c r="G11619" s="826"/>
      <c r="H11619" s="820"/>
      <c r="J11619" s="820"/>
      <c r="K11619" s="820"/>
      <c r="L11619" s="820"/>
      <c r="M11619" s="820"/>
      <c r="N11619" s="820"/>
      <c r="O11619" s="820"/>
      <c r="P11619" s="820"/>
      <c r="Q11619" s="820"/>
      <c r="R11619" s="820"/>
      <c r="S11619" s="820"/>
      <c r="T11619" s="820"/>
      <c r="U11619" s="820"/>
      <c r="V11619" s="820"/>
      <c r="W11619" s="820"/>
      <c r="X11619" s="820"/>
      <c r="Y11619" s="820"/>
      <c r="Z11619" s="820"/>
    </row>
    <row r="11620" spans="7:26">
      <c r="G11620" s="826"/>
      <c r="H11620" s="820"/>
      <c r="J11620" s="820"/>
      <c r="K11620" s="820"/>
      <c r="L11620" s="820"/>
      <c r="M11620" s="820"/>
      <c r="N11620" s="820"/>
      <c r="O11620" s="820"/>
      <c r="P11620" s="820"/>
      <c r="Q11620" s="820"/>
      <c r="R11620" s="820"/>
      <c r="S11620" s="820"/>
      <c r="T11620" s="820"/>
      <c r="U11620" s="820"/>
      <c r="V11620" s="820"/>
      <c r="W11620" s="820"/>
      <c r="X11620" s="820"/>
      <c r="Y11620" s="820"/>
      <c r="Z11620" s="820"/>
    </row>
    <row r="11621" spans="7:26">
      <c r="G11621" s="826"/>
      <c r="H11621" s="820"/>
      <c r="J11621" s="820"/>
      <c r="K11621" s="820"/>
      <c r="L11621" s="820"/>
      <c r="M11621" s="820"/>
      <c r="N11621" s="820"/>
      <c r="O11621" s="820"/>
      <c r="P11621" s="820"/>
      <c r="Q11621" s="820"/>
      <c r="R11621" s="820"/>
      <c r="S11621" s="820"/>
      <c r="T11621" s="820"/>
      <c r="U11621" s="820"/>
      <c r="V11621" s="820"/>
      <c r="W11621" s="820"/>
      <c r="X11621" s="820"/>
      <c r="Y11621" s="820"/>
      <c r="Z11621" s="820"/>
    </row>
    <row r="11622" spans="7:26">
      <c r="G11622" s="826"/>
      <c r="H11622" s="820"/>
      <c r="J11622" s="820"/>
      <c r="K11622" s="820"/>
      <c r="L11622" s="820"/>
      <c r="M11622" s="820"/>
      <c r="N11622" s="820"/>
      <c r="O11622" s="820"/>
      <c r="P11622" s="820"/>
      <c r="Q11622" s="820"/>
      <c r="R11622" s="820"/>
      <c r="S11622" s="820"/>
      <c r="T11622" s="820"/>
      <c r="U11622" s="820"/>
      <c r="V11622" s="820"/>
      <c r="W11622" s="820"/>
      <c r="X11622" s="820"/>
      <c r="Y11622" s="820"/>
      <c r="Z11622" s="820"/>
    </row>
    <row r="11623" spans="7:26">
      <c r="G11623" s="826"/>
      <c r="H11623" s="820"/>
      <c r="J11623" s="820"/>
      <c r="K11623" s="820"/>
      <c r="L11623" s="820"/>
      <c r="M11623" s="820"/>
      <c r="N11623" s="820"/>
      <c r="O11623" s="820"/>
      <c r="P11623" s="820"/>
      <c r="Q11623" s="820"/>
      <c r="R11623" s="820"/>
      <c r="S11623" s="820"/>
      <c r="T11623" s="820"/>
      <c r="U11623" s="820"/>
      <c r="V11623" s="820"/>
      <c r="W11623" s="820"/>
      <c r="X11623" s="820"/>
      <c r="Y11623" s="820"/>
      <c r="Z11623" s="820"/>
    </row>
    <row r="11624" spans="7:26">
      <c r="G11624" s="826"/>
      <c r="H11624" s="820"/>
      <c r="J11624" s="820"/>
      <c r="K11624" s="820"/>
      <c r="L11624" s="820"/>
      <c r="M11624" s="820"/>
      <c r="N11624" s="820"/>
      <c r="O11624" s="820"/>
      <c r="P11624" s="820"/>
      <c r="Q11624" s="820"/>
      <c r="R11624" s="820"/>
      <c r="S11624" s="820"/>
      <c r="T11624" s="820"/>
      <c r="U11624" s="820"/>
      <c r="V11624" s="820"/>
      <c r="W11624" s="820"/>
      <c r="X11624" s="820"/>
      <c r="Y11624" s="820"/>
      <c r="Z11624" s="820"/>
    </row>
    <row r="11625" spans="7:26">
      <c r="G11625" s="826"/>
      <c r="H11625" s="820"/>
      <c r="J11625" s="820"/>
      <c r="K11625" s="820"/>
      <c r="L11625" s="820"/>
      <c r="M11625" s="820"/>
      <c r="N11625" s="820"/>
      <c r="O11625" s="820"/>
      <c r="P11625" s="820"/>
      <c r="Q11625" s="820"/>
      <c r="R11625" s="820"/>
      <c r="S11625" s="820"/>
      <c r="T11625" s="820"/>
      <c r="U11625" s="820"/>
      <c r="V11625" s="820"/>
      <c r="W11625" s="820"/>
      <c r="X11625" s="820"/>
      <c r="Y11625" s="820"/>
      <c r="Z11625" s="820"/>
    </row>
    <row r="11626" spans="7:26">
      <c r="G11626" s="826"/>
      <c r="H11626" s="820"/>
      <c r="J11626" s="820"/>
      <c r="K11626" s="820"/>
      <c r="L11626" s="820"/>
      <c r="M11626" s="820"/>
      <c r="N11626" s="820"/>
      <c r="O11626" s="820"/>
      <c r="P11626" s="820"/>
      <c r="Q11626" s="820"/>
      <c r="R11626" s="820"/>
      <c r="S11626" s="820"/>
      <c r="T11626" s="820"/>
      <c r="U11626" s="820"/>
      <c r="V11626" s="820"/>
      <c r="W11626" s="820"/>
      <c r="X11626" s="820"/>
      <c r="Y11626" s="820"/>
      <c r="Z11626" s="820"/>
    </row>
    <row r="11627" spans="7:26">
      <c r="G11627" s="826"/>
      <c r="H11627" s="820"/>
      <c r="J11627" s="820"/>
      <c r="K11627" s="820"/>
      <c r="L11627" s="820"/>
      <c r="M11627" s="820"/>
      <c r="N11627" s="820"/>
      <c r="O11627" s="820"/>
      <c r="P11627" s="820"/>
      <c r="Q11627" s="820"/>
      <c r="R11627" s="820"/>
      <c r="S11627" s="820"/>
      <c r="T11627" s="820"/>
      <c r="U11627" s="820"/>
      <c r="V11627" s="820"/>
      <c r="W11627" s="820"/>
      <c r="X11627" s="820"/>
      <c r="Y11627" s="820"/>
      <c r="Z11627" s="820"/>
    </row>
    <row r="11628" spans="7:26">
      <c r="G11628" s="826"/>
      <c r="H11628" s="820"/>
      <c r="J11628" s="820"/>
      <c r="K11628" s="820"/>
      <c r="L11628" s="820"/>
      <c r="M11628" s="820"/>
      <c r="N11628" s="820"/>
      <c r="O11628" s="820"/>
      <c r="P11628" s="820"/>
      <c r="Q11628" s="820"/>
      <c r="R11628" s="820"/>
      <c r="S11628" s="820"/>
      <c r="T11628" s="820"/>
      <c r="U11628" s="820"/>
      <c r="V11628" s="820"/>
      <c r="W11628" s="820"/>
      <c r="X11628" s="820"/>
      <c r="Y11628" s="820"/>
      <c r="Z11628" s="820"/>
    </row>
    <row r="11629" spans="7:26">
      <c r="G11629" s="826"/>
      <c r="H11629" s="820"/>
      <c r="J11629" s="820"/>
      <c r="K11629" s="820"/>
      <c r="L11629" s="820"/>
      <c r="M11629" s="820"/>
      <c r="N11629" s="820"/>
      <c r="O11629" s="820"/>
      <c r="P11629" s="820"/>
      <c r="Q11629" s="820"/>
      <c r="R11629" s="820"/>
      <c r="S11629" s="820"/>
      <c r="T11629" s="820"/>
      <c r="U11629" s="820"/>
      <c r="V11629" s="820"/>
      <c r="W11629" s="820"/>
      <c r="X11629" s="820"/>
      <c r="Y11629" s="820"/>
      <c r="Z11629" s="820"/>
    </row>
    <row r="11630" spans="7:26">
      <c r="G11630" s="826"/>
      <c r="H11630" s="820"/>
      <c r="J11630" s="820"/>
      <c r="K11630" s="820"/>
      <c r="L11630" s="820"/>
      <c r="M11630" s="820"/>
      <c r="N11630" s="820"/>
      <c r="O11630" s="820"/>
      <c r="P11630" s="820"/>
      <c r="Q11630" s="820"/>
      <c r="R11630" s="820"/>
      <c r="S11630" s="820"/>
      <c r="T11630" s="820"/>
      <c r="U11630" s="820"/>
      <c r="V11630" s="820"/>
      <c r="W11630" s="820"/>
      <c r="X11630" s="820"/>
      <c r="Y11630" s="820"/>
      <c r="Z11630" s="820"/>
    </row>
    <row r="11631" spans="7:26">
      <c r="G11631" s="826"/>
      <c r="H11631" s="820"/>
      <c r="J11631" s="820"/>
      <c r="K11631" s="820"/>
      <c r="L11631" s="820"/>
      <c r="M11631" s="820"/>
      <c r="N11631" s="820"/>
      <c r="O11631" s="820"/>
      <c r="P11631" s="820"/>
      <c r="Q11631" s="820"/>
      <c r="R11631" s="820"/>
      <c r="S11631" s="820"/>
      <c r="T11631" s="820"/>
      <c r="U11631" s="820"/>
      <c r="V11631" s="820"/>
      <c r="W11631" s="820"/>
      <c r="X11631" s="820"/>
      <c r="Y11631" s="820"/>
      <c r="Z11631" s="820"/>
    </row>
    <row r="11632" spans="7:26">
      <c r="G11632" s="826"/>
      <c r="H11632" s="820"/>
      <c r="J11632" s="820"/>
      <c r="K11632" s="820"/>
      <c r="L11632" s="820"/>
      <c r="M11632" s="820"/>
      <c r="N11632" s="820"/>
      <c r="O11632" s="820"/>
      <c r="P11632" s="820"/>
      <c r="Q11632" s="820"/>
      <c r="R11632" s="820"/>
      <c r="S11632" s="820"/>
      <c r="T11632" s="820"/>
      <c r="U11632" s="820"/>
      <c r="V11632" s="820"/>
      <c r="W11632" s="820"/>
      <c r="X11632" s="820"/>
      <c r="Y11632" s="820"/>
      <c r="Z11632" s="820"/>
    </row>
    <row r="11633" spans="7:26">
      <c r="G11633" s="826"/>
      <c r="H11633" s="820"/>
      <c r="J11633" s="820"/>
      <c r="K11633" s="820"/>
      <c r="L11633" s="820"/>
      <c r="M11633" s="820"/>
      <c r="N11633" s="820"/>
      <c r="O11633" s="820"/>
      <c r="P11633" s="820"/>
      <c r="Q11633" s="820"/>
      <c r="R11633" s="820"/>
      <c r="S11633" s="820"/>
      <c r="T11633" s="820"/>
      <c r="U11633" s="820"/>
      <c r="V11633" s="820"/>
      <c r="W11633" s="820"/>
      <c r="X11633" s="820"/>
      <c r="Y11633" s="820"/>
      <c r="Z11633" s="820"/>
    </row>
    <row r="11634" spans="7:26">
      <c r="G11634" s="826"/>
      <c r="H11634" s="820"/>
      <c r="J11634" s="820"/>
      <c r="K11634" s="820"/>
      <c r="L11634" s="820"/>
      <c r="M11634" s="820"/>
      <c r="N11634" s="820"/>
      <c r="O11634" s="820"/>
      <c r="P11634" s="820"/>
      <c r="Q11634" s="820"/>
      <c r="R11634" s="820"/>
      <c r="S11634" s="820"/>
      <c r="T11634" s="820"/>
      <c r="U11634" s="820"/>
      <c r="V11634" s="820"/>
      <c r="W11634" s="820"/>
      <c r="X11634" s="820"/>
      <c r="Y11634" s="820"/>
      <c r="Z11634" s="820"/>
    </row>
    <row r="11635" spans="7:26">
      <c r="G11635" s="826"/>
      <c r="H11635" s="820"/>
      <c r="J11635" s="820"/>
      <c r="K11635" s="820"/>
      <c r="L11635" s="820"/>
      <c r="M11635" s="820"/>
      <c r="N11635" s="820"/>
      <c r="O11635" s="820"/>
      <c r="P11635" s="820"/>
      <c r="Q11635" s="820"/>
      <c r="R11635" s="820"/>
      <c r="S11635" s="820"/>
      <c r="T11635" s="820"/>
      <c r="U11635" s="820"/>
      <c r="V11635" s="820"/>
      <c r="W11635" s="820"/>
      <c r="X11635" s="820"/>
      <c r="Y11635" s="820"/>
      <c r="Z11635" s="820"/>
    </row>
    <row r="11636" spans="7:26">
      <c r="G11636" s="826"/>
      <c r="H11636" s="820"/>
      <c r="J11636" s="820"/>
      <c r="K11636" s="820"/>
      <c r="L11636" s="820"/>
      <c r="M11636" s="820"/>
      <c r="N11636" s="820"/>
      <c r="O11636" s="820"/>
      <c r="P11636" s="820"/>
      <c r="Q11636" s="820"/>
      <c r="R11636" s="820"/>
      <c r="S11636" s="820"/>
      <c r="T11636" s="820"/>
      <c r="U11636" s="820"/>
      <c r="V11636" s="820"/>
      <c r="W11636" s="820"/>
      <c r="X11636" s="820"/>
      <c r="Y11636" s="820"/>
      <c r="Z11636" s="820"/>
    </row>
    <row r="11637" spans="7:26">
      <c r="G11637" s="826"/>
      <c r="H11637" s="820"/>
      <c r="J11637" s="820"/>
      <c r="K11637" s="820"/>
      <c r="L11637" s="820"/>
      <c r="M11637" s="820"/>
      <c r="N11637" s="820"/>
      <c r="O11637" s="820"/>
      <c r="P11637" s="820"/>
      <c r="Q11637" s="820"/>
      <c r="R11637" s="820"/>
      <c r="S11637" s="820"/>
      <c r="T11637" s="820"/>
      <c r="U11637" s="820"/>
      <c r="V11637" s="820"/>
      <c r="W11637" s="820"/>
      <c r="X11637" s="820"/>
      <c r="Y11637" s="820"/>
      <c r="Z11637" s="820"/>
    </row>
    <row r="11638" spans="7:26">
      <c r="G11638" s="826"/>
      <c r="H11638" s="820"/>
      <c r="J11638" s="820"/>
      <c r="K11638" s="820"/>
      <c r="L11638" s="820"/>
      <c r="M11638" s="820"/>
      <c r="N11638" s="820"/>
      <c r="O11638" s="820"/>
      <c r="P11638" s="820"/>
      <c r="Q11638" s="820"/>
      <c r="R11638" s="820"/>
      <c r="S11638" s="820"/>
      <c r="T11638" s="820"/>
      <c r="U11638" s="820"/>
      <c r="V11638" s="820"/>
      <c r="W11638" s="820"/>
      <c r="X11638" s="820"/>
      <c r="Y11638" s="820"/>
      <c r="Z11638" s="820"/>
    </row>
    <row r="11639" spans="7:26">
      <c r="G11639" s="826"/>
      <c r="H11639" s="820"/>
      <c r="J11639" s="820"/>
      <c r="K11639" s="820"/>
      <c r="L11639" s="820"/>
      <c r="M11639" s="820"/>
      <c r="N11639" s="820"/>
      <c r="O11639" s="820"/>
      <c r="P11639" s="820"/>
      <c r="Q11639" s="820"/>
      <c r="R11639" s="820"/>
      <c r="S11639" s="820"/>
      <c r="T11639" s="820"/>
      <c r="U11639" s="820"/>
      <c r="V11639" s="820"/>
      <c r="W11639" s="820"/>
      <c r="X11639" s="820"/>
      <c r="Y11639" s="820"/>
      <c r="Z11639" s="820"/>
    </row>
    <row r="11640" spans="7:26">
      <c r="G11640" s="826"/>
      <c r="H11640" s="820"/>
      <c r="J11640" s="820"/>
      <c r="K11640" s="820"/>
      <c r="L11640" s="820"/>
      <c r="M11640" s="820"/>
      <c r="N11640" s="820"/>
      <c r="O11640" s="820"/>
      <c r="P11640" s="820"/>
      <c r="Q11640" s="820"/>
      <c r="R11640" s="820"/>
      <c r="S11640" s="820"/>
      <c r="T11640" s="820"/>
      <c r="U11640" s="820"/>
      <c r="V11640" s="820"/>
      <c r="W11640" s="820"/>
      <c r="X11640" s="820"/>
      <c r="Y11640" s="820"/>
      <c r="Z11640" s="820"/>
    </row>
    <row r="11641" spans="7:26">
      <c r="G11641" s="826"/>
      <c r="H11641" s="820"/>
      <c r="J11641" s="820"/>
      <c r="K11641" s="820"/>
      <c r="L11641" s="820"/>
      <c r="M11641" s="820"/>
      <c r="N11641" s="820"/>
      <c r="O11641" s="820"/>
      <c r="P11641" s="820"/>
      <c r="Q11641" s="820"/>
      <c r="R11641" s="820"/>
      <c r="S11641" s="820"/>
      <c r="T11641" s="820"/>
      <c r="U11641" s="820"/>
      <c r="V11641" s="820"/>
      <c r="W11641" s="820"/>
      <c r="X11641" s="820"/>
      <c r="Y11641" s="820"/>
      <c r="Z11641" s="820"/>
    </row>
    <row r="11642" spans="7:26">
      <c r="G11642" s="826"/>
      <c r="H11642" s="820"/>
      <c r="J11642" s="820"/>
      <c r="K11642" s="820"/>
      <c r="L11642" s="820"/>
      <c r="M11642" s="820"/>
      <c r="N11642" s="820"/>
      <c r="O11642" s="820"/>
      <c r="P11642" s="820"/>
      <c r="Q11642" s="820"/>
      <c r="R11642" s="820"/>
      <c r="S11642" s="820"/>
      <c r="T11642" s="820"/>
      <c r="U11642" s="820"/>
      <c r="V11642" s="820"/>
      <c r="W11642" s="820"/>
      <c r="X11642" s="820"/>
      <c r="Y11642" s="820"/>
      <c r="Z11642" s="820"/>
    </row>
    <row r="11643" spans="7:26">
      <c r="G11643" s="826"/>
      <c r="H11643" s="820"/>
      <c r="J11643" s="820"/>
      <c r="K11643" s="820"/>
      <c r="L11643" s="820"/>
      <c r="M11643" s="820"/>
      <c r="N11643" s="820"/>
      <c r="O11643" s="820"/>
      <c r="P11643" s="820"/>
      <c r="Q11643" s="820"/>
      <c r="R11643" s="820"/>
      <c r="S11643" s="820"/>
      <c r="T11643" s="820"/>
      <c r="U11643" s="820"/>
      <c r="V11643" s="820"/>
      <c r="W11643" s="820"/>
      <c r="X11643" s="820"/>
      <c r="Y11643" s="820"/>
      <c r="Z11643" s="820"/>
    </row>
    <row r="11644" spans="7:26">
      <c r="G11644" s="826"/>
      <c r="H11644" s="820"/>
      <c r="J11644" s="820"/>
      <c r="K11644" s="820"/>
      <c r="L11644" s="820"/>
      <c r="M11644" s="820"/>
      <c r="N11644" s="820"/>
      <c r="O11644" s="820"/>
      <c r="P11644" s="820"/>
      <c r="Q11644" s="820"/>
      <c r="R11644" s="820"/>
      <c r="S11644" s="820"/>
      <c r="T11644" s="820"/>
      <c r="U11644" s="820"/>
      <c r="V11644" s="820"/>
      <c r="W11644" s="820"/>
      <c r="X11644" s="820"/>
      <c r="Y11644" s="820"/>
      <c r="Z11644" s="820"/>
    </row>
    <row r="11645" spans="7:26">
      <c r="G11645" s="826"/>
      <c r="H11645" s="820"/>
      <c r="J11645" s="820"/>
      <c r="K11645" s="820"/>
      <c r="L11645" s="820"/>
      <c r="M11645" s="820"/>
      <c r="N11645" s="820"/>
      <c r="O11645" s="820"/>
      <c r="P11645" s="820"/>
      <c r="Q11645" s="820"/>
      <c r="R11645" s="820"/>
      <c r="S11645" s="820"/>
      <c r="T11645" s="820"/>
      <c r="U11645" s="820"/>
      <c r="V11645" s="820"/>
      <c r="W11645" s="820"/>
      <c r="X11645" s="820"/>
      <c r="Y11645" s="820"/>
      <c r="Z11645" s="820"/>
    </row>
    <row r="11646" spans="7:26">
      <c r="G11646" s="826"/>
      <c r="H11646" s="820"/>
      <c r="J11646" s="820"/>
      <c r="K11646" s="820"/>
      <c r="L11646" s="820"/>
      <c r="M11646" s="820"/>
      <c r="N11646" s="820"/>
      <c r="O11646" s="820"/>
      <c r="P11646" s="820"/>
      <c r="Q11646" s="820"/>
      <c r="R11646" s="820"/>
      <c r="S11646" s="820"/>
      <c r="T11646" s="820"/>
      <c r="U11646" s="820"/>
      <c r="V11646" s="820"/>
      <c r="W11646" s="820"/>
      <c r="X11646" s="820"/>
      <c r="Y11646" s="820"/>
      <c r="Z11646" s="820"/>
    </row>
    <row r="11647" spans="7:26">
      <c r="G11647" s="826"/>
      <c r="H11647" s="820"/>
      <c r="J11647" s="820"/>
      <c r="K11647" s="820"/>
      <c r="L11647" s="820"/>
      <c r="M11647" s="820"/>
      <c r="N11647" s="820"/>
      <c r="O11647" s="820"/>
      <c r="P11647" s="820"/>
      <c r="Q11647" s="820"/>
      <c r="R11647" s="820"/>
      <c r="S11647" s="820"/>
      <c r="T11647" s="820"/>
      <c r="U11647" s="820"/>
      <c r="V11647" s="820"/>
      <c r="W11647" s="820"/>
      <c r="X11647" s="820"/>
      <c r="Y11647" s="820"/>
      <c r="Z11647" s="820"/>
    </row>
    <row r="11648" spans="7:26">
      <c r="G11648" s="826"/>
      <c r="H11648" s="820"/>
      <c r="J11648" s="820"/>
      <c r="K11648" s="820"/>
      <c r="L11648" s="820"/>
      <c r="M11648" s="820"/>
      <c r="N11648" s="820"/>
      <c r="O11648" s="820"/>
      <c r="P11648" s="820"/>
      <c r="Q11648" s="820"/>
      <c r="R11648" s="820"/>
      <c r="S11648" s="820"/>
      <c r="T11648" s="820"/>
      <c r="U11648" s="820"/>
      <c r="V11648" s="820"/>
      <c r="W11648" s="820"/>
      <c r="X11648" s="820"/>
      <c r="Y11648" s="820"/>
      <c r="Z11648" s="820"/>
    </row>
    <row r="11649" spans="7:26">
      <c r="G11649" s="826"/>
      <c r="H11649" s="820"/>
      <c r="J11649" s="820"/>
      <c r="K11649" s="820"/>
      <c r="L11649" s="820"/>
      <c r="M11649" s="820"/>
      <c r="N11649" s="820"/>
      <c r="O11649" s="820"/>
      <c r="P11649" s="820"/>
      <c r="Q11649" s="820"/>
      <c r="R11649" s="820"/>
      <c r="S11649" s="820"/>
      <c r="T11649" s="820"/>
      <c r="U11649" s="820"/>
      <c r="V11649" s="820"/>
      <c r="W11649" s="820"/>
      <c r="X11649" s="820"/>
      <c r="Y11649" s="820"/>
      <c r="Z11649" s="820"/>
    </row>
    <row r="11650" spans="7:26">
      <c r="G11650" s="826"/>
      <c r="H11650" s="820"/>
      <c r="J11650" s="820"/>
      <c r="K11650" s="820"/>
      <c r="L11650" s="820"/>
      <c r="M11650" s="820"/>
      <c r="N11650" s="820"/>
      <c r="O11650" s="820"/>
      <c r="P11650" s="820"/>
      <c r="Q11650" s="820"/>
      <c r="R11650" s="820"/>
      <c r="S11650" s="820"/>
      <c r="T11650" s="820"/>
      <c r="U11650" s="820"/>
      <c r="V11650" s="820"/>
      <c r="W11650" s="820"/>
      <c r="X11650" s="820"/>
      <c r="Y11650" s="820"/>
      <c r="Z11650" s="820"/>
    </row>
    <row r="11651" spans="7:26">
      <c r="G11651" s="826"/>
      <c r="H11651" s="820"/>
      <c r="J11651" s="820"/>
      <c r="K11651" s="820"/>
      <c r="L11651" s="820"/>
      <c r="M11651" s="820"/>
      <c r="N11651" s="820"/>
      <c r="O11651" s="820"/>
      <c r="P11651" s="820"/>
      <c r="Q11651" s="820"/>
      <c r="R11651" s="820"/>
      <c r="S11651" s="820"/>
      <c r="T11651" s="820"/>
      <c r="U11651" s="820"/>
      <c r="V11651" s="820"/>
      <c r="W11651" s="820"/>
      <c r="X11651" s="820"/>
      <c r="Y11651" s="820"/>
      <c r="Z11651" s="820"/>
    </row>
    <row r="11652" spans="7:26">
      <c r="G11652" s="826"/>
      <c r="H11652" s="820"/>
      <c r="J11652" s="820"/>
      <c r="K11652" s="820"/>
      <c r="L11652" s="820"/>
      <c r="M11652" s="820"/>
      <c r="N11652" s="820"/>
      <c r="O11652" s="820"/>
      <c r="P11652" s="820"/>
      <c r="Q11652" s="820"/>
      <c r="R11652" s="820"/>
      <c r="S11652" s="820"/>
      <c r="T11652" s="820"/>
      <c r="U11652" s="820"/>
      <c r="V11652" s="820"/>
      <c r="W11652" s="820"/>
      <c r="X11652" s="820"/>
      <c r="Y11652" s="820"/>
      <c r="Z11652" s="820"/>
    </row>
    <row r="11653" spans="7:26">
      <c r="G11653" s="826"/>
      <c r="H11653" s="820"/>
      <c r="J11653" s="820"/>
      <c r="K11653" s="820"/>
      <c r="L11653" s="820"/>
      <c r="M11653" s="820"/>
      <c r="N11653" s="820"/>
      <c r="O11653" s="820"/>
      <c r="P11653" s="820"/>
      <c r="Q11653" s="820"/>
      <c r="R11653" s="820"/>
      <c r="S11653" s="820"/>
      <c r="T11653" s="820"/>
      <c r="U11653" s="820"/>
      <c r="V11653" s="820"/>
      <c r="W11653" s="820"/>
      <c r="X11653" s="820"/>
      <c r="Y11653" s="820"/>
      <c r="Z11653" s="820"/>
    </row>
    <row r="11654" spans="7:26">
      <c r="G11654" s="826"/>
      <c r="H11654" s="820"/>
      <c r="J11654" s="820"/>
      <c r="K11654" s="820"/>
      <c r="L11654" s="820"/>
      <c r="M11654" s="820"/>
      <c r="N11654" s="820"/>
      <c r="O11654" s="820"/>
      <c r="P11654" s="820"/>
      <c r="Q11654" s="820"/>
      <c r="R11654" s="820"/>
      <c r="S11654" s="820"/>
      <c r="T11654" s="820"/>
      <c r="U11654" s="820"/>
      <c r="V11654" s="820"/>
      <c r="W11654" s="820"/>
      <c r="X11654" s="820"/>
      <c r="Y11654" s="820"/>
      <c r="Z11654" s="820"/>
    </row>
    <row r="11655" spans="7:26">
      <c r="G11655" s="826"/>
      <c r="H11655" s="820"/>
      <c r="J11655" s="820"/>
      <c r="K11655" s="820"/>
      <c r="L11655" s="820"/>
      <c r="M11655" s="820"/>
      <c r="N11655" s="820"/>
      <c r="O11655" s="820"/>
      <c r="P11655" s="820"/>
      <c r="Q11655" s="820"/>
      <c r="R11655" s="820"/>
      <c r="S11655" s="820"/>
      <c r="T11655" s="820"/>
      <c r="U11655" s="820"/>
      <c r="V11655" s="820"/>
      <c r="W11655" s="820"/>
      <c r="X11655" s="820"/>
      <c r="Y11655" s="820"/>
      <c r="Z11655" s="820"/>
    </row>
    <row r="11656" spans="7:26">
      <c r="G11656" s="826"/>
      <c r="H11656" s="820"/>
      <c r="J11656" s="820"/>
      <c r="K11656" s="820"/>
      <c r="L11656" s="820"/>
      <c r="M11656" s="820"/>
      <c r="N11656" s="820"/>
      <c r="O11656" s="820"/>
      <c r="P11656" s="820"/>
      <c r="Q11656" s="820"/>
      <c r="R11656" s="820"/>
      <c r="S11656" s="820"/>
      <c r="T11656" s="820"/>
      <c r="U11656" s="820"/>
      <c r="V11656" s="820"/>
      <c r="W11656" s="820"/>
      <c r="X11656" s="820"/>
      <c r="Y11656" s="820"/>
      <c r="Z11656" s="820"/>
    </row>
    <row r="11657" spans="7:26">
      <c r="G11657" s="826"/>
      <c r="H11657" s="820"/>
      <c r="J11657" s="820"/>
      <c r="K11657" s="820"/>
      <c r="L11657" s="820"/>
      <c r="M11657" s="820"/>
      <c r="N11657" s="820"/>
      <c r="O11657" s="820"/>
      <c r="P11657" s="820"/>
      <c r="Q11657" s="820"/>
      <c r="R11657" s="820"/>
      <c r="S11657" s="820"/>
      <c r="T11657" s="820"/>
      <c r="U11657" s="820"/>
      <c r="V11657" s="820"/>
      <c r="W11657" s="820"/>
      <c r="X11657" s="820"/>
      <c r="Y11657" s="820"/>
      <c r="Z11657" s="820"/>
    </row>
    <row r="11658" spans="7:26">
      <c r="G11658" s="826"/>
      <c r="H11658" s="820"/>
      <c r="J11658" s="820"/>
      <c r="K11658" s="820"/>
      <c r="L11658" s="820"/>
      <c r="M11658" s="820"/>
      <c r="N11658" s="820"/>
      <c r="O11658" s="820"/>
      <c r="P11658" s="820"/>
      <c r="Q11658" s="820"/>
      <c r="R11658" s="820"/>
      <c r="S11658" s="820"/>
      <c r="T11658" s="820"/>
      <c r="U11658" s="820"/>
      <c r="V11658" s="820"/>
      <c r="W11658" s="820"/>
      <c r="X11658" s="820"/>
      <c r="Y11658" s="820"/>
      <c r="Z11658" s="820"/>
    </row>
    <row r="11659" spans="7:26">
      <c r="G11659" s="826"/>
      <c r="H11659" s="820"/>
      <c r="J11659" s="820"/>
      <c r="K11659" s="820"/>
      <c r="L11659" s="820"/>
      <c r="M11659" s="820"/>
      <c r="N11659" s="820"/>
      <c r="O11659" s="820"/>
      <c r="P11659" s="820"/>
      <c r="Q11659" s="820"/>
      <c r="R11659" s="820"/>
      <c r="S11659" s="820"/>
      <c r="T11659" s="820"/>
      <c r="U11659" s="820"/>
      <c r="V11659" s="820"/>
      <c r="W11659" s="820"/>
      <c r="X11659" s="820"/>
      <c r="Y11659" s="820"/>
      <c r="Z11659" s="820"/>
    </row>
    <row r="11660" spans="7:26">
      <c r="G11660" s="826"/>
      <c r="H11660" s="820"/>
      <c r="J11660" s="820"/>
      <c r="K11660" s="820"/>
      <c r="L11660" s="820"/>
      <c r="M11660" s="820"/>
      <c r="N11660" s="820"/>
      <c r="O11660" s="820"/>
      <c r="P11660" s="820"/>
      <c r="Q11660" s="820"/>
      <c r="R11660" s="820"/>
      <c r="S11660" s="820"/>
      <c r="T11660" s="820"/>
      <c r="U11660" s="820"/>
      <c r="V11660" s="820"/>
      <c r="W11660" s="820"/>
      <c r="X11660" s="820"/>
      <c r="Y11660" s="820"/>
      <c r="Z11660" s="820"/>
    </row>
    <row r="11661" spans="7:26">
      <c r="G11661" s="826"/>
      <c r="H11661" s="820"/>
      <c r="J11661" s="820"/>
      <c r="K11661" s="820"/>
      <c r="L11661" s="820"/>
      <c r="M11661" s="820"/>
      <c r="N11661" s="820"/>
      <c r="O11661" s="820"/>
      <c r="P11661" s="820"/>
      <c r="Q11661" s="820"/>
      <c r="R11661" s="820"/>
      <c r="S11661" s="820"/>
      <c r="T11661" s="820"/>
      <c r="U11661" s="820"/>
      <c r="V11661" s="820"/>
      <c r="W11661" s="820"/>
      <c r="X11661" s="820"/>
      <c r="Y11661" s="820"/>
      <c r="Z11661" s="820"/>
    </row>
    <row r="11662" spans="7:26">
      <c r="G11662" s="826"/>
      <c r="H11662" s="820"/>
      <c r="J11662" s="820"/>
      <c r="K11662" s="820"/>
      <c r="L11662" s="820"/>
      <c r="M11662" s="820"/>
      <c r="N11662" s="820"/>
      <c r="O11662" s="820"/>
      <c r="P11662" s="820"/>
      <c r="Q11662" s="820"/>
      <c r="R11662" s="820"/>
      <c r="S11662" s="820"/>
      <c r="T11662" s="820"/>
      <c r="U11662" s="820"/>
      <c r="V11662" s="820"/>
      <c r="W11662" s="820"/>
      <c r="X11662" s="820"/>
      <c r="Y11662" s="820"/>
      <c r="Z11662" s="820"/>
    </row>
    <row r="11663" spans="7:26">
      <c r="G11663" s="826"/>
      <c r="H11663" s="820"/>
      <c r="J11663" s="820"/>
      <c r="K11663" s="820"/>
      <c r="L11663" s="820"/>
      <c r="M11663" s="820"/>
      <c r="N11663" s="820"/>
      <c r="O11663" s="820"/>
      <c r="P11663" s="820"/>
      <c r="Q11663" s="820"/>
      <c r="R11663" s="820"/>
      <c r="S11663" s="820"/>
      <c r="T11663" s="820"/>
      <c r="U11663" s="820"/>
      <c r="V11663" s="820"/>
      <c r="W11663" s="820"/>
      <c r="X11663" s="820"/>
      <c r="Y11663" s="820"/>
      <c r="Z11663" s="820"/>
    </row>
    <row r="11664" spans="7:26">
      <c r="G11664" s="826"/>
      <c r="H11664" s="820"/>
      <c r="J11664" s="820"/>
      <c r="K11664" s="820"/>
      <c r="L11664" s="820"/>
      <c r="M11664" s="820"/>
      <c r="N11664" s="820"/>
      <c r="O11664" s="820"/>
      <c r="P11664" s="820"/>
      <c r="Q11664" s="820"/>
      <c r="R11664" s="820"/>
      <c r="S11664" s="820"/>
      <c r="T11664" s="820"/>
      <c r="U11664" s="820"/>
      <c r="V11664" s="820"/>
      <c r="W11664" s="820"/>
      <c r="X11664" s="820"/>
      <c r="Y11664" s="820"/>
      <c r="Z11664" s="820"/>
    </row>
    <row r="11665" spans="7:26">
      <c r="G11665" s="826"/>
      <c r="H11665" s="820"/>
      <c r="J11665" s="820"/>
      <c r="K11665" s="820"/>
      <c r="L11665" s="820"/>
      <c r="M11665" s="820"/>
      <c r="N11665" s="820"/>
      <c r="O11665" s="820"/>
      <c r="P11665" s="820"/>
      <c r="Q11665" s="820"/>
      <c r="R11665" s="820"/>
      <c r="S11665" s="820"/>
      <c r="T11665" s="820"/>
      <c r="U11665" s="820"/>
      <c r="V11665" s="820"/>
      <c r="W11665" s="820"/>
      <c r="X11665" s="820"/>
      <c r="Y11665" s="820"/>
      <c r="Z11665" s="820"/>
    </row>
    <row r="11666" spans="7:26">
      <c r="G11666" s="826"/>
      <c r="H11666" s="820"/>
      <c r="J11666" s="820"/>
      <c r="K11666" s="820"/>
      <c r="L11666" s="820"/>
      <c r="M11666" s="820"/>
      <c r="N11666" s="820"/>
      <c r="O11666" s="820"/>
      <c r="P11666" s="820"/>
      <c r="Q11666" s="820"/>
      <c r="R11666" s="820"/>
      <c r="S11666" s="820"/>
      <c r="T11666" s="820"/>
      <c r="U11666" s="820"/>
      <c r="V11666" s="820"/>
      <c r="W11666" s="820"/>
      <c r="X11666" s="820"/>
      <c r="Y11666" s="820"/>
      <c r="Z11666" s="820"/>
    </row>
    <row r="11667" spans="7:26">
      <c r="G11667" s="826"/>
      <c r="H11667" s="820"/>
      <c r="J11667" s="820"/>
      <c r="K11667" s="820"/>
      <c r="L11667" s="820"/>
      <c r="M11667" s="820"/>
      <c r="N11667" s="820"/>
      <c r="O11667" s="820"/>
      <c r="P11667" s="820"/>
      <c r="Q11667" s="820"/>
      <c r="R11667" s="820"/>
      <c r="S11667" s="820"/>
      <c r="T11667" s="820"/>
      <c r="U11667" s="820"/>
      <c r="V11667" s="820"/>
      <c r="W11667" s="820"/>
      <c r="X11667" s="820"/>
      <c r="Y11667" s="820"/>
      <c r="Z11667" s="820"/>
    </row>
    <row r="11668" spans="7:26">
      <c r="G11668" s="826"/>
      <c r="H11668" s="820"/>
      <c r="J11668" s="820"/>
      <c r="K11668" s="820"/>
      <c r="L11668" s="820"/>
      <c r="M11668" s="820"/>
      <c r="N11668" s="820"/>
      <c r="O11668" s="820"/>
      <c r="P11668" s="820"/>
      <c r="Q11668" s="820"/>
      <c r="R11668" s="820"/>
      <c r="S11668" s="820"/>
      <c r="T11668" s="820"/>
      <c r="U11668" s="820"/>
      <c r="V11668" s="820"/>
      <c r="W11668" s="820"/>
      <c r="X11668" s="820"/>
      <c r="Y11668" s="820"/>
      <c r="Z11668" s="820"/>
    </row>
    <row r="11669" spans="7:26">
      <c r="G11669" s="826"/>
      <c r="H11669" s="820"/>
      <c r="J11669" s="820"/>
      <c r="K11669" s="820"/>
      <c r="L11669" s="820"/>
      <c r="M11669" s="820"/>
      <c r="N11669" s="820"/>
      <c r="O11669" s="820"/>
      <c r="P11669" s="820"/>
      <c r="Q11669" s="820"/>
      <c r="R11669" s="820"/>
      <c r="S11669" s="820"/>
      <c r="T11669" s="820"/>
      <c r="U11669" s="820"/>
      <c r="V11669" s="820"/>
      <c r="W11669" s="820"/>
      <c r="X11669" s="820"/>
      <c r="Y11669" s="820"/>
      <c r="Z11669" s="820"/>
    </row>
    <row r="11670" spans="7:26">
      <c r="G11670" s="826"/>
      <c r="H11670" s="820"/>
      <c r="J11670" s="820"/>
      <c r="K11670" s="820"/>
      <c r="L11670" s="820"/>
      <c r="M11670" s="820"/>
      <c r="N11670" s="820"/>
      <c r="O11670" s="820"/>
      <c r="P11670" s="820"/>
      <c r="Q11670" s="820"/>
      <c r="R11670" s="820"/>
      <c r="S11670" s="820"/>
      <c r="T11670" s="820"/>
      <c r="U11670" s="820"/>
      <c r="V11670" s="820"/>
      <c r="W11670" s="820"/>
      <c r="X11670" s="820"/>
      <c r="Y11670" s="820"/>
      <c r="Z11670" s="820"/>
    </row>
    <row r="11671" spans="7:26">
      <c r="G11671" s="826"/>
      <c r="H11671" s="820"/>
      <c r="J11671" s="820"/>
      <c r="K11671" s="820"/>
      <c r="L11671" s="820"/>
      <c r="M11671" s="820"/>
      <c r="N11671" s="820"/>
      <c r="O11671" s="820"/>
      <c r="P11671" s="820"/>
      <c r="Q11671" s="820"/>
      <c r="R11671" s="820"/>
      <c r="S11671" s="820"/>
      <c r="T11671" s="820"/>
      <c r="U11671" s="820"/>
      <c r="V11671" s="820"/>
      <c r="W11671" s="820"/>
      <c r="X11671" s="820"/>
      <c r="Y11671" s="820"/>
      <c r="Z11671" s="820"/>
    </row>
    <row r="11672" spans="7:26">
      <c r="G11672" s="826"/>
      <c r="H11672" s="820"/>
      <c r="J11672" s="820"/>
      <c r="K11672" s="820"/>
      <c r="L11672" s="820"/>
      <c r="M11672" s="820"/>
      <c r="N11672" s="820"/>
      <c r="O11672" s="820"/>
      <c r="P11672" s="820"/>
      <c r="Q11672" s="820"/>
      <c r="R11672" s="820"/>
      <c r="S11672" s="820"/>
      <c r="T11672" s="820"/>
      <c r="U11672" s="820"/>
      <c r="V11672" s="820"/>
      <c r="W11672" s="820"/>
      <c r="X11672" s="820"/>
      <c r="Y11672" s="820"/>
      <c r="Z11672" s="820"/>
    </row>
    <row r="11673" spans="7:26">
      <c r="G11673" s="826"/>
      <c r="H11673" s="820"/>
      <c r="J11673" s="820"/>
      <c r="K11673" s="820"/>
      <c r="L11673" s="820"/>
      <c r="M11673" s="820"/>
      <c r="N11673" s="820"/>
      <c r="O11673" s="820"/>
      <c r="P11673" s="820"/>
      <c r="Q11673" s="820"/>
      <c r="R11673" s="820"/>
      <c r="S11673" s="820"/>
      <c r="T11673" s="820"/>
      <c r="U11673" s="820"/>
      <c r="V11673" s="820"/>
      <c r="W11673" s="820"/>
      <c r="X11673" s="820"/>
      <c r="Y11673" s="820"/>
      <c r="Z11673" s="820"/>
    </row>
    <row r="11674" spans="7:26">
      <c r="G11674" s="826"/>
      <c r="H11674" s="820"/>
      <c r="J11674" s="820"/>
      <c r="K11674" s="820"/>
      <c r="L11674" s="820"/>
      <c r="M11674" s="820"/>
      <c r="N11674" s="820"/>
      <c r="O11674" s="820"/>
      <c r="P11674" s="820"/>
      <c r="Q11674" s="820"/>
      <c r="R11674" s="820"/>
      <c r="S11674" s="820"/>
      <c r="T11674" s="820"/>
      <c r="U11674" s="820"/>
      <c r="V11674" s="820"/>
      <c r="W11674" s="820"/>
      <c r="X11674" s="820"/>
      <c r="Y11674" s="820"/>
      <c r="Z11674" s="820"/>
    </row>
    <row r="11675" spans="7:26">
      <c r="G11675" s="826"/>
      <c r="H11675" s="820"/>
      <c r="J11675" s="820"/>
      <c r="K11675" s="820"/>
      <c r="L11675" s="820"/>
      <c r="M11675" s="820"/>
      <c r="N11675" s="820"/>
      <c r="O11675" s="820"/>
      <c r="P11675" s="820"/>
      <c r="Q11675" s="820"/>
      <c r="R11675" s="820"/>
      <c r="S11675" s="820"/>
      <c r="T11675" s="820"/>
      <c r="U11675" s="820"/>
      <c r="V11675" s="820"/>
      <c r="W11675" s="820"/>
      <c r="X11675" s="820"/>
      <c r="Y11675" s="820"/>
      <c r="Z11675" s="820"/>
    </row>
    <row r="11676" spans="7:26">
      <c r="G11676" s="826"/>
      <c r="H11676" s="820"/>
      <c r="J11676" s="820"/>
      <c r="K11676" s="820"/>
      <c r="L11676" s="820"/>
      <c r="M11676" s="820"/>
      <c r="N11676" s="820"/>
      <c r="O11676" s="820"/>
      <c r="P11676" s="820"/>
      <c r="Q11676" s="820"/>
      <c r="R11676" s="820"/>
      <c r="S11676" s="820"/>
      <c r="T11676" s="820"/>
      <c r="U11676" s="820"/>
      <c r="V11676" s="820"/>
      <c r="W11676" s="820"/>
      <c r="X11676" s="820"/>
      <c r="Y11676" s="820"/>
      <c r="Z11676" s="820"/>
    </row>
    <row r="11677" spans="7:26">
      <c r="G11677" s="826"/>
      <c r="H11677" s="820"/>
      <c r="J11677" s="820"/>
      <c r="K11677" s="820"/>
      <c r="L11677" s="820"/>
      <c r="M11677" s="820"/>
      <c r="N11677" s="820"/>
      <c r="O11677" s="820"/>
      <c r="P11677" s="820"/>
      <c r="Q11677" s="820"/>
      <c r="R11677" s="820"/>
      <c r="S11677" s="820"/>
      <c r="T11677" s="820"/>
      <c r="U11677" s="820"/>
      <c r="V11677" s="820"/>
      <c r="W11677" s="820"/>
      <c r="X11677" s="820"/>
      <c r="Y11677" s="820"/>
      <c r="Z11677" s="820"/>
    </row>
    <row r="11678" spans="7:26">
      <c r="G11678" s="826"/>
      <c r="H11678" s="820"/>
      <c r="J11678" s="820"/>
      <c r="K11678" s="820"/>
      <c r="L11678" s="820"/>
      <c r="M11678" s="820"/>
      <c r="N11678" s="820"/>
      <c r="O11678" s="820"/>
      <c r="P11678" s="820"/>
      <c r="Q11678" s="820"/>
      <c r="R11678" s="820"/>
      <c r="S11678" s="820"/>
      <c r="T11678" s="820"/>
      <c r="U11678" s="820"/>
      <c r="V11678" s="820"/>
      <c r="W11678" s="820"/>
      <c r="X11678" s="820"/>
      <c r="Y11678" s="820"/>
      <c r="Z11678" s="820"/>
    </row>
    <row r="11679" spans="7:26">
      <c r="G11679" s="826"/>
      <c r="H11679" s="820"/>
      <c r="J11679" s="820"/>
      <c r="K11679" s="820"/>
      <c r="L11679" s="820"/>
      <c r="M11679" s="820"/>
      <c r="N11679" s="820"/>
      <c r="O11679" s="820"/>
      <c r="P11679" s="820"/>
      <c r="Q11679" s="820"/>
      <c r="R11679" s="820"/>
      <c r="S11679" s="820"/>
      <c r="T11679" s="820"/>
      <c r="U11679" s="820"/>
      <c r="V11679" s="820"/>
      <c r="W11679" s="820"/>
      <c r="X11679" s="820"/>
      <c r="Y11679" s="820"/>
      <c r="Z11679" s="820"/>
    </row>
    <row r="11680" spans="7:26">
      <c r="G11680" s="826"/>
      <c r="H11680" s="820"/>
      <c r="J11680" s="820"/>
      <c r="K11680" s="820"/>
      <c r="L11680" s="820"/>
      <c r="M11680" s="820"/>
      <c r="N11680" s="820"/>
      <c r="O11680" s="820"/>
      <c r="P11680" s="820"/>
      <c r="Q11680" s="820"/>
      <c r="R11680" s="820"/>
      <c r="S11680" s="820"/>
      <c r="T11680" s="820"/>
      <c r="U11680" s="820"/>
      <c r="V11680" s="820"/>
      <c r="W11680" s="820"/>
      <c r="X11680" s="820"/>
      <c r="Y11680" s="820"/>
      <c r="Z11680" s="820"/>
    </row>
    <row r="11681" spans="7:26">
      <c r="G11681" s="826"/>
      <c r="H11681" s="820"/>
      <c r="J11681" s="820"/>
      <c r="K11681" s="820"/>
      <c r="L11681" s="820"/>
      <c r="M11681" s="820"/>
      <c r="N11681" s="820"/>
      <c r="O11681" s="820"/>
      <c r="P11681" s="820"/>
      <c r="Q11681" s="820"/>
      <c r="R11681" s="820"/>
      <c r="S11681" s="820"/>
      <c r="T11681" s="820"/>
      <c r="U11681" s="820"/>
      <c r="V11681" s="820"/>
      <c r="W11681" s="820"/>
      <c r="X11681" s="820"/>
      <c r="Y11681" s="820"/>
      <c r="Z11681" s="820"/>
    </row>
    <row r="11682" spans="7:26">
      <c r="G11682" s="826"/>
      <c r="H11682" s="820"/>
      <c r="J11682" s="820"/>
      <c r="K11682" s="820"/>
      <c r="L11682" s="820"/>
      <c r="M11682" s="820"/>
      <c r="N11682" s="820"/>
      <c r="O11682" s="820"/>
      <c r="P11682" s="820"/>
      <c r="Q11682" s="820"/>
      <c r="R11682" s="820"/>
      <c r="S11682" s="820"/>
      <c r="T11682" s="820"/>
      <c r="U11682" s="820"/>
      <c r="V11682" s="820"/>
      <c r="W11682" s="820"/>
      <c r="X11682" s="820"/>
      <c r="Y11682" s="820"/>
      <c r="Z11682" s="820"/>
    </row>
    <row r="11683" spans="7:26">
      <c r="G11683" s="826"/>
      <c r="H11683" s="820"/>
      <c r="J11683" s="820"/>
      <c r="K11683" s="820"/>
      <c r="L11683" s="820"/>
      <c r="M11683" s="820"/>
      <c r="N11683" s="820"/>
      <c r="O11683" s="820"/>
      <c r="P11683" s="820"/>
      <c r="Q11683" s="820"/>
      <c r="R11683" s="820"/>
      <c r="S11683" s="820"/>
      <c r="T11683" s="820"/>
      <c r="U11683" s="820"/>
      <c r="V11683" s="820"/>
      <c r="W11683" s="820"/>
      <c r="X11683" s="820"/>
      <c r="Y11683" s="820"/>
      <c r="Z11683" s="820"/>
    </row>
    <row r="11684" spans="7:26">
      <c r="G11684" s="826"/>
      <c r="H11684" s="820"/>
      <c r="J11684" s="820"/>
      <c r="K11684" s="820"/>
      <c r="L11684" s="820"/>
      <c r="M11684" s="820"/>
      <c r="N11684" s="820"/>
      <c r="O11684" s="820"/>
      <c r="P11684" s="820"/>
      <c r="Q11684" s="820"/>
      <c r="R11684" s="820"/>
      <c r="S11684" s="820"/>
      <c r="T11684" s="820"/>
      <c r="U11684" s="820"/>
      <c r="V11684" s="820"/>
      <c r="W11684" s="820"/>
      <c r="X11684" s="820"/>
      <c r="Y11684" s="820"/>
      <c r="Z11684" s="820"/>
    </row>
    <row r="11685" spans="7:26">
      <c r="G11685" s="826"/>
      <c r="H11685" s="820"/>
      <c r="J11685" s="820"/>
      <c r="K11685" s="820"/>
      <c r="L11685" s="820"/>
      <c r="M11685" s="820"/>
      <c r="N11685" s="820"/>
      <c r="O11685" s="820"/>
      <c r="P11685" s="820"/>
      <c r="Q11685" s="820"/>
      <c r="R11685" s="820"/>
      <c r="S11685" s="820"/>
      <c r="T11685" s="820"/>
      <c r="U11685" s="820"/>
      <c r="V11685" s="820"/>
      <c r="W11685" s="820"/>
      <c r="X11685" s="820"/>
      <c r="Y11685" s="820"/>
      <c r="Z11685" s="820"/>
    </row>
    <row r="11686" spans="7:26">
      <c r="G11686" s="826"/>
      <c r="H11686" s="820"/>
      <c r="J11686" s="820"/>
      <c r="K11686" s="820"/>
      <c r="L11686" s="820"/>
      <c r="M11686" s="820"/>
      <c r="N11686" s="820"/>
      <c r="O11686" s="820"/>
      <c r="P11686" s="820"/>
      <c r="Q11686" s="820"/>
      <c r="R11686" s="820"/>
      <c r="S11686" s="820"/>
      <c r="T11686" s="820"/>
      <c r="U11686" s="820"/>
      <c r="V11686" s="820"/>
      <c r="W11686" s="820"/>
      <c r="X11686" s="820"/>
      <c r="Y11686" s="820"/>
      <c r="Z11686" s="820"/>
    </row>
    <row r="11687" spans="7:26">
      <c r="G11687" s="826"/>
      <c r="H11687" s="820"/>
      <c r="J11687" s="820"/>
      <c r="K11687" s="820"/>
      <c r="L11687" s="820"/>
      <c r="M11687" s="820"/>
      <c r="N11687" s="820"/>
      <c r="O11687" s="820"/>
      <c r="P11687" s="820"/>
      <c r="Q11687" s="820"/>
      <c r="R11687" s="820"/>
      <c r="S11687" s="820"/>
      <c r="T11687" s="820"/>
      <c r="U11687" s="820"/>
      <c r="V11687" s="820"/>
      <c r="W11687" s="820"/>
      <c r="X11687" s="820"/>
      <c r="Y11687" s="820"/>
      <c r="Z11687" s="820"/>
    </row>
    <row r="11688" spans="7:26">
      <c r="G11688" s="826"/>
      <c r="H11688" s="820"/>
      <c r="J11688" s="820"/>
      <c r="K11688" s="820"/>
      <c r="L11688" s="820"/>
      <c r="M11688" s="820"/>
      <c r="N11688" s="820"/>
      <c r="O11688" s="820"/>
      <c r="P11688" s="820"/>
      <c r="Q11688" s="820"/>
      <c r="R11688" s="820"/>
      <c r="S11688" s="820"/>
      <c r="T11688" s="820"/>
      <c r="U11688" s="820"/>
      <c r="V11688" s="820"/>
      <c r="W11688" s="820"/>
      <c r="X11688" s="820"/>
      <c r="Y11688" s="820"/>
      <c r="Z11688" s="820"/>
    </row>
    <row r="11689" spans="7:26">
      <c r="G11689" s="826"/>
      <c r="H11689" s="820"/>
      <c r="J11689" s="820"/>
      <c r="K11689" s="820"/>
      <c r="L11689" s="820"/>
      <c r="M11689" s="820"/>
      <c r="N11689" s="820"/>
      <c r="O11689" s="820"/>
      <c r="P11689" s="820"/>
      <c r="Q11689" s="820"/>
      <c r="R11689" s="820"/>
      <c r="S11689" s="820"/>
      <c r="T11689" s="820"/>
      <c r="U11689" s="820"/>
      <c r="V11689" s="820"/>
      <c r="W11689" s="820"/>
      <c r="X11689" s="820"/>
      <c r="Y11689" s="820"/>
      <c r="Z11689" s="820"/>
    </row>
    <row r="11690" spans="7:26">
      <c r="G11690" s="826"/>
      <c r="H11690" s="820"/>
      <c r="J11690" s="820"/>
      <c r="K11690" s="820"/>
      <c r="L11690" s="820"/>
      <c r="M11690" s="820"/>
      <c r="N11690" s="820"/>
      <c r="O11690" s="820"/>
      <c r="P11690" s="820"/>
      <c r="Q11690" s="820"/>
      <c r="R11690" s="820"/>
      <c r="S11690" s="820"/>
      <c r="T11690" s="820"/>
      <c r="U11690" s="820"/>
      <c r="V11690" s="820"/>
      <c r="W11690" s="820"/>
      <c r="X11690" s="820"/>
      <c r="Y11690" s="820"/>
      <c r="Z11690" s="820"/>
    </row>
    <row r="11691" spans="7:26">
      <c r="G11691" s="826"/>
      <c r="H11691" s="820"/>
      <c r="J11691" s="820"/>
      <c r="K11691" s="820"/>
      <c r="L11691" s="820"/>
      <c r="M11691" s="820"/>
      <c r="N11691" s="820"/>
      <c r="O11691" s="820"/>
      <c r="P11691" s="820"/>
      <c r="Q11691" s="820"/>
      <c r="R11691" s="820"/>
      <c r="S11691" s="820"/>
      <c r="T11691" s="820"/>
      <c r="U11691" s="820"/>
      <c r="V11691" s="820"/>
      <c r="W11691" s="820"/>
      <c r="X11691" s="820"/>
      <c r="Y11691" s="820"/>
      <c r="Z11691" s="820"/>
    </row>
    <row r="11692" spans="7:26">
      <c r="G11692" s="826"/>
      <c r="H11692" s="820"/>
      <c r="J11692" s="820"/>
      <c r="K11692" s="820"/>
      <c r="L11692" s="820"/>
      <c r="M11692" s="820"/>
      <c r="N11692" s="820"/>
      <c r="O11692" s="820"/>
      <c r="P11692" s="820"/>
      <c r="Q11692" s="820"/>
      <c r="R11692" s="820"/>
      <c r="S11692" s="820"/>
      <c r="T11692" s="820"/>
      <c r="U11692" s="820"/>
      <c r="V11692" s="820"/>
      <c r="W11692" s="820"/>
      <c r="X11692" s="820"/>
      <c r="Y11692" s="820"/>
      <c r="Z11692" s="820"/>
    </row>
    <row r="11693" spans="7:26">
      <c r="G11693" s="826"/>
      <c r="H11693" s="820"/>
      <c r="J11693" s="820"/>
      <c r="K11693" s="820"/>
      <c r="L11693" s="820"/>
      <c r="M11693" s="820"/>
      <c r="N11693" s="820"/>
      <c r="O11693" s="820"/>
      <c r="P11693" s="820"/>
      <c r="Q11693" s="820"/>
      <c r="R11693" s="820"/>
      <c r="S11693" s="820"/>
      <c r="T11693" s="820"/>
      <c r="U11693" s="820"/>
      <c r="V11693" s="820"/>
      <c r="W11693" s="820"/>
      <c r="X11693" s="820"/>
      <c r="Y11693" s="820"/>
      <c r="Z11693" s="820"/>
    </row>
    <row r="11694" spans="7:26">
      <c r="G11694" s="826"/>
      <c r="H11694" s="820"/>
      <c r="J11694" s="820"/>
      <c r="K11694" s="820"/>
      <c r="L11694" s="820"/>
      <c r="M11694" s="820"/>
      <c r="N11694" s="820"/>
      <c r="O11694" s="820"/>
      <c r="P11694" s="820"/>
      <c r="Q11694" s="820"/>
      <c r="R11694" s="820"/>
      <c r="S11694" s="820"/>
      <c r="T11694" s="820"/>
      <c r="U11694" s="820"/>
      <c r="V11694" s="820"/>
      <c r="W11694" s="820"/>
      <c r="X11694" s="820"/>
      <c r="Y11694" s="820"/>
      <c r="Z11694" s="820"/>
    </row>
    <row r="11695" spans="7:26">
      <c r="G11695" s="826"/>
      <c r="H11695" s="820"/>
      <c r="J11695" s="820"/>
      <c r="K11695" s="820"/>
      <c r="L11695" s="820"/>
      <c r="M11695" s="820"/>
      <c r="N11695" s="820"/>
      <c r="O11695" s="820"/>
      <c r="P11695" s="820"/>
      <c r="Q11695" s="820"/>
      <c r="R11695" s="820"/>
      <c r="S11695" s="820"/>
      <c r="T11695" s="820"/>
      <c r="U11695" s="820"/>
      <c r="V11695" s="820"/>
      <c r="W11695" s="820"/>
      <c r="X11695" s="820"/>
      <c r="Y11695" s="820"/>
      <c r="Z11695" s="820"/>
    </row>
    <row r="11696" spans="7:26">
      <c r="G11696" s="826"/>
      <c r="H11696" s="820"/>
      <c r="J11696" s="820"/>
      <c r="K11696" s="820"/>
      <c r="L11696" s="820"/>
      <c r="M11696" s="820"/>
      <c r="N11696" s="820"/>
      <c r="O11696" s="820"/>
      <c r="P11696" s="820"/>
      <c r="Q11696" s="820"/>
      <c r="R11696" s="820"/>
      <c r="S11696" s="820"/>
      <c r="T11696" s="820"/>
      <c r="U11696" s="820"/>
      <c r="V11696" s="820"/>
      <c r="W11696" s="820"/>
      <c r="X11696" s="820"/>
      <c r="Y11696" s="820"/>
      <c r="Z11696" s="820"/>
    </row>
    <row r="11697" spans="7:26">
      <c r="G11697" s="826"/>
      <c r="H11697" s="820"/>
      <c r="J11697" s="820"/>
      <c r="K11697" s="820"/>
      <c r="L11697" s="820"/>
      <c r="M11697" s="820"/>
      <c r="N11697" s="820"/>
      <c r="O11697" s="820"/>
      <c r="P11697" s="820"/>
      <c r="Q11697" s="820"/>
      <c r="R11697" s="820"/>
      <c r="S11697" s="820"/>
      <c r="T11697" s="820"/>
      <c r="U11697" s="820"/>
      <c r="V11697" s="820"/>
      <c r="W11697" s="820"/>
      <c r="X11697" s="820"/>
      <c r="Y11697" s="820"/>
      <c r="Z11697" s="820"/>
    </row>
    <row r="11698" spans="7:26">
      <c r="G11698" s="826"/>
      <c r="H11698" s="820"/>
      <c r="J11698" s="820"/>
      <c r="K11698" s="820"/>
      <c r="L11698" s="820"/>
      <c r="M11698" s="820"/>
      <c r="N11698" s="820"/>
      <c r="O11698" s="820"/>
      <c r="P11698" s="820"/>
      <c r="Q11698" s="820"/>
      <c r="R11698" s="820"/>
      <c r="S11698" s="820"/>
      <c r="T11698" s="820"/>
      <c r="U11698" s="820"/>
      <c r="V11698" s="820"/>
      <c r="W11698" s="820"/>
      <c r="X11698" s="820"/>
      <c r="Y11698" s="820"/>
      <c r="Z11698" s="820"/>
    </row>
    <row r="11699" spans="7:26">
      <c r="G11699" s="826"/>
      <c r="H11699" s="820"/>
      <c r="J11699" s="820"/>
      <c r="K11699" s="820"/>
      <c r="L11699" s="820"/>
      <c r="M11699" s="820"/>
      <c r="N11699" s="820"/>
      <c r="O11699" s="820"/>
      <c r="P11699" s="820"/>
      <c r="Q11699" s="820"/>
      <c r="R11699" s="820"/>
      <c r="S11699" s="820"/>
      <c r="T11699" s="820"/>
      <c r="U11699" s="820"/>
      <c r="V11699" s="820"/>
      <c r="W11699" s="820"/>
      <c r="X11699" s="820"/>
      <c r="Y11699" s="820"/>
      <c r="Z11699" s="820"/>
    </row>
    <row r="11700" spans="7:26">
      <c r="G11700" s="826"/>
      <c r="H11700" s="820"/>
      <c r="J11700" s="820"/>
      <c r="K11700" s="820"/>
      <c r="L11700" s="820"/>
      <c r="M11700" s="820"/>
      <c r="N11700" s="820"/>
      <c r="O11700" s="820"/>
      <c r="P11700" s="820"/>
      <c r="Q11700" s="820"/>
      <c r="R11700" s="820"/>
      <c r="S11700" s="820"/>
      <c r="T11700" s="820"/>
      <c r="U11700" s="820"/>
      <c r="V11700" s="820"/>
      <c r="W11700" s="820"/>
      <c r="X11700" s="820"/>
      <c r="Y11700" s="820"/>
      <c r="Z11700" s="820"/>
    </row>
    <row r="11701" spans="7:26">
      <c r="G11701" s="826"/>
      <c r="H11701" s="820"/>
      <c r="J11701" s="820"/>
      <c r="K11701" s="820"/>
      <c r="L11701" s="820"/>
      <c r="M11701" s="820"/>
      <c r="N11701" s="820"/>
      <c r="O11701" s="820"/>
      <c r="P11701" s="820"/>
      <c r="Q11701" s="820"/>
      <c r="R11701" s="820"/>
      <c r="S11701" s="820"/>
      <c r="T11701" s="820"/>
      <c r="U11701" s="820"/>
      <c r="V11701" s="820"/>
      <c r="W11701" s="820"/>
      <c r="X11701" s="820"/>
      <c r="Y11701" s="820"/>
      <c r="Z11701" s="820"/>
    </row>
    <row r="11702" spans="7:26">
      <c r="G11702" s="826"/>
      <c r="H11702" s="820"/>
      <c r="J11702" s="820"/>
      <c r="K11702" s="820"/>
      <c r="L11702" s="820"/>
      <c r="M11702" s="820"/>
      <c r="N11702" s="820"/>
      <c r="O11702" s="820"/>
      <c r="P11702" s="820"/>
      <c r="Q11702" s="820"/>
      <c r="R11702" s="820"/>
      <c r="S11702" s="820"/>
      <c r="T11702" s="820"/>
      <c r="U11702" s="820"/>
      <c r="V11702" s="820"/>
      <c r="W11702" s="820"/>
      <c r="X11702" s="820"/>
      <c r="Y11702" s="820"/>
      <c r="Z11702" s="820"/>
    </row>
    <row r="11703" spans="7:26">
      <c r="G11703" s="826"/>
      <c r="H11703" s="820"/>
      <c r="J11703" s="820"/>
      <c r="K11703" s="820"/>
      <c r="L11703" s="820"/>
      <c r="M11703" s="820"/>
      <c r="N11703" s="820"/>
      <c r="O11703" s="820"/>
      <c r="P11703" s="820"/>
      <c r="Q11703" s="820"/>
      <c r="R11703" s="820"/>
      <c r="S11703" s="820"/>
      <c r="T11703" s="820"/>
      <c r="U11703" s="820"/>
      <c r="V11703" s="820"/>
      <c r="W11703" s="820"/>
      <c r="X11703" s="820"/>
      <c r="Y11703" s="820"/>
      <c r="Z11703" s="820"/>
    </row>
    <row r="11704" spans="7:26">
      <c r="G11704" s="826"/>
      <c r="H11704" s="820"/>
      <c r="J11704" s="820"/>
      <c r="K11704" s="820"/>
      <c r="L11704" s="820"/>
      <c r="M11704" s="820"/>
      <c r="N11704" s="820"/>
      <c r="O11704" s="820"/>
      <c r="P11704" s="820"/>
      <c r="Q11704" s="820"/>
      <c r="R11704" s="820"/>
      <c r="S11704" s="820"/>
      <c r="T11704" s="820"/>
      <c r="U11704" s="820"/>
      <c r="V11704" s="820"/>
      <c r="W11704" s="820"/>
      <c r="X11704" s="820"/>
      <c r="Y11704" s="820"/>
      <c r="Z11704" s="820"/>
    </row>
    <row r="11705" spans="7:26">
      <c r="G11705" s="826"/>
      <c r="H11705" s="820"/>
      <c r="J11705" s="820"/>
      <c r="K11705" s="820"/>
      <c r="L11705" s="820"/>
      <c r="M11705" s="820"/>
      <c r="N11705" s="820"/>
      <c r="O11705" s="820"/>
      <c r="P11705" s="820"/>
      <c r="Q11705" s="820"/>
      <c r="R11705" s="820"/>
      <c r="S11705" s="820"/>
      <c r="T11705" s="820"/>
      <c r="U11705" s="820"/>
      <c r="V11705" s="820"/>
      <c r="W11705" s="820"/>
      <c r="X11705" s="820"/>
      <c r="Y11705" s="820"/>
      <c r="Z11705" s="820"/>
    </row>
    <row r="11706" spans="7:26">
      <c r="G11706" s="826"/>
      <c r="H11706" s="820"/>
      <c r="J11706" s="820"/>
      <c r="K11706" s="820"/>
      <c r="L11706" s="820"/>
      <c r="M11706" s="820"/>
      <c r="N11706" s="820"/>
      <c r="O11706" s="820"/>
      <c r="P11706" s="820"/>
      <c r="Q11706" s="820"/>
      <c r="R11706" s="820"/>
      <c r="S11706" s="820"/>
      <c r="T11706" s="820"/>
      <c r="U11706" s="820"/>
      <c r="V11706" s="820"/>
      <c r="W11706" s="820"/>
      <c r="X11706" s="820"/>
      <c r="Y11706" s="820"/>
      <c r="Z11706" s="820"/>
    </row>
    <row r="11707" spans="7:26">
      <c r="G11707" s="826"/>
      <c r="H11707" s="820"/>
      <c r="J11707" s="820"/>
      <c r="K11707" s="820"/>
      <c r="L11707" s="820"/>
      <c r="M11707" s="820"/>
      <c r="N11707" s="820"/>
      <c r="O11707" s="820"/>
      <c r="P11707" s="820"/>
      <c r="Q11707" s="820"/>
      <c r="R11707" s="820"/>
      <c r="S11707" s="820"/>
      <c r="T11707" s="820"/>
      <c r="U11707" s="820"/>
      <c r="V11707" s="820"/>
      <c r="W11707" s="820"/>
      <c r="X11707" s="820"/>
      <c r="Y11707" s="820"/>
      <c r="Z11707" s="820"/>
    </row>
    <row r="11708" spans="7:26">
      <c r="G11708" s="826"/>
      <c r="H11708" s="820"/>
      <c r="J11708" s="820"/>
      <c r="K11708" s="820"/>
      <c r="L11708" s="820"/>
      <c r="M11708" s="820"/>
      <c r="N11708" s="820"/>
      <c r="O11708" s="820"/>
      <c r="P11708" s="820"/>
      <c r="Q11708" s="820"/>
      <c r="R11708" s="820"/>
      <c r="S11708" s="820"/>
      <c r="T11708" s="820"/>
      <c r="U11708" s="820"/>
      <c r="V11708" s="820"/>
      <c r="W11708" s="820"/>
      <c r="X11708" s="820"/>
      <c r="Y11708" s="820"/>
      <c r="Z11708" s="820"/>
    </row>
    <row r="11709" spans="7:26">
      <c r="G11709" s="826"/>
      <c r="H11709" s="820"/>
      <c r="J11709" s="820"/>
      <c r="K11709" s="820"/>
      <c r="L11709" s="820"/>
      <c r="M11709" s="820"/>
      <c r="N11709" s="820"/>
      <c r="O11709" s="820"/>
      <c r="P11709" s="820"/>
      <c r="Q11709" s="820"/>
      <c r="R11709" s="820"/>
      <c r="S11709" s="820"/>
      <c r="T11709" s="820"/>
      <c r="U11709" s="820"/>
      <c r="V11709" s="820"/>
      <c r="W11709" s="820"/>
      <c r="X11709" s="820"/>
      <c r="Y11709" s="820"/>
      <c r="Z11709" s="820"/>
    </row>
    <row r="11710" spans="7:26">
      <c r="G11710" s="826"/>
      <c r="H11710" s="820"/>
      <c r="J11710" s="820"/>
      <c r="K11710" s="820"/>
      <c r="L11710" s="820"/>
      <c r="M11710" s="820"/>
      <c r="N11710" s="820"/>
      <c r="O11710" s="820"/>
      <c r="P11710" s="820"/>
      <c r="Q11710" s="820"/>
      <c r="R11710" s="820"/>
      <c r="S11710" s="820"/>
      <c r="T11710" s="820"/>
      <c r="U11710" s="820"/>
      <c r="V11710" s="820"/>
      <c r="W11710" s="820"/>
      <c r="X11710" s="820"/>
      <c r="Y11710" s="820"/>
      <c r="Z11710" s="820"/>
    </row>
    <row r="11711" spans="7:26">
      <c r="G11711" s="826"/>
      <c r="H11711" s="820"/>
      <c r="J11711" s="820"/>
      <c r="K11711" s="820"/>
      <c r="L11711" s="820"/>
      <c r="M11711" s="820"/>
      <c r="N11711" s="820"/>
      <c r="O11711" s="820"/>
      <c r="P11711" s="820"/>
      <c r="Q11711" s="820"/>
      <c r="R11711" s="820"/>
      <c r="S11711" s="820"/>
      <c r="T11711" s="820"/>
      <c r="U11711" s="820"/>
      <c r="V11711" s="820"/>
      <c r="W11711" s="820"/>
      <c r="X11711" s="820"/>
      <c r="Y11711" s="820"/>
      <c r="Z11711" s="820"/>
    </row>
    <row r="11712" spans="7:26">
      <c r="G11712" s="826"/>
      <c r="H11712" s="820"/>
      <c r="J11712" s="820"/>
      <c r="K11712" s="820"/>
      <c r="L11712" s="820"/>
      <c r="M11712" s="820"/>
      <c r="N11712" s="820"/>
      <c r="O11712" s="820"/>
      <c r="P11712" s="820"/>
      <c r="Q11712" s="820"/>
      <c r="R11712" s="820"/>
      <c r="S11712" s="820"/>
      <c r="T11712" s="820"/>
      <c r="U11712" s="820"/>
      <c r="V11712" s="820"/>
      <c r="W11712" s="820"/>
      <c r="X11712" s="820"/>
      <c r="Y11712" s="820"/>
      <c r="Z11712" s="820"/>
    </row>
    <row r="11713" spans="7:26">
      <c r="G11713" s="826"/>
      <c r="H11713" s="820"/>
      <c r="J11713" s="820"/>
      <c r="K11713" s="820"/>
      <c r="L11713" s="820"/>
      <c r="M11713" s="820"/>
      <c r="N11713" s="820"/>
      <c r="O11713" s="820"/>
      <c r="P11713" s="820"/>
      <c r="Q11713" s="820"/>
      <c r="R11713" s="820"/>
      <c r="S11713" s="820"/>
      <c r="T11713" s="820"/>
      <c r="U11713" s="820"/>
      <c r="V11713" s="820"/>
      <c r="W11713" s="820"/>
      <c r="X11713" s="820"/>
      <c r="Y11713" s="820"/>
      <c r="Z11713" s="820"/>
    </row>
    <row r="11714" spans="7:26">
      <c r="G11714" s="826"/>
      <c r="H11714" s="820"/>
      <c r="J11714" s="820"/>
      <c r="K11714" s="820"/>
      <c r="L11714" s="820"/>
      <c r="M11714" s="820"/>
      <c r="N11714" s="820"/>
      <c r="O11714" s="820"/>
      <c r="P11714" s="820"/>
      <c r="Q11714" s="820"/>
      <c r="R11714" s="820"/>
      <c r="S11714" s="820"/>
      <c r="T11714" s="820"/>
      <c r="U11714" s="820"/>
      <c r="V11714" s="820"/>
      <c r="W11714" s="820"/>
      <c r="X11714" s="820"/>
      <c r="Y11714" s="820"/>
      <c r="Z11714" s="820"/>
    </row>
    <row r="11715" spans="7:26">
      <c r="G11715" s="826"/>
      <c r="H11715" s="820"/>
      <c r="J11715" s="820"/>
      <c r="K11715" s="820"/>
      <c r="L11715" s="820"/>
      <c r="M11715" s="820"/>
      <c r="N11715" s="820"/>
      <c r="O11715" s="820"/>
      <c r="P11715" s="820"/>
      <c r="Q11715" s="820"/>
      <c r="R11715" s="820"/>
      <c r="S11715" s="820"/>
      <c r="T11715" s="820"/>
      <c r="U11715" s="820"/>
      <c r="V11715" s="820"/>
      <c r="W11715" s="820"/>
      <c r="X11715" s="820"/>
      <c r="Y11715" s="820"/>
      <c r="Z11715" s="820"/>
    </row>
    <row r="11716" spans="7:26">
      <c r="G11716" s="826"/>
      <c r="H11716" s="820"/>
      <c r="J11716" s="820"/>
      <c r="K11716" s="820"/>
      <c r="L11716" s="820"/>
      <c r="M11716" s="820"/>
      <c r="N11716" s="820"/>
      <c r="O11716" s="820"/>
      <c r="P11716" s="820"/>
      <c r="Q11716" s="820"/>
      <c r="R11716" s="820"/>
      <c r="S11716" s="820"/>
      <c r="T11716" s="820"/>
      <c r="U11716" s="820"/>
      <c r="V11716" s="820"/>
      <c r="W11716" s="820"/>
      <c r="X11716" s="820"/>
      <c r="Y11716" s="820"/>
      <c r="Z11716" s="820"/>
    </row>
    <row r="11717" spans="7:26">
      <c r="G11717" s="826"/>
      <c r="H11717" s="820"/>
      <c r="J11717" s="820"/>
      <c r="K11717" s="820"/>
      <c r="L11717" s="820"/>
      <c r="M11717" s="820"/>
      <c r="N11717" s="820"/>
      <c r="O11717" s="820"/>
      <c r="P11717" s="820"/>
      <c r="Q11717" s="820"/>
      <c r="R11717" s="820"/>
      <c r="S11717" s="820"/>
      <c r="T11717" s="820"/>
      <c r="U11717" s="820"/>
      <c r="V11717" s="820"/>
      <c r="W11717" s="820"/>
      <c r="X11717" s="820"/>
      <c r="Y11717" s="820"/>
      <c r="Z11717" s="820"/>
    </row>
    <row r="11718" spans="7:26">
      <c r="G11718" s="826"/>
      <c r="H11718" s="820"/>
      <c r="J11718" s="820"/>
      <c r="K11718" s="820"/>
      <c r="L11718" s="820"/>
      <c r="M11718" s="820"/>
      <c r="N11718" s="820"/>
      <c r="O11718" s="820"/>
      <c r="P11718" s="820"/>
      <c r="Q11718" s="820"/>
      <c r="R11718" s="820"/>
      <c r="S11718" s="820"/>
      <c r="T11718" s="820"/>
      <c r="U11718" s="820"/>
      <c r="V11718" s="820"/>
      <c r="W11718" s="820"/>
      <c r="X11718" s="820"/>
      <c r="Y11718" s="820"/>
      <c r="Z11718" s="820"/>
    </row>
    <row r="11719" spans="7:26">
      <c r="G11719" s="826"/>
      <c r="H11719" s="820"/>
      <c r="J11719" s="820"/>
      <c r="K11719" s="820"/>
      <c r="L11719" s="820"/>
      <c r="M11719" s="820"/>
      <c r="N11719" s="820"/>
      <c r="O11719" s="820"/>
      <c r="P11719" s="820"/>
      <c r="Q11719" s="820"/>
      <c r="R11719" s="820"/>
      <c r="S11719" s="820"/>
      <c r="T11719" s="820"/>
      <c r="U11719" s="820"/>
      <c r="V11719" s="820"/>
      <c r="W11719" s="820"/>
      <c r="X11719" s="820"/>
      <c r="Y11719" s="820"/>
      <c r="Z11719" s="820"/>
    </row>
    <row r="11720" spans="7:26">
      <c r="G11720" s="826"/>
      <c r="H11720" s="820"/>
      <c r="J11720" s="820"/>
      <c r="K11720" s="820"/>
      <c r="L11720" s="820"/>
      <c r="M11720" s="820"/>
      <c r="N11720" s="820"/>
      <c r="O11720" s="820"/>
      <c r="P11720" s="820"/>
      <c r="Q11720" s="820"/>
      <c r="R11720" s="820"/>
      <c r="S11720" s="820"/>
      <c r="T11720" s="820"/>
      <c r="U11720" s="820"/>
      <c r="V11720" s="820"/>
      <c r="W11720" s="820"/>
      <c r="X11720" s="820"/>
      <c r="Y11720" s="820"/>
      <c r="Z11720" s="820"/>
    </row>
    <row r="11721" spans="7:26">
      <c r="G11721" s="826"/>
      <c r="H11721" s="820"/>
      <c r="J11721" s="820"/>
      <c r="K11721" s="820"/>
      <c r="L11721" s="820"/>
      <c r="M11721" s="820"/>
      <c r="N11721" s="820"/>
      <c r="O11721" s="820"/>
      <c r="P11721" s="820"/>
      <c r="Q11721" s="820"/>
      <c r="R11721" s="820"/>
      <c r="S11721" s="820"/>
      <c r="T11721" s="820"/>
      <c r="U11721" s="820"/>
      <c r="V11721" s="820"/>
      <c r="W11721" s="820"/>
      <c r="X11721" s="820"/>
      <c r="Y11721" s="820"/>
      <c r="Z11721" s="820"/>
    </row>
    <row r="11722" spans="7:26">
      <c r="G11722" s="826"/>
      <c r="H11722" s="820"/>
      <c r="J11722" s="820"/>
      <c r="K11722" s="820"/>
      <c r="L11722" s="820"/>
      <c r="M11722" s="820"/>
      <c r="N11722" s="820"/>
      <c r="O11722" s="820"/>
      <c r="P11722" s="820"/>
      <c r="Q11722" s="820"/>
      <c r="R11722" s="820"/>
      <c r="S11722" s="820"/>
      <c r="T11722" s="820"/>
      <c r="U11722" s="820"/>
      <c r="V11722" s="820"/>
      <c r="W11722" s="820"/>
      <c r="X11722" s="820"/>
      <c r="Y11722" s="820"/>
      <c r="Z11722" s="820"/>
    </row>
    <row r="11723" spans="7:26">
      <c r="G11723" s="826"/>
      <c r="H11723" s="820"/>
      <c r="J11723" s="820"/>
      <c r="K11723" s="820"/>
      <c r="L11723" s="820"/>
      <c r="M11723" s="820"/>
      <c r="N11723" s="820"/>
      <c r="O11723" s="820"/>
      <c r="P11723" s="820"/>
      <c r="Q11723" s="820"/>
      <c r="R11723" s="820"/>
      <c r="S11723" s="820"/>
      <c r="T11723" s="820"/>
      <c r="U11723" s="820"/>
      <c r="V11723" s="820"/>
      <c r="W11723" s="820"/>
      <c r="X11723" s="820"/>
      <c r="Y11723" s="820"/>
      <c r="Z11723" s="820"/>
    </row>
    <row r="11724" spans="7:26">
      <c r="G11724" s="826"/>
      <c r="H11724" s="820"/>
      <c r="J11724" s="820"/>
      <c r="K11724" s="820"/>
      <c r="L11724" s="820"/>
      <c r="M11724" s="820"/>
      <c r="N11724" s="820"/>
      <c r="O11724" s="820"/>
      <c r="P11724" s="820"/>
      <c r="Q11724" s="820"/>
      <c r="R11724" s="820"/>
      <c r="S11724" s="820"/>
      <c r="T11724" s="820"/>
      <c r="U11724" s="820"/>
      <c r="V11724" s="820"/>
      <c r="W11724" s="820"/>
      <c r="X11724" s="820"/>
      <c r="Y11724" s="820"/>
      <c r="Z11724" s="820"/>
    </row>
    <row r="11725" spans="7:26">
      <c r="G11725" s="826"/>
      <c r="H11725" s="820"/>
      <c r="J11725" s="820"/>
      <c r="K11725" s="820"/>
      <c r="L11725" s="820"/>
      <c r="M11725" s="820"/>
      <c r="N11725" s="820"/>
      <c r="O11725" s="820"/>
      <c r="P11725" s="820"/>
      <c r="Q11725" s="820"/>
      <c r="R11725" s="820"/>
      <c r="S11725" s="820"/>
      <c r="T11725" s="820"/>
      <c r="U11725" s="820"/>
      <c r="V11725" s="820"/>
      <c r="W11725" s="820"/>
      <c r="X11725" s="820"/>
      <c r="Y11725" s="820"/>
      <c r="Z11725" s="820"/>
    </row>
    <row r="11726" spans="7:26">
      <c r="G11726" s="826"/>
      <c r="H11726" s="820"/>
      <c r="J11726" s="820"/>
      <c r="K11726" s="820"/>
      <c r="L11726" s="820"/>
      <c r="M11726" s="820"/>
      <c r="N11726" s="820"/>
      <c r="O11726" s="820"/>
      <c r="P11726" s="820"/>
      <c r="Q11726" s="820"/>
      <c r="R11726" s="820"/>
      <c r="S11726" s="820"/>
      <c r="T11726" s="820"/>
      <c r="U11726" s="820"/>
      <c r="V11726" s="820"/>
      <c r="W11726" s="820"/>
      <c r="X11726" s="820"/>
      <c r="Y11726" s="820"/>
      <c r="Z11726" s="820"/>
    </row>
    <row r="11727" spans="7:26">
      <c r="G11727" s="826"/>
      <c r="H11727" s="820"/>
      <c r="J11727" s="820"/>
      <c r="K11727" s="820"/>
      <c r="L11727" s="820"/>
      <c r="M11727" s="820"/>
      <c r="N11727" s="820"/>
      <c r="O11727" s="820"/>
      <c r="P11727" s="820"/>
      <c r="Q11727" s="820"/>
      <c r="R11727" s="820"/>
      <c r="S11727" s="820"/>
      <c r="T11727" s="820"/>
      <c r="U11727" s="820"/>
      <c r="V11727" s="820"/>
      <c r="W11727" s="820"/>
      <c r="X11727" s="820"/>
      <c r="Y11727" s="820"/>
      <c r="Z11727" s="820"/>
    </row>
    <row r="11728" spans="7:26">
      <c r="G11728" s="826"/>
      <c r="H11728" s="820"/>
      <c r="J11728" s="820"/>
      <c r="K11728" s="820"/>
      <c r="L11728" s="820"/>
      <c r="M11728" s="820"/>
      <c r="N11728" s="820"/>
      <c r="O11728" s="820"/>
      <c r="P11728" s="820"/>
      <c r="Q11728" s="820"/>
      <c r="R11728" s="820"/>
      <c r="S11728" s="820"/>
      <c r="T11728" s="820"/>
      <c r="U11728" s="820"/>
      <c r="V11728" s="820"/>
      <c r="W11728" s="820"/>
      <c r="X11728" s="820"/>
      <c r="Y11728" s="820"/>
      <c r="Z11728" s="820"/>
    </row>
    <row r="11729" spans="7:26">
      <c r="G11729" s="826"/>
      <c r="H11729" s="820"/>
      <c r="J11729" s="820"/>
      <c r="K11729" s="820"/>
      <c r="L11729" s="820"/>
      <c r="M11729" s="820"/>
      <c r="N11729" s="820"/>
      <c r="O11729" s="820"/>
      <c r="P11729" s="820"/>
      <c r="Q11729" s="820"/>
      <c r="R11729" s="820"/>
      <c r="S11729" s="820"/>
      <c r="T11729" s="820"/>
      <c r="U11729" s="820"/>
      <c r="V11729" s="820"/>
      <c r="W11729" s="820"/>
      <c r="X11729" s="820"/>
      <c r="Y11729" s="820"/>
      <c r="Z11729" s="820"/>
    </row>
    <row r="11730" spans="7:26">
      <c r="G11730" s="826"/>
      <c r="H11730" s="820"/>
      <c r="J11730" s="820"/>
      <c r="K11730" s="820"/>
      <c r="L11730" s="820"/>
      <c r="M11730" s="820"/>
      <c r="N11730" s="820"/>
      <c r="O11730" s="820"/>
      <c r="P11730" s="820"/>
      <c r="Q11730" s="820"/>
      <c r="R11730" s="820"/>
      <c r="S11730" s="820"/>
      <c r="T11730" s="820"/>
      <c r="U11730" s="820"/>
      <c r="V11730" s="820"/>
      <c r="W11730" s="820"/>
      <c r="X11730" s="820"/>
      <c r="Y11730" s="820"/>
      <c r="Z11730" s="820"/>
    </row>
    <row r="11731" spans="7:26">
      <c r="G11731" s="826"/>
      <c r="H11731" s="820"/>
      <c r="J11731" s="820"/>
      <c r="K11731" s="820"/>
      <c r="L11731" s="820"/>
      <c r="M11731" s="820"/>
      <c r="N11731" s="820"/>
      <c r="O11731" s="820"/>
      <c r="P11731" s="820"/>
      <c r="Q11731" s="820"/>
      <c r="R11731" s="820"/>
      <c r="S11731" s="820"/>
      <c r="T11731" s="820"/>
      <c r="U11731" s="820"/>
      <c r="V11731" s="820"/>
      <c r="W11731" s="820"/>
      <c r="X11731" s="820"/>
      <c r="Y11731" s="820"/>
      <c r="Z11731" s="820"/>
    </row>
    <row r="11732" spans="7:26">
      <c r="G11732" s="826"/>
      <c r="H11732" s="820"/>
      <c r="J11732" s="820"/>
      <c r="K11732" s="820"/>
      <c r="L11732" s="820"/>
      <c r="M11732" s="820"/>
      <c r="N11732" s="820"/>
      <c r="O11732" s="820"/>
      <c r="P11732" s="820"/>
      <c r="Q11732" s="820"/>
      <c r="R11732" s="820"/>
      <c r="S11732" s="820"/>
      <c r="T11732" s="820"/>
      <c r="U11732" s="820"/>
      <c r="V11732" s="820"/>
      <c r="W11732" s="820"/>
      <c r="X11732" s="820"/>
      <c r="Y11732" s="820"/>
      <c r="Z11732" s="820"/>
    </row>
    <row r="11733" spans="7:26">
      <c r="G11733" s="826"/>
      <c r="H11733" s="820"/>
      <c r="J11733" s="820"/>
      <c r="K11733" s="820"/>
      <c r="L11733" s="820"/>
      <c r="M11733" s="820"/>
      <c r="N11733" s="820"/>
      <c r="O11733" s="820"/>
      <c r="P11733" s="820"/>
      <c r="Q11733" s="820"/>
      <c r="R11733" s="820"/>
      <c r="S11733" s="820"/>
      <c r="T11733" s="820"/>
      <c r="U11733" s="820"/>
      <c r="V11733" s="820"/>
      <c r="W11733" s="820"/>
      <c r="X11733" s="820"/>
      <c r="Y11733" s="820"/>
      <c r="Z11733" s="820"/>
    </row>
    <row r="11734" spans="7:26">
      <c r="G11734" s="826"/>
      <c r="H11734" s="820"/>
      <c r="J11734" s="820"/>
      <c r="K11734" s="820"/>
      <c r="L11734" s="820"/>
      <c r="M11734" s="820"/>
      <c r="N11734" s="820"/>
      <c r="O11734" s="820"/>
      <c r="P11734" s="820"/>
      <c r="Q11734" s="820"/>
      <c r="R11734" s="820"/>
      <c r="S11734" s="820"/>
      <c r="T11734" s="820"/>
      <c r="U11734" s="820"/>
      <c r="V11734" s="820"/>
      <c r="W11734" s="820"/>
      <c r="X11734" s="820"/>
      <c r="Y11734" s="820"/>
      <c r="Z11734" s="820"/>
    </row>
    <row r="11735" spans="7:26">
      <c r="G11735" s="826"/>
      <c r="H11735" s="820"/>
      <c r="J11735" s="820"/>
      <c r="K11735" s="820"/>
      <c r="L11735" s="820"/>
      <c r="M11735" s="820"/>
      <c r="N11735" s="820"/>
      <c r="O11735" s="820"/>
      <c r="P11735" s="820"/>
      <c r="Q11735" s="820"/>
      <c r="R11735" s="820"/>
      <c r="S11735" s="820"/>
      <c r="T11735" s="820"/>
      <c r="U11735" s="820"/>
      <c r="V11735" s="820"/>
      <c r="W11735" s="820"/>
      <c r="X11735" s="820"/>
      <c r="Y11735" s="820"/>
      <c r="Z11735" s="820"/>
    </row>
    <row r="11736" spans="7:26">
      <c r="G11736" s="826"/>
      <c r="H11736" s="820"/>
      <c r="J11736" s="820"/>
      <c r="K11736" s="820"/>
      <c r="L11736" s="820"/>
      <c r="M11736" s="820"/>
      <c r="N11736" s="820"/>
      <c r="O11736" s="820"/>
      <c r="P11736" s="820"/>
      <c r="Q11736" s="820"/>
      <c r="R11736" s="820"/>
      <c r="S11736" s="820"/>
      <c r="T11736" s="820"/>
      <c r="U11736" s="820"/>
      <c r="V11736" s="820"/>
      <c r="W11736" s="820"/>
      <c r="X11736" s="820"/>
      <c r="Y11736" s="820"/>
      <c r="Z11736" s="820"/>
    </row>
    <row r="11737" spans="7:26">
      <c r="G11737" s="826"/>
      <c r="H11737" s="820"/>
      <c r="J11737" s="820"/>
      <c r="K11737" s="820"/>
      <c r="L11737" s="820"/>
      <c r="M11737" s="820"/>
      <c r="N11737" s="820"/>
      <c r="O11737" s="820"/>
      <c r="P11737" s="820"/>
      <c r="Q11737" s="820"/>
      <c r="R11737" s="820"/>
      <c r="S11737" s="820"/>
      <c r="T11737" s="820"/>
      <c r="U11737" s="820"/>
      <c r="V11737" s="820"/>
      <c r="W11737" s="820"/>
      <c r="X11737" s="820"/>
      <c r="Y11737" s="820"/>
      <c r="Z11737" s="820"/>
    </row>
    <row r="11738" spans="7:26">
      <c r="G11738" s="826"/>
      <c r="H11738" s="820"/>
      <c r="J11738" s="820"/>
      <c r="K11738" s="820"/>
      <c r="L11738" s="820"/>
      <c r="M11738" s="820"/>
      <c r="N11738" s="820"/>
      <c r="O11738" s="820"/>
      <c r="P11738" s="820"/>
      <c r="Q11738" s="820"/>
      <c r="R11738" s="820"/>
      <c r="S11738" s="820"/>
      <c r="T11738" s="820"/>
      <c r="U11738" s="820"/>
      <c r="V11738" s="820"/>
      <c r="W11738" s="820"/>
      <c r="X11738" s="820"/>
      <c r="Y11738" s="820"/>
      <c r="Z11738" s="820"/>
    </row>
    <row r="11739" spans="7:26">
      <c r="G11739" s="826"/>
      <c r="H11739" s="820"/>
      <c r="J11739" s="820"/>
      <c r="K11739" s="820"/>
      <c r="L11739" s="820"/>
      <c r="M11739" s="820"/>
      <c r="N11739" s="820"/>
      <c r="O11739" s="820"/>
      <c r="P11739" s="820"/>
      <c r="Q11739" s="820"/>
      <c r="R11739" s="820"/>
      <c r="S11739" s="820"/>
      <c r="T11739" s="820"/>
      <c r="U11739" s="820"/>
      <c r="V11739" s="820"/>
      <c r="W11739" s="820"/>
      <c r="X11739" s="820"/>
      <c r="Y11739" s="820"/>
      <c r="Z11739" s="820"/>
    </row>
    <row r="11740" spans="7:26">
      <c r="G11740" s="826"/>
      <c r="H11740" s="820"/>
      <c r="J11740" s="820"/>
      <c r="K11740" s="820"/>
      <c r="L11740" s="820"/>
      <c r="M11740" s="820"/>
      <c r="N11740" s="820"/>
      <c r="O11740" s="820"/>
      <c r="P11740" s="820"/>
      <c r="Q11740" s="820"/>
      <c r="R11740" s="820"/>
      <c r="S11740" s="820"/>
      <c r="T11740" s="820"/>
      <c r="U11740" s="820"/>
      <c r="V11740" s="820"/>
      <c r="W11740" s="820"/>
      <c r="X11740" s="820"/>
      <c r="Y11740" s="820"/>
      <c r="Z11740" s="820"/>
    </row>
    <row r="11741" spans="7:26">
      <c r="G11741" s="826"/>
      <c r="H11741" s="820"/>
      <c r="J11741" s="820"/>
      <c r="K11741" s="820"/>
      <c r="L11741" s="820"/>
      <c r="M11741" s="820"/>
      <c r="N11741" s="820"/>
      <c r="O11741" s="820"/>
      <c r="P11741" s="820"/>
      <c r="Q11741" s="820"/>
      <c r="R11741" s="820"/>
      <c r="S11741" s="820"/>
      <c r="T11741" s="820"/>
      <c r="U11741" s="820"/>
      <c r="V11741" s="820"/>
      <c r="W11741" s="820"/>
      <c r="X11741" s="820"/>
      <c r="Y11741" s="820"/>
      <c r="Z11741" s="820"/>
    </row>
    <row r="11742" spans="7:26">
      <c r="G11742" s="826"/>
      <c r="H11742" s="820"/>
      <c r="J11742" s="820"/>
      <c r="K11742" s="820"/>
      <c r="L11742" s="820"/>
      <c r="M11742" s="820"/>
      <c r="N11742" s="820"/>
      <c r="O11742" s="820"/>
      <c r="P11742" s="820"/>
      <c r="Q11742" s="820"/>
      <c r="R11742" s="820"/>
      <c r="S11742" s="820"/>
      <c r="T11742" s="820"/>
      <c r="U11742" s="820"/>
      <c r="V11742" s="820"/>
      <c r="W11742" s="820"/>
      <c r="X11742" s="820"/>
      <c r="Y11742" s="820"/>
      <c r="Z11742" s="820"/>
    </row>
    <row r="11743" spans="7:26">
      <c r="G11743" s="826"/>
      <c r="H11743" s="820"/>
      <c r="J11743" s="820"/>
      <c r="K11743" s="820"/>
      <c r="L11743" s="820"/>
      <c r="M11743" s="820"/>
      <c r="N11743" s="820"/>
      <c r="O11743" s="820"/>
      <c r="P11743" s="820"/>
      <c r="Q11743" s="820"/>
      <c r="R11743" s="820"/>
      <c r="S11743" s="820"/>
      <c r="T11743" s="820"/>
      <c r="U11743" s="820"/>
      <c r="V11743" s="820"/>
      <c r="W11743" s="820"/>
      <c r="X11743" s="820"/>
      <c r="Y11743" s="820"/>
      <c r="Z11743" s="820"/>
    </row>
    <row r="11744" spans="7:26">
      <c r="G11744" s="826"/>
      <c r="H11744" s="820"/>
      <c r="J11744" s="820"/>
      <c r="K11744" s="820"/>
      <c r="L11744" s="820"/>
      <c r="M11744" s="820"/>
      <c r="N11744" s="820"/>
      <c r="O11744" s="820"/>
      <c r="P11744" s="820"/>
      <c r="Q11744" s="820"/>
      <c r="R11744" s="820"/>
      <c r="S11744" s="820"/>
      <c r="T11744" s="820"/>
      <c r="U11744" s="820"/>
      <c r="V11744" s="820"/>
      <c r="W11744" s="820"/>
      <c r="X11744" s="820"/>
      <c r="Y11744" s="820"/>
      <c r="Z11744" s="820"/>
    </row>
    <row r="11745" spans="7:26">
      <c r="G11745" s="826"/>
      <c r="H11745" s="820"/>
      <c r="J11745" s="820"/>
      <c r="K11745" s="820"/>
      <c r="L11745" s="820"/>
      <c r="M11745" s="820"/>
      <c r="N11745" s="820"/>
      <c r="O11745" s="820"/>
      <c r="P11745" s="820"/>
      <c r="Q11745" s="820"/>
      <c r="R11745" s="820"/>
      <c r="S11745" s="820"/>
      <c r="T11745" s="820"/>
      <c r="U11745" s="820"/>
      <c r="V11745" s="820"/>
      <c r="W11745" s="820"/>
      <c r="X11745" s="820"/>
      <c r="Y11745" s="820"/>
      <c r="Z11745" s="820"/>
    </row>
    <row r="11746" spans="7:26">
      <c r="G11746" s="826"/>
      <c r="H11746" s="820"/>
      <c r="J11746" s="820"/>
      <c r="K11746" s="820"/>
      <c r="L11746" s="820"/>
      <c r="M11746" s="820"/>
      <c r="N11746" s="820"/>
      <c r="O11746" s="820"/>
      <c r="P11746" s="820"/>
      <c r="Q11746" s="820"/>
      <c r="R11746" s="820"/>
      <c r="S11746" s="820"/>
      <c r="T11746" s="820"/>
      <c r="U11746" s="820"/>
      <c r="V11746" s="820"/>
      <c r="W11746" s="820"/>
      <c r="X11746" s="820"/>
      <c r="Y11746" s="820"/>
      <c r="Z11746" s="820"/>
    </row>
    <row r="11747" spans="7:26">
      <c r="G11747" s="826"/>
      <c r="H11747" s="820"/>
      <c r="J11747" s="820"/>
      <c r="K11747" s="820"/>
      <c r="L11747" s="820"/>
      <c r="M11747" s="820"/>
      <c r="N11747" s="820"/>
      <c r="O11747" s="820"/>
      <c r="P11747" s="820"/>
      <c r="Q11747" s="820"/>
      <c r="R11747" s="820"/>
      <c r="S11747" s="820"/>
      <c r="T11747" s="820"/>
      <c r="U11747" s="820"/>
      <c r="V11747" s="820"/>
      <c r="W11747" s="820"/>
      <c r="X11747" s="820"/>
      <c r="Y11747" s="820"/>
      <c r="Z11747" s="820"/>
    </row>
    <row r="11748" spans="7:26">
      <c r="G11748" s="826"/>
      <c r="H11748" s="820"/>
      <c r="J11748" s="820"/>
      <c r="K11748" s="820"/>
      <c r="L11748" s="820"/>
      <c r="M11748" s="820"/>
      <c r="N11748" s="820"/>
      <c r="O11748" s="820"/>
      <c r="P11748" s="820"/>
      <c r="Q11748" s="820"/>
      <c r="R11748" s="820"/>
      <c r="S11748" s="820"/>
      <c r="T11748" s="820"/>
      <c r="U11748" s="820"/>
      <c r="V11748" s="820"/>
      <c r="W11748" s="820"/>
      <c r="X11748" s="820"/>
      <c r="Y11748" s="820"/>
      <c r="Z11748" s="820"/>
    </row>
    <row r="11749" spans="7:26">
      <c r="G11749" s="826"/>
      <c r="H11749" s="820"/>
      <c r="J11749" s="820"/>
      <c r="K11749" s="820"/>
      <c r="L11749" s="820"/>
      <c r="M11749" s="820"/>
      <c r="N11749" s="820"/>
      <c r="O11749" s="820"/>
      <c r="P11749" s="820"/>
      <c r="Q11749" s="820"/>
      <c r="R11749" s="820"/>
      <c r="S11749" s="820"/>
      <c r="T11749" s="820"/>
      <c r="U11749" s="820"/>
      <c r="V11749" s="820"/>
      <c r="W11749" s="820"/>
      <c r="X11749" s="820"/>
      <c r="Y11749" s="820"/>
      <c r="Z11749" s="820"/>
    </row>
    <row r="11750" spans="7:26">
      <c r="G11750" s="826"/>
      <c r="H11750" s="820"/>
      <c r="J11750" s="820"/>
      <c r="K11750" s="820"/>
      <c r="L11750" s="820"/>
      <c r="M11750" s="820"/>
      <c r="N11750" s="820"/>
      <c r="O11750" s="820"/>
      <c r="P11750" s="820"/>
      <c r="Q11750" s="820"/>
      <c r="R11750" s="820"/>
      <c r="S11750" s="820"/>
      <c r="T11750" s="820"/>
      <c r="U11750" s="820"/>
      <c r="V11750" s="820"/>
      <c r="W11750" s="820"/>
      <c r="X11750" s="820"/>
      <c r="Y11750" s="820"/>
      <c r="Z11750" s="820"/>
    </row>
    <row r="11751" spans="7:26">
      <c r="G11751" s="826"/>
      <c r="H11751" s="820"/>
      <c r="J11751" s="820"/>
      <c r="K11751" s="820"/>
      <c r="L11751" s="820"/>
      <c r="M11751" s="820"/>
      <c r="N11751" s="820"/>
      <c r="O11751" s="820"/>
      <c r="P11751" s="820"/>
      <c r="Q11751" s="820"/>
      <c r="R11751" s="820"/>
      <c r="S11751" s="820"/>
      <c r="T11751" s="820"/>
      <c r="U11751" s="820"/>
      <c r="V11751" s="820"/>
      <c r="W11751" s="820"/>
      <c r="X11751" s="820"/>
      <c r="Y11751" s="820"/>
      <c r="Z11751" s="820"/>
    </row>
    <row r="11752" spans="7:26">
      <c r="G11752" s="826"/>
      <c r="H11752" s="820"/>
      <c r="J11752" s="820"/>
      <c r="K11752" s="820"/>
      <c r="L11752" s="820"/>
      <c r="M11752" s="820"/>
      <c r="N11752" s="820"/>
      <c r="O11752" s="820"/>
      <c r="P11752" s="820"/>
      <c r="Q11752" s="820"/>
      <c r="R11752" s="820"/>
      <c r="S11752" s="820"/>
      <c r="T11752" s="820"/>
      <c r="U11752" s="820"/>
      <c r="V11752" s="820"/>
      <c r="W11752" s="820"/>
      <c r="X11752" s="820"/>
      <c r="Y11752" s="820"/>
      <c r="Z11752" s="820"/>
    </row>
    <row r="11753" spans="7:26">
      <c r="G11753" s="826"/>
      <c r="H11753" s="820"/>
      <c r="J11753" s="820"/>
      <c r="K11753" s="820"/>
      <c r="L11753" s="820"/>
      <c r="M11753" s="820"/>
      <c r="N11753" s="820"/>
      <c r="O11753" s="820"/>
      <c r="P11753" s="820"/>
      <c r="Q11753" s="820"/>
      <c r="R11753" s="820"/>
      <c r="S11753" s="820"/>
      <c r="T11753" s="820"/>
      <c r="U11753" s="820"/>
      <c r="V11753" s="820"/>
      <c r="W11753" s="820"/>
      <c r="X11753" s="820"/>
      <c r="Y11753" s="820"/>
      <c r="Z11753" s="820"/>
    </row>
    <row r="11754" spans="7:26">
      <c r="G11754" s="826"/>
      <c r="H11754" s="820"/>
      <c r="J11754" s="820"/>
      <c r="K11754" s="820"/>
      <c r="L11754" s="820"/>
      <c r="M11754" s="820"/>
      <c r="N11754" s="820"/>
      <c r="O11754" s="820"/>
      <c r="P11754" s="820"/>
      <c r="Q11754" s="820"/>
      <c r="R11754" s="820"/>
      <c r="S11754" s="820"/>
      <c r="T11754" s="820"/>
      <c r="U11754" s="820"/>
      <c r="V11754" s="820"/>
      <c r="W11754" s="820"/>
      <c r="X11754" s="820"/>
      <c r="Y11754" s="820"/>
      <c r="Z11754" s="820"/>
    </row>
    <row r="11755" spans="7:26">
      <c r="G11755" s="826"/>
      <c r="H11755" s="820"/>
      <c r="J11755" s="820"/>
      <c r="K11755" s="820"/>
      <c r="L11755" s="820"/>
      <c r="M11755" s="820"/>
      <c r="N11755" s="820"/>
      <c r="O11755" s="820"/>
      <c r="P11755" s="820"/>
      <c r="Q11755" s="820"/>
      <c r="R11755" s="820"/>
      <c r="S11755" s="820"/>
      <c r="T11755" s="820"/>
      <c r="U11755" s="820"/>
      <c r="V11755" s="820"/>
      <c r="W11755" s="820"/>
      <c r="X11755" s="820"/>
      <c r="Y11755" s="820"/>
      <c r="Z11755" s="820"/>
    </row>
    <row r="11756" spans="7:26">
      <c r="G11756" s="826"/>
      <c r="H11756" s="820"/>
      <c r="J11756" s="820"/>
      <c r="K11756" s="820"/>
      <c r="L11756" s="820"/>
      <c r="M11756" s="820"/>
      <c r="N11756" s="820"/>
      <c r="O11756" s="820"/>
      <c r="P11756" s="820"/>
      <c r="Q11756" s="820"/>
      <c r="R11756" s="820"/>
      <c r="S11756" s="820"/>
      <c r="T11756" s="820"/>
      <c r="U11756" s="820"/>
      <c r="V11756" s="820"/>
      <c r="W11756" s="820"/>
      <c r="X11756" s="820"/>
      <c r="Y11756" s="820"/>
      <c r="Z11756" s="820"/>
    </row>
    <row r="11757" spans="7:26">
      <c r="G11757" s="826"/>
      <c r="H11757" s="820"/>
      <c r="J11757" s="820"/>
      <c r="K11757" s="820"/>
      <c r="L11757" s="820"/>
      <c r="M11757" s="820"/>
      <c r="N11757" s="820"/>
      <c r="O11757" s="820"/>
      <c r="P11757" s="820"/>
      <c r="Q11757" s="820"/>
      <c r="R11757" s="820"/>
      <c r="S11757" s="820"/>
      <c r="T11757" s="820"/>
      <c r="U11757" s="820"/>
      <c r="V11757" s="820"/>
      <c r="W11757" s="820"/>
      <c r="X11757" s="820"/>
      <c r="Y11757" s="820"/>
      <c r="Z11757" s="820"/>
    </row>
    <row r="11758" spans="7:26">
      <c r="G11758" s="826"/>
      <c r="H11758" s="820"/>
      <c r="J11758" s="820"/>
      <c r="K11758" s="820"/>
      <c r="L11758" s="820"/>
      <c r="M11758" s="820"/>
      <c r="N11758" s="820"/>
      <c r="O11758" s="820"/>
      <c r="P11758" s="820"/>
      <c r="Q11758" s="820"/>
      <c r="R11758" s="820"/>
      <c r="S11758" s="820"/>
      <c r="T11758" s="820"/>
      <c r="U11758" s="820"/>
      <c r="V11758" s="820"/>
      <c r="W11758" s="820"/>
      <c r="X11758" s="820"/>
      <c r="Y11758" s="820"/>
      <c r="Z11758" s="820"/>
    </row>
    <row r="11759" spans="7:26">
      <c r="G11759" s="826"/>
      <c r="H11759" s="820"/>
      <c r="J11759" s="820"/>
      <c r="K11759" s="820"/>
      <c r="L11759" s="820"/>
      <c r="M11759" s="820"/>
      <c r="N11759" s="820"/>
      <c r="O11759" s="820"/>
      <c r="P11759" s="820"/>
      <c r="Q11759" s="820"/>
      <c r="R11759" s="820"/>
      <c r="S11759" s="820"/>
      <c r="T11759" s="820"/>
      <c r="U11759" s="820"/>
      <c r="V11759" s="820"/>
      <c r="W11759" s="820"/>
      <c r="X11759" s="820"/>
      <c r="Y11759" s="820"/>
      <c r="Z11759" s="820"/>
    </row>
    <row r="11760" spans="7:26">
      <c r="G11760" s="826"/>
      <c r="H11760" s="820"/>
      <c r="J11760" s="820"/>
      <c r="K11760" s="820"/>
      <c r="L11760" s="820"/>
      <c r="M11760" s="820"/>
      <c r="N11760" s="820"/>
      <c r="O11760" s="820"/>
      <c r="P11760" s="820"/>
      <c r="Q11760" s="820"/>
      <c r="R11760" s="820"/>
      <c r="S11760" s="820"/>
      <c r="T11760" s="820"/>
      <c r="U11760" s="820"/>
      <c r="V11760" s="820"/>
      <c r="W11760" s="820"/>
      <c r="X11760" s="820"/>
      <c r="Y11760" s="820"/>
      <c r="Z11760" s="820"/>
    </row>
    <row r="11761" spans="7:26">
      <c r="G11761" s="826"/>
      <c r="H11761" s="820"/>
      <c r="J11761" s="820"/>
      <c r="K11761" s="820"/>
      <c r="L11761" s="820"/>
      <c r="M11761" s="820"/>
      <c r="N11761" s="820"/>
      <c r="O11761" s="820"/>
      <c r="P11761" s="820"/>
      <c r="Q11761" s="820"/>
      <c r="R11761" s="820"/>
      <c r="S11761" s="820"/>
      <c r="T11761" s="820"/>
      <c r="U11761" s="820"/>
      <c r="V11761" s="820"/>
      <c r="W11761" s="820"/>
      <c r="X11761" s="820"/>
      <c r="Y11761" s="820"/>
      <c r="Z11761" s="820"/>
    </row>
    <row r="11762" spans="7:26">
      <c r="G11762" s="826"/>
      <c r="H11762" s="820"/>
      <c r="J11762" s="820"/>
      <c r="K11762" s="820"/>
      <c r="L11762" s="820"/>
      <c r="M11762" s="820"/>
      <c r="N11762" s="820"/>
      <c r="O11762" s="820"/>
      <c r="P11762" s="820"/>
      <c r="Q11762" s="820"/>
      <c r="R11762" s="820"/>
      <c r="S11762" s="820"/>
      <c r="T11762" s="820"/>
      <c r="U11762" s="820"/>
      <c r="V11762" s="820"/>
      <c r="W11762" s="820"/>
      <c r="X11762" s="820"/>
      <c r="Y11762" s="820"/>
      <c r="Z11762" s="820"/>
    </row>
    <row r="11763" spans="7:26">
      <c r="G11763" s="826"/>
      <c r="H11763" s="820"/>
      <c r="J11763" s="820"/>
      <c r="K11763" s="820"/>
      <c r="L11763" s="820"/>
      <c r="M11763" s="820"/>
      <c r="N11763" s="820"/>
      <c r="O11763" s="820"/>
      <c r="P11763" s="820"/>
      <c r="Q11763" s="820"/>
      <c r="R11763" s="820"/>
      <c r="S11763" s="820"/>
      <c r="T11763" s="820"/>
      <c r="U11763" s="820"/>
      <c r="V11763" s="820"/>
      <c r="W11763" s="820"/>
      <c r="X11763" s="820"/>
      <c r="Y11763" s="820"/>
      <c r="Z11763" s="820"/>
    </row>
    <row r="11764" spans="7:26">
      <c r="G11764" s="826"/>
      <c r="H11764" s="820"/>
      <c r="J11764" s="820"/>
      <c r="K11764" s="820"/>
      <c r="L11764" s="820"/>
      <c r="M11764" s="820"/>
      <c r="N11764" s="820"/>
      <c r="O11764" s="820"/>
      <c r="P11764" s="820"/>
      <c r="Q11764" s="820"/>
      <c r="R11764" s="820"/>
      <c r="S11764" s="820"/>
      <c r="T11764" s="820"/>
      <c r="U11764" s="820"/>
      <c r="V11764" s="820"/>
      <c r="W11764" s="820"/>
      <c r="X11764" s="820"/>
      <c r="Y11764" s="820"/>
      <c r="Z11764" s="820"/>
    </row>
    <row r="11765" spans="7:26">
      <c r="G11765" s="826"/>
      <c r="H11765" s="820"/>
      <c r="J11765" s="820"/>
      <c r="K11765" s="820"/>
      <c r="L11765" s="820"/>
      <c r="M11765" s="820"/>
      <c r="N11765" s="820"/>
      <c r="O11765" s="820"/>
      <c r="P11765" s="820"/>
      <c r="Q11765" s="820"/>
      <c r="R11765" s="820"/>
      <c r="S11765" s="820"/>
      <c r="T11765" s="820"/>
      <c r="U11765" s="820"/>
      <c r="V11765" s="820"/>
      <c r="W11765" s="820"/>
      <c r="X11765" s="820"/>
      <c r="Y11765" s="820"/>
      <c r="Z11765" s="820"/>
    </row>
    <row r="11766" spans="7:26">
      <c r="G11766" s="826"/>
      <c r="H11766" s="820"/>
      <c r="J11766" s="820"/>
      <c r="K11766" s="820"/>
      <c r="L11766" s="820"/>
      <c r="M11766" s="820"/>
      <c r="N11766" s="820"/>
      <c r="O11766" s="820"/>
      <c r="P11766" s="820"/>
      <c r="Q11766" s="820"/>
      <c r="R11766" s="820"/>
      <c r="S11766" s="820"/>
      <c r="T11766" s="820"/>
      <c r="U11766" s="820"/>
      <c r="V11766" s="820"/>
      <c r="W11766" s="820"/>
      <c r="X11766" s="820"/>
      <c r="Y11766" s="820"/>
      <c r="Z11766" s="820"/>
    </row>
    <row r="11767" spans="7:26">
      <c r="G11767" s="826"/>
      <c r="H11767" s="820"/>
      <c r="J11767" s="820"/>
      <c r="K11767" s="820"/>
      <c r="L11767" s="820"/>
      <c r="M11767" s="820"/>
      <c r="N11767" s="820"/>
      <c r="O11767" s="820"/>
      <c r="P11767" s="820"/>
      <c r="Q11767" s="820"/>
      <c r="R11767" s="820"/>
      <c r="S11767" s="820"/>
      <c r="T11767" s="820"/>
      <c r="U11767" s="820"/>
      <c r="V11767" s="820"/>
      <c r="W11767" s="820"/>
      <c r="X11767" s="820"/>
      <c r="Y11767" s="820"/>
      <c r="Z11767" s="820"/>
    </row>
    <row r="11768" spans="7:26">
      <c r="G11768" s="826"/>
      <c r="H11768" s="820"/>
      <c r="J11768" s="820"/>
      <c r="K11768" s="820"/>
      <c r="L11768" s="820"/>
      <c r="M11768" s="820"/>
      <c r="N11768" s="820"/>
      <c r="O11768" s="820"/>
      <c r="P11768" s="820"/>
      <c r="Q11768" s="820"/>
      <c r="R11768" s="820"/>
      <c r="S11768" s="820"/>
      <c r="T11768" s="820"/>
      <c r="U11768" s="820"/>
      <c r="V11768" s="820"/>
      <c r="W11768" s="820"/>
      <c r="X11768" s="820"/>
      <c r="Y11768" s="820"/>
      <c r="Z11768" s="820"/>
    </row>
    <row r="11769" spans="7:26">
      <c r="G11769" s="826"/>
      <c r="H11769" s="820"/>
      <c r="J11769" s="820"/>
      <c r="K11769" s="820"/>
      <c r="L11769" s="820"/>
      <c r="M11769" s="820"/>
      <c r="N11769" s="820"/>
      <c r="O11769" s="820"/>
      <c r="P11769" s="820"/>
      <c r="Q11769" s="820"/>
      <c r="R11769" s="820"/>
      <c r="S11769" s="820"/>
      <c r="T11769" s="820"/>
      <c r="U11769" s="820"/>
      <c r="V11769" s="820"/>
      <c r="W11769" s="820"/>
      <c r="X11769" s="820"/>
      <c r="Y11769" s="820"/>
      <c r="Z11769" s="820"/>
    </row>
    <row r="11770" spans="7:26">
      <c r="G11770" s="826"/>
      <c r="H11770" s="820"/>
      <c r="J11770" s="820"/>
      <c r="K11770" s="820"/>
      <c r="L11770" s="820"/>
      <c r="M11770" s="820"/>
      <c r="N11770" s="820"/>
      <c r="O11770" s="820"/>
      <c r="P11770" s="820"/>
      <c r="Q11770" s="820"/>
      <c r="R11770" s="820"/>
      <c r="S11770" s="820"/>
      <c r="T11770" s="820"/>
      <c r="U11770" s="820"/>
      <c r="V11770" s="820"/>
      <c r="W11770" s="820"/>
      <c r="X11770" s="820"/>
      <c r="Y11770" s="820"/>
      <c r="Z11770" s="820"/>
    </row>
    <row r="11771" spans="7:26">
      <c r="G11771" s="826"/>
      <c r="H11771" s="820"/>
      <c r="J11771" s="820"/>
      <c r="K11771" s="820"/>
      <c r="L11771" s="820"/>
      <c r="M11771" s="820"/>
      <c r="N11771" s="820"/>
      <c r="O11771" s="820"/>
      <c r="P11771" s="820"/>
      <c r="Q11771" s="820"/>
      <c r="R11771" s="820"/>
      <c r="S11771" s="820"/>
      <c r="T11771" s="820"/>
      <c r="U11771" s="820"/>
      <c r="V11771" s="820"/>
      <c r="W11771" s="820"/>
      <c r="X11771" s="820"/>
      <c r="Y11771" s="820"/>
      <c r="Z11771" s="820"/>
    </row>
    <row r="11772" spans="7:26">
      <c r="G11772" s="826"/>
      <c r="H11772" s="820"/>
      <c r="J11772" s="820"/>
      <c r="K11772" s="820"/>
      <c r="L11772" s="820"/>
      <c r="M11772" s="820"/>
      <c r="N11772" s="820"/>
      <c r="O11772" s="820"/>
      <c r="P11772" s="820"/>
      <c r="Q11772" s="820"/>
      <c r="R11772" s="820"/>
      <c r="S11772" s="820"/>
      <c r="T11772" s="820"/>
      <c r="U11772" s="820"/>
      <c r="V11772" s="820"/>
      <c r="W11772" s="820"/>
      <c r="X11772" s="820"/>
      <c r="Y11772" s="820"/>
      <c r="Z11772" s="820"/>
    </row>
    <row r="11773" spans="7:26">
      <c r="G11773" s="826"/>
      <c r="H11773" s="820"/>
      <c r="J11773" s="820"/>
      <c r="K11773" s="820"/>
      <c r="L11773" s="820"/>
      <c r="M11773" s="820"/>
      <c r="N11773" s="820"/>
      <c r="O11773" s="820"/>
      <c r="P11773" s="820"/>
      <c r="Q11773" s="820"/>
      <c r="R11773" s="820"/>
      <c r="S11773" s="820"/>
      <c r="T11773" s="820"/>
      <c r="U11773" s="820"/>
      <c r="V11773" s="820"/>
      <c r="W11773" s="820"/>
      <c r="X11773" s="820"/>
      <c r="Y11773" s="820"/>
      <c r="Z11773" s="820"/>
    </row>
    <row r="11774" spans="7:26">
      <c r="G11774" s="826"/>
      <c r="H11774" s="820"/>
      <c r="J11774" s="820"/>
      <c r="K11774" s="820"/>
      <c r="L11774" s="820"/>
      <c r="M11774" s="820"/>
      <c r="N11774" s="820"/>
      <c r="O11774" s="820"/>
      <c r="P11774" s="820"/>
      <c r="Q11774" s="820"/>
      <c r="R11774" s="820"/>
      <c r="S11774" s="820"/>
      <c r="T11774" s="820"/>
      <c r="U11774" s="820"/>
      <c r="V11774" s="820"/>
      <c r="W11774" s="820"/>
      <c r="X11774" s="820"/>
      <c r="Y11774" s="820"/>
      <c r="Z11774" s="820"/>
    </row>
    <row r="11775" spans="7:26">
      <c r="G11775" s="826"/>
      <c r="H11775" s="820"/>
      <c r="J11775" s="820"/>
      <c r="K11775" s="820"/>
      <c r="L11775" s="820"/>
      <c r="M11775" s="820"/>
      <c r="N11775" s="820"/>
      <c r="O11775" s="820"/>
      <c r="P11775" s="820"/>
      <c r="Q11775" s="820"/>
      <c r="R11775" s="820"/>
      <c r="S11775" s="820"/>
      <c r="T11775" s="820"/>
      <c r="U11775" s="820"/>
      <c r="V11775" s="820"/>
      <c r="W11775" s="820"/>
      <c r="X11775" s="820"/>
      <c r="Y11775" s="820"/>
      <c r="Z11775" s="820"/>
    </row>
    <row r="11776" spans="7:26">
      <c r="G11776" s="826"/>
      <c r="H11776" s="820"/>
      <c r="J11776" s="820"/>
      <c r="K11776" s="820"/>
      <c r="L11776" s="820"/>
      <c r="M11776" s="820"/>
      <c r="N11776" s="820"/>
      <c r="O11776" s="820"/>
      <c r="P11776" s="820"/>
      <c r="Q11776" s="820"/>
      <c r="R11776" s="820"/>
      <c r="S11776" s="820"/>
      <c r="T11776" s="820"/>
      <c r="U11776" s="820"/>
      <c r="V11776" s="820"/>
      <c r="W11776" s="820"/>
      <c r="X11776" s="820"/>
      <c r="Y11776" s="820"/>
      <c r="Z11776" s="820"/>
    </row>
    <row r="11777" spans="7:26">
      <c r="G11777" s="826"/>
      <c r="H11777" s="820"/>
      <c r="J11777" s="820"/>
      <c r="K11777" s="820"/>
      <c r="L11777" s="820"/>
      <c r="M11777" s="820"/>
      <c r="N11777" s="820"/>
      <c r="O11777" s="820"/>
      <c r="P11777" s="820"/>
      <c r="Q11777" s="820"/>
      <c r="R11777" s="820"/>
      <c r="S11777" s="820"/>
      <c r="T11777" s="820"/>
      <c r="U11777" s="820"/>
      <c r="V11777" s="820"/>
      <c r="W11777" s="820"/>
      <c r="X11777" s="820"/>
      <c r="Y11777" s="820"/>
      <c r="Z11777" s="820"/>
    </row>
    <row r="11778" spans="7:26">
      <c r="G11778" s="826"/>
      <c r="H11778" s="820"/>
      <c r="J11778" s="820"/>
      <c r="K11778" s="820"/>
      <c r="L11778" s="820"/>
      <c r="M11778" s="820"/>
      <c r="N11778" s="820"/>
      <c r="O11778" s="820"/>
      <c r="P11778" s="820"/>
      <c r="Q11778" s="820"/>
      <c r="R11778" s="820"/>
      <c r="S11778" s="820"/>
      <c r="T11778" s="820"/>
      <c r="U11778" s="820"/>
      <c r="V11778" s="820"/>
      <c r="W11778" s="820"/>
      <c r="X11778" s="820"/>
      <c r="Y11778" s="820"/>
      <c r="Z11778" s="820"/>
    </row>
    <row r="11779" spans="7:26">
      <c r="G11779" s="826"/>
      <c r="H11779" s="820"/>
      <c r="J11779" s="820"/>
      <c r="K11779" s="820"/>
      <c r="L11779" s="820"/>
      <c r="M11779" s="820"/>
      <c r="N11779" s="820"/>
      <c r="O11779" s="820"/>
      <c r="P11779" s="820"/>
      <c r="Q11779" s="820"/>
      <c r="R11779" s="820"/>
      <c r="S11779" s="820"/>
      <c r="T11779" s="820"/>
      <c r="U11779" s="820"/>
      <c r="V11779" s="820"/>
      <c r="W11779" s="820"/>
      <c r="X11779" s="820"/>
      <c r="Y11779" s="820"/>
      <c r="Z11779" s="820"/>
    </row>
    <row r="11780" spans="7:26">
      <c r="G11780" s="826"/>
      <c r="H11780" s="820"/>
      <c r="J11780" s="820"/>
      <c r="K11780" s="820"/>
      <c r="L11780" s="820"/>
      <c r="M11780" s="820"/>
      <c r="N11780" s="820"/>
      <c r="O11780" s="820"/>
      <c r="P11780" s="820"/>
      <c r="Q11780" s="820"/>
      <c r="R11780" s="820"/>
      <c r="S11780" s="820"/>
      <c r="T11780" s="820"/>
      <c r="U11780" s="820"/>
      <c r="V11780" s="820"/>
      <c r="W11780" s="820"/>
      <c r="X11780" s="820"/>
      <c r="Y11780" s="820"/>
      <c r="Z11780" s="820"/>
    </row>
    <row r="11781" spans="7:26">
      <c r="G11781" s="826"/>
      <c r="H11781" s="820"/>
      <c r="J11781" s="820"/>
      <c r="K11781" s="820"/>
      <c r="L11781" s="820"/>
      <c r="M11781" s="820"/>
      <c r="N11781" s="820"/>
      <c r="O11781" s="820"/>
      <c r="P11781" s="820"/>
      <c r="Q11781" s="820"/>
      <c r="R11781" s="820"/>
      <c r="S11781" s="820"/>
      <c r="T11781" s="820"/>
      <c r="U11781" s="820"/>
      <c r="V11781" s="820"/>
      <c r="W11781" s="820"/>
      <c r="X11781" s="820"/>
      <c r="Y11781" s="820"/>
      <c r="Z11781" s="820"/>
    </row>
    <row r="11782" spans="7:26">
      <c r="G11782" s="826"/>
      <c r="H11782" s="820"/>
      <c r="J11782" s="820"/>
      <c r="K11782" s="820"/>
      <c r="L11782" s="820"/>
      <c r="M11782" s="820"/>
      <c r="N11782" s="820"/>
      <c r="O11782" s="820"/>
      <c r="P11782" s="820"/>
      <c r="Q11782" s="820"/>
      <c r="R11782" s="820"/>
      <c r="S11782" s="820"/>
      <c r="T11782" s="820"/>
      <c r="U11782" s="820"/>
      <c r="V11782" s="820"/>
      <c r="W11782" s="820"/>
      <c r="X11782" s="820"/>
      <c r="Y11782" s="820"/>
      <c r="Z11782" s="820"/>
    </row>
    <row r="11783" spans="7:26">
      <c r="G11783" s="826"/>
      <c r="H11783" s="820"/>
      <c r="J11783" s="820"/>
      <c r="K11783" s="820"/>
      <c r="L11783" s="820"/>
      <c r="M11783" s="820"/>
      <c r="N11783" s="820"/>
      <c r="O11783" s="820"/>
      <c r="P11783" s="820"/>
      <c r="Q11783" s="820"/>
      <c r="R11783" s="820"/>
      <c r="S11783" s="820"/>
      <c r="T11783" s="820"/>
      <c r="U11783" s="820"/>
      <c r="V11783" s="820"/>
      <c r="W11783" s="820"/>
      <c r="X11783" s="820"/>
      <c r="Y11783" s="820"/>
      <c r="Z11783" s="820"/>
    </row>
    <row r="11784" spans="7:26">
      <c r="G11784" s="826"/>
      <c r="H11784" s="820"/>
      <c r="J11784" s="820"/>
      <c r="K11784" s="820"/>
      <c r="L11784" s="820"/>
      <c r="M11784" s="820"/>
      <c r="N11784" s="820"/>
      <c r="O11784" s="820"/>
      <c r="P11784" s="820"/>
      <c r="Q11784" s="820"/>
      <c r="R11784" s="820"/>
      <c r="S11784" s="820"/>
      <c r="T11784" s="820"/>
      <c r="U11784" s="820"/>
      <c r="V11784" s="820"/>
      <c r="W11784" s="820"/>
      <c r="X11784" s="820"/>
      <c r="Y11784" s="820"/>
      <c r="Z11784" s="820"/>
    </row>
    <row r="11785" spans="7:26">
      <c r="G11785" s="826"/>
      <c r="H11785" s="820"/>
      <c r="J11785" s="820"/>
      <c r="K11785" s="820"/>
      <c r="L11785" s="820"/>
      <c r="M11785" s="820"/>
      <c r="N11785" s="820"/>
      <c r="O11785" s="820"/>
      <c r="P11785" s="820"/>
      <c r="Q11785" s="820"/>
      <c r="R11785" s="820"/>
      <c r="S11785" s="820"/>
      <c r="T11785" s="820"/>
      <c r="U11785" s="820"/>
      <c r="V11785" s="820"/>
      <c r="W11785" s="820"/>
      <c r="X11785" s="820"/>
      <c r="Y11785" s="820"/>
      <c r="Z11785" s="820"/>
    </row>
    <row r="11786" spans="7:26">
      <c r="G11786" s="826"/>
      <c r="H11786" s="820"/>
      <c r="J11786" s="820"/>
      <c r="K11786" s="820"/>
      <c r="L11786" s="820"/>
      <c r="M11786" s="820"/>
      <c r="N11786" s="820"/>
      <c r="O11786" s="820"/>
      <c r="P11786" s="820"/>
      <c r="Q11786" s="820"/>
      <c r="R11786" s="820"/>
      <c r="S11786" s="820"/>
      <c r="T11786" s="820"/>
      <c r="U11786" s="820"/>
      <c r="V11786" s="820"/>
      <c r="W11786" s="820"/>
      <c r="X11786" s="820"/>
      <c r="Y11786" s="820"/>
      <c r="Z11786" s="820"/>
    </row>
    <row r="11787" spans="7:26">
      <c r="G11787" s="826"/>
      <c r="H11787" s="820"/>
      <c r="J11787" s="820"/>
      <c r="K11787" s="820"/>
      <c r="L11787" s="820"/>
      <c r="M11787" s="820"/>
      <c r="N11787" s="820"/>
      <c r="O11787" s="820"/>
      <c r="P11787" s="820"/>
      <c r="Q11787" s="820"/>
      <c r="R11787" s="820"/>
      <c r="S11787" s="820"/>
      <c r="T11787" s="820"/>
      <c r="U11787" s="820"/>
      <c r="V11787" s="820"/>
      <c r="W11787" s="820"/>
      <c r="X11787" s="820"/>
      <c r="Y11787" s="820"/>
      <c r="Z11787" s="820"/>
    </row>
    <row r="11788" spans="7:26">
      <c r="G11788" s="826"/>
      <c r="H11788" s="820"/>
      <c r="J11788" s="820"/>
      <c r="K11788" s="820"/>
      <c r="L11788" s="820"/>
      <c r="M11788" s="820"/>
      <c r="N11788" s="820"/>
      <c r="O11788" s="820"/>
      <c r="P11788" s="820"/>
      <c r="Q11788" s="820"/>
      <c r="R11788" s="820"/>
      <c r="S11788" s="820"/>
      <c r="T11788" s="820"/>
      <c r="U11788" s="820"/>
      <c r="V11788" s="820"/>
      <c r="W11788" s="820"/>
      <c r="X11788" s="820"/>
      <c r="Y11788" s="820"/>
      <c r="Z11788" s="820"/>
    </row>
    <row r="11789" spans="7:26">
      <c r="G11789" s="826"/>
      <c r="H11789" s="820"/>
      <c r="J11789" s="820"/>
      <c r="K11789" s="820"/>
      <c r="L11789" s="820"/>
      <c r="M11789" s="820"/>
      <c r="N11789" s="820"/>
      <c r="O11789" s="820"/>
      <c r="P11789" s="820"/>
      <c r="Q11789" s="820"/>
      <c r="R11789" s="820"/>
      <c r="S11789" s="820"/>
      <c r="T11789" s="820"/>
      <c r="U11789" s="820"/>
      <c r="V11789" s="820"/>
      <c r="W11789" s="820"/>
      <c r="X11789" s="820"/>
      <c r="Y11789" s="820"/>
      <c r="Z11789" s="820"/>
    </row>
    <row r="11790" spans="7:26">
      <c r="G11790" s="826"/>
      <c r="H11790" s="820"/>
      <c r="J11790" s="820"/>
      <c r="K11790" s="820"/>
      <c r="L11790" s="820"/>
      <c r="M11790" s="820"/>
      <c r="N11790" s="820"/>
      <c r="O11790" s="820"/>
      <c r="P11790" s="820"/>
      <c r="Q11790" s="820"/>
      <c r="R11790" s="820"/>
      <c r="S11790" s="820"/>
      <c r="T11790" s="820"/>
      <c r="U11790" s="820"/>
      <c r="V11790" s="820"/>
      <c r="W11790" s="820"/>
      <c r="X11790" s="820"/>
      <c r="Y11790" s="820"/>
      <c r="Z11790" s="820"/>
    </row>
    <row r="11791" spans="7:26">
      <c r="G11791" s="826"/>
      <c r="H11791" s="820"/>
      <c r="J11791" s="820"/>
      <c r="K11791" s="820"/>
      <c r="L11791" s="820"/>
      <c r="M11791" s="820"/>
      <c r="N11791" s="820"/>
      <c r="O11791" s="820"/>
      <c r="P11791" s="820"/>
      <c r="Q11791" s="820"/>
      <c r="R11791" s="820"/>
      <c r="S11791" s="820"/>
      <c r="T11791" s="820"/>
      <c r="U11791" s="820"/>
      <c r="V11791" s="820"/>
      <c r="W11791" s="820"/>
      <c r="X11791" s="820"/>
      <c r="Y11791" s="820"/>
      <c r="Z11791" s="820"/>
    </row>
    <row r="11792" spans="7:26">
      <c r="G11792" s="826"/>
      <c r="H11792" s="820"/>
      <c r="J11792" s="820"/>
      <c r="K11792" s="820"/>
      <c r="L11792" s="820"/>
      <c r="M11792" s="820"/>
      <c r="N11792" s="820"/>
      <c r="O11792" s="820"/>
      <c r="P11792" s="820"/>
      <c r="Q11792" s="820"/>
      <c r="R11792" s="820"/>
      <c r="S11792" s="820"/>
      <c r="T11792" s="820"/>
      <c r="U11792" s="820"/>
      <c r="V11792" s="820"/>
      <c r="W11792" s="820"/>
      <c r="X11792" s="820"/>
      <c r="Y11792" s="820"/>
      <c r="Z11792" s="820"/>
    </row>
    <row r="11793" spans="7:26">
      <c r="G11793" s="826"/>
      <c r="H11793" s="820"/>
      <c r="J11793" s="820"/>
      <c r="K11793" s="820"/>
      <c r="L11793" s="820"/>
      <c r="M11793" s="820"/>
      <c r="N11793" s="820"/>
      <c r="O11793" s="820"/>
      <c r="P11793" s="820"/>
      <c r="Q11793" s="820"/>
      <c r="R11793" s="820"/>
      <c r="S11793" s="820"/>
      <c r="T11793" s="820"/>
      <c r="U11793" s="820"/>
      <c r="V11793" s="820"/>
      <c r="W11793" s="820"/>
      <c r="X11793" s="820"/>
      <c r="Y11793" s="820"/>
      <c r="Z11793" s="820"/>
    </row>
    <row r="11794" spans="7:26">
      <c r="G11794" s="826"/>
      <c r="H11794" s="820"/>
      <c r="J11794" s="820"/>
      <c r="K11794" s="820"/>
      <c r="L11794" s="820"/>
      <c r="M11794" s="820"/>
      <c r="N11794" s="820"/>
      <c r="O11794" s="820"/>
      <c r="P11794" s="820"/>
      <c r="Q11794" s="820"/>
      <c r="R11794" s="820"/>
      <c r="S11794" s="820"/>
      <c r="T11794" s="820"/>
      <c r="U11794" s="820"/>
      <c r="V11794" s="820"/>
      <c r="W11794" s="820"/>
      <c r="X11794" s="820"/>
      <c r="Y11794" s="820"/>
      <c r="Z11794" s="820"/>
    </row>
    <row r="11795" spans="7:26">
      <c r="G11795" s="826"/>
      <c r="H11795" s="820"/>
      <c r="J11795" s="820"/>
      <c r="K11795" s="820"/>
      <c r="L11795" s="820"/>
      <c r="M11795" s="820"/>
      <c r="N11795" s="820"/>
      <c r="O11795" s="820"/>
      <c r="P11795" s="820"/>
      <c r="Q11795" s="820"/>
      <c r="R11795" s="820"/>
      <c r="S11795" s="820"/>
      <c r="T11795" s="820"/>
      <c r="U11795" s="820"/>
      <c r="V11795" s="820"/>
      <c r="W11795" s="820"/>
      <c r="X11795" s="820"/>
      <c r="Y11795" s="820"/>
      <c r="Z11795" s="820"/>
    </row>
    <row r="11796" spans="7:26">
      <c r="G11796" s="826"/>
      <c r="H11796" s="820"/>
      <c r="J11796" s="820"/>
      <c r="K11796" s="820"/>
      <c r="L11796" s="820"/>
      <c r="M11796" s="820"/>
      <c r="N11796" s="820"/>
      <c r="O11796" s="820"/>
      <c r="P11796" s="820"/>
      <c r="Q11796" s="820"/>
      <c r="R11796" s="820"/>
      <c r="S11796" s="820"/>
      <c r="T11796" s="820"/>
      <c r="U11796" s="820"/>
      <c r="V11796" s="820"/>
      <c r="W11796" s="820"/>
      <c r="X11796" s="820"/>
      <c r="Y11796" s="820"/>
      <c r="Z11796" s="820"/>
    </row>
    <row r="11797" spans="7:26">
      <c r="G11797" s="826"/>
      <c r="H11797" s="820"/>
      <c r="J11797" s="820"/>
      <c r="K11797" s="820"/>
      <c r="L11797" s="820"/>
      <c r="M11797" s="820"/>
      <c r="N11797" s="820"/>
      <c r="O11797" s="820"/>
      <c r="P11797" s="820"/>
      <c r="Q11797" s="820"/>
      <c r="R11797" s="820"/>
      <c r="S11797" s="820"/>
      <c r="T11797" s="820"/>
      <c r="U11797" s="820"/>
      <c r="V11797" s="820"/>
      <c r="W11797" s="820"/>
      <c r="X11797" s="820"/>
      <c r="Y11797" s="820"/>
      <c r="Z11797" s="820"/>
    </row>
    <row r="11798" spans="7:26">
      <c r="G11798" s="826"/>
      <c r="H11798" s="820"/>
      <c r="J11798" s="820"/>
      <c r="K11798" s="820"/>
      <c r="L11798" s="820"/>
      <c r="M11798" s="820"/>
      <c r="N11798" s="820"/>
      <c r="O11798" s="820"/>
      <c r="P11798" s="820"/>
      <c r="Q11798" s="820"/>
      <c r="R11798" s="820"/>
      <c r="S11798" s="820"/>
      <c r="T11798" s="820"/>
      <c r="U11798" s="820"/>
      <c r="V11798" s="820"/>
      <c r="W11798" s="820"/>
      <c r="X11798" s="820"/>
      <c r="Y11798" s="820"/>
      <c r="Z11798" s="820"/>
    </row>
    <row r="11799" spans="7:26">
      <c r="G11799" s="826"/>
      <c r="H11799" s="820"/>
      <c r="J11799" s="820"/>
      <c r="K11799" s="820"/>
      <c r="L11799" s="820"/>
      <c r="M11799" s="820"/>
      <c r="N11799" s="820"/>
      <c r="O11799" s="820"/>
      <c r="P11799" s="820"/>
      <c r="Q11799" s="820"/>
      <c r="R11799" s="820"/>
      <c r="S11799" s="820"/>
      <c r="T11799" s="820"/>
      <c r="U11799" s="820"/>
      <c r="V11799" s="820"/>
      <c r="W11799" s="820"/>
      <c r="X11799" s="820"/>
      <c r="Y11799" s="820"/>
      <c r="Z11799" s="820"/>
    </row>
    <row r="11800" spans="7:26">
      <c r="G11800" s="826"/>
      <c r="H11800" s="820"/>
      <c r="J11800" s="820"/>
      <c r="K11800" s="820"/>
      <c r="L11800" s="820"/>
      <c r="M11800" s="820"/>
      <c r="N11800" s="820"/>
      <c r="O11800" s="820"/>
      <c r="P11800" s="820"/>
      <c r="Q11800" s="820"/>
      <c r="R11800" s="820"/>
      <c r="S11800" s="820"/>
      <c r="T11800" s="820"/>
      <c r="U11800" s="820"/>
      <c r="V11800" s="820"/>
      <c r="W11800" s="820"/>
      <c r="X11800" s="820"/>
      <c r="Y11800" s="820"/>
      <c r="Z11800" s="820"/>
    </row>
    <row r="11801" spans="7:26">
      <c r="G11801" s="826"/>
      <c r="H11801" s="820"/>
      <c r="J11801" s="820"/>
      <c r="K11801" s="820"/>
      <c r="L11801" s="820"/>
      <c r="M11801" s="820"/>
      <c r="N11801" s="820"/>
      <c r="O11801" s="820"/>
      <c r="P11801" s="820"/>
      <c r="Q11801" s="820"/>
      <c r="R11801" s="820"/>
      <c r="S11801" s="820"/>
      <c r="T11801" s="820"/>
      <c r="U11801" s="820"/>
      <c r="V11801" s="820"/>
      <c r="W11801" s="820"/>
      <c r="X11801" s="820"/>
      <c r="Y11801" s="820"/>
      <c r="Z11801" s="820"/>
    </row>
    <row r="11802" spans="7:26">
      <c r="G11802" s="826"/>
      <c r="H11802" s="820"/>
      <c r="J11802" s="820"/>
      <c r="K11802" s="820"/>
      <c r="L11802" s="820"/>
      <c r="M11802" s="820"/>
      <c r="N11802" s="820"/>
      <c r="O11802" s="820"/>
      <c r="P11802" s="820"/>
      <c r="Q11802" s="820"/>
      <c r="R11802" s="820"/>
      <c r="S11802" s="820"/>
      <c r="T11802" s="820"/>
      <c r="U11802" s="820"/>
      <c r="V11802" s="820"/>
      <c r="W11802" s="820"/>
      <c r="X11802" s="820"/>
      <c r="Y11802" s="820"/>
      <c r="Z11802" s="820"/>
    </row>
    <row r="11803" spans="7:26">
      <c r="G11803" s="826"/>
      <c r="H11803" s="820"/>
      <c r="J11803" s="820"/>
      <c r="K11803" s="820"/>
      <c r="L11803" s="820"/>
      <c r="M11803" s="820"/>
      <c r="N11803" s="820"/>
      <c r="O11803" s="820"/>
      <c r="P11803" s="820"/>
      <c r="Q11803" s="820"/>
      <c r="R11803" s="820"/>
      <c r="S11803" s="820"/>
      <c r="T11803" s="820"/>
      <c r="U11803" s="820"/>
      <c r="V11803" s="820"/>
      <c r="W11803" s="820"/>
      <c r="X11803" s="820"/>
      <c r="Y11803" s="820"/>
      <c r="Z11803" s="820"/>
    </row>
    <row r="11804" spans="7:26">
      <c r="G11804" s="826"/>
      <c r="H11804" s="820"/>
      <c r="J11804" s="820"/>
      <c r="K11804" s="820"/>
      <c r="L11804" s="820"/>
      <c r="M11804" s="820"/>
      <c r="N11804" s="820"/>
      <c r="O11804" s="820"/>
      <c r="P11804" s="820"/>
      <c r="Q11804" s="820"/>
      <c r="R11804" s="820"/>
      <c r="S11804" s="820"/>
      <c r="T11804" s="820"/>
      <c r="U11804" s="820"/>
      <c r="V11804" s="820"/>
      <c r="W11804" s="820"/>
      <c r="X11804" s="820"/>
      <c r="Y11804" s="820"/>
      <c r="Z11804" s="820"/>
    </row>
    <row r="11805" spans="7:26">
      <c r="G11805" s="826"/>
      <c r="H11805" s="820"/>
      <c r="J11805" s="820"/>
      <c r="K11805" s="820"/>
      <c r="L11805" s="820"/>
      <c r="M11805" s="820"/>
      <c r="N11805" s="820"/>
      <c r="O11805" s="820"/>
      <c r="P11805" s="820"/>
      <c r="Q11805" s="820"/>
      <c r="R11805" s="820"/>
      <c r="S11805" s="820"/>
      <c r="T11805" s="820"/>
      <c r="U11805" s="820"/>
      <c r="V11805" s="820"/>
      <c r="W11805" s="820"/>
      <c r="X11805" s="820"/>
      <c r="Y11805" s="820"/>
      <c r="Z11805" s="820"/>
    </row>
    <row r="11806" spans="7:26">
      <c r="G11806" s="826"/>
      <c r="H11806" s="820"/>
      <c r="J11806" s="820"/>
      <c r="K11806" s="820"/>
      <c r="L11806" s="820"/>
      <c r="M11806" s="820"/>
      <c r="N11806" s="820"/>
      <c r="O11806" s="820"/>
      <c r="P11806" s="820"/>
      <c r="Q11806" s="820"/>
      <c r="R11806" s="820"/>
      <c r="S11806" s="820"/>
      <c r="T11806" s="820"/>
      <c r="U11806" s="820"/>
      <c r="V11806" s="820"/>
      <c r="W11806" s="820"/>
      <c r="X11806" s="820"/>
      <c r="Y11806" s="820"/>
      <c r="Z11806" s="820"/>
    </row>
    <row r="11807" spans="7:26">
      <c r="G11807" s="826"/>
      <c r="H11807" s="820"/>
      <c r="J11807" s="820"/>
      <c r="K11807" s="820"/>
      <c r="L11807" s="820"/>
      <c r="M11807" s="820"/>
      <c r="N11807" s="820"/>
      <c r="O11807" s="820"/>
      <c r="P11807" s="820"/>
      <c r="Q11807" s="820"/>
      <c r="R11807" s="820"/>
      <c r="S11807" s="820"/>
      <c r="T11807" s="820"/>
      <c r="U11807" s="820"/>
      <c r="V11807" s="820"/>
      <c r="W11807" s="820"/>
      <c r="X11807" s="820"/>
      <c r="Y11807" s="820"/>
      <c r="Z11807" s="820"/>
    </row>
    <row r="11808" spans="7:26">
      <c r="G11808" s="826"/>
      <c r="H11808" s="820"/>
      <c r="J11808" s="820"/>
      <c r="K11808" s="820"/>
      <c r="L11808" s="820"/>
      <c r="M11808" s="820"/>
      <c r="N11808" s="820"/>
      <c r="O11808" s="820"/>
      <c r="P11808" s="820"/>
      <c r="Q11808" s="820"/>
      <c r="R11808" s="820"/>
      <c r="S11808" s="820"/>
      <c r="T11808" s="820"/>
      <c r="U11808" s="820"/>
      <c r="V11808" s="820"/>
      <c r="W11808" s="820"/>
      <c r="X11808" s="820"/>
      <c r="Y11808" s="820"/>
      <c r="Z11808" s="820"/>
    </row>
    <row r="11809" spans="7:26">
      <c r="G11809" s="826"/>
      <c r="H11809" s="820"/>
      <c r="J11809" s="820"/>
      <c r="K11809" s="820"/>
      <c r="L11809" s="820"/>
      <c r="M11809" s="820"/>
      <c r="N11809" s="820"/>
      <c r="O11809" s="820"/>
      <c r="P11809" s="820"/>
      <c r="Q11809" s="820"/>
      <c r="R11809" s="820"/>
      <c r="S11809" s="820"/>
      <c r="T11809" s="820"/>
      <c r="U11809" s="820"/>
      <c r="V11809" s="820"/>
      <c r="W11809" s="820"/>
      <c r="X11809" s="820"/>
      <c r="Y11809" s="820"/>
      <c r="Z11809" s="820"/>
    </row>
    <row r="11810" spans="7:26">
      <c r="G11810" s="826"/>
      <c r="H11810" s="820"/>
      <c r="J11810" s="820"/>
      <c r="K11810" s="820"/>
      <c r="L11810" s="820"/>
      <c r="M11810" s="820"/>
      <c r="N11810" s="820"/>
      <c r="O11810" s="820"/>
      <c r="P11810" s="820"/>
      <c r="Q11810" s="820"/>
      <c r="R11810" s="820"/>
      <c r="S11810" s="820"/>
      <c r="T11810" s="820"/>
      <c r="U11810" s="820"/>
      <c r="V11810" s="820"/>
      <c r="W11810" s="820"/>
      <c r="X11810" s="820"/>
      <c r="Y11810" s="820"/>
      <c r="Z11810" s="820"/>
    </row>
    <row r="11811" spans="7:26">
      <c r="G11811" s="826"/>
      <c r="H11811" s="820"/>
      <c r="J11811" s="820"/>
      <c r="K11811" s="820"/>
      <c r="L11811" s="820"/>
      <c r="M11811" s="820"/>
      <c r="N11811" s="820"/>
      <c r="O11811" s="820"/>
      <c r="P11811" s="820"/>
      <c r="Q11811" s="820"/>
      <c r="R11811" s="820"/>
      <c r="S11811" s="820"/>
      <c r="T11811" s="820"/>
      <c r="U11811" s="820"/>
      <c r="V11811" s="820"/>
      <c r="W11811" s="820"/>
      <c r="X11811" s="820"/>
      <c r="Y11811" s="820"/>
      <c r="Z11811" s="820"/>
    </row>
    <row r="11812" spans="7:26">
      <c r="G11812" s="826"/>
      <c r="H11812" s="820"/>
      <c r="J11812" s="820"/>
      <c r="K11812" s="820"/>
      <c r="L11812" s="820"/>
      <c r="M11812" s="820"/>
      <c r="N11812" s="820"/>
      <c r="O11812" s="820"/>
      <c r="P11812" s="820"/>
      <c r="Q11812" s="820"/>
      <c r="R11812" s="820"/>
      <c r="S11812" s="820"/>
      <c r="T11812" s="820"/>
      <c r="U11812" s="820"/>
      <c r="V11812" s="820"/>
      <c r="W11812" s="820"/>
      <c r="X11812" s="820"/>
      <c r="Y11812" s="820"/>
      <c r="Z11812" s="820"/>
    </row>
    <row r="11813" spans="7:26">
      <c r="G11813" s="826"/>
      <c r="H11813" s="820"/>
      <c r="J11813" s="820"/>
      <c r="K11813" s="820"/>
      <c r="L11813" s="820"/>
      <c r="M11813" s="820"/>
      <c r="N11813" s="820"/>
      <c r="O11813" s="820"/>
      <c r="P11813" s="820"/>
      <c r="Q11813" s="820"/>
      <c r="R11813" s="820"/>
      <c r="S11813" s="820"/>
      <c r="T11813" s="820"/>
      <c r="U11813" s="820"/>
      <c r="V11813" s="820"/>
      <c r="W11813" s="820"/>
      <c r="X11813" s="820"/>
      <c r="Y11813" s="820"/>
      <c r="Z11813" s="820"/>
    </row>
    <row r="11814" spans="7:26">
      <c r="G11814" s="826"/>
      <c r="H11814" s="820"/>
      <c r="J11814" s="820"/>
      <c r="K11814" s="820"/>
      <c r="L11814" s="820"/>
      <c r="M11814" s="820"/>
      <c r="N11814" s="820"/>
      <c r="O11814" s="820"/>
      <c r="P11814" s="820"/>
      <c r="Q11814" s="820"/>
      <c r="R11814" s="820"/>
      <c r="S11814" s="820"/>
      <c r="T11814" s="820"/>
      <c r="U11814" s="820"/>
      <c r="V11814" s="820"/>
      <c r="W11814" s="820"/>
      <c r="X11814" s="820"/>
      <c r="Y11814" s="820"/>
      <c r="Z11814" s="820"/>
    </row>
    <row r="11815" spans="7:26">
      <c r="G11815" s="826"/>
      <c r="H11815" s="820"/>
      <c r="J11815" s="820"/>
      <c r="K11815" s="820"/>
      <c r="L11815" s="820"/>
      <c r="M11815" s="820"/>
      <c r="N11815" s="820"/>
      <c r="O11815" s="820"/>
      <c r="P11815" s="820"/>
      <c r="Q11815" s="820"/>
      <c r="R11815" s="820"/>
      <c r="S11815" s="820"/>
      <c r="T11815" s="820"/>
      <c r="U11815" s="820"/>
      <c r="V11815" s="820"/>
      <c r="W11815" s="820"/>
      <c r="X11815" s="820"/>
      <c r="Y11815" s="820"/>
      <c r="Z11815" s="820"/>
    </row>
    <row r="11816" spans="7:26">
      <c r="G11816" s="826"/>
      <c r="H11816" s="820"/>
      <c r="J11816" s="820"/>
      <c r="K11816" s="820"/>
      <c r="L11816" s="820"/>
      <c r="M11816" s="820"/>
      <c r="N11816" s="820"/>
      <c r="O11816" s="820"/>
      <c r="P11816" s="820"/>
      <c r="Q11816" s="820"/>
      <c r="R11816" s="820"/>
      <c r="S11816" s="820"/>
      <c r="T11816" s="820"/>
      <c r="U11816" s="820"/>
      <c r="V11816" s="820"/>
      <c r="W11816" s="820"/>
      <c r="X11816" s="820"/>
      <c r="Y11816" s="820"/>
      <c r="Z11816" s="820"/>
    </row>
    <row r="11817" spans="7:26">
      <c r="G11817" s="826"/>
      <c r="H11817" s="820"/>
      <c r="J11817" s="820"/>
      <c r="K11817" s="820"/>
      <c r="L11817" s="820"/>
      <c r="M11817" s="820"/>
      <c r="N11817" s="820"/>
      <c r="O11817" s="820"/>
      <c r="P11817" s="820"/>
      <c r="Q11817" s="820"/>
      <c r="R11817" s="820"/>
      <c r="S11817" s="820"/>
      <c r="T11817" s="820"/>
      <c r="U11817" s="820"/>
      <c r="V11817" s="820"/>
      <c r="W11817" s="820"/>
      <c r="X11817" s="820"/>
      <c r="Y11817" s="820"/>
      <c r="Z11817" s="820"/>
    </row>
    <row r="11818" spans="7:26">
      <c r="G11818" s="826"/>
      <c r="H11818" s="820"/>
      <c r="J11818" s="820"/>
      <c r="K11818" s="820"/>
      <c r="L11818" s="820"/>
      <c r="M11818" s="820"/>
      <c r="N11818" s="820"/>
      <c r="O11818" s="820"/>
      <c r="P11818" s="820"/>
      <c r="Q11818" s="820"/>
      <c r="R11818" s="820"/>
      <c r="S11818" s="820"/>
      <c r="T11818" s="820"/>
      <c r="U11818" s="820"/>
      <c r="V11818" s="820"/>
      <c r="W11818" s="820"/>
      <c r="X11818" s="820"/>
      <c r="Y11818" s="820"/>
      <c r="Z11818" s="820"/>
    </row>
    <row r="11819" spans="7:26">
      <c r="G11819" s="826"/>
      <c r="H11819" s="820"/>
      <c r="J11819" s="820"/>
      <c r="K11819" s="820"/>
      <c r="L11819" s="820"/>
      <c r="M11819" s="820"/>
      <c r="N11819" s="820"/>
      <c r="O11819" s="820"/>
      <c r="P11819" s="820"/>
      <c r="Q11819" s="820"/>
      <c r="R11819" s="820"/>
      <c r="S11819" s="820"/>
      <c r="T11819" s="820"/>
      <c r="U11819" s="820"/>
      <c r="V11819" s="820"/>
      <c r="W11819" s="820"/>
      <c r="X11819" s="820"/>
      <c r="Y11819" s="820"/>
      <c r="Z11819" s="820"/>
    </row>
    <row r="11820" spans="7:26">
      <c r="G11820" s="826"/>
      <c r="H11820" s="820"/>
      <c r="J11820" s="820"/>
      <c r="K11820" s="820"/>
      <c r="L11820" s="820"/>
      <c r="M11820" s="820"/>
      <c r="N11820" s="820"/>
      <c r="O11820" s="820"/>
      <c r="P11820" s="820"/>
      <c r="Q11820" s="820"/>
      <c r="R11820" s="820"/>
      <c r="S11820" s="820"/>
      <c r="T11820" s="820"/>
      <c r="U11820" s="820"/>
      <c r="V11820" s="820"/>
      <c r="W11820" s="820"/>
      <c r="X11820" s="820"/>
      <c r="Y11820" s="820"/>
      <c r="Z11820" s="820"/>
    </row>
    <row r="11821" spans="7:26">
      <c r="G11821" s="826"/>
      <c r="H11821" s="820"/>
      <c r="J11821" s="820"/>
      <c r="K11821" s="820"/>
      <c r="L11821" s="820"/>
      <c r="M11821" s="820"/>
      <c r="N11821" s="820"/>
      <c r="O11821" s="820"/>
      <c r="P11821" s="820"/>
      <c r="Q11821" s="820"/>
      <c r="R11821" s="820"/>
      <c r="S11821" s="820"/>
      <c r="T11821" s="820"/>
      <c r="U11821" s="820"/>
      <c r="V11821" s="820"/>
      <c r="W11821" s="820"/>
      <c r="X11821" s="820"/>
      <c r="Y11821" s="820"/>
      <c r="Z11821" s="820"/>
    </row>
    <row r="11822" spans="7:26">
      <c r="G11822" s="826"/>
      <c r="H11822" s="820"/>
      <c r="J11822" s="820"/>
      <c r="K11822" s="820"/>
      <c r="L11822" s="820"/>
      <c r="M11822" s="820"/>
      <c r="N11822" s="820"/>
      <c r="O11822" s="820"/>
      <c r="P11822" s="820"/>
      <c r="Q11822" s="820"/>
      <c r="R11822" s="820"/>
      <c r="S11822" s="820"/>
      <c r="T11822" s="820"/>
      <c r="U11822" s="820"/>
      <c r="V11822" s="820"/>
      <c r="W11822" s="820"/>
      <c r="X11822" s="820"/>
      <c r="Y11822" s="820"/>
      <c r="Z11822" s="820"/>
    </row>
    <row r="11823" spans="7:26">
      <c r="G11823" s="826"/>
      <c r="H11823" s="820"/>
      <c r="J11823" s="820"/>
      <c r="K11823" s="820"/>
      <c r="L11823" s="820"/>
      <c r="M11823" s="820"/>
      <c r="N11823" s="820"/>
      <c r="O11823" s="820"/>
      <c r="P11823" s="820"/>
      <c r="Q11823" s="820"/>
      <c r="R11823" s="820"/>
      <c r="S11823" s="820"/>
      <c r="T11823" s="820"/>
      <c r="U11823" s="820"/>
      <c r="V11823" s="820"/>
      <c r="W11823" s="820"/>
      <c r="X11823" s="820"/>
      <c r="Y11823" s="820"/>
      <c r="Z11823" s="820"/>
    </row>
    <row r="11824" spans="7:26">
      <c r="G11824" s="826"/>
      <c r="H11824" s="820"/>
      <c r="J11824" s="820"/>
      <c r="K11824" s="820"/>
      <c r="L11824" s="820"/>
      <c r="M11824" s="820"/>
      <c r="N11824" s="820"/>
      <c r="O11824" s="820"/>
      <c r="P11824" s="820"/>
      <c r="Q11824" s="820"/>
      <c r="R11824" s="820"/>
      <c r="S11824" s="820"/>
      <c r="T11824" s="820"/>
      <c r="U11824" s="820"/>
      <c r="V11824" s="820"/>
      <c r="W11824" s="820"/>
      <c r="X11824" s="820"/>
      <c r="Y11824" s="820"/>
      <c r="Z11824" s="820"/>
    </row>
    <row r="11825" spans="7:26">
      <c r="G11825" s="826"/>
      <c r="H11825" s="820"/>
      <c r="J11825" s="820"/>
      <c r="K11825" s="820"/>
      <c r="L11825" s="820"/>
      <c r="M11825" s="820"/>
      <c r="N11825" s="820"/>
      <c r="O11825" s="820"/>
      <c r="P11825" s="820"/>
      <c r="Q11825" s="820"/>
      <c r="R11825" s="820"/>
      <c r="S11825" s="820"/>
      <c r="T11825" s="820"/>
      <c r="U11825" s="820"/>
      <c r="V11825" s="820"/>
      <c r="W11825" s="820"/>
      <c r="X11825" s="820"/>
      <c r="Y11825" s="820"/>
      <c r="Z11825" s="820"/>
    </row>
    <row r="11826" spans="7:26">
      <c r="G11826" s="826"/>
      <c r="H11826" s="820"/>
      <c r="J11826" s="820"/>
      <c r="K11826" s="820"/>
      <c r="L11826" s="820"/>
      <c r="M11826" s="820"/>
      <c r="N11826" s="820"/>
      <c r="O11826" s="820"/>
      <c r="P11826" s="820"/>
      <c r="Q11826" s="820"/>
      <c r="R11826" s="820"/>
      <c r="S11826" s="820"/>
      <c r="T11826" s="820"/>
      <c r="U11826" s="820"/>
      <c r="V11826" s="820"/>
      <c r="W11826" s="820"/>
      <c r="X11826" s="820"/>
      <c r="Y11826" s="820"/>
      <c r="Z11826" s="820"/>
    </row>
    <row r="11827" spans="7:26">
      <c r="G11827" s="826"/>
      <c r="H11827" s="820"/>
      <c r="J11827" s="820"/>
      <c r="K11827" s="820"/>
      <c r="L11827" s="820"/>
      <c r="M11827" s="820"/>
      <c r="N11827" s="820"/>
      <c r="O11827" s="820"/>
      <c r="P11827" s="820"/>
      <c r="Q11827" s="820"/>
      <c r="R11827" s="820"/>
      <c r="S11827" s="820"/>
      <c r="T11827" s="820"/>
      <c r="U11827" s="820"/>
      <c r="V11827" s="820"/>
      <c r="W11827" s="820"/>
      <c r="X11827" s="820"/>
      <c r="Y11827" s="820"/>
      <c r="Z11827" s="820"/>
    </row>
    <row r="11828" spans="7:26">
      <c r="G11828" s="826"/>
      <c r="H11828" s="820"/>
      <c r="J11828" s="820"/>
      <c r="K11828" s="820"/>
      <c r="L11828" s="820"/>
      <c r="M11828" s="820"/>
      <c r="N11828" s="820"/>
      <c r="O11828" s="820"/>
      <c r="P11828" s="820"/>
      <c r="Q11828" s="820"/>
      <c r="R11828" s="820"/>
      <c r="S11828" s="820"/>
      <c r="T11828" s="820"/>
      <c r="U11828" s="820"/>
      <c r="V11828" s="820"/>
      <c r="W11828" s="820"/>
      <c r="X11828" s="820"/>
      <c r="Y11828" s="820"/>
      <c r="Z11828" s="820"/>
    </row>
    <row r="11829" spans="7:26">
      <c r="G11829" s="826"/>
      <c r="H11829" s="820"/>
      <c r="J11829" s="820"/>
      <c r="K11829" s="820"/>
      <c r="L11829" s="820"/>
      <c r="M11829" s="820"/>
      <c r="N11829" s="820"/>
      <c r="O11829" s="820"/>
      <c r="P11829" s="820"/>
      <c r="Q11829" s="820"/>
      <c r="R11829" s="820"/>
      <c r="S11829" s="820"/>
      <c r="T11829" s="820"/>
      <c r="U11829" s="820"/>
      <c r="V11829" s="820"/>
      <c r="W11829" s="820"/>
      <c r="X11829" s="820"/>
      <c r="Y11829" s="820"/>
      <c r="Z11829" s="820"/>
    </row>
    <row r="11830" spans="7:26">
      <c r="G11830" s="826"/>
      <c r="H11830" s="820"/>
      <c r="J11830" s="820"/>
      <c r="K11830" s="820"/>
      <c r="L11830" s="820"/>
      <c r="M11830" s="820"/>
      <c r="N11830" s="820"/>
      <c r="O11830" s="820"/>
      <c r="P11830" s="820"/>
      <c r="Q11830" s="820"/>
      <c r="R11830" s="820"/>
      <c r="S11830" s="820"/>
      <c r="T11830" s="820"/>
      <c r="U11830" s="820"/>
      <c r="V11830" s="820"/>
      <c r="W11830" s="820"/>
      <c r="X11830" s="820"/>
      <c r="Y11830" s="820"/>
      <c r="Z11830" s="820"/>
    </row>
    <row r="11831" spans="7:26">
      <c r="G11831" s="826"/>
      <c r="H11831" s="820"/>
      <c r="J11831" s="820"/>
      <c r="K11831" s="820"/>
      <c r="L11831" s="820"/>
      <c r="M11831" s="820"/>
      <c r="N11831" s="820"/>
      <c r="O11831" s="820"/>
      <c r="P11831" s="820"/>
      <c r="Q11831" s="820"/>
      <c r="R11831" s="820"/>
      <c r="S11831" s="820"/>
      <c r="T11831" s="820"/>
      <c r="U11831" s="820"/>
      <c r="V11831" s="820"/>
      <c r="W11831" s="820"/>
      <c r="X11831" s="820"/>
      <c r="Y11831" s="820"/>
      <c r="Z11831" s="820"/>
    </row>
    <row r="11832" spans="7:26">
      <c r="G11832" s="826"/>
      <c r="H11832" s="820"/>
      <c r="J11832" s="820"/>
      <c r="K11832" s="820"/>
      <c r="L11832" s="820"/>
      <c r="M11832" s="820"/>
      <c r="N11832" s="820"/>
      <c r="O11832" s="820"/>
      <c r="P11832" s="820"/>
      <c r="Q11832" s="820"/>
      <c r="R11832" s="820"/>
      <c r="S11832" s="820"/>
      <c r="T11832" s="820"/>
      <c r="U11832" s="820"/>
      <c r="V11832" s="820"/>
      <c r="W11832" s="820"/>
      <c r="X11832" s="820"/>
      <c r="Y11832" s="820"/>
      <c r="Z11832" s="820"/>
    </row>
    <row r="11833" spans="7:26">
      <c r="G11833" s="826"/>
      <c r="H11833" s="820"/>
      <c r="J11833" s="820"/>
      <c r="K11833" s="820"/>
      <c r="L11833" s="820"/>
      <c r="M11833" s="820"/>
      <c r="N11833" s="820"/>
      <c r="O11833" s="820"/>
      <c r="P11833" s="820"/>
      <c r="Q11833" s="820"/>
      <c r="R11833" s="820"/>
      <c r="S11833" s="820"/>
      <c r="T11833" s="820"/>
      <c r="U11833" s="820"/>
      <c r="V11833" s="820"/>
      <c r="W11833" s="820"/>
      <c r="X11833" s="820"/>
      <c r="Y11833" s="820"/>
      <c r="Z11833" s="820"/>
    </row>
    <row r="11834" spans="7:26">
      <c r="G11834" s="826"/>
      <c r="H11834" s="820"/>
      <c r="J11834" s="820"/>
      <c r="K11834" s="820"/>
      <c r="L11834" s="820"/>
      <c r="M11834" s="820"/>
      <c r="N11834" s="820"/>
      <c r="O11834" s="820"/>
      <c r="P11834" s="820"/>
      <c r="Q11834" s="820"/>
      <c r="R11834" s="820"/>
      <c r="S11834" s="820"/>
      <c r="T11834" s="820"/>
      <c r="U11834" s="820"/>
      <c r="V11834" s="820"/>
      <c r="W11834" s="820"/>
      <c r="X11834" s="820"/>
      <c r="Y11834" s="820"/>
      <c r="Z11834" s="820"/>
    </row>
    <row r="11835" spans="7:26">
      <c r="G11835" s="826"/>
      <c r="H11835" s="820"/>
      <c r="J11835" s="820"/>
      <c r="K11835" s="820"/>
      <c r="L11835" s="820"/>
      <c r="M11835" s="820"/>
      <c r="N11835" s="820"/>
      <c r="O11835" s="820"/>
      <c r="P11835" s="820"/>
      <c r="Q11835" s="820"/>
      <c r="R11835" s="820"/>
      <c r="S11835" s="820"/>
      <c r="T11835" s="820"/>
      <c r="U11835" s="820"/>
      <c r="V11835" s="820"/>
      <c r="W11835" s="820"/>
      <c r="X11835" s="820"/>
      <c r="Y11835" s="820"/>
      <c r="Z11835" s="820"/>
    </row>
    <row r="11836" spans="7:26">
      <c r="G11836" s="826"/>
      <c r="H11836" s="820"/>
      <c r="J11836" s="820"/>
      <c r="K11836" s="820"/>
      <c r="L11836" s="820"/>
      <c r="M11836" s="820"/>
      <c r="N11836" s="820"/>
      <c r="O11836" s="820"/>
      <c r="P11836" s="820"/>
      <c r="Q11836" s="820"/>
      <c r="R11836" s="820"/>
      <c r="S11836" s="820"/>
      <c r="T11836" s="820"/>
      <c r="U11836" s="820"/>
      <c r="V11836" s="820"/>
      <c r="W11836" s="820"/>
      <c r="X11836" s="820"/>
      <c r="Y11836" s="820"/>
      <c r="Z11836" s="820"/>
    </row>
    <row r="11837" spans="7:26">
      <c r="G11837" s="826"/>
      <c r="H11837" s="820"/>
      <c r="J11837" s="820"/>
      <c r="K11837" s="820"/>
      <c r="L11837" s="820"/>
      <c r="M11837" s="820"/>
      <c r="N11837" s="820"/>
      <c r="O11837" s="820"/>
      <c r="P11837" s="820"/>
      <c r="Q11837" s="820"/>
      <c r="R11837" s="820"/>
      <c r="S11837" s="820"/>
      <c r="T11837" s="820"/>
      <c r="U11837" s="820"/>
      <c r="V11837" s="820"/>
      <c r="W11837" s="820"/>
      <c r="X11837" s="820"/>
      <c r="Y11837" s="820"/>
      <c r="Z11837" s="820"/>
    </row>
    <row r="11838" spans="7:26">
      <c r="G11838" s="826"/>
      <c r="H11838" s="820"/>
      <c r="J11838" s="820"/>
      <c r="K11838" s="820"/>
      <c r="L11838" s="820"/>
      <c r="M11838" s="820"/>
      <c r="N11838" s="820"/>
      <c r="O11838" s="820"/>
      <c r="P11838" s="820"/>
      <c r="Q11838" s="820"/>
      <c r="R11838" s="820"/>
      <c r="S11838" s="820"/>
      <c r="T11838" s="820"/>
      <c r="U11838" s="820"/>
      <c r="V11838" s="820"/>
      <c r="W11838" s="820"/>
      <c r="X11838" s="820"/>
      <c r="Y11838" s="820"/>
      <c r="Z11838" s="820"/>
    </row>
    <row r="11839" spans="7:26">
      <c r="G11839" s="826"/>
      <c r="H11839" s="820"/>
      <c r="J11839" s="820"/>
      <c r="K11839" s="820"/>
      <c r="L11839" s="820"/>
      <c r="M11839" s="820"/>
      <c r="N11839" s="820"/>
      <c r="O11839" s="820"/>
      <c r="P11839" s="820"/>
      <c r="Q11839" s="820"/>
      <c r="R11839" s="820"/>
      <c r="S11839" s="820"/>
      <c r="T11839" s="820"/>
      <c r="U11839" s="820"/>
      <c r="V11839" s="820"/>
      <c r="W11839" s="820"/>
      <c r="X11839" s="820"/>
      <c r="Y11839" s="820"/>
      <c r="Z11839" s="820"/>
    </row>
    <row r="11840" spans="7:26">
      <c r="G11840" s="826"/>
      <c r="H11840" s="820"/>
      <c r="J11840" s="820"/>
      <c r="K11840" s="820"/>
      <c r="L11840" s="820"/>
      <c r="M11840" s="820"/>
      <c r="N11840" s="820"/>
      <c r="O11840" s="820"/>
      <c r="P11840" s="820"/>
      <c r="Q11840" s="820"/>
      <c r="R11840" s="820"/>
      <c r="S11840" s="820"/>
      <c r="T11840" s="820"/>
      <c r="U11840" s="820"/>
      <c r="V11840" s="820"/>
      <c r="W11840" s="820"/>
      <c r="X11840" s="820"/>
      <c r="Y11840" s="820"/>
      <c r="Z11840" s="820"/>
    </row>
    <row r="11841" spans="7:26">
      <c r="G11841" s="826"/>
      <c r="H11841" s="820"/>
      <c r="J11841" s="820"/>
      <c r="K11841" s="820"/>
      <c r="L11841" s="820"/>
      <c r="M11841" s="820"/>
      <c r="N11841" s="820"/>
      <c r="O11841" s="820"/>
      <c r="P11841" s="820"/>
      <c r="Q11841" s="820"/>
      <c r="R11841" s="820"/>
      <c r="S11841" s="820"/>
      <c r="T11841" s="820"/>
      <c r="U11841" s="820"/>
      <c r="V11841" s="820"/>
      <c r="W11841" s="820"/>
      <c r="X11841" s="820"/>
      <c r="Y11841" s="820"/>
      <c r="Z11841" s="820"/>
    </row>
    <row r="11842" spans="7:26">
      <c r="G11842" s="826"/>
      <c r="H11842" s="820"/>
      <c r="J11842" s="820"/>
      <c r="K11842" s="820"/>
      <c r="L11842" s="820"/>
      <c r="M11842" s="820"/>
      <c r="N11842" s="820"/>
      <c r="O11842" s="820"/>
      <c r="P11842" s="820"/>
      <c r="Q11842" s="820"/>
      <c r="R11842" s="820"/>
      <c r="S11842" s="820"/>
      <c r="T11842" s="820"/>
      <c r="U11842" s="820"/>
      <c r="V11842" s="820"/>
      <c r="W11842" s="820"/>
      <c r="X11842" s="820"/>
      <c r="Y11842" s="820"/>
      <c r="Z11842" s="820"/>
    </row>
    <row r="11843" spans="7:26">
      <c r="G11843" s="826"/>
      <c r="H11843" s="820"/>
      <c r="J11843" s="820"/>
      <c r="K11843" s="820"/>
      <c r="L11843" s="820"/>
      <c r="M11843" s="820"/>
      <c r="N11843" s="820"/>
      <c r="O11843" s="820"/>
      <c r="P11843" s="820"/>
      <c r="Q11843" s="820"/>
      <c r="R11843" s="820"/>
      <c r="S11843" s="820"/>
      <c r="T11843" s="820"/>
      <c r="U11843" s="820"/>
      <c r="V11843" s="820"/>
      <c r="W11843" s="820"/>
      <c r="X11843" s="820"/>
      <c r="Y11843" s="820"/>
      <c r="Z11843" s="820"/>
    </row>
    <row r="11844" spans="7:26">
      <c r="G11844" s="826"/>
      <c r="H11844" s="820"/>
      <c r="J11844" s="820"/>
      <c r="K11844" s="820"/>
      <c r="L11844" s="820"/>
      <c r="M11844" s="820"/>
      <c r="N11844" s="820"/>
      <c r="O11844" s="820"/>
      <c r="P11844" s="820"/>
      <c r="Q11844" s="820"/>
      <c r="R11844" s="820"/>
      <c r="S11844" s="820"/>
      <c r="T11844" s="820"/>
      <c r="U11844" s="820"/>
      <c r="V11844" s="820"/>
      <c r="W11844" s="820"/>
      <c r="X11844" s="820"/>
      <c r="Y11844" s="820"/>
      <c r="Z11844" s="820"/>
    </row>
    <row r="11845" spans="7:26">
      <c r="G11845" s="826"/>
      <c r="H11845" s="820"/>
      <c r="J11845" s="820"/>
      <c r="K11845" s="820"/>
      <c r="L11845" s="820"/>
      <c r="M11845" s="820"/>
      <c r="N11845" s="820"/>
      <c r="O11845" s="820"/>
      <c r="P11845" s="820"/>
      <c r="Q11845" s="820"/>
      <c r="R11845" s="820"/>
      <c r="S11845" s="820"/>
      <c r="T11845" s="820"/>
      <c r="U11845" s="820"/>
      <c r="V11845" s="820"/>
      <c r="W11845" s="820"/>
      <c r="X11845" s="820"/>
      <c r="Y11845" s="820"/>
      <c r="Z11845" s="820"/>
    </row>
    <row r="11846" spans="7:26">
      <c r="G11846" s="826"/>
      <c r="H11846" s="820"/>
      <c r="J11846" s="820"/>
      <c r="K11846" s="820"/>
      <c r="L11846" s="820"/>
      <c r="M11846" s="820"/>
      <c r="N11846" s="820"/>
      <c r="O11846" s="820"/>
      <c r="P11846" s="820"/>
      <c r="Q11846" s="820"/>
      <c r="R11846" s="820"/>
      <c r="S11846" s="820"/>
      <c r="T11846" s="820"/>
      <c r="U11846" s="820"/>
      <c r="V11846" s="820"/>
      <c r="W11846" s="820"/>
      <c r="X11846" s="820"/>
      <c r="Y11846" s="820"/>
      <c r="Z11846" s="820"/>
    </row>
    <row r="11847" spans="7:26">
      <c r="G11847" s="826"/>
      <c r="H11847" s="820"/>
      <c r="J11847" s="820"/>
      <c r="K11847" s="820"/>
      <c r="L11847" s="820"/>
      <c r="M11847" s="820"/>
      <c r="N11847" s="820"/>
      <c r="O11847" s="820"/>
      <c r="P11847" s="820"/>
      <c r="Q11847" s="820"/>
      <c r="R11847" s="820"/>
      <c r="S11847" s="820"/>
      <c r="T11847" s="820"/>
      <c r="U11847" s="820"/>
      <c r="V11847" s="820"/>
      <c r="W11847" s="820"/>
      <c r="X11847" s="820"/>
      <c r="Y11847" s="820"/>
      <c r="Z11847" s="820"/>
    </row>
    <row r="11848" spans="7:26">
      <c r="G11848" s="826"/>
      <c r="H11848" s="820"/>
      <c r="J11848" s="820"/>
      <c r="K11848" s="820"/>
      <c r="L11848" s="820"/>
      <c r="M11848" s="820"/>
      <c r="N11848" s="820"/>
      <c r="O11848" s="820"/>
      <c r="P11848" s="820"/>
      <c r="Q11848" s="820"/>
      <c r="R11848" s="820"/>
      <c r="S11848" s="820"/>
      <c r="T11848" s="820"/>
      <c r="U11848" s="820"/>
      <c r="V11848" s="820"/>
      <c r="W11848" s="820"/>
      <c r="X11848" s="820"/>
      <c r="Y11848" s="820"/>
      <c r="Z11848" s="820"/>
    </row>
    <row r="11849" spans="7:26">
      <c r="G11849" s="826"/>
      <c r="H11849" s="820"/>
      <c r="J11849" s="820"/>
      <c r="K11849" s="820"/>
      <c r="L11849" s="820"/>
      <c r="M11849" s="820"/>
      <c r="N11849" s="820"/>
      <c r="O11849" s="820"/>
      <c r="P11849" s="820"/>
      <c r="Q11849" s="820"/>
      <c r="R11849" s="820"/>
      <c r="S11849" s="820"/>
      <c r="T11849" s="820"/>
      <c r="U11849" s="820"/>
      <c r="V11849" s="820"/>
      <c r="W11849" s="820"/>
      <c r="X11849" s="820"/>
      <c r="Y11849" s="820"/>
      <c r="Z11849" s="820"/>
    </row>
    <row r="11850" spans="7:26">
      <c r="G11850" s="826"/>
      <c r="H11850" s="820"/>
      <c r="J11850" s="820"/>
      <c r="K11850" s="820"/>
      <c r="L11850" s="820"/>
      <c r="M11850" s="820"/>
      <c r="N11850" s="820"/>
      <c r="O11850" s="820"/>
      <c r="P11850" s="820"/>
      <c r="Q11850" s="820"/>
      <c r="R11850" s="820"/>
      <c r="S11850" s="820"/>
      <c r="T11850" s="820"/>
      <c r="U11850" s="820"/>
      <c r="V11850" s="820"/>
      <c r="W11850" s="820"/>
      <c r="X11850" s="820"/>
      <c r="Y11850" s="820"/>
      <c r="Z11850" s="820"/>
    </row>
    <row r="11851" spans="7:26">
      <c r="G11851" s="826"/>
      <c r="H11851" s="820"/>
      <c r="J11851" s="820"/>
      <c r="K11851" s="820"/>
      <c r="L11851" s="820"/>
      <c r="M11851" s="820"/>
      <c r="N11851" s="820"/>
      <c r="O11851" s="820"/>
      <c r="P11851" s="820"/>
      <c r="Q11851" s="820"/>
      <c r="R11851" s="820"/>
      <c r="S11851" s="820"/>
      <c r="T11851" s="820"/>
      <c r="U11851" s="820"/>
      <c r="V11851" s="820"/>
      <c r="W11851" s="820"/>
      <c r="X11851" s="820"/>
      <c r="Y11851" s="820"/>
      <c r="Z11851" s="820"/>
    </row>
    <row r="11852" spans="7:26">
      <c r="G11852" s="826"/>
      <c r="H11852" s="820"/>
      <c r="J11852" s="820"/>
      <c r="K11852" s="820"/>
      <c r="L11852" s="820"/>
      <c r="M11852" s="820"/>
      <c r="N11852" s="820"/>
      <c r="O11852" s="820"/>
      <c r="P11852" s="820"/>
      <c r="Q11852" s="820"/>
      <c r="R11852" s="820"/>
      <c r="S11852" s="820"/>
      <c r="T11852" s="820"/>
      <c r="U11852" s="820"/>
      <c r="V11852" s="820"/>
      <c r="W11852" s="820"/>
      <c r="X11852" s="820"/>
      <c r="Y11852" s="820"/>
      <c r="Z11852" s="820"/>
    </row>
    <row r="11853" spans="7:26">
      <c r="G11853" s="826"/>
      <c r="H11853" s="820"/>
      <c r="J11853" s="820"/>
      <c r="K11853" s="820"/>
      <c r="L11853" s="820"/>
      <c r="M11853" s="820"/>
      <c r="N11853" s="820"/>
      <c r="O11853" s="820"/>
      <c r="P11853" s="820"/>
      <c r="Q11853" s="820"/>
      <c r="R11853" s="820"/>
      <c r="S11853" s="820"/>
      <c r="T11853" s="820"/>
      <c r="U11853" s="820"/>
      <c r="V11853" s="820"/>
      <c r="W11853" s="820"/>
      <c r="X11853" s="820"/>
      <c r="Y11853" s="820"/>
      <c r="Z11853" s="820"/>
    </row>
    <row r="11854" spans="7:26">
      <c r="G11854" s="826"/>
      <c r="H11854" s="820"/>
      <c r="J11854" s="820"/>
      <c r="K11854" s="820"/>
      <c r="L11854" s="820"/>
      <c r="M11854" s="820"/>
      <c r="N11854" s="820"/>
      <c r="O11854" s="820"/>
      <c r="P11854" s="820"/>
      <c r="Q11854" s="820"/>
      <c r="R11854" s="820"/>
      <c r="S11854" s="820"/>
      <c r="T11854" s="820"/>
      <c r="U11854" s="820"/>
      <c r="V11854" s="820"/>
      <c r="W11854" s="820"/>
      <c r="X11854" s="820"/>
      <c r="Y11854" s="820"/>
      <c r="Z11854" s="820"/>
    </row>
    <row r="11855" spans="7:26">
      <c r="G11855" s="826"/>
      <c r="H11855" s="820"/>
      <c r="J11855" s="820"/>
      <c r="K11855" s="820"/>
      <c r="L11855" s="820"/>
      <c r="M11855" s="820"/>
      <c r="N11855" s="820"/>
      <c r="O11855" s="820"/>
      <c r="P11855" s="820"/>
      <c r="Q11855" s="820"/>
      <c r="R11855" s="820"/>
      <c r="S11855" s="820"/>
      <c r="T11855" s="820"/>
      <c r="U11855" s="820"/>
      <c r="V11855" s="820"/>
      <c r="W11855" s="820"/>
      <c r="X11855" s="820"/>
      <c r="Y11855" s="820"/>
      <c r="Z11855" s="820"/>
    </row>
    <row r="11856" spans="7:26">
      <c r="G11856" s="826"/>
      <c r="H11856" s="820"/>
      <c r="J11856" s="820"/>
      <c r="K11856" s="820"/>
      <c r="L11856" s="820"/>
      <c r="M11856" s="820"/>
      <c r="N11856" s="820"/>
      <c r="O11856" s="820"/>
      <c r="P11856" s="820"/>
      <c r="Q11856" s="820"/>
      <c r="R11856" s="820"/>
      <c r="S11856" s="820"/>
      <c r="T11856" s="820"/>
      <c r="U11856" s="820"/>
      <c r="V11856" s="820"/>
      <c r="W11856" s="820"/>
      <c r="X11856" s="820"/>
      <c r="Y11856" s="820"/>
      <c r="Z11856" s="820"/>
    </row>
    <row r="11857" spans="7:26">
      <c r="G11857" s="826"/>
      <c r="H11857" s="820"/>
      <c r="J11857" s="820"/>
      <c r="K11857" s="820"/>
      <c r="L11857" s="820"/>
      <c r="M11857" s="820"/>
      <c r="N11857" s="820"/>
      <c r="O11857" s="820"/>
      <c r="P11857" s="820"/>
      <c r="Q11857" s="820"/>
      <c r="R11857" s="820"/>
      <c r="S11857" s="820"/>
      <c r="T11857" s="820"/>
      <c r="U11857" s="820"/>
      <c r="V11857" s="820"/>
      <c r="W11857" s="820"/>
      <c r="X11857" s="820"/>
      <c r="Y11857" s="820"/>
      <c r="Z11857" s="820"/>
    </row>
    <row r="11858" spans="7:26">
      <c r="G11858" s="826"/>
      <c r="H11858" s="820"/>
      <c r="J11858" s="820"/>
      <c r="K11858" s="820"/>
      <c r="L11858" s="820"/>
      <c r="M11858" s="820"/>
      <c r="N11858" s="820"/>
      <c r="O11858" s="820"/>
      <c r="P11858" s="820"/>
      <c r="Q11858" s="820"/>
      <c r="R11858" s="820"/>
      <c r="S11858" s="820"/>
      <c r="T11858" s="820"/>
      <c r="U11858" s="820"/>
      <c r="V11858" s="820"/>
      <c r="W11858" s="820"/>
      <c r="X11858" s="820"/>
      <c r="Y11858" s="820"/>
      <c r="Z11858" s="820"/>
    </row>
    <row r="11859" spans="7:26">
      <c r="G11859" s="826"/>
      <c r="H11859" s="820"/>
      <c r="J11859" s="820"/>
      <c r="K11859" s="820"/>
      <c r="L11859" s="820"/>
      <c r="M11859" s="820"/>
      <c r="N11859" s="820"/>
      <c r="O11859" s="820"/>
      <c r="P11859" s="820"/>
      <c r="Q11859" s="820"/>
      <c r="R11859" s="820"/>
      <c r="S11859" s="820"/>
      <c r="T11859" s="820"/>
      <c r="U11859" s="820"/>
      <c r="V11859" s="820"/>
      <c r="W11859" s="820"/>
      <c r="X11859" s="820"/>
      <c r="Y11859" s="820"/>
      <c r="Z11859" s="820"/>
    </row>
    <row r="11860" spans="7:26">
      <c r="G11860" s="826"/>
      <c r="H11860" s="820"/>
      <c r="J11860" s="820"/>
      <c r="K11860" s="820"/>
      <c r="L11860" s="820"/>
      <c r="M11860" s="820"/>
      <c r="N11860" s="820"/>
      <c r="O11860" s="820"/>
      <c r="P11860" s="820"/>
      <c r="Q11860" s="820"/>
      <c r="R11860" s="820"/>
      <c r="S11860" s="820"/>
      <c r="T11860" s="820"/>
      <c r="U11860" s="820"/>
      <c r="V11860" s="820"/>
      <c r="W11860" s="820"/>
      <c r="X11860" s="820"/>
      <c r="Y11860" s="820"/>
      <c r="Z11860" s="820"/>
    </row>
    <row r="11861" spans="7:26">
      <c r="G11861" s="826"/>
      <c r="H11861" s="820"/>
      <c r="J11861" s="820"/>
      <c r="K11861" s="820"/>
      <c r="L11861" s="820"/>
      <c r="M11861" s="820"/>
      <c r="N11861" s="820"/>
      <c r="O11861" s="820"/>
      <c r="P11861" s="820"/>
      <c r="Q11861" s="820"/>
      <c r="R11861" s="820"/>
      <c r="S11861" s="820"/>
      <c r="T11861" s="820"/>
      <c r="U11861" s="820"/>
      <c r="V11861" s="820"/>
      <c r="W11861" s="820"/>
      <c r="X11861" s="820"/>
      <c r="Y11861" s="820"/>
      <c r="Z11861" s="820"/>
    </row>
    <row r="11862" spans="7:26">
      <c r="G11862" s="826"/>
      <c r="H11862" s="820"/>
      <c r="J11862" s="820"/>
      <c r="K11862" s="820"/>
      <c r="L11862" s="820"/>
      <c r="M11862" s="820"/>
      <c r="N11862" s="820"/>
      <c r="O11862" s="820"/>
      <c r="P11862" s="820"/>
      <c r="Q11862" s="820"/>
      <c r="R11862" s="820"/>
      <c r="S11862" s="820"/>
      <c r="T11862" s="820"/>
      <c r="U11862" s="820"/>
      <c r="V11862" s="820"/>
      <c r="W11862" s="820"/>
      <c r="X11862" s="820"/>
      <c r="Y11862" s="820"/>
      <c r="Z11862" s="820"/>
    </row>
    <row r="11863" spans="7:26">
      <c r="G11863" s="826"/>
      <c r="H11863" s="820"/>
      <c r="J11863" s="820"/>
      <c r="K11863" s="820"/>
      <c r="L11863" s="820"/>
      <c r="M11863" s="820"/>
      <c r="N11863" s="820"/>
      <c r="O11863" s="820"/>
      <c r="P11863" s="820"/>
      <c r="Q11863" s="820"/>
      <c r="R11863" s="820"/>
      <c r="S11863" s="820"/>
      <c r="T11863" s="820"/>
      <c r="U11863" s="820"/>
      <c r="V11863" s="820"/>
      <c r="W11863" s="820"/>
      <c r="X11863" s="820"/>
      <c r="Y11863" s="820"/>
      <c r="Z11863" s="820"/>
    </row>
    <row r="11864" spans="7:26">
      <c r="G11864" s="826"/>
      <c r="H11864" s="820"/>
      <c r="J11864" s="820"/>
      <c r="K11864" s="820"/>
      <c r="L11864" s="820"/>
      <c r="M11864" s="820"/>
      <c r="N11864" s="820"/>
      <c r="O11864" s="820"/>
      <c r="P11864" s="820"/>
      <c r="Q11864" s="820"/>
      <c r="R11864" s="820"/>
      <c r="S11864" s="820"/>
      <c r="T11864" s="820"/>
      <c r="U11864" s="820"/>
      <c r="V11864" s="820"/>
      <c r="W11864" s="820"/>
      <c r="X11864" s="820"/>
      <c r="Y11864" s="820"/>
      <c r="Z11864" s="820"/>
    </row>
    <row r="11865" spans="7:26">
      <c r="G11865" s="826"/>
      <c r="H11865" s="820"/>
      <c r="J11865" s="820"/>
      <c r="K11865" s="820"/>
      <c r="L11865" s="820"/>
      <c r="M11865" s="820"/>
      <c r="N11865" s="820"/>
      <c r="O11865" s="820"/>
      <c r="P11865" s="820"/>
      <c r="Q11865" s="820"/>
      <c r="R11865" s="820"/>
      <c r="S11865" s="820"/>
      <c r="T11865" s="820"/>
      <c r="U11865" s="820"/>
      <c r="V11865" s="820"/>
      <c r="W11865" s="820"/>
      <c r="X11865" s="820"/>
      <c r="Y11865" s="820"/>
      <c r="Z11865" s="820"/>
    </row>
    <row r="11866" spans="7:26">
      <c r="G11866" s="826"/>
      <c r="H11866" s="820"/>
      <c r="J11866" s="820"/>
      <c r="K11866" s="820"/>
      <c r="L11866" s="820"/>
      <c r="M11866" s="820"/>
      <c r="N11866" s="820"/>
      <c r="O11866" s="820"/>
      <c r="P11866" s="820"/>
      <c r="Q11866" s="820"/>
      <c r="R11866" s="820"/>
      <c r="S11866" s="820"/>
      <c r="T11866" s="820"/>
      <c r="U11866" s="820"/>
      <c r="V11866" s="820"/>
      <c r="W11866" s="820"/>
      <c r="X11866" s="820"/>
      <c r="Y11866" s="820"/>
      <c r="Z11866" s="820"/>
    </row>
    <row r="11867" spans="7:26">
      <c r="G11867" s="826"/>
      <c r="H11867" s="820"/>
      <c r="J11867" s="820"/>
      <c r="K11867" s="820"/>
      <c r="L11867" s="820"/>
      <c r="M11867" s="820"/>
      <c r="N11867" s="820"/>
      <c r="O11867" s="820"/>
      <c r="P11867" s="820"/>
      <c r="Q11867" s="820"/>
      <c r="R11867" s="820"/>
      <c r="S11867" s="820"/>
      <c r="T11867" s="820"/>
      <c r="U11867" s="820"/>
      <c r="V11867" s="820"/>
      <c r="W11867" s="820"/>
      <c r="X11867" s="820"/>
      <c r="Y11867" s="820"/>
      <c r="Z11867" s="820"/>
    </row>
    <row r="11868" spans="7:26">
      <c r="G11868" s="826"/>
      <c r="H11868" s="820"/>
      <c r="J11868" s="820"/>
      <c r="K11868" s="820"/>
      <c r="L11868" s="820"/>
      <c r="M11868" s="820"/>
      <c r="N11868" s="820"/>
      <c r="O11868" s="820"/>
      <c r="P11868" s="820"/>
      <c r="Q11868" s="820"/>
      <c r="R11868" s="820"/>
      <c r="S11868" s="820"/>
      <c r="T11868" s="820"/>
      <c r="U11868" s="820"/>
      <c r="V11868" s="820"/>
      <c r="W11868" s="820"/>
      <c r="X11868" s="820"/>
      <c r="Y11868" s="820"/>
      <c r="Z11868" s="820"/>
    </row>
    <row r="11869" spans="7:26">
      <c r="G11869" s="826"/>
      <c r="H11869" s="820"/>
      <c r="J11869" s="820"/>
      <c r="K11869" s="820"/>
      <c r="L11869" s="820"/>
      <c r="M11869" s="820"/>
      <c r="N11869" s="820"/>
      <c r="O11869" s="820"/>
      <c r="P11869" s="820"/>
      <c r="Q11869" s="820"/>
      <c r="R11869" s="820"/>
      <c r="S11869" s="820"/>
      <c r="T11869" s="820"/>
      <c r="U11869" s="820"/>
      <c r="V11869" s="820"/>
      <c r="W11869" s="820"/>
      <c r="X11869" s="820"/>
      <c r="Y11869" s="820"/>
      <c r="Z11869" s="820"/>
    </row>
    <row r="11870" spans="7:26">
      <c r="G11870" s="826"/>
      <c r="H11870" s="820"/>
      <c r="J11870" s="820"/>
      <c r="K11870" s="820"/>
      <c r="L11870" s="820"/>
      <c r="M11870" s="820"/>
      <c r="N11870" s="820"/>
      <c r="O11870" s="820"/>
      <c r="P11870" s="820"/>
      <c r="Q11870" s="820"/>
      <c r="R11870" s="820"/>
      <c r="S11870" s="820"/>
      <c r="T11870" s="820"/>
      <c r="U11870" s="820"/>
      <c r="V11870" s="820"/>
      <c r="W11870" s="820"/>
      <c r="X11870" s="820"/>
      <c r="Y11870" s="820"/>
      <c r="Z11870" s="820"/>
    </row>
    <row r="11871" spans="7:26">
      <c r="G11871" s="826"/>
      <c r="H11871" s="820"/>
      <c r="J11871" s="820"/>
      <c r="K11871" s="820"/>
      <c r="L11871" s="820"/>
      <c r="M11871" s="820"/>
      <c r="N11871" s="820"/>
      <c r="O11871" s="820"/>
      <c r="P11871" s="820"/>
      <c r="Q11871" s="820"/>
      <c r="R11871" s="820"/>
      <c r="S11871" s="820"/>
      <c r="T11871" s="820"/>
      <c r="U11871" s="820"/>
      <c r="V11871" s="820"/>
      <c r="W11871" s="820"/>
      <c r="X11871" s="820"/>
      <c r="Y11871" s="820"/>
      <c r="Z11871" s="820"/>
    </row>
    <row r="11872" spans="7:26">
      <c r="G11872" s="826"/>
      <c r="H11872" s="820"/>
      <c r="J11872" s="820"/>
      <c r="K11872" s="820"/>
      <c r="L11872" s="820"/>
      <c r="M11872" s="820"/>
      <c r="N11872" s="820"/>
      <c r="O11872" s="820"/>
      <c r="P11872" s="820"/>
      <c r="Q11872" s="820"/>
      <c r="R11872" s="820"/>
      <c r="S11872" s="820"/>
      <c r="T11872" s="820"/>
      <c r="U11872" s="820"/>
      <c r="V11872" s="820"/>
      <c r="W11872" s="820"/>
      <c r="X11872" s="820"/>
      <c r="Y11872" s="820"/>
      <c r="Z11872" s="820"/>
    </row>
    <row r="11873" spans="7:26">
      <c r="G11873" s="826"/>
      <c r="H11873" s="820"/>
      <c r="J11873" s="820"/>
      <c r="K11873" s="820"/>
      <c r="L11873" s="820"/>
      <c r="M11873" s="820"/>
      <c r="N11873" s="820"/>
      <c r="O11873" s="820"/>
      <c r="P11873" s="820"/>
      <c r="Q11873" s="820"/>
      <c r="R11873" s="820"/>
      <c r="S11873" s="820"/>
      <c r="T11873" s="820"/>
      <c r="U11873" s="820"/>
      <c r="V11873" s="820"/>
      <c r="W11873" s="820"/>
      <c r="X11873" s="820"/>
      <c r="Y11873" s="820"/>
      <c r="Z11873" s="820"/>
    </row>
    <row r="11874" spans="7:26">
      <c r="G11874" s="826"/>
      <c r="H11874" s="820"/>
      <c r="J11874" s="820"/>
      <c r="K11874" s="820"/>
      <c r="L11874" s="820"/>
      <c r="M11874" s="820"/>
      <c r="N11874" s="820"/>
      <c r="O11874" s="820"/>
      <c r="P11874" s="820"/>
      <c r="Q11874" s="820"/>
      <c r="R11874" s="820"/>
      <c r="S11874" s="820"/>
      <c r="T11874" s="820"/>
      <c r="U11874" s="820"/>
      <c r="V11874" s="820"/>
      <c r="W11874" s="820"/>
      <c r="X11874" s="820"/>
      <c r="Y11874" s="820"/>
      <c r="Z11874" s="820"/>
    </row>
    <row r="11875" spans="7:26">
      <c r="G11875" s="826"/>
      <c r="H11875" s="820"/>
      <c r="J11875" s="820"/>
      <c r="K11875" s="820"/>
      <c r="L11875" s="820"/>
      <c r="M11875" s="820"/>
      <c r="N11875" s="820"/>
      <c r="O11875" s="820"/>
      <c r="P11875" s="820"/>
      <c r="Q11875" s="820"/>
      <c r="R11875" s="820"/>
      <c r="S11875" s="820"/>
      <c r="T11875" s="820"/>
      <c r="U11875" s="820"/>
      <c r="V11875" s="820"/>
      <c r="W11875" s="820"/>
      <c r="X11875" s="820"/>
      <c r="Y11875" s="820"/>
      <c r="Z11875" s="820"/>
    </row>
    <row r="11876" spans="7:26">
      <c r="G11876" s="826"/>
      <c r="H11876" s="820"/>
      <c r="J11876" s="820"/>
      <c r="K11876" s="820"/>
      <c r="L11876" s="820"/>
      <c r="M11876" s="820"/>
      <c r="N11876" s="820"/>
      <c r="O11876" s="820"/>
      <c r="P11876" s="820"/>
      <c r="Q11876" s="820"/>
      <c r="R11876" s="820"/>
      <c r="S11876" s="820"/>
      <c r="T11876" s="820"/>
      <c r="U11876" s="820"/>
      <c r="V11876" s="820"/>
      <c r="W11876" s="820"/>
      <c r="X11876" s="820"/>
      <c r="Y11876" s="820"/>
      <c r="Z11876" s="820"/>
    </row>
    <row r="11877" spans="7:26">
      <c r="G11877" s="826"/>
      <c r="H11877" s="820"/>
      <c r="J11877" s="820"/>
      <c r="K11877" s="820"/>
      <c r="L11877" s="820"/>
      <c r="M11877" s="820"/>
      <c r="N11877" s="820"/>
      <c r="O11877" s="820"/>
      <c r="P11877" s="820"/>
      <c r="Q11877" s="820"/>
      <c r="R11877" s="820"/>
      <c r="S11877" s="820"/>
      <c r="T11877" s="820"/>
      <c r="U11877" s="820"/>
      <c r="V11877" s="820"/>
      <c r="W11877" s="820"/>
      <c r="X11877" s="820"/>
      <c r="Y11877" s="820"/>
      <c r="Z11877" s="820"/>
    </row>
    <row r="11878" spans="7:26">
      <c r="G11878" s="826"/>
      <c r="H11878" s="820"/>
      <c r="J11878" s="820"/>
      <c r="K11878" s="820"/>
      <c r="L11878" s="820"/>
      <c r="M11878" s="820"/>
      <c r="N11878" s="820"/>
      <c r="O11878" s="820"/>
      <c r="P11878" s="820"/>
      <c r="Q11878" s="820"/>
      <c r="R11878" s="820"/>
      <c r="S11878" s="820"/>
      <c r="T11878" s="820"/>
      <c r="U11878" s="820"/>
      <c r="V11878" s="820"/>
      <c r="W11878" s="820"/>
      <c r="X11878" s="820"/>
      <c r="Y11878" s="820"/>
      <c r="Z11878" s="820"/>
    </row>
    <row r="11879" spans="7:26">
      <c r="G11879" s="826"/>
      <c r="H11879" s="820"/>
      <c r="J11879" s="820"/>
      <c r="K11879" s="820"/>
      <c r="L11879" s="820"/>
      <c r="M11879" s="820"/>
      <c r="N11879" s="820"/>
      <c r="O11879" s="820"/>
      <c r="P11879" s="820"/>
      <c r="Q11879" s="820"/>
      <c r="R11879" s="820"/>
      <c r="S11879" s="820"/>
      <c r="T11879" s="820"/>
      <c r="U11879" s="820"/>
      <c r="V11879" s="820"/>
      <c r="W11879" s="820"/>
      <c r="X11879" s="820"/>
      <c r="Y11879" s="820"/>
      <c r="Z11879" s="820"/>
    </row>
    <row r="11880" spans="7:26">
      <c r="G11880" s="826"/>
      <c r="H11880" s="820"/>
      <c r="J11880" s="820"/>
      <c r="K11880" s="820"/>
      <c r="L11880" s="820"/>
      <c r="M11880" s="820"/>
      <c r="N11880" s="820"/>
      <c r="O11880" s="820"/>
      <c r="P11880" s="820"/>
      <c r="Q11880" s="820"/>
      <c r="R11880" s="820"/>
      <c r="S11880" s="820"/>
      <c r="T11880" s="820"/>
      <c r="U11880" s="820"/>
      <c r="V11880" s="820"/>
      <c r="W11880" s="820"/>
      <c r="X11880" s="820"/>
      <c r="Y11880" s="820"/>
      <c r="Z11880" s="820"/>
    </row>
    <row r="11881" spans="7:26">
      <c r="G11881" s="826"/>
      <c r="H11881" s="820"/>
      <c r="J11881" s="820"/>
      <c r="K11881" s="820"/>
      <c r="L11881" s="820"/>
      <c r="M11881" s="820"/>
      <c r="N11881" s="820"/>
      <c r="O11881" s="820"/>
      <c r="P11881" s="820"/>
      <c r="Q11881" s="820"/>
      <c r="R11881" s="820"/>
      <c r="S11881" s="820"/>
      <c r="T11881" s="820"/>
      <c r="U11881" s="820"/>
      <c r="V11881" s="820"/>
      <c r="W11881" s="820"/>
      <c r="X11881" s="820"/>
      <c r="Y11881" s="820"/>
      <c r="Z11881" s="820"/>
    </row>
    <row r="11882" spans="7:26">
      <c r="G11882" s="826"/>
      <c r="H11882" s="820"/>
      <c r="J11882" s="820"/>
      <c r="K11882" s="820"/>
      <c r="L11882" s="820"/>
      <c r="M11882" s="820"/>
      <c r="N11882" s="820"/>
      <c r="O11882" s="820"/>
      <c r="P11882" s="820"/>
      <c r="Q11882" s="820"/>
      <c r="R11882" s="820"/>
      <c r="S11882" s="820"/>
      <c r="T11882" s="820"/>
      <c r="U11882" s="820"/>
      <c r="V11882" s="820"/>
      <c r="W11882" s="820"/>
      <c r="X11882" s="820"/>
      <c r="Y11882" s="820"/>
      <c r="Z11882" s="820"/>
    </row>
    <row r="11883" spans="7:26">
      <c r="G11883" s="826"/>
      <c r="H11883" s="820"/>
      <c r="J11883" s="820"/>
      <c r="K11883" s="820"/>
      <c r="L11883" s="820"/>
      <c r="M11883" s="820"/>
      <c r="N11883" s="820"/>
      <c r="O11883" s="820"/>
      <c r="P11883" s="820"/>
      <c r="Q11883" s="820"/>
      <c r="R11883" s="820"/>
      <c r="S11883" s="820"/>
      <c r="T11883" s="820"/>
      <c r="U11883" s="820"/>
      <c r="V11883" s="820"/>
      <c r="W11883" s="820"/>
      <c r="X11883" s="820"/>
      <c r="Y11883" s="820"/>
      <c r="Z11883" s="820"/>
    </row>
    <row r="11884" spans="7:26">
      <c r="G11884" s="826"/>
      <c r="H11884" s="820"/>
      <c r="J11884" s="820"/>
      <c r="K11884" s="820"/>
      <c r="L11884" s="820"/>
      <c r="M11884" s="820"/>
      <c r="N11884" s="820"/>
      <c r="O11884" s="820"/>
      <c r="P11884" s="820"/>
      <c r="Q11884" s="820"/>
      <c r="R11884" s="820"/>
      <c r="S11884" s="820"/>
      <c r="T11884" s="820"/>
      <c r="U11884" s="820"/>
      <c r="V11884" s="820"/>
      <c r="W11884" s="820"/>
      <c r="X11884" s="820"/>
      <c r="Y11884" s="820"/>
      <c r="Z11884" s="820"/>
    </row>
    <row r="11885" spans="7:26">
      <c r="G11885" s="826"/>
      <c r="H11885" s="820"/>
      <c r="J11885" s="820"/>
      <c r="K11885" s="820"/>
      <c r="L11885" s="820"/>
      <c r="M11885" s="820"/>
      <c r="N11885" s="820"/>
      <c r="O11885" s="820"/>
      <c r="P11885" s="820"/>
      <c r="Q11885" s="820"/>
      <c r="R11885" s="820"/>
      <c r="S11885" s="820"/>
      <c r="T11885" s="820"/>
      <c r="U11885" s="820"/>
      <c r="V11885" s="820"/>
      <c r="W11885" s="820"/>
      <c r="X11885" s="820"/>
      <c r="Y11885" s="820"/>
      <c r="Z11885" s="820"/>
    </row>
    <row r="11886" spans="7:26">
      <c r="G11886" s="826"/>
      <c r="H11886" s="820"/>
      <c r="J11886" s="820"/>
      <c r="K11886" s="820"/>
      <c r="L11886" s="820"/>
      <c r="M11886" s="820"/>
      <c r="N11886" s="820"/>
      <c r="O11886" s="820"/>
      <c r="P11886" s="820"/>
      <c r="Q11886" s="820"/>
      <c r="R11886" s="820"/>
      <c r="S11886" s="820"/>
      <c r="T11886" s="820"/>
      <c r="U11886" s="820"/>
      <c r="V11886" s="820"/>
      <c r="W11886" s="820"/>
      <c r="X11886" s="820"/>
      <c r="Y11886" s="820"/>
      <c r="Z11886" s="820"/>
    </row>
    <row r="11887" spans="7:26">
      <c r="G11887" s="826"/>
      <c r="H11887" s="820"/>
      <c r="J11887" s="820"/>
      <c r="K11887" s="820"/>
      <c r="L11887" s="820"/>
      <c r="M11887" s="820"/>
      <c r="N11887" s="820"/>
      <c r="O11887" s="820"/>
      <c r="P11887" s="820"/>
      <c r="Q11887" s="820"/>
      <c r="R11887" s="820"/>
      <c r="S11887" s="820"/>
      <c r="T11887" s="820"/>
      <c r="U11887" s="820"/>
      <c r="V11887" s="820"/>
      <c r="W11887" s="820"/>
      <c r="X11887" s="820"/>
      <c r="Y11887" s="820"/>
      <c r="Z11887" s="820"/>
    </row>
    <row r="11888" spans="7:26">
      <c r="G11888" s="826"/>
      <c r="H11888" s="820"/>
      <c r="J11888" s="820"/>
      <c r="K11888" s="820"/>
      <c r="L11888" s="820"/>
      <c r="M11888" s="820"/>
      <c r="N11888" s="820"/>
      <c r="O11888" s="820"/>
      <c r="P11888" s="820"/>
      <c r="Q11888" s="820"/>
      <c r="R11888" s="820"/>
      <c r="S11888" s="820"/>
      <c r="T11888" s="820"/>
      <c r="U11888" s="820"/>
      <c r="V11888" s="820"/>
      <c r="W11888" s="820"/>
      <c r="X11888" s="820"/>
      <c r="Y11888" s="820"/>
      <c r="Z11888" s="820"/>
    </row>
    <row r="11889" spans="7:26">
      <c r="G11889" s="826"/>
      <c r="H11889" s="820"/>
      <c r="J11889" s="820"/>
      <c r="K11889" s="820"/>
      <c r="L11889" s="820"/>
      <c r="M11889" s="820"/>
      <c r="N11889" s="820"/>
      <c r="O11889" s="820"/>
      <c r="P11889" s="820"/>
      <c r="Q11889" s="820"/>
      <c r="R11889" s="820"/>
      <c r="S11889" s="820"/>
      <c r="T11889" s="820"/>
      <c r="U11889" s="820"/>
      <c r="V11889" s="820"/>
      <c r="W11889" s="820"/>
      <c r="X11889" s="820"/>
      <c r="Y11889" s="820"/>
      <c r="Z11889" s="820"/>
    </row>
    <row r="11890" spans="7:26">
      <c r="G11890" s="826"/>
      <c r="H11890" s="820"/>
      <c r="J11890" s="820"/>
      <c r="K11890" s="820"/>
      <c r="L11890" s="820"/>
      <c r="M11890" s="820"/>
      <c r="N11890" s="820"/>
      <c r="O11890" s="820"/>
      <c r="P11890" s="820"/>
      <c r="Q11890" s="820"/>
      <c r="R11890" s="820"/>
      <c r="S11890" s="820"/>
      <c r="T11890" s="820"/>
      <c r="U11890" s="820"/>
      <c r="V11890" s="820"/>
      <c r="W11890" s="820"/>
      <c r="X11890" s="820"/>
      <c r="Y11890" s="820"/>
      <c r="Z11890" s="820"/>
    </row>
    <row r="11891" spans="7:26">
      <c r="G11891" s="826"/>
      <c r="H11891" s="820"/>
      <c r="J11891" s="820"/>
      <c r="K11891" s="820"/>
      <c r="L11891" s="820"/>
      <c r="M11891" s="820"/>
      <c r="N11891" s="820"/>
      <c r="O11891" s="820"/>
      <c r="P11891" s="820"/>
      <c r="Q11891" s="820"/>
      <c r="R11891" s="820"/>
      <c r="S11891" s="820"/>
      <c r="T11891" s="820"/>
      <c r="U11891" s="820"/>
      <c r="V11891" s="820"/>
      <c r="W11891" s="820"/>
      <c r="X11891" s="820"/>
      <c r="Y11891" s="820"/>
      <c r="Z11891" s="820"/>
    </row>
    <row r="11892" spans="7:26">
      <c r="G11892" s="826"/>
      <c r="H11892" s="820"/>
      <c r="J11892" s="820"/>
      <c r="K11892" s="820"/>
      <c r="L11892" s="820"/>
      <c r="M11892" s="820"/>
      <c r="N11892" s="820"/>
      <c r="O11892" s="820"/>
      <c r="P11892" s="820"/>
      <c r="Q11892" s="820"/>
      <c r="R11892" s="820"/>
      <c r="S11892" s="820"/>
      <c r="T11892" s="820"/>
      <c r="U11892" s="820"/>
      <c r="V11892" s="820"/>
      <c r="W11892" s="820"/>
      <c r="X11892" s="820"/>
      <c r="Y11892" s="820"/>
      <c r="Z11892" s="820"/>
    </row>
    <row r="11893" spans="7:26">
      <c r="G11893" s="826"/>
      <c r="H11893" s="820"/>
      <c r="J11893" s="820"/>
      <c r="K11893" s="820"/>
      <c r="L11893" s="820"/>
      <c r="M11893" s="820"/>
      <c r="N11893" s="820"/>
      <c r="O11893" s="820"/>
      <c r="P11893" s="820"/>
      <c r="Q11893" s="820"/>
      <c r="R11893" s="820"/>
      <c r="S11893" s="820"/>
      <c r="T11893" s="820"/>
      <c r="U11893" s="820"/>
      <c r="V11893" s="820"/>
      <c r="W11893" s="820"/>
      <c r="X11893" s="820"/>
      <c r="Y11893" s="820"/>
      <c r="Z11893" s="820"/>
    </row>
    <row r="11894" spans="7:26">
      <c r="G11894" s="826"/>
      <c r="H11894" s="820"/>
      <c r="J11894" s="820"/>
      <c r="K11894" s="820"/>
      <c r="L11894" s="820"/>
      <c r="M11894" s="820"/>
      <c r="N11894" s="820"/>
      <c r="O11894" s="820"/>
      <c r="P11894" s="820"/>
      <c r="Q11894" s="820"/>
      <c r="R11894" s="820"/>
      <c r="S11894" s="820"/>
      <c r="T11894" s="820"/>
      <c r="U11894" s="820"/>
      <c r="V11894" s="820"/>
      <c r="W11894" s="820"/>
      <c r="X11894" s="820"/>
      <c r="Y11894" s="820"/>
      <c r="Z11894" s="820"/>
    </row>
    <row r="11895" spans="7:26">
      <c r="G11895" s="826"/>
      <c r="H11895" s="820"/>
      <c r="J11895" s="820"/>
      <c r="K11895" s="820"/>
      <c r="L11895" s="820"/>
      <c r="M11895" s="820"/>
      <c r="N11895" s="820"/>
      <c r="O11895" s="820"/>
      <c r="P11895" s="820"/>
      <c r="Q11895" s="820"/>
      <c r="R11895" s="820"/>
      <c r="S11895" s="820"/>
      <c r="T11895" s="820"/>
      <c r="U11895" s="820"/>
      <c r="V11895" s="820"/>
      <c r="W11895" s="820"/>
      <c r="X11895" s="820"/>
      <c r="Y11895" s="820"/>
      <c r="Z11895" s="820"/>
    </row>
    <row r="11896" spans="7:26">
      <c r="G11896" s="826"/>
      <c r="H11896" s="820"/>
      <c r="J11896" s="820"/>
      <c r="K11896" s="820"/>
      <c r="L11896" s="820"/>
      <c r="M11896" s="820"/>
      <c r="N11896" s="820"/>
      <c r="O11896" s="820"/>
      <c r="P11896" s="820"/>
      <c r="Q11896" s="820"/>
      <c r="R11896" s="820"/>
      <c r="S11896" s="820"/>
      <c r="T11896" s="820"/>
      <c r="U11896" s="820"/>
      <c r="V11896" s="820"/>
      <c r="W11896" s="820"/>
      <c r="X11896" s="820"/>
      <c r="Y11896" s="820"/>
      <c r="Z11896" s="820"/>
    </row>
    <row r="11897" spans="7:26">
      <c r="G11897" s="826"/>
      <c r="H11897" s="820"/>
      <c r="J11897" s="820"/>
      <c r="K11897" s="820"/>
      <c r="L11897" s="820"/>
      <c r="M11897" s="820"/>
      <c r="N11897" s="820"/>
      <c r="O11897" s="820"/>
      <c r="P11897" s="820"/>
      <c r="Q11897" s="820"/>
      <c r="R11897" s="820"/>
      <c r="S11897" s="820"/>
      <c r="T11897" s="820"/>
      <c r="U11897" s="820"/>
      <c r="V11897" s="820"/>
      <c r="W11897" s="820"/>
      <c r="X11897" s="820"/>
      <c r="Y11897" s="820"/>
      <c r="Z11897" s="820"/>
    </row>
    <row r="11898" spans="7:26">
      <c r="G11898" s="826"/>
      <c r="H11898" s="820"/>
      <c r="J11898" s="820"/>
      <c r="K11898" s="820"/>
      <c r="L11898" s="820"/>
      <c r="M11898" s="820"/>
      <c r="N11898" s="820"/>
      <c r="O11898" s="820"/>
      <c r="P11898" s="820"/>
      <c r="Q11898" s="820"/>
      <c r="R11898" s="820"/>
      <c r="S11898" s="820"/>
      <c r="T11898" s="820"/>
      <c r="U11898" s="820"/>
      <c r="V11898" s="820"/>
      <c r="W11898" s="820"/>
      <c r="X11898" s="820"/>
      <c r="Y11898" s="820"/>
      <c r="Z11898" s="820"/>
    </row>
    <row r="11899" spans="7:26">
      <c r="G11899" s="826"/>
      <c r="H11899" s="820"/>
      <c r="J11899" s="820"/>
      <c r="K11899" s="820"/>
      <c r="L11899" s="820"/>
      <c r="M11899" s="820"/>
      <c r="N11899" s="820"/>
      <c r="O11899" s="820"/>
      <c r="P11899" s="820"/>
      <c r="Q11899" s="820"/>
      <c r="R11899" s="820"/>
      <c r="S11899" s="820"/>
      <c r="T11899" s="820"/>
      <c r="U11899" s="820"/>
      <c r="V11899" s="820"/>
      <c r="W11899" s="820"/>
      <c r="X11899" s="820"/>
      <c r="Y11899" s="820"/>
      <c r="Z11899" s="820"/>
    </row>
    <row r="11900" spans="7:26">
      <c r="G11900" s="826"/>
      <c r="H11900" s="820"/>
      <c r="J11900" s="820"/>
      <c r="K11900" s="820"/>
      <c r="L11900" s="820"/>
      <c r="M11900" s="820"/>
      <c r="N11900" s="820"/>
      <c r="O11900" s="820"/>
      <c r="P11900" s="820"/>
      <c r="Q11900" s="820"/>
      <c r="R11900" s="820"/>
      <c r="S11900" s="820"/>
      <c r="T11900" s="820"/>
      <c r="U11900" s="820"/>
      <c r="V11900" s="820"/>
      <c r="W11900" s="820"/>
      <c r="X11900" s="820"/>
      <c r="Y11900" s="820"/>
      <c r="Z11900" s="820"/>
    </row>
    <row r="11901" spans="7:26">
      <c r="G11901" s="826"/>
      <c r="H11901" s="820"/>
      <c r="J11901" s="820"/>
      <c r="K11901" s="820"/>
      <c r="L11901" s="820"/>
      <c r="M11901" s="820"/>
      <c r="N11901" s="820"/>
      <c r="O11901" s="820"/>
      <c r="P11901" s="820"/>
      <c r="Q11901" s="820"/>
      <c r="R11901" s="820"/>
      <c r="S11901" s="820"/>
      <c r="T11901" s="820"/>
      <c r="U11901" s="820"/>
      <c r="V11901" s="820"/>
      <c r="W11901" s="820"/>
      <c r="X11901" s="820"/>
      <c r="Y11901" s="820"/>
      <c r="Z11901" s="820"/>
    </row>
    <row r="11902" spans="7:26">
      <c r="G11902" s="826"/>
      <c r="H11902" s="820"/>
      <c r="J11902" s="820"/>
      <c r="K11902" s="820"/>
      <c r="L11902" s="820"/>
      <c r="M11902" s="820"/>
      <c r="N11902" s="820"/>
      <c r="O11902" s="820"/>
      <c r="P11902" s="820"/>
      <c r="Q11902" s="820"/>
      <c r="R11902" s="820"/>
      <c r="S11902" s="820"/>
      <c r="T11902" s="820"/>
      <c r="U11902" s="820"/>
      <c r="V11902" s="820"/>
      <c r="W11902" s="820"/>
      <c r="X11902" s="820"/>
      <c r="Y11902" s="820"/>
      <c r="Z11902" s="820"/>
    </row>
    <row r="11903" spans="7:26">
      <c r="G11903" s="826"/>
      <c r="H11903" s="820"/>
      <c r="J11903" s="820"/>
      <c r="K11903" s="820"/>
      <c r="L11903" s="820"/>
      <c r="M11903" s="820"/>
      <c r="N11903" s="820"/>
      <c r="O11903" s="820"/>
      <c r="P11903" s="820"/>
      <c r="Q11903" s="820"/>
      <c r="R11903" s="820"/>
      <c r="S11903" s="820"/>
      <c r="T11903" s="820"/>
      <c r="U11903" s="820"/>
      <c r="V11903" s="820"/>
      <c r="W11903" s="820"/>
      <c r="X11903" s="820"/>
      <c r="Y11903" s="820"/>
      <c r="Z11903" s="820"/>
    </row>
    <row r="11904" spans="7:26">
      <c r="G11904" s="826"/>
      <c r="H11904" s="820"/>
      <c r="J11904" s="820"/>
      <c r="K11904" s="820"/>
      <c r="L11904" s="820"/>
      <c r="M11904" s="820"/>
      <c r="N11904" s="820"/>
      <c r="O11904" s="820"/>
      <c r="P11904" s="820"/>
      <c r="Q11904" s="820"/>
      <c r="R11904" s="820"/>
      <c r="S11904" s="820"/>
      <c r="T11904" s="820"/>
      <c r="U11904" s="820"/>
      <c r="V11904" s="820"/>
      <c r="W11904" s="820"/>
      <c r="X11904" s="820"/>
      <c r="Y11904" s="820"/>
      <c r="Z11904" s="820"/>
    </row>
    <row r="11905" spans="7:26">
      <c r="G11905" s="826"/>
      <c r="H11905" s="820"/>
      <c r="J11905" s="820"/>
      <c r="K11905" s="820"/>
      <c r="L11905" s="820"/>
      <c r="M11905" s="820"/>
      <c r="N11905" s="820"/>
      <c r="O11905" s="820"/>
      <c r="P11905" s="820"/>
      <c r="Q11905" s="820"/>
      <c r="R11905" s="820"/>
      <c r="S11905" s="820"/>
      <c r="T11905" s="820"/>
      <c r="U11905" s="820"/>
      <c r="V11905" s="820"/>
      <c r="W11905" s="820"/>
      <c r="X11905" s="820"/>
      <c r="Y11905" s="820"/>
      <c r="Z11905" s="820"/>
    </row>
    <row r="11906" spans="7:26">
      <c r="G11906" s="826"/>
      <c r="H11906" s="820"/>
      <c r="J11906" s="820"/>
      <c r="K11906" s="820"/>
      <c r="L11906" s="820"/>
      <c r="M11906" s="820"/>
      <c r="N11906" s="820"/>
      <c r="O11906" s="820"/>
      <c r="P11906" s="820"/>
      <c r="Q11906" s="820"/>
      <c r="R11906" s="820"/>
      <c r="S11906" s="820"/>
      <c r="T11906" s="820"/>
      <c r="U11906" s="820"/>
      <c r="V11906" s="820"/>
      <c r="W11906" s="820"/>
      <c r="X11906" s="820"/>
      <c r="Y11906" s="820"/>
      <c r="Z11906" s="820"/>
    </row>
    <row r="11907" spans="7:26">
      <c r="G11907" s="826"/>
      <c r="H11907" s="820"/>
      <c r="J11907" s="820"/>
      <c r="K11907" s="820"/>
      <c r="L11907" s="820"/>
      <c r="M11907" s="820"/>
      <c r="N11907" s="820"/>
      <c r="O11907" s="820"/>
      <c r="P11907" s="820"/>
      <c r="Q11907" s="820"/>
      <c r="R11907" s="820"/>
      <c r="S11907" s="820"/>
      <c r="T11907" s="820"/>
      <c r="U11907" s="820"/>
      <c r="V11907" s="820"/>
      <c r="W11907" s="820"/>
      <c r="X11907" s="820"/>
      <c r="Y11907" s="820"/>
      <c r="Z11907" s="820"/>
    </row>
    <row r="11908" spans="7:26">
      <c r="G11908" s="826"/>
      <c r="H11908" s="820"/>
      <c r="J11908" s="820"/>
      <c r="K11908" s="820"/>
      <c r="L11908" s="820"/>
      <c r="M11908" s="820"/>
      <c r="N11908" s="820"/>
      <c r="O11908" s="820"/>
      <c r="P11908" s="820"/>
      <c r="Q11908" s="820"/>
      <c r="R11908" s="820"/>
      <c r="S11908" s="820"/>
      <c r="T11908" s="820"/>
      <c r="U11908" s="820"/>
      <c r="V11908" s="820"/>
      <c r="W11908" s="820"/>
      <c r="X11908" s="820"/>
      <c r="Y11908" s="820"/>
      <c r="Z11908" s="820"/>
    </row>
    <row r="11909" spans="7:26">
      <c r="G11909" s="826"/>
      <c r="H11909" s="820"/>
      <c r="J11909" s="820"/>
      <c r="K11909" s="820"/>
      <c r="L11909" s="820"/>
      <c r="M11909" s="820"/>
      <c r="N11909" s="820"/>
      <c r="O11909" s="820"/>
      <c r="P11909" s="820"/>
      <c r="Q11909" s="820"/>
      <c r="R11909" s="820"/>
      <c r="S11909" s="820"/>
      <c r="T11909" s="820"/>
      <c r="U11909" s="820"/>
      <c r="V11909" s="820"/>
      <c r="W11909" s="820"/>
      <c r="X11909" s="820"/>
      <c r="Y11909" s="820"/>
      <c r="Z11909" s="820"/>
    </row>
    <row r="11910" spans="7:26">
      <c r="G11910" s="826"/>
      <c r="H11910" s="820"/>
      <c r="J11910" s="820"/>
      <c r="K11910" s="820"/>
      <c r="L11910" s="820"/>
      <c r="M11910" s="820"/>
      <c r="N11910" s="820"/>
      <c r="O11910" s="820"/>
      <c r="P11910" s="820"/>
      <c r="Q11910" s="820"/>
      <c r="R11910" s="820"/>
      <c r="S11910" s="820"/>
      <c r="T11910" s="820"/>
      <c r="U11910" s="820"/>
      <c r="V11910" s="820"/>
      <c r="W11910" s="820"/>
      <c r="X11910" s="820"/>
      <c r="Y11910" s="820"/>
      <c r="Z11910" s="820"/>
    </row>
    <row r="11911" spans="7:26">
      <c r="G11911" s="826"/>
      <c r="H11911" s="820"/>
      <c r="J11911" s="820"/>
      <c r="K11911" s="820"/>
      <c r="L11911" s="820"/>
      <c r="M11911" s="820"/>
      <c r="N11911" s="820"/>
      <c r="O11911" s="820"/>
      <c r="P11911" s="820"/>
      <c r="Q11911" s="820"/>
      <c r="R11911" s="820"/>
      <c r="S11911" s="820"/>
      <c r="T11911" s="820"/>
      <c r="U11911" s="820"/>
      <c r="V11911" s="820"/>
      <c r="W11911" s="820"/>
      <c r="X11911" s="820"/>
      <c r="Y11911" s="820"/>
      <c r="Z11911" s="820"/>
    </row>
    <row r="11912" spans="7:26">
      <c r="G11912" s="826"/>
      <c r="H11912" s="820"/>
      <c r="J11912" s="820"/>
      <c r="K11912" s="820"/>
      <c r="L11912" s="820"/>
      <c r="M11912" s="820"/>
      <c r="N11912" s="820"/>
      <c r="O11912" s="820"/>
      <c r="P11912" s="820"/>
      <c r="Q11912" s="820"/>
      <c r="R11912" s="820"/>
      <c r="S11912" s="820"/>
      <c r="T11912" s="820"/>
      <c r="U11912" s="820"/>
      <c r="V11912" s="820"/>
      <c r="W11912" s="820"/>
      <c r="X11912" s="820"/>
      <c r="Y11912" s="820"/>
      <c r="Z11912" s="820"/>
    </row>
    <row r="11913" spans="7:26">
      <c r="G11913" s="826"/>
      <c r="H11913" s="820"/>
      <c r="J11913" s="820"/>
      <c r="K11913" s="820"/>
      <c r="L11913" s="820"/>
      <c r="M11913" s="820"/>
      <c r="N11913" s="820"/>
      <c r="O11913" s="820"/>
      <c r="P11913" s="820"/>
      <c r="Q11913" s="820"/>
      <c r="R11913" s="820"/>
      <c r="S11913" s="820"/>
      <c r="T11913" s="820"/>
      <c r="U11913" s="820"/>
      <c r="V11913" s="820"/>
      <c r="W11913" s="820"/>
      <c r="X11913" s="820"/>
      <c r="Y11913" s="820"/>
      <c r="Z11913" s="820"/>
    </row>
    <row r="11914" spans="7:26">
      <c r="G11914" s="826"/>
      <c r="H11914" s="820"/>
      <c r="J11914" s="820"/>
      <c r="K11914" s="820"/>
      <c r="L11914" s="820"/>
      <c r="M11914" s="820"/>
      <c r="N11914" s="820"/>
      <c r="O11914" s="820"/>
      <c r="P11914" s="820"/>
      <c r="Q11914" s="820"/>
      <c r="R11914" s="820"/>
      <c r="S11914" s="820"/>
      <c r="T11914" s="820"/>
      <c r="U11914" s="820"/>
      <c r="V11914" s="820"/>
      <c r="W11914" s="820"/>
      <c r="X11914" s="820"/>
      <c r="Y11914" s="820"/>
      <c r="Z11914" s="820"/>
    </row>
    <row r="11915" spans="7:26">
      <c r="G11915" s="826"/>
      <c r="H11915" s="820"/>
      <c r="J11915" s="820"/>
      <c r="K11915" s="820"/>
      <c r="L11915" s="820"/>
      <c r="M11915" s="820"/>
      <c r="N11915" s="820"/>
      <c r="O11915" s="820"/>
      <c r="P11915" s="820"/>
      <c r="Q11915" s="820"/>
      <c r="R11915" s="820"/>
      <c r="S11915" s="820"/>
      <c r="T11915" s="820"/>
      <c r="U11915" s="820"/>
      <c r="V11915" s="820"/>
      <c r="W11915" s="820"/>
      <c r="X11915" s="820"/>
      <c r="Y11915" s="820"/>
      <c r="Z11915" s="820"/>
    </row>
    <row r="11916" spans="7:26">
      <c r="G11916" s="826"/>
      <c r="H11916" s="820"/>
      <c r="J11916" s="820"/>
      <c r="K11916" s="820"/>
      <c r="L11916" s="820"/>
      <c r="M11916" s="820"/>
      <c r="N11916" s="820"/>
      <c r="O11916" s="820"/>
      <c r="P11916" s="820"/>
      <c r="Q11916" s="820"/>
      <c r="R11916" s="820"/>
      <c r="S11916" s="820"/>
      <c r="T11916" s="820"/>
      <c r="U11916" s="820"/>
      <c r="V11916" s="820"/>
      <c r="W11916" s="820"/>
      <c r="X11916" s="820"/>
      <c r="Y11916" s="820"/>
      <c r="Z11916" s="820"/>
    </row>
    <row r="11917" spans="7:26">
      <c r="G11917" s="826"/>
      <c r="H11917" s="820"/>
      <c r="J11917" s="820"/>
      <c r="K11917" s="820"/>
      <c r="L11917" s="820"/>
      <c r="M11917" s="820"/>
      <c r="N11917" s="820"/>
      <c r="O11917" s="820"/>
      <c r="P11917" s="820"/>
      <c r="Q11917" s="820"/>
      <c r="R11917" s="820"/>
      <c r="S11917" s="820"/>
      <c r="T11917" s="820"/>
      <c r="U11917" s="820"/>
      <c r="V11917" s="820"/>
      <c r="W11917" s="820"/>
      <c r="X11917" s="820"/>
      <c r="Y11917" s="820"/>
      <c r="Z11917" s="820"/>
    </row>
    <row r="11918" spans="7:26">
      <c r="G11918" s="826"/>
      <c r="H11918" s="820"/>
      <c r="J11918" s="820"/>
      <c r="K11918" s="820"/>
      <c r="L11918" s="820"/>
      <c r="M11918" s="820"/>
      <c r="N11918" s="820"/>
      <c r="O11918" s="820"/>
      <c r="P11918" s="820"/>
      <c r="Q11918" s="820"/>
      <c r="R11918" s="820"/>
      <c r="S11918" s="820"/>
      <c r="T11918" s="820"/>
      <c r="U11918" s="820"/>
      <c r="V11918" s="820"/>
      <c r="W11918" s="820"/>
      <c r="X11918" s="820"/>
      <c r="Y11918" s="820"/>
      <c r="Z11918" s="820"/>
    </row>
    <row r="11919" spans="7:26">
      <c r="G11919" s="826"/>
      <c r="H11919" s="820"/>
      <c r="J11919" s="820"/>
      <c r="K11919" s="820"/>
      <c r="L11919" s="820"/>
      <c r="M11919" s="820"/>
      <c r="N11919" s="820"/>
      <c r="O11919" s="820"/>
      <c r="P11919" s="820"/>
      <c r="Q11919" s="820"/>
      <c r="R11919" s="820"/>
      <c r="S11919" s="820"/>
      <c r="T11919" s="820"/>
      <c r="U11919" s="820"/>
      <c r="V11919" s="820"/>
      <c r="W11919" s="820"/>
      <c r="X11919" s="820"/>
      <c r="Y11919" s="820"/>
      <c r="Z11919" s="820"/>
    </row>
    <row r="11920" spans="7:26">
      <c r="G11920" s="826"/>
      <c r="H11920" s="820"/>
      <c r="J11920" s="820"/>
      <c r="K11920" s="820"/>
      <c r="L11920" s="820"/>
      <c r="M11920" s="820"/>
      <c r="N11920" s="820"/>
      <c r="O11920" s="820"/>
      <c r="P11920" s="820"/>
      <c r="Q11920" s="820"/>
      <c r="R11920" s="820"/>
      <c r="S11920" s="820"/>
      <c r="T11920" s="820"/>
      <c r="U11920" s="820"/>
      <c r="V11920" s="820"/>
      <c r="W11920" s="820"/>
      <c r="X11920" s="820"/>
      <c r="Y11920" s="820"/>
      <c r="Z11920" s="820"/>
    </row>
    <row r="11921" spans="7:26">
      <c r="G11921" s="826"/>
      <c r="H11921" s="820"/>
      <c r="J11921" s="820"/>
      <c r="K11921" s="820"/>
      <c r="L11921" s="820"/>
      <c r="M11921" s="820"/>
      <c r="N11921" s="820"/>
      <c r="O11921" s="820"/>
      <c r="P11921" s="820"/>
      <c r="Q11921" s="820"/>
      <c r="R11921" s="820"/>
      <c r="S11921" s="820"/>
      <c r="T11921" s="820"/>
      <c r="U11921" s="820"/>
      <c r="V11921" s="820"/>
      <c r="W11921" s="820"/>
      <c r="X11921" s="820"/>
      <c r="Y11921" s="820"/>
      <c r="Z11921" s="820"/>
    </row>
    <row r="11922" spans="7:26">
      <c r="G11922" s="826"/>
      <c r="H11922" s="820"/>
      <c r="J11922" s="820"/>
      <c r="K11922" s="820"/>
      <c r="L11922" s="820"/>
      <c r="M11922" s="820"/>
      <c r="N11922" s="820"/>
      <c r="O11922" s="820"/>
      <c r="P11922" s="820"/>
      <c r="Q11922" s="820"/>
      <c r="R11922" s="820"/>
      <c r="S11922" s="820"/>
      <c r="T11922" s="820"/>
      <c r="U11922" s="820"/>
      <c r="V11922" s="820"/>
      <c r="W11922" s="820"/>
      <c r="X11922" s="820"/>
      <c r="Y11922" s="820"/>
      <c r="Z11922" s="820"/>
    </row>
    <row r="11923" spans="7:26">
      <c r="G11923" s="826"/>
      <c r="H11923" s="820"/>
      <c r="J11923" s="820"/>
      <c r="K11923" s="820"/>
      <c r="L11923" s="820"/>
      <c r="M11923" s="820"/>
      <c r="N11923" s="820"/>
      <c r="O11923" s="820"/>
      <c r="P11923" s="820"/>
      <c r="Q11923" s="820"/>
      <c r="R11923" s="820"/>
      <c r="S11923" s="820"/>
      <c r="T11923" s="820"/>
      <c r="U11923" s="820"/>
      <c r="V11923" s="820"/>
      <c r="W11923" s="820"/>
      <c r="X11923" s="820"/>
      <c r="Y11923" s="820"/>
      <c r="Z11923" s="820"/>
    </row>
    <row r="11924" spans="7:26">
      <c r="G11924" s="826"/>
      <c r="H11924" s="820"/>
      <c r="J11924" s="820"/>
      <c r="K11924" s="820"/>
      <c r="L11924" s="820"/>
      <c r="M11924" s="820"/>
      <c r="N11924" s="820"/>
      <c r="O11924" s="820"/>
      <c r="P11924" s="820"/>
      <c r="Q11924" s="820"/>
      <c r="R11924" s="820"/>
      <c r="S11924" s="820"/>
      <c r="T11924" s="820"/>
      <c r="U11924" s="820"/>
      <c r="V11924" s="820"/>
      <c r="W11924" s="820"/>
      <c r="X11924" s="820"/>
      <c r="Y11924" s="820"/>
      <c r="Z11924" s="820"/>
    </row>
    <row r="11925" spans="7:26">
      <c r="G11925" s="826"/>
      <c r="H11925" s="820"/>
      <c r="J11925" s="820"/>
      <c r="K11925" s="820"/>
      <c r="L11925" s="820"/>
      <c r="M11925" s="820"/>
      <c r="N11925" s="820"/>
      <c r="O11925" s="820"/>
      <c r="P11925" s="820"/>
      <c r="Q11925" s="820"/>
      <c r="R11925" s="820"/>
      <c r="S11925" s="820"/>
      <c r="T11925" s="820"/>
      <c r="U11925" s="820"/>
      <c r="V11925" s="820"/>
      <c r="W11925" s="820"/>
      <c r="X11925" s="820"/>
      <c r="Y11925" s="820"/>
      <c r="Z11925" s="820"/>
    </row>
    <row r="11926" spans="7:26">
      <c r="G11926" s="826"/>
      <c r="H11926" s="820"/>
      <c r="J11926" s="820"/>
      <c r="K11926" s="820"/>
      <c r="L11926" s="820"/>
      <c r="M11926" s="820"/>
      <c r="N11926" s="820"/>
      <c r="O11926" s="820"/>
      <c r="P11926" s="820"/>
      <c r="Q11926" s="820"/>
      <c r="R11926" s="820"/>
      <c r="S11926" s="820"/>
      <c r="T11926" s="820"/>
      <c r="U11926" s="820"/>
      <c r="V11926" s="820"/>
      <c r="W11926" s="820"/>
      <c r="X11926" s="820"/>
      <c r="Y11926" s="820"/>
      <c r="Z11926" s="820"/>
    </row>
    <row r="11927" spans="7:26">
      <c r="G11927" s="826"/>
      <c r="H11927" s="820"/>
      <c r="J11927" s="820"/>
      <c r="K11927" s="820"/>
      <c r="L11927" s="820"/>
      <c r="M11927" s="820"/>
      <c r="N11927" s="820"/>
      <c r="O11927" s="820"/>
      <c r="P11927" s="820"/>
      <c r="Q11927" s="820"/>
      <c r="R11927" s="820"/>
      <c r="S11927" s="820"/>
      <c r="T11927" s="820"/>
      <c r="U11927" s="820"/>
      <c r="V11927" s="820"/>
      <c r="W11927" s="820"/>
      <c r="X11927" s="820"/>
      <c r="Y11927" s="820"/>
      <c r="Z11927" s="820"/>
    </row>
    <row r="11928" spans="7:26">
      <c r="G11928" s="826"/>
      <c r="H11928" s="820"/>
      <c r="J11928" s="820"/>
      <c r="K11928" s="820"/>
      <c r="L11928" s="820"/>
      <c r="M11928" s="820"/>
      <c r="N11928" s="820"/>
      <c r="O11928" s="820"/>
      <c r="P11928" s="820"/>
      <c r="Q11928" s="820"/>
      <c r="R11928" s="820"/>
      <c r="S11928" s="820"/>
      <c r="T11928" s="820"/>
      <c r="U11928" s="820"/>
      <c r="V11928" s="820"/>
      <c r="W11928" s="820"/>
      <c r="X11928" s="820"/>
      <c r="Y11928" s="820"/>
      <c r="Z11928" s="820"/>
    </row>
    <row r="11929" spans="7:26">
      <c r="G11929" s="826"/>
      <c r="H11929" s="820"/>
      <c r="J11929" s="820"/>
      <c r="K11929" s="820"/>
      <c r="L11929" s="820"/>
      <c r="M11929" s="820"/>
      <c r="N11929" s="820"/>
      <c r="O11929" s="820"/>
      <c r="P11929" s="820"/>
      <c r="Q11929" s="820"/>
      <c r="R11929" s="820"/>
      <c r="S11929" s="820"/>
      <c r="T11929" s="820"/>
      <c r="U11929" s="820"/>
      <c r="V11929" s="820"/>
      <c r="W11929" s="820"/>
      <c r="X11929" s="820"/>
      <c r="Y11929" s="820"/>
      <c r="Z11929" s="820"/>
    </row>
    <row r="11930" spans="7:26">
      <c r="G11930" s="826"/>
      <c r="H11930" s="820"/>
      <c r="J11930" s="820"/>
      <c r="K11930" s="820"/>
      <c r="L11930" s="820"/>
      <c r="M11930" s="820"/>
      <c r="N11930" s="820"/>
      <c r="O11930" s="820"/>
      <c r="P11930" s="820"/>
      <c r="Q11930" s="820"/>
      <c r="R11930" s="820"/>
      <c r="S11930" s="820"/>
      <c r="T11930" s="820"/>
      <c r="U11930" s="820"/>
      <c r="V11930" s="820"/>
      <c r="W11930" s="820"/>
      <c r="X11930" s="820"/>
      <c r="Y11930" s="820"/>
      <c r="Z11930" s="820"/>
    </row>
    <row r="11931" spans="7:26">
      <c r="G11931" s="826"/>
      <c r="H11931" s="820"/>
      <c r="J11931" s="820"/>
      <c r="K11931" s="820"/>
      <c r="L11931" s="820"/>
      <c r="M11931" s="820"/>
      <c r="N11931" s="820"/>
      <c r="O11931" s="820"/>
      <c r="P11931" s="820"/>
      <c r="Q11931" s="820"/>
      <c r="R11931" s="820"/>
      <c r="S11931" s="820"/>
      <c r="T11931" s="820"/>
      <c r="U11931" s="820"/>
      <c r="V11931" s="820"/>
      <c r="W11931" s="820"/>
      <c r="X11931" s="820"/>
      <c r="Y11931" s="820"/>
      <c r="Z11931" s="820"/>
    </row>
    <row r="11932" spans="7:26">
      <c r="G11932" s="826"/>
      <c r="H11932" s="820"/>
      <c r="J11932" s="820"/>
      <c r="K11932" s="820"/>
      <c r="L11932" s="820"/>
      <c r="M11932" s="820"/>
      <c r="N11932" s="820"/>
      <c r="O11932" s="820"/>
      <c r="P11932" s="820"/>
      <c r="Q11932" s="820"/>
      <c r="R11932" s="820"/>
      <c r="S11932" s="820"/>
      <c r="T11932" s="820"/>
      <c r="U11932" s="820"/>
      <c r="V11932" s="820"/>
      <c r="W11932" s="820"/>
      <c r="X11932" s="820"/>
      <c r="Y11932" s="820"/>
      <c r="Z11932" s="820"/>
    </row>
    <row r="11933" spans="7:26">
      <c r="G11933" s="826"/>
      <c r="H11933" s="820"/>
      <c r="J11933" s="820"/>
      <c r="K11933" s="820"/>
      <c r="L11933" s="820"/>
      <c r="M11933" s="820"/>
      <c r="N11933" s="820"/>
      <c r="O11933" s="820"/>
      <c r="P11933" s="820"/>
      <c r="Q11933" s="820"/>
      <c r="R11933" s="820"/>
      <c r="S11933" s="820"/>
      <c r="T11933" s="820"/>
      <c r="U11933" s="820"/>
      <c r="V11933" s="820"/>
      <c r="W11933" s="820"/>
      <c r="X11933" s="820"/>
      <c r="Y11933" s="820"/>
      <c r="Z11933" s="820"/>
    </row>
    <row r="11934" spans="7:26">
      <c r="G11934" s="826"/>
      <c r="H11934" s="820"/>
      <c r="J11934" s="820"/>
      <c r="K11934" s="820"/>
      <c r="L11934" s="820"/>
      <c r="M11934" s="820"/>
      <c r="N11934" s="820"/>
      <c r="O11934" s="820"/>
      <c r="P11934" s="820"/>
      <c r="Q11934" s="820"/>
      <c r="R11934" s="820"/>
      <c r="S11934" s="820"/>
      <c r="T11934" s="820"/>
      <c r="U11934" s="820"/>
      <c r="V11934" s="820"/>
      <c r="W11934" s="820"/>
      <c r="X11934" s="820"/>
      <c r="Y11934" s="820"/>
      <c r="Z11934" s="820"/>
    </row>
    <row r="11935" spans="7:26">
      <c r="G11935" s="826"/>
      <c r="H11935" s="820"/>
      <c r="J11935" s="820"/>
      <c r="K11935" s="820"/>
      <c r="L11935" s="820"/>
      <c r="M11935" s="820"/>
      <c r="N11935" s="820"/>
      <c r="O11935" s="820"/>
      <c r="P11935" s="820"/>
      <c r="Q11935" s="820"/>
      <c r="R11935" s="820"/>
      <c r="S11935" s="820"/>
      <c r="T11935" s="820"/>
      <c r="U11935" s="820"/>
      <c r="V11935" s="820"/>
      <c r="W11935" s="820"/>
      <c r="X11935" s="820"/>
      <c r="Y11935" s="820"/>
      <c r="Z11935" s="820"/>
    </row>
    <row r="11936" spans="7:26">
      <c r="G11936" s="826"/>
      <c r="H11936" s="820"/>
      <c r="J11936" s="820"/>
      <c r="K11936" s="820"/>
      <c r="L11936" s="820"/>
      <c r="M11936" s="820"/>
      <c r="N11936" s="820"/>
      <c r="O11936" s="820"/>
      <c r="P11936" s="820"/>
      <c r="Q11936" s="820"/>
      <c r="R11936" s="820"/>
      <c r="S11936" s="820"/>
      <c r="T11936" s="820"/>
      <c r="U11936" s="820"/>
      <c r="V11936" s="820"/>
      <c r="W11936" s="820"/>
      <c r="X11936" s="820"/>
      <c r="Y11936" s="820"/>
      <c r="Z11936" s="820"/>
    </row>
    <row r="11937" spans="7:26">
      <c r="G11937" s="826"/>
      <c r="H11937" s="820"/>
      <c r="J11937" s="820"/>
      <c r="K11937" s="820"/>
      <c r="L11937" s="820"/>
      <c r="M11937" s="820"/>
      <c r="N11937" s="820"/>
      <c r="O11937" s="820"/>
      <c r="P11937" s="820"/>
      <c r="Q11937" s="820"/>
      <c r="R11937" s="820"/>
      <c r="S11937" s="820"/>
      <c r="T11937" s="820"/>
      <c r="U11937" s="820"/>
      <c r="V11937" s="820"/>
      <c r="W11937" s="820"/>
      <c r="X11937" s="820"/>
      <c r="Y11937" s="820"/>
      <c r="Z11937" s="820"/>
    </row>
    <row r="11938" spans="7:26">
      <c r="G11938" s="826"/>
      <c r="H11938" s="820"/>
      <c r="J11938" s="820"/>
      <c r="K11938" s="820"/>
      <c r="L11938" s="820"/>
      <c r="M11938" s="820"/>
      <c r="N11938" s="820"/>
      <c r="O11938" s="820"/>
      <c r="P11938" s="820"/>
      <c r="Q11938" s="820"/>
      <c r="R11938" s="820"/>
      <c r="S11938" s="820"/>
      <c r="T11938" s="820"/>
      <c r="U11938" s="820"/>
      <c r="V11938" s="820"/>
      <c r="W11938" s="820"/>
      <c r="X11938" s="820"/>
      <c r="Y11938" s="820"/>
      <c r="Z11938" s="820"/>
    </row>
    <row r="11939" spans="7:26">
      <c r="G11939" s="826"/>
      <c r="H11939" s="820"/>
      <c r="J11939" s="820"/>
      <c r="K11939" s="820"/>
      <c r="L11939" s="820"/>
      <c r="M11939" s="820"/>
      <c r="N11939" s="820"/>
      <c r="O11939" s="820"/>
      <c r="P11939" s="820"/>
      <c r="Q11939" s="820"/>
      <c r="R11939" s="820"/>
      <c r="S11939" s="820"/>
      <c r="T11939" s="820"/>
      <c r="U11939" s="820"/>
      <c r="V11939" s="820"/>
      <c r="W11939" s="820"/>
      <c r="X11939" s="820"/>
      <c r="Y11939" s="820"/>
      <c r="Z11939" s="820"/>
    </row>
    <row r="11940" spans="7:26">
      <c r="G11940" s="826"/>
      <c r="H11940" s="820"/>
      <c r="J11940" s="820"/>
      <c r="K11940" s="820"/>
      <c r="L11940" s="820"/>
      <c r="M11940" s="820"/>
      <c r="N11940" s="820"/>
      <c r="O11940" s="820"/>
      <c r="P11940" s="820"/>
      <c r="Q11940" s="820"/>
      <c r="R11940" s="820"/>
      <c r="S11940" s="820"/>
      <c r="T11940" s="820"/>
      <c r="U11940" s="820"/>
      <c r="V11940" s="820"/>
      <c r="W11940" s="820"/>
      <c r="X11940" s="820"/>
      <c r="Y11940" s="820"/>
      <c r="Z11940" s="820"/>
    </row>
    <row r="11941" spans="7:26">
      <c r="G11941" s="826"/>
      <c r="H11941" s="820"/>
      <c r="J11941" s="820"/>
      <c r="K11941" s="820"/>
      <c r="L11941" s="820"/>
      <c r="M11941" s="820"/>
      <c r="N11941" s="820"/>
      <c r="O11941" s="820"/>
      <c r="P11941" s="820"/>
      <c r="Q11941" s="820"/>
      <c r="R11941" s="820"/>
      <c r="S11941" s="820"/>
      <c r="T11941" s="820"/>
      <c r="U11941" s="820"/>
      <c r="V11941" s="820"/>
      <c r="W11941" s="820"/>
      <c r="X11941" s="820"/>
      <c r="Y11941" s="820"/>
      <c r="Z11941" s="820"/>
    </row>
    <row r="11942" spans="7:26">
      <c r="G11942" s="826"/>
      <c r="H11942" s="820"/>
      <c r="J11942" s="820"/>
      <c r="K11942" s="820"/>
      <c r="L11942" s="820"/>
      <c r="M11942" s="820"/>
      <c r="N11942" s="820"/>
      <c r="O11942" s="820"/>
      <c r="P11942" s="820"/>
      <c r="Q11942" s="820"/>
      <c r="R11942" s="820"/>
      <c r="S11942" s="820"/>
      <c r="T11942" s="820"/>
      <c r="U11942" s="820"/>
      <c r="V11942" s="820"/>
      <c r="W11942" s="820"/>
      <c r="X11942" s="820"/>
      <c r="Y11942" s="820"/>
      <c r="Z11942" s="820"/>
    </row>
    <row r="11943" spans="7:26">
      <c r="G11943" s="826"/>
      <c r="H11943" s="820"/>
      <c r="J11943" s="820"/>
      <c r="K11943" s="820"/>
      <c r="L11943" s="820"/>
      <c r="M11943" s="820"/>
      <c r="N11943" s="820"/>
      <c r="O11943" s="820"/>
      <c r="P11943" s="820"/>
      <c r="Q11943" s="820"/>
      <c r="R11943" s="820"/>
      <c r="S11943" s="820"/>
      <c r="T11943" s="820"/>
      <c r="U11943" s="820"/>
      <c r="V11943" s="820"/>
      <c r="W11943" s="820"/>
      <c r="X11943" s="820"/>
      <c r="Y11943" s="820"/>
      <c r="Z11943" s="820"/>
    </row>
    <row r="11944" spans="7:26">
      <c r="G11944" s="826"/>
      <c r="H11944" s="820"/>
      <c r="J11944" s="820"/>
      <c r="K11944" s="820"/>
      <c r="L11944" s="820"/>
      <c r="M11944" s="820"/>
      <c r="N11944" s="820"/>
      <c r="O11944" s="820"/>
      <c r="P11944" s="820"/>
      <c r="Q11944" s="820"/>
      <c r="R11944" s="820"/>
      <c r="S11944" s="820"/>
      <c r="T11944" s="820"/>
      <c r="U11944" s="820"/>
      <c r="V11944" s="820"/>
      <c r="W11944" s="820"/>
      <c r="X11944" s="820"/>
      <c r="Y11944" s="820"/>
      <c r="Z11944" s="820"/>
    </row>
    <row r="11945" spans="7:26">
      <c r="G11945" s="826"/>
      <c r="H11945" s="820"/>
      <c r="J11945" s="820"/>
      <c r="K11945" s="820"/>
      <c r="L11945" s="820"/>
      <c r="M11945" s="820"/>
      <c r="N11945" s="820"/>
      <c r="O11945" s="820"/>
      <c r="P11945" s="820"/>
      <c r="Q11945" s="820"/>
      <c r="R11945" s="820"/>
      <c r="S11945" s="820"/>
      <c r="T11945" s="820"/>
      <c r="U11945" s="820"/>
      <c r="V11945" s="820"/>
      <c r="W11945" s="820"/>
      <c r="X11945" s="820"/>
      <c r="Y11945" s="820"/>
      <c r="Z11945" s="820"/>
    </row>
    <row r="11946" spans="7:26">
      <c r="G11946" s="826"/>
      <c r="H11946" s="820"/>
      <c r="J11946" s="820"/>
      <c r="K11946" s="820"/>
      <c r="L11946" s="820"/>
      <c r="M11946" s="820"/>
      <c r="N11946" s="820"/>
      <c r="O11946" s="820"/>
      <c r="P11946" s="820"/>
      <c r="Q11946" s="820"/>
      <c r="R11946" s="820"/>
      <c r="S11946" s="820"/>
      <c r="T11946" s="820"/>
      <c r="U11946" s="820"/>
      <c r="V11946" s="820"/>
      <c r="W11946" s="820"/>
      <c r="X11946" s="820"/>
      <c r="Y11946" s="820"/>
      <c r="Z11946" s="820"/>
    </row>
    <row r="11947" spans="7:26">
      <c r="G11947" s="826"/>
      <c r="H11947" s="820"/>
      <c r="J11947" s="820"/>
      <c r="K11947" s="820"/>
      <c r="L11947" s="820"/>
      <c r="M11947" s="820"/>
      <c r="N11947" s="820"/>
      <c r="O11947" s="820"/>
      <c r="P11947" s="820"/>
      <c r="Q11947" s="820"/>
      <c r="R11947" s="820"/>
      <c r="S11947" s="820"/>
      <c r="T11947" s="820"/>
      <c r="U11947" s="820"/>
      <c r="V11947" s="820"/>
      <c r="W11947" s="820"/>
      <c r="X11947" s="820"/>
      <c r="Y11947" s="820"/>
      <c r="Z11947" s="820"/>
    </row>
    <row r="11948" spans="7:26">
      <c r="G11948" s="826"/>
      <c r="H11948" s="820"/>
      <c r="J11948" s="820"/>
      <c r="K11948" s="820"/>
      <c r="L11948" s="820"/>
      <c r="M11948" s="820"/>
      <c r="N11948" s="820"/>
      <c r="O11948" s="820"/>
      <c r="P11948" s="820"/>
      <c r="Q11948" s="820"/>
      <c r="R11948" s="820"/>
      <c r="S11948" s="820"/>
      <c r="T11948" s="820"/>
      <c r="U11948" s="820"/>
      <c r="V11948" s="820"/>
      <c r="W11948" s="820"/>
      <c r="X11948" s="820"/>
      <c r="Y11948" s="820"/>
      <c r="Z11948" s="820"/>
    </row>
    <row r="11949" spans="7:26">
      <c r="G11949" s="826"/>
      <c r="H11949" s="820"/>
      <c r="J11949" s="820"/>
      <c r="K11949" s="820"/>
      <c r="L11949" s="820"/>
      <c r="M11949" s="820"/>
      <c r="N11949" s="820"/>
      <c r="O11949" s="820"/>
      <c r="P11949" s="820"/>
      <c r="Q11949" s="820"/>
      <c r="R11949" s="820"/>
      <c r="S11949" s="820"/>
      <c r="T11949" s="820"/>
      <c r="U11949" s="820"/>
      <c r="V11949" s="820"/>
      <c r="W11949" s="820"/>
      <c r="X11949" s="820"/>
      <c r="Y11949" s="820"/>
      <c r="Z11949" s="820"/>
    </row>
    <row r="11950" spans="7:26">
      <c r="G11950" s="826"/>
      <c r="H11950" s="820"/>
      <c r="J11950" s="820"/>
      <c r="K11950" s="820"/>
      <c r="L11950" s="820"/>
      <c r="M11950" s="820"/>
      <c r="N11950" s="820"/>
      <c r="O11950" s="820"/>
      <c r="P11950" s="820"/>
      <c r="Q11950" s="820"/>
      <c r="R11950" s="820"/>
      <c r="S11950" s="820"/>
      <c r="T11950" s="820"/>
      <c r="U11950" s="820"/>
      <c r="V11950" s="820"/>
      <c r="W11950" s="820"/>
      <c r="X11950" s="820"/>
      <c r="Y11950" s="820"/>
      <c r="Z11950" s="820"/>
    </row>
    <row r="11951" spans="7:26">
      <c r="G11951" s="826"/>
      <c r="H11951" s="820"/>
      <c r="J11951" s="820"/>
      <c r="K11951" s="820"/>
      <c r="L11951" s="820"/>
      <c r="M11951" s="820"/>
      <c r="N11951" s="820"/>
      <c r="O11951" s="820"/>
      <c r="P11951" s="820"/>
      <c r="Q11951" s="820"/>
      <c r="R11951" s="820"/>
      <c r="S11951" s="820"/>
      <c r="T11951" s="820"/>
      <c r="U11951" s="820"/>
      <c r="V11951" s="820"/>
      <c r="W11951" s="820"/>
      <c r="X11951" s="820"/>
      <c r="Y11951" s="820"/>
      <c r="Z11951" s="820"/>
    </row>
    <row r="11952" spans="7:26">
      <c r="G11952" s="826"/>
      <c r="H11952" s="820"/>
      <c r="J11952" s="820"/>
      <c r="K11952" s="820"/>
      <c r="L11952" s="820"/>
      <c r="M11952" s="820"/>
      <c r="N11952" s="820"/>
      <c r="O11952" s="820"/>
      <c r="P11952" s="820"/>
      <c r="Q11952" s="820"/>
      <c r="R11952" s="820"/>
      <c r="S11952" s="820"/>
      <c r="T11952" s="820"/>
      <c r="U11952" s="820"/>
      <c r="V11952" s="820"/>
      <c r="W11952" s="820"/>
      <c r="X11952" s="820"/>
      <c r="Y11952" s="820"/>
      <c r="Z11952" s="820"/>
    </row>
    <row r="11953" spans="7:26">
      <c r="G11953" s="826"/>
      <c r="H11953" s="820"/>
      <c r="J11953" s="820"/>
      <c r="K11953" s="820"/>
      <c r="L11953" s="820"/>
      <c r="M11953" s="820"/>
      <c r="N11953" s="820"/>
      <c r="O11953" s="820"/>
      <c r="P11953" s="820"/>
      <c r="Q11953" s="820"/>
      <c r="R11953" s="820"/>
      <c r="S11953" s="820"/>
      <c r="T11953" s="820"/>
      <c r="U11953" s="820"/>
      <c r="V11953" s="820"/>
      <c r="W11953" s="820"/>
      <c r="X11953" s="820"/>
      <c r="Y11953" s="820"/>
      <c r="Z11953" s="820"/>
    </row>
    <row r="11954" spans="7:26">
      <c r="G11954" s="826"/>
      <c r="H11954" s="820"/>
      <c r="J11954" s="820"/>
      <c r="K11954" s="820"/>
      <c r="L11954" s="820"/>
      <c r="M11954" s="820"/>
      <c r="N11954" s="820"/>
      <c r="O11954" s="820"/>
      <c r="P11954" s="820"/>
      <c r="Q11954" s="820"/>
      <c r="R11954" s="820"/>
      <c r="S11954" s="820"/>
      <c r="T11954" s="820"/>
      <c r="U11954" s="820"/>
      <c r="V11954" s="820"/>
      <c r="W11954" s="820"/>
      <c r="X11954" s="820"/>
      <c r="Y11954" s="820"/>
      <c r="Z11954" s="820"/>
    </row>
    <row r="11955" spans="7:26">
      <c r="G11955" s="826"/>
      <c r="H11955" s="820"/>
      <c r="J11955" s="820"/>
      <c r="K11955" s="820"/>
      <c r="L11955" s="820"/>
      <c r="M11955" s="820"/>
      <c r="N11955" s="820"/>
      <c r="O11955" s="820"/>
      <c r="P11955" s="820"/>
      <c r="Q11955" s="820"/>
      <c r="R11955" s="820"/>
      <c r="S11955" s="820"/>
      <c r="T11955" s="820"/>
      <c r="U11955" s="820"/>
      <c r="V11955" s="820"/>
      <c r="W11955" s="820"/>
      <c r="X11955" s="820"/>
      <c r="Y11955" s="820"/>
      <c r="Z11955" s="820"/>
    </row>
    <row r="11956" spans="7:26">
      <c r="G11956" s="826"/>
      <c r="H11956" s="820"/>
      <c r="J11956" s="820"/>
      <c r="K11956" s="820"/>
      <c r="L11956" s="820"/>
      <c r="M11956" s="820"/>
      <c r="N11956" s="820"/>
      <c r="O11956" s="820"/>
      <c r="P11956" s="820"/>
      <c r="Q11956" s="820"/>
      <c r="R11956" s="820"/>
      <c r="S11956" s="820"/>
      <c r="T11956" s="820"/>
      <c r="U11956" s="820"/>
      <c r="V11956" s="820"/>
      <c r="W11956" s="820"/>
      <c r="X11956" s="820"/>
      <c r="Y11956" s="820"/>
      <c r="Z11956" s="820"/>
    </row>
    <row r="11957" spans="7:26">
      <c r="G11957" s="826"/>
      <c r="H11957" s="820"/>
      <c r="J11957" s="820"/>
      <c r="K11957" s="820"/>
      <c r="L11957" s="820"/>
      <c r="M11957" s="820"/>
      <c r="N11957" s="820"/>
      <c r="O11957" s="820"/>
      <c r="P11957" s="820"/>
      <c r="Q11957" s="820"/>
      <c r="R11957" s="820"/>
      <c r="S11957" s="820"/>
      <c r="T11957" s="820"/>
      <c r="U11957" s="820"/>
      <c r="V11957" s="820"/>
      <c r="W11957" s="820"/>
      <c r="X11957" s="820"/>
      <c r="Y11957" s="820"/>
      <c r="Z11957" s="820"/>
    </row>
    <row r="11958" spans="7:26">
      <c r="G11958" s="826"/>
      <c r="H11958" s="820"/>
      <c r="J11958" s="820"/>
      <c r="K11958" s="820"/>
      <c r="L11958" s="820"/>
      <c r="M11958" s="820"/>
      <c r="N11958" s="820"/>
      <c r="O11958" s="820"/>
      <c r="P11958" s="820"/>
      <c r="Q11958" s="820"/>
      <c r="R11958" s="820"/>
      <c r="S11958" s="820"/>
      <c r="T11958" s="820"/>
      <c r="U11958" s="820"/>
      <c r="V11958" s="820"/>
      <c r="W11958" s="820"/>
      <c r="X11958" s="820"/>
      <c r="Y11958" s="820"/>
      <c r="Z11958" s="820"/>
    </row>
    <row r="11959" spans="7:26">
      <c r="G11959" s="826"/>
      <c r="H11959" s="820"/>
      <c r="J11959" s="820"/>
      <c r="K11959" s="820"/>
      <c r="L11959" s="820"/>
      <c r="M11959" s="820"/>
      <c r="N11959" s="820"/>
      <c r="O11959" s="820"/>
      <c r="P11959" s="820"/>
      <c r="Q11959" s="820"/>
      <c r="R11959" s="820"/>
      <c r="S11959" s="820"/>
      <c r="T11959" s="820"/>
      <c r="U11959" s="820"/>
      <c r="V11959" s="820"/>
      <c r="W11959" s="820"/>
      <c r="X11959" s="820"/>
      <c r="Y11959" s="820"/>
      <c r="Z11959" s="820"/>
    </row>
    <row r="11960" spans="7:26">
      <c r="G11960" s="826"/>
      <c r="H11960" s="820"/>
      <c r="J11960" s="820"/>
      <c r="K11960" s="820"/>
      <c r="L11960" s="820"/>
      <c r="M11960" s="820"/>
      <c r="N11960" s="820"/>
      <c r="O11960" s="820"/>
      <c r="P11960" s="820"/>
      <c r="Q11960" s="820"/>
      <c r="R11960" s="820"/>
      <c r="S11960" s="820"/>
      <c r="T11960" s="820"/>
      <c r="U11960" s="820"/>
      <c r="V11960" s="820"/>
      <c r="W11960" s="820"/>
      <c r="X11960" s="820"/>
      <c r="Y11960" s="820"/>
      <c r="Z11960" s="820"/>
    </row>
    <row r="11961" spans="7:26">
      <c r="G11961" s="826"/>
      <c r="H11961" s="820"/>
      <c r="J11961" s="820"/>
      <c r="K11961" s="820"/>
      <c r="L11961" s="820"/>
      <c r="M11961" s="820"/>
      <c r="N11961" s="820"/>
      <c r="O11961" s="820"/>
      <c r="P11961" s="820"/>
      <c r="Q11961" s="820"/>
      <c r="R11961" s="820"/>
      <c r="S11961" s="820"/>
      <c r="T11961" s="820"/>
      <c r="U11961" s="820"/>
      <c r="V11961" s="820"/>
      <c r="W11961" s="820"/>
      <c r="X11961" s="820"/>
      <c r="Y11961" s="820"/>
      <c r="Z11961" s="820"/>
    </row>
    <row r="11962" spans="7:26">
      <c r="G11962" s="826"/>
      <c r="H11962" s="820"/>
      <c r="J11962" s="820"/>
      <c r="K11962" s="820"/>
      <c r="L11962" s="820"/>
      <c r="M11962" s="820"/>
      <c r="N11962" s="820"/>
      <c r="O11962" s="820"/>
      <c r="P11962" s="820"/>
      <c r="Q11962" s="820"/>
      <c r="R11962" s="820"/>
      <c r="S11962" s="820"/>
      <c r="T11962" s="820"/>
      <c r="U11962" s="820"/>
      <c r="V11962" s="820"/>
      <c r="W11962" s="820"/>
      <c r="X11962" s="820"/>
      <c r="Y11962" s="820"/>
      <c r="Z11962" s="820"/>
    </row>
    <row r="11963" spans="7:26">
      <c r="G11963" s="826"/>
      <c r="H11963" s="820"/>
      <c r="J11963" s="820"/>
      <c r="K11963" s="820"/>
      <c r="L11963" s="820"/>
      <c r="M11963" s="820"/>
      <c r="N11963" s="820"/>
      <c r="O11963" s="820"/>
      <c r="P11963" s="820"/>
      <c r="Q11963" s="820"/>
      <c r="R11963" s="820"/>
      <c r="S11963" s="820"/>
      <c r="T11963" s="820"/>
      <c r="U11963" s="820"/>
      <c r="V11963" s="820"/>
      <c r="W11963" s="820"/>
      <c r="X11963" s="820"/>
      <c r="Y11963" s="820"/>
      <c r="Z11963" s="820"/>
    </row>
    <row r="11964" spans="7:26">
      <c r="G11964" s="826"/>
      <c r="H11964" s="820"/>
      <c r="J11964" s="820"/>
      <c r="K11964" s="820"/>
      <c r="L11964" s="820"/>
      <c r="M11964" s="820"/>
      <c r="N11964" s="820"/>
      <c r="O11964" s="820"/>
      <c r="P11964" s="820"/>
      <c r="Q11964" s="820"/>
      <c r="R11964" s="820"/>
      <c r="S11964" s="820"/>
      <c r="T11964" s="820"/>
      <c r="U11964" s="820"/>
      <c r="V11964" s="820"/>
      <c r="W11964" s="820"/>
      <c r="X11964" s="820"/>
      <c r="Y11964" s="820"/>
      <c r="Z11964" s="820"/>
    </row>
    <row r="11965" spans="7:26">
      <c r="G11965" s="826"/>
      <c r="H11965" s="820"/>
      <c r="J11965" s="820"/>
      <c r="K11965" s="820"/>
      <c r="L11965" s="820"/>
      <c r="M11965" s="820"/>
      <c r="N11965" s="820"/>
      <c r="O11965" s="820"/>
      <c r="P11965" s="820"/>
      <c r="Q11965" s="820"/>
      <c r="R11965" s="820"/>
      <c r="S11965" s="820"/>
      <c r="T11965" s="820"/>
      <c r="U11965" s="820"/>
      <c r="V11965" s="820"/>
      <c r="W11965" s="820"/>
      <c r="X11965" s="820"/>
      <c r="Y11965" s="820"/>
      <c r="Z11965" s="820"/>
    </row>
    <row r="11966" spans="7:26">
      <c r="G11966" s="826"/>
      <c r="H11966" s="820"/>
      <c r="J11966" s="820"/>
      <c r="K11966" s="820"/>
      <c r="L11966" s="820"/>
      <c r="M11966" s="820"/>
      <c r="N11966" s="820"/>
      <c r="O11966" s="820"/>
      <c r="P11966" s="820"/>
      <c r="Q11966" s="820"/>
      <c r="R11966" s="820"/>
      <c r="S11966" s="820"/>
      <c r="T11966" s="820"/>
      <c r="U11966" s="820"/>
      <c r="V11966" s="820"/>
      <c r="W11966" s="820"/>
      <c r="X11966" s="820"/>
      <c r="Y11966" s="820"/>
      <c r="Z11966" s="820"/>
    </row>
    <row r="11967" spans="7:26">
      <c r="G11967" s="826"/>
      <c r="H11967" s="820"/>
      <c r="J11967" s="820"/>
      <c r="K11967" s="820"/>
      <c r="L11967" s="820"/>
      <c r="M11967" s="820"/>
      <c r="N11967" s="820"/>
      <c r="O11967" s="820"/>
      <c r="P11967" s="820"/>
      <c r="Q11967" s="820"/>
      <c r="R11967" s="820"/>
      <c r="S11967" s="820"/>
      <c r="T11967" s="820"/>
      <c r="U11967" s="820"/>
      <c r="V11967" s="820"/>
      <c r="W11967" s="820"/>
      <c r="X11967" s="820"/>
      <c r="Y11967" s="820"/>
      <c r="Z11967" s="820"/>
    </row>
    <row r="11968" spans="7:26">
      <c r="G11968" s="826"/>
      <c r="H11968" s="820"/>
      <c r="J11968" s="820"/>
      <c r="K11968" s="820"/>
      <c r="L11968" s="820"/>
      <c r="M11968" s="820"/>
      <c r="N11968" s="820"/>
      <c r="O11968" s="820"/>
      <c r="P11968" s="820"/>
      <c r="Q11968" s="820"/>
      <c r="R11968" s="820"/>
      <c r="S11968" s="820"/>
      <c r="T11968" s="820"/>
      <c r="U11968" s="820"/>
      <c r="V11968" s="820"/>
      <c r="W11968" s="820"/>
      <c r="X11968" s="820"/>
      <c r="Y11968" s="820"/>
      <c r="Z11968" s="820"/>
    </row>
    <row r="11969" spans="7:26">
      <c r="G11969" s="826"/>
      <c r="H11969" s="820"/>
      <c r="J11969" s="820"/>
      <c r="K11969" s="820"/>
      <c r="L11969" s="820"/>
      <c r="M11969" s="820"/>
      <c r="N11969" s="820"/>
      <c r="O11969" s="820"/>
      <c r="P11969" s="820"/>
      <c r="Q11969" s="820"/>
      <c r="R11969" s="820"/>
      <c r="S11969" s="820"/>
      <c r="T11969" s="820"/>
      <c r="U11969" s="820"/>
      <c r="V11969" s="820"/>
      <c r="W11969" s="820"/>
      <c r="X11969" s="820"/>
      <c r="Y11969" s="820"/>
      <c r="Z11969" s="820"/>
    </row>
    <row r="11970" spans="7:26">
      <c r="G11970" s="826"/>
      <c r="H11970" s="820"/>
      <c r="J11970" s="820"/>
      <c r="K11970" s="820"/>
      <c r="L11970" s="820"/>
      <c r="M11970" s="820"/>
      <c r="N11970" s="820"/>
      <c r="O11970" s="820"/>
      <c r="P11970" s="820"/>
      <c r="Q11970" s="820"/>
      <c r="R11970" s="820"/>
      <c r="S11970" s="820"/>
      <c r="T11970" s="820"/>
      <c r="U11970" s="820"/>
      <c r="V11970" s="820"/>
      <c r="W11970" s="820"/>
      <c r="X11970" s="820"/>
      <c r="Y11970" s="820"/>
      <c r="Z11970" s="820"/>
    </row>
    <row r="11971" spans="7:26">
      <c r="G11971" s="826"/>
      <c r="H11971" s="820"/>
      <c r="J11971" s="820"/>
      <c r="K11971" s="820"/>
      <c r="L11971" s="820"/>
      <c r="M11971" s="820"/>
      <c r="N11971" s="820"/>
      <c r="O11971" s="820"/>
      <c r="P11971" s="820"/>
      <c r="Q11971" s="820"/>
      <c r="R11971" s="820"/>
      <c r="S11971" s="820"/>
      <c r="T11971" s="820"/>
      <c r="U11971" s="820"/>
      <c r="V11971" s="820"/>
      <c r="W11971" s="820"/>
      <c r="X11971" s="820"/>
      <c r="Y11971" s="820"/>
      <c r="Z11971" s="820"/>
    </row>
    <row r="11972" spans="7:26">
      <c r="G11972" s="826"/>
      <c r="H11972" s="820"/>
      <c r="J11972" s="820"/>
      <c r="K11972" s="820"/>
      <c r="L11972" s="820"/>
      <c r="M11972" s="820"/>
      <c r="N11972" s="820"/>
      <c r="O11972" s="820"/>
      <c r="P11972" s="820"/>
      <c r="Q11972" s="820"/>
      <c r="R11972" s="820"/>
      <c r="S11972" s="820"/>
      <c r="T11972" s="820"/>
      <c r="U11972" s="820"/>
      <c r="V11972" s="820"/>
      <c r="W11972" s="820"/>
      <c r="X11972" s="820"/>
      <c r="Y11972" s="820"/>
      <c r="Z11972" s="820"/>
    </row>
    <row r="11973" spans="7:26">
      <c r="G11973" s="826"/>
      <c r="H11973" s="820"/>
      <c r="J11973" s="820"/>
      <c r="K11973" s="820"/>
      <c r="L11973" s="820"/>
      <c r="M11973" s="820"/>
      <c r="N11973" s="820"/>
      <c r="O11973" s="820"/>
      <c r="P11973" s="820"/>
      <c r="Q11973" s="820"/>
      <c r="R11973" s="820"/>
      <c r="S11973" s="820"/>
      <c r="T11973" s="820"/>
      <c r="U11973" s="820"/>
      <c r="V11973" s="820"/>
      <c r="W11973" s="820"/>
      <c r="X11973" s="820"/>
      <c r="Y11973" s="820"/>
      <c r="Z11973" s="820"/>
    </row>
    <row r="11974" spans="7:26">
      <c r="G11974" s="826"/>
      <c r="H11974" s="820"/>
      <c r="J11974" s="820"/>
      <c r="K11974" s="820"/>
      <c r="L11974" s="820"/>
      <c r="M11974" s="820"/>
      <c r="N11974" s="820"/>
      <c r="O11974" s="820"/>
      <c r="P11974" s="820"/>
      <c r="Q11974" s="820"/>
      <c r="R11974" s="820"/>
      <c r="S11974" s="820"/>
      <c r="T11974" s="820"/>
      <c r="U11974" s="820"/>
      <c r="V11974" s="820"/>
      <c r="W11974" s="820"/>
      <c r="X11974" s="820"/>
      <c r="Y11974" s="820"/>
      <c r="Z11974" s="820"/>
    </row>
    <row r="11975" spans="7:26">
      <c r="G11975" s="826"/>
      <c r="H11975" s="820"/>
      <c r="J11975" s="820"/>
      <c r="K11975" s="820"/>
      <c r="L11975" s="820"/>
      <c r="M11975" s="820"/>
      <c r="N11975" s="820"/>
      <c r="O11975" s="820"/>
      <c r="P11975" s="820"/>
      <c r="Q11975" s="820"/>
      <c r="R11975" s="820"/>
      <c r="S11975" s="820"/>
      <c r="T11975" s="820"/>
      <c r="U11975" s="820"/>
      <c r="V11975" s="820"/>
      <c r="W11975" s="820"/>
      <c r="X11975" s="820"/>
      <c r="Y11975" s="820"/>
      <c r="Z11975" s="820"/>
    </row>
    <row r="11976" spans="7:26">
      <c r="G11976" s="826"/>
      <c r="H11976" s="820"/>
      <c r="J11976" s="820"/>
      <c r="K11976" s="820"/>
      <c r="L11976" s="820"/>
      <c r="M11976" s="820"/>
      <c r="N11976" s="820"/>
      <c r="O11976" s="820"/>
      <c r="P11976" s="820"/>
      <c r="Q11976" s="820"/>
      <c r="R11976" s="820"/>
      <c r="S11976" s="820"/>
      <c r="T11976" s="820"/>
      <c r="U11976" s="820"/>
      <c r="V11976" s="820"/>
      <c r="W11976" s="820"/>
      <c r="X11976" s="820"/>
      <c r="Y11976" s="820"/>
      <c r="Z11976" s="820"/>
    </row>
    <row r="11977" spans="7:26">
      <c r="G11977" s="826"/>
      <c r="H11977" s="820"/>
      <c r="J11977" s="820"/>
      <c r="K11977" s="820"/>
      <c r="L11977" s="820"/>
      <c r="M11977" s="820"/>
      <c r="N11977" s="820"/>
      <c r="O11977" s="820"/>
      <c r="P11977" s="820"/>
      <c r="Q11977" s="820"/>
      <c r="R11977" s="820"/>
      <c r="S11977" s="820"/>
      <c r="T11977" s="820"/>
      <c r="U11977" s="820"/>
      <c r="V11977" s="820"/>
      <c r="W11977" s="820"/>
      <c r="X11977" s="820"/>
      <c r="Y11977" s="820"/>
      <c r="Z11977" s="820"/>
    </row>
    <row r="11978" spans="7:26">
      <c r="G11978" s="826"/>
      <c r="H11978" s="820"/>
      <c r="J11978" s="820"/>
      <c r="K11978" s="820"/>
      <c r="L11978" s="820"/>
      <c r="M11978" s="820"/>
      <c r="N11978" s="820"/>
      <c r="O11978" s="820"/>
      <c r="P11978" s="820"/>
      <c r="Q11978" s="820"/>
      <c r="R11978" s="820"/>
      <c r="S11978" s="820"/>
      <c r="T11978" s="820"/>
      <c r="U11978" s="820"/>
      <c r="V11978" s="820"/>
      <c r="W11978" s="820"/>
      <c r="X11978" s="820"/>
      <c r="Y11978" s="820"/>
      <c r="Z11978" s="820"/>
    </row>
    <row r="11979" spans="7:26">
      <c r="G11979" s="826"/>
      <c r="H11979" s="820"/>
      <c r="J11979" s="820"/>
      <c r="K11979" s="820"/>
      <c r="L11979" s="820"/>
      <c r="M11979" s="820"/>
      <c r="N11979" s="820"/>
      <c r="O11979" s="820"/>
      <c r="P11979" s="820"/>
      <c r="Q11979" s="820"/>
      <c r="R11979" s="820"/>
      <c r="S11979" s="820"/>
      <c r="T11979" s="820"/>
      <c r="U11979" s="820"/>
      <c r="V11979" s="820"/>
      <c r="W11979" s="820"/>
      <c r="X11979" s="820"/>
      <c r="Y11979" s="820"/>
      <c r="Z11979" s="820"/>
    </row>
    <row r="11980" spans="7:26">
      <c r="G11980" s="826"/>
      <c r="H11980" s="820"/>
      <c r="J11980" s="820"/>
      <c r="K11980" s="820"/>
      <c r="L11980" s="820"/>
      <c r="M11980" s="820"/>
      <c r="N11980" s="820"/>
      <c r="O11980" s="820"/>
      <c r="P11980" s="820"/>
      <c r="Q11980" s="820"/>
      <c r="R11980" s="820"/>
      <c r="S11980" s="820"/>
      <c r="T11980" s="820"/>
      <c r="U11980" s="820"/>
      <c r="V11980" s="820"/>
      <c r="W11980" s="820"/>
      <c r="X11980" s="820"/>
      <c r="Y11980" s="820"/>
      <c r="Z11980" s="820"/>
    </row>
    <row r="11981" spans="7:26">
      <c r="G11981" s="826"/>
      <c r="H11981" s="820"/>
      <c r="J11981" s="820"/>
      <c r="K11981" s="820"/>
      <c r="L11981" s="820"/>
      <c r="M11981" s="820"/>
      <c r="N11981" s="820"/>
      <c r="O11981" s="820"/>
      <c r="P11981" s="820"/>
      <c r="Q11981" s="820"/>
      <c r="R11981" s="820"/>
      <c r="S11981" s="820"/>
      <c r="T11981" s="820"/>
      <c r="U11981" s="820"/>
      <c r="V11981" s="820"/>
      <c r="W11981" s="820"/>
      <c r="X11981" s="820"/>
      <c r="Y11981" s="820"/>
      <c r="Z11981" s="820"/>
    </row>
    <row r="11982" spans="7:26">
      <c r="G11982" s="826"/>
      <c r="H11982" s="820"/>
      <c r="J11982" s="820"/>
      <c r="K11982" s="820"/>
      <c r="L11982" s="820"/>
      <c r="M11982" s="820"/>
      <c r="N11982" s="820"/>
      <c r="O11982" s="820"/>
      <c r="P11982" s="820"/>
      <c r="Q11982" s="820"/>
      <c r="R11982" s="820"/>
      <c r="S11982" s="820"/>
      <c r="T11982" s="820"/>
      <c r="U11982" s="820"/>
      <c r="V11982" s="820"/>
      <c r="W11982" s="820"/>
      <c r="X11982" s="820"/>
      <c r="Y11982" s="820"/>
      <c r="Z11982" s="820"/>
    </row>
    <row r="11983" spans="7:26">
      <c r="G11983" s="826"/>
      <c r="H11983" s="820"/>
      <c r="J11983" s="820"/>
      <c r="K11983" s="820"/>
      <c r="L11983" s="820"/>
      <c r="M11983" s="820"/>
      <c r="N11983" s="820"/>
      <c r="O11983" s="820"/>
      <c r="P11983" s="820"/>
      <c r="Q11983" s="820"/>
      <c r="R11983" s="820"/>
      <c r="S11983" s="820"/>
      <c r="T11983" s="820"/>
      <c r="U11983" s="820"/>
      <c r="V11983" s="820"/>
      <c r="W11983" s="820"/>
      <c r="X11983" s="820"/>
      <c r="Y11983" s="820"/>
      <c r="Z11983" s="820"/>
    </row>
    <row r="11984" spans="7:26">
      <c r="G11984" s="826"/>
      <c r="H11984" s="820"/>
      <c r="J11984" s="820"/>
      <c r="K11984" s="820"/>
      <c r="L11984" s="820"/>
      <c r="M11984" s="820"/>
      <c r="N11984" s="820"/>
      <c r="O11984" s="820"/>
      <c r="P11984" s="820"/>
      <c r="Q11984" s="820"/>
      <c r="R11984" s="820"/>
      <c r="S11984" s="820"/>
      <c r="T11984" s="820"/>
      <c r="U11984" s="820"/>
      <c r="V11984" s="820"/>
      <c r="W11984" s="820"/>
      <c r="X11984" s="820"/>
      <c r="Y11984" s="820"/>
      <c r="Z11984" s="820"/>
    </row>
    <row r="11985" spans="7:26">
      <c r="G11985" s="826"/>
      <c r="H11985" s="820"/>
      <c r="J11985" s="820"/>
      <c r="K11985" s="820"/>
      <c r="L11985" s="820"/>
      <c r="M11985" s="820"/>
      <c r="N11985" s="820"/>
      <c r="O11985" s="820"/>
      <c r="P11985" s="820"/>
      <c r="Q11985" s="820"/>
      <c r="R11985" s="820"/>
      <c r="S11985" s="820"/>
      <c r="T11985" s="820"/>
      <c r="U11985" s="820"/>
      <c r="V11985" s="820"/>
      <c r="W11985" s="820"/>
      <c r="X11985" s="820"/>
      <c r="Y11985" s="820"/>
      <c r="Z11985" s="820"/>
    </row>
    <row r="11986" spans="7:26">
      <c r="G11986" s="826"/>
      <c r="H11986" s="820"/>
      <c r="J11986" s="820"/>
      <c r="K11986" s="820"/>
      <c r="L11986" s="820"/>
      <c r="M11986" s="820"/>
      <c r="N11986" s="820"/>
      <c r="O11986" s="820"/>
      <c r="P11986" s="820"/>
      <c r="Q11986" s="820"/>
      <c r="R11986" s="820"/>
      <c r="S11986" s="820"/>
      <c r="T11986" s="820"/>
      <c r="U11986" s="820"/>
      <c r="V11986" s="820"/>
      <c r="W11986" s="820"/>
      <c r="X11986" s="820"/>
      <c r="Y11986" s="820"/>
      <c r="Z11986" s="820"/>
    </row>
    <row r="11987" spans="7:26">
      <c r="G11987" s="826"/>
      <c r="H11987" s="820"/>
      <c r="J11987" s="820"/>
      <c r="K11987" s="820"/>
      <c r="L11987" s="820"/>
      <c r="M11987" s="820"/>
      <c r="N11987" s="820"/>
      <c r="O11987" s="820"/>
      <c r="P11987" s="820"/>
      <c r="Q11987" s="820"/>
      <c r="R11987" s="820"/>
      <c r="S11987" s="820"/>
      <c r="T11987" s="820"/>
      <c r="U11987" s="820"/>
      <c r="V11987" s="820"/>
      <c r="W11987" s="820"/>
      <c r="X11987" s="820"/>
      <c r="Y11987" s="820"/>
      <c r="Z11987" s="820"/>
    </row>
    <row r="11988" spans="7:26">
      <c r="G11988" s="826"/>
      <c r="H11988" s="820"/>
      <c r="J11988" s="820"/>
      <c r="K11988" s="820"/>
      <c r="L11988" s="820"/>
      <c r="M11988" s="820"/>
      <c r="N11988" s="820"/>
      <c r="O11988" s="820"/>
      <c r="P11988" s="820"/>
      <c r="Q11988" s="820"/>
      <c r="R11988" s="820"/>
      <c r="S11988" s="820"/>
      <c r="T11988" s="820"/>
      <c r="U11988" s="820"/>
      <c r="V11988" s="820"/>
      <c r="W11988" s="820"/>
      <c r="X11988" s="820"/>
      <c r="Y11988" s="820"/>
      <c r="Z11988" s="820"/>
    </row>
    <row r="11989" spans="7:26">
      <c r="G11989" s="826"/>
      <c r="H11989" s="820"/>
      <c r="J11989" s="820"/>
      <c r="K11989" s="820"/>
      <c r="L11989" s="820"/>
      <c r="M11989" s="820"/>
      <c r="N11989" s="820"/>
      <c r="O11989" s="820"/>
      <c r="P11989" s="820"/>
      <c r="Q11989" s="820"/>
      <c r="R11989" s="820"/>
      <c r="S11989" s="820"/>
      <c r="T11989" s="820"/>
      <c r="U11989" s="820"/>
      <c r="V11989" s="820"/>
      <c r="W11989" s="820"/>
      <c r="X11989" s="820"/>
      <c r="Y11989" s="820"/>
      <c r="Z11989" s="820"/>
    </row>
    <row r="11990" spans="7:26">
      <c r="G11990" s="826"/>
      <c r="H11990" s="820"/>
      <c r="J11990" s="820"/>
      <c r="K11990" s="820"/>
      <c r="L11990" s="820"/>
      <c r="M11990" s="820"/>
      <c r="N11990" s="820"/>
      <c r="O11990" s="820"/>
      <c r="P11990" s="820"/>
      <c r="Q11990" s="820"/>
      <c r="R11990" s="820"/>
      <c r="S11990" s="820"/>
      <c r="T11990" s="820"/>
      <c r="U11990" s="820"/>
      <c r="V11990" s="820"/>
      <c r="W11990" s="820"/>
      <c r="X11990" s="820"/>
      <c r="Y11990" s="820"/>
      <c r="Z11990" s="820"/>
    </row>
    <row r="11991" spans="7:26">
      <c r="G11991" s="826"/>
      <c r="H11991" s="820"/>
      <c r="J11991" s="820"/>
      <c r="K11991" s="820"/>
      <c r="L11991" s="820"/>
      <c r="M11991" s="820"/>
      <c r="N11991" s="820"/>
      <c r="O11991" s="820"/>
      <c r="P11991" s="820"/>
      <c r="Q11991" s="820"/>
      <c r="R11991" s="820"/>
      <c r="S11991" s="820"/>
      <c r="T11991" s="820"/>
      <c r="U11991" s="820"/>
      <c r="V11991" s="820"/>
      <c r="W11991" s="820"/>
      <c r="X11991" s="820"/>
      <c r="Y11991" s="820"/>
      <c r="Z11991" s="820"/>
    </row>
    <row r="11992" spans="7:26">
      <c r="G11992" s="826"/>
      <c r="H11992" s="820"/>
      <c r="J11992" s="820"/>
      <c r="K11992" s="820"/>
      <c r="L11992" s="820"/>
      <c r="M11992" s="820"/>
      <c r="N11992" s="820"/>
      <c r="O11992" s="820"/>
      <c r="P11992" s="820"/>
      <c r="Q11992" s="820"/>
      <c r="R11992" s="820"/>
      <c r="S11992" s="820"/>
      <c r="T11992" s="820"/>
      <c r="U11992" s="820"/>
      <c r="V11992" s="820"/>
      <c r="W11992" s="820"/>
      <c r="X11992" s="820"/>
      <c r="Y11992" s="820"/>
      <c r="Z11992" s="820"/>
    </row>
    <row r="11993" spans="7:26">
      <c r="G11993" s="826"/>
      <c r="H11993" s="820"/>
      <c r="J11993" s="820"/>
      <c r="K11993" s="820"/>
      <c r="L11993" s="820"/>
      <c r="M11993" s="820"/>
      <c r="N11993" s="820"/>
      <c r="O11993" s="820"/>
      <c r="P11993" s="820"/>
      <c r="Q11993" s="820"/>
      <c r="R11993" s="820"/>
      <c r="S11993" s="820"/>
      <c r="T11993" s="820"/>
      <c r="U11993" s="820"/>
      <c r="V11993" s="820"/>
      <c r="W11993" s="820"/>
      <c r="X11993" s="820"/>
      <c r="Y11993" s="820"/>
      <c r="Z11993" s="820"/>
    </row>
    <row r="11994" spans="7:26">
      <c r="G11994" s="826"/>
      <c r="H11994" s="820"/>
      <c r="J11994" s="820"/>
      <c r="K11994" s="820"/>
      <c r="L11994" s="820"/>
      <c r="M11994" s="820"/>
      <c r="N11994" s="820"/>
      <c r="O11994" s="820"/>
      <c r="P11994" s="820"/>
      <c r="Q11994" s="820"/>
      <c r="R11994" s="820"/>
      <c r="S11994" s="820"/>
      <c r="T11994" s="820"/>
      <c r="U11994" s="820"/>
      <c r="V11994" s="820"/>
      <c r="W11994" s="820"/>
      <c r="X11994" s="820"/>
      <c r="Y11994" s="820"/>
      <c r="Z11994" s="820"/>
    </row>
    <row r="11995" spans="7:26">
      <c r="G11995" s="826"/>
      <c r="H11995" s="820"/>
      <c r="J11995" s="820"/>
      <c r="K11995" s="820"/>
      <c r="L11995" s="820"/>
      <c r="M11995" s="820"/>
      <c r="N11995" s="820"/>
      <c r="O11995" s="820"/>
      <c r="P11995" s="820"/>
      <c r="Q11995" s="820"/>
      <c r="R11995" s="820"/>
      <c r="S11995" s="820"/>
      <c r="T11995" s="820"/>
      <c r="U11995" s="820"/>
      <c r="V11995" s="820"/>
      <c r="W11995" s="820"/>
      <c r="X11995" s="820"/>
      <c r="Y11995" s="820"/>
      <c r="Z11995" s="820"/>
    </row>
    <row r="11996" spans="7:26">
      <c r="G11996" s="826"/>
      <c r="H11996" s="820"/>
      <c r="J11996" s="820"/>
      <c r="K11996" s="820"/>
      <c r="L11996" s="820"/>
      <c r="M11996" s="820"/>
      <c r="N11996" s="820"/>
      <c r="O11996" s="820"/>
      <c r="P11996" s="820"/>
      <c r="Q11996" s="820"/>
      <c r="R11996" s="820"/>
      <c r="S11996" s="820"/>
      <c r="T11996" s="820"/>
      <c r="U11996" s="820"/>
      <c r="V11996" s="820"/>
      <c r="W11996" s="820"/>
      <c r="X11996" s="820"/>
      <c r="Y11996" s="820"/>
      <c r="Z11996" s="820"/>
    </row>
    <row r="11997" spans="7:26">
      <c r="G11997" s="826"/>
      <c r="H11997" s="820"/>
      <c r="J11997" s="820"/>
      <c r="K11997" s="820"/>
      <c r="L11997" s="820"/>
      <c r="M11997" s="820"/>
      <c r="N11997" s="820"/>
      <c r="O11997" s="820"/>
      <c r="P11997" s="820"/>
      <c r="Q11997" s="820"/>
      <c r="R11997" s="820"/>
      <c r="S11997" s="820"/>
      <c r="T11997" s="820"/>
      <c r="U11997" s="820"/>
      <c r="V11997" s="820"/>
      <c r="W11997" s="820"/>
      <c r="X11997" s="820"/>
      <c r="Y11997" s="820"/>
      <c r="Z11997" s="820"/>
    </row>
    <row r="11998" spans="7:26">
      <c r="G11998" s="826"/>
      <c r="H11998" s="820"/>
      <c r="J11998" s="820"/>
      <c r="K11998" s="820"/>
      <c r="L11998" s="820"/>
      <c r="M11998" s="820"/>
      <c r="N11998" s="820"/>
      <c r="O11998" s="820"/>
      <c r="P11998" s="820"/>
      <c r="Q11998" s="820"/>
      <c r="R11998" s="820"/>
      <c r="S11998" s="820"/>
      <c r="T11998" s="820"/>
      <c r="U11998" s="820"/>
      <c r="V11998" s="820"/>
      <c r="W11998" s="820"/>
      <c r="X11998" s="820"/>
      <c r="Y11998" s="820"/>
      <c r="Z11998" s="820"/>
    </row>
    <row r="11999" spans="7:26">
      <c r="G11999" s="826"/>
      <c r="H11999" s="820"/>
      <c r="J11999" s="820"/>
      <c r="K11999" s="820"/>
      <c r="L11999" s="820"/>
      <c r="M11999" s="820"/>
      <c r="N11999" s="820"/>
      <c r="O11999" s="820"/>
      <c r="P11999" s="820"/>
      <c r="Q11999" s="820"/>
      <c r="R11999" s="820"/>
      <c r="S11999" s="820"/>
      <c r="T11999" s="820"/>
      <c r="U11999" s="820"/>
      <c r="V11999" s="820"/>
      <c r="W11999" s="820"/>
      <c r="X11999" s="820"/>
      <c r="Y11999" s="820"/>
      <c r="Z11999" s="820"/>
    </row>
    <row r="12000" spans="7:26">
      <c r="G12000" s="826"/>
      <c r="H12000" s="820"/>
      <c r="J12000" s="820"/>
      <c r="K12000" s="820"/>
      <c r="L12000" s="820"/>
      <c r="M12000" s="820"/>
      <c r="N12000" s="820"/>
      <c r="O12000" s="820"/>
      <c r="P12000" s="820"/>
      <c r="Q12000" s="820"/>
      <c r="R12000" s="820"/>
      <c r="S12000" s="820"/>
      <c r="T12000" s="820"/>
      <c r="U12000" s="820"/>
      <c r="V12000" s="820"/>
      <c r="W12000" s="820"/>
      <c r="X12000" s="820"/>
      <c r="Y12000" s="820"/>
      <c r="Z12000" s="820"/>
    </row>
    <row r="12001" spans="7:26">
      <c r="G12001" s="826"/>
      <c r="H12001" s="820"/>
      <c r="J12001" s="820"/>
      <c r="K12001" s="820"/>
      <c r="L12001" s="820"/>
      <c r="M12001" s="820"/>
      <c r="N12001" s="820"/>
      <c r="O12001" s="820"/>
      <c r="P12001" s="820"/>
      <c r="Q12001" s="820"/>
      <c r="R12001" s="820"/>
      <c r="S12001" s="820"/>
      <c r="T12001" s="820"/>
      <c r="U12001" s="820"/>
      <c r="V12001" s="820"/>
      <c r="W12001" s="820"/>
      <c r="X12001" s="820"/>
      <c r="Y12001" s="820"/>
      <c r="Z12001" s="820"/>
    </row>
    <row r="12002" spans="7:26">
      <c r="G12002" s="826"/>
      <c r="H12002" s="820"/>
      <c r="J12002" s="820"/>
      <c r="K12002" s="820"/>
      <c r="L12002" s="820"/>
      <c r="M12002" s="820"/>
      <c r="N12002" s="820"/>
      <c r="O12002" s="820"/>
      <c r="P12002" s="820"/>
      <c r="Q12002" s="820"/>
      <c r="R12002" s="820"/>
      <c r="S12002" s="820"/>
      <c r="T12002" s="820"/>
      <c r="U12002" s="820"/>
      <c r="V12002" s="820"/>
      <c r="W12002" s="820"/>
      <c r="X12002" s="820"/>
      <c r="Y12002" s="820"/>
      <c r="Z12002" s="820"/>
    </row>
    <row r="12003" spans="7:26">
      <c r="G12003" s="826"/>
      <c r="H12003" s="820"/>
      <c r="J12003" s="820"/>
      <c r="K12003" s="820"/>
      <c r="L12003" s="820"/>
      <c r="M12003" s="820"/>
      <c r="N12003" s="820"/>
      <c r="O12003" s="820"/>
      <c r="P12003" s="820"/>
      <c r="Q12003" s="820"/>
      <c r="R12003" s="820"/>
      <c r="S12003" s="820"/>
      <c r="T12003" s="820"/>
      <c r="U12003" s="820"/>
      <c r="V12003" s="820"/>
      <c r="W12003" s="820"/>
      <c r="X12003" s="820"/>
      <c r="Y12003" s="820"/>
      <c r="Z12003" s="820"/>
    </row>
    <row r="12004" spans="7:26">
      <c r="G12004" s="826"/>
      <c r="H12004" s="820"/>
      <c r="J12004" s="820"/>
      <c r="K12004" s="820"/>
      <c r="L12004" s="820"/>
      <c r="M12004" s="820"/>
      <c r="N12004" s="820"/>
      <c r="O12004" s="820"/>
      <c r="P12004" s="820"/>
      <c r="Q12004" s="820"/>
      <c r="R12004" s="820"/>
      <c r="S12004" s="820"/>
      <c r="T12004" s="820"/>
      <c r="U12004" s="820"/>
      <c r="V12004" s="820"/>
      <c r="W12004" s="820"/>
      <c r="X12004" s="820"/>
      <c r="Y12004" s="820"/>
      <c r="Z12004" s="820"/>
    </row>
    <row r="12005" spans="7:26">
      <c r="G12005" s="826"/>
      <c r="H12005" s="820"/>
      <c r="J12005" s="820"/>
      <c r="K12005" s="820"/>
      <c r="L12005" s="820"/>
      <c r="M12005" s="820"/>
      <c r="N12005" s="820"/>
      <c r="O12005" s="820"/>
      <c r="P12005" s="820"/>
      <c r="Q12005" s="820"/>
      <c r="R12005" s="820"/>
      <c r="S12005" s="820"/>
      <c r="T12005" s="820"/>
      <c r="U12005" s="820"/>
      <c r="V12005" s="820"/>
      <c r="W12005" s="820"/>
      <c r="X12005" s="820"/>
      <c r="Y12005" s="820"/>
      <c r="Z12005" s="820"/>
    </row>
    <row r="12006" spans="7:26">
      <c r="G12006" s="826"/>
      <c r="H12006" s="820"/>
      <c r="J12006" s="820"/>
      <c r="K12006" s="820"/>
      <c r="L12006" s="820"/>
      <c r="M12006" s="820"/>
      <c r="N12006" s="820"/>
      <c r="O12006" s="820"/>
      <c r="P12006" s="820"/>
      <c r="Q12006" s="820"/>
      <c r="R12006" s="820"/>
      <c r="S12006" s="820"/>
      <c r="T12006" s="820"/>
      <c r="U12006" s="820"/>
      <c r="V12006" s="820"/>
      <c r="W12006" s="820"/>
      <c r="X12006" s="820"/>
      <c r="Y12006" s="820"/>
      <c r="Z12006" s="820"/>
    </row>
    <row r="12007" spans="7:26">
      <c r="G12007" s="826"/>
      <c r="H12007" s="820"/>
      <c r="J12007" s="820"/>
      <c r="K12007" s="820"/>
      <c r="L12007" s="820"/>
      <c r="M12007" s="820"/>
      <c r="N12007" s="820"/>
      <c r="O12007" s="820"/>
      <c r="P12007" s="820"/>
      <c r="Q12007" s="820"/>
      <c r="R12007" s="820"/>
      <c r="S12007" s="820"/>
      <c r="T12007" s="820"/>
      <c r="U12007" s="820"/>
      <c r="V12007" s="820"/>
      <c r="W12007" s="820"/>
      <c r="X12007" s="820"/>
      <c r="Y12007" s="820"/>
      <c r="Z12007" s="820"/>
    </row>
    <row r="12008" spans="7:26">
      <c r="G12008" s="826"/>
      <c r="H12008" s="820"/>
      <c r="J12008" s="820"/>
      <c r="K12008" s="820"/>
      <c r="L12008" s="820"/>
      <c r="M12008" s="820"/>
      <c r="N12008" s="820"/>
      <c r="O12008" s="820"/>
      <c r="P12008" s="820"/>
      <c r="Q12008" s="820"/>
      <c r="R12008" s="820"/>
      <c r="S12008" s="820"/>
      <c r="T12008" s="820"/>
      <c r="U12008" s="820"/>
      <c r="V12008" s="820"/>
      <c r="W12008" s="820"/>
      <c r="X12008" s="820"/>
      <c r="Y12008" s="820"/>
      <c r="Z12008" s="820"/>
    </row>
    <row r="12009" spans="7:26">
      <c r="G12009" s="826"/>
      <c r="H12009" s="820"/>
      <c r="J12009" s="820"/>
      <c r="K12009" s="820"/>
      <c r="L12009" s="820"/>
      <c r="M12009" s="820"/>
      <c r="N12009" s="820"/>
      <c r="O12009" s="820"/>
      <c r="P12009" s="820"/>
      <c r="Q12009" s="820"/>
      <c r="R12009" s="820"/>
      <c r="S12009" s="820"/>
      <c r="T12009" s="820"/>
      <c r="U12009" s="820"/>
      <c r="V12009" s="820"/>
      <c r="W12009" s="820"/>
      <c r="X12009" s="820"/>
      <c r="Y12009" s="820"/>
      <c r="Z12009" s="820"/>
    </row>
    <row r="12010" spans="7:26">
      <c r="G12010" s="826"/>
      <c r="H12010" s="820"/>
      <c r="J12010" s="820"/>
      <c r="K12010" s="820"/>
      <c r="L12010" s="820"/>
      <c r="M12010" s="820"/>
      <c r="N12010" s="820"/>
      <c r="O12010" s="820"/>
      <c r="P12010" s="820"/>
      <c r="Q12010" s="820"/>
      <c r="R12010" s="820"/>
      <c r="S12010" s="820"/>
      <c r="T12010" s="820"/>
      <c r="U12010" s="820"/>
      <c r="V12010" s="820"/>
      <c r="W12010" s="820"/>
      <c r="X12010" s="820"/>
      <c r="Y12010" s="820"/>
      <c r="Z12010" s="820"/>
    </row>
    <row r="12011" spans="7:26">
      <c r="G12011" s="826"/>
      <c r="H12011" s="820"/>
      <c r="J12011" s="820"/>
      <c r="K12011" s="820"/>
      <c r="L12011" s="820"/>
      <c r="M12011" s="820"/>
      <c r="N12011" s="820"/>
      <c r="O12011" s="820"/>
      <c r="P12011" s="820"/>
      <c r="Q12011" s="820"/>
      <c r="R12011" s="820"/>
      <c r="S12011" s="820"/>
      <c r="T12011" s="820"/>
      <c r="U12011" s="820"/>
      <c r="V12011" s="820"/>
      <c r="W12011" s="820"/>
      <c r="X12011" s="820"/>
      <c r="Y12011" s="820"/>
      <c r="Z12011" s="820"/>
    </row>
    <row r="12012" spans="7:26">
      <c r="G12012" s="826"/>
      <c r="H12012" s="820"/>
      <c r="J12012" s="820"/>
      <c r="K12012" s="820"/>
      <c r="L12012" s="820"/>
      <c r="M12012" s="820"/>
      <c r="N12012" s="820"/>
      <c r="O12012" s="820"/>
      <c r="P12012" s="820"/>
      <c r="Q12012" s="820"/>
      <c r="R12012" s="820"/>
      <c r="S12012" s="820"/>
      <c r="T12012" s="820"/>
      <c r="U12012" s="820"/>
      <c r="V12012" s="820"/>
      <c r="W12012" s="820"/>
      <c r="X12012" s="820"/>
      <c r="Y12012" s="820"/>
      <c r="Z12012" s="820"/>
    </row>
    <row r="12013" spans="7:26">
      <c r="G12013" s="826"/>
      <c r="H12013" s="820"/>
      <c r="J12013" s="820"/>
      <c r="K12013" s="820"/>
      <c r="L12013" s="820"/>
      <c r="M12013" s="820"/>
      <c r="N12013" s="820"/>
      <c r="O12013" s="820"/>
      <c r="P12013" s="820"/>
      <c r="Q12013" s="820"/>
      <c r="R12013" s="820"/>
      <c r="S12013" s="820"/>
      <c r="T12013" s="820"/>
      <c r="U12013" s="820"/>
      <c r="V12013" s="820"/>
      <c r="W12013" s="820"/>
      <c r="X12013" s="820"/>
      <c r="Y12013" s="820"/>
      <c r="Z12013" s="820"/>
    </row>
    <row r="12014" spans="7:26">
      <c r="G12014" s="826"/>
      <c r="H12014" s="820"/>
      <c r="J12014" s="820"/>
      <c r="K12014" s="820"/>
      <c r="L12014" s="820"/>
      <c r="M12014" s="820"/>
      <c r="N12014" s="820"/>
      <c r="O12014" s="820"/>
      <c r="P12014" s="820"/>
      <c r="Q12014" s="820"/>
      <c r="R12014" s="820"/>
      <c r="S12014" s="820"/>
      <c r="T12014" s="820"/>
      <c r="U12014" s="820"/>
      <c r="V12014" s="820"/>
      <c r="W12014" s="820"/>
      <c r="X12014" s="820"/>
      <c r="Y12014" s="820"/>
      <c r="Z12014" s="820"/>
    </row>
    <row r="12015" spans="7:26">
      <c r="G12015" s="826"/>
      <c r="H12015" s="820"/>
      <c r="J12015" s="820"/>
      <c r="K12015" s="820"/>
      <c r="L12015" s="820"/>
      <c r="M12015" s="820"/>
      <c r="N12015" s="820"/>
      <c r="O12015" s="820"/>
      <c r="P12015" s="820"/>
      <c r="Q12015" s="820"/>
      <c r="R12015" s="820"/>
      <c r="S12015" s="820"/>
      <c r="T12015" s="820"/>
      <c r="U12015" s="820"/>
      <c r="V12015" s="820"/>
      <c r="W12015" s="820"/>
      <c r="X12015" s="820"/>
      <c r="Y12015" s="820"/>
      <c r="Z12015" s="820"/>
    </row>
    <row r="12016" spans="7:26">
      <c r="G12016" s="826"/>
      <c r="H12016" s="820"/>
      <c r="J12016" s="820"/>
      <c r="K12016" s="820"/>
      <c r="L12016" s="820"/>
      <c r="M12016" s="820"/>
      <c r="N12016" s="820"/>
      <c r="O12016" s="820"/>
      <c r="P12016" s="820"/>
      <c r="Q12016" s="820"/>
      <c r="R12016" s="820"/>
      <c r="S12016" s="820"/>
      <c r="T12016" s="820"/>
      <c r="U12016" s="820"/>
      <c r="V12016" s="820"/>
      <c r="W12016" s="820"/>
      <c r="X12016" s="820"/>
      <c r="Y12016" s="820"/>
      <c r="Z12016" s="820"/>
    </row>
    <row r="12017" spans="7:26">
      <c r="G12017" s="826"/>
      <c r="H12017" s="820"/>
      <c r="J12017" s="820"/>
      <c r="K12017" s="820"/>
      <c r="L12017" s="820"/>
      <c r="M12017" s="820"/>
      <c r="N12017" s="820"/>
      <c r="O12017" s="820"/>
      <c r="P12017" s="820"/>
      <c r="Q12017" s="820"/>
      <c r="R12017" s="820"/>
      <c r="S12017" s="820"/>
      <c r="T12017" s="820"/>
      <c r="U12017" s="820"/>
      <c r="V12017" s="820"/>
      <c r="W12017" s="820"/>
      <c r="X12017" s="820"/>
      <c r="Y12017" s="820"/>
      <c r="Z12017" s="820"/>
    </row>
    <row r="12018" spans="7:26">
      <c r="G12018" s="826"/>
      <c r="H12018" s="820"/>
      <c r="J12018" s="820"/>
      <c r="K12018" s="820"/>
      <c r="L12018" s="820"/>
      <c r="M12018" s="820"/>
      <c r="N12018" s="820"/>
      <c r="O12018" s="820"/>
      <c r="P12018" s="820"/>
      <c r="Q12018" s="820"/>
      <c r="R12018" s="820"/>
      <c r="S12018" s="820"/>
      <c r="T12018" s="820"/>
      <c r="U12018" s="820"/>
      <c r="V12018" s="820"/>
      <c r="W12018" s="820"/>
      <c r="X12018" s="820"/>
      <c r="Y12018" s="820"/>
      <c r="Z12018" s="820"/>
    </row>
    <row r="12019" spans="7:26">
      <c r="G12019" s="826"/>
      <c r="H12019" s="820"/>
      <c r="J12019" s="820"/>
      <c r="K12019" s="820"/>
      <c r="L12019" s="820"/>
      <c r="M12019" s="820"/>
      <c r="N12019" s="820"/>
      <c r="O12019" s="820"/>
      <c r="P12019" s="820"/>
      <c r="Q12019" s="820"/>
      <c r="R12019" s="820"/>
      <c r="S12019" s="820"/>
      <c r="T12019" s="820"/>
      <c r="U12019" s="820"/>
      <c r="V12019" s="820"/>
      <c r="W12019" s="820"/>
      <c r="X12019" s="820"/>
      <c r="Y12019" s="820"/>
      <c r="Z12019" s="820"/>
    </row>
    <row r="12020" spans="7:26">
      <c r="G12020" s="826"/>
      <c r="H12020" s="820"/>
      <c r="J12020" s="820"/>
      <c r="K12020" s="820"/>
      <c r="L12020" s="820"/>
      <c r="M12020" s="820"/>
      <c r="N12020" s="820"/>
      <c r="O12020" s="820"/>
      <c r="P12020" s="820"/>
      <c r="Q12020" s="820"/>
      <c r="R12020" s="820"/>
      <c r="S12020" s="820"/>
      <c r="T12020" s="820"/>
      <c r="U12020" s="820"/>
      <c r="V12020" s="820"/>
      <c r="W12020" s="820"/>
      <c r="X12020" s="820"/>
      <c r="Y12020" s="820"/>
      <c r="Z12020" s="820"/>
    </row>
    <row r="12021" spans="7:26">
      <c r="G12021" s="826"/>
      <c r="H12021" s="820"/>
      <c r="J12021" s="820"/>
      <c r="K12021" s="820"/>
      <c r="L12021" s="820"/>
      <c r="M12021" s="820"/>
      <c r="N12021" s="820"/>
      <c r="O12021" s="820"/>
      <c r="P12021" s="820"/>
      <c r="Q12021" s="820"/>
      <c r="R12021" s="820"/>
      <c r="S12021" s="820"/>
      <c r="T12021" s="820"/>
      <c r="U12021" s="820"/>
      <c r="V12021" s="820"/>
      <c r="W12021" s="820"/>
      <c r="X12021" s="820"/>
      <c r="Y12021" s="820"/>
      <c r="Z12021" s="820"/>
    </row>
    <row r="12022" spans="7:26">
      <c r="G12022" s="826"/>
      <c r="H12022" s="820"/>
      <c r="J12022" s="820"/>
      <c r="K12022" s="820"/>
      <c r="L12022" s="820"/>
      <c r="M12022" s="820"/>
      <c r="N12022" s="820"/>
      <c r="O12022" s="820"/>
      <c r="P12022" s="820"/>
      <c r="Q12022" s="820"/>
      <c r="R12022" s="820"/>
      <c r="S12022" s="820"/>
      <c r="T12022" s="820"/>
      <c r="U12022" s="820"/>
      <c r="V12022" s="820"/>
      <c r="W12022" s="820"/>
      <c r="X12022" s="820"/>
      <c r="Y12022" s="820"/>
      <c r="Z12022" s="820"/>
    </row>
    <row r="12023" spans="7:26">
      <c r="G12023" s="826"/>
      <c r="H12023" s="820"/>
      <c r="J12023" s="820"/>
      <c r="K12023" s="820"/>
      <c r="L12023" s="820"/>
      <c r="M12023" s="820"/>
      <c r="N12023" s="820"/>
      <c r="O12023" s="820"/>
      <c r="P12023" s="820"/>
      <c r="Q12023" s="820"/>
      <c r="R12023" s="820"/>
      <c r="S12023" s="820"/>
      <c r="T12023" s="820"/>
      <c r="U12023" s="820"/>
      <c r="V12023" s="820"/>
      <c r="W12023" s="820"/>
      <c r="X12023" s="820"/>
      <c r="Y12023" s="820"/>
      <c r="Z12023" s="820"/>
    </row>
    <row r="12024" spans="7:26">
      <c r="G12024" s="826"/>
      <c r="H12024" s="820"/>
      <c r="J12024" s="820"/>
      <c r="K12024" s="820"/>
      <c r="L12024" s="820"/>
      <c r="M12024" s="820"/>
      <c r="N12024" s="820"/>
      <c r="O12024" s="820"/>
      <c r="P12024" s="820"/>
      <c r="Q12024" s="820"/>
      <c r="R12024" s="820"/>
      <c r="S12024" s="820"/>
      <c r="T12024" s="820"/>
      <c r="U12024" s="820"/>
      <c r="V12024" s="820"/>
      <c r="W12024" s="820"/>
      <c r="X12024" s="820"/>
      <c r="Y12024" s="820"/>
      <c r="Z12024" s="820"/>
    </row>
    <row r="12025" spans="7:26">
      <c r="G12025" s="826"/>
      <c r="H12025" s="820"/>
      <c r="J12025" s="820"/>
      <c r="K12025" s="820"/>
      <c r="L12025" s="820"/>
      <c r="M12025" s="820"/>
      <c r="N12025" s="820"/>
      <c r="O12025" s="820"/>
      <c r="P12025" s="820"/>
      <c r="Q12025" s="820"/>
      <c r="R12025" s="820"/>
      <c r="S12025" s="820"/>
      <c r="T12025" s="820"/>
      <c r="U12025" s="820"/>
      <c r="V12025" s="820"/>
      <c r="W12025" s="820"/>
      <c r="X12025" s="820"/>
      <c r="Y12025" s="820"/>
      <c r="Z12025" s="820"/>
    </row>
    <row r="12026" spans="7:26">
      <c r="G12026" s="826"/>
      <c r="H12026" s="820"/>
      <c r="J12026" s="820"/>
      <c r="K12026" s="820"/>
      <c r="L12026" s="820"/>
      <c r="M12026" s="820"/>
      <c r="N12026" s="820"/>
      <c r="O12026" s="820"/>
      <c r="P12026" s="820"/>
      <c r="Q12026" s="820"/>
      <c r="R12026" s="820"/>
      <c r="S12026" s="820"/>
      <c r="T12026" s="820"/>
      <c r="U12026" s="820"/>
      <c r="V12026" s="820"/>
      <c r="W12026" s="820"/>
      <c r="X12026" s="820"/>
      <c r="Y12026" s="820"/>
      <c r="Z12026" s="820"/>
    </row>
    <row r="12027" spans="7:26">
      <c r="G12027" s="826"/>
      <c r="H12027" s="820"/>
      <c r="J12027" s="820"/>
      <c r="K12027" s="820"/>
      <c r="L12027" s="820"/>
      <c r="M12027" s="820"/>
      <c r="N12027" s="820"/>
      <c r="O12027" s="820"/>
      <c r="P12027" s="820"/>
      <c r="Q12027" s="820"/>
      <c r="R12027" s="820"/>
      <c r="S12027" s="820"/>
      <c r="T12027" s="820"/>
      <c r="U12027" s="820"/>
      <c r="V12027" s="820"/>
      <c r="W12027" s="820"/>
      <c r="X12027" s="820"/>
      <c r="Y12027" s="820"/>
      <c r="Z12027" s="820"/>
    </row>
    <row r="12028" spans="7:26">
      <c r="G12028" s="826"/>
      <c r="H12028" s="820"/>
      <c r="J12028" s="820"/>
      <c r="K12028" s="820"/>
      <c r="L12028" s="820"/>
      <c r="M12028" s="820"/>
      <c r="N12028" s="820"/>
      <c r="O12028" s="820"/>
      <c r="P12028" s="820"/>
      <c r="Q12028" s="820"/>
      <c r="R12028" s="820"/>
      <c r="S12028" s="820"/>
      <c r="T12028" s="820"/>
      <c r="U12028" s="820"/>
      <c r="V12028" s="820"/>
      <c r="W12028" s="820"/>
      <c r="X12028" s="820"/>
      <c r="Y12028" s="820"/>
      <c r="Z12028" s="820"/>
    </row>
    <row r="12029" spans="7:26">
      <c r="G12029" s="826"/>
      <c r="H12029" s="820"/>
      <c r="J12029" s="820"/>
      <c r="K12029" s="820"/>
      <c r="L12029" s="820"/>
      <c r="M12029" s="820"/>
      <c r="N12029" s="820"/>
      <c r="O12029" s="820"/>
      <c r="P12029" s="820"/>
      <c r="Q12029" s="820"/>
      <c r="R12029" s="820"/>
      <c r="S12029" s="820"/>
      <c r="T12029" s="820"/>
      <c r="U12029" s="820"/>
      <c r="V12029" s="820"/>
      <c r="W12029" s="820"/>
      <c r="X12029" s="820"/>
      <c r="Y12029" s="820"/>
      <c r="Z12029" s="820"/>
    </row>
    <row r="12030" spans="7:26">
      <c r="G12030" s="826"/>
      <c r="H12030" s="820"/>
      <c r="J12030" s="820"/>
      <c r="K12030" s="820"/>
      <c r="L12030" s="820"/>
      <c r="M12030" s="820"/>
      <c r="N12030" s="820"/>
      <c r="O12030" s="820"/>
      <c r="P12030" s="820"/>
      <c r="Q12030" s="820"/>
      <c r="R12030" s="820"/>
      <c r="S12030" s="820"/>
      <c r="T12030" s="820"/>
      <c r="U12030" s="820"/>
      <c r="V12030" s="820"/>
      <c r="W12030" s="820"/>
      <c r="X12030" s="820"/>
      <c r="Y12030" s="820"/>
      <c r="Z12030" s="820"/>
    </row>
    <row r="12031" spans="7:26">
      <c r="G12031" s="826"/>
      <c r="H12031" s="820"/>
      <c r="J12031" s="820"/>
      <c r="K12031" s="820"/>
      <c r="L12031" s="820"/>
      <c r="M12031" s="820"/>
      <c r="N12031" s="820"/>
      <c r="O12031" s="820"/>
      <c r="P12031" s="820"/>
      <c r="Q12031" s="820"/>
      <c r="R12031" s="820"/>
      <c r="S12031" s="820"/>
      <c r="T12031" s="820"/>
      <c r="U12031" s="820"/>
      <c r="V12031" s="820"/>
      <c r="W12031" s="820"/>
      <c r="X12031" s="820"/>
      <c r="Y12031" s="820"/>
      <c r="Z12031" s="820"/>
    </row>
    <row r="12032" spans="7:26">
      <c r="G12032" s="826"/>
      <c r="H12032" s="820"/>
      <c r="J12032" s="820"/>
      <c r="K12032" s="820"/>
      <c r="L12032" s="820"/>
      <c r="M12032" s="820"/>
      <c r="N12032" s="820"/>
      <c r="O12032" s="820"/>
      <c r="P12032" s="820"/>
      <c r="Q12032" s="820"/>
      <c r="R12032" s="820"/>
      <c r="S12032" s="820"/>
      <c r="T12032" s="820"/>
      <c r="U12032" s="820"/>
      <c r="V12032" s="820"/>
      <c r="W12032" s="820"/>
      <c r="X12032" s="820"/>
      <c r="Y12032" s="820"/>
      <c r="Z12032" s="820"/>
    </row>
    <row r="12033" spans="7:26">
      <c r="G12033" s="826"/>
      <c r="H12033" s="820"/>
      <c r="J12033" s="820"/>
      <c r="K12033" s="820"/>
      <c r="L12033" s="820"/>
      <c r="M12033" s="820"/>
      <c r="N12033" s="820"/>
      <c r="O12033" s="820"/>
      <c r="P12033" s="820"/>
      <c r="Q12033" s="820"/>
      <c r="R12033" s="820"/>
      <c r="S12033" s="820"/>
      <c r="T12033" s="820"/>
      <c r="U12033" s="820"/>
      <c r="V12033" s="820"/>
      <c r="W12033" s="820"/>
      <c r="X12033" s="820"/>
      <c r="Y12033" s="820"/>
      <c r="Z12033" s="820"/>
    </row>
    <row r="12034" spans="7:26">
      <c r="G12034" s="826"/>
      <c r="H12034" s="820"/>
      <c r="J12034" s="820"/>
      <c r="K12034" s="820"/>
      <c r="L12034" s="820"/>
      <c r="M12034" s="820"/>
      <c r="N12034" s="820"/>
      <c r="O12034" s="820"/>
      <c r="P12034" s="820"/>
      <c r="Q12034" s="820"/>
      <c r="R12034" s="820"/>
      <c r="S12034" s="820"/>
      <c r="T12034" s="820"/>
      <c r="U12034" s="820"/>
      <c r="V12034" s="820"/>
      <c r="W12034" s="820"/>
      <c r="X12034" s="820"/>
      <c r="Y12034" s="820"/>
      <c r="Z12034" s="820"/>
    </row>
    <row r="12035" spans="7:26">
      <c r="G12035" s="826"/>
      <c r="H12035" s="820"/>
      <c r="J12035" s="820"/>
      <c r="K12035" s="820"/>
      <c r="L12035" s="820"/>
      <c r="M12035" s="820"/>
      <c r="N12035" s="820"/>
      <c r="O12035" s="820"/>
      <c r="P12035" s="820"/>
      <c r="Q12035" s="820"/>
      <c r="R12035" s="820"/>
      <c r="S12035" s="820"/>
      <c r="T12035" s="820"/>
      <c r="U12035" s="820"/>
      <c r="V12035" s="820"/>
      <c r="W12035" s="820"/>
      <c r="X12035" s="820"/>
      <c r="Y12035" s="820"/>
      <c r="Z12035" s="820"/>
    </row>
    <row r="12036" spans="7:26">
      <c r="G12036" s="826"/>
      <c r="H12036" s="820"/>
      <c r="J12036" s="820"/>
      <c r="K12036" s="820"/>
      <c r="L12036" s="820"/>
      <c r="M12036" s="820"/>
      <c r="N12036" s="820"/>
      <c r="O12036" s="820"/>
      <c r="P12036" s="820"/>
      <c r="Q12036" s="820"/>
      <c r="R12036" s="820"/>
      <c r="S12036" s="820"/>
      <c r="T12036" s="820"/>
      <c r="U12036" s="820"/>
      <c r="V12036" s="820"/>
      <c r="W12036" s="820"/>
      <c r="X12036" s="820"/>
      <c r="Y12036" s="820"/>
      <c r="Z12036" s="820"/>
    </row>
    <row r="12037" spans="7:26">
      <c r="G12037" s="826"/>
      <c r="H12037" s="820"/>
      <c r="J12037" s="820"/>
      <c r="K12037" s="820"/>
      <c r="L12037" s="820"/>
      <c r="M12037" s="820"/>
      <c r="N12037" s="820"/>
      <c r="O12037" s="820"/>
      <c r="P12037" s="820"/>
      <c r="Q12037" s="820"/>
      <c r="R12037" s="820"/>
      <c r="S12037" s="820"/>
      <c r="T12037" s="820"/>
      <c r="U12037" s="820"/>
      <c r="V12037" s="820"/>
      <c r="W12037" s="820"/>
      <c r="X12037" s="820"/>
      <c r="Y12037" s="820"/>
      <c r="Z12037" s="820"/>
    </row>
    <row r="12038" spans="7:26">
      <c r="G12038" s="826"/>
      <c r="H12038" s="820"/>
      <c r="J12038" s="820"/>
      <c r="K12038" s="820"/>
      <c r="L12038" s="820"/>
      <c r="M12038" s="820"/>
      <c r="N12038" s="820"/>
      <c r="O12038" s="820"/>
      <c r="P12038" s="820"/>
      <c r="Q12038" s="820"/>
      <c r="R12038" s="820"/>
      <c r="S12038" s="820"/>
      <c r="T12038" s="820"/>
      <c r="U12038" s="820"/>
      <c r="V12038" s="820"/>
      <c r="W12038" s="820"/>
      <c r="X12038" s="820"/>
      <c r="Y12038" s="820"/>
      <c r="Z12038" s="820"/>
    </row>
    <row r="12039" spans="7:26">
      <c r="G12039" s="826"/>
      <c r="H12039" s="820"/>
      <c r="J12039" s="820"/>
      <c r="K12039" s="820"/>
      <c r="L12039" s="820"/>
      <c r="M12039" s="820"/>
      <c r="N12039" s="820"/>
      <c r="O12039" s="820"/>
      <c r="P12039" s="820"/>
      <c r="Q12039" s="820"/>
      <c r="R12039" s="820"/>
      <c r="S12039" s="820"/>
      <c r="T12039" s="820"/>
      <c r="U12039" s="820"/>
      <c r="V12039" s="820"/>
      <c r="W12039" s="820"/>
      <c r="X12039" s="820"/>
      <c r="Y12039" s="820"/>
      <c r="Z12039" s="820"/>
    </row>
    <row r="12040" spans="7:26">
      <c r="G12040" s="826"/>
      <c r="H12040" s="820"/>
      <c r="J12040" s="820"/>
      <c r="K12040" s="820"/>
      <c r="L12040" s="820"/>
      <c r="M12040" s="820"/>
      <c r="N12040" s="820"/>
      <c r="O12040" s="820"/>
      <c r="P12040" s="820"/>
      <c r="Q12040" s="820"/>
      <c r="R12040" s="820"/>
      <c r="S12040" s="820"/>
      <c r="T12040" s="820"/>
      <c r="U12040" s="820"/>
      <c r="V12040" s="820"/>
      <c r="W12040" s="820"/>
      <c r="X12040" s="820"/>
      <c r="Y12040" s="820"/>
      <c r="Z12040" s="820"/>
    </row>
    <row r="12041" spans="7:26">
      <c r="G12041" s="826"/>
      <c r="H12041" s="820"/>
      <c r="J12041" s="820"/>
      <c r="K12041" s="820"/>
      <c r="L12041" s="820"/>
      <c r="M12041" s="820"/>
      <c r="N12041" s="820"/>
      <c r="O12041" s="820"/>
      <c r="P12041" s="820"/>
      <c r="Q12041" s="820"/>
      <c r="R12041" s="820"/>
      <c r="S12041" s="820"/>
      <c r="T12041" s="820"/>
      <c r="U12041" s="820"/>
      <c r="V12041" s="820"/>
      <c r="W12041" s="820"/>
      <c r="X12041" s="820"/>
      <c r="Y12041" s="820"/>
      <c r="Z12041" s="820"/>
    </row>
    <row r="12042" spans="7:26">
      <c r="G12042" s="826"/>
      <c r="H12042" s="820"/>
      <c r="J12042" s="820"/>
      <c r="K12042" s="820"/>
      <c r="L12042" s="820"/>
      <c r="M12042" s="820"/>
      <c r="N12042" s="820"/>
      <c r="O12042" s="820"/>
      <c r="P12042" s="820"/>
      <c r="Q12042" s="820"/>
      <c r="R12042" s="820"/>
      <c r="S12042" s="820"/>
      <c r="T12042" s="820"/>
      <c r="U12042" s="820"/>
      <c r="V12042" s="820"/>
      <c r="W12042" s="820"/>
      <c r="X12042" s="820"/>
      <c r="Y12042" s="820"/>
      <c r="Z12042" s="820"/>
    </row>
    <row r="12043" spans="7:26">
      <c r="G12043" s="826"/>
      <c r="H12043" s="820"/>
      <c r="J12043" s="820"/>
      <c r="K12043" s="820"/>
      <c r="L12043" s="820"/>
      <c r="M12043" s="820"/>
      <c r="N12043" s="820"/>
      <c r="O12043" s="820"/>
      <c r="P12043" s="820"/>
      <c r="Q12043" s="820"/>
      <c r="R12043" s="820"/>
      <c r="S12043" s="820"/>
      <c r="T12043" s="820"/>
      <c r="U12043" s="820"/>
      <c r="V12043" s="820"/>
      <c r="W12043" s="820"/>
      <c r="X12043" s="820"/>
      <c r="Y12043" s="820"/>
      <c r="Z12043" s="820"/>
    </row>
    <row r="12044" spans="7:26">
      <c r="G12044" s="826"/>
      <c r="H12044" s="820"/>
      <c r="J12044" s="820"/>
      <c r="K12044" s="820"/>
      <c r="L12044" s="820"/>
      <c r="M12044" s="820"/>
      <c r="N12044" s="820"/>
      <c r="O12044" s="820"/>
      <c r="P12044" s="820"/>
      <c r="Q12044" s="820"/>
      <c r="R12044" s="820"/>
      <c r="S12044" s="820"/>
      <c r="T12044" s="820"/>
      <c r="U12044" s="820"/>
      <c r="V12044" s="820"/>
      <c r="W12044" s="820"/>
      <c r="X12044" s="820"/>
      <c r="Y12044" s="820"/>
      <c r="Z12044" s="820"/>
    </row>
    <row r="12045" spans="7:26">
      <c r="G12045" s="826"/>
      <c r="H12045" s="820"/>
      <c r="J12045" s="820"/>
      <c r="K12045" s="820"/>
      <c r="L12045" s="820"/>
      <c r="M12045" s="820"/>
      <c r="N12045" s="820"/>
      <c r="O12045" s="820"/>
      <c r="P12045" s="820"/>
      <c r="Q12045" s="820"/>
      <c r="R12045" s="820"/>
      <c r="S12045" s="820"/>
      <c r="T12045" s="820"/>
      <c r="U12045" s="820"/>
      <c r="V12045" s="820"/>
      <c r="W12045" s="820"/>
      <c r="X12045" s="820"/>
      <c r="Y12045" s="820"/>
      <c r="Z12045" s="820"/>
    </row>
    <row r="12046" spans="7:26">
      <c r="G12046" s="826"/>
      <c r="H12046" s="820"/>
      <c r="J12046" s="820"/>
      <c r="K12046" s="820"/>
      <c r="L12046" s="820"/>
      <c r="M12046" s="820"/>
      <c r="N12046" s="820"/>
      <c r="O12046" s="820"/>
      <c r="P12046" s="820"/>
      <c r="Q12046" s="820"/>
      <c r="R12046" s="820"/>
      <c r="S12046" s="820"/>
      <c r="T12046" s="820"/>
      <c r="U12046" s="820"/>
      <c r="V12046" s="820"/>
      <c r="W12046" s="820"/>
      <c r="X12046" s="820"/>
      <c r="Y12046" s="820"/>
      <c r="Z12046" s="820"/>
    </row>
    <row r="12047" spans="7:26">
      <c r="G12047" s="826"/>
      <c r="H12047" s="820"/>
      <c r="J12047" s="820"/>
      <c r="K12047" s="820"/>
      <c r="L12047" s="820"/>
      <c r="M12047" s="820"/>
      <c r="N12047" s="820"/>
      <c r="O12047" s="820"/>
      <c r="P12047" s="820"/>
      <c r="Q12047" s="820"/>
      <c r="R12047" s="820"/>
      <c r="S12047" s="820"/>
      <c r="T12047" s="820"/>
      <c r="U12047" s="820"/>
      <c r="V12047" s="820"/>
      <c r="W12047" s="820"/>
      <c r="X12047" s="820"/>
      <c r="Y12047" s="820"/>
      <c r="Z12047" s="820"/>
    </row>
    <row r="12048" spans="7:26">
      <c r="G12048" s="826"/>
      <c r="H12048" s="820"/>
      <c r="J12048" s="820"/>
      <c r="K12048" s="820"/>
      <c r="L12048" s="820"/>
      <c r="M12048" s="820"/>
      <c r="N12048" s="820"/>
      <c r="O12048" s="820"/>
      <c r="P12048" s="820"/>
      <c r="Q12048" s="820"/>
      <c r="R12048" s="820"/>
      <c r="S12048" s="820"/>
      <c r="T12048" s="820"/>
      <c r="U12048" s="820"/>
      <c r="V12048" s="820"/>
      <c r="W12048" s="820"/>
      <c r="X12048" s="820"/>
      <c r="Y12048" s="820"/>
      <c r="Z12048" s="820"/>
    </row>
    <row r="12049" spans="7:26">
      <c r="G12049" s="826"/>
      <c r="H12049" s="820"/>
      <c r="J12049" s="820"/>
      <c r="K12049" s="820"/>
      <c r="L12049" s="820"/>
      <c r="M12049" s="820"/>
      <c r="N12049" s="820"/>
      <c r="O12049" s="820"/>
      <c r="P12049" s="820"/>
      <c r="Q12049" s="820"/>
      <c r="R12049" s="820"/>
      <c r="S12049" s="820"/>
      <c r="T12049" s="820"/>
      <c r="U12049" s="820"/>
      <c r="V12049" s="820"/>
      <c r="W12049" s="820"/>
      <c r="X12049" s="820"/>
      <c r="Y12049" s="820"/>
      <c r="Z12049" s="820"/>
    </row>
    <row r="12050" spans="7:26">
      <c r="G12050" s="826"/>
      <c r="H12050" s="820"/>
      <c r="J12050" s="820"/>
      <c r="K12050" s="820"/>
      <c r="L12050" s="820"/>
      <c r="M12050" s="820"/>
      <c r="N12050" s="820"/>
      <c r="O12050" s="820"/>
      <c r="P12050" s="820"/>
      <c r="Q12050" s="820"/>
      <c r="R12050" s="820"/>
      <c r="S12050" s="820"/>
      <c r="T12050" s="820"/>
      <c r="U12050" s="820"/>
      <c r="V12050" s="820"/>
      <c r="W12050" s="820"/>
      <c r="X12050" s="820"/>
      <c r="Y12050" s="820"/>
      <c r="Z12050" s="820"/>
    </row>
    <row r="12051" spans="7:26">
      <c r="G12051" s="826"/>
      <c r="H12051" s="820"/>
      <c r="J12051" s="820"/>
      <c r="K12051" s="820"/>
      <c r="L12051" s="820"/>
      <c r="M12051" s="820"/>
      <c r="N12051" s="820"/>
      <c r="O12051" s="820"/>
      <c r="P12051" s="820"/>
      <c r="Q12051" s="820"/>
      <c r="R12051" s="820"/>
      <c r="S12051" s="820"/>
      <c r="T12051" s="820"/>
      <c r="U12051" s="820"/>
      <c r="V12051" s="820"/>
      <c r="W12051" s="820"/>
      <c r="X12051" s="820"/>
      <c r="Y12051" s="820"/>
      <c r="Z12051" s="820"/>
    </row>
    <row r="12052" spans="7:26">
      <c r="G12052" s="826"/>
      <c r="H12052" s="820"/>
      <c r="J12052" s="820"/>
      <c r="K12052" s="820"/>
      <c r="L12052" s="820"/>
      <c r="M12052" s="820"/>
      <c r="N12052" s="820"/>
      <c r="O12052" s="820"/>
      <c r="P12052" s="820"/>
      <c r="Q12052" s="820"/>
      <c r="R12052" s="820"/>
      <c r="S12052" s="820"/>
      <c r="T12052" s="820"/>
      <c r="U12052" s="820"/>
      <c r="V12052" s="820"/>
      <c r="W12052" s="820"/>
      <c r="X12052" s="820"/>
      <c r="Y12052" s="820"/>
      <c r="Z12052" s="820"/>
    </row>
    <row r="12053" spans="7:26">
      <c r="G12053" s="826"/>
      <c r="H12053" s="820"/>
      <c r="J12053" s="820"/>
      <c r="K12053" s="820"/>
      <c r="L12053" s="820"/>
      <c r="M12053" s="820"/>
      <c r="N12053" s="820"/>
      <c r="O12053" s="820"/>
      <c r="P12053" s="820"/>
      <c r="Q12053" s="820"/>
      <c r="R12053" s="820"/>
      <c r="S12053" s="820"/>
      <c r="T12053" s="820"/>
      <c r="U12053" s="820"/>
      <c r="V12053" s="820"/>
      <c r="W12053" s="820"/>
      <c r="X12053" s="820"/>
      <c r="Y12053" s="820"/>
      <c r="Z12053" s="820"/>
    </row>
    <row r="12054" spans="7:26">
      <c r="G12054" s="826"/>
      <c r="H12054" s="820"/>
      <c r="J12054" s="820"/>
      <c r="K12054" s="820"/>
      <c r="L12054" s="820"/>
      <c r="M12054" s="820"/>
      <c r="N12054" s="820"/>
      <c r="O12054" s="820"/>
      <c r="P12054" s="820"/>
      <c r="Q12054" s="820"/>
      <c r="R12054" s="820"/>
      <c r="S12054" s="820"/>
      <c r="T12054" s="820"/>
      <c r="U12054" s="820"/>
      <c r="V12054" s="820"/>
      <c r="W12054" s="820"/>
      <c r="X12054" s="820"/>
      <c r="Y12054" s="820"/>
      <c r="Z12054" s="820"/>
    </row>
    <row r="12055" spans="7:26">
      <c r="G12055" s="826"/>
      <c r="H12055" s="820"/>
      <c r="J12055" s="820"/>
      <c r="K12055" s="820"/>
      <c r="L12055" s="820"/>
      <c r="M12055" s="820"/>
      <c r="N12055" s="820"/>
      <c r="O12055" s="820"/>
      <c r="P12055" s="820"/>
      <c r="Q12055" s="820"/>
      <c r="R12055" s="820"/>
      <c r="S12055" s="820"/>
      <c r="T12055" s="820"/>
      <c r="U12055" s="820"/>
      <c r="V12055" s="820"/>
      <c r="W12055" s="820"/>
      <c r="X12055" s="820"/>
      <c r="Y12055" s="820"/>
      <c r="Z12055" s="820"/>
    </row>
    <row r="12056" spans="7:26">
      <c r="G12056" s="826"/>
      <c r="H12056" s="820"/>
      <c r="J12056" s="820"/>
      <c r="K12056" s="820"/>
      <c r="L12056" s="820"/>
      <c r="M12056" s="820"/>
      <c r="N12056" s="820"/>
      <c r="O12056" s="820"/>
      <c r="P12056" s="820"/>
      <c r="Q12056" s="820"/>
      <c r="R12056" s="820"/>
      <c r="S12056" s="820"/>
      <c r="T12056" s="820"/>
      <c r="U12056" s="820"/>
      <c r="V12056" s="820"/>
      <c r="W12056" s="820"/>
      <c r="X12056" s="820"/>
      <c r="Y12056" s="820"/>
      <c r="Z12056" s="820"/>
    </row>
    <row r="12057" spans="7:26">
      <c r="G12057" s="826"/>
      <c r="H12057" s="820"/>
      <c r="J12057" s="820"/>
      <c r="K12057" s="820"/>
      <c r="L12057" s="820"/>
      <c r="M12057" s="820"/>
      <c r="N12057" s="820"/>
      <c r="O12057" s="820"/>
      <c r="P12057" s="820"/>
      <c r="Q12057" s="820"/>
      <c r="R12057" s="820"/>
      <c r="S12057" s="820"/>
      <c r="T12057" s="820"/>
      <c r="U12057" s="820"/>
      <c r="V12057" s="820"/>
      <c r="W12057" s="820"/>
      <c r="X12057" s="820"/>
      <c r="Y12057" s="820"/>
      <c r="Z12057" s="820"/>
    </row>
    <row r="12058" spans="7:26">
      <c r="G12058" s="826"/>
      <c r="H12058" s="820"/>
      <c r="J12058" s="820"/>
      <c r="K12058" s="820"/>
      <c r="L12058" s="820"/>
      <c r="M12058" s="820"/>
      <c r="N12058" s="820"/>
      <c r="O12058" s="820"/>
      <c r="P12058" s="820"/>
      <c r="Q12058" s="820"/>
      <c r="R12058" s="820"/>
      <c r="S12058" s="820"/>
      <c r="T12058" s="820"/>
      <c r="U12058" s="820"/>
      <c r="V12058" s="820"/>
      <c r="W12058" s="820"/>
      <c r="X12058" s="820"/>
      <c r="Y12058" s="820"/>
      <c r="Z12058" s="820"/>
    </row>
    <row r="12059" spans="7:26">
      <c r="G12059" s="826"/>
      <c r="H12059" s="820"/>
      <c r="J12059" s="820"/>
      <c r="K12059" s="820"/>
      <c r="L12059" s="820"/>
      <c r="M12059" s="820"/>
      <c r="N12059" s="820"/>
      <c r="O12059" s="820"/>
      <c r="P12059" s="820"/>
      <c r="Q12059" s="820"/>
      <c r="R12059" s="820"/>
      <c r="S12059" s="820"/>
      <c r="T12059" s="820"/>
      <c r="U12059" s="820"/>
      <c r="V12059" s="820"/>
      <c r="W12059" s="820"/>
      <c r="X12059" s="820"/>
      <c r="Y12059" s="820"/>
      <c r="Z12059" s="820"/>
    </row>
    <row r="12060" spans="7:26">
      <c r="G12060" s="826"/>
      <c r="H12060" s="820"/>
      <c r="J12060" s="820"/>
      <c r="K12060" s="820"/>
      <c r="L12060" s="820"/>
      <c r="M12060" s="820"/>
      <c r="N12060" s="820"/>
      <c r="O12060" s="820"/>
      <c r="P12060" s="820"/>
      <c r="Q12060" s="820"/>
      <c r="R12060" s="820"/>
      <c r="S12060" s="820"/>
      <c r="T12060" s="820"/>
      <c r="U12060" s="820"/>
      <c r="V12060" s="820"/>
      <c r="W12060" s="820"/>
      <c r="X12060" s="820"/>
      <c r="Y12060" s="820"/>
      <c r="Z12060" s="820"/>
    </row>
    <row r="12061" spans="7:26">
      <c r="G12061" s="826"/>
      <c r="H12061" s="820"/>
      <c r="J12061" s="820"/>
      <c r="K12061" s="820"/>
      <c r="L12061" s="820"/>
      <c r="M12061" s="820"/>
      <c r="N12061" s="820"/>
      <c r="O12061" s="820"/>
      <c r="P12061" s="820"/>
      <c r="Q12061" s="820"/>
      <c r="R12061" s="820"/>
      <c r="S12061" s="820"/>
      <c r="T12061" s="820"/>
      <c r="U12061" s="820"/>
      <c r="V12061" s="820"/>
      <c r="W12061" s="820"/>
      <c r="X12061" s="820"/>
      <c r="Y12061" s="820"/>
      <c r="Z12061" s="820"/>
    </row>
    <row r="12062" spans="7:26">
      <c r="G12062" s="826"/>
      <c r="H12062" s="820"/>
      <c r="J12062" s="820"/>
      <c r="K12062" s="820"/>
      <c r="L12062" s="820"/>
      <c r="M12062" s="820"/>
      <c r="N12062" s="820"/>
      <c r="O12062" s="820"/>
      <c r="P12062" s="820"/>
      <c r="Q12062" s="820"/>
      <c r="R12062" s="820"/>
      <c r="S12062" s="820"/>
      <c r="T12062" s="820"/>
      <c r="U12062" s="820"/>
      <c r="V12062" s="820"/>
      <c r="W12062" s="820"/>
      <c r="X12062" s="820"/>
      <c r="Y12062" s="820"/>
      <c r="Z12062" s="820"/>
    </row>
    <row r="12063" spans="7:26">
      <c r="G12063" s="826"/>
      <c r="H12063" s="820"/>
      <c r="J12063" s="820"/>
      <c r="K12063" s="820"/>
      <c r="L12063" s="820"/>
      <c r="M12063" s="820"/>
      <c r="N12063" s="820"/>
      <c r="O12063" s="820"/>
      <c r="P12063" s="820"/>
      <c r="Q12063" s="820"/>
      <c r="R12063" s="820"/>
      <c r="S12063" s="820"/>
      <c r="T12063" s="820"/>
      <c r="U12063" s="820"/>
      <c r="V12063" s="820"/>
      <c r="W12063" s="820"/>
      <c r="X12063" s="820"/>
      <c r="Y12063" s="820"/>
      <c r="Z12063" s="820"/>
    </row>
    <row r="12064" spans="7:26">
      <c r="G12064" s="826"/>
      <c r="H12064" s="820"/>
      <c r="J12064" s="820"/>
      <c r="K12064" s="820"/>
      <c r="L12064" s="820"/>
      <c r="M12064" s="820"/>
      <c r="N12064" s="820"/>
      <c r="O12064" s="820"/>
      <c r="P12064" s="820"/>
      <c r="Q12064" s="820"/>
      <c r="R12064" s="820"/>
      <c r="S12064" s="820"/>
      <c r="T12064" s="820"/>
      <c r="U12064" s="820"/>
      <c r="V12064" s="820"/>
      <c r="W12064" s="820"/>
      <c r="X12064" s="820"/>
      <c r="Y12064" s="820"/>
      <c r="Z12064" s="820"/>
    </row>
    <row r="12065" spans="7:26">
      <c r="G12065" s="826"/>
      <c r="H12065" s="820"/>
      <c r="J12065" s="820"/>
      <c r="K12065" s="820"/>
      <c r="L12065" s="820"/>
      <c r="M12065" s="820"/>
      <c r="N12065" s="820"/>
      <c r="O12065" s="820"/>
      <c r="P12065" s="820"/>
      <c r="Q12065" s="820"/>
      <c r="R12065" s="820"/>
      <c r="S12065" s="820"/>
      <c r="T12065" s="820"/>
      <c r="U12065" s="820"/>
      <c r="V12065" s="820"/>
      <c r="W12065" s="820"/>
      <c r="X12065" s="820"/>
      <c r="Y12065" s="820"/>
      <c r="Z12065" s="820"/>
    </row>
    <row r="12066" spans="7:26">
      <c r="G12066" s="826"/>
      <c r="H12066" s="820"/>
      <c r="J12066" s="820"/>
      <c r="K12066" s="820"/>
      <c r="L12066" s="820"/>
      <c r="M12066" s="820"/>
      <c r="N12066" s="820"/>
      <c r="O12066" s="820"/>
      <c r="P12066" s="820"/>
      <c r="Q12066" s="820"/>
      <c r="R12066" s="820"/>
      <c r="S12066" s="820"/>
      <c r="T12066" s="820"/>
      <c r="U12066" s="820"/>
      <c r="V12066" s="820"/>
      <c r="W12066" s="820"/>
      <c r="X12066" s="820"/>
      <c r="Y12066" s="820"/>
      <c r="Z12066" s="820"/>
    </row>
    <row r="12067" spans="7:26">
      <c r="G12067" s="826"/>
      <c r="H12067" s="820"/>
      <c r="J12067" s="820"/>
      <c r="K12067" s="820"/>
      <c r="L12067" s="820"/>
      <c r="M12067" s="820"/>
      <c r="N12067" s="820"/>
      <c r="O12067" s="820"/>
      <c r="P12067" s="820"/>
      <c r="Q12067" s="820"/>
      <c r="R12067" s="820"/>
      <c r="S12067" s="820"/>
      <c r="T12067" s="820"/>
      <c r="U12067" s="820"/>
      <c r="V12067" s="820"/>
      <c r="W12067" s="820"/>
      <c r="X12067" s="820"/>
      <c r="Y12067" s="820"/>
      <c r="Z12067" s="820"/>
    </row>
    <row r="12068" spans="7:26">
      <c r="G12068" s="826"/>
      <c r="H12068" s="820"/>
      <c r="J12068" s="820"/>
      <c r="K12068" s="820"/>
      <c r="L12068" s="820"/>
      <c r="M12068" s="820"/>
      <c r="N12068" s="820"/>
      <c r="O12068" s="820"/>
      <c r="P12068" s="820"/>
      <c r="Q12068" s="820"/>
      <c r="R12068" s="820"/>
      <c r="S12068" s="820"/>
      <c r="T12068" s="820"/>
      <c r="U12068" s="820"/>
      <c r="V12068" s="820"/>
      <c r="W12068" s="820"/>
      <c r="X12068" s="820"/>
      <c r="Y12068" s="820"/>
      <c r="Z12068" s="820"/>
    </row>
    <row r="12069" spans="7:26">
      <c r="G12069" s="826"/>
      <c r="H12069" s="820"/>
      <c r="J12069" s="820"/>
      <c r="K12069" s="820"/>
      <c r="L12069" s="820"/>
      <c r="M12069" s="820"/>
      <c r="N12069" s="820"/>
      <c r="O12069" s="820"/>
      <c r="P12069" s="820"/>
      <c r="Q12069" s="820"/>
      <c r="R12069" s="820"/>
      <c r="S12069" s="820"/>
      <c r="T12069" s="820"/>
      <c r="U12069" s="820"/>
      <c r="V12069" s="820"/>
      <c r="W12069" s="820"/>
      <c r="X12069" s="820"/>
      <c r="Y12069" s="820"/>
      <c r="Z12069" s="820"/>
    </row>
    <row r="12070" spans="7:26">
      <c r="G12070" s="826"/>
      <c r="H12070" s="820"/>
      <c r="J12070" s="820"/>
      <c r="K12070" s="820"/>
      <c r="L12070" s="820"/>
      <c r="M12070" s="820"/>
      <c r="N12070" s="820"/>
      <c r="O12070" s="820"/>
      <c r="P12070" s="820"/>
      <c r="Q12070" s="820"/>
      <c r="R12070" s="820"/>
      <c r="S12070" s="820"/>
      <c r="T12070" s="820"/>
      <c r="U12070" s="820"/>
      <c r="V12070" s="820"/>
      <c r="W12070" s="820"/>
      <c r="X12070" s="820"/>
      <c r="Y12070" s="820"/>
      <c r="Z12070" s="820"/>
    </row>
    <row r="12071" spans="7:26">
      <c r="G12071" s="826"/>
      <c r="H12071" s="820"/>
      <c r="J12071" s="820"/>
      <c r="K12071" s="820"/>
      <c r="L12071" s="820"/>
      <c r="M12071" s="820"/>
      <c r="N12071" s="820"/>
      <c r="O12071" s="820"/>
      <c r="P12071" s="820"/>
      <c r="Q12071" s="820"/>
      <c r="R12071" s="820"/>
      <c r="S12071" s="820"/>
      <c r="T12071" s="820"/>
      <c r="U12071" s="820"/>
      <c r="V12071" s="820"/>
      <c r="W12071" s="820"/>
      <c r="X12071" s="820"/>
      <c r="Y12071" s="820"/>
      <c r="Z12071" s="820"/>
    </row>
    <row r="12072" spans="7:26">
      <c r="G12072" s="826"/>
      <c r="H12072" s="820"/>
      <c r="J12072" s="820"/>
      <c r="K12072" s="820"/>
      <c r="L12072" s="820"/>
      <c r="M12072" s="820"/>
      <c r="N12072" s="820"/>
      <c r="O12072" s="820"/>
      <c r="P12072" s="820"/>
      <c r="Q12072" s="820"/>
      <c r="R12072" s="820"/>
      <c r="S12072" s="820"/>
      <c r="T12072" s="820"/>
      <c r="U12072" s="820"/>
      <c r="V12072" s="820"/>
      <c r="W12072" s="820"/>
      <c r="X12072" s="820"/>
      <c r="Y12072" s="820"/>
      <c r="Z12072" s="820"/>
    </row>
    <row r="12073" spans="7:26">
      <c r="G12073" s="826"/>
      <c r="H12073" s="820"/>
      <c r="J12073" s="820"/>
      <c r="K12073" s="820"/>
      <c r="L12073" s="820"/>
      <c r="M12073" s="820"/>
      <c r="N12073" s="820"/>
      <c r="O12073" s="820"/>
      <c r="P12073" s="820"/>
      <c r="Q12073" s="820"/>
      <c r="R12073" s="820"/>
      <c r="S12073" s="820"/>
      <c r="T12073" s="820"/>
      <c r="U12073" s="820"/>
      <c r="V12073" s="820"/>
      <c r="W12073" s="820"/>
      <c r="X12073" s="820"/>
      <c r="Y12073" s="820"/>
      <c r="Z12073" s="820"/>
    </row>
    <row r="12074" spans="7:26">
      <c r="G12074" s="826"/>
      <c r="H12074" s="820"/>
      <c r="J12074" s="820"/>
      <c r="K12074" s="820"/>
      <c r="L12074" s="820"/>
      <c r="M12074" s="820"/>
      <c r="N12074" s="820"/>
      <c r="O12074" s="820"/>
      <c r="P12074" s="820"/>
      <c r="Q12074" s="820"/>
      <c r="R12074" s="820"/>
      <c r="S12074" s="820"/>
      <c r="T12074" s="820"/>
      <c r="U12074" s="820"/>
      <c r="V12074" s="820"/>
      <c r="W12074" s="820"/>
      <c r="X12074" s="820"/>
      <c r="Y12074" s="820"/>
      <c r="Z12074" s="820"/>
    </row>
    <row r="12075" spans="7:26">
      <c r="G12075" s="826"/>
      <c r="H12075" s="820"/>
      <c r="J12075" s="820"/>
      <c r="K12075" s="820"/>
      <c r="L12075" s="820"/>
      <c r="M12075" s="820"/>
      <c r="N12075" s="820"/>
      <c r="O12075" s="820"/>
      <c r="P12075" s="820"/>
      <c r="Q12075" s="820"/>
      <c r="R12075" s="820"/>
      <c r="S12075" s="820"/>
      <c r="T12075" s="820"/>
      <c r="U12075" s="820"/>
      <c r="V12075" s="820"/>
      <c r="W12075" s="820"/>
      <c r="X12075" s="820"/>
      <c r="Y12075" s="820"/>
      <c r="Z12075" s="820"/>
    </row>
    <row r="12076" spans="7:26">
      <c r="G12076" s="826"/>
      <c r="H12076" s="820"/>
      <c r="J12076" s="820"/>
      <c r="K12076" s="820"/>
      <c r="L12076" s="820"/>
      <c r="M12076" s="820"/>
      <c r="N12076" s="820"/>
      <c r="O12076" s="820"/>
      <c r="P12076" s="820"/>
      <c r="Q12076" s="820"/>
      <c r="R12076" s="820"/>
      <c r="S12076" s="820"/>
      <c r="T12076" s="820"/>
      <c r="U12076" s="820"/>
      <c r="V12076" s="820"/>
      <c r="W12076" s="820"/>
      <c r="X12076" s="820"/>
      <c r="Y12076" s="820"/>
      <c r="Z12076" s="820"/>
    </row>
    <row r="12077" spans="7:26">
      <c r="G12077" s="826"/>
      <c r="H12077" s="820"/>
      <c r="J12077" s="820"/>
      <c r="K12077" s="820"/>
      <c r="L12077" s="820"/>
      <c r="M12077" s="820"/>
      <c r="N12077" s="820"/>
      <c r="O12077" s="820"/>
      <c r="P12077" s="820"/>
      <c r="Q12077" s="820"/>
      <c r="R12077" s="820"/>
      <c r="S12077" s="820"/>
      <c r="T12077" s="820"/>
      <c r="U12077" s="820"/>
      <c r="V12077" s="820"/>
      <c r="W12077" s="820"/>
      <c r="X12077" s="820"/>
      <c r="Y12077" s="820"/>
      <c r="Z12077" s="820"/>
    </row>
    <row r="12078" spans="7:26">
      <c r="G12078" s="826"/>
      <c r="H12078" s="820"/>
      <c r="J12078" s="820"/>
      <c r="K12078" s="820"/>
      <c r="L12078" s="820"/>
      <c r="M12078" s="820"/>
      <c r="N12078" s="820"/>
      <c r="O12078" s="820"/>
      <c r="P12078" s="820"/>
      <c r="Q12078" s="820"/>
      <c r="R12078" s="820"/>
      <c r="S12078" s="820"/>
      <c r="T12078" s="820"/>
      <c r="U12078" s="820"/>
      <c r="V12078" s="820"/>
      <c r="W12078" s="820"/>
      <c r="X12078" s="820"/>
      <c r="Y12078" s="820"/>
      <c r="Z12078" s="820"/>
    </row>
    <row r="12079" spans="7:26">
      <c r="G12079" s="826"/>
      <c r="H12079" s="820"/>
      <c r="J12079" s="820"/>
      <c r="K12079" s="820"/>
      <c r="L12079" s="820"/>
      <c r="M12079" s="820"/>
      <c r="N12079" s="820"/>
      <c r="O12079" s="820"/>
      <c r="P12079" s="820"/>
      <c r="Q12079" s="820"/>
      <c r="R12079" s="820"/>
      <c r="S12079" s="820"/>
      <c r="T12079" s="820"/>
      <c r="U12079" s="820"/>
      <c r="V12079" s="820"/>
      <c r="W12079" s="820"/>
      <c r="X12079" s="820"/>
      <c r="Y12079" s="820"/>
      <c r="Z12079" s="820"/>
    </row>
    <row r="12080" spans="7:26">
      <c r="G12080" s="826"/>
      <c r="H12080" s="820"/>
      <c r="J12080" s="820"/>
      <c r="K12080" s="820"/>
      <c r="L12080" s="820"/>
      <c r="M12080" s="820"/>
      <c r="N12080" s="820"/>
      <c r="O12080" s="820"/>
      <c r="P12080" s="820"/>
      <c r="Q12080" s="820"/>
      <c r="R12080" s="820"/>
      <c r="S12080" s="820"/>
      <c r="T12080" s="820"/>
      <c r="U12080" s="820"/>
      <c r="V12080" s="820"/>
      <c r="W12080" s="820"/>
      <c r="X12080" s="820"/>
      <c r="Y12080" s="820"/>
      <c r="Z12080" s="820"/>
    </row>
    <row r="12081" spans="7:26">
      <c r="G12081" s="826"/>
      <c r="H12081" s="820"/>
      <c r="J12081" s="820"/>
      <c r="K12081" s="820"/>
      <c r="L12081" s="820"/>
      <c r="M12081" s="820"/>
      <c r="N12081" s="820"/>
      <c r="O12081" s="820"/>
      <c r="P12081" s="820"/>
      <c r="Q12081" s="820"/>
      <c r="R12081" s="820"/>
      <c r="S12081" s="820"/>
      <c r="T12081" s="820"/>
      <c r="U12081" s="820"/>
      <c r="V12081" s="820"/>
      <c r="W12081" s="820"/>
      <c r="X12081" s="820"/>
      <c r="Y12081" s="820"/>
      <c r="Z12081" s="820"/>
    </row>
    <row r="12082" spans="7:26">
      <c r="G12082" s="826"/>
      <c r="H12082" s="820"/>
      <c r="J12082" s="820"/>
      <c r="K12082" s="820"/>
      <c r="L12082" s="820"/>
      <c r="M12082" s="820"/>
      <c r="N12082" s="820"/>
      <c r="O12082" s="820"/>
      <c r="P12082" s="820"/>
      <c r="Q12082" s="820"/>
      <c r="R12082" s="820"/>
      <c r="S12082" s="820"/>
      <c r="T12082" s="820"/>
      <c r="U12082" s="820"/>
      <c r="V12082" s="820"/>
      <c r="W12082" s="820"/>
      <c r="X12082" s="820"/>
      <c r="Y12082" s="820"/>
      <c r="Z12082" s="820"/>
    </row>
    <row r="12083" spans="7:26">
      <c r="G12083" s="826"/>
      <c r="H12083" s="820"/>
      <c r="J12083" s="820"/>
      <c r="K12083" s="820"/>
      <c r="L12083" s="820"/>
      <c r="M12083" s="820"/>
      <c r="N12083" s="820"/>
      <c r="O12083" s="820"/>
      <c r="P12083" s="820"/>
      <c r="Q12083" s="820"/>
      <c r="R12083" s="820"/>
      <c r="S12083" s="820"/>
      <c r="T12083" s="820"/>
      <c r="U12083" s="820"/>
      <c r="V12083" s="820"/>
      <c r="W12083" s="820"/>
      <c r="X12083" s="820"/>
      <c r="Y12083" s="820"/>
      <c r="Z12083" s="820"/>
    </row>
    <row r="12084" spans="7:26">
      <c r="G12084" s="826"/>
      <c r="H12084" s="820"/>
      <c r="J12084" s="820"/>
      <c r="K12084" s="820"/>
      <c r="L12084" s="820"/>
      <c r="M12084" s="820"/>
      <c r="N12084" s="820"/>
      <c r="O12084" s="820"/>
      <c r="P12084" s="820"/>
      <c r="Q12084" s="820"/>
      <c r="R12084" s="820"/>
      <c r="S12084" s="820"/>
      <c r="T12084" s="820"/>
      <c r="U12084" s="820"/>
      <c r="V12084" s="820"/>
      <c r="W12084" s="820"/>
      <c r="X12084" s="820"/>
      <c r="Y12084" s="820"/>
      <c r="Z12084" s="820"/>
    </row>
    <row r="12085" spans="7:26">
      <c r="G12085" s="826"/>
      <c r="H12085" s="820"/>
      <c r="J12085" s="820"/>
      <c r="K12085" s="820"/>
      <c r="L12085" s="820"/>
      <c r="M12085" s="820"/>
      <c r="N12085" s="820"/>
      <c r="O12085" s="820"/>
      <c r="P12085" s="820"/>
      <c r="Q12085" s="820"/>
      <c r="R12085" s="820"/>
      <c r="S12085" s="820"/>
      <c r="T12085" s="820"/>
      <c r="U12085" s="820"/>
      <c r="V12085" s="820"/>
      <c r="W12085" s="820"/>
      <c r="X12085" s="820"/>
      <c r="Y12085" s="820"/>
      <c r="Z12085" s="820"/>
    </row>
    <row r="12086" spans="7:26">
      <c r="G12086" s="826"/>
      <c r="H12086" s="820"/>
      <c r="J12086" s="820"/>
      <c r="K12086" s="820"/>
      <c r="L12086" s="820"/>
      <c r="M12086" s="820"/>
      <c r="N12086" s="820"/>
      <c r="O12086" s="820"/>
      <c r="P12086" s="820"/>
      <c r="Q12086" s="820"/>
      <c r="R12086" s="820"/>
      <c r="S12086" s="820"/>
      <c r="T12086" s="820"/>
      <c r="U12086" s="820"/>
      <c r="V12086" s="820"/>
      <c r="W12086" s="820"/>
      <c r="X12086" s="820"/>
      <c r="Y12086" s="820"/>
      <c r="Z12086" s="820"/>
    </row>
    <row r="12087" spans="7:26">
      <c r="G12087" s="826"/>
      <c r="H12087" s="820"/>
      <c r="J12087" s="820"/>
      <c r="K12087" s="820"/>
      <c r="L12087" s="820"/>
      <c r="M12087" s="820"/>
      <c r="N12087" s="820"/>
      <c r="O12087" s="820"/>
      <c r="P12087" s="820"/>
      <c r="Q12087" s="820"/>
      <c r="R12087" s="820"/>
      <c r="S12087" s="820"/>
      <c r="T12087" s="820"/>
      <c r="U12087" s="820"/>
      <c r="V12087" s="820"/>
      <c r="W12087" s="820"/>
      <c r="X12087" s="820"/>
      <c r="Y12087" s="820"/>
      <c r="Z12087" s="820"/>
    </row>
    <row r="12088" spans="7:26">
      <c r="G12088" s="826"/>
      <c r="H12088" s="820"/>
      <c r="J12088" s="820"/>
      <c r="K12088" s="820"/>
      <c r="L12088" s="820"/>
      <c r="M12088" s="820"/>
      <c r="N12088" s="820"/>
      <c r="O12088" s="820"/>
      <c r="P12088" s="820"/>
      <c r="Q12088" s="820"/>
      <c r="R12088" s="820"/>
      <c r="S12088" s="820"/>
      <c r="T12088" s="820"/>
      <c r="U12088" s="820"/>
      <c r="V12088" s="820"/>
      <c r="W12088" s="820"/>
      <c r="X12088" s="820"/>
      <c r="Y12088" s="820"/>
      <c r="Z12088" s="820"/>
    </row>
    <row r="12089" spans="7:26">
      <c r="G12089" s="826"/>
      <c r="H12089" s="820"/>
      <c r="J12089" s="820"/>
      <c r="K12089" s="820"/>
      <c r="L12089" s="820"/>
      <c r="M12089" s="820"/>
      <c r="N12089" s="820"/>
      <c r="O12089" s="820"/>
      <c r="P12089" s="820"/>
      <c r="Q12089" s="820"/>
      <c r="R12089" s="820"/>
      <c r="S12089" s="820"/>
      <c r="T12089" s="820"/>
      <c r="U12089" s="820"/>
      <c r="V12089" s="820"/>
      <c r="W12089" s="820"/>
      <c r="X12089" s="820"/>
      <c r="Y12089" s="820"/>
      <c r="Z12089" s="820"/>
    </row>
    <row r="12090" spans="7:26">
      <c r="G12090" s="826"/>
      <c r="H12090" s="820"/>
      <c r="J12090" s="820"/>
      <c r="K12090" s="820"/>
      <c r="L12090" s="820"/>
      <c r="M12090" s="820"/>
      <c r="N12090" s="820"/>
      <c r="O12090" s="820"/>
      <c r="P12090" s="820"/>
      <c r="Q12090" s="820"/>
      <c r="R12090" s="820"/>
      <c r="S12090" s="820"/>
      <c r="T12090" s="820"/>
      <c r="U12090" s="820"/>
      <c r="V12090" s="820"/>
      <c r="W12090" s="820"/>
      <c r="X12090" s="820"/>
      <c r="Y12090" s="820"/>
      <c r="Z12090" s="820"/>
    </row>
    <row r="12091" spans="7:26">
      <c r="G12091" s="826"/>
      <c r="H12091" s="820"/>
      <c r="J12091" s="820"/>
      <c r="K12091" s="820"/>
      <c r="L12091" s="820"/>
      <c r="M12091" s="820"/>
      <c r="N12091" s="820"/>
      <c r="O12091" s="820"/>
      <c r="P12091" s="820"/>
      <c r="Q12091" s="820"/>
      <c r="R12091" s="820"/>
      <c r="S12091" s="820"/>
      <c r="T12091" s="820"/>
      <c r="U12091" s="820"/>
      <c r="V12091" s="820"/>
      <c r="W12091" s="820"/>
      <c r="X12091" s="820"/>
      <c r="Y12091" s="820"/>
      <c r="Z12091" s="820"/>
    </row>
    <row r="12092" spans="7:26">
      <c r="G12092" s="826"/>
      <c r="H12092" s="820"/>
      <c r="J12092" s="820"/>
      <c r="K12092" s="820"/>
      <c r="L12092" s="820"/>
      <c r="M12092" s="820"/>
      <c r="N12092" s="820"/>
      <c r="O12092" s="820"/>
      <c r="P12092" s="820"/>
      <c r="Q12092" s="820"/>
      <c r="R12092" s="820"/>
      <c r="S12092" s="820"/>
      <c r="T12092" s="820"/>
      <c r="U12092" s="820"/>
      <c r="V12092" s="820"/>
      <c r="W12092" s="820"/>
      <c r="X12092" s="820"/>
      <c r="Y12092" s="820"/>
      <c r="Z12092" s="820"/>
    </row>
    <row r="12093" spans="7:26">
      <c r="G12093" s="826"/>
      <c r="H12093" s="820"/>
      <c r="J12093" s="820"/>
      <c r="K12093" s="820"/>
      <c r="L12093" s="820"/>
      <c r="M12093" s="820"/>
      <c r="N12093" s="820"/>
      <c r="O12093" s="820"/>
      <c r="P12093" s="820"/>
      <c r="Q12093" s="820"/>
      <c r="R12093" s="820"/>
      <c r="S12093" s="820"/>
      <c r="T12093" s="820"/>
      <c r="U12093" s="820"/>
      <c r="V12093" s="820"/>
      <c r="W12093" s="820"/>
      <c r="X12093" s="820"/>
      <c r="Y12093" s="820"/>
      <c r="Z12093" s="820"/>
    </row>
    <row r="12094" spans="7:26">
      <c r="G12094" s="826"/>
      <c r="H12094" s="820"/>
      <c r="J12094" s="820"/>
      <c r="K12094" s="820"/>
      <c r="L12094" s="820"/>
      <c r="M12094" s="820"/>
      <c r="N12094" s="820"/>
      <c r="O12094" s="820"/>
      <c r="P12094" s="820"/>
      <c r="Q12094" s="820"/>
      <c r="R12094" s="820"/>
      <c r="S12094" s="820"/>
      <c r="T12094" s="820"/>
      <c r="U12094" s="820"/>
      <c r="V12094" s="820"/>
      <c r="W12094" s="820"/>
      <c r="X12094" s="820"/>
      <c r="Y12094" s="820"/>
      <c r="Z12094" s="820"/>
    </row>
    <row r="12095" spans="7:26">
      <c r="G12095" s="826"/>
      <c r="H12095" s="820"/>
      <c r="J12095" s="820"/>
      <c r="K12095" s="820"/>
      <c r="L12095" s="820"/>
      <c r="M12095" s="820"/>
      <c r="N12095" s="820"/>
      <c r="O12095" s="820"/>
      <c r="P12095" s="820"/>
      <c r="Q12095" s="820"/>
      <c r="R12095" s="820"/>
      <c r="S12095" s="820"/>
      <c r="T12095" s="820"/>
      <c r="U12095" s="820"/>
      <c r="V12095" s="820"/>
      <c r="W12095" s="820"/>
      <c r="X12095" s="820"/>
      <c r="Y12095" s="820"/>
      <c r="Z12095" s="820"/>
    </row>
    <row r="12096" spans="7:26">
      <c r="G12096" s="826"/>
      <c r="H12096" s="820"/>
      <c r="J12096" s="820"/>
      <c r="K12096" s="820"/>
      <c r="L12096" s="820"/>
      <c r="M12096" s="820"/>
      <c r="N12096" s="820"/>
      <c r="O12096" s="820"/>
      <c r="P12096" s="820"/>
      <c r="Q12096" s="820"/>
      <c r="R12096" s="820"/>
      <c r="S12096" s="820"/>
      <c r="T12096" s="820"/>
      <c r="U12096" s="820"/>
      <c r="V12096" s="820"/>
      <c r="W12096" s="820"/>
      <c r="X12096" s="820"/>
      <c r="Y12096" s="820"/>
      <c r="Z12096" s="820"/>
    </row>
    <row r="12097" spans="7:26">
      <c r="G12097" s="826"/>
      <c r="H12097" s="820"/>
      <c r="J12097" s="820"/>
      <c r="K12097" s="820"/>
      <c r="L12097" s="820"/>
      <c r="M12097" s="820"/>
      <c r="N12097" s="820"/>
      <c r="O12097" s="820"/>
      <c r="P12097" s="820"/>
      <c r="Q12097" s="820"/>
      <c r="R12097" s="820"/>
      <c r="S12097" s="820"/>
      <c r="T12097" s="820"/>
      <c r="U12097" s="820"/>
      <c r="V12097" s="820"/>
      <c r="W12097" s="820"/>
      <c r="X12097" s="820"/>
      <c r="Y12097" s="820"/>
      <c r="Z12097" s="820"/>
    </row>
    <row r="12098" spans="7:26">
      <c r="G12098" s="826"/>
      <c r="H12098" s="820"/>
      <c r="J12098" s="820"/>
      <c r="K12098" s="820"/>
      <c r="L12098" s="820"/>
      <c r="M12098" s="820"/>
      <c r="N12098" s="820"/>
      <c r="O12098" s="820"/>
      <c r="P12098" s="820"/>
      <c r="Q12098" s="820"/>
      <c r="R12098" s="820"/>
      <c r="S12098" s="820"/>
      <c r="T12098" s="820"/>
      <c r="U12098" s="820"/>
      <c r="V12098" s="820"/>
      <c r="W12098" s="820"/>
      <c r="X12098" s="820"/>
      <c r="Y12098" s="820"/>
      <c r="Z12098" s="820"/>
    </row>
    <row r="12099" spans="7:26">
      <c r="G12099" s="826"/>
      <c r="H12099" s="820"/>
      <c r="J12099" s="820"/>
      <c r="K12099" s="820"/>
      <c r="L12099" s="820"/>
      <c r="M12099" s="820"/>
      <c r="N12099" s="820"/>
      <c r="O12099" s="820"/>
      <c r="P12099" s="820"/>
      <c r="Q12099" s="820"/>
      <c r="R12099" s="820"/>
      <c r="S12099" s="820"/>
      <c r="T12099" s="820"/>
      <c r="U12099" s="820"/>
      <c r="V12099" s="820"/>
      <c r="W12099" s="820"/>
      <c r="X12099" s="820"/>
      <c r="Y12099" s="820"/>
      <c r="Z12099" s="820"/>
    </row>
    <row r="12100" spans="7:26">
      <c r="G12100" s="826"/>
      <c r="H12100" s="820"/>
      <c r="J12100" s="820"/>
      <c r="K12100" s="820"/>
      <c r="L12100" s="820"/>
      <c r="M12100" s="820"/>
      <c r="N12100" s="820"/>
      <c r="O12100" s="820"/>
      <c r="P12100" s="820"/>
      <c r="Q12100" s="820"/>
      <c r="R12100" s="820"/>
      <c r="S12100" s="820"/>
      <c r="T12100" s="820"/>
      <c r="U12100" s="820"/>
      <c r="V12100" s="820"/>
      <c r="W12100" s="820"/>
      <c r="X12100" s="820"/>
      <c r="Y12100" s="820"/>
      <c r="Z12100" s="820"/>
    </row>
    <row r="12101" spans="7:26">
      <c r="G12101" s="826"/>
      <c r="H12101" s="820"/>
      <c r="J12101" s="820"/>
      <c r="K12101" s="820"/>
      <c r="L12101" s="820"/>
      <c r="M12101" s="820"/>
      <c r="N12101" s="820"/>
      <c r="O12101" s="820"/>
      <c r="P12101" s="820"/>
      <c r="Q12101" s="820"/>
      <c r="R12101" s="820"/>
      <c r="S12101" s="820"/>
      <c r="T12101" s="820"/>
      <c r="U12101" s="820"/>
      <c r="V12101" s="820"/>
      <c r="W12101" s="820"/>
      <c r="X12101" s="820"/>
      <c r="Y12101" s="820"/>
      <c r="Z12101" s="820"/>
    </row>
    <row r="12102" spans="7:26">
      <c r="G12102" s="826"/>
      <c r="H12102" s="820"/>
      <c r="J12102" s="820"/>
      <c r="K12102" s="820"/>
      <c r="L12102" s="820"/>
      <c r="M12102" s="820"/>
      <c r="N12102" s="820"/>
      <c r="O12102" s="820"/>
      <c r="P12102" s="820"/>
      <c r="Q12102" s="820"/>
      <c r="R12102" s="820"/>
      <c r="S12102" s="820"/>
      <c r="T12102" s="820"/>
      <c r="U12102" s="820"/>
      <c r="V12102" s="820"/>
      <c r="W12102" s="820"/>
      <c r="X12102" s="820"/>
      <c r="Y12102" s="820"/>
      <c r="Z12102" s="820"/>
    </row>
    <row r="12103" spans="7:26">
      <c r="G12103" s="826"/>
      <c r="H12103" s="820"/>
      <c r="J12103" s="820"/>
      <c r="K12103" s="820"/>
      <c r="L12103" s="820"/>
      <c r="M12103" s="820"/>
      <c r="N12103" s="820"/>
      <c r="O12103" s="820"/>
      <c r="P12103" s="820"/>
      <c r="Q12103" s="820"/>
      <c r="R12103" s="820"/>
      <c r="S12103" s="820"/>
      <c r="T12103" s="820"/>
      <c r="U12103" s="820"/>
      <c r="V12103" s="820"/>
      <c r="W12103" s="820"/>
      <c r="X12103" s="820"/>
      <c r="Y12103" s="820"/>
      <c r="Z12103" s="820"/>
    </row>
    <row r="12104" spans="7:26">
      <c r="G12104" s="826"/>
      <c r="H12104" s="820"/>
      <c r="J12104" s="820"/>
      <c r="K12104" s="820"/>
      <c r="L12104" s="820"/>
      <c r="M12104" s="820"/>
      <c r="N12104" s="820"/>
      <c r="O12104" s="820"/>
      <c r="P12104" s="820"/>
      <c r="Q12104" s="820"/>
      <c r="R12104" s="820"/>
      <c r="S12104" s="820"/>
      <c r="T12104" s="820"/>
      <c r="U12104" s="820"/>
      <c r="V12104" s="820"/>
      <c r="W12104" s="820"/>
      <c r="X12104" s="820"/>
      <c r="Y12104" s="820"/>
      <c r="Z12104" s="820"/>
    </row>
    <row r="12105" spans="7:26">
      <c r="G12105" s="826"/>
      <c r="H12105" s="820"/>
      <c r="J12105" s="820"/>
      <c r="K12105" s="820"/>
      <c r="L12105" s="820"/>
      <c r="M12105" s="820"/>
      <c r="N12105" s="820"/>
      <c r="O12105" s="820"/>
      <c r="P12105" s="820"/>
      <c r="Q12105" s="820"/>
      <c r="R12105" s="820"/>
      <c r="S12105" s="820"/>
      <c r="T12105" s="820"/>
      <c r="U12105" s="820"/>
      <c r="V12105" s="820"/>
      <c r="W12105" s="820"/>
      <c r="X12105" s="820"/>
      <c r="Y12105" s="820"/>
      <c r="Z12105" s="820"/>
    </row>
    <row r="12106" spans="7:26">
      <c r="G12106" s="826"/>
      <c r="H12106" s="820"/>
      <c r="J12106" s="820"/>
      <c r="K12106" s="820"/>
      <c r="L12106" s="820"/>
      <c r="M12106" s="820"/>
      <c r="N12106" s="820"/>
      <c r="O12106" s="820"/>
      <c r="P12106" s="820"/>
      <c r="Q12106" s="820"/>
      <c r="R12106" s="820"/>
      <c r="S12106" s="820"/>
      <c r="T12106" s="820"/>
      <c r="U12106" s="820"/>
      <c r="V12106" s="820"/>
      <c r="W12106" s="820"/>
      <c r="X12106" s="820"/>
      <c r="Y12106" s="820"/>
      <c r="Z12106" s="820"/>
    </row>
    <row r="12107" spans="7:26">
      <c r="G12107" s="826"/>
      <c r="H12107" s="820"/>
      <c r="J12107" s="820"/>
      <c r="K12107" s="820"/>
      <c r="L12107" s="820"/>
      <c r="M12107" s="820"/>
      <c r="N12107" s="820"/>
      <c r="O12107" s="820"/>
      <c r="P12107" s="820"/>
      <c r="Q12107" s="820"/>
      <c r="R12107" s="820"/>
      <c r="S12107" s="820"/>
      <c r="T12107" s="820"/>
      <c r="U12107" s="820"/>
      <c r="V12107" s="820"/>
      <c r="W12107" s="820"/>
      <c r="X12107" s="820"/>
      <c r="Y12107" s="820"/>
      <c r="Z12107" s="820"/>
    </row>
    <row r="12108" spans="7:26">
      <c r="G12108" s="826"/>
      <c r="H12108" s="820"/>
      <c r="J12108" s="820"/>
      <c r="K12108" s="820"/>
      <c r="L12108" s="820"/>
      <c r="M12108" s="820"/>
      <c r="N12108" s="820"/>
      <c r="O12108" s="820"/>
      <c r="P12108" s="820"/>
      <c r="Q12108" s="820"/>
      <c r="R12108" s="820"/>
      <c r="S12108" s="820"/>
      <c r="T12108" s="820"/>
      <c r="U12108" s="820"/>
      <c r="V12108" s="820"/>
      <c r="W12108" s="820"/>
      <c r="X12108" s="820"/>
      <c r="Y12108" s="820"/>
      <c r="Z12108" s="820"/>
    </row>
    <row r="12109" spans="7:26">
      <c r="G12109" s="826"/>
      <c r="H12109" s="820"/>
      <c r="J12109" s="820"/>
      <c r="K12109" s="820"/>
      <c r="L12109" s="820"/>
      <c r="M12109" s="820"/>
      <c r="N12109" s="820"/>
      <c r="O12109" s="820"/>
      <c r="P12109" s="820"/>
      <c r="Q12109" s="820"/>
      <c r="R12109" s="820"/>
      <c r="S12109" s="820"/>
      <c r="T12109" s="820"/>
      <c r="U12109" s="820"/>
      <c r="V12109" s="820"/>
      <c r="W12109" s="820"/>
      <c r="X12109" s="820"/>
      <c r="Y12109" s="820"/>
      <c r="Z12109" s="820"/>
    </row>
    <row r="12110" spans="7:26">
      <c r="G12110" s="826"/>
      <c r="H12110" s="820"/>
      <c r="J12110" s="820"/>
      <c r="K12110" s="820"/>
      <c r="L12110" s="820"/>
      <c r="M12110" s="820"/>
      <c r="N12110" s="820"/>
      <c r="O12110" s="820"/>
      <c r="P12110" s="820"/>
      <c r="Q12110" s="820"/>
      <c r="R12110" s="820"/>
      <c r="S12110" s="820"/>
      <c r="T12110" s="820"/>
      <c r="U12110" s="820"/>
      <c r="V12110" s="820"/>
      <c r="W12110" s="820"/>
      <c r="X12110" s="820"/>
      <c r="Y12110" s="820"/>
      <c r="Z12110" s="820"/>
    </row>
    <row r="12111" spans="7:26">
      <c r="G12111" s="826"/>
      <c r="H12111" s="820"/>
      <c r="J12111" s="820"/>
      <c r="K12111" s="820"/>
      <c r="L12111" s="820"/>
      <c r="M12111" s="820"/>
      <c r="N12111" s="820"/>
      <c r="O12111" s="820"/>
      <c r="P12111" s="820"/>
      <c r="Q12111" s="820"/>
      <c r="R12111" s="820"/>
      <c r="S12111" s="820"/>
      <c r="T12111" s="820"/>
      <c r="U12111" s="820"/>
      <c r="V12111" s="820"/>
      <c r="W12111" s="820"/>
      <c r="X12111" s="820"/>
      <c r="Y12111" s="820"/>
      <c r="Z12111" s="820"/>
    </row>
    <row r="12112" spans="7:26">
      <c r="G12112" s="826"/>
      <c r="H12112" s="820"/>
      <c r="J12112" s="820"/>
      <c r="K12112" s="820"/>
      <c r="L12112" s="820"/>
      <c r="M12112" s="820"/>
      <c r="N12112" s="820"/>
      <c r="O12112" s="820"/>
      <c r="P12112" s="820"/>
      <c r="Q12112" s="820"/>
      <c r="R12112" s="820"/>
      <c r="S12112" s="820"/>
      <c r="T12112" s="820"/>
      <c r="U12112" s="820"/>
      <c r="V12112" s="820"/>
      <c r="W12112" s="820"/>
      <c r="X12112" s="820"/>
      <c r="Y12112" s="820"/>
      <c r="Z12112" s="820"/>
    </row>
    <row r="12113" spans="7:26">
      <c r="G12113" s="826"/>
      <c r="H12113" s="820"/>
      <c r="J12113" s="820"/>
      <c r="K12113" s="820"/>
      <c r="L12113" s="820"/>
      <c r="M12113" s="820"/>
      <c r="N12113" s="820"/>
      <c r="O12113" s="820"/>
      <c r="P12113" s="820"/>
      <c r="Q12113" s="820"/>
      <c r="R12113" s="820"/>
      <c r="S12113" s="820"/>
      <c r="T12113" s="820"/>
      <c r="U12113" s="820"/>
      <c r="V12113" s="820"/>
      <c r="W12113" s="820"/>
      <c r="X12113" s="820"/>
      <c r="Y12113" s="820"/>
      <c r="Z12113" s="820"/>
    </row>
    <row r="12114" spans="7:26">
      <c r="G12114" s="826"/>
      <c r="H12114" s="820"/>
      <c r="J12114" s="820"/>
      <c r="K12114" s="820"/>
      <c r="L12114" s="820"/>
      <c r="M12114" s="820"/>
      <c r="N12114" s="820"/>
      <c r="O12114" s="820"/>
      <c r="P12114" s="820"/>
      <c r="Q12114" s="820"/>
      <c r="R12114" s="820"/>
      <c r="S12114" s="820"/>
      <c r="T12114" s="820"/>
      <c r="U12114" s="820"/>
      <c r="V12114" s="820"/>
      <c r="W12114" s="820"/>
      <c r="X12114" s="820"/>
      <c r="Y12114" s="820"/>
      <c r="Z12114" s="820"/>
    </row>
    <row r="12115" spans="7:26">
      <c r="G12115" s="826"/>
      <c r="H12115" s="820"/>
      <c r="J12115" s="820"/>
      <c r="K12115" s="820"/>
      <c r="L12115" s="820"/>
      <c r="M12115" s="820"/>
      <c r="N12115" s="820"/>
      <c r="O12115" s="820"/>
      <c r="P12115" s="820"/>
      <c r="Q12115" s="820"/>
      <c r="R12115" s="820"/>
      <c r="S12115" s="820"/>
      <c r="T12115" s="820"/>
      <c r="U12115" s="820"/>
      <c r="V12115" s="820"/>
      <c r="W12115" s="820"/>
      <c r="X12115" s="820"/>
      <c r="Y12115" s="820"/>
      <c r="Z12115" s="820"/>
    </row>
    <row r="12116" spans="7:26">
      <c r="G12116" s="826"/>
      <c r="H12116" s="820"/>
      <c r="J12116" s="820"/>
      <c r="K12116" s="820"/>
      <c r="L12116" s="820"/>
      <c r="M12116" s="820"/>
      <c r="N12116" s="820"/>
      <c r="O12116" s="820"/>
      <c r="P12116" s="820"/>
      <c r="Q12116" s="820"/>
      <c r="R12116" s="820"/>
      <c r="S12116" s="820"/>
      <c r="T12116" s="820"/>
      <c r="U12116" s="820"/>
      <c r="V12116" s="820"/>
      <c r="W12116" s="820"/>
      <c r="X12116" s="820"/>
      <c r="Y12116" s="820"/>
      <c r="Z12116" s="820"/>
    </row>
    <row r="12117" spans="7:26">
      <c r="G12117" s="826"/>
      <c r="H12117" s="820"/>
      <c r="J12117" s="820"/>
      <c r="K12117" s="820"/>
      <c r="L12117" s="820"/>
      <c r="M12117" s="820"/>
      <c r="N12117" s="820"/>
      <c r="O12117" s="820"/>
      <c r="P12117" s="820"/>
      <c r="Q12117" s="820"/>
      <c r="R12117" s="820"/>
      <c r="S12117" s="820"/>
      <c r="T12117" s="820"/>
      <c r="U12117" s="820"/>
      <c r="V12117" s="820"/>
      <c r="W12117" s="820"/>
      <c r="X12117" s="820"/>
      <c r="Y12117" s="820"/>
      <c r="Z12117" s="820"/>
    </row>
    <row r="12118" spans="7:26">
      <c r="G12118" s="826"/>
      <c r="H12118" s="820"/>
      <c r="J12118" s="820"/>
      <c r="K12118" s="820"/>
      <c r="L12118" s="820"/>
      <c r="M12118" s="820"/>
      <c r="N12118" s="820"/>
      <c r="O12118" s="820"/>
      <c r="P12118" s="820"/>
      <c r="Q12118" s="820"/>
      <c r="R12118" s="820"/>
      <c r="S12118" s="820"/>
      <c r="T12118" s="820"/>
      <c r="U12118" s="820"/>
      <c r="V12118" s="820"/>
      <c r="W12118" s="820"/>
      <c r="X12118" s="820"/>
      <c r="Y12118" s="820"/>
      <c r="Z12118" s="820"/>
    </row>
    <row r="12119" spans="7:26">
      <c r="G12119" s="826"/>
      <c r="H12119" s="820"/>
      <c r="J12119" s="820"/>
      <c r="K12119" s="820"/>
      <c r="L12119" s="820"/>
      <c r="M12119" s="820"/>
      <c r="N12119" s="820"/>
      <c r="O12119" s="820"/>
      <c r="P12119" s="820"/>
      <c r="Q12119" s="820"/>
      <c r="R12119" s="820"/>
      <c r="S12119" s="820"/>
      <c r="T12119" s="820"/>
      <c r="U12119" s="820"/>
      <c r="V12119" s="820"/>
      <c r="W12119" s="820"/>
      <c r="X12119" s="820"/>
      <c r="Y12119" s="820"/>
      <c r="Z12119" s="820"/>
    </row>
    <row r="12120" spans="7:26">
      <c r="G12120" s="826"/>
      <c r="H12120" s="820"/>
      <c r="J12120" s="820"/>
      <c r="K12120" s="820"/>
      <c r="L12120" s="820"/>
      <c r="M12120" s="820"/>
      <c r="N12120" s="820"/>
      <c r="O12120" s="820"/>
      <c r="P12120" s="820"/>
      <c r="Q12120" s="820"/>
      <c r="R12120" s="820"/>
      <c r="S12120" s="820"/>
      <c r="T12120" s="820"/>
      <c r="U12120" s="820"/>
      <c r="V12120" s="820"/>
      <c r="W12120" s="820"/>
      <c r="X12120" s="820"/>
      <c r="Y12120" s="820"/>
      <c r="Z12120" s="820"/>
    </row>
    <row r="12121" spans="7:26">
      <c r="G12121" s="826"/>
      <c r="H12121" s="820"/>
      <c r="J12121" s="820"/>
      <c r="K12121" s="820"/>
      <c r="L12121" s="820"/>
      <c r="M12121" s="820"/>
      <c r="N12121" s="820"/>
      <c r="O12121" s="820"/>
      <c r="P12121" s="820"/>
      <c r="Q12121" s="820"/>
      <c r="R12121" s="820"/>
      <c r="S12121" s="820"/>
      <c r="T12121" s="820"/>
      <c r="U12121" s="820"/>
      <c r="V12121" s="820"/>
      <c r="W12121" s="820"/>
      <c r="X12121" s="820"/>
      <c r="Y12121" s="820"/>
      <c r="Z12121" s="820"/>
    </row>
    <row r="12122" spans="7:26">
      <c r="G12122" s="826"/>
      <c r="H12122" s="820"/>
      <c r="J12122" s="820"/>
      <c r="K12122" s="820"/>
      <c r="L12122" s="820"/>
      <c r="M12122" s="820"/>
      <c r="N12122" s="820"/>
      <c r="O12122" s="820"/>
      <c r="P12122" s="820"/>
      <c r="Q12122" s="820"/>
      <c r="R12122" s="820"/>
      <c r="S12122" s="820"/>
      <c r="T12122" s="820"/>
      <c r="U12122" s="820"/>
      <c r="V12122" s="820"/>
      <c r="W12122" s="820"/>
      <c r="X12122" s="820"/>
      <c r="Y12122" s="820"/>
      <c r="Z12122" s="820"/>
    </row>
    <row r="12123" spans="7:26">
      <c r="G12123" s="826"/>
      <c r="H12123" s="820"/>
      <c r="J12123" s="820"/>
      <c r="K12123" s="820"/>
      <c r="L12123" s="820"/>
      <c r="M12123" s="820"/>
      <c r="N12123" s="820"/>
      <c r="O12123" s="820"/>
      <c r="P12123" s="820"/>
      <c r="Q12123" s="820"/>
      <c r="R12123" s="820"/>
      <c r="S12123" s="820"/>
      <c r="T12123" s="820"/>
      <c r="U12123" s="820"/>
      <c r="V12123" s="820"/>
      <c r="W12123" s="820"/>
      <c r="X12123" s="820"/>
      <c r="Y12123" s="820"/>
      <c r="Z12123" s="820"/>
    </row>
    <row r="12124" spans="7:26">
      <c r="G12124" s="826"/>
      <c r="H12124" s="820"/>
      <c r="J12124" s="820"/>
      <c r="K12124" s="820"/>
      <c r="L12124" s="820"/>
      <c r="M12124" s="820"/>
      <c r="N12124" s="820"/>
      <c r="O12124" s="820"/>
      <c r="P12124" s="820"/>
      <c r="Q12124" s="820"/>
      <c r="R12124" s="820"/>
      <c r="S12124" s="820"/>
      <c r="T12124" s="820"/>
      <c r="U12124" s="820"/>
      <c r="V12124" s="820"/>
      <c r="W12124" s="820"/>
      <c r="X12124" s="820"/>
      <c r="Y12124" s="820"/>
      <c r="Z12124" s="820"/>
    </row>
    <row r="12125" spans="7:26">
      <c r="G12125" s="826"/>
      <c r="H12125" s="820"/>
      <c r="J12125" s="820"/>
      <c r="K12125" s="820"/>
      <c r="L12125" s="820"/>
      <c r="M12125" s="820"/>
      <c r="N12125" s="820"/>
      <c r="O12125" s="820"/>
      <c r="P12125" s="820"/>
      <c r="Q12125" s="820"/>
      <c r="R12125" s="820"/>
      <c r="S12125" s="820"/>
      <c r="T12125" s="820"/>
      <c r="U12125" s="820"/>
      <c r="V12125" s="820"/>
      <c r="W12125" s="820"/>
      <c r="X12125" s="820"/>
      <c r="Y12125" s="820"/>
      <c r="Z12125" s="820"/>
    </row>
    <row r="12126" spans="7:26">
      <c r="G12126" s="826"/>
      <c r="H12126" s="820"/>
      <c r="J12126" s="820"/>
      <c r="K12126" s="820"/>
      <c r="L12126" s="820"/>
      <c r="M12126" s="820"/>
      <c r="N12126" s="820"/>
      <c r="O12126" s="820"/>
      <c r="P12126" s="820"/>
      <c r="Q12126" s="820"/>
      <c r="R12126" s="820"/>
      <c r="S12126" s="820"/>
      <c r="T12126" s="820"/>
      <c r="U12126" s="820"/>
      <c r="V12126" s="820"/>
      <c r="W12126" s="820"/>
      <c r="X12126" s="820"/>
      <c r="Y12126" s="820"/>
      <c r="Z12126" s="820"/>
    </row>
    <row r="12127" spans="7:26">
      <c r="G12127" s="826"/>
      <c r="H12127" s="820"/>
      <c r="J12127" s="820"/>
      <c r="K12127" s="820"/>
      <c r="L12127" s="820"/>
      <c r="M12127" s="820"/>
      <c r="N12127" s="820"/>
      <c r="O12127" s="820"/>
      <c r="P12127" s="820"/>
      <c r="Q12127" s="820"/>
      <c r="R12127" s="820"/>
      <c r="S12127" s="820"/>
      <c r="T12127" s="820"/>
      <c r="U12127" s="820"/>
      <c r="V12127" s="820"/>
      <c r="W12127" s="820"/>
      <c r="X12127" s="820"/>
      <c r="Y12127" s="820"/>
      <c r="Z12127" s="820"/>
    </row>
    <row r="12128" spans="7:26">
      <c r="G12128" s="826"/>
      <c r="H12128" s="820"/>
      <c r="J12128" s="820"/>
      <c r="K12128" s="820"/>
      <c r="L12128" s="820"/>
      <c r="M12128" s="820"/>
      <c r="N12128" s="820"/>
      <c r="O12128" s="820"/>
      <c r="P12128" s="820"/>
      <c r="Q12128" s="820"/>
      <c r="R12128" s="820"/>
      <c r="S12128" s="820"/>
      <c r="T12128" s="820"/>
      <c r="U12128" s="820"/>
      <c r="V12128" s="820"/>
      <c r="W12128" s="820"/>
      <c r="X12128" s="820"/>
      <c r="Y12128" s="820"/>
      <c r="Z12128" s="820"/>
    </row>
    <row r="12129" spans="7:26">
      <c r="G12129" s="826"/>
      <c r="H12129" s="820"/>
      <c r="J12129" s="820"/>
      <c r="K12129" s="820"/>
      <c r="L12129" s="820"/>
      <c r="M12129" s="820"/>
      <c r="N12129" s="820"/>
      <c r="O12129" s="820"/>
      <c r="P12129" s="820"/>
      <c r="Q12129" s="820"/>
      <c r="R12129" s="820"/>
      <c r="S12129" s="820"/>
      <c r="T12129" s="820"/>
      <c r="U12129" s="820"/>
      <c r="V12129" s="820"/>
      <c r="W12129" s="820"/>
      <c r="X12129" s="820"/>
      <c r="Y12129" s="820"/>
      <c r="Z12129" s="820"/>
    </row>
    <row r="12130" spans="7:26">
      <c r="G12130" s="826"/>
      <c r="H12130" s="820"/>
      <c r="J12130" s="820"/>
      <c r="K12130" s="820"/>
      <c r="L12130" s="820"/>
      <c r="M12130" s="820"/>
      <c r="N12130" s="820"/>
      <c r="O12130" s="820"/>
      <c r="P12130" s="820"/>
      <c r="Q12130" s="820"/>
      <c r="R12130" s="820"/>
      <c r="S12130" s="820"/>
      <c r="T12130" s="820"/>
      <c r="U12130" s="820"/>
      <c r="V12130" s="820"/>
      <c r="W12130" s="820"/>
      <c r="X12130" s="820"/>
      <c r="Y12130" s="820"/>
      <c r="Z12130" s="820"/>
    </row>
    <row r="12131" spans="7:26">
      <c r="G12131" s="826"/>
      <c r="H12131" s="820"/>
      <c r="J12131" s="820"/>
      <c r="K12131" s="820"/>
      <c r="L12131" s="820"/>
      <c r="M12131" s="820"/>
      <c r="N12131" s="820"/>
      <c r="O12131" s="820"/>
      <c r="P12131" s="820"/>
      <c r="Q12131" s="820"/>
      <c r="R12131" s="820"/>
      <c r="S12131" s="820"/>
      <c r="T12131" s="820"/>
      <c r="U12131" s="820"/>
      <c r="V12131" s="820"/>
      <c r="W12131" s="820"/>
      <c r="X12131" s="820"/>
      <c r="Y12131" s="820"/>
      <c r="Z12131" s="820"/>
    </row>
    <row r="12132" spans="7:26">
      <c r="G12132" s="826"/>
      <c r="H12132" s="820"/>
      <c r="J12132" s="820"/>
      <c r="K12132" s="820"/>
      <c r="L12132" s="820"/>
      <c r="M12132" s="820"/>
      <c r="N12132" s="820"/>
      <c r="O12132" s="820"/>
      <c r="P12132" s="820"/>
      <c r="Q12132" s="820"/>
      <c r="R12132" s="820"/>
      <c r="S12132" s="820"/>
      <c r="T12132" s="820"/>
      <c r="U12132" s="820"/>
      <c r="V12132" s="820"/>
      <c r="W12132" s="820"/>
      <c r="X12132" s="820"/>
      <c r="Y12132" s="820"/>
      <c r="Z12132" s="820"/>
    </row>
    <row r="12133" spans="7:26">
      <c r="G12133" s="826"/>
      <c r="H12133" s="820"/>
      <c r="J12133" s="820"/>
      <c r="K12133" s="820"/>
      <c r="L12133" s="820"/>
      <c r="M12133" s="820"/>
      <c r="N12133" s="820"/>
      <c r="O12133" s="820"/>
      <c r="P12133" s="820"/>
      <c r="Q12133" s="820"/>
      <c r="R12133" s="820"/>
      <c r="S12133" s="820"/>
      <c r="T12133" s="820"/>
      <c r="U12133" s="820"/>
      <c r="V12133" s="820"/>
      <c r="W12133" s="820"/>
      <c r="X12133" s="820"/>
      <c r="Y12133" s="820"/>
      <c r="Z12133" s="820"/>
    </row>
    <row r="12134" spans="7:26">
      <c r="G12134" s="826"/>
      <c r="H12134" s="820"/>
      <c r="J12134" s="820"/>
      <c r="K12134" s="820"/>
      <c r="L12134" s="820"/>
      <c r="M12134" s="820"/>
      <c r="N12134" s="820"/>
      <c r="O12134" s="820"/>
      <c r="P12134" s="820"/>
      <c r="Q12134" s="820"/>
      <c r="R12134" s="820"/>
      <c r="S12134" s="820"/>
      <c r="T12134" s="820"/>
      <c r="U12134" s="820"/>
      <c r="V12134" s="820"/>
      <c r="W12134" s="820"/>
      <c r="X12134" s="820"/>
      <c r="Y12134" s="820"/>
      <c r="Z12134" s="820"/>
    </row>
    <row r="12135" spans="7:26">
      <c r="G12135" s="826"/>
      <c r="H12135" s="820"/>
      <c r="J12135" s="820"/>
      <c r="K12135" s="820"/>
      <c r="L12135" s="820"/>
      <c r="M12135" s="820"/>
      <c r="N12135" s="820"/>
      <c r="O12135" s="820"/>
      <c r="P12135" s="820"/>
      <c r="Q12135" s="820"/>
      <c r="R12135" s="820"/>
      <c r="S12135" s="820"/>
      <c r="T12135" s="820"/>
      <c r="U12135" s="820"/>
      <c r="V12135" s="820"/>
      <c r="W12135" s="820"/>
      <c r="X12135" s="820"/>
      <c r="Y12135" s="820"/>
      <c r="Z12135" s="820"/>
    </row>
    <row r="12136" spans="7:26">
      <c r="G12136" s="826"/>
      <c r="H12136" s="820"/>
      <c r="J12136" s="820"/>
      <c r="K12136" s="820"/>
      <c r="L12136" s="820"/>
      <c r="M12136" s="820"/>
      <c r="N12136" s="820"/>
      <c r="O12136" s="820"/>
      <c r="P12136" s="820"/>
      <c r="Q12136" s="820"/>
      <c r="R12136" s="820"/>
      <c r="S12136" s="820"/>
      <c r="T12136" s="820"/>
      <c r="U12136" s="820"/>
      <c r="V12136" s="820"/>
      <c r="W12136" s="820"/>
      <c r="X12136" s="820"/>
      <c r="Y12136" s="820"/>
      <c r="Z12136" s="820"/>
    </row>
    <row r="12137" spans="7:26">
      <c r="G12137" s="826"/>
      <c r="H12137" s="820"/>
      <c r="J12137" s="820"/>
      <c r="K12137" s="820"/>
      <c r="L12137" s="820"/>
      <c r="M12137" s="820"/>
      <c r="N12137" s="820"/>
      <c r="O12137" s="820"/>
      <c r="P12137" s="820"/>
      <c r="Q12137" s="820"/>
      <c r="R12137" s="820"/>
      <c r="S12137" s="820"/>
      <c r="T12137" s="820"/>
      <c r="U12137" s="820"/>
      <c r="V12137" s="820"/>
      <c r="W12137" s="820"/>
      <c r="X12137" s="820"/>
      <c r="Y12137" s="820"/>
      <c r="Z12137" s="820"/>
    </row>
    <row r="12138" spans="7:26">
      <c r="G12138" s="826"/>
      <c r="H12138" s="820"/>
      <c r="J12138" s="820"/>
      <c r="K12138" s="820"/>
      <c r="L12138" s="820"/>
      <c r="M12138" s="820"/>
      <c r="N12138" s="820"/>
      <c r="O12138" s="820"/>
      <c r="P12138" s="820"/>
      <c r="Q12138" s="820"/>
      <c r="R12138" s="820"/>
      <c r="S12138" s="820"/>
      <c r="T12138" s="820"/>
      <c r="U12138" s="820"/>
      <c r="V12138" s="820"/>
      <c r="W12138" s="820"/>
      <c r="X12138" s="820"/>
      <c r="Y12138" s="820"/>
      <c r="Z12138" s="820"/>
    </row>
    <row r="12139" spans="7:26">
      <c r="G12139" s="826"/>
      <c r="H12139" s="820"/>
      <c r="J12139" s="820"/>
      <c r="K12139" s="820"/>
      <c r="L12139" s="820"/>
      <c r="M12139" s="820"/>
      <c r="N12139" s="820"/>
      <c r="O12139" s="820"/>
      <c r="P12139" s="820"/>
      <c r="Q12139" s="820"/>
      <c r="R12139" s="820"/>
      <c r="S12139" s="820"/>
      <c r="T12139" s="820"/>
      <c r="U12139" s="820"/>
      <c r="V12139" s="820"/>
      <c r="W12139" s="820"/>
      <c r="X12139" s="820"/>
      <c r="Y12139" s="820"/>
      <c r="Z12139" s="820"/>
    </row>
    <row r="12140" spans="7:26">
      <c r="G12140" s="826"/>
      <c r="H12140" s="820"/>
      <c r="J12140" s="820"/>
      <c r="K12140" s="820"/>
      <c r="L12140" s="820"/>
      <c r="M12140" s="820"/>
      <c r="N12140" s="820"/>
      <c r="O12140" s="820"/>
      <c r="P12140" s="820"/>
      <c r="Q12140" s="820"/>
      <c r="R12140" s="820"/>
      <c r="S12140" s="820"/>
      <c r="T12140" s="820"/>
      <c r="U12140" s="820"/>
      <c r="V12140" s="820"/>
      <c r="W12140" s="820"/>
      <c r="X12140" s="820"/>
      <c r="Y12140" s="820"/>
      <c r="Z12140" s="820"/>
    </row>
    <row r="12141" spans="7:26">
      <c r="G12141" s="826"/>
      <c r="H12141" s="820"/>
      <c r="J12141" s="820"/>
      <c r="K12141" s="820"/>
      <c r="L12141" s="820"/>
      <c r="M12141" s="820"/>
      <c r="N12141" s="820"/>
      <c r="O12141" s="820"/>
      <c r="P12141" s="820"/>
      <c r="Q12141" s="820"/>
      <c r="R12141" s="820"/>
      <c r="S12141" s="820"/>
      <c r="T12141" s="820"/>
      <c r="U12141" s="820"/>
      <c r="V12141" s="820"/>
      <c r="W12141" s="820"/>
      <c r="X12141" s="820"/>
      <c r="Y12141" s="820"/>
      <c r="Z12141" s="820"/>
    </row>
    <row r="12142" spans="7:26">
      <c r="G12142" s="826"/>
      <c r="H12142" s="820"/>
      <c r="J12142" s="820"/>
      <c r="K12142" s="820"/>
      <c r="L12142" s="820"/>
      <c r="M12142" s="820"/>
      <c r="N12142" s="820"/>
      <c r="O12142" s="820"/>
      <c r="P12142" s="820"/>
      <c r="Q12142" s="820"/>
      <c r="R12142" s="820"/>
      <c r="S12142" s="820"/>
      <c r="T12142" s="820"/>
      <c r="U12142" s="820"/>
      <c r="V12142" s="820"/>
      <c r="W12142" s="820"/>
      <c r="X12142" s="820"/>
      <c r="Y12142" s="820"/>
      <c r="Z12142" s="820"/>
    </row>
    <row r="12143" spans="7:26">
      <c r="G12143" s="826"/>
      <c r="H12143" s="820"/>
      <c r="J12143" s="820"/>
      <c r="K12143" s="820"/>
      <c r="L12143" s="820"/>
      <c r="M12143" s="820"/>
      <c r="N12143" s="820"/>
      <c r="O12143" s="820"/>
      <c r="P12143" s="820"/>
      <c r="Q12143" s="820"/>
      <c r="R12143" s="820"/>
      <c r="S12143" s="820"/>
      <c r="T12143" s="820"/>
      <c r="U12143" s="820"/>
      <c r="V12143" s="820"/>
      <c r="W12143" s="820"/>
      <c r="X12143" s="820"/>
      <c r="Y12143" s="820"/>
      <c r="Z12143" s="820"/>
    </row>
    <row r="12144" spans="7:26">
      <c r="G12144" s="826"/>
      <c r="H12144" s="820"/>
      <c r="J12144" s="820"/>
      <c r="K12144" s="820"/>
      <c r="L12144" s="820"/>
      <c r="M12144" s="820"/>
      <c r="N12144" s="820"/>
      <c r="O12144" s="820"/>
      <c r="P12144" s="820"/>
      <c r="Q12144" s="820"/>
      <c r="R12144" s="820"/>
      <c r="S12144" s="820"/>
      <c r="T12144" s="820"/>
      <c r="U12144" s="820"/>
      <c r="V12144" s="820"/>
      <c r="W12144" s="820"/>
      <c r="X12144" s="820"/>
      <c r="Y12144" s="820"/>
      <c r="Z12144" s="820"/>
    </row>
    <row r="12145" spans="7:26">
      <c r="G12145" s="826"/>
      <c r="H12145" s="820"/>
      <c r="J12145" s="820"/>
      <c r="K12145" s="820"/>
      <c r="L12145" s="820"/>
      <c r="M12145" s="820"/>
      <c r="N12145" s="820"/>
      <c r="O12145" s="820"/>
      <c r="P12145" s="820"/>
      <c r="Q12145" s="820"/>
      <c r="R12145" s="820"/>
      <c r="S12145" s="820"/>
      <c r="T12145" s="820"/>
      <c r="U12145" s="820"/>
      <c r="V12145" s="820"/>
      <c r="W12145" s="820"/>
      <c r="X12145" s="820"/>
      <c r="Y12145" s="820"/>
      <c r="Z12145" s="820"/>
    </row>
    <row r="12146" spans="7:26">
      <c r="G12146" s="826"/>
      <c r="H12146" s="820"/>
      <c r="J12146" s="820"/>
      <c r="K12146" s="820"/>
      <c r="L12146" s="820"/>
      <c r="M12146" s="820"/>
      <c r="N12146" s="820"/>
      <c r="O12146" s="820"/>
      <c r="P12146" s="820"/>
      <c r="Q12146" s="820"/>
      <c r="R12146" s="820"/>
      <c r="S12146" s="820"/>
      <c r="T12146" s="820"/>
      <c r="U12146" s="820"/>
      <c r="V12146" s="820"/>
      <c r="W12146" s="820"/>
      <c r="X12146" s="820"/>
      <c r="Y12146" s="820"/>
      <c r="Z12146" s="820"/>
    </row>
    <row r="12147" spans="7:26">
      <c r="G12147" s="826"/>
      <c r="H12147" s="820"/>
      <c r="J12147" s="820"/>
      <c r="K12147" s="820"/>
      <c r="L12147" s="820"/>
      <c r="M12147" s="820"/>
      <c r="N12147" s="820"/>
      <c r="O12147" s="820"/>
      <c r="P12147" s="820"/>
      <c r="Q12147" s="820"/>
      <c r="R12147" s="820"/>
      <c r="S12147" s="820"/>
      <c r="T12147" s="820"/>
      <c r="U12147" s="820"/>
      <c r="V12147" s="820"/>
      <c r="W12147" s="820"/>
      <c r="X12147" s="820"/>
      <c r="Y12147" s="820"/>
      <c r="Z12147" s="820"/>
    </row>
    <row r="12148" spans="7:26">
      <c r="G12148" s="826"/>
      <c r="H12148" s="820"/>
      <c r="J12148" s="820"/>
      <c r="K12148" s="820"/>
      <c r="L12148" s="820"/>
      <c r="M12148" s="820"/>
      <c r="N12148" s="820"/>
      <c r="O12148" s="820"/>
      <c r="P12148" s="820"/>
      <c r="Q12148" s="820"/>
      <c r="R12148" s="820"/>
      <c r="S12148" s="820"/>
      <c r="T12148" s="820"/>
      <c r="U12148" s="820"/>
      <c r="V12148" s="820"/>
      <c r="W12148" s="820"/>
      <c r="X12148" s="820"/>
      <c r="Y12148" s="820"/>
      <c r="Z12148" s="820"/>
    </row>
    <row r="12149" spans="7:26">
      <c r="G12149" s="826"/>
      <c r="H12149" s="820"/>
      <c r="J12149" s="820"/>
      <c r="K12149" s="820"/>
      <c r="L12149" s="820"/>
      <c r="M12149" s="820"/>
      <c r="N12149" s="820"/>
      <c r="O12149" s="820"/>
      <c r="P12149" s="820"/>
      <c r="Q12149" s="820"/>
      <c r="R12149" s="820"/>
      <c r="S12149" s="820"/>
      <c r="T12149" s="820"/>
      <c r="U12149" s="820"/>
      <c r="V12149" s="820"/>
      <c r="W12149" s="820"/>
      <c r="X12149" s="820"/>
      <c r="Y12149" s="820"/>
      <c r="Z12149" s="820"/>
    </row>
    <row r="12150" spans="7:26">
      <c r="G12150" s="826"/>
      <c r="H12150" s="820"/>
      <c r="J12150" s="820"/>
      <c r="K12150" s="820"/>
      <c r="L12150" s="820"/>
      <c r="M12150" s="820"/>
      <c r="N12150" s="820"/>
      <c r="O12150" s="820"/>
      <c r="P12150" s="820"/>
      <c r="Q12150" s="820"/>
      <c r="R12150" s="820"/>
      <c r="S12150" s="820"/>
      <c r="T12150" s="820"/>
      <c r="U12150" s="820"/>
      <c r="V12150" s="820"/>
      <c r="W12150" s="820"/>
      <c r="X12150" s="820"/>
      <c r="Y12150" s="820"/>
      <c r="Z12150" s="820"/>
    </row>
    <row r="12151" spans="7:26">
      <c r="G12151" s="826"/>
      <c r="H12151" s="820"/>
      <c r="J12151" s="820"/>
      <c r="K12151" s="820"/>
      <c r="L12151" s="820"/>
      <c r="M12151" s="820"/>
      <c r="N12151" s="820"/>
      <c r="O12151" s="820"/>
      <c r="P12151" s="820"/>
      <c r="Q12151" s="820"/>
      <c r="R12151" s="820"/>
      <c r="S12151" s="820"/>
      <c r="T12151" s="820"/>
      <c r="U12151" s="820"/>
      <c r="V12151" s="820"/>
      <c r="W12151" s="820"/>
      <c r="X12151" s="820"/>
      <c r="Y12151" s="820"/>
      <c r="Z12151" s="820"/>
    </row>
    <row r="12152" spans="7:26">
      <c r="G12152" s="826"/>
      <c r="H12152" s="820"/>
      <c r="J12152" s="820"/>
      <c r="K12152" s="820"/>
      <c r="L12152" s="820"/>
      <c r="M12152" s="820"/>
      <c r="N12152" s="820"/>
      <c r="O12152" s="820"/>
      <c r="P12152" s="820"/>
      <c r="Q12152" s="820"/>
      <c r="R12152" s="820"/>
      <c r="S12152" s="820"/>
      <c r="T12152" s="820"/>
      <c r="U12152" s="820"/>
      <c r="V12152" s="820"/>
      <c r="W12152" s="820"/>
      <c r="X12152" s="820"/>
      <c r="Y12152" s="820"/>
      <c r="Z12152" s="820"/>
    </row>
    <row r="12153" spans="7:26">
      <c r="G12153" s="826"/>
      <c r="H12153" s="820"/>
      <c r="J12153" s="820"/>
      <c r="K12153" s="820"/>
      <c r="L12153" s="820"/>
      <c r="M12153" s="820"/>
      <c r="N12153" s="820"/>
      <c r="O12153" s="820"/>
      <c r="P12153" s="820"/>
      <c r="Q12153" s="820"/>
      <c r="R12153" s="820"/>
      <c r="S12153" s="820"/>
      <c r="T12153" s="820"/>
      <c r="U12153" s="820"/>
      <c r="V12153" s="820"/>
      <c r="W12153" s="820"/>
      <c r="X12153" s="820"/>
      <c r="Y12153" s="820"/>
      <c r="Z12153" s="820"/>
    </row>
    <row r="12154" spans="7:26">
      <c r="G12154" s="826"/>
      <c r="H12154" s="820"/>
      <c r="J12154" s="820"/>
      <c r="K12154" s="820"/>
      <c r="L12154" s="820"/>
      <c r="M12154" s="820"/>
      <c r="N12154" s="820"/>
      <c r="O12154" s="820"/>
      <c r="P12154" s="820"/>
      <c r="Q12154" s="820"/>
      <c r="R12154" s="820"/>
      <c r="S12154" s="820"/>
      <c r="T12154" s="820"/>
      <c r="U12154" s="820"/>
      <c r="V12154" s="820"/>
      <c r="W12154" s="820"/>
      <c r="X12154" s="820"/>
      <c r="Y12154" s="820"/>
      <c r="Z12154" s="820"/>
    </row>
    <row r="12155" spans="7:26">
      <c r="G12155" s="826"/>
      <c r="H12155" s="820"/>
      <c r="J12155" s="820"/>
      <c r="K12155" s="820"/>
      <c r="L12155" s="820"/>
      <c r="M12155" s="820"/>
      <c r="N12155" s="820"/>
      <c r="O12155" s="820"/>
      <c r="P12155" s="820"/>
      <c r="Q12155" s="820"/>
      <c r="R12155" s="820"/>
      <c r="S12155" s="820"/>
      <c r="T12155" s="820"/>
      <c r="U12155" s="820"/>
      <c r="V12155" s="820"/>
      <c r="W12155" s="820"/>
      <c r="X12155" s="820"/>
      <c r="Y12155" s="820"/>
      <c r="Z12155" s="820"/>
    </row>
    <row r="12156" spans="7:26">
      <c r="G12156" s="826"/>
      <c r="H12156" s="820"/>
      <c r="J12156" s="820"/>
      <c r="K12156" s="820"/>
      <c r="L12156" s="820"/>
      <c r="M12156" s="820"/>
      <c r="N12156" s="820"/>
      <c r="O12156" s="820"/>
      <c r="P12156" s="820"/>
      <c r="Q12156" s="820"/>
      <c r="R12156" s="820"/>
      <c r="S12156" s="820"/>
      <c r="T12156" s="820"/>
      <c r="U12156" s="820"/>
      <c r="V12156" s="820"/>
      <c r="W12156" s="820"/>
      <c r="X12156" s="820"/>
      <c r="Y12156" s="820"/>
      <c r="Z12156" s="820"/>
    </row>
    <row r="12157" spans="7:26">
      <c r="G12157" s="826"/>
      <c r="H12157" s="820"/>
      <c r="J12157" s="820"/>
      <c r="K12157" s="820"/>
      <c r="L12157" s="820"/>
      <c r="M12157" s="820"/>
      <c r="N12157" s="820"/>
      <c r="O12157" s="820"/>
      <c r="P12157" s="820"/>
      <c r="Q12157" s="820"/>
      <c r="R12157" s="820"/>
      <c r="S12157" s="820"/>
      <c r="T12157" s="820"/>
      <c r="U12157" s="820"/>
      <c r="V12157" s="820"/>
      <c r="W12157" s="820"/>
      <c r="X12157" s="820"/>
      <c r="Y12157" s="820"/>
      <c r="Z12157" s="820"/>
    </row>
    <row r="12158" spans="7:26">
      <c r="G12158" s="826"/>
      <c r="H12158" s="820"/>
      <c r="J12158" s="820"/>
      <c r="K12158" s="820"/>
      <c r="L12158" s="820"/>
      <c r="M12158" s="820"/>
      <c r="N12158" s="820"/>
      <c r="O12158" s="820"/>
      <c r="P12158" s="820"/>
      <c r="Q12158" s="820"/>
      <c r="R12158" s="820"/>
      <c r="S12158" s="820"/>
      <c r="T12158" s="820"/>
      <c r="U12158" s="820"/>
      <c r="V12158" s="820"/>
      <c r="W12158" s="820"/>
      <c r="X12158" s="820"/>
      <c r="Y12158" s="820"/>
      <c r="Z12158" s="820"/>
    </row>
    <row r="12159" spans="7:26">
      <c r="G12159" s="826"/>
      <c r="H12159" s="820"/>
      <c r="J12159" s="820"/>
      <c r="K12159" s="820"/>
      <c r="L12159" s="820"/>
      <c r="M12159" s="820"/>
      <c r="N12159" s="820"/>
      <c r="O12159" s="820"/>
      <c r="P12159" s="820"/>
      <c r="Q12159" s="820"/>
      <c r="R12159" s="820"/>
      <c r="S12159" s="820"/>
      <c r="T12159" s="820"/>
      <c r="U12159" s="820"/>
      <c r="V12159" s="820"/>
      <c r="W12159" s="820"/>
      <c r="X12159" s="820"/>
      <c r="Y12159" s="820"/>
      <c r="Z12159" s="820"/>
    </row>
    <row r="12160" spans="7:26">
      <c r="G12160" s="826"/>
      <c r="H12160" s="820"/>
      <c r="J12160" s="820"/>
      <c r="K12160" s="820"/>
      <c r="L12160" s="820"/>
      <c r="M12160" s="820"/>
      <c r="N12160" s="820"/>
      <c r="O12160" s="820"/>
      <c r="P12160" s="820"/>
      <c r="Q12160" s="820"/>
      <c r="R12160" s="820"/>
      <c r="S12160" s="820"/>
      <c r="T12160" s="820"/>
      <c r="U12160" s="820"/>
      <c r="V12160" s="820"/>
      <c r="W12160" s="820"/>
      <c r="X12160" s="820"/>
      <c r="Y12160" s="820"/>
      <c r="Z12160" s="820"/>
    </row>
    <row r="12161" spans="7:26">
      <c r="G12161" s="826"/>
      <c r="H12161" s="820"/>
      <c r="J12161" s="820"/>
      <c r="K12161" s="820"/>
      <c r="L12161" s="820"/>
      <c r="M12161" s="820"/>
      <c r="N12161" s="820"/>
      <c r="O12161" s="820"/>
      <c r="P12161" s="820"/>
      <c r="Q12161" s="820"/>
      <c r="R12161" s="820"/>
      <c r="S12161" s="820"/>
      <c r="T12161" s="820"/>
      <c r="U12161" s="820"/>
      <c r="V12161" s="820"/>
      <c r="W12161" s="820"/>
      <c r="X12161" s="820"/>
      <c r="Y12161" s="820"/>
      <c r="Z12161" s="820"/>
    </row>
    <row r="12162" spans="7:26">
      <c r="G12162" s="826"/>
      <c r="H12162" s="820"/>
      <c r="J12162" s="820"/>
      <c r="K12162" s="820"/>
      <c r="L12162" s="820"/>
      <c r="M12162" s="820"/>
      <c r="N12162" s="820"/>
      <c r="O12162" s="820"/>
      <c r="P12162" s="820"/>
      <c r="Q12162" s="820"/>
      <c r="R12162" s="820"/>
      <c r="S12162" s="820"/>
      <c r="T12162" s="820"/>
      <c r="U12162" s="820"/>
      <c r="V12162" s="820"/>
      <c r="W12162" s="820"/>
      <c r="X12162" s="820"/>
      <c r="Y12162" s="820"/>
      <c r="Z12162" s="820"/>
    </row>
    <row r="12163" spans="7:26">
      <c r="G12163" s="826"/>
      <c r="H12163" s="820"/>
      <c r="J12163" s="820"/>
      <c r="K12163" s="820"/>
      <c r="L12163" s="820"/>
      <c r="M12163" s="820"/>
      <c r="N12163" s="820"/>
      <c r="O12163" s="820"/>
      <c r="P12163" s="820"/>
      <c r="Q12163" s="820"/>
      <c r="R12163" s="820"/>
      <c r="S12163" s="820"/>
      <c r="T12163" s="820"/>
      <c r="U12163" s="820"/>
      <c r="V12163" s="820"/>
      <c r="W12163" s="820"/>
      <c r="X12163" s="820"/>
      <c r="Y12163" s="820"/>
      <c r="Z12163" s="820"/>
    </row>
    <row r="12164" spans="7:26">
      <c r="G12164" s="826"/>
      <c r="H12164" s="820"/>
      <c r="J12164" s="820"/>
      <c r="K12164" s="820"/>
      <c r="L12164" s="820"/>
      <c r="M12164" s="820"/>
      <c r="N12164" s="820"/>
      <c r="O12164" s="820"/>
      <c r="P12164" s="820"/>
      <c r="Q12164" s="820"/>
      <c r="R12164" s="820"/>
      <c r="S12164" s="820"/>
      <c r="T12164" s="820"/>
      <c r="U12164" s="820"/>
      <c r="V12164" s="820"/>
      <c r="W12164" s="820"/>
      <c r="X12164" s="820"/>
      <c r="Y12164" s="820"/>
      <c r="Z12164" s="820"/>
    </row>
    <row r="12165" spans="7:26">
      <c r="G12165" s="826"/>
      <c r="H12165" s="820"/>
      <c r="J12165" s="820"/>
      <c r="K12165" s="820"/>
      <c r="L12165" s="820"/>
      <c r="M12165" s="820"/>
      <c r="N12165" s="820"/>
      <c r="O12165" s="820"/>
      <c r="P12165" s="820"/>
      <c r="Q12165" s="820"/>
      <c r="R12165" s="820"/>
      <c r="S12165" s="820"/>
      <c r="T12165" s="820"/>
      <c r="U12165" s="820"/>
      <c r="V12165" s="820"/>
      <c r="W12165" s="820"/>
      <c r="X12165" s="820"/>
      <c r="Y12165" s="820"/>
      <c r="Z12165" s="820"/>
    </row>
    <row r="12166" spans="7:26">
      <c r="G12166" s="826"/>
      <c r="H12166" s="820"/>
      <c r="J12166" s="820"/>
      <c r="K12166" s="820"/>
      <c r="L12166" s="820"/>
      <c r="M12166" s="820"/>
      <c r="N12166" s="820"/>
      <c r="O12166" s="820"/>
      <c r="P12166" s="820"/>
      <c r="Q12166" s="820"/>
      <c r="R12166" s="820"/>
      <c r="S12166" s="820"/>
      <c r="T12166" s="820"/>
      <c r="U12166" s="820"/>
      <c r="V12166" s="820"/>
      <c r="W12166" s="820"/>
      <c r="X12166" s="820"/>
      <c r="Y12166" s="820"/>
      <c r="Z12166" s="820"/>
    </row>
    <row r="12167" spans="7:26">
      <c r="G12167" s="826"/>
      <c r="H12167" s="820"/>
      <c r="J12167" s="820"/>
      <c r="K12167" s="820"/>
      <c r="L12167" s="820"/>
      <c r="M12167" s="820"/>
      <c r="N12167" s="820"/>
      <c r="O12167" s="820"/>
      <c r="P12167" s="820"/>
      <c r="Q12167" s="820"/>
      <c r="R12167" s="820"/>
      <c r="S12167" s="820"/>
      <c r="T12167" s="820"/>
      <c r="U12167" s="820"/>
      <c r="V12167" s="820"/>
      <c r="W12167" s="820"/>
      <c r="X12167" s="820"/>
      <c r="Y12167" s="820"/>
      <c r="Z12167" s="820"/>
    </row>
    <row r="12168" spans="7:26">
      <c r="G12168" s="826"/>
      <c r="H12168" s="820"/>
      <c r="J12168" s="820"/>
      <c r="K12168" s="820"/>
      <c r="L12168" s="820"/>
      <c r="M12168" s="820"/>
      <c r="N12168" s="820"/>
      <c r="O12168" s="820"/>
      <c r="P12168" s="820"/>
      <c r="Q12168" s="820"/>
      <c r="R12168" s="820"/>
      <c r="S12168" s="820"/>
      <c r="T12168" s="820"/>
      <c r="U12168" s="820"/>
      <c r="V12168" s="820"/>
      <c r="W12168" s="820"/>
      <c r="X12168" s="820"/>
      <c r="Y12168" s="820"/>
      <c r="Z12168" s="820"/>
    </row>
    <row r="12169" spans="7:26">
      <c r="G12169" s="826"/>
      <c r="H12169" s="820"/>
      <c r="J12169" s="820"/>
      <c r="K12169" s="820"/>
      <c r="L12169" s="820"/>
      <c r="M12169" s="820"/>
      <c r="N12169" s="820"/>
      <c r="O12169" s="820"/>
      <c r="P12169" s="820"/>
      <c r="Q12169" s="820"/>
      <c r="R12169" s="820"/>
      <c r="S12169" s="820"/>
      <c r="T12169" s="820"/>
      <c r="U12169" s="820"/>
      <c r="V12169" s="820"/>
      <c r="W12169" s="820"/>
      <c r="X12169" s="820"/>
      <c r="Y12169" s="820"/>
      <c r="Z12169" s="820"/>
    </row>
    <row r="12170" spans="7:26">
      <c r="G12170" s="826"/>
      <c r="H12170" s="820"/>
      <c r="J12170" s="820"/>
      <c r="K12170" s="820"/>
      <c r="L12170" s="820"/>
      <c r="M12170" s="820"/>
      <c r="N12170" s="820"/>
      <c r="O12170" s="820"/>
      <c r="P12170" s="820"/>
      <c r="Q12170" s="820"/>
      <c r="R12170" s="820"/>
      <c r="S12170" s="820"/>
      <c r="T12170" s="820"/>
      <c r="U12170" s="820"/>
      <c r="V12170" s="820"/>
      <c r="W12170" s="820"/>
      <c r="X12170" s="820"/>
      <c r="Y12170" s="820"/>
      <c r="Z12170" s="820"/>
    </row>
    <row r="12171" spans="7:26">
      <c r="G12171" s="826"/>
      <c r="H12171" s="820"/>
      <c r="J12171" s="820"/>
      <c r="K12171" s="820"/>
      <c r="L12171" s="820"/>
      <c r="M12171" s="820"/>
      <c r="N12171" s="820"/>
      <c r="O12171" s="820"/>
      <c r="P12171" s="820"/>
      <c r="Q12171" s="820"/>
      <c r="R12171" s="820"/>
      <c r="S12171" s="820"/>
      <c r="T12171" s="820"/>
      <c r="U12171" s="820"/>
      <c r="V12171" s="820"/>
      <c r="W12171" s="820"/>
      <c r="X12171" s="820"/>
      <c r="Y12171" s="820"/>
      <c r="Z12171" s="820"/>
    </row>
    <row r="12172" spans="7:26">
      <c r="G12172" s="826"/>
      <c r="H12172" s="820"/>
      <c r="J12172" s="820"/>
      <c r="K12172" s="820"/>
      <c r="L12172" s="820"/>
      <c r="M12172" s="820"/>
      <c r="N12172" s="820"/>
      <c r="O12172" s="820"/>
      <c r="P12172" s="820"/>
      <c r="Q12172" s="820"/>
      <c r="R12172" s="820"/>
      <c r="S12172" s="820"/>
      <c r="T12172" s="820"/>
      <c r="U12172" s="820"/>
      <c r="V12172" s="820"/>
      <c r="W12172" s="820"/>
      <c r="X12172" s="820"/>
      <c r="Y12172" s="820"/>
      <c r="Z12172" s="820"/>
    </row>
    <row r="12173" spans="7:26">
      <c r="G12173" s="826"/>
      <c r="H12173" s="820"/>
      <c r="J12173" s="820"/>
      <c r="K12173" s="820"/>
      <c r="L12173" s="820"/>
      <c r="M12173" s="820"/>
      <c r="N12173" s="820"/>
      <c r="O12173" s="820"/>
      <c r="P12173" s="820"/>
      <c r="Q12173" s="820"/>
      <c r="R12173" s="820"/>
      <c r="S12173" s="820"/>
      <c r="T12173" s="820"/>
      <c r="U12173" s="820"/>
      <c r="V12173" s="820"/>
      <c r="W12173" s="820"/>
      <c r="X12173" s="820"/>
      <c r="Y12173" s="820"/>
      <c r="Z12173" s="820"/>
    </row>
    <row r="12174" spans="7:26">
      <c r="G12174" s="826"/>
      <c r="H12174" s="820"/>
      <c r="J12174" s="820"/>
      <c r="K12174" s="820"/>
      <c r="L12174" s="820"/>
      <c r="M12174" s="820"/>
      <c r="N12174" s="820"/>
      <c r="O12174" s="820"/>
      <c r="P12174" s="820"/>
      <c r="Q12174" s="820"/>
      <c r="R12174" s="820"/>
      <c r="S12174" s="820"/>
      <c r="T12174" s="820"/>
      <c r="U12174" s="820"/>
      <c r="V12174" s="820"/>
      <c r="W12174" s="820"/>
      <c r="X12174" s="820"/>
      <c r="Y12174" s="820"/>
      <c r="Z12174" s="820"/>
    </row>
    <row r="12175" spans="7:26">
      <c r="G12175" s="826"/>
      <c r="H12175" s="820"/>
      <c r="J12175" s="820"/>
      <c r="K12175" s="820"/>
      <c r="L12175" s="820"/>
      <c r="M12175" s="820"/>
      <c r="N12175" s="820"/>
      <c r="O12175" s="820"/>
      <c r="P12175" s="820"/>
      <c r="Q12175" s="820"/>
      <c r="R12175" s="820"/>
      <c r="S12175" s="820"/>
      <c r="T12175" s="820"/>
      <c r="U12175" s="820"/>
      <c r="V12175" s="820"/>
      <c r="W12175" s="820"/>
      <c r="X12175" s="820"/>
      <c r="Y12175" s="820"/>
      <c r="Z12175" s="820"/>
    </row>
    <row r="12176" spans="7:26">
      <c r="G12176" s="826"/>
      <c r="H12176" s="820"/>
      <c r="J12176" s="820"/>
      <c r="K12176" s="820"/>
      <c r="L12176" s="820"/>
      <c r="M12176" s="820"/>
      <c r="N12176" s="820"/>
      <c r="O12176" s="820"/>
      <c r="P12176" s="820"/>
      <c r="Q12176" s="820"/>
      <c r="R12176" s="820"/>
      <c r="S12176" s="820"/>
      <c r="T12176" s="820"/>
      <c r="U12176" s="820"/>
      <c r="V12176" s="820"/>
      <c r="W12176" s="820"/>
      <c r="X12176" s="820"/>
      <c r="Y12176" s="820"/>
      <c r="Z12176" s="820"/>
    </row>
    <row r="12177" spans="7:26">
      <c r="G12177" s="826"/>
      <c r="H12177" s="820"/>
      <c r="J12177" s="820"/>
      <c r="K12177" s="820"/>
      <c r="L12177" s="820"/>
      <c r="M12177" s="820"/>
      <c r="N12177" s="820"/>
      <c r="O12177" s="820"/>
      <c r="P12177" s="820"/>
      <c r="Q12177" s="820"/>
      <c r="R12177" s="820"/>
      <c r="S12177" s="820"/>
      <c r="T12177" s="820"/>
      <c r="U12177" s="820"/>
      <c r="V12177" s="820"/>
      <c r="W12177" s="820"/>
      <c r="X12177" s="820"/>
      <c r="Y12177" s="820"/>
      <c r="Z12177" s="820"/>
    </row>
    <row r="12178" spans="7:26">
      <c r="G12178" s="826"/>
      <c r="H12178" s="820"/>
      <c r="J12178" s="820"/>
      <c r="K12178" s="820"/>
      <c r="L12178" s="820"/>
      <c r="M12178" s="820"/>
      <c r="N12178" s="820"/>
      <c r="O12178" s="820"/>
      <c r="P12178" s="820"/>
      <c r="Q12178" s="820"/>
      <c r="R12178" s="820"/>
      <c r="S12178" s="820"/>
      <c r="T12178" s="820"/>
      <c r="U12178" s="820"/>
      <c r="V12178" s="820"/>
      <c r="W12178" s="820"/>
      <c r="X12178" s="820"/>
      <c r="Y12178" s="820"/>
      <c r="Z12178" s="820"/>
    </row>
    <row r="12179" spans="7:26">
      <c r="G12179" s="826"/>
      <c r="H12179" s="820"/>
      <c r="J12179" s="820"/>
      <c r="K12179" s="820"/>
      <c r="L12179" s="820"/>
      <c r="M12179" s="820"/>
      <c r="N12179" s="820"/>
      <c r="O12179" s="820"/>
      <c r="P12179" s="820"/>
      <c r="Q12179" s="820"/>
      <c r="R12179" s="820"/>
      <c r="S12179" s="820"/>
      <c r="T12179" s="820"/>
      <c r="U12179" s="820"/>
      <c r="V12179" s="820"/>
      <c r="W12179" s="820"/>
      <c r="X12179" s="820"/>
      <c r="Y12179" s="820"/>
      <c r="Z12179" s="820"/>
    </row>
    <row r="12180" spans="7:26">
      <c r="G12180" s="826"/>
      <c r="H12180" s="820"/>
      <c r="J12180" s="820"/>
      <c r="K12180" s="820"/>
      <c r="L12180" s="820"/>
      <c r="M12180" s="820"/>
      <c r="N12180" s="820"/>
      <c r="O12180" s="820"/>
      <c r="P12180" s="820"/>
      <c r="Q12180" s="820"/>
      <c r="R12180" s="820"/>
      <c r="S12180" s="820"/>
      <c r="T12180" s="820"/>
      <c r="U12180" s="820"/>
      <c r="V12180" s="820"/>
      <c r="W12180" s="820"/>
      <c r="X12180" s="820"/>
      <c r="Y12180" s="820"/>
      <c r="Z12180" s="820"/>
    </row>
    <row r="12181" spans="7:26">
      <c r="G12181" s="826"/>
      <c r="H12181" s="820"/>
      <c r="J12181" s="820"/>
      <c r="K12181" s="820"/>
      <c r="L12181" s="820"/>
      <c r="M12181" s="820"/>
      <c r="N12181" s="820"/>
      <c r="O12181" s="820"/>
      <c r="P12181" s="820"/>
      <c r="Q12181" s="820"/>
      <c r="R12181" s="820"/>
      <c r="S12181" s="820"/>
      <c r="T12181" s="820"/>
      <c r="U12181" s="820"/>
      <c r="V12181" s="820"/>
      <c r="W12181" s="820"/>
      <c r="X12181" s="820"/>
      <c r="Y12181" s="820"/>
      <c r="Z12181" s="820"/>
    </row>
    <row r="12182" spans="7:26">
      <c r="G12182" s="826"/>
      <c r="H12182" s="820"/>
      <c r="J12182" s="820"/>
      <c r="K12182" s="820"/>
      <c r="L12182" s="820"/>
      <c r="M12182" s="820"/>
      <c r="N12182" s="820"/>
      <c r="O12182" s="820"/>
      <c r="P12182" s="820"/>
      <c r="Q12182" s="820"/>
      <c r="R12182" s="820"/>
      <c r="S12182" s="820"/>
      <c r="T12182" s="820"/>
      <c r="U12182" s="820"/>
      <c r="V12182" s="820"/>
      <c r="W12182" s="820"/>
      <c r="X12182" s="820"/>
      <c r="Y12182" s="820"/>
      <c r="Z12182" s="820"/>
    </row>
    <row r="12183" spans="7:26">
      <c r="G12183" s="826"/>
      <c r="H12183" s="820"/>
      <c r="J12183" s="820"/>
      <c r="K12183" s="820"/>
      <c r="L12183" s="820"/>
      <c r="M12183" s="820"/>
      <c r="N12183" s="820"/>
      <c r="O12183" s="820"/>
      <c r="P12183" s="820"/>
      <c r="Q12183" s="820"/>
      <c r="R12183" s="820"/>
      <c r="S12183" s="820"/>
      <c r="T12183" s="820"/>
      <c r="U12183" s="820"/>
      <c r="V12183" s="820"/>
      <c r="W12183" s="820"/>
      <c r="X12183" s="820"/>
      <c r="Y12183" s="820"/>
      <c r="Z12183" s="820"/>
    </row>
    <row r="12184" spans="7:26">
      <c r="G12184" s="826"/>
      <c r="H12184" s="820"/>
      <c r="J12184" s="820"/>
      <c r="K12184" s="820"/>
      <c r="L12184" s="820"/>
      <c r="M12184" s="820"/>
      <c r="N12184" s="820"/>
      <c r="O12184" s="820"/>
      <c r="P12184" s="820"/>
      <c r="Q12184" s="820"/>
      <c r="R12184" s="820"/>
      <c r="S12184" s="820"/>
      <c r="T12184" s="820"/>
      <c r="U12184" s="820"/>
      <c r="V12184" s="820"/>
      <c r="W12184" s="820"/>
      <c r="X12184" s="820"/>
      <c r="Y12184" s="820"/>
      <c r="Z12184" s="820"/>
    </row>
    <row r="12185" spans="7:26">
      <c r="G12185" s="826"/>
      <c r="H12185" s="820"/>
      <c r="J12185" s="820"/>
      <c r="K12185" s="820"/>
      <c r="L12185" s="820"/>
      <c r="M12185" s="820"/>
      <c r="N12185" s="820"/>
      <c r="O12185" s="820"/>
      <c r="P12185" s="820"/>
      <c r="Q12185" s="820"/>
      <c r="R12185" s="820"/>
      <c r="S12185" s="820"/>
      <c r="T12185" s="820"/>
      <c r="U12185" s="820"/>
      <c r="V12185" s="820"/>
      <c r="W12185" s="820"/>
      <c r="X12185" s="820"/>
      <c r="Y12185" s="820"/>
      <c r="Z12185" s="820"/>
    </row>
    <row r="12186" spans="7:26">
      <c r="G12186" s="826"/>
      <c r="H12186" s="820"/>
      <c r="J12186" s="820"/>
      <c r="K12186" s="820"/>
      <c r="L12186" s="820"/>
      <c r="M12186" s="820"/>
      <c r="N12186" s="820"/>
      <c r="O12186" s="820"/>
      <c r="P12186" s="820"/>
      <c r="Q12186" s="820"/>
      <c r="R12186" s="820"/>
      <c r="S12186" s="820"/>
      <c r="T12186" s="820"/>
      <c r="U12186" s="820"/>
      <c r="V12186" s="820"/>
      <c r="W12186" s="820"/>
      <c r="X12186" s="820"/>
      <c r="Y12186" s="820"/>
      <c r="Z12186" s="820"/>
    </row>
    <row r="12187" spans="7:26">
      <c r="G12187" s="826"/>
      <c r="H12187" s="820"/>
      <c r="J12187" s="820"/>
      <c r="K12187" s="820"/>
      <c r="L12187" s="820"/>
      <c r="M12187" s="820"/>
      <c r="N12187" s="820"/>
      <c r="O12187" s="820"/>
      <c r="P12187" s="820"/>
      <c r="Q12187" s="820"/>
      <c r="R12187" s="820"/>
      <c r="S12187" s="820"/>
      <c r="T12187" s="820"/>
      <c r="U12187" s="820"/>
      <c r="V12187" s="820"/>
      <c r="W12187" s="820"/>
      <c r="X12187" s="820"/>
      <c r="Y12187" s="820"/>
      <c r="Z12187" s="820"/>
    </row>
    <row r="12188" spans="7:26">
      <c r="G12188" s="826"/>
      <c r="H12188" s="820"/>
      <c r="J12188" s="820"/>
      <c r="K12188" s="820"/>
      <c r="L12188" s="820"/>
      <c r="M12188" s="820"/>
      <c r="N12188" s="820"/>
      <c r="O12188" s="820"/>
      <c r="P12188" s="820"/>
      <c r="Q12188" s="820"/>
      <c r="R12188" s="820"/>
      <c r="S12188" s="820"/>
      <c r="T12188" s="820"/>
      <c r="U12188" s="820"/>
      <c r="V12188" s="820"/>
      <c r="W12188" s="820"/>
      <c r="X12188" s="820"/>
      <c r="Y12188" s="820"/>
      <c r="Z12188" s="820"/>
    </row>
    <row r="12189" spans="7:26">
      <c r="G12189" s="826"/>
      <c r="H12189" s="820"/>
      <c r="J12189" s="820"/>
      <c r="K12189" s="820"/>
      <c r="L12189" s="820"/>
      <c r="M12189" s="820"/>
      <c r="N12189" s="820"/>
      <c r="O12189" s="820"/>
      <c r="P12189" s="820"/>
      <c r="Q12189" s="820"/>
      <c r="R12189" s="820"/>
      <c r="S12189" s="820"/>
      <c r="T12189" s="820"/>
      <c r="U12189" s="820"/>
      <c r="V12189" s="820"/>
      <c r="W12189" s="820"/>
      <c r="X12189" s="820"/>
      <c r="Y12189" s="820"/>
      <c r="Z12189" s="820"/>
    </row>
    <row r="12190" spans="7:26">
      <c r="G12190" s="826"/>
      <c r="H12190" s="820"/>
      <c r="J12190" s="820"/>
      <c r="K12190" s="820"/>
      <c r="L12190" s="820"/>
      <c r="M12190" s="820"/>
      <c r="N12190" s="820"/>
      <c r="O12190" s="820"/>
      <c r="P12190" s="820"/>
      <c r="Q12190" s="820"/>
      <c r="R12190" s="820"/>
      <c r="S12190" s="820"/>
      <c r="T12190" s="820"/>
      <c r="U12190" s="820"/>
      <c r="V12190" s="820"/>
      <c r="W12190" s="820"/>
      <c r="X12190" s="820"/>
      <c r="Y12190" s="820"/>
      <c r="Z12190" s="820"/>
    </row>
    <row r="12191" spans="7:26">
      <c r="G12191" s="826"/>
      <c r="H12191" s="820"/>
      <c r="J12191" s="820"/>
      <c r="K12191" s="820"/>
      <c r="L12191" s="820"/>
      <c r="M12191" s="820"/>
      <c r="N12191" s="820"/>
      <c r="O12191" s="820"/>
      <c r="P12191" s="820"/>
      <c r="Q12191" s="820"/>
      <c r="R12191" s="820"/>
      <c r="S12191" s="820"/>
      <c r="T12191" s="820"/>
      <c r="U12191" s="820"/>
      <c r="V12191" s="820"/>
      <c r="W12191" s="820"/>
      <c r="X12191" s="820"/>
      <c r="Y12191" s="820"/>
      <c r="Z12191" s="820"/>
    </row>
    <row r="12192" spans="7:26">
      <c r="G12192" s="826"/>
      <c r="H12192" s="820"/>
      <c r="J12192" s="820"/>
      <c r="K12192" s="820"/>
      <c r="L12192" s="820"/>
      <c r="M12192" s="820"/>
      <c r="N12192" s="820"/>
      <c r="O12192" s="820"/>
      <c r="P12192" s="820"/>
      <c r="Q12192" s="820"/>
      <c r="R12192" s="820"/>
      <c r="S12192" s="820"/>
      <c r="T12192" s="820"/>
      <c r="U12192" s="820"/>
      <c r="V12192" s="820"/>
      <c r="W12192" s="820"/>
      <c r="X12192" s="820"/>
      <c r="Y12192" s="820"/>
      <c r="Z12192" s="820"/>
    </row>
    <row r="12193" spans="7:26">
      <c r="G12193" s="826"/>
      <c r="H12193" s="820"/>
      <c r="J12193" s="820"/>
      <c r="K12193" s="820"/>
      <c r="L12193" s="820"/>
      <c r="M12193" s="820"/>
      <c r="N12193" s="820"/>
      <c r="O12193" s="820"/>
      <c r="P12193" s="820"/>
      <c r="Q12193" s="820"/>
      <c r="R12193" s="820"/>
      <c r="S12193" s="820"/>
      <c r="T12193" s="820"/>
      <c r="U12193" s="820"/>
      <c r="V12193" s="820"/>
      <c r="W12193" s="820"/>
      <c r="X12193" s="820"/>
      <c r="Y12193" s="820"/>
      <c r="Z12193" s="820"/>
    </row>
    <row r="12194" spans="7:26">
      <c r="G12194" s="826"/>
      <c r="H12194" s="820"/>
      <c r="J12194" s="820"/>
      <c r="K12194" s="820"/>
      <c r="L12194" s="820"/>
      <c r="M12194" s="820"/>
      <c r="N12194" s="820"/>
      <c r="O12194" s="820"/>
      <c r="P12194" s="820"/>
      <c r="Q12194" s="820"/>
      <c r="R12194" s="820"/>
      <c r="S12194" s="820"/>
      <c r="T12194" s="820"/>
      <c r="U12194" s="820"/>
      <c r="V12194" s="820"/>
      <c r="W12194" s="820"/>
      <c r="X12194" s="820"/>
      <c r="Y12194" s="820"/>
      <c r="Z12194" s="820"/>
    </row>
    <row r="12195" spans="7:26">
      <c r="G12195" s="826"/>
      <c r="H12195" s="820"/>
      <c r="J12195" s="820"/>
      <c r="K12195" s="820"/>
      <c r="L12195" s="820"/>
      <c r="M12195" s="820"/>
      <c r="N12195" s="820"/>
      <c r="O12195" s="820"/>
      <c r="P12195" s="820"/>
      <c r="Q12195" s="820"/>
      <c r="R12195" s="820"/>
      <c r="S12195" s="820"/>
      <c r="T12195" s="820"/>
      <c r="U12195" s="820"/>
      <c r="V12195" s="820"/>
      <c r="W12195" s="820"/>
      <c r="X12195" s="820"/>
      <c r="Y12195" s="820"/>
      <c r="Z12195" s="820"/>
    </row>
    <row r="12196" spans="7:26">
      <c r="G12196" s="826"/>
      <c r="H12196" s="820"/>
      <c r="J12196" s="820"/>
      <c r="K12196" s="820"/>
      <c r="L12196" s="820"/>
      <c r="M12196" s="820"/>
      <c r="N12196" s="820"/>
      <c r="O12196" s="820"/>
      <c r="P12196" s="820"/>
      <c r="Q12196" s="820"/>
      <c r="R12196" s="820"/>
      <c r="S12196" s="820"/>
      <c r="T12196" s="820"/>
      <c r="U12196" s="820"/>
      <c r="V12196" s="820"/>
      <c r="W12196" s="820"/>
      <c r="X12196" s="820"/>
      <c r="Y12196" s="820"/>
      <c r="Z12196" s="820"/>
    </row>
    <row r="12197" spans="7:26">
      <c r="G12197" s="826"/>
      <c r="H12197" s="820"/>
      <c r="J12197" s="820"/>
      <c r="K12197" s="820"/>
      <c r="L12197" s="820"/>
      <c r="M12197" s="820"/>
      <c r="N12197" s="820"/>
      <c r="O12197" s="820"/>
      <c r="P12197" s="820"/>
      <c r="Q12197" s="820"/>
      <c r="R12197" s="820"/>
      <c r="S12197" s="820"/>
      <c r="T12197" s="820"/>
      <c r="U12197" s="820"/>
      <c r="V12197" s="820"/>
      <c r="W12197" s="820"/>
      <c r="X12197" s="820"/>
      <c r="Y12197" s="820"/>
      <c r="Z12197" s="820"/>
    </row>
    <row r="12198" spans="7:26">
      <c r="G12198" s="826"/>
      <c r="H12198" s="820"/>
      <c r="J12198" s="820"/>
      <c r="K12198" s="820"/>
      <c r="L12198" s="820"/>
      <c r="M12198" s="820"/>
      <c r="N12198" s="820"/>
      <c r="O12198" s="820"/>
      <c r="P12198" s="820"/>
      <c r="Q12198" s="820"/>
      <c r="R12198" s="820"/>
      <c r="S12198" s="820"/>
      <c r="T12198" s="820"/>
      <c r="U12198" s="820"/>
      <c r="V12198" s="820"/>
      <c r="W12198" s="820"/>
      <c r="X12198" s="820"/>
      <c r="Y12198" s="820"/>
      <c r="Z12198" s="820"/>
    </row>
    <row r="12199" spans="7:26">
      <c r="G12199" s="826"/>
      <c r="H12199" s="820"/>
      <c r="J12199" s="820"/>
      <c r="K12199" s="820"/>
      <c r="L12199" s="820"/>
      <c r="M12199" s="820"/>
      <c r="N12199" s="820"/>
      <c r="O12199" s="820"/>
      <c r="P12199" s="820"/>
      <c r="Q12199" s="820"/>
      <c r="R12199" s="820"/>
      <c r="S12199" s="820"/>
      <c r="T12199" s="820"/>
      <c r="U12199" s="820"/>
      <c r="V12199" s="820"/>
      <c r="W12199" s="820"/>
      <c r="X12199" s="820"/>
      <c r="Y12199" s="820"/>
      <c r="Z12199" s="820"/>
    </row>
    <row r="12200" spans="7:26">
      <c r="G12200" s="826"/>
      <c r="H12200" s="820"/>
      <c r="J12200" s="820"/>
      <c r="K12200" s="820"/>
      <c r="L12200" s="820"/>
      <c r="M12200" s="820"/>
      <c r="N12200" s="820"/>
      <c r="O12200" s="820"/>
      <c r="P12200" s="820"/>
      <c r="Q12200" s="820"/>
      <c r="R12200" s="820"/>
      <c r="S12200" s="820"/>
      <c r="T12200" s="820"/>
      <c r="U12200" s="820"/>
      <c r="V12200" s="820"/>
      <c r="W12200" s="820"/>
      <c r="X12200" s="820"/>
      <c r="Y12200" s="820"/>
      <c r="Z12200" s="820"/>
    </row>
    <row r="12201" spans="7:26">
      <c r="G12201" s="826"/>
      <c r="H12201" s="820"/>
      <c r="J12201" s="820"/>
      <c r="K12201" s="820"/>
      <c r="L12201" s="820"/>
      <c r="M12201" s="820"/>
      <c r="N12201" s="820"/>
      <c r="O12201" s="820"/>
      <c r="P12201" s="820"/>
      <c r="Q12201" s="820"/>
      <c r="R12201" s="820"/>
      <c r="S12201" s="820"/>
      <c r="T12201" s="820"/>
      <c r="U12201" s="820"/>
      <c r="V12201" s="820"/>
      <c r="W12201" s="820"/>
      <c r="X12201" s="820"/>
      <c r="Y12201" s="820"/>
      <c r="Z12201" s="820"/>
    </row>
    <row r="12202" spans="7:26">
      <c r="G12202" s="826"/>
      <c r="H12202" s="820"/>
      <c r="J12202" s="820"/>
      <c r="K12202" s="820"/>
      <c r="L12202" s="820"/>
      <c r="M12202" s="820"/>
      <c r="N12202" s="820"/>
      <c r="O12202" s="820"/>
      <c r="P12202" s="820"/>
      <c r="Q12202" s="820"/>
      <c r="R12202" s="820"/>
      <c r="S12202" s="820"/>
      <c r="T12202" s="820"/>
      <c r="U12202" s="820"/>
      <c r="V12202" s="820"/>
      <c r="W12202" s="820"/>
      <c r="X12202" s="820"/>
      <c r="Y12202" s="820"/>
      <c r="Z12202" s="820"/>
    </row>
    <row r="12203" spans="7:26">
      <c r="G12203" s="826"/>
      <c r="H12203" s="820"/>
      <c r="J12203" s="820"/>
      <c r="K12203" s="820"/>
      <c r="L12203" s="820"/>
      <c r="M12203" s="820"/>
      <c r="N12203" s="820"/>
      <c r="O12203" s="820"/>
      <c r="P12203" s="820"/>
      <c r="Q12203" s="820"/>
      <c r="R12203" s="820"/>
      <c r="S12203" s="820"/>
      <c r="T12203" s="820"/>
      <c r="U12203" s="820"/>
      <c r="V12203" s="820"/>
      <c r="W12203" s="820"/>
      <c r="X12203" s="820"/>
      <c r="Y12203" s="820"/>
      <c r="Z12203" s="820"/>
    </row>
    <row r="12204" spans="7:26">
      <c r="G12204" s="826"/>
      <c r="H12204" s="820"/>
      <c r="J12204" s="820"/>
      <c r="K12204" s="820"/>
      <c r="L12204" s="820"/>
      <c r="M12204" s="820"/>
      <c r="N12204" s="820"/>
      <c r="O12204" s="820"/>
      <c r="P12204" s="820"/>
      <c r="Q12204" s="820"/>
      <c r="R12204" s="820"/>
      <c r="S12204" s="820"/>
      <c r="T12204" s="820"/>
      <c r="U12204" s="820"/>
      <c r="V12204" s="820"/>
      <c r="W12204" s="820"/>
      <c r="X12204" s="820"/>
      <c r="Y12204" s="820"/>
      <c r="Z12204" s="820"/>
    </row>
    <row r="12205" spans="7:26">
      <c r="G12205" s="826"/>
      <c r="H12205" s="820"/>
      <c r="J12205" s="820"/>
      <c r="K12205" s="820"/>
      <c r="L12205" s="820"/>
      <c r="M12205" s="820"/>
      <c r="N12205" s="820"/>
      <c r="O12205" s="820"/>
      <c r="P12205" s="820"/>
      <c r="Q12205" s="820"/>
      <c r="R12205" s="820"/>
      <c r="S12205" s="820"/>
      <c r="T12205" s="820"/>
      <c r="U12205" s="820"/>
      <c r="V12205" s="820"/>
      <c r="W12205" s="820"/>
      <c r="X12205" s="820"/>
      <c r="Y12205" s="820"/>
      <c r="Z12205" s="820"/>
    </row>
    <row r="12206" spans="7:26">
      <c r="G12206" s="826"/>
      <c r="H12206" s="820"/>
      <c r="J12206" s="820"/>
      <c r="K12206" s="820"/>
      <c r="L12206" s="820"/>
      <c r="M12206" s="820"/>
      <c r="N12206" s="820"/>
      <c r="O12206" s="820"/>
      <c r="P12206" s="820"/>
      <c r="Q12206" s="820"/>
      <c r="R12206" s="820"/>
      <c r="S12206" s="820"/>
      <c r="T12206" s="820"/>
      <c r="U12206" s="820"/>
      <c r="V12206" s="820"/>
      <c r="W12206" s="820"/>
      <c r="X12206" s="820"/>
      <c r="Y12206" s="820"/>
      <c r="Z12206" s="820"/>
    </row>
    <row r="12207" spans="7:26">
      <c r="G12207" s="826"/>
      <c r="H12207" s="820"/>
      <c r="J12207" s="820"/>
      <c r="K12207" s="820"/>
      <c r="L12207" s="820"/>
      <c r="M12207" s="820"/>
      <c r="N12207" s="820"/>
      <c r="O12207" s="820"/>
      <c r="P12207" s="820"/>
      <c r="Q12207" s="820"/>
      <c r="R12207" s="820"/>
      <c r="S12207" s="820"/>
      <c r="T12207" s="820"/>
      <c r="U12207" s="820"/>
      <c r="V12207" s="820"/>
      <c r="W12207" s="820"/>
      <c r="X12207" s="820"/>
      <c r="Y12207" s="820"/>
      <c r="Z12207" s="820"/>
    </row>
    <row r="12208" spans="7:26">
      <c r="G12208" s="826"/>
      <c r="H12208" s="820"/>
      <c r="J12208" s="820"/>
      <c r="K12208" s="820"/>
      <c r="L12208" s="820"/>
      <c r="M12208" s="820"/>
      <c r="N12208" s="820"/>
      <c r="O12208" s="820"/>
      <c r="P12208" s="820"/>
      <c r="Q12208" s="820"/>
      <c r="R12208" s="820"/>
      <c r="S12208" s="820"/>
      <c r="T12208" s="820"/>
      <c r="U12208" s="820"/>
      <c r="V12208" s="820"/>
      <c r="W12208" s="820"/>
      <c r="X12208" s="820"/>
      <c r="Y12208" s="820"/>
      <c r="Z12208" s="820"/>
    </row>
    <row r="12209" spans="7:26">
      <c r="G12209" s="826"/>
      <c r="H12209" s="820"/>
      <c r="J12209" s="820"/>
      <c r="K12209" s="820"/>
      <c r="L12209" s="820"/>
      <c r="M12209" s="820"/>
      <c r="N12209" s="820"/>
      <c r="O12209" s="820"/>
      <c r="P12209" s="820"/>
      <c r="Q12209" s="820"/>
      <c r="R12209" s="820"/>
      <c r="S12209" s="820"/>
      <c r="T12209" s="820"/>
      <c r="U12209" s="820"/>
      <c r="V12209" s="820"/>
      <c r="W12209" s="820"/>
      <c r="X12209" s="820"/>
      <c r="Y12209" s="820"/>
      <c r="Z12209" s="820"/>
    </row>
    <row r="12210" spans="7:26">
      <c r="G12210" s="826"/>
      <c r="H12210" s="820"/>
      <c r="J12210" s="820"/>
      <c r="K12210" s="820"/>
      <c r="L12210" s="820"/>
      <c r="M12210" s="820"/>
      <c r="N12210" s="820"/>
      <c r="O12210" s="820"/>
      <c r="P12210" s="820"/>
      <c r="Q12210" s="820"/>
      <c r="R12210" s="820"/>
      <c r="S12210" s="820"/>
      <c r="T12210" s="820"/>
      <c r="U12210" s="820"/>
      <c r="V12210" s="820"/>
      <c r="W12210" s="820"/>
      <c r="X12210" s="820"/>
      <c r="Y12210" s="820"/>
      <c r="Z12210" s="820"/>
    </row>
    <row r="12211" spans="7:26">
      <c r="G12211" s="826"/>
      <c r="H12211" s="820"/>
      <c r="J12211" s="820"/>
      <c r="K12211" s="820"/>
      <c r="L12211" s="820"/>
      <c r="M12211" s="820"/>
      <c r="N12211" s="820"/>
      <c r="O12211" s="820"/>
      <c r="P12211" s="820"/>
      <c r="Q12211" s="820"/>
      <c r="R12211" s="820"/>
      <c r="S12211" s="820"/>
      <c r="T12211" s="820"/>
      <c r="U12211" s="820"/>
      <c r="V12211" s="820"/>
      <c r="W12211" s="820"/>
      <c r="X12211" s="820"/>
      <c r="Y12211" s="820"/>
      <c r="Z12211" s="820"/>
    </row>
    <row r="12212" spans="7:26">
      <c r="G12212" s="826"/>
      <c r="H12212" s="820"/>
      <c r="J12212" s="820"/>
      <c r="K12212" s="820"/>
      <c r="L12212" s="820"/>
      <c r="M12212" s="820"/>
      <c r="N12212" s="820"/>
      <c r="O12212" s="820"/>
      <c r="P12212" s="820"/>
      <c r="Q12212" s="820"/>
      <c r="R12212" s="820"/>
      <c r="S12212" s="820"/>
      <c r="T12212" s="820"/>
      <c r="U12212" s="820"/>
      <c r="V12212" s="820"/>
      <c r="W12212" s="820"/>
      <c r="X12212" s="820"/>
      <c r="Y12212" s="820"/>
      <c r="Z12212" s="820"/>
    </row>
    <row r="12213" spans="7:26">
      <c r="G12213" s="826"/>
      <c r="H12213" s="820"/>
      <c r="J12213" s="820"/>
      <c r="K12213" s="820"/>
      <c r="L12213" s="820"/>
      <c r="M12213" s="820"/>
      <c r="N12213" s="820"/>
      <c r="O12213" s="820"/>
      <c r="P12213" s="820"/>
      <c r="Q12213" s="820"/>
      <c r="R12213" s="820"/>
      <c r="S12213" s="820"/>
      <c r="T12213" s="820"/>
      <c r="U12213" s="820"/>
      <c r="V12213" s="820"/>
      <c r="W12213" s="820"/>
      <c r="X12213" s="820"/>
      <c r="Y12213" s="820"/>
      <c r="Z12213" s="820"/>
    </row>
    <row r="12214" spans="7:26">
      <c r="G12214" s="826"/>
      <c r="H12214" s="820"/>
      <c r="J12214" s="820"/>
      <c r="K12214" s="820"/>
      <c r="L12214" s="820"/>
      <c r="M12214" s="820"/>
      <c r="N12214" s="820"/>
      <c r="O12214" s="820"/>
      <c r="P12214" s="820"/>
      <c r="Q12214" s="820"/>
      <c r="R12214" s="820"/>
      <c r="S12214" s="820"/>
      <c r="T12214" s="820"/>
      <c r="U12214" s="820"/>
      <c r="V12214" s="820"/>
      <c r="W12214" s="820"/>
      <c r="X12214" s="820"/>
      <c r="Y12214" s="820"/>
      <c r="Z12214" s="820"/>
    </row>
    <row r="12215" spans="7:26">
      <c r="G12215" s="826"/>
      <c r="H12215" s="820"/>
      <c r="J12215" s="820"/>
      <c r="K12215" s="820"/>
      <c r="L12215" s="820"/>
      <c r="M12215" s="820"/>
      <c r="N12215" s="820"/>
      <c r="O12215" s="820"/>
      <c r="P12215" s="820"/>
      <c r="Q12215" s="820"/>
      <c r="R12215" s="820"/>
      <c r="S12215" s="820"/>
      <c r="T12215" s="820"/>
      <c r="U12215" s="820"/>
      <c r="V12215" s="820"/>
      <c r="W12215" s="820"/>
      <c r="X12215" s="820"/>
      <c r="Y12215" s="820"/>
      <c r="Z12215" s="820"/>
    </row>
    <row r="12216" spans="7:26">
      <c r="G12216" s="826"/>
      <c r="H12216" s="820"/>
      <c r="J12216" s="820"/>
      <c r="K12216" s="820"/>
      <c r="L12216" s="820"/>
      <c r="M12216" s="820"/>
      <c r="N12216" s="820"/>
      <c r="O12216" s="820"/>
      <c r="P12216" s="820"/>
      <c r="Q12216" s="820"/>
      <c r="R12216" s="820"/>
      <c r="S12216" s="820"/>
      <c r="T12216" s="820"/>
      <c r="U12216" s="820"/>
      <c r="V12216" s="820"/>
      <c r="W12216" s="820"/>
      <c r="X12216" s="820"/>
      <c r="Y12216" s="820"/>
      <c r="Z12216" s="820"/>
    </row>
    <row r="12217" spans="7:26">
      <c r="G12217" s="826"/>
      <c r="H12217" s="820"/>
      <c r="J12217" s="820"/>
      <c r="K12217" s="820"/>
      <c r="L12217" s="820"/>
      <c r="M12217" s="820"/>
      <c r="N12217" s="820"/>
      <c r="O12217" s="820"/>
      <c r="P12217" s="820"/>
      <c r="Q12217" s="820"/>
      <c r="R12217" s="820"/>
      <c r="S12217" s="820"/>
      <c r="T12217" s="820"/>
      <c r="U12217" s="820"/>
      <c r="V12217" s="820"/>
      <c r="W12217" s="820"/>
      <c r="X12217" s="820"/>
      <c r="Y12217" s="820"/>
      <c r="Z12217" s="820"/>
    </row>
    <row r="12218" spans="7:26">
      <c r="G12218" s="826"/>
      <c r="H12218" s="820"/>
      <c r="J12218" s="820"/>
      <c r="K12218" s="820"/>
      <c r="L12218" s="820"/>
      <c r="M12218" s="820"/>
      <c r="N12218" s="820"/>
      <c r="O12218" s="820"/>
      <c r="P12218" s="820"/>
      <c r="Q12218" s="820"/>
      <c r="R12218" s="820"/>
      <c r="S12218" s="820"/>
      <c r="T12218" s="820"/>
      <c r="U12218" s="820"/>
      <c r="V12218" s="820"/>
      <c r="W12218" s="820"/>
      <c r="X12218" s="820"/>
      <c r="Y12218" s="820"/>
      <c r="Z12218" s="820"/>
    </row>
    <row r="12219" spans="7:26">
      <c r="G12219" s="826"/>
      <c r="H12219" s="820"/>
      <c r="J12219" s="820"/>
      <c r="K12219" s="820"/>
      <c r="L12219" s="820"/>
      <c r="M12219" s="820"/>
      <c r="N12219" s="820"/>
      <c r="O12219" s="820"/>
      <c r="P12219" s="820"/>
      <c r="Q12219" s="820"/>
      <c r="R12219" s="820"/>
      <c r="S12219" s="820"/>
      <c r="T12219" s="820"/>
      <c r="U12219" s="820"/>
      <c r="V12219" s="820"/>
      <c r="W12219" s="820"/>
      <c r="X12219" s="820"/>
      <c r="Y12219" s="820"/>
      <c r="Z12219" s="820"/>
    </row>
    <row r="12220" spans="7:26">
      <c r="G12220" s="826"/>
      <c r="H12220" s="820"/>
      <c r="J12220" s="820"/>
      <c r="K12220" s="820"/>
      <c r="L12220" s="820"/>
      <c r="M12220" s="820"/>
      <c r="N12220" s="820"/>
      <c r="O12220" s="820"/>
      <c r="P12220" s="820"/>
      <c r="Q12220" s="820"/>
      <c r="R12220" s="820"/>
      <c r="S12220" s="820"/>
      <c r="T12220" s="820"/>
      <c r="U12220" s="820"/>
      <c r="V12220" s="820"/>
      <c r="W12220" s="820"/>
      <c r="X12220" s="820"/>
      <c r="Y12220" s="820"/>
      <c r="Z12220" s="820"/>
    </row>
    <row r="12221" spans="7:26">
      <c r="G12221" s="826"/>
      <c r="H12221" s="820"/>
      <c r="J12221" s="820"/>
      <c r="K12221" s="820"/>
      <c r="L12221" s="820"/>
      <c r="M12221" s="820"/>
      <c r="N12221" s="820"/>
      <c r="O12221" s="820"/>
      <c r="P12221" s="820"/>
      <c r="Q12221" s="820"/>
      <c r="R12221" s="820"/>
      <c r="S12221" s="820"/>
      <c r="T12221" s="820"/>
      <c r="U12221" s="820"/>
      <c r="V12221" s="820"/>
      <c r="W12221" s="820"/>
      <c r="X12221" s="820"/>
      <c r="Y12221" s="820"/>
      <c r="Z12221" s="820"/>
    </row>
    <row r="12222" spans="7:26">
      <c r="G12222" s="826"/>
      <c r="H12222" s="820"/>
      <c r="J12222" s="820"/>
      <c r="K12222" s="820"/>
      <c r="L12222" s="820"/>
      <c r="M12222" s="820"/>
      <c r="N12222" s="820"/>
      <c r="O12222" s="820"/>
      <c r="P12222" s="820"/>
      <c r="Q12222" s="820"/>
      <c r="R12222" s="820"/>
      <c r="S12222" s="820"/>
      <c r="T12222" s="820"/>
      <c r="U12222" s="820"/>
      <c r="V12222" s="820"/>
      <c r="W12222" s="820"/>
      <c r="X12222" s="820"/>
      <c r="Y12222" s="820"/>
      <c r="Z12222" s="820"/>
    </row>
    <row r="12223" spans="7:26">
      <c r="G12223" s="826"/>
      <c r="H12223" s="820"/>
      <c r="J12223" s="820"/>
      <c r="K12223" s="820"/>
      <c r="L12223" s="820"/>
      <c r="M12223" s="820"/>
      <c r="N12223" s="820"/>
      <c r="O12223" s="820"/>
      <c r="P12223" s="820"/>
      <c r="Q12223" s="820"/>
      <c r="R12223" s="820"/>
      <c r="S12223" s="820"/>
      <c r="T12223" s="820"/>
      <c r="U12223" s="820"/>
      <c r="V12223" s="820"/>
      <c r="W12223" s="820"/>
      <c r="X12223" s="820"/>
      <c r="Y12223" s="820"/>
      <c r="Z12223" s="820"/>
    </row>
    <row r="12224" spans="7:26">
      <c r="G12224" s="826"/>
      <c r="H12224" s="820"/>
      <c r="J12224" s="820"/>
      <c r="K12224" s="820"/>
      <c r="L12224" s="820"/>
      <c r="M12224" s="820"/>
      <c r="N12224" s="820"/>
      <c r="O12224" s="820"/>
      <c r="P12224" s="820"/>
      <c r="Q12224" s="820"/>
      <c r="R12224" s="820"/>
      <c r="S12224" s="820"/>
      <c r="T12224" s="820"/>
      <c r="U12224" s="820"/>
      <c r="V12224" s="820"/>
      <c r="W12224" s="820"/>
      <c r="X12224" s="820"/>
      <c r="Y12224" s="820"/>
      <c r="Z12224" s="820"/>
    </row>
    <row r="12225" spans="7:26">
      <c r="G12225" s="826"/>
      <c r="H12225" s="820"/>
      <c r="J12225" s="820"/>
      <c r="K12225" s="820"/>
      <c r="L12225" s="820"/>
      <c r="M12225" s="820"/>
      <c r="N12225" s="820"/>
      <c r="O12225" s="820"/>
      <c r="P12225" s="820"/>
      <c r="Q12225" s="820"/>
      <c r="R12225" s="820"/>
      <c r="S12225" s="820"/>
      <c r="T12225" s="820"/>
      <c r="U12225" s="820"/>
      <c r="V12225" s="820"/>
      <c r="W12225" s="820"/>
      <c r="X12225" s="820"/>
      <c r="Y12225" s="820"/>
      <c r="Z12225" s="820"/>
    </row>
    <row r="12226" spans="7:26">
      <c r="G12226" s="826"/>
      <c r="H12226" s="820"/>
      <c r="J12226" s="820"/>
      <c r="K12226" s="820"/>
      <c r="L12226" s="820"/>
      <c r="M12226" s="820"/>
      <c r="N12226" s="820"/>
      <c r="O12226" s="820"/>
      <c r="P12226" s="820"/>
      <c r="Q12226" s="820"/>
      <c r="R12226" s="820"/>
      <c r="S12226" s="820"/>
      <c r="T12226" s="820"/>
      <c r="U12226" s="820"/>
      <c r="V12226" s="820"/>
      <c r="W12226" s="820"/>
      <c r="X12226" s="820"/>
      <c r="Y12226" s="820"/>
      <c r="Z12226" s="820"/>
    </row>
    <row r="12227" spans="7:26">
      <c r="G12227" s="826"/>
      <c r="H12227" s="820"/>
      <c r="J12227" s="820"/>
      <c r="K12227" s="820"/>
      <c r="L12227" s="820"/>
      <c r="M12227" s="820"/>
      <c r="N12227" s="820"/>
      <c r="O12227" s="820"/>
      <c r="P12227" s="820"/>
      <c r="Q12227" s="820"/>
      <c r="R12227" s="820"/>
      <c r="S12227" s="820"/>
      <c r="T12227" s="820"/>
      <c r="U12227" s="820"/>
      <c r="V12227" s="820"/>
      <c r="W12227" s="820"/>
      <c r="X12227" s="820"/>
      <c r="Y12227" s="820"/>
      <c r="Z12227" s="820"/>
    </row>
    <row r="12228" spans="7:26">
      <c r="G12228" s="826"/>
      <c r="H12228" s="820"/>
      <c r="J12228" s="820"/>
      <c r="K12228" s="820"/>
      <c r="L12228" s="820"/>
      <c r="M12228" s="820"/>
      <c r="N12228" s="820"/>
      <c r="O12228" s="820"/>
      <c r="P12228" s="820"/>
      <c r="Q12228" s="820"/>
      <c r="R12228" s="820"/>
      <c r="S12228" s="820"/>
      <c r="T12228" s="820"/>
      <c r="U12228" s="820"/>
      <c r="V12228" s="820"/>
      <c r="W12228" s="820"/>
      <c r="X12228" s="820"/>
      <c r="Y12228" s="820"/>
      <c r="Z12228" s="820"/>
    </row>
    <row r="12229" spans="7:26">
      <c r="G12229" s="826"/>
      <c r="H12229" s="820"/>
      <c r="J12229" s="820"/>
      <c r="K12229" s="820"/>
      <c r="L12229" s="820"/>
      <c r="M12229" s="820"/>
      <c r="N12229" s="820"/>
      <c r="O12229" s="820"/>
      <c r="P12229" s="820"/>
      <c r="Q12229" s="820"/>
      <c r="R12229" s="820"/>
      <c r="S12229" s="820"/>
      <c r="T12229" s="820"/>
      <c r="U12229" s="820"/>
      <c r="V12229" s="820"/>
      <c r="W12229" s="820"/>
      <c r="X12229" s="820"/>
      <c r="Y12229" s="820"/>
      <c r="Z12229" s="820"/>
    </row>
    <row r="12230" spans="7:26">
      <c r="G12230" s="826"/>
      <c r="H12230" s="820"/>
      <c r="J12230" s="820"/>
      <c r="K12230" s="820"/>
      <c r="L12230" s="820"/>
      <c r="M12230" s="820"/>
      <c r="N12230" s="820"/>
      <c r="O12230" s="820"/>
      <c r="P12230" s="820"/>
      <c r="Q12230" s="820"/>
      <c r="R12230" s="820"/>
      <c r="S12230" s="820"/>
      <c r="T12230" s="820"/>
      <c r="U12230" s="820"/>
      <c r="V12230" s="820"/>
      <c r="W12230" s="820"/>
      <c r="X12230" s="820"/>
      <c r="Y12230" s="820"/>
      <c r="Z12230" s="820"/>
    </row>
    <row r="12231" spans="7:26">
      <c r="G12231" s="826"/>
      <c r="H12231" s="820"/>
      <c r="J12231" s="820"/>
      <c r="K12231" s="820"/>
      <c r="L12231" s="820"/>
      <c r="M12231" s="820"/>
      <c r="N12231" s="820"/>
      <c r="O12231" s="820"/>
      <c r="P12231" s="820"/>
      <c r="Q12231" s="820"/>
      <c r="R12231" s="820"/>
      <c r="S12231" s="820"/>
      <c r="T12231" s="820"/>
      <c r="U12231" s="820"/>
      <c r="V12231" s="820"/>
      <c r="W12231" s="820"/>
      <c r="X12231" s="820"/>
      <c r="Y12231" s="820"/>
      <c r="Z12231" s="820"/>
    </row>
    <row r="12232" spans="7:26">
      <c r="G12232" s="826"/>
      <c r="H12232" s="820"/>
      <c r="J12232" s="820"/>
      <c r="K12232" s="820"/>
      <c r="L12232" s="820"/>
      <c r="M12232" s="820"/>
      <c r="N12232" s="820"/>
      <c r="O12232" s="820"/>
      <c r="P12232" s="820"/>
      <c r="Q12232" s="820"/>
      <c r="R12232" s="820"/>
      <c r="S12232" s="820"/>
      <c r="T12232" s="820"/>
      <c r="U12232" s="820"/>
      <c r="V12232" s="820"/>
      <c r="W12232" s="820"/>
      <c r="X12232" s="820"/>
      <c r="Y12232" s="820"/>
      <c r="Z12232" s="820"/>
    </row>
    <row r="12233" spans="7:26">
      <c r="G12233" s="826"/>
      <c r="H12233" s="820"/>
      <c r="J12233" s="820"/>
      <c r="K12233" s="820"/>
      <c r="L12233" s="820"/>
      <c r="M12233" s="820"/>
      <c r="N12233" s="820"/>
      <c r="O12233" s="820"/>
      <c r="P12233" s="820"/>
      <c r="Q12233" s="820"/>
      <c r="R12233" s="820"/>
      <c r="S12233" s="820"/>
      <c r="T12233" s="820"/>
      <c r="U12233" s="820"/>
      <c r="V12233" s="820"/>
      <c r="W12233" s="820"/>
      <c r="X12233" s="820"/>
      <c r="Y12233" s="820"/>
      <c r="Z12233" s="820"/>
    </row>
    <row r="12234" spans="7:26">
      <c r="G12234" s="826"/>
      <c r="H12234" s="820"/>
      <c r="J12234" s="820"/>
      <c r="K12234" s="820"/>
      <c r="L12234" s="820"/>
      <c r="M12234" s="820"/>
      <c r="N12234" s="820"/>
      <c r="O12234" s="820"/>
      <c r="P12234" s="820"/>
      <c r="Q12234" s="820"/>
      <c r="R12234" s="820"/>
      <c r="S12234" s="820"/>
      <c r="T12234" s="820"/>
      <c r="U12234" s="820"/>
      <c r="V12234" s="820"/>
      <c r="W12234" s="820"/>
      <c r="X12234" s="820"/>
      <c r="Y12234" s="820"/>
      <c r="Z12234" s="820"/>
    </row>
    <row r="12235" spans="7:26">
      <c r="G12235" s="826"/>
      <c r="H12235" s="820"/>
      <c r="J12235" s="820"/>
      <c r="K12235" s="820"/>
      <c r="L12235" s="820"/>
      <c r="M12235" s="820"/>
      <c r="N12235" s="820"/>
      <c r="O12235" s="820"/>
      <c r="P12235" s="820"/>
      <c r="Q12235" s="820"/>
      <c r="R12235" s="820"/>
      <c r="S12235" s="820"/>
      <c r="T12235" s="820"/>
      <c r="U12235" s="820"/>
      <c r="V12235" s="820"/>
      <c r="W12235" s="820"/>
      <c r="X12235" s="820"/>
      <c r="Y12235" s="820"/>
      <c r="Z12235" s="820"/>
    </row>
    <row r="12236" spans="7:26">
      <c r="G12236" s="826"/>
      <c r="H12236" s="820"/>
      <c r="J12236" s="820"/>
      <c r="K12236" s="820"/>
      <c r="L12236" s="820"/>
      <c r="M12236" s="820"/>
      <c r="N12236" s="820"/>
      <c r="O12236" s="820"/>
      <c r="P12236" s="820"/>
      <c r="Q12236" s="820"/>
      <c r="R12236" s="820"/>
      <c r="S12236" s="820"/>
      <c r="T12236" s="820"/>
      <c r="U12236" s="820"/>
      <c r="V12236" s="820"/>
      <c r="W12236" s="820"/>
      <c r="X12236" s="820"/>
      <c r="Y12236" s="820"/>
      <c r="Z12236" s="820"/>
    </row>
    <row r="12237" spans="7:26">
      <c r="G12237" s="826"/>
      <c r="H12237" s="820"/>
      <c r="J12237" s="820"/>
      <c r="K12237" s="820"/>
      <c r="L12237" s="820"/>
      <c r="M12237" s="820"/>
      <c r="N12237" s="820"/>
      <c r="O12237" s="820"/>
      <c r="P12237" s="820"/>
      <c r="Q12237" s="820"/>
      <c r="R12237" s="820"/>
      <c r="S12237" s="820"/>
      <c r="T12237" s="820"/>
      <c r="U12237" s="820"/>
      <c r="V12237" s="820"/>
      <c r="W12237" s="820"/>
      <c r="X12237" s="820"/>
      <c r="Y12237" s="820"/>
      <c r="Z12237" s="820"/>
    </row>
    <row r="12238" spans="7:26">
      <c r="G12238" s="826"/>
      <c r="H12238" s="820"/>
      <c r="J12238" s="820"/>
      <c r="K12238" s="820"/>
      <c r="L12238" s="820"/>
      <c r="M12238" s="820"/>
      <c r="N12238" s="820"/>
      <c r="O12238" s="820"/>
      <c r="P12238" s="820"/>
      <c r="Q12238" s="820"/>
      <c r="R12238" s="820"/>
      <c r="S12238" s="820"/>
      <c r="T12238" s="820"/>
      <c r="U12238" s="820"/>
      <c r="V12238" s="820"/>
      <c r="W12238" s="820"/>
      <c r="X12238" s="820"/>
      <c r="Y12238" s="820"/>
      <c r="Z12238" s="820"/>
    </row>
    <row r="12239" spans="7:26">
      <c r="G12239" s="826"/>
      <c r="H12239" s="820"/>
      <c r="J12239" s="820"/>
      <c r="K12239" s="820"/>
      <c r="L12239" s="820"/>
      <c r="M12239" s="820"/>
      <c r="N12239" s="820"/>
      <c r="O12239" s="820"/>
      <c r="P12239" s="820"/>
      <c r="Q12239" s="820"/>
      <c r="R12239" s="820"/>
      <c r="S12239" s="820"/>
      <c r="T12239" s="820"/>
      <c r="U12239" s="820"/>
      <c r="V12239" s="820"/>
      <c r="W12239" s="820"/>
      <c r="X12239" s="820"/>
      <c r="Y12239" s="820"/>
      <c r="Z12239" s="820"/>
    </row>
    <row r="12240" spans="7:26">
      <c r="G12240" s="826"/>
      <c r="H12240" s="820"/>
      <c r="J12240" s="820"/>
      <c r="K12240" s="820"/>
      <c r="L12240" s="820"/>
      <c r="M12240" s="820"/>
      <c r="N12240" s="820"/>
      <c r="O12240" s="820"/>
      <c r="P12240" s="820"/>
      <c r="Q12240" s="820"/>
      <c r="R12240" s="820"/>
      <c r="S12240" s="820"/>
      <c r="T12240" s="820"/>
      <c r="U12240" s="820"/>
      <c r="V12240" s="820"/>
      <c r="W12240" s="820"/>
      <c r="X12240" s="820"/>
      <c r="Y12240" s="820"/>
      <c r="Z12240" s="820"/>
    </row>
    <row r="12241" spans="7:26">
      <c r="G12241" s="826"/>
      <c r="H12241" s="820"/>
      <c r="J12241" s="820"/>
      <c r="K12241" s="820"/>
      <c r="L12241" s="820"/>
      <c r="M12241" s="820"/>
      <c r="N12241" s="820"/>
      <c r="O12241" s="820"/>
      <c r="P12241" s="820"/>
      <c r="Q12241" s="820"/>
      <c r="R12241" s="820"/>
      <c r="S12241" s="820"/>
      <c r="T12241" s="820"/>
      <c r="U12241" s="820"/>
      <c r="V12241" s="820"/>
      <c r="W12241" s="820"/>
      <c r="X12241" s="820"/>
      <c r="Y12241" s="820"/>
      <c r="Z12241" s="820"/>
    </row>
    <row r="12242" spans="7:26">
      <c r="G12242" s="826"/>
      <c r="H12242" s="820"/>
      <c r="J12242" s="820"/>
      <c r="K12242" s="820"/>
      <c r="L12242" s="820"/>
      <c r="M12242" s="820"/>
      <c r="N12242" s="820"/>
      <c r="O12242" s="820"/>
      <c r="P12242" s="820"/>
      <c r="Q12242" s="820"/>
      <c r="R12242" s="820"/>
      <c r="S12242" s="820"/>
      <c r="T12242" s="820"/>
      <c r="U12242" s="820"/>
      <c r="V12242" s="820"/>
      <c r="W12242" s="820"/>
      <c r="X12242" s="820"/>
      <c r="Y12242" s="820"/>
      <c r="Z12242" s="820"/>
    </row>
    <row r="12243" spans="7:26">
      <c r="G12243" s="826"/>
      <c r="H12243" s="820"/>
      <c r="J12243" s="820"/>
      <c r="K12243" s="820"/>
      <c r="L12243" s="820"/>
      <c r="M12243" s="820"/>
      <c r="N12243" s="820"/>
      <c r="O12243" s="820"/>
      <c r="P12243" s="820"/>
      <c r="Q12243" s="820"/>
      <c r="R12243" s="820"/>
      <c r="S12243" s="820"/>
      <c r="T12243" s="820"/>
      <c r="U12243" s="820"/>
      <c r="V12243" s="820"/>
      <c r="W12243" s="820"/>
      <c r="X12243" s="820"/>
      <c r="Y12243" s="820"/>
      <c r="Z12243" s="820"/>
    </row>
    <row r="12244" spans="7:26">
      <c r="G12244" s="826"/>
      <c r="H12244" s="820"/>
      <c r="J12244" s="820"/>
      <c r="K12244" s="820"/>
      <c r="L12244" s="820"/>
      <c r="M12244" s="820"/>
      <c r="N12244" s="820"/>
      <c r="O12244" s="820"/>
      <c r="P12244" s="820"/>
      <c r="Q12244" s="820"/>
      <c r="R12244" s="820"/>
      <c r="S12244" s="820"/>
      <c r="T12244" s="820"/>
      <c r="U12244" s="820"/>
      <c r="V12244" s="820"/>
      <c r="W12244" s="820"/>
      <c r="X12244" s="820"/>
      <c r="Y12244" s="820"/>
      <c r="Z12244" s="820"/>
    </row>
    <row r="12245" spans="7:26">
      <c r="G12245" s="826"/>
      <c r="H12245" s="820"/>
      <c r="J12245" s="820"/>
      <c r="K12245" s="820"/>
      <c r="L12245" s="820"/>
      <c r="M12245" s="820"/>
      <c r="N12245" s="820"/>
      <c r="O12245" s="820"/>
      <c r="P12245" s="820"/>
      <c r="Q12245" s="820"/>
      <c r="R12245" s="820"/>
      <c r="S12245" s="820"/>
      <c r="T12245" s="820"/>
      <c r="U12245" s="820"/>
      <c r="V12245" s="820"/>
      <c r="W12245" s="820"/>
      <c r="X12245" s="820"/>
      <c r="Y12245" s="820"/>
      <c r="Z12245" s="820"/>
    </row>
    <row r="12246" spans="7:26">
      <c r="G12246" s="826"/>
      <c r="H12246" s="820"/>
      <c r="J12246" s="820"/>
      <c r="K12246" s="820"/>
      <c r="L12246" s="820"/>
      <c r="M12246" s="820"/>
      <c r="N12246" s="820"/>
      <c r="O12246" s="820"/>
      <c r="P12246" s="820"/>
      <c r="Q12246" s="820"/>
      <c r="R12246" s="820"/>
      <c r="S12246" s="820"/>
      <c r="T12246" s="820"/>
      <c r="U12246" s="820"/>
      <c r="V12246" s="820"/>
      <c r="W12246" s="820"/>
      <c r="X12246" s="820"/>
      <c r="Y12246" s="820"/>
      <c r="Z12246" s="820"/>
    </row>
    <row r="12247" spans="7:26">
      <c r="G12247" s="826"/>
      <c r="H12247" s="820"/>
      <c r="J12247" s="820"/>
      <c r="K12247" s="820"/>
      <c r="L12247" s="820"/>
      <c r="M12247" s="820"/>
      <c r="N12247" s="820"/>
      <c r="O12247" s="820"/>
      <c r="P12247" s="820"/>
      <c r="Q12247" s="820"/>
      <c r="R12247" s="820"/>
      <c r="S12247" s="820"/>
      <c r="T12247" s="820"/>
      <c r="U12247" s="820"/>
      <c r="V12247" s="820"/>
      <c r="W12247" s="820"/>
      <c r="X12247" s="820"/>
      <c r="Y12247" s="820"/>
      <c r="Z12247" s="820"/>
    </row>
    <row r="12248" spans="7:26">
      <c r="G12248" s="826"/>
      <c r="H12248" s="820"/>
      <c r="J12248" s="820"/>
      <c r="K12248" s="820"/>
      <c r="L12248" s="820"/>
      <c r="M12248" s="820"/>
      <c r="N12248" s="820"/>
      <c r="O12248" s="820"/>
      <c r="P12248" s="820"/>
      <c r="Q12248" s="820"/>
      <c r="R12248" s="820"/>
      <c r="S12248" s="820"/>
      <c r="T12248" s="820"/>
      <c r="U12248" s="820"/>
      <c r="V12248" s="820"/>
      <c r="W12248" s="820"/>
      <c r="X12248" s="820"/>
      <c r="Y12248" s="820"/>
      <c r="Z12248" s="820"/>
    </row>
    <row r="12249" spans="7:26">
      <c r="G12249" s="826"/>
      <c r="H12249" s="820"/>
      <c r="J12249" s="820"/>
      <c r="K12249" s="820"/>
      <c r="L12249" s="820"/>
      <c r="M12249" s="820"/>
      <c r="N12249" s="820"/>
      <c r="O12249" s="820"/>
      <c r="P12249" s="820"/>
      <c r="Q12249" s="820"/>
      <c r="R12249" s="820"/>
      <c r="S12249" s="820"/>
      <c r="T12249" s="820"/>
      <c r="U12249" s="820"/>
      <c r="V12249" s="820"/>
      <c r="W12249" s="820"/>
      <c r="X12249" s="820"/>
      <c r="Y12249" s="820"/>
      <c r="Z12249" s="820"/>
    </row>
    <row r="12250" spans="7:26">
      <c r="G12250" s="826"/>
      <c r="H12250" s="820"/>
      <c r="J12250" s="820"/>
      <c r="K12250" s="820"/>
      <c r="L12250" s="820"/>
      <c r="M12250" s="820"/>
      <c r="N12250" s="820"/>
      <c r="O12250" s="820"/>
      <c r="P12250" s="820"/>
      <c r="Q12250" s="820"/>
      <c r="R12250" s="820"/>
      <c r="S12250" s="820"/>
      <c r="T12250" s="820"/>
      <c r="U12250" s="820"/>
      <c r="V12250" s="820"/>
      <c r="W12250" s="820"/>
      <c r="X12250" s="820"/>
      <c r="Y12250" s="820"/>
      <c r="Z12250" s="820"/>
    </row>
    <row r="12251" spans="7:26">
      <c r="G12251" s="826"/>
      <c r="H12251" s="820"/>
      <c r="J12251" s="820"/>
      <c r="K12251" s="820"/>
      <c r="L12251" s="820"/>
      <c r="M12251" s="820"/>
      <c r="N12251" s="820"/>
      <c r="O12251" s="820"/>
      <c r="P12251" s="820"/>
      <c r="Q12251" s="820"/>
      <c r="R12251" s="820"/>
      <c r="S12251" s="820"/>
      <c r="T12251" s="820"/>
      <c r="U12251" s="820"/>
      <c r="V12251" s="820"/>
      <c r="W12251" s="820"/>
      <c r="X12251" s="820"/>
      <c r="Y12251" s="820"/>
      <c r="Z12251" s="820"/>
    </row>
    <row r="12252" spans="7:26">
      <c r="G12252" s="826"/>
      <c r="H12252" s="820"/>
      <c r="J12252" s="820"/>
      <c r="K12252" s="820"/>
      <c r="L12252" s="820"/>
      <c r="M12252" s="820"/>
      <c r="N12252" s="820"/>
      <c r="O12252" s="820"/>
      <c r="P12252" s="820"/>
      <c r="Q12252" s="820"/>
      <c r="R12252" s="820"/>
      <c r="S12252" s="820"/>
      <c r="T12252" s="820"/>
      <c r="U12252" s="820"/>
      <c r="V12252" s="820"/>
      <c r="W12252" s="820"/>
      <c r="X12252" s="820"/>
      <c r="Y12252" s="820"/>
      <c r="Z12252" s="820"/>
    </row>
    <row r="12253" spans="7:26">
      <c r="G12253" s="826"/>
      <c r="H12253" s="820"/>
      <c r="J12253" s="820"/>
      <c r="K12253" s="820"/>
      <c r="L12253" s="820"/>
      <c r="M12253" s="820"/>
      <c r="N12253" s="820"/>
      <c r="O12253" s="820"/>
      <c r="P12253" s="820"/>
      <c r="Q12253" s="820"/>
      <c r="R12253" s="820"/>
      <c r="S12253" s="820"/>
      <c r="T12253" s="820"/>
      <c r="U12253" s="820"/>
      <c r="V12253" s="820"/>
      <c r="W12253" s="820"/>
      <c r="X12253" s="820"/>
      <c r="Y12253" s="820"/>
      <c r="Z12253" s="820"/>
    </row>
    <row r="12254" spans="7:26">
      <c r="G12254" s="826"/>
      <c r="H12254" s="820"/>
      <c r="J12254" s="820"/>
      <c r="K12254" s="820"/>
      <c r="L12254" s="820"/>
      <c r="M12254" s="820"/>
      <c r="N12254" s="820"/>
      <c r="O12254" s="820"/>
      <c r="P12254" s="820"/>
      <c r="Q12254" s="820"/>
      <c r="R12254" s="820"/>
      <c r="S12254" s="820"/>
      <c r="T12254" s="820"/>
      <c r="U12254" s="820"/>
      <c r="V12254" s="820"/>
      <c r="W12254" s="820"/>
      <c r="X12254" s="820"/>
      <c r="Y12254" s="820"/>
      <c r="Z12254" s="820"/>
    </row>
    <row r="12255" spans="7:26">
      <c r="G12255" s="826"/>
      <c r="H12255" s="820"/>
      <c r="J12255" s="820"/>
      <c r="K12255" s="820"/>
      <c r="L12255" s="820"/>
      <c r="M12255" s="820"/>
      <c r="N12255" s="820"/>
      <c r="O12255" s="820"/>
      <c r="P12255" s="820"/>
      <c r="Q12255" s="820"/>
      <c r="R12255" s="820"/>
      <c r="S12255" s="820"/>
      <c r="T12255" s="820"/>
      <c r="U12255" s="820"/>
      <c r="V12255" s="820"/>
      <c r="W12255" s="820"/>
      <c r="X12255" s="820"/>
      <c r="Y12255" s="820"/>
      <c r="Z12255" s="820"/>
    </row>
    <row r="12256" spans="7:26">
      <c r="G12256" s="826"/>
      <c r="H12256" s="820"/>
      <c r="J12256" s="820"/>
      <c r="K12256" s="820"/>
      <c r="L12256" s="820"/>
      <c r="M12256" s="820"/>
      <c r="N12256" s="820"/>
      <c r="O12256" s="820"/>
      <c r="P12256" s="820"/>
      <c r="Q12256" s="820"/>
      <c r="R12256" s="820"/>
      <c r="S12256" s="820"/>
      <c r="T12256" s="820"/>
      <c r="U12256" s="820"/>
      <c r="V12256" s="820"/>
      <c r="W12256" s="820"/>
      <c r="X12256" s="820"/>
      <c r="Y12256" s="820"/>
      <c r="Z12256" s="820"/>
    </row>
    <row r="12257" spans="7:26">
      <c r="G12257" s="826"/>
      <c r="H12257" s="820"/>
      <c r="J12257" s="820"/>
      <c r="K12257" s="820"/>
      <c r="L12257" s="820"/>
      <c r="M12257" s="820"/>
      <c r="N12257" s="820"/>
      <c r="O12257" s="820"/>
      <c r="P12257" s="820"/>
      <c r="Q12257" s="820"/>
      <c r="R12257" s="820"/>
      <c r="S12257" s="820"/>
      <c r="T12257" s="820"/>
      <c r="U12257" s="820"/>
      <c r="V12257" s="820"/>
      <c r="W12257" s="820"/>
      <c r="X12257" s="820"/>
      <c r="Y12257" s="820"/>
      <c r="Z12257" s="820"/>
    </row>
    <row r="12258" spans="7:26">
      <c r="G12258" s="826"/>
      <c r="H12258" s="820"/>
      <c r="J12258" s="820"/>
      <c r="K12258" s="820"/>
      <c r="L12258" s="820"/>
      <c r="M12258" s="820"/>
      <c r="N12258" s="820"/>
      <c r="O12258" s="820"/>
      <c r="P12258" s="820"/>
      <c r="Q12258" s="820"/>
      <c r="R12258" s="820"/>
      <c r="S12258" s="820"/>
      <c r="T12258" s="820"/>
      <c r="U12258" s="820"/>
      <c r="V12258" s="820"/>
      <c r="W12258" s="820"/>
      <c r="X12258" s="820"/>
      <c r="Y12258" s="820"/>
      <c r="Z12258" s="820"/>
    </row>
    <row r="12259" spans="7:26">
      <c r="G12259" s="826"/>
      <c r="H12259" s="820"/>
      <c r="J12259" s="820"/>
      <c r="K12259" s="820"/>
      <c r="L12259" s="820"/>
      <c r="M12259" s="820"/>
      <c r="N12259" s="820"/>
      <c r="O12259" s="820"/>
      <c r="P12259" s="820"/>
      <c r="Q12259" s="820"/>
      <c r="R12259" s="820"/>
      <c r="S12259" s="820"/>
      <c r="T12259" s="820"/>
      <c r="U12259" s="820"/>
      <c r="V12259" s="820"/>
      <c r="W12259" s="820"/>
      <c r="X12259" s="820"/>
      <c r="Y12259" s="820"/>
      <c r="Z12259" s="820"/>
    </row>
    <row r="12260" spans="7:26">
      <c r="G12260" s="826"/>
      <c r="H12260" s="820"/>
      <c r="J12260" s="820"/>
      <c r="K12260" s="820"/>
      <c r="L12260" s="820"/>
      <c r="M12260" s="820"/>
      <c r="N12260" s="820"/>
      <c r="O12260" s="820"/>
      <c r="P12260" s="820"/>
      <c r="Q12260" s="820"/>
      <c r="R12260" s="820"/>
      <c r="S12260" s="820"/>
      <c r="T12260" s="820"/>
      <c r="U12260" s="820"/>
      <c r="V12260" s="820"/>
      <c r="W12260" s="820"/>
      <c r="X12260" s="820"/>
      <c r="Y12260" s="820"/>
      <c r="Z12260" s="820"/>
    </row>
    <row r="12261" spans="7:26">
      <c r="G12261" s="826"/>
      <c r="H12261" s="820"/>
      <c r="J12261" s="820"/>
      <c r="K12261" s="820"/>
      <c r="L12261" s="820"/>
      <c r="M12261" s="820"/>
      <c r="N12261" s="820"/>
      <c r="O12261" s="820"/>
      <c r="P12261" s="820"/>
      <c r="Q12261" s="820"/>
      <c r="R12261" s="820"/>
      <c r="S12261" s="820"/>
      <c r="T12261" s="820"/>
      <c r="U12261" s="820"/>
      <c r="V12261" s="820"/>
      <c r="W12261" s="820"/>
      <c r="X12261" s="820"/>
      <c r="Y12261" s="820"/>
      <c r="Z12261" s="820"/>
    </row>
    <row r="12262" spans="7:26">
      <c r="G12262" s="826"/>
      <c r="H12262" s="820"/>
      <c r="J12262" s="820"/>
      <c r="K12262" s="820"/>
      <c r="L12262" s="820"/>
      <c r="M12262" s="820"/>
      <c r="N12262" s="820"/>
      <c r="O12262" s="820"/>
      <c r="P12262" s="820"/>
      <c r="Q12262" s="820"/>
      <c r="R12262" s="820"/>
      <c r="S12262" s="820"/>
      <c r="T12262" s="820"/>
      <c r="U12262" s="820"/>
      <c r="V12262" s="820"/>
      <c r="W12262" s="820"/>
      <c r="X12262" s="820"/>
      <c r="Y12262" s="820"/>
      <c r="Z12262" s="820"/>
    </row>
    <row r="12263" spans="7:26">
      <c r="G12263" s="826"/>
      <c r="H12263" s="820"/>
      <c r="J12263" s="820"/>
      <c r="K12263" s="820"/>
      <c r="L12263" s="820"/>
      <c r="M12263" s="820"/>
      <c r="N12263" s="820"/>
      <c r="O12263" s="820"/>
      <c r="P12263" s="820"/>
      <c r="Q12263" s="820"/>
      <c r="R12263" s="820"/>
      <c r="S12263" s="820"/>
      <c r="T12263" s="820"/>
      <c r="U12263" s="820"/>
      <c r="V12263" s="820"/>
      <c r="W12263" s="820"/>
      <c r="X12263" s="820"/>
      <c r="Y12263" s="820"/>
      <c r="Z12263" s="820"/>
    </row>
    <row r="12264" spans="7:26">
      <c r="G12264" s="826"/>
      <c r="H12264" s="820"/>
      <c r="J12264" s="820"/>
      <c r="K12264" s="820"/>
      <c r="L12264" s="820"/>
      <c r="M12264" s="820"/>
      <c r="N12264" s="820"/>
      <c r="O12264" s="820"/>
      <c r="P12264" s="820"/>
      <c r="Q12264" s="820"/>
      <c r="R12264" s="820"/>
      <c r="S12264" s="820"/>
      <c r="T12264" s="820"/>
      <c r="U12264" s="820"/>
      <c r="V12264" s="820"/>
      <c r="W12264" s="820"/>
      <c r="X12264" s="820"/>
      <c r="Y12264" s="820"/>
      <c r="Z12264" s="820"/>
    </row>
    <row r="12265" spans="7:26">
      <c r="G12265" s="826"/>
      <c r="H12265" s="820"/>
      <c r="J12265" s="820"/>
      <c r="K12265" s="820"/>
      <c r="L12265" s="820"/>
      <c r="M12265" s="820"/>
      <c r="N12265" s="820"/>
      <c r="O12265" s="820"/>
      <c r="P12265" s="820"/>
      <c r="Q12265" s="820"/>
      <c r="R12265" s="820"/>
      <c r="S12265" s="820"/>
      <c r="T12265" s="820"/>
      <c r="U12265" s="820"/>
      <c r="V12265" s="820"/>
      <c r="W12265" s="820"/>
      <c r="X12265" s="820"/>
      <c r="Y12265" s="820"/>
      <c r="Z12265" s="820"/>
    </row>
    <row r="12266" spans="7:26">
      <c r="G12266" s="826"/>
      <c r="H12266" s="820"/>
      <c r="J12266" s="820"/>
      <c r="K12266" s="820"/>
      <c r="L12266" s="820"/>
      <c r="M12266" s="820"/>
      <c r="N12266" s="820"/>
      <c r="O12266" s="820"/>
      <c r="P12266" s="820"/>
      <c r="Q12266" s="820"/>
      <c r="R12266" s="820"/>
      <c r="S12266" s="820"/>
      <c r="T12266" s="820"/>
      <c r="U12266" s="820"/>
      <c r="V12266" s="820"/>
      <c r="W12266" s="820"/>
      <c r="X12266" s="820"/>
      <c r="Y12266" s="820"/>
      <c r="Z12266" s="820"/>
    </row>
    <row r="12267" spans="7:26">
      <c r="G12267" s="826"/>
      <c r="H12267" s="820"/>
      <c r="J12267" s="820"/>
      <c r="K12267" s="820"/>
      <c r="L12267" s="820"/>
      <c r="M12267" s="820"/>
      <c r="N12267" s="820"/>
      <c r="O12267" s="820"/>
      <c r="P12267" s="820"/>
      <c r="Q12267" s="820"/>
      <c r="R12267" s="820"/>
      <c r="S12267" s="820"/>
      <c r="T12267" s="820"/>
      <c r="U12267" s="820"/>
      <c r="V12267" s="820"/>
      <c r="W12267" s="820"/>
      <c r="X12267" s="820"/>
      <c r="Y12267" s="820"/>
      <c r="Z12267" s="820"/>
    </row>
    <row r="12268" spans="7:26">
      <c r="G12268" s="826"/>
      <c r="H12268" s="820"/>
      <c r="J12268" s="820"/>
      <c r="K12268" s="820"/>
      <c r="L12268" s="820"/>
      <c r="M12268" s="820"/>
      <c r="N12268" s="820"/>
      <c r="O12268" s="820"/>
      <c r="P12268" s="820"/>
      <c r="Q12268" s="820"/>
      <c r="R12268" s="820"/>
      <c r="S12268" s="820"/>
      <c r="T12268" s="820"/>
      <c r="U12268" s="820"/>
      <c r="V12268" s="820"/>
      <c r="W12268" s="820"/>
      <c r="X12268" s="820"/>
      <c r="Y12268" s="820"/>
      <c r="Z12268" s="820"/>
    </row>
    <row r="12269" spans="7:26">
      <c r="G12269" s="826"/>
      <c r="H12269" s="820"/>
      <c r="J12269" s="820"/>
      <c r="K12269" s="820"/>
      <c r="L12269" s="820"/>
      <c r="M12269" s="820"/>
      <c r="N12269" s="820"/>
      <c r="O12269" s="820"/>
      <c r="P12269" s="820"/>
      <c r="Q12269" s="820"/>
      <c r="R12269" s="820"/>
      <c r="S12269" s="820"/>
      <c r="T12269" s="820"/>
      <c r="U12269" s="820"/>
      <c r="V12269" s="820"/>
      <c r="W12269" s="820"/>
      <c r="X12269" s="820"/>
      <c r="Y12269" s="820"/>
      <c r="Z12269" s="820"/>
    </row>
    <row r="12270" spans="7:26">
      <c r="G12270" s="826"/>
      <c r="H12270" s="820"/>
      <c r="J12270" s="820"/>
      <c r="K12270" s="820"/>
      <c r="L12270" s="820"/>
      <c r="M12270" s="820"/>
      <c r="N12270" s="820"/>
      <c r="O12270" s="820"/>
      <c r="P12270" s="820"/>
      <c r="Q12270" s="820"/>
      <c r="R12270" s="820"/>
      <c r="S12270" s="820"/>
      <c r="T12270" s="820"/>
      <c r="U12270" s="820"/>
      <c r="V12270" s="820"/>
      <c r="W12270" s="820"/>
      <c r="X12270" s="820"/>
      <c r="Y12270" s="820"/>
      <c r="Z12270" s="820"/>
    </row>
    <row r="12271" spans="7:26">
      <c r="G12271" s="826"/>
      <c r="H12271" s="820"/>
      <c r="J12271" s="820"/>
      <c r="K12271" s="820"/>
      <c r="L12271" s="820"/>
      <c r="M12271" s="820"/>
      <c r="N12271" s="820"/>
      <c r="O12271" s="820"/>
      <c r="P12271" s="820"/>
      <c r="Q12271" s="820"/>
      <c r="R12271" s="820"/>
      <c r="S12271" s="820"/>
      <c r="T12271" s="820"/>
      <c r="U12271" s="820"/>
      <c r="V12271" s="820"/>
      <c r="W12271" s="820"/>
      <c r="X12271" s="820"/>
      <c r="Y12271" s="820"/>
      <c r="Z12271" s="820"/>
    </row>
    <row r="12272" spans="7:26">
      <c r="G12272" s="826"/>
      <c r="H12272" s="820"/>
      <c r="J12272" s="820"/>
      <c r="K12272" s="820"/>
      <c r="L12272" s="820"/>
      <c r="M12272" s="820"/>
      <c r="N12272" s="820"/>
      <c r="O12272" s="820"/>
      <c r="P12272" s="820"/>
      <c r="Q12272" s="820"/>
      <c r="R12272" s="820"/>
      <c r="S12272" s="820"/>
      <c r="T12272" s="820"/>
      <c r="U12272" s="820"/>
      <c r="V12272" s="820"/>
      <c r="W12272" s="820"/>
      <c r="X12272" s="820"/>
      <c r="Y12272" s="820"/>
      <c r="Z12272" s="820"/>
    </row>
    <row r="12273" spans="7:26">
      <c r="G12273" s="826"/>
      <c r="H12273" s="820"/>
      <c r="J12273" s="820"/>
      <c r="K12273" s="820"/>
      <c r="L12273" s="820"/>
      <c r="M12273" s="820"/>
      <c r="N12273" s="820"/>
      <c r="O12273" s="820"/>
      <c r="P12273" s="820"/>
      <c r="Q12273" s="820"/>
      <c r="R12273" s="820"/>
      <c r="S12273" s="820"/>
      <c r="T12273" s="820"/>
      <c r="U12273" s="820"/>
      <c r="V12273" s="820"/>
      <c r="W12273" s="820"/>
      <c r="X12273" s="820"/>
      <c r="Y12273" s="820"/>
      <c r="Z12273" s="820"/>
    </row>
    <row r="12274" spans="7:26">
      <c r="G12274" s="826"/>
      <c r="H12274" s="820"/>
      <c r="J12274" s="820"/>
      <c r="K12274" s="820"/>
      <c r="L12274" s="820"/>
      <c r="M12274" s="820"/>
      <c r="N12274" s="820"/>
      <c r="O12274" s="820"/>
      <c r="P12274" s="820"/>
      <c r="Q12274" s="820"/>
      <c r="R12274" s="820"/>
      <c r="S12274" s="820"/>
      <c r="T12274" s="820"/>
      <c r="U12274" s="820"/>
      <c r="V12274" s="820"/>
      <c r="W12274" s="820"/>
      <c r="X12274" s="820"/>
      <c r="Y12274" s="820"/>
      <c r="Z12274" s="820"/>
    </row>
    <row r="12275" spans="7:26">
      <c r="G12275" s="826"/>
      <c r="H12275" s="820"/>
      <c r="J12275" s="820"/>
      <c r="K12275" s="820"/>
      <c r="L12275" s="820"/>
      <c r="M12275" s="820"/>
      <c r="N12275" s="820"/>
      <c r="O12275" s="820"/>
      <c r="P12275" s="820"/>
      <c r="Q12275" s="820"/>
      <c r="R12275" s="820"/>
      <c r="S12275" s="820"/>
      <c r="T12275" s="820"/>
      <c r="U12275" s="820"/>
      <c r="V12275" s="820"/>
      <c r="W12275" s="820"/>
      <c r="X12275" s="820"/>
      <c r="Y12275" s="820"/>
      <c r="Z12275" s="820"/>
    </row>
    <row r="12276" spans="7:26">
      <c r="G12276" s="826"/>
      <c r="H12276" s="820"/>
      <c r="J12276" s="820"/>
      <c r="K12276" s="820"/>
      <c r="L12276" s="820"/>
      <c r="M12276" s="820"/>
      <c r="N12276" s="820"/>
      <c r="O12276" s="820"/>
      <c r="P12276" s="820"/>
      <c r="Q12276" s="820"/>
      <c r="R12276" s="820"/>
      <c r="S12276" s="820"/>
      <c r="T12276" s="820"/>
      <c r="U12276" s="820"/>
      <c r="V12276" s="820"/>
      <c r="W12276" s="820"/>
      <c r="X12276" s="820"/>
      <c r="Y12276" s="820"/>
      <c r="Z12276" s="820"/>
    </row>
    <row r="12277" spans="7:26">
      <c r="G12277" s="826"/>
      <c r="H12277" s="820"/>
      <c r="J12277" s="820"/>
      <c r="K12277" s="820"/>
      <c r="L12277" s="820"/>
      <c r="M12277" s="820"/>
      <c r="N12277" s="820"/>
      <c r="O12277" s="820"/>
      <c r="P12277" s="820"/>
      <c r="Q12277" s="820"/>
      <c r="R12277" s="820"/>
      <c r="S12277" s="820"/>
      <c r="T12277" s="820"/>
      <c r="U12277" s="820"/>
      <c r="V12277" s="820"/>
      <c r="W12277" s="820"/>
      <c r="X12277" s="820"/>
      <c r="Y12277" s="820"/>
      <c r="Z12277" s="820"/>
    </row>
    <row r="12278" spans="7:26">
      <c r="G12278" s="826"/>
      <c r="H12278" s="820"/>
      <c r="J12278" s="820"/>
      <c r="K12278" s="820"/>
      <c r="L12278" s="820"/>
      <c r="M12278" s="820"/>
      <c r="N12278" s="820"/>
      <c r="O12278" s="820"/>
      <c r="P12278" s="820"/>
      <c r="Q12278" s="820"/>
      <c r="R12278" s="820"/>
      <c r="S12278" s="820"/>
      <c r="T12278" s="820"/>
      <c r="U12278" s="820"/>
      <c r="V12278" s="820"/>
      <c r="W12278" s="820"/>
      <c r="X12278" s="820"/>
      <c r="Y12278" s="820"/>
      <c r="Z12278" s="820"/>
    </row>
    <row r="12279" spans="7:26">
      <c r="G12279" s="826"/>
      <c r="H12279" s="820"/>
      <c r="J12279" s="820"/>
      <c r="K12279" s="820"/>
      <c r="L12279" s="820"/>
      <c r="M12279" s="820"/>
      <c r="N12279" s="820"/>
      <c r="O12279" s="820"/>
      <c r="P12279" s="820"/>
      <c r="Q12279" s="820"/>
      <c r="R12279" s="820"/>
      <c r="S12279" s="820"/>
      <c r="T12279" s="820"/>
      <c r="U12279" s="820"/>
      <c r="V12279" s="820"/>
      <c r="W12279" s="820"/>
      <c r="X12279" s="820"/>
      <c r="Y12279" s="820"/>
      <c r="Z12279" s="820"/>
    </row>
    <row r="12280" spans="7:26">
      <c r="G12280" s="826"/>
      <c r="H12280" s="820"/>
      <c r="J12280" s="820"/>
      <c r="K12280" s="820"/>
      <c r="L12280" s="820"/>
      <c r="M12280" s="820"/>
      <c r="N12280" s="820"/>
      <c r="O12280" s="820"/>
      <c r="P12280" s="820"/>
      <c r="Q12280" s="820"/>
      <c r="R12280" s="820"/>
      <c r="S12280" s="820"/>
      <c r="T12280" s="820"/>
      <c r="U12280" s="820"/>
      <c r="V12280" s="820"/>
      <c r="W12280" s="820"/>
      <c r="X12280" s="820"/>
      <c r="Y12280" s="820"/>
      <c r="Z12280" s="820"/>
    </row>
    <row r="12281" spans="7:26">
      <c r="G12281" s="826"/>
      <c r="H12281" s="820"/>
      <c r="J12281" s="820"/>
      <c r="K12281" s="820"/>
      <c r="L12281" s="820"/>
      <c r="M12281" s="820"/>
      <c r="N12281" s="820"/>
      <c r="O12281" s="820"/>
      <c r="P12281" s="820"/>
      <c r="Q12281" s="820"/>
      <c r="R12281" s="820"/>
      <c r="S12281" s="820"/>
      <c r="T12281" s="820"/>
      <c r="U12281" s="820"/>
      <c r="V12281" s="820"/>
      <c r="W12281" s="820"/>
      <c r="X12281" s="820"/>
      <c r="Y12281" s="820"/>
      <c r="Z12281" s="820"/>
    </row>
    <row r="12282" spans="7:26">
      <c r="G12282" s="826"/>
      <c r="H12282" s="820"/>
      <c r="J12282" s="820"/>
      <c r="K12282" s="820"/>
      <c r="L12282" s="820"/>
      <c r="M12282" s="820"/>
      <c r="N12282" s="820"/>
      <c r="O12282" s="820"/>
      <c r="P12282" s="820"/>
      <c r="Q12282" s="820"/>
      <c r="R12282" s="820"/>
      <c r="S12282" s="820"/>
      <c r="T12282" s="820"/>
      <c r="U12282" s="820"/>
      <c r="V12282" s="820"/>
      <c r="W12282" s="820"/>
      <c r="X12282" s="820"/>
      <c r="Y12282" s="820"/>
      <c r="Z12282" s="820"/>
    </row>
    <row r="12283" spans="7:26">
      <c r="G12283" s="826"/>
      <c r="H12283" s="820"/>
      <c r="J12283" s="820"/>
      <c r="K12283" s="820"/>
      <c r="L12283" s="820"/>
      <c r="M12283" s="820"/>
      <c r="N12283" s="820"/>
      <c r="O12283" s="820"/>
      <c r="P12283" s="820"/>
      <c r="Q12283" s="820"/>
      <c r="R12283" s="820"/>
      <c r="S12283" s="820"/>
      <c r="T12283" s="820"/>
      <c r="U12283" s="820"/>
      <c r="V12283" s="820"/>
      <c r="W12283" s="820"/>
      <c r="X12283" s="820"/>
      <c r="Y12283" s="820"/>
      <c r="Z12283" s="820"/>
    </row>
    <row r="12284" spans="7:26">
      <c r="G12284" s="826"/>
      <c r="H12284" s="820"/>
      <c r="J12284" s="820"/>
      <c r="K12284" s="820"/>
      <c r="L12284" s="820"/>
      <c r="M12284" s="820"/>
      <c r="N12284" s="820"/>
      <c r="O12284" s="820"/>
      <c r="P12284" s="820"/>
      <c r="Q12284" s="820"/>
      <c r="R12284" s="820"/>
      <c r="S12284" s="820"/>
      <c r="T12284" s="820"/>
      <c r="U12284" s="820"/>
      <c r="V12284" s="820"/>
      <c r="W12284" s="820"/>
      <c r="X12284" s="820"/>
      <c r="Y12284" s="820"/>
      <c r="Z12284" s="820"/>
    </row>
    <row r="12285" spans="7:26">
      <c r="G12285" s="826"/>
      <c r="H12285" s="820"/>
      <c r="J12285" s="820"/>
      <c r="K12285" s="820"/>
      <c r="L12285" s="820"/>
      <c r="M12285" s="820"/>
      <c r="N12285" s="820"/>
      <c r="O12285" s="820"/>
      <c r="P12285" s="820"/>
      <c r="Q12285" s="820"/>
      <c r="R12285" s="820"/>
      <c r="S12285" s="820"/>
      <c r="T12285" s="820"/>
      <c r="U12285" s="820"/>
      <c r="V12285" s="820"/>
      <c r="W12285" s="820"/>
      <c r="X12285" s="820"/>
      <c r="Y12285" s="820"/>
      <c r="Z12285" s="820"/>
    </row>
    <row r="12286" spans="7:26">
      <c r="G12286" s="826"/>
      <c r="H12286" s="820"/>
      <c r="J12286" s="820"/>
      <c r="K12286" s="820"/>
      <c r="L12286" s="820"/>
      <c r="M12286" s="820"/>
      <c r="N12286" s="820"/>
      <c r="O12286" s="820"/>
      <c r="P12286" s="820"/>
      <c r="Q12286" s="820"/>
      <c r="R12286" s="820"/>
      <c r="S12286" s="820"/>
      <c r="T12286" s="820"/>
      <c r="U12286" s="820"/>
      <c r="V12286" s="820"/>
      <c r="W12286" s="820"/>
      <c r="X12286" s="820"/>
      <c r="Y12286" s="820"/>
      <c r="Z12286" s="820"/>
    </row>
    <row r="12287" spans="7:26">
      <c r="G12287" s="826"/>
      <c r="H12287" s="820"/>
      <c r="J12287" s="820"/>
      <c r="K12287" s="820"/>
      <c r="L12287" s="820"/>
      <c r="M12287" s="820"/>
      <c r="N12287" s="820"/>
      <c r="O12287" s="820"/>
      <c r="P12287" s="820"/>
      <c r="Q12287" s="820"/>
      <c r="R12287" s="820"/>
      <c r="S12287" s="820"/>
      <c r="T12287" s="820"/>
      <c r="U12287" s="820"/>
      <c r="V12287" s="820"/>
      <c r="W12287" s="820"/>
      <c r="X12287" s="820"/>
      <c r="Y12287" s="820"/>
      <c r="Z12287" s="820"/>
    </row>
    <row r="12288" spans="7:26">
      <c r="G12288" s="826"/>
      <c r="H12288" s="820"/>
      <c r="J12288" s="820"/>
      <c r="K12288" s="820"/>
      <c r="L12288" s="820"/>
      <c r="M12288" s="820"/>
      <c r="N12288" s="820"/>
      <c r="O12288" s="820"/>
      <c r="P12288" s="820"/>
      <c r="Q12288" s="820"/>
      <c r="R12288" s="820"/>
      <c r="S12288" s="820"/>
      <c r="T12288" s="820"/>
      <c r="U12288" s="820"/>
      <c r="V12288" s="820"/>
      <c r="W12288" s="820"/>
      <c r="X12288" s="820"/>
      <c r="Y12288" s="820"/>
      <c r="Z12288" s="820"/>
    </row>
    <row r="12289" spans="7:26">
      <c r="G12289" s="826"/>
      <c r="H12289" s="820"/>
      <c r="J12289" s="820"/>
      <c r="K12289" s="820"/>
      <c r="L12289" s="820"/>
      <c r="M12289" s="820"/>
      <c r="N12289" s="820"/>
      <c r="O12289" s="820"/>
      <c r="P12289" s="820"/>
      <c r="Q12289" s="820"/>
      <c r="R12289" s="820"/>
      <c r="S12289" s="820"/>
      <c r="T12289" s="820"/>
      <c r="U12289" s="820"/>
      <c r="V12289" s="820"/>
      <c r="W12289" s="820"/>
      <c r="X12289" s="820"/>
      <c r="Y12289" s="820"/>
      <c r="Z12289" s="820"/>
    </row>
    <row r="12290" spans="7:26">
      <c r="G12290" s="826"/>
      <c r="H12290" s="820"/>
      <c r="J12290" s="820"/>
      <c r="K12290" s="820"/>
      <c r="L12290" s="820"/>
      <c r="M12290" s="820"/>
      <c r="N12290" s="820"/>
      <c r="O12290" s="820"/>
      <c r="P12290" s="820"/>
      <c r="Q12290" s="820"/>
      <c r="R12290" s="820"/>
      <c r="S12290" s="820"/>
      <c r="T12290" s="820"/>
      <c r="U12290" s="820"/>
      <c r="V12290" s="820"/>
      <c r="W12290" s="820"/>
      <c r="X12290" s="820"/>
      <c r="Y12290" s="820"/>
      <c r="Z12290" s="820"/>
    </row>
    <row r="12291" spans="7:26">
      <c r="G12291" s="826"/>
      <c r="H12291" s="820"/>
      <c r="J12291" s="820"/>
      <c r="K12291" s="820"/>
      <c r="L12291" s="820"/>
      <c r="M12291" s="820"/>
      <c r="N12291" s="820"/>
      <c r="O12291" s="820"/>
      <c r="P12291" s="820"/>
      <c r="Q12291" s="820"/>
      <c r="R12291" s="820"/>
      <c r="S12291" s="820"/>
      <c r="T12291" s="820"/>
      <c r="U12291" s="820"/>
      <c r="V12291" s="820"/>
      <c r="W12291" s="820"/>
      <c r="X12291" s="820"/>
      <c r="Y12291" s="820"/>
      <c r="Z12291" s="820"/>
    </row>
    <row r="12292" spans="7:26">
      <c r="G12292" s="826"/>
      <c r="H12292" s="820"/>
      <c r="J12292" s="820"/>
      <c r="K12292" s="820"/>
      <c r="L12292" s="820"/>
      <c r="M12292" s="820"/>
      <c r="N12292" s="820"/>
      <c r="O12292" s="820"/>
      <c r="P12292" s="820"/>
      <c r="Q12292" s="820"/>
      <c r="R12292" s="820"/>
      <c r="S12292" s="820"/>
      <c r="T12292" s="820"/>
      <c r="U12292" s="820"/>
      <c r="V12292" s="820"/>
      <c r="W12292" s="820"/>
      <c r="X12292" s="820"/>
      <c r="Y12292" s="820"/>
      <c r="Z12292" s="820"/>
    </row>
    <row r="12293" spans="7:26">
      <c r="G12293" s="826"/>
      <c r="H12293" s="820"/>
      <c r="J12293" s="820"/>
      <c r="K12293" s="820"/>
      <c r="L12293" s="820"/>
      <c r="M12293" s="820"/>
      <c r="N12293" s="820"/>
      <c r="O12293" s="820"/>
      <c r="P12293" s="820"/>
      <c r="Q12293" s="820"/>
      <c r="R12293" s="820"/>
      <c r="S12293" s="820"/>
      <c r="T12293" s="820"/>
      <c r="U12293" s="820"/>
      <c r="V12293" s="820"/>
      <c r="W12293" s="820"/>
      <c r="X12293" s="820"/>
      <c r="Y12293" s="820"/>
      <c r="Z12293" s="820"/>
    </row>
    <row r="12294" spans="7:26">
      <c r="G12294" s="826"/>
      <c r="H12294" s="820"/>
      <c r="J12294" s="820"/>
      <c r="K12294" s="820"/>
      <c r="L12294" s="820"/>
      <c r="M12294" s="820"/>
      <c r="N12294" s="820"/>
      <c r="O12294" s="820"/>
      <c r="P12294" s="820"/>
      <c r="Q12294" s="820"/>
      <c r="R12294" s="820"/>
      <c r="S12294" s="820"/>
      <c r="T12294" s="820"/>
      <c r="U12294" s="820"/>
      <c r="V12294" s="820"/>
      <c r="W12294" s="820"/>
      <c r="X12294" s="820"/>
      <c r="Y12294" s="820"/>
      <c r="Z12294" s="820"/>
    </row>
    <row r="12295" spans="7:26">
      <c r="G12295" s="826"/>
      <c r="H12295" s="820"/>
      <c r="J12295" s="820"/>
      <c r="K12295" s="820"/>
      <c r="L12295" s="820"/>
      <c r="M12295" s="820"/>
      <c r="N12295" s="820"/>
      <c r="O12295" s="820"/>
      <c r="P12295" s="820"/>
      <c r="Q12295" s="820"/>
      <c r="R12295" s="820"/>
      <c r="S12295" s="820"/>
      <c r="T12295" s="820"/>
      <c r="U12295" s="820"/>
      <c r="V12295" s="820"/>
      <c r="W12295" s="820"/>
      <c r="X12295" s="820"/>
      <c r="Y12295" s="820"/>
      <c r="Z12295" s="820"/>
    </row>
    <row r="12296" spans="7:26">
      <c r="G12296" s="826"/>
      <c r="H12296" s="820"/>
      <c r="J12296" s="820"/>
      <c r="K12296" s="820"/>
      <c r="L12296" s="820"/>
      <c r="M12296" s="820"/>
      <c r="N12296" s="820"/>
      <c r="O12296" s="820"/>
      <c r="P12296" s="820"/>
      <c r="Q12296" s="820"/>
      <c r="R12296" s="820"/>
      <c r="S12296" s="820"/>
      <c r="T12296" s="820"/>
      <c r="U12296" s="820"/>
      <c r="V12296" s="820"/>
      <c r="W12296" s="820"/>
      <c r="X12296" s="820"/>
      <c r="Y12296" s="820"/>
      <c r="Z12296" s="820"/>
    </row>
    <row r="12297" spans="7:26">
      <c r="G12297" s="826"/>
      <c r="H12297" s="820"/>
      <c r="J12297" s="820"/>
      <c r="K12297" s="820"/>
      <c r="L12297" s="820"/>
      <c r="M12297" s="820"/>
      <c r="N12297" s="820"/>
      <c r="O12297" s="820"/>
      <c r="P12297" s="820"/>
      <c r="Q12297" s="820"/>
      <c r="R12297" s="820"/>
      <c r="S12297" s="820"/>
      <c r="T12297" s="820"/>
      <c r="U12297" s="820"/>
      <c r="V12297" s="820"/>
      <c r="W12297" s="820"/>
      <c r="X12297" s="820"/>
      <c r="Y12297" s="820"/>
      <c r="Z12297" s="820"/>
    </row>
    <row r="12298" spans="7:26">
      <c r="G12298" s="826"/>
      <c r="H12298" s="820"/>
      <c r="J12298" s="820"/>
      <c r="K12298" s="820"/>
      <c r="L12298" s="820"/>
      <c r="M12298" s="820"/>
      <c r="N12298" s="820"/>
      <c r="O12298" s="820"/>
      <c r="P12298" s="820"/>
      <c r="Q12298" s="820"/>
      <c r="R12298" s="820"/>
      <c r="S12298" s="820"/>
      <c r="T12298" s="820"/>
      <c r="U12298" s="820"/>
      <c r="V12298" s="820"/>
      <c r="W12298" s="820"/>
      <c r="X12298" s="820"/>
      <c r="Y12298" s="820"/>
      <c r="Z12298" s="820"/>
    </row>
    <row r="12299" spans="7:26">
      <c r="G12299" s="826"/>
      <c r="H12299" s="820"/>
      <c r="J12299" s="820"/>
      <c r="K12299" s="820"/>
      <c r="L12299" s="820"/>
      <c r="M12299" s="820"/>
      <c r="N12299" s="820"/>
      <c r="O12299" s="820"/>
      <c r="P12299" s="820"/>
      <c r="Q12299" s="820"/>
      <c r="R12299" s="820"/>
      <c r="S12299" s="820"/>
      <c r="T12299" s="820"/>
      <c r="U12299" s="820"/>
      <c r="V12299" s="820"/>
      <c r="W12299" s="820"/>
      <c r="X12299" s="820"/>
      <c r="Y12299" s="820"/>
      <c r="Z12299" s="820"/>
    </row>
    <row r="12300" spans="7:26">
      <c r="G12300" s="826"/>
      <c r="H12300" s="820"/>
      <c r="J12300" s="820"/>
      <c r="K12300" s="820"/>
      <c r="L12300" s="820"/>
      <c r="M12300" s="820"/>
      <c r="N12300" s="820"/>
      <c r="O12300" s="820"/>
      <c r="P12300" s="820"/>
      <c r="Q12300" s="820"/>
      <c r="R12300" s="820"/>
      <c r="S12300" s="820"/>
      <c r="T12300" s="820"/>
      <c r="U12300" s="820"/>
      <c r="V12300" s="820"/>
      <c r="W12300" s="820"/>
      <c r="X12300" s="820"/>
      <c r="Y12300" s="820"/>
      <c r="Z12300" s="820"/>
    </row>
    <row r="12301" spans="7:26">
      <c r="G12301" s="826"/>
      <c r="H12301" s="820"/>
      <c r="J12301" s="820"/>
      <c r="K12301" s="820"/>
      <c r="L12301" s="820"/>
      <c r="M12301" s="820"/>
      <c r="N12301" s="820"/>
      <c r="O12301" s="820"/>
      <c r="P12301" s="820"/>
      <c r="Q12301" s="820"/>
      <c r="R12301" s="820"/>
      <c r="S12301" s="820"/>
      <c r="T12301" s="820"/>
      <c r="U12301" s="820"/>
      <c r="V12301" s="820"/>
      <c r="W12301" s="820"/>
      <c r="X12301" s="820"/>
      <c r="Y12301" s="820"/>
      <c r="Z12301" s="820"/>
    </row>
    <row r="12302" spans="7:26">
      <c r="G12302" s="826"/>
      <c r="H12302" s="820"/>
      <c r="J12302" s="820"/>
      <c r="K12302" s="820"/>
      <c r="L12302" s="820"/>
      <c r="M12302" s="820"/>
      <c r="N12302" s="820"/>
      <c r="O12302" s="820"/>
      <c r="P12302" s="820"/>
      <c r="Q12302" s="820"/>
      <c r="R12302" s="820"/>
      <c r="S12302" s="820"/>
      <c r="T12302" s="820"/>
      <c r="U12302" s="820"/>
      <c r="V12302" s="820"/>
      <c r="W12302" s="820"/>
      <c r="X12302" s="820"/>
      <c r="Y12302" s="820"/>
      <c r="Z12302" s="820"/>
    </row>
    <row r="12303" spans="7:26">
      <c r="G12303" s="826"/>
      <c r="H12303" s="820"/>
      <c r="J12303" s="820"/>
      <c r="K12303" s="820"/>
      <c r="L12303" s="820"/>
      <c r="M12303" s="820"/>
      <c r="N12303" s="820"/>
      <c r="O12303" s="820"/>
      <c r="P12303" s="820"/>
      <c r="Q12303" s="820"/>
      <c r="R12303" s="820"/>
      <c r="S12303" s="820"/>
      <c r="T12303" s="820"/>
      <c r="U12303" s="820"/>
      <c r="V12303" s="820"/>
      <c r="W12303" s="820"/>
      <c r="X12303" s="820"/>
      <c r="Y12303" s="820"/>
      <c r="Z12303" s="820"/>
    </row>
    <row r="12304" spans="7:26">
      <c r="G12304" s="826"/>
      <c r="H12304" s="820"/>
      <c r="J12304" s="820"/>
      <c r="K12304" s="820"/>
      <c r="L12304" s="820"/>
      <c r="M12304" s="820"/>
      <c r="N12304" s="820"/>
      <c r="O12304" s="820"/>
      <c r="P12304" s="820"/>
      <c r="Q12304" s="820"/>
      <c r="R12304" s="820"/>
      <c r="S12304" s="820"/>
      <c r="T12304" s="820"/>
      <c r="U12304" s="820"/>
      <c r="V12304" s="820"/>
      <c r="W12304" s="820"/>
      <c r="X12304" s="820"/>
      <c r="Y12304" s="820"/>
      <c r="Z12304" s="820"/>
    </row>
    <row r="12305" spans="7:26">
      <c r="G12305" s="826"/>
      <c r="H12305" s="820"/>
      <c r="J12305" s="820"/>
      <c r="K12305" s="820"/>
      <c r="L12305" s="820"/>
      <c r="M12305" s="820"/>
      <c r="N12305" s="820"/>
      <c r="O12305" s="820"/>
      <c r="P12305" s="820"/>
      <c r="Q12305" s="820"/>
      <c r="R12305" s="820"/>
      <c r="S12305" s="820"/>
      <c r="T12305" s="820"/>
      <c r="U12305" s="820"/>
      <c r="V12305" s="820"/>
      <c r="W12305" s="820"/>
      <c r="X12305" s="820"/>
      <c r="Y12305" s="820"/>
      <c r="Z12305" s="820"/>
    </row>
    <row r="12306" spans="7:26">
      <c r="G12306" s="826"/>
      <c r="H12306" s="820"/>
      <c r="J12306" s="820"/>
      <c r="K12306" s="820"/>
      <c r="L12306" s="820"/>
      <c r="M12306" s="820"/>
      <c r="N12306" s="820"/>
      <c r="O12306" s="820"/>
      <c r="P12306" s="820"/>
      <c r="Q12306" s="820"/>
      <c r="R12306" s="820"/>
      <c r="S12306" s="820"/>
      <c r="T12306" s="820"/>
      <c r="U12306" s="820"/>
      <c r="V12306" s="820"/>
      <c r="W12306" s="820"/>
      <c r="X12306" s="820"/>
      <c r="Y12306" s="820"/>
      <c r="Z12306" s="820"/>
    </row>
    <row r="12307" spans="7:26">
      <c r="G12307" s="826"/>
      <c r="H12307" s="820"/>
      <c r="J12307" s="820"/>
      <c r="K12307" s="820"/>
      <c r="L12307" s="820"/>
      <c r="M12307" s="820"/>
      <c r="N12307" s="820"/>
      <c r="O12307" s="820"/>
      <c r="P12307" s="820"/>
      <c r="Q12307" s="820"/>
      <c r="R12307" s="820"/>
      <c r="S12307" s="820"/>
      <c r="T12307" s="820"/>
      <c r="U12307" s="820"/>
      <c r="V12307" s="820"/>
      <c r="W12307" s="820"/>
      <c r="X12307" s="820"/>
      <c r="Y12307" s="820"/>
      <c r="Z12307" s="820"/>
    </row>
    <row r="12308" spans="7:26">
      <c r="G12308" s="826"/>
      <c r="H12308" s="820"/>
      <c r="J12308" s="820"/>
      <c r="K12308" s="820"/>
      <c r="L12308" s="820"/>
      <c r="M12308" s="820"/>
      <c r="N12308" s="820"/>
      <c r="O12308" s="820"/>
      <c r="P12308" s="820"/>
      <c r="Q12308" s="820"/>
      <c r="R12308" s="820"/>
      <c r="S12308" s="820"/>
      <c r="T12308" s="820"/>
      <c r="U12308" s="820"/>
      <c r="V12308" s="820"/>
      <c r="W12308" s="820"/>
      <c r="X12308" s="820"/>
      <c r="Y12308" s="820"/>
      <c r="Z12308" s="820"/>
    </row>
    <row r="12309" spans="7:26">
      <c r="G12309" s="826"/>
      <c r="H12309" s="820"/>
      <c r="J12309" s="820"/>
      <c r="K12309" s="820"/>
      <c r="L12309" s="820"/>
      <c r="M12309" s="820"/>
      <c r="N12309" s="820"/>
      <c r="O12309" s="820"/>
      <c r="P12309" s="820"/>
      <c r="Q12309" s="820"/>
      <c r="R12309" s="820"/>
      <c r="S12309" s="820"/>
      <c r="T12309" s="820"/>
      <c r="U12309" s="820"/>
      <c r="V12309" s="820"/>
      <c r="W12309" s="820"/>
      <c r="X12309" s="820"/>
      <c r="Y12309" s="820"/>
      <c r="Z12309" s="820"/>
    </row>
    <row r="12310" spans="7:26">
      <c r="G12310" s="826"/>
      <c r="H12310" s="820"/>
      <c r="J12310" s="820"/>
      <c r="K12310" s="820"/>
      <c r="L12310" s="820"/>
      <c r="M12310" s="820"/>
      <c r="N12310" s="820"/>
      <c r="O12310" s="820"/>
      <c r="P12310" s="820"/>
      <c r="Q12310" s="820"/>
      <c r="R12310" s="820"/>
      <c r="S12310" s="820"/>
      <c r="T12310" s="820"/>
      <c r="U12310" s="820"/>
      <c r="V12310" s="820"/>
      <c r="W12310" s="820"/>
      <c r="X12310" s="820"/>
      <c r="Y12310" s="820"/>
      <c r="Z12310" s="820"/>
    </row>
    <row r="12311" spans="7:26">
      <c r="G12311" s="826"/>
      <c r="H12311" s="820"/>
      <c r="J12311" s="820"/>
      <c r="K12311" s="820"/>
      <c r="L12311" s="820"/>
      <c r="M12311" s="820"/>
      <c r="N12311" s="820"/>
      <c r="O12311" s="820"/>
      <c r="P12311" s="820"/>
      <c r="Q12311" s="820"/>
      <c r="R12311" s="820"/>
      <c r="S12311" s="820"/>
      <c r="T12311" s="820"/>
      <c r="U12311" s="820"/>
      <c r="V12311" s="820"/>
      <c r="W12311" s="820"/>
      <c r="X12311" s="820"/>
      <c r="Y12311" s="820"/>
      <c r="Z12311" s="820"/>
    </row>
    <row r="12312" spans="7:26">
      <c r="G12312" s="826"/>
      <c r="H12312" s="820"/>
      <c r="J12312" s="820"/>
      <c r="K12312" s="820"/>
      <c r="L12312" s="820"/>
      <c r="M12312" s="820"/>
      <c r="N12312" s="820"/>
      <c r="O12312" s="820"/>
      <c r="P12312" s="820"/>
      <c r="Q12312" s="820"/>
      <c r="R12312" s="820"/>
      <c r="S12312" s="820"/>
      <c r="T12312" s="820"/>
      <c r="U12312" s="820"/>
      <c r="V12312" s="820"/>
      <c r="W12312" s="820"/>
      <c r="X12312" s="820"/>
      <c r="Y12312" s="820"/>
      <c r="Z12312" s="820"/>
    </row>
    <row r="12313" spans="7:26">
      <c r="G12313" s="826"/>
      <c r="H12313" s="820"/>
      <c r="J12313" s="820"/>
      <c r="K12313" s="820"/>
      <c r="L12313" s="820"/>
      <c r="M12313" s="820"/>
      <c r="N12313" s="820"/>
      <c r="O12313" s="820"/>
      <c r="P12313" s="820"/>
      <c r="Q12313" s="820"/>
      <c r="R12313" s="820"/>
      <c r="S12313" s="820"/>
      <c r="T12313" s="820"/>
      <c r="U12313" s="820"/>
      <c r="V12313" s="820"/>
      <c r="W12313" s="820"/>
      <c r="X12313" s="820"/>
      <c r="Y12313" s="820"/>
      <c r="Z12313" s="820"/>
    </row>
    <row r="12314" spans="7:26">
      <c r="G12314" s="826"/>
      <c r="H12314" s="820"/>
      <c r="J12314" s="820"/>
      <c r="K12314" s="820"/>
      <c r="L12314" s="820"/>
      <c r="M12314" s="820"/>
      <c r="N12314" s="820"/>
      <c r="O12314" s="820"/>
      <c r="P12314" s="820"/>
      <c r="Q12314" s="820"/>
      <c r="R12314" s="820"/>
      <c r="S12314" s="820"/>
      <c r="T12314" s="820"/>
      <c r="U12314" s="820"/>
      <c r="V12314" s="820"/>
      <c r="W12314" s="820"/>
      <c r="X12314" s="820"/>
      <c r="Y12314" s="820"/>
      <c r="Z12314" s="820"/>
    </row>
    <row r="12315" spans="7:26">
      <c r="G12315" s="826"/>
      <c r="H12315" s="820"/>
      <c r="J12315" s="820"/>
      <c r="K12315" s="820"/>
      <c r="L12315" s="820"/>
      <c r="M12315" s="820"/>
      <c r="N12315" s="820"/>
      <c r="O12315" s="820"/>
      <c r="P12315" s="820"/>
      <c r="Q12315" s="820"/>
      <c r="R12315" s="820"/>
      <c r="S12315" s="820"/>
      <c r="T12315" s="820"/>
      <c r="U12315" s="820"/>
      <c r="V12315" s="820"/>
      <c r="W12315" s="820"/>
      <c r="X12315" s="820"/>
      <c r="Y12315" s="820"/>
      <c r="Z12315" s="820"/>
    </row>
    <row r="12316" spans="7:26">
      <c r="G12316" s="826"/>
      <c r="H12316" s="820"/>
      <c r="J12316" s="820"/>
      <c r="K12316" s="820"/>
      <c r="L12316" s="820"/>
      <c r="M12316" s="820"/>
      <c r="N12316" s="820"/>
      <c r="O12316" s="820"/>
      <c r="P12316" s="820"/>
      <c r="Q12316" s="820"/>
      <c r="R12316" s="820"/>
      <c r="S12316" s="820"/>
      <c r="T12316" s="820"/>
      <c r="U12316" s="820"/>
      <c r="V12316" s="820"/>
      <c r="W12316" s="820"/>
      <c r="X12316" s="820"/>
      <c r="Y12316" s="820"/>
      <c r="Z12316" s="820"/>
    </row>
    <row r="12317" spans="7:26">
      <c r="G12317" s="826"/>
      <c r="H12317" s="820"/>
      <c r="J12317" s="820"/>
      <c r="K12317" s="820"/>
      <c r="L12317" s="820"/>
      <c r="M12317" s="820"/>
      <c r="N12317" s="820"/>
      <c r="O12317" s="820"/>
      <c r="P12317" s="820"/>
      <c r="Q12317" s="820"/>
      <c r="R12317" s="820"/>
      <c r="S12317" s="820"/>
      <c r="T12317" s="820"/>
      <c r="U12317" s="820"/>
      <c r="V12317" s="820"/>
      <c r="W12317" s="820"/>
      <c r="X12317" s="820"/>
      <c r="Y12317" s="820"/>
      <c r="Z12317" s="820"/>
    </row>
    <row r="12318" spans="7:26">
      <c r="G12318" s="826"/>
      <c r="H12318" s="820"/>
      <c r="J12318" s="820"/>
      <c r="K12318" s="820"/>
      <c r="L12318" s="820"/>
      <c r="M12318" s="820"/>
      <c r="N12318" s="820"/>
      <c r="O12318" s="820"/>
      <c r="P12318" s="820"/>
      <c r="Q12318" s="820"/>
      <c r="R12318" s="820"/>
      <c r="S12318" s="820"/>
      <c r="T12318" s="820"/>
      <c r="U12318" s="820"/>
      <c r="V12318" s="820"/>
      <c r="W12318" s="820"/>
      <c r="X12318" s="820"/>
      <c r="Y12318" s="820"/>
      <c r="Z12318" s="820"/>
    </row>
    <row r="12319" spans="7:26">
      <c r="G12319" s="826"/>
      <c r="H12319" s="820"/>
      <c r="J12319" s="820"/>
      <c r="K12319" s="820"/>
      <c r="L12319" s="820"/>
      <c r="M12319" s="820"/>
      <c r="N12319" s="820"/>
      <c r="O12319" s="820"/>
      <c r="P12319" s="820"/>
      <c r="Q12319" s="820"/>
      <c r="R12319" s="820"/>
      <c r="S12319" s="820"/>
      <c r="T12319" s="820"/>
      <c r="U12319" s="820"/>
      <c r="V12319" s="820"/>
      <c r="W12319" s="820"/>
      <c r="X12319" s="820"/>
      <c r="Y12319" s="820"/>
      <c r="Z12319" s="820"/>
    </row>
    <row r="12320" spans="7:26">
      <c r="G12320" s="826"/>
      <c r="H12320" s="820"/>
      <c r="J12320" s="820"/>
      <c r="K12320" s="820"/>
      <c r="L12320" s="820"/>
      <c r="M12320" s="820"/>
      <c r="N12320" s="820"/>
      <c r="O12320" s="820"/>
      <c r="P12320" s="820"/>
      <c r="Q12320" s="820"/>
      <c r="R12320" s="820"/>
      <c r="S12320" s="820"/>
      <c r="T12320" s="820"/>
      <c r="U12320" s="820"/>
      <c r="V12320" s="820"/>
      <c r="W12320" s="820"/>
      <c r="X12320" s="820"/>
      <c r="Y12320" s="820"/>
      <c r="Z12320" s="820"/>
    </row>
    <row r="12321" spans="7:26">
      <c r="G12321" s="826"/>
      <c r="H12321" s="820"/>
      <c r="J12321" s="820"/>
      <c r="K12321" s="820"/>
      <c r="L12321" s="820"/>
      <c r="M12321" s="820"/>
      <c r="N12321" s="820"/>
      <c r="O12321" s="820"/>
      <c r="P12321" s="820"/>
      <c r="Q12321" s="820"/>
      <c r="R12321" s="820"/>
      <c r="S12321" s="820"/>
      <c r="T12321" s="820"/>
      <c r="U12321" s="820"/>
      <c r="V12321" s="820"/>
      <c r="W12321" s="820"/>
      <c r="X12321" s="820"/>
      <c r="Y12321" s="820"/>
      <c r="Z12321" s="820"/>
    </row>
    <row r="12322" spans="7:26">
      <c r="G12322" s="826"/>
      <c r="H12322" s="820"/>
      <c r="J12322" s="820"/>
      <c r="K12322" s="820"/>
      <c r="L12322" s="820"/>
      <c r="M12322" s="820"/>
      <c r="N12322" s="820"/>
      <c r="O12322" s="820"/>
      <c r="P12322" s="820"/>
      <c r="Q12322" s="820"/>
      <c r="R12322" s="820"/>
      <c r="S12322" s="820"/>
      <c r="T12322" s="820"/>
      <c r="U12322" s="820"/>
      <c r="V12322" s="820"/>
      <c r="W12322" s="820"/>
      <c r="X12322" s="820"/>
      <c r="Y12322" s="820"/>
      <c r="Z12322" s="820"/>
    </row>
    <row r="12323" spans="7:26">
      <c r="G12323" s="826"/>
      <c r="H12323" s="820"/>
      <c r="J12323" s="820"/>
      <c r="K12323" s="820"/>
      <c r="L12323" s="820"/>
      <c r="M12323" s="820"/>
      <c r="N12323" s="820"/>
      <c r="O12323" s="820"/>
      <c r="P12323" s="820"/>
      <c r="Q12323" s="820"/>
      <c r="R12323" s="820"/>
      <c r="S12323" s="820"/>
      <c r="T12323" s="820"/>
      <c r="U12323" s="820"/>
      <c r="V12323" s="820"/>
      <c r="W12323" s="820"/>
      <c r="X12323" s="820"/>
      <c r="Y12323" s="820"/>
      <c r="Z12323" s="820"/>
    </row>
    <row r="12324" spans="7:26">
      <c r="G12324" s="826"/>
      <c r="H12324" s="820"/>
      <c r="J12324" s="820"/>
      <c r="K12324" s="820"/>
      <c r="L12324" s="820"/>
      <c r="M12324" s="820"/>
      <c r="N12324" s="820"/>
      <c r="O12324" s="820"/>
      <c r="P12324" s="820"/>
      <c r="Q12324" s="820"/>
      <c r="R12324" s="820"/>
      <c r="S12324" s="820"/>
      <c r="T12324" s="820"/>
      <c r="U12324" s="820"/>
      <c r="V12324" s="820"/>
      <c r="W12324" s="820"/>
      <c r="X12324" s="820"/>
      <c r="Y12324" s="820"/>
      <c r="Z12324" s="820"/>
    </row>
    <row r="12325" spans="7:26">
      <c r="G12325" s="826"/>
      <c r="H12325" s="820"/>
      <c r="J12325" s="820"/>
      <c r="K12325" s="820"/>
      <c r="L12325" s="820"/>
      <c r="M12325" s="820"/>
      <c r="N12325" s="820"/>
      <c r="O12325" s="820"/>
      <c r="P12325" s="820"/>
      <c r="Q12325" s="820"/>
      <c r="R12325" s="820"/>
      <c r="S12325" s="820"/>
      <c r="T12325" s="820"/>
      <c r="U12325" s="820"/>
      <c r="V12325" s="820"/>
      <c r="W12325" s="820"/>
      <c r="X12325" s="820"/>
      <c r="Y12325" s="820"/>
      <c r="Z12325" s="820"/>
    </row>
    <row r="12326" spans="7:26">
      <c r="G12326" s="826"/>
      <c r="H12326" s="820"/>
      <c r="J12326" s="820"/>
      <c r="K12326" s="820"/>
      <c r="L12326" s="820"/>
      <c r="M12326" s="820"/>
      <c r="N12326" s="820"/>
      <c r="O12326" s="820"/>
      <c r="P12326" s="820"/>
      <c r="Q12326" s="820"/>
      <c r="R12326" s="820"/>
      <c r="S12326" s="820"/>
      <c r="T12326" s="820"/>
      <c r="U12326" s="820"/>
      <c r="V12326" s="820"/>
      <c r="W12326" s="820"/>
      <c r="X12326" s="820"/>
      <c r="Y12326" s="820"/>
      <c r="Z12326" s="820"/>
    </row>
    <row r="12327" spans="7:26">
      <c r="G12327" s="826"/>
      <c r="H12327" s="820"/>
      <c r="J12327" s="820"/>
      <c r="K12327" s="820"/>
      <c r="L12327" s="820"/>
      <c r="M12327" s="820"/>
      <c r="N12327" s="820"/>
      <c r="O12327" s="820"/>
      <c r="P12327" s="820"/>
      <c r="Q12327" s="820"/>
      <c r="R12327" s="820"/>
      <c r="S12327" s="820"/>
      <c r="T12327" s="820"/>
      <c r="U12327" s="820"/>
      <c r="V12327" s="820"/>
      <c r="W12327" s="820"/>
      <c r="X12327" s="820"/>
      <c r="Y12327" s="820"/>
      <c r="Z12327" s="820"/>
    </row>
    <row r="12328" spans="7:26">
      <c r="G12328" s="826"/>
      <c r="H12328" s="820"/>
      <c r="J12328" s="820"/>
      <c r="K12328" s="820"/>
      <c r="L12328" s="820"/>
      <c r="M12328" s="820"/>
      <c r="N12328" s="820"/>
      <c r="O12328" s="820"/>
      <c r="P12328" s="820"/>
      <c r="Q12328" s="820"/>
      <c r="R12328" s="820"/>
      <c r="S12328" s="820"/>
      <c r="T12328" s="820"/>
      <c r="U12328" s="820"/>
      <c r="V12328" s="820"/>
      <c r="W12328" s="820"/>
      <c r="X12328" s="820"/>
      <c r="Y12328" s="820"/>
      <c r="Z12328" s="820"/>
    </row>
    <row r="12329" spans="7:26">
      <c r="G12329" s="826"/>
      <c r="H12329" s="820"/>
      <c r="J12329" s="820"/>
      <c r="K12329" s="820"/>
      <c r="L12329" s="820"/>
      <c r="M12329" s="820"/>
      <c r="N12329" s="820"/>
      <c r="O12329" s="820"/>
      <c r="P12329" s="820"/>
      <c r="Q12329" s="820"/>
      <c r="R12329" s="820"/>
      <c r="S12329" s="820"/>
      <c r="T12329" s="820"/>
      <c r="U12329" s="820"/>
      <c r="V12329" s="820"/>
      <c r="W12329" s="820"/>
      <c r="X12329" s="820"/>
      <c r="Y12329" s="820"/>
      <c r="Z12329" s="820"/>
    </row>
    <row r="12330" spans="7:26">
      <c r="G12330" s="826"/>
      <c r="H12330" s="820"/>
      <c r="J12330" s="820"/>
      <c r="K12330" s="820"/>
      <c r="L12330" s="820"/>
      <c r="M12330" s="820"/>
      <c r="N12330" s="820"/>
      <c r="O12330" s="820"/>
      <c r="P12330" s="820"/>
      <c r="Q12330" s="820"/>
      <c r="R12330" s="820"/>
      <c r="S12330" s="820"/>
      <c r="T12330" s="820"/>
      <c r="U12330" s="820"/>
      <c r="V12330" s="820"/>
      <c r="W12330" s="820"/>
      <c r="X12330" s="820"/>
      <c r="Y12330" s="820"/>
      <c r="Z12330" s="820"/>
    </row>
    <row r="12331" spans="7:26">
      <c r="G12331" s="826"/>
      <c r="H12331" s="820"/>
      <c r="J12331" s="820"/>
      <c r="K12331" s="820"/>
      <c r="L12331" s="820"/>
      <c r="M12331" s="820"/>
      <c r="N12331" s="820"/>
      <c r="O12331" s="820"/>
      <c r="P12331" s="820"/>
      <c r="Q12331" s="820"/>
      <c r="R12331" s="820"/>
      <c r="S12331" s="820"/>
      <c r="T12331" s="820"/>
      <c r="U12331" s="820"/>
      <c r="V12331" s="820"/>
      <c r="W12331" s="820"/>
      <c r="X12331" s="820"/>
      <c r="Y12331" s="820"/>
      <c r="Z12331" s="820"/>
    </row>
    <row r="12332" spans="7:26">
      <c r="G12332" s="826"/>
      <c r="H12332" s="820"/>
      <c r="J12332" s="820"/>
      <c r="K12332" s="820"/>
      <c r="L12332" s="820"/>
      <c r="M12332" s="820"/>
      <c r="N12332" s="820"/>
      <c r="O12332" s="820"/>
      <c r="P12332" s="820"/>
      <c r="Q12332" s="820"/>
      <c r="R12332" s="820"/>
      <c r="S12332" s="820"/>
      <c r="T12332" s="820"/>
      <c r="U12332" s="820"/>
      <c r="V12332" s="820"/>
      <c r="W12332" s="820"/>
      <c r="X12332" s="820"/>
      <c r="Y12332" s="820"/>
      <c r="Z12332" s="820"/>
    </row>
    <row r="12333" spans="7:26">
      <c r="G12333" s="826"/>
      <c r="H12333" s="820"/>
      <c r="J12333" s="820"/>
      <c r="K12333" s="820"/>
      <c r="L12333" s="820"/>
      <c r="M12333" s="820"/>
      <c r="N12333" s="820"/>
      <c r="O12333" s="820"/>
      <c r="P12333" s="820"/>
      <c r="Q12333" s="820"/>
      <c r="R12333" s="820"/>
      <c r="S12333" s="820"/>
      <c r="T12333" s="820"/>
      <c r="U12333" s="820"/>
      <c r="V12333" s="820"/>
      <c r="W12333" s="820"/>
      <c r="X12333" s="820"/>
      <c r="Y12333" s="820"/>
      <c r="Z12333" s="820"/>
    </row>
    <row r="12334" spans="7:26">
      <c r="G12334" s="826"/>
      <c r="H12334" s="820"/>
      <c r="J12334" s="820"/>
      <c r="K12334" s="820"/>
      <c r="L12334" s="820"/>
      <c r="M12334" s="820"/>
      <c r="N12334" s="820"/>
      <c r="O12334" s="820"/>
      <c r="P12334" s="820"/>
      <c r="Q12334" s="820"/>
      <c r="R12334" s="820"/>
      <c r="S12334" s="820"/>
      <c r="T12334" s="820"/>
      <c r="U12334" s="820"/>
      <c r="V12334" s="820"/>
      <c r="W12334" s="820"/>
      <c r="X12334" s="820"/>
      <c r="Y12334" s="820"/>
      <c r="Z12334" s="820"/>
    </row>
    <row r="12335" spans="7:26">
      <c r="G12335" s="826"/>
      <c r="H12335" s="820"/>
      <c r="J12335" s="820"/>
      <c r="K12335" s="820"/>
      <c r="L12335" s="820"/>
      <c r="M12335" s="820"/>
      <c r="N12335" s="820"/>
      <c r="O12335" s="820"/>
      <c r="P12335" s="820"/>
      <c r="Q12335" s="820"/>
      <c r="R12335" s="820"/>
      <c r="S12335" s="820"/>
      <c r="T12335" s="820"/>
      <c r="U12335" s="820"/>
      <c r="V12335" s="820"/>
      <c r="W12335" s="820"/>
      <c r="X12335" s="820"/>
      <c r="Y12335" s="820"/>
      <c r="Z12335" s="820"/>
    </row>
    <row r="12336" spans="7:26">
      <c r="G12336" s="826"/>
      <c r="H12336" s="820"/>
      <c r="J12336" s="820"/>
      <c r="K12336" s="820"/>
      <c r="L12336" s="820"/>
      <c r="M12336" s="820"/>
      <c r="N12336" s="820"/>
      <c r="O12336" s="820"/>
      <c r="P12336" s="820"/>
      <c r="Q12336" s="820"/>
      <c r="R12336" s="820"/>
      <c r="S12336" s="820"/>
      <c r="T12336" s="820"/>
      <c r="U12336" s="820"/>
      <c r="V12336" s="820"/>
      <c r="W12336" s="820"/>
      <c r="X12336" s="820"/>
      <c r="Y12336" s="820"/>
      <c r="Z12336" s="820"/>
    </row>
    <row r="12337" spans="7:26">
      <c r="G12337" s="826"/>
      <c r="H12337" s="820"/>
      <c r="J12337" s="820"/>
      <c r="K12337" s="820"/>
      <c r="L12337" s="820"/>
      <c r="M12337" s="820"/>
      <c r="N12337" s="820"/>
      <c r="O12337" s="820"/>
      <c r="P12337" s="820"/>
      <c r="Q12337" s="820"/>
      <c r="R12337" s="820"/>
      <c r="S12337" s="820"/>
      <c r="T12337" s="820"/>
      <c r="U12337" s="820"/>
      <c r="V12337" s="820"/>
      <c r="W12337" s="820"/>
      <c r="X12337" s="820"/>
      <c r="Y12337" s="820"/>
      <c r="Z12337" s="820"/>
    </row>
    <row r="12338" spans="7:26">
      <c r="G12338" s="826"/>
      <c r="H12338" s="820"/>
      <c r="J12338" s="820"/>
      <c r="K12338" s="820"/>
      <c r="L12338" s="820"/>
      <c r="M12338" s="820"/>
      <c r="N12338" s="820"/>
      <c r="O12338" s="820"/>
      <c r="P12338" s="820"/>
      <c r="Q12338" s="820"/>
      <c r="R12338" s="820"/>
      <c r="S12338" s="820"/>
      <c r="T12338" s="820"/>
      <c r="U12338" s="820"/>
      <c r="V12338" s="820"/>
      <c r="W12338" s="820"/>
      <c r="X12338" s="820"/>
      <c r="Y12338" s="820"/>
      <c r="Z12338" s="820"/>
    </row>
    <row r="12339" spans="7:26">
      <c r="G12339" s="826"/>
      <c r="H12339" s="820"/>
      <c r="J12339" s="820"/>
      <c r="K12339" s="820"/>
      <c r="L12339" s="820"/>
      <c r="M12339" s="820"/>
      <c r="N12339" s="820"/>
      <c r="O12339" s="820"/>
      <c r="P12339" s="820"/>
      <c r="Q12339" s="820"/>
      <c r="R12339" s="820"/>
      <c r="S12339" s="820"/>
      <c r="T12339" s="820"/>
      <c r="U12339" s="820"/>
      <c r="V12339" s="820"/>
      <c r="W12339" s="820"/>
      <c r="X12339" s="820"/>
      <c r="Y12339" s="820"/>
      <c r="Z12339" s="820"/>
    </row>
    <row r="12340" spans="7:26">
      <c r="G12340" s="826"/>
      <c r="H12340" s="820"/>
      <c r="J12340" s="820"/>
      <c r="K12340" s="820"/>
      <c r="L12340" s="820"/>
      <c r="M12340" s="820"/>
      <c r="N12340" s="820"/>
      <c r="O12340" s="820"/>
      <c r="P12340" s="820"/>
      <c r="Q12340" s="820"/>
      <c r="R12340" s="820"/>
      <c r="S12340" s="820"/>
      <c r="T12340" s="820"/>
      <c r="U12340" s="820"/>
      <c r="V12340" s="820"/>
      <c r="W12340" s="820"/>
      <c r="X12340" s="820"/>
      <c r="Y12340" s="820"/>
      <c r="Z12340" s="820"/>
    </row>
    <row r="12341" spans="7:26">
      <c r="G12341" s="826"/>
      <c r="H12341" s="820"/>
      <c r="J12341" s="820"/>
      <c r="K12341" s="820"/>
      <c r="L12341" s="820"/>
      <c r="M12341" s="820"/>
      <c r="N12341" s="820"/>
      <c r="O12341" s="820"/>
      <c r="P12341" s="820"/>
      <c r="Q12341" s="820"/>
      <c r="R12341" s="820"/>
      <c r="S12341" s="820"/>
      <c r="T12341" s="820"/>
      <c r="U12341" s="820"/>
      <c r="V12341" s="820"/>
      <c r="W12341" s="820"/>
      <c r="X12341" s="820"/>
      <c r="Y12341" s="820"/>
      <c r="Z12341" s="820"/>
    </row>
    <row r="12342" spans="7:26">
      <c r="G12342" s="826"/>
      <c r="H12342" s="820"/>
      <c r="J12342" s="820"/>
      <c r="K12342" s="820"/>
      <c r="L12342" s="820"/>
      <c r="M12342" s="820"/>
      <c r="N12342" s="820"/>
      <c r="O12342" s="820"/>
      <c r="P12342" s="820"/>
      <c r="Q12342" s="820"/>
      <c r="R12342" s="820"/>
      <c r="S12342" s="820"/>
      <c r="T12342" s="820"/>
      <c r="U12342" s="820"/>
      <c r="V12342" s="820"/>
      <c r="W12342" s="820"/>
      <c r="X12342" s="820"/>
      <c r="Y12342" s="820"/>
      <c r="Z12342" s="820"/>
    </row>
    <row r="12343" spans="7:26">
      <c r="G12343" s="826"/>
      <c r="H12343" s="820"/>
      <c r="J12343" s="820"/>
      <c r="K12343" s="820"/>
      <c r="L12343" s="820"/>
      <c r="M12343" s="820"/>
      <c r="N12343" s="820"/>
      <c r="O12343" s="820"/>
      <c r="P12343" s="820"/>
      <c r="Q12343" s="820"/>
      <c r="R12343" s="820"/>
      <c r="S12343" s="820"/>
      <c r="T12343" s="820"/>
      <c r="U12343" s="820"/>
      <c r="V12343" s="820"/>
      <c r="W12343" s="820"/>
      <c r="X12343" s="820"/>
      <c r="Y12343" s="820"/>
      <c r="Z12343" s="820"/>
    </row>
    <row r="12344" spans="7:26">
      <c r="G12344" s="826"/>
      <c r="H12344" s="820"/>
      <c r="J12344" s="820"/>
      <c r="K12344" s="820"/>
      <c r="L12344" s="820"/>
      <c r="M12344" s="820"/>
      <c r="N12344" s="820"/>
      <c r="O12344" s="820"/>
      <c r="P12344" s="820"/>
      <c r="Q12344" s="820"/>
      <c r="R12344" s="820"/>
      <c r="S12344" s="820"/>
      <c r="T12344" s="820"/>
      <c r="U12344" s="820"/>
      <c r="V12344" s="820"/>
      <c r="W12344" s="820"/>
      <c r="X12344" s="820"/>
      <c r="Y12344" s="820"/>
      <c r="Z12344" s="820"/>
    </row>
    <row r="12345" spans="7:26">
      <c r="G12345" s="826"/>
      <c r="H12345" s="820"/>
      <c r="J12345" s="820"/>
      <c r="K12345" s="820"/>
      <c r="L12345" s="820"/>
      <c r="M12345" s="820"/>
      <c r="N12345" s="820"/>
      <c r="O12345" s="820"/>
      <c r="P12345" s="820"/>
      <c r="Q12345" s="820"/>
      <c r="R12345" s="820"/>
      <c r="S12345" s="820"/>
      <c r="T12345" s="820"/>
      <c r="U12345" s="820"/>
      <c r="V12345" s="820"/>
      <c r="W12345" s="820"/>
      <c r="X12345" s="820"/>
      <c r="Y12345" s="820"/>
      <c r="Z12345" s="820"/>
    </row>
    <row r="12346" spans="7:26">
      <c r="G12346" s="826"/>
      <c r="H12346" s="820"/>
      <c r="J12346" s="820"/>
      <c r="K12346" s="820"/>
      <c r="L12346" s="820"/>
      <c r="M12346" s="820"/>
      <c r="N12346" s="820"/>
      <c r="O12346" s="820"/>
      <c r="P12346" s="820"/>
      <c r="Q12346" s="820"/>
      <c r="R12346" s="820"/>
      <c r="S12346" s="820"/>
      <c r="T12346" s="820"/>
      <c r="U12346" s="820"/>
      <c r="V12346" s="820"/>
      <c r="W12346" s="820"/>
      <c r="X12346" s="820"/>
      <c r="Y12346" s="820"/>
      <c r="Z12346" s="820"/>
    </row>
    <row r="12347" spans="7:26">
      <c r="G12347" s="826"/>
      <c r="H12347" s="820"/>
      <c r="J12347" s="820"/>
      <c r="K12347" s="820"/>
      <c r="L12347" s="820"/>
      <c r="M12347" s="820"/>
      <c r="N12347" s="820"/>
      <c r="O12347" s="820"/>
      <c r="P12347" s="820"/>
      <c r="Q12347" s="820"/>
      <c r="R12347" s="820"/>
      <c r="S12347" s="820"/>
      <c r="T12347" s="820"/>
      <c r="U12347" s="820"/>
      <c r="V12347" s="820"/>
      <c r="W12347" s="820"/>
      <c r="X12347" s="820"/>
      <c r="Y12347" s="820"/>
      <c r="Z12347" s="820"/>
    </row>
    <row r="12348" spans="7:26">
      <c r="G12348" s="826"/>
      <c r="H12348" s="820"/>
      <c r="J12348" s="820"/>
      <c r="K12348" s="820"/>
      <c r="L12348" s="820"/>
      <c r="M12348" s="820"/>
      <c r="N12348" s="820"/>
      <c r="O12348" s="820"/>
      <c r="P12348" s="820"/>
      <c r="Q12348" s="820"/>
      <c r="R12348" s="820"/>
      <c r="S12348" s="820"/>
      <c r="T12348" s="820"/>
      <c r="U12348" s="820"/>
      <c r="V12348" s="820"/>
      <c r="W12348" s="820"/>
      <c r="X12348" s="820"/>
      <c r="Y12348" s="820"/>
      <c r="Z12348" s="820"/>
    </row>
    <row r="12349" spans="7:26">
      <c r="G12349" s="826"/>
      <c r="H12349" s="820"/>
      <c r="J12349" s="820"/>
      <c r="K12349" s="820"/>
      <c r="L12349" s="820"/>
      <c r="M12349" s="820"/>
      <c r="N12349" s="820"/>
      <c r="O12349" s="820"/>
      <c r="P12349" s="820"/>
      <c r="Q12349" s="820"/>
      <c r="R12349" s="820"/>
      <c r="S12349" s="820"/>
      <c r="T12349" s="820"/>
      <c r="U12349" s="820"/>
      <c r="V12349" s="820"/>
      <c r="W12349" s="820"/>
      <c r="X12349" s="820"/>
      <c r="Y12349" s="820"/>
      <c r="Z12349" s="820"/>
    </row>
    <row r="12350" spans="7:26">
      <c r="G12350" s="826"/>
      <c r="H12350" s="820"/>
      <c r="J12350" s="820"/>
      <c r="K12350" s="820"/>
      <c r="L12350" s="820"/>
      <c r="M12350" s="820"/>
      <c r="N12350" s="820"/>
      <c r="O12350" s="820"/>
      <c r="P12350" s="820"/>
      <c r="Q12350" s="820"/>
      <c r="R12350" s="820"/>
      <c r="S12350" s="820"/>
      <c r="T12350" s="820"/>
      <c r="U12350" s="820"/>
      <c r="V12350" s="820"/>
      <c r="W12350" s="820"/>
      <c r="X12350" s="820"/>
      <c r="Y12350" s="820"/>
      <c r="Z12350" s="820"/>
    </row>
    <row r="12351" spans="7:26">
      <c r="G12351" s="826"/>
      <c r="H12351" s="820"/>
      <c r="J12351" s="820"/>
      <c r="K12351" s="820"/>
      <c r="L12351" s="820"/>
      <c r="M12351" s="820"/>
      <c r="N12351" s="820"/>
      <c r="O12351" s="820"/>
      <c r="P12351" s="820"/>
      <c r="Q12351" s="820"/>
      <c r="R12351" s="820"/>
      <c r="S12351" s="820"/>
      <c r="T12351" s="820"/>
      <c r="U12351" s="820"/>
      <c r="V12351" s="820"/>
      <c r="W12351" s="820"/>
      <c r="X12351" s="820"/>
      <c r="Y12351" s="820"/>
      <c r="Z12351" s="820"/>
    </row>
    <row r="12352" spans="7:26">
      <c r="G12352" s="826"/>
      <c r="H12352" s="820"/>
      <c r="J12352" s="820"/>
      <c r="K12352" s="820"/>
      <c r="L12352" s="820"/>
      <c r="M12352" s="820"/>
      <c r="N12352" s="820"/>
      <c r="O12352" s="820"/>
      <c r="P12352" s="820"/>
      <c r="Q12352" s="820"/>
      <c r="R12352" s="820"/>
      <c r="S12352" s="820"/>
      <c r="T12352" s="820"/>
      <c r="U12352" s="820"/>
      <c r="V12352" s="820"/>
      <c r="W12352" s="820"/>
      <c r="X12352" s="820"/>
      <c r="Y12352" s="820"/>
      <c r="Z12352" s="820"/>
    </row>
    <row r="12353" spans="7:26">
      <c r="G12353" s="826"/>
      <c r="H12353" s="820"/>
      <c r="J12353" s="820"/>
      <c r="K12353" s="820"/>
      <c r="L12353" s="820"/>
      <c r="M12353" s="820"/>
      <c r="N12353" s="820"/>
      <c r="O12353" s="820"/>
      <c r="P12353" s="820"/>
      <c r="Q12353" s="820"/>
      <c r="R12353" s="820"/>
      <c r="S12353" s="820"/>
      <c r="T12353" s="820"/>
      <c r="U12353" s="820"/>
      <c r="V12353" s="820"/>
      <c r="W12353" s="820"/>
      <c r="X12353" s="820"/>
      <c r="Y12353" s="820"/>
      <c r="Z12353" s="820"/>
    </row>
    <row r="12354" spans="7:26">
      <c r="G12354" s="826"/>
      <c r="H12354" s="820"/>
      <c r="J12354" s="820"/>
      <c r="K12354" s="820"/>
      <c r="L12354" s="820"/>
      <c r="M12354" s="820"/>
      <c r="N12354" s="820"/>
      <c r="O12354" s="820"/>
      <c r="P12354" s="820"/>
      <c r="Q12354" s="820"/>
      <c r="R12354" s="820"/>
      <c r="S12354" s="820"/>
      <c r="T12354" s="820"/>
      <c r="U12354" s="820"/>
      <c r="V12354" s="820"/>
      <c r="W12354" s="820"/>
      <c r="X12354" s="820"/>
      <c r="Y12354" s="820"/>
      <c r="Z12354" s="820"/>
    </row>
    <row r="12355" spans="7:26">
      <c r="G12355" s="826"/>
      <c r="H12355" s="820"/>
      <c r="J12355" s="820"/>
      <c r="K12355" s="820"/>
      <c r="L12355" s="820"/>
      <c r="M12355" s="820"/>
      <c r="N12355" s="820"/>
      <c r="O12355" s="820"/>
      <c r="P12355" s="820"/>
      <c r="Q12355" s="820"/>
      <c r="R12355" s="820"/>
      <c r="S12355" s="820"/>
      <c r="T12355" s="820"/>
      <c r="U12355" s="820"/>
      <c r="V12355" s="820"/>
      <c r="W12355" s="820"/>
      <c r="X12355" s="820"/>
      <c r="Y12355" s="820"/>
      <c r="Z12355" s="820"/>
    </row>
    <row r="12356" spans="7:26">
      <c r="G12356" s="826"/>
      <c r="H12356" s="820"/>
      <c r="J12356" s="820"/>
      <c r="K12356" s="820"/>
      <c r="L12356" s="820"/>
      <c r="M12356" s="820"/>
      <c r="N12356" s="820"/>
      <c r="O12356" s="820"/>
      <c r="P12356" s="820"/>
      <c r="Q12356" s="820"/>
      <c r="R12356" s="820"/>
      <c r="S12356" s="820"/>
      <c r="T12356" s="820"/>
      <c r="U12356" s="820"/>
      <c r="V12356" s="820"/>
      <c r="W12356" s="820"/>
      <c r="X12356" s="820"/>
      <c r="Y12356" s="820"/>
      <c r="Z12356" s="820"/>
    </row>
    <row r="12357" spans="7:26">
      <c r="G12357" s="826"/>
      <c r="H12357" s="820"/>
      <c r="J12357" s="820"/>
      <c r="K12357" s="820"/>
      <c r="L12357" s="820"/>
      <c r="M12357" s="820"/>
      <c r="N12357" s="820"/>
      <c r="O12357" s="820"/>
      <c r="P12357" s="820"/>
      <c r="Q12357" s="820"/>
      <c r="R12357" s="820"/>
      <c r="S12357" s="820"/>
      <c r="T12357" s="820"/>
      <c r="U12357" s="820"/>
      <c r="V12357" s="820"/>
      <c r="W12357" s="820"/>
      <c r="X12357" s="820"/>
      <c r="Y12357" s="820"/>
      <c r="Z12357" s="820"/>
    </row>
    <row r="12358" spans="7:26">
      <c r="G12358" s="826"/>
      <c r="H12358" s="820"/>
      <c r="J12358" s="820"/>
      <c r="K12358" s="820"/>
      <c r="L12358" s="820"/>
      <c r="M12358" s="820"/>
      <c r="N12358" s="820"/>
      <c r="O12358" s="820"/>
      <c r="P12358" s="820"/>
      <c r="Q12358" s="820"/>
      <c r="R12358" s="820"/>
      <c r="S12358" s="820"/>
      <c r="T12358" s="820"/>
      <c r="U12358" s="820"/>
      <c r="V12358" s="820"/>
      <c r="W12358" s="820"/>
      <c r="X12358" s="820"/>
      <c r="Y12358" s="820"/>
      <c r="Z12358" s="820"/>
    </row>
    <row r="12359" spans="7:26">
      <c r="G12359" s="826"/>
      <c r="H12359" s="820"/>
      <c r="J12359" s="820"/>
      <c r="K12359" s="820"/>
      <c r="L12359" s="820"/>
      <c r="M12359" s="820"/>
      <c r="N12359" s="820"/>
      <c r="O12359" s="820"/>
      <c r="P12359" s="820"/>
      <c r="Q12359" s="820"/>
      <c r="R12359" s="820"/>
      <c r="S12359" s="820"/>
      <c r="T12359" s="820"/>
      <c r="U12359" s="820"/>
      <c r="V12359" s="820"/>
      <c r="W12359" s="820"/>
      <c r="X12359" s="820"/>
      <c r="Y12359" s="820"/>
      <c r="Z12359" s="820"/>
    </row>
    <row r="12360" spans="7:26">
      <c r="G12360" s="826"/>
      <c r="H12360" s="820"/>
      <c r="J12360" s="820"/>
      <c r="K12360" s="820"/>
      <c r="L12360" s="820"/>
      <c r="M12360" s="820"/>
      <c r="N12360" s="820"/>
      <c r="O12360" s="820"/>
      <c r="P12360" s="820"/>
      <c r="Q12360" s="820"/>
      <c r="R12360" s="820"/>
      <c r="S12360" s="820"/>
      <c r="T12360" s="820"/>
      <c r="U12360" s="820"/>
      <c r="V12360" s="820"/>
      <c r="W12360" s="820"/>
      <c r="X12360" s="820"/>
      <c r="Y12360" s="820"/>
      <c r="Z12360" s="820"/>
    </row>
    <row r="12361" spans="7:26">
      <c r="G12361" s="826"/>
      <c r="H12361" s="820"/>
      <c r="J12361" s="820"/>
      <c r="K12361" s="820"/>
      <c r="L12361" s="820"/>
      <c r="M12361" s="820"/>
      <c r="N12361" s="820"/>
      <c r="O12361" s="820"/>
      <c r="P12361" s="820"/>
      <c r="Q12361" s="820"/>
      <c r="R12361" s="820"/>
      <c r="S12361" s="820"/>
      <c r="T12361" s="820"/>
      <c r="U12361" s="820"/>
      <c r="V12361" s="820"/>
      <c r="W12361" s="820"/>
      <c r="X12361" s="820"/>
      <c r="Y12361" s="820"/>
      <c r="Z12361" s="820"/>
    </row>
    <row r="12362" spans="7:26">
      <c r="G12362" s="826"/>
      <c r="H12362" s="820"/>
      <c r="J12362" s="820"/>
      <c r="K12362" s="820"/>
      <c r="L12362" s="820"/>
      <c r="M12362" s="820"/>
      <c r="N12362" s="820"/>
      <c r="O12362" s="820"/>
      <c r="P12362" s="820"/>
      <c r="Q12362" s="820"/>
      <c r="R12362" s="820"/>
      <c r="S12362" s="820"/>
      <c r="T12362" s="820"/>
      <c r="U12362" s="820"/>
      <c r="V12362" s="820"/>
      <c r="W12362" s="820"/>
      <c r="X12362" s="820"/>
      <c r="Y12362" s="820"/>
      <c r="Z12362" s="820"/>
    </row>
    <row r="12363" spans="7:26">
      <c r="G12363" s="826"/>
      <c r="H12363" s="820"/>
      <c r="J12363" s="820"/>
      <c r="K12363" s="820"/>
      <c r="L12363" s="820"/>
      <c r="M12363" s="820"/>
      <c r="N12363" s="820"/>
      <c r="O12363" s="820"/>
      <c r="P12363" s="820"/>
      <c r="Q12363" s="820"/>
      <c r="R12363" s="820"/>
      <c r="S12363" s="820"/>
      <c r="T12363" s="820"/>
      <c r="U12363" s="820"/>
      <c r="V12363" s="820"/>
      <c r="W12363" s="820"/>
      <c r="X12363" s="820"/>
      <c r="Y12363" s="820"/>
      <c r="Z12363" s="820"/>
    </row>
    <row r="12364" spans="7:26">
      <c r="G12364" s="826"/>
      <c r="H12364" s="820"/>
      <c r="J12364" s="820"/>
      <c r="K12364" s="820"/>
      <c r="L12364" s="820"/>
      <c r="M12364" s="820"/>
      <c r="N12364" s="820"/>
      <c r="O12364" s="820"/>
      <c r="P12364" s="820"/>
      <c r="Q12364" s="820"/>
      <c r="R12364" s="820"/>
      <c r="S12364" s="820"/>
      <c r="T12364" s="820"/>
      <c r="U12364" s="820"/>
      <c r="V12364" s="820"/>
      <c r="W12364" s="820"/>
      <c r="X12364" s="820"/>
      <c r="Y12364" s="820"/>
      <c r="Z12364" s="820"/>
    </row>
    <row r="12365" spans="7:26">
      <c r="G12365" s="826"/>
      <c r="H12365" s="820"/>
      <c r="J12365" s="820"/>
      <c r="K12365" s="820"/>
      <c r="L12365" s="820"/>
      <c r="M12365" s="820"/>
      <c r="N12365" s="820"/>
      <c r="O12365" s="820"/>
      <c r="P12365" s="820"/>
      <c r="Q12365" s="820"/>
      <c r="R12365" s="820"/>
      <c r="S12365" s="820"/>
      <c r="T12365" s="820"/>
      <c r="U12365" s="820"/>
      <c r="V12365" s="820"/>
      <c r="W12365" s="820"/>
      <c r="X12365" s="820"/>
      <c r="Y12365" s="820"/>
      <c r="Z12365" s="820"/>
    </row>
    <row r="12366" spans="7:26">
      <c r="G12366" s="826"/>
      <c r="H12366" s="820"/>
      <c r="J12366" s="820"/>
      <c r="K12366" s="820"/>
      <c r="L12366" s="820"/>
      <c r="M12366" s="820"/>
      <c r="N12366" s="820"/>
      <c r="O12366" s="820"/>
      <c r="P12366" s="820"/>
      <c r="Q12366" s="820"/>
      <c r="R12366" s="820"/>
      <c r="S12366" s="820"/>
      <c r="T12366" s="820"/>
      <c r="U12366" s="820"/>
      <c r="V12366" s="820"/>
      <c r="W12366" s="820"/>
      <c r="X12366" s="820"/>
      <c r="Y12366" s="820"/>
      <c r="Z12366" s="820"/>
    </row>
    <row r="12367" spans="7:26">
      <c r="G12367" s="826"/>
      <c r="H12367" s="820"/>
      <c r="J12367" s="820"/>
      <c r="K12367" s="820"/>
      <c r="L12367" s="820"/>
      <c r="M12367" s="820"/>
      <c r="N12367" s="820"/>
      <c r="O12367" s="820"/>
      <c r="P12367" s="820"/>
      <c r="Q12367" s="820"/>
      <c r="R12367" s="820"/>
      <c r="S12367" s="820"/>
      <c r="T12367" s="820"/>
      <c r="U12367" s="820"/>
      <c r="V12367" s="820"/>
      <c r="W12367" s="820"/>
      <c r="X12367" s="820"/>
      <c r="Y12367" s="820"/>
      <c r="Z12367" s="820"/>
    </row>
    <row r="12368" spans="7:26">
      <c r="G12368" s="826"/>
      <c r="H12368" s="820"/>
      <c r="J12368" s="820"/>
      <c r="K12368" s="820"/>
      <c r="L12368" s="820"/>
      <c r="M12368" s="820"/>
      <c r="N12368" s="820"/>
      <c r="O12368" s="820"/>
      <c r="P12368" s="820"/>
      <c r="Q12368" s="820"/>
      <c r="R12368" s="820"/>
      <c r="S12368" s="820"/>
      <c r="T12368" s="820"/>
      <c r="U12368" s="820"/>
      <c r="V12368" s="820"/>
      <c r="W12368" s="820"/>
      <c r="X12368" s="820"/>
      <c r="Y12368" s="820"/>
      <c r="Z12368" s="820"/>
    </row>
    <row r="12369" spans="7:26">
      <c r="G12369" s="826"/>
      <c r="H12369" s="820"/>
      <c r="J12369" s="820"/>
      <c r="K12369" s="820"/>
      <c r="L12369" s="820"/>
      <c r="M12369" s="820"/>
      <c r="N12369" s="820"/>
      <c r="O12369" s="820"/>
      <c r="P12369" s="820"/>
      <c r="Q12369" s="820"/>
      <c r="R12369" s="820"/>
      <c r="S12369" s="820"/>
      <c r="T12369" s="820"/>
      <c r="U12369" s="820"/>
      <c r="V12369" s="820"/>
      <c r="W12369" s="820"/>
      <c r="X12369" s="820"/>
      <c r="Y12369" s="820"/>
      <c r="Z12369" s="820"/>
    </row>
    <row r="12370" spans="7:26">
      <c r="G12370" s="826"/>
      <c r="H12370" s="820"/>
      <c r="J12370" s="820"/>
      <c r="K12370" s="820"/>
      <c r="L12370" s="820"/>
      <c r="M12370" s="820"/>
      <c r="N12370" s="820"/>
      <c r="O12370" s="820"/>
      <c r="P12370" s="820"/>
      <c r="Q12370" s="820"/>
      <c r="R12370" s="820"/>
      <c r="S12370" s="820"/>
      <c r="T12370" s="820"/>
      <c r="U12370" s="820"/>
      <c r="V12370" s="820"/>
      <c r="W12370" s="820"/>
      <c r="X12370" s="820"/>
      <c r="Y12370" s="820"/>
      <c r="Z12370" s="820"/>
    </row>
    <row r="12371" spans="7:26">
      <c r="G12371" s="826"/>
      <c r="H12371" s="820"/>
      <c r="J12371" s="820"/>
      <c r="K12371" s="820"/>
      <c r="L12371" s="820"/>
      <c r="M12371" s="820"/>
      <c r="N12371" s="820"/>
      <c r="O12371" s="820"/>
      <c r="P12371" s="820"/>
      <c r="Q12371" s="820"/>
      <c r="R12371" s="820"/>
      <c r="S12371" s="820"/>
      <c r="T12371" s="820"/>
      <c r="U12371" s="820"/>
      <c r="V12371" s="820"/>
      <c r="W12371" s="820"/>
      <c r="X12371" s="820"/>
      <c r="Y12371" s="820"/>
      <c r="Z12371" s="820"/>
    </row>
    <row r="12372" spans="7:26">
      <c r="G12372" s="826"/>
      <c r="H12372" s="820"/>
      <c r="J12372" s="820"/>
      <c r="K12372" s="820"/>
      <c r="L12372" s="820"/>
      <c r="M12372" s="820"/>
      <c r="N12372" s="820"/>
      <c r="O12372" s="820"/>
      <c r="P12372" s="820"/>
      <c r="Q12372" s="820"/>
      <c r="R12372" s="820"/>
      <c r="S12372" s="820"/>
      <c r="T12372" s="820"/>
      <c r="U12372" s="820"/>
      <c r="V12372" s="820"/>
      <c r="W12372" s="820"/>
      <c r="X12372" s="820"/>
      <c r="Y12372" s="820"/>
      <c r="Z12372" s="820"/>
    </row>
    <row r="12373" spans="7:26">
      <c r="G12373" s="826"/>
      <c r="H12373" s="820"/>
      <c r="J12373" s="820"/>
      <c r="K12373" s="820"/>
      <c r="L12373" s="820"/>
      <c r="M12373" s="820"/>
      <c r="N12373" s="820"/>
      <c r="O12373" s="820"/>
      <c r="P12373" s="820"/>
      <c r="Q12373" s="820"/>
      <c r="R12373" s="820"/>
      <c r="S12373" s="820"/>
      <c r="T12373" s="820"/>
      <c r="U12373" s="820"/>
      <c r="V12373" s="820"/>
      <c r="W12373" s="820"/>
      <c r="X12373" s="820"/>
      <c r="Y12373" s="820"/>
      <c r="Z12373" s="820"/>
    </row>
    <row r="12374" spans="7:26">
      <c r="G12374" s="826"/>
      <c r="H12374" s="820"/>
      <c r="J12374" s="820"/>
      <c r="K12374" s="820"/>
      <c r="L12374" s="820"/>
      <c r="M12374" s="820"/>
      <c r="N12374" s="820"/>
      <c r="O12374" s="820"/>
      <c r="P12374" s="820"/>
      <c r="Q12374" s="820"/>
      <c r="R12374" s="820"/>
      <c r="S12374" s="820"/>
      <c r="T12374" s="820"/>
      <c r="U12374" s="820"/>
      <c r="V12374" s="820"/>
      <c r="W12374" s="820"/>
      <c r="X12374" s="820"/>
      <c r="Y12374" s="820"/>
      <c r="Z12374" s="820"/>
    </row>
    <row r="12375" spans="7:26">
      <c r="G12375" s="826"/>
      <c r="H12375" s="820"/>
      <c r="J12375" s="820"/>
      <c r="K12375" s="820"/>
      <c r="L12375" s="820"/>
      <c r="M12375" s="820"/>
      <c r="N12375" s="820"/>
      <c r="O12375" s="820"/>
      <c r="P12375" s="820"/>
      <c r="Q12375" s="820"/>
      <c r="R12375" s="820"/>
      <c r="S12375" s="820"/>
      <c r="T12375" s="820"/>
      <c r="U12375" s="820"/>
      <c r="V12375" s="820"/>
      <c r="W12375" s="820"/>
      <c r="X12375" s="820"/>
      <c r="Y12375" s="820"/>
      <c r="Z12375" s="820"/>
    </row>
    <row r="12376" spans="7:26">
      <c r="G12376" s="826"/>
      <c r="H12376" s="820"/>
      <c r="J12376" s="820"/>
      <c r="K12376" s="820"/>
      <c r="L12376" s="820"/>
      <c r="M12376" s="820"/>
      <c r="N12376" s="820"/>
      <c r="O12376" s="820"/>
      <c r="P12376" s="820"/>
      <c r="Q12376" s="820"/>
      <c r="R12376" s="820"/>
      <c r="S12376" s="820"/>
      <c r="T12376" s="820"/>
      <c r="U12376" s="820"/>
      <c r="V12376" s="820"/>
      <c r="W12376" s="820"/>
      <c r="X12376" s="820"/>
      <c r="Y12376" s="820"/>
      <c r="Z12376" s="820"/>
    </row>
    <row r="12377" spans="7:26">
      <c r="G12377" s="826"/>
      <c r="H12377" s="820"/>
      <c r="J12377" s="820"/>
      <c r="K12377" s="820"/>
      <c r="L12377" s="820"/>
      <c r="M12377" s="820"/>
      <c r="N12377" s="820"/>
      <c r="O12377" s="820"/>
      <c r="P12377" s="820"/>
      <c r="Q12377" s="820"/>
      <c r="R12377" s="820"/>
      <c r="S12377" s="820"/>
      <c r="T12377" s="820"/>
      <c r="U12377" s="820"/>
      <c r="V12377" s="820"/>
      <c r="W12377" s="820"/>
      <c r="X12377" s="820"/>
      <c r="Y12377" s="820"/>
      <c r="Z12377" s="820"/>
    </row>
    <row r="12378" spans="7:26">
      <c r="G12378" s="826"/>
      <c r="H12378" s="820"/>
      <c r="J12378" s="820"/>
      <c r="K12378" s="820"/>
      <c r="L12378" s="820"/>
      <c r="M12378" s="820"/>
      <c r="N12378" s="820"/>
      <c r="O12378" s="820"/>
      <c r="P12378" s="820"/>
      <c r="Q12378" s="820"/>
      <c r="R12378" s="820"/>
      <c r="S12378" s="820"/>
      <c r="T12378" s="820"/>
      <c r="U12378" s="820"/>
      <c r="V12378" s="820"/>
      <c r="W12378" s="820"/>
      <c r="X12378" s="820"/>
      <c r="Y12378" s="820"/>
      <c r="Z12378" s="820"/>
    </row>
    <row r="12379" spans="7:26">
      <c r="G12379" s="826"/>
      <c r="H12379" s="820"/>
      <c r="J12379" s="820"/>
      <c r="K12379" s="820"/>
      <c r="L12379" s="820"/>
      <c r="M12379" s="820"/>
      <c r="N12379" s="820"/>
      <c r="O12379" s="820"/>
      <c r="P12379" s="820"/>
      <c r="Q12379" s="820"/>
      <c r="R12379" s="820"/>
      <c r="S12379" s="820"/>
      <c r="T12379" s="820"/>
      <c r="U12379" s="820"/>
      <c r="V12379" s="820"/>
      <c r="W12379" s="820"/>
      <c r="X12379" s="820"/>
      <c r="Y12379" s="820"/>
      <c r="Z12379" s="820"/>
    </row>
    <row r="12380" spans="7:26">
      <c r="G12380" s="826"/>
      <c r="H12380" s="820"/>
      <c r="J12380" s="820"/>
      <c r="K12380" s="820"/>
      <c r="L12380" s="820"/>
      <c r="M12380" s="820"/>
      <c r="N12380" s="820"/>
      <c r="O12380" s="820"/>
      <c r="P12380" s="820"/>
      <c r="Q12380" s="820"/>
      <c r="R12380" s="820"/>
      <c r="S12380" s="820"/>
      <c r="T12380" s="820"/>
      <c r="U12380" s="820"/>
      <c r="V12380" s="820"/>
      <c r="W12380" s="820"/>
      <c r="X12380" s="820"/>
      <c r="Y12380" s="820"/>
      <c r="Z12380" s="820"/>
    </row>
    <row r="12381" spans="7:26">
      <c r="G12381" s="826"/>
      <c r="H12381" s="820"/>
      <c r="J12381" s="820"/>
      <c r="K12381" s="820"/>
      <c r="L12381" s="820"/>
      <c r="M12381" s="820"/>
      <c r="N12381" s="820"/>
      <c r="O12381" s="820"/>
      <c r="P12381" s="820"/>
      <c r="Q12381" s="820"/>
      <c r="R12381" s="820"/>
      <c r="S12381" s="820"/>
      <c r="T12381" s="820"/>
      <c r="U12381" s="820"/>
      <c r="V12381" s="820"/>
      <c r="W12381" s="820"/>
      <c r="X12381" s="820"/>
      <c r="Y12381" s="820"/>
      <c r="Z12381" s="820"/>
    </row>
    <row r="12382" spans="7:26">
      <c r="G12382" s="826"/>
      <c r="H12382" s="820"/>
      <c r="J12382" s="820"/>
      <c r="K12382" s="820"/>
      <c r="L12382" s="820"/>
      <c r="M12382" s="820"/>
      <c r="N12382" s="820"/>
      <c r="O12382" s="820"/>
      <c r="P12382" s="820"/>
      <c r="Q12382" s="820"/>
      <c r="R12382" s="820"/>
      <c r="S12382" s="820"/>
      <c r="T12382" s="820"/>
      <c r="U12382" s="820"/>
      <c r="V12382" s="820"/>
      <c r="W12382" s="820"/>
      <c r="X12382" s="820"/>
      <c r="Y12382" s="820"/>
      <c r="Z12382" s="820"/>
    </row>
    <row r="12383" spans="7:26">
      <c r="G12383" s="826"/>
      <c r="H12383" s="820"/>
      <c r="J12383" s="820"/>
      <c r="K12383" s="820"/>
      <c r="L12383" s="820"/>
      <c r="M12383" s="820"/>
      <c r="N12383" s="820"/>
      <c r="O12383" s="820"/>
      <c r="P12383" s="820"/>
      <c r="Q12383" s="820"/>
      <c r="R12383" s="820"/>
      <c r="S12383" s="820"/>
      <c r="T12383" s="820"/>
      <c r="U12383" s="820"/>
      <c r="V12383" s="820"/>
      <c r="W12383" s="820"/>
      <c r="X12383" s="820"/>
      <c r="Y12383" s="820"/>
      <c r="Z12383" s="820"/>
    </row>
    <row r="12384" spans="7:26">
      <c r="G12384" s="826"/>
      <c r="H12384" s="820"/>
      <c r="J12384" s="820"/>
      <c r="K12384" s="820"/>
      <c r="L12384" s="820"/>
      <c r="M12384" s="820"/>
      <c r="N12384" s="820"/>
      <c r="O12384" s="820"/>
      <c r="P12384" s="820"/>
      <c r="Q12384" s="820"/>
      <c r="R12384" s="820"/>
      <c r="S12384" s="820"/>
      <c r="T12384" s="820"/>
      <c r="U12384" s="820"/>
      <c r="V12384" s="820"/>
      <c r="W12384" s="820"/>
      <c r="X12384" s="820"/>
      <c r="Y12384" s="820"/>
      <c r="Z12384" s="820"/>
    </row>
    <row r="12385" spans="7:26">
      <c r="G12385" s="826"/>
      <c r="H12385" s="820"/>
      <c r="J12385" s="820"/>
      <c r="K12385" s="820"/>
      <c r="L12385" s="820"/>
      <c r="M12385" s="820"/>
      <c r="N12385" s="820"/>
      <c r="O12385" s="820"/>
      <c r="P12385" s="820"/>
      <c r="Q12385" s="820"/>
      <c r="R12385" s="820"/>
      <c r="S12385" s="820"/>
      <c r="T12385" s="820"/>
      <c r="U12385" s="820"/>
      <c r="V12385" s="820"/>
      <c r="W12385" s="820"/>
      <c r="X12385" s="820"/>
      <c r="Y12385" s="820"/>
      <c r="Z12385" s="820"/>
    </row>
    <row r="12386" spans="7:26">
      <c r="G12386" s="826"/>
      <c r="H12386" s="820"/>
      <c r="J12386" s="820"/>
      <c r="K12386" s="820"/>
      <c r="L12386" s="820"/>
      <c r="M12386" s="820"/>
      <c r="N12386" s="820"/>
      <c r="O12386" s="820"/>
      <c r="P12386" s="820"/>
      <c r="Q12386" s="820"/>
      <c r="R12386" s="820"/>
      <c r="S12386" s="820"/>
      <c r="T12386" s="820"/>
      <c r="U12386" s="820"/>
      <c r="V12386" s="820"/>
      <c r="W12386" s="820"/>
      <c r="X12386" s="820"/>
      <c r="Y12386" s="820"/>
      <c r="Z12386" s="820"/>
    </row>
    <row r="12387" spans="7:26">
      <c r="G12387" s="826"/>
      <c r="H12387" s="820"/>
      <c r="J12387" s="820"/>
      <c r="K12387" s="820"/>
      <c r="L12387" s="820"/>
      <c r="M12387" s="820"/>
      <c r="N12387" s="820"/>
      <c r="O12387" s="820"/>
      <c r="P12387" s="820"/>
      <c r="Q12387" s="820"/>
      <c r="R12387" s="820"/>
      <c r="S12387" s="820"/>
      <c r="T12387" s="820"/>
      <c r="U12387" s="820"/>
      <c r="V12387" s="820"/>
      <c r="W12387" s="820"/>
      <c r="X12387" s="820"/>
      <c r="Y12387" s="820"/>
      <c r="Z12387" s="820"/>
    </row>
    <row r="12388" spans="7:26">
      <c r="G12388" s="826"/>
      <c r="H12388" s="820"/>
      <c r="J12388" s="820"/>
      <c r="K12388" s="820"/>
      <c r="L12388" s="820"/>
      <c r="M12388" s="820"/>
      <c r="N12388" s="820"/>
      <c r="O12388" s="820"/>
      <c r="P12388" s="820"/>
      <c r="Q12388" s="820"/>
      <c r="R12388" s="820"/>
      <c r="S12388" s="820"/>
      <c r="T12388" s="820"/>
      <c r="U12388" s="820"/>
      <c r="V12388" s="820"/>
      <c r="W12388" s="820"/>
      <c r="X12388" s="820"/>
      <c r="Y12388" s="820"/>
      <c r="Z12388" s="820"/>
    </row>
    <row r="12389" spans="7:26">
      <c r="G12389" s="826"/>
      <c r="H12389" s="820"/>
      <c r="J12389" s="820"/>
      <c r="K12389" s="820"/>
      <c r="L12389" s="820"/>
      <c r="M12389" s="820"/>
      <c r="N12389" s="820"/>
      <c r="O12389" s="820"/>
      <c r="P12389" s="820"/>
      <c r="Q12389" s="820"/>
      <c r="R12389" s="820"/>
      <c r="S12389" s="820"/>
      <c r="T12389" s="820"/>
      <c r="U12389" s="820"/>
      <c r="V12389" s="820"/>
      <c r="W12389" s="820"/>
      <c r="X12389" s="820"/>
      <c r="Y12389" s="820"/>
      <c r="Z12389" s="820"/>
    </row>
    <row r="12390" spans="7:26">
      <c r="G12390" s="826"/>
      <c r="H12390" s="820"/>
      <c r="J12390" s="820"/>
      <c r="K12390" s="820"/>
      <c r="L12390" s="820"/>
      <c r="M12390" s="820"/>
      <c r="N12390" s="820"/>
      <c r="O12390" s="820"/>
      <c r="P12390" s="820"/>
      <c r="Q12390" s="820"/>
      <c r="R12390" s="820"/>
      <c r="S12390" s="820"/>
      <c r="T12390" s="820"/>
      <c r="U12390" s="820"/>
      <c r="V12390" s="820"/>
      <c r="W12390" s="820"/>
      <c r="X12390" s="820"/>
      <c r="Y12390" s="820"/>
      <c r="Z12390" s="820"/>
    </row>
    <row r="12391" spans="7:26">
      <c r="G12391" s="826"/>
      <c r="H12391" s="820"/>
      <c r="J12391" s="820"/>
      <c r="K12391" s="820"/>
      <c r="L12391" s="820"/>
      <c r="M12391" s="820"/>
      <c r="N12391" s="820"/>
      <c r="O12391" s="820"/>
      <c r="P12391" s="820"/>
      <c r="Q12391" s="820"/>
      <c r="R12391" s="820"/>
      <c r="S12391" s="820"/>
      <c r="T12391" s="820"/>
      <c r="U12391" s="820"/>
      <c r="V12391" s="820"/>
      <c r="W12391" s="820"/>
      <c r="X12391" s="820"/>
      <c r="Y12391" s="820"/>
      <c r="Z12391" s="820"/>
    </row>
    <row r="12392" spans="7:26">
      <c r="G12392" s="826"/>
      <c r="H12392" s="820"/>
      <c r="J12392" s="820"/>
      <c r="K12392" s="820"/>
      <c r="L12392" s="820"/>
      <c r="M12392" s="820"/>
      <c r="N12392" s="820"/>
      <c r="O12392" s="820"/>
      <c r="P12392" s="820"/>
      <c r="Q12392" s="820"/>
      <c r="R12392" s="820"/>
      <c r="S12392" s="820"/>
      <c r="T12392" s="820"/>
      <c r="U12392" s="820"/>
      <c r="V12392" s="820"/>
      <c r="W12392" s="820"/>
      <c r="X12392" s="820"/>
      <c r="Y12392" s="820"/>
      <c r="Z12392" s="820"/>
    </row>
    <row r="12393" spans="7:26">
      <c r="G12393" s="826"/>
      <c r="H12393" s="820"/>
      <c r="J12393" s="820"/>
      <c r="K12393" s="820"/>
      <c r="L12393" s="820"/>
      <c r="M12393" s="820"/>
      <c r="N12393" s="820"/>
      <c r="O12393" s="820"/>
      <c r="P12393" s="820"/>
      <c r="Q12393" s="820"/>
      <c r="R12393" s="820"/>
      <c r="S12393" s="820"/>
      <c r="T12393" s="820"/>
      <c r="U12393" s="820"/>
      <c r="V12393" s="820"/>
      <c r="W12393" s="820"/>
      <c r="X12393" s="820"/>
      <c r="Y12393" s="820"/>
      <c r="Z12393" s="820"/>
    </row>
    <row r="12394" spans="7:26">
      <c r="G12394" s="826"/>
      <c r="H12394" s="820"/>
      <c r="J12394" s="820"/>
      <c r="K12394" s="820"/>
      <c r="L12394" s="820"/>
      <c r="M12394" s="820"/>
      <c r="N12394" s="820"/>
      <c r="O12394" s="820"/>
      <c r="P12394" s="820"/>
      <c r="Q12394" s="820"/>
      <c r="R12394" s="820"/>
      <c r="S12394" s="820"/>
      <c r="T12394" s="820"/>
      <c r="U12394" s="820"/>
      <c r="V12394" s="820"/>
      <c r="W12394" s="820"/>
      <c r="X12394" s="820"/>
      <c r="Y12394" s="820"/>
      <c r="Z12394" s="820"/>
    </row>
    <row r="12395" spans="7:26">
      <c r="G12395" s="826"/>
      <c r="H12395" s="820"/>
      <c r="J12395" s="820"/>
      <c r="K12395" s="820"/>
      <c r="L12395" s="820"/>
      <c r="M12395" s="820"/>
      <c r="N12395" s="820"/>
      <c r="O12395" s="820"/>
      <c r="P12395" s="820"/>
      <c r="Q12395" s="820"/>
      <c r="R12395" s="820"/>
      <c r="S12395" s="820"/>
      <c r="T12395" s="820"/>
      <c r="U12395" s="820"/>
      <c r="V12395" s="820"/>
      <c r="W12395" s="820"/>
      <c r="X12395" s="820"/>
      <c r="Y12395" s="820"/>
      <c r="Z12395" s="820"/>
    </row>
    <row r="12396" spans="7:26">
      <c r="G12396" s="826"/>
      <c r="H12396" s="820"/>
      <c r="J12396" s="820"/>
      <c r="K12396" s="820"/>
      <c r="L12396" s="820"/>
      <c r="M12396" s="820"/>
      <c r="N12396" s="820"/>
      <c r="O12396" s="820"/>
      <c r="P12396" s="820"/>
      <c r="Q12396" s="820"/>
      <c r="R12396" s="820"/>
      <c r="S12396" s="820"/>
      <c r="T12396" s="820"/>
      <c r="U12396" s="820"/>
      <c r="V12396" s="820"/>
      <c r="W12396" s="820"/>
      <c r="X12396" s="820"/>
      <c r="Y12396" s="820"/>
      <c r="Z12396" s="820"/>
    </row>
    <row r="12397" spans="7:26">
      <c r="G12397" s="826"/>
      <c r="H12397" s="820"/>
      <c r="J12397" s="820"/>
      <c r="K12397" s="820"/>
      <c r="L12397" s="820"/>
      <c r="M12397" s="820"/>
      <c r="N12397" s="820"/>
      <c r="O12397" s="820"/>
      <c r="P12397" s="820"/>
      <c r="Q12397" s="820"/>
      <c r="R12397" s="820"/>
      <c r="S12397" s="820"/>
      <c r="T12397" s="820"/>
      <c r="U12397" s="820"/>
      <c r="V12397" s="820"/>
      <c r="W12397" s="820"/>
      <c r="X12397" s="820"/>
      <c r="Y12397" s="820"/>
      <c r="Z12397" s="820"/>
    </row>
    <row r="12398" spans="7:26">
      <c r="G12398" s="826"/>
      <c r="H12398" s="820"/>
      <c r="J12398" s="820"/>
      <c r="K12398" s="820"/>
      <c r="L12398" s="820"/>
      <c r="M12398" s="820"/>
      <c r="N12398" s="820"/>
      <c r="O12398" s="820"/>
      <c r="P12398" s="820"/>
      <c r="Q12398" s="820"/>
      <c r="R12398" s="820"/>
      <c r="S12398" s="820"/>
      <c r="T12398" s="820"/>
      <c r="U12398" s="820"/>
      <c r="V12398" s="820"/>
      <c r="W12398" s="820"/>
      <c r="X12398" s="820"/>
      <c r="Y12398" s="820"/>
      <c r="Z12398" s="820"/>
    </row>
    <row r="12399" spans="7:26">
      <c r="G12399" s="826"/>
      <c r="H12399" s="820"/>
      <c r="J12399" s="820"/>
      <c r="K12399" s="820"/>
      <c r="L12399" s="820"/>
      <c r="M12399" s="820"/>
      <c r="N12399" s="820"/>
      <c r="O12399" s="820"/>
      <c r="P12399" s="820"/>
      <c r="Q12399" s="820"/>
      <c r="R12399" s="820"/>
      <c r="S12399" s="820"/>
      <c r="T12399" s="820"/>
      <c r="U12399" s="820"/>
      <c r="V12399" s="820"/>
      <c r="W12399" s="820"/>
      <c r="X12399" s="820"/>
      <c r="Y12399" s="820"/>
      <c r="Z12399" s="820"/>
    </row>
    <row r="12400" spans="7:26">
      <c r="G12400" s="826"/>
      <c r="H12400" s="820"/>
      <c r="J12400" s="820"/>
      <c r="K12400" s="820"/>
      <c r="L12400" s="820"/>
      <c r="M12400" s="820"/>
      <c r="N12400" s="820"/>
      <c r="O12400" s="820"/>
      <c r="P12400" s="820"/>
      <c r="Q12400" s="820"/>
      <c r="R12400" s="820"/>
      <c r="S12400" s="820"/>
      <c r="T12400" s="820"/>
      <c r="U12400" s="820"/>
      <c r="V12400" s="820"/>
      <c r="W12400" s="820"/>
      <c r="X12400" s="820"/>
      <c r="Y12400" s="820"/>
      <c r="Z12400" s="820"/>
    </row>
    <row r="12401" spans="7:26">
      <c r="G12401" s="826"/>
      <c r="H12401" s="820"/>
      <c r="J12401" s="820"/>
      <c r="K12401" s="820"/>
      <c r="L12401" s="820"/>
      <c r="M12401" s="820"/>
      <c r="N12401" s="820"/>
      <c r="O12401" s="820"/>
      <c r="P12401" s="820"/>
      <c r="Q12401" s="820"/>
      <c r="R12401" s="820"/>
      <c r="S12401" s="820"/>
      <c r="T12401" s="820"/>
      <c r="U12401" s="820"/>
      <c r="V12401" s="820"/>
      <c r="W12401" s="820"/>
      <c r="X12401" s="820"/>
      <c r="Y12401" s="820"/>
      <c r="Z12401" s="820"/>
    </row>
    <row r="12402" spans="7:26">
      <c r="G12402" s="826"/>
      <c r="H12402" s="820"/>
      <c r="J12402" s="820"/>
      <c r="K12402" s="820"/>
      <c r="L12402" s="820"/>
      <c r="M12402" s="820"/>
      <c r="N12402" s="820"/>
      <c r="O12402" s="820"/>
      <c r="P12402" s="820"/>
      <c r="Q12402" s="820"/>
      <c r="R12402" s="820"/>
      <c r="S12402" s="820"/>
      <c r="T12402" s="820"/>
      <c r="U12402" s="820"/>
      <c r="V12402" s="820"/>
      <c r="W12402" s="820"/>
      <c r="X12402" s="820"/>
      <c r="Y12402" s="820"/>
      <c r="Z12402" s="820"/>
    </row>
    <row r="12403" spans="7:26">
      <c r="G12403" s="826"/>
      <c r="H12403" s="820"/>
      <c r="J12403" s="820"/>
      <c r="K12403" s="820"/>
      <c r="L12403" s="820"/>
      <c r="M12403" s="820"/>
      <c r="N12403" s="820"/>
      <c r="O12403" s="820"/>
      <c r="P12403" s="820"/>
      <c r="Q12403" s="820"/>
      <c r="R12403" s="820"/>
      <c r="S12403" s="820"/>
      <c r="T12403" s="820"/>
      <c r="U12403" s="820"/>
      <c r="V12403" s="820"/>
      <c r="W12403" s="820"/>
      <c r="X12403" s="820"/>
      <c r="Y12403" s="820"/>
      <c r="Z12403" s="820"/>
    </row>
    <row r="12404" spans="7:26">
      <c r="G12404" s="826"/>
      <c r="H12404" s="820"/>
      <c r="J12404" s="820"/>
      <c r="K12404" s="820"/>
      <c r="L12404" s="820"/>
      <c r="M12404" s="820"/>
      <c r="N12404" s="820"/>
      <c r="O12404" s="820"/>
      <c r="P12404" s="820"/>
      <c r="Q12404" s="820"/>
      <c r="R12404" s="820"/>
      <c r="S12404" s="820"/>
      <c r="T12404" s="820"/>
      <c r="U12404" s="820"/>
      <c r="V12404" s="820"/>
      <c r="W12404" s="820"/>
      <c r="X12404" s="820"/>
      <c r="Y12404" s="820"/>
      <c r="Z12404" s="820"/>
    </row>
    <row r="12405" spans="7:26">
      <c r="G12405" s="826"/>
      <c r="H12405" s="820"/>
      <c r="J12405" s="820"/>
      <c r="K12405" s="820"/>
      <c r="L12405" s="820"/>
      <c r="M12405" s="820"/>
      <c r="N12405" s="820"/>
      <c r="O12405" s="820"/>
      <c r="P12405" s="820"/>
      <c r="Q12405" s="820"/>
      <c r="R12405" s="820"/>
      <c r="S12405" s="820"/>
      <c r="T12405" s="820"/>
      <c r="U12405" s="820"/>
      <c r="V12405" s="820"/>
      <c r="W12405" s="820"/>
      <c r="X12405" s="820"/>
      <c r="Y12405" s="820"/>
      <c r="Z12405" s="820"/>
    </row>
    <row r="12406" spans="7:26">
      <c r="G12406" s="826"/>
      <c r="H12406" s="820"/>
      <c r="J12406" s="820"/>
      <c r="K12406" s="820"/>
      <c r="L12406" s="820"/>
      <c r="M12406" s="820"/>
      <c r="N12406" s="820"/>
      <c r="O12406" s="820"/>
      <c r="P12406" s="820"/>
      <c r="Q12406" s="820"/>
      <c r="R12406" s="820"/>
      <c r="S12406" s="820"/>
      <c r="T12406" s="820"/>
      <c r="U12406" s="820"/>
      <c r="V12406" s="820"/>
      <c r="W12406" s="820"/>
      <c r="X12406" s="820"/>
      <c r="Y12406" s="820"/>
      <c r="Z12406" s="820"/>
    </row>
    <row r="12407" spans="7:26">
      <c r="G12407" s="826"/>
      <c r="H12407" s="820"/>
      <c r="J12407" s="820"/>
      <c r="K12407" s="820"/>
      <c r="L12407" s="820"/>
      <c r="M12407" s="820"/>
      <c r="N12407" s="820"/>
      <c r="O12407" s="820"/>
      <c r="P12407" s="820"/>
      <c r="Q12407" s="820"/>
      <c r="R12407" s="820"/>
      <c r="S12407" s="820"/>
      <c r="T12407" s="820"/>
      <c r="U12407" s="820"/>
      <c r="V12407" s="820"/>
      <c r="W12407" s="820"/>
      <c r="X12407" s="820"/>
      <c r="Y12407" s="820"/>
      <c r="Z12407" s="820"/>
    </row>
    <row r="12408" spans="7:26">
      <c r="G12408" s="826"/>
      <c r="H12408" s="820"/>
      <c r="J12408" s="820"/>
      <c r="K12408" s="820"/>
      <c r="L12408" s="820"/>
      <c r="M12408" s="820"/>
      <c r="N12408" s="820"/>
      <c r="O12408" s="820"/>
      <c r="P12408" s="820"/>
      <c r="Q12408" s="820"/>
      <c r="R12408" s="820"/>
      <c r="S12408" s="820"/>
      <c r="T12408" s="820"/>
      <c r="U12408" s="820"/>
      <c r="V12408" s="820"/>
      <c r="W12408" s="820"/>
      <c r="X12408" s="820"/>
      <c r="Y12408" s="820"/>
      <c r="Z12408" s="820"/>
    </row>
    <row r="12409" spans="7:26">
      <c r="G12409" s="826"/>
      <c r="H12409" s="820"/>
      <c r="J12409" s="820"/>
      <c r="K12409" s="820"/>
      <c r="L12409" s="820"/>
      <c r="M12409" s="820"/>
      <c r="N12409" s="820"/>
      <c r="O12409" s="820"/>
      <c r="P12409" s="820"/>
      <c r="Q12409" s="820"/>
      <c r="R12409" s="820"/>
      <c r="S12409" s="820"/>
      <c r="T12409" s="820"/>
      <c r="U12409" s="820"/>
      <c r="V12409" s="820"/>
      <c r="W12409" s="820"/>
      <c r="X12409" s="820"/>
      <c r="Y12409" s="820"/>
      <c r="Z12409" s="820"/>
    </row>
    <row r="12410" spans="7:26">
      <c r="G12410" s="826"/>
      <c r="H12410" s="820"/>
      <c r="J12410" s="820"/>
      <c r="K12410" s="820"/>
      <c r="L12410" s="820"/>
      <c r="M12410" s="820"/>
      <c r="N12410" s="820"/>
      <c r="O12410" s="820"/>
      <c r="P12410" s="820"/>
      <c r="Q12410" s="820"/>
      <c r="R12410" s="820"/>
      <c r="S12410" s="820"/>
      <c r="T12410" s="820"/>
      <c r="U12410" s="820"/>
      <c r="V12410" s="820"/>
      <c r="W12410" s="820"/>
      <c r="X12410" s="820"/>
      <c r="Y12410" s="820"/>
      <c r="Z12410" s="820"/>
    </row>
    <row r="12411" spans="7:26">
      <c r="G12411" s="826"/>
      <c r="H12411" s="820"/>
      <c r="J12411" s="820"/>
      <c r="K12411" s="820"/>
      <c r="L12411" s="820"/>
      <c r="M12411" s="820"/>
      <c r="N12411" s="820"/>
      <c r="O12411" s="820"/>
      <c r="P12411" s="820"/>
      <c r="Q12411" s="820"/>
      <c r="R12411" s="820"/>
      <c r="S12411" s="820"/>
      <c r="T12411" s="820"/>
      <c r="U12411" s="820"/>
      <c r="V12411" s="820"/>
      <c r="W12411" s="820"/>
      <c r="X12411" s="820"/>
      <c r="Y12411" s="820"/>
      <c r="Z12411" s="820"/>
    </row>
    <row r="12412" spans="7:26">
      <c r="G12412" s="826"/>
      <c r="H12412" s="820"/>
      <c r="J12412" s="820"/>
      <c r="K12412" s="820"/>
      <c r="L12412" s="820"/>
      <c r="M12412" s="820"/>
      <c r="N12412" s="820"/>
      <c r="O12412" s="820"/>
      <c r="P12412" s="820"/>
      <c r="Q12412" s="820"/>
      <c r="R12412" s="820"/>
      <c r="S12412" s="820"/>
      <c r="T12412" s="820"/>
      <c r="U12412" s="820"/>
      <c r="V12412" s="820"/>
      <c r="W12412" s="820"/>
      <c r="X12412" s="820"/>
      <c r="Y12412" s="820"/>
      <c r="Z12412" s="820"/>
    </row>
    <row r="12413" spans="7:26">
      <c r="G12413" s="826"/>
      <c r="H12413" s="820"/>
      <c r="J12413" s="820"/>
      <c r="K12413" s="820"/>
      <c r="L12413" s="820"/>
      <c r="M12413" s="820"/>
      <c r="N12413" s="820"/>
      <c r="O12413" s="820"/>
      <c r="P12413" s="820"/>
      <c r="Q12413" s="820"/>
      <c r="R12413" s="820"/>
      <c r="S12413" s="820"/>
      <c r="T12413" s="820"/>
      <c r="U12413" s="820"/>
      <c r="V12413" s="820"/>
      <c r="W12413" s="820"/>
      <c r="X12413" s="820"/>
      <c r="Y12413" s="820"/>
      <c r="Z12413" s="820"/>
    </row>
    <row r="12414" spans="7:26">
      <c r="G12414" s="826"/>
      <c r="H12414" s="820"/>
      <c r="J12414" s="820"/>
      <c r="K12414" s="820"/>
      <c r="L12414" s="820"/>
      <c r="M12414" s="820"/>
      <c r="N12414" s="820"/>
      <c r="O12414" s="820"/>
      <c r="P12414" s="820"/>
      <c r="Q12414" s="820"/>
      <c r="R12414" s="820"/>
      <c r="S12414" s="820"/>
      <c r="T12414" s="820"/>
      <c r="U12414" s="820"/>
      <c r="V12414" s="820"/>
      <c r="W12414" s="820"/>
      <c r="X12414" s="820"/>
      <c r="Y12414" s="820"/>
      <c r="Z12414" s="820"/>
    </row>
    <row r="12415" spans="7:26">
      <c r="G12415" s="826"/>
      <c r="H12415" s="820"/>
      <c r="J12415" s="820"/>
      <c r="K12415" s="820"/>
      <c r="L12415" s="820"/>
      <c r="M12415" s="820"/>
      <c r="N12415" s="820"/>
      <c r="O12415" s="820"/>
      <c r="P12415" s="820"/>
      <c r="Q12415" s="820"/>
      <c r="R12415" s="820"/>
      <c r="S12415" s="820"/>
      <c r="T12415" s="820"/>
      <c r="U12415" s="820"/>
      <c r="V12415" s="820"/>
      <c r="W12415" s="820"/>
      <c r="X12415" s="820"/>
      <c r="Y12415" s="820"/>
      <c r="Z12415" s="820"/>
    </row>
    <row r="12416" spans="7:26">
      <c r="G12416" s="826"/>
      <c r="H12416" s="820"/>
      <c r="J12416" s="820"/>
      <c r="K12416" s="820"/>
      <c r="L12416" s="820"/>
      <c r="M12416" s="820"/>
      <c r="N12416" s="820"/>
      <c r="O12416" s="820"/>
      <c r="P12416" s="820"/>
      <c r="Q12416" s="820"/>
      <c r="R12416" s="820"/>
      <c r="S12416" s="820"/>
      <c r="T12416" s="820"/>
      <c r="U12416" s="820"/>
      <c r="V12416" s="820"/>
      <c r="W12416" s="820"/>
      <c r="X12416" s="820"/>
      <c r="Y12416" s="820"/>
      <c r="Z12416" s="820"/>
    </row>
    <row r="12417" spans="7:26">
      <c r="G12417" s="826"/>
      <c r="H12417" s="820"/>
      <c r="J12417" s="820"/>
      <c r="K12417" s="820"/>
      <c r="L12417" s="820"/>
      <c r="M12417" s="820"/>
      <c r="N12417" s="820"/>
      <c r="O12417" s="820"/>
      <c r="P12417" s="820"/>
      <c r="Q12417" s="820"/>
      <c r="R12417" s="820"/>
      <c r="S12417" s="820"/>
      <c r="T12417" s="820"/>
      <c r="U12417" s="820"/>
      <c r="V12417" s="820"/>
      <c r="W12417" s="820"/>
      <c r="X12417" s="820"/>
      <c r="Y12417" s="820"/>
      <c r="Z12417" s="820"/>
    </row>
    <row r="12418" spans="7:26">
      <c r="G12418" s="826"/>
      <c r="H12418" s="820"/>
      <c r="J12418" s="820"/>
      <c r="K12418" s="820"/>
      <c r="L12418" s="820"/>
      <c r="M12418" s="820"/>
      <c r="N12418" s="820"/>
      <c r="O12418" s="820"/>
      <c r="P12418" s="820"/>
      <c r="Q12418" s="820"/>
      <c r="R12418" s="820"/>
      <c r="S12418" s="820"/>
      <c r="T12418" s="820"/>
      <c r="U12418" s="820"/>
      <c r="V12418" s="820"/>
      <c r="W12418" s="820"/>
      <c r="X12418" s="820"/>
      <c r="Y12418" s="820"/>
      <c r="Z12418" s="820"/>
    </row>
    <row r="12419" spans="7:26">
      <c r="G12419" s="826"/>
      <c r="H12419" s="820"/>
      <c r="J12419" s="820"/>
      <c r="K12419" s="820"/>
      <c r="L12419" s="820"/>
      <c r="M12419" s="820"/>
      <c r="N12419" s="820"/>
      <c r="O12419" s="820"/>
      <c r="P12419" s="820"/>
      <c r="Q12419" s="820"/>
      <c r="R12419" s="820"/>
      <c r="S12419" s="820"/>
      <c r="T12419" s="820"/>
      <c r="U12419" s="820"/>
      <c r="V12419" s="820"/>
      <c r="W12419" s="820"/>
      <c r="X12419" s="820"/>
      <c r="Y12419" s="820"/>
      <c r="Z12419" s="820"/>
    </row>
    <row r="12420" spans="7:26">
      <c r="G12420" s="826"/>
      <c r="H12420" s="820"/>
      <c r="J12420" s="820"/>
      <c r="K12420" s="820"/>
      <c r="L12420" s="820"/>
      <c r="M12420" s="820"/>
      <c r="N12420" s="820"/>
      <c r="O12420" s="820"/>
      <c r="P12420" s="820"/>
      <c r="Q12420" s="820"/>
      <c r="R12420" s="820"/>
      <c r="S12420" s="820"/>
      <c r="T12420" s="820"/>
      <c r="U12420" s="820"/>
      <c r="V12420" s="820"/>
      <c r="W12420" s="820"/>
      <c r="X12420" s="820"/>
      <c r="Y12420" s="820"/>
      <c r="Z12420" s="820"/>
    </row>
    <row r="12421" spans="7:26">
      <c r="G12421" s="826"/>
      <c r="H12421" s="820"/>
      <c r="J12421" s="820"/>
      <c r="K12421" s="820"/>
      <c r="L12421" s="820"/>
      <c r="M12421" s="820"/>
      <c r="N12421" s="820"/>
      <c r="O12421" s="820"/>
      <c r="P12421" s="820"/>
      <c r="Q12421" s="820"/>
      <c r="R12421" s="820"/>
      <c r="S12421" s="820"/>
      <c r="T12421" s="820"/>
      <c r="U12421" s="820"/>
      <c r="V12421" s="820"/>
      <c r="W12421" s="820"/>
      <c r="X12421" s="820"/>
      <c r="Y12421" s="820"/>
      <c r="Z12421" s="820"/>
    </row>
    <row r="12422" spans="7:26">
      <c r="G12422" s="826"/>
      <c r="H12422" s="820"/>
      <c r="J12422" s="820"/>
      <c r="K12422" s="820"/>
      <c r="L12422" s="820"/>
      <c r="M12422" s="820"/>
      <c r="N12422" s="820"/>
      <c r="O12422" s="820"/>
      <c r="P12422" s="820"/>
      <c r="Q12422" s="820"/>
      <c r="R12422" s="820"/>
      <c r="S12422" s="820"/>
      <c r="T12422" s="820"/>
      <c r="U12422" s="820"/>
      <c r="V12422" s="820"/>
      <c r="W12422" s="820"/>
      <c r="X12422" s="820"/>
      <c r="Y12422" s="820"/>
      <c r="Z12422" s="820"/>
    </row>
    <row r="12423" spans="7:26">
      <c r="G12423" s="826"/>
      <c r="H12423" s="820"/>
      <c r="J12423" s="820"/>
      <c r="K12423" s="820"/>
      <c r="L12423" s="820"/>
      <c r="M12423" s="820"/>
      <c r="N12423" s="820"/>
      <c r="O12423" s="820"/>
      <c r="P12423" s="820"/>
      <c r="Q12423" s="820"/>
      <c r="R12423" s="820"/>
      <c r="S12423" s="820"/>
      <c r="T12423" s="820"/>
      <c r="U12423" s="820"/>
      <c r="V12423" s="820"/>
      <c r="W12423" s="820"/>
      <c r="X12423" s="820"/>
      <c r="Y12423" s="820"/>
      <c r="Z12423" s="820"/>
    </row>
    <row r="12424" spans="7:26">
      <c r="G12424" s="826"/>
      <c r="H12424" s="820"/>
      <c r="J12424" s="820"/>
      <c r="K12424" s="820"/>
      <c r="L12424" s="820"/>
      <c r="M12424" s="820"/>
      <c r="N12424" s="820"/>
      <c r="O12424" s="820"/>
      <c r="P12424" s="820"/>
      <c r="Q12424" s="820"/>
      <c r="R12424" s="820"/>
      <c r="S12424" s="820"/>
      <c r="T12424" s="820"/>
      <c r="U12424" s="820"/>
      <c r="V12424" s="820"/>
      <c r="W12424" s="820"/>
      <c r="X12424" s="820"/>
      <c r="Y12424" s="820"/>
      <c r="Z12424" s="820"/>
    </row>
    <row r="12425" spans="7:26">
      <c r="G12425" s="826"/>
      <c r="H12425" s="820"/>
      <c r="J12425" s="820"/>
      <c r="K12425" s="820"/>
      <c r="L12425" s="820"/>
      <c r="M12425" s="820"/>
      <c r="N12425" s="820"/>
      <c r="O12425" s="820"/>
      <c r="P12425" s="820"/>
      <c r="Q12425" s="820"/>
      <c r="R12425" s="820"/>
      <c r="S12425" s="820"/>
      <c r="T12425" s="820"/>
      <c r="U12425" s="820"/>
      <c r="V12425" s="820"/>
      <c r="W12425" s="820"/>
      <c r="X12425" s="820"/>
      <c r="Y12425" s="820"/>
      <c r="Z12425" s="820"/>
    </row>
    <row r="12426" spans="7:26">
      <c r="G12426" s="826"/>
      <c r="H12426" s="820"/>
      <c r="J12426" s="820"/>
      <c r="K12426" s="820"/>
      <c r="L12426" s="820"/>
      <c r="M12426" s="820"/>
      <c r="N12426" s="820"/>
      <c r="O12426" s="820"/>
      <c r="P12426" s="820"/>
      <c r="Q12426" s="820"/>
      <c r="R12426" s="820"/>
      <c r="S12426" s="820"/>
      <c r="T12426" s="820"/>
      <c r="U12426" s="820"/>
      <c r="V12426" s="820"/>
      <c r="W12426" s="820"/>
      <c r="X12426" s="820"/>
      <c r="Y12426" s="820"/>
      <c r="Z12426" s="820"/>
    </row>
    <row r="12427" spans="7:26">
      <c r="G12427" s="826"/>
      <c r="H12427" s="820"/>
      <c r="J12427" s="820"/>
      <c r="K12427" s="820"/>
      <c r="L12427" s="820"/>
      <c r="M12427" s="820"/>
      <c r="N12427" s="820"/>
      <c r="O12427" s="820"/>
      <c r="P12427" s="820"/>
      <c r="Q12427" s="820"/>
      <c r="R12427" s="820"/>
      <c r="S12427" s="820"/>
      <c r="T12427" s="820"/>
      <c r="U12427" s="820"/>
      <c r="V12427" s="820"/>
      <c r="W12427" s="820"/>
      <c r="X12427" s="820"/>
      <c r="Y12427" s="820"/>
      <c r="Z12427" s="820"/>
    </row>
    <row r="12428" spans="7:26">
      <c r="G12428" s="826"/>
      <c r="H12428" s="820"/>
      <c r="J12428" s="820"/>
      <c r="K12428" s="820"/>
      <c r="L12428" s="820"/>
      <c r="M12428" s="820"/>
      <c r="N12428" s="820"/>
      <c r="O12428" s="820"/>
      <c r="P12428" s="820"/>
      <c r="Q12428" s="820"/>
      <c r="R12428" s="820"/>
      <c r="S12428" s="820"/>
      <c r="T12428" s="820"/>
      <c r="U12428" s="820"/>
      <c r="V12428" s="820"/>
      <c r="W12428" s="820"/>
      <c r="X12428" s="820"/>
      <c r="Y12428" s="820"/>
      <c r="Z12428" s="820"/>
    </row>
    <row r="12429" spans="7:26">
      <c r="G12429" s="826"/>
      <c r="H12429" s="820"/>
      <c r="J12429" s="820"/>
      <c r="K12429" s="820"/>
      <c r="L12429" s="820"/>
      <c r="M12429" s="820"/>
      <c r="N12429" s="820"/>
      <c r="O12429" s="820"/>
      <c r="P12429" s="820"/>
      <c r="Q12429" s="820"/>
      <c r="R12429" s="820"/>
      <c r="S12429" s="820"/>
      <c r="T12429" s="820"/>
      <c r="U12429" s="820"/>
      <c r="V12429" s="820"/>
      <c r="W12429" s="820"/>
      <c r="X12429" s="820"/>
      <c r="Y12429" s="820"/>
      <c r="Z12429" s="820"/>
    </row>
    <row r="12430" spans="7:26">
      <c r="G12430" s="826"/>
      <c r="H12430" s="820"/>
      <c r="J12430" s="820"/>
      <c r="K12430" s="820"/>
      <c r="L12430" s="820"/>
      <c r="M12430" s="820"/>
      <c r="N12430" s="820"/>
      <c r="O12430" s="820"/>
      <c r="P12430" s="820"/>
      <c r="Q12430" s="820"/>
      <c r="R12430" s="820"/>
      <c r="S12430" s="820"/>
      <c r="T12430" s="820"/>
      <c r="U12430" s="820"/>
      <c r="V12430" s="820"/>
      <c r="W12430" s="820"/>
      <c r="X12430" s="820"/>
      <c r="Y12430" s="820"/>
      <c r="Z12430" s="820"/>
    </row>
    <row r="12431" spans="7:26">
      <c r="G12431" s="826"/>
      <c r="H12431" s="820"/>
      <c r="J12431" s="820"/>
      <c r="K12431" s="820"/>
      <c r="L12431" s="820"/>
      <c r="M12431" s="820"/>
      <c r="N12431" s="820"/>
      <c r="O12431" s="820"/>
      <c r="P12431" s="820"/>
      <c r="Q12431" s="820"/>
      <c r="R12431" s="820"/>
      <c r="S12431" s="820"/>
      <c r="T12431" s="820"/>
      <c r="U12431" s="820"/>
      <c r="V12431" s="820"/>
      <c r="W12431" s="820"/>
      <c r="X12431" s="820"/>
      <c r="Y12431" s="820"/>
      <c r="Z12431" s="820"/>
    </row>
    <row r="12432" spans="7:26">
      <c r="G12432" s="826"/>
      <c r="H12432" s="820"/>
      <c r="J12432" s="820"/>
      <c r="K12432" s="820"/>
      <c r="L12432" s="820"/>
      <c r="M12432" s="820"/>
      <c r="N12432" s="820"/>
      <c r="O12432" s="820"/>
      <c r="P12432" s="820"/>
      <c r="Q12432" s="820"/>
      <c r="R12432" s="820"/>
      <c r="S12432" s="820"/>
      <c r="T12432" s="820"/>
      <c r="U12432" s="820"/>
      <c r="V12432" s="820"/>
      <c r="W12432" s="820"/>
      <c r="X12432" s="820"/>
      <c r="Y12432" s="820"/>
      <c r="Z12432" s="820"/>
    </row>
    <row r="12433" spans="7:26">
      <c r="G12433" s="826"/>
      <c r="H12433" s="820"/>
      <c r="J12433" s="820"/>
      <c r="K12433" s="820"/>
      <c r="L12433" s="820"/>
      <c r="M12433" s="820"/>
      <c r="N12433" s="820"/>
      <c r="O12433" s="820"/>
      <c r="P12433" s="820"/>
      <c r="Q12433" s="820"/>
      <c r="R12433" s="820"/>
      <c r="S12433" s="820"/>
      <c r="T12433" s="820"/>
      <c r="U12433" s="820"/>
      <c r="V12433" s="820"/>
      <c r="W12433" s="820"/>
      <c r="X12433" s="820"/>
      <c r="Y12433" s="820"/>
      <c r="Z12433" s="820"/>
    </row>
    <row r="12434" spans="7:26">
      <c r="G12434" s="826"/>
      <c r="H12434" s="820"/>
      <c r="J12434" s="820"/>
      <c r="K12434" s="820"/>
      <c r="L12434" s="820"/>
      <c r="M12434" s="820"/>
      <c r="N12434" s="820"/>
      <c r="O12434" s="820"/>
      <c r="P12434" s="820"/>
      <c r="Q12434" s="820"/>
      <c r="R12434" s="820"/>
      <c r="S12434" s="820"/>
      <c r="T12434" s="820"/>
      <c r="U12434" s="820"/>
      <c r="V12434" s="820"/>
      <c r="W12434" s="820"/>
      <c r="X12434" s="820"/>
      <c r="Y12434" s="820"/>
      <c r="Z12434" s="820"/>
    </row>
    <row r="12435" spans="7:26">
      <c r="G12435" s="826"/>
      <c r="H12435" s="820"/>
      <c r="J12435" s="820"/>
      <c r="K12435" s="820"/>
      <c r="L12435" s="820"/>
      <c r="M12435" s="820"/>
      <c r="N12435" s="820"/>
      <c r="O12435" s="820"/>
      <c r="P12435" s="820"/>
      <c r="Q12435" s="820"/>
      <c r="R12435" s="820"/>
      <c r="S12435" s="820"/>
      <c r="T12435" s="820"/>
      <c r="U12435" s="820"/>
      <c r="V12435" s="820"/>
      <c r="W12435" s="820"/>
      <c r="X12435" s="820"/>
      <c r="Y12435" s="820"/>
      <c r="Z12435" s="820"/>
    </row>
    <row r="12436" spans="7:26">
      <c r="G12436" s="826"/>
      <c r="H12436" s="820"/>
      <c r="J12436" s="820"/>
      <c r="K12436" s="820"/>
      <c r="L12436" s="820"/>
      <c r="M12436" s="820"/>
      <c r="N12436" s="820"/>
      <c r="O12436" s="820"/>
      <c r="P12436" s="820"/>
      <c r="Q12436" s="820"/>
      <c r="R12436" s="820"/>
      <c r="S12436" s="820"/>
      <c r="T12436" s="820"/>
      <c r="U12436" s="820"/>
      <c r="V12436" s="820"/>
      <c r="W12436" s="820"/>
      <c r="X12436" s="820"/>
      <c r="Y12436" s="820"/>
      <c r="Z12436" s="820"/>
    </row>
    <row r="12437" spans="7:26">
      <c r="G12437" s="826"/>
      <c r="H12437" s="820"/>
      <c r="J12437" s="820"/>
      <c r="K12437" s="820"/>
      <c r="L12437" s="820"/>
      <c r="M12437" s="820"/>
      <c r="N12437" s="820"/>
      <c r="O12437" s="820"/>
      <c r="P12437" s="820"/>
      <c r="Q12437" s="820"/>
      <c r="R12437" s="820"/>
      <c r="S12437" s="820"/>
      <c r="T12437" s="820"/>
      <c r="U12437" s="820"/>
      <c r="V12437" s="820"/>
      <c r="W12437" s="820"/>
      <c r="X12437" s="820"/>
      <c r="Y12437" s="820"/>
      <c r="Z12437" s="820"/>
    </row>
    <row r="12438" spans="7:26">
      <c r="G12438" s="826"/>
      <c r="H12438" s="820"/>
      <c r="J12438" s="820"/>
      <c r="K12438" s="820"/>
      <c r="L12438" s="820"/>
      <c r="M12438" s="820"/>
      <c r="N12438" s="820"/>
      <c r="O12438" s="820"/>
      <c r="P12438" s="820"/>
      <c r="Q12438" s="820"/>
      <c r="R12438" s="820"/>
      <c r="S12438" s="820"/>
      <c r="T12438" s="820"/>
      <c r="U12438" s="820"/>
      <c r="V12438" s="820"/>
      <c r="W12438" s="820"/>
      <c r="X12438" s="820"/>
      <c r="Y12438" s="820"/>
      <c r="Z12438" s="820"/>
    </row>
    <row r="12439" spans="7:26">
      <c r="G12439" s="826"/>
      <c r="H12439" s="820"/>
      <c r="J12439" s="820"/>
      <c r="K12439" s="820"/>
      <c r="L12439" s="820"/>
      <c r="M12439" s="820"/>
      <c r="N12439" s="820"/>
      <c r="O12439" s="820"/>
      <c r="P12439" s="820"/>
      <c r="Q12439" s="820"/>
      <c r="R12439" s="820"/>
      <c r="S12439" s="820"/>
      <c r="T12439" s="820"/>
      <c r="U12439" s="820"/>
      <c r="V12439" s="820"/>
      <c r="W12439" s="820"/>
      <c r="X12439" s="820"/>
      <c r="Y12439" s="820"/>
      <c r="Z12439" s="820"/>
    </row>
    <row r="12440" spans="7:26">
      <c r="G12440" s="826"/>
      <c r="H12440" s="820"/>
      <c r="J12440" s="820"/>
      <c r="K12440" s="820"/>
      <c r="L12440" s="820"/>
      <c r="M12440" s="820"/>
      <c r="N12440" s="820"/>
      <c r="O12440" s="820"/>
      <c r="P12440" s="820"/>
      <c r="Q12440" s="820"/>
      <c r="R12440" s="820"/>
      <c r="S12440" s="820"/>
      <c r="T12440" s="820"/>
      <c r="U12440" s="820"/>
      <c r="V12440" s="820"/>
      <c r="W12440" s="820"/>
      <c r="X12440" s="820"/>
      <c r="Y12440" s="820"/>
      <c r="Z12440" s="820"/>
    </row>
    <row r="12441" spans="7:26">
      <c r="G12441" s="826"/>
      <c r="H12441" s="820"/>
      <c r="J12441" s="820"/>
      <c r="K12441" s="820"/>
      <c r="L12441" s="820"/>
      <c r="M12441" s="820"/>
      <c r="N12441" s="820"/>
      <c r="O12441" s="820"/>
      <c r="P12441" s="820"/>
      <c r="Q12441" s="820"/>
      <c r="R12441" s="820"/>
      <c r="S12441" s="820"/>
      <c r="T12441" s="820"/>
      <c r="U12441" s="820"/>
      <c r="V12441" s="820"/>
      <c r="W12441" s="820"/>
      <c r="X12441" s="820"/>
      <c r="Y12441" s="820"/>
      <c r="Z12441" s="820"/>
    </row>
    <row r="12442" spans="7:26">
      <c r="G12442" s="826"/>
      <c r="H12442" s="820"/>
      <c r="J12442" s="820"/>
      <c r="K12442" s="820"/>
      <c r="L12442" s="820"/>
      <c r="M12442" s="820"/>
      <c r="N12442" s="820"/>
      <c r="O12442" s="820"/>
      <c r="P12442" s="820"/>
      <c r="Q12442" s="820"/>
      <c r="R12442" s="820"/>
      <c r="S12442" s="820"/>
      <c r="T12442" s="820"/>
      <c r="U12442" s="820"/>
      <c r="V12442" s="820"/>
      <c r="W12442" s="820"/>
      <c r="X12442" s="820"/>
      <c r="Y12442" s="820"/>
      <c r="Z12442" s="820"/>
    </row>
    <row r="12443" spans="7:26">
      <c r="G12443" s="826"/>
      <c r="H12443" s="820"/>
      <c r="J12443" s="820"/>
      <c r="K12443" s="820"/>
      <c r="L12443" s="820"/>
      <c r="M12443" s="820"/>
      <c r="N12443" s="820"/>
      <c r="O12443" s="820"/>
      <c r="P12443" s="820"/>
      <c r="Q12443" s="820"/>
      <c r="R12443" s="820"/>
      <c r="S12443" s="820"/>
      <c r="T12443" s="820"/>
      <c r="U12443" s="820"/>
      <c r="V12443" s="820"/>
      <c r="W12443" s="820"/>
      <c r="X12443" s="820"/>
      <c r="Y12443" s="820"/>
      <c r="Z12443" s="820"/>
    </row>
    <row r="12444" spans="7:26">
      <c r="G12444" s="826"/>
      <c r="H12444" s="820"/>
      <c r="J12444" s="820"/>
      <c r="K12444" s="820"/>
      <c r="L12444" s="820"/>
      <c r="M12444" s="820"/>
      <c r="N12444" s="820"/>
      <c r="O12444" s="820"/>
      <c r="P12444" s="820"/>
      <c r="Q12444" s="820"/>
      <c r="R12444" s="820"/>
      <c r="S12444" s="820"/>
      <c r="T12444" s="820"/>
      <c r="U12444" s="820"/>
      <c r="V12444" s="820"/>
      <c r="W12444" s="820"/>
      <c r="X12444" s="820"/>
      <c r="Y12444" s="820"/>
      <c r="Z12444" s="820"/>
    </row>
    <row r="12445" spans="7:26">
      <c r="G12445" s="826"/>
      <c r="H12445" s="820"/>
      <c r="J12445" s="820"/>
      <c r="K12445" s="820"/>
      <c r="L12445" s="820"/>
      <c r="M12445" s="820"/>
      <c r="N12445" s="820"/>
      <c r="O12445" s="820"/>
      <c r="P12445" s="820"/>
      <c r="Q12445" s="820"/>
      <c r="R12445" s="820"/>
      <c r="S12445" s="820"/>
      <c r="T12445" s="820"/>
      <c r="U12445" s="820"/>
      <c r="V12445" s="820"/>
      <c r="W12445" s="820"/>
      <c r="X12445" s="820"/>
      <c r="Y12445" s="820"/>
      <c r="Z12445" s="820"/>
    </row>
    <row r="12446" spans="7:26">
      <c r="G12446" s="826"/>
      <c r="H12446" s="820"/>
      <c r="J12446" s="820"/>
      <c r="K12446" s="820"/>
      <c r="L12446" s="820"/>
      <c r="M12446" s="820"/>
      <c r="N12446" s="820"/>
      <c r="O12446" s="820"/>
      <c r="P12446" s="820"/>
      <c r="Q12446" s="820"/>
      <c r="R12446" s="820"/>
      <c r="S12446" s="820"/>
      <c r="T12446" s="820"/>
      <c r="U12446" s="820"/>
      <c r="V12446" s="820"/>
      <c r="W12446" s="820"/>
      <c r="X12446" s="820"/>
      <c r="Y12446" s="820"/>
      <c r="Z12446" s="820"/>
    </row>
    <row r="12447" spans="7:26">
      <c r="G12447" s="826"/>
      <c r="H12447" s="820"/>
      <c r="J12447" s="820"/>
      <c r="K12447" s="820"/>
      <c r="L12447" s="820"/>
      <c r="M12447" s="820"/>
      <c r="N12447" s="820"/>
      <c r="O12447" s="820"/>
      <c r="P12447" s="820"/>
      <c r="Q12447" s="820"/>
      <c r="R12447" s="820"/>
      <c r="S12447" s="820"/>
      <c r="T12447" s="820"/>
      <c r="U12447" s="820"/>
      <c r="V12447" s="820"/>
      <c r="W12447" s="820"/>
      <c r="X12447" s="820"/>
      <c r="Y12447" s="820"/>
      <c r="Z12447" s="820"/>
    </row>
    <row r="12448" spans="7:26">
      <c r="G12448" s="826"/>
      <c r="H12448" s="820"/>
      <c r="J12448" s="820"/>
      <c r="K12448" s="820"/>
      <c r="L12448" s="820"/>
      <c r="M12448" s="820"/>
      <c r="N12448" s="820"/>
      <c r="O12448" s="820"/>
      <c r="P12448" s="820"/>
      <c r="Q12448" s="820"/>
      <c r="R12448" s="820"/>
      <c r="S12448" s="820"/>
      <c r="T12448" s="820"/>
      <c r="U12448" s="820"/>
      <c r="V12448" s="820"/>
      <c r="W12448" s="820"/>
      <c r="X12448" s="820"/>
      <c r="Y12448" s="820"/>
      <c r="Z12448" s="820"/>
    </row>
    <row r="12449" spans="7:26">
      <c r="G12449" s="826"/>
      <c r="H12449" s="820"/>
      <c r="J12449" s="820"/>
      <c r="K12449" s="820"/>
      <c r="L12449" s="820"/>
      <c r="M12449" s="820"/>
      <c r="N12449" s="820"/>
      <c r="O12449" s="820"/>
      <c r="P12449" s="820"/>
      <c r="Q12449" s="820"/>
      <c r="R12449" s="820"/>
      <c r="S12449" s="820"/>
      <c r="T12449" s="820"/>
      <c r="U12449" s="820"/>
      <c r="V12449" s="820"/>
      <c r="W12449" s="820"/>
      <c r="X12449" s="820"/>
      <c r="Y12449" s="820"/>
      <c r="Z12449" s="820"/>
    </row>
    <row r="12450" spans="7:26">
      <c r="G12450" s="826"/>
      <c r="H12450" s="820"/>
      <c r="J12450" s="820"/>
      <c r="K12450" s="820"/>
      <c r="L12450" s="820"/>
      <c r="M12450" s="820"/>
      <c r="N12450" s="820"/>
      <c r="O12450" s="820"/>
      <c r="P12450" s="820"/>
      <c r="Q12450" s="820"/>
      <c r="R12450" s="820"/>
      <c r="S12450" s="820"/>
      <c r="T12450" s="820"/>
      <c r="U12450" s="820"/>
      <c r="V12450" s="820"/>
      <c r="W12450" s="820"/>
      <c r="X12450" s="820"/>
      <c r="Y12450" s="820"/>
      <c r="Z12450" s="820"/>
    </row>
    <row r="12451" spans="7:26">
      <c r="G12451" s="826"/>
      <c r="H12451" s="820"/>
      <c r="J12451" s="820"/>
      <c r="K12451" s="820"/>
      <c r="L12451" s="820"/>
      <c r="M12451" s="820"/>
      <c r="N12451" s="820"/>
      <c r="O12451" s="820"/>
      <c r="P12451" s="820"/>
      <c r="Q12451" s="820"/>
      <c r="R12451" s="820"/>
      <c r="S12451" s="820"/>
      <c r="T12451" s="820"/>
      <c r="U12451" s="820"/>
      <c r="V12451" s="820"/>
      <c r="W12451" s="820"/>
      <c r="X12451" s="820"/>
      <c r="Y12451" s="820"/>
      <c r="Z12451" s="820"/>
    </row>
    <row r="12452" spans="7:26">
      <c r="G12452" s="826"/>
      <c r="H12452" s="820"/>
      <c r="J12452" s="820"/>
      <c r="K12452" s="820"/>
      <c r="L12452" s="820"/>
      <c r="M12452" s="820"/>
      <c r="N12452" s="820"/>
      <c r="O12452" s="820"/>
      <c r="P12452" s="820"/>
      <c r="Q12452" s="820"/>
      <c r="R12452" s="820"/>
      <c r="S12452" s="820"/>
      <c r="T12452" s="820"/>
      <c r="U12452" s="820"/>
      <c r="V12452" s="820"/>
      <c r="W12452" s="820"/>
      <c r="X12452" s="820"/>
      <c r="Y12452" s="820"/>
      <c r="Z12452" s="820"/>
    </row>
    <row r="12453" spans="7:26">
      <c r="G12453" s="826"/>
      <c r="H12453" s="820"/>
      <c r="J12453" s="820"/>
      <c r="K12453" s="820"/>
      <c r="L12453" s="820"/>
      <c r="M12453" s="820"/>
      <c r="N12453" s="820"/>
      <c r="O12453" s="820"/>
      <c r="P12453" s="820"/>
      <c r="Q12453" s="820"/>
      <c r="R12453" s="820"/>
      <c r="S12453" s="820"/>
      <c r="T12453" s="820"/>
      <c r="U12453" s="820"/>
      <c r="V12453" s="820"/>
      <c r="W12453" s="820"/>
      <c r="X12453" s="820"/>
      <c r="Y12453" s="820"/>
      <c r="Z12453" s="820"/>
    </row>
    <row r="12454" spans="7:26">
      <c r="G12454" s="826"/>
      <c r="H12454" s="820"/>
      <c r="J12454" s="820"/>
      <c r="K12454" s="820"/>
      <c r="L12454" s="820"/>
      <c r="M12454" s="820"/>
      <c r="N12454" s="820"/>
      <c r="O12454" s="820"/>
      <c r="P12454" s="820"/>
      <c r="Q12454" s="820"/>
      <c r="R12454" s="820"/>
      <c r="S12454" s="820"/>
      <c r="T12454" s="820"/>
      <c r="U12454" s="820"/>
      <c r="V12454" s="820"/>
      <c r="W12454" s="820"/>
      <c r="X12454" s="820"/>
      <c r="Y12454" s="820"/>
      <c r="Z12454" s="820"/>
    </row>
    <row r="12455" spans="7:26">
      <c r="G12455" s="826"/>
      <c r="H12455" s="820"/>
      <c r="J12455" s="820"/>
      <c r="K12455" s="820"/>
      <c r="L12455" s="820"/>
      <c r="M12455" s="820"/>
      <c r="N12455" s="820"/>
      <c r="O12455" s="820"/>
      <c r="P12455" s="820"/>
      <c r="Q12455" s="820"/>
      <c r="R12455" s="820"/>
      <c r="S12455" s="820"/>
      <c r="T12455" s="820"/>
      <c r="U12455" s="820"/>
      <c r="V12455" s="820"/>
      <c r="W12455" s="820"/>
      <c r="X12455" s="820"/>
      <c r="Y12455" s="820"/>
      <c r="Z12455" s="820"/>
    </row>
    <row r="12456" spans="7:26">
      <c r="G12456" s="826"/>
      <c r="H12456" s="820"/>
      <c r="J12456" s="820"/>
      <c r="K12456" s="820"/>
      <c r="L12456" s="820"/>
      <c r="M12456" s="820"/>
      <c r="N12456" s="820"/>
      <c r="O12456" s="820"/>
      <c r="P12456" s="820"/>
      <c r="Q12456" s="820"/>
      <c r="R12456" s="820"/>
      <c r="S12456" s="820"/>
      <c r="T12456" s="820"/>
      <c r="U12456" s="820"/>
      <c r="V12456" s="820"/>
      <c r="W12456" s="820"/>
      <c r="X12456" s="820"/>
      <c r="Y12456" s="820"/>
      <c r="Z12456" s="820"/>
    </row>
    <row r="12457" spans="7:26">
      <c r="G12457" s="826"/>
      <c r="H12457" s="820"/>
      <c r="J12457" s="820"/>
      <c r="K12457" s="820"/>
      <c r="L12457" s="820"/>
      <c r="M12457" s="820"/>
      <c r="N12457" s="820"/>
      <c r="O12457" s="820"/>
      <c r="P12457" s="820"/>
      <c r="Q12457" s="820"/>
      <c r="R12457" s="820"/>
      <c r="S12457" s="820"/>
      <c r="T12457" s="820"/>
      <c r="U12457" s="820"/>
      <c r="V12457" s="820"/>
      <c r="W12457" s="820"/>
      <c r="X12457" s="820"/>
      <c r="Y12457" s="820"/>
      <c r="Z12457" s="820"/>
    </row>
    <row r="12458" spans="7:26">
      <c r="G12458" s="826"/>
      <c r="H12458" s="820"/>
      <c r="J12458" s="820"/>
      <c r="K12458" s="820"/>
      <c r="L12458" s="820"/>
      <c r="M12458" s="820"/>
      <c r="N12458" s="820"/>
      <c r="O12458" s="820"/>
      <c r="P12458" s="820"/>
      <c r="Q12458" s="820"/>
      <c r="R12458" s="820"/>
      <c r="S12458" s="820"/>
      <c r="T12458" s="820"/>
      <c r="U12458" s="820"/>
      <c r="V12458" s="820"/>
      <c r="W12458" s="820"/>
      <c r="X12458" s="820"/>
      <c r="Y12458" s="820"/>
      <c r="Z12458" s="820"/>
    </row>
    <row r="12459" spans="7:26">
      <c r="G12459" s="826"/>
      <c r="H12459" s="820"/>
      <c r="J12459" s="820"/>
      <c r="K12459" s="820"/>
      <c r="L12459" s="820"/>
      <c r="M12459" s="820"/>
      <c r="N12459" s="820"/>
      <c r="O12459" s="820"/>
      <c r="P12459" s="820"/>
      <c r="Q12459" s="820"/>
      <c r="R12459" s="820"/>
      <c r="S12459" s="820"/>
      <c r="T12459" s="820"/>
      <c r="U12459" s="820"/>
      <c r="V12459" s="820"/>
      <c r="W12459" s="820"/>
      <c r="X12459" s="820"/>
      <c r="Y12459" s="820"/>
      <c r="Z12459" s="820"/>
    </row>
    <row r="12460" spans="7:26">
      <c r="G12460" s="826"/>
      <c r="H12460" s="820"/>
      <c r="J12460" s="820"/>
      <c r="K12460" s="820"/>
      <c r="L12460" s="820"/>
      <c r="M12460" s="820"/>
      <c r="N12460" s="820"/>
      <c r="O12460" s="820"/>
      <c r="P12460" s="820"/>
      <c r="Q12460" s="820"/>
      <c r="R12460" s="820"/>
      <c r="S12460" s="820"/>
      <c r="T12460" s="820"/>
      <c r="U12460" s="820"/>
      <c r="V12460" s="820"/>
      <c r="W12460" s="820"/>
      <c r="X12460" s="820"/>
      <c r="Y12460" s="820"/>
      <c r="Z12460" s="820"/>
    </row>
    <row r="12461" spans="7:26">
      <c r="G12461" s="826"/>
      <c r="H12461" s="820"/>
      <c r="J12461" s="820"/>
      <c r="K12461" s="820"/>
      <c r="L12461" s="820"/>
      <c r="M12461" s="820"/>
      <c r="N12461" s="820"/>
      <c r="O12461" s="820"/>
      <c r="P12461" s="820"/>
      <c r="Q12461" s="820"/>
      <c r="R12461" s="820"/>
      <c r="S12461" s="820"/>
      <c r="T12461" s="820"/>
      <c r="U12461" s="820"/>
      <c r="V12461" s="820"/>
      <c r="W12461" s="820"/>
      <c r="X12461" s="820"/>
      <c r="Y12461" s="820"/>
      <c r="Z12461" s="820"/>
    </row>
    <row r="12462" spans="7:26">
      <c r="G12462" s="826"/>
      <c r="H12462" s="820"/>
      <c r="J12462" s="820"/>
      <c r="K12462" s="820"/>
      <c r="L12462" s="820"/>
      <c r="M12462" s="820"/>
      <c r="N12462" s="820"/>
      <c r="O12462" s="820"/>
      <c r="P12462" s="820"/>
      <c r="Q12462" s="820"/>
      <c r="R12462" s="820"/>
      <c r="S12462" s="820"/>
      <c r="T12462" s="820"/>
      <c r="U12462" s="820"/>
      <c r="V12462" s="820"/>
      <c r="W12462" s="820"/>
      <c r="X12462" s="820"/>
      <c r="Y12462" s="820"/>
      <c r="Z12462" s="820"/>
    </row>
    <row r="12463" spans="7:26">
      <c r="G12463" s="826"/>
      <c r="H12463" s="820"/>
      <c r="J12463" s="820"/>
      <c r="K12463" s="820"/>
      <c r="L12463" s="820"/>
      <c r="M12463" s="820"/>
      <c r="N12463" s="820"/>
      <c r="O12463" s="820"/>
      <c r="P12463" s="820"/>
      <c r="Q12463" s="820"/>
      <c r="R12463" s="820"/>
      <c r="S12463" s="820"/>
      <c r="T12463" s="820"/>
      <c r="U12463" s="820"/>
      <c r="V12463" s="820"/>
      <c r="W12463" s="820"/>
      <c r="X12463" s="820"/>
      <c r="Y12463" s="820"/>
      <c r="Z12463" s="820"/>
    </row>
    <row r="12464" spans="7:26">
      <c r="G12464" s="826"/>
      <c r="H12464" s="820"/>
      <c r="J12464" s="820"/>
      <c r="K12464" s="820"/>
      <c r="L12464" s="820"/>
      <c r="M12464" s="820"/>
      <c r="N12464" s="820"/>
      <c r="O12464" s="820"/>
      <c r="P12464" s="820"/>
      <c r="Q12464" s="820"/>
      <c r="R12464" s="820"/>
      <c r="S12464" s="820"/>
      <c r="T12464" s="820"/>
      <c r="U12464" s="820"/>
      <c r="V12464" s="820"/>
      <c r="W12464" s="820"/>
      <c r="X12464" s="820"/>
      <c r="Y12464" s="820"/>
      <c r="Z12464" s="820"/>
    </row>
    <row r="12465" spans="7:26">
      <c r="G12465" s="826"/>
      <c r="H12465" s="820"/>
      <c r="J12465" s="820"/>
      <c r="K12465" s="820"/>
      <c r="L12465" s="820"/>
      <c r="M12465" s="820"/>
      <c r="N12465" s="820"/>
      <c r="O12465" s="820"/>
      <c r="P12465" s="820"/>
      <c r="Q12465" s="820"/>
      <c r="R12465" s="820"/>
      <c r="S12465" s="820"/>
      <c r="T12465" s="820"/>
      <c r="U12465" s="820"/>
      <c r="V12465" s="820"/>
      <c r="W12465" s="820"/>
      <c r="X12465" s="820"/>
      <c r="Y12465" s="820"/>
      <c r="Z12465" s="820"/>
    </row>
    <row r="12466" spans="7:26">
      <c r="G12466" s="826"/>
      <c r="H12466" s="820"/>
      <c r="J12466" s="820"/>
      <c r="K12466" s="820"/>
      <c r="L12466" s="820"/>
      <c r="M12466" s="820"/>
      <c r="N12466" s="820"/>
      <c r="O12466" s="820"/>
      <c r="P12466" s="820"/>
      <c r="Q12466" s="820"/>
      <c r="R12466" s="820"/>
      <c r="S12466" s="820"/>
      <c r="T12466" s="820"/>
      <c r="U12466" s="820"/>
      <c r="V12466" s="820"/>
      <c r="W12466" s="820"/>
      <c r="X12466" s="820"/>
      <c r="Y12466" s="820"/>
      <c r="Z12466" s="820"/>
    </row>
    <row r="12467" spans="7:26">
      <c r="G12467" s="826"/>
      <c r="H12467" s="820"/>
      <c r="J12467" s="820"/>
      <c r="K12467" s="820"/>
      <c r="L12467" s="820"/>
      <c r="M12467" s="820"/>
      <c r="N12467" s="820"/>
      <c r="O12467" s="820"/>
      <c r="P12467" s="820"/>
      <c r="Q12467" s="820"/>
      <c r="R12467" s="820"/>
      <c r="S12467" s="820"/>
      <c r="T12467" s="820"/>
      <c r="U12467" s="820"/>
      <c r="V12467" s="820"/>
      <c r="W12467" s="820"/>
      <c r="X12467" s="820"/>
      <c r="Y12467" s="820"/>
      <c r="Z12467" s="820"/>
    </row>
    <row r="12468" spans="7:26">
      <c r="G12468" s="826"/>
      <c r="H12468" s="820"/>
      <c r="J12468" s="820"/>
      <c r="K12468" s="820"/>
      <c r="L12468" s="820"/>
      <c r="M12468" s="820"/>
      <c r="N12468" s="820"/>
      <c r="O12468" s="820"/>
      <c r="P12468" s="820"/>
      <c r="Q12468" s="820"/>
      <c r="R12468" s="820"/>
      <c r="S12468" s="820"/>
      <c r="T12468" s="820"/>
      <c r="U12468" s="820"/>
      <c r="V12468" s="820"/>
      <c r="W12468" s="820"/>
      <c r="X12468" s="820"/>
      <c r="Y12468" s="820"/>
      <c r="Z12468" s="820"/>
    </row>
    <row r="12469" spans="7:26">
      <c r="G12469" s="826"/>
      <c r="H12469" s="820"/>
      <c r="J12469" s="820"/>
      <c r="K12469" s="820"/>
      <c r="L12469" s="820"/>
      <c r="M12469" s="820"/>
      <c r="N12469" s="820"/>
      <c r="O12469" s="820"/>
      <c r="P12469" s="820"/>
      <c r="Q12469" s="820"/>
      <c r="R12469" s="820"/>
      <c r="S12469" s="820"/>
      <c r="T12469" s="820"/>
      <c r="U12469" s="820"/>
      <c r="V12469" s="820"/>
      <c r="W12469" s="820"/>
      <c r="X12469" s="820"/>
      <c r="Y12469" s="820"/>
      <c r="Z12469" s="820"/>
    </row>
    <row r="12470" spans="7:26">
      <c r="G12470" s="826"/>
      <c r="H12470" s="820"/>
      <c r="J12470" s="820"/>
      <c r="K12470" s="820"/>
      <c r="L12470" s="820"/>
      <c r="M12470" s="820"/>
      <c r="N12470" s="820"/>
      <c r="O12470" s="820"/>
      <c r="P12470" s="820"/>
      <c r="Q12470" s="820"/>
      <c r="R12470" s="820"/>
      <c r="S12470" s="820"/>
      <c r="T12470" s="820"/>
      <c r="U12470" s="820"/>
      <c r="V12470" s="820"/>
      <c r="W12470" s="820"/>
      <c r="X12470" s="820"/>
      <c r="Y12470" s="820"/>
      <c r="Z12470" s="820"/>
    </row>
    <row r="12471" spans="7:26">
      <c r="G12471" s="826"/>
      <c r="H12471" s="820"/>
      <c r="J12471" s="820"/>
      <c r="K12471" s="820"/>
      <c r="L12471" s="820"/>
      <c r="M12471" s="820"/>
      <c r="N12471" s="820"/>
      <c r="O12471" s="820"/>
      <c r="P12471" s="820"/>
      <c r="Q12471" s="820"/>
      <c r="R12471" s="820"/>
      <c r="S12471" s="820"/>
      <c r="T12471" s="820"/>
      <c r="U12471" s="820"/>
      <c r="V12471" s="820"/>
      <c r="W12471" s="820"/>
      <c r="X12471" s="820"/>
      <c r="Y12471" s="820"/>
      <c r="Z12471" s="820"/>
    </row>
    <row r="12472" spans="7:26">
      <c r="G12472" s="826"/>
      <c r="H12472" s="820"/>
      <c r="J12472" s="820"/>
      <c r="K12472" s="820"/>
      <c r="L12472" s="820"/>
      <c r="M12472" s="820"/>
      <c r="N12472" s="820"/>
      <c r="O12472" s="820"/>
      <c r="P12472" s="820"/>
      <c r="Q12472" s="820"/>
      <c r="R12472" s="820"/>
      <c r="S12472" s="820"/>
      <c r="T12472" s="820"/>
      <c r="U12472" s="820"/>
      <c r="V12472" s="820"/>
      <c r="W12472" s="820"/>
      <c r="X12472" s="820"/>
      <c r="Y12472" s="820"/>
      <c r="Z12472" s="820"/>
    </row>
    <row r="12473" spans="7:26">
      <c r="G12473" s="826"/>
      <c r="H12473" s="820"/>
      <c r="J12473" s="820"/>
      <c r="K12473" s="820"/>
      <c r="L12473" s="820"/>
      <c r="M12473" s="820"/>
      <c r="N12473" s="820"/>
      <c r="O12473" s="820"/>
      <c r="P12473" s="820"/>
      <c r="Q12473" s="820"/>
      <c r="R12473" s="820"/>
      <c r="S12473" s="820"/>
      <c r="T12473" s="820"/>
      <c r="U12473" s="820"/>
      <c r="V12473" s="820"/>
      <c r="W12473" s="820"/>
      <c r="X12473" s="820"/>
      <c r="Y12473" s="820"/>
      <c r="Z12473" s="820"/>
    </row>
    <row r="12474" spans="7:26">
      <c r="G12474" s="826"/>
      <c r="H12474" s="820"/>
      <c r="J12474" s="820"/>
      <c r="K12474" s="820"/>
      <c r="L12474" s="820"/>
      <c r="M12474" s="820"/>
      <c r="N12474" s="820"/>
      <c r="O12474" s="820"/>
      <c r="P12474" s="820"/>
      <c r="Q12474" s="820"/>
      <c r="R12474" s="820"/>
      <c r="S12474" s="820"/>
      <c r="T12474" s="820"/>
      <c r="U12474" s="820"/>
      <c r="V12474" s="820"/>
      <c r="W12474" s="820"/>
      <c r="X12474" s="820"/>
      <c r="Y12474" s="820"/>
      <c r="Z12474" s="820"/>
    </row>
    <row r="12475" spans="7:26">
      <c r="G12475" s="826"/>
      <c r="H12475" s="820"/>
      <c r="J12475" s="820"/>
      <c r="K12475" s="820"/>
      <c r="L12475" s="820"/>
      <c r="M12475" s="820"/>
      <c r="N12475" s="820"/>
      <c r="O12475" s="820"/>
      <c r="P12475" s="820"/>
      <c r="Q12475" s="820"/>
      <c r="R12475" s="820"/>
      <c r="S12475" s="820"/>
      <c r="T12475" s="820"/>
      <c r="U12475" s="820"/>
      <c r="V12475" s="820"/>
      <c r="W12475" s="820"/>
      <c r="X12475" s="820"/>
      <c r="Y12475" s="820"/>
      <c r="Z12475" s="820"/>
    </row>
    <row r="12476" spans="7:26">
      <c r="G12476" s="826"/>
      <c r="H12476" s="820"/>
      <c r="J12476" s="820"/>
      <c r="K12476" s="820"/>
      <c r="L12476" s="820"/>
      <c r="M12476" s="820"/>
      <c r="N12476" s="820"/>
      <c r="O12476" s="820"/>
      <c r="P12476" s="820"/>
      <c r="Q12476" s="820"/>
      <c r="R12476" s="820"/>
      <c r="S12476" s="820"/>
      <c r="T12476" s="820"/>
      <c r="U12476" s="820"/>
      <c r="V12476" s="820"/>
      <c r="W12476" s="820"/>
      <c r="X12476" s="820"/>
      <c r="Y12476" s="820"/>
      <c r="Z12476" s="820"/>
    </row>
    <row r="12477" spans="7:26">
      <c r="G12477" s="826"/>
      <c r="H12477" s="820"/>
      <c r="J12477" s="820"/>
      <c r="K12477" s="820"/>
      <c r="L12477" s="820"/>
      <c r="M12477" s="820"/>
      <c r="N12477" s="820"/>
      <c r="O12477" s="820"/>
      <c r="P12477" s="820"/>
      <c r="Q12477" s="820"/>
      <c r="R12477" s="820"/>
      <c r="S12477" s="820"/>
      <c r="T12477" s="820"/>
      <c r="U12477" s="820"/>
      <c r="V12477" s="820"/>
      <c r="W12477" s="820"/>
      <c r="X12477" s="820"/>
      <c r="Y12477" s="820"/>
      <c r="Z12477" s="820"/>
    </row>
    <row r="12478" spans="7:26">
      <c r="G12478" s="826"/>
      <c r="H12478" s="820"/>
      <c r="J12478" s="820"/>
      <c r="K12478" s="820"/>
      <c r="L12478" s="820"/>
      <c r="M12478" s="820"/>
      <c r="N12478" s="820"/>
      <c r="O12478" s="820"/>
      <c r="P12478" s="820"/>
      <c r="Q12478" s="820"/>
      <c r="R12478" s="820"/>
      <c r="S12478" s="820"/>
      <c r="T12478" s="820"/>
      <c r="U12478" s="820"/>
      <c r="V12478" s="820"/>
      <c r="W12478" s="820"/>
      <c r="X12478" s="820"/>
      <c r="Y12478" s="820"/>
      <c r="Z12478" s="820"/>
    </row>
    <row r="12479" spans="7:26">
      <c r="G12479" s="826"/>
      <c r="H12479" s="820"/>
      <c r="J12479" s="820"/>
      <c r="K12479" s="820"/>
      <c r="L12479" s="820"/>
      <c r="M12479" s="820"/>
      <c r="N12479" s="820"/>
      <c r="O12479" s="820"/>
      <c r="P12479" s="820"/>
      <c r="Q12479" s="820"/>
      <c r="R12479" s="820"/>
      <c r="S12479" s="820"/>
      <c r="T12479" s="820"/>
      <c r="U12479" s="820"/>
      <c r="V12479" s="820"/>
      <c r="W12479" s="820"/>
      <c r="X12479" s="820"/>
      <c r="Y12479" s="820"/>
      <c r="Z12479" s="820"/>
    </row>
    <row r="12480" spans="7:26">
      <c r="G12480" s="826"/>
      <c r="H12480" s="820"/>
      <c r="J12480" s="820"/>
      <c r="K12480" s="820"/>
      <c r="L12480" s="820"/>
      <c r="M12480" s="820"/>
      <c r="N12480" s="820"/>
      <c r="O12480" s="820"/>
      <c r="P12480" s="820"/>
      <c r="Q12480" s="820"/>
      <c r="R12480" s="820"/>
      <c r="S12480" s="820"/>
      <c r="T12480" s="820"/>
      <c r="U12480" s="820"/>
      <c r="V12480" s="820"/>
      <c r="W12480" s="820"/>
      <c r="X12480" s="820"/>
      <c r="Y12480" s="820"/>
      <c r="Z12480" s="820"/>
    </row>
    <row r="12481" spans="7:26">
      <c r="G12481" s="826"/>
      <c r="H12481" s="820"/>
      <c r="J12481" s="820"/>
      <c r="K12481" s="820"/>
      <c r="L12481" s="820"/>
      <c r="M12481" s="820"/>
      <c r="N12481" s="820"/>
      <c r="O12481" s="820"/>
      <c r="P12481" s="820"/>
      <c r="Q12481" s="820"/>
      <c r="R12481" s="820"/>
      <c r="S12481" s="820"/>
      <c r="T12481" s="820"/>
      <c r="U12481" s="820"/>
      <c r="V12481" s="820"/>
      <c r="W12481" s="820"/>
      <c r="X12481" s="820"/>
      <c r="Y12481" s="820"/>
      <c r="Z12481" s="820"/>
    </row>
    <row r="12482" spans="7:26">
      <c r="G12482" s="826"/>
      <c r="H12482" s="820"/>
      <c r="J12482" s="820"/>
      <c r="K12482" s="820"/>
      <c r="L12482" s="820"/>
      <c r="M12482" s="820"/>
      <c r="N12482" s="820"/>
      <c r="O12482" s="820"/>
      <c r="P12482" s="820"/>
      <c r="Q12482" s="820"/>
      <c r="R12482" s="820"/>
      <c r="S12482" s="820"/>
      <c r="T12482" s="820"/>
      <c r="U12482" s="820"/>
      <c r="V12482" s="820"/>
      <c r="W12482" s="820"/>
      <c r="X12482" s="820"/>
      <c r="Y12482" s="820"/>
      <c r="Z12482" s="820"/>
    </row>
    <row r="12483" spans="7:26">
      <c r="G12483" s="826"/>
      <c r="H12483" s="820"/>
      <c r="J12483" s="820"/>
      <c r="K12483" s="820"/>
      <c r="L12483" s="820"/>
      <c r="M12483" s="820"/>
      <c r="N12483" s="820"/>
      <c r="O12483" s="820"/>
      <c r="P12483" s="820"/>
      <c r="Q12483" s="820"/>
      <c r="R12483" s="820"/>
      <c r="S12483" s="820"/>
      <c r="T12483" s="820"/>
      <c r="U12483" s="820"/>
      <c r="V12483" s="820"/>
      <c r="W12483" s="820"/>
      <c r="X12483" s="820"/>
      <c r="Y12483" s="820"/>
      <c r="Z12483" s="820"/>
    </row>
    <row r="12484" spans="7:26">
      <c r="G12484" s="826"/>
      <c r="H12484" s="820"/>
      <c r="J12484" s="820"/>
      <c r="K12484" s="820"/>
      <c r="L12484" s="820"/>
      <c r="M12484" s="820"/>
      <c r="N12484" s="820"/>
      <c r="O12484" s="820"/>
      <c r="P12484" s="820"/>
      <c r="Q12484" s="820"/>
      <c r="R12484" s="820"/>
      <c r="S12484" s="820"/>
      <c r="T12484" s="820"/>
      <c r="U12484" s="820"/>
      <c r="V12484" s="820"/>
      <c r="W12484" s="820"/>
      <c r="X12484" s="820"/>
      <c r="Y12484" s="820"/>
      <c r="Z12484" s="820"/>
    </row>
    <row r="12485" spans="7:26">
      <c r="G12485" s="826"/>
      <c r="H12485" s="820"/>
      <c r="J12485" s="820"/>
      <c r="K12485" s="820"/>
      <c r="L12485" s="820"/>
      <c r="M12485" s="820"/>
      <c r="N12485" s="820"/>
      <c r="O12485" s="820"/>
      <c r="P12485" s="820"/>
      <c r="Q12485" s="820"/>
      <c r="R12485" s="820"/>
      <c r="S12485" s="820"/>
      <c r="T12485" s="820"/>
      <c r="U12485" s="820"/>
      <c r="V12485" s="820"/>
      <c r="W12485" s="820"/>
      <c r="X12485" s="820"/>
      <c r="Y12485" s="820"/>
      <c r="Z12485" s="820"/>
    </row>
    <row r="12486" spans="7:26">
      <c r="G12486" s="826"/>
      <c r="H12486" s="820"/>
      <c r="J12486" s="820"/>
      <c r="K12486" s="820"/>
      <c r="L12486" s="820"/>
      <c r="M12486" s="820"/>
      <c r="N12486" s="820"/>
      <c r="O12486" s="820"/>
      <c r="P12486" s="820"/>
      <c r="Q12486" s="820"/>
      <c r="R12486" s="820"/>
      <c r="S12486" s="820"/>
      <c r="T12486" s="820"/>
      <c r="U12486" s="820"/>
      <c r="V12486" s="820"/>
      <c r="W12486" s="820"/>
      <c r="X12486" s="820"/>
      <c r="Y12486" s="820"/>
      <c r="Z12486" s="820"/>
    </row>
    <row r="12487" spans="7:26">
      <c r="G12487" s="826"/>
      <c r="H12487" s="820"/>
      <c r="J12487" s="820"/>
      <c r="K12487" s="820"/>
      <c r="L12487" s="820"/>
      <c r="M12487" s="820"/>
      <c r="N12487" s="820"/>
      <c r="O12487" s="820"/>
      <c r="P12487" s="820"/>
      <c r="Q12487" s="820"/>
      <c r="R12487" s="820"/>
      <c r="S12487" s="820"/>
      <c r="T12487" s="820"/>
      <c r="U12487" s="820"/>
      <c r="V12487" s="820"/>
      <c r="W12487" s="820"/>
      <c r="X12487" s="820"/>
      <c r="Y12487" s="820"/>
      <c r="Z12487" s="820"/>
    </row>
    <row r="12488" spans="7:26">
      <c r="G12488" s="826"/>
      <c r="H12488" s="820"/>
      <c r="J12488" s="820"/>
      <c r="K12488" s="820"/>
      <c r="L12488" s="820"/>
      <c r="M12488" s="820"/>
      <c r="N12488" s="820"/>
      <c r="O12488" s="820"/>
      <c r="P12488" s="820"/>
      <c r="Q12488" s="820"/>
      <c r="R12488" s="820"/>
      <c r="S12488" s="820"/>
      <c r="T12488" s="820"/>
      <c r="U12488" s="820"/>
      <c r="V12488" s="820"/>
      <c r="W12488" s="820"/>
      <c r="X12488" s="820"/>
      <c r="Y12488" s="820"/>
      <c r="Z12488" s="820"/>
    </row>
    <row r="12489" spans="7:26">
      <c r="G12489" s="826"/>
      <c r="H12489" s="820"/>
      <c r="J12489" s="820"/>
      <c r="K12489" s="820"/>
      <c r="L12489" s="820"/>
      <c r="M12489" s="820"/>
      <c r="N12489" s="820"/>
      <c r="O12489" s="820"/>
      <c r="P12489" s="820"/>
      <c r="Q12489" s="820"/>
      <c r="R12489" s="820"/>
      <c r="S12489" s="820"/>
      <c r="T12489" s="820"/>
      <c r="U12489" s="820"/>
      <c r="V12489" s="820"/>
      <c r="W12489" s="820"/>
      <c r="X12489" s="820"/>
      <c r="Y12489" s="820"/>
      <c r="Z12489" s="820"/>
    </row>
    <row r="12490" spans="7:26">
      <c r="G12490" s="826"/>
      <c r="H12490" s="820"/>
      <c r="J12490" s="820"/>
      <c r="K12490" s="820"/>
      <c r="L12490" s="820"/>
      <c r="M12490" s="820"/>
      <c r="N12490" s="820"/>
      <c r="O12490" s="820"/>
      <c r="P12490" s="820"/>
      <c r="Q12490" s="820"/>
      <c r="R12490" s="820"/>
      <c r="S12490" s="820"/>
      <c r="T12490" s="820"/>
      <c r="U12490" s="820"/>
      <c r="V12490" s="820"/>
      <c r="W12490" s="820"/>
      <c r="X12490" s="820"/>
      <c r="Y12490" s="820"/>
      <c r="Z12490" s="820"/>
    </row>
    <row r="12491" spans="7:26">
      <c r="G12491" s="826"/>
      <c r="H12491" s="820"/>
      <c r="J12491" s="820"/>
      <c r="K12491" s="820"/>
      <c r="L12491" s="820"/>
      <c r="M12491" s="820"/>
      <c r="N12491" s="820"/>
      <c r="O12491" s="820"/>
      <c r="P12491" s="820"/>
      <c r="Q12491" s="820"/>
      <c r="R12491" s="820"/>
      <c r="S12491" s="820"/>
      <c r="T12491" s="820"/>
      <c r="U12491" s="820"/>
      <c r="V12491" s="820"/>
      <c r="W12491" s="820"/>
      <c r="X12491" s="820"/>
      <c r="Y12491" s="820"/>
      <c r="Z12491" s="820"/>
    </row>
    <row r="12492" spans="7:26">
      <c r="G12492" s="826"/>
      <c r="H12492" s="820"/>
      <c r="J12492" s="820"/>
      <c r="K12492" s="820"/>
      <c r="L12492" s="820"/>
      <c r="M12492" s="820"/>
      <c r="N12492" s="820"/>
      <c r="O12492" s="820"/>
      <c r="P12492" s="820"/>
      <c r="Q12492" s="820"/>
      <c r="R12492" s="820"/>
      <c r="S12492" s="820"/>
      <c r="T12492" s="820"/>
      <c r="U12492" s="820"/>
      <c r="V12492" s="820"/>
      <c r="W12492" s="820"/>
      <c r="X12492" s="820"/>
      <c r="Y12492" s="820"/>
      <c r="Z12492" s="820"/>
    </row>
    <row r="12493" spans="7:26">
      <c r="G12493" s="826"/>
      <c r="H12493" s="820"/>
      <c r="J12493" s="820"/>
      <c r="K12493" s="820"/>
      <c r="L12493" s="820"/>
      <c r="M12493" s="820"/>
      <c r="N12493" s="820"/>
      <c r="O12493" s="820"/>
      <c r="P12493" s="820"/>
      <c r="Q12493" s="820"/>
      <c r="R12493" s="820"/>
      <c r="S12493" s="820"/>
      <c r="T12493" s="820"/>
      <c r="U12493" s="820"/>
      <c r="V12493" s="820"/>
      <c r="W12493" s="820"/>
      <c r="X12493" s="820"/>
      <c r="Y12493" s="820"/>
      <c r="Z12493" s="820"/>
    </row>
    <row r="12494" spans="7:26">
      <c r="G12494" s="826"/>
      <c r="H12494" s="820"/>
      <c r="J12494" s="820"/>
      <c r="K12494" s="820"/>
      <c r="L12494" s="820"/>
      <c r="M12494" s="820"/>
      <c r="N12494" s="820"/>
      <c r="O12494" s="820"/>
      <c r="P12494" s="820"/>
      <c r="Q12494" s="820"/>
      <c r="R12494" s="820"/>
      <c r="S12494" s="820"/>
      <c r="T12494" s="820"/>
      <c r="U12494" s="820"/>
      <c r="V12494" s="820"/>
      <c r="W12494" s="820"/>
      <c r="X12494" s="820"/>
      <c r="Y12494" s="820"/>
      <c r="Z12494" s="820"/>
    </row>
    <row r="12495" spans="7:26">
      <c r="G12495" s="826"/>
      <c r="H12495" s="820"/>
      <c r="J12495" s="820"/>
      <c r="K12495" s="820"/>
      <c r="L12495" s="820"/>
      <c r="M12495" s="820"/>
      <c r="N12495" s="820"/>
      <c r="O12495" s="820"/>
      <c r="P12495" s="820"/>
      <c r="Q12495" s="820"/>
      <c r="R12495" s="820"/>
      <c r="S12495" s="820"/>
      <c r="T12495" s="820"/>
      <c r="U12495" s="820"/>
      <c r="V12495" s="820"/>
      <c r="W12495" s="820"/>
      <c r="X12495" s="820"/>
      <c r="Y12495" s="820"/>
      <c r="Z12495" s="820"/>
    </row>
    <row r="12496" spans="7:26">
      <c r="G12496" s="826"/>
      <c r="H12496" s="820"/>
      <c r="J12496" s="820"/>
      <c r="K12496" s="820"/>
      <c r="L12496" s="820"/>
      <c r="M12496" s="820"/>
      <c r="N12496" s="820"/>
      <c r="O12496" s="820"/>
      <c r="P12496" s="820"/>
      <c r="Q12496" s="820"/>
      <c r="R12496" s="820"/>
      <c r="S12496" s="820"/>
      <c r="T12496" s="820"/>
      <c r="U12496" s="820"/>
      <c r="V12496" s="820"/>
      <c r="W12496" s="820"/>
      <c r="X12496" s="820"/>
      <c r="Y12496" s="820"/>
      <c r="Z12496" s="820"/>
    </row>
    <row r="12497" spans="7:26">
      <c r="G12497" s="826"/>
      <c r="H12497" s="820"/>
      <c r="J12497" s="820"/>
      <c r="K12497" s="820"/>
      <c r="L12497" s="820"/>
      <c r="M12497" s="820"/>
      <c r="N12497" s="820"/>
      <c r="O12497" s="820"/>
      <c r="P12497" s="820"/>
      <c r="Q12497" s="820"/>
      <c r="R12497" s="820"/>
      <c r="S12497" s="820"/>
      <c r="T12497" s="820"/>
      <c r="U12497" s="820"/>
      <c r="V12497" s="820"/>
      <c r="W12497" s="820"/>
      <c r="X12497" s="820"/>
      <c r="Y12497" s="820"/>
      <c r="Z12497" s="820"/>
    </row>
    <row r="12498" spans="7:26">
      <c r="G12498" s="826"/>
      <c r="H12498" s="820"/>
      <c r="J12498" s="820"/>
      <c r="K12498" s="820"/>
      <c r="L12498" s="820"/>
      <c r="M12498" s="820"/>
      <c r="N12498" s="820"/>
      <c r="O12498" s="820"/>
      <c r="P12498" s="820"/>
      <c r="Q12498" s="820"/>
      <c r="R12498" s="820"/>
      <c r="S12498" s="820"/>
      <c r="T12498" s="820"/>
      <c r="U12498" s="820"/>
      <c r="V12498" s="820"/>
      <c r="W12498" s="820"/>
      <c r="X12498" s="820"/>
      <c r="Y12498" s="820"/>
      <c r="Z12498" s="820"/>
    </row>
    <row r="12499" spans="7:26">
      <c r="G12499" s="826"/>
      <c r="H12499" s="820"/>
      <c r="J12499" s="820"/>
      <c r="K12499" s="820"/>
      <c r="L12499" s="820"/>
      <c r="M12499" s="820"/>
      <c r="N12499" s="820"/>
      <c r="O12499" s="820"/>
      <c r="P12499" s="820"/>
      <c r="Q12499" s="820"/>
      <c r="R12499" s="820"/>
      <c r="S12499" s="820"/>
      <c r="T12499" s="820"/>
      <c r="U12499" s="820"/>
      <c r="V12499" s="820"/>
      <c r="W12499" s="820"/>
      <c r="X12499" s="820"/>
      <c r="Y12499" s="820"/>
      <c r="Z12499" s="820"/>
    </row>
    <row r="12500" spans="7:26">
      <c r="G12500" s="826"/>
      <c r="H12500" s="820"/>
      <c r="J12500" s="820"/>
      <c r="K12500" s="820"/>
      <c r="L12500" s="820"/>
      <c r="M12500" s="820"/>
      <c r="N12500" s="820"/>
      <c r="O12500" s="820"/>
      <c r="P12500" s="820"/>
      <c r="Q12500" s="820"/>
      <c r="R12500" s="820"/>
      <c r="S12500" s="820"/>
      <c r="T12500" s="820"/>
      <c r="U12500" s="820"/>
      <c r="V12500" s="820"/>
      <c r="W12500" s="820"/>
      <c r="X12500" s="820"/>
      <c r="Y12500" s="820"/>
      <c r="Z12500" s="820"/>
    </row>
    <row r="12501" spans="7:26">
      <c r="G12501" s="826"/>
      <c r="H12501" s="820"/>
      <c r="J12501" s="820"/>
      <c r="K12501" s="820"/>
      <c r="L12501" s="820"/>
      <c r="M12501" s="820"/>
      <c r="N12501" s="820"/>
      <c r="O12501" s="820"/>
      <c r="P12501" s="820"/>
      <c r="Q12501" s="820"/>
      <c r="R12501" s="820"/>
      <c r="S12501" s="820"/>
      <c r="T12501" s="820"/>
      <c r="U12501" s="820"/>
      <c r="V12501" s="820"/>
      <c r="W12501" s="820"/>
      <c r="X12501" s="820"/>
      <c r="Y12501" s="820"/>
      <c r="Z12501" s="820"/>
    </row>
    <row r="12502" spans="7:26">
      <c r="G12502" s="826"/>
      <c r="H12502" s="820"/>
      <c r="J12502" s="820"/>
      <c r="K12502" s="820"/>
      <c r="L12502" s="820"/>
      <c r="M12502" s="820"/>
      <c r="N12502" s="820"/>
      <c r="O12502" s="820"/>
      <c r="P12502" s="820"/>
      <c r="Q12502" s="820"/>
      <c r="R12502" s="820"/>
      <c r="S12502" s="820"/>
      <c r="T12502" s="820"/>
      <c r="U12502" s="820"/>
      <c r="V12502" s="820"/>
      <c r="W12502" s="820"/>
      <c r="X12502" s="820"/>
      <c r="Y12502" s="820"/>
      <c r="Z12502" s="820"/>
    </row>
    <row r="12503" spans="7:26">
      <c r="G12503" s="826"/>
      <c r="H12503" s="820"/>
      <c r="J12503" s="820"/>
      <c r="K12503" s="820"/>
      <c r="L12503" s="820"/>
      <c r="M12503" s="820"/>
      <c r="N12503" s="820"/>
      <c r="O12503" s="820"/>
      <c r="P12503" s="820"/>
      <c r="Q12503" s="820"/>
      <c r="R12503" s="820"/>
      <c r="S12503" s="820"/>
      <c r="T12503" s="820"/>
      <c r="U12503" s="820"/>
      <c r="V12503" s="820"/>
      <c r="W12503" s="820"/>
      <c r="X12503" s="820"/>
      <c r="Y12503" s="820"/>
      <c r="Z12503" s="820"/>
    </row>
    <row r="12504" spans="7:26">
      <c r="G12504" s="826"/>
      <c r="H12504" s="820"/>
      <c r="J12504" s="820"/>
      <c r="K12504" s="820"/>
      <c r="L12504" s="820"/>
      <c r="M12504" s="820"/>
      <c r="N12504" s="820"/>
      <c r="O12504" s="820"/>
      <c r="P12504" s="820"/>
      <c r="Q12504" s="820"/>
      <c r="R12504" s="820"/>
      <c r="S12504" s="820"/>
      <c r="T12504" s="820"/>
      <c r="U12504" s="820"/>
      <c r="V12504" s="820"/>
      <c r="W12504" s="820"/>
      <c r="X12504" s="820"/>
      <c r="Y12504" s="820"/>
      <c r="Z12504" s="820"/>
    </row>
    <row r="12505" spans="7:26">
      <c r="G12505" s="826"/>
      <c r="H12505" s="820"/>
      <c r="J12505" s="820"/>
      <c r="K12505" s="820"/>
      <c r="L12505" s="820"/>
      <c r="M12505" s="820"/>
      <c r="N12505" s="820"/>
      <c r="O12505" s="820"/>
      <c r="P12505" s="820"/>
      <c r="Q12505" s="820"/>
      <c r="R12505" s="820"/>
      <c r="S12505" s="820"/>
      <c r="T12505" s="820"/>
      <c r="U12505" s="820"/>
      <c r="V12505" s="820"/>
      <c r="W12505" s="820"/>
      <c r="X12505" s="820"/>
      <c r="Y12505" s="820"/>
      <c r="Z12505" s="820"/>
    </row>
    <row r="12506" spans="7:26">
      <c r="G12506" s="826"/>
      <c r="H12506" s="820"/>
      <c r="J12506" s="820"/>
      <c r="K12506" s="820"/>
      <c r="L12506" s="820"/>
      <c r="M12506" s="820"/>
      <c r="N12506" s="820"/>
      <c r="O12506" s="820"/>
      <c r="P12506" s="820"/>
      <c r="Q12506" s="820"/>
      <c r="R12506" s="820"/>
      <c r="S12506" s="820"/>
      <c r="T12506" s="820"/>
      <c r="U12506" s="820"/>
      <c r="V12506" s="820"/>
      <c r="W12506" s="820"/>
      <c r="X12506" s="820"/>
      <c r="Y12506" s="820"/>
      <c r="Z12506" s="820"/>
    </row>
    <row r="12507" spans="7:26">
      <c r="G12507" s="826"/>
      <c r="H12507" s="820"/>
      <c r="J12507" s="820"/>
      <c r="K12507" s="820"/>
      <c r="L12507" s="820"/>
      <c r="M12507" s="820"/>
      <c r="N12507" s="820"/>
      <c r="O12507" s="820"/>
      <c r="P12507" s="820"/>
      <c r="Q12507" s="820"/>
      <c r="R12507" s="820"/>
      <c r="S12507" s="820"/>
      <c r="T12507" s="820"/>
      <c r="U12507" s="820"/>
      <c r="V12507" s="820"/>
      <c r="W12507" s="820"/>
      <c r="X12507" s="820"/>
      <c r="Y12507" s="820"/>
      <c r="Z12507" s="820"/>
    </row>
    <row r="12508" spans="7:26">
      <c r="G12508" s="826"/>
      <c r="H12508" s="820"/>
      <c r="J12508" s="820"/>
      <c r="K12508" s="820"/>
      <c r="L12508" s="820"/>
      <c r="M12508" s="820"/>
      <c r="N12508" s="820"/>
      <c r="O12508" s="820"/>
      <c r="P12508" s="820"/>
      <c r="Q12508" s="820"/>
      <c r="R12508" s="820"/>
      <c r="S12508" s="820"/>
      <c r="T12508" s="820"/>
      <c r="U12508" s="820"/>
      <c r="V12508" s="820"/>
      <c r="W12508" s="820"/>
      <c r="X12508" s="820"/>
      <c r="Y12508" s="820"/>
      <c r="Z12508" s="820"/>
    </row>
    <row r="12509" spans="7:26">
      <c r="G12509" s="826"/>
      <c r="H12509" s="820"/>
      <c r="J12509" s="820"/>
      <c r="K12509" s="820"/>
      <c r="L12509" s="820"/>
      <c r="M12509" s="820"/>
      <c r="N12509" s="820"/>
      <c r="O12509" s="820"/>
      <c r="P12509" s="820"/>
      <c r="Q12509" s="820"/>
      <c r="R12509" s="820"/>
      <c r="S12509" s="820"/>
      <c r="T12509" s="820"/>
      <c r="U12509" s="820"/>
      <c r="V12509" s="820"/>
      <c r="W12509" s="820"/>
      <c r="X12509" s="820"/>
      <c r="Y12509" s="820"/>
      <c r="Z12509" s="820"/>
    </row>
    <row r="12510" spans="7:26">
      <c r="G12510" s="826"/>
      <c r="H12510" s="820"/>
      <c r="J12510" s="820"/>
      <c r="K12510" s="820"/>
      <c r="L12510" s="820"/>
      <c r="M12510" s="820"/>
      <c r="N12510" s="820"/>
      <c r="O12510" s="820"/>
      <c r="P12510" s="820"/>
      <c r="Q12510" s="820"/>
      <c r="R12510" s="820"/>
      <c r="S12510" s="820"/>
      <c r="T12510" s="820"/>
      <c r="U12510" s="820"/>
      <c r="V12510" s="820"/>
      <c r="W12510" s="820"/>
      <c r="X12510" s="820"/>
      <c r="Y12510" s="820"/>
      <c r="Z12510" s="820"/>
    </row>
    <row r="12511" spans="7:26">
      <c r="G12511" s="826"/>
      <c r="H12511" s="820"/>
      <c r="J12511" s="820"/>
      <c r="K12511" s="820"/>
      <c r="L12511" s="820"/>
      <c r="M12511" s="820"/>
      <c r="N12511" s="820"/>
      <c r="O12511" s="820"/>
      <c r="P12511" s="820"/>
      <c r="Q12511" s="820"/>
      <c r="R12511" s="820"/>
      <c r="S12511" s="820"/>
      <c r="T12511" s="820"/>
      <c r="U12511" s="820"/>
      <c r="V12511" s="820"/>
      <c r="W12511" s="820"/>
      <c r="X12511" s="820"/>
      <c r="Y12511" s="820"/>
      <c r="Z12511" s="820"/>
    </row>
    <row r="12512" spans="7:26">
      <c r="G12512" s="826"/>
      <c r="H12512" s="820"/>
      <c r="J12512" s="820"/>
      <c r="K12512" s="820"/>
      <c r="L12512" s="820"/>
      <c r="M12512" s="820"/>
      <c r="N12512" s="820"/>
      <c r="O12512" s="820"/>
      <c r="P12512" s="820"/>
      <c r="Q12512" s="820"/>
      <c r="R12512" s="820"/>
      <c r="S12512" s="820"/>
      <c r="T12512" s="820"/>
      <c r="U12512" s="820"/>
      <c r="V12512" s="820"/>
      <c r="W12512" s="820"/>
      <c r="X12512" s="820"/>
      <c r="Y12512" s="820"/>
      <c r="Z12512" s="820"/>
    </row>
    <row r="12513" spans="7:26">
      <c r="G12513" s="826"/>
      <c r="H12513" s="820"/>
      <c r="J12513" s="820"/>
      <c r="K12513" s="820"/>
      <c r="L12513" s="820"/>
      <c r="M12513" s="820"/>
      <c r="N12513" s="820"/>
      <c r="O12513" s="820"/>
      <c r="P12513" s="820"/>
      <c r="Q12513" s="820"/>
      <c r="R12513" s="820"/>
      <c r="S12513" s="820"/>
      <c r="T12513" s="820"/>
      <c r="U12513" s="820"/>
      <c r="V12513" s="820"/>
      <c r="W12513" s="820"/>
      <c r="X12513" s="820"/>
      <c r="Y12513" s="820"/>
      <c r="Z12513" s="820"/>
    </row>
    <row r="12514" spans="7:26">
      <c r="G12514" s="826"/>
      <c r="H12514" s="820"/>
      <c r="J12514" s="820"/>
      <c r="K12514" s="820"/>
      <c r="L12514" s="820"/>
      <c r="M12514" s="820"/>
      <c r="N12514" s="820"/>
      <c r="O12514" s="820"/>
      <c r="P12514" s="820"/>
      <c r="Q12514" s="820"/>
      <c r="R12514" s="820"/>
      <c r="S12514" s="820"/>
      <c r="T12514" s="820"/>
      <c r="U12514" s="820"/>
      <c r="V12514" s="820"/>
      <c r="W12514" s="820"/>
      <c r="X12514" s="820"/>
      <c r="Y12514" s="820"/>
      <c r="Z12514" s="820"/>
    </row>
    <row r="12515" spans="7:26">
      <c r="G12515" s="826"/>
      <c r="H12515" s="820"/>
      <c r="J12515" s="820"/>
      <c r="K12515" s="820"/>
      <c r="L12515" s="820"/>
      <c r="M12515" s="820"/>
      <c r="N12515" s="820"/>
      <c r="O12515" s="820"/>
      <c r="P12515" s="820"/>
      <c r="Q12515" s="820"/>
      <c r="R12515" s="820"/>
      <c r="S12515" s="820"/>
      <c r="T12515" s="820"/>
      <c r="U12515" s="820"/>
      <c r="V12515" s="820"/>
      <c r="W12515" s="820"/>
      <c r="X12515" s="820"/>
      <c r="Y12515" s="820"/>
      <c r="Z12515" s="820"/>
    </row>
    <row r="12516" spans="7:26">
      <c r="G12516" s="826"/>
      <c r="H12516" s="820"/>
      <c r="J12516" s="820"/>
      <c r="K12516" s="820"/>
      <c r="L12516" s="820"/>
      <c r="M12516" s="820"/>
      <c r="N12516" s="820"/>
      <c r="O12516" s="820"/>
      <c r="P12516" s="820"/>
      <c r="Q12516" s="820"/>
      <c r="R12516" s="820"/>
      <c r="S12516" s="820"/>
      <c r="T12516" s="820"/>
      <c r="U12516" s="820"/>
      <c r="V12516" s="820"/>
      <c r="W12516" s="820"/>
      <c r="X12516" s="820"/>
      <c r="Y12516" s="820"/>
      <c r="Z12516" s="820"/>
    </row>
    <row r="12517" spans="7:26">
      <c r="G12517" s="826"/>
      <c r="H12517" s="820"/>
      <c r="J12517" s="820"/>
      <c r="K12517" s="820"/>
      <c r="L12517" s="820"/>
      <c r="M12517" s="820"/>
      <c r="N12517" s="820"/>
      <c r="O12517" s="820"/>
      <c r="P12517" s="820"/>
      <c r="Q12517" s="820"/>
      <c r="R12517" s="820"/>
      <c r="S12517" s="820"/>
      <c r="T12517" s="820"/>
      <c r="U12517" s="820"/>
      <c r="V12517" s="820"/>
      <c r="W12517" s="820"/>
      <c r="X12517" s="820"/>
      <c r="Y12517" s="820"/>
      <c r="Z12517" s="820"/>
    </row>
    <row r="12518" spans="7:26">
      <c r="G12518" s="826"/>
      <c r="H12518" s="820"/>
      <c r="J12518" s="820"/>
      <c r="K12518" s="820"/>
      <c r="L12518" s="820"/>
      <c r="M12518" s="820"/>
      <c r="N12518" s="820"/>
      <c r="O12518" s="820"/>
      <c r="P12518" s="820"/>
      <c r="Q12518" s="820"/>
      <c r="R12518" s="820"/>
      <c r="S12518" s="820"/>
      <c r="T12518" s="820"/>
      <c r="U12518" s="820"/>
      <c r="V12518" s="820"/>
      <c r="W12518" s="820"/>
      <c r="X12518" s="820"/>
      <c r="Y12518" s="820"/>
      <c r="Z12518" s="820"/>
    </row>
    <row r="12519" spans="7:26">
      <c r="G12519" s="826"/>
      <c r="H12519" s="820"/>
      <c r="J12519" s="820"/>
      <c r="K12519" s="820"/>
      <c r="L12519" s="820"/>
      <c r="M12519" s="820"/>
      <c r="N12519" s="820"/>
      <c r="O12519" s="820"/>
      <c r="P12519" s="820"/>
      <c r="Q12519" s="820"/>
      <c r="R12519" s="820"/>
      <c r="S12519" s="820"/>
      <c r="T12519" s="820"/>
      <c r="U12519" s="820"/>
      <c r="V12519" s="820"/>
      <c r="W12519" s="820"/>
      <c r="X12519" s="820"/>
      <c r="Y12519" s="820"/>
      <c r="Z12519" s="820"/>
    </row>
    <row r="12520" spans="7:26">
      <c r="G12520" s="826"/>
      <c r="H12520" s="820"/>
      <c r="J12520" s="820"/>
      <c r="K12520" s="820"/>
      <c r="L12520" s="820"/>
      <c r="M12520" s="820"/>
      <c r="N12520" s="820"/>
      <c r="O12520" s="820"/>
      <c r="P12520" s="820"/>
      <c r="Q12520" s="820"/>
      <c r="R12520" s="820"/>
      <c r="S12520" s="820"/>
      <c r="T12520" s="820"/>
      <c r="U12520" s="820"/>
      <c r="V12520" s="820"/>
      <c r="W12520" s="820"/>
      <c r="X12520" s="820"/>
      <c r="Y12520" s="820"/>
      <c r="Z12520" s="820"/>
    </row>
    <row r="12521" spans="7:26">
      <c r="G12521" s="826"/>
      <c r="H12521" s="820"/>
      <c r="J12521" s="820"/>
      <c r="K12521" s="820"/>
      <c r="L12521" s="820"/>
      <c r="M12521" s="820"/>
      <c r="N12521" s="820"/>
      <c r="O12521" s="820"/>
      <c r="P12521" s="820"/>
      <c r="Q12521" s="820"/>
      <c r="R12521" s="820"/>
      <c r="S12521" s="820"/>
      <c r="T12521" s="820"/>
      <c r="U12521" s="820"/>
      <c r="V12521" s="820"/>
      <c r="W12521" s="820"/>
      <c r="X12521" s="820"/>
      <c r="Y12521" s="820"/>
      <c r="Z12521" s="820"/>
    </row>
    <row r="12522" spans="7:26">
      <c r="G12522" s="826"/>
      <c r="H12522" s="820"/>
      <c r="J12522" s="820"/>
      <c r="K12522" s="820"/>
      <c r="L12522" s="820"/>
      <c r="M12522" s="820"/>
      <c r="N12522" s="820"/>
      <c r="O12522" s="820"/>
      <c r="P12522" s="820"/>
      <c r="Q12522" s="820"/>
      <c r="R12522" s="820"/>
      <c r="S12522" s="820"/>
      <c r="T12522" s="820"/>
      <c r="U12522" s="820"/>
      <c r="V12522" s="820"/>
      <c r="W12522" s="820"/>
      <c r="X12522" s="820"/>
      <c r="Y12522" s="820"/>
      <c r="Z12522" s="820"/>
    </row>
    <row r="12523" spans="7:26">
      <c r="G12523" s="826"/>
      <c r="H12523" s="820"/>
      <c r="J12523" s="820"/>
      <c r="K12523" s="820"/>
      <c r="L12523" s="820"/>
      <c r="M12523" s="820"/>
      <c r="N12523" s="820"/>
      <c r="O12523" s="820"/>
      <c r="P12523" s="820"/>
      <c r="Q12523" s="820"/>
      <c r="R12523" s="820"/>
      <c r="S12523" s="820"/>
      <c r="T12523" s="820"/>
      <c r="U12523" s="820"/>
      <c r="V12523" s="820"/>
      <c r="W12523" s="820"/>
      <c r="X12523" s="820"/>
      <c r="Y12523" s="820"/>
      <c r="Z12523" s="820"/>
    </row>
    <row r="12524" spans="7:26">
      <c r="G12524" s="826"/>
      <c r="H12524" s="820"/>
      <c r="J12524" s="820"/>
      <c r="K12524" s="820"/>
      <c r="L12524" s="820"/>
      <c r="M12524" s="820"/>
      <c r="N12524" s="820"/>
      <c r="O12524" s="820"/>
      <c r="P12524" s="820"/>
      <c r="Q12524" s="820"/>
      <c r="R12524" s="820"/>
      <c r="S12524" s="820"/>
      <c r="T12524" s="820"/>
      <c r="U12524" s="820"/>
      <c r="V12524" s="820"/>
      <c r="W12524" s="820"/>
      <c r="X12524" s="820"/>
      <c r="Y12524" s="820"/>
      <c r="Z12524" s="820"/>
    </row>
    <row r="12525" spans="7:26">
      <c r="G12525" s="826"/>
      <c r="H12525" s="820"/>
      <c r="J12525" s="820"/>
      <c r="K12525" s="820"/>
      <c r="L12525" s="820"/>
      <c r="M12525" s="820"/>
      <c r="N12525" s="820"/>
      <c r="O12525" s="820"/>
      <c r="P12525" s="820"/>
      <c r="Q12525" s="820"/>
      <c r="R12525" s="820"/>
      <c r="S12525" s="820"/>
      <c r="T12525" s="820"/>
      <c r="U12525" s="820"/>
      <c r="V12525" s="820"/>
      <c r="W12525" s="820"/>
      <c r="X12525" s="820"/>
      <c r="Y12525" s="820"/>
      <c r="Z12525" s="820"/>
    </row>
    <row r="12526" spans="7:26">
      <c r="G12526" s="826"/>
      <c r="H12526" s="820"/>
      <c r="J12526" s="820"/>
      <c r="K12526" s="820"/>
      <c r="L12526" s="820"/>
      <c r="M12526" s="820"/>
      <c r="N12526" s="820"/>
      <c r="O12526" s="820"/>
      <c r="P12526" s="820"/>
      <c r="Q12526" s="820"/>
      <c r="R12526" s="820"/>
      <c r="S12526" s="820"/>
      <c r="T12526" s="820"/>
      <c r="U12526" s="820"/>
      <c r="V12526" s="820"/>
      <c r="W12526" s="820"/>
      <c r="X12526" s="820"/>
      <c r="Y12526" s="820"/>
      <c r="Z12526" s="820"/>
    </row>
    <row r="12527" spans="7:26">
      <c r="G12527" s="826"/>
      <c r="H12527" s="820"/>
      <c r="J12527" s="820"/>
      <c r="K12527" s="820"/>
      <c r="L12527" s="820"/>
      <c r="M12527" s="820"/>
      <c r="N12527" s="820"/>
      <c r="O12527" s="820"/>
      <c r="P12527" s="820"/>
      <c r="Q12527" s="820"/>
      <c r="R12527" s="820"/>
      <c r="S12527" s="820"/>
      <c r="T12527" s="820"/>
      <c r="U12527" s="820"/>
      <c r="V12527" s="820"/>
      <c r="W12527" s="820"/>
      <c r="X12527" s="820"/>
      <c r="Y12527" s="820"/>
      <c r="Z12527" s="820"/>
    </row>
    <row r="12528" spans="7:26">
      <c r="G12528" s="826"/>
      <c r="H12528" s="820"/>
      <c r="J12528" s="820"/>
      <c r="K12528" s="820"/>
      <c r="L12528" s="820"/>
      <c r="M12528" s="820"/>
      <c r="N12528" s="820"/>
      <c r="O12528" s="820"/>
      <c r="P12528" s="820"/>
      <c r="Q12528" s="820"/>
      <c r="R12528" s="820"/>
      <c r="S12528" s="820"/>
      <c r="T12528" s="820"/>
      <c r="U12528" s="820"/>
      <c r="V12528" s="820"/>
      <c r="W12528" s="820"/>
      <c r="X12528" s="820"/>
      <c r="Y12528" s="820"/>
      <c r="Z12528" s="820"/>
    </row>
    <row r="12529" spans="7:26">
      <c r="G12529" s="826"/>
      <c r="H12529" s="820"/>
      <c r="J12529" s="820"/>
      <c r="K12529" s="820"/>
      <c r="L12529" s="820"/>
      <c r="M12529" s="820"/>
      <c r="N12529" s="820"/>
      <c r="O12529" s="820"/>
      <c r="P12529" s="820"/>
      <c r="Q12529" s="820"/>
      <c r="R12529" s="820"/>
      <c r="S12529" s="820"/>
      <c r="T12529" s="820"/>
      <c r="U12529" s="820"/>
      <c r="V12529" s="820"/>
      <c r="W12529" s="820"/>
      <c r="X12529" s="820"/>
      <c r="Y12529" s="820"/>
      <c r="Z12529" s="820"/>
    </row>
    <row r="12530" spans="7:26">
      <c r="G12530" s="826"/>
      <c r="H12530" s="820"/>
      <c r="J12530" s="820"/>
      <c r="K12530" s="820"/>
      <c r="L12530" s="820"/>
      <c r="M12530" s="820"/>
      <c r="N12530" s="820"/>
      <c r="O12530" s="820"/>
      <c r="P12530" s="820"/>
      <c r="Q12530" s="820"/>
      <c r="R12530" s="820"/>
      <c r="S12530" s="820"/>
      <c r="T12530" s="820"/>
      <c r="U12530" s="820"/>
      <c r="V12530" s="820"/>
      <c r="W12530" s="820"/>
      <c r="X12530" s="820"/>
      <c r="Y12530" s="820"/>
      <c r="Z12530" s="820"/>
    </row>
    <row r="12531" spans="7:26">
      <c r="G12531" s="826"/>
      <c r="H12531" s="820"/>
      <c r="J12531" s="820"/>
      <c r="K12531" s="820"/>
      <c r="L12531" s="820"/>
      <c r="M12531" s="820"/>
      <c r="N12531" s="820"/>
      <c r="O12531" s="820"/>
      <c r="P12531" s="820"/>
      <c r="Q12531" s="820"/>
      <c r="R12531" s="820"/>
      <c r="S12531" s="820"/>
      <c r="T12531" s="820"/>
      <c r="U12531" s="820"/>
      <c r="V12531" s="820"/>
      <c r="W12531" s="820"/>
      <c r="X12531" s="820"/>
      <c r="Y12531" s="820"/>
      <c r="Z12531" s="820"/>
    </row>
    <row r="12532" spans="7:26">
      <c r="G12532" s="826"/>
      <c r="H12532" s="820"/>
      <c r="J12532" s="820"/>
      <c r="K12532" s="820"/>
      <c r="L12532" s="820"/>
      <c r="M12532" s="820"/>
      <c r="N12532" s="820"/>
      <c r="O12532" s="820"/>
      <c r="P12532" s="820"/>
      <c r="Q12532" s="820"/>
      <c r="R12532" s="820"/>
      <c r="S12532" s="820"/>
      <c r="T12532" s="820"/>
      <c r="U12532" s="820"/>
      <c r="V12532" s="820"/>
      <c r="W12532" s="820"/>
      <c r="X12532" s="820"/>
      <c r="Y12532" s="820"/>
      <c r="Z12532" s="820"/>
    </row>
    <row r="12533" spans="7:26">
      <c r="G12533" s="826"/>
      <c r="H12533" s="820"/>
      <c r="J12533" s="820"/>
      <c r="K12533" s="820"/>
      <c r="L12533" s="820"/>
      <c r="M12533" s="820"/>
      <c r="N12533" s="820"/>
      <c r="O12533" s="820"/>
      <c r="P12533" s="820"/>
      <c r="Q12533" s="820"/>
      <c r="R12533" s="820"/>
      <c r="S12533" s="820"/>
      <c r="T12533" s="820"/>
      <c r="U12533" s="820"/>
      <c r="V12533" s="820"/>
      <c r="W12533" s="820"/>
      <c r="X12533" s="820"/>
      <c r="Y12533" s="820"/>
      <c r="Z12533" s="820"/>
    </row>
    <row r="12534" spans="7:26">
      <c r="G12534" s="826"/>
      <c r="H12534" s="820"/>
      <c r="J12534" s="820"/>
      <c r="K12534" s="820"/>
      <c r="L12534" s="820"/>
      <c r="M12534" s="820"/>
      <c r="N12534" s="820"/>
      <c r="O12534" s="820"/>
      <c r="P12534" s="820"/>
      <c r="Q12534" s="820"/>
      <c r="R12534" s="820"/>
      <c r="S12534" s="820"/>
      <c r="T12534" s="820"/>
      <c r="U12534" s="820"/>
      <c r="V12534" s="820"/>
      <c r="W12534" s="820"/>
      <c r="X12534" s="820"/>
      <c r="Y12534" s="820"/>
      <c r="Z12534" s="820"/>
    </row>
    <row r="12535" spans="7:26">
      <c r="G12535" s="826"/>
      <c r="H12535" s="820"/>
      <c r="J12535" s="820"/>
      <c r="K12535" s="820"/>
      <c r="L12535" s="820"/>
      <c r="M12535" s="820"/>
      <c r="N12535" s="820"/>
      <c r="O12535" s="820"/>
      <c r="P12535" s="820"/>
      <c r="Q12535" s="820"/>
      <c r="R12535" s="820"/>
      <c r="S12535" s="820"/>
      <c r="T12535" s="820"/>
      <c r="U12535" s="820"/>
      <c r="V12535" s="820"/>
      <c r="W12535" s="820"/>
      <c r="X12535" s="820"/>
      <c r="Y12535" s="820"/>
      <c r="Z12535" s="820"/>
    </row>
    <row r="12536" spans="7:26">
      <c r="G12536" s="826"/>
      <c r="H12536" s="820"/>
      <c r="J12536" s="820"/>
      <c r="K12536" s="820"/>
      <c r="L12536" s="820"/>
      <c r="M12536" s="820"/>
      <c r="N12536" s="820"/>
      <c r="O12536" s="820"/>
      <c r="P12536" s="820"/>
      <c r="Q12536" s="820"/>
      <c r="R12536" s="820"/>
      <c r="S12536" s="820"/>
      <c r="T12536" s="820"/>
      <c r="U12536" s="820"/>
      <c r="V12536" s="820"/>
      <c r="W12536" s="820"/>
      <c r="X12536" s="820"/>
      <c r="Y12536" s="820"/>
      <c r="Z12536" s="820"/>
    </row>
    <row r="12537" spans="7:26">
      <c r="G12537" s="826"/>
      <c r="H12537" s="820"/>
      <c r="J12537" s="820"/>
      <c r="K12537" s="820"/>
      <c r="L12537" s="820"/>
      <c r="M12537" s="820"/>
      <c r="N12537" s="820"/>
      <c r="O12537" s="820"/>
      <c r="P12537" s="820"/>
      <c r="Q12537" s="820"/>
      <c r="R12537" s="820"/>
      <c r="S12537" s="820"/>
      <c r="T12537" s="820"/>
      <c r="U12537" s="820"/>
      <c r="V12537" s="820"/>
      <c r="W12537" s="820"/>
      <c r="X12537" s="820"/>
      <c r="Y12537" s="820"/>
      <c r="Z12537" s="820"/>
    </row>
    <row r="12538" spans="7:26">
      <c r="G12538" s="826"/>
      <c r="H12538" s="820"/>
      <c r="J12538" s="820"/>
      <c r="K12538" s="820"/>
      <c r="L12538" s="820"/>
      <c r="M12538" s="820"/>
      <c r="N12538" s="820"/>
      <c r="O12538" s="820"/>
      <c r="P12538" s="820"/>
      <c r="Q12538" s="820"/>
      <c r="R12538" s="820"/>
      <c r="S12538" s="820"/>
      <c r="T12538" s="820"/>
      <c r="U12538" s="820"/>
      <c r="V12538" s="820"/>
      <c r="W12538" s="820"/>
      <c r="X12538" s="820"/>
      <c r="Y12538" s="820"/>
      <c r="Z12538" s="820"/>
    </row>
    <row r="12539" spans="7:26">
      <c r="G12539" s="826"/>
      <c r="H12539" s="820"/>
      <c r="J12539" s="820"/>
      <c r="K12539" s="820"/>
      <c r="L12539" s="820"/>
      <c r="M12539" s="820"/>
      <c r="N12539" s="820"/>
      <c r="O12539" s="820"/>
      <c r="P12539" s="820"/>
      <c r="Q12539" s="820"/>
      <c r="R12539" s="820"/>
      <c r="S12539" s="820"/>
      <c r="T12539" s="820"/>
      <c r="U12539" s="820"/>
      <c r="V12539" s="820"/>
      <c r="W12539" s="820"/>
      <c r="X12539" s="820"/>
      <c r="Y12539" s="820"/>
      <c r="Z12539" s="820"/>
    </row>
    <row r="12540" spans="7:26">
      <c r="G12540" s="826"/>
      <c r="H12540" s="820"/>
      <c r="J12540" s="820"/>
      <c r="K12540" s="820"/>
      <c r="L12540" s="820"/>
      <c r="M12540" s="820"/>
      <c r="N12540" s="820"/>
      <c r="O12540" s="820"/>
      <c r="P12540" s="820"/>
      <c r="Q12540" s="820"/>
      <c r="R12540" s="820"/>
      <c r="S12540" s="820"/>
      <c r="T12540" s="820"/>
      <c r="U12540" s="820"/>
      <c r="V12540" s="820"/>
      <c r="W12540" s="820"/>
      <c r="X12540" s="820"/>
      <c r="Y12540" s="820"/>
      <c r="Z12540" s="820"/>
    </row>
    <row r="12541" spans="7:26">
      <c r="G12541" s="826"/>
      <c r="H12541" s="820"/>
      <c r="J12541" s="820"/>
      <c r="K12541" s="820"/>
      <c r="L12541" s="820"/>
      <c r="M12541" s="820"/>
      <c r="N12541" s="820"/>
      <c r="O12541" s="820"/>
      <c r="P12541" s="820"/>
      <c r="Q12541" s="820"/>
      <c r="R12541" s="820"/>
      <c r="S12541" s="820"/>
      <c r="T12541" s="820"/>
      <c r="U12541" s="820"/>
      <c r="V12541" s="820"/>
      <c r="W12541" s="820"/>
      <c r="X12541" s="820"/>
      <c r="Y12541" s="820"/>
      <c r="Z12541" s="820"/>
    </row>
    <row r="12542" spans="7:26">
      <c r="G12542" s="826"/>
      <c r="H12542" s="820"/>
      <c r="J12542" s="820"/>
      <c r="K12542" s="820"/>
      <c r="L12542" s="820"/>
      <c r="M12542" s="820"/>
      <c r="N12542" s="820"/>
      <c r="O12542" s="820"/>
      <c r="P12542" s="820"/>
      <c r="Q12542" s="820"/>
      <c r="R12542" s="820"/>
      <c r="S12542" s="820"/>
      <c r="T12542" s="820"/>
      <c r="U12542" s="820"/>
      <c r="V12542" s="820"/>
      <c r="W12542" s="820"/>
      <c r="X12542" s="820"/>
      <c r="Y12542" s="820"/>
      <c r="Z12542" s="820"/>
    </row>
    <row r="12543" spans="7:26">
      <c r="G12543" s="826"/>
      <c r="H12543" s="820"/>
      <c r="J12543" s="820"/>
      <c r="K12543" s="820"/>
      <c r="L12543" s="820"/>
      <c r="M12543" s="820"/>
      <c r="N12543" s="820"/>
      <c r="O12543" s="820"/>
      <c r="P12543" s="820"/>
      <c r="Q12543" s="820"/>
      <c r="R12543" s="820"/>
      <c r="S12543" s="820"/>
      <c r="T12543" s="820"/>
      <c r="U12543" s="820"/>
      <c r="V12543" s="820"/>
      <c r="W12543" s="820"/>
      <c r="X12543" s="820"/>
      <c r="Y12543" s="820"/>
      <c r="Z12543" s="820"/>
    </row>
    <row r="12544" spans="7:26">
      <c r="G12544" s="826"/>
      <c r="H12544" s="820"/>
      <c r="J12544" s="820"/>
      <c r="K12544" s="820"/>
      <c r="L12544" s="820"/>
      <c r="M12544" s="820"/>
      <c r="N12544" s="820"/>
      <c r="O12544" s="820"/>
      <c r="P12544" s="820"/>
      <c r="Q12544" s="820"/>
      <c r="R12544" s="820"/>
      <c r="S12544" s="820"/>
      <c r="T12544" s="820"/>
      <c r="U12544" s="820"/>
      <c r="V12544" s="820"/>
      <c r="W12544" s="820"/>
      <c r="X12544" s="820"/>
      <c r="Y12544" s="820"/>
      <c r="Z12544" s="820"/>
    </row>
    <row r="12545" spans="7:26">
      <c r="G12545" s="826"/>
      <c r="H12545" s="820"/>
      <c r="J12545" s="820"/>
      <c r="K12545" s="820"/>
      <c r="L12545" s="820"/>
      <c r="M12545" s="820"/>
      <c r="N12545" s="820"/>
      <c r="O12545" s="820"/>
      <c r="P12545" s="820"/>
      <c r="Q12545" s="820"/>
      <c r="R12545" s="820"/>
      <c r="S12545" s="820"/>
      <c r="T12545" s="820"/>
      <c r="U12545" s="820"/>
      <c r="V12545" s="820"/>
      <c r="W12545" s="820"/>
      <c r="X12545" s="820"/>
      <c r="Y12545" s="820"/>
      <c r="Z12545" s="820"/>
    </row>
    <row r="12546" spans="7:26">
      <c r="G12546" s="826"/>
      <c r="H12546" s="820"/>
      <c r="J12546" s="820"/>
      <c r="K12546" s="820"/>
      <c r="L12546" s="820"/>
      <c r="M12546" s="820"/>
      <c r="N12546" s="820"/>
      <c r="O12546" s="820"/>
      <c r="P12546" s="820"/>
      <c r="Q12546" s="820"/>
      <c r="R12546" s="820"/>
      <c r="S12546" s="820"/>
      <c r="T12546" s="820"/>
      <c r="U12546" s="820"/>
      <c r="V12546" s="820"/>
      <c r="W12546" s="820"/>
      <c r="X12546" s="820"/>
      <c r="Y12546" s="820"/>
      <c r="Z12546" s="820"/>
    </row>
    <row r="12547" spans="7:26">
      <c r="G12547" s="826"/>
      <c r="H12547" s="820"/>
      <c r="J12547" s="820"/>
      <c r="K12547" s="820"/>
      <c r="L12547" s="820"/>
      <c r="M12547" s="820"/>
      <c r="N12547" s="820"/>
      <c r="O12547" s="820"/>
      <c r="P12547" s="820"/>
      <c r="Q12547" s="820"/>
      <c r="R12547" s="820"/>
      <c r="S12547" s="820"/>
      <c r="T12547" s="820"/>
      <c r="U12547" s="820"/>
      <c r="V12547" s="820"/>
      <c r="W12547" s="820"/>
      <c r="X12547" s="820"/>
      <c r="Y12547" s="820"/>
      <c r="Z12547" s="820"/>
    </row>
    <row r="12548" spans="7:26">
      <c r="G12548" s="826"/>
      <c r="H12548" s="820"/>
      <c r="J12548" s="820"/>
      <c r="K12548" s="820"/>
      <c r="L12548" s="820"/>
      <c r="M12548" s="820"/>
      <c r="N12548" s="820"/>
      <c r="O12548" s="820"/>
      <c r="P12548" s="820"/>
      <c r="Q12548" s="820"/>
      <c r="R12548" s="820"/>
      <c r="S12548" s="820"/>
      <c r="T12548" s="820"/>
      <c r="U12548" s="820"/>
      <c r="V12548" s="820"/>
      <c r="W12548" s="820"/>
      <c r="X12548" s="820"/>
      <c r="Y12548" s="820"/>
      <c r="Z12548" s="820"/>
    </row>
    <row r="12549" spans="7:26">
      <c r="G12549" s="826"/>
      <c r="H12549" s="820"/>
      <c r="J12549" s="820"/>
      <c r="K12549" s="820"/>
      <c r="L12549" s="820"/>
      <c r="M12549" s="820"/>
      <c r="N12549" s="820"/>
      <c r="O12549" s="820"/>
      <c r="P12549" s="820"/>
      <c r="Q12549" s="820"/>
      <c r="R12549" s="820"/>
      <c r="S12549" s="820"/>
      <c r="T12549" s="820"/>
      <c r="U12549" s="820"/>
      <c r="V12549" s="820"/>
      <c r="W12549" s="820"/>
      <c r="X12549" s="820"/>
      <c r="Y12549" s="820"/>
      <c r="Z12549" s="820"/>
    </row>
    <row r="12550" spans="7:26">
      <c r="G12550" s="826"/>
      <c r="H12550" s="820"/>
      <c r="J12550" s="820"/>
      <c r="K12550" s="820"/>
      <c r="L12550" s="820"/>
      <c r="M12550" s="820"/>
      <c r="N12550" s="820"/>
      <c r="O12550" s="820"/>
      <c r="P12550" s="820"/>
      <c r="Q12550" s="820"/>
      <c r="R12550" s="820"/>
      <c r="S12550" s="820"/>
      <c r="T12550" s="820"/>
      <c r="U12550" s="820"/>
      <c r="V12550" s="820"/>
      <c r="W12550" s="820"/>
      <c r="X12550" s="820"/>
      <c r="Y12550" s="820"/>
      <c r="Z12550" s="820"/>
    </row>
    <row r="12551" spans="7:26">
      <c r="G12551" s="826"/>
      <c r="H12551" s="820"/>
      <c r="J12551" s="820"/>
      <c r="K12551" s="820"/>
      <c r="L12551" s="820"/>
      <c r="M12551" s="820"/>
      <c r="N12551" s="820"/>
      <c r="O12551" s="820"/>
      <c r="P12551" s="820"/>
      <c r="Q12551" s="820"/>
      <c r="R12551" s="820"/>
      <c r="S12551" s="820"/>
      <c r="T12551" s="820"/>
      <c r="U12551" s="820"/>
      <c r="V12551" s="820"/>
      <c r="W12551" s="820"/>
      <c r="X12551" s="820"/>
      <c r="Y12551" s="820"/>
      <c r="Z12551" s="820"/>
    </row>
    <row r="12552" spans="7:26">
      <c r="G12552" s="826"/>
      <c r="H12552" s="820"/>
      <c r="J12552" s="820"/>
      <c r="K12552" s="820"/>
      <c r="L12552" s="820"/>
      <c r="M12552" s="820"/>
      <c r="N12552" s="820"/>
      <c r="O12552" s="820"/>
      <c r="P12552" s="820"/>
      <c r="Q12552" s="820"/>
      <c r="R12552" s="820"/>
      <c r="S12552" s="820"/>
      <c r="T12552" s="820"/>
      <c r="U12552" s="820"/>
      <c r="V12552" s="820"/>
      <c r="W12552" s="820"/>
      <c r="X12552" s="820"/>
      <c r="Y12552" s="820"/>
      <c r="Z12552" s="820"/>
    </row>
    <row r="12553" spans="7:26">
      <c r="G12553" s="826"/>
      <c r="H12553" s="820"/>
      <c r="J12553" s="820"/>
      <c r="K12553" s="820"/>
      <c r="L12553" s="820"/>
      <c r="M12553" s="820"/>
      <c r="N12553" s="820"/>
      <c r="O12553" s="820"/>
      <c r="P12553" s="820"/>
      <c r="Q12553" s="820"/>
      <c r="R12553" s="820"/>
      <c r="S12553" s="820"/>
      <c r="T12553" s="820"/>
      <c r="U12553" s="820"/>
      <c r="V12553" s="820"/>
      <c r="W12553" s="820"/>
      <c r="X12553" s="820"/>
      <c r="Y12553" s="820"/>
      <c r="Z12553" s="820"/>
    </row>
    <row r="12554" spans="7:26">
      <c r="G12554" s="826"/>
      <c r="H12554" s="820"/>
      <c r="J12554" s="820"/>
      <c r="K12554" s="820"/>
      <c r="L12554" s="820"/>
      <c r="M12554" s="820"/>
      <c r="N12554" s="820"/>
      <c r="O12554" s="820"/>
      <c r="P12554" s="820"/>
      <c r="Q12554" s="820"/>
      <c r="R12554" s="820"/>
      <c r="S12554" s="820"/>
      <c r="T12554" s="820"/>
      <c r="U12554" s="820"/>
      <c r="V12554" s="820"/>
      <c r="W12554" s="820"/>
      <c r="X12554" s="820"/>
      <c r="Y12554" s="820"/>
      <c r="Z12554" s="820"/>
    </row>
    <row r="12555" spans="7:26">
      <c r="G12555" s="826"/>
      <c r="H12555" s="820"/>
      <c r="J12555" s="820"/>
      <c r="K12555" s="820"/>
      <c r="L12555" s="820"/>
      <c r="M12555" s="820"/>
      <c r="N12555" s="820"/>
      <c r="O12555" s="820"/>
      <c r="P12555" s="820"/>
      <c r="Q12555" s="820"/>
      <c r="R12555" s="820"/>
      <c r="S12555" s="820"/>
      <c r="T12555" s="820"/>
      <c r="U12555" s="820"/>
      <c r="V12555" s="820"/>
      <c r="W12555" s="820"/>
      <c r="X12555" s="820"/>
      <c r="Y12555" s="820"/>
      <c r="Z12555" s="820"/>
    </row>
    <row r="12556" spans="7:26">
      <c r="G12556" s="826"/>
      <c r="H12556" s="820"/>
      <c r="J12556" s="820"/>
      <c r="K12556" s="820"/>
      <c r="L12556" s="820"/>
      <c r="M12556" s="820"/>
      <c r="N12556" s="820"/>
      <c r="O12556" s="820"/>
      <c r="P12556" s="820"/>
      <c r="Q12556" s="820"/>
      <c r="R12556" s="820"/>
      <c r="S12556" s="820"/>
      <c r="T12556" s="820"/>
      <c r="U12556" s="820"/>
      <c r="V12556" s="820"/>
      <c r="W12556" s="820"/>
      <c r="X12556" s="820"/>
      <c r="Y12556" s="820"/>
      <c r="Z12556" s="820"/>
    </row>
    <row r="12557" spans="7:26">
      <c r="G12557" s="826"/>
      <c r="H12557" s="820"/>
      <c r="J12557" s="820"/>
      <c r="K12557" s="820"/>
      <c r="L12557" s="820"/>
      <c r="M12557" s="820"/>
      <c r="N12557" s="820"/>
      <c r="O12557" s="820"/>
      <c r="P12557" s="820"/>
      <c r="Q12557" s="820"/>
      <c r="R12557" s="820"/>
      <c r="S12557" s="820"/>
      <c r="T12557" s="820"/>
      <c r="U12557" s="820"/>
      <c r="V12557" s="820"/>
      <c r="W12557" s="820"/>
      <c r="X12557" s="820"/>
      <c r="Y12557" s="820"/>
      <c r="Z12557" s="820"/>
    </row>
    <row r="12558" spans="7:26">
      <c r="G12558" s="826"/>
      <c r="H12558" s="820"/>
      <c r="J12558" s="820"/>
      <c r="K12558" s="820"/>
      <c r="L12558" s="820"/>
      <c r="M12558" s="820"/>
      <c r="N12558" s="820"/>
      <c r="O12558" s="820"/>
      <c r="P12558" s="820"/>
      <c r="Q12558" s="820"/>
      <c r="R12558" s="820"/>
      <c r="S12558" s="820"/>
      <c r="T12558" s="820"/>
      <c r="U12558" s="820"/>
      <c r="V12558" s="820"/>
      <c r="W12558" s="820"/>
      <c r="X12558" s="820"/>
      <c r="Y12558" s="820"/>
      <c r="Z12558" s="820"/>
    </row>
    <row r="12559" spans="7:26">
      <c r="G12559" s="826"/>
      <c r="H12559" s="820"/>
      <c r="J12559" s="820"/>
      <c r="K12559" s="820"/>
      <c r="L12559" s="820"/>
      <c r="M12559" s="820"/>
      <c r="N12559" s="820"/>
      <c r="O12559" s="820"/>
      <c r="P12559" s="820"/>
      <c r="Q12559" s="820"/>
      <c r="R12559" s="820"/>
      <c r="S12559" s="820"/>
      <c r="T12559" s="820"/>
      <c r="U12559" s="820"/>
      <c r="V12559" s="820"/>
      <c r="W12559" s="820"/>
      <c r="X12559" s="820"/>
      <c r="Y12559" s="820"/>
      <c r="Z12559" s="820"/>
    </row>
    <row r="12560" spans="7:26">
      <c r="G12560" s="826"/>
      <c r="H12560" s="820"/>
      <c r="J12560" s="820"/>
      <c r="K12560" s="820"/>
      <c r="L12560" s="820"/>
      <c r="M12560" s="820"/>
      <c r="N12560" s="820"/>
      <c r="O12560" s="820"/>
      <c r="P12560" s="820"/>
      <c r="Q12560" s="820"/>
      <c r="R12560" s="820"/>
      <c r="S12560" s="820"/>
      <c r="T12560" s="820"/>
      <c r="U12560" s="820"/>
      <c r="V12560" s="820"/>
      <c r="W12560" s="820"/>
      <c r="X12560" s="820"/>
      <c r="Y12560" s="820"/>
      <c r="Z12560" s="820"/>
    </row>
    <row r="12561" spans="7:26">
      <c r="G12561" s="826"/>
      <c r="H12561" s="820"/>
      <c r="J12561" s="820"/>
      <c r="K12561" s="820"/>
      <c r="L12561" s="820"/>
      <c r="M12561" s="820"/>
      <c r="N12561" s="820"/>
      <c r="O12561" s="820"/>
      <c r="P12561" s="820"/>
      <c r="Q12561" s="820"/>
      <c r="R12561" s="820"/>
      <c r="S12561" s="820"/>
      <c r="T12561" s="820"/>
      <c r="U12561" s="820"/>
      <c r="V12561" s="820"/>
      <c r="W12561" s="820"/>
      <c r="X12561" s="820"/>
      <c r="Y12561" s="820"/>
      <c r="Z12561" s="820"/>
    </row>
    <row r="12562" spans="7:26">
      <c r="G12562" s="826"/>
      <c r="H12562" s="820"/>
      <c r="J12562" s="820"/>
      <c r="K12562" s="820"/>
      <c r="L12562" s="820"/>
      <c r="M12562" s="820"/>
      <c r="N12562" s="820"/>
      <c r="O12562" s="820"/>
      <c r="P12562" s="820"/>
      <c r="Q12562" s="820"/>
      <c r="R12562" s="820"/>
      <c r="S12562" s="820"/>
      <c r="T12562" s="820"/>
      <c r="U12562" s="820"/>
      <c r="V12562" s="820"/>
      <c r="W12562" s="820"/>
      <c r="X12562" s="820"/>
      <c r="Y12562" s="820"/>
      <c r="Z12562" s="820"/>
    </row>
    <row r="12563" spans="7:26">
      <c r="G12563" s="826"/>
      <c r="H12563" s="820"/>
      <c r="J12563" s="820"/>
      <c r="K12563" s="820"/>
      <c r="L12563" s="820"/>
      <c r="M12563" s="820"/>
      <c r="N12563" s="820"/>
      <c r="O12563" s="820"/>
      <c r="P12563" s="820"/>
      <c r="Q12563" s="820"/>
      <c r="R12563" s="820"/>
      <c r="S12563" s="820"/>
      <c r="T12563" s="820"/>
      <c r="U12563" s="820"/>
      <c r="V12563" s="820"/>
      <c r="W12563" s="820"/>
      <c r="X12563" s="820"/>
      <c r="Y12563" s="820"/>
      <c r="Z12563" s="820"/>
    </row>
    <row r="12564" spans="7:26">
      <c r="G12564" s="826"/>
      <c r="H12564" s="820"/>
      <c r="J12564" s="820"/>
      <c r="K12564" s="820"/>
      <c r="L12564" s="820"/>
      <c r="M12564" s="820"/>
      <c r="N12564" s="820"/>
      <c r="O12564" s="820"/>
      <c r="P12564" s="820"/>
      <c r="Q12564" s="820"/>
      <c r="R12564" s="820"/>
      <c r="S12564" s="820"/>
      <c r="T12564" s="820"/>
      <c r="U12564" s="820"/>
      <c r="V12564" s="820"/>
      <c r="W12564" s="820"/>
      <c r="X12564" s="820"/>
      <c r="Y12564" s="820"/>
      <c r="Z12564" s="820"/>
    </row>
    <row r="12565" spans="7:26">
      <c r="G12565" s="826"/>
      <c r="H12565" s="820"/>
      <c r="J12565" s="820"/>
      <c r="K12565" s="820"/>
      <c r="L12565" s="820"/>
      <c r="M12565" s="820"/>
      <c r="N12565" s="820"/>
      <c r="O12565" s="820"/>
      <c r="P12565" s="820"/>
      <c r="Q12565" s="820"/>
      <c r="R12565" s="820"/>
      <c r="S12565" s="820"/>
      <c r="T12565" s="820"/>
      <c r="U12565" s="820"/>
      <c r="V12565" s="820"/>
      <c r="W12565" s="820"/>
      <c r="X12565" s="820"/>
      <c r="Y12565" s="820"/>
      <c r="Z12565" s="820"/>
    </row>
    <row r="12566" spans="7:26">
      <c r="G12566" s="826"/>
      <c r="H12566" s="820"/>
      <c r="J12566" s="820"/>
      <c r="K12566" s="820"/>
      <c r="L12566" s="820"/>
      <c r="M12566" s="820"/>
      <c r="N12566" s="820"/>
      <c r="O12566" s="820"/>
      <c r="P12566" s="820"/>
      <c r="Q12566" s="820"/>
      <c r="R12566" s="820"/>
      <c r="S12566" s="820"/>
      <c r="T12566" s="820"/>
      <c r="U12566" s="820"/>
      <c r="V12566" s="820"/>
      <c r="W12566" s="820"/>
      <c r="X12566" s="820"/>
      <c r="Y12566" s="820"/>
      <c r="Z12566" s="820"/>
    </row>
    <row r="12567" spans="7:26">
      <c r="G12567" s="826"/>
      <c r="H12567" s="820"/>
      <c r="J12567" s="820"/>
      <c r="K12567" s="820"/>
      <c r="L12567" s="820"/>
      <c r="M12567" s="820"/>
      <c r="N12567" s="820"/>
      <c r="O12567" s="820"/>
      <c r="P12567" s="820"/>
      <c r="Q12567" s="820"/>
      <c r="R12567" s="820"/>
      <c r="S12567" s="820"/>
      <c r="T12567" s="820"/>
      <c r="U12567" s="820"/>
      <c r="V12567" s="820"/>
      <c r="W12567" s="820"/>
      <c r="X12567" s="820"/>
      <c r="Y12567" s="820"/>
      <c r="Z12567" s="820"/>
    </row>
    <row r="12568" spans="7:26">
      <c r="G12568" s="826"/>
      <c r="H12568" s="820"/>
      <c r="J12568" s="820"/>
      <c r="K12568" s="820"/>
      <c r="L12568" s="820"/>
      <c r="M12568" s="820"/>
      <c r="N12568" s="820"/>
      <c r="O12568" s="820"/>
      <c r="P12568" s="820"/>
      <c r="Q12568" s="820"/>
      <c r="R12568" s="820"/>
      <c r="S12568" s="820"/>
      <c r="T12568" s="820"/>
      <c r="U12568" s="820"/>
      <c r="V12568" s="820"/>
      <c r="W12568" s="820"/>
      <c r="X12568" s="820"/>
      <c r="Y12568" s="820"/>
      <c r="Z12568" s="820"/>
    </row>
    <row r="12569" spans="7:26">
      <c r="G12569" s="826"/>
      <c r="H12569" s="820"/>
      <c r="J12569" s="820"/>
      <c r="K12569" s="820"/>
      <c r="L12569" s="820"/>
      <c r="M12569" s="820"/>
      <c r="N12569" s="820"/>
      <c r="O12569" s="820"/>
      <c r="P12569" s="820"/>
      <c r="Q12569" s="820"/>
      <c r="R12569" s="820"/>
      <c r="S12569" s="820"/>
      <c r="T12569" s="820"/>
      <c r="U12569" s="820"/>
      <c r="V12569" s="820"/>
      <c r="W12569" s="820"/>
      <c r="X12569" s="820"/>
      <c r="Y12569" s="820"/>
      <c r="Z12569" s="820"/>
    </row>
    <row r="12570" spans="7:26">
      <c r="G12570" s="826"/>
      <c r="H12570" s="820"/>
      <c r="J12570" s="820"/>
      <c r="K12570" s="820"/>
      <c r="L12570" s="820"/>
      <c r="M12570" s="820"/>
      <c r="N12570" s="820"/>
      <c r="O12570" s="820"/>
      <c r="P12570" s="820"/>
      <c r="Q12570" s="820"/>
      <c r="R12570" s="820"/>
      <c r="S12570" s="820"/>
      <c r="T12570" s="820"/>
      <c r="U12570" s="820"/>
      <c r="V12570" s="820"/>
      <c r="W12570" s="820"/>
      <c r="X12570" s="820"/>
      <c r="Y12570" s="820"/>
      <c r="Z12570" s="820"/>
    </row>
    <row r="12571" spans="7:26">
      <c r="G12571" s="826"/>
      <c r="H12571" s="820"/>
      <c r="J12571" s="820"/>
      <c r="K12571" s="820"/>
      <c r="L12571" s="820"/>
      <c r="M12571" s="820"/>
      <c r="N12571" s="820"/>
      <c r="O12571" s="820"/>
      <c r="P12571" s="820"/>
      <c r="Q12571" s="820"/>
      <c r="R12571" s="820"/>
      <c r="S12571" s="820"/>
      <c r="T12571" s="820"/>
      <c r="U12571" s="820"/>
      <c r="V12571" s="820"/>
      <c r="W12571" s="820"/>
      <c r="X12571" s="820"/>
      <c r="Y12571" s="820"/>
      <c r="Z12571" s="820"/>
    </row>
    <row r="12572" spans="7:26">
      <c r="G12572" s="826"/>
      <c r="H12572" s="820"/>
      <c r="J12572" s="820"/>
      <c r="K12572" s="820"/>
      <c r="L12572" s="820"/>
      <c r="M12572" s="820"/>
      <c r="N12572" s="820"/>
      <c r="O12572" s="820"/>
      <c r="P12572" s="820"/>
      <c r="Q12572" s="820"/>
      <c r="R12572" s="820"/>
      <c r="S12572" s="820"/>
      <c r="T12572" s="820"/>
      <c r="U12572" s="820"/>
      <c r="V12572" s="820"/>
      <c r="W12572" s="820"/>
      <c r="X12572" s="820"/>
      <c r="Y12572" s="820"/>
      <c r="Z12572" s="820"/>
    </row>
    <row r="12573" spans="7:26">
      <c r="G12573" s="826"/>
      <c r="H12573" s="820"/>
      <c r="J12573" s="820"/>
      <c r="K12573" s="820"/>
      <c r="L12573" s="820"/>
      <c r="M12573" s="820"/>
      <c r="N12573" s="820"/>
      <c r="O12573" s="820"/>
      <c r="P12573" s="820"/>
      <c r="Q12573" s="820"/>
      <c r="R12573" s="820"/>
      <c r="S12573" s="820"/>
      <c r="T12573" s="820"/>
      <c r="U12573" s="820"/>
      <c r="V12573" s="820"/>
      <c r="W12573" s="820"/>
      <c r="X12573" s="820"/>
      <c r="Y12573" s="820"/>
      <c r="Z12573" s="820"/>
    </row>
    <row r="12574" spans="7:26">
      <c r="G12574" s="826"/>
      <c r="H12574" s="820"/>
      <c r="J12574" s="820"/>
      <c r="K12574" s="820"/>
      <c r="L12574" s="820"/>
      <c r="M12574" s="820"/>
      <c r="N12574" s="820"/>
      <c r="O12574" s="820"/>
      <c r="P12574" s="820"/>
      <c r="Q12574" s="820"/>
      <c r="R12574" s="820"/>
      <c r="S12574" s="820"/>
      <c r="T12574" s="820"/>
      <c r="U12574" s="820"/>
      <c r="V12574" s="820"/>
      <c r="W12574" s="820"/>
      <c r="X12574" s="820"/>
      <c r="Y12574" s="820"/>
      <c r="Z12574" s="820"/>
    </row>
    <row r="12575" spans="7:26">
      <c r="G12575" s="826"/>
      <c r="H12575" s="820"/>
      <c r="J12575" s="820"/>
      <c r="K12575" s="820"/>
      <c r="L12575" s="820"/>
      <c r="M12575" s="820"/>
      <c r="N12575" s="820"/>
      <c r="O12575" s="820"/>
      <c r="P12575" s="820"/>
      <c r="Q12575" s="820"/>
      <c r="R12575" s="820"/>
      <c r="S12575" s="820"/>
      <c r="T12575" s="820"/>
      <c r="U12575" s="820"/>
      <c r="V12575" s="820"/>
      <c r="W12575" s="820"/>
      <c r="X12575" s="820"/>
      <c r="Y12575" s="820"/>
      <c r="Z12575" s="820"/>
    </row>
    <row r="12576" spans="7:26">
      <c r="G12576" s="826"/>
      <c r="H12576" s="820"/>
      <c r="J12576" s="820"/>
      <c r="K12576" s="820"/>
      <c r="L12576" s="820"/>
      <c r="M12576" s="820"/>
      <c r="N12576" s="820"/>
      <c r="O12576" s="820"/>
      <c r="P12576" s="820"/>
      <c r="Q12576" s="820"/>
      <c r="R12576" s="820"/>
      <c r="S12576" s="820"/>
      <c r="T12576" s="820"/>
      <c r="U12576" s="820"/>
      <c r="V12576" s="820"/>
      <c r="W12576" s="820"/>
      <c r="X12576" s="820"/>
      <c r="Y12576" s="820"/>
      <c r="Z12576" s="820"/>
    </row>
    <row r="12577" spans="7:26">
      <c r="G12577" s="826"/>
      <c r="H12577" s="820"/>
      <c r="J12577" s="820"/>
      <c r="K12577" s="820"/>
      <c r="L12577" s="820"/>
      <c r="M12577" s="820"/>
      <c r="N12577" s="820"/>
      <c r="O12577" s="820"/>
      <c r="P12577" s="820"/>
      <c r="Q12577" s="820"/>
      <c r="R12577" s="820"/>
      <c r="S12577" s="820"/>
      <c r="T12577" s="820"/>
      <c r="U12577" s="820"/>
      <c r="V12577" s="820"/>
      <c r="W12577" s="820"/>
      <c r="X12577" s="820"/>
      <c r="Y12577" s="820"/>
      <c r="Z12577" s="820"/>
    </row>
    <row r="12578" spans="7:26">
      <c r="G12578" s="826"/>
      <c r="H12578" s="820"/>
      <c r="J12578" s="820"/>
      <c r="K12578" s="820"/>
      <c r="L12578" s="820"/>
      <c r="M12578" s="820"/>
      <c r="N12578" s="820"/>
      <c r="O12578" s="820"/>
      <c r="P12578" s="820"/>
      <c r="Q12578" s="820"/>
      <c r="R12578" s="820"/>
      <c r="S12578" s="820"/>
      <c r="T12578" s="820"/>
      <c r="U12578" s="820"/>
      <c r="V12578" s="820"/>
      <c r="W12578" s="820"/>
      <c r="X12578" s="820"/>
      <c r="Y12578" s="820"/>
      <c r="Z12578" s="820"/>
    </row>
    <row r="12579" spans="7:26">
      <c r="G12579" s="826"/>
      <c r="H12579" s="820"/>
      <c r="J12579" s="820"/>
      <c r="K12579" s="820"/>
      <c r="L12579" s="820"/>
      <c r="M12579" s="820"/>
      <c r="N12579" s="820"/>
      <c r="O12579" s="820"/>
      <c r="P12579" s="820"/>
      <c r="Q12579" s="820"/>
      <c r="R12579" s="820"/>
      <c r="S12579" s="820"/>
      <c r="T12579" s="820"/>
      <c r="U12579" s="820"/>
      <c r="V12579" s="820"/>
      <c r="W12579" s="820"/>
      <c r="X12579" s="820"/>
      <c r="Y12579" s="820"/>
      <c r="Z12579" s="820"/>
    </row>
    <row r="12580" spans="7:26">
      <c r="G12580" s="826"/>
      <c r="H12580" s="820"/>
      <c r="J12580" s="820"/>
      <c r="K12580" s="820"/>
      <c r="L12580" s="820"/>
      <c r="M12580" s="820"/>
      <c r="N12580" s="820"/>
      <c r="O12580" s="820"/>
      <c r="P12580" s="820"/>
      <c r="Q12580" s="820"/>
      <c r="R12580" s="820"/>
      <c r="S12580" s="820"/>
      <c r="T12580" s="820"/>
      <c r="U12580" s="820"/>
      <c r="V12580" s="820"/>
      <c r="W12580" s="820"/>
      <c r="X12580" s="820"/>
      <c r="Y12580" s="820"/>
      <c r="Z12580" s="820"/>
    </row>
    <row r="12581" spans="7:26">
      <c r="G12581" s="826"/>
      <c r="H12581" s="820"/>
      <c r="J12581" s="820"/>
      <c r="K12581" s="820"/>
      <c r="L12581" s="820"/>
      <c r="M12581" s="820"/>
      <c r="N12581" s="820"/>
      <c r="O12581" s="820"/>
      <c r="P12581" s="820"/>
      <c r="Q12581" s="820"/>
      <c r="R12581" s="820"/>
      <c r="S12581" s="820"/>
      <c r="T12581" s="820"/>
      <c r="U12581" s="820"/>
      <c r="V12581" s="820"/>
      <c r="W12581" s="820"/>
      <c r="X12581" s="820"/>
      <c r="Y12581" s="820"/>
      <c r="Z12581" s="820"/>
    </row>
    <row r="12582" spans="7:26">
      <c r="G12582" s="826"/>
      <c r="H12582" s="820"/>
      <c r="J12582" s="820"/>
      <c r="K12582" s="820"/>
      <c r="L12582" s="820"/>
      <c r="M12582" s="820"/>
      <c r="N12582" s="820"/>
      <c r="O12582" s="820"/>
      <c r="P12582" s="820"/>
      <c r="Q12582" s="820"/>
      <c r="R12582" s="820"/>
      <c r="S12582" s="820"/>
      <c r="T12582" s="820"/>
      <c r="U12582" s="820"/>
      <c r="V12582" s="820"/>
      <c r="W12582" s="820"/>
      <c r="X12582" s="820"/>
      <c r="Y12582" s="820"/>
      <c r="Z12582" s="820"/>
    </row>
    <row r="12583" spans="7:26">
      <c r="G12583" s="826"/>
      <c r="H12583" s="820"/>
      <c r="J12583" s="820"/>
      <c r="K12583" s="820"/>
      <c r="L12583" s="820"/>
      <c r="M12583" s="820"/>
      <c r="N12583" s="820"/>
      <c r="O12583" s="820"/>
      <c r="P12583" s="820"/>
      <c r="Q12583" s="820"/>
      <c r="R12583" s="820"/>
      <c r="S12583" s="820"/>
      <c r="T12583" s="820"/>
      <c r="U12583" s="820"/>
      <c r="V12583" s="820"/>
      <c r="W12583" s="820"/>
      <c r="X12583" s="820"/>
      <c r="Y12583" s="820"/>
      <c r="Z12583" s="820"/>
    </row>
    <row r="12584" spans="7:26">
      <c r="G12584" s="826"/>
      <c r="H12584" s="820"/>
      <c r="J12584" s="820"/>
      <c r="K12584" s="820"/>
      <c r="L12584" s="820"/>
      <c r="M12584" s="820"/>
      <c r="N12584" s="820"/>
      <c r="O12584" s="820"/>
      <c r="P12584" s="820"/>
      <c r="Q12584" s="820"/>
      <c r="R12584" s="820"/>
      <c r="S12584" s="820"/>
      <c r="T12584" s="820"/>
      <c r="U12584" s="820"/>
      <c r="V12584" s="820"/>
      <c r="W12584" s="820"/>
      <c r="X12584" s="820"/>
      <c r="Y12584" s="820"/>
      <c r="Z12584" s="820"/>
    </row>
    <row r="12585" spans="7:26">
      <c r="G12585" s="826"/>
      <c r="H12585" s="820"/>
      <c r="J12585" s="820"/>
      <c r="K12585" s="820"/>
      <c r="L12585" s="820"/>
      <c r="M12585" s="820"/>
      <c r="N12585" s="820"/>
      <c r="O12585" s="820"/>
      <c r="P12585" s="820"/>
      <c r="Q12585" s="820"/>
      <c r="R12585" s="820"/>
      <c r="S12585" s="820"/>
      <c r="T12585" s="820"/>
      <c r="U12585" s="820"/>
      <c r="V12585" s="820"/>
      <c r="W12585" s="820"/>
      <c r="X12585" s="820"/>
      <c r="Y12585" s="820"/>
      <c r="Z12585" s="820"/>
    </row>
    <row r="12586" spans="7:26">
      <c r="G12586" s="826"/>
      <c r="H12586" s="820"/>
      <c r="J12586" s="820"/>
      <c r="K12586" s="820"/>
      <c r="L12586" s="820"/>
      <c r="M12586" s="820"/>
      <c r="N12586" s="820"/>
      <c r="O12586" s="820"/>
      <c r="P12586" s="820"/>
      <c r="Q12586" s="820"/>
      <c r="R12586" s="820"/>
      <c r="S12586" s="820"/>
      <c r="T12586" s="820"/>
      <c r="U12586" s="820"/>
      <c r="V12586" s="820"/>
      <c r="W12586" s="820"/>
      <c r="X12586" s="820"/>
      <c r="Y12586" s="820"/>
      <c r="Z12586" s="820"/>
    </row>
    <row r="12587" spans="7:26">
      <c r="G12587" s="826"/>
      <c r="H12587" s="820"/>
      <c r="J12587" s="820"/>
      <c r="K12587" s="820"/>
      <c r="L12587" s="820"/>
      <c r="M12587" s="820"/>
      <c r="N12587" s="820"/>
      <c r="O12587" s="820"/>
      <c r="P12587" s="820"/>
      <c r="Q12587" s="820"/>
      <c r="R12587" s="820"/>
      <c r="S12587" s="820"/>
      <c r="T12587" s="820"/>
      <c r="U12587" s="820"/>
      <c r="V12587" s="820"/>
      <c r="W12587" s="820"/>
      <c r="X12587" s="820"/>
      <c r="Y12587" s="820"/>
      <c r="Z12587" s="820"/>
    </row>
    <row r="12588" spans="7:26">
      <c r="G12588" s="826"/>
      <c r="H12588" s="820"/>
      <c r="J12588" s="820"/>
      <c r="K12588" s="820"/>
      <c r="L12588" s="820"/>
      <c r="M12588" s="820"/>
      <c r="N12588" s="820"/>
      <c r="O12588" s="820"/>
      <c r="P12588" s="820"/>
      <c r="Q12588" s="820"/>
      <c r="R12588" s="820"/>
      <c r="S12588" s="820"/>
      <c r="T12588" s="820"/>
      <c r="U12588" s="820"/>
      <c r="V12588" s="820"/>
      <c r="W12588" s="820"/>
      <c r="X12588" s="820"/>
      <c r="Y12588" s="820"/>
      <c r="Z12588" s="820"/>
    </row>
    <row r="12589" spans="7:26">
      <c r="G12589" s="826"/>
      <c r="H12589" s="820"/>
      <c r="J12589" s="820"/>
      <c r="K12589" s="820"/>
      <c r="L12589" s="820"/>
      <c r="M12589" s="820"/>
      <c r="N12589" s="820"/>
      <c r="O12589" s="820"/>
      <c r="P12589" s="820"/>
      <c r="Q12589" s="820"/>
      <c r="R12589" s="820"/>
      <c r="S12589" s="820"/>
      <c r="T12589" s="820"/>
      <c r="U12589" s="820"/>
      <c r="V12589" s="820"/>
      <c r="W12589" s="820"/>
      <c r="X12589" s="820"/>
      <c r="Y12589" s="820"/>
      <c r="Z12589" s="820"/>
    </row>
    <row r="12590" spans="7:26">
      <c r="G12590" s="826"/>
      <c r="H12590" s="820"/>
      <c r="J12590" s="820"/>
      <c r="K12590" s="820"/>
      <c r="L12590" s="820"/>
      <c r="M12590" s="820"/>
      <c r="N12590" s="820"/>
      <c r="O12590" s="820"/>
      <c r="P12590" s="820"/>
      <c r="Q12590" s="820"/>
      <c r="R12590" s="820"/>
      <c r="S12590" s="820"/>
      <c r="T12590" s="820"/>
      <c r="U12590" s="820"/>
      <c r="V12590" s="820"/>
      <c r="W12590" s="820"/>
      <c r="X12590" s="820"/>
      <c r="Y12590" s="820"/>
      <c r="Z12590" s="820"/>
    </row>
    <row r="12591" spans="7:26">
      <c r="G12591" s="826"/>
      <c r="H12591" s="820"/>
      <c r="J12591" s="820"/>
      <c r="K12591" s="820"/>
      <c r="L12591" s="820"/>
      <c r="M12591" s="820"/>
      <c r="N12591" s="820"/>
      <c r="O12591" s="820"/>
      <c r="P12591" s="820"/>
      <c r="Q12591" s="820"/>
      <c r="R12591" s="820"/>
      <c r="S12591" s="820"/>
      <c r="T12591" s="820"/>
      <c r="U12591" s="820"/>
      <c r="V12591" s="820"/>
      <c r="W12591" s="820"/>
      <c r="X12591" s="820"/>
      <c r="Y12591" s="820"/>
      <c r="Z12591" s="820"/>
    </row>
    <row r="12592" spans="7:26">
      <c r="G12592" s="826"/>
      <c r="H12592" s="820"/>
      <c r="J12592" s="820"/>
      <c r="K12592" s="820"/>
      <c r="L12592" s="820"/>
      <c r="M12592" s="820"/>
      <c r="N12592" s="820"/>
      <c r="O12592" s="820"/>
      <c r="P12592" s="820"/>
      <c r="Q12592" s="820"/>
      <c r="R12592" s="820"/>
      <c r="S12592" s="820"/>
      <c r="T12592" s="820"/>
      <c r="U12592" s="820"/>
      <c r="V12592" s="820"/>
      <c r="W12592" s="820"/>
      <c r="X12592" s="820"/>
      <c r="Y12592" s="820"/>
      <c r="Z12592" s="820"/>
    </row>
    <row r="12593" spans="7:26">
      <c r="G12593" s="826"/>
      <c r="H12593" s="820"/>
      <c r="J12593" s="820"/>
      <c r="K12593" s="820"/>
      <c r="L12593" s="820"/>
      <c r="M12593" s="820"/>
      <c r="N12593" s="820"/>
      <c r="O12593" s="820"/>
      <c r="P12593" s="820"/>
      <c r="Q12593" s="820"/>
      <c r="R12593" s="820"/>
      <c r="S12593" s="820"/>
      <c r="T12593" s="820"/>
      <c r="U12593" s="820"/>
      <c r="V12593" s="820"/>
      <c r="W12593" s="820"/>
      <c r="X12593" s="820"/>
      <c r="Y12593" s="820"/>
      <c r="Z12593" s="820"/>
    </row>
    <row r="12594" spans="7:26">
      <c r="G12594" s="826"/>
      <c r="H12594" s="820"/>
      <c r="J12594" s="820"/>
      <c r="K12594" s="820"/>
      <c r="L12594" s="820"/>
      <c r="M12594" s="820"/>
      <c r="N12594" s="820"/>
      <c r="O12594" s="820"/>
      <c r="P12594" s="820"/>
      <c r="Q12594" s="820"/>
      <c r="R12594" s="820"/>
      <c r="S12594" s="820"/>
      <c r="T12594" s="820"/>
      <c r="U12594" s="820"/>
      <c r="V12594" s="820"/>
      <c r="W12594" s="820"/>
      <c r="X12594" s="820"/>
      <c r="Y12594" s="820"/>
      <c r="Z12594" s="820"/>
    </row>
    <row r="12595" spans="7:26">
      <c r="G12595" s="826"/>
      <c r="H12595" s="820"/>
      <c r="J12595" s="820"/>
      <c r="K12595" s="820"/>
      <c r="L12595" s="820"/>
      <c r="M12595" s="820"/>
      <c r="N12595" s="820"/>
      <c r="O12595" s="820"/>
      <c r="P12595" s="820"/>
      <c r="Q12595" s="820"/>
      <c r="R12595" s="820"/>
      <c r="S12595" s="820"/>
      <c r="T12595" s="820"/>
      <c r="U12595" s="820"/>
      <c r="V12595" s="820"/>
      <c r="W12595" s="820"/>
      <c r="X12595" s="820"/>
      <c r="Y12595" s="820"/>
      <c r="Z12595" s="820"/>
    </row>
    <row r="12596" spans="7:26">
      <c r="G12596" s="826"/>
      <c r="H12596" s="820"/>
      <c r="J12596" s="820"/>
      <c r="K12596" s="820"/>
      <c r="L12596" s="820"/>
      <c r="M12596" s="820"/>
      <c r="N12596" s="820"/>
      <c r="O12596" s="820"/>
      <c r="P12596" s="820"/>
      <c r="Q12596" s="820"/>
      <c r="R12596" s="820"/>
      <c r="S12596" s="820"/>
      <c r="T12596" s="820"/>
      <c r="U12596" s="820"/>
      <c r="V12596" s="820"/>
      <c r="W12596" s="820"/>
      <c r="X12596" s="820"/>
      <c r="Y12596" s="820"/>
      <c r="Z12596" s="820"/>
    </row>
    <row r="12597" spans="7:26">
      <c r="G12597" s="826"/>
      <c r="H12597" s="820"/>
      <c r="J12597" s="820"/>
      <c r="K12597" s="820"/>
      <c r="L12597" s="820"/>
      <c r="M12597" s="820"/>
      <c r="N12597" s="820"/>
      <c r="O12597" s="820"/>
      <c r="P12597" s="820"/>
      <c r="Q12597" s="820"/>
      <c r="R12597" s="820"/>
      <c r="S12597" s="820"/>
      <c r="T12597" s="820"/>
      <c r="U12597" s="820"/>
      <c r="V12597" s="820"/>
      <c r="W12597" s="820"/>
      <c r="X12597" s="820"/>
      <c r="Y12597" s="820"/>
      <c r="Z12597" s="820"/>
    </row>
    <row r="12598" spans="7:26">
      <c r="G12598" s="826"/>
      <c r="H12598" s="820"/>
      <c r="J12598" s="820"/>
      <c r="K12598" s="820"/>
      <c r="L12598" s="820"/>
      <c r="M12598" s="820"/>
      <c r="N12598" s="820"/>
      <c r="O12598" s="820"/>
      <c r="P12598" s="820"/>
      <c r="Q12598" s="820"/>
      <c r="R12598" s="820"/>
      <c r="S12598" s="820"/>
      <c r="T12598" s="820"/>
      <c r="U12598" s="820"/>
      <c r="V12598" s="820"/>
      <c r="W12598" s="820"/>
      <c r="X12598" s="820"/>
      <c r="Y12598" s="820"/>
      <c r="Z12598" s="820"/>
    </row>
    <row r="12599" spans="7:26">
      <c r="G12599" s="826"/>
      <c r="H12599" s="820"/>
      <c r="J12599" s="820"/>
      <c r="K12599" s="820"/>
      <c r="L12599" s="820"/>
      <c r="M12599" s="820"/>
      <c r="N12599" s="820"/>
      <c r="O12599" s="820"/>
      <c r="P12599" s="820"/>
      <c r="Q12599" s="820"/>
      <c r="R12599" s="820"/>
      <c r="S12599" s="820"/>
      <c r="T12599" s="820"/>
      <c r="U12599" s="820"/>
      <c r="V12599" s="820"/>
      <c r="W12599" s="820"/>
      <c r="X12599" s="820"/>
      <c r="Y12599" s="820"/>
      <c r="Z12599" s="820"/>
    </row>
    <row r="12600" spans="7:26">
      <c r="G12600" s="826"/>
      <c r="H12600" s="820"/>
      <c r="J12600" s="820"/>
      <c r="K12600" s="820"/>
      <c r="L12600" s="820"/>
      <c r="M12600" s="820"/>
      <c r="N12600" s="820"/>
      <c r="O12600" s="820"/>
      <c r="P12600" s="820"/>
      <c r="Q12600" s="820"/>
      <c r="R12600" s="820"/>
      <c r="S12600" s="820"/>
      <c r="T12600" s="820"/>
      <c r="U12600" s="820"/>
      <c r="V12600" s="820"/>
      <c r="W12600" s="820"/>
      <c r="X12600" s="820"/>
      <c r="Y12600" s="820"/>
      <c r="Z12600" s="820"/>
    </row>
    <row r="12601" spans="7:26">
      <c r="G12601" s="826"/>
      <c r="H12601" s="820"/>
      <c r="J12601" s="820"/>
      <c r="K12601" s="820"/>
      <c r="L12601" s="820"/>
      <c r="M12601" s="820"/>
      <c r="N12601" s="820"/>
      <c r="O12601" s="820"/>
      <c r="P12601" s="820"/>
      <c r="Q12601" s="820"/>
      <c r="R12601" s="820"/>
      <c r="S12601" s="820"/>
      <c r="T12601" s="820"/>
      <c r="U12601" s="820"/>
      <c r="V12601" s="820"/>
      <c r="W12601" s="820"/>
      <c r="X12601" s="820"/>
      <c r="Y12601" s="820"/>
      <c r="Z12601" s="820"/>
    </row>
    <row r="12602" spans="7:26">
      <c r="G12602" s="826"/>
      <c r="H12602" s="820"/>
      <c r="J12602" s="820"/>
      <c r="K12602" s="820"/>
      <c r="L12602" s="820"/>
      <c r="M12602" s="820"/>
      <c r="N12602" s="820"/>
      <c r="O12602" s="820"/>
      <c r="P12602" s="820"/>
      <c r="Q12602" s="820"/>
      <c r="R12602" s="820"/>
      <c r="S12602" s="820"/>
      <c r="T12602" s="820"/>
      <c r="U12602" s="820"/>
      <c r="V12602" s="820"/>
      <c r="W12602" s="820"/>
      <c r="X12602" s="820"/>
      <c r="Y12602" s="820"/>
      <c r="Z12602" s="820"/>
    </row>
    <row r="12603" spans="7:26">
      <c r="G12603" s="826"/>
      <c r="H12603" s="820"/>
      <c r="J12603" s="820"/>
      <c r="K12603" s="820"/>
      <c r="L12603" s="820"/>
      <c r="M12603" s="820"/>
      <c r="N12603" s="820"/>
      <c r="O12603" s="820"/>
      <c r="P12603" s="820"/>
      <c r="Q12603" s="820"/>
      <c r="R12603" s="820"/>
      <c r="S12603" s="820"/>
      <c r="T12603" s="820"/>
      <c r="U12603" s="820"/>
      <c r="V12603" s="820"/>
      <c r="W12603" s="820"/>
      <c r="X12603" s="820"/>
      <c r="Y12603" s="820"/>
      <c r="Z12603" s="820"/>
    </row>
    <row r="12604" spans="7:26">
      <c r="G12604" s="826"/>
      <c r="H12604" s="820"/>
      <c r="J12604" s="820"/>
      <c r="K12604" s="820"/>
      <c r="L12604" s="820"/>
      <c r="M12604" s="820"/>
      <c r="N12604" s="820"/>
      <c r="O12604" s="820"/>
      <c r="P12604" s="820"/>
      <c r="Q12604" s="820"/>
      <c r="R12604" s="820"/>
      <c r="S12604" s="820"/>
      <c r="T12604" s="820"/>
      <c r="U12604" s="820"/>
      <c r="V12604" s="820"/>
      <c r="W12604" s="820"/>
      <c r="X12604" s="820"/>
      <c r="Y12604" s="820"/>
      <c r="Z12604" s="820"/>
    </row>
    <row r="12605" spans="7:26">
      <c r="G12605" s="826"/>
      <c r="H12605" s="820"/>
      <c r="J12605" s="820"/>
      <c r="K12605" s="820"/>
      <c r="L12605" s="820"/>
      <c r="M12605" s="820"/>
      <c r="N12605" s="820"/>
      <c r="O12605" s="820"/>
      <c r="P12605" s="820"/>
      <c r="Q12605" s="820"/>
      <c r="R12605" s="820"/>
      <c r="S12605" s="820"/>
      <c r="T12605" s="820"/>
      <c r="U12605" s="820"/>
      <c r="V12605" s="820"/>
      <c r="W12605" s="820"/>
      <c r="X12605" s="820"/>
      <c r="Y12605" s="820"/>
      <c r="Z12605" s="820"/>
    </row>
    <row r="12606" spans="7:26">
      <c r="G12606" s="826"/>
      <c r="H12606" s="820"/>
      <c r="J12606" s="820"/>
      <c r="K12606" s="820"/>
      <c r="L12606" s="820"/>
      <c r="M12606" s="820"/>
      <c r="N12606" s="820"/>
      <c r="O12606" s="820"/>
      <c r="P12606" s="820"/>
      <c r="Q12606" s="820"/>
      <c r="R12606" s="820"/>
      <c r="S12606" s="820"/>
      <c r="T12606" s="820"/>
      <c r="U12606" s="820"/>
      <c r="V12606" s="820"/>
      <c r="W12606" s="820"/>
      <c r="X12606" s="820"/>
      <c r="Y12606" s="820"/>
      <c r="Z12606" s="820"/>
    </row>
    <row r="12607" spans="7:26">
      <c r="G12607" s="826"/>
      <c r="H12607" s="820"/>
      <c r="J12607" s="820"/>
      <c r="K12607" s="820"/>
      <c r="L12607" s="820"/>
      <c r="M12607" s="820"/>
      <c r="N12607" s="820"/>
      <c r="O12607" s="820"/>
      <c r="P12607" s="820"/>
      <c r="Q12607" s="820"/>
      <c r="R12607" s="820"/>
      <c r="S12607" s="820"/>
      <c r="T12607" s="820"/>
      <c r="U12607" s="820"/>
      <c r="V12607" s="820"/>
      <c r="W12607" s="820"/>
      <c r="X12607" s="820"/>
      <c r="Y12607" s="820"/>
      <c r="Z12607" s="820"/>
    </row>
    <row r="12608" spans="7:26">
      <c r="G12608" s="826"/>
      <c r="H12608" s="820"/>
      <c r="J12608" s="820"/>
      <c r="K12608" s="820"/>
      <c r="L12608" s="820"/>
      <c r="M12608" s="820"/>
      <c r="N12608" s="820"/>
      <c r="O12608" s="820"/>
      <c r="P12608" s="820"/>
      <c r="Q12608" s="820"/>
      <c r="R12608" s="820"/>
      <c r="S12608" s="820"/>
      <c r="T12608" s="820"/>
      <c r="U12608" s="820"/>
      <c r="V12608" s="820"/>
      <c r="W12608" s="820"/>
      <c r="X12608" s="820"/>
      <c r="Y12608" s="820"/>
      <c r="Z12608" s="820"/>
    </row>
    <row r="12609" spans="7:26">
      <c r="G12609" s="826"/>
      <c r="H12609" s="820"/>
      <c r="J12609" s="820"/>
      <c r="K12609" s="820"/>
      <c r="L12609" s="820"/>
      <c r="M12609" s="820"/>
      <c r="N12609" s="820"/>
      <c r="O12609" s="820"/>
      <c r="P12609" s="820"/>
      <c r="Q12609" s="820"/>
      <c r="R12609" s="820"/>
      <c r="S12609" s="820"/>
      <c r="T12609" s="820"/>
      <c r="U12609" s="820"/>
      <c r="V12609" s="820"/>
      <c r="W12609" s="820"/>
      <c r="X12609" s="820"/>
      <c r="Y12609" s="820"/>
      <c r="Z12609" s="820"/>
    </row>
    <row r="12610" spans="7:26">
      <c r="G12610" s="826"/>
      <c r="H12610" s="820"/>
      <c r="J12610" s="820"/>
      <c r="K12610" s="820"/>
      <c r="L12610" s="820"/>
      <c r="M12610" s="820"/>
      <c r="N12610" s="820"/>
      <c r="O12610" s="820"/>
      <c r="P12610" s="820"/>
      <c r="Q12610" s="820"/>
      <c r="R12610" s="820"/>
      <c r="S12610" s="820"/>
      <c r="T12610" s="820"/>
      <c r="U12610" s="820"/>
      <c r="V12610" s="820"/>
      <c r="W12610" s="820"/>
      <c r="X12610" s="820"/>
      <c r="Y12610" s="820"/>
      <c r="Z12610" s="820"/>
    </row>
    <row r="12611" spans="7:26">
      <c r="G12611" s="826"/>
      <c r="H12611" s="820"/>
      <c r="J12611" s="820"/>
      <c r="K12611" s="820"/>
      <c r="L12611" s="820"/>
      <c r="M12611" s="820"/>
      <c r="N12611" s="820"/>
      <c r="O12611" s="820"/>
      <c r="P12611" s="820"/>
      <c r="Q12611" s="820"/>
      <c r="R12611" s="820"/>
      <c r="S12611" s="820"/>
      <c r="T12611" s="820"/>
      <c r="U12611" s="820"/>
      <c r="V12611" s="820"/>
      <c r="W12611" s="820"/>
      <c r="X12611" s="820"/>
      <c r="Y12611" s="820"/>
      <c r="Z12611" s="820"/>
    </row>
    <row r="12612" spans="7:26">
      <c r="G12612" s="826"/>
      <c r="H12612" s="820"/>
      <c r="J12612" s="820"/>
      <c r="K12612" s="820"/>
      <c r="L12612" s="820"/>
      <c r="M12612" s="820"/>
      <c r="N12612" s="820"/>
      <c r="O12612" s="820"/>
      <c r="P12612" s="820"/>
      <c r="Q12612" s="820"/>
      <c r="R12612" s="820"/>
      <c r="S12612" s="820"/>
      <c r="T12612" s="820"/>
      <c r="U12612" s="820"/>
      <c r="V12612" s="820"/>
      <c r="W12612" s="820"/>
      <c r="X12612" s="820"/>
      <c r="Y12612" s="820"/>
      <c r="Z12612" s="820"/>
    </row>
    <row r="12613" spans="7:26">
      <c r="G12613" s="826"/>
      <c r="H12613" s="820"/>
      <c r="J12613" s="820"/>
      <c r="K12613" s="820"/>
      <c r="L12613" s="820"/>
      <c r="M12613" s="820"/>
      <c r="N12613" s="820"/>
      <c r="O12613" s="820"/>
      <c r="P12613" s="820"/>
      <c r="Q12613" s="820"/>
      <c r="R12613" s="820"/>
      <c r="S12613" s="820"/>
      <c r="T12613" s="820"/>
      <c r="U12613" s="820"/>
      <c r="V12613" s="820"/>
      <c r="W12613" s="820"/>
      <c r="X12613" s="820"/>
      <c r="Y12613" s="820"/>
      <c r="Z12613" s="820"/>
    </row>
    <row r="12614" spans="7:26">
      <c r="G12614" s="826"/>
      <c r="H12614" s="820"/>
      <c r="J12614" s="820"/>
      <c r="K12614" s="820"/>
      <c r="L12614" s="820"/>
      <c r="M12614" s="820"/>
      <c r="N12614" s="820"/>
      <c r="O12614" s="820"/>
      <c r="P12614" s="820"/>
      <c r="Q12614" s="820"/>
      <c r="R12614" s="820"/>
      <c r="S12614" s="820"/>
      <c r="T12614" s="820"/>
      <c r="U12614" s="820"/>
      <c r="V12614" s="820"/>
      <c r="W12614" s="820"/>
      <c r="X12614" s="820"/>
      <c r="Y12614" s="820"/>
      <c r="Z12614" s="820"/>
    </row>
    <row r="12615" spans="7:26">
      <c r="G12615" s="826"/>
      <c r="H12615" s="820"/>
      <c r="J12615" s="820"/>
      <c r="K12615" s="820"/>
      <c r="L12615" s="820"/>
      <c r="M12615" s="820"/>
      <c r="N12615" s="820"/>
      <c r="O12615" s="820"/>
      <c r="P12615" s="820"/>
      <c r="Q12615" s="820"/>
      <c r="R12615" s="820"/>
      <c r="S12615" s="820"/>
      <c r="T12615" s="820"/>
      <c r="U12615" s="820"/>
      <c r="V12615" s="820"/>
      <c r="W12615" s="820"/>
      <c r="X12615" s="820"/>
      <c r="Y12615" s="820"/>
      <c r="Z12615" s="820"/>
    </row>
    <row r="12616" spans="7:26">
      <c r="G12616" s="826"/>
      <c r="H12616" s="820"/>
      <c r="J12616" s="820"/>
      <c r="K12616" s="820"/>
      <c r="L12616" s="820"/>
      <c r="M12616" s="820"/>
      <c r="N12616" s="820"/>
      <c r="O12616" s="820"/>
      <c r="P12616" s="820"/>
      <c r="Q12616" s="820"/>
      <c r="R12616" s="820"/>
      <c r="S12616" s="820"/>
      <c r="T12616" s="820"/>
      <c r="U12616" s="820"/>
      <c r="V12616" s="820"/>
      <c r="W12616" s="820"/>
      <c r="X12616" s="820"/>
      <c r="Y12616" s="820"/>
      <c r="Z12616" s="820"/>
    </row>
    <row r="12617" spans="7:26">
      <c r="G12617" s="826"/>
      <c r="H12617" s="820"/>
      <c r="J12617" s="820"/>
      <c r="K12617" s="820"/>
      <c r="L12617" s="820"/>
      <c r="M12617" s="820"/>
      <c r="N12617" s="820"/>
      <c r="O12617" s="820"/>
      <c r="P12617" s="820"/>
      <c r="Q12617" s="820"/>
      <c r="R12617" s="820"/>
      <c r="S12617" s="820"/>
      <c r="T12617" s="820"/>
      <c r="U12617" s="820"/>
      <c r="V12617" s="820"/>
      <c r="W12617" s="820"/>
      <c r="X12617" s="820"/>
      <c r="Y12617" s="820"/>
      <c r="Z12617" s="820"/>
    </row>
    <row r="12618" spans="7:26">
      <c r="G12618" s="826"/>
      <c r="H12618" s="820"/>
      <c r="J12618" s="820"/>
      <c r="K12618" s="820"/>
      <c r="L12618" s="820"/>
      <c r="M12618" s="820"/>
      <c r="N12618" s="820"/>
      <c r="O12618" s="820"/>
      <c r="P12618" s="820"/>
      <c r="Q12618" s="820"/>
      <c r="R12618" s="820"/>
      <c r="S12618" s="820"/>
      <c r="T12618" s="820"/>
      <c r="U12618" s="820"/>
      <c r="V12618" s="820"/>
      <c r="W12618" s="820"/>
      <c r="X12618" s="820"/>
      <c r="Y12618" s="820"/>
      <c r="Z12618" s="820"/>
    </row>
    <row r="12619" spans="7:26">
      <c r="G12619" s="826"/>
      <c r="H12619" s="820"/>
      <c r="J12619" s="820"/>
      <c r="K12619" s="820"/>
      <c r="L12619" s="820"/>
      <c r="M12619" s="820"/>
      <c r="N12619" s="820"/>
      <c r="O12619" s="820"/>
      <c r="P12619" s="820"/>
      <c r="Q12619" s="820"/>
      <c r="R12619" s="820"/>
      <c r="S12619" s="820"/>
      <c r="T12619" s="820"/>
      <c r="U12619" s="820"/>
      <c r="V12619" s="820"/>
      <c r="W12619" s="820"/>
      <c r="X12619" s="820"/>
      <c r="Y12619" s="820"/>
      <c r="Z12619" s="820"/>
    </row>
    <row r="12620" spans="7:26">
      <c r="G12620" s="826"/>
      <c r="H12620" s="820"/>
      <c r="J12620" s="820"/>
      <c r="K12620" s="820"/>
      <c r="L12620" s="820"/>
      <c r="M12620" s="820"/>
      <c r="N12620" s="820"/>
      <c r="O12620" s="820"/>
      <c r="P12620" s="820"/>
      <c r="Q12620" s="820"/>
      <c r="R12620" s="820"/>
      <c r="S12620" s="820"/>
      <c r="T12620" s="820"/>
      <c r="U12620" s="820"/>
      <c r="V12620" s="820"/>
      <c r="W12620" s="820"/>
      <c r="X12620" s="820"/>
      <c r="Y12620" s="820"/>
      <c r="Z12620" s="820"/>
    </row>
    <row r="12621" spans="7:26">
      <c r="G12621" s="826"/>
      <c r="H12621" s="820"/>
      <c r="J12621" s="820"/>
      <c r="K12621" s="820"/>
      <c r="L12621" s="820"/>
      <c r="M12621" s="820"/>
      <c r="N12621" s="820"/>
      <c r="O12621" s="820"/>
      <c r="P12621" s="820"/>
      <c r="Q12621" s="820"/>
      <c r="R12621" s="820"/>
      <c r="S12621" s="820"/>
      <c r="T12621" s="820"/>
      <c r="U12621" s="820"/>
      <c r="V12621" s="820"/>
      <c r="W12621" s="820"/>
      <c r="X12621" s="820"/>
      <c r="Y12621" s="820"/>
      <c r="Z12621" s="820"/>
    </row>
    <row r="12622" spans="7:26">
      <c r="G12622" s="826"/>
      <c r="H12622" s="820"/>
      <c r="J12622" s="820"/>
      <c r="K12622" s="820"/>
      <c r="L12622" s="820"/>
      <c r="M12622" s="820"/>
      <c r="N12622" s="820"/>
      <c r="O12622" s="820"/>
      <c r="P12622" s="820"/>
      <c r="Q12622" s="820"/>
      <c r="R12622" s="820"/>
      <c r="S12622" s="820"/>
      <c r="T12622" s="820"/>
      <c r="U12622" s="820"/>
      <c r="V12622" s="820"/>
      <c r="W12622" s="820"/>
      <c r="X12622" s="820"/>
      <c r="Y12622" s="820"/>
      <c r="Z12622" s="820"/>
    </row>
    <row r="12623" spans="7:26">
      <c r="G12623" s="826"/>
      <c r="H12623" s="820"/>
      <c r="J12623" s="820"/>
      <c r="K12623" s="820"/>
      <c r="L12623" s="820"/>
      <c r="M12623" s="820"/>
      <c r="N12623" s="820"/>
      <c r="O12623" s="820"/>
      <c r="P12623" s="820"/>
      <c r="Q12623" s="820"/>
      <c r="R12623" s="820"/>
      <c r="S12623" s="820"/>
      <c r="T12623" s="820"/>
      <c r="U12623" s="820"/>
      <c r="V12623" s="820"/>
      <c r="W12623" s="820"/>
      <c r="X12623" s="820"/>
      <c r="Y12623" s="820"/>
      <c r="Z12623" s="820"/>
    </row>
    <row r="12624" spans="7:26">
      <c r="G12624" s="826"/>
      <c r="H12624" s="820"/>
      <c r="J12624" s="820"/>
      <c r="K12624" s="820"/>
      <c r="L12624" s="820"/>
      <c r="M12624" s="820"/>
      <c r="N12624" s="820"/>
      <c r="O12624" s="820"/>
      <c r="P12624" s="820"/>
      <c r="Q12624" s="820"/>
      <c r="R12624" s="820"/>
      <c r="S12624" s="820"/>
      <c r="T12624" s="820"/>
      <c r="U12624" s="820"/>
      <c r="V12624" s="820"/>
      <c r="W12624" s="820"/>
      <c r="X12624" s="820"/>
      <c r="Y12624" s="820"/>
      <c r="Z12624" s="820"/>
    </row>
    <row r="12625" spans="7:26">
      <c r="G12625" s="826"/>
      <c r="H12625" s="820"/>
      <c r="J12625" s="820"/>
      <c r="K12625" s="820"/>
      <c r="L12625" s="820"/>
      <c r="M12625" s="820"/>
      <c r="N12625" s="820"/>
      <c r="O12625" s="820"/>
      <c r="P12625" s="820"/>
      <c r="Q12625" s="820"/>
      <c r="R12625" s="820"/>
      <c r="S12625" s="820"/>
      <c r="T12625" s="820"/>
      <c r="U12625" s="820"/>
      <c r="V12625" s="820"/>
      <c r="W12625" s="820"/>
      <c r="X12625" s="820"/>
      <c r="Y12625" s="820"/>
      <c r="Z12625" s="820"/>
    </row>
    <row r="12626" spans="7:26">
      <c r="G12626" s="826"/>
      <c r="H12626" s="820"/>
      <c r="J12626" s="820"/>
      <c r="K12626" s="820"/>
      <c r="L12626" s="820"/>
      <c r="M12626" s="820"/>
      <c r="N12626" s="820"/>
      <c r="O12626" s="820"/>
      <c r="P12626" s="820"/>
      <c r="Q12626" s="820"/>
      <c r="R12626" s="820"/>
      <c r="S12626" s="820"/>
      <c r="T12626" s="820"/>
      <c r="U12626" s="820"/>
      <c r="V12626" s="820"/>
      <c r="W12626" s="820"/>
      <c r="X12626" s="820"/>
      <c r="Y12626" s="820"/>
      <c r="Z12626" s="820"/>
    </row>
    <row r="12627" spans="7:26">
      <c r="G12627" s="826"/>
      <c r="H12627" s="820"/>
      <c r="J12627" s="820"/>
      <c r="K12627" s="820"/>
      <c r="L12627" s="820"/>
      <c r="M12627" s="820"/>
      <c r="N12627" s="820"/>
      <c r="O12627" s="820"/>
      <c r="P12627" s="820"/>
      <c r="Q12627" s="820"/>
      <c r="R12627" s="820"/>
      <c r="S12627" s="820"/>
      <c r="T12627" s="820"/>
      <c r="U12627" s="820"/>
      <c r="V12627" s="820"/>
      <c r="W12627" s="820"/>
      <c r="X12627" s="820"/>
      <c r="Y12627" s="820"/>
      <c r="Z12627" s="820"/>
    </row>
    <row r="12628" spans="7:26">
      <c r="G12628" s="826"/>
      <c r="H12628" s="820"/>
      <c r="J12628" s="820"/>
      <c r="K12628" s="820"/>
      <c r="L12628" s="820"/>
      <c r="M12628" s="820"/>
      <c r="N12628" s="820"/>
      <c r="O12628" s="820"/>
      <c r="P12628" s="820"/>
      <c r="Q12628" s="820"/>
      <c r="R12628" s="820"/>
      <c r="S12628" s="820"/>
      <c r="T12628" s="820"/>
      <c r="U12628" s="820"/>
      <c r="V12628" s="820"/>
      <c r="W12628" s="820"/>
      <c r="X12628" s="820"/>
      <c r="Y12628" s="820"/>
      <c r="Z12628" s="820"/>
    </row>
    <row r="12629" spans="7:26">
      <c r="G12629" s="826"/>
      <c r="H12629" s="820"/>
      <c r="J12629" s="820"/>
      <c r="K12629" s="820"/>
      <c r="L12629" s="820"/>
      <c r="M12629" s="820"/>
      <c r="N12629" s="820"/>
      <c r="O12629" s="820"/>
      <c r="P12629" s="820"/>
      <c r="Q12629" s="820"/>
      <c r="R12629" s="820"/>
      <c r="S12629" s="820"/>
      <c r="T12629" s="820"/>
      <c r="U12629" s="820"/>
      <c r="V12629" s="820"/>
      <c r="W12629" s="820"/>
      <c r="X12629" s="820"/>
      <c r="Y12629" s="820"/>
      <c r="Z12629" s="820"/>
    </row>
    <row r="12630" spans="7:26">
      <c r="G12630" s="826"/>
      <c r="H12630" s="820"/>
      <c r="J12630" s="820"/>
      <c r="K12630" s="820"/>
      <c r="L12630" s="820"/>
      <c r="M12630" s="820"/>
      <c r="N12630" s="820"/>
      <c r="O12630" s="820"/>
      <c r="P12630" s="820"/>
      <c r="Q12630" s="820"/>
      <c r="R12630" s="820"/>
      <c r="S12630" s="820"/>
      <c r="T12630" s="820"/>
      <c r="U12630" s="820"/>
      <c r="V12630" s="820"/>
      <c r="W12630" s="820"/>
      <c r="X12630" s="820"/>
      <c r="Y12630" s="820"/>
      <c r="Z12630" s="820"/>
    </row>
    <row r="12631" spans="7:26">
      <c r="G12631" s="826"/>
      <c r="H12631" s="820"/>
      <c r="J12631" s="820"/>
      <c r="K12631" s="820"/>
      <c r="L12631" s="820"/>
      <c r="M12631" s="820"/>
      <c r="N12631" s="820"/>
      <c r="O12631" s="820"/>
      <c r="P12631" s="820"/>
      <c r="Q12631" s="820"/>
      <c r="R12631" s="820"/>
      <c r="S12631" s="820"/>
      <c r="T12631" s="820"/>
      <c r="U12631" s="820"/>
      <c r="V12631" s="820"/>
      <c r="W12631" s="820"/>
      <c r="X12631" s="820"/>
      <c r="Y12631" s="820"/>
      <c r="Z12631" s="820"/>
    </row>
    <row r="12632" spans="7:26">
      <c r="G12632" s="826"/>
      <c r="H12632" s="820"/>
      <c r="J12632" s="820"/>
      <c r="K12632" s="820"/>
      <c r="L12632" s="820"/>
      <c r="M12632" s="820"/>
      <c r="N12632" s="820"/>
      <c r="O12632" s="820"/>
      <c r="P12632" s="820"/>
      <c r="Q12632" s="820"/>
      <c r="R12632" s="820"/>
      <c r="S12632" s="820"/>
      <c r="T12632" s="820"/>
      <c r="U12632" s="820"/>
      <c r="V12632" s="820"/>
      <c r="W12632" s="820"/>
      <c r="X12632" s="820"/>
      <c r="Y12632" s="820"/>
      <c r="Z12632" s="820"/>
    </row>
    <row r="12633" spans="7:26">
      <c r="G12633" s="826"/>
      <c r="H12633" s="820"/>
      <c r="J12633" s="820"/>
      <c r="K12633" s="820"/>
      <c r="L12633" s="820"/>
      <c r="M12633" s="820"/>
      <c r="N12633" s="820"/>
      <c r="O12633" s="820"/>
      <c r="P12633" s="820"/>
      <c r="Q12633" s="820"/>
      <c r="R12633" s="820"/>
      <c r="S12633" s="820"/>
      <c r="T12633" s="820"/>
      <c r="U12633" s="820"/>
      <c r="V12633" s="820"/>
      <c r="W12633" s="820"/>
      <c r="X12633" s="820"/>
      <c r="Y12633" s="820"/>
      <c r="Z12633" s="820"/>
    </row>
    <row r="12634" spans="7:26">
      <c r="G12634" s="826"/>
      <c r="H12634" s="820"/>
      <c r="J12634" s="820"/>
      <c r="K12634" s="820"/>
      <c r="L12634" s="820"/>
      <c r="M12634" s="820"/>
      <c r="N12634" s="820"/>
      <c r="O12634" s="820"/>
      <c r="P12634" s="820"/>
      <c r="Q12634" s="820"/>
      <c r="R12634" s="820"/>
      <c r="S12634" s="820"/>
      <c r="T12634" s="820"/>
      <c r="U12634" s="820"/>
      <c r="V12634" s="820"/>
      <c r="W12634" s="820"/>
      <c r="X12634" s="820"/>
      <c r="Y12634" s="820"/>
      <c r="Z12634" s="820"/>
    </row>
    <row r="12635" spans="7:26">
      <c r="G12635" s="826"/>
      <c r="H12635" s="820"/>
      <c r="J12635" s="820"/>
      <c r="K12635" s="820"/>
      <c r="L12635" s="820"/>
      <c r="M12635" s="820"/>
      <c r="N12635" s="820"/>
      <c r="O12635" s="820"/>
      <c r="P12635" s="820"/>
      <c r="Q12635" s="820"/>
      <c r="R12635" s="820"/>
      <c r="S12635" s="820"/>
      <c r="T12635" s="820"/>
      <c r="U12635" s="820"/>
      <c r="V12635" s="820"/>
      <c r="W12635" s="820"/>
      <c r="X12635" s="820"/>
      <c r="Y12635" s="820"/>
      <c r="Z12635" s="820"/>
    </row>
    <row r="12636" spans="7:26">
      <c r="G12636" s="826"/>
      <c r="H12636" s="820"/>
      <c r="J12636" s="820"/>
      <c r="K12636" s="820"/>
      <c r="L12636" s="820"/>
      <c r="M12636" s="820"/>
      <c r="N12636" s="820"/>
      <c r="O12636" s="820"/>
      <c r="P12636" s="820"/>
      <c r="Q12636" s="820"/>
      <c r="R12636" s="820"/>
      <c r="S12636" s="820"/>
      <c r="T12636" s="820"/>
      <c r="U12636" s="820"/>
      <c r="V12636" s="820"/>
      <c r="W12636" s="820"/>
      <c r="X12636" s="820"/>
      <c r="Y12636" s="820"/>
      <c r="Z12636" s="820"/>
    </row>
    <row r="12637" spans="7:26">
      <c r="G12637" s="826"/>
      <c r="H12637" s="820"/>
      <c r="J12637" s="820"/>
      <c r="K12637" s="820"/>
      <c r="L12637" s="820"/>
      <c r="M12637" s="820"/>
      <c r="N12637" s="820"/>
      <c r="O12637" s="820"/>
      <c r="P12637" s="820"/>
      <c r="Q12637" s="820"/>
      <c r="R12637" s="820"/>
      <c r="S12637" s="820"/>
      <c r="T12637" s="820"/>
      <c r="U12637" s="820"/>
      <c r="V12637" s="820"/>
      <c r="W12637" s="820"/>
      <c r="X12637" s="820"/>
      <c r="Y12637" s="820"/>
      <c r="Z12637" s="820"/>
    </row>
    <row r="12638" spans="7:26">
      <c r="G12638" s="826"/>
      <c r="H12638" s="820"/>
      <c r="J12638" s="820"/>
      <c r="K12638" s="820"/>
      <c r="L12638" s="820"/>
      <c r="M12638" s="820"/>
      <c r="N12638" s="820"/>
      <c r="O12638" s="820"/>
      <c r="P12638" s="820"/>
      <c r="Q12638" s="820"/>
      <c r="R12638" s="820"/>
      <c r="S12638" s="820"/>
      <c r="T12638" s="820"/>
      <c r="U12638" s="820"/>
      <c r="V12638" s="820"/>
      <c r="W12638" s="820"/>
      <c r="X12638" s="820"/>
      <c r="Y12638" s="820"/>
      <c r="Z12638" s="820"/>
    </row>
    <row r="12639" spans="7:26">
      <c r="G12639" s="826"/>
      <c r="H12639" s="820"/>
      <c r="J12639" s="820"/>
      <c r="K12639" s="820"/>
      <c r="L12639" s="820"/>
      <c r="M12639" s="820"/>
      <c r="N12639" s="820"/>
      <c r="O12639" s="820"/>
      <c r="P12639" s="820"/>
      <c r="Q12639" s="820"/>
      <c r="R12639" s="820"/>
      <c r="S12639" s="820"/>
      <c r="T12639" s="820"/>
      <c r="U12639" s="820"/>
      <c r="V12639" s="820"/>
      <c r="W12639" s="820"/>
      <c r="X12639" s="820"/>
      <c r="Y12639" s="820"/>
      <c r="Z12639" s="820"/>
    </row>
    <row r="12640" spans="7:26">
      <c r="G12640" s="826"/>
      <c r="H12640" s="820"/>
      <c r="J12640" s="820"/>
      <c r="K12640" s="820"/>
      <c r="L12640" s="820"/>
      <c r="M12640" s="820"/>
      <c r="N12640" s="820"/>
      <c r="O12640" s="820"/>
      <c r="P12640" s="820"/>
      <c r="Q12640" s="820"/>
      <c r="R12640" s="820"/>
      <c r="S12640" s="820"/>
      <c r="T12640" s="820"/>
      <c r="U12640" s="820"/>
      <c r="V12640" s="820"/>
      <c r="W12640" s="820"/>
      <c r="X12640" s="820"/>
      <c r="Y12640" s="820"/>
      <c r="Z12640" s="820"/>
    </row>
    <row r="12641" spans="7:26">
      <c r="G12641" s="826"/>
      <c r="H12641" s="820"/>
      <c r="J12641" s="820"/>
      <c r="K12641" s="820"/>
      <c r="L12641" s="820"/>
      <c r="M12641" s="820"/>
      <c r="N12641" s="820"/>
      <c r="O12641" s="820"/>
      <c r="P12641" s="820"/>
      <c r="Q12641" s="820"/>
      <c r="R12641" s="820"/>
      <c r="S12641" s="820"/>
      <c r="T12641" s="820"/>
      <c r="U12641" s="820"/>
      <c r="V12641" s="820"/>
      <c r="W12641" s="820"/>
      <c r="X12641" s="820"/>
      <c r="Y12641" s="820"/>
      <c r="Z12641" s="820"/>
    </row>
    <row r="12642" spans="7:26">
      <c r="G12642" s="826"/>
      <c r="H12642" s="820"/>
      <c r="J12642" s="820"/>
      <c r="K12642" s="820"/>
      <c r="L12642" s="820"/>
      <c r="M12642" s="820"/>
      <c r="N12642" s="820"/>
      <c r="O12642" s="820"/>
      <c r="P12642" s="820"/>
      <c r="Q12642" s="820"/>
      <c r="R12642" s="820"/>
      <c r="S12642" s="820"/>
      <c r="T12642" s="820"/>
      <c r="U12642" s="820"/>
      <c r="V12642" s="820"/>
      <c r="W12642" s="820"/>
      <c r="X12642" s="820"/>
      <c r="Y12642" s="820"/>
      <c r="Z12642" s="820"/>
    </row>
    <row r="12643" spans="7:26">
      <c r="G12643" s="826"/>
      <c r="H12643" s="820"/>
      <c r="J12643" s="820"/>
      <c r="K12643" s="820"/>
      <c r="L12643" s="820"/>
      <c r="M12643" s="820"/>
      <c r="N12643" s="820"/>
      <c r="O12643" s="820"/>
      <c r="P12643" s="820"/>
      <c r="Q12643" s="820"/>
      <c r="R12643" s="820"/>
      <c r="S12643" s="820"/>
      <c r="T12643" s="820"/>
      <c r="U12643" s="820"/>
      <c r="V12643" s="820"/>
      <c r="W12643" s="820"/>
      <c r="X12643" s="820"/>
      <c r="Y12643" s="820"/>
      <c r="Z12643" s="820"/>
    </row>
    <row r="12644" spans="7:26">
      <c r="G12644" s="826"/>
      <c r="H12644" s="820"/>
      <c r="J12644" s="820"/>
      <c r="K12644" s="820"/>
      <c r="L12644" s="820"/>
      <c r="M12644" s="820"/>
      <c r="N12644" s="820"/>
      <c r="O12644" s="820"/>
      <c r="P12644" s="820"/>
      <c r="Q12644" s="820"/>
      <c r="R12644" s="820"/>
      <c r="S12644" s="820"/>
      <c r="T12644" s="820"/>
      <c r="U12644" s="820"/>
      <c r="V12644" s="820"/>
      <c r="W12644" s="820"/>
      <c r="X12644" s="820"/>
      <c r="Y12644" s="820"/>
      <c r="Z12644" s="820"/>
    </row>
    <row r="12645" spans="7:26">
      <c r="G12645" s="826"/>
      <c r="H12645" s="820"/>
      <c r="J12645" s="820"/>
      <c r="K12645" s="820"/>
      <c r="L12645" s="820"/>
      <c r="M12645" s="820"/>
      <c r="N12645" s="820"/>
      <c r="O12645" s="820"/>
      <c r="P12645" s="820"/>
      <c r="Q12645" s="820"/>
      <c r="R12645" s="820"/>
      <c r="S12645" s="820"/>
      <c r="T12645" s="820"/>
      <c r="U12645" s="820"/>
      <c r="V12645" s="820"/>
      <c r="W12645" s="820"/>
      <c r="X12645" s="820"/>
      <c r="Y12645" s="820"/>
      <c r="Z12645" s="820"/>
    </row>
    <row r="12646" spans="7:26">
      <c r="G12646" s="826"/>
      <c r="H12646" s="820"/>
      <c r="J12646" s="820"/>
      <c r="K12646" s="820"/>
      <c r="L12646" s="820"/>
      <c r="M12646" s="820"/>
      <c r="N12646" s="820"/>
      <c r="O12646" s="820"/>
      <c r="P12646" s="820"/>
      <c r="Q12646" s="820"/>
      <c r="R12646" s="820"/>
      <c r="S12646" s="820"/>
      <c r="T12646" s="820"/>
      <c r="U12646" s="820"/>
      <c r="V12646" s="820"/>
      <c r="W12646" s="820"/>
      <c r="X12646" s="820"/>
      <c r="Y12646" s="820"/>
      <c r="Z12646" s="820"/>
    </row>
    <row r="12647" spans="7:26">
      <c r="G12647" s="826"/>
      <c r="H12647" s="820"/>
      <c r="J12647" s="820"/>
      <c r="K12647" s="820"/>
      <c r="L12647" s="820"/>
      <c r="M12647" s="820"/>
      <c r="N12647" s="820"/>
      <c r="O12647" s="820"/>
      <c r="P12647" s="820"/>
      <c r="Q12647" s="820"/>
      <c r="R12647" s="820"/>
      <c r="S12647" s="820"/>
      <c r="T12647" s="820"/>
      <c r="U12647" s="820"/>
      <c r="V12647" s="820"/>
      <c r="W12647" s="820"/>
      <c r="X12647" s="820"/>
      <c r="Y12647" s="820"/>
      <c r="Z12647" s="820"/>
    </row>
    <row r="12648" spans="7:26">
      <c r="G12648" s="826"/>
      <c r="H12648" s="820"/>
      <c r="J12648" s="820"/>
      <c r="K12648" s="820"/>
      <c r="L12648" s="820"/>
      <c r="M12648" s="820"/>
      <c r="N12648" s="820"/>
      <c r="O12648" s="820"/>
      <c r="P12648" s="820"/>
      <c r="Q12648" s="820"/>
      <c r="R12648" s="820"/>
      <c r="S12648" s="820"/>
      <c r="T12648" s="820"/>
      <c r="U12648" s="820"/>
      <c r="V12648" s="820"/>
      <c r="W12648" s="820"/>
      <c r="X12648" s="820"/>
      <c r="Y12648" s="820"/>
      <c r="Z12648" s="820"/>
    </row>
    <row r="12649" spans="7:26">
      <c r="G12649" s="826"/>
      <c r="H12649" s="820"/>
      <c r="J12649" s="820"/>
      <c r="K12649" s="820"/>
      <c r="L12649" s="820"/>
      <c r="M12649" s="820"/>
      <c r="N12649" s="820"/>
      <c r="O12649" s="820"/>
      <c r="P12649" s="820"/>
      <c r="Q12649" s="820"/>
      <c r="R12649" s="820"/>
      <c r="S12649" s="820"/>
      <c r="T12649" s="820"/>
      <c r="U12649" s="820"/>
      <c r="V12649" s="820"/>
      <c r="W12649" s="820"/>
      <c r="X12649" s="820"/>
      <c r="Y12649" s="820"/>
      <c r="Z12649" s="820"/>
    </row>
    <row r="12650" spans="7:26">
      <c r="G12650" s="826"/>
      <c r="H12650" s="820"/>
      <c r="J12650" s="820"/>
      <c r="K12650" s="820"/>
      <c r="L12650" s="820"/>
      <c r="M12650" s="820"/>
      <c r="N12650" s="820"/>
      <c r="O12650" s="820"/>
      <c r="P12650" s="820"/>
      <c r="Q12650" s="820"/>
      <c r="R12650" s="820"/>
      <c r="S12650" s="820"/>
      <c r="T12650" s="820"/>
      <c r="U12650" s="820"/>
      <c r="V12650" s="820"/>
      <c r="W12650" s="820"/>
      <c r="X12650" s="820"/>
      <c r="Y12650" s="820"/>
      <c r="Z12650" s="820"/>
    </row>
    <row r="12651" spans="7:26">
      <c r="G12651" s="826"/>
      <c r="H12651" s="820"/>
      <c r="J12651" s="820"/>
      <c r="K12651" s="820"/>
      <c r="L12651" s="820"/>
      <c r="M12651" s="820"/>
      <c r="N12651" s="820"/>
      <c r="O12651" s="820"/>
      <c r="P12651" s="820"/>
      <c r="Q12651" s="820"/>
      <c r="R12651" s="820"/>
      <c r="S12651" s="820"/>
      <c r="T12651" s="820"/>
      <c r="U12651" s="820"/>
      <c r="V12651" s="820"/>
      <c r="W12651" s="820"/>
      <c r="X12651" s="820"/>
      <c r="Y12651" s="820"/>
      <c r="Z12651" s="820"/>
    </row>
    <row r="12652" spans="7:26">
      <c r="G12652" s="826"/>
      <c r="H12652" s="820"/>
      <c r="J12652" s="820"/>
      <c r="K12652" s="820"/>
      <c r="L12652" s="820"/>
      <c r="M12652" s="820"/>
      <c r="N12652" s="820"/>
      <c r="O12652" s="820"/>
      <c r="P12652" s="820"/>
      <c r="Q12652" s="820"/>
      <c r="R12652" s="820"/>
      <c r="S12652" s="820"/>
      <c r="T12652" s="820"/>
      <c r="U12652" s="820"/>
      <c r="V12652" s="820"/>
      <c r="W12652" s="820"/>
      <c r="X12652" s="820"/>
      <c r="Y12652" s="820"/>
      <c r="Z12652" s="820"/>
    </row>
    <row r="12653" spans="7:26">
      <c r="G12653" s="826"/>
      <c r="H12653" s="820"/>
      <c r="J12653" s="820"/>
      <c r="K12653" s="820"/>
      <c r="L12653" s="820"/>
      <c r="M12653" s="820"/>
      <c r="N12653" s="820"/>
      <c r="O12653" s="820"/>
      <c r="P12653" s="820"/>
      <c r="Q12653" s="820"/>
      <c r="R12653" s="820"/>
      <c r="S12653" s="820"/>
      <c r="T12653" s="820"/>
      <c r="U12653" s="820"/>
      <c r="V12653" s="820"/>
      <c r="W12653" s="820"/>
      <c r="X12653" s="820"/>
      <c r="Y12653" s="820"/>
      <c r="Z12653" s="820"/>
    </row>
    <row r="12654" spans="7:26">
      <c r="G12654" s="826"/>
      <c r="H12654" s="820"/>
      <c r="J12654" s="820"/>
      <c r="K12654" s="820"/>
      <c r="L12654" s="820"/>
      <c r="M12654" s="820"/>
      <c r="N12654" s="820"/>
      <c r="O12654" s="820"/>
      <c r="P12654" s="820"/>
      <c r="Q12654" s="820"/>
      <c r="R12654" s="820"/>
      <c r="S12654" s="820"/>
      <c r="T12654" s="820"/>
      <c r="U12654" s="820"/>
      <c r="V12654" s="820"/>
      <c r="W12654" s="820"/>
      <c r="X12654" s="820"/>
      <c r="Y12654" s="820"/>
      <c r="Z12654" s="820"/>
    </row>
    <row r="12655" spans="7:26">
      <c r="G12655" s="826"/>
      <c r="H12655" s="820"/>
      <c r="J12655" s="820"/>
      <c r="K12655" s="820"/>
      <c r="L12655" s="820"/>
      <c r="M12655" s="820"/>
      <c r="N12655" s="820"/>
      <c r="O12655" s="820"/>
      <c r="P12655" s="820"/>
      <c r="Q12655" s="820"/>
      <c r="R12655" s="820"/>
      <c r="S12655" s="820"/>
      <c r="T12655" s="820"/>
      <c r="U12655" s="820"/>
      <c r="V12655" s="820"/>
      <c r="W12655" s="820"/>
      <c r="X12655" s="820"/>
      <c r="Y12655" s="820"/>
      <c r="Z12655" s="820"/>
    </row>
    <row r="12656" spans="7:26">
      <c r="G12656" s="826"/>
      <c r="H12656" s="820"/>
      <c r="J12656" s="820"/>
      <c r="K12656" s="820"/>
      <c r="L12656" s="820"/>
      <c r="M12656" s="820"/>
      <c r="N12656" s="820"/>
      <c r="O12656" s="820"/>
      <c r="P12656" s="820"/>
      <c r="Q12656" s="820"/>
      <c r="R12656" s="820"/>
      <c r="S12656" s="820"/>
      <c r="T12656" s="820"/>
      <c r="U12656" s="820"/>
      <c r="V12656" s="820"/>
      <c r="W12656" s="820"/>
      <c r="X12656" s="820"/>
      <c r="Y12656" s="820"/>
      <c r="Z12656" s="820"/>
    </row>
    <row r="12657" spans="7:26">
      <c r="G12657" s="826"/>
      <c r="H12657" s="820"/>
      <c r="J12657" s="820"/>
      <c r="K12657" s="820"/>
      <c r="L12657" s="820"/>
      <c r="M12657" s="820"/>
      <c r="N12657" s="820"/>
      <c r="O12657" s="820"/>
      <c r="P12657" s="820"/>
      <c r="Q12657" s="820"/>
      <c r="R12657" s="820"/>
      <c r="S12657" s="820"/>
      <c r="T12657" s="820"/>
      <c r="U12657" s="820"/>
      <c r="V12657" s="820"/>
      <c r="W12657" s="820"/>
      <c r="X12657" s="820"/>
      <c r="Y12657" s="820"/>
      <c r="Z12657" s="820"/>
    </row>
    <row r="12658" spans="7:26">
      <c r="G12658" s="826"/>
      <c r="H12658" s="820"/>
      <c r="J12658" s="820"/>
      <c r="K12658" s="820"/>
      <c r="L12658" s="820"/>
      <c r="M12658" s="820"/>
      <c r="N12658" s="820"/>
      <c r="O12658" s="820"/>
      <c r="P12658" s="820"/>
      <c r="Q12658" s="820"/>
      <c r="R12658" s="820"/>
      <c r="S12658" s="820"/>
      <c r="T12658" s="820"/>
      <c r="U12658" s="820"/>
      <c r="V12658" s="820"/>
      <c r="W12658" s="820"/>
      <c r="X12658" s="820"/>
      <c r="Y12658" s="820"/>
      <c r="Z12658" s="820"/>
    </row>
    <row r="12659" spans="7:26">
      <c r="G12659" s="826"/>
      <c r="H12659" s="820"/>
      <c r="J12659" s="820"/>
      <c r="K12659" s="820"/>
      <c r="L12659" s="820"/>
      <c r="M12659" s="820"/>
      <c r="N12659" s="820"/>
      <c r="O12659" s="820"/>
      <c r="P12659" s="820"/>
      <c r="Q12659" s="820"/>
      <c r="R12659" s="820"/>
      <c r="S12659" s="820"/>
      <c r="T12659" s="820"/>
      <c r="U12659" s="820"/>
      <c r="V12659" s="820"/>
      <c r="W12659" s="820"/>
      <c r="X12659" s="820"/>
      <c r="Y12659" s="820"/>
      <c r="Z12659" s="820"/>
    </row>
    <row r="12660" spans="7:26">
      <c r="G12660" s="826"/>
      <c r="H12660" s="820"/>
      <c r="J12660" s="820"/>
      <c r="K12660" s="820"/>
      <c r="L12660" s="820"/>
      <c r="M12660" s="820"/>
      <c r="N12660" s="820"/>
      <c r="O12660" s="820"/>
      <c r="P12660" s="820"/>
      <c r="Q12660" s="820"/>
      <c r="R12660" s="820"/>
      <c r="S12660" s="820"/>
      <c r="T12660" s="820"/>
      <c r="U12660" s="820"/>
      <c r="V12660" s="820"/>
      <c r="W12660" s="820"/>
      <c r="X12660" s="820"/>
      <c r="Y12660" s="820"/>
      <c r="Z12660" s="820"/>
    </row>
    <row r="12661" spans="7:26">
      <c r="G12661" s="826"/>
      <c r="H12661" s="820"/>
      <c r="J12661" s="820"/>
      <c r="K12661" s="820"/>
      <c r="L12661" s="820"/>
      <c r="M12661" s="820"/>
      <c r="N12661" s="820"/>
      <c r="O12661" s="820"/>
      <c r="P12661" s="820"/>
      <c r="Q12661" s="820"/>
      <c r="R12661" s="820"/>
      <c r="S12661" s="820"/>
      <c r="T12661" s="820"/>
      <c r="U12661" s="820"/>
      <c r="V12661" s="820"/>
      <c r="W12661" s="820"/>
      <c r="X12661" s="820"/>
      <c r="Y12661" s="820"/>
      <c r="Z12661" s="820"/>
    </row>
    <row r="12662" spans="7:26">
      <c r="G12662" s="826"/>
      <c r="H12662" s="820"/>
      <c r="J12662" s="820"/>
      <c r="K12662" s="820"/>
      <c r="L12662" s="820"/>
      <c r="M12662" s="820"/>
      <c r="N12662" s="820"/>
      <c r="O12662" s="820"/>
      <c r="P12662" s="820"/>
      <c r="Q12662" s="820"/>
      <c r="R12662" s="820"/>
      <c r="S12662" s="820"/>
      <c r="T12662" s="820"/>
      <c r="U12662" s="820"/>
      <c r="V12662" s="820"/>
      <c r="W12662" s="820"/>
      <c r="X12662" s="820"/>
      <c r="Y12662" s="820"/>
      <c r="Z12662" s="820"/>
    </row>
    <row r="12663" spans="7:26">
      <c r="G12663" s="826"/>
      <c r="H12663" s="820"/>
      <c r="J12663" s="820"/>
      <c r="K12663" s="820"/>
      <c r="L12663" s="820"/>
      <c r="M12663" s="820"/>
      <c r="N12663" s="820"/>
      <c r="O12663" s="820"/>
      <c r="P12663" s="820"/>
      <c r="Q12663" s="820"/>
      <c r="R12663" s="820"/>
      <c r="S12663" s="820"/>
      <c r="T12663" s="820"/>
      <c r="U12663" s="820"/>
      <c r="V12663" s="820"/>
      <c r="W12663" s="820"/>
      <c r="X12663" s="820"/>
      <c r="Y12663" s="820"/>
      <c r="Z12663" s="820"/>
    </row>
    <row r="12664" spans="7:26">
      <c r="G12664" s="826"/>
      <c r="H12664" s="820"/>
      <c r="J12664" s="820"/>
      <c r="K12664" s="820"/>
      <c r="L12664" s="820"/>
      <c r="M12664" s="820"/>
      <c r="N12664" s="820"/>
      <c r="O12664" s="820"/>
      <c r="P12664" s="820"/>
      <c r="Q12664" s="820"/>
      <c r="R12664" s="820"/>
      <c r="S12664" s="820"/>
      <c r="T12664" s="820"/>
      <c r="U12664" s="820"/>
      <c r="V12664" s="820"/>
      <c r="W12664" s="820"/>
      <c r="X12664" s="820"/>
      <c r="Y12664" s="820"/>
      <c r="Z12664" s="820"/>
    </row>
    <row r="12665" spans="7:26">
      <c r="G12665" s="826"/>
      <c r="H12665" s="820"/>
      <c r="J12665" s="820"/>
      <c r="K12665" s="820"/>
      <c r="L12665" s="820"/>
      <c r="M12665" s="820"/>
      <c r="N12665" s="820"/>
      <c r="O12665" s="820"/>
      <c r="P12665" s="820"/>
      <c r="Q12665" s="820"/>
      <c r="R12665" s="820"/>
      <c r="S12665" s="820"/>
      <c r="T12665" s="820"/>
      <c r="U12665" s="820"/>
      <c r="V12665" s="820"/>
      <c r="W12665" s="820"/>
      <c r="X12665" s="820"/>
      <c r="Y12665" s="820"/>
      <c r="Z12665" s="820"/>
    </row>
    <row r="12666" spans="7:26">
      <c r="G12666" s="826"/>
      <c r="H12666" s="820"/>
      <c r="J12666" s="820"/>
      <c r="K12666" s="820"/>
      <c r="L12666" s="820"/>
      <c r="M12666" s="820"/>
      <c r="N12666" s="820"/>
      <c r="O12666" s="820"/>
      <c r="P12666" s="820"/>
      <c r="Q12666" s="820"/>
      <c r="R12666" s="820"/>
      <c r="S12666" s="820"/>
      <c r="T12666" s="820"/>
      <c r="U12666" s="820"/>
      <c r="V12666" s="820"/>
      <c r="W12666" s="820"/>
      <c r="X12666" s="820"/>
      <c r="Y12666" s="820"/>
      <c r="Z12666" s="820"/>
    </row>
    <row r="12667" spans="7:26">
      <c r="G12667" s="826"/>
      <c r="H12667" s="820"/>
      <c r="J12667" s="820"/>
      <c r="K12667" s="820"/>
      <c r="L12667" s="820"/>
      <c r="M12667" s="820"/>
      <c r="N12667" s="820"/>
      <c r="O12667" s="820"/>
      <c r="P12667" s="820"/>
      <c r="Q12667" s="820"/>
      <c r="R12667" s="820"/>
      <c r="S12667" s="820"/>
      <c r="T12667" s="820"/>
      <c r="U12667" s="820"/>
      <c r="V12667" s="820"/>
      <c r="W12667" s="820"/>
      <c r="X12667" s="820"/>
      <c r="Y12667" s="820"/>
      <c r="Z12667" s="820"/>
    </row>
    <row r="12668" spans="7:26">
      <c r="G12668" s="826"/>
      <c r="H12668" s="820"/>
      <c r="J12668" s="820"/>
      <c r="K12668" s="820"/>
      <c r="L12668" s="820"/>
      <c r="M12668" s="820"/>
      <c r="N12668" s="820"/>
      <c r="O12668" s="820"/>
      <c r="P12668" s="820"/>
      <c r="Q12668" s="820"/>
      <c r="R12668" s="820"/>
      <c r="S12668" s="820"/>
      <c r="T12668" s="820"/>
      <c r="U12668" s="820"/>
      <c r="V12668" s="820"/>
      <c r="W12668" s="820"/>
      <c r="X12668" s="820"/>
      <c r="Y12668" s="820"/>
      <c r="Z12668" s="820"/>
    </row>
    <row r="12669" spans="7:26">
      <c r="G12669" s="826"/>
      <c r="H12669" s="820"/>
      <c r="J12669" s="820"/>
      <c r="K12669" s="820"/>
      <c r="L12669" s="820"/>
      <c r="M12669" s="820"/>
      <c r="N12669" s="820"/>
      <c r="O12669" s="820"/>
      <c r="P12669" s="820"/>
      <c r="Q12669" s="820"/>
      <c r="R12669" s="820"/>
      <c r="S12669" s="820"/>
      <c r="T12669" s="820"/>
      <c r="U12669" s="820"/>
      <c r="V12669" s="820"/>
      <c r="W12669" s="820"/>
      <c r="X12669" s="820"/>
      <c r="Y12669" s="820"/>
      <c r="Z12669" s="820"/>
    </row>
    <row r="12670" spans="7:26">
      <c r="G12670" s="826"/>
      <c r="H12670" s="820"/>
      <c r="J12670" s="820"/>
      <c r="K12670" s="820"/>
      <c r="L12670" s="820"/>
      <c r="M12670" s="820"/>
      <c r="N12670" s="820"/>
      <c r="O12670" s="820"/>
      <c r="P12670" s="820"/>
      <c r="Q12670" s="820"/>
      <c r="R12670" s="820"/>
      <c r="S12670" s="820"/>
      <c r="T12670" s="820"/>
      <c r="U12670" s="820"/>
      <c r="V12670" s="820"/>
      <c r="W12670" s="820"/>
      <c r="X12670" s="820"/>
      <c r="Y12670" s="820"/>
      <c r="Z12670" s="820"/>
    </row>
    <row r="12671" spans="7:26">
      <c r="G12671" s="826"/>
      <c r="H12671" s="820"/>
      <c r="J12671" s="820"/>
      <c r="K12671" s="820"/>
      <c r="L12671" s="820"/>
      <c r="M12671" s="820"/>
      <c r="N12671" s="820"/>
      <c r="O12671" s="820"/>
      <c r="P12671" s="820"/>
      <c r="Q12671" s="820"/>
      <c r="R12671" s="820"/>
      <c r="S12671" s="820"/>
      <c r="T12671" s="820"/>
      <c r="U12671" s="820"/>
      <c r="V12671" s="820"/>
      <c r="W12671" s="820"/>
      <c r="X12671" s="820"/>
      <c r="Y12671" s="820"/>
      <c r="Z12671" s="820"/>
    </row>
    <row r="12672" spans="7:26">
      <c r="G12672" s="826"/>
      <c r="H12672" s="820"/>
      <c r="J12672" s="820"/>
      <c r="K12672" s="820"/>
      <c r="L12672" s="820"/>
      <c r="M12672" s="820"/>
      <c r="N12672" s="820"/>
      <c r="O12672" s="820"/>
      <c r="P12672" s="820"/>
      <c r="Q12672" s="820"/>
      <c r="R12672" s="820"/>
      <c r="S12672" s="820"/>
      <c r="T12672" s="820"/>
      <c r="U12672" s="820"/>
      <c r="V12672" s="820"/>
      <c r="W12672" s="820"/>
      <c r="X12672" s="820"/>
      <c r="Y12672" s="820"/>
      <c r="Z12672" s="820"/>
    </row>
    <row r="12673" spans="7:26">
      <c r="G12673" s="826"/>
      <c r="H12673" s="820"/>
      <c r="J12673" s="820"/>
      <c r="K12673" s="820"/>
      <c r="L12673" s="820"/>
      <c r="M12673" s="820"/>
      <c r="N12673" s="820"/>
      <c r="O12673" s="820"/>
      <c r="P12673" s="820"/>
      <c r="Q12673" s="820"/>
      <c r="R12673" s="820"/>
      <c r="S12673" s="820"/>
      <c r="T12673" s="820"/>
      <c r="U12673" s="820"/>
      <c r="V12673" s="820"/>
      <c r="W12673" s="820"/>
      <c r="X12673" s="820"/>
      <c r="Y12673" s="820"/>
      <c r="Z12673" s="820"/>
    </row>
    <row r="12674" spans="7:26">
      <c r="G12674" s="826"/>
      <c r="H12674" s="820"/>
      <c r="J12674" s="820"/>
      <c r="K12674" s="820"/>
      <c r="L12674" s="820"/>
      <c r="M12674" s="820"/>
      <c r="N12674" s="820"/>
      <c r="O12674" s="820"/>
      <c r="P12674" s="820"/>
      <c r="Q12674" s="820"/>
      <c r="R12674" s="820"/>
      <c r="S12674" s="820"/>
      <c r="T12674" s="820"/>
      <c r="U12674" s="820"/>
      <c r="V12674" s="820"/>
      <c r="W12674" s="820"/>
      <c r="X12674" s="820"/>
      <c r="Y12674" s="820"/>
      <c r="Z12674" s="820"/>
    </row>
    <row r="12675" spans="7:26">
      <c r="G12675" s="826"/>
      <c r="H12675" s="820"/>
      <c r="J12675" s="820"/>
      <c r="K12675" s="820"/>
      <c r="L12675" s="820"/>
      <c r="M12675" s="820"/>
      <c r="N12675" s="820"/>
      <c r="O12675" s="820"/>
      <c r="P12675" s="820"/>
      <c r="Q12675" s="820"/>
      <c r="R12675" s="820"/>
      <c r="S12675" s="820"/>
      <c r="T12675" s="820"/>
      <c r="U12675" s="820"/>
      <c r="V12675" s="820"/>
      <c r="W12675" s="820"/>
      <c r="X12675" s="820"/>
      <c r="Y12675" s="820"/>
      <c r="Z12675" s="820"/>
    </row>
    <row r="12676" spans="7:26">
      <c r="G12676" s="826"/>
      <c r="H12676" s="820"/>
      <c r="J12676" s="820"/>
      <c r="K12676" s="820"/>
      <c r="L12676" s="820"/>
      <c r="M12676" s="820"/>
      <c r="N12676" s="820"/>
      <c r="O12676" s="820"/>
      <c r="P12676" s="820"/>
      <c r="Q12676" s="820"/>
      <c r="R12676" s="820"/>
      <c r="S12676" s="820"/>
      <c r="T12676" s="820"/>
      <c r="U12676" s="820"/>
      <c r="V12676" s="820"/>
      <c r="W12676" s="820"/>
      <c r="X12676" s="820"/>
      <c r="Y12676" s="820"/>
      <c r="Z12676" s="820"/>
    </row>
    <row r="12677" spans="7:26">
      <c r="G12677" s="826"/>
      <c r="H12677" s="820"/>
      <c r="J12677" s="820"/>
      <c r="K12677" s="820"/>
      <c r="L12677" s="820"/>
      <c r="M12677" s="820"/>
      <c r="N12677" s="820"/>
      <c r="O12677" s="820"/>
      <c r="P12677" s="820"/>
      <c r="Q12677" s="820"/>
      <c r="R12677" s="820"/>
      <c r="S12677" s="820"/>
      <c r="T12677" s="820"/>
      <c r="U12677" s="820"/>
      <c r="V12677" s="820"/>
      <c r="W12677" s="820"/>
      <c r="X12677" s="820"/>
      <c r="Y12677" s="820"/>
      <c r="Z12677" s="820"/>
    </row>
    <row r="12678" spans="7:26">
      <c r="G12678" s="826"/>
      <c r="H12678" s="820"/>
      <c r="J12678" s="820"/>
      <c r="K12678" s="820"/>
      <c r="L12678" s="820"/>
      <c r="M12678" s="820"/>
      <c r="N12678" s="820"/>
      <c r="O12678" s="820"/>
      <c r="P12678" s="820"/>
      <c r="Q12678" s="820"/>
      <c r="R12678" s="820"/>
      <c r="S12678" s="820"/>
      <c r="T12678" s="820"/>
      <c r="U12678" s="820"/>
      <c r="V12678" s="820"/>
      <c r="W12678" s="820"/>
      <c r="X12678" s="820"/>
      <c r="Y12678" s="820"/>
      <c r="Z12678" s="820"/>
    </row>
    <row r="12679" spans="7:26">
      <c r="G12679" s="826"/>
      <c r="H12679" s="820"/>
      <c r="J12679" s="820"/>
      <c r="K12679" s="820"/>
      <c r="L12679" s="820"/>
      <c r="M12679" s="820"/>
      <c r="N12679" s="820"/>
      <c r="O12679" s="820"/>
      <c r="P12679" s="820"/>
      <c r="Q12679" s="820"/>
      <c r="R12679" s="820"/>
      <c r="S12679" s="820"/>
      <c r="T12679" s="820"/>
      <c r="U12679" s="820"/>
      <c r="V12679" s="820"/>
      <c r="W12679" s="820"/>
      <c r="X12679" s="820"/>
      <c r="Y12679" s="820"/>
      <c r="Z12679" s="820"/>
    </row>
    <row r="12680" spans="7:26">
      <c r="G12680" s="826"/>
      <c r="H12680" s="820"/>
      <c r="J12680" s="820"/>
      <c r="K12680" s="820"/>
      <c r="L12680" s="820"/>
      <c r="M12680" s="820"/>
      <c r="N12680" s="820"/>
      <c r="O12680" s="820"/>
      <c r="P12680" s="820"/>
      <c r="Q12680" s="820"/>
      <c r="R12680" s="820"/>
      <c r="S12680" s="820"/>
      <c r="T12680" s="820"/>
      <c r="U12680" s="820"/>
      <c r="V12680" s="820"/>
      <c r="W12680" s="820"/>
      <c r="X12680" s="820"/>
      <c r="Y12680" s="820"/>
      <c r="Z12680" s="820"/>
    </row>
    <row r="12681" spans="7:26">
      <c r="G12681" s="826"/>
      <c r="H12681" s="820"/>
      <c r="J12681" s="820"/>
      <c r="K12681" s="820"/>
      <c r="L12681" s="820"/>
      <c r="M12681" s="820"/>
      <c r="N12681" s="820"/>
      <c r="O12681" s="820"/>
      <c r="P12681" s="820"/>
      <c r="Q12681" s="820"/>
      <c r="R12681" s="820"/>
      <c r="S12681" s="820"/>
      <c r="T12681" s="820"/>
      <c r="U12681" s="820"/>
      <c r="V12681" s="820"/>
      <c r="W12681" s="820"/>
      <c r="X12681" s="820"/>
      <c r="Y12681" s="820"/>
      <c r="Z12681" s="820"/>
    </row>
    <row r="12682" spans="7:26">
      <c r="G12682" s="826"/>
      <c r="H12682" s="820"/>
      <c r="J12682" s="820"/>
      <c r="K12682" s="820"/>
      <c r="L12682" s="820"/>
      <c r="M12682" s="820"/>
      <c r="N12682" s="820"/>
      <c r="O12682" s="820"/>
      <c r="P12682" s="820"/>
      <c r="Q12682" s="820"/>
      <c r="R12682" s="820"/>
      <c r="S12682" s="820"/>
      <c r="T12682" s="820"/>
      <c r="U12682" s="820"/>
      <c r="V12682" s="820"/>
      <c r="W12682" s="820"/>
      <c r="X12682" s="820"/>
      <c r="Y12682" s="820"/>
      <c r="Z12682" s="820"/>
    </row>
    <row r="12683" spans="7:26">
      <c r="G12683" s="826"/>
      <c r="H12683" s="820"/>
      <c r="J12683" s="820"/>
      <c r="K12683" s="820"/>
      <c r="L12683" s="820"/>
      <c r="M12683" s="820"/>
      <c r="N12683" s="820"/>
      <c r="O12683" s="820"/>
      <c r="P12683" s="820"/>
      <c r="Q12683" s="820"/>
      <c r="R12683" s="820"/>
      <c r="S12683" s="820"/>
      <c r="T12683" s="820"/>
      <c r="U12683" s="820"/>
      <c r="V12683" s="820"/>
      <c r="W12683" s="820"/>
      <c r="X12683" s="820"/>
      <c r="Y12683" s="820"/>
      <c r="Z12683" s="820"/>
    </row>
    <row r="12684" spans="7:26">
      <c r="G12684" s="826"/>
      <c r="H12684" s="820"/>
      <c r="J12684" s="820"/>
      <c r="K12684" s="820"/>
      <c r="L12684" s="820"/>
      <c r="M12684" s="820"/>
      <c r="N12684" s="820"/>
      <c r="O12684" s="820"/>
      <c r="P12684" s="820"/>
      <c r="Q12684" s="820"/>
      <c r="R12684" s="820"/>
      <c r="S12684" s="820"/>
      <c r="T12684" s="820"/>
      <c r="U12684" s="820"/>
      <c r="V12684" s="820"/>
      <c r="W12684" s="820"/>
      <c r="X12684" s="820"/>
      <c r="Y12684" s="820"/>
      <c r="Z12684" s="820"/>
    </row>
    <row r="12685" spans="7:26">
      <c r="G12685" s="826"/>
      <c r="H12685" s="820"/>
      <c r="J12685" s="820"/>
      <c r="K12685" s="820"/>
      <c r="L12685" s="820"/>
      <c r="M12685" s="820"/>
      <c r="N12685" s="820"/>
      <c r="O12685" s="820"/>
      <c r="P12685" s="820"/>
      <c r="Q12685" s="820"/>
      <c r="R12685" s="820"/>
      <c r="S12685" s="820"/>
      <c r="T12685" s="820"/>
      <c r="U12685" s="820"/>
      <c r="V12685" s="820"/>
      <c r="W12685" s="820"/>
      <c r="X12685" s="820"/>
      <c r="Y12685" s="820"/>
      <c r="Z12685" s="820"/>
    </row>
    <row r="12686" spans="7:26">
      <c r="G12686" s="826"/>
      <c r="H12686" s="820"/>
      <c r="J12686" s="820"/>
      <c r="K12686" s="820"/>
      <c r="L12686" s="820"/>
      <c r="M12686" s="820"/>
      <c r="N12686" s="820"/>
      <c r="O12686" s="820"/>
      <c r="P12686" s="820"/>
      <c r="Q12686" s="820"/>
      <c r="R12686" s="820"/>
      <c r="S12686" s="820"/>
      <c r="T12686" s="820"/>
      <c r="U12686" s="820"/>
      <c r="V12686" s="820"/>
      <c r="W12686" s="820"/>
      <c r="X12686" s="820"/>
      <c r="Y12686" s="820"/>
      <c r="Z12686" s="820"/>
    </row>
    <row r="12687" spans="7:26">
      <c r="G12687" s="826"/>
      <c r="H12687" s="820"/>
      <c r="J12687" s="820"/>
      <c r="K12687" s="820"/>
      <c r="L12687" s="820"/>
      <c r="M12687" s="820"/>
      <c r="N12687" s="820"/>
      <c r="O12687" s="820"/>
      <c r="P12687" s="820"/>
      <c r="Q12687" s="820"/>
      <c r="R12687" s="820"/>
      <c r="S12687" s="820"/>
      <c r="T12687" s="820"/>
      <c r="U12687" s="820"/>
      <c r="V12687" s="820"/>
      <c r="W12687" s="820"/>
      <c r="X12687" s="820"/>
      <c r="Y12687" s="820"/>
      <c r="Z12687" s="820"/>
    </row>
    <row r="12688" spans="7:26">
      <c r="G12688" s="826"/>
      <c r="H12688" s="820"/>
      <c r="J12688" s="820"/>
      <c r="K12688" s="820"/>
      <c r="L12688" s="820"/>
      <c r="M12688" s="820"/>
      <c r="N12688" s="820"/>
      <c r="O12688" s="820"/>
      <c r="P12688" s="820"/>
      <c r="Q12688" s="820"/>
      <c r="R12688" s="820"/>
      <c r="S12688" s="820"/>
      <c r="T12688" s="820"/>
      <c r="U12688" s="820"/>
      <c r="V12688" s="820"/>
      <c r="W12688" s="820"/>
      <c r="X12688" s="820"/>
      <c r="Y12688" s="820"/>
      <c r="Z12688" s="820"/>
    </row>
    <row r="12689" spans="7:26">
      <c r="G12689" s="826"/>
      <c r="H12689" s="820"/>
      <c r="J12689" s="820"/>
      <c r="K12689" s="820"/>
      <c r="L12689" s="820"/>
      <c r="M12689" s="820"/>
      <c r="N12689" s="820"/>
      <c r="O12689" s="820"/>
      <c r="P12689" s="820"/>
      <c r="Q12689" s="820"/>
      <c r="R12689" s="820"/>
      <c r="S12689" s="820"/>
      <c r="T12689" s="820"/>
      <c r="U12689" s="820"/>
      <c r="V12689" s="820"/>
      <c r="W12689" s="820"/>
      <c r="X12689" s="820"/>
      <c r="Y12689" s="820"/>
      <c r="Z12689" s="820"/>
    </row>
    <row r="12690" spans="7:26">
      <c r="G12690" s="826"/>
      <c r="H12690" s="820"/>
      <c r="J12690" s="820"/>
      <c r="K12690" s="820"/>
      <c r="L12690" s="820"/>
      <c r="M12690" s="820"/>
      <c r="N12690" s="820"/>
      <c r="O12690" s="820"/>
      <c r="P12690" s="820"/>
      <c r="Q12690" s="820"/>
      <c r="R12690" s="820"/>
      <c r="S12690" s="820"/>
      <c r="T12690" s="820"/>
      <c r="U12690" s="820"/>
      <c r="V12690" s="820"/>
      <c r="W12690" s="820"/>
      <c r="X12690" s="820"/>
      <c r="Y12690" s="820"/>
      <c r="Z12690" s="820"/>
    </row>
    <row r="12691" spans="7:26">
      <c r="G12691" s="826"/>
      <c r="H12691" s="820"/>
      <c r="J12691" s="820"/>
      <c r="K12691" s="820"/>
      <c r="L12691" s="820"/>
      <c r="M12691" s="820"/>
      <c r="N12691" s="820"/>
      <c r="O12691" s="820"/>
      <c r="P12691" s="820"/>
      <c r="Q12691" s="820"/>
      <c r="R12691" s="820"/>
      <c r="S12691" s="820"/>
      <c r="T12691" s="820"/>
      <c r="U12691" s="820"/>
      <c r="V12691" s="820"/>
      <c r="W12691" s="820"/>
      <c r="X12691" s="820"/>
      <c r="Y12691" s="820"/>
      <c r="Z12691" s="820"/>
    </row>
    <row r="12692" spans="7:26">
      <c r="G12692" s="826"/>
      <c r="H12692" s="820"/>
      <c r="J12692" s="820"/>
      <c r="K12692" s="820"/>
      <c r="L12692" s="820"/>
      <c r="M12692" s="820"/>
      <c r="N12692" s="820"/>
      <c r="O12692" s="820"/>
      <c r="P12692" s="820"/>
      <c r="Q12692" s="820"/>
      <c r="R12692" s="820"/>
      <c r="S12692" s="820"/>
      <c r="T12692" s="820"/>
      <c r="U12692" s="820"/>
      <c r="V12692" s="820"/>
      <c r="W12692" s="820"/>
      <c r="X12692" s="820"/>
      <c r="Y12692" s="820"/>
      <c r="Z12692" s="820"/>
    </row>
    <row r="12693" spans="7:26">
      <c r="G12693" s="826"/>
      <c r="H12693" s="820"/>
      <c r="J12693" s="820"/>
      <c r="K12693" s="820"/>
      <c r="L12693" s="820"/>
      <c r="M12693" s="820"/>
      <c r="N12693" s="820"/>
      <c r="O12693" s="820"/>
      <c r="P12693" s="820"/>
      <c r="Q12693" s="820"/>
      <c r="R12693" s="820"/>
      <c r="S12693" s="820"/>
      <c r="T12693" s="820"/>
      <c r="U12693" s="820"/>
      <c r="V12693" s="820"/>
      <c r="W12693" s="820"/>
      <c r="X12693" s="820"/>
      <c r="Y12693" s="820"/>
      <c r="Z12693" s="820"/>
    </row>
    <row r="12694" spans="7:26">
      <c r="G12694" s="826"/>
      <c r="H12694" s="820"/>
      <c r="J12694" s="820"/>
      <c r="K12694" s="820"/>
      <c r="L12694" s="820"/>
      <c r="M12694" s="820"/>
      <c r="N12694" s="820"/>
      <c r="O12694" s="820"/>
      <c r="P12694" s="820"/>
      <c r="Q12694" s="820"/>
      <c r="R12694" s="820"/>
      <c r="S12694" s="820"/>
      <c r="T12694" s="820"/>
      <c r="U12694" s="820"/>
      <c r="V12694" s="820"/>
      <c r="W12694" s="820"/>
      <c r="X12694" s="820"/>
      <c r="Y12694" s="820"/>
      <c r="Z12694" s="820"/>
    </row>
    <row r="12695" spans="7:26">
      <c r="G12695" s="826"/>
      <c r="H12695" s="820"/>
      <c r="J12695" s="820"/>
      <c r="K12695" s="820"/>
      <c r="L12695" s="820"/>
      <c r="M12695" s="820"/>
      <c r="N12695" s="820"/>
      <c r="O12695" s="820"/>
      <c r="P12695" s="820"/>
      <c r="Q12695" s="820"/>
      <c r="R12695" s="820"/>
      <c r="S12695" s="820"/>
      <c r="T12695" s="820"/>
      <c r="U12695" s="820"/>
      <c r="V12695" s="820"/>
      <c r="W12695" s="820"/>
      <c r="X12695" s="820"/>
      <c r="Y12695" s="820"/>
      <c r="Z12695" s="820"/>
    </row>
    <row r="12696" spans="7:26">
      <c r="G12696" s="826"/>
      <c r="H12696" s="820"/>
      <c r="J12696" s="820"/>
      <c r="K12696" s="820"/>
      <c r="L12696" s="820"/>
      <c r="M12696" s="820"/>
      <c r="N12696" s="820"/>
      <c r="O12696" s="820"/>
      <c r="P12696" s="820"/>
      <c r="Q12696" s="820"/>
      <c r="R12696" s="820"/>
      <c r="S12696" s="820"/>
      <c r="T12696" s="820"/>
      <c r="U12696" s="820"/>
      <c r="V12696" s="820"/>
      <c r="W12696" s="820"/>
      <c r="X12696" s="820"/>
      <c r="Y12696" s="820"/>
      <c r="Z12696" s="820"/>
    </row>
    <row r="12697" spans="7:26">
      <c r="G12697" s="826"/>
      <c r="H12697" s="820"/>
      <c r="J12697" s="820"/>
      <c r="K12697" s="820"/>
      <c r="L12697" s="820"/>
      <c r="M12697" s="820"/>
      <c r="N12697" s="820"/>
      <c r="O12697" s="820"/>
      <c r="P12697" s="820"/>
      <c r="Q12697" s="820"/>
      <c r="R12697" s="820"/>
      <c r="S12697" s="820"/>
      <c r="T12697" s="820"/>
      <c r="U12697" s="820"/>
      <c r="V12697" s="820"/>
      <c r="W12697" s="820"/>
      <c r="X12697" s="820"/>
      <c r="Y12697" s="820"/>
      <c r="Z12697" s="820"/>
    </row>
    <row r="12698" spans="7:26">
      <c r="G12698" s="826"/>
      <c r="H12698" s="820"/>
      <c r="J12698" s="820"/>
      <c r="K12698" s="820"/>
      <c r="L12698" s="820"/>
      <c r="M12698" s="820"/>
      <c r="N12698" s="820"/>
      <c r="O12698" s="820"/>
      <c r="P12698" s="820"/>
      <c r="Q12698" s="820"/>
      <c r="R12698" s="820"/>
      <c r="S12698" s="820"/>
      <c r="T12698" s="820"/>
      <c r="U12698" s="820"/>
      <c r="V12698" s="820"/>
      <c r="W12698" s="820"/>
      <c r="X12698" s="820"/>
      <c r="Y12698" s="820"/>
      <c r="Z12698" s="820"/>
    </row>
    <row r="12699" spans="7:26">
      <c r="G12699" s="826"/>
      <c r="H12699" s="820"/>
      <c r="J12699" s="820"/>
      <c r="K12699" s="820"/>
      <c r="L12699" s="820"/>
      <c r="M12699" s="820"/>
      <c r="N12699" s="820"/>
      <c r="O12699" s="820"/>
      <c r="P12699" s="820"/>
      <c r="Q12699" s="820"/>
      <c r="R12699" s="820"/>
      <c r="S12699" s="820"/>
      <c r="T12699" s="820"/>
      <c r="U12699" s="820"/>
      <c r="V12699" s="820"/>
      <c r="W12699" s="820"/>
      <c r="X12699" s="820"/>
      <c r="Y12699" s="820"/>
      <c r="Z12699" s="820"/>
    </row>
    <row r="12700" spans="7:26">
      <c r="G12700" s="826"/>
      <c r="H12700" s="820"/>
      <c r="J12700" s="820"/>
      <c r="K12700" s="820"/>
      <c r="L12700" s="820"/>
      <c r="M12700" s="820"/>
      <c r="N12700" s="820"/>
      <c r="O12700" s="820"/>
      <c r="P12700" s="820"/>
      <c r="Q12700" s="820"/>
      <c r="R12700" s="820"/>
      <c r="S12700" s="820"/>
      <c r="T12700" s="820"/>
      <c r="U12700" s="820"/>
      <c r="V12700" s="820"/>
      <c r="W12700" s="820"/>
      <c r="X12700" s="820"/>
      <c r="Y12700" s="820"/>
      <c r="Z12700" s="820"/>
    </row>
    <row r="12701" spans="7:26">
      <c r="G12701" s="826"/>
      <c r="H12701" s="820"/>
      <c r="J12701" s="820"/>
      <c r="K12701" s="820"/>
      <c r="L12701" s="820"/>
      <c r="M12701" s="820"/>
      <c r="N12701" s="820"/>
      <c r="O12701" s="820"/>
      <c r="P12701" s="820"/>
      <c r="Q12701" s="820"/>
      <c r="R12701" s="820"/>
      <c r="S12701" s="820"/>
      <c r="T12701" s="820"/>
      <c r="U12701" s="820"/>
      <c r="V12701" s="820"/>
      <c r="W12701" s="820"/>
      <c r="X12701" s="820"/>
      <c r="Y12701" s="820"/>
      <c r="Z12701" s="820"/>
    </row>
    <row r="12702" spans="7:26">
      <c r="G12702" s="826"/>
      <c r="H12702" s="820"/>
      <c r="J12702" s="820"/>
      <c r="K12702" s="820"/>
      <c r="L12702" s="820"/>
      <c r="M12702" s="820"/>
      <c r="N12702" s="820"/>
      <c r="O12702" s="820"/>
      <c r="P12702" s="820"/>
      <c r="Q12702" s="820"/>
      <c r="R12702" s="820"/>
      <c r="S12702" s="820"/>
      <c r="T12702" s="820"/>
      <c r="U12702" s="820"/>
      <c r="V12702" s="820"/>
      <c r="W12702" s="820"/>
      <c r="X12702" s="820"/>
      <c r="Y12702" s="820"/>
      <c r="Z12702" s="820"/>
    </row>
    <row r="12703" spans="7:26">
      <c r="G12703" s="826"/>
      <c r="H12703" s="820"/>
      <c r="J12703" s="820"/>
      <c r="K12703" s="820"/>
      <c r="L12703" s="820"/>
      <c r="M12703" s="820"/>
      <c r="N12703" s="820"/>
      <c r="O12703" s="820"/>
      <c r="P12703" s="820"/>
      <c r="Q12703" s="820"/>
      <c r="R12703" s="820"/>
      <c r="S12703" s="820"/>
      <c r="T12703" s="820"/>
      <c r="U12703" s="820"/>
      <c r="V12703" s="820"/>
      <c r="W12703" s="820"/>
      <c r="X12703" s="820"/>
      <c r="Y12703" s="820"/>
      <c r="Z12703" s="820"/>
    </row>
    <row r="12704" spans="7:26">
      <c r="G12704" s="826"/>
      <c r="H12704" s="820"/>
      <c r="J12704" s="820"/>
      <c r="K12704" s="820"/>
      <c r="L12704" s="820"/>
      <c r="M12704" s="820"/>
      <c r="N12704" s="820"/>
      <c r="O12704" s="820"/>
      <c r="P12704" s="820"/>
      <c r="Q12704" s="820"/>
      <c r="R12704" s="820"/>
      <c r="S12704" s="820"/>
      <c r="T12704" s="820"/>
      <c r="U12704" s="820"/>
      <c r="V12704" s="820"/>
      <c r="W12704" s="820"/>
      <c r="X12704" s="820"/>
      <c r="Y12704" s="820"/>
      <c r="Z12704" s="820"/>
    </row>
    <row r="12705" spans="7:26">
      <c r="G12705" s="826"/>
      <c r="H12705" s="820"/>
      <c r="J12705" s="820"/>
      <c r="K12705" s="820"/>
      <c r="L12705" s="820"/>
      <c r="M12705" s="820"/>
      <c r="N12705" s="820"/>
      <c r="O12705" s="820"/>
      <c r="P12705" s="820"/>
      <c r="Q12705" s="820"/>
      <c r="R12705" s="820"/>
      <c r="S12705" s="820"/>
      <c r="T12705" s="820"/>
      <c r="U12705" s="820"/>
      <c r="V12705" s="820"/>
      <c r="W12705" s="820"/>
      <c r="X12705" s="820"/>
      <c r="Y12705" s="820"/>
      <c r="Z12705" s="820"/>
    </row>
    <row r="12706" spans="7:26">
      <c r="G12706" s="826"/>
      <c r="H12706" s="820"/>
      <c r="J12706" s="820"/>
      <c r="K12706" s="820"/>
      <c r="L12706" s="820"/>
      <c r="M12706" s="820"/>
      <c r="N12706" s="820"/>
      <c r="O12706" s="820"/>
      <c r="P12706" s="820"/>
      <c r="Q12706" s="820"/>
      <c r="R12706" s="820"/>
      <c r="S12706" s="820"/>
      <c r="T12706" s="820"/>
      <c r="U12706" s="820"/>
      <c r="V12706" s="820"/>
      <c r="W12706" s="820"/>
      <c r="X12706" s="820"/>
      <c r="Y12706" s="820"/>
      <c r="Z12706" s="820"/>
    </row>
    <row r="12707" spans="7:26">
      <c r="G12707" s="826"/>
      <c r="H12707" s="820"/>
      <c r="J12707" s="820"/>
      <c r="K12707" s="820"/>
      <c r="L12707" s="820"/>
      <c r="M12707" s="820"/>
      <c r="N12707" s="820"/>
      <c r="O12707" s="820"/>
      <c r="P12707" s="820"/>
      <c r="Q12707" s="820"/>
      <c r="R12707" s="820"/>
      <c r="S12707" s="820"/>
      <c r="T12707" s="820"/>
      <c r="U12707" s="820"/>
      <c r="V12707" s="820"/>
      <c r="W12707" s="820"/>
      <c r="X12707" s="820"/>
      <c r="Y12707" s="820"/>
      <c r="Z12707" s="820"/>
    </row>
    <row r="12708" spans="7:26">
      <c r="G12708" s="826"/>
      <c r="H12708" s="820"/>
      <c r="J12708" s="820"/>
      <c r="K12708" s="820"/>
      <c r="L12708" s="820"/>
      <c r="M12708" s="820"/>
      <c r="N12708" s="820"/>
      <c r="O12708" s="820"/>
      <c r="P12708" s="820"/>
      <c r="Q12708" s="820"/>
      <c r="R12708" s="820"/>
      <c r="S12708" s="820"/>
      <c r="T12708" s="820"/>
      <c r="U12708" s="820"/>
      <c r="V12708" s="820"/>
      <c r="W12708" s="820"/>
      <c r="X12708" s="820"/>
      <c r="Y12708" s="820"/>
      <c r="Z12708" s="820"/>
    </row>
    <row r="12709" spans="7:26">
      <c r="G12709" s="826"/>
      <c r="H12709" s="820"/>
      <c r="J12709" s="820"/>
      <c r="K12709" s="820"/>
      <c r="L12709" s="820"/>
      <c r="M12709" s="820"/>
      <c r="N12709" s="820"/>
      <c r="O12709" s="820"/>
      <c r="P12709" s="820"/>
      <c r="Q12709" s="820"/>
      <c r="R12709" s="820"/>
      <c r="S12709" s="820"/>
      <c r="T12709" s="820"/>
      <c r="U12709" s="820"/>
      <c r="V12709" s="820"/>
      <c r="W12709" s="820"/>
      <c r="X12709" s="820"/>
      <c r="Y12709" s="820"/>
      <c r="Z12709" s="820"/>
    </row>
    <row r="12710" spans="7:26">
      <c r="G12710" s="826"/>
      <c r="H12710" s="820"/>
      <c r="J12710" s="820"/>
      <c r="K12710" s="820"/>
      <c r="L12710" s="820"/>
      <c r="M12710" s="820"/>
      <c r="N12710" s="820"/>
      <c r="O12710" s="820"/>
      <c r="P12710" s="820"/>
      <c r="Q12710" s="820"/>
      <c r="R12710" s="820"/>
      <c r="S12710" s="820"/>
      <c r="T12710" s="820"/>
      <c r="U12710" s="820"/>
      <c r="V12710" s="820"/>
      <c r="W12710" s="820"/>
      <c r="X12710" s="820"/>
      <c r="Y12710" s="820"/>
      <c r="Z12710" s="820"/>
    </row>
    <row r="12711" spans="7:26">
      <c r="G12711" s="826"/>
      <c r="H12711" s="820"/>
      <c r="J12711" s="820"/>
      <c r="K12711" s="820"/>
      <c r="L12711" s="820"/>
      <c r="M12711" s="820"/>
      <c r="N12711" s="820"/>
      <c r="O12711" s="820"/>
      <c r="P12711" s="820"/>
      <c r="Q12711" s="820"/>
      <c r="R12711" s="820"/>
      <c r="S12711" s="820"/>
      <c r="T12711" s="820"/>
      <c r="U12711" s="820"/>
      <c r="V12711" s="820"/>
      <c r="W12711" s="820"/>
      <c r="X12711" s="820"/>
      <c r="Y12711" s="820"/>
      <c r="Z12711" s="820"/>
    </row>
    <row r="12712" spans="7:26">
      <c r="G12712" s="826"/>
      <c r="H12712" s="820"/>
      <c r="J12712" s="820"/>
      <c r="K12712" s="820"/>
      <c r="L12712" s="820"/>
      <c r="M12712" s="820"/>
      <c r="N12712" s="820"/>
      <c r="O12712" s="820"/>
      <c r="P12712" s="820"/>
      <c r="Q12712" s="820"/>
      <c r="R12712" s="820"/>
      <c r="S12712" s="820"/>
      <c r="T12712" s="820"/>
      <c r="U12712" s="820"/>
      <c r="V12712" s="820"/>
      <c r="W12712" s="820"/>
      <c r="X12712" s="820"/>
      <c r="Y12712" s="820"/>
      <c r="Z12712" s="820"/>
    </row>
    <row r="12713" spans="7:26">
      <c r="G12713" s="826"/>
      <c r="H12713" s="820"/>
      <c r="J12713" s="820"/>
      <c r="K12713" s="820"/>
      <c r="L12713" s="820"/>
      <c r="M12713" s="820"/>
      <c r="N12713" s="820"/>
      <c r="O12713" s="820"/>
      <c r="P12713" s="820"/>
      <c r="Q12713" s="820"/>
      <c r="R12713" s="820"/>
      <c r="S12713" s="820"/>
      <c r="T12713" s="820"/>
      <c r="U12713" s="820"/>
      <c r="V12713" s="820"/>
      <c r="W12713" s="820"/>
      <c r="X12713" s="820"/>
      <c r="Y12713" s="820"/>
      <c r="Z12713" s="820"/>
    </row>
    <row r="12714" spans="7:26">
      <c r="G12714" s="826"/>
      <c r="H12714" s="820"/>
      <c r="J12714" s="820"/>
      <c r="K12714" s="820"/>
      <c r="L12714" s="820"/>
      <c r="M12714" s="820"/>
      <c r="N12714" s="820"/>
      <c r="O12714" s="820"/>
      <c r="P12714" s="820"/>
      <c r="Q12714" s="820"/>
      <c r="R12714" s="820"/>
      <c r="S12714" s="820"/>
      <c r="T12714" s="820"/>
      <c r="U12714" s="820"/>
      <c r="V12714" s="820"/>
      <c r="W12714" s="820"/>
      <c r="X12714" s="820"/>
      <c r="Y12714" s="820"/>
      <c r="Z12714" s="820"/>
    </row>
    <row r="12715" spans="7:26">
      <c r="G12715" s="826"/>
      <c r="H12715" s="820"/>
      <c r="J12715" s="820"/>
      <c r="K12715" s="820"/>
      <c r="L12715" s="820"/>
      <c r="M12715" s="820"/>
      <c r="N12715" s="820"/>
      <c r="O12715" s="820"/>
      <c r="P12715" s="820"/>
      <c r="Q12715" s="820"/>
      <c r="R12715" s="820"/>
      <c r="S12715" s="820"/>
      <c r="T12715" s="820"/>
      <c r="U12715" s="820"/>
      <c r="V12715" s="820"/>
      <c r="W12715" s="820"/>
      <c r="X12715" s="820"/>
      <c r="Y12715" s="820"/>
      <c r="Z12715" s="820"/>
    </row>
    <row r="12716" spans="7:26">
      <c r="G12716" s="826"/>
      <c r="H12716" s="820"/>
      <c r="J12716" s="820"/>
      <c r="K12716" s="820"/>
      <c r="L12716" s="820"/>
      <c r="M12716" s="820"/>
      <c r="N12716" s="820"/>
      <c r="O12716" s="820"/>
      <c r="P12716" s="820"/>
      <c r="Q12716" s="820"/>
      <c r="R12716" s="820"/>
      <c r="S12716" s="820"/>
      <c r="T12716" s="820"/>
      <c r="U12716" s="820"/>
      <c r="V12716" s="820"/>
      <c r="W12716" s="820"/>
      <c r="X12716" s="820"/>
      <c r="Y12716" s="820"/>
      <c r="Z12716" s="820"/>
    </row>
    <row r="12717" spans="7:26">
      <c r="G12717" s="826"/>
      <c r="H12717" s="820"/>
      <c r="J12717" s="820"/>
      <c r="K12717" s="820"/>
      <c r="L12717" s="820"/>
      <c r="M12717" s="820"/>
      <c r="N12717" s="820"/>
      <c r="O12717" s="820"/>
      <c r="P12717" s="820"/>
      <c r="Q12717" s="820"/>
      <c r="R12717" s="820"/>
      <c r="S12717" s="820"/>
      <c r="T12717" s="820"/>
      <c r="U12717" s="820"/>
      <c r="V12717" s="820"/>
      <c r="W12717" s="820"/>
      <c r="X12717" s="820"/>
      <c r="Y12717" s="820"/>
      <c r="Z12717" s="820"/>
    </row>
    <row r="12718" spans="7:26">
      <c r="G12718" s="826"/>
      <c r="H12718" s="820"/>
      <c r="J12718" s="820"/>
      <c r="K12718" s="820"/>
      <c r="L12718" s="820"/>
      <c r="M12718" s="820"/>
      <c r="N12718" s="820"/>
      <c r="O12718" s="820"/>
      <c r="P12718" s="820"/>
      <c r="Q12718" s="820"/>
      <c r="R12718" s="820"/>
      <c r="S12718" s="820"/>
      <c r="T12718" s="820"/>
      <c r="U12718" s="820"/>
      <c r="V12718" s="820"/>
      <c r="W12718" s="820"/>
      <c r="X12718" s="820"/>
      <c r="Y12718" s="820"/>
      <c r="Z12718" s="820"/>
    </row>
    <row r="12719" spans="7:26">
      <c r="G12719" s="826"/>
      <c r="H12719" s="820"/>
      <c r="J12719" s="820"/>
      <c r="K12719" s="820"/>
      <c r="L12719" s="820"/>
      <c r="M12719" s="820"/>
      <c r="N12719" s="820"/>
      <c r="O12719" s="820"/>
      <c r="P12719" s="820"/>
      <c r="Q12719" s="820"/>
      <c r="R12719" s="820"/>
      <c r="S12719" s="820"/>
      <c r="T12719" s="820"/>
      <c r="U12719" s="820"/>
      <c r="V12719" s="820"/>
      <c r="W12719" s="820"/>
      <c r="X12719" s="820"/>
      <c r="Y12719" s="820"/>
      <c r="Z12719" s="820"/>
    </row>
    <row r="12720" spans="7:26">
      <c r="G12720" s="826"/>
      <c r="H12720" s="820"/>
      <c r="J12720" s="820"/>
      <c r="K12720" s="820"/>
      <c r="L12720" s="820"/>
      <c r="M12720" s="820"/>
      <c r="N12720" s="820"/>
      <c r="O12720" s="820"/>
      <c r="P12720" s="820"/>
      <c r="Q12720" s="820"/>
      <c r="R12720" s="820"/>
      <c r="S12720" s="820"/>
      <c r="T12720" s="820"/>
      <c r="U12720" s="820"/>
      <c r="V12720" s="820"/>
      <c r="W12720" s="820"/>
      <c r="X12720" s="820"/>
      <c r="Y12720" s="820"/>
      <c r="Z12720" s="820"/>
    </row>
    <row r="12721" spans="7:26">
      <c r="G12721" s="826"/>
      <c r="H12721" s="820"/>
      <c r="J12721" s="820"/>
      <c r="K12721" s="820"/>
      <c r="L12721" s="820"/>
      <c r="M12721" s="820"/>
      <c r="N12721" s="820"/>
      <c r="O12721" s="820"/>
      <c r="P12721" s="820"/>
      <c r="Q12721" s="820"/>
      <c r="R12721" s="820"/>
      <c r="S12721" s="820"/>
      <c r="T12721" s="820"/>
      <c r="U12721" s="820"/>
      <c r="V12721" s="820"/>
      <c r="W12721" s="820"/>
      <c r="X12721" s="820"/>
      <c r="Y12721" s="820"/>
      <c r="Z12721" s="820"/>
    </row>
    <row r="12722" spans="7:26">
      <c r="G12722" s="826"/>
      <c r="H12722" s="820"/>
      <c r="J12722" s="820"/>
      <c r="K12722" s="820"/>
      <c r="L12722" s="820"/>
      <c r="M12722" s="820"/>
      <c r="N12722" s="820"/>
      <c r="O12722" s="820"/>
      <c r="P12722" s="820"/>
      <c r="Q12722" s="820"/>
      <c r="R12722" s="820"/>
      <c r="S12722" s="820"/>
      <c r="T12722" s="820"/>
      <c r="U12722" s="820"/>
      <c r="V12722" s="820"/>
      <c r="W12722" s="820"/>
      <c r="X12722" s="820"/>
      <c r="Y12722" s="820"/>
      <c r="Z12722" s="820"/>
    </row>
    <row r="12723" spans="7:26">
      <c r="G12723" s="826"/>
      <c r="H12723" s="820"/>
      <c r="J12723" s="820"/>
      <c r="K12723" s="820"/>
      <c r="L12723" s="820"/>
      <c r="M12723" s="820"/>
      <c r="N12723" s="820"/>
      <c r="O12723" s="820"/>
      <c r="P12723" s="820"/>
      <c r="Q12723" s="820"/>
      <c r="R12723" s="820"/>
      <c r="S12723" s="820"/>
      <c r="T12723" s="820"/>
      <c r="U12723" s="820"/>
      <c r="V12723" s="820"/>
      <c r="W12723" s="820"/>
      <c r="X12723" s="820"/>
      <c r="Y12723" s="820"/>
      <c r="Z12723" s="820"/>
    </row>
    <row r="12724" spans="7:26">
      <c r="G12724" s="826"/>
      <c r="H12724" s="820"/>
      <c r="J12724" s="820"/>
      <c r="K12724" s="820"/>
      <c r="L12724" s="820"/>
      <c r="M12724" s="820"/>
      <c r="N12724" s="820"/>
      <c r="O12724" s="820"/>
      <c r="P12724" s="820"/>
      <c r="Q12724" s="820"/>
      <c r="R12724" s="820"/>
      <c r="S12724" s="820"/>
      <c r="T12724" s="820"/>
      <c r="U12724" s="820"/>
      <c r="V12724" s="820"/>
      <c r="W12724" s="820"/>
      <c r="X12724" s="820"/>
      <c r="Y12724" s="820"/>
      <c r="Z12724" s="820"/>
    </row>
    <row r="12725" spans="7:26">
      <c r="G12725" s="826"/>
      <c r="H12725" s="820"/>
      <c r="J12725" s="820"/>
      <c r="K12725" s="820"/>
      <c r="L12725" s="820"/>
      <c r="M12725" s="820"/>
      <c r="N12725" s="820"/>
      <c r="O12725" s="820"/>
      <c r="P12725" s="820"/>
      <c r="Q12725" s="820"/>
      <c r="R12725" s="820"/>
      <c r="S12725" s="820"/>
      <c r="T12725" s="820"/>
      <c r="U12725" s="820"/>
      <c r="V12725" s="820"/>
      <c r="W12725" s="820"/>
      <c r="X12725" s="820"/>
      <c r="Y12725" s="820"/>
      <c r="Z12725" s="820"/>
    </row>
    <row r="12726" spans="7:26">
      <c r="G12726" s="826"/>
      <c r="H12726" s="820"/>
      <c r="J12726" s="820"/>
      <c r="K12726" s="820"/>
      <c r="L12726" s="820"/>
      <c r="M12726" s="820"/>
      <c r="N12726" s="820"/>
      <c r="O12726" s="820"/>
      <c r="P12726" s="820"/>
      <c r="Q12726" s="820"/>
      <c r="R12726" s="820"/>
      <c r="S12726" s="820"/>
      <c r="T12726" s="820"/>
      <c r="U12726" s="820"/>
      <c r="V12726" s="820"/>
      <c r="W12726" s="820"/>
      <c r="X12726" s="820"/>
      <c r="Y12726" s="820"/>
      <c r="Z12726" s="820"/>
    </row>
    <row r="12727" spans="7:26">
      <c r="G12727" s="826"/>
      <c r="H12727" s="820"/>
      <c r="J12727" s="820"/>
      <c r="K12727" s="820"/>
      <c r="L12727" s="820"/>
      <c r="M12727" s="820"/>
      <c r="N12727" s="820"/>
      <c r="O12727" s="820"/>
      <c r="P12727" s="820"/>
      <c r="Q12727" s="820"/>
      <c r="R12727" s="820"/>
      <c r="S12727" s="820"/>
      <c r="T12727" s="820"/>
      <c r="U12727" s="820"/>
      <c r="V12727" s="820"/>
      <c r="W12727" s="820"/>
      <c r="X12727" s="820"/>
      <c r="Y12727" s="820"/>
      <c r="Z12727" s="820"/>
    </row>
    <row r="12728" spans="7:26">
      <c r="G12728" s="826"/>
      <c r="H12728" s="820"/>
      <c r="J12728" s="820"/>
      <c r="K12728" s="820"/>
      <c r="L12728" s="820"/>
      <c r="M12728" s="820"/>
      <c r="N12728" s="820"/>
      <c r="O12728" s="820"/>
      <c r="P12728" s="820"/>
      <c r="Q12728" s="820"/>
      <c r="R12728" s="820"/>
      <c r="S12728" s="820"/>
      <c r="T12728" s="820"/>
      <c r="U12728" s="820"/>
      <c r="V12728" s="820"/>
      <c r="W12728" s="820"/>
      <c r="X12728" s="820"/>
      <c r="Y12728" s="820"/>
      <c r="Z12728" s="820"/>
    </row>
    <row r="12729" spans="7:26">
      <c r="G12729" s="826"/>
      <c r="H12729" s="820"/>
      <c r="J12729" s="820"/>
      <c r="K12729" s="820"/>
      <c r="L12729" s="820"/>
      <c r="M12729" s="820"/>
      <c r="N12729" s="820"/>
      <c r="O12729" s="820"/>
      <c r="P12729" s="820"/>
      <c r="Q12729" s="820"/>
      <c r="R12729" s="820"/>
      <c r="S12729" s="820"/>
      <c r="T12729" s="820"/>
      <c r="U12729" s="820"/>
      <c r="V12729" s="820"/>
      <c r="W12729" s="820"/>
      <c r="X12729" s="820"/>
      <c r="Y12729" s="820"/>
      <c r="Z12729" s="820"/>
    </row>
    <row r="12730" spans="7:26">
      <c r="G12730" s="826"/>
      <c r="H12730" s="820"/>
      <c r="J12730" s="820"/>
      <c r="K12730" s="820"/>
      <c r="L12730" s="820"/>
      <c r="M12730" s="820"/>
      <c r="N12730" s="820"/>
      <c r="O12730" s="820"/>
      <c r="P12730" s="820"/>
      <c r="Q12730" s="820"/>
      <c r="R12730" s="820"/>
      <c r="S12730" s="820"/>
      <c r="T12730" s="820"/>
      <c r="U12730" s="820"/>
      <c r="V12730" s="820"/>
      <c r="W12730" s="820"/>
      <c r="X12730" s="820"/>
      <c r="Y12730" s="820"/>
      <c r="Z12730" s="820"/>
    </row>
    <row r="12731" spans="7:26">
      <c r="G12731" s="826"/>
      <c r="H12731" s="820"/>
      <c r="J12731" s="820"/>
      <c r="K12731" s="820"/>
      <c r="L12731" s="820"/>
      <c r="M12731" s="820"/>
      <c r="N12731" s="820"/>
      <c r="O12731" s="820"/>
      <c r="P12731" s="820"/>
      <c r="Q12731" s="820"/>
      <c r="R12731" s="820"/>
      <c r="S12731" s="820"/>
      <c r="T12731" s="820"/>
      <c r="U12731" s="820"/>
      <c r="V12731" s="820"/>
      <c r="W12731" s="820"/>
      <c r="X12731" s="820"/>
      <c r="Y12731" s="820"/>
      <c r="Z12731" s="820"/>
    </row>
    <row r="12732" spans="7:26">
      <c r="G12732" s="826"/>
      <c r="H12732" s="820"/>
      <c r="J12732" s="820"/>
      <c r="K12732" s="820"/>
      <c r="L12732" s="820"/>
      <c r="M12732" s="820"/>
      <c r="N12732" s="820"/>
      <c r="O12732" s="820"/>
      <c r="P12732" s="820"/>
      <c r="Q12732" s="820"/>
      <c r="R12732" s="820"/>
      <c r="S12732" s="820"/>
      <c r="T12732" s="820"/>
      <c r="U12732" s="820"/>
      <c r="V12732" s="820"/>
      <c r="W12732" s="820"/>
      <c r="X12732" s="820"/>
      <c r="Y12732" s="820"/>
      <c r="Z12732" s="820"/>
    </row>
    <row r="12733" spans="7:26">
      <c r="G12733" s="826"/>
      <c r="H12733" s="820"/>
      <c r="J12733" s="820"/>
      <c r="K12733" s="820"/>
      <c r="L12733" s="820"/>
      <c r="M12733" s="820"/>
      <c r="N12733" s="820"/>
      <c r="O12733" s="820"/>
      <c r="P12733" s="820"/>
      <c r="Q12733" s="820"/>
      <c r="R12733" s="820"/>
      <c r="S12733" s="820"/>
      <c r="T12733" s="820"/>
      <c r="U12733" s="820"/>
      <c r="V12733" s="820"/>
      <c r="W12733" s="820"/>
      <c r="X12733" s="820"/>
      <c r="Y12733" s="820"/>
      <c r="Z12733" s="820"/>
    </row>
    <row r="12734" spans="7:26">
      <c r="G12734" s="826"/>
      <c r="H12734" s="820"/>
      <c r="J12734" s="820"/>
      <c r="K12734" s="820"/>
      <c r="L12734" s="820"/>
      <c r="M12734" s="820"/>
      <c r="N12734" s="820"/>
      <c r="O12734" s="820"/>
      <c r="P12734" s="820"/>
      <c r="Q12734" s="820"/>
      <c r="R12734" s="820"/>
      <c r="S12734" s="820"/>
      <c r="T12734" s="820"/>
      <c r="U12734" s="820"/>
      <c r="V12734" s="820"/>
      <c r="W12734" s="820"/>
      <c r="X12734" s="820"/>
      <c r="Y12734" s="820"/>
      <c r="Z12734" s="820"/>
    </row>
    <row r="12735" spans="7:26">
      <c r="G12735" s="826"/>
      <c r="H12735" s="820"/>
      <c r="J12735" s="820"/>
      <c r="K12735" s="820"/>
      <c r="L12735" s="820"/>
      <c r="M12735" s="820"/>
      <c r="N12735" s="820"/>
      <c r="O12735" s="820"/>
      <c r="P12735" s="820"/>
      <c r="Q12735" s="820"/>
      <c r="R12735" s="820"/>
      <c r="S12735" s="820"/>
      <c r="T12735" s="820"/>
      <c r="U12735" s="820"/>
      <c r="V12735" s="820"/>
      <c r="W12735" s="820"/>
      <c r="X12735" s="820"/>
      <c r="Y12735" s="820"/>
      <c r="Z12735" s="820"/>
    </row>
    <row r="12736" spans="7:26">
      <c r="G12736" s="826"/>
      <c r="H12736" s="820"/>
      <c r="J12736" s="820"/>
      <c r="K12736" s="820"/>
      <c r="L12736" s="820"/>
      <c r="M12736" s="820"/>
      <c r="N12736" s="820"/>
      <c r="O12736" s="820"/>
      <c r="P12736" s="820"/>
      <c r="Q12736" s="820"/>
      <c r="R12736" s="820"/>
      <c r="S12736" s="820"/>
      <c r="T12736" s="820"/>
      <c r="U12736" s="820"/>
      <c r="V12736" s="820"/>
      <c r="W12736" s="820"/>
      <c r="X12736" s="820"/>
      <c r="Y12736" s="820"/>
      <c r="Z12736" s="820"/>
    </row>
    <row r="12737" spans="7:26">
      <c r="G12737" s="826"/>
      <c r="H12737" s="820"/>
      <c r="J12737" s="820"/>
      <c r="K12737" s="820"/>
      <c r="L12737" s="820"/>
      <c r="M12737" s="820"/>
      <c r="N12737" s="820"/>
      <c r="O12737" s="820"/>
      <c r="P12737" s="820"/>
      <c r="Q12737" s="820"/>
      <c r="R12737" s="820"/>
      <c r="S12737" s="820"/>
      <c r="T12737" s="820"/>
      <c r="U12737" s="820"/>
      <c r="V12737" s="820"/>
      <c r="W12737" s="820"/>
      <c r="X12737" s="820"/>
      <c r="Y12737" s="820"/>
      <c r="Z12737" s="820"/>
    </row>
    <row r="12738" spans="7:26">
      <c r="G12738" s="826"/>
      <c r="H12738" s="820"/>
      <c r="J12738" s="820"/>
      <c r="K12738" s="820"/>
      <c r="L12738" s="820"/>
      <c r="M12738" s="820"/>
      <c r="N12738" s="820"/>
      <c r="O12738" s="820"/>
      <c r="P12738" s="820"/>
      <c r="Q12738" s="820"/>
      <c r="R12738" s="820"/>
      <c r="S12738" s="820"/>
      <c r="T12738" s="820"/>
      <c r="U12738" s="820"/>
      <c r="V12738" s="820"/>
      <c r="W12738" s="820"/>
      <c r="X12738" s="820"/>
      <c r="Y12738" s="820"/>
      <c r="Z12738" s="820"/>
    </row>
    <row r="12739" spans="7:26">
      <c r="G12739" s="826"/>
      <c r="H12739" s="820"/>
      <c r="J12739" s="820"/>
      <c r="K12739" s="820"/>
      <c r="L12739" s="820"/>
      <c r="M12739" s="820"/>
      <c r="N12739" s="820"/>
      <c r="O12739" s="820"/>
      <c r="P12739" s="820"/>
      <c r="Q12739" s="820"/>
      <c r="R12739" s="820"/>
      <c r="S12739" s="820"/>
      <c r="T12739" s="820"/>
      <c r="U12739" s="820"/>
      <c r="V12739" s="820"/>
      <c r="W12739" s="820"/>
      <c r="X12739" s="820"/>
      <c r="Y12739" s="820"/>
      <c r="Z12739" s="820"/>
    </row>
    <row r="12740" spans="7:26">
      <c r="G12740" s="826"/>
      <c r="H12740" s="820"/>
      <c r="J12740" s="820"/>
      <c r="K12740" s="820"/>
      <c r="L12740" s="820"/>
      <c r="M12740" s="820"/>
      <c r="N12740" s="820"/>
      <c r="O12740" s="820"/>
      <c r="P12740" s="820"/>
      <c r="Q12740" s="820"/>
      <c r="R12740" s="820"/>
      <c r="S12740" s="820"/>
      <c r="T12740" s="820"/>
      <c r="U12740" s="820"/>
      <c r="V12740" s="820"/>
      <c r="W12740" s="820"/>
      <c r="X12740" s="820"/>
      <c r="Y12740" s="820"/>
      <c r="Z12740" s="820"/>
    </row>
    <row r="12741" spans="7:26">
      <c r="G12741" s="826"/>
      <c r="H12741" s="820"/>
      <c r="J12741" s="820"/>
      <c r="K12741" s="820"/>
      <c r="L12741" s="820"/>
      <c r="M12741" s="820"/>
      <c r="N12741" s="820"/>
      <c r="O12741" s="820"/>
      <c r="P12741" s="820"/>
      <c r="Q12741" s="820"/>
      <c r="R12741" s="820"/>
      <c r="S12741" s="820"/>
      <c r="T12741" s="820"/>
      <c r="U12741" s="820"/>
      <c r="V12741" s="820"/>
      <c r="W12741" s="820"/>
      <c r="X12741" s="820"/>
      <c r="Y12741" s="820"/>
      <c r="Z12741" s="820"/>
    </row>
    <row r="12742" spans="7:26">
      <c r="G12742" s="826"/>
      <c r="H12742" s="820"/>
      <c r="J12742" s="820"/>
      <c r="K12742" s="820"/>
      <c r="L12742" s="820"/>
      <c r="M12742" s="820"/>
      <c r="N12742" s="820"/>
      <c r="O12742" s="820"/>
      <c r="P12742" s="820"/>
      <c r="Q12742" s="820"/>
      <c r="R12742" s="820"/>
      <c r="S12742" s="820"/>
      <c r="T12742" s="820"/>
      <c r="U12742" s="820"/>
      <c r="V12742" s="820"/>
      <c r="W12742" s="820"/>
      <c r="X12742" s="820"/>
      <c r="Y12742" s="820"/>
      <c r="Z12742" s="820"/>
    </row>
    <row r="12743" spans="7:26">
      <c r="G12743" s="826"/>
      <c r="H12743" s="820"/>
      <c r="J12743" s="820"/>
      <c r="K12743" s="820"/>
      <c r="L12743" s="820"/>
      <c r="M12743" s="820"/>
      <c r="N12743" s="820"/>
      <c r="O12743" s="820"/>
      <c r="P12743" s="820"/>
      <c r="Q12743" s="820"/>
      <c r="R12743" s="820"/>
      <c r="S12743" s="820"/>
      <c r="T12743" s="820"/>
      <c r="U12743" s="820"/>
      <c r="V12743" s="820"/>
      <c r="W12743" s="820"/>
      <c r="X12743" s="820"/>
      <c r="Y12743" s="820"/>
      <c r="Z12743" s="820"/>
    </row>
    <row r="12744" spans="7:26">
      <c r="G12744" s="826"/>
      <c r="H12744" s="820"/>
      <c r="J12744" s="820"/>
      <c r="K12744" s="820"/>
      <c r="L12744" s="820"/>
      <c r="M12744" s="820"/>
      <c r="N12744" s="820"/>
      <c r="O12744" s="820"/>
      <c r="P12744" s="820"/>
      <c r="Q12744" s="820"/>
      <c r="R12744" s="820"/>
      <c r="S12744" s="820"/>
      <c r="T12744" s="820"/>
      <c r="U12744" s="820"/>
      <c r="V12744" s="820"/>
      <c r="W12744" s="820"/>
      <c r="X12744" s="820"/>
      <c r="Y12744" s="820"/>
      <c r="Z12744" s="820"/>
    </row>
    <row r="12745" spans="7:26">
      <c r="G12745" s="826"/>
      <c r="H12745" s="820"/>
      <c r="J12745" s="820"/>
      <c r="K12745" s="820"/>
      <c r="L12745" s="820"/>
      <c r="M12745" s="820"/>
      <c r="N12745" s="820"/>
      <c r="O12745" s="820"/>
      <c r="P12745" s="820"/>
      <c r="Q12745" s="820"/>
      <c r="R12745" s="820"/>
      <c r="S12745" s="820"/>
      <c r="T12745" s="820"/>
      <c r="U12745" s="820"/>
      <c r="V12745" s="820"/>
      <c r="W12745" s="820"/>
      <c r="X12745" s="820"/>
      <c r="Y12745" s="820"/>
      <c r="Z12745" s="820"/>
    </row>
    <row r="12746" spans="7:26">
      <c r="G12746" s="826"/>
      <c r="H12746" s="820"/>
      <c r="J12746" s="820"/>
      <c r="K12746" s="820"/>
      <c r="L12746" s="820"/>
      <c r="M12746" s="820"/>
      <c r="N12746" s="820"/>
      <c r="O12746" s="820"/>
      <c r="P12746" s="820"/>
      <c r="Q12746" s="820"/>
      <c r="R12746" s="820"/>
      <c r="S12746" s="820"/>
      <c r="T12746" s="820"/>
      <c r="U12746" s="820"/>
      <c r="V12746" s="820"/>
      <c r="W12746" s="820"/>
      <c r="X12746" s="820"/>
      <c r="Y12746" s="820"/>
      <c r="Z12746" s="820"/>
    </row>
    <row r="12747" spans="7:26">
      <c r="G12747" s="826"/>
      <c r="H12747" s="820"/>
      <c r="J12747" s="820"/>
      <c r="K12747" s="820"/>
      <c r="L12747" s="820"/>
      <c r="M12747" s="820"/>
      <c r="N12747" s="820"/>
      <c r="O12747" s="820"/>
      <c r="P12747" s="820"/>
      <c r="Q12747" s="820"/>
      <c r="R12747" s="820"/>
      <c r="S12747" s="820"/>
      <c r="T12747" s="820"/>
      <c r="U12747" s="820"/>
      <c r="V12747" s="820"/>
      <c r="W12747" s="820"/>
      <c r="X12747" s="820"/>
      <c r="Y12747" s="820"/>
      <c r="Z12747" s="820"/>
    </row>
    <row r="12748" spans="7:26">
      <c r="G12748" s="826"/>
      <c r="H12748" s="820"/>
      <c r="J12748" s="820"/>
      <c r="K12748" s="820"/>
      <c r="L12748" s="820"/>
      <c r="M12748" s="820"/>
      <c r="N12748" s="820"/>
      <c r="O12748" s="820"/>
      <c r="P12748" s="820"/>
      <c r="Q12748" s="820"/>
      <c r="R12748" s="820"/>
      <c r="S12748" s="820"/>
      <c r="T12748" s="820"/>
      <c r="U12748" s="820"/>
      <c r="V12748" s="820"/>
      <c r="W12748" s="820"/>
      <c r="X12748" s="820"/>
      <c r="Y12748" s="820"/>
      <c r="Z12748" s="820"/>
    </row>
    <row r="12749" spans="7:26">
      <c r="G12749" s="826"/>
      <c r="H12749" s="820"/>
      <c r="J12749" s="820"/>
      <c r="K12749" s="820"/>
      <c r="L12749" s="820"/>
      <c r="M12749" s="820"/>
      <c r="N12749" s="820"/>
      <c r="O12749" s="820"/>
      <c r="P12749" s="820"/>
      <c r="Q12749" s="820"/>
      <c r="R12749" s="820"/>
      <c r="S12749" s="820"/>
      <c r="T12749" s="820"/>
      <c r="U12749" s="820"/>
      <c r="V12749" s="820"/>
      <c r="W12749" s="820"/>
      <c r="X12749" s="820"/>
      <c r="Y12749" s="820"/>
      <c r="Z12749" s="820"/>
    </row>
    <row r="12750" spans="7:26">
      <c r="G12750" s="826"/>
      <c r="H12750" s="820"/>
      <c r="J12750" s="820"/>
      <c r="K12750" s="820"/>
      <c r="L12750" s="820"/>
      <c r="M12750" s="820"/>
      <c r="N12750" s="820"/>
      <c r="O12750" s="820"/>
      <c r="P12750" s="820"/>
      <c r="Q12750" s="820"/>
      <c r="R12750" s="820"/>
      <c r="S12750" s="820"/>
      <c r="T12750" s="820"/>
      <c r="U12750" s="820"/>
      <c r="V12750" s="820"/>
      <c r="W12750" s="820"/>
      <c r="X12750" s="820"/>
      <c r="Y12750" s="820"/>
      <c r="Z12750" s="820"/>
    </row>
    <row r="12751" spans="7:26">
      <c r="G12751" s="826"/>
      <c r="H12751" s="820"/>
      <c r="J12751" s="820"/>
      <c r="K12751" s="820"/>
      <c r="L12751" s="820"/>
      <c r="M12751" s="820"/>
      <c r="N12751" s="820"/>
      <c r="O12751" s="820"/>
      <c r="P12751" s="820"/>
      <c r="Q12751" s="820"/>
      <c r="R12751" s="820"/>
      <c r="S12751" s="820"/>
      <c r="T12751" s="820"/>
      <c r="U12751" s="820"/>
      <c r="V12751" s="820"/>
      <c r="W12751" s="820"/>
      <c r="X12751" s="820"/>
      <c r="Y12751" s="820"/>
      <c r="Z12751" s="820"/>
    </row>
    <row r="12752" spans="7:26">
      <c r="G12752" s="826"/>
      <c r="H12752" s="820"/>
      <c r="J12752" s="820"/>
      <c r="K12752" s="820"/>
      <c r="L12752" s="820"/>
      <c r="M12752" s="820"/>
      <c r="N12752" s="820"/>
      <c r="O12752" s="820"/>
      <c r="P12752" s="820"/>
      <c r="Q12752" s="820"/>
      <c r="R12752" s="820"/>
      <c r="S12752" s="820"/>
      <c r="T12752" s="820"/>
      <c r="U12752" s="820"/>
      <c r="V12752" s="820"/>
      <c r="W12752" s="820"/>
      <c r="X12752" s="820"/>
      <c r="Y12752" s="820"/>
      <c r="Z12752" s="820"/>
    </row>
    <row r="12753" spans="7:26">
      <c r="G12753" s="826"/>
      <c r="H12753" s="820"/>
      <c r="J12753" s="820"/>
      <c r="K12753" s="820"/>
      <c r="L12753" s="820"/>
      <c r="M12753" s="820"/>
      <c r="N12753" s="820"/>
      <c r="O12753" s="820"/>
      <c r="P12753" s="820"/>
      <c r="Q12753" s="820"/>
      <c r="R12753" s="820"/>
      <c r="S12753" s="820"/>
      <c r="T12753" s="820"/>
      <c r="U12753" s="820"/>
      <c r="V12753" s="820"/>
      <c r="W12753" s="820"/>
      <c r="X12753" s="820"/>
      <c r="Y12753" s="820"/>
      <c r="Z12753" s="820"/>
    </row>
    <row r="12754" spans="7:26">
      <c r="G12754" s="826"/>
      <c r="H12754" s="820"/>
      <c r="J12754" s="820"/>
      <c r="K12754" s="820"/>
      <c r="L12754" s="820"/>
      <c r="M12754" s="820"/>
      <c r="N12754" s="820"/>
      <c r="O12754" s="820"/>
      <c r="P12754" s="820"/>
      <c r="Q12754" s="820"/>
      <c r="R12754" s="820"/>
      <c r="S12754" s="820"/>
      <c r="T12754" s="820"/>
      <c r="U12754" s="820"/>
      <c r="V12754" s="820"/>
      <c r="W12754" s="820"/>
      <c r="X12754" s="820"/>
      <c r="Y12754" s="820"/>
      <c r="Z12754" s="820"/>
    </row>
    <row r="12755" spans="7:26">
      <c r="G12755" s="826"/>
      <c r="H12755" s="820"/>
      <c r="J12755" s="820"/>
      <c r="K12755" s="820"/>
      <c r="L12755" s="820"/>
      <c r="M12755" s="820"/>
      <c r="N12755" s="820"/>
      <c r="O12755" s="820"/>
      <c r="P12755" s="820"/>
      <c r="Q12755" s="820"/>
      <c r="R12755" s="820"/>
      <c r="S12755" s="820"/>
      <c r="T12755" s="820"/>
      <c r="U12755" s="820"/>
      <c r="V12755" s="820"/>
      <c r="W12755" s="820"/>
      <c r="X12755" s="820"/>
      <c r="Y12755" s="820"/>
      <c r="Z12755" s="820"/>
    </row>
    <row r="12756" spans="7:26">
      <c r="G12756" s="826"/>
      <c r="H12756" s="820"/>
      <c r="J12756" s="820"/>
      <c r="K12756" s="820"/>
      <c r="L12756" s="820"/>
      <c r="M12756" s="820"/>
      <c r="N12756" s="820"/>
      <c r="O12756" s="820"/>
      <c r="P12756" s="820"/>
      <c r="Q12756" s="820"/>
      <c r="R12756" s="820"/>
      <c r="S12756" s="820"/>
      <c r="T12756" s="820"/>
      <c r="U12756" s="820"/>
      <c r="V12756" s="820"/>
      <c r="W12756" s="820"/>
      <c r="X12756" s="820"/>
      <c r="Y12756" s="820"/>
      <c r="Z12756" s="820"/>
    </row>
    <row r="12757" spans="7:26">
      <c r="G12757" s="826"/>
      <c r="H12757" s="820"/>
      <c r="J12757" s="820"/>
      <c r="K12757" s="820"/>
      <c r="L12757" s="820"/>
      <c r="M12757" s="820"/>
      <c r="N12757" s="820"/>
      <c r="O12757" s="820"/>
      <c r="P12757" s="820"/>
      <c r="Q12757" s="820"/>
      <c r="R12757" s="820"/>
      <c r="S12757" s="820"/>
      <c r="T12757" s="820"/>
      <c r="U12757" s="820"/>
      <c r="V12757" s="820"/>
      <c r="W12757" s="820"/>
      <c r="X12757" s="820"/>
      <c r="Y12757" s="820"/>
      <c r="Z12757" s="820"/>
    </row>
    <row r="12758" spans="7:26">
      <c r="G12758" s="826"/>
      <c r="H12758" s="820"/>
      <c r="J12758" s="820"/>
      <c r="K12758" s="820"/>
      <c r="L12758" s="820"/>
      <c r="M12758" s="820"/>
      <c r="N12758" s="820"/>
      <c r="O12758" s="820"/>
      <c r="P12758" s="820"/>
      <c r="Q12758" s="820"/>
      <c r="R12758" s="820"/>
      <c r="S12758" s="820"/>
      <c r="T12758" s="820"/>
      <c r="U12758" s="820"/>
      <c r="V12758" s="820"/>
      <c r="W12758" s="820"/>
      <c r="X12758" s="820"/>
      <c r="Y12758" s="820"/>
      <c r="Z12758" s="820"/>
    </row>
    <row r="12759" spans="7:26">
      <c r="G12759" s="826"/>
      <c r="H12759" s="820"/>
      <c r="J12759" s="820"/>
      <c r="K12759" s="820"/>
      <c r="L12759" s="820"/>
      <c r="M12759" s="820"/>
      <c r="N12759" s="820"/>
      <c r="O12759" s="820"/>
      <c r="P12759" s="820"/>
      <c r="Q12759" s="820"/>
      <c r="R12759" s="820"/>
      <c r="S12759" s="820"/>
      <c r="T12759" s="820"/>
      <c r="U12759" s="820"/>
      <c r="V12759" s="820"/>
      <c r="W12759" s="820"/>
      <c r="X12759" s="820"/>
      <c r="Y12759" s="820"/>
      <c r="Z12759" s="820"/>
    </row>
    <row r="12760" spans="7:26">
      <c r="G12760" s="826"/>
      <c r="H12760" s="820"/>
      <c r="J12760" s="820"/>
      <c r="K12760" s="820"/>
      <c r="L12760" s="820"/>
      <c r="M12760" s="820"/>
      <c r="N12760" s="820"/>
      <c r="O12760" s="820"/>
      <c r="P12760" s="820"/>
      <c r="Q12760" s="820"/>
      <c r="R12760" s="820"/>
      <c r="S12760" s="820"/>
      <c r="T12760" s="820"/>
      <c r="U12760" s="820"/>
      <c r="V12760" s="820"/>
      <c r="W12760" s="820"/>
      <c r="X12760" s="820"/>
      <c r="Y12760" s="820"/>
      <c r="Z12760" s="820"/>
    </row>
    <row r="12761" spans="7:26">
      <c r="G12761" s="826"/>
      <c r="H12761" s="820"/>
      <c r="J12761" s="820"/>
      <c r="K12761" s="820"/>
      <c r="L12761" s="820"/>
      <c r="M12761" s="820"/>
      <c r="N12761" s="820"/>
      <c r="O12761" s="820"/>
      <c r="P12761" s="820"/>
      <c r="Q12761" s="820"/>
      <c r="R12761" s="820"/>
      <c r="S12761" s="820"/>
      <c r="T12761" s="820"/>
      <c r="U12761" s="820"/>
      <c r="V12761" s="820"/>
      <c r="W12761" s="820"/>
      <c r="X12761" s="820"/>
      <c r="Y12761" s="820"/>
      <c r="Z12761" s="820"/>
    </row>
    <row r="12762" spans="7:26">
      <c r="G12762" s="826"/>
      <c r="H12762" s="820"/>
      <c r="J12762" s="820"/>
      <c r="K12762" s="820"/>
      <c r="L12762" s="820"/>
      <c r="M12762" s="820"/>
      <c r="N12762" s="820"/>
      <c r="O12762" s="820"/>
      <c r="P12762" s="820"/>
      <c r="Q12762" s="820"/>
      <c r="R12762" s="820"/>
      <c r="S12762" s="820"/>
      <c r="T12762" s="820"/>
      <c r="U12762" s="820"/>
      <c r="V12762" s="820"/>
      <c r="W12762" s="820"/>
      <c r="X12762" s="820"/>
      <c r="Y12762" s="820"/>
      <c r="Z12762" s="820"/>
    </row>
    <row r="12763" spans="7:26">
      <c r="G12763" s="826"/>
      <c r="H12763" s="820"/>
      <c r="J12763" s="820"/>
      <c r="K12763" s="820"/>
      <c r="L12763" s="820"/>
      <c r="M12763" s="820"/>
      <c r="N12763" s="820"/>
      <c r="O12763" s="820"/>
      <c r="P12763" s="820"/>
      <c r="Q12763" s="820"/>
      <c r="R12763" s="820"/>
      <c r="S12763" s="820"/>
      <c r="T12763" s="820"/>
      <c r="U12763" s="820"/>
      <c r="V12763" s="820"/>
      <c r="W12763" s="820"/>
      <c r="X12763" s="820"/>
      <c r="Y12763" s="820"/>
      <c r="Z12763" s="820"/>
    </row>
    <row r="12764" spans="7:26">
      <c r="G12764" s="826"/>
      <c r="H12764" s="820"/>
      <c r="J12764" s="820"/>
      <c r="K12764" s="820"/>
      <c r="L12764" s="820"/>
      <c r="M12764" s="820"/>
      <c r="N12764" s="820"/>
      <c r="O12764" s="820"/>
      <c r="P12764" s="820"/>
      <c r="Q12764" s="820"/>
      <c r="R12764" s="820"/>
      <c r="S12764" s="820"/>
      <c r="T12764" s="820"/>
      <c r="U12764" s="820"/>
      <c r="V12764" s="820"/>
      <c r="W12764" s="820"/>
      <c r="X12764" s="820"/>
      <c r="Y12764" s="820"/>
      <c r="Z12764" s="820"/>
    </row>
    <row r="12765" spans="7:26">
      <c r="G12765" s="826"/>
      <c r="H12765" s="820"/>
      <c r="J12765" s="820"/>
      <c r="K12765" s="820"/>
      <c r="L12765" s="820"/>
      <c r="M12765" s="820"/>
      <c r="N12765" s="820"/>
      <c r="O12765" s="820"/>
      <c r="P12765" s="820"/>
      <c r="Q12765" s="820"/>
      <c r="R12765" s="820"/>
      <c r="S12765" s="820"/>
      <c r="T12765" s="820"/>
      <c r="U12765" s="820"/>
      <c r="V12765" s="820"/>
      <c r="W12765" s="820"/>
      <c r="X12765" s="820"/>
      <c r="Y12765" s="820"/>
      <c r="Z12765" s="820"/>
    </row>
    <row r="12766" spans="7:26">
      <c r="G12766" s="826"/>
      <c r="H12766" s="820"/>
      <c r="J12766" s="820"/>
      <c r="K12766" s="820"/>
      <c r="L12766" s="820"/>
      <c r="M12766" s="820"/>
      <c r="N12766" s="820"/>
      <c r="O12766" s="820"/>
      <c r="P12766" s="820"/>
      <c r="Q12766" s="820"/>
      <c r="R12766" s="820"/>
      <c r="S12766" s="820"/>
      <c r="T12766" s="820"/>
      <c r="U12766" s="820"/>
      <c r="V12766" s="820"/>
      <c r="W12766" s="820"/>
      <c r="X12766" s="820"/>
      <c r="Y12766" s="820"/>
      <c r="Z12766" s="820"/>
    </row>
    <row r="12767" spans="7:26">
      <c r="G12767" s="826"/>
      <c r="H12767" s="820"/>
      <c r="J12767" s="820"/>
      <c r="K12767" s="820"/>
      <c r="L12767" s="820"/>
      <c r="M12767" s="820"/>
      <c r="N12767" s="820"/>
      <c r="O12767" s="820"/>
      <c r="P12767" s="820"/>
      <c r="Q12767" s="820"/>
      <c r="R12767" s="820"/>
      <c r="S12767" s="820"/>
      <c r="T12767" s="820"/>
      <c r="U12767" s="820"/>
      <c r="V12767" s="820"/>
      <c r="W12767" s="820"/>
      <c r="X12767" s="820"/>
      <c r="Y12767" s="820"/>
      <c r="Z12767" s="820"/>
    </row>
    <row r="12768" spans="7:26">
      <c r="G12768" s="826"/>
      <c r="H12768" s="820"/>
      <c r="J12768" s="820"/>
      <c r="K12768" s="820"/>
      <c r="L12768" s="820"/>
      <c r="M12768" s="820"/>
      <c r="N12768" s="820"/>
      <c r="O12768" s="820"/>
      <c r="P12768" s="820"/>
      <c r="Q12768" s="820"/>
      <c r="R12768" s="820"/>
      <c r="S12768" s="820"/>
      <c r="T12768" s="820"/>
      <c r="U12768" s="820"/>
      <c r="V12768" s="820"/>
      <c r="W12768" s="820"/>
      <c r="X12768" s="820"/>
      <c r="Y12768" s="820"/>
      <c r="Z12768" s="820"/>
    </row>
    <row r="12769" spans="7:26">
      <c r="G12769" s="826"/>
      <c r="H12769" s="820"/>
      <c r="J12769" s="820"/>
      <c r="K12769" s="820"/>
      <c r="L12769" s="820"/>
      <c r="M12769" s="820"/>
      <c r="N12769" s="820"/>
      <c r="O12769" s="820"/>
      <c r="P12769" s="820"/>
      <c r="Q12769" s="820"/>
      <c r="R12769" s="820"/>
      <c r="S12769" s="820"/>
      <c r="T12769" s="820"/>
      <c r="U12769" s="820"/>
      <c r="V12769" s="820"/>
      <c r="W12769" s="820"/>
      <c r="X12769" s="820"/>
      <c r="Y12769" s="820"/>
      <c r="Z12769" s="820"/>
    </row>
    <row r="12770" spans="7:26">
      <c r="G12770" s="826"/>
      <c r="H12770" s="820"/>
      <c r="J12770" s="820"/>
      <c r="K12770" s="820"/>
      <c r="L12770" s="820"/>
      <c r="M12770" s="820"/>
      <c r="N12770" s="820"/>
      <c r="O12770" s="820"/>
      <c r="P12770" s="820"/>
      <c r="Q12770" s="820"/>
      <c r="R12770" s="820"/>
      <c r="S12770" s="820"/>
      <c r="T12770" s="820"/>
      <c r="U12770" s="820"/>
      <c r="V12770" s="820"/>
      <c r="W12770" s="820"/>
      <c r="X12770" s="820"/>
      <c r="Y12770" s="820"/>
      <c r="Z12770" s="820"/>
    </row>
    <row r="12771" spans="7:26">
      <c r="G12771" s="826"/>
      <c r="H12771" s="820"/>
      <c r="J12771" s="820"/>
      <c r="K12771" s="820"/>
      <c r="L12771" s="820"/>
      <c r="M12771" s="820"/>
      <c r="N12771" s="820"/>
      <c r="O12771" s="820"/>
      <c r="P12771" s="820"/>
      <c r="Q12771" s="820"/>
      <c r="R12771" s="820"/>
      <c r="S12771" s="820"/>
      <c r="T12771" s="820"/>
      <c r="U12771" s="820"/>
      <c r="V12771" s="820"/>
      <c r="W12771" s="820"/>
      <c r="X12771" s="820"/>
      <c r="Y12771" s="820"/>
      <c r="Z12771" s="820"/>
    </row>
    <row r="12772" spans="7:26">
      <c r="G12772" s="826"/>
      <c r="H12772" s="820"/>
      <c r="J12772" s="820"/>
      <c r="K12772" s="820"/>
      <c r="L12772" s="820"/>
      <c r="M12772" s="820"/>
      <c r="N12772" s="820"/>
      <c r="O12772" s="820"/>
      <c r="P12772" s="820"/>
      <c r="Q12772" s="820"/>
      <c r="R12772" s="820"/>
      <c r="S12772" s="820"/>
      <c r="T12772" s="820"/>
      <c r="U12772" s="820"/>
      <c r="V12772" s="820"/>
      <c r="W12772" s="820"/>
      <c r="X12772" s="820"/>
      <c r="Y12772" s="820"/>
      <c r="Z12772" s="820"/>
    </row>
    <row r="12773" spans="7:26">
      <c r="G12773" s="826"/>
      <c r="H12773" s="820"/>
      <c r="J12773" s="820"/>
      <c r="K12773" s="820"/>
      <c r="L12773" s="820"/>
      <c r="M12773" s="820"/>
      <c r="N12773" s="820"/>
      <c r="O12773" s="820"/>
      <c r="P12773" s="820"/>
      <c r="Q12773" s="820"/>
      <c r="R12773" s="820"/>
      <c r="S12773" s="820"/>
      <c r="T12773" s="820"/>
      <c r="U12773" s="820"/>
      <c r="V12773" s="820"/>
      <c r="W12773" s="820"/>
      <c r="X12773" s="820"/>
      <c r="Y12773" s="820"/>
      <c r="Z12773" s="820"/>
    </row>
    <row r="12774" spans="7:26">
      <c r="G12774" s="826"/>
      <c r="H12774" s="820"/>
      <c r="J12774" s="820"/>
      <c r="K12774" s="820"/>
      <c r="L12774" s="820"/>
      <c r="M12774" s="820"/>
      <c r="N12774" s="820"/>
      <c r="O12774" s="820"/>
      <c r="P12774" s="820"/>
      <c r="Q12774" s="820"/>
      <c r="R12774" s="820"/>
      <c r="S12774" s="820"/>
      <c r="T12774" s="820"/>
      <c r="U12774" s="820"/>
      <c r="V12774" s="820"/>
      <c r="W12774" s="820"/>
      <c r="X12774" s="820"/>
      <c r="Y12774" s="820"/>
      <c r="Z12774" s="820"/>
    </row>
    <row r="12775" spans="7:26">
      <c r="G12775" s="826"/>
      <c r="H12775" s="820"/>
      <c r="J12775" s="820"/>
      <c r="K12775" s="820"/>
      <c r="L12775" s="820"/>
      <c r="M12775" s="820"/>
      <c r="N12775" s="820"/>
      <c r="O12775" s="820"/>
      <c r="P12775" s="820"/>
      <c r="Q12775" s="820"/>
      <c r="R12775" s="820"/>
      <c r="S12775" s="820"/>
      <c r="T12775" s="820"/>
      <c r="U12775" s="820"/>
      <c r="V12775" s="820"/>
      <c r="W12775" s="820"/>
      <c r="X12775" s="820"/>
      <c r="Y12775" s="820"/>
      <c r="Z12775" s="820"/>
    </row>
    <row r="12776" spans="7:26">
      <c r="G12776" s="826"/>
      <c r="H12776" s="820"/>
      <c r="J12776" s="820"/>
      <c r="K12776" s="820"/>
      <c r="L12776" s="820"/>
      <c r="M12776" s="820"/>
      <c r="N12776" s="820"/>
      <c r="O12776" s="820"/>
      <c r="P12776" s="820"/>
      <c r="Q12776" s="820"/>
      <c r="R12776" s="820"/>
      <c r="S12776" s="820"/>
      <c r="T12776" s="820"/>
      <c r="U12776" s="820"/>
      <c r="V12776" s="820"/>
      <c r="W12776" s="820"/>
      <c r="X12776" s="820"/>
      <c r="Y12776" s="820"/>
      <c r="Z12776" s="820"/>
    </row>
    <row r="12777" spans="7:26">
      <c r="G12777" s="826"/>
      <c r="H12777" s="820"/>
      <c r="J12777" s="820"/>
      <c r="K12777" s="820"/>
      <c r="L12777" s="820"/>
      <c r="M12777" s="820"/>
      <c r="N12777" s="820"/>
      <c r="O12777" s="820"/>
      <c r="P12777" s="820"/>
      <c r="Q12777" s="820"/>
      <c r="R12777" s="820"/>
      <c r="S12777" s="820"/>
      <c r="T12777" s="820"/>
      <c r="U12777" s="820"/>
      <c r="V12777" s="820"/>
      <c r="W12777" s="820"/>
      <c r="X12777" s="820"/>
      <c r="Y12777" s="820"/>
      <c r="Z12777" s="820"/>
    </row>
    <row r="12778" spans="7:26">
      <c r="G12778" s="826"/>
      <c r="H12778" s="820"/>
      <c r="J12778" s="820"/>
      <c r="K12778" s="820"/>
      <c r="L12778" s="820"/>
      <c r="M12778" s="820"/>
      <c r="N12778" s="820"/>
      <c r="O12778" s="820"/>
      <c r="P12778" s="820"/>
      <c r="Q12778" s="820"/>
      <c r="R12778" s="820"/>
      <c r="S12778" s="820"/>
      <c r="T12778" s="820"/>
      <c r="U12778" s="820"/>
      <c r="V12778" s="820"/>
      <c r="W12778" s="820"/>
      <c r="X12778" s="820"/>
      <c r="Y12778" s="820"/>
      <c r="Z12778" s="820"/>
    </row>
    <row r="12779" spans="7:26">
      <c r="G12779" s="826"/>
      <c r="H12779" s="820"/>
      <c r="J12779" s="820"/>
      <c r="K12779" s="820"/>
      <c r="L12779" s="820"/>
      <c r="M12779" s="820"/>
      <c r="N12779" s="820"/>
      <c r="O12779" s="820"/>
      <c r="P12779" s="820"/>
      <c r="Q12779" s="820"/>
      <c r="R12779" s="820"/>
      <c r="S12779" s="820"/>
      <c r="T12779" s="820"/>
      <c r="U12779" s="820"/>
      <c r="V12779" s="820"/>
      <c r="W12779" s="820"/>
      <c r="X12779" s="820"/>
      <c r="Y12779" s="820"/>
      <c r="Z12779" s="820"/>
    </row>
    <row r="12780" spans="7:26">
      <c r="G12780" s="826"/>
      <c r="H12780" s="820"/>
      <c r="J12780" s="820"/>
      <c r="K12780" s="820"/>
      <c r="L12780" s="820"/>
      <c r="M12780" s="820"/>
      <c r="N12780" s="820"/>
      <c r="O12780" s="820"/>
      <c r="P12780" s="820"/>
      <c r="Q12780" s="820"/>
      <c r="R12780" s="820"/>
      <c r="S12780" s="820"/>
      <c r="T12780" s="820"/>
      <c r="U12780" s="820"/>
      <c r="V12780" s="820"/>
      <c r="W12780" s="820"/>
      <c r="X12780" s="820"/>
      <c r="Y12780" s="820"/>
      <c r="Z12780" s="820"/>
    </row>
    <row r="12781" spans="7:26">
      <c r="G12781" s="826"/>
      <c r="H12781" s="820"/>
      <c r="J12781" s="820"/>
      <c r="K12781" s="820"/>
      <c r="L12781" s="820"/>
      <c r="M12781" s="820"/>
      <c r="N12781" s="820"/>
      <c r="O12781" s="820"/>
      <c r="P12781" s="820"/>
      <c r="Q12781" s="820"/>
      <c r="R12781" s="820"/>
      <c r="S12781" s="820"/>
      <c r="T12781" s="820"/>
      <c r="U12781" s="820"/>
      <c r="V12781" s="820"/>
      <c r="W12781" s="820"/>
      <c r="X12781" s="820"/>
      <c r="Y12781" s="820"/>
      <c r="Z12781" s="820"/>
    </row>
    <row r="12782" spans="7:26">
      <c r="G12782" s="826"/>
      <c r="H12782" s="820"/>
      <c r="J12782" s="820"/>
      <c r="K12782" s="820"/>
      <c r="L12782" s="820"/>
      <c r="M12782" s="820"/>
      <c r="N12782" s="820"/>
      <c r="O12782" s="820"/>
      <c r="P12782" s="820"/>
      <c r="Q12782" s="820"/>
      <c r="R12782" s="820"/>
      <c r="S12782" s="820"/>
      <c r="T12782" s="820"/>
      <c r="U12782" s="820"/>
      <c r="V12782" s="820"/>
      <c r="W12782" s="820"/>
      <c r="X12782" s="820"/>
      <c r="Y12782" s="820"/>
      <c r="Z12782" s="820"/>
    </row>
    <row r="12783" spans="7:26">
      <c r="G12783" s="826"/>
      <c r="H12783" s="820"/>
      <c r="J12783" s="820"/>
      <c r="K12783" s="820"/>
      <c r="L12783" s="820"/>
      <c r="M12783" s="820"/>
      <c r="N12783" s="820"/>
      <c r="O12783" s="820"/>
      <c r="P12783" s="820"/>
      <c r="Q12783" s="820"/>
      <c r="R12783" s="820"/>
      <c r="S12783" s="820"/>
      <c r="T12783" s="820"/>
      <c r="U12783" s="820"/>
      <c r="V12783" s="820"/>
      <c r="W12783" s="820"/>
      <c r="X12783" s="820"/>
      <c r="Y12783" s="820"/>
      <c r="Z12783" s="820"/>
    </row>
    <row r="12784" spans="7:26">
      <c r="G12784" s="826"/>
      <c r="H12784" s="820"/>
      <c r="J12784" s="820"/>
      <c r="K12784" s="820"/>
      <c r="L12784" s="820"/>
      <c r="M12784" s="820"/>
      <c r="N12784" s="820"/>
      <c r="O12784" s="820"/>
      <c r="P12784" s="820"/>
      <c r="Q12784" s="820"/>
      <c r="R12784" s="820"/>
      <c r="S12784" s="820"/>
      <c r="T12784" s="820"/>
      <c r="U12784" s="820"/>
      <c r="V12784" s="820"/>
      <c r="W12784" s="820"/>
      <c r="X12784" s="820"/>
      <c r="Y12784" s="820"/>
      <c r="Z12784" s="820"/>
    </row>
    <row r="12785" spans="7:26">
      <c r="G12785" s="826"/>
      <c r="H12785" s="820"/>
      <c r="J12785" s="820"/>
      <c r="K12785" s="820"/>
      <c r="L12785" s="820"/>
      <c r="M12785" s="820"/>
      <c r="N12785" s="820"/>
      <c r="O12785" s="820"/>
      <c r="P12785" s="820"/>
      <c r="Q12785" s="820"/>
      <c r="R12785" s="820"/>
      <c r="S12785" s="820"/>
      <c r="T12785" s="820"/>
      <c r="U12785" s="820"/>
      <c r="V12785" s="820"/>
      <c r="W12785" s="820"/>
      <c r="X12785" s="820"/>
      <c r="Y12785" s="820"/>
      <c r="Z12785" s="820"/>
    </row>
    <row r="12786" spans="7:26">
      <c r="G12786" s="826"/>
      <c r="H12786" s="820"/>
      <c r="J12786" s="820"/>
      <c r="K12786" s="820"/>
      <c r="L12786" s="820"/>
      <c r="M12786" s="820"/>
      <c r="N12786" s="820"/>
      <c r="O12786" s="820"/>
      <c r="P12786" s="820"/>
      <c r="Q12786" s="820"/>
      <c r="R12786" s="820"/>
      <c r="S12786" s="820"/>
      <c r="T12786" s="820"/>
      <c r="U12786" s="820"/>
      <c r="V12786" s="820"/>
      <c r="W12786" s="820"/>
      <c r="X12786" s="820"/>
      <c r="Y12786" s="820"/>
      <c r="Z12786" s="820"/>
    </row>
    <row r="12787" spans="7:26">
      <c r="G12787" s="826"/>
      <c r="H12787" s="820"/>
      <c r="J12787" s="820"/>
      <c r="K12787" s="820"/>
      <c r="L12787" s="820"/>
      <c r="M12787" s="820"/>
      <c r="N12787" s="820"/>
      <c r="O12787" s="820"/>
      <c r="P12787" s="820"/>
      <c r="Q12787" s="820"/>
      <c r="R12787" s="820"/>
      <c r="S12787" s="820"/>
      <c r="T12787" s="820"/>
      <c r="U12787" s="820"/>
      <c r="V12787" s="820"/>
      <c r="W12787" s="820"/>
      <c r="X12787" s="820"/>
      <c r="Y12787" s="820"/>
      <c r="Z12787" s="820"/>
    </row>
    <row r="12788" spans="7:26">
      <c r="G12788" s="826"/>
      <c r="H12788" s="820"/>
      <c r="J12788" s="820"/>
      <c r="K12788" s="820"/>
      <c r="L12788" s="820"/>
      <c r="M12788" s="820"/>
      <c r="N12788" s="820"/>
      <c r="O12788" s="820"/>
      <c r="P12788" s="820"/>
      <c r="Q12788" s="820"/>
      <c r="R12788" s="820"/>
      <c r="S12788" s="820"/>
      <c r="T12788" s="820"/>
      <c r="U12788" s="820"/>
      <c r="V12788" s="820"/>
      <c r="W12788" s="820"/>
      <c r="X12788" s="820"/>
      <c r="Y12788" s="820"/>
      <c r="Z12788" s="820"/>
    </row>
    <row r="12789" spans="7:26">
      <c r="G12789" s="826"/>
      <c r="H12789" s="820"/>
      <c r="J12789" s="820"/>
      <c r="K12789" s="820"/>
      <c r="L12789" s="820"/>
      <c r="M12789" s="820"/>
      <c r="N12789" s="820"/>
      <c r="O12789" s="820"/>
      <c r="P12789" s="820"/>
      <c r="Q12789" s="820"/>
      <c r="R12789" s="820"/>
      <c r="S12789" s="820"/>
      <c r="T12789" s="820"/>
      <c r="U12789" s="820"/>
      <c r="V12789" s="820"/>
      <c r="W12789" s="820"/>
      <c r="X12789" s="820"/>
      <c r="Y12789" s="820"/>
      <c r="Z12789" s="820"/>
    </row>
    <row r="12790" spans="7:26">
      <c r="G12790" s="826"/>
      <c r="H12790" s="820"/>
      <c r="J12790" s="820"/>
      <c r="K12790" s="820"/>
      <c r="L12790" s="820"/>
      <c r="M12790" s="820"/>
      <c r="N12790" s="820"/>
      <c r="O12790" s="820"/>
      <c r="P12790" s="820"/>
      <c r="Q12790" s="820"/>
      <c r="R12790" s="820"/>
      <c r="S12790" s="820"/>
      <c r="T12790" s="820"/>
      <c r="U12790" s="820"/>
      <c r="V12790" s="820"/>
      <c r="W12790" s="820"/>
      <c r="X12790" s="820"/>
      <c r="Y12790" s="820"/>
      <c r="Z12790" s="820"/>
    </row>
    <row r="12791" spans="7:26">
      <c r="G12791" s="826"/>
      <c r="H12791" s="820"/>
      <c r="J12791" s="820"/>
      <c r="K12791" s="820"/>
      <c r="L12791" s="820"/>
      <c r="M12791" s="820"/>
      <c r="N12791" s="820"/>
      <c r="O12791" s="820"/>
      <c r="P12791" s="820"/>
      <c r="Q12791" s="820"/>
      <c r="R12791" s="820"/>
      <c r="S12791" s="820"/>
      <c r="T12791" s="820"/>
      <c r="U12791" s="820"/>
      <c r="V12791" s="820"/>
      <c r="W12791" s="820"/>
      <c r="X12791" s="820"/>
      <c r="Y12791" s="820"/>
      <c r="Z12791" s="820"/>
    </row>
    <row r="12792" spans="7:26">
      <c r="G12792" s="826"/>
      <c r="H12792" s="820"/>
      <c r="J12792" s="820"/>
      <c r="K12792" s="820"/>
      <c r="L12792" s="820"/>
      <c r="M12792" s="820"/>
      <c r="N12792" s="820"/>
      <c r="O12792" s="820"/>
      <c r="P12792" s="820"/>
      <c r="Q12792" s="820"/>
      <c r="R12792" s="820"/>
      <c r="S12792" s="820"/>
      <c r="T12792" s="820"/>
      <c r="U12792" s="820"/>
      <c r="V12792" s="820"/>
      <c r="W12792" s="820"/>
      <c r="X12792" s="820"/>
      <c r="Y12792" s="820"/>
      <c r="Z12792" s="820"/>
    </row>
    <row r="12793" spans="7:26">
      <c r="G12793" s="826"/>
      <c r="H12793" s="820"/>
      <c r="J12793" s="820"/>
      <c r="K12793" s="820"/>
      <c r="L12793" s="820"/>
      <c r="M12793" s="820"/>
      <c r="N12793" s="820"/>
      <c r="O12793" s="820"/>
      <c r="P12793" s="820"/>
      <c r="Q12793" s="820"/>
      <c r="R12793" s="820"/>
      <c r="S12793" s="820"/>
      <c r="T12793" s="820"/>
      <c r="U12793" s="820"/>
      <c r="V12793" s="820"/>
      <c r="W12793" s="820"/>
      <c r="X12793" s="820"/>
      <c r="Y12793" s="820"/>
      <c r="Z12793" s="820"/>
    </row>
    <row r="12794" spans="7:26">
      <c r="G12794" s="826"/>
      <c r="H12794" s="820"/>
      <c r="J12794" s="820"/>
      <c r="K12794" s="820"/>
      <c r="L12794" s="820"/>
      <c r="M12794" s="820"/>
      <c r="N12794" s="820"/>
      <c r="O12794" s="820"/>
      <c r="P12794" s="820"/>
      <c r="Q12794" s="820"/>
      <c r="R12794" s="820"/>
      <c r="S12794" s="820"/>
      <c r="T12794" s="820"/>
      <c r="U12794" s="820"/>
      <c r="V12794" s="820"/>
      <c r="W12794" s="820"/>
      <c r="X12794" s="820"/>
      <c r="Y12794" s="820"/>
      <c r="Z12794" s="820"/>
    </row>
    <row r="12795" spans="7:26">
      <c r="G12795" s="826"/>
      <c r="H12795" s="820"/>
      <c r="J12795" s="820"/>
      <c r="K12795" s="820"/>
      <c r="L12795" s="820"/>
      <c r="M12795" s="820"/>
      <c r="N12795" s="820"/>
      <c r="O12795" s="820"/>
      <c r="P12795" s="820"/>
      <c r="Q12795" s="820"/>
      <c r="R12795" s="820"/>
      <c r="S12795" s="820"/>
      <c r="T12795" s="820"/>
      <c r="U12795" s="820"/>
      <c r="V12795" s="820"/>
      <c r="W12795" s="820"/>
      <c r="X12795" s="820"/>
      <c r="Y12795" s="820"/>
      <c r="Z12795" s="820"/>
    </row>
    <row r="12796" spans="7:26">
      <c r="G12796" s="826"/>
      <c r="H12796" s="820"/>
      <c r="J12796" s="820"/>
      <c r="K12796" s="820"/>
      <c r="L12796" s="820"/>
      <c r="M12796" s="820"/>
      <c r="N12796" s="820"/>
      <c r="O12796" s="820"/>
      <c r="P12796" s="820"/>
      <c r="Q12796" s="820"/>
      <c r="R12796" s="820"/>
      <c r="S12796" s="820"/>
      <c r="T12796" s="820"/>
      <c r="U12796" s="820"/>
      <c r="V12796" s="820"/>
      <c r="W12796" s="820"/>
      <c r="X12796" s="820"/>
      <c r="Y12796" s="820"/>
      <c r="Z12796" s="820"/>
    </row>
    <row r="12797" spans="7:26">
      <c r="G12797" s="826"/>
      <c r="H12797" s="820"/>
      <c r="J12797" s="820"/>
      <c r="K12797" s="820"/>
      <c r="L12797" s="820"/>
      <c r="M12797" s="820"/>
      <c r="N12797" s="820"/>
      <c r="O12797" s="820"/>
      <c r="P12797" s="820"/>
      <c r="Q12797" s="820"/>
      <c r="R12797" s="820"/>
      <c r="S12797" s="820"/>
      <c r="T12797" s="820"/>
      <c r="U12797" s="820"/>
      <c r="V12797" s="820"/>
      <c r="W12797" s="820"/>
      <c r="X12797" s="820"/>
      <c r="Y12797" s="820"/>
      <c r="Z12797" s="820"/>
    </row>
    <row r="12798" spans="7:26">
      <c r="G12798" s="826"/>
      <c r="H12798" s="820"/>
      <c r="J12798" s="820"/>
      <c r="K12798" s="820"/>
      <c r="L12798" s="820"/>
      <c r="M12798" s="820"/>
      <c r="N12798" s="820"/>
      <c r="O12798" s="820"/>
      <c r="P12798" s="820"/>
      <c r="Q12798" s="820"/>
      <c r="R12798" s="820"/>
      <c r="S12798" s="820"/>
      <c r="T12798" s="820"/>
      <c r="U12798" s="820"/>
      <c r="V12798" s="820"/>
      <c r="W12798" s="820"/>
      <c r="X12798" s="820"/>
      <c r="Y12798" s="820"/>
      <c r="Z12798" s="820"/>
    </row>
    <row r="12799" spans="7:26">
      <c r="G12799" s="826"/>
      <c r="H12799" s="820"/>
      <c r="J12799" s="820"/>
      <c r="K12799" s="820"/>
      <c r="L12799" s="820"/>
      <c r="M12799" s="820"/>
      <c r="N12799" s="820"/>
      <c r="O12799" s="820"/>
      <c r="P12799" s="820"/>
      <c r="Q12799" s="820"/>
      <c r="R12799" s="820"/>
      <c r="S12799" s="820"/>
      <c r="T12799" s="820"/>
      <c r="U12799" s="820"/>
      <c r="V12799" s="820"/>
      <c r="W12799" s="820"/>
      <c r="X12799" s="820"/>
      <c r="Y12799" s="820"/>
      <c r="Z12799" s="820"/>
    </row>
    <row r="12800" spans="7:26">
      <c r="G12800" s="826"/>
      <c r="H12800" s="820"/>
      <c r="J12800" s="820"/>
      <c r="K12800" s="820"/>
      <c r="L12800" s="820"/>
      <c r="M12800" s="820"/>
      <c r="N12800" s="820"/>
      <c r="O12800" s="820"/>
      <c r="P12800" s="820"/>
      <c r="Q12800" s="820"/>
      <c r="R12800" s="820"/>
      <c r="S12800" s="820"/>
      <c r="T12800" s="820"/>
      <c r="U12800" s="820"/>
      <c r="V12800" s="820"/>
      <c r="W12800" s="820"/>
      <c r="X12800" s="820"/>
      <c r="Y12800" s="820"/>
      <c r="Z12800" s="820"/>
    </row>
    <row r="12801" spans="7:26">
      <c r="G12801" s="826"/>
      <c r="H12801" s="820"/>
      <c r="J12801" s="820"/>
      <c r="K12801" s="820"/>
      <c r="L12801" s="820"/>
      <c r="M12801" s="820"/>
      <c r="N12801" s="820"/>
      <c r="O12801" s="820"/>
      <c r="P12801" s="820"/>
      <c r="Q12801" s="820"/>
      <c r="R12801" s="820"/>
      <c r="S12801" s="820"/>
      <c r="T12801" s="820"/>
      <c r="U12801" s="820"/>
      <c r="V12801" s="820"/>
      <c r="W12801" s="820"/>
      <c r="X12801" s="820"/>
      <c r="Y12801" s="820"/>
      <c r="Z12801" s="820"/>
    </row>
    <row r="12802" spans="7:26">
      <c r="G12802" s="826"/>
      <c r="H12802" s="820"/>
      <c r="J12802" s="820"/>
      <c r="K12802" s="820"/>
      <c r="L12802" s="820"/>
      <c r="M12802" s="820"/>
      <c r="N12802" s="820"/>
      <c r="O12802" s="820"/>
      <c r="P12802" s="820"/>
      <c r="Q12802" s="820"/>
      <c r="R12802" s="820"/>
      <c r="S12802" s="820"/>
      <c r="T12802" s="820"/>
      <c r="U12802" s="820"/>
      <c r="V12802" s="820"/>
      <c r="W12802" s="820"/>
      <c r="X12802" s="820"/>
      <c r="Y12802" s="820"/>
      <c r="Z12802" s="820"/>
    </row>
    <row r="12803" spans="7:26">
      <c r="G12803" s="826"/>
      <c r="H12803" s="820"/>
      <c r="J12803" s="820"/>
      <c r="K12803" s="820"/>
      <c r="L12803" s="820"/>
      <c r="M12803" s="820"/>
      <c r="N12803" s="820"/>
      <c r="O12803" s="820"/>
      <c r="P12803" s="820"/>
      <c r="Q12803" s="820"/>
      <c r="R12803" s="820"/>
      <c r="S12803" s="820"/>
      <c r="T12803" s="820"/>
      <c r="U12803" s="820"/>
      <c r="V12803" s="820"/>
      <c r="W12803" s="820"/>
      <c r="X12803" s="820"/>
      <c r="Y12803" s="820"/>
      <c r="Z12803" s="820"/>
    </row>
    <row r="12804" spans="7:26">
      <c r="G12804" s="826"/>
      <c r="H12804" s="820"/>
      <c r="J12804" s="820"/>
      <c r="K12804" s="820"/>
      <c r="L12804" s="820"/>
      <c r="M12804" s="820"/>
      <c r="N12804" s="820"/>
      <c r="O12804" s="820"/>
      <c r="P12804" s="820"/>
      <c r="Q12804" s="820"/>
      <c r="R12804" s="820"/>
      <c r="S12804" s="820"/>
      <c r="T12804" s="820"/>
      <c r="U12804" s="820"/>
      <c r="V12804" s="820"/>
      <c r="W12804" s="820"/>
      <c r="X12804" s="820"/>
      <c r="Y12804" s="820"/>
      <c r="Z12804" s="820"/>
    </row>
    <row r="12805" spans="7:26">
      <c r="G12805" s="826"/>
      <c r="H12805" s="820"/>
      <c r="J12805" s="820"/>
      <c r="K12805" s="820"/>
      <c r="L12805" s="820"/>
      <c r="M12805" s="820"/>
      <c r="N12805" s="820"/>
      <c r="O12805" s="820"/>
      <c r="P12805" s="820"/>
      <c r="Q12805" s="820"/>
      <c r="R12805" s="820"/>
      <c r="S12805" s="820"/>
      <c r="T12805" s="820"/>
      <c r="U12805" s="820"/>
      <c r="V12805" s="820"/>
      <c r="W12805" s="820"/>
      <c r="X12805" s="820"/>
      <c r="Y12805" s="820"/>
      <c r="Z12805" s="820"/>
    </row>
    <row r="12806" spans="7:26">
      <c r="G12806" s="826"/>
      <c r="H12806" s="820"/>
      <c r="J12806" s="820"/>
      <c r="K12806" s="820"/>
      <c r="L12806" s="820"/>
      <c r="M12806" s="820"/>
      <c r="N12806" s="820"/>
      <c r="O12806" s="820"/>
      <c r="P12806" s="820"/>
      <c r="Q12806" s="820"/>
      <c r="R12806" s="820"/>
      <c r="S12806" s="820"/>
      <c r="T12806" s="820"/>
      <c r="U12806" s="820"/>
      <c r="V12806" s="820"/>
      <c r="W12806" s="820"/>
      <c r="X12806" s="820"/>
      <c r="Y12806" s="820"/>
      <c r="Z12806" s="820"/>
    </row>
    <row r="12807" spans="7:26">
      <c r="G12807" s="826"/>
      <c r="H12807" s="820"/>
      <c r="J12807" s="820"/>
      <c r="K12807" s="820"/>
      <c r="L12807" s="820"/>
      <c r="M12807" s="820"/>
      <c r="N12807" s="820"/>
      <c r="O12807" s="820"/>
      <c r="P12807" s="820"/>
      <c r="Q12807" s="820"/>
      <c r="R12807" s="820"/>
      <c r="S12807" s="820"/>
      <c r="T12807" s="820"/>
      <c r="U12807" s="820"/>
      <c r="V12807" s="820"/>
      <c r="W12807" s="820"/>
      <c r="X12807" s="820"/>
      <c r="Y12807" s="820"/>
      <c r="Z12807" s="820"/>
    </row>
    <row r="12808" spans="7:26">
      <c r="G12808" s="826"/>
      <c r="H12808" s="820"/>
      <c r="J12808" s="820"/>
      <c r="K12808" s="820"/>
      <c r="L12808" s="820"/>
      <c r="M12808" s="820"/>
      <c r="N12808" s="820"/>
      <c r="O12808" s="820"/>
      <c r="P12808" s="820"/>
      <c r="Q12808" s="820"/>
      <c r="R12808" s="820"/>
      <c r="S12808" s="820"/>
      <c r="T12808" s="820"/>
      <c r="U12808" s="820"/>
      <c r="V12808" s="820"/>
      <c r="W12808" s="820"/>
      <c r="X12808" s="820"/>
      <c r="Y12808" s="820"/>
      <c r="Z12808" s="820"/>
    </row>
    <row r="12809" spans="7:26">
      <c r="G12809" s="826"/>
      <c r="H12809" s="820"/>
      <c r="J12809" s="820"/>
      <c r="K12809" s="820"/>
      <c r="L12809" s="820"/>
      <c r="M12809" s="820"/>
      <c r="N12809" s="820"/>
      <c r="O12809" s="820"/>
      <c r="P12809" s="820"/>
      <c r="Q12809" s="820"/>
      <c r="R12809" s="820"/>
      <c r="S12809" s="820"/>
      <c r="T12809" s="820"/>
      <c r="U12809" s="820"/>
      <c r="V12809" s="820"/>
      <c r="W12809" s="820"/>
      <c r="X12809" s="820"/>
      <c r="Y12809" s="820"/>
      <c r="Z12809" s="820"/>
    </row>
    <row r="12810" spans="7:26">
      <c r="G12810" s="826"/>
      <c r="H12810" s="820"/>
      <c r="J12810" s="820"/>
      <c r="K12810" s="820"/>
      <c r="L12810" s="820"/>
      <c r="M12810" s="820"/>
      <c r="N12810" s="820"/>
      <c r="O12810" s="820"/>
      <c r="P12810" s="820"/>
      <c r="Q12810" s="820"/>
      <c r="R12810" s="820"/>
      <c r="S12810" s="820"/>
      <c r="T12810" s="820"/>
      <c r="U12810" s="820"/>
      <c r="V12810" s="820"/>
      <c r="W12810" s="820"/>
      <c r="X12810" s="820"/>
      <c r="Y12810" s="820"/>
      <c r="Z12810" s="820"/>
    </row>
    <row r="12811" spans="7:26">
      <c r="G12811" s="826"/>
      <c r="H12811" s="820"/>
      <c r="J12811" s="820"/>
      <c r="K12811" s="820"/>
      <c r="L12811" s="820"/>
      <c r="M12811" s="820"/>
      <c r="N12811" s="820"/>
      <c r="O12811" s="820"/>
      <c r="P12811" s="820"/>
      <c r="Q12811" s="820"/>
      <c r="R12811" s="820"/>
      <c r="S12811" s="820"/>
      <c r="T12811" s="820"/>
      <c r="U12811" s="820"/>
      <c r="V12811" s="820"/>
      <c r="W12811" s="820"/>
      <c r="X12811" s="820"/>
      <c r="Y12811" s="820"/>
      <c r="Z12811" s="820"/>
    </row>
    <row r="12812" spans="7:26">
      <c r="G12812" s="826"/>
      <c r="H12812" s="820"/>
      <c r="J12812" s="820"/>
      <c r="K12812" s="820"/>
      <c r="L12812" s="820"/>
      <c r="M12812" s="820"/>
      <c r="N12812" s="820"/>
      <c r="O12812" s="820"/>
      <c r="P12812" s="820"/>
      <c r="Q12812" s="820"/>
      <c r="R12812" s="820"/>
      <c r="S12812" s="820"/>
      <c r="T12812" s="820"/>
      <c r="U12812" s="820"/>
      <c r="V12812" s="820"/>
      <c r="W12812" s="820"/>
      <c r="X12812" s="820"/>
      <c r="Y12812" s="820"/>
      <c r="Z12812" s="820"/>
    </row>
    <row r="12813" spans="7:26">
      <c r="G12813" s="826"/>
      <c r="H12813" s="820"/>
      <c r="J12813" s="820"/>
      <c r="K12813" s="820"/>
      <c r="L12813" s="820"/>
      <c r="M12813" s="820"/>
      <c r="N12813" s="820"/>
      <c r="O12813" s="820"/>
      <c r="P12813" s="820"/>
      <c r="Q12813" s="820"/>
      <c r="R12813" s="820"/>
      <c r="S12813" s="820"/>
      <c r="T12813" s="820"/>
      <c r="U12813" s="820"/>
      <c r="V12813" s="820"/>
      <c r="W12813" s="820"/>
      <c r="X12813" s="820"/>
      <c r="Y12813" s="820"/>
      <c r="Z12813" s="820"/>
    </row>
    <row r="12814" spans="7:26">
      <c r="G12814" s="826"/>
      <c r="H12814" s="820"/>
      <c r="J12814" s="820"/>
      <c r="K12814" s="820"/>
      <c r="L12814" s="820"/>
      <c r="M12814" s="820"/>
      <c r="N12814" s="820"/>
      <c r="O12814" s="820"/>
      <c r="P12814" s="820"/>
      <c r="Q12814" s="820"/>
      <c r="R12814" s="820"/>
      <c r="S12814" s="820"/>
      <c r="T12814" s="820"/>
      <c r="U12814" s="820"/>
      <c r="V12814" s="820"/>
      <c r="W12814" s="820"/>
      <c r="X12814" s="820"/>
      <c r="Y12814" s="820"/>
      <c r="Z12814" s="820"/>
    </row>
    <row r="12815" spans="7:26">
      <c r="G12815" s="826"/>
      <c r="H12815" s="820"/>
      <c r="J12815" s="820"/>
      <c r="K12815" s="820"/>
      <c r="L12815" s="820"/>
      <c r="M12815" s="820"/>
      <c r="N12815" s="820"/>
      <c r="O12815" s="820"/>
      <c r="P12815" s="820"/>
      <c r="Q12815" s="820"/>
      <c r="R12815" s="820"/>
      <c r="S12815" s="820"/>
      <c r="T12815" s="820"/>
      <c r="U12815" s="820"/>
      <c r="V12815" s="820"/>
      <c r="W12815" s="820"/>
      <c r="X12815" s="820"/>
      <c r="Y12815" s="820"/>
      <c r="Z12815" s="820"/>
    </row>
    <row r="12816" spans="7:26">
      <c r="G12816" s="826"/>
      <c r="H12816" s="820"/>
      <c r="J12816" s="820"/>
      <c r="K12816" s="820"/>
      <c r="L12816" s="820"/>
      <c r="M12816" s="820"/>
      <c r="N12816" s="820"/>
      <c r="O12816" s="820"/>
      <c r="P12816" s="820"/>
      <c r="Q12816" s="820"/>
      <c r="R12816" s="820"/>
      <c r="S12816" s="820"/>
      <c r="T12816" s="820"/>
      <c r="U12816" s="820"/>
      <c r="V12816" s="820"/>
      <c r="W12816" s="820"/>
      <c r="X12816" s="820"/>
      <c r="Y12816" s="820"/>
      <c r="Z12816" s="820"/>
    </row>
    <row r="12817" spans="7:26">
      <c r="G12817" s="826"/>
      <c r="H12817" s="820"/>
      <c r="J12817" s="820"/>
      <c r="K12817" s="820"/>
      <c r="L12817" s="820"/>
      <c r="M12817" s="820"/>
      <c r="N12817" s="820"/>
      <c r="O12817" s="820"/>
      <c r="P12817" s="820"/>
      <c r="Q12817" s="820"/>
      <c r="R12817" s="820"/>
      <c r="S12817" s="820"/>
      <c r="T12817" s="820"/>
      <c r="U12817" s="820"/>
      <c r="V12817" s="820"/>
      <c r="W12817" s="820"/>
      <c r="X12817" s="820"/>
      <c r="Y12817" s="820"/>
      <c r="Z12817" s="820"/>
    </row>
    <row r="12818" spans="7:26">
      <c r="G12818" s="826"/>
      <c r="H12818" s="820"/>
      <c r="J12818" s="820"/>
      <c r="K12818" s="820"/>
      <c r="L12818" s="820"/>
      <c r="M12818" s="820"/>
      <c r="N12818" s="820"/>
      <c r="O12818" s="820"/>
      <c r="P12818" s="820"/>
      <c r="Q12818" s="820"/>
      <c r="R12818" s="820"/>
      <c r="S12818" s="820"/>
      <c r="T12818" s="820"/>
      <c r="U12818" s="820"/>
      <c r="V12818" s="820"/>
      <c r="W12818" s="820"/>
      <c r="X12818" s="820"/>
      <c r="Y12818" s="820"/>
      <c r="Z12818" s="820"/>
    </row>
    <row r="12819" spans="7:26">
      <c r="G12819" s="826"/>
      <c r="H12819" s="820"/>
      <c r="J12819" s="820"/>
      <c r="K12819" s="820"/>
      <c r="L12819" s="820"/>
      <c r="M12819" s="820"/>
      <c r="N12819" s="820"/>
      <c r="O12819" s="820"/>
      <c r="P12819" s="820"/>
      <c r="Q12819" s="820"/>
      <c r="R12819" s="820"/>
      <c r="S12819" s="820"/>
      <c r="T12819" s="820"/>
      <c r="U12819" s="820"/>
      <c r="V12819" s="820"/>
      <c r="W12819" s="820"/>
      <c r="X12819" s="820"/>
      <c r="Y12819" s="820"/>
      <c r="Z12819" s="820"/>
    </row>
    <row r="12820" spans="7:26">
      <c r="G12820" s="826"/>
      <c r="H12820" s="820"/>
      <c r="J12820" s="820"/>
      <c r="K12820" s="820"/>
      <c r="L12820" s="820"/>
      <c r="M12820" s="820"/>
      <c r="N12820" s="820"/>
      <c r="O12820" s="820"/>
      <c r="P12820" s="820"/>
      <c r="Q12820" s="820"/>
      <c r="R12820" s="820"/>
      <c r="S12820" s="820"/>
      <c r="T12820" s="820"/>
      <c r="U12820" s="820"/>
      <c r="V12820" s="820"/>
      <c r="W12820" s="820"/>
      <c r="X12820" s="820"/>
      <c r="Y12820" s="820"/>
      <c r="Z12820" s="820"/>
    </row>
    <row r="12821" spans="7:26">
      <c r="G12821" s="826"/>
      <c r="H12821" s="820"/>
      <c r="J12821" s="820"/>
      <c r="K12821" s="820"/>
      <c r="L12821" s="820"/>
      <c r="M12821" s="820"/>
      <c r="N12821" s="820"/>
      <c r="O12821" s="820"/>
      <c r="P12821" s="820"/>
      <c r="Q12821" s="820"/>
      <c r="R12821" s="820"/>
      <c r="S12821" s="820"/>
      <c r="T12821" s="820"/>
      <c r="U12821" s="820"/>
      <c r="V12821" s="820"/>
      <c r="W12821" s="820"/>
      <c r="X12821" s="820"/>
      <c r="Y12821" s="820"/>
      <c r="Z12821" s="820"/>
    </row>
    <row r="12822" spans="7:26">
      <c r="G12822" s="826"/>
      <c r="H12822" s="820"/>
      <c r="J12822" s="820"/>
      <c r="K12822" s="820"/>
      <c r="L12822" s="820"/>
      <c r="M12822" s="820"/>
      <c r="N12822" s="820"/>
      <c r="O12822" s="820"/>
      <c r="P12822" s="820"/>
      <c r="Q12822" s="820"/>
      <c r="R12822" s="820"/>
      <c r="S12822" s="820"/>
      <c r="T12822" s="820"/>
      <c r="U12822" s="820"/>
      <c r="V12822" s="820"/>
      <c r="W12822" s="820"/>
      <c r="X12822" s="820"/>
      <c r="Y12822" s="820"/>
      <c r="Z12822" s="820"/>
    </row>
    <row r="12823" spans="7:26">
      <c r="G12823" s="826"/>
      <c r="H12823" s="820"/>
      <c r="J12823" s="820"/>
      <c r="K12823" s="820"/>
      <c r="L12823" s="820"/>
      <c r="M12823" s="820"/>
      <c r="N12823" s="820"/>
      <c r="O12823" s="820"/>
      <c r="P12823" s="820"/>
      <c r="Q12823" s="820"/>
      <c r="R12823" s="820"/>
      <c r="S12823" s="820"/>
      <c r="T12823" s="820"/>
      <c r="U12823" s="820"/>
      <c r="V12823" s="820"/>
      <c r="W12823" s="820"/>
      <c r="X12823" s="820"/>
      <c r="Y12823" s="820"/>
      <c r="Z12823" s="820"/>
    </row>
    <row r="12824" spans="7:26">
      <c r="G12824" s="826"/>
      <c r="H12824" s="820"/>
      <c r="J12824" s="820"/>
      <c r="K12824" s="820"/>
      <c r="L12824" s="820"/>
      <c r="M12824" s="820"/>
      <c r="N12824" s="820"/>
      <c r="O12824" s="820"/>
      <c r="P12824" s="820"/>
      <c r="Q12824" s="820"/>
      <c r="R12824" s="820"/>
      <c r="S12824" s="820"/>
      <c r="T12824" s="820"/>
      <c r="U12824" s="820"/>
      <c r="V12824" s="820"/>
      <c r="W12824" s="820"/>
      <c r="X12824" s="820"/>
      <c r="Y12824" s="820"/>
      <c r="Z12824" s="820"/>
    </row>
    <row r="12825" spans="7:26">
      <c r="G12825" s="826"/>
      <c r="H12825" s="820"/>
      <c r="J12825" s="820"/>
      <c r="K12825" s="820"/>
      <c r="L12825" s="820"/>
      <c r="M12825" s="820"/>
      <c r="N12825" s="820"/>
      <c r="O12825" s="820"/>
      <c r="P12825" s="820"/>
      <c r="Q12825" s="820"/>
      <c r="R12825" s="820"/>
      <c r="S12825" s="820"/>
      <c r="T12825" s="820"/>
      <c r="U12825" s="820"/>
      <c r="V12825" s="820"/>
      <c r="W12825" s="820"/>
      <c r="X12825" s="820"/>
      <c r="Y12825" s="820"/>
      <c r="Z12825" s="820"/>
    </row>
    <row r="12826" spans="7:26">
      <c r="G12826" s="826"/>
      <c r="H12826" s="820"/>
      <c r="J12826" s="820"/>
      <c r="K12826" s="820"/>
      <c r="L12826" s="820"/>
      <c r="M12826" s="820"/>
      <c r="N12826" s="820"/>
      <c r="O12826" s="820"/>
      <c r="P12826" s="820"/>
      <c r="Q12826" s="820"/>
      <c r="R12826" s="820"/>
      <c r="S12826" s="820"/>
      <c r="T12826" s="820"/>
      <c r="U12826" s="820"/>
      <c r="V12826" s="820"/>
      <c r="W12826" s="820"/>
      <c r="X12826" s="820"/>
      <c r="Y12826" s="820"/>
      <c r="Z12826" s="820"/>
    </row>
    <row r="12827" spans="7:26">
      <c r="G12827" s="826"/>
      <c r="H12827" s="820"/>
      <c r="J12827" s="820"/>
      <c r="K12827" s="820"/>
      <c r="L12827" s="820"/>
      <c r="M12827" s="820"/>
      <c r="N12827" s="820"/>
      <c r="O12827" s="820"/>
      <c r="P12827" s="820"/>
      <c r="Q12827" s="820"/>
      <c r="R12827" s="820"/>
      <c r="S12827" s="820"/>
      <c r="T12827" s="820"/>
      <c r="U12827" s="820"/>
      <c r="V12827" s="820"/>
      <c r="W12827" s="820"/>
      <c r="X12827" s="820"/>
      <c r="Y12827" s="820"/>
      <c r="Z12827" s="820"/>
    </row>
    <row r="12828" spans="7:26">
      <c r="G12828" s="826"/>
      <c r="H12828" s="820"/>
      <c r="J12828" s="820"/>
      <c r="K12828" s="820"/>
      <c r="L12828" s="820"/>
      <c r="M12828" s="820"/>
      <c r="N12828" s="820"/>
      <c r="O12828" s="820"/>
      <c r="P12828" s="820"/>
      <c r="Q12828" s="820"/>
      <c r="R12828" s="820"/>
      <c r="S12828" s="820"/>
      <c r="T12828" s="820"/>
      <c r="U12828" s="820"/>
      <c r="V12828" s="820"/>
      <c r="W12828" s="820"/>
      <c r="X12828" s="820"/>
      <c r="Y12828" s="820"/>
      <c r="Z12828" s="820"/>
    </row>
    <row r="12829" spans="7:26">
      <c r="G12829" s="826"/>
      <c r="H12829" s="820"/>
      <c r="J12829" s="820"/>
      <c r="K12829" s="820"/>
      <c r="L12829" s="820"/>
      <c r="M12829" s="820"/>
      <c r="N12829" s="820"/>
      <c r="O12829" s="820"/>
      <c r="P12829" s="820"/>
      <c r="Q12829" s="820"/>
      <c r="R12829" s="820"/>
      <c r="S12829" s="820"/>
      <c r="T12829" s="820"/>
      <c r="U12829" s="820"/>
      <c r="V12829" s="820"/>
      <c r="W12829" s="820"/>
      <c r="X12829" s="820"/>
      <c r="Y12829" s="820"/>
      <c r="Z12829" s="820"/>
    </row>
    <row r="12830" spans="7:26">
      <c r="G12830" s="826"/>
      <c r="H12830" s="820"/>
      <c r="J12830" s="820"/>
      <c r="K12830" s="820"/>
      <c r="L12830" s="820"/>
      <c r="M12830" s="820"/>
      <c r="N12830" s="820"/>
      <c r="O12830" s="820"/>
      <c r="P12830" s="820"/>
      <c r="Q12830" s="820"/>
      <c r="R12830" s="820"/>
      <c r="S12830" s="820"/>
      <c r="T12830" s="820"/>
      <c r="U12830" s="820"/>
      <c r="V12830" s="820"/>
      <c r="W12830" s="820"/>
      <c r="X12830" s="820"/>
      <c r="Y12830" s="820"/>
      <c r="Z12830" s="820"/>
    </row>
    <row r="12831" spans="7:26">
      <c r="G12831" s="826"/>
      <c r="H12831" s="820"/>
      <c r="J12831" s="820"/>
      <c r="K12831" s="820"/>
      <c r="L12831" s="820"/>
      <c r="M12831" s="820"/>
      <c r="N12831" s="820"/>
      <c r="O12831" s="820"/>
      <c r="P12831" s="820"/>
      <c r="Q12831" s="820"/>
      <c r="R12831" s="820"/>
      <c r="S12831" s="820"/>
      <c r="T12831" s="820"/>
      <c r="U12831" s="820"/>
      <c r="V12831" s="820"/>
      <c r="W12831" s="820"/>
      <c r="X12831" s="820"/>
      <c r="Y12831" s="820"/>
      <c r="Z12831" s="820"/>
    </row>
    <row r="12832" spans="7:26">
      <c r="G12832" s="826"/>
      <c r="H12832" s="820"/>
      <c r="J12832" s="820"/>
      <c r="K12832" s="820"/>
      <c r="L12832" s="820"/>
      <c r="M12832" s="820"/>
      <c r="N12832" s="820"/>
      <c r="O12832" s="820"/>
      <c r="P12832" s="820"/>
      <c r="Q12832" s="820"/>
      <c r="R12832" s="820"/>
      <c r="S12832" s="820"/>
      <c r="T12832" s="820"/>
      <c r="U12832" s="820"/>
      <c r="V12832" s="820"/>
      <c r="W12832" s="820"/>
      <c r="X12832" s="820"/>
      <c r="Y12832" s="820"/>
      <c r="Z12832" s="820"/>
    </row>
    <row r="12833" spans="7:26">
      <c r="G12833" s="826"/>
      <c r="H12833" s="820"/>
      <c r="J12833" s="820"/>
      <c r="K12833" s="820"/>
      <c r="L12833" s="820"/>
      <c r="M12833" s="820"/>
      <c r="N12833" s="820"/>
      <c r="O12833" s="820"/>
      <c r="P12833" s="820"/>
      <c r="Q12833" s="820"/>
      <c r="R12833" s="820"/>
      <c r="S12833" s="820"/>
      <c r="T12833" s="820"/>
      <c r="U12833" s="820"/>
      <c r="V12833" s="820"/>
      <c r="W12833" s="820"/>
      <c r="X12833" s="820"/>
      <c r="Y12833" s="820"/>
      <c r="Z12833" s="820"/>
    </row>
    <row r="12834" spans="7:26">
      <c r="G12834" s="826"/>
      <c r="H12834" s="820"/>
      <c r="J12834" s="820"/>
      <c r="K12834" s="820"/>
      <c r="L12834" s="820"/>
      <c r="M12834" s="820"/>
      <c r="N12834" s="820"/>
      <c r="O12834" s="820"/>
      <c r="P12834" s="820"/>
      <c r="Q12834" s="820"/>
      <c r="R12834" s="820"/>
      <c r="S12834" s="820"/>
      <c r="T12834" s="820"/>
      <c r="U12834" s="820"/>
      <c r="V12834" s="820"/>
      <c r="W12834" s="820"/>
      <c r="X12834" s="820"/>
      <c r="Y12834" s="820"/>
      <c r="Z12834" s="820"/>
    </row>
    <row r="12835" spans="7:26">
      <c r="G12835" s="826"/>
      <c r="H12835" s="820"/>
      <c r="J12835" s="820"/>
      <c r="K12835" s="820"/>
      <c r="L12835" s="820"/>
      <c r="M12835" s="820"/>
      <c r="N12835" s="820"/>
      <c r="O12835" s="820"/>
      <c r="P12835" s="820"/>
      <c r="Q12835" s="820"/>
      <c r="R12835" s="820"/>
      <c r="S12835" s="820"/>
      <c r="T12835" s="820"/>
      <c r="U12835" s="820"/>
      <c r="V12835" s="820"/>
      <c r="W12835" s="820"/>
      <c r="X12835" s="820"/>
      <c r="Y12835" s="820"/>
      <c r="Z12835" s="820"/>
    </row>
    <row r="12836" spans="7:26">
      <c r="G12836" s="826"/>
      <c r="H12836" s="820"/>
      <c r="J12836" s="820"/>
      <c r="K12836" s="820"/>
      <c r="L12836" s="820"/>
      <c r="M12836" s="820"/>
      <c r="N12836" s="820"/>
      <c r="O12836" s="820"/>
      <c r="P12836" s="820"/>
      <c r="Q12836" s="820"/>
      <c r="R12836" s="820"/>
      <c r="S12836" s="820"/>
      <c r="T12836" s="820"/>
      <c r="U12836" s="820"/>
      <c r="V12836" s="820"/>
      <c r="W12836" s="820"/>
      <c r="X12836" s="820"/>
      <c r="Y12836" s="820"/>
      <c r="Z12836" s="820"/>
    </row>
    <row r="12837" spans="7:26">
      <c r="G12837" s="826"/>
      <c r="H12837" s="820"/>
      <c r="J12837" s="820"/>
      <c r="K12837" s="820"/>
      <c r="L12837" s="820"/>
      <c r="M12837" s="820"/>
      <c r="N12837" s="820"/>
      <c r="O12837" s="820"/>
      <c r="P12837" s="820"/>
      <c r="Q12837" s="820"/>
      <c r="R12837" s="820"/>
      <c r="S12837" s="820"/>
      <c r="T12837" s="820"/>
      <c r="U12837" s="820"/>
      <c r="V12837" s="820"/>
      <c r="W12837" s="820"/>
      <c r="X12837" s="820"/>
      <c r="Y12837" s="820"/>
      <c r="Z12837" s="820"/>
    </row>
    <row r="12838" spans="7:26">
      <c r="G12838" s="826"/>
      <c r="H12838" s="820"/>
      <c r="J12838" s="820"/>
      <c r="K12838" s="820"/>
      <c r="L12838" s="820"/>
      <c r="M12838" s="820"/>
      <c r="N12838" s="820"/>
      <c r="O12838" s="820"/>
      <c r="P12838" s="820"/>
      <c r="Q12838" s="820"/>
      <c r="R12838" s="820"/>
      <c r="S12838" s="820"/>
      <c r="T12838" s="820"/>
      <c r="U12838" s="820"/>
      <c r="V12838" s="820"/>
      <c r="W12838" s="820"/>
      <c r="X12838" s="820"/>
      <c r="Y12838" s="820"/>
      <c r="Z12838" s="820"/>
    </row>
    <row r="12839" spans="7:26">
      <c r="G12839" s="826"/>
      <c r="H12839" s="820"/>
      <c r="J12839" s="820"/>
      <c r="K12839" s="820"/>
      <c r="L12839" s="820"/>
      <c r="M12839" s="820"/>
      <c r="N12839" s="820"/>
      <c r="O12839" s="820"/>
      <c r="P12839" s="820"/>
      <c r="Q12839" s="820"/>
      <c r="R12839" s="820"/>
      <c r="S12839" s="820"/>
      <c r="T12839" s="820"/>
      <c r="U12839" s="820"/>
      <c r="V12839" s="820"/>
      <c r="W12839" s="820"/>
      <c r="X12839" s="820"/>
      <c r="Y12839" s="820"/>
      <c r="Z12839" s="820"/>
    </row>
    <row r="12840" spans="7:26">
      <c r="G12840" s="826"/>
      <c r="H12840" s="820"/>
      <c r="J12840" s="820"/>
      <c r="K12840" s="820"/>
      <c r="L12840" s="820"/>
      <c r="M12840" s="820"/>
      <c r="N12840" s="820"/>
      <c r="O12840" s="820"/>
      <c r="P12840" s="820"/>
      <c r="Q12840" s="820"/>
      <c r="R12840" s="820"/>
      <c r="S12840" s="820"/>
      <c r="T12840" s="820"/>
      <c r="U12840" s="820"/>
      <c r="V12840" s="820"/>
      <c r="W12840" s="820"/>
      <c r="X12840" s="820"/>
      <c r="Y12840" s="820"/>
      <c r="Z12840" s="820"/>
    </row>
    <row r="12841" spans="7:26">
      <c r="G12841" s="826"/>
      <c r="H12841" s="820"/>
      <c r="J12841" s="820"/>
      <c r="K12841" s="820"/>
      <c r="L12841" s="820"/>
      <c r="M12841" s="820"/>
      <c r="N12841" s="820"/>
      <c r="O12841" s="820"/>
      <c r="P12841" s="820"/>
      <c r="Q12841" s="820"/>
      <c r="R12841" s="820"/>
      <c r="S12841" s="820"/>
      <c r="T12841" s="820"/>
      <c r="U12841" s="820"/>
      <c r="V12841" s="820"/>
      <c r="W12841" s="820"/>
      <c r="X12841" s="820"/>
      <c r="Y12841" s="820"/>
      <c r="Z12841" s="820"/>
    </row>
    <row r="12842" spans="7:26">
      <c r="G12842" s="826"/>
      <c r="H12842" s="820"/>
      <c r="J12842" s="820"/>
      <c r="K12842" s="820"/>
      <c r="L12842" s="820"/>
      <c r="M12842" s="820"/>
      <c r="N12842" s="820"/>
      <c r="O12842" s="820"/>
      <c r="P12842" s="820"/>
      <c r="Q12842" s="820"/>
      <c r="R12842" s="820"/>
      <c r="S12842" s="820"/>
      <c r="T12842" s="820"/>
      <c r="U12842" s="820"/>
      <c r="V12842" s="820"/>
      <c r="W12842" s="820"/>
      <c r="X12842" s="820"/>
      <c r="Y12842" s="820"/>
      <c r="Z12842" s="820"/>
    </row>
    <row r="12843" spans="7:26">
      <c r="G12843" s="826"/>
      <c r="H12843" s="820"/>
      <c r="J12843" s="820"/>
      <c r="K12843" s="820"/>
      <c r="L12843" s="820"/>
      <c r="M12843" s="820"/>
      <c r="N12843" s="820"/>
      <c r="O12843" s="820"/>
      <c r="P12843" s="820"/>
      <c r="Q12843" s="820"/>
      <c r="R12843" s="820"/>
      <c r="S12843" s="820"/>
      <c r="T12843" s="820"/>
      <c r="U12843" s="820"/>
      <c r="V12843" s="820"/>
      <c r="W12843" s="820"/>
      <c r="X12843" s="820"/>
      <c r="Y12843" s="820"/>
      <c r="Z12843" s="820"/>
    </row>
    <row r="12844" spans="7:26">
      <c r="G12844" s="826"/>
      <c r="H12844" s="820"/>
      <c r="J12844" s="820"/>
      <c r="K12844" s="820"/>
      <c r="L12844" s="820"/>
      <c r="M12844" s="820"/>
      <c r="N12844" s="820"/>
      <c r="O12844" s="820"/>
      <c r="P12844" s="820"/>
      <c r="Q12844" s="820"/>
      <c r="R12844" s="820"/>
      <c r="S12844" s="820"/>
      <c r="T12844" s="820"/>
      <c r="U12844" s="820"/>
      <c r="V12844" s="820"/>
      <c r="W12844" s="820"/>
      <c r="X12844" s="820"/>
      <c r="Y12844" s="820"/>
      <c r="Z12844" s="820"/>
    </row>
    <row r="12845" spans="7:26">
      <c r="G12845" s="826"/>
      <c r="H12845" s="820"/>
      <c r="J12845" s="820"/>
      <c r="K12845" s="820"/>
      <c r="L12845" s="820"/>
      <c r="M12845" s="820"/>
      <c r="N12845" s="820"/>
      <c r="O12845" s="820"/>
      <c r="P12845" s="820"/>
      <c r="Q12845" s="820"/>
      <c r="R12845" s="820"/>
      <c r="S12845" s="820"/>
      <c r="T12845" s="820"/>
      <c r="U12845" s="820"/>
      <c r="V12845" s="820"/>
      <c r="W12845" s="820"/>
      <c r="X12845" s="820"/>
      <c r="Y12845" s="820"/>
      <c r="Z12845" s="820"/>
    </row>
    <row r="12846" spans="7:26">
      <c r="G12846" s="826"/>
      <c r="H12846" s="820"/>
      <c r="J12846" s="820"/>
      <c r="K12846" s="820"/>
      <c r="L12846" s="820"/>
      <c r="M12846" s="820"/>
      <c r="N12846" s="820"/>
      <c r="O12846" s="820"/>
      <c r="P12846" s="820"/>
      <c r="Q12846" s="820"/>
      <c r="R12846" s="820"/>
      <c r="S12846" s="820"/>
      <c r="T12846" s="820"/>
      <c r="U12846" s="820"/>
      <c r="V12846" s="820"/>
      <c r="W12846" s="820"/>
      <c r="X12846" s="820"/>
      <c r="Y12846" s="820"/>
      <c r="Z12846" s="820"/>
    </row>
    <row r="12847" spans="7:26">
      <c r="G12847" s="826"/>
      <c r="H12847" s="820"/>
      <c r="J12847" s="820"/>
      <c r="K12847" s="820"/>
      <c r="L12847" s="820"/>
      <c r="M12847" s="820"/>
      <c r="N12847" s="820"/>
      <c r="O12847" s="820"/>
      <c r="P12847" s="820"/>
      <c r="Q12847" s="820"/>
      <c r="R12847" s="820"/>
      <c r="S12847" s="820"/>
      <c r="T12847" s="820"/>
      <c r="U12847" s="820"/>
      <c r="V12847" s="820"/>
      <c r="W12847" s="820"/>
      <c r="X12847" s="820"/>
      <c r="Y12847" s="820"/>
      <c r="Z12847" s="820"/>
    </row>
    <row r="12848" spans="7:26">
      <c r="G12848" s="826"/>
      <c r="H12848" s="820"/>
      <c r="J12848" s="820"/>
      <c r="K12848" s="820"/>
      <c r="L12848" s="820"/>
      <c r="M12848" s="820"/>
      <c r="N12848" s="820"/>
      <c r="O12848" s="820"/>
      <c r="P12848" s="820"/>
      <c r="Q12848" s="820"/>
      <c r="R12848" s="820"/>
      <c r="S12848" s="820"/>
      <c r="T12848" s="820"/>
      <c r="U12848" s="820"/>
      <c r="V12848" s="820"/>
      <c r="W12848" s="820"/>
      <c r="X12848" s="820"/>
      <c r="Y12848" s="820"/>
      <c r="Z12848" s="820"/>
    </row>
    <row r="12849" spans="7:26">
      <c r="G12849" s="826"/>
      <c r="H12849" s="820"/>
      <c r="J12849" s="820"/>
      <c r="K12849" s="820"/>
      <c r="L12849" s="820"/>
      <c r="M12849" s="820"/>
      <c r="N12849" s="820"/>
      <c r="O12849" s="820"/>
      <c r="P12849" s="820"/>
      <c r="Q12849" s="820"/>
      <c r="R12849" s="820"/>
      <c r="S12849" s="820"/>
      <c r="T12849" s="820"/>
      <c r="U12849" s="820"/>
      <c r="V12849" s="820"/>
      <c r="W12849" s="820"/>
      <c r="X12849" s="820"/>
      <c r="Y12849" s="820"/>
      <c r="Z12849" s="820"/>
    </row>
    <row r="12850" spans="7:26">
      <c r="G12850" s="826"/>
      <c r="H12850" s="820"/>
      <c r="J12850" s="820"/>
      <c r="K12850" s="820"/>
      <c r="L12850" s="820"/>
      <c r="M12850" s="820"/>
      <c r="N12850" s="820"/>
      <c r="O12850" s="820"/>
      <c r="P12850" s="820"/>
      <c r="Q12850" s="820"/>
      <c r="R12850" s="820"/>
      <c r="S12850" s="820"/>
      <c r="T12850" s="820"/>
      <c r="U12850" s="820"/>
      <c r="V12850" s="820"/>
      <c r="W12850" s="820"/>
      <c r="X12850" s="820"/>
      <c r="Y12850" s="820"/>
      <c r="Z12850" s="820"/>
    </row>
    <row r="12851" spans="7:26">
      <c r="G12851" s="826"/>
      <c r="H12851" s="820"/>
      <c r="J12851" s="820"/>
      <c r="K12851" s="820"/>
      <c r="L12851" s="820"/>
      <c r="M12851" s="820"/>
      <c r="N12851" s="820"/>
      <c r="O12851" s="820"/>
      <c r="P12851" s="820"/>
      <c r="Q12851" s="820"/>
      <c r="R12851" s="820"/>
      <c r="S12851" s="820"/>
      <c r="T12851" s="820"/>
      <c r="U12851" s="820"/>
      <c r="V12851" s="820"/>
      <c r="W12851" s="820"/>
      <c r="X12851" s="820"/>
      <c r="Y12851" s="820"/>
      <c r="Z12851" s="820"/>
    </row>
    <row r="12852" spans="7:26">
      <c r="G12852" s="826"/>
      <c r="H12852" s="820"/>
      <c r="J12852" s="820"/>
      <c r="K12852" s="820"/>
      <c r="L12852" s="820"/>
      <c r="M12852" s="820"/>
      <c r="N12852" s="820"/>
      <c r="O12852" s="820"/>
      <c r="P12852" s="820"/>
      <c r="Q12852" s="820"/>
      <c r="R12852" s="820"/>
      <c r="S12852" s="820"/>
      <c r="T12852" s="820"/>
      <c r="U12852" s="820"/>
      <c r="V12852" s="820"/>
      <c r="W12852" s="820"/>
      <c r="X12852" s="820"/>
      <c r="Y12852" s="820"/>
      <c r="Z12852" s="820"/>
    </row>
    <row r="12853" spans="7:26">
      <c r="G12853" s="826"/>
      <c r="H12853" s="820"/>
      <c r="J12853" s="820"/>
      <c r="K12853" s="820"/>
      <c r="L12853" s="820"/>
      <c r="M12853" s="820"/>
      <c r="N12853" s="820"/>
      <c r="O12853" s="820"/>
      <c r="P12853" s="820"/>
      <c r="Q12853" s="820"/>
      <c r="R12853" s="820"/>
      <c r="S12853" s="820"/>
      <c r="T12853" s="820"/>
      <c r="U12853" s="820"/>
      <c r="V12853" s="820"/>
      <c r="W12853" s="820"/>
      <c r="X12853" s="820"/>
      <c r="Y12853" s="820"/>
      <c r="Z12853" s="820"/>
    </row>
    <row r="12854" spans="7:26">
      <c r="G12854" s="826"/>
      <c r="H12854" s="820"/>
      <c r="J12854" s="820"/>
      <c r="K12854" s="820"/>
      <c r="L12854" s="820"/>
      <c r="M12854" s="820"/>
      <c r="N12854" s="820"/>
      <c r="O12854" s="820"/>
      <c r="P12854" s="820"/>
      <c r="Q12854" s="820"/>
      <c r="R12854" s="820"/>
      <c r="S12854" s="820"/>
      <c r="T12854" s="820"/>
      <c r="U12854" s="820"/>
      <c r="V12854" s="820"/>
      <c r="W12854" s="820"/>
      <c r="X12854" s="820"/>
      <c r="Y12854" s="820"/>
      <c r="Z12854" s="820"/>
    </row>
    <row r="12855" spans="7:26">
      <c r="G12855" s="826"/>
      <c r="H12855" s="820"/>
      <c r="J12855" s="820"/>
      <c r="K12855" s="820"/>
      <c r="L12855" s="820"/>
      <c r="M12855" s="820"/>
      <c r="N12855" s="820"/>
      <c r="O12855" s="820"/>
      <c r="P12855" s="820"/>
      <c r="Q12855" s="820"/>
      <c r="R12855" s="820"/>
      <c r="S12855" s="820"/>
      <c r="T12855" s="820"/>
      <c r="U12855" s="820"/>
      <c r="V12855" s="820"/>
      <c r="W12855" s="820"/>
      <c r="X12855" s="820"/>
      <c r="Y12855" s="820"/>
      <c r="Z12855" s="820"/>
    </row>
    <row r="12856" spans="7:26">
      <c r="G12856" s="826"/>
      <c r="H12856" s="820"/>
      <c r="J12856" s="820"/>
      <c r="K12856" s="820"/>
      <c r="L12856" s="820"/>
      <c r="M12856" s="820"/>
      <c r="N12856" s="820"/>
      <c r="O12856" s="820"/>
      <c r="P12856" s="820"/>
      <c r="Q12856" s="820"/>
      <c r="R12856" s="820"/>
      <c r="S12856" s="820"/>
      <c r="T12856" s="820"/>
      <c r="U12856" s="820"/>
      <c r="V12856" s="820"/>
      <c r="W12856" s="820"/>
      <c r="X12856" s="820"/>
      <c r="Y12856" s="820"/>
      <c r="Z12856" s="820"/>
    </row>
    <row r="12857" spans="7:26">
      <c r="G12857" s="826"/>
      <c r="H12857" s="820"/>
      <c r="J12857" s="820"/>
      <c r="K12857" s="820"/>
      <c r="L12857" s="820"/>
      <c r="M12857" s="820"/>
      <c r="N12857" s="820"/>
      <c r="O12857" s="820"/>
      <c r="P12857" s="820"/>
      <c r="Q12857" s="820"/>
      <c r="R12857" s="820"/>
      <c r="S12857" s="820"/>
      <c r="T12857" s="820"/>
      <c r="U12857" s="820"/>
      <c r="V12857" s="820"/>
      <c r="W12857" s="820"/>
      <c r="X12857" s="820"/>
      <c r="Y12857" s="820"/>
      <c r="Z12857" s="820"/>
    </row>
    <row r="12858" spans="7:26">
      <c r="G12858" s="826"/>
      <c r="H12858" s="820"/>
      <c r="J12858" s="820"/>
      <c r="K12858" s="820"/>
      <c r="L12858" s="820"/>
      <c r="M12858" s="820"/>
      <c r="N12858" s="820"/>
      <c r="O12858" s="820"/>
      <c r="P12858" s="820"/>
      <c r="Q12858" s="820"/>
      <c r="R12858" s="820"/>
      <c r="S12858" s="820"/>
      <c r="T12858" s="820"/>
      <c r="U12858" s="820"/>
      <c r="V12858" s="820"/>
      <c r="W12858" s="820"/>
      <c r="X12858" s="820"/>
      <c r="Y12858" s="820"/>
      <c r="Z12858" s="820"/>
    </row>
    <row r="12859" spans="7:26">
      <c r="G12859" s="826"/>
      <c r="H12859" s="820"/>
      <c r="J12859" s="820"/>
      <c r="K12859" s="820"/>
      <c r="L12859" s="820"/>
      <c r="M12859" s="820"/>
      <c r="N12859" s="820"/>
      <c r="O12859" s="820"/>
      <c r="P12859" s="820"/>
      <c r="Q12859" s="820"/>
      <c r="R12859" s="820"/>
      <c r="S12859" s="820"/>
      <c r="T12859" s="820"/>
      <c r="U12859" s="820"/>
      <c r="V12859" s="820"/>
      <c r="W12859" s="820"/>
      <c r="X12859" s="820"/>
      <c r="Y12859" s="820"/>
      <c r="Z12859" s="820"/>
    </row>
    <row r="12860" spans="7:26">
      <c r="G12860" s="826"/>
      <c r="H12860" s="820"/>
      <c r="J12860" s="820"/>
      <c r="K12860" s="820"/>
      <c r="L12860" s="820"/>
      <c r="M12860" s="820"/>
      <c r="N12860" s="820"/>
      <c r="O12860" s="820"/>
      <c r="P12860" s="820"/>
      <c r="Q12860" s="820"/>
      <c r="R12860" s="820"/>
      <c r="S12860" s="820"/>
      <c r="T12860" s="820"/>
      <c r="U12860" s="820"/>
      <c r="V12860" s="820"/>
      <c r="W12860" s="820"/>
      <c r="X12860" s="820"/>
      <c r="Y12860" s="820"/>
      <c r="Z12860" s="820"/>
    </row>
    <row r="12861" spans="7:26">
      <c r="G12861" s="826"/>
      <c r="H12861" s="820"/>
      <c r="J12861" s="820"/>
      <c r="K12861" s="820"/>
      <c r="L12861" s="820"/>
      <c r="M12861" s="820"/>
      <c r="N12861" s="820"/>
      <c r="O12861" s="820"/>
      <c r="P12861" s="820"/>
      <c r="Q12861" s="820"/>
      <c r="R12861" s="820"/>
      <c r="S12861" s="820"/>
      <c r="T12861" s="820"/>
      <c r="U12861" s="820"/>
      <c r="V12861" s="820"/>
      <c r="W12861" s="820"/>
      <c r="X12861" s="820"/>
      <c r="Y12861" s="820"/>
      <c r="Z12861" s="820"/>
    </row>
    <row r="12862" spans="7:26">
      <c r="G12862" s="826"/>
      <c r="H12862" s="820"/>
      <c r="J12862" s="820"/>
      <c r="K12862" s="820"/>
      <c r="L12862" s="820"/>
      <c r="M12862" s="820"/>
      <c r="N12862" s="820"/>
      <c r="O12862" s="820"/>
      <c r="P12862" s="820"/>
      <c r="Q12862" s="820"/>
      <c r="R12862" s="820"/>
      <c r="S12862" s="820"/>
      <c r="T12862" s="820"/>
      <c r="U12862" s="820"/>
      <c r="V12862" s="820"/>
      <c r="W12862" s="820"/>
      <c r="X12862" s="820"/>
      <c r="Y12862" s="820"/>
      <c r="Z12862" s="820"/>
    </row>
    <row r="12863" spans="7:26">
      <c r="G12863" s="826"/>
      <c r="H12863" s="820"/>
      <c r="J12863" s="820"/>
      <c r="K12863" s="820"/>
      <c r="L12863" s="820"/>
      <c r="M12863" s="820"/>
      <c r="N12863" s="820"/>
      <c r="O12863" s="820"/>
      <c r="P12863" s="820"/>
      <c r="Q12863" s="820"/>
      <c r="R12863" s="820"/>
      <c r="S12863" s="820"/>
      <c r="T12863" s="820"/>
      <c r="U12863" s="820"/>
      <c r="V12863" s="820"/>
      <c r="W12863" s="820"/>
      <c r="X12863" s="820"/>
      <c r="Y12863" s="820"/>
      <c r="Z12863" s="820"/>
    </row>
    <row r="12864" spans="7:26">
      <c r="G12864" s="826"/>
      <c r="H12864" s="820"/>
      <c r="J12864" s="820"/>
      <c r="K12864" s="820"/>
      <c r="L12864" s="820"/>
      <c r="M12864" s="820"/>
      <c r="N12864" s="820"/>
      <c r="O12864" s="820"/>
      <c r="P12864" s="820"/>
      <c r="Q12864" s="820"/>
      <c r="R12864" s="820"/>
      <c r="S12864" s="820"/>
      <c r="T12864" s="820"/>
      <c r="U12864" s="820"/>
      <c r="V12864" s="820"/>
      <c r="W12864" s="820"/>
      <c r="X12864" s="820"/>
      <c r="Y12864" s="820"/>
      <c r="Z12864" s="820"/>
    </row>
    <row r="12865" spans="7:26">
      <c r="G12865" s="826"/>
      <c r="H12865" s="820"/>
      <c r="J12865" s="820"/>
      <c r="K12865" s="820"/>
      <c r="L12865" s="820"/>
      <c r="M12865" s="820"/>
      <c r="N12865" s="820"/>
      <c r="O12865" s="820"/>
      <c r="P12865" s="820"/>
      <c r="Q12865" s="820"/>
      <c r="R12865" s="820"/>
      <c r="S12865" s="820"/>
      <c r="T12865" s="820"/>
      <c r="U12865" s="820"/>
      <c r="V12865" s="820"/>
      <c r="W12865" s="820"/>
      <c r="X12865" s="820"/>
      <c r="Y12865" s="820"/>
      <c r="Z12865" s="820"/>
    </row>
    <row r="12866" spans="7:26">
      <c r="G12866" s="826"/>
      <c r="H12866" s="820"/>
      <c r="J12866" s="820"/>
      <c r="K12866" s="820"/>
      <c r="L12866" s="820"/>
      <c r="M12866" s="820"/>
      <c r="N12866" s="820"/>
      <c r="O12866" s="820"/>
      <c r="P12866" s="820"/>
      <c r="Q12866" s="820"/>
      <c r="R12866" s="820"/>
      <c r="S12866" s="820"/>
      <c r="T12866" s="820"/>
      <c r="U12866" s="820"/>
      <c r="V12866" s="820"/>
      <c r="W12866" s="820"/>
      <c r="X12866" s="820"/>
      <c r="Y12866" s="820"/>
      <c r="Z12866" s="820"/>
    </row>
    <row r="12867" spans="7:26">
      <c r="G12867" s="826"/>
      <c r="H12867" s="820"/>
      <c r="J12867" s="820"/>
      <c r="K12867" s="820"/>
      <c r="L12867" s="820"/>
      <c r="M12867" s="820"/>
      <c r="N12867" s="820"/>
      <c r="O12867" s="820"/>
      <c r="P12867" s="820"/>
      <c r="Q12867" s="820"/>
      <c r="R12867" s="820"/>
      <c r="S12867" s="820"/>
      <c r="T12867" s="820"/>
      <c r="U12867" s="820"/>
      <c r="V12867" s="820"/>
      <c r="W12867" s="820"/>
      <c r="X12867" s="820"/>
      <c r="Y12867" s="820"/>
      <c r="Z12867" s="820"/>
    </row>
    <row r="12868" spans="7:26">
      <c r="G12868" s="826"/>
      <c r="H12868" s="820"/>
      <c r="J12868" s="820"/>
      <c r="K12868" s="820"/>
      <c r="L12868" s="820"/>
      <c r="M12868" s="820"/>
      <c r="N12868" s="820"/>
      <c r="O12868" s="820"/>
      <c r="P12868" s="820"/>
      <c r="Q12868" s="820"/>
      <c r="R12868" s="820"/>
      <c r="S12868" s="820"/>
      <c r="T12868" s="820"/>
      <c r="U12868" s="820"/>
      <c r="V12868" s="820"/>
      <c r="W12868" s="820"/>
      <c r="X12868" s="820"/>
      <c r="Y12868" s="820"/>
      <c r="Z12868" s="820"/>
    </row>
    <row r="12869" spans="7:26">
      <c r="G12869" s="826"/>
      <c r="H12869" s="820"/>
      <c r="J12869" s="820"/>
      <c r="K12869" s="820"/>
      <c r="L12869" s="820"/>
      <c r="M12869" s="820"/>
      <c r="N12869" s="820"/>
      <c r="O12869" s="820"/>
      <c r="P12869" s="820"/>
      <c r="Q12869" s="820"/>
      <c r="R12869" s="820"/>
      <c r="S12869" s="820"/>
      <c r="T12869" s="820"/>
      <c r="U12869" s="820"/>
      <c r="V12869" s="820"/>
      <c r="W12869" s="820"/>
      <c r="X12869" s="820"/>
      <c r="Y12869" s="820"/>
      <c r="Z12869" s="820"/>
    </row>
    <row r="12870" spans="7:26">
      <c r="G12870" s="826"/>
      <c r="H12870" s="820"/>
      <c r="J12870" s="820"/>
      <c r="K12870" s="820"/>
      <c r="L12870" s="820"/>
      <c r="M12870" s="820"/>
      <c r="N12870" s="820"/>
      <c r="O12870" s="820"/>
      <c r="P12870" s="820"/>
      <c r="Q12870" s="820"/>
      <c r="R12870" s="820"/>
      <c r="S12870" s="820"/>
      <c r="T12870" s="820"/>
      <c r="U12870" s="820"/>
      <c r="V12870" s="820"/>
      <c r="W12870" s="820"/>
      <c r="X12870" s="820"/>
      <c r="Y12870" s="820"/>
      <c r="Z12870" s="820"/>
    </row>
    <row r="12871" spans="7:26">
      <c r="G12871" s="826"/>
      <c r="H12871" s="820"/>
      <c r="J12871" s="820"/>
      <c r="K12871" s="820"/>
      <c r="L12871" s="820"/>
      <c r="M12871" s="820"/>
      <c r="N12871" s="820"/>
      <c r="O12871" s="820"/>
      <c r="P12871" s="820"/>
      <c r="Q12871" s="820"/>
      <c r="R12871" s="820"/>
      <c r="S12871" s="820"/>
      <c r="T12871" s="820"/>
      <c r="U12871" s="820"/>
      <c r="V12871" s="820"/>
      <c r="W12871" s="820"/>
      <c r="X12871" s="820"/>
      <c r="Y12871" s="820"/>
      <c r="Z12871" s="820"/>
    </row>
    <row r="12872" spans="7:26">
      <c r="G12872" s="826"/>
      <c r="H12872" s="820"/>
      <c r="J12872" s="820"/>
      <c r="K12872" s="820"/>
      <c r="L12872" s="820"/>
      <c r="M12872" s="820"/>
      <c r="N12872" s="820"/>
      <c r="O12872" s="820"/>
      <c r="P12872" s="820"/>
      <c r="Q12872" s="820"/>
      <c r="R12872" s="820"/>
      <c r="S12872" s="820"/>
      <c r="T12872" s="820"/>
      <c r="U12872" s="820"/>
      <c r="V12872" s="820"/>
      <c r="W12872" s="820"/>
      <c r="X12872" s="820"/>
      <c r="Y12872" s="820"/>
      <c r="Z12872" s="820"/>
    </row>
    <row r="12873" spans="7:26">
      <c r="G12873" s="826"/>
      <c r="H12873" s="820"/>
      <c r="J12873" s="820"/>
      <c r="K12873" s="820"/>
      <c r="L12873" s="820"/>
      <c r="M12873" s="820"/>
      <c r="N12873" s="820"/>
      <c r="O12873" s="820"/>
      <c r="P12873" s="820"/>
      <c r="Q12873" s="820"/>
      <c r="R12873" s="820"/>
      <c r="S12873" s="820"/>
      <c r="T12873" s="820"/>
      <c r="U12873" s="820"/>
      <c r="V12873" s="820"/>
      <c r="W12873" s="820"/>
      <c r="X12873" s="820"/>
      <c r="Y12873" s="820"/>
      <c r="Z12873" s="820"/>
    </row>
    <row r="12874" spans="7:26">
      <c r="G12874" s="826"/>
      <c r="H12874" s="820"/>
      <c r="J12874" s="820"/>
      <c r="K12874" s="820"/>
      <c r="L12874" s="820"/>
      <c r="M12874" s="820"/>
      <c r="N12874" s="820"/>
      <c r="O12874" s="820"/>
      <c r="P12874" s="820"/>
      <c r="Q12874" s="820"/>
      <c r="R12874" s="820"/>
      <c r="S12874" s="820"/>
      <c r="T12874" s="820"/>
      <c r="U12874" s="820"/>
      <c r="V12874" s="820"/>
      <c r="W12874" s="820"/>
      <c r="X12874" s="820"/>
      <c r="Y12874" s="820"/>
      <c r="Z12874" s="820"/>
    </row>
    <row r="12875" spans="7:26">
      <c r="G12875" s="826"/>
      <c r="H12875" s="820"/>
      <c r="J12875" s="820"/>
      <c r="K12875" s="820"/>
      <c r="L12875" s="820"/>
      <c r="M12875" s="820"/>
      <c r="N12875" s="820"/>
      <c r="O12875" s="820"/>
      <c r="P12875" s="820"/>
      <c r="Q12875" s="820"/>
      <c r="R12875" s="820"/>
      <c r="S12875" s="820"/>
      <c r="T12875" s="820"/>
      <c r="U12875" s="820"/>
      <c r="V12875" s="820"/>
      <c r="W12875" s="820"/>
      <c r="X12875" s="820"/>
      <c r="Y12875" s="820"/>
      <c r="Z12875" s="820"/>
    </row>
    <row r="12876" spans="7:26">
      <c r="G12876" s="826"/>
      <c r="H12876" s="820"/>
      <c r="J12876" s="820"/>
      <c r="K12876" s="820"/>
      <c r="L12876" s="820"/>
      <c r="M12876" s="820"/>
      <c r="N12876" s="820"/>
      <c r="O12876" s="820"/>
      <c r="P12876" s="820"/>
      <c r="Q12876" s="820"/>
      <c r="R12876" s="820"/>
      <c r="S12876" s="820"/>
      <c r="T12876" s="820"/>
      <c r="U12876" s="820"/>
      <c r="V12876" s="820"/>
      <c r="W12876" s="820"/>
      <c r="X12876" s="820"/>
      <c r="Y12876" s="820"/>
      <c r="Z12876" s="820"/>
    </row>
    <row r="12877" spans="7:26">
      <c r="G12877" s="826"/>
      <c r="H12877" s="820"/>
      <c r="J12877" s="820"/>
      <c r="K12877" s="820"/>
      <c r="L12877" s="820"/>
      <c r="M12877" s="820"/>
      <c r="N12877" s="820"/>
      <c r="O12877" s="820"/>
      <c r="P12877" s="820"/>
      <c r="Q12877" s="820"/>
      <c r="R12877" s="820"/>
      <c r="S12877" s="820"/>
      <c r="T12877" s="820"/>
      <c r="U12877" s="820"/>
      <c r="V12877" s="820"/>
      <c r="W12877" s="820"/>
      <c r="X12877" s="820"/>
      <c r="Y12877" s="820"/>
      <c r="Z12877" s="820"/>
    </row>
    <row r="12878" spans="7:26">
      <c r="G12878" s="826"/>
      <c r="H12878" s="820"/>
      <c r="J12878" s="820"/>
      <c r="K12878" s="820"/>
      <c r="L12878" s="820"/>
      <c r="M12878" s="820"/>
      <c r="N12878" s="820"/>
      <c r="O12878" s="820"/>
      <c r="P12878" s="820"/>
      <c r="Q12878" s="820"/>
      <c r="R12878" s="820"/>
      <c r="S12878" s="820"/>
      <c r="T12878" s="820"/>
      <c r="U12878" s="820"/>
      <c r="V12878" s="820"/>
      <c r="W12878" s="820"/>
      <c r="X12878" s="820"/>
      <c r="Y12878" s="820"/>
      <c r="Z12878" s="820"/>
    </row>
    <row r="12879" spans="7:26">
      <c r="G12879" s="826"/>
      <c r="H12879" s="820"/>
      <c r="J12879" s="820"/>
      <c r="K12879" s="820"/>
      <c r="L12879" s="820"/>
      <c r="M12879" s="820"/>
      <c r="N12879" s="820"/>
      <c r="O12879" s="820"/>
      <c r="P12879" s="820"/>
      <c r="Q12879" s="820"/>
      <c r="R12879" s="820"/>
      <c r="S12879" s="820"/>
      <c r="T12879" s="820"/>
      <c r="U12879" s="820"/>
      <c r="V12879" s="820"/>
      <c r="W12879" s="820"/>
      <c r="X12879" s="820"/>
      <c r="Y12879" s="820"/>
      <c r="Z12879" s="820"/>
    </row>
    <row r="12880" spans="7:26">
      <c r="G12880" s="826"/>
      <c r="H12880" s="820"/>
      <c r="J12880" s="820"/>
      <c r="K12880" s="820"/>
      <c r="L12880" s="820"/>
      <c r="M12880" s="820"/>
      <c r="N12880" s="820"/>
      <c r="O12880" s="820"/>
      <c r="P12880" s="820"/>
      <c r="Q12880" s="820"/>
      <c r="R12880" s="820"/>
      <c r="S12880" s="820"/>
      <c r="T12880" s="820"/>
      <c r="U12880" s="820"/>
      <c r="V12880" s="820"/>
      <c r="W12880" s="820"/>
      <c r="X12880" s="820"/>
      <c r="Y12880" s="820"/>
      <c r="Z12880" s="820"/>
    </row>
    <row r="12881" spans="7:26">
      <c r="G12881" s="826"/>
      <c r="H12881" s="820"/>
      <c r="J12881" s="820"/>
      <c r="K12881" s="820"/>
      <c r="L12881" s="820"/>
      <c r="M12881" s="820"/>
      <c r="N12881" s="820"/>
      <c r="O12881" s="820"/>
      <c r="P12881" s="820"/>
      <c r="Q12881" s="820"/>
      <c r="R12881" s="820"/>
      <c r="S12881" s="820"/>
      <c r="T12881" s="820"/>
      <c r="U12881" s="820"/>
      <c r="V12881" s="820"/>
      <c r="W12881" s="820"/>
      <c r="X12881" s="820"/>
      <c r="Y12881" s="820"/>
      <c r="Z12881" s="820"/>
    </row>
    <row r="12882" spans="7:26">
      <c r="G12882" s="826"/>
      <c r="H12882" s="820"/>
      <c r="J12882" s="820"/>
      <c r="K12882" s="820"/>
      <c r="L12882" s="820"/>
      <c r="M12882" s="820"/>
      <c r="N12882" s="820"/>
      <c r="O12882" s="820"/>
      <c r="P12882" s="820"/>
      <c r="Q12882" s="820"/>
      <c r="R12882" s="820"/>
      <c r="S12882" s="820"/>
      <c r="T12882" s="820"/>
      <c r="U12882" s="820"/>
      <c r="V12882" s="820"/>
      <c r="W12882" s="820"/>
      <c r="X12882" s="820"/>
      <c r="Y12882" s="820"/>
      <c r="Z12882" s="820"/>
    </row>
    <row r="12883" spans="7:26">
      <c r="G12883" s="826"/>
      <c r="H12883" s="820"/>
      <c r="J12883" s="820"/>
      <c r="K12883" s="820"/>
      <c r="L12883" s="820"/>
      <c r="M12883" s="820"/>
      <c r="N12883" s="820"/>
      <c r="O12883" s="820"/>
      <c r="P12883" s="820"/>
      <c r="Q12883" s="820"/>
      <c r="R12883" s="820"/>
      <c r="S12883" s="820"/>
      <c r="T12883" s="820"/>
      <c r="U12883" s="820"/>
      <c r="V12883" s="820"/>
      <c r="W12883" s="820"/>
      <c r="X12883" s="820"/>
      <c r="Y12883" s="820"/>
      <c r="Z12883" s="820"/>
    </row>
    <row r="12884" spans="7:26">
      <c r="G12884" s="826"/>
      <c r="H12884" s="820"/>
      <c r="J12884" s="820"/>
      <c r="K12884" s="820"/>
      <c r="L12884" s="820"/>
      <c r="M12884" s="820"/>
      <c r="N12884" s="820"/>
      <c r="O12884" s="820"/>
      <c r="P12884" s="820"/>
      <c r="Q12884" s="820"/>
      <c r="R12884" s="820"/>
      <c r="S12884" s="820"/>
      <c r="T12884" s="820"/>
      <c r="U12884" s="820"/>
      <c r="V12884" s="820"/>
      <c r="W12884" s="820"/>
      <c r="X12884" s="820"/>
      <c r="Y12884" s="820"/>
      <c r="Z12884" s="820"/>
    </row>
    <row r="12885" spans="7:26">
      <c r="G12885" s="826"/>
      <c r="H12885" s="820"/>
      <c r="J12885" s="820"/>
      <c r="K12885" s="820"/>
      <c r="L12885" s="820"/>
      <c r="M12885" s="820"/>
      <c r="N12885" s="820"/>
      <c r="O12885" s="820"/>
      <c r="P12885" s="820"/>
      <c r="Q12885" s="820"/>
      <c r="R12885" s="820"/>
      <c r="S12885" s="820"/>
      <c r="T12885" s="820"/>
      <c r="U12885" s="820"/>
      <c r="V12885" s="820"/>
      <c r="W12885" s="820"/>
      <c r="X12885" s="820"/>
      <c r="Y12885" s="820"/>
      <c r="Z12885" s="820"/>
    </row>
    <row r="12886" spans="7:26">
      <c r="G12886" s="826"/>
      <c r="H12886" s="820"/>
      <c r="J12886" s="820"/>
      <c r="K12886" s="820"/>
      <c r="L12886" s="820"/>
      <c r="M12886" s="820"/>
      <c r="N12886" s="820"/>
      <c r="O12886" s="820"/>
      <c r="P12886" s="820"/>
      <c r="Q12886" s="820"/>
      <c r="R12886" s="820"/>
      <c r="S12886" s="820"/>
      <c r="T12886" s="820"/>
      <c r="U12886" s="820"/>
      <c r="V12886" s="820"/>
      <c r="W12886" s="820"/>
      <c r="X12886" s="820"/>
      <c r="Y12886" s="820"/>
      <c r="Z12886" s="820"/>
    </row>
    <row r="12887" spans="7:26">
      <c r="G12887" s="826"/>
      <c r="H12887" s="820"/>
      <c r="J12887" s="820"/>
      <c r="K12887" s="820"/>
      <c r="L12887" s="820"/>
      <c r="M12887" s="820"/>
      <c r="N12887" s="820"/>
      <c r="O12887" s="820"/>
      <c r="P12887" s="820"/>
      <c r="Q12887" s="820"/>
      <c r="R12887" s="820"/>
      <c r="S12887" s="820"/>
      <c r="T12887" s="820"/>
      <c r="U12887" s="820"/>
      <c r="V12887" s="820"/>
      <c r="W12887" s="820"/>
      <c r="X12887" s="820"/>
      <c r="Y12887" s="820"/>
      <c r="Z12887" s="820"/>
    </row>
    <row r="12888" spans="7:26">
      <c r="G12888" s="826"/>
      <c r="H12888" s="820"/>
      <c r="J12888" s="820"/>
      <c r="K12888" s="820"/>
      <c r="L12888" s="820"/>
      <c r="M12888" s="820"/>
      <c r="N12888" s="820"/>
      <c r="O12888" s="820"/>
      <c r="P12888" s="820"/>
      <c r="Q12888" s="820"/>
      <c r="R12888" s="820"/>
      <c r="S12888" s="820"/>
      <c r="T12888" s="820"/>
      <c r="U12888" s="820"/>
      <c r="V12888" s="820"/>
      <c r="W12888" s="820"/>
      <c r="X12888" s="820"/>
      <c r="Y12888" s="820"/>
      <c r="Z12888" s="820"/>
    </row>
    <row r="12889" spans="7:26">
      <c r="G12889" s="826"/>
      <c r="H12889" s="820"/>
      <c r="J12889" s="820"/>
      <c r="K12889" s="820"/>
      <c r="L12889" s="820"/>
      <c r="M12889" s="820"/>
      <c r="N12889" s="820"/>
      <c r="O12889" s="820"/>
      <c r="P12889" s="820"/>
      <c r="Q12889" s="820"/>
      <c r="R12889" s="820"/>
      <c r="S12889" s="820"/>
      <c r="T12889" s="820"/>
      <c r="U12889" s="820"/>
      <c r="V12889" s="820"/>
      <c r="W12889" s="820"/>
      <c r="X12889" s="820"/>
      <c r="Y12889" s="820"/>
      <c r="Z12889" s="820"/>
    </row>
    <row r="12890" spans="7:26">
      <c r="G12890" s="826"/>
      <c r="H12890" s="820"/>
      <c r="J12890" s="820"/>
      <c r="K12890" s="820"/>
      <c r="L12890" s="820"/>
      <c r="M12890" s="820"/>
      <c r="N12890" s="820"/>
      <c r="O12890" s="820"/>
      <c r="P12890" s="820"/>
      <c r="Q12890" s="820"/>
      <c r="R12890" s="820"/>
      <c r="S12890" s="820"/>
      <c r="T12890" s="820"/>
      <c r="U12890" s="820"/>
      <c r="V12890" s="820"/>
      <c r="W12890" s="820"/>
      <c r="X12890" s="820"/>
      <c r="Y12890" s="820"/>
      <c r="Z12890" s="820"/>
    </row>
    <row r="12891" spans="7:26">
      <c r="G12891" s="826"/>
      <c r="H12891" s="820"/>
      <c r="J12891" s="820"/>
      <c r="K12891" s="820"/>
      <c r="L12891" s="820"/>
      <c r="M12891" s="820"/>
      <c r="N12891" s="820"/>
      <c r="O12891" s="820"/>
      <c r="P12891" s="820"/>
      <c r="Q12891" s="820"/>
      <c r="R12891" s="820"/>
      <c r="S12891" s="820"/>
      <c r="T12891" s="820"/>
      <c r="U12891" s="820"/>
      <c r="V12891" s="820"/>
      <c r="W12891" s="820"/>
      <c r="X12891" s="820"/>
      <c r="Y12891" s="820"/>
      <c r="Z12891" s="820"/>
    </row>
    <row r="12892" spans="7:26">
      <c r="G12892" s="826"/>
      <c r="H12892" s="820"/>
      <c r="J12892" s="820"/>
      <c r="K12892" s="820"/>
      <c r="L12892" s="820"/>
      <c r="M12892" s="820"/>
      <c r="N12892" s="820"/>
      <c r="O12892" s="820"/>
      <c r="P12892" s="820"/>
      <c r="Q12892" s="820"/>
      <c r="R12892" s="820"/>
      <c r="S12892" s="820"/>
      <c r="T12892" s="820"/>
      <c r="U12892" s="820"/>
      <c r="V12892" s="820"/>
      <c r="W12892" s="820"/>
      <c r="X12892" s="820"/>
      <c r="Y12892" s="820"/>
      <c r="Z12892" s="820"/>
    </row>
    <row r="12893" spans="7:26">
      <c r="G12893" s="826"/>
      <c r="H12893" s="820"/>
      <c r="J12893" s="820"/>
      <c r="K12893" s="820"/>
      <c r="L12893" s="820"/>
      <c r="M12893" s="820"/>
      <c r="N12893" s="820"/>
      <c r="O12893" s="820"/>
      <c r="P12893" s="820"/>
      <c r="Q12893" s="820"/>
      <c r="R12893" s="820"/>
      <c r="S12893" s="820"/>
      <c r="T12893" s="820"/>
      <c r="U12893" s="820"/>
      <c r="V12893" s="820"/>
      <c r="W12893" s="820"/>
      <c r="X12893" s="820"/>
      <c r="Y12893" s="820"/>
      <c r="Z12893" s="820"/>
    </row>
    <row r="12894" spans="7:26">
      <c r="G12894" s="826"/>
      <c r="H12894" s="820"/>
      <c r="J12894" s="820"/>
      <c r="K12894" s="820"/>
      <c r="L12894" s="820"/>
      <c r="M12894" s="820"/>
      <c r="N12894" s="820"/>
      <c r="O12894" s="820"/>
      <c r="P12894" s="820"/>
      <c r="Q12894" s="820"/>
      <c r="R12894" s="820"/>
      <c r="S12894" s="820"/>
      <c r="T12894" s="820"/>
      <c r="U12894" s="820"/>
      <c r="V12894" s="820"/>
      <c r="W12894" s="820"/>
      <c r="X12894" s="820"/>
      <c r="Y12894" s="820"/>
      <c r="Z12894" s="820"/>
    </row>
    <row r="12895" spans="7:26">
      <c r="G12895" s="826"/>
      <c r="H12895" s="820"/>
      <c r="J12895" s="820"/>
      <c r="K12895" s="820"/>
      <c r="L12895" s="820"/>
      <c r="M12895" s="820"/>
      <c r="N12895" s="820"/>
      <c r="O12895" s="820"/>
      <c r="P12895" s="820"/>
      <c r="Q12895" s="820"/>
      <c r="R12895" s="820"/>
      <c r="S12895" s="820"/>
      <c r="T12895" s="820"/>
      <c r="U12895" s="820"/>
      <c r="V12895" s="820"/>
      <c r="W12895" s="820"/>
      <c r="X12895" s="820"/>
      <c r="Y12895" s="820"/>
      <c r="Z12895" s="820"/>
    </row>
    <row r="12896" spans="7:26">
      <c r="G12896" s="826"/>
      <c r="H12896" s="820"/>
      <c r="J12896" s="820"/>
      <c r="K12896" s="820"/>
      <c r="L12896" s="820"/>
      <c r="M12896" s="820"/>
      <c r="N12896" s="820"/>
      <c r="O12896" s="820"/>
      <c r="P12896" s="820"/>
      <c r="Q12896" s="820"/>
      <c r="R12896" s="820"/>
      <c r="S12896" s="820"/>
      <c r="T12896" s="820"/>
      <c r="U12896" s="820"/>
      <c r="V12896" s="820"/>
      <c r="W12896" s="820"/>
      <c r="X12896" s="820"/>
      <c r="Y12896" s="820"/>
      <c r="Z12896" s="820"/>
    </row>
    <row r="12897" spans="7:26">
      <c r="G12897" s="826"/>
      <c r="H12897" s="820"/>
      <c r="J12897" s="820"/>
      <c r="K12897" s="820"/>
      <c r="L12897" s="820"/>
      <c r="M12897" s="820"/>
      <c r="N12897" s="820"/>
      <c r="O12897" s="820"/>
      <c r="P12897" s="820"/>
      <c r="Q12897" s="820"/>
      <c r="R12897" s="820"/>
      <c r="S12897" s="820"/>
      <c r="T12897" s="820"/>
      <c r="U12897" s="820"/>
      <c r="V12897" s="820"/>
      <c r="W12897" s="820"/>
      <c r="X12897" s="820"/>
      <c r="Y12897" s="820"/>
      <c r="Z12897" s="820"/>
    </row>
    <row r="12898" spans="7:26">
      <c r="G12898" s="826"/>
      <c r="H12898" s="820"/>
      <c r="J12898" s="820"/>
      <c r="K12898" s="820"/>
      <c r="L12898" s="820"/>
      <c r="M12898" s="820"/>
      <c r="N12898" s="820"/>
      <c r="O12898" s="820"/>
      <c r="P12898" s="820"/>
      <c r="Q12898" s="820"/>
      <c r="R12898" s="820"/>
      <c r="S12898" s="820"/>
      <c r="T12898" s="820"/>
      <c r="U12898" s="820"/>
      <c r="V12898" s="820"/>
      <c r="W12898" s="820"/>
      <c r="X12898" s="820"/>
      <c r="Y12898" s="820"/>
      <c r="Z12898" s="820"/>
    </row>
    <row r="12899" spans="7:26">
      <c r="G12899" s="826"/>
      <c r="H12899" s="820"/>
      <c r="J12899" s="820"/>
      <c r="K12899" s="820"/>
      <c r="L12899" s="820"/>
      <c r="M12899" s="820"/>
      <c r="N12899" s="820"/>
      <c r="O12899" s="820"/>
      <c r="P12899" s="820"/>
      <c r="Q12899" s="820"/>
      <c r="R12899" s="820"/>
      <c r="S12899" s="820"/>
      <c r="T12899" s="820"/>
      <c r="U12899" s="820"/>
      <c r="V12899" s="820"/>
      <c r="W12899" s="820"/>
      <c r="X12899" s="820"/>
      <c r="Y12899" s="820"/>
      <c r="Z12899" s="820"/>
    </row>
    <row r="12900" spans="7:26">
      <c r="G12900" s="826"/>
      <c r="H12900" s="820"/>
      <c r="J12900" s="820"/>
      <c r="K12900" s="820"/>
      <c r="L12900" s="820"/>
      <c r="M12900" s="820"/>
      <c r="N12900" s="820"/>
      <c r="O12900" s="820"/>
      <c r="P12900" s="820"/>
      <c r="Q12900" s="820"/>
      <c r="R12900" s="820"/>
      <c r="S12900" s="820"/>
      <c r="T12900" s="820"/>
      <c r="U12900" s="820"/>
      <c r="V12900" s="820"/>
      <c r="W12900" s="820"/>
      <c r="X12900" s="820"/>
      <c r="Y12900" s="820"/>
      <c r="Z12900" s="820"/>
    </row>
    <row r="12901" spans="7:26">
      <c r="G12901" s="826"/>
      <c r="H12901" s="820"/>
      <c r="J12901" s="820"/>
      <c r="K12901" s="820"/>
      <c r="L12901" s="820"/>
      <c r="M12901" s="820"/>
      <c r="N12901" s="820"/>
      <c r="O12901" s="820"/>
      <c r="P12901" s="820"/>
      <c r="Q12901" s="820"/>
      <c r="R12901" s="820"/>
      <c r="S12901" s="820"/>
      <c r="T12901" s="820"/>
      <c r="U12901" s="820"/>
      <c r="V12901" s="820"/>
      <c r="W12901" s="820"/>
      <c r="X12901" s="820"/>
      <c r="Y12901" s="820"/>
      <c r="Z12901" s="820"/>
    </row>
    <row r="12902" spans="7:26">
      <c r="G12902" s="826"/>
      <c r="H12902" s="820"/>
      <c r="J12902" s="820"/>
      <c r="K12902" s="820"/>
      <c r="L12902" s="820"/>
      <c r="M12902" s="820"/>
      <c r="N12902" s="820"/>
      <c r="O12902" s="820"/>
      <c r="P12902" s="820"/>
      <c r="Q12902" s="820"/>
      <c r="R12902" s="820"/>
      <c r="S12902" s="820"/>
      <c r="T12902" s="820"/>
      <c r="U12902" s="820"/>
      <c r="V12902" s="820"/>
      <c r="W12902" s="820"/>
      <c r="X12902" s="820"/>
      <c r="Y12902" s="820"/>
      <c r="Z12902" s="820"/>
    </row>
    <row r="12903" spans="7:26">
      <c r="G12903" s="826"/>
      <c r="H12903" s="820"/>
      <c r="J12903" s="820"/>
      <c r="K12903" s="820"/>
      <c r="L12903" s="820"/>
      <c r="M12903" s="820"/>
      <c r="N12903" s="820"/>
      <c r="O12903" s="820"/>
      <c r="P12903" s="820"/>
      <c r="Q12903" s="820"/>
      <c r="R12903" s="820"/>
      <c r="S12903" s="820"/>
      <c r="T12903" s="820"/>
      <c r="U12903" s="820"/>
      <c r="V12903" s="820"/>
      <c r="W12903" s="820"/>
      <c r="X12903" s="820"/>
      <c r="Y12903" s="820"/>
      <c r="Z12903" s="820"/>
    </row>
    <row r="12904" spans="7:26">
      <c r="G12904" s="826"/>
      <c r="H12904" s="820"/>
      <c r="J12904" s="820"/>
      <c r="K12904" s="820"/>
      <c r="L12904" s="820"/>
      <c r="M12904" s="820"/>
      <c r="N12904" s="820"/>
      <c r="O12904" s="820"/>
      <c r="P12904" s="820"/>
      <c r="Q12904" s="820"/>
      <c r="R12904" s="820"/>
      <c r="S12904" s="820"/>
      <c r="T12904" s="820"/>
      <c r="U12904" s="820"/>
      <c r="V12904" s="820"/>
      <c r="W12904" s="820"/>
      <c r="X12904" s="820"/>
      <c r="Y12904" s="820"/>
      <c r="Z12904" s="820"/>
    </row>
    <row r="12905" spans="7:26">
      <c r="G12905" s="826"/>
      <c r="H12905" s="820"/>
      <c r="J12905" s="820"/>
      <c r="K12905" s="820"/>
      <c r="L12905" s="820"/>
      <c r="M12905" s="820"/>
      <c r="N12905" s="820"/>
      <c r="O12905" s="820"/>
      <c r="P12905" s="820"/>
      <c r="Q12905" s="820"/>
      <c r="R12905" s="820"/>
      <c r="S12905" s="820"/>
      <c r="T12905" s="820"/>
      <c r="U12905" s="820"/>
      <c r="V12905" s="820"/>
      <c r="W12905" s="820"/>
      <c r="X12905" s="820"/>
      <c r="Y12905" s="820"/>
      <c r="Z12905" s="820"/>
    </row>
    <row r="12906" spans="7:26">
      <c r="G12906" s="826"/>
      <c r="H12906" s="820"/>
      <c r="J12906" s="820"/>
      <c r="K12906" s="820"/>
      <c r="L12906" s="820"/>
      <c r="M12906" s="820"/>
      <c r="N12906" s="820"/>
      <c r="O12906" s="820"/>
      <c r="P12906" s="820"/>
      <c r="Q12906" s="820"/>
      <c r="R12906" s="820"/>
      <c r="S12906" s="820"/>
      <c r="T12906" s="820"/>
      <c r="U12906" s="820"/>
      <c r="V12906" s="820"/>
      <c r="W12906" s="820"/>
      <c r="X12906" s="820"/>
      <c r="Y12906" s="820"/>
      <c r="Z12906" s="820"/>
    </row>
    <row r="12907" spans="7:26">
      <c r="G12907" s="826"/>
      <c r="H12907" s="820"/>
      <c r="J12907" s="820"/>
      <c r="K12907" s="820"/>
      <c r="L12907" s="820"/>
      <c r="M12907" s="820"/>
      <c r="N12907" s="820"/>
      <c r="O12907" s="820"/>
      <c r="P12907" s="820"/>
      <c r="Q12907" s="820"/>
      <c r="R12907" s="820"/>
      <c r="S12907" s="820"/>
      <c r="T12907" s="820"/>
      <c r="U12907" s="820"/>
      <c r="V12907" s="820"/>
      <c r="W12907" s="820"/>
      <c r="X12907" s="820"/>
      <c r="Y12907" s="820"/>
      <c r="Z12907" s="820"/>
    </row>
    <row r="12908" spans="7:26">
      <c r="G12908" s="826"/>
      <c r="H12908" s="820"/>
      <c r="J12908" s="820"/>
      <c r="K12908" s="820"/>
      <c r="L12908" s="820"/>
      <c r="M12908" s="820"/>
      <c r="N12908" s="820"/>
      <c r="O12908" s="820"/>
      <c r="P12908" s="820"/>
      <c r="Q12908" s="820"/>
      <c r="R12908" s="820"/>
      <c r="S12908" s="820"/>
      <c r="T12908" s="820"/>
      <c r="U12908" s="820"/>
      <c r="V12908" s="820"/>
      <c r="W12908" s="820"/>
      <c r="X12908" s="820"/>
      <c r="Y12908" s="820"/>
      <c r="Z12908" s="820"/>
    </row>
    <row r="12909" spans="7:26">
      <c r="G12909" s="826"/>
      <c r="H12909" s="820"/>
      <c r="J12909" s="820"/>
      <c r="K12909" s="820"/>
      <c r="L12909" s="820"/>
      <c r="M12909" s="820"/>
      <c r="N12909" s="820"/>
      <c r="O12909" s="820"/>
      <c r="P12909" s="820"/>
      <c r="Q12909" s="820"/>
      <c r="R12909" s="820"/>
      <c r="S12909" s="820"/>
      <c r="T12909" s="820"/>
      <c r="U12909" s="820"/>
      <c r="V12909" s="820"/>
      <c r="W12909" s="820"/>
      <c r="X12909" s="820"/>
      <c r="Y12909" s="820"/>
      <c r="Z12909" s="820"/>
    </row>
    <row r="12910" spans="7:26">
      <c r="G12910" s="826"/>
      <c r="H12910" s="820"/>
      <c r="J12910" s="820"/>
      <c r="K12910" s="820"/>
      <c r="L12910" s="820"/>
      <c r="M12910" s="820"/>
      <c r="N12910" s="820"/>
      <c r="O12910" s="820"/>
      <c r="P12910" s="820"/>
      <c r="Q12910" s="820"/>
      <c r="R12910" s="820"/>
      <c r="S12910" s="820"/>
      <c r="T12910" s="820"/>
      <c r="U12910" s="820"/>
      <c r="V12910" s="820"/>
      <c r="W12910" s="820"/>
      <c r="X12910" s="820"/>
      <c r="Y12910" s="820"/>
      <c r="Z12910" s="820"/>
    </row>
    <row r="12911" spans="7:26">
      <c r="G12911" s="826"/>
      <c r="H12911" s="820"/>
      <c r="J12911" s="820"/>
      <c r="K12911" s="820"/>
      <c r="L12911" s="820"/>
      <c r="M12911" s="820"/>
      <c r="N12911" s="820"/>
      <c r="O12911" s="820"/>
      <c r="P12911" s="820"/>
      <c r="Q12911" s="820"/>
      <c r="R12911" s="820"/>
      <c r="S12911" s="820"/>
      <c r="T12911" s="820"/>
      <c r="U12911" s="820"/>
      <c r="V12911" s="820"/>
      <c r="W12911" s="820"/>
      <c r="X12911" s="820"/>
      <c r="Y12911" s="820"/>
      <c r="Z12911" s="820"/>
    </row>
    <row r="12912" spans="7:26">
      <c r="G12912" s="826"/>
      <c r="H12912" s="820"/>
      <c r="J12912" s="820"/>
      <c r="K12912" s="820"/>
      <c r="L12912" s="820"/>
      <c r="M12912" s="820"/>
      <c r="N12912" s="820"/>
      <c r="O12912" s="820"/>
      <c r="P12912" s="820"/>
      <c r="Q12912" s="820"/>
      <c r="R12912" s="820"/>
      <c r="S12912" s="820"/>
      <c r="T12912" s="820"/>
      <c r="U12912" s="820"/>
      <c r="V12912" s="820"/>
      <c r="W12912" s="820"/>
      <c r="X12912" s="820"/>
      <c r="Y12912" s="820"/>
      <c r="Z12912" s="820"/>
    </row>
    <row r="12913" spans="7:26">
      <c r="G12913" s="826"/>
      <c r="H12913" s="820"/>
      <c r="J12913" s="820"/>
      <c r="K12913" s="820"/>
      <c r="L12913" s="820"/>
      <c r="M12913" s="820"/>
      <c r="N12913" s="820"/>
      <c r="O12913" s="820"/>
      <c r="P12913" s="820"/>
      <c r="Q12913" s="820"/>
      <c r="R12913" s="820"/>
      <c r="S12913" s="820"/>
      <c r="T12913" s="820"/>
      <c r="U12913" s="820"/>
      <c r="V12913" s="820"/>
      <c r="W12913" s="820"/>
      <c r="X12913" s="820"/>
      <c r="Y12913" s="820"/>
      <c r="Z12913" s="820"/>
    </row>
    <row r="12914" spans="7:26">
      <c r="G12914" s="826"/>
      <c r="H12914" s="820"/>
      <c r="J12914" s="820"/>
      <c r="K12914" s="820"/>
      <c r="L12914" s="820"/>
      <c r="M12914" s="820"/>
      <c r="N12914" s="820"/>
      <c r="O12914" s="820"/>
      <c r="P12914" s="820"/>
      <c r="Q12914" s="820"/>
      <c r="R12914" s="820"/>
      <c r="S12914" s="820"/>
      <c r="T12914" s="820"/>
      <c r="U12914" s="820"/>
      <c r="V12914" s="820"/>
      <c r="W12914" s="820"/>
      <c r="X12914" s="820"/>
      <c r="Y12914" s="820"/>
      <c r="Z12914" s="820"/>
    </row>
    <row r="12915" spans="7:26">
      <c r="G12915" s="826"/>
      <c r="H12915" s="820"/>
      <c r="J12915" s="820"/>
      <c r="K12915" s="820"/>
      <c r="L12915" s="820"/>
      <c r="M12915" s="820"/>
      <c r="N12915" s="820"/>
      <c r="O12915" s="820"/>
      <c r="P12915" s="820"/>
      <c r="Q12915" s="820"/>
      <c r="R12915" s="820"/>
      <c r="S12915" s="820"/>
      <c r="T12915" s="820"/>
      <c r="U12915" s="820"/>
      <c r="V12915" s="820"/>
      <c r="W12915" s="820"/>
      <c r="X12915" s="820"/>
      <c r="Y12915" s="820"/>
      <c r="Z12915" s="820"/>
    </row>
    <row r="12916" spans="7:26">
      <c r="G12916" s="826"/>
      <c r="H12916" s="820"/>
      <c r="J12916" s="820"/>
      <c r="K12916" s="820"/>
      <c r="L12916" s="820"/>
      <c r="M12916" s="820"/>
      <c r="N12916" s="820"/>
      <c r="O12916" s="820"/>
      <c r="P12916" s="820"/>
      <c r="Q12916" s="820"/>
      <c r="R12916" s="820"/>
      <c r="S12916" s="820"/>
      <c r="T12916" s="820"/>
      <c r="U12916" s="820"/>
      <c r="V12916" s="820"/>
      <c r="W12916" s="820"/>
      <c r="X12916" s="820"/>
      <c r="Y12916" s="820"/>
      <c r="Z12916" s="820"/>
    </row>
    <row r="12917" spans="7:26">
      <c r="G12917" s="826"/>
      <c r="H12917" s="820"/>
      <c r="J12917" s="820"/>
      <c r="K12917" s="820"/>
      <c r="L12917" s="820"/>
      <c r="M12917" s="820"/>
      <c r="N12917" s="820"/>
      <c r="O12917" s="820"/>
      <c r="P12917" s="820"/>
      <c r="Q12917" s="820"/>
      <c r="R12917" s="820"/>
      <c r="S12917" s="820"/>
      <c r="T12917" s="820"/>
      <c r="U12917" s="820"/>
      <c r="V12917" s="820"/>
      <c r="W12917" s="820"/>
      <c r="X12917" s="820"/>
      <c r="Y12917" s="820"/>
      <c r="Z12917" s="820"/>
    </row>
    <row r="12918" spans="7:26">
      <c r="G12918" s="826"/>
      <c r="H12918" s="820"/>
      <c r="J12918" s="820"/>
      <c r="K12918" s="820"/>
      <c r="L12918" s="820"/>
      <c r="M12918" s="820"/>
      <c r="N12918" s="820"/>
      <c r="O12918" s="820"/>
      <c r="P12918" s="820"/>
      <c r="Q12918" s="820"/>
      <c r="R12918" s="820"/>
      <c r="S12918" s="820"/>
      <c r="T12918" s="820"/>
      <c r="U12918" s="820"/>
      <c r="V12918" s="820"/>
      <c r="W12918" s="820"/>
      <c r="X12918" s="820"/>
      <c r="Y12918" s="820"/>
      <c r="Z12918" s="820"/>
    </row>
    <row r="12919" spans="7:26">
      <c r="G12919" s="826"/>
      <c r="H12919" s="820"/>
      <c r="J12919" s="820"/>
      <c r="K12919" s="820"/>
      <c r="L12919" s="820"/>
      <c r="M12919" s="820"/>
      <c r="N12919" s="820"/>
      <c r="O12919" s="820"/>
      <c r="P12919" s="820"/>
      <c r="Q12919" s="820"/>
      <c r="R12919" s="820"/>
      <c r="S12919" s="820"/>
      <c r="T12919" s="820"/>
      <c r="U12919" s="820"/>
      <c r="V12919" s="820"/>
      <c r="W12919" s="820"/>
      <c r="X12919" s="820"/>
      <c r="Y12919" s="820"/>
      <c r="Z12919" s="820"/>
    </row>
    <row r="12920" spans="7:26">
      <c r="G12920" s="826"/>
      <c r="H12920" s="820"/>
      <c r="J12920" s="820"/>
      <c r="K12920" s="820"/>
      <c r="L12920" s="820"/>
      <c r="M12920" s="820"/>
      <c r="N12920" s="820"/>
      <c r="O12920" s="820"/>
      <c r="P12920" s="820"/>
      <c r="Q12920" s="820"/>
      <c r="R12920" s="820"/>
      <c r="S12920" s="820"/>
      <c r="T12920" s="820"/>
      <c r="U12920" s="820"/>
      <c r="V12920" s="820"/>
      <c r="W12920" s="820"/>
      <c r="X12920" s="820"/>
      <c r="Y12920" s="820"/>
      <c r="Z12920" s="820"/>
    </row>
    <row r="12921" spans="7:26">
      <c r="G12921" s="826"/>
      <c r="H12921" s="820"/>
      <c r="J12921" s="820"/>
      <c r="K12921" s="820"/>
      <c r="L12921" s="820"/>
      <c r="M12921" s="820"/>
      <c r="N12921" s="820"/>
      <c r="O12921" s="820"/>
      <c r="P12921" s="820"/>
      <c r="Q12921" s="820"/>
      <c r="R12921" s="820"/>
      <c r="S12921" s="820"/>
      <c r="T12921" s="820"/>
      <c r="U12921" s="820"/>
      <c r="V12921" s="820"/>
      <c r="W12921" s="820"/>
      <c r="X12921" s="820"/>
      <c r="Y12921" s="820"/>
      <c r="Z12921" s="820"/>
    </row>
    <row r="12922" spans="7:26">
      <c r="G12922" s="826"/>
      <c r="H12922" s="820"/>
      <c r="J12922" s="820"/>
      <c r="K12922" s="820"/>
      <c r="L12922" s="820"/>
      <c r="M12922" s="820"/>
      <c r="N12922" s="820"/>
      <c r="O12922" s="820"/>
      <c r="P12922" s="820"/>
      <c r="Q12922" s="820"/>
      <c r="R12922" s="820"/>
      <c r="S12922" s="820"/>
      <c r="T12922" s="820"/>
      <c r="U12922" s="820"/>
      <c r="V12922" s="820"/>
      <c r="W12922" s="820"/>
      <c r="X12922" s="820"/>
      <c r="Y12922" s="820"/>
      <c r="Z12922" s="820"/>
    </row>
    <row r="12923" spans="7:26">
      <c r="G12923" s="826"/>
      <c r="H12923" s="820"/>
      <c r="J12923" s="820"/>
      <c r="K12923" s="820"/>
      <c r="L12923" s="820"/>
      <c r="M12923" s="820"/>
      <c r="N12923" s="820"/>
      <c r="O12923" s="820"/>
      <c r="P12923" s="820"/>
      <c r="Q12923" s="820"/>
      <c r="R12923" s="820"/>
      <c r="S12923" s="820"/>
      <c r="T12923" s="820"/>
      <c r="U12923" s="820"/>
      <c r="V12923" s="820"/>
      <c r="W12923" s="820"/>
      <c r="X12923" s="820"/>
      <c r="Y12923" s="820"/>
      <c r="Z12923" s="820"/>
    </row>
    <row r="12924" spans="7:26">
      <c r="G12924" s="826"/>
      <c r="H12924" s="820"/>
      <c r="J12924" s="820"/>
      <c r="K12924" s="820"/>
      <c r="L12924" s="820"/>
      <c r="M12924" s="820"/>
      <c r="N12924" s="820"/>
      <c r="O12924" s="820"/>
      <c r="P12924" s="820"/>
      <c r="Q12924" s="820"/>
      <c r="R12924" s="820"/>
      <c r="S12924" s="820"/>
      <c r="T12924" s="820"/>
      <c r="U12924" s="820"/>
      <c r="V12924" s="820"/>
      <c r="W12924" s="820"/>
      <c r="X12924" s="820"/>
      <c r="Y12924" s="820"/>
      <c r="Z12924" s="820"/>
    </row>
    <row r="12925" spans="7:26">
      <c r="G12925" s="826"/>
      <c r="H12925" s="820"/>
      <c r="J12925" s="820"/>
      <c r="K12925" s="820"/>
      <c r="L12925" s="820"/>
      <c r="M12925" s="820"/>
      <c r="N12925" s="820"/>
      <c r="O12925" s="820"/>
      <c r="P12925" s="820"/>
      <c r="Q12925" s="820"/>
      <c r="R12925" s="820"/>
      <c r="S12925" s="820"/>
      <c r="T12925" s="820"/>
      <c r="U12925" s="820"/>
      <c r="V12925" s="820"/>
      <c r="W12925" s="820"/>
      <c r="X12925" s="820"/>
      <c r="Y12925" s="820"/>
      <c r="Z12925" s="820"/>
    </row>
    <row r="12926" spans="7:26">
      <c r="G12926" s="826"/>
      <c r="H12926" s="820"/>
      <c r="J12926" s="820"/>
      <c r="K12926" s="820"/>
      <c r="L12926" s="820"/>
      <c r="M12926" s="820"/>
      <c r="N12926" s="820"/>
      <c r="O12926" s="820"/>
      <c r="P12926" s="820"/>
      <c r="Q12926" s="820"/>
      <c r="R12926" s="820"/>
      <c r="S12926" s="820"/>
      <c r="T12926" s="820"/>
      <c r="U12926" s="820"/>
      <c r="V12926" s="820"/>
      <c r="W12926" s="820"/>
      <c r="X12926" s="820"/>
      <c r="Y12926" s="820"/>
      <c r="Z12926" s="820"/>
    </row>
    <row r="12927" spans="7:26">
      <c r="G12927" s="826"/>
      <c r="H12927" s="820"/>
      <c r="J12927" s="820"/>
      <c r="K12927" s="820"/>
      <c r="L12927" s="820"/>
      <c r="M12927" s="820"/>
      <c r="N12927" s="820"/>
      <c r="O12927" s="820"/>
      <c r="P12927" s="820"/>
      <c r="Q12927" s="820"/>
      <c r="R12927" s="820"/>
      <c r="S12927" s="820"/>
      <c r="T12927" s="820"/>
      <c r="U12927" s="820"/>
      <c r="V12927" s="820"/>
      <c r="W12927" s="820"/>
      <c r="X12927" s="820"/>
      <c r="Y12927" s="820"/>
      <c r="Z12927" s="820"/>
    </row>
    <row r="12928" spans="7:26">
      <c r="G12928" s="826"/>
      <c r="H12928" s="820"/>
      <c r="J12928" s="820"/>
      <c r="K12928" s="820"/>
      <c r="L12928" s="820"/>
      <c r="M12928" s="820"/>
      <c r="N12928" s="820"/>
      <c r="O12928" s="820"/>
      <c r="P12928" s="820"/>
      <c r="Q12928" s="820"/>
      <c r="R12928" s="820"/>
      <c r="S12928" s="820"/>
      <c r="T12928" s="820"/>
      <c r="U12928" s="820"/>
      <c r="V12928" s="820"/>
      <c r="W12928" s="820"/>
      <c r="X12928" s="820"/>
      <c r="Y12928" s="820"/>
      <c r="Z12928" s="820"/>
    </row>
    <row r="12929" spans="7:26">
      <c r="G12929" s="826"/>
      <c r="H12929" s="820"/>
      <c r="J12929" s="820"/>
      <c r="K12929" s="820"/>
      <c r="L12929" s="820"/>
      <c r="M12929" s="820"/>
      <c r="N12929" s="820"/>
      <c r="O12929" s="820"/>
      <c r="P12929" s="820"/>
      <c r="Q12929" s="820"/>
      <c r="R12929" s="820"/>
      <c r="S12929" s="820"/>
      <c r="T12929" s="820"/>
      <c r="U12929" s="820"/>
      <c r="V12929" s="820"/>
      <c r="W12929" s="820"/>
      <c r="X12929" s="820"/>
      <c r="Y12929" s="820"/>
      <c r="Z12929" s="820"/>
    </row>
    <row r="12930" spans="7:26">
      <c r="G12930" s="826"/>
      <c r="H12930" s="820"/>
      <c r="J12930" s="820"/>
      <c r="K12930" s="820"/>
      <c r="L12930" s="820"/>
      <c r="M12930" s="820"/>
      <c r="N12930" s="820"/>
      <c r="O12930" s="820"/>
      <c r="P12930" s="820"/>
      <c r="Q12930" s="820"/>
      <c r="R12930" s="820"/>
      <c r="S12930" s="820"/>
      <c r="T12930" s="820"/>
      <c r="U12930" s="820"/>
      <c r="V12930" s="820"/>
      <c r="W12930" s="820"/>
      <c r="X12930" s="820"/>
      <c r="Y12930" s="820"/>
      <c r="Z12930" s="820"/>
    </row>
    <row r="12931" spans="7:26">
      <c r="G12931" s="826"/>
      <c r="H12931" s="820"/>
      <c r="J12931" s="820"/>
      <c r="K12931" s="820"/>
      <c r="L12931" s="820"/>
      <c r="M12931" s="820"/>
      <c r="N12931" s="820"/>
      <c r="O12931" s="820"/>
      <c r="P12931" s="820"/>
      <c r="Q12931" s="820"/>
      <c r="R12931" s="820"/>
      <c r="S12931" s="820"/>
      <c r="T12931" s="820"/>
      <c r="U12931" s="820"/>
      <c r="V12931" s="820"/>
      <c r="W12931" s="820"/>
      <c r="X12931" s="820"/>
      <c r="Y12931" s="820"/>
      <c r="Z12931" s="820"/>
    </row>
    <row r="12932" spans="7:26">
      <c r="G12932" s="826"/>
      <c r="H12932" s="820"/>
      <c r="J12932" s="820"/>
      <c r="K12932" s="820"/>
      <c r="L12932" s="820"/>
      <c r="M12932" s="820"/>
      <c r="N12932" s="820"/>
      <c r="O12932" s="820"/>
      <c r="P12932" s="820"/>
      <c r="Q12932" s="820"/>
      <c r="R12932" s="820"/>
      <c r="S12932" s="820"/>
      <c r="T12932" s="820"/>
      <c r="U12932" s="820"/>
      <c r="V12932" s="820"/>
      <c r="W12932" s="820"/>
      <c r="X12932" s="820"/>
      <c r="Y12932" s="820"/>
      <c r="Z12932" s="820"/>
    </row>
    <row r="12933" spans="7:26">
      <c r="G12933" s="826"/>
      <c r="H12933" s="820"/>
      <c r="J12933" s="820"/>
      <c r="K12933" s="820"/>
      <c r="L12933" s="820"/>
      <c r="M12933" s="820"/>
      <c r="N12933" s="820"/>
      <c r="O12933" s="820"/>
      <c r="P12933" s="820"/>
      <c r="Q12933" s="820"/>
      <c r="R12933" s="820"/>
      <c r="S12933" s="820"/>
      <c r="T12933" s="820"/>
      <c r="U12933" s="820"/>
      <c r="V12933" s="820"/>
      <c r="W12933" s="820"/>
      <c r="X12933" s="820"/>
      <c r="Y12933" s="820"/>
      <c r="Z12933" s="820"/>
    </row>
    <row r="12934" spans="7:26">
      <c r="G12934" s="826"/>
      <c r="H12934" s="820"/>
      <c r="J12934" s="820"/>
      <c r="K12934" s="820"/>
      <c r="L12934" s="820"/>
      <c r="M12934" s="820"/>
      <c r="N12934" s="820"/>
      <c r="O12934" s="820"/>
      <c r="P12934" s="820"/>
      <c r="Q12934" s="820"/>
      <c r="R12934" s="820"/>
      <c r="S12934" s="820"/>
      <c r="T12934" s="820"/>
      <c r="U12934" s="820"/>
      <c r="V12934" s="820"/>
      <c r="W12934" s="820"/>
      <c r="X12934" s="820"/>
      <c r="Y12934" s="820"/>
      <c r="Z12934" s="820"/>
    </row>
    <row r="12935" spans="7:26">
      <c r="G12935" s="826"/>
      <c r="H12935" s="820"/>
      <c r="J12935" s="820"/>
      <c r="K12935" s="820"/>
      <c r="L12935" s="820"/>
      <c r="M12935" s="820"/>
      <c r="N12935" s="820"/>
      <c r="O12935" s="820"/>
      <c r="P12935" s="820"/>
      <c r="Q12935" s="820"/>
      <c r="R12935" s="820"/>
      <c r="S12935" s="820"/>
      <c r="T12935" s="820"/>
      <c r="U12935" s="820"/>
      <c r="V12935" s="820"/>
      <c r="W12935" s="820"/>
      <c r="X12935" s="820"/>
      <c r="Y12935" s="820"/>
      <c r="Z12935" s="820"/>
    </row>
    <row r="12936" spans="7:26">
      <c r="G12936" s="826"/>
      <c r="H12936" s="820"/>
      <c r="J12936" s="820"/>
      <c r="K12936" s="820"/>
      <c r="L12936" s="820"/>
      <c r="M12936" s="820"/>
      <c r="N12936" s="820"/>
      <c r="O12936" s="820"/>
      <c r="P12936" s="820"/>
      <c r="Q12936" s="820"/>
      <c r="R12936" s="820"/>
      <c r="S12936" s="820"/>
      <c r="T12936" s="820"/>
      <c r="U12936" s="820"/>
      <c r="V12936" s="820"/>
      <c r="W12936" s="820"/>
      <c r="X12936" s="820"/>
      <c r="Y12936" s="820"/>
      <c r="Z12936" s="820"/>
    </row>
    <row r="12937" spans="7:26">
      <c r="G12937" s="826"/>
      <c r="H12937" s="820"/>
      <c r="J12937" s="820"/>
      <c r="K12937" s="820"/>
      <c r="L12937" s="820"/>
      <c r="M12937" s="820"/>
      <c r="N12937" s="820"/>
      <c r="O12937" s="820"/>
      <c r="P12937" s="820"/>
      <c r="Q12937" s="820"/>
      <c r="R12937" s="820"/>
      <c r="S12937" s="820"/>
      <c r="T12937" s="820"/>
      <c r="U12937" s="820"/>
      <c r="V12937" s="820"/>
      <c r="W12937" s="820"/>
      <c r="X12937" s="820"/>
      <c r="Y12937" s="820"/>
      <c r="Z12937" s="820"/>
    </row>
    <row r="12938" spans="7:26">
      <c r="G12938" s="826"/>
      <c r="H12938" s="820"/>
      <c r="J12938" s="820"/>
      <c r="K12938" s="820"/>
      <c r="L12938" s="820"/>
      <c r="M12938" s="820"/>
      <c r="N12938" s="820"/>
      <c r="O12938" s="820"/>
      <c r="P12938" s="820"/>
      <c r="Q12938" s="820"/>
      <c r="R12938" s="820"/>
      <c r="S12938" s="820"/>
      <c r="T12938" s="820"/>
      <c r="U12938" s="820"/>
      <c r="V12938" s="820"/>
      <c r="W12938" s="820"/>
      <c r="X12938" s="820"/>
      <c r="Y12938" s="820"/>
      <c r="Z12938" s="820"/>
    </row>
    <row r="12939" spans="7:26">
      <c r="G12939" s="826"/>
      <c r="H12939" s="820"/>
      <c r="J12939" s="820"/>
      <c r="K12939" s="820"/>
      <c r="L12939" s="820"/>
      <c r="M12939" s="820"/>
      <c r="N12939" s="820"/>
      <c r="O12939" s="820"/>
      <c r="P12939" s="820"/>
      <c r="Q12939" s="820"/>
      <c r="R12939" s="820"/>
      <c r="S12939" s="820"/>
      <c r="T12939" s="820"/>
      <c r="U12939" s="820"/>
      <c r="V12939" s="820"/>
      <c r="W12939" s="820"/>
      <c r="X12939" s="820"/>
      <c r="Y12939" s="820"/>
      <c r="Z12939" s="820"/>
    </row>
    <row r="12940" spans="7:26">
      <c r="G12940" s="826"/>
      <c r="H12940" s="820"/>
      <c r="J12940" s="820"/>
      <c r="K12940" s="820"/>
      <c r="L12940" s="820"/>
      <c r="M12940" s="820"/>
      <c r="N12940" s="820"/>
      <c r="O12940" s="820"/>
      <c r="P12940" s="820"/>
      <c r="Q12940" s="820"/>
      <c r="R12940" s="820"/>
      <c r="S12940" s="820"/>
      <c r="T12940" s="820"/>
      <c r="U12940" s="820"/>
      <c r="V12940" s="820"/>
      <c r="W12940" s="820"/>
      <c r="X12940" s="820"/>
      <c r="Y12940" s="820"/>
      <c r="Z12940" s="820"/>
    </row>
    <row r="12941" spans="7:26">
      <c r="G12941" s="826"/>
      <c r="H12941" s="820"/>
      <c r="J12941" s="820"/>
      <c r="K12941" s="820"/>
      <c r="L12941" s="820"/>
      <c r="M12941" s="820"/>
      <c r="N12941" s="820"/>
      <c r="O12941" s="820"/>
      <c r="P12941" s="820"/>
      <c r="Q12941" s="820"/>
      <c r="R12941" s="820"/>
      <c r="S12941" s="820"/>
      <c r="T12941" s="820"/>
      <c r="U12941" s="820"/>
      <c r="V12941" s="820"/>
      <c r="W12941" s="820"/>
      <c r="X12941" s="820"/>
      <c r="Y12941" s="820"/>
      <c r="Z12941" s="820"/>
    </row>
    <row r="12942" spans="7:26">
      <c r="G12942" s="826"/>
      <c r="H12942" s="820"/>
      <c r="J12942" s="820"/>
      <c r="K12942" s="820"/>
      <c r="L12942" s="820"/>
      <c r="M12942" s="820"/>
      <c r="N12942" s="820"/>
      <c r="O12942" s="820"/>
      <c r="P12942" s="820"/>
      <c r="Q12942" s="820"/>
      <c r="R12942" s="820"/>
      <c r="S12942" s="820"/>
      <c r="T12942" s="820"/>
      <c r="U12942" s="820"/>
      <c r="V12942" s="820"/>
      <c r="W12942" s="820"/>
      <c r="X12942" s="820"/>
      <c r="Y12942" s="820"/>
      <c r="Z12942" s="820"/>
    </row>
    <row r="12943" spans="7:26">
      <c r="G12943" s="826"/>
      <c r="H12943" s="820"/>
      <c r="J12943" s="820"/>
      <c r="K12943" s="820"/>
      <c r="L12943" s="820"/>
      <c r="M12943" s="820"/>
      <c r="N12943" s="820"/>
      <c r="O12943" s="820"/>
      <c r="P12943" s="820"/>
      <c r="Q12943" s="820"/>
      <c r="R12943" s="820"/>
      <c r="S12943" s="820"/>
      <c r="T12943" s="820"/>
      <c r="U12943" s="820"/>
      <c r="V12943" s="820"/>
      <c r="W12943" s="820"/>
      <c r="X12943" s="820"/>
      <c r="Y12943" s="820"/>
      <c r="Z12943" s="820"/>
    </row>
    <row r="12944" spans="7:26">
      <c r="G12944" s="826"/>
      <c r="H12944" s="820"/>
      <c r="J12944" s="820"/>
      <c r="K12944" s="820"/>
      <c r="L12944" s="820"/>
      <c r="M12944" s="820"/>
      <c r="N12944" s="820"/>
      <c r="O12944" s="820"/>
      <c r="P12944" s="820"/>
      <c r="Q12944" s="820"/>
      <c r="R12944" s="820"/>
      <c r="S12944" s="820"/>
      <c r="T12944" s="820"/>
      <c r="U12944" s="820"/>
      <c r="V12944" s="820"/>
      <c r="W12944" s="820"/>
      <c r="X12944" s="820"/>
      <c r="Y12944" s="820"/>
      <c r="Z12944" s="820"/>
    </row>
    <row r="12945" spans="7:26">
      <c r="G12945" s="826"/>
      <c r="H12945" s="820"/>
      <c r="J12945" s="820"/>
      <c r="K12945" s="820"/>
      <c r="L12945" s="820"/>
      <c r="M12945" s="820"/>
      <c r="N12945" s="820"/>
      <c r="O12945" s="820"/>
      <c r="P12945" s="820"/>
      <c r="Q12945" s="820"/>
      <c r="R12945" s="820"/>
      <c r="S12945" s="820"/>
      <c r="T12945" s="820"/>
      <c r="U12945" s="820"/>
      <c r="V12945" s="820"/>
      <c r="W12945" s="820"/>
      <c r="X12945" s="820"/>
      <c r="Y12945" s="820"/>
      <c r="Z12945" s="820"/>
    </row>
    <row r="12946" spans="7:26">
      <c r="G12946" s="826"/>
      <c r="H12946" s="820"/>
      <c r="J12946" s="820"/>
      <c r="K12946" s="820"/>
      <c r="L12946" s="820"/>
      <c r="M12946" s="820"/>
      <c r="N12946" s="820"/>
      <c r="O12946" s="820"/>
      <c r="P12946" s="820"/>
      <c r="Q12946" s="820"/>
      <c r="R12946" s="820"/>
      <c r="S12946" s="820"/>
      <c r="T12946" s="820"/>
      <c r="U12946" s="820"/>
      <c r="V12946" s="820"/>
      <c r="W12946" s="820"/>
      <c r="X12946" s="820"/>
      <c r="Y12946" s="820"/>
      <c r="Z12946" s="820"/>
    </row>
    <row r="12947" spans="7:26">
      <c r="G12947" s="826"/>
      <c r="H12947" s="820"/>
      <c r="J12947" s="820"/>
      <c r="K12947" s="820"/>
      <c r="L12947" s="820"/>
      <c r="M12947" s="820"/>
      <c r="N12947" s="820"/>
      <c r="O12947" s="820"/>
      <c r="P12947" s="820"/>
      <c r="Q12947" s="820"/>
      <c r="R12947" s="820"/>
      <c r="S12947" s="820"/>
      <c r="T12947" s="820"/>
      <c r="U12947" s="820"/>
      <c r="V12947" s="820"/>
      <c r="W12947" s="820"/>
      <c r="X12947" s="820"/>
      <c r="Y12947" s="820"/>
      <c r="Z12947" s="820"/>
    </row>
    <row r="12948" spans="7:26">
      <c r="G12948" s="826"/>
      <c r="H12948" s="820"/>
      <c r="J12948" s="820"/>
      <c r="K12948" s="820"/>
      <c r="L12948" s="820"/>
      <c r="M12948" s="820"/>
      <c r="N12948" s="820"/>
      <c r="O12948" s="820"/>
      <c r="P12948" s="820"/>
      <c r="Q12948" s="820"/>
      <c r="R12948" s="820"/>
      <c r="S12948" s="820"/>
      <c r="T12948" s="820"/>
      <c r="U12948" s="820"/>
      <c r="V12948" s="820"/>
      <c r="W12948" s="820"/>
      <c r="X12948" s="820"/>
      <c r="Y12948" s="820"/>
      <c r="Z12948" s="820"/>
    </row>
    <row r="12949" spans="7:26">
      <c r="G12949" s="826"/>
      <c r="H12949" s="820"/>
      <c r="J12949" s="820"/>
      <c r="K12949" s="820"/>
      <c r="L12949" s="820"/>
      <c r="M12949" s="820"/>
      <c r="N12949" s="820"/>
      <c r="O12949" s="820"/>
      <c r="P12949" s="820"/>
      <c r="Q12949" s="820"/>
      <c r="R12949" s="820"/>
      <c r="S12949" s="820"/>
      <c r="T12949" s="820"/>
      <c r="U12949" s="820"/>
      <c r="V12949" s="820"/>
      <c r="W12949" s="820"/>
      <c r="X12949" s="820"/>
      <c r="Y12949" s="820"/>
      <c r="Z12949" s="820"/>
    </row>
    <row r="12950" spans="7:26">
      <c r="G12950" s="826"/>
      <c r="H12950" s="820"/>
      <c r="J12950" s="820"/>
      <c r="K12950" s="820"/>
      <c r="L12950" s="820"/>
      <c r="M12950" s="820"/>
      <c r="N12950" s="820"/>
      <c r="O12950" s="820"/>
      <c r="P12950" s="820"/>
      <c r="Q12950" s="820"/>
      <c r="R12950" s="820"/>
      <c r="S12950" s="820"/>
      <c r="T12950" s="820"/>
      <c r="U12950" s="820"/>
      <c r="V12950" s="820"/>
      <c r="W12950" s="820"/>
      <c r="X12950" s="820"/>
      <c r="Y12950" s="820"/>
      <c r="Z12950" s="820"/>
    </row>
    <row r="12951" spans="7:26">
      <c r="G12951" s="826"/>
      <c r="H12951" s="820"/>
      <c r="J12951" s="820"/>
      <c r="K12951" s="820"/>
      <c r="L12951" s="820"/>
      <c r="M12951" s="820"/>
      <c r="N12951" s="820"/>
      <c r="O12951" s="820"/>
      <c r="P12951" s="820"/>
      <c r="Q12951" s="820"/>
      <c r="R12951" s="820"/>
      <c r="S12951" s="820"/>
      <c r="T12951" s="820"/>
      <c r="U12951" s="820"/>
      <c r="V12951" s="820"/>
      <c r="W12951" s="820"/>
      <c r="X12951" s="820"/>
      <c r="Y12951" s="820"/>
      <c r="Z12951" s="820"/>
    </row>
    <row r="12952" spans="7:26">
      <c r="G12952" s="826"/>
      <c r="H12952" s="820"/>
      <c r="J12952" s="820"/>
      <c r="K12952" s="820"/>
      <c r="L12952" s="820"/>
      <c r="M12952" s="820"/>
      <c r="N12952" s="820"/>
      <c r="O12952" s="820"/>
      <c r="P12952" s="820"/>
      <c r="Q12952" s="820"/>
      <c r="R12952" s="820"/>
      <c r="S12952" s="820"/>
      <c r="T12952" s="820"/>
      <c r="U12952" s="820"/>
      <c r="V12952" s="820"/>
      <c r="W12952" s="820"/>
      <c r="X12952" s="820"/>
      <c r="Y12952" s="820"/>
      <c r="Z12952" s="820"/>
    </row>
    <row r="12953" spans="7:26">
      <c r="G12953" s="826"/>
      <c r="H12953" s="820"/>
      <c r="J12953" s="820"/>
      <c r="K12953" s="820"/>
      <c r="L12953" s="820"/>
      <c r="M12953" s="820"/>
      <c r="N12953" s="820"/>
      <c r="O12953" s="820"/>
      <c r="P12953" s="820"/>
      <c r="Q12953" s="820"/>
      <c r="R12953" s="820"/>
      <c r="S12953" s="820"/>
      <c r="T12953" s="820"/>
      <c r="U12953" s="820"/>
      <c r="V12953" s="820"/>
      <c r="W12953" s="820"/>
      <c r="X12953" s="820"/>
      <c r="Y12953" s="820"/>
      <c r="Z12953" s="820"/>
    </row>
    <row r="12954" spans="7:26">
      <c r="G12954" s="826"/>
      <c r="H12954" s="820"/>
      <c r="J12954" s="820"/>
      <c r="K12954" s="820"/>
      <c r="L12954" s="820"/>
      <c r="M12954" s="820"/>
      <c r="N12954" s="820"/>
      <c r="O12954" s="820"/>
      <c r="P12954" s="820"/>
      <c r="Q12954" s="820"/>
      <c r="R12954" s="820"/>
      <c r="S12954" s="820"/>
      <c r="T12954" s="820"/>
      <c r="U12954" s="820"/>
      <c r="V12954" s="820"/>
      <c r="W12954" s="820"/>
      <c r="X12954" s="820"/>
      <c r="Y12954" s="820"/>
      <c r="Z12954" s="820"/>
    </row>
    <row r="12955" spans="7:26">
      <c r="G12955" s="826"/>
      <c r="H12955" s="820"/>
      <c r="J12955" s="820"/>
      <c r="K12955" s="820"/>
      <c r="L12955" s="820"/>
      <c r="M12955" s="820"/>
      <c r="N12955" s="820"/>
      <c r="O12955" s="820"/>
      <c r="P12955" s="820"/>
      <c r="Q12955" s="820"/>
      <c r="R12955" s="820"/>
      <c r="S12955" s="820"/>
      <c r="T12955" s="820"/>
      <c r="U12955" s="820"/>
      <c r="V12955" s="820"/>
      <c r="W12955" s="820"/>
      <c r="X12955" s="820"/>
      <c r="Y12955" s="820"/>
      <c r="Z12955" s="820"/>
    </row>
    <row r="12956" spans="7:26">
      <c r="G12956" s="826"/>
      <c r="H12956" s="820"/>
      <c r="J12956" s="820"/>
      <c r="K12956" s="820"/>
      <c r="L12956" s="820"/>
      <c r="M12956" s="820"/>
      <c r="N12956" s="820"/>
      <c r="O12956" s="820"/>
      <c r="P12956" s="820"/>
      <c r="Q12956" s="820"/>
      <c r="R12956" s="820"/>
      <c r="S12956" s="820"/>
      <c r="T12956" s="820"/>
      <c r="U12956" s="820"/>
      <c r="V12956" s="820"/>
      <c r="W12956" s="820"/>
      <c r="X12956" s="820"/>
      <c r="Y12956" s="820"/>
      <c r="Z12956" s="820"/>
    </row>
    <row r="12957" spans="7:26">
      <c r="G12957" s="826"/>
      <c r="H12957" s="820"/>
      <c r="J12957" s="820"/>
      <c r="K12957" s="820"/>
      <c r="L12957" s="820"/>
      <c r="M12957" s="820"/>
      <c r="N12957" s="820"/>
      <c r="O12957" s="820"/>
      <c r="P12957" s="820"/>
      <c r="Q12957" s="820"/>
      <c r="R12957" s="820"/>
      <c r="S12957" s="820"/>
      <c r="T12957" s="820"/>
      <c r="U12957" s="820"/>
      <c r="V12957" s="820"/>
      <c r="W12957" s="820"/>
      <c r="X12957" s="820"/>
      <c r="Y12957" s="820"/>
      <c r="Z12957" s="820"/>
    </row>
    <row r="12958" spans="7:26">
      <c r="G12958" s="826"/>
      <c r="H12958" s="820"/>
      <c r="J12958" s="820"/>
      <c r="K12958" s="820"/>
      <c r="L12958" s="820"/>
      <c r="M12958" s="820"/>
      <c r="N12958" s="820"/>
      <c r="O12958" s="820"/>
      <c r="P12958" s="820"/>
      <c r="Q12958" s="820"/>
      <c r="R12958" s="820"/>
      <c r="S12958" s="820"/>
      <c r="T12958" s="820"/>
      <c r="U12958" s="820"/>
      <c r="V12958" s="820"/>
      <c r="W12958" s="820"/>
      <c r="X12958" s="820"/>
      <c r="Y12958" s="820"/>
      <c r="Z12958" s="820"/>
    </row>
    <row r="12959" spans="7:26">
      <c r="G12959" s="826"/>
      <c r="H12959" s="820"/>
      <c r="J12959" s="820"/>
      <c r="K12959" s="820"/>
      <c r="L12959" s="820"/>
      <c r="M12959" s="820"/>
      <c r="N12959" s="820"/>
      <c r="O12959" s="820"/>
      <c r="P12959" s="820"/>
      <c r="Q12959" s="820"/>
      <c r="R12959" s="820"/>
      <c r="S12959" s="820"/>
      <c r="T12959" s="820"/>
      <c r="U12959" s="820"/>
      <c r="V12959" s="820"/>
      <c r="W12959" s="820"/>
      <c r="X12959" s="820"/>
      <c r="Y12959" s="820"/>
      <c r="Z12959" s="820"/>
    </row>
    <row r="12960" spans="7:26">
      <c r="G12960" s="826"/>
      <c r="H12960" s="820"/>
      <c r="J12960" s="820"/>
      <c r="K12960" s="820"/>
      <c r="L12960" s="820"/>
      <c r="M12960" s="820"/>
      <c r="N12960" s="820"/>
      <c r="O12960" s="820"/>
      <c r="P12960" s="820"/>
      <c r="Q12960" s="820"/>
      <c r="R12960" s="820"/>
      <c r="S12960" s="820"/>
      <c r="T12960" s="820"/>
      <c r="U12960" s="820"/>
      <c r="V12960" s="820"/>
      <c r="W12960" s="820"/>
      <c r="X12960" s="820"/>
      <c r="Y12960" s="820"/>
      <c r="Z12960" s="820"/>
    </row>
    <row r="12961" spans="7:26">
      <c r="G12961" s="826"/>
      <c r="H12961" s="820"/>
      <c r="J12961" s="820"/>
      <c r="K12961" s="820"/>
      <c r="L12961" s="820"/>
      <c r="M12961" s="820"/>
      <c r="N12961" s="820"/>
      <c r="O12961" s="820"/>
      <c r="P12961" s="820"/>
      <c r="Q12961" s="820"/>
      <c r="R12961" s="820"/>
      <c r="S12961" s="820"/>
      <c r="T12961" s="820"/>
      <c r="U12961" s="820"/>
      <c r="V12961" s="820"/>
      <c r="W12961" s="820"/>
      <c r="X12961" s="820"/>
      <c r="Y12961" s="820"/>
      <c r="Z12961" s="820"/>
    </row>
    <row r="12962" spans="7:26">
      <c r="G12962" s="826"/>
      <c r="H12962" s="820"/>
      <c r="J12962" s="820"/>
      <c r="K12962" s="820"/>
      <c r="L12962" s="820"/>
      <c r="M12962" s="820"/>
      <c r="N12962" s="820"/>
      <c r="O12962" s="820"/>
      <c r="P12962" s="820"/>
      <c r="Q12962" s="820"/>
      <c r="R12962" s="820"/>
      <c r="S12962" s="820"/>
      <c r="T12962" s="820"/>
      <c r="U12962" s="820"/>
      <c r="V12962" s="820"/>
      <c r="W12962" s="820"/>
      <c r="X12962" s="820"/>
      <c r="Y12962" s="820"/>
      <c r="Z12962" s="820"/>
    </row>
    <row r="12963" spans="7:26">
      <c r="G12963" s="826"/>
      <c r="H12963" s="820"/>
      <c r="J12963" s="820"/>
      <c r="K12963" s="820"/>
      <c r="L12963" s="820"/>
      <c r="M12963" s="820"/>
      <c r="N12963" s="820"/>
      <c r="O12963" s="820"/>
      <c r="P12963" s="820"/>
      <c r="Q12963" s="820"/>
      <c r="R12963" s="820"/>
      <c r="S12963" s="820"/>
      <c r="T12963" s="820"/>
      <c r="U12963" s="820"/>
      <c r="V12963" s="820"/>
      <c r="W12963" s="820"/>
      <c r="X12963" s="820"/>
      <c r="Y12963" s="820"/>
      <c r="Z12963" s="820"/>
    </row>
    <row r="12964" spans="7:26">
      <c r="G12964" s="826"/>
      <c r="H12964" s="820"/>
      <c r="J12964" s="820"/>
      <c r="K12964" s="820"/>
      <c r="L12964" s="820"/>
      <c r="M12964" s="820"/>
      <c r="N12964" s="820"/>
      <c r="O12964" s="820"/>
      <c r="P12964" s="820"/>
      <c r="Q12964" s="820"/>
      <c r="R12964" s="820"/>
      <c r="S12964" s="820"/>
      <c r="T12964" s="820"/>
      <c r="U12964" s="820"/>
      <c r="V12964" s="820"/>
      <c r="W12964" s="820"/>
      <c r="X12964" s="820"/>
      <c r="Y12964" s="820"/>
      <c r="Z12964" s="820"/>
    </row>
    <row r="12965" spans="7:26">
      <c r="G12965" s="826"/>
      <c r="H12965" s="820"/>
      <c r="J12965" s="820"/>
      <c r="K12965" s="820"/>
      <c r="L12965" s="820"/>
      <c r="M12965" s="820"/>
      <c r="N12965" s="820"/>
      <c r="O12965" s="820"/>
      <c r="P12965" s="820"/>
      <c r="Q12965" s="820"/>
      <c r="R12965" s="820"/>
      <c r="S12965" s="820"/>
      <c r="T12965" s="820"/>
      <c r="U12965" s="820"/>
      <c r="V12965" s="820"/>
      <c r="W12965" s="820"/>
      <c r="X12965" s="820"/>
      <c r="Y12965" s="820"/>
      <c r="Z12965" s="820"/>
    </row>
    <row r="12966" spans="7:26">
      <c r="G12966" s="826"/>
      <c r="H12966" s="820"/>
      <c r="J12966" s="820"/>
      <c r="K12966" s="820"/>
      <c r="L12966" s="820"/>
      <c r="M12966" s="820"/>
      <c r="N12966" s="820"/>
      <c r="O12966" s="820"/>
      <c r="P12966" s="820"/>
      <c r="Q12966" s="820"/>
      <c r="R12966" s="820"/>
      <c r="S12966" s="820"/>
      <c r="T12966" s="820"/>
      <c r="U12966" s="820"/>
      <c r="V12966" s="820"/>
      <c r="W12966" s="820"/>
      <c r="X12966" s="820"/>
      <c r="Y12966" s="820"/>
      <c r="Z12966" s="820"/>
    </row>
    <row r="12967" spans="7:26">
      <c r="G12967" s="826"/>
      <c r="H12967" s="820"/>
      <c r="J12967" s="820"/>
      <c r="K12967" s="820"/>
      <c r="L12967" s="820"/>
      <c r="M12967" s="820"/>
      <c r="N12967" s="820"/>
      <c r="O12967" s="820"/>
      <c r="P12967" s="820"/>
      <c r="Q12967" s="820"/>
      <c r="R12967" s="820"/>
      <c r="S12967" s="820"/>
      <c r="T12967" s="820"/>
      <c r="U12967" s="820"/>
      <c r="V12967" s="820"/>
      <c r="W12967" s="820"/>
      <c r="X12967" s="820"/>
      <c r="Y12967" s="820"/>
      <c r="Z12967" s="820"/>
    </row>
    <row r="12968" spans="7:26">
      <c r="G12968" s="826"/>
      <c r="H12968" s="820"/>
      <c r="J12968" s="820"/>
      <c r="K12968" s="820"/>
      <c r="L12968" s="820"/>
      <c r="M12968" s="820"/>
      <c r="N12968" s="820"/>
      <c r="O12968" s="820"/>
      <c r="P12968" s="820"/>
      <c r="Q12968" s="820"/>
      <c r="R12968" s="820"/>
      <c r="S12968" s="820"/>
      <c r="T12968" s="820"/>
      <c r="U12968" s="820"/>
      <c r="V12968" s="820"/>
      <c r="W12968" s="820"/>
      <c r="X12968" s="820"/>
      <c r="Y12968" s="820"/>
      <c r="Z12968" s="820"/>
    </row>
    <row r="12969" spans="7:26">
      <c r="G12969" s="826"/>
      <c r="H12969" s="820"/>
      <c r="J12969" s="820"/>
      <c r="K12969" s="820"/>
      <c r="L12969" s="820"/>
      <c r="M12969" s="820"/>
      <c r="N12969" s="820"/>
      <c r="O12969" s="820"/>
      <c r="P12969" s="820"/>
      <c r="Q12969" s="820"/>
      <c r="R12969" s="820"/>
      <c r="S12969" s="820"/>
      <c r="T12969" s="820"/>
      <c r="U12969" s="820"/>
      <c r="V12969" s="820"/>
      <c r="W12969" s="820"/>
      <c r="X12969" s="820"/>
      <c r="Y12969" s="820"/>
      <c r="Z12969" s="820"/>
    </row>
    <row r="12970" spans="7:26">
      <c r="G12970" s="826"/>
      <c r="H12970" s="820"/>
      <c r="J12970" s="820"/>
      <c r="K12970" s="820"/>
      <c r="L12970" s="820"/>
      <c r="M12970" s="820"/>
      <c r="N12970" s="820"/>
      <c r="O12970" s="820"/>
      <c r="P12970" s="820"/>
      <c r="Q12970" s="820"/>
      <c r="R12970" s="820"/>
      <c r="S12970" s="820"/>
      <c r="T12970" s="820"/>
      <c r="U12970" s="820"/>
      <c r="V12970" s="820"/>
      <c r="W12970" s="820"/>
      <c r="X12970" s="820"/>
      <c r="Y12970" s="820"/>
      <c r="Z12970" s="820"/>
    </row>
    <row r="12971" spans="7:26">
      <c r="G12971" s="826"/>
      <c r="H12971" s="820"/>
      <c r="J12971" s="820"/>
      <c r="K12971" s="820"/>
      <c r="L12971" s="820"/>
      <c r="M12971" s="820"/>
      <c r="N12971" s="820"/>
      <c r="O12971" s="820"/>
      <c r="P12971" s="820"/>
      <c r="Q12971" s="820"/>
      <c r="R12971" s="820"/>
      <c r="S12971" s="820"/>
      <c r="T12971" s="820"/>
      <c r="U12971" s="820"/>
      <c r="V12971" s="820"/>
      <c r="W12971" s="820"/>
      <c r="X12971" s="820"/>
      <c r="Y12971" s="820"/>
      <c r="Z12971" s="820"/>
    </row>
    <row r="12972" spans="7:26">
      <c r="G12972" s="826"/>
      <c r="H12972" s="820"/>
      <c r="J12972" s="820"/>
      <c r="K12972" s="820"/>
      <c r="L12972" s="820"/>
      <c r="M12972" s="820"/>
      <c r="N12972" s="820"/>
      <c r="O12972" s="820"/>
      <c r="P12972" s="820"/>
      <c r="Q12972" s="820"/>
      <c r="R12972" s="820"/>
      <c r="S12972" s="820"/>
      <c r="T12972" s="820"/>
      <c r="U12972" s="820"/>
      <c r="V12972" s="820"/>
      <c r="W12972" s="820"/>
      <c r="X12972" s="820"/>
      <c r="Y12972" s="820"/>
      <c r="Z12972" s="820"/>
    </row>
    <row r="12973" spans="7:26">
      <c r="G12973" s="826"/>
      <c r="H12973" s="820"/>
      <c r="J12973" s="820"/>
      <c r="K12973" s="820"/>
      <c r="L12973" s="820"/>
      <c r="M12973" s="820"/>
      <c r="N12973" s="820"/>
      <c r="O12973" s="820"/>
      <c r="P12973" s="820"/>
      <c r="Q12973" s="820"/>
      <c r="R12973" s="820"/>
      <c r="S12973" s="820"/>
      <c r="T12973" s="820"/>
      <c r="U12973" s="820"/>
      <c r="V12973" s="820"/>
      <c r="W12973" s="820"/>
      <c r="X12973" s="820"/>
      <c r="Y12973" s="820"/>
      <c r="Z12973" s="820"/>
    </row>
    <row r="12974" spans="7:26">
      <c r="G12974" s="826"/>
      <c r="H12974" s="820"/>
      <c r="J12974" s="820"/>
      <c r="K12974" s="820"/>
      <c r="L12974" s="820"/>
      <c r="M12974" s="820"/>
      <c r="N12974" s="820"/>
      <c r="O12974" s="820"/>
      <c r="P12974" s="820"/>
      <c r="Q12974" s="820"/>
      <c r="R12974" s="820"/>
      <c r="S12974" s="820"/>
      <c r="T12974" s="820"/>
      <c r="U12974" s="820"/>
      <c r="V12974" s="820"/>
      <c r="W12974" s="820"/>
      <c r="X12974" s="820"/>
      <c r="Y12974" s="820"/>
      <c r="Z12974" s="820"/>
    </row>
    <row r="12975" spans="7:26">
      <c r="G12975" s="826"/>
      <c r="H12975" s="820"/>
      <c r="J12975" s="820"/>
      <c r="K12975" s="820"/>
      <c r="L12975" s="820"/>
      <c r="M12975" s="820"/>
      <c r="N12975" s="820"/>
      <c r="O12975" s="820"/>
      <c r="P12975" s="820"/>
      <c r="Q12975" s="820"/>
      <c r="R12975" s="820"/>
      <c r="S12975" s="820"/>
      <c r="T12975" s="820"/>
      <c r="U12975" s="820"/>
      <c r="V12975" s="820"/>
      <c r="W12975" s="820"/>
      <c r="X12975" s="820"/>
      <c r="Y12975" s="820"/>
      <c r="Z12975" s="820"/>
    </row>
    <row r="12976" spans="7:26">
      <c r="G12976" s="826"/>
      <c r="H12976" s="820"/>
      <c r="J12976" s="820"/>
      <c r="K12976" s="820"/>
      <c r="L12976" s="820"/>
      <c r="M12976" s="820"/>
      <c r="N12976" s="820"/>
      <c r="O12976" s="820"/>
      <c r="P12976" s="820"/>
      <c r="Q12976" s="820"/>
      <c r="R12976" s="820"/>
      <c r="S12976" s="820"/>
      <c r="T12976" s="820"/>
      <c r="U12976" s="820"/>
      <c r="V12976" s="820"/>
      <c r="W12976" s="820"/>
      <c r="X12976" s="820"/>
      <c r="Y12976" s="820"/>
      <c r="Z12976" s="820"/>
    </row>
    <row r="12977" spans="7:26">
      <c r="G12977" s="826"/>
      <c r="H12977" s="820"/>
      <c r="J12977" s="820"/>
      <c r="K12977" s="820"/>
      <c r="L12977" s="820"/>
      <c r="M12977" s="820"/>
      <c r="N12977" s="820"/>
      <c r="O12977" s="820"/>
      <c r="P12977" s="820"/>
      <c r="Q12977" s="820"/>
      <c r="R12977" s="820"/>
      <c r="S12977" s="820"/>
      <c r="T12977" s="820"/>
      <c r="U12977" s="820"/>
      <c r="V12977" s="820"/>
      <c r="W12977" s="820"/>
      <c r="X12977" s="820"/>
      <c r="Y12977" s="820"/>
      <c r="Z12977" s="820"/>
    </row>
    <row r="12978" spans="7:26">
      <c r="G12978" s="826"/>
      <c r="H12978" s="820"/>
      <c r="J12978" s="820"/>
      <c r="K12978" s="820"/>
      <c r="L12978" s="820"/>
      <c r="M12978" s="820"/>
      <c r="N12978" s="820"/>
      <c r="O12978" s="820"/>
      <c r="P12978" s="820"/>
      <c r="Q12978" s="820"/>
      <c r="R12978" s="820"/>
      <c r="S12978" s="820"/>
      <c r="T12978" s="820"/>
      <c r="U12978" s="820"/>
      <c r="V12978" s="820"/>
      <c r="W12978" s="820"/>
      <c r="X12978" s="820"/>
      <c r="Y12978" s="820"/>
      <c r="Z12978" s="820"/>
    </row>
    <row r="12979" spans="7:26">
      <c r="G12979" s="826"/>
      <c r="H12979" s="820"/>
      <c r="J12979" s="820"/>
      <c r="K12979" s="820"/>
      <c r="L12979" s="820"/>
      <c r="M12979" s="820"/>
      <c r="N12979" s="820"/>
      <c r="O12979" s="820"/>
      <c r="P12979" s="820"/>
      <c r="Q12979" s="820"/>
      <c r="R12979" s="820"/>
      <c r="S12979" s="820"/>
      <c r="T12979" s="820"/>
      <c r="U12979" s="820"/>
      <c r="V12979" s="820"/>
      <c r="W12979" s="820"/>
      <c r="X12979" s="820"/>
      <c r="Y12979" s="820"/>
      <c r="Z12979" s="820"/>
    </row>
    <row r="12980" spans="7:26">
      <c r="G12980" s="826"/>
      <c r="H12980" s="820"/>
      <c r="J12980" s="820"/>
      <c r="K12980" s="820"/>
      <c r="L12980" s="820"/>
      <c r="M12980" s="820"/>
      <c r="N12980" s="820"/>
      <c r="O12980" s="820"/>
      <c r="P12980" s="820"/>
      <c r="Q12980" s="820"/>
      <c r="R12980" s="820"/>
      <c r="S12980" s="820"/>
      <c r="T12980" s="820"/>
      <c r="U12980" s="820"/>
      <c r="V12980" s="820"/>
      <c r="W12980" s="820"/>
      <c r="X12980" s="820"/>
      <c r="Y12980" s="820"/>
      <c r="Z12980" s="820"/>
    </row>
    <row r="12981" spans="7:26">
      <c r="G12981" s="826"/>
      <c r="H12981" s="820"/>
      <c r="J12981" s="820"/>
      <c r="K12981" s="820"/>
      <c r="L12981" s="820"/>
      <c r="M12981" s="820"/>
      <c r="N12981" s="820"/>
      <c r="O12981" s="820"/>
      <c r="P12981" s="820"/>
      <c r="Q12981" s="820"/>
      <c r="R12981" s="820"/>
      <c r="S12981" s="820"/>
      <c r="T12981" s="820"/>
      <c r="U12981" s="820"/>
      <c r="V12981" s="820"/>
      <c r="W12981" s="820"/>
      <c r="X12981" s="820"/>
      <c r="Y12981" s="820"/>
      <c r="Z12981" s="820"/>
    </row>
    <row r="12982" spans="7:26">
      <c r="G12982" s="826"/>
      <c r="H12982" s="820"/>
      <c r="J12982" s="820"/>
      <c r="K12982" s="820"/>
      <c r="L12982" s="820"/>
      <c r="M12982" s="820"/>
      <c r="N12982" s="820"/>
      <c r="O12982" s="820"/>
      <c r="P12982" s="820"/>
      <c r="Q12982" s="820"/>
      <c r="R12982" s="820"/>
      <c r="S12982" s="820"/>
      <c r="T12982" s="820"/>
      <c r="U12982" s="820"/>
      <c r="V12982" s="820"/>
      <c r="W12982" s="820"/>
      <c r="X12982" s="820"/>
      <c r="Y12982" s="820"/>
      <c r="Z12982" s="820"/>
    </row>
    <row r="12983" spans="7:26">
      <c r="G12983" s="826"/>
      <c r="H12983" s="820"/>
      <c r="J12983" s="820"/>
      <c r="K12983" s="820"/>
      <c r="L12983" s="820"/>
      <c r="M12983" s="820"/>
      <c r="N12983" s="820"/>
      <c r="O12983" s="820"/>
      <c r="P12983" s="820"/>
      <c r="Q12983" s="820"/>
      <c r="R12983" s="820"/>
      <c r="S12983" s="820"/>
      <c r="T12983" s="820"/>
      <c r="U12983" s="820"/>
      <c r="V12983" s="820"/>
      <c r="W12983" s="820"/>
      <c r="X12983" s="820"/>
      <c r="Y12983" s="820"/>
      <c r="Z12983" s="820"/>
    </row>
    <row r="12984" spans="7:26">
      <c r="G12984" s="826"/>
      <c r="H12984" s="820"/>
      <c r="J12984" s="820"/>
      <c r="K12984" s="820"/>
      <c r="L12984" s="820"/>
      <c r="M12984" s="820"/>
      <c r="N12984" s="820"/>
      <c r="O12984" s="820"/>
      <c r="P12984" s="820"/>
      <c r="Q12984" s="820"/>
      <c r="R12984" s="820"/>
      <c r="S12984" s="820"/>
      <c r="T12984" s="820"/>
      <c r="U12984" s="820"/>
      <c r="V12984" s="820"/>
      <c r="W12984" s="820"/>
      <c r="X12984" s="820"/>
      <c r="Y12984" s="820"/>
      <c r="Z12984" s="820"/>
    </row>
    <row r="12985" spans="7:26">
      <c r="G12985" s="826"/>
      <c r="H12985" s="820"/>
      <c r="J12985" s="820"/>
      <c r="K12985" s="820"/>
      <c r="L12985" s="820"/>
      <c r="M12985" s="820"/>
      <c r="N12985" s="820"/>
      <c r="O12985" s="820"/>
      <c r="P12985" s="820"/>
      <c r="Q12985" s="820"/>
      <c r="R12985" s="820"/>
      <c r="S12985" s="820"/>
      <c r="T12985" s="820"/>
      <c r="U12985" s="820"/>
      <c r="V12985" s="820"/>
      <c r="W12985" s="820"/>
      <c r="X12985" s="820"/>
      <c r="Y12985" s="820"/>
      <c r="Z12985" s="820"/>
    </row>
    <row r="12986" spans="7:26">
      <c r="G12986" s="826"/>
      <c r="H12986" s="820"/>
      <c r="J12986" s="820"/>
      <c r="K12986" s="820"/>
      <c r="L12986" s="820"/>
      <c r="M12986" s="820"/>
      <c r="N12986" s="820"/>
      <c r="O12986" s="820"/>
      <c r="P12986" s="820"/>
      <c r="Q12986" s="820"/>
      <c r="R12986" s="820"/>
      <c r="S12986" s="820"/>
      <c r="T12986" s="820"/>
      <c r="U12986" s="820"/>
      <c r="V12986" s="820"/>
      <c r="W12986" s="820"/>
      <c r="X12986" s="820"/>
      <c r="Y12986" s="820"/>
      <c r="Z12986" s="820"/>
    </row>
    <row r="12987" spans="7:26">
      <c r="G12987" s="826"/>
      <c r="H12987" s="820"/>
      <c r="J12987" s="820"/>
      <c r="K12987" s="820"/>
      <c r="L12987" s="820"/>
      <c r="M12987" s="820"/>
      <c r="N12987" s="820"/>
      <c r="O12987" s="820"/>
      <c r="P12987" s="820"/>
      <c r="Q12987" s="820"/>
      <c r="R12987" s="820"/>
      <c r="S12987" s="820"/>
      <c r="T12987" s="820"/>
      <c r="U12987" s="820"/>
      <c r="V12987" s="820"/>
      <c r="W12987" s="820"/>
      <c r="X12987" s="820"/>
      <c r="Y12987" s="820"/>
      <c r="Z12987" s="820"/>
    </row>
    <row r="12988" spans="7:26">
      <c r="G12988" s="826"/>
      <c r="H12988" s="820"/>
      <c r="J12988" s="820"/>
      <c r="K12988" s="820"/>
      <c r="L12988" s="820"/>
      <c r="M12988" s="820"/>
      <c r="N12988" s="820"/>
      <c r="O12988" s="820"/>
      <c r="P12988" s="820"/>
      <c r="Q12988" s="820"/>
      <c r="R12988" s="820"/>
      <c r="S12988" s="820"/>
      <c r="T12988" s="820"/>
      <c r="U12988" s="820"/>
      <c r="V12988" s="820"/>
      <c r="W12988" s="820"/>
      <c r="X12988" s="820"/>
      <c r="Y12988" s="820"/>
      <c r="Z12988" s="820"/>
    </row>
    <row r="12989" spans="7:26">
      <c r="G12989" s="826"/>
      <c r="H12989" s="820"/>
      <c r="J12989" s="820"/>
      <c r="K12989" s="820"/>
      <c r="L12989" s="820"/>
      <c r="M12989" s="820"/>
      <c r="N12989" s="820"/>
      <c r="O12989" s="820"/>
      <c r="P12989" s="820"/>
      <c r="Q12989" s="820"/>
      <c r="R12989" s="820"/>
      <c r="S12989" s="820"/>
      <c r="T12989" s="820"/>
      <c r="U12989" s="820"/>
      <c r="V12989" s="820"/>
      <c r="W12989" s="820"/>
      <c r="X12989" s="820"/>
      <c r="Y12989" s="820"/>
      <c r="Z12989" s="820"/>
    </row>
    <row r="12990" spans="7:26">
      <c r="G12990" s="826"/>
      <c r="H12990" s="820"/>
      <c r="J12990" s="820"/>
      <c r="K12990" s="820"/>
      <c r="L12990" s="820"/>
      <c r="M12990" s="820"/>
      <c r="N12990" s="820"/>
      <c r="O12990" s="820"/>
      <c r="P12990" s="820"/>
      <c r="Q12990" s="820"/>
      <c r="R12990" s="820"/>
      <c r="S12990" s="820"/>
      <c r="T12990" s="820"/>
      <c r="U12990" s="820"/>
      <c r="V12990" s="820"/>
      <c r="W12990" s="820"/>
      <c r="X12990" s="820"/>
      <c r="Y12990" s="820"/>
      <c r="Z12990" s="820"/>
    </row>
    <row r="12991" spans="7:26">
      <c r="G12991" s="826"/>
      <c r="H12991" s="820"/>
      <c r="J12991" s="820"/>
      <c r="K12991" s="820"/>
      <c r="L12991" s="820"/>
      <c r="M12991" s="820"/>
      <c r="N12991" s="820"/>
      <c r="O12991" s="820"/>
      <c r="P12991" s="820"/>
      <c r="Q12991" s="820"/>
      <c r="R12991" s="820"/>
      <c r="S12991" s="820"/>
      <c r="T12991" s="820"/>
      <c r="U12991" s="820"/>
      <c r="V12991" s="820"/>
      <c r="W12991" s="820"/>
      <c r="X12991" s="820"/>
      <c r="Y12991" s="820"/>
      <c r="Z12991" s="820"/>
    </row>
    <row r="12992" spans="7:26">
      <c r="G12992" s="826"/>
      <c r="H12992" s="820"/>
      <c r="J12992" s="820"/>
      <c r="K12992" s="820"/>
      <c r="L12992" s="820"/>
      <c r="M12992" s="820"/>
      <c r="N12992" s="820"/>
      <c r="O12992" s="820"/>
      <c r="P12992" s="820"/>
      <c r="Q12992" s="820"/>
      <c r="R12992" s="820"/>
      <c r="S12992" s="820"/>
      <c r="T12992" s="820"/>
      <c r="U12992" s="820"/>
      <c r="V12992" s="820"/>
      <c r="W12992" s="820"/>
      <c r="X12992" s="820"/>
      <c r="Y12992" s="820"/>
      <c r="Z12992" s="820"/>
    </row>
    <row r="12993" spans="7:26">
      <c r="G12993" s="826"/>
      <c r="H12993" s="820"/>
      <c r="J12993" s="820"/>
      <c r="K12993" s="820"/>
      <c r="L12993" s="820"/>
      <c r="M12993" s="820"/>
      <c r="N12993" s="820"/>
      <c r="O12993" s="820"/>
      <c r="P12993" s="820"/>
      <c r="Q12993" s="820"/>
      <c r="R12993" s="820"/>
      <c r="S12993" s="820"/>
      <c r="T12993" s="820"/>
      <c r="U12993" s="820"/>
      <c r="V12993" s="820"/>
      <c r="W12993" s="820"/>
      <c r="X12993" s="820"/>
      <c r="Y12993" s="820"/>
      <c r="Z12993" s="820"/>
    </row>
    <row r="12994" spans="7:26">
      <c r="G12994" s="826"/>
      <c r="H12994" s="820"/>
      <c r="J12994" s="820"/>
      <c r="K12994" s="820"/>
      <c r="L12994" s="820"/>
      <c r="M12994" s="820"/>
      <c r="N12994" s="820"/>
      <c r="O12994" s="820"/>
      <c r="P12994" s="820"/>
      <c r="Q12994" s="820"/>
      <c r="R12994" s="820"/>
      <c r="S12994" s="820"/>
      <c r="T12994" s="820"/>
      <c r="U12994" s="820"/>
      <c r="V12994" s="820"/>
      <c r="W12994" s="820"/>
      <c r="X12994" s="820"/>
      <c r="Y12994" s="820"/>
      <c r="Z12994" s="820"/>
    </row>
    <row r="12995" spans="7:26">
      <c r="G12995" s="826"/>
      <c r="H12995" s="820"/>
      <c r="J12995" s="820"/>
      <c r="K12995" s="820"/>
      <c r="L12995" s="820"/>
      <c r="M12995" s="820"/>
      <c r="N12995" s="820"/>
      <c r="O12995" s="820"/>
      <c r="P12995" s="820"/>
      <c r="Q12995" s="820"/>
      <c r="R12995" s="820"/>
      <c r="S12995" s="820"/>
      <c r="T12995" s="820"/>
      <c r="U12995" s="820"/>
      <c r="V12995" s="820"/>
      <c r="W12995" s="820"/>
      <c r="X12995" s="820"/>
      <c r="Y12995" s="820"/>
      <c r="Z12995" s="820"/>
    </row>
    <row r="12996" spans="7:26">
      <c r="G12996" s="826"/>
      <c r="H12996" s="820"/>
      <c r="J12996" s="820"/>
      <c r="K12996" s="820"/>
      <c r="L12996" s="820"/>
      <c r="M12996" s="820"/>
      <c r="N12996" s="820"/>
      <c r="O12996" s="820"/>
      <c r="P12996" s="820"/>
      <c r="Q12996" s="820"/>
      <c r="R12996" s="820"/>
      <c r="S12996" s="820"/>
      <c r="T12996" s="820"/>
      <c r="U12996" s="820"/>
      <c r="V12996" s="820"/>
      <c r="W12996" s="820"/>
      <c r="X12996" s="820"/>
      <c r="Y12996" s="820"/>
      <c r="Z12996" s="820"/>
    </row>
    <row r="12997" spans="7:26">
      <c r="G12997" s="826"/>
      <c r="H12997" s="820"/>
      <c r="J12997" s="820"/>
      <c r="K12997" s="820"/>
      <c r="L12997" s="820"/>
      <c r="M12997" s="820"/>
      <c r="N12997" s="820"/>
      <c r="O12997" s="820"/>
      <c r="P12997" s="820"/>
      <c r="Q12997" s="820"/>
      <c r="R12997" s="820"/>
      <c r="S12997" s="820"/>
      <c r="T12997" s="820"/>
      <c r="U12997" s="820"/>
      <c r="V12997" s="820"/>
      <c r="W12997" s="820"/>
      <c r="X12997" s="820"/>
      <c r="Y12997" s="820"/>
      <c r="Z12997" s="820"/>
    </row>
    <row r="12998" spans="7:26">
      <c r="G12998" s="826"/>
      <c r="H12998" s="820"/>
      <c r="J12998" s="820"/>
      <c r="K12998" s="820"/>
      <c r="L12998" s="820"/>
      <c r="M12998" s="820"/>
      <c r="N12998" s="820"/>
      <c r="O12998" s="820"/>
      <c r="P12998" s="820"/>
      <c r="Q12998" s="820"/>
      <c r="R12998" s="820"/>
      <c r="S12998" s="820"/>
      <c r="T12998" s="820"/>
      <c r="U12998" s="820"/>
      <c r="V12998" s="820"/>
      <c r="W12998" s="820"/>
      <c r="X12998" s="820"/>
      <c r="Y12998" s="820"/>
      <c r="Z12998" s="820"/>
    </row>
    <row r="12999" spans="7:26">
      <c r="G12999" s="826"/>
      <c r="H12999" s="820"/>
      <c r="J12999" s="820"/>
      <c r="K12999" s="820"/>
      <c r="L12999" s="820"/>
      <c r="M12999" s="820"/>
      <c r="N12999" s="820"/>
      <c r="O12999" s="820"/>
      <c r="P12999" s="820"/>
      <c r="Q12999" s="820"/>
      <c r="R12999" s="820"/>
      <c r="S12999" s="820"/>
      <c r="T12999" s="820"/>
      <c r="U12999" s="820"/>
      <c r="V12999" s="820"/>
      <c r="W12999" s="820"/>
      <c r="X12999" s="820"/>
      <c r="Y12999" s="820"/>
      <c r="Z12999" s="820"/>
    </row>
    <row r="13000" spans="7:26">
      <c r="G13000" s="826"/>
      <c r="H13000" s="820"/>
      <c r="J13000" s="820"/>
      <c r="K13000" s="820"/>
      <c r="L13000" s="820"/>
      <c r="M13000" s="820"/>
      <c r="N13000" s="820"/>
      <c r="O13000" s="820"/>
      <c r="P13000" s="820"/>
      <c r="Q13000" s="820"/>
      <c r="R13000" s="820"/>
      <c r="S13000" s="820"/>
      <c r="T13000" s="820"/>
      <c r="U13000" s="820"/>
      <c r="V13000" s="820"/>
      <c r="W13000" s="820"/>
      <c r="X13000" s="820"/>
      <c r="Y13000" s="820"/>
      <c r="Z13000" s="820"/>
    </row>
    <row r="13001" spans="7:26">
      <c r="G13001" s="826"/>
      <c r="H13001" s="820"/>
      <c r="J13001" s="820"/>
      <c r="K13001" s="820"/>
      <c r="L13001" s="820"/>
      <c r="M13001" s="820"/>
      <c r="N13001" s="820"/>
      <c r="O13001" s="820"/>
      <c r="P13001" s="820"/>
      <c r="Q13001" s="820"/>
      <c r="R13001" s="820"/>
      <c r="S13001" s="820"/>
      <c r="T13001" s="820"/>
      <c r="U13001" s="820"/>
      <c r="V13001" s="820"/>
      <c r="W13001" s="820"/>
      <c r="X13001" s="820"/>
      <c r="Y13001" s="820"/>
      <c r="Z13001" s="820"/>
    </row>
    <row r="13002" spans="7:26">
      <c r="G13002" s="826"/>
      <c r="H13002" s="820"/>
      <c r="J13002" s="820"/>
      <c r="K13002" s="820"/>
      <c r="L13002" s="820"/>
      <c r="M13002" s="820"/>
      <c r="N13002" s="820"/>
      <c r="O13002" s="820"/>
      <c r="P13002" s="820"/>
      <c r="Q13002" s="820"/>
      <c r="R13002" s="820"/>
      <c r="S13002" s="820"/>
      <c r="T13002" s="820"/>
      <c r="U13002" s="820"/>
      <c r="V13002" s="820"/>
      <c r="W13002" s="820"/>
      <c r="X13002" s="820"/>
      <c r="Y13002" s="820"/>
      <c r="Z13002" s="820"/>
    </row>
    <row r="13003" spans="7:26">
      <c r="G13003" s="826"/>
      <c r="H13003" s="820"/>
      <c r="J13003" s="820"/>
      <c r="K13003" s="820"/>
      <c r="L13003" s="820"/>
      <c r="M13003" s="820"/>
      <c r="N13003" s="820"/>
      <c r="O13003" s="820"/>
      <c r="P13003" s="820"/>
      <c r="Q13003" s="820"/>
      <c r="R13003" s="820"/>
      <c r="S13003" s="820"/>
      <c r="T13003" s="820"/>
      <c r="U13003" s="820"/>
      <c r="V13003" s="820"/>
      <c r="W13003" s="820"/>
      <c r="X13003" s="820"/>
      <c r="Y13003" s="820"/>
      <c r="Z13003" s="820"/>
    </row>
    <row r="13004" spans="7:26">
      <c r="G13004" s="826"/>
      <c r="H13004" s="820"/>
      <c r="J13004" s="820"/>
      <c r="K13004" s="820"/>
      <c r="L13004" s="820"/>
      <c r="M13004" s="820"/>
      <c r="N13004" s="820"/>
      <c r="O13004" s="820"/>
      <c r="P13004" s="820"/>
      <c r="Q13004" s="820"/>
      <c r="R13004" s="820"/>
      <c r="S13004" s="820"/>
      <c r="T13004" s="820"/>
      <c r="U13004" s="820"/>
      <c r="V13004" s="820"/>
      <c r="W13004" s="820"/>
      <c r="X13004" s="820"/>
      <c r="Y13004" s="820"/>
      <c r="Z13004" s="820"/>
    </row>
    <row r="13005" spans="7:26">
      <c r="G13005" s="826"/>
      <c r="H13005" s="820"/>
      <c r="J13005" s="820"/>
      <c r="K13005" s="820"/>
      <c r="L13005" s="820"/>
      <c r="M13005" s="820"/>
      <c r="N13005" s="820"/>
      <c r="O13005" s="820"/>
      <c r="P13005" s="820"/>
      <c r="Q13005" s="820"/>
      <c r="R13005" s="820"/>
      <c r="S13005" s="820"/>
      <c r="T13005" s="820"/>
      <c r="U13005" s="820"/>
      <c r="V13005" s="820"/>
      <c r="W13005" s="820"/>
      <c r="X13005" s="820"/>
      <c r="Y13005" s="820"/>
      <c r="Z13005" s="820"/>
    </row>
    <row r="13006" spans="7:26">
      <c r="G13006" s="826"/>
      <c r="H13006" s="820"/>
      <c r="J13006" s="820"/>
      <c r="K13006" s="820"/>
      <c r="L13006" s="820"/>
      <c r="M13006" s="820"/>
      <c r="N13006" s="820"/>
      <c r="O13006" s="820"/>
      <c r="P13006" s="820"/>
      <c r="Q13006" s="820"/>
      <c r="R13006" s="820"/>
      <c r="S13006" s="820"/>
      <c r="T13006" s="820"/>
      <c r="U13006" s="820"/>
      <c r="V13006" s="820"/>
      <c r="W13006" s="820"/>
      <c r="X13006" s="820"/>
      <c r="Y13006" s="820"/>
      <c r="Z13006" s="820"/>
    </row>
    <row r="13007" spans="7:26">
      <c r="G13007" s="826"/>
      <c r="H13007" s="820"/>
      <c r="J13007" s="820"/>
      <c r="K13007" s="820"/>
      <c r="L13007" s="820"/>
      <c r="M13007" s="820"/>
      <c r="N13007" s="820"/>
      <c r="O13007" s="820"/>
      <c r="P13007" s="820"/>
      <c r="Q13007" s="820"/>
      <c r="R13007" s="820"/>
      <c r="S13007" s="820"/>
      <c r="T13007" s="820"/>
      <c r="U13007" s="820"/>
      <c r="V13007" s="820"/>
      <c r="W13007" s="820"/>
      <c r="X13007" s="820"/>
      <c r="Y13007" s="820"/>
      <c r="Z13007" s="820"/>
    </row>
    <row r="13008" spans="7:26">
      <c r="G13008" s="826"/>
      <c r="H13008" s="820"/>
      <c r="J13008" s="820"/>
      <c r="K13008" s="820"/>
      <c r="L13008" s="820"/>
      <c r="M13008" s="820"/>
      <c r="N13008" s="820"/>
      <c r="O13008" s="820"/>
      <c r="P13008" s="820"/>
      <c r="Q13008" s="820"/>
      <c r="R13008" s="820"/>
      <c r="S13008" s="820"/>
      <c r="T13008" s="820"/>
      <c r="U13008" s="820"/>
      <c r="V13008" s="820"/>
      <c r="W13008" s="820"/>
      <c r="X13008" s="820"/>
      <c r="Y13008" s="820"/>
      <c r="Z13008" s="820"/>
    </row>
    <row r="13009" spans="7:26">
      <c r="G13009" s="826"/>
      <c r="H13009" s="820"/>
      <c r="J13009" s="820"/>
      <c r="K13009" s="820"/>
      <c r="L13009" s="820"/>
      <c r="M13009" s="820"/>
      <c r="N13009" s="820"/>
      <c r="O13009" s="820"/>
      <c r="P13009" s="820"/>
      <c r="Q13009" s="820"/>
      <c r="R13009" s="820"/>
      <c r="S13009" s="820"/>
      <c r="T13009" s="820"/>
      <c r="U13009" s="820"/>
      <c r="V13009" s="820"/>
      <c r="W13009" s="820"/>
      <c r="X13009" s="820"/>
      <c r="Y13009" s="820"/>
      <c r="Z13009" s="820"/>
    </row>
    <row r="13010" spans="7:26">
      <c r="G13010" s="826"/>
      <c r="H13010" s="820"/>
      <c r="J13010" s="820"/>
      <c r="K13010" s="820"/>
      <c r="L13010" s="820"/>
      <c r="M13010" s="820"/>
      <c r="N13010" s="820"/>
      <c r="O13010" s="820"/>
      <c r="P13010" s="820"/>
      <c r="Q13010" s="820"/>
      <c r="R13010" s="820"/>
      <c r="S13010" s="820"/>
      <c r="T13010" s="820"/>
      <c r="U13010" s="820"/>
      <c r="V13010" s="820"/>
      <c r="W13010" s="820"/>
      <c r="X13010" s="820"/>
      <c r="Y13010" s="820"/>
      <c r="Z13010" s="820"/>
    </row>
    <row r="13011" spans="7:26">
      <c r="G13011" s="826"/>
      <c r="H13011" s="820"/>
      <c r="J13011" s="820"/>
      <c r="K13011" s="820"/>
      <c r="L13011" s="820"/>
      <c r="M13011" s="820"/>
      <c r="N13011" s="820"/>
      <c r="O13011" s="820"/>
      <c r="P13011" s="820"/>
      <c r="Q13011" s="820"/>
      <c r="R13011" s="820"/>
      <c r="S13011" s="820"/>
      <c r="T13011" s="820"/>
      <c r="U13011" s="820"/>
      <c r="V13011" s="820"/>
      <c r="W13011" s="820"/>
      <c r="X13011" s="820"/>
      <c r="Y13011" s="820"/>
      <c r="Z13011" s="820"/>
    </row>
    <row r="13012" spans="7:26">
      <c r="G13012" s="826"/>
      <c r="H13012" s="820"/>
      <c r="J13012" s="820"/>
      <c r="K13012" s="820"/>
      <c r="L13012" s="820"/>
      <c r="M13012" s="820"/>
      <c r="N13012" s="820"/>
      <c r="O13012" s="820"/>
      <c r="P13012" s="820"/>
      <c r="Q13012" s="820"/>
      <c r="R13012" s="820"/>
      <c r="S13012" s="820"/>
      <c r="T13012" s="820"/>
      <c r="U13012" s="820"/>
      <c r="V13012" s="820"/>
      <c r="W13012" s="820"/>
      <c r="X13012" s="820"/>
      <c r="Y13012" s="820"/>
      <c r="Z13012" s="820"/>
    </row>
    <row r="13013" spans="7:26">
      <c r="G13013" s="826"/>
      <c r="H13013" s="820"/>
      <c r="J13013" s="820"/>
      <c r="K13013" s="820"/>
      <c r="L13013" s="820"/>
      <c r="M13013" s="820"/>
      <c r="N13013" s="820"/>
      <c r="O13013" s="820"/>
      <c r="P13013" s="820"/>
      <c r="Q13013" s="820"/>
      <c r="R13013" s="820"/>
      <c r="S13013" s="820"/>
      <c r="T13013" s="820"/>
      <c r="U13013" s="820"/>
      <c r="V13013" s="820"/>
      <c r="W13013" s="820"/>
      <c r="X13013" s="820"/>
      <c r="Y13013" s="820"/>
      <c r="Z13013" s="820"/>
    </row>
    <row r="13014" spans="7:26">
      <c r="G13014" s="826"/>
      <c r="H13014" s="820"/>
      <c r="J13014" s="820"/>
      <c r="K13014" s="820"/>
      <c r="L13014" s="820"/>
      <c r="M13014" s="820"/>
      <c r="N13014" s="820"/>
      <c r="O13014" s="820"/>
      <c r="P13014" s="820"/>
      <c r="Q13014" s="820"/>
      <c r="R13014" s="820"/>
      <c r="S13014" s="820"/>
      <c r="T13014" s="820"/>
      <c r="U13014" s="820"/>
      <c r="V13014" s="820"/>
      <c r="W13014" s="820"/>
      <c r="X13014" s="820"/>
      <c r="Y13014" s="820"/>
      <c r="Z13014" s="820"/>
    </row>
    <row r="13015" spans="7:26">
      <c r="G13015" s="826"/>
      <c r="H13015" s="820"/>
      <c r="J13015" s="820"/>
      <c r="K13015" s="820"/>
      <c r="L13015" s="820"/>
      <c r="M13015" s="820"/>
      <c r="N13015" s="820"/>
      <c r="O13015" s="820"/>
      <c r="P13015" s="820"/>
      <c r="Q13015" s="820"/>
      <c r="R13015" s="820"/>
      <c r="S13015" s="820"/>
      <c r="T13015" s="820"/>
      <c r="U13015" s="820"/>
      <c r="V13015" s="820"/>
      <c r="W13015" s="820"/>
      <c r="X13015" s="820"/>
      <c r="Y13015" s="820"/>
      <c r="Z13015" s="820"/>
    </row>
    <row r="13016" spans="7:26">
      <c r="G13016" s="826"/>
      <c r="H13016" s="820"/>
      <c r="J13016" s="820"/>
      <c r="K13016" s="820"/>
      <c r="L13016" s="820"/>
      <c r="M13016" s="820"/>
      <c r="N13016" s="820"/>
      <c r="O13016" s="820"/>
      <c r="P13016" s="820"/>
      <c r="Q13016" s="820"/>
      <c r="R13016" s="820"/>
      <c r="S13016" s="820"/>
      <c r="T13016" s="820"/>
      <c r="U13016" s="820"/>
      <c r="V13016" s="820"/>
      <c r="W13016" s="820"/>
      <c r="X13016" s="820"/>
      <c r="Y13016" s="820"/>
      <c r="Z13016" s="820"/>
    </row>
    <row r="13017" spans="7:26">
      <c r="G13017" s="826"/>
      <c r="H13017" s="820"/>
      <c r="J13017" s="820"/>
      <c r="K13017" s="820"/>
      <c r="L13017" s="820"/>
      <c r="M13017" s="820"/>
      <c r="N13017" s="820"/>
      <c r="O13017" s="820"/>
      <c r="P13017" s="820"/>
      <c r="Q13017" s="820"/>
      <c r="R13017" s="820"/>
      <c r="S13017" s="820"/>
      <c r="T13017" s="820"/>
      <c r="U13017" s="820"/>
      <c r="V13017" s="820"/>
      <c r="W13017" s="820"/>
      <c r="X13017" s="820"/>
      <c r="Y13017" s="820"/>
      <c r="Z13017" s="820"/>
    </row>
    <row r="13018" spans="7:26">
      <c r="G13018" s="826"/>
      <c r="H13018" s="820"/>
      <c r="J13018" s="820"/>
      <c r="K13018" s="820"/>
      <c r="L13018" s="820"/>
      <c r="M13018" s="820"/>
      <c r="N13018" s="820"/>
      <c r="O13018" s="820"/>
      <c r="P13018" s="820"/>
      <c r="Q13018" s="820"/>
      <c r="R13018" s="820"/>
      <c r="S13018" s="820"/>
      <c r="T13018" s="820"/>
      <c r="U13018" s="820"/>
      <c r="V13018" s="820"/>
      <c r="W13018" s="820"/>
      <c r="X13018" s="820"/>
      <c r="Y13018" s="820"/>
      <c r="Z13018" s="820"/>
    </row>
    <row r="13019" spans="7:26">
      <c r="G13019" s="826"/>
      <c r="H13019" s="820"/>
      <c r="J13019" s="820"/>
      <c r="K13019" s="820"/>
      <c r="L13019" s="820"/>
      <c r="M13019" s="820"/>
      <c r="N13019" s="820"/>
      <c r="O13019" s="820"/>
      <c r="P13019" s="820"/>
      <c r="Q13019" s="820"/>
      <c r="R13019" s="820"/>
      <c r="S13019" s="820"/>
      <c r="T13019" s="820"/>
      <c r="U13019" s="820"/>
      <c r="V13019" s="820"/>
      <c r="W13019" s="820"/>
      <c r="X13019" s="820"/>
      <c r="Y13019" s="820"/>
      <c r="Z13019" s="820"/>
    </row>
    <row r="13020" spans="7:26">
      <c r="G13020" s="826"/>
      <c r="H13020" s="820"/>
      <c r="J13020" s="820"/>
      <c r="K13020" s="820"/>
      <c r="L13020" s="820"/>
      <c r="M13020" s="820"/>
      <c r="N13020" s="820"/>
      <c r="O13020" s="820"/>
      <c r="P13020" s="820"/>
      <c r="Q13020" s="820"/>
      <c r="R13020" s="820"/>
      <c r="S13020" s="820"/>
      <c r="T13020" s="820"/>
      <c r="U13020" s="820"/>
      <c r="V13020" s="820"/>
      <c r="W13020" s="820"/>
      <c r="X13020" s="820"/>
      <c r="Y13020" s="820"/>
      <c r="Z13020" s="820"/>
    </row>
    <row r="13021" spans="7:26">
      <c r="G13021" s="826"/>
      <c r="H13021" s="820"/>
      <c r="J13021" s="820"/>
      <c r="K13021" s="820"/>
      <c r="L13021" s="820"/>
      <c r="M13021" s="820"/>
      <c r="N13021" s="820"/>
      <c r="O13021" s="820"/>
      <c r="P13021" s="820"/>
      <c r="Q13021" s="820"/>
      <c r="R13021" s="820"/>
      <c r="S13021" s="820"/>
      <c r="T13021" s="820"/>
      <c r="U13021" s="820"/>
      <c r="V13021" s="820"/>
      <c r="W13021" s="820"/>
      <c r="X13021" s="820"/>
      <c r="Y13021" s="820"/>
      <c r="Z13021" s="820"/>
    </row>
    <row r="13022" spans="7:26">
      <c r="G13022" s="826"/>
      <c r="H13022" s="820"/>
      <c r="J13022" s="820"/>
      <c r="K13022" s="820"/>
      <c r="L13022" s="820"/>
      <c r="M13022" s="820"/>
      <c r="N13022" s="820"/>
      <c r="O13022" s="820"/>
      <c r="P13022" s="820"/>
      <c r="Q13022" s="820"/>
      <c r="R13022" s="820"/>
      <c r="S13022" s="820"/>
      <c r="T13022" s="820"/>
      <c r="U13022" s="820"/>
      <c r="V13022" s="820"/>
      <c r="W13022" s="820"/>
      <c r="X13022" s="820"/>
      <c r="Y13022" s="820"/>
      <c r="Z13022" s="820"/>
    </row>
    <row r="13023" spans="7:26">
      <c r="G13023" s="826"/>
      <c r="H13023" s="820"/>
      <c r="J13023" s="820"/>
      <c r="K13023" s="820"/>
      <c r="L13023" s="820"/>
      <c r="M13023" s="820"/>
      <c r="N13023" s="820"/>
      <c r="O13023" s="820"/>
      <c r="P13023" s="820"/>
      <c r="Q13023" s="820"/>
      <c r="R13023" s="820"/>
      <c r="S13023" s="820"/>
      <c r="T13023" s="820"/>
      <c r="U13023" s="820"/>
      <c r="V13023" s="820"/>
      <c r="W13023" s="820"/>
      <c r="X13023" s="820"/>
      <c r="Y13023" s="820"/>
      <c r="Z13023" s="820"/>
    </row>
    <row r="13024" spans="7:26">
      <c r="G13024" s="826"/>
      <c r="H13024" s="820"/>
      <c r="J13024" s="820"/>
      <c r="K13024" s="820"/>
      <c r="L13024" s="820"/>
      <c r="M13024" s="820"/>
      <c r="N13024" s="820"/>
      <c r="O13024" s="820"/>
      <c r="P13024" s="820"/>
      <c r="Q13024" s="820"/>
      <c r="R13024" s="820"/>
      <c r="S13024" s="820"/>
      <c r="T13024" s="820"/>
      <c r="U13024" s="820"/>
      <c r="V13024" s="820"/>
      <c r="W13024" s="820"/>
      <c r="X13024" s="820"/>
      <c r="Y13024" s="820"/>
      <c r="Z13024" s="820"/>
    </row>
    <row r="13025" spans="7:26">
      <c r="G13025" s="826"/>
      <c r="H13025" s="820"/>
      <c r="J13025" s="820"/>
      <c r="K13025" s="820"/>
      <c r="L13025" s="820"/>
      <c r="M13025" s="820"/>
      <c r="N13025" s="820"/>
      <c r="O13025" s="820"/>
      <c r="P13025" s="820"/>
      <c r="Q13025" s="820"/>
      <c r="R13025" s="820"/>
      <c r="S13025" s="820"/>
      <c r="T13025" s="820"/>
      <c r="U13025" s="820"/>
      <c r="V13025" s="820"/>
      <c r="W13025" s="820"/>
      <c r="X13025" s="820"/>
      <c r="Y13025" s="820"/>
      <c r="Z13025" s="820"/>
    </row>
    <row r="13026" spans="7:26">
      <c r="G13026" s="826"/>
      <c r="H13026" s="820"/>
      <c r="J13026" s="820"/>
      <c r="K13026" s="820"/>
      <c r="L13026" s="820"/>
      <c r="M13026" s="820"/>
      <c r="N13026" s="820"/>
      <c r="O13026" s="820"/>
      <c r="P13026" s="820"/>
      <c r="Q13026" s="820"/>
      <c r="R13026" s="820"/>
      <c r="S13026" s="820"/>
      <c r="T13026" s="820"/>
      <c r="U13026" s="820"/>
      <c r="V13026" s="820"/>
      <c r="W13026" s="820"/>
      <c r="X13026" s="820"/>
      <c r="Y13026" s="820"/>
      <c r="Z13026" s="820"/>
    </row>
    <row r="13027" spans="7:26">
      <c r="G13027" s="826"/>
      <c r="H13027" s="820"/>
      <c r="J13027" s="820"/>
      <c r="K13027" s="820"/>
      <c r="L13027" s="820"/>
      <c r="M13027" s="820"/>
      <c r="N13027" s="820"/>
      <c r="O13027" s="820"/>
      <c r="P13027" s="820"/>
      <c r="Q13027" s="820"/>
      <c r="R13027" s="820"/>
      <c r="S13027" s="820"/>
      <c r="T13027" s="820"/>
      <c r="U13027" s="820"/>
      <c r="V13027" s="820"/>
      <c r="W13027" s="820"/>
      <c r="X13027" s="820"/>
      <c r="Y13027" s="820"/>
      <c r="Z13027" s="820"/>
    </row>
    <row r="13028" spans="7:26">
      <c r="G13028" s="826"/>
      <c r="H13028" s="820"/>
      <c r="J13028" s="820"/>
      <c r="K13028" s="820"/>
      <c r="L13028" s="820"/>
      <c r="M13028" s="820"/>
      <c r="N13028" s="820"/>
      <c r="O13028" s="820"/>
      <c r="P13028" s="820"/>
      <c r="Q13028" s="820"/>
      <c r="R13028" s="820"/>
      <c r="S13028" s="820"/>
      <c r="T13028" s="820"/>
      <c r="U13028" s="820"/>
      <c r="V13028" s="820"/>
      <c r="W13028" s="820"/>
      <c r="X13028" s="820"/>
      <c r="Y13028" s="820"/>
      <c r="Z13028" s="820"/>
    </row>
    <row r="13029" spans="7:26">
      <c r="G13029" s="826"/>
      <c r="H13029" s="820"/>
      <c r="J13029" s="820"/>
      <c r="K13029" s="820"/>
      <c r="L13029" s="820"/>
      <c r="M13029" s="820"/>
      <c r="N13029" s="820"/>
      <c r="O13029" s="820"/>
      <c r="P13029" s="820"/>
      <c r="Q13029" s="820"/>
      <c r="R13029" s="820"/>
      <c r="S13029" s="820"/>
      <c r="T13029" s="820"/>
      <c r="U13029" s="820"/>
      <c r="V13029" s="820"/>
      <c r="W13029" s="820"/>
      <c r="X13029" s="820"/>
      <c r="Y13029" s="820"/>
      <c r="Z13029" s="820"/>
    </row>
    <row r="13030" spans="7:26">
      <c r="G13030" s="826"/>
      <c r="H13030" s="820"/>
      <c r="J13030" s="820"/>
      <c r="K13030" s="820"/>
      <c r="L13030" s="820"/>
      <c r="M13030" s="820"/>
      <c r="N13030" s="820"/>
      <c r="O13030" s="820"/>
      <c r="P13030" s="820"/>
      <c r="Q13030" s="820"/>
      <c r="R13030" s="820"/>
      <c r="S13030" s="820"/>
      <c r="T13030" s="820"/>
      <c r="U13030" s="820"/>
      <c r="V13030" s="820"/>
      <c r="W13030" s="820"/>
      <c r="X13030" s="820"/>
      <c r="Y13030" s="820"/>
      <c r="Z13030" s="820"/>
    </row>
    <row r="13031" spans="7:26">
      <c r="G13031" s="826"/>
      <c r="H13031" s="820"/>
      <c r="J13031" s="820"/>
      <c r="K13031" s="820"/>
      <c r="L13031" s="820"/>
      <c r="M13031" s="820"/>
      <c r="N13031" s="820"/>
      <c r="O13031" s="820"/>
      <c r="P13031" s="820"/>
      <c r="Q13031" s="820"/>
      <c r="R13031" s="820"/>
      <c r="S13031" s="820"/>
      <c r="T13031" s="820"/>
      <c r="U13031" s="820"/>
      <c r="V13031" s="820"/>
      <c r="W13031" s="820"/>
      <c r="X13031" s="820"/>
      <c r="Y13031" s="820"/>
      <c r="Z13031" s="820"/>
    </row>
    <row r="13032" spans="7:26">
      <c r="G13032" s="826"/>
      <c r="H13032" s="820"/>
      <c r="J13032" s="820"/>
      <c r="K13032" s="820"/>
      <c r="L13032" s="820"/>
      <c r="M13032" s="820"/>
      <c r="N13032" s="820"/>
      <c r="O13032" s="820"/>
      <c r="P13032" s="820"/>
      <c r="Q13032" s="820"/>
      <c r="R13032" s="820"/>
      <c r="S13032" s="820"/>
      <c r="T13032" s="820"/>
      <c r="U13032" s="820"/>
      <c r="V13032" s="820"/>
      <c r="W13032" s="820"/>
      <c r="X13032" s="820"/>
      <c r="Y13032" s="820"/>
      <c r="Z13032" s="820"/>
    </row>
    <row r="13033" spans="7:26">
      <c r="G13033" s="826"/>
      <c r="H13033" s="820"/>
      <c r="J13033" s="820"/>
      <c r="K13033" s="820"/>
      <c r="L13033" s="820"/>
      <c r="M13033" s="820"/>
      <c r="N13033" s="820"/>
      <c r="O13033" s="820"/>
      <c r="P13033" s="820"/>
      <c r="Q13033" s="820"/>
      <c r="R13033" s="820"/>
      <c r="S13033" s="820"/>
      <c r="T13033" s="820"/>
      <c r="U13033" s="820"/>
      <c r="V13033" s="820"/>
      <c r="W13033" s="820"/>
      <c r="X13033" s="820"/>
      <c r="Y13033" s="820"/>
      <c r="Z13033" s="820"/>
    </row>
    <row r="13034" spans="7:26">
      <c r="G13034" s="826"/>
      <c r="H13034" s="820"/>
      <c r="J13034" s="820"/>
      <c r="K13034" s="820"/>
      <c r="L13034" s="820"/>
      <c r="M13034" s="820"/>
      <c r="N13034" s="820"/>
      <c r="O13034" s="820"/>
      <c r="P13034" s="820"/>
      <c r="Q13034" s="820"/>
      <c r="R13034" s="820"/>
      <c r="S13034" s="820"/>
      <c r="T13034" s="820"/>
      <c r="U13034" s="820"/>
      <c r="V13034" s="820"/>
      <c r="W13034" s="820"/>
      <c r="X13034" s="820"/>
      <c r="Y13034" s="820"/>
      <c r="Z13034" s="820"/>
    </row>
    <row r="13035" spans="7:26">
      <c r="G13035" s="826"/>
      <c r="H13035" s="820"/>
      <c r="J13035" s="820"/>
      <c r="K13035" s="820"/>
      <c r="L13035" s="820"/>
      <c r="M13035" s="820"/>
      <c r="N13035" s="820"/>
      <c r="O13035" s="820"/>
      <c r="P13035" s="820"/>
      <c r="Q13035" s="820"/>
      <c r="R13035" s="820"/>
      <c r="S13035" s="820"/>
      <c r="T13035" s="820"/>
      <c r="U13035" s="820"/>
      <c r="V13035" s="820"/>
      <c r="W13035" s="820"/>
      <c r="X13035" s="820"/>
      <c r="Y13035" s="820"/>
      <c r="Z13035" s="820"/>
    </row>
    <row r="13036" spans="7:26">
      <c r="G13036" s="826"/>
      <c r="H13036" s="820"/>
      <c r="J13036" s="820"/>
      <c r="K13036" s="820"/>
      <c r="L13036" s="820"/>
      <c r="M13036" s="820"/>
      <c r="N13036" s="820"/>
      <c r="O13036" s="820"/>
      <c r="P13036" s="820"/>
      <c r="Q13036" s="820"/>
      <c r="R13036" s="820"/>
      <c r="S13036" s="820"/>
      <c r="T13036" s="820"/>
      <c r="U13036" s="820"/>
      <c r="V13036" s="820"/>
      <c r="W13036" s="820"/>
      <c r="X13036" s="820"/>
      <c r="Y13036" s="820"/>
      <c r="Z13036" s="820"/>
    </row>
    <row r="13037" spans="7:26">
      <c r="G13037" s="826"/>
      <c r="H13037" s="820"/>
      <c r="J13037" s="820"/>
      <c r="K13037" s="820"/>
      <c r="L13037" s="820"/>
      <c r="M13037" s="820"/>
      <c r="N13037" s="820"/>
      <c r="O13037" s="820"/>
      <c r="P13037" s="820"/>
      <c r="Q13037" s="820"/>
      <c r="R13037" s="820"/>
      <c r="S13037" s="820"/>
      <c r="T13037" s="820"/>
      <c r="U13037" s="820"/>
      <c r="V13037" s="820"/>
      <c r="W13037" s="820"/>
      <c r="X13037" s="820"/>
      <c r="Y13037" s="820"/>
      <c r="Z13037" s="820"/>
    </row>
    <row r="13038" spans="7:26">
      <c r="G13038" s="826"/>
      <c r="H13038" s="820"/>
      <c r="J13038" s="820"/>
      <c r="K13038" s="820"/>
      <c r="L13038" s="820"/>
      <c r="M13038" s="820"/>
      <c r="N13038" s="820"/>
      <c r="O13038" s="820"/>
      <c r="P13038" s="820"/>
      <c r="Q13038" s="820"/>
      <c r="R13038" s="820"/>
      <c r="S13038" s="820"/>
      <c r="T13038" s="820"/>
      <c r="U13038" s="820"/>
      <c r="V13038" s="820"/>
      <c r="W13038" s="820"/>
      <c r="X13038" s="820"/>
      <c r="Y13038" s="820"/>
      <c r="Z13038" s="820"/>
    </row>
    <row r="13039" spans="7:26">
      <c r="G13039" s="826"/>
      <c r="H13039" s="820"/>
      <c r="J13039" s="820"/>
      <c r="K13039" s="820"/>
      <c r="L13039" s="820"/>
      <c r="M13039" s="820"/>
      <c r="N13039" s="820"/>
      <c r="O13039" s="820"/>
      <c r="P13039" s="820"/>
      <c r="Q13039" s="820"/>
      <c r="R13039" s="820"/>
      <c r="S13039" s="820"/>
      <c r="T13039" s="820"/>
      <c r="U13039" s="820"/>
      <c r="V13039" s="820"/>
      <c r="W13039" s="820"/>
      <c r="X13039" s="820"/>
      <c r="Y13039" s="820"/>
      <c r="Z13039" s="820"/>
    </row>
    <row r="13040" spans="7:26">
      <c r="G13040" s="826"/>
      <c r="H13040" s="820"/>
      <c r="J13040" s="820"/>
      <c r="K13040" s="820"/>
      <c r="L13040" s="820"/>
      <c r="M13040" s="820"/>
      <c r="N13040" s="820"/>
      <c r="O13040" s="820"/>
      <c r="P13040" s="820"/>
      <c r="Q13040" s="820"/>
      <c r="R13040" s="820"/>
      <c r="S13040" s="820"/>
      <c r="T13040" s="820"/>
      <c r="U13040" s="820"/>
      <c r="V13040" s="820"/>
      <c r="W13040" s="820"/>
      <c r="X13040" s="820"/>
      <c r="Y13040" s="820"/>
      <c r="Z13040" s="820"/>
    </row>
    <row r="13041" spans="7:26">
      <c r="G13041" s="826"/>
      <c r="H13041" s="820"/>
      <c r="J13041" s="820"/>
      <c r="K13041" s="820"/>
      <c r="L13041" s="820"/>
      <c r="M13041" s="820"/>
      <c r="N13041" s="820"/>
      <c r="O13041" s="820"/>
      <c r="P13041" s="820"/>
      <c r="Q13041" s="820"/>
      <c r="R13041" s="820"/>
      <c r="S13041" s="820"/>
      <c r="T13041" s="820"/>
      <c r="U13041" s="820"/>
      <c r="V13041" s="820"/>
      <c r="W13041" s="820"/>
      <c r="X13041" s="820"/>
      <c r="Y13041" s="820"/>
      <c r="Z13041" s="820"/>
    </row>
    <row r="13042" spans="7:26">
      <c r="G13042" s="826"/>
      <c r="H13042" s="820"/>
      <c r="J13042" s="820"/>
      <c r="K13042" s="820"/>
      <c r="L13042" s="820"/>
      <c r="M13042" s="820"/>
      <c r="N13042" s="820"/>
      <c r="O13042" s="820"/>
      <c r="P13042" s="820"/>
      <c r="Q13042" s="820"/>
      <c r="R13042" s="820"/>
      <c r="S13042" s="820"/>
      <c r="T13042" s="820"/>
      <c r="U13042" s="820"/>
      <c r="V13042" s="820"/>
      <c r="W13042" s="820"/>
      <c r="X13042" s="820"/>
      <c r="Y13042" s="820"/>
      <c r="Z13042" s="820"/>
    </row>
    <row r="13043" spans="7:26">
      <c r="G13043" s="826"/>
      <c r="H13043" s="820"/>
      <c r="J13043" s="820"/>
      <c r="K13043" s="820"/>
      <c r="L13043" s="820"/>
      <c r="M13043" s="820"/>
      <c r="N13043" s="820"/>
      <c r="O13043" s="820"/>
      <c r="P13043" s="820"/>
      <c r="Q13043" s="820"/>
      <c r="R13043" s="820"/>
      <c r="S13043" s="820"/>
      <c r="T13043" s="820"/>
      <c r="U13043" s="820"/>
      <c r="V13043" s="820"/>
      <c r="W13043" s="820"/>
      <c r="X13043" s="820"/>
      <c r="Y13043" s="820"/>
      <c r="Z13043" s="820"/>
    </row>
    <row r="13044" spans="7:26">
      <c r="G13044" s="826"/>
      <c r="H13044" s="820"/>
      <c r="J13044" s="820"/>
      <c r="K13044" s="820"/>
      <c r="L13044" s="820"/>
      <c r="M13044" s="820"/>
      <c r="N13044" s="820"/>
      <c r="O13044" s="820"/>
      <c r="P13044" s="820"/>
      <c r="Q13044" s="820"/>
      <c r="R13044" s="820"/>
      <c r="S13044" s="820"/>
      <c r="T13044" s="820"/>
      <c r="U13044" s="820"/>
      <c r="V13044" s="820"/>
      <c r="W13044" s="820"/>
      <c r="X13044" s="820"/>
      <c r="Y13044" s="820"/>
      <c r="Z13044" s="820"/>
    </row>
    <row r="13045" spans="7:26">
      <c r="G13045" s="826"/>
      <c r="H13045" s="820"/>
      <c r="J13045" s="820"/>
      <c r="K13045" s="820"/>
      <c r="L13045" s="820"/>
      <c r="M13045" s="820"/>
      <c r="N13045" s="820"/>
      <c r="O13045" s="820"/>
      <c r="P13045" s="820"/>
      <c r="Q13045" s="820"/>
      <c r="R13045" s="820"/>
      <c r="S13045" s="820"/>
      <c r="T13045" s="820"/>
      <c r="U13045" s="820"/>
      <c r="V13045" s="820"/>
      <c r="W13045" s="820"/>
      <c r="X13045" s="820"/>
      <c r="Y13045" s="820"/>
      <c r="Z13045" s="820"/>
    </row>
    <row r="13046" spans="7:26">
      <c r="G13046" s="826"/>
      <c r="H13046" s="820"/>
      <c r="J13046" s="820"/>
      <c r="K13046" s="820"/>
      <c r="L13046" s="820"/>
      <c r="M13046" s="820"/>
      <c r="N13046" s="820"/>
      <c r="O13046" s="820"/>
      <c r="P13046" s="820"/>
      <c r="Q13046" s="820"/>
      <c r="R13046" s="820"/>
      <c r="S13046" s="820"/>
      <c r="T13046" s="820"/>
      <c r="U13046" s="820"/>
      <c r="V13046" s="820"/>
      <c r="W13046" s="820"/>
      <c r="X13046" s="820"/>
      <c r="Y13046" s="820"/>
      <c r="Z13046" s="820"/>
    </row>
    <row r="13047" spans="7:26">
      <c r="G13047" s="826"/>
      <c r="H13047" s="820"/>
      <c r="J13047" s="820"/>
      <c r="K13047" s="820"/>
      <c r="L13047" s="820"/>
      <c r="M13047" s="820"/>
      <c r="N13047" s="820"/>
      <c r="O13047" s="820"/>
      <c r="P13047" s="820"/>
      <c r="Q13047" s="820"/>
      <c r="R13047" s="820"/>
      <c r="S13047" s="820"/>
      <c r="T13047" s="820"/>
      <c r="U13047" s="820"/>
      <c r="V13047" s="820"/>
      <c r="W13047" s="820"/>
      <c r="X13047" s="820"/>
      <c r="Y13047" s="820"/>
      <c r="Z13047" s="820"/>
    </row>
    <row r="13048" spans="7:26">
      <c r="G13048" s="826"/>
      <c r="H13048" s="820"/>
      <c r="J13048" s="820"/>
      <c r="K13048" s="820"/>
      <c r="L13048" s="820"/>
      <c r="M13048" s="820"/>
      <c r="N13048" s="820"/>
      <c r="O13048" s="820"/>
      <c r="P13048" s="820"/>
      <c r="Q13048" s="820"/>
      <c r="R13048" s="820"/>
      <c r="S13048" s="820"/>
      <c r="T13048" s="820"/>
      <c r="U13048" s="820"/>
      <c r="V13048" s="820"/>
      <c r="W13048" s="820"/>
      <c r="X13048" s="820"/>
      <c r="Y13048" s="820"/>
      <c r="Z13048" s="820"/>
    </row>
    <row r="13049" spans="7:26">
      <c r="G13049" s="826"/>
      <c r="H13049" s="820"/>
      <c r="J13049" s="820"/>
      <c r="K13049" s="820"/>
      <c r="L13049" s="820"/>
      <c r="M13049" s="820"/>
      <c r="N13049" s="820"/>
      <c r="O13049" s="820"/>
      <c r="P13049" s="820"/>
      <c r="Q13049" s="820"/>
      <c r="R13049" s="820"/>
      <c r="S13049" s="820"/>
      <c r="T13049" s="820"/>
      <c r="U13049" s="820"/>
      <c r="V13049" s="820"/>
      <c r="W13049" s="820"/>
      <c r="X13049" s="820"/>
      <c r="Y13049" s="820"/>
      <c r="Z13049" s="820"/>
    </row>
    <row r="13050" spans="7:26">
      <c r="G13050" s="826"/>
      <c r="H13050" s="820"/>
      <c r="J13050" s="820"/>
      <c r="K13050" s="820"/>
      <c r="L13050" s="820"/>
      <c r="M13050" s="820"/>
      <c r="N13050" s="820"/>
      <c r="O13050" s="820"/>
      <c r="P13050" s="820"/>
      <c r="Q13050" s="820"/>
      <c r="R13050" s="820"/>
      <c r="S13050" s="820"/>
      <c r="T13050" s="820"/>
      <c r="U13050" s="820"/>
      <c r="V13050" s="820"/>
      <c r="W13050" s="820"/>
      <c r="X13050" s="820"/>
      <c r="Y13050" s="820"/>
      <c r="Z13050" s="820"/>
    </row>
    <row r="13051" spans="7:26">
      <c r="G13051" s="826"/>
      <c r="H13051" s="820"/>
      <c r="J13051" s="820"/>
      <c r="K13051" s="820"/>
      <c r="L13051" s="820"/>
      <c r="M13051" s="820"/>
      <c r="N13051" s="820"/>
      <c r="O13051" s="820"/>
      <c r="P13051" s="820"/>
      <c r="Q13051" s="820"/>
      <c r="R13051" s="820"/>
      <c r="S13051" s="820"/>
      <c r="T13051" s="820"/>
      <c r="U13051" s="820"/>
      <c r="V13051" s="820"/>
      <c r="W13051" s="820"/>
      <c r="X13051" s="820"/>
      <c r="Y13051" s="820"/>
      <c r="Z13051" s="820"/>
    </row>
    <row r="13052" spans="7:26">
      <c r="G13052" s="826"/>
      <c r="H13052" s="820"/>
      <c r="J13052" s="820"/>
      <c r="K13052" s="820"/>
      <c r="L13052" s="820"/>
      <c r="M13052" s="820"/>
      <c r="N13052" s="820"/>
      <c r="O13052" s="820"/>
      <c r="P13052" s="820"/>
      <c r="Q13052" s="820"/>
      <c r="R13052" s="820"/>
      <c r="S13052" s="820"/>
      <c r="T13052" s="820"/>
      <c r="U13052" s="820"/>
      <c r="V13052" s="820"/>
      <c r="W13052" s="820"/>
      <c r="X13052" s="820"/>
      <c r="Y13052" s="820"/>
      <c r="Z13052" s="820"/>
    </row>
    <row r="13053" spans="7:26">
      <c r="G13053" s="826"/>
      <c r="H13053" s="820"/>
      <c r="J13053" s="820"/>
      <c r="K13053" s="820"/>
      <c r="L13053" s="820"/>
      <c r="M13053" s="820"/>
      <c r="N13053" s="820"/>
      <c r="O13053" s="820"/>
      <c r="P13053" s="820"/>
      <c r="Q13053" s="820"/>
      <c r="R13053" s="820"/>
      <c r="S13053" s="820"/>
      <c r="T13053" s="820"/>
      <c r="U13053" s="820"/>
      <c r="V13053" s="820"/>
      <c r="W13053" s="820"/>
      <c r="X13053" s="820"/>
      <c r="Y13053" s="820"/>
      <c r="Z13053" s="820"/>
    </row>
    <row r="13054" spans="7:26">
      <c r="G13054" s="826"/>
      <c r="H13054" s="820"/>
      <c r="J13054" s="820"/>
      <c r="K13054" s="820"/>
      <c r="L13054" s="820"/>
      <c r="M13054" s="820"/>
      <c r="N13054" s="820"/>
      <c r="O13054" s="820"/>
      <c r="P13054" s="820"/>
      <c r="Q13054" s="820"/>
      <c r="R13054" s="820"/>
      <c r="S13054" s="820"/>
      <c r="T13054" s="820"/>
      <c r="U13054" s="820"/>
      <c r="V13054" s="820"/>
      <c r="W13054" s="820"/>
      <c r="X13054" s="820"/>
      <c r="Y13054" s="820"/>
      <c r="Z13054" s="820"/>
    </row>
    <row r="13055" spans="7:26">
      <c r="G13055" s="826"/>
      <c r="H13055" s="820"/>
      <c r="J13055" s="820"/>
      <c r="K13055" s="820"/>
      <c r="L13055" s="820"/>
      <c r="M13055" s="820"/>
      <c r="N13055" s="820"/>
      <c r="O13055" s="820"/>
      <c r="P13055" s="820"/>
      <c r="Q13055" s="820"/>
      <c r="R13055" s="820"/>
      <c r="S13055" s="820"/>
      <c r="T13055" s="820"/>
      <c r="U13055" s="820"/>
      <c r="V13055" s="820"/>
      <c r="W13055" s="820"/>
      <c r="X13055" s="820"/>
      <c r="Y13055" s="820"/>
      <c r="Z13055" s="820"/>
    </row>
    <row r="13056" spans="7:26">
      <c r="G13056" s="826"/>
      <c r="H13056" s="820"/>
      <c r="J13056" s="820"/>
      <c r="K13056" s="820"/>
      <c r="L13056" s="820"/>
      <c r="M13056" s="820"/>
      <c r="N13056" s="820"/>
      <c r="O13056" s="820"/>
      <c r="P13056" s="820"/>
      <c r="Q13056" s="820"/>
      <c r="R13056" s="820"/>
      <c r="S13056" s="820"/>
      <c r="T13056" s="820"/>
      <c r="U13056" s="820"/>
      <c r="V13056" s="820"/>
      <c r="W13056" s="820"/>
      <c r="X13056" s="820"/>
      <c r="Y13056" s="820"/>
      <c r="Z13056" s="820"/>
    </row>
    <row r="13057" spans="7:26">
      <c r="G13057" s="826"/>
      <c r="H13057" s="820"/>
      <c r="J13057" s="820"/>
      <c r="K13057" s="820"/>
      <c r="L13057" s="820"/>
      <c r="M13057" s="820"/>
      <c r="N13057" s="820"/>
      <c r="O13057" s="820"/>
      <c r="P13057" s="820"/>
      <c r="Q13057" s="820"/>
      <c r="R13057" s="820"/>
      <c r="S13057" s="820"/>
      <c r="T13057" s="820"/>
      <c r="U13057" s="820"/>
      <c r="V13057" s="820"/>
      <c r="W13057" s="820"/>
      <c r="X13057" s="820"/>
      <c r="Y13057" s="820"/>
      <c r="Z13057" s="820"/>
    </row>
    <row r="13058" spans="7:26">
      <c r="G13058" s="826"/>
      <c r="H13058" s="820"/>
      <c r="J13058" s="820"/>
      <c r="K13058" s="820"/>
      <c r="L13058" s="820"/>
      <c r="M13058" s="820"/>
      <c r="N13058" s="820"/>
      <c r="O13058" s="820"/>
      <c r="P13058" s="820"/>
      <c r="Q13058" s="820"/>
      <c r="R13058" s="820"/>
      <c r="S13058" s="820"/>
      <c r="T13058" s="820"/>
      <c r="U13058" s="820"/>
      <c r="V13058" s="820"/>
      <c r="W13058" s="820"/>
      <c r="X13058" s="820"/>
      <c r="Y13058" s="820"/>
      <c r="Z13058" s="820"/>
    </row>
    <row r="13059" spans="7:26">
      <c r="G13059" s="826"/>
      <c r="H13059" s="820"/>
      <c r="J13059" s="820"/>
      <c r="K13059" s="820"/>
      <c r="L13059" s="820"/>
      <c r="M13059" s="820"/>
      <c r="N13059" s="820"/>
      <c r="O13059" s="820"/>
      <c r="P13059" s="820"/>
      <c r="Q13059" s="820"/>
      <c r="R13059" s="820"/>
      <c r="S13059" s="820"/>
      <c r="T13059" s="820"/>
      <c r="U13059" s="820"/>
      <c r="V13059" s="820"/>
      <c r="W13059" s="820"/>
      <c r="X13059" s="820"/>
      <c r="Y13059" s="820"/>
      <c r="Z13059" s="820"/>
    </row>
    <row r="13060" spans="7:26">
      <c r="G13060" s="826"/>
      <c r="H13060" s="820"/>
      <c r="J13060" s="820"/>
      <c r="K13060" s="820"/>
      <c r="L13060" s="820"/>
      <c r="M13060" s="820"/>
      <c r="N13060" s="820"/>
      <c r="O13060" s="820"/>
      <c r="P13060" s="820"/>
      <c r="Q13060" s="820"/>
      <c r="R13060" s="820"/>
      <c r="S13060" s="820"/>
      <c r="T13060" s="820"/>
      <c r="U13060" s="820"/>
      <c r="V13060" s="820"/>
      <c r="W13060" s="820"/>
      <c r="X13060" s="820"/>
      <c r="Y13060" s="820"/>
      <c r="Z13060" s="820"/>
    </row>
    <row r="13061" spans="7:26">
      <c r="G13061" s="826"/>
      <c r="H13061" s="820"/>
      <c r="J13061" s="820"/>
      <c r="K13061" s="820"/>
      <c r="L13061" s="820"/>
      <c r="M13061" s="820"/>
      <c r="N13061" s="820"/>
      <c r="O13061" s="820"/>
      <c r="P13061" s="820"/>
      <c r="Q13061" s="820"/>
      <c r="R13061" s="820"/>
      <c r="S13061" s="820"/>
      <c r="T13061" s="820"/>
      <c r="U13061" s="820"/>
      <c r="V13061" s="820"/>
      <c r="W13061" s="820"/>
      <c r="X13061" s="820"/>
      <c r="Y13061" s="820"/>
      <c r="Z13061" s="820"/>
    </row>
    <row r="13062" spans="7:26">
      <c r="G13062" s="826"/>
      <c r="H13062" s="820"/>
      <c r="J13062" s="820"/>
      <c r="K13062" s="820"/>
      <c r="L13062" s="820"/>
      <c r="M13062" s="820"/>
      <c r="N13062" s="820"/>
      <c r="O13062" s="820"/>
      <c r="P13062" s="820"/>
      <c r="Q13062" s="820"/>
      <c r="R13062" s="820"/>
      <c r="S13062" s="820"/>
      <c r="T13062" s="820"/>
      <c r="U13062" s="820"/>
      <c r="V13062" s="820"/>
      <c r="W13062" s="820"/>
      <c r="X13062" s="820"/>
      <c r="Y13062" s="820"/>
      <c r="Z13062" s="820"/>
    </row>
    <row r="13063" spans="7:26">
      <c r="G13063" s="826"/>
      <c r="H13063" s="820"/>
      <c r="J13063" s="820"/>
      <c r="K13063" s="820"/>
      <c r="L13063" s="820"/>
      <c r="M13063" s="820"/>
      <c r="N13063" s="820"/>
      <c r="O13063" s="820"/>
      <c r="P13063" s="820"/>
      <c r="Q13063" s="820"/>
      <c r="R13063" s="820"/>
      <c r="S13063" s="820"/>
      <c r="T13063" s="820"/>
      <c r="U13063" s="820"/>
      <c r="V13063" s="820"/>
      <c r="W13063" s="820"/>
      <c r="X13063" s="820"/>
      <c r="Y13063" s="820"/>
      <c r="Z13063" s="820"/>
    </row>
    <row r="13064" spans="7:26">
      <c r="G13064" s="826"/>
      <c r="H13064" s="820"/>
      <c r="J13064" s="820"/>
      <c r="K13064" s="820"/>
      <c r="L13064" s="820"/>
      <c r="M13064" s="820"/>
      <c r="N13064" s="820"/>
      <c r="O13064" s="820"/>
      <c r="P13064" s="820"/>
      <c r="Q13064" s="820"/>
      <c r="R13064" s="820"/>
      <c r="S13064" s="820"/>
      <c r="T13064" s="820"/>
      <c r="U13064" s="820"/>
      <c r="V13064" s="820"/>
      <c r="W13064" s="820"/>
      <c r="X13064" s="820"/>
      <c r="Y13064" s="820"/>
      <c r="Z13064" s="820"/>
    </row>
    <row r="13065" spans="7:26">
      <c r="G13065" s="826"/>
      <c r="H13065" s="820"/>
      <c r="J13065" s="820"/>
      <c r="K13065" s="820"/>
      <c r="L13065" s="820"/>
      <c r="M13065" s="820"/>
      <c r="N13065" s="820"/>
      <c r="O13065" s="820"/>
      <c r="P13065" s="820"/>
      <c r="Q13065" s="820"/>
      <c r="R13065" s="820"/>
      <c r="S13065" s="820"/>
      <c r="T13065" s="820"/>
      <c r="U13065" s="820"/>
      <c r="V13065" s="820"/>
      <c r="W13065" s="820"/>
      <c r="X13065" s="820"/>
      <c r="Y13065" s="820"/>
      <c r="Z13065" s="820"/>
    </row>
    <row r="13066" spans="7:26">
      <c r="G13066" s="826"/>
      <c r="H13066" s="820"/>
      <c r="J13066" s="820"/>
      <c r="K13066" s="820"/>
      <c r="L13066" s="820"/>
      <c r="M13066" s="820"/>
      <c r="N13066" s="820"/>
      <c r="O13066" s="820"/>
      <c r="P13066" s="820"/>
      <c r="Q13066" s="820"/>
      <c r="R13066" s="820"/>
      <c r="S13066" s="820"/>
      <c r="T13066" s="820"/>
      <c r="U13066" s="820"/>
      <c r="V13066" s="820"/>
      <c r="W13066" s="820"/>
      <c r="X13066" s="820"/>
      <c r="Y13066" s="820"/>
      <c r="Z13066" s="820"/>
    </row>
    <row r="13067" spans="7:26">
      <c r="G13067" s="826"/>
      <c r="H13067" s="820"/>
      <c r="J13067" s="820"/>
      <c r="K13067" s="820"/>
      <c r="L13067" s="820"/>
      <c r="M13067" s="820"/>
      <c r="N13067" s="820"/>
      <c r="O13067" s="820"/>
      <c r="P13067" s="820"/>
      <c r="Q13067" s="820"/>
      <c r="R13067" s="820"/>
      <c r="S13067" s="820"/>
      <c r="T13067" s="820"/>
      <c r="U13067" s="820"/>
      <c r="V13067" s="820"/>
      <c r="W13067" s="820"/>
      <c r="X13067" s="820"/>
      <c r="Y13067" s="820"/>
      <c r="Z13067" s="820"/>
    </row>
    <row r="13068" spans="7:26">
      <c r="G13068" s="826"/>
      <c r="H13068" s="820"/>
      <c r="J13068" s="820"/>
      <c r="K13068" s="820"/>
      <c r="L13068" s="820"/>
      <c r="M13068" s="820"/>
      <c r="N13068" s="820"/>
      <c r="O13068" s="820"/>
      <c r="P13068" s="820"/>
      <c r="Q13068" s="820"/>
      <c r="R13068" s="820"/>
      <c r="S13068" s="820"/>
      <c r="T13068" s="820"/>
      <c r="U13068" s="820"/>
      <c r="V13068" s="820"/>
      <c r="W13068" s="820"/>
      <c r="X13068" s="820"/>
      <c r="Y13068" s="820"/>
      <c r="Z13068" s="820"/>
    </row>
    <row r="13069" spans="7:26">
      <c r="G13069" s="826"/>
      <c r="H13069" s="820"/>
      <c r="J13069" s="820"/>
      <c r="K13069" s="820"/>
      <c r="L13069" s="820"/>
      <c r="M13069" s="820"/>
      <c r="N13069" s="820"/>
      <c r="O13069" s="820"/>
      <c r="P13069" s="820"/>
      <c r="Q13069" s="820"/>
      <c r="R13069" s="820"/>
      <c r="S13069" s="820"/>
      <c r="T13069" s="820"/>
      <c r="U13069" s="820"/>
      <c r="V13069" s="820"/>
      <c r="W13069" s="820"/>
      <c r="X13069" s="820"/>
      <c r="Y13069" s="820"/>
      <c r="Z13069" s="820"/>
    </row>
    <row r="13070" spans="7:26">
      <c r="G13070" s="826"/>
      <c r="H13070" s="820"/>
      <c r="J13070" s="820"/>
      <c r="K13070" s="820"/>
      <c r="L13070" s="820"/>
      <c r="M13070" s="820"/>
      <c r="N13070" s="820"/>
      <c r="O13070" s="820"/>
      <c r="P13070" s="820"/>
      <c r="Q13070" s="820"/>
      <c r="R13070" s="820"/>
      <c r="S13070" s="820"/>
      <c r="T13070" s="820"/>
      <c r="U13070" s="820"/>
      <c r="V13070" s="820"/>
      <c r="W13070" s="820"/>
      <c r="X13070" s="820"/>
      <c r="Y13070" s="820"/>
      <c r="Z13070" s="820"/>
    </row>
    <row r="13071" spans="7:26">
      <c r="G13071" s="826"/>
      <c r="H13071" s="820"/>
      <c r="J13071" s="820"/>
      <c r="K13071" s="820"/>
      <c r="L13071" s="820"/>
      <c r="M13071" s="820"/>
      <c r="N13071" s="820"/>
      <c r="O13071" s="820"/>
      <c r="P13071" s="820"/>
      <c r="Q13071" s="820"/>
      <c r="R13071" s="820"/>
      <c r="S13071" s="820"/>
      <c r="T13071" s="820"/>
      <c r="U13071" s="820"/>
      <c r="V13071" s="820"/>
      <c r="W13071" s="820"/>
      <c r="X13071" s="820"/>
      <c r="Y13071" s="820"/>
      <c r="Z13071" s="820"/>
    </row>
    <row r="13072" spans="7:26">
      <c r="G13072" s="826"/>
      <c r="H13072" s="820"/>
      <c r="J13072" s="820"/>
      <c r="K13072" s="820"/>
      <c r="L13072" s="820"/>
      <c r="M13072" s="820"/>
      <c r="N13072" s="820"/>
      <c r="O13072" s="820"/>
      <c r="P13072" s="820"/>
      <c r="Q13072" s="820"/>
      <c r="R13072" s="820"/>
      <c r="S13072" s="820"/>
      <c r="T13072" s="820"/>
      <c r="U13072" s="820"/>
      <c r="V13072" s="820"/>
      <c r="W13072" s="820"/>
      <c r="X13072" s="820"/>
      <c r="Y13072" s="820"/>
      <c r="Z13072" s="820"/>
    </row>
    <row r="13073" spans="7:26">
      <c r="G13073" s="826"/>
      <c r="H13073" s="820"/>
      <c r="J13073" s="820"/>
      <c r="K13073" s="820"/>
      <c r="L13073" s="820"/>
      <c r="M13073" s="820"/>
      <c r="N13073" s="820"/>
      <c r="O13073" s="820"/>
      <c r="P13073" s="820"/>
      <c r="Q13073" s="820"/>
      <c r="R13073" s="820"/>
      <c r="S13073" s="820"/>
      <c r="T13073" s="820"/>
      <c r="U13073" s="820"/>
      <c r="V13073" s="820"/>
      <c r="W13073" s="820"/>
      <c r="X13073" s="820"/>
      <c r="Y13073" s="820"/>
      <c r="Z13073" s="820"/>
    </row>
    <row r="13074" spans="7:26">
      <c r="G13074" s="826"/>
      <c r="H13074" s="820"/>
      <c r="J13074" s="820"/>
      <c r="K13074" s="820"/>
      <c r="L13074" s="820"/>
      <c r="M13074" s="820"/>
      <c r="N13074" s="820"/>
      <c r="O13074" s="820"/>
      <c r="P13074" s="820"/>
      <c r="Q13074" s="820"/>
      <c r="R13074" s="820"/>
      <c r="S13074" s="820"/>
      <c r="T13074" s="820"/>
      <c r="U13074" s="820"/>
      <c r="V13074" s="820"/>
      <c r="W13074" s="820"/>
      <c r="X13074" s="820"/>
      <c r="Y13074" s="820"/>
      <c r="Z13074" s="820"/>
    </row>
    <row r="13075" spans="7:26">
      <c r="G13075" s="826"/>
      <c r="H13075" s="820"/>
      <c r="J13075" s="820"/>
      <c r="K13075" s="820"/>
      <c r="L13075" s="820"/>
      <c r="M13075" s="820"/>
      <c r="N13075" s="820"/>
      <c r="O13075" s="820"/>
      <c r="P13075" s="820"/>
      <c r="Q13075" s="820"/>
      <c r="R13075" s="820"/>
      <c r="S13075" s="820"/>
      <c r="T13075" s="820"/>
      <c r="U13075" s="820"/>
      <c r="V13075" s="820"/>
      <c r="W13075" s="820"/>
      <c r="X13075" s="820"/>
      <c r="Y13075" s="820"/>
      <c r="Z13075" s="820"/>
    </row>
    <row r="13076" spans="7:26">
      <c r="G13076" s="826"/>
      <c r="H13076" s="820"/>
      <c r="J13076" s="820"/>
      <c r="K13076" s="820"/>
      <c r="L13076" s="820"/>
      <c r="M13076" s="820"/>
      <c r="N13076" s="820"/>
      <c r="O13076" s="820"/>
      <c r="P13076" s="820"/>
      <c r="Q13076" s="820"/>
      <c r="R13076" s="820"/>
      <c r="S13076" s="820"/>
      <c r="T13076" s="820"/>
      <c r="U13076" s="820"/>
      <c r="V13076" s="820"/>
      <c r="W13076" s="820"/>
      <c r="X13076" s="820"/>
      <c r="Y13076" s="820"/>
      <c r="Z13076" s="820"/>
    </row>
    <row r="13077" spans="7:26">
      <c r="G13077" s="826"/>
      <c r="H13077" s="820"/>
      <c r="J13077" s="820"/>
      <c r="K13077" s="820"/>
      <c r="L13077" s="820"/>
      <c r="M13077" s="820"/>
      <c r="N13077" s="820"/>
      <c r="O13077" s="820"/>
      <c r="P13077" s="820"/>
      <c r="Q13077" s="820"/>
      <c r="R13077" s="820"/>
      <c r="S13077" s="820"/>
      <c r="T13077" s="820"/>
      <c r="U13077" s="820"/>
      <c r="V13077" s="820"/>
      <c r="W13077" s="820"/>
      <c r="X13077" s="820"/>
      <c r="Y13077" s="820"/>
      <c r="Z13077" s="820"/>
    </row>
    <row r="13078" spans="7:26">
      <c r="G13078" s="826"/>
      <c r="H13078" s="820"/>
      <c r="J13078" s="820"/>
      <c r="K13078" s="820"/>
      <c r="L13078" s="820"/>
      <c r="M13078" s="820"/>
      <c r="N13078" s="820"/>
      <c r="O13078" s="820"/>
      <c r="P13078" s="820"/>
      <c r="Q13078" s="820"/>
      <c r="R13078" s="820"/>
      <c r="S13078" s="820"/>
      <c r="T13078" s="820"/>
      <c r="U13078" s="820"/>
      <c r="V13078" s="820"/>
      <c r="W13078" s="820"/>
      <c r="X13078" s="820"/>
      <c r="Y13078" s="820"/>
      <c r="Z13078" s="820"/>
    </row>
    <row r="13079" spans="7:26">
      <c r="G13079" s="826"/>
      <c r="H13079" s="820"/>
      <c r="J13079" s="820"/>
      <c r="K13079" s="820"/>
      <c r="L13079" s="820"/>
      <c r="M13079" s="820"/>
      <c r="N13079" s="820"/>
      <c r="O13079" s="820"/>
      <c r="P13079" s="820"/>
      <c r="Q13079" s="820"/>
      <c r="R13079" s="820"/>
      <c r="S13079" s="820"/>
      <c r="T13079" s="820"/>
      <c r="U13079" s="820"/>
      <c r="V13079" s="820"/>
      <c r="W13079" s="820"/>
      <c r="X13079" s="820"/>
      <c r="Y13079" s="820"/>
      <c r="Z13079" s="820"/>
    </row>
    <row r="13080" spans="7:26">
      <c r="G13080" s="826"/>
      <c r="H13080" s="820"/>
      <c r="J13080" s="820"/>
      <c r="K13080" s="820"/>
      <c r="L13080" s="820"/>
      <c r="M13080" s="820"/>
      <c r="N13080" s="820"/>
      <c r="O13080" s="820"/>
      <c r="P13080" s="820"/>
      <c r="Q13080" s="820"/>
      <c r="R13080" s="820"/>
      <c r="S13080" s="820"/>
      <c r="T13080" s="820"/>
      <c r="U13080" s="820"/>
      <c r="V13080" s="820"/>
      <c r="W13080" s="820"/>
      <c r="X13080" s="820"/>
      <c r="Y13080" s="820"/>
      <c r="Z13080" s="820"/>
    </row>
    <row r="13081" spans="7:26">
      <c r="G13081" s="826"/>
      <c r="H13081" s="820"/>
      <c r="J13081" s="820"/>
      <c r="K13081" s="820"/>
      <c r="L13081" s="820"/>
      <c r="M13081" s="820"/>
      <c r="N13081" s="820"/>
      <c r="O13081" s="820"/>
      <c r="P13081" s="820"/>
      <c r="Q13081" s="820"/>
      <c r="R13081" s="820"/>
      <c r="S13081" s="820"/>
      <c r="T13081" s="820"/>
      <c r="U13081" s="820"/>
      <c r="V13081" s="820"/>
      <c r="W13081" s="820"/>
      <c r="X13081" s="820"/>
      <c r="Y13081" s="820"/>
      <c r="Z13081" s="820"/>
    </row>
    <row r="13082" spans="7:26">
      <c r="G13082" s="826"/>
      <c r="H13082" s="820"/>
      <c r="J13082" s="820"/>
      <c r="K13082" s="820"/>
      <c r="L13082" s="820"/>
      <c r="M13082" s="820"/>
      <c r="N13082" s="820"/>
      <c r="O13082" s="820"/>
      <c r="P13082" s="820"/>
      <c r="Q13082" s="820"/>
      <c r="R13082" s="820"/>
      <c r="S13082" s="820"/>
      <c r="T13082" s="820"/>
      <c r="U13082" s="820"/>
      <c r="V13082" s="820"/>
      <c r="W13082" s="820"/>
      <c r="X13082" s="820"/>
      <c r="Y13082" s="820"/>
      <c r="Z13082" s="820"/>
    </row>
    <row r="13083" spans="7:26">
      <c r="G13083" s="826"/>
      <c r="H13083" s="820"/>
      <c r="J13083" s="820"/>
      <c r="K13083" s="820"/>
      <c r="L13083" s="820"/>
      <c r="M13083" s="820"/>
      <c r="N13083" s="820"/>
      <c r="O13083" s="820"/>
      <c r="P13083" s="820"/>
      <c r="Q13083" s="820"/>
      <c r="R13083" s="820"/>
      <c r="S13083" s="820"/>
      <c r="T13083" s="820"/>
      <c r="U13083" s="820"/>
      <c r="V13083" s="820"/>
      <c r="W13083" s="820"/>
      <c r="X13083" s="820"/>
      <c r="Y13083" s="820"/>
      <c r="Z13083" s="820"/>
    </row>
    <row r="13084" spans="7:26">
      <c r="G13084" s="826"/>
      <c r="H13084" s="820"/>
      <c r="J13084" s="820"/>
      <c r="K13084" s="820"/>
      <c r="L13084" s="820"/>
      <c r="M13084" s="820"/>
      <c r="N13084" s="820"/>
      <c r="O13084" s="820"/>
      <c r="P13084" s="820"/>
      <c r="Q13084" s="820"/>
      <c r="R13084" s="820"/>
      <c r="S13084" s="820"/>
      <c r="T13084" s="820"/>
      <c r="U13084" s="820"/>
      <c r="V13084" s="820"/>
      <c r="W13084" s="820"/>
      <c r="X13084" s="820"/>
      <c r="Y13084" s="820"/>
      <c r="Z13084" s="820"/>
    </row>
    <row r="13085" spans="7:26">
      <c r="G13085" s="826"/>
      <c r="H13085" s="820"/>
      <c r="J13085" s="820"/>
      <c r="K13085" s="820"/>
      <c r="L13085" s="820"/>
      <c r="M13085" s="820"/>
      <c r="N13085" s="820"/>
      <c r="O13085" s="820"/>
      <c r="P13085" s="820"/>
      <c r="Q13085" s="820"/>
      <c r="R13085" s="820"/>
      <c r="S13085" s="820"/>
      <c r="T13085" s="820"/>
      <c r="U13085" s="820"/>
      <c r="V13085" s="820"/>
      <c r="W13085" s="820"/>
      <c r="X13085" s="820"/>
      <c r="Y13085" s="820"/>
      <c r="Z13085" s="820"/>
    </row>
    <row r="13086" spans="7:26">
      <c r="G13086" s="826"/>
      <c r="H13086" s="820"/>
      <c r="J13086" s="820"/>
      <c r="K13086" s="820"/>
      <c r="L13086" s="820"/>
      <c r="M13086" s="820"/>
      <c r="N13086" s="820"/>
      <c r="O13086" s="820"/>
      <c r="P13086" s="820"/>
      <c r="Q13086" s="820"/>
      <c r="R13086" s="820"/>
      <c r="S13086" s="820"/>
      <c r="T13086" s="820"/>
      <c r="U13086" s="820"/>
      <c r="V13086" s="820"/>
      <c r="W13086" s="820"/>
      <c r="X13086" s="820"/>
      <c r="Y13086" s="820"/>
      <c r="Z13086" s="820"/>
    </row>
    <row r="13087" spans="7:26">
      <c r="G13087" s="826"/>
      <c r="H13087" s="820"/>
      <c r="J13087" s="820"/>
      <c r="K13087" s="820"/>
      <c r="L13087" s="820"/>
      <c r="M13087" s="820"/>
      <c r="N13087" s="820"/>
      <c r="O13087" s="820"/>
      <c r="P13087" s="820"/>
      <c r="Q13087" s="820"/>
      <c r="R13087" s="820"/>
      <c r="S13087" s="820"/>
      <c r="T13087" s="820"/>
      <c r="U13087" s="820"/>
      <c r="V13087" s="820"/>
      <c r="W13087" s="820"/>
      <c r="X13087" s="820"/>
      <c r="Y13087" s="820"/>
      <c r="Z13087" s="820"/>
    </row>
    <row r="13088" spans="7:26">
      <c r="G13088" s="826"/>
      <c r="H13088" s="820"/>
      <c r="J13088" s="820"/>
      <c r="K13088" s="820"/>
      <c r="L13088" s="820"/>
      <c r="M13088" s="820"/>
      <c r="N13088" s="820"/>
      <c r="O13088" s="820"/>
      <c r="P13088" s="820"/>
      <c r="Q13088" s="820"/>
      <c r="R13088" s="820"/>
      <c r="S13088" s="820"/>
      <c r="T13088" s="820"/>
      <c r="U13088" s="820"/>
      <c r="V13088" s="820"/>
      <c r="W13088" s="820"/>
      <c r="X13088" s="820"/>
      <c r="Y13088" s="820"/>
      <c r="Z13088" s="820"/>
    </row>
    <row r="13089" spans="7:26">
      <c r="G13089" s="826"/>
      <c r="H13089" s="820"/>
      <c r="J13089" s="820"/>
      <c r="K13089" s="820"/>
      <c r="L13089" s="820"/>
      <c r="M13089" s="820"/>
      <c r="N13089" s="820"/>
      <c r="O13089" s="820"/>
      <c r="P13089" s="820"/>
      <c r="Q13089" s="820"/>
      <c r="R13089" s="820"/>
      <c r="S13089" s="820"/>
      <c r="T13089" s="820"/>
      <c r="U13089" s="820"/>
      <c r="V13089" s="820"/>
      <c r="W13089" s="820"/>
      <c r="X13089" s="820"/>
      <c r="Y13089" s="820"/>
      <c r="Z13089" s="820"/>
    </row>
    <row r="13090" spans="7:26">
      <c r="G13090" s="826"/>
      <c r="H13090" s="820"/>
      <c r="J13090" s="820"/>
      <c r="K13090" s="820"/>
      <c r="L13090" s="820"/>
      <c r="M13090" s="820"/>
      <c r="N13090" s="820"/>
      <c r="O13090" s="820"/>
      <c r="P13090" s="820"/>
      <c r="Q13090" s="820"/>
      <c r="R13090" s="820"/>
      <c r="S13090" s="820"/>
      <c r="T13090" s="820"/>
      <c r="U13090" s="820"/>
      <c r="V13090" s="820"/>
      <c r="W13090" s="820"/>
      <c r="X13090" s="820"/>
      <c r="Y13090" s="820"/>
      <c r="Z13090" s="820"/>
    </row>
    <row r="13091" spans="7:26">
      <c r="G13091" s="826"/>
      <c r="H13091" s="820"/>
      <c r="J13091" s="820"/>
      <c r="K13091" s="820"/>
      <c r="L13091" s="820"/>
      <c r="M13091" s="820"/>
      <c r="N13091" s="820"/>
      <c r="O13091" s="820"/>
      <c r="P13091" s="820"/>
      <c r="Q13091" s="820"/>
      <c r="R13091" s="820"/>
      <c r="S13091" s="820"/>
      <c r="T13091" s="820"/>
      <c r="U13091" s="820"/>
      <c r="V13091" s="820"/>
      <c r="W13091" s="820"/>
      <c r="X13091" s="820"/>
      <c r="Y13091" s="820"/>
      <c r="Z13091" s="820"/>
    </row>
    <row r="13092" spans="7:26">
      <c r="G13092" s="826"/>
      <c r="H13092" s="820"/>
      <c r="J13092" s="820"/>
      <c r="K13092" s="820"/>
      <c r="L13092" s="820"/>
      <c r="M13092" s="820"/>
      <c r="N13092" s="820"/>
      <c r="O13092" s="820"/>
      <c r="P13092" s="820"/>
      <c r="Q13092" s="820"/>
      <c r="R13092" s="820"/>
      <c r="S13092" s="820"/>
      <c r="T13092" s="820"/>
      <c r="U13092" s="820"/>
      <c r="V13092" s="820"/>
      <c r="W13092" s="820"/>
      <c r="X13092" s="820"/>
      <c r="Y13092" s="820"/>
      <c r="Z13092" s="820"/>
    </row>
    <row r="13093" spans="7:26">
      <c r="G13093" s="826"/>
      <c r="H13093" s="820"/>
      <c r="J13093" s="820"/>
      <c r="K13093" s="820"/>
      <c r="L13093" s="820"/>
      <c r="M13093" s="820"/>
      <c r="N13093" s="820"/>
      <c r="O13093" s="820"/>
      <c r="P13093" s="820"/>
      <c r="Q13093" s="820"/>
      <c r="R13093" s="820"/>
      <c r="S13093" s="820"/>
      <c r="T13093" s="820"/>
      <c r="U13093" s="820"/>
      <c r="V13093" s="820"/>
      <c r="W13093" s="820"/>
      <c r="X13093" s="820"/>
      <c r="Y13093" s="820"/>
      <c r="Z13093" s="820"/>
    </row>
    <row r="13094" spans="7:26">
      <c r="G13094" s="826"/>
      <c r="H13094" s="820"/>
      <c r="J13094" s="820"/>
      <c r="K13094" s="820"/>
      <c r="L13094" s="820"/>
      <c r="M13094" s="820"/>
      <c r="N13094" s="820"/>
      <c r="O13094" s="820"/>
      <c r="P13094" s="820"/>
      <c r="Q13094" s="820"/>
      <c r="R13094" s="820"/>
      <c r="S13094" s="820"/>
      <c r="T13094" s="820"/>
      <c r="U13094" s="820"/>
      <c r="V13094" s="820"/>
      <c r="W13094" s="820"/>
      <c r="X13094" s="820"/>
      <c r="Y13094" s="820"/>
      <c r="Z13094" s="820"/>
    </row>
    <row r="13095" spans="7:26">
      <c r="G13095" s="826"/>
      <c r="H13095" s="820"/>
      <c r="J13095" s="820"/>
      <c r="K13095" s="820"/>
      <c r="L13095" s="820"/>
      <c r="M13095" s="820"/>
      <c r="N13095" s="820"/>
      <c r="O13095" s="820"/>
      <c r="P13095" s="820"/>
      <c r="Q13095" s="820"/>
      <c r="R13095" s="820"/>
      <c r="S13095" s="820"/>
      <c r="T13095" s="820"/>
      <c r="U13095" s="820"/>
      <c r="V13095" s="820"/>
      <c r="W13095" s="820"/>
      <c r="X13095" s="820"/>
      <c r="Y13095" s="820"/>
      <c r="Z13095" s="820"/>
    </row>
    <row r="13096" spans="7:26">
      <c r="G13096" s="826"/>
      <c r="H13096" s="820"/>
      <c r="J13096" s="820"/>
      <c r="K13096" s="820"/>
      <c r="L13096" s="820"/>
      <c r="M13096" s="820"/>
      <c r="N13096" s="820"/>
      <c r="O13096" s="820"/>
      <c r="P13096" s="820"/>
      <c r="Q13096" s="820"/>
      <c r="R13096" s="820"/>
      <c r="S13096" s="820"/>
      <c r="T13096" s="820"/>
      <c r="U13096" s="820"/>
      <c r="V13096" s="820"/>
      <c r="W13096" s="820"/>
      <c r="X13096" s="820"/>
      <c r="Y13096" s="820"/>
      <c r="Z13096" s="820"/>
    </row>
    <row r="13097" spans="7:26">
      <c r="G13097" s="826"/>
      <c r="H13097" s="820"/>
      <c r="J13097" s="820"/>
      <c r="K13097" s="820"/>
      <c r="L13097" s="820"/>
      <c r="M13097" s="820"/>
      <c r="N13097" s="820"/>
      <c r="O13097" s="820"/>
      <c r="P13097" s="820"/>
      <c r="Q13097" s="820"/>
      <c r="R13097" s="820"/>
      <c r="S13097" s="820"/>
      <c r="T13097" s="820"/>
      <c r="U13097" s="820"/>
      <c r="V13097" s="820"/>
      <c r="W13097" s="820"/>
      <c r="X13097" s="820"/>
      <c r="Y13097" s="820"/>
      <c r="Z13097" s="820"/>
    </row>
    <row r="13098" spans="7:26">
      <c r="G13098" s="826"/>
      <c r="H13098" s="820"/>
      <c r="J13098" s="820"/>
      <c r="K13098" s="820"/>
      <c r="L13098" s="820"/>
      <c r="M13098" s="820"/>
      <c r="N13098" s="820"/>
      <c r="O13098" s="820"/>
      <c r="P13098" s="820"/>
      <c r="Q13098" s="820"/>
      <c r="R13098" s="820"/>
      <c r="S13098" s="820"/>
      <c r="T13098" s="820"/>
      <c r="U13098" s="820"/>
      <c r="V13098" s="820"/>
      <c r="W13098" s="820"/>
      <c r="X13098" s="820"/>
      <c r="Y13098" s="820"/>
      <c r="Z13098" s="820"/>
    </row>
    <row r="13099" spans="7:26">
      <c r="G13099" s="826"/>
      <c r="H13099" s="820"/>
      <c r="J13099" s="820"/>
      <c r="K13099" s="820"/>
      <c r="L13099" s="820"/>
      <c r="M13099" s="820"/>
      <c r="N13099" s="820"/>
      <c r="O13099" s="820"/>
      <c r="P13099" s="820"/>
      <c r="Q13099" s="820"/>
      <c r="R13099" s="820"/>
      <c r="S13099" s="820"/>
      <c r="T13099" s="820"/>
      <c r="U13099" s="820"/>
      <c r="V13099" s="820"/>
      <c r="W13099" s="820"/>
      <c r="X13099" s="820"/>
      <c r="Y13099" s="820"/>
      <c r="Z13099" s="820"/>
    </row>
    <row r="13100" spans="7:26">
      <c r="G13100" s="826"/>
      <c r="H13100" s="820"/>
      <c r="J13100" s="820"/>
      <c r="K13100" s="820"/>
      <c r="L13100" s="820"/>
      <c r="M13100" s="820"/>
      <c r="N13100" s="820"/>
      <c r="O13100" s="820"/>
      <c r="P13100" s="820"/>
      <c r="Q13100" s="820"/>
      <c r="R13100" s="820"/>
      <c r="S13100" s="820"/>
      <c r="T13100" s="820"/>
      <c r="U13100" s="820"/>
      <c r="V13100" s="820"/>
      <c r="W13100" s="820"/>
      <c r="X13100" s="820"/>
      <c r="Y13100" s="820"/>
      <c r="Z13100" s="820"/>
    </row>
    <row r="13101" spans="7:26">
      <c r="G13101" s="826"/>
      <c r="H13101" s="820"/>
      <c r="J13101" s="820"/>
      <c r="K13101" s="820"/>
      <c r="L13101" s="820"/>
      <c r="M13101" s="820"/>
      <c r="N13101" s="820"/>
      <c r="O13101" s="820"/>
      <c r="P13101" s="820"/>
      <c r="Q13101" s="820"/>
      <c r="R13101" s="820"/>
      <c r="S13101" s="820"/>
      <c r="T13101" s="820"/>
      <c r="U13101" s="820"/>
      <c r="V13101" s="820"/>
      <c r="W13101" s="820"/>
      <c r="X13101" s="820"/>
      <c r="Y13101" s="820"/>
      <c r="Z13101" s="820"/>
    </row>
    <row r="13102" spans="7:26">
      <c r="G13102" s="826"/>
      <c r="H13102" s="820"/>
      <c r="J13102" s="820"/>
      <c r="K13102" s="820"/>
      <c r="L13102" s="820"/>
      <c r="M13102" s="820"/>
      <c r="N13102" s="820"/>
      <c r="O13102" s="820"/>
      <c r="P13102" s="820"/>
      <c r="Q13102" s="820"/>
      <c r="R13102" s="820"/>
      <c r="S13102" s="820"/>
      <c r="T13102" s="820"/>
      <c r="U13102" s="820"/>
      <c r="V13102" s="820"/>
      <c r="W13102" s="820"/>
      <c r="X13102" s="820"/>
      <c r="Y13102" s="820"/>
      <c r="Z13102" s="820"/>
    </row>
    <row r="13103" spans="7:26">
      <c r="G13103" s="826"/>
      <c r="H13103" s="820"/>
      <c r="J13103" s="820"/>
      <c r="K13103" s="820"/>
      <c r="L13103" s="820"/>
      <c r="M13103" s="820"/>
      <c r="N13103" s="820"/>
      <c r="O13103" s="820"/>
      <c r="P13103" s="820"/>
      <c r="Q13103" s="820"/>
      <c r="R13103" s="820"/>
      <c r="S13103" s="820"/>
      <c r="T13103" s="820"/>
      <c r="U13103" s="820"/>
      <c r="V13103" s="820"/>
      <c r="W13103" s="820"/>
      <c r="X13103" s="820"/>
      <c r="Y13103" s="820"/>
      <c r="Z13103" s="820"/>
    </row>
    <row r="13104" spans="7:26">
      <c r="G13104" s="826"/>
      <c r="H13104" s="820"/>
      <c r="J13104" s="820"/>
      <c r="K13104" s="820"/>
      <c r="L13104" s="820"/>
      <c r="M13104" s="820"/>
      <c r="N13104" s="820"/>
      <c r="O13104" s="820"/>
      <c r="P13104" s="820"/>
      <c r="Q13104" s="820"/>
      <c r="R13104" s="820"/>
      <c r="S13104" s="820"/>
      <c r="T13104" s="820"/>
      <c r="U13104" s="820"/>
      <c r="V13104" s="820"/>
      <c r="W13104" s="820"/>
      <c r="X13104" s="820"/>
      <c r="Y13104" s="820"/>
      <c r="Z13104" s="820"/>
    </row>
    <row r="13105" spans="7:26">
      <c r="G13105" s="826"/>
      <c r="H13105" s="820"/>
      <c r="J13105" s="820"/>
      <c r="K13105" s="820"/>
      <c r="L13105" s="820"/>
      <c r="M13105" s="820"/>
      <c r="N13105" s="820"/>
      <c r="O13105" s="820"/>
      <c r="P13105" s="820"/>
      <c r="Q13105" s="820"/>
      <c r="R13105" s="820"/>
      <c r="S13105" s="820"/>
      <c r="T13105" s="820"/>
      <c r="U13105" s="820"/>
      <c r="V13105" s="820"/>
      <c r="W13105" s="820"/>
      <c r="X13105" s="820"/>
      <c r="Y13105" s="820"/>
      <c r="Z13105" s="820"/>
    </row>
    <row r="13106" spans="7:26">
      <c r="G13106" s="826"/>
      <c r="H13106" s="820"/>
      <c r="J13106" s="820"/>
      <c r="K13106" s="820"/>
      <c r="L13106" s="820"/>
      <c r="M13106" s="820"/>
      <c r="N13106" s="820"/>
      <c r="O13106" s="820"/>
      <c r="P13106" s="820"/>
      <c r="Q13106" s="820"/>
      <c r="R13106" s="820"/>
      <c r="S13106" s="820"/>
      <c r="T13106" s="820"/>
      <c r="U13106" s="820"/>
      <c r="V13106" s="820"/>
      <c r="W13106" s="820"/>
      <c r="X13106" s="820"/>
      <c r="Y13106" s="820"/>
      <c r="Z13106" s="820"/>
    </row>
    <row r="13107" spans="7:26">
      <c r="G13107" s="826"/>
      <c r="H13107" s="820"/>
      <c r="J13107" s="820"/>
      <c r="K13107" s="820"/>
      <c r="L13107" s="820"/>
      <c r="M13107" s="820"/>
      <c r="N13107" s="820"/>
      <c r="O13107" s="820"/>
      <c r="P13107" s="820"/>
      <c r="Q13107" s="820"/>
      <c r="R13107" s="820"/>
      <c r="S13107" s="820"/>
      <c r="T13107" s="820"/>
      <c r="U13107" s="820"/>
      <c r="V13107" s="820"/>
      <c r="W13107" s="820"/>
      <c r="X13107" s="820"/>
      <c r="Y13107" s="820"/>
      <c r="Z13107" s="820"/>
    </row>
    <row r="13108" spans="7:26">
      <c r="G13108" s="826"/>
      <c r="H13108" s="820"/>
      <c r="J13108" s="820"/>
      <c r="K13108" s="820"/>
      <c r="L13108" s="820"/>
      <c r="M13108" s="820"/>
      <c r="N13108" s="820"/>
      <c r="O13108" s="820"/>
      <c r="P13108" s="820"/>
      <c r="Q13108" s="820"/>
      <c r="R13108" s="820"/>
      <c r="S13108" s="820"/>
      <c r="T13108" s="820"/>
      <c r="U13108" s="820"/>
      <c r="V13108" s="820"/>
      <c r="W13108" s="820"/>
      <c r="X13108" s="820"/>
      <c r="Y13108" s="820"/>
      <c r="Z13108" s="820"/>
    </row>
    <row r="13109" spans="7:26">
      <c r="G13109" s="826"/>
      <c r="H13109" s="820"/>
      <c r="J13109" s="820"/>
      <c r="K13109" s="820"/>
      <c r="L13109" s="820"/>
      <c r="M13109" s="820"/>
      <c r="N13109" s="820"/>
      <c r="O13109" s="820"/>
      <c r="P13109" s="820"/>
      <c r="Q13109" s="820"/>
      <c r="R13109" s="820"/>
      <c r="S13109" s="820"/>
      <c r="T13109" s="820"/>
      <c r="U13109" s="820"/>
      <c r="V13109" s="820"/>
      <c r="W13109" s="820"/>
      <c r="X13109" s="820"/>
      <c r="Y13109" s="820"/>
      <c r="Z13109" s="820"/>
    </row>
    <row r="13110" spans="7:26">
      <c r="G13110" s="826"/>
      <c r="H13110" s="820"/>
      <c r="J13110" s="820"/>
      <c r="K13110" s="820"/>
      <c r="L13110" s="820"/>
      <c r="M13110" s="820"/>
      <c r="N13110" s="820"/>
      <c r="O13110" s="820"/>
      <c r="P13110" s="820"/>
      <c r="Q13110" s="820"/>
      <c r="R13110" s="820"/>
      <c r="S13110" s="820"/>
      <c r="T13110" s="820"/>
      <c r="U13110" s="820"/>
      <c r="V13110" s="820"/>
      <c r="W13110" s="820"/>
      <c r="X13110" s="820"/>
      <c r="Y13110" s="820"/>
      <c r="Z13110" s="820"/>
    </row>
    <row r="13111" spans="7:26">
      <c r="G13111" s="826"/>
      <c r="H13111" s="820"/>
      <c r="J13111" s="820"/>
      <c r="K13111" s="820"/>
      <c r="L13111" s="820"/>
      <c r="M13111" s="820"/>
      <c r="N13111" s="820"/>
      <c r="O13111" s="820"/>
      <c r="P13111" s="820"/>
      <c r="Q13111" s="820"/>
      <c r="R13111" s="820"/>
      <c r="S13111" s="820"/>
      <c r="T13111" s="820"/>
      <c r="U13111" s="820"/>
      <c r="V13111" s="820"/>
      <c r="W13111" s="820"/>
      <c r="X13111" s="820"/>
      <c r="Y13111" s="820"/>
      <c r="Z13111" s="820"/>
    </row>
    <row r="13112" spans="7:26">
      <c r="G13112" s="826"/>
      <c r="H13112" s="820"/>
      <c r="J13112" s="820"/>
      <c r="K13112" s="820"/>
      <c r="L13112" s="820"/>
      <c r="M13112" s="820"/>
      <c r="N13112" s="820"/>
      <c r="O13112" s="820"/>
      <c r="P13112" s="820"/>
      <c r="Q13112" s="820"/>
      <c r="R13112" s="820"/>
      <c r="S13112" s="820"/>
      <c r="T13112" s="820"/>
      <c r="U13112" s="820"/>
      <c r="V13112" s="820"/>
      <c r="W13112" s="820"/>
      <c r="X13112" s="820"/>
      <c r="Y13112" s="820"/>
      <c r="Z13112" s="820"/>
    </row>
    <row r="13113" spans="7:26">
      <c r="G13113" s="826"/>
      <c r="H13113" s="820"/>
      <c r="J13113" s="820"/>
      <c r="K13113" s="820"/>
      <c r="L13113" s="820"/>
      <c r="M13113" s="820"/>
      <c r="N13113" s="820"/>
      <c r="O13113" s="820"/>
      <c r="P13113" s="820"/>
      <c r="Q13113" s="820"/>
      <c r="R13113" s="820"/>
      <c r="S13113" s="820"/>
      <c r="T13113" s="820"/>
      <c r="U13113" s="820"/>
      <c r="V13113" s="820"/>
      <c r="W13113" s="820"/>
      <c r="X13113" s="820"/>
      <c r="Y13113" s="820"/>
      <c r="Z13113" s="820"/>
    </row>
    <row r="13114" spans="7:26">
      <c r="G13114" s="826"/>
      <c r="H13114" s="820"/>
      <c r="J13114" s="820"/>
      <c r="K13114" s="820"/>
      <c r="L13114" s="820"/>
      <c r="M13114" s="820"/>
      <c r="N13114" s="820"/>
      <c r="O13114" s="820"/>
      <c r="P13114" s="820"/>
      <c r="Q13114" s="820"/>
      <c r="R13114" s="820"/>
      <c r="S13114" s="820"/>
      <c r="T13114" s="820"/>
      <c r="U13114" s="820"/>
      <c r="V13114" s="820"/>
      <c r="W13114" s="820"/>
      <c r="X13114" s="820"/>
      <c r="Y13114" s="820"/>
      <c r="Z13114" s="820"/>
    </row>
    <row r="13115" spans="7:26">
      <c r="G13115" s="826"/>
      <c r="H13115" s="820"/>
      <c r="J13115" s="820"/>
      <c r="K13115" s="820"/>
      <c r="L13115" s="820"/>
      <c r="M13115" s="820"/>
      <c r="N13115" s="820"/>
      <c r="O13115" s="820"/>
      <c r="P13115" s="820"/>
      <c r="Q13115" s="820"/>
      <c r="R13115" s="820"/>
      <c r="S13115" s="820"/>
      <c r="T13115" s="820"/>
      <c r="U13115" s="820"/>
      <c r="V13115" s="820"/>
      <c r="W13115" s="820"/>
      <c r="X13115" s="820"/>
      <c r="Y13115" s="820"/>
      <c r="Z13115" s="820"/>
    </row>
    <row r="13116" spans="7:26">
      <c r="G13116" s="826"/>
      <c r="H13116" s="820"/>
      <c r="J13116" s="820"/>
      <c r="K13116" s="820"/>
      <c r="L13116" s="820"/>
      <c r="M13116" s="820"/>
      <c r="N13116" s="820"/>
      <c r="O13116" s="820"/>
      <c r="P13116" s="820"/>
      <c r="Q13116" s="820"/>
      <c r="R13116" s="820"/>
      <c r="S13116" s="820"/>
      <c r="T13116" s="820"/>
      <c r="U13116" s="820"/>
      <c r="V13116" s="820"/>
      <c r="W13116" s="820"/>
      <c r="X13116" s="820"/>
      <c r="Y13116" s="820"/>
      <c r="Z13116" s="820"/>
    </row>
    <row r="13117" spans="7:26">
      <c r="G13117" s="826"/>
      <c r="H13117" s="820"/>
      <c r="J13117" s="820"/>
      <c r="K13117" s="820"/>
      <c r="L13117" s="820"/>
      <c r="M13117" s="820"/>
      <c r="N13117" s="820"/>
      <c r="O13117" s="820"/>
      <c r="P13117" s="820"/>
      <c r="Q13117" s="820"/>
      <c r="R13117" s="820"/>
      <c r="S13117" s="820"/>
      <c r="T13117" s="820"/>
      <c r="U13117" s="820"/>
      <c r="V13117" s="820"/>
      <c r="W13117" s="820"/>
      <c r="X13117" s="820"/>
      <c r="Y13117" s="820"/>
      <c r="Z13117" s="820"/>
    </row>
    <row r="13118" spans="7:26">
      <c r="G13118" s="826"/>
      <c r="H13118" s="820"/>
      <c r="J13118" s="820"/>
      <c r="K13118" s="820"/>
      <c r="L13118" s="820"/>
      <c r="M13118" s="820"/>
      <c r="N13118" s="820"/>
      <c r="O13118" s="820"/>
      <c r="P13118" s="820"/>
      <c r="Q13118" s="820"/>
      <c r="R13118" s="820"/>
      <c r="S13118" s="820"/>
      <c r="T13118" s="820"/>
      <c r="U13118" s="820"/>
      <c r="V13118" s="820"/>
      <c r="W13118" s="820"/>
      <c r="X13118" s="820"/>
      <c r="Y13118" s="820"/>
      <c r="Z13118" s="820"/>
    </row>
    <row r="13119" spans="7:26">
      <c r="G13119" s="826"/>
      <c r="H13119" s="820"/>
      <c r="J13119" s="820"/>
      <c r="K13119" s="820"/>
      <c r="L13119" s="820"/>
      <c r="M13119" s="820"/>
      <c r="N13119" s="820"/>
      <c r="O13119" s="820"/>
      <c r="P13119" s="820"/>
      <c r="Q13119" s="820"/>
      <c r="R13119" s="820"/>
      <c r="S13119" s="820"/>
      <c r="T13119" s="820"/>
      <c r="U13119" s="820"/>
      <c r="V13119" s="820"/>
      <c r="W13119" s="820"/>
      <c r="X13119" s="820"/>
      <c r="Y13119" s="820"/>
      <c r="Z13119" s="820"/>
    </row>
    <row r="13120" spans="7:26">
      <c r="G13120" s="826"/>
      <c r="H13120" s="820"/>
      <c r="J13120" s="820"/>
      <c r="K13120" s="820"/>
      <c r="L13120" s="820"/>
      <c r="M13120" s="820"/>
      <c r="N13120" s="820"/>
      <c r="O13120" s="820"/>
      <c r="P13120" s="820"/>
      <c r="Q13120" s="820"/>
      <c r="R13120" s="820"/>
      <c r="S13120" s="820"/>
      <c r="T13120" s="820"/>
      <c r="U13120" s="820"/>
      <c r="V13120" s="820"/>
      <c r="W13120" s="820"/>
      <c r="X13120" s="820"/>
      <c r="Y13120" s="820"/>
      <c r="Z13120" s="820"/>
    </row>
    <row r="13121" spans="7:26">
      <c r="G13121" s="826"/>
      <c r="H13121" s="820"/>
      <c r="J13121" s="820"/>
      <c r="K13121" s="820"/>
      <c r="L13121" s="820"/>
      <c r="M13121" s="820"/>
      <c r="N13121" s="820"/>
      <c r="O13121" s="820"/>
      <c r="P13121" s="820"/>
      <c r="Q13121" s="820"/>
      <c r="R13121" s="820"/>
      <c r="S13121" s="820"/>
      <c r="T13121" s="820"/>
      <c r="U13121" s="820"/>
      <c r="V13121" s="820"/>
      <c r="W13121" s="820"/>
      <c r="X13121" s="820"/>
      <c r="Y13121" s="820"/>
      <c r="Z13121" s="820"/>
    </row>
    <row r="13122" spans="7:26">
      <c r="G13122" s="826"/>
      <c r="H13122" s="820"/>
      <c r="J13122" s="820"/>
      <c r="K13122" s="820"/>
      <c r="L13122" s="820"/>
      <c r="M13122" s="820"/>
      <c r="N13122" s="820"/>
      <c r="O13122" s="820"/>
      <c r="P13122" s="820"/>
      <c r="Q13122" s="820"/>
      <c r="R13122" s="820"/>
      <c r="S13122" s="820"/>
      <c r="T13122" s="820"/>
      <c r="U13122" s="820"/>
      <c r="V13122" s="820"/>
      <c r="W13122" s="820"/>
      <c r="X13122" s="820"/>
      <c r="Y13122" s="820"/>
      <c r="Z13122" s="820"/>
    </row>
    <row r="13123" spans="7:26">
      <c r="G13123" s="826"/>
      <c r="H13123" s="820"/>
      <c r="J13123" s="820"/>
      <c r="K13123" s="820"/>
      <c r="L13123" s="820"/>
      <c r="M13123" s="820"/>
      <c r="N13123" s="820"/>
      <c r="O13123" s="820"/>
      <c r="P13123" s="820"/>
      <c r="Q13123" s="820"/>
      <c r="R13123" s="820"/>
      <c r="S13123" s="820"/>
      <c r="T13123" s="820"/>
      <c r="U13123" s="820"/>
      <c r="V13123" s="820"/>
      <c r="W13123" s="820"/>
      <c r="X13123" s="820"/>
      <c r="Y13123" s="820"/>
      <c r="Z13123" s="820"/>
    </row>
    <row r="13124" spans="7:26">
      <c r="G13124" s="826"/>
      <c r="H13124" s="820"/>
      <c r="J13124" s="820"/>
      <c r="K13124" s="820"/>
      <c r="L13124" s="820"/>
      <c r="M13124" s="820"/>
      <c r="N13124" s="820"/>
      <c r="O13124" s="820"/>
      <c r="P13124" s="820"/>
      <c r="Q13124" s="820"/>
      <c r="R13124" s="820"/>
      <c r="S13124" s="820"/>
      <c r="T13124" s="820"/>
      <c r="U13124" s="820"/>
      <c r="V13124" s="820"/>
      <c r="W13124" s="820"/>
      <c r="X13124" s="820"/>
      <c r="Y13124" s="820"/>
      <c r="Z13124" s="820"/>
    </row>
    <row r="13125" spans="7:26">
      <c r="G13125" s="826"/>
      <c r="H13125" s="820"/>
      <c r="J13125" s="820"/>
      <c r="K13125" s="820"/>
      <c r="L13125" s="820"/>
      <c r="M13125" s="820"/>
      <c r="N13125" s="820"/>
      <c r="O13125" s="820"/>
      <c r="P13125" s="820"/>
      <c r="Q13125" s="820"/>
      <c r="R13125" s="820"/>
      <c r="S13125" s="820"/>
      <c r="T13125" s="820"/>
      <c r="U13125" s="820"/>
      <c r="V13125" s="820"/>
      <c r="W13125" s="820"/>
      <c r="X13125" s="820"/>
      <c r="Y13125" s="820"/>
      <c r="Z13125" s="820"/>
    </row>
    <row r="13126" spans="7:26">
      <c r="G13126" s="826"/>
      <c r="H13126" s="820"/>
      <c r="J13126" s="820"/>
      <c r="K13126" s="820"/>
      <c r="L13126" s="820"/>
      <c r="M13126" s="820"/>
      <c r="N13126" s="820"/>
      <c r="O13126" s="820"/>
      <c r="P13126" s="820"/>
      <c r="Q13126" s="820"/>
      <c r="R13126" s="820"/>
      <c r="S13126" s="820"/>
      <c r="T13126" s="820"/>
      <c r="U13126" s="820"/>
      <c r="V13126" s="820"/>
      <c r="W13126" s="820"/>
      <c r="X13126" s="820"/>
      <c r="Y13126" s="820"/>
      <c r="Z13126" s="820"/>
    </row>
    <row r="13127" spans="7:26">
      <c r="G13127" s="826"/>
      <c r="H13127" s="820"/>
      <c r="J13127" s="820"/>
      <c r="K13127" s="820"/>
      <c r="L13127" s="820"/>
      <c r="M13127" s="820"/>
      <c r="N13127" s="820"/>
      <c r="O13127" s="820"/>
      <c r="P13127" s="820"/>
      <c r="Q13127" s="820"/>
      <c r="R13127" s="820"/>
      <c r="S13127" s="820"/>
      <c r="T13127" s="820"/>
      <c r="U13127" s="820"/>
      <c r="V13127" s="820"/>
      <c r="W13127" s="820"/>
      <c r="X13127" s="820"/>
      <c r="Y13127" s="820"/>
      <c r="Z13127" s="820"/>
    </row>
    <row r="13128" spans="7:26">
      <c r="G13128" s="826"/>
      <c r="H13128" s="820"/>
      <c r="J13128" s="820"/>
      <c r="K13128" s="820"/>
      <c r="L13128" s="820"/>
      <c r="M13128" s="820"/>
      <c r="N13128" s="820"/>
      <c r="O13128" s="820"/>
      <c r="P13128" s="820"/>
      <c r="Q13128" s="820"/>
      <c r="R13128" s="820"/>
      <c r="S13128" s="820"/>
      <c r="T13128" s="820"/>
      <c r="U13128" s="820"/>
      <c r="V13128" s="820"/>
      <c r="W13128" s="820"/>
      <c r="X13128" s="820"/>
      <c r="Y13128" s="820"/>
      <c r="Z13128" s="820"/>
    </row>
    <row r="13129" spans="7:26">
      <c r="G13129" s="826"/>
      <c r="H13129" s="820"/>
      <c r="J13129" s="820"/>
      <c r="K13129" s="820"/>
      <c r="L13129" s="820"/>
      <c r="M13129" s="820"/>
      <c r="N13129" s="820"/>
      <c r="O13129" s="820"/>
      <c r="P13129" s="820"/>
      <c r="Q13129" s="820"/>
      <c r="R13129" s="820"/>
      <c r="S13129" s="820"/>
      <c r="T13129" s="820"/>
      <c r="U13129" s="820"/>
      <c r="V13129" s="820"/>
      <c r="W13129" s="820"/>
      <c r="X13129" s="820"/>
      <c r="Y13129" s="820"/>
      <c r="Z13129" s="820"/>
    </row>
    <row r="13130" spans="7:26">
      <c r="G13130" s="826"/>
      <c r="H13130" s="820"/>
      <c r="J13130" s="820"/>
      <c r="K13130" s="820"/>
      <c r="L13130" s="820"/>
      <c r="M13130" s="820"/>
      <c r="N13130" s="820"/>
      <c r="O13130" s="820"/>
      <c r="P13130" s="820"/>
      <c r="Q13130" s="820"/>
      <c r="R13130" s="820"/>
      <c r="S13130" s="820"/>
      <c r="T13130" s="820"/>
      <c r="U13130" s="820"/>
      <c r="V13130" s="820"/>
      <c r="W13130" s="820"/>
      <c r="X13130" s="820"/>
      <c r="Y13130" s="820"/>
      <c r="Z13130" s="820"/>
    </row>
    <row r="13131" spans="7:26">
      <c r="G13131" s="826"/>
      <c r="H13131" s="820"/>
      <c r="J13131" s="820"/>
      <c r="K13131" s="820"/>
      <c r="L13131" s="820"/>
      <c r="M13131" s="820"/>
      <c r="N13131" s="820"/>
      <c r="O13131" s="820"/>
      <c r="P13131" s="820"/>
      <c r="Q13131" s="820"/>
      <c r="R13131" s="820"/>
      <c r="S13131" s="820"/>
      <c r="T13131" s="820"/>
      <c r="U13131" s="820"/>
      <c r="V13131" s="820"/>
      <c r="W13131" s="820"/>
      <c r="X13131" s="820"/>
      <c r="Y13131" s="820"/>
      <c r="Z13131" s="820"/>
    </row>
    <row r="13132" spans="7:26">
      <c r="G13132" s="826"/>
      <c r="H13132" s="820"/>
      <c r="J13132" s="820"/>
      <c r="K13132" s="820"/>
      <c r="L13132" s="820"/>
      <c r="M13132" s="820"/>
      <c r="N13132" s="820"/>
      <c r="O13132" s="820"/>
      <c r="P13132" s="820"/>
      <c r="Q13132" s="820"/>
      <c r="R13132" s="820"/>
      <c r="S13132" s="820"/>
      <c r="T13132" s="820"/>
      <c r="U13132" s="820"/>
      <c r="V13132" s="820"/>
      <c r="W13132" s="820"/>
      <c r="X13132" s="820"/>
      <c r="Y13132" s="820"/>
      <c r="Z13132" s="820"/>
    </row>
    <row r="13133" spans="7:26">
      <c r="G13133" s="826"/>
      <c r="H13133" s="820"/>
      <c r="J13133" s="820"/>
      <c r="K13133" s="820"/>
      <c r="L13133" s="820"/>
      <c r="M13133" s="820"/>
      <c r="N13133" s="820"/>
      <c r="O13133" s="820"/>
      <c r="P13133" s="820"/>
      <c r="Q13133" s="820"/>
      <c r="R13133" s="820"/>
      <c r="S13133" s="820"/>
      <c r="T13133" s="820"/>
      <c r="U13133" s="820"/>
      <c r="V13133" s="820"/>
      <c r="W13133" s="820"/>
      <c r="X13133" s="820"/>
      <c r="Y13133" s="820"/>
      <c r="Z13133" s="820"/>
    </row>
    <row r="13134" spans="7:26">
      <c r="G13134" s="826"/>
      <c r="H13134" s="820"/>
      <c r="J13134" s="820"/>
      <c r="K13134" s="820"/>
      <c r="L13134" s="820"/>
      <c r="M13134" s="820"/>
      <c r="N13134" s="820"/>
      <c r="O13134" s="820"/>
      <c r="P13134" s="820"/>
      <c r="Q13134" s="820"/>
      <c r="R13134" s="820"/>
      <c r="S13134" s="820"/>
      <c r="T13134" s="820"/>
      <c r="U13134" s="820"/>
      <c r="V13134" s="820"/>
      <c r="W13134" s="820"/>
      <c r="X13134" s="820"/>
      <c r="Y13134" s="820"/>
      <c r="Z13134" s="820"/>
    </row>
    <row r="13135" spans="7:26">
      <c r="G13135" s="826"/>
      <c r="H13135" s="820"/>
      <c r="J13135" s="820"/>
      <c r="K13135" s="820"/>
      <c r="L13135" s="820"/>
      <c r="M13135" s="820"/>
      <c r="N13135" s="820"/>
      <c r="O13135" s="820"/>
      <c r="P13135" s="820"/>
      <c r="Q13135" s="820"/>
      <c r="R13135" s="820"/>
      <c r="S13135" s="820"/>
      <c r="T13135" s="820"/>
      <c r="U13135" s="820"/>
      <c r="V13135" s="820"/>
      <c r="W13135" s="820"/>
      <c r="X13135" s="820"/>
      <c r="Y13135" s="820"/>
      <c r="Z13135" s="820"/>
    </row>
    <row r="13136" spans="7:26">
      <c r="G13136" s="826"/>
      <c r="H13136" s="820"/>
      <c r="J13136" s="820"/>
      <c r="K13136" s="820"/>
      <c r="L13136" s="820"/>
      <c r="M13136" s="820"/>
      <c r="N13136" s="820"/>
      <c r="O13136" s="820"/>
      <c r="P13136" s="820"/>
      <c r="Q13136" s="820"/>
      <c r="R13136" s="820"/>
      <c r="S13136" s="820"/>
      <c r="T13136" s="820"/>
      <c r="U13136" s="820"/>
      <c r="V13136" s="820"/>
      <c r="W13136" s="820"/>
      <c r="X13136" s="820"/>
      <c r="Y13136" s="820"/>
      <c r="Z13136" s="820"/>
    </row>
    <row r="13137" spans="7:26">
      <c r="G13137" s="826"/>
      <c r="H13137" s="820"/>
      <c r="J13137" s="820"/>
      <c r="K13137" s="820"/>
      <c r="L13137" s="820"/>
      <c r="M13137" s="820"/>
      <c r="N13137" s="820"/>
      <c r="O13137" s="820"/>
      <c r="P13137" s="820"/>
      <c r="Q13137" s="820"/>
      <c r="R13137" s="820"/>
      <c r="S13137" s="820"/>
      <c r="T13137" s="820"/>
      <c r="U13137" s="820"/>
      <c r="V13137" s="820"/>
      <c r="W13137" s="820"/>
      <c r="X13137" s="820"/>
      <c r="Y13137" s="820"/>
      <c r="Z13137" s="820"/>
    </row>
    <row r="13138" spans="7:26">
      <c r="G13138" s="826"/>
      <c r="H13138" s="820"/>
      <c r="J13138" s="820"/>
      <c r="K13138" s="820"/>
      <c r="L13138" s="820"/>
      <c r="M13138" s="820"/>
      <c r="N13138" s="820"/>
      <c r="O13138" s="820"/>
      <c r="P13138" s="820"/>
      <c r="Q13138" s="820"/>
      <c r="R13138" s="820"/>
      <c r="S13138" s="820"/>
      <c r="T13138" s="820"/>
      <c r="U13138" s="820"/>
      <c r="V13138" s="820"/>
      <c r="W13138" s="820"/>
      <c r="X13138" s="820"/>
      <c r="Y13138" s="820"/>
      <c r="Z13138" s="820"/>
    </row>
    <row r="13139" spans="7:26">
      <c r="G13139" s="826"/>
      <c r="H13139" s="820"/>
      <c r="J13139" s="820"/>
      <c r="K13139" s="820"/>
      <c r="L13139" s="820"/>
      <c r="M13139" s="820"/>
      <c r="N13139" s="820"/>
      <c r="O13139" s="820"/>
      <c r="P13139" s="820"/>
      <c r="Q13139" s="820"/>
      <c r="R13139" s="820"/>
      <c r="S13139" s="820"/>
      <c r="T13139" s="820"/>
      <c r="U13139" s="820"/>
      <c r="V13139" s="820"/>
      <c r="W13139" s="820"/>
      <c r="X13139" s="820"/>
      <c r="Y13139" s="820"/>
      <c r="Z13139" s="820"/>
    </row>
    <row r="13140" spans="7:26">
      <c r="G13140" s="826"/>
      <c r="H13140" s="820"/>
      <c r="J13140" s="820"/>
      <c r="K13140" s="820"/>
      <c r="L13140" s="820"/>
      <c r="M13140" s="820"/>
      <c r="N13140" s="820"/>
      <c r="O13140" s="820"/>
      <c r="P13140" s="820"/>
      <c r="Q13140" s="820"/>
      <c r="R13140" s="820"/>
      <c r="S13140" s="820"/>
      <c r="T13140" s="820"/>
      <c r="U13140" s="820"/>
      <c r="V13140" s="820"/>
      <c r="W13140" s="820"/>
      <c r="X13140" s="820"/>
      <c r="Y13140" s="820"/>
      <c r="Z13140" s="820"/>
    </row>
    <row r="13141" spans="7:26">
      <c r="G13141" s="826"/>
      <c r="H13141" s="820"/>
      <c r="J13141" s="820"/>
      <c r="K13141" s="820"/>
      <c r="L13141" s="820"/>
      <c r="M13141" s="820"/>
      <c r="N13141" s="820"/>
      <c r="O13141" s="820"/>
      <c r="P13141" s="820"/>
      <c r="Q13141" s="820"/>
      <c r="R13141" s="820"/>
      <c r="S13141" s="820"/>
      <c r="T13141" s="820"/>
      <c r="U13141" s="820"/>
      <c r="V13141" s="820"/>
      <c r="W13141" s="820"/>
      <c r="X13141" s="820"/>
      <c r="Y13141" s="820"/>
      <c r="Z13141" s="820"/>
    </row>
    <row r="13142" spans="7:26">
      <c r="G13142" s="826"/>
      <c r="H13142" s="820"/>
      <c r="J13142" s="820"/>
      <c r="K13142" s="820"/>
      <c r="L13142" s="820"/>
      <c r="M13142" s="820"/>
      <c r="N13142" s="820"/>
      <c r="O13142" s="820"/>
      <c r="P13142" s="820"/>
      <c r="Q13142" s="820"/>
      <c r="R13142" s="820"/>
      <c r="S13142" s="820"/>
      <c r="T13142" s="820"/>
      <c r="U13142" s="820"/>
      <c r="V13142" s="820"/>
      <c r="W13142" s="820"/>
      <c r="X13142" s="820"/>
      <c r="Y13142" s="820"/>
      <c r="Z13142" s="820"/>
    </row>
    <row r="13143" spans="7:26">
      <c r="G13143" s="826"/>
      <c r="H13143" s="820"/>
      <c r="J13143" s="820"/>
      <c r="K13143" s="820"/>
      <c r="L13143" s="820"/>
      <c r="M13143" s="820"/>
      <c r="N13143" s="820"/>
      <c r="O13143" s="820"/>
      <c r="P13143" s="820"/>
      <c r="Q13143" s="820"/>
      <c r="R13143" s="820"/>
      <c r="S13143" s="820"/>
      <c r="T13143" s="820"/>
      <c r="U13143" s="820"/>
      <c r="V13143" s="820"/>
      <c r="W13143" s="820"/>
      <c r="X13143" s="820"/>
      <c r="Y13143" s="820"/>
      <c r="Z13143" s="820"/>
    </row>
    <row r="13144" spans="7:26">
      <c r="G13144" s="826"/>
      <c r="H13144" s="820"/>
      <c r="J13144" s="820"/>
      <c r="K13144" s="820"/>
      <c r="L13144" s="820"/>
      <c r="M13144" s="820"/>
      <c r="N13144" s="820"/>
      <c r="O13144" s="820"/>
      <c r="P13144" s="820"/>
      <c r="Q13144" s="820"/>
      <c r="R13144" s="820"/>
      <c r="S13144" s="820"/>
      <c r="T13144" s="820"/>
      <c r="U13144" s="820"/>
      <c r="V13144" s="820"/>
      <c r="W13144" s="820"/>
      <c r="X13144" s="820"/>
      <c r="Y13144" s="820"/>
      <c r="Z13144" s="820"/>
    </row>
    <row r="13145" spans="7:26">
      <c r="G13145" s="826"/>
      <c r="H13145" s="820"/>
      <c r="J13145" s="820"/>
      <c r="K13145" s="820"/>
      <c r="L13145" s="820"/>
      <c r="M13145" s="820"/>
      <c r="N13145" s="820"/>
      <c r="O13145" s="820"/>
      <c r="P13145" s="820"/>
      <c r="Q13145" s="820"/>
      <c r="R13145" s="820"/>
      <c r="S13145" s="820"/>
      <c r="T13145" s="820"/>
      <c r="U13145" s="820"/>
      <c r="V13145" s="820"/>
      <c r="W13145" s="820"/>
      <c r="X13145" s="820"/>
      <c r="Y13145" s="820"/>
      <c r="Z13145" s="820"/>
    </row>
    <row r="13146" spans="7:26">
      <c r="G13146" s="826"/>
      <c r="H13146" s="820"/>
      <c r="J13146" s="820"/>
      <c r="K13146" s="820"/>
      <c r="L13146" s="820"/>
      <c r="M13146" s="820"/>
      <c r="N13146" s="820"/>
      <c r="O13146" s="820"/>
      <c r="P13146" s="820"/>
      <c r="Q13146" s="820"/>
      <c r="R13146" s="820"/>
      <c r="S13146" s="820"/>
      <c r="T13146" s="820"/>
      <c r="U13146" s="820"/>
      <c r="V13146" s="820"/>
      <c r="W13146" s="820"/>
      <c r="X13146" s="820"/>
      <c r="Y13146" s="820"/>
      <c r="Z13146" s="820"/>
    </row>
    <row r="13147" spans="7:26">
      <c r="G13147" s="826"/>
      <c r="H13147" s="820"/>
      <c r="J13147" s="820"/>
      <c r="K13147" s="820"/>
      <c r="L13147" s="820"/>
      <c r="M13147" s="820"/>
      <c r="N13147" s="820"/>
      <c r="O13147" s="820"/>
      <c r="P13147" s="820"/>
      <c r="Q13147" s="820"/>
      <c r="R13147" s="820"/>
      <c r="S13147" s="820"/>
      <c r="T13147" s="820"/>
      <c r="U13147" s="820"/>
      <c r="V13147" s="820"/>
      <c r="W13147" s="820"/>
      <c r="X13147" s="820"/>
      <c r="Y13147" s="820"/>
      <c r="Z13147" s="820"/>
    </row>
    <row r="13148" spans="7:26">
      <c r="G13148" s="826"/>
      <c r="H13148" s="820"/>
      <c r="J13148" s="820"/>
      <c r="K13148" s="820"/>
      <c r="L13148" s="820"/>
      <c r="M13148" s="820"/>
      <c r="N13148" s="820"/>
      <c r="O13148" s="820"/>
      <c r="P13148" s="820"/>
      <c r="Q13148" s="820"/>
      <c r="R13148" s="820"/>
      <c r="S13148" s="820"/>
      <c r="T13148" s="820"/>
      <c r="U13148" s="820"/>
      <c r="V13148" s="820"/>
      <c r="W13148" s="820"/>
      <c r="X13148" s="820"/>
      <c r="Y13148" s="820"/>
      <c r="Z13148" s="820"/>
    </row>
    <row r="13149" spans="7:26">
      <c r="G13149" s="826"/>
      <c r="H13149" s="820"/>
      <c r="J13149" s="820"/>
      <c r="K13149" s="820"/>
      <c r="L13149" s="820"/>
      <c r="M13149" s="820"/>
      <c r="N13149" s="820"/>
      <c r="O13149" s="820"/>
      <c r="P13149" s="820"/>
      <c r="Q13149" s="820"/>
      <c r="R13149" s="820"/>
      <c r="S13149" s="820"/>
      <c r="T13149" s="820"/>
      <c r="U13149" s="820"/>
      <c r="V13149" s="820"/>
      <c r="W13149" s="820"/>
      <c r="X13149" s="820"/>
      <c r="Y13149" s="820"/>
      <c r="Z13149" s="820"/>
    </row>
    <row r="13150" spans="7:26">
      <c r="G13150" s="826"/>
      <c r="H13150" s="820"/>
      <c r="J13150" s="820"/>
      <c r="K13150" s="820"/>
      <c r="L13150" s="820"/>
      <c r="M13150" s="820"/>
      <c r="N13150" s="820"/>
      <c r="O13150" s="820"/>
      <c r="P13150" s="820"/>
      <c r="Q13150" s="820"/>
      <c r="R13150" s="820"/>
      <c r="S13150" s="820"/>
      <c r="T13150" s="820"/>
      <c r="U13150" s="820"/>
      <c r="V13150" s="820"/>
      <c r="W13150" s="820"/>
      <c r="X13150" s="820"/>
      <c r="Y13150" s="820"/>
      <c r="Z13150" s="820"/>
    </row>
    <row r="13151" spans="7:26">
      <c r="G13151" s="826"/>
      <c r="H13151" s="820"/>
      <c r="J13151" s="820"/>
      <c r="K13151" s="820"/>
      <c r="L13151" s="820"/>
      <c r="M13151" s="820"/>
      <c r="N13151" s="820"/>
      <c r="O13151" s="820"/>
      <c r="P13151" s="820"/>
      <c r="Q13151" s="820"/>
      <c r="R13151" s="820"/>
      <c r="S13151" s="820"/>
      <c r="T13151" s="820"/>
      <c r="U13151" s="820"/>
      <c r="V13151" s="820"/>
      <c r="W13151" s="820"/>
      <c r="X13151" s="820"/>
      <c r="Y13151" s="820"/>
      <c r="Z13151" s="820"/>
    </row>
    <row r="13152" spans="7:26">
      <c r="G13152" s="826"/>
      <c r="H13152" s="820"/>
      <c r="J13152" s="820"/>
      <c r="K13152" s="820"/>
      <c r="L13152" s="820"/>
      <c r="M13152" s="820"/>
      <c r="N13152" s="820"/>
      <c r="O13152" s="820"/>
      <c r="P13152" s="820"/>
      <c r="Q13152" s="820"/>
      <c r="R13152" s="820"/>
      <c r="S13152" s="820"/>
      <c r="T13152" s="820"/>
      <c r="U13152" s="820"/>
      <c r="V13152" s="820"/>
      <c r="W13152" s="820"/>
      <c r="X13152" s="820"/>
      <c r="Y13152" s="820"/>
      <c r="Z13152" s="820"/>
    </row>
    <row r="13153" spans="7:26">
      <c r="G13153" s="826"/>
      <c r="H13153" s="820"/>
      <c r="J13153" s="820"/>
      <c r="K13153" s="820"/>
      <c r="L13153" s="820"/>
      <c r="M13153" s="820"/>
      <c r="N13153" s="820"/>
      <c r="O13153" s="820"/>
      <c r="P13153" s="820"/>
      <c r="Q13153" s="820"/>
      <c r="R13153" s="820"/>
      <c r="S13153" s="820"/>
      <c r="T13153" s="820"/>
      <c r="U13153" s="820"/>
      <c r="V13153" s="820"/>
      <c r="W13153" s="820"/>
      <c r="X13153" s="820"/>
      <c r="Y13153" s="820"/>
      <c r="Z13153" s="820"/>
    </row>
    <row r="13154" spans="7:26">
      <c r="G13154" s="826"/>
      <c r="H13154" s="820"/>
      <c r="J13154" s="820"/>
      <c r="K13154" s="820"/>
      <c r="L13154" s="820"/>
      <c r="M13154" s="820"/>
      <c r="N13154" s="820"/>
      <c r="O13154" s="820"/>
      <c r="P13154" s="820"/>
      <c r="Q13154" s="820"/>
      <c r="R13154" s="820"/>
      <c r="S13154" s="820"/>
      <c r="T13154" s="820"/>
      <c r="U13154" s="820"/>
      <c r="V13154" s="820"/>
      <c r="W13154" s="820"/>
      <c r="X13154" s="820"/>
      <c r="Y13154" s="820"/>
      <c r="Z13154" s="820"/>
    </row>
    <row r="13155" spans="7:26">
      <c r="G13155" s="826"/>
      <c r="H13155" s="820"/>
      <c r="J13155" s="820"/>
      <c r="K13155" s="820"/>
      <c r="L13155" s="820"/>
      <c r="M13155" s="820"/>
      <c r="N13155" s="820"/>
      <c r="O13155" s="820"/>
      <c r="P13155" s="820"/>
      <c r="Q13155" s="820"/>
      <c r="R13155" s="820"/>
      <c r="S13155" s="820"/>
      <c r="T13155" s="820"/>
      <c r="U13155" s="820"/>
      <c r="V13155" s="820"/>
      <c r="W13155" s="820"/>
      <c r="X13155" s="820"/>
      <c r="Y13155" s="820"/>
      <c r="Z13155" s="820"/>
    </row>
    <row r="13156" spans="7:26">
      <c r="G13156" s="826"/>
      <c r="H13156" s="820"/>
      <c r="J13156" s="820"/>
      <c r="K13156" s="820"/>
      <c r="L13156" s="820"/>
      <c r="M13156" s="820"/>
      <c r="N13156" s="820"/>
      <c r="O13156" s="820"/>
      <c r="P13156" s="820"/>
      <c r="Q13156" s="820"/>
      <c r="R13156" s="820"/>
      <c r="S13156" s="820"/>
      <c r="T13156" s="820"/>
      <c r="U13156" s="820"/>
      <c r="V13156" s="820"/>
      <c r="W13156" s="820"/>
      <c r="X13156" s="820"/>
      <c r="Y13156" s="820"/>
      <c r="Z13156" s="820"/>
    </row>
    <row r="13157" spans="7:26">
      <c r="G13157" s="826"/>
      <c r="H13157" s="820"/>
      <c r="J13157" s="820"/>
      <c r="K13157" s="820"/>
      <c r="L13157" s="820"/>
      <c r="M13157" s="820"/>
      <c r="N13157" s="820"/>
      <c r="O13157" s="820"/>
      <c r="P13157" s="820"/>
      <c r="Q13157" s="820"/>
      <c r="R13157" s="820"/>
      <c r="S13157" s="820"/>
      <c r="T13157" s="820"/>
      <c r="U13157" s="820"/>
      <c r="V13157" s="820"/>
      <c r="W13157" s="820"/>
      <c r="X13157" s="820"/>
      <c r="Y13157" s="820"/>
      <c r="Z13157" s="820"/>
    </row>
    <row r="13158" spans="7:26">
      <c r="G13158" s="826"/>
      <c r="H13158" s="820"/>
      <c r="J13158" s="820"/>
      <c r="K13158" s="820"/>
      <c r="L13158" s="820"/>
      <c r="M13158" s="820"/>
      <c r="N13158" s="820"/>
      <c r="O13158" s="820"/>
      <c r="P13158" s="820"/>
      <c r="Q13158" s="820"/>
      <c r="R13158" s="820"/>
      <c r="S13158" s="820"/>
      <c r="T13158" s="820"/>
      <c r="U13158" s="820"/>
      <c r="V13158" s="820"/>
      <c r="W13158" s="820"/>
      <c r="X13158" s="820"/>
      <c r="Y13158" s="820"/>
      <c r="Z13158" s="820"/>
    </row>
    <row r="13159" spans="7:26">
      <c r="G13159" s="826"/>
      <c r="H13159" s="820"/>
      <c r="J13159" s="820"/>
      <c r="K13159" s="820"/>
      <c r="L13159" s="820"/>
      <c r="M13159" s="820"/>
      <c r="N13159" s="820"/>
      <c r="O13159" s="820"/>
      <c r="P13159" s="820"/>
      <c r="Q13159" s="820"/>
      <c r="R13159" s="820"/>
      <c r="S13159" s="820"/>
      <c r="T13159" s="820"/>
      <c r="U13159" s="820"/>
      <c r="V13159" s="820"/>
      <c r="W13159" s="820"/>
      <c r="X13159" s="820"/>
      <c r="Y13159" s="820"/>
      <c r="Z13159" s="820"/>
    </row>
    <row r="13160" spans="7:26">
      <c r="G13160" s="826"/>
      <c r="H13160" s="820"/>
      <c r="J13160" s="820"/>
      <c r="K13160" s="820"/>
      <c r="L13160" s="820"/>
      <c r="M13160" s="820"/>
      <c r="N13160" s="820"/>
      <c r="O13160" s="820"/>
      <c r="P13160" s="820"/>
      <c r="Q13160" s="820"/>
      <c r="R13160" s="820"/>
      <c r="S13160" s="820"/>
      <c r="T13160" s="820"/>
      <c r="U13160" s="820"/>
      <c r="V13160" s="820"/>
      <c r="W13160" s="820"/>
      <c r="X13160" s="820"/>
      <c r="Y13160" s="820"/>
      <c r="Z13160" s="820"/>
    </row>
    <row r="13161" spans="7:26">
      <c r="G13161" s="826"/>
      <c r="H13161" s="820"/>
      <c r="J13161" s="820"/>
      <c r="K13161" s="820"/>
      <c r="L13161" s="820"/>
      <c r="M13161" s="820"/>
      <c r="N13161" s="820"/>
      <c r="O13161" s="820"/>
      <c r="P13161" s="820"/>
      <c r="Q13161" s="820"/>
      <c r="R13161" s="820"/>
      <c r="S13161" s="820"/>
      <c r="T13161" s="820"/>
      <c r="U13161" s="820"/>
      <c r="V13161" s="820"/>
      <c r="W13161" s="820"/>
      <c r="X13161" s="820"/>
      <c r="Y13161" s="820"/>
      <c r="Z13161" s="820"/>
    </row>
    <row r="13162" spans="7:26">
      <c r="G13162" s="826"/>
      <c r="H13162" s="820"/>
      <c r="J13162" s="820"/>
      <c r="K13162" s="820"/>
      <c r="L13162" s="820"/>
      <c r="M13162" s="820"/>
      <c r="N13162" s="820"/>
      <c r="O13162" s="820"/>
      <c r="P13162" s="820"/>
      <c r="Q13162" s="820"/>
      <c r="R13162" s="820"/>
      <c r="S13162" s="820"/>
      <c r="T13162" s="820"/>
      <c r="U13162" s="820"/>
      <c r="V13162" s="820"/>
      <c r="W13162" s="820"/>
      <c r="X13162" s="820"/>
      <c r="Y13162" s="820"/>
      <c r="Z13162" s="820"/>
    </row>
    <row r="13163" spans="7:26">
      <c r="G13163" s="826"/>
      <c r="H13163" s="820"/>
      <c r="J13163" s="820"/>
      <c r="K13163" s="820"/>
      <c r="L13163" s="820"/>
      <c r="M13163" s="820"/>
      <c r="N13163" s="820"/>
      <c r="O13163" s="820"/>
      <c r="P13163" s="820"/>
      <c r="Q13163" s="820"/>
      <c r="R13163" s="820"/>
      <c r="S13163" s="820"/>
      <c r="T13163" s="820"/>
      <c r="U13163" s="820"/>
      <c r="V13163" s="820"/>
      <c r="W13163" s="820"/>
      <c r="X13163" s="820"/>
      <c r="Y13163" s="820"/>
      <c r="Z13163" s="820"/>
    </row>
    <row r="13164" spans="7:26">
      <c r="G13164" s="826"/>
      <c r="H13164" s="820"/>
      <c r="J13164" s="820"/>
      <c r="K13164" s="820"/>
      <c r="L13164" s="820"/>
      <c r="M13164" s="820"/>
      <c r="N13164" s="820"/>
      <c r="O13164" s="820"/>
      <c r="P13164" s="820"/>
      <c r="Q13164" s="820"/>
      <c r="R13164" s="820"/>
      <c r="S13164" s="820"/>
      <c r="T13164" s="820"/>
      <c r="U13164" s="820"/>
      <c r="V13164" s="820"/>
      <c r="W13164" s="820"/>
      <c r="X13164" s="820"/>
      <c r="Y13164" s="820"/>
      <c r="Z13164" s="820"/>
    </row>
    <row r="13165" spans="7:26">
      <c r="G13165" s="826"/>
      <c r="H13165" s="820"/>
      <c r="J13165" s="820"/>
      <c r="K13165" s="820"/>
      <c r="L13165" s="820"/>
      <c r="M13165" s="820"/>
      <c r="N13165" s="820"/>
      <c r="O13165" s="820"/>
      <c r="P13165" s="820"/>
      <c r="Q13165" s="820"/>
      <c r="R13165" s="820"/>
      <c r="S13165" s="820"/>
      <c r="T13165" s="820"/>
      <c r="U13165" s="820"/>
      <c r="V13165" s="820"/>
      <c r="W13165" s="820"/>
      <c r="X13165" s="820"/>
      <c r="Y13165" s="820"/>
      <c r="Z13165" s="820"/>
    </row>
    <row r="13166" spans="7:26">
      <c r="G13166" s="826"/>
      <c r="H13166" s="820"/>
      <c r="J13166" s="820"/>
      <c r="K13166" s="820"/>
      <c r="L13166" s="820"/>
      <c r="M13166" s="820"/>
      <c r="N13166" s="820"/>
      <c r="O13166" s="820"/>
      <c r="P13166" s="820"/>
      <c r="Q13166" s="820"/>
      <c r="R13166" s="820"/>
      <c r="S13166" s="820"/>
      <c r="T13166" s="820"/>
      <c r="U13166" s="820"/>
      <c r="V13166" s="820"/>
      <c r="W13166" s="820"/>
      <c r="X13166" s="820"/>
      <c r="Y13166" s="820"/>
      <c r="Z13166" s="820"/>
    </row>
    <row r="13167" spans="7:26">
      <c r="G13167" s="826"/>
      <c r="H13167" s="820"/>
      <c r="J13167" s="820"/>
      <c r="K13167" s="820"/>
      <c r="L13167" s="820"/>
      <c r="M13167" s="820"/>
      <c r="N13167" s="820"/>
      <c r="O13167" s="820"/>
      <c r="P13167" s="820"/>
      <c r="Q13167" s="820"/>
      <c r="R13167" s="820"/>
      <c r="S13167" s="820"/>
      <c r="T13167" s="820"/>
      <c r="U13167" s="820"/>
      <c r="V13167" s="820"/>
      <c r="W13167" s="820"/>
      <c r="X13167" s="820"/>
      <c r="Y13167" s="820"/>
      <c r="Z13167" s="820"/>
    </row>
    <row r="13168" spans="7:26">
      <c r="G13168" s="826"/>
      <c r="H13168" s="820"/>
      <c r="J13168" s="820"/>
      <c r="K13168" s="820"/>
      <c r="L13168" s="820"/>
      <c r="M13168" s="820"/>
      <c r="N13168" s="820"/>
      <c r="O13168" s="820"/>
      <c r="P13168" s="820"/>
      <c r="Q13168" s="820"/>
      <c r="R13168" s="820"/>
      <c r="S13168" s="820"/>
      <c r="T13168" s="820"/>
      <c r="U13168" s="820"/>
      <c r="V13168" s="820"/>
      <c r="W13168" s="820"/>
      <c r="X13168" s="820"/>
      <c r="Y13168" s="820"/>
      <c r="Z13168" s="820"/>
    </row>
    <row r="13169" spans="7:26">
      <c r="G13169" s="826"/>
      <c r="H13169" s="820"/>
      <c r="J13169" s="820"/>
      <c r="K13169" s="820"/>
      <c r="L13169" s="820"/>
      <c r="M13169" s="820"/>
      <c r="N13169" s="820"/>
      <c r="O13169" s="820"/>
      <c r="P13169" s="820"/>
      <c r="Q13169" s="820"/>
      <c r="R13169" s="820"/>
      <c r="S13169" s="820"/>
      <c r="T13169" s="820"/>
      <c r="U13169" s="820"/>
      <c r="V13169" s="820"/>
      <c r="W13169" s="820"/>
      <c r="X13169" s="820"/>
      <c r="Y13169" s="820"/>
      <c r="Z13169" s="820"/>
    </row>
    <row r="13170" spans="7:26">
      <c r="G13170" s="826"/>
      <c r="H13170" s="820"/>
      <c r="J13170" s="820"/>
      <c r="K13170" s="820"/>
      <c r="L13170" s="820"/>
      <c r="M13170" s="820"/>
      <c r="N13170" s="820"/>
      <c r="O13170" s="820"/>
      <c r="P13170" s="820"/>
      <c r="Q13170" s="820"/>
      <c r="R13170" s="820"/>
      <c r="S13170" s="820"/>
      <c r="T13170" s="820"/>
      <c r="U13170" s="820"/>
      <c r="V13170" s="820"/>
      <c r="W13170" s="820"/>
      <c r="X13170" s="820"/>
      <c r="Y13170" s="820"/>
      <c r="Z13170" s="820"/>
    </row>
    <row r="13171" spans="7:26">
      <c r="G13171" s="826"/>
      <c r="H13171" s="820"/>
      <c r="J13171" s="820"/>
      <c r="K13171" s="820"/>
      <c r="L13171" s="820"/>
      <c r="M13171" s="820"/>
      <c r="N13171" s="820"/>
      <c r="O13171" s="820"/>
      <c r="P13171" s="820"/>
      <c r="Q13171" s="820"/>
      <c r="R13171" s="820"/>
      <c r="S13171" s="820"/>
      <c r="T13171" s="820"/>
      <c r="U13171" s="820"/>
      <c r="V13171" s="820"/>
      <c r="W13171" s="820"/>
      <c r="X13171" s="820"/>
      <c r="Y13171" s="820"/>
      <c r="Z13171" s="820"/>
    </row>
    <row r="13172" spans="7:26">
      <c r="G13172" s="826"/>
      <c r="H13172" s="820"/>
      <c r="J13172" s="820"/>
      <c r="K13172" s="820"/>
      <c r="L13172" s="820"/>
      <c r="M13172" s="820"/>
      <c r="N13172" s="820"/>
      <c r="O13172" s="820"/>
      <c r="P13172" s="820"/>
      <c r="Q13172" s="820"/>
      <c r="R13172" s="820"/>
      <c r="S13172" s="820"/>
      <c r="T13172" s="820"/>
      <c r="U13172" s="820"/>
      <c r="V13172" s="820"/>
      <c r="W13172" s="820"/>
      <c r="X13172" s="820"/>
      <c r="Y13172" s="820"/>
      <c r="Z13172" s="820"/>
    </row>
    <row r="13173" spans="7:26">
      <c r="G13173" s="826"/>
      <c r="H13173" s="820"/>
      <c r="J13173" s="820"/>
      <c r="K13173" s="820"/>
      <c r="L13173" s="820"/>
      <c r="M13173" s="820"/>
      <c r="N13173" s="820"/>
      <c r="O13173" s="820"/>
      <c r="P13173" s="820"/>
      <c r="Q13173" s="820"/>
      <c r="R13173" s="820"/>
      <c r="S13173" s="820"/>
      <c r="T13173" s="820"/>
      <c r="U13173" s="820"/>
      <c r="V13173" s="820"/>
      <c r="W13173" s="820"/>
      <c r="X13173" s="820"/>
      <c r="Y13173" s="820"/>
      <c r="Z13173" s="820"/>
    </row>
    <row r="13174" spans="7:26">
      <c r="G13174" s="826"/>
      <c r="H13174" s="820"/>
      <c r="J13174" s="820"/>
      <c r="K13174" s="820"/>
      <c r="L13174" s="820"/>
      <c r="M13174" s="820"/>
      <c r="N13174" s="820"/>
      <c r="O13174" s="820"/>
      <c r="P13174" s="820"/>
      <c r="Q13174" s="820"/>
      <c r="R13174" s="820"/>
      <c r="S13174" s="820"/>
      <c r="T13174" s="820"/>
      <c r="U13174" s="820"/>
      <c r="V13174" s="820"/>
      <c r="W13174" s="820"/>
      <c r="X13174" s="820"/>
      <c r="Y13174" s="820"/>
      <c r="Z13174" s="820"/>
    </row>
    <row r="13175" spans="7:26">
      <c r="G13175" s="826"/>
      <c r="H13175" s="820"/>
      <c r="J13175" s="820"/>
      <c r="K13175" s="820"/>
      <c r="L13175" s="820"/>
      <c r="M13175" s="820"/>
      <c r="N13175" s="820"/>
      <c r="O13175" s="820"/>
      <c r="P13175" s="820"/>
      <c r="Q13175" s="820"/>
      <c r="R13175" s="820"/>
      <c r="S13175" s="820"/>
      <c r="T13175" s="820"/>
      <c r="U13175" s="820"/>
      <c r="V13175" s="820"/>
      <c r="W13175" s="820"/>
      <c r="X13175" s="820"/>
      <c r="Y13175" s="820"/>
      <c r="Z13175" s="820"/>
    </row>
    <row r="13176" spans="7:26">
      <c r="G13176" s="826"/>
      <c r="H13176" s="820"/>
      <c r="J13176" s="820"/>
      <c r="K13176" s="820"/>
      <c r="L13176" s="820"/>
      <c r="M13176" s="820"/>
      <c r="N13176" s="820"/>
      <c r="O13176" s="820"/>
      <c r="P13176" s="820"/>
      <c r="Q13176" s="820"/>
      <c r="R13176" s="820"/>
      <c r="S13176" s="820"/>
      <c r="T13176" s="820"/>
      <c r="U13176" s="820"/>
      <c r="V13176" s="820"/>
      <c r="W13176" s="820"/>
      <c r="X13176" s="820"/>
      <c r="Y13176" s="820"/>
      <c r="Z13176" s="820"/>
    </row>
    <row r="13177" spans="7:26">
      <c r="G13177" s="826"/>
      <c r="H13177" s="820"/>
      <c r="J13177" s="820"/>
      <c r="K13177" s="820"/>
      <c r="L13177" s="820"/>
      <c r="M13177" s="820"/>
      <c r="N13177" s="820"/>
      <c r="O13177" s="820"/>
      <c r="P13177" s="820"/>
      <c r="Q13177" s="820"/>
      <c r="R13177" s="820"/>
      <c r="S13177" s="820"/>
      <c r="T13177" s="820"/>
      <c r="U13177" s="820"/>
      <c r="V13177" s="820"/>
      <c r="W13177" s="820"/>
      <c r="X13177" s="820"/>
      <c r="Y13177" s="820"/>
      <c r="Z13177" s="820"/>
    </row>
    <row r="13178" spans="7:26">
      <c r="G13178" s="826"/>
      <c r="H13178" s="820"/>
      <c r="J13178" s="820"/>
      <c r="K13178" s="820"/>
      <c r="L13178" s="820"/>
      <c r="M13178" s="820"/>
      <c r="N13178" s="820"/>
      <c r="O13178" s="820"/>
      <c r="P13178" s="820"/>
      <c r="Q13178" s="820"/>
      <c r="R13178" s="820"/>
      <c r="S13178" s="820"/>
      <c r="T13178" s="820"/>
      <c r="U13178" s="820"/>
      <c r="V13178" s="820"/>
      <c r="W13178" s="820"/>
      <c r="X13178" s="820"/>
      <c r="Y13178" s="820"/>
      <c r="Z13178" s="820"/>
    </row>
    <row r="13179" spans="7:26">
      <c r="G13179" s="826"/>
      <c r="H13179" s="820"/>
      <c r="J13179" s="820"/>
      <c r="K13179" s="820"/>
      <c r="L13179" s="820"/>
      <c r="M13179" s="820"/>
      <c r="N13179" s="820"/>
      <c r="O13179" s="820"/>
      <c r="P13179" s="820"/>
      <c r="Q13179" s="820"/>
      <c r="R13179" s="820"/>
      <c r="S13179" s="820"/>
      <c r="T13179" s="820"/>
      <c r="U13179" s="820"/>
      <c r="V13179" s="820"/>
      <c r="W13179" s="820"/>
      <c r="X13179" s="820"/>
      <c r="Y13179" s="820"/>
      <c r="Z13179" s="820"/>
    </row>
    <row r="13180" spans="7:26">
      <c r="G13180" s="826"/>
      <c r="H13180" s="820"/>
      <c r="J13180" s="820"/>
      <c r="K13180" s="820"/>
      <c r="L13180" s="820"/>
      <c r="M13180" s="820"/>
      <c r="N13180" s="820"/>
      <c r="O13180" s="820"/>
      <c r="P13180" s="820"/>
      <c r="Q13180" s="820"/>
      <c r="R13180" s="820"/>
      <c r="S13180" s="820"/>
      <c r="T13180" s="820"/>
      <c r="U13180" s="820"/>
      <c r="V13180" s="820"/>
      <c r="W13180" s="820"/>
      <c r="X13180" s="820"/>
      <c r="Y13180" s="820"/>
      <c r="Z13180" s="820"/>
    </row>
    <row r="13181" spans="7:26">
      <c r="G13181" s="826"/>
      <c r="H13181" s="820"/>
      <c r="J13181" s="820"/>
      <c r="K13181" s="820"/>
      <c r="L13181" s="820"/>
      <c r="M13181" s="820"/>
      <c r="N13181" s="820"/>
      <c r="O13181" s="820"/>
      <c r="P13181" s="820"/>
      <c r="Q13181" s="820"/>
      <c r="R13181" s="820"/>
      <c r="S13181" s="820"/>
      <c r="T13181" s="820"/>
      <c r="U13181" s="820"/>
      <c r="V13181" s="820"/>
      <c r="W13181" s="820"/>
      <c r="X13181" s="820"/>
      <c r="Y13181" s="820"/>
      <c r="Z13181" s="820"/>
    </row>
    <row r="13182" spans="7:26">
      <c r="G13182" s="826"/>
      <c r="H13182" s="820"/>
      <c r="J13182" s="820"/>
      <c r="K13182" s="820"/>
      <c r="L13182" s="820"/>
      <c r="M13182" s="820"/>
      <c r="N13182" s="820"/>
      <c r="O13182" s="820"/>
      <c r="P13182" s="820"/>
      <c r="Q13182" s="820"/>
      <c r="R13182" s="820"/>
      <c r="S13182" s="820"/>
      <c r="T13182" s="820"/>
      <c r="U13182" s="820"/>
      <c r="V13182" s="820"/>
      <c r="W13182" s="820"/>
      <c r="X13182" s="820"/>
      <c r="Y13182" s="820"/>
      <c r="Z13182" s="820"/>
    </row>
    <row r="13183" spans="7:26">
      <c r="G13183" s="826"/>
      <c r="H13183" s="820"/>
      <c r="J13183" s="820"/>
      <c r="K13183" s="820"/>
      <c r="L13183" s="820"/>
      <c r="M13183" s="820"/>
      <c r="N13183" s="820"/>
      <c r="O13183" s="820"/>
      <c r="P13183" s="820"/>
      <c r="Q13183" s="820"/>
      <c r="R13183" s="820"/>
      <c r="S13183" s="820"/>
      <c r="T13183" s="820"/>
      <c r="U13183" s="820"/>
      <c r="V13183" s="820"/>
      <c r="W13183" s="820"/>
      <c r="X13183" s="820"/>
      <c r="Y13183" s="820"/>
      <c r="Z13183" s="820"/>
    </row>
    <row r="13184" spans="7:26">
      <c r="G13184" s="826"/>
      <c r="H13184" s="820"/>
      <c r="J13184" s="820"/>
      <c r="K13184" s="820"/>
      <c r="L13184" s="820"/>
      <c r="M13184" s="820"/>
      <c r="N13184" s="820"/>
      <c r="O13184" s="820"/>
      <c r="P13184" s="820"/>
      <c r="Q13184" s="820"/>
      <c r="R13184" s="820"/>
      <c r="S13184" s="820"/>
      <c r="T13184" s="820"/>
      <c r="U13184" s="820"/>
      <c r="V13184" s="820"/>
      <c r="W13184" s="820"/>
      <c r="X13184" s="820"/>
      <c r="Y13184" s="820"/>
      <c r="Z13184" s="820"/>
    </row>
    <row r="13185" spans="7:26">
      <c r="G13185" s="826"/>
      <c r="H13185" s="820"/>
      <c r="J13185" s="820"/>
      <c r="K13185" s="820"/>
      <c r="L13185" s="820"/>
      <c r="M13185" s="820"/>
      <c r="N13185" s="820"/>
      <c r="O13185" s="820"/>
      <c r="P13185" s="820"/>
      <c r="Q13185" s="820"/>
      <c r="R13185" s="820"/>
      <c r="S13185" s="820"/>
      <c r="T13185" s="820"/>
      <c r="U13185" s="820"/>
      <c r="V13185" s="820"/>
      <c r="W13185" s="820"/>
      <c r="X13185" s="820"/>
      <c r="Y13185" s="820"/>
      <c r="Z13185" s="820"/>
    </row>
    <row r="13186" spans="7:26">
      <c r="G13186" s="826"/>
      <c r="H13186" s="820"/>
      <c r="J13186" s="820"/>
      <c r="K13186" s="820"/>
      <c r="L13186" s="820"/>
      <c r="M13186" s="820"/>
      <c r="N13186" s="820"/>
      <c r="O13186" s="820"/>
      <c r="P13186" s="820"/>
      <c r="Q13186" s="820"/>
      <c r="R13186" s="820"/>
      <c r="S13186" s="820"/>
      <c r="T13186" s="820"/>
      <c r="U13186" s="820"/>
      <c r="V13186" s="820"/>
      <c r="W13186" s="820"/>
      <c r="X13186" s="820"/>
      <c r="Y13186" s="820"/>
      <c r="Z13186" s="820"/>
    </row>
    <row r="13187" spans="7:26">
      <c r="G13187" s="826"/>
      <c r="H13187" s="820"/>
      <c r="J13187" s="820"/>
      <c r="K13187" s="820"/>
      <c r="L13187" s="820"/>
      <c r="M13187" s="820"/>
      <c r="N13187" s="820"/>
      <c r="O13187" s="820"/>
      <c r="P13187" s="820"/>
      <c r="Q13187" s="820"/>
      <c r="R13187" s="820"/>
      <c r="S13187" s="820"/>
      <c r="T13187" s="820"/>
      <c r="U13187" s="820"/>
      <c r="V13187" s="820"/>
      <c r="W13187" s="820"/>
      <c r="X13187" s="820"/>
      <c r="Y13187" s="820"/>
      <c r="Z13187" s="820"/>
    </row>
    <row r="13188" spans="7:26">
      <c r="G13188" s="826"/>
      <c r="H13188" s="820"/>
      <c r="J13188" s="820"/>
      <c r="K13188" s="820"/>
      <c r="L13188" s="820"/>
      <c r="M13188" s="820"/>
      <c r="N13188" s="820"/>
      <c r="O13188" s="820"/>
      <c r="P13188" s="820"/>
      <c r="Q13188" s="820"/>
      <c r="R13188" s="820"/>
      <c r="S13188" s="820"/>
      <c r="T13188" s="820"/>
      <c r="U13188" s="820"/>
      <c r="V13188" s="820"/>
      <c r="W13188" s="820"/>
      <c r="X13188" s="820"/>
      <c r="Y13188" s="820"/>
      <c r="Z13188" s="820"/>
    </row>
    <row r="13189" spans="7:26">
      <c r="G13189" s="826"/>
      <c r="H13189" s="820"/>
      <c r="J13189" s="820"/>
      <c r="K13189" s="820"/>
      <c r="L13189" s="820"/>
      <c r="M13189" s="820"/>
      <c r="N13189" s="820"/>
      <c r="O13189" s="820"/>
      <c r="P13189" s="820"/>
      <c r="Q13189" s="820"/>
      <c r="R13189" s="820"/>
      <c r="S13189" s="820"/>
      <c r="T13189" s="820"/>
      <c r="U13189" s="820"/>
      <c r="V13189" s="820"/>
      <c r="W13189" s="820"/>
      <c r="X13189" s="820"/>
      <c r="Y13189" s="820"/>
      <c r="Z13189" s="820"/>
    </row>
    <row r="13190" spans="7:26">
      <c r="G13190" s="826"/>
      <c r="H13190" s="820"/>
      <c r="J13190" s="820"/>
      <c r="K13190" s="820"/>
      <c r="L13190" s="820"/>
      <c r="M13190" s="820"/>
      <c r="N13190" s="820"/>
      <c r="O13190" s="820"/>
      <c r="P13190" s="820"/>
      <c r="Q13190" s="820"/>
      <c r="R13190" s="820"/>
      <c r="S13190" s="820"/>
      <c r="T13190" s="820"/>
      <c r="U13190" s="820"/>
      <c r="V13190" s="820"/>
      <c r="W13190" s="820"/>
      <c r="X13190" s="820"/>
      <c r="Y13190" s="820"/>
      <c r="Z13190" s="820"/>
    </row>
    <row r="13191" spans="7:26">
      <c r="G13191" s="826"/>
      <c r="H13191" s="820"/>
      <c r="J13191" s="820"/>
      <c r="K13191" s="820"/>
      <c r="L13191" s="820"/>
      <c r="M13191" s="820"/>
      <c r="N13191" s="820"/>
      <c r="O13191" s="820"/>
      <c r="P13191" s="820"/>
      <c r="Q13191" s="820"/>
      <c r="R13191" s="820"/>
      <c r="S13191" s="820"/>
      <c r="T13191" s="820"/>
      <c r="U13191" s="820"/>
      <c r="V13191" s="820"/>
      <c r="W13191" s="820"/>
      <c r="X13191" s="820"/>
      <c r="Y13191" s="820"/>
      <c r="Z13191" s="820"/>
    </row>
    <row r="13192" spans="7:26">
      <c r="G13192" s="826"/>
      <c r="H13192" s="820"/>
      <c r="J13192" s="820"/>
      <c r="K13192" s="820"/>
      <c r="L13192" s="820"/>
      <c r="M13192" s="820"/>
      <c r="N13192" s="820"/>
      <c r="O13192" s="820"/>
      <c r="P13192" s="820"/>
      <c r="Q13192" s="820"/>
      <c r="R13192" s="820"/>
      <c r="S13192" s="820"/>
      <c r="T13192" s="820"/>
      <c r="U13192" s="820"/>
      <c r="V13192" s="820"/>
      <c r="W13192" s="820"/>
      <c r="X13192" s="820"/>
      <c r="Y13192" s="820"/>
      <c r="Z13192" s="820"/>
    </row>
    <row r="13193" spans="7:26">
      <c r="G13193" s="826"/>
      <c r="H13193" s="820"/>
      <c r="J13193" s="820"/>
      <c r="K13193" s="820"/>
      <c r="L13193" s="820"/>
      <c r="M13193" s="820"/>
      <c r="N13193" s="820"/>
      <c r="O13193" s="820"/>
      <c r="P13193" s="820"/>
      <c r="Q13193" s="820"/>
      <c r="R13193" s="820"/>
      <c r="S13193" s="820"/>
      <c r="T13193" s="820"/>
      <c r="U13193" s="820"/>
      <c r="V13193" s="820"/>
      <c r="W13193" s="820"/>
      <c r="X13193" s="820"/>
      <c r="Y13193" s="820"/>
      <c r="Z13193" s="820"/>
    </row>
    <row r="13194" spans="7:26">
      <c r="G13194" s="826"/>
      <c r="H13194" s="820"/>
      <c r="J13194" s="820"/>
      <c r="K13194" s="820"/>
      <c r="L13194" s="820"/>
      <c r="M13194" s="820"/>
      <c r="N13194" s="820"/>
      <c r="O13194" s="820"/>
      <c r="P13194" s="820"/>
      <c r="Q13194" s="820"/>
      <c r="R13194" s="820"/>
      <c r="S13194" s="820"/>
      <c r="T13194" s="820"/>
      <c r="U13194" s="820"/>
      <c r="V13194" s="820"/>
      <c r="W13194" s="820"/>
      <c r="X13194" s="820"/>
      <c r="Y13194" s="820"/>
      <c r="Z13194" s="820"/>
    </row>
    <row r="13195" spans="7:26">
      <c r="G13195" s="826"/>
      <c r="H13195" s="820"/>
      <c r="J13195" s="820"/>
      <c r="K13195" s="820"/>
      <c r="L13195" s="820"/>
      <c r="M13195" s="820"/>
      <c r="N13195" s="820"/>
      <c r="O13195" s="820"/>
      <c r="P13195" s="820"/>
      <c r="Q13195" s="820"/>
      <c r="R13195" s="820"/>
      <c r="S13195" s="820"/>
      <c r="T13195" s="820"/>
      <c r="U13195" s="820"/>
      <c r="V13195" s="820"/>
      <c r="W13195" s="820"/>
      <c r="X13195" s="820"/>
      <c r="Y13195" s="820"/>
      <c r="Z13195" s="820"/>
    </row>
    <row r="13196" spans="7:26">
      <c r="G13196" s="826"/>
      <c r="H13196" s="820"/>
      <c r="J13196" s="820"/>
      <c r="K13196" s="820"/>
      <c r="L13196" s="820"/>
      <c r="M13196" s="820"/>
      <c r="N13196" s="820"/>
      <c r="O13196" s="820"/>
      <c r="P13196" s="820"/>
      <c r="Q13196" s="820"/>
      <c r="R13196" s="820"/>
      <c r="S13196" s="820"/>
      <c r="T13196" s="820"/>
      <c r="U13196" s="820"/>
      <c r="V13196" s="820"/>
      <c r="W13196" s="820"/>
      <c r="X13196" s="820"/>
      <c r="Y13196" s="820"/>
      <c r="Z13196" s="820"/>
    </row>
    <row r="13197" spans="7:26">
      <c r="G13197" s="826"/>
      <c r="H13197" s="820"/>
      <c r="J13197" s="820"/>
      <c r="K13197" s="820"/>
      <c r="L13197" s="820"/>
      <c r="M13197" s="820"/>
      <c r="N13197" s="820"/>
      <c r="O13197" s="820"/>
      <c r="P13197" s="820"/>
      <c r="Q13197" s="820"/>
      <c r="R13197" s="820"/>
      <c r="S13197" s="820"/>
      <c r="T13197" s="820"/>
      <c r="U13197" s="820"/>
      <c r="V13197" s="820"/>
      <c r="W13197" s="820"/>
      <c r="X13197" s="820"/>
      <c r="Y13197" s="820"/>
      <c r="Z13197" s="820"/>
    </row>
    <row r="13198" spans="7:26">
      <c r="G13198" s="826"/>
      <c r="H13198" s="820"/>
      <c r="J13198" s="820"/>
      <c r="K13198" s="820"/>
      <c r="L13198" s="820"/>
      <c r="M13198" s="820"/>
      <c r="N13198" s="820"/>
      <c r="O13198" s="820"/>
      <c r="P13198" s="820"/>
      <c r="Q13198" s="820"/>
      <c r="R13198" s="820"/>
      <c r="S13198" s="820"/>
      <c r="T13198" s="820"/>
      <c r="U13198" s="820"/>
      <c r="V13198" s="820"/>
      <c r="W13198" s="820"/>
      <c r="X13198" s="820"/>
      <c r="Y13198" s="820"/>
      <c r="Z13198" s="820"/>
    </row>
    <row r="13199" spans="7:26">
      <c r="G13199" s="826"/>
      <c r="H13199" s="820"/>
      <c r="J13199" s="820"/>
      <c r="K13199" s="820"/>
      <c r="L13199" s="820"/>
      <c r="M13199" s="820"/>
      <c r="N13199" s="820"/>
      <c r="O13199" s="820"/>
      <c r="P13199" s="820"/>
      <c r="Q13199" s="820"/>
      <c r="R13199" s="820"/>
      <c r="S13199" s="820"/>
      <c r="T13199" s="820"/>
      <c r="U13199" s="820"/>
      <c r="V13199" s="820"/>
      <c r="W13199" s="820"/>
      <c r="X13199" s="820"/>
      <c r="Y13199" s="820"/>
      <c r="Z13199" s="820"/>
    </row>
    <row r="13200" spans="7:26">
      <c r="G13200" s="826"/>
      <c r="H13200" s="820"/>
      <c r="J13200" s="820"/>
      <c r="K13200" s="820"/>
      <c r="L13200" s="820"/>
      <c r="M13200" s="820"/>
      <c r="N13200" s="820"/>
      <c r="O13200" s="820"/>
      <c r="P13200" s="820"/>
      <c r="Q13200" s="820"/>
      <c r="R13200" s="820"/>
      <c r="S13200" s="820"/>
      <c r="T13200" s="820"/>
      <c r="U13200" s="820"/>
      <c r="V13200" s="820"/>
      <c r="W13200" s="820"/>
      <c r="X13200" s="820"/>
      <c r="Y13200" s="820"/>
      <c r="Z13200" s="820"/>
    </row>
    <row r="13201" spans="7:26">
      <c r="G13201" s="826"/>
      <c r="H13201" s="820"/>
      <c r="J13201" s="820"/>
      <c r="K13201" s="820"/>
      <c r="L13201" s="820"/>
      <c r="M13201" s="820"/>
      <c r="N13201" s="820"/>
      <c r="O13201" s="820"/>
      <c r="P13201" s="820"/>
      <c r="Q13201" s="820"/>
      <c r="R13201" s="820"/>
      <c r="S13201" s="820"/>
      <c r="T13201" s="820"/>
      <c r="U13201" s="820"/>
      <c r="V13201" s="820"/>
      <c r="W13201" s="820"/>
      <c r="X13201" s="820"/>
      <c r="Y13201" s="820"/>
      <c r="Z13201" s="820"/>
    </row>
    <row r="13202" spans="7:26">
      <c r="G13202" s="826"/>
      <c r="H13202" s="820"/>
      <c r="J13202" s="820"/>
      <c r="K13202" s="820"/>
      <c r="L13202" s="820"/>
      <c r="M13202" s="820"/>
      <c r="N13202" s="820"/>
      <c r="O13202" s="820"/>
      <c r="P13202" s="820"/>
      <c r="Q13202" s="820"/>
      <c r="R13202" s="820"/>
      <c r="S13202" s="820"/>
      <c r="T13202" s="820"/>
      <c r="U13202" s="820"/>
      <c r="V13202" s="820"/>
      <c r="W13202" s="820"/>
      <c r="X13202" s="820"/>
      <c r="Y13202" s="820"/>
      <c r="Z13202" s="820"/>
    </row>
    <row r="13203" spans="7:26">
      <c r="G13203" s="826"/>
      <c r="H13203" s="820"/>
      <c r="J13203" s="820"/>
      <c r="K13203" s="820"/>
      <c r="L13203" s="820"/>
      <c r="M13203" s="820"/>
      <c r="N13203" s="820"/>
      <c r="O13203" s="820"/>
      <c r="P13203" s="820"/>
      <c r="Q13203" s="820"/>
      <c r="R13203" s="820"/>
      <c r="S13203" s="820"/>
      <c r="T13203" s="820"/>
      <c r="U13203" s="820"/>
      <c r="V13203" s="820"/>
      <c r="W13203" s="820"/>
      <c r="X13203" s="820"/>
      <c r="Y13203" s="820"/>
      <c r="Z13203" s="820"/>
    </row>
    <row r="13204" spans="7:26">
      <c r="G13204" s="826"/>
      <c r="H13204" s="820"/>
      <c r="J13204" s="820"/>
      <c r="K13204" s="820"/>
      <c r="L13204" s="820"/>
      <c r="M13204" s="820"/>
      <c r="N13204" s="820"/>
      <c r="O13204" s="820"/>
      <c r="P13204" s="820"/>
      <c r="Q13204" s="820"/>
      <c r="R13204" s="820"/>
      <c r="S13204" s="820"/>
      <c r="T13204" s="820"/>
      <c r="U13204" s="820"/>
      <c r="V13204" s="820"/>
      <c r="W13204" s="820"/>
      <c r="X13204" s="820"/>
      <c r="Y13204" s="820"/>
      <c r="Z13204" s="820"/>
    </row>
    <row r="13205" spans="7:26">
      <c r="G13205" s="826"/>
      <c r="H13205" s="820"/>
      <c r="J13205" s="820"/>
      <c r="K13205" s="820"/>
      <c r="L13205" s="820"/>
      <c r="M13205" s="820"/>
      <c r="N13205" s="820"/>
      <c r="O13205" s="820"/>
      <c r="P13205" s="820"/>
      <c r="Q13205" s="820"/>
      <c r="R13205" s="820"/>
      <c r="S13205" s="820"/>
      <c r="T13205" s="820"/>
      <c r="U13205" s="820"/>
      <c r="V13205" s="820"/>
      <c r="W13205" s="820"/>
      <c r="X13205" s="820"/>
      <c r="Y13205" s="820"/>
      <c r="Z13205" s="820"/>
    </row>
    <row r="13206" spans="7:26">
      <c r="G13206" s="826"/>
      <c r="H13206" s="820"/>
      <c r="J13206" s="820"/>
      <c r="K13206" s="820"/>
      <c r="L13206" s="820"/>
      <c r="M13206" s="820"/>
      <c r="N13206" s="820"/>
      <c r="O13206" s="820"/>
      <c r="P13206" s="820"/>
      <c r="Q13206" s="820"/>
      <c r="R13206" s="820"/>
      <c r="S13206" s="820"/>
      <c r="T13206" s="820"/>
      <c r="U13206" s="820"/>
      <c r="V13206" s="820"/>
      <c r="W13206" s="820"/>
      <c r="X13206" s="820"/>
      <c r="Y13206" s="820"/>
      <c r="Z13206" s="820"/>
    </row>
    <row r="13207" spans="7:26">
      <c r="G13207" s="826"/>
      <c r="H13207" s="820"/>
      <c r="J13207" s="820"/>
      <c r="K13207" s="820"/>
      <c r="L13207" s="820"/>
      <c r="M13207" s="820"/>
      <c r="N13207" s="820"/>
      <c r="O13207" s="820"/>
      <c r="P13207" s="820"/>
      <c r="Q13207" s="820"/>
      <c r="R13207" s="820"/>
      <c r="S13207" s="820"/>
      <c r="T13207" s="820"/>
      <c r="U13207" s="820"/>
      <c r="V13207" s="820"/>
      <c r="W13207" s="820"/>
      <c r="X13207" s="820"/>
      <c r="Y13207" s="820"/>
      <c r="Z13207" s="820"/>
    </row>
    <row r="13208" spans="7:26">
      <c r="G13208" s="826"/>
      <c r="H13208" s="820"/>
      <c r="J13208" s="820"/>
      <c r="K13208" s="820"/>
      <c r="L13208" s="820"/>
      <c r="M13208" s="820"/>
      <c r="N13208" s="820"/>
      <c r="O13208" s="820"/>
      <c r="P13208" s="820"/>
      <c r="Q13208" s="820"/>
      <c r="R13208" s="820"/>
      <c r="S13208" s="820"/>
      <c r="T13208" s="820"/>
      <c r="U13208" s="820"/>
      <c r="V13208" s="820"/>
      <c r="W13208" s="820"/>
      <c r="X13208" s="820"/>
      <c r="Y13208" s="820"/>
      <c r="Z13208" s="820"/>
    </row>
    <row r="13209" spans="7:26">
      <c r="G13209" s="826"/>
      <c r="H13209" s="820"/>
      <c r="J13209" s="820"/>
      <c r="K13209" s="820"/>
      <c r="L13209" s="820"/>
      <c r="M13209" s="820"/>
      <c r="N13209" s="820"/>
      <c r="O13209" s="820"/>
      <c r="P13209" s="820"/>
      <c r="Q13209" s="820"/>
      <c r="R13209" s="820"/>
      <c r="S13209" s="820"/>
      <c r="T13209" s="820"/>
      <c r="U13209" s="820"/>
      <c r="V13209" s="820"/>
      <c r="W13209" s="820"/>
      <c r="X13209" s="820"/>
      <c r="Y13209" s="820"/>
      <c r="Z13209" s="820"/>
    </row>
    <row r="13210" spans="7:26">
      <c r="G13210" s="826"/>
      <c r="H13210" s="820"/>
      <c r="J13210" s="820"/>
      <c r="K13210" s="820"/>
      <c r="L13210" s="820"/>
      <c r="M13210" s="820"/>
      <c r="N13210" s="820"/>
      <c r="O13210" s="820"/>
      <c r="P13210" s="820"/>
      <c r="Q13210" s="820"/>
      <c r="R13210" s="820"/>
      <c r="S13210" s="820"/>
      <c r="T13210" s="820"/>
      <c r="U13210" s="820"/>
      <c r="V13210" s="820"/>
      <c r="W13210" s="820"/>
      <c r="X13210" s="820"/>
      <c r="Y13210" s="820"/>
      <c r="Z13210" s="820"/>
    </row>
    <row r="13211" spans="7:26">
      <c r="G13211" s="826"/>
      <c r="H13211" s="820"/>
      <c r="J13211" s="820"/>
      <c r="K13211" s="820"/>
      <c r="L13211" s="820"/>
      <c r="M13211" s="820"/>
      <c r="N13211" s="820"/>
      <c r="O13211" s="820"/>
      <c r="P13211" s="820"/>
      <c r="Q13211" s="820"/>
      <c r="R13211" s="820"/>
      <c r="S13211" s="820"/>
      <c r="T13211" s="820"/>
      <c r="U13211" s="820"/>
      <c r="V13211" s="820"/>
      <c r="W13211" s="820"/>
      <c r="X13211" s="820"/>
      <c r="Y13211" s="820"/>
      <c r="Z13211" s="820"/>
    </row>
    <row r="13212" spans="7:26">
      <c r="G13212" s="826"/>
      <c r="H13212" s="820"/>
      <c r="J13212" s="820"/>
      <c r="K13212" s="820"/>
      <c r="L13212" s="820"/>
      <c r="M13212" s="820"/>
      <c r="N13212" s="820"/>
      <c r="O13212" s="820"/>
      <c r="P13212" s="820"/>
      <c r="Q13212" s="820"/>
      <c r="R13212" s="820"/>
      <c r="S13212" s="820"/>
      <c r="T13212" s="820"/>
      <c r="U13212" s="820"/>
      <c r="V13212" s="820"/>
      <c r="W13212" s="820"/>
      <c r="X13212" s="820"/>
      <c r="Y13212" s="820"/>
      <c r="Z13212" s="820"/>
    </row>
    <row r="13213" spans="7:26">
      <c r="G13213" s="826"/>
      <c r="H13213" s="820"/>
      <c r="J13213" s="820"/>
      <c r="K13213" s="820"/>
      <c r="L13213" s="820"/>
      <c r="M13213" s="820"/>
      <c r="N13213" s="820"/>
      <c r="O13213" s="820"/>
      <c r="P13213" s="820"/>
      <c r="Q13213" s="820"/>
      <c r="R13213" s="820"/>
      <c r="S13213" s="820"/>
      <c r="T13213" s="820"/>
      <c r="U13213" s="820"/>
      <c r="V13213" s="820"/>
      <c r="W13213" s="820"/>
      <c r="X13213" s="820"/>
      <c r="Y13213" s="820"/>
      <c r="Z13213" s="820"/>
    </row>
    <row r="13214" spans="7:26">
      <c r="G13214" s="826"/>
      <c r="H13214" s="820"/>
      <c r="J13214" s="820"/>
      <c r="K13214" s="820"/>
      <c r="L13214" s="820"/>
      <c r="M13214" s="820"/>
      <c r="N13214" s="820"/>
      <c r="O13214" s="820"/>
      <c r="P13214" s="820"/>
      <c r="Q13214" s="820"/>
      <c r="R13214" s="820"/>
      <c r="S13214" s="820"/>
      <c r="T13214" s="820"/>
      <c r="U13214" s="820"/>
      <c r="V13214" s="820"/>
      <c r="W13214" s="820"/>
      <c r="X13214" s="820"/>
      <c r="Y13214" s="820"/>
      <c r="Z13214" s="820"/>
    </row>
    <row r="13215" spans="7:26">
      <c r="G13215" s="826"/>
      <c r="H13215" s="820"/>
      <c r="J13215" s="820"/>
      <c r="K13215" s="820"/>
      <c r="L13215" s="820"/>
      <c r="M13215" s="820"/>
      <c r="N13215" s="820"/>
      <c r="O13215" s="820"/>
      <c r="P13215" s="820"/>
      <c r="Q13215" s="820"/>
      <c r="R13215" s="820"/>
      <c r="S13215" s="820"/>
      <c r="T13215" s="820"/>
      <c r="U13215" s="820"/>
      <c r="V13215" s="820"/>
      <c r="W13215" s="820"/>
      <c r="X13215" s="820"/>
      <c r="Y13215" s="820"/>
      <c r="Z13215" s="820"/>
    </row>
    <row r="13216" spans="7:26">
      <c r="G13216" s="826"/>
      <c r="H13216" s="820"/>
      <c r="J13216" s="820"/>
      <c r="K13216" s="820"/>
      <c r="L13216" s="820"/>
      <c r="M13216" s="820"/>
      <c r="N13216" s="820"/>
      <c r="O13216" s="820"/>
      <c r="P13216" s="820"/>
      <c r="Q13216" s="820"/>
      <c r="R13216" s="820"/>
      <c r="S13216" s="820"/>
      <c r="T13216" s="820"/>
      <c r="U13216" s="820"/>
      <c r="V13216" s="820"/>
      <c r="W13216" s="820"/>
      <c r="X13216" s="820"/>
      <c r="Y13216" s="820"/>
      <c r="Z13216" s="820"/>
    </row>
    <row r="13217" spans="7:26">
      <c r="G13217" s="826"/>
      <c r="H13217" s="820"/>
      <c r="J13217" s="820"/>
      <c r="K13217" s="820"/>
      <c r="L13217" s="820"/>
      <c r="M13217" s="820"/>
      <c r="N13217" s="820"/>
      <c r="O13217" s="820"/>
      <c r="P13217" s="820"/>
      <c r="Q13217" s="820"/>
      <c r="R13217" s="820"/>
      <c r="S13217" s="820"/>
      <c r="T13217" s="820"/>
      <c r="U13217" s="820"/>
      <c r="V13217" s="820"/>
      <c r="W13217" s="820"/>
      <c r="X13217" s="820"/>
      <c r="Y13217" s="820"/>
      <c r="Z13217" s="820"/>
    </row>
    <row r="13218" spans="7:26">
      <c r="G13218" s="826"/>
      <c r="H13218" s="820"/>
      <c r="J13218" s="820"/>
      <c r="K13218" s="820"/>
      <c r="L13218" s="820"/>
      <c r="M13218" s="820"/>
      <c r="N13218" s="820"/>
      <c r="O13218" s="820"/>
      <c r="P13218" s="820"/>
      <c r="Q13218" s="820"/>
      <c r="R13218" s="820"/>
      <c r="S13218" s="820"/>
      <c r="T13218" s="820"/>
      <c r="U13218" s="820"/>
      <c r="V13218" s="820"/>
      <c r="W13218" s="820"/>
      <c r="X13218" s="820"/>
      <c r="Y13218" s="820"/>
      <c r="Z13218" s="820"/>
    </row>
    <row r="13219" spans="7:26">
      <c r="G13219" s="826"/>
      <c r="H13219" s="820"/>
      <c r="J13219" s="820"/>
      <c r="K13219" s="820"/>
      <c r="L13219" s="820"/>
      <c r="M13219" s="820"/>
      <c r="N13219" s="820"/>
      <c r="O13219" s="820"/>
      <c r="P13219" s="820"/>
      <c r="Q13219" s="820"/>
      <c r="R13219" s="820"/>
      <c r="S13219" s="820"/>
      <c r="T13219" s="820"/>
      <c r="U13219" s="820"/>
      <c r="V13219" s="820"/>
      <c r="W13219" s="820"/>
      <c r="X13219" s="820"/>
      <c r="Y13219" s="820"/>
      <c r="Z13219" s="820"/>
    </row>
    <row r="13220" spans="7:26">
      <c r="G13220" s="826"/>
      <c r="H13220" s="820"/>
      <c r="J13220" s="820"/>
      <c r="K13220" s="820"/>
      <c r="L13220" s="820"/>
      <c r="M13220" s="820"/>
      <c r="N13220" s="820"/>
      <c r="O13220" s="820"/>
      <c r="P13220" s="820"/>
      <c r="Q13220" s="820"/>
      <c r="R13220" s="820"/>
      <c r="S13220" s="820"/>
      <c r="T13220" s="820"/>
      <c r="U13220" s="820"/>
      <c r="V13220" s="820"/>
      <c r="W13220" s="820"/>
      <c r="X13220" s="820"/>
      <c r="Y13220" s="820"/>
      <c r="Z13220" s="820"/>
    </row>
    <row r="13221" spans="7:26">
      <c r="G13221" s="826"/>
      <c r="H13221" s="820"/>
      <c r="J13221" s="820"/>
      <c r="K13221" s="820"/>
      <c r="L13221" s="820"/>
      <c r="M13221" s="820"/>
      <c r="N13221" s="820"/>
      <c r="O13221" s="820"/>
      <c r="P13221" s="820"/>
      <c r="Q13221" s="820"/>
      <c r="R13221" s="820"/>
      <c r="S13221" s="820"/>
      <c r="T13221" s="820"/>
      <c r="U13221" s="820"/>
      <c r="V13221" s="820"/>
      <c r="W13221" s="820"/>
      <c r="X13221" s="820"/>
      <c r="Y13221" s="820"/>
      <c r="Z13221" s="820"/>
    </row>
    <row r="13222" spans="7:26">
      <c r="G13222" s="826"/>
      <c r="H13222" s="820"/>
      <c r="J13222" s="820"/>
      <c r="K13222" s="820"/>
      <c r="L13222" s="820"/>
      <c r="M13222" s="820"/>
      <c r="N13222" s="820"/>
      <c r="O13222" s="820"/>
      <c r="P13222" s="820"/>
      <c r="Q13222" s="820"/>
      <c r="R13222" s="820"/>
      <c r="S13222" s="820"/>
      <c r="T13222" s="820"/>
      <c r="U13222" s="820"/>
      <c r="V13222" s="820"/>
      <c r="W13222" s="820"/>
      <c r="X13222" s="820"/>
      <c r="Y13222" s="820"/>
      <c r="Z13222" s="820"/>
    </row>
    <row r="13223" spans="7:26">
      <c r="G13223" s="826"/>
      <c r="H13223" s="820"/>
      <c r="J13223" s="820"/>
      <c r="K13223" s="820"/>
      <c r="L13223" s="820"/>
      <c r="M13223" s="820"/>
      <c r="N13223" s="820"/>
      <c r="O13223" s="820"/>
      <c r="P13223" s="820"/>
      <c r="Q13223" s="820"/>
      <c r="R13223" s="820"/>
      <c r="S13223" s="820"/>
      <c r="T13223" s="820"/>
      <c r="U13223" s="820"/>
      <c r="V13223" s="820"/>
      <c r="W13223" s="820"/>
      <c r="X13223" s="820"/>
      <c r="Y13223" s="820"/>
      <c r="Z13223" s="820"/>
    </row>
    <row r="13224" spans="7:26">
      <c r="G13224" s="826"/>
      <c r="H13224" s="820"/>
      <c r="J13224" s="820"/>
      <c r="K13224" s="820"/>
      <c r="L13224" s="820"/>
      <c r="M13224" s="820"/>
      <c r="N13224" s="820"/>
      <c r="O13224" s="820"/>
      <c r="P13224" s="820"/>
      <c r="Q13224" s="820"/>
      <c r="R13224" s="820"/>
      <c r="S13224" s="820"/>
      <c r="T13224" s="820"/>
      <c r="U13224" s="820"/>
      <c r="V13224" s="820"/>
      <c r="W13224" s="820"/>
      <c r="X13224" s="820"/>
      <c r="Y13224" s="820"/>
      <c r="Z13224" s="820"/>
    </row>
    <row r="13225" spans="7:26">
      <c r="G13225" s="826"/>
      <c r="H13225" s="820"/>
      <c r="J13225" s="820"/>
      <c r="K13225" s="820"/>
      <c r="L13225" s="820"/>
      <c r="M13225" s="820"/>
      <c r="N13225" s="820"/>
      <c r="O13225" s="820"/>
      <c r="P13225" s="820"/>
      <c r="Q13225" s="820"/>
      <c r="R13225" s="820"/>
      <c r="S13225" s="820"/>
      <c r="T13225" s="820"/>
      <c r="U13225" s="820"/>
      <c r="V13225" s="820"/>
      <c r="W13225" s="820"/>
      <c r="X13225" s="820"/>
      <c r="Y13225" s="820"/>
      <c r="Z13225" s="820"/>
    </row>
    <row r="13226" spans="7:26">
      <c r="G13226" s="826"/>
      <c r="H13226" s="820"/>
      <c r="J13226" s="820"/>
      <c r="K13226" s="820"/>
      <c r="L13226" s="820"/>
      <c r="M13226" s="820"/>
      <c r="N13226" s="820"/>
      <c r="O13226" s="820"/>
      <c r="P13226" s="820"/>
      <c r="Q13226" s="820"/>
      <c r="R13226" s="820"/>
      <c r="S13226" s="820"/>
      <c r="T13226" s="820"/>
      <c r="U13226" s="820"/>
      <c r="V13226" s="820"/>
      <c r="W13226" s="820"/>
      <c r="X13226" s="820"/>
      <c r="Y13226" s="820"/>
      <c r="Z13226" s="820"/>
    </row>
    <row r="13227" spans="7:26">
      <c r="G13227" s="826"/>
      <c r="H13227" s="820"/>
      <c r="J13227" s="820"/>
      <c r="K13227" s="820"/>
      <c r="L13227" s="820"/>
      <c r="M13227" s="820"/>
      <c r="N13227" s="820"/>
      <c r="O13227" s="820"/>
      <c r="P13227" s="820"/>
      <c r="Q13227" s="820"/>
      <c r="R13227" s="820"/>
      <c r="S13227" s="820"/>
      <c r="T13227" s="820"/>
      <c r="U13227" s="820"/>
      <c r="V13227" s="820"/>
      <c r="W13227" s="820"/>
      <c r="X13227" s="820"/>
      <c r="Y13227" s="820"/>
      <c r="Z13227" s="820"/>
    </row>
    <row r="13228" spans="7:26">
      <c r="G13228" s="826"/>
      <c r="H13228" s="820"/>
      <c r="J13228" s="820"/>
      <c r="K13228" s="820"/>
      <c r="L13228" s="820"/>
      <c r="M13228" s="820"/>
      <c r="N13228" s="820"/>
      <c r="O13228" s="820"/>
      <c r="P13228" s="820"/>
      <c r="Q13228" s="820"/>
      <c r="R13228" s="820"/>
      <c r="S13228" s="820"/>
      <c r="T13228" s="820"/>
      <c r="U13228" s="820"/>
      <c r="V13228" s="820"/>
      <c r="W13228" s="820"/>
      <c r="X13228" s="820"/>
      <c r="Y13228" s="820"/>
      <c r="Z13228" s="820"/>
    </row>
    <row r="13229" spans="7:26">
      <c r="G13229" s="826"/>
      <c r="H13229" s="820"/>
      <c r="J13229" s="820"/>
      <c r="K13229" s="820"/>
      <c r="L13229" s="820"/>
      <c r="M13229" s="820"/>
      <c r="N13229" s="820"/>
      <c r="O13229" s="820"/>
      <c r="P13229" s="820"/>
      <c r="Q13229" s="820"/>
      <c r="R13229" s="820"/>
      <c r="S13229" s="820"/>
      <c r="T13229" s="820"/>
      <c r="U13229" s="820"/>
      <c r="V13229" s="820"/>
      <c r="W13229" s="820"/>
      <c r="X13229" s="820"/>
      <c r="Y13229" s="820"/>
      <c r="Z13229" s="820"/>
    </row>
    <row r="13230" spans="7:26">
      <c r="G13230" s="826"/>
      <c r="H13230" s="820"/>
      <c r="J13230" s="820"/>
      <c r="K13230" s="820"/>
      <c r="L13230" s="820"/>
      <c r="M13230" s="820"/>
      <c r="N13230" s="820"/>
      <c r="O13230" s="820"/>
      <c r="P13230" s="820"/>
      <c r="Q13230" s="820"/>
      <c r="R13230" s="820"/>
      <c r="S13230" s="820"/>
      <c r="T13230" s="820"/>
      <c r="U13230" s="820"/>
      <c r="V13230" s="820"/>
      <c r="W13230" s="820"/>
      <c r="X13230" s="820"/>
      <c r="Y13230" s="820"/>
      <c r="Z13230" s="820"/>
    </row>
    <row r="13231" spans="7:26">
      <c r="G13231" s="826"/>
      <c r="H13231" s="820"/>
      <c r="J13231" s="820"/>
      <c r="K13231" s="820"/>
      <c r="L13231" s="820"/>
      <c r="M13231" s="820"/>
      <c r="N13231" s="820"/>
      <c r="O13231" s="820"/>
      <c r="P13231" s="820"/>
      <c r="Q13231" s="820"/>
      <c r="R13231" s="820"/>
      <c r="S13231" s="820"/>
      <c r="T13231" s="820"/>
      <c r="U13231" s="820"/>
      <c r="V13231" s="820"/>
      <c r="W13231" s="820"/>
      <c r="X13231" s="820"/>
      <c r="Y13231" s="820"/>
      <c r="Z13231" s="820"/>
    </row>
    <row r="13232" spans="7:26">
      <c r="G13232" s="826"/>
      <c r="H13232" s="820"/>
      <c r="J13232" s="820"/>
      <c r="K13232" s="820"/>
      <c r="L13232" s="820"/>
      <c r="M13232" s="820"/>
      <c r="N13232" s="820"/>
      <c r="O13232" s="820"/>
      <c r="P13232" s="820"/>
      <c r="Q13232" s="820"/>
      <c r="R13232" s="820"/>
      <c r="S13232" s="820"/>
      <c r="T13232" s="820"/>
      <c r="U13232" s="820"/>
      <c r="V13232" s="820"/>
      <c r="W13232" s="820"/>
      <c r="X13232" s="820"/>
      <c r="Y13232" s="820"/>
      <c r="Z13232" s="820"/>
    </row>
    <row r="13233" spans="7:26">
      <c r="G13233" s="826"/>
      <c r="H13233" s="820"/>
      <c r="J13233" s="820"/>
      <c r="K13233" s="820"/>
      <c r="L13233" s="820"/>
      <c r="M13233" s="820"/>
      <c r="N13233" s="820"/>
      <c r="O13233" s="820"/>
      <c r="P13233" s="820"/>
      <c r="Q13233" s="820"/>
      <c r="R13233" s="820"/>
      <c r="S13233" s="820"/>
      <c r="T13233" s="820"/>
      <c r="U13233" s="820"/>
      <c r="V13233" s="820"/>
      <c r="W13233" s="820"/>
      <c r="X13233" s="820"/>
      <c r="Y13233" s="820"/>
      <c r="Z13233" s="820"/>
    </row>
    <row r="13234" spans="7:26">
      <c r="G13234" s="826"/>
      <c r="H13234" s="820"/>
      <c r="J13234" s="820"/>
      <c r="K13234" s="820"/>
      <c r="L13234" s="820"/>
      <c r="M13234" s="820"/>
      <c r="N13234" s="820"/>
      <c r="O13234" s="820"/>
      <c r="P13234" s="820"/>
      <c r="Q13234" s="820"/>
      <c r="R13234" s="820"/>
      <c r="S13234" s="820"/>
      <c r="T13234" s="820"/>
      <c r="U13234" s="820"/>
      <c r="V13234" s="820"/>
      <c r="W13234" s="820"/>
      <c r="X13234" s="820"/>
      <c r="Y13234" s="820"/>
      <c r="Z13234" s="820"/>
    </row>
    <row r="13235" spans="7:26">
      <c r="G13235" s="826"/>
      <c r="H13235" s="820"/>
      <c r="J13235" s="820"/>
      <c r="K13235" s="820"/>
      <c r="L13235" s="820"/>
      <c r="M13235" s="820"/>
      <c r="N13235" s="820"/>
      <c r="O13235" s="820"/>
      <c r="P13235" s="820"/>
      <c r="Q13235" s="820"/>
      <c r="R13235" s="820"/>
      <c r="S13235" s="820"/>
      <c r="T13235" s="820"/>
      <c r="U13235" s="820"/>
      <c r="V13235" s="820"/>
      <c r="W13235" s="820"/>
      <c r="X13235" s="820"/>
      <c r="Y13235" s="820"/>
      <c r="Z13235" s="820"/>
    </row>
    <row r="13236" spans="7:26">
      <c r="G13236" s="826"/>
      <c r="H13236" s="820"/>
      <c r="J13236" s="820"/>
      <c r="K13236" s="820"/>
      <c r="L13236" s="820"/>
      <c r="M13236" s="820"/>
      <c r="N13236" s="820"/>
      <c r="O13236" s="820"/>
      <c r="P13236" s="820"/>
      <c r="Q13236" s="820"/>
      <c r="R13236" s="820"/>
      <c r="S13236" s="820"/>
      <c r="T13236" s="820"/>
      <c r="U13236" s="820"/>
      <c r="V13236" s="820"/>
      <c r="W13236" s="820"/>
      <c r="X13236" s="820"/>
      <c r="Y13236" s="820"/>
      <c r="Z13236" s="820"/>
    </row>
    <row r="13237" spans="7:26">
      <c r="G13237" s="826"/>
      <c r="H13237" s="820"/>
      <c r="J13237" s="820"/>
      <c r="K13237" s="820"/>
      <c r="L13237" s="820"/>
      <c r="M13237" s="820"/>
      <c r="N13237" s="820"/>
      <c r="O13237" s="820"/>
      <c r="P13237" s="820"/>
      <c r="Q13237" s="820"/>
      <c r="R13237" s="820"/>
      <c r="S13237" s="820"/>
      <c r="T13237" s="820"/>
      <c r="U13237" s="820"/>
      <c r="V13237" s="820"/>
      <c r="W13237" s="820"/>
      <c r="X13237" s="820"/>
      <c r="Y13237" s="820"/>
      <c r="Z13237" s="820"/>
    </row>
    <row r="13238" spans="7:26">
      <c r="G13238" s="826"/>
      <c r="H13238" s="820"/>
      <c r="J13238" s="820"/>
      <c r="K13238" s="820"/>
      <c r="L13238" s="820"/>
      <c r="M13238" s="820"/>
      <c r="N13238" s="820"/>
      <c r="O13238" s="820"/>
      <c r="P13238" s="820"/>
      <c r="Q13238" s="820"/>
      <c r="R13238" s="820"/>
      <c r="S13238" s="820"/>
      <c r="T13238" s="820"/>
      <c r="U13238" s="820"/>
      <c r="V13238" s="820"/>
      <c r="W13238" s="820"/>
      <c r="X13238" s="820"/>
      <c r="Y13238" s="820"/>
      <c r="Z13238" s="820"/>
    </row>
    <row r="13239" spans="7:26">
      <c r="G13239" s="826"/>
      <c r="H13239" s="820"/>
      <c r="J13239" s="820"/>
      <c r="K13239" s="820"/>
      <c r="L13239" s="820"/>
      <c r="M13239" s="820"/>
      <c r="N13239" s="820"/>
      <c r="O13239" s="820"/>
      <c r="P13239" s="820"/>
      <c r="Q13239" s="820"/>
      <c r="R13239" s="820"/>
      <c r="S13239" s="820"/>
      <c r="T13239" s="820"/>
      <c r="U13239" s="820"/>
      <c r="V13239" s="820"/>
      <c r="W13239" s="820"/>
      <c r="X13239" s="820"/>
      <c r="Y13239" s="820"/>
      <c r="Z13239" s="820"/>
    </row>
    <row r="13240" spans="7:26">
      <c r="G13240" s="826"/>
      <c r="H13240" s="820"/>
      <c r="J13240" s="820"/>
      <c r="K13240" s="820"/>
      <c r="L13240" s="820"/>
      <c r="M13240" s="820"/>
      <c r="N13240" s="820"/>
      <c r="O13240" s="820"/>
      <c r="P13240" s="820"/>
      <c r="Q13240" s="820"/>
      <c r="R13240" s="820"/>
      <c r="S13240" s="820"/>
      <c r="T13240" s="820"/>
      <c r="U13240" s="820"/>
      <c r="V13240" s="820"/>
      <c r="W13240" s="820"/>
      <c r="X13240" s="820"/>
      <c r="Y13240" s="820"/>
      <c r="Z13240" s="820"/>
    </row>
    <row r="13241" spans="7:26">
      <c r="G13241" s="826"/>
      <c r="H13241" s="820"/>
      <c r="J13241" s="820"/>
      <c r="K13241" s="820"/>
      <c r="L13241" s="820"/>
      <c r="M13241" s="820"/>
      <c r="N13241" s="820"/>
      <c r="O13241" s="820"/>
      <c r="P13241" s="820"/>
      <c r="Q13241" s="820"/>
      <c r="R13241" s="820"/>
      <c r="S13241" s="820"/>
      <c r="T13241" s="820"/>
      <c r="U13241" s="820"/>
      <c r="V13241" s="820"/>
      <c r="W13241" s="820"/>
      <c r="X13241" s="820"/>
      <c r="Y13241" s="820"/>
      <c r="Z13241" s="820"/>
    </row>
    <row r="13242" spans="7:26">
      <c r="G13242" s="826"/>
      <c r="H13242" s="820"/>
      <c r="J13242" s="820"/>
      <c r="K13242" s="820"/>
      <c r="L13242" s="820"/>
      <c r="M13242" s="820"/>
      <c r="N13242" s="820"/>
      <c r="O13242" s="820"/>
      <c r="P13242" s="820"/>
      <c r="Q13242" s="820"/>
      <c r="R13242" s="820"/>
      <c r="S13242" s="820"/>
      <c r="T13242" s="820"/>
      <c r="U13242" s="820"/>
      <c r="V13242" s="820"/>
      <c r="W13242" s="820"/>
      <c r="X13242" s="820"/>
      <c r="Y13242" s="820"/>
      <c r="Z13242" s="820"/>
    </row>
    <row r="13243" spans="7:26">
      <c r="G13243" s="826"/>
      <c r="H13243" s="820"/>
      <c r="J13243" s="820"/>
      <c r="K13243" s="820"/>
      <c r="L13243" s="820"/>
      <c r="M13243" s="820"/>
      <c r="N13243" s="820"/>
      <c r="O13243" s="820"/>
      <c r="P13243" s="820"/>
      <c r="Q13243" s="820"/>
      <c r="R13243" s="820"/>
      <c r="S13243" s="820"/>
      <c r="T13243" s="820"/>
      <c r="U13243" s="820"/>
      <c r="V13243" s="820"/>
      <c r="W13243" s="820"/>
      <c r="X13243" s="820"/>
      <c r="Y13243" s="820"/>
      <c r="Z13243" s="820"/>
    </row>
    <row r="13244" spans="7:26">
      <c r="G13244" s="826"/>
      <c r="H13244" s="820"/>
      <c r="J13244" s="820"/>
      <c r="K13244" s="820"/>
      <c r="L13244" s="820"/>
      <c r="M13244" s="820"/>
      <c r="N13244" s="820"/>
      <c r="O13244" s="820"/>
      <c r="P13244" s="820"/>
      <c r="Q13244" s="820"/>
      <c r="R13244" s="820"/>
      <c r="S13244" s="820"/>
      <c r="T13244" s="820"/>
      <c r="U13244" s="820"/>
      <c r="V13244" s="820"/>
      <c r="W13244" s="820"/>
      <c r="X13244" s="820"/>
      <c r="Y13244" s="820"/>
      <c r="Z13244" s="820"/>
    </row>
    <row r="13245" spans="7:26">
      <c r="G13245" s="826"/>
      <c r="H13245" s="820"/>
      <c r="J13245" s="820"/>
      <c r="K13245" s="820"/>
      <c r="L13245" s="820"/>
      <c r="M13245" s="820"/>
      <c r="N13245" s="820"/>
      <c r="O13245" s="820"/>
      <c r="P13245" s="820"/>
      <c r="Q13245" s="820"/>
      <c r="R13245" s="820"/>
      <c r="S13245" s="820"/>
      <c r="T13245" s="820"/>
      <c r="U13245" s="820"/>
      <c r="V13245" s="820"/>
      <c r="W13245" s="820"/>
      <c r="X13245" s="820"/>
      <c r="Y13245" s="820"/>
      <c r="Z13245" s="820"/>
    </row>
    <row r="13246" spans="7:26">
      <c r="G13246" s="826"/>
      <c r="H13246" s="820"/>
      <c r="J13246" s="820"/>
      <c r="K13246" s="820"/>
      <c r="L13246" s="820"/>
      <c r="M13246" s="820"/>
      <c r="N13246" s="820"/>
      <c r="O13246" s="820"/>
      <c r="P13246" s="820"/>
      <c r="Q13246" s="820"/>
      <c r="R13246" s="820"/>
      <c r="S13246" s="820"/>
      <c r="T13246" s="820"/>
      <c r="U13246" s="820"/>
      <c r="V13246" s="820"/>
      <c r="W13246" s="820"/>
      <c r="X13246" s="820"/>
      <c r="Y13246" s="820"/>
      <c r="Z13246" s="820"/>
    </row>
    <row r="13247" spans="7:26">
      <c r="G13247" s="826"/>
      <c r="H13247" s="820"/>
      <c r="J13247" s="820"/>
      <c r="K13247" s="820"/>
      <c r="L13247" s="820"/>
      <c r="M13247" s="820"/>
      <c r="N13247" s="820"/>
      <c r="O13247" s="820"/>
      <c r="P13247" s="820"/>
      <c r="Q13247" s="820"/>
      <c r="R13247" s="820"/>
      <c r="S13247" s="820"/>
      <c r="T13247" s="820"/>
      <c r="U13247" s="820"/>
      <c r="V13247" s="820"/>
      <c r="W13247" s="820"/>
      <c r="X13247" s="820"/>
      <c r="Y13247" s="820"/>
      <c r="Z13247" s="820"/>
    </row>
    <row r="13248" spans="7:26">
      <c r="G13248" s="826"/>
      <c r="H13248" s="820"/>
      <c r="J13248" s="820"/>
      <c r="K13248" s="820"/>
      <c r="L13248" s="820"/>
      <c r="M13248" s="820"/>
      <c r="N13248" s="820"/>
      <c r="O13248" s="820"/>
      <c r="P13248" s="820"/>
      <c r="Q13248" s="820"/>
      <c r="R13248" s="820"/>
      <c r="S13248" s="820"/>
      <c r="T13248" s="820"/>
      <c r="U13248" s="820"/>
      <c r="V13248" s="820"/>
      <c r="W13248" s="820"/>
      <c r="X13248" s="820"/>
      <c r="Y13248" s="820"/>
      <c r="Z13248" s="820"/>
    </row>
    <row r="13249" spans="7:26">
      <c r="G13249" s="826"/>
      <c r="H13249" s="820"/>
      <c r="J13249" s="820"/>
      <c r="K13249" s="820"/>
      <c r="L13249" s="820"/>
      <c r="M13249" s="820"/>
      <c r="N13249" s="820"/>
      <c r="O13249" s="820"/>
      <c r="P13249" s="820"/>
      <c r="Q13249" s="820"/>
      <c r="R13249" s="820"/>
      <c r="S13249" s="820"/>
      <c r="T13249" s="820"/>
      <c r="U13249" s="820"/>
      <c r="V13249" s="820"/>
      <c r="W13249" s="820"/>
      <c r="X13249" s="820"/>
      <c r="Y13249" s="820"/>
      <c r="Z13249" s="820"/>
    </row>
    <row r="13250" spans="7:26">
      <c r="G13250" s="826"/>
      <c r="H13250" s="820"/>
      <c r="J13250" s="820"/>
      <c r="K13250" s="820"/>
      <c r="L13250" s="820"/>
      <c r="M13250" s="820"/>
      <c r="N13250" s="820"/>
      <c r="O13250" s="820"/>
      <c r="P13250" s="820"/>
      <c r="Q13250" s="820"/>
      <c r="R13250" s="820"/>
      <c r="S13250" s="820"/>
      <c r="T13250" s="820"/>
      <c r="U13250" s="820"/>
      <c r="V13250" s="820"/>
      <c r="W13250" s="820"/>
      <c r="X13250" s="820"/>
      <c r="Y13250" s="820"/>
      <c r="Z13250" s="820"/>
    </row>
    <row r="13251" spans="7:26">
      <c r="G13251" s="826"/>
      <c r="H13251" s="820"/>
      <c r="J13251" s="820"/>
      <c r="K13251" s="820"/>
      <c r="L13251" s="820"/>
      <c r="M13251" s="820"/>
      <c r="N13251" s="820"/>
      <c r="O13251" s="820"/>
      <c r="P13251" s="820"/>
      <c r="Q13251" s="820"/>
      <c r="R13251" s="820"/>
      <c r="S13251" s="820"/>
      <c r="T13251" s="820"/>
      <c r="U13251" s="820"/>
      <c r="V13251" s="820"/>
      <c r="W13251" s="820"/>
      <c r="X13251" s="820"/>
      <c r="Y13251" s="820"/>
      <c r="Z13251" s="820"/>
    </row>
    <row r="13252" spans="7:26">
      <c r="G13252" s="826"/>
      <c r="H13252" s="820"/>
      <c r="J13252" s="820"/>
      <c r="K13252" s="820"/>
      <c r="L13252" s="820"/>
      <c r="M13252" s="820"/>
      <c r="N13252" s="820"/>
      <c r="O13252" s="820"/>
      <c r="P13252" s="820"/>
      <c r="Q13252" s="820"/>
      <c r="R13252" s="820"/>
      <c r="S13252" s="820"/>
      <c r="T13252" s="820"/>
      <c r="U13252" s="820"/>
      <c r="V13252" s="820"/>
      <c r="W13252" s="820"/>
      <c r="X13252" s="820"/>
      <c r="Y13252" s="820"/>
      <c r="Z13252" s="820"/>
    </row>
    <row r="13253" spans="7:26">
      <c r="G13253" s="826"/>
      <c r="H13253" s="820"/>
      <c r="J13253" s="820"/>
      <c r="K13253" s="820"/>
      <c r="L13253" s="820"/>
      <c r="M13253" s="820"/>
      <c r="N13253" s="820"/>
      <c r="O13253" s="820"/>
      <c r="P13253" s="820"/>
      <c r="Q13253" s="820"/>
      <c r="R13253" s="820"/>
      <c r="S13253" s="820"/>
      <c r="T13253" s="820"/>
      <c r="U13253" s="820"/>
      <c r="V13253" s="820"/>
      <c r="W13253" s="820"/>
      <c r="X13253" s="820"/>
      <c r="Y13253" s="820"/>
      <c r="Z13253" s="820"/>
    </row>
    <row r="13254" spans="7:26">
      <c r="G13254" s="826"/>
      <c r="H13254" s="820"/>
      <c r="J13254" s="820"/>
      <c r="K13254" s="820"/>
      <c r="L13254" s="820"/>
      <c r="M13254" s="820"/>
      <c r="N13254" s="820"/>
      <c r="O13254" s="820"/>
      <c r="P13254" s="820"/>
      <c r="Q13254" s="820"/>
      <c r="R13254" s="820"/>
      <c r="S13254" s="820"/>
      <c r="T13254" s="820"/>
      <c r="U13254" s="820"/>
      <c r="V13254" s="820"/>
      <c r="W13254" s="820"/>
      <c r="X13254" s="820"/>
      <c r="Y13254" s="820"/>
      <c r="Z13254" s="820"/>
    </row>
    <row r="13255" spans="7:26">
      <c r="G13255" s="826"/>
      <c r="H13255" s="820"/>
      <c r="J13255" s="820"/>
      <c r="K13255" s="820"/>
      <c r="L13255" s="820"/>
      <c r="M13255" s="820"/>
      <c r="N13255" s="820"/>
      <c r="O13255" s="820"/>
      <c r="P13255" s="820"/>
      <c r="Q13255" s="820"/>
      <c r="R13255" s="820"/>
      <c r="S13255" s="820"/>
      <c r="T13255" s="820"/>
      <c r="U13255" s="820"/>
      <c r="V13255" s="820"/>
      <c r="W13255" s="820"/>
      <c r="X13255" s="820"/>
      <c r="Y13255" s="820"/>
      <c r="Z13255" s="820"/>
    </row>
    <row r="13256" spans="7:26">
      <c r="G13256" s="826"/>
      <c r="H13256" s="820"/>
      <c r="J13256" s="820"/>
      <c r="K13256" s="820"/>
      <c r="L13256" s="820"/>
      <c r="M13256" s="820"/>
      <c r="N13256" s="820"/>
      <c r="O13256" s="820"/>
      <c r="P13256" s="820"/>
      <c r="Q13256" s="820"/>
      <c r="R13256" s="820"/>
      <c r="S13256" s="820"/>
      <c r="T13256" s="820"/>
      <c r="U13256" s="820"/>
      <c r="V13256" s="820"/>
      <c r="W13256" s="820"/>
      <c r="X13256" s="820"/>
      <c r="Y13256" s="820"/>
      <c r="Z13256" s="820"/>
    </row>
    <row r="13257" spans="7:26">
      <c r="G13257" s="826"/>
      <c r="H13257" s="820"/>
      <c r="J13257" s="820"/>
      <c r="K13257" s="820"/>
      <c r="L13257" s="820"/>
      <c r="M13257" s="820"/>
      <c r="N13257" s="820"/>
      <c r="O13257" s="820"/>
      <c r="P13257" s="820"/>
      <c r="Q13257" s="820"/>
      <c r="R13257" s="820"/>
      <c r="S13257" s="820"/>
      <c r="T13257" s="820"/>
      <c r="U13257" s="820"/>
      <c r="V13257" s="820"/>
      <c r="W13257" s="820"/>
      <c r="X13257" s="820"/>
      <c r="Y13257" s="820"/>
      <c r="Z13257" s="820"/>
    </row>
    <row r="13258" spans="7:26">
      <c r="G13258" s="826"/>
      <c r="H13258" s="820"/>
      <c r="J13258" s="820"/>
      <c r="K13258" s="820"/>
      <c r="L13258" s="820"/>
      <c r="M13258" s="820"/>
      <c r="N13258" s="820"/>
      <c r="O13258" s="820"/>
      <c r="P13258" s="820"/>
      <c r="Q13258" s="820"/>
      <c r="R13258" s="820"/>
      <c r="S13258" s="820"/>
      <c r="T13258" s="820"/>
      <c r="U13258" s="820"/>
      <c r="V13258" s="820"/>
      <c r="W13258" s="820"/>
      <c r="X13258" s="820"/>
      <c r="Y13258" s="820"/>
      <c r="Z13258" s="820"/>
    </row>
    <row r="13259" spans="7:26">
      <c r="G13259" s="826"/>
      <c r="H13259" s="820"/>
      <c r="J13259" s="820"/>
      <c r="K13259" s="820"/>
      <c r="L13259" s="820"/>
      <c r="M13259" s="820"/>
      <c r="N13259" s="820"/>
      <c r="O13259" s="820"/>
      <c r="P13259" s="820"/>
      <c r="Q13259" s="820"/>
      <c r="R13259" s="820"/>
      <c r="S13259" s="820"/>
      <c r="T13259" s="820"/>
      <c r="U13259" s="820"/>
      <c r="V13259" s="820"/>
      <c r="W13259" s="820"/>
      <c r="X13259" s="820"/>
      <c r="Y13259" s="820"/>
      <c r="Z13259" s="820"/>
    </row>
    <row r="13260" spans="7:26">
      <c r="G13260" s="826"/>
      <c r="H13260" s="820"/>
      <c r="J13260" s="820"/>
      <c r="K13260" s="820"/>
      <c r="L13260" s="820"/>
      <c r="M13260" s="820"/>
      <c r="N13260" s="820"/>
      <c r="O13260" s="820"/>
      <c r="P13260" s="820"/>
      <c r="Q13260" s="820"/>
      <c r="R13260" s="820"/>
      <c r="S13260" s="820"/>
      <c r="T13260" s="820"/>
      <c r="U13260" s="820"/>
      <c r="V13260" s="820"/>
      <c r="W13260" s="820"/>
      <c r="X13260" s="820"/>
      <c r="Y13260" s="820"/>
      <c r="Z13260" s="820"/>
    </row>
    <row r="13261" spans="7:26">
      <c r="G13261" s="826"/>
      <c r="H13261" s="820"/>
      <c r="J13261" s="820"/>
      <c r="K13261" s="820"/>
      <c r="L13261" s="820"/>
      <c r="M13261" s="820"/>
      <c r="N13261" s="820"/>
      <c r="O13261" s="820"/>
      <c r="P13261" s="820"/>
      <c r="Q13261" s="820"/>
      <c r="R13261" s="820"/>
      <c r="S13261" s="820"/>
      <c r="T13261" s="820"/>
      <c r="U13261" s="820"/>
      <c r="V13261" s="820"/>
      <c r="W13261" s="820"/>
      <c r="X13261" s="820"/>
      <c r="Y13261" s="820"/>
      <c r="Z13261" s="820"/>
    </row>
    <row r="13262" spans="7:26">
      <c r="G13262" s="826"/>
      <c r="H13262" s="820"/>
      <c r="J13262" s="820"/>
      <c r="K13262" s="820"/>
      <c r="L13262" s="820"/>
      <c r="M13262" s="820"/>
      <c r="N13262" s="820"/>
      <c r="O13262" s="820"/>
      <c r="P13262" s="820"/>
      <c r="Q13262" s="820"/>
      <c r="R13262" s="820"/>
      <c r="S13262" s="820"/>
      <c r="T13262" s="820"/>
      <c r="U13262" s="820"/>
      <c r="V13262" s="820"/>
      <c r="W13262" s="820"/>
      <c r="X13262" s="820"/>
      <c r="Y13262" s="820"/>
      <c r="Z13262" s="820"/>
    </row>
    <row r="13263" spans="7:26">
      <c r="G13263" s="826"/>
      <c r="H13263" s="820"/>
      <c r="J13263" s="820"/>
      <c r="K13263" s="820"/>
      <c r="L13263" s="820"/>
      <c r="M13263" s="820"/>
      <c r="N13263" s="820"/>
      <c r="O13263" s="820"/>
      <c r="P13263" s="820"/>
      <c r="Q13263" s="820"/>
      <c r="R13263" s="820"/>
      <c r="S13263" s="820"/>
      <c r="T13263" s="820"/>
      <c r="U13263" s="820"/>
      <c r="V13263" s="820"/>
      <c r="W13263" s="820"/>
      <c r="X13263" s="820"/>
      <c r="Y13263" s="820"/>
      <c r="Z13263" s="820"/>
    </row>
    <row r="13264" spans="7:26">
      <c r="G13264" s="826"/>
      <c r="H13264" s="820"/>
      <c r="J13264" s="820"/>
      <c r="K13264" s="820"/>
      <c r="L13264" s="820"/>
      <c r="M13264" s="820"/>
      <c r="N13264" s="820"/>
      <c r="O13264" s="820"/>
      <c r="P13264" s="820"/>
      <c r="Q13264" s="820"/>
      <c r="R13264" s="820"/>
      <c r="S13264" s="820"/>
      <c r="T13264" s="820"/>
      <c r="U13264" s="820"/>
      <c r="V13264" s="820"/>
      <c r="W13264" s="820"/>
      <c r="X13264" s="820"/>
      <c r="Y13264" s="820"/>
      <c r="Z13264" s="820"/>
    </row>
    <row r="13265" spans="7:26">
      <c r="G13265" s="826"/>
      <c r="H13265" s="820"/>
      <c r="J13265" s="820"/>
      <c r="K13265" s="820"/>
      <c r="L13265" s="820"/>
      <c r="M13265" s="820"/>
      <c r="N13265" s="820"/>
      <c r="O13265" s="820"/>
      <c r="P13265" s="820"/>
      <c r="Q13265" s="820"/>
      <c r="R13265" s="820"/>
      <c r="S13265" s="820"/>
      <c r="T13265" s="820"/>
      <c r="U13265" s="820"/>
      <c r="V13265" s="820"/>
      <c r="W13265" s="820"/>
      <c r="X13265" s="820"/>
      <c r="Y13265" s="820"/>
      <c r="Z13265" s="820"/>
    </row>
    <row r="13266" spans="7:26">
      <c r="G13266" s="826"/>
      <c r="H13266" s="820"/>
      <c r="J13266" s="820"/>
      <c r="K13266" s="820"/>
      <c r="L13266" s="820"/>
      <c r="M13266" s="820"/>
      <c r="N13266" s="820"/>
      <c r="O13266" s="820"/>
      <c r="P13266" s="820"/>
      <c r="Q13266" s="820"/>
      <c r="R13266" s="820"/>
      <c r="S13266" s="820"/>
      <c r="T13266" s="820"/>
      <c r="U13266" s="820"/>
      <c r="V13266" s="820"/>
      <c r="W13266" s="820"/>
      <c r="X13266" s="820"/>
      <c r="Y13266" s="820"/>
      <c r="Z13266" s="820"/>
    </row>
    <row r="13267" spans="7:26">
      <c r="G13267" s="826"/>
      <c r="H13267" s="820"/>
      <c r="J13267" s="820"/>
      <c r="K13267" s="820"/>
      <c r="L13267" s="820"/>
      <c r="M13267" s="820"/>
      <c r="N13267" s="820"/>
      <c r="O13267" s="820"/>
      <c r="P13267" s="820"/>
      <c r="Q13267" s="820"/>
      <c r="R13267" s="820"/>
      <c r="S13267" s="820"/>
      <c r="T13267" s="820"/>
      <c r="U13267" s="820"/>
      <c r="V13267" s="820"/>
      <c r="W13267" s="820"/>
      <c r="X13267" s="820"/>
      <c r="Y13267" s="820"/>
      <c r="Z13267" s="820"/>
    </row>
    <row r="13268" spans="7:26">
      <c r="G13268" s="826"/>
      <c r="H13268" s="820"/>
      <c r="J13268" s="820"/>
      <c r="K13268" s="820"/>
      <c r="L13268" s="820"/>
      <c r="M13268" s="820"/>
      <c r="N13268" s="820"/>
      <c r="O13268" s="820"/>
      <c r="P13268" s="820"/>
      <c r="Q13268" s="820"/>
      <c r="R13268" s="820"/>
      <c r="S13268" s="820"/>
      <c r="T13268" s="820"/>
      <c r="U13268" s="820"/>
      <c r="V13268" s="820"/>
      <c r="W13268" s="820"/>
      <c r="X13268" s="820"/>
      <c r="Y13268" s="820"/>
      <c r="Z13268" s="820"/>
    </row>
    <row r="13269" spans="7:26">
      <c r="G13269" s="826"/>
      <c r="H13269" s="820"/>
      <c r="J13269" s="820"/>
      <c r="K13269" s="820"/>
      <c r="L13269" s="820"/>
      <c r="M13269" s="820"/>
      <c r="N13269" s="820"/>
      <c r="O13269" s="820"/>
      <c r="P13269" s="820"/>
      <c r="Q13269" s="820"/>
      <c r="R13269" s="820"/>
      <c r="S13269" s="820"/>
      <c r="T13269" s="820"/>
      <c r="U13269" s="820"/>
      <c r="V13269" s="820"/>
      <c r="W13269" s="820"/>
      <c r="X13269" s="820"/>
      <c r="Y13269" s="820"/>
      <c r="Z13269" s="820"/>
    </row>
    <row r="13270" spans="7:26">
      <c r="G13270" s="826"/>
      <c r="H13270" s="820"/>
      <c r="J13270" s="820"/>
      <c r="K13270" s="820"/>
      <c r="L13270" s="820"/>
      <c r="M13270" s="820"/>
      <c r="N13270" s="820"/>
      <c r="O13270" s="820"/>
      <c r="P13270" s="820"/>
      <c r="Q13270" s="820"/>
      <c r="R13270" s="820"/>
      <c r="S13270" s="820"/>
      <c r="T13270" s="820"/>
      <c r="U13270" s="820"/>
      <c r="V13270" s="820"/>
      <c r="W13270" s="820"/>
      <c r="X13270" s="820"/>
      <c r="Y13270" s="820"/>
      <c r="Z13270" s="820"/>
    </row>
    <row r="13271" spans="7:26">
      <c r="G13271" s="826"/>
      <c r="H13271" s="820"/>
      <c r="J13271" s="820"/>
      <c r="K13271" s="820"/>
      <c r="L13271" s="820"/>
      <c r="M13271" s="820"/>
      <c r="N13271" s="820"/>
      <c r="O13271" s="820"/>
      <c r="P13271" s="820"/>
      <c r="Q13271" s="820"/>
      <c r="R13271" s="820"/>
      <c r="S13271" s="820"/>
      <c r="T13271" s="820"/>
      <c r="U13271" s="820"/>
      <c r="V13271" s="820"/>
      <c r="W13271" s="820"/>
      <c r="X13271" s="820"/>
      <c r="Y13271" s="820"/>
      <c r="Z13271" s="820"/>
    </row>
    <row r="13272" spans="7:26">
      <c r="G13272" s="826"/>
      <c r="H13272" s="820"/>
      <c r="J13272" s="820"/>
      <c r="K13272" s="820"/>
      <c r="L13272" s="820"/>
      <c r="M13272" s="820"/>
      <c r="N13272" s="820"/>
      <c r="O13272" s="820"/>
      <c r="P13272" s="820"/>
      <c r="Q13272" s="820"/>
      <c r="R13272" s="820"/>
      <c r="S13272" s="820"/>
      <c r="T13272" s="820"/>
      <c r="U13272" s="820"/>
      <c r="V13272" s="820"/>
      <c r="W13272" s="820"/>
      <c r="X13272" s="820"/>
      <c r="Y13272" s="820"/>
      <c r="Z13272" s="820"/>
    </row>
    <row r="13273" spans="7:26">
      <c r="G13273" s="826"/>
      <c r="H13273" s="820"/>
      <c r="J13273" s="820"/>
      <c r="K13273" s="820"/>
      <c r="L13273" s="820"/>
      <c r="M13273" s="820"/>
      <c r="N13273" s="820"/>
      <c r="O13273" s="820"/>
      <c r="P13273" s="820"/>
      <c r="Q13273" s="820"/>
      <c r="R13273" s="820"/>
      <c r="S13273" s="820"/>
      <c r="T13273" s="820"/>
      <c r="U13273" s="820"/>
      <c r="V13273" s="820"/>
      <c r="W13273" s="820"/>
      <c r="X13273" s="820"/>
      <c r="Y13273" s="820"/>
      <c r="Z13273" s="820"/>
    </row>
    <row r="13274" spans="7:26">
      <c r="G13274" s="826"/>
      <c r="H13274" s="820"/>
      <c r="J13274" s="820"/>
      <c r="K13274" s="820"/>
      <c r="L13274" s="820"/>
      <c r="M13274" s="820"/>
      <c r="N13274" s="820"/>
      <c r="O13274" s="820"/>
      <c r="P13274" s="820"/>
      <c r="Q13274" s="820"/>
      <c r="R13274" s="820"/>
      <c r="S13274" s="820"/>
      <c r="T13274" s="820"/>
      <c r="U13274" s="820"/>
      <c r="V13274" s="820"/>
      <c r="W13274" s="820"/>
      <c r="X13274" s="820"/>
      <c r="Y13274" s="820"/>
      <c r="Z13274" s="820"/>
    </row>
    <row r="13275" spans="7:26">
      <c r="G13275" s="826"/>
      <c r="H13275" s="820"/>
      <c r="J13275" s="820"/>
      <c r="K13275" s="820"/>
      <c r="L13275" s="820"/>
      <c r="M13275" s="820"/>
      <c r="N13275" s="820"/>
      <c r="O13275" s="820"/>
      <c r="P13275" s="820"/>
      <c r="Q13275" s="820"/>
      <c r="R13275" s="820"/>
      <c r="S13275" s="820"/>
      <c r="T13275" s="820"/>
      <c r="U13275" s="820"/>
      <c r="V13275" s="820"/>
      <c r="W13275" s="820"/>
      <c r="X13275" s="820"/>
      <c r="Y13275" s="820"/>
      <c r="Z13275" s="820"/>
    </row>
    <row r="13276" spans="7:26">
      <c r="G13276" s="826"/>
      <c r="H13276" s="820"/>
      <c r="J13276" s="820"/>
      <c r="K13276" s="820"/>
      <c r="L13276" s="820"/>
      <c r="M13276" s="820"/>
      <c r="N13276" s="820"/>
      <c r="O13276" s="820"/>
      <c r="P13276" s="820"/>
      <c r="Q13276" s="820"/>
      <c r="R13276" s="820"/>
      <c r="S13276" s="820"/>
      <c r="T13276" s="820"/>
      <c r="U13276" s="820"/>
      <c r="V13276" s="820"/>
      <c r="W13276" s="820"/>
      <c r="X13276" s="820"/>
      <c r="Y13276" s="820"/>
      <c r="Z13276" s="820"/>
    </row>
    <row r="13277" spans="7:26">
      <c r="G13277" s="826"/>
      <c r="H13277" s="820"/>
      <c r="J13277" s="820"/>
      <c r="K13277" s="820"/>
      <c r="L13277" s="820"/>
      <c r="M13277" s="820"/>
      <c r="N13277" s="820"/>
      <c r="O13277" s="820"/>
      <c r="P13277" s="820"/>
      <c r="Q13277" s="820"/>
      <c r="R13277" s="820"/>
      <c r="S13277" s="820"/>
      <c r="T13277" s="820"/>
      <c r="U13277" s="820"/>
      <c r="V13277" s="820"/>
      <c r="W13277" s="820"/>
      <c r="X13277" s="820"/>
      <c r="Y13277" s="820"/>
      <c r="Z13277" s="820"/>
    </row>
    <row r="13278" spans="7:26">
      <c r="G13278" s="826"/>
      <c r="H13278" s="820"/>
      <c r="J13278" s="820"/>
      <c r="K13278" s="820"/>
      <c r="L13278" s="820"/>
      <c r="M13278" s="820"/>
      <c r="N13278" s="820"/>
      <c r="O13278" s="820"/>
      <c r="P13278" s="820"/>
      <c r="Q13278" s="820"/>
      <c r="R13278" s="820"/>
      <c r="S13278" s="820"/>
      <c r="T13278" s="820"/>
      <c r="U13278" s="820"/>
      <c r="V13278" s="820"/>
      <c r="W13278" s="820"/>
      <c r="X13278" s="820"/>
      <c r="Y13278" s="820"/>
      <c r="Z13278" s="820"/>
    </row>
    <row r="13279" spans="7:26">
      <c r="G13279" s="826"/>
      <c r="H13279" s="820"/>
      <c r="J13279" s="820"/>
      <c r="K13279" s="820"/>
      <c r="L13279" s="820"/>
      <c r="M13279" s="820"/>
      <c r="N13279" s="820"/>
      <c r="O13279" s="820"/>
      <c r="P13279" s="820"/>
      <c r="Q13279" s="820"/>
      <c r="R13279" s="820"/>
      <c r="S13279" s="820"/>
      <c r="T13279" s="820"/>
      <c r="U13279" s="820"/>
      <c r="V13279" s="820"/>
      <c r="W13279" s="820"/>
      <c r="X13279" s="820"/>
      <c r="Y13279" s="820"/>
      <c r="Z13279" s="820"/>
    </row>
    <row r="13280" spans="7:26">
      <c r="G13280" s="826"/>
      <c r="H13280" s="820"/>
      <c r="J13280" s="820"/>
      <c r="K13280" s="820"/>
      <c r="L13280" s="820"/>
      <c r="M13280" s="820"/>
      <c r="N13280" s="820"/>
      <c r="O13280" s="820"/>
      <c r="P13280" s="820"/>
      <c r="Q13280" s="820"/>
      <c r="R13280" s="820"/>
      <c r="S13280" s="820"/>
      <c r="T13280" s="820"/>
      <c r="U13280" s="820"/>
      <c r="V13280" s="820"/>
      <c r="W13280" s="820"/>
      <c r="X13280" s="820"/>
      <c r="Y13280" s="820"/>
      <c r="Z13280" s="820"/>
    </row>
    <row r="13281" spans="7:26">
      <c r="G13281" s="826"/>
      <c r="H13281" s="820"/>
      <c r="J13281" s="820"/>
      <c r="K13281" s="820"/>
      <c r="L13281" s="820"/>
      <c r="M13281" s="820"/>
      <c r="N13281" s="820"/>
      <c r="O13281" s="820"/>
      <c r="P13281" s="820"/>
      <c r="Q13281" s="820"/>
      <c r="R13281" s="820"/>
      <c r="S13281" s="820"/>
      <c r="T13281" s="820"/>
      <c r="U13281" s="820"/>
      <c r="V13281" s="820"/>
      <c r="W13281" s="820"/>
      <c r="X13281" s="820"/>
      <c r="Y13281" s="820"/>
      <c r="Z13281" s="820"/>
    </row>
    <row r="13282" spans="7:26">
      <c r="G13282" s="826"/>
      <c r="H13282" s="820"/>
      <c r="J13282" s="820"/>
      <c r="K13282" s="820"/>
      <c r="L13282" s="820"/>
      <c r="M13282" s="820"/>
      <c r="N13282" s="820"/>
      <c r="O13282" s="820"/>
      <c r="P13282" s="820"/>
      <c r="Q13282" s="820"/>
      <c r="R13282" s="820"/>
      <c r="S13282" s="820"/>
      <c r="T13282" s="820"/>
      <c r="U13282" s="820"/>
      <c r="V13282" s="820"/>
      <c r="W13282" s="820"/>
      <c r="X13282" s="820"/>
      <c r="Y13282" s="820"/>
      <c r="Z13282" s="820"/>
    </row>
    <row r="13283" spans="7:26">
      <c r="G13283" s="826"/>
      <c r="H13283" s="820"/>
      <c r="J13283" s="820"/>
      <c r="K13283" s="820"/>
      <c r="L13283" s="820"/>
      <c r="M13283" s="820"/>
      <c r="N13283" s="820"/>
      <c r="O13283" s="820"/>
      <c r="P13283" s="820"/>
      <c r="Q13283" s="820"/>
      <c r="R13283" s="820"/>
      <c r="S13283" s="820"/>
      <c r="T13283" s="820"/>
      <c r="U13283" s="820"/>
      <c r="V13283" s="820"/>
      <c r="W13283" s="820"/>
      <c r="X13283" s="820"/>
      <c r="Y13283" s="820"/>
      <c r="Z13283" s="820"/>
    </row>
    <row r="13284" spans="7:26">
      <c r="G13284" s="826"/>
      <c r="H13284" s="820"/>
      <c r="J13284" s="820"/>
      <c r="K13284" s="820"/>
      <c r="L13284" s="820"/>
      <c r="M13284" s="820"/>
      <c r="N13284" s="820"/>
      <c r="O13284" s="820"/>
      <c r="P13284" s="820"/>
      <c r="Q13284" s="820"/>
      <c r="R13284" s="820"/>
      <c r="S13284" s="820"/>
      <c r="T13284" s="820"/>
      <c r="U13284" s="820"/>
      <c r="V13284" s="820"/>
      <c r="W13284" s="820"/>
      <c r="X13284" s="820"/>
      <c r="Y13284" s="820"/>
      <c r="Z13284" s="820"/>
    </row>
    <row r="13285" spans="7:26">
      <c r="G13285" s="826"/>
      <c r="H13285" s="820"/>
      <c r="J13285" s="820"/>
      <c r="K13285" s="820"/>
      <c r="L13285" s="820"/>
      <c r="M13285" s="820"/>
      <c r="N13285" s="820"/>
      <c r="O13285" s="820"/>
      <c r="P13285" s="820"/>
      <c r="Q13285" s="820"/>
      <c r="R13285" s="820"/>
      <c r="S13285" s="820"/>
      <c r="T13285" s="820"/>
      <c r="U13285" s="820"/>
      <c r="V13285" s="820"/>
      <c r="W13285" s="820"/>
      <c r="X13285" s="820"/>
      <c r="Y13285" s="820"/>
      <c r="Z13285" s="820"/>
    </row>
    <row r="13286" spans="7:26">
      <c r="G13286" s="826"/>
      <c r="H13286" s="820"/>
      <c r="J13286" s="820"/>
      <c r="K13286" s="820"/>
      <c r="L13286" s="820"/>
      <c r="M13286" s="820"/>
      <c r="N13286" s="820"/>
      <c r="O13286" s="820"/>
      <c r="P13286" s="820"/>
      <c r="Q13286" s="820"/>
      <c r="R13286" s="820"/>
      <c r="S13286" s="820"/>
      <c r="T13286" s="820"/>
      <c r="U13286" s="820"/>
      <c r="V13286" s="820"/>
      <c r="W13286" s="820"/>
      <c r="X13286" s="820"/>
      <c r="Y13286" s="820"/>
      <c r="Z13286" s="820"/>
    </row>
    <row r="13287" spans="7:26">
      <c r="G13287" s="826"/>
      <c r="H13287" s="820"/>
      <c r="J13287" s="820"/>
      <c r="K13287" s="820"/>
      <c r="L13287" s="820"/>
      <c r="M13287" s="820"/>
      <c r="N13287" s="820"/>
      <c r="O13287" s="820"/>
      <c r="P13287" s="820"/>
      <c r="Q13287" s="820"/>
      <c r="R13287" s="820"/>
      <c r="S13287" s="820"/>
      <c r="T13287" s="820"/>
      <c r="U13287" s="820"/>
      <c r="V13287" s="820"/>
      <c r="W13287" s="820"/>
      <c r="X13287" s="820"/>
      <c r="Y13287" s="820"/>
      <c r="Z13287" s="820"/>
    </row>
    <row r="13288" spans="7:26">
      <c r="G13288" s="826"/>
      <c r="H13288" s="820"/>
      <c r="J13288" s="820"/>
      <c r="K13288" s="820"/>
      <c r="L13288" s="820"/>
      <c r="M13288" s="820"/>
      <c r="N13288" s="820"/>
      <c r="O13288" s="820"/>
      <c r="P13288" s="820"/>
      <c r="Q13288" s="820"/>
      <c r="R13288" s="820"/>
      <c r="S13288" s="820"/>
      <c r="T13288" s="820"/>
      <c r="U13288" s="820"/>
      <c r="V13288" s="820"/>
      <c r="W13288" s="820"/>
      <c r="X13288" s="820"/>
      <c r="Y13288" s="820"/>
      <c r="Z13288" s="820"/>
    </row>
    <row r="13289" spans="7:26">
      <c r="G13289" s="826"/>
      <c r="H13289" s="820"/>
      <c r="J13289" s="820"/>
      <c r="K13289" s="820"/>
      <c r="L13289" s="820"/>
      <c r="M13289" s="820"/>
      <c r="N13289" s="820"/>
      <c r="O13289" s="820"/>
      <c r="P13289" s="820"/>
      <c r="Q13289" s="820"/>
      <c r="R13289" s="820"/>
      <c r="S13289" s="820"/>
      <c r="T13289" s="820"/>
      <c r="U13289" s="820"/>
      <c r="V13289" s="820"/>
      <c r="W13289" s="820"/>
      <c r="X13289" s="820"/>
      <c r="Y13289" s="820"/>
      <c r="Z13289" s="820"/>
    </row>
    <row r="13290" spans="7:26">
      <c r="G13290" s="826"/>
      <c r="H13290" s="820"/>
      <c r="J13290" s="820"/>
      <c r="K13290" s="820"/>
      <c r="L13290" s="820"/>
      <c r="M13290" s="820"/>
      <c r="N13290" s="820"/>
      <c r="O13290" s="820"/>
      <c r="P13290" s="820"/>
      <c r="Q13290" s="820"/>
      <c r="R13290" s="820"/>
      <c r="S13290" s="820"/>
      <c r="T13290" s="820"/>
      <c r="U13290" s="820"/>
      <c r="V13290" s="820"/>
      <c r="W13290" s="820"/>
      <c r="X13290" s="820"/>
      <c r="Y13290" s="820"/>
      <c r="Z13290" s="820"/>
    </row>
    <row r="13291" spans="7:26">
      <c r="G13291" s="826"/>
      <c r="H13291" s="820"/>
      <c r="J13291" s="820"/>
      <c r="K13291" s="820"/>
      <c r="L13291" s="820"/>
      <c r="M13291" s="820"/>
      <c r="N13291" s="820"/>
      <c r="O13291" s="820"/>
      <c r="P13291" s="820"/>
      <c r="Q13291" s="820"/>
      <c r="R13291" s="820"/>
      <c r="S13291" s="820"/>
      <c r="T13291" s="820"/>
      <c r="U13291" s="820"/>
      <c r="V13291" s="820"/>
      <c r="W13291" s="820"/>
      <c r="X13291" s="820"/>
      <c r="Y13291" s="820"/>
      <c r="Z13291" s="820"/>
    </row>
    <row r="13292" spans="7:26">
      <c r="G13292" s="826"/>
      <c r="H13292" s="820"/>
      <c r="J13292" s="820"/>
      <c r="K13292" s="820"/>
      <c r="L13292" s="820"/>
      <c r="M13292" s="820"/>
      <c r="N13292" s="820"/>
      <c r="O13292" s="820"/>
      <c r="P13292" s="820"/>
      <c r="Q13292" s="820"/>
      <c r="R13292" s="820"/>
      <c r="S13292" s="820"/>
      <c r="T13292" s="820"/>
      <c r="U13292" s="820"/>
      <c r="V13292" s="820"/>
      <c r="W13292" s="820"/>
      <c r="X13292" s="820"/>
      <c r="Y13292" s="820"/>
      <c r="Z13292" s="820"/>
    </row>
    <row r="13293" spans="7:26">
      <c r="G13293" s="826"/>
      <c r="H13293" s="820"/>
      <c r="J13293" s="820"/>
      <c r="K13293" s="820"/>
      <c r="L13293" s="820"/>
      <c r="M13293" s="820"/>
      <c r="N13293" s="820"/>
      <c r="O13293" s="820"/>
      <c r="P13293" s="820"/>
      <c r="Q13293" s="820"/>
      <c r="R13293" s="820"/>
      <c r="S13293" s="820"/>
      <c r="T13293" s="820"/>
      <c r="U13293" s="820"/>
      <c r="V13293" s="820"/>
      <c r="W13293" s="820"/>
      <c r="X13293" s="820"/>
      <c r="Y13293" s="820"/>
      <c r="Z13293" s="820"/>
    </row>
    <row r="13294" spans="7:26">
      <c r="G13294" s="826"/>
      <c r="H13294" s="820"/>
      <c r="J13294" s="820"/>
      <c r="K13294" s="820"/>
      <c r="L13294" s="820"/>
      <c r="M13294" s="820"/>
      <c r="N13294" s="820"/>
      <c r="O13294" s="820"/>
      <c r="P13294" s="820"/>
      <c r="Q13294" s="820"/>
      <c r="R13294" s="820"/>
      <c r="S13294" s="820"/>
      <c r="T13294" s="820"/>
      <c r="U13294" s="820"/>
      <c r="V13294" s="820"/>
      <c r="W13294" s="820"/>
      <c r="X13294" s="820"/>
      <c r="Y13294" s="820"/>
      <c r="Z13294" s="820"/>
    </row>
    <row r="13295" spans="7:26">
      <c r="G13295" s="826"/>
      <c r="H13295" s="820"/>
      <c r="J13295" s="820"/>
      <c r="K13295" s="820"/>
      <c r="L13295" s="820"/>
      <c r="M13295" s="820"/>
      <c r="N13295" s="820"/>
      <c r="O13295" s="820"/>
      <c r="P13295" s="820"/>
      <c r="Q13295" s="820"/>
      <c r="R13295" s="820"/>
      <c r="S13295" s="820"/>
      <c r="T13295" s="820"/>
      <c r="U13295" s="820"/>
      <c r="V13295" s="820"/>
      <c r="W13295" s="820"/>
      <c r="X13295" s="820"/>
      <c r="Y13295" s="820"/>
      <c r="Z13295" s="820"/>
    </row>
    <row r="13296" spans="7:26">
      <c r="G13296" s="826"/>
      <c r="H13296" s="820"/>
      <c r="J13296" s="820"/>
      <c r="K13296" s="820"/>
      <c r="L13296" s="820"/>
      <c r="M13296" s="820"/>
      <c r="N13296" s="820"/>
      <c r="O13296" s="820"/>
      <c r="P13296" s="820"/>
      <c r="Q13296" s="820"/>
      <c r="R13296" s="820"/>
      <c r="S13296" s="820"/>
      <c r="T13296" s="820"/>
      <c r="U13296" s="820"/>
      <c r="V13296" s="820"/>
      <c r="W13296" s="820"/>
      <c r="X13296" s="820"/>
      <c r="Y13296" s="820"/>
      <c r="Z13296" s="820"/>
    </row>
    <row r="13297" spans="7:26">
      <c r="G13297" s="826"/>
      <c r="H13297" s="820"/>
      <c r="J13297" s="820"/>
      <c r="K13297" s="820"/>
      <c r="L13297" s="820"/>
      <c r="M13297" s="820"/>
      <c r="N13297" s="820"/>
      <c r="O13297" s="820"/>
      <c r="P13297" s="820"/>
      <c r="Q13297" s="820"/>
      <c r="R13297" s="820"/>
      <c r="S13297" s="820"/>
      <c r="T13297" s="820"/>
      <c r="U13297" s="820"/>
      <c r="V13297" s="820"/>
      <c r="W13297" s="820"/>
      <c r="X13297" s="820"/>
      <c r="Y13297" s="820"/>
      <c r="Z13297" s="820"/>
    </row>
    <row r="13298" spans="7:26">
      <c r="G13298" s="826"/>
      <c r="H13298" s="820"/>
      <c r="J13298" s="820"/>
      <c r="K13298" s="820"/>
      <c r="L13298" s="820"/>
      <c r="M13298" s="820"/>
      <c r="N13298" s="820"/>
      <c r="O13298" s="820"/>
      <c r="P13298" s="820"/>
      <c r="Q13298" s="820"/>
      <c r="R13298" s="820"/>
      <c r="S13298" s="820"/>
      <c r="T13298" s="820"/>
      <c r="U13298" s="820"/>
      <c r="V13298" s="820"/>
      <c r="W13298" s="820"/>
      <c r="X13298" s="820"/>
      <c r="Y13298" s="820"/>
      <c r="Z13298" s="820"/>
    </row>
    <row r="13299" spans="7:26">
      <c r="G13299" s="826"/>
      <c r="H13299" s="820"/>
      <c r="J13299" s="820"/>
      <c r="K13299" s="820"/>
      <c r="L13299" s="820"/>
      <c r="M13299" s="820"/>
      <c r="N13299" s="820"/>
      <c r="O13299" s="820"/>
      <c r="P13299" s="820"/>
      <c r="Q13299" s="820"/>
      <c r="R13299" s="820"/>
      <c r="S13299" s="820"/>
      <c r="T13299" s="820"/>
      <c r="U13299" s="820"/>
      <c r="V13299" s="820"/>
      <c r="W13299" s="820"/>
      <c r="X13299" s="820"/>
      <c r="Y13299" s="820"/>
      <c r="Z13299" s="820"/>
    </row>
    <row r="13300" spans="7:26">
      <c r="G13300" s="826"/>
      <c r="H13300" s="820"/>
      <c r="J13300" s="820"/>
      <c r="K13300" s="820"/>
      <c r="L13300" s="820"/>
      <c r="M13300" s="820"/>
      <c r="N13300" s="820"/>
      <c r="O13300" s="820"/>
      <c r="P13300" s="820"/>
      <c r="Q13300" s="820"/>
      <c r="R13300" s="820"/>
      <c r="S13300" s="820"/>
      <c r="T13300" s="820"/>
      <c r="U13300" s="820"/>
      <c r="V13300" s="820"/>
      <c r="W13300" s="820"/>
      <c r="X13300" s="820"/>
      <c r="Y13300" s="820"/>
      <c r="Z13300" s="820"/>
    </row>
    <row r="13301" spans="7:26">
      <c r="G13301" s="826"/>
      <c r="H13301" s="820"/>
      <c r="J13301" s="820"/>
      <c r="K13301" s="820"/>
      <c r="L13301" s="820"/>
      <c r="M13301" s="820"/>
      <c r="N13301" s="820"/>
      <c r="O13301" s="820"/>
      <c r="P13301" s="820"/>
      <c r="Q13301" s="820"/>
      <c r="R13301" s="820"/>
      <c r="S13301" s="820"/>
      <c r="T13301" s="820"/>
      <c r="U13301" s="820"/>
      <c r="V13301" s="820"/>
      <c r="W13301" s="820"/>
      <c r="X13301" s="820"/>
      <c r="Y13301" s="820"/>
      <c r="Z13301" s="820"/>
    </row>
    <row r="13302" spans="7:26">
      <c r="G13302" s="826"/>
      <c r="H13302" s="820"/>
      <c r="J13302" s="820"/>
      <c r="K13302" s="820"/>
      <c r="L13302" s="820"/>
      <c r="M13302" s="820"/>
      <c r="N13302" s="820"/>
      <c r="O13302" s="820"/>
      <c r="P13302" s="820"/>
      <c r="Q13302" s="820"/>
      <c r="R13302" s="820"/>
      <c r="S13302" s="820"/>
      <c r="T13302" s="820"/>
      <c r="U13302" s="820"/>
      <c r="V13302" s="820"/>
      <c r="W13302" s="820"/>
      <c r="X13302" s="820"/>
      <c r="Y13302" s="820"/>
      <c r="Z13302" s="820"/>
    </row>
    <row r="13303" spans="7:26">
      <c r="G13303" s="826"/>
      <c r="H13303" s="820"/>
      <c r="J13303" s="820"/>
      <c r="K13303" s="820"/>
      <c r="L13303" s="820"/>
      <c r="M13303" s="820"/>
      <c r="N13303" s="820"/>
      <c r="O13303" s="820"/>
      <c r="P13303" s="820"/>
      <c r="Q13303" s="820"/>
      <c r="R13303" s="820"/>
      <c r="S13303" s="820"/>
      <c r="T13303" s="820"/>
      <c r="U13303" s="820"/>
      <c r="V13303" s="820"/>
      <c r="W13303" s="820"/>
      <c r="X13303" s="820"/>
      <c r="Y13303" s="820"/>
      <c r="Z13303" s="820"/>
    </row>
    <row r="13304" spans="7:26">
      <c r="G13304" s="826"/>
      <c r="H13304" s="820"/>
      <c r="J13304" s="820"/>
      <c r="K13304" s="820"/>
      <c r="L13304" s="820"/>
      <c r="M13304" s="820"/>
      <c r="N13304" s="820"/>
      <c r="O13304" s="820"/>
      <c r="P13304" s="820"/>
      <c r="Q13304" s="820"/>
      <c r="R13304" s="820"/>
      <c r="S13304" s="820"/>
      <c r="T13304" s="820"/>
      <c r="U13304" s="820"/>
      <c r="V13304" s="820"/>
      <c r="W13304" s="820"/>
      <c r="X13304" s="820"/>
      <c r="Y13304" s="820"/>
      <c r="Z13304" s="820"/>
    </row>
    <row r="13305" spans="7:26">
      <c r="G13305" s="826"/>
      <c r="H13305" s="820"/>
      <c r="J13305" s="820"/>
      <c r="K13305" s="820"/>
      <c r="L13305" s="820"/>
      <c r="M13305" s="820"/>
      <c r="N13305" s="820"/>
      <c r="O13305" s="820"/>
      <c r="P13305" s="820"/>
      <c r="Q13305" s="820"/>
      <c r="R13305" s="820"/>
      <c r="S13305" s="820"/>
      <c r="T13305" s="820"/>
      <c r="U13305" s="820"/>
      <c r="V13305" s="820"/>
      <c r="W13305" s="820"/>
      <c r="X13305" s="820"/>
      <c r="Y13305" s="820"/>
      <c r="Z13305" s="820"/>
    </row>
    <row r="13306" spans="7:26">
      <c r="G13306" s="826"/>
      <c r="H13306" s="820"/>
      <c r="J13306" s="820"/>
      <c r="K13306" s="820"/>
      <c r="L13306" s="820"/>
      <c r="M13306" s="820"/>
      <c r="N13306" s="820"/>
      <c r="O13306" s="820"/>
      <c r="P13306" s="820"/>
      <c r="Q13306" s="820"/>
      <c r="R13306" s="820"/>
      <c r="S13306" s="820"/>
      <c r="T13306" s="820"/>
      <c r="U13306" s="820"/>
      <c r="V13306" s="820"/>
      <c r="W13306" s="820"/>
      <c r="X13306" s="820"/>
      <c r="Y13306" s="820"/>
      <c r="Z13306" s="820"/>
    </row>
    <row r="13307" spans="7:26">
      <c r="G13307" s="826"/>
      <c r="H13307" s="820"/>
      <c r="J13307" s="820"/>
      <c r="K13307" s="820"/>
      <c r="L13307" s="820"/>
      <c r="M13307" s="820"/>
      <c r="N13307" s="820"/>
      <c r="O13307" s="820"/>
      <c r="P13307" s="820"/>
      <c r="Q13307" s="820"/>
      <c r="R13307" s="820"/>
      <c r="S13307" s="820"/>
      <c r="T13307" s="820"/>
      <c r="U13307" s="820"/>
      <c r="V13307" s="820"/>
      <c r="W13307" s="820"/>
      <c r="X13307" s="820"/>
      <c r="Y13307" s="820"/>
      <c r="Z13307" s="820"/>
    </row>
    <row r="13308" spans="7:26">
      <c r="G13308" s="826"/>
      <c r="H13308" s="820"/>
      <c r="J13308" s="820"/>
      <c r="K13308" s="820"/>
      <c r="L13308" s="820"/>
      <c r="M13308" s="820"/>
      <c r="N13308" s="820"/>
      <c r="O13308" s="820"/>
      <c r="P13308" s="820"/>
      <c r="Q13308" s="820"/>
      <c r="R13308" s="820"/>
      <c r="S13308" s="820"/>
      <c r="T13308" s="820"/>
      <c r="U13308" s="820"/>
      <c r="V13308" s="820"/>
      <c r="W13308" s="820"/>
      <c r="X13308" s="820"/>
      <c r="Y13308" s="820"/>
      <c r="Z13308" s="820"/>
    </row>
    <row r="13309" spans="7:26">
      <c r="G13309" s="826"/>
      <c r="H13309" s="820"/>
      <c r="J13309" s="820"/>
      <c r="K13309" s="820"/>
      <c r="L13309" s="820"/>
      <c r="M13309" s="820"/>
      <c r="N13309" s="820"/>
      <c r="O13309" s="820"/>
      <c r="P13309" s="820"/>
      <c r="Q13309" s="820"/>
      <c r="R13309" s="820"/>
      <c r="S13309" s="820"/>
      <c r="T13309" s="820"/>
      <c r="U13309" s="820"/>
      <c r="V13309" s="820"/>
      <c r="W13309" s="820"/>
      <c r="X13309" s="820"/>
      <c r="Y13309" s="820"/>
      <c r="Z13309" s="820"/>
    </row>
    <row r="13310" spans="7:26">
      <c r="G13310" s="826"/>
      <c r="H13310" s="820"/>
      <c r="J13310" s="820"/>
      <c r="K13310" s="820"/>
      <c r="L13310" s="820"/>
      <c r="M13310" s="820"/>
      <c r="N13310" s="820"/>
      <c r="O13310" s="820"/>
      <c r="P13310" s="820"/>
      <c r="Q13310" s="820"/>
      <c r="R13310" s="820"/>
      <c r="S13310" s="820"/>
      <c r="T13310" s="820"/>
      <c r="U13310" s="820"/>
      <c r="V13310" s="820"/>
      <c r="W13310" s="820"/>
      <c r="X13310" s="820"/>
      <c r="Y13310" s="820"/>
      <c r="Z13310" s="820"/>
    </row>
    <row r="13311" spans="7:26">
      <c r="G13311" s="826"/>
      <c r="H13311" s="820"/>
      <c r="J13311" s="820"/>
      <c r="K13311" s="820"/>
      <c r="L13311" s="820"/>
      <c r="M13311" s="820"/>
      <c r="N13311" s="820"/>
      <c r="O13311" s="820"/>
      <c r="P13311" s="820"/>
      <c r="Q13311" s="820"/>
      <c r="R13311" s="820"/>
      <c r="S13311" s="820"/>
      <c r="T13311" s="820"/>
      <c r="U13311" s="820"/>
      <c r="V13311" s="820"/>
      <c r="W13311" s="820"/>
      <c r="X13311" s="820"/>
      <c r="Y13311" s="820"/>
      <c r="Z13311" s="820"/>
    </row>
    <row r="13312" spans="7:26">
      <c r="G13312" s="826"/>
      <c r="H13312" s="820"/>
      <c r="J13312" s="820"/>
      <c r="K13312" s="820"/>
      <c r="L13312" s="820"/>
      <c r="M13312" s="820"/>
      <c r="N13312" s="820"/>
      <c r="O13312" s="820"/>
      <c r="P13312" s="820"/>
      <c r="Q13312" s="820"/>
      <c r="R13312" s="820"/>
      <c r="S13312" s="820"/>
      <c r="T13312" s="820"/>
      <c r="U13312" s="820"/>
      <c r="V13312" s="820"/>
      <c r="W13312" s="820"/>
      <c r="X13312" s="820"/>
      <c r="Y13312" s="820"/>
      <c r="Z13312" s="820"/>
    </row>
    <row r="13313" spans="7:26">
      <c r="G13313" s="826"/>
      <c r="H13313" s="820"/>
      <c r="J13313" s="820"/>
      <c r="K13313" s="820"/>
      <c r="L13313" s="820"/>
      <c r="M13313" s="820"/>
      <c r="N13313" s="820"/>
      <c r="O13313" s="820"/>
      <c r="P13313" s="820"/>
      <c r="Q13313" s="820"/>
      <c r="R13313" s="820"/>
      <c r="S13313" s="820"/>
      <c r="T13313" s="820"/>
      <c r="U13313" s="820"/>
      <c r="V13313" s="820"/>
      <c r="W13313" s="820"/>
      <c r="X13313" s="820"/>
      <c r="Y13313" s="820"/>
      <c r="Z13313" s="820"/>
    </row>
    <row r="13314" spans="7:26">
      <c r="G13314" s="826"/>
      <c r="H13314" s="820"/>
      <c r="J13314" s="820"/>
      <c r="K13314" s="820"/>
      <c r="L13314" s="820"/>
      <c r="M13314" s="820"/>
      <c r="N13314" s="820"/>
      <c r="O13314" s="820"/>
      <c r="P13314" s="820"/>
      <c r="Q13314" s="820"/>
      <c r="R13314" s="820"/>
      <c r="S13314" s="820"/>
      <c r="T13314" s="820"/>
      <c r="U13314" s="820"/>
      <c r="V13314" s="820"/>
      <c r="W13314" s="820"/>
      <c r="X13314" s="820"/>
      <c r="Y13314" s="820"/>
      <c r="Z13314" s="820"/>
    </row>
    <row r="13315" spans="7:26">
      <c r="G13315" s="826"/>
      <c r="H13315" s="820"/>
      <c r="J13315" s="820"/>
      <c r="K13315" s="820"/>
      <c r="L13315" s="820"/>
      <c r="M13315" s="820"/>
      <c r="N13315" s="820"/>
      <c r="O13315" s="820"/>
      <c r="P13315" s="820"/>
      <c r="Q13315" s="820"/>
      <c r="R13315" s="820"/>
      <c r="S13315" s="820"/>
      <c r="T13315" s="820"/>
      <c r="U13315" s="820"/>
      <c r="V13315" s="820"/>
      <c r="W13315" s="820"/>
      <c r="X13315" s="820"/>
      <c r="Y13315" s="820"/>
      <c r="Z13315" s="820"/>
    </row>
    <row r="13316" spans="7:26">
      <c r="G13316" s="826"/>
      <c r="H13316" s="820"/>
      <c r="J13316" s="820"/>
      <c r="K13316" s="820"/>
      <c r="L13316" s="820"/>
      <c r="M13316" s="820"/>
      <c r="N13316" s="820"/>
      <c r="O13316" s="820"/>
      <c r="P13316" s="820"/>
      <c r="Q13316" s="820"/>
      <c r="R13316" s="820"/>
      <c r="S13316" s="820"/>
      <c r="T13316" s="820"/>
      <c r="U13316" s="820"/>
      <c r="V13316" s="820"/>
      <c r="W13316" s="820"/>
      <c r="X13316" s="820"/>
      <c r="Y13316" s="820"/>
      <c r="Z13316" s="820"/>
    </row>
    <row r="13317" spans="7:26">
      <c r="G13317" s="826"/>
      <c r="H13317" s="820"/>
      <c r="J13317" s="820"/>
      <c r="K13317" s="820"/>
      <c r="L13317" s="820"/>
      <c r="M13317" s="820"/>
      <c r="N13317" s="820"/>
      <c r="O13317" s="820"/>
      <c r="P13317" s="820"/>
      <c r="Q13317" s="820"/>
      <c r="R13317" s="820"/>
      <c r="S13317" s="820"/>
      <c r="T13317" s="820"/>
      <c r="U13317" s="820"/>
      <c r="V13317" s="820"/>
      <c r="W13317" s="820"/>
      <c r="X13317" s="820"/>
      <c r="Y13317" s="820"/>
      <c r="Z13317" s="820"/>
    </row>
    <row r="13318" spans="7:26">
      <c r="G13318" s="826"/>
      <c r="H13318" s="820"/>
      <c r="J13318" s="820"/>
      <c r="K13318" s="820"/>
      <c r="L13318" s="820"/>
      <c r="M13318" s="820"/>
      <c r="N13318" s="820"/>
      <c r="O13318" s="820"/>
      <c r="P13318" s="820"/>
      <c r="Q13318" s="820"/>
      <c r="R13318" s="820"/>
      <c r="S13318" s="820"/>
      <c r="T13318" s="820"/>
      <c r="U13318" s="820"/>
      <c r="V13318" s="820"/>
      <c r="W13318" s="820"/>
      <c r="X13318" s="820"/>
      <c r="Y13318" s="820"/>
      <c r="Z13318" s="820"/>
    </row>
    <row r="13319" spans="7:26">
      <c r="G13319" s="826"/>
      <c r="H13319" s="820"/>
      <c r="J13319" s="820"/>
      <c r="K13319" s="820"/>
      <c r="L13319" s="820"/>
      <c r="M13319" s="820"/>
      <c r="N13319" s="820"/>
      <c r="O13319" s="820"/>
      <c r="P13319" s="820"/>
      <c r="Q13319" s="820"/>
      <c r="R13319" s="820"/>
      <c r="S13319" s="820"/>
      <c r="T13319" s="820"/>
      <c r="U13319" s="820"/>
      <c r="V13319" s="820"/>
      <c r="W13319" s="820"/>
      <c r="X13319" s="820"/>
      <c r="Y13319" s="820"/>
      <c r="Z13319" s="820"/>
    </row>
    <row r="13320" spans="7:26">
      <c r="G13320" s="826"/>
      <c r="H13320" s="820"/>
      <c r="J13320" s="820"/>
      <c r="K13320" s="820"/>
      <c r="L13320" s="820"/>
      <c r="M13320" s="820"/>
      <c r="N13320" s="820"/>
      <c r="O13320" s="820"/>
      <c r="P13320" s="820"/>
      <c r="Q13320" s="820"/>
      <c r="R13320" s="820"/>
      <c r="S13320" s="820"/>
      <c r="T13320" s="820"/>
      <c r="U13320" s="820"/>
      <c r="V13320" s="820"/>
      <c r="W13320" s="820"/>
      <c r="X13320" s="820"/>
      <c r="Y13320" s="820"/>
      <c r="Z13320" s="820"/>
    </row>
    <row r="13321" spans="7:26">
      <c r="G13321" s="826"/>
      <c r="H13321" s="820"/>
      <c r="J13321" s="820"/>
      <c r="K13321" s="820"/>
      <c r="L13321" s="820"/>
      <c r="M13321" s="820"/>
      <c r="N13321" s="820"/>
      <c r="O13321" s="820"/>
      <c r="P13321" s="820"/>
      <c r="Q13321" s="820"/>
      <c r="R13321" s="820"/>
      <c r="S13321" s="820"/>
      <c r="T13321" s="820"/>
      <c r="U13321" s="820"/>
      <c r="V13321" s="820"/>
      <c r="W13321" s="820"/>
      <c r="X13321" s="820"/>
      <c r="Y13321" s="820"/>
      <c r="Z13321" s="820"/>
    </row>
    <row r="13322" spans="7:26">
      <c r="G13322" s="826"/>
      <c r="H13322" s="820"/>
      <c r="J13322" s="820"/>
      <c r="K13322" s="820"/>
      <c r="L13322" s="820"/>
      <c r="M13322" s="820"/>
      <c r="N13322" s="820"/>
      <c r="O13322" s="820"/>
      <c r="P13322" s="820"/>
      <c r="Q13322" s="820"/>
      <c r="R13322" s="820"/>
      <c r="S13322" s="820"/>
      <c r="T13322" s="820"/>
      <c r="U13322" s="820"/>
      <c r="V13322" s="820"/>
      <c r="W13322" s="820"/>
      <c r="X13322" s="820"/>
      <c r="Y13322" s="820"/>
      <c r="Z13322" s="820"/>
    </row>
    <row r="13323" spans="7:26">
      <c r="G13323" s="826"/>
      <c r="H13323" s="820"/>
      <c r="J13323" s="820"/>
      <c r="K13323" s="820"/>
      <c r="L13323" s="820"/>
      <c r="M13323" s="820"/>
      <c r="N13323" s="820"/>
      <c r="O13323" s="820"/>
      <c r="P13323" s="820"/>
      <c r="Q13323" s="820"/>
      <c r="R13323" s="820"/>
      <c r="S13323" s="820"/>
      <c r="T13323" s="820"/>
      <c r="U13323" s="820"/>
      <c r="V13323" s="820"/>
      <c r="W13323" s="820"/>
      <c r="X13323" s="820"/>
      <c r="Y13323" s="820"/>
      <c r="Z13323" s="820"/>
    </row>
    <row r="13324" spans="7:26">
      <c r="G13324" s="826"/>
      <c r="H13324" s="820"/>
      <c r="J13324" s="820"/>
      <c r="K13324" s="820"/>
      <c r="L13324" s="820"/>
      <c r="M13324" s="820"/>
      <c r="N13324" s="820"/>
      <c r="O13324" s="820"/>
      <c r="P13324" s="820"/>
      <c r="Q13324" s="820"/>
      <c r="R13324" s="820"/>
      <c r="S13324" s="820"/>
      <c r="T13324" s="820"/>
      <c r="U13324" s="820"/>
      <c r="V13324" s="820"/>
      <c r="W13324" s="820"/>
      <c r="X13324" s="820"/>
      <c r="Y13324" s="820"/>
      <c r="Z13324" s="820"/>
    </row>
    <row r="13325" spans="7:26">
      <c r="G13325" s="826"/>
      <c r="H13325" s="820"/>
      <c r="J13325" s="820"/>
      <c r="K13325" s="820"/>
      <c r="L13325" s="820"/>
      <c r="M13325" s="820"/>
      <c r="N13325" s="820"/>
      <c r="O13325" s="820"/>
      <c r="P13325" s="820"/>
      <c r="Q13325" s="820"/>
      <c r="R13325" s="820"/>
      <c r="S13325" s="820"/>
      <c r="T13325" s="820"/>
      <c r="U13325" s="820"/>
      <c r="V13325" s="820"/>
      <c r="W13325" s="820"/>
      <c r="X13325" s="820"/>
      <c r="Y13325" s="820"/>
      <c r="Z13325" s="820"/>
    </row>
    <row r="13326" spans="7:26">
      <c r="G13326" s="826"/>
      <c r="H13326" s="820"/>
      <c r="J13326" s="820"/>
      <c r="K13326" s="820"/>
      <c r="L13326" s="820"/>
      <c r="M13326" s="820"/>
      <c r="N13326" s="820"/>
      <c r="O13326" s="820"/>
      <c r="P13326" s="820"/>
      <c r="Q13326" s="820"/>
      <c r="R13326" s="820"/>
      <c r="S13326" s="820"/>
      <c r="T13326" s="820"/>
      <c r="U13326" s="820"/>
      <c r="V13326" s="820"/>
      <c r="W13326" s="820"/>
      <c r="X13326" s="820"/>
      <c r="Y13326" s="820"/>
      <c r="Z13326" s="820"/>
    </row>
    <row r="13327" spans="7:26">
      <c r="G13327" s="826"/>
      <c r="H13327" s="820"/>
      <c r="J13327" s="820"/>
      <c r="K13327" s="820"/>
      <c r="L13327" s="820"/>
      <c r="M13327" s="820"/>
      <c r="N13327" s="820"/>
      <c r="O13327" s="820"/>
      <c r="P13327" s="820"/>
      <c r="Q13327" s="820"/>
      <c r="R13327" s="820"/>
      <c r="S13327" s="820"/>
      <c r="T13327" s="820"/>
      <c r="U13327" s="820"/>
      <c r="V13327" s="820"/>
      <c r="W13327" s="820"/>
      <c r="X13327" s="820"/>
      <c r="Y13327" s="820"/>
      <c r="Z13327" s="820"/>
    </row>
    <row r="13328" spans="7:26">
      <c r="G13328" s="826"/>
      <c r="H13328" s="820"/>
      <c r="J13328" s="820"/>
      <c r="K13328" s="820"/>
      <c r="L13328" s="820"/>
      <c r="M13328" s="820"/>
      <c r="N13328" s="820"/>
      <c r="O13328" s="820"/>
      <c r="P13328" s="820"/>
      <c r="Q13328" s="820"/>
      <c r="R13328" s="820"/>
      <c r="S13328" s="820"/>
      <c r="T13328" s="820"/>
      <c r="U13328" s="820"/>
      <c r="V13328" s="820"/>
      <c r="W13328" s="820"/>
      <c r="X13328" s="820"/>
      <c r="Y13328" s="820"/>
      <c r="Z13328" s="820"/>
    </row>
    <row r="13329" spans="7:26">
      <c r="G13329" s="826"/>
      <c r="H13329" s="820"/>
      <c r="J13329" s="820"/>
      <c r="K13329" s="820"/>
      <c r="L13329" s="820"/>
      <c r="M13329" s="820"/>
      <c r="N13329" s="820"/>
      <c r="O13329" s="820"/>
      <c r="P13329" s="820"/>
      <c r="Q13329" s="820"/>
      <c r="R13329" s="820"/>
      <c r="S13329" s="820"/>
      <c r="T13329" s="820"/>
      <c r="U13329" s="820"/>
      <c r="V13329" s="820"/>
      <c r="W13329" s="820"/>
      <c r="X13329" s="820"/>
      <c r="Y13329" s="820"/>
      <c r="Z13329" s="820"/>
    </row>
    <row r="13330" spans="7:26">
      <c r="G13330" s="826"/>
      <c r="H13330" s="820"/>
      <c r="J13330" s="820"/>
      <c r="K13330" s="820"/>
      <c r="L13330" s="820"/>
      <c r="M13330" s="820"/>
      <c r="N13330" s="820"/>
      <c r="O13330" s="820"/>
      <c r="P13330" s="820"/>
      <c r="Q13330" s="820"/>
      <c r="R13330" s="820"/>
      <c r="S13330" s="820"/>
      <c r="T13330" s="820"/>
      <c r="U13330" s="820"/>
      <c r="V13330" s="820"/>
      <c r="W13330" s="820"/>
      <c r="X13330" s="820"/>
      <c r="Y13330" s="820"/>
      <c r="Z13330" s="820"/>
    </row>
    <row r="13331" spans="7:26">
      <c r="G13331" s="826"/>
      <c r="H13331" s="820"/>
      <c r="J13331" s="820"/>
      <c r="K13331" s="820"/>
      <c r="L13331" s="820"/>
      <c r="M13331" s="820"/>
      <c r="N13331" s="820"/>
      <c r="O13331" s="820"/>
      <c r="P13331" s="820"/>
      <c r="Q13331" s="820"/>
      <c r="R13331" s="820"/>
      <c r="S13331" s="820"/>
      <c r="T13331" s="820"/>
      <c r="U13331" s="820"/>
      <c r="V13331" s="820"/>
      <c r="W13331" s="820"/>
      <c r="X13331" s="820"/>
      <c r="Y13331" s="820"/>
      <c r="Z13331" s="820"/>
    </row>
    <row r="13332" spans="7:26">
      <c r="G13332" s="826"/>
      <c r="H13332" s="820"/>
      <c r="J13332" s="820"/>
      <c r="K13332" s="820"/>
      <c r="L13332" s="820"/>
      <c r="M13332" s="820"/>
      <c r="N13332" s="820"/>
      <c r="O13332" s="820"/>
      <c r="P13332" s="820"/>
      <c r="Q13332" s="820"/>
      <c r="R13332" s="820"/>
      <c r="S13332" s="820"/>
      <c r="T13332" s="820"/>
      <c r="U13332" s="820"/>
      <c r="V13332" s="820"/>
      <c r="W13332" s="820"/>
      <c r="X13332" s="820"/>
      <c r="Y13332" s="820"/>
      <c r="Z13332" s="820"/>
    </row>
    <row r="13333" spans="7:26">
      <c r="G13333" s="826"/>
      <c r="H13333" s="820"/>
      <c r="J13333" s="820"/>
      <c r="K13333" s="820"/>
      <c r="L13333" s="820"/>
      <c r="M13333" s="820"/>
      <c r="N13333" s="820"/>
      <c r="O13333" s="820"/>
      <c r="P13333" s="820"/>
      <c r="Q13333" s="820"/>
      <c r="R13333" s="820"/>
      <c r="S13333" s="820"/>
      <c r="T13333" s="820"/>
      <c r="U13333" s="820"/>
      <c r="V13333" s="820"/>
      <c r="W13333" s="820"/>
      <c r="X13333" s="820"/>
      <c r="Y13333" s="820"/>
      <c r="Z13333" s="820"/>
    </row>
    <row r="13334" spans="7:26">
      <c r="G13334" s="826"/>
      <c r="H13334" s="820"/>
      <c r="J13334" s="820"/>
      <c r="K13334" s="820"/>
      <c r="L13334" s="820"/>
      <c r="M13334" s="820"/>
      <c r="N13334" s="820"/>
      <c r="O13334" s="820"/>
      <c r="P13334" s="820"/>
      <c r="Q13334" s="820"/>
      <c r="R13334" s="820"/>
      <c r="S13334" s="820"/>
      <c r="T13334" s="820"/>
      <c r="U13334" s="820"/>
      <c r="V13334" s="820"/>
      <c r="W13334" s="820"/>
      <c r="X13334" s="820"/>
      <c r="Y13334" s="820"/>
      <c r="Z13334" s="820"/>
    </row>
    <row r="13335" spans="7:26">
      <c r="G13335" s="826"/>
      <c r="H13335" s="820"/>
      <c r="J13335" s="820"/>
      <c r="K13335" s="820"/>
      <c r="L13335" s="820"/>
      <c r="M13335" s="820"/>
      <c r="N13335" s="820"/>
      <c r="O13335" s="820"/>
      <c r="P13335" s="820"/>
      <c r="Q13335" s="820"/>
      <c r="R13335" s="820"/>
      <c r="S13335" s="820"/>
      <c r="T13335" s="820"/>
      <c r="U13335" s="820"/>
      <c r="V13335" s="820"/>
      <c r="W13335" s="820"/>
      <c r="X13335" s="820"/>
      <c r="Y13335" s="820"/>
      <c r="Z13335" s="820"/>
    </row>
    <row r="13336" spans="7:26">
      <c r="G13336" s="826"/>
      <c r="H13336" s="820"/>
      <c r="J13336" s="820"/>
      <c r="K13336" s="820"/>
      <c r="L13336" s="820"/>
      <c r="M13336" s="820"/>
      <c r="N13336" s="820"/>
      <c r="O13336" s="820"/>
      <c r="P13336" s="820"/>
      <c r="Q13336" s="820"/>
      <c r="R13336" s="820"/>
      <c r="S13336" s="820"/>
      <c r="T13336" s="820"/>
      <c r="U13336" s="820"/>
      <c r="V13336" s="820"/>
      <c r="W13336" s="820"/>
      <c r="X13336" s="820"/>
      <c r="Y13336" s="820"/>
      <c r="Z13336" s="820"/>
    </row>
    <row r="13337" spans="7:26">
      <c r="G13337" s="826"/>
      <c r="H13337" s="820"/>
      <c r="J13337" s="820"/>
      <c r="K13337" s="820"/>
      <c r="L13337" s="820"/>
      <c r="M13337" s="820"/>
      <c r="N13337" s="820"/>
      <c r="O13337" s="820"/>
      <c r="P13337" s="820"/>
      <c r="Q13337" s="820"/>
      <c r="R13337" s="820"/>
      <c r="S13337" s="820"/>
      <c r="T13337" s="820"/>
      <c r="U13337" s="820"/>
      <c r="V13337" s="820"/>
      <c r="W13337" s="820"/>
      <c r="X13337" s="820"/>
      <c r="Y13337" s="820"/>
      <c r="Z13337" s="820"/>
    </row>
    <row r="13338" spans="7:26">
      <c r="G13338" s="826"/>
      <c r="H13338" s="820"/>
      <c r="J13338" s="820"/>
      <c r="K13338" s="820"/>
      <c r="L13338" s="820"/>
      <c r="M13338" s="820"/>
      <c r="N13338" s="820"/>
      <c r="O13338" s="820"/>
      <c r="P13338" s="820"/>
      <c r="Q13338" s="820"/>
      <c r="R13338" s="820"/>
      <c r="S13338" s="820"/>
      <c r="T13338" s="820"/>
      <c r="U13338" s="820"/>
      <c r="V13338" s="820"/>
      <c r="W13338" s="820"/>
      <c r="X13338" s="820"/>
      <c r="Y13338" s="820"/>
      <c r="Z13338" s="820"/>
    </row>
    <row r="13339" spans="7:26">
      <c r="G13339" s="826"/>
      <c r="H13339" s="820"/>
      <c r="J13339" s="820"/>
      <c r="K13339" s="820"/>
      <c r="L13339" s="820"/>
      <c r="M13339" s="820"/>
      <c r="N13339" s="820"/>
      <c r="O13339" s="820"/>
      <c r="P13339" s="820"/>
      <c r="Q13339" s="820"/>
      <c r="R13339" s="820"/>
      <c r="S13339" s="820"/>
      <c r="T13339" s="820"/>
      <c r="U13339" s="820"/>
      <c r="V13339" s="820"/>
      <c r="W13339" s="820"/>
      <c r="X13339" s="820"/>
      <c r="Y13339" s="820"/>
      <c r="Z13339" s="820"/>
    </row>
    <row r="13340" spans="7:26">
      <c r="G13340" s="826"/>
      <c r="H13340" s="820"/>
      <c r="J13340" s="820"/>
      <c r="K13340" s="820"/>
      <c r="L13340" s="820"/>
      <c r="M13340" s="820"/>
      <c r="N13340" s="820"/>
      <c r="O13340" s="820"/>
      <c r="P13340" s="820"/>
      <c r="Q13340" s="820"/>
      <c r="R13340" s="820"/>
      <c r="S13340" s="820"/>
      <c r="T13340" s="820"/>
      <c r="U13340" s="820"/>
      <c r="V13340" s="820"/>
      <c r="W13340" s="820"/>
      <c r="X13340" s="820"/>
      <c r="Y13340" s="820"/>
      <c r="Z13340" s="820"/>
    </row>
    <row r="13341" spans="7:26">
      <c r="G13341" s="826"/>
      <c r="H13341" s="820"/>
      <c r="J13341" s="820"/>
      <c r="K13341" s="820"/>
      <c r="L13341" s="820"/>
      <c r="M13341" s="820"/>
      <c r="N13341" s="820"/>
      <c r="O13341" s="820"/>
      <c r="P13341" s="820"/>
      <c r="Q13341" s="820"/>
      <c r="R13341" s="820"/>
      <c r="S13341" s="820"/>
      <c r="T13341" s="820"/>
      <c r="U13341" s="820"/>
      <c r="V13341" s="820"/>
      <c r="W13341" s="820"/>
      <c r="X13341" s="820"/>
      <c r="Y13341" s="820"/>
      <c r="Z13341" s="820"/>
    </row>
    <row r="13342" spans="7:26">
      <c r="G13342" s="826"/>
      <c r="H13342" s="820"/>
      <c r="J13342" s="820"/>
      <c r="K13342" s="820"/>
      <c r="L13342" s="820"/>
      <c r="M13342" s="820"/>
      <c r="N13342" s="820"/>
      <c r="O13342" s="820"/>
      <c r="P13342" s="820"/>
      <c r="Q13342" s="820"/>
      <c r="R13342" s="820"/>
      <c r="S13342" s="820"/>
      <c r="T13342" s="820"/>
      <c r="U13342" s="820"/>
      <c r="V13342" s="820"/>
      <c r="W13342" s="820"/>
      <c r="X13342" s="820"/>
      <c r="Y13342" s="820"/>
      <c r="Z13342" s="820"/>
    </row>
    <row r="13343" spans="7:26">
      <c r="G13343" s="826"/>
      <c r="H13343" s="820"/>
      <c r="J13343" s="820"/>
      <c r="K13343" s="820"/>
      <c r="L13343" s="820"/>
      <c r="M13343" s="820"/>
      <c r="N13343" s="820"/>
      <c r="O13343" s="820"/>
      <c r="P13343" s="820"/>
      <c r="Q13343" s="820"/>
      <c r="R13343" s="820"/>
      <c r="S13343" s="820"/>
      <c r="T13343" s="820"/>
      <c r="U13343" s="820"/>
      <c r="V13343" s="820"/>
      <c r="W13343" s="820"/>
      <c r="X13343" s="820"/>
      <c r="Y13343" s="820"/>
      <c r="Z13343" s="820"/>
    </row>
    <row r="13344" spans="7:26">
      <c r="G13344" s="826"/>
      <c r="H13344" s="820"/>
      <c r="J13344" s="820"/>
      <c r="K13344" s="820"/>
      <c r="L13344" s="820"/>
      <c r="M13344" s="820"/>
      <c r="N13344" s="820"/>
      <c r="O13344" s="820"/>
      <c r="P13344" s="820"/>
      <c r="Q13344" s="820"/>
      <c r="R13344" s="820"/>
      <c r="S13344" s="820"/>
      <c r="T13344" s="820"/>
      <c r="U13344" s="820"/>
      <c r="V13344" s="820"/>
      <c r="W13344" s="820"/>
      <c r="X13344" s="820"/>
      <c r="Y13344" s="820"/>
      <c r="Z13344" s="820"/>
    </row>
    <row r="13345" spans="7:26">
      <c r="G13345" s="826"/>
      <c r="H13345" s="820"/>
      <c r="J13345" s="820"/>
      <c r="K13345" s="820"/>
      <c r="L13345" s="820"/>
      <c r="M13345" s="820"/>
      <c r="N13345" s="820"/>
      <c r="O13345" s="820"/>
      <c r="P13345" s="820"/>
      <c r="Q13345" s="820"/>
      <c r="R13345" s="820"/>
      <c r="S13345" s="820"/>
      <c r="T13345" s="820"/>
      <c r="U13345" s="820"/>
      <c r="V13345" s="820"/>
      <c r="W13345" s="820"/>
      <c r="X13345" s="820"/>
      <c r="Y13345" s="820"/>
      <c r="Z13345" s="820"/>
    </row>
    <row r="13346" spans="7:26">
      <c r="G13346" s="826"/>
      <c r="H13346" s="820"/>
      <c r="J13346" s="820"/>
      <c r="K13346" s="820"/>
      <c r="L13346" s="820"/>
      <c r="M13346" s="820"/>
      <c r="N13346" s="820"/>
      <c r="O13346" s="820"/>
      <c r="P13346" s="820"/>
      <c r="Q13346" s="820"/>
      <c r="R13346" s="820"/>
      <c r="S13346" s="820"/>
      <c r="T13346" s="820"/>
      <c r="U13346" s="820"/>
      <c r="V13346" s="820"/>
      <c r="W13346" s="820"/>
      <c r="X13346" s="820"/>
      <c r="Y13346" s="820"/>
      <c r="Z13346" s="820"/>
    </row>
    <row r="13347" spans="7:26">
      <c r="G13347" s="826"/>
      <c r="H13347" s="820"/>
      <c r="J13347" s="820"/>
      <c r="K13347" s="820"/>
      <c r="L13347" s="820"/>
      <c r="M13347" s="820"/>
      <c r="N13347" s="820"/>
      <c r="O13347" s="820"/>
      <c r="P13347" s="820"/>
      <c r="Q13347" s="820"/>
      <c r="R13347" s="820"/>
      <c r="S13347" s="820"/>
      <c r="T13347" s="820"/>
      <c r="U13347" s="820"/>
      <c r="V13347" s="820"/>
      <c r="W13347" s="820"/>
      <c r="X13347" s="820"/>
      <c r="Y13347" s="820"/>
      <c r="Z13347" s="820"/>
    </row>
    <row r="13348" spans="7:26">
      <c r="G13348" s="826"/>
      <c r="H13348" s="820"/>
      <c r="J13348" s="820"/>
      <c r="K13348" s="820"/>
      <c r="L13348" s="820"/>
      <c r="M13348" s="820"/>
      <c r="N13348" s="820"/>
      <c r="O13348" s="820"/>
      <c r="P13348" s="820"/>
      <c r="Q13348" s="820"/>
      <c r="R13348" s="820"/>
      <c r="S13348" s="820"/>
      <c r="T13348" s="820"/>
      <c r="U13348" s="820"/>
      <c r="V13348" s="820"/>
      <c r="W13348" s="820"/>
      <c r="X13348" s="820"/>
      <c r="Y13348" s="820"/>
      <c r="Z13348" s="820"/>
    </row>
    <row r="13349" spans="7:26">
      <c r="G13349" s="826"/>
      <c r="H13349" s="820"/>
      <c r="J13349" s="820"/>
      <c r="K13349" s="820"/>
      <c r="L13349" s="820"/>
      <c r="M13349" s="820"/>
      <c r="N13349" s="820"/>
      <c r="O13349" s="820"/>
      <c r="P13349" s="820"/>
      <c r="Q13349" s="820"/>
      <c r="R13349" s="820"/>
      <c r="S13349" s="820"/>
      <c r="T13349" s="820"/>
      <c r="U13349" s="820"/>
      <c r="V13349" s="820"/>
      <c r="W13349" s="820"/>
      <c r="X13349" s="820"/>
      <c r="Y13349" s="820"/>
      <c r="Z13349" s="820"/>
    </row>
    <row r="13350" spans="7:26">
      <c r="G13350" s="826"/>
      <c r="H13350" s="820"/>
      <c r="J13350" s="820"/>
      <c r="K13350" s="820"/>
      <c r="L13350" s="820"/>
      <c r="M13350" s="820"/>
      <c r="N13350" s="820"/>
      <c r="O13350" s="820"/>
      <c r="P13350" s="820"/>
      <c r="Q13350" s="820"/>
      <c r="R13350" s="820"/>
      <c r="S13350" s="820"/>
      <c r="T13350" s="820"/>
      <c r="U13350" s="820"/>
      <c r="V13350" s="820"/>
      <c r="W13350" s="820"/>
      <c r="X13350" s="820"/>
      <c r="Y13350" s="820"/>
      <c r="Z13350" s="820"/>
    </row>
    <row r="13351" spans="7:26">
      <c r="G13351" s="826"/>
      <c r="H13351" s="820"/>
      <c r="J13351" s="820"/>
      <c r="K13351" s="820"/>
      <c r="L13351" s="820"/>
      <c r="M13351" s="820"/>
      <c r="N13351" s="820"/>
      <c r="O13351" s="820"/>
      <c r="P13351" s="820"/>
      <c r="Q13351" s="820"/>
      <c r="R13351" s="820"/>
      <c r="S13351" s="820"/>
      <c r="T13351" s="820"/>
      <c r="U13351" s="820"/>
      <c r="V13351" s="820"/>
      <c r="W13351" s="820"/>
      <c r="X13351" s="820"/>
      <c r="Y13351" s="820"/>
      <c r="Z13351" s="820"/>
    </row>
    <row r="13352" spans="7:26">
      <c r="G13352" s="826"/>
      <c r="H13352" s="820"/>
      <c r="J13352" s="820"/>
      <c r="K13352" s="820"/>
      <c r="L13352" s="820"/>
      <c r="M13352" s="820"/>
      <c r="N13352" s="820"/>
      <c r="O13352" s="820"/>
      <c r="P13352" s="820"/>
      <c r="Q13352" s="820"/>
      <c r="R13352" s="820"/>
      <c r="S13352" s="820"/>
      <c r="T13352" s="820"/>
      <c r="U13352" s="820"/>
      <c r="V13352" s="820"/>
      <c r="W13352" s="820"/>
      <c r="X13352" s="820"/>
      <c r="Y13352" s="820"/>
      <c r="Z13352" s="820"/>
    </row>
    <row r="13353" spans="7:26">
      <c r="G13353" s="826"/>
      <c r="H13353" s="820"/>
      <c r="J13353" s="820"/>
      <c r="K13353" s="820"/>
      <c r="L13353" s="820"/>
      <c r="M13353" s="820"/>
      <c r="N13353" s="820"/>
      <c r="O13353" s="820"/>
      <c r="P13353" s="820"/>
      <c r="Q13353" s="820"/>
      <c r="R13353" s="820"/>
      <c r="S13353" s="820"/>
      <c r="T13353" s="820"/>
      <c r="U13353" s="820"/>
      <c r="V13353" s="820"/>
      <c r="W13353" s="820"/>
      <c r="X13353" s="820"/>
      <c r="Y13353" s="820"/>
      <c r="Z13353" s="820"/>
    </row>
    <row r="13354" spans="7:26">
      <c r="G13354" s="826"/>
      <c r="H13354" s="820"/>
      <c r="J13354" s="820"/>
      <c r="K13354" s="820"/>
      <c r="L13354" s="820"/>
      <c r="M13354" s="820"/>
      <c r="N13354" s="820"/>
      <c r="O13354" s="820"/>
      <c r="P13354" s="820"/>
      <c r="Q13354" s="820"/>
      <c r="R13354" s="820"/>
      <c r="S13354" s="820"/>
      <c r="T13354" s="820"/>
      <c r="U13354" s="820"/>
      <c r="V13354" s="820"/>
      <c r="W13354" s="820"/>
      <c r="X13354" s="820"/>
      <c r="Y13354" s="820"/>
      <c r="Z13354" s="820"/>
    </row>
    <row r="13355" spans="7:26">
      <c r="G13355" s="826"/>
      <c r="H13355" s="820"/>
      <c r="J13355" s="820"/>
      <c r="K13355" s="820"/>
      <c r="L13355" s="820"/>
      <c r="M13355" s="820"/>
      <c r="N13355" s="820"/>
      <c r="O13355" s="820"/>
      <c r="P13355" s="820"/>
      <c r="Q13355" s="820"/>
      <c r="R13355" s="820"/>
      <c r="S13355" s="820"/>
      <c r="T13355" s="820"/>
      <c r="U13355" s="820"/>
      <c r="V13355" s="820"/>
      <c r="W13355" s="820"/>
      <c r="X13355" s="820"/>
      <c r="Y13355" s="820"/>
      <c r="Z13355" s="820"/>
    </row>
    <row r="13356" spans="7:26">
      <c r="G13356" s="826"/>
      <c r="H13356" s="820"/>
      <c r="J13356" s="820"/>
      <c r="K13356" s="820"/>
      <c r="L13356" s="820"/>
      <c r="M13356" s="820"/>
      <c r="N13356" s="820"/>
      <c r="O13356" s="820"/>
      <c r="P13356" s="820"/>
      <c r="Q13356" s="820"/>
      <c r="R13356" s="820"/>
      <c r="S13356" s="820"/>
      <c r="T13356" s="820"/>
      <c r="U13356" s="820"/>
      <c r="V13356" s="820"/>
      <c r="W13356" s="820"/>
      <c r="X13356" s="820"/>
      <c r="Y13356" s="820"/>
      <c r="Z13356" s="820"/>
    </row>
    <row r="13357" spans="7:26">
      <c r="G13357" s="826"/>
      <c r="H13357" s="820"/>
      <c r="J13357" s="820"/>
      <c r="K13357" s="820"/>
      <c r="L13357" s="820"/>
      <c r="M13357" s="820"/>
      <c r="N13357" s="820"/>
      <c r="O13357" s="820"/>
      <c r="P13357" s="820"/>
      <c r="Q13357" s="820"/>
      <c r="R13357" s="820"/>
      <c r="S13357" s="820"/>
      <c r="T13357" s="820"/>
      <c r="U13357" s="820"/>
      <c r="V13357" s="820"/>
      <c r="W13357" s="820"/>
      <c r="X13357" s="820"/>
      <c r="Y13357" s="820"/>
      <c r="Z13357" s="820"/>
    </row>
    <row r="13358" spans="7:26">
      <c r="G13358" s="826"/>
      <c r="H13358" s="820"/>
      <c r="J13358" s="820"/>
      <c r="K13358" s="820"/>
      <c r="L13358" s="820"/>
      <c r="M13358" s="820"/>
      <c r="N13358" s="820"/>
      <c r="O13358" s="820"/>
      <c r="P13358" s="820"/>
      <c r="Q13358" s="820"/>
      <c r="R13358" s="820"/>
      <c r="S13358" s="820"/>
      <c r="T13358" s="820"/>
      <c r="U13358" s="820"/>
      <c r="V13358" s="820"/>
      <c r="W13358" s="820"/>
      <c r="X13358" s="820"/>
      <c r="Y13358" s="820"/>
      <c r="Z13358" s="820"/>
    </row>
    <row r="13359" spans="7:26">
      <c r="G13359" s="826"/>
      <c r="H13359" s="820"/>
      <c r="J13359" s="820"/>
      <c r="K13359" s="820"/>
      <c r="L13359" s="820"/>
      <c r="M13359" s="820"/>
      <c r="N13359" s="820"/>
      <c r="O13359" s="820"/>
      <c r="P13359" s="820"/>
      <c r="Q13359" s="820"/>
      <c r="R13359" s="820"/>
      <c r="S13359" s="820"/>
      <c r="T13359" s="820"/>
      <c r="U13359" s="820"/>
      <c r="V13359" s="820"/>
      <c r="W13359" s="820"/>
      <c r="X13359" s="820"/>
      <c r="Y13359" s="820"/>
      <c r="Z13359" s="820"/>
    </row>
    <row r="13360" spans="7:26">
      <c r="G13360" s="826"/>
      <c r="H13360" s="820"/>
      <c r="J13360" s="820"/>
      <c r="K13360" s="820"/>
      <c r="L13360" s="820"/>
      <c r="M13360" s="820"/>
      <c r="N13360" s="820"/>
      <c r="O13360" s="820"/>
      <c r="P13360" s="820"/>
      <c r="Q13360" s="820"/>
      <c r="R13360" s="820"/>
      <c r="S13360" s="820"/>
      <c r="T13360" s="820"/>
      <c r="U13360" s="820"/>
      <c r="V13360" s="820"/>
      <c r="W13360" s="820"/>
      <c r="X13360" s="820"/>
      <c r="Y13360" s="820"/>
      <c r="Z13360" s="820"/>
    </row>
    <row r="13361" spans="7:26">
      <c r="G13361" s="826"/>
      <c r="H13361" s="820"/>
      <c r="J13361" s="820"/>
      <c r="K13361" s="820"/>
      <c r="L13361" s="820"/>
      <c r="M13361" s="820"/>
      <c r="N13361" s="820"/>
      <c r="O13361" s="820"/>
      <c r="P13361" s="820"/>
      <c r="Q13361" s="820"/>
      <c r="R13361" s="820"/>
      <c r="S13361" s="820"/>
      <c r="T13361" s="820"/>
      <c r="U13361" s="820"/>
      <c r="V13361" s="820"/>
      <c r="W13361" s="820"/>
      <c r="X13361" s="820"/>
      <c r="Y13361" s="820"/>
      <c r="Z13361" s="820"/>
    </row>
    <row r="13362" spans="7:26">
      <c r="G13362" s="826"/>
      <c r="H13362" s="820"/>
      <c r="J13362" s="820"/>
      <c r="K13362" s="820"/>
      <c r="L13362" s="820"/>
      <c r="M13362" s="820"/>
      <c r="N13362" s="820"/>
      <c r="O13362" s="820"/>
      <c r="P13362" s="820"/>
      <c r="Q13362" s="820"/>
      <c r="R13362" s="820"/>
      <c r="S13362" s="820"/>
      <c r="T13362" s="820"/>
      <c r="U13362" s="820"/>
      <c r="V13362" s="820"/>
      <c r="W13362" s="820"/>
      <c r="X13362" s="820"/>
      <c r="Y13362" s="820"/>
      <c r="Z13362" s="820"/>
    </row>
    <row r="13363" spans="7:26">
      <c r="G13363" s="826"/>
      <c r="H13363" s="820"/>
      <c r="J13363" s="820"/>
      <c r="K13363" s="820"/>
      <c r="L13363" s="820"/>
      <c r="M13363" s="820"/>
      <c r="N13363" s="820"/>
      <c r="O13363" s="820"/>
      <c r="P13363" s="820"/>
      <c r="Q13363" s="820"/>
      <c r="R13363" s="820"/>
      <c r="S13363" s="820"/>
      <c r="T13363" s="820"/>
      <c r="U13363" s="820"/>
      <c r="V13363" s="820"/>
      <c r="W13363" s="820"/>
      <c r="X13363" s="820"/>
      <c r="Y13363" s="820"/>
      <c r="Z13363" s="820"/>
    </row>
    <row r="13364" spans="7:26">
      <c r="G13364" s="826"/>
      <c r="H13364" s="820"/>
      <c r="J13364" s="820"/>
      <c r="K13364" s="820"/>
      <c r="L13364" s="820"/>
      <c r="M13364" s="820"/>
      <c r="N13364" s="820"/>
      <c r="O13364" s="820"/>
      <c r="P13364" s="820"/>
      <c r="Q13364" s="820"/>
      <c r="R13364" s="820"/>
      <c r="S13364" s="820"/>
      <c r="T13364" s="820"/>
      <c r="U13364" s="820"/>
      <c r="V13364" s="820"/>
      <c r="W13364" s="820"/>
      <c r="X13364" s="820"/>
      <c r="Y13364" s="820"/>
      <c r="Z13364" s="820"/>
    </row>
    <row r="13365" spans="7:26">
      <c r="G13365" s="826"/>
      <c r="H13365" s="820"/>
      <c r="J13365" s="820"/>
      <c r="K13365" s="820"/>
      <c r="L13365" s="820"/>
      <c r="M13365" s="820"/>
      <c r="N13365" s="820"/>
      <c r="O13365" s="820"/>
      <c r="P13365" s="820"/>
      <c r="Q13365" s="820"/>
      <c r="R13365" s="820"/>
      <c r="S13365" s="820"/>
      <c r="T13365" s="820"/>
      <c r="U13365" s="820"/>
      <c r="V13365" s="820"/>
      <c r="W13365" s="820"/>
      <c r="X13365" s="820"/>
      <c r="Y13365" s="820"/>
      <c r="Z13365" s="820"/>
    </row>
    <row r="13366" spans="7:26">
      <c r="G13366" s="826"/>
      <c r="H13366" s="820"/>
      <c r="J13366" s="820"/>
      <c r="K13366" s="820"/>
      <c r="L13366" s="820"/>
      <c r="M13366" s="820"/>
      <c r="N13366" s="820"/>
      <c r="O13366" s="820"/>
      <c r="P13366" s="820"/>
      <c r="Q13366" s="820"/>
      <c r="R13366" s="820"/>
      <c r="S13366" s="820"/>
      <c r="T13366" s="820"/>
      <c r="U13366" s="820"/>
      <c r="V13366" s="820"/>
      <c r="W13366" s="820"/>
      <c r="X13366" s="820"/>
      <c r="Y13366" s="820"/>
      <c r="Z13366" s="820"/>
    </row>
    <row r="13367" spans="7:26">
      <c r="G13367" s="826"/>
      <c r="H13367" s="820"/>
      <c r="J13367" s="820"/>
      <c r="K13367" s="820"/>
      <c r="L13367" s="820"/>
      <c r="M13367" s="820"/>
      <c r="N13367" s="820"/>
      <c r="O13367" s="820"/>
      <c r="P13367" s="820"/>
      <c r="Q13367" s="820"/>
      <c r="R13367" s="820"/>
      <c r="S13367" s="820"/>
      <c r="T13367" s="820"/>
      <c r="U13367" s="820"/>
      <c r="V13367" s="820"/>
      <c r="W13367" s="820"/>
      <c r="X13367" s="820"/>
      <c r="Y13367" s="820"/>
      <c r="Z13367" s="820"/>
    </row>
    <row r="13368" spans="7:26">
      <c r="G13368" s="826"/>
      <c r="H13368" s="820"/>
      <c r="J13368" s="820"/>
      <c r="K13368" s="820"/>
      <c r="L13368" s="820"/>
      <c r="M13368" s="820"/>
      <c r="N13368" s="820"/>
      <c r="O13368" s="820"/>
      <c r="P13368" s="820"/>
      <c r="Q13368" s="820"/>
      <c r="R13368" s="820"/>
      <c r="S13368" s="820"/>
      <c r="T13368" s="820"/>
      <c r="U13368" s="820"/>
      <c r="V13368" s="820"/>
      <c r="W13368" s="820"/>
      <c r="X13368" s="820"/>
      <c r="Y13368" s="820"/>
      <c r="Z13368" s="820"/>
    </row>
    <row r="13369" spans="7:26">
      <c r="G13369" s="826"/>
      <c r="H13369" s="820"/>
      <c r="J13369" s="820"/>
      <c r="K13369" s="820"/>
      <c r="L13369" s="820"/>
      <c r="M13369" s="820"/>
      <c r="N13369" s="820"/>
      <c r="O13369" s="820"/>
      <c r="P13369" s="820"/>
      <c r="Q13369" s="820"/>
      <c r="R13369" s="820"/>
      <c r="S13369" s="820"/>
      <c r="T13369" s="820"/>
      <c r="U13369" s="820"/>
      <c r="V13369" s="820"/>
      <c r="W13369" s="820"/>
      <c r="X13369" s="820"/>
      <c r="Y13369" s="820"/>
      <c r="Z13369" s="820"/>
    </row>
    <row r="13370" spans="7:26">
      <c r="G13370" s="826"/>
      <c r="H13370" s="820"/>
      <c r="J13370" s="820"/>
      <c r="K13370" s="820"/>
      <c r="L13370" s="820"/>
      <c r="M13370" s="820"/>
      <c r="N13370" s="820"/>
      <c r="O13370" s="820"/>
      <c r="P13370" s="820"/>
      <c r="Q13370" s="820"/>
      <c r="R13370" s="820"/>
      <c r="S13370" s="820"/>
      <c r="T13370" s="820"/>
      <c r="U13370" s="820"/>
      <c r="V13370" s="820"/>
      <c r="W13370" s="820"/>
      <c r="X13370" s="820"/>
      <c r="Y13370" s="820"/>
      <c r="Z13370" s="820"/>
    </row>
    <row r="13371" spans="7:26">
      <c r="G13371" s="826"/>
      <c r="H13371" s="820"/>
      <c r="J13371" s="820"/>
      <c r="K13371" s="820"/>
      <c r="L13371" s="820"/>
      <c r="M13371" s="820"/>
      <c r="N13371" s="820"/>
      <c r="O13371" s="820"/>
      <c r="P13371" s="820"/>
      <c r="Q13371" s="820"/>
      <c r="R13371" s="820"/>
      <c r="S13371" s="820"/>
      <c r="T13371" s="820"/>
      <c r="U13371" s="820"/>
      <c r="V13371" s="820"/>
      <c r="W13371" s="820"/>
      <c r="X13371" s="820"/>
      <c r="Y13371" s="820"/>
      <c r="Z13371" s="820"/>
    </row>
    <row r="13372" spans="7:26">
      <c r="G13372" s="826"/>
      <c r="H13372" s="820"/>
      <c r="J13372" s="820"/>
      <c r="K13372" s="820"/>
      <c r="L13372" s="820"/>
      <c r="M13372" s="820"/>
      <c r="N13372" s="820"/>
      <c r="O13372" s="820"/>
      <c r="P13372" s="820"/>
      <c r="Q13372" s="820"/>
      <c r="R13372" s="820"/>
      <c r="S13372" s="820"/>
      <c r="T13372" s="820"/>
      <c r="U13372" s="820"/>
      <c r="V13372" s="820"/>
      <c r="W13372" s="820"/>
      <c r="X13372" s="820"/>
      <c r="Y13372" s="820"/>
      <c r="Z13372" s="820"/>
    </row>
    <row r="13373" spans="7:26">
      <c r="G13373" s="826"/>
      <c r="H13373" s="820"/>
      <c r="J13373" s="820"/>
      <c r="K13373" s="820"/>
      <c r="L13373" s="820"/>
      <c r="M13373" s="820"/>
      <c r="N13373" s="820"/>
      <c r="O13373" s="820"/>
      <c r="P13373" s="820"/>
      <c r="Q13373" s="820"/>
      <c r="R13373" s="820"/>
      <c r="S13373" s="820"/>
      <c r="T13373" s="820"/>
      <c r="U13373" s="820"/>
      <c r="V13373" s="820"/>
      <c r="W13373" s="820"/>
      <c r="X13373" s="820"/>
      <c r="Y13373" s="820"/>
      <c r="Z13373" s="820"/>
    </row>
    <row r="13374" spans="7:26">
      <c r="G13374" s="826"/>
      <c r="H13374" s="820"/>
      <c r="J13374" s="820"/>
      <c r="K13374" s="820"/>
      <c r="L13374" s="820"/>
      <c r="M13374" s="820"/>
      <c r="N13374" s="820"/>
      <c r="O13374" s="820"/>
      <c r="P13374" s="820"/>
      <c r="Q13374" s="820"/>
      <c r="R13374" s="820"/>
      <c r="S13374" s="820"/>
      <c r="T13374" s="820"/>
      <c r="U13374" s="820"/>
      <c r="V13374" s="820"/>
      <c r="W13374" s="820"/>
      <c r="X13374" s="820"/>
      <c r="Y13374" s="820"/>
      <c r="Z13374" s="820"/>
    </row>
    <row r="13375" spans="7:26">
      <c r="G13375" s="826"/>
      <c r="H13375" s="820"/>
      <c r="J13375" s="820"/>
      <c r="K13375" s="820"/>
      <c r="L13375" s="820"/>
      <c r="M13375" s="820"/>
      <c r="N13375" s="820"/>
      <c r="O13375" s="820"/>
      <c r="P13375" s="820"/>
      <c r="Q13375" s="820"/>
      <c r="R13375" s="820"/>
      <c r="S13375" s="820"/>
      <c r="T13375" s="820"/>
      <c r="U13375" s="820"/>
      <c r="V13375" s="820"/>
      <c r="W13375" s="820"/>
      <c r="X13375" s="820"/>
      <c r="Y13375" s="820"/>
      <c r="Z13375" s="820"/>
    </row>
    <row r="13376" spans="7:26">
      <c r="G13376" s="826"/>
      <c r="H13376" s="820"/>
      <c r="J13376" s="820"/>
      <c r="K13376" s="820"/>
      <c r="L13376" s="820"/>
      <c r="M13376" s="820"/>
      <c r="N13376" s="820"/>
      <c r="O13376" s="820"/>
      <c r="P13376" s="820"/>
      <c r="Q13376" s="820"/>
      <c r="R13376" s="820"/>
      <c r="S13376" s="820"/>
      <c r="T13376" s="820"/>
      <c r="U13376" s="820"/>
      <c r="V13376" s="820"/>
      <c r="W13376" s="820"/>
      <c r="X13376" s="820"/>
      <c r="Y13376" s="820"/>
      <c r="Z13376" s="820"/>
    </row>
    <row r="13377" spans="7:26">
      <c r="G13377" s="826"/>
      <c r="H13377" s="820"/>
      <c r="J13377" s="820"/>
      <c r="K13377" s="820"/>
      <c r="L13377" s="820"/>
      <c r="M13377" s="820"/>
      <c r="N13377" s="820"/>
      <c r="O13377" s="820"/>
      <c r="P13377" s="820"/>
      <c r="Q13377" s="820"/>
      <c r="R13377" s="820"/>
      <c r="S13377" s="820"/>
      <c r="T13377" s="820"/>
      <c r="U13377" s="820"/>
      <c r="V13377" s="820"/>
      <c r="W13377" s="820"/>
      <c r="X13377" s="820"/>
      <c r="Y13377" s="820"/>
      <c r="Z13377" s="820"/>
    </row>
    <row r="13378" spans="7:26">
      <c r="G13378" s="826"/>
      <c r="H13378" s="820"/>
      <c r="J13378" s="820"/>
      <c r="K13378" s="820"/>
      <c r="L13378" s="820"/>
      <c r="M13378" s="820"/>
      <c r="N13378" s="820"/>
      <c r="O13378" s="820"/>
      <c r="P13378" s="820"/>
      <c r="Q13378" s="820"/>
      <c r="R13378" s="820"/>
      <c r="S13378" s="820"/>
      <c r="T13378" s="820"/>
      <c r="U13378" s="820"/>
      <c r="V13378" s="820"/>
      <c r="W13378" s="820"/>
      <c r="X13378" s="820"/>
      <c r="Y13378" s="820"/>
      <c r="Z13378" s="820"/>
    </row>
    <row r="13379" spans="7:26">
      <c r="G13379" s="826"/>
      <c r="H13379" s="820"/>
      <c r="J13379" s="820"/>
      <c r="K13379" s="820"/>
      <c r="L13379" s="820"/>
      <c r="M13379" s="820"/>
      <c r="N13379" s="820"/>
      <c r="O13379" s="820"/>
      <c r="P13379" s="820"/>
      <c r="Q13379" s="820"/>
      <c r="R13379" s="820"/>
      <c r="S13379" s="820"/>
      <c r="T13379" s="820"/>
      <c r="U13379" s="820"/>
      <c r="V13379" s="820"/>
      <c r="W13379" s="820"/>
      <c r="X13379" s="820"/>
      <c r="Y13379" s="820"/>
      <c r="Z13379" s="820"/>
    </row>
    <row r="13380" spans="7:26">
      <c r="G13380" s="826"/>
      <c r="H13380" s="820"/>
      <c r="J13380" s="820"/>
      <c r="K13380" s="820"/>
      <c r="L13380" s="820"/>
      <c r="M13380" s="820"/>
      <c r="N13380" s="820"/>
      <c r="O13380" s="820"/>
      <c r="P13380" s="820"/>
      <c r="Q13380" s="820"/>
      <c r="R13380" s="820"/>
      <c r="S13380" s="820"/>
      <c r="T13380" s="820"/>
      <c r="U13380" s="820"/>
      <c r="V13380" s="820"/>
      <c r="W13380" s="820"/>
      <c r="X13380" s="820"/>
      <c r="Y13380" s="820"/>
      <c r="Z13380" s="820"/>
    </row>
    <row r="13381" spans="7:26">
      <c r="G13381" s="826"/>
      <c r="H13381" s="820"/>
      <c r="J13381" s="820"/>
      <c r="K13381" s="820"/>
      <c r="L13381" s="820"/>
      <c r="M13381" s="820"/>
      <c r="N13381" s="820"/>
      <c r="O13381" s="820"/>
      <c r="P13381" s="820"/>
      <c r="Q13381" s="820"/>
      <c r="R13381" s="820"/>
      <c r="S13381" s="820"/>
      <c r="T13381" s="820"/>
      <c r="U13381" s="820"/>
      <c r="V13381" s="820"/>
      <c r="W13381" s="820"/>
      <c r="X13381" s="820"/>
      <c r="Y13381" s="820"/>
      <c r="Z13381" s="820"/>
    </row>
    <row r="13382" spans="7:26">
      <c r="G13382" s="826"/>
      <c r="H13382" s="820"/>
      <c r="J13382" s="820"/>
      <c r="K13382" s="820"/>
      <c r="L13382" s="820"/>
      <c r="M13382" s="820"/>
      <c r="N13382" s="820"/>
      <c r="O13382" s="820"/>
      <c r="P13382" s="820"/>
      <c r="Q13382" s="820"/>
      <c r="R13382" s="820"/>
      <c r="S13382" s="820"/>
      <c r="T13382" s="820"/>
      <c r="U13382" s="820"/>
      <c r="V13382" s="820"/>
      <c r="W13382" s="820"/>
      <c r="X13382" s="820"/>
      <c r="Y13382" s="820"/>
      <c r="Z13382" s="820"/>
    </row>
    <row r="13383" spans="7:26">
      <c r="G13383" s="826"/>
      <c r="H13383" s="820"/>
      <c r="J13383" s="820"/>
      <c r="K13383" s="820"/>
      <c r="L13383" s="820"/>
      <c r="M13383" s="820"/>
      <c r="N13383" s="820"/>
      <c r="O13383" s="820"/>
      <c r="P13383" s="820"/>
      <c r="Q13383" s="820"/>
      <c r="R13383" s="820"/>
      <c r="S13383" s="820"/>
      <c r="T13383" s="820"/>
      <c r="U13383" s="820"/>
      <c r="V13383" s="820"/>
      <c r="W13383" s="820"/>
      <c r="X13383" s="820"/>
      <c r="Y13383" s="820"/>
      <c r="Z13383" s="820"/>
    </row>
    <row r="13384" spans="7:26">
      <c r="G13384" s="826"/>
      <c r="H13384" s="820"/>
      <c r="J13384" s="820"/>
      <c r="K13384" s="820"/>
      <c r="L13384" s="820"/>
      <c r="M13384" s="820"/>
      <c r="N13384" s="820"/>
      <c r="O13384" s="820"/>
      <c r="P13384" s="820"/>
      <c r="Q13384" s="820"/>
      <c r="R13384" s="820"/>
      <c r="S13384" s="820"/>
      <c r="T13384" s="820"/>
      <c r="U13384" s="820"/>
      <c r="V13384" s="820"/>
      <c r="W13384" s="820"/>
      <c r="X13384" s="820"/>
      <c r="Y13384" s="820"/>
      <c r="Z13384" s="820"/>
    </row>
    <row r="13385" spans="7:26">
      <c r="G13385" s="826"/>
      <c r="H13385" s="820"/>
      <c r="J13385" s="820"/>
      <c r="K13385" s="820"/>
      <c r="L13385" s="820"/>
      <c r="M13385" s="820"/>
      <c r="N13385" s="820"/>
      <c r="O13385" s="820"/>
      <c r="P13385" s="820"/>
      <c r="Q13385" s="820"/>
      <c r="R13385" s="820"/>
      <c r="S13385" s="820"/>
      <c r="T13385" s="820"/>
      <c r="U13385" s="820"/>
      <c r="V13385" s="820"/>
      <c r="W13385" s="820"/>
      <c r="X13385" s="820"/>
      <c r="Y13385" s="820"/>
      <c r="Z13385" s="820"/>
    </row>
    <row r="13386" spans="7:26">
      <c r="G13386" s="826"/>
      <c r="H13386" s="820"/>
      <c r="J13386" s="820"/>
      <c r="K13386" s="820"/>
      <c r="L13386" s="820"/>
      <c r="M13386" s="820"/>
      <c r="N13386" s="820"/>
      <c r="O13386" s="820"/>
      <c r="P13386" s="820"/>
      <c r="Q13386" s="820"/>
      <c r="R13386" s="820"/>
      <c r="S13386" s="820"/>
      <c r="T13386" s="820"/>
      <c r="U13386" s="820"/>
      <c r="V13386" s="820"/>
      <c r="W13386" s="820"/>
      <c r="X13386" s="820"/>
      <c r="Y13386" s="820"/>
      <c r="Z13386" s="820"/>
    </row>
    <row r="13387" spans="7:26">
      <c r="G13387" s="826"/>
      <c r="H13387" s="820"/>
      <c r="J13387" s="820"/>
      <c r="K13387" s="820"/>
      <c r="L13387" s="820"/>
      <c r="M13387" s="820"/>
      <c r="N13387" s="820"/>
      <c r="O13387" s="820"/>
      <c r="P13387" s="820"/>
      <c r="Q13387" s="820"/>
      <c r="R13387" s="820"/>
      <c r="S13387" s="820"/>
      <c r="T13387" s="820"/>
      <c r="U13387" s="820"/>
      <c r="V13387" s="820"/>
      <c r="W13387" s="820"/>
      <c r="X13387" s="820"/>
      <c r="Y13387" s="820"/>
      <c r="Z13387" s="820"/>
    </row>
    <row r="13388" spans="7:26">
      <c r="G13388" s="826"/>
      <c r="H13388" s="820"/>
      <c r="J13388" s="820"/>
      <c r="K13388" s="820"/>
      <c r="L13388" s="820"/>
      <c r="M13388" s="820"/>
      <c r="N13388" s="820"/>
      <c r="O13388" s="820"/>
      <c r="P13388" s="820"/>
      <c r="Q13388" s="820"/>
      <c r="R13388" s="820"/>
      <c r="S13388" s="820"/>
      <c r="T13388" s="820"/>
      <c r="U13388" s="820"/>
      <c r="V13388" s="820"/>
      <c r="W13388" s="820"/>
      <c r="X13388" s="820"/>
      <c r="Y13388" s="820"/>
      <c r="Z13388" s="820"/>
    </row>
    <row r="13389" spans="7:26">
      <c r="G13389" s="826"/>
      <c r="H13389" s="820"/>
      <c r="J13389" s="820"/>
      <c r="K13389" s="820"/>
      <c r="L13389" s="820"/>
      <c r="M13389" s="820"/>
      <c r="N13389" s="820"/>
      <c r="O13389" s="820"/>
      <c r="P13389" s="820"/>
      <c r="Q13389" s="820"/>
      <c r="R13389" s="820"/>
      <c r="S13389" s="820"/>
      <c r="T13389" s="820"/>
      <c r="U13389" s="820"/>
      <c r="V13389" s="820"/>
      <c r="W13389" s="820"/>
      <c r="X13389" s="820"/>
      <c r="Y13389" s="820"/>
      <c r="Z13389" s="820"/>
    </row>
    <row r="13390" spans="7:26">
      <c r="G13390" s="826"/>
      <c r="H13390" s="820"/>
      <c r="J13390" s="820"/>
      <c r="K13390" s="820"/>
      <c r="L13390" s="820"/>
      <c r="M13390" s="820"/>
      <c r="N13390" s="820"/>
      <c r="O13390" s="820"/>
      <c r="P13390" s="820"/>
      <c r="Q13390" s="820"/>
      <c r="R13390" s="820"/>
      <c r="S13390" s="820"/>
      <c r="T13390" s="820"/>
      <c r="U13390" s="820"/>
      <c r="V13390" s="820"/>
      <c r="W13390" s="820"/>
      <c r="X13390" s="820"/>
      <c r="Y13390" s="820"/>
      <c r="Z13390" s="820"/>
    </row>
    <row r="13391" spans="7:26">
      <c r="G13391" s="826"/>
      <c r="H13391" s="820"/>
      <c r="J13391" s="820"/>
      <c r="K13391" s="820"/>
      <c r="L13391" s="820"/>
      <c r="M13391" s="820"/>
      <c r="N13391" s="820"/>
      <c r="O13391" s="820"/>
      <c r="P13391" s="820"/>
      <c r="Q13391" s="820"/>
      <c r="R13391" s="820"/>
      <c r="S13391" s="820"/>
      <c r="T13391" s="820"/>
      <c r="U13391" s="820"/>
      <c r="V13391" s="820"/>
      <c r="W13391" s="820"/>
      <c r="X13391" s="820"/>
      <c r="Y13391" s="820"/>
      <c r="Z13391" s="820"/>
    </row>
    <row r="13392" spans="7:26">
      <c r="G13392" s="826"/>
      <c r="H13392" s="820"/>
      <c r="J13392" s="820"/>
      <c r="K13392" s="820"/>
      <c r="L13392" s="820"/>
      <c r="M13392" s="820"/>
      <c r="N13392" s="820"/>
      <c r="O13392" s="820"/>
      <c r="P13392" s="820"/>
      <c r="Q13392" s="820"/>
      <c r="R13392" s="820"/>
      <c r="S13392" s="820"/>
      <c r="T13392" s="820"/>
      <c r="U13392" s="820"/>
      <c r="V13392" s="820"/>
      <c r="W13392" s="820"/>
      <c r="X13392" s="820"/>
      <c r="Y13392" s="820"/>
      <c r="Z13392" s="820"/>
    </row>
    <row r="13393" spans="7:26">
      <c r="G13393" s="826"/>
      <c r="H13393" s="820"/>
      <c r="J13393" s="820"/>
      <c r="K13393" s="820"/>
      <c r="L13393" s="820"/>
      <c r="M13393" s="820"/>
      <c r="N13393" s="820"/>
      <c r="O13393" s="820"/>
      <c r="P13393" s="820"/>
      <c r="Q13393" s="820"/>
      <c r="R13393" s="820"/>
      <c r="S13393" s="820"/>
      <c r="T13393" s="820"/>
      <c r="U13393" s="820"/>
      <c r="V13393" s="820"/>
      <c r="W13393" s="820"/>
      <c r="X13393" s="820"/>
      <c r="Y13393" s="820"/>
      <c r="Z13393" s="820"/>
    </row>
    <row r="13394" spans="7:26">
      <c r="G13394" s="826"/>
      <c r="H13394" s="820"/>
      <c r="J13394" s="820"/>
      <c r="K13394" s="820"/>
      <c r="L13394" s="820"/>
      <c r="M13394" s="820"/>
      <c r="N13394" s="820"/>
      <c r="O13394" s="820"/>
      <c r="P13394" s="820"/>
      <c r="Q13394" s="820"/>
      <c r="R13394" s="820"/>
      <c r="S13394" s="820"/>
      <c r="T13394" s="820"/>
      <c r="U13394" s="820"/>
      <c r="V13394" s="820"/>
      <c r="W13394" s="820"/>
      <c r="X13394" s="820"/>
      <c r="Y13394" s="820"/>
      <c r="Z13394" s="820"/>
    </row>
    <row r="13395" spans="7:26">
      <c r="G13395" s="826"/>
      <c r="H13395" s="820"/>
      <c r="J13395" s="820"/>
      <c r="K13395" s="820"/>
      <c r="L13395" s="820"/>
      <c r="M13395" s="820"/>
      <c r="N13395" s="820"/>
      <c r="O13395" s="820"/>
      <c r="P13395" s="820"/>
      <c r="Q13395" s="820"/>
      <c r="R13395" s="820"/>
      <c r="S13395" s="820"/>
      <c r="T13395" s="820"/>
      <c r="U13395" s="820"/>
      <c r="V13395" s="820"/>
      <c r="W13395" s="820"/>
      <c r="X13395" s="820"/>
      <c r="Y13395" s="820"/>
      <c r="Z13395" s="820"/>
    </row>
    <row r="13396" spans="7:26">
      <c r="G13396" s="826"/>
      <c r="H13396" s="820"/>
      <c r="J13396" s="820"/>
      <c r="K13396" s="820"/>
      <c r="L13396" s="820"/>
      <c r="M13396" s="820"/>
      <c r="N13396" s="820"/>
      <c r="O13396" s="820"/>
      <c r="P13396" s="820"/>
      <c r="Q13396" s="820"/>
      <c r="R13396" s="820"/>
      <c r="S13396" s="820"/>
      <c r="T13396" s="820"/>
      <c r="U13396" s="820"/>
      <c r="V13396" s="820"/>
      <c r="W13396" s="820"/>
      <c r="X13396" s="820"/>
      <c r="Y13396" s="820"/>
      <c r="Z13396" s="820"/>
    </row>
    <row r="13397" spans="7:26">
      <c r="G13397" s="826"/>
      <c r="H13397" s="820"/>
      <c r="J13397" s="820"/>
      <c r="K13397" s="820"/>
      <c r="L13397" s="820"/>
      <c r="M13397" s="820"/>
      <c r="N13397" s="820"/>
      <c r="O13397" s="820"/>
      <c r="P13397" s="820"/>
      <c r="Q13397" s="820"/>
      <c r="R13397" s="820"/>
      <c r="S13397" s="820"/>
      <c r="T13397" s="820"/>
      <c r="U13397" s="820"/>
      <c r="V13397" s="820"/>
      <c r="W13397" s="820"/>
      <c r="X13397" s="820"/>
      <c r="Y13397" s="820"/>
      <c r="Z13397" s="820"/>
    </row>
    <row r="13398" spans="7:26">
      <c r="G13398" s="826"/>
      <c r="H13398" s="820"/>
      <c r="J13398" s="820"/>
      <c r="K13398" s="820"/>
      <c r="L13398" s="820"/>
      <c r="M13398" s="820"/>
      <c r="N13398" s="820"/>
      <c r="O13398" s="820"/>
      <c r="P13398" s="820"/>
      <c r="Q13398" s="820"/>
      <c r="R13398" s="820"/>
      <c r="S13398" s="820"/>
      <c r="T13398" s="820"/>
      <c r="U13398" s="820"/>
      <c r="V13398" s="820"/>
      <c r="W13398" s="820"/>
      <c r="X13398" s="820"/>
      <c r="Y13398" s="820"/>
      <c r="Z13398" s="820"/>
    </row>
    <row r="13399" spans="7:26">
      <c r="G13399" s="826"/>
      <c r="H13399" s="820"/>
      <c r="J13399" s="820"/>
      <c r="K13399" s="820"/>
      <c r="L13399" s="820"/>
      <c r="M13399" s="820"/>
      <c r="N13399" s="820"/>
      <c r="O13399" s="820"/>
      <c r="P13399" s="820"/>
      <c r="Q13399" s="820"/>
      <c r="R13399" s="820"/>
      <c r="S13399" s="820"/>
      <c r="T13399" s="820"/>
      <c r="U13399" s="820"/>
      <c r="V13399" s="820"/>
      <c r="W13399" s="820"/>
      <c r="X13399" s="820"/>
      <c r="Y13399" s="820"/>
      <c r="Z13399" s="820"/>
    </row>
    <row r="13400" spans="7:26">
      <c r="G13400" s="826"/>
      <c r="H13400" s="820"/>
      <c r="J13400" s="820"/>
      <c r="K13400" s="820"/>
      <c r="L13400" s="820"/>
      <c r="M13400" s="820"/>
      <c r="N13400" s="820"/>
      <c r="O13400" s="820"/>
      <c r="P13400" s="820"/>
      <c r="Q13400" s="820"/>
      <c r="R13400" s="820"/>
      <c r="S13400" s="820"/>
      <c r="T13400" s="820"/>
      <c r="U13400" s="820"/>
      <c r="V13400" s="820"/>
      <c r="W13400" s="820"/>
      <c r="X13400" s="820"/>
      <c r="Y13400" s="820"/>
      <c r="Z13400" s="820"/>
    </row>
    <row r="13401" spans="7:26">
      <c r="G13401" s="826"/>
      <c r="H13401" s="820"/>
      <c r="J13401" s="820"/>
      <c r="K13401" s="820"/>
      <c r="L13401" s="820"/>
      <c r="M13401" s="820"/>
      <c r="N13401" s="820"/>
      <c r="O13401" s="820"/>
      <c r="P13401" s="820"/>
      <c r="Q13401" s="820"/>
      <c r="R13401" s="820"/>
      <c r="S13401" s="820"/>
      <c r="T13401" s="820"/>
      <c r="U13401" s="820"/>
      <c r="V13401" s="820"/>
      <c r="W13401" s="820"/>
      <c r="X13401" s="820"/>
      <c r="Y13401" s="820"/>
      <c r="Z13401" s="820"/>
    </row>
    <row r="13402" spans="7:26">
      <c r="G13402" s="826"/>
      <c r="H13402" s="820"/>
      <c r="J13402" s="820"/>
      <c r="K13402" s="820"/>
      <c r="L13402" s="820"/>
      <c r="M13402" s="820"/>
      <c r="N13402" s="820"/>
      <c r="O13402" s="820"/>
      <c r="P13402" s="820"/>
      <c r="Q13402" s="820"/>
      <c r="R13402" s="820"/>
      <c r="S13402" s="820"/>
      <c r="T13402" s="820"/>
      <c r="U13402" s="820"/>
      <c r="V13402" s="820"/>
      <c r="W13402" s="820"/>
      <c r="X13402" s="820"/>
      <c r="Y13402" s="820"/>
      <c r="Z13402" s="820"/>
    </row>
    <row r="13403" spans="7:26">
      <c r="G13403" s="826"/>
      <c r="H13403" s="820"/>
      <c r="J13403" s="820"/>
      <c r="K13403" s="820"/>
      <c r="L13403" s="820"/>
      <c r="M13403" s="820"/>
      <c r="N13403" s="820"/>
      <c r="O13403" s="820"/>
      <c r="P13403" s="820"/>
      <c r="Q13403" s="820"/>
      <c r="R13403" s="820"/>
      <c r="S13403" s="820"/>
      <c r="T13403" s="820"/>
      <c r="U13403" s="820"/>
      <c r="V13403" s="820"/>
      <c r="W13403" s="820"/>
      <c r="X13403" s="820"/>
      <c r="Y13403" s="820"/>
      <c r="Z13403" s="820"/>
    </row>
    <row r="13404" spans="7:26">
      <c r="G13404" s="826"/>
      <c r="H13404" s="820"/>
      <c r="J13404" s="820"/>
      <c r="K13404" s="820"/>
      <c r="L13404" s="820"/>
      <c r="M13404" s="820"/>
      <c r="N13404" s="820"/>
      <c r="O13404" s="820"/>
      <c r="P13404" s="820"/>
      <c r="Q13404" s="820"/>
      <c r="R13404" s="820"/>
      <c r="S13404" s="820"/>
      <c r="T13404" s="820"/>
      <c r="U13404" s="820"/>
      <c r="V13404" s="820"/>
      <c r="W13404" s="820"/>
      <c r="X13404" s="820"/>
      <c r="Y13404" s="820"/>
      <c r="Z13404" s="820"/>
    </row>
    <row r="13405" spans="7:26">
      <c r="G13405" s="826"/>
      <c r="H13405" s="820"/>
      <c r="J13405" s="820"/>
      <c r="K13405" s="820"/>
      <c r="L13405" s="820"/>
      <c r="M13405" s="820"/>
      <c r="N13405" s="820"/>
      <c r="O13405" s="820"/>
      <c r="P13405" s="820"/>
      <c r="Q13405" s="820"/>
      <c r="R13405" s="820"/>
      <c r="S13405" s="820"/>
      <c r="T13405" s="820"/>
      <c r="U13405" s="820"/>
      <c r="V13405" s="820"/>
      <c r="W13405" s="820"/>
      <c r="X13405" s="820"/>
      <c r="Y13405" s="820"/>
      <c r="Z13405" s="820"/>
    </row>
    <row r="13406" spans="7:26">
      <c r="G13406" s="826"/>
      <c r="H13406" s="820"/>
      <c r="J13406" s="820"/>
      <c r="K13406" s="820"/>
      <c r="L13406" s="820"/>
      <c r="M13406" s="820"/>
      <c r="N13406" s="820"/>
      <c r="O13406" s="820"/>
      <c r="P13406" s="820"/>
      <c r="Q13406" s="820"/>
      <c r="R13406" s="820"/>
      <c r="S13406" s="820"/>
      <c r="T13406" s="820"/>
      <c r="U13406" s="820"/>
      <c r="V13406" s="820"/>
      <c r="W13406" s="820"/>
      <c r="X13406" s="820"/>
      <c r="Y13406" s="820"/>
      <c r="Z13406" s="820"/>
    </row>
    <row r="13407" spans="7:26">
      <c r="G13407" s="826"/>
      <c r="H13407" s="820"/>
      <c r="J13407" s="820"/>
      <c r="K13407" s="820"/>
      <c r="L13407" s="820"/>
      <c r="M13407" s="820"/>
      <c r="N13407" s="820"/>
      <c r="O13407" s="820"/>
      <c r="P13407" s="820"/>
      <c r="Q13407" s="820"/>
      <c r="R13407" s="820"/>
      <c r="S13407" s="820"/>
      <c r="T13407" s="820"/>
      <c r="U13407" s="820"/>
      <c r="V13407" s="820"/>
      <c r="W13407" s="820"/>
      <c r="X13407" s="820"/>
      <c r="Y13407" s="820"/>
      <c r="Z13407" s="820"/>
    </row>
    <row r="13408" spans="7:26">
      <c r="G13408" s="826"/>
      <c r="H13408" s="820"/>
      <c r="J13408" s="820"/>
      <c r="K13408" s="820"/>
      <c r="L13408" s="820"/>
      <c r="M13408" s="820"/>
      <c r="N13408" s="820"/>
      <c r="O13408" s="820"/>
      <c r="P13408" s="820"/>
      <c r="Q13408" s="820"/>
      <c r="R13408" s="820"/>
      <c r="S13408" s="820"/>
      <c r="T13408" s="820"/>
      <c r="U13408" s="820"/>
      <c r="V13408" s="820"/>
      <c r="W13408" s="820"/>
      <c r="X13408" s="820"/>
      <c r="Y13408" s="820"/>
      <c r="Z13408" s="820"/>
    </row>
    <row r="13409" spans="7:26">
      <c r="G13409" s="826"/>
      <c r="H13409" s="820"/>
      <c r="J13409" s="820"/>
      <c r="K13409" s="820"/>
      <c r="L13409" s="820"/>
      <c r="M13409" s="820"/>
      <c r="N13409" s="820"/>
      <c r="O13409" s="820"/>
      <c r="P13409" s="820"/>
      <c r="Q13409" s="820"/>
      <c r="R13409" s="820"/>
      <c r="S13409" s="820"/>
      <c r="T13409" s="820"/>
      <c r="U13409" s="820"/>
      <c r="V13409" s="820"/>
      <c r="W13409" s="820"/>
      <c r="X13409" s="820"/>
      <c r="Y13409" s="820"/>
      <c r="Z13409" s="820"/>
    </row>
    <row r="13410" spans="7:26">
      <c r="G13410" s="826"/>
      <c r="H13410" s="820"/>
      <c r="J13410" s="820"/>
      <c r="K13410" s="820"/>
      <c r="L13410" s="820"/>
      <c r="M13410" s="820"/>
      <c r="N13410" s="820"/>
      <c r="O13410" s="820"/>
      <c r="P13410" s="820"/>
      <c r="Q13410" s="820"/>
      <c r="R13410" s="820"/>
      <c r="S13410" s="820"/>
      <c r="T13410" s="820"/>
      <c r="U13410" s="820"/>
      <c r="V13410" s="820"/>
      <c r="W13410" s="820"/>
      <c r="X13410" s="820"/>
      <c r="Y13410" s="820"/>
      <c r="Z13410" s="820"/>
    </row>
    <row r="13411" spans="7:26">
      <c r="G13411" s="826"/>
      <c r="H13411" s="820"/>
      <c r="J13411" s="820"/>
      <c r="K13411" s="820"/>
      <c r="L13411" s="820"/>
      <c r="M13411" s="820"/>
      <c r="N13411" s="820"/>
      <c r="O13411" s="820"/>
      <c r="P13411" s="820"/>
      <c r="Q13411" s="820"/>
      <c r="R13411" s="820"/>
      <c r="S13411" s="820"/>
      <c r="T13411" s="820"/>
      <c r="U13411" s="820"/>
      <c r="V13411" s="820"/>
      <c r="W13411" s="820"/>
      <c r="X13411" s="820"/>
      <c r="Y13411" s="820"/>
      <c r="Z13411" s="820"/>
    </row>
    <row r="13412" spans="7:26">
      <c r="G13412" s="826"/>
      <c r="H13412" s="820"/>
      <c r="J13412" s="820"/>
      <c r="K13412" s="820"/>
      <c r="L13412" s="820"/>
      <c r="M13412" s="820"/>
      <c r="N13412" s="820"/>
      <c r="O13412" s="820"/>
      <c r="P13412" s="820"/>
      <c r="Q13412" s="820"/>
      <c r="R13412" s="820"/>
      <c r="S13412" s="820"/>
      <c r="T13412" s="820"/>
      <c r="U13412" s="820"/>
      <c r="V13412" s="820"/>
      <c r="W13412" s="820"/>
      <c r="X13412" s="820"/>
      <c r="Y13412" s="820"/>
      <c r="Z13412" s="820"/>
    </row>
    <row r="13413" spans="7:26">
      <c r="G13413" s="826"/>
      <c r="H13413" s="820"/>
      <c r="J13413" s="820"/>
      <c r="K13413" s="820"/>
      <c r="L13413" s="820"/>
      <c r="M13413" s="820"/>
      <c r="N13413" s="820"/>
      <c r="O13413" s="820"/>
      <c r="P13413" s="820"/>
      <c r="Q13413" s="820"/>
      <c r="R13413" s="820"/>
      <c r="S13413" s="820"/>
      <c r="T13413" s="820"/>
      <c r="U13413" s="820"/>
      <c r="V13413" s="820"/>
      <c r="W13413" s="820"/>
      <c r="X13413" s="820"/>
      <c r="Y13413" s="820"/>
      <c r="Z13413" s="820"/>
    </row>
    <row r="13414" spans="7:26">
      <c r="G13414" s="826"/>
      <c r="H13414" s="820"/>
      <c r="J13414" s="820"/>
      <c r="K13414" s="820"/>
      <c r="L13414" s="820"/>
      <c r="M13414" s="820"/>
      <c r="N13414" s="820"/>
      <c r="O13414" s="820"/>
      <c r="P13414" s="820"/>
      <c r="Q13414" s="820"/>
      <c r="R13414" s="820"/>
      <c r="S13414" s="820"/>
      <c r="T13414" s="820"/>
      <c r="U13414" s="820"/>
      <c r="V13414" s="820"/>
      <c r="W13414" s="820"/>
      <c r="X13414" s="820"/>
      <c r="Y13414" s="820"/>
      <c r="Z13414" s="820"/>
    </row>
    <row r="13415" spans="7:26">
      <c r="G13415" s="826"/>
      <c r="H13415" s="820"/>
      <c r="J13415" s="820"/>
      <c r="K13415" s="820"/>
      <c r="L13415" s="820"/>
      <c r="M13415" s="820"/>
      <c r="N13415" s="820"/>
      <c r="O13415" s="820"/>
      <c r="P13415" s="820"/>
      <c r="Q13415" s="820"/>
      <c r="R13415" s="820"/>
      <c r="S13415" s="820"/>
      <c r="T13415" s="820"/>
      <c r="U13415" s="820"/>
      <c r="V13415" s="820"/>
      <c r="W13415" s="820"/>
      <c r="X13415" s="820"/>
      <c r="Y13415" s="820"/>
      <c r="Z13415" s="820"/>
    </row>
    <row r="13416" spans="7:26">
      <c r="G13416" s="826"/>
      <c r="H13416" s="820"/>
      <c r="J13416" s="820"/>
      <c r="K13416" s="820"/>
      <c r="L13416" s="820"/>
      <c r="M13416" s="820"/>
      <c r="N13416" s="820"/>
      <c r="O13416" s="820"/>
      <c r="P13416" s="820"/>
      <c r="Q13416" s="820"/>
      <c r="R13416" s="820"/>
      <c r="S13416" s="820"/>
      <c r="T13416" s="820"/>
      <c r="U13416" s="820"/>
      <c r="V13416" s="820"/>
      <c r="W13416" s="820"/>
      <c r="X13416" s="820"/>
      <c r="Y13416" s="820"/>
      <c r="Z13416" s="820"/>
    </row>
    <row r="13417" spans="7:26">
      <c r="G13417" s="826"/>
      <c r="H13417" s="820"/>
      <c r="J13417" s="820"/>
      <c r="K13417" s="820"/>
      <c r="L13417" s="820"/>
      <c r="M13417" s="820"/>
      <c r="N13417" s="820"/>
      <c r="O13417" s="820"/>
      <c r="P13417" s="820"/>
      <c r="Q13417" s="820"/>
      <c r="R13417" s="820"/>
      <c r="S13417" s="820"/>
      <c r="T13417" s="820"/>
      <c r="U13417" s="820"/>
      <c r="V13417" s="820"/>
      <c r="W13417" s="820"/>
      <c r="X13417" s="820"/>
      <c r="Y13417" s="820"/>
      <c r="Z13417" s="820"/>
    </row>
    <row r="13418" spans="7:26">
      <c r="G13418" s="826"/>
      <c r="H13418" s="820"/>
      <c r="J13418" s="820"/>
      <c r="K13418" s="820"/>
      <c r="L13418" s="820"/>
      <c r="M13418" s="820"/>
      <c r="N13418" s="820"/>
      <c r="O13418" s="820"/>
      <c r="P13418" s="820"/>
      <c r="Q13418" s="820"/>
      <c r="R13418" s="820"/>
      <c r="S13418" s="820"/>
      <c r="T13418" s="820"/>
      <c r="U13418" s="820"/>
      <c r="V13418" s="820"/>
      <c r="W13418" s="820"/>
      <c r="X13418" s="820"/>
      <c r="Y13418" s="820"/>
      <c r="Z13418" s="820"/>
    </row>
    <row r="13419" spans="7:26">
      <c r="G13419" s="826"/>
      <c r="H13419" s="820"/>
      <c r="J13419" s="820"/>
      <c r="K13419" s="820"/>
      <c r="L13419" s="820"/>
      <c r="M13419" s="820"/>
      <c r="N13419" s="820"/>
      <c r="O13419" s="820"/>
      <c r="P13419" s="820"/>
      <c r="Q13419" s="820"/>
      <c r="R13419" s="820"/>
      <c r="S13419" s="820"/>
      <c r="T13419" s="820"/>
      <c r="U13419" s="820"/>
      <c r="V13419" s="820"/>
      <c r="W13419" s="820"/>
      <c r="X13419" s="820"/>
      <c r="Y13419" s="820"/>
      <c r="Z13419" s="820"/>
    </row>
    <row r="13420" spans="7:26">
      <c r="G13420" s="826"/>
      <c r="H13420" s="820"/>
      <c r="J13420" s="820"/>
      <c r="K13420" s="820"/>
      <c r="L13420" s="820"/>
      <c r="M13420" s="820"/>
      <c r="N13420" s="820"/>
      <c r="O13420" s="820"/>
      <c r="P13420" s="820"/>
      <c r="Q13420" s="820"/>
      <c r="R13420" s="820"/>
      <c r="S13420" s="820"/>
      <c r="T13420" s="820"/>
      <c r="U13420" s="820"/>
      <c r="V13420" s="820"/>
      <c r="W13420" s="820"/>
      <c r="X13420" s="820"/>
      <c r="Y13420" s="820"/>
      <c r="Z13420" s="820"/>
    </row>
    <row r="13421" spans="7:26">
      <c r="G13421" s="826"/>
      <c r="H13421" s="820"/>
      <c r="J13421" s="820"/>
      <c r="K13421" s="820"/>
      <c r="L13421" s="820"/>
      <c r="M13421" s="820"/>
      <c r="N13421" s="820"/>
      <c r="O13421" s="820"/>
      <c r="P13421" s="820"/>
      <c r="Q13421" s="820"/>
      <c r="R13421" s="820"/>
      <c r="S13421" s="820"/>
      <c r="T13421" s="820"/>
      <c r="U13421" s="820"/>
      <c r="V13421" s="820"/>
      <c r="W13421" s="820"/>
      <c r="X13421" s="820"/>
      <c r="Y13421" s="820"/>
      <c r="Z13421" s="820"/>
    </row>
    <row r="13422" spans="7:26">
      <c r="G13422" s="826"/>
      <c r="H13422" s="820"/>
      <c r="J13422" s="820"/>
      <c r="K13422" s="820"/>
      <c r="L13422" s="820"/>
      <c r="M13422" s="820"/>
      <c r="N13422" s="820"/>
      <c r="O13422" s="820"/>
      <c r="P13422" s="820"/>
      <c r="Q13422" s="820"/>
      <c r="R13422" s="820"/>
      <c r="S13422" s="820"/>
      <c r="T13422" s="820"/>
      <c r="U13422" s="820"/>
      <c r="V13422" s="820"/>
      <c r="W13422" s="820"/>
      <c r="X13422" s="820"/>
      <c r="Y13422" s="820"/>
      <c r="Z13422" s="820"/>
    </row>
    <row r="13423" spans="7:26">
      <c r="G13423" s="826"/>
      <c r="H13423" s="820"/>
      <c r="J13423" s="820"/>
      <c r="K13423" s="820"/>
      <c r="L13423" s="820"/>
      <c r="M13423" s="820"/>
      <c r="N13423" s="820"/>
      <c r="O13423" s="820"/>
      <c r="P13423" s="820"/>
      <c r="Q13423" s="820"/>
      <c r="R13423" s="820"/>
      <c r="S13423" s="820"/>
      <c r="T13423" s="820"/>
      <c r="U13423" s="820"/>
      <c r="V13423" s="820"/>
      <c r="W13423" s="820"/>
      <c r="X13423" s="820"/>
      <c r="Y13423" s="820"/>
      <c r="Z13423" s="820"/>
    </row>
    <row r="13424" spans="7:26">
      <c r="G13424" s="826"/>
      <c r="H13424" s="820"/>
      <c r="J13424" s="820"/>
      <c r="K13424" s="820"/>
      <c r="L13424" s="820"/>
      <c r="M13424" s="820"/>
      <c r="N13424" s="820"/>
      <c r="O13424" s="820"/>
      <c r="P13424" s="820"/>
      <c r="Q13424" s="820"/>
      <c r="R13424" s="820"/>
      <c r="S13424" s="820"/>
      <c r="T13424" s="820"/>
      <c r="U13424" s="820"/>
      <c r="V13424" s="820"/>
      <c r="W13424" s="820"/>
      <c r="X13424" s="820"/>
      <c r="Y13424" s="820"/>
      <c r="Z13424" s="820"/>
    </row>
    <row r="13425" spans="7:26">
      <c r="G13425" s="826"/>
      <c r="H13425" s="820"/>
      <c r="J13425" s="820"/>
      <c r="K13425" s="820"/>
      <c r="L13425" s="820"/>
      <c r="M13425" s="820"/>
      <c r="N13425" s="820"/>
      <c r="O13425" s="820"/>
      <c r="P13425" s="820"/>
      <c r="Q13425" s="820"/>
      <c r="R13425" s="820"/>
      <c r="S13425" s="820"/>
      <c r="T13425" s="820"/>
      <c r="U13425" s="820"/>
      <c r="V13425" s="820"/>
      <c r="W13425" s="820"/>
      <c r="X13425" s="820"/>
      <c r="Y13425" s="820"/>
      <c r="Z13425" s="820"/>
    </row>
    <row r="13426" spans="7:26">
      <c r="G13426" s="826"/>
      <c r="H13426" s="820"/>
      <c r="J13426" s="820"/>
      <c r="K13426" s="820"/>
      <c r="L13426" s="820"/>
      <c r="M13426" s="820"/>
      <c r="N13426" s="820"/>
      <c r="O13426" s="820"/>
      <c r="P13426" s="820"/>
      <c r="Q13426" s="820"/>
      <c r="R13426" s="820"/>
      <c r="S13426" s="820"/>
      <c r="T13426" s="820"/>
      <c r="U13426" s="820"/>
      <c r="V13426" s="820"/>
      <c r="W13426" s="820"/>
      <c r="X13426" s="820"/>
      <c r="Y13426" s="820"/>
      <c r="Z13426" s="820"/>
    </row>
    <row r="13427" spans="7:26">
      <c r="G13427" s="826"/>
      <c r="H13427" s="820"/>
      <c r="J13427" s="820"/>
      <c r="K13427" s="820"/>
      <c r="L13427" s="820"/>
      <c r="M13427" s="820"/>
      <c r="N13427" s="820"/>
      <c r="O13427" s="820"/>
      <c r="P13427" s="820"/>
      <c r="Q13427" s="820"/>
      <c r="R13427" s="820"/>
      <c r="S13427" s="820"/>
      <c r="T13427" s="820"/>
      <c r="U13427" s="820"/>
      <c r="V13427" s="820"/>
      <c r="W13427" s="820"/>
      <c r="X13427" s="820"/>
      <c r="Y13427" s="820"/>
      <c r="Z13427" s="820"/>
    </row>
    <row r="13428" spans="7:26">
      <c r="G13428" s="826"/>
      <c r="H13428" s="820"/>
      <c r="J13428" s="820"/>
      <c r="K13428" s="820"/>
      <c r="L13428" s="820"/>
      <c r="M13428" s="820"/>
      <c r="N13428" s="820"/>
      <c r="O13428" s="820"/>
      <c r="P13428" s="820"/>
      <c r="Q13428" s="820"/>
      <c r="R13428" s="820"/>
      <c r="S13428" s="820"/>
      <c r="T13428" s="820"/>
      <c r="U13428" s="820"/>
      <c r="V13428" s="820"/>
      <c r="W13428" s="820"/>
      <c r="X13428" s="820"/>
      <c r="Y13428" s="820"/>
      <c r="Z13428" s="820"/>
    </row>
    <row r="13429" spans="7:26">
      <c r="G13429" s="826"/>
      <c r="H13429" s="820"/>
      <c r="J13429" s="820"/>
      <c r="K13429" s="820"/>
      <c r="L13429" s="820"/>
      <c r="M13429" s="820"/>
      <c r="N13429" s="820"/>
      <c r="O13429" s="820"/>
      <c r="P13429" s="820"/>
      <c r="Q13429" s="820"/>
      <c r="R13429" s="820"/>
      <c r="S13429" s="820"/>
      <c r="T13429" s="820"/>
      <c r="U13429" s="820"/>
      <c r="V13429" s="820"/>
      <c r="W13429" s="820"/>
      <c r="X13429" s="820"/>
      <c r="Y13429" s="820"/>
      <c r="Z13429" s="820"/>
    </row>
    <row r="13430" spans="7:26">
      <c r="G13430" s="826"/>
      <c r="H13430" s="820"/>
      <c r="J13430" s="820"/>
      <c r="K13430" s="820"/>
      <c r="L13430" s="820"/>
      <c r="M13430" s="820"/>
      <c r="N13430" s="820"/>
      <c r="O13430" s="820"/>
      <c r="P13430" s="820"/>
      <c r="Q13430" s="820"/>
      <c r="R13430" s="820"/>
      <c r="S13430" s="820"/>
      <c r="T13430" s="820"/>
      <c r="U13430" s="820"/>
      <c r="V13430" s="820"/>
      <c r="W13430" s="820"/>
      <c r="X13430" s="820"/>
      <c r="Y13430" s="820"/>
      <c r="Z13430" s="820"/>
    </row>
    <row r="13431" spans="7:26">
      <c r="G13431" s="826"/>
      <c r="H13431" s="820"/>
      <c r="J13431" s="820"/>
      <c r="K13431" s="820"/>
      <c r="L13431" s="820"/>
      <c r="M13431" s="820"/>
      <c r="N13431" s="820"/>
      <c r="O13431" s="820"/>
      <c r="P13431" s="820"/>
      <c r="Q13431" s="820"/>
      <c r="R13431" s="820"/>
      <c r="S13431" s="820"/>
      <c r="T13431" s="820"/>
      <c r="U13431" s="820"/>
      <c r="V13431" s="820"/>
      <c r="W13431" s="820"/>
      <c r="X13431" s="820"/>
      <c r="Y13431" s="820"/>
      <c r="Z13431" s="820"/>
    </row>
    <row r="13432" spans="7:26">
      <c r="G13432" s="826"/>
      <c r="H13432" s="820"/>
      <c r="J13432" s="820"/>
      <c r="K13432" s="820"/>
      <c r="L13432" s="820"/>
      <c r="M13432" s="820"/>
      <c r="N13432" s="820"/>
      <c r="O13432" s="820"/>
      <c r="P13432" s="820"/>
      <c r="Q13432" s="820"/>
      <c r="R13432" s="820"/>
      <c r="S13432" s="820"/>
      <c r="T13432" s="820"/>
      <c r="U13432" s="820"/>
      <c r="V13432" s="820"/>
      <c r="W13432" s="820"/>
      <c r="X13432" s="820"/>
      <c r="Y13432" s="820"/>
      <c r="Z13432" s="820"/>
    </row>
    <row r="13433" spans="7:26">
      <c r="G13433" s="826"/>
      <c r="H13433" s="820"/>
      <c r="J13433" s="820"/>
      <c r="K13433" s="820"/>
      <c r="L13433" s="820"/>
      <c r="M13433" s="820"/>
      <c r="N13433" s="820"/>
      <c r="O13433" s="820"/>
      <c r="P13433" s="820"/>
      <c r="Q13433" s="820"/>
      <c r="R13433" s="820"/>
      <c r="S13433" s="820"/>
      <c r="T13433" s="820"/>
      <c r="U13433" s="820"/>
      <c r="V13433" s="820"/>
      <c r="W13433" s="820"/>
      <c r="X13433" s="820"/>
      <c r="Y13433" s="820"/>
      <c r="Z13433" s="820"/>
    </row>
    <row r="13434" spans="7:26">
      <c r="G13434" s="826"/>
      <c r="H13434" s="820"/>
      <c r="J13434" s="820"/>
      <c r="K13434" s="820"/>
      <c r="L13434" s="820"/>
      <c r="M13434" s="820"/>
      <c r="N13434" s="820"/>
      <c r="O13434" s="820"/>
      <c r="P13434" s="820"/>
      <c r="Q13434" s="820"/>
      <c r="R13434" s="820"/>
      <c r="S13434" s="820"/>
      <c r="T13434" s="820"/>
      <c r="U13434" s="820"/>
      <c r="V13434" s="820"/>
      <c r="W13434" s="820"/>
      <c r="X13434" s="820"/>
      <c r="Y13434" s="820"/>
      <c r="Z13434" s="820"/>
    </row>
    <row r="13435" spans="7:26">
      <c r="G13435" s="826"/>
      <c r="H13435" s="820"/>
      <c r="J13435" s="820"/>
      <c r="K13435" s="820"/>
      <c r="L13435" s="820"/>
      <c r="M13435" s="820"/>
      <c r="N13435" s="820"/>
      <c r="O13435" s="820"/>
      <c r="P13435" s="820"/>
      <c r="Q13435" s="820"/>
      <c r="R13435" s="820"/>
      <c r="S13435" s="820"/>
      <c r="T13435" s="820"/>
      <c r="U13435" s="820"/>
      <c r="V13435" s="820"/>
      <c r="W13435" s="820"/>
      <c r="X13435" s="820"/>
      <c r="Y13435" s="820"/>
      <c r="Z13435" s="820"/>
    </row>
    <row r="13436" spans="7:26">
      <c r="G13436" s="826"/>
      <c r="H13436" s="820"/>
      <c r="J13436" s="820"/>
      <c r="K13436" s="820"/>
      <c r="L13436" s="820"/>
      <c r="M13436" s="820"/>
      <c r="N13436" s="820"/>
      <c r="O13436" s="820"/>
      <c r="P13436" s="820"/>
      <c r="Q13436" s="820"/>
      <c r="R13436" s="820"/>
      <c r="S13436" s="820"/>
      <c r="T13436" s="820"/>
      <c r="U13436" s="820"/>
      <c r="V13436" s="820"/>
      <c r="W13436" s="820"/>
      <c r="X13436" s="820"/>
      <c r="Y13436" s="820"/>
      <c r="Z13436" s="820"/>
    </row>
    <row r="13437" spans="7:26">
      <c r="G13437" s="826"/>
      <c r="H13437" s="820"/>
      <c r="J13437" s="820"/>
      <c r="K13437" s="820"/>
      <c r="L13437" s="820"/>
      <c r="M13437" s="820"/>
      <c r="N13437" s="820"/>
      <c r="O13437" s="820"/>
      <c r="P13437" s="820"/>
      <c r="Q13437" s="820"/>
      <c r="R13437" s="820"/>
      <c r="S13437" s="820"/>
      <c r="T13437" s="820"/>
      <c r="U13437" s="820"/>
      <c r="V13437" s="820"/>
      <c r="W13437" s="820"/>
      <c r="X13437" s="820"/>
      <c r="Y13437" s="820"/>
      <c r="Z13437" s="820"/>
    </row>
    <row r="13438" spans="7:26">
      <c r="G13438" s="826"/>
      <c r="H13438" s="820"/>
      <c r="J13438" s="820"/>
      <c r="K13438" s="820"/>
      <c r="L13438" s="820"/>
      <c r="M13438" s="820"/>
      <c r="N13438" s="820"/>
      <c r="O13438" s="820"/>
      <c r="P13438" s="820"/>
      <c r="Q13438" s="820"/>
      <c r="R13438" s="820"/>
      <c r="S13438" s="820"/>
      <c r="T13438" s="820"/>
      <c r="U13438" s="820"/>
      <c r="V13438" s="820"/>
      <c r="W13438" s="820"/>
      <c r="X13438" s="820"/>
      <c r="Y13438" s="820"/>
      <c r="Z13438" s="820"/>
    </row>
    <row r="13439" spans="7:26">
      <c r="G13439" s="826"/>
      <c r="H13439" s="820"/>
      <c r="J13439" s="820"/>
      <c r="K13439" s="820"/>
      <c r="L13439" s="820"/>
      <c r="M13439" s="820"/>
      <c r="N13439" s="820"/>
      <c r="O13439" s="820"/>
      <c r="P13439" s="820"/>
      <c r="Q13439" s="820"/>
      <c r="R13439" s="820"/>
      <c r="S13439" s="820"/>
      <c r="T13439" s="820"/>
      <c r="U13439" s="820"/>
      <c r="V13439" s="820"/>
      <c r="W13439" s="820"/>
      <c r="X13439" s="820"/>
      <c r="Y13439" s="820"/>
      <c r="Z13439" s="820"/>
    </row>
    <row r="13440" spans="7:26">
      <c r="G13440" s="826"/>
      <c r="H13440" s="820"/>
      <c r="J13440" s="820"/>
      <c r="K13440" s="820"/>
      <c r="L13440" s="820"/>
      <c r="M13440" s="820"/>
      <c r="N13440" s="820"/>
      <c r="O13440" s="820"/>
      <c r="P13440" s="820"/>
      <c r="Q13440" s="820"/>
      <c r="R13440" s="820"/>
      <c r="S13440" s="820"/>
      <c r="T13440" s="820"/>
      <c r="U13440" s="820"/>
      <c r="V13440" s="820"/>
      <c r="W13440" s="820"/>
      <c r="X13440" s="820"/>
      <c r="Y13440" s="820"/>
      <c r="Z13440" s="820"/>
    </row>
    <row r="13441" spans="7:26">
      <c r="G13441" s="826"/>
      <c r="H13441" s="820"/>
      <c r="J13441" s="820"/>
      <c r="K13441" s="820"/>
      <c r="L13441" s="820"/>
      <c r="M13441" s="820"/>
      <c r="N13441" s="820"/>
      <c r="O13441" s="820"/>
      <c r="P13441" s="820"/>
      <c r="Q13441" s="820"/>
      <c r="R13441" s="820"/>
      <c r="S13441" s="820"/>
      <c r="T13441" s="820"/>
      <c r="U13441" s="820"/>
      <c r="V13441" s="820"/>
      <c r="W13441" s="820"/>
      <c r="X13441" s="820"/>
      <c r="Y13441" s="820"/>
      <c r="Z13441" s="820"/>
    </row>
    <row r="13442" spans="7:26">
      <c r="G13442" s="826"/>
      <c r="H13442" s="820"/>
      <c r="J13442" s="820"/>
      <c r="K13442" s="820"/>
      <c r="L13442" s="820"/>
      <c r="M13442" s="820"/>
      <c r="N13442" s="820"/>
      <c r="O13442" s="820"/>
      <c r="P13442" s="820"/>
      <c r="Q13442" s="820"/>
      <c r="R13442" s="820"/>
      <c r="S13442" s="820"/>
      <c r="T13442" s="820"/>
      <c r="U13442" s="820"/>
      <c r="V13442" s="820"/>
      <c r="W13442" s="820"/>
      <c r="X13442" s="820"/>
      <c r="Y13442" s="820"/>
      <c r="Z13442" s="820"/>
    </row>
    <row r="13443" spans="7:26">
      <c r="G13443" s="826"/>
      <c r="H13443" s="820"/>
      <c r="J13443" s="820"/>
      <c r="K13443" s="820"/>
      <c r="L13443" s="820"/>
      <c r="M13443" s="820"/>
      <c r="N13443" s="820"/>
      <c r="O13443" s="820"/>
      <c r="P13443" s="820"/>
      <c r="Q13443" s="820"/>
      <c r="R13443" s="820"/>
      <c r="S13443" s="820"/>
      <c r="T13443" s="820"/>
      <c r="U13443" s="820"/>
      <c r="V13443" s="820"/>
      <c r="W13443" s="820"/>
      <c r="X13443" s="820"/>
      <c r="Y13443" s="820"/>
      <c r="Z13443" s="820"/>
    </row>
    <row r="13444" spans="7:26">
      <c r="G13444" s="826"/>
      <c r="H13444" s="820"/>
      <c r="J13444" s="820"/>
      <c r="K13444" s="820"/>
      <c r="L13444" s="820"/>
      <c r="M13444" s="820"/>
      <c r="N13444" s="820"/>
      <c r="O13444" s="820"/>
      <c r="P13444" s="820"/>
      <c r="Q13444" s="820"/>
      <c r="R13444" s="820"/>
      <c r="S13444" s="820"/>
      <c r="T13444" s="820"/>
      <c r="U13444" s="820"/>
      <c r="V13444" s="820"/>
      <c r="W13444" s="820"/>
      <c r="X13444" s="820"/>
      <c r="Y13444" s="820"/>
      <c r="Z13444" s="820"/>
    </row>
    <row r="13445" spans="7:26">
      <c r="G13445" s="826"/>
      <c r="H13445" s="820"/>
      <c r="J13445" s="820"/>
      <c r="K13445" s="820"/>
      <c r="L13445" s="820"/>
      <c r="M13445" s="820"/>
      <c r="N13445" s="820"/>
      <c r="O13445" s="820"/>
      <c r="P13445" s="820"/>
      <c r="Q13445" s="820"/>
      <c r="R13445" s="820"/>
      <c r="S13445" s="820"/>
      <c r="T13445" s="820"/>
      <c r="U13445" s="820"/>
      <c r="V13445" s="820"/>
      <c r="W13445" s="820"/>
      <c r="X13445" s="820"/>
      <c r="Y13445" s="820"/>
      <c r="Z13445" s="820"/>
    </row>
    <row r="13446" spans="7:26">
      <c r="G13446" s="826"/>
      <c r="H13446" s="820"/>
      <c r="J13446" s="820"/>
      <c r="K13446" s="820"/>
      <c r="L13446" s="820"/>
      <c r="M13446" s="820"/>
      <c r="N13446" s="820"/>
      <c r="O13446" s="820"/>
      <c r="P13446" s="820"/>
      <c r="Q13446" s="820"/>
      <c r="R13446" s="820"/>
      <c r="S13446" s="820"/>
      <c r="T13446" s="820"/>
      <c r="U13446" s="820"/>
      <c r="V13446" s="820"/>
      <c r="W13446" s="820"/>
      <c r="X13446" s="820"/>
      <c r="Y13446" s="820"/>
      <c r="Z13446" s="820"/>
    </row>
    <row r="13447" spans="7:26">
      <c r="G13447" s="826"/>
      <c r="H13447" s="820"/>
      <c r="J13447" s="820"/>
      <c r="K13447" s="820"/>
      <c r="L13447" s="820"/>
      <c r="M13447" s="820"/>
      <c r="N13447" s="820"/>
      <c r="O13447" s="820"/>
      <c r="P13447" s="820"/>
      <c r="Q13447" s="820"/>
      <c r="R13447" s="820"/>
      <c r="S13447" s="820"/>
      <c r="T13447" s="820"/>
      <c r="U13447" s="820"/>
      <c r="V13447" s="820"/>
      <c r="W13447" s="820"/>
      <c r="X13447" s="820"/>
      <c r="Y13447" s="820"/>
      <c r="Z13447" s="820"/>
    </row>
    <row r="13448" spans="7:26">
      <c r="G13448" s="826"/>
      <c r="H13448" s="820"/>
      <c r="J13448" s="820"/>
      <c r="K13448" s="820"/>
      <c r="L13448" s="820"/>
      <c r="M13448" s="820"/>
      <c r="N13448" s="820"/>
      <c r="O13448" s="820"/>
      <c r="P13448" s="820"/>
      <c r="Q13448" s="820"/>
      <c r="R13448" s="820"/>
      <c r="S13448" s="820"/>
      <c r="T13448" s="820"/>
      <c r="U13448" s="820"/>
      <c r="V13448" s="820"/>
      <c r="W13448" s="820"/>
      <c r="X13448" s="820"/>
      <c r="Y13448" s="820"/>
      <c r="Z13448" s="820"/>
    </row>
    <row r="13449" spans="7:26">
      <c r="G13449" s="826"/>
      <c r="H13449" s="820"/>
      <c r="J13449" s="820"/>
      <c r="K13449" s="820"/>
      <c r="L13449" s="820"/>
      <c r="M13449" s="820"/>
      <c r="N13449" s="820"/>
      <c r="O13449" s="820"/>
      <c r="P13449" s="820"/>
      <c r="Q13449" s="820"/>
      <c r="R13449" s="820"/>
      <c r="S13449" s="820"/>
      <c r="T13449" s="820"/>
      <c r="U13449" s="820"/>
      <c r="V13449" s="820"/>
      <c r="W13449" s="820"/>
      <c r="X13449" s="820"/>
      <c r="Y13449" s="820"/>
      <c r="Z13449" s="820"/>
    </row>
    <row r="13450" spans="7:26">
      <c r="G13450" s="826"/>
      <c r="H13450" s="820"/>
      <c r="J13450" s="820"/>
      <c r="K13450" s="820"/>
      <c r="L13450" s="820"/>
      <c r="M13450" s="820"/>
      <c r="N13450" s="820"/>
      <c r="O13450" s="820"/>
      <c r="P13450" s="820"/>
      <c r="Q13450" s="820"/>
      <c r="R13450" s="820"/>
      <c r="S13450" s="820"/>
      <c r="T13450" s="820"/>
      <c r="U13450" s="820"/>
      <c r="V13450" s="820"/>
      <c r="W13450" s="820"/>
      <c r="X13450" s="820"/>
      <c r="Y13450" s="820"/>
      <c r="Z13450" s="820"/>
    </row>
    <row r="13451" spans="7:26">
      <c r="G13451" s="826"/>
      <c r="H13451" s="820"/>
      <c r="J13451" s="820"/>
      <c r="K13451" s="820"/>
      <c r="L13451" s="820"/>
      <c r="M13451" s="820"/>
      <c r="N13451" s="820"/>
      <c r="O13451" s="820"/>
      <c r="P13451" s="820"/>
      <c r="Q13451" s="820"/>
      <c r="R13451" s="820"/>
      <c r="S13451" s="820"/>
      <c r="T13451" s="820"/>
      <c r="U13451" s="820"/>
      <c r="V13451" s="820"/>
      <c r="W13451" s="820"/>
      <c r="X13451" s="820"/>
      <c r="Y13451" s="820"/>
      <c r="Z13451" s="820"/>
    </row>
    <row r="13452" spans="7:26">
      <c r="G13452" s="826"/>
      <c r="H13452" s="820"/>
      <c r="J13452" s="820"/>
      <c r="K13452" s="820"/>
      <c r="L13452" s="820"/>
      <c r="M13452" s="820"/>
      <c r="N13452" s="820"/>
      <c r="O13452" s="820"/>
      <c r="P13452" s="820"/>
      <c r="Q13452" s="820"/>
      <c r="R13452" s="820"/>
      <c r="S13452" s="820"/>
      <c r="T13452" s="820"/>
      <c r="U13452" s="820"/>
      <c r="V13452" s="820"/>
      <c r="W13452" s="820"/>
      <c r="X13452" s="820"/>
      <c r="Y13452" s="820"/>
      <c r="Z13452" s="820"/>
    </row>
    <row r="13453" spans="7:26">
      <c r="G13453" s="826"/>
      <c r="H13453" s="820"/>
      <c r="J13453" s="820"/>
      <c r="K13453" s="820"/>
      <c r="L13453" s="820"/>
      <c r="M13453" s="820"/>
      <c r="N13453" s="820"/>
      <c r="O13453" s="820"/>
      <c r="P13453" s="820"/>
      <c r="Q13453" s="820"/>
      <c r="R13453" s="820"/>
      <c r="S13453" s="820"/>
      <c r="T13453" s="820"/>
      <c r="U13453" s="820"/>
      <c r="V13453" s="820"/>
      <c r="W13453" s="820"/>
      <c r="X13453" s="820"/>
      <c r="Y13453" s="820"/>
      <c r="Z13453" s="820"/>
    </row>
    <row r="13454" spans="7:26">
      <c r="G13454" s="826"/>
      <c r="H13454" s="820"/>
      <c r="J13454" s="820"/>
      <c r="K13454" s="820"/>
      <c r="L13454" s="820"/>
      <c r="M13454" s="820"/>
      <c r="N13454" s="820"/>
      <c r="O13454" s="820"/>
      <c r="P13454" s="820"/>
      <c r="Q13454" s="820"/>
      <c r="R13454" s="820"/>
      <c r="S13454" s="820"/>
      <c r="T13454" s="820"/>
      <c r="U13454" s="820"/>
      <c r="V13454" s="820"/>
      <c r="W13454" s="820"/>
      <c r="X13454" s="820"/>
      <c r="Y13454" s="820"/>
      <c r="Z13454" s="820"/>
    </row>
    <row r="13455" spans="7:26">
      <c r="G13455" s="826"/>
      <c r="H13455" s="820"/>
      <c r="J13455" s="820"/>
      <c r="K13455" s="820"/>
      <c r="L13455" s="820"/>
      <c r="M13455" s="820"/>
      <c r="N13455" s="820"/>
      <c r="O13455" s="820"/>
      <c r="P13455" s="820"/>
      <c r="Q13455" s="820"/>
      <c r="R13455" s="820"/>
      <c r="S13455" s="820"/>
      <c r="T13455" s="820"/>
      <c r="U13455" s="820"/>
      <c r="V13455" s="820"/>
      <c r="W13455" s="820"/>
      <c r="X13455" s="820"/>
      <c r="Y13455" s="820"/>
      <c r="Z13455" s="820"/>
    </row>
    <row r="13456" spans="7:26">
      <c r="G13456" s="826"/>
      <c r="H13456" s="820"/>
      <c r="J13456" s="820"/>
      <c r="K13456" s="820"/>
      <c r="L13456" s="820"/>
      <c r="M13456" s="820"/>
      <c r="N13456" s="820"/>
      <c r="O13456" s="820"/>
      <c r="P13456" s="820"/>
      <c r="Q13456" s="820"/>
      <c r="R13456" s="820"/>
      <c r="S13456" s="820"/>
      <c r="T13456" s="820"/>
      <c r="U13456" s="820"/>
      <c r="V13456" s="820"/>
      <c r="W13456" s="820"/>
      <c r="X13456" s="820"/>
      <c r="Y13456" s="820"/>
      <c r="Z13456" s="820"/>
    </row>
    <row r="13457" spans="7:26">
      <c r="G13457" s="826"/>
      <c r="H13457" s="820"/>
      <c r="J13457" s="820"/>
      <c r="K13457" s="820"/>
      <c r="L13457" s="820"/>
      <c r="M13457" s="820"/>
      <c r="N13457" s="820"/>
      <c r="O13457" s="820"/>
      <c r="P13457" s="820"/>
      <c r="Q13457" s="820"/>
      <c r="R13457" s="820"/>
      <c r="S13457" s="820"/>
      <c r="T13457" s="820"/>
      <c r="U13457" s="820"/>
      <c r="V13457" s="820"/>
      <c r="W13457" s="820"/>
      <c r="X13457" s="820"/>
      <c r="Y13457" s="820"/>
      <c r="Z13457" s="820"/>
    </row>
    <row r="13458" spans="7:26">
      <c r="G13458" s="826"/>
      <c r="H13458" s="820"/>
      <c r="J13458" s="820"/>
      <c r="K13458" s="820"/>
      <c r="L13458" s="820"/>
      <c r="M13458" s="820"/>
      <c r="N13458" s="820"/>
      <c r="O13458" s="820"/>
      <c r="P13458" s="820"/>
      <c r="Q13458" s="820"/>
      <c r="R13458" s="820"/>
      <c r="S13458" s="820"/>
      <c r="T13458" s="820"/>
      <c r="U13458" s="820"/>
      <c r="V13458" s="820"/>
      <c r="W13458" s="820"/>
      <c r="X13458" s="820"/>
      <c r="Y13458" s="820"/>
      <c r="Z13458" s="820"/>
    </row>
    <row r="13459" spans="7:26">
      <c r="G13459" s="826"/>
      <c r="H13459" s="820"/>
      <c r="J13459" s="820"/>
      <c r="K13459" s="820"/>
      <c r="L13459" s="820"/>
      <c r="M13459" s="820"/>
      <c r="N13459" s="820"/>
      <c r="O13459" s="820"/>
      <c r="P13459" s="820"/>
      <c r="Q13459" s="820"/>
      <c r="R13459" s="820"/>
      <c r="S13459" s="820"/>
      <c r="T13459" s="820"/>
      <c r="U13459" s="820"/>
      <c r="V13459" s="820"/>
      <c r="W13459" s="820"/>
      <c r="X13459" s="820"/>
      <c r="Y13459" s="820"/>
      <c r="Z13459" s="820"/>
    </row>
    <row r="13460" spans="7:26">
      <c r="G13460" s="826"/>
      <c r="H13460" s="820"/>
      <c r="J13460" s="820"/>
      <c r="K13460" s="820"/>
      <c r="L13460" s="820"/>
      <c r="M13460" s="820"/>
      <c r="N13460" s="820"/>
      <c r="O13460" s="820"/>
      <c r="P13460" s="820"/>
      <c r="Q13460" s="820"/>
      <c r="R13460" s="820"/>
      <c r="S13460" s="820"/>
      <c r="T13460" s="820"/>
      <c r="U13460" s="820"/>
      <c r="V13460" s="820"/>
      <c r="W13460" s="820"/>
      <c r="X13460" s="820"/>
      <c r="Y13460" s="820"/>
      <c r="Z13460" s="820"/>
    </row>
    <row r="13461" spans="7:26">
      <c r="G13461" s="826"/>
      <c r="H13461" s="820"/>
      <c r="J13461" s="820"/>
      <c r="K13461" s="820"/>
      <c r="L13461" s="820"/>
      <c r="M13461" s="820"/>
      <c r="N13461" s="820"/>
      <c r="O13461" s="820"/>
      <c r="P13461" s="820"/>
      <c r="Q13461" s="820"/>
      <c r="R13461" s="820"/>
      <c r="S13461" s="820"/>
      <c r="T13461" s="820"/>
      <c r="U13461" s="820"/>
      <c r="V13461" s="820"/>
      <c r="W13461" s="820"/>
      <c r="X13461" s="820"/>
      <c r="Y13461" s="820"/>
      <c r="Z13461" s="820"/>
    </row>
    <row r="13462" spans="7:26">
      <c r="G13462" s="826"/>
      <c r="H13462" s="820"/>
      <c r="J13462" s="820"/>
      <c r="K13462" s="820"/>
      <c r="L13462" s="820"/>
      <c r="M13462" s="820"/>
      <c r="N13462" s="820"/>
      <c r="O13462" s="820"/>
      <c r="P13462" s="820"/>
      <c r="Q13462" s="820"/>
      <c r="R13462" s="820"/>
      <c r="S13462" s="820"/>
      <c r="T13462" s="820"/>
      <c r="U13462" s="820"/>
      <c r="V13462" s="820"/>
      <c r="W13462" s="820"/>
      <c r="X13462" s="820"/>
      <c r="Y13462" s="820"/>
      <c r="Z13462" s="820"/>
    </row>
    <row r="13463" spans="7:26">
      <c r="G13463" s="826"/>
      <c r="H13463" s="820"/>
      <c r="J13463" s="820"/>
      <c r="K13463" s="820"/>
      <c r="L13463" s="820"/>
      <c r="M13463" s="820"/>
      <c r="N13463" s="820"/>
      <c r="O13463" s="820"/>
      <c r="P13463" s="820"/>
      <c r="Q13463" s="820"/>
      <c r="R13463" s="820"/>
      <c r="S13463" s="820"/>
      <c r="T13463" s="820"/>
      <c r="U13463" s="820"/>
      <c r="V13463" s="820"/>
      <c r="W13463" s="820"/>
      <c r="X13463" s="820"/>
      <c r="Y13463" s="820"/>
      <c r="Z13463" s="820"/>
    </row>
    <row r="13464" spans="7:26">
      <c r="G13464" s="826"/>
      <c r="H13464" s="820"/>
      <c r="J13464" s="820"/>
      <c r="K13464" s="820"/>
      <c r="L13464" s="820"/>
      <c r="M13464" s="820"/>
      <c r="N13464" s="820"/>
      <c r="O13464" s="820"/>
      <c r="P13464" s="820"/>
      <c r="Q13464" s="820"/>
      <c r="R13464" s="820"/>
      <c r="S13464" s="820"/>
      <c r="T13464" s="820"/>
      <c r="U13464" s="820"/>
      <c r="V13464" s="820"/>
      <c r="W13464" s="820"/>
      <c r="X13464" s="820"/>
      <c r="Y13464" s="820"/>
      <c r="Z13464" s="820"/>
    </row>
    <row r="13465" spans="7:26">
      <c r="G13465" s="826"/>
      <c r="H13465" s="820"/>
      <c r="J13465" s="820"/>
      <c r="K13465" s="820"/>
      <c r="L13465" s="820"/>
      <c r="M13465" s="820"/>
      <c r="N13465" s="820"/>
      <c r="O13465" s="820"/>
      <c r="P13465" s="820"/>
      <c r="Q13465" s="820"/>
      <c r="R13465" s="820"/>
      <c r="S13465" s="820"/>
      <c r="T13465" s="820"/>
      <c r="U13465" s="820"/>
      <c r="V13465" s="820"/>
      <c r="W13465" s="820"/>
      <c r="X13465" s="820"/>
      <c r="Y13465" s="820"/>
      <c r="Z13465" s="820"/>
    </row>
    <row r="13466" spans="7:26">
      <c r="G13466" s="826"/>
      <c r="H13466" s="820"/>
      <c r="J13466" s="820"/>
      <c r="K13466" s="820"/>
      <c r="L13466" s="820"/>
      <c r="M13466" s="820"/>
      <c r="N13466" s="820"/>
      <c r="O13466" s="820"/>
      <c r="P13466" s="820"/>
      <c r="Q13466" s="820"/>
      <c r="R13466" s="820"/>
      <c r="S13466" s="820"/>
      <c r="T13466" s="820"/>
      <c r="U13466" s="820"/>
      <c r="V13466" s="820"/>
      <c r="W13466" s="820"/>
      <c r="X13466" s="820"/>
      <c r="Y13466" s="820"/>
      <c r="Z13466" s="820"/>
    </row>
    <row r="13467" spans="7:26">
      <c r="G13467" s="826"/>
      <c r="H13467" s="820"/>
      <c r="J13467" s="820"/>
      <c r="K13467" s="820"/>
      <c r="L13467" s="820"/>
      <c r="M13467" s="820"/>
      <c r="N13467" s="820"/>
      <c r="O13467" s="820"/>
      <c r="P13467" s="820"/>
      <c r="Q13467" s="820"/>
      <c r="R13467" s="820"/>
      <c r="S13467" s="820"/>
      <c r="T13467" s="820"/>
      <c r="U13467" s="820"/>
      <c r="V13467" s="820"/>
      <c r="W13467" s="820"/>
      <c r="X13467" s="820"/>
      <c r="Y13467" s="820"/>
      <c r="Z13467" s="820"/>
    </row>
    <row r="13468" spans="7:26">
      <c r="G13468" s="826"/>
      <c r="H13468" s="820"/>
      <c r="J13468" s="820"/>
      <c r="K13468" s="820"/>
      <c r="L13468" s="820"/>
      <c r="M13468" s="820"/>
      <c r="N13468" s="820"/>
      <c r="O13468" s="820"/>
      <c r="P13468" s="820"/>
      <c r="Q13468" s="820"/>
      <c r="R13468" s="820"/>
      <c r="S13468" s="820"/>
      <c r="T13468" s="820"/>
      <c r="U13468" s="820"/>
      <c r="V13468" s="820"/>
      <c r="W13468" s="820"/>
      <c r="X13468" s="820"/>
      <c r="Y13468" s="820"/>
      <c r="Z13468" s="820"/>
    </row>
    <row r="13469" spans="7:26">
      <c r="G13469" s="826"/>
      <c r="H13469" s="820"/>
      <c r="J13469" s="820"/>
      <c r="K13469" s="820"/>
      <c r="L13469" s="820"/>
      <c r="M13469" s="820"/>
      <c r="N13469" s="820"/>
      <c r="O13469" s="820"/>
      <c r="P13469" s="820"/>
      <c r="Q13469" s="820"/>
      <c r="R13469" s="820"/>
      <c r="S13469" s="820"/>
      <c r="T13469" s="820"/>
      <c r="U13469" s="820"/>
      <c r="V13469" s="820"/>
      <c r="W13469" s="820"/>
      <c r="X13469" s="820"/>
      <c r="Y13469" s="820"/>
      <c r="Z13469" s="820"/>
    </row>
    <row r="13470" spans="7:26">
      <c r="G13470" s="826"/>
      <c r="H13470" s="820"/>
      <c r="J13470" s="820"/>
      <c r="K13470" s="820"/>
      <c r="L13470" s="820"/>
      <c r="M13470" s="820"/>
      <c r="N13470" s="820"/>
      <c r="O13470" s="820"/>
      <c r="P13470" s="820"/>
      <c r="Q13470" s="820"/>
      <c r="R13470" s="820"/>
      <c r="S13470" s="820"/>
      <c r="T13470" s="820"/>
      <c r="U13470" s="820"/>
      <c r="V13470" s="820"/>
      <c r="W13470" s="820"/>
      <c r="X13470" s="820"/>
      <c r="Y13470" s="820"/>
      <c r="Z13470" s="820"/>
    </row>
    <row r="13471" spans="7:26">
      <c r="G13471" s="826"/>
      <c r="H13471" s="820"/>
      <c r="J13471" s="820"/>
      <c r="K13471" s="820"/>
      <c r="L13471" s="820"/>
      <c r="M13471" s="820"/>
      <c r="N13471" s="820"/>
      <c r="O13471" s="820"/>
      <c r="P13471" s="820"/>
      <c r="Q13471" s="820"/>
      <c r="R13471" s="820"/>
      <c r="S13471" s="820"/>
      <c r="T13471" s="820"/>
      <c r="U13471" s="820"/>
      <c r="V13471" s="820"/>
      <c r="W13471" s="820"/>
      <c r="X13471" s="820"/>
      <c r="Y13471" s="820"/>
      <c r="Z13471" s="820"/>
    </row>
    <row r="13472" spans="7:26">
      <c r="G13472" s="826"/>
      <c r="H13472" s="820"/>
      <c r="J13472" s="820"/>
      <c r="K13472" s="820"/>
      <c r="L13472" s="820"/>
      <c r="M13472" s="820"/>
      <c r="N13472" s="820"/>
      <c r="O13472" s="820"/>
      <c r="P13472" s="820"/>
      <c r="Q13472" s="820"/>
      <c r="R13472" s="820"/>
      <c r="S13472" s="820"/>
      <c r="T13472" s="820"/>
      <c r="U13472" s="820"/>
      <c r="V13472" s="820"/>
      <c r="W13472" s="820"/>
      <c r="X13472" s="820"/>
      <c r="Y13472" s="820"/>
      <c r="Z13472" s="820"/>
    </row>
    <row r="13473" spans="7:26">
      <c r="G13473" s="826"/>
      <c r="H13473" s="820"/>
      <c r="J13473" s="820"/>
      <c r="K13473" s="820"/>
      <c r="L13473" s="820"/>
      <c r="M13473" s="820"/>
      <c r="N13473" s="820"/>
      <c r="O13473" s="820"/>
      <c r="P13473" s="820"/>
      <c r="Q13473" s="820"/>
      <c r="R13473" s="820"/>
      <c r="S13473" s="820"/>
      <c r="T13473" s="820"/>
      <c r="U13473" s="820"/>
      <c r="V13473" s="820"/>
      <c r="W13473" s="820"/>
      <c r="X13473" s="820"/>
      <c r="Y13473" s="820"/>
      <c r="Z13473" s="820"/>
    </row>
    <row r="13474" spans="7:26">
      <c r="G13474" s="826"/>
      <c r="H13474" s="820"/>
      <c r="J13474" s="820"/>
      <c r="K13474" s="820"/>
      <c r="L13474" s="820"/>
      <c r="M13474" s="820"/>
      <c r="N13474" s="820"/>
      <c r="O13474" s="820"/>
      <c r="P13474" s="820"/>
      <c r="Q13474" s="820"/>
      <c r="R13474" s="820"/>
      <c r="S13474" s="820"/>
      <c r="T13474" s="820"/>
      <c r="U13474" s="820"/>
      <c r="V13474" s="820"/>
      <c r="W13474" s="820"/>
      <c r="X13474" s="820"/>
      <c r="Y13474" s="820"/>
      <c r="Z13474" s="820"/>
    </row>
    <row r="13475" spans="7:26">
      <c r="G13475" s="826"/>
      <c r="H13475" s="820"/>
      <c r="J13475" s="820"/>
      <c r="K13475" s="820"/>
      <c r="L13475" s="820"/>
      <c r="M13475" s="820"/>
      <c r="N13475" s="820"/>
      <c r="O13475" s="820"/>
      <c r="P13475" s="820"/>
      <c r="Q13475" s="820"/>
      <c r="R13475" s="820"/>
      <c r="S13475" s="820"/>
      <c r="T13475" s="820"/>
      <c r="U13475" s="820"/>
      <c r="V13475" s="820"/>
      <c r="W13475" s="820"/>
      <c r="X13475" s="820"/>
      <c r="Y13475" s="820"/>
      <c r="Z13475" s="820"/>
    </row>
    <row r="13476" spans="7:26">
      <c r="G13476" s="826"/>
      <c r="H13476" s="820"/>
      <c r="J13476" s="820"/>
      <c r="K13476" s="820"/>
      <c r="L13476" s="820"/>
      <c r="M13476" s="820"/>
      <c r="N13476" s="820"/>
      <c r="O13476" s="820"/>
      <c r="P13476" s="820"/>
      <c r="Q13476" s="820"/>
      <c r="R13476" s="820"/>
      <c r="S13476" s="820"/>
      <c r="T13476" s="820"/>
      <c r="U13476" s="820"/>
      <c r="V13476" s="820"/>
      <c r="W13476" s="820"/>
      <c r="X13476" s="820"/>
      <c r="Y13476" s="820"/>
      <c r="Z13476" s="820"/>
    </row>
    <row r="13477" spans="7:26">
      <c r="G13477" s="826"/>
      <c r="H13477" s="820"/>
      <c r="J13477" s="820"/>
      <c r="K13477" s="820"/>
      <c r="L13477" s="820"/>
      <c r="M13477" s="820"/>
      <c r="N13477" s="820"/>
      <c r="O13477" s="820"/>
      <c r="P13477" s="820"/>
      <c r="Q13477" s="820"/>
      <c r="R13477" s="820"/>
      <c r="S13477" s="820"/>
      <c r="T13477" s="820"/>
      <c r="U13477" s="820"/>
      <c r="V13477" s="820"/>
      <c r="W13477" s="820"/>
      <c r="X13477" s="820"/>
      <c r="Y13477" s="820"/>
      <c r="Z13477" s="820"/>
    </row>
    <row r="13478" spans="7:26">
      <c r="G13478" s="826"/>
      <c r="H13478" s="820"/>
      <c r="J13478" s="820"/>
      <c r="K13478" s="820"/>
      <c r="L13478" s="820"/>
      <c r="M13478" s="820"/>
      <c r="N13478" s="820"/>
      <c r="O13478" s="820"/>
      <c r="P13478" s="820"/>
      <c r="Q13478" s="820"/>
      <c r="R13478" s="820"/>
      <c r="S13478" s="820"/>
      <c r="T13478" s="820"/>
      <c r="U13478" s="820"/>
      <c r="V13478" s="820"/>
      <c r="W13478" s="820"/>
      <c r="X13478" s="820"/>
      <c r="Y13478" s="820"/>
      <c r="Z13478" s="820"/>
    </row>
    <row r="13479" spans="7:26">
      <c r="G13479" s="826"/>
      <c r="H13479" s="820"/>
      <c r="J13479" s="820"/>
      <c r="K13479" s="820"/>
      <c r="L13479" s="820"/>
      <c r="M13479" s="820"/>
      <c r="N13479" s="820"/>
      <c r="O13479" s="820"/>
      <c r="P13479" s="820"/>
      <c r="Q13479" s="820"/>
      <c r="R13479" s="820"/>
      <c r="S13479" s="820"/>
      <c r="T13479" s="820"/>
      <c r="U13479" s="820"/>
      <c r="V13479" s="820"/>
      <c r="W13479" s="820"/>
      <c r="X13479" s="820"/>
      <c r="Y13479" s="820"/>
      <c r="Z13479" s="820"/>
    </row>
    <row r="13480" spans="7:26">
      <c r="G13480" s="826"/>
      <c r="H13480" s="820"/>
      <c r="J13480" s="820"/>
      <c r="K13480" s="820"/>
      <c r="L13480" s="820"/>
      <c r="M13480" s="820"/>
      <c r="N13480" s="820"/>
      <c r="O13480" s="820"/>
      <c r="P13480" s="820"/>
      <c r="Q13480" s="820"/>
      <c r="R13480" s="820"/>
      <c r="S13480" s="820"/>
      <c r="T13480" s="820"/>
      <c r="U13480" s="820"/>
      <c r="V13480" s="820"/>
      <c r="W13480" s="820"/>
      <c r="X13480" s="820"/>
      <c r="Y13480" s="820"/>
      <c r="Z13480" s="820"/>
    </row>
    <row r="13481" spans="7:26">
      <c r="G13481" s="826"/>
      <c r="H13481" s="820"/>
      <c r="J13481" s="820"/>
      <c r="K13481" s="820"/>
      <c r="L13481" s="820"/>
      <c r="M13481" s="820"/>
      <c r="N13481" s="820"/>
      <c r="O13481" s="820"/>
      <c r="P13481" s="820"/>
      <c r="Q13481" s="820"/>
      <c r="R13481" s="820"/>
      <c r="S13481" s="820"/>
      <c r="T13481" s="820"/>
      <c r="U13481" s="820"/>
      <c r="V13481" s="820"/>
      <c r="W13481" s="820"/>
      <c r="X13481" s="820"/>
      <c r="Y13481" s="820"/>
      <c r="Z13481" s="820"/>
    </row>
    <row r="13482" spans="7:26">
      <c r="G13482" s="826"/>
      <c r="H13482" s="820"/>
      <c r="J13482" s="820"/>
      <c r="K13482" s="820"/>
      <c r="L13482" s="820"/>
      <c r="M13482" s="820"/>
      <c r="N13482" s="820"/>
      <c r="O13482" s="820"/>
      <c r="P13482" s="820"/>
      <c r="Q13482" s="820"/>
      <c r="R13482" s="820"/>
      <c r="S13482" s="820"/>
      <c r="T13482" s="820"/>
      <c r="U13482" s="820"/>
      <c r="V13482" s="820"/>
      <c r="W13482" s="820"/>
      <c r="X13482" s="820"/>
      <c r="Y13482" s="820"/>
      <c r="Z13482" s="820"/>
    </row>
    <row r="13483" spans="7:26">
      <c r="G13483" s="826"/>
      <c r="H13483" s="820"/>
      <c r="J13483" s="820"/>
      <c r="K13483" s="820"/>
      <c r="L13483" s="820"/>
      <c r="M13483" s="820"/>
      <c r="N13483" s="820"/>
      <c r="O13483" s="820"/>
      <c r="P13483" s="820"/>
      <c r="Q13483" s="820"/>
      <c r="R13483" s="820"/>
      <c r="S13483" s="820"/>
      <c r="T13483" s="820"/>
      <c r="U13483" s="820"/>
      <c r="V13483" s="820"/>
      <c r="W13483" s="820"/>
      <c r="X13483" s="820"/>
      <c r="Y13483" s="820"/>
      <c r="Z13483" s="820"/>
    </row>
    <row r="13484" spans="7:26">
      <c r="G13484" s="826"/>
      <c r="H13484" s="820"/>
      <c r="J13484" s="820"/>
      <c r="K13484" s="820"/>
      <c r="L13484" s="820"/>
      <c r="M13484" s="820"/>
      <c r="N13484" s="820"/>
      <c r="O13484" s="820"/>
      <c r="P13484" s="820"/>
      <c r="Q13484" s="820"/>
      <c r="R13484" s="820"/>
      <c r="S13484" s="820"/>
      <c r="T13484" s="820"/>
      <c r="U13484" s="820"/>
      <c r="V13484" s="820"/>
      <c r="W13484" s="820"/>
      <c r="X13484" s="820"/>
      <c r="Y13484" s="820"/>
      <c r="Z13484" s="820"/>
    </row>
    <row r="13485" spans="7:26">
      <c r="G13485" s="826"/>
      <c r="H13485" s="820"/>
      <c r="J13485" s="820"/>
      <c r="K13485" s="820"/>
      <c r="L13485" s="820"/>
      <c r="M13485" s="820"/>
      <c r="N13485" s="820"/>
      <c r="O13485" s="820"/>
      <c r="P13485" s="820"/>
      <c r="Q13485" s="820"/>
      <c r="R13485" s="820"/>
      <c r="S13485" s="820"/>
      <c r="T13485" s="820"/>
      <c r="U13485" s="820"/>
      <c r="V13485" s="820"/>
      <c r="W13485" s="820"/>
      <c r="X13485" s="820"/>
      <c r="Y13485" s="820"/>
      <c r="Z13485" s="820"/>
    </row>
    <row r="13486" spans="7:26">
      <c r="G13486" s="826"/>
      <c r="H13486" s="820"/>
      <c r="J13486" s="820"/>
      <c r="K13486" s="820"/>
      <c r="L13486" s="820"/>
      <c r="M13486" s="820"/>
      <c r="N13486" s="820"/>
      <c r="O13486" s="820"/>
      <c r="P13486" s="820"/>
      <c r="Q13486" s="820"/>
      <c r="R13486" s="820"/>
      <c r="S13486" s="820"/>
      <c r="T13486" s="820"/>
      <c r="U13486" s="820"/>
      <c r="V13486" s="820"/>
      <c r="W13486" s="820"/>
      <c r="X13486" s="820"/>
      <c r="Y13486" s="820"/>
      <c r="Z13486" s="820"/>
    </row>
    <row r="13487" spans="7:26">
      <c r="G13487" s="826"/>
      <c r="H13487" s="820"/>
      <c r="J13487" s="820"/>
      <c r="K13487" s="820"/>
      <c r="L13487" s="820"/>
      <c r="M13487" s="820"/>
      <c r="N13487" s="820"/>
      <c r="O13487" s="820"/>
      <c r="P13487" s="820"/>
      <c r="Q13487" s="820"/>
      <c r="R13487" s="820"/>
      <c r="S13487" s="820"/>
      <c r="T13487" s="820"/>
      <c r="U13487" s="820"/>
      <c r="V13487" s="820"/>
      <c r="W13487" s="820"/>
      <c r="X13487" s="820"/>
      <c r="Y13487" s="820"/>
      <c r="Z13487" s="820"/>
    </row>
    <row r="13488" spans="7:26">
      <c r="G13488" s="826"/>
      <c r="H13488" s="820"/>
      <c r="J13488" s="820"/>
      <c r="K13488" s="820"/>
      <c r="L13488" s="820"/>
      <c r="M13488" s="820"/>
      <c r="N13488" s="820"/>
      <c r="O13488" s="820"/>
      <c r="P13488" s="820"/>
      <c r="Q13488" s="820"/>
      <c r="R13488" s="820"/>
      <c r="S13488" s="820"/>
      <c r="T13488" s="820"/>
      <c r="U13488" s="820"/>
      <c r="V13488" s="820"/>
      <c r="W13488" s="820"/>
      <c r="X13488" s="820"/>
      <c r="Y13488" s="820"/>
      <c r="Z13488" s="820"/>
    </row>
    <row r="13489" spans="7:26">
      <c r="G13489" s="826"/>
      <c r="H13489" s="820"/>
      <c r="J13489" s="820"/>
      <c r="K13489" s="820"/>
      <c r="L13489" s="820"/>
      <c r="M13489" s="820"/>
      <c r="N13489" s="820"/>
      <c r="O13489" s="820"/>
      <c r="P13489" s="820"/>
      <c r="Q13489" s="820"/>
      <c r="R13489" s="820"/>
      <c r="S13489" s="820"/>
      <c r="T13489" s="820"/>
      <c r="U13489" s="820"/>
      <c r="V13489" s="820"/>
      <c r="W13489" s="820"/>
      <c r="X13489" s="820"/>
      <c r="Y13489" s="820"/>
      <c r="Z13489" s="820"/>
    </row>
    <row r="13490" spans="7:26">
      <c r="G13490" s="826"/>
      <c r="H13490" s="820"/>
      <c r="J13490" s="820"/>
      <c r="K13490" s="820"/>
      <c r="L13490" s="820"/>
      <c r="M13490" s="820"/>
      <c r="N13490" s="820"/>
      <c r="O13490" s="820"/>
      <c r="P13490" s="820"/>
      <c r="Q13490" s="820"/>
      <c r="R13490" s="820"/>
      <c r="S13490" s="820"/>
      <c r="T13490" s="820"/>
      <c r="U13490" s="820"/>
      <c r="V13490" s="820"/>
      <c r="W13490" s="820"/>
      <c r="X13490" s="820"/>
      <c r="Y13490" s="820"/>
      <c r="Z13490" s="820"/>
    </row>
    <row r="13491" spans="7:26">
      <c r="G13491" s="826"/>
      <c r="H13491" s="820"/>
      <c r="J13491" s="820"/>
      <c r="K13491" s="820"/>
      <c r="L13491" s="820"/>
      <c r="M13491" s="820"/>
      <c r="N13491" s="820"/>
      <c r="O13491" s="820"/>
      <c r="P13491" s="820"/>
      <c r="Q13491" s="820"/>
      <c r="R13491" s="820"/>
      <c r="S13491" s="820"/>
      <c r="T13491" s="820"/>
      <c r="U13491" s="820"/>
      <c r="V13491" s="820"/>
      <c r="W13491" s="820"/>
      <c r="X13491" s="820"/>
      <c r="Y13491" s="820"/>
      <c r="Z13491" s="820"/>
    </row>
    <row r="13492" spans="7:26">
      <c r="G13492" s="826"/>
      <c r="H13492" s="820"/>
      <c r="J13492" s="820"/>
      <c r="K13492" s="820"/>
      <c r="L13492" s="820"/>
      <c r="M13492" s="820"/>
      <c r="N13492" s="820"/>
      <c r="O13492" s="820"/>
      <c r="P13492" s="820"/>
      <c r="Q13492" s="820"/>
      <c r="R13492" s="820"/>
      <c r="S13492" s="820"/>
      <c r="T13492" s="820"/>
      <c r="U13492" s="820"/>
      <c r="V13492" s="820"/>
      <c r="W13492" s="820"/>
      <c r="X13492" s="820"/>
      <c r="Y13492" s="820"/>
      <c r="Z13492" s="820"/>
    </row>
    <row r="13493" spans="7:26">
      <c r="G13493" s="826"/>
      <c r="H13493" s="820"/>
      <c r="J13493" s="820"/>
      <c r="K13493" s="820"/>
      <c r="L13493" s="820"/>
      <c r="M13493" s="820"/>
      <c r="N13493" s="820"/>
      <c r="O13493" s="820"/>
      <c r="P13493" s="820"/>
      <c r="Q13493" s="820"/>
      <c r="R13493" s="820"/>
      <c r="S13493" s="820"/>
      <c r="T13493" s="820"/>
      <c r="U13493" s="820"/>
      <c r="V13493" s="820"/>
      <c r="W13493" s="820"/>
      <c r="X13493" s="820"/>
      <c r="Y13493" s="820"/>
      <c r="Z13493" s="820"/>
    </row>
    <row r="13494" spans="7:26">
      <c r="G13494" s="826"/>
      <c r="H13494" s="820"/>
      <c r="J13494" s="820"/>
      <c r="K13494" s="820"/>
      <c r="L13494" s="820"/>
      <c r="M13494" s="820"/>
      <c r="N13494" s="820"/>
      <c r="O13494" s="820"/>
      <c r="P13494" s="820"/>
      <c r="Q13494" s="820"/>
      <c r="R13494" s="820"/>
      <c r="S13494" s="820"/>
      <c r="T13494" s="820"/>
      <c r="U13494" s="820"/>
      <c r="V13494" s="820"/>
      <c r="W13494" s="820"/>
      <c r="X13494" s="820"/>
      <c r="Y13494" s="820"/>
      <c r="Z13494" s="820"/>
    </row>
    <row r="13495" spans="7:26">
      <c r="G13495" s="826"/>
      <c r="H13495" s="820"/>
      <c r="J13495" s="820"/>
      <c r="K13495" s="820"/>
      <c r="L13495" s="820"/>
      <c r="M13495" s="820"/>
      <c r="N13495" s="820"/>
      <c r="O13495" s="820"/>
      <c r="P13495" s="820"/>
      <c r="Q13495" s="820"/>
      <c r="R13495" s="820"/>
      <c r="S13495" s="820"/>
      <c r="T13495" s="820"/>
      <c r="U13495" s="820"/>
      <c r="V13495" s="820"/>
      <c r="W13495" s="820"/>
      <c r="X13495" s="820"/>
      <c r="Y13495" s="820"/>
      <c r="Z13495" s="820"/>
    </row>
    <row r="13496" spans="7:26">
      <c r="G13496" s="826"/>
      <c r="H13496" s="820"/>
      <c r="J13496" s="820"/>
      <c r="K13496" s="820"/>
      <c r="L13496" s="820"/>
      <c r="M13496" s="820"/>
      <c r="N13496" s="820"/>
      <c r="O13496" s="820"/>
      <c r="P13496" s="820"/>
      <c r="Q13496" s="820"/>
      <c r="R13496" s="820"/>
      <c r="S13496" s="820"/>
      <c r="T13496" s="820"/>
      <c r="U13496" s="820"/>
      <c r="V13496" s="820"/>
      <c r="W13496" s="820"/>
      <c r="X13496" s="820"/>
      <c r="Y13496" s="820"/>
      <c r="Z13496" s="820"/>
    </row>
    <row r="13497" spans="7:26">
      <c r="G13497" s="826"/>
      <c r="H13497" s="820"/>
      <c r="J13497" s="820"/>
      <c r="K13497" s="820"/>
      <c r="L13497" s="820"/>
      <c r="M13497" s="820"/>
      <c r="N13497" s="820"/>
      <c r="O13497" s="820"/>
      <c r="P13497" s="820"/>
      <c r="Q13497" s="820"/>
      <c r="R13497" s="820"/>
      <c r="S13497" s="820"/>
      <c r="T13497" s="820"/>
      <c r="U13497" s="820"/>
      <c r="V13497" s="820"/>
      <c r="W13497" s="820"/>
      <c r="X13497" s="820"/>
      <c r="Y13497" s="820"/>
      <c r="Z13497" s="820"/>
    </row>
    <row r="13498" spans="7:26">
      <c r="G13498" s="826"/>
      <c r="H13498" s="820"/>
      <c r="J13498" s="820"/>
      <c r="K13498" s="820"/>
      <c r="L13498" s="820"/>
      <c r="M13498" s="820"/>
      <c r="N13498" s="820"/>
      <c r="O13498" s="820"/>
      <c r="P13498" s="820"/>
      <c r="Q13498" s="820"/>
      <c r="R13498" s="820"/>
      <c r="S13498" s="820"/>
      <c r="T13498" s="820"/>
      <c r="U13498" s="820"/>
      <c r="V13498" s="820"/>
      <c r="W13498" s="820"/>
      <c r="X13498" s="820"/>
      <c r="Y13498" s="820"/>
      <c r="Z13498" s="820"/>
    </row>
    <row r="13499" spans="7:26">
      <c r="G13499" s="826"/>
      <c r="H13499" s="820"/>
      <c r="J13499" s="820"/>
      <c r="K13499" s="820"/>
      <c r="L13499" s="820"/>
      <c r="M13499" s="820"/>
      <c r="N13499" s="820"/>
      <c r="O13499" s="820"/>
      <c r="P13499" s="820"/>
      <c r="Q13499" s="820"/>
      <c r="R13499" s="820"/>
      <c r="S13499" s="820"/>
      <c r="T13499" s="820"/>
      <c r="U13499" s="820"/>
      <c r="V13499" s="820"/>
      <c r="W13499" s="820"/>
      <c r="X13499" s="820"/>
      <c r="Y13499" s="820"/>
      <c r="Z13499" s="820"/>
    </row>
    <row r="13500" spans="7:26">
      <c r="G13500" s="826"/>
      <c r="H13500" s="820"/>
      <c r="J13500" s="820"/>
      <c r="K13500" s="820"/>
      <c r="L13500" s="820"/>
      <c r="M13500" s="820"/>
      <c r="N13500" s="820"/>
      <c r="O13500" s="820"/>
      <c r="P13500" s="820"/>
      <c r="Q13500" s="820"/>
      <c r="R13500" s="820"/>
      <c r="S13500" s="820"/>
      <c r="T13500" s="820"/>
      <c r="U13500" s="820"/>
      <c r="V13500" s="820"/>
      <c r="W13500" s="820"/>
      <c r="X13500" s="820"/>
      <c r="Y13500" s="820"/>
      <c r="Z13500" s="820"/>
    </row>
    <row r="13501" spans="7:26">
      <c r="G13501" s="826"/>
      <c r="H13501" s="820"/>
      <c r="J13501" s="820"/>
      <c r="K13501" s="820"/>
      <c r="L13501" s="820"/>
      <c r="M13501" s="820"/>
      <c r="N13501" s="820"/>
      <c r="O13501" s="820"/>
      <c r="P13501" s="820"/>
      <c r="Q13501" s="820"/>
      <c r="R13501" s="820"/>
      <c r="S13501" s="820"/>
      <c r="T13501" s="820"/>
      <c r="U13501" s="820"/>
      <c r="V13501" s="820"/>
      <c r="W13501" s="820"/>
      <c r="X13501" s="820"/>
      <c r="Y13501" s="820"/>
      <c r="Z13501" s="820"/>
    </row>
    <row r="13502" spans="7:26">
      <c r="G13502" s="826"/>
      <c r="H13502" s="820"/>
      <c r="J13502" s="820"/>
      <c r="K13502" s="820"/>
      <c r="L13502" s="820"/>
      <c r="M13502" s="820"/>
      <c r="N13502" s="820"/>
      <c r="O13502" s="820"/>
      <c r="P13502" s="820"/>
      <c r="Q13502" s="820"/>
      <c r="R13502" s="820"/>
      <c r="S13502" s="820"/>
      <c r="T13502" s="820"/>
      <c r="U13502" s="820"/>
      <c r="V13502" s="820"/>
      <c r="W13502" s="820"/>
      <c r="X13502" s="820"/>
      <c r="Y13502" s="820"/>
      <c r="Z13502" s="820"/>
    </row>
    <row r="13503" spans="7:26">
      <c r="G13503" s="826"/>
      <c r="H13503" s="820"/>
      <c r="J13503" s="820"/>
      <c r="K13503" s="820"/>
      <c r="L13503" s="820"/>
      <c r="M13503" s="820"/>
      <c r="N13503" s="820"/>
      <c r="O13503" s="820"/>
      <c r="P13503" s="820"/>
      <c r="Q13503" s="820"/>
      <c r="R13503" s="820"/>
      <c r="S13503" s="820"/>
      <c r="T13503" s="820"/>
      <c r="U13503" s="820"/>
      <c r="V13503" s="820"/>
      <c r="W13503" s="820"/>
      <c r="X13503" s="820"/>
      <c r="Y13503" s="820"/>
      <c r="Z13503" s="820"/>
    </row>
    <row r="13504" spans="7:26">
      <c r="G13504" s="826"/>
      <c r="H13504" s="820"/>
      <c r="J13504" s="820"/>
      <c r="K13504" s="820"/>
      <c r="L13504" s="820"/>
      <c r="M13504" s="820"/>
      <c r="N13504" s="820"/>
      <c r="O13504" s="820"/>
      <c r="P13504" s="820"/>
      <c r="Q13504" s="820"/>
      <c r="R13504" s="820"/>
      <c r="S13504" s="820"/>
      <c r="T13504" s="820"/>
      <c r="U13504" s="820"/>
      <c r="V13504" s="820"/>
      <c r="W13504" s="820"/>
      <c r="X13504" s="820"/>
      <c r="Y13504" s="820"/>
      <c r="Z13504" s="820"/>
    </row>
    <row r="13505" spans="7:26">
      <c r="G13505" s="826"/>
      <c r="H13505" s="820"/>
      <c r="J13505" s="820"/>
      <c r="K13505" s="820"/>
      <c r="L13505" s="820"/>
      <c r="M13505" s="820"/>
      <c r="N13505" s="820"/>
      <c r="O13505" s="820"/>
      <c r="P13505" s="820"/>
      <c r="Q13505" s="820"/>
      <c r="R13505" s="820"/>
      <c r="S13505" s="820"/>
      <c r="T13505" s="820"/>
      <c r="U13505" s="820"/>
      <c r="V13505" s="820"/>
      <c r="W13505" s="820"/>
      <c r="X13505" s="820"/>
      <c r="Y13505" s="820"/>
      <c r="Z13505" s="820"/>
    </row>
    <row r="13506" spans="7:26">
      <c r="G13506" s="826"/>
      <c r="H13506" s="820"/>
      <c r="J13506" s="820"/>
      <c r="K13506" s="820"/>
      <c r="L13506" s="820"/>
      <c r="M13506" s="820"/>
      <c r="N13506" s="820"/>
      <c r="O13506" s="820"/>
      <c r="P13506" s="820"/>
      <c r="Q13506" s="820"/>
      <c r="R13506" s="820"/>
      <c r="S13506" s="820"/>
      <c r="T13506" s="820"/>
      <c r="U13506" s="820"/>
      <c r="V13506" s="820"/>
      <c r="W13506" s="820"/>
      <c r="X13506" s="820"/>
      <c r="Y13506" s="820"/>
      <c r="Z13506" s="820"/>
    </row>
    <row r="13507" spans="7:26">
      <c r="G13507" s="826"/>
      <c r="H13507" s="820"/>
      <c r="J13507" s="820"/>
      <c r="K13507" s="820"/>
      <c r="L13507" s="820"/>
      <c r="M13507" s="820"/>
      <c r="N13507" s="820"/>
      <c r="O13507" s="820"/>
      <c r="P13507" s="820"/>
      <c r="Q13507" s="820"/>
      <c r="R13507" s="820"/>
      <c r="S13507" s="820"/>
      <c r="T13507" s="820"/>
      <c r="U13507" s="820"/>
      <c r="V13507" s="820"/>
      <c r="W13507" s="820"/>
      <c r="X13507" s="820"/>
      <c r="Y13507" s="820"/>
      <c r="Z13507" s="820"/>
    </row>
    <row r="13508" spans="7:26">
      <c r="G13508" s="826"/>
      <c r="H13508" s="820"/>
      <c r="J13508" s="820"/>
      <c r="K13508" s="820"/>
      <c r="L13508" s="820"/>
      <c r="M13508" s="820"/>
      <c r="N13508" s="820"/>
      <c r="O13508" s="820"/>
      <c r="P13508" s="820"/>
      <c r="Q13508" s="820"/>
      <c r="R13508" s="820"/>
      <c r="S13508" s="820"/>
      <c r="T13508" s="820"/>
      <c r="U13508" s="820"/>
      <c r="V13508" s="820"/>
      <c r="W13508" s="820"/>
      <c r="X13508" s="820"/>
      <c r="Y13508" s="820"/>
      <c r="Z13508" s="820"/>
    </row>
    <row r="13509" spans="7:26">
      <c r="G13509" s="826"/>
      <c r="H13509" s="820"/>
      <c r="J13509" s="820"/>
      <c r="K13509" s="820"/>
      <c r="L13509" s="820"/>
      <c r="M13509" s="820"/>
      <c r="N13509" s="820"/>
      <c r="O13509" s="820"/>
      <c r="P13509" s="820"/>
      <c r="Q13509" s="820"/>
      <c r="R13509" s="820"/>
      <c r="S13509" s="820"/>
      <c r="T13509" s="820"/>
      <c r="U13509" s="820"/>
      <c r="V13509" s="820"/>
      <c r="W13509" s="820"/>
      <c r="X13509" s="820"/>
      <c r="Y13509" s="820"/>
      <c r="Z13509" s="820"/>
    </row>
    <row r="13510" spans="7:26">
      <c r="G13510" s="826"/>
      <c r="H13510" s="820"/>
      <c r="J13510" s="820"/>
      <c r="K13510" s="820"/>
      <c r="L13510" s="820"/>
      <c r="M13510" s="820"/>
      <c r="N13510" s="820"/>
      <c r="O13510" s="820"/>
      <c r="P13510" s="820"/>
      <c r="Q13510" s="820"/>
      <c r="R13510" s="820"/>
      <c r="S13510" s="820"/>
      <c r="T13510" s="820"/>
      <c r="U13510" s="820"/>
      <c r="V13510" s="820"/>
      <c r="W13510" s="820"/>
      <c r="X13510" s="820"/>
      <c r="Y13510" s="820"/>
      <c r="Z13510" s="820"/>
    </row>
    <row r="13511" spans="7:26">
      <c r="G13511" s="826"/>
      <c r="H13511" s="820"/>
      <c r="J13511" s="820"/>
      <c r="K13511" s="820"/>
      <c r="L13511" s="820"/>
      <c r="M13511" s="820"/>
      <c r="N13511" s="820"/>
      <c r="O13511" s="820"/>
      <c r="P13511" s="820"/>
      <c r="Q13511" s="820"/>
      <c r="R13511" s="820"/>
      <c r="S13511" s="820"/>
      <c r="T13511" s="820"/>
      <c r="U13511" s="820"/>
      <c r="V13511" s="820"/>
      <c r="W13511" s="820"/>
      <c r="X13511" s="820"/>
      <c r="Y13511" s="820"/>
      <c r="Z13511" s="820"/>
    </row>
    <row r="13512" spans="7:26">
      <c r="G13512" s="826"/>
      <c r="H13512" s="820"/>
      <c r="J13512" s="820"/>
      <c r="K13512" s="820"/>
      <c r="L13512" s="820"/>
      <c r="M13512" s="820"/>
      <c r="N13512" s="820"/>
      <c r="O13512" s="820"/>
      <c r="P13512" s="820"/>
      <c r="Q13512" s="820"/>
      <c r="R13512" s="820"/>
      <c r="S13512" s="820"/>
      <c r="T13512" s="820"/>
      <c r="U13512" s="820"/>
      <c r="V13512" s="820"/>
      <c r="W13512" s="820"/>
      <c r="X13512" s="820"/>
      <c r="Y13512" s="820"/>
      <c r="Z13512" s="820"/>
    </row>
    <row r="13513" spans="7:26">
      <c r="G13513" s="826"/>
      <c r="H13513" s="820"/>
      <c r="J13513" s="820"/>
      <c r="K13513" s="820"/>
      <c r="L13513" s="820"/>
      <c r="M13513" s="820"/>
      <c r="N13513" s="820"/>
      <c r="O13513" s="820"/>
      <c r="P13513" s="820"/>
      <c r="Q13513" s="820"/>
      <c r="R13513" s="820"/>
      <c r="S13513" s="820"/>
      <c r="T13513" s="820"/>
      <c r="U13513" s="820"/>
      <c r="V13513" s="820"/>
      <c r="W13513" s="820"/>
      <c r="X13513" s="820"/>
      <c r="Y13513" s="820"/>
      <c r="Z13513" s="820"/>
    </row>
    <row r="13514" spans="7:26">
      <c r="G13514" s="826"/>
      <c r="H13514" s="820"/>
      <c r="J13514" s="820"/>
      <c r="K13514" s="820"/>
      <c r="L13514" s="820"/>
      <c r="M13514" s="820"/>
      <c r="N13514" s="820"/>
      <c r="O13514" s="820"/>
      <c r="P13514" s="820"/>
      <c r="Q13514" s="820"/>
      <c r="R13514" s="820"/>
      <c r="S13514" s="820"/>
      <c r="T13514" s="820"/>
      <c r="U13514" s="820"/>
      <c r="V13514" s="820"/>
      <c r="W13514" s="820"/>
      <c r="X13514" s="820"/>
      <c r="Y13514" s="820"/>
      <c r="Z13514" s="820"/>
    </row>
    <row r="13515" spans="7:26">
      <c r="G13515" s="826"/>
      <c r="H13515" s="820"/>
      <c r="J13515" s="820"/>
      <c r="K13515" s="820"/>
      <c r="L13515" s="820"/>
      <c r="M13515" s="820"/>
      <c r="N13515" s="820"/>
      <c r="O13515" s="820"/>
      <c r="P13515" s="820"/>
      <c r="Q13515" s="820"/>
      <c r="R13515" s="820"/>
      <c r="S13515" s="820"/>
      <c r="T13515" s="820"/>
      <c r="U13515" s="820"/>
      <c r="V13515" s="820"/>
      <c r="W13515" s="820"/>
      <c r="X13515" s="820"/>
      <c r="Y13515" s="820"/>
      <c r="Z13515" s="820"/>
    </row>
    <row r="13516" spans="7:26">
      <c r="G13516" s="826"/>
      <c r="H13516" s="820"/>
      <c r="J13516" s="820"/>
      <c r="K13516" s="820"/>
      <c r="L13516" s="820"/>
      <c r="M13516" s="820"/>
      <c r="N13516" s="820"/>
      <c r="O13516" s="820"/>
      <c r="P13516" s="820"/>
      <c r="Q13516" s="820"/>
      <c r="R13516" s="820"/>
      <c r="S13516" s="820"/>
      <c r="T13516" s="820"/>
      <c r="U13516" s="820"/>
      <c r="V13516" s="820"/>
      <c r="W13516" s="820"/>
      <c r="X13516" s="820"/>
      <c r="Y13516" s="820"/>
      <c r="Z13516" s="820"/>
    </row>
    <row r="13517" spans="7:26">
      <c r="G13517" s="826"/>
      <c r="H13517" s="820"/>
      <c r="J13517" s="820"/>
      <c r="K13517" s="820"/>
      <c r="L13517" s="820"/>
      <c r="M13517" s="820"/>
      <c r="N13517" s="820"/>
      <c r="O13517" s="820"/>
      <c r="P13517" s="820"/>
      <c r="Q13517" s="820"/>
      <c r="R13517" s="820"/>
      <c r="S13517" s="820"/>
      <c r="T13517" s="820"/>
      <c r="U13517" s="820"/>
      <c r="V13517" s="820"/>
      <c r="W13517" s="820"/>
      <c r="X13517" s="820"/>
      <c r="Y13517" s="820"/>
      <c r="Z13517" s="820"/>
    </row>
    <row r="13518" spans="7:26">
      <c r="G13518" s="826"/>
      <c r="H13518" s="820"/>
      <c r="J13518" s="820"/>
      <c r="K13518" s="820"/>
      <c r="L13518" s="820"/>
      <c r="M13518" s="820"/>
      <c r="N13518" s="820"/>
      <c r="O13518" s="820"/>
      <c r="P13518" s="820"/>
      <c r="Q13518" s="820"/>
      <c r="R13518" s="820"/>
      <c r="S13518" s="820"/>
      <c r="T13518" s="820"/>
      <c r="U13518" s="820"/>
      <c r="V13518" s="820"/>
      <c r="W13518" s="820"/>
      <c r="X13518" s="820"/>
      <c r="Y13518" s="820"/>
      <c r="Z13518" s="820"/>
    </row>
    <row r="13519" spans="7:26">
      <c r="G13519" s="826"/>
      <c r="H13519" s="820"/>
      <c r="J13519" s="820"/>
      <c r="K13519" s="820"/>
      <c r="L13519" s="820"/>
      <c r="M13519" s="820"/>
      <c r="N13519" s="820"/>
      <c r="O13519" s="820"/>
      <c r="P13519" s="820"/>
      <c r="Q13519" s="820"/>
      <c r="R13519" s="820"/>
      <c r="S13519" s="820"/>
      <c r="T13519" s="820"/>
      <c r="U13519" s="820"/>
      <c r="V13519" s="820"/>
      <c r="W13519" s="820"/>
      <c r="X13519" s="820"/>
      <c r="Y13519" s="820"/>
      <c r="Z13519" s="820"/>
    </row>
    <row r="13520" spans="7:26">
      <c r="G13520" s="826"/>
      <c r="H13520" s="820"/>
      <c r="J13520" s="820"/>
      <c r="K13520" s="820"/>
      <c r="L13520" s="820"/>
      <c r="M13520" s="820"/>
      <c r="N13520" s="820"/>
      <c r="O13520" s="820"/>
      <c r="P13520" s="820"/>
      <c r="Q13520" s="820"/>
      <c r="R13520" s="820"/>
      <c r="S13520" s="820"/>
      <c r="T13520" s="820"/>
      <c r="U13520" s="820"/>
      <c r="V13520" s="820"/>
      <c r="W13520" s="820"/>
      <c r="X13520" s="820"/>
      <c r="Y13520" s="820"/>
      <c r="Z13520" s="820"/>
    </row>
    <row r="13521" spans="7:26">
      <c r="G13521" s="826"/>
      <c r="H13521" s="820"/>
      <c r="J13521" s="820"/>
      <c r="K13521" s="820"/>
      <c r="L13521" s="820"/>
      <c r="M13521" s="820"/>
      <c r="N13521" s="820"/>
      <c r="O13521" s="820"/>
      <c r="P13521" s="820"/>
      <c r="Q13521" s="820"/>
      <c r="R13521" s="820"/>
      <c r="S13521" s="820"/>
      <c r="T13521" s="820"/>
      <c r="U13521" s="820"/>
      <c r="V13521" s="820"/>
      <c r="W13521" s="820"/>
      <c r="X13521" s="820"/>
      <c r="Y13521" s="820"/>
      <c r="Z13521" s="820"/>
    </row>
    <row r="13522" spans="7:26">
      <c r="G13522" s="826"/>
      <c r="H13522" s="820"/>
      <c r="J13522" s="820"/>
      <c r="K13522" s="820"/>
      <c r="L13522" s="820"/>
      <c r="M13522" s="820"/>
      <c r="N13522" s="820"/>
      <c r="O13522" s="820"/>
      <c r="P13522" s="820"/>
      <c r="Q13522" s="820"/>
      <c r="R13522" s="820"/>
      <c r="S13522" s="820"/>
      <c r="T13522" s="820"/>
      <c r="U13522" s="820"/>
      <c r="V13522" s="820"/>
      <c r="W13522" s="820"/>
      <c r="X13522" s="820"/>
      <c r="Y13522" s="820"/>
      <c r="Z13522" s="820"/>
    </row>
    <row r="13523" spans="7:26">
      <c r="G13523" s="826"/>
      <c r="H13523" s="820"/>
      <c r="J13523" s="820"/>
      <c r="K13523" s="820"/>
      <c r="L13523" s="820"/>
      <c r="M13523" s="820"/>
      <c r="N13523" s="820"/>
      <c r="O13523" s="820"/>
      <c r="P13523" s="820"/>
      <c r="Q13523" s="820"/>
      <c r="R13523" s="820"/>
      <c r="S13523" s="820"/>
      <c r="T13523" s="820"/>
      <c r="U13523" s="820"/>
      <c r="V13523" s="820"/>
      <c r="W13523" s="820"/>
      <c r="X13523" s="820"/>
      <c r="Y13523" s="820"/>
      <c r="Z13523" s="820"/>
    </row>
    <row r="13524" spans="7:26">
      <c r="G13524" s="826"/>
      <c r="H13524" s="820"/>
      <c r="J13524" s="820"/>
      <c r="K13524" s="820"/>
      <c r="L13524" s="820"/>
      <c r="M13524" s="820"/>
      <c r="N13524" s="820"/>
      <c r="O13524" s="820"/>
      <c r="P13524" s="820"/>
      <c r="Q13524" s="820"/>
      <c r="R13524" s="820"/>
      <c r="S13524" s="820"/>
      <c r="T13524" s="820"/>
      <c r="U13524" s="820"/>
      <c r="V13524" s="820"/>
      <c r="W13524" s="820"/>
      <c r="X13524" s="820"/>
      <c r="Y13524" s="820"/>
      <c r="Z13524" s="820"/>
    </row>
    <row r="13525" spans="7:26">
      <c r="G13525" s="826"/>
      <c r="H13525" s="820"/>
      <c r="J13525" s="820"/>
      <c r="K13525" s="820"/>
      <c r="L13525" s="820"/>
      <c r="M13525" s="820"/>
      <c r="N13525" s="820"/>
      <c r="O13525" s="820"/>
      <c r="P13525" s="820"/>
      <c r="Q13525" s="820"/>
      <c r="R13525" s="820"/>
      <c r="S13525" s="820"/>
      <c r="T13525" s="820"/>
      <c r="U13525" s="820"/>
      <c r="V13525" s="820"/>
      <c r="W13525" s="820"/>
      <c r="X13525" s="820"/>
      <c r="Y13525" s="820"/>
      <c r="Z13525" s="820"/>
    </row>
    <row r="13526" spans="7:26">
      <c r="G13526" s="826"/>
      <c r="H13526" s="820"/>
      <c r="J13526" s="820"/>
      <c r="K13526" s="820"/>
      <c r="L13526" s="820"/>
      <c r="M13526" s="820"/>
      <c r="N13526" s="820"/>
      <c r="O13526" s="820"/>
      <c r="P13526" s="820"/>
      <c r="Q13526" s="820"/>
      <c r="R13526" s="820"/>
      <c r="S13526" s="820"/>
      <c r="T13526" s="820"/>
      <c r="U13526" s="820"/>
      <c r="V13526" s="820"/>
      <c r="W13526" s="820"/>
      <c r="X13526" s="820"/>
      <c r="Y13526" s="820"/>
      <c r="Z13526" s="820"/>
    </row>
    <row r="13527" spans="7:26">
      <c r="G13527" s="826"/>
      <c r="H13527" s="820"/>
      <c r="J13527" s="820"/>
      <c r="K13527" s="820"/>
      <c r="L13527" s="820"/>
      <c r="M13527" s="820"/>
      <c r="N13527" s="820"/>
      <c r="O13527" s="820"/>
      <c r="P13527" s="820"/>
      <c r="Q13527" s="820"/>
      <c r="R13527" s="820"/>
      <c r="S13527" s="820"/>
      <c r="T13527" s="820"/>
      <c r="U13527" s="820"/>
      <c r="V13527" s="820"/>
      <c r="W13527" s="820"/>
      <c r="X13527" s="820"/>
      <c r="Y13527" s="820"/>
      <c r="Z13527" s="820"/>
    </row>
    <row r="13528" spans="7:26">
      <c r="G13528" s="826"/>
      <c r="H13528" s="820"/>
      <c r="J13528" s="820"/>
      <c r="K13528" s="820"/>
      <c r="L13528" s="820"/>
      <c r="M13528" s="820"/>
      <c r="N13528" s="820"/>
      <c r="O13528" s="820"/>
      <c r="P13528" s="820"/>
      <c r="Q13528" s="820"/>
      <c r="R13528" s="820"/>
      <c r="S13528" s="820"/>
      <c r="T13528" s="820"/>
      <c r="U13528" s="820"/>
      <c r="V13528" s="820"/>
      <c r="W13528" s="820"/>
      <c r="X13528" s="820"/>
      <c r="Y13528" s="820"/>
      <c r="Z13528" s="820"/>
    </row>
    <row r="13529" spans="7:26">
      <c r="G13529" s="826"/>
      <c r="H13529" s="820"/>
      <c r="J13529" s="820"/>
      <c r="K13529" s="820"/>
      <c r="L13529" s="820"/>
      <c r="M13529" s="820"/>
      <c r="N13529" s="820"/>
      <c r="O13529" s="820"/>
      <c r="P13529" s="820"/>
      <c r="Q13529" s="820"/>
      <c r="R13529" s="820"/>
      <c r="S13529" s="820"/>
      <c r="T13529" s="820"/>
      <c r="U13529" s="820"/>
      <c r="V13529" s="820"/>
      <c r="W13529" s="820"/>
      <c r="X13529" s="820"/>
      <c r="Y13529" s="820"/>
      <c r="Z13529" s="820"/>
    </row>
    <row r="13530" spans="7:26">
      <c r="G13530" s="826"/>
      <c r="H13530" s="820"/>
      <c r="J13530" s="820"/>
      <c r="K13530" s="820"/>
      <c r="L13530" s="820"/>
      <c r="M13530" s="820"/>
      <c r="N13530" s="820"/>
      <c r="O13530" s="820"/>
      <c r="P13530" s="820"/>
      <c r="Q13530" s="820"/>
      <c r="R13530" s="820"/>
      <c r="S13530" s="820"/>
      <c r="T13530" s="820"/>
      <c r="U13530" s="820"/>
      <c r="V13530" s="820"/>
      <c r="W13530" s="820"/>
      <c r="X13530" s="820"/>
      <c r="Y13530" s="820"/>
      <c r="Z13530" s="820"/>
    </row>
    <row r="13531" spans="7:26">
      <c r="G13531" s="826"/>
      <c r="H13531" s="820"/>
      <c r="J13531" s="820"/>
      <c r="K13531" s="820"/>
      <c r="L13531" s="820"/>
      <c r="M13531" s="820"/>
      <c r="N13531" s="820"/>
      <c r="O13531" s="820"/>
      <c r="P13531" s="820"/>
      <c r="Q13531" s="820"/>
      <c r="R13531" s="820"/>
      <c r="S13531" s="820"/>
      <c r="T13531" s="820"/>
      <c r="U13531" s="820"/>
      <c r="V13531" s="820"/>
      <c r="W13531" s="820"/>
      <c r="X13531" s="820"/>
      <c r="Y13531" s="820"/>
      <c r="Z13531" s="820"/>
    </row>
    <row r="13532" spans="7:26">
      <c r="G13532" s="826"/>
      <c r="H13532" s="820"/>
      <c r="J13532" s="820"/>
      <c r="K13532" s="820"/>
      <c r="L13532" s="820"/>
      <c r="M13532" s="820"/>
      <c r="N13532" s="820"/>
      <c r="O13532" s="820"/>
      <c r="P13532" s="820"/>
      <c r="Q13532" s="820"/>
      <c r="R13532" s="820"/>
      <c r="S13532" s="820"/>
      <c r="T13532" s="820"/>
      <c r="U13532" s="820"/>
      <c r="V13532" s="820"/>
      <c r="W13532" s="820"/>
      <c r="X13532" s="820"/>
      <c r="Y13532" s="820"/>
      <c r="Z13532" s="820"/>
    </row>
    <row r="13533" spans="7:26">
      <c r="G13533" s="826"/>
      <c r="H13533" s="820"/>
      <c r="J13533" s="820"/>
      <c r="K13533" s="820"/>
      <c r="L13533" s="820"/>
      <c r="M13533" s="820"/>
      <c r="N13533" s="820"/>
      <c r="O13533" s="820"/>
      <c r="P13533" s="820"/>
      <c r="Q13533" s="820"/>
      <c r="R13533" s="820"/>
      <c r="S13533" s="820"/>
      <c r="T13533" s="820"/>
      <c r="U13533" s="820"/>
      <c r="V13533" s="820"/>
      <c r="W13533" s="820"/>
      <c r="X13533" s="820"/>
      <c r="Y13533" s="820"/>
      <c r="Z13533" s="820"/>
    </row>
    <row r="13534" spans="7:26">
      <c r="G13534" s="826"/>
      <c r="H13534" s="820"/>
      <c r="J13534" s="820"/>
      <c r="K13534" s="820"/>
      <c r="L13534" s="820"/>
      <c r="M13534" s="820"/>
      <c r="N13534" s="820"/>
      <c r="O13534" s="820"/>
      <c r="P13534" s="820"/>
      <c r="Q13534" s="820"/>
      <c r="R13534" s="820"/>
      <c r="S13534" s="820"/>
      <c r="T13534" s="820"/>
      <c r="U13534" s="820"/>
      <c r="V13534" s="820"/>
      <c r="W13534" s="820"/>
      <c r="X13534" s="820"/>
      <c r="Y13534" s="820"/>
      <c r="Z13534" s="820"/>
    </row>
    <row r="13535" spans="7:26">
      <c r="G13535" s="826"/>
      <c r="H13535" s="820"/>
      <c r="J13535" s="820"/>
      <c r="K13535" s="820"/>
      <c r="L13535" s="820"/>
      <c r="M13535" s="820"/>
      <c r="N13535" s="820"/>
      <c r="O13535" s="820"/>
      <c r="P13535" s="820"/>
      <c r="Q13535" s="820"/>
      <c r="R13535" s="820"/>
      <c r="S13535" s="820"/>
      <c r="T13535" s="820"/>
      <c r="U13535" s="820"/>
      <c r="V13535" s="820"/>
      <c r="W13535" s="820"/>
      <c r="X13535" s="820"/>
      <c r="Y13535" s="820"/>
      <c r="Z13535" s="820"/>
    </row>
    <row r="13536" spans="7:26">
      <c r="G13536" s="826"/>
      <c r="H13536" s="820"/>
      <c r="J13536" s="820"/>
      <c r="K13536" s="820"/>
      <c r="L13536" s="820"/>
      <c r="M13536" s="820"/>
      <c r="N13536" s="820"/>
      <c r="O13536" s="820"/>
      <c r="P13536" s="820"/>
      <c r="Q13536" s="820"/>
      <c r="R13536" s="820"/>
      <c r="S13536" s="820"/>
      <c r="T13536" s="820"/>
      <c r="U13536" s="820"/>
      <c r="V13536" s="820"/>
      <c r="W13536" s="820"/>
      <c r="X13536" s="820"/>
      <c r="Y13536" s="820"/>
      <c r="Z13536" s="820"/>
    </row>
    <row r="13537" spans="7:26">
      <c r="G13537" s="826"/>
      <c r="H13537" s="820"/>
      <c r="J13537" s="820"/>
      <c r="K13537" s="820"/>
      <c r="L13537" s="820"/>
      <c r="M13537" s="820"/>
      <c r="N13537" s="820"/>
      <c r="O13537" s="820"/>
      <c r="P13537" s="820"/>
      <c r="Q13537" s="820"/>
      <c r="R13537" s="820"/>
      <c r="S13537" s="820"/>
      <c r="T13537" s="820"/>
      <c r="U13537" s="820"/>
      <c r="V13537" s="820"/>
      <c r="W13537" s="820"/>
      <c r="X13537" s="820"/>
      <c r="Y13537" s="820"/>
      <c r="Z13537" s="820"/>
    </row>
    <row r="13538" spans="7:26">
      <c r="G13538" s="826"/>
      <c r="H13538" s="820"/>
      <c r="J13538" s="820"/>
      <c r="K13538" s="820"/>
      <c r="L13538" s="820"/>
      <c r="M13538" s="820"/>
      <c r="N13538" s="820"/>
      <c r="O13538" s="820"/>
      <c r="P13538" s="820"/>
      <c r="Q13538" s="820"/>
      <c r="R13538" s="820"/>
      <c r="S13538" s="820"/>
      <c r="T13538" s="820"/>
      <c r="U13538" s="820"/>
      <c r="V13538" s="820"/>
      <c r="W13538" s="820"/>
      <c r="X13538" s="820"/>
      <c r="Y13538" s="820"/>
      <c r="Z13538" s="820"/>
    </row>
    <row r="13539" spans="7:26">
      <c r="G13539" s="826"/>
      <c r="H13539" s="820"/>
      <c r="J13539" s="820"/>
      <c r="K13539" s="820"/>
      <c r="L13539" s="820"/>
      <c r="M13539" s="820"/>
      <c r="N13539" s="820"/>
      <c r="O13539" s="820"/>
      <c r="P13539" s="820"/>
      <c r="Q13539" s="820"/>
      <c r="R13539" s="820"/>
      <c r="S13539" s="820"/>
      <c r="T13539" s="820"/>
      <c r="U13539" s="820"/>
      <c r="V13539" s="820"/>
      <c r="W13539" s="820"/>
      <c r="X13539" s="820"/>
      <c r="Y13539" s="820"/>
      <c r="Z13539" s="820"/>
    </row>
    <row r="13540" spans="7:26">
      <c r="G13540" s="826"/>
      <c r="H13540" s="820"/>
      <c r="J13540" s="820"/>
      <c r="K13540" s="820"/>
      <c r="L13540" s="820"/>
      <c r="M13540" s="820"/>
      <c r="N13540" s="820"/>
      <c r="O13540" s="820"/>
      <c r="P13540" s="820"/>
      <c r="Q13540" s="820"/>
      <c r="R13540" s="820"/>
      <c r="S13540" s="820"/>
      <c r="T13540" s="820"/>
      <c r="U13540" s="820"/>
      <c r="V13540" s="820"/>
      <c r="W13540" s="820"/>
      <c r="X13540" s="820"/>
      <c r="Y13540" s="820"/>
      <c r="Z13540" s="820"/>
    </row>
    <row r="13541" spans="7:26">
      <c r="G13541" s="826"/>
      <c r="H13541" s="820"/>
      <c r="J13541" s="820"/>
      <c r="K13541" s="820"/>
      <c r="L13541" s="820"/>
      <c r="M13541" s="820"/>
      <c r="N13541" s="820"/>
      <c r="O13541" s="820"/>
      <c r="P13541" s="820"/>
      <c r="Q13541" s="820"/>
      <c r="R13541" s="820"/>
      <c r="S13541" s="820"/>
      <c r="T13541" s="820"/>
      <c r="U13541" s="820"/>
      <c r="V13541" s="820"/>
      <c r="W13541" s="820"/>
      <c r="X13541" s="820"/>
      <c r="Y13541" s="820"/>
      <c r="Z13541" s="820"/>
    </row>
    <row r="13542" spans="7:26">
      <c r="G13542" s="826"/>
      <c r="H13542" s="820"/>
      <c r="J13542" s="820"/>
      <c r="K13542" s="820"/>
      <c r="L13542" s="820"/>
      <c r="M13542" s="820"/>
      <c r="N13542" s="820"/>
      <c r="O13542" s="820"/>
      <c r="P13542" s="820"/>
      <c r="Q13542" s="820"/>
      <c r="R13542" s="820"/>
      <c r="S13542" s="820"/>
      <c r="T13542" s="820"/>
      <c r="U13542" s="820"/>
      <c r="V13542" s="820"/>
      <c r="W13542" s="820"/>
      <c r="X13542" s="820"/>
      <c r="Y13542" s="820"/>
      <c r="Z13542" s="820"/>
    </row>
    <row r="13543" spans="7:26">
      <c r="G13543" s="826"/>
      <c r="H13543" s="820"/>
      <c r="J13543" s="820"/>
      <c r="K13543" s="820"/>
      <c r="L13543" s="820"/>
      <c r="M13543" s="820"/>
      <c r="N13543" s="820"/>
      <c r="O13543" s="820"/>
      <c r="P13543" s="820"/>
      <c r="Q13543" s="820"/>
      <c r="R13543" s="820"/>
      <c r="S13543" s="820"/>
      <c r="T13543" s="820"/>
      <c r="U13543" s="820"/>
      <c r="V13543" s="820"/>
      <c r="W13543" s="820"/>
      <c r="X13543" s="820"/>
      <c r="Y13543" s="820"/>
      <c r="Z13543" s="820"/>
    </row>
    <row r="13544" spans="7:26">
      <c r="G13544" s="826"/>
      <c r="H13544" s="820"/>
      <c r="J13544" s="820"/>
      <c r="K13544" s="820"/>
      <c r="L13544" s="820"/>
      <c r="M13544" s="820"/>
      <c r="N13544" s="820"/>
      <c r="O13544" s="820"/>
      <c r="P13544" s="820"/>
      <c r="Q13544" s="820"/>
      <c r="R13544" s="820"/>
      <c r="S13544" s="820"/>
      <c r="T13544" s="820"/>
      <c r="U13544" s="820"/>
      <c r="V13544" s="820"/>
      <c r="W13544" s="820"/>
      <c r="X13544" s="820"/>
      <c r="Y13544" s="820"/>
      <c r="Z13544" s="820"/>
    </row>
    <row r="13545" spans="7:26">
      <c r="G13545" s="826"/>
      <c r="H13545" s="820"/>
      <c r="J13545" s="820"/>
      <c r="K13545" s="820"/>
      <c r="L13545" s="820"/>
      <c r="M13545" s="820"/>
      <c r="N13545" s="820"/>
      <c r="O13545" s="820"/>
      <c r="P13545" s="820"/>
      <c r="Q13545" s="820"/>
      <c r="R13545" s="820"/>
      <c r="S13545" s="820"/>
      <c r="T13545" s="820"/>
      <c r="U13545" s="820"/>
      <c r="V13545" s="820"/>
      <c r="W13545" s="820"/>
      <c r="X13545" s="820"/>
      <c r="Y13545" s="820"/>
      <c r="Z13545" s="820"/>
    </row>
    <row r="13546" spans="7:26">
      <c r="G13546" s="826"/>
      <c r="H13546" s="820"/>
      <c r="J13546" s="820"/>
      <c r="K13546" s="820"/>
      <c r="L13546" s="820"/>
      <c r="M13546" s="820"/>
      <c r="N13546" s="820"/>
      <c r="O13546" s="820"/>
      <c r="P13546" s="820"/>
      <c r="Q13546" s="820"/>
      <c r="R13546" s="820"/>
      <c r="S13546" s="820"/>
      <c r="T13546" s="820"/>
      <c r="U13546" s="820"/>
      <c r="V13546" s="820"/>
      <c r="W13546" s="820"/>
      <c r="X13546" s="820"/>
      <c r="Y13546" s="820"/>
      <c r="Z13546" s="820"/>
    </row>
    <row r="13547" spans="7:26">
      <c r="G13547" s="826"/>
      <c r="H13547" s="820"/>
      <c r="J13547" s="820"/>
      <c r="K13547" s="820"/>
      <c r="L13547" s="820"/>
      <c r="M13547" s="820"/>
      <c r="N13547" s="820"/>
      <c r="O13547" s="820"/>
      <c r="P13547" s="820"/>
      <c r="Q13547" s="820"/>
      <c r="R13547" s="820"/>
      <c r="S13547" s="820"/>
      <c r="T13547" s="820"/>
      <c r="U13547" s="820"/>
      <c r="V13547" s="820"/>
      <c r="W13547" s="820"/>
      <c r="X13547" s="820"/>
      <c r="Y13547" s="820"/>
      <c r="Z13547" s="820"/>
    </row>
    <row r="13548" spans="7:26">
      <c r="G13548" s="826"/>
      <c r="H13548" s="820"/>
      <c r="J13548" s="820"/>
      <c r="K13548" s="820"/>
      <c r="L13548" s="820"/>
      <c r="M13548" s="820"/>
      <c r="N13548" s="820"/>
      <c r="O13548" s="820"/>
      <c r="P13548" s="820"/>
      <c r="Q13548" s="820"/>
      <c r="R13548" s="820"/>
      <c r="S13548" s="820"/>
      <c r="T13548" s="820"/>
      <c r="U13548" s="820"/>
      <c r="V13548" s="820"/>
      <c r="W13548" s="820"/>
      <c r="X13548" s="820"/>
      <c r="Y13548" s="820"/>
      <c r="Z13548" s="820"/>
    </row>
    <row r="13549" spans="7:26">
      <c r="G13549" s="826"/>
      <c r="H13549" s="820"/>
      <c r="J13549" s="820"/>
      <c r="K13549" s="820"/>
      <c r="L13549" s="820"/>
      <c r="M13549" s="820"/>
      <c r="N13549" s="820"/>
      <c r="O13549" s="820"/>
      <c r="P13549" s="820"/>
      <c r="Q13549" s="820"/>
      <c r="R13549" s="820"/>
      <c r="S13549" s="820"/>
      <c r="T13549" s="820"/>
      <c r="U13549" s="820"/>
      <c r="V13549" s="820"/>
      <c r="W13549" s="820"/>
      <c r="X13549" s="820"/>
      <c r="Y13549" s="820"/>
      <c r="Z13549" s="820"/>
    </row>
    <row r="13550" spans="7:26">
      <c r="G13550" s="826"/>
      <c r="H13550" s="820"/>
      <c r="J13550" s="820"/>
      <c r="K13550" s="820"/>
      <c r="L13550" s="820"/>
      <c r="M13550" s="820"/>
      <c r="N13550" s="820"/>
      <c r="O13550" s="820"/>
      <c r="P13550" s="820"/>
      <c r="Q13550" s="820"/>
      <c r="R13550" s="820"/>
      <c r="S13550" s="820"/>
      <c r="T13550" s="820"/>
      <c r="U13550" s="820"/>
      <c r="V13550" s="820"/>
      <c r="W13550" s="820"/>
      <c r="X13550" s="820"/>
      <c r="Y13550" s="820"/>
      <c r="Z13550" s="820"/>
    </row>
    <row r="13551" spans="7:26">
      <c r="G13551" s="826"/>
      <c r="H13551" s="820"/>
      <c r="J13551" s="820"/>
      <c r="K13551" s="820"/>
      <c r="L13551" s="820"/>
      <c r="M13551" s="820"/>
      <c r="N13551" s="820"/>
      <c r="O13551" s="820"/>
      <c r="P13551" s="820"/>
      <c r="Q13551" s="820"/>
      <c r="R13551" s="820"/>
      <c r="S13551" s="820"/>
      <c r="T13551" s="820"/>
      <c r="U13551" s="820"/>
      <c r="V13551" s="820"/>
      <c r="W13551" s="820"/>
      <c r="X13551" s="820"/>
      <c r="Y13551" s="820"/>
      <c r="Z13551" s="820"/>
    </row>
    <row r="13552" spans="7:26">
      <c r="G13552" s="826"/>
      <c r="H13552" s="820"/>
      <c r="J13552" s="820"/>
      <c r="K13552" s="820"/>
      <c r="L13552" s="820"/>
      <c r="M13552" s="820"/>
      <c r="N13552" s="820"/>
      <c r="O13552" s="820"/>
      <c r="P13552" s="820"/>
      <c r="Q13552" s="820"/>
      <c r="R13552" s="820"/>
      <c r="S13552" s="820"/>
      <c r="T13552" s="820"/>
      <c r="U13552" s="820"/>
      <c r="V13552" s="820"/>
      <c r="W13552" s="820"/>
      <c r="X13552" s="820"/>
      <c r="Y13552" s="820"/>
      <c r="Z13552" s="820"/>
    </row>
    <row r="13553" spans="7:26">
      <c r="G13553" s="826"/>
      <c r="H13553" s="820"/>
      <c r="J13553" s="820"/>
      <c r="K13553" s="820"/>
      <c r="L13553" s="820"/>
      <c r="M13553" s="820"/>
      <c r="N13553" s="820"/>
      <c r="O13553" s="820"/>
      <c r="P13553" s="820"/>
      <c r="Q13553" s="820"/>
      <c r="R13553" s="820"/>
      <c r="S13553" s="820"/>
      <c r="T13553" s="820"/>
      <c r="U13553" s="820"/>
      <c r="V13553" s="820"/>
      <c r="W13553" s="820"/>
      <c r="X13553" s="820"/>
      <c r="Y13553" s="820"/>
      <c r="Z13553" s="820"/>
    </row>
    <row r="13554" spans="7:26">
      <c r="G13554" s="826"/>
      <c r="H13554" s="820"/>
      <c r="J13554" s="820"/>
      <c r="K13554" s="820"/>
      <c r="L13554" s="820"/>
      <c r="M13554" s="820"/>
      <c r="N13554" s="820"/>
      <c r="O13554" s="820"/>
      <c r="P13554" s="820"/>
      <c r="Q13554" s="820"/>
      <c r="R13554" s="820"/>
      <c r="S13554" s="820"/>
      <c r="T13554" s="820"/>
      <c r="U13554" s="820"/>
      <c r="V13554" s="820"/>
      <c r="W13554" s="820"/>
      <c r="X13554" s="820"/>
      <c r="Y13554" s="820"/>
      <c r="Z13554" s="820"/>
    </row>
    <row r="13555" spans="7:26">
      <c r="G13555" s="826"/>
      <c r="H13555" s="820"/>
      <c r="J13555" s="820"/>
      <c r="K13555" s="820"/>
      <c r="L13555" s="820"/>
      <c r="M13555" s="820"/>
      <c r="N13555" s="820"/>
      <c r="O13555" s="820"/>
      <c r="P13555" s="820"/>
      <c r="Q13555" s="820"/>
      <c r="R13555" s="820"/>
      <c r="S13555" s="820"/>
      <c r="T13555" s="820"/>
      <c r="U13555" s="820"/>
      <c r="V13555" s="820"/>
      <c r="W13555" s="820"/>
      <c r="X13555" s="820"/>
      <c r="Y13555" s="820"/>
      <c r="Z13555" s="820"/>
    </row>
    <row r="13556" spans="7:26">
      <c r="G13556" s="826"/>
      <c r="H13556" s="820"/>
      <c r="J13556" s="820"/>
      <c r="K13556" s="820"/>
      <c r="L13556" s="820"/>
      <c r="M13556" s="820"/>
      <c r="N13556" s="820"/>
      <c r="O13556" s="820"/>
      <c r="P13556" s="820"/>
      <c r="Q13556" s="820"/>
      <c r="R13556" s="820"/>
      <c r="S13556" s="820"/>
      <c r="T13556" s="820"/>
      <c r="U13556" s="820"/>
      <c r="V13556" s="820"/>
      <c r="W13556" s="820"/>
      <c r="X13556" s="820"/>
      <c r="Y13556" s="820"/>
      <c r="Z13556" s="820"/>
    </row>
    <row r="13557" spans="7:26">
      <c r="G13557" s="826"/>
      <c r="H13557" s="820"/>
      <c r="J13557" s="820"/>
      <c r="K13557" s="820"/>
      <c r="L13557" s="820"/>
      <c r="M13557" s="820"/>
      <c r="N13557" s="820"/>
      <c r="O13557" s="820"/>
      <c r="P13557" s="820"/>
      <c r="Q13557" s="820"/>
      <c r="R13557" s="820"/>
      <c r="S13557" s="820"/>
      <c r="T13557" s="820"/>
      <c r="U13557" s="820"/>
      <c r="V13557" s="820"/>
      <c r="W13557" s="820"/>
      <c r="X13557" s="820"/>
      <c r="Y13557" s="820"/>
      <c r="Z13557" s="820"/>
    </row>
    <row r="13558" spans="7:26">
      <c r="G13558" s="826"/>
      <c r="H13558" s="820"/>
      <c r="J13558" s="820"/>
      <c r="K13558" s="820"/>
      <c r="L13558" s="820"/>
      <c r="M13558" s="820"/>
      <c r="N13558" s="820"/>
      <c r="O13558" s="820"/>
      <c r="P13558" s="820"/>
      <c r="Q13558" s="820"/>
      <c r="R13558" s="820"/>
      <c r="S13558" s="820"/>
      <c r="T13558" s="820"/>
      <c r="U13558" s="820"/>
      <c r="V13558" s="820"/>
      <c r="W13558" s="820"/>
      <c r="X13558" s="820"/>
      <c r="Y13558" s="820"/>
      <c r="Z13558" s="820"/>
    </row>
    <row r="13559" spans="7:26">
      <c r="G13559" s="826"/>
      <c r="H13559" s="820"/>
      <c r="J13559" s="820"/>
      <c r="K13559" s="820"/>
      <c r="L13559" s="820"/>
      <c r="M13559" s="820"/>
      <c r="N13559" s="820"/>
      <c r="O13559" s="820"/>
      <c r="P13559" s="820"/>
      <c r="Q13559" s="820"/>
      <c r="R13559" s="820"/>
      <c r="S13559" s="820"/>
      <c r="T13559" s="820"/>
      <c r="U13559" s="820"/>
      <c r="V13559" s="820"/>
      <c r="W13559" s="820"/>
      <c r="X13559" s="820"/>
      <c r="Y13559" s="820"/>
      <c r="Z13559" s="820"/>
    </row>
    <row r="13560" spans="7:26">
      <c r="G13560" s="826"/>
      <c r="H13560" s="820"/>
      <c r="J13560" s="820"/>
      <c r="K13560" s="820"/>
      <c r="L13560" s="820"/>
      <c r="M13560" s="820"/>
      <c r="N13560" s="820"/>
      <c r="O13560" s="820"/>
      <c r="P13560" s="820"/>
      <c r="Q13560" s="820"/>
      <c r="R13560" s="820"/>
      <c r="S13560" s="820"/>
      <c r="T13560" s="820"/>
      <c r="U13560" s="820"/>
      <c r="V13560" s="820"/>
      <c r="W13560" s="820"/>
      <c r="X13560" s="820"/>
      <c r="Y13560" s="820"/>
      <c r="Z13560" s="820"/>
    </row>
    <row r="13561" spans="7:26">
      <c r="G13561" s="826"/>
      <c r="H13561" s="820"/>
      <c r="J13561" s="820"/>
      <c r="K13561" s="820"/>
      <c r="L13561" s="820"/>
      <c r="M13561" s="820"/>
      <c r="N13561" s="820"/>
      <c r="O13561" s="820"/>
      <c r="P13561" s="820"/>
      <c r="Q13561" s="820"/>
      <c r="R13561" s="820"/>
      <c r="S13561" s="820"/>
      <c r="T13561" s="820"/>
      <c r="U13561" s="820"/>
      <c r="V13561" s="820"/>
      <c r="W13561" s="820"/>
      <c r="X13561" s="820"/>
      <c r="Y13561" s="820"/>
      <c r="Z13561" s="820"/>
    </row>
    <row r="13562" spans="7:26">
      <c r="G13562" s="826"/>
      <c r="H13562" s="820"/>
      <c r="J13562" s="820"/>
      <c r="K13562" s="820"/>
      <c r="L13562" s="820"/>
      <c r="M13562" s="820"/>
      <c r="N13562" s="820"/>
      <c r="O13562" s="820"/>
      <c r="P13562" s="820"/>
      <c r="Q13562" s="820"/>
      <c r="R13562" s="820"/>
      <c r="S13562" s="820"/>
      <c r="T13562" s="820"/>
      <c r="U13562" s="820"/>
      <c r="V13562" s="820"/>
      <c r="W13562" s="820"/>
      <c r="X13562" s="820"/>
      <c r="Y13562" s="820"/>
      <c r="Z13562" s="820"/>
    </row>
    <row r="13563" spans="7:26">
      <c r="G13563" s="826"/>
      <c r="H13563" s="820"/>
      <c r="J13563" s="820"/>
      <c r="K13563" s="820"/>
      <c r="L13563" s="820"/>
      <c r="M13563" s="820"/>
      <c r="N13563" s="820"/>
      <c r="O13563" s="820"/>
      <c r="P13563" s="820"/>
      <c r="Q13563" s="820"/>
      <c r="R13563" s="820"/>
      <c r="S13563" s="820"/>
      <c r="T13563" s="820"/>
      <c r="U13563" s="820"/>
      <c r="V13563" s="820"/>
      <c r="W13563" s="820"/>
      <c r="X13563" s="820"/>
      <c r="Y13563" s="820"/>
      <c r="Z13563" s="820"/>
    </row>
    <row r="13564" spans="7:26">
      <c r="G13564" s="826"/>
      <c r="H13564" s="820"/>
      <c r="J13564" s="820"/>
      <c r="K13564" s="820"/>
      <c r="L13564" s="820"/>
      <c r="M13564" s="820"/>
      <c r="N13564" s="820"/>
      <c r="O13564" s="820"/>
      <c r="P13564" s="820"/>
      <c r="Q13564" s="820"/>
      <c r="R13564" s="820"/>
      <c r="S13564" s="820"/>
      <c r="T13564" s="820"/>
      <c r="U13564" s="820"/>
      <c r="V13564" s="820"/>
      <c r="W13564" s="820"/>
      <c r="X13564" s="820"/>
      <c r="Y13564" s="820"/>
      <c r="Z13564" s="820"/>
    </row>
    <row r="13565" spans="7:26">
      <c r="G13565" s="826"/>
      <c r="H13565" s="820"/>
      <c r="J13565" s="820"/>
      <c r="K13565" s="820"/>
      <c r="L13565" s="820"/>
      <c r="M13565" s="820"/>
      <c r="N13565" s="820"/>
      <c r="O13565" s="820"/>
      <c r="P13565" s="820"/>
      <c r="Q13565" s="820"/>
      <c r="R13565" s="820"/>
      <c r="S13565" s="820"/>
      <c r="T13565" s="820"/>
      <c r="U13565" s="820"/>
      <c r="V13565" s="820"/>
      <c r="W13565" s="820"/>
      <c r="X13565" s="820"/>
      <c r="Y13565" s="820"/>
      <c r="Z13565" s="820"/>
    </row>
    <row r="13566" spans="7:26">
      <c r="G13566" s="826"/>
      <c r="H13566" s="820"/>
      <c r="J13566" s="820"/>
      <c r="K13566" s="820"/>
      <c r="L13566" s="820"/>
      <c r="M13566" s="820"/>
      <c r="N13566" s="820"/>
      <c r="O13566" s="820"/>
      <c r="P13566" s="820"/>
      <c r="Q13566" s="820"/>
      <c r="R13566" s="820"/>
      <c r="S13566" s="820"/>
      <c r="T13566" s="820"/>
      <c r="U13566" s="820"/>
      <c r="V13566" s="820"/>
      <c r="W13566" s="820"/>
      <c r="X13566" s="820"/>
      <c r="Y13566" s="820"/>
      <c r="Z13566" s="820"/>
    </row>
    <row r="13567" spans="7:26">
      <c r="G13567" s="826"/>
      <c r="H13567" s="820"/>
      <c r="J13567" s="820"/>
      <c r="K13567" s="820"/>
      <c r="L13567" s="820"/>
      <c r="M13567" s="820"/>
      <c r="N13567" s="820"/>
      <c r="O13567" s="820"/>
      <c r="P13567" s="820"/>
      <c r="Q13567" s="820"/>
      <c r="R13567" s="820"/>
      <c r="S13567" s="820"/>
      <c r="T13567" s="820"/>
      <c r="U13567" s="820"/>
      <c r="V13567" s="820"/>
      <c r="W13567" s="820"/>
      <c r="X13567" s="820"/>
      <c r="Y13567" s="820"/>
      <c r="Z13567" s="820"/>
    </row>
    <row r="13568" spans="7:26">
      <c r="G13568" s="826"/>
      <c r="H13568" s="820"/>
      <c r="J13568" s="820"/>
      <c r="K13568" s="820"/>
      <c r="L13568" s="820"/>
      <c r="M13568" s="820"/>
      <c r="N13568" s="820"/>
      <c r="O13568" s="820"/>
      <c r="P13568" s="820"/>
      <c r="Q13568" s="820"/>
      <c r="R13568" s="820"/>
      <c r="S13568" s="820"/>
      <c r="T13568" s="820"/>
      <c r="U13568" s="820"/>
      <c r="V13568" s="820"/>
      <c r="W13568" s="820"/>
      <c r="X13568" s="820"/>
      <c r="Y13568" s="820"/>
      <c r="Z13568" s="820"/>
    </row>
    <row r="13569" spans="7:26">
      <c r="G13569" s="826"/>
      <c r="H13569" s="820"/>
      <c r="J13569" s="820"/>
      <c r="K13569" s="820"/>
      <c r="L13569" s="820"/>
      <c r="M13569" s="820"/>
      <c r="N13569" s="820"/>
      <c r="O13569" s="820"/>
      <c r="P13569" s="820"/>
      <c r="Q13569" s="820"/>
      <c r="R13569" s="820"/>
      <c r="S13569" s="820"/>
      <c r="T13569" s="820"/>
      <c r="U13569" s="820"/>
      <c r="V13569" s="820"/>
      <c r="W13569" s="820"/>
      <c r="X13569" s="820"/>
      <c r="Y13569" s="820"/>
      <c r="Z13569" s="820"/>
    </row>
    <row r="13570" spans="7:26">
      <c r="G13570" s="826"/>
      <c r="H13570" s="820"/>
      <c r="J13570" s="820"/>
      <c r="K13570" s="820"/>
      <c r="L13570" s="820"/>
      <c r="M13570" s="820"/>
      <c r="N13570" s="820"/>
      <c r="O13570" s="820"/>
      <c r="P13570" s="820"/>
      <c r="Q13570" s="820"/>
      <c r="R13570" s="820"/>
      <c r="S13570" s="820"/>
      <c r="T13570" s="820"/>
      <c r="U13570" s="820"/>
      <c r="V13570" s="820"/>
      <c r="W13570" s="820"/>
      <c r="X13570" s="820"/>
      <c r="Y13570" s="820"/>
      <c r="Z13570" s="820"/>
    </row>
    <row r="13571" spans="7:26">
      <c r="G13571" s="826"/>
      <c r="H13571" s="820"/>
      <c r="J13571" s="820"/>
      <c r="K13571" s="820"/>
      <c r="L13571" s="820"/>
      <c r="M13571" s="820"/>
      <c r="N13571" s="820"/>
      <c r="O13571" s="820"/>
      <c r="P13571" s="820"/>
      <c r="Q13571" s="820"/>
      <c r="R13571" s="820"/>
      <c r="S13571" s="820"/>
      <c r="T13571" s="820"/>
      <c r="U13571" s="820"/>
      <c r="V13571" s="820"/>
      <c r="W13571" s="820"/>
      <c r="X13571" s="820"/>
      <c r="Y13571" s="820"/>
      <c r="Z13571" s="820"/>
    </row>
    <row r="13572" spans="7:26">
      <c r="G13572" s="826"/>
      <c r="H13572" s="820"/>
      <c r="J13572" s="820"/>
      <c r="K13572" s="820"/>
      <c r="L13572" s="820"/>
      <c r="M13572" s="820"/>
      <c r="N13572" s="820"/>
      <c r="O13572" s="820"/>
      <c r="P13572" s="820"/>
      <c r="Q13572" s="820"/>
      <c r="R13572" s="820"/>
      <c r="S13572" s="820"/>
      <c r="T13572" s="820"/>
      <c r="U13572" s="820"/>
      <c r="V13572" s="820"/>
      <c r="W13572" s="820"/>
      <c r="X13572" s="820"/>
      <c r="Y13572" s="820"/>
      <c r="Z13572" s="820"/>
    </row>
    <row r="13573" spans="7:26">
      <c r="G13573" s="826"/>
      <c r="H13573" s="820"/>
      <c r="J13573" s="820"/>
      <c r="K13573" s="820"/>
      <c r="L13573" s="820"/>
      <c r="M13573" s="820"/>
      <c r="N13573" s="820"/>
      <c r="O13573" s="820"/>
      <c r="P13573" s="820"/>
      <c r="Q13573" s="820"/>
      <c r="R13573" s="820"/>
      <c r="S13573" s="820"/>
      <c r="T13573" s="820"/>
      <c r="U13573" s="820"/>
      <c r="V13573" s="820"/>
      <c r="W13573" s="820"/>
      <c r="X13573" s="820"/>
      <c r="Y13573" s="820"/>
      <c r="Z13573" s="820"/>
    </row>
    <row r="13574" spans="7:26">
      <c r="G13574" s="826"/>
      <c r="H13574" s="820"/>
      <c r="J13574" s="820"/>
      <c r="K13574" s="820"/>
      <c r="L13574" s="820"/>
      <c r="M13574" s="820"/>
      <c r="N13574" s="820"/>
      <c r="O13574" s="820"/>
      <c r="P13574" s="820"/>
      <c r="Q13574" s="820"/>
      <c r="R13574" s="820"/>
      <c r="S13574" s="820"/>
      <c r="T13574" s="820"/>
      <c r="U13574" s="820"/>
      <c r="V13574" s="820"/>
      <c r="W13574" s="820"/>
      <c r="X13574" s="820"/>
      <c r="Y13574" s="820"/>
      <c r="Z13574" s="820"/>
    </row>
    <row r="13575" spans="7:26">
      <c r="G13575" s="826"/>
      <c r="H13575" s="820"/>
      <c r="J13575" s="820"/>
      <c r="K13575" s="820"/>
      <c r="L13575" s="820"/>
      <c r="M13575" s="820"/>
      <c r="N13575" s="820"/>
      <c r="O13575" s="820"/>
      <c r="P13575" s="820"/>
      <c r="Q13575" s="820"/>
      <c r="R13575" s="820"/>
      <c r="S13575" s="820"/>
      <c r="T13575" s="820"/>
      <c r="U13575" s="820"/>
      <c r="V13575" s="820"/>
      <c r="W13575" s="820"/>
      <c r="X13575" s="820"/>
      <c r="Y13575" s="820"/>
      <c r="Z13575" s="820"/>
    </row>
    <row r="13576" spans="7:26">
      <c r="G13576" s="826"/>
      <c r="H13576" s="820"/>
      <c r="J13576" s="820"/>
      <c r="K13576" s="820"/>
      <c r="L13576" s="820"/>
      <c r="M13576" s="820"/>
      <c r="N13576" s="820"/>
      <c r="O13576" s="820"/>
      <c r="P13576" s="820"/>
      <c r="Q13576" s="820"/>
      <c r="R13576" s="820"/>
      <c r="S13576" s="820"/>
      <c r="T13576" s="820"/>
      <c r="U13576" s="820"/>
      <c r="V13576" s="820"/>
      <c r="W13576" s="820"/>
      <c r="X13576" s="820"/>
      <c r="Y13576" s="820"/>
      <c r="Z13576" s="820"/>
    </row>
    <row r="13577" spans="7:26">
      <c r="G13577" s="826"/>
      <c r="H13577" s="820"/>
      <c r="J13577" s="820"/>
      <c r="K13577" s="820"/>
      <c r="L13577" s="820"/>
      <c r="M13577" s="820"/>
      <c r="N13577" s="820"/>
      <c r="O13577" s="820"/>
      <c r="P13577" s="820"/>
      <c r="Q13577" s="820"/>
      <c r="R13577" s="820"/>
      <c r="S13577" s="820"/>
      <c r="T13577" s="820"/>
      <c r="U13577" s="820"/>
      <c r="V13577" s="820"/>
      <c r="W13577" s="820"/>
      <c r="X13577" s="820"/>
      <c r="Y13577" s="820"/>
      <c r="Z13577" s="820"/>
    </row>
    <row r="13578" spans="7:26">
      <c r="G13578" s="826"/>
      <c r="H13578" s="820"/>
      <c r="J13578" s="820"/>
      <c r="K13578" s="820"/>
      <c r="L13578" s="820"/>
      <c r="M13578" s="820"/>
      <c r="N13578" s="820"/>
      <c r="O13578" s="820"/>
      <c r="P13578" s="820"/>
      <c r="Q13578" s="820"/>
      <c r="R13578" s="820"/>
      <c r="S13578" s="820"/>
      <c r="T13578" s="820"/>
      <c r="U13578" s="820"/>
      <c r="V13578" s="820"/>
      <c r="W13578" s="820"/>
      <c r="X13578" s="820"/>
      <c r="Y13578" s="820"/>
      <c r="Z13578" s="820"/>
    </row>
    <row r="13579" spans="7:26">
      <c r="G13579" s="826"/>
      <c r="H13579" s="820"/>
      <c r="J13579" s="820"/>
      <c r="K13579" s="820"/>
      <c r="L13579" s="820"/>
      <c r="M13579" s="820"/>
      <c r="N13579" s="820"/>
      <c r="O13579" s="820"/>
      <c r="P13579" s="820"/>
      <c r="Q13579" s="820"/>
      <c r="R13579" s="820"/>
      <c r="S13579" s="820"/>
      <c r="T13579" s="820"/>
      <c r="U13579" s="820"/>
      <c r="V13579" s="820"/>
      <c r="W13579" s="820"/>
      <c r="X13579" s="820"/>
      <c r="Y13579" s="820"/>
      <c r="Z13579" s="820"/>
    </row>
    <row r="13580" spans="7:26">
      <c r="G13580" s="826"/>
      <c r="H13580" s="820"/>
      <c r="J13580" s="820"/>
      <c r="K13580" s="820"/>
      <c r="L13580" s="820"/>
      <c r="M13580" s="820"/>
      <c r="N13580" s="820"/>
      <c r="O13580" s="820"/>
      <c r="P13580" s="820"/>
      <c r="Q13580" s="820"/>
      <c r="R13580" s="820"/>
      <c r="S13580" s="820"/>
      <c r="T13580" s="820"/>
      <c r="U13580" s="820"/>
      <c r="V13580" s="820"/>
      <c r="W13580" s="820"/>
      <c r="X13580" s="820"/>
      <c r="Y13580" s="820"/>
      <c r="Z13580" s="820"/>
    </row>
    <row r="13581" spans="7:26">
      <c r="G13581" s="826"/>
      <c r="H13581" s="820"/>
      <c r="J13581" s="820"/>
      <c r="K13581" s="820"/>
      <c r="L13581" s="820"/>
      <c r="M13581" s="820"/>
      <c r="N13581" s="820"/>
      <c r="O13581" s="820"/>
      <c r="P13581" s="820"/>
      <c r="Q13581" s="820"/>
      <c r="R13581" s="820"/>
      <c r="S13581" s="820"/>
      <c r="T13581" s="820"/>
      <c r="U13581" s="820"/>
      <c r="V13581" s="820"/>
      <c r="W13581" s="820"/>
      <c r="X13581" s="820"/>
      <c r="Y13581" s="820"/>
      <c r="Z13581" s="820"/>
    </row>
    <row r="13582" spans="7:26">
      <c r="G13582" s="826"/>
      <c r="H13582" s="820"/>
      <c r="J13582" s="820"/>
      <c r="K13582" s="820"/>
      <c r="L13582" s="820"/>
      <c r="M13582" s="820"/>
      <c r="N13582" s="820"/>
      <c r="O13582" s="820"/>
      <c r="P13582" s="820"/>
      <c r="Q13582" s="820"/>
      <c r="R13582" s="820"/>
      <c r="S13582" s="820"/>
      <c r="T13582" s="820"/>
      <c r="U13582" s="820"/>
      <c r="V13582" s="820"/>
      <c r="W13582" s="820"/>
      <c r="X13582" s="820"/>
      <c r="Y13582" s="820"/>
      <c r="Z13582" s="820"/>
    </row>
    <row r="13583" spans="7:26">
      <c r="G13583" s="826"/>
      <c r="H13583" s="820"/>
      <c r="J13583" s="820"/>
      <c r="K13583" s="820"/>
      <c r="L13583" s="820"/>
      <c r="M13583" s="820"/>
      <c r="N13583" s="820"/>
      <c r="O13583" s="820"/>
      <c r="P13583" s="820"/>
      <c r="Q13583" s="820"/>
      <c r="R13583" s="820"/>
      <c r="S13583" s="820"/>
      <c r="T13583" s="820"/>
      <c r="U13583" s="820"/>
      <c r="V13583" s="820"/>
      <c r="W13583" s="820"/>
      <c r="X13583" s="820"/>
      <c r="Y13583" s="820"/>
      <c r="Z13583" s="820"/>
    </row>
    <row r="13584" spans="7:26">
      <c r="G13584" s="826"/>
      <c r="H13584" s="820"/>
      <c r="J13584" s="820"/>
      <c r="K13584" s="820"/>
      <c r="L13584" s="820"/>
      <c r="M13584" s="820"/>
      <c r="N13584" s="820"/>
      <c r="O13584" s="820"/>
      <c r="P13584" s="820"/>
      <c r="Q13584" s="820"/>
      <c r="R13584" s="820"/>
      <c r="S13584" s="820"/>
      <c r="T13584" s="820"/>
      <c r="U13584" s="820"/>
      <c r="V13584" s="820"/>
      <c r="W13584" s="820"/>
      <c r="X13584" s="820"/>
      <c r="Y13584" s="820"/>
      <c r="Z13584" s="820"/>
    </row>
    <row r="13585" spans="7:26">
      <c r="G13585" s="826"/>
      <c r="H13585" s="820"/>
      <c r="J13585" s="820"/>
      <c r="K13585" s="820"/>
      <c r="L13585" s="820"/>
      <c r="M13585" s="820"/>
      <c r="N13585" s="820"/>
      <c r="O13585" s="820"/>
      <c r="P13585" s="820"/>
      <c r="Q13585" s="820"/>
      <c r="R13585" s="820"/>
      <c r="S13585" s="820"/>
      <c r="T13585" s="820"/>
      <c r="U13585" s="820"/>
      <c r="V13585" s="820"/>
      <c r="W13585" s="820"/>
      <c r="X13585" s="820"/>
      <c r="Y13585" s="820"/>
      <c r="Z13585" s="820"/>
    </row>
    <row r="13586" spans="7:26">
      <c r="G13586" s="826"/>
      <c r="H13586" s="820"/>
      <c r="J13586" s="820"/>
      <c r="K13586" s="820"/>
      <c r="L13586" s="820"/>
      <c r="M13586" s="820"/>
      <c r="N13586" s="820"/>
      <c r="O13586" s="820"/>
      <c r="P13586" s="820"/>
      <c r="Q13586" s="820"/>
      <c r="R13586" s="820"/>
      <c r="S13586" s="820"/>
      <c r="T13586" s="820"/>
      <c r="U13586" s="820"/>
      <c r="V13586" s="820"/>
      <c r="W13586" s="820"/>
      <c r="X13586" s="820"/>
      <c r="Y13586" s="820"/>
      <c r="Z13586" s="820"/>
    </row>
    <row r="13587" spans="7:26">
      <c r="G13587" s="826"/>
      <c r="H13587" s="820"/>
      <c r="J13587" s="820"/>
      <c r="K13587" s="820"/>
      <c r="L13587" s="820"/>
      <c r="M13587" s="820"/>
      <c r="N13587" s="820"/>
      <c r="O13587" s="820"/>
      <c r="P13587" s="820"/>
      <c r="Q13587" s="820"/>
      <c r="R13587" s="820"/>
      <c r="S13587" s="820"/>
      <c r="T13587" s="820"/>
      <c r="U13587" s="820"/>
      <c r="V13587" s="820"/>
      <c r="W13587" s="820"/>
      <c r="X13587" s="820"/>
      <c r="Y13587" s="820"/>
      <c r="Z13587" s="820"/>
    </row>
    <row r="13588" spans="7:26">
      <c r="G13588" s="826"/>
      <c r="H13588" s="820"/>
      <c r="J13588" s="820"/>
      <c r="K13588" s="820"/>
      <c r="L13588" s="820"/>
      <c r="M13588" s="820"/>
      <c r="N13588" s="820"/>
      <c r="O13588" s="820"/>
      <c r="P13588" s="820"/>
      <c r="Q13588" s="820"/>
      <c r="R13588" s="820"/>
      <c r="S13588" s="820"/>
      <c r="T13588" s="820"/>
      <c r="U13588" s="820"/>
      <c r="V13588" s="820"/>
      <c r="W13588" s="820"/>
      <c r="X13588" s="820"/>
      <c r="Y13588" s="820"/>
      <c r="Z13588" s="820"/>
    </row>
    <row r="13589" spans="7:26">
      <c r="G13589" s="826"/>
      <c r="H13589" s="820"/>
      <c r="J13589" s="820"/>
      <c r="K13589" s="820"/>
      <c r="L13589" s="820"/>
      <c r="M13589" s="820"/>
      <c r="N13589" s="820"/>
      <c r="O13589" s="820"/>
      <c r="P13589" s="820"/>
      <c r="Q13589" s="820"/>
      <c r="R13589" s="820"/>
      <c r="S13589" s="820"/>
      <c r="T13589" s="820"/>
      <c r="U13589" s="820"/>
      <c r="V13589" s="820"/>
      <c r="W13589" s="820"/>
      <c r="X13589" s="820"/>
      <c r="Y13589" s="820"/>
      <c r="Z13589" s="820"/>
    </row>
    <row r="13590" spans="7:26">
      <c r="G13590" s="826"/>
      <c r="H13590" s="820"/>
      <c r="J13590" s="820"/>
      <c r="K13590" s="820"/>
      <c r="L13590" s="820"/>
      <c r="M13590" s="820"/>
      <c r="N13590" s="820"/>
      <c r="O13590" s="820"/>
      <c r="P13590" s="820"/>
      <c r="Q13590" s="820"/>
      <c r="R13590" s="820"/>
      <c r="S13590" s="820"/>
      <c r="T13590" s="820"/>
      <c r="U13590" s="820"/>
      <c r="V13590" s="820"/>
      <c r="W13590" s="820"/>
      <c r="X13590" s="820"/>
      <c r="Y13590" s="820"/>
      <c r="Z13590" s="820"/>
    </row>
    <row r="13591" spans="7:26">
      <c r="G13591" s="826"/>
      <c r="H13591" s="820"/>
      <c r="J13591" s="820"/>
      <c r="K13591" s="820"/>
      <c r="L13591" s="820"/>
      <c r="M13591" s="820"/>
      <c r="N13591" s="820"/>
      <c r="O13591" s="820"/>
      <c r="P13591" s="820"/>
      <c r="Q13591" s="820"/>
      <c r="R13591" s="820"/>
      <c r="S13591" s="820"/>
      <c r="T13591" s="820"/>
      <c r="U13591" s="820"/>
      <c r="V13591" s="820"/>
      <c r="W13591" s="820"/>
      <c r="X13591" s="820"/>
      <c r="Y13591" s="820"/>
      <c r="Z13591" s="820"/>
    </row>
    <row r="13592" spans="7:26">
      <c r="G13592" s="826"/>
      <c r="H13592" s="820"/>
      <c r="J13592" s="820"/>
      <c r="K13592" s="820"/>
      <c r="L13592" s="820"/>
      <c r="M13592" s="820"/>
      <c r="N13592" s="820"/>
      <c r="O13592" s="820"/>
      <c r="P13592" s="820"/>
      <c r="Q13592" s="820"/>
      <c r="R13592" s="820"/>
      <c r="S13592" s="820"/>
      <c r="T13592" s="820"/>
      <c r="U13592" s="820"/>
      <c r="V13592" s="820"/>
      <c r="W13592" s="820"/>
      <c r="X13592" s="820"/>
      <c r="Y13592" s="820"/>
      <c r="Z13592" s="820"/>
    </row>
    <row r="13593" spans="7:26">
      <c r="G13593" s="826"/>
      <c r="H13593" s="820"/>
      <c r="J13593" s="820"/>
      <c r="K13593" s="820"/>
      <c r="L13593" s="820"/>
      <c r="M13593" s="820"/>
      <c r="N13593" s="820"/>
      <c r="O13593" s="820"/>
      <c r="P13593" s="820"/>
      <c r="Q13593" s="820"/>
      <c r="R13593" s="820"/>
      <c r="S13593" s="820"/>
      <c r="T13593" s="820"/>
      <c r="U13593" s="820"/>
      <c r="V13593" s="820"/>
      <c r="W13593" s="820"/>
      <c r="X13593" s="820"/>
      <c r="Y13593" s="820"/>
      <c r="Z13593" s="820"/>
    </row>
    <row r="13594" spans="7:26">
      <c r="G13594" s="826"/>
      <c r="H13594" s="820"/>
      <c r="J13594" s="820"/>
      <c r="K13594" s="820"/>
      <c r="L13594" s="820"/>
      <c r="M13594" s="820"/>
      <c r="N13594" s="820"/>
      <c r="O13594" s="820"/>
      <c r="P13594" s="820"/>
      <c r="Q13594" s="820"/>
      <c r="R13594" s="820"/>
      <c r="S13594" s="820"/>
      <c r="T13594" s="820"/>
      <c r="U13594" s="820"/>
      <c r="V13594" s="820"/>
      <c r="W13594" s="820"/>
      <c r="X13594" s="820"/>
      <c r="Y13594" s="820"/>
      <c r="Z13594" s="820"/>
    </row>
    <row r="13595" spans="7:26">
      <c r="G13595" s="826"/>
      <c r="H13595" s="820"/>
      <c r="J13595" s="820"/>
      <c r="K13595" s="820"/>
      <c r="L13595" s="820"/>
      <c r="M13595" s="820"/>
      <c r="N13595" s="820"/>
      <c r="O13595" s="820"/>
      <c r="P13595" s="820"/>
      <c r="Q13595" s="820"/>
      <c r="R13595" s="820"/>
      <c r="S13595" s="820"/>
      <c r="T13595" s="820"/>
      <c r="U13595" s="820"/>
      <c r="V13595" s="820"/>
      <c r="W13595" s="820"/>
      <c r="X13595" s="820"/>
      <c r="Y13595" s="820"/>
      <c r="Z13595" s="820"/>
    </row>
    <row r="13596" spans="7:26">
      <c r="G13596" s="826"/>
      <c r="H13596" s="820"/>
      <c r="J13596" s="820"/>
      <c r="K13596" s="820"/>
      <c r="L13596" s="820"/>
      <c r="M13596" s="820"/>
      <c r="N13596" s="820"/>
      <c r="O13596" s="820"/>
      <c r="P13596" s="820"/>
      <c r="Q13596" s="820"/>
      <c r="R13596" s="820"/>
      <c r="S13596" s="820"/>
      <c r="T13596" s="820"/>
      <c r="U13596" s="820"/>
      <c r="V13596" s="820"/>
      <c r="W13596" s="820"/>
      <c r="X13596" s="820"/>
      <c r="Y13596" s="820"/>
      <c r="Z13596" s="820"/>
    </row>
    <row r="13597" spans="7:26">
      <c r="G13597" s="826"/>
      <c r="H13597" s="820"/>
      <c r="J13597" s="820"/>
      <c r="K13597" s="820"/>
      <c r="L13597" s="820"/>
      <c r="M13597" s="820"/>
      <c r="N13597" s="820"/>
      <c r="O13597" s="820"/>
      <c r="P13597" s="820"/>
      <c r="Q13597" s="820"/>
      <c r="R13597" s="820"/>
      <c r="S13597" s="820"/>
      <c r="T13597" s="820"/>
      <c r="U13597" s="820"/>
      <c r="V13597" s="820"/>
      <c r="W13597" s="820"/>
      <c r="X13597" s="820"/>
      <c r="Y13597" s="820"/>
      <c r="Z13597" s="820"/>
    </row>
    <row r="13598" spans="7:26">
      <c r="G13598" s="826"/>
      <c r="H13598" s="820"/>
      <c r="J13598" s="820"/>
      <c r="K13598" s="820"/>
      <c r="L13598" s="820"/>
      <c r="M13598" s="820"/>
      <c r="N13598" s="820"/>
      <c r="O13598" s="820"/>
      <c r="P13598" s="820"/>
      <c r="Q13598" s="820"/>
      <c r="R13598" s="820"/>
      <c r="S13598" s="820"/>
      <c r="T13598" s="820"/>
      <c r="U13598" s="820"/>
      <c r="V13598" s="820"/>
      <c r="W13598" s="820"/>
      <c r="X13598" s="820"/>
      <c r="Y13598" s="820"/>
      <c r="Z13598" s="820"/>
    </row>
    <row r="13599" spans="7:26">
      <c r="G13599" s="826"/>
      <c r="H13599" s="820"/>
      <c r="J13599" s="820"/>
      <c r="K13599" s="820"/>
      <c r="L13599" s="820"/>
      <c r="M13599" s="820"/>
      <c r="N13599" s="820"/>
      <c r="O13599" s="820"/>
      <c r="P13599" s="820"/>
      <c r="Q13599" s="820"/>
      <c r="R13599" s="820"/>
      <c r="S13599" s="820"/>
      <c r="T13599" s="820"/>
      <c r="U13599" s="820"/>
      <c r="V13599" s="820"/>
      <c r="W13599" s="820"/>
      <c r="X13599" s="820"/>
      <c r="Y13599" s="820"/>
      <c r="Z13599" s="820"/>
    </row>
    <row r="13600" spans="7:26">
      <c r="G13600" s="826"/>
      <c r="H13600" s="820"/>
      <c r="J13600" s="820"/>
      <c r="K13600" s="820"/>
      <c r="L13600" s="820"/>
      <c r="M13600" s="820"/>
      <c r="N13600" s="820"/>
      <c r="O13600" s="820"/>
      <c r="P13600" s="820"/>
      <c r="Q13600" s="820"/>
      <c r="R13600" s="820"/>
      <c r="S13600" s="820"/>
      <c r="T13600" s="820"/>
      <c r="U13600" s="820"/>
      <c r="V13600" s="820"/>
      <c r="W13600" s="820"/>
      <c r="X13600" s="820"/>
      <c r="Y13600" s="820"/>
      <c r="Z13600" s="820"/>
    </row>
    <row r="13601" spans="7:26">
      <c r="G13601" s="826"/>
      <c r="H13601" s="820"/>
      <c r="J13601" s="820"/>
      <c r="K13601" s="820"/>
      <c r="L13601" s="820"/>
      <c r="M13601" s="820"/>
      <c r="N13601" s="820"/>
      <c r="O13601" s="820"/>
      <c r="P13601" s="820"/>
      <c r="Q13601" s="820"/>
      <c r="R13601" s="820"/>
      <c r="S13601" s="820"/>
      <c r="T13601" s="820"/>
      <c r="U13601" s="820"/>
      <c r="V13601" s="820"/>
      <c r="W13601" s="820"/>
      <c r="X13601" s="820"/>
      <c r="Y13601" s="820"/>
      <c r="Z13601" s="820"/>
    </row>
    <row r="13602" spans="7:26">
      <c r="G13602" s="826"/>
      <c r="H13602" s="820"/>
      <c r="J13602" s="820"/>
      <c r="K13602" s="820"/>
      <c r="L13602" s="820"/>
      <c r="M13602" s="820"/>
      <c r="N13602" s="820"/>
      <c r="O13602" s="820"/>
      <c r="P13602" s="820"/>
      <c r="Q13602" s="820"/>
      <c r="R13602" s="820"/>
      <c r="S13602" s="820"/>
      <c r="T13602" s="820"/>
      <c r="U13602" s="820"/>
      <c r="V13602" s="820"/>
      <c r="W13602" s="820"/>
      <c r="X13602" s="820"/>
      <c r="Y13602" s="820"/>
      <c r="Z13602" s="820"/>
    </row>
    <row r="13603" spans="7:26">
      <c r="G13603" s="826"/>
      <c r="H13603" s="820"/>
      <c r="J13603" s="820"/>
      <c r="K13603" s="820"/>
      <c r="L13603" s="820"/>
      <c r="M13603" s="820"/>
      <c r="N13603" s="820"/>
      <c r="O13603" s="820"/>
      <c r="P13603" s="820"/>
      <c r="Q13603" s="820"/>
      <c r="R13603" s="820"/>
      <c r="S13603" s="820"/>
      <c r="T13603" s="820"/>
      <c r="U13603" s="820"/>
      <c r="V13603" s="820"/>
      <c r="W13603" s="820"/>
      <c r="X13603" s="820"/>
      <c r="Y13603" s="820"/>
      <c r="Z13603" s="820"/>
    </row>
    <row r="13604" spans="7:26">
      <c r="G13604" s="826"/>
      <c r="H13604" s="820"/>
      <c r="J13604" s="820"/>
      <c r="K13604" s="820"/>
      <c r="L13604" s="820"/>
      <c r="M13604" s="820"/>
      <c r="N13604" s="820"/>
      <c r="O13604" s="820"/>
      <c r="P13604" s="820"/>
      <c r="Q13604" s="820"/>
      <c r="R13604" s="820"/>
      <c r="S13604" s="820"/>
      <c r="T13604" s="820"/>
      <c r="U13604" s="820"/>
      <c r="V13604" s="820"/>
      <c r="W13604" s="820"/>
      <c r="X13604" s="820"/>
      <c r="Y13604" s="820"/>
      <c r="Z13604" s="820"/>
    </row>
    <row r="13605" spans="7:26">
      <c r="G13605" s="826"/>
      <c r="H13605" s="820"/>
      <c r="J13605" s="820"/>
      <c r="K13605" s="820"/>
      <c r="L13605" s="820"/>
      <c r="M13605" s="820"/>
      <c r="N13605" s="820"/>
      <c r="O13605" s="820"/>
      <c r="P13605" s="820"/>
      <c r="Q13605" s="820"/>
      <c r="R13605" s="820"/>
      <c r="S13605" s="820"/>
      <c r="T13605" s="820"/>
      <c r="U13605" s="820"/>
      <c r="V13605" s="820"/>
      <c r="W13605" s="820"/>
      <c r="X13605" s="820"/>
      <c r="Y13605" s="820"/>
      <c r="Z13605" s="820"/>
    </row>
    <row r="13606" spans="7:26">
      <c r="G13606" s="826"/>
      <c r="H13606" s="820"/>
      <c r="J13606" s="820"/>
      <c r="K13606" s="820"/>
      <c r="L13606" s="820"/>
      <c r="M13606" s="820"/>
      <c r="N13606" s="820"/>
      <c r="O13606" s="820"/>
      <c r="P13606" s="820"/>
      <c r="Q13606" s="820"/>
      <c r="R13606" s="820"/>
      <c r="S13606" s="820"/>
      <c r="T13606" s="820"/>
      <c r="U13606" s="820"/>
      <c r="V13606" s="820"/>
      <c r="W13606" s="820"/>
      <c r="X13606" s="820"/>
      <c r="Y13606" s="820"/>
      <c r="Z13606" s="820"/>
    </row>
    <row r="13607" spans="7:26">
      <c r="G13607" s="826"/>
      <c r="H13607" s="820"/>
      <c r="J13607" s="820"/>
      <c r="K13607" s="820"/>
      <c r="L13607" s="820"/>
      <c r="M13607" s="820"/>
      <c r="N13607" s="820"/>
      <c r="O13607" s="820"/>
      <c r="P13607" s="820"/>
      <c r="Q13607" s="820"/>
      <c r="R13607" s="820"/>
      <c r="S13607" s="820"/>
      <c r="T13607" s="820"/>
      <c r="U13607" s="820"/>
      <c r="V13607" s="820"/>
      <c r="W13607" s="820"/>
      <c r="X13607" s="820"/>
      <c r="Y13607" s="820"/>
      <c r="Z13607" s="820"/>
    </row>
    <row r="13608" spans="7:26">
      <c r="G13608" s="826"/>
      <c r="H13608" s="820"/>
      <c r="J13608" s="820"/>
      <c r="K13608" s="820"/>
      <c r="L13608" s="820"/>
      <c r="M13608" s="820"/>
      <c r="N13608" s="820"/>
      <c r="O13608" s="820"/>
      <c r="P13608" s="820"/>
      <c r="Q13608" s="820"/>
      <c r="R13608" s="820"/>
      <c r="S13608" s="820"/>
      <c r="T13608" s="820"/>
      <c r="U13608" s="820"/>
      <c r="V13608" s="820"/>
      <c r="W13608" s="820"/>
      <c r="X13608" s="820"/>
      <c r="Y13608" s="820"/>
      <c r="Z13608" s="820"/>
    </row>
    <row r="13609" spans="7:26">
      <c r="G13609" s="826"/>
      <c r="H13609" s="820"/>
      <c r="J13609" s="820"/>
      <c r="K13609" s="820"/>
      <c r="L13609" s="820"/>
      <c r="M13609" s="820"/>
      <c r="N13609" s="820"/>
      <c r="O13609" s="820"/>
      <c r="P13609" s="820"/>
      <c r="Q13609" s="820"/>
      <c r="R13609" s="820"/>
      <c r="S13609" s="820"/>
      <c r="T13609" s="820"/>
      <c r="U13609" s="820"/>
      <c r="V13609" s="820"/>
      <c r="W13609" s="820"/>
      <c r="X13609" s="820"/>
      <c r="Y13609" s="820"/>
      <c r="Z13609" s="820"/>
    </row>
    <row r="13610" spans="7:26">
      <c r="G13610" s="826"/>
      <c r="H13610" s="820"/>
      <c r="J13610" s="820"/>
      <c r="K13610" s="820"/>
      <c r="L13610" s="820"/>
      <c r="M13610" s="820"/>
      <c r="N13610" s="820"/>
      <c r="O13610" s="820"/>
      <c r="P13610" s="820"/>
      <c r="Q13610" s="820"/>
      <c r="R13610" s="820"/>
      <c r="S13610" s="820"/>
      <c r="T13610" s="820"/>
      <c r="U13610" s="820"/>
      <c r="V13610" s="820"/>
      <c r="W13610" s="820"/>
      <c r="X13610" s="820"/>
      <c r="Y13610" s="820"/>
      <c r="Z13610" s="820"/>
    </row>
    <row r="13611" spans="7:26">
      <c r="G13611" s="826"/>
      <c r="H13611" s="820"/>
      <c r="J13611" s="820"/>
      <c r="K13611" s="820"/>
      <c r="L13611" s="820"/>
      <c r="M13611" s="820"/>
      <c r="N13611" s="820"/>
      <c r="O13611" s="820"/>
      <c r="P13611" s="820"/>
      <c r="Q13611" s="820"/>
      <c r="R13611" s="820"/>
      <c r="S13611" s="820"/>
      <c r="T13611" s="820"/>
      <c r="U13611" s="820"/>
      <c r="V13611" s="820"/>
      <c r="W13611" s="820"/>
      <c r="X13611" s="820"/>
      <c r="Y13611" s="820"/>
      <c r="Z13611" s="820"/>
    </row>
    <row r="13612" spans="7:26">
      <c r="G13612" s="826"/>
      <c r="H13612" s="820"/>
      <c r="J13612" s="820"/>
      <c r="K13612" s="820"/>
      <c r="L13612" s="820"/>
      <c r="M13612" s="820"/>
      <c r="N13612" s="820"/>
      <c r="O13612" s="820"/>
      <c r="P13612" s="820"/>
      <c r="Q13612" s="820"/>
      <c r="R13612" s="820"/>
      <c r="S13612" s="820"/>
      <c r="T13612" s="820"/>
      <c r="U13612" s="820"/>
      <c r="V13612" s="820"/>
      <c r="W13612" s="820"/>
      <c r="X13612" s="820"/>
      <c r="Y13612" s="820"/>
      <c r="Z13612" s="820"/>
    </row>
    <row r="13613" spans="7:26">
      <c r="G13613" s="826"/>
      <c r="H13613" s="820"/>
      <c r="J13613" s="820"/>
      <c r="K13613" s="820"/>
      <c r="L13613" s="820"/>
      <c r="M13613" s="820"/>
      <c r="N13613" s="820"/>
      <c r="O13613" s="820"/>
      <c r="P13613" s="820"/>
      <c r="Q13613" s="820"/>
      <c r="R13613" s="820"/>
      <c r="S13613" s="820"/>
      <c r="T13613" s="820"/>
      <c r="U13613" s="820"/>
      <c r="V13613" s="820"/>
      <c r="W13613" s="820"/>
      <c r="X13613" s="820"/>
      <c r="Y13613" s="820"/>
      <c r="Z13613" s="820"/>
    </row>
    <row r="13614" spans="7:26">
      <c r="G13614" s="826"/>
      <c r="H13614" s="820"/>
      <c r="J13614" s="820"/>
      <c r="K13614" s="820"/>
      <c r="L13614" s="820"/>
      <c r="M13614" s="820"/>
      <c r="N13614" s="820"/>
      <c r="O13614" s="820"/>
      <c r="P13614" s="820"/>
      <c r="Q13614" s="820"/>
      <c r="R13614" s="820"/>
      <c r="S13614" s="820"/>
      <c r="T13614" s="820"/>
      <c r="U13614" s="820"/>
      <c r="V13614" s="820"/>
      <c r="W13614" s="820"/>
      <c r="X13614" s="820"/>
      <c r="Y13614" s="820"/>
      <c r="Z13614" s="820"/>
    </row>
    <row r="13615" spans="7:26">
      <c r="G13615" s="826"/>
      <c r="H13615" s="820"/>
      <c r="J13615" s="820"/>
      <c r="K13615" s="820"/>
      <c r="L13615" s="820"/>
      <c r="M13615" s="820"/>
      <c r="N13615" s="820"/>
      <c r="O13615" s="820"/>
      <c r="P13615" s="820"/>
      <c r="Q13615" s="820"/>
      <c r="R13615" s="820"/>
      <c r="S13615" s="820"/>
      <c r="T13615" s="820"/>
      <c r="U13615" s="820"/>
      <c r="V13615" s="820"/>
      <c r="W13615" s="820"/>
      <c r="X13615" s="820"/>
      <c r="Y13615" s="820"/>
      <c r="Z13615" s="820"/>
    </row>
    <row r="13616" spans="7:26">
      <c r="G13616" s="826"/>
      <c r="H13616" s="820"/>
      <c r="J13616" s="820"/>
      <c r="K13616" s="820"/>
      <c r="L13616" s="820"/>
      <c r="M13616" s="820"/>
      <c r="N13616" s="820"/>
      <c r="O13616" s="820"/>
      <c r="P13616" s="820"/>
      <c r="Q13616" s="820"/>
      <c r="R13616" s="820"/>
      <c r="S13616" s="820"/>
      <c r="T13616" s="820"/>
      <c r="U13616" s="820"/>
      <c r="V13616" s="820"/>
      <c r="W13616" s="820"/>
      <c r="X13616" s="820"/>
      <c r="Y13616" s="820"/>
      <c r="Z13616" s="820"/>
    </row>
    <row r="13617" spans="7:26">
      <c r="G13617" s="826"/>
      <c r="H13617" s="820"/>
      <c r="J13617" s="820"/>
      <c r="K13617" s="820"/>
      <c r="L13617" s="820"/>
      <c r="M13617" s="820"/>
      <c r="N13617" s="820"/>
      <c r="O13617" s="820"/>
      <c r="P13617" s="820"/>
      <c r="Q13617" s="820"/>
      <c r="R13617" s="820"/>
      <c r="S13617" s="820"/>
      <c r="T13617" s="820"/>
      <c r="U13617" s="820"/>
      <c r="V13617" s="820"/>
      <c r="W13617" s="820"/>
      <c r="X13617" s="820"/>
      <c r="Y13617" s="820"/>
      <c r="Z13617" s="820"/>
    </row>
    <row r="13618" spans="7:26">
      <c r="G13618" s="826"/>
      <c r="H13618" s="820"/>
      <c r="J13618" s="820"/>
      <c r="K13618" s="820"/>
      <c r="L13618" s="820"/>
      <c r="M13618" s="820"/>
      <c r="N13618" s="820"/>
      <c r="O13618" s="820"/>
      <c r="P13618" s="820"/>
      <c r="Q13618" s="820"/>
      <c r="R13618" s="820"/>
      <c r="S13618" s="820"/>
      <c r="T13618" s="820"/>
      <c r="U13618" s="820"/>
      <c r="V13618" s="820"/>
      <c r="W13618" s="820"/>
      <c r="X13618" s="820"/>
      <c r="Y13618" s="820"/>
      <c r="Z13618" s="820"/>
    </row>
    <row r="13619" spans="7:26">
      <c r="G13619" s="826"/>
      <c r="H13619" s="820"/>
      <c r="J13619" s="820"/>
      <c r="K13619" s="820"/>
      <c r="L13619" s="820"/>
      <c r="M13619" s="820"/>
      <c r="N13619" s="820"/>
      <c r="O13619" s="820"/>
      <c r="P13619" s="820"/>
      <c r="Q13619" s="820"/>
      <c r="R13619" s="820"/>
      <c r="S13619" s="820"/>
      <c r="T13619" s="820"/>
      <c r="U13619" s="820"/>
      <c r="V13619" s="820"/>
      <c r="W13619" s="820"/>
      <c r="X13619" s="820"/>
      <c r="Y13619" s="820"/>
      <c r="Z13619" s="820"/>
    </row>
    <row r="13620" spans="7:26">
      <c r="G13620" s="826"/>
      <c r="H13620" s="820"/>
      <c r="J13620" s="820"/>
      <c r="K13620" s="820"/>
      <c r="L13620" s="820"/>
      <c r="M13620" s="820"/>
      <c r="N13620" s="820"/>
      <c r="O13620" s="820"/>
      <c r="P13620" s="820"/>
      <c r="Q13620" s="820"/>
      <c r="R13620" s="820"/>
      <c r="S13620" s="820"/>
      <c r="T13620" s="820"/>
      <c r="U13620" s="820"/>
      <c r="V13620" s="820"/>
      <c r="W13620" s="820"/>
      <c r="X13620" s="820"/>
      <c r="Y13620" s="820"/>
      <c r="Z13620" s="820"/>
    </row>
    <row r="13621" spans="7:26">
      <c r="G13621" s="826"/>
      <c r="H13621" s="820"/>
      <c r="J13621" s="820"/>
      <c r="K13621" s="820"/>
      <c r="L13621" s="820"/>
      <c r="M13621" s="820"/>
      <c r="N13621" s="820"/>
      <c r="O13621" s="820"/>
      <c r="P13621" s="820"/>
      <c r="Q13621" s="820"/>
      <c r="R13621" s="820"/>
      <c r="S13621" s="820"/>
      <c r="T13621" s="820"/>
      <c r="U13621" s="820"/>
      <c r="V13621" s="820"/>
      <c r="W13621" s="820"/>
      <c r="X13621" s="820"/>
      <c r="Y13621" s="820"/>
      <c r="Z13621" s="820"/>
    </row>
    <row r="13622" spans="7:26">
      <c r="G13622" s="826"/>
      <c r="H13622" s="820"/>
      <c r="J13622" s="820"/>
      <c r="K13622" s="820"/>
      <c r="L13622" s="820"/>
      <c r="M13622" s="820"/>
      <c r="N13622" s="820"/>
      <c r="O13622" s="820"/>
      <c r="P13622" s="820"/>
      <c r="Q13622" s="820"/>
      <c r="R13622" s="820"/>
      <c r="S13622" s="820"/>
      <c r="T13622" s="820"/>
      <c r="U13622" s="820"/>
      <c r="V13622" s="820"/>
      <c r="W13622" s="820"/>
      <c r="X13622" s="820"/>
      <c r="Y13622" s="820"/>
      <c r="Z13622" s="820"/>
    </row>
    <row r="13623" spans="7:26">
      <c r="G13623" s="826"/>
      <c r="H13623" s="820"/>
      <c r="J13623" s="820"/>
      <c r="K13623" s="820"/>
      <c r="L13623" s="820"/>
      <c r="M13623" s="820"/>
      <c r="N13623" s="820"/>
      <c r="O13623" s="820"/>
      <c r="P13623" s="820"/>
      <c r="Q13623" s="820"/>
      <c r="R13623" s="820"/>
      <c r="S13623" s="820"/>
      <c r="T13623" s="820"/>
      <c r="U13623" s="820"/>
      <c r="V13623" s="820"/>
      <c r="W13623" s="820"/>
      <c r="X13623" s="820"/>
      <c r="Y13623" s="820"/>
      <c r="Z13623" s="820"/>
    </row>
    <row r="13624" spans="7:26">
      <c r="G13624" s="826"/>
      <c r="H13624" s="820"/>
      <c r="J13624" s="820"/>
      <c r="K13624" s="820"/>
      <c r="L13624" s="820"/>
      <c r="M13624" s="820"/>
      <c r="N13624" s="820"/>
      <c r="O13624" s="820"/>
      <c r="P13624" s="820"/>
      <c r="Q13624" s="820"/>
      <c r="R13624" s="820"/>
      <c r="S13624" s="820"/>
      <c r="T13624" s="820"/>
      <c r="U13624" s="820"/>
      <c r="V13624" s="820"/>
      <c r="W13624" s="820"/>
      <c r="X13624" s="820"/>
      <c r="Y13624" s="820"/>
      <c r="Z13624" s="820"/>
    </row>
    <row r="13625" spans="7:26">
      <c r="G13625" s="826"/>
      <c r="H13625" s="820"/>
      <c r="J13625" s="820"/>
      <c r="K13625" s="820"/>
      <c r="L13625" s="820"/>
      <c r="M13625" s="820"/>
      <c r="N13625" s="820"/>
      <c r="O13625" s="820"/>
      <c r="P13625" s="820"/>
      <c r="Q13625" s="820"/>
      <c r="R13625" s="820"/>
      <c r="S13625" s="820"/>
      <c r="T13625" s="820"/>
      <c r="U13625" s="820"/>
      <c r="V13625" s="820"/>
      <c r="W13625" s="820"/>
      <c r="X13625" s="820"/>
      <c r="Y13625" s="820"/>
      <c r="Z13625" s="820"/>
    </row>
    <row r="13626" spans="7:26">
      <c r="G13626" s="826"/>
      <c r="H13626" s="820"/>
      <c r="J13626" s="820"/>
      <c r="K13626" s="820"/>
      <c r="L13626" s="820"/>
      <c r="M13626" s="820"/>
      <c r="N13626" s="820"/>
      <c r="O13626" s="820"/>
      <c r="P13626" s="820"/>
      <c r="Q13626" s="820"/>
      <c r="R13626" s="820"/>
      <c r="S13626" s="820"/>
      <c r="T13626" s="820"/>
      <c r="U13626" s="820"/>
      <c r="V13626" s="820"/>
      <c r="W13626" s="820"/>
      <c r="X13626" s="820"/>
      <c r="Y13626" s="820"/>
      <c r="Z13626" s="820"/>
    </row>
    <row r="13627" spans="7:26">
      <c r="G13627" s="826"/>
      <c r="H13627" s="820"/>
      <c r="J13627" s="820"/>
      <c r="K13627" s="820"/>
      <c r="L13627" s="820"/>
      <c r="M13627" s="820"/>
      <c r="N13627" s="820"/>
      <c r="O13627" s="820"/>
      <c r="P13627" s="820"/>
      <c r="Q13627" s="820"/>
      <c r="R13627" s="820"/>
      <c r="S13627" s="820"/>
      <c r="T13627" s="820"/>
      <c r="U13627" s="820"/>
      <c r="V13627" s="820"/>
      <c r="W13627" s="820"/>
      <c r="X13627" s="820"/>
      <c r="Y13627" s="820"/>
      <c r="Z13627" s="820"/>
    </row>
    <row r="13628" spans="7:26">
      <c r="G13628" s="826"/>
      <c r="H13628" s="820"/>
      <c r="J13628" s="820"/>
      <c r="K13628" s="820"/>
      <c r="L13628" s="820"/>
      <c r="M13628" s="820"/>
      <c r="N13628" s="820"/>
      <c r="O13628" s="820"/>
      <c r="P13628" s="820"/>
      <c r="Q13628" s="820"/>
      <c r="R13628" s="820"/>
      <c r="S13628" s="820"/>
      <c r="T13628" s="820"/>
      <c r="U13628" s="820"/>
      <c r="V13628" s="820"/>
      <c r="W13628" s="820"/>
      <c r="X13628" s="820"/>
      <c r="Y13628" s="820"/>
      <c r="Z13628" s="820"/>
    </row>
    <row r="13629" spans="7:26">
      <c r="G13629" s="826"/>
      <c r="H13629" s="820"/>
      <c r="J13629" s="820"/>
      <c r="K13629" s="820"/>
      <c r="L13629" s="820"/>
      <c r="M13629" s="820"/>
      <c r="N13629" s="820"/>
      <c r="O13629" s="820"/>
      <c r="P13629" s="820"/>
      <c r="Q13629" s="820"/>
      <c r="R13629" s="820"/>
      <c r="S13629" s="820"/>
      <c r="T13629" s="820"/>
      <c r="U13629" s="820"/>
      <c r="V13629" s="820"/>
      <c r="W13629" s="820"/>
      <c r="X13629" s="820"/>
      <c r="Y13629" s="820"/>
      <c r="Z13629" s="820"/>
    </row>
    <row r="13630" spans="7:26">
      <c r="G13630" s="826"/>
      <c r="H13630" s="820"/>
      <c r="J13630" s="820"/>
      <c r="K13630" s="820"/>
      <c r="L13630" s="820"/>
      <c r="M13630" s="820"/>
      <c r="N13630" s="820"/>
      <c r="O13630" s="820"/>
      <c r="P13630" s="820"/>
      <c r="Q13630" s="820"/>
      <c r="R13630" s="820"/>
      <c r="S13630" s="820"/>
      <c r="T13630" s="820"/>
      <c r="U13630" s="820"/>
      <c r="V13630" s="820"/>
      <c r="W13630" s="820"/>
      <c r="X13630" s="820"/>
      <c r="Y13630" s="820"/>
      <c r="Z13630" s="820"/>
    </row>
    <row r="13631" spans="7:26">
      <c r="G13631" s="826"/>
      <c r="H13631" s="820"/>
      <c r="J13631" s="820"/>
      <c r="K13631" s="820"/>
      <c r="L13631" s="820"/>
      <c r="M13631" s="820"/>
      <c r="N13631" s="820"/>
      <c r="O13631" s="820"/>
      <c r="P13631" s="820"/>
      <c r="Q13631" s="820"/>
      <c r="R13631" s="820"/>
      <c r="S13631" s="820"/>
      <c r="T13631" s="820"/>
      <c r="U13631" s="820"/>
      <c r="V13631" s="820"/>
      <c r="W13631" s="820"/>
      <c r="X13631" s="820"/>
      <c r="Y13631" s="820"/>
      <c r="Z13631" s="820"/>
    </row>
    <row r="13632" spans="7:26">
      <c r="G13632" s="826"/>
      <c r="H13632" s="820"/>
      <c r="J13632" s="820"/>
      <c r="K13632" s="820"/>
      <c r="L13632" s="820"/>
      <c r="M13632" s="820"/>
      <c r="N13632" s="820"/>
      <c r="O13632" s="820"/>
      <c r="P13632" s="820"/>
      <c r="Q13632" s="820"/>
      <c r="R13632" s="820"/>
      <c r="S13632" s="820"/>
      <c r="T13632" s="820"/>
      <c r="U13632" s="820"/>
      <c r="V13632" s="820"/>
      <c r="W13632" s="820"/>
      <c r="X13632" s="820"/>
      <c r="Y13632" s="820"/>
      <c r="Z13632" s="820"/>
    </row>
    <row r="13633" spans="7:26">
      <c r="G13633" s="826"/>
      <c r="H13633" s="820"/>
      <c r="J13633" s="820"/>
      <c r="K13633" s="820"/>
      <c r="L13633" s="820"/>
      <c r="M13633" s="820"/>
      <c r="N13633" s="820"/>
      <c r="O13633" s="820"/>
      <c r="P13633" s="820"/>
      <c r="Q13633" s="820"/>
      <c r="R13633" s="820"/>
      <c r="S13633" s="820"/>
      <c r="T13633" s="820"/>
      <c r="U13633" s="820"/>
      <c r="V13633" s="820"/>
      <c r="W13633" s="820"/>
      <c r="X13633" s="820"/>
      <c r="Y13633" s="820"/>
      <c r="Z13633" s="820"/>
    </row>
    <row r="13634" spans="7:26">
      <c r="G13634" s="826"/>
      <c r="H13634" s="820"/>
      <c r="J13634" s="820"/>
      <c r="K13634" s="820"/>
      <c r="L13634" s="820"/>
      <c r="M13634" s="820"/>
      <c r="N13634" s="820"/>
      <c r="O13634" s="820"/>
      <c r="P13634" s="820"/>
      <c r="Q13634" s="820"/>
      <c r="R13634" s="820"/>
      <c r="S13634" s="820"/>
      <c r="T13634" s="820"/>
      <c r="U13634" s="820"/>
      <c r="V13634" s="820"/>
      <c r="W13634" s="820"/>
      <c r="X13634" s="820"/>
      <c r="Y13634" s="820"/>
      <c r="Z13634" s="820"/>
    </row>
    <row r="13635" spans="7:26">
      <c r="G13635" s="826"/>
      <c r="H13635" s="820"/>
      <c r="J13635" s="820"/>
      <c r="K13635" s="820"/>
      <c r="L13635" s="820"/>
      <c r="M13635" s="820"/>
      <c r="N13635" s="820"/>
      <c r="O13635" s="820"/>
      <c r="P13635" s="820"/>
      <c r="Q13635" s="820"/>
      <c r="R13635" s="820"/>
      <c r="S13635" s="820"/>
      <c r="T13635" s="820"/>
      <c r="U13635" s="820"/>
      <c r="V13635" s="820"/>
      <c r="W13635" s="820"/>
      <c r="X13635" s="820"/>
      <c r="Y13635" s="820"/>
      <c r="Z13635" s="820"/>
    </row>
    <row r="13636" spans="7:26">
      <c r="G13636" s="826"/>
      <c r="H13636" s="820"/>
      <c r="J13636" s="820"/>
      <c r="K13636" s="820"/>
      <c r="L13636" s="820"/>
      <c r="M13636" s="820"/>
      <c r="N13636" s="820"/>
      <c r="O13636" s="820"/>
      <c r="P13636" s="820"/>
      <c r="Q13636" s="820"/>
      <c r="R13636" s="820"/>
      <c r="S13636" s="820"/>
      <c r="T13636" s="820"/>
      <c r="U13636" s="820"/>
      <c r="V13636" s="820"/>
      <c r="W13636" s="820"/>
      <c r="X13636" s="820"/>
      <c r="Y13636" s="820"/>
      <c r="Z13636" s="820"/>
    </row>
    <row r="13637" spans="7:26">
      <c r="G13637" s="826"/>
      <c r="H13637" s="820"/>
      <c r="J13637" s="820"/>
      <c r="K13637" s="820"/>
      <c r="L13637" s="820"/>
      <c r="M13637" s="820"/>
      <c r="N13637" s="820"/>
      <c r="O13637" s="820"/>
      <c r="P13637" s="820"/>
      <c r="Q13637" s="820"/>
      <c r="R13637" s="820"/>
      <c r="S13637" s="820"/>
      <c r="T13637" s="820"/>
      <c r="U13637" s="820"/>
      <c r="V13637" s="820"/>
      <c r="W13637" s="820"/>
      <c r="X13637" s="820"/>
      <c r="Y13637" s="820"/>
      <c r="Z13637" s="820"/>
    </row>
    <row r="13638" spans="7:26">
      <c r="G13638" s="826"/>
      <c r="H13638" s="820"/>
      <c r="J13638" s="820"/>
      <c r="K13638" s="820"/>
      <c r="L13638" s="820"/>
      <c r="M13638" s="820"/>
      <c r="N13638" s="820"/>
      <c r="O13638" s="820"/>
      <c r="P13638" s="820"/>
      <c r="Q13638" s="820"/>
      <c r="R13638" s="820"/>
      <c r="S13638" s="820"/>
      <c r="T13638" s="820"/>
      <c r="U13638" s="820"/>
      <c r="V13638" s="820"/>
      <c r="W13638" s="820"/>
      <c r="X13638" s="820"/>
      <c r="Y13638" s="820"/>
      <c r="Z13638" s="820"/>
    </row>
    <row r="13639" spans="7:26">
      <c r="G13639" s="826"/>
      <c r="H13639" s="820"/>
      <c r="J13639" s="820"/>
      <c r="K13639" s="820"/>
      <c r="L13639" s="820"/>
      <c r="M13639" s="820"/>
      <c r="N13639" s="820"/>
      <c r="O13639" s="820"/>
      <c r="P13639" s="820"/>
      <c r="Q13639" s="820"/>
      <c r="R13639" s="820"/>
      <c r="S13639" s="820"/>
      <c r="T13639" s="820"/>
      <c r="U13639" s="820"/>
      <c r="V13639" s="820"/>
      <c r="W13639" s="820"/>
      <c r="X13639" s="820"/>
      <c r="Y13639" s="820"/>
      <c r="Z13639" s="820"/>
    </row>
    <row r="13640" spans="7:26">
      <c r="G13640" s="826"/>
      <c r="H13640" s="820"/>
      <c r="J13640" s="820"/>
      <c r="K13640" s="820"/>
      <c r="L13640" s="820"/>
      <c r="M13640" s="820"/>
      <c r="N13640" s="820"/>
      <c r="O13640" s="820"/>
      <c r="P13640" s="820"/>
      <c r="Q13640" s="820"/>
      <c r="R13640" s="820"/>
      <c r="S13640" s="820"/>
      <c r="T13640" s="820"/>
      <c r="U13640" s="820"/>
      <c r="V13640" s="820"/>
      <c r="W13640" s="820"/>
      <c r="X13640" s="820"/>
      <c r="Y13640" s="820"/>
      <c r="Z13640" s="820"/>
    </row>
    <row r="13641" spans="7:26">
      <c r="G13641" s="826"/>
      <c r="H13641" s="820"/>
      <c r="J13641" s="820"/>
      <c r="K13641" s="820"/>
      <c r="L13641" s="820"/>
      <c r="M13641" s="820"/>
      <c r="N13641" s="820"/>
      <c r="O13641" s="820"/>
      <c r="P13641" s="820"/>
      <c r="Q13641" s="820"/>
      <c r="R13641" s="820"/>
      <c r="S13641" s="820"/>
      <c r="T13641" s="820"/>
      <c r="U13641" s="820"/>
      <c r="V13641" s="820"/>
      <c r="W13641" s="820"/>
      <c r="X13641" s="820"/>
      <c r="Y13641" s="820"/>
      <c r="Z13641" s="820"/>
    </row>
    <row r="13642" spans="7:26">
      <c r="G13642" s="826"/>
      <c r="H13642" s="820"/>
      <c r="J13642" s="820"/>
      <c r="K13642" s="820"/>
      <c r="L13642" s="820"/>
      <c r="M13642" s="820"/>
      <c r="N13642" s="820"/>
      <c r="O13642" s="820"/>
      <c r="P13642" s="820"/>
      <c r="Q13642" s="820"/>
      <c r="R13642" s="820"/>
      <c r="S13642" s="820"/>
      <c r="T13642" s="820"/>
      <c r="U13642" s="820"/>
      <c r="V13642" s="820"/>
      <c r="W13642" s="820"/>
      <c r="X13642" s="820"/>
      <c r="Y13642" s="820"/>
      <c r="Z13642" s="820"/>
    </row>
    <row r="13643" spans="7:26">
      <c r="G13643" s="826"/>
      <c r="H13643" s="820"/>
      <c r="J13643" s="820"/>
      <c r="K13643" s="820"/>
      <c r="L13643" s="820"/>
      <c r="M13643" s="820"/>
      <c r="N13643" s="820"/>
      <c r="O13643" s="820"/>
      <c r="P13643" s="820"/>
      <c r="Q13643" s="820"/>
      <c r="R13643" s="820"/>
      <c r="S13643" s="820"/>
      <c r="T13643" s="820"/>
      <c r="U13643" s="820"/>
      <c r="V13643" s="820"/>
      <c r="W13643" s="820"/>
      <c r="X13643" s="820"/>
      <c r="Y13643" s="820"/>
      <c r="Z13643" s="820"/>
    </row>
    <row r="13644" spans="7:26">
      <c r="G13644" s="826"/>
      <c r="H13644" s="820"/>
      <c r="J13644" s="820"/>
      <c r="K13644" s="820"/>
      <c r="L13644" s="820"/>
      <c r="M13644" s="820"/>
      <c r="N13644" s="820"/>
      <c r="O13644" s="820"/>
      <c r="P13644" s="820"/>
      <c r="Q13644" s="820"/>
      <c r="R13644" s="820"/>
      <c r="S13644" s="820"/>
      <c r="T13644" s="820"/>
      <c r="U13644" s="820"/>
      <c r="V13644" s="820"/>
      <c r="W13644" s="820"/>
      <c r="X13644" s="820"/>
      <c r="Y13644" s="820"/>
      <c r="Z13644" s="820"/>
    </row>
    <row r="13645" spans="7:26">
      <c r="G13645" s="826"/>
      <c r="H13645" s="820"/>
      <c r="J13645" s="820"/>
      <c r="K13645" s="820"/>
      <c r="L13645" s="820"/>
      <c r="M13645" s="820"/>
      <c r="N13645" s="820"/>
      <c r="O13645" s="820"/>
      <c r="P13645" s="820"/>
      <c r="Q13645" s="820"/>
      <c r="R13645" s="820"/>
      <c r="S13645" s="820"/>
      <c r="T13645" s="820"/>
      <c r="U13645" s="820"/>
      <c r="V13645" s="820"/>
      <c r="W13645" s="820"/>
      <c r="X13645" s="820"/>
      <c r="Y13645" s="820"/>
      <c r="Z13645" s="820"/>
    </row>
    <row r="13646" spans="7:26">
      <c r="G13646" s="826"/>
      <c r="H13646" s="820"/>
      <c r="J13646" s="820"/>
      <c r="K13646" s="820"/>
      <c r="L13646" s="820"/>
      <c r="M13646" s="820"/>
      <c r="N13646" s="820"/>
      <c r="O13646" s="820"/>
      <c r="P13646" s="820"/>
      <c r="Q13646" s="820"/>
      <c r="R13646" s="820"/>
      <c r="S13646" s="820"/>
      <c r="T13646" s="820"/>
      <c r="U13646" s="820"/>
      <c r="V13646" s="820"/>
      <c r="W13646" s="820"/>
      <c r="X13646" s="820"/>
      <c r="Y13646" s="820"/>
      <c r="Z13646" s="820"/>
    </row>
    <row r="13647" spans="7:26">
      <c r="G13647" s="826"/>
      <c r="H13647" s="820"/>
      <c r="J13647" s="820"/>
      <c r="K13647" s="820"/>
      <c r="L13647" s="820"/>
      <c r="M13647" s="820"/>
      <c r="N13647" s="820"/>
      <c r="O13647" s="820"/>
      <c r="P13647" s="820"/>
      <c r="Q13647" s="820"/>
      <c r="R13647" s="820"/>
      <c r="S13647" s="820"/>
      <c r="T13647" s="820"/>
      <c r="U13647" s="820"/>
      <c r="V13647" s="820"/>
      <c r="W13647" s="820"/>
      <c r="X13647" s="820"/>
      <c r="Y13647" s="820"/>
      <c r="Z13647" s="820"/>
    </row>
    <row r="13648" spans="7:26">
      <c r="G13648" s="826"/>
      <c r="H13648" s="820"/>
      <c r="J13648" s="820"/>
      <c r="K13648" s="820"/>
      <c r="L13648" s="820"/>
      <c r="M13648" s="820"/>
      <c r="N13648" s="820"/>
      <c r="O13648" s="820"/>
      <c r="P13648" s="820"/>
      <c r="Q13648" s="820"/>
      <c r="R13648" s="820"/>
      <c r="S13648" s="820"/>
      <c r="T13648" s="820"/>
      <c r="U13648" s="820"/>
      <c r="V13648" s="820"/>
      <c r="W13648" s="820"/>
      <c r="X13648" s="820"/>
      <c r="Y13648" s="820"/>
      <c r="Z13648" s="820"/>
    </row>
    <row r="13649" spans="7:26">
      <c r="G13649" s="826"/>
      <c r="H13649" s="820"/>
      <c r="J13649" s="820"/>
      <c r="K13649" s="820"/>
      <c r="L13649" s="820"/>
      <c r="M13649" s="820"/>
      <c r="N13649" s="820"/>
      <c r="O13649" s="820"/>
      <c r="P13649" s="820"/>
      <c r="Q13649" s="820"/>
      <c r="R13649" s="820"/>
      <c r="S13649" s="820"/>
      <c r="T13649" s="820"/>
      <c r="U13649" s="820"/>
      <c r="V13649" s="820"/>
      <c r="W13649" s="820"/>
      <c r="X13649" s="820"/>
      <c r="Y13649" s="820"/>
      <c r="Z13649" s="820"/>
    </row>
    <row r="13650" spans="7:26">
      <c r="G13650" s="826"/>
      <c r="H13650" s="820"/>
      <c r="J13650" s="820"/>
      <c r="K13650" s="820"/>
      <c r="L13650" s="820"/>
      <c r="M13650" s="820"/>
      <c r="N13650" s="820"/>
      <c r="O13650" s="820"/>
      <c r="P13650" s="820"/>
      <c r="Q13650" s="820"/>
      <c r="R13650" s="820"/>
      <c r="S13650" s="820"/>
      <c r="T13650" s="820"/>
      <c r="U13650" s="820"/>
      <c r="V13650" s="820"/>
      <c r="W13650" s="820"/>
      <c r="X13650" s="820"/>
      <c r="Y13650" s="820"/>
      <c r="Z13650" s="820"/>
    </row>
    <row r="13651" spans="7:26">
      <c r="G13651" s="826"/>
      <c r="H13651" s="820"/>
      <c r="J13651" s="820"/>
      <c r="K13651" s="820"/>
      <c r="L13651" s="820"/>
      <c r="M13651" s="820"/>
      <c r="N13651" s="820"/>
      <c r="O13651" s="820"/>
      <c r="P13651" s="820"/>
      <c r="Q13651" s="820"/>
      <c r="R13651" s="820"/>
      <c r="S13651" s="820"/>
      <c r="T13651" s="820"/>
      <c r="U13651" s="820"/>
      <c r="V13651" s="820"/>
      <c r="W13651" s="820"/>
      <c r="X13651" s="820"/>
      <c r="Y13651" s="820"/>
      <c r="Z13651" s="820"/>
    </row>
    <row r="13652" spans="7:26">
      <c r="G13652" s="826"/>
      <c r="H13652" s="820"/>
      <c r="J13652" s="820"/>
      <c r="K13652" s="820"/>
      <c r="L13652" s="820"/>
      <c r="M13652" s="820"/>
      <c r="N13652" s="820"/>
      <c r="O13652" s="820"/>
      <c r="P13652" s="820"/>
      <c r="Q13652" s="820"/>
      <c r="R13652" s="820"/>
      <c r="S13652" s="820"/>
      <c r="T13652" s="820"/>
      <c r="U13652" s="820"/>
      <c r="V13652" s="820"/>
      <c r="W13652" s="820"/>
      <c r="X13652" s="820"/>
      <c r="Y13652" s="820"/>
      <c r="Z13652" s="820"/>
    </row>
    <row r="13653" spans="7:26">
      <c r="G13653" s="826"/>
      <c r="H13653" s="820"/>
      <c r="J13653" s="820"/>
      <c r="K13653" s="820"/>
      <c r="L13653" s="820"/>
      <c r="M13653" s="820"/>
      <c r="N13653" s="820"/>
      <c r="O13653" s="820"/>
      <c r="P13653" s="820"/>
      <c r="Q13653" s="820"/>
      <c r="R13653" s="820"/>
      <c r="S13653" s="820"/>
      <c r="T13653" s="820"/>
      <c r="U13653" s="820"/>
      <c r="V13653" s="820"/>
      <c r="W13653" s="820"/>
      <c r="X13653" s="820"/>
      <c r="Y13653" s="820"/>
      <c r="Z13653" s="820"/>
    </row>
    <row r="13654" spans="7:26">
      <c r="G13654" s="826"/>
      <c r="H13654" s="820"/>
      <c r="J13654" s="820"/>
      <c r="K13654" s="820"/>
      <c r="L13654" s="820"/>
      <c r="M13654" s="820"/>
      <c r="N13654" s="820"/>
      <c r="O13654" s="820"/>
      <c r="P13654" s="820"/>
      <c r="Q13654" s="820"/>
      <c r="R13654" s="820"/>
      <c r="S13654" s="820"/>
      <c r="T13654" s="820"/>
      <c r="U13654" s="820"/>
      <c r="V13654" s="820"/>
      <c r="W13654" s="820"/>
      <c r="X13654" s="820"/>
      <c r="Y13654" s="820"/>
      <c r="Z13654" s="820"/>
    </row>
    <row r="13655" spans="7:26">
      <c r="G13655" s="826"/>
      <c r="H13655" s="820"/>
      <c r="J13655" s="820"/>
      <c r="K13655" s="820"/>
      <c r="L13655" s="820"/>
      <c r="M13655" s="820"/>
      <c r="N13655" s="820"/>
      <c r="O13655" s="820"/>
      <c r="P13655" s="820"/>
      <c r="Q13655" s="820"/>
      <c r="R13655" s="820"/>
      <c r="S13655" s="820"/>
      <c r="T13655" s="820"/>
      <c r="U13655" s="820"/>
      <c r="V13655" s="820"/>
      <c r="W13655" s="820"/>
      <c r="X13655" s="820"/>
      <c r="Y13655" s="820"/>
      <c r="Z13655" s="820"/>
    </row>
    <row r="13656" spans="7:26">
      <c r="G13656" s="826"/>
      <c r="H13656" s="820"/>
      <c r="J13656" s="820"/>
      <c r="K13656" s="820"/>
      <c r="L13656" s="820"/>
      <c r="M13656" s="820"/>
      <c r="N13656" s="820"/>
      <c r="O13656" s="820"/>
      <c r="P13656" s="820"/>
      <c r="Q13656" s="820"/>
      <c r="R13656" s="820"/>
      <c r="S13656" s="820"/>
      <c r="T13656" s="820"/>
      <c r="U13656" s="820"/>
      <c r="V13656" s="820"/>
      <c r="W13656" s="820"/>
      <c r="X13656" s="820"/>
      <c r="Y13656" s="820"/>
      <c r="Z13656" s="820"/>
    </row>
    <row r="13657" spans="7:26">
      <c r="G13657" s="826"/>
      <c r="H13657" s="820"/>
      <c r="J13657" s="820"/>
      <c r="K13657" s="820"/>
      <c r="L13657" s="820"/>
      <c r="M13657" s="820"/>
      <c r="N13657" s="820"/>
      <c r="O13657" s="820"/>
      <c r="P13657" s="820"/>
      <c r="Q13657" s="820"/>
      <c r="R13657" s="820"/>
      <c r="S13657" s="820"/>
      <c r="T13657" s="820"/>
      <c r="U13657" s="820"/>
      <c r="V13657" s="820"/>
      <c r="W13657" s="820"/>
      <c r="X13657" s="820"/>
      <c r="Y13657" s="820"/>
      <c r="Z13657" s="820"/>
    </row>
    <row r="13658" spans="7:26">
      <c r="G13658" s="826"/>
      <c r="H13658" s="820"/>
      <c r="J13658" s="820"/>
      <c r="K13658" s="820"/>
      <c r="L13658" s="820"/>
      <c r="M13658" s="820"/>
      <c r="N13658" s="820"/>
      <c r="O13658" s="820"/>
      <c r="P13658" s="820"/>
      <c r="Q13658" s="820"/>
      <c r="R13658" s="820"/>
      <c r="S13658" s="820"/>
      <c r="T13658" s="820"/>
      <c r="U13658" s="820"/>
      <c r="V13658" s="820"/>
      <c r="W13658" s="820"/>
      <c r="X13658" s="820"/>
      <c r="Y13658" s="820"/>
      <c r="Z13658" s="820"/>
    </row>
    <row r="13659" spans="7:26">
      <c r="G13659" s="826"/>
      <c r="H13659" s="820"/>
      <c r="J13659" s="820"/>
      <c r="K13659" s="820"/>
      <c r="L13659" s="820"/>
      <c r="M13659" s="820"/>
      <c r="N13659" s="820"/>
      <c r="O13659" s="820"/>
      <c r="P13659" s="820"/>
      <c r="Q13659" s="820"/>
      <c r="R13659" s="820"/>
      <c r="S13659" s="820"/>
      <c r="T13659" s="820"/>
      <c r="U13659" s="820"/>
      <c r="V13659" s="820"/>
      <c r="W13659" s="820"/>
      <c r="X13659" s="820"/>
      <c r="Y13659" s="820"/>
      <c r="Z13659" s="820"/>
    </row>
    <row r="13660" spans="7:26">
      <c r="G13660" s="826"/>
      <c r="H13660" s="820"/>
      <c r="J13660" s="820"/>
      <c r="K13660" s="820"/>
      <c r="L13660" s="820"/>
      <c r="M13660" s="820"/>
      <c r="N13660" s="820"/>
      <c r="O13660" s="820"/>
      <c r="P13660" s="820"/>
      <c r="Q13660" s="820"/>
      <c r="R13660" s="820"/>
      <c r="S13660" s="820"/>
      <c r="T13660" s="820"/>
      <c r="U13660" s="820"/>
      <c r="V13660" s="820"/>
      <c r="W13660" s="820"/>
      <c r="X13660" s="820"/>
      <c r="Y13660" s="820"/>
      <c r="Z13660" s="820"/>
    </row>
    <row r="13661" spans="7:26">
      <c r="G13661" s="826"/>
      <c r="H13661" s="820"/>
      <c r="J13661" s="820"/>
      <c r="K13661" s="820"/>
      <c r="L13661" s="820"/>
      <c r="M13661" s="820"/>
      <c r="N13661" s="820"/>
      <c r="O13661" s="820"/>
      <c r="P13661" s="820"/>
      <c r="Q13661" s="820"/>
      <c r="R13661" s="820"/>
      <c r="S13661" s="820"/>
      <c r="T13661" s="820"/>
      <c r="U13661" s="820"/>
      <c r="V13661" s="820"/>
      <c r="W13661" s="820"/>
      <c r="X13661" s="820"/>
      <c r="Y13661" s="820"/>
      <c r="Z13661" s="820"/>
    </row>
    <row r="13662" spans="7:26">
      <c r="G13662" s="826"/>
      <c r="H13662" s="820"/>
      <c r="J13662" s="820"/>
      <c r="K13662" s="820"/>
      <c r="L13662" s="820"/>
      <c r="M13662" s="820"/>
      <c r="N13662" s="820"/>
      <c r="O13662" s="820"/>
      <c r="P13662" s="820"/>
      <c r="Q13662" s="820"/>
      <c r="R13662" s="820"/>
      <c r="S13662" s="820"/>
      <c r="T13662" s="820"/>
      <c r="U13662" s="820"/>
      <c r="V13662" s="820"/>
      <c r="W13662" s="820"/>
      <c r="X13662" s="820"/>
      <c r="Y13662" s="820"/>
      <c r="Z13662" s="820"/>
    </row>
    <row r="13663" spans="7:26">
      <c r="G13663" s="826"/>
      <c r="H13663" s="820"/>
      <c r="J13663" s="820"/>
      <c r="K13663" s="820"/>
      <c r="L13663" s="820"/>
      <c r="M13663" s="820"/>
      <c r="N13663" s="820"/>
      <c r="O13663" s="820"/>
      <c r="P13663" s="820"/>
      <c r="Q13663" s="820"/>
      <c r="R13663" s="820"/>
      <c r="S13663" s="820"/>
      <c r="T13663" s="820"/>
      <c r="U13663" s="820"/>
      <c r="V13663" s="820"/>
      <c r="W13663" s="820"/>
      <c r="X13663" s="820"/>
      <c r="Y13663" s="820"/>
      <c r="Z13663" s="820"/>
    </row>
    <row r="13664" spans="7:26">
      <c r="G13664" s="826"/>
      <c r="H13664" s="820"/>
      <c r="J13664" s="820"/>
      <c r="K13664" s="820"/>
      <c r="L13664" s="820"/>
      <c r="M13664" s="820"/>
      <c r="N13664" s="820"/>
      <c r="O13664" s="820"/>
      <c r="P13664" s="820"/>
      <c r="Q13664" s="820"/>
      <c r="R13664" s="820"/>
      <c r="S13664" s="820"/>
      <c r="T13664" s="820"/>
      <c r="U13664" s="820"/>
      <c r="V13664" s="820"/>
      <c r="W13664" s="820"/>
      <c r="X13664" s="820"/>
      <c r="Y13664" s="820"/>
      <c r="Z13664" s="820"/>
    </row>
    <row r="13665" spans="7:26">
      <c r="G13665" s="826"/>
      <c r="H13665" s="820"/>
      <c r="J13665" s="820"/>
      <c r="K13665" s="820"/>
      <c r="L13665" s="820"/>
      <c r="M13665" s="820"/>
      <c r="N13665" s="820"/>
      <c r="O13665" s="820"/>
      <c r="P13665" s="820"/>
      <c r="Q13665" s="820"/>
      <c r="R13665" s="820"/>
      <c r="S13665" s="820"/>
      <c r="T13665" s="820"/>
      <c r="U13665" s="820"/>
      <c r="V13665" s="820"/>
      <c r="W13665" s="820"/>
      <c r="X13665" s="820"/>
      <c r="Y13665" s="820"/>
      <c r="Z13665" s="820"/>
    </row>
    <row r="13666" spans="7:26">
      <c r="G13666" s="826"/>
      <c r="H13666" s="820"/>
      <c r="J13666" s="820"/>
      <c r="K13666" s="820"/>
      <c r="L13666" s="820"/>
      <c r="M13666" s="820"/>
      <c r="N13666" s="820"/>
      <c r="O13666" s="820"/>
      <c r="P13666" s="820"/>
      <c r="Q13666" s="820"/>
      <c r="R13666" s="820"/>
      <c r="S13666" s="820"/>
      <c r="T13666" s="820"/>
      <c r="U13666" s="820"/>
      <c r="V13666" s="820"/>
      <c r="W13666" s="820"/>
      <c r="X13666" s="820"/>
      <c r="Y13666" s="820"/>
      <c r="Z13666" s="820"/>
    </row>
    <row r="13667" spans="7:26">
      <c r="G13667" s="826"/>
      <c r="H13667" s="820"/>
      <c r="J13667" s="820"/>
      <c r="K13667" s="820"/>
      <c r="L13667" s="820"/>
      <c r="M13667" s="820"/>
      <c r="N13667" s="820"/>
      <c r="O13667" s="820"/>
      <c r="P13667" s="820"/>
      <c r="Q13667" s="820"/>
      <c r="R13667" s="820"/>
      <c r="S13667" s="820"/>
      <c r="T13667" s="820"/>
      <c r="U13667" s="820"/>
      <c r="V13667" s="820"/>
      <c r="W13667" s="820"/>
      <c r="X13667" s="820"/>
      <c r="Y13667" s="820"/>
      <c r="Z13667" s="820"/>
    </row>
    <row r="13668" spans="7:26">
      <c r="G13668" s="826"/>
      <c r="H13668" s="820"/>
      <c r="J13668" s="820"/>
      <c r="K13668" s="820"/>
      <c r="L13668" s="820"/>
      <c r="M13668" s="820"/>
      <c r="N13668" s="820"/>
      <c r="O13668" s="820"/>
      <c r="P13668" s="820"/>
      <c r="Q13668" s="820"/>
      <c r="R13668" s="820"/>
      <c r="S13668" s="820"/>
      <c r="T13668" s="820"/>
      <c r="U13668" s="820"/>
      <c r="V13668" s="820"/>
      <c r="W13668" s="820"/>
      <c r="X13668" s="820"/>
      <c r="Y13668" s="820"/>
      <c r="Z13668" s="820"/>
    </row>
    <row r="13669" spans="7:26">
      <c r="G13669" s="826"/>
      <c r="H13669" s="820"/>
      <c r="J13669" s="820"/>
      <c r="K13669" s="820"/>
      <c r="L13669" s="820"/>
      <c r="M13669" s="820"/>
      <c r="N13669" s="820"/>
      <c r="O13669" s="820"/>
      <c r="P13669" s="820"/>
      <c r="Q13669" s="820"/>
      <c r="R13669" s="820"/>
      <c r="S13669" s="820"/>
      <c r="T13669" s="820"/>
      <c r="U13669" s="820"/>
      <c r="V13669" s="820"/>
      <c r="W13669" s="820"/>
      <c r="X13669" s="820"/>
      <c r="Y13669" s="820"/>
      <c r="Z13669" s="820"/>
    </row>
    <row r="13670" spans="7:26">
      <c r="G13670" s="826"/>
      <c r="H13670" s="820"/>
      <c r="J13670" s="820"/>
      <c r="K13670" s="820"/>
      <c r="L13670" s="820"/>
      <c r="M13670" s="820"/>
      <c r="N13670" s="820"/>
      <c r="O13670" s="820"/>
      <c r="P13670" s="820"/>
      <c r="Q13670" s="820"/>
      <c r="R13670" s="820"/>
      <c r="S13670" s="820"/>
      <c r="T13670" s="820"/>
      <c r="U13670" s="820"/>
      <c r="V13670" s="820"/>
      <c r="W13670" s="820"/>
      <c r="X13670" s="820"/>
      <c r="Y13670" s="820"/>
      <c r="Z13670" s="820"/>
    </row>
    <row r="13671" spans="7:26">
      <c r="G13671" s="826"/>
      <c r="H13671" s="820"/>
      <c r="J13671" s="820"/>
      <c r="K13671" s="820"/>
      <c r="L13671" s="820"/>
      <c r="M13671" s="820"/>
      <c r="N13671" s="820"/>
      <c r="O13671" s="820"/>
      <c r="P13671" s="820"/>
      <c r="Q13671" s="820"/>
      <c r="R13671" s="820"/>
      <c r="S13671" s="820"/>
      <c r="T13671" s="820"/>
      <c r="U13671" s="820"/>
      <c r="V13671" s="820"/>
      <c r="W13671" s="820"/>
      <c r="X13671" s="820"/>
      <c r="Y13671" s="820"/>
      <c r="Z13671" s="820"/>
    </row>
    <row r="13672" spans="7:26">
      <c r="G13672" s="826"/>
      <c r="H13672" s="820"/>
      <c r="J13672" s="820"/>
      <c r="K13672" s="820"/>
      <c r="L13672" s="820"/>
      <c r="M13672" s="820"/>
      <c r="N13672" s="820"/>
      <c r="O13672" s="820"/>
      <c r="P13672" s="820"/>
      <c r="Q13672" s="820"/>
      <c r="R13672" s="820"/>
      <c r="S13672" s="820"/>
      <c r="T13672" s="820"/>
      <c r="U13672" s="820"/>
      <c r="V13672" s="820"/>
      <c r="W13672" s="820"/>
      <c r="X13672" s="820"/>
      <c r="Y13672" s="820"/>
      <c r="Z13672" s="820"/>
    </row>
    <row r="13673" spans="7:26">
      <c r="G13673" s="826"/>
      <c r="H13673" s="820"/>
      <c r="J13673" s="820"/>
      <c r="K13673" s="820"/>
      <c r="L13673" s="820"/>
      <c r="M13673" s="820"/>
      <c r="N13673" s="820"/>
      <c r="O13673" s="820"/>
      <c r="P13673" s="820"/>
      <c r="Q13673" s="820"/>
      <c r="R13673" s="820"/>
      <c r="S13673" s="820"/>
      <c r="T13673" s="820"/>
      <c r="U13673" s="820"/>
      <c r="V13673" s="820"/>
      <c r="W13673" s="820"/>
      <c r="X13673" s="820"/>
      <c r="Y13673" s="820"/>
      <c r="Z13673" s="820"/>
    </row>
    <row r="13674" spans="7:26">
      <c r="G13674" s="826"/>
      <c r="H13674" s="820"/>
      <c r="J13674" s="820"/>
      <c r="K13674" s="820"/>
      <c r="L13674" s="820"/>
      <c r="M13674" s="820"/>
      <c r="N13674" s="820"/>
      <c r="O13674" s="820"/>
      <c r="P13674" s="820"/>
      <c r="Q13674" s="820"/>
      <c r="R13674" s="820"/>
      <c r="S13674" s="820"/>
      <c r="T13674" s="820"/>
      <c r="U13674" s="820"/>
      <c r="V13674" s="820"/>
      <c r="W13674" s="820"/>
      <c r="X13674" s="820"/>
      <c r="Y13674" s="820"/>
      <c r="Z13674" s="820"/>
    </row>
    <row r="13675" spans="7:26">
      <c r="G13675" s="826"/>
      <c r="H13675" s="820"/>
      <c r="J13675" s="820"/>
      <c r="K13675" s="820"/>
      <c r="L13675" s="820"/>
      <c r="M13675" s="820"/>
      <c r="N13675" s="820"/>
      <c r="O13675" s="820"/>
      <c r="P13675" s="820"/>
      <c r="Q13675" s="820"/>
      <c r="R13675" s="820"/>
      <c r="S13675" s="820"/>
      <c r="T13675" s="820"/>
      <c r="U13675" s="820"/>
      <c r="V13675" s="820"/>
      <c r="W13675" s="820"/>
      <c r="X13675" s="820"/>
      <c r="Y13675" s="820"/>
      <c r="Z13675" s="820"/>
    </row>
    <row r="13676" spans="7:26">
      <c r="G13676" s="826"/>
      <c r="H13676" s="820"/>
      <c r="J13676" s="820"/>
      <c r="K13676" s="820"/>
      <c r="L13676" s="820"/>
      <c r="M13676" s="820"/>
      <c r="N13676" s="820"/>
      <c r="O13676" s="820"/>
      <c r="P13676" s="820"/>
      <c r="Q13676" s="820"/>
      <c r="R13676" s="820"/>
      <c r="S13676" s="820"/>
      <c r="T13676" s="820"/>
      <c r="U13676" s="820"/>
      <c r="V13676" s="820"/>
      <c r="W13676" s="820"/>
      <c r="X13676" s="820"/>
      <c r="Y13676" s="820"/>
      <c r="Z13676" s="820"/>
    </row>
    <row r="13677" spans="7:26">
      <c r="G13677" s="826"/>
      <c r="H13677" s="820"/>
      <c r="J13677" s="820"/>
      <c r="K13677" s="820"/>
      <c r="L13677" s="820"/>
      <c r="M13677" s="820"/>
      <c r="N13677" s="820"/>
      <c r="O13677" s="820"/>
      <c r="P13677" s="820"/>
      <c r="Q13677" s="820"/>
      <c r="R13677" s="820"/>
      <c r="S13677" s="820"/>
      <c r="T13677" s="820"/>
      <c r="U13677" s="820"/>
      <c r="V13677" s="820"/>
      <c r="W13677" s="820"/>
      <c r="X13677" s="820"/>
      <c r="Y13677" s="820"/>
      <c r="Z13677" s="820"/>
    </row>
    <row r="13678" spans="7:26">
      <c r="G13678" s="826"/>
      <c r="H13678" s="820"/>
      <c r="J13678" s="820"/>
      <c r="K13678" s="820"/>
      <c r="L13678" s="820"/>
      <c r="M13678" s="820"/>
      <c r="N13678" s="820"/>
      <c r="O13678" s="820"/>
      <c r="P13678" s="820"/>
      <c r="Q13678" s="820"/>
      <c r="R13678" s="820"/>
      <c r="S13678" s="820"/>
      <c r="T13678" s="820"/>
      <c r="U13678" s="820"/>
      <c r="V13678" s="820"/>
      <c r="W13678" s="820"/>
      <c r="X13678" s="820"/>
      <c r="Y13678" s="820"/>
      <c r="Z13678" s="820"/>
    </row>
    <row r="13679" spans="7:26">
      <c r="G13679" s="826"/>
      <c r="H13679" s="820"/>
      <c r="J13679" s="820"/>
      <c r="K13679" s="820"/>
      <c r="L13679" s="820"/>
      <c r="M13679" s="820"/>
      <c r="N13679" s="820"/>
      <c r="O13679" s="820"/>
      <c r="P13679" s="820"/>
      <c r="Q13679" s="820"/>
      <c r="R13679" s="820"/>
      <c r="S13679" s="820"/>
      <c r="T13679" s="820"/>
      <c r="U13679" s="820"/>
      <c r="V13679" s="820"/>
      <c r="W13679" s="820"/>
      <c r="X13679" s="820"/>
      <c r="Y13679" s="820"/>
      <c r="Z13679" s="820"/>
    </row>
    <row r="13680" spans="7:26">
      <c r="G13680" s="826"/>
      <c r="H13680" s="820"/>
      <c r="J13680" s="820"/>
      <c r="K13680" s="820"/>
      <c r="L13680" s="820"/>
      <c r="M13680" s="820"/>
      <c r="N13680" s="820"/>
      <c r="O13680" s="820"/>
      <c r="P13680" s="820"/>
      <c r="Q13680" s="820"/>
      <c r="R13680" s="820"/>
      <c r="S13680" s="820"/>
      <c r="T13680" s="820"/>
      <c r="U13680" s="820"/>
      <c r="V13680" s="820"/>
      <c r="W13680" s="820"/>
      <c r="X13680" s="820"/>
      <c r="Y13680" s="820"/>
      <c r="Z13680" s="820"/>
    </row>
    <row r="13681" spans="7:26">
      <c r="G13681" s="826"/>
      <c r="H13681" s="820"/>
      <c r="J13681" s="820"/>
      <c r="K13681" s="820"/>
      <c r="L13681" s="820"/>
      <c r="M13681" s="820"/>
      <c r="N13681" s="820"/>
      <c r="O13681" s="820"/>
      <c r="P13681" s="820"/>
      <c r="Q13681" s="820"/>
      <c r="R13681" s="820"/>
      <c r="S13681" s="820"/>
      <c r="T13681" s="820"/>
      <c r="U13681" s="820"/>
      <c r="V13681" s="820"/>
      <c r="W13681" s="820"/>
      <c r="X13681" s="820"/>
      <c r="Y13681" s="820"/>
      <c r="Z13681" s="820"/>
    </row>
    <row r="13682" spans="7:26">
      <c r="G13682" s="826"/>
      <c r="H13682" s="820"/>
      <c r="J13682" s="820"/>
      <c r="K13682" s="820"/>
      <c r="L13682" s="820"/>
      <c r="M13682" s="820"/>
      <c r="N13682" s="820"/>
      <c r="O13682" s="820"/>
      <c r="P13682" s="820"/>
      <c r="Q13682" s="820"/>
      <c r="R13682" s="820"/>
      <c r="S13682" s="820"/>
      <c r="T13682" s="820"/>
      <c r="U13682" s="820"/>
      <c r="V13682" s="820"/>
      <c r="W13682" s="820"/>
      <c r="X13682" s="820"/>
      <c r="Y13682" s="820"/>
      <c r="Z13682" s="820"/>
    </row>
    <row r="13683" spans="7:26">
      <c r="G13683" s="826"/>
      <c r="H13683" s="820"/>
      <c r="J13683" s="820"/>
      <c r="K13683" s="820"/>
      <c r="L13683" s="820"/>
      <c r="M13683" s="820"/>
      <c r="N13683" s="820"/>
      <c r="O13683" s="820"/>
      <c r="P13683" s="820"/>
      <c r="Q13683" s="820"/>
      <c r="R13683" s="820"/>
      <c r="S13683" s="820"/>
      <c r="T13683" s="820"/>
      <c r="U13683" s="820"/>
      <c r="V13683" s="820"/>
      <c r="W13683" s="820"/>
      <c r="X13683" s="820"/>
      <c r="Y13683" s="820"/>
      <c r="Z13683" s="820"/>
    </row>
    <row r="13684" spans="7:26">
      <c r="G13684" s="826"/>
      <c r="H13684" s="820"/>
      <c r="J13684" s="820"/>
      <c r="K13684" s="820"/>
      <c r="L13684" s="820"/>
      <c r="M13684" s="820"/>
      <c r="N13684" s="820"/>
      <c r="O13684" s="820"/>
      <c r="P13684" s="820"/>
      <c r="Q13684" s="820"/>
      <c r="R13684" s="820"/>
      <c r="S13684" s="820"/>
      <c r="T13684" s="820"/>
      <c r="U13684" s="820"/>
      <c r="V13684" s="820"/>
      <c r="W13684" s="820"/>
      <c r="X13684" s="820"/>
      <c r="Y13684" s="820"/>
      <c r="Z13684" s="820"/>
    </row>
    <row r="13685" spans="7:26">
      <c r="G13685" s="826"/>
      <c r="H13685" s="820"/>
      <c r="J13685" s="820"/>
      <c r="K13685" s="820"/>
      <c r="L13685" s="820"/>
      <c r="M13685" s="820"/>
      <c r="N13685" s="820"/>
      <c r="O13685" s="820"/>
      <c r="P13685" s="820"/>
      <c r="Q13685" s="820"/>
      <c r="R13685" s="820"/>
      <c r="S13685" s="820"/>
      <c r="T13685" s="820"/>
      <c r="U13685" s="820"/>
      <c r="V13685" s="820"/>
      <c r="W13685" s="820"/>
      <c r="X13685" s="820"/>
      <c r="Y13685" s="820"/>
      <c r="Z13685" s="820"/>
    </row>
    <row r="13686" spans="7:26">
      <c r="G13686" s="826"/>
      <c r="H13686" s="820"/>
      <c r="J13686" s="820"/>
      <c r="K13686" s="820"/>
      <c r="L13686" s="820"/>
      <c r="M13686" s="820"/>
      <c r="N13686" s="820"/>
      <c r="O13686" s="820"/>
      <c r="P13686" s="820"/>
      <c r="Q13686" s="820"/>
      <c r="R13686" s="820"/>
      <c r="S13686" s="820"/>
      <c r="T13686" s="820"/>
      <c r="U13686" s="820"/>
      <c r="V13686" s="820"/>
      <c r="W13686" s="820"/>
      <c r="X13686" s="820"/>
      <c r="Y13686" s="820"/>
      <c r="Z13686" s="820"/>
    </row>
    <row r="13687" spans="7:26">
      <c r="G13687" s="826"/>
      <c r="H13687" s="820"/>
      <c r="J13687" s="820"/>
      <c r="K13687" s="820"/>
      <c r="L13687" s="820"/>
      <c r="M13687" s="820"/>
      <c r="N13687" s="820"/>
      <c r="O13687" s="820"/>
      <c r="P13687" s="820"/>
      <c r="Q13687" s="820"/>
      <c r="R13687" s="820"/>
      <c r="S13687" s="820"/>
      <c r="T13687" s="820"/>
      <c r="U13687" s="820"/>
      <c r="V13687" s="820"/>
      <c r="W13687" s="820"/>
      <c r="X13687" s="820"/>
      <c r="Y13687" s="820"/>
      <c r="Z13687" s="820"/>
    </row>
    <row r="13688" spans="7:26">
      <c r="G13688" s="826"/>
      <c r="H13688" s="820"/>
      <c r="J13688" s="820"/>
      <c r="K13688" s="820"/>
      <c r="L13688" s="820"/>
      <c r="M13688" s="820"/>
      <c r="N13688" s="820"/>
      <c r="O13688" s="820"/>
      <c r="P13688" s="820"/>
      <c r="Q13688" s="820"/>
      <c r="R13688" s="820"/>
      <c r="S13688" s="820"/>
      <c r="T13688" s="820"/>
      <c r="U13688" s="820"/>
      <c r="V13688" s="820"/>
      <c r="W13688" s="820"/>
      <c r="X13688" s="820"/>
      <c r="Y13688" s="820"/>
      <c r="Z13688" s="820"/>
    </row>
    <row r="13689" spans="7:26">
      <c r="G13689" s="826"/>
      <c r="H13689" s="820"/>
      <c r="J13689" s="820"/>
      <c r="K13689" s="820"/>
      <c r="L13689" s="820"/>
      <c r="M13689" s="820"/>
      <c r="N13689" s="820"/>
      <c r="O13689" s="820"/>
      <c r="P13689" s="820"/>
      <c r="Q13689" s="820"/>
      <c r="R13689" s="820"/>
      <c r="S13689" s="820"/>
      <c r="T13689" s="820"/>
      <c r="U13689" s="820"/>
      <c r="V13689" s="820"/>
      <c r="W13689" s="820"/>
      <c r="X13689" s="820"/>
      <c r="Y13689" s="820"/>
      <c r="Z13689" s="820"/>
    </row>
    <row r="13690" spans="7:26">
      <c r="G13690" s="826"/>
      <c r="H13690" s="820"/>
      <c r="J13690" s="820"/>
      <c r="K13690" s="820"/>
      <c r="L13690" s="820"/>
      <c r="M13690" s="820"/>
      <c r="N13690" s="820"/>
      <c r="O13690" s="820"/>
      <c r="P13690" s="820"/>
      <c r="Q13690" s="820"/>
      <c r="R13690" s="820"/>
      <c r="S13690" s="820"/>
      <c r="T13690" s="820"/>
      <c r="U13690" s="820"/>
      <c r="V13690" s="820"/>
      <c r="W13690" s="820"/>
      <c r="X13690" s="820"/>
      <c r="Y13690" s="820"/>
      <c r="Z13690" s="820"/>
    </row>
    <row r="13691" spans="7:26">
      <c r="G13691" s="826"/>
      <c r="H13691" s="820"/>
      <c r="J13691" s="820"/>
      <c r="K13691" s="820"/>
      <c r="L13691" s="820"/>
      <c r="M13691" s="820"/>
      <c r="N13691" s="820"/>
      <c r="O13691" s="820"/>
      <c r="P13691" s="820"/>
      <c r="Q13691" s="820"/>
      <c r="R13691" s="820"/>
      <c r="S13691" s="820"/>
      <c r="T13691" s="820"/>
      <c r="U13691" s="820"/>
      <c r="V13691" s="820"/>
      <c r="W13691" s="820"/>
      <c r="X13691" s="820"/>
      <c r="Y13691" s="820"/>
      <c r="Z13691" s="820"/>
    </row>
    <row r="13692" spans="7:26">
      <c r="G13692" s="826"/>
      <c r="H13692" s="820"/>
      <c r="J13692" s="820"/>
      <c r="K13692" s="820"/>
      <c r="L13692" s="820"/>
      <c r="M13692" s="820"/>
      <c r="N13692" s="820"/>
      <c r="O13692" s="820"/>
      <c r="P13692" s="820"/>
      <c r="Q13692" s="820"/>
      <c r="R13692" s="820"/>
      <c r="S13692" s="820"/>
      <c r="T13692" s="820"/>
      <c r="U13692" s="820"/>
      <c r="V13692" s="820"/>
      <c r="W13692" s="820"/>
      <c r="X13692" s="820"/>
      <c r="Y13692" s="820"/>
      <c r="Z13692" s="820"/>
    </row>
    <row r="13693" spans="7:26">
      <c r="G13693" s="826"/>
      <c r="H13693" s="820"/>
      <c r="J13693" s="820"/>
      <c r="K13693" s="820"/>
      <c r="L13693" s="820"/>
      <c r="M13693" s="820"/>
      <c r="N13693" s="820"/>
      <c r="O13693" s="820"/>
      <c r="P13693" s="820"/>
      <c r="Q13693" s="820"/>
      <c r="R13693" s="820"/>
      <c r="S13693" s="820"/>
      <c r="T13693" s="820"/>
      <c r="U13693" s="820"/>
      <c r="V13693" s="820"/>
      <c r="W13693" s="820"/>
      <c r="X13693" s="820"/>
      <c r="Y13693" s="820"/>
      <c r="Z13693" s="820"/>
    </row>
    <row r="13694" spans="7:26">
      <c r="G13694" s="826"/>
      <c r="H13694" s="820"/>
      <c r="J13694" s="820"/>
      <c r="K13694" s="820"/>
      <c r="L13694" s="820"/>
      <c r="M13694" s="820"/>
      <c r="N13694" s="820"/>
      <c r="O13694" s="820"/>
      <c r="P13694" s="820"/>
      <c r="Q13694" s="820"/>
      <c r="R13694" s="820"/>
      <c r="S13694" s="820"/>
      <c r="T13694" s="820"/>
      <c r="U13694" s="820"/>
      <c r="V13694" s="820"/>
      <c r="W13694" s="820"/>
      <c r="X13694" s="820"/>
      <c r="Y13694" s="820"/>
      <c r="Z13694" s="820"/>
    </row>
    <row r="13695" spans="7:26">
      <c r="G13695" s="826"/>
      <c r="H13695" s="820"/>
      <c r="J13695" s="820"/>
      <c r="K13695" s="820"/>
      <c r="L13695" s="820"/>
      <c r="M13695" s="820"/>
      <c r="N13695" s="820"/>
      <c r="O13695" s="820"/>
      <c r="P13695" s="820"/>
      <c r="Q13695" s="820"/>
      <c r="R13695" s="820"/>
      <c r="S13695" s="820"/>
      <c r="T13695" s="820"/>
      <c r="U13695" s="820"/>
      <c r="V13695" s="820"/>
      <c r="W13695" s="820"/>
      <c r="X13695" s="820"/>
      <c r="Y13695" s="820"/>
      <c r="Z13695" s="820"/>
    </row>
    <row r="13696" spans="7:26">
      <c r="G13696" s="826"/>
      <c r="H13696" s="820"/>
      <c r="J13696" s="820"/>
      <c r="K13696" s="820"/>
      <c r="L13696" s="820"/>
      <c r="M13696" s="820"/>
      <c r="N13696" s="820"/>
      <c r="O13696" s="820"/>
      <c r="P13696" s="820"/>
      <c r="Q13696" s="820"/>
      <c r="R13696" s="820"/>
      <c r="S13696" s="820"/>
      <c r="T13696" s="820"/>
      <c r="U13696" s="820"/>
      <c r="V13696" s="820"/>
      <c r="W13696" s="820"/>
      <c r="X13696" s="820"/>
      <c r="Y13696" s="820"/>
      <c r="Z13696" s="820"/>
    </row>
    <row r="13697" spans="7:26">
      <c r="G13697" s="826"/>
      <c r="H13697" s="820"/>
      <c r="J13697" s="820"/>
      <c r="K13697" s="820"/>
      <c r="L13697" s="820"/>
      <c r="M13697" s="820"/>
      <c r="N13697" s="820"/>
      <c r="O13697" s="820"/>
      <c r="P13697" s="820"/>
      <c r="Q13697" s="820"/>
      <c r="R13697" s="820"/>
      <c r="S13697" s="820"/>
      <c r="T13697" s="820"/>
      <c r="U13697" s="820"/>
      <c r="V13697" s="820"/>
      <c r="W13697" s="820"/>
      <c r="X13697" s="820"/>
      <c r="Y13697" s="820"/>
      <c r="Z13697" s="820"/>
    </row>
    <row r="13698" spans="7:26">
      <c r="G13698" s="826"/>
      <c r="H13698" s="820"/>
      <c r="J13698" s="820"/>
      <c r="K13698" s="820"/>
      <c r="L13698" s="820"/>
      <c r="M13698" s="820"/>
      <c r="N13698" s="820"/>
      <c r="O13698" s="820"/>
      <c r="P13698" s="820"/>
      <c r="Q13698" s="820"/>
      <c r="R13698" s="820"/>
      <c r="S13698" s="820"/>
      <c r="T13698" s="820"/>
      <c r="U13698" s="820"/>
      <c r="V13698" s="820"/>
      <c r="W13698" s="820"/>
      <c r="X13698" s="820"/>
      <c r="Y13698" s="820"/>
      <c r="Z13698" s="820"/>
    </row>
    <row r="13699" spans="7:26">
      <c r="G13699" s="826"/>
      <c r="H13699" s="820"/>
      <c r="J13699" s="820"/>
      <c r="K13699" s="820"/>
      <c r="L13699" s="820"/>
      <c r="M13699" s="820"/>
      <c r="N13699" s="820"/>
      <c r="O13699" s="820"/>
      <c r="P13699" s="820"/>
      <c r="Q13699" s="820"/>
      <c r="R13699" s="820"/>
      <c r="S13699" s="820"/>
      <c r="T13699" s="820"/>
      <c r="U13699" s="820"/>
      <c r="V13699" s="820"/>
      <c r="W13699" s="820"/>
      <c r="X13699" s="820"/>
      <c r="Y13699" s="820"/>
      <c r="Z13699" s="820"/>
    </row>
    <row r="13700" spans="7:26">
      <c r="G13700" s="826"/>
      <c r="H13700" s="820"/>
      <c r="J13700" s="820"/>
      <c r="K13700" s="820"/>
      <c r="L13700" s="820"/>
      <c r="M13700" s="820"/>
      <c r="N13700" s="820"/>
      <c r="O13700" s="820"/>
      <c r="P13700" s="820"/>
      <c r="Q13700" s="820"/>
      <c r="R13700" s="820"/>
      <c r="S13700" s="820"/>
      <c r="T13700" s="820"/>
      <c r="U13700" s="820"/>
      <c r="V13700" s="820"/>
      <c r="W13700" s="820"/>
      <c r="X13700" s="820"/>
      <c r="Y13700" s="820"/>
      <c r="Z13700" s="820"/>
    </row>
    <row r="13701" spans="7:26">
      <c r="G13701" s="826"/>
      <c r="H13701" s="820"/>
      <c r="J13701" s="820"/>
      <c r="K13701" s="820"/>
      <c r="L13701" s="820"/>
      <c r="M13701" s="820"/>
      <c r="N13701" s="820"/>
      <c r="O13701" s="820"/>
      <c r="P13701" s="820"/>
      <c r="Q13701" s="820"/>
      <c r="R13701" s="820"/>
      <c r="S13701" s="820"/>
      <c r="T13701" s="820"/>
      <c r="U13701" s="820"/>
      <c r="V13701" s="820"/>
      <c r="W13701" s="820"/>
      <c r="X13701" s="820"/>
      <c r="Y13701" s="820"/>
      <c r="Z13701" s="820"/>
    </row>
    <row r="13702" spans="7:26">
      <c r="G13702" s="826"/>
      <c r="H13702" s="820"/>
      <c r="J13702" s="820"/>
      <c r="K13702" s="820"/>
      <c r="L13702" s="820"/>
      <c r="M13702" s="820"/>
      <c r="N13702" s="820"/>
      <c r="O13702" s="820"/>
      <c r="P13702" s="820"/>
      <c r="Q13702" s="820"/>
      <c r="R13702" s="820"/>
      <c r="S13702" s="820"/>
      <c r="T13702" s="820"/>
      <c r="U13702" s="820"/>
      <c r="V13702" s="820"/>
      <c r="W13702" s="820"/>
      <c r="X13702" s="820"/>
      <c r="Y13702" s="820"/>
      <c r="Z13702" s="820"/>
    </row>
    <row r="13703" spans="7:26">
      <c r="G13703" s="826"/>
      <c r="H13703" s="820"/>
      <c r="J13703" s="820"/>
      <c r="K13703" s="820"/>
      <c r="L13703" s="820"/>
      <c r="M13703" s="820"/>
      <c r="N13703" s="820"/>
      <c r="O13703" s="820"/>
      <c r="P13703" s="820"/>
      <c r="Q13703" s="820"/>
      <c r="R13703" s="820"/>
      <c r="S13703" s="820"/>
      <c r="T13703" s="820"/>
      <c r="U13703" s="820"/>
      <c r="V13703" s="820"/>
      <c r="W13703" s="820"/>
      <c r="X13703" s="820"/>
      <c r="Y13703" s="820"/>
      <c r="Z13703" s="820"/>
    </row>
    <row r="13704" spans="7:26">
      <c r="G13704" s="826"/>
      <c r="H13704" s="820"/>
      <c r="J13704" s="820"/>
      <c r="K13704" s="820"/>
      <c r="L13704" s="820"/>
      <c r="M13704" s="820"/>
      <c r="N13704" s="820"/>
      <c r="O13704" s="820"/>
      <c r="P13704" s="820"/>
      <c r="Q13704" s="820"/>
      <c r="R13704" s="820"/>
      <c r="S13704" s="820"/>
      <c r="T13704" s="820"/>
      <c r="U13704" s="820"/>
      <c r="V13704" s="820"/>
      <c r="W13704" s="820"/>
      <c r="X13704" s="820"/>
      <c r="Y13704" s="820"/>
      <c r="Z13704" s="820"/>
    </row>
    <row r="13705" spans="7:26">
      <c r="G13705" s="826"/>
      <c r="H13705" s="820"/>
      <c r="J13705" s="820"/>
      <c r="K13705" s="820"/>
      <c r="L13705" s="820"/>
      <c r="M13705" s="820"/>
      <c r="N13705" s="820"/>
      <c r="O13705" s="820"/>
      <c r="P13705" s="820"/>
      <c r="Q13705" s="820"/>
      <c r="R13705" s="820"/>
      <c r="S13705" s="820"/>
      <c r="T13705" s="820"/>
      <c r="U13705" s="820"/>
      <c r="V13705" s="820"/>
      <c r="W13705" s="820"/>
      <c r="X13705" s="820"/>
      <c r="Y13705" s="820"/>
      <c r="Z13705" s="820"/>
    </row>
    <row r="13706" spans="7:26">
      <c r="G13706" s="826"/>
      <c r="H13706" s="820"/>
      <c r="J13706" s="820"/>
      <c r="K13706" s="820"/>
      <c r="L13706" s="820"/>
      <c r="M13706" s="820"/>
      <c r="N13706" s="820"/>
      <c r="O13706" s="820"/>
      <c r="P13706" s="820"/>
      <c r="Q13706" s="820"/>
      <c r="R13706" s="820"/>
      <c r="S13706" s="820"/>
      <c r="T13706" s="820"/>
      <c r="U13706" s="820"/>
      <c r="V13706" s="820"/>
      <c r="W13706" s="820"/>
      <c r="X13706" s="820"/>
      <c r="Y13706" s="820"/>
      <c r="Z13706" s="820"/>
    </row>
    <row r="13707" spans="7:26">
      <c r="G13707" s="826"/>
      <c r="H13707" s="820"/>
      <c r="J13707" s="820"/>
      <c r="K13707" s="820"/>
      <c r="L13707" s="820"/>
      <c r="M13707" s="820"/>
      <c r="N13707" s="820"/>
      <c r="O13707" s="820"/>
      <c r="P13707" s="820"/>
      <c r="Q13707" s="820"/>
      <c r="R13707" s="820"/>
      <c r="S13707" s="820"/>
      <c r="T13707" s="820"/>
      <c r="U13707" s="820"/>
      <c r="V13707" s="820"/>
      <c r="W13707" s="820"/>
      <c r="X13707" s="820"/>
      <c r="Y13707" s="820"/>
      <c r="Z13707" s="820"/>
    </row>
    <row r="13708" spans="7:26">
      <c r="G13708" s="826"/>
      <c r="H13708" s="820"/>
      <c r="J13708" s="820"/>
      <c r="K13708" s="820"/>
      <c r="L13708" s="820"/>
      <c r="M13708" s="820"/>
      <c r="N13708" s="820"/>
      <c r="O13708" s="820"/>
      <c r="P13708" s="820"/>
      <c r="Q13708" s="820"/>
      <c r="R13708" s="820"/>
      <c r="S13708" s="820"/>
      <c r="T13708" s="820"/>
      <c r="U13708" s="820"/>
      <c r="V13708" s="820"/>
      <c r="W13708" s="820"/>
      <c r="X13708" s="820"/>
      <c r="Y13708" s="820"/>
      <c r="Z13708" s="820"/>
    </row>
    <row r="13709" spans="7:26">
      <c r="G13709" s="826"/>
      <c r="H13709" s="820"/>
      <c r="J13709" s="820"/>
      <c r="K13709" s="820"/>
      <c r="L13709" s="820"/>
      <c r="M13709" s="820"/>
      <c r="N13709" s="820"/>
      <c r="O13709" s="820"/>
      <c r="P13709" s="820"/>
      <c r="Q13709" s="820"/>
      <c r="R13709" s="820"/>
      <c r="S13709" s="820"/>
      <c r="T13709" s="820"/>
      <c r="U13709" s="820"/>
      <c r="V13709" s="820"/>
      <c r="W13709" s="820"/>
      <c r="X13709" s="820"/>
      <c r="Y13709" s="820"/>
      <c r="Z13709" s="820"/>
    </row>
    <row r="13710" spans="7:26">
      <c r="G13710" s="826"/>
      <c r="H13710" s="820"/>
      <c r="J13710" s="820"/>
      <c r="K13710" s="820"/>
      <c r="L13710" s="820"/>
      <c r="M13710" s="820"/>
      <c r="N13710" s="820"/>
      <c r="O13710" s="820"/>
      <c r="P13710" s="820"/>
      <c r="Q13710" s="820"/>
      <c r="R13710" s="820"/>
      <c r="S13710" s="820"/>
      <c r="T13710" s="820"/>
      <c r="U13710" s="820"/>
      <c r="V13710" s="820"/>
      <c r="W13710" s="820"/>
      <c r="X13710" s="820"/>
      <c r="Y13710" s="820"/>
      <c r="Z13710" s="820"/>
    </row>
    <row r="13711" spans="7:26">
      <c r="G13711" s="826"/>
      <c r="H13711" s="820"/>
      <c r="J13711" s="820"/>
      <c r="K13711" s="820"/>
      <c r="L13711" s="820"/>
      <c r="M13711" s="820"/>
      <c r="N13711" s="820"/>
      <c r="O13711" s="820"/>
      <c r="P13711" s="820"/>
      <c r="Q13711" s="820"/>
      <c r="R13711" s="820"/>
      <c r="S13711" s="820"/>
      <c r="T13711" s="820"/>
      <c r="U13711" s="820"/>
      <c r="V13711" s="820"/>
      <c r="W13711" s="820"/>
      <c r="X13711" s="820"/>
      <c r="Y13711" s="820"/>
      <c r="Z13711" s="820"/>
    </row>
    <row r="13712" spans="7:26">
      <c r="G13712" s="826"/>
      <c r="H13712" s="820"/>
      <c r="J13712" s="820"/>
      <c r="K13712" s="820"/>
      <c r="L13712" s="820"/>
      <c r="M13712" s="820"/>
      <c r="N13712" s="820"/>
      <c r="O13712" s="820"/>
      <c r="P13712" s="820"/>
      <c r="Q13712" s="820"/>
      <c r="R13712" s="820"/>
      <c r="S13712" s="820"/>
      <c r="T13712" s="820"/>
      <c r="U13712" s="820"/>
      <c r="V13712" s="820"/>
      <c r="W13712" s="820"/>
      <c r="X13712" s="820"/>
      <c r="Y13712" s="820"/>
      <c r="Z13712" s="820"/>
    </row>
    <row r="13713" spans="7:26">
      <c r="G13713" s="826"/>
      <c r="H13713" s="820"/>
      <c r="J13713" s="820"/>
      <c r="K13713" s="820"/>
      <c r="L13713" s="820"/>
      <c r="M13713" s="820"/>
      <c r="N13713" s="820"/>
      <c r="O13713" s="820"/>
      <c r="P13713" s="820"/>
      <c r="Q13713" s="820"/>
      <c r="R13713" s="820"/>
      <c r="S13713" s="820"/>
      <c r="T13713" s="820"/>
      <c r="U13713" s="820"/>
      <c r="V13713" s="820"/>
      <c r="W13713" s="820"/>
      <c r="X13713" s="820"/>
      <c r="Y13713" s="820"/>
      <c r="Z13713" s="820"/>
    </row>
    <row r="13714" spans="7:26">
      <c r="G13714" s="826"/>
      <c r="H13714" s="820"/>
      <c r="J13714" s="820"/>
      <c r="K13714" s="820"/>
      <c r="L13714" s="820"/>
      <c r="M13714" s="820"/>
      <c r="N13714" s="820"/>
      <c r="O13714" s="820"/>
      <c r="P13714" s="820"/>
      <c r="Q13714" s="820"/>
      <c r="R13714" s="820"/>
      <c r="S13714" s="820"/>
      <c r="T13714" s="820"/>
      <c r="U13714" s="820"/>
      <c r="V13714" s="820"/>
      <c r="W13714" s="820"/>
      <c r="X13714" s="820"/>
      <c r="Y13714" s="820"/>
      <c r="Z13714" s="820"/>
    </row>
    <row r="13715" spans="7:26">
      <c r="G13715" s="826"/>
      <c r="H13715" s="820"/>
      <c r="J13715" s="820"/>
      <c r="K13715" s="820"/>
      <c r="L13715" s="820"/>
      <c r="M13715" s="820"/>
      <c r="N13715" s="820"/>
      <c r="O13715" s="820"/>
      <c r="P13715" s="820"/>
      <c r="Q13715" s="820"/>
      <c r="R13715" s="820"/>
      <c r="S13715" s="820"/>
      <c r="T13715" s="820"/>
      <c r="U13715" s="820"/>
      <c r="V13715" s="820"/>
      <c r="W13715" s="820"/>
      <c r="X13715" s="820"/>
      <c r="Y13715" s="820"/>
      <c r="Z13715" s="820"/>
    </row>
    <row r="13716" spans="7:26">
      <c r="G13716" s="826"/>
      <c r="H13716" s="820"/>
      <c r="J13716" s="820"/>
      <c r="K13716" s="820"/>
      <c r="L13716" s="820"/>
      <c r="M13716" s="820"/>
      <c r="N13716" s="820"/>
      <c r="O13716" s="820"/>
      <c r="P13716" s="820"/>
      <c r="Q13716" s="820"/>
      <c r="R13716" s="820"/>
      <c r="S13716" s="820"/>
      <c r="T13716" s="820"/>
      <c r="U13716" s="820"/>
      <c r="V13716" s="820"/>
      <c r="W13716" s="820"/>
      <c r="X13716" s="820"/>
      <c r="Y13716" s="820"/>
      <c r="Z13716" s="820"/>
    </row>
    <row r="13717" spans="7:26">
      <c r="G13717" s="826"/>
      <c r="H13717" s="820"/>
      <c r="J13717" s="820"/>
      <c r="K13717" s="820"/>
      <c r="L13717" s="820"/>
      <c r="M13717" s="820"/>
      <c r="N13717" s="820"/>
      <c r="O13717" s="820"/>
      <c r="P13717" s="820"/>
      <c r="Q13717" s="820"/>
      <c r="R13717" s="820"/>
      <c r="S13717" s="820"/>
      <c r="T13717" s="820"/>
      <c r="U13717" s="820"/>
      <c r="V13717" s="820"/>
      <c r="W13717" s="820"/>
      <c r="X13717" s="820"/>
      <c r="Y13717" s="820"/>
      <c r="Z13717" s="820"/>
    </row>
    <row r="13718" spans="7:26">
      <c r="G13718" s="826"/>
      <c r="H13718" s="820"/>
      <c r="J13718" s="820"/>
      <c r="K13718" s="820"/>
      <c r="L13718" s="820"/>
      <c r="M13718" s="820"/>
      <c r="N13718" s="820"/>
      <c r="O13718" s="820"/>
      <c r="P13718" s="820"/>
      <c r="Q13718" s="820"/>
      <c r="R13718" s="820"/>
      <c r="S13718" s="820"/>
      <c r="T13718" s="820"/>
      <c r="U13718" s="820"/>
      <c r="V13718" s="820"/>
      <c r="W13718" s="820"/>
      <c r="X13718" s="820"/>
      <c r="Y13718" s="820"/>
      <c r="Z13718" s="820"/>
    </row>
    <row r="13719" spans="7:26">
      <c r="G13719" s="826"/>
      <c r="H13719" s="820"/>
      <c r="J13719" s="820"/>
      <c r="K13719" s="820"/>
      <c r="L13719" s="820"/>
      <c r="M13719" s="820"/>
      <c r="N13719" s="820"/>
      <c r="O13719" s="820"/>
      <c r="P13719" s="820"/>
      <c r="Q13719" s="820"/>
      <c r="R13719" s="820"/>
      <c r="S13719" s="820"/>
      <c r="T13719" s="820"/>
      <c r="U13719" s="820"/>
      <c r="V13719" s="820"/>
      <c r="W13719" s="820"/>
      <c r="X13719" s="820"/>
      <c r="Y13719" s="820"/>
      <c r="Z13719" s="820"/>
    </row>
    <row r="13720" spans="7:26">
      <c r="G13720" s="826"/>
      <c r="H13720" s="820"/>
      <c r="J13720" s="820"/>
      <c r="K13720" s="820"/>
      <c r="L13720" s="820"/>
      <c r="M13720" s="820"/>
      <c r="N13720" s="820"/>
      <c r="O13720" s="820"/>
      <c r="P13720" s="820"/>
      <c r="Q13720" s="820"/>
      <c r="R13720" s="820"/>
      <c r="S13720" s="820"/>
      <c r="T13720" s="820"/>
      <c r="U13720" s="820"/>
      <c r="V13720" s="820"/>
      <c r="W13720" s="820"/>
      <c r="X13720" s="820"/>
      <c r="Y13720" s="820"/>
      <c r="Z13720" s="820"/>
    </row>
    <row r="13721" spans="7:26">
      <c r="G13721" s="826"/>
      <c r="H13721" s="820"/>
      <c r="J13721" s="820"/>
      <c r="K13721" s="820"/>
      <c r="L13721" s="820"/>
      <c r="M13721" s="820"/>
      <c r="N13721" s="820"/>
      <c r="O13721" s="820"/>
      <c r="P13721" s="820"/>
      <c r="Q13721" s="820"/>
      <c r="R13721" s="820"/>
      <c r="S13721" s="820"/>
      <c r="T13721" s="820"/>
      <c r="U13721" s="820"/>
      <c r="V13721" s="820"/>
      <c r="W13721" s="820"/>
      <c r="X13721" s="820"/>
      <c r="Y13721" s="820"/>
      <c r="Z13721" s="820"/>
    </row>
    <row r="13722" spans="7:26">
      <c r="G13722" s="826"/>
      <c r="H13722" s="820"/>
      <c r="J13722" s="820"/>
      <c r="K13722" s="820"/>
      <c r="L13722" s="820"/>
      <c r="M13722" s="820"/>
      <c r="N13722" s="820"/>
      <c r="O13722" s="820"/>
      <c r="P13722" s="820"/>
      <c r="Q13722" s="820"/>
      <c r="R13722" s="820"/>
      <c r="S13722" s="820"/>
      <c r="T13722" s="820"/>
      <c r="U13722" s="820"/>
      <c r="V13722" s="820"/>
      <c r="W13722" s="820"/>
      <c r="X13722" s="820"/>
      <c r="Y13722" s="820"/>
      <c r="Z13722" s="820"/>
    </row>
    <row r="13723" spans="7:26">
      <c r="G13723" s="826"/>
      <c r="H13723" s="820"/>
      <c r="J13723" s="820"/>
      <c r="K13723" s="820"/>
      <c r="L13723" s="820"/>
      <c r="M13723" s="820"/>
      <c r="N13723" s="820"/>
      <c r="O13723" s="820"/>
      <c r="P13723" s="820"/>
      <c r="Q13723" s="820"/>
      <c r="R13723" s="820"/>
      <c r="S13723" s="820"/>
      <c r="T13723" s="820"/>
      <c r="U13723" s="820"/>
      <c r="V13723" s="820"/>
      <c r="W13723" s="820"/>
      <c r="X13723" s="820"/>
      <c r="Y13723" s="820"/>
      <c r="Z13723" s="820"/>
    </row>
    <row r="13724" spans="7:26">
      <c r="G13724" s="826"/>
      <c r="H13724" s="820"/>
      <c r="J13724" s="820"/>
      <c r="K13724" s="820"/>
      <c r="L13724" s="820"/>
      <c r="M13724" s="820"/>
      <c r="N13724" s="820"/>
      <c r="O13724" s="820"/>
      <c r="P13724" s="820"/>
      <c r="Q13724" s="820"/>
      <c r="R13724" s="820"/>
      <c r="S13724" s="820"/>
      <c r="T13724" s="820"/>
      <c r="U13724" s="820"/>
      <c r="V13724" s="820"/>
      <c r="W13724" s="820"/>
      <c r="X13724" s="820"/>
      <c r="Y13724" s="820"/>
      <c r="Z13724" s="820"/>
    </row>
    <row r="13725" spans="7:26">
      <c r="G13725" s="826"/>
      <c r="H13725" s="820"/>
      <c r="J13725" s="820"/>
      <c r="K13725" s="820"/>
      <c r="L13725" s="820"/>
      <c r="M13725" s="820"/>
      <c r="N13725" s="820"/>
      <c r="O13725" s="820"/>
      <c r="P13725" s="820"/>
      <c r="Q13725" s="820"/>
      <c r="R13725" s="820"/>
      <c r="S13725" s="820"/>
      <c r="T13725" s="820"/>
      <c r="U13725" s="820"/>
      <c r="V13725" s="820"/>
      <c r="W13725" s="820"/>
      <c r="X13725" s="820"/>
      <c r="Y13725" s="820"/>
      <c r="Z13725" s="820"/>
    </row>
    <row r="13726" spans="7:26">
      <c r="G13726" s="826"/>
      <c r="H13726" s="820"/>
      <c r="J13726" s="820"/>
      <c r="K13726" s="820"/>
      <c r="L13726" s="820"/>
      <c r="M13726" s="820"/>
      <c r="N13726" s="820"/>
      <c r="O13726" s="820"/>
      <c r="P13726" s="820"/>
      <c r="Q13726" s="820"/>
      <c r="R13726" s="820"/>
      <c r="S13726" s="820"/>
      <c r="T13726" s="820"/>
      <c r="U13726" s="820"/>
      <c r="V13726" s="820"/>
      <c r="W13726" s="820"/>
      <c r="X13726" s="820"/>
      <c r="Y13726" s="820"/>
      <c r="Z13726" s="820"/>
    </row>
    <row r="13727" spans="7:26">
      <c r="G13727" s="826"/>
      <c r="H13727" s="820"/>
      <c r="J13727" s="820"/>
      <c r="K13727" s="820"/>
      <c r="L13727" s="820"/>
      <c r="M13727" s="820"/>
      <c r="N13727" s="820"/>
      <c r="O13727" s="820"/>
      <c r="P13727" s="820"/>
      <c r="Q13727" s="820"/>
      <c r="R13727" s="820"/>
      <c r="S13727" s="820"/>
      <c r="T13727" s="820"/>
      <c r="U13727" s="820"/>
      <c r="V13727" s="820"/>
      <c r="W13727" s="820"/>
      <c r="X13727" s="820"/>
      <c r="Y13727" s="820"/>
      <c r="Z13727" s="820"/>
    </row>
    <row r="13728" spans="7:26">
      <c r="G13728" s="826"/>
      <c r="H13728" s="820"/>
      <c r="J13728" s="820"/>
      <c r="K13728" s="820"/>
      <c r="L13728" s="820"/>
      <c r="M13728" s="820"/>
      <c r="N13728" s="820"/>
      <c r="O13728" s="820"/>
      <c r="P13728" s="820"/>
      <c r="Q13728" s="820"/>
      <c r="R13728" s="820"/>
      <c r="S13728" s="820"/>
      <c r="T13728" s="820"/>
      <c r="U13728" s="820"/>
      <c r="V13728" s="820"/>
      <c r="W13728" s="820"/>
      <c r="X13728" s="820"/>
      <c r="Y13728" s="820"/>
      <c r="Z13728" s="820"/>
    </row>
    <row r="13729" spans="7:26">
      <c r="G13729" s="826"/>
      <c r="H13729" s="820"/>
      <c r="J13729" s="820"/>
      <c r="K13729" s="820"/>
      <c r="L13729" s="820"/>
      <c r="M13729" s="820"/>
      <c r="N13729" s="820"/>
      <c r="O13729" s="820"/>
      <c r="P13729" s="820"/>
      <c r="Q13729" s="820"/>
      <c r="R13729" s="820"/>
      <c r="S13729" s="820"/>
      <c r="T13729" s="820"/>
      <c r="U13729" s="820"/>
      <c r="V13729" s="820"/>
      <c r="W13729" s="820"/>
      <c r="X13729" s="820"/>
      <c r="Y13729" s="820"/>
      <c r="Z13729" s="820"/>
    </row>
    <row r="13730" spans="7:26">
      <c r="G13730" s="826"/>
      <c r="H13730" s="820"/>
      <c r="J13730" s="820"/>
      <c r="K13730" s="820"/>
      <c r="L13730" s="820"/>
      <c r="M13730" s="820"/>
      <c r="N13730" s="820"/>
      <c r="O13730" s="820"/>
      <c r="P13730" s="820"/>
      <c r="Q13730" s="820"/>
      <c r="R13730" s="820"/>
      <c r="S13730" s="820"/>
      <c r="T13730" s="820"/>
      <c r="U13730" s="820"/>
      <c r="V13730" s="820"/>
      <c r="W13730" s="820"/>
      <c r="X13730" s="820"/>
      <c r="Y13730" s="820"/>
      <c r="Z13730" s="820"/>
    </row>
    <row r="13731" spans="7:26">
      <c r="G13731" s="826"/>
      <c r="H13731" s="820"/>
      <c r="J13731" s="820"/>
      <c r="K13731" s="820"/>
      <c r="L13731" s="820"/>
      <c r="M13731" s="820"/>
      <c r="N13731" s="820"/>
      <c r="O13731" s="820"/>
      <c r="P13731" s="820"/>
      <c r="Q13731" s="820"/>
      <c r="R13731" s="820"/>
      <c r="S13731" s="820"/>
      <c r="T13731" s="820"/>
      <c r="U13731" s="820"/>
      <c r="V13731" s="820"/>
      <c r="W13731" s="820"/>
      <c r="X13731" s="820"/>
      <c r="Y13731" s="820"/>
      <c r="Z13731" s="820"/>
    </row>
    <row r="13732" spans="7:26">
      <c r="G13732" s="826"/>
      <c r="H13732" s="820"/>
      <c r="J13732" s="820"/>
      <c r="K13732" s="820"/>
      <c r="L13732" s="820"/>
      <c r="M13732" s="820"/>
      <c r="N13732" s="820"/>
      <c r="O13732" s="820"/>
      <c r="P13732" s="820"/>
      <c r="Q13732" s="820"/>
      <c r="R13732" s="820"/>
      <c r="S13732" s="820"/>
      <c r="T13732" s="820"/>
      <c r="U13732" s="820"/>
      <c r="V13732" s="820"/>
      <c r="W13732" s="820"/>
      <c r="X13732" s="820"/>
      <c r="Y13732" s="820"/>
      <c r="Z13732" s="820"/>
    </row>
    <row r="13733" spans="7:26">
      <c r="G13733" s="826"/>
      <c r="H13733" s="820"/>
      <c r="J13733" s="820"/>
      <c r="K13733" s="820"/>
      <c r="L13733" s="820"/>
      <c r="M13733" s="820"/>
      <c r="N13733" s="820"/>
      <c r="O13733" s="820"/>
      <c r="P13733" s="820"/>
      <c r="Q13733" s="820"/>
      <c r="R13733" s="820"/>
      <c r="S13733" s="820"/>
      <c r="T13733" s="820"/>
      <c r="U13733" s="820"/>
      <c r="V13733" s="820"/>
      <c r="W13733" s="820"/>
      <c r="X13733" s="820"/>
      <c r="Y13733" s="820"/>
      <c r="Z13733" s="820"/>
    </row>
    <row r="13734" spans="7:26">
      <c r="G13734" s="826"/>
      <c r="H13734" s="820"/>
      <c r="J13734" s="820"/>
      <c r="K13734" s="820"/>
      <c r="L13734" s="820"/>
      <c r="M13734" s="820"/>
      <c r="N13734" s="820"/>
      <c r="O13734" s="820"/>
      <c r="P13734" s="820"/>
      <c r="Q13734" s="820"/>
      <c r="R13734" s="820"/>
      <c r="S13734" s="820"/>
      <c r="T13734" s="820"/>
      <c r="U13734" s="820"/>
      <c r="V13734" s="820"/>
      <c r="W13734" s="820"/>
      <c r="X13734" s="820"/>
      <c r="Y13734" s="820"/>
      <c r="Z13734" s="820"/>
    </row>
    <row r="13735" spans="7:26">
      <c r="G13735" s="826"/>
      <c r="H13735" s="820"/>
      <c r="J13735" s="820"/>
      <c r="K13735" s="820"/>
      <c r="L13735" s="820"/>
      <c r="M13735" s="820"/>
      <c r="N13735" s="820"/>
      <c r="O13735" s="820"/>
      <c r="P13735" s="820"/>
      <c r="Q13735" s="820"/>
      <c r="R13735" s="820"/>
      <c r="S13735" s="820"/>
      <c r="T13735" s="820"/>
      <c r="U13735" s="820"/>
      <c r="V13735" s="820"/>
      <c r="W13735" s="820"/>
      <c r="X13735" s="820"/>
      <c r="Y13735" s="820"/>
      <c r="Z13735" s="820"/>
    </row>
    <row r="13736" spans="7:26">
      <c r="G13736" s="826"/>
      <c r="H13736" s="820"/>
      <c r="J13736" s="820"/>
      <c r="K13736" s="820"/>
      <c r="L13736" s="820"/>
      <c r="M13736" s="820"/>
      <c r="N13736" s="820"/>
      <c r="O13736" s="820"/>
      <c r="P13736" s="820"/>
      <c r="Q13736" s="820"/>
      <c r="R13736" s="820"/>
      <c r="S13736" s="820"/>
      <c r="T13736" s="820"/>
      <c r="U13736" s="820"/>
      <c r="V13736" s="820"/>
      <c r="W13736" s="820"/>
      <c r="X13736" s="820"/>
      <c r="Y13736" s="820"/>
      <c r="Z13736" s="820"/>
    </row>
    <row r="13737" spans="7:26">
      <c r="G13737" s="826"/>
      <c r="H13737" s="820"/>
      <c r="J13737" s="820"/>
      <c r="K13737" s="820"/>
      <c r="L13737" s="820"/>
      <c r="M13737" s="820"/>
      <c r="N13737" s="820"/>
      <c r="O13737" s="820"/>
      <c r="P13737" s="820"/>
      <c r="Q13737" s="820"/>
      <c r="R13737" s="820"/>
      <c r="S13737" s="820"/>
      <c r="T13737" s="820"/>
      <c r="U13737" s="820"/>
      <c r="V13737" s="820"/>
      <c r="W13737" s="820"/>
      <c r="X13737" s="820"/>
      <c r="Y13737" s="820"/>
      <c r="Z13737" s="820"/>
    </row>
    <row r="13738" spans="7:26">
      <c r="G13738" s="826"/>
      <c r="H13738" s="820"/>
      <c r="J13738" s="820"/>
      <c r="K13738" s="820"/>
      <c r="L13738" s="820"/>
      <c r="M13738" s="820"/>
      <c r="N13738" s="820"/>
      <c r="O13738" s="820"/>
      <c r="P13738" s="820"/>
      <c r="Q13738" s="820"/>
      <c r="R13738" s="820"/>
      <c r="S13738" s="820"/>
      <c r="T13738" s="820"/>
      <c r="U13738" s="820"/>
      <c r="V13738" s="820"/>
      <c r="W13738" s="820"/>
      <c r="X13738" s="820"/>
      <c r="Y13738" s="820"/>
      <c r="Z13738" s="820"/>
    </row>
    <row r="13739" spans="7:26">
      <c r="G13739" s="826"/>
      <c r="H13739" s="820"/>
      <c r="J13739" s="820"/>
      <c r="K13739" s="820"/>
      <c r="L13739" s="820"/>
      <c r="M13739" s="820"/>
      <c r="N13739" s="820"/>
      <c r="O13739" s="820"/>
      <c r="P13739" s="820"/>
      <c r="Q13739" s="820"/>
      <c r="R13739" s="820"/>
      <c r="S13739" s="820"/>
      <c r="T13739" s="820"/>
      <c r="U13739" s="820"/>
      <c r="V13739" s="820"/>
      <c r="W13739" s="820"/>
      <c r="X13739" s="820"/>
      <c r="Y13739" s="820"/>
      <c r="Z13739" s="820"/>
    </row>
    <row r="13740" spans="7:26">
      <c r="G13740" s="826"/>
      <c r="H13740" s="820"/>
      <c r="J13740" s="820"/>
      <c r="K13740" s="820"/>
      <c r="L13740" s="820"/>
      <c r="M13740" s="820"/>
      <c r="N13740" s="820"/>
      <c r="O13740" s="820"/>
      <c r="P13740" s="820"/>
      <c r="Q13740" s="820"/>
      <c r="R13740" s="820"/>
      <c r="S13740" s="820"/>
      <c r="T13740" s="820"/>
      <c r="U13740" s="820"/>
      <c r="V13740" s="820"/>
      <c r="W13740" s="820"/>
      <c r="X13740" s="820"/>
      <c r="Y13740" s="820"/>
      <c r="Z13740" s="820"/>
    </row>
    <row r="13741" spans="7:26">
      <c r="G13741" s="826"/>
      <c r="H13741" s="820"/>
      <c r="J13741" s="820"/>
      <c r="K13741" s="820"/>
      <c r="L13741" s="820"/>
      <c r="M13741" s="820"/>
      <c r="N13741" s="820"/>
      <c r="O13741" s="820"/>
      <c r="P13741" s="820"/>
      <c r="Q13741" s="820"/>
      <c r="R13741" s="820"/>
      <c r="S13741" s="820"/>
      <c r="T13741" s="820"/>
      <c r="U13741" s="820"/>
      <c r="V13741" s="820"/>
      <c r="W13741" s="820"/>
      <c r="X13741" s="820"/>
      <c r="Y13741" s="820"/>
      <c r="Z13741" s="820"/>
    </row>
    <row r="13742" spans="7:26">
      <c r="G13742" s="826"/>
      <c r="H13742" s="820"/>
      <c r="J13742" s="820"/>
      <c r="K13742" s="820"/>
      <c r="L13742" s="820"/>
      <c r="M13742" s="820"/>
      <c r="N13742" s="820"/>
      <c r="O13742" s="820"/>
      <c r="P13742" s="820"/>
      <c r="Q13742" s="820"/>
      <c r="R13742" s="820"/>
      <c r="S13742" s="820"/>
      <c r="T13742" s="820"/>
      <c r="U13742" s="820"/>
      <c r="V13742" s="820"/>
      <c r="W13742" s="820"/>
      <c r="X13742" s="820"/>
      <c r="Y13742" s="820"/>
      <c r="Z13742" s="820"/>
    </row>
    <row r="13743" spans="7:26">
      <c r="G13743" s="826"/>
      <c r="H13743" s="820"/>
      <c r="J13743" s="820"/>
      <c r="K13743" s="820"/>
      <c r="L13743" s="820"/>
      <c r="M13743" s="820"/>
      <c r="N13743" s="820"/>
      <c r="O13743" s="820"/>
      <c r="P13743" s="820"/>
      <c r="Q13743" s="820"/>
      <c r="R13743" s="820"/>
      <c r="S13743" s="820"/>
      <c r="T13743" s="820"/>
      <c r="U13743" s="820"/>
      <c r="V13743" s="820"/>
      <c r="W13743" s="820"/>
      <c r="X13743" s="820"/>
      <c r="Y13743" s="820"/>
      <c r="Z13743" s="820"/>
    </row>
    <row r="13744" spans="7:26">
      <c r="G13744" s="826"/>
      <c r="H13744" s="820"/>
      <c r="J13744" s="820"/>
      <c r="K13744" s="820"/>
      <c r="L13744" s="820"/>
      <c r="M13744" s="820"/>
      <c r="N13744" s="820"/>
      <c r="O13744" s="820"/>
      <c r="P13744" s="820"/>
      <c r="Q13744" s="820"/>
      <c r="R13744" s="820"/>
      <c r="S13744" s="820"/>
      <c r="T13744" s="820"/>
      <c r="U13744" s="820"/>
      <c r="V13744" s="820"/>
      <c r="W13744" s="820"/>
      <c r="X13744" s="820"/>
      <c r="Y13744" s="820"/>
      <c r="Z13744" s="820"/>
    </row>
    <row r="13745" spans="7:26">
      <c r="G13745" s="826"/>
      <c r="H13745" s="820"/>
      <c r="J13745" s="820"/>
      <c r="K13745" s="820"/>
      <c r="L13745" s="820"/>
      <c r="M13745" s="820"/>
      <c r="N13745" s="820"/>
      <c r="O13745" s="820"/>
      <c r="P13745" s="820"/>
      <c r="Q13745" s="820"/>
      <c r="R13745" s="820"/>
      <c r="S13745" s="820"/>
      <c r="T13745" s="820"/>
      <c r="U13745" s="820"/>
      <c r="V13745" s="820"/>
      <c r="W13745" s="820"/>
      <c r="X13745" s="820"/>
      <c r="Y13745" s="820"/>
      <c r="Z13745" s="820"/>
    </row>
    <row r="13746" spans="7:26">
      <c r="G13746" s="826"/>
      <c r="H13746" s="820"/>
      <c r="J13746" s="820"/>
      <c r="K13746" s="820"/>
      <c r="L13746" s="820"/>
      <c r="M13746" s="820"/>
      <c r="N13746" s="820"/>
      <c r="O13746" s="820"/>
      <c r="P13746" s="820"/>
      <c r="Q13746" s="820"/>
      <c r="R13746" s="820"/>
      <c r="S13746" s="820"/>
      <c r="T13746" s="820"/>
      <c r="U13746" s="820"/>
      <c r="V13746" s="820"/>
      <c r="W13746" s="820"/>
      <c r="X13746" s="820"/>
      <c r="Y13746" s="820"/>
      <c r="Z13746" s="820"/>
    </row>
    <row r="13747" spans="7:26">
      <c r="G13747" s="826"/>
      <c r="H13747" s="820"/>
      <c r="J13747" s="820"/>
      <c r="K13747" s="820"/>
      <c r="L13747" s="820"/>
      <c r="M13747" s="820"/>
      <c r="N13747" s="820"/>
      <c r="O13747" s="820"/>
      <c r="P13747" s="820"/>
      <c r="Q13747" s="820"/>
      <c r="R13747" s="820"/>
      <c r="S13747" s="820"/>
      <c r="T13747" s="820"/>
      <c r="U13747" s="820"/>
      <c r="V13747" s="820"/>
      <c r="W13747" s="820"/>
      <c r="X13747" s="820"/>
      <c r="Y13747" s="820"/>
      <c r="Z13747" s="820"/>
    </row>
    <row r="13748" spans="7:26">
      <c r="G13748" s="826"/>
      <c r="H13748" s="820"/>
      <c r="J13748" s="820"/>
      <c r="K13748" s="820"/>
      <c r="L13748" s="820"/>
      <c r="M13748" s="820"/>
      <c r="N13748" s="820"/>
      <c r="O13748" s="820"/>
      <c r="P13748" s="820"/>
      <c r="Q13748" s="820"/>
      <c r="R13748" s="820"/>
      <c r="S13748" s="820"/>
      <c r="T13748" s="820"/>
      <c r="U13748" s="820"/>
      <c r="V13748" s="820"/>
      <c r="W13748" s="820"/>
      <c r="X13748" s="820"/>
      <c r="Y13748" s="820"/>
      <c r="Z13748" s="820"/>
    </row>
    <row r="13749" spans="7:26">
      <c r="G13749" s="826"/>
      <c r="H13749" s="820"/>
      <c r="J13749" s="820"/>
      <c r="K13749" s="820"/>
      <c r="L13749" s="820"/>
      <c r="M13749" s="820"/>
      <c r="N13749" s="820"/>
      <c r="O13749" s="820"/>
      <c r="P13749" s="820"/>
      <c r="Q13749" s="820"/>
      <c r="R13749" s="820"/>
      <c r="S13749" s="820"/>
      <c r="T13749" s="820"/>
      <c r="U13749" s="820"/>
      <c r="V13749" s="820"/>
      <c r="W13749" s="820"/>
      <c r="X13749" s="820"/>
      <c r="Y13749" s="820"/>
      <c r="Z13749" s="820"/>
    </row>
    <row r="13750" spans="7:26">
      <c r="G13750" s="826"/>
      <c r="H13750" s="820"/>
      <c r="J13750" s="820"/>
      <c r="K13750" s="820"/>
      <c r="L13750" s="820"/>
      <c r="M13750" s="820"/>
      <c r="N13750" s="820"/>
      <c r="O13750" s="820"/>
      <c r="P13750" s="820"/>
      <c r="Q13750" s="820"/>
      <c r="R13750" s="820"/>
      <c r="S13750" s="820"/>
      <c r="T13750" s="820"/>
      <c r="U13750" s="820"/>
      <c r="V13750" s="820"/>
      <c r="W13750" s="820"/>
      <c r="X13750" s="820"/>
      <c r="Y13750" s="820"/>
      <c r="Z13750" s="820"/>
    </row>
    <row r="13751" spans="7:26">
      <c r="G13751" s="826"/>
      <c r="H13751" s="820"/>
      <c r="J13751" s="820"/>
      <c r="K13751" s="820"/>
      <c r="L13751" s="820"/>
      <c r="M13751" s="820"/>
      <c r="N13751" s="820"/>
      <c r="O13751" s="820"/>
      <c r="P13751" s="820"/>
      <c r="Q13751" s="820"/>
      <c r="R13751" s="820"/>
      <c r="S13751" s="820"/>
      <c r="T13751" s="820"/>
      <c r="U13751" s="820"/>
      <c r="V13751" s="820"/>
      <c r="W13751" s="820"/>
      <c r="X13751" s="820"/>
      <c r="Y13751" s="820"/>
      <c r="Z13751" s="820"/>
    </row>
    <row r="13752" spans="7:26">
      <c r="G13752" s="826"/>
      <c r="H13752" s="820"/>
      <c r="J13752" s="820"/>
      <c r="K13752" s="820"/>
      <c r="L13752" s="820"/>
      <c r="M13752" s="820"/>
      <c r="N13752" s="820"/>
      <c r="O13752" s="820"/>
      <c r="P13752" s="820"/>
      <c r="Q13752" s="820"/>
      <c r="R13752" s="820"/>
      <c r="S13752" s="820"/>
      <c r="T13752" s="820"/>
      <c r="U13752" s="820"/>
      <c r="V13752" s="820"/>
      <c r="W13752" s="820"/>
      <c r="X13752" s="820"/>
      <c r="Y13752" s="820"/>
      <c r="Z13752" s="820"/>
    </row>
    <row r="13753" spans="7:26">
      <c r="G13753" s="826"/>
      <c r="H13753" s="820"/>
      <c r="J13753" s="820"/>
      <c r="K13753" s="820"/>
      <c r="L13753" s="820"/>
      <c r="M13753" s="820"/>
      <c r="N13753" s="820"/>
      <c r="O13753" s="820"/>
      <c r="P13753" s="820"/>
      <c r="Q13753" s="820"/>
      <c r="R13753" s="820"/>
      <c r="S13753" s="820"/>
      <c r="T13753" s="820"/>
      <c r="U13753" s="820"/>
      <c r="V13753" s="820"/>
      <c r="W13753" s="820"/>
      <c r="X13753" s="820"/>
      <c r="Y13753" s="820"/>
      <c r="Z13753" s="820"/>
    </row>
    <row r="13754" spans="7:26">
      <c r="G13754" s="826"/>
      <c r="H13754" s="820"/>
      <c r="J13754" s="820"/>
      <c r="K13754" s="820"/>
      <c r="L13754" s="820"/>
      <c r="M13754" s="820"/>
      <c r="N13754" s="820"/>
      <c r="O13754" s="820"/>
      <c r="P13754" s="820"/>
      <c r="Q13754" s="820"/>
      <c r="R13754" s="820"/>
      <c r="S13754" s="820"/>
      <c r="T13754" s="820"/>
      <c r="U13754" s="820"/>
      <c r="V13754" s="820"/>
      <c r="W13754" s="820"/>
      <c r="X13754" s="820"/>
      <c r="Y13754" s="820"/>
      <c r="Z13754" s="820"/>
    </row>
    <row r="13755" spans="7:26">
      <c r="G13755" s="826"/>
      <c r="H13755" s="820"/>
      <c r="J13755" s="820"/>
      <c r="K13755" s="820"/>
      <c r="L13755" s="820"/>
      <c r="M13755" s="820"/>
      <c r="N13755" s="820"/>
      <c r="O13755" s="820"/>
      <c r="P13755" s="820"/>
      <c r="Q13755" s="820"/>
      <c r="R13755" s="820"/>
      <c r="S13755" s="820"/>
      <c r="T13755" s="820"/>
      <c r="U13755" s="820"/>
      <c r="V13755" s="820"/>
      <c r="W13755" s="820"/>
      <c r="X13755" s="820"/>
      <c r="Y13755" s="820"/>
      <c r="Z13755" s="820"/>
    </row>
    <row r="13756" spans="7:26">
      <c r="G13756" s="826"/>
      <c r="H13756" s="820"/>
      <c r="J13756" s="820"/>
      <c r="K13756" s="820"/>
      <c r="L13756" s="820"/>
      <c r="M13756" s="820"/>
      <c r="N13756" s="820"/>
      <c r="O13756" s="820"/>
      <c r="P13756" s="820"/>
      <c r="Q13756" s="820"/>
      <c r="R13756" s="820"/>
      <c r="S13756" s="820"/>
      <c r="T13756" s="820"/>
      <c r="U13756" s="820"/>
      <c r="V13756" s="820"/>
      <c r="W13756" s="820"/>
      <c r="X13756" s="820"/>
      <c r="Y13756" s="820"/>
      <c r="Z13756" s="820"/>
    </row>
    <row r="13757" spans="7:26">
      <c r="G13757" s="826"/>
      <c r="H13757" s="820"/>
      <c r="J13757" s="820"/>
      <c r="K13757" s="820"/>
      <c r="L13757" s="820"/>
      <c r="M13757" s="820"/>
      <c r="N13757" s="820"/>
      <c r="O13757" s="820"/>
      <c r="P13757" s="820"/>
      <c r="Q13757" s="820"/>
      <c r="R13757" s="820"/>
      <c r="S13757" s="820"/>
      <c r="T13757" s="820"/>
      <c r="U13757" s="820"/>
      <c r="V13757" s="820"/>
      <c r="W13757" s="820"/>
      <c r="X13757" s="820"/>
      <c r="Y13757" s="820"/>
      <c r="Z13757" s="820"/>
    </row>
    <row r="13758" spans="7:26">
      <c r="G13758" s="826"/>
      <c r="H13758" s="820"/>
      <c r="J13758" s="820"/>
      <c r="K13758" s="820"/>
      <c r="L13758" s="820"/>
      <c r="M13758" s="820"/>
      <c r="N13758" s="820"/>
      <c r="O13758" s="820"/>
      <c r="P13758" s="820"/>
      <c r="Q13758" s="820"/>
      <c r="R13758" s="820"/>
      <c r="S13758" s="820"/>
      <c r="T13758" s="820"/>
      <c r="U13758" s="820"/>
      <c r="V13758" s="820"/>
      <c r="W13758" s="820"/>
      <c r="X13758" s="820"/>
      <c r="Y13758" s="820"/>
      <c r="Z13758" s="820"/>
    </row>
    <row r="13759" spans="7:26">
      <c r="G13759" s="826"/>
      <c r="H13759" s="820"/>
      <c r="J13759" s="820"/>
      <c r="K13759" s="820"/>
      <c r="L13759" s="820"/>
      <c r="M13759" s="820"/>
      <c r="N13759" s="820"/>
      <c r="O13759" s="820"/>
      <c r="P13759" s="820"/>
      <c r="Q13759" s="820"/>
      <c r="R13759" s="820"/>
      <c r="S13759" s="820"/>
      <c r="T13759" s="820"/>
      <c r="U13759" s="820"/>
      <c r="V13759" s="820"/>
      <c r="W13759" s="820"/>
      <c r="X13759" s="820"/>
      <c r="Y13759" s="820"/>
      <c r="Z13759" s="820"/>
    </row>
    <row r="13760" spans="7:26">
      <c r="G13760" s="826"/>
      <c r="H13760" s="820"/>
      <c r="J13760" s="820"/>
      <c r="K13760" s="820"/>
      <c r="L13760" s="820"/>
      <c r="M13760" s="820"/>
      <c r="N13760" s="820"/>
      <c r="O13760" s="820"/>
      <c r="P13760" s="820"/>
      <c r="Q13760" s="820"/>
      <c r="R13760" s="820"/>
      <c r="S13760" s="820"/>
      <c r="T13760" s="820"/>
      <c r="U13760" s="820"/>
      <c r="V13760" s="820"/>
      <c r="W13760" s="820"/>
      <c r="X13760" s="820"/>
      <c r="Y13760" s="820"/>
      <c r="Z13760" s="820"/>
    </row>
    <row r="13761" spans="7:26">
      <c r="G13761" s="826"/>
      <c r="H13761" s="820"/>
      <c r="J13761" s="820"/>
      <c r="K13761" s="820"/>
      <c r="L13761" s="820"/>
      <c r="M13761" s="820"/>
      <c r="N13761" s="820"/>
      <c r="O13761" s="820"/>
      <c r="P13761" s="820"/>
      <c r="Q13761" s="820"/>
      <c r="R13761" s="820"/>
      <c r="S13761" s="820"/>
      <c r="T13761" s="820"/>
      <c r="U13761" s="820"/>
      <c r="V13761" s="820"/>
      <c r="W13761" s="820"/>
      <c r="X13761" s="820"/>
      <c r="Y13761" s="820"/>
      <c r="Z13761" s="820"/>
    </row>
    <row r="13762" spans="7:26">
      <c r="G13762" s="826"/>
      <c r="H13762" s="820"/>
      <c r="J13762" s="820"/>
      <c r="K13762" s="820"/>
      <c r="L13762" s="820"/>
      <c r="M13762" s="820"/>
      <c r="N13762" s="820"/>
      <c r="O13762" s="820"/>
      <c r="P13762" s="820"/>
      <c r="Q13762" s="820"/>
      <c r="R13762" s="820"/>
      <c r="S13762" s="820"/>
      <c r="T13762" s="820"/>
      <c r="U13762" s="820"/>
      <c r="V13762" s="820"/>
      <c r="W13762" s="820"/>
      <c r="X13762" s="820"/>
      <c r="Y13762" s="820"/>
      <c r="Z13762" s="820"/>
    </row>
    <row r="13763" spans="7:26">
      <c r="G13763" s="826"/>
      <c r="H13763" s="820"/>
      <c r="J13763" s="820"/>
      <c r="K13763" s="820"/>
      <c r="L13763" s="820"/>
      <c r="M13763" s="820"/>
      <c r="N13763" s="820"/>
      <c r="O13763" s="820"/>
      <c r="P13763" s="820"/>
      <c r="Q13763" s="820"/>
      <c r="R13763" s="820"/>
      <c r="S13763" s="820"/>
      <c r="T13763" s="820"/>
      <c r="U13763" s="820"/>
      <c r="V13763" s="820"/>
      <c r="W13763" s="820"/>
      <c r="X13763" s="820"/>
      <c r="Y13763" s="820"/>
      <c r="Z13763" s="820"/>
    </row>
    <row r="13764" spans="7:26">
      <c r="G13764" s="826"/>
      <c r="H13764" s="820"/>
      <c r="J13764" s="820"/>
      <c r="K13764" s="820"/>
      <c r="L13764" s="820"/>
      <c r="M13764" s="820"/>
      <c r="N13764" s="820"/>
      <c r="O13764" s="820"/>
      <c r="P13764" s="820"/>
      <c r="Q13764" s="820"/>
      <c r="R13764" s="820"/>
      <c r="S13764" s="820"/>
      <c r="T13764" s="820"/>
      <c r="U13764" s="820"/>
      <c r="V13764" s="820"/>
      <c r="W13764" s="820"/>
      <c r="X13764" s="820"/>
      <c r="Y13764" s="820"/>
      <c r="Z13764" s="820"/>
    </row>
    <row r="13765" spans="7:26">
      <c r="G13765" s="826"/>
      <c r="H13765" s="820"/>
      <c r="J13765" s="820"/>
      <c r="K13765" s="820"/>
      <c r="L13765" s="820"/>
      <c r="M13765" s="820"/>
      <c r="N13765" s="820"/>
      <c r="O13765" s="820"/>
      <c r="P13765" s="820"/>
      <c r="Q13765" s="820"/>
      <c r="R13765" s="820"/>
      <c r="S13765" s="820"/>
      <c r="T13765" s="820"/>
      <c r="U13765" s="820"/>
      <c r="V13765" s="820"/>
      <c r="W13765" s="820"/>
      <c r="X13765" s="820"/>
      <c r="Y13765" s="820"/>
      <c r="Z13765" s="820"/>
    </row>
    <row r="13766" spans="7:26">
      <c r="G13766" s="826"/>
      <c r="H13766" s="820"/>
      <c r="J13766" s="820"/>
      <c r="K13766" s="820"/>
      <c r="L13766" s="820"/>
      <c r="M13766" s="820"/>
      <c r="N13766" s="820"/>
      <c r="O13766" s="820"/>
      <c r="P13766" s="820"/>
      <c r="Q13766" s="820"/>
      <c r="R13766" s="820"/>
      <c r="S13766" s="820"/>
      <c r="T13766" s="820"/>
      <c r="U13766" s="820"/>
      <c r="V13766" s="820"/>
      <c r="W13766" s="820"/>
      <c r="X13766" s="820"/>
      <c r="Y13766" s="820"/>
      <c r="Z13766" s="820"/>
    </row>
    <row r="13767" spans="7:26">
      <c r="G13767" s="826"/>
      <c r="H13767" s="820"/>
      <c r="J13767" s="820"/>
      <c r="K13767" s="820"/>
      <c r="L13767" s="820"/>
      <c r="M13767" s="820"/>
      <c r="N13767" s="820"/>
      <c r="O13767" s="820"/>
      <c r="P13767" s="820"/>
      <c r="Q13767" s="820"/>
      <c r="R13767" s="820"/>
      <c r="S13767" s="820"/>
      <c r="T13767" s="820"/>
      <c r="U13767" s="820"/>
      <c r="V13767" s="820"/>
      <c r="W13767" s="820"/>
      <c r="X13767" s="820"/>
      <c r="Y13767" s="820"/>
      <c r="Z13767" s="820"/>
    </row>
    <row r="13768" spans="7:26">
      <c r="G13768" s="826"/>
      <c r="H13768" s="820"/>
      <c r="J13768" s="820"/>
      <c r="K13768" s="820"/>
      <c r="L13768" s="820"/>
      <c r="M13768" s="820"/>
      <c r="N13768" s="820"/>
      <c r="O13768" s="820"/>
      <c r="P13768" s="820"/>
      <c r="Q13768" s="820"/>
      <c r="R13768" s="820"/>
      <c r="S13768" s="820"/>
      <c r="T13768" s="820"/>
      <c r="U13768" s="820"/>
      <c r="V13768" s="820"/>
      <c r="W13768" s="820"/>
      <c r="X13768" s="820"/>
      <c r="Y13768" s="820"/>
      <c r="Z13768" s="820"/>
    </row>
    <row r="13769" spans="7:26">
      <c r="G13769" s="826"/>
      <c r="H13769" s="820"/>
      <c r="J13769" s="820"/>
      <c r="K13769" s="820"/>
      <c r="L13769" s="820"/>
      <c r="M13769" s="820"/>
      <c r="N13769" s="820"/>
      <c r="O13769" s="820"/>
      <c r="P13769" s="820"/>
      <c r="Q13769" s="820"/>
      <c r="R13769" s="820"/>
      <c r="S13769" s="820"/>
      <c r="T13769" s="820"/>
      <c r="U13769" s="820"/>
      <c r="V13769" s="820"/>
      <c r="W13769" s="820"/>
      <c r="X13769" s="820"/>
      <c r="Y13769" s="820"/>
      <c r="Z13769" s="820"/>
    </row>
    <row r="13770" spans="7:26">
      <c r="G13770" s="826"/>
      <c r="H13770" s="820"/>
      <c r="J13770" s="820"/>
      <c r="K13770" s="820"/>
      <c r="L13770" s="820"/>
      <c r="M13770" s="820"/>
      <c r="N13770" s="820"/>
      <c r="O13770" s="820"/>
      <c r="P13770" s="820"/>
      <c r="Q13770" s="820"/>
      <c r="R13770" s="820"/>
      <c r="S13770" s="820"/>
      <c r="T13770" s="820"/>
      <c r="U13770" s="820"/>
      <c r="V13770" s="820"/>
      <c r="W13770" s="820"/>
      <c r="X13770" s="820"/>
      <c r="Y13770" s="820"/>
      <c r="Z13770" s="820"/>
    </row>
    <row r="13771" spans="7:26">
      <c r="G13771" s="826"/>
      <c r="H13771" s="820"/>
      <c r="J13771" s="820"/>
      <c r="K13771" s="820"/>
      <c r="L13771" s="820"/>
      <c r="M13771" s="820"/>
      <c r="N13771" s="820"/>
      <c r="O13771" s="820"/>
      <c r="P13771" s="820"/>
      <c r="Q13771" s="820"/>
      <c r="R13771" s="820"/>
      <c r="S13771" s="820"/>
      <c r="T13771" s="820"/>
      <c r="U13771" s="820"/>
      <c r="V13771" s="820"/>
      <c r="W13771" s="820"/>
      <c r="X13771" s="820"/>
      <c r="Y13771" s="820"/>
      <c r="Z13771" s="820"/>
    </row>
    <row r="13772" spans="7:26">
      <c r="G13772" s="826"/>
      <c r="H13772" s="820"/>
      <c r="J13772" s="820"/>
      <c r="K13772" s="820"/>
      <c r="L13772" s="820"/>
      <c r="M13772" s="820"/>
      <c r="N13772" s="820"/>
      <c r="O13772" s="820"/>
      <c r="P13772" s="820"/>
      <c r="Q13772" s="820"/>
      <c r="R13772" s="820"/>
      <c r="S13772" s="820"/>
      <c r="T13772" s="820"/>
      <c r="U13772" s="820"/>
      <c r="V13772" s="820"/>
      <c r="W13772" s="820"/>
      <c r="X13772" s="820"/>
      <c r="Y13772" s="820"/>
      <c r="Z13772" s="820"/>
    </row>
    <row r="13773" spans="7:26">
      <c r="G13773" s="826"/>
      <c r="H13773" s="820"/>
      <c r="J13773" s="820"/>
      <c r="K13773" s="820"/>
      <c r="L13773" s="820"/>
      <c r="M13773" s="820"/>
      <c r="N13773" s="820"/>
      <c r="O13773" s="820"/>
      <c r="P13773" s="820"/>
      <c r="Q13773" s="820"/>
      <c r="R13773" s="820"/>
      <c r="S13773" s="820"/>
      <c r="T13773" s="820"/>
      <c r="U13773" s="820"/>
      <c r="V13773" s="820"/>
      <c r="W13773" s="820"/>
      <c r="X13773" s="820"/>
      <c r="Y13773" s="820"/>
      <c r="Z13773" s="820"/>
    </row>
    <row r="13774" spans="7:26">
      <c r="G13774" s="826"/>
      <c r="H13774" s="820"/>
      <c r="J13774" s="820"/>
      <c r="K13774" s="820"/>
      <c r="L13774" s="820"/>
      <c r="M13774" s="820"/>
      <c r="N13774" s="820"/>
      <c r="O13774" s="820"/>
      <c r="P13774" s="820"/>
      <c r="Q13774" s="820"/>
      <c r="R13774" s="820"/>
      <c r="S13774" s="820"/>
      <c r="T13774" s="820"/>
      <c r="U13774" s="820"/>
      <c r="V13774" s="820"/>
      <c r="W13774" s="820"/>
      <c r="X13774" s="820"/>
      <c r="Y13774" s="820"/>
      <c r="Z13774" s="820"/>
    </row>
    <row r="13775" spans="7:26">
      <c r="G13775" s="826"/>
      <c r="H13775" s="820"/>
      <c r="J13775" s="820"/>
      <c r="K13775" s="820"/>
      <c r="L13775" s="820"/>
      <c r="M13775" s="820"/>
      <c r="N13775" s="820"/>
      <c r="O13775" s="820"/>
      <c r="P13775" s="820"/>
      <c r="Q13775" s="820"/>
      <c r="R13775" s="820"/>
      <c r="S13775" s="820"/>
      <c r="T13775" s="820"/>
      <c r="U13775" s="820"/>
      <c r="V13775" s="820"/>
      <c r="W13775" s="820"/>
      <c r="X13775" s="820"/>
      <c r="Y13775" s="820"/>
      <c r="Z13775" s="820"/>
    </row>
    <row r="13776" spans="7:26">
      <c r="G13776" s="826"/>
      <c r="H13776" s="820"/>
      <c r="J13776" s="820"/>
      <c r="K13776" s="820"/>
      <c r="L13776" s="820"/>
      <c r="M13776" s="820"/>
      <c r="N13776" s="820"/>
      <c r="O13776" s="820"/>
      <c r="P13776" s="820"/>
      <c r="Q13776" s="820"/>
      <c r="R13776" s="820"/>
      <c r="S13776" s="820"/>
      <c r="T13776" s="820"/>
      <c r="U13776" s="820"/>
      <c r="V13776" s="820"/>
      <c r="W13776" s="820"/>
      <c r="X13776" s="820"/>
      <c r="Y13776" s="820"/>
      <c r="Z13776" s="820"/>
    </row>
    <row r="13777" spans="7:26">
      <c r="G13777" s="826"/>
      <c r="H13777" s="820"/>
      <c r="J13777" s="820"/>
      <c r="K13777" s="820"/>
      <c r="L13777" s="820"/>
      <c r="M13777" s="820"/>
      <c r="N13777" s="820"/>
      <c r="O13777" s="820"/>
      <c r="P13777" s="820"/>
      <c r="Q13777" s="820"/>
      <c r="R13777" s="820"/>
      <c r="S13777" s="820"/>
      <c r="T13777" s="820"/>
      <c r="U13777" s="820"/>
      <c r="V13777" s="820"/>
      <c r="W13777" s="820"/>
      <c r="X13777" s="820"/>
      <c r="Y13777" s="820"/>
      <c r="Z13777" s="820"/>
    </row>
    <row r="13778" spans="7:26">
      <c r="G13778" s="826"/>
      <c r="H13778" s="820"/>
      <c r="J13778" s="820"/>
      <c r="K13778" s="820"/>
      <c r="L13778" s="820"/>
      <c r="M13778" s="820"/>
      <c r="N13778" s="820"/>
      <c r="O13778" s="820"/>
      <c r="P13778" s="820"/>
      <c r="Q13778" s="820"/>
      <c r="R13778" s="820"/>
      <c r="S13778" s="820"/>
      <c r="T13778" s="820"/>
      <c r="U13778" s="820"/>
      <c r="V13778" s="820"/>
      <c r="W13778" s="820"/>
      <c r="X13778" s="820"/>
      <c r="Y13778" s="820"/>
      <c r="Z13778" s="820"/>
    </row>
    <row r="13779" spans="7:26">
      <c r="G13779" s="826"/>
      <c r="H13779" s="820"/>
      <c r="J13779" s="820"/>
      <c r="K13779" s="820"/>
      <c r="L13779" s="820"/>
      <c r="M13779" s="820"/>
      <c r="N13779" s="820"/>
      <c r="O13779" s="820"/>
      <c r="P13779" s="820"/>
      <c r="Q13779" s="820"/>
      <c r="R13779" s="820"/>
      <c r="S13779" s="820"/>
      <c r="T13779" s="820"/>
      <c r="U13779" s="820"/>
      <c r="V13779" s="820"/>
      <c r="W13779" s="820"/>
      <c r="X13779" s="820"/>
      <c r="Y13779" s="820"/>
      <c r="Z13779" s="820"/>
    </row>
    <row r="13780" spans="7:26">
      <c r="G13780" s="826"/>
      <c r="H13780" s="820"/>
      <c r="J13780" s="820"/>
      <c r="K13780" s="820"/>
      <c r="L13780" s="820"/>
      <c r="M13780" s="820"/>
      <c r="N13780" s="820"/>
      <c r="O13780" s="820"/>
      <c r="P13780" s="820"/>
      <c r="Q13780" s="820"/>
      <c r="R13780" s="820"/>
      <c r="S13780" s="820"/>
      <c r="T13780" s="820"/>
      <c r="U13780" s="820"/>
      <c r="V13780" s="820"/>
      <c r="W13780" s="820"/>
      <c r="X13780" s="820"/>
      <c r="Y13780" s="820"/>
      <c r="Z13780" s="820"/>
    </row>
    <row r="13781" spans="7:26">
      <c r="G13781" s="826"/>
      <c r="H13781" s="820"/>
      <c r="J13781" s="820"/>
      <c r="K13781" s="820"/>
      <c r="L13781" s="820"/>
      <c r="M13781" s="820"/>
      <c r="N13781" s="820"/>
      <c r="O13781" s="820"/>
      <c r="P13781" s="820"/>
      <c r="Q13781" s="820"/>
      <c r="R13781" s="820"/>
      <c r="S13781" s="820"/>
      <c r="T13781" s="820"/>
      <c r="U13781" s="820"/>
      <c r="V13781" s="820"/>
      <c r="W13781" s="820"/>
      <c r="X13781" s="820"/>
      <c r="Y13781" s="820"/>
      <c r="Z13781" s="820"/>
    </row>
    <row r="13782" spans="7:26">
      <c r="G13782" s="826"/>
      <c r="H13782" s="820"/>
      <c r="J13782" s="820"/>
      <c r="K13782" s="820"/>
      <c r="L13782" s="820"/>
      <c r="M13782" s="820"/>
      <c r="N13782" s="820"/>
      <c r="O13782" s="820"/>
      <c r="P13782" s="820"/>
      <c r="Q13782" s="820"/>
      <c r="R13782" s="820"/>
      <c r="S13782" s="820"/>
      <c r="T13782" s="820"/>
      <c r="U13782" s="820"/>
      <c r="V13782" s="820"/>
      <c r="W13782" s="820"/>
      <c r="X13782" s="820"/>
      <c r="Y13782" s="820"/>
      <c r="Z13782" s="820"/>
    </row>
    <row r="13783" spans="7:26">
      <c r="G13783" s="826"/>
      <c r="H13783" s="820"/>
      <c r="J13783" s="820"/>
      <c r="K13783" s="820"/>
      <c r="L13783" s="820"/>
      <c r="M13783" s="820"/>
      <c r="N13783" s="820"/>
      <c r="O13783" s="820"/>
      <c r="P13783" s="820"/>
      <c r="Q13783" s="820"/>
      <c r="R13783" s="820"/>
      <c r="S13783" s="820"/>
      <c r="T13783" s="820"/>
      <c r="U13783" s="820"/>
      <c r="V13783" s="820"/>
      <c r="W13783" s="820"/>
      <c r="X13783" s="820"/>
      <c r="Y13783" s="820"/>
      <c r="Z13783" s="820"/>
    </row>
    <row r="13784" spans="7:26">
      <c r="G13784" s="826"/>
      <c r="H13784" s="820"/>
      <c r="J13784" s="820"/>
      <c r="K13784" s="820"/>
      <c r="L13784" s="820"/>
      <c r="M13784" s="820"/>
      <c r="N13784" s="820"/>
      <c r="O13784" s="820"/>
      <c r="P13784" s="820"/>
      <c r="Q13784" s="820"/>
      <c r="R13784" s="820"/>
      <c r="S13784" s="820"/>
      <c r="T13784" s="820"/>
      <c r="U13784" s="820"/>
      <c r="V13784" s="820"/>
      <c r="W13784" s="820"/>
      <c r="X13784" s="820"/>
      <c r="Y13784" s="820"/>
      <c r="Z13784" s="820"/>
    </row>
    <row r="13785" spans="7:26">
      <c r="G13785" s="826"/>
      <c r="H13785" s="820"/>
      <c r="J13785" s="820"/>
      <c r="K13785" s="820"/>
      <c r="L13785" s="820"/>
      <c r="M13785" s="820"/>
      <c r="N13785" s="820"/>
      <c r="O13785" s="820"/>
      <c r="P13785" s="820"/>
      <c r="Q13785" s="820"/>
      <c r="R13785" s="820"/>
      <c r="S13785" s="820"/>
      <c r="T13785" s="820"/>
      <c r="U13785" s="820"/>
      <c r="V13785" s="820"/>
      <c r="W13785" s="820"/>
      <c r="X13785" s="820"/>
      <c r="Y13785" s="820"/>
      <c r="Z13785" s="820"/>
    </row>
    <row r="13786" spans="7:26">
      <c r="G13786" s="826"/>
      <c r="H13786" s="820"/>
      <c r="J13786" s="820"/>
      <c r="K13786" s="820"/>
      <c r="L13786" s="820"/>
      <c r="M13786" s="820"/>
      <c r="N13786" s="820"/>
      <c r="O13786" s="820"/>
      <c r="P13786" s="820"/>
      <c r="Q13786" s="820"/>
      <c r="R13786" s="820"/>
      <c r="S13786" s="820"/>
      <c r="T13786" s="820"/>
      <c r="U13786" s="820"/>
      <c r="V13786" s="820"/>
      <c r="W13786" s="820"/>
      <c r="X13786" s="820"/>
      <c r="Y13786" s="820"/>
      <c r="Z13786" s="820"/>
    </row>
    <row r="13787" spans="7:26">
      <c r="G13787" s="826"/>
      <c r="H13787" s="820"/>
      <c r="J13787" s="820"/>
      <c r="K13787" s="820"/>
      <c r="L13787" s="820"/>
      <c r="M13787" s="820"/>
      <c r="N13787" s="820"/>
      <c r="O13787" s="820"/>
      <c r="P13787" s="820"/>
      <c r="Q13787" s="820"/>
      <c r="R13787" s="820"/>
      <c r="S13787" s="820"/>
      <c r="T13787" s="820"/>
      <c r="U13787" s="820"/>
      <c r="V13787" s="820"/>
      <c r="W13787" s="820"/>
      <c r="X13787" s="820"/>
      <c r="Y13787" s="820"/>
      <c r="Z13787" s="820"/>
    </row>
    <row r="13788" spans="7:26">
      <c r="G13788" s="826"/>
      <c r="H13788" s="820"/>
      <c r="J13788" s="820"/>
      <c r="K13788" s="820"/>
      <c r="L13788" s="820"/>
      <c r="M13788" s="820"/>
      <c r="N13788" s="820"/>
      <c r="O13788" s="820"/>
      <c r="P13788" s="820"/>
      <c r="Q13788" s="820"/>
      <c r="R13788" s="820"/>
      <c r="S13788" s="820"/>
      <c r="T13788" s="820"/>
      <c r="U13788" s="820"/>
      <c r="V13788" s="820"/>
      <c r="W13788" s="820"/>
      <c r="X13788" s="820"/>
      <c r="Y13788" s="820"/>
      <c r="Z13788" s="820"/>
    </row>
    <row r="13789" spans="7:26">
      <c r="G13789" s="826"/>
      <c r="H13789" s="820"/>
      <c r="J13789" s="820"/>
      <c r="K13789" s="820"/>
      <c r="L13789" s="820"/>
      <c r="M13789" s="820"/>
      <c r="N13789" s="820"/>
      <c r="O13789" s="820"/>
      <c r="P13789" s="820"/>
      <c r="Q13789" s="820"/>
      <c r="R13789" s="820"/>
      <c r="S13789" s="820"/>
      <c r="T13789" s="820"/>
      <c r="U13789" s="820"/>
      <c r="V13789" s="820"/>
      <c r="W13789" s="820"/>
      <c r="X13789" s="820"/>
      <c r="Y13789" s="820"/>
      <c r="Z13789" s="820"/>
    </row>
    <row r="13790" spans="7:26">
      <c r="G13790" s="826"/>
      <c r="H13790" s="820"/>
      <c r="J13790" s="820"/>
      <c r="K13790" s="820"/>
      <c r="L13790" s="820"/>
      <c r="M13790" s="820"/>
      <c r="N13790" s="820"/>
      <c r="O13790" s="820"/>
      <c r="P13790" s="820"/>
      <c r="Q13790" s="820"/>
      <c r="R13790" s="820"/>
      <c r="S13790" s="820"/>
      <c r="T13790" s="820"/>
      <c r="U13790" s="820"/>
      <c r="V13790" s="820"/>
      <c r="W13790" s="820"/>
      <c r="X13790" s="820"/>
      <c r="Y13790" s="820"/>
      <c r="Z13790" s="820"/>
    </row>
    <row r="13791" spans="7:26">
      <c r="G13791" s="826"/>
      <c r="H13791" s="820"/>
      <c r="J13791" s="820"/>
      <c r="K13791" s="820"/>
      <c r="L13791" s="820"/>
      <c r="M13791" s="820"/>
      <c r="N13791" s="820"/>
      <c r="O13791" s="820"/>
      <c r="P13791" s="820"/>
      <c r="Q13791" s="820"/>
      <c r="R13791" s="820"/>
      <c r="S13791" s="820"/>
      <c r="T13791" s="820"/>
      <c r="U13791" s="820"/>
      <c r="V13791" s="820"/>
      <c r="W13791" s="820"/>
      <c r="X13791" s="820"/>
      <c r="Y13791" s="820"/>
      <c r="Z13791" s="820"/>
    </row>
    <row r="13792" spans="7:26">
      <c r="G13792" s="826"/>
      <c r="H13792" s="820"/>
      <c r="J13792" s="820"/>
      <c r="K13792" s="820"/>
      <c r="L13792" s="820"/>
      <c r="M13792" s="820"/>
      <c r="N13792" s="820"/>
      <c r="O13792" s="820"/>
      <c r="P13792" s="820"/>
      <c r="Q13792" s="820"/>
      <c r="R13792" s="820"/>
      <c r="S13792" s="820"/>
      <c r="T13792" s="820"/>
      <c r="U13792" s="820"/>
      <c r="V13792" s="820"/>
      <c r="W13792" s="820"/>
      <c r="X13792" s="820"/>
      <c r="Y13792" s="820"/>
      <c r="Z13792" s="820"/>
    </row>
    <row r="13793" spans="7:26">
      <c r="G13793" s="826"/>
      <c r="H13793" s="820"/>
      <c r="J13793" s="820"/>
      <c r="K13793" s="820"/>
      <c r="L13793" s="820"/>
      <c r="M13793" s="820"/>
      <c r="N13793" s="820"/>
      <c r="O13793" s="820"/>
      <c r="P13793" s="820"/>
      <c r="Q13793" s="820"/>
      <c r="R13793" s="820"/>
      <c r="S13793" s="820"/>
      <c r="T13793" s="820"/>
      <c r="U13793" s="820"/>
      <c r="V13793" s="820"/>
      <c r="W13793" s="820"/>
      <c r="X13793" s="820"/>
      <c r="Y13793" s="820"/>
      <c r="Z13793" s="820"/>
    </row>
    <row r="13794" spans="7:26">
      <c r="G13794" s="826"/>
      <c r="H13794" s="820"/>
      <c r="J13794" s="820"/>
      <c r="K13794" s="820"/>
      <c r="L13794" s="820"/>
      <c r="M13794" s="820"/>
      <c r="N13794" s="820"/>
      <c r="O13794" s="820"/>
      <c r="P13794" s="820"/>
      <c r="Q13794" s="820"/>
      <c r="R13794" s="820"/>
      <c r="S13794" s="820"/>
      <c r="T13794" s="820"/>
      <c r="U13794" s="820"/>
      <c r="V13794" s="820"/>
      <c r="W13794" s="820"/>
      <c r="X13794" s="820"/>
      <c r="Y13794" s="820"/>
      <c r="Z13794" s="820"/>
    </row>
    <row r="13795" spans="7:26">
      <c r="G13795" s="826"/>
      <c r="H13795" s="820"/>
      <c r="J13795" s="820"/>
      <c r="K13795" s="820"/>
      <c r="L13795" s="820"/>
      <c r="M13795" s="820"/>
      <c r="N13795" s="820"/>
      <c r="O13795" s="820"/>
      <c r="P13795" s="820"/>
      <c r="Q13795" s="820"/>
      <c r="R13795" s="820"/>
      <c r="S13795" s="820"/>
      <c r="T13795" s="820"/>
      <c r="U13795" s="820"/>
      <c r="V13795" s="820"/>
      <c r="W13795" s="820"/>
      <c r="X13795" s="820"/>
      <c r="Y13795" s="820"/>
      <c r="Z13795" s="820"/>
    </row>
    <row r="13796" spans="7:26">
      <c r="G13796" s="826"/>
      <c r="H13796" s="820"/>
      <c r="J13796" s="820"/>
      <c r="K13796" s="820"/>
      <c r="L13796" s="820"/>
      <c r="M13796" s="820"/>
      <c r="N13796" s="820"/>
      <c r="O13796" s="820"/>
      <c r="P13796" s="820"/>
      <c r="Q13796" s="820"/>
      <c r="R13796" s="820"/>
      <c r="S13796" s="820"/>
      <c r="T13796" s="820"/>
      <c r="U13796" s="820"/>
      <c r="V13796" s="820"/>
      <c r="W13796" s="820"/>
      <c r="X13796" s="820"/>
      <c r="Y13796" s="820"/>
      <c r="Z13796" s="820"/>
    </row>
    <row r="13797" spans="7:26">
      <c r="G13797" s="826"/>
      <c r="H13797" s="820"/>
      <c r="J13797" s="820"/>
      <c r="K13797" s="820"/>
      <c r="L13797" s="820"/>
      <c r="M13797" s="820"/>
      <c r="N13797" s="820"/>
      <c r="O13797" s="820"/>
      <c r="P13797" s="820"/>
      <c r="Q13797" s="820"/>
      <c r="R13797" s="820"/>
      <c r="S13797" s="820"/>
      <c r="T13797" s="820"/>
      <c r="U13797" s="820"/>
      <c r="V13797" s="820"/>
      <c r="W13797" s="820"/>
      <c r="X13797" s="820"/>
      <c r="Y13797" s="820"/>
      <c r="Z13797" s="820"/>
    </row>
    <row r="13798" spans="7:26">
      <c r="G13798" s="826"/>
      <c r="H13798" s="820"/>
      <c r="J13798" s="820"/>
      <c r="K13798" s="820"/>
      <c r="L13798" s="820"/>
      <c r="M13798" s="820"/>
      <c r="N13798" s="820"/>
      <c r="O13798" s="820"/>
      <c r="P13798" s="820"/>
      <c r="Q13798" s="820"/>
      <c r="R13798" s="820"/>
      <c r="S13798" s="820"/>
      <c r="T13798" s="820"/>
      <c r="U13798" s="820"/>
      <c r="V13798" s="820"/>
      <c r="W13798" s="820"/>
      <c r="X13798" s="820"/>
      <c r="Y13798" s="820"/>
      <c r="Z13798" s="820"/>
    </row>
    <row r="13799" spans="7:26">
      <c r="G13799" s="826"/>
      <c r="H13799" s="820"/>
      <c r="J13799" s="820"/>
      <c r="K13799" s="820"/>
      <c r="L13799" s="820"/>
      <c r="M13799" s="820"/>
      <c r="N13799" s="820"/>
      <c r="O13799" s="820"/>
      <c r="P13799" s="820"/>
      <c r="Q13799" s="820"/>
      <c r="R13799" s="820"/>
      <c r="S13799" s="820"/>
      <c r="T13799" s="820"/>
      <c r="U13799" s="820"/>
      <c r="V13799" s="820"/>
      <c r="W13799" s="820"/>
      <c r="X13799" s="820"/>
      <c r="Y13799" s="820"/>
      <c r="Z13799" s="820"/>
    </row>
    <row r="13800" spans="7:26">
      <c r="G13800" s="826"/>
      <c r="H13800" s="820"/>
      <c r="J13800" s="820"/>
      <c r="K13800" s="820"/>
      <c r="L13800" s="820"/>
      <c r="M13800" s="820"/>
      <c r="N13800" s="820"/>
      <c r="O13800" s="820"/>
      <c r="P13800" s="820"/>
      <c r="Q13800" s="820"/>
      <c r="R13800" s="820"/>
      <c r="S13800" s="820"/>
      <c r="T13800" s="820"/>
      <c r="U13800" s="820"/>
      <c r="V13800" s="820"/>
      <c r="W13800" s="820"/>
      <c r="X13800" s="820"/>
      <c r="Y13800" s="820"/>
      <c r="Z13800" s="820"/>
    </row>
    <row r="13801" spans="7:26">
      <c r="G13801" s="826"/>
      <c r="H13801" s="820"/>
      <c r="J13801" s="820"/>
      <c r="K13801" s="820"/>
      <c r="L13801" s="820"/>
      <c r="M13801" s="820"/>
      <c r="N13801" s="820"/>
      <c r="O13801" s="820"/>
      <c r="P13801" s="820"/>
      <c r="Q13801" s="820"/>
      <c r="R13801" s="820"/>
      <c r="S13801" s="820"/>
      <c r="T13801" s="820"/>
      <c r="U13801" s="820"/>
      <c r="V13801" s="820"/>
      <c r="W13801" s="820"/>
      <c r="X13801" s="820"/>
      <c r="Y13801" s="820"/>
      <c r="Z13801" s="820"/>
    </row>
    <row r="13802" spans="7:26">
      <c r="G13802" s="826"/>
      <c r="H13802" s="820"/>
      <c r="J13802" s="820"/>
      <c r="K13802" s="820"/>
      <c r="L13802" s="820"/>
      <c r="M13802" s="820"/>
      <c r="N13802" s="820"/>
      <c r="O13802" s="820"/>
      <c r="P13802" s="820"/>
      <c r="Q13802" s="820"/>
      <c r="R13802" s="820"/>
      <c r="S13802" s="820"/>
      <c r="T13802" s="820"/>
      <c r="U13802" s="820"/>
      <c r="V13802" s="820"/>
      <c r="W13802" s="820"/>
      <c r="X13802" s="820"/>
      <c r="Y13802" s="820"/>
      <c r="Z13802" s="820"/>
    </row>
    <row r="13803" spans="7:26">
      <c r="G13803" s="826"/>
      <c r="H13803" s="820"/>
      <c r="J13803" s="820"/>
      <c r="K13803" s="820"/>
      <c r="L13803" s="820"/>
      <c r="M13803" s="820"/>
      <c r="N13803" s="820"/>
      <c r="O13803" s="820"/>
      <c r="P13803" s="820"/>
      <c r="Q13803" s="820"/>
      <c r="R13803" s="820"/>
      <c r="S13803" s="820"/>
      <c r="T13803" s="820"/>
      <c r="U13803" s="820"/>
      <c r="V13803" s="820"/>
      <c r="W13803" s="820"/>
      <c r="X13803" s="820"/>
      <c r="Y13803" s="820"/>
      <c r="Z13803" s="820"/>
    </row>
    <row r="13804" spans="7:26">
      <c r="G13804" s="826"/>
      <c r="H13804" s="820"/>
      <c r="J13804" s="820"/>
      <c r="K13804" s="820"/>
      <c r="L13804" s="820"/>
      <c r="M13804" s="820"/>
      <c r="N13804" s="820"/>
      <c r="O13804" s="820"/>
      <c r="P13804" s="820"/>
      <c r="Q13804" s="820"/>
      <c r="R13804" s="820"/>
      <c r="S13804" s="820"/>
      <c r="T13804" s="820"/>
      <c r="U13804" s="820"/>
      <c r="V13804" s="820"/>
      <c r="W13804" s="820"/>
      <c r="X13804" s="820"/>
      <c r="Y13804" s="820"/>
      <c r="Z13804" s="820"/>
    </row>
    <row r="13805" spans="7:26">
      <c r="G13805" s="826"/>
      <c r="H13805" s="820"/>
      <c r="J13805" s="820"/>
      <c r="K13805" s="820"/>
      <c r="L13805" s="820"/>
      <c r="M13805" s="820"/>
      <c r="N13805" s="820"/>
      <c r="O13805" s="820"/>
      <c r="P13805" s="820"/>
      <c r="Q13805" s="820"/>
      <c r="R13805" s="820"/>
      <c r="S13805" s="820"/>
      <c r="T13805" s="820"/>
      <c r="U13805" s="820"/>
      <c r="V13805" s="820"/>
      <c r="W13805" s="820"/>
      <c r="X13805" s="820"/>
      <c r="Y13805" s="820"/>
      <c r="Z13805" s="820"/>
    </row>
    <row r="13806" spans="7:26">
      <c r="G13806" s="826"/>
      <c r="H13806" s="820"/>
      <c r="J13806" s="820"/>
      <c r="K13806" s="820"/>
      <c r="L13806" s="820"/>
      <c r="M13806" s="820"/>
      <c r="N13806" s="820"/>
      <c r="O13806" s="820"/>
      <c r="P13806" s="820"/>
      <c r="Q13806" s="820"/>
      <c r="R13806" s="820"/>
      <c r="S13806" s="820"/>
      <c r="T13806" s="820"/>
      <c r="U13806" s="820"/>
      <c r="V13806" s="820"/>
      <c r="W13806" s="820"/>
      <c r="X13806" s="820"/>
      <c r="Y13806" s="820"/>
      <c r="Z13806" s="820"/>
    </row>
    <row r="13807" spans="7:26">
      <c r="G13807" s="826"/>
      <c r="H13807" s="820"/>
      <c r="J13807" s="820"/>
      <c r="K13807" s="820"/>
      <c r="L13807" s="820"/>
      <c r="M13807" s="820"/>
      <c r="N13807" s="820"/>
      <c r="O13807" s="820"/>
      <c r="P13807" s="820"/>
      <c r="Q13807" s="820"/>
      <c r="R13807" s="820"/>
      <c r="S13807" s="820"/>
      <c r="T13807" s="820"/>
      <c r="U13807" s="820"/>
      <c r="V13807" s="820"/>
      <c r="W13807" s="820"/>
      <c r="X13807" s="820"/>
      <c r="Y13807" s="820"/>
      <c r="Z13807" s="820"/>
    </row>
    <row r="13808" spans="7:26">
      <c r="G13808" s="826"/>
      <c r="H13808" s="820"/>
      <c r="J13808" s="820"/>
      <c r="K13808" s="820"/>
      <c r="L13808" s="820"/>
      <c r="M13808" s="820"/>
      <c r="N13808" s="820"/>
      <c r="O13808" s="820"/>
      <c r="P13808" s="820"/>
      <c r="Q13808" s="820"/>
      <c r="R13808" s="820"/>
      <c r="S13808" s="820"/>
      <c r="T13808" s="820"/>
      <c r="U13808" s="820"/>
      <c r="V13808" s="820"/>
      <c r="W13808" s="820"/>
      <c r="X13808" s="820"/>
      <c r="Y13808" s="820"/>
      <c r="Z13808" s="820"/>
    </row>
    <row r="13809" spans="7:26">
      <c r="G13809" s="826"/>
      <c r="H13809" s="820"/>
      <c r="J13809" s="820"/>
      <c r="K13809" s="820"/>
      <c r="L13809" s="820"/>
      <c r="M13809" s="820"/>
      <c r="N13809" s="820"/>
      <c r="O13809" s="820"/>
      <c r="P13809" s="820"/>
      <c r="Q13809" s="820"/>
      <c r="R13809" s="820"/>
      <c r="S13809" s="820"/>
      <c r="T13809" s="820"/>
      <c r="U13809" s="820"/>
      <c r="V13809" s="820"/>
      <c r="W13809" s="820"/>
      <c r="X13809" s="820"/>
      <c r="Y13809" s="820"/>
      <c r="Z13809" s="820"/>
    </row>
    <row r="13810" spans="7:26">
      <c r="G13810" s="826"/>
      <c r="H13810" s="820"/>
      <c r="J13810" s="820"/>
      <c r="K13810" s="820"/>
      <c r="L13810" s="820"/>
      <c r="M13810" s="820"/>
      <c r="N13810" s="820"/>
      <c r="O13810" s="820"/>
      <c r="P13810" s="820"/>
      <c r="Q13810" s="820"/>
      <c r="R13810" s="820"/>
      <c r="S13810" s="820"/>
      <c r="T13810" s="820"/>
      <c r="U13810" s="820"/>
      <c r="V13810" s="820"/>
      <c r="W13810" s="820"/>
      <c r="X13810" s="820"/>
      <c r="Y13810" s="820"/>
      <c r="Z13810" s="820"/>
    </row>
    <row r="13811" spans="7:26">
      <c r="G13811" s="826"/>
      <c r="H13811" s="820"/>
      <c r="J13811" s="820"/>
      <c r="K13811" s="820"/>
      <c r="L13811" s="820"/>
      <c r="M13811" s="820"/>
      <c r="N13811" s="820"/>
      <c r="O13811" s="820"/>
      <c r="P13811" s="820"/>
      <c r="Q13811" s="820"/>
      <c r="R13811" s="820"/>
      <c r="S13811" s="820"/>
      <c r="T13811" s="820"/>
      <c r="U13811" s="820"/>
      <c r="V13811" s="820"/>
      <c r="W13811" s="820"/>
      <c r="X13811" s="820"/>
      <c r="Y13811" s="820"/>
      <c r="Z13811" s="820"/>
    </row>
    <row r="13812" spans="7:26">
      <c r="G13812" s="826"/>
      <c r="H13812" s="820"/>
      <c r="J13812" s="820"/>
      <c r="K13812" s="820"/>
      <c r="L13812" s="820"/>
      <c r="M13812" s="820"/>
      <c r="N13812" s="820"/>
      <c r="O13812" s="820"/>
      <c r="P13812" s="820"/>
      <c r="Q13812" s="820"/>
      <c r="R13812" s="820"/>
      <c r="S13812" s="820"/>
      <c r="T13812" s="820"/>
      <c r="U13812" s="820"/>
      <c r="V13812" s="820"/>
      <c r="W13812" s="820"/>
      <c r="X13812" s="820"/>
      <c r="Y13812" s="820"/>
      <c r="Z13812" s="820"/>
    </row>
    <row r="13813" spans="7:26">
      <c r="G13813" s="826"/>
      <c r="H13813" s="820"/>
      <c r="J13813" s="820"/>
      <c r="K13813" s="820"/>
      <c r="L13813" s="820"/>
      <c r="M13813" s="820"/>
      <c r="N13813" s="820"/>
      <c r="O13813" s="820"/>
      <c r="P13813" s="820"/>
      <c r="Q13813" s="820"/>
      <c r="R13813" s="820"/>
      <c r="S13813" s="820"/>
      <c r="T13813" s="820"/>
      <c r="U13813" s="820"/>
      <c r="V13813" s="820"/>
      <c r="W13813" s="820"/>
      <c r="X13813" s="820"/>
      <c r="Y13813" s="820"/>
      <c r="Z13813" s="820"/>
    </row>
    <row r="13814" spans="7:26">
      <c r="G13814" s="826"/>
      <c r="H13814" s="820"/>
      <c r="J13814" s="820"/>
      <c r="K13814" s="820"/>
      <c r="L13814" s="820"/>
      <c r="M13814" s="820"/>
      <c r="N13814" s="820"/>
      <c r="O13814" s="820"/>
      <c r="P13814" s="820"/>
      <c r="Q13814" s="820"/>
      <c r="R13814" s="820"/>
      <c r="S13814" s="820"/>
      <c r="T13814" s="820"/>
      <c r="U13814" s="820"/>
      <c r="V13814" s="820"/>
      <c r="W13814" s="820"/>
      <c r="X13814" s="820"/>
      <c r="Y13814" s="820"/>
      <c r="Z13814" s="820"/>
    </row>
    <row r="13815" spans="7:26">
      <c r="G13815" s="826"/>
      <c r="H13815" s="820"/>
      <c r="J13815" s="820"/>
      <c r="K13815" s="820"/>
      <c r="L13815" s="820"/>
      <c r="M13815" s="820"/>
      <c r="N13815" s="820"/>
      <c r="O13815" s="820"/>
      <c r="P13815" s="820"/>
      <c r="Q13815" s="820"/>
      <c r="R13815" s="820"/>
      <c r="S13815" s="820"/>
      <c r="T13815" s="820"/>
      <c r="U13815" s="820"/>
      <c r="V13815" s="820"/>
      <c r="W13815" s="820"/>
      <c r="X13815" s="820"/>
      <c r="Y13815" s="820"/>
      <c r="Z13815" s="820"/>
    </row>
    <row r="13816" spans="7:26">
      <c r="G13816" s="826"/>
      <c r="H13816" s="820"/>
      <c r="J13816" s="820"/>
      <c r="K13816" s="820"/>
      <c r="L13816" s="820"/>
      <c r="M13816" s="820"/>
      <c r="N13816" s="820"/>
      <c r="O13816" s="820"/>
      <c r="P13816" s="820"/>
      <c r="Q13816" s="820"/>
      <c r="R13816" s="820"/>
      <c r="S13816" s="820"/>
      <c r="T13816" s="820"/>
      <c r="U13816" s="820"/>
      <c r="V13816" s="820"/>
      <c r="W13816" s="820"/>
      <c r="X13816" s="820"/>
      <c r="Y13816" s="820"/>
      <c r="Z13816" s="820"/>
    </row>
    <row r="13817" spans="7:26">
      <c r="G13817" s="826"/>
      <c r="H13817" s="820"/>
      <c r="J13817" s="820"/>
      <c r="K13817" s="820"/>
      <c r="L13817" s="820"/>
      <c r="M13817" s="820"/>
      <c r="N13817" s="820"/>
      <c r="O13817" s="820"/>
      <c r="P13817" s="820"/>
      <c r="Q13817" s="820"/>
      <c r="R13817" s="820"/>
      <c r="S13817" s="820"/>
      <c r="T13817" s="820"/>
      <c r="U13817" s="820"/>
      <c r="V13817" s="820"/>
      <c r="W13817" s="820"/>
      <c r="X13817" s="820"/>
      <c r="Y13817" s="820"/>
      <c r="Z13817" s="820"/>
    </row>
    <row r="13818" spans="7:26">
      <c r="G13818" s="826"/>
      <c r="H13818" s="820"/>
      <c r="J13818" s="820"/>
      <c r="K13818" s="820"/>
      <c r="L13818" s="820"/>
      <c r="M13818" s="820"/>
      <c r="N13818" s="820"/>
      <c r="O13818" s="820"/>
      <c r="P13818" s="820"/>
      <c r="Q13818" s="820"/>
      <c r="R13818" s="820"/>
      <c r="S13818" s="820"/>
      <c r="T13818" s="820"/>
      <c r="U13818" s="820"/>
      <c r="V13818" s="820"/>
      <c r="W13818" s="820"/>
      <c r="X13818" s="820"/>
      <c r="Y13818" s="820"/>
      <c r="Z13818" s="820"/>
    </row>
    <row r="13819" spans="7:26">
      <c r="G13819" s="826"/>
      <c r="H13819" s="820"/>
      <c r="J13819" s="820"/>
      <c r="K13819" s="820"/>
      <c r="L13819" s="820"/>
      <c r="M13819" s="820"/>
      <c r="N13819" s="820"/>
      <c r="O13819" s="820"/>
      <c r="P13819" s="820"/>
      <c r="Q13819" s="820"/>
      <c r="R13819" s="820"/>
      <c r="S13819" s="820"/>
      <c r="T13819" s="820"/>
      <c r="U13819" s="820"/>
      <c r="V13819" s="820"/>
      <c r="W13819" s="820"/>
      <c r="X13819" s="820"/>
      <c r="Y13819" s="820"/>
      <c r="Z13819" s="820"/>
    </row>
    <row r="13820" spans="7:26">
      <c r="G13820" s="826"/>
      <c r="H13820" s="820"/>
      <c r="J13820" s="820"/>
      <c r="K13820" s="820"/>
      <c r="L13820" s="820"/>
      <c r="M13820" s="820"/>
      <c r="N13820" s="820"/>
      <c r="O13820" s="820"/>
      <c r="P13820" s="820"/>
      <c r="Q13820" s="820"/>
      <c r="R13820" s="820"/>
      <c r="S13820" s="820"/>
      <c r="T13820" s="820"/>
      <c r="U13820" s="820"/>
      <c r="V13820" s="820"/>
      <c r="W13820" s="820"/>
      <c r="X13820" s="820"/>
      <c r="Y13820" s="820"/>
      <c r="Z13820" s="820"/>
    </row>
    <row r="13821" spans="7:26">
      <c r="G13821" s="826"/>
      <c r="H13821" s="820"/>
      <c r="J13821" s="820"/>
      <c r="K13821" s="820"/>
      <c r="L13821" s="820"/>
      <c r="M13821" s="820"/>
      <c r="N13821" s="820"/>
      <c r="O13821" s="820"/>
      <c r="P13821" s="820"/>
      <c r="Q13821" s="820"/>
      <c r="R13821" s="820"/>
      <c r="S13821" s="820"/>
      <c r="T13821" s="820"/>
      <c r="U13821" s="820"/>
      <c r="V13821" s="820"/>
      <c r="W13821" s="820"/>
      <c r="X13821" s="820"/>
      <c r="Y13821" s="820"/>
      <c r="Z13821" s="820"/>
    </row>
    <row r="13822" spans="7:26">
      <c r="G13822" s="826"/>
      <c r="H13822" s="820"/>
      <c r="J13822" s="820"/>
      <c r="K13822" s="820"/>
      <c r="L13822" s="820"/>
      <c r="M13822" s="820"/>
      <c r="N13822" s="820"/>
      <c r="O13822" s="820"/>
      <c r="P13822" s="820"/>
      <c r="Q13822" s="820"/>
      <c r="R13822" s="820"/>
      <c r="S13822" s="820"/>
      <c r="T13822" s="820"/>
      <c r="U13822" s="820"/>
      <c r="V13822" s="820"/>
      <c r="W13822" s="820"/>
      <c r="X13822" s="820"/>
      <c r="Y13822" s="820"/>
      <c r="Z13822" s="820"/>
    </row>
    <row r="13823" spans="7:26">
      <c r="G13823" s="826"/>
      <c r="H13823" s="820"/>
      <c r="J13823" s="820"/>
      <c r="K13823" s="820"/>
      <c r="L13823" s="820"/>
      <c r="M13823" s="820"/>
      <c r="N13823" s="820"/>
      <c r="O13823" s="820"/>
      <c r="P13823" s="820"/>
      <c r="Q13823" s="820"/>
      <c r="R13823" s="820"/>
      <c r="S13823" s="820"/>
      <c r="T13823" s="820"/>
      <c r="U13823" s="820"/>
      <c r="V13823" s="820"/>
      <c r="W13823" s="820"/>
      <c r="X13823" s="820"/>
      <c r="Y13823" s="820"/>
      <c r="Z13823" s="820"/>
    </row>
    <row r="13824" spans="7:26">
      <c r="G13824" s="826"/>
      <c r="H13824" s="820"/>
      <c r="J13824" s="820"/>
      <c r="K13824" s="820"/>
      <c r="L13824" s="820"/>
      <c r="M13824" s="820"/>
      <c r="N13824" s="820"/>
      <c r="O13824" s="820"/>
      <c r="P13824" s="820"/>
      <c r="Q13824" s="820"/>
      <c r="R13824" s="820"/>
      <c r="S13824" s="820"/>
      <c r="T13824" s="820"/>
      <c r="U13824" s="820"/>
      <c r="V13824" s="820"/>
      <c r="W13824" s="820"/>
      <c r="X13824" s="820"/>
      <c r="Y13824" s="820"/>
      <c r="Z13824" s="820"/>
    </row>
    <row r="13825" spans="7:26">
      <c r="G13825" s="826"/>
      <c r="H13825" s="820"/>
      <c r="J13825" s="820"/>
      <c r="K13825" s="820"/>
      <c r="L13825" s="820"/>
      <c r="M13825" s="820"/>
      <c r="N13825" s="820"/>
      <c r="O13825" s="820"/>
      <c r="P13825" s="820"/>
      <c r="Q13825" s="820"/>
      <c r="R13825" s="820"/>
      <c r="S13825" s="820"/>
      <c r="T13825" s="820"/>
      <c r="U13825" s="820"/>
      <c r="V13825" s="820"/>
      <c r="W13825" s="820"/>
      <c r="X13825" s="820"/>
      <c r="Y13825" s="820"/>
      <c r="Z13825" s="820"/>
    </row>
    <row r="13826" spans="7:26">
      <c r="G13826" s="826"/>
      <c r="H13826" s="820"/>
      <c r="J13826" s="820"/>
      <c r="K13826" s="820"/>
      <c r="L13826" s="820"/>
      <c r="M13826" s="820"/>
      <c r="N13826" s="820"/>
      <c r="O13826" s="820"/>
      <c r="P13826" s="820"/>
      <c r="Q13826" s="820"/>
      <c r="R13826" s="820"/>
      <c r="S13826" s="820"/>
      <c r="T13826" s="820"/>
      <c r="U13826" s="820"/>
      <c r="V13826" s="820"/>
      <c r="W13826" s="820"/>
      <c r="X13826" s="820"/>
      <c r="Y13826" s="820"/>
      <c r="Z13826" s="820"/>
    </row>
    <row r="13827" spans="7:26">
      <c r="G13827" s="826"/>
      <c r="H13827" s="820"/>
      <c r="J13827" s="820"/>
      <c r="K13827" s="820"/>
      <c r="L13827" s="820"/>
      <c r="M13827" s="820"/>
      <c r="N13827" s="820"/>
      <c r="O13827" s="820"/>
      <c r="P13827" s="820"/>
      <c r="Q13827" s="820"/>
      <c r="R13827" s="820"/>
      <c r="S13827" s="820"/>
      <c r="T13827" s="820"/>
      <c r="U13827" s="820"/>
      <c r="V13827" s="820"/>
      <c r="W13827" s="820"/>
      <c r="X13827" s="820"/>
      <c r="Y13827" s="820"/>
      <c r="Z13827" s="820"/>
    </row>
    <row r="13828" spans="7:26">
      <c r="G13828" s="826"/>
      <c r="H13828" s="820"/>
      <c r="J13828" s="820"/>
      <c r="K13828" s="820"/>
      <c r="L13828" s="820"/>
      <c r="M13828" s="820"/>
      <c r="N13828" s="820"/>
      <c r="O13828" s="820"/>
      <c r="P13828" s="820"/>
      <c r="Q13828" s="820"/>
      <c r="R13828" s="820"/>
      <c r="S13828" s="820"/>
      <c r="T13828" s="820"/>
      <c r="U13828" s="820"/>
      <c r="V13828" s="820"/>
      <c r="W13828" s="820"/>
      <c r="X13828" s="820"/>
      <c r="Y13828" s="820"/>
      <c r="Z13828" s="820"/>
    </row>
    <row r="13829" spans="7:26">
      <c r="G13829" s="826"/>
      <c r="H13829" s="820"/>
      <c r="J13829" s="820"/>
      <c r="K13829" s="820"/>
      <c r="L13829" s="820"/>
      <c r="M13829" s="820"/>
      <c r="N13829" s="820"/>
      <c r="O13829" s="820"/>
      <c r="P13829" s="820"/>
      <c r="Q13829" s="820"/>
      <c r="R13829" s="820"/>
      <c r="S13829" s="820"/>
      <c r="T13829" s="820"/>
      <c r="U13829" s="820"/>
      <c r="V13829" s="820"/>
      <c r="W13829" s="820"/>
      <c r="X13829" s="820"/>
      <c r="Y13829" s="820"/>
      <c r="Z13829" s="820"/>
    </row>
    <row r="13830" spans="7:26">
      <c r="G13830" s="826"/>
      <c r="H13830" s="820"/>
      <c r="J13830" s="820"/>
      <c r="K13830" s="820"/>
      <c r="L13830" s="820"/>
      <c r="M13830" s="820"/>
      <c r="N13830" s="820"/>
      <c r="O13830" s="820"/>
      <c r="P13830" s="820"/>
      <c r="Q13830" s="820"/>
      <c r="R13830" s="820"/>
      <c r="S13830" s="820"/>
      <c r="T13830" s="820"/>
      <c r="U13830" s="820"/>
      <c r="V13830" s="820"/>
      <c r="W13830" s="820"/>
      <c r="X13830" s="820"/>
      <c r="Y13830" s="820"/>
      <c r="Z13830" s="820"/>
    </row>
    <row r="13831" spans="7:26">
      <c r="G13831" s="826"/>
      <c r="H13831" s="820"/>
      <c r="J13831" s="820"/>
      <c r="K13831" s="820"/>
      <c r="L13831" s="820"/>
      <c r="M13831" s="820"/>
      <c r="N13831" s="820"/>
      <c r="O13831" s="820"/>
      <c r="P13831" s="820"/>
      <c r="Q13831" s="820"/>
      <c r="R13831" s="820"/>
      <c r="S13831" s="820"/>
      <c r="T13831" s="820"/>
      <c r="U13831" s="820"/>
      <c r="V13831" s="820"/>
      <c r="W13831" s="820"/>
      <c r="X13831" s="820"/>
      <c r="Y13831" s="820"/>
      <c r="Z13831" s="820"/>
    </row>
    <row r="13832" spans="7:26">
      <c r="G13832" s="826"/>
      <c r="H13832" s="820"/>
      <c r="J13832" s="820"/>
      <c r="K13832" s="820"/>
      <c r="L13832" s="820"/>
      <c r="M13832" s="820"/>
      <c r="N13832" s="820"/>
      <c r="O13832" s="820"/>
      <c r="P13832" s="820"/>
      <c r="Q13832" s="820"/>
      <c r="R13832" s="820"/>
      <c r="S13832" s="820"/>
      <c r="T13832" s="820"/>
      <c r="U13832" s="820"/>
      <c r="V13832" s="820"/>
      <c r="W13832" s="820"/>
      <c r="X13832" s="820"/>
      <c r="Y13832" s="820"/>
      <c r="Z13832" s="820"/>
    </row>
    <row r="13833" spans="7:26">
      <c r="G13833" s="826"/>
      <c r="H13833" s="820"/>
      <c r="J13833" s="820"/>
      <c r="K13833" s="820"/>
      <c r="L13833" s="820"/>
      <c r="M13833" s="820"/>
      <c r="N13833" s="820"/>
      <c r="O13833" s="820"/>
      <c r="P13833" s="820"/>
      <c r="Q13833" s="820"/>
      <c r="R13833" s="820"/>
      <c r="S13833" s="820"/>
      <c r="T13833" s="820"/>
      <c r="U13833" s="820"/>
      <c r="V13833" s="820"/>
      <c r="W13833" s="820"/>
      <c r="X13833" s="820"/>
      <c r="Y13833" s="820"/>
      <c r="Z13833" s="820"/>
    </row>
    <row r="13834" spans="7:26">
      <c r="G13834" s="826"/>
      <c r="H13834" s="820"/>
      <c r="J13834" s="820"/>
      <c r="K13834" s="820"/>
      <c r="L13834" s="820"/>
      <c r="M13834" s="820"/>
      <c r="N13834" s="820"/>
      <c r="O13834" s="820"/>
      <c r="P13834" s="820"/>
      <c r="Q13834" s="820"/>
      <c r="R13834" s="820"/>
      <c r="S13834" s="820"/>
      <c r="T13834" s="820"/>
      <c r="U13834" s="820"/>
      <c r="V13834" s="820"/>
      <c r="W13834" s="820"/>
      <c r="X13834" s="820"/>
      <c r="Y13834" s="820"/>
      <c r="Z13834" s="820"/>
    </row>
    <row r="13835" spans="7:26">
      <c r="G13835" s="826"/>
      <c r="H13835" s="820"/>
      <c r="J13835" s="820"/>
      <c r="K13835" s="820"/>
      <c r="L13835" s="820"/>
      <c r="M13835" s="820"/>
      <c r="N13835" s="820"/>
      <c r="O13835" s="820"/>
      <c r="P13835" s="820"/>
      <c r="Q13835" s="820"/>
      <c r="R13835" s="820"/>
      <c r="S13835" s="820"/>
      <c r="T13835" s="820"/>
      <c r="U13835" s="820"/>
      <c r="V13835" s="820"/>
      <c r="W13835" s="820"/>
      <c r="X13835" s="820"/>
      <c r="Y13835" s="820"/>
      <c r="Z13835" s="820"/>
    </row>
    <row r="13836" spans="7:26">
      <c r="G13836" s="826"/>
      <c r="H13836" s="820"/>
      <c r="J13836" s="820"/>
      <c r="K13836" s="820"/>
      <c r="L13836" s="820"/>
      <c r="M13836" s="820"/>
      <c r="N13836" s="820"/>
      <c r="O13836" s="820"/>
      <c r="P13836" s="820"/>
      <c r="Q13836" s="820"/>
      <c r="R13836" s="820"/>
      <c r="S13836" s="820"/>
      <c r="T13836" s="820"/>
      <c r="U13836" s="820"/>
      <c r="V13836" s="820"/>
      <c r="W13836" s="820"/>
      <c r="X13836" s="820"/>
      <c r="Y13836" s="820"/>
      <c r="Z13836" s="820"/>
    </row>
    <row r="13837" spans="7:26">
      <c r="G13837" s="826"/>
      <c r="H13837" s="820"/>
      <c r="J13837" s="820"/>
      <c r="K13837" s="820"/>
      <c r="L13837" s="820"/>
      <c r="M13837" s="820"/>
      <c r="N13837" s="820"/>
      <c r="O13837" s="820"/>
      <c r="P13837" s="820"/>
      <c r="Q13837" s="820"/>
      <c r="R13837" s="820"/>
      <c r="S13837" s="820"/>
      <c r="T13837" s="820"/>
      <c r="U13837" s="820"/>
      <c r="V13837" s="820"/>
      <c r="W13837" s="820"/>
      <c r="X13837" s="820"/>
      <c r="Y13837" s="820"/>
      <c r="Z13837" s="820"/>
    </row>
    <row r="13838" spans="7:26">
      <c r="G13838" s="826"/>
      <c r="H13838" s="820"/>
      <c r="J13838" s="820"/>
      <c r="K13838" s="820"/>
      <c r="L13838" s="820"/>
      <c r="M13838" s="820"/>
      <c r="N13838" s="820"/>
      <c r="O13838" s="820"/>
      <c r="P13838" s="820"/>
      <c r="Q13838" s="820"/>
      <c r="R13838" s="820"/>
      <c r="S13838" s="820"/>
      <c r="T13838" s="820"/>
      <c r="U13838" s="820"/>
      <c r="V13838" s="820"/>
      <c r="W13838" s="820"/>
      <c r="X13838" s="820"/>
      <c r="Y13838" s="820"/>
      <c r="Z13838" s="820"/>
    </row>
    <row r="13839" spans="7:26">
      <c r="G13839" s="826"/>
      <c r="H13839" s="820"/>
      <c r="J13839" s="820"/>
      <c r="K13839" s="820"/>
      <c r="L13839" s="820"/>
      <c r="M13839" s="820"/>
      <c r="N13839" s="820"/>
      <c r="O13839" s="820"/>
      <c r="P13839" s="820"/>
      <c r="Q13839" s="820"/>
      <c r="R13839" s="820"/>
      <c r="S13839" s="820"/>
      <c r="T13839" s="820"/>
      <c r="U13839" s="820"/>
      <c r="V13839" s="820"/>
      <c r="W13839" s="820"/>
      <c r="X13839" s="820"/>
      <c r="Y13839" s="820"/>
      <c r="Z13839" s="820"/>
    </row>
    <row r="13840" spans="7:26">
      <c r="G13840" s="826"/>
      <c r="H13840" s="820"/>
      <c r="J13840" s="820"/>
      <c r="K13840" s="820"/>
      <c r="L13840" s="820"/>
      <c r="M13840" s="820"/>
      <c r="N13840" s="820"/>
      <c r="O13840" s="820"/>
      <c r="P13840" s="820"/>
      <c r="Q13840" s="820"/>
      <c r="R13840" s="820"/>
      <c r="S13840" s="820"/>
      <c r="T13840" s="820"/>
      <c r="U13840" s="820"/>
      <c r="V13840" s="820"/>
      <c r="W13840" s="820"/>
      <c r="X13840" s="820"/>
      <c r="Y13840" s="820"/>
      <c r="Z13840" s="820"/>
    </row>
    <row r="13841" spans="7:26">
      <c r="G13841" s="826"/>
      <c r="H13841" s="820"/>
      <c r="J13841" s="820"/>
      <c r="K13841" s="820"/>
      <c r="L13841" s="820"/>
      <c r="M13841" s="820"/>
      <c r="N13841" s="820"/>
      <c r="O13841" s="820"/>
      <c r="P13841" s="820"/>
      <c r="Q13841" s="820"/>
      <c r="R13841" s="820"/>
      <c r="S13841" s="820"/>
      <c r="T13841" s="820"/>
      <c r="U13841" s="820"/>
      <c r="V13841" s="820"/>
      <c r="W13841" s="820"/>
      <c r="X13841" s="820"/>
      <c r="Y13841" s="820"/>
      <c r="Z13841" s="820"/>
    </row>
    <row r="13842" spans="7:26">
      <c r="G13842" s="826"/>
      <c r="H13842" s="820"/>
      <c r="J13842" s="820"/>
      <c r="K13842" s="820"/>
      <c r="L13842" s="820"/>
      <c r="M13842" s="820"/>
      <c r="N13842" s="820"/>
      <c r="O13842" s="820"/>
      <c r="P13842" s="820"/>
      <c r="Q13842" s="820"/>
      <c r="R13842" s="820"/>
      <c r="S13842" s="820"/>
      <c r="T13842" s="820"/>
      <c r="U13842" s="820"/>
      <c r="V13842" s="820"/>
      <c r="W13842" s="820"/>
      <c r="X13842" s="820"/>
      <c r="Y13842" s="820"/>
      <c r="Z13842" s="820"/>
    </row>
    <row r="13843" spans="7:26">
      <c r="G13843" s="826"/>
      <c r="H13843" s="820"/>
      <c r="J13843" s="820"/>
      <c r="K13843" s="820"/>
      <c r="L13843" s="820"/>
      <c r="M13843" s="820"/>
      <c r="N13843" s="820"/>
      <c r="O13843" s="820"/>
      <c r="P13843" s="820"/>
      <c r="Q13843" s="820"/>
      <c r="R13843" s="820"/>
      <c r="S13843" s="820"/>
      <c r="T13843" s="820"/>
      <c r="U13843" s="820"/>
      <c r="V13843" s="820"/>
      <c r="W13843" s="820"/>
      <c r="X13843" s="820"/>
      <c r="Y13843" s="820"/>
      <c r="Z13843" s="820"/>
    </row>
    <row r="13844" spans="7:26">
      <c r="G13844" s="826"/>
      <c r="H13844" s="820"/>
      <c r="J13844" s="820"/>
      <c r="K13844" s="820"/>
      <c r="L13844" s="820"/>
      <c r="M13844" s="820"/>
      <c r="N13844" s="820"/>
      <c r="O13844" s="820"/>
      <c r="P13844" s="820"/>
      <c r="Q13844" s="820"/>
      <c r="R13844" s="820"/>
      <c r="S13844" s="820"/>
      <c r="T13844" s="820"/>
      <c r="U13844" s="820"/>
      <c r="V13844" s="820"/>
      <c r="W13844" s="820"/>
      <c r="X13844" s="820"/>
      <c r="Y13844" s="820"/>
      <c r="Z13844" s="820"/>
    </row>
    <row r="13845" spans="7:26">
      <c r="G13845" s="826"/>
      <c r="H13845" s="820"/>
      <c r="J13845" s="820"/>
      <c r="K13845" s="820"/>
      <c r="L13845" s="820"/>
      <c r="M13845" s="820"/>
      <c r="N13845" s="820"/>
      <c r="O13845" s="820"/>
      <c r="P13845" s="820"/>
      <c r="Q13845" s="820"/>
      <c r="R13845" s="820"/>
      <c r="S13845" s="820"/>
      <c r="T13845" s="820"/>
      <c r="U13845" s="820"/>
      <c r="V13845" s="820"/>
      <c r="W13845" s="820"/>
      <c r="X13845" s="820"/>
      <c r="Y13845" s="820"/>
      <c r="Z13845" s="820"/>
    </row>
    <row r="13846" spans="7:26">
      <c r="G13846" s="826"/>
      <c r="H13846" s="820"/>
      <c r="J13846" s="820"/>
      <c r="K13846" s="820"/>
      <c r="L13846" s="820"/>
      <c r="M13846" s="820"/>
      <c r="N13846" s="820"/>
      <c r="O13846" s="820"/>
      <c r="P13846" s="820"/>
      <c r="Q13846" s="820"/>
      <c r="R13846" s="820"/>
      <c r="S13846" s="820"/>
      <c r="T13846" s="820"/>
      <c r="U13846" s="820"/>
      <c r="V13846" s="820"/>
      <c r="W13846" s="820"/>
      <c r="X13846" s="820"/>
      <c r="Y13846" s="820"/>
      <c r="Z13846" s="820"/>
    </row>
    <row r="13847" spans="7:26">
      <c r="G13847" s="826"/>
      <c r="H13847" s="820"/>
      <c r="J13847" s="820"/>
      <c r="K13847" s="820"/>
      <c r="L13847" s="820"/>
      <c r="M13847" s="820"/>
      <c r="N13847" s="820"/>
      <c r="O13847" s="820"/>
      <c r="P13847" s="820"/>
      <c r="Q13847" s="820"/>
      <c r="R13847" s="820"/>
      <c r="S13847" s="820"/>
      <c r="T13847" s="820"/>
      <c r="U13847" s="820"/>
      <c r="V13847" s="820"/>
      <c r="W13847" s="820"/>
      <c r="X13847" s="820"/>
      <c r="Y13847" s="820"/>
      <c r="Z13847" s="820"/>
    </row>
    <row r="13848" spans="7:26">
      <c r="G13848" s="826"/>
      <c r="H13848" s="820"/>
      <c r="J13848" s="820"/>
      <c r="K13848" s="820"/>
      <c r="L13848" s="820"/>
      <c r="M13848" s="820"/>
      <c r="N13848" s="820"/>
      <c r="O13848" s="820"/>
      <c r="P13848" s="820"/>
      <c r="Q13848" s="820"/>
      <c r="R13848" s="820"/>
      <c r="S13848" s="820"/>
      <c r="T13848" s="820"/>
      <c r="U13848" s="820"/>
      <c r="V13848" s="820"/>
      <c r="W13848" s="820"/>
      <c r="X13848" s="820"/>
      <c r="Y13848" s="820"/>
      <c r="Z13848" s="820"/>
    </row>
    <row r="13849" spans="7:26">
      <c r="G13849" s="826"/>
      <c r="H13849" s="820"/>
      <c r="J13849" s="820"/>
      <c r="K13849" s="820"/>
      <c r="L13849" s="820"/>
      <c r="M13849" s="820"/>
      <c r="N13849" s="820"/>
      <c r="O13849" s="820"/>
      <c r="P13849" s="820"/>
      <c r="Q13849" s="820"/>
      <c r="R13849" s="820"/>
      <c r="S13849" s="820"/>
      <c r="T13849" s="820"/>
      <c r="U13849" s="820"/>
      <c r="V13849" s="820"/>
      <c r="W13849" s="820"/>
      <c r="X13849" s="820"/>
      <c r="Y13849" s="820"/>
      <c r="Z13849" s="820"/>
    </row>
    <row r="13850" spans="7:26">
      <c r="G13850" s="826"/>
      <c r="H13850" s="820"/>
      <c r="J13850" s="820"/>
      <c r="K13850" s="820"/>
      <c r="L13850" s="820"/>
      <c r="M13850" s="820"/>
      <c r="N13850" s="820"/>
      <c r="O13850" s="820"/>
      <c r="P13850" s="820"/>
      <c r="Q13850" s="820"/>
      <c r="R13850" s="820"/>
      <c r="S13850" s="820"/>
      <c r="T13850" s="820"/>
      <c r="U13850" s="820"/>
      <c r="V13850" s="820"/>
      <c r="W13850" s="820"/>
      <c r="X13850" s="820"/>
      <c r="Y13850" s="820"/>
      <c r="Z13850" s="820"/>
    </row>
    <row r="13851" spans="7:26">
      <c r="G13851" s="826"/>
      <c r="H13851" s="820"/>
      <c r="J13851" s="820"/>
      <c r="K13851" s="820"/>
      <c r="L13851" s="820"/>
      <c r="M13851" s="820"/>
      <c r="N13851" s="820"/>
      <c r="O13851" s="820"/>
      <c r="P13851" s="820"/>
      <c r="Q13851" s="820"/>
      <c r="R13851" s="820"/>
      <c r="S13851" s="820"/>
      <c r="T13851" s="820"/>
      <c r="U13851" s="820"/>
      <c r="V13851" s="820"/>
      <c r="W13851" s="820"/>
      <c r="X13851" s="820"/>
      <c r="Y13851" s="820"/>
      <c r="Z13851" s="820"/>
    </row>
    <row r="13852" spans="7:26">
      <c r="G13852" s="826"/>
      <c r="H13852" s="820"/>
      <c r="J13852" s="820"/>
      <c r="K13852" s="820"/>
      <c r="L13852" s="820"/>
      <c r="M13852" s="820"/>
      <c r="N13852" s="820"/>
      <c r="O13852" s="820"/>
      <c r="P13852" s="820"/>
      <c r="Q13852" s="820"/>
      <c r="R13852" s="820"/>
      <c r="S13852" s="820"/>
      <c r="T13852" s="820"/>
      <c r="U13852" s="820"/>
      <c r="V13852" s="820"/>
      <c r="W13852" s="820"/>
      <c r="X13852" s="820"/>
      <c r="Y13852" s="820"/>
      <c r="Z13852" s="820"/>
    </row>
    <row r="13853" spans="7:26">
      <c r="G13853" s="826"/>
      <c r="H13853" s="820"/>
      <c r="J13853" s="820"/>
      <c r="K13853" s="820"/>
      <c r="L13853" s="820"/>
      <c r="M13853" s="820"/>
      <c r="N13853" s="820"/>
      <c r="O13853" s="820"/>
      <c r="P13853" s="820"/>
      <c r="Q13853" s="820"/>
      <c r="R13853" s="820"/>
      <c r="S13853" s="820"/>
      <c r="T13853" s="820"/>
      <c r="U13853" s="820"/>
      <c r="V13853" s="820"/>
      <c r="W13853" s="820"/>
      <c r="X13853" s="820"/>
      <c r="Y13853" s="820"/>
      <c r="Z13853" s="820"/>
    </row>
    <row r="13854" spans="7:26">
      <c r="G13854" s="826"/>
      <c r="H13854" s="820"/>
      <c r="J13854" s="820"/>
      <c r="K13854" s="820"/>
      <c r="L13854" s="820"/>
      <c r="M13854" s="820"/>
      <c r="N13854" s="820"/>
      <c r="O13854" s="820"/>
      <c r="P13854" s="820"/>
      <c r="Q13854" s="820"/>
      <c r="R13854" s="820"/>
      <c r="S13854" s="820"/>
      <c r="T13854" s="820"/>
      <c r="U13854" s="820"/>
      <c r="V13854" s="820"/>
      <c r="W13854" s="820"/>
      <c r="X13854" s="820"/>
      <c r="Y13854" s="820"/>
      <c r="Z13854" s="820"/>
    </row>
    <row r="13855" spans="7:26">
      <c r="G13855" s="826"/>
      <c r="H13855" s="820"/>
      <c r="J13855" s="820"/>
      <c r="K13855" s="820"/>
      <c r="L13855" s="820"/>
      <c r="M13855" s="820"/>
      <c r="N13855" s="820"/>
      <c r="O13855" s="820"/>
      <c r="P13855" s="820"/>
      <c r="Q13855" s="820"/>
      <c r="R13855" s="820"/>
      <c r="S13855" s="820"/>
      <c r="T13855" s="820"/>
      <c r="U13855" s="820"/>
      <c r="V13855" s="820"/>
      <c r="W13855" s="820"/>
      <c r="X13855" s="820"/>
      <c r="Y13855" s="820"/>
      <c r="Z13855" s="820"/>
    </row>
    <row r="13856" spans="7:26">
      <c r="G13856" s="826"/>
      <c r="H13856" s="820"/>
      <c r="J13856" s="820"/>
      <c r="K13856" s="820"/>
      <c r="L13856" s="820"/>
      <c r="M13856" s="820"/>
      <c r="N13856" s="820"/>
      <c r="O13856" s="820"/>
      <c r="P13856" s="820"/>
      <c r="Q13856" s="820"/>
      <c r="R13856" s="820"/>
      <c r="S13856" s="820"/>
      <c r="T13856" s="820"/>
      <c r="U13856" s="820"/>
      <c r="V13856" s="820"/>
      <c r="W13856" s="820"/>
      <c r="X13856" s="820"/>
      <c r="Y13856" s="820"/>
      <c r="Z13856" s="820"/>
    </row>
    <row r="13857" spans="7:26">
      <c r="G13857" s="826"/>
      <c r="H13857" s="820"/>
      <c r="J13857" s="820"/>
      <c r="K13857" s="820"/>
      <c r="L13857" s="820"/>
      <c r="M13857" s="820"/>
      <c r="N13857" s="820"/>
      <c r="O13857" s="820"/>
      <c r="P13857" s="820"/>
      <c r="Q13857" s="820"/>
      <c r="R13857" s="820"/>
      <c r="S13857" s="820"/>
      <c r="T13857" s="820"/>
      <c r="U13857" s="820"/>
      <c r="V13857" s="820"/>
      <c r="W13857" s="820"/>
      <c r="X13857" s="820"/>
      <c r="Y13857" s="820"/>
      <c r="Z13857" s="820"/>
    </row>
    <row r="13858" spans="7:26">
      <c r="G13858" s="826"/>
      <c r="H13858" s="820"/>
      <c r="J13858" s="820"/>
      <c r="K13858" s="820"/>
      <c r="L13858" s="820"/>
      <c r="M13858" s="820"/>
      <c r="N13858" s="820"/>
      <c r="O13858" s="820"/>
      <c r="P13858" s="820"/>
      <c r="Q13858" s="820"/>
      <c r="R13858" s="820"/>
      <c r="S13858" s="820"/>
      <c r="T13858" s="820"/>
      <c r="U13858" s="820"/>
      <c r="V13858" s="820"/>
      <c r="W13858" s="820"/>
      <c r="X13858" s="820"/>
      <c r="Y13858" s="820"/>
      <c r="Z13858" s="820"/>
    </row>
    <row r="13859" spans="7:26">
      <c r="G13859" s="826"/>
      <c r="H13859" s="820"/>
      <c r="J13859" s="820"/>
      <c r="K13859" s="820"/>
      <c r="L13859" s="820"/>
      <c r="M13859" s="820"/>
      <c r="N13859" s="820"/>
      <c r="O13859" s="820"/>
      <c r="P13859" s="820"/>
      <c r="Q13859" s="820"/>
      <c r="R13859" s="820"/>
      <c r="S13859" s="820"/>
      <c r="T13859" s="820"/>
      <c r="U13859" s="820"/>
      <c r="V13859" s="820"/>
      <c r="W13859" s="820"/>
      <c r="X13859" s="820"/>
      <c r="Y13859" s="820"/>
      <c r="Z13859" s="820"/>
    </row>
    <row r="13860" spans="7:26">
      <c r="G13860" s="826"/>
      <c r="H13860" s="820"/>
      <c r="J13860" s="820"/>
      <c r="K13860" s="820"/>
      <c r="L13860" s="820"/>
      <c r="M13860" s="820"/>
      <c r="N13860" s="820"/>
      <c r="O13860" s="820"/>
      <c r="P13860" s="820"/>
      <c r="Q13860" s="820"/>
      <c r="R13860" s="820"/>
      <c r="S13860" s="820"/>
      <c r="T13860" s="820"/>
      <c r="U13860" s="820"/>
      <c r="V13860" s="820"/>
      <c r="W13860" s="820"/>
      <c r="X13860" s="820"/>
      <c r="Y13860" s="820"/>
      <c r="Z13860" s="820"/>
    </row>
    <row r="13861" spans="7:26">
      <c r="G13861" s="826"/>
      <c r="H13861" s="820"/>
      <c r="J13861" s="820"/>
      <c r="K13861" s="820"/>
      <c r="L13861" s="820"/>
      <c r="M13861" s="820"/>
      <c r="N13861" s="820"/>
      <c r="O13861" s="820"/>
      <c r="P13861" s="820"/>
      <c r="Q13861" s="820"/>
      <c r="R13861" s="820"/>
      <c r="S13861" s="820"/>
      <c r="T13861" s="820"/>
      <c r="U13861" s="820"/>
      <c r="V13861" s="820"/>
      <c r="W13861" s="820"/>
      <c r="X13861" s="820"/>
      <c r="Y13861" s="820"/>
      <c r="Z13861" s="820"/>
    </row>
    <row r="13862" spans="7:26">
      <c r="G13862" s="826"/>
      <c r="H13862" s="820"/>
      <c r="J13862" s="820"/>
      <c r="K13862" s="820"/>
      <c r="L13862" s="820"/>
      <c r="M13862" s="820"/>
      <c r="N13862" s="820"/>
      <c r="O13862" s="820"/>
      <c r="P13862" s="820"/>
      <c r="Q13862" s="820"/>
      <c r="R13862" s="820"/>
      <c r="S13862" s="820"/>
      <c r="T13862" s="820"/>
      <c r="U13862" s="820"/>
      <c r="V13862" s="820"/>
      <c r="W13862" s="820"/>
      <c r="X13862" s="820"/>
      <c r="Y13862" s="820"/>
      <c r="Z13862" s="820"/>
    </row>
    <row r="13863" spans="7:26">
      <c r="G13863" s="826"/>
      <c r="H13863" s="820"/>
      <c r="J13863" s="820"/>
      <c r="K13863" s="820"/>
      <c r="L13863" s="820"/>
      <c r="M13863" s="820"/>
      <c r="N13863" s="820"/>
      <c r="O13863" s="820"/>
      <c r="P13863" s="820"/>
      <c r="Q13863" s="820"/>
      <c r="R13863" s="820"/>
      <c r="S13863" s="820"/>
      <c r="T13863" s="820"/>
      <c r="U13863" s="820"/>
      <c r="V13863" s="820"/>
      <c r="W13863" s="820"/>
      <c r="X13863" s="820"/>
      <c r="Y13863" s="820"/>
      <c r="Z13863" s="820"/>
    </row>
    <row r="13864" spans="7:26">
      <c r="G13864" s="826"/>
      <c r="H13864" s="820"/>
      <c r="J13864" s="820"/>
      <c r="K13864" s="820"/>
      <c r="L13864" s="820"/>
      <c r="M13864" s="820"/>
      <c r="N13864" s="820"/>
      <c r="O13864" s="820"/>
      <c r="P13864" s="820"/>
      <c r="Q13864" s="820"/>
      <c r="R13864" s="820"/>
      <c r="S13864" s="820"/>
      <c r="T13864" s="820"/>
      <c r="U13864" s="820"/>
      <c r="V13864" s="820"/>
      <c r="W13864" s="820"/>
      <c r="X13864" s="820"/>
      <c r="Y13864" s="820"/>
      <c r="Z13864" s="820"/>
    </row>
    <row r="13865" spans="7:26">
      <c r="G13865" s="826"/>
      <c r="H13865" s="820"/>
      <c r="J13865" s="820"/>
      <c r="K13865" s="820"/>
      <c r="L13865" s="820"/>
      <c r="M13865" s="820"/>
      <c r="N13865" s="820"/>
      <c r="O13865" s="820"/>
      <c r="P13865" s="820"/>
      <c r="Q13865" s="820"/>
      <c r="R13865" s="820"/>
      <c r="S13865" s="820"/>
      <c r="T13865" s="820"/>
      <c r="U13865" s="820"/>
      <c r="V13865" s="820"/>
      <c r="W13865" s="820"/>
      <c r="X13865" s="820"/>
      <c r="Y13865" s="820"/>
      <c r="Z13865" s="820"/>
    </row>
    <row r="13866" spans="7:26">
      <c r="G13866" s="826"/>
      <c r="H13866" s="820"/>
      <c r="J13866" s="820"/>
      <c r="K13866" s="820"/>
      <c r="L13866" s="820"/>
      <c r="M13866" s="820"/>
      <c r="N13866" s="820"/>
      <c r="O13866" s="820"/>
      <c r="P13866" s="820"/>
      <c r="Q13866" s="820"/>
      <c r="R13866" s="820"/>
      <c r="S13866" s="820"/>
      <c r="T13866" s="820"/>
      <c r="U13866" s="820"/>
      <c r="V13866" s="820"/>
      <c r="W13866" s="820"/>
      <c r="X13866" s="820"/>
      <c r="Y13866" s="820"/>
      <c r="Z13866" s="820"/>
    </row>
    <row r="13867" spans="7:26">
      <c r="G13867" s="826"/>
      <c r="H13867" s="820"/>
      <c r="J13867" s="820"/>
      <c r="K13867" s="820"/>
      <c r="L13867" s="820"/>
      <c r="M13867" s="820"/>
      <c r="N13867" s="820"/>
      <c r="O13867" s="820"/>
      <c r="P13867" s="820"/>
      <c r="Q13867" s="820"/>
      <c r="R13867" s="820"/>
      <c r="S13867" s="820"/>
      <c r="T13867" s="820"/>
      <c r="U13867" s="820"/>
      <c r="V13867" s="820"/>
      <c r="W13867" s="820"/>
      <c r="X13867" s="820"/>
      <c r="Y13867" s="820"/>
      <c r="Z13867" s="820"/>
    </row>
    <row r="13868" spans="7:26">
      <c r="G13868" s="826"/>
      <c r="H13868" s="820"/>
      <c r="J13868" s="820"/>
      <c r="K13868" s="820"/>
      <c r="L13868" s="820"/>
      <c r="M13868" s="820"/>
      <c r="N13868" s="820"/>
      <c r="O13868" s="820"/>
      <c r="P13868" s="820"/>
      <c r="Q13868" s="820"/>
      <c r="R13868" s="820"/>
      <c r="S13868" s="820"/>
      <c r="T13868" s="820"/>
      <c r="U13868" s="820"/>
      <c r="V13868" s="820"/>
      <c r="W13868" s="820"/>
      <c r="X13868" s="820"/>
      <c r="Y13868" s="820"/>
      <c r="Z13868" s="820"/>
    </row>
    <row r="13869" spans="7:26">
      <c r="G13869" s="826"/>
      <c r="H13869" s="820"/>
      <c r="J13869" s="820"/>
      <c r="K13869" s="820"/>
      <c r="L13869" s="820"/>
      <c r="M13869" s="820"/>
      <c r="N13869" s="820"/>
      <c r="O13869" s="820"/>
      <c r="P13869" s="820"/>
      <c r="Q13869" s="820"/>
      <c r="R13869" s="820"/>
      <c r="S13869" s="820"/>
      <c r="T13869" s="820"/>
      <c r="U13869" s="820"/>
      <c r="V13869" s="820"/>
      <c r="W13869" s="820"/>
      <c r="X13869" s="820"/>
      <c r="Y13869" s="820"/>
      <c r="Z13869" s="820"/>
    </row>
    <row r="13870" spans="7:26">
      <c r="G13870" s="826"/>
      <c r="H13870" s="820"/>
      <c r="J13870" s="820"/>
      <c r="K13870" s="820"/>
      <c r="L13870" s="820"/>
      <c r="M13870" s="820"/>
      <c r="N13870" s="820"/>
      <c r="O13870" s="820"/>
      <c r="P13870" s="820"/>
      <c r="Q13870" s="820"/>
      <c r="R13870" s="820"/>
      <c r="S13870" s="820"/>
      <c r="T13870" s="820"/>
      <c r="U13870" s="820"/>
      <c r="V13870" s="820"/>
      <c r="W13870" s="820"/>
      <c r="X13870" s="820"/>
      <c r="Y13870" s="820"/>
      <c r="Z13870" s="820"/>
    </row>
    <row r="13871" spans="7:26">
      <c r="G13871" s="826"/>
      <c r="H13871" s="820"/>
      <c r="J13871" s="820"/>
      <c r="K13871" s="820"/>
      <c r="L13871" s="820"/>
      <c r="M13871" s="820"/>
      <c r="N13871" s="820"/>
      <c r="O13871" s="820"/>
      <c r="P13871" s="820"/>
      <c r="Q13871" s="820"/>
      <c r="R13871" s="820"/>
      <c r="S13871" s="820"/>
      <c r="T13871" s="820"/>
      <c r="U13871" s="820"/>
      <c r="V13871" s="820"/>
      <c r="W13871" s="820"/>
      <c r="X13871" s="820"/>
      <c r="Y13871" s="820"/>
      <c r="Z13871" s="820"/>
    </row>
    <row r="13872" spans="7:26">
      <c r="G13872" s="826"/>
      <c r="H13872" s="820"/>
      <c r="J13872" s="820"/>
      <c r="K13872" s="820"/>
      <c r="L13872" s="820"/>
      <c r="M13872" s="820"/>
      <c r="N13872" s="820"/>
      <c r="O13872" s="820"/>
      <c r="P13872" s="820"/>
      <c r="Q13872" s="820"/>
      <c r="R13872" s="820"/>
      <c r="S13872" s="820"/>
      <c r="T13872" s="820"/>
      <c r="U13872" s="820"/>
      <c r="V13872" s="820"/>
      <c r="W13872" s="820"/>
      <c r="X13872" s="820"/>
      <c r="Y13872" s="820"/>
      <c r="Z13872" s="820"/>
    </row>
    <row r="13873" spans="7:26">
      <c r="G13873" s="826"/>
      <c r="H13873" s="820"/>
      <c r="J13873" s="820"/>
      <c r="K13873" s="820"/>
      <c r="L13873" s="820"/>
      <c r="M13873" s="820"/>
      <c r="N13873" s="820"/>
      <c r="O13873" s="820"/>
      <c r="P13873" s="820"/>
      <c r="Q13873" s="820"/>
      <c r="R13873" s="820"/>
      <c r="S13873" s="820"/>
      <c r="T13873" s="820"/>
      <c r="U13873" s="820"/>
      <c r="V13873" s="820"/>
      <c r="W13873" s="820"/>
      <c r="X13873" s="820"/>
      <c r="Y13873" s="820"/>
      <c r="Z13873" s="820"/>
    </row>
    <row r="13874" spans="7:26">
      <c r="G13874" s="826"/>
      <c r="H13874" s="820"/>
      <c r="J13874" s="820"/>
      <c r="K13874" s="820"/>
      <c r="L13874" s="820"/>
      <c r="M13874" s="820"/>
      <c r="N13874" s="820"/>
      <c r="O13874" s="820"/>
      <c r="P13874" s="820"/>
      <c r="Q13874" s="820"/>
      <c r="R13874" s="820"/>
      <c r="S13874" s="820"/>
      <c r="T13874" s="820"/>
      <c r="U13874" s="820"/>
      <c r="V13874" s="820"/>
      <c r="W13874" s="820"/>
      <c r="X13874" s="820"/>
      <c r="Y13874" s="820"/>
      <c r="Z13874" s="820"/>
    </row>
    <row r="13875" spans="7:26">
      <c r="G13875" s="826"/>
      <c r="H13875" s="820"/>
      <c r="J13875" s="820"/>
      <c r="K13875" s="820"/>
      <c r="L13875" s="820"/>
      <c r="M13875" s="820"/>
      <c r="N13875" s="820"/>
      <c r="O13875" s="820"/>
      <c r="P13875" s="820"/>
      <c r="Q13875" s="820"/>
      <c r="R13875" s="820"/>
      <c r="S13875" s="820"/>
      <c r="T13875" s="820"/>
      <c r="U13875" s="820"/>
      <c r="V13875" s="820"/>
      <c r="W13875" s="820"/>
      <c r="X13875" s="820"/>
      <c r="Y13875" s="820"/>
      <c r="Z13875" s="820"/>
    </row>
    <row r="13876" spans="7:26">
      <c r="G13876" s="826"/>
      <c r="H13876" s="820"/>
      <c r="J13876" s="820"/>
      <c r="K13876" s="820"/>
      <c r="L13876" s="820"/>
      <c r="M13876" s="820"/>
      <c r="N13876" s="820"/>
      <c r="O13876" s="820"/>
      <c r="P13876" s="820"/>
      <c r="Q13876" s="820"/>
      <c r="R13876" s="820"/>
      <c r="S13876" s="820"/>
      <c r="T13876" s="820"/>
      <c r="U13876" s="820"/>
      <c r="V13876" s="820"/>
      <c r="W13876" s="820"/>
      <c r="X13876" s="820"/>
      <c r="Y13876" s="820"/>
      <c r="Z13876" s="820"/>
    </row>
    <row r="13877" spans="7:26">
      <c r="G13877" s="826"/>
      <c r="H13877" s="820"/>
      <c r="J13877" s="820"/>
      <c r="K13877" s="820"/>
      <c r="L13877" s="820"/>
      <c r="M13877" s="820"/>
      <c r="N13877" s="820"/>
      <c r="O13877" s="820"/>
      <c r="P13877" s="820"/>
      <c r="Q13877" s="820"/>
      <c r="R13877" s="820"/>
      <c r="S13877" s="820"/>
      <c r="T13877" s="820"/>
      <c r="U13877" s="820"/>
      <c r="V13877" s="820"/>
      <c r="W13877" s="820"/>
      <c r="X13877" s="820"/>
      <c r="Y13877" s="820"/>
      <c r="Z13877" s="820"/>
    </row>
    <row r="13878" spans="7:26">
      <c r="G13878" s="826"/>
      <c r="H13878" s="820"/>
      <c r="J13878" s="820"/>
      <c r="K13878" s="820"/>
      <c r="L13878" s="820"/>
      <c r="M13878" s="820"/>
      <c r="N13878" s="820"/>
      <c r="O13878" s="820"/>
      <c r="P13878" s="820"/>
      <c r="Q13878" s="820"/>
      <c r="R13878" s="820"/>
      <c r="S13878" s="820"/>
      <c r="T13878" s="820"/>
      <c r="U13878" s="820"/>
      <c r="V13878" s="820"/>
      <c r="W13878" s="820"/>
      <c r="X13878" s="820"/>
      <c r="Y13878" s="820"/>
      <c r="Z13878" s="820"/>
    </row>
    <row r="13879" spans="7:26">
      <c r="G13879" s="826"/>
      <c r="H13879" s="820"/>
      <c r="J13879" s="820"/>
      <c r="K13879" s="820"/>
      <c r="L13879" s="820"/>
      <c r="M13879" s="820"/>
      <c r="N13879" s="820"/>
      <c r="O13879" s="820"/>
      <c r="P13879" s="820"/>
      <c r="Q13879" s="820"/>
      <c r="R13879" s="820"/>
      <c r="S13879" s="820"/>
      <c r="T13879" s="820"/>
      <c r="U13879" s="820"/>
      <c r="V13879" s="820"/>
      <c r="W13879" s="820"/>
      <c r="X13879" s="820"/>
      <c r="Y13879" s="820"/>
      <c r="Z13879" s="820"/>
    </row>
    <row r="13880" spans="7:26">
      <c r="G13880" s="826"/>
      <c r="H13880" s="820"/>
      <c r="J13880" s="820"/>
      <c r="K13880" s="820"/>
      <c r="L13880" s="820"/>
      <c r="M13880" s="820"/>
      <c r="N13880" s="820"/>
      <c r="O13880" s="820"/>
      <c r="P13880" s="820"/>
      <c r="Q13880" s="820"/>
      <c r="R13880" s="820"/>
      <c r="S13880" s="820"/>
      <c r="T13880" s="820"/>
      <c r="U13880" s="820"/>
      <c r="V13880" s="820"/>
      <c r="W13880" s="820"/>
      <c r="X13880" s="820"/>
      <c r="Y13880" s="820"/>
      <c r="Z13880" s="820"/>
    </row>
    <row r="13881" spans="7:26">
      <c r="G13881" s="826"/>
      <c r="H13881" s="820"/>
      <c r="J13881" s="820"/>
      <c r="K13881" s="820"/>
      <c r="L13881" s="820"/>
      <c r="M13881" s="820"/>
      <c r="N13881" s="820"/>
      <c r="O13881" s="820"/>
      <c r="P13881" s="820"/>
      <c r="Q13881" s="820"/>
      <c r="R13881" s="820"/>
      <c r="S13881" s="820"/>
      <c r="T13881" s="820"/>
      <c r="U13881" s="820"/>
      <c r="V13881" s="820"/>
      <c r="W13881" s="820"/>
      <c r="X13881" s="820"/>
      <c r="Y13881" s="820"/>
      <c r="Z13881" s="820"/>
    </row>
    <row r="13882" spans="7:26">
      <c r="G13882" s="826"/>
      <c r="H13882" s="820"/>
      <c r="J13882" s="820"/>
      <c r="K13882" s="820"/>
      <c r="L13882" s="820"/>
      <c r="M13882" s="820"/>
      <c r="N13882" s="820"/>
      <c r="O13882" s="820"/>
      <c r="P13882" s="820"/>
      <c r="Q13882" s="820"/>
      <c r="R13882" s="820"/>
      <c r="S13882" s="820"/>
      <c r="T13882" s="820"/>
      <c r="U13882" s="820"/>
      <c r="V13882" s="820"/>
      <c r="W13882" s="820"/>
      <c r="X13882" s="820"/>
      <c r="Y13882" s="820"/>
      <c r="Z13882" s="820"/>
    </row>
    <row r="13883" spans="7:26">
      <c r="G13883" s="826"/>
      <c r="H13883" s="820"/>
      <c r="J13883" s="820"/>
      <c r="K13883" s="820"/>
      <c r="L13883" s="820"/>
      <c r="M13883" s="820"/>
      <c r="N13883" s="820"/>
      <c r="O13883" s="820"/>
      <c r="P13883" s="820"/>
      <c r="Q13883" s="820"/>
      <c r="R13883" s="820"/>
      <c r="S13883" s="820"/>
      <c r="T13883" s="820"/>
      <c r="U13883" s="820"/>
      <c r="V13883" s="820"/>
      <c r="W13883" s="820"/>
      <c r="X13883" s="820"/>
      <c r="Y13883" s="820"/>
      <c r="Z13883" s="820"/>
    </row>
    <row r="13884" spans="7:26">
      <c r="G13884" s="826"/>
      <c r="H13884" s="820"/>
      <c r="J13884" s="820"/>
      <c r="K13884" s="820"/>
      <c r="L13884" s="820"/>
      <c r="M13884" s="820"/>
      <c r="N13884" s="820"/>
      <c r="O13884" s="820"/>
      <c r="P13884" s="820"/>
      <c r="Q13884" s="820"/>
      <c r="R13884" s="820"/>
      <c r="S13884" s="820"/>
      <c r="T13884" s="820"/>
      <c r="U13884" s="820"/>
      <c r="V13884" s="820"/>
      <c r="W13884" s="820"/>
      <c r="X13884" s="820"/>
      <c r="Y13884" s="820"/>
      <c r="Z13884" s="820"/>
    </row>
    <row r="13885" spans="7:26">
      <c r="G13885" s="826"/>
      <c r="H13885" s="820"/>
      <c r="J13885" s="820"/>
      <c r="K13885" s="820"/>
      <c r="L13885" s="820"/>
      <c r="M13885" s="820"/>
      <c r="N13885" s="820"/>
      <c r="O13885" s="820"/>
      <c r="P13885" s="820"/>
      <c r="Q13885" s="820"/>
      <c r="R13885" s="820"/>
      <c r="S13885" s="820"/>
      <c r="T13885" s="820"/>
      <c r="U13885" s="820"/>
      <c r="V13885" s="820"/>
      <c r="W13885" s="820"/>
      <c r="X13885" s="820"/>
      <c r="Y13885" s="820"/>
      <c r="Z13885" s="820"/>
    </row>
    <row r="13886" spans="7:26">
      <c r="G13886" s="826"/>
      <c r="H13886" s="820"/>
      <c r="J13886" s="820"/>
      <c r="K13886" s="820"/>
      <c r="L13886" s="820"/>
      <c r="M13886" s="820"/>
      <c r="N13886" s="820"/>
      <c r="O13886" s="820"/>
      <c r="P13886" s="820"/>
      <c r="Q13886" s="820"/>
      <c r="R13886" s="820"/>
      <c r="S13886" s="820"/>
      <c r="T13886" s="820"/>
      <c r="U13886" s="820"/>
      <c r="V13886" s="820"/>
      <c r="W13886" s="820"/>
      <c r="X13886" s="820"/>
      <c r="Y13886" s="820"/>
      <c r="Z13886" s="820"/>
    </row>
    <row r="13887" spans="7:26">
      <c r="G13887" s="826"/>
      <c r="H13887" s="820"/>
      <c r="J13887" s="820"/>
      <c r="K13887" s="820"/>
      <c r="L13887" s="820"/>
      <c r="M13887" s="820"/>
      <c r="N13887" s="820"/>
      <c r="O13887" s="820"/>
      <c r="P13887" s="820"/>
      <c r="Q13887" s="820"/>
      <c r="R13887" s="820"/>
      <c r="S13887" s="820"/>
      <c r="T13887" s="820"/>
      <c r="U13887" s="820"/>
      <c r="V13887" s="820"/>
      <c r="W13887" s="820"/>
      <c r="X13887" s="820"/>
      <c r="Y13887" s="820"/>
      <c r="Z13887" s="820"/>
    </row>
    <row r="13888" spans="7:26">
      <c r="G13888" s="826"/>
      <c r="H13888" s="820"/>
      <c r="J13888" s="820"/>
      <c r="K13888" s="820"/>
      <c r="L13888" s="820"/>
      <c r="M13888" s="820"/>
      <c r="N13888" s="820"/>
      <c r="O13888" s="820"/>
      <c r="P13888" s="820"/>
      <c r="Q13888" s="820"/>
      <c r="R13888" s="820"/>
      <c r="S13888" s="820"/>
      <c r="T13888" s="820"/>
      <c r="U13888" s="820"/>
      <c r="V13888" s="820"/>
      <c r="W13888" s="820"/>
      <c r="X13888" s="820"/>
      <c r="Y13888" s="820"/>
      <c r="Z13888" s="820"/>
    </row>
    <row r="13889" spans="7:26">
      <c r="G13889" s="826"/>
      <c r="H13889" s="820"/>
      <c r="J13889" s="820"/>
      <c r="K13889" s="820"/>
      <c r="L13889" s="820"/>
      <c r="M13889" s="820"/>
      <c r="N13889" s="820"/>
      <c r="O13889" s="820"/>
      <c r="P13889" s="820"/>
      <c r="Q13889" s="820"/>
      <c r="R13889" s="820"/>
      <c r="S13889" s="820"/>
      <c r="T13889" s="820"/>
      <c r="U13889" s="820"/>
      <c r="V13889" s="820"/>
      <c r="W13889" s="820"/>
      <c r="X13889" s="820"/>
      <c r="Y13889" s="820"/>
      <c r="Z13889" s="820"/>
    </row>
    <row r="13890" spans="7:26">
      <c r="G13890" s="826"/>
      <c r="H13890" s="820"/>
      <c r="J13890" s="820"/>
      <c r="K13890" s="820"/>
      <c r="L13890" s="820"/>
      <c r="M13890" s="820"/>
      <c r="N13890" s="820"/>
      <c r="O13890" s="820"/>
      <c r="P13890" s="820"/>
      <c r="Q13890" s="820"/>
      <c r="R13890" s="820"/>
      <c r="S13890" s="820"/>
      <c r="T13890" s="820"/>
      <c r="U13890" s="820"/>
      <c r="V13890" s="820"/>
      <c r="W13890" s="820"/>
      <c r="X13890" s="820"/>
      <c r="Y13890" s="820"/>
      <c r="Z13890" s="820"/>
    </row>
    <row r="13891" spans="7:26">
      <c r="G13891" s="826"/>
      <c r="H13891" s="820"/>
      <c r="J13891" s="820"/>
      <c r="K13891" s="820"/>
      <c r="L13891" s="820"/>
      <c r="M13891" s="820"/>
      <c r="N13891" s="820"/>
      <c r="O13891" s="820"/>
      <c r="P13891" s="820"/>
      <c r="Q13891" s="820"/>
      <c r="R13891" s="820"/>
      <c r="S13891" s="820"/>
      <c r="T13891" s="820"/>
      <c r="U13891" s="820"/>
      <c r="V13891" s="820"/>
      <c r="W13891" s="820"/>
      <c r="X13891" s="820"/>
      <c r="Y13891" s="820"/>
      <c r="Z13891" s="820"/>
    </row>
    <row r="13892" spans="7:26">
      <c r="G13892" s="826"/>
      <c r="H13892" s="820"/>
      <c r="J13892" s="820"/>
      <c r="K13892" s="820"/>
      <c r="L13892" s="820"/>
      <c r="M13892" s="820"/>
      <c r="N13892" s="820"/>
      <c r="O13892" s="820"/>
      <c r="P13892" s="820"/>
      <c r="Q13892" s="820"/>
      <c r="R13892" s="820"/>
      <c r="S13892" s="820"/>
      <c r="T13892" s="820"/>
      <c r="U13892" s="820"/>
      <c r="V13892" s="820"/>
      <c r="W13892" s="820"/>
      <c r="X13892" s="820"/>
      <c r="Y13892" s="820"/>
      <c r="Z13892" s="820"/>
    </row>
    <row r="13893" spans="7:26">
      <c r="G13893" s="826"/>
      <c r="H13893" s="820"/>
      <c r="J13893" s="820"/>
      <c r="K13893" s="820"/>
      <c r="L13893" s="820"/>
      <c r="M13893" s="820"/>
      <c r="N13893" s="820"/>
      <c r="O13893" s="820"/>
      <c r="P13893" s="820"/>
      <c r="Q13893" s="820"/>
      <c r="R13893" s="820"/>
      <c r="S13893" s="820"/>
      <c r="T13893" s="820"/>
      <c r="U13893" s="820"/>
      <c r="V13893" s="820"/>
      <c r="W13893" s="820"/>
      <c r="X13893" s="820"/>
      <c r="Y13893" s="820"/>
      <c r="Z13893" s="820"/>
    </row>
    <row r="13894" spans="7:26">
      <c r="G13894" s="826"/>
      <c r="H13894" s="820"/>
      <c r="J13894" s="820"/>
      <c r="K13894" s="820"/>
      <c r="L13894" s="820"/>
      <c r="M13894" s="820"/>
      <c r="N13894" s="820"/>
      <c r="O13894" s="820"/>
      <c r="P13894" s="820"/>
      <c r="Q13894" s="820"/>
      <c r="R13894" s="820"/>
      <c r="S13894" s="820"/>
      <c r="T13894" s="820"/>
      <c r="U13894" s="820"/>
      <c r="V13894" s="820"/>
      <c r="W13894" s="820"/>
      <c r="X13894" s="820"/>
      <c r="Y13894" s="820"/>
      <c r="Z13894" s="820"/>
    </row>
    <row r="13895" spans="7:26">
      <c r="G13895" s="826"/>
      <c r="H13895" s="820"/>
      <c r="J13895" s="820"/>
      <c r="K13895" s="820"/>
      <c r="L13895" s="820"/>
      <c r="M13895" s="820"/>
      <c r="N13895" s="820"/>
      <c r="O13895" s="820"/>
      <c r="P13895" s="820"/>
      <c r="Q13895" s="820"/>
      <c r="R13895" s="820"/>
      <c r="S13895" s="820"/>
      <c r="T13895" s="820"/>
      <c r="U13895" s="820"/>
      <c r="V13895" s="820"/>
      <c r="W13895" s="820"/>
      <c r="X13895" s="820"/>
      <c r="Y13895" s="820"/>
      <c r="Z13895" s="820"/>
    </row>
    <row r="13896" spans="7:26">
      <c r="G13896" s="826"/>
      <c r="H13896" s="820"/>
      <c r="J13896" s="820"/>
      <c r="K13896" s="820"/>
      <c r="L13896" s="820"/>
      <c r="M13896" s="820"/>
      <c r="N13896" s="820"/>
      <c r="O13896" s="820"/>
      <c r="P13896" s="820"/>
      <c r="Q13896" s="820"/>
      <c r="R13896" s="820"/>
      <c r="S13896" s="820"/>
      <c r="T13896" s="820"/>
      <c r="U13896" s="820"/>
      <c r="V13896" s="820"/>
      <c r="W13896" s="820"/>
      <c r="X13896" s="820"/>
      <c r="Y13896" s="820"/>
      <c r="Z13896" s="820"/>
    </row>
    <row r="13897" spans="7:26">
      <c r="G13897" s="826"/>
      <c r="H13897" s="820"/>
      <c r="J13897" s="820"/>
      <c r="K13897" s="820"/>
      <c r="L13897" s="820"/>
      <c r="M13897" s="820"/>
      <c r="N13897" s="820"/>
      <c r="O13897" s="820"/>
      <c r="P13897" s="820"/>
      <c r="Q13897" s="820"/>
      <c r="R13897" s="820"/>
      <c r="S13897" s="820"/>
      <c r="T13897" s="820"/>
      <c r="U13897" s="820"/>
      <c r="V13897" s="820"/>
      <c r="W13897" s="820"/>
      <c r="X13897" s="820"/>
      <c r="Y13897" s="820"/>
      <c r="Z13897" s="820"/>
    </row>
    <row r="13898" spans="7:26">
      <c r="G13898" s="826"/>
      <c r="H13898" s="820"/>
      <c r="J13898" s="820"/>
      <c r="K13898" s="820"/>
      <c r="L13898" s="820"/>
      <c r="M13898" s="820"/>
      <c r="N13898" s="820"/>
      <c r="O13898" s="820"/>
      <c r="P13898" s="820"/>
      <c r="Q13898" s="820"/>
      <c r="R13898" s="820"/>
      <c r="S13898" s="820"/>
      <c r="T13898" s="820"/>
      <c r="U13898" s="820"/>
      <c r="V13898" s="820"/>
      <c r="W13898" s="820"/>
      <c r="X13898" s="820"/>
      <c r="Y13898" s="820"/>
      <c r="Z13898" s="820"/>
    </row>
    <row r="13899" spans="7:26">
      <c r="G13899" s="826"/>
      <c r="H13899" s="820"/>
      <c r="J13899" s="820"/>
      <c r="K13899" s="820"/>
      <c r="L13899" s="820"/>
      <c r="M13899" s="820"/>
      <c r="N13899" s="820"/>
      <c r="O13899" s="820"/>
      <c r="P13899" s="820"/>
      <c r="Q13899" s="820"/>
      <c r="R13899" s="820"/>
      <c r="S13899" s="820"/>
      <c r="T13899" s="820"/>
      <c r="U13899" s="820"/>
      <c r="V13899" s="820"/>
      <c r="W13899" s="820"/>
      <c r="X13899" s="820"/>
      <c r="Y13899" s="820"/>
      <c r="Z13899" s="820"/>
    </row>
    <row r="13900" spans="7:26">
      <c r="G13900" s="826"/>
      <c r="H13900" s="820"/>
      <c r="J13900" s="820"/>
      <c r="K13900" s="820"/>
      <c r="L13900" s="820"/>
      <c r="M13900" s="820"/>
      <c r="N13900" s="820"/>
      <c r="O13900" s="820"/>
      <c r="P13900" s="820"/>
      <c r="Q13900" s="820"/>
      <c r="R13900" s="820"/>
      <c r="S13900" s="820"/>
      <c r="T13900" s="820"/>
      <c r="U13900" s="820"/>
      <c r="V13900" s="820"/>
      <c r="W13900" s="820"/>
      <c r="X13900" s="820"/>
      <c r="Y13900" s="820"/>
      <c r="Z13900" s="820"/>
    </row>
    <row r="13901" spans="7:26">
      <c r="G13901" s="826"/>
      <c r="H13901" s="820"/>
      <c r="J13901" s="820"/>
      <c r="K13901" s="820"/>
      <c r="L13901" s="820"/>
      <c r="M13901" s="820"/>
      <c r="N13901" s="820"/>
      <c r="O13901" s="820"/>
      <c r="P13901" s="820"/>
      <c r="Q13901" s="820"/>
      <c r="R13901" s="820"/>
      <c r="S13901" s="820"/>
      <c r="T13901" s="820"/>
      <c r="U13901" s="820"/>
      <c r="V13901" s="820"/>
      <c r="W13901" s="820"/>
      <c r="X13901" s="820"/>
      <c r="Y13901" s="820"/>
      <c r="Z13901" s="820"/>
    </row>
    <row r="13902" spans="7:26">
      <c r="G13902" s="826"/>
      <c r="H13902" s="820"/>
      <c r="J13902" s="820"/>
      <c r="K13902" s="820"/>
      <c r="L13902" s="820"/>
      <c r="M13902" s="820"/>
      <c r="N13902" s="820"/>
      <c r="O13902" s="820"/>
      <c r="P13902" s="820"/>
      <c r="Q13902" s="820"/>
      <c r="R13902" s="820"/>
      <c r="S13902" s="820"/>
      <c r="T13902" s="820"/>
      <c r="U13902" s="820"/>
      <c r="V13902" s="820"/>
      <c r="W13902" s="820"/>
      <c r="X13902" s="820"/>
      <c r="Y13902" s="820"/>
      <c r="Z13902" s="820"/>
    </row>
    <row r="13903" spans="7:26">
      <c r="G13903" s="826"/>
      <c r="H13903" s="820"/>
      <c r="J13903" s="820"/>
      <c r="K13903" s="820"/>
      <c r="L13903" s="820"/>
      <c r="M13903" s="820"/>
      <c r="N13903" s="820"/>
      <c r="O13903" s="820"/>
      <c r="P13903" s="820"/>
      <c r="Q13903" s="820"/>
      <c r="R13903" s="820"/>
      <c r="S13903" s="820"/>
      <c r="T13903" s="820"/>
      <c r="U13903" s="820"/>
      <c r="V13903" s="820"/>
      <c r="W13903" s="820"/>
      <c r="X13903" s="820"/>
      <c r="Y13903" s="820"/>
      <c r="Z13903" s="820"/>
    </row>
    <row r="13904" spans="7:26">
      <c r="G13904" s="826"/>
      <c r="H13904" s="820"/>
      <c r="J13904" s="820"/>
      <c r="K13904" s="820"/>
      <c r="L13904" s="820"/>
      <c r="M13904" s="820"/>
      <c r="N13904" s="820"/>
      <c r="O13904" s="820"/>
      <c r="P13904" s="820"/>
      <c r="Q13904" s="820"/>
      <c r="R13904" s="820"/>
      <c r="S13904" s="820"/>
      <c r="T13904" s="820"/>
      <c r="U13904" s="820"/>
      <c r="V13904" s="820"/>
      <c r="W13904" s="820"/>
      <c r="X13904" s="820"/>
      <c r="Y13904" s="820"/>
      <c r="Z13904" s="820"/>
    </row>
    <row r="13905" spans="7:26">
      <c r="G13905" s="826"/>
      <c r="H13905" s="820"/>
      <c r="J13905" s="820"/>
      <c r="K13905" s="820"/>
      <c r="L13905" s="820"/>
      <c r="M13905" s="820"/>
      <c r="N13905" s="820"/>
      <c r="O13905" s="820"/>
      <c r="P13905" s="820"/>
      <c r="Q13905" s="820"/>
      <c r="R13905" s="820"/>
      <c r="S13905" s="820"/>
      <c r="T13905" s="820"/>
      <c r="U13905" s="820"/>
      <c r="V13905" s="820"/>
      <c r="W13905" s="820"/>
      <c r="X13905" s="820"/>
      <c r="Y13905" s="820"/>
      <c r="Z13905" s="820"/>
    </row>
    <row r="13906" spans="7:26">
      <c r="G13906" s="826"/>
      <c r="H13906" s="820"/>
      <c r="J13906" s="820"/>
      <c r="K13906" s="820"/>
      <c r="L13906" s="820"/>
      <c r="M13906" s="820"/>
      <c r="N13906" s="820"/>
      <c r="O13906" s="820"/>
      <c r="P13906" s="820"/>
      <c r="Q13906" s="820"/>
      <c r="R13906" s="820"/>
      <c r="S13906" s="820"/>
      <c r="T13906" s="820"/>
      <c r="U13906" s="820"/>
      <c r="V13906" s="820"/>
      <c r="W13906" s="820"/>
      <c r="X13906" s="820"/>
      <c r="Y13906" s="820"/>
      <c r="Z13906" s="820"/>
    </row>
    <row r="13907" spans="7:26">
      <c r="G13907" s="826"/>
      <c r="H13907" s="820"/>
      <c r="J13907" s="820"/>
      <c r="K13907" s="820"/>
      <c r="L13907" s="820"/>
      <c r="M13907" s="820"/>
      <c r="N13907" s="820"/>
      <c r="O13907" s="820"/>
      <c r="P13907" s="820"/>
      <c r="Q13907" s="820"/>
      <c r="R13907" s="820"/>
      <c r="S13907" s="820"/>
      <c r="T13907" s="820"/>
      <c r="U13907" s="820"/>
      <c r="V13907" s="820"/>
      <c r="W13907" s="820"/>
      <c r="X13907" s="820"/>
      <c r="Y13907" s="820"/>
      <c r="Z13907" s="820"/>
    </row>
    <row r="13908" spans="7:26">
      <c r="G13908" s="826"/>
      <c r="H13908" s="820"/>
      <c r="J13908" s="820"/>
      <c r="K13908" s="820"/>
      <c r="L13908" s="820"/>
      <c r="M13908" s="820"/>
      <c r="N13908" s="820"/>
      <c r="O13908" s="820"/>
      <c r="P13908" s="820"/>
      <c r="Q13908" s="820"/>
      <c r="R13908" s="820"/>
      <c r="S13908" s="820"/>
      <c r="T13908" s="820"/>
      <c r="U13908" s="820"/>
      <c r="V13908" s="820"/>
      <c r="W13908" s="820"/>
      <c r="X13908" s="820"/>
      <c r="Y13908" s="820"/>
      <c r="Z13908" s="820"/>
    </row>
    <row r="13909" spans="7:26">
      <c r="G13909" s="826"/>
      <c r="H13909" s="820"/>
      <c r="J13909" s="820"/>
      <c r="K13909" s="820"/>
      <c r="L13909" s="820"/>
      <c r="M13909" s="820"/>
      <c r="N13909" s="820"/>
      <c r="O13909" s="820"/>
      <c r="P13909" s="820"/>
      <c r="Q13909" s="820"/>
      <c r="R13909" s="820"/>
      <c r="S13909" s="820"/>
      <c r="T13909" s="820"/>
      <c r="U13909" s="820"/>
      <c r="V13909" s="820"/>
      <c r="W13909" s="820"/>
      <c r="X13909" s="820"/>
      <c r="Y13909" s="820"/>
      <c r="Z13909" s="820"/>
    </row>
    <row r="13910" spans="7:26">
      <c r="G13910" s="826"/>
      <c r="H13910" s="820"/>
      <c r="J13910" s="820"/>
      <c r="K13910" s="820"/>
      <c r="L13910" s="820"/>
      <c r="M13910" s="820"/>
      <c r="N13910" s="820"/>
      <c r="O13910" s="820"/>
      <c r="P13910" s="820"/>
      <c r="Q13910" s="820"/>
      <c r="R13910" s="820"/>
      <c r="S13910" s="820"/>
      <c r="T13910" s="820"/>
      <c r="U13910" s="820"/>
      <c r="V13910" s="820"/>
      <c r="W13910" s="820"/>
      <c r="X13910" s="820"/>
      <c r="Y13910" s="820"/>
      <c r="Z13910" s="820"/>
    </row>
    <row r="13911" spans="7:26">
      <c r="G13911" s="826"/>
      <c r="H13911" s="820"/>
      <c r="J13911" s="820"/>
      <c r="K13911" s="820"/>
      <c r="L13911" s="820"/>
      <c r="M13911" s="820"/>
      <c r="N13911" s="820"/>
      <c r="O13911" s="820"/>
      <c r="P13911" s="820"/>
      <c r="Q13911" s="820"/>
      <c r="R13911" s="820"/>
      <c r="S13911" s="820"/>
      <c r="T13911" s="820"/>
      <c r="U13911" s="820"/>
      <c r="V13911" s="820"/>
      <c r="W13911" s="820"/>
      <c r="X13911" s="820"/>
      <c r="Y13911" s="820"/>
      <c r="Z13911" s="820"/>
    </row>
    <row r="13912" spans="7:26">
      <c r="G13912" s="826"/>
      <c r="H13912" s="820"/>
      <c r="J13912" s="820"/>
      <c r="K13912" s="820"/>
      <c r="L13912" s="820"/>
      <c r="M13912" s="820"/>
      <c r="N13912" s="820"/>
      <c r="O13912" s="820"/>
      <c r="P13912" s="820"/>
      <c r="Q13912" s="820"/>
      <c r="R13912" s="820"/>
      <c r="S13912" s="820"/>
      <c r="T13912" s="820"/>
      <c r="U13912" s="820"/>
      <c r="V13912" s="820"/>
      <c r="W13912" s="820"/>
      <c r="X13912" s="820"/>
      <c r="Y13912" s="820"/>
      <c r="Z13912" s="820"/>
    </row>
    <row r="13913" spans="7:26">
      <c r="G13913" s="826"/>
      <c r="H13913" s="820"/>
      <c r="J13913" s="820"/>
      <c r="K13913" s="820"/>
      <c r="L13913" s="820"/>
      <c r="M13913" s="820"/>
      <c r="N13913" s="820"/>
      <c r="O13913" s="820"/>
      <c r="P13913" s="820"/>
      <c r="Q13913" s="820"/>
      <c r="R13913" s="820"/>
      <c r="S13913" s="820"/>
      <c r="T13913" s="820"/>
      <c r="U13913" s="820"/>
      <c r="V13913" s="820"/>
      <c r="W13913" s="820"/>
      <c r="X13913" s="820"/>
      <c r="Y13913" s="820"/>
      <c r="Z13913" s="820"/>
    </row>
    <row r="13914" spans="7:26">
      <c r="G13914" s="826"/>
      <c r="H13914" s="820"/>
      <c r="J13914" s="820"/>
      <c r="K13914" s="820"/>
      <c r="L13914" s="820"/>
      <c r="M13914" s="820"/>
      <c r="N13914" s="820"/>
      <c r="O13914" s="820"/>
      <c r="P13914" s="820"/>
      <c r="Q13914" s="820"/>
      <c r="R13914" s="820"/>
      <c r="S13914" s="820"/>
      <c r="T13914" s="820"/>
      <c r="U13914" s="820"/>
      <c r="V13914" s="820"/>
      <c r="W13914" s="820"/>
      <c r="X13914" s="820"/>
      <c r="Y13914" s="820"/>
      <c r="Z13914" s="820"/>
    </row>
    <row r="13915" spans="7:26">
      <c r="G13915" s="826"/>
      <c r="H13915" s="820"/>
      <c r="J13915" s="820"/>
      <c r="K13915" s="820"/>
      <c r="L13915" s="820"/>
      <c r="M13915" s="820"/>
      <c r="N13915" s="820"/>
      <c r="O13915" s="820"/>
      <c r="P13915" s="820"/>
      <c r="Q13915" s="820"/>
      <c r="R13915" s="820"/>
      <c r="S13915" s="820"/>
      <c r="T13915" s="820"/>
      <c r="U13915" s="820"/>
      <c r="V13915" s="820"/>
      <c r="W13915" s="820"/>
      <c r="X13915" s="820"/>
      <c r="Y13915" s="820"/>
      <c r="Z13915" s="820"/>
    </row>
    <row r="13916" spans="7:26">
      <c r="G13916" s="826"/>
      <c r="H13916" s="820"/>
      <c r="J13916" s="820"/>
      <c r="K13916" s="820"/>
      <c r="L13916" s="820"/>
      <c r="M13916" s="820"/>
      <c r="N13916" s="820"/>
      <c r="O13916" s="820"/>
      <c r="P13916" s="820"/>
      <c r="Q13916" s="820"/>
      <c r="R13916" s="820"/>
      <c r="S13916" s="820"/>
      <c r="T13916" s="820"/>
      <c r="U13916" s="820"/>
      <c r="V13916" s="820"/>
      <c r="W13916" s="820"/>
      <c r="X13916" s="820"/>
      <c r="Y13916" s="820"/>
      <c r="Z13916" s="820"/>
    </row>
    <row r="13917" spans="7:26">
      <c r="G13917" s="826"/>
      <c r="H13917" s="820"/>
      <c r="J13917" s="820"/>
      <c r="K13917" s="820"/>
      <c r="L13917" s="820"/>
      <c r="M13917" s="820"/>
      <c r="N13917" s="820"/>
      <c r="O13917" s="820"/>
      <c r="P13917" s="820"/>
      <c r="Q13917" s="820"/>
      <c r="R13917" s="820"/>
      <c r="S13917" s="820"/>
      <c r="T13917" s="820"/>
      <c r="U13917" s="820"/>
      <c r="V13917" s="820"/>
      <c r="W13917" s="820"/>
      <c r="X13917" s="820"/>
      <c r="Y13917" s="820"/>
      <c r="Z13917" s="820"/>
    </row>
    <row r="13918" spans="7:26">
      <c r="G13918" s="826"/>
      <c r="H13918" s="820"/>
      <c r="J13918" s="820"/>
      <c r="K13918" s="820"/>
      <c r="L13918" s="820"/>
      <c r="M13918" s="820"/>
      <c r="N13918" s="820"/>
      <c r="O13918" s="820"/>
      <c r="P13918" s="820"/>
      <c r="Q13918" s="820"/>
      <c r="R13918" s="820"/>
      <c r="S13918" s="820"/>
      <c r="T13918" s="820"/>
      <c r="U13918" s="820"/>
      <c r="V13918" s="820"/>
      <c r="W13918" s="820"/>
      <c r="X13918" s="820"/>
      <c r="Y13918" s="820"/>
      <c r="Z13918" s="820"/>
    </row>
    <row r="13919" spans="7:26">
      <c r="G13919" s="826"/>
      <c r="H13919" s="820"/>
      <c r="J13919" s="820"/>
      <c r="K13919" s="820"/>
      <c r="L13919" s="820"/>
      <c r="M13919" s="820"/>
      <c r="N13919" s="820"/>
      <c r="O13919" s="820"/>
      <c r="P13919" s="820"/>
      <c r="Q13919" s="820"/>
      <c r="R13919" s="820"/>
      <c r="S13919" s="820"/>
      <c r="T13919" s="820"/>
      <c r="U13919" s="820"/>
      <c r="V13919" s="820"/>
      <c r="W13919" s="820"/>
      <c r="X13919" s="820"/>
      <c r="Y13919" s="820"/>
      <c r="Z13919" s="820"/>
    </row>
    <row r="13920" spans="7:26">
      <c r="G13920" s="826"/>
      <c r="H13920" s="820"/>
      <c r="J13920" s="820"/>
      <c r="K13920" s="820"/>
      <c r="L13920" s="820"/>
      <c r="M13920" s="820"/>
      <c r="N13920" s="820"/>
      <c r="O13920" s="820"/>
      <c r="P13920" s="820"/>
      <c r="Q13920" s="820"/>
      <c r="R13920" s="820"/>
      <c r="S13920" s="820"/>
      <c r="T13920" s="820"/>
      <c r="U13920" s="820"/>
      <c r="V13920" s="820"/>
      <c r="W13920" s="820"/>
      <c r="X13920" s="820"/>
      <c r="Y13920" s="820"/>
      <c r="Z13920" s="820"/>
    </row>
    <row r="13921" spans="7:26">
      <c r="G13921" s="826"/>
      <c r="H13921" s="820"/>
      <c r="J13921" s="820"/>
      <c r="K13921" s="820"/>
      <c r="L13921" s="820"/>
      <c r="M13921" s="820"/>
      <c r="N13921" s="820"/>
      <c r="O13921" s="820"/>
      <c r="P13921" s="820"/>
      <c r="Q13921" s="820"/>
      <c r="R13921" s="820"/>
      <c r="S13921" s="820"/>
      <c r="T13921" s="820"/>
      <c r="U13921" s="820"/>
      <c r="V13921" s="820"/>
      <c r="W13921" s="820"/>
      <c r="X13921" s="820"/>
      <c r="Y13921" s="820"/>
      <c r="Z13921" s="820"/>
    </row>
    <row r="13922" spans="7:26">
      <c r="G13922" s="826"/>
      <c r="H13922" s="820"/>
      <c r="J13922" s="820"/>
      <c r="K13922" s="820"/>
      <c r="L13922" s="820"/>
      <c r="M13922" s="820"/>
      <c r="N13922" s="820"/>
      <c r="O13922" s="820"/>
      <c r="P13922" s="820"/>
      <c r="Q13922" s="820"/>
      <c r="R13922" s="820"/>
      <c r="S13922" s="820"/>
      <c r="T13922" s="820"/>
      <c r="U13922" s="820"/>
      <c r="V13922" s="820"/>
      <c r="W13922" s="820"/>
      <c r="X13922" s="820"/>
      <c r="Y13922" s="820"/>
      <c r="Z13922" s="820"/>
    </row>
    <row r="13923" spans="7:26">
      <c r="G13923" s="826"/>
      <c r="H13923" s="820"/>
      <c r="J13923" s="820"/>
      <c r="K13923" s="820"/>
      <c r="L13923" s="820"/>
      <c r="M13923" s="820"/>
      <c r="N13923" s="820"/>
      <c r="O13923" s="820"/>
      <c r="P13923" s="820"/>
      <c r="Q13923" s="820"/>
      <c r="R13923" s="820"/>
      <c r="S13923" s="820"/>
      <c r="T13923" s="820"/>
      <c r="U13923" s="820"/>
      <c r="V13923" s="820"/>
      <c r="W13923" s="820"/>
      <c r="X13923" s="820"/>
      <c r="Y13923" s="820"/>
      <c r="Z13923" s="820"/>
    </row>
    <row r="13924" spans="7:26">
      <c r="G13924" s="826"/>
      <c r="H13924" s="820"/>
      <c r="J13924" s="820"/>
      <c r="K13924" s="820"/>
      <c r="L13924" s="820"/>
      <c r="M13924" s="820"/>
      <c r="N13924" s="820"/>
      <c r="O13924" s="820"/>
      <c r="P13924" s="820"/>
      <c r="Q13924" s="820"/>
      <c r="R13924" s="820"/>
      <c r="S13924" s="820"/>
      <c r="T13924" s="820"/>
      <c r="U13924" s="820"/>
      <c r="V13924" s="820"/>
      <c r="W13924" s="820"/>
      <c r="X13924" s="820"/>
      <c r="Y13924" s="820"/>
      <c r="Z13924" s="820"/>
    </row>
    <row r="13925" spans="7:26">
      <c r="G13925" s="826"/>
      <c r="H13925" s="820"/>
      <c r="J13925" s="820"/>
      <c r="K13925" s="820"/>
      <c r="L13925" s="820"/>
      <c r="M13925" s="820"/>
      <c r="N13925" s="820"/>
      <c r="O13925" s="820"/>
      <c r="P13925" s="820"/>
      <c r="Q13925" s="820"/>
      <c r="R13925" s="820"/>
      <c r="S13925" s="820"/>
      <c r="T13925" s="820"/>
      <c r="U13925" s="820"/>
      <c r="V13925" s="820"/>
      <c r="W13925" s="820"/>
      <c r="X13925" s="820"/>
      <c r="Y13925" s="820"/>
      <c r="Z13925" s="820"/>
    </row>
    <row r="13926" spans="7:26">
      <c r="G13926" s="826"/>
      <c r="H13926" s="820"/>
      <c r="J13926" s="820"/>
      <c r="K13926" s="820"/>
      <c r="L13926" s="820"/>
      <c r="M13926" s="820"/>
      <c r="N13926" s="820"/>
      <c r="O13926" s="820"/>
      <c r="P13926" s="820"/>
      <c r="Q13926" s="820"/>
      <c r="R13926" s="820"/>
      <c r="S13926" s="820"/>
      <c r="T13926" s="820"/>
      <c r="U13926" s="820"/>
      <c r="V13926" s="820"/>
      <c r="W13926" s="820"/>
      <c r="X13926" s="820"/>
      <c r="Y13926" s="820"/>
      <c r="Z13926" s="820"/>
    </row>
    <row r="13927" spans="7:26">
      <c r="G13927" s="826"/>
      <c r="H13927" s="820"/>
      <c r="J13927" s="820"/>
      <c r="K13927" s="820"/>
      <c r="L13927" s="820"/>
      <c r="M13927" s="820"/>
      <c r="N13927" s="820"/>
      <c r="O13927" s="820"/>
      <c r="P13927" s="820"/>
      <c r="Q13927" s="820"/>
      <c r="R13927" s="820"/>
      <c r="S13927" s="820"/>
      <c r="T13927" s="820"/>
      <c r="U13927" s="820"/>
      <c r="V13927" s="820"/>
      <c r="W13927" s="820"/>
      <c r="X13927" s="820"/>
      <c r="Y13927" s="820"/>
      <c r="Z13927" s="820"/>
    </row>
    <row r="13928" spans="7:26">
      <c r="G13928" s="826"/>
      <c r="H13928" s="820"/>
      <c r="J13928" s="820"/>
      <c r="K13928" s="820"/>
      <c r="L13928" s="820"/>
      <c r="M13928" s="820"/>
      <c r="N13928" s="820"/>
      <c r="O13928" s="820"/>
      <c r="P13928" s="820"/>
      <c r="Q13928" s="820"/>
      <c r="R13928" s="820"/>
      <c r="S13928" s="820"/>
      <c r="T13928" s="820"/>
      <c r="U13928" s="820"/>
      <c r="V13928" s="820"/>
      <c r="W13928" s="820"/>
      <c r="X13928" s="820"/>
      <c r="Y13928" s="820"/>
      <c r="Z13928" s="820"/>
    </row>
    <row r="13929" spans="7:26">
      <c r="G13929" s="826"/>
      <c r="H13929" s="820"/>
      <c r="J13929" s="820"/>
      <c r="K13929" s="820"/>
      <c r="L13929" s="820"/>
      <c r="M13929" s="820"/>
      <c r="N13929" s="820"/>
      <c r="O13929" s="820"/>
      <c r="P13929" s="820"/>
      <c r="Q13929" s="820"/>
      <c r="R13929" s="820"/>
      <c r="S13929" s="820"/>
      <c r="T13929" s="820"/>
      <c r="U13929" s="820"/>
      <c r="V13929" s="820"/>
      <c r="W13929" s="820"/>
      <c r="X13929" s="820"/>
      <c r="Y13929" s="820"/>
      <c r="Z13929" s="820"/>
    </row>
    <row r="13930" spans="7:26">
      <c r="G13930" s="826"/>
      <c r="H13930" s="820"/>
      <c r="J13930" s="820"/>
      <c r="K13930" s="820"/>
      <c r="L13930" s="820"/>
      <c r="M13930" s="820"/>
      <c r="N13930" s="820"/>
      <c r="O13930" s="820"/>
      <c r="P13930" s="820"/>
      <c r="Q13930" s="820"/>
      <c r="R13930" s="820"/>
      <c r="S13930" s="820"/>
      <c r="T13930" s="820"/>
      <c r="U13930" s="820"/>
      <c r="V13930" s="820"/>
      <c r="W13930" s="820"/>
      <c r="X13930" s="820"/>
      <c r="Y13930" s="820"/>
      <c r="Z13930" s="820"/>
    </row>
    <row r="13931" spans="7:26">
      <c r="G13931" s="826"/>
      <c r="H13931" s="820"/>
      <c r="J13931" s="820"/>
      <c r="K13931" s="820"/>
      <c r="L13931" s="820"/>
      <c r="M13931" s="820"/>
      <c r="N13931" s="820"/>
      <c r="O13931" s="820"/>
      <c r="P13931" s="820"/>
      <c r="Q13931" s="820"/>
      <c r="R13931" s="820"/>
      <c r="S13931" s="820"/>
      <c r="T13931" s="820"/>
      <c r="U13931" s="820"/>
      <c r="V13931" s="820"/>
      <c r="W13931" s="820"/>
      <c r="X13931" s="820"/>
      <c r="Y13931" s="820"/>
      <c r="Z13931" s="820"/>
    </row>
    <row r="13932" spans="7:26">
      <c r="G13932" s="826"/>
      <c r="H13932" s="820"/>
      <c r="J13932" s="820"/>
      <c r="K13932" s="820"/>
      <c r="L13932" s="820"/>
      <c r="M13932" s="820"/>
      <c r="N13932" s="820"/>
      <c r="O13932" s="820"/>
      <c r="P13932" s="820"/>
      <c r="Q13932" s="820"/>
      <c r="R13932" s="820"/>
      <c r="S13932" s="820"/>
      <c r="T13932" s="820"/>
      <c r="U13932" s="820"/>
      <c r="V13932" s="820"/>
      <c r="W13932" s="820"/>
      <c r="X13932" s="820"/>
      <c r="Y13932" s="820"/>
      <c r="Z13932" s="820"/>
    </row>
    <row r="13933" spans="7:26">
      <c r="G13933" s="826"/>
      <c r="H13933" s="820"/>
      <c r="J13933" s="820"/>
      <c r="K13933" s="820"/>
      <c r="L13933" s="820"/>
      <c r="M13933" s="820"/>
      <c r="N13933" s="820"/>
      <c r="O13933" s="820"/>
      <c r="P13933" s="820"/>
      <c r="Q13933" s="820"/>
      <c r="R13933" s="820"/>
      <c r="S13933" s="820"/>
      <c r="T13933" s="820"/>
      <c r="U13933" s="820"/>
      <c r="V13933" s="820"/>
      <c r="W13933" s="820"/>
      <c r="X13933" s="820"/>
      <c r="Y13933" s="820"/>
      <c r="Z13933" s="820"/>
    </row>
    <row r="13934" spans="7:26">
      <c r="G13934" s="826"/>
      <c r="H13934" s="820"/>
      <c r="J13934" s="820"/>
      <c r="K13934" s="820"/>
      <c r="L13934" s="820"/>
      <c r="M13934" s="820"/>
      <c r="N13934" s="820"/>
      <c r="O13934" s="820"/>
      <c r="P13934" s="820"/>
      <c r="Q13934" s="820"/>
      <c r="R13934" s="820"/>
      <c r="S13934" s="820"/>
      <c r="T13934" s="820"/>
      <c r="U13934" s="820"/>
      <c r="V13934" s="820"/>
      <c r="W13934" s="820"/>
      <c r="X13934" s="820"/>
      <c r="Y13934" s="820"/>
      <c r="Z13934" s="820"/>
    </row>
    <row r="13935" spans="7:26">
      <c r="G13935" s="826"/>
      <c r="H13935" s="820"/>
      <c r="J13935" s="820"/>
      <c r="K13935" s="820"/>
      <c r="L13935" s="820"/>
      <c r="M13935" s="820"/>
      <c r="N13935" s="820"/>
      <c r="O13935" s="820"/>
      <c r="P13935" s="820"/>
      <c r="Q13935" s="820"/>
      <c r="R13935" s="820"/>
      <c r="S13935" s="820"/>
      <c r="T13935" s="820"/>
      <c r="U13935" s="820"/>
      <c r="V13935" s="820"/>
      <c r="W13935" s="820"/>
      <c r="X13935" s="820"/>
      <c r="Y13935" s="820"/>
      <c r="Z13935" s="820"/>
    </row>
    <row r="13936" spans="7:26">
      <c r="G13936" s="826"/>
      <c r="H13936" s="820"/>
      <c r="J13936" s="820"/>
      <c r="K13936" s="820"/>
      <c r="L13936" s="820"/>
      <c r="M13936" s="820"/>
      <c r="N13936" s="820"/>
      <c r="O13936" s="820"/>
      <c r="P13936" s="820"/>
      <c r="Q13936" s="820"/>
      <c r="R13936" s="820"/>
      <c r="S13936" s="820"/>
      <c r="T13936" s="820"/>
      <c r="U13936" s="820"/>
      <c r="V13936" s="820"/>
      <c r="W13936" s="820"/>
      <c r="X13936" s="820"/>
      <c r="Y13936" s="820"/>
      <c r="Z13936" s="820"/>
    </row>
    <row r="13937" spans="7:26">
      <c r="G13937" s="826"/>
      <c r="H13937" s="820"/>
      <c r="J13937" s="820"/>
      <c r="K13937" s="820"/>
      <c r="L13937" s="820"/>
      <c r="M13937" s="820"/>
      <c r="N13937" s="820"/>
      <c r="O13937" s="820"/>
      <c r="P13937" s="820"/>
      <c r="Q13937" s="820"/>
      <c r="R13937" s="820"/>
      <c r="S13937" s="820"/>
      <c r="T13937" s="820"/>
      <c r="U13937" s="820"/>
      <c r="V13937" s="820"/>
      <c r="W13937" s="820"/>
      <c r="X13937" s="820"/>
      <c r="Y13937" s="820"/>
      <c r="Z13937" s="820"/>
    </row>
    <row r="13938" spans="7:26">
      <c r="G13938" s="826"/>
      <c r="H13938" s="820"/>
      <c r="J13938" s="820"/>
      <c r="K13938" s="820"/>
      <c r="L13938" s="820"/>
      <c r="M13938" s="820"/>
      <c r="N13938" s="820"/>
      <c r="O13938" s="820"/>
      <c r="P13938" s="820"/>
      <c r="Q13938" s="820"/>
      <c r="R13938" s="820"/>
      <c r="S13938" s="820"/>
      <c r="T13938" s="820"/>
      <c r="U13938" s="820"/>
      <c r="V13938" s="820"/>
      <c r="W13938" s="820"/>
      <c r="X13938" s="820"/>
      <c r="Y13938" s="820"/>
      <c r="Z13938" s="820"/>
    </row>
    <row r="13939" spans="7:26">
      <c r="G13939" s="826"/>
      <c r="H13939" s="820"/>
      <c r="J13939" s="820"/>
      <c r="K13939" s="820"/>
      <c r="L13939" s="820"/>
      <c r="M13939" s="820"/>
      <c r="N13939" s="820"/>
      <c r="O13939" s="820"/>
      <c r="P13939" s="820"/>
      <c r="Q13939" s="820"/>
      <c r="R13939" s="820"/>
      <c r="S13939" s="820"/>
      <c r="T13939" s="820"/>
      <c r="U13939" s="820"/>
      <c r="V13939" s="820"/>
      <c r="W13939" s="820"/>
      <c r="X13939" s="820"/>
      <c r="Y13939" s="820"/>
      <c r="Z13939" s="820"/>
    </row>
    <row r="13940" spans="7:26">
      <c r="G13940" s="826"/>
      <c r="H13940" s="820"/>
      <c r="J13940" s="820"/>
      <c r="K13940" s="820"/>
      <c r="L13940" s="820"/>
      <c r="M13940" s="820"/>
      <c r="N13940" s="820"/>
      <c r="O13940" s="820"/>
      <c r="P13940" s="820"/>
      <c r="Q13940" s="820"/>
      <c r="R13940" s="820"/>
      <c r="S13940" s="820"/>
      <c r="T13940" s="820"/>
      <c r="U13940" s="820"/>
      <c r="V13940" s="820"/>
      <c r="W13940" s="820"/>
      <c r="X13940" s="820"/>
      <c r="Y13940" s="820"/>
      <c r="Z13940" s="820"/>
    </row>
    <row r="13941" spans="7:26">
      <c r="G13941" s="826"/>
      <c r="H13941" s="820"/>
      <c r="J13941" s="820"/>
      <c r="K13941" s="820"/>
      <c r="L13941" s="820"/>
      <c r="M13941" s="820"/>
      <c r="N13941" s="820"/>
      <c r="O13941" s="820"/>
      <c r="P13941" s="820"/>
      <c r="Q13941" s="820"/>
      <c r="R13941" s="820"/>
      <c r="S13941" s="820"/>
      <c r="T13941" s="820"/>
      <c r="U13941" s="820"/>
      <c r="V13941" s="820"/>
      <c r="W13941" s="820"/>
      <c r="X13941" s="820"/>
      <c r="Y13941" s="820"/>
      <c r="Z13941" s="820"/>
    </row>
    <row r="13942" spans="7:26">
      <c r="G13942" s="826"/>
      <c r="H13942" s="820"/>
      <c r="J13942" s="820"/>
      <c r="K13942" s="820"/>
      <c r="L13942" s="820"/>
      <c r="M13942" s="820"/>
      <c r="N13942" s="820"/>
      <c r="O13942" s="820"/>
      <c r="P13942" s="820"/>
      <c r="Q13942" s="820"/>
      <c r="R13942" s="820"/>
      <c r="S13942" s="820"/>
      <c r="T13942" s="820"/>
      <c r="U13942" s="820"/>
      <c r="V13942" s="820"/>
      <c r="W13942" s="820"/>
      <c r="X13942" s="820"/>
      <c r="Y13942" s="820"/>
      <c r="Z13942" s="820"/>
    </row>
    <row r="13943" spans="7:26">
      <c r="G13943" s="826"/>
      <c r="H13943" s="820"/>
      <c r="J13943" s="820"/>
      <c r="K13943" s="820"/>
      <c r="L13943" s="820"/>
      <c r="M13943" s="820"/>
      <c r="N13943" s="820"/>
      <c r="O13943" s="820"/>
      <c r="P13943" s="820"/>
      <c r="Q13943" s="820"/>
      <c r="R13943" s="820"/>
      <c r="S13943" s="820"/>
      <c r="T13943" s="820"/>
      <c r="U13943" s="820"/>
      <c r="V13943" s="820"/>
      <c r="W13943" s="820"/>
      <c r="X13943" s="820"/>
      <c r="Y13943" s="820"/>
      <c r="Z13943" s="820"/>
    </row>
    <row r="13944" spans="7:26">
      <c r="G13944" s="826"/>
      <c r="H13944" s="820"/>
      <c r="J13944" s="820"/>
      <c r="K13944" s="820"/>
      <c r="L13944" s="820"/>
      <c r="M13944" s="820"/>
      <c r="N13944" s="820"/>
      <c r="O13944" s="820"/>
      <c r="P13944" s="820"/>
      <c r="Q13944" s="820"/>
      <c r="R13944" s="820"/>
      <c r="S13944" s="820"/>
      <c r="T13944" s="820"/>
      <c r="U13944" s="820"/>
      <c r="V13944" s="820"/>
      <c r="W13944" s="820"/>
      <c r="X13944" s="820"/>
      <c r="Y13944" s="820"/>
      <c r="Z13944" s="820"/>
    </row>
    <row r="13945" spans="7:26">
      <c r="G13945" s="826"/>
      <c r="H13945" s="820"/>
      <c r="J13945" s="820"/>
      <c r="K13945" s="820"/>
      <c r="L13945" s="820"/>
      <c r="M13945" s="820"/>
      <c r="N13945" s="820"/>
      <c r="O13945" s="820"/>
      <c r="P13945" s="820"/>
      <c r="Q13945" s="820"/>
      <c r="R13945" s="820"/>
      <c r="S13945" s="820"/>
      <c r="T13945" s="820"/>
      <c r="U13945" s="820"/>
      <c r="V13945" s="820"/>
      <c r="W13945" s="820"/>
      <c r="X13945" s="820"/>
      <c r="Y13945" s="820"/>
      <c r="Z13945" s="820"/>
    </row>
    <row r="13946" spans="7:26">
      <c r="G13946" s="826"/>
      <c r="H13946" s="820"/>
      <c r="J13946" s="820"/>
      <c r="K13946" s="820"/>
      <c r="L13946" s="820"/>
      <c r="M13946" s="820"/>
      <c r="N13946" s="820"/>
      <c r="O13946" s="820"/>
      <c r="P13946" s="820"/>
      <c r="Q13946" s="820"/>
      <c r="R13946" s="820"/>
      <c r="S13946" s="820"/>
      <c r="T13946" s="820"/>
      <c r="U13946" s="820"/>
      <c r="V13946" s="820"/>
      <c r="W13946" s="820"/>
      <c r="X13946" s="820"/>
      <c r="Y13946" s="820"/>
      <c r="Z13946" s="820"/>
    </row>
    <row r="13947" spans="7:26">
      <c r="G13947" s="826"/>
      <c r="H13947" s="820"/>
      <c r="J13947" s="820"/>
      <c r="K13947" s="820"/>
      <c r="L13947" s="820"/>
      <c r="M13947" s="820"/>
      <c r="N13947" s="820"/>
      <c r="O13947" s="820"/>
      <c r="P13947" s="820"/>
      <c r="Q13947" s="820"/>
      <c r="R13947" s="820"/>
      <c r="S13947" s="820"/>
      <c r="T13947" s="820"/>
      <c r="U13947" s="820"/>
      <c r="V13947" s="820"/>
      <c r="W13947" s="820"/>
      <c r="X13947" s="820"/>
      <c r="Y13947" s="820"/>
      <c r="Z13947" s="820"/>
    </row>
    <row r="13948" spans="7:26">
      <c r="G13948" s="826"/>
      <c r="H13948" s="820"/>
      <c r="J13948" s="820"/>
      <c r="K13948" s="820"/>
      <c r="L13948" s="820"/>
      <c r="M13948" s="820"/>
      <c r="N13948" s="820"/>
      <c r="O13948" s="820"/>
      <c r="P13948" s="820"/>
      <c r="Q13948" s="820"/>
      <c r="R13948" s="820"/>
      <c r="S13948" s="820"/>
      <c r="T13948" s="820"/>
      <c r="U13948" s="820"/>
      <c r="V13948" s="820"/>
      <c r="W13948" s="820"/>
      <c r="X13948" s="820"/>
      <c r="Y13948" s="820"/>
      <c r="Z13948" s="820"/>
    </row>
    <row r="13949" spans="7:26">
      <c r="G13949" s="826"/>
      <c r="H13949" s="820"/>
      <c r="J13949" s="820"/>
      <c r="K13949" s="820"/>
      <c r="L13949" s="820"/>
      <c r="M13949" s="820"/>
      <c r="N13949" s="820"/>
      <c r="O13949" s="820"/>
      <c r="P13949" s="820"/>
      <c r="Q13949" s="820"/>
      <c r="R13949" s="820"/>
      <c r="S13949" s="820"/>
      <c r="T13949" s="820"/>
      <c r="U13949" s="820"/>
      <c r="V13949" s="820"/>
      <c r="W13949" s="820"/>
      <c r="X13949" s="820"/>
      <c r="Y13949" s="820"/>
      <c r="Z13949" s="820"/>
    </row>
    <row r="13950" spans="7:26">
      <c r="G13950" s="826"/>
      <c r="H13950" s="820"/>
      <c r="J13950" s="820"/>
      <c r="K13950" s="820"/>
      <c r="L13950" s="820"/>
      <c r="M13950" s="820"/>
      <c r="N13950" s="820"/>
      <c r="O13950" s="820"/>
      <c r="P13950" s="820"/>
      <c r="Q13950" s="820"/>
      <c r="R13950" s="820"/>
      <c r="S13950" s="820"/>
      <c r="T13950" s="820"/>
      <c r="U13950" s="820"/>
      <c r="V13950" s="820"/>
      <c r="W13950" s="820"/>
      <c r="X13950" s="820"/>
      <c r="Y13950" s="820"/>
      <c r="Z13950" s="820"/>
    </row>
    <row r="13951" spans="7:26">
      <c r="G13951" s="826"/>
      <c r="H13951" s="820"/>
      <c r="J13951" s="820"/>
      <c r="K13951" s="820"/>
      <c r="L13951" s="820"/>
      <c r="M13951" s="820"/>
      <c r="N13951" s="820"/>
      <c r="O13951" s="820"/>
      <c r="P13951" s="820"/>
      <c r="Q13951" s="820"/>
      <c r="R13951" s="820"/>
      <c r="S13951" s="820"/>
      <c r="T13951" s="820"/>
      <c r="U13951" s="820"/>
      <c r="V13951" s="820"/>
      <c r="W13951" s="820"/>
      <c r="X13951" s="820"/>
      <c r="Y13951" s="820"/>
      <c r="Z13951" s="820"/>
    </row>
    <row r="13952" spans="7:26">
      <c r="G13952" s="826"/>
      <c r="H13952" s="820"/>
      <c r="J13952" s="820"/>
      <c r="K13952" s="820"/>
      <c r="L13952" s="820"/>
      <c r="M13952" s="820"/>
      <c r="N13952" s="820"/>
      <c r="O13952" s="820"/>
      <c r="P13952" s="820"/>
      <c r="Q13952" s="820"/>
      <c r="R13952" s="820"/>
      <c r="S13952" s="820"/>
      <c r="T13952" s="820"/>
      <c r="U13952" s="820"/>
      <c r="V13952" s="820"/>
      <c r="W13952" s="820"/>
      <c r="X13952" s="820"/>
      <c r="Y13952" s="820"/>
      <c r="Z13952" s="820"/>
    </row>
    <row r="13953" spans="7:26">
      <c r="G13953" s="826"/>
      <c r="H13953" s="820"/>
      <c r="J13953" s="820"/>
      <c r="K13953" s="820"/>
      <c r="L13953" s="820"/>
      <c r="M13953" s="820"/>
      <c r="N13953" s="820"/>
      <c r="O13953" s="820"/>
      <c r="P13953" s="820"/>
      <c r="Q13953" s="820"/>
      <c r="R13953" s="820"/>
      <c r="S13953" s="820"/>
      <c r="T13953" s="820"/>
      <c r="U13953" s="820"/>
      <c r="V13953" s="820"/>
      <c r="W13953" s="820"/>
      <c r="X13953" s="820"/>
      <c r="Y13953" s="820"/>
      <c r="Z13953" s="820"/>
    </row>
    <row r="13954" spans="7:26">
      <c r="G13954" s="826"/>
      <c r="H13954" s="820"/>
      <c r="J13954" s="820"/>
      <c r="K13954" s="820"/>
      <c r="L13954" s="820"/>
      <c r="M13954" s="820"/>
      <c r="N13954" s="820"/>
      <c r="O13954" s="820"/>
      <c r="P13954" s="820"/>
      <c r="Q13954" s="820"/>
      <c r="R13954" s="820"/>
      <c r="S13954" s="820"/>
      <c r="T13954" s="820"/>
      <c r="U13954" s="820"/>
      <c r="V13954" s="820"/>
      <c r="W13954" s="820"/>
      <c r="X13954" s="820"/>
      <c r="Y13954" s="820"/>
      <c r="Z13954" s="820"/>
    </row>
    <row r="13955" spans="7:26">
      <c r="G13955" s="826"/>
      <c r="H13955" s="820"/>
      <c r="J13955" s="820"/>
      <c r="K13955" s="820"/>
      <c r="L13955" s="820"/>
      <c r="M13955" s="820"/>
      <c r="N13955" s="820"/>
      <c r="O13955" s="820"/>
      <c r="P13955" s="820"/>
      <c r="Q13955" s="820"/>
      <c r="R13955" s="820"/>
      <c r="S13955" s="820"/>
      <c r="T13955" s="820"/>
      <c r="U13955" s="820"/>
      <c r="V13955" s="820"/>
      <c r="W13955" s="820"/>
      <c r="X13955" s="820"/>
      <c r="Y13955" s="820"/>
      <c r="Z13955" s="820"/>
    </row>
    <row r="13956" spans="7:26">
      <c r="G13956" s="826"/>
      <c r="H13956" s="820"/>
      <c r="J13956" s="820"/>
      <c r="K13956" s="820"/>
      <c r="L13956" s="820"/>
      <c r="M13956" s="820"/>
      <c r="N13956" s="820"/>
      <c r="O13956" s="820"/>
      <c r="P13956" s="820"/>
      <c r="Q13956" s="820"/>
      <c r="R13956" s="820"/>
      <c r="S13956" s="820"/>
      <c r="T13956" s="820"/>
      <c r="U13956" s="820"/>
      <c r="V13956" s="820"/>
      <c r="W13956" s="820"/>
      <c r="X13956" s="820"/>
      <c r="Y13956" s="820"/>
      <c r="Z13956" s="820"/>
    </row>
    <row r="13957" spans="7:26">
      <c r="G13957" s="826"/>
      <c r="H13957" s="820"/>
      <c r="J13957" s="820"/>
      <c r="K13957" s="820"/>
      <c r="L13957" s="820"/>
      <c r="M13957" s="820"/>
      <c r="N13957" s="820"/>
      <c r="O13957" s="820"/>
      <c r="P13957" s="820"/>
      <c r="Q13957" s="820"/>
      <c r="R13957" s="820"/>
      <c r="S13957" s="820"/>
      <c r="T13957" s="820"/>
      <c r="U13957" s="820"/>
      <c r="V13957" s="820"/>
      <c r="W13957" s="820"/>
      <c r="X13957" s="820"/>
      <c r="Y13957" s="820"/>
      <c r="Z13957" s="820"/>
    </row>
    <row r="13958" spans="7:26">
      <c r="G13958" s="826"/>
      <c r="H13958" s="820"/>
      <c r="J13958" s="820"/>
      <c r="K13958" s="820"/>
      <c r="L13958" s="820"/>
      <c r="M13958" s="820"/>
      <c r="N13958" s="820"/>
      <c r="O13958" s="820"/>
      <c r="P13958" s="820"/>
      <c r="Q13958" s="820"/>
      <c r="R13958" s="820"/>
      <c r="S13958" s="820"/>
      <c r="T13958" s="820"/>
      <c r="U13958" s="820"/>
      <c r="V13958" s="820"/>
      <c r="W13958" s="820"/>
      <c r="X13958" s="820"/>
      <c r="Y13958" s="820"/>
      <c r="Z13958" s="820"/>
    </row>
    <row r="13959" spans="7:26">
      <c r="G13959" s="826"/>
      <c r="H13959" s="820"/>
      <c r="J13959" s="820"/>
      <c r="K13959" s="820"/>
      <c r="L13959" s="820"/>
      <c r="M13959" s="820"/>
      <c r="N13959" s="820"/>
      <c r="O13959" s="820"/>
      <c r="P13959" s="820"/>
      <c r="Q13959" s="820"/>
      <c r="R13959" s="820"/>
      <c r="S13959" s="820"/>
      <c r="T13959" s="820"/>
      <c r="U13959" s="820"/>
      <c r="V13959" s="820"/>
      <c r="W13959" s="820"/>
      <c r="X13959" s="820"/>
      <c r="Y13959" s="820"/>
      <c r="Z13959" s="820"/>
    </row>
    <row r="13960" spans="7:26">
      <c r="G13960" s="826"/>
      <c r="H13960" s="820"/>
      <c r="J13960" s="820"/>
      <c r="K13960" s="820"/>
      <c r="L13960" s="820"/>
      <c r="M13960" s="820"/>
      <c r="N13960" s="820"/>
      <c r="O13960" s="820"/>
      <c r="P13960" s="820"/>
      <c r="Q13960" s="820"/>
      <c r="R13960" s="820"/>
      <c r="S13960" s="820"/>
      <c r="T13960" s="820"/>
      <c r="U13960" s="820"/>
      <c r="V13960" s="820"/>
      <c r="W13960" s="820"/>
      <c r="X13960" s="820"/>
      <c r="Y13960" s="820"/>
      <c r="Z13960" s="820"/>
    </row>
    <row r="13961" spans="7:26">
      <c r="G13961" s="826"/>
      <c r="H13961" s="820"/>
      <c r="J13961" s="820"/>
      <c r="K13961" s="820"/>
      <c r="L13961" s="820"/>
      <c r="M13961" s="820"/>
      <c r="N13961" s="820"/>
      <c r="O13961" s="820"/>
      <c r="P13961" s="820"/>
      <c r="Q13961" s="820"/>
      <c r="R13961" s="820"/>
      <c r="S13961" s="820"/>
      <c r="T13961" s="820"/>
      <c r="U13961" s="820"/>
      <c r="V13961" s="820"/>
      <c r="W13961" s="820"/>
      <c r="X13961" s="820"/>
      <c r="Y13961" s="820"/>
      <c r="Z13961" s="820"/>
    </row>
    <row r="13962" spans="7:26">
      <c r="G13962" s="826"/>
      <c r="H13962" s="820"/>
      <c r="J13962" s="820"/>
      <c r="K13962" s="820"/>
      <c r="L13962" s="820"/>
      <c r="M13962" s="820"/>
      <c r="N13962" s="820"/>
      <c r="O13962" s="820"/>
      <c r="P13962" s="820"/>
      <c r="Q13962" s="820"/>
      <c r="R13962" s="820"/>
      <c r="S13962" s="820"/>
      <c r="T13962" s="820"/>
      <c r="U13962" s="820"/>
      <c r="V13962" s="820"/>
      <c r="W13962" s="820"/>
      <c r="X13962" s="820"/>
      <c r="Y13962" s="820"/>
      <c r="Z13962" s="820"/>
    </row>
    <row r="13963" spans="7:26">
      <c r="G13963" s="826"/>
      <c r="H13963" s="820"/>
      <c r="J13963" s="820"/>
      <c r="K13963" s="820"/>
      <c r="L13963" s="820"/>
      <c r="M13963" s="820"/>
      <c r="N13963" s="820"/>
      <c r="O13963" s="820"/>
      <c r="P13963" s="820"/>
      <c r="Q13963" s="820"/>
      <c r="R13963" s="820"/>
      <c r="S13963" s="820"/>
      <c r="T13963" s="820"/>
      <c r="U13963" s="820"/>
      <c r="V13963" s="820"/>
      <c r="W13963" s="820"/>
      <c r="X13963" s="820"/>
      <c r="Y13963" s="820"/>
      <c r="Z13963" s="820"/>
    </row>
    <row r="13964" spans="7:26">
      <c r="G13964" s="826"/>
      <c r="H13964" s="820"/>
      <c r="J13964" s="820"/>
      <c r="K13964" s="820"/>
      <c r="L13964" s="820"/>
      <c r="M13964" s="820"/>
      <c r="N13964" s="820"/>
      <c r="O13964" s="820"/>
      <c r="P13964" s="820"/>
      <c r="Q13964" s="820"/>
      <c r="R13964" s="820"/>
      <c r="S13964" s="820"/>
      <c r="T13964" s="820"/>
      <c r="U13964" s="820"/>
      <c r="V13964" s="820"/>
      <c r="W13964" s="820"/>
      <c r="X13964" s="820"/>
      <c r="Y13964" s="820"/>
      <c r="Z13964" s="820"/>
    </row>
    <row r="13965" spans="7:26">
      <c r="G13965" s="826"/>
      <c r="H13965" s="820"/>
      <c r="J13965" s="820"/>
      <c r="K13965" s="820"/>
      <c r="L13965" s="820"/>
      <c r="M13965" s="820"/>
      <c r="N13965" s="820"/>
      <c r="O13965" s="820"/>
      <c r="P13965" s="820"/>
      <c r="Q13965" s="820"/>
      <c r="R13965" s="820"/>
      <c r="S13965" s="820"/>
      <c r="T13965" s="820"/>
      <c r="U13965" s="820"/>
      <c r="V13965" s="820"/>
      <c r="W13965" s="820"/>
      <c r="X13965" s="820"/>
      <c r="Y13965" s="820"/>
      <c r="Z13965" s="820"/>
    </row>
    <row r="13966" spans="7:26">
      <c r="G13966" s="826"/>
      <c r="H13966" s="820"/>
      <c r="J13966" s="820"/>
      <c r="K13966" s="820"/>
      <c r="L13966" s="820"/>
      <c r="M13966" s="820"/>
      <c r="N13966" s="820"/>
      <c r="O13966" s="820"/>
      <c r="P13966" s="820"/>
      <c r="Q13966" s="820"/>
      <c r="R13966" s="820"/>
      <c r="S13966" s="820"/>
      <c r="T13966" s="820"/>
      <c r="U13966" s="820"/>
      <c r="V13966" s="820"/>
      <c r="W13966" s="820"/>
      <c r="X13966" s="820"/>
      <c r="Y13966" s="820"/>
      <c r="Z13966" s="820"/>
    </row>
    <row r="13967" spans="7:26">
      <c r="G13967" s="826"/>
      <c r="H13967" s="820"/>
      <c r="J13967" s="820"/>
      <c r="K13967" s="820"/>
      <c r="L13967" s="820"/>
      <c r="M13967" s="820"/>
      <c r="N13967" s="820"/>
      <c r="O13967" s="820"/>
      <c r="P13967" s="820"/>
      <c r="Q13967" s="820"/>
      <c r="R13967" s="820"/>
      <c r="S13967" s="820"/>
      <c r="T13967" s="820"/>
      <c r="U13967" s="820"/>
      <c r="V13967" s="820"/>
      <c r="W13967" s="820"/>
      <c r="X13967" s="820"/>
      <c r="Y13967" s="820"/>
      <c r="Z13967" s="820"/>
    </row>
    <row r="13968" spans="7:26">
      <c r="G13968" s="826"/>
      <c r="H13968" s="820"/>
      <c r="J13968" s="820"/>
      <c r="K13968" s="820"/>
      <c r="L13968" s="820"/>
      <c r="M13968" s="820"/>
      <c r="N13968" s="820"/>
      <c r="O13968" s="820"/>
      <c r="P13968" s="820"/>
      <c r="Q13968" s="820"/>
      <c r="R13968" s="820"/>
      <c r="S13968" s="820"/>
      <c r="T13968" s="820"/>
      <c r="U13968" s="820"/>
      <c r="V13968" s="820"/>
      <c r="W13968" s="820"/>
      <c r="X13968" s="820"/>
      <c r="Y13968" s="820"/>
      <c r="Z13968" s="820"/>
    </row>
    <row r="13969" spans="7:26">
      <c r="G13969" s="826"/>
      <c r="H13969" s="820"/>
      <c r="J13969" s="820"/>
      <c r="K13969" s="820"/>
      <c r="L13969" s="820"/>
      <c r="M13969" s="820"/>
      <c r="N13969" s="820"/>
      <c r="O13969" s="820"/>
      <c r="P13969" s="820"/>
      <c r="Q13969" s="820"/>
      <c r="R13969" s="820"/>
      <c r="S13969" s="820"/>
      <c r="T13969" s="820"/>
      <c r="U13969" s="820"/>
      <c r="V13969" s="820"/>
      <c r="W13969" s="820"/>
      <c r="X13969" s="820"/>
      <c r="Y13969" s="820"/>
      <c r="Z13969" s="820"/>
    </row>
    <row r="13970" spans="7:26">
      <c r="G13970" s="826"/>
      <c r="H13970" s="820"/>
      <c r="J13970" s="820"/>
      <c r="K13970" s="820"/>
      <c r="L13970" s="820"/>
      <c r="M13970" s="820"/>
      <c r="N13970" s="820"/>
      <c r="O13970" s="820"/>
      <c r="P13970" s="820"/>
      <c r="Q13970" s="820"/>
      <c r="R13970" s="820"/>
      <c r="S13970" s="820"/>
      <c r="T13970" s="820"/>
      <c r="U13970" s="820"/>
      <c r="V13970" s="820"/>
      <c r="W13970" s="820"/>
      <c r="X13970" s="820"/>
      <c r="Y13970" s="820"/>
      <c r="Z13970" s="820"/>
    </row>
    <row r="13971" spans="7:26">
      <c r="G13971" s="826"/>
      <c r="H13971" s="820"/>
      <c r="J13971" s="820"/>
      <c r="K13971" s="820"/>
      <c r="L13971" s="820"/>
      <c r="M13971" s="820"/>
      <c r="N13971" s="820"/>
      <c r="O13971" s="820"/>
      <c r="P13971" s="820"/>
      <c r="Q13971" s="820"/>
      <c r="R13971" s="820"/>
      <c r="S13971" s="820"/>
      <c r="T13971" s="820"/>
      <c r="U13971" s="820"/>
      <c r="V13971" s="820"/>
      <c r="W13971" s="820"/>
      <c r="X13971" s="820"/>
      <c r="Y13971" s="820"/>
      <c r="Z13971" s="820"/>
    </row>
    <row r="13972" spans="7:26">
      <c r="G13972" s="826"/>
      <c r="H13972" s="820"/>
      <c r="J13972" s="820"/>
      <c r="K13972" s="820"/>
      <c r="L13972" s="820"/>
      <c r="M13972" s="820"/>
      <c r="N13972" s="820"/>
      <c r="O13972" s="820"/>
      <c r="P13972" s="820"/>
      <c r="Q13972" s="820"/>
      <c r="R13972" s="820"/>
      <c r="S13972" s="820"/>
      <c r="T13972" s="820"/>
      <c r="U13972" s="820"/>
      <c r="V13972" s="820"/>
      <c r="W13972" s="820"/>
      <c r="X13972" s="820"/>
      <c r="Y13972" s="820"/>
      <c r="Z13972" s="820"/>
    </row>
    <row r="13973" spans="7:26">
      <c r="G13973" s="826"/>
      <c r="H13973" s="820"/>
      <c r="J13973" s="820"/>
      <c r="K13973" s="820"/>
      <c r="L13973" s="820"/>
      <c r="M13973" s="820"/>
      <c r="N13973" s="820"/>
      <c r="O13973" s="820"/>
      <c r="P13973" s="820"/>
      <c r="Q13973" s="820"/>
      <c r="R13973" s="820"/>
      <c r="S13973" s="820"/>
      <c r="T13973" s="820"/>
      <c r="U13973" s="820"/>
      <c r="V13973" s="820"/>
      <c r="W13973" s="820"/>
      <c r="X13973" s="820"/>
      <c r="Y13973" s="820"/>
      <c r="Z13973" s="820"/>
    </row>
    <row r="13974" spans="7:26">
      <c r="G13974" s="826"/>
      <c r="H13974" s="820"/>
      <c r="J13974" s="820"/>
      <c r="K13974" s="820"/>
      <c r="L13974" s="820"/>
      <c r="M13974" s="820"/>
      <c r="N13974" s="820"/>
      <c r="O13974" s="820"/>
      <c r="P13974" s="820"/>
      <c r="Q13974" s="820"/>
      <c r="R13974" s="820"/>
      <c r="S13974" s="820"/>
      <c r="T13974" s="820"/>
      <c r="U13974" s="820"/>
      <c r="V13974" s="820"/>
      <c r="W13974" s="820"/>
      <c r="X13974" s="820"/>
      <c r="Y13974" s="820"/>
      <c r="Z13974" s="820"/>
    </row>
    <row r="13975" spans="7:26">
      <c r="G13975" s="826"/>
      <c r="H13975" s="820"/>
      <c r="J13975" s="820"/>
      <c r="K13975" s="820"/>
      <c r="L13975" s="820"/>
      <c r="M13975" s="820"/>
      <c r="N13975" s="820"/>
      <c r="O13975" s="820"/>
      <c r="P13975" s="820"/>
      <c r="Q13975" s="820"/>
      <c r="R13975" s="820"/>
      <c r="S13975" s="820"/>
      <c r="T13975" s="820"/>
      <c r="U13975" s="820"/>
      <c r="V13975" s="820"/>
      <c r="W13975" s="820"/>
      <c r="X13975" s="820"/>
      <c r="Y13975" s="820"/>
      <c r="Z13975" s="820"/>
    </row>
    <row r="13976" spans="7:26">
      <c r="G13976" s="826"/>
      <c r="H13976" s="820"/>
      <c r="J13976" s="820"/>
      <c r="K13976" s="820"/>
      <c r="L13976" s="820"/>
      <c r="M13976" s="820"/>
      <c r="N13976" s="820"/>
      <c r="O13976" s="820"/>
      <c r="P13976" s="820"/>
      <c r="Q13976" s="820"/>
      <c r="R13976" s="820"/>
      <c r="S13976" s="820"/>
      <c r="T13976" s="820"/>
      <c r="U13976" s="820"/>
      <c r="V13976" s="820"/>
      <c r="W13976" s="820"/>
      <c r="X13976" s="820"/>
      <c r="Y13976" s="820"/>
      <c r="Z13976" s="820"/>
    </row>
    <row r="13977" spans="7:26">
      <c r="G13977" s="826"/>
      <c r="H13977" s="820"/>
      <c r="J13977" s="820"/>
      <c r="K13977" s="820"/>
      <c r="L13977" s="820"/>
      <c r="M13977" s="820"/>
      <c r="N13977" s="820"/>
      <c r="O13977" s="820"/>
      <c r="P13977" s="820"/>
      <c r="Q13977" s="820"/>
      <c r="R13977" s="820"/>
      <c r="S13977" s="820"/>
      <c r="T13977" s="820"/>
      <c r="U13977" s="820"/>
      <c r="V13977" s="820"/>
      <c r="W13977" s="820"/>
      <c r="X13977" s="820"/>
      <c r="Y13977" s="820"/>
      <c r="Z13977" s="820"/>
    </row>
    <row r="13978" spans="7:26">
      <c r="G13978" s="826"/>
      <c r="H13978" s="820"/>
      <c r="J13978" s="820"/>
      <c r="K13978" s="820"/>
      <c r="L13978" s="820"/>
      <c r="M13978" s="820"/>
      <c r="N13978" s="820"/>
      <c r="O13978" s="820"/>
      <c r="P13978" s="820"/>
      <c r="Q13978" s="820"/>
      <c r="R13978" s="820"/>
      <c r="S13978" s="820"/>
      <c r="T13978" s="820"/>
      <c r="U13978" s="820"/>
      <c r="V13978" s="820"/>
      <c r="W13978" s="820"/>
      <c r="X13978" s="820"/>
      <c r="Y13978" s="820"/>
      <c r="Z13978" s="820"/>
    </row>
    <row r="13979" spans="7:26">
      <c r="G13979" s="826"/>
      <c r="H13979" s="820"/>
      <c r="J13979" s="820"/>
      <c r="K13979" s="820"/>
      <c r="L13979" s="820"/>
      <c r="M13979" s="820"/>
      <c r="N13979" s="820"/>
      <c r="O13979" s="820"/>
      <c r="P13979" s="820"/>
      <c r="Q13979" s="820"/>
      <c r="R13979" s="820"/>
      <c r="S13979" s="820"/>
      <c r="T13979" s="820"/>
      <c r="U13979" s="820"/>
      <c r="V13979" s="820"/>
      <c r="W13979" s="820"/>
      <c r="X13979" s="820"/>
      <c r="Y13979" s="820"/>
      <c r="Z13979" s="820"/>
    </row>
    <row r="13980" spans="7:26">
      <c r="G13980" s="826"/>
      <c r="H13980" s="820"/>
      <c r="J13980" s="820"/>
      <c r="K13980" s="820"/>
      <c r="L13980" s="820"/>
      <c r="M13980" s="820"/>
      <c r="N13980" s="820"/>
      <c r="O13980" s="820"/>
      <c r="P13980" s="820"/>
      <c r="Q13980" s="820"/>
      <c r="R13980" s="820"/>
      <c r="S13980" s="820"/>
      <c r="T13980" s="820"/>
      <c r="U13980" s="820"/>
      <c r="V13980" s="820"/>
      <c r="W13980" s="820"/>
      <c r="X13980" s="820"/>
      <c r="Y13980" s="820"/>
      <c r="Z13980" s="820"/>
    </row>
    <row r="13981" spans="7:26">
      <c r="G13981" s="826"/>
      <c r="H13981" s="820"/>
      <c r="J13981" s="820"/>
      <c r="K13981" s="820"/>
      <c r="L13981" s="820"/>
      <c r="M13981" s="820"/>
      <c r="N13981" s="820"/>
      <c r="O13981" s="820"/>
      <c r="P13981" s="820"/>
      <c r="Q13981" s="820"/>
      <c r="R13981" s="820"/>
      <c r="S13981" s="820"/>
      <c r="T13981" s="820"/>
      <c r="U13981" s="820"/>
      <c r="V13981" s="820"/>
      <c r="W13981" s="820"/>
      <c r="X13981" s="820"/>
      <c r="Y13981" s="820"/>
      <c r="Z13981" s="820"/>
    </row>
    <row r="13982" spans="7:26">
      <c r="G13982" s="826"/>
      <c r="H13982" s="820"/>
      <c r="J13982" s="820"/>
      <c r="K13982" s="820"/>
      <c r="L13982" s="820"/>
      <c r="M13982" s="820"/>
      <c r="N13982" s="820"/>
      <c r="O13982" s="820"/>
      <c r="P13982" s="820"/>
      <c r="Q13982" s="820"/>
      <c r="R13982" s="820"/>
      <c r="S13982" s="820"/>
      <c r="T13982" s="820"/>
      <c r="U13982" s="820"/>
      <c r="V13982" s="820"/>
      <c r="W13982" s="820"/>
      <c r="X13982" s="820"/>
      <c r="Y13982" s="820"/>
      <c r="Z13982" s="820"/>
    </row>
    <row r="13983" spans="7:26">
      <c r="G13983" s="826"/>
      <c r="H13983" s="820"/>
      <c r="J13983" s="820"/>
      <c r="K13983" s="820"/>
      <c r="L13983" s="820"/>
      <c r="M13983" s="820"/>
      <c r="N13983" s="820"/>
      <c r="O13983" s="820"/>
      <c r="P13983" s="820"/>
      <c r="Q13983" s="820"/>
      <c r="R13983" s="820"/>
      <c r="S13983" s="820"/>
      <c r="T13983" s="820"/>
      <c r="U13983" s="820"/>
      <c r="V13983" s="820"/>
      <c r="W13983" s="820"/>
      <c r="X13983" s="820"/>
      <c r="Y13983" s="820"/>
      <c r="Z13983" s="820"/>
    </row>
    <row r="13984" spans="7:26">
      <c r="G13984" s="826"/>
      <c r="H13984" s="820"/>
      <c r="J13984" s="820"/>
      <c r="K13984" s="820"/>
      <c r="L13984" s="820"/>
      <c r="M13984" s="820"/>
      <c r="N13984" s="820"/>
      <c r="O13984" s="820"/>
      <c r="P13984" s="820"/>
      <c r="Q13984" s="820"/>
      <c r="R13984" s="820"/>
      <c r="S13984" s="820"/>
      <c r="T13984" s="820"/>
      <c r="U13984" s="820"/>
      <c r="V13984" s="820"/>
      <c r="W13984" s="820"/>
      <c r="X13984" s="820"/>
      <c r="Y13984" s="820"/>
      <c r="Z13984" s="820"/>
    </row>
    <row r="13985" spans="7:26">
      <c r="G13985" s="826"/>
      <c r="H13985" s="820"/>
      <c r="J13985" s="820"/>
      <c r="K13985" s="820"/>
      <c r="L13985" s="820"/>
      <c r="M13985" s="820"/>
      <c r="N13985" s="820"/>
      <c r="O13985" s="820"/>
      <c r="P13985" s="820"/>
      <c r="Q13985" s="820"/>
      <c r="R13985" s="820"/>
      <c r="S13985" s="820"/>
      <c r="T13985" s="820"/>
      <c r="U13985" s="820"/>
      <c r="V13985" s="820"/>
      <c r="W13985" s="820"/>
      <c r="X13985" s="820"/>
      <c r="Y13985" s="820"/>
      <c r="Z13985" s="820"/>
    </row>
    <row r="13986" spans="7:26">
      <c r="G13986" s="826"/>
      <c r="H13986" s="820"/>
      <c r="J13986" s="820"/>
      <c r="K13986" s="820"/>
      <c r="L13986" s="820"/>
      <c r="M13986" s="820"/>
      <c r="N13986" s="820"/>
      <c r="O13986" s="820"/>
      <c r="P13986" s="820"/>
      <c r="Q13986" s="820"/>
      <c r="R13986" s="820"/>
      <c r="S13986" s="820"/>
      <c r="T13986" s="820"/>
      <c r="U13986" s="820"/>
      <c r="V13986" s="820"/>
      <c r="W13986" s="820"/>
      <c r="X13986" s="820"/>
      <c r="Y13986" s="820"/>
      <c r="Z13986" s="820"/>
    </row>
    <row r="13987" spans="7:26">
      <c r="G13987" s="826"/>
      <c r="H13987" s="820"/>
      <c r="J13987" s="820"/>
      <c r="K13987" s="820"/>
      <c r="L13987" s="820"/>
      <c r="M13987" s="820"/>
      <c r="N13987" s="820"/>
      <c r="O13987" s="820"/>
      <c r="P13987" s="820"/>
      <c r="Q13987" s="820"/>
      <c r="R13987" s="820"/>
      <c r="S13987" s="820"/>
      <c r="T13987" s="820"/>
      <c r="U13987" s="820"/>
      <c r="V13987" s="820"/>
      <c r="W13987" s="820"/>
      <c r="X13987" s="820"/>
      <c r="Y13987" s="820"/>
      <c r="Z13987" s="820"/>
    </row>
    <row r="13988" spans="7:26">
      <c r="G13988" s="826"/>
      <c r="H13988" s="820"/>
      <c r="J13988" s="820"/>
      <c r="K13988" s="820"/>
      <c r="L13988" s="820"/>
      <c r="M13988" s="820"/>
      <c r="N13988" s="820"/>
      <c r="O13988" s="820"/>
      <c r="P13988" s="820"/>
      <c r="Q13988" s="820"/>
      <c r="R13988" s="820"/>
      <c r="S13988" s="820"/>
      <c r="T13988" s="820"/>
      <c r="U13988" s="820"/>
      <c r="V13988" s="820"/>
      <c r="W13988" s="820"/>
      <c r="X13988" s="820"/>
      <c r="Y13988" s="820"/>
      <c r="Z13988" s="820"/>
    </row>
    <row r="13989" spans="7:26">
      <c r="G13989" s="826"/>
      <c r="H13989" s="820"/>
      <c r="J13989" s="820"/>
      <c r="K13989" s="820"/>
      <c r="L13989" s="820"/>
      <c r="M13989" s="820"/>
      <c r="N13989" s="820"/>
      <c r="O13989" s="820"/>
      <c r="P13989" s="820"/>
      <c r="Q13989" s="820"/>
      <c r="R13989" s="820"/>
      <c r="S13989" s="820"/>
      <c r="T13989" s="820"/>
      <c r="U13989" s="820"/>
      <c r="V13989" s="820"/>
      <c r="W13989" s="820"/>
      <c r="X13989" s="820"/>
      <c r="Y13989" s="820"/>
      <c r="Z13989" s="820"/>
    </row>
    <row r="13990" spans="7:26">
      <c r="G13990" s="826"/>
      <c r="H13990" s="820"/>
      <c r="J13990" s="820"/>
      <c r="K13990" s="820"/>
      <c r="L13990" s="820"/>
      <c r="M13990" s="820"/>
      <c r="N13990" s="820"/>
      <c r="O13990" s="820"/>
      <c r="P13990" s="820"/>
      <c r="Q13990" s="820"/>
      <c r="R13990" s="820"/>
      <c r="S13990" s="820"/>
      <c r="T13990" s="820"/>
      <c r="U13990" s="820"/>
      <c r="V13990" s="820"/>
      <c r="W13990" s="820"/>
      <c r="X13990" s="820"/>
      <c r="Y13990" s="820"/>
      <c r="Z13990" s="820"/>
    </row>
    <row r="13991" spans="7:26">
      <c r="G13991" s="826"/>
      <c r="H13991" s="820"/>
      <c r="J13991" s="820"/>
      <c r="K13991" s="820"/>
      <c r="L13991" s="820"/>
      <c r="M13991" s="820"/>
      <c r="N13991" s="820"/>
      <c r="O13991" s="820"/>
      <c r="P13991" s="820"/>
      <c r="Q13991" s="820"/>
      <c r="R13991" s="820"/>
      <c r="S13991" s="820"/>
      <c r="T13991" s="820"/>
      <c r="U13991" s="820"/>
      <c r="V13991" s="820"/>
      <c r="W13991" s="820"/>
      <c r="X13991" s="820"/>
      <c r="Y13991" s="820"/>
      <c r="Z13991" s="820"/>
    </row>
    <row r="13992" spans="7:26">
      <c r="G13992" s="826"/>
      <c r="H13992" s="820"/>
      <c r="J13992" s="820"/>
      <c r="K13992" s="820"/>
      <c r="L13992" s="820"/>
      <c r="M13992" s="820"/>
      <c r="N13992" s="820"/>
      <c r="O13992" s="820"/>
      <c r="P13992" s="820"/>
      <c r="Q13992" s="820"/>
      <c r="R13992" s="820"/>
      <c r="S13992" s="820"/>
      <c r="T13992" s="820"/>
      <c r="U13992" s="820"/>
      <c r="V13992" s="820"/>
      <c r="W13992" s="820"/>
      <c r="X13992" s="820"/>
      <c r="Y13992" s="820"/>
      <c r="Z13992" s="820"/>
    </row>
    <row r="13993" spans="7:26">
      <c r="G13993" s="826"/>
      <c r="H13993" s="820"/>
      <c r="J13993" s="820"/>
      <c r="K13993" s="820"/>
      <c r="L13993" s="820"/>
      <c r="M13993" s="820"/>
      <c r="N13993" s="820"/>
      <c r="O13993" s="820"/>
      <c r="P13993" s="820"/>
      <c r="Q13993" s="820"/>
      <c r="R13993" s="820"/>
      <c r="S13993" s="820"/>
      <c r="T13993" s="820"/>
      <c r="U13993" s="820"/>
      <c r="V13993" s="820"/>
      <c r="W13993" s="820"/>
      <c r="X13993" s="820"/>
      <c r="Y13993" s="820"/>
      <c r="Z13993" s="820"/>
    </row>
    <row r="13994" spans="7:26">
      <c r="G13994" s="826"/>
      <c r="H13994" s="820"/>
      <c r="J13994" s="820"/>
      <c r="K13994" s="820"/>
      <c r="L13994" s="820"/>
      <c r="M13994" s="820"/>
      <c r="N13994" s="820"/>
      <c r="O13994" s="820"/>
      <c r="P13994" s="820"/>
      <c r="Q13994" s="820"/>
      <c r="R13994" s="820"/>
      <c r="S13994" s="820"/>
      <c r="T13994" s="820"/>
      <c r="U13994" s="820"/>
      <c r="V13994" s="820"/>
      <c r="W13994" s="820"/>
      <c r="X13994" s="820"/>
      <c r="Y13994" s="820"/>
      <c r="Z13994" s="820"/>
    </row>
    <row r="13995" spans="7:26">
      <c r="G13995" s="826"/>
      <c r="H13995" s="820"/>
      <c r="J13995" s="820"/>
      <c r="K13995" s="820"/>
      <c r="L13995" s="820"/>
      <c r="M13995" s="820"/>
      <c r="N13995" s="820"/>
      <c r="O13995" s="820"/>
      <c r="P13995" s="820"/>
      <c r="Q13995" s="820"/>
      <c r="R13995" s="820"/>
      <c r="S13995" s="820"/>
      <c r="T13995" s="820"/>
      <c r="U13995" s="820"/>
      <c r="V13995" s="820"/>
      <c r="W13995" s="820"/>
      <c r="X13995" s="820"/>
      <c r="Y13995" s="820"/>
      <c r="Z13995" s="820"/>
    </row>
    <row r="13996" spans="7:26">
      <c r="G13996" s="826"/>
      <c r="H13996" s="820"/>
      <c r="J13996" s="820"/>
      <c r="K13996" s="820"/>
      <c r="L13996" s="820"/>
      <c r="M13996" s="820"/>
      <c r="N13996" s="820"/>
      <c r="O13996" s="820"/>
      <c r="P13996" s="820"/>
      <c r="Q13996" s="820"/>
      <c r="R13996" s="820"/>
      <c r="S13996" s="820"/>
      <c r="T13996" s="820"/>
      <c r="U13996" s="820"/>
      <c r="V13996" s="820"/>
      <c r="W13996" s="820"/>
      <c r="X13996" s="820"/>
      <c r="Y13996" s="820"/>
      <c r="Z13996" s="820"/>
    </row>
    <row r="13997" spans="7:26">
      <c r="G13997" s="826"/>
      <c r="H13997" s="820"/>
      <c r="J13997" s="820"/>
      <c r="K13997" s="820"/>
      <c r="L13997" s="820"/>
      <c r="M13997" s="820"/>
      <c r="N13997" s="820"/>
      <c r="O13997" s="820"/>
      <c r="P13997" s="820"/>
      <c r="Q13997" s="820"/>
      <c r="R13997" s="820"/>
      <c r="S13997" s="820"/>
      <c r="T13997" s="820"/>
      <c r="U13997" s="820"/>
      <c r="V13997" s="820"/>
      <c r="W13997" s="820"/>
      <c r="X13997" s="820"/>
      <c r="Y13997" s="820"/>
      <c r="Z13997" s="820"/>
    </row>
    <row r="13998" spans="7:26">
      <c r="G13998" s="826"/>
      <c r="H13998" s="820"/>
      <c r="J13998" s="820"/>
      <c r="K13998" s="820"/>
      <c r="L13998" s="820"/>
      <c r="M13998" s="820"/>
      <c r="N13998" s="820"/>
      <c r="O13998" s="820"/>
      <c r="P13998" s="820"/>
      <c r="Q13998" s="820"/>
      <c r="R13998" s="820"/>
      <c r="S13998" s="820"/>
      <c r="T13998" s="820"/>
      <c r="U13998" s="820"/>
      <c r="V13998" s="820"/>
      <c r="W13998" s="820"/>
      <c r="X13998" s="820"/>
      <c r="Y13998" s="820"/>
      <c r="Z13998" s="820"/>
    </row>
    <row r="13999" spans="7:26">
      <c r="G13999" s="826"/>
      <c r="H13999" s="820"/>
      <c r="J13999" s="820"/>
      <c r="K13999" s="820"/>
      <c r="L13999" s="820"/>
      <c r="M13999" s="820"/>
      <c r="N13999" s="820"/>
      <c r="O13999" s="820"/>
      <c r="P13999" s="820"/>
      <c r="Q13999" s="820"/>
      <c r="R13999" s="820"/>
      <c r="S13999" s="820"/>
      <c r="T13999" s="820"/>
      <c r="U13999" s="820"/>
      <c r="V13999" s="820"/>
      <c r="W13999" s="820"/>
      <c r="X13999" s="820"/>
      <c r="Y13999" s="820"/>
      <c r="Z13999" s="820"/>
    </row>
    <row r="14000" spans="7:26">
      <c r="G14000" s="826"/>
      <c r="H14000" s="820"/>
      <c r="J14000" s="820"/>
      <c r="K14000" s="820"/>
      <c r="L14000" s="820"/>
      <c r="M14000" s="820"/>
      <c r="N14000" s="820"/>
      <c r="O14000" s="820"/>
      <c r="P14000" s="820"/>
      <c r="Q14000" s="820"/>
      <c r="R14000" s="820"/>
      <c r="S14000" s="820"/>
      <c r="T14000" s="820"/>
      <c r="U14000" s="820"/>
      <c r="V14000" s="820"/>
      <c r="W14000" s="820"/>
      <c r="X14000" s="820"/>
      <c r="Y14000" s="820"/>
      <c r="Z14000" s="820"/>
    </row>
    <row r="14001" spans="7:26">
      <c r="G14001" s="826"/>
      <c r="H14001" s="820"/>
      <c r="J14001" s="820"/>
      <c r="K14001" s="820"/>
      <c r="L14001" s="820"/>
      <c r="M14001" s="820"/>
      <c r="N14001" s="820"/>
      <c r="O14001" s="820"/>
      <c r="P14001" s="820"/>
      <c r="Q14001" s="820"/>
      <c r="R14001" s="820"/>
      <c r="S14001" s="820"/>
      <c r="T14001" s="820"/>
      <c r="U14001" s="820"/>
      <c r="V14001" s="820"/>
      <c r="W14001" s="820"/>
      <c r="X14001" s="820"/>
      <c r="Y14001" s="820"/>
      <c r="Z14001" s="820"/>
    </row>
    <row r="14002" spans="7:26">
      <c r="G14002" s="826"/>
      <c r="H14002" s="820"/>
      <c r="J14002" s="820"/>
      <c r="K14002" s="820"/>
      <c r="L14002" s="820"/>
      <c r="M14002" s="820"/>
      <c r="N14002" s="820"/>
      <c r="O14002" s="820"/>
      <c r="P14002" s="820"/>
      <c r="Q14002" s="820"/>
      <c r="R14002" s="820"/>
      <c r="S14002" s="820"/>
      <c r="T14002" s="820"/>
      <c r="U14002" s="820"/>
      <c r="V14002" s="820"/>
      <c r="W14002" s="820"/>
      <c r="X14002" s="820"/>
      <c r="Y14002" s="820"/>
      <c r="Z14002" s="820"/>
    </row>
    <row r="14003" spans="7:26">
      <c r="G14003" s="826"/>
      <c r="H14003" s="820"/>
      <c r="J14003" s="820"/>
      <c r="K14003" s="820"/>
      <c r="L14003" s="820"/>
      <c r="M14003" s="820"/>
      <c r="N14003" s="820"/>
      <c r="O14003" s="820"/>
      <c r="P14003" s="820"/>
      <c r="Q14003" s="820"/>
      <c r="R14003" s="820"/>
      <c r="S14003" s="820"/>
      <c r="T14003" s="820"/>
      <c r="U14003" s="820"/>
      <c r="V14003" s="820"/>
      <c r="W14003" s="820"/>
      <c r="X14003" s="820"/>
      <c r="Y14003" s="820"/>
      <c r="Z14003" s="820"/>
    </row>
    <row r="14004" spans="7:26">
      <c r="G14004" s="826"/>
      <c r="H14004" s="820"/>
      <c r="J14004" s="820"/>
      <c r="K14004" s="820"/>
      <c r="L14004" s="820"/>
      <c r="M14004" s="820"/>
      <c r="N14004" s="820"/>
      <c r="O14004" s="820"/>
      <c r="P14004" s="820"/>
      <c r="Q14004" s="820"/>
      <c r="R14004" s="820"/>
      <c r="S14004" s="820"/>
      <c r="T14004" s="820"/>
      <c r="U14004" s="820"/>
      <c r="V14004" s="820"/>
      <c r="W14004" s="820"/>
      <c r="X14004" s="820"/>
      <c r="Y14004" s="820"/>
      <c r="Z14004" s="820"/>
    </row>
    <row r="14005" spans="7:26">
      <c r="G14005" s="826"/>
      <c r="H14005" s="820"/>
      <c r="J14005" s="820"/>
      <c r="K14005" s="820"/>
      <c r="L14005" s="820"/>
      <c r="M14005" s="820"/>
      <c r="N14005" s="820"/>
      <c r="O14005" s="820"/>
      <c r="P14005" s="820"/>
      <c r="Q14005" s="820"/>
      <c r="R14005" s="820"/>
      <c r="S14005" s="820"/>
      <c r="T14005" s="820"/>
      <c r="U14005" s="820"/>
      <c r="V14005" s="820"/>
      <c r="W14005" s="820"/>
      <c r="X14005" s="820"/>
      <c r="Y14005" s="820"/>
      <c r="Z14005" s="820"/>
    </row>
    <row r="14006" spans="7:26">
      <c r="G14006" s="826"/>
      <c r="H14006" s="820"/>
      <c r="J14006" s="820"/>
      <c r="K14006" s="820"/>
      <c r="L14006" s="820"/>
      <c r="M14006" s="820"/>
      <c r="N14006" s="820"/>
      <c r="O14006" s="820"/>
      <c r="P14006" s="820"/>
      <c r="Q14006" s="820"/>
      <c r="R14006" s="820"/>
      <c r="S14006" s="820"/>
      <c r="T14006" s="820"/>
      <c r="U14006" s="820"/>
      <c r="V14006" s="820"/>
      <c r="W14006" s="820"/>
      <c r="X14006" s="820"/>
      <c r="Y14006" s="820"/>
      <c r="Z14006" s="820"/>
    </row>
    <row r="14007" spans="7:26">
      <c r="G14007" s="826"/>
      <c r="H14007" s="820"/>
      <c r="J14007" s="820"/>
      <c r="K14007" s="820"/>
      <c r="L14007" s="820"/>
      <c r="M14007" s="820"/>
      <c r="N14007" s="820"/>
      <c r="O14007" s="820"/>
      <c r="P14007" s="820"/>
      <c r="Q14007" s="820"/>
      <c r="R14007" s="820"/>
      <c r="S14007" s="820"/>
      <c r="T14007" s="820"/>
      <c r="U14007" s="820"/>
      <c r="V14007" s="820"/>
      <c r="W14007" s="820"/>
      <c r="X14007" s="820"/>
      <c r="Y14007" s="820"/>
      <c r="Z14007" s="820"/>
    </row>
    <row r="14008" spans="7:26">
      <c r="G14008" s="826"/>
      <c r="H14008" s="820"/>
      <c r="J14008" s="820"/>
      <c r="K14008" s="820"/>
      <c r="L14008" s="820"/>
      <c r="M14008" s="820"/>
      <c r="N14008" s="820"/>
      <c r="O14008" s="820"/>
      <c r="P14008" s="820"/>
      <c r="Q14008" s="820"/>
      <c r="R14008" s="820"/>
      <c r="S14008" s="820"/>
      <c r="T14008" s="820"/>
      <c r="U14008" s="820"/>
      <c r="V14008" s="820"/>
      <c r="W14008" s="820"/>
      <c r="X14008" s="820"/>
      <c r="Y14008" s="820"/>
      <c r="Z14008" s="820"/>
    </row>
    <row r="14009" spans="7:26">
      <c r="G14009" s="826"/>
      <c r="H14009" s="820"/>
      <c r="J14009" s="820"/>
      <c r="K14009" s="820"/>
      <c r="L14009" s="820"/>
      <c r="M14009" s="820"/>
      <c r="N14009" s="820"/>
      <c r="O14009" s="820"/>
      <c r="P14009" s="820"/>
      <c r="Q14009" s="820"/>
      <c r="R14009" s="820"/>
      <c r="S14009" s="820"/>
      <c r="T14009" s="820"/>
      <c r="U14009" s="820"/>
      <c r="V14009" s="820"/>
      <c r="W14009" s="820"/>
      <c r="X14009" s="820"/>
      <c r="Y14009" s="820"/>
      <c r="Z14009" s="820"/>
    </row>
    <row r="14010" spans="7:26">
      <c r="G14010" s="826"/>
      <c r="H14010" s="820"/>
      <c r="J14010" s="820"/>
      <c r="K14010" s="820"/>
      <c r="L14010" s="820"/>
      <c r="M14010" s="820"/>
      <c r="N14010" s="820"/>
      <c r="O14010" s="820"/>
      <c r="P14010" s="820"/>
      <c r="Q14010" s="820"/>
      <c r="R14010" s="820"/>
      <c r="S14010" s="820"/>
      <c r="T14010" s="820"/>
      <c r="U14010" s="820"/>
      <c r="V14010" s="820"/>
      <c r="W14010" s="820"/>
      <c r="X14010" s="820"/>
      <c r="Y14010" s="820"/>
      <c r="Z14010" s="820"/>
    </row>
    <row r="14011" spans="7:26">
      <c r="G14011" s="826"/>
      <c r="H14011" s="820"/>
      <c r="J14011" s="820"/>
      <c r="K14011" s="820"/>
      <c r="L14011" s="820"/>
      <c r="M14011" s="820"/>
      <c r="N14011" s="820"/>
      <c r="O14011" s="820"/>
      <c r="P14011" s="820"/>
      <c r="Q14011" s="820"/>
      <c r="R14011" s="820"/>
      <c r="S14011" s="820"/>
      <c r="T14011" s="820"/>
      <c r="U14011" s="820"/>
      <c r="V14011" s="820"/>
      <c r="W14011" s="820"/>
      <c r="X14011" s="820"/>
      <c r="Y14011" s="820"/>
      <c r="Z14011" s="820"/>
    </row>
    <row r="14012" spans="7:26">
      <c r="G14012" s="826"/>
      <c r="H14012" s="820"/>
      <c r="J14012" s="820"/>
      <c r="K14012" s="820"/>
      <c r="L14012" s="820"/>
      <c r="M14012" s="820"/>
      <c r="N14012" s="820"/>
      <c r="O14012" s="820"/>
      <c r="P14012" s="820"/>
      <c r="Q14012" s="820"/>
      <c r="R14012" s="820"/>
      <c r="S14012" s="820"/>
      <c r="T14012" s="820"/>
      <c r="U14012" s="820"/>
      <c r="V14012" s="820"/>
      <c r="W14012" s="820"/>
      <c r="X14012" s="820"/>
      <c r="Y14012" s="820"/>
      <c r="Z14012" s="820"/>
    </row>
    <row r="14013" spans="7:26">
      <c r="G14013" s="826"/>
      <c r="H14013" s="820"/>
      <c r="J14013" s="820"/>
      <c r="K14013" s="820"/>
      <c r="L14013" s="820"/>
      <c r="M14013" s="820"/>
      <c r="N14013" s="820"/>
      <c r="O14013" s="820"/>
      <c r="P14013" s="820"/>
      <c r="Q14013" s="820"/>
      <c r="R14013" s="820"/>
      <c r="S14013" s="820"/>
      <c r="T14013" s="820"/>
      <c r="U14013" s="820"/>
      <c r="V14013" s="820"/>
      <c r="W14013" s="820"/>
      <c r="X14013" s="820"/>
      <c r="Y14013" s="820"/>
      <c r="Z14013" s="820"/>
    </row>
    <row r="14014" spans="7:26">
      <c r="G14014" s="826"/>
      <c r="H14014" s="820"/>
      <c r="J14014" s="820"/>
      <c r="K14014" s="820"/>
      <c r="L14014" s="820"/>
      <c r="M14014" s="820"/>
      <c r="N14014" s="820"/>
      <c r="O14014" s="820"/>
      <c r="P14014" s="820"/>
      <c r="Q14014" s="820"/>
      <c r="R14014" s="820"/>
      <c r="S14014" s="820"/>
      <c r="T14014" s="820"/>
      <c r="U14014" s="820"/>
      <c r="V14014" s="820"/>
      <c r="W14014" s="820"/>
      <c r="X14014" s="820"/>
      <c r="Y14014" s="820"/>
      <c r="Z14014" s="820"/>
    </row>
    <row r="14015" spans="7:26">
      <c r="G14015" s="826"/>
      <c r="H14015" s="820"/>
      <c r="J14015" s="820"/>
      <c r="K14015" s="820"/>
      <c r="L14015" s="820"/>
      <c r="M14015" s="820"/>
      <c r="N14015" s="820"/>
      <c r="O14015" s="820"/>
      <c r="P14015" s="820"/>
      <c r="Q14015" s="820"/>
      <c r="R14015" s="820"/>
      <c r="S14015" s="820"/>
      <c r="T14015" s="820"/>
      <c r="U14015" s="820"/>
      <c r="V14015" s="820"/>
      <c r="W14015" s="820"/>
      <c r="X14015" s="820"/>
      <c r="Y14015" s="820"/>
      <c r="Z14015" s="820"/>
    </row>
    <row r="14016" spans="7:26">
      <c r="G14016" s="826"/>
      <c r="H14016" s="820"/>
      <c r="J14016" s="820"/>
      <c r="K14016" s="820"/>
      <c r="L14016" s="820"/>
      <c r="M14016" s="820"/>
      <c r="N14016" s="820"/>
      <c r="O14016" s="820"/>
      <c r="P14016" s="820"/>
      <c r="Q14016" s="820"/>
      <c r="R14016" s="820"/>
      <c r="S14016" s="820"/>
      <c r="T14016" s="820"/>
      <c r="U14016" s="820"/>
      <c r="V14016" s="820"/>
      <c r="W14016" s="820"/>
      <c r="X14016" s="820"/>
      <c r="Y14016" s="820"/>
      <c r="Z14016" s="820"/>
    </row>
    <row r="14017" spans="7:26">
      <c r="G14017" s="826"/>
      <c r="H14017" s="820"/>
      <c r="J14017" s="820"/>
      <c r="K14017" s="820"/>
      <c r="L14017" s="820"/>
      <c r="M14017" s="820"/>
      <c r="N14017" s="820"/>
      <c r="O14017" s="820"/>
      <c r="P14017" s="820"/>
      <c r="Q14017" s="820"/>
      <c r="R14017" s="820"/>
      <c r="S14017" s="820"/>
      <c r="T14017" s="820"/>
      <c r="U14017" s="820"/>
      <c r="V14017" s="820"/>
      <c r="W14017" s="820"/>
      <c r="X14017" s="820"/>
      <c r="Y14017" s="820"/>
      <c r="Z14017" s="820"/>
    </row>
    <row r="14018" spans="7:26">
      <c r="G14018" s="826"/>
      <c r="H14018" s="820"/>
      <c r="J14018" s="820"/>
      <c r="K14018" s="820"/>
      <c r="L14018" s="820"/>
      <c r="M14018" s="820"/>
      <c r="N14018" s="820"/>
      <c r="O14018" s="820"/>
      <c r="P14018" s="820"/>
      <c r="Q14018" s="820"/>
      <c r="R14018" s="820"/>
      <c r="S14018" s="820"/>
      <c r="T14018" s="820"/>
      <c r="U14018" s="820"/>
      <c r="V14018" s="820"/>
      <c r="W14018" s="820"/>
      <c r="X14018" s="820"/>
      <c r="Y14018" s="820"/>
      <c r="Z14018" s="820"/>
    </row>
    <row r="14019" spans="7:26">
      <c r="G14019" s="826"/>
      <c r="H14019" s="820"/>
      <c r="J14019" s="820"/>
      <c r="K14019" s="820"/>
      <c r="L14019" s="820"/>
      <c r="M14019" s="820"/>
      <c r="N14019" s="820"/>
      <c r="O14019" s="820"/>
      <c r="P14019" s="820"/>
      <c r="Q14019" s="820"/>
      <c r="R14019" s="820"/>
      <c r="S14019" s="820"/>
      <c r="T14019" s="820"/>
      <c r="U14019" s="820"/>
      <c r="V14019" s="820"/>
      <c r="W14019" s="820"/>
      <c r="X14019" s="820"/>
      <c r="Y14019" s="820"/>
      <c r="Z14019" s="820"/>
    </row>
    <row r="14020" spans="7:26">
      <c r="G14020" s="826"/>
      <c r="H14020" s="820"/>
      <c r="J14020" s="820"/>
      <c r="K14020" s="820"/>
      <c r="L14020" s="820"/>
      <c r="M14020" s="820"/>
      <c r="N14020" s="820"/>
      <c r="O14020" s="820"/>
      <c r="P14020" s="820"/>
      <c r="Q14020" s="820"/>
      <c r="R14020" s="820"/>
      <c r="S14020" s="820"/>
      <c r="T14020" s="820"/>
      <c r="U14020" s="820"/>
      <c r="V14020" s="820"/>
      <c r="W14020" s="820"/>
      <c r="X14020" s="820"/>
      <c r="Y14020" s="820"/>
      <c r="Z14020" s="820"/>
    </row>
    <row r="14021" spans="7:26">
      <c r="G14021" s="826"/>
      <c r="H14021" s="820"/>
      <c r="J14021" s="820"/>
      <c r="K14021" s="820"/>
      <c r="L14021" s="820"/>
      <c r="M14021" s="820"/>
      <c r="N14021" s="820"/>
      <c r="O14021" s="820"/>
      <c r="P14021" s="820"/>
      <c r="Q14021" s="820"/>
      <c r="R14021" s="820"/>
      <c r="S14021" s="820"/>
      <c r="T14021" s="820"/>
      <c r="U14021" s="820"/>
      <c r="V14021" s="820"/>
      <c r="W14021" s="820"/>
      <c r="X14021" s="820"/>
      <c r="Y14021" s="820"/>
      <c r="Z14021" s="820"/>
    </row>
    <row r="14022" spans="7:26">
      <c r="G14022" s="826"/>
      <c r="H14022" s="820"/>
      <c r="J14022" s="820"/>
      <c r="K14022" s="820"/>
      <c r="L14022" s="820"/>
      <c r="M14022" s="820"/>
      <c r="N14022" s="820"/>
      <c r="O14022" s="820"/>
      <c r="P14022" s="820"/>
      <c r="Q14022" s="820"/>
      <c r="R14022" s="820"/>
      <c r="S14022" s="820"/>
      <c r="T14022" s="820"/>
      <c r="U14022" s="820"/>
      <c r="V14022" s="820"/>
      <c r="W14022" s="820"/>
      <c r="X14022" s="820"/>
      <c r="Y14022" s="820"/>
      <c r="Z14022" s="820"/>
    </row>
    <row r="14023" spans="7:26">
      <c r="G14023" s="826"/>
      <c r="H14023" s="820"/>
      <c r="J14023" s="820"/>
      <c r="K14023" s="820"/>
      <c r="L14023" s="820"/>
      <c r="M14023" s="820"/>
      <c r="N14023" s="820"/>
      <c r="O14023" s="820"/>
      <c r="P14023" s="820"/>
      <c r="Q14023" s="820"/>
      <c r="R14023" s="820"/>
      <c r="S14023" s="820"/>
      <c r="T14023" s="820"/>
      <c r="U14023" s="820"/>
      <c r="V14023" s="820"/>
      <c r="W14023" s="820"/>
      <c r="X14023" s="820"/>
      <c r="Y14023" s="820"/>
      <c r="Z14023" s="820"/>
    </row>
    <row r="14024" spans="7:26">
      <c r="G14024" s="826"/>
      <c r="H14024" s="820"/>
      <c r="J14024" s="820"/>
      <c r="K14024" s="820"/>
      <c r="L14024" s="820"/>
      <c r="M14024" s="820"/>
      <c r="N14024" s="820"/>
      <c r="O14024" s="820"/>
      <c r="P14024" s="820"/>
      <c r="Q14024" s="820"/>
      <c r="R14024" s="820"/>
      <c r="S14024" s="820"/>
      <c r="T14024" s="820"/>
      <c r="U14024" s="820"/>
      <c r="V14024" s="820"/>
      <c r="W14024" s="820"/>
      <c r="X14024" s="820"/>
      <c r="Y14024" s="820"/>
      <c r="Z14024" s="820"/>
    </row>
    <row r="14025" spans="7:26">
      <c r="G14025" s="826"/>
      <c r="H14025" s="820"/>
      <c r="J14025" s="820"/>
      <c r="K14025" s="820"/>
      <c r="L14025" s="820"/>
      <c r="M14025" s="820"/>
      <c r="N14025" s="820"/>
      <c r="O14025" s="820"/>
      <c r="P14025" s="820"/>
      <c r="Q14025" s="820"/>
      <c r="R14025" s="820"/>
      <c r="S14025" s="820"/>
      <c r="T14025" s="820"/>
      <c r="U14025" s="820"/>
      <c r="V14025" s="820"/>
      <c r="W14025" s="820"/>
      <c r="X14025" s="820"/>
      <c r="Y14025" s="820"/>
      <c r="Z14025" s="820"/>
    </row>
    <row r="14026" spans="7:26">
      <c r="G14026" s="826"/>
      <c r="H14026" s="820"/>
      <c r="J14026" s="820"/>
      <c r="K14026" s="820"/>
      <c r="L14026" s="820"/>
      <c r="M14026" s="820"/>
      <c r="N14026" s="820"/>
      <c r="O14026" s="820"/>
      <c r="P14026" s="820"/>
      <c r="Q14026" s="820"/>
      <c r="R14026" s="820"/>
      <c r="S14026" s="820"/>
      <c r="T14026" s="820"/>
      <c r="U14026" s="820"/>
      <c r="V14026" s="820"/>
      <c r="W14026" s="820"/>
      <c r="X14026" s="820"/>
      <c r="Y14026" s="820"/>
      <c r="Z14026" s="820"/>
    </row>
    <row r="14027" spans="7:26">
      <c r="G14027" s="826"/>
      <c r="H14027" s="820"/>
      <c r="J14027" s="820"/>
      <c r="K14027" s="820"/>
      <c r="L14027" s="820"/>
      <c r="M14027" s="820"/>
      <c r="N14027" s="820"/>
      <c r="O14027" s="820"/>
      <c r="P14027" s="820"/>
      <c r="Q14027" s="820"/>
      <c r="R14027" s="820"/>
      <c r="S14027" s="820"/>
      <c r="T14027" s="820"/>
      <c r="U14027" s="820"/>
      <c r="V14027" s="820"/>
      <c r="W14027" s="820"/>
      <c r="X14027" s="820"/>
      <c r="Y14027" s="820"/>
      <c r="Z14027" s="820"/>
    </row>
    <row r="14028" spans="7:26">
      <c r="G14028" s="826"/>
      <c r="H14028" s="820"/>
      <c r="J14028" s="820"/>
      <c r="K14028" s="820"/>
      <c r="L14028" s="820"/>
      <c r="M14028" s="820"/>
      <c r="N14028" s="820"/>
      <c r="O14028" s="820"/>
      <c r="P14028" s="820"/>
      <c r="Q14028" s="820"/>
      <c r="R14028" s="820"/>
      <c r="S14028" s="820"/>
      <c r="T14028" s="820"/>
      <c r="U14028" s="820"/>
      <c r="V14028" s="820"/>
      <c r="W14028" s="820"/>
      <c r="X14028" s="820"/>
      <c r="Y14028" s="820"/>
      <c r="Z14028" s="820"/>
    </row>
    <row r="14029" spans="7:26">
      <c r="G14029" s="826"/>
      <c r="H14029" s="820"/>
      <c r="J14029" s="820"/>
      <c r="K14029" s="820"/>
      <c r="L14029" s="820"/>
      <c r="M14029" s="820"/>
      <c r="N14029" s="820"/>
      <c r="O14029" s="820"/>
      <c r="P14029" s="820"/>
      <c r="Q14029" s="820"/>
      <c r="R14029" s="820"/>
      <c r="S14029" s="820"/>
      <c r="T14029" s="820"/>
      <c r="U14029" s="820"/>
      <c r="V14029" s="820"/>
      <c r="W14029" s="820"/>
      <c r="X14029" s="820"/>
      <c r="Y14029" s="820"/>
      <c r="Z14029" s="820"/>
    </row>
    <row r="14030" spans="7:26">
      <c r="G14030" s="826"/>
      <c r="H14030" s="820"/>
      <c r="J14030" s="820"/>
      <c r="K14030" s="820"/>
      <c r="L14030" s="820"/>
      <c r="M14030" s="820"/>
      <c r="N14030" s="820"/>
      <c r="O14030" s="820"/>
      <c r="P14030" s="820"/>
      <c r="Q14030" s="820"/>
      <c r="R14030" s="820"/>
      <c r="S14030" s="820"/>
      <c r="T14030" s="820"/>
      <c r="U14030" s="820"/>
      <c r="V14030" s="820"/>
      <c r="W14030" s="820"/>
      <c r="X14030" s="820"/>
      <c r="Y14030" s="820"/>
      <c r="Z14030" s="820"/>
    </row>
    <row r="14031" spans="7:26">
      <c r="G14031" s="826"/>
      <c r="H14031" s="820"/>
      <c r="J14031" s="820"/>
      <c r="K14031" s="820"/>
      <c r="L14031" s="820"/>
      <c r="M14031" s="820"/>
      <c r="N14031" s="820"/>
      <c r="O14031" s="820"/>
      <c r="P14031" s="820"/>
      <c r="Q14031" s="820"/>
      <c r="R14031" s="820"/>
      <c r="S14031" s="820"/>
      <c r="T14031" s="820"/>
      <c r="U14031" s="820"/>
      <c r="V14031" s="820"/>
      <c r="W14031" s="820"/>
      <c r="X14031" s="820"/>
      <c r="Y14031" s="820"/>
      <c r="Z14031" s="820"/>
    </row>
    <row r="14032" spans="7:26">
      <c r="G14032" s="826"/>
      <c r="H14032" s="820"/>
      <c r="J14032" s="820"/>
      <c r="K14032" s="820"/>
      <c r="L14032" s="820"/>
      <c r="M14032" s="820"/>
      <c r="N14032" s="820"/>
      <c r="O14032" s="820"/>
      <c r="P14032" s="820"/>
      <c r="Q14032" s="820"/>
      <c r="R14032" s="820"/>
      <c r="S14032" s="820"/>
      <c r="T14032" s="820"/>
      <c r="U14032" s="820"/>
      <c r="V14032" s="820"/>
      <c r="W14032" s="820"/>
      <c r="X14032" s="820"/>
      <c r="Y14032" s="820"/>
      <c r="Z14032" s="820"/>
    </row>
    <row r="14033" spans="7:26">
      <c r="G14033" s="826"/>
      <c r="H14033" s="820"/>
      <c r="J14033" s="820"/>
      <c r="K14033" s="820"/>
      <c r="L14033" s="820"/>
      <c r="M14033" s="820"/>
      <c r="N14033" s="820"/>
      <c r="O14033" s="820"/>
      <c r="P14033" s="820"/>
      <c r="Q14033" s="820"/>
      <c r="R14033" s="820"/>
      <c r="S14033" s="820"/>
      <c r="T14033" s="820"/>
      <c r="U14033" s="820"/>
      <c r="V14033" s="820"/>
      <c r="W14033" s="820"/>
      <c r="X14033" s="820"/>
      <c r="Y14033" s="820"/>
      <c r="Z14033" s="820"/>
    </row>
    <row r="14034" spans="7:26">
      <c r="G14034" s="826"/>
      <c r="H14034" s="820"/>
      <c r="J14034" s="820"/>
      <c r="K14034" s="820"/>
      <c r="L14034" s="820"/>
      <c r="M14034" s="820"/>
      <c r="N14034" s="820"/>
      <c r="O14034" s="820"/>
      <c r="P14034" s="820"/>
      <c r="Q14034" s="820"/>
      <c r="R14034" s="820"/>
      <c r="S14034" s="820"/>
      <c r="T14034" s="820"/>
      <c r="U14034" s="820"/>
      <c r="V14034" s="820"/>
      <c r="W14034" s="820"/>
      <c r="X14034" s="820"/>
      <c r="Y14034" s="820"/>
      <c r="Z14034" s="820"/>
    </row>
    <row r="14035" spans="7:26">
      <c r="G14035" s="826"/>
      <c r="H14035" s="820"/>
      <c r="J14035" s="820"/>
      <c r="K14035" s="820"/>
      <c r="L14035" s="820"/>
      <c r="M14035" s="820"/>
      <c r="N14035" s="820"/>
      <c r="O14035" s="820"/>
      <c r="P14035" s="820"/>
      <c r="Q14035" s="820"/>
      <c r="R14035" s="820"/>
      <c r="S14035" s="820"/>
      <c r="T14035" s="820"/>
      <c r="U14035" s="820"/>
      <c r="V14035" s="820"/>
      <c r="W14035" s="820"/>
      <c r="X14035" s="820"/>
      <c r="Y14035" s="820"/>
      <c r="Z14035" s="820"/>
    </row>
    <row r="14036" spans="7:26">
      <c r="G14036" s="826"/>
      <c r="H14036" s="820"/>
      <c r="J14036" s="820"/>
      <c r="K14036" s="820"/>
      <c r="L14036" s="820"/>
      <c r="M14036" s="820"/>
      <c r="N14036" s="820"/>
      <c r="O14036" s="820"/>
      <c r="P14036" s="820"/>
      <c r="Q14036" s="820"/>
      <c r="R14036" s="820"/>
      <c r="S14036" s="820"/>
      <c r="T14036" s="820"/>
      <c r="U14036" s="820"/>
      <c r="V14036" s="820"/>
      <c r="W14036" s="820"/>
      <c r="X14036" s="820"/>
      <c r="Y14036" s="820"/>
      <c r="Z14036" s="820"/>
    </row>
    <row r="14037" spans="7:26">
      <c r="G14037" s="826"/>
      <c r="H14037" s="820"/>
      <c r="J14037" s="820"/>
      <c r="K14037" s="820"/>
      <c r="L14037" s="820"/>
      <c r="M14037" s="820"/>
      <c r="N14037" s="820"/>
      <c r="O14037" s="820"/>
      <c r="P14037" s="820"/>
      <c r="Q14037" s="820"/>
      <c r="R14037" s="820"/>
      <c r="S14037" s="820"/>
      <c r="T14037" s="820"/>
      <c r="U14037" s="820"/>
      <c r="V14037" s="820"/>
      <c r="W14037" s="820"/>
      <c r="X14037" s="820"/>
      <c r="Y14037" s="820"/>
      <c r="Z14037" s="820"/>
    </row>
    <row r="14038" spans="7:26">
      <c r="G14038" s="826"/>
      <c r="H14038" s="820"/>
      <c r="J14038" s="820"/>
      <c r="K14038" s="820"/>
      <c r="L14038" s="820"/>
      <c r="M14038" s="820"/>
      <c r="N14038" s="820"/>
      <c r="O14038" s="820"/>
      <c r="P14038" s="820"/>
      <c r="Q14038" s="820"/>
      <c r="R14038" s="820"/>
      <c r="S14038" s="820"/>
      <c r="T14038" s="820"/>
      <c r="U14038" s="820"/>
      <c r="V14038" s="820"/>
      <c r="W14038" s="820"/>
      <c r="X14038" s="820"/>
      <c r="Y14038" s="820"/>
      <c r="Z14038" s="820"/>
    </row>
    <row r="14039" spans="7:26">
      <c r="G14039" s="826"/>
      <c r="H14039" s="820"/>
      <c r="J14039" s="820"/>
      <c r="K14039" s="820"/>
      <c r="L14039" s="820"/>
      <c r="M14039" s="820"/>
      <c r="N14039" s="820"/>
      <c r="O14039" s="820"/>
      <c r="P14039" s="820"/>
      <c r="Q14039" s="820"/>
      <c r="R14039" s="820"/>
      <c r="S14039" s="820"/>
      <c r="T14039" s="820"/>
      <c r="U14039" s="820"/>
      <c r="V14039" s="820"/>
      <c r="W14039" s="820"/>
      <c r="X14039" s="820"/>
      <c r="Y14039" s="820"/>
      <c r="Z14039" s="820"/>
    </row>
    <row r="14040" spans="7:26">
      <c r="G14040" s="826"/>
      <c r="H14040" s="820"/>
      <c r="J14040" s="820"/>
      <c r="K14040" s="820"/>
      <c r="L14040" s="820"/>
      <c r="M14040" s="820"/>
      <c r="N14040" s="820"/>
      <c r="O14040" s="820"/>
      <c r="P14040" s="820"/>
      <c r="Q14040" s="820"/>
      <c r="R14040" s="820"/>
      <c r="S14040" s="820"/>
      <c r="T14040" s="820"/>
      <c r="U14040" s="820"/>
      <c r="V14040" s="820"/>
      <c r="W14040" s="820"/>
      <c r="X14040" s="820"/>
      <c r="Y14040" s="820"/>
      <c r="Z14040" s="820"/>
    </row>
    <row r="14041" spans="7:26">
      <c r="G14041" s="826"/>
      <c r="H14041" s="820"/>
      <c r="J14041" s="820"/>
      <c r="K14041" s="820"/>
      <c r="L14041" s="820"/>
      <c r="M14041" s="820"/>
      <c r="N14041" s="820"/>
      <c r="O14041" s="820"/>
      <c r="P14041" s="820"/>
      <c r="Q14041" s="820"/>
      <c r="R14041" s="820"/>
      <c r="S14041" s="820"/>
      <c r="T14041" s="820"/>
      <c r="U14041" s="820"/>
      <c r="V14041" s="820"/>
      <c r="W14041" s="820"/>
      <c r="X14041" s="820"/>
      <c r="Y14041" s="820"/>
      <c r="Z14041" s="820"/>
    </row>
    <row r="14042" spans="7:26">
      <c r="G14042" s="826"/>
      <c r="H14042" s="820"/>
      <c r="J14042" s="820"/>
      <c r="K14042" s="820"/>
      <c r="L14042" s="820"/>
      <c r="M14042" s="820"/>
      <c r="N14042" s="820"/>
      <c r="O14042" s="820"/>
      <c r="P14042" s="820"/>
      <c r="Q14042" s="820"/>
      <c r="R14042" s="820"/>
      <c r="S14042" s="820"/>
      <c r="T14042" s="820"/>
      <c r="U14042" s="820"/>
      <c r="V14042" s="820"/>
      <c r="W14042" s="820"/>
      <c r="X14042" s="820"/>
      <c r="Y14042" s="820"/>
      <c r="Z14042" s="820"/>
    </row>
    <row r="14043" spans="7:26">
      <c r="G14043" s="826"/>
      <c r="H14043" s="820"/>
      <c r="J14043" s="820"/>
      <c r="K14043" s="820"/>
      <c r="L14043" s="820"/>
      <c r="M14043" s="820"/>
      <c r="N14043" s="820"/>
      <c r="O14043" s="820"/>
      <c r="P14043" s="820"/>
      <c r="Q14043" s="820"/>
      <c r="R14043" s="820"/>
      <c r="S14043" s="820"/>
      <c r="T14043" s="820"/>
      <c r="U14043" s="820"/>
      <c r="V14043" s="820"/>
      <c r="W14043" s="820"/>
      <c r="X14043" s="820"/>
      <c r="Y14043" s="820"/>
      <c r="Z14043" s="820"/>
    </row>
    <row r="14044" spans="7:26">
      <c r="G14044" s="826"/>
      <c r="H14044" s="820"/>
      <c r="J14044" s="820"/>
      <c r="K14044" s="820"/>
      <c r="L14044" s="820"/>
      <c r="M14044" s="820"/>
      <c r="N14044" s="820"/>
      <c r="O14044" s="820"/>
      <c r="P14044" s="820"/>
      <c r="Q14044" s="820"/>
      <c r="R14044" s="820"/>
      <c r="S14044" s="820"/>
      <c r="T14044" s="820"/>
      <c r="U14044" s="820"/>
      <c r="V14044" s="820"/>
      <c r="W14044" s="820"/>
      <c r="X14044" s="820"/>
      <c r="Y14044" s="820"/>
      <c r="Z14044" s="820"/>
    </row>
    <row r="14045" spans="7:26">
      <c r="G14045" s="826"/>
      <c r="H14045" s="820"/>
      <c r="J14045" s="820"/>
      <c r="K14045" s="820"/>
      <c r="L14045" s="820"/>
      <c r="M14045" s="820"/>
      <c r="N14045" s="820"/>
      <c r="O14045" s="820"/>
      <c r="P14045" s="820"/>
      <c r="Q14045" s="820"/>
      <c r="R14045" s="820"/>
      <c r="S14045" s="820"/>
      <c r="T14045" s="820"/>
      <c r="U14045" s="820"/>
      <c r="V14045" s="820"/>
      <c r="W14045" s="820"/>
      <c r="X14045" s="820"/>
      <c r="Y14045" s="820"/>
      <c r="Z14045" s="820"/>
    </row>
    <row r="14046" spans="7:26">
      <c r="G14046" s="826"/>
      <c r="H14046" s="820"/>
      <c r="J14046" s="820"/>
      <c r="K14046" s="820"/>
      <c r="L14046" s="820"/>
      <c r="M14046" s="820"/>
      <c r="N14046" s="820"/>
      <c r="O14046" s="820"/>
      <c r="P14046" s="820"/>
      <c r="Q14046" s="820"/>
      <c r="R14046" s="820"/>
      <c r="S14046" s="820"/>
      <c r="T14046" s="820"/>
      <c r="U14046" s="820"/>
      <c r="V14046" s="820"/>
      <c r="W14046" s="820"/>
      <c r="X14046" s="820"/>
      <c r="Y14046" s="820"/>
      <c r="Z14046" s="820"/>
    </row>
    <row r="14047" spans="7:26">
      <c r="G14047" s="826"/>
      <c r="H14047" s="820"/>
      <c r="J14047" s="820"/>
      <c r="K14047" s="820"/>
      <c r="L14047" s="820"/>
      <c r="M14047" s="820"/>
      <c r="N14047" s="820"/>
      <c r="O14047" s="820"/>
      <c r="P14047" s="820"/>
      <c r="Q14047" s="820"/>
      <c r="R14047" s="820"/>
      <c r="S14047" s="820"/>
      <c r="T14047" s="820"/>
      <c r="U14047" s="820"/>
      <c r="V14047" s="820"/>
      <c r="W14047" s="820"/>
      <c r="X14047" s="820"/>
      <c r="Y14047" s="820"/>
      <c r="Z14047" s="820"/>
    </row>
    <row r="14048" spans="7:26">
      <c r="G14048" s="826"/>
      <c r="H14048" s="820"/>
      <c r="J14048" s="820"/>
      <c r="K14048" s="820"/>
      <c r="L14048" s="820"/>
      <c r="M14048" s="820"/>
      <c r="N14048" s="820"/>
      <c r="O14048" s="820"/>
      <c r="P14048" s="820"/>
      <c r="Q14048" s="820"/>
      <c r="R14048" s="820"/>
      <c r="S14048" s="820"/>
      <c r="T14048" s="820"/>
      <c r="U14048" s="820"/>
      <c r="V14048" s="820"/>
      <c r="W14048" s="820"/>
      <c r="X14048" s="820"/>
      <c r="Y14048" s="820"/>
      <c r="Z14048" s="820"/>
    </row>
    <row r="14049" spans="7:26">
      <c r="G14049" s="826"/>
      <c r="H14049" s="820"/>
      <c r="J14049" s="820"/>
      <c r="K14049" s="820"/>
      <c r="L14049" s="820"/>
      <c r="M14049" s="820"/>
      <c r="N14049" s="820"/>
      <c r="O14049" s="820"/>
      <c r="P14049" s="820"/>
      <c r="Q14049" s="820"/>
      <c r="R14049" s="820"/>
      <c r="S14049" s="820"/>
      <c r="T14049" s="820"/>
      <c r="U14049" s="820"/>
      <c r="V14049" s="820"/>
      <c r="W14049" s="820"/>
      <c r="X14049" s="820"/>
      <c r="Y14049" s="820"/>
      <c r="Z14049" s="820"/>
    </row>
    <row r="14050" spans="7:26">
      <c r="G14050" s="826"/>
      <c r="H14050" s="820"/>
      <c r="J14050" s="820"/>
      <c r="K14050" s="820"/>
      <c r="L14050" s="820"/>
      <c r="M14050" s="820"/>
      <c r="N14050" s="820"/>
      <c r="O14050" s="820"/>
      <c r="P14050" s="820"/>
      <c r="Q14050" s="820"/>
      <c r="R14050" s="820"/>
      <c r="S14050" s="820"/>
      <c r="T14050" s="820"/>
      <c r="U14050" s="820"/>
      <c r="V14050" s="820"/>
      <c r="W14050" s="820"/>
      <c r="X14050" s="820"/>
      <c r="Y14050" s="820"/>
      <c r="Z14050" s="820"/>
    </row>
    <row r="14051" spans="7:26">
      <c r="G14051" s="826"/>
      <c r="H14051" s="820"/>
      <c r="J14051" s="820"/>
      <c r="K14051" s="820"/>
      <c r="L14051" s="820"/>
      <c r="M14051" s="820"/>
      <c r="N14051" s="820"/>
      <c r="O14051" s="820"/>
      <c r="P14051" s="820"/>
      <c r="Q14051" s="820"/>
      <c r="R14051" s="820"/>
      <c r="S14051" s="820"/>
      <c r="T14051" s="820"/>
      <c r="U14051" s="820"/>
      <c r="V14051" s="820"/>
      <c r="W14051" s="820"/>
      <c r="X14051" s="820"/>
      <c r="Y14051" s="820"/>
      <c r="Z14051" s="820"/>
    </row>
    <row r="14052" spans="7:26">
      <c r="G14052" s="826"/>
      <c r="H14052" s="820"/>
      <c r="J14052" s="820"/>
      <c r="K14052" s="820"/>
      <c r="L14052" s="820"/>
      <c r="M14052" s="820"/>
      <c r="N14052" s="820"/>
      <c r="O14052" s="820"/>
      <c r="P14052" s="820"/>
      <c r="Q14052" s="820"/>
      <c r="R14052" s="820"/>
      <c r="S14052" s="820"/>
      <c r="T14052" s="820"/>
      <c r="U14052" s="820"/>
      <c r="V14052" s="820"/>
      <c r="W14052" s="820"/>
      <c r="X14052" s="820"/>
      <c r="Y14052" s="820"/>
      <c r="Z14052" s="820"/>
    </row>
    <row r="14053" spans="7:26">
      <c r="G14053" s="826"/>
      <c r="H14053" s="820"/>
      <c r="J14053" s="820"/>
      <c r="K14053" s="820"/>
      <c r="L14053" s="820"/>
      <c r="M14053" s="820"/>
      <c r="N14053" s="820"/>
      <c r="O14053" s="820"/>
      <c r="P14053" s="820"/>
      <c r="Q14053" s="820"/>
      <c r="R14053" s="820"/>
      <c r="S14053" s="820"/>
      <c r="T14053" s="820"/>
      <c r="U14053" s="820"/>
      <c r="V14053" s="820"/>
      <c r="W14053" s="820"/>
      <c r="X14053" s="820"/>
      <c r="Y14053" s="820"/>
      <c r="Z14053" s="820"/>
    </row>
    <row r="14054" spans="7:26">
      <c r="G14054" s="826"/>
      <c r="H14054" s="820"/>
      <c r="J14054" s="820"/>
      <c r="K14054" s="820"/>
      <c r="L14054" s="820"/>
      <c r="M14054" s="820"/>
      <c r="N14054" s="820"/>
      <c r="O14054" s="820"/>
      <c r="P14054" s="820"/>
      <c r="Q14054" s="820"/>
      <c r="R14054" s="820"/>
      <c r="S14054" s="820"/>
      <c r="T14054" s="820"/>
      <c r="U14054" s="820"/>
      <c r="V14054" s="820"/>
      <c r="W14054" s="820"/>
      <c r="X14054" s="820"/>
      <c r="Y14054" s="820"/>
      <c r="Z14054" s="820"/>
    </row>
    <row r="14055" spans="7:26">
      <c r="G14055" s="826"/>
      <c r="H14055" s="820"/>
      <c r="J14055" s="820"/>
      <c r="K14055" s="820"/>
      <c r="L14055" s="820"/>
      <c r="M14055" s="820"/>
      <c r="N14055" s="820"/>
      <c r="O14055" s="820"/>
      <c r="P14055" s="820"/>
      <c r="Q14055" s="820"/>
      <c r="R14055" s="820"/>
      <c r="S14055" s="820"/>
      <c r="T14055" s="820"/>
      <c r="U14055" s="820"/>
      <c r="V14055" s="820"/>
      <c r="W14055" s="820"/>
      <c r="X14055" s="820"/>
      <c r="Y14055" s="820"/>
      <c r="Z14055" s="820"/>
    </row>
    <row r="14056" spans="7:26">
      <c r="G14056" s="826"/>
      <c r="H14056" s="820"/>
      <c r="J14056" s="820"/>
      <c r="K14056" s="820"/>
      <c r="L14056" s="820"/>
      <c r="M14056" s="820"/>
      <c r="N14056" s="820"/>
      <c r="O14056" s="820"/>
      <c r="P14056" s="820"/>
      <c r="Q14056" s="820"/>
      <c r="R14056" s="820"/>
      <c r="S14056" s="820"/>
      <c r="T14056" s="820"/>
      <c r="U14056" s="820"/>
      <c r="V14056" s="820"/>
      <c r="W14056" s="820"/>
      <c r="X14056" s="820"/>
      <c r="Y14056" s="820"/>
      <c r="Z14056" s="820"/>
    </row>
    <row r="14057" spans="7:26">
      <c r="G14057" s="826"/>
      <c r="H14057" s="820"/>
      <c r="J14057" s="820"/>
      <c r="K14057" s="820"/>
      <c r="L14057" s="820"/>
      <c r="M14057" s="820"/>
      <c r="N14057" s="820"/>
      <c r="O14057" s="820"/>
      <c r="P14057" s="820"/>
      <c r="Q14057" s="820"/>
      <c r="R14057" s="820"/>
      <c r="S14057" s="820"/>
      <c r="T14057" s="820"/>
      <c r="U14057" s="820"/>
      <c r="V14057" s="820"/>
      <c r="W14057" s="820"/>
      <c r="X14057" s="820"/>
      <c r="Y14057" s="820"/>
      <c r="Z14057" s="820"/>
    </row>
    <row r="14058" spans="7:26">
      <c r="G14058" s="826"/>
      <c r="H14058" s="820"/>
      <c r="J14058" s="820"/>
      <c r="K14058" s="820"/>
      <c r="L14058" s="820"/>
      <c r="M14058" s="820"/>
      <c r="N14058" s="820"/>
      <c r="O14058" s="820"/>
      <c r="P14058" s="820"/>
      <c r="Q14058" s="820"/>
      <c r="R14058" s="820"/>
      <c r="S14058" s="820"/>
      <c r="T14058" s="820"/>
      <c r="U14058" s="820"/>
      <c r="V14058" s="820"/>
      <c r="W14058" s="820"/>
      <c r="X14058" s="820"/>
      <c r="Y14058" s="820"/>
      <c r="Z14058" s="820"/>
    </row>
    <row r="14059" spans="7:26">
      <c r="G14059" s="826"/>
      <c r="H14059" s="820"/>
      <c r="J14059" s="820"/>
      <c r="K14059" s="820"/>
      <c r="L14059" s="820"/>
      <c r="M14059" s="820"/>
      <c r="N14059" s="820"/>
      <c r="O14059" s="820"/>
      <c r="P14059" s="820"/>
      <c r="Q14059" s="820"/>
      <c r="R14059" s="820"/>
      <c r="S14059" s="820"/>
      <c r="T14059" s="820"/>
      <c r="U14059" s="820"/>
      <c r="V14059" s="820"/>
      <c r="W14059" s="820"/>
      <c r="X14059" s="820"/>
      <c r="Y14059" s="820"/>
      <c r="Z14059" s="820"/>
    </row>
    <row r="14060" spans="7:26">
      <c r="G14060" s="826"/>
      <c r="H14060" s="820"/>
      <c r="J14060" s="820"/>
      <c r="K14060" s="820"/>
      <c r="L14060" s="820"/>
      <c r="M14060" s="820"/>
      <c r="N14060" s="820"/>
      <c r="O14060" s="820"/>
      <c r="P14060" s="820"/>
      <c r="Q14060" s="820"/>
      <c r="R14060" s="820"/>
      <c r="S14060" s="820"/>
      <c r="T14060" s="820"/>
      <c r="U14060" s="820"/>
      <c r="V14060" s="820"/>
      <c r="W14060" s="820"/>
      <c r="X14060" s="820"/>
      <c r="Y14060" s="820"/>
      <c r="Z14060" s="820"/>
    </row>
    <row r="14061" spans="7:26">
      <c r="G14061" s="826"/>
      <c r="H14061" s="820"/>
      <c r="J14061" s="820"/>
      <c r="K14061" s="820"/>
      <c r="L14061" s="820"/>
      <c r="M14061" s="820"/>
      <c r="N14061" s="820"/>
      <c r="O14061" s="820"/>
      <c r="P14061" s="820"/>
      <c r="Q14061" s="820"/>
      <c r="R14061" s="820"/>
      <c r="S14061" s="820"/>
      <c r="T14061" s="820"/>
      <c r="U14061" s="820"/>
      <c r="V14061" s="820"/>
      <c r="W14061" s="820"/>
      <c r="X14061" s="820"/>
      <c r="Y14061" s="820"/>
      <c r="Z14061" s="820"/>
    </row>
    <row r="14062" spans="7:26">
      <c r="G14062" s="826"/>
      <c r="H14062" s="820"/>
      <c r="J14062" s="820"/>
      <c r="K14062" s="820"/>
      <c r="L14062" s="820"/>
      <c r="M14062" s="820"/>
      <c r="N14062" s="820"/>
      <c r="O14062" s="820"/>
      <c r="P14062" s="820"/>
      <c r="Q14062" s="820"/>
      <c r="R14062" s="820"/>
      <c r="S14062" s="820"/>
      <c r="T14062" s="820"/>
      <c r="U14062" s="820"/>
      <c r="V14062" s="820"/>
      <c r="W14062" s="820"/>
      <c r="X14062" s="820"/>
      <c r="Y14062" s="820"/>
      <c r="Z14062" s="820"/>
    </row>
    <row r="14063" spans="7:26">
      <c r="G14063" s="826"/>
      <c r="H14063" s="820"/>
      <c r="J14063" s="820"/>
      <c r="K14063" s="820"/>
      <c r="L14063" s="820"/>
      <c r="M14063" s="820"/>
      <c r="N14063" s="820"/>
      <c r="O14063" s="820"/>
      <c r="P14063" s="820"/>
      <c r="Q14063" s="820"/>
      <c r="R14063" s="820"/>
      <c r="S14063" s="820"/>
      <c r="T14063" s="820"/>
      <c r="U14063" s="820"/>
      <c r="V14063" s="820"/>
      <c r="W14063" s="820"/>
      <c r="X14063" s="820"/>
      <c r="Y14063" s="820"/>
      <c r="Z14063" s="820"/>
    </row>
    <row r="14064" spans="7:26">
      <c r="G14064" s="826"/>
      <c r="H14064" s="820"/>
      <c r="J14064" s="820"/>
      <c r="K14064" s="820"/>
      <c r="L14064" s="820"/>
      <c r="M14064" s="820"/>
      <c r="N14064" s="820"/>
      <c r="O14064" s="820"/>
      <c r="P14064" s="820"/>
      <c r="Q14064" s="820"/>
      <c r="R14064" s="820"/>
      <c r="S14064" s="820"/>
      <c r="T14064" s="820"/>
      <c r="U14064" s="820"/>
      <c r="V14064" s="820"/>
      <c r="W14064" s="820"/>
      <c r="X14064" s="820"/>
      <c r="Y14064" s="820"/>
      <c r="Z14064" s="820"/>
    </row>
    <row r="14065" spans="7:26">
      <c r="G14065" s="826"/>
      <c r="H14065" s="820"/>
      <c r="J14065" s="820"/>
      <c r="K14065" s="820"/>
      <c r="L14065" s="820"/>
      <c r="M14065" s="820"/>
      <c r="N14065" s="820"/>
      <c r="O14065" s="820"/>
      <c r="P14065" s="820"/>
      <c r="Q14065" s="820"/>
      <c r="R14065" s="820"/>
      <c r="S14065" s="820"/>
      <c r="T14065" s="820"/>
      <c r="U14065" s="820"/>
      <c r="V14065" s="820"/>
      <c r="W14065" s="820"/>
      <c r="X14065" s="820"/>
      <c r="Y14065" s="820"/>
      <c r="Z14065" s="820"/>
    </row>
    <row r="14066" spans="7:26">
      <c r="G14066" s="826"/>
      <c r="H14066" s="820"/>
      <c r="J14066" s="820"/>
      <c r="K14066" s="820"/>
      <c r="L14066" s="820"/>
      <c r="M14066" s="820"/>
      <c r="N14066" s="820"/>
      <c r="O14066" s="820"/>
      <c r="P14066" s="820"/>
      <c r="Q14066" s="820"/>
      <c r="R14066" s="820"/>
      <c r="S14066" s="820"/>
      <c r="T14066" s="820"/>
      <c r="U14066" s="820"/>
      <c r="V14066" s="820"/>
      <c r="W14066" s="820"/>
      <c r="X14066" s="820"/>
      <c r="Y14066" s="820"/>
      <c r="Z14066" s="820"/>
    </row>
    <row r="14067" spans="7:26">
      <c r="G14067" s="826"/>
      <c r="H14067" s="820"/>
      <c r="J14067" s="820"/>
      <c r="K14067" s="820"/>
      <c r="L14067" s="820"/>
      <c r="M14067" s="820"/>
      <c r="N14067" s="820"/>
      <c r="O14067" s="820"/>
      <c r="P14067" s="820"/>
      <c r="Q14067" s="820"/>
      <c r="R14067" s="820"/>
      <c r="S14067" s="820"/>
      <c r="T14067" s="820"/>
      <c r="U14067" s="820"/>
      <c r="V14067" s="820"/>
      <c r="W14067" s="820"/>
      <c r="X14067" s="820"/>
      <c r="Y14067" s="820"/>
      <c r="Z14067" s="820"/>
    </row>
    <row r="14068" spans="7:26">
      <c r="G14068" s="826"/>
      <c r="H14068" s="820"/>
      <c r="J14068" s="820"/>
      <c r="K14068" s="820"/>
      <c r="L14068" s="820"/>
      <c r="M14068" s="820"/>
      <c r="N14068" s="820"/>
      <c r="O14068" s="820"/>
      <c r="P14068" s="820"/>
      <c r="Q14068" s="820"/>
      <c r="R14068" s="820"/>
      <c r="S14068" s="820"/>
      <c r="T14068" s="820"/>
      <c r="U14068" s="820"/>
      <c r="V14068" s="820"/>
      <c r="W14068" s="820"/>
      <c r="X14068" s="820"/>
      <c r="Y14068" s="820"/>
      <c r="Z14068" s="820"/>
    </row>
    <row r="14069" spans="7:26">
      <c r="G14069" s="826"/>
      <c r="H14069" s="820"/>
      <c r="J14069" s="820"/>
      <c r="K14069" s="820"/>
      <c r="L14069" s="820"/>
      <c r="M14069" s="820"/>
      <c r="N14069" s="820"/>
      <c r="O14069" s="820"/>
      <c r="P14069" s="820"/>
      <c r="Q14069" s="820"/>
      <c r="R14069" s="820"/>
      <c r="S14069" s="820"/>
      <c r="T14069" s="820"/>
      <c r="U14069" s="820"/>
      <c r="V14069" s="820"/>
      <c r="W14069" s="820"/>
      <c r="X14069" s="820"/>
      <c r="Y14069" s="820"/>
      <c r="Z14069" s="820"/>
    </row>
    <row r="14070" spans="7:26">
      <c r="G14070" s="826"/>
      <c r="H14070" s="820"/>
      <c r="J14070" s="820"/>
      <c r="K14070" s="820"/>
      <c r="L14070" s="820"/>
      <c r="M14070" s="820"/>
      <c r="N14070" s="820"/>
      <c r="O14070" s="820"/>
      <c r="P14070" s="820"/>
      <c r="Q14070" s="820"/>
      <c r="R14070" s="820"/>
      <c r="S14070" s="820"/>
      <c r="T14070" s="820"/>
      <c r="U14070" s="820"/>
      <c r="V14070" s="820"/>
      <c r="W14070" s="820"/>
      <c r="X14070" s="820"/>
      <c r="Y14070" s="820"/>
      <c r="Z14070" s="820"/>
    </row>
    <row r="14071" spans="7:26">
      <c r="G14071" s="826"/>
      <c r="H14071" s="820"/>
      <c r="J14071" s="820"/>
      <c r="K14071" s="820"/>
      <c r="L14071" s="820"/>
      <c r="M14071" s="820"/>
      <c r="N14071" s="820"/>
      <c r="O14071" s="820"/>
      <c r="P14071" s="820"/>
      <c r="Q14071" s="820"/>
      <c r="R14071" s="820"/>
      <c r="S14071" s="820"/>
      <c r="T14071" s="820"/>
      <c r="U14071" s="820"/>
      <c r="V14071" s="820"/>
      <c r="W14071" s="820"/>
      <c r="X14071" s="820"/>
      <c r="Y14071" s="820"/>
      <c r="Z14071" s="820"/>
    </row>
    <row r="14072" spans="7:26">
      <c r="G14072" s="826"/>
      <c r="H14072" s="820"/>
      <c r="J14072" s="820"/>
      <c r="K14072" s="820"/>
      <c r="L14072" s="820"/>
      <c r="M14072" s="820"/>
      <c r="N14072" s="820"/>
      <c r="O14072" s="820"/>
      <c r="P14072" s="820"/>
      <c r="Q14072" s="820"/>
      <c r="R14072" s="820"/>
      <c r="S14072" s="820"/>
      <c r="T14072" s="820"/>
      <c r="U14072" s="820"/>
      <c r="V14072" s="820"/>
      <c r="W14072" s="820"/>
      <c r="X14072" s="820"/>
      <c r="Y14072" s="820"/>
      <c r="Z14072" s="820"/>
    </row>
    <row r="14073" spans="7:26">
      <c r="G14073" s="826"/>
      <c r="H14073" s="820"/>
      <c r="J14073" s="820"/>
      <c r="K14073" s="820"/>
      <c r="L14073" s="820"/>
      <c r="M14073" s="820"/>
      <c r="N14073" s="820"/>
      <c r="O14073" s="820"/>
      <c r="P14073" s="820"/>
      <c r="Q14073" s="820"/>
      <c r="R14073" s="820"/>
      <c r="S14073" s="820"/>
      <c r="T14073" s="820"/>
      <c r="U14073" s="820"/>
      <c r="V14073" s="820"/>
      <c r="W14073" s="820"/>
      <c r="X14073" s="820"/>
      <c r="Y14073" s="820"/>
      <c r="Z14073" s="820"/>
    </row>
    <row r="14074" spans="7:26">
      <c r="G14074" s="826"/>
      <c r="H14074" s="820"/>
      <c r="J14074" s="820"/>
      <c r="K14074" s="820"/>
      <c r="L14074" s="820"/>
      <c r="M14074" s="820"/>
      <c r="N14074" s="820"/>
      <c r="O14074" s="820"/>
      <c r="P14074" s="820"/>
      <c r="Q14074" s="820"/>
      <c r="R14074" s="820"/>
      <c r="S14074" s="820"/>
      <c r="T14074" s="820"/>
      <c r="U14074" s="820"/>
      <c r="V14074" s="820"/>
      <c r="W14074" s="820"/>
      <c r="X14074" s="820"/>
      <c r="Y14074" s="820"/>
      <c r="Z14074" s="820"/>
    </row>
    <row r="14075" spans="7:26">
      <c r="G14075" s="826"/>
      <c r="H14075" s="820"/>
      <c r="J14075" s="820"/>
      <c r="K14075" s="820"/>
      <c r="L14075" s="820"/>
      <c r="M14075" s="820"/>
      <c r="N14075" s="820"/>
      <c r="O14075" s="820"/>
      <c r="P14075" s="820"/>
      <c r="Q14075" s="820"/>
      <c r="R14075" s="820"/>
      <c r="S14075" s="820"/>
      <c r="T14075" s="820"/>
      <c r="U14075" s="820"/>
      <c r="V14075" s="820"/>
      <c r="W14075" s="820"/>
      <c r="X14075" s="820"/>
      <c r="Y14075" s="820"/>
      <c r="Z14075" s="820"/>
    </row>
    <row r="14076" spans="7:26">
      <c r="G14076" s="826"/>
      <c r="H14076" s="820"/>
      <c r="J14076" s="820"/>
      <c r="K14076" s="820"/>
      <c r="L14076" s="820"/>
      <c r="M14076" s="820"/>
      <c r="N14076" s="820"/>
      <c r="O14076" s="820"/>
      <c r="P14076" s="820"/>
      <c r="Q14076" s="820"/>
      <c r="R14076" s="820"/>
      <c r="S14076" s="820"/>
      <c r="T14076" s="820"/>
      <c r="U14076" s="820"/>
      <c r="V14076" s="820"/>
      <c r="W14076" s="820"/>
      <c r="X14076" s="820"/>
      <c r="Y14076" s="820"/>
      <c r="Z14076" s="820"/>
    </row>
    <row r="14077" spans="7:26">
      <c r="G14077" s="826"/>
      <c r="H14077" s="820"/>
      <c r="J14077" s="820"/>
      <c r="K14077" s="820"/>
      <c r="L14077" s="820"/>
      <c r="M14077" s="820"/>
      <c r="N14077" s="820"/>
      <c r="O14077" s="820"/>
      <c r="P14077" s="820"/>
      <c r="Q14077" s="820"/>
      <c r="R14077" s="820"/>
      <c r="S14077" s="820"/>
      <c r="T14077" s="820"/>
      <c r="U14077" s="820"/>
      <c r="V14077" s="820"/>
      <c r="W14077" s="820"/>
      <c r="X14077" s="820"/>
      <c r="Y14077" s="820"/>
      <c r="Z14077" s="820"/>
    </row>
    <row r="14078" spans="7:26">
      <c r="G14078" s="826"/>
      <c r="H14078" s="820"/>
      <c r="J14078" s="820"/>
      <c r="K14078" s="820"/>
      <c r="L14078" s="820"/>
      <c r="M14078" s="820"/>
      <c r="N14078" s="820"/>
      <c r="O14078" s="820"/>
      <c r="P14078" s="820"/>
      <c r="Q14078" s="820"/>
      <c r="R14078" s="820"/>
      <c r="S14078" s="820"/>
      <c r="T14078" s="820"/>
      <c r="U14078" s="820"/>
      <c r="V14078" s="820"/>
      <c r="W14078" s="820"/>
      <c r="X14078" s="820"/>
      <c r="Y14078" s="820"/>
      <c r="Z14078" s="820"/>
    </row>
    <row r="14079" spans="7:26">
      <c r="G14079" s="826"/>
      <c r="H14079" s="820"/>
      <c r="J14079" s="820"/>
      <c r="K14079" s="820"/>
      <c r="L14079" s="820"/>
      <c r="M14079" s="820"/>
      <c r="N14079" s="820"/>
      <c r="O14079" s="820"/>
      <c r="P14079" s="820"/>
      <c r="Q14079" s="820"/>
      <c r="R14079" s="820"/>
      <c r="S14079" s="820"/>
      <c r="T14079" s="820"/>
      <c r="U14079" s="820"/>
      <c r="V14079" s="820"/>
      <c r="W14079" s="820"/>
      <c r="X14079" s="820"/>
      <c r="Y14079" s="820"/>
      <c r="Z14079" s="820"/>
    </row>
    <row r="14080" spans="7:26">
      <c r="G14080" s="826"/>
      <c r="H14080" s="820"/>
      <c r="J14080" s="820"/>
      <c r="K14080" s="820"/>
      <c r="L14080" s="820"/>
      <c r="M14080" s="820"/>
      <c r="N14080" s="820"/>
      <c r="O14080" s="820"/>
      <c r="P14080" s="820"/>
      <c r="Q14080" s="820"/>
      <c r="R14080" s="820"/>
      <c r="S14080" s="820"/>
      <c r="T14080" s="820"/>
      <c r="U14080" s="820"/>
      <c r="V14080" s="820"/>
      <c r="W14080" s="820"/>
      <c r="X14080" s="820"/>
      <c r="Y14080" s="820"/>
      <c r="Z14080" s="820"/>
    </row>
    <row r="14081" spans="7:26">
      <c r="G14081" s="826"/>
      <c r="H14081" s="820"/>
      <c r="J14081" s="820"/>
      <c r="K14081" s="820"/>
      <c r="L14081" s="820"/>
      <c r="M14081" s="820"/>
      <c r="N14081" s="820"/>
      <c r="O14081" s="820"/>
      <c r="P14081" s="820"/>
      <c r="Q14081" s="820"/>
      <c r="R14081" s="820"/>
      <c r="S14081" s="820"/>
      <c r="T14081" s="820"/>
      <c r="U14081" s="820"/>
      <c r="V14081" s="820"/>
      <c r="W14081" s="820"/>
      <c r="X14081" s="820"/>
      <c r="Y14081" s="820"/>
      <c r="Z14081" s="820"/>
    </row>
    <row r="14082" spans="7:26">
      <c r="G14082" s="826"/>
      <c r="H14082" s="820"/>
      <c r="J14082" s="820"/>
      <c r="K14082" s="820"/>
      <c r="L14082" s="820"/>
      <c r="M14082" s="820"/>
      <c r="N14082" s="820"/>
      <c r="O14082" s="820"/>
      <c r="P14082" s="820"/>
      <c r="Q14082" s="820"/>
      <c r="R14082" s="820"/>
      <c r="S14082" s="820"/>
      <c r="T14082" s="820"/>
      <c r="U14082" s="820"/>
      <c r="V14082" s="820"/>
      <c r="W14082" s="820"/>
      <c r="X14082" s="820"/>
      <c r="Y14082" s="820"/>
      <c r="Z14082" s="820"/>
    </row>
    <row r="14083" spans="7:26">
      <c r="G14083" s="826"/>
      <c r="H14083" s="820"/>
      <c r="J14083" s="820"/>
      <c r="K14083" s="820"/>
      <c r="L14083" s="820"/>
      <c r="M14083" s="820"/>
      <c r="N14083" s="820"/>
      <c r="O14083" s="820"/>
      <c r="P14083" s="820"/>
      <c r="Q14083" s="820"/>
      <c r="R14083" s="820"/>
      <c r="S14083" s="820"/>
      <c r="T14083" s="820"/>
      <c r="U14083" s="820"/>
      <c r="V14083" s="820"/>
      <c r="W14083" s="820"/>
      <c r="X14083" s="820"/>
      <c r="Y14083" s="820"/>
      <c r="Z14083" s="820"/>
    </row>
    <row r="14084" spans="7:26">
      <c r="G14084" s="826"/>
      <c r="H14084" s="820"/>
      <c r="J14084" s="820"/>
      <c r="K14084" s="820"/>
      <c r="L14084" s="820"/>
      <c r="M14084" s="820"/>
      <c r="N14084" s="820"/>
      <c r="O14084" s="820"/>
      <c r="P14084" s="820"/>
      <c r="Q14084" s="820"/>
      <c r="R14084" s="820"/>
      <c r="S14084" s="820"/>
      <c r="T14084" s="820"/>
      <c r="U14084" s="820"/>
      <c r="V14084" s="820"/>
      <c r="W14084" s="820"/>
      <c r="X14084" s="820"/>
      <c r="Y14084" s="820"/>
      <c r="Z14084" s="820"/>
    </row>
    <row r="14085" spans="7:26">
      <c r="G14085" s="826"/>
      <c r="H14085" s="820"/>
      <c r="J14085" s="820"/>
      <c r="K14085" s="820"/>
      <c r="L14085" s="820"/>
      <c r="M14085" s="820"/>
      <c r="N14085" s="820"/>
      <c r="O14085" s="820"/>
      <c r="P14085" s="820"/>
      <c r="Q14085" s="820"/>
      <c r="R14085" s="820"/>
      <c r="S14085" s="820"/>
      <c r="T14085" s="820"/>
      <c r="U14085" s="820"/>
      <c r="V14085" s="820"/>
      <c r="W14085" s="820"/>
      <c r="X14085" s="820"/>
      <c r="Y14085" s="820"/>
      <c r="Z14085" s="820"/>
    </row>
    <row r="14086" spans="7:26">
      <c r="G14086" s="826"/>
      <c r="H14086" s="820"/>
      <c r="J14086" s="820"/>
      <c r="K14086" s="820"/>
      <c r="L14086" s="820"/>
      <c r="M14086" s="820"/>
      <c r="N14086" s="820"/>
      <c r="O14086" s="820"/>
      <c r="P14086" s="820"/>
      <c r="Q14086" s="820"/>
      <c r="R14086" s="820"/>
      <c r="S14086" s="820"/>
      <c r="T14086" s="820"/>
      <c r="U14086" s="820"/>
      <c r="V14086" s="820"/>
      <c r="W14086" s="820"/>
      <c r="X14086" s="820"/>
      <c r="Y14086" s="820"/>
      <c r="Z14086" s="820"/>
    </row>
    <row r="14087" spans="7:26">
      <c r="G14087" s="826"/>
      <c r="H14087" s="820"/>
      <c r="J14087" s="820"/>
      <c r="K14087" s="820"/>
      <c r="L14087" s="820"/>
      <c r="M14087" s="820"/>
      <c r="N14087" s="820"/>
      <c r="O14087" s="820"/>
      <c r="P14087" s="820"/>
      <c r="Q14087" s="820"/>
      <c r="R14087" s="820"/>
      <c r="S14087" s="820"/>
      <c r="T14087" s="820"/>
      <c r="U14087" s="820"/>
      <c r="V14087" s="820"/>
      <c r="W14087" s="820"/>
      <c r="X14087" s="820"/>
      <c r="Y14087" s="820"/>
      <c r="Z14087" s="820"/>
    </row>
    <row r="14088" spans="7:26">
      <c r="G14088" s="826"/>
      <c r="H14088" s="820"/>
      <c r="J14088" s="820"/>
      <c r="K14088" s="820"/>
      <c r="L14088" s="820"/>
      <c r="M14088" s="820"/>
      <c r="N14088" s="820"/>
      <c r="O14088" s="820"/>
      <c r="P14088" s="820"/>
      <c r="Q14088" s="820"/>
      <c r="R14088" s="820"/>
      <c r="S14088" s="820"/>
      <c r="T14088" s="820"/>
      <c r="U14088" s="820"/>
      <c r="V14088" s="820"/>
      <c r="W14088" s="820"/>
      <c r="X14088" s="820"/>
      <c r="Y14088" s="820"/>
      <c r="Z14088" s="820"/>
    </row>
    <row r="14089" spans="7:26">
      <c r="G14089" s="826"/>
      <c r="H14089" s="820"/>
      <c r="J14089" s="820"/>
      <c r="K14089" s="820"/>
      <c r="L14089" s="820"/>
      <c r="M14089" s="820"/>
      <c r="N14089" s="820"/>
      <c r="O14089" s="820"/>
      <c r="P14089" s="820"/>
      <c r="Q14089" s="820"/>
      <c r="R14089" s="820"/>
      <c r="S14089" s="820"/>
      <c r="T14089" s="820"/>
      <c r="U14089" s="820"/>
      <c r="V14089" s="820"/>
      <c r="W14089" s="820"/>
      <c r="X14089" s="820"/>
      <c r="Y14089" s="820"/>
      <c r="Z14089" s="820"/>
    </row>
    <row r="14090" spans="7:26">
      <c r="G14090" s="826"/>
      <c r="H14090" s="820"/>
      <c r="J14090" s="820"/>
      <c r="K14090" s="820"/>
      <c r="L14090" s="820"/>
      <c r="M14090" s="820"/>
      <c r="N14090" s="820"/>
      <c r="O14090" s="820"/>
      <c r="P14090" s="820"/>
      <c r="Q14090" s="820"/>
      <c r="R14090" s="820"/>
      <c r="S14090" s="820"/>
      <c r="T14090" s="820"/>
      <c r="U14090" s="820"/>
      <c r="V14090" s="820"/>
      <c r="W14090" s="820"/>
      <c r="X14090" s="820"/>
      <c r="Y14090" s="820"/>
      <c r="Z14090" s="820"/>
    </row>
    <row r="14091" spans="7:26">
      <c r="G14091" s="826"/>
      <c r="H14091" s="820"/>
      <c r="J14091" s="820"/>
      <c r="K14091" s="820"/>
      <c r="L14091" s="820"/>
      <c r="M14091" s="820"/>
      <c r="N14091" s="820"/>
      <c r="O14091" s="820"/>
      <c r="P14091" s="820"/>
      <c r="Q14091" s="820"/>
      <c r="R14091" s="820"/>
      <c r="S14091" s="820"/>
      <c r="T14091" s="820"/>
      <c r="U14091" s="820"/>
      <c r="V14091" s="820"/>
      <c r="W14091" s="820"/>
      <c r="X14091" s="820"/>
      <c r="Y14091" s="820"/>
      <c r="Z14091" s="820"/>
    </row>
    <row r="14092" spans="7:26">
      <c r="G14092" s="826"/>
      <c r="H14092" s="820"/>
      <c r="J14092" s="820"/>
      <c r="K14092" s="820"/>
      <c r="L14092" s="820"/>
      <c r="M14092" s="820"/>
      <c r="N14092" s="820"/>
      <c r="O14092" s="820"/>
      <c r="P14092" s="820"/>
      <c r="Q14092" s="820"/>
      <c r="R14092" s="820"/>
      <c r="S14092" s="820"/>
      <c r="T14092" s="820"/>
      <c r="U14092" s="820"/>
      <c r="V14092" s="820"/>
      <c r="W14092" s="820"/>
      <c r="X14092" s="820"/>
      <c r="Y14092" s="820"/>
      <c r="Z14092" s="820"/>
    </row>
    <row r="14093" spans="7:26">
      <c r="G14093" s="826"/>
      <c r="H14093" s="820"/>
      <c r="J14093" s="820"/>
      <c r="K14093" s="820"/>
      <c r="L14093" s="820"/>
      <c r="M14093" s="820"/>
      <c r="N14093" s="820"/>
      <c r="O14093" s="820"/>
      <c r="P14093" s="820"/>
      <c r="Q14093" s="820"/>
      <c r="R14093" s="820"/>
      <c r="S14093" s="820"/>
      <c r="T14093" s="820"/>
      <c r="U14093" s="820"/>
      <c r="V14093" s="820"/>
      <c r="W14093" s="820"/>
      <c r="X14093" s="820"/>
      <c r="Y14093" s="820"/>
      <c r="Z14093" s="820"/>
    </row>
    <row r="14094" spans="7:26">
      <c r="G14094" s="826"/>
      <c r="H14094" s="820"/>
      <c r="J14094" s="820"/>
      <c r="K14094" s="820"/>
      <c r="L14094" s="820"/>
      <c r="M14094" s="820"/>
      <c r="N14094" s="820"/>
      <c r="O14094" s="820"/>
      <c r="P14094" s="820"/>
      <c r="Q14094" s="820"/>
      <c r="R14094" s="820"/>
      <c r="S14094" s="820"/>
      <c r="T14094" s="820"/>
      <c r="U14094" s="820"/>
      <c r="V14094" s="820"/>
      <c r="W14094" s="820"/>
      <c r="X14094" s="820"/>
      <c r="Y14094" s="820"/>
      <c r="Z14094" s="820"/>
    </row>
    <row r="14095" spans="7:26">
      <c r="G14095" s="826"/>
      <c r="H14095" s="820"/>
      <c r="J14095" s="820"/>
      <c r="K14095" s="820"/>
      <c r="L14095" s="820"/>
      <c r="M14095" s="820"/>
      <c r="N14095" s="820"/>
      <c r="O14095" s="820"/>
      <c r="P14095" s="820"/>
      <c r="Q14095" s="820"/>
      <c r="R14095" s="820"/>
      <c r="S14095" s="820"/>
      <c r="T14095" s="820"/>
      <c r="U14095" s="820"/>
      <c r="V14095" s="820"/>
      <c r="W14095" s="820"/>
      <c r="X14095" s="820"/>
      <c r="Y14095" s="820"/>
      <c r="Z14095" s="820"/>
    </row>
    <row r="14096" spans="7:26">
      <c r="G14096" s="826"/>
      <c r="H14096" s="820"/>
      <c r="J14096" s="820"/>
      <c r="K14096" s="820"/>
      <c r="L14096" s="820"/>
      <c r="M14096" s="820"/>
      <c r="N14096" s="820"/>
      <c r="O14096" s="820"/>
      <c r="P14096" s="820"/>
      <c r="Q14096" s="820"/>
      <c r="R14096" s="820"/>
      <c r="S14096" s="820"/>
      <c r="T14096" s="820"/>
      <c r="U14096" s="820"/>
      <c r="V14096" s="820"/>
      <c r="W14096" s="820"/>
      <c r="X14096" s="820"/>
      <c r="Y14096" s="820"/>
      <c r="Z14096" s="820"/>
    </row>
    <row r="14097" spans="7:26">
      <c r="G14097" s="826"/>
      <c r="H14097" s="820"/>
      <c r="J14097" s="820"/>
      <c r="K14097" s="820"/>
      <c r="L14097" s="820"/>
      <c r="M14097" s="820"/>
      <c r="N14097" s="820"/>
      <c r="O14097" s="820"/>
      <c r="P14097" s="820"/>
      <c r="Q14097" s="820"/>
      <c r="R14097" s="820"/>
      <c r="S14097" s="820"/>
      <c r="T14097" s="820"/>
      <c r="U14097" s="820"/>
      <c r="V14097" s="820"/>
      <c r="W14097" s="820"/>
      <c r="X14097" s="820"/>
      <c r="Y14097" s="820"/>
      <c r="Z14097" s="820"/>
    </row>
    <row r="14098" spans="7:26">
      <c r="G14098" s="826"/>
      <c r="H14098" s="820"/>
      <c r="J14098" s="820"/>
      <c r="K14098" s="820"/>
      <c r="L14098" s="820"/>
      <c r="M14098" s="820"/>
      <c r="N14098" s="820"/>
      <c r="O14098" s="820"/>
      <c r="P14098" s="820"/>
      <c r="Q14098" s="820"/>
      <c r="R14098" s="820"/>
      <c r="S14098" s="820"/>
      <c r="T14098" s="820"/>
      <c r="U14098" s="820"/>
      <c r="V14098" s="820"/>
      <c r="W14098" s="820"/>
      <c r="X14098" s="820"/>
      <c r="Y14098" s="820"/>
      <c r="Z14098" s="820"/>
    </row>
    <row r="14099" spans="7:26">
      <c r="G14099" s="826"/>
      <c r="H14099" s="820"/>
      <c r="J14099" s="820"/>
      <c r="K14099" s="820"/>
      <c r="L14099" s="820"/>
      <c r="M14099" s="820"/>
      <c r="N14099" s="820"/>
      <c r="O14099" s="820"/>
      <c r="P14099" s="820"/>
      <c r="Q14099" s="820"/>
      <c r="R14099" s="820"/>
      <c r="S14099" s="820"/>
      <c r="T14099" s="820"/>
      <c r="U14099" s="820"/>
      <c r="V14099" s="820"/>
      <c r="W14099" s="820"/>
      <c r="X14099" s="820"/>
      <c r="Y14099" s="820"/>
      <c r="Z14099" s="820"/>
    </row>
    <row r="14100" spans="7:26">
      <c r="G14100" s="826"/>
      <c r="H14100" s="820"/>
      <c r="J14100" s="820"/>
      <c r="K14100" s="820"/>
      <c r="L14100" s="820"/>
      <c r="M14100" s="820"/>
      <c r="N14100" s="820"/>
      <c r="O14100" s="820"/>
      <c r="P14100" s="820"/>
      <c r="Q14100" s="820"/>
      <c r="R14100" s="820"/>
      <c r="S14100" s="820"/>
      <c r="T14100" s="820"/>
      <c r="U14100" s="820"/>
      <c r="V14100" s="820"/>
      <c r="W14100" s="820"/>
      <c r="X14100" s="820"/>
      <c r="Y14100" s="820"/>
      <c r="Z14100" s="820"/>
    </row>
    <row r="14101" spans="7:26">
      <c r="G14101" s="826"/>
      <c r="H14101" s="820"/>
      <c r="J14101" s="820"/>
      <c r="K14101" s="820"/>
      <c r="L14101" s="820"/>
      <c r="M14101" s="820"/>
      <c r="N14101" s="820"/>
      <c r="O14101" s="820"/>
      <c r="P14101" s="820"/>
      <c r="Q14101" s="820"/>
      <c r="R14101" s="820"/>
      <c r="S14101" s="820"/>
      <c r="T14101" s="820"/>
      <c r="U14101" s="820"/>
      <c r="V14101" s="820"/>
      <c r="W14101" s="820"/>
      <c r="X14101" s="820"/>
      <c r="Y14101" s="820"/>
      <c r="Z14101" s="820"/>
    </row>
    <row r="14102" spans="7:26">
      <c r="G14102" s="826"/>
      <c r="H14102" s="820"/>
      <c r="J14102" s="820"/>
      <c r="K14102" s="820"/>
      <c r="L14102" s="820"/>
      <c r="M14102" s="820"/>
      <c r="N14102" s="820"/>
      <c r="O14102" s="820"/>
      <c r="P14102" s="820"/>
      <c r="Q14102" s="820"/>
      <c r="R14102" s="820"/>
      <c r="S14102" s="820"/>
      <c r="T14102" s="820"/>
      <c r="U14102" s="820"/>
      <c r="V14102" s="820"/>
      <c r="W14102" s="820"/>
      <c r="X14102" s="820"/>
      <c r="Y14102" s="820"/>
      <c r="Z14102" s="820"/>
    </row>
    <row r="14103" spans="7:26">
      <c r="G14103" s="826"/>
      <c r="H14103" s="820"/>
      <c r="J14103" s="820"/>
      <c r="K14103" s="820"/>
      <c r="L14103" s="820"/>
      <c r="M14103" s="820"/>
      <c r="N14103" s="820"/>
      <c r="O14103" s="820"/>
      <c r="P14103" s="820"/>
      <c r="Q14103" s="820"/>
      <c r="R14103" s="820"/>
      <c r="S14103" s="820"/>
      <c r="T14103" s="820"/>
      <c r="U14103" s="820"/>
      <c r="V14103" s="820"/>
      <c r="W14103" s="820"/>
      <c r="X14103" s="820"/>
      <c r="Y14103" s="820"/>
      <c r="Z14103" s="820"/>
    </row>
    <row r="14104" spans="7:26">
      <c r="G14104" s="826"/>
      <c r="H14104" s="820"/>
      <c r="J14104" s="820"/>
      <c r="K14104" s="820"/>
      <c r="L14104" s="820"/>
      <c r="M14104" s="820"/>
      <c r="N14104" s="820"/>
      <c r="O14104" s="820"/>
      <c r="P14104" s="820"/>
      <c r="Q14104" s="820"/>
      <c r="R14104" s="820"/>
      <c r="S14104" s="820"/>
      <c r="T14104" s="820"/>
      <c r="U14104" s="820"/>
      <c r="V14104" s="820"/>
      <c r="W14104" s="820"/>
      <c r="X14104" s="820"/>
      <c r="Y14104" s="820"/>
      <c r="Z14104" s="820"/>
    </row>
    <row r="14105" spans="7:26">
      <c r="G14105" s="826"/>
      <c r="H14105" s="820"/>
      <c r="J14105" s="820"/>
      <c r="K14105" s="820"/>
      <c r="L14105" s="820"/>
      <c r="M14105" s="820"/>
      <c r="N14105" s="820"/>
      <c r="O14105" s="820"/>
      <c r="P14105" s="820"/>
      <c r="Q14105" s="820"/>
      <c r="R14105" s="820"/>
      <c r="S14105" s="820"/>
      <c r="T14105" s="820"/>
      <c r="U14105" s="820"/>
      <c r="V14105" s="820"/>
      <c r="W14105" s="820"/>
      <c r="X14105" s="820"/>
      <c r="Y14105" s="820"/>
      <c r="Z14105" s="820"/>
    </row>
    <row r="14106" spans="7:26">
      <c r="G14106" s="826"/>
      <c r="H14106" s="820"/>
      <c r="J14106" s="820"/>
      <c r="K14106" s="820"/>
      <c r="L14106" s="820"/>
      <c r="M14106" s="820"/>
      <c r="N14106" s="820"/>
      <c r="O14106" s="820"/>
      <c r="P14106" s="820"/>
      <c r="Q14106" s="820"/>
      <c r="R14106" s="820"/>
      <c r="S14106" s="820"/>
      <c r="T14106" s="820"/>
      <c r="U14106" s="820"/>
      <c r="V14106" s="820"/>
      <c r="W14106" s="820"/>
      <c r="X14106" s="820"/>
      <c r="Y14106" s="820"/>
      <c r="Z14106" s="820"/>
    </row>
    <row r="14107" spans="7:26">
      <c r="G14107" s="826"/>
      <c r="H14107" s="820"/>
      <c r="J14107" s="820"/>
      <c r="K14107" s="820"/>
      <c r="L14107" s="820"/>
      <c r="M14107" s="820"/>
      <c r="N14107" s="820"/>
      <c r="O14107" s="820"/>
      <c r="P14107" s="820"/>
      <c r="Q14107" s="820"/>
      <c r="R14107" s="820"/>
      <c r="S14107" s="820"/>
      <c r="T14107" s="820"/>
      <c r="U14107" s="820"/>
      <c r="V14107" s="820"/>
      <c r="W14107" s="820"/>
      <c r="X14107" s="820"/>
      <c r="Y14107" s="820"/>
      <c r="Z14107" s="820"/>
    </row>
    <row r="14108" spans="7:26">
      <c r="G14108" s="826"/>
      <c r="H14108" s="820"/>
      <c r="J14108" s="820"/>
      <c r="K14108" s="820"/>
      <c r="L14108" s="820"/>
      <c r="M14108" s="820"/>
      <c r="N14108" s="820"/>
      <c r="O14108" s="820"/>
      <c r="P14108" s="820"/>
      <c r="Q14108" s="820"/>
      <c r="R14108" s="820"/>
      <c r="S14108" s="820"/>
      <c r="T14108" s="820"/>
      <c r="U14108" s="820"/>
      <c r="V14108" s="820"/>
      <c r="W14108" s="820"/>
      <c r="X14108" s="820"/>
      <c r="Y14108" s="820"/>
      <c r="Z14108" s="820"/>
    </row>
    <row r="14109" spans="7:26">
      <c r="G14109" s="826"/>
      <c r="H14109" s="820"/>
      <c r="J14109" s="820"/>
      <c r="K14109" s="820"/>
      <c r="L14109" s="820"/>
      <c r="M14109" s="820"/>
      <c r="N14109" s="820"/>
      <c r="O14109" s="820"/>
      <c r="P14109" s="820"/>
      <c r="Q14109" s="820"/>
      <c r="R14109" s="820"/>
      <c r="S14109" s="820"/>
      <c r="T14109" s="820"/>
      <c r="U14109" s="820"/>
      <c r="V14109" s="820"/>
      <c r="W14109" s="820"/>
      <c r="X14109" s="820"/>
      <c r="Y14109" s="820"/>
      <c r="Z14109" s="820"/>
    </row>
    <row r="14110" spans="7:26">
      <c r="G14110" s="826"/>
      <c r="H14110" s="820"/>
      <c r="J14110" s="820"/>
      <c r="K14110" s="820"/>
      <c r="L14110" s="820"/>
      <c r="M14110" s="820"/>
      <c r="N14110" s="820"/>
      <c r="O14110" s="820"/>
      <c r="P14110" s="820"/>
      <c r="Q14110" s="820"/>
      <c r="R14110" s="820"/>
      <c r="S14110" s="820"/>
      <c r="T14110" s="820"/>
      <c r="U14110" s="820"/>
      <c r="V14110" s="820"/>
      <c r="W14110" s="820"/>
      <c r="X14110" s="820"/>
      <c r="Y14110" s="820"/>
      <c r="Z14110" s="820"/>
    </row>
    <row r="14111" spans="7:26">
      <c r="G14111" s="826"/>
      <c r="H14111" s="820"/>
      <c r="J14111" s="820"/>
      <c r="K14111" s="820"/>
      <c r="L14111" s="820"/>
      <c r="M14111" s="820"/>
      <c r="N14111" s="820"/>
      <c r="O14111" s="820"/>
      <c r="P14111" s="820"/>
      <c r="Q14111" s="820"/>
      <c r="R14111" s="820"/>
      <c r="S14111" s="820"/>
      <c r="T14111" s="820"/>
      <c r="U14111" s="820"/>
      <c r="V14111" s="820"/>
      <c r="W14111" s="820"/>
      <c r="X14111" s="820"/>
      <c r="Y14111" s="820"/>
      <c r="Z14111" s="820"/>
    </row>
    <row r="14112" spans="7:26">
      <c r="G14112" s="826"/>
      <c r="H14112" s="820"/>
      <c r="J14112" s="820"/>
      <c r="K14112" s="820"/>
      <c r="L14112" s="820"/>
      <c r="M14112" s="820"/>
      <c r="N14112" s="820"/>
      <c r="O14112" s="820"/>
      <c r="P14112" s="820"/>
      <c r="Q14112" s="820"/>
      <c r="R14112" s="820"/>
      <c r="S14112" s="820"/>
      <c r="T14112" s="820"/>
      <c r="U14112" s="820"/>
      <c r="V14112" s="820"/>
      <c r="W14112" s="820"/>
      <c r="X14112" s="820"/>
      <c r="Y14112" s="820"/>
      <c r="Z14112" s="820"/>
    </row>
    <row r="14113" spans="7:26">
      <c r="G14113" s="826"/>
      <c r="H14113" s="820"/>
      <c r="J14113" s="820"/>
      <c r="K14113" s="820"/>
      <c r="L14113" s="820"/>
      <c r="M14113" s="820"/>
      <c r="N14113" s="820"/>
      <c r="O14113" s="820"/>
      <c r="P14113" s="820"/>
      <c r="Q14113" s="820"/>
      <c r="R14113" s="820"/>
      <c r="S14113" s="820"/>
      <c r="T14113" s="820"/>
      <c r="U14113" s="820"/>
      <c r="V14113" s="820"/>
      <c r="W14113" s="820"/>
      <c r="X14113" s="820"/>
      <c r="Y14113" s="820"/>
      <c r="Z14113" s="820"/>
    </row>
    <row r="14114" spans="7:26">
      <c r="G14114" s="826"/>
      <c r="H14114" s="820"/>
      <c r="J14114" s="820"/>
      <c r="K14114" s="820"/>
      <c r="L14114" s="820"/>
      <c r="M14114" s="820"/>
      <c r="N14114" s="820"/>
      <c r="O14114" s="820"/>
      <c r="P14114" s="820"/>
      <c r="Q14114" s="820"/>
      <c r="R14114" s="820"/>
      <c r="S14114" s="820"/>
      <c r="T14114" s="820"/>
      <c r="U14114" s="820"/>
      <c r="V14114" s="820"/>
      <c r="W14114" s="820"/>
      <c r="X14114" s="820"/>
      <c r="Y14114" s="820"/>
      <c r="Z14114" s="820"/>
    </row>
    <row r="14115" spans="7:26">
      <c r="G14115" s="826"/>
      <c r="H14115" s="820"/>
      <c r="J14115" s="820"/>
      <c r="K14115" s="820"/>
      <c r="L14115" s="820"/>
      <c r="M14115" s="820"/>
      <c r="N14115" s="820"/>
      <c r="O14115" s="820"/>
      <c r="P14115" s="820"/>
      <c r="Q14115" s="820"/>
      <c r="R14115" s="820"/>
      <c r="S14115" s="820"/>
      <c r="T14115" s="820"/>
      <c r="U14115" s="820"/>
      <c r="V14115" s="820"/>
      <c r="W14115" s="820"/>
      <c r="X14115" s="820"/>
      <c r="Y14115" s="820"/>
      <c r="Z14115" s="820"/>
    </row>
    <row r="14116" spans="7:26">
      <c r="G14116" s="826"/>
      <c r="H14116" s="820"/>
      <c r="J14116" s="820"/>
      <c r="K14116" s="820"/>
      <c r="L14116" s="820"/>
      <c r="M14116" s="820"/>
      <c r="N14116" s="820"/>
      <c r="O14116" s="820"/>
      <c r="P14116" s="820"/>
      <c r="Q14116" s="820"/>
      <c r="R14116" s="820"/>
      <c r="S14116" s="820"/>
      <c r="T14116" s="820"/>
      <c r="U14116" s="820"/>
      <c r="V14116" s="820"/>
      <c r="W14116" s="820"/>
      <c r="X14116" s="820"/>
      <c r="Y14116" s="820"/>
      <c r="Z14116" s="820"/>
    </row>
    <row r="14117" spans="7:26">
      <c r="G14117" s="826"/>
      <c r="H14117" s="820"/>
      <c r="J14117" s="820"/>
      <c r="K14117" s="820"/>
      <c r="L14117" s="820"/>
      <c r="M14117" s="820"/>
      <c r="N14117" s="820"/>
      <c r="O14117" s="820"/>
      <c r="P14117" s="820"/>
      <c r="Q14117" s="820"/>
      <c r="R14117" s="820"/>
      <c r="S14117" s="820"/>
      <c r="T14117" s="820"/>
      <c r="U14117" s="820"/>
      <c r="V14117" s="820"/>
      <c r="W14117" s="820"/>
      <c r="X14117" s="820"/>
      <c r="Y14117" s="820"/>
      <c r="Z14117" s="820"/>
    </row>
    <row r="14118" spans="7:26">
      <c r="G14118" s="826"/>
      <c r="H14118" s="820"/>
      <c r="J14118" s="820"/>
      <c r="K14118" s="820"/>
      <c r="L14118" s="820"/>
      <c r="M14118" s="820"/>
      <c r="N14118" s="820"/>
      <c r="O14118" s="820"/>
      <c r="P14118" s="820"/>
      <c r="Q14118" s="820"/>
      <c r="R14118" s="820"/>
      <c r="S14118" s="820"/>
      <c r="T14118" s="820"/>
      <c r="U14118" s="820"/>
      <c r="V14118" s="820"/>
      <c r="W14118" s="820"/>
      <c r="X14118" s="820"/>
      <c r="Y14118" s="820"/>
      <c r="Z14118" s="820"/>
    </row>
    <row r="14119" spans="7:26">
      <c r="G14119" s="826"/>
      <c r="H14119" s="820"/>
      <c r="J14119" s="820"/>
      <c r="K14119" s="820"/>
      <c r="L14119" s="820"/>
      <c r="M14119" s="820"/>
      <c r="N14119" s="820"/>
      <c r="O14119" s="820"/>
      <c r="P14119" s="820"/>
      <c r="Q14119" s="820"/>
      <c r="R14119" s="820"/>
      <c r="S14119" s="820"/>
      <c r="T14119" s="820"/>
      <c r="U14119" s="820"/>
      <c r="V14119" s="820"/>
      <c r="W14119" s="820"/>
      <c r="X14119" s="820"/>
      <c r="Y14119" s="820"/>
      <c r="Z14119" s="820"/>
    </row>
    <row r="14120" spans="7:26">
      <c r="G14120" s="826"/>
      <c r="H14120" s="820"/>
      <c r="J14120" s="820"/>
      <c r="K14120" s="820"/>
      <c r="L14120" s="820"/>
      <c r="M14120" s="820"/>
      <c r="N14120" s="820"/>
      <c r="O14120" s="820"/>
      <c r="P14120" s="820"/>
      <c r="Q14120" s="820"/>
      <c r="R14120" s="820"/>
      <c r="S14120" s="820"/>
      <c r="T14120" s="820"/>
      <c r="U14120" s="820"/>
      <c r="V14120" s="820"/>
      <c r="W14120" s="820"/>
      <c r="X14120" s="820"/>
      <c r="Y14120" s="820"/>
      <c r="Z14120" s="820"/>
    </row>
    <row r="14121" spans="7:26">
      <c r="G14121" s="826"/>
      <c r="H14121" s="820"/>
      <c r="J14121" s="820"/>
      <c r="K14121" s="820"/>
      <c r="L14121" s="820"/>
      <c r="M14121" s="820"/>
      <c r="N14121" s="820"/>
      <c r="O14121" s="820"/>
      <c r="P14121" s="820"/>
      <c r="Q14121" s="820"/>
      <c r="R14121" s="820"/>
      <c r="S14121" s="820"/>
      <c r="T14121" s="820"/>
      <c r="U14121" s="820"/>
      <c r="V14121" s="820"/>
      <c r="W14121" s="820"/>
      <c r="X14121" s="820"/>
      <c r="Y14121" s="820"/>
      <c r="Z14121" s="820"/>
    </row>
    <row r="14122" spans="7:26">
      <c r="G14122" s="826"/>
      <c r="H14122" s="820"/>
      <c r="J14122" s="820"/>
      <c r="K14122" s="820"/>
      <c r="L14122" s="820"/>
      <c r="M14122" s="820"/>
      <c r="N14122" s="820"/>
      <c r="O14122" s="820"/>
      <c r="P14122" s="820"/>
      <c r="Q14122" s="820"/>
      <c r="R14122" s="820"/>
      <c r="S14122" s="820"/>
      <c r="T14122" s="820"/>
      <c r="U14122" s="820"/>
      <c r="V14122" s="820"/>
      <c r="W14122" s="820"/>
      <c r="X14122" s="820"/>
      <c r="Y14122" s="820"/>
      <c r="Z14122" s="820"/>
    </row>
    <row r="14123" spans="7:26">
      <c r="G14123" s="826"/>
      <c r="H14123" s="820"/>
      <c r="J14123" s="820"/>
      <c r="K14123" s="820"/>
      <c r="L14123" s="820"/>
      <c r="M14123" s="820"/>
      <c r="N14123" s="820"/>
      <c r="O14123" s="820"/>
      <c r="P14123" s="820"/>
      <c r="Q14123" s="820"/>
      <c r="R14123" s="820"/>
      <c r="S14123" s="820"/>
      <c r="T14123" s="820"/>
      <c r="U14123" s="820"/>
      <c r="V14123" s="820"/>
      <c r="W14123" s="820"/>
      <c r="X14123" s="820"/>
      <c r="Y14123" s="820"/>
      <c r="Z14123" s="820"/>
    </row>
    <row r="14124" spans="7:26">
      <c r="G14124" s="826"/>
      <c r="H14124" s="820"/>
      <c r="J14124" s="820"/>
      <c r="K14124" s="820"/>
      <c r="L14124" s="820"/>
      <c r="M14124" s="820"/>
      <c r="N14124" s="820"/>
      <c r="O14124" s="820"/>
      <c r="P14124" s="820"/>
      <c r="Q14124" s="820"/>
      <c r="R14124" s="820"/>
      <c r="S14124" s="820"/>
      <c r="T14124" s="820"/>
      <c r="U14124" s="820"/>
      <c r="V14124" s="820"/>
      <c r="W14124" s="820"/>
      <c r="X14124" s="820"/>
      <c r="Y14124" s="820"/>
      <c r="Z14124" s="820"/>
    </row>
    <row r="14125" spans="7:26">
      <c r="G14125" s="826"/>
      <c r="H14125" s="820"/>
      <c r="J14125" s="820"/>
      <c r="K14125" s="820"/>
      <c r="L14125" s="820"/>
      <c r="M14125" s="820"/>
      <c r="N14125" s="820"/>
      <c r="O14125" s="820"/>
      <c r="P14125" s="820"/>
      <c r="Q14125" s="820"/>
      <c r="R14125" s="820"/>
      <c r="S14125" s="820"/>
      <c r="T14125" s="820"/>
      <c r="U14125" s="820"/>
      <c r="V14125" s="820"/>
      <c r="W14125" s="820"/>
      <c r="X14125" s="820"/>
      <c r="Y14125" s="820"/>
      <c r="Z14125" s="820"/>
    </row>
    <row r="14126" spans="7:26">
      <c r="G14126" s="826"/>
      <c r="H14126" s="820"/>
      <c r="J14126" s="820"/>
      <c r="K14126" s="820"/>
      <c r="L14126" s="820"/>
      <c r="M14126" s="820"/>
      <c r="N14126" s="820"/>
      <c r="O14126" s="820"/>
      <c r="P14126" s="820"/>
      <c r="Q14126" s="820"/>
      <c r="R14126" s="820"/>
      <c r="S14126" s="820"/>
      <c r="T14126" s="820"/>
      <c r="U14126" s="820"/>
      <c r="V14126" s="820"/>
      <c r="W14126" s="820"/>
      <c r="X14126" s="820"/>
      <c r="Y14126" s="820"/>
      <c r="Z14126" s="820"/>
    </row>
    <row r="14127" spans="7:26">
      <c r="G14127" s="826"/>
      <c r="H14127" s="820"/>
      <c r="J14127" s="820"/>
      <c r="K14127" s="820"/>
      <c r="L14127" s="820"/>
      <c r="M14127" s="820"/>
      <c r="N14127" s="820"/>
      <c r="O14127" s="820"/>
      <c r="P14127" s="820"/>
      <c r="Q14127" s="820"/>
      <c r="R14127" s="820"/>
      <c r="S14127" s="820"/>
      <c r="T14127" s="820"/>
      <c r="U14127" s="820"/>
      <c r="V14127" s="820"/>
      <c r="W14127" s="820"/>
      <c r="X14127" s="820"/>
      <c r="Y14127" s="820"/>
      <c r="Z14127" s="820"/>
    </row>
    <row r="14128" spans="7:26">
      <c r="G14128" s="826"/>
      <c r="H14128" s="820"/>
      <c r="J14128" s="820"/>
      <c r="K14128" s="820"/>
      <c r="L14128" s="820"/>
      <c r="M14128" s="820"/>
      <c r="N14128" s="820"/>
      <c r="O14128" s="820"/>
      <c r="P14128" s="820"/>
      <c r="Q14128" s="820"/>
      <c r="R14128" s="820"/>
      <c r="S14128" s="820"/>
      <c r="T14128" s="820"/>
      <c r="U14128" s="820"/>
      <c r="V14128" s="820"/>
      <c r="W14128" s="820"/>
      <c r="X14128" s="820"/>
      <c r="Y14128" s="820"/>
      <c r="Z14128" s="820"/>
    </row>
    <row r="14129" spans="7:26">
      <c r="G14129" s="826"/>
      <c r="H14129" s="820"/>
      <c r="J14129" s="820"/>
      <c r="K14129" s="820"/>
      <c r="L14129" s="820"/>
      <c r="M14129" s="820"/>
      <c r="N14129" s="820"/>
      <c r="O14129" s="820"/>
      <c r="P14129" s="820"/>
      <c r="Q14129" s="820"/>
      <c r="R14129" s="820"/>
      <c r="S14129" s="820"/>
      <c r="T14129" s="820"/>
      <c r="U14129" s="820"/>
      <c r="V14129" s="820"/>
      <c r="W14129" s="820"/>
      <c r="X14129" s="820"/>
      <c r="Y14129" s="820"/>
      <c r="Z14129" s="820"/>
    </row>
    <row r="14130" spans="7:26">
      <c r="G14130" s="826"/>
      <c r="H14130" s="820"/>
      <c r="J14130" s="820"/>
      <c r="K14130" s="820"/>
      <c r="L14130" s="820"/>
      <c r="M14130" s="820"/>
      <c r="N14130" s="820"/>
      <c r="O14130" s="820"/>
      <c r="P14130" s="820"/>
      <c r="Q14130" s="820"/>
      <c r="R14130" s="820"/>
      <c r="S14130" s="820"/>
      <c r="T14130" s="820"/>
      <c r="U14130" s="820"/>
      <c r="V14130" s="820"/>
      <c r="W14130" s="820"/>
      <c r="X14130" s="820"/>
      <c r="Y14130" s="820"/>
      <c r="Z14130" s="820"/>
    </row>
    <row r="14131" spans="7:26">
      <c r="G14131" s="826"/>
      <c r="H14131" s="820"/>
      <c r="J14131" s="820"/>
      <c r="K14131" s="820"/>
      <c r="L14131" s="820"/>
      <c r="M14131" s="820"/>
      <c r="N14131" s="820"/>
      <c r="O14131" s="820"/>
      <c r="P14131" s="820"/>
      <c r="Q14131" s="820"/>
      <c r="R14131" s="820"/>
      <c r="S14131" s="820"/>
      <c r="T14131" s="820"/>
      <c r="U14131" s="820"/>
      <c r="V14131" s="820"/>
      <c r="W14131" s="820"/>
      <c r="X14131" s="820"/>
      <c r="Y14131" s="820"/>
      <c r="Z14131" s="820"/>
    </row>
    <row r="14132" spans="7:26">
      <c r="G14132" s="826"/>
      <c r="H14132" s="820"/>
      <c r="J14132" s="820"/>
      <c r="K14132" s="820"/>
      <c r="L14132" s="820"/>
      <c r="M14132" s="820"/>
      <c r="N14132" s="820"/>
      <c r="O14132" s="820"/>
      <c r="P14132" s="820"/>
      <c r="Q14132" s="820"/>
      <c r="R14132" s="820"/>
      <c r="S14132" s="820"/>
      <c r="T14132" s="820"/>
      <c r="U14132" s="820"/>
      <c r="V14132" s="820"/>
      <c r="W14132" s="820"/>
      <c r="X14132" s="820"/>
      <c r="Y14132" s="820"/>
      <c r="Z14132" s="820"/>
    </row>
    <row r="14133" spans="7:26">
      <c r="G14133" s="826"/>
      <c r="H14133" s="820"/>
      <c r="J14133" s="820"/>
      <c r="K14133" s="820"/>
      <c r="L14133" s="820"/>
      <c r="M14133" s="820"/>
      <c r="N14133" s="820"/>
      <c r="O14133" s="820"/>
      <c r="P14133" s="820"/>
      <c r="Q14133" s="820"/>
      <c r="R14133" s="820"/>
      <c r="S14133" s="820"/>
      <c r="T14133" s="820"/>
      <c r="U14133" s="820"/>
      <c r="V14133" s="820"/>
      <c r="W14133" s="820"/>
      <c r="X14133" s="820"/>
      <c r="Y14133" s="820"/>
      <c r="Z14133" s="820"/>
    </row>
    <row r="14134" spans="7:26">
      <c r="G14134" s="826"/>
      <c r="H14134" s="820"/>
      <c r="J14134" s="820"/>
      <c r="K14134" s="820"/>
      <c r="L14134" s="820"/>
      <c r="M14134" s="820"/>
      <c r="N14134" s="820"/>
      <c r="O14134" s="820"/>
      <c r="P14134" s="820"/>
      <c r="Q14134" s="820"/>
      <c r="R14134" s="820"/>
      <c r="S14134" s="820"/>
      <c r="T14134" s="820"/>
      <c r="U14134" s="820"/>
      <c r="V14134" s="820"/>
      <c r="W14134" s="820"/>
      <c r="X14134" s="820"/>
      <c r="Y14134" s="820"/>
      <c r="Z14134" s="820"/>
    </row>
    <row r="14135" spans="7:26">
      <c r="G14135" s="826"/>
      <c r="H14135" s="820"/>
      <c r="J14135" s="820"/>
      <c r="K14135" s="820"/>
      <c r="L14135" s="820"/>
      <c r="M14135" s="820"/>
      <c r="N14135" s="820"/>
      <c r="O14135" s="820"/>
      <c r="P14135" s="820"/>
      <c r="Q14135" s="820"/>
      <c r="R14135" s="820"/>
      <c r="S14135" s="820"/>
      <c r="T14135" s="820"/>
      <c r="U14135" s="820"/>
      <c r="V14135" s="820"/>
      <c r="W14135" s="820"/>
      <c r="X14135" s="820"/>
      <c r="Y14135" s="820"/>
      <c r="Z14135" s="820"/>
    </row>
    <row r="14136" spans="7:26">
      <c r="G14136" s="826"/>
      <c r="H14136" s="820"/>
      <c r="J14136" s="820"/>
      <c r="K14136" s="820"/>
      <c r="L14136" s="820"/>
      <c r="M14136" s="820"/>
      <c r="N14136" s="820"/>
      <c r="O14136" s="820"/>
      <c r="P14136" s="820"/>
      <c r="Q14136" s="820"/>
      <c r="R14136" s="820"/>
      <c r="S14136" s="820"/>
      <c r="T14136" s="820"/>
      <c r="U14136" s="820"/>
      <c r="V14136" s="820"/>
      <c r="W14136" s="820"/>
      <c r="X14136" s="820"/>
      <c r="Y14136" s="820"/>
      <c r="Z14136" s="820"/>
    </row>
    <row r="14137" spans="7:26">
      <c r="G14137" s="826"/>
      <c r="H14137" s="820"/>
      <c r="J14137" s="820"/>
      <c r="K14137" s="820"/>
      <c r="L14137" s="820"/>
      <c r="M14137" s="820"/>
      <c r="N14137" s="820"/>
      <c r="O14137" s="820"/>
      <c r="P14137" s="820"/>
      <c r="Q14137" s="820"/>
      <c r="R14137" s="820"/>
      <c r="S14137" s="820"/>
      <c r="T14137" s="820"/>
      <c r="U14137" s="820"/>
      <c r="V14137" s="820"/>
      <c r="W14137" s="820"/>
      <c r="X14137" s="820"/>
      <c r="Y14137" s="820"/>
      <c r="Z14137" s="820"/>
    </row>
    <row r="14138" spans="7:26">
      <c r="G14138" s="826"/>
      <c r="H14138" s="820"/>
      <c r="J14138" s="820"/>
      <c r="K14138" s="820"/>
      <c r="L14138" s="820"/>
      <c r="M14138" s="820"/>
      <c r="N14138" s="820"/>
      <c r="O14138" s="820"/>
      <c r="P14138" s="820"/>
      <c r="Q14138" s="820"/>
      <c r="R14138" s="820"/>
      <c r="S14138" s="820"/>
      <c r="T14138" s="820"/>
      <c r="U14138" s="820"/>
      <c r="V14138" s="820"/>
      <c r="W14138" s="820"/>
      <c r="X14138" s="820"/>
      <c r="Y14138" s="820"/>
      <c r="Z14138" s="820"/>
    </row>
    <row r="14139" spans="7:26">
      <c r="G14139" s="826"/>
      <c r="H14139" s="820"/>
      <c r="J14139" s="820"/>
      <c r="K14139" s="820"/>
      <c r="L14139" s="820"/>
      <c r="M14139" s="820"/>
      <c r="N14139" s="820"/>
      <c r="O14139" s="820"/>
      <c r="P14139" s="820"/>
      <c r="Q14139" s="820"/>
      <c r="R14139" s="820"/>
      <c r="S14139" s="820"/>
      <c r="T14139" s="820"/>
      <c r="U14139" s="820"/>
      <c r="V14139" s="820"/>
      <c r="W14139" s="820"/>
      <c r="X14139" s="820"/>
      <c r="Y14139" s="820"/>
      <c r="Z14139" s="820"/>
    </row>
    <row r="14140" spans="7:26">
      <c r="G14140" s="826"/>
      <c r="H14140" s="820"/>
      <c r="J14140" s="820"/>
      <c r="K14140" s="820"/>
      <c r="L14140" s="820"/>
      <c r="M14140" s="820"/>
      <c r="N14140" s="820"/>
      <c r="O14140" s="820"/>
      <c r="P14140" s="820"/>
      <c r="Q14140" s="820"/>
      <c r="R14140" s="820"/>
      <c r="S14140" s="820"/>
      <c r="T14140" s="820"/>
      <c r="U14140" s="820"/>
      <c r="V14140" s="820"/>
      <c r="W14140" s="820"/>
      <c r="X14140" s="820"/>
      <c r="Y14140" s="820"/>
      <c r="Z14140" s="820"/>
    </row>
    <row r="14141" spans="7:26">
      <c r="G14141" s="826"/>
      <c r="H14141" s="820"/>
      <c r="J14141" s="820"/>
      <c r="K14141" s="820"/>
      <c r="L14141" s="820"/>
      <c r="M14141" s="820"/>
      <c r="N14141" s="820"/>
      <c r="O14141" s="820"/>
      <c r="P14141" s="820"/>
      <c r="Q14141" s="820"/>
      <c r="R14141" s="820"/>
      <c r="S14141" s="820"/>
      <c r="T14141" s="820"/>
      <c r="U14141" s="820"/>
      <c r="V14141" s="820"/>
      <c r="W14141" s="820"/>
      <c r="X14141" s="820"/>
      <c r="Y14141" s="820"/>
      <c r="Z14141" s="820"/>
    </row>
    <row r="14142" spans="7:26">
      <c r="G14142" s="826"/>
      <c r="H14142" s="820"/>
      <c r="J14142" s="820"/>
      <c r="K14142" s="820"/>
      <c r="L14142" s="820"/>
      <c r="M14142" s="820"/>
      <c r="N14142" s="820"/>
      <c r="O14142" s="820"/>
      <c r="P14142" s="820"/>
      <c r="Q14142" s="820"/>
      <c r="R14142" s="820"/>
      <c r="S14142" s="820"/>
      <c r="T14142" s="820"/>
      <c r="U14142" s="820"/>
      <c r="V14142" s="820"/>
      <c r="W14142" s="820"/>
      <c r="X14142" s="820"/>
      <c r="Y14142" s="820"/>
      <c r="Z14142" s="820"/>
    </row>
    <row r="14143" spans="7:26">
      <c r="G14143" s="826"/>
      <c r="H14143" s="820"/>
      <c r="J14143" s="820"/>
      <c r="K14143" s="820"/>
      <c r="L14143" s="820"/>
      <c r="M14143" s="820"/>
      <c r="N14143" s="820"/>
      <c r="O14143" s="820"/>
      <c r="P14143" s="820"/>
      <c r="Q14143" s="820"/>
      <c r="R14143" s="820"/>
      <c r="S14143" s="820"/>
      <c r="T14143" s="820"/>
      <c r="U14143" s="820"/>
      <c r="V14143" s="820"/>
      <c r="W14143" s="820"/>
      <c r="X14143" s="820"/>
      <c r="Y14143" s="820"/>
      <c r="Z14143" s="820"/>
    </row>
    <row r="14144" spans="7:26">
      <c r="G14144" s="826"/>
      <c r="H14144" s="820"/>
      <c r="J14144" s="820"/>
      <c r="K14144" s="820"/>
      <c r="L14144" s="820"/>
      <c r="M14144" s="820"/>
      <c r="N14144" s="820"/>
      <c r="O14144" s="820"/>
      <c r="P14144" s="820"/>
      <c r="Q14144" s="820"/>
      <c r="R14144" s="820"/>
      <c r="S14144" s="820"/>
      <c r="T14144" s="820"/>
      <c r="U14144" s="820"/>
      <c r="V14144" s="820"/>
      <c r="W14144" s="820"/>
      <c r="X14144" s="820"/>
      <c r="Y14144" s="820"/>
      <c r="Z14144" s="820"/>
    </row>
    <row r="14145" spans="7:26">
      <c r="G14145" s="826"/>
      <c r="H14145" s="820"/>
      <c r="J14145" s="820"/>
      <c r="K14145" s="820"/>
      <c r="L14145" s="820"/>
      <c r="M14145" s="820"/>
      <c r="N14145" s="820"/>
      <c r="O14145" s="820"/>
      <c r="P14145" s="820"/>
      <c r="Q14145" s="820"/>
      <c r="R14145" s="820"/>
      <c r="S14145" s="820"/>
      <c r="T14145" s="820"/>
      <c r="U14145" s="820"/>
      <c r="V14145" s="820"/>
      <c r="W14145" s="820"/>
      <c r="X14145" s="820"/>
      <c r="Y14145" s="820"/>
      <c r="Z14145" s="820"/>
    </row>
    <row r="14146" spans="7:26">
      <c r="G14146" s="826"/>
      <c r="H14146" s="820"/>
      <c r="J14146" s="820"/>
      <c r="K14146" s="820"/>
      <c r="L14146" s="820"/>
      <c r="M14146" s="820"/>
      <c r="N14146" s="820"/>
      <c r="O14146" s="820"/>
      <c r="P14146" s="820"/>
      <c r="Q14146" s="820"/>
      <c r="R14146" s="820"/>
      <c r="S14146" s="820"/>
      <c r="T14146" s="820"/>
      <c r="U14146" s="820"/>
      <c r="V14146" s="820"/>
      <c r="W14146" s="820"/>
      <c r="X14146" s="820"/>
      <c r="Y14146" s="820"/>
      <c r="Z14146" s="820"/>
    </row>
    <row r="14147" spans="7:26">
      <c r="G14147" s="826"/>
      <c r="H14147" s="820"/>
      <c r="J14147" s="820"/>
      <c r="K14147" s="820"/>
      <c r="L14147" s="820"/>
      <c r="M14147" s="820"/>
      <c r="N14147" s="820"/>
      <c r="O14147" s="820"/>
      <c r="P14147" s="820"/>
      <c r="Q14147" s="820"/>
      <c r="R14147" s="820"/>
      <c r="S14147" s="820"/>
      <c r="T14147" s="820"/>
      <c r="U14147" s="820"/>
      <c r="V14147" s="820"/>
      <c r="W14147" s="820"/>
      <c r="X14147" s="820"/>
      <c r="Y14147" s="820"/>
      <c r="Z14147" s="820"/>
    </row>
    <row r="14148" spans="7:26">
      <c r="G14148" s="826"/>
      <c r="H14148" s="820"/>
      <c r="J14148" s="820"/>
      <c r="K14148" s="820"/>
      <c r="L14148" s="820"/>
      <c r="M14148" s="820"/>
      <c r="N14148" s="820"/>
      <c r="O14148" s="820"/>
      <c r="P14148" s="820"/>
      <c r="Q14148" s="820"/>
      <c r="R14148" s="820"/>
      <c r="S14148" s="820"/>
      <c r="T14148" s="820"/>
      <c r="U14148" s="820"/>
      <c r="V14148" s="820"/>
      <c r="W14148" s="820"/>
      <c r="X14148" s="820"/>
      <c r="Y14148" s="820"/>
      <c r="Z14148" s="820"/>
    </row>
    <row r="14149" spans="7:26">
      <c r="G14149" s="826"/>
      <c r="H14149" s="820"/>
      <c r="J14149" s="820"/>
      <c r="K14149" s="820"/>
      <c r="L14149" s="820"/>
      <c r="M14149" s="820"/>
      <c r="N14149" s="820"/>
      <c r="O14149" s="820"/>
      <c r="P14149" s="820"/>
      <c r="Q14149" s="820"/>
      <c r="R14149" s="820"/>
      <c r="S14149" s="820"/>
      <c r="T14149" s="820"/>
      <c r="U14149" s="820"/>
      <c r="V14149" s="820"/>
      <c r="W14149" s="820"/>
      <c r="X14149" s="820"/>
      <c r="Y14149" s="820"/>
      <c r="Z14149" s="820"/>
    </row>
    <row r="14150" spans="7:26">
      <c r="G14150" s="826"/>
      <c r="H14150" s="820"/>
      <c r="J14150" s="820"/>
      <c r="K14150" s="820"/>
      <c r="L14150" s="820"/>
      <c r="M14150" s="820"/>
      <c r="N14150" s="820"/>
      <c r="O14150" s="820"/>
      <c r="P14150" s="820"/>
      <c r="Q14150" s="820"/>
      <c r="R14150" s="820"/>
      <c r="S14150" s="820"/>
      <c r="T14150" s="820"/>
      <c r="U14150" s="820"/>
      <c r="V14150" s="820"/>
      <c r="W14150" s="820"/>
      <c r="X14150" s="820"/>
      <c r="Y14150" s="820"/>
      <c r="Z14150" s="820"/>
    </row>
    <row r="14151" spans="7:26">
      <c r="G14151" s="826"/>
      <c r="H14151" s="820"/>
      <c r="J14151" s="820"/>
      <c r="K14151" s="820"/>
      <c r="L14151" s="820"/>
      <c r="M14151" s="820"/>
      <c r="N14151" s="820"/>
      <c r="O14151" s="820"/>
      <c r="P14151" s="820"/>
      <c r="Q14151" s="820"/>
      <c r="R14151" s="820"/>
      <c r="S14151" s="820"/>
      <c r="T14151" s="820"/>
      <c r="U14151" s="820"/>
      <c r="V14151" s="820"/>
      <c r="W14151" s="820"/>
      <c r="X14151" s="820"/>
      <c r="Y14151" s="820"/>
      <c r="Z14151" s="820"/>
    </row>
    <row r="14152" spans="7:26">
      <c r="G14152" s="826"/>
      <c r="H14152" s="820"/>
      <c r="J14152" s="820"/>
      <c r="K14152" s="820"/>
      <c r="L14152" s="820"/>
      <c r="M14152" s="820"/>
      <c r="N14152" s="820"/>
      <c r="O14152" s="820"/>
      <c r="P14152" s="820"/>
      <c r="Q14152" s="820"/>
      <c r="R14152" s="820"/>
      <c r="S14152" s="820"/>
      <c r="T14152" s="820"/>
      <c r="U14152" s="820"/>
      <c r="V14152" s="820"/>
      <c r="W14152" s="820"/>
      <c r="X14152" s="820"/>
      <c r="Y14152" s="820"/>
      <c r="Z14152" s="820"/>
    </row>
    <row r="14153" spans="7:26">
      <c r="G14153" s="826"/>
      <c r="H14153" s="820"/>
      <c r="J14153" s="820"/>
      <c r="K14153" s="820"/>
      <c r="L14153" s="820"/>
      <c r="M14153" s="820"/>
      <c r="N14153" s="820"/>
      <c r="O14153" s="820"/>
      <c r="P14153" s="820"/>
      <c r="Q14153" s="820"/>
      <c r="R14153" s="820"/>
      <c r="S14153" s="820"/>
      <c r="T14153" s="820"/>
      <c r="U14153" s="820"/>
      <c r="V14153" s="820"/>
      <c r="W14153" s="820"/>
      <c r="X14153" s="820"/>
      <c r="Y14153" s="820"/>
      <c r="Z14153" s="820"/>
    </row>
    <row r="14154" spans="7:26">
      <c r="G14154" s="826"/>
      <c r="H14154" s="820"/>
      <c r="J14154" s="820"/>
      <c r="K14154" s="820"/>
      <c r="L14154" s="820"/>
      <c r="M14154" s="820"/>
      <c r="N14154" s="820"/>
      <c r="O14154" s="820"/>
      <c r="P14154" s="820"/>
      <c r="Q14154" s="820"/>
      <c r="R14154" s="820"/>
      <c r="S14154" s="820"/>
      <c r="T14154" s="820"/>
      <c r="U14154" s="820"/>
      <c r="V14154" s="820"/>
      <c r="W14154" s="820"/>
      <c r="X14154" s="820"/>
      <c r="Y14154" s="820"/>
      <c r="Z14154" s="820"/>
    </row>
    <row r="14155" spans="7:26">
      <c r="G14155" s="826"/>
      <c r="H14155" s="820"/>
      <c r="J14155" s="820"/>
      <c r="K14155" s="820"/>
      <c r="L14155" s="820"/>
      <c r="M14155" s="820"/>
      <c r="N14155" s="820"/>
      <c r="O14155" s="820"/>
      <c r="P14155" s="820"/>
      <c r="Q14155" s="820"/>
      <c r="R14155" s="820"/>
      <c r="S14155" s="820"/>
      <c r="T14155" s="820"/>
      <c r="U14155" s="820"/>
      <c r="V14155" s="820"/>
      <c r="W14155" s="820"/>
      <c r="X14155" s="820"/>
      <c r="Y14155" s="820"/>
      <c r="Z14155" s="820"/>
    </row>
    <row r="14156" spans="7:26">
      <c r="G14156" s="826"/>
      <c r="H14156" s="820"/>
      <c r="J14156" s="820"/>
      <c r="K14156" s="820"/>
      <c r="L14156" s="820"/>
      <c r="M14156" s="820"/>
      <c r="N14156" s="820"/>
      <c r="O14156" s="820"/>
      <c r="P14156" s="820"/>
      <c r="Q14156" s="820"/>
      <c r="R14156" s="820"/>
      <c r="S14156" s="820"/>
      <c r="T14156" s="820"/>
      <c r="U14156" s="820"/>
      <c r="V14156" s="820"/>
      <c r="W14156" s="820"/>
      <c r="X14156" s="820"/>
      <c r="Y14156" s="820"/>
      <c r="Z14156" s="820"/>
    </row>
    <row r="14157" spans="7:26">
      <c r="G14157" s="826"/>
      <c r="H14157" s="820"/>
      <c r="J14157" s="820"/>
      <c r="K14157" s="820"/>
      <c r="L14157" s="820"/>
      <c r="M14157" s="820"/>
      <c r="N14157" s="820"/>
      <c r="O14157" s="820"/>
      <c r="P14157" s="820"/>
      <c r="Q14157" s="820"/>
      <c r="R14157" s="820"/>
      <c r="S14157" s="820"/>
      <c r="T14157" s="820"/>
      <c r="U14157" s="820"/>
      <c r="V14157" s="820"/>
      <c r="W14157" s="820"/>
      <c r="X14157" s="820"/>
      <c r="Y14157" s="820"/>
      <c r="Z14157" s="820"/>
    </row>
    <row r="14158" spans="7:26">
      <c r="G14158" s="826"/>
      <c r="H14158" s="820"/>
      <c r="J14158" s="820"/>
      <c r="K14158" s="820"/>
      <c r="L14158" s="820"/>
      <c r="M14158" s="820"/>
      <c r="N14158" s="820"/>
      <c r="O14158" s="820"/>
      <c r="P14158" s="820"/>
      <c r="Q14158" s="820"/>
      <c r="R14158" s="820"/>
      <c r="S14158" s="820"/>
      <c r="T14158" s="820"/>
      <c r="U14158" s="820"/>
      <c r="V14158" s="820"/>
      <c r="W14158" s="820"/>
      <c r="X14158" s="820"/>
      <c r="Y14158" s="820"/>
      <c r="Z14158" s="820"/>
    </row>
    <row r="14159" spans="7:26">
      <c r="G14159" s="826"/>
      <c r="H14159" s="820"/>
      <c r="J14159" s="820"/>
      <c r="K14159" s="820"/>
      <c r="L14159" s="820"/>
      <c r="M14159" s="820"/>
      <c r="N14159" s="820"/>
      <c r="O14159" s="820"/>
      <c r="P14159" s="820"/>
      <c r="Q14159" s="820"/>
      <c r="R14159" s="820"/>
      <c r="S14159" s="820"/>
      <c r="T14159" s="820"/>
      <c r="U14159" s="820"/>
      <c r="V14159" s="820"/>
      <c r="W14159" s="820"/>
      <c r="X14159" s="820"/>
      <c r="Y14159" s="820"/>
      <c r="Z14159" s="820"/>
    </row>
    <row r="14160" spans="7:26">
      <c r="G14160" s="826"/>
      <c r="H14160" s="820"/>
      <c r="J14160" s="820"/>
      <c r="K14160" s="820"/>
      <c r="L14160" s="820"/>
      <c r="M14160" s="820"/>
      <c r="N14160" s="820"/>
      <c r="O14160" s="820"/>
      <c r="P14160" s="820"/>
      <c r="Q14160" s="820"/>
      <c r="R14160" s="820"/>
      <c r="S14160" s="820"/>
      <c r="T14160" s="820"/>
      <c r="U14160" s="820"/>
      <c r="V14160" s="820"/>
      <c r="W14160" s="820"/>
      <c r="X14160" s="820"/>
      <c r="Y14160" s="820"/>
      <c r="Z14160" s="820"/>
    </row>
    <row r="14161" spans="7:26">
      <c r="G14161" s="826"/>
      <c r="H14161" s="820"/>
      <c r="J14161" s="820"/>
      <c r="K14161" s="820"/>
      <c r="L14161" s="820"/>
      <c r="M14161" s="820"/>
      <c r="N14161" s="820"/>
      <c r="O14161" s="820"/>
      <c r="P14161" s="820"/>
      <c r="Q14161" s="820"/>
      <c r="R14161" s="820"/>
      <c r="S14161" s="820"/>
      <c r="T14161" s="820"/>
      <c r="U14161" s="820"/>
      <c r="V14161" s="820"/>
      <c r="W14161" s="820"/>
      <c r="X14161" s="820"/>
      <c r="Y14161" s="820"/>
      <c r="Z14161" s="820"/>
    </row>
    <row r="14162" spans="7:26">
      <c r="G14162" s="826"/>
      <c r="H14162" s="820"/>
      <c r="J14162" s="820"/>
      <c r="K14162" s="820"/>
      <c r="L14162" s="820"/>
      <c r="M14162" s="820"/>
      <c r="N14162" s="820"/>
      <c r="O14162" s="820"/>
      <c r="P14162" s="820"/>
      <c r="Q14162" s="820"/>
      <c r="R14162" s="820"/>
      <c r="S14162" s="820"/>
      <c r="T14162" s="820"/>
      <c r="U14162" s="820"/>
      <c r="V14162" s="820"/>
      <c r="W14162" s="820"/>
      <c r="X14162" s="820"/>
      <c r="Y14162" s="820"/>
      <c r="Z14162" s="820"/>
    </row>
    <row r="14163" spans="7:26">
      <c r="G14163" s="826"/>
      <c r="H14163" s="820"/>
      <c r="J14163" s="820"/>
      <c r="K14163" s="820"/>
      <c r="L14163" s="820"/>
      <c r="M14163" s="820"/>
      <c r="N14163" s="820"/>
      <c r="O14163" s="820"/>
      <c r="P14163" s="820"/>
      <c r="Q14163" s="820"/>
      <c r="R14163" s="820"/>
      <c r="S14163" s="820"/>
      <c r="T14163" s="820"/>
      <c r="U14163" s="820"/>
      <c r="V14163" s="820"/>
      <c r="W14163" s="820"/>
      <c r="X14163" s="820"/>
      <c r="Y14163" s="820"/>
      <c r="Z14163" s="820"/>
    </row>
    <row r="14164" spans="7:26">
      <c r="G14164" s="826"/>
      <c r="H14164" s="820"/>
      <c r="J14164" s="820"/>
      <c r="K14164" s="820"/>
      <c r="L14164" s="820"/>
      <c r="M14164" s="820"/>
      <c r="N14164" s="820"/>
      <c r="O14164" s="820"/>
      <c r="P14164" s="820"/>
      <c r="Q14164" s="820"/>
      <c r="R14164" s="820"/>
      <c r="S14164" s="820"/>
      <c r="T14164" s="820"/>
      <c r="U14164" s="820"/>
      <c r="V14164" s="820"/>
      <c r="W14164" s="820"/>
      <c r="X14164" s="820"/>
      <c r="Y14164" s="820"/>
      <c r="Z14164" s="820"/>
    </row>
    <row r="14165" spans="7:26">
      <c r="G14165" s="826"/>
      <c r="H14165" s="820"/>
      <c r="J14165" s="820"/>
      <c r="K14165" s="820"/>
      <c r="L14165" s="820"/>
      <c r="M14165" s="820"/>
      <c r="N14165" s="820"/>
      <c r="O14165" s="820"/>
      <c r="P14165" s="820"/>
      <c r="Q14165" s="820"/>
      <c r="R14165" s="820"/>
      <c r="S14165" s="820"/>
      <c r="T14165" s="820"/>
      <c r="U14165" s="820"/>
      <c r="V14165" s="820"/>
      <c r="W14165" s="820"/>
      <c r="X14165" s="820"/>
      <c r="Y14165" s="820"/>
      <c r="Z14165" s="820"/>
    </row>
    <row r="14166" spans="7:26">
      <c r="G14166" s="826"/>
      <c r="H14166" s="820"/>
      <c r="J14166" s="820"/>
      <c r="K14166" s="820"/>
      <c r="L14166" s="820"/>
      <c r="M14166" s="820"/>
      <c r="N14166" s="820"/>
      <c r="O14166" s="820"/>
      <c r="P14166" s="820"/>
      <c r="Q14166" s="820"/>
      <c r="R14166" s="820"/>
      <c r="S14166" s="820"/>
      <c r="T14166" s="820"/>
      <c r="U14166" s="820"/>
      <c r="V14166" s="820"/>
      <c r="W14166" s="820"/>
      <c r="X14166" s="820"/>
      <c r="Y14166" s="820"/>
      <c r="Z14166" s="820"/>
    </row>
    <row r="14167" spans="7:26">
      <c r="G14167" s="826"/>
      <c r="H14167" s="820"/>
      <c r="J14167" s="820"/>
      <c r="K14167" s="820"/>
      <c r="L14167" s="820"/>
      <c r="M14167" s="820"/>
      <c r="N14167" s="820"/>
      <c r="O14167" s="820"/>
      <c r="P14167" s="820"/>
      <c r="Q14167" s="820"/>
      <c r="R14167" s="820"/>
      <c r="S14167" s="820"/>
      <c r="T14167" s="820"/>
      <c r="U14167" s="820"/>
      <c r="V14167" s="820"/>
      <c r="W14167" s="820"/>
      <c r="X14167" s="820"/>
      <c r="Y14167" s="820"/>
      <c r="Z14167" s="820"/>
    </row>
    <row r="14168" spans="7:26">
      <c r="G14168" s="826"/>
      <c r="H14168" s="820"/>
      <c r="J14168" s="820"/>
      <c r="K14168" s="820"/>
      <c r="L14168" s="820"/>
      <c r="M14168" s="820"/>
      <c r="N14168" s="820"/>
      <c r="O14168" s="820"/>
      <c r="P14168" s="820"/>
      <c r="Q14168" s="820"/>
      <c r="R14168" s="820"/>
      <c r="S14168" s="820"/>
      <c r="T14168" s="820"/>
      <c r="U14168" s="820"/>
      <c r="V14168" s="820"/>
      <c r="W14168" s="820"/>
      <c r="X14168" s="820"/>
      <c r="Y14168" s="820"/>
      <c r="Z14168" s="820"/>
    </row>
    <row r="14169" spans="7:26">
      <c r="G14169" s="826"/>
      <c r="H14169" s="820"/>
      <c r="J14169" s="820"/>
      <c r="K14169" s="820"/>
      <c r="L14169" s="820"/>
      <c r="M14169" s="820"/>
      <c r="N14169" s="820"/>
      <c r="O14169" s="820"/>
      <c r="P14169" s="820"/>
      <c r="Q14169" s="820"/>
      <c r="R14169" s="820"/>
      <c r="S14169" s="820"/>
      <c r="T14169" s="820"/>
      <c r="U14169" s="820"/>
      <c r="V14169" s="820"/>
      <c r="W14169" s="820"/>
      <c r="X14169" s="820"/>
      <c r="Y14169" s="820"/>
      <c r="Z14169" s="820"/>
    </row>
    <row r="14170" spans="7:26">
      <c r="G14170" s="826"/>
      <c r="H14170" s="820"/>
      <c r="J14170" s="820"/>
      <c r="K14170" s="820"/>
      <c r="L14170" s="820"/>
      <c r="M14170" s="820"/>
      <c r="N14170" s="820"/>
      <c r="O14170" s="820"/>
      <c r="P14170" s="820"/>
      <c r="Q14170" s="820"/>
      <c r="R14170" s="820"/>
      <c r="S14170" s="820"/>
      <c r="T14170" s="820"/>
      <c r="U14170" s="820"/>
      <c r="V14170" s="820"/>
      <c r="W14170" s="820"/>
      <c r="X14170" s="820"/>
      <c r="Y14170" s="820"/>
      <c r="Z14170" s="820"/>
    </row>
    <row r="14171" spans="7:26">
      <c r="G14171" s="826"/>
      <c r="H14171" s="820"/>
      <c r="J14171" s="820"/>
      <c r="K14171" s="820"/>
      <c r="L14171" s="820"/>
      <c r="M14171" s="820"/>
      <c r="N14171" s="820"/>
      <c r="O14171" s="820"/>
      <c r="P14171" s="820"/>
      <c r="Q14171" s="820"/>
      <c r="R14171" s="820"/>
      <c r="S14171" s="820"/>
      <c r="T14171" s="820"/>
      <c r="U14171" s="820"/>
      <c r="V14171" s="820"/>
      <c r="W14171" s="820"/>
      <c r="X14171" s="820"/>
      <c r="Y14171" s="820"/>
      <c r="Z14171" s="820"/>
    </row>
    <row r="14172" spans="7:26">
      <c r="G14172" s="826"/>
      <c r="H14172" s="820"/>
      <c r="J14172" s="820"/>
      <c r="K14172" s="820"/>
      <c r="L14172" s="820"/>
      <c r="M14172" s="820"/>
      <c r="N14172" s="820"/>
      <c r="O14172" s="820"/>
      <c r="P14172" s="820"/>
      <c r="Q14172" s="820"/>
      <c r="R14172" s="820"/>
      <c r="S14172" s="820"/>
      <c r="T14172" s="820"/>
      <c r="U14172" s="820"/>
      <c r="V14172" s="820"/>
      <c r="W14172" s="820"/>
      <c r="X14172" s="820"/>
      <c r="Y14172" s="820"/>
      <c r="Z14172" s="820"/>
    </row>
    <row r="14173" spans="7:26">
      <c r="G14173" s="826"/>
      <c r="H14173" s="820"/>
      <c r="J14173" s="820"/>
      <c r="K14173" s="820"/>
      <c r="L14173" s="820"/>
      <c r="M14173" s="820"/>
      <c r="N14173" s="820"/>
      <c r="O14173" s="820"/>
      <c r="P14173" s="820"/>
      <c r="Q14173" s="820"/>
      <c r="R14173" s="820"/>
      <c r="S14173" s="820"/>
      <c r="T14173" s="820"/>
      <c r="U14173" s="820"/>
      <c r="V14173" s="820"/>
      <c r="W14173" s="820"/>
      <c r="X14173" s="820"/>
      <c r="Y14173" s="820"/>
      <c r="Z14173" s="820"/>
    </row>
    <row r="14174" spans="7:26">
      <c r="G14174" s="826"/>
      <c r="H14174" s="820"/>
      <c r="J14174" s="820"/>
      <c r="K14174" s="820"/>
      <c r="L14174" s="820"/>
      <c r="M14174" s="820"/>
      <c r="N14174" s="820"/>
      <c r="O14174" s="820"/>
      <c r="P14174" s="820"/>
      <c r="Q14174" s="820"/>
      <c r="R14174" s="820"/>
      <c r="S14174" s="820"/>
      <c r="T14174" s="820"/>
      <c r="U14174" s="820"/>
      <c r="V14174" s="820"/>
      <c r="W14174" s="820"/>
      <c r="X14174" s="820"/>
      <c r="Y14174" s="820"/>
      <c r="Z14174" s="820"/>
    </row>
    <row r="14175" spans="7:26">
      <c r="G14175" s="826"/>
      <c r="H14175" s="820"/>
      <c r="J14175" s="820"/>
      <c r="K14175" s="820"/>
      <c r="L14175" s="820"/>
      <c r="M14175" s="820"/>
      <c r="N14175" s="820"/>
      <c r="O14175" s="820"/>
      <c r="P14175" s="820"/>
      <c r="Q14175" s="820"/>
      <c r="R14175" s="820"/>
      <c r="S14175" s="820"/>
      <c r="T14175" s="820"/>
      <c r="U14175" s="820"/>
      <c r="V14175" s="820"/>
      <c r="W14175" s="820"/>
      <c r="X14175" s="820"/>
      <c r="Y14175" s="820"/>
      <c r="Z14175" s="820"/>
    </row>
    <row r="14176" spans="7:26">
      <c r="G14176" s="826"/>
      <c r="H14176" s="820"/>
      <c r="J14176" s="820"/>
      <c r="K14176" s="820"/>
      <c r="L14176" s="820"/>
      <c r="M14176" s="820"/>
      <c r="N14176" s="820"/>
      <c r="O14176" s="820"/>
      <c r="P14176" s="820"/>
      <c r="Q14176" s="820"/>
      <c r="R14176" s="820"/>
      <c r="S14176" s="820"/>
      <c r="T14176" s="820"/>
      <c r="U14176" s="820"/>
      <c r="V14176" s="820"/>
      <c r="W14176" s="820"/>
      <c r="X14176" s="820"/>
      <c r="Y14176" s="820"/>
      <c r="Z14176" s="820"/>
    </row>
    <row r="14177" spans="7:26">
      <c r="G14177" s="826"/>
      <c r="H14177" s="820"/>
      <c r="J14177" s="820"/>
      <c r="K14177" s="820"/>
      <c r="L14177" s="820"/>
      <c r="M14177" s="820"/>
      <c r="N14177" s="820"/>
      <c r="O14177" s="820"/>
      <c r="P14177" s="820"/>
      <c r="Q14177" s="820"/>
      <c r="R14177" s="820"/>
      <c r="S14177" s="820"/>
      <c r="T14177" s="820"/>
      <c r="U14177" s="820"/>
      <c r="V14177" s="820"/>
      <c r="W14177" s="820"/>
      <c r="X14177" s="820"/>
      <c r="Y14177" s="820"/>
      <c r="Z14177" s="820"/>
    </row>
    <row r="14178" spans="7:26">
      <c r="G14178" s="826"/>
      <c r="H14178" s="820"/>
      <c r="J14178" s="820"/>
      <c r="K14178" s="820"/>
      <c r="L14178" s="820"/>
      <c r="M14178" s="820"/>
      <c r="N14178" s="820"/>
      <c r="O14178" s="820"/>
      <c r="P14178" s="820"/>
      <c r="Q14178" s="820"/>
      <c r="R14178" s="820"/>
      <c r="S14178" s="820"/>
      <c r="T14178" s="820"/>
      <c r="U14178" s="820"/>
      <c r="V14178" s="820"/>
      <c r="W14178" s="820"/>
      <c r="X14178" s="820"/>
      <c r="Y14178" s="820"/>
      <c r="Z14178" s="820"/>
    </row>
    <row r="14179" spans="7:26">
      <c r="G14179" s="826"/>
      <c r="H14179" s="820"/>
      <c r="J14179" s="820"/>
      <c r="K14179" s="820"/>
      <c r="L14179" s="820"/>
      <c r="M14179" s="820"/>
      <c r="N14179" s="820"/>
      <c r="O14179" s="820"/>
      <c r="P14179" s="820"/>
      <c r="Q14179" s="820"/>
      <c r="R14179" s="820"/>
      <c r="S14179" s="820"/>
      <c r="T14179" s="820"/>
      <c r="U14179" s="820"/>
      <c r="V14179" s="820"/>
      <c r="W14179" s="820"/>
      <c r="X14179" s="820"/>
      <c r="Y14179" s="820"/>
      <c r="Z14179" s="820"/>
    </row>
    <row r="14180" spans="7:26">
      <c r="G14180" s="826"/>
      <c r="H14180" s="820"/>
      <c r="J14180" s="820"/>
      <c r="K14180" s="820"/>
      <c r="L14180" s="820"/>
      <c r="M14180" s="820"/>
      <c r="N14180" s="820"/>
      <c r="O14180" s="820"/>
      <c r="P14180" s="820"/>
      <c r="Q14180" s="820"/>
      <c r="R14180" s="820"/>
      <c r="S14180" s="820"/>
      <c r="T14180" s="820"/>
      <c r="U14180" s="820"/>
      <c r="V14180" s="820"/>
      <c r="W14180" s="820"/>
      <c r="X14180" s="820"/>
      <c r="Y14180" s="820"/>
      <c r="Z14180" s="820"/>
    </row>
    <row r="14181" spans="7:26">
      <c r="G14181" s="826"/>
      <c r="H14181" s="820"/>
      <c r="J14181" s="820"/>
      <c r="K14181" s="820"/>
      <c r="L14181" s="820"/>
      <c r="M14181" s="820"/>
      <c r="N14181" s="820"/>
      <c r="O14181" s="820"/>
      <c r="P14181" s="820"/>
      <c r="Q14181" s="820"/>
      <c r="R14181" s="820"/>
      <c r="S14181" s="820"/>
      <c r="T14181" s="820"/>
      <c r="U14181" s="820"/>
      <c r="V14181" s="820"/>
      <c r="W14181" s="820"/>
      <c r="X14181" s="820"/>
      <c r="Y14181" s="820"/>
      <c r="Z14181" s="820"/>
    </row>
    <row r="14182" spans="7:26">
      <c r="G14182" s="826"/>
      <c r="H14182" s="820"/>
      <c r="J14182" s="820"/>
      <c r="K14182" s="820"/>
      <c r="L14182" s="820"/>
      <c r="M14182" s="820"/>
      <c r="N14182" s="820"/>
      <c r="O14182" s="820"/>
      <c r="P14182" s="820"/>
      <c r="Q14182" s="820"/>
      <c r="R14182" s="820"/>
      <c r="S14182" s="820"/>
      <c r="T14182" s="820"/>
      <c r="U14182" s="820"/>
      <c r="V14182" s="820"/>
      <c r="W14182" s="820"/>
      <c r="X14182" s="820"/>
      <c r="Y14182" s="820"/>
      <c r="Z14182" s="820"/>
    </row>
    <row r="14183" spans="7:26">
      <c r="G14183" s="826"/>
      <c r="H14183" s="820"/>
      <c r="J14183" s="820"/>
      <c r="K14183" s="820"/>
      <c r="L14183" s="820"/>
      <c r="M14183" s="820"/>
      <c r="N14183" s="820"/>
      <c r="O14183" s="820"/>
      <c r="P14183" s="820"/>
      <c r="Q14183" s="820"/>
      <c r="R14183" s="820"/>
      <c r="S14183" s="820"/>
      <c r="T14183" s="820"/>
      <c r="U14183" s="820"/>
      <c r="V14183" s="820"/>
      <c r="W14183" s="820"/>
      <c r="X14183" s="820"/>
      <c r="Y14183" s="820"/>
      <c r="Z14183" s="820"/>
    </row>
    <row r="14184" spans="7:26">
      <c r="G14184" s="826"/>
      <c r="H14184" s="820"/>
      <c r="J14184" s="820"/>
      <c r="K14184" s="820"/>
      <c r="L14184" s="820"/>
      <c r="M14184" s="820"/>
      <c r="N14184" s="820"/>
      <c r="O14184" s="820"/>
      <c r="P14184" s="820"/>
      <c r="Q14184" s="820"/>
      <c r="R14184" s="820"/>
      <c r="S14184" s="820"/>
      <c r="T14184" s="820"/>
      <c r="U14184" s="820"/>
      <c r="V14184" s="820"/>
      <c r="W14184" s="820"/>
      <c r="X14184" s="820"/>
      <c r="Y14184" s="820"/>
      <c r="Z14184" s="820"/>
    </row>
    <row r="14185" spans="7:26">
      <c r="G14185" s="826"/>
      <c r="H14185" s="820"/>
      <c r="J14185" s="820"/>
      <c r="K14185" s="820"/>
      <c r="L14185" s="820"/>
      <c r="M14185" s="820"/>
      <c r="N14185" s="820"/>
      <c r="O14185" s="820"/>
      <c r="P14185" s="820"/>
      <c r="Q14185" s="820"/>
      <c r="R14185" s="820"/>
      <c r="S14185" s="820"/>
      <c r="T14185" s="820"/>
      <c r="U14185" s="820"/>
      <c r="V14185" s="820"/>
      <c r="W14185" s="820"/>
      <c r="X14185" s="820"/>
      <c r="Y14185" s="820"/>
      <c r="Z14185" s="820"/>
    </row>
    <row r="14186" spans="7:26">
      <c r="G14186" s="826"/>
      <c r="H14186" s="820"/>
      <c r="J14186" s="820"/>
      <c r="K14186" s="820"/>
      <c r="L14186" s="820"/>
      <c r="M14186" s="820"/>
      <c r="N14186" s="820"/>
      <c r="O14186" s="820"/>
      <c r="P14186" s="820"/>
      <c r="Q14186" s="820"/>
      <c r="R14186" s="820"/>
      <c r="S14186" s="820"/>
      <c r="T14186" s="820"/>
      <c r="U14186" s="820"/>
      <c r="V14186" s="820"/>
      <c r="W14186" s="820"/>
      <c r="X14186" s="820"/>
      <c r="Y14186" s="820"/>
      <c r="Z14186" s="820"/>
    </row>
    <row r="14187" spans="7:26">
      <c r="G14187" s="826"/>
      <c r="H14187" s="820"/>
      <c r="J14187" s="820"/>
      <c r="K14187" s="820"/>
      <c r="L14187" s="820"/>
      <c r="M14187" s="820"/>
      <c r="N14187" s="820"/>
      <c r="O14187" s="820"/>
      <c r="P14187" s="820"/>
      <c r="Q14187" s="820"/>
      <c r="R14187" s="820"/>
      <c r="S14187" s="820"/>
      <c r="T14187" s="820"/>
      <c r="U14187" s="820"/>
      <c r="V14187" s="820"/>
      <c r="W14187" s="820"/>
      <c r="X14187" s="820"/>
      <c r="Y14187" s="820"/>
      <c r="Z14187" s="820"/>
    </row>
    <row r="14188" spans="7:26">
      <c r="G14188" s="826"/>
      <c r="H14188" s="820"/>
      <c r="J14188" s="820"/>
      <c r="K14188" s="820"/>
      <c r="L14188" s="820"/>
      <c r="M14188" s="820"/>
      <c r="N14188" s="820"/>
      <c r="O14188" s="820"/>
      <c r="P14188" s="820"/>
      <c r="Q14188" s="820"/>
      <c r="R14188" s="820"/>
      <c r="S14188" s="820"/>
      <c r="T14188" s="820"/>
      <c r="U14188" s="820"/>
      <c r="V14188" s="820"/>
      <c r="W14188" s="820"/>
      <c r="X14188" s="820"/>
      <c r="Y14188" s="820"/>
      <c r="Z14188" s="820"/>
    </row>
    <row r="14189" spans="7:26">
      <c r="G14189" s="826"/>
      <c r="H14189" s="820"/>
      <c r="J14189" s="820"/>
      <c r="K14189" s="820"/>
      <c r="L14189" s="820"/>
      <c r="M14189" s="820"/>
      <c r="N14189" s="820"/>
      <c r="O14189" s="820"/>
      <c r="P14189" s="820"/>
      <c r="Q14189" s="820"/>
      <c r="R14189" s="820"/>
      <c r="S14189" s="820"/>
      <c r="T14189" s="820"/>
      <c r="U14189" s="820"/>
      <c r="V14189" s="820"/>
      <c r="W14189" s="820"/>
      <c r="X14189" s="820"/>
      <c r="Y14189" s="820"/>
      <c r="Z14189" s="820"/>
    </row>
    <row r="14190" spans="7:26">
      <c r="G14190" s="826"/>
      <c r="H14190" s="820"/>
      <c r="J14190" s="820"/>
      <c r="K14190" s="820"/>
      <c r="L14190" s="820"/>
      <c r="M14190" s="820"/>
      <c r="N14190" s="820"/>
      <c r="O14190" s="820"/>
      <c r="P14190" s="820"/>
      <c r="Q14190" s="820"/>
      <c r="R14190" s="820"/>
      <c r="S14190" s="820"/>
      <c r="T14190" s="820"/>
      <c r="U14190" s="820"/>
      <c r="V14190" s="820"/>
      <c r="W14190" s="820"/>
      <c r="X14190" s="820"/>
      <c r="Y14190" s="820"/>
      <c r="Z14190" s="820"/>
    </row>
    <row r="14191" spans="7:26">
      <c r="G14191" s="826"/>
      <c r="H14191" s="820"/>
      <c r="J14191" s="820"/>
      <c r="K14191" s="820"/>
      <c r="L14191" s="820"/>
      <c r="M14191" s="820"/>
      <c r="N14191" s="820"/>
      <c r="O14191" s="820"/>
      <c r="P14191" s="820"/>
      <c r="Q14191" s="820"/>
      <c r="R14191" s="820"/>
      <c r="S14191" s="820"/>
      <c r="T14191" s="820"/>
      <c r="U14191" s="820"/>
      <c r="V14191" s="820"/>
      <c r="W14191" s="820"/>
      <c r="X14191" s="820"/>
      <c r="Y14191" s="820"/>
      <c r="Z14191" s="820"/>
    </row>
    <row r="14192" spans="7:26">
      <c r="G14192" s="826"/>
      <c r="H14192" s="820"/>
      <c r="J14192" s="820"/>
      <c r="K14192" s="820"/>
      <c r="L14192" s="820"/>
      <c r="M14192" s="820"/>
      <c r="N14192" s="820"/>
      <c r="O14192" s="820"/>
      <c r="P14192" s="820"/>
      <c r="Q14192" s="820"/>
      <c r="R14192" s="820"/>
      <c r="S14192" s="820"/>
      <c r="T14192" s="820"/>
      <c r="U14192" s="820"/>
      <c r="V14192" s="820"/>
      <c r="W14192" s="820"/>
      <c r="X14192" s="820"/>
      <c r="Y14192" s="820"/>
      <c r="Z14192" s="820"/>
    </row>
    <row r="14193" spans="7:26">
      <c r="G14193" s="826"/>
      <c r="H14193" s="820"/>
      <c r="J14193" s="820"/>
      <c r="K14193" s="820"/>
      <c r="L14193" s="820"/>
      <c r="M14193" s="820"/>
      <c r="N14193" s="820"/>
      <c r="O14193" s="820"/>
      <c r="P14193" s="820"/>
      <c r="Q14193" s="820"/>
      <c r="R14193" s="820"/>
      <c r="S14193" s="820"/>
      <c r="T14193" s="820"/>
      <c r="U14193" s="820"/>
      <c r="V14193" s="820"/>
      <c r="W14193" s="820"/>
      <c r="X14193" s="820"/>
      <c r="Y14193" s="820"/>
      <c r="Z14193" s="820"/>
    </row>
    <row r="14194" spans="7:26">
      <c r="G14194" s="826"/>
      <c r="H14194" s="820"/>
      <c r="J14194" s="820"/>
      <c r="K14194" s="820"/>
      <c r="L14194" s="820"/>
      <c r="M14194" s="820"/>
      <c r="N14194" s="820"/>
      <c r="O14194" s="820"/>
      <c r="P14194" s="820"/>
      <c r="Q14194" s="820"/>
      <c r="R14194" s="820"/>
      <c r="S14194" s="820"/>
      <c r="T14194" s="820"/>
      <c r="U14194" s="820"/>
      <c r="V14194" s="820"/>
      <c r="W14194" s="820"/>
      <c r="X14194" s="820"/>
      <c r="Y14194" s="820"/>
      <c r="Z14194" s="820"/>
    </row>
    <row r="14195" spans="7:26">
      <c r="G14195" s="826"/>
      <c r="H14195" s="820"/>
      <c r="J14195" s="820"/>
      <c r="K14195" s="820"/>
      <c r="L14195" s="820"/>
      <c r="M14195" s="820"/>
      <c r="N14195" s="820"/>
      <c r="O14195" s="820"/>
      <c r="P14195" s="820"/>
      <c r="Q14195" s="820"/>
      <c r="R14195" s="820"/>
      <c r="S14195" s="820"/>
      <c r="T14195" s="820"/>
      <c r="U14195" s="820"/>
      <c r="V14195" s="820"/>
      <c r="W14195" s="820"/>
      <c r="X14195" s="820"/>
      <c r="Y14195" s="820"/>
      <c r="Z14195" s="820"/>
    </row>
    <row r="14196" spans="7:26">
      <c r="G14196" s="826"/>
      <c r="H14196" s="820"/>
      <c r="J14196" s="820"/>
      <c r="K14196" s="820"/>
      <c r="L14196" s="820"/>
      <c r="M14196" s="820"/>
      <c r="N14196" s="820"/>
      <c r="O14196" s="820"/>
      <c r="P14196" s="820"/>
      <c r="Q14196" s="820"/>
      <c r="R14196" s="820"/>
      <c r="S14196" s="820"/>
      <c r="T14196" s="820"/>
      <c r="U14196" s="820"/>
      <c r="V14196" s="820"/>
      <c r="W14196" s="820"/>
      <c r="X14196" s="820"/>
      <c r="Y14196" s="820"/>
      <c r="Z14196" s="820"/>
    </row>
    <row r="14197" spans="7:26">
      <c r="G14197" s="826"/>
      <c r="H14197" s="820"/>
      <c r="J14197" s="820"/>
      <c r="K14197" s="820"/>
      <c r="L14197" s="820"/>
      <c r="M14197" s="820"/>
      <c r="N14197" s="820"/>
      <c r="O14197" s="820"/>
      <c r="P14197" s="820"/>
      <c r="Q14197" s="820"/>
      <c r="R14197" s="820"/>
      <c r="S14197" s="820"/>
      <c r="T14197" s="820"/>
      <c r="U14197" s="820"/>
      <c r="V14197" s="820"/>
      <c r="W14197" s="820"/>
      <c r="X14197" s="820"/>
      <c r="Y14197" s="820"/>
      <c r="Z14197" s="820"/>
    </row>
    <row r="14198" spans="7:26">
      <c r="G14198" s="826"/>
      <c r="H14198" s="820"/>
      <c r="J14198" s="820"/>
      <c r="K14198" s="820"/>
      <c r="L14198" s="820"/>
      <c r="M14198" s="820"/>
      <c r="N14198" s="820"/>
      <c r="O14198" s="820"/>
      <c r="P14198" s="820"/>
      <c r="Q14198" s="820"/>
      <c r="R14198" s="820"/>
      <c r="S14198" s="820"/>
      <c r="T14198" s="820"/>
      <c r="U14198" s="820"/>
      <c r="V14198" s="820"/>
      <c r="W14198" s="820"/>
      <c r="X14198" s="820"/>
      <c r="Y14198" s="820"/>
      <c r="Z14198" s="820"/>
    </row>
    <row r="14199" spans="7:26">
      <c r="G14199" s="826"/>
      <c r="H14199" s="820"/>
      <c r="J14199" s="820"/>
      <c r="K14199" s="820"/>
      <c r="L14199" s="820"/>
      <c r="M14199" s="820"/>
      <c r="N14199" s="820"/>
      <c r="O14199" s="820"/>
      <c r="P14199" s="820"/>
      <c r="Q14199" s="820"/>
      <c r="R14199" s="820"/>
      <c r="S14199" s="820"/>
      <c r="T14199" s="820"/>
      <c r="U14199" s="820"/>
      <c r="V14199" s="820"/>
      <c r="W14199" s="820"/>
      <c r="X14199" s="820"/>
      <c r="Y14199" s="820"/>
      <c r="Z14199" s="820"/>
    </row>
    <row r="14200" spans="7:26">
      <c r="G14200" s="826"/>
      <c r="H14200" s="820"/>
      <c r="J14200" s="820"/>
      <c r="K14200" s="820"/>
      <c r="L14200" s="820"/>
      <c r="M14200" s="820"/>
      <c r="N14200" s="820"/>
      <c r="O14200" s="820"/>
      <c r="P14200" s="820"/>
      <c r="Q14200" s="820"/>
      <c r="R14200" s="820"/>
      <c r="S14200" s="820"/>
      <c r="T14200" s="820"/>
      <c r="U14200" s="820"/>
      <c r="V14200" s="820"/>
      <c r="W14200" s="820"/>
      <c r="X14200" s="820"/>
      <c r="Y14200" s="820"/>
      <c r="Z14200" s="820"/>
    </row>
    <row r="14201" spans="7:26">
      <c r="G14201" s="826"/>
      <c r="H14201" s="820"/>
      <c r="J14201" s="820"/>
      <c r="K14201" s="820"/>
      <c r="L14201" s="820"/>
      <c r="M14201" s="820"/>
      <c r="N14201" s="820"/>
      <c r="O14201" s="820"/>
      <c r="P14201" s="820"/>
      <c r="Q14201" s="820"/>
      <c r="R14201" s="820"/>
      <c r="S14201" s="820"/>
      <c r="T14201" s="820"/>
      <c r="U14201" s="820"/>
      <c r="V14201" s="820"/>
      <c r="W14201" s="820"/>
      <c r="X14201" s="820"/>
      <c r="Y14201" s="820"/>
      <c r="Z14201" s="820"/>
    </row>
    <row r="14202" spans="7:26">
      <c r="G14202" s="826"/>
      <c r="H14202" s="820"/>
      <c r="J14202" s="820"/>
      <c r="K14202" s="820"/>
      <c r="L14202" s="820"/>
      <c r="M14202" s="820"/>
      <c r="N14202" s="820"/>
      <c r="O14202" s="820"/>
      <c r="P14202" s="820"/>
      <c r="Q14202" s="820"/>
      <c r="R14202" s="820"/>
      <c r="S14202" s="820"/>
      <c r="T14202" s="820"/>
      <c r="U14202" s="820"/>
      <c r="V14202" s="820"/>
      <c r="W14202" s="820"/>
      <c r="X14202" s="820"/>
      <c r="Y14202" s="820"/>
      <c r="Z14202" s="820"/>
    </row>
    <row r="14203" spans="7:26">
      <c r="G14203" s="826"/>
      <c r="H14203" s="820"/>
      <c r="J14203" s="820"/>
      <c r="K14203" s="820"/>
      <c r="L14203" s="820"/>
      <c r="M14203" s="820"/>
      <c r="N14203" s="820"/>
      <c r="O14203" s="820"/>
      <c r="P14203" s="820"/>
      <c r="Q14203" s="820"/>
      <c r="R14203" s="820"/>
      <c r="S14203" s="820"/>
      <c r="T14203" s="820"/>
      <c r="U14203" s="820"/>
      <c r="V14203" s="820"/>
      <c r="W14203" s="820"/>
      <c r="X14203" s="820"/>
      <c r="Y14203" s="820"/>
      <c r="Z14203" s="820"/>
    </row>
    <row r="14204" spans="7:26">
      <c r="G14204" s="826"/>
      <c r="H14204" s="820"/>
      <c r="J14204" s="820"/>
      <c r="K14204" s="820"/>
      <c r="L14204" s="820"/>
      <c r="M14204" s="820"/>
      <c r="N14204" s="820"/>
      <c r="O14204" s="820"/>
      <c r="P14204" s="820"/>
      <c r="Q14204" s="820"/>
      <c r="R14204" s="820"/>
      <c r="S14204" s="820"/>
      <c r="T14204" s="820"/>
      <c r="U14204" s="820"/>
      <c r="V14204" s="820"/>
      <c r="W14204" s="820"/>
      <c r="X14204" s="820"/>
      <c r="Y14204" s="820"/>
      <c r="Z14204" s="820"/>
    </row>
    <row r="14205" spans="7:26">
      <c r="G14205" s="826"/>
      <c r="H14205" s="820"/>
      <c r="J14205" s="820"/>
      <c r="K14205" s="820"/>
      <c r="L14205" s="820"/>
      <c r="M14205" s="820"/>
      <c r="N14205" s="820"/>
      <c r="O14205" s="820"/>
      <c r="P14205" s="820"/>
      <c r="Q14205" s="820"/>
      <c r="R14205" s="820"/>
      <c r="S14205" s="820"/>
      <c r="T14205" s="820"/>
      <c r="U14205" s="820"/>
      <c r="V14205" s="820"/>
      <c r="W14205" s="820"/>
      <c r="X14205" s="820"/>
      <c r="Y14205" s="820"/>
      <c r="Z14205" s="820"/>
    </row>
    <row r="14206" spans="7:26">
      <c r="G14206" s="826"/>
      <c r="H14206" s="820"/>
      <c r="J14206" s="820"/>
      <c r="K14206" s="820"/>
      <c r="L14206" s="820"/>
      <c r="M14206" s="820"/>
      <c r="N14206" s="820"/>
      <c r="O14206" s="820"/>
      <c r="P14206" s="820"/>
      <c r="Q14206" s="820"/>
      <c r="R14206" s="820"/>
      <c r="S14206" s="820"/>
      <c r="T14206" s="820"/>
      <c r="U14206" s="820"/>
      <c r="V14206" s="820"/>
      <c r="W14206" s="820"/>
      <c r="X14206" s="820"/>
      <c r="Y14206" s="820"/>
      <c r="Z14206" s="820"/>
    </row>
    <row r="14207" spans="7:26">
      <c r="G14207" s="826"/>
      <c r="H14207" s="820"/>
      <c r="J14207" s="820"/>
      <c r="K14207" s="820"/>
      <c r="L14207" s="820"/>
      <c r="M14207" s="820"/>
      <c r="N14207" s="820"/>
      <c r="O14207" s="820"/>
      <c r="P14207" s="820"/>
      <c r="Q14207" s="820"/>
      <c r="R14207" s="820"/>
      <c r="S14207" s="820"/>
      <c r="T14207" s="820"/>
      <c r="U14207" s="820"/>
      <c r="V14207" s="820"/>
      <c r="W14207" s="820"/>
      <c r="X14207" s="820"/>
      <c r="Y14207" s="820"/>
      <c r="Z14207" s="820"/>
    </row>
    <row r="14208" spans="7:26">
      <c r="G14208" s="826"/>
      <c r="H14208" s="820"/>
      <c r="J14208" s="820"/>
      <c r="K14208" s="820"/>
      <c r="L14208" s="820"/>
      <c r="M14208" s="820"/>
      <c r="N14208" s="820"/>
      <c r="O14208" s="820"/>
      <c r="P14208" s="820"/>
      <c r="Q14208" s="820"/>
      <c r="R14208" s="820"/>
      <c r="S14208" s="820"/>
      <c r="T14208" s="820"/>
      <c r="U14208" s="820"/>
      <c r="V14208" s="820"/>
      <c r="W14208" s="820"/>
      <c r="X14208" s="820"/>
      <c r="Y14208" s="820"/>
      <c r="Z14208" s="820"/>
    </row>
    <row r="14209" spans="7:26">
      <c r="G14209" s="826"/>
      <c r="H14209" s="820"/>
      <c r="J14209" s="820"/>
      <c r="K14209" s="820"/>
      <c r="L14209" s="820"/>
      <c r="M14209" s="820"/>
      <c r="N14209" s="820"/>
      <c r="O14209" s="820"/>
      <c r="P14209" s="820"/>
      <c r="Q14209" s="820"/>
      <c r="R14209" s="820"/>
      <c r="S14209" s="820"/>
      <c r="T14209" s="820"/>
      <c r="U14209" s="820"/>
      <c r="V14209" s="820"/>
      <c r="W14209" s="820"/>
      <c r="X14209" s="820"/>
      <c r="Y14209" s="820"/>
      <c r="Z14209" s="820"/>
    </row>
    <row r="14210" spans="7:26">
      <c r="G14210" s="826"/>
      <c r="H14210" s="820"/>
      <c r="J14210" s="820"/>
      <c r="K14210" s="820"/>
      <c r="L14210" s="820"/>
      <c r="M14210" s="820"/>
      <c r="N14210" s="820"/>
      <c r="O14210" s="820"/>
      <c r="P14210" s="820"/>
      <c r="Q14210" s="820"/>
      <c r="R14210" s="820"/>
      <c r="S14210" s="820"/>
      <c r="T14210" s="820"/>
      <c r="U14210" s="820"/>
      <c r="V14210" s="820"/>
      <c r="W14210" s="820"/>
      <c r="X14210" s="820"/>
      <c r="Y14210" s="820"/>
      <c r="Z14210" s="820"/>
    </row>
    <row r="14211" spans="7:26">
      <c r="G14211" s="826"/>
      <c r="H14211" s="820"/>
      <c r="J14211" s="820"/>
      <c r="K14211" s="820"/>
      <c r="L14211" s="820"/>
      <c r="M14211" s="820"/>
      <c r="N14211" s="820"/>
      <c r="O14211" s="820"/>
      <c r="P14211" s="820"/>
      <c r="Q14211" s="820"/>
      <c r="R14211" s="820"/>
      <c r="S14211" s="820"/>
      <c r="T14211" s="820"/>
      <c r="U14211" s="820"/>
      <c r="V14211" s="820"/>
      <c r="W14211" s="820"/>
      <c r="X14211" s="820"/>
      <c r="Y14211" s="820"/>
      <c r="Z14211" s="820"/>
    </row>
    <row r="14212" spans="7:26">
      <c r="G14212" s="826"/>
      <c r="H14212" s="820"/>
      <c r="J14212" s="820"/>
      <c r="K14212" s="820"/>
      <c r="L14212" s="820"/>
      <c r="M14212" s="820"/>
      <c r="N14212" s="820"/>
      <c r="O14212" s="820"/>
      <c r="P14212" s="820"/>
      <c r="Q14212" s="820"/>
      <c r="R14212" s="820"/>
      <c r="S14212" s="820"/>
      <c r="T14212" s="820"/>
      <c r="U14212" s="820"/>
      <c r="V14212" s="820"/>
      <c r="W14212" s="820"/>
      <c r="X14212" s="820"/>
      <c r="Y14212" s="820"/>
      <c r="Z14212" s="820"/>
    </row>
    <row r="14213" spans="7:26">
      <c r="G14213" s="826"/>
      <c r="H14213" s="820"/>
      <c r="J14213" s="820"/>
      <c r="K14213" s="820"/>
      <c r="L14213" s="820"/>
      <c r="M14213" s="820"/>
      <c r="N14213" s="820"/>
      <c r="O14213" s="820"/>
      <c r="P14213" s="820"/>
      <c r="Q14213" s="820"/>
      <c r="R14213" s="820"/>
      <c r="S14213" s="820"/>
      <c r="T14213" s="820"/>
      <c r="U14213" s="820"/>
      <c r="V14213" s="820"/>
      <c r="W14213" s="820"/>
      <c r="X14213" s="820"/>
      <c r="Y14213" s="820"/>
      <c r="Z14213" s="820"/>
    </row>
    <row r="14214" spans="7:26">
      <c r="G14214" s="826"/>
      <c r="H14214" s="820"/>
      <c r="J14214" s="820"/>
      <c r="K14214" s="820"/>
      <c r="L14214" s="820"/>
      <c r="M14214" s="820"/>
      <c r="N14214" s="820"/>
      <c r="O14214" s="820"/>
      <c r="P14214" s="820"/>
      <c r="Q14214" s="820"/>
      <c r="R14214" s="820"/>
      <c r="S14214" s="820"/>
      <c r="T14214" s="820"/>
      <c r="U14214" s="820"/>
      <c r="V14214" s="820"/>
      <c r="W14214" s="820"/>
      <c r="X14214" s="820"/>
      <c r="Y14214" s="820"/>
      <c r="Z14214" s="820"/>
    </row>
    <row r="14215" spans="7:26">
      <c r="G14215" s="826"/>
      <c r="H14215" s="820"/>
      <c r="J14215" s="820"/>
      <c r="K14215" s="820"/>
      <c r="L14215" s="820"/>
      <c r="M14215" s="820"/>
      <c r="N14215" s="820"/>
      <c r="O14215" s="820"/>
      <c r="P14215" s="820"/>
      <c r="Q14215" s="820"/>
      <c r="R14215" s="820"/>
      <c r="S14215" s="820"/>
      <c r="T14215" s="820"/>
      <c r="U14215" s="820"/>
      <c r="V14215" s="820"/>
      <c r="W14215" s="820"/>
      <c r="X14215" s="820"/>
      <c r="Y14215" s="820"/>
      <c r="Z14215" s="820"/>
    </row>
    <row r="14216" spans="7:26">
      <c r="G14216" s="826"/>
      <c r="H14216" s="820"/>
      <c r="J14216" s="820"/>
      <c r="K14216" s="820"/>
      <c r="L14216" s="820"/>
      <c r="M14216" s="820"/>
      <c r="N14216" s="820"/>
      <c r="O14216" s="820"/>
      <c r="P14216" s="820"/>
      <c r="Q14216" s="820"/>
      <c r="R14216" s="820"/>
      <c r="S14216" s="820"/>
      <c r="T14216" s="820"/>
      <c r="U14216" s="820"/>
      <c r="V14216" s="820"/>
      <c r="W14216" s="820"/>
      <c r="X14216" s="820"/>
      <c r="Y14216" s="820"/>
      <c r="Z14216" s="820"/>
    </row>
    <row r="14217" spans="7:26">
      <c r="G14217" s="826"/>
      <c r="H14217" s="820"/>
      <c r="J14217" s="820"/>
      <c r="K14217" s="820"/>
      <c r="L14217" s="820"/>
      <c r="M14217" s="820"/>
      <c r="N14217" s="820"/>
      <c r="O14217" s="820"/>
      <c r="P14217" s="820"/>
      <c r="Q14217" s="820"/>
      <c r="R14217" s="820"/>
      <c r="S14217" s="820"/>
      <c r="T14217" s="820"/>
      <c r="U14217" s="820"/>
      <c r="V14217" s="820"/>
      <c r="W14217" s="820"/>
      <c r="X14217" s="820"/>
      <c r="Y14217" s="820"/>
      <c r="Z14217" s="820"/>
    </row>
    <row r="14218" spans="7:26">
      <c r="G14218" s="826"/>
      <c r="H14218" s="820"/>
      <c r="J14218" s="820"/>
      <c r="K14218" s="820"/>
      <c r="L14218" s="820"/>
      <c r="M14218" s="820"/>
      <c r="N14218" s="820"/>
      <c r="O14218" s="820"/>
      <c r="P14218" s="820"/>
      <c r="Q14218" s="820"/>
      <c r="R14218" s="820"/>
      <c r="S14218" s="820"/>
      <c r="T14218" s="820"/>
      <c r="U14218" s="820"/>
      <c r="V14218" s="820"/>
      <c r="W14218" s="820"/>
      <c r="X14218" s="820"/>
      <c r="Y14218" s="820"/>
      <c r="Z14218" s="820"/>
    </row>
    <row r="14219" spans="7:26">
      <c r="G14219" s="826"/>
      <c r="H14219" s="820"/>
      <c r="J14219" s="820"/>
      <c r="K14219" s="820"/>
      <c r="L14219" s="820"/>
      <c r="M14219" s="820"/>
      <c r="N14219" s="820"/>
      <c r="O14219" s="820"/>
      <c r="P14219" s="820"/>
      <c r="Q14219" s="820"/>
      <c r="R14219" s="820"/>
      <c r="S14219" s="820"/>
      <c r="T14219" s="820"/>
      <c r="U14219" s="820"/>
      <c r="V14219" s="820"/>
      <c r="W14219" s="820"/>
      <c r="X14219" s="820"/>
      <c r="Y14219" s="820"/>
      <c r="Z14219" s="820"/>
    </row>
    <row r="14220" spans="7:26">
      <c r="G14220" s="826"/>
      <c r="H14220" s="820"/>
      <c r="J14220" s="820"/>
      <c r="K14220" s="820"/>
      <c r="L14220" s="820"/>
      <c r="M14220" s="820"/>
      <c r="N14220" s="820"/>
      <c r="O14220" s="820"/>
      <c r="P14220" s="820"/>
      <c r="Q14220" s="820"/>
      <c r="R14220" s="820"/>
      <c r="S14220" s="820"/>
      <c r="T14220" s="820"/>
      <c r="U14220" s="820"/>
      <c r="V14220" s="820"/>
      <c r="W14220" s="820"/>
      <c r="X14220" s="820"/>
      <c r="Y14220" s="820"/>
      <c r="Z14220" s="820"/>
    </row>
    <row r="14221" spans="7:26">
      <c r="G14221" s="826"/>
      <c r="H14221" s="820"/>
      <c r="J14221" s="820"/>
      <c r="K14221" s="820"/>
      <c r="L14221" s="820"/>
      <c r="M14221" s="820"/>
      <c r="N14221" s="820"/>
      <c r="O14221" s="820"/>
      <c r="P14221" s="820"/>
      <c r="Q14221" s="820"/>
      <c r="R14221" s="820"/>
      <c r="S14221" s="820"/>
      <c r="T14221" s="820"/>
      <c r="U14221" s="820"/>
      <c r="V14221" s="820"/>
      <c r="W14221" s="820"/>
      <c r="X14221" s="820"/>
      <c r="Y14221" s="820"/>
      <c r="Z14221" s="820"/>
    </row>
    <row r="14222" spans="7:26">
      <c r="G14222" s="826"/>
      <c r="H14222" s="820"/>
      <c r="J14222" s="820"/>
      <c r="K14222" s="820"/>
      <c r="L14222" s="820"/>
      <c r="M14222" s="820"/>
      <c r="N14222" s="820"/>
      <c r="O14222" s="820"/>
      <c r="P14222" s="820"/>
      <c r="Q14222" s="820"/>
      <c r="R14222" s="820"/>
      <c r="S14222" s="820"/>
      <c r="T14222" s="820"/>
      <c r="U14222" s="820"/>
      <c r="V14222" s="820"/>
      <c r="W14222" s="820"/>
      <c r="X14222" s="820"/>
      <c r="Y14222" s="820"/>
      <c r="Z14222" s="820"/>
    </row>
    <row r="14223" spans="7:26">
      <c r="G14223" s="826"/>
      <c r="H14223" s="820"/>
      <c r="J14223" s="820"/>
      <c r="K14223" s="820"/>
      <c r="L14223" s="820"/>
      <c r="M14223" s="820"/>
      <c r="N14223" s="820"/>
      <c r="O14223" s="820"/>
      <c r="P14223" s="820"/>
      <c r="Q14223" s="820"/>
      <c r="R14223" s="820"/>
      <c r="S14223" s="820"/>
      <c r="T14223" s="820"/>
      <c r="U14223" s="820"/>
      <c r="V14223" s="820"/>
      <c r="W14223" s="820"/>
      <c r="X14223" s="820"/>
      <c r="Y14223" s="820"/>
      <c r="Z14223" s="820"/>
    </row>
    <row r="14224" spans="7:26">
      <c r="G14224" s="826"/>
      <c r="H14224" s="820"/>
      <c r="J14224" s="820"/>
      <c r="K14224" s="820"/>
      <c r="L14224" s="820"/>
      <c r="M14224" s="820"/>
      <c r="N14224" s="820"/>
      <c r="O14224" s="820"/>
      <c r="P14224" s="820"/>
      <c r="Q14224" s="820"/>
      <c r="R14224" s="820"/>
      <c r="S14224" s="820"/>
      <c r="T14224" s="820"/>
      <c r="U14224" s="820"/>
      <c r="V14224" s="820"/>
      <c r="W14224" s="820"/>
      <c r="X14224" s="820"/>
      <c r="Y14224" s="820"/>
      <c r="Z14224" s="820"/>
    </row>
    <row r="14225" spans="7:26">
      <c r="G14225" s="826"/>
      <c r="H14225" s="820"/>
      <c r="J14225" s="820"/>
      <c r="K14225" s="820"/>
      <c r="L14225" s="820"/>
      <c r="M14225" s="820"/>
      <c r="N14225" s="820"/>
      <c r="O14225" s="820"/>
      <c r="P14225" s="820"/>
      <c r="Q14225" s="820"/>
      <c r="R14225" s="820"/>
      <c r="S14225" s="820"/>
      <c r="T14225" s="820"/>
      <c r="U14225" s="820"/>
      <c r="V14225" s="820"/>
      <c r="W14225" s="820"/>
      <c r="X14225" s="820"/>
      <c r="Y14225" s="820"/>
      <c r="Z14225" s="820"/>
    </row>
    <row r="14226" spans="7:26">
      <c r="G14226" s="826"/>
      <c r="H14226" s="820"/>
      <c r="J14226" s="820"/>
      <c r="K14226" s="820"/>
      <c r="L14226" s="820"/>
      <c r="M14226" s="820"/>
      <c r="N14226" s="820"/>
      <c r="O14226" s="820"/>
      <c r="P14226" s="820"/>
      <c r="Q14226" s="820"/>
      <c r="R14226" s="820"/>
      <c r="S14226" s="820"/>
      <c r="T14226" s="820"/>
      <c r="U14226" s="820"/>
      <c r="V14226" s="820"/>
      <c r="W14226" s="820"/>
      <c r="X14226" s="820"/>
      <c r="Y14226" s="820"/>
      <c r="Z14226" s="820"/>
    </row>
    <row r="14227" spans="7:26">
      <c r="G14227" s="826"/>
      <c r="H14227" s="820"/>
      <c r="J14227" s="820"/>
      <c r="K14227" s="820"/>
      <c r="L14227" s="820"/>
      <c r="M14227" s="820"/>
      <c r="N14227" s="820"/>
      <c r="O14227" s="820"/>
      <c r="P14227" s="820"/>
      <c r="Q14227" s="820"/>
      <c r="R14227" s="820"/>
      <c r="S14227" s="820"/>
      <c r="T14227" s="820"/>
      <c r="U14227" s="820"/>
      <c r="V14227" s="820"/>
      <c r="W14227" s="820"/>
      <c r="X14227" s="820"/>
      <c r="Y14227" s="820"/>
      <c r="Z14227" s="820"/>
    </row>
    <row r="14228" spans="7:26">
      <c r="G14228" s="826"/>
      <c r="H14228" s="820"/>
      <c r="J14228" s="820"/>
      <c r="K14228" s="820"/>
      <c r="L14228" s="820"/>
      <c r="M14228" s="820"/>
      <c r="N14228" s="820"/>
      <c r="O14228" s="820"/>
      <c r="P14228" s="820"/>
      <c r="Q14228" s="820"/>
      <c r="R14228" s="820"/>
      <c r="S14228" s="820"/>
      <c r="T14228" s="820"/>
      <c r="U14228" s="820"/>
      <c r="V14228" s="820"/>
      <c r="W14228" s="820"/>
      <c r="X14228" s="820"/>
      <c r="Y14228" s="820"/>
      <c r="Z14228" s="820"/>
    </row>
    <row r="14229" spans="7:26">
      <c r="G14229" s="826"/>
      <c r="H14229" s="820"/>
      <c r="J14229" s="820"/>
      <c r="K14229" s="820"/>
      <c r="L14229" s="820"/>
      <c r="M14229" s="820"/>
      <c r="N14229" s="820"/>
      <c r="O14229" s="820"/>
      <c r="P14229" s="820"/>
      <c r="Q14229" s="820"/>
      <c r="R14229" s="820"/>
      <c r="S14229" s="820"/>
      <c r="T14229" s="820"/>
      <c r="U14229" s="820"/>
      <c r="V14229" s="820"/>
      <c r="W14229" s="820"/>
      <c r="X14229" s="820"/>
      <c r="Y14229" s="820"/>
      <c r="Z14229" s="820"/>
    </row>
    <row r="14230" spans="7:26">
      <c r="G14230" s="826"/>
      <c r="H14230" s="820"/>
      <c r="J14230" s="820"/>
      <c r="K14230" s="820"/>
      <c r="L14230" s="820"/>
      <c r="M14230" s="820"/>
      <c r="N14230" s="820"/>
      <c r="O14230" s="820"/>
      <c r="P14230" s="820"/>
      <c r="Q14230" s="820"/>
      <c r="R14230" s="820"/>
      <c r="S14230" s="820"/>
      <c r="T14230" s="820"/>
      <c r="U14230" s="820"/>
      <c r="V14230" s="820"/>
      <c r="W14230" s="820"/>
      <c r="X14230" s="820"/>
      <c r="Y14230" s="820"/>
      <c r="Z14230" s="820"/>
    </row>
    <row r="14231" spans="7:26">
      <c r="G14231" s="826"/>
      <c r="H14231" s="820"/>
      <c r="J14231" s="820"/>
      <c r="K14231" s="820"/>
      <c r="L14231" s="820"/>
      <c r="M14231" s="820"/>
      <c r="N14231" s="820"/>
      <c r="O14231" s="820"/>
      <c r="P14231" s="820"/>
      <c r="Q14231" s="820"/>
      <c r="R14231" s="820"/>
      <c r="S14231" s="820"/>
      <c r="T14231" s="820"/>
      <c r="U14231" s="820"/>
      <c r="V14231" s="820"/>
      <c r="W14231" s="820"/>
      <c r="X14231" s="820"/>
      <c r="Y14231" s="820"/>
      <c r="Z14231" s="820"/>
    </row>
    <row r="14232" spans="7:26">
      <c r="G14232" s="826"/>
      <c r="H14232" s="820"/>
      <c r="J14232" s="820"/>
      <c r="K14232" s="820"/>
      <c r="L14232" s="820"/>
      <c r="M14232" s="820"/>
      <c r="N14232" s="820"/>
      <c r="O14232" s="820"/>
      <c r="P14232" s="820"/>
      <c r="Q14232" s="820"/>
      <c r="R14232" s="820"/>
      <c r="S14232" s="820"/>
      <c r="T14232" s="820"/>
      <c r="U14232" s="820"/>
      <c r="V14232" s="820"/>
      <c r="W14232" s="820"/>
      <c r="X14232" s="820"/>
      <c r="Y14232" s="820"/>
      <c r="Z14232" s="820"/>
    </row>
    <row r="14233" spans="7:26">
      <c r="G14233" s="826"/>
      <c r="H14233" s="820"/>
      <c r="J14233" s="820"/>
      <c r="K14233" s="820"/>
      <c r="L14233" s="820"/>
      <c r="M14233" s="820"/>
      <c r="N14233" s="820"/>
      <c r="O14233" s="820"/>
      <c r="P14233" s="820"/>
      <c r="Q14233" s="820"/>
      <c r="R14233" s="820"/>
      <c r="S14233" s="820"/>
      <c r="T14233" s="820"/>
      <c r="U14233" s="820"/>
      <c r="V14233" s="820"/>
      <c r="W14233" s="820"/>
      <c r="X14233" s="820"/>
      <c r="Y14233" s="820"/>
      <c r="Z14233" s="820"/>
    </row>
    <row r="14234" spans="7:26">
      <c r="G14234" s="826"/>
      <c r="H14234" s="820"/>
      <c r="J14234" s="820"/>
      <c r="K14234" s="820"/>
      <c r="L14234" s="820"/>
      <c r="M14234" s="820"/>
      <c r="N14234" s="820"/>
      <c r="O14234" s="820"/>
      <c r="P14234" s="820"/>
      <c r="Q14234" s="820"/>
      <c r="R14234" s="820"/>
      <c r="S14234" s="820"/>
      <c r="T14234" s="820"/>
      <c r="U14234" s="820"/>
      <c r="V14234" s="820"/>
      <c r="W14234" s="820"/>
      <c r="X14234" s="820"/>
      <c r="Y14234" s="820"/>
      <c r="Z14234" s="820"/>
    </row>
    <row r="14235" spans="7:26">
      <c r="G14235" s="826"/>
      <c r="H14235" s="820"/>
      <c r="J14235" s="820"/>
      <c r="K14235" s="820"/>
      <c r="L14235" s="820"/>
      <c r="M14235" s="820"/>
      <c r="N14235" s="820"/>
      <c r="O14235" s="820"/>
      <c r="P14235" s="820"/>
      <c r="Q14235" s="820"/>
      <c r="R14235" s="820"/>
      <c r="S14235" s="820"/>
      <c r="T14235" s="820"/>
      <c r="U14235" s="820"/>
      <c r="V14235" s="820"/>
      <c r="W14235" s="820"/>
      <c r="X14235" s="820"/>
      <c r="Y14235" s="820"/>
      <c r="Z14235" s="820"/>
    </row>
    <row r="14236" spans="7:26">
      <c r="G14236" s="826"/>
      <c r="H14236" s="820"/>
      <c r="J14236" s="820"/>
      <c r="K14236" s="820"/>
      <c r="L14236" s="820"/>
      <c r="M14236" s="820"/>
      <c r="N14236" s="820"/>
      <c r="O14236" s="820"/>
      <c r="P14236" s="820"/>
      <c r="Q14236" s="820"/>
      <c r="R14236" s="820"/>
      <c r="S14236" s="820"/>
      <c r="T14236" s="820"/>
      <c r="U14236" s="820"/>
      <c r="V14236" s="820"/>
      <c r="W14236" s="820"/>
      <c r="X14236" s="820"/>
      <c r="Y14236" s="820"/>
      <c r="Z14236" s="820"/>
    </row>
    <row r="14237" spans="7:26">
      <c r="G14237" s="826"/>
      <c r="H14237" s="820"/>
      <c r="J14237" s="820"/>
      <c r="K14237" s="820"/>
      <c r="L14237" s="820"/>
      <c r="M14237" s="820"/>
      <c r="N14237" s="820"/>
      <c r="O14237" s="820"/>
      <c r="P14237" s="820"/>
      <c r="Q14237" s="820"/>
      <c r="R14237" s="820"/>
      <c r="S14237" s="820"/>
      <c r="T14237" s="820"/>
      <c r="U14237" s="820"/>
      <c r="V14237" s="820"/>
      <c r="W14237" s="820"/>
      <c r="X14237" s="820"/>
      <c r="Y14237" s="820"/>
      <c r="Z14237" s="820"/>
    </row>
    <row r="14238" spans="7:26">
      <c r="G14238" s="826"/>
      <c r="H14238" s="820"/>
      <c r="J14238" s="820"/>
      <c r="K14238" s="820"/>
      <c r="L14238" s="820"/>
      <c r="M14238" s="820"/>
      <c r="N14238" s="820"/>
      <c r="O14238" s="820"/>
      <c r="P14238" s="820"/>
      <c r="Q14238" s="820"/>
      <c r="R14238" s="820"/>
      <c r="S14238" s="820"/>
      <c r="T14238" s="820"/>
      <c r="U14238" s="820"/>
      <c r="V14238" s="820"/>
      <c r="W14238" s="820"/>
      <c r="X14238" s="820"/>
      <c r="Y14238" s="820"/>
      <c r="Z14238" s="820"/>
    </row>
    <row r="14239" spans="7:26">
      <c r="G14239" s="826"/>
      <c r="H14239" s="820"/>
      <c r="J14239" s="820"/>
      <c r="K14239" s="820"/>
      <c r="L14239" s="820"/>
      <c r="M14239" s="820"/>
      <c r="N14239" s="820"/>
      <c r="O14239" s="820"/>
      <c r="P14239" s="820"/>
      <c r="Q14239" s="820"/>
      <c r="R14239" s="820"/>
      <c r="S14239" s="820"/>
      <c r="T14239" s="820"/>
      <c r="U14239" s="820"/>
      <c r="V14239" s="820"/>
      <c r="W14239" s="820"/>
      <c r="X14239" s="820"/>
      <c r="Y14239" s="820"/>
      <c r="Z14239" s="820"/>
    </row>
    <row r="14240" spans="7:26">
      <c r="G14240" s="826"/>
      <c r="H14240" s="820"/>
      <c r="J14240" s="820"/>
      <c r="K14240" s="820"/>
      <c r="L14240" s="820"/>
      <c r="M14240" s="820"/>
      <c r="N14240" s="820"/>
      <c r="O14240" s="820"/>
      <c r="P14240" s="820"/>
      <c r="Q14240" s="820"/>
      <c r="R14240" s="820"/>
      <c r="S14240" s="820"/>
      <c r="T14240" s="820"/>
      <c r="U14240" s="820"/>
      <c r="V14240" s="820"/>
      <c r="W14240" s="820"/>
      <c r="X14240" s="820"/>
      <c r="Y14240" s="820"/>
      <c r="Z14240" s="820"/>
    </row>
    <row r="14241" spans="7:26">
      <c r="G14241" s="826"/>
      <c r="H14241" s="820"/>
      <c r="J14241" s="820"/>
      <c r="K14241" s="820"/>
      <c r="L14241" s="820"/>
      <c r="M14241" s="820"/>
      <c r="N14241" s="820"/>
      <c r="O14241" s="820"/>
      <c r="P14241" s="820"/>
      <c r="Q14241" s="820"/>
      <c r="R14241" s="820"/>
      <c r="S14241" s="820"/>
      <c r="T14241" s="820"/>
      <c r="U14241" s="820"/>
      <c r="V14241" s="820"/>
      <c r="W14241" s="820"/>
      <c r="X14241" s="820"/>
      <c r="Y14241" s="820"/>
      <c r="Z14241" s="820"/>
    </row>
    <row r="14242" spans="7:26">
      <c r="G14242" s="826"/>
      <c r="H14242" s="820"/>
      <c r="J14242" s="820"/>
      <c r="K14242" s="820"/>
      <c r="L14242" s="820"/>
      <c r="M14242" s="820"/>
      <c r="N14242" s="820"/>
      <c r="O14242" s="820"/>
      <c r="P14242" s="820"/>
      <c r="Q14242" s="820"/>
      <c r="R14242" s="820"/>
      <c r="S14242" s="820"/>
      <c r="T14242" s="820"/>
      <c r="U14242" s="820"/>
      <c r="V14242" s="820"/>
      <c r="W14242" s="820"/>
      <c r="X14242" s="820"/>
      <c r="Y14242" s="820"/>
      <c r="Z14242" s="820"/>
    </row>
    <row r="14243" spans="7:26">
      <c r="G14243" s="826"/>
      <c r="H14243" s="820"/>
      <c r="J14243" s="820"/>
      <c r="K14243" s="820"/>
      <c r="L14243" s="820"/>
      <c r="M14243" s="820"/>
      <c r="N14243" s="820"/>
      <c r="O14243" s="820"/>
      <c r="P14243" s="820"/>
      <c r="Q14243" s="820"/>
      <c r="R14243" s="820"/>
      <c r="S14243" s="820"/>
      <c r="T14243" s="820"/>
      <c r="U14243" s="820"/>
      <c r="V14243" s="820"/>
      <c r="W14243" s="820"/>
      <c r="X14243" s="820"/>
      <c r="Y14243" s="820"/>
      <c r="Z14243" s="820"/>
    </row>
    <row r="14244" spans="7:26">
      <c r="G14244" s="826"/>
      <c r="H14244" s="820"/>
      <c r="J14244" s="820"/>
      <c r="K14244" s="820"/>
      <c r="L14244" s="820"/>
      <c r="M14244" s="820"/>
      <c r="N14244" s="820"/>
      <c r="O14244" s="820"/>
      <c r="P14244" s="820"/>
      <c r="Q14244" s="820"/>
      <c r="R14244" s="820"/>
      <c r="S14244" s="820"/>
      <c r="T14244" s="820"/>
      <c r="U14244" s="820"/>
      <c r="V14244" s="820"/>
      <c r="W14244" s="820"/>
      <c r="X14244" s="820"/>
      <c r="Y14244" s="820"/>
      <c r="Z14244" s="820"/>
    </row>
    <row r="14245" spans="7:26">
      <c r="G14245" s="826"/>
      <c r="H14245" s="820"/>
      <c r="J14245" s="820"/>
      <c r="K14245" s="820"/>
      <c r="L14245" s="820"/>
      <c r="M14245" s="820"/>
      <c r="N14245" s="820"/>
      <c r="O14245" s="820"/>
      <c r="P14245" s="820"/>
      <c r="Q14245" s="820"/>
      <c r="R14245" s="820"/>
      <c r="S14245" s="820"/>
      <c r="T14245" s="820"/>
      <c r="U14245" s="820"/>
      <c r="V14245" s="820"/>
      <c r="W14245" s="820"/>
      <c r="X14245" s="820"/>
      <c r="Y14245" s="820"/>
      <c r="Z14245" s="820"/>
    </row>
    <row r="14246" spans="7:26">
      <c r="G14246" s="826"/>
      <c r="H14246" s="820"/>
      <c r="J14246" s="820"/>
      <c r="K14246" s="820"/>
      <c r="L14246" s="820"/>
      <c r="M14246" s="820"/>
      <c r="N14246" s="820"/>
      <c r="O14246" s="820"/>
      <c r="P14246" s="820"/>
      <c r="Q14246" s="820"/>
      <c r="R14246" s="820"/>
      <c r="S14246" s="820"/>
      <c r="T14246" s="820"/>
      <c r="U14246" s="820"/>
      <c r="V14246" s="820"/>
      <c r="W14246" s="820"/>
      <c r="X14246" s="820"/>
      <c r="Y14246" s="820"/>
      <c r="Z14246" s="820"/>
    </row>
    <row r="14247" spans="7:26">
      <c r="G14247" s="826"/>
      <c r="H14247" s="820"/>
      <c r="J14247" s="820"/>
      <c r="K14247" s="820"/>
      <c r="L14247" s="820"/>
      <c r="M14247" s="820"/>
      <c r="N14247" s="820"/>
      <c r="O14247" s="820"/>
      <c r="P14247" s="820"/>
      <c r="Q14247" s="820"/>
      <c r="R14247" s="820"/>
      <c r="S14247" s="820"/>
      <c r="T14247" s="820"/>
      <c r="U14247" s="820"/>
      <c r="V14247" s="820"/>
      <c r="W14247" s="820"/>
      <c r="X14247" s="820"/>
      <c r="Y14247" s="820"/>
      <c r="Z14247" s="820"/>
    </row>
    <row r="14248" spans="7:26">
      <c r="G14248" s="826"/>
      <c r="H14248" s="820"/>
      <c r="J14248" s="820"/>
      <c r="K14248" s="820"/>
      <c r="L14248" s="820"/>
      <c r="M14248" s="820"/>
      <c r="N14248" s="820"/>
      <c r="O14248" s="820"/>
      <c r="P14248" s="820"/>
      <c r="Q14248" s="820"/>
      <c r="R14248" s="820"/>
      <c r="S14248" s="820"/>
      <c r="T14248" s="820"/>
      <c r="U14248" s="820"/>
      <c r="V14248" s="820"/>
      <c r="W14248" s="820"/>
      <c r="X14248" s="820"/>
      <c r="Y14248" s="820"/>
      <c r="Z14248" s="820"/>
    </row>
    <row r="14249" spans="7:26">
      <c r="G14249" s="826"/>
      <c r="H14249" s="820"/>
      <c r="J14249" s="820"/>
      <c r="K14249" s="820"/>
      <c r="L14249" s="820"/>
      <c r="M14249" s="820"/>
      <c r="N14249" s="820"/>
      <c r="O14249" s="820"/>
      <c r="P14249" s="820"/>
      <c r="Q14249" s="820"/>
      <c r="R14249" s="820"/>
      <c r="S14249" s="820"/>
      <c r="T14249" s="820"/>
      <c r="U14249" s="820"/>
      <c r="V14249" s="820"/>
      <c r="W14249" s="820"/>
      <c r="X14249" s="820"/>
      <c r="Y14249" s="820"/>
      <c r="Z14249" s="820"/>
    </row>
    <row r="14250" spans="7:26">
      <c r="G14250" s="826"/>
      <c r="H14250" s="820"/>
      <c r="J14250" s="820"/>
      <c r="K14250" s="820"/>
      <c r="L14250" s="820"/>
      <c r="M14250" s="820"/>
      <c r="N14250" s="820"/>
      <c r="O14250" s="820"/>
      <c r="P14250" s="820"/>
      <c r="Q14250" s="820"/>
      <c r="R14250" s="820"/>
      <c r="S14250" s="820"/>
      <c r="T14250" s="820"/>
      <c r="U14250" s="820"/>
      <c r="V14250" s="820"/>
      <c r="W14250" s="820"/>
      <c r="X14250" s="820"/>
      <c r="Y14250" s="820"/>
      <c r="Z14250" s="820"/>
    </row>
    <row r="14251" spans="7:26">
      <c r="G14251" s="826"/>
      <c r="H14251" s="820"/>
      <c r="J14251" s="820"/>
      <c r="K14251" s="820"/>
      <c r="L14251" s="820"/>
      <c r="M14251" s="820"/>
      <c r="N14251" s="820"/>
      <c r="O14251" s="820"/>
      <c r="P14251" s="820"/>
      <c r="Q14251" s="820"/>
      <c r="R14251" s="820"/>
      <c r="S14251" s="820"/>
      <c r="T14251" s="820"/>
      <c r="U14251" s="820"/>
      <c r="V14251" s="820"/>
      <c r="W14251" s="820"/>
      <c r="X14251" s="820"/>
      <c r="Y14251" s="820"/>
      <c r="Z14251" s="820"/>
    </row>
    <row r="14252" spans="7:26">
      <c r="G14252" s="826"/>
      <c r="H14252" s="820"/>
      <c r="J14252" s="820"/>
      <c r="K14252" s="820"/>
      <c r="L14252" s="820"/>
      <c r="M14252" s="820"/>
      <c r="N14252" s="820"/>
      <c r="O14252" s="820"/>
      <c r="P14252" s="820"/>
      <c r="Q14252" s="820"/>
      <c r="R14252" s="820"/>
      <c r="S14252" s="820"/>
      <c r="T14252" s="820"/>
      <c r="U14252" s="820"/>
      <c r="V14252" s="820"/>
      <c r="W14252" s="820"/>
      <c r="X14252" s="820"/>
      <c r="Y14252" s="820"/>
      <c r="Z14252" s="820"/>
    </row>
    <row r="14253" spans="7:26">
      <c r="G14253" s="826"/>
      <c r="H14253" s="820"/>
      <c r="J14253" s="820"/>
      <c r="K14253" s="820"/>
      <c r="L14253" s="820"/>
      <c r="M14253" s="820"/>
      <c r="N14253" s="820"/>
      <c r="O14253" s="820"/>
      <c r="P14253" s="820"/>
      <c r="Q14253" s="820"/>
      <c r="R14253" s="820"/>
      <c r="S14253" s="820"/>
      <c r="T14253" s="820"/>
      <c r="U14253" s="820"/>
      <c r="V14253" s="820"/>
      <c r="W14253" s="820"/>
      <c r="X14253" s="820"/>
      <c r="Y14253" s="820"/>
      <c r="Z14253" s="820"/>
    </row>
    <row r="14254" spans="7:26">
      <c r="G14254" s="826"/>
      <c r="H14254" s="820"/>
      <c r="J14254" s="820"/>
      <c r="K14254" s="820"/>
      <c r="L14254" s="820"/>
      <c r="M14254" s="820"/>
      <c r="N14254" s="820"/>
      <c r="O14254" s="820"/>
      <c r="P14254" s="820"/>
      <c r="Q14254" s="820"/>
      <c r="R14254" s="820"/>
      <c r="S14254" s="820"/>
      <c r="T14254" s="820"/>
      <c r="U14254" s="820"/>
      <c r="V14254" s="820"/>
      <c r="W14254" s="820"/>
      <c r="X14254" s="820"/>
      <c r="Y14254" s="820"/>
      <c r="Z14254" s="820"/>
    </row>
    <row r="14255" spans="7:26">
      <c r="G14255" s="826"/>
      <c r="H14255" s="820"/>
      <c r="J14255" s="820"/>
      <c r="K14255" s="820"/>
      <c r="L14255" s="820"/>
      <c r="M14255" s="820"/>
      <c r="N14255" s="820"/>
      <c r="O14255" s="820"/>
      <c r="P14255" s="820"/>
      <c r="Q14255" s="820"/>
      <c r="R14255" s="820"/>
      <c r="S14255" s="820"/>
      <c r="T14255" s="820"/>
      <c r="U14255" s="820"/>
      <c r="V14255" s="820"/>
      <c r="W14255" s="820"/>
      <c r="X14255" s="820"/>
      <c r="Y14255" s="820"/>
      <c r="Z14255" s="820"/>
    </row>
    <row r="14256" spans="7:26">
      <c r="G14256" s="826"/>
      <c r="H14256" s="820"/>
      <c r="J14256" s="820"/>
      <c r="K14256" s="820"/>
      <c r="L14256" s="820"/>
      <c r="M14256" s="820"/>
      <c r="N14256" s="820"/>
      <c r="O14256" s="820"/>
      <c r="P14256" s="820"/>
      <c r="Q14256" s="820"/>
      <c r="R14256" s="820"/>
      <c r="S14256" s="820"/>
      <c r="T14256" s="820"/>
      <c r="U14256" s="820"/>
      <c r="V14256" s="820"/>
      <c r="W14256" s="820"/>
      <c r="X14256" s="820"/>
      <c r="Y14256" s="820"/>
      <c r="Z14256" s="820"/>
    </row>
    <row r="14257" spans="7:26">
      <c r="G14257" s="826"/>
      <c r="H14257" s="820"/>
      <c r="J14257" s="820"/>
      <c r="K14257" s="820"/>
      <c r="L14257" s="820"/>
      <c r="M14257" s="820"/>
      <c r="N14257" s="820"/>
      <c r="O14257" s="820"/>
      <c r="P14257" s="820"/>
      <c r="Q14257" s="820"/>
      <c r="R14257" s="820"/>
      <c r="S14257" s="820"/>
      <c r="T14257" s="820"/>
      <c r="U14257" s="820"/>
      <c r="V14257" s="820"/>
      <c r="W14257" s="820"/>
      <c r="X14257" s="820"/>
      <c r="Y14257" s="820"/>
      <c r="Z14257" s="820"/>
    </row>
    <row r="14258" spans="7:26">
      <c r="G14258" s="826"/>
      <c r="H14258" s="820"/>
      <c r="J14258" s="820"/>
      <c r="K14258" s="820"/>
      <c r="L14258" s="820"/>
      <c r="M14258" s="820"/>
      <c r="N14258" s="820"/>
      <c r="O14258" s="820"/>
      <c r="P14258" s="820"/>
      <c r="Q14258" s="820"/>
      <c r="R14258" s="820"/>
      <c r="S14258" s="820"/>
      <c r="T14258" s="820"/>
      <c r="U14258" s="820"/>
      <c r="V14258" s="820"/>
      <c r="W14258" s="820"/>
      <c r="X14258" s="820"/>
      <c r="Y14258" s="820"/>
      <c r="Z14258" s="820"/>
    </row>
    <row r="14259" spans="7:26">
      <c r="G14259" s="826"/>
      <c r="H14259" s="820"/>
      <c r="J14259" s="820"/>
      <c r="K14259" s="820"/>
      <c r="L14259" s="820"/>
      <c r="M14259" s="820"/>
      <c r="N14259" s="820"/>
      <c r="O14259" s="820"/>
      <c r="P14259" s="820"/>
      <c r="Q14259" s="820"/>
      <c r="R14259" s="820"/>
      <c r="S14259" s="820"/>
      <c r="T14259" s="820"/>
      <c r="U14259" s="820"/>
      <c r="V14259" s="820"/>
      <c r="W14259" s="820"/>
      <c r="X14259" s="820"/>
      <c r="Y14259" s="820"/>
      <c r="Z14259" s="820"/>
    </row>
    <row r="14260" spans="7:26">
      <c r="G14260" s="826"/>
      <c r="H14260" s="820"/>
      <c r="J14260" s="820"/>
      <c r="K14260" s="820"/>
      <c r="L14260" s="820"/>
      <c r="M14260" s="820"/>
      <c r="N14260" s="820"/>
      <c r="O14260" s="820"/>
      <c r="P14260" s="820"/>
      <c r="Q14260" s="820"/>
      <c r="R14260" s="820"/>
      <c r="S14260" s="820"/>
      <c r="T14260" s="820"/>
      <c r="U14260" s="820"/>
      <c r="V14260" s="820"/>
      <c r="W14260" s="820"/>
      <c r="X14260" s="820"/>
      <c r="Y14260" s="820"/>
      <c r="Z14260" s="820"/>
    </row>
    <row r="14261" spans="7:26">
      <c r="G14261" s="826"/>
      <c r="H14261" s="820"/>
      <c r="J14261" s="820"/>
      <c r="K14261" s="820"/>
      <c r="L14261" s="820"/>
      <c r="M14261" s="820"/>
      <c r="N14261" s="820"/>
      <c r="O14261" s="820"/>
      <c r="P14261" s="820"/>
      <c r="Q14261" s="820"/>
      <c r="R14261" s="820"/>
      <c r="S14261" s="820"/>
      <c r="T14261" s="820"/>
      <c r="U14261" s="820"/>
      <c r="V14261" s="820"/>
      <c r="W14261" s="820"/>
      <c r="X14261" s="820"/>
      <c r="Y14261" s="820"/>
      <c r="Z14261" s="820"/>
    </row>
    <row r="14262" spans="7:26">
      <c r="G14262" s="826"/>
      <c r="H14262" s="820"/>
      <c r="J14262" s="820"/>
      <c r="K14262" s="820"/>
      <c r="L14262" s="820"/>
      <c r="M14262" s="820"/>
      <c r="N14262" s="820"/>
      <c r="O14262" s="820"/>
      <c r="P14262" s="820"/>
      <c r="Q14262" s="820"/>
      <c r="R14262" s="820"/>
      <c r="S14262" s="820"/>
      <c r="T14262" s="820"/>
      <c r="U14262" s="820"/>
      <c r="V14262" s="820"/>
      <c r="W14262" s="820"/>
      <c r="X14262" s="820"/>
      <c r="Y14262" s="820"/>
      <c r="Z14262" s="820"/>
    </row>
    <row r="14263" spans="7:26">
      <c r="G14263" s="826"/>
      <c r="H14263" s="820"/>
      <c r="J14263" s="820"/>
      <c r="K14263" s="820"/>
      <c r="L14263" s="820"/>
      <c r="M14263" s="820"/>
      <c r="N14263" s="820"/>
      <c r="O14263" s="820"/>
      <c r="P14263" s="820"/>
      <c r="Q14263" s="820"/>
      <c r="R14263" s="820"/>
      <c r="S14263" s="820"/>
      <c r="T14263" s="820"/>
      <c r="U14263" s="820"/>
      <c r="V14263" s="820"/>
      <c r="W14263" s="820"/>
      <c r="X14263" s="820"/>
      <c r="Y14263" s="820"/>
      <c r="Z14263" s="820"/>
    </row>
    <row r="14264" spans="7:26">
      <c r="G14264" s="826"/>
      <c r="H14264" s="820"/>
      <c r="J14264" s="820"/>
      <c r="K14264" s="820"/>
      <c r="L14264" s="820"/>
      <c r="M14264" s="820"/>
      <c r="N14264" s="820"/>
      <c r="O14264" s="820"/>
      <c r="P14264" s="820"/>
      <c r="Q14264" s="820"/>
      <c r="R14264" s="820"/>
      <c r="S14264" s="820"/>
      <c r="T14264" s="820"/>
      <c r="U14264" s="820"/>
      <c r="V14264" s="820"/>
      <c r="W14264" s="820"/>
      <c r="X14264" s="820"/>
      <c r="Y14264" s="820"/>
      <c r="Z14264" s="820"/>
    </row>
    <row r="14265" spans="7:26">
      <c r="G14265" s="826"/>
      <c r="H14265" s="820"/>
      <c r="J14265" s="820"/>
      <c r="K14265" s="820"/>
      <c r="L14265" s="820"/>
      <c r="M14265" s="820"/>
      <c r="N14265" s="820"/>
      <c r="O14265" s="820"/>
      <c r="P14265" s="820"/>
      <c r="Q14265" s="820"/>
      <c r="R14265" s="820"/>
      <c r="S14265" s="820"/>
      <c r="T14265" s="820"/>
      <c r="U14265" s="820"/>
      <c r="V14265" s="820"/>
      <c r="W14265" s="820"/>
      <c r="X14265" s="820"/>
      <c r="Y14265" s="820"/>
      <c r="Z14265" s="820"/>
    </row>
    <row r="14266" spans="7:26">
      <c r="G14266" s="826"/>
      <c r="H14266" s="820"/>
      <c r="J14266" s="820"/>
      <c r="K14266" s="820"/>
      <c r="L14266" s="820"/>
      <c r="M14266" s="820"/>
      <c r="N14266" s="820"/>
      <c r="O14266" s="820"/>
      <c r="P14266" s="820"/>
      <c r="Q14266" s="820"/>
      <c r="R14266" s="820"/>
      <c r="S14266" s="820"/>
      <c r="T14266" s="820"/>
      <c r="U14266" s="820"/>
      <c r="V14266" s="820"/>
      <c r="W14266" s="820"/>
      <c r="X14266" s="820"/>
      <c r="Y14266" s="820"/>
      <c r="Z14266" s="820"/>
    </row>
    <row r="14267" spans="7:26">
      <c r="G14267" s="826"/>
      <c r="H14267" s="820"/>
      <c r="J14267" s="820"/>
      <c r="K14267" s="820"/>
      <c r="L14267" s="820"/>
      <c r="M14267" s="820"/>
      <c r="N14267" s="820"/>
      <c r="O14267" s="820"/>
      <c r="P14267" s="820"/>
      <c r="Q14267" s="820"/>
      <c r="R14267" s="820"/>
      <c r="S14267" s="820"/>
      <c r="T14267" s="820"/>
      <c r="U14267" s="820"/>
      <c r="V14267" s="820"/>
      <c r="W14267" s="820"/>
      <c r="X14267" s="820"/>
      <c r="Y14267" s="820"/>
      <c r="Z14267" s="820"/>
    </row>
    <row r="14268" spans="7:26">
      <c r="G14268" s="826"/>
      <c r="H14268" s="820"/>
      <c r="J14268" s="820"/>
      <c r="K14268" s="820"/>
      <c r="L14268" s="820"/>
      <c r="M14268" s="820"/>
      <c r="N14268" s="820"/>
      <c r="O14268" s="820"/>
      <c r="P14268" s="820"/>
      <c r="Q14268" s="820"/>
      <c r="R14268" s="820"/>
      <c r="S14268" s="820"/>
      <c r="T14268" s="820"/>
      <c r="U14268" s="820"/>
      <c r="V14268" s="820"/>
      <c r="W14268" s="820"/>
      <c r="X14268" s="820"/>
      <c r="Y14268" s="820"/>
      <c r="Z14268" s="820"/>
    </row>
    <row r="14269" spans="7:26">
      <c r="G14269" s="826"/>
      <c r="H14269" s="820"/>
      <c r="J14269" s="820"/>
      <c r="K14269" s="820"/>
      <c r="L14269" s="820"/>
      <c r="M14269" s="820"/>
      <c r="N14269" s="820"/>
      <c r="O14269" s="820"/>
      <c r="P14269" s="820"/>
      <c r="Q14269" s="820"/>
      <c r="R14269" s="820"/>
      <c r="S14269" s="820"/>
      <c r="T14269" s="820"/>
      <c r="U14269" s="820"/>
      <c r="V14269" s="820"/>
      <c r="W14269" s="820"/>
      <c r="X14269" s="820"/>
      <c r="Y14269" s="820"/>
      <c r="Z14269" s="820"/>
    </row>
    <row r="14270" spans="7:26">
      <c r="G14270" s="826"/>
      <c r="H14270" s="820"/>
      <c r="J14270" s="820"/>
      <c r="K14270" s="820"/>
      <c r="L14270" s="820"/>
      <c r="M14270" s="820"/>
      <c r="N14270" s="820"/>
      <c r="O14270" s="820"/>
      <c r="P14270" s="820"/>
      <c r="Q14270" s="820"/>
      <c r="R14270" s="820"/>
      <c r="S14270" s="820"/>
      <c r="T14270" s="820"/>
      <c r="U14270" s="820"/>
      <c r="V14270" s="820"/>
      <c r="W14270" s="820"/>
      <c r="X14270" s="820"/>
      <c r="Y14270" s="820"/>
      <c r="Z14270" s="820"/>
    </row>
    <row r="14271" spans="7:26">
      <c r="G14271" s="826"/>
      <c r="H14271" s="820"/>
      <c r="J14271" s="820"/>
      <c r="K14271" s="820"/>
      <c r="L14271" s="820"/>
      <c r="M14271" s="820"/>
      <c r="N14271" s="820"/>
      <c r="O14271" s="820"/>
      <c r="P14271" s="820"/>
      <c r="Q14271" s="820"/>
      <c r="R14271" s="820"/>
      <c r="S14271" s="820"/>
      <c r="T14271" s="820"/>
      <c r="U14271" s="820"/>
      <c r="V14271" s="820"/>
      <c r="W14271" s="820"/>
      <c r="X14271" s="820"/>
      <c r="Y14271" s="820"/>
      <c r="Z14271" s="820"/>
    </row>
    <row r="14272" spans="7:26">
      <c r="G14272" s="826"/>
      <c r="H14272" s="820"/>
      <c r="J14272" s="820"/>
      <c r="K14272" s="820"/>
      <c r="L14272" s="820"/>
      <c r="M14272" s="820"/>
      <c r="N14272" s="820"/>
      <c r="O14272" s="820"/>
      <c r="P14272" s="820"/>
      <c r="Q14272" s="820"/>
      <c r="R14272" s="820"/>
      <c r="S14272" s="820"/>
      <c r="T14272" s="820"/>
      <c r="U14272" s="820"/>
      <c r="V14272" s="820"/>
      <c r="W14272" s="820"/>
      <c r="X14272" s="820"/>
      <c r="Y14272" s="820"/>
      <c r="Z14272" s="820"/>
    </row>
    <row r="14273" spans="7:26">
      <c r="G14273" s="826"/>
      <c r="H14273" s="820"/>
      <c r="J14273" s="820"/>
      <c r="K14273" s="820"/>
      <c r="L14273" s="820"/>
      <c r="M14273" s="820"/>
      <c r="N14273" s="820"/>
      <c r="O14273" s="820"/>
      <c r="P14273" s="820"/>
      <c r="Q14273" s="820"/>
      <c r="R14273" s="820"/>
      <c r="S14273" s="820"/>
      <c r="T14273" s="820"/>
      <c r="U14273" s="820"/>
      <c r="V14273" s="820"/>
      <c r="W14273" s="820"/>
      <c r="X14273" s="820"/>
      <c r="Y14273" s="820"/>
      <c r="Z14273" s="820"/>
    </row>
    <row r="14274" spans="7:26">
      <c r="G14274" s="826"/>
      <c r="H14274" s="820"/>
      <c r="J14274" s="820"/>
      <c r="K14274" s="820"/>
      <c r="L14274" s="820"/>
      <c r="M14274" s="820"/>
      <c r="N14274" s="820"/>
      <c r="O14274" s="820"/>
      <c r="P14274" s="820"/>
      <c r="Q14274" s="820"/>
      <c r="R14274" s="820"/>
      <c r="S14274" s="820"/>
      <c r="T14274" s="820"/>
      <c r="U14274" s="820"/>
      <c r="V14274" s="820"/>
      <c r="W14274" s="820"/>
      <c r="X14274" s="820"/>
      <c r="Y14274" s="820"/>
      <c r="Z14274" s="820"/>
    </row>
    <row r="14275" spans="7:26">
      <c r="G14275" s="826"/>
      <c r="H14275" s="820"/>
      <c r="J14275" s="820"/>
      <c r="K14275" s="820"/>
      <c r="L14275" s="820"/>
      <c r="M14275" s="820"/>
      <c r="N14275" s="820"/>
      <c r="O14275" s="820"/>
      <c r="P14275" s="820"/>
      <c r="Q14275" s="820"/>
      <c r="R14275" s="820"/>
      <c r="S14275" s="820"/>
      <c r="T14275" s="820"/>
      <c r="U14275" s="820"/>
      <c r="V14275" s="820"/>
      <c r="W14275" s="820"/>
      <c r="X14275" s="820"/>
      <c r="Y14275" s="820"/>
      <c r="Z14275" s="820"/>
    </row>
    <row r="14276" spans="7:26">
      <c r="G14276" s="826"/>
      <c r="H14276" s="820"/>
      <c r="J14276" s="820"/>
      <c r="K14276" s="820"/>
      <c r="L14276" s="820"/>
      <c r="M14276" s="820"/>
      <c r="N14276" s="820"/>
      <c r="O14276" s="820"/>
      <c r="P14276" s="820"/>
      <c r="Q14276" s="820"/>
      <c r="R14276" s="820"/>
      <c r="S14276" s="820"/>
      <c r="T14276" s="820"/>
      <c r="U14276" s="820"/>
      <c r="V14276" s="820"/>
      <c r="W14276" s="820"/>
      <c r="X14276" s="820"/>
      <c r="Y14276" s="820"/>
      <c r="Z14276" s="820"/>
    </row>
    <row r="14277" spans="7:26">
      <c r="G14277" s="826"/>
      <c r="H14277" s="820"/>
      <c r="J14277" s="820"/>
      <c r="K14277" s="820"/>
      <c r="L14277" s="820"/>
      <c r="M14277" s="820"/>
      <c r="N14277" s="820"/>
      <c r="O14277" s="820"/>
      <c r="P14277" s="820"/>
      <c r="Q14277" s="820"/>
      <c r="R14277" s="820"/>
      <c r="S14277" s="820"/>
      <c r="T14277" s="820"/>
      <c r="U14277" s="820"/>
      <c r="V14277" s="820"/>
      <c r="W14277" s="820"/>
      <c r="X14277" s="820"/>
      <c r="Y14277" s="820"/>
      <c r="Z14277" s="820"/>
    </row>
    <row r="14278" spans="7:26">
      <c r="G14278" s="826"/>
      <c r="H14278" s="820"/>
      <c r="J14278" s="820"/>
      <c r="K14278" s="820"/>
      <c r="L14278" s="820"/>
      <c r="M14278" s="820"/>
      <c r="N14278" s="820"/>
      <c r="O14278" s="820"/>
      <c r="P14278" s="820"/>
      <c r="Q14278" s="820"/>
      <c r="R14278" s="820"/>
      <c r="S14278" s="820"/>
      <c r="T14278" s="820"/>
      <c r="U14278" s="820"/>
      <c r="V14278" s="820"/>
      <c r="W14278" s="820"/>
      <c r="X14278" s="820"/>
      <c r="Y14278" s="820"/>
      <c r="Z14278" s="820"/>
    </row>
    <row r="14279" spans="7:26">
      <c r="G14279" s="826"/>
      <c r="H14279" s="820"/>
      <c r="J14279" s="820"/>
      <c r="K14279" s="820"/>
      <c r="L14279" s="820"/>
      <c r="M14279" s="820"/>
      <c r="N14279" s="820"/>
      <c r="O14279" s="820"/>
      <c r="P14279" s="820"/>
      <c r="Q14279" s="820"/>
      <c r="R14279" s="820"/>
      <c r="S14279" s="820"/>
      <c r="T14279" s="820"/>
      <c r="U14279" s="820"/>
      <c r="V14279" s="820"/>
      <c r="W14279" s="820"/>
      <c r="X14279" s="820"/>
      <c r="Y14279" s="820"/>
      <c r="Z14279" s="820"/>
    </row>
    <row r="14280" spans="7:26">
      <c r="G14280" s="826"/>
      <c r="H14280" s="820"/>
      <c r="J14280" s="820"/>
      <c r="K14280" s="820"/>
      <c r="L14280" s="820"/>
      <c r="M14280" s="820"/>
      <c r="N14280" s="820"/>
      <c r="O14280" s="820"/>
      <c r="P14280" s="820"/>
      <c r="Q14280" s="820"/>
      <c r="R14280" s="820"/>
      <c r="S14280" s="820"/>
      <c r="T14280" s="820"/>
      <c r="U14280" s="820"/>
      <c r="V14280" s="820"/>
      <c r="W14280" s="820"/>
      <c r="X14280" s="820"/>
      <c r="Y14280" s="820"/>
      <c r="Z14280" s="820"/>
    </row>
    <row r="14281" spans="7:26">
      <c r="G14281" s="826"/>
      <c r="H14281" s="820"/>
      <c r="J14281" s="820"/>
      <c r="K14281" s="820"/>
      <c r="L14281" s="820"/>
      <c r="M14281" s="820"/>
      <c r="N14281" s="820"/>
      <c r="O14281" s="820"/>
      <c r="P14281" s="820"/>
      <c r="Q14281" s="820"/>
      <c r="R14281" s="820"/>
      <c r="S14281" s="820"/>
      <c r="T14281" s="820"/>
      <c r="U14281" s="820"/>
      <c r="V14281" s="820"/>
      <c r="W14281" s="820"/>
      <c r="X14281" s="820"/>
      <c r="Y14281" s="820"/>
      <c r="Z14281" s="820"/>
    </row>
    <row r="14282" spans="7:26">
      <c r="G14282" s="826"/>
      <c r="H14282" s="820"/>
      <c r="J14282" s="820"/>
      <c r="K14282" s="820"/>
      <c r="L14282" s="820"/>
      <c r="M14282" s="820"/>
      <c r="N14282" s="820"/>
      <c r="O14282" s="820"/>
      <c r="P14282" s="820"/>
      <c r="Q14282" s="820"/>
      <c r="R14282" s="820"/>
      <c r="S14282" s="820"/>
      <c r="T14282" s="820"/>
      <c r="U14282" s="820"/>
      <c r="V14282" s="820"/>
      <c r="W14282" s="820"/>
      <c r="X14282" s="820"/>
      <c r="Y14282" s="820"/>
      <c r="Z14282" s="820"/>
    </row>
    <row r="14283" spans="7:26">
      <c r="G14283" s="826"/>
      <c r="H14283" s="820"/>
      <c r="J14283" s="820"/>
      <c r="K14283" s="820"/>
      <c r="L14283" s="820"/>
      <c r="M14283" s="820"/>
      <c r="N14283" s="820"/>
      <c r="O14283" s="820"/>
      <c r="P14283" s="820"/>
      <c r="Q14283" s="820"/>
      <c r="R14283" s="820"/>
      <c r="S14283" s="820"/>
      <c r="T14283" s="820"/>
      <c r="U14283" s="820"/>
      <c r="V14283" s="820"/>
      <c r="W14283" s="820"/>
      <c r="X14283" s="820"/>
      <c r="Y14283" s="820"/>
      <c r="Z14283" s="820"/>
    </row>
    <row r="14284" spans="7:26">
      <c r="G14284" s="826"/>
      <c r="H14284" s="820"/>
      <c r="J14284" s="820"/>
      <c r="K14284" s="820"/>
      <c r="L14284" s="820"/>
      <c r="M14284" s="820"/>
      <c r="N14284" s="820"/>
      <c r="O14284" s="820"/>
      <c r="P14284" s="820"/>
      <c r="Q14284" s="820"/>
      <c r="R14284" s="820"/>
      <c r="S14284" s="820"/>
      <c r="T14284" s="820"/>
      <c r="U14284" s="820"/>
      <c r="V14284" s="820"/>
      <c r="W14284" s="820"/>
      <c r="X14284" s="820"/>
      <c r="Y14284" s="820"/>
      <c r="Z14284" s="820"/>
    </row>
    <row r="14285" spans="7:26">
      <c r="G14285" s="826"/>
      <c r="H14285" s="820"/>
      <c r="J14285" s="820"/>
      <c r="K14285" s="820"/>
      <c r="L14285" s="820"/>
      <c r="M14285" s="820"/>
      <c r="N14285" s="820"/>
      <c r="O14285" s="820"/>
      <c r="P14285" s="820"/>
      <c r="Q14285" s="820"/>
      <c r="R14285" s="820"/>
      <c r="S14285" s="820"/>
      <c r="T14285" s="820"/>
      <c r="U14285" s="820"/>
      <c r="V14285" s="820"/>
      <c r="W14285" s="820"/>
      <c r="X14285" s="820"/>
      <c r="Y14285" s="820"/>
      <c r="Z14285" s="820"/>
    </row>
    <row r="14286" spans="7:26">
      <c r="G14286" s="826"/>
      <c r="H14286" s="820"/>
      <c r="J14286" s="820"/>
      <c r="K14286" s="820"/>
      <c r="L14286" s="820"/>
      <c r="M14286" s="820"/>
      <c r="N14286" s="820"/>
      <c r="O14286" s="820"/>
      <c r="P14286" s="820"/>
      <c r="Q14286" s="820"/>
      <c r="R14286" s="820"/>
      <c r="S14286" s="820"/>
      <c r="T14286" s="820"/>
      <c r="U14286" s="820"/>
      <c r="V14286" s="820"/>
      <c r="W14286" s="820"/>
      <c r="X14286" s="820"/>
      <c r="Y14286" s="820"/>
      <c r="Z14286" s="820"/>
    </row>
    <row r="14287" spans="7:26">
      <c r="G14287" s="826"/>
      <c r="H14287" s="820"/>
      <c r="J14287" s="820"/>
      <c r="K14287" s="820"/>
      <c r="L14287" s="820"/>
      <c r="M14287" s="820"/>
      <c r="N14287" s="820"/>
      <c r="O14287" s="820"/>
      <c r="P14287" s="820"/>
      <c r="Q14287" s="820"/>
      <c r="R14287" s="820"/>
      <c r="S14287" s="820"/>
      <c r="T14287" s="820"/>
      <c r="U14287" s="820"/>
      <c r="V14287" s="820"/>
      <c r="W14287" s="820"/>
      <c r="X14287" s="820"/>
      <c r="Y14287" s="820"/>
      <c r="Z14287" s="820"/>
    </row>
    <row r="14288" spans="7:26">
      <c r="G14288" s="826"/>
      <c r="H14288" s="820"/>
      <c r="J14288" s="820"/>
      <c r="K14288" s="820"/>
      <c r="L14288" s="820"/>
      <c r="M14288" s="820"/>
      <c r="N14288" s="820"/>
      <c r="O14288" s="820"/>
      <c r="P14288" s="820"/>
      <c r="Q14288" s="820"/>
      <c r="R14288" s="820"/>
      <c r="S14288" s="820"/>
      <c r="T14288" s="820"/>
      <c r="U14288" s="820"/>
      <c r="V14288" s="820"/>
      <c r="W14288" s="820"/>
      <c r="X14288" s="820"/>
      <c r="Y14288" s="820"/>
      <c r="Z14288" s="820"/>
    </row>
    <row r="14289" spans="7:26">
      <c r="G14289" s="826"/>
      <c r="H14289" s="820"/>
      <c r="J14289" s="820"/>
      <c r="K14289" s="820"/>
      <c r="L14289" s="820"/>
      <c r="M14289" s="820"/>
      <c r="N14289" s="820"/>
      <c r="O14289" s="820"/>
      <c r="P14289" s="820"/>
      <c r="Q14289" s="820"/>
      <c r="R14289" s="820"/>
      <c r="S14289" s="820"/>
      <c r="T14289" s="820"/>
      <c r="U14289" s="820"/>
      <c r="V14289" s="820"/>
      <c r="W14289" s="820"/>
      <c r="X14289" s="820"/>
      <c r="Y14289" s="820"/>
      <c r="Z14289" s="820"/>
    </row>
    <row r="14290" spans="7:26">
      <c r="G14290" s="826"/>
      <c r="H14290" s="820"/>
      <c r="J14290" s="820"/>
      <c r="K14290" s="820"/>
      <c r="L14290" s="820"/>
      <c r="M14290" s="820"/>
      <c r="N14290" s="820"/>
      <c r="O14290" s="820"/>
      <c r="P14290" s="820"/>
      <c r="Q14290" s="820"/>
      <c r="R14290" s="820"/>
      <c r="S14290" s="820"/>
      <c r="T14290" s="820"/>
      <c r="U14290" s="820"/>
      <c r="V14290" s="820"/>
      <c r="W14290" s="820"/>
      <c r="X14290" s="820"/>
      <c r="Y14290" s="820"/>
      <c r="Z14290" s="820"/>
    </row>
    <row r="14291" spans="7:26">
      <c r="G14291" s="826"/>
      <c r="H14291" s="820"/>
      <c r="J14291" s="820"/>
      <c r="K14291" s="820"/>
      <c r="L14291" s="820"/>
      <c r="M14291" s="820"/>
      <c r="N14291" s="820"/>
      <c r="O14291" s="820"/>
      <c r="P14291" s="820"/>
      <c r="Q14291" s="820"/>
      <c r="R14291" s="820"/>
      <c r="S14291" s="820"/>
      <c r="T14291" s="820"/>
      <c r="U14291" s="820"/>
      <c r="V14291" s="820"/>
      <c r="W14291" s="820"/>
      <c r="X14291" s="820"/>
      <c r="Y14291" s="820"/>
      <c r="Z14291" s="820"/>
    </row>
    <row r="14292" spans="7:26">
      <c r="G14292" s="826"/>
      <c r="H14292" s="820"/>
      <c r="J14292" s="820"/>
      <c r="K14292" s="820"/>
      <c r="L14292" s="820"/>
      <c r="M14292" s="820"/>
      <c r="N14292" s="820"/>
      <c r="O14292" s="820"/>
      <c r="P14292" s="820"/>
      <c r="Q14292" s="820"/>
      <c r="R14292" s="820"/>
      <c r="S14292" s="820"/>
      <c r="T14292" s="820"/>
      <c r="U14292" s="820"/>
      <c r="V14292" s="820"/>
      <c r="W14292" s="820"/>
      <c r="X14292" s="820"/>
      <c r="Y14292" s="820"/>
      <c r="Z14292" s="820"/>
    </row>
    <row r="14293" spans="7:26">
      <c r="G14293" s="826"/>
      <c r="H14293" s="820"/>
      <c r="J14293" s="820"/>
      <c r="K14293" s="820"/>
      <c r="L14293" s="820"/>
      <c r="M14293" s="820"/>
      <c r="N14293" s="820"/>
      <c r="O14293" s="820"/>
      <c r="P14293" s="820"/>
      <c r="Q14293" s="820"/>
      <c r="R14293" s="820"/>
      <c r="S14293" s="820"/>
      <c r="T14293" s="820"/>
      <c r="U14293" s="820"/>
      <c r="V14293" s="820"/>
      <c r="W14293" s="820"/>
      <c r="X14293" s="820"/>
      <c r="Y14293" s="820"/>
      <c r="Z14293" s="820"/>
    </row>
    <row r="14294" spans="7:26">
      <c r="G14294" s="826"/>
      <c r="H14294" s="820"/>
      <c r="J14294" s="820"/>
      <c r="K14294" s="820"/>
      <c r="L14294" s="820"/>
      <c r="M14294" s="820"/>
      <c r="N14294" s="820"/>
      <c r="O14294" s="820"/>
      <c r="P14294" s="820"/>
      <c r="Q14294" s="820"/>
      <c r="R14294" s="820"/>
      <c r="S14294" s="820"/>
      <c r="T14294" s="820"/>
      <c r="U14294" s="820"/>
      <c r="V14294" s="820"/>
      <c r="W14294" s="820"/>
      <c r="X14294" s="820"/>
      <c r="Y14294" s="820"/>
      <c r="Z14294" s="820"/>
    </row>
    <row r="14295" spans="7:26">
      <c r="G14295" s="826"/>
      <c r="H14295" s="820"/>
      <c r="J14295" s="820"/>
      <c r="K14295" s="820"/>
      <c r="L14295" s="820"/>
      <c r="M14295" s="820"/>
      <c r="N14295" s="820"/>
      <c r="O14295" s="820"/>
      <c r="P14295" s="820"/>
      <c r="Q14295" s="820"/>
      <c r="R14295" s="820"/>
      <c r="S14295" s="820"/>
      <c r="T14295" s="820"/>
      <c r="U14295" s="820"/>
      <c r="V14295" s="820"/>
      <c r="W14295" s="820"/>
      <c r="X14295" s="820"/>
      <c r="Y14295" s="820"/>
      <c r="Z14295" s="820"/>
    </row>
    <row r="14296" spans="7:26">
      <c r="G14296" s="826"/>
      <c r="H14296" s="820"/>
      <c r="J14296" s="820"/>
      <c r="K14296" s="820"/>
      <c r="L14296" s="820"/>
      <c r="M14296" s="820"/>
      <c r="N14296" s="820"/>
      <c r="O14296" s="820"/>
      <c r="P14296" s="820"/>
      <c r="Q14296" s="820"/>
      <c r="R14296" s="820"/>
      <c r="S14296" s="820"/>
      <c r="T14296" s="820"/>
      <c r="U14296" s="820"/>
      <c r="V14296" s="820"/>
      <c r="W14296" s="820"/>
      <c r="X14296" s="820"/>
      <c r="Y14296" s="820"/>
      <c r="Z14296" s="820"/>
    </row>
    <row r="14297" spans="7:26">
      <c r="G14297" s="826"/>
      <c r="H14297" s="820"/>
      <c r="J14297" s="820"/>
      <c r="K14297" s="820"/>
      <c r="L14297" s="820"/>
      <c r="M14297" s="820"/>
      <c r="N14297" s="820"/>
      <c r="O14297" s="820"/>
      <c r="P14297" s="820"/>
      <c r="Q14297" s="820"/>
      <c r="R14297" s="820"/>
      <c r="S14297" s="820"/>
      <c r="T14297" s="820"/>
      <c r="U14297" s="820"/>
      <c r="V14297" s="820"/>
      <c r="W14297" s="820"/>
      <c r="X14297" s="820"/>
      <c r="Y14297" s="820"/>
      <c r="Z14297" s="820"/>
    </row>
    <row r="14298" spans="7:26">
      <c r="G14298" s="826"/>
      <c r="H14298" s="820"/>
      <c r="J14298" s="820"/>
      <c r="K14298" s="820"/>
      <c r="L14298" s="820"/>
      <c r="M14298" s="820"/>
      <c r="N14298" s="820"/>
      <c r="O14298" s="820"/>
      <c r="P14298" s="820"/>
      <c r="Q14298" s="820"/>
      <c r="R14298" s="820"/>
      <c r="S14298" s="820"/>
      <c r="T14298" s="820"/>
      <c r="U14298" s="820"/>
      <c r="V14298" s="820"/>
      <c r="W14298" s="820"/>
      <c r="X14298" s="820"/>
      <c r="Y14298" s="820"/>
      <c r="Z14298" s="820"/>
    </row>
    <row r="14299" spans="7:26">
      <c r="G14299" s="826"/>
      <c r="H14299" s="820"/>
      <c r="J14299" s="820"/>
      <c r="K14299" s="820"/>
      <c r="L14299" s="820"/>
      <c r="M14299" s="820"/>
      <c r="N14299" s="820"/>
      <c r="O14299" s="820"/>
      <c r="P14299" s="820"/>
      <c r="Q14299" s="820"/>
      <c r="R14299" s="820"/>
      <c r="S14299" s="820"/>
      <c r="T14299" s="820"/>
      <c r="U14299" s="820"/>
      <c r="V14299" s="820"/>
      <c r="W14299" s="820"/>
      <c r="X14299" s="820"/>
      <c r="Y14299" s="820"/>
      <c r="Z14299" s="820"/>
    </row>
    <row r="14300" spans="7:26">
      <c r="G14300" s="826"/>
      <c r="H14300" s="820"/>
      <c r="J14300" s="820"/>
      <c r="K14300" s="820"/>
      <c r="L14300" s="820"/>
      <c r="M14300" s="820"/>
      <c r="N14300" s="820"/>
      <c r="O14300" s="820"/>
      <c r="P14300" s="820"/>
      <c r="Q14300" s="820"/>
      <c r="R14300" s="820"/>
      <c r="S14300" s="820"/>
      <c r="T14300" s="820"/>
      <c r="U14300" s="820"/>
      <c r="V14300" s="820"/>
      <c r="W14300" s="820"/>
      <c r="X14300" s="820"/>
      <c r="Y14300" s="820"/>
      <c r="Z14300" s="820"/>
    </row>
    <row r="14301" spans="7:26">
      <c r="G14301" s="826"/>
      <c r="H14301" s="820"/>
      <c r="J14301" s="820"/>
      <c r="K14301" s="820"/>
      <c r="L14301" s="820"/>
      <c r="M14301" s="820"/>
      <c r="N14301" s="820"/>
      <c r="O14301" s="820"/>
      <c r="P14301" s="820"/>
      <c r="Q14301" s="820"/>
      <c r="R14301" s="820"/>
      <c r="S14301" s="820"/>
      <c r="T14301" s="820"/>
      <c r="U14301" s="820"/>
      <c r="V14301" s="820"/>
      <c r="W14301" s="820"/>
      <c r="X14301" s="820"/>
      <c r="Y14301" s="820"/>
      <c r="Z14301" s="820"/>
    </row>
    <row r="14302" spans="7:26">
      <c r="G14302" s="826"/>
      <c r="H14302" s="820"/>
      <c r="J14302" s="820"/>
      <c r="K14302" s="820"/>
      <c r="L14302" s="820"/>
      <c r="M14302" s="820"/>
      <c r="N14302" s="820"/>
      <c r="O14302" s="820"/>
      <c r="P14302" s="820"/>
      <c r="Q14302" s="820"/>
      <c r="R14302" s="820"/>
      <c r="S14302" s="820"/>
      <c r="T14302" s="820"/>
      <c r="U14302" s="820"/>
      <c r="V14302" s="820"/>
      <c r="W14302" s="820"/>
      <c r="X14302" s="820"/>
      <c r="Y14302" s="820"/>
      <c r="Z14302" s="820"/>
    </row>
    <row r="14303" spans="7:26">
      <c r="G14303" s="826"/>
      <c r="H14303" s="820"/>
      <c r="J14303" s="820"/>
      <c r="K14303" s="820"/>
      <c r="L14303" s="820"/>
      <c r="M14303" s="820"/>
      <c r="N14303" s="820"/>
      <c r="O14303" s="820"/>
      <c r="P14303" s="820"/>
      <c r="Q14303" s="820"/>
      <c r="R14303" s="820"/>
      <c r="S14303" s="820"/>
      <c r="T14303" s="820"/>
      <c r="U14303" s="820"/>
      <c r="V14303" s="820"/>
      <c r="W14303" s="820"/>
      <c r="X14303" s="820"/>
      <c r="Y14303" s="820"/>
      <c r="Z14303" s="820"/>
    </row>
    <row r="14304" spans="7:26">
      <c r="G14304" s="826"/>
      <c r="H14304" s="820"/>
      <c r="J14304" s="820"/>
      <c r="K14304" s="820"/>
      <c r="L14304" s="820"/>
      <c r="M14304" s="820"/>
      <c r="N14304" s="820"/>
      <c r="O14304" s="820"/>
      <c r="P14304" s="820"/>
      <c r="Q14304" s="820"/>
      <c r="R14304" s="820"/>
      <c r="S14304" s="820"/>
      <c r="T14304" s="820"/>
      <c r="U14304" s="820"/>
      <c r="V14304" s="820"/>
      <c r="W14304" s="820"/>
      <c r="X14304" s="820"/>
      <c r="Y14304" s="820"/>
      <c r="Z14304" s="820"/>
    </row>
    <row r="14305" spans="7:26">
      <c r="G14305" s="826"/>
      <c r="H14305" s="820"/>
      <c r="J14305" s="820"/>
      <c r="K14305" s="820"/>
      <c r="L14305" s="820"/>
      <c r="M14305" s="820"/>
      <c r="N14305" s="820"/>
      <c r="O14305" s="820"/>
      <c r="P14305" s="820"/>
      <c r="Q14305" s="820"/>
      <c r="R14305" s="820"/>
      <c r="S14305" s="820"/>
      <c r="T14305" s="820"/>
      <c r="U14305" s="820"/>
      <c r="V14305" s="820"/>
      <c r="W14305" s="820"/>
      <c r="X14305" s="820"/>
      <c r="Y14305" s="820"/>
      <c r="Z14305" s="820"/>
    </row>
    <row r="14306" spans="7:26">
      <c r="G14306" s="826"/>
      <c r="H14306" s="820"/>
      <c r="J14306" s="820"/>
      <c r="K14306" s="820"/>
      <c r="L14306" s="820"/>
      <c r="M14306" s="820"/>
      <c r="N14306" s="820"/>
      <c r="O14306" s="820"/>
      <c r="P14306" s="820"/>
      <c r="Q14306" s="820"/>
      <c r="R14306" s="820"/>
      <c r="S14306" s="820"/>
      <c r="T14306" s="820"/>
      <c r="U14306" s="820"/>
      <c r="V14306" s="820"/>
      <c r="W14306" s="820"/>
      <c r="X14306" s="820"/>
      <c r="Y14306" s="820"/>
      <c r="Z14306" s="820"/>
    </row>
    <row r="14307" spans="7:26">
      <c r="G14307" s="826"/>
      <c r="H14307" s="820"/>
      <c r="J14307" s="820"/>
      <c r="K14307" s="820"/>
      <c r="L14307" s="820"/>
      <c r="M14307" s="820"/>
      <c r="N14307" s="820"/>
      <c r="O14307" s="820"/>
      <c r="P14307" s="820"/>
      <c r="Q14307" s="820"/>
      <c r="R14307" s="820"/>
      <c r="S14307" s="820"/>
      <c r="T14307" s="820"/>
      <c r="U14307" s="820"/>
      <c r="V14307" s="820"/>
      <c r="W14307" s="820"/>
      <c r="X14307" s="820"/>
      <c r="Y14307" s="820"/>
      <c r="Z14307" s="820"/>
    </row>
    <row r="14308" spans="7:26">
      <c r="G14308" s="826"/>
      <c r="H14308" s="820"/>
      <c r="J14308" s="820"/>
      <c r="K14308" s="820"/>
      <c r="L14308" s="820"/>
      <c r="M14308" s="820"/>
      <c r="N14308" s="820"/>
      <c r="O14308" s="820"/>
      <c r="P14308" s="820"/>
      <c r="Q14308" s="820"/>
      <c r="R14308" s="820"/>
      <c r="S14308" s="820"/>
      <c r="T14308" s="820"/>
      <c r="U14308" s="820"/>
      <c r="V14308" s="820"/>
      <c r="W14308" s="820"/>
      <c r="X14308" s="820"/>
      <c r="Y14308" s="820"/>
      <c r="Z14308" s="820"/>
    </row>
    <row r="14309" spans="7:26">
      <c r="G14309" s="826"/>
      <c r="H14309" s="820"/>
      <c r="J14309" s="820"/>
      <c r="K14309" s="820"/>
      <c r="L14309" s="820"/>
      <c r="M14309" s="820"/>
      <c r="N14309" s="820"/>
      <c r="O14309" s="820"/>
      <c r="P14309" s="820"/>
      <c r="Q14309" s="820"/>
      <c r="R14309" s="820"/>
      <c r="S14309" s="820"/>
      <c r="T14309" s="820"/>
      <c r="U14309" s="820"/>
      <c r="V14309" s="820"/>
      <c r="W14309" s="820"/>
      <c r="X14309" s="820"/>
      <c r="Y14309" s="820"/>
      <c r="Z14309" s="820"/>
    </row>
    <row r="14310" spans="7:26">
      <c r="G14310" s="826"/>
      <c r="H14310" s="820"/>
      <c r="J14310" s="820"/>
      <c r="K14310" s="820"/>
      <c r="L14310" s="820"/>
      <c r="M14310" s="820"/>
      <c r="N14310" s="820"/>
      <c r="O14310" s="820"/>
      <c r="P14310" s="820"/>
      <c r="Q14310" s="820"/>
      <c r="R14310" s="820"/>
      <c r="S14310" s="820"/>
      <c r="T14310" s="820"/>
      <c r="U14310" s="820"/>
      <c r="V14310" s="820"/>
      <c r="W14310" s="820"/>
      <c r="X14310" s="820"/>
      <c r="Y14310" s="820"/>
      <c r="Z14310" s="820"/>
    </row>
    <row r="14311" spans="7:26">
      <c r="G14311" s="826"/>
      <c r="H14311" s="820"/>
      <c r="J14311" s="820"/>
      <c r="K14311" s="820"/>
      <c r="L14311" s="820"/>
      <c r="M14311" s="820"/>
      <c r="N14311" s="820"/>
      <c r="O14311" s="820"/>
      <c r="P14311" s="820"/>
      <c r="Q14311" s="820"/>
      <c r="R14311" s="820"/>
      <c r="S14311" s="820"/>
      <c r="T14311" s="820"/>
      <c r="U14311" s="820"/>
      <c r="V14311" s="820"/>
      <c r="W14311" s="820"/>
      <c r="X14311" s="820"/>
      <c r="Y14311" s="820"/>
      <c r="Z14311" s="820"/>
    </row>
    <row r="14312" spans="7:26">
      <c r="G14312" s="826"/>
      <c r="H14312" s="820"/>
      <c r="J14312" s="820"/>
      <c r="K14312" s="820"/>
      <c r="L14312" s="820"/>
      <c r="M14312" s="820"/>
      <c r="N14312" s="820"/>
      <c r="O14312" s="820"/>
      <c r="P14312" s="820"/>
      <c r="Q14312" s="820"/>
      <c r="R14312" s="820"/>
      <c r="S14312" s="820"/>
      <c r="T14312" s="820"/>
      <c r="U14312" s="820"/>
      <c r="V14312" s="820"/>
      <c r="W14312" s="820"/>
      <c r="X14312" s="820"/>
      <c r="Y14312" s="820"/>
      <c r="Z14312" s="820"/>
    </row>
    <row r="14313" spans="7:26">
      <c r="G14313" s="826"/>
      <c r="H14313" s="820"/>
      <c r="J14313" s="820"/>
      <c r="K14313" s="820"/>
      <c r="L14313" s="820"/>
      <c r="M14313" s="820"/>
      <c r="N14313" s="820"/>
      <c r="O14313" s="820"/>
      <c r="P14313" s="820"/>
      <c r="Q14313" s="820"/>
      <c r="R14313" s="820"/>
      <c r="S14313" s="820"/>
      <c r="T14313" s="820"/>
      <c r="U14313" s="820"/>
      <c r="V14313" s="820"/>
      <c r="W14313" s="820"/>
      <c r="X14313" s="820"/>
      <c r="Y14313" s="820"/>
      <c r="Z14313" s="820"/>
    </row>
    <row r="14314" spans="7:26">
      <c r="G14314" s="826"/>
      <c r="H14314" s="820"/>
      <c r="J14314" s="820"/>
      <c r="K14314" s="820"/>
      <c r="L14314" s="820"/>
      <c r="M14314" s="820"/>
      <c r="N14314" s="820"/>
      <c r="O14314" s="820"/>
      <c r="P14314" s="820"/>
      <c r="Q14314" s="820"/>
      <c r="R14314" s="820"/>
      <c r="S14314" s="820"/>
      <c r="T14314" s="820"/>
      <c r="U14314" s="820"/>
      <c r="V14314" s="820"/>
      <c r="W14314" s="820"/>
      <c r="X14314" s="820"/>
      <c r="Y14314" s="820"/>
      <c r="Z14314" s="820"/>
    </row>
    <row r="14315" spans="7:26">
      <c r="G14315" s="826"/>
      <c r="H14315" s="820"/>
      <c r="J14315" s="820"/>
      <c r="K14315" s="820"/>
      <c r="L14315" s="820"/>
      <c r="M14315" s="820"/>
      <c r="N14315" s="820"/>
      <c r="O14315" s="820"/>
      <c r="P14315" s="820"/>
      <c r="Q14315" s="820"/>
      <c r="R14315" s="820"/>
      <c r="S14315" s="820"/>
      <c r="T14315" s="820"/>
      <c r="U14315" s="820"/>
      <c r="V14315" s="820"/>
      <c r="W14315" s="820"/>
      <c r="X14315" s="820"/>
      <c r="Y14315" s="820"/>
      <c r="Z14315" s="820"/>
    </row>
    <row r="14316" spans="7:26">
      <c r="G14316" s="826"/>
      <c r="H14316" s="820"/>
      <c r="J14316" s="820"/>
      <c r="K14316" s="820"/>
      <c r="L14316" s="820"/>
      <c r="M14316" s="820"/>
      <c r="N14316" s="820"/>
      <c r="O14316" s="820"/>
      <c r="P14316" s="820"/>
      <c r="Q14316" s="820"/>
      <c r="R14316" s="820"/>
      <c r="S14316" s="820"/>
      <c r="T14316" s="820"/>
      <c r="U14316" s="820"/>
      <c r="V14316" s="820"/>
      <c r="W14316" s="820"/>
      <c r="X14316" s="820"/>
      <c r="Y14316" s="820"/>
      <c r="Z14316" s="820"/>
    </row>
    <row r="14317" spans="7:26">
      <c r="G14317" s="826"/>
      <c r="H14317" s="820"/>
      <c r="J14317" s="820"/>
      <c r="K14317" s="820"/>
      <c r="L14317" s="820"/>
      <c r="M14317" s="820"/>
      <c r="N14317" s="820"/>
      <c r="O14317" s="820"/>
      <c r="P14317" s="820"/>
      <c r="Q14317" s="820"/>
      <c r="R14317" s="820"/>
      <c r="S14317" s="820"/>
      <c r="T14317" s="820"/>
      <c r="U14317" s="820"/>
      <c r="V14317" s="820"/>
      <c r="W14317" s="820"/>
      <c r="X14317" s="820"/>
      <c r="Y14317" s="820"/>
      <c r="Z14317" s="820"/>
    </row>
    <row r="14318" spans="7:26">
      <c r="G14318" s="826"/>
      <c r="H14318" s="820"/>
      <c r="J14318" s="820"/>
      <c r="K14318" s="820"/>
      <c r="L14318" s="820"/>
      <c r="M14318" s="820"/>
      <c r="N14318" s="820"/>
      <c r="O14318" s="820"/>
      <c r="P14318" s="820"/>
      <c r="Q14318" s="820"/>
      <c r="R14318" s="820"/>
      <c r="S14318" s="820"/>
      <c r="T14318" s="820"/>
      <c r="U14318" s="820"/>
      <c r="V14318" s="820"/>
      <c r="W14318" s="820"/>
      <c r="X14318" s="820"/>
      <c r="Y14318" s="820"/>
      <c r="Z14318" s="820"/>
    </row>
    <row r="14319" spans="7:26">
      <c r="G14319" s="826"/>
      <c r="H14319" s="820"/>
      <c r="J14319" s="820"/>
      <c r="K14319" s="820"/>
      <c r="L14319" s="820"/>
      <c r="M14319" s="820"/>
      <c r="N14319" s="820"/>
      <c r="O14319" s="820"/>
      <c r="P14319" s="820"/>
      <c r="Q14319" s="820"/>
      <c r="R14319" s="820"/>
      <c r="S14319" s="820"/>
      <c r="T14319" s="820"/>
      <c r="U14319" s="820"/>
      <c r="V14319" s="820"/>
      <c r="W14319" s="820"/>
      <c r="X14319" s="820"/>
      <c r="Y14319" s="820"/>
      <c r="Z14319" s="820"/>
    </row>
    <row r="14320" spans="7:26">
      <c r="G14320" s="826"/>
      <c r="H14320" s="820"/>
      <c r="J14320" s="820"/>
      <c r="K14320" s="820"/>
      <c r="L14320" s="820"/>
      <c r="M14320" s="820"/>
      <c r="N14320" s="820"/>
      <c r="O14320" s="820"/>
      <c r="P14320" s="820"/>
      <c r="Q14320" s="820"/>
      <c r="R14320" s="820"/>
      <c r="S14320" s="820"/>
      <c r="T14320" s="820"/>
      <c r="U14320" s="820"/>
      <c r="V14320" s="820"/>
      <c r="W14320" s="820"/>
      <c r="X14320" s="820"/>
      <c r="Y14320" s="820"/>
      <c r="Z14320" s="820"/>
    </row>
    <row r="14321" spans="7:26">
      <c r="G14321" s="826"/>
      <c r="H14321" s="820"/>
      <c r="J14321" s="820"/>
      <c r="K14321" s="820"/>
      <c r="L14321" s="820"/>
      <c r="M14321" s="820"/>
      <c r="N14321" s="820"/>
      <c r="O14321" s="820"/>
      <c r="P14321" s="820"/>
      <c r="Q14321" s="820"/>
      <c r="R14321" s="820"/>
      <c r="S14321" s="820"/>
      <c r="T14321" s="820"/>
      <c r="U14321" s="820"/>
      <c r="V14321" s="820"/>
      <c r="W14321" s="820"/>
      <c r="X14321" s="820"/>
      <c r="Y14321" s="820"/>
      <c r="Z14321" s="820"/>
    </row>
    <row r="14322" spans="7:26">
      <c r="G14322" s="826"/>
      <c r="H14322" s="820"/>
      <c r="J14322" s="820"/>
      <c r="K14322" s="820"/>
      <c r="L14322" s="820"/>
      <c r="M14322" s="820"/>
      <c r="N14322" s="820"/>
      <c r="O14322" s="820"/>
      <c r="P14322" s="820"/>
      <c r="Q14322" s="820"/>
      <c r="R14322" s="820"/>
      <c r="S14322" s="820"/>
      <c r="T14322" s="820"/>
      <c r="U14322" s="820"/>
      <c r="V14322" s="820"/>
      <c r="W14322" s="820"/>
      <c r="X14322" s="820"/>
      <c r="Y14322" s="820"/>
      <c r="Z14322" s="820"/>
    </row>
    <row r="14323" spans="7:26">
      <c r="G14323" s="826"/>
      <c r="H14323" s="820"/>
      <c r="J14323" s="820"/>
      <c r="K14323" s="820"/>
      <c r="L14323" s="820"/>
      <c r="M14323" s="820"/>
      <c r="N14323" s="820"/>
      <c r="O14323" s="820"/>
      <c r="P14323" s="820"/>
      <c r="Q14323" s="820"/>
      <c r="R14323" s="820"/>
      <c r="S14323" s="820"/>
      <c r="T14323" s="820"/>
      <c r="U14323" s="820"/>
      <c r="V14323" s="820"/>
      <c r="W14323" s="820"/>
      <c r="X14323" s="820"/>
      <c r="Y14323" s="820"/>
      <c r="Z14323" s="820"/>
    </row>
    <row r="14324" spans="7:26">
      <c r="G14324" s="826"/>
      <c r="H14324" s="820"/>
      <c r="J14324" s="820"/>
      <c r="K14324" s="820"/>
      <c r="L14324" s="820"/>
      <c r="M14324" s="820"/>
      <c r="N14324" s="820"/>
      <c r="O14324" s="820"/>
      <c r="P14324" s="820"/>
      <c r="Q14324" s="820"/>
      <c r="R14324" s="820"/>
      <c r="S14324" s="820"/>
      <c r="T14324" s="820"/>
      <c r="U14324" s="820"/>
      <c r="V14324" s="820"/>
      <c r="W14324" s="820"/>
      <c r="X14324" s="820"/>
      <c r="Y14324" s="820"/>
      <c r="Z14324" s="820"/>
    </row>
    <row r="14325" spans="7:26">
      <c r="G14325" s="826"/>
      <c r="H14325" s="820"/>
      <c r="J14325" s="820"/>
      <c r="K14325" s="820"/>
      <c r="L14325" s="820"/>
      <c r="M14325" s="820"/>
      <c r="N14325" s="820"/>
      <c r="O14325" s="820"/>
      <c r="P14325" s="820"/>
      <c r="Q14325" s="820"/>
      <c r="R14325" s="820"/>
      <c r="S14325" s="820"/>
      <c r="T14325" s="820"/>
      <c r="U14325" s="820"/>
      <c r="V14325" s="820"/>
      <c r="W14325" s="820"/>
      <c r="X14325" s="820"/>
      <c r="Y14325" s="820"/>
      <c r="Z14325" s="820"/>
    </row>
    <row r="14326" spans="7:26">
      <c r="G14326" s="826"/>
      <c r="H14326" s="820"/>
      <c r="J14326" s="820"/>
      <c r="K14326" s="820"/>
      <c r="L14326" s="820"/>
      <c r="M14326" s="820"/>
      <c r="N14326" s="820"/>
      <c r="O14326" s="820"/>
      <c r="P14326" s="820"/>
      <c r="Q14326" s="820"/>
      <c r="R14326" s="820"/>
      <c r="S14326" s="820"/>
      <c r="T14326" s="820"/>
      <c r="U14326" s="820"/>
      <c r="V14326" s="820"/>
      <c r="W14326" s="820"/>
      <c r="X14326" s="820"/>
      <c r="Y14326" s="820"/>
      <c r="Z14326" s="820"/>
    </row>
    <row r="14327" spans="7:26">
      <c r="G14327" s="826"/>
      <c r="H14327" s="820"/>
      <c r="J14327" s="820"/>
      <c r="K14327" s="820"/>
      <c r="L14327" s="820"/>
      <c r="M14327" s="820"/>
      <c r="N14327" s="820"/>
      <c r="O14327" s="820"/>
      <c r="P14327" s="820"/>
      <c r="Q14327" s="820"/>
      <c r="R14327" s="820"/>
      <c r="S14327" s="820"/>
      <c r="T14327" s="820"/>
      <c r="U14327" s="820"/>
      <c r="V14327" s="820"/>
      <c r="W14327" s="820"/>
      <c r="X14327" s="820"/>
      <c r="Y14327" s="820"/>
      <c r="Z14327" s="820"/>
    </row>
    <row r="14328" spans="7:26">
      <c r="G14328" s="826"/>
      <c r="H14328" s="820"/>
      <c r="J14328" s="820"/>
      <c r="K14328" s="820"/>
      <c r="L14328" s="820"/>
      <c r="M14328" s="820"/>
      <c r="N14328" s="820"/>
      <c r="O14328" s="820"/>
      <c r="P14328" s="820"/>
      <c r="Q14328" s="820"/>
      <c r="R14328" s="820"/>
      <c r="S14328" s="820"/>
      <c r="T14328" s="820"/>
      <c r="U14328" s="820"/>
      <c r="V14328" s="820"/>
      <c r="W14328" s="820"/>
      <c r="X14328" s="820"/>
      <c r="Y14328" s="820"/>
      <c r="Z14328" s="820"/>
    </row>
    <row r="14329" spans="7:26">
      <c r="G14329" s="826"/>
      <c r="H14329" s="820"/>
      <c r="J14329" s="820"/>
      <c r="K14329" s="820"/>
      <c r="L14329" s="820"/>
      <c r="M14329" s="820"/>
      <c r="N14329" s="820"/>
      <c r="O14329" s="820"/>
      <c r="P14329" s="820"/>
      <c r="Q14329" s="820"/>
      <c r="R14329" s="820"/>
      <c r="S14329" s="820"/>
      <c r="T14329" s="820"/>
      <c r="U14329" s="820"/>
      <c r="V14329" s="820"/>
      <c r="W14329" s="820"/>
      <c r="X14329" s="820"/>
      <c r="Y14329" s="820"/>
      <c r="Z14329" s="820"/>
    </row>
    <row r="14330" spans="7:26">
      <c r="G14330" s="826"/>
      <c r="H14330" s="820"/>
      <c r="J14330" s="820"/>
      <c r="K14330" s="820"/>
      <c r="L14330" s="820"/>
      <c r="M14330" s="820"/>
      <c r="N14330" s="820"/>
      <c r="O14330" s="820"/>
      <c r="P14330" s="820"/>
      <c r="Q14330" s="820"/>
      <c r="R14330" s="820"/>
      <c r="S14330" s="820"/>
      <c r="T14330" s="820"/>
      <c r="U14330" s="820"/>
      <c r="V14330" s="820"/>
      <c r="W14330" s="820"/>
      <c r="X14330" s="820"/>
      <c r="Y14330" s="820"/>
      <c r="Z14330" s="820"/>
    </row>
    <row r="14331" spans="7:26">
      <c r="G14331" s="826"/>
      <c r="H14331" s="820"/>
      <c r="J14331" s="820"/>
      <c r="K14331" s="820"/>
      <c r="L14331" s="820"/>
      <c r="M14331" s="820"/>
      <c r="N14331" s="820"/>
      <c r="O14331" s="820"/>
      <c r="P14331" s="820"/>
      <c r="Q14331" s="820"/>
      <c r="R14331" s="820"/>
      <c r="S14331" s="820"/>
      <c r="T14331" s="820"/>
      <c r="U14331" s="820"/>
      <c r="V14331" s="820"/>
      <c r="W14331" s="820"/>
      <c r="X14331" s="820"/>
      <c r="Y14331" s="820"/>
      <c r="Z14331" s="820"/>
    </row>
    <row r="14332" spans="7:26">
      <c r="G14332" s="826"/>
      <c r="H14332" s="820"/>
      <c r="J14332" s="820"/>
      <c r="K14332" s="820"/>
      <c r="L14332" s="820"/>
      <c r="M14332" s="820"/>
      <c r="N14332" s="820"/>
      <c r="O14332" s="820"/>
      <c r="P14332" s="820"/>
      <c r="Q14332" s="820"/>
      <c r="R14332" s="820"/>
      <c r="S14332" s="820"/>
      <c r="T14332" s="820"/>
      <c r="U14332" s="820"/>
      <c r="V14332" s="820"/>
      <c r="W14332" s="820"/>
      <c r="X14332" s="820"/>
      <c r="Y14332" s="820"/>
      <c r="Z14332" s="820"/>
    </row>
    <row r="14333" spans="7:26">
      <c r="G14333" s="826"/>
      <c r="H14333" s="820"/>
      <c r="J14333" s="820"/>
      <c r="K14333" s="820"/>
      <c r="L14333" s="820"/>
      <c r="M14333" s="820"/>
      <c r="N14333" s="820"/>
      <c r="O14333" s="820"/>
      <c r="P14333" s="820"/>
      <c r="Q14333" s="820"/>
      <c r="R14333" s="820"/>
      <c r="S14333" s="820"/>
      <c r="T14333" s="820"/>
      <c r="U14333" s="820"/>
      <c r="V14333" s="820"/>
      <c r="W14333" s="820"/>
      <c r="X14333" s="820"/>
      <c r="Y14333" s="820"/>
      <c r="Z14333" s="820"/>
    </row>
    <row r="14334" spans="7:26">
      <c r="G14334" s="826"/>
      <c r="H14334" s="820"/>
      <c r="J14334" s="820"/>
      <c r="K14334" s="820"/>
      <c r="L14334" s="820"/>
      <c r="M14334" s="820"/>
      <c r="N14334" s="820"/>
      <c r="O14334" s="820"/>
      <c r="P14334" s="820"/>
      <c r="Q14334" s="820"/>
      <c r="R14334" s="820"/>
      <c r="S14334" s="820"/>
      <c r="T14334" s="820"/>
      <c r="U14334" s="820"/>
      <c r="V14334" s="820"/>
      <c r="W14334" s="820"/>
      <c r="X14334" s="820"/>
      <c r="Y14334" s="820"/>
      <c r="Z14334" s="820"/>
    </row>
    <row r="14335" spans="7:26">
      <c r="G14335" s="826"/>
      <c r="H14335" s="820"/>
      <c r="J14335" s="820"/>
      <c r="K14335" s="820"/>
      <c r="L14335" s="820"/>
      <c r="M14335" s="820"/>
      <c r="N14335" s="820"/>
      <c r="O14335" s="820"/>
      <c r="P14335" s="820"/>
      <c r="Q14335" s="820"/>
      <c r="R14335" s="820"/>
      <c r="S14335" s="820"/>
      <c r="T14335" s="820"/>
      <c r="U14335" s="820"/>
      <c r="V14335" s="820"/>
      <c r="W14335" s="820"/>
      <c r="X14335" s="820"/>
      <c r="Y14335" s="820"/>
      <c r="Z14335" s="820"/>
    </row>
    <row r="14336" spans="7:26">
      <c r="G14336" s="826"/>
      <c r="H14336" s="820"/>
      <c r="J14336" s="820"/>
      <c r="K14336" s="820"/>
      <c r="L14336" s="820"/>
      <c r="M14336" s="820"/>
      <c r="N14336" s="820"/>
      <c r="O14336" s="820"/>
      <c r="P14336" s="820"/>
      <c r="Q14336" s="820"/>
      <c r="R14336" s="820"/>
      <c r="S14336" s="820"/>
      <c r="T14336" s="820"/>
      <c r="U14336" s="820"/>
      <c r="V14336" s="820"/>
      <c r="W14336" s="820"/>
      <c r="X14336" s="820"/>
      <c r="Y14336" s="820"/>
      <c r="Z14336" s="820"/>
    </row>
    <row r="14337" spans="7:26">
      <c r="G14337" s="826"/>
      <c r="H14337" s="820"/>
      <c r="J14337" s="820"/>
      <c r="K14337" s="820"/>
      <c r="L14337" s="820"/>
      <c r="M14337" s="820"/>
      <c r="N14337" s="820"/>
      <c r="O14337" s="820"/>
      <c r="P14337" s="820"/>
      <c r="Q14337" s="820"/>
      <c r="R14337" s="820"/>
      <c r="S14337" s="820"/>
      <c r="T14337" s="820"/>
      <c r="U14337" s="820"/>
      <c r="V14337" s="820"/>
      <c r="W14337" s="820"/>
      <c r="X14337" s="820"/>
      <c r="Y14337" s="820"/>
      <c r="Z14337" s="820"/>
    </row>
    <row r="14338" spans="7:26">
      <c r="G14338" s="826"/>
      <c r="H14338" s="820"/>
      <c r="J14338" s="820"/>
      <c r="K14338" s="820"/>
      <c r="L14338" s="820"/>
      <c r="M14338" s="820"/>
      <c r="N14338" s="820"/>
      <c r="O14338" s="820"/>
      <c r="P14338" s="820"/>
      <c r="Q14338" s="820"/>
      <c r="R14338" s="820"/>
      <c r="S14338" s="820"/>
      <c r="T14338" s="820"/>
      <c r="U14338" s="820"/>
      <c r="V14338" s="820"/>
      <c r="W14338" s="820"/>
      <c r="X14338" s="820"/>
      <c r="Y14338" s="820"/>
      <c r="Z14338" s="820"/>
    </row>
    <row r="14339" spans="7:26">
      <c r="G14339" s="826"/>
      <c r="H14339" s="820"/>
      <c r="J14339" s="820"/>
      <c r="K14339" s="820"/>
      <c r="L14339" s="820"/>
      <c r="M14339" s="820"/>
      <c r="N14339" s="820"/>
      <c r="O14339" s="820"/>
      <c r="P14339" s="820"/>
      <c r="Q14339" s="820"/>
      <c r="R14339" s="820"/>
      <c r="S14339" s="820"/>
      <c r="T14339" s="820"/>
      <c r="U14339" s="820"/>
      <c r="V14339" s="820"/>
      <c r="W14339" s="820"/>
      <c r="X14339" s="820"/>
      <c r="Y14339" s="820"/>
      <c r="Z14339" s="820"/>
    </row>
    <row r="14340" spans="7:26">
      <c r="G14340" s="826"/>
      <c r="H14340" s="820"/>
      <c r="J14340" s="820"/>
      <c r="K14340" s="820"/>
      <c r="L14340" s="820"/>
      <c r="M14340" s="820"/>
      <c r="N14340" s="820"/>
      <c r="O14340" s="820"/>
      <c r="P14340" s="820"/>
      <c r="Q14340" s="820"/>
      <c r="R14340" s="820"/>
      <c r="S14340" s="820"/>
      <c r="T14340" s="820"/>
      <c r="U14340" s="820"/>
      <c r="V14340" s="820"/>
      <c r="W14340" s="820"/>
      <c r="X14340" s="820"/>
      <c r="Y14340" s="820"/>
      <c r="Z14340" s="820"/>
    </row>
    <row r="14341" spans="7:26">
      <c r="G14341" s="826"/>
      <c r="H14341" s="820"/>
      <c r="J14341" s="820"/>
      <c r="K14341" s="820"/>
      <c r="L14341" s="820"/>
      <c r="M14341" s="820"/>
      <c r="N14341" s="820"/>
      <c r="O14341" s="820"/>
      <c r="P14341" s="820"/>
      <c r="Q14341" s="820"/>
      <c r="R14341" s="820"/>
      <c r="S14341" s="820"/>
      <c r="T14341" s="820"/>
      <c r="U14341" s="820"/>
      <c r="V14341" s="820"/>
      <c r="W14341" s="820"/>
      <c r="X14341" s="820"/>
      <c r="Y14341" s="820"/>
      <c r="Z14341" s="820"/>
    </row>
    <row r="14342" spans="7:26">
      <c r="G14342" s="826"/>
      <c r="H14342" s="820"/>
      <c r="J14342" s="820"/>
      <c r="K14342" s="820"/>
      <c r="L14342" s="820"/>
      <c r="M14342" s="820"/>
      <c r="N14342" s="820"/>
      <c r="O14342" s="820"/>
      <c r="P14342" s="820"/>
      <c r="Q14342" s="820"/>
      <c r="R14342" s="820"/>
      <c r="S14342" s="820"/>
      <c r="T14342" s="820"/>
      <c r="U14342" s="820"/>
      <c r="V14342" s="820"/>
      <c r="W14342" s="820"/>
      <c r="X14342" s="820"/>
      <c r="Y14342" s="820"/>
      <c r="Z14342" s="820"/>
    </row>
    <row r="14343" spans="7:26">
      <c r="G14343" s="826"/>
      <c r="H14343" s="820"/>
      <c r="J14343" s="820"/>
      <c r="K14343" s="820"/>
      <c r="L14343" s="820"/>
      <c r="M14343" s="820"/>
      <c r="N14343" s="820"/>
      <c r="O14343" s="820"/>
      <c r="P14343" s="820"/>
      <c r="Q14343" s="820"/>
      <c r="R14343" s="820"/>
      <c r="S14343" s="820"/>
      <c r="T14343" s="820"/>
      <c r="U14343" s="820"/>
      <c r="V14343" s="820"/>
      <c r="W14343" s="820"/>
      <c r="X14343" s="820"/>
      <c r="Y14343" s="820"/>
      <c r="Z14343" s="820"/>
    </row>
    <row r="14344" spans="7:26">
      <c r="G14344" s="826"/>
      <c r="H14344" s="820"/>
      <c r="J14344" s="820"/>
      <c r="K14344" s="820"/>
      <c r="L14344" s="820"/>
      <c r="M14344" s="820"/>
      <c r="N14344" s="820"/>
      <c r="O14344" s="820"/>
      <c r="P14344" s="820"/>
      <c r="Q14344" s="820"/>
      <c r="R14344" s="820"/>
      <c r="S14344" s="820"/>
      <c r="T14344" s="820"/>
      <c r="U14344" s="820"/>
      <c r="V14344" s="820"/>
      <c r="W14344" s="820"/>
      <c r="X14344" s="820"/>
      <c r="Y14344" s="820"/>
      <c r="Z14344" s="820"/>
    </row>
    <row r="14345" spans="7:26">
      <c r="G14345" s="826"/>
      <c r="H14345" s="820"/>
      <c r="J14345" s="820"/>
      <c r="K14345" s="820"/>
      <c r="L14345" s="820"/>
      <c r="M14345" s="820"/>
      <c r="N14345" s="820"/>
      <c r="O14345" s="820"/>
      <c r="P14345" s="820"/>
      <c r="Q14345" s="820"/>
      <c r="R14345" s="820"/>
      <c r="S14345" s="820"/>
      <c r="T14345" s="820"/>
      <c r="U14345" s="820"/>
      <c r="V14345" s="820"/>
      <c r="W14345" s="820"/>
      <c r="X14345" s="820"/>
      <c r="Y14345" s="820"/>
      <c r="Z14345" s="820"/>
    </row>
    <row r="14346" spans="7:26">
      <c r="G14346" s="826"/>
      <c r="H14346" s="820"/>
      <c r="J14346" s="820"/>
      <c r="K14346" s="820"/>
      <c r="L14346" s="820"/>
      <c r="M14346" s="820"/>
      <c r="N14346" s="820"/>
      <c r="O14346" s="820"/>
      <c r="P14346" s="820"/>
      <c r="Q14346" s="820"/>
      <c r="R14346" s="820"/>
      <c r="S14346" s="820"/>
      <c r="T14346" s="820"/>
      <c r="U14346" s="820"/>
      <c r="V14346" s="820"/>
      <c r="W14346" s="820"/>
      <c r="X14346" s="820"/>
      <c r="Y14346" s="820"/>
      <c r="Z14346" s="820"/>
    </row>
    <row r="14347" spans="7:26">
      <c r="G14347" s="826"/>
      <c r="H14347" s="820"/>
      <c r="J14347" s="820"/>
      <c r="K14347" s="820"/>
      <c r="L14347" s="820"/>
      <c r="M14347" s="820"/>
      <c r="N14347" s="820"/>
      <c r="O14347" s="820"/>
      <c r="P14347" s="820"/>
      <c r="Q14347" s="820"/>
      <c r="R14347" s="820"/>
      <c r="S14347" s="820"/>
      <c r="T14347" s="820"/>
      <c r="U14347" s="820"/>
      <c r="V14347" s="820"/>
      <c r="W14347" s="820"/>
      <c r="X14347" s="820"/>
      <c r="Y14347" s="820"/>
      <c r="Z14347" s="820"/>
    </row>
    <row r="14348" spans="7:26">
      <c r="G14348" s="826"/>
      <c r="H14348" s="820"/>
      <c r="J14348" s="820"/>
      <c r="K14348" s="820"/>
      <c r="L14348" s="820"/>
      <c r="M14348" s="820"/>
      <c r="N14348" s="820"/>
      <c r="O14348" s="820"/>
      <c r="P14348" s="820"/>
      <c r="Q14348" s="820"/>
      <c r="R14348" s="820"/>
      <c r="S14348" s="820"/>
      <c r="T14348" s="820"/>
      <c r="U14348" s="820"/>
      <c r="V14348" s="820"/>
      <c r="W14348" s="820"/>
      <c r="X14348" s="820"/>
      <c r="Y14348" s="820"/>
      <c r="Z14348" s="820"/>
    </row>
    <row r="14349" spans="7:26">
      <c r="G14349" s="826"/>
      <c r="H14349" s="820"/>
      <c r="J14349" s="820"/>
      <c r="K14349" s="820"/>
      <c r="L14349" s="820"/>
      <c r="M14349" s="820"/>
      <c r="N14349" s="820"/>
      <c r="O14349" s="820"/>
      <c r="P14349" s="820"/>
      <c r="Q14349" s="820"/>
      <c r="R14349" s="820"/>
      <c r="S14349" s="820"/>
      <c r="T14349" s="820"/>
      <c r="U14349" s="820"/>
      <c r="V14349" s="820"/>
      <c r="W14349" s="820"/>
      <c r="X14349" s="820"/>
      <c r="Y14349" s="820"/>
      <c r="Z14349" s="820"/>
    </row>
    <row r="14350" spans="7:26">
      <c r="G14350" s="826"/>
      <c r="H14350" s="820"/>
      <c r="J14350" s="820"/>
      <c r="K14350" s="820"/>
      <c r="L14350" s="820"/>
      <c r="M14350" s="820"/>
      <c r="N14350" s="820"/>
      <c r="O14350" s="820"/>
      <c r="P14350" s="820"/>
      <c r="Q14350" s="820"/>
      <c r="R14350" s="820"/>
      <c r="S14350" s="820"/>
      <c r="T14350" s="820"/>
      <c r="U14350" s="820"/>
      <c r="V14350" s="820"/>
      <c r="W14350" s="820"/>
      <c r="X14350" s="820"/>
      <c r="Y14350" s="820"/>
      <c r="Z14350" s="820"/>
    </row>
    <row r="14351" spans="7:26">
      <c r="G14351" s="826"/>
      <c r="H14351" s="820"/>
      <c r="J14351" s="820"/>
      <c r="K14351" s="820"/>
      <c r="L14351" s="820"/>
      <c r="M14351" s="820"/>
      <c r="N14351" s="820"/>
      <c r="O14351" s="820"/>
      <c r="P14351" s="820"/>
      <c r="Q14351" s="820"/>
      <c r="R14351" s="820"/>
      <c r="S14351" s="820"/>
      <c r="T14351" s="820"/>
      <c r="U14351" s="820"/>
      <c r="V14351" s="820"/>
      <c r="W14351" s="820"/>
      <c r="X14351" s="820"/>
      <c r="Y14351" s="820"/>
      <c r="Z14351" s="820"/>
    </row>
    <row r="14352" spans="7:26">
      <c r="G14352" s="826"/>
      <c r="H14352" s="820"/>
      <c r="J14352" s="820"/>
      <c r="K14352" s="820"/>
      <c r="L14352" s="820"/>
      <c r="M14352" s="820"/>
      <c r="N14352" s="820"/>
      <c r="O14352" s="820"/>
      <c r="P14352" s="820"/>
      <c r="Q14352" s="820"/>
      <c r="R14352" s="820"/>
      <c r="S14352" s="820"/>
      <c r="T14352" s="820"/>
      <c r="U14352" s="820"/>
      <c r="V14352" s="820"/>
      <c r="W14352" s="820"/>
      <c r="X14352" s="820"/>
      <c r="Y14352" s="820"/>
      <c r="Z14352" s="820"/>
    </row>
    <row r="14353" spans="7:26">
      <c r="G14353" s="826"/>
      <c r="H14353" s="820"/>
      <c r="J14353" s="820"/>
      <c r="K14353" s="820"/>
      <c r="L14353" s="820"/>
      <c r="M14353" s="820"/>
      <c r="N14353" s="820"/>
      <c r="O14353" s="820"/>
      <c r="P14353" s="820"/>
      <c r="Q14353" s="820"/>
      <c r="R14353" s="820"/>
      <c r="S14353" s="820"/>
      <c r="T14353" s="820"/>
      <c r="U14353" s="820"/>
      <c r="V14353" s="820"/>
      <c r="W14353" s="820"/>
      <c r="X14353" s="820"/>
      <c r="Y14353" s="820"/>
      <c r="Z14353" s="820"/>
    </row>
    <row r="14354" spans="7:26">
      <c r="G14354" s="826"/>
      <c r="H14354" s="820"/>
      <c r="J14354" s="820"/>
      <c r="K14354" s="820"/>
      <c r="L14354" s="820"/>
      <c r="M14354" s="820"/>
      <c r="N14354" s="820"/>
      <c r="O14354" s="820"/>
      <c r="P14354" s="820"/>
      <c r="Q14354" s="820"/>
      <c r="R14354" s="820"/>
      <c r="S14354" s="820"/>
      <c r="T14354" s="820"/>
      <c r="U14354" s="820"/>
      <c r="V14354" s="820"/>
      <c r="W14354" s="820"/>
      <c r="X14354" s="820"/>
      <c r="Y14354" s="820"/>
      <c r="Z14354" s="820"/>
    </row>
    <row r="14355" spans="7:26">
      <c r="G14355" s="826"/>
      <c r="H14355" s="820"/>
      <c r="J14355" s="820"/>
      <c r="K14355" s="820"/>
      <c r="L14355" s="820"/>
      <c r="M14355" s="820"/>
      <c r="N14355" s="820"/>
      <c r="O14355" s="820"/>
      <c r="P14355" s="820"/>
      <c r="Q14355" s="820"/>
      <c r="R14355" s="820"/>
      <c r="S14355" s="820"/>
      <c r="T14355" s="820"/>
      <c r="U14355" s="820"/>
      <c r="V14355" s="820"/>
      <c r="W14355" s="820"/>
      <c r="X14355" s="820"/>
      <c r="Y14355" s="820"/>
      <c r="Z14355" s="820"/>
    </row>
    <row r="14356" spans="7:26">
      <c r="G14356" s="826"/>
      <c r="H14356" s="820"/>
      <c r="J14356" s="820"/>
      <c r="K14356" s="820"/>
      <c r="L14356" s="820"/>
      <c r="M14356" s="820"/>
      <c r="N14356" s="820"/>
      <c r="O14356" s="820"/>
      <c r="P14356" s="820"/>
      <c r="Q14356" s="820"/>
      <c r="R14356" s="820"/>
      <c r="S14356" s="820"/>
      <c r="T14356" s="820"/>
      <c r="U14356" s="820"/>
      <c r="V14356" s="820"/>
      <c r="W14356" s="820"/>
      <c r="X14356" s="820"/>
      <c r="Y14356" s="820"/>
      <c r="Z14356" s="820"/>
    </row>
    <row r="14357" spans="7:26">
      <c r="G14357" s="826"/>
      <c r="H14357" s="820"/>
      <c r="J14357" s="820"/>
      <c r="K14357" s="820"/>
      <c r="L14357" s="820"/>
      <c r="M14357" s="820"/>
      <c r="N14357" s="820"/>
      <c r="O14357" s="820"/>
      <c r="P14357" s="820"/>
      <c r="Q14357" s="820"/>
      <c r="R14357" s="820"/>
      <c r="S14357" s="820"/>
      <c r="T14357" s="820"/>
      <c r="U14357" s="820"/>
      <c r="V14357" s="820"/>
      <c r="W14357" s="820"/>
      <c r="X14357" s="820"/>
      <c r="Y14357" s="820"/>
      <c r="Z14357" s="820"/>
    </row>
    <row r="14358" spans="7:26">
      <c r="G14358" s="826"/>
      <c r="H14358" s="820"/>
      <c r="J14358" s="820"/>
      <c r="K14358" s="820"/>
      <c r="L14358" s="820"/>
      <c r="M14358" s="820"/>
      <c r="N14358" s="820"/>
      <c r="O14358" s="820"/>
      <c r="P14358" s="820"/>
      <c r="Q14358" s="820"/>
      <c r="R14358" s="820"/>
      <c r="S14358" s="820"/>
      <c r="T14358" s="820"/>
      <c r="U14358" s="820"/>
      <c r="V14358" s="820"/>
      <c r="W14358" s="820"/>
      <c r="X14358" s="820"/>
      <c r="Y14358" s="820"/>
      <c r="Z14358" s="820"/>
    </row>
    <row r="14359" spans="7:26">
      <c r="G14359" s="826"/>
      <c r="H14359" s="820"/>
      <c r="J14359" s="820"/>
      <c r="K14359" s="820"/>
      <c r="L14359" s="820"/>
      <c r="M14359" s="820"/>
      <c r="N14359" s="820"/>
      <c r="O14359" s="820"/>
      <c r="P14359" s="820"/>
      <c r="Q14359" s="820"/>
      <c r="R14359" s="820"/>
      <c r="S14359" s="820"/>
      <c r="T14359" s="820"/>
      <c r="U14359" s="820"/>
      <c r="V14359" s="820"/>
      <c r="W14359" s="820"/>
      <c r="X14359" s="820"/>
      <c r="Y14359" s="820"/>
      <c r="Z14359" s="820"/>
    </row>
    <row r="14360" spans="7:26">
      <c r="G14360" s="826"/>
      <c r="H14360" s="820"/>
      <c r="J14360" s="820"/>
      <c r="K14360" s="820"/>
      <c r="L14360" s="820"/>
      <c r="M14360" s="820"/>
      <c r="N14360" s="820"/>
      <c r="O14360" s="820"/>
      <c r="P14360" s="820"/>
      <c r="Q14360" s="820"/>
      <c r="R14360" s="820"/>
      <c r="S14360" s="820"/>
      <c r="T14360" s="820"/>
      <c r="U14360" s="820"/>
      <c r="V14360" s="820"/>
      <c r="W14360" s="820"/>
      <c r="X14360" s="820"/>
      <c r="Y14360" s="820"/>
      <c r="Z14360" s="820"/>
    </row>
    <row r="14361" spans="7:26">
      <c r="G14361" s="826"/>
      <c r="H14361" s="820"/>
      <c r="J14361" s="820"/>
      <c r="K14361" s="820"/>
      <c r="L14361" s="820"/>
      <c r="M14361" s="820"/>
      <c r="N14361" s="820"/>
      <c r="O14361" s="820"/>
      <c r="P14361" s="820"/>
      <c r="Q14361" s="820"/>
      <c r="R14361" s="820"/>
      <c r="S14361" s="820"/>
      <c r="T14361" s="820"/>
      <c r="U14361" s="820"/>
      <c r="V14361" s="820"/>
      <c r="W14361" s="820"/>
      <c r="X14361" s="820"/>
      <c r="Y14361" s="820"/>
      <c r="Z14361" s="820"/>
    </row>
    <row r="14362" spans="7:26">
      <c r="G14362" s="826"/>
      <c r="H14362" s="820"/>
      <c r="J14362" s="820"/>
      <c r="K14362" s="820"/>
      <c r="L14362" s="820"/>
      <c r="M14362" s="820"/>
      <c r="N14362" s="820"/>
      <c r="O14362" s="820"/>
      <c r="P14362" s="820"/>
      <c r="Q14362" s="820"/>
      <c r="R14362" s="820"/>
      <c r="S14362" s="820"/>
      <c r="T14362" s="820"/>
      <c r="U14362" s="820"/>
      <c r="V14362" s="820"/>
      <c r="W14362" s="820"/>
      <c r="X14362" s="820"/>
      <c r="Y14362" s="820"/>
      <c r="Z14362" s="820"/>
    </row>
    <row r="14363" spans="7:26">
      <c r="G14363" s="826"/>
      <c r="H14363" s="820"/>
      <c r="J14363" s="820"/>
      <c r="K14363" s="820"/>
      <c r="L14363" s="820"/>
      <c r="M14363" s="820"/>
      <c r="N14363" s="820"/>
      <c r="O14363" s="820"/>
      <c r="P14363" s="820"/>
      <c r="Q14363" s="820"/>
      <c r="R14363" s="820"/>
      <c r="S14363" s="820"/>
      <c r="T14363" s="820"/>
      <c r="U14363" s="820"/>
      <c r="V14363" s="820"/>
      <c r="W14363" s="820"/>
      <c r="X14363" s="820"/>
      <c r="Y14363" s="820"/>
      <c r="Z14363" s="820"/>
    </row>
    <row r="14364" spans="7:26">
      <c r="G14364" s="826"/>
      <c r="H14364" s="820"/>
      <c r="J14364" s="820"/>
      <c r="K14364" s="820"/>
      <c r="L14364" s="820"/>
      <c r="M14364" s="820"/>
      <c r="N14364" s="820"/>
      <c r="O14364" s="820"/>
      <c r="P14364" s="820"/>
      <c r="Q14364" s="820"/>
      <c r="R14364" s="820"/>
      <c r="S14364" s="820"/>
      <c r="T14364" s="820"/>
      <c r="U14364" s="820"/>
      <c r="V14364" s="820"/>
      <c r="W14364" s="820"/>
      <c r="X14364" s="820"/>
      <c r="Y14364" s="820"/>
      <c r="Z14364" s="820"/>
    </row>
    <row r="14365" spans="7:26">
      <c r="G14365" s="826"/>
      <c r="H14365" s="820"/>
      <c r="J14365" s="820"/>
      <c r="K14365" s="820"/>
      <c r="L14365" s="820"/>
      <c r="M14365" s="820"/>
      <c r="N14365" s="820"/>
      <c r="O14365" s="820"/>
      <c r="P14365" s="820"/>
      <c r="Q14365" s="820"/>
      <c r="R14365" s="820"/>
      <c r="S14365" s="820"/>
      <c r="T14365" s="820"/>
      <c r="U14365" s="820"/>
      <c r="V14365" s="820"/>
      <c r="W14365" s="820"/>
      <c r="X14365" s="820"/>
      <c r="Y14365" s="820"/>
      <c r="Z14365" s="820"/>
    </row>
    <row r="14366" spans="7:26">
      <c r="G14366" s="826"/>
      <c r="H14366" s="820"/>
      <c r="J14366" s="820"/>
      <c r="K14366" s="820"/>
      <c r="L14366" s="820"/>
      <c r="M14366" s="820"/>
      <c r="N14366" s="820"/>
      <c r="O14366" s="820"/>
      <c r="P14366" s="820"/>
      <c r="Q14366" s="820"/>
      <c r="R14366" s="820"/>
      <c r="S14366" s="820"/>
      <c r="T14366" s="820"/>
      <c r="U14366" s="820"/>
      <c r="V14366" s="820"/>
      <c r="W14366" s="820"/>
      <c r="X14366" s="820"/>
      <c r="Y14366" s="820"/>
      <c r="Z14366" s="820"/>
    </row>
    <row r="14367" spans="7:26">
      <c r="G14367" s="826"/>
      <c r="H14367" s="820"/>
      <c r="J14367" s="820"/>
      <c r="K14367" s="820"/>
      <c r="L14367" s="820"/>
      <c r="M14367" s="820"/>
      <c r="N14367" s="820"/>
      <c r="O14367" s="820"/>
      <c r="P14367" s="820"/>
      <c r="Q14367" s="820"/>
      <c r="R14367" s="820"/>
      <c r="S14367" s="820"/>
      <c r="T14367" s="820"/>
      <c r="U14367" s="820"/>
      <c r="V14367" s="820"/>
      <c r="W14367" s="820"/>
      <c r="X14367" s="820"/>
      <c r="Y14367" s="820"/>
      <c r="Z14367" s="820"/>
    </row>
    <row r="14368" spans="7:26">
      <c r="G14368" s="826"/>
      <c r="H14368" s="820"/>
      <c r="J14368" s="820"/>
      <c r="K14368" s="820"/>
      <c r="L14368" s="820"/>
      <c r="M14368" s="820"/>
      <c r="N14368" s="820"/>
      <c r="O14368" s="820"/>
      <c r="P14368" s="820"/>
      <c r="Q14368" s="820"/>
      <c r="R14368" s="820"/>
      <c r="S14368" s="820"/>
      <c r="T14368" s="820"/>
      <c r="U14368" s="820"/>
      <c r="V14368" s="820"/>
      <c r="W14368" s="820"/>
      <c r="X14368" s="820"/>
      <c r="Y14368" s="820"/>
      <c r="Z14368" s="820"/>
    </row>
    <row r="14369" spans="7:26">
      <c r="G14369" s="826"/>
      <c r="H14369" s="820"/>
      <c r="J14369" s="820"/>
      <c r="K14369" s="820"/>
      <c r="L14369" s="820"/>
      <c r="M14369" s="820"/>
      <c r="N14369" s="820"/>
      <c r="O14369" s="820"/>
      <c r="P14369" s="820"/>
      <c r="Q14369" s="820"/>
      <c r="R14369" s="820"/>
      <c r="S14369" s="820"/>
      <c r="T14369" s="820"/>
      <c r="U14369" s="820"/>
      <c r="V14369" s="820"/>
      <c r="W14369" s="820"/>
      <c r="X14369" s="820"/>
      <c r="Y14369" s="820"/>
      <c r="Z14369" s="820"/>
    </row>
    <row r="14370" spans="7:26">
      <c r="G14370" s="826"/>
      <c r="H14370" s="820"/>
      <c r="J14370" s="820"/>
      <c r="K14370" s="820"/>
      <c r="L14370" s="820"/>
      <c r="M14370" s="820"/>
      <c r="N14370" s="820"/>
      <c r="O14370" s="820"/>
      <c r="P14370" s="820"/>
      <c r="Q14370" s="820"/>
      <c r="R14370" s="820"/>
      <c r="S14370" s="820"/>
      <c r="T14370" s="820"/>
      <c r="U14370" s="820"/>
      <c r="V14370" s="820"/>
      <c r="W14370" s="820"/>
      <c r="X14370" s="820"/>
      <c r="Y14370" s="820"/>
      <c r="Z14370" s="820"/>
    </row>
    <row r="14371" spans="7:26">
      <c r="G14371" s="826"/>
      <c r="H14371" s="820"/>
      <c r="J14371" s="820"/>
      <c r="K14371" s="820"/>
      <c r="L14371" s="820"/>
      <c r="M14371" s="820"/>
      <c r="N14371" s="820"/>
      <c r="O14371" s="820"/>
      <c r="P14371" s="820"/>
      <c r="Q14371" s="820"/>
      <c r="R14371" s="820"/>
      <c r="S14371" s="820"/>
      <c r="T14371" s="820"/>
      <c r="U14371" s="820"/>
      <c r="V14371" s="820"/>
      <c r="W14371" s="820"/>
      <c r="X14371" s="820"/>
      <c r="Y14371" s="820"/>
      <c r="Z14371" s="820"/>
    </row>
    <row r="14372" spans="7:26">
      <c r="G14372" s="826"/>
      <c r="H14372" s="820"/>
      <c r="J14372" s="820"/>
      <c r="K14372" s="820"/>
      <c r="L14372" s="820"/>
      <c r="M14372" s="820"/>
      <c r="N14372" s="820"/>
      <c r="O14372" s="820"/>
      <c r="P14372" s="820"/>
      <c r="Q14372" s="820"/>
      <c r="R14372" s="820"/>
      <c r="S14372" s="820"/>
      <c r="T14372" s="820"/>
      <c r="U14372" s="820"/>
      <c r="V14372" s="820"/>
      <c r="W14372" s="820"/>
      <c r="X14372" s="820"/>
      <c r="Y14372" s="820"/>
      <c r="Z14372" s="820"/>
    </row>
    <row r="14373" spans="7:26">
      <c r="G14373" s="826"/>
      <c r="H14373" s="820"/>
      <c r="J14373" s="820"/>
      <c r="K14373" s="820"/>
      <c r="L14373" s="820"/>
      <c r="M14373" s="820"/>
      <c r="N14373" s="820"/>
      <c r="O14373" s="820"/>
      <c r="P14373" s="820"/>
      <c r="Q14373" s="820"/>
      <c r="R14373" s="820"/>
      <c r="S14373" s="820"/>
      <c r="T14373" s="820"/>
      <c r="U14373" s="820"/>
      <c r="V14373" s="820"/>
      <c r="W14373" s="820"/>
      <c r="X14373" s="820"/>
      <c r="Y14373" s="820"/>
      <c r="Z14373" s="820"/>
    </row>
    <row r="14374" spans="7:26">
      <c r="G14374" s="826"/>
      <c r="H14374" s="820"/>
      <c r="J14374" s="820"/>
      <c r="K14374" s="820"/>
      <c r="L14374" s="820"/>
      <c r="M14374" s="820"/>
      <c r="N14374" s="820"/>
      <c r="O14374" s="820"/>
      <c r="P14374" s="820"/>
      <c r="Q14374" s="820"/>
      <c r="R14374" s="820"/>
      <c r="S14374" s="820"/>
      <c r="T14374" s="820"/>
      <c r="U14374" s="820"/>
      <c r="V14374" s="820"/>
      <c r="W14374" s="820"/>
      <c r="X14374" s="820"/>
      <c r="Y14374" s="820"/>
      <c r="Z14374" s="820"/>
    </row>
    <row r="14375" spans="7:26">
      <c r="G14375" s="826"/>
      <c r="H14375" s="820"/>
      <c r="J14375" s="820"/>
      <c r="K14375" s="820"/>
      <c r="L14375" s="820"/>
      <c r="M14375" s="820"/>
      <c r="N14375" s="820"/>
      <c r="O14375" s="820"/>
      <c r="P14375" s="820"/>
      <c r="Q14375" s="820"/>
      <c r="R14375" s="820"/>
      <c r="S14375" s="820"/>
      <c r="T14375" s="820"/>
      <c r="U14375" s="820"/>
      <c r="V14375" s="820"/>
      <c r="W14375" s="820"/>
      <c r="X14375" s="820"/>
      <c r="Y14375" s="820"/>
      <c r="Z14375" s="820"/>
    </row>
    <row r="14376" spans="7:26">
      <c r="G14376" s="826"/>
      <c r="H14376" s="820"/>
      <c r="J14376" s="820"/>
      <c r="K14376" s="820"/>
      <c r="L14376" s="820"/>
      <c r="M14376" s="820"/>
      <c r="N14376" s="820"/>
      <c r="O14376" s="820"/>
      <c r="P14376" s="820"/>
      <c r="Q14376" s="820"/>
      <c r="R14376" s="820"/>
      <c r="S14376" s="820"/>
      <c r="T14376" s="820"/>
      <c r="U14376" s="820"/>
      <c r="V14376" s="820"/>
      <c r="W14376" s="820"/>
      <c r="X14376" s="820"/>
      <c r="Y14376" s="820"/>
      <c r="Z14376" s="820"/>
    </row>
    <row r="14377" spans="7:26">
      <c r="G14377" s="826"/>
      <c r="H14377" s="820"/>
      <c r="J14377" s="820"/>
      <c r="K14377" s="820"/>
      <c r="L14377" s="820"/>
      <c r="M14377" s="820"/>
      <c r="N14377" s="820"/>
      <c r="O14377" s="820"/>
      <c r="P14377" s="820"/>
      <c r="Q14377" s="820"/>
      <c r="R14377" s="820"/>
      <c r="S14377" s="820"/>
      <c r="T14377" s="820"/>
      <c r="U14377" s="820"/>
      <c r="V14377" s="820"/>
      <c r="W14377" s="820"/>
      <c r="X14377" s="820"/>
      <c r="Y14377" s="820"/>
      <c r="Z14377" s="820"/>
    </row>
    <row r="14378" spans="7:26">
      <c r="G14378" s="826"/>
      <c r="H14378" s="820"/>
      <c r="J14378" s="820"/>
      <c r="K14378" s="820"/>
      <c r="L14378" s="820"/>
      <c r="M14378" s="820"/>
      <c r="N14378" s="820"/>
      <c r="O14378" s="820"/>
      <c r="P14378" s="820"/>
      <c r="Q14378" s="820"/>
      <c r="R14378" s="820"/>
      <c r="S14378" s="820"/>
      <c r="T14378" s="820"/>
      <c r="U14378" s="820"/>
      <c r="V14378" s="820"/>
      <c r="W14378" s="820"/>
      <c r="X14378" s="820"/>
      <c r="Y14378" s="820"/>
      <c r="Z14378" s="820"/>
    </row>
    <row r="14379" spans="7:26">
      <c r="G14379" s="826"/>
      <c r="H14379" s="820"/>
      <c r="J14379" s="820"/>
      <c r="K14379" s="820"/>
      <c r="L14379" s="820"/>
      <c r="M14379" s="820"/>
      <c r="N14379" s="820"/>
      <c r="O14379" s="820"/>
      <c r="P14379" s="820"/>
      <c r="Q14379" s="820"/>
      <c r="R14379" s="820"/>
      <c r="S14379" s="820"/>
      <c r="T14379" s="820"/>
      <c r="U14379" s="820"/>
      <c r="V14379" s="820"/>
      <c r="W14379" s="820"/>
      <c r="X14379" s="820"/>
      <c r="Y14379" s="820"/>
      <c r="Z14379" s="820"/>
    </row>
    <row r="14380" spans="7:26">
      <c r="G14380" s="826"/>
      <c r="H14380" s="820"/>
      <c r="J14380" s="820"/>
      <c r="K14380" s="820"/>
      <c r="L14380" s="820"/>
      <c r="M14380" s="820"/>
      <c r="N14380" s="820"/>
      <c r="O14380" s="820"/>
      <c r="P14380" s="820"/>
      <c r="Q14380" s="820"/>
      <c r="R14380" s="820"/>
      <c r="S14380" s="820"/>
      <c r="T14380" s="820"/>
      <c r="U14380" s="820"/>
      <c r="V14380" s="820"/>
      <c r="W14380" s="820"/>
      <c r="X14380" s="820"/>
      <c r="Y14380" s="820"/>
      <c r="Z14380" s="820"/>
    </row>
    <row r="14381" spans="7:26">
      <c r="G14381" s="826"/>
      <c r="H14381" s="820"/>
      <c r="J14381" s="820"/>
      <c r="K14381" s="820"/>
      <c r="L14381" s="820"/>
      <c r="M14381" s="820"/>
      <c r="N14381" s="820"/>
      <c r="O14381" s="820"/>
      <c r="P14381" s="820"/>
      <c r="Q14381" s="820"/>
      <c r="R14381" s="820"/>
      <c r="S14381" s="820"/>
      <c r="T14381" s="820"/>
      <c r="U14381" s="820"/>
      <c r="V14381" s="820"/>
      <c r="W14381" s="820"/>
      <c r="X14381" s="820"/>
      <c r="Y14381" s="820"/>
      <c r="Z14381" s="820"/>
    </row>
    <row r="14382" spans="7:26">
      <c r="G14382" s="826"/>
      <c r="H14382" s="820"/>
      <c r="J14382" s="820"/>
      <c r="K14382" s="820"/>
      <c r="L14382" s="820"/>
      <c r="M14382" s="820"/>
      <c r="N14382" s="820"/>
      <c r="O14382" s="820"/>
      <c r="P14382" s="820"/>
      <c r="Q14382" s="820"/>
      <c r="R14382" s="820"/>
      <c r="S14382" s="820"/>
      <c r="T14382" s="820"/>
      <c r="U14382" s="820"/>
      <c r="V14382" s="820"/>
      <c r="W14382" s="820"/>
      <c r="X14382" s="820"/>
      <c r="Y14382" s="820"/>
      <c r="Z14382" s="820"/>
    </row>
    <row r="14383" spans="7:26">
      <c r="G14383" s="826"/>
      <c r="H14383" s="820"/>
      <c r="J14383" s="820"/>
      <c r="K14383" s="820"/>
      <c r="L14383" s="820"/>
      <c r="M14383" s="820"/>
      <c r="N14383" s="820"/>
      <c r="O14383" s="820"/>
      <c r="P14383" s="820"/>
      <c r="Q14383" s="820"/>
      <c r="R14383" s="820"/>
      <c r="S14383" s="820"/>
      <c r="T14383" s="820"/>
      <c r="U14383" s="820"/>
      <c r="V14383" s="820"/>
      <c r="W14383" s="820"/>
      <c r="X14383" s="820"/>
      <c r="Y14383" s="820"/>
      <c r="Z14383" s="820"/>
    </row>
    <row r="14384" spans="7:26">
      <c r="G14384" s="826"/>
      <c r="H14384" s="820"/>
      <c r="J14384" s="820"/>
      <c r="K14384" s="820"/>
      <c r="L14384" s="820"/>
      <c r="M14384" s="820"/>
      <c r="N14384" s="820"/>
      <c r="O14384" s="820"/>
      <c r="P14384" s="820"/>
      <c r="Q14384" s="820"/>
      <c r="R14384" s="820"/>
      <c r="S14384" s="820"/>
      <c r="T14384" s="820"/>
      <c r="U14384" s="820"/>
      <c r="V14384" s="820"/>
      <c r="W14384" s="820"/>
      <c r="X14384" s="820"/>
      <c r="Y14384" s="820"/>
      <c r="Z14384" s="820"/>
    </row>
    <row r="14385" spans="7:26">
      <c r="G14385" s="826"/>
      <c r="H14385" s="820"/>
      <c r="J14385" s="820"/>
      <c r="K14385" s="820"/>
      <c r="L14385" s="820"/>
      <c r="M14385" s="820"/>
      <c r="N14385" s="820"/>
      <c r="O14385" s="820"/>
      <c r="P14385" s="820"/>
      <c r="Q14385" s="820"/>
      <c r="R14385" s="820"/>
      <c r="S14385" s="820"/>
      <c r="T14385" s="820"/>
      <c r="U14385" s="820"/>
      <c r="V14385" s="820"/>
      <c r="W14385" s="820"/>
      <c r="X14385" s="820"/>
      <c r="Y14385" s="820"/>
      <c r="Z14385" s="820"/>
    </row>
    <row r="14386" spans="7:26">
      <c r="G14386" s="826"/>
      <c r="H14386" s="820"/>
      <c r="J14386" s="820"/>
      <c r="K14386" s="820"/>
      <c r="L14386" s="820"/>
      <c r="M14386" s="820"/>
      <c r="N14386" s="820"/>
      <c r="O14386" s="820"/>
      <c r="P14386" s="820"/>
      <c r="Q14386" s="820"/>
      <c r="R14386" s="820"/>
      <c r="S14386" s="820"/>
      <c r="T14386" s="820"/>
      <c r="U14386" s="820"/>
      <c r="V14386" s="820"/>
      <c r="W14386" s="820"/>
      <c r="X14386" s="820"/>
      <c r="Y14386" s="820"/>
      <c r="Z14386" s="820"/>
    </row>
    <row r="14387" spans="7:26">
      <c r="G14387" s="826"/>
      <c r="H14387" s="820"/>
      <c r="J14387" s="820"/>
      <c r="K14387" s="820"/>
      <c r="L14387" s="820"/>
      <c r="M14387" s="820"/>
      <c r="N14387" s="820"/>
      <c r="O14387" s="820"/>
      <c r="P14387" s="820"/>
      <c r="Q14387" s="820"/>
      <c r="R14387" s="820"/>
      <c r="S14387" s="820"/>
      <c r="T14387" s="820"/>
      <c r="U14387" s="820"/>
      <c r="V14387" s="820"/>
      <c r="W14387" s="820"/>
      <c r="X14387" s="820"/>
      <c r="Y14387" s="820"/>
      <c r="Z14387" s="820"/>
    </row>
    <row r="14388" spans="7:26">
      <c r="G14388" s="826"/>
      <c r="H14388" s="820"/>
      <c r="J14388" s="820"/>
      <c r="K14388" s="820"/>
      <c r="L14388" s="820"/>
      <c r="M14388" s="820"/>
      <c r="N14388" s="820"/>
      <c r="O14388" s="820"/>
      <c r="P14388" s="820"/>
      <c r="Q14388" s="820"/>
      <c r="R14388" s="820"/>
      <c r="S14388" s="820"/>
      <c r="T14388" s="820"/>
      <c r="U14388" s="820"/>
      <c r="V14388" s="820"/>
      <c r="W14388" s="820"/>
      <c r="X14388" s="820"/>
      <c r="Y14388" s="820"/>
      <c r="Z14388" s="820"/>
    </row>
    <row r="14389" spans="7:26">
      <c r="G14389" s="826"/>
      <c r="H14389" s="820"/>
      <c r="J14389" s="820"/>
      <c r="K14389" s="820"/>
      <c r="L14389" s="820"/>
      <c r="M14389" s="820"/>
      <c r="N14389" s="820"/>
      <c r="O14389" s="820"/>
      <c r="P14389" s="820"/>
      <c r="Q14389" s="820"/>
      <c r="R14389" s="820"/>
      <c r="S14389" s="820"/>
      <c r="T14389" s="820"/>
      <c r="U14389" s="820"/>
      <c r="V14389" s="820"/>
      <c r="W14389" s="820"/>
      <c r="X14389" s="820"/>
      <c r="Y14389" s="820"/>
      <c r="Z14389" s="820"/>
    </row>
    <row r="14390" spans="7:26">
      <c r="G14390" s="826"/>
      <c r="H14390" s="820"/>
      <c r="J14390" s="820"/>
      <c r="K14390" s="820"/>
      <c r="L14390" s="820"/>
      <c r="M14390" s="820"/>
      <c r="N14390" s="820"/>
      <c r="O14390" s="820"/>
      <c r="P14390" s="820"/>
      <c r="Q14390" s="820"/>
      <c r="R14390" s="820"/>
      <c r="S14390" s="820"/>
      <c r="T14390" s="820"/>
      <c r="U14390" s="820"/>
      <c r="V14390" s="820"/>
      <c r="W14390" s="820"/>
      <c r="X14390" s="820"/>
      <c r="Y14390" s="820"/>
      <c r="Z14390" s="820"/>
    </row>
    <row r="14391" spans="7:26">
      <c r="G14391" s="826"/>
      <c r="H14391" s="820"/>
      <c r="J14391" s="820"/>
      <c r="K14391" s="820"/>
      <c r="L14391" s="820"/>
      <c r="M14391" s="820"/>
      <c r="N14391" s="820"/>
      <c r="O14391" s="820"/>
      <c r="P14391" s="820"/>
      <c r="Q14391" s="820"/>
      <c r="R14391" s="820"/>
      <c r="S14391" s="820"/>
      <c r="T14391" s="820"/>
      <c r="U14391" s="820"/>
      <c r="V14391" s="820"/>
      <c r="W14391" s="820"/>
      <c r="X14391" s="820"/>
      <c r="Y14391" s="820"/>
      <c r="Z14391" s="820"/>
    </row>
    <row r="14392" spans="7:26">
      <c r="G14392" s="826"/>
      <c r="H14392" s="820"/>
      <c r="J14392" s="820"/>
      <c r="K14392" s="820"/>
      <c r="L14392" s="820"/>
      <c r="M14392" s="820"/>
      <c r="N14392" s="820"/>
      <c r="O14392" s="820"/>
      <c r="P14392" s="820"/>
      <c r="Q14392" s="820"/>
      <c r="R14392" s="820"/>
      <c r="S14392" s="820"/>
      <c r="T14392" s="820"/>
      <c r="U14392" s="820"/>
      <c r="V14392" s="820"/>
      <c r="W14392" s="820"/>
      <c r="X14392" s="820"/>
      <c r="Y14392" s="820"/>
      <c r="Z14392" s="820"/>
    </row>
    <row r="14393" spans="7:26">
      <c r="G14393" s="826"/>
      <c r="H14393" s="820"/>
      <c r="J14393" s="820"/>
      <c r="K14393" s="820"/>
      <c r="L14393" s="820"/>
      <c r="M14393" s="820"/>
      <c r="N14393" s="820"/>
      <c r="O14393" s="820"/>
      <c r="P14393" s="820"/>
      <c r="Q14393" s="820"/>
      <c r="R14393" s="820"/>
      <c r="S14393" s="820"/>
      <c r="T14393" s="820"/>
      <c r="U14393" s="820"/>
      <c r="V14393" s="820"/>
      <c r="W14393" s="820"/>
      <c r="X14393" s="820"/>
      <c r="Y14393" s="820"/>
      <c r="Z14393" s="820"/>
    </row>
    <row r="14394" spans="7:26">
      <c r="G14394" s="826"/>
      <c r="H14394" s="820"/>
      <c r="J14394" s="820"/>
      <c r="K14394" s="820"/>
      <c r="L14394" s="820"/>
      <c r="M14394" s="820"/>
      <c r="N14394" s="820"/>
      <c r="O14394" s="820"/>
      <c r="P14394" s="820"/>
      <c r="Q14394" s="820"/>
      <c r="R14394" s="820"/>
      <c r="S14394" s="820"/>
      <c r="T14394" s="820"/>
      <c r="U14394" s="820"/>
      <c r="V14394" s="820"/>
      <c r="W14394" s="820"/>
      <c r="X14394" s="820"/>
      <c r="Y14394" s="820"/>
      <c r="Z14394" s="820"/>
    </row>
    <row r="14395" spans="7:26">
      <c r="G14395" s="826"/>
      <c r="H14395" s="820"/>
      <c r="J14395" s="820"/>
      <c r="K14395" s="820"/>
      <c r="L14395" s="820"/>
      <c r="M14395" s="820"/>
      <c r="N14395" s="820"/>
      <c r="O14395" s="820"/>
      <c r="P14395" s="820"/>
      <c r="Q14395" s="820"/>
      <c r="R14395" s="820"/>
      <c r="S14395" s="820"/>
      <c r="T14395" s="820"/>
      <c r="U14395" s="820"/>
      <c r="V14395" s="820"/>
      <c r="W14395" s="820"/>
      <c r="X14395" s="820"/>
      <c r="Y14395" s="820"/>
      <c r="Z14395" s="820"/>
    </row>
    <row r="14396" spans="7:26">
      <c r="G14396" s="826"/>
      <c r="H14396" s="820"/>
      <c r="J14396" s="820"/>
      <c r="K14396" s="820"/>
      <c r="L14396" s="820"/>
      <c r="M14396" s="820"/>
      <c r="N14396" s="820"/>
      <c r="O14396" s="820"/>
      <c r="P14396" s="820"/>
      <c r="Q14396" s="820"/>
      <c r="R14396" s="820"/>
      <c r="S14396" s="820"/>
      <c r="T14396" s="820"/>
      <c r="U14396" s="820"/>
      <c r="V14396" s="820"/>
      <c r="W14396" s="820"/>
      <c r="X14396" s="820"/>
      <c r="Y14396" s="820"/>
      <c r="Z14396" s="820"/>
    </row>
    <row r="14397" spans="7:26">
      <c r="G14397" s="826"/>
      <c r="H14397" s="820"/>
      <c r="J14397" s="820"/>
      <c r="K14397" s="820"/>
      <c r="L14397" s="820"/>
      <c r="M14397" s="820"/>
      <c r="N14397" s="820"/>
      <c r="O14397" s="820"/>
      <c r="P14397" s="820"/>
      <c r="Q14397" s="820"/>
      <c r="R14397" s="820"/>
      <c r="S14397" s="820"/>
      <c r="T14397" s="820"/>
      <c r="U14397" s="820"/>
      <c r="V14397" s="820"/>
      <c r="W14397" s="820"/>
      <c r="X14397" s="820"/>
      <c r="Y14397" s="820"/>
      <c r="Z14397" s="820"/>
    </row>
    <row r="14398" spans="7:26">
      <c r="G14398" s="826"/>
      <c r="H14398" s="820"/>
      <c r="J14398" s="820"/>
      <c r="K14398" s="820"/>
      <c r="L14398" s="820"/>
      <c r="M14398" s="820"/>
      <c r="N14398" s="820"/>
      <c r="O14398" s="820"/>
      <c r="P14398" s="820"/>
      <c r="Q14398" s="820"/>
      <c r="R14398" s="820"/>
      <c r="S14398" s="820"/>
      <c r="T14398" s="820"/>
      <c r="U14398" s="820"/>
      <c r="V14398" s="820"/>
      <c r="W14398" s="820"/>
      <c r="X14398" s="820"/>
      <c r="Y14398" s="820"/>
      <c r="Z14398" s="820"/>
    </row>
    <row r="14399" spans="7:26">
      <c r="G14399" s="826"/>
      <c r="H14399" s="820"/>
      <c r="J14399" s="820"/>
      <c r="K14399" s="820"/>
      <c r="L14399" s="820"/>
      <c r="M14399" s="820"/>
      <c r="N14399" s="820"/>
      <c r="O14399" s="820"/>
      <c r="P14399" s="820"/>
      <c r="Q14399" s="820"/>
      <c r="R14399" s="820"/>
      <c r="S14399" s="820"/>
      <c r="T14399" s="820"/>
      <c r="U14399" s="820"/>
      <c r="V14399" s="820"/>
      <c r="W14399" s="820"/>
      <c r="X14399" s="820"/>
      <c r="Y14399" s="820"/>
      <c r="Z14399" s="820"/>
    </row>
    <row r="14400" spans="7:26">
      <c r="G14400" s="826"/>
      <c r="H14400" s="820"/>
      <c r="J14400" s="820"/>
      <c r="K14400" s="820"/>
      <c r="L14400" s="820"/>
      <c r="M14400" s="820"/>
      <c r="N14400" s="820"/>
      <c r="O14400" s="820"/>
      <c r="P14400" s="820"/>
      <c r="Q14400" s="820"/>
      <c r="R14400" s="820"/>
      <c r="S14400" s="820"/>
      <c r="T14400" s="820"/>
      <c r="U14400" s="820"/>
      <c r="V14400" s="820"/>
      <c r="W14400" s="820"/>
      <c r="X14400" s="820"/>
      <c r="Y14400" s="820"/>
      <c r="Z14400" s="820"/>
    </row>
    <row r="14401" spans="7:26">
      <c r="G14401" s="826"/>
      <c r="H14401" s="820"/>
      <c r="J14401" s="820"/>
      <c r="K14401" s="820"/>
      <c r="L14401" s="820"/>
      <c r="M14401" s="820"/>
      <c r="N14401" s="820"/>
      <c r="O14401" s="820"/>
      <c r="P14401" s="820"/>
      <c r="Q14401" s="820"/>
      <c r="R14401" s="820"/>
      <c r="S14401" s="820"/>
      <c r="T14401" s="820"/>
      <c r="U14401" s="820"/>
      <c r="V14401" s="820"/>
      <c r="W14401" s="820"/>
      <c r="X14401" s="820"/>
      <c r="Y14401" s="820"/>
      <c r="Z14401" s="820"/>
    </row>
    <row r="14402" spans="7:26">
      <c r="G14402" s="826"/>
      <c r="H14402" s="820"/>
      <c r="J14402" s="820"/>
      <c r="K14402" s="820"/>
      <c r="L14402" s="820"/>
      <c r="M14402" s="820"/>
      <c r="N14402" s="820"/>
      <c r="O14402" s="820"/>
      <c r="P14402" s="820"/>
      <c r="Q14402" s="820"/>
      <c r="R14402" s="820"/>
      <c r="S14402" s="820"/>
      <c r="T14402" s="820"/>
      <c r="U14402" s="820"/>
      <c r="V14402" s="820"/>
      <c r="W14402" s="820"/>
      <c r="X14402" s="820"/>
      <c r="Y14402" s="820"/>
      <c r="Z14402" s="820"/>
    </row>
    <row r="14403" spans="7:26">
      <c r="G14403" s="826"/>
      <c r="H14403" s="820"/>
      <c r="J14403" s="820"/>
      <c r="K14403" s="820"/>
      <c r="L14403" s="820"/>
      <c r="M14403" s="820"/>
      <c r="N14403" s="820"/>
      <c r="O14403" s="820"/>
      <c r="P14403" s="820"/>
      <c r="Q14403" s="820"/>
      <c r="R14403" s="820"/>
      <c r="S14403" s="820"/>
      <c r="T14403" s="820"/>
      <c r="U14403" s="820"/>
      <c r="V14403" s="820"/>
      <c r="W14403" s="820"/>
      <c r="X14403" s="820"/>
      <c r="Y14403" s="820"/>
      <c r="Z14403" s="820"/>
    </row>
    <row r="14404" spans="7:26">
      <c r="G14404" s="826"/>
      <c r="H14404" s="820"/>
      <c r="J14404" s="820"/>
      <c r="K14404" s="820"/>
      <c r="L14404" s="820"/>
      <c r="M14404" s="820"/>
      <c r="N14404" s="820"/>
      <c r="O14404" s="820"/>
      <c r="P14404" s="820"/>
      <c r="Q14404" s="820"/>
      <c r="R14404" s="820"/>
      <c r="S14404" s="820"/>
      <c r="T14404" s="820"/>
      <c r="U14404" s="820"/>
      <c r="V14404" s="820"/>
      <c r="W14404" s="820"/>
      <c r="X14404" s="820"/>
      <c r="Y14404" s="820"/>
      <c r="Z14404" s="820"/>
    </row>
    <row r="14405" spans="7:26">
      <c r="G14405" s="826"/>
      <c r="H14405" s="820"/>
      <c r="J14405" s="820"/>
      <c r="K14405" s="820"/>
      <c r="L14405" s="820"/>
      <c r="M14405" s="820"/>
      <c r="N14405" s="820"/>
      <c r="O14405" s="820"/>
      <c r="P14405" s="820"/>
      <c r="Q14405" s="820"/>
      <c r="R14405" s="820"/>
      <c r="S14405" s="820"/>
      <c r="T14405" s="820"/>
      <c r="U14405" s="820"/>
      <c r="V14405" s="820"/>
      <c r="W14405" s="820"/>
      <c r="X14405" s="820"/>
      <c r="Y14405" s="820"/>
      <c r="Z14405" s="820"/>
    </row>
    <row r="14406" spans="7:26">
      <c r="G14406" s="826"/>
      <c r="H14406" s="820"/>
      <c r="J14406" s="820"/>
      <c r="K14406" s="820"/>
      <c r="L14406" s="820"/>
      <c r="M14406" s="820"/>
      <c r="N14406" s="820"/>
      <c r="O14406" s="820"/>
      <c r="P14406" s="820"/>
      <c r="Q14406" s="820"/>
      <c r="R14406" s="820"/>
      <c r="S14406" s="820"/>
      <c r="T14406" s="820"/>
      <c r="U14406" s="820"/>
      <c r="V14406" s="820"/>
      <c r="W14406" s="820"/>
      <c r="X14406" s="820"/>
      <c r="Y14406" s="820"/>
      <c r="Z14406" s="820"/>
    </row>
    <row r="14407" spans="7:26">
      <c r="G14407" s="826"/>
      <c r="H14407" s="820"/>
      <c r="J14407" s="820"/>
      <c r="K14407" s="820"/>
      <c r="L14407" s="820"/>
      <c r="M14407" s="820"/>
      <c r="N14407" s="820"/>
      <c r="O14407" s="820"/>
      <c r="P14407" s="820"/>
      <c r="Q14407" s="820"/>
      <c r="R14407" s="820"/>
      <c r="S14407" s="820"/>
      <c r="T14407" s="820"/>
      <c r="U14407" s="820"/>
      <c r="V14407" s="820"/>
      <c r="W14407" s="820"/>
      <c r="X14407" s="820"/>
      <c r="Y14407" s="820"/>
      <c r="Z14407" s="820"/>
    </row>
    <row r="14408" spans="7:26">
      <c r="G14408" s="826"/>
      <c r="H14408" s="820"/>
      <c r="J14408" s="820"/>
      <c r="K14408" s="820"/>
      <c r="L14408" s="820"/>
      <c r="M14408" s="820"/>
      <c r="N14408" s="820"/>
      <c r="O14408" s="820"/>
      <c r="P14408" s="820"/>
      <c r="Q14408" s="820"/>
      <c r="R14408" s="820"/>
      <c r="S14408" s="820"/>
      <c r="T14408" s="820"/>
      <c r="U14408" s="820"/>
      <c r="V14408" s="820"/>
      <c r="W14408" s="820"/>
      <c r="X14408" s="820"/>
      <c r="Y14408" s="820"/>
      <c r="Z14408" s="820"/>
    </row>
    <row r="14409" spans="7:26">
      <c r="G14409" s="826"/>
      <c r="H14409" s="820"/>
      <c r="J14409" s="820"/>
      <c r="K14409" s="820"/>
      <c r="L14409" s="820"/>
      <c r="M14409" s="820"/>
      <c r="N14409" s="820"/>
      <c r="O14409" s="820"/>
      <c r="P14409" s="820"/>
      <c r="Q14409" s="820"/>
      <c r="R14409" s="820"/>
      <c r="S14409" s="820"/>
      <c r="T14409" s="820"/>
      <c r="U14409" s="820"/>
      <c r="V14409" s="820"/>
      <c r="W14409" s="820"/>
      <c r="X14409" s="820"/>
      <c r="Y14409" s="820"/>
      <c r="Z14409" s="820"/>
    </row>
    <row r="14410" spans="7:26">
      <c r="G14410" s="826"/>
      <c r="H14410" s="820"/>
      <c r="J14410" s="820"/>
      <c r="K14410" s="820"/>
      <c r="L14410" s="820"/>
      <c r="M14410" s="820"/>
      <c r="N14410" s="820"/>
      <c r="O14410" s="820"/>
      <c r="P14410" s="820"/>
      <c r="Q14410" s="820"/>
      <c r="R14410" s="820"/>
      <c r="S14410" s="820"/>
      <c r="T14410" s="820"/>
      <c r="U14410" s="820"/>
      <c r="V14410" s="820"/>
      <c r="W14410" s="820"/>
      <c r="X14410" s="820"/>
      <c r="Y14410" s="820"/>
      <c r="Z14410" s="820"/>
    </row>
    <row r="14411" spans="7:26">
      <c r="G14411" s="826"/>
      <c r="H14411" s="820"/>
      <c r="J14411" s="820"/>
      <c r="K14411" s="820"/>
      <c r="L14411" s="820"/>
      <c r="M14411" s="820"/>
      <c r="N14411" s="820"/>
      <c r="O14411" s="820"/>
      <c r="P14411" s="820"/>
      <c r="Q14411" s="820"/>
      <c r="R14411" s="820"/>
      <c r="S14411" s="820"/>
      <c r="T14411" s="820"/>
      <c r="U14411" s="820"/>
      <c r="V14411" s="820"/>
      <c r="W14411" s="820"/>
      <c r="X14411" s="820"/>
      <c r="Y14411" s="820"/>
      <c r="Z14411" s="820"/>
    </row>
    <row r="14412" spans="7:26">
      <c r="G14412" s="826"/>
      <c r="H14412" s="820"/>
      <c r="J14412" s="820"/>
      <c r="K14412" s="820"/>
      <c r="L14412" s="820"/>
      <c r="M14412" s="820"/>
      <c r="N14412" s="820"/>
      <c r="O14412" s="820"/>
      <c r="P14412" s="820"/>
      <c r="Q14412" s="820"/>
      <c r="R14412" s="820"/>
      <c r="S14412" s="820"/>
      <c r="T14412" s="820"/>
      <c r="U14412" s="820"/>
      <c r="V14412" s="820"/>
      <c r="W14412" s="820"/>
      <c r="X14412" s="820"/>
      <c r="Y14412" s="820"/>
      <c r="Z14412" s="820"/>
    </row>
    <row r="14413" spans="7:26">
      <c r="G14413" s="826"/>
      <c r="H14413" s="820"/>
      <c r="J14413" s="820"/>
      <c r="K14413" s="820"/>
      <c r="L14413" s="820"/>
      <c r="M14413" s="820"/>
      <c r="N14413" s="820"/>
      <c r="O14413" s="820"/>
      <c r="P14413" s="820"/>
      <c r="Q14413" s="820"/>
      <c r="R14413" s="820"/>
      <c r="S14413" s="820"/>
      <c r="T14413" s="820"/>
      <c r="U14413" s="820"/>
      <c r="V14413" s="820"/>
      <c r="W14413" s="820"/>
      <c r="X14413" s="820"/>
      <c r="Y14413" s="820"/>
      <c r="Z14413" s="820"/>
    </row>
    <row r="14414" spans="7:26">
      <c r="G14414" s="826"/>
      <c r="H14414" s="820"/>
      <c r="J14414" s="820"/>
      <c r="K14414" s="820"/>
      <c r="L14414" s="820"/>
      <c r="M14414" s="820"/>
      <c r="N14414" s="820"/>
      <c r="O14414" s="820"/>
      <c r="P14414" s="820"/>
      <c r="Q14414" s="820"/>
      <c r="R14414" s="820"/>
      <c r="S14414" s="820"/>
      <c r="T14414" s="820"/>
      <c r="U14414" s="820"/>
      <c r="V14414" s="820"/>
      <c r="W14414" s="820"/>
      <c r="X14414" s="820"/>
      <c r="Y14414" s="820"/>
      <c r="Z14414" s="820"/>
    </row>
    <row r="14415" spans="7:26">
      <c r="G14415" s="826"/>
      <c r="H14415" s="820"/>
      <c r="J14415" s="820"/>
      <c r="K14415" s="820"/>
      <c r="L14415" s="820"/>
      <c r="M14415" s="820"/>
      <c r="N14415" s="820"/>
      <c r="O14415" s="820"/>
      <c r="P14415" s="820"/>
      <c r="Q14415" s="820"/>
      <c r="R14415" s="820"/>
      <c r="S14415" s="820"/>
      <c r="T14415" s="820"/>
      <c r="U14415" s="820"/>
      <c r="V14415" s="820"/>
      <c r="W14415" s="820"/>
      <c r="X14415" s="820"/>
      <c r="Y14415" s="820"/>
      <c r="Z14415" s="820"/>
    </row>
    <row r="14416" spans="7:26">
      <c r="G14416" s="826"/>
      <c r="H14416" s="820"/>
      <c r="J14416" s="820"/>
      <c r="K14416" s="820"/>
      <c r="L14416" s="820"/>
      <c r="M14416" s="820"/>
      <c r="N14416" s="820"/>
      <c r="O14416" s="820"/>
      <c r="P14416" s="820"/>
      <c r="Q14416" s="820"/>
      <c r="R14416" s="820"/>
      <c r="S14416" s="820"/>
      <c r="T14416" s="820"/>
      <c r="U14416" s="820"/>
      <c r="V14416" s="820"/>
      <c r="W14416" s="820"/>
      <c r="X14416" s="820"/>
      <c r="Y14416" s="820"/>
      <c r="Z14416" s="820"/>
    </row>
    <row r="14417" spans="7:26">
      <c r="G14417" s="826"/>
      <c r="H14417" s="820"/>
      <c r="J14417" s="820"/>
      <c r="K14417" s="820"/>
      <c r="L14417" s="820"/>
      <c r="M14417" s="820"/>
      <c r="N14417" s="820"/>
      <c r="O14417" s="820"/>
      <c r="P14417" s="820"/>
      <c r="Q14417" s="820"/>
      <c r="R14417" s="820"/>
      <c r="S14417" s="820"/>
      <c r="T14417" s="820"/>
      <c r="U14417" s="820"/>
      <c r="V14417" s="820"/>
      <c r="W14417" s="820"/>
      <c r="X14417" s="820"/>
      <c r="Y14417" s="820"/>
      <c r="Z14417" s="820"/>
    </row>
    <row r="14418" spans="7:26">
      <c r="G14418" s="826"/>
      <c r="H14418" s="820"/>
      <c r="J14418" s="820"/>
      <c r="K14418" s="820"/>
      <c r="L14418" s="820"/>
      <c r="M14418" s="820"/>
      <c r="N14418" s="820"/>
      <c r="O14418" s="820"/>
      <c r="P14418" s="820"/>
      <c r="Q14418" s="820"/>
      <c r="R14418" s="820"/>
      <c r="S14418" s="820"/>
      <c r="T14418" s="820"/>
      <c r="U14418" s="820"/>
      <c r="V14418" s="820"/>
      <c r="W14418" s="820"/>
      <c r="X14418" s="820"/>
      <c r="Y14418" s="820"/>
      <c r="Z14418" s="820"/>
    </row>
    <row r="14419" spans="7:26">
      <c r="G14419" s="826"/>
      <c r="H14419" s="820"/>
      <c r="J14419" s="820"/>
      <c r="K14419" s="820"/>
      <c r="L14419" s="820"/>
      <c r="M14419" s="820"/>
      <c r="N14419" s="820"/>
      <c r="O14419" s="820"/>
      <c r="P14419" s="820"/>
      <c r="Q14419" s="820"/>
      <c r="R14419" s="820"/>
      <c r="S14419" s="820"/>
      <c r="T14419" s="820"/>
      <c r="U14419" s="820"/>
      <c r="V14419" s="820"/>
      <c r="W14419" s="820"/>
      <c r="X14419" s="820"/>
      <c r="Y14419" s="820"/>
      <c r="Z14419" s="820"/>
    </row>
    <row r="14420" spans="7:26">
      <c r="G14420" s="826"/>
      <c r="H14420" s="820"/>
      <c r="J14420" s="820"/>
      <c r="K14420" s="820"/>
      <c r="L14420" s="820"/>
      <c r="M14420" s="820"/>
      <c r="N14420" s="820"/>
      <c r="O14420" s="820"/>
      <c r="P14420" s="820"/>
      <c r="Q14420" s="820"/>
      <c r="R14420" s="820"/>
      <c r="S14420" s="820"/>
      <c r="T14420" s="820"/>
      <c r="U14420" s="820"/>
      <c r="V14420" s="820"/>
      <c r="W14420" s="820"/>
      <c r="X14420" s="820"/>
      <c r="Y14420" s="820"/>
      <c r="Z14420" s="820"/>
    </row>
    <row r="14421" spans="7:26">
      <c r="G14421" s="826"/>
      <c r="H14421" s="820"/>
      <c r="J14421" s="820"/>
      <c r="K14421" s="820"/>
      <c r="L14421" s="820"/>
      <c r="M14421" s="820"/>
      <c r="N14421" s="820"/>
      <c r="O14421" s="820"/>
      <c r="P14421" s="820"/>
      <c r="Q14421" s="820"/>
      <c r="R14421" s="820"/>
      <c r="S14421" s="820"/>
      <c r="T14421" s="820"/>
      <c r="U14421" s="820"/>
      <c r="V14421" s="820"/>
      <c r="W14421" s="820"/>
      <c r="X14421" s="820"/>
      <c r="Y14421" s="820"/>
      <c r="Z14421" s="820"/>
    </row>
    <row r="14422" spans="7:26">
      <c r="G14422" s="826"/>
      <c r="H14422" s="820"/>
      <c r="J14422" s="820"/>
      <c r="K14422" s="820"/>
      <c r="L14422" s="820"/>
      <c r="M14422" s="820"/>
      <c r="N14422" s="820"/>
      <c r="O14422" s="820"/>
      <c r="P14422" s="820"/>
      <c r="Q14422" s="820"/>
      <c r="R14422" s="820"/>
      <c r="S14422" s="820"/>
      <c r="T14422" s="820"/>
      <c r="U14422" s="820"/>
      <c r="V14422" s="820"/>
      <c r="W14422" s="820"/>
      <c r="X14422" s="820"/>
      <c r="Y14422" s="820"/>
      <c r="Z14422" s="820"/>
    </row>
    <row r="14423" spans="7:26">
      <c r="G14423" s="826"/>
      <c r="H14423" s="820"/>
      <c r="J14423" s="820"/>
      <c r="K14423" s="820"/>
      <c r="L14423" s="820"/>
      <c r="M14423" s="820"/>
      <c r="N14423" s="820"/>
      <c r="O14423" s="820"/>
      <c r="P14423" s="820"/>
      <c r="Q14423" s="820"/>
      <c r="R14423" s="820"/>
      <c r="S14423" s="820"/>
      <c r="T14423" s="820"/>
      <c r="U14423" s="820"/>
      <c r="V14423" s="820"/>
      <c r="W14423" s="820"/>
      <c r="X14423" s="820"/>
      <c r="Y14423" s="820"/>
      <c r="Z14423" s="820"/>
    </row>
    <row r="14424" spans="7:26">
      <c r="G14424" s="826"/>
      <c r="H14424" s="820"/>
      <c r="J14424" s="820"/>
      <c r="K14424" s="820"/>
      <c r="L14424" s="820"/>
      <c r="M14424" s="820"/>
      <c r="N14424" s="820"/>
      <c r="O14424" s="820"/>
      <c r="P14424" s="820"/>
      <c r="Q14424" s="820"/>
      <c r="R14424" s="820"/>
      <c r="S14424" s="820"/>
      <c r="T14424" s="820"/>
      <c r="U14424" s="820"/>
      <c r="V14424" s="820"/>
      <c r="W14424" s="820"/>
      <c r="X14424" s="820"/>
      <c r="Y14424" s="820"/>
      <c r="Z14424" s="820"/>
    </row>
    <row r="14425" spans="7:26">
      <c r="G14425" s="826"/>
      <c r="H14425" s="820"/>
      <c r="J14425" s="820"/>
      <c r="K14425" s="820"/>
      <c r="L14425" s="820"/>
      <c r="M14425" s="820"/>
      <c r="N14425" s="820"/>
      <c r="O14425" s="820"/>
      <c r="P14425" s="820"/>
      <c r="Q14425" s="820"/>
      <c r="R14425" s="820"/>
      <c r="S14425" s="820"/>
      <c r="T14425" s="820"/>
      <c r="U14425" s="820"/>
      <c r="V14425" s="820"/>
      <c r="W14425" s="820"/>
      <c r="X14425" s="820"/>
      <c r="Y14425" s="820"/>
      <c r="Z14425" s="820"/>
    </row>
    <row r="14426" spans="7:26">
      <c r="G14426" s="826"/>
      <c r="H14426" s="820"/>
      <c r="J14426" s="820"/>
      <c r="K14426" s="820"/>
      <c r="L14426" s="820"/>
      <c r="M14426" s="820"/>
      <c r="N14426" s="820"/>
      <c r="O14426" s="820"/>
      <c r="P14426" s="820"/>
      <c r="Q14426" s="820"/>
      <c r="R14426" s="820"/>
      <c r="S14426" s="820"/>
      <c r="T14426" s="820"/>
      <c r="U14426" s="820"/>
      <c r="V14426" s="820"/>
      <c r="W14426" s="820"/>
      <c r="X14426" s="820"/>
      <c r="Y14426" s="820"/>
      <c r="Z14426" s="820"/>
    </row>
    <row r="14427" spans="7:26">
      <c r="G14427" s="826"/>
      <c r="H14427" s="820"/>
      <c r="J14427" s="820"/>
      <c r="K14427" s="820"/>
      <c r="L14427" s="820"/>
      <c r="M14427" s="820"/>
      <c r="N14427" s="820"/>
      <c r="O14427" s="820"/>
      <c r="P14427" s="820"/>
      <c r="Q14427" s="820"/>
      <c r="R14427" s="820"/>
      <c r="S14427" s="820"/>
      <c r="T14427" s="820"/>
      <c r="U14427" s="820"/>
      <c r="V14427" s="820"/>
      <c r="W14427" s="820"/>
      <c r="X14427" s="820"/>
      <c r="Y14427" s="820"/>
      <c r="Z14427" s="820"/>
    </row>
    <row r="14428" spans="7:26">
      <c r="G14428" s="826"/>
      <c r="H14428" s="820"/>
      <c r="J14428" s="820"/>
      <c r="K14428" s="820"/>
      <c r="L14428" s="820"/>
      <c r="M14428" s="820"/>
      <c r="N14428" s="820"/>
      <c r="O14428" s="820"/>
      <c r="P14428" s="820"/>
      <c r="Q14428" s="820"/>
      <c r="R14428" s="820"/>
      <c r="S14428" s="820"/>
      <c r="T14428" s="820"/>
      <c r="U14428" s="820"/>
      <c r="V14428" s="820"/>
      <c r="W14428" s="820"/>
      <c r="X14428" s="820"/>
      <c r="Y14428" s="820"/>
      <c r="Z14428" s="820"/>
    </row>
    <row r="14429" spans="7:26">
      <c r="G14429" s="826"/>
      <c r="H14429" s="820"/>
      <c r="J14429" s="820"/>
      <c r="K14429" s="820"/>
      <c r="L14429" s="820"/>
      <c r="M14429" s="820"/>
      <c r="N14429" s="820"/>
      <c r="O14429" s="820"/>
      <c r="P14429" s="820"/>
      <c r="Q14429" s="820"/>
      <c r="R14429" s="820"/>
      <c r="S14429" s="820"/>
      <c r="T14429" s="820"/>
      <c r="U14429" s="820"/>
      <c r="V14429" s="820"/>
      <c r="W14429" s="820"/>
      <c r="X14429" s="820"/>
      <c r="Y14429" s="820"/>
      <c r="Z14429" s="820"/>
    </row>
    <row r="14430" spans="7:26">
      <c r="G14430" s="826"/>
      <c r="H14430" s="820"/>
      <c r="J14430" s="820"/>
      <c r="K14430" s="820"/>
      <c r="L14430" s="820"/>
      <c r="M14430" s="820"/>
      <c r="N14430" s="820"/>
      <c r="O14430" s="820"/>
      <c r="P14430" s="820"/>
      <c r="Q14430" s="820"/>
      <c r="R14430" s="820"/>
      <c r="S14430" s="820"/>
      <c r="T14430" s="820"/>
      <c r="U14430" s="820"/>
      <c r="V14430" s="820"/>
      <c r="W14430" s="820"/>
      <c r="X14430" s="820"/>
      <c r="Y14430" s="820"/>
      <c r="Z14430" s="820"/>
    </row>
    <row r="14431" spans="7:26">
      <c r="G14431" s="826"/>
      <c r="H14431" s="820"/>
      <c r="J14431" s="820"/>
      <c r="K14431" s="820"/>
      <c r="L14431" s="820"/>
      <c r="M14431" s="820"/>
      <c r="N14431" s="820"/>
      <c r="O14431" s="820"/>
      <c r="P14431" s="820"/>
      <c r="Q14431" s="820"/>
      <c r="R14431" s="820"/>
      <c r="S14431" s="820"/>
      <c r="T14431" s="820"/>
      <c r="U14431" s="820"/>
      <c r="V14431" s="820"/>
      <c r="W14431" s="820"/>
      <c r="X14431" s="820"/>
      <c r="Y14431" s="820"/>
      <c r="Z14431" s="820"/>
    </row>
    <row r="14432" spans="7:26">
      <c r="G14432" s="826"/>
      <c r="H14432" s="820"/>
      <c r="J14432" s="820"/>
      <c r="K14432" s="820"/>
      <c r="L14432" s="820"/>
      <c r="M14432" s="820"/>
      <c r="N14432" s="820"/>
      <c r="O14432" s="820"/>
      <c r="P14432" s="820"/>
      <c r="Q14432" s="820"/>
      <c r="R14432" s="820"/>
      <c r="S14432" s="820"/>
      <c r="T14432" s="820"/>
      <c r="U14432" s="820"/>
      <c r="V14432" s="820"/>
      <c r="W14432" s="820"/>
      <c r="X14432" s="820"/>
      <c r="Y14432" s="820"/>
      <c r="Z14432" s="820"/>
    </row>
    <row r="14433" spans="7:26">
      <c r="G14433" s="826"/>
      <c r="H14433" s="820"/>
      <c r="J14433" s="820"/>
      <c r="K14433" s="820"/>
      <c r="L14433" s="820"/>
      <c r="M14433" s="820"/>
      <c r="N14433" s="820"/>
      <c r="O14433" s="820"/>
      <c r="P14433" s="820"/>
      <c r="Q14433" s="820"/>
      <c r="R14433" s="820"/>
      <c r="S14433" s="820"/>
      <c r="T14433" s="820"/>
      <c r="U14433" s="820"/>
      <c r="V14433" s="820"/>
      <c r="W14433" s="820"/>
      <c r="X14433" s="820"/>
      <c r="Y14433" s="820"/>
      <c r="Z14433" s="820"/>
    </row>
    <row r="14434" spans="7:26">
      <c r="G14434" s="826"/>
      <c r="H14434" s="820"/>
      <c r="J14434" s="820"/>
      <c r="K14434" s="820"/>
      <c r="L14434" s="820"/>
      <c r="M14434" s="820"/>
      <c r="N14434" s="820"/>
      <c r="O14434" s="820"/>
      <c r="P14434" s="820"/>
      <c r="Q14434" s="820"/>
      <c r="R14434" s="820"/>
      <c r="S14434" s="820"/>
      <c r="T14434" s="820"/>
      <c r="U14434" s="820"/>
      <c r="V14434" s="820"/>
      <c r="W14434" s="820"/>
      <c r="X14434" s="820"/>
      <c r="Y14434" s="820"/>
      <c r="Z14434" s="820"/>
    </row>
    <row r="14435" spans="7:26">
      <c r="G14435" s="826"/>
      <c r="H14435" s="820"/>
      <c r="J14435" s="820"/>
      <c r="K14435" s="820"/>
      <c r="L14435" s="820"/>
      <c r="M14435" s="820"/>
      <c r="N14435" s="820"/>
      <c r="O14435" s="820"/>
      <c r="P14435" s="820"/>
      <c r="Q14435" s="820"/>
      <c r="R14435" s="820"/>
      <c r="S14435" s="820"/>
      <c r="T14435" s="820"/>
      <c r="U14435" s="820"/>
      <c r="V14435" s="820"/>
      <c r="W14435" s="820"/>
      <c r="X14435" s="820"/>
      <c r="Y14435" s="820"/>
      <c r="Z14435" s="820"/>
    </row>
    <row r="14436" spans="7:26">
      <c r="G14436" s="826"/>
      <c r="H14436" s="820"/>
      <c r="J14436" s="820"/>
      <c r="K14436" s="820"/>
      <c r="L14436" s="820"/>
      <c r="M14436" s="820"/>
      <c r="N14436" s="820"/>
      <c r="O14436" s="820"/>
      <c r="P14436" s="820"/>
      <c r="Q14436" s="820"/>
      <c r="R14436" s="820"/>
      <c r="S14436" s="820"/>
      <c r="T14436" s="820"/>
      <c r="U14436" s="820"/>
      <c r="V14436" s="820"/>
      <c r="W14436" s="820"/>
      <c r="X14436" s="820"/>
      <c r="Y14436" s="820"/>
      <c r="Z14436" s="820"/>
    </row>
    <row r="14437" spans="7:26">
      <c r="G14437" s="826"/>
      <c r="H14437" s="820"/>
      <c r="J14437" s="820"/>
      <c r="K14437" s="820"/>
      <c r="L14437" s="820"/>
      <c r="M14437" s="820"/>
      <c r="N14437" s="820"/>
      <c r="O14437" s="820"/>
      <c r="P14437" s="820"/>
      <c r="Q14437" s="820"/>
      <c r="R14437" s="820"/>
      <c r="S14437" s="820"/>
      <c r="T14437" s="820"/>
      <c r="U14437" s="820"/>
      <c r="V14437" s="820"/>
      <c r="W14437" s="820"/>
      <c r="X14437" s="820"/>
      <c r="Y14437" s="820"/>
      <c r="Z14437" s="820"/>
    </row>
    <row r="14438" spans="7:26">
      <c r="G14438" s="826"/>
      <c r="H14438" s="820"/>
      <c r="J14438" s="820"/>
      <c r="K14438" s="820"/>
      <c r="L14438" s="820"/>
      <c r="M14438" s="820"/>
      <c r="N14438" s="820"/>
      <c r="O14438" s="820"/>
      <c r="P14438" s="820"/>
      <c r="Q14438" s="820"/>
      <c r="R14438" s="820"/>
      <c r="S14438" s="820"/>
      <c r="T14438" s="820"/>
      <c r="U14438" s="820"/>
      <c r="V14438" s="820"/>
      <c r="W14438" s="820"/>
      <c r="X14438" s="820"/>
      <c r="Y14438" s="820"/>
      <c r="Z14438" s="820"/>
    </row>
    <row r="14439" spans="7:26">
      <c r="G14439" s="826"/>
      <c r="H14439" s="820"/>
      <c r="J14439" s="820"/>
      <c r="K14439" s="820"/>
      <c r="L14439" s="820"/>
      <c r="M14439" s="820"/>
      <c r="N14439" s="820"/>
      <c r="O14439" s="820"/>
      <c r="P14439" s="820"/>
      <c r="Q14439" s="820"/>
      <c r="R14439" s="820"/>
      <c r="S14439" s="820"/>
      <c r="T14439" s="820"/>
      <c r="U14439" s="820"/>
      <c r="V14439" s="820"/>
      <c r="W14439" s="820"/>
      <c r="X14439" s="820"/>
      <c r="Y14439" s="820"/>
      <c r="Z14439" s="820"/>
    </row>
    <row r="14440" spans="7:26">
      <c r="G14440" s="826"/>
      <c r="H14440" s="820"/>
      <c r="J14440" s="820"/>
      <c r="K14440" s="820"/>
      <c r="L14440" s="820"/>
      <c r="M14440" s="820"/>
      <c r="N14440" s="820"/>
      <c r="O14440" s="820"/>
      <c r="P14440" s="820"/>
      <c r="Q14440" s="820"/>
      <c r="R14440" s="820"/>
      <c r="S14440" s="820"/>
      <c r="T14440" s="820"/>
      <c r="U14440" s="820"/>
      <c r="V14440" s="820"/>
      <c r="W14440" s="820"/>
      <c r="X14440" s="820"/>
      <c r="Y14440" s="820"/>
      <c r="Z14440" s="820"/>
    </row>
    <row r="14441" spans="7:26">
      <c r="G14441" s="826"/>
      <c r="H14441" s="820"/>
      <c r="J14441" s="820"/>
      <c r="K14441" s="820"/>
      <c r="L14441" s="820"/>
      <c r="M14441" s="820"/>
      <c r="N14441" s="820"/>
      <c r="O14441" s="820"/>
      <c r="P14441" s="820"/>
      <c r="Q14441" s="820"/>
      <c r="R14441" s="820"/>
      <c r="S14441" s="820"/>
      <c r="T14441" s="820"/>
      <c r="U14441" s="820"/>
      <c r="V14441" s="820"/>
      <c r="W14441" s="820"/>
      <c r="X14441" s="820"/>
      <c r="Y14441" s="820"/>
      <c r="Z14441" s="820"/>
    </row>
    <row r="14442" spans="7:26">
      <c r="G14442" s="826"/>
      <c r="H14442" s="820"/>
      <c r="J14442" s="820"/>
      <c r="K14442" s="820"/>
      <c r="L14442" s="820"/>
      <c r="M14442" s="820"/>
      <c r="N14442" s="820"/>
      <c r="O14442" s="820"/>
      <c r="P14442" s="820"/>
      <c r="Q14442" s="820"/>
      <c r="R14442" s="820"/>
      <c r="S14442" s="820"/>
      <c r="T14442" s="820"/>
      <c r="U14442" s="820"/>
      <c r="V14442" s="820"/>
      <c r="W14442" s="820"/>
      <c r="X14442" s="820"/>
      <c r="Y14442" s="820"/>
      <c r="Z14442" s="820"/>
    </row>
    <row r="14443" spans="7:26">
      <c r="G14443" s="826"/>
      <c r="H14443" s="820"/>
      <c r="J14443" s="820"/>
      <c r="K14443" s="820"/>
      <c r="L14443" s="820"/>
      <c r="M14443" s="820"/>
      <c r="N14443" s="820"/>
      <c r="O14443" s="820"/>
      <c r="P14443" s="820"/>
      <c r="Q14443" s="820"/>
      <c r="R14443" s="820"/>
      <c r="S14443" s="820"/>
      <c r="T14443" s="820"/>
      <c r="U14443" s="820"/>
      <c r="V14443" s="820"/>
      <c r="W14443" s="820"/>
      <c r="X14443" s="820"/>
      <c r="Y14443" s="820"/>
      <c r="Z14443" s="820"/>
    </row>
    <row r="14444" spans="7:26">
      <c r="G14444" s="826"/>
      <c r="H14444" s="820"/>
      <c r="J14444" s="820"/>
      <c r="K14444" s="820"/>
      <c r="L14444" s="820"/>
      <c r="M14444" s="820"/>
      <c r="N14444" s="820"/>
      <c r="O14444" s="820"/>
      <c r="P14444" s="820"/>
      <c r="Q14444" s="820"/>
      <c r="R14444" s="820"/>
      <c r="S14444" s="820"/>
      <c r="T14444" s="820"/>
      <c r="U14444" s="820"/>
      <c r="V14444" s="820"/>
      <c r="W14444" s="820"/>
      <c r="X14444" s="820"/>
      <c r="Y14444" s="820"/>
      <c r="Z14444" s="820"/>
    </row>
    <row r="14445" spans="7:26">
      <c r="G14445" s="826"/>
      <c r="H14445" s="820"/>
      <c r="J14445" s="820"/>
      <c r="K14445" s="820"/>
      <c r="L14445" s="820"/>
      <c r="M14445" s="820"/>
      <c r="N14445" s="820"/>
      <c r="O14445" s="820"/>
      <c r="P14445" s="820"/>
      <c r="Q14445" s="820"/>
      <c r="R14445" s="820"/>
      <c r="S14445" s="820"/>
      <c r="T14445" s="820"/>
      <c r="U14445" s="820"/>
      <c r="V14445" s="820"/>
      <c r="W14445" s="820"/>
      <c r="X14445" s="820"/>
      <c r="Y14445" s="820"/>
      <c r="Z14445" s="820"/>
    </row>
    <row r="14446" spans="7:26">
      <c r="G14446" s="826"/>
      <c r="H14446" s="820"/>
      <c r="J14446" s="820"/>
      <c r="K14446" s="820"/>
      <c r="L14446" s="820"/>
      <c r="M14446" s="820"/>
      <c r="N14446" s="820"/>
      <c r="O14446" s="820"/>
      <c r="P14446" s="820"/>
      <c r="Q14446" s="820"/>
      <c r="R14446" s="820"/>
      <c r="S14446" s="820"/>
      <c r="T14446" s="820"/>
      <c r="U14446" s="820"/>
      <c r="V14446" s="820"/>
      <c r="W14446" s="820"/>
      <c r="X14446" s="820"/>
      <c r="Y14446" s="820"/>
      <c r="Z14446" s="820"/>
    </row>
    <row r="14447" spans="7:26">
      <c r="G14447" s="826"/>
      <c r="H14447" s="820"/>
      <c r="J14447" s="820"/>
      <c r="K14447" s="820"/>
      <c r="L14447" s="820"/>
      <c r="M14447" s="820"/>
      <c r="N14447" s="820"/>
      <c r="O14447" s="820"/>
      <c r="P14447" s="820"/>
      <c r="Q14447" s="820"/>
      <c r="R14447" s="820"/>
      <c r="S14447" s="820"/>
      <c r="T14447" s="820"/>
      <c r="U14447" s="820"/>
      <c r="V14447" s="820"/>
      <c r="W14447" s="820"/>
      <c r="X14447" s="820"/>
      <c r="Y14447" s="820"/>
      <c r="Z14447" s="820"/>
    </row>
    <row r="14448" spans="7:26">
      <c r="G14448" s="826"/>
      <c r="H14448" s="820"/>
      <c r="J14448" s="820"/>
      <c r="K14448" s="820"/>
      <c r="L14448" s="820"/>
      <c r="M14448" s="820"/>
      <c r="N14448" s="820"/>
      <c r="O14448" s="820"/>
      <c r="P14448" s="820"/>
      <c r="Q14448" s="820"/>
      <c r="R14448" s="820"/>
      <c r="S14448" s="820"/>
      <c r="T14448" s="820"/>
      <c r="U14448" s="820"/>
      <c r="V14448" s="820"/>
      <c r="W14448" s="820"/>
      <c r="X14448" s="820"/>
      <c r="Y14448" s="820"/>
      <c r="Z14448" s="820"/>
    </row>
    <row r="14449" spans="7:26">
      <c r="G14449" s="826"/>
      <c r="H14449" s="820"/>
      <c r="J14449" s="820"/>
      <c r="K14449" s="820"/>
      <c r="L14449" s="820"/>
      <c r="M14449" s="820"/>
      <c r="N14449" s="820"/>
      <c r="O14449" s="820"/>
      <c r="P14449" s="820"/>
      <c r="Q14449" s="820"/>
      <c r="R14449" s="820"/>
      <c r="S14449" s="820"/>
      <c r="T14449" s="820"/>
      <c r="U14449" s="820"/>
      <c r="V14449" s="820"/>
      <c r="W14449" s="820"/>
      <c r="X14449" s="820"/>
      <c r="Y14449" s="820"/>
      <c r="Z14449" s="820"/>
    </row>
    <row r="14450" spans="7:26">
      <c r="G14450" s="826"/>
      <c r="H14450" s="820"/>
      <c r="J14450" s="820"/>
      <c r="K14450" s="820"/>
      <c r="L14450" s="820"/>
      <c r="M14450" s="820"/>
      <c r="N14450" s="820"/>
      <c r="O14450" s="820"/>
      <c r="P14450" s="820"/>
      <c r="Q14450" s="820"/>
      <c r="R14450" s="820"/>
      <c r="S14450" s="820"/>
      <c r="T14450" s="820"/>
      <c r="U14450" s="820"/>
      <c r="V14450" s="820"/>
      <c r="W14450" s="820"/>
      <c r="X14450" s="820"/>
      <c r="Y14450" s="820"/>
      <c r="Z14450" s="820"/>
    </row>
    <row r="14451" spans="7:26">
      <c r="G14451" s="826"/>
      <c r="H14451" s="820"/>
      <c r="J14451" s="820"/>
      <c r="K14451" s="820"/>
      <c r="L14451" s="820"/>
      <c r="M14451" s="820"/>
      <c r="N14451" s="820"/>
      <c r="O14451" s="820"/>
      <c r="P14451" s="820"/>
      <c r="Q14451" s="820"/>
      <c r="R14451" s="820"/>
      <c r="S14451" s="820"/>
      <c r="T14451" s="820"/>
      <c r="U14451" s="820"/>
      <c r="V14451" s="820"/>
      <c r="W14451" s="820"/>
      <c r="X14451" s="820"/>
      <c r="Y14451" s="820"/>
      <c r="Z14451" s="820"/>
    </row>
    <row r="14452" spans="7:26">
      <c r="G14452" s="826"/>
      <c r="H14452" s="820"/>
      <c r="J14452" s="820"/>
      <c r="K14452" s="820"/>
      <c r="L14452" s="820"/>
      <c r="M14452" s="820"/>
      <c r="N14452" s="820"/>
      <c r="O14452" s="820"/>
      <c r="P14452" s="820"/>
      <c r="Q14452" s="820"/>
      <c r="R14452" s="820"/>
      <c r="S14452" s="820"/>
      <c r="T14452" s="820"/>
      <c r="U14452" s="820"/>
      <c r="V14452" s="820"/>
      <c r="W14452" s="820"/>
      <c r="X14452" s="820"/>
      <c r="Y14452" s="820"/>
      <c r="Z14452" s="820"/>
    </row>
    <row r="14453" spans="7:26">
      <c r="G14453" s="826"/>
      <c r="H14453" s="820"/>
      <c r="J14453" s="820"/>
      <c r="K14453" s="820"/>
      <c r="L14453" s="820"/>
      <c r="M14453" s="820"/>
      <c r="N14453" s="820"/>
      <c r="O14453" s="820"/>
      <c r="P14453" s="820"/>
      <c r="Q14453" s="820"/>
      <c r="R14453" s="820"/>
      <c r="S14453" s="820"/>
      <c r="T14453" s="820"/>
      <c r="U14453" s="820"/>
      <c r="V14453" s="820"/>
      <c r="W14453" s="820"/>
      <c r="X14453" s="820"/>
      <c r="Y14453" s="820"/>
      <c r="Z14453" s="820"/>
    </row>
    <row r="14454" spans="7:26">
      <c r="G14454" s="826"/>
      <c r="H14454" s="820"/>
      <c r="J14454" s="820"/>
      <c r="K14454" s="820"/>
      <c r="L14454" s="820"/>
      <c r="M14454" s="820"/>
      <c r="N14454" s="820"/>
      <c r="O14454" s="820"/>
      <c r="P14454" s="820"/>
      <c r="Q14454" s="820"/>
      <c r="R14454" s="820"/>
      <c r="S14454" s="820"/>
      <c r="T14454" s="820"/>
      <c r="U14454" s="820"/>
      <c r="V14454" s="820"/>
      <c r="W14454" s="820"/>
      <c r="X14454" s="820"/>
      <c r="Y14454" s="820"/>
      <c r="Z14454" s="820"/>
    </row>
    <row r="14455" spans="7:26">
      <c r="G14455" s="826"/>
      <c r="H14455" s="820"/>
      <c r="J14455" s="820"/>
      <c r="K14455" s="820"/>
      <c r="L14455" s="820"/>
      <c r="M14455" s="820"/>
      <c r="N14455" s="820"/>
      <c r="O14455" s="820"/>
      <c r="P14455" s="820"/>
      <c r="Q14455" s="820"/>
      <c r="R14455" s="820"/>
      <c r="S14455" s="820"/>
      <c r="T14455" s="820"/>
      <c r="U14455" s="820"/>
      <c r="V14455" s="820"/>
      <c r="W14455" s="820"/>
      <c r="X14455" s="820"/>
      <c r="Y14455" s="820"/>
      <c r="Z14455" s="820"/>
    </row>
    <row r="14456" spans="7:26">
      <c r="G14456" s="826"/>
      <c r="H14456" s="820"/>
      <c r="J14456" s="820"/>
      <c r="K14456" s="820"/>
      <c r="L14456" s="820"/>
      <c r="M14456" s="820"/>
      <c r="N14456" s="820"/>
      <c r="O14456" s="820"/>
      <c r="P14456" s="820"/>
      <c r="Q14456" s="820"/>
      <c r="R14456" s="820"/>
      <c r="S14456" s="820"/>
      <c r="T14456" s="820"/>
      <c r="U14456" s="820"/>
      <c r="V14456" s="820"/>
      <c r="W14456" s="820"/>
      <c r="X14456" s="820"/>
      <c r="Y14456" s="820"/>
      <c r="Z14456" s="820"/>
    </row>
    <row r="14457" spans="7:26">
      <c r="G14457" s="826"/>
      <c r="H14457" s="820"/>
      <c r="J14457" s="820"/>
      <c r="K14457" s="820"/>
      <c r="L14457" s="820"/>
      <c r="M14457" s="820"/>
      <c r="N14457" s="820"/>
      <c r="O14457" s="820"/>
      <c r="P14457" s="820"/>
      <c r="Q14457" s="820"/>
      <c r="R14457" s="820"/>
      <c r="S14457" s="820"/>
      <c r="T14457" s="820"/>
      <c r="U14457" s="820"/>
      <c r="V14457" s="820"/>
      <c r="W14457" s="820"/>
      <c r="X14457" s="820"/>
      <c r="Y14457" s="820"/>
      <c r="Z14457" s="820"/>
    </row>
    <row r="14458" spans="7:26">
      <c r="G14458" s="826"/>
      <c r="H14458" s="820"/>
      <c r="J14458" s="820"/>
      <c r="K14458" s="820"/>
      <c r="L14458" s="820"/>
      <c r="M14458" s="820"/>
      <c r="N14458" s="820"/>
      <c r="O14458" s="820"/>
      <c r="P14458" s="820"/>
      <c r="Q14458" s="820"/>
      <c r="R14458" s="820"/>
      <c r="S14458" s="820"/>
      <c r="T14458" s="820"/>
      <c r="U14458" s="820"/>
      <c r="V14458" s="820"/>
      <c r="W14458" s="820"/>
      <c r="X14458" s="820"/>
      <c r="Y14458" s="820"/>
      <c r="Z14458" s="820"/>
    </row>
    <row r="14459" spans="7:26">
      <c r="G14459" s="826"/>
      <c r="H14459" s="820"/>
      <c r="J14459" s="820"/>
      <c r="K14459" s="820"/>
      <c r="L14459" s="820"/>
      <c r="M14459" s="820"/>
      <c r="N14459" s="820"/>
      <c r="O14459" s="820"/>
      <c r="P14459" s="820"/>
      <c r="Q14459" s="820"/>
      <c r="R14459" s="820"/>
      <c r="S14459" s="820"/>
      <c r="T14459" s="820"/>
      <c r="U14459" s="820"/>
      <c r="V14459" s="820"/>
      <c r="W14459" s="820"/>
      <c r="X14459" s="820"/>
      <c r="Y14459" s="820"/>
      <c r="Z14459" s="820"/>
    </row>
    <row r="14460" spans="7:26">
      <c r="G14460" s="826"/>
      <c r="H14460" s="820"/>
      <c r="J14460" s="820"/>
      <c r="K14460" s="820"/>
      <c r="L14460" s="820"/>
      <c r="M14460" s="820"/>
      <c r="N14460" s="820"/>
      <c r="O14460" s="820"/>
      <c r="P14460" s="820"/>
      <c r="Q14460" s="820"/>
      <c r="R14460" s="820"/>
      <c r="S14460" s="820"/>
      <c r="T14460" s="820"/>
      <c r="U14460" s="820"/>
      <c r="V14460" s="820"/>
      <c r="W14460" s="820"/>
      <c r="X14460" s="820"/>
      <c r="Y14460" s="820"/>
      <c r="Z14460" s="820"/>
    </row>
    <row r="14461" spans="7:26">
      <c r="G14461" s="826"/>
      <c r="H14461" s="820"/>
      <c r="J14461" s="820"/>
      <c r="K14461" s="820"/>
      <c r="L14461" s="820"/>
      <c r="M14461" s="820"/>
      <c r="N14461" s="820"/>
      <c r="O14461" s="820"/>
      <c r="P14461" s="820"/>
      <c r="Q14461" s="820"/>
      <c r="R14461" s="820"/>
      <c r="S14461" s="820"/>
      <c r="T14461" s="820"/>
      <c r="U14461" s="820"/>
      <c r="V14461" s="820"/>
      <c r="W14461" s="820"/>
      <c r="X14461" s="820"/>
      <c r="Y14461" s="820"/>
      <c r="Z14461" s="820"/>
    </row>
    <row r="14462" spans="7:26">
      <c r="G14462" s="826"/>
      <c r="H14462" s="820"/>
      <c r="J14462" s="820"/>
      <c r="K14462" s="820"/>
      <c r="L14462" s="820"/>
      <c r="M14462" s="820"/>
      <c r="N14462" s="820"/>
      <c r="O14462" s="820"/>
      <c r="P14462" s="820"/>
      <c r="Q14462" s="820"/>
      <c r="R14462" s="820"/>
      <c r="S14462" s="820"/>
      <c r="T14462" s="820"/>
      <c r="U14462" s="820"/>
      <c r="V14462" s="820"/>
      <c r="W14462" s="820"/>
      <c r="X14462" s="820"/>
      <c r="Y14462" s="820"/>
      <c r="Z14462" s="820"/>
    </row>
    <row r="14463" spans="7:26">
      <c r="G14463" s="826"/>
      <c r="H14463" s="820"/>
      <c r="J14463" s="820"/>
      <c r="K14463" s="820"/>
      <c r="L14463" s="820"/>
      <c r="M14463" s="820"/>
      <c r="N14463" s="820"/>
      <c r="O14463" s="820"/>
      <c r="P14463" s="820"/>
      <c r="Q14463" s="820"/>
      <c r="R14463" s="820"/>
      <c r="S14463" s="820"/>
      <c r="T14463" s="820"/>
      <c r="U14463" s="820"/>
      <c r="V14463" s="820"/>
      <c r="W14463" s="820"/>
      <c r="X14463" s="820"/>
      <c r="Y14463" s="820"/>
      <c r="Z14463" s="820"/>
    </row>
    <row r="14464" spans="7:26">
      <c r="G14464" s="826"/>
      <c r="H14464" s="820"/>
      <c r="J14464" s="820"/>
      <c r="K14464" s="820"/>
      <c r="L14464" s="820"/>
      <c r="M14464" s="820"/>
      <c r="N14464" s="820"/>
      <c r="O14464" s="820"/>
      <c r="P14464" s="820"/>
      <c r="Q14464" s="820"/>
      <c r="R14464" s="820"/>
      <c r="S14464" s="820"/>
      <c r="T14464" s="820"/>
      <c r="U14464" s="820"/>
      <c r="V14464" s="820"/>
      <c r="W14464" s="820"/>
      <c r="X14464" s="820"/>
      <c r="Y14464" s="820"/>
      <c r="Z14464" s="820"/>
    </row>
    <row r="14465" spans="7:26">
      <c r="G14465" s="826"/>
      <c r="H14465" s="820"/>
      <c r="J14465" s="820"/>
      <c r="K14465" s="820"/>
      <c r="L14465" s="820"/>
      <c r="M14465" s="820"/>
      <c r="N14465" s="820"/>
      <c r="O14465" s="820"/>
      <c r="P14465" s="820"/>
      <c r="Q14465" s="820"/>
      <c r="R14465" s="820"/>
      <c r="S14465" s="820"/>
      <c r="T14465" s="820"/>
      <c r="U14465" s="820"/>
      <c r="V14465" s="820"/>
      <c r="W14465" s="820"/>
      <c r="X14465" s="820"/>
      <c r="Y14465" s="820"/>
      <c r="Z14465" s="820"/>
    </row>
    <row r="14466" spans="7:26">
      <c r="G14466" s="826"/>
      <c r="H14466" s="820"/>
      <c r="J14466" s="820"/>
      <c r="K14466" s="820"/>
      <c r="L14466" s="820"/>
      <c r="M14466" s="820"/>
      <c r="N14466" s="820"/>
      <c r="O14466" s="820"/>
      <c r="P14466" s="820"/>
      <c r="Q14466" s="820"/>
      <c r="R14466" s="820"/>
      <c r="S14466" s="820"/>
      <c r="T14466" s="820"/>
      <c r="U14466" s="820"/>
      <c r="V14466" s="820"/>
      <c r="W14466" s="820"/>
      <c r="X14466" s="820"/>
      <c r="Y14466" s="820"/>
      <c r="Z14466" s="820"/>
    </row>
    <row r="14467" spans="7:26">
      <c r="G14467" s="826"/>
      <c r="H14467" s="820"/>
      <c r="J14467" s="820"/>
      <c r="K14467" s="820"/>
      <c r="L14467" s="820"/>
      <c r="M14467" s="820"/>
      <c r="N14467" s="820"/>
      <c r="O14467" s="820"/>
      <c r="P14467" s="820"/>
      <c r="Q14467" s="820"/>
      <c r="R14467" s="820"/>
      <c r="S14467" s="820"/>
      <c r="T14467" s="820"/>
      <c r="U14467" s="820"/>
      <c r="V14467" s="820"/>
      <c r="W14467" s="820"/>
      <c r="X14467" s="820"/>
      <c r="Y14467" s="820"/>
      <c r="Z14467" s="820"/>
    </row>
    <row r="14468" spans="7:26">
      <c r="G14468" s="826"/>
      <c r="H14468" s="820"/>
      <c r="J14468" s="820"/>
      <c r="K14468" s="820"/>
      <c r="L14468" s="820"/>
      <c r="M14468" s="820"/>
      <c r="N14468" s="820"/>
      <c r="O14468" s="820"/>
      <c r="P14468" s="820"/>
      <c r="Q14468" s="820"/>
      <c r="R14468" s="820"/>
      <c r="S14468" s="820"/>
      <c r="T14468" s="820"/>
      <c r="U14468" s="820"/>
      <c r="V14468" s="820"/>
      <c r="W14468" s="820"/>
      <c r="X14468" s="820"/>
      <c r="Y14468" s="820"/>
      <c r="Z14468" s="820"/>
    </row>
    <row r="14469" spans="7:26">
      <c r="G14469" s="826"/>
      <c r="H14469" s="820"/>
      <c r="J14469" s="820"/>
      <c r="K14469" s="820"/>
      <c r="L14469" s="820"/>
      <c r="M14469" s="820"/>
      <c r="N14469" s="820"/>
      <c r="O14469" s="820"/>
      <c r="P14469" s="820"/>
      <c r="Q14469" s="820"/>
      <c r="R14469" s="820"/>
      <c r="S14469" s="820"/>
      <c r="T14469" s="820"/>
      <c r="U14469" s="820"/>
      <c r="V14469" s="820"/>
      <c r="W14469" s="820"/>
      <c r="X14469" s="820"/>
      <c r="Y14469" s="820"/>
      <c r="Z14469" s="820"/>
    </row>
    <row r="14470" spans="7:26">
      <c r="G14470" s="826"/>
      <c r="H14470" s="820"/>
      <c r="J14470" s="820"/>
      <c r="K14470" s="820"/>
      <c r="L14470" s="820"/>
      <c r="M14470" s="820"/>
      <c r="N14470" s="820"/>
      <c r="O14470" s="820"/>
      <c r="P14470" s="820"/>
      <c r="Q14470" s="820"/>
      <c r="R14470" s="820"/>
      <c r="S14470" s="820"/>
      <c r="T14470" s="820"/>
      <c r="U14470" s="820"/>
      <c r="V14470" s="820"/>
      <c r="W14470" s="820"/>
      <c r="X14470" s="820"/>
      <c r="Y14470" s="820"/>
      <c r="Z14470" s="820"/>
    </row>
    <row r="14471" spans="7:26">
      <c r="G14471" s="826"/>
      <c r="H14471" s="820"/>
      <c r="J14471" s="820"/>
      <c r="K14471" s="820"/>
      <c r="L14471" s="820"/>
      <c r="M14471" s="820"/>
      <c r="N14471" s="820"/>
      <c r="O14471" s="820"/>
      <c r="P14471" s="820"/>
      <c r="Q14471" s="820"/>
      <c r="R14471" s="820"/>
      <c r="S14471" s="820"/>
      <c r="T14471" s="820"/>
      <c r="U14471" s="820"/>
      <c r="V14471" s="820"/>
      <c r="W14471" s="820"/>
      <c r="X14471" s="820"/>
      <c r="Y14471" s="820"/>
      <c r="Z14471" s="820"/>
    </row>
    <row r="14472" spans="7:26">
      <c r="G14472" s="826"/>
      <c r="H14472" s="820"/>
      <c r="J14472" s="820"/>
      <c r="K14472" s="820"/>
      <c r="L14472" s="820"/>
      <c r="M14472" s="820"/>
      <c r="N14472" s="820"/>
      <c r="O14472" s="820"/>
      <c r="P14472" s="820"/>
      <c r="Q14472" s="820"/>
      <c r="R14472" s="820"/>
      <c r="S14472" s="820"/>
      <c r="T14472" s="820"/>
      <c r="U14472" s="820"/>
      <c r="V14472" s="820"/>
      <c r="W14472" s="820"/>
      <c r="X14472" s="820"/>
      <c r="Y14472" s="820"/>
      <c r="Z14472" s="820"/>
    </row>
    <row r="14473" spans="7:26">
      <c r="G14473" s="826"/>
      <c r="H14473" s="820"/>
      <c r="J14473" s="820"/>
      <c r="K14473" s="820"/>
      <c r="L14473" s="820"/>
      <c r="M14473" s="820"/>
      <c r="N14473" s="820"/>
      <c r="O14473" s="820"/>
      <c r="P14473" s="820"/>
      <c r="Q14473" s="820"/>
      <c r="R14473" s="820"/>
      <c r="S14473" s="820"/>
      <c r="T14473" s="820"/>
      <c r="U14473" s="820"/>
      <c r="V14473" s="820"/>
      <c r="W14473" s="820"/>
      <c r="X14473" s="820"/>
      <c r="Y14473" s="820"/>
      <c r="Z14473" s="820"/>
    </row>
    <row r="14474" spans="7:26">
      <c r="G14474" s="826"/>
      <c r="H14474" s="820"/>
      <c r="J14474" s="820"/>
      <c r="K14474" s="820"/>
      <c r="L14474" s="820"/>
      <c r="M14474" s="820"/>
      <c r="N14474" s="820"/>
      <c r="O14474" s="820"/>
      <c r="P14474" s="820"/>
      <c r="Q14474" s="820"/>
      <c r="R14474" s="820"/>
      <c r="S14474" s="820"/>
      <c r="T14474" s="820"/>
      <c r="U14474" s="820"/>
      <c r="V14474" s="820"/>
      <c r="W14474" s="820"/>
      <c r="X14474" s="820"/>
      <c r="Y14474" s="820"/>
      <c r="Z14474" s="820"/>
    </row>
    <row r="14475" spans="7:26">
      <c r="G14475" s="826"/>
      <c r="H14475" s="820"/>
      <c r="J14475" s="820"/>
      <c r="K14475" s="820"/>
      <c r="L14475" s="820"/>
      <c r="M14475" s="820"/>
      <c r="N14475" s="820"/>
      <c r="O14475" s="820"/>
      <c r="P14475" s="820"/>
      <c r="Q14475" s="820"/>
      <c r="R14475" s="820"/>
      <c r="S14475" s="820"/>
      <c r="T14475" s="820"/>
      <c r="U14475" s="820"/>
      <c r="V14475" s="820"/>
      <c r="W14475" s="820"/>
      <c r="X14475" s="820"/>
      <c r="Y14475" s="820"/>
      <c r="Z14475" s="820"/>
    </row>
    <row r="14476" spans="7:26">
      <c r="G14476" s="826"/>
      <c r="H14476" s="820"/>
      <c r="J14476" s="820"/>
      <c r="K14476" s="820"/>
      <c r="L14476" s="820"/>
      <c r="M14476" s="820"/>
      <c r="N14476" s="820"/>
      <c r="O14476" s="820"/>
      <c r="P14476" s="820"/>
      <c r="Q14476" s="820"/>
      <c r="R14476" s="820"/>
      <c r="S14476" s="820"/>
      <c r="T14476" s="820"/>
      <c r="U14476" s="820"/>
      <c r="V14476" s="820"/>
      <c r="W14476" s="820"/>
      <c r="X14476" s="820"/>
      <c r="Y14476" s="820"/>
      <c r="Z14476" s="820"/>
    </row>
    <row r="14477" spans="7:26">
      <c r="G14477" s="826"/>
      <c r="H14477" s="820"/>
      <c r="J14477" s="820"/>
      <c r="K14477" s="820"/>
      <c r="L14477" s="820"/>
      <c r="M14477" s="820"/>
      <c r="N14477" s="820"/>
      <c r="O14477" s="820"/>
      <c r="P14477" s="820"/>
      <c r="Q14477" s="820"/>
      <c r="R14477" s="820"/>
      <c r="S14477" s="820"/>
      <c r="T14477" s="820"/>
      <c r="U14477" s="820"/>
      <c r="V14477" s="820"/>
      <c r="W14477" s="820"/>
      <c r="X14477" s="820"/>
      <c r="Y14477" s="820"/>
      <c r="Z14477" s="820"/>
    </row>
    <row r="14478" spans="7:26">
      <c r="G14478" s="826"/>
      <c r="H14478" s="820"/>
      <c r="J14478" s="820"/>
      <c r="K14478" s="820"/>
      <c r="L14478" s="820"/>
      <c r="M14478" s="820"/>
      <c r="N14478" s="820"/>
      <c r="O14478" s="820"/>
      <c r="P14478" s="820"/>
      <c r="Q14478" s="820"/>
      <c r="R14478" s="820"/>
      <c r="S14478" s="820"/>
      <c r="T14478" s="820"/>
      <c r="U14478" s="820"/>
      <c r="V14478" s="820"/>
      <c r="W14478" s="820"/>
      <c r="X14478" s="820"/>
      <c r="Y14478" s="820"/>
      <c r="Z14478" s="820"/>
    </row>
    <row r="14479" spans="7:26">
      <c r="G14479" s="826"/>
      <c r="H14479" s="820"/>
      <c r="J14479" s="820"/>
      <c r="K14479" s="820"/>
      <c r="L14479" s="820"/>
      <c r="M14479" s="820"/>
      <c r="N14479" s="820"/>
      <c r="O14479" s="820"/>
      <c r="P14479" s="820"/>
      <c r="Q14479" s="820"/>
      <c r="R14479" s="820"/>
      <c r="S14479" s="820"/>
      <c r="T14479" s="820"/>
      <c r="U14479" s="820"/>
      <c r="V14479" s="820"/>
      <c r="W14479" s="820"/>
      <c r="X14479" s="820"/>
      <c r="Y14479" s="820"/>
      <c r="Z14479" s="820"/>
    </row>
    <row r="14480" spans="7:26">
      <c r="G14480" s="826"/>
      <c r="H14480" s="820"/>
      <c r="J14480" s="820"/>
      <c r="K14480" s="820"/>
      <c r="L14480" s="820"/>
      <c r="M14480" s="820"/>
      <c r="N14480" s="820"/>
      <c r="O14480" s="820"/>
      <c r="P14480" s="820"/>
      <c r="Q14480" s="820"/>
      <c r="R14480" s="820"/>
      <c r="S14480" s="820"/>
      <c r="T14480" s="820"/>
      <c r="U14480" s="820"/>
      <c r="V14480" s="820"/>
      <c r="W14480" s="820"/>
      <c r="X14480" s="820"/>
      <c r="Y14480" s="820"/>
      <c r="Z14480" s="820"/>
    </row>
    <row r="14481" spans="7:26">
      <c r="G14481" s="826"/>
      <c r="H14481" s="820"/>
      <c r="J14481" s="820"/>
      <c r="K14481" s="820"/>
      <c r="L14481" s="820"/>
      <c r="M14481" s="820"/>
      <c r="N14481" s="820"/>
      <c r="O14481" s="820"/>
      <c r="P14481" s="820"/>
      <c r="Q14481" s="820"/>
      <c r="R14481" s="820"/>
      <c r="S14481" s="820"/>
      <c r="T14481" s="820"/>
      <c r="U14481" s="820"/>
      <c r="V14481" s="820"/>
      <c r="W14481" s="820"/>
      <c r="X14481" s="820"/>
      <c r="Y14481" s="820"/>
      <c r="Z14481" s="820"/>
    </row>
    <row r="14482" spans="7:26">
      <c r="G14482" s="826"/>
      <c r="H14482" s="820"/>
      <c r="J14482" s="820"/>
      <c r="K14482" s="820"/>
      <c r="L14482" s="820"/>
      <c r="M14482" s="820"/>
      <c r="N14482" s="820"/>
      <c r="O14482" s="820"/>
      <c r="P14482" s="820"/>
      <c r="Q14482" s="820"/>
      <c r="R14482" s="820"/>
      <c r="S14482" s="820"/>
      <c r="T14482" s="820"/>
      <c r="U14482" s="820"/>
      <c r="V14482" s="820"/>
      <c r="W14482" s="820"/>
      <c r="X14482" s="820"/>
      <c r="Y14482" s="820"/>
      <c r="Z14482" s="820"/>
    </row>
    <row r="14483" spans="7:26">
      <c r="G14483" s="826"/>
      <c r="H14483" s="820"/>
      <c r="J14483" s="820"/>
      <c r="K14483" s="820"/>
      <c r="L14483" s="820"/>
      <c r="M14483" s="820"/>
      <c r="N14483" s="820"/>
      <c r="O14483" s="820"/>
      <c r="P14483" s="820"/>
      <c r="Q14483" s="820"/>
      <c r="R14483" s="820"/>
      <c r="S14483" s="820"/>
      <c r="T14483" s="820"/>
      <c r="U14483" s="820"/>
      <c r="V14483" s="820"/>
      <c r="W14483" s="820"/>
      <c r="X14483" s="820"/>
      <c r="Y14483" s="820"/>
      <c r="Z14483" s="820"/>
    </row>
    <row r="14484" spans="7:26">
      <c r="G14484" s="826"/>
      <c r="H14484" s="820"/>
      <c r="J14484" s="820"/>
      <c r="K14484" s="820"/>
      <c r="L14484" s="820"/>
      <c r="M14484" s="820"/>
      <c r="N14484" s="820"/>
      <c r="O14484" s="820"/>
      <c r="P14484" s="820"/>
      <c r="Q14484" s="820"/>
      <c r="R14484" s="820"/>
      <c r="S14484" s="820"/>
      <c r="T14484" s="820"/>
      <c r="U14484" s="820"/>
      <c r="V14484" s="820"/>
      <c r="W14484" s="820"/>
      <c r="X14484" s="820"/>
      <c r="Y14484" s="820"/>
      <c r="Z14484" s="820"/>
    </row>
    <row r="14485" spans="7:26">
      <c r="G14485" s="826"/>
      <c r="H14485" s="820"/>
      <c r="J14485" s="820"/>
      <c r="K14485" s="820"/>
      <c r="L14485" s="820"/>
      <c r="M14485" s="820"/>
      <c r="N14485" s="820"/>
      <c r="O14485" s="820"/>
      <c r="P14485" s="820"/>
      <c r="Q14485" s="820"/>
      <c r="R14485" s="820"/>
      <c r="S14485" s="820"/>
      <c r="T14485" s="820"/>
      <c r="U14485" s="820"/>
      <c r="V14485" s="820"/>
      <c r="W14485" s="820"/>
      <c r="X14485" s="820"/>
      <c r="Y14485" s="820"/>
      <c r="Z14485" s="820"/>
    </row>
    <row r="14486" spans="7:26">
      <c r="G14486" s="826"/>
      <c r="H14486" s="820"/>
      <c r="J14486" s="820"/>
      <c r="K14486" s="820"/>
      <c r="L14486" s="820"/>
      <c r="M14486" s="820"/>
      <c r="N14486" s="820"/>
      <c r="O14486" s="820"/>
      <c r="P14486" s="820"/>
      <c r="Q14486" s="820"/>
      <c r="R14486" s="820"/>
      <c r="S14486" s="820"/>
      <c r="T14486" s="820"/>
      <c r="U14486" s="820"/>
      <c r="V14486" s="820"/>
      <c r="W14486" s="820"/>
      <c r="X14486" s="820"/>
      <c r="Y14486" s="820"/>
      <c r="Z14486" s="820"/>
    </row>
    <row r="14487" spans="7:26">
      <c r="G14487" s="826"/>
      <c r="H14487" s="820"/>
      <c r="J14487" s="820"/>
      <c r="K14487" s="820"/>
      <c r="L14487" s="820"/>
      <c r="M14487" s="820"/>
      <c r="N14487" s="820"/>
      <c r="O14487" s="820"/>
      <c r="P14487" s="820"/>
      <c r="Q14487" s="820"/>
      <c r="R14487" s="820"/>
      <c r="S14487" s="820"/>
      <c r="T14487" s="820"/>
      <c r="U14487" s="820"/>
      <c r="V14487" s="820"/>
      <c r="W14487" s="820"/>
      <c r="X14487" s="820"/>
      <c r="Y14487" s="820"/>
      <c r="Z14487" s="820"/>
    </row>
    <row r="14488" spans="7:26">
      <c r="G14488" s="826"/>
      <c r="H14488" s="820"/>
      <c r="J14488" s="820"/>
      <c r="K14488" s="820"/>
      <c r="L14488" s="820"/>
      <c r="M14488" s="820"/>
      <c r="N14488" s="820"/>
      <c r="O14488" s="820"/>
      <c r="P14488" s="820"/>
      <c r="Q14488" s="820"/>
      <c r="R14488" s="820"/>
      <c r="S14488" s="820"/>
      <c r="T14488" s="820"/>
      <c r="U14488" s="820"/>
      <c r="V14488" s="820"/>
      <c r="W14488" s="820"/>
      <c r="X14488" s="820"/>
      <c r="Y14488" s="820"/>
      <c r="Z14488" s="820"/>
    </row>
    <row r="14489" spans="7:26">
      <c r="G14489" s="826"/>
      <c r="H14489" s="820"/>
      <c r="J14489" s="820"/>
      <c r="K14489" s="820"/>
      <c r="L14489" s="820"/>
      <c r="M14489" s="820"/>
      <c r="N14489" s="820"/>
      <c r="O14489" s="820"/>
      <c r="P14489" s="820"/>
      <c r="Q14489" s="820"/>
      <c r="R14489" s="820"/>
      <c r="S14489" s="820"/>
      <c r="T14489" s="820"/>
      <c r="U14489" s="820"/>
      <c r="V14489" s="820"/>
      <c r="W14489" s="820"/>
      <c r="X14489" s="820"/>
      <c r="Y14489" s="820"/>
      <c r="Z14489" s="820"/>
    </row>
    <row r="14490" spans="7:26">
      <c r="G14490" s="826"/>
      <c r="H14490" s="820"/>
      <c r="J14490" s="820"/>
      <c r="K14490" s="820"/>
      <c r="L14490" s="820"/>
      <c r="M14490" s="820"/>
      <c r="N14490" s="820"/>
      <c r="O14490" s="820"/>
      <c r="P14490" s="820"/>
      <c r="Q14490" s="820"/>
      <c r="R14490" s="820"/>
      <c r="S14490" s="820"/>
      <c r="T14490" s="820"/>
      <c r="U14490" s="820"/>
      <c r="V14490" s="820"/>
      <c r="W14490" s="820"/>
      <c r="X14490" s="820"/>
      <c r="Y14490" s="820"/>
      <c r="Z14490" s="820"/>
    </row>
    <row r="14491" spans="7:26">
      <c r="G14491" s="826"/>
      <c r="H14491" s="820"/>
      <c r="J14491" s="820"/>
      <c r="K14491" s="820"/>
      <c r="L14491" s="820"/>
      <c r="M14491" s="820"/>
      <c r="N14491" s="820"/>
      <c r="O14491" s="820"/>
      <c r="P14491" s="820"/>
      <c r="Q14491" s="820"/>
      <c r="R14491" s="820"/>
      <c r="S14491" s="820"/>
      <c r="T14491" s="820"/>
      <c r="U14491" s="820"/>
      <c r="V14491" s="820"/>
      <c r="W14491" s="820"/>
      <c r="X14491" s="820"/>
      <c r="Y14491" s="820"/>
      <c r="Z14491" s="820"/>
    </row>
    <row r="14492" spans="7:26">
      <c r="G14492" s="826"/>
      <c r="H14492" s="820"/>
      <c r="J14492" s="820"/>
      <c r="K14492" s="820"/>
      <c r="L14492" s="820"/>
      <c r="M14492" s="820"/>
      <c r="N14492" s="820"/>
      <c r="O14492" s="820"/>
      <c r="P14492" s="820"/>
      <c r="Q14492" s="820"/>
      <c r="R14492" s="820"/>
      <c r="S14492" s="820"/>
      <c r="T14492" s="820"/>
      <c r="U14492" s="820"/>
      <c r="V14492" s="820"/>
      <c r="W14492" s="820"/>
      <c r="X14492" s="820"/>
      <c r="Y14492" s="820"/>
      <c r="Z14492" s="820"/>
    </row>
    <row r="14493" spans="7:26">
      <c r="G14493" s="826"/>
      <c r="H14493" s="820"/>
      <c r="J14493" s="820"/>
      <c r="K14493" s="820"/>
      <c r="L14493" s="820"/>
      <c r="M14493" s="820"/>
      <c r="N14493" s="820"/>
      <c r="O14493" s="820"/>
      <c r="P14493" s="820"/>
      <c r="Q14493" s="820"/>
      <c r="R14493" s="820"/>
      <c r="S14493" s="820"/>
      <c r="T14493" s="820"/>
      <c r="U14493" s="820"/>
      <c r="V14493" s="820"/>
      <c r="W14493" s="820"/>
      <c r="X14493" s="820"/>
      <c r="Y14493" s="820"/>
      <c r="Z14493" s="820"/>
    </row>
    <row r="14494" spans="7:26">
      <c r="G14494" s="826"/>
      <c r="H14494" s="820"/>
      <c r="J14494" s="820"/>
      <c r="K14494" s="820"/>
      <c r="L14494" s="820"/>
      <c r="M14494" s="820"/>
      <c r="N14494" s="820"/>
      <c r="O14494" s="820"/>
      <c r="P14494" s="820"/>
      <c r="Q14494" s="820"/>
      <c r="R14494" s="820"/>
      <c r="S14494" s="820"/>
      <c r="T14494" s="820"/>
      <c r="U14494" s="820"/>
      <c r="V14494" s="820"/>
      <c r="W14494" s="820"/>
      <c r="X14494" s="820"/>
      <c r="Y14494" s="820"/>
      <c r="Z14494" s="820"/>
    </row>
    <row r="14495" spans="7:26">
      <c r="G14495" s="826"/>
      <c r="H14495" s="820"/>
      <c r="J14495" s="820"/>
      <c r="K14495" s="820"/>
      <c r="L14495" s="820"/>
      <c r="M14495" s="820"/>
      <c r="N14495" s="820"/>
      <c r="O14495" s="820"/>
      <c r="P14495" s="820"/>
      <c r="Q14495" s="820"/>
      <c r="R14495" s="820"/>
      <c r="S14495" s="820"/>
      <c r="T14495" s="820"/>
      <c r="U14495" s="820"/>
      <c r="V14495" s="820"/>
      <c r="W14495" s="820"/>
      <c r="X14495" s="820"/>
      <c r="Y14495" s="820"/>
      <c r="Z14495" s="820"/>
    </row>
    <row r="14496" spans="7:26">
      <c r="G14496" s="826"/>
      <c r="H14496" s="820"/>
      <c r="J14496" s="820"/>
      <c r="K14496" s="820"/>
      <c r="L14496" s="820"/>
      <c r="M14496" s="820"/>
      <c r="N14496" s="820"/>
      <c r="O14496" s="820"/>
      <c r="P14496" s="820"/>
      <c r="Q14496" s="820"/>
      <c r="R14496" s="820"/>
      <c r="S14496" s="820"/>
      <c r="T14496" s="820"/>
      <c r="U14496" s="820"/>
      <c r="V14496" s="820"/>
      <c r="W14496" s="820"/>
      <c r="X14496" s="820"/>
      <c r="Y14496" s="820"/>
      <c r="Z14496" s="820"/>
    </row>
    <row r="14497" spans="7:26">
      <c r="G14497" s="826"/>
      <c r="H14497" s="820"/>
      <c r="J14497" s="820"/>
      <c r="K14497" s="820"/>
      <c r="L14497" s="820"/>
      <c r="M14497" s="820"/>
      <c r="N14497" s="820"/>
      <c r="O14497" s="820"/>
      <c r="P14497" s="820"/>
      <c r="Q14497" s="820"/>
      <c r="R14497" s="820"/>
      <c r="S14497" s="820"/>
      <c r="T14497" s="820"/>
      <c r="U14497" s="820"/>
      <c r="V14497" s="820"/>
      <c r="W14497" s="820"/>
      <c r="X14497" s="820"/>
      <c r="Y14497" s="820"/>
      <c r="Z14497" s="820"/>
    </row>
    <row r="14498" spans="7:26">
      <c r="G14498" s="826"/>
      <c r="H14498" s="820"/>
      <c r="J14498" s="820"/>
      <c r="K14498" s="820"/>
      <c r="L14498" s="820"/>
      <c r="M14498" s="820"/>
      <c r="N14498" s="820"/>
      <c r="O14498" s="820"/>
      <c r="P14498" s="820"/>
      <c r="Q14498" s="820"/>
      <c r="R14498" s="820"/>
      <c r="S14498" s="820"/>
      <c r="T14498" s="820"/>
      <c r="U14498" s="820"/>
      <c r="V14498" s="820"/>
      <c r="W14498" s="820"/>
      <c r="X14498" s="820"/>
      <c r="Y14498" s="820"/>
      <c r="Z14498" s="820"/>
    </row>
    <row r="14499" spans="7:26">
      <c r="G14499" s="826"/>
      <c r="H14499" s="820"/>
      <c r="J14499" s="820"/>
      <c r="K14499" s="820"/>
      <c r="L14499" s="820"/>
      <c r="M14499" s="820"/>
      <c r="N14499" s="820"/>
      <c r="O14499" s="820"/>
      <c r="P14499" s="820"/>
      <c r="Q14499" s="820"/>
      <c r="R14499" s="820"/>
      <c r="S14499" s="820"/>
      <c r="T14499" s="820"/>
      <c r="U14499" s="820"/>
      <c r="V14499" s="820"/>
      <c r="W14499" s="820"/>
      <c r="X14499" s="820"/>
      <c r="Y14499" s="820"/>
      <c r="Z14499" s="820"/>
    </row>
    <row r="14500" spans="7:26">
      <c r="G14500" s="826"/>
      <c r="H14500" s="820"/>
      <c r="J14500" s="820"/>
      <c r="K14500" s="820"/>
      <c r="L14500" s="820"/>
      <c r="M14500" s="820"/>
      <c r="N14500" s="820"/>
      <c r="O14500" s="820"/>
      <c r="P14500" s="820"/>
      <c r="Q14500" s="820"/>
      <c r="R14500" s="820"/>
      <c r="S14500" s="820"/>
      <c r="T14500" s="820"/>
      <c r="U14500" s="820"/>
      <c r="V14500" s="820"/>
      <c r="W14500" s="820"/>
      <c r="X14500" s="820"/>
      <c r="Y14500" s="820"/>
      <c r="Z14500" s="820"/>
    </row>
    <row r="14501" spans="7:26">
      <c r="G14501" s="826"/>
      <c r="H14501" s="820"/>
      <c r="J14501" s="820"/>
      <c r="K14501" s="820"/>
      <c r="L14501" s="820"/>
      <c r="M14501" s="820"/>
      <c r="N14501" s="820"/>
      <c r="O14501" s="820"/>
      <c r="P14501" s="820"/>
      <c r="Q14501" s="820"/>
      <c r="R14501" s="820"/>
      <c r="S14501" s="820"/>
      <c r="T14501" s="820"/>
      <c r="U14501" s="820"/>
      <c r="V14501" s="820"/>
      <c r="W14501" s="820"/>
      <c r="X14501" s="820"/>
      <c r="Y14501" s="820"/>
      <c r="Z14501" s="820"/>
    </row>
    <row r="14502" spans="7:26">
      <c r="G14502" s="826"/>
      <c r="H14502" s="820"/>
      <c r="J14502" s="820"/>
      <c r="K14502" s="820"/>
      <c r="L14502" s="820"/>
      <c r="M14502" s="820"/>
      <c r="N14502" s="820"/>
      <c r="O14502" s="820"/>
      <c r="P14502" s="820"/>
      <c r="Q14502" s="820"/>
      <c r="R14502" s="820"/>
      <c r="S14502" s="820"/>
      <c r="T14502" s="820"/>
      <c r="U14502" s="820"/>
      <c r="V14502" s="820"/>
      <c r="W14502" s="820"/>
      <c r="X14502" s="820"/>
      <c r="Y14502" s="820"/>
      <c r="Z14502" s="820"/>
    </row>
    <row r="14503" spans="7:26">
      <c r="G14503" s="826"/>
      <c r="H14503" s="820"/>
      <c r="J14503" s="820"/>
      <c r="K14503" s="820"/>
      <c r="L14503" s="820"/>
      <c r="M14503" s="820"/>
      <c r="N14503" s="820"/>
      <c r="O14503" s="820"/>
      <c r="P14503" s="820"/>
      <c r="Q14503" s="820"/>
      <c r="R14503" s="820"/>
      <c r="S14503" s="820"/>
      <c r="T14503" s="820"/>
      <c r="U14503" s="820"/>
      <c r="V14503" s="820"/>
      <c r="W14503" s="820"/>
      <c r="X14503" s="820"/>
      <c r="Y14503" s="820"/>
      <c r="Z14503" s="820"/>
    </row>
    <row r="14504" spans="7:26">
      <c r="G14504" s="826"/>
      <c r="H14504" s="820"/>
      <c r="J14504" s="820"/>
      <c r="K14504" s="820"/>
      <c r="L14504" s="820"/>
      <c r="M14504" s="820"/>
      <c r="N14504" s="820"/>
      <c r="O14504" s="820"/>
      <c r="P14504" s="820"/>
      <c r="Q14504" s="820"/>
      <c r="R14504" s="820"/>
      <c r="S14504" s="820"/>
      <c r="T14504" s="820"/>
      <c r="U14504" s="820"/>
      <c r="V14504" s="820"/>
      <c r="W14504" s="820"/>
      <c r="X14504" s="820"/>
      <c r="Y14504" s="820"/>
      <c r="Z14504" s="820"/>
    </row>
    <row r="14505" spans="7:26">
      <c r="G14505" s="826"/>
      <c r="H14505" s="820"/>
      <c r="J14505" s="820"/>
      <c r="K14505" s="820"/>
      <c r="L14505" s="820"/>
      <c r="M14505" s="820"/>
      <c r="N14505" s="820"/>
      <c r="O14505" s="820"/>
      <c r="P14505" s="820"/>
      <c r="Q14505" s="820"/>
      <c r="R14505" s="820"/>
      <c r="S14505" s="820"/>
      <c r="T14505" s="820"/>
      <c r="U14505" s="820"/>
      <c r="V14505" s="820"/>
      <c r="W14505" s="820"/>
      <c r="X14505" s="820"/>
      <c r="Y14505" s="820"/>
      <c r="Z14505" s="820"/>
    </row>
    <row r="14506" spans="7:26">
      <c r="G14506" s="826"/>
      <c r="H14506" s="820"/>
      <c r="J14506" s="820"/>
      <c r="K14506" s="820"/>
      <c r="L14506" s="820"/>
      <c r="M14506" s="820"/>
      <c r="N14506" s="820"/>
      <c r="O14506" s="820"/>
      <c r="P14506" s="820"/>
      <c r="Q14506" s="820"/>
      <c r="R14506" s="820"/>
      <c r="S14506" s="820"/>
      <c r="T14506" s="820"/>
      <c r="U14506" s="820"/>
      <c r="V14506" s="820"/>
      <c r="W14506" s="820"/>
      <c r="X14506" s="820"/>
      <c r="Y14506" s="820"/>
      <c r="Z14506" s="820"/>
    </row>
    <row r="14507" spans="7:26">
      <c r="G14507" s="826"/>
      <c r="H14507" s="820"/>
      <c r="J14507" s="820"/>
      <c r="K14507" s="820"/>
      <c r="L14507" s="820"/>
      <c r="M14507" s="820"/>
      <c r="N14507" s="820"/>
      <c r="O14507" s="820"/>
      <c r="P14507" s="820"/>
      <c r="Q14507" s="820"/>
      <c r="R14507" s="820"/>
      <c r="S14507" s="820"/>
      <c r="T14507" s="820"/>
      <c r="U14507" s="820"/>
      <c r="V14507" s="820"/>
      <c r="W14507" s="820"/>
      <c r="X14507" s="820"/>
      <c r="Y14507" s="820"/>
      <c r="Z14507" s="820"/>
    </row>
    <row r="14508" spans="7:26">
      <c r="G14508" s="826"/>
      <c r="H14508" s="820"/>
      <c r="J14508" s="820"/>
      <c r="K14508" s="820"/>
      <c r="L14508" s="820"/>
      <c r="M14508" s="820"/>
      <c r="N14508" s="820"/>
      <c r="O14508" s="820"/>
      <c r="P14508" s="820"/>
      <c r="Q14508" s="820"/>
      <c r="R14508" s="820"/>
      <c r="S14508" s="820"/>
      <c r="T14508" s="820"/>
      <c r="U14508" s="820"/>
      <c r="V14508" s="820"/>
      <c r="W14508" s="820"/>
      <c r="X14508" s="820"/>
      <c r="Y14508" s="820"/>
      <c r="Z14508" s="820"/>
    </row>
    <row r="14509" spans="7:26">
      <c r="G14509" s="826"/>
      <c r="H14509" s="820"/>
      <c r="J14509" s="820"/>
      <c r="K14509" s="820"/>
      <c r="L14509" s="820"/>
      <c r="M14509" s="820"/>
      <c r="N14509" s="820"/>
      <c r="O14509" s="820"/>
      <c r="P14509" s="820"/>
      <c r="Q14509" s="820"/>
      <c r="R14509" s="820"/>
      <c r="S14509" s="820"/>
      <c r="T14509" s="820"/>
      <c r="U14509" s="820"/>
      <c r="V14509" s="820"/>
      <c r="W14509" s="820"/>
      <c r="X14509" s="820"/>
      <c r="Y14509" s="820"/>
      <c r="Z14509" s="820"/>
    </row>
    <row r="14510" spans="7:26">
      <c r="G14510" s="826"/>
      <c r="H14510" s="820"/>
      <c r="J14510" s="820"/>
      <c r="K14510" s="820"/>
      <c r="L14510" s="820"/>
      <c r="M14510" s="820"/>
      <c r="N14510" s="820"/>
      <c r="O14510" s="820"/>
      <c r="P14510" s="820"/>
      <c r="Q14510" s="820"/>
      <c r="R14510" s="820"/>
      <c r="S14510" s="820"/>
      <c r="T14510" s="820"/>
      <c r="U14510" s="820"/>
      <c r="V14510" s="820"/>
      <c r="W14510" s="820"/>
      <c r="X14510" s="820"/>
      <c r="Y14510" s="820"/>
      <c r="Z14510" s="820"/>
    </row>
    <row r="14511" spans="7:26">
      <c r="G14511" s="826"/>
      <c r="H14511" s="820"/>
      <c r="J14511" s="820"/>
      <c r="K14511" s="820"/>
      <c r="L14511" s="820"/>
      <c r="M14511" s="820"/>
      <c r="N14511" s="820"/>
      <c r="O14511" s="820"/>
      <c r="P14511" s="820"/>
      <c r="Q14511" s="820"/>
      <c r="R14511" s="820"/>
      <c r="S14511" s="820"/>
      <c r="T14511" s="820"/>
      <c r="U14511" s="820"/>
      <c r="V14511" s="820"/>
      <c r="W14511" s="820"/>
      <c r="X14511" s="820"/>
      <c r="Y14511" s="820"/>
      <c r="Z14511" s="820"/>
    </row>
    <row r="14512" spans="7:26">
      <c r="G14512" s="826"/>
      <c r="H14512" s="820"/>
      <c r="J14512" s="820"/>
      <c r="K14512" s="820"/>
      <c r="L14512" s="820"/>
      <c r="M14512" s="820"/>
      <c r="N14512" s="820"/>
      <c r="O14512" s="820"/>
      <c r="P14512" s="820"/>
      <c r="Q14512" s="820"/>
      <c r="R14512" s="820"/>
      <c r="S14512" s="820"/>
      <c r="T14512" s="820"/>
      <c r="U14512" s="820"/>
      <c r="V14512" s="820"/>
      <c r="W14512" s="820"/>
      <c r="X14512" s="820"/>
      <c r="Y14512" s="820"/>
      <c r="Z14512" s="820"/>
    </row>
    <row r="14513" spans="7:26">
      <c r="G14513" s="826"/>
      <c r="H14513" s="820"/>
      <c r="J14513" s="820"/>
      <c r="K14513" s="820"/>
      <c r="L14513" s="820"/>
      <c r="M14513" s="820"/>
      <c r="N14513" s="820"/>
      <c r="O14513" s="820"/>
      <c r="P14513" s="820"/>
      <c r="Q14513" s="820"/>
      <c r="R14513" s="820"/>
      <c r="S14513" s="820"/>
      <c r="T14513" s="820"/>
      <c r="U14513" s="820"/>
      <c r="V14513" s="820"/>
      <c r="W14513" s="820"/>
      <c r="X14513" s="820"/>
      <c r="Y14513" s="820"/>
      <c r="Z14513" s="820"/>
    </row>
    <row r="14514" spans="7:26">
      <c r="G14514" s="826"/>
      <c r="H14514" s="820"/>
      <c r="J14514" s="820"/>
      <c r="K14514" s="820"/>
      <c r="L14514" s="820"/>
      <c r="M14514" s="820"/>
      <c r="N14514" s="820"/>
      <c r="O14514" s="820"/>
      <c r="P14514" s="820"/>
      <c r="Q14514" s="820"/>
      <c r="R14514" s="820"/>
      <c r="S14514" s="820"/>
      <c r="T14514" s="820"/>
      <c r="U14514" s="820"/>
      <c r="V14514" s="820"/>
      <c r="W14514" s="820"/>
      <c r="X14514" s="820"/>
      <c r="Y14514" s="820"/>
      <c r="Z14514" s="820"/>
    </row>
    <row r="14515" spans="7:26">
      <c r="G14515" s="826"/>
      <c r="H14515" s="820"/>
      <c r="J14515" s="820"/>
      <c r="K14515" s="820"/>
      <c r="L14515" s="820"/>
      <c r="M14515" s="820"/>
      <c r="N14515" s="820"/>
      <c r="O14515" s="820"/>
      <c r="P14515" s="820"/>
      <c r="Q14515" s="820"/>
      <c r="R14515" s="820"/>
      <c r="S14515" s="820"/>
      <c r="T14515" s="820"/>
      <c r="U14515" s="820"/>
      <c r="V14515" s="820"/>
      <c r="W14515" s="820"/>
      <c r="X14515" s="820"/>
      <c r="Y14515" s="820"/>
      <c r="Z14515" s="820"/>
    </row>
    <row r="14516" spans="7:26">
      <c r="G14516" s="826"/>
      <c r="H14516" s="820"/>
      <c r="J14516" s="820"/>
      <c r="K14516" s="820"/>
      <c r="L14516" s="820"/>
      <c r="M14516" s="820"/>
      <c r="N14516" s="820"/>
      <c r="O14516" s="820"/>
      <c r="P14516" s="820"/>
      <c r="Q14516" s="820"/>
      <c r="R14516" s="820"/>
      <c r="S14516" s="820"/>
      <c r="T14516" s="820"/>
      <c r="U14516" s="820"/>
      <c r="V14516" s="820"/>
      <c r="W14516" s="820"/>
      <c r="X14516" s="820"/>
      <c r="Y14516" s="820"/>
      <c r="Z14516" s="820"/>
    </row>
    <row r="14517" spans="7:26">
      <c r="G14517" s="826"/>
      <c r="H14517" s="820"/>
      <c r="J14517" s="820"/>
      <c r="K14517" s="820"/>
      <c r="L14517" s="820"/>
      <c r="M14517" s="820"/>
      <c r="N14517" s="820"/>
      <c r="O14517" s="820"/>
      <c r="P14517" s="820"/>
      <c r="Q14517" s="820"/>
      <c r="R14517" s="820"/>
      <c r="S14517" s="820"/>
      <c r="T14517" s="820"/>
      <c r="U14517" s="820"/>
      <c r="V14517" s="820"/>
      <c r="W14517" s="820"/>
      <c r="X14517" s="820"/>
      <c r="Y14517" s="820"/>
      <c r="Z14517" s="820"/>
    </row>
    <row r="14518" spans="7:26">
      <c r="G14518" s="826"/>
      <c r="H14518" s="820"/>
      <c r="J14518" s="820"/>
      <c r="K14518" s="820"/>
      <c r="L14518" s="820"/>
      <c r="M14518" s="820"/>
      <c r="N14518" s="820"/>
      <c r="O14518" s="820"/>
      <c r="P14518" s="820"/>
      <c r="Q14518" s="820"/>
      <c r="R14518" s="820"/>
      <c r="S14518" s="820"/>
      <c r="T14518" s="820"/>
      <c r="U14518" s="820"/>
      <c r="V14518" s="820"/>
      <c r="W14518" s="820"/>
      <c r="X14518" s="820"/>
      <c r="Y14518" s="820"/>
      <c r="Z14518" s="820"/>
    </row>
    <row r="14519" spans="7:26">
      <c r="G14519" s="826"/>
      <c r="H14519" s="820"/>
      <c r="J14519" s="820"/>
      <c r="K14519" s="820"/>
      <c r="L14519" s="820"/>
      <c r="M14519" s="820"/>
      <c r="N14519" s="820"/>
      <c r="O14519" s="820"/>
      <c r="P14519" s="820"/>
      <c r="Q14519" s="820"/>
      <c r="R14519" s="820"/>
      <c r="S14519" s="820"/>
      <c r="T14519" s="820"/>
      <c r="U14519" s="820"/>
      <c r="V14519" s="820"/>
      <c r="W14519" s="820"/>
      <c r="X14519" s="820"/>
      <c r="Y14519" s="820"/>
      <c r="Z14519" s="820"/>
    </row>
    <row r="14520" spans="7:26">
      <c r="G14520" s="826"/>
      <c r="H14520" s="820"/>
      <c r="J14520" s="820"/>
      <c r="K14520" s="820"/>
      <c r="L14520" s="820"/>
      <c r="M14520" s="820"/>
      <c r="N14520" s="820"/>
      <c r="O14520" s="820"/>
      <c r="P14520" s="820"/>
      <c r="Q14520" s="820"/>
      <c r="R14520" s="820"/>
      <c r="S14520" s="820"/>
      <c r="T14520" s="820"/>
      <c r="U14520" s="820"/>
      <c r="V14520" s="820"/>
      <c r="W14520" s="820"/>
      <c r="X14520" s="820"/>
      <c r="Y14520" s="820"/>
      <c r="Z14520" s="820"/>
    </row>
    <row r="14521" spans="7:26">
      <c r="G14521" s="826"/>
      <c r="H14521" s="820"/>
      <c r="J14521" s="820"/>
      <c r="K14521" s="820"/>
      <c r="L14521" s="820"/>
      <c r="M14521" s="820"/>
      <c r="N14521" s="820"/>
      <c r="O14521" s="820"/>
      <c r="P14521" s="820"/>
      <c r="Q14521" s="820"/>
      <c r="R14521" s="820"/>
      <c r="S14521" s="820"/>
      <c r="T14521" s="820"/>
      <c r="U14521" s="820"/>
      <c r="V14521" s="820"/>
      <c r="W14521" s="820"/>
      <c r="X14521" s="820"/>
      <c r="Y14521" s="820"/>
      <c r="Z14521" s="820"/>
    </row>
    <row r="14522" spans="7:26">
      <c r="G14522" s="826"/>
      <c r="H14522" s="820"/>
      <c r="J14522" s="820"/>
      <c r="K14522" s="820"/>
      <c r="L14522" s="820"/>
      <c r="M14522" s="820"/>
      <c r="N14522" s="820"/>
      <c r="O14522" s="820"/>
      <c r="P14522" s="820"/>
      <c r="Q14522" s="820"/>
      <c r="R14522" s="820"/>
      <c r="S14522" s="820"/>
      <c r="T14522" s="820"/>
      <c r="U14522" s="820"/>
      <c r="V14522" s="820"/>
      <c r="W14522" s="820"/>
      <c r="X14522" s="820"/>
      <c r="Y14522" s="820"/>
      <c r="Z14522" s="820"/>
    </row>
    <row r="14523" spans="7:26">
      <c r="G14523" s="826"/>
      <c r="H14523" s="820"/>
      <c r="J14523" s="820"/>
      <c r="K14523" s="820"/>
      <c r="L14523" s="820"/>
      <c r="M14523" s="820"/>
      <c r="N14523" s="820"/>
      <c r="O14523" s="820"/>
      <c r="P14523" s="820"/>
      <c r="Q14523" s="820"/>
      <c r="R14523" s="820"/>
      <c r="S14523" s="820"/>
      <c r="T14523" s="820"/>
      <c r="U14523" s="820"/>
      <c r="V14523" s="820"/>
      <c r="W14523" s="820"/>
      <c r="X14523" s="820"/>
      <c r="Y14523" s="820"/>
      <c r="Z14523" s="820"/>
    </row>
    <row r="14524" spans="7:26">
      <c r="G14524" s="826"/>
      <c r="H14524" s="820"/>
      <c r="J14524" s="820"/>
      <c r="K14524" s="820"/>
      <c r="L14524" s="820"/>
      <c r="M14524" s="820"/>
      <c r="N14524" s="820"/>
      <c r="O14524" s="820"/>
      <c r="P14524" s="820"/>
      <c r="Q14524" s="820"/>
      <c r="R14524" s="820"/>
      <c r="S14524" s="820"/>
      <c r="T14524" s="820"/>
      <c r="U14524" s="820"/>
      <c r="V14524" s="820"/>
      <c r="W14524" s="820"/>
      <c r="X14524" s="820"/>
      <c r="Y14524" s="820"/>
      <c r="Z14524" s="820"/>
    </row>
    <row r="14525" spans="7:26">
      <c r="G14525" s="826"/>
      <c r="H14525" s="820"/>
      <c r="J14525" s="820"/>
      <c r="K14525" s="820"/>
      <c r="L14525" s="820"/>
      <c r="M14525" s="820"/>
      <c r="N14525" s="820"/>
      <c r="O14525" s="820"/>
      <c r="P14525" s="820"/>
      <c r="Q14525" s="820"/>
      <c r="R14525" s="820"/>
      <c r="S14525" s="820"/>
      <c r="T14525" s="820"/>
      <c r="U14525" s="820"/>
      <c r="V14525" s="820"/>
      <c r="W14525" s="820"/>
      <c r="X14525" s="820"/>
      <c r="Y14525" s="820"/>
      <c r="Z14525" s="820"/>
    </row>
    <row r="14526" spans="7:26">
      <c r="G14526" s="826"/>
      <c r="H14526" s="820"/>
      <c r="J14526" s="820"/>
      <c r="K14526" s="820"/>
      <c r="L14526" s="820"/>
      <c r="M14526" s="820"/>
      <c r="N14526" s="820"/>
      <c r="O14526" s="820"/>
      <c r="P14526" s="820"/>
      <c r="Q14526" s="820"/>
      <c r="R14526" s="820"/>
      <c r="S14526" s="820"/>
      <c r="T14526" s="820"/>
      <c r="U14526" s="820"/>
      <c r="V14526" s="820"/>
      <c r="W14526" s="820"/>
      <c r="X14526" s="820"/>
      <c r="Y14526" s="820"/>
      <c r="Z14526" s="820"/>
    </row>
    <row r="14527" spans="7:26">
      <c r="G14527" s="826"/>
      <c r="H14527" s="820"/>
      <c r="J14527" s="820"/>
      <c r="K14527" s="820"/>
      <c r="L14527" s="820"/>
      <c r="M14527" s="820"/>
      <c r="N14527" s="820"/>
      <c r="O14527" s="820"/>
      <c r="P14527" s="820"/>
      <c r="Q14527" s="820"/>
      <c r="R14527" s="820"/>
      <c r="S14527" s="820"/>
      <c r="T14527" s="820"/>
      <c r="U14527" s="820"/>
      <c r="V14527" s="820"/>
      <c r="W14527" s="820"/>
      <c r="X14527" s="820"/>
      <c r="Y14527" s="820"/>
      <c r="Z14527" s="820"/>
    </row>
    <row r="14528" spans="7:26">
      <c r="G14528" s="826"/>
      <c r="H14528" s="820"/>
      <c r="J14528" s="820"/>
      <c r="K14528" s="820"/>
      <c r="L14528" s="820"/>
      <c r="M14528" s="820"/>
      <c r="N14528" s="820"/>
      <c r="O14528" s="820"/>
      <c r="P14528" s="820"/>
      <c r="Q14528" s="820"/>
      <c r="R14528" s="820"/>
      <c r="S14528" s="820"/>
      <c r="T14528" s="820"/>
      <c r="U14528" s="820"/>
      <c r="V14528" s="820"/>
      <c r="W14528" s="820"/>
      <c r="X14528" s="820"/>
      <c r="Y14528" s="820"/>
      <c r="Z14528" s="820"/>
    </row>
    <row r="14529" spans="7:26">
      <c r="G14529" s="826"/>
      <c r="H14529" s="820"/>
      <c r="J14529" s="820"/>
      <c r="K14529" s="820"/>
      <c r="L14529" s="820"/>
      <c r="M14529" s="820"/>
      <c r="N14529" s="820"/>
      <c r="O14529" s="820"/>
      <c r="P14529" s="820"/>
      <c r="Q14529" s="820"/>
      <c r="R14529" s="820"/>
      <c r="S14529" s="820"/>
      <c r="T14529" s="820"/>
      <c r="U14529" s="820"/>
      <c r="V14529" s="820"/>
      <c r="W14529" s="820"/>
      <c r="X14529" s="820"/>
      <c r="Y14529" s="820"/>
      <c r="Z14529" s="820"/>
    </row>
    <row r="14530" spans="7:26">
      <c r="G14530" s="826"/>
      <c r="H14530" s="820"/>
      <c r="J14530" s="820"/>
      <c r="K14530" s="820"/>
      <c r="L14530" s="820"/>
      <c r="M14530" s="820"/>
      <c r="N14530" s="820"/>
      <c r="O14530" s="820"/>
      <c r="P14530" s="820"/>
      <c r="Q14530" s="820"/>
      <c r="R14530" s="820"/>
      <c r="S14530" s="820"/>
      <c r="T14530" s="820"/>
      <c r="U14530" s="820"/>
      <c r="V14530" s="820"/>
      <c r="W14530" s="820"/>
      <c r="X14530" s="820"/>
      <c r="Y14530" s="820"/>
      <c r="Z14530" s="820"/>
    </row>
    <row r="14531" spans="7:26">
      <c r="G14531" s="826"/>
      <c r="H14531" s="820"/>
      <c r="J14531" s="820"/>
      <c r="K14531" s="820"/>
      <c r="L14531" s="820"/>
      <c r="M14531" s="820"/>
      <c r="N14531" s="820"/>
      <c r="O14531" s="820"/>
      <c r="P14531" s="820"/>
      <c r="Q14531" s="820"/>
      <c r="R14531" s="820"/>
      <c r="S14531" s="820"/>
      <c r="T14531" s="820"/>
      <c r="U14531" s="820"/>
      <c r="V14531" s="820"/>
      <c r="W14531" s="820"/>
      <c r="X14531" s="820"/>
      <c r="Y14531" s="820"/>
      <c r="Z14531" s="820"/>
    </row>
    <row r="14532" spans="7:26">
      <c r="G14532" s="826"/>
      <c r="H14532" s="820"/>
      <c r="J14532" s="820"/>
      <c r="K14532" s="820"/>
      <c r="L14532" s="820"/>
      <c r="M14532" s="820"/>
      <c r="N14532" s="820"/>
      <c r="O14532" s="820"/>
      <c r="P14532" s="820"/>
      <c r="Q14532" s="820"/>
      <c r="R14532" s="820"/>
      <c r="S14532" s="820"/>
      <c r="T14532" s="820"/>
      <c r="U14532" s="820"/>
      <c r="V14532" s="820"/>
      <c r="W14532" s="820"/>
      <c r="X14532" s="820"/>
      <c r="Y14532" s="820"/>
      <c r="Z14532" s="820"/>
    </row>
    <row r="14533" spans="7:26">
      <c r="G14533" s="826"/>
      <c r="H14533" s="820"/>
      <c r="J14533" s="820"/>
      <c r="K14533" s="820"/>
      <c r="L14533" s="820"/>
      <c r="M14533" s="820"/>
      <c r="N14533" s="820"/>
      <c r="O14533" s="820"/>
      <c r="P14533" s="820"/>
      <c r="Q14533" s="820"/>
      <c r="R14533" s="820"/>
      <c r="S14533" s="820"/>
      <c r="T14533" s="820"/>
      <c r="U14533" s="820"/>
      <c r="V14533" s="820"/>
      <c r="W14533" s="820"/>
      <c r="X14533" s="820"/>
      <c r="Y14533" s="820"/>
      <c r="Z14533" s="820"/>
    </row>
    <row r="14534" spans="7:26">
      <c r="G14534" s="826"/>
      <c r="H14534" s="820"/>
      <c r="J14534" s="820"/>
      <c r="K14534" s="820"/>
      <c r="L14534" s="820"/>
      <c r="M14534" s="820"/>
      <c r="N14534" s="820"/>
      <c r="O14534" s="820"/>
      <c r="P14534" s="820"/>
      <c r="Q14534" s="820"/>
      <c r="R14534" s="820"/>
      <c r="S14534" s="820"/>
      <c r="T14534" s="820"/>
      <c r="U14534" s="820"/>
      <c r="V14534" s="820"/>
      <c r="W14534" s="820"/>
      <c r="X14534" s="820"/>
      <c r="Y14534" s="820"/>
      <c r="Z14534" s="820"/>
    </row>
    <row r="14535" spans="7:26">
      <c r="G14535" s="826"/>
      <c r="H14535" s="820"/>
      <c r="J14535" s="820"/>
      <c r="K14535" s="820"/>
      <c r="L14535" s="820"/>
      <c r="M14535" s="820"/>
      <c r="N14535" s="820"/>
      <c r="O14535" s="820"/>
      <c r="P14535" s="820"/>
      <c r="Q14535" s="820"/>
      <c r="R14535" s="820"/>
      <c r="S14535" s="820"/>
      <c r="T14535" s="820"/>
      <c r="U14535" s="820"/>
      <c r="V14535" s="820"/>
      <c r="W14535" s="820"/>
      <c r="X14535" s="820"/>
      <c r="Y14535" s="820"/>
      <c r="Z14535" s="820"/>
    </row>
    <row r="14536" spans="7:26">
      <c r="G14536" s="826"/>
      <c r="H14536" s="820"/>
      <c r="J14536" s="820"/>
      <c r="K14536" s="820"/>
      <c r="L14536" s="820"/>
      <c r="M14536" s="820"/>
      <c r="N14536" s="820"/>
      <c r="O14536" s="820"/>
      <c r="P14536" s="820"/>
      <c r="Q14536" s="820"/>
      <c r="R14536" s="820"/>
      <c r="S14536" s="820"/>
      <c r="T14536" s="820"/>
      <c r="U14536" s="820"/>
      <c r="V14536" s="820"/>
      <c r="W14536" s="820"/>
      <c r="X14536" s="820"/>
      <c r="Y14536" s="820"/>
      <c r="Z14536" s="820"/>
    </row>
    <row r="14537" spans="7:26">
      <c r="G14537" s="826"/>
      <c r="H14537" s="820"/>
      <c r="J14537" s="820"/>
      <c r="K14537" s="820"/>
      <c r="L14537" s="820"/>
      <c r="M14537" s="820"/>
      <c r="N14537" s="820"/>
      <c r="O14537" s="820"/>
      <c r="P14537" s="820"/>
      <c r="Q14537" s="820"/>
      <c r="R14537" s="820"/>
      <c r="S14537" s="820"/>
      <c r="T14537" s="820"/>
      <c r="U14537" s="820"/>
      <c r="V14537" s="820"/>
      <c r="W14537" s="820"/>
      <c r="X14537" s="820"/>
      <c r="Y14537" s="820"/>
      <c r="Z14537" s="820"/>
    </row>
    <row r="14538" spans="7:26">
      <c r="G14538" s="826"/>
      <c r="H14538" s="820"/>
      <c r="J14538" s="820"/>
      <c r="K14538" s="820"/>
      <c r="L14538" s="820"/>
      <c r="M14538" s="820"/>
      <c r="N14538" s="820"/>
      <c r="O14538" s="820"/>
      <c r="P14538" s="820"/>
      <c r="Q14538" s="820"/>
      <c r="R14538" s="820"/>
      <c r="S14538" s="820"/>
      <c r="T14538" s="820"/>
      <c r="U14538" s="820"/>
      <c r="V14538" s="820"/>
      <c r="W14538" s="820"/>
      <c r="X14538" s="820"/>
      <c r="Y14538" s="820"/>
      <c r="Z14538" s="820"/>
    </row>
    <row r="14539" spans="7:26">
      <c r="G14539" s="826"/>
      <c r="H14539" s="820"/>
      <c r="J14539" s="820"/>
      <c r="K14539" s="820"/>
      <c r="L14539" s="820"/>
      <c r="M14539" s="820"/>
      <c r="N14539" s="820"/>
      <c r="O14539" s="820"/>
      <c r="P14539" s="820"/>
      <c r="Q14539" s="820"/>
      <c r="R14539" s="820"/>
      <c r="S14539" s="820"/>
      <c r="T14539" s="820"/>
      <c r="U14539" s="820"/>
      <c r="V14539" s="820"/>
      <c r="W14539" s="820"/>
      <c r="X14539" s="820"/>
      <c r="Y14539" s="820"/>
      <c r="Z14539" s="820"/>
    </row>
    <row r="14540" spans="7:26">
      <c r="G14540" s="826"/>
      <c r="H14540" s="820"/>
      <c r="J14540" s="820"/>
      <c r="K14540" s="820"/>
      <c r="L14540" s="820"/>
      <c r="M14540" s="820"/>
      <c r="N14540" s="820"/>
      <c r="O14540" s="820"/>
      <c r="P14540" s="820"/>
      <c r="Q14540" s="820"/>
      <c r="R14540" s="820"/>
      <c r="S14540" s="820"/>
      <c r="T14540" s="820"/>
      <c r="U14540" s="820"/>
      <c r="V14540" s="820"/>
      <c r="W14540" s="820"/>
      <c r="X14540" s="820"/>
      <c r="Y14540" s="820"/>
      <c r="Z14540" s="820"/>
    </row>
    <row r="14541" spans="7:26">
      <c r="G14541" s="826"/>
      <c r="H14541" s="820"/>
      <c r="J14541" s="820"/>
      <c r="K14541" s="820"/>
      <c r="L14541" s="820"/>
      <c r="M14541" s="820"/>
      <c r="N14541" s="820"/>
      <c r="O14541" s="820"/>
      <c r="P14541" s="820"/>
      <c r="Q14541" s="820"/>
      <c r="R14541" s="820"/>
      <c r="S14541" s="820"/>
      <c r="T14541" s="820"/>
      <c r="U14541" s="820"/>
      <c r="V14541" s="820"/>
      <c r="W14541" s="820"/>
      <c r="X14541" s="820"/>
      <c r="Y14541" s="820"/>
      <c r="Z14541" s="820"/>
    </row>
    <row r="14542" spans="7:26">
      <c r="G14542" s="826"/>
      <c r="H14542" s="820"/>
      <c r="J14542" s="820"/>
      <c r="K14542" s="820"/>
      <c r="L14542" s="820"/>
      <c r="M14542" s="820"/>
      <c r="N14542" s="820"/>
      <c r="O14542" s="820"/>
      <c r="P14542" s="820"/>
      <c r="Q14542" s="820"/>
      <c r="R14542" s="820"/>
      <c r="S14542" s="820"/>
      <c r="T14542" s="820"/>
      <c r="U14542" s="820"/>
      <c r="V14542" s="820"/>
      <c r="W14542" s="820"/>
      <c r="X14542" s="820"/>
      <c r="Y14542" s="820"/>
      <c r="Z14542" s="820"/>
    </row>
    <row r="14543" spans="7:26">
      <c r="G14543" s="826"/>
      <c r="H14543" s="820"/>
      <c r="J14543" s="820"/>
      <c r="K14543" s="820"/>
      <c r="L14543" s="820"/>
      <c r="M14543" s="820"/>
      <c r="N14543" s="820"/>
      <c r="O14543" s="820"/>
      <c r="P14543" s="820"/>
      <c r="Q14543" s="820"/>
      <c r="R14543" s="820"/>
      <c r="S14543" s="820"/>
      <c r="T14543" s="820"/>
      <c r="U14543" s="820"/>
      <c r="V14543" s="820"/>
      <c r="W14543" s="820"/>
      <c r="X14543" s="820"/>
      <c r="Y14543" s="820"/>
      <c r="Z14543" s="820"/>
    </row>
    <row r="14544" spans="7:26">
      <c r="G14544" s="826"/>
      <c r="H14544" s="820"/>
      <c r="J14544" s="820"/>
      <c r="K14544" s="820"/>
      <c r="L14544" s="820"/>
      <c r="M14544" s="820"/>
      <c r="N14544" s="820"/>
      <c r="O14544" s="820"/>
      <c r="P14544" s="820"/>
      <c r="Q14544" s="820"/>
      <c r="R14544" s="820"/>
      <c r="S14544" s="820"/>
      <c r="T14544" s="820"/>
      <c r="U14544" s="820"/>
      <c r="V14544" s="820"/>
      <c r="W14544" s="820"/>
      <c r="X14544" s="820"/>
      <c r="Y14544" s="820"/>
      <c r="Z14544" s="820"/>
    </row>
    <row r="14545" spans="7:26">
      <c r="G14545" s="826"/>
      <c r="H14545" s="820"/>
      <c r="J14545" s="820"/>
      <c r="K14545" s="820"/>
      <c r="L14545" s="820"/>
      <c r="M14545" s="820"/>
      <c r="N14545" s="820"/>
      <c r="O14545" s="820"/>
      <c r="P14545" s="820"/>
      <c r="Q14545" s="820"/>
      <c r="R14545" s="820"/>
      <c r="S14545" s="820"/>
      <c r="T14545" s="820"/>
      <c r="U14545" s="820"/>
      <c r="V14545" s="820"/>
      <c r="W14545" s="820"/>
      <c r="X14545" s="820"/>
      <c r="Y14545" s="820"/>
      <c r="Z14545" s="820"/>
    </row>
    <row r="14546" spans="7:26">
      <c r="G14546" s="826"/>
      <c r="H14546" s="820"/>
      <c r="J14546" s="820"/>
      <c r="K14546" s="820"/>
      <c r="L14546" s="820"/>
      <c r="M14546" s="820"/>
      <c r="N14546" s="820"/>
      <c r="O14546" s="820"/>
      <c r="P14546" s="820"/>
      <c r="Q14546" s="820"/>
      <c r="R14546" s="820"/>
      <c r="S14546" s="820"/>
      <c r="T14546" s="820"/>
      <c r="U14546" s="820"/>
      <c r="V14546" s="820"/>
      <c r="W14546" s="820"/>
      <c r="X14546" s="820"/>
      <c r="Y14546" s="820"/>
      <c r="Z14546" s="820"/>
    </row>
    <row r="14547" spans="7:26">
      <c r="G14547" s="826"/>
      <c r="H14547" s="820"/>
      <c r="J14547" s="820"/>
      <c r="K14547" s="820"/>
      <c r="L14547" s="820"/>
      <c r="M14547" s="820"/>
      <c r="N14547" s="820"/>
      <c r="O14547" s="820"/>
      <c r="P14547" s="820"/>
      <c r="Q14547" s="820"/>
      <c r="R14547" s="820"/>
      <c r="S14547" s="820"/>
      <c r="T14547" s="820"/>
      <c r="U14547" s="820"/>
      <c r="V14547" s="820"/>
      <c r="W14547" s="820"/>
      <c r="X14547" s="820"/>
      <c r="Y14547" s="820"/>
      <c r="Z14547" s="820"/>
    </row>
    <row r="14548" spans="7:26">
      <c r="G14548" s="826"/>
      <c r="H14548" s="820"/>
      <c r="J14548" s="820"/>
      <c r="K14548" s="820"/>
      <c r="L14548" s="820"/>
      <c r="M14548" s="820"/>
      <c r="N14548" s="820"/>
      <c r="O14548" s="820"/>
      <c r="P14548" s="820"/>
      <c r="Q14548" s="820"/>
      <c r="R14548" s="820"/>
      <c r="S14548" s="820"/>
      <c r="T14548" s="820"/>
      <c r="U14548" s="820"/>
      <c r="V14548" s="820"/>
      <c r="W14548" s="820"/>
      <c r="X14548" s="820"/>
      <c r="Y14548" s="820"/>
      <c r="Z14548" s="820"/>
    </row>
    <row r="14549" spans="7:26">
      <c r="G14549" s="826"/>
      <c r="H14549" s="820"/>
      <c r="J14549" s="820"/>
      <c r="K14549" s="820"/>
      <c r="L14549" s="820"/>
      <c r="M14549" s="820"/>
      <c r="N14549" s="820"/>
      <c r="O14549" s="820"/>
      <c r="P14549" s="820"/>
      <c r="Q14549" s="820"/>
      <c r="R14549" s="820"/>
      <c r="S14549" s="820"/>
      <c r="T14549" s="820"/>
      <c r="U14549" s="820"/>
      <c r="V14549" s="820"/>
      <c r="W14549" s="820"/>
      <c r="X14549" s="820"/>
      <c r="Y14549" s="820"/>
      <c r="Z14549" s="820"/>
    </row>
    <row r="14550" spans="7:26">
      <c r="G14550" s="826"/>
      <c r="H14550" s="820"/>
      <c r="J14550" s="820"/>
      <c r="K14550" s="820"/>
      <c r="L14550" s="820"/>
      <c r="M14550" s="820"/>
      <c r="N14550" s="820"/>
      <c r="O14550" s="820"/>
      <c r="P14550" s="820"/>
      <c r="Q14550" s="820"/>
      <c r="R14550" s="820"/>
      <c r="S14550" s="820"/>
      <c r="T14550" s="820"/>
      <c r="U14550" s="820"/>
      <c r="V14550" s="820"/>
      <c r="W14550" s="820"/>
      <c r="X14550" s="820"/>
      <c r="Y14550" s="820"/>
      <c r="Z14550" s="820"/>
    </row>
    <row r="14551" spans="7:26">
      <c r="G14551" s="826"/>
      <c r="H14551" s="820"/>
      <c r="J14551" s="820"/>
      <c r="K14551" s="820"/>
      <c r="L14551" s="820"/>
      <c r="M14551" s="820"/>
      <c r="N14551" s="820"/>
      <c r="O14551" s="820"/>
      <c r="P14551" s="820"/>
      <c r="Q14551" s="820"/>
      <c r="R14551" s="820"/>
      <c r="S14551" s="820"/>
      <c r="T14551" s="820"/>
      <c r="U14551" s="820"/>
      <c r="V14551" s="820"/>
      <c r="W14551" s="820"/>
      <c r="X14551" s="820"/>
      <c r="Y14551" s="820"/>
      <c r="Z14551" s="820"/>
    </row>
    <row r="14552" spans="7:26">
      <c r="G14552" s="826"/>
      <c r="H14552" s="820"/>
      <c r="J14552" s="820"/>
      <c r="K14552" s="820"/>
      <c r="L14552" s="820"/>
      <c r="M14552" s="820"/>
      <c r="N14552" s="820"/>
      <c r="O14552" s="820"/>
      <c r="P14552" s="820"/>
      <c r="Q14552" s="820"/>
      <c r="R14552" s="820"/>
      <c r="S14552" s="820"/>
      <c r="T14552" s="820"/>
      <c r="U14552" s="820"/>
      <c r="V14552" s="820"/>
      <c r="W14552" s="820"/>
      <c r="X14552" s="820"/>
      <c r="Y14552" s="820"/>
      <c r="Z14552" s="820"/>
    </row>
    <row r="14553" spans="7:26">
      <c r="G14553" s="826"/>
      <c r="H14553" s="820"/>
      <c r="J14553" s="820"/>
      <c r="K14553" s="820"/>
      <c r="L14553" s="820"/>
      <c r="M14553" s="820"/>
      <c r="N14553" s="820"/>
      <c r="O14553" s="820"/>
      <c r="P14553" s="820"/>
      <c r="Q14553" s="820"/>
      <c r="R14553" s="820"/>
      <c r="S14553" s="820"/>
      <c r="T14553" s="820"/>
      <c r="U14553" s="820"/>
      <c r="V14553" s="820"/>
      <c r="W14553" s="820"/>
      <c r="X14553" s="820"/>
      <c r="Y14553" s="820"/>
      <c r="Z14553" s="820"/>
    </row>
    <row r="14554" spans="7:26">
      <c r="G14554" s="826"/>
      <c r="H14554" s="820"/>
      <c r="J14554" s="820"/>
      <c r="K14554" s="820"/>
      <c r="L14554" s="820"/>
      <c r="M14554" s="820"/>
      <c r="N14554" s="820"/>
      <c r="O14554" s="820"/>
      <c r="P14554" s="820"/>
      <c r="Q14554" s="820"/>
      <c r="R14554" s="820"/>
      <c r="S14554" s="820"/>
      <c r="T14554" s="820"/>
      <c r="U14554" s="820"/>
      <c r="V14554" s="820"/>
      <c r="W14554" s="820"/>
      <c r="X14554" s="820"/>
      <c r="Y14554" s="820"/>
      <c r="Z14554" s="820"/>
    </row>
    <row r="14555" spans="7:26">
      <c r="G14555" s="826"/>
      <c r="H14555" s="820"/>
      <c r="J14555" s="820"/>
      <c r="K14555" s="820"/>
      <c r="L14555" s="820"/>
      <c r="M14555" s="820"/>
      <c r="N14555" s="820"/>
      <c r="O14555" s="820"/>
      <c r="P14555" s="820"/>
      <c r="Q14555" s="820"/>
      <c r="R14555" s="820"/>
      <c r="S14555" s="820"/>
      <c r="T14555" s="820"/>
      <c r="U14555" s="820"/>
      <c r="V14555" s="820"/>
      <c r="W14555" s="820"/>
      <c r="X14555" s="820"/>
      <c r="Y14555" s="820"/>
      <c r="Z14555" s="820"/>
    </row>
    <row r="14556" spans="7:26">
      <c r="G14556" s="826"/>
      <c r="H14556" s="820"/>
      <c r="J14556" s="820"/>
      <c r="K14556" s="820"/>
      <c r="L14556" s="820"/>
      <c r="M14556" s="820"/>
      <c r="N14556" s="820"/>
      <c r="O14556" s="820"/>
      <c r="P14556" s="820"/>
      <c r="Q14556" s="820"/>
      <c r="R14556" s="820"/>
      <c r="S14556" s="820"/>
      <c r="T14556" s="820"/>
      <c r="U14556" s="820"/>
      <c r="V14556" s="820"/>
      <c r="W14556" s="820"/>
      <c r="X14556" s="820"/>
      <c r="Y14556" s="820"/>
      <c r="Z14556" s="820"/>
    </row>
    <row r="14557" spans="7:26">
      <c r="G14557" s="826"/>
      <c r="H14557" s="820"/>
      <c r="J14557" s="820"/>
      <c r="K14557" s="820"/>
      <c r="L14557" s="820"/>
      <c r="M14557" s="820"/>
      <c r="N14557" s="820"/>
      <c r="O14557" s="820"/>
      <c r="P14557" s="820"/>
      <c r="Q14557" s="820"/>
      <c r="R14557" s="820"/>
      <c r="S14557" s="820"/>
      <c r="T14557" s="820"/>
      <c r="U14557" s="820"/>
      <c r="V14557" s="820"/>
      <c r="W14557" s="820"/>
      <c r="X14557" s="820"/>
      <c r="Y14557" s="820"/>
      <c r="Z14557" s="820"/>
    </row>
    <row r="14558" spans="7:26">
      <c r="G14558" s="826"/>
      <c r="H14558" s="820"/>
      <c r="J14558" s="820"/>
      <c r="K14558" s="820"/>
      <c r="L14558" s="820"/>
      <c r="M14558" s="820"/>
      <c r="N14558" s="820"/>
      <c r="O14558" s="820"/>
      <c r="P14558" s="820"/>
      <c r="Q14558" s="820"/>
      <c r="R14558" s="820"/>
      <c r="S14558" s="820"/>
      <c r="T14558" s="820"/>
      <c r="U14558" s="820"/>
      <c r="V14558" s="820"/>
      <c r="W14558" s="820"/>
      <c r="X14558" s="820"/>
      <c r="Y14558" s="820"/>
      <c r="Z14558" s="820"/>
    </row>
    <row r="14559" spans="7:26">
      <c r="G14559" s="826"/>
      <c r="H14559" s="820"/>
      <c r="J14559" s="820"/>
      <c r="K14559" s="820"/>
      <c r="L14559" s="820"/>
      <c r="M14559" s="820"/>
      <c r="N14559" s="820"/>
      <c r="O14559" s="820"/>
      <c r="P14559" s="820"/>
      <c r="Q14559" s="820"/>
      <c r="R14559" s="820"/>
      <c r="S14559" s="820"/>
      <c r="T14559" s="820"/>
      <c r="U14559" s="820"/>
      <c r="V14559" s="820"/>
      <c r="W14559" s="820"/>
      <c r="X14559" s="820"/>
      <c r="Y14559" s="820"/>
      <c r="Z14559" s="820"/>
    </row>
    <row r="14560" spans="7:26">
      <c r="G14560" s="826"/>
      <c r="H14560" s="820"/>
      <c r="J14560" s="820"/>
      <c r="K14560" s="820"/>
      <c r="L14560" s="820"/>
      <c r="M14560" s="820"/>
      <c r="N14560" s="820"/>
      <c r="O14560" s="820"/>
      <c r="P14560" s="820"/>
      <c r="Q14560" s="820"/>
      <c r="R14560" s="820"/>
      <c r="S14560" s="820"/>
      <c r="T14560" s="820"/>
      <c r="U14560" s="820"/>
      <c r="V14560" s="820"/>
      <c r="W14560" s="820"/>
      <c r="X14560" s="820"/>
      <c r="Y14560" s="820"/>
      <c r="Z14560" s="820"/>
    </row>
    <row r="14561" spans="7:26">
      <c r="G14561" s="826"/>
      <c r="H14561" s="820"/>
      <c r="J14561" s="820"/>
      <c r="K14561" s="820"/>
      <c r="L14561" s="820"/>
      <c r="M14561" s="820"/>
      <c r="N14561" s="820"/>
      <c r="O14561" s="820"/>
      <c r="P14561" s="820"/>
      <c r="Q14561" s="820"/>
      <c r="R14561" s="820"/>
      <c r="S14561" s="820"/>
      <c r="T14561" s="820"/>
      <c r="U14561" s="820"/>
      <c r="V14561" s="820"/>
      <c r="W14561" s="820"/>
      <c r="X14561" s="820"/>
      <c r="Y14561" s="820"/>
      <c r="Z14561" s="820"/>
    </row>
    <row r="14562" spans="7:26">
      <c r="G14562" s="826"/>
      <c r="H14562" s="820"/>
      <c r="J14562" s="820"/>
      <c r="K14562" s="820"/>
      <c r="L14562" s="820"/>
      <c r="M14562" s="820"/>
      <c r="N14562" s="820"/>
      <c r="O14562" s="820"/>
      <c r="P14562" s="820"/>
      <c r="Q14562" s="820"/>
      <c r="R14562" s="820"/>
      <c r="S14562" s="820"/>
      <c r="T14562" s="820"/>
      <c r="U14562" s="820"/>
      <c r="V14562" s="820"/>
      <c r="W14562" s="820"/>
      <c r="X14562" s="820"/>
      <c r="Y14562" s="820"/>
      <c r="Z14562" s="820"/>
    </row>
    <row r="14563" spans="7:26">
      <c r="G14563" s="826"/>
      <c r="H14563" s="820"/>
      <c r="J14563" s="820"/>
      <c r="K14563" s="820"/>
      <c r="L14563" s="820"/>
      <c r="M14563" s="820"/>
      <c r="N14563" s="820"/>
      <c r="O14563" s="820"/>
      <c r="P14563" s="820"/>
      <c r="Q14563" s="820"/>
      <c r="R14563" s="820"/>
      <c r="S14563" s="820"/>
      <c r="T14563" s="820"/>
      <c r="U14563" s="820"/>
      <c r="V14563" s="820"/>
      <c r="W14563" s="820"/>
      <c r="X14563" s="820"/>
      <c r="Y14563" s="820"/>
      <c r="Z14563" s="820"/>
    </row>
    <row r="14564" spans="7:26">
      <c r="G14564" s="826"/>
      <c r="H14564" s="820"/>
      <c r="J14564" s="820"/>
      <c r="K14564" s="820"/>
      <c r="L14564" s="820"/>
      <c r="M14564" s="820"/>
      <c r="N14564" s="820"/>
      <c r="O14564" s="820"/>
      <c r="P14564" s="820"/>
      <c r="Q14564" s="820"/>
      <c r="R14564" s="820"/>
      <c r="S14564" s="820"/>
      <c r="T14564" s="820"/>
      <c r="U14564" s="820"/>
      <c r="V14564" s="820"/>
      <c r="W14564" s="820"/>
      <c r="X14564" s="820"/>
      <c r="Y14564" s="820"/>
      <c r="Z14564" s="820"/>
    </row>
    <row r="14565" spans="7:26">
      <c r="G14565" s="826"/>
      <c r="H14565" s="820"/>
      <c r="J14565" s="820"/>
      <c r="K14565" s="820"/>
      <c r="L14565" s="820"/>
      <c r="M14565" s="820"/>
      <c r="N14565" s="820"/>
      <c r="O14565" s="820"/>
      <c r="P14565" s="820"/>
      <c r="Q14565" s="820"/>
      <c r="R14565" s="820"/>
      <c r="S14565" s="820"/>
      <c r="T14565" s="820"/>
      <c r="U14565" s="820"/>
      <c r="V14565" s="820"/>
      <c r="W14565" s="820"/>
      <c r="X14565" s="820"/>
      <c r="Y14565" s="820"/>
      <c r="Z14565" s="820"/>
    </row>
    <row r="14566" spans="7:26">
      <c r="G14566" s="826"/>
      <c r="H14566" s="820"/>
      <c r="J14566" s="820"/>
      <c r="K14566" s="820"/>
      <c r="L14566" s="820"/>
      <c r="M14566" s="820"/>
      <c r="N14566" s="820"/>
      <c r="O14566" s="820"/>
      <c r="P14566" s="820"/>
      <c r="Q14566" s="820"/>
      <c r="R14566" s="820"/>
      <c r="S14566" s="820"/>
      <c r="T14566" s="820"/>
      <c r="U14566" s="820"/>
      <c r="V14566" s="820"/>
      <c r="W14566" s="820"/>
      <c r="X14566" s="820"/>
      <c r="Y14566" s="820"/>
      <c r="Z14566" s="820"/>
    </row>
    <row r="14567" spans="7:26">
      <c r="G14567" s="826"/>
      <c r="H14567" s="820"/>
      <c r="J14567" s="820"/>
      <c r="K14567" s="820"/>
      <c r="L14567" s="820"/>
      <c r="M14567" s="820"/>
      <c r="N14567" s="820"/>
      <c r="O14567" s="820"/>
      <c r="P14567" s="820"/>
      <c r="Q14567" s="820"/>
      <c r="R14567" s="820"/>
      <c r="S14567" s="820"/>
      <c r="T14567" s="820"/>
      <c r="U14567" s="820"/>
      <c r="V14567" s="820"/>
      <c r="W14567" s="820"/>
      <c r="X14567" s="820"/>
      <c r="Y14567" s="820"/>
      <c r="Z14567" s="820"/>
    </row>
    <row r="14568" spans="7:26">
      <c r="G14568" s="826"/>
      <c r="H14568" s="820"/>
      <c r="J14568" s="820"/>
      <c r="K14568" s="820"/>
      <c r="L14568" s="820"/>
      <c r="M14568" s="820"/>
      <c r="N14568" s="820"/>
      <c r="O14568" s="820"/>
      <c r="P14568" s="820"/>
      <c r="Q14568" s="820"/>
      <c r="R14568" s="820"/>
      <c r="S14568" s="820"/>
      <c r="T14568" s="820"/>
      <c r="U14568" s="820"/>
      <c r="V14568" s="820"/>
      <c r="W14568" s="820"/>
      <c r="X14568" s="820"/>
      <c r="Y14568" s="820"/>
      <c r="Z14568" s="820"/>
    </row>
    <row r="14569" spans="7:26">
      <c r="G14569" s="826"/>
      <c r="H14569" s="820"/>
      <c r="J14569" s="820"/>
      <c r="K14569" s="820"/>
      <c r="L14569" s="820"/>
      <c r="M14569" s="820"/>
      <c r="N14569" s="820"/>
      <c r="O14569" s="820"/>
      <c r="P14569" s="820"/>
      <c r="Q14569" s="820"/>
      <c r="R14569" s="820"/>
      <c r="S14569" s="820"/>
      <c r="T14569" s="820"/>
      <c r="U14569" s="820"/>
      <c r="V14569" s="820"/>
      <c r="W14569" s="820"/>
      <c r="X14569" s="820"/>
      <c r="Y14569" s="820"/>
      <c r="Z14569" s="820"/>
    </row>
    <row r="14570" spans="7:26">
      <c r="G14570" s="826"/>
      <c r="H14570" s="820"/>
      <c r="J14570" s="820"/>
      <c r="K14570" s="820"/>
      <c r="L14570" s="820"/>
      <c r="M14570" s="820"/>
      <c r="N14570" s="820"/>
      <c r="O14570" s="820"/>
      <c r="P14570" s="820"/>
      <c r="Q14570" s="820"/>
      <c r="R14570" s="820"/>
      <c r="S14570" s="820"/>
      <c r="T14570" s="820"/>
      <c r="U14570" s="820"/>
      <c r="V14570" s="820"/>
      <c r="W14570" s="820"/>
      <c r="X14570" s="820"/>
      <c r="Y14570" s="820"/>
      <c r="Z14570" s="820"/>
    </row>
    <row r="14571" spans="7:26">
      <c r="G14571" s="826"/>
      <c r="H14571" s="820"/>
      <c r="J14571" s="820"/>
      <c r="K14571" s="820"/>
      <c r="L14571" s="820"/>
      <c r="M14571" s="820"/>
      <c r="N14571" s="820"/>
      <c r="O14571" s="820"/>
      <c r="P14571" s="820"/>
      <c r="Q14571" s="820"/>
      <c r="R14571" s="820"/>
      <c r="S14571" s="820"/>
      <c r="T14571" s="820"/>
      <c r="U14571" s="820"/>
      <c r="V14571" s="820"/>
      <c r="W14571" s="820"/>
      <c r="X14571" s="820"/>
      <c r="Y14571" s="820"/>
      <c r="Z14571" s="820"/>
    </row>
    <row r="14572" spans="7:26">
      <c r="G14572" s="826"/>
      <c r="H14572" s="820"/>
      <c r="J14572" s="820"/>
      <c r="K14572" s="820"/>
      <c r="L14572" s="820"/>
      <c r="M14572" s="820"/>
      <c r="N14572" s="820"/>
      <c r="O14572" s="820"/>
      <c r="P14572" s="820"/>
      <c r="Q14572" s="820"/>
      <c r="R14572" s="820"/>
      <c r="S14572" s="820"/>
      <c r="T14572" s="820"/>
      <c r="U14572" s="820"/>
      <c r="V14572" s="820"/>
      <c r="W14572" s="820"/>
      <c r="X14572" s="820"/>
      <c r="Y14572" s="820"/>
      <c r="Z14572" s="820"/>
    </row>
    <row r="14573" spans="7:26">
      <c r="G14573" s="826"/>
      <c r="H14573" s="820"/>
      <c r="J14573" s="820"/>
      <c r="K14573" s="820"/>
      <c r="L14573" s="820"/>
      <c r="M14573" s="820"/>
      <c r="N14573" s="820"/>
      <c r="O14573" s="820"/>
      <c r="P14573" s="820"/>
      <c r="Q14573" s="820"/>
      <c r="R14573" s="820"/>
      <c r="S14573" s="820"/>
      <c r="T14573" s="820"/>
      <c r="U14573" s="820"/>
      <c r="V14573" s="820"/>
      <c r="W14573" s="820"/>
      <c r="X14573" s="820"/>
      <c r="Y14573" s="820"/>
      <c r="Z14573" s="820"/>
    </row>
    <row r="14574" spans="7:26">
      <c r="G14574" s="826"/>
      <c r="H14574" s="820"/>
      <c r="J14574" s="820"/>
      <c r="K14574" s="820"/>
      <c r="L14574" s="820"/>
      <c r="M14574" s="820"/>
      <c r="N14574" s="820"/>
      <c r="O14574" s="820"/>
      <c r="P14574" s="820"/>
      <c r="Q14574" s="820"/>
      <c r="R14574" s="820"/>
      <c r="S14574" s="820"/>
      <c r="T14574" s="820"/>
      <c r="U14574" s="820"/>
      <c r="V14574" s="820"/>
      <c r="W14574" s="820"/>
      <c r="X14574" s="820"/>
      <c r="Y14574" s="820"/>
      <c r="Z14574" s="820"/>
    </row>
    <row r="14575" spans="7:26">
      <c r="G14575" s="826"/>
      <c r="H14575" s="820"/>
      <c r="J14575" s="820"/>
      <c r="K14575" s="820"/>
      <c r="L14575" s="820"/>
      <c r="M14575" s="820"/>
      <c r="N14575" s="820"/>
      <c r="O14575" s="820"/>
      <c r="P14575" s="820"/>
      <c r="Q14575" s="820"/>
      <c r="R14575" s="820"/>
      <c r="S14575" s="820"/>
      <c r="T14575" s="820"/>
      <c r="U14575" s="820"/>
      <c r="V14575" s="820"/>
      <c r="W14575" s="820"/>
      <c r="X14575" s="820"/>
      <c r="Y14575" s="820"/>
      <c r="Z14575" s="820"/>
    </row>
    <row r="14576" spans="7:26">
      <c r="G14576" s="826"/>
      <c r="H14576" s="820"/>
      <c r="J14576" s="820"/>
      <c r="K14576" s="820"/>
      <c r="L14576" s="820"/>
      <c r="M14576" s="820"/>
      <c r="N14576" s="820"/>
      <c r="O14576" s="820"/>
      <c r="P14576" s="820"/>
      <c r="Q14576" s="820"/>
      <c r="R14576" s="820"/>
      <c r="S14576" s="820"/>
      <c r="T14576" s="820"/>
      <c r="U14576" s="820"/>
      <c r="V14576" s="820"/>
      <c r="W14576" s="820"/>
      <c r="X14576" s="820"/>
      <c r="Y14576" s="820"/>
      <c r="Z14576" s="820"/>
    </row>
    <row r="14577" spans="7:26">
      <c r="G14577" s="826"/>
      <c r="H14577" s="820"/>
      <c r="J14577" s="820"/>
      <c r="K14577" s="820"/>
      <c r="L14577" s="820"/>
      <c r="M14577" s="820"/>
      <c r="N14577" s="820"/>
      <c r="O14577" s="820"/>
      <c r="P14577" s="820"/>
      <c r="Q14577" s="820"/>
      <c r="R14577" s="820"/>
      <c r="S14577" s="820"/>
      <c r="T14577" s="820"/>
      <c r="U14577" s="820"/>
      <c r="V14577" s="820"/>
      <c r="W14577" s="820"/>
      <c r="X14577" s="820"/>
      <c r="Y14577" s="820"/>
      <c r="Z14577" s="820"/>
    </row>
    <row r="14578" spans="7:26">
      <c r="G14578" s="826"/>
      <c r="H14578" s="820"/>
      <c r="J14578" s="820"/>
      <c r="K14578" s="820"/>
      <c r="L14578" s="820"/>
      <c r="M14578" s="820"/>
      <c r="N14578" s="820"/>
      <c r="O14578" s="820"/>
      <c r="P14578" s="820"/>
      <c r="Q14578" s="820"/>
      <c r="R14578" s="820"/>
      <c r="S14578" s="820"/>
      <c r="T14578" s="820"/>
      <c r="U14578" s="820"/>
      <c r="V14578" s="820"/>
      <c r="W14578" s="820"/>
      <c r="X14578" s="820"/>
      <c r="Y14578" s="820"/>
      <c r="Z14578" s="820"/>
    </row>
    <row r="14579" spans="7:26">
      <c r="G14579" s="826"/>
      <c r="H14579" s="820"/>
      <c r="J14579" s="820"/>
      <c r="K14579" s="820"/>
      <c r="L14579" s="820"/>
      <c r="M14579" s="820"/>
      <c r="N14579" s="820"/>
      <c r="O14579" s="820"/>
      <c r="P14579" s="820"/>
      <c r="Q14579" s="820"/>
      <c r="R14579" s="820"/>
      <c r="S14579" s="820"/>
      <c r="T14579" s="820"/>
      <c r="U14579" s="820"/>
      <c r="V14579" s="820"/>
      <c r="W14579" s="820"/>
      <c r="X14579" s="820"/>
      <c r="Y14579" s="820"/>
      <c r="Z14579" s="820"/>
    </row>
    <row r="14580" spans="7:26">
      <c r="G14580" s="826"/>
      <c r="H14580" s="820"/>
      <c r="J14580" s="820"/>
      <c r="K14580" s="820"/>
      <c r="L14580" s="820"/>
      <c r="M14580" s="820"/>
      <c r="N14580" s="820"/>
      <c r="O14580" s="820"/>
      <c r="P14580" s="820"/>
      <c r="Q14580" s="820"/>
      <c r="R14580" s="820"/>
      <c r="S14580" s="820"/>
      <c r="T14580" s="820"/>
      <c r="U14580" s="820"/>
      <c r="V14580" s="820"/>
      <c r="W14580" s="820"/>
      <c r="X14580" s="820"/>
      <c r="Y14580" s="820"/>
      <c r="Z14580" s="820"/>
    </row>
    <row r="14581" spans="7:26">
      <c r="G14581" s="826"/>
      <c r="H14581" s="820"/>
      <c r="J14581" s="820"/>
      <c r="K14581" s="820"/>
      <c r="L14581" s="820"/>
      <c r="M14581" s="820"/>
      <c r="N14581" s="820"/>
      <c r="O14581" s="820"/>
      <c r="P14581" s="820"/>
      <c r="Q14581" s="820"/>
      <c r="R14581" s="820"/>
      <c r="S14581" s="820"/>
      <c r="T14581" s="820"/>
      <c r="U14581" s="820"/>
      <c r="V14581" s="820"/>
      <c r="W14581" s="820"/>
      <c r="X14581" s="820"/>
      <c r="Y14581" s="820"/>
      <c r="Z14581" s="820"/>
    </row>
    <row r="14582" spans="7:26">
      <c r="G14582" s="826"/>
      <c r="H14582" s="820"/>
      <c r="J14582" s="820"/>
      <c r="K14582" s="820"/>
      <c r="L14582" s="820"/>
      <c r="M14582" s="820"/>
      <c r="N14582" s="820"/>
      <c r="O14582" s="820"/>
      <c r="P14582" s="820"/>
      <c r="Q14582" s="820"/>
      <c r="R14582" s="820"/>
      <c r="S14582" s="820"/>
      <c r="T14582" s="820"/>
      <c r="U14582" s="820"/>
      <c r="V14582" s="820"/>
      <c r="W14582" s="820"/>
      <c r="X14582" s="820"/>
      <c r="Y14582" s="820"/>
      <c r="Z14582" s="820"/>
    </row>
    <row r="14583" spans="7:26">
      <c r="G14583" s="826"/>
      <c r="H14583" s="820"/>
      <c r="J14583" s="820"/>
      <c r="K14583" s="820"/>
      <c r="L14583" s="820"/>
      <c r="M14583" s="820"/>
      <c r="N14583" s="820"/>
      <c r="O14583" s="820"/>
      <c r="P14583" s="820"/>
      <c r="Q14583" s="820"/>
      <c r="R14583" s="820"/>
      <c r="S14583" s="820"/>
      <c r="T14583" s="820"/>
      <c r="U14583" s="820"/>
      <c r="V14583" s="820"/>
      <c r="W14583" s="820"/>
      <c r="X14583" s="820"/>
      <c r="Y14583" s="820"/>
      <c r="Z14583" s="820"/>
    </row>
    <row r="14584" spans="7:26">
      <c r="G14584" s="826"/>
      <c r="H14584" s="820"/>
      <c r="J14584" s="820"/>
      <c r="K14584" s="820"/>
      <c r="L14584" s="820"/>
      <c r="M14584" s="820"/>
      <c r="N14584" s="820"/>
      <c r="O14584" s="820"/>
      <c r="P14584" s="820"/>
      <c r="Q14584" s="820"/>
      <c r="R14584" s="820"/>
      <c r="S14584" s="820"/>
      <c r="T14584" s="820"/>
      <c r="U14584" s="820"/>
      <c r="V14584" s="820"/>
      <c r="W14584" s="820"/>
      <c r="X14584" s="820"/>
      <c r="Y14584" s="820"/>
      <c r="Z14584" s="820"/>
    </row>
    <row r="14585" spans="7:26">
      <c r="G14585" s="826"/>
      <c r="H14585" s="820"/>
      <c r="J14585" s="820"/>
      <c r="K14585" s="820"/>
      <c r="L14585" s="820"/>
      <c r="M14585" s="820"/>
      <c r="N14585" s="820"/>
      <c r="O14585" s="820"/>
      <c r="P14585" s="820"/>
      <c r="Q14585" s="820"/>
      <c r="R14585" s="820"/>
      <c r="S14585" s="820"/>
      <c r="T14585" s="820"/>
      <c r="U14585" s="820"/>
      <c r="V14585" s="820"/>
      <c r="W14585" s="820"/>
      <c r="X14585" s="820"/>
      <c r="Y14585" s="820"/>
      <c r="Z14585" s="820"/>
    </row>
    <row r="14586" spans="7:26">
      <c r="G14586" s="826"/>
      <c r="H14586" s="820"/>
      <c r="J14586" s="820"/>
      <c r="K14586" s="820"/>
      <c r="L14586" s="820"/>
      <c r="M14586" s="820"/>
      <c r="N14586" s="820"/>
      <c r="O14586" s="820"/>
      <c r="P14586" s="820"/>
      <c r="Q14586" s="820"/>
      <c r="R14586" s="820"/>
      <c r="S14586" s="820"/>
      <c r="T14586" s="820"/>
      <c r="U14586" s="820"/>
      <c r="V14586" s="820"/>
      <c r="W14586" s="820"/>
      <c r="X14586" s="820"/>
      <c r="Y14586" s="820"/>
      <c r="Z14586" s="820"/>
    </row>
    <row r="14587" spans="7:26">
      <c r="G14587" s="826"/>
      <c r="H14587" s="820"/>
      <c r="J14587" s="820"/>
      <c r="K14587" s="820"/>
      <c r="L14587" s="820"/>
      <c r="M14587" s="820"/>
      <c r="N14587" s="820"/>
      <c r="O14587" s="820"/>
      <c r="P14587" s="820"/>
      <c r="Q14587" s="820"/>
      <c r="R14587" s="820"/>
      <c r="S14587" s="820"/>
      <c r="T14587" s="820"/>
      <c r="U14587" s="820"/>
      <c r="V14587" s="820"/>
      <c r="W14587" s="820"/>
      <c r="X14587" s="820"/>
      <c r="Y14587" s="820"/>
      <c r="Z14587" s="820"/>
    </row>
    <row r="14588" spans="7:26">
      <c r="G14588" s="826"/>
      <c r="H14588" s="820"/>
      <c r="J14588" s="820"/>
      <c r="K14588" s="820"/>
      <c r="L14588" s="820"/>
      <c r="M14588" s="820"/>
      <c r="N14588" s="820"/>
      <c r="O14588" s="820"/>
      <c r="P14588" s="820"/>
      <c r="Q14588" s="820"/>
      <c r="R14588" s="820"/>
      <c r="S14588" s="820"/>
      <c r="T14588" s="820"/>
      <c r="U14588" s="820"/>
      <c r="V14588" s="820"/>
      <c r="W14588" s="820"/>
      <c r="X14588" s="820"/>
      <c r="Y14588" s="820"/>
      <c r="Z14588" s="820"/>
    </row>
    <row r="14589" spans="7:26">
      <c r="G14589" s="826"/>
      <c r="H14589" s="820"/>
      <c r="J14589" s="820"/>
      <c r="K14589" s="820"/>
      <c r="L14589" s="820"/>
      <c r="M14589" s="820"/>
      <c r="N14589" s="820"/>
      <c r="O14589" s="820"/>
      <c r="P14589" s="820"/>
      <c r="Q14589" s="820"/>
      <c r="R14589" s="820"/>
      <c r="S14589" s="820"/>
      <c r="T14589" s="820"/>
      <c r="U14589" s="820"/>
      <c r="V14589" s="820"/>
      <c r="W14589" s="820"/>
      <c r="X14589" s="820"/>
      <c r="Y14589" s="820"/>
      <c r="Z14589" s="820"/>
    </row>
    <row r="14590" spans="7:26">
      <c r="G14590" s="826"/>
      <c r="H14590" s="820"/>
      <c r="J14590" s="820"/>
      <c r="K14590" s="820"/>
      <c r="L14590" s="820"/>
      <c r="M14590" s="820"/>
      <c r="N14590" s="820"/>
      <c r="O14590" s="820"/>
      <c r="P14590" s="820"/>
      <c r="Q14590" s="820"/>
      <c r="R14590" s="820"/>
      <c r="S14590" s="820"/>
      <c r="T14590" s="820"/>
      <c r="U14590" s="820"/>
      <c r="V14590" s="820"/>
      <c r="W14590" s="820"/>
      <c r="X14590" s="820"/>
      <c r="Y14590" s="820"/>
      <c r="Z14590" s="820"/>
    </row>
    <row r="14591" spans="7:26">
      <c r="G14591" s="826"/>
      <c r="H14591" s="820"/>
      <c r="J14591" s="820"/>
      <c r="K14591" s="820"/>
      <c r="L14591" s="820"/>
      <c r="M14591" s="820"/>
      <c r="N14591" s="820"/>
      <c r="O14591" s="820"/>
      <c r="P14591" s="820"/>
      <c r="Q14591" s="820"/>
      <c r="R14591" s="820"/>
      <c r="S14591" s="820"/>
      <c r="T14591" s="820"/>
      <c r="U14591" s="820"/>
      <c r="V14591" s="820"/>
      <c r="W14591" s="820"/>
      <c r="X14591" s="820"/>
      <c r="Y14591" s="820"/>
      <c r="Z14591" s="820"/>
    </row>
    <row r="14592" spans="7:26">
      <c r="G14592" s="826"/>
      <c r="H14592" s="820"/>
      <c r="J14592" s="820"/>
      <c r="K14592" s="820"/>
      <c r="L14592" s="820"/>
      <c r="M14592" s="820"/>
      <c r="N14592" s="820"/>
      <c r="O14592" s="820"/>
      <c r="P14592" s="820"/>
      <c r="Q14592" s="820"/>
      <c r="R14592" s="820"/>
      <c r="S14592" s="820"/>
      <c r="T14592" s="820"/>
      <c r="U14592" s="820"/>
      <c r="V14592" s="820"/>
      <c r="W14592" s="820"/>
      <c r="X14592" s="820"/>
      <c r="Y14592" s="820"/>
      <c r="Z14592" s="820"/>
    </row>
    <row r="14593" spans="7:26">
      <c r="G14593" s="826"/>
      <c r="H14593" s="820"/>
      <c r="J14593" s="820"/>
      <c r="K14593" s="820"/>
      <c r="L14593" s="820"/>
      <c r="M14593" s="820"/>
      <c r="N14593" s="820"/>
      <c r="O14593" s="820"/>
      <c r="P14593" s="820"/>
      <c r="Q14593" s="820"/>
      <c r="R14593" s="820"/>
      <c r="S14593" s="820"/>
      <c r="T14593" s="820"/>
      <c r="U14593" s="820"/>
      <c r="V14593" s="820"/>
      <c r="W14593" s="820"/>
      <c r="X14593" s="820"/>
      <c r="Y14593" s="820"/>
      <c r="Z14593" s="820"/>
    </row>
    <row r="14594" spans="7:26">
      <c r="G14594" s="826"/>
      <c r="H14594" s="820"/>
      <c r="J14594" s="820"/>
      <c r="K14594" s="820"/>
      <c r="L14594" s="820"/>
      <c r="M14594" s="820"/>
      <c r="N14594" s="820"/>
      <c r="O14594" s="820"/>
      <c r="P14594" s="820"/>
      <c r="Q14594" s="820"/>
      <c r="R14594" s="820"/>
      <c r="S14594" s="820"/>
      <c r="T14594" s="820"/>
      <c r="U14594" s="820"/>
      <c r="V14594" s="820"/>
      <c r="W14594" s="820"/>
      <c r="X14594" s="820"/>
      <c r="Y14594" s="820"/>
      <c r="Z14594" s="820"/>
    </row>
    <row r="14595" spans="7:26">
      <c r="G14595" s="826"/>
      <c r="H14595" s="820"/>
      <c r="J14595" s="820"/>
      <c r="K14595" s="820"/>
      <c r="L14595" s="820"/>
      <c r="M14595" s="820"/>
      <c r="N14595" s="820"/>
      <c r="O14595" s="820"/>
      <c r="P14595" s="820"/>
      <c r="Q14595" s="820"/>
      <c r="R14595" s="820"/>
      <c r="S14595" s="820"/>
      <c r="T14595" s="820"/>
      <c r="U14595" s="820"/>
      <c r="V14595" s="820"/>
      <c r="W14595" s="820"/>
      <c r="X14595" s="820"/>
      <c r="Y14595" s="820"/>
      <c r="Z14595" s="820"/>
    </row>
    <row r="14596" spans="7:26">
      <c r="G14596" s="826"/>
      <c r="H14596" s="820"/>
      <c r="J14596" s="820"/>
      <c r="K14596" s="820"/>
      <c r="L14596" s="820"/>
      <c r="M14596" s="820"/>
      <c r="N14596" s="820"/>
      <c r="O14596" s="820"/>
      <c r="P14596" s="820"/>
      <c r="Q14596" s="820"/>
      <c r="R14596" s="820"/>
      <c r="S14596" s="820"/>
      <c r="T14596" s="820"/>
      <c r="U14596" s="820"/>
      <c r="V14596" s="820"/>
      <c r="W14596" s="820"/>
      <c r="X14596" s="820"/>
      <c r="Y14596" s="820"/>
      <c r="Z14596" s="820"/>
    </row>
    <row r="14597" spans="7:26">
      <c r="G14597" s="826"/>
      <c r="H14597" s="820"/>
      <c r="J14597" s="820"/>
      <c r="K14597" s="820"/>
      <c r="L14597" s="820"/>
      <c r="M14597" s="820"/>
      <c r="N14597" s="820"/>
      <c r="O14597" s="820"/>
      <c r="P14597" s="820"/>
      <c r="Q14597" s="820"/>
      <c r="R14597" s="820"/>
      <c r="S14597" s="820"/>
      <c r="T14597" s="820"/>
      <c r="U14597" s="820"/>
      <c r="V14597" s="820"/>
      <c r="W14597" s="820"/>
      <c r="X14597" s="820"/>
      <c r="Y14597" s="820"/>
      <c r="Z14597" s="820"/>
    </row>
    <row r="14598" spans="7:26">
      <c r="G14598" s="826"/>
      <c r="H14598" s="820"/>
      <c r="J14598" s="820"/>
      <c r="K14598" s="820"/>
      <c r="L14598" s="820"/>
      <c r="M14598" s="820"/>
      <c r="N14598" s="820"/>
      <c r="O14598" s="820"/>
      <c r="P14598" s="820"/>
      <c r="Q14598" s="820"/>
      <c r="R14598" s="820"/>
      <c r="S14598" s="820"/>
      <c r="T14598" s="820"/>
      <c r="U14598" s="820"/>
      <c r="V14598" s="820"/>
      <c r="W14598" s="820"/>
      <c r="X14598" s="820"/>
      <c r="Y14598" s="820"/>
      <c r="Z14598" s="820"/>
    </row>
    <row r="14599" spans="7:26">
      <c r="G14599" s="826"/>
      <c r="H14599" s="820"/>
      <c r="J14599" s="820"/>
      <c r="K14599" s="820"/>
      <c r="L14599" s="820"/>
      <c r="M14599" s="820"/>
      <c r="N14599" s="820"/>
      <c r="O14599" s="820"/>
      <c r="P14599" s="820"/>
      <c r="Q14599" s="820"/>
      <c r="R14599" s="820"/>
      <c r="S14599" s="820"/>
      <c r="T14599" s="820"/>
      <c r="U14599" s="820"/>
      <c r="V14599" s="820"/>
      <c r="W14599" s="820"/>
      <c r="X14599" s="820"/>
      <c r="Y14599" s="820"/>
      <c r="Z14599" s="820"/>
    </row>
    <row r="14600" spans="7:26">
      <c r="G14600" s="826"/>
      <c r="H14600" s="820"/>
      <c r="J14600" s="820"/>
      <c r="K14600" s="820"/>
      <c r="L14600" s="820"/>
      <c r="M14600" s="820"/>
      <c r="N14600" s="820"/>
      <c r="O14600" s="820"/>
      <c r="P14600" s="820"/>
      <c r="Q14600" s="820"/>
      <c r="R14600" s="820"/>
      <c r="S14600" s="820"/>
      <c r="T14600" s="820"/>
      <c r="U14600" s="820"/>
      <c r="V14600" s="820"/>
      <c r="W14600" s="820"/>
      <c r="X14600" s="820"/>
      <c r="Y14600" s="820"/>
      <c r="Z14600" s="820"/>
    </row>
    <row r="14601" spans="7:26">
      <c r="G14601" s="826"/>
      <c r="H14601" s="820"/>
      <c r="J14601" s="820"/>
      <c r="K14601" s="820"/>
      <c r="L14601" s="820"/>
      <c r="M14601" s="820"/>
      <c r="N14601" s="820"/>
      <c r="O14601" s="820"/>
      <c r="P14601" s="820"/>
      <c r="Q14601" s="820"/>
      <c r="R14601" s="820"/>
      <c r="S14601" s="820"/>
      <c r="T14601" s="820"/>
      <c r="U14601" s="820"/>
      <c r="V14601" s="820"/>
      <c r="W14601" s="820"/>
      <c r="X14601" s="820"/>
      <c r="Y14601" s="820"/>
      <c r="Z14601" s="820"/>
    </row>
    <row r="14602" spans="7:26">
      <c r="G14602" s="826"/>
      <c r="H14602" s="820"/>
      <c r="J14602" s="820"/>
      <c r="K14602" s="820"/>
      <c r="L14602" s="820"/>
      <c r="M14602" s="820"/>
      <c r="N14602" s="820"/>
      <c r="O14602" s="820"/>
      <c r="P14602" s="820"/>
      <c r="Q14602" s="820"/>
      <c r="R14602" s="820"/>
      <c r="S14602" s="820"/>
      <c r="T14602" s="820"/>
      <c r="U14602" s="820"/>
      <c r="V14602" s="820"/>
      <c r="W14602" s="820"/>
      <c r="X14602" s="820"/>
      <c r="Y14602" s="820"/>
      <c r="Z14602" s="820"/>
    </row>
    <row r="14603" spans="7:26">
      <c r="G14603" s="826"/>
      <c r="H14603" s="820"/>
      <c r="J14603" s="820"/>
      <c r="K14603" s="820"/>
      <c r="L14603" s="820"/>
      <c r="M14603" s="820"/>
      <c r="N14603" s="820"/>
      <c r="O14603" s="820"/>
      <c r="P14603" s="820"/>
      <c r="Q14603" s="820"/>
      <c r="R14603" s="820"/>
      <c r="S14603" s="820"/>
      <c r="T14603" s="820"/>
      <c r="U14603" s="820"/>
      <c r="V14603" s="820"/>
      <c r="W14603" s="820"/>
      <c r="X14603" s="820"/>
      <c r="Y14603" s="820"/>
      <c r="Z14603" s="820"/>
    </row>
    <row r="14604" spans="7:26">
      <c r="G14604" s="826"/>
      <c r="H14604" s="820"/>
      <c r="J14604" s="820"/>
      <c r="K14604" s="820"/>
      <c r="L14604" s="820"/>
      <c r="M14604" s="820"/>
      <c r="N14604" s="820"/>
      <c r="O14604" s="820"/>
      <c r="P14604" s="820"/>
      <c r="Q14604" s="820"/>
      <c r="R14604" s="820"/>
      <c r="S14604" s="820"/>
      <c r="T14604" s="820"/>
      <c r="U14604" s="820"/>
      <c r="V14604" s="820"/>
      <c r="W14604" s="820"/>
      <c r="X14604" s="820"/>
      <c r="Y14604" s="820"/>
      <c r="Z14604" s="820"/>
    </row>
    <row r="14605" spans="7:26">
      <c r="G14605" s="826"/>
      <c r="H14605" s="820"/>
      <c r="J14605" s="820"/>
      <c r="K14605" s="820"/>
      <c r="L14605" s="820"/>
      <c r="M14605" s="820"/>
      <c r="N14605" s="820"/>
      <c r="O14605" s="820"/>
      <c r="P14605" s="820"/>
      <c r="Q14605" s="820"/>
      <c r="R14605" s="820"/>
      <c r="S14605" s="820"/>
      <c r="T14605" s="820"/>
      <c r="U14605" s="820"/>
      <c r="V14605" s="820"/>
      <c r="W14605" s="820"/>
      <c r="X14605" s="820"/>
      <c r="Y14605" s="820"/>
      <c r="Z14605" s="820"/>
    </row>
    <row r="14606" spans="7:26">
      <c r="G14606" s="826"/>
      <c r="H14606" s="820"/>
      <c r="J14606" s="820"/>
      <c r="K14606" s="820"/>
      <c r="L14606" s="820"/>
      <c r="M14606" s="820"/>
      <c r="N14606" s="820"/>
      <c r="O14606" s="820"/>
      <c r="P14606" s="820"/>
      <c r="Q14606" s="820"/>
      <c r="R14606" s="820"/>
      <c r="S14606" s="820"/>
      <c r="T14606" s="820"/>
      <c r="U14606" s="820"/>
      <c r="V14606" s="820"/>
      <c r="W14606" s="820"/>
      <c r="X14606" s="820"/>
      <c r="Y14606" s="820"/>
      <c r="Z14606" s="820"/>
    </row>
    <row r="14607" spans="7:26">
      <c r="G14607" s="826"/>
      <c r="H14607" s="820"/>
      <c r="J14607" s="820"/>
      <c r="K14607" s="820"/>
      <c r="L14607" s="820"/>
      <c r="M14607" s="820"/>
      <c r="N14607" s="820"/>
      <c r="O14607" s="820"/>
      <c r="P14607" s="820"/>
      <c r="Q14607" s="820"/>
      <c r="R14607" s="820"/>
      <c r="S14607" s="820"/>
      <c r="T14607" s="820"/>
      <c r="U14607" s="820"/>
      <c r="V14607" s="820"/>
      <c r="W14607" s="820"/>
      <c r="X14607" s="820"/>
      <c r="Y14607" s="820"/>
      <c r="Z14607" s="820"/>
    </row>
    <row r="14608" spans="7:26">
      <c r="G14608" s="826"/>
      <c r="H14608" s="820"/>
      <c r="J14608" s="820"/>
      <c r="K14608" s="820"/>
      <c r="L14608" s="820"/>
      <c r="M14608" s="820"/>
      <c r="N14608" s="820"/>
      <c r="O14608" s="820"/>
      <c r="P14608" s="820"/>
      <c r="Q14608" s="820"/>
      <c r="R14608" s="820"/>
      <c r="S14608" s="820"/>
      <c r="T14608" s="820"/>
      <c r="U14608" s="820"/>
      <c r="V14608" s="820"/>
      <c r="W14608" s="820"/>
      <c r="X14608" s="820"/>
      <c r="Y14608" s="820"/>
      <c r="Z14608" s="820"/>
    </row>
    <row r="14609" spans="7:26">
      <c r="G14609" s="826"/>
      <c r="H14609" s="820"/>
      <c r="J14609" s="820"/>
      <c r="K14609" s="820"/>
      <c r="L14609" s="820"/>
      <c r="M14609" s="820"/>
      <c r="N14609" s="820"/>
      <c r="O14609" s="820"/>
      <c r="P14609" s="820"/>
      <c r="Q14609" s="820"/>
      <c r="R14609" s="820"/>
      <c r="S14609" s="820"/>
      <c r="T14609" s="820"/>
      <c r="U14609" s="820"/>
      <c r="V14609" s="820"/>
      <c r="W14609" s="820"/>
      <c r="X14609" s="820"/>
      <c r="Y14609" s="820"/>
      <c r="Z14609" s="820"/>
    </row>
    <row r="14610" spans="7:26">
      <c r="G14610" s="826"/>
      <c r="H14610" s="820"/>
      <c r="J14610" s="820"/>
      <c r="K14610" s="820"/>
      <c r="L14610" s="820"/>
      <c r="M14610" s="820"/>
      <c r="N14610" s="820"/>
      <c r="O14610" s="820"/>
      <c r="P14610" s="820"/>
      <c r="Q14610" s="820"/>
      <c r="R14610" s="820"/>
      <c r="S14610" s="820"/>
      <c r="T14610" s="820"/>
      <c r="U14610" s="820"/>
      <c r="V14610" s="820"/>
      <c r="W14610" s="820"/>
      <c r="X14610" s="820"/>
      <c r="Y14610" s="820"/>
      <c r="Z14610" s="820"/>
    </row>
    <row r="14611" spans="7:26">
      <c r="G14611" s="826"/>
      <c r="H14611" s="820"/>
      <c r="J14611" s="820"/>
      <c r="K14611" s="820"/>
      <c r="L14611" s="820"/>
      <c r="M14611" s="820"/>
      <c r="N14611" s="820"/>
      <c r="O14611" s="820"/>
      <c r="P14611" s="820"/>
      <c r="Q14611" s="820"/>
      <c r="R14611" s="820"/>
      <c r="S14611" s="820"/>
      <c r="T14611" s="820"/>
      <c r="U14611" s="820"/>
      <c r="V14611" s="820"/>
      <c r="W14611" s="820"/>
      <c r="X14611" s="820"/>
      <c r="Y14611" s="820"/>
      <c r="Z14611" s="820"/>
    </row>
    <row r="14612" spans="7:26">
      <c r="G14612" s="826"/>
      <c r="H14612" s="820"/>
      <c r="J14612" s="820"/>
      <c r="K14612" s="820"/>
      <c r="L14612" s="820"/>
      <c r="M14612" s="820"/>
      <c r="N14612" s="820"/>
      <c r="O14612" s="820"/>
      <c r="P14612" s="820"/>
      <c r="Q14612" s="820"/>
      <c r="R14612" s="820"/>
      <c r="S14612" s="820"/>
      <c r="T14612" s="820"/>
      <c r="U14612" s="820"/>
      <c r="V14612" s="820"/>
      <c r="W14612" s="820"/>
      <c r="X14612" s="820"/>
      <c r="Y14612" s="820"/>
      <c r="Z14612" s="820"/>
    </row>
    <row r="14613" spans="7:26">
      <c r="G14613" s="826"/>
      <c r="H14613" s="820"/>
      <c r="J14613" s="820"/>
      <c r="K14613" s="820"/>
      <c r="L14613" s="820"/>
      <c r="M14613" s="820"/>
      <c r="N14613" s="820"/>
      <c r="O14613" s="820"/>
      <c r="P14613" s="820"/>
      <c r="Q14613" s="820"/>
      <c r="R14613" s="820"/>
      <c r="S14613" s="820"/>
      <c r="T14613" s="820"/>
      <c r="U14613" s="820"/>
      <c r="V14613" s="820"/>
      <c r="W14613" s="820"/>
      <c r="X14613" s="820"/>
      <c r="Y14613" s="820"/>
      <c r="Z14613" s="820"/>
    </row>
    <row r="14614" spans="7:26">
      <c r="G14614" s="826"/>
      <c r="H14614" s="820"/>
      <c r="J14614" s="820"/>
      <c r="K14614" s="820"/>
      <c r="L14614" s="820"/>
      <c r="M14614" s="820"/>
      <c r="N14614" s="820"/>
      <c r="O14614" s="820"/>
      <c r="P14614" s="820"/>
      <c r="Q14614" s="820"/>
      <c r="R14614" s="820"/>
      <c r="S14614" s="820"/>
      <c r="T14614" s="820"/>
      <c r="U14614" s="820"/>
      <c r="V14614" s="820"/>
      <c r="W14614" s="820"/>
      <c r="X14614" s="820"/>
      <c r="Y14614" s="820"/>
      <c r="Z14614" s="820"/>
    </row>
    <row r="14615" spans="7:26">
      <c r="G14615" s="826"/>
      <c r="H14615" s="820"/>
      <c r="J14615" s="820"/>
      <c r="K14615" s="820"/>
      <c r="L14615" s="820"/>
      <c r="M14615" s="820"/>
      <c r="N14615" s="820"/>
      <c r="O14615" s="820"/>
      <c r="P14615" s="820"/>
      <c r="Q14615" s="820"/>
      <c r="R14615" s="820"/>
      <c r="S14615" s="820"/>
      <c r="T14615" s="820"/>
      <c r="U14615" s="820"/>
      <c r="V14615" s="820"/>
      <c r="W14615" s="820"/>
      <c r="X14615" s="820"/>
      <c r="Y14615" s="820"/>
      <c r="Z14615" s="820"/>
    </row>
    <row r="14616" spans="7:26">
      <c r="G14616" s="826"/>
      <c r="H14616" s="820"/>
      <c r="J14616" s="820"/>
      <c r="K14616" s="820"/>
      <c r="L14616" s="820"/>
      <c r="M14616" s="820"/>
      <c r="N14616" s="820"/>
      <c r="O14616" s="820"/>
      <c r="P14616" s="820"/>
      <c r="Q14616" s="820"/>
      <c r="R14616" s="820"/>
      <c r="S14616" s="820"/>
      <c r="T14616" s="820"/>
      <c r="U14616" s="820"/>
      <c r="V14616" s="820"/>
      <c r="W14616" s="820"/>
      <c r="X14616" s="820"/>
      <c r="Y14616" s="820"/>
      <c r="Z14616" s="820"/>
    </row>
    <row r="14617" spans="7:26">
      <c r="G14617" s="826"/>
      <c r="H14617" s="820"/>
      <c r="J14617" s="820"/>
      <c r="K14617" s="820"/>
      <c r="L14617" s="820"/>
      <c r="M14617" s="820"/>
      <c r="N14617" s="820"/>
      <c r="O14617" s="820"/>
      <c r="P14617" s="820"/>
      <c r="Q14617" s="820"/>
      <c r="R14617" s="820"/>
      <c r="S14617" s="820"/>
      <c r="T14617" s="820"/>
      <c r="U14617" s="820"/>
      <c r="V14617" s="820"/>
      <c r="W14617" s="820"/>
      <c r="X14617" s="820"/>
      <c r="Y14617" s="820"/>
      <c r="Z14617" s="820"/>
    </row>
    <row r="14618" spans="7:26">
      <c r="G14618" s="826"/>
      <c r="H14618" s="820"/>
      <c r="J14618" s="820"/>
      <c r="K14618" s="820"/>
      <c r="L14618" s="820"/>
      <c r="M14618" s="820"/>
      <c r="N14618" s="820"/>
      <c r="O14618" s="820"/>
      <c r="P14618" s="820"/>
      <c r="Q14618" s="820"/>
      <c r="R14618" s="820"/>
      <c r="S14618" s="820"/>
      <c r="T14618" s="820"/>
      <c r="U14618" s="820"/>
      <c r="V14618" s="820"/>
      <c r="W14618" s="820"/>
      <c r="X14618" s="820"/>
      <c r="Y14618" s="820"/>
      <c r="Z14618" s="820"/>
    </row>
    <row r="14619" spans="7:26">
      <c r="G14619" s="826"/>
      <c r="H14619" s="820"/>
      <c r="J14619" s="820"/>
      <c r="K14619" s="820"/>
      <c r="L14619" s="820"/>
      <c r="M14619" s="820"/>
      <c r="N14619" s="820"/>
      <c r="O14619" s="820"/>
      <c r="P14619" s="820"/>
      <c r="Q14619" s="820"/>
      <c r="R14619" s="820"/>
      <c r="S14619" s="820"/>
      <c r="T14619" s="820"/>
      <c r="U14619" s="820"/>
      <c r="V14619" s="820"/>
      <c r="W14619" s="820"/>
      <c r="X14619" s="820"/>
      <c r="Y14619" s="820"/>
      <c r="Z14619" s="820"/>
    </row>
    <row r="14620" spans="7:26">
      <c r="G14620" s="826"/>
      <c r="H14620" s="820"/>
      <c r="J14620" s="820"/>
      <c r="K14620" s="820"/>
      <c r="L14620" s="820"/>
      <c r="M14620" s="820"/>
      <c r="N14620" s="820"/>
      <c r="O14620" s="820"/>
      <c r="P14620" s="820"/>
      <c r="Q14620" s="820"/>
      <c r="R14620" s="820"/>
      <c r="S14620" s="820"/>
      <c r="T14620" s="820"/>
      <c r="U14620" s="820"/>
      <c r="V14620" s="820"/>
      <c r="W14620" s="820"/>
      <c r="X14620" s="820"/>
      <c r="Y14620" s="820"/>
      <c r="Z14620" s="820"/>
    </row>
    <row r="14621" spans="7:26">
      <c r="G14621" s="826"/>
      <c r="H14621" s="820"/>
      <c r="J14621" s="820"/>
      <c r="K14621" s="820"/>
      <c r="L14621" s="820"/>
      <c r="M14621" s="820"/>
      <c r="N14621" s="820"/>
      <c r="O14621" s="820"/>
      <c r="P14621" s="820"/>
      <c r="Q14621" s="820"/>
      <c r="R14621" s="820"/>
      <c r="S14621" s="820"/>
      <c r="T14621" s="820"/>
      <c r="U14621" s="820"/>
      <c r="V14621" s="820"/>
      <c r="W14621" s="820"/>
      <c r="X14621" s="820"/>
      <c r="Y14621" s="820"/>
      <c r="Z14621" s="820"/>
    </row>
    <row r="14622" spans="7:26">
      <c r="G14622" s="826"/>
      <c r="H14622" s="820"/>
      <c r="J14622" s="820"/>
      <c r="K14622" s="820"/>
      <c r="L14622" s="820"/>
      <c r="M14622" s="820"/>
      <c r="N14622" s="820"/>
      <c r="O14622" s="820"/>
      <c r="P14622" s="820"/>
      <c r="Q14622" s="820"/>
      <c r="R14622" s="820"/>
      <c r="S14622" s="820"/>
      <c r="T14622" s="820"/>
      <c r="U14622" s="820"/>
      <c r="V14622" s="820"/>
      <c r="W14622" s="820"/>
      <c r="X14622" s="820"/>
      <c r="Y14622" s="820"/>
      <c r="Z14622" s="820"/>
    </row>
    <row r="14623" spans="7:26">
      <c r="G14623" s="826"/>
      <c r="H14623" s="820"/>
      <c r="J14623" s="820"/>
      <c r="K14623" s="820"/>
      <c r="L14623" s="820"/>
      <c r="M14623" s="820"/>
      <c r="N14623" s="820"/>
      <c r="O14623" s="820"/>
      <c r="P14623" s="820"/>
      <c r="Q14623" s="820"/>
      <c r="R14623" s="820"/>
      <c r="S14623" s="820"/>
      <c r="T14623" s="820"/>
      <c r="U14623" s="820"/>
      <c r="V14623" s="820"/>
      <c r="W14623" s="820"/>
      <c r="X14623" s="820"/>
      <c r="Y14623" s="820"/>
      <c r="Z14623" s="820"/>
    </row>
    <row r="14624" spans="7:26">
      <c r="G14624" s="826"/>
      <c r="H14624" s="820"/>
      <c r="J14624" s="820"/>
      <c r="K14624" s="820"/>
      <c r="L14624" s="820"/>
      <c r="M14624" s="820"/>
      <c r="N14624" s="820"/>
      <c r="O14624" s="820"/>
      <c r="P14624" s="820"/>
      <c r="Q14624" s="820"/>
      <c r="R14624" s="820"/>
      <c r="S14624" s="820"/>
      <c r="T14624" s="820"/>
      <c r="U14624" s="820"/>
      <c r="V14624" s="820"/>
      <c r="W14624" s="820"/>
      <c r="X14624" s="820"/>
      <c r="Y14624" s="820"/>
      <c r="Z14624" s="820"/>
    </row>
    <row r="14625" spans="7:26">
      <c r="G14625" s="826"/>
      <c r="H14625" s="820"/>
      <c r="J14625" s="820"/>
      <c r="K14625" s="820"/>
      <c r="L14625" s="820"/>
      <c r="M14625" s="820"/>
      <c r="N14625" s="820"/>
      <c r="O14625" s="820"/>
      <c r="P14625" s="820"/>
      <c r="Q14625" s="820"/>
      <c r="R14625" s="820"/>
      <c r="S14625" s="820"/>
      <c r="T14625" s="820"/>
      <c r="U14625" s="820"/>
      <c r="V14625" s="820"/>
      <c r="W14625" s="820"/>
      <c r="X14625" s="820"/>
      <c r="Y14625" s="820"/>
      <c r="Z14625" s="820"/>
    </row>
    <row r="14626" spans="7:26">
      <c r="G14626" s="826"/>
      <c r="H14626" s="820"/>
      <c r="J14626" s="820"/>
      <c r="K14626" s="820"/>
      <c r="L14626" s="820"/>
      <c r="M14626" s="820"/>
      <c r="N14626" s="820"/>
      <c r="O14626" s="820"/>
      <c r="P14626" s="820"/>
      <c r="Q14626" s="820"/>
      <c r="R14626" s="820"/>
      <c r="S14626" s="820"/>
      <c r="T14626" s="820"/>
      <c r="U14626" s="820"/>
      <c r="V14626" s="820"/>
      <c r="W14626" s="820"/>
      <c r="X14626" s="820"/>
      <c r="Y14626" s="820"/>
      <c r="Z14626" s="820"/>
    </row>
    <row r="14627" spans="7:26">
      <c r="G14627" s="826"/>
      <c r="H14627" s="820"/>
      <c r="J14627" s="820"/>
      <c r="K14627" s="820"/>
      <c r="L14627" s="820"/>
      <c r="M14627" s="820"/>
      <c r="N14627" s="820"/>
      <c r="O14627" s="820"/>
      <c r="P14627" s="820"/>
      <c r="Q14627" s="820"/>
      <c r="R14627" s="820"/>
      <c r="S14627" s="820"/>
      <c r="T14627" s="820"/>
      <c r="U14627" s="820"/>
      <c r="V14627" s="820"/>
      <c r="W14627" s="820"/>
      <c r="X14627" s="820"/>
      <c r="Y14627" s="820"/>
      <c r="Z14627" s="820"/>
    </row>
    <row r="14628" spans="7:26">
      <c r="G14628" s="826"/>
      <c r="H14628" s="820"/>
      <c r="J14628" s="820"/>
      <c r="K14628" s="820"/>
      <c r="L14628" s="820"/>
      <c r="M14628" s="820"/>
      <c r="N14628" s="820"/>
      <c r="O14628" s="820"/>
      <c r="P14628" s="820"/>
      <c r="Q14628" s="820"/>
      <c r="R14628" s="820"/>
      <c r="S14628" s="820"/>
      <c r="T14628" s="820"/>
      <c r="U14628" s="820"/>
      <c r="V14628" s="820"/>
      <c r="W14628" s="820"/>
      <c r="X14628" s="820"/>
      <c r="Y14628" s="820"/>
      <c r="Z14628" s="820"/>
    </row>
    <row r="14629" spans="7:26">
      <c r="G14629" s="826"/>
      <c r="H14629" s="820"/>
      <c r="J14629" s="820"/>
      <c r="K14629" s="820"/>
      <c r="L14629" s="820"/>
      <c r="M14629" s="820"/>
      <c r="N14629" s="820"/>
      <c r="O14629" s="820"/>
      <c r="P14629" s="820"/>
      <c r="Q14629" s="820"/>
      <c r="R14629" s="820"/>
      <c r="S14629" s="820"/>
      <c r="T14629" s="820"/>
      <c r="U14629" s="820"/>
      <c r="V14629" s="820"/>
      <c r="W14629" s="820"/>
      <c r="X14629" s="820"/>
      <c r="Y14629" s="820"/>
      <c r="Z14629" s="820"/>
    </row>
    <row r="14630" spans="7:26">
      <c r="G14630" s="826"/>
      <c r="H14630" s="820"/>
      <c r="J14630" s="820"/>
      <c r="K14630" s="820"/>
      <c r="L14630" s="820"/>
      <c r="M14630" s="820"/>
      <c r="N14630" s="820"/>
      <c r="O14630" s="820"/>
      <c r="P14630" s="820"/>
      <c r="Q14630" s="820"/>
      <c r="R14630" s="820"/>
      <c r="S14630" s="820"/>
      <c r="T14630" s="820"/>
      <c r="U14630" s="820"/>
      <c r="V14630" s="820"/>
      <c r="W14630" s="820"/>
      <c r="X14630" s="820"/>
      <c r="Y14630" s="820"/>
      <c r="Z14630" s="820"/>
    </row>
    <row r="14631" spans="7:26">
      <c r="G14631" s="826"/>
      <c r="H14631" s="820"/>
      <c r="J14631" s="820"/>
      <c r="K14631" s="820"/>
      <c r="L14631" s="820"/>
      <c r="M14631" s="820"/>
      <c r="N14631" s="820"/>
      <c r="O14631" s="820"/>
      <c r="P14631" s="820"/>
      <c r="Q14631" s="820"/>
      <c r="R14631" s="820"/>
      <c r="S14631" s="820"/>
      <c r="T14631" s="820"/>
      <c r="U14631" s="820"/>
      <c r="V14631" s="820"/>
      <c r="W14631" s="820"/>
      <c r="X14631" s="820"/>
      <c r="Y14631" s="820"/>
      <c r="Z14631" s="820"/>
    </row>
    <row r="14632" spans="7:26">
      <c r="G14632" s="826"/>
      <c r="H14632" s="820"/>
      <c r="J14632" s="820"/>
      <c r="K14632" s="820"/>
      <c r="L14632" s="820"/>
      <c r="M14632" s="820"/>
      <c r="N14632" s="820"/>
      <c r="O14632" s="820"/>
      <c r="P14632" s="820"/>
      <c r="Q14632" s="820"/>
      <c r="R14632" s="820"/>
      <c r="S14632" s="820"/>
      <c r="T14632" s="820"/>
      <c r="U14632" s="820"/>
      <c r="V14632" s="820"/>
      <c r="W14632" s="820"/>
      <c r="X14632" s="820"/>
      <c r="Y14632" s="820"/>
      <c r="Z14632" s="820"/>
    </row>
    <row r="14633" spans="7:26">
      <c r="G14633" s="826"/>
      <c r="H14633" s="820"/>
      <c r="J14633" s="820"/>
      <c r="K14633" s="820"/>
      <c r="L14633" s="820"/>
      <c r="M14633" s="820"/>
      <c r="N14633" s="820"/>
      <c r="O14633" s="820"/>
      <c r="P14633" s="820"/>
      <c r="Q14633" s="820"/>
      <c r="R14633" s="820"/>
      <c r="S14633" s="820"/>
      <c r="T14633" s="820"/>
      <c r="U14633" s="820"/>
      <c r="V14633" s="820"/>
      <c r="W14633" s="820"/>
      <c r="X14633" s="820"/>
      <c r="Y14633" s="820"/>
      <c r="Z14633" s="820"/>
    </row>
    <row r="14634" spans="7:26">
      <c r="G14634" s="826"/>
      <c r="H14634" s="820"/>
      <c r="J14634" s="820"/>
      <c r="K14634" s="820"/>
      <c r="L14634" s="820"/>
      <c r="M14634" s="820"/>
      <c r="N14634" s="820"/>
      <c r="O14634" s="820"/>
      <c r="P14634" s="820"/>
      <c r="Q14634" s="820"/>
      <c r="R14634" s="820"/>
      <c r="S14634" s="820"/>
      <c r="T14634" s="820"/>
      <c r="U14634" s="820"/>
      <c r="V14634" s="820"/>
      <c r="W14634" s="820"/>
      <c r="X14634" s="820"/>
      <c r="Y14634" s="820"/>
      <c r="Z14634" s="820"/>
    </row>
    <row r="14635" spans="7:26">
      <c r="G14635" s="826"/>
      <c r="H14635" s="820"/>
      <c r="J14635" s="820"/>
      <c r="K14635" s="820"/>
      <c r="L14635" s="820"/>
      <c r="M14635" s="820"/>
      <c r="N14635" s="820"/>
      <c r="O14635" s="820"/>
      <c r="P14635" s="820"/>
      <c r="Q14635" s="820"/>
      <c r="R14635" s="820"/>
      <c r="S14635" s="820"/>
      <c r="T14635" s="820"/>
      <c r="U14635" s="820"/>
      <c r="V14635" s="820"/>
      <c r="W14635" s="820"/>
      <c r="X14635" s="820"/>
      <c r="Y14635" s="820"/>
      <c r="Z14635" s="820"/>
    </row>
    <row r="14636" spans="7:26">
      <c r="G14636" s="826"/>
      <c r="H14636" s="820"/>
      <c r="J14636" s="820"/>
      <c r="K14636" s="820"/>
      <c r="L14636" s="820"/>
      <c r="M14636" s="820"/>
      <c r="N14636" s="820"/>
      <c r="O14636" s="820"/>
      <c r="P14636" s="820"/>
      <c r="Q14636" s="820"/>
      <c r="R14636" s="820"/>
      <c r="S14636" s="820"/>
      <c r="T14636" s="820"/>
      <c r="U14636" s="820"/>
      <c r="V14636" s="820"/>
      <c r="W14636" s="820"/>
      <c r="X14636" s="820"/>
      <c r="Y14636" s="820"/>
      <c r="Z14636" s="820"/>
    </row>
    <row r="14637" spans="7:26">
      <c r="G14637" s="826"/>
      <c r="H14637" s="820"/>
      <c r="J14637" s="820"/>
      <c r="K14637" s="820"/>
      <c r="L14637" s="820"/>
      <c r="M14637" s="820"/>
      <c r="N14637" s="820"/>
      <c r="O14637" s="820"/>
      <c r="P14637" s="820"/>
      <c r="Q14637" s="820"/>
      <c r="R14637" s="820"/>
      <c r="S14637" s="820"/>
      <c r="T14637" s="820"/>
      <c r="U14637" s="820"/>
      <c r="V14637" s="820"/>
      <c r="W14637" s="820"/>
      <c r="X14637" s="820"/>
      <c r="Y14637" s="820"/>
      <c r="Z14637" s="820"/>
    </row>
    <row r="14638" spans="7:26">
      <c r="G14638" s="826"/>
      <c r="H14638" s="820"/>
      <c r="J14638" s="820"/>
      <c r="K14638" s="820"/>
      <c r="L14638" s="820"/>
      <c r="M14638" s="820"/>
      <c r="N14638" s="820"/>
      <c r="O14638" s="820"/>
      <c r="P14638" s="820"/>
      <c r="Q14638" s="820"/>
      <c r="R14638" s="820"/>
      <c r="S14638" s="820"/>
      <c r="T14638" s="820"/>
      <c r="U14638" s="820"/>
      <c r="V14638" s="820"/>
      <c r="W14638" s="820"/>
      <c r="X14638" s="820"/>
      <c r="Y14638" s="820"/>
      <c r="Z14638" s="820"/>
    </row>
    <row r="14639" spans="7:26">
      <c r="G14639" s="826"/>
      <c r="H14639" s="820"/>
      <c r="J14639" s="820"/>
      <c r="K14639" s="820"/>
      <c r="L14639" s="820"/>
      <c r="M14639" s="820"/>
      <c r="N14639" s="820"/>
      <c r="O14639" s="820"/>
      <c r="P14639" s="820"/>
      <c r="Q14639" s="820"/>
      <c r="R14639" s="820"/>
      <c r="S14639" s="820"/>
      <c r="T14639" s="820"/>
      <c r="U14639" s="820"/>
      <c r="V14639" s="820"/>
      <c r="W14639" s="820"/>
      <c r="X14639" s="820"/>
      <c r="Y14639" s="820"/>
      <c r="Z14639" s="820"/>
    </row>
    <row r="14640" spans="7:26">
      <c r="G14640" s="826"/>
      <c r="H14640" s="820"/>
      <c r="J14640" s="820"/>
      <c r="K14640" s="820"/>
      <c r="L14640" s="820"/>
      <c r="M14640" s="820"/>
      <c r="N14640" s="820"/>
      <c r="O14640" s="820"/>
      <c r="P14640" s="820"/>
      <c r="Q14640" s="820"/>
      <c r="R14640" s="820"/>
      <c r="S14640" s="820"/>
      <c r="T14640" s="820"/>
      <c r="U14640" s="820"/>
      <c r="V14640" s="820"/>
      <c r="W14640" s="820"/>
      <c r="X14640" s="820"/>
      <c r="Y14640" s="820"/>
      <c r="Z14640" s="820"/>
    </row>
    <row r="14641" spans="7:26">
      <c r="G14641" s="826"/>
      <c r="H14641" s="820"/>
      <c r="J14641" s="820"/>
      <c r="K14641" s="820"/>
      <c r="L14641" s="820"/>
      <c r="M14641" s="820"/>
      <c r="N14641" s="820"/>
      <c r="O14641" s="820"/>
      <c r="P14641" s="820"/>
      <c r="Q14641" s="820"/>
      <c r="R14641" s="820"/>
      <c r="S14641" s="820"/>
      <c r="T14641" s="820"/>
      <c r="U14641" s="820"/>
      <c r="V14641" s="820"/>
      <c r="W14641" s="820"/>
      <c r="X14641" s="820"/>
      <c r="Y14641" s="820"/>
      <c r="Z14641" s="820"/>
    </row>
    <row r="14642" spans="7:26">
      <c r="G14642" s="826"/>
      <c r="H14642" s="820"/>
      <c r="J14642" s="820"/>
      <c r="K14642" s="820"/>
      <c r="L14642" s="820"/>
      <c r="M14642" s="820"/>
      <c r="N14642" s="820"/>
      <c r="O14642" s="820"/>
      <c r="P14642" s="820"/>
      <c r="Q14642" s="820"/>
      <c r="R14642" s="820"/>
      <c r="S14642" s="820"/>
      <c r="T14642" s="820"/>
      <c r="U14642" s="820"/>
      <c r="V14642" s="820"/>
      <c r="W14642" s="820"/>
      <c r="X14642" s="820"/>
      <c r="Y14642" s="820"/>
      <c r="Z14642" s="820"/>
    </row>
    <row r="14643" spans="7:26">
      <c r="G14643" s="826"/>
      <c r="H14643" s="820"/>
      <c r="J14643" s="820"/>
      <c r="K14643" s="820"/>
      <c r="L14643" s="820"/>
      <c r="M14643" s="820"/>
      <c r="N14643" s="820"/>
      <c r="O14643" s="820"/>
      <c r="P14643" s="820"/>
      <c r="Q14643" s="820"/>
      <c r="R14643" s="820"/>
      <c r="S14643" s="820"/>
      <c r="T14643" s="820"/>
      <c r="U14643" s="820"/>
      <c r="V14643" s="820"/>
      <c r="W14643" s="820"/>
      <c r="X14643" s="820"/>
      <c r="Y14643" s="820"/>
      <c r="Z14643" s="820"/>
    </row>
    <row r="14644" spans="7:26">
      <c r="G14644" s="826"/>
      <c r="H14644" s="820"/>
      <c r="J14644" s="820"/>
      <c r="K14644" s="820"/>
      <c r="L14644" s="820"/>
      <c r="M14644" s="820"/>
      <c r="N14644" s="820"/>
      <c r="O14644" s="820"/>
      <c r="P14644" s="820"/>
      <c r="Q14644" s="820"/>
      <c r="R14644" s="820"/>
      <c r="S14644" s="820"/>
      <c r="T14644" s="820"/>
      <c r="U14644" s="820"/>
      <c r="V14644" s="820"/>
      <c r="W14644" s="820"/>
      <c r="X14644" s="820"/>
      <c r="Y14644" s="820"/>
      <c r="Z14644" s="820"/>
    </row>
    <row r="14645" spans="7:26">
      <c r="G14645" s="826"/>
      <c r="H14645" s="820"/>
      <c r="J14645" s="820"/>
      <c r="K14645" s="820"/>
      <c r="L14645" s="820"/>
      <c r="M14645" s="820"/>
      <c r="N14645" s="820"/>
      <c r="O14645" s="820"/>
      <c r="P14645" s="820"/>
      <c r="Q14645" s="820"/>
      <c r="R14645" s="820"/>
      <c r="S14645" s="820"/>
      <c r="T14645" s="820"/>
      <c r="U14645" s="820"/>
      <c r="V14645" s="820"/>
      <c r="W14645" s="820"/>
      <c r="X14645" s="820"/>
      <c r="Y14645" s="820"/>
      <c r="Z14645" s="820"/>
    </row>
    <row r="14646" spans="7:26">
      <c r="G14646" s="826"/>
      <c r="H14646" s="820"/>
      <c r="J14646" s="820"/>
      <c r="K14646" s="820"/>
      <c r="L14646" s="820"/>
      <c r="M14646" s="820"/>
      <c r="N14646" s="820"/>
      <c r="O14646" s="820"/>
      <c r="P14646" s="820"/>
      <c r="Q14646" s="820"/>
      <c r="R14646" s="820"/>
      <c r="S14646" s="820"/>
      <c r="T14646" s="820"/>
      <c r="U14646" s="820"/>
      <c r="V14646" s="820"/>
      <c r="W14646" s="820"/>
      <c r="X14646" s="820"/>
      <c r="Y14646" s="820"/>
      <c r="Z14646" s="820"/>
    </row>
    <row r="14647" spans="7:26">
      <c r="G14647" s="826"/>
      <c r="H14647" s="820"/>
      <c r="J14647" s="820"/>
      <c r="K14647" s="820"/>
      <c r="L14647" s="820"/>
      <c r="M14647" s="820"/>
      <c r="N14647" s="820"/>
      <c r="O14647" s="820"/>
      <c r="P14647" s="820"/>
      <c r="Q14647" s="820"/>
      <c r="R14647" s="820"/>
      <c r="S14647" s="820"/>
      <c r="T14647" s="820"/>
      <c r="U14647" s="820"/>
      <c r="V14647" s="820"/>
      <c r="W14647" s="820"/>
      <c r="X14647" s="820"/>
      <c r="Y14647" s="820"/>
      <c r="Z14647" s="820"/>
    </row>
    <row r="14648" spans="7:26">
      <c r="G14648" s="826"/>
      <c r="H14648" s="820"/>
      <c r="J14648" s="820"/>
      <c r="K14648" s="820"/>
      <c r="L14648" s="820"/>
      <c r="M14648" s="820"/>
      <c r="N14648" s="820"/>
      <c r="O14648" s="820"/>
      <c r="P14648" s="820"/>
      <c r="Q14648" s="820"/>
      <c r="R14648" s="820"/>
      <c r="S14648" s="820"/>
      <c r="T14648" s="820"/>
      <c r="U14648" s="820"/>
      <c r="V14648" s="820"/>
      <c r="W14648" s="820"/>
      <c r="X14648" s="820"/>
      <c r="Y14648" s="820"/>
      <c r="Z14648" s="820"/>
    </row>
    <row r="14649" spans="7:26">
      <c r="G14649" s="826"/>
      <c r="H14649" s="820"/>
      <c r="J14649" s="820"/>
      <c r="K14649" s="820"/>
      <c r="L14649" s="820"/>
      <c r="M14649" s="820"/>
      <c r="N14649" s="820"/>
      <c r="O14649" s="820"/>
      <c r="P14649" s="820"/>
      <c r="Q14649" s="820"/>
      <c r="R14649" s="820"/>
      <c r="S14649" s="820"/>
      <c r="T14649" s="820"/>
      <c r="U14649" s="820"/>
      <c r="V14649" s="820"/>
      <c r="W14649" s="820"/>
      <c r="X14649" s="820"/>
      <c r="Y14649" s="820"/>
      <c r="Z14649" s="820"/>
    </row>
    <row r="14650" spans="7:26">
      <c r="G14650" s="826"/>
      <c r="H14650" s="820"/>
      <c r="J14650" s="820"/>
      <c r="K14650" s="820"/>
      <c r="L14650" s="820"/>
      <c r="M14650" s="820"/>
      <c r="N14650" s="820"/>
      <c r="O14650" s="820"/>
      <c r="P14650" s="820"/>
      <c r="Q14650" s="820"/>
      <c r="R14650" s="820"/>
      <c r="S14650" s="820"/>
      <c r="T14650" s="820"/>
      <c r="U14650" s="820"/>
      <c r="V14650" s="820"/>
      <c r="W14650" s="820"/>
      <c r="X14650" s="820"/>
      <c r="Y14650" s="820"/>
      <c r="Z14650" s="820"/>
    </row>
    <row r="14651" spans="7:26">
      <c r="G14651" s="826"/>
      <c r="H14651" s="820"/>
      <c r="J14651" s="820"/>
      <c r="K14651" s="820"/>
      <c r="L14651" s="820"/>
      <c r="M14651" s="820"/>
      <c r="N14651" s="820"/>
      <c r="O14651" s="820"/>
      <c r="P14651" s="820"/>
      <c r="Q14651" s="820"/>
      <c r="R14651" s="820"/>
      <c r="S14651" s="820"/>
      <c r="T14651" s="820"/>
      <c r="U14651" s="820"/>
      <c r="V14651" s="820"/>
      <c r="W14651" s="820"/>
      <c r="X14651" s="820"/>
      <c r="Y14651" s="820"/>
      <c r="Z14651" s="820"/>
    </row>
    <row r="14652" spans="7:26">
      <c r="G14652" s="826"/>
      <c r="H14652" s="820"/>
      <c r="J14652" s="820"/>
      <c r="K14652" s="820"/>
      <c r="L14652" s="820"/>
      <c r="M14652" s="820"/>
      <c r="N14652" s="820"/>
      <c r="O14652" s="820"/>
      <c r="P14652" s="820"/>
      <c r="Q14652" s="820"/>
      <c r="R14652" s="820"/>
      <c r="S14652" s="820"/>
      <c r="T14652" s="820"/>
      <c r="U14652" s="820"/>
      <c r="V14652" s="820"/>
      <c r="W14652" s="820"/>
      <c r="X14652" s="820"/>
      <c r="Y14652" s="820"/>
      <c r="Z14652" s="820"/>
    </row>
    <row r="14653" spans="7:26">
      <c r="G14653" s="826"/>
      <c r="H14653" s="820"/>
      <c r="J14653" s="820"/>
      <c r="K14653" s="820"/>
      <c r="L14653" s="820"/>
      <c r="M14653" s="820"/>
      <c r="N14653" s="820"/>
      <c r="O14653" s="820"/>
      <c r="P14653" s="820"/>
      <c r="Q14653" s="820"/>
      <c r="R14653" s="820"/>
      <c r="S14653" s="820"/>
      <c r="T14653" s="820"/>
      <c r="U14653" s="820"/>
      <c r="V14653" s="820"/>
      <c r="W14653" s="820"/>
      <c r="X14653" s="820"/>
      <c r="Y14653" s="820"/>
      <c r="Z14653" s="820"/>
    </row>
    <row r="14654" spans="7:26">
      <c r="G14654" s="826"/>
      <c r="H14654" s="820"/>
      <c r="J14654" s="820"/>
      <c r="K14654" s="820"/>
      <c r="L14654" s="820"/>
      <c r="M14654" s="820"/>
      <c r="N14654" s="820"/>
      <c r="O14654" s="820"/>
      <c r="P14654" s="820"/>
      <c r="Q14654" s="820"/>
      <c r="R14654" s="820"/>
      <c r="S14654" s="820"/>
      <c r="T14654" s="820"/>
      <c r="U14654" s="820"/>
      <c r="V14654" s="820"/>
      <c r="W14654" s="820"/>
      <c r="X14654" s="820"/>
      <c r="Y14654" s="820"/>
      <c r="Z14654" s="820"/>
    </row>
    <row r="14655" spans="7:26">
      <c r="G14655" s="826"/>
      <c r="H14655" s="820"/>
      <c r="J14655" s="820"/>
      <c r="K14655" s="820"/>
      <c r="L14655" s="820"/>
      <c r="M14655" s="820"/>
      <c r="N14655" s="820"/>
      <c r="O14655" s="820"/>
      <c r="P14655" s="820"/>
      <c r="Q14655" s="820"/>
      <c r="R14655" s="820"/>
      <c r="S14655" s="820"/>
      <c r="T14655" s="820"/>
      <c r="U14655" s="820"/>
      <c r="V14655" s="820"/>
      <c r="W14655" s="820"/>
      <c r="X14655" s="820"/>
      <c r="Y14655" s="820"/>
      <c r="Z14655" s="820"/>
    </row>
    <row r="14656" spans="7:26">
      <c r="G14656" s="826"/>
      <c r="H14656" s="820"/>
      <c r="J14656" s="820"/>
      <c r="K14656" s="820"/>
      <c r="L14656" s="820"/>
      <c r="M14656" s="820"/>
      <c r="N14656" s="820"/>
      <c r="O14656" s="820"/>
      <c r="P14656" s="820"/>
      <c r="Q14656" s="820"/>
      <c r="R14656" s="820"/>
      <c r="S14656" s="820"/>
      <c r="T14656" s="820"/>
      <c r="U14656" s="820"/>
      <c r="V14656" s="820"/>
      <c r="W14656" s="820"/>
      <c r="X14656" s="820"/>
      <c r="Y14656" s="820"/>
      <c r="Z14656" s="820"/>
    </row>
    <row r="14657" spans="7:26">
      <c r="G14657" s="826"/>
      <c r="H14657" s="820"/>
      <c r="J14657" s="820"/>
      <c r="K14657" s="820"/>
      <c r="L14657" s="820"/>
      <c r="M14657" s="820"/>
      <c r="N14657" s="820"/>
      <c r="O14657" s="820"/>
      <c r="P14657" s="820"/>
      <c r="Q14657" s="820"/>
      <c r="R14657" s="820"/>
      <c r="S14657" s="820"/>
      <c r="T14657" s="820"/>
      <c r="U14657" s="820"/>
      <c r="V14657" s="820"/>
      <c r="W14657" s="820"/>
      <c r="X14657" s="820"/>
      <c r="Y14657" s="820"/>
      <c r="Z14657" s="820"/>
    </row>
    <row r="14658" spans="7:26">
      <c r="G14658" s="826"/>
      <c r="H14658" s="820"/>
      <c r="J14658" s="820"/>
      <c r="K14658" s="820"/>
      <c r="L14658" s="820"/>
      <c r="M14658" s="820"/>
      <c r="N14658" s="820"/>
      <c r="O14658" s="820"/>
      <c r="P14658" s="820"/>
      <c r="Q14658" s="820"/>
      <c r="R14658" s="820"/>
      <c r="S14658" s="820"/>
      <c r="T14658" s="820"/>
      <c r="U14658" s="820"/>
      <c r="V14658" s="820"/>
      <c r="W14658" s="820"/>
      <c r="X14658" s="820"/>
      <c r="Y14658" s="820"/>
      <c r="Z14658" s="820"/>
    </row>
    <row r="14659" spans="7:26">
      <c r="G14659" s="826"/>
      <c r="H14659" s="820"/>
      <c r="J14659" s="820"/>
      <c r="K14659" s="820"/>
      <c r="L14659" s="820"/>
      <c r="M14659" s="820"/>
      <c r="N14659" s="820"/>
      <c r="O14659" s="820"/>
      <c r="P14659" s="820"/>
      <c r="Q14659" s="820"/>
      <c r="R14659" s="820"/>
      <c r="S14659" s="820"/>
      <c r="T14659" s="820"/>
      <c r="U14659" s="820"/>
      <c r="V14659" s="820"/>
      <c r="W14659" s="820"/>
      <c r="X14659" s="820"/>
      <c r="Y14659" s="820"/>
      <c r="Z14659" s="820"/>
    </row>
    <row r="14660" spans="7:26">
      <c r="G14660" s="826"/>
      <c r="H14660" s="820"/>
      <c r="J14660" s="820"/>
      <c r="K14660" s="820"/>
      <c r="L14660" s="820"/>
      <c r="M14660" s="820"/>
      <c r="N14660" s="820"/>
      <c r="O14660" s="820"/>
      <c r="P14660" s="820"/>
      <c r="Q14660" s="820"/>
      <c r="R14660" s="820"/>
      <c r="S14660" s="820"/>
      <c r="T14660" s="820"/>
      <c r="U14660" s="820"/>
      <c r="V14660" s="820"/>
      <c r="W14660" s="820"/>
      <c r="X14660" s="820"/>
      <c r="Y14660" s="820"/>
      <c r="Z14660" s="820"/>
    </row>
    <row r="14661" spans="7:26">
      <c r="G14661" s="826"/>
      <c r="H14661" s="820"/>
      <c r="J14661" s="820"/>
      <c r="K14661" s="820"/>
      <c r="L14661" s="820"/>
      <c r="M14661" s="820"/>
      <c r="N14661" s="820"/>
      <c r="O14661" s="820"/>
      <c r="P14661" s="820"/>
      <c r="Q14661" s="820"/>
      <c r="R14661" s="820"/>
      <c r="S14661" s="820"/>
      <c r="T14661" s="820"/>
      <c r="U14661" s="820"/>
      <c r="V14661" s="820"/>
      <c r="W14661" s="820"/>
      <c r="X14661" s="820"/>
      <c r="Y14661" s="820"/>
      <c r="Z14661" s="820"/>
    </row>
    <row r="14662" spans="7:26">
      <c r="G14662" s="826"/>
      <c r="H14662" s="820"/>
      <c r="J14662" s="820"/>
      <c r="K14662" s="820"/>
      <c r="L14662" s="820"/>
      <c r="M14662" s="820"/>
      <c r="N14662" s="820"/>
      <c r="O14662" s="820"/>
      <c r="P14662" s="820"/>
      <c r="Q14662" s="820"/>
      <c r="R14662" s="820"/>
      <c r="S14662" s="820"/>
      <c r="T14662" s="820"/>
      <c r="U14662" s="820"/>
      <c r="V14662" s="820"/>
      <c r="W14662" s="820"/>
      <c r="X14662" s="820"/>
      <c r="Y14662" s="820"/>
      <c r="Z14662" s="820"/>
    </row>
    <row r="14663" spans="7:26">
      <c r="G14663" s="826"/>
      <c r="H14663" s="820"/>
      <c r="J14663" s="820"/>
      <c r="K14663" s="820"/>
      <c r="L14663" s="820"/>
      <c r="M14663" s="820"/>
      <c r="N14663" s="820"/>
      <c r="O14663" s="820"/>
      <c r="P14663" s="820"/>
      <c r="Q14663" s="820"/>
      <c r="R14663" s="820"/>
      <c r="S14663" s="820"/>
      <c r="T14663" s="820"/>
      <c r="U14663" s="820"/>
      <c r="V14663" s="820"/>
      <c r="W14663" s="820"/>
      <c r="X14663" s="820"/>
      <c r="Y14663" s="820"/>
      <c r="Z14663" s="820"/>
    </row>
    <row r="14664" spans="7:26">
      <c r="G14664" s="826"/>
      <c r="H14664" s="820"/>
      <c r="J14664" s="820"/>
      <c r="K14664" s="820"/>
      <c r="L14664" s="820"/>
      <c r="M14664" s="820"/>
      <c r="N14664" s="820"/>
      <c r="O14664" s="820"/>
      <c r="P14664" s="820"/>
      <c r="Q14664" s="820"/>
      <c r="R14664" s="820"/>
      <c r="S14664" s="820"/>
      <c r="T14664" s="820"/>
      <c r="U14664" s="820"/>
      <c r="V14664" s="820"/>
      <c r="W14664" s="820"/>
      <c r="X14664" s="820"/>
      <c r="Y14664" s="820"/>
      <c r="Z14664" s="820"/>
    </row>
    <row r="14665" spans="7:26">
      <c r="G14665" s="826"/>
      <c r="H14665" s="820"/>
      <c r="J14665" s="820"/>
      <c r="K14665" s="820"/>
      <c r="L14665" s="820"/>
      <c r="M14665" s="820"/>
      <c r="N14665" s="820"/>
      <c r="O14665" s="820"/>
      <c r="P14665" s="820"/>
      <c r="Q14665" s="820"/>
      <c r="R14665" s="820"/>
      <c r="S14665" s="820"/>
      <c r="T14665" s="820"/>
      <c r="U14665" s="820"/>
      <c r="V14665" s="820"/>
      <c r="W14665" s="820"/>
      <c r="X14665" s="820"/>
      <c r="Y14665" s="820"/>
      <c r="Z14665" s="820"/>
    </row>
    <row r="14666" spans="7:26">
      <c r="G14666" s="826"/>
      <c r="H14666" s="820"/>
      <c r="J14666" s="820"/>
      <c r="K14666" s="820"/>
      <c r="L14666" s="820"/>
      <c r="M14666" s="820"/>
      <c r="N14666" s="820"/>
      <c r="O14666" s="820"/>
      <c r="P14666" s="820"/>
      <c r="Q14666" s="820"/>
      <c r="R14666" s="820"/>
      <c r="S14666" s="820"/>
      <c r="T14666" s="820"/>
      <c r="U14666" s="820"/>
      <c r="V14666" s="820"/>
      <c r="W14666" s="820"/>
      <c r="X14666" s="820"/>
      <c r="Y14666" s="820"/>
      <c r="Z14666" s="820"/>
    </row>
    <row r="14667" spans="7:26">
      <c r="G14667" s="826"/>
      <c r="H14667" s="820"/>
      <c r="J14667" s="820"/>
      <c r="K14667" s="820"/>
      <c r="L14667" s="820"/>
      <c r="M14667" s="820"/>
      <c r="N14667" s="820"/>
      <c r="O14667" s="820"/>
      <c r="P14667" s="820"/>
      <c r="Q14667" s="820"/>
      <c r="R14667" s="820"/>
      <c r="S14667" s="820"/>
      <c r="T14667" s="820"/>
      <c r="U14667" s="820"/>
      <c r="V14667" s="820"/>
      <c r="W14667" s="820"/>
      <c r="X14667" s="820"/>
      <c r="Y14667" s="820"/>
      <c r="Z14667" s="820"/>
    </row>
    <row r="14668" spans="7:26">
      <c r="G14668" s="826"/>
      <c r="H14668" s="820"/>
      <c r="J14668" s="820"/>
      <c r="K14668" s="820"/>
      <c r="L14668" s="820"/>
      <c r="M14668" s="820"/>
      <c r="N14668" s="820"/>
      <c r="O14668" s="820"/>
      <c r="P14668" s="820"/>
      <c r="Q14668" s="820"/>
      <c r="R14668" s="820"/>
      <c r="S14668" s="820"/>
      <c r="T14668" s="820"/>
      <c r="U14668" s="820"/>
      <c r="V14668" s="820"/>
      <c r="W14668" s="820"/>
      <c r="X14668" s="820"/>
      <c r="Y14668" s="820"/>
      <c r="Z14668" s="820"/>
    </row>
    <row r="14669" spans="7:26">
      <c r="G14669" s="826"/>
      <c r="H14669" s="820"/>
      <c r="J14669" s="820"/>
      <c r="K14669" s="820"/>
      <c r="L14669" s="820"/>
      <c r="M14669" s="820"/>
      <c r="N14669" s="820"/>
      <c r="O14669" s="820"/>
      <c r="P14669" s="820"/>
      <c r="Q14669" s="820"/>
      <c r="R14669" s="820"/>
      <c r="S14669" s="820"/>
      <c r="T14669" s="820"/>
      <c r="U14669" s="820"/>
      <c r="V14669" s="820"/>
      <c r="W14669" s="820"/>
      <c r="X14669" s="820"/>
      <c r="Y14669" s="820"/>
      <c r="Z14669" s="820"/>
    </row>
    <row r="14670" spans="7:26">
      <c r="G14670" s="826"/>
      <c r="H14670" s="820"/>
      <c r="J14670" s="820"/>
      <c r="K14670" s="820"/>
      <c r="L14670" s="820"/>
      <c r="M14670" s="820"/>
      <c r="N14670" s="820"/>
      <c r="O14670" s="820"/>
      <c r="P14670" s="820"/>
      <c r="Q14670" s="820"/>
      <c r="R14670" s="820"/>
      <c r="S14670" s="820"/>
      <c r="T14670" s="820"/>
      <c r="U14670" s="820"/>
      <c r="V14670" s="820"/>
      <c r="W14670" s="820"/>
      <c r="X14670" s="820"/>
      <c r="Y14670" s="820"/>
      <c r="Z14670" s="820"/>
    </row>
    <row r="14671" spans="7:26">
      <c r="G14671" s="826"/>
      <c r="H14671" s="820"/>
      <c r="J14671" s="820"/>
      <c r="K14671" s="820"/>
      <c r="L14671" s="820"/>
      <c r="M14671" s="820"/>
      <c r="N14671" s="820"/>
      <c r="O14671" s="820"/>
      <c r="P14671" s="820"/>
      <c r="Q14671" s="820"/>
      <c r="R14671" s="820"/>
      <c r="S14671" s="820"/>
      <c r="T14671" s="820"/>
      <c r="U14671" s="820"/>
      <c r="V14671" s="820"/>
      <c r="W14671" s="820"/>
      <c r="X14671" s="820"/>
      <c r="Y14671" s="820"/>
      <c r="Z14671" s="820"/>
    </row>
    <row r="14672" spans="7:26">
      <c r="G14672" s="826"/>
      <c r="H14672" s="820"/>
      <c r="J14672" s="820"/>
      <c r="K14672" s="820"/>
      <c r="L14672" s="820"/>
      <c r="M14672" s="820"/>
      <c r="N14672" s="820"/>
      <c r="O14672" s="820"/>
      <c r="P14672" s="820"/>
      <c r="Q14672" s="820"/>
      <c r="R14672" s="820"/>
      <c r="S14672" s="820"/>
      <c r="T14672" s="820"/>
      <c r="U14672" s="820"/>
      <c r="V14672" s="820"/>
      <c r="W14672" s="820"/>
      <c r="X14672" s="820"/>
      <c r="Y14672" s="820"/>
      <c r="Z14672" s="820"/>
    </row>
    <row r="14673" spans="7:26">
      <c r="G14673" s="826"/>
      <c r="H14673" s="820"/>
      <c r="J14673" s="820"/>
      <c r="K14673" s="820"/>
      <c r="L14673" s="820"/>
      <c r="M14673" s="820"/>
      <c r="N14673" s="820"/>
      <c r="O14673" s="820"/>
      <c r="P14673" s="820"/>
      <c r="Q14673" s="820"/>
      <c r="R14673" s="820"/>
      <c r="S14673" s="820"/>
      <c r="T14673" s="820"/>
      <c r="U14673" s="820"/>
      <c r="V14673" s="820"/>
      <c r="W14673" s="820"/>
      <c r="X14673" s="820"/>
      <c r="Y14673" s="820"/>
      <c r="Z14673" s="820"/>
    </row>
    <row r="14674" spans="7:26">
      <c r="G14674" s="826"/>
      <c r="H14674" s="820"/>
      <c r="J14674" s="820"/>
      <c r="K14674" s="820"/>
      <c r="L14674" s="820"/>
      <c r="M14674" s="820"/>
      <c r="N14674" s="820"/>
      <c r="O14674" s="820"/>
      <c r="P14674" s="820"/>
      <c r="Q14674" s="820"/>
      <c r="R14674" s="820"/>
      <c r="S14674" s="820"/>
      <c r="T14674" s="820"/>
      <c r="U14674" s="820"/>
      <c r="V14674" s="820"/>
      <c r="W14674" s="820"/>
      <c r="X14674" s="820"/>
      <c r="Y14674" s="820"/>
      <c r="Z14674" s="820"/>
    </row>
    <row r="14675" spans="7:26">
      <c r="G14675" s="826"/>
      <c r="H14675" s="820"/>
      <c r="J14675" s="820"/>
      <c r="K14675" s="820"/>
      <c r="L14675" s="820"/>
      <c r="M14675" s="820"/>
      <c r="N14675" s="820"/>
      <c r="O14675" s="820"/>
      <c r="P14675" s="820"/>
      <c r="Q14675" s="820"/>
      <c r="R14675" s="820"/>
      <c r="S14675" s="820"/>
      <c r="T14675" s="820"/>
      <c r="U14675" s="820"/>
      <c r="V14675" s="820"/>
      <c r="W14675" s="820"/>
      <c r="X14675" s="820"/>
      <c r="Y14675" s="820"/>
      <c r="Z14675" s="820"/>
    </row>
    <row r="14676" spans="7:26">
      <c r="G14676" s="826"/>
      <c r="H14676" s="820"/>
      <c r="J14676" s="820"/>
      <c r="K14676" s="820"/>
      <c r="L14676" s="820"/>
      <c r="M14676" s="820"/>
      <c r="N14676" s="820"/>
      <c r="O14676" s="820"/>
      <c r="P14676" s="820"/>
      <c r="Q14676" s="820"/>
      <c r="R14676" s="820"/>
      <c r="S14676" s="820"/>
      <c r="T14676" s="820"/>
      <c r="U14676" s="820"/>
      <c r="V14676" s="820"/>
      <c r="W14676" s="820"/>
      <c r="X14676" s="820"/>
      <c r="Y14676" s="820"/>
      <c r="Z14676" s="820"/>
    </row>
    <row r="14677" spans="7:26">
      <c r="G14677" s="826"/>
      <c r="H14677" s="820"/>
      <c r="J14677" s="820"/>
      <c r="K14677" s="820"/>
      <c r="L14677" s="820"/>
      <c r="M14677" s="820"/>
      <c r="N14677" s="820"/>
      <c r="O14677" s="820"/>
      <c r="P14677" s="820"/>
      <c r="Q14677" s="820"/>
      <c r="R14677" s="820"/>
      <c r="S14677" s="820"/>
      <c r="T14677" s="820"/>
      <c r="U14677" s="820"/>
      <c r="V14677" s="820"/>
      <c r="W14677" s="820"/>
      <c r="X14677" s="820"/>
      <c r="Y14677" s="820"/>
      <c r="Z14677" s="820"/>
    </row>
    <row r="14678" spans="7:26">
      <c r="G14678" s="826"/>
      <c r="H14678" s="820"/>
      <c r="J14678" s="820"/>
      <c r="K14678" s="820"/>
      <c r="L14678" s="820"/>
      <c r="M14678" s="820"/>
      <c r="N14678" s="820"/>
      <c r="O14678" s="820"/>
      <c r="P14678" s="820"/>
      <c r="Q14678" s="820"/>
      <c r="R14678" s="820"/>
      <c r="S14678" s="820"/>
      <c r="T14678" s="820"/>
      <c r="U14678" s="820"/>
      <c r="V14678" s="820"/>
      <c r="W14678" s="820"/>
      <c r="X14678" s="820"/>
      <c r="Y14678" s="820"/>
      <c r="Z14678" s="820"/>
    </row>
    <row r="14679" spans="7:26">
      <c r="G14679" s="826"/>
      <c r="H14679" s="820"/>
      <c r="J14679" s="820"/>
      <c r="K14679" s="820"/>
      <c r="L14679" s="820"/>
      <c r="M14679" s="820"/>
      <c r="N14679" s="820"/>
      <c r="O14679" s="820"/>
      <c r="P14679" s="820"/>
      <c r="Q14679" s="820"/>
      <c r="R14679" s="820"/>
      <c r="S14679" s="820"/>
      <c r="T14679" s="820"/>
      <c r="U14679" s="820"/>
      <c r="V14679" s="820"/>
      <c r="W14679" s="820"/>
      <c r="X14679" s="820"/>
      <c r="Y14679" s="820"/>
      <c r="Z14679" s="820"/>
    </row>
    <row r="14680" spans="7:26">
      <c r="G14680" s="826"/>
      <c r="H14680" s="820"/>
      <c r="J14680" s="820"/>
      <c r="K14680" s="820"/>
      <c r="L14680" s="820"/>
      <c r="M14680" s="820"/>
      <c r="N14680" s="820"/>
      <c r="O14680" s="820"/>
      <c r="P14680" s="820"/>
      <c r="Q14680" s="820"/>
      <c r="R14680" s="820"/>
      <c r="S14680" s="820"/>
      <c r="T14680" s="820"/>
      <c r="U14680" s="820"/>
      <c r="V14680" s="820"/>
      <c r="W14680" s="820"/>
      <c r="X14680" s="820"/>
      <c r="Y14680" s="820"/>
      <c r="Z14680" s="820"/>
    </row>
    <row r="14681" spans="7:26">
      <c r="G14681" s="826"/>
      <c r="H14681" s="820"/>
      <c r="J14681" s="820"/>
      <c r="K14681" s="820"/>
      <c r="L14681" s="820"/>
      <c r="M14681" s="820"/>
      <c r="N14681" s="820"/>
      <c r="O14681" s="820"/>
      <c r="P14681" s="820"/>
      <c r="Q14681" s="820"/>
      <c r="R14681" s="820"/>
      <c r="S14681" s="820"/>
      <c r="T14681" s="820"/>
      <c r="U14681" s="820"/>
      <c r="V14681" s="820"/>
      <c r="W14681" s="820"/>
      <c r="X14681" s="820"/>
      <c r="Y14681" s="820"/>
      <c r="Z14681" s="820"/>
    </row>
    <row r="14682" spans="7:26">
      <c r="G14682" s="826"/>
      <c r="H14682" s="820"/>
      <c r="J14682" s="820"/>
      <c r="K14682" s="820"/>
      <c r="L14682" s="820"/>
      <c r="M14682" s="820"/>
      <c r="N14682" s="820"/>
      <c r="O14682" s="820"/>
      <c r="P14682" s="820"/>
      <c r="Q14682" s="820"/>
      <c r="R14682" s="820"/>
      <c r="S14682" s="820"/>
      <c r="T14682" s="820"/>
      <c r="U14682" s="820"/>
      <c r="V14682" s="820"/>
      <c r="W14682" s="820"/>
      <c r="X14682" s="820"/>
      <c r="Y14682" s="820"/>
      <c r="Z14682" s="820"/>
    </row>
    <row r="14683" spans="7:26">
      <c r="G14683" s="826"/>
      <c r="H14683" s="820"/>
      <c r="J14683" s="820"/>
      <c r="K14683" s="820"/>
      <c r="L14683" s="820"/>
      <c r="M14683" s="820"/>
      <c r="N14683" s="820"/>
      <c r="O14683" s="820"/>
      <c r="P14683" s="820"/>
      <c r="Q14683" s="820"/>
      <c r="R14683" s="820"/>
      <c r="S14683" s="820"/>
      <c r="T14683" s="820"/>
      <c r="U14683" s="820"/>
      <c r="V14683" s="820"/>
      <c r="W14683" s="820"/>
      <c r="X14683" s="820"/>
      <c r="Y14683" s="820"/>
      <c r="Z14683" s="820"/>
    </row>
    <row r="14684" spans="7:26">
      <c r="G14684" s="826"/>
      <c r="H14684" s="820"/>
      <c r="J14684" s="820"/>
      <c r="K14684" s="820"/>
      <c r="L14684" s="820"/>
      <c r="M14684" s="820"/>
      <c r="N14684" s="820"/>
      <c r="O14684" s="820"/>
      <c r="P14684" s="820"/>
      <c r="Q14684" s="820"/>
      <c r="R14684" s="820"/>
      <c r="S14684" s="820"/>
      <c r="T14684" s="820"/>
      <c r="U14684" s="820"/>
      <c r="V14684" s="820"/>
      <c r="W14684" s="820"/>
      <c r="X14684" s="820"/>
      <c r="Y14684" s="820"/>
      <c r="Z14684" s="820"/>
    </row>
    <row r="14685" spans="7:26">
      <c r="G14685" s="826"/>
      <c r="H14685" s="820"/>
      <c r="J14685" s="820"/>
      <c r="K14685" s="820"/>
      <c r="L14685" s="820"/>
      <c r="M14685" s="820"/>
      <c r="N14685" s="820"/>
      <c r="O14685" s="820"/>
      <c r="P14685" s="820"/>
      <c r="Q14685" s="820"/>
      <c r="R14685" s="820"/>
      <c r="S14685" s="820"/>
      <c r="T14685" s="820"/>
      <c r="U14685" s="820"/>
      <c r="V14685" s="820"/>
      <c r="W14685" s="820"/>
      <c r="X14685" s="820"/>
      <c r="Y14685" s="820"/>
      <c r="Z14685" s="820"/>
    </row>
    <row r="14686" spans="7:26">
      <c r="G14686" s="826"/>
      <c r="H14686" s="820"/>
      <c r="J14686" s="820"/>
      <c r="K14686" s="820"/>
      <c r="L14686" s="820"/>
      <c r="M14686" s="820"/>
      <c r="N14686" s="820"/>
      <c r="O14686" s="820"/>
      <c r="P14686" s="820"/>
      <c r="Q14686" s="820"/>
      <c r="R14686" s="820"/>
      <c r="S14686" s="820"/>
      <c r="T14686" s="820"/>
      <c r="U14686" s="820"/>
      <c r="V14686" s="820"/>
      <c r="W14686" s="820"/>
      <c r="X14686" s="820"/>
      <c r="Y14686" s="820"/>
      <c r="Z14686" s="820"/>
    </row>
    <row r="14687" spans="7:26">
      <c r="G14687" s="826"/>
      <c r="H14687" s="820"/>
      <c r="J14687" s="820"/>
      <c r="K14687" s="820"/>
      <c r="L14687" s="820"/>
      <c r="M14687" s="820"/>
      <c r="N14687" s="820"/>
      <c r="O14687" s="820"/>
      <c r="P14687" s="820"/>
      <c r="Q14687" s="820"/>
      <c r="R14687" s="820"/>
      <c r="S14687" s="820"/>
      <c r="T14687" s="820"/>
      <c r="U14687" s="820"/>
      <c r="V14687" s="820"/>
      <c r="W14687" s="820"/>
      <c r="X14687" s="820"/>
      <c r="Y14687" s="820"/>
      <c r="Z14687" s="820"/>
    </row>
    <row r="14688" spans="7:26">
      <c r="G14688" s="826"/>
      <c r="H14688" s="820"/>
      <c r="J14688" s="820"/>
      <c r="K14688" s="820"/>
      <c r="L14688" s="820"/>
      <c r="M14688" s="820"/>
      <c r="N14688" s="820"/>
      <c r="O14688" s="820"/>
      <c r="P14688" s="820"/>
      <c r="Q14688" s="820"/>
      <c r="R14688" s="820"/>
      <c r="S14688" s="820"/>
      <c r="T14688" s="820"/>
      <c r="U14688" s="820"/>
      <c r="V14688" s="820"/>
      <c r="W14688" s="820"/>
      <c r="X14688" s="820"/>
      <c r="Y14688" s="820"/>
      <c r="Z14688" s="820"/>
    </row>
    <row r="14689" spans="7:26">
      <c r="G14689" s="826"/>
      <c r="H14689" s="820"/>
      <c r="J14689" s="820"/>
      <c r="K14689" s="820"/>
      <c r="L14689" s="820"/>
      <c r="M14689" s="820"/>
      <c r="N14689" s="820"/>
      <c r="O14689" s="820"/>
      <c r="P14689" s="820"/>
      <c r="Q14689" s="820"/>
      <c r="R14689" s="820"/>
      <c r="S14689" s="820"/>
      <c r="T14689" s="820"/>
      <c r="U14689" s="820"/>
      <c r="V14689" s="820"/>
      <c r="W14689" s="820"/>
      <c r="X14689" s="820"/>
      <c r="Y14689" s="820"/>
      <c r="Z14689" s="820"/>
    </row>
    <row r="14690" spans="7:26">
      <c r="G14690" s="826"/>
      <c r="H14690" s="820"/>
      <c r="J14690" s="820"/>
      <c r="K14690" s="820"/>
      <c r="L14690" s="820"/>
      <c r="M14690" s="820"/>
      <c r="N14690" s="820"/>
      <c r="O14690" s="820"/>
      <c r="P14690" s="820"/>
      <c r="Q14690" s="820"/>
      <c r="R14690" s="820"/>
      <c r="S14690" s="820"/>
      <c r="T14690" s="820"/>
      <c r="U14690" s="820"/>
      <c r="V14690" s="820"/>
      <c r="W14690" s="820"/>
      <c r="X14690" s="820"/>
      <c r="Y14690" s="820"/>
      <c r="Z14690" s="820"/>
    </row>
    <row r="14691" spans="7:26">
      <c r="G14691" s="826"/>
      <c r="H14691" s="820"/>
      <c r="J14691" s="820"/>
      <c r="K14691" s="820"/>
      <c r="L14691" s="820"/>
      <c r="M14691" s="820"/>
      <c r="N14691" s="820"/>
      <c r="O14691" s="820"/>
      <c r="P14691" s="820"/>
      <c r="Q14691" s="820"/>
      <c r="R14691" s="820"/>
      <c r="S14691" s="820"/>
      <c r="T14691" s="820"/>
      <c r="U14691" s="820"/>
      <c r="V14691" s="820"/>
      <c r="W14691" s="820"/>
      <c r="X14691" s="820"/>
      <c r="Y14691" s="820"/>
      <c r="Z14691" s="820"/>
    </row>
    <row r="14692" spans="7:26">
      <c r="G14692" s="826"/>
      <c r="H14692" s="820"/>
      <c r="J14692" s="820"/>
      <c r="K14692" s="820"/>
      <c r="L14692" s="820"/>
      <c r="M14692" s="820"/>
      <c r="N14692" s="820"/>
      <c r="O14692" s="820"/>
      <c r="P14692" s="820"/>
      <c r="Q14692" s="820"/>
      <c r="R14692" s="820"/>
      <c r="S14692" s="820"/>
      <c r="T14692" s="820"/>
      <c r="U14692" s="820"/>
      <c r="V14692" s="820"/>
      <c r="W14692" s="820"/>
      <c r="X14692" s="820"/>
      <c r="Y14692" s="820"/>
      <c r="Z14692" s="820"/>
    </row>
    <row r="14693" spans="7:26">
      <c r="G14693" s="826"/>
      <c r="H14693" s="820"/>
      <c r="J14693" s="820"/>
      <c r="K14693" s="820"/>
      <c r="L14693" s="820"/>
      <c r="M14693" s="820"/>
      <c r="N14693" s="820"/>
      <c r="O14693" s="820"/>
      <c r="P14693" s="820"/>
      <c r="Q14693" s="820"/>
      <c r="R14693" s="820"/>
      <c r="S14693" s="820"/>
      <c r="T14693" s="820"/>
      <c r="U14693" s="820"/>
      <c r="V14693" s="820"/>
      <c r="W14693" s="820"/>
      <c r="X14693" s="820"/>
      <c r="Y14693" s="820"/>
      <c r="Z14693" s="820"/>
    </row>
    <row r="14694" spans="7:26">
      <c r="G14694" s="826"/>
      <c r="H14694" s="820"/>
      <c r="J14694" s="820"/>
      <c r="K14694" s="820"/>
      <c r="L14694" s="820"/>
      <c r="M14694" s="820"/>
      <c r="N14694" s="820"/>
      <c r="O14694" s="820"/>
      <c r="P14694" s="820"/>
      <c r="Q14694" s="820"/>
      <c r="R14694" s="820"/>
      <c r="S14694" s="820"/>
      <c r="T14694" s="820"/>
      <c r="U14694" s="820"/>
      <c r="V14694" s="820"/>
      <c r="W14694" s="820"/>
      <c r="X14694" s="820"/>
      <c r="Y14694" s="820"/>
      <c r="Z14694" s="820"/>
    </row>
    <row r="14695" spans="7:26">
      <c r="G14695" s="826"/>
      <c r="H14695" s="820"/>
      <c r="J14695" s="820"/>
      <c r="K14695" s="820"/>
      <c r="L14695" s="820"/>
      <c r="M14695" s="820"/>
      <c r="N14695" s="820"/>
      <c r="O14695" s="820"/>
      <c r="P14695" s="820"/>
      <c r="Q14695" s="820"/>
      <c r="R14695" s="820"/>
      <c r="S14695" s="820"/>
      <c r="T14695" s="820"/>
      <c r="U14695" s="820"/>
      <c r="V14695" s="820"/>
      <c r="W14695" s="820"/>
      <c r="X14695" s="820"/>
      <c r="Y14695" s="820"/>
      <c r="Z14695" s="820"/>
    </row>
    <row r="14696" spans="7:26">
      <c r="G14696" s="826"/>
      <c r="H14696" s="820"/>
      <c r="J14696" s="820"/>
      <c r="K14696" s="820"/>
      <c r="L14696" s="820"/>
      <c r="M14696" s="820"/>
      <c r="N14696" s="820"/>
      <c r="O14696" s="820"/>
      <c r="P14696" s="820"/>
      <c r="Q14696" s="820"/>
      <c r="R14696" s="820"/>
      <c r="S14696" s="820"/>
      <c r="T14696" s="820"/>
      <c r="U14696" s="820"/>
      <c r="V14696" s="820"/>
      <c r="W14696" s="820"/>
      <c r="X14696" s="820"/>
      <c r="Y14696" s="820"/>
      <c r="Z14696" s="820"/>
    </row>
    <row r="14697" spans="7:26">
      <c r="G14697" s="826"/>
      <c r="H14697" s="820"/>
      <c r="J14697" s="820"/>
      <c r="K14697" s="820"/>
      <c r="L14697" s="820"/>
      <c r="M14697" s="820"/>
      <c r="N14697" s="820"/>
      <c r="O14697" s="820"/>
      <c r="P14697" s="820"/>
      <c r="Q14697" s="820"/>
      <c r="R14697" s="820"/>
      <c r="S14697" s="820"/>
      <c r="T14697" s="820"/>
      <c r="U14697" s="820"/>
      <c r="V14697" s="820"/>
      <c r="W14697" s="820"/>
      <c r="X14697" s="820"/>
      <c r="Y14697" s="820"/>
      <c r="Z14697" s="820"/>
    </row>
    <row r="14698" spans="7:26">
      <c r="G14698" s="826"/>
      <c r="H14698" s="820"/>
      <c r="J14698" s="820"/>
      <c r="K14698" s="820"/>
      <c r="L14698" s="820"/>
      <c r="M14698" s="820"/>
      <c r="N14698" s="820"/>
      <c r="O14698" s="820"/>
      <c r="P14698" s="820"/>
      <c r="Q14698" s="820"/>
      <c r="R14698" s="820"/>
      <c r="S14698" s="820"/>
      <c r="T14698" s="820"/>
      <c r="U14698" s="820"/>
      <c r="V14698" s="820"/>
      <c r="W14698" s="820"/>
      <c r="X14698" s="820"/>
      <c r="Y14698" s="820"/>
      <c r="Z14698" s="820"/>
    </row>
    <row r="14699" spans="7:26">
      <c r="G14699" s="826"/>
      <c r="H14699" s="820"/>
      <c r="J14699" s="820"/>
      <c r="K14699" s="820"/>
      <c r="L14699" s="820"/>
      <c r="M14699" s="820"/>
      <c r="N14699" s="820"/>
      <c r="O14699" s="820"/>
      <c r="P14699" s="820"/>
      <c r="Q14699" s="820"/>
      <c r="R14699" s="820"/>
      <c r="S14699" s="820"/>
      <c r="T14699" s="820"/>
      <c r="U14699" s="820"/>
      <c r="V14699" s="820"/>
      <c r="W14699" s="820"/>
      <c r="X14699" s="820"/>
      <c r="Y14699" s="820"/>
      <c r="Z14699" s="820"/>
    </row>
    <row r="14700" spans="7:26">
      <c r="G14700" s="826"/>
      <c r="H14700" s="820"/>
      <c r="J14700" s="820"/>
      <c r="K14700" s="820"/>
      <c r="L14700" s="820"/>
      <c r="M14700" s="820"/>
      <c r="N14700" s="820"/>
      <c r="O14700" s="820"/>
      <c r="P14700" s="820"/>
      <c r="Q14700" s="820"/>
      <c r="R14700" s="820"/>
      <c r="S14700" s="820"/>
      <c r="T14700" s="820"/>
      <c r="U14700" s="820"/>
      <c r="V14700" s="820"/>
      <c r="W14700" s="820"/>
      <c r="X14700" s="820"/>
      <c r="Y14700" s="820"/>
      <c r="Z14700" s="820"/>
    </row>
    <row r="14701" spans="7:26">
      <c r="G14701" s="826"/>
      <c r="H14701" s="820"/>
      <c r="J14701" s="820"/>
      <c r="K14701" s="820"/>
      <c r="L14701" s="820"/>
      <c r="M14701" s="820"/>
      <c r="N14701" s="820"/>
      <c r="O14701" s="820"/>
      <c r="P14701" s="820"/>
      <c r="Q14701" s="820"/>
      <c r="R14701" s="820"/>
      <c r="S14701" s="820"/>
      <c r="T14701" s="820"/>
      <c r="U14701" s="820"/>
      <c r="V14701" s="820"/>
      <c r="W14701" s="820"/>
      <c r="X14701" s="820"/>
      <c r="Y14701" s="820"/>
      <c r="Z14701" s="820"/>
    </row>
    <row r="14702" spans="7:26">
      <c r="G14702" s="826"/>
      <c r="H14702" s="820"/>
      <c r="J14702" s="820"/>
      <c r="K14702" s="820"/>
      <c r="L14702" s="820"/>
      <c r="M14702" s="820"/>
      <c r="N14702" s="820"/>
      <c r="O14702" s="820"/>
      <c r="P14702" s="820"/>
      <c r="Q14702" s="820"/>
      <c r="R14702" s="820"/>
      <c r="S14702" s="820"/>
      <c r="T14702" s="820"/>
      <c r="U14702" s="820"/>
      <c r="V14702" s="820"/>
      <c r="W14702" s="820"/>
      <c r="X14702" s="820"/>
      <c r="Y14702" s="820"/>
      <c r="Z14702" s="820"/>
    </row>
    <row r="14703" spans="7:26">
      <c r="G14703" s="826"/>
      <c r="H14703" s="820"/>
      <c r="J14703" s="820"/>
      <c r="K14703" s="820"/>
      <c r="L14703" s="820"/>
      <c r="M14703" s="820"/>
      <c r="N14703" s="820"/>
      <c r="O14703" s="820"/>
      <c r="P14703" s="820"/>
      <c r="Q14703" s="820"/>
      <c r="R14703" s="820"/>
      <c r="S14703" s="820"/>
      <c r="T14703" s="820"/>
      <c r="U14703" s="820"/>
      <c r="V14703" s="820"/>
      <c r="W14703" s="820"/>
      <c r="X14703" s="820"/>
      <c r="Y14703" s="820"/>
      <c r="Z14703" s="820"/>
    </row>
    <row r="14704" spans="7:26">
      <c r="G14704" s="826"/>
      <c r="H14704" s="820"/>
      <c r="J14704" s="820"/>
      <c r="K14704" s="820"/>
      <c r="L14704" s="820"/>
      <c r="M14704" s="820"/>
      <c r="N14704" s="820"/>
      <c r="O14704" s="820"/>
      <c r="P14704" s="820"/>
      <c r="Q14704" s="820"/>
      <c r="R14704" s="820"/>
      <c r="S14704" s="820"/>
      <c r="T14704" s="820"/>
      <c r="U14704" s="820"/>
      <c r="V14704" s="820"/>
      <c r="W14704" s="820"/>
      <c r="X14704" s="820"/>
      <c r="Y14704" s="820"/>
      <c r="Z14704" s="820"/>
    </row>
    <row r="14705" spans="7:26">
      <c r="G14705" s="826"/>
      <c r="H14705" s="820"/>
      <c r="J14705" s="820"/>
      <c r="K14705" s="820"/>
      <c r="L14705" s="820"/>
      <c r="M14705" s="820"/>
      <c r="N14705" s="820"/>
      <c r="O14705" s="820"/>
      <c r="P14705" s="820"/>
      <c r="Q14705" s="820"/>
      <c r="R14705" s="820"/>
      <c r="S14705" s="820"/>
      <c r="T14705" s="820"/>
      <c r="U14705" s="820"/>
      <c r="V14705" s="820"/>
      <c r="W14705" s="820"/>
      <c r="X14705" s="820"/>
      <c r="Y14705" s="820"/>
      <c r="Z14705" s="820"/>
    </row>
    <row r="14706" spans="7:26">
      <c r="G14706" s="826"/>
      <c r="H14706" s="820"/>
      <c r="J14706" s="820"/>
      <c r="K14706" s="820"/>
      <c r="L14706" s="820"/>
      <c r="M14706" s="820"/>
      <c r="N14706" s="820"/>
      <c r="O14706" s="820"/>
      <c r="P14706" s="820"/>
      <c r="Q14706" s="820"/>
      <c r="R14706" s="820"/>
      <c r="S14706" s="820"/>
      <c r="T14706" s="820"/>
      <c r="U14706" s="820"/>
      <c r="V14706" s="820"/>
      <c r="W14706" s="820"/>
      <c r="X14706" s="820"/>
      <c r="Y14706" s="820"/>
      <c r="Z14706" s="820"/>
    </row>
    <row r="14707" spans="7:26">
      <c r="G14707" s="826"/>
      <c r="H14707" s="820"/>
      <c r="J14707" s="820"/>
      <c r="K14707" s="820"/>
      <c r="L14707" s="820"/>
      <c r="M14707" s="820"/>
      <c r="N14707" s="820"/>
      <c r="O14707" s="820"/>
      <c r="P14707" s="820"/>
      <c r="Q14707" s="820"/>
      <c r="R14707" s="820"/>
      <c r="S14707" s="820"/>
      <c r="T14707" s="820"/>
      <c r="U14707" s="820"/>
      <c r="V14707" s="820"/>
      <c r="W14707" s="820"/>
      <c r="X14707" s="820"/>
      <c r="Y14707" s="820"/>
      <c r="Z14707" s="820"/>
    </row>
    <row r="14708" spans="7:26">
      <c r="G14708" s="826"/>
      <c r="H14708" s="820"/>
      <c r="J14708" s="820"/>
      <c r="K14708" s="820"/>
      <c r="L14708" s="820"/>
      <c r="M14708" s="820"/>
      <c r="N14708" s="820"/>
      <c r="O14708" s="820"/>
      <c r="P14708" s="820"/>
      <c r="Q14708" s="820"/>
      <c r="R14708" s="820"/>
      <c r="S14708" s="820"/>
      <c r="T14708" s="820"/>
      <c r="U14708" s="820"/>
      <c r="V14708" s="820"/>
      <c r="W14708" s="820"/>
      <c r="X14708" s="820"/>
      <c r="Y14708" s="820"/>
      <c r="Z14708" s="820"/>
    </row>
    <row r="14709" spans="7:26">
      <c r="G14709" s="826"/>
      <c r="H14709" s="820"/>
      <c r="J14709" s="820"/>
      <c r="K14709" s="820"/>
      <c r="L14709" s="820"/>
      <c r="M14709" s="820"/>
      <c r="N14709" s="820"/>
      <c r="O14709" s="820"/>
      <c r="P14709" s="820"/>
      <c r="Q14709" s="820"/>
      <c r="R14709" s="820"/>
      <c r="S14709" s="820"/>
      <c r="T14709" s="820"/>
      <c r="U14709" s="820"/>
      <c r="V14709" s="820"/>
      <c r="W14709" s="820"/>
      <c r="X14709" s="820"/>
      <c r="Y14709" s="820"/>
      <c r="Z14709" s="820"/>
    </row>
    <row r="14710" spans="7:26">
      <c r="G14710" s="826"/>
      <c r="H14710" s="820"/>
      <c r="J14710" s="820"/>
      <c r="K14710" s="820"/>
      <c r="L14710" s="820"/>
      <c r="M14710" s="820"/>
      <c r="N14710" s="820"/>
      <c r="O14710" s="820"/>
      <c r="P14710" s="820"/>
      <c r="Q14710" s="820"/>
      <c r="R14710" s="820"/>
      <c r="S14710" s="820"/>
      <c r="T14710" s="820"/>
      <c r="U14710" s="820"/>
      <c r="V14710" s="820"/>
      <c r="W14710" s="820"/>
      <c r="X14710" s="820"/>
      <c r="Y14710" s="820"/>
      <c r="Z14710" s="820"/>
    </row>
    <row r="14711" spans="7:26">
      <c r="G14711" s="826"/>
      <c r="H14711" s="820"/>
      <c r="J14711" s="820"/>
      <c r="K14711" s="820"/>
      <c r="L14711" s="820"/>
      <c r="M14711" s="820"/>
      <c r="N14711" s="820"/>
      <c r="O14711" s="820"/>
      <c r="P14711" s="820"/>
      <c r="Q14711" s="820"/>
      <c r="R14711" s="820"/>
      <c r="S14711" s="820"/>
      <c r="T14711" s="820"/>
      <c r="U14711" s="820"/>
      <c r="V14711" s="820"/>
      <c r="W14711" s="820"/>
      <c r="X14711" s="820"/>
      <c r="Y14711" s="820"/>
      <c r="Z14711" s="820"/>
    </row>
    <row r="14712" spans="7:26">
      <c r="G14712" s="826"/>
      <c r="H14712" s="820"/>
      <c r="J14712" s="820"/>
      <c r="K14712" s="820"/>
      <c r="L14712" s="820"/>
      <c r="M14712" s="820"/>
      <c r="N14712" s="820"/>
      <c r="O14712" s="820"/>
      <c r="P14712" s="820"/>
      <c r="Q14712" s="820"/>
      <c r="R14712" s="820"/>
      <c r="S14712" s="820"/>
      <c r="T14712" s="820"/>
      <c r="U14712" s="820"/>
      <c r="V14712" s="820"/>
      <c r="W14712" s="820"/>
      <c r="X14712" s="820"/>
      <c r="Y14712" s="820"/>
      <c r="Z14712" s="820"/>
    </row>
    <row r="14713" spans="7:26">
      <c r="G14713" s="826"/>
      <c r="H14713" s="820"/>
      <c r="J14713" s="820"/>
      <c r="K14713" s="820"/>
      <c r="L14713" s="820"/>
      <c r="M14713" s="820"/>
      <c r="N14713" s="820"/>
      <c r="O14713" s="820"/>
      <c r="P14713" s="820"/>
      <c r="Q14713" s="820"/>
      <c r="R14713" s="820"/>
      <c r="S14713" s="820"/>
      <c r="T14713" s="820"/>
      <c r="U14713" s="820"/>
      <c r="V14713" s="820"/>
      <c r="W14713" s="820"/>
      <c r="X14713" s="820"/>
      <c r="Y14713" s="820"/>
      <c r="Z14713" s="820"/>
    </row>
    <row r="14714" spans="7:26">
      <c r="G14714" s="826"/>
      <c r="H14714" s="820"/>
      <c r="J14714" s="820"/>
      <c r="K14714" s="820"/>
      <c r="L14714" s="820"/>
      <c r="M14714" s="820"/>
      <c r="N14714" s="820"/>
      <c r="O14714" s="820"/>
      <c r="P14714" s="820"/>
      <c r="Q14714" s="820"/>
      <c r="R14714" s="820"/>
      <c r="S14714" s="820"/>
      <c r="T14714" s="820"/>
      <c r="U14714" s="820"/>
      <c r="V14714" s="820"/>
      <c r="W14714" s="820"/>
      <c r="X14714" s="820"/>
      <c r="Y14714" s="820"/>
      <c r="Z14714" s="820"/>
    </row>
    <row r="14715" spans="7:26">
      <c r="G14715" s="826"/>
      <c r="H14715" s="820"/>
      <c r="J14715" s="820"/>
      <c r="K14715" s="820"/>
      <c r="L14715" s="820"/>
      <c r="M14715" s="820"/>
      <c r="N14715" s="820"/>
      <c r="O14715" s="820"/>
      <c r="P14715" s="820"/>
      <c r="Q14715" s="820"/>
      <c r="R14715" s="820"/>
      <c r="S14715" s="820"/>
      <c r="T14715" s="820"/>
      <c r="U14715" s="820"/>
      <c r="V14715" s="820"/>
      <c r="W14715" s="820"/>
      <c r="X14715" s="820"/>
      <c r="Y14715" s="820"/>
      <c r="Z14715" s="820"/>
    </row>
    <row r="14716" spans="7:26">
      <c r="G14716" s="826"/>
      <c r="H14716" s="820"/>
      <c r="J14716" s="820"/>
      <c r="K14716" s="820"/>
      <c r="L14716" s="820"/>
      <c r="M14716" s="820"/>
      <c r="N14716" s="820"/>
      <c r="O14716" s="820"/>
      <c r="P14716" s="820"/>
      <c r="Q14716" s="820"/>
      <c r="R14716" s="820"/>
      <c r="S14716" s="820"/>
      <c r="T14716" s="820"/>
      <c r="U14716" s="820"/>
      <c r="V14716" s="820"/>
      <c r="W14716" s="820"/>
      <c r="X14716" s="820"/>
      <c r="Y14716" s="820"/>
      <c r="Z14716" s="820"/>
    </row>
    <row r="14717" spans="7:26">
      <c r="G14717" s="826"/>
      <c r="H14717" s="820"/>
      <c r="J14717" s="820"/>
      <c r="K14717" s="820"/>
      <c r="L14717" s="820"/>
      <c r="M14717" s="820"/>
      <c r="N14717" s="820"/>
      <c r="O14717" s="820"/>
      <c r="P14717" s="820"/>
      <c r="Q14717" s="820"/>
      <c r="R14717" s="820"/>
      <c r="S14717" s="820"/>
      <c r="T14717" s="820"/>
      <c r="U14717" s="820"/>
      <c r="V14717" s="820"/>
      <c r="W14717" s="820"/>
      <c r="X14717" s="820"/>
      <c r="Y14717" s="820"/>
      <c r="Z14717" s="820"/>
    </row>
    <row r="14718" spans="7:26">
      <c r="G14718" s="826"/>
      <c r="H14718" s="820"/>
      <c r="J14718" s="820"/>
      <c r="K14718" s="820"/>
      <c r="L14718" s="820"/>
      <c r="M14718" s="820"/>
      <c r="N14718" s="820"/>
      <c r="O14718" s="820"/>
      <c r="P14718" s="820"/>
      <c r="Q14718" s="820"/>
      <c r="R14718" s="820"/>
      <c r="S14718" s="820"/>
      <c r="T14718" s="820"/>
      <c r="U14718" s="820"/>
      <c r="V14718" s="820"/>
      <c r="W14718" s="820"/>
      <c r="X14718" s="820"/>
      <c r="Y14718" s="820"/>
      <c r="Z14718" s="820"/>
    </row>
    <row r="14719" spans="7:26">
      <c r="G14719" s="826"/>
      <c r="H14719" s="820"/>
      <c r="J14719" s="820"/>
      <c r="K14719" s="820"/>
      <c r="L14719" s="820"/>
      <c r="M14719" s="820"/>
      <c r="N14719" s="820"/>
      <c r="O14719" s="820"/>
      <c r="P14719" s="820"/>
      <c r="Q14719" s="820"/>
      <c r="R14719" s="820"/>
      <c r="S14719" s="820"/>
      <c r="T14719" s="820"/>
      <c r="U14719" s="820"/>
      <c r="V14719" s="820"/>
      <c r="W14719" s="820"/>
      <c r="X14719" s="820"/>
      <c r="Y14719" s="820"/>
      <c r="Z14719" s="820"/>
    </row>
    <row r="14720" spans="7:26">
      <c r="G14720" s="826"/>
      <c r="H14720" s="820"/>
      <c r="J14720" s="820"/>
      <c r="K14720" s="820"/>
      <c r="L14720" s="820"/>
      <c r="M14720" s="820"/>
      <c r="N14720" s="820"/>
      <c r="O14720" s="820"/>
      <c r="P14720" s="820"/>
      <c r="Q14720" s="820"/>
      <c r="R14720" s="820"/>
      <c r="S14720" s="820"/>
      <c r="T14720" s="820"/>
      <c r="U14720" s="820"/>
      <c r="V14720" s="820"/>
      <c r="W14720" s="820"/>
      <c r="X14720" s="820"/>
      <c r="Y14720" s="820"/>
      <c r="Z14720" s="820"/>
    </row>
    <row r="14721" spans="7:26">
      <c r="G14721" s="826"/>
      <c r="H14721" s="820"/>
      <c r="J14721" s="820"/>
      <c r="K14721" s="820"/>
      <c r="L14721" s="820"/>
      <c r="M14721" s="820"/>
      <c r="N14721" s="820"/>
      <c r="O14721" s="820"/>
      <c r="P14721" s="820"/>
      <c r="Q14721" s="820"/>
      <c r="R14721" s="820"/>
      <c r="S14721" s="820"/>
      <c r="T14721" s="820"/>
      <c r="U14721" s="820"/>
      <c r="V14721" s="820"/>
      <c r="W14721" s="820"/>
      <c r="X14721" s="820"/>
      <c r="Y14721" s="820"/>
      <c r="Z14721" s="820"/>
    </row>
    <row r="14722" spans="7:26">
      <c r="G14722" s="826"/>
      <c r="H14722" s="820"/>
      <c r="J14722" s="820"/>
      <c r="K14722" s="820"/>
      <c r="L14722" s="820"/>
      <c r="M14722" s="820"/>
      <c r="N14722" s="820"/>
      <c r="O14722" s="820"/>
      <c r="P14722" s="820"/>
      <c r="Q14722" s="820"/>
      <c r="R14722" s="820"/>
      <c r="S14722" s="820"/>
      <c r="T14722" s="820"/>
      <c r="U14722" s="820"/>
      <c r="V14722" s="820"/>
      <c r="W14722" s="820"/>
      <c r="X14722" s="820"/>
      <c r="Y14722" s="820"/>
      <c r="Z14722" s="820"/>
    </row>
    <row r="14723" spans="7:26">
      <c r="G14723" s="826"/>
      <c r="H14723" s="820"/>
      <c r="J14723" s="820"/>
      <c r="K14723" s="820"/>
      <c r="L14723" s="820"/>
      <c r="M14723" s="820"/>
      <c r="N14723" s="820"/>
      <c r="O14723" s="820"/>
      <c r="P14723" s="820"/>
      <c r="Q14723" s="820"/>
      <c r="R14723" s="820"/>
      <c r="S14723" s="820"/>
      <c r="T14723" s="820"/>
      <c r="U14723" s="820"/>
      <c r="V14723" s="820"/>
      <c r="W14723" s="820"/>
      <c r="X14723" s="820"/>
      <c r="Y14723" s="820"/>
      <c r="Z14723" s="820"/>
    </row>
    <row r="14724" spans="7:26">
      <c r="G14724" s="826"/>
      <c r="H14724" s="820"/>
      <c r="J14724" s="820"/>
      <c r="K14724" s="820"/>
      <c r="L14724" s="820"/>
      <c r="M14724" s="820"/>
      <c r="N14724" s="820"/>
      <c r="O14724" s="820"/>
      <c r="P14724" s="820"/>
      <c r="Q14724" s="820"/>
      <c r="R14724" s="820"/>
      <c r="S14724" s="820"/>
      <c r="T14724" s="820"/>
      <c r="U14724" s="820"/>
      <c r="V14724" s="820"/>
      <c r="W14724" s="820"/>
      <c r="X14724" s="820"/>
      <c r="Y14724" s="820"/>
      <c r="Z14724" s="820"/>
    </row>
    <row r="14725" spans="7:26">
      <c r="G14725" s="826"/>
      <c r="H14725" s="820"/>
      <c r="J14725" s="820"/>
      <c r="K14725" s="820"/>
      <c r="L14725" s="820"/>
      <c r="M14725" s="820"/>
      <c r="N14725" s="820"/>
      <c r="O14725" s="820"/>
      <c r="P14725" s="820"/>
      <c r="Q14725" s="820"/>
      <c r="R14725" s="820"/>
      <c r="S14725" s="820"/>
      <c r="T14725" s="820"/>
      <c r="U14725" s="820"/>
      <c r="V14725" s="820"/>
      <c r="W14725" s="820"/>
      <c r="X14725" s="820"/>
      <c r="Y14725" s="820"/>
      <c r="Z14725" s="820"/>
    </row>
    <row r="14726" spans="7:26">
      <c r="G14726" s="826"/>
      <c r="H14726" s="820"/>
      <c r="J14726" s="820"/>
      <c r="K14726" s="820"/>
      <c r="L14726" s="820"/>
      <c r="M14726" s="820"/>
      <c r="N14726" s="820"/>
      <c r="O14726" s="820"/>
      <c r="P14726" s="820"/>
      <c r="Q14726" s="820"/>
      <c r="R14726" s="820"/>
      <c r="S14726" s="820"/>
      <c r="T14726" s="820"/>
      <c r="U14726" s="820"/>
      <c r="V14726" s="820"/>
      <c r="W14726" s="820"/>
      <c r="X14726" s="820"/>
      <c r="Y14726" s="820"/>
      <c r="Z14726" s="820"/>
    </row>
    <row r="14727" spans="7:26">
      <c r="G14727" s="826"/>
      <c r="H14727" s="820"/>
      <c r="J14727" s="820"/>
      <c r="K14727" s="820"/>
      <c r="L14727" s="820"/>
      <c r="M14727" s="820"/>
      <c r="N14727" s="820"/>
      <c r="O14727" s="820"/>
      <c r="P14727" s="820"/>
      <c r="Q14727" s="820"/>
      <c r="R14727" s="820"/>
      <c r="S14727" s="820"/>
      <c r="T14727" s="820"/>
      <c r="U14727" s="820"/>
      <c r="V14727" s="820"/>
      <c r="W14727" s="820"/>
      <c r="X14727" s="820"/>
      <c r="Y14727" s="820"/>
      <c r="Z14727" s="820"/>
    </row>
    <row r="14728" spans="7:26">
      <c r="G14728" s="826"/>
      <c r="H14728" s="820"/>
      <c r="J14728" s="820"/>
      <c r="K14728" s="820"/>
      <c r="L14728" s="820"/>
      <c r="M14728" s="820"/>
      <c r="N14728" s="820"/>
      <c r="O14728" s="820"/>
      <c r="P14728" s="820"/>
      <c r="Q14728" s="820"/>
      <c r="R14728" s="820"/>
      <c r="S14728" s="820"/>
      <c r="T14728" s="820"/>
      <c r="U14728" s="820"/>
      <c r="V14728" s="820"/>
      <c r="W14728" s="820"/>
      <c r="X14728" s="820"/>
      <c r="Y14728" s="820"/>
      <c r="Z14728" s="820"/>
    </row>
    <row r="14729" spans="7:26">
      <c r="G14729" s="826"/>
      <c r="H14729" s="820"/>
      <c r="J14729" s="820"/>
      <c r="K14729" s="820"/>
      <c r="L14729" s="820"/>
      <c r="M14729" s="820"/>
      <c r="N14729" s="820"/>
      <c r="O14729" s="820"/>
      <c r="P14729" s="820"/>
      <c r="Q14729" s="820"/>
      <c r="R14729" s="820"/>
      <c r="S14729" s="820"/>
      <c r="T14729" s="820"/>
      <c r="U14729" s="820"/>
      <c r="V14729" s="820"/>
      <c r="W14729" s="820"/>
      <c r="X14729" s="820"/>
      <c r="Y14729" s="820"/>
      <c r="Z14729" s="820"/>
    </row>
    <row r="14730" spans="7:26">
      <c r="G14730" s="826"/>
      <c r="H14730" s="820"/>
      <c r="J14730" s="820"/>
      <c r="K14730" s="820"/>
      <c r="L14730" s="820"/>
      <c r="M14730" s="820"/>
      <c r="N14730" s="820"/>
      <c r="O14730" s="820"/>
      <c r="P14730" s="820"/>
      <c r="Q14730" s="820"/>
      <c r="R14730" s="820"/>
      <c r="S14730" s="820"/>
      <c r="T14730" s="820"/>
      <c r="U14730" s="820"/>
      <c r="V14730" s="820"/>
      <c r="W14730" s="820"/>
      <c r="X14730" s="820"/>
      <c r="Y14730" s="820"/>
      <c r="Z14730" s="820"/>
    </row>
    <row r="14731" spans="7:26">
      <c r="G14731" s="826"/>
      <c r="H14731" s="820"/>
      <c r="J14731" s="820"/>
      <c r="K14731" s="820"/>
      <c r="L14731" s="820"/>
      <c r="M14731" s="820"/>
      <c r="N14731" s="820"/>
      <c r="O14731" s="820"/>
      <c r="P14731" s="820"/>
      <c r="Q14731" s="820"/>
      <c r="R14731" s="820"/>
      <c r="S14731" s="820"/>
      <c r="T14731" s="820"/>
      <c r="U14731" s="820"/>
      <c r="V14731" s="820"/>
      <c r="W14731" s="820"/>
      <c r="X14731" s="820"/>
      <c r="Y14731" s="820"/>
      <c r="Z14731" s="820"/>
    </row>
    <row r="14732" spans="7:26">
      <c r="G14732" s="826"/>
      <c r="H14732" s="820"/>
      <c r="J14732" s="820"/>
      <c r="K14732" s="820"/>
      <c r="L14732" s="820"/>
      <c r="M14732" s="820"/>
      <c r="N14732" s="820"/>
      <c r="O14732" s="820"/>
      <c r="P14732" s="820"/>
      <c r="Q14732" s="820"/>
      <c r="R14732" s="820"/>
      <c r="S14732" s="820"/>
      <c r="T14732" s="820"/>
      <c r="U14732" s="820"/>
      <c r="V14732" s="820"/>
      <c r="W14732" s="820"/>
      <c r="X14732" s="820"/>
      <c r="Y14732" s="820"/>
      <c r="Z14732" s="820"/>
    </row>
    <row r="14733" spans="7:26">
      <c r="G14733" s="826"/>
      <c r="H14733" s="820"/>
      <c r="J14733" s="820"/>
      <c r="K14733" s="820"/>
      <c r="L14733" s="820"/>
      <c r="M14733" s="820"/>
      <c r="N14733" s="820"/>
      <c r="O14733" s="820"/>
      <c r="P14733" s="820"/>
      <c r="Q14733" s="820"/>
      <c r="R14733" s="820"/>
      <c r="S14733" s="820"/>
      <c r="T14733" s="820"/>
      <c r="U14733" s="820"/>
      <c r="V14733" s="820"/>
      <c r="W14733" s="820"/>
      <c r="X14733" s="820"/>
      <c r="Y14733" s="820"/>
      <c r="Z14733" s="820"/>
    </row>
    <row r="14734" spans="7:26">
      <c r="G14734" s="826"/>
      <c r="H14734" s="820"/>
      <c r="J14734" s="820"/>
      <c r="K14734" s="820"/>
      <c r="L14734" s="820"/>
      <c r="M14734" s="820"/>
      <c r="N14734" s="820"/>
      <c r="O14734" s="820"/>
      <c r="P14734" s="820"/>
      <c r="Q14734" s="820"/>
      <c r="R14734" s="820"/>
      <c r="S14734" s="820"/>
      <c r="T14734" s="820"/>
      <c r="U14734" s="820"/>
      <c r="V14734" s="820"/>
      <c r="W14734" s="820"/>
      <c r="X14734" s="820"/>
      <c r="Y14734" s="820"/>
      <c r="Z14734" s="820"/>
    </row>
    <row r="14735" spans="7:26">
      <c r="G14735" s="826"/>
      <c r="H14735" s="820"/>
      <c r="J14735" s="820"/>
      <c r="K14735" s="820"/>
      <c r="L14735" s="820"/>
      <c r="M14735" s="820"/>
      <c r="N14735" s="820"/>
      <c r="O14735" s="820"/>
      <c r="P14735" s="820"/>
      <c r="Q14735" s="820"/>
      <c r="R14735" s="820"/>
      <c r="S14735" s="820"/>
      <c r="T14735" s="820"/>
      <c r="U14735" s="820"/>
      <c r="V14735" s="820"/>
      <c r="W14735" s="820"/>
      <c r="X14735" s="820"/>
      <c r="Y14735" s="820"/>
      <c r="Z14735" s="820"/>
    </row>
    <row r="14736" spans="7:26">
      <c r="G14736" s="826"/>
      <c r="H14736" s="820"/>
      <c r="J14736" s="820"/>
      <c r="K14736" s="820"/>
      <c r="L14736" s="820"/>
      <c r="M14736" s="820"/>
      <c r="N14736" s="820"/>
      <c r="O14736" s="820"/>
      <c r="P14736" s="820"/>
      <c r="Q14736" s="820"/>
      <c r="R14736" s="820"/>
      <c r="S14736" s="820"/>
      <c r="T14736" s="820"/>
      <c r="U14736" s="820"/>
      <c r="V14736" s="820"/>
      <c r="W14736" s="820"/>
      <c r="X14736" s="820"/>
      <c r="Y14736" s="820"/>
      <c r="Z14736" s="820"/>
    </row>
    <row r="14737" spans="7:26">
      <c r="G14737" s="826"/>
      <c r="H14737" s="820"/>
      <c r="J14737" s="820"/>
      <c r="K14737" s="820"/>
      <c r="L14737" s="820"/>
      <c r="M14737" s="820"/>
      <c r="N14737" s="820"/>
      <c r="O14737" s="820"/>
      <c r="P14737" s="820"/>
      <c r="Q14737" s="820"/>
      <c r="R14737" s="820"/>
      <c r="S14737" s="820"/>
      <c r="T14737" s="820"/>
      <c r="U14737" s="820"/>
      <c r="V14737" s="820"/>
      <c r="W14737" s="820"/>
      <c r="X14737" s="820"/>
      <c r="Y14737" s="820"/>
      <c r="Z14737" s="820"/>
    </row>
    <row r="14738" spans="7:26">
      <c r="G14738" s="826"/>
      <c r="H14738" s="820"/>
      <c r="J14738" s="820"/>
      <c r="K14738" s="820"/>
      <c r="L14738" s="820"/>
      <c r="M14738" s="820"/>
      <c r="N14738" s="820"/>
      <c r="O14738" s="820"/>
      <c r="P14738" s="820"/>
      <c r="Q14738" s="820"/>
      <c r="R14738" s="820"/>
      <c r="S14738" s="820"/>
      <c r="T14738" s="820"/>
      <c r="U14738" s="820"/>
      <c r="V14738" s="820"/>
      <c r="W14738" s="820"/>
      <c r="X14738" s="820"/>
      <c r="Y14738" s="820"/>
      <c r="Z14738" s="820"/>
    </row>
    <row r="14739" spans="7:26">
      <c r="G14739" s="826"/>
      <c r="H14739" s="820"/>
      <c r="J14739" s="820"/>
      <c r="K14739" s="820"/>
      <c r="L14739" s="820"/>
      <c r="M14739" s="820"/>
      <c r="N14739" s="820"/>
      <c r="O14739" s="820"/>
      <c r="P14739" s="820"/>
      <c r="Q14739" s="820"/>
      <c r="R14739" s="820"/>
      <c r="S14739" s="820"/>
      <c r="T14739" s="820"/>
      <c r="U14739" s="820"/>
      <c r="V14739" s="820"/>
      <c r="W14739" s="820"/>
      <c r="X14739" s="820"/>
      <c r="Y14739" s="820"/>
      <c r="Z14739" s="820"/>
    </row>
    <row r="14740" spans="7:26">
      <c r="G14740" s="826"/>
      <c r="H14740" s="820"/>
      <c r="J14740" s="820"/>
      <c r="K14740" s="820"/>
      <c r="L14740" s="820"/>
      <c r="M14740" s="820"/>
      <c r="N14740" s="820"/>
      <c r="O14740" s="820"/>
      <c r="P14740" s="820"/>
      <c r="Q14740" s="820"/>
      <c r="R14740" s="820"/>
      <c r="S14740" s="820"/>
      <c r="T14740" s="820"/>
      <c r="U14740" s="820"/>
      <c r="V14740" s="820"/>
      <c r="W14740" s="820"/>
      <c r="X14740" s="820"/>
      <c r="Y14740" s="820"/>
      <c r="Z14740" s="820"/>
    </row>
    <row r="14741" spans="7:26">
      <c r="G14741" s="826"/>
      <c r="H14741" s="820"/>
      <c r="J14741" s="820"/>
      <c r="K14741" s="820"/>
      <c r="L14741" s="820"/>
      <c r="M14741" s="820"/>
      <c r="N14741" s="820"/>
      <c r="O14741" s="820"/>
      <c r="P14741" s="820"/>
      <c r="Q14741" s="820"/>
      <c r="R14741" s="820"/>
      <c r="S14741" s="820"/>
      <c r="T14741" s="820"/>
      <c r="U14741" s="820"/>
      <c r="V14741" s="820"/>
      <c r="W14741" s="820"/>
      <c r="X14741" s="820"/>
      <c r="Y14741" s="820"/>
      <c r="Z14741" s="820"/>
    </row>
    <row r="14742" spans="7:26">
      <c r="G14742" s="826"/>
      <c r="H14742" s="820"/>
      <c r="J14742" s="820"/>
      <c r="K14742" s="820"/>
      <c r="L14742" s="820"/>
      <c r="M14742" s="820"/>
      <c r="N14742" s="820"/>
      <c r="O14742" s="820"/>
      <c r="P14742" s="820"/>
      <c r="Q14742" s="820"/>
      <c r="R14742" s="820"/>
      <c r="S14742" s="820"/>
      <c r="T14742" s="820"/>
      <c r="U14742" s="820"/>
      <c r="V14742" s="820"/>
      <c r="W14742" s="820"/>
      <c r="X14742" s="820"/>
      <c r="Y14742" s="820"/>
      <c r="Z14742" s="820"/>
    </row>
    <row r="14743" spans="7:26">
      <c r="G14743" s="826"/>
      <c r="H14743" s="820"/>
      <c r="J14743" s="820"/>
      <c r="K14743" s="820"/>
      <c r="L14743" s="820"/>
      <c r="M14743" s="820"/>
      <c r="N14743" s="820"/>
      <c r="O14743" s="820"/>
      <c r="P14743" s="820"/>
      <c r="Q14743" s="820"/>
      <c r="R14743" s="820"/>
      <c r="S14743" s="820"/>
      <c r="T14743" s="820"/>
      <c r="U14743" s="820"/>
      <c r="V14743" s="820"/>
      <c r="W14743" s="820"/>
      <c r="X14743" s="820"/>
      <c r="Y14743" s="820"/>
      <c r="Z14743" s="820"/>
    </row>
    <row r="14744" spans="7:26">
      <c r="G14744" s="826"/>
      <c r="H14744" s="820"/>
      <c r="J14744" s="820"/>
      <c r="K14744" s="820"/>
      <c r="L14744" s="820"/>
      <c r="M14744" s="820"/>
      <c r="N14744" s="820"/>
      <c r="O14744" s="820"/>
      <c r="P14744" s="820"/>
      <c r="Q14744" s="820"/>
      <c r="R14744" s="820"/>
      <c r="S14744" s="820"/>
      <c r="T14744" s="820"/>
      <c r="U14744" s="820"/>
      <c r="V14744" s="820"/>
      <c r="W14744" s="820"/>
      <c r="X14744" s="820"/>
      <c r="Y14744" s="820"/>
      <c r="Z14744" s="820"/>
    </row>
    <row r="14745" spans="7:26">
      <c r="G14745" s="826"/>
      <c r="H14745" s="820"/>
      <c r="J14745" s="820"/>
      <c r="K14745" s="820"/>
      <c r="L14745" s="820"/>
      <c r="M14745" s="820"/>
      <c r="N14745" s="820"/>
      <c r="O14745" s="820"/>
      <c r="P14745" s="820"/>
      <c r="Q14745" s="820"/>
      <c r="R14745" s="820"/>
      <c r="S14745" s="820"/>
      <c r="T14745" s="820"/>
      <c r="U14745" s="820"/>
      <c r="V14745" s="820"/>
      <c r="W14745" s="820"/>
      <c r="X14745" s="820"/>
      <c r="Y14745" s="820"/>
      <c r="Z14745" s="820"/>
    </row>
    <row r="14746" spans="7:26">
      <c r="G14746" s="826"/>
      <c r="H14746" s="820"/>
      <c r="J14746" s="820"/>
      <c r="K14746" s="820"/>
      <c r="L14746" s="820"/>
      <c r="M14746" s="820"/>
      <c r="N14746" s="820"/>
      <c r="O14746" s="820"/>
      <c r="P14746" s="820"/>
      <c r="Q14746" s="820"/>
      <c r="R14746" s="820"/>
      <c r="S14746" s="820"/>
      <c r="T14746" s="820"/>
      <c r="U14746" s="820"/>
      <c r="V14746" s="820"/>
      <c r="W14746" s="820"/>
      <c r="X14746" s="820"/>
      <c r="Y14746" s="820"/>
      <c r="Z14746" s="820"/>
    </row>
    <row r="14747" spans="7:26">
      <c r="G14747" s="826"/>
      <c r="H14747" s="820"/>
      <c r="J14747" s="820"/>
      <c r="K14747" s="820"/>
      <c r="L14747" s="820"/>
      <c r="M14747" s="820"/>
      <c r="N14747" s="820"/>
      <c r="O14747" s="820"/>
      <c r="P14747" s="820"/>
      <c r="Q14747" s="820"/>
      <c r="R14747" s="820"/>
      <c r="S14747" s="820"/>
      <c r="T14747" s="820"/>
      <c r="U14747" s="820"/>
      <c r="V14747" s="820"/>
      <c r="W14747" s="820"/>
      <c r="X14747" s="820"/>
      <c r="Y14747" s="820"/>
      <c r="Z14747" s="820"/>
    </row>
    <row r="14748" spans="7:26">
      <c r="G14748" s="826"/>
      <c r="H14748" s="820"/>
      <c r="J14748" s="820"/>
      <c r="K14748" s="820"/>
      <c r="L14748" s="820"/>
      <c r="M14748" s="820"/>
      <c r="N14748" s="820"/>
      <c r="O14748" s="820"/>
      <c r="P14748" s="820"/>
      <c r="Q14748" s="820"/>
      <c r="R14748" s="820"/>
      <c r="S14748" s="820"/>
      <c r="T14748" s="820"/>
      <c r="U14748" s="820"/>
      <c r="V14748" s="820"/>
      <c r="W14748" s="820"/>
      <c r="X14748" s="820"/>
      <c r="Y14748" s="820"/>
      <c r="Z14748" s="820"/>
    </row>
    <row r="14749" spans="7:26">
      <c r="G14749" s="826"/>
      <c r="H14749" s="820"/>
      <c r="J14749" s="820"/>
      <c r="K14749" s="820"/>
      <c r="L14749" s="820"/>
      <c r="M14749" s="820"/>
      <c r="N14749" s="820"/>
      <c r="O14749" s="820"/>
      <c r="P14749" s="820"/>
      <c r="Q14749" s="820"/>
      <c r="R14749" s="820"/>
      <c r="S14749" s="820"/>
      <c r="T14749" s="820"/>
      <c r="U14749" s="820"/>
      <c r="V14749" s="820"/>
      <c r="W14749" s="820"/>
      <c r="X14749" s="820"/>
      <c r="Y14749" s="820"/>
      <c r="Z14749" s="820"/>
    </row>
    <row r="14750" spans="7:26">
      <c r="G14750" s="826"/>
      <c r="H14750" s="820"/>
      <c r="J14750" s="820"/>
      <c r="K14750" s="820"/>
      <c r="L14750" s="820"/>
      <c r="M14750" s="820"/>
      <c r="N14750" s="820"/>
      <c r="O14750" s="820"/>
      <c r="P14750" s="820"/>
      <c r="Q14750" s="820"/>
      <c r="R14750" s="820"/>
      <c r="S14750" s="820"/>
      <c r="T14750" s="820"/>
      <c r="U14750" s="820"/>
      <c r="V14750" s="820"/>
      <c r="W14750" s="820"/>
      <c r="X14750" s="820"/>
      <c r="Y14750" s="820"/>
      <c r="Z14750" s="820"/>
    </row>
    <row r="14751" spans="7:26">
      <c r="G14751" s="826"/>
      <c r="H14751" s="820"/>
      <c r="J14751" s="820"/>
      <c r="K14751" s="820"/>
      <c r="L14751" s="820"/>
      <c r="M14751" s="820"/>
      <c r="N14751" s="820"/>
      <c r="O14751" s="820"/>
      <c r="P14751" s="820"/>
      <c r="Q14751" s="820"/>
      <c r="R14751" s="820"/>
      <c r="S14751" s="820"/>
      <c r="T14751" s="820"/>
      <c r="U14751" s="820"/>
      <c r="V14751" s="820"/>
      <c r="W14751" s="820"/>
      <c r="X14751" s="820"/>
      <c r="Y14751" s="820"/>
      <c r="Z14751" s="820"/>
    </row>
    <row r="14752" spans="7:26">
      <c r="G14752" s="826"/>
      <c r="H14752" s="820"/>
      <c r="J14752" s="820"/>
      <c r="K14752" s="820"/>
      <c r="L14752" s="820"/>
      <c r="M14752" s="820"/>
      <c r="N14752" s="820"/>
      <c r="O14752" s="820"/>
      <c r="P14752" s="820"/>
      <c r="Q14752" s="820"/>
      <c r="R14752" s="820"/>
      <c r="S14752" s="820"/>
      <c r="T14752" s="820"/>
      <c r="U14752" s="820"/>
      <c r="V14752" s="820"/>
      <c r="W14752" s="820"/>
      <c r="X14752" s="820"/>
      <c r="Y14752" s="820"/>
      <c r="Z14752" s="820"/>
    </row>
    <row r="14753" spans="7:26">
      <c r="G14753" s="826"/>
      <c r="H14753" s="820"/>
      <c r="J14753" s="820"/>
      <c r="K14753" s="820"/>
      <c r="L14753" s="820"/>
      <c r="M14753" s="820"/>
      <c r="N14753" s="820"/>
      <c r="O14753" s="820"/>
      <c r="P14753" s="820"/>
      <c r="Q14753" s="820"/>
      <c r="R14753" s="820"/>
      <c r="S14753" s="820"/>
      <c r="T14753" s="820"/>
      <c r="U14753" s="820"/>
      <c r="V14753" s="820"/>
      <c r="W14753" s="820"/>
      <c r="X14753" s="820"/>
      <c r="Y14753" s="820"/>
      <c r="Z14753" s="820"/>
    </row>
    <row r="14754" spans="7:26">
      <c r="G14754" s="826"/>
      <c r="H14754" s="820"/>
      <c r="J14754" s="820"/>
      <c r="K14754" s="820"/>
      <c r="L14754" s="820"/>
      <c r="M14754" s="820"/>
      <c r="N14754" s="820"/>
      <c r="O14754" s="820"/>
      <c r="P14754" s="820"/>
      <c r="Q14754" s="820"/>
      <c r="R14754" s="820"/>
      <c r="S14754" s="820"/>
      <c r="T14754" s="820"/>
      <c r="U14754" s="820"/>
      <c r="V14754" s="820"/>
      <c r="W14754" s="820"/>
      <c r="X14754" s="820"/>
      <c r="Y14754" s="820"/>
      <c r="Z14754" s="820"/>
    </row>
    <row r="14755" spans="7:26">
      <c r="G14755" s="826"/>
      <c r="H14755" s="820"/>
      <c r="J14755" s="820"/>
      <c r="K14755" s="820"/>
      <c r="L14755" s="820"/>
      <c r="M14755" s="820"/>
      <c r="N14755" s="820"/>
      <c r="O14755" s="820"/>
      <c r="P14755" s="820"/>
      <c r="Q14755" s="820"/>
      <c r="R14755" s="820"/>
      <c r="S14755" s="820"/>
      <c r="T14755" s="820"/>
      <c r="U14755" s="820"/>
      <c r="V14755" s="820"/>
      <c r="W14755" s="820"/>
      <c r="X14755" s="820"/>
      <c r="Y14755" s="820"/>
      <c r="Z14755" s="820"/>
    </row>
    <row r="14756" spans="7:26">
      <c r="G14756" s="826"/>
      <c r="H14756" s="820"/>
      <c r="J14756" s="820"/>
      <c r="K14756" s="820"/>
      <c r="L14756" s="820"/>
      <c r="M14756" s="820"/>
      <c r="N14756" s="820"/>
      <c r="O14756" s="820"/>
      <c r="P14756" s="820"/>
      <c r="Q14756" s="820"/>
      <c r="R14756" s="820"/>
      <c r="S14756" s="820"/>
      <c r="T14756" s="820"/>
      <c r="U14756" s="820"/>
      <c r="V14756" s="820"/>
      <c r="W14756" s="820"/>
      <c r="X14756" s="820"/>
      <c r="Y14756" s="820"/>
      <c r="Z14756" s="820"/>
    </row>
    <row r="14757" spans="7:26">
      <c r="G14757" s="826"/>
      <c r="H14757" s="820"/>
      <c r="J14757" s="820"/>
      <c r="K14757" s="820"/>
      <c r="L14757" s="820"/>
      <c r="M14757" s="820"/>
      <c r="N14757" s="820"/>
      <c r="O14757" s="820"/>
      <c r="P14757" s="820"/>
      <c r="Q14757" s="820"/>
      <c r="R14757" s="820"/>
      <c r="S14757" s="820"/>
      <c r="T14757" s="820"/>
      <c r="U14757" s="820"/>
      <c r="V14757" s="820"/>
      <c r="W14757" s="820"/>
      <c r="X14757" s="820"/>
      <c r="Y14757" s="820"/>
      <c r="Z14757" s="820"/>
    </row>
    <row r="14758" spans="7:26">
      <c r="G14758" s="826"/>
      <c r="H14758" s="820"/>
      <c r="J14758" s="820"/>
      <c r="K14758" s="820"/>
      <c r="L14758" s="820"/>
      <c r="M14758" s="820"/>
      <c r="N14758" s="820"/>
      <c r="O14758" s="820"/>
      <c r="P14758" s="820"/>
      <c r="Q14758" s="820"/>
      <c r="R14758" s="820"/>
      <c r="S14758" s="820"/>
      <c r="T14758" s="820"/>
      <c r="U14758" s="820"/>
      <c r="V14758" s="820"/>
      <c r="W14758" s="820"/>
      <c r="X14758" s="820"/>
      <c r="Y14758" s="820"/>
      <c r="Z14758" s="820"/>
    </row>
    <row r="14759" spans="7:26">
      <c r="G14759" s="826"/>
      <c r="H14759" s="820"/>
      <c r="J14759" s="820"/>
      <c r="K14759" s="820"/>
      <c r="L14759" s="820"/>
      <c r="M14759" s="820"/>
      <c r="N14759" s="820"/>
      <c r="O14759" s="820"/>
      <c r="P14759" s="820"/>
      <c r="Q14759" s="820"/>
      <c r="R14759" s="820"/>
      <c r="S14759" s="820"/>
      <c r="T14759" s="820"/>
      <c r="U14759" s="820"/>
      <c r="V14759" s="820"/>
      <c r="W14759" s="820"/>
      <c r="X14759" s="820"/>
      <c r="Y14759" s="820"/>
      <c r="Z14759" s="820"/>
    </row>
    <row r="14760" spans="7:26">
      <c r="G14760" s="826"/>
      <c r="H14760" s="820"/>
      <c r="J14760" s="820"/>
      <c r="K14760" s="820"/>
      <c r="L14760" s="820"/>
      <c r="M14760" s="820"/>
      <c r="N14760" s="820"/>
      <c r="O14760" s="820"/>
      <c r="P14760" s="820"/>
      <c r="Q14760" s="820"/>
      <c r="R14760" s="820"/>
      <c r="S14760" s="820"/>
      <c r="T14760" s="820"/>
      <c r="U14760" s="820"/>
      <c r="V14760" s="820"/>
      <c r="W14760" s="820"/>
      <c r="X14760" s="820"/>
      <c r="Y14760" s="820"/>
      <c r="Z14760" s="820"/>
    </row>
    <row r="14761" spans="7:26">
      <c r="G14761" s="826"/>
      <c r="H14761" s="820"/>
      <c r="J14761" s="820"/>
      <c r="K14761" s="820"/>
      <c r="L14761" s="820"/>
      <c r="M14761" s="820"/>
      <c r="N14761" s="820"/>
      <c r="O14761" s="820"/>
      <c r="P14761" s="820"/>
      <c r="Q14761" s="820"/>
      <c r="R14761" s="820"/>
      <c r="S14761" s="820"/>
      <c r="T14761" s="820"/>
      <c r="U14761" s="820"/>
      <c r="V14761" s="820"/>
      <c r="W14761" s="820"/>
      <c r="X14761" s="820"/>
      <c r="Y14761" s="820"/>
      <c r="Z14761" s="820"/>
    </row>
    <row r="14762" spans="7:26">
      <c r="G14762" s="826"/>
      <c r="H14762" s="820"/>
      <c r="J14762" s="820"/>
      <c r="K14762" s="820"/>
      <c r="L14762" s="820"/>
      <c r="M14762" s="820"/>
      <c r="N14762" s="820"/>
      <c r="O14762" s="820"/>
      <c r="P14762" s="820"/>
      <c r="Q14762" s="820"/>
      <c r="R14762" s="820"/>
      <c r="S14762" s="820"/>
      <c r="T14762" s="820"/>
      <c r="U14762" s="820"/>
      <c r="V14762" s="820"/>
      <c r="W14762" s="820"/>
      <c r="X14762" s="820"/>
      <c r="Y14762" s="820"/>
      <c r="Z14762" s="820"/>
    </row>
    <row r="14763" spans="7:26">
      <c r="G14763" s="826"/>
      <c r="H14763" s="820"/>
      <c r="J14763" s="820"/>
      <c r="K14763" s="820"/>
      <c r="L14763" s="820"/>
      <c r="M14763" s="820"/>
      <c r="N14763" s="820"/>
      <c r="O14763" s="820"/>
      <c r="P14763" s="820"/>
      <c r="Q14763" s="820"/>
      <c r="R14763" s="820"/>
      <c r="S14763" s="820"/>
      <c r="T14763" s="820"/>
      <c r="U14763" s="820"/>
      <c r="V14763" s="820"/>
      <c r="W14763" s="820"/>
      <c r="X14763" s="820"/>
      <c r="Y14763" s="820"/>
      <c r="Z14763" s="820"/>
    </row>
    <row r="14764" spans="7:26">
      <c r="G14764" s="826"/>
      <c r="H14764" s="820"/>
      <c r="J14764" s="820"/>
      <c r="K14764" s="820"/>
      <c r="L14764" s="820"/>
      <c r="M14764" s="820"/>
      <c r="N14764" s="820"/>
      <c r="O14764" s="820"/>
      <c r="P14764" s="820"/>
      <c r="Q14764" s="820"/>
      <c r="R14764" s="820"/>
      <c r="S14764" s="820"/>
      <c r="T14764" s="820"/>
      <c r="U14764" s="820"/>
      <c r="V14764" s="820"/>
      <c r="W14764" s="820"/>
      <c r="X14764" s="820"/>
      <c r="Y14764" s="820"/>
      <c r="Z14764" s="820"/>
    </row>
    <row r="14765" spans="7:26">
      <c r="G14765" s="826"/>
      <c r="H14765" s="820"/>
      <c r="J14765" s="820"/>
      <c r="K14765" s="820"/>
      <c r="L14765" s="820"/>
      <c r="M14765" s="820"/>
      <c r="N14765" s="820"/>
      <c r="O14765" s="820"/>
      <c r="P14765" s="820"/>
      <c r="Q14765" s="820"/>
      <c r="R14765" s="820"/>
      <c r="S14765" s="820"/>
      <c r="T14765" s="820"/>
      <c r="U14765" s="820"/>
      <c r="V14765" s="820"/>
      <c r="W14765" s="820"/>
      <c r="X14765" s="820"/>
      <c r="Y14765" s="820"/>
      <c r="Z14765" s="820"/>
    </row>
    <row r="14766" spans="7:26">
      <c r="G14766" s="826"/>
      <c r="H14766" s="820"/>
      <c r="J14766" s="820"/>
      <c r="K14766" s="820"/>
      <c r="L14766" s="820"/>
      <c r="M14766" s="820"/>
      <c r="N14766" s="820"/>
      <c r="O14766" s="820"/>
      <c r="P14766" s="820"/>
      <c r="Q14766" s="820"/>
      <c r="R14766" s="820"/>
      <c r="S14766" s="820"/>
      <c r="T14766" s="820"/>
      <c r="U14766" s="820"/>
      <c r="V14766" s="820"/>
      <c r="W14766" s="820"/>
      <c r="X14766" s="820"/>
      <c r="Y14766" s="820"/>
      <c r="Z14766" s="820"/>
    </row>
    <row r="14767" spans="7:26">
      <c r="G14767" s="826"/>
      <c r="H14767" s="820"/>
      <c r="J14767" s="820"/>
      <c r="K14767" s="820"/>
      <c r="L14767" s="820"/>
      <c r="M14767" s="820"/>
      <c r="N14767" s="820"/>
      <c r="O14767" s="820"/>
      <c r="P14767" s="820"/>
      <c r="Q14767" s="820"/>
      <c r="R14767" s="820"/>
      <c r="S14767" s="820"/>
      <c r="T14767" s="820"/>
      <c r="U14767" s="820"/>
      <c r="V14767" s="820"/>
      <c r="W14767" s="820"/>
      <c r="X14767" s="820"/>
      <c r="Y14767" s="820"/>
      <c r="Z14767" s="820"/>
    </row>
    <row r="14768" spans="7:26">
      <c r="G14768" s="826"/>
      <c r="H14768" s="820"/>
      <c r="J14768" s="820"/>
      <c r="K14768" s="820"/>
      <c r="L14768" s="820"/>
      <c r="M14768" s="820"/>
      <c r="N14768" s="820"/>
      <c r="O14768" s="820"/>
      <c r="P14768" s="820"/>
      <c r="Q14768" s="820"/>
      <c r="R14768" s="820"/>
      <c r="S14768" s="820"/>
      <c r="T14768" s="820"/>
      <c r="U14768" s="820"/>
      <c r="V14768" s="820"/>
      <c r="W14768" s="820"/>
      <c r="X14768" s="820"/>
      <c r="Y14768" s="820"/>
      <c r="Z14768" s="820"/>
    </row>
    <row r="14769" spans="7:26">
      <c r="G14769" s="826"/>
      <c r="H14769" s="820"/>
      <c r="J14769" s="820"/>
      <c r="K14769" s="820"/>
      <c r="L14769" s="820"/>
      <c r="M14769" s="820"/>
      <c r="N14769" s="820"/>
      <c r="O14769" s="820"/>
      <c r="P14769" s="820"/>
      <c r="Q14769" s="820"/>
      <c r="R14769" s="820"/>
      <c r="S14769" s="820"/>
      <c r="T14769" s="820"/>
      <c r="U14769" s="820"/>
      <c r="V14769" s="820"/>
      <c r="W14769" s="820"/>
      <c r="X14769" s="820"/>
      <c r="Y14769" s="820"/>
      <c r="Z14769" s="820"/>
    </row>
    <row r="14770" spans="7:26">
      <c r="G14770" s="826"/>
      <c r="H14770" s="820"/>
      <c r="J14770" s="820"/>
      <c r="K14770" s="820"/>
      <c r="L14770" s="820"/>
      <c r="M14770" s="820"/>
      <c r="N14770" s="820"/>
      <c r="O14770" s="820"/>
      <c r="P14770" s="820"/>
      <c r="Q14770" s="820"/>
      <c r="R14770" s="820"/>
      <c r="S14770" s="820"/>
      <c r="T14770" s="820"/>
      <c r="U14770" s="820"/>
      <c r="V14770" s="820"/>
      <c r="W14770" s="820"/>
      <c r="X14770" s="820"/>
      <c r="Y14770" s="820"/>
      <c r="Z14770" s="820"/>
    </row>
    <row r="14771" spans="7:26">
      <c r="G14771" s="826"/>
      <c r="H14771" s="820"/>
      <c r="J14771" s="820"/>
      <c r="K14771" s="820"/>
      <c r="L14771" s="820"/>
      <c r="M14771" s="820"/>
      <c r="N14771" s="820"/>
      <c r="O14771" s="820"/>
      <c r="P14771" s="820"/>
      <c r="Q14771" s="820"/>
      <c r="R14771" s="820"/>
      <c r="S14771" s="820"/>
      <c r="T14771" s="820"/>
      <c r="U14771" s="820"/>
      <c r="V14771" s="820"/>
      <c r="W14771" s="820"/>
      <c r="X14771" s="820"/>
      <c r="Y14771" s="820"/>
      <c r="Z14771" s="820"/>
    </row>
    <row r="14772" spans="7:26">
      <c r="G14772" s="826"/>
      <c r="H14772" s="820"/>
      <c r="J14772" s="820"/>
      <c r="K14772" s="820"/>
      <c r="L14772" s="820"/>
      <c r="M14772" s="820"/>
      <c r="N14772" s="820"/>
      <c r="O14772" s="820"/>
      <c r="P14772" s="820"/>
      <c r="Q14772" s="820"/>
      <c r="R14772" s="820"/>
      <c r="S14772" s="820"/>
      <c r="T14772" s="820"/>
      <c r="U14772" s="820"/>
      <c r="V14772" s="820"/>
      <c r="W14772" s="820"/>
      <c r="X14772" s="820"/>
      <c r="Y14772" s="820"/>
      <c r="Z14772" s="820"/>
    </row>
    <row r="14773" spans="7:26">
      <c r="G14773" s="826"/>
      <c r="H14773" s="820"/>
      <c r="J14773" s="820"/>
      <c r="K14773" s="820"/>
      <c r="L14773" s="820"/>
      <c r="M14773" s="820"/>
      <c r="N14773" s="820"/>
      <c r="O14773" s="820"/>
      <c r="P14773" s="820"/>
      <c r="Q14773" s="820"/>
      <c r="R14773" s="820"/>
      <c r="S14773" s="820"/>
      <c r="T14773" s="820"/>
      <c r="U14773" s="820"/>
      <c r="V14773" s="820"/>
      <c r="W14773" s="820"/>
      <c r="X14773" s="820"/>
      <c r="Y14773" s="820"/>
      <c r="Z14773" s="820"/>
    </row>
    <row r="14774" spans="7:26">
      <c r="G14774" s="826"/>
      <c r="H14774" s="820"/>
      <c r="J14774" s="820"/>
      <c r="K14774" s="820"/>
      <c r="L14774" s="820"/>
      <c r="M14774" s="820"/>
      <c r="N14774" s="820"/>
      <c r="O14774" s="820"/>
      <c r="P14774" s="820"/>
      <c r="Q14774" s="820"/>
      <c r="R14774" s="820"/>
      <c r="S14774" s="820"/>
      <c r="T14774" s="820"/>
      <c r="U14774" s="820"/>
      <c r="V14774" s="820"/>
      <c r="W14774" s="820"/>
      <c r="X14774" s="820"/>
      <c r="Y14774" s="820"/>
      <c r="Z14774" s="820"/>
    </row>
    <row r="14775" spans="7:26">
      <c r="G14775" s="826"/>
      <c r="H14775" s="820"/>
      <c r="J14775" s="820"/>
      <c r="K14775" s="820"/>
      <c r="L14775" s="820"/>
      <c r="M14775" s="820"/>
      <c r="N14775" s="820"/>
      <c r="O14775" s="820"/>
      <c r="P14775" s="820"/>
      <c r="Q14775" s="820"/>
      <c r="R14775" s="820"/>
      <c r="S14775" s="820"/>
      <c r="T14775" s="820"/>
      <c r="U14775" s="820"/>
      <c r="V14775" s="820"/>
      <c r="W14775" s="820"/>
      <c r="X14775" s="820"/>
      <c r="Y14775" s="820"/>
      <c r="Z14775" s="820"/>
    </row>
    <row r="14776" spans="7:26">
      <c r="G14776" s="826"/>
      <c r="H14776" s="820"/>
      <c r="J14776" s="820"/>
      <c r="K14776" s="820"/>
      <c r="L14776" s="820"/>
      <c r="M14776" s="820"/>
      <c r="N14776" s="820"/>
      <c r="O14776" s="820"/>
      <c r="P14776" s="820"/>
      <c r="Q14776" s="820"/>
      <c r="R14776" s="820"/>
      <c r="S14776" s="820"/>
      <c r="T14776" s="820"/>
      <c r="U14776" s="820"/>
      <c r="V14776" s="820"/>
      <c r="W14776" s="820"/>
      <c r="X14776" s="820"/>
      <c r="Y14776" s="820"/>
      <c r="Z14776" s="820"/>
    </row>
    <row r="14777" spans="7:26">
      <c r="G14777" s="826"/>
      <c r="H14777" s="820"/>
      <c r="J14777" s="820"/>
      <c r="K14777" s="820"/>
      <c r="L14777" s="820"/>
      <c r="M14777" s="820"/>
      <c r="N14777" s="820"/>
      <c r="O14777" s="820"/>
      <c r="P14777" s="820"/>
      <c r="Q14777" s="820"/>
      <c r="R14777" s="820"/>
      <c r="S14777" s="820"/>
      <c r="T14777" s="820"/>
      <c r="U14777" s="820"/>
      <c r="V14777" s="820"/>
      <c r="W14777" s="820"/>
      <c r="X14777" s="820"/>
      <c r="Y14777" s="820"/>
      <c r="Z14777" s="820"/>
    </row>
    <row r="14778" spans="7:26">
      <c r="G14778" s="826"/>
      <c r="H14778" s="820"/>
      <c r="J14778" s="820"/>
      <c r="K14778" s="820"/>
      <c r="L14778" s="820"/>
      <c r="M14778" s="820"/>
      <c r="N14778" s="820"/>
      <c r="O14778" s="820"/>
      <c r="P14778" s="820"/>
      <c r="Q14778" s="820"/>
      <c r="R14778" s="820"/>
      <c r="S14778" s="820"/>
      <c r="T14778" s="820"/>
      <c r="U14778" s="820"/>
      <c r="V14778" s="820"/>
      <c r="W14778" s="820"/>
      <c r="X14778" s="820"/>
      <c r="Y14778" s="820"/>
      <c r="Z14778" s="820"/>
    </row>
    <row r="14779" spans="7:26">
      <c r="G14779" s="826"/>
      <c r="H14779" s="820"/>
      <c r="J14779" s="820"/>
      <c r="K14779" s="820"/>
      <c r="L14779" s="820"/>
      <c r="M14779" s="820"/>
      <c r="N14779" s="820"/>
      <c r="O14779" s="820"/>
      <c r="P14779" s="820"/>
      <c r="Q14779" s="820"/>
      <c r="R14779" s="820"/>
      <c r="S14779" s="820"/>
      <c r="T14779" s="820"/>
      <c r="U14779" s="820"/>
      <c r="V14779" s="820"/>
      <c r="W14779" s="820"/>
      <c r="X14779" s="820"/>
      <c r="Y14779" s="820"/>
      <c r="Z14779" s="820"/>
    </row>
    <row r="14780" spans="7:26">
      <c r="G14780" s="826"/>
      <c r="H14780" s="820"/>
      <c r="J14780" s="820"/>
      <c r="K14780" s="820"/>
      <c r="L14780" s="820"/>
      <c r="M14780" s="820"/>
      <c r="N14780" s="820"/>
      <c r="O14780" s="820"/>
      <c r="P14780" s="820"/>
      <c r="Q14780" s="820"/>
      <c r="R14780" s="820"/>
      <c r="S14780" s="820"/>
      <c r="T14780" s="820"/>
      <c r="U14780" s="820"/>
      <c r="V14780" s="820"/>
      <c r="W14780" s="820"/>
      <c r="X14780" s="820"/>
      <c r="Y14780" s="820"/>
      <c r="Z14780" s="820"/>
    </row>
    <row r="14781" spans="7:26">
      <c r="G14781" s="826"/>
      <c r="H14781" s="820"/>
      <c r="J14781" s="820"/>
      <c r="K14781" s="820"/>
      <c r="L14781" s="820"/>
      <c r="M14781" s="820"/>
      <c r="N14781" s="820"/>
      <c r="O14781" s="820"/>
      <c r="P14781" s="820"/>
      <c r="Q14781" s="820"/>
      <c r="R14781" s="820"/>
      <c r="S14781" s="820"/>
      <c r="T14781" s="820"/>
      <c r="U14781" s="820"/>
      <c r="V14781" s="820"/>
      <c r="W14781" s="820"/>
      <c r="X14781" s="820"/>
      <c r="Y14781" s="820"/>
      <c r="Z14781" s="820"/>
    </row>
    <row r="14782" spans="7:26">
      <c r="G14782" s="826"/>
      <c r="H14782" s="820"/>
      <c r="J14782" s="820"/>
      <c r="K14782" s="820"/>
      <c r="L14782" s="820"/>
      <c r="M14782" s="820"/>
      <c r="N14782" s="820"/>
      <c r="O14782" s="820"/>
      <c r="P14782" s="820"/>
      <c r="Q14782" s="820"/>
      <c r="R14782" s="820"/>
      <c r="S14782" s="820"/>
      <c r="T14782" s="820"/>
      <c r="U14782" s="820"/>
      <c r="V14782" s="820"/>
      <c r="W14782" s="820"/>
      <c r="X14782" s="820"/>
      <c r="Y14782" s="820"/>
      <c r="Z14782" s="820"/>
    </row>
    <row r="14783" spans="7:26">
      <c r="G14783" s="826"/>
      <c r="H14783" s="820"/>
      <c r="J14783" s="820"/>
      <c r="K14783" s="820"/>
      <c r="L14783" s="820"/>
      <c r="M14783" s="820"/>
      <c r="N14783" s="820"/>
      <c r="O14783" s="820"/>
      <c r="P14783" s="820"/>
      <c r="Q14783" s="820"/>
      <c r="R14783" s="820"/>
      <c r="S14783" s="820"/>
      <c r="T14783" s="820"/>
      <c r="U14783" s="820"/>
      <c r="V14783" s="820"/>
      <c r="W14783" s="820"/>
      <c r="X14783" s="820"/>
      <c r="Y14783" s="820"/>
      <c r="Z14783" s="820"/>
    </row>
    <row r="14784" spans="7:26">
      <c r="G14784" s="826"/>
      <c r="H14784" s="820"/>
      <c r="J14784" s="820"/>
      <c r="K14784" s="820"/>
      <c r="L14784" s="820"/>
      <c r="M14784" s="820"/>
      <c r="N14784" s="820"/>
      <c r="O14784" s="820"/>
      <c r="P14784" s="820"/>
      <c r="Q14784" s="820"/>
      <c r="R14784" s="820"/>
      <c r="S14784" s="820"/>
      <c r="T14784" s="820"/>
      <c r="U14784" s="820"/>
      <c r="V14784" s="820"/>
      <c r="W14784" s="820"/>
      <c r="X14784" s="820"/>
      <c r="Y14784" s="820"/>
      <c r="Z14784" s="820"/>
    </row>
    <row r="14785" spans="7:26">
      <c r="G14785" s="826"/>
      <c r="H14785" s="820"/>
      <c r="J14785" s="820"/>
      <c r="K14785" s="820"/>
      <c r="L14785" s="820"/>
      <c r="M14785" s="820"/>
      <c r="N14785" s="820"/>
      <c r="O14785" s="820"/>
      <c r="P14785" s="820"/>
      <c r="Q14785" s="820"/>
      <c r="R14785" s="820"/>
      <c r="S14785" s="820"/>
      <c r="T14785" s="820"/>
      <c r="U14785" s="820"/>
      <c r="V14785" s="820"/>
      <c r="W14785" s="820"/>
      <c r="X14785" s="820"/>
      <c r="Y14785" s="820"/>
      <c r="Z14785" s="820"/>
    </row>
    <row r="14786" spans="7:26">
      <c r="G14786" s="826"/>
      <c r="H14786" s="820"/>
      <c r="J14786" s="820"/>
      <c r="K14786" s="820"/>
      <c r="L14786" s="820"/>
      <c r="M14786" s="820"/>
      <c r="N14786" s="820"/>
      <c r="O14786" s="820"/>
      <c r="P14786" s="820"/>
      <c r="Q14786" s="820"/>
      <c r="R14786" s="820"/>
      <c r="S14786" s="820"/>
      <c r="T14786" s="820"/>
      <c r="U14786" s="820"/>
      <c r="V14786" s="820"/>
      <c r="W14786" s="820"/>
      <c r="X14786" s="820"/>
      <c r="Y14786" s="820"/>
      <c r="Z14786" s="820"/>
    </row>
    <row r="14787" spans="7:26">
      <c r="G14787" s="826"/>
      <c r="H14787" s="820"/>
      <c r="J14787" s="820"/>
      <c r="K14787" s="820"/>
      <c r="L14787" s="820"/>
      <c r="M14787" s="820"/>
      <c r="N14787" s="820"/>
      <c r="O14787" s="820"/>
      <c r="P14787" s="820"/>
      <c r="Q14787" s="820"/>
      <c r="R14787" s="820"/>
      <c r="S14787" s="820"/>
      <c r="T14787" s="820"/>
      <c r="U14787" s="820"/>
      <c r="V14787" s="820"/>
      <c r="W14787" s="820"/>
      <c r="X14787" s="820"/>
      <c r="Y14787" s="820"/>
      <c r="Z14787" s="820"/>
    </row>
    <row r="14788" spans="7:26">
      <c r="G14788" s="826"/>
      <c r="H14788" s="820"/>
      <c r="J14788" s="820"/>
      <c r="K14788" s="820"/>
      <c r="L14788" s="820"/>
      <c r="M14788" s="820"/>
      <c r="N14788" s="820"/>
      <c r="O14788" s="820"/>
      <c r="P14788" s="820"/>
      <c r="Q14788" s="820"/>
      <c r="R14788" s="820"/>
      <c r="S14788" s="820"/>
      <c r="T14788" s="820"/>
      <c r="U14788" s="820"/>
      <c r="V14788" s="820"/>
      <c r="W14788" s="820"/>
      <c r="X14788" s="820"/>
      <c r="Y14788" s="820"/>
      <c r="Z14788" s="820"/>
    </row>
    <row r="14789" spans="7:26">
      <c r="G14789" s="826"/>
      <c r="H14789" s="820"/>
      <c r="J14789" s="820"/>
      <c r="K14789" s="820"/>
      <c r="L14789" s="820"/>
      <c r="M14789" s="820"/>
      <c r="N14789" s="820"/>
      <c r="O14789" s="820"/>
      <c r="P14789" s="820"/>
      <c r="Q14789" s="820"/>
      <c r="R14789" s="820"/>
      <c r="S14789" s="820"/>
      <c r="T14789" s="820"/>
      <c r="U14789" s="820"/>
      <c r="V14789" s="820"/>
      <c r="W14789" s="820"/>
      <c r="X14789" s="820"/>
      <c r="Y14789" s="820"/>
      <c r="Z14789" s="820"/>
    </row>
    <row r="14790" spans="7:26">
      <c r="G14790" s="826"/>
      <c r="H14790" s="820"/>
      <c r="J14790" s="820"/>
      <c r="K14790" s="820"/>
      <c r="L14790" s="820"/>
      <c r="M14790" s="820"/>
      <c r="N14790" s="820"/>
      <c r="O14790" s="820"/>
      <c r="P14790" s="820"/>
      <c r="Q14790" s="820"/>
      <c r="R14790" s="820"/>
      <c r="S14790" s="820"/>
      <c r="T14790" s="820"/>
      <c r="U14790" s="820"/>
      <c r="V14790" s="820"/>
      <c r="W14790" s="820"/>
      <c r="X14790" s="820"/>
      <c r="Y14790" s="820"/>
      <c r="Z14790" s="820"/>
    </row>
    <row r="14791" spans="7:26">
      <c r="G14791" s="826"/>
      <c r="H14791" s="820"/>
      <c r="J14791" s="820"/>
      <c r="K14791" s="820"/>
      <c r="L14791" s="820"/>
      <c r="M14791" s="820"/>
      <c r="N14791" s="820"/>
      <c r="O14791" s="820"/>
      <c r="P14791" s="820"/>
      <c r="Q14791" s="820"/>
      <c r="R14791" s="820"/>
      <c r="S14791" s="820"/>
      <c r="T14791" s="820"/>
      <c r="U14791" s="820"/>
      <c r="V14791" s="820"/>
      <c r="W14791" s="820"/>
      <c r="X14791" s="820"/>
      <c r="Y14791" s="820"/>
      <c r="Z14791" s="820"/>
    </row>
    <row r="14792" spans="7:26">
      <c r="G14792" s="826"/>
      <c r="H14792" s="820"/>
      <c r="J14792" s="820"/>
      <c r="K14792" s="820"/>
      <c r="L14792" s="820"/>
      <c r="M14792" s="820"/>
      <c r="N14792" s="820"/>
      <c r="O14792" s="820"/>
      <c r="P14792" s="820"/>
      <c r="Q14792" s="820"/>
      <c r="R14792" s="820"/>
      <c r="S14792" s="820"/>
      <c r="T14792" s="820"/>
      <c r="U14792" s="820"/>
      <c r="V14792" s="820"/>
      <c r="W14792" s="820"/>
      <c r="X14792" s="820"/>
      <c r="Y14792" s="820"/>
      <c r="Z14792" s="820"/>
    </row>
    <row r="14793" spans="7:26">
      <c r="G14793" s="826"/>
      <c r="H14793" s="820"/>
      <c r="J14793" s="820"/>
      <c r="K14793" s="820"/>
      <c r="L14793" s="820"/>
      <c r="M14793" s="820"/>
      <c r="N14793" s="820"/>
      <c r="O14793" s="820"/>
      <c r="P14793" s="820"/>
      <c r="Q14793" s="820"/>
      <c r="R14793" s="820"/>
      <c r="S14793" s="820"/>
      <c r="T14793" s="820"/>
      <c r="U14793" s="820"/>
      <c r="V14793" s="820"/>
      <c r="W14793" s="820"/>
      <c r="X14793" s="820"/>
      <c r="Y14793" s="820"/>
      <c r="Z14793" s="820"/>
    </row>
    <row r="14794" spans="7:26">
      <c r="G14794" s="826"/>
      <c r="H14794" s="820"/>
      <c r="J14794" s="820"/>
      <c r="K14794" s="820"/>
      <c r="L14794" s="820"/>
      <c r="M14794" s="820"/>
      <c r="N14794" s="820"/>
      <c r="O14794" s="820"/>
      <c r="P14794" s="820"/>
      <c r="Q14794" s="820"/>
      <c r="R14794" s="820"/>
      <c r="S14794" s="820"/>
      <c r="T14794" s="820"/>
      <c r="U14794" s="820"/>
      <c r="V14794" s="820"/>
      <c r="W14794" s="820"/>
      <c r="X14794" s="820"/>
      <c r="Y14794" s="820"/>
      <c r="Z14794" s="820"/>
    </row>
    <row r="14795" spans="7:26">
      <c r="G14795" s="826"/>
      <c r="H14795" s="820"/>
      <c r="J14795" s="820"/>
      <c r="K14795" s="820"/>
      <c r="L14795" s="820"/>
      <c r="M14795" s="820"/>
      <c r="N14795" s="820"/>
      <c r="O14795" s="820"/>
      <c r="P14795" s="820"/>
      <c r="Q14795" s="820"/>
      <c r="R14795" s="820"/>
      <c r="S14795" s="820"/>
      <c r="T14795" s="820"/>
      <c r="U14795" s="820"/>
      <c r="V14795" s="820"/>
      <c r="W14795" s="820"/>
      <c r="X14795" s="820"/>
      <c r="Y14795" s="820"/>
      <c r="Z14795" s="820"/>
    </row>
    <row r="14796" spans="7:26">
      <c r="G14796" s="826"/>
      <c r="H14796" s="820"/>
      <c r="J14796" s="820"/>
      <c r="K14796" s="820"/>
      <c r="L14796" s="820"/>
      <c r="M14796" s="820"/>
      <c r="N14796" s="820"/>
      <c r="O14796" s="820"/>
      <c r="P14796" s="820"/>
      <c r="Q14796" s="820"/>
      <c r="R14796" s="820"/>
      <c r="S14796" s="820"/>
      <c r="T14796" s="820"/>
      <c r="U14796" s="820"/>
      <c r="V14796" s="820"/>
      <c r="W14796" s="820"/>
      <c r="X14796" s="820"/>
      <c r="Y14796" s="820"/>
      <c r="Z14796" s="820"/>
    </row>
    <row r="14797" spans="7:26">
      <c r="G14797" s="826"/>
      <c r="H14797" s="820"/>
      <c r="J14797" s="820"/>
      <c r="K14797" s="820"/>
      <c r="L14797" s="820"/>
      <c r="M14797" s="820"/>
      <c r="N14797" s="820"/>
      <c r="O14797" s="820"/>
      <c r="P14797" s="820"/>
      <c r="Q14797" s="820"/>
      <c r="R14797" s="820"/>
      <c r="S14797" s="820"/>
      <c r="T14797" s="820"/>
      <c r="U14797" s="820"/>
      <c r="V14797" s="820"/>
      <c r="W14797" s="820"/>
      <c r="X14797" s="820"/>
      <c r="Y14797" s="820"/>
      <c r="Z14797" s="820"/>
    </row>
    <row r="14798" spans="7:26">
      <c r="G14798" s="826"/>
      <c r="H14798" s="820"/>
      <c r="J14798" s="820"/>
      <c r="K14798" s="820"/>
      <c r="L14798" s="820"/>
      <c r="M14798" s="820"/>
      <c r="N14798" s="820"/>
      <c r="O14798" s="820"/>
      <c r="P14798" s="820"/>
      <c r="Q14798" s="820"/>
      <c r="R14798" s="820"/>
      <c r="S14798" s="820"/>
      <c r="T14798" s="820"/>
      <c r="U14798" s="820"/>
      <c r="V14798" s="820"/>
      <c r="W14798" s="820"/>
      <c r="X14798" s="820"/>
      <c r="Y14798" s="820"/>
      <c r="Z14798" s="820"/>
    </row>
    <row r="14799" spans="7:26">
      <c r="G14799" s="826"/>
      <c r="H14799" s="820"/>
      <c r="J14799" s="820"/>
      <c r="K14799" s="820"/>
      <c r="L14799" s="820"/>
      <c r="M14799" s="820"/>
      <c r="N14799" s="820"/>
      <c r="O14799" s="820"/>
      <c r="P14799" s="820"/>
      <c r="Q14799" s="820"/>
      <c r="R14799" s="820"/>
      <c r="S14799" s="820"/>
      <c r="T14799" s="820"/>
      <c r="U14799" s="820"/>
      <c r="V14799" s="820"/>
      <c r="W14799" s="820"/>
      <c r="X14799" s="820"/>
      <c r="Y14799" s="820"/>
      <c r="Z14799" s="820"/>
    </row>
    <row r="14800" spans="7:26">
      <c r="G14800" s="826"/>
      <c r="H14800" s="820"/>
      <c r="J14800" s="820"/>
      <c r="K14800" s="820"/>
      <c r="L14800" s="820"/>
      <c r="M14800" s="820"/>
      <c r="N14800" s="820"/>
      <c r="O14800" s="820"/>
      <c r="P14800" s="820"/>
      <c r="Q14800" s="820"/>
      <c r="R14800" s="820"/>
      <c r="S14800" s="820"/>
      <c r="T14800" s="820"/>
      <c r="U14800" s="820"/>
      <c r="V14800" s="820"/>
      <c r="W14800" s="820"/>
      <c r="X14800" s="820"/>
      <c r="Y14800" s="820"/>
      <c r="Z14800" s="820"/>
    </row>
    <row r="14801" spans="7:26">
      <c r="G14801" s="826"/>
      <c r="H14801" s="820"/>
      <c r="J14801" s="820"/>
      <c r="K14801" s="820"/>
      <c r="L14801" s="820"/>
      <c r="M14801" s="820"/>
      <c r="N14801" s="820"/>
      <c r="O14801" s="820"/>
      <c r="P14801" s="820"/>
      <c r="Q14801" s="820"/>
      <c r="R14801" s="820"/>
      <c r="S14801" s="820"/>
      <c r="T14801" s="820"/>
      <c r="U14801" s="820"/>
      <c r="V14801" s="820"/>
      <c r="W14801" s="820"/>
      <c r="X14801" s="820"/>
      <c r="Y14801" s="820"/>
      <c r="Z14801" s="820"/>
    </row>
    <row r="14802" spans="7:26">
      <c r="G14802" s="826"/>
      <c r="H14802" s="820"/>
      <c r="J14802" s="820"/>
      <c r="K14802" s="820"/>
      <c r="L14802" s="820"/>
      <c r="M14802" s="820"/>
      <c r="N14802" s="820"/>
      <c r="O14802" s="820"/>
      <c r="P14802" s="820"/>
      <c r="Q14802" s="820"/>
      <c r="R14802" s="820"/>
      <c r="S14802" s="820"/>
      <c r="T14802" s="820"/>
      <c r="U14802" s="820"/>
      <c r="V14802" s="820"/>
      <c r="W14802" s="820"/>
      <c r="X14802" s="820"/>
      <c r="Y14802" s="820"/>
      <c r="Z14802" s="820"/>
    </row>
    <row r="14803" spans="7:26">
      <c r="G14803" s="826"/>
      <c r="H14803" s="820"/>
      <c r="J14803" s="820"/>
      <c r="K14803" s="820"/>
      <c r="L14803" s="820"/>
      <c r="M14803" s="820"/>
      <c r="N14803" s="820"/>
      <c r="O14803" s="820"/>
      <c r="P14803" s="820"/>
      <c r="Q14803" s="820"/>
      <c r="R14803" s="820"/>
      <c r="S14803" s="820"/>
      <c r="T14803" s="820"/>
      <c r="U14803" s="820"/>
      <c r="V14803" s="820"/>
      <c r="W14803" s="820"/>
      <c r="X14803" s="820"/>
      <c r="Y14803" s="820"/>
      <c r="Z14803" s="820"/>
    </row>
    <row r="14804" spans="7:26">
      <c r="G14804" s="826"/>
      <c r="H14804" s="820"/>
      <c r="J14804" s="820"/>
      <c r="K14804" s="820"/>
      <c r="L14804" s="820"/>
      <c r="M14804" s="820"/>
      <c r="N14804" s="820"/>
      <c r="O14804" s="820"/>
      <c r="P14804" s="820"/>
      <c r="Q14804" s="820"/>
      <c r="R14804" s="820"/>
      <c r="S14804" s="820"/>
      <c r="T14804" s="820"/>
      <c r="U14804" s="820"/>
      <c r="V14804" s="820"/>
      <c r="W14804" s="820"/>
      <c r="X14804" s="820"/>
      <c r="Y14804" s="820"/>
      <c r="Z14804" s="820"/>
    </row>
    <row r="14805" spans="7:26">
      <c r="G14805" s="826"/>
      <c r="H14805" s="820"/>
      <c r="J14805" s="820"/>
      <c r="K14805" s="820"/>
      <c r="L14805" s="820"/>
      <c r="M14805" s="820"/>
      <c r="N14805" s="820"/>
      <c r="O14805" s="820"/>
      <c r="P14805" s="820"/>
      <c r="Q14805" s="820"/>
      <c r="R14805" s="820"/>
      <c r="S14805" s="820"/>
      <c r="T14805" s="820"/>
      <c r="U14805" s="820"/>
      <c r="V14805" s="820"/>
      <c r="W14805" s="820"/>
      <c r="X14805" s="820"/>
      <c r="Y14805" s="820"/>
      <c r="Z14805" s="820"/>
    </row>
    <row r="14806" spans="7:26">
      <c r="G14806" s="826"/>
      <c r="H14806" s="820"/>
      <c r="J14806" s="820"/>
      <c r="K14806" s="820"/>
      <c r="L14806" s="820"/>
      <c r="M14806" s="820"/>
      <c r="N14806" s="820"/>
      <c r="O14806" s="820"/>
      <c r="P14806" s="820"/>
      <c r="Q14806" s="820"/>
      <c r="R14806" s="820"/>
      <c r="S14806" s="820"/>
      <c r="T14806" s="820"/>
      <c r="U14806" s="820"/>
      <c r="V14806" s="820"/>
      <c r="W14806" s="820"/>
      <c r="X14806" s="820"/>
      <c r="Y14806" s="820"/>
      <c r="Z14806" s="820"/>
    </row>
    <row r="14807" spans="7:26">
      <c r="G14807" s="826"/>
      <c r="H14807" s="820"/>
      <c r="J14807" s="820"/>
      <c r="K14807" s="820"/>
      <c r="L14807" s="820"/>
      <c r="M14807" s="820"/>
      <c r="N14807" s="820"/>
      <c r="O14807" s="820"/>
      <c r="P14807" s="820"/>
      <c r="Q14807" s="820"/>
      <c r="R14807" s="820"/>
      <c r="S14807" s="820"/>
      <c r="T14807" s="820"/>
      <c r="U14807" s="820"/>
      <c r="V14807" s="820"/>
      <c r="W14807" s="820"/>
      <c r="X14807" s="820"/>
      <c r="Y14807" s="820"/>
      <c r="Z14807" s="820"/>
    </row>
    <row r="14808" spans="7:26">
      <c r="G14808" s="826"/>
      <c r="H14808" s="820"/>
      <c r="J14808" s="820"/>
      <c r="K14808" s="820"/>
      <c r="L14808" s="820"/>
      <c r="M14808" s="820"/>
      <c r="N14808" s="820"/>
      <c r="O14808" s="820"/>
      <c r="P14808" s="820"/>
      <c r="Q14808" s="820"/>
      <c r="R14808" s="820"/>
      <c r="S14808" s="820"/>
      <c r="T14808" s="820"/>
      <c r="U14808" s="820"/>
      <c r="V14808" s="820"/>
      <c r="W14808" s="820"/>
      <c r="X14808" s="820"/>
      <c r="Y14808" s="820"/>
      <c r="Z14808" s="820"/>
    </row>
    <row r="14809" spans="7:26">
      <c r="G14809" s="826"/>
      <c r="H14809" s="820"/>
      <c r="J14809" s="820"/>
      <c r="K14809" s="820"/>
      <c r="L14809" s="820"/>
      <c r="M14809" s="820"/>
      <c r="N14809" s="820"/>
      <c r="O14809" s="820"/>
      <c r="P14809" s="820"/>
      <c r="Q14809" s="820"/>
      <c r="R14809" s="820"/>
      <c r="S14809" s="820"/>
      <c r="T14809" s="820"/>
      <c r="U14809" s="820"/>
      <c r="V14809" s="820"/>
      <c r="W14809" s="820"/>
      <c r="X14809" s="820"/>
      <c r="Y14809" s="820"/>
      <c r="Z14809" s="820"/>
    </row>
    <row r="14810" spans="7:26">
      <c r="G14810" s="826"/>
      <c r="H14810" s="820"/>
      <c r="J14810" s="820"/>
      <c r="K14810" s="820"/>
      <c r="L14810" s="820"/>
      <c r="M14810" s="820"/>
      <c r="N14810" s="820"/>
      <c r="O14810" s="820"/>
      <c r="P14810" s="820"/>
      <c r="Q14810" s="820"/>
      <c r="R14810" s="820"/>
      <c r="S14810" s="820"/>
      <c r="T14810" s="820"/>
      <c r="U14810" s="820"/>
      <c r="V14810" s="820"/>
      <c r="W14810" s="820"/>
      <c r="X14810" s="820"/>
      <c r="Y14810" s="820"/>
      <c r="Z14810" s="820"/>
    </row>
    <row r="14811" spans="7:26">
      <c r="G14811" s="826"/>
      <c r="H14811" s="820"/>
      <c r="J14811" s="820"/>
      <c r="K14811" s="820"/>
      <c r="L14811" s="820"/>
      <c r="M14811" s="820"/>
      <c r="N14811" s="820"/>
      <c r="O14811" s="820"/>
      <c r="P14811" s="820"/>
      <c r="Q14811" s="820"/>
      <c r="R14811" s="820"/>
      <c r="S14811" s="820"/>
      <c r="T14811" s="820"/>
      <c r="U14811" s="820"/>
      <c r="V14811" s="820"/>
      <c r="W14811" s="820"/>
      <c r="X14811" s="820"/>
      <c r="Y14811" s="820"/>
      <c r="Z14811" s="820"/>
    </row>
    <row r="14812" spans="7:26">
      <c r="G14812" s="826"/>
      <c r="H14812" s="820"/>
      <c r="J14812" s="820"/>
      <c r="K14812" s="820"/>
      <c r="L14812" s="820"/>
      <c r="M14812" s="820"/>
      <c r="N14812" s="820"/>
      <c r="O14812" s="820"/>
      <c r="P14812" s="820"/>
      <c r="Q14812" s="820"/>
      <c r="R14812" s="820"/>
      <c r="S14812" s="820"/>
      <c r="T14812" s="820"/>
      <c r="U14812" s="820"/>
      <c r="V14812" s="820"/>
      <c r="W14812" s="820"/>
      <c r="X14812" s="820"/>
      <c r="Y14812" s="820"/>
      <c r="Z14812" s="820"/>
    </row>
    <row r="14813" spans="7:26">
      <c r="G14813" s="826"/>
      <c r="H14813" s="820"/>
      <c r="J14813" s="820"/>
      <c r="K14813" s="820"/>
      <c r="L14813" s="820"/>
      <c r="M14813" s="820"/>
      <c r="N14813" s="820"/>
      <c r="O14813" s="820"/>
      <c r="P14813" s="820"/>
      <c r="Q14813" s="820"/>
      <c r="R14813" s="820"/>
      <c r="S14813" s="820"/>
      <c r="T14813" s="820"/>
      <c r="U14813" s="820"/>
      <c r="V14813" s="820"/>
      <c r="W14813" s="820"/>
      <c r="X14813" s="820"/>
      <c r="Y14813" s="820"/>
      <c r="Z14813" s="820"/>
    </row>
    <row r="14814" spans="7:26">
      <c r="G14814" s="826"/>
      <c r="H14814" s="820"/>
      <c r="J14814" s="820"/>
      <c r="K14814" s="820"/>
      <c r="L14814" s="820"/>
      <c r="M14814" s="820"/>
      <c r="N14814" s="820"/>
      <c r="O14814" s="820"/>
      <c r="P14814" s="820"/>
      <c r="Q14814" s="820"/>
      <c r="R14814" s="820"/>
      <c r="S14814" s="820"/>
      <c r="T14814" s="820"/>
      <c r="U14814" s="820"/>
      <c r="V14814" s="820"/>
      <c r="W14814" s="820"/>
      <c r="X14814" s="820"/>
      <c r="Y14814" s="820"/>
      <c r="Z14814" s="820"/>
    </row>
    <row r="14815" spans="7:26">
      <c r="G14815" s="826"/>
      <c r="H14815" s="820"/>
      <c r="J14815" s="820"/>
      <c r="K14815" s="820"/>
      <c r="L14815" s="820"/>
      <c r="M14815" s="820"/>
      <c r="N14815" s="820"/>
      <c r="O14815" s="820"/>
      <c r="P14815" s="820"/>
      <c r="Q14815" s="820"/>
      <c r="R14815" s="820"/>
      <c r="S14815" s="820"/>
      <c r="T14815" s="820"/>
      <c r="U14815" s="820"/>
      <c r="V14815" s="820"/>
      <c r="W14815" s="820"/>
      <c r="X14815" s="820"/>
      <c r="Y14815" s="820"/>
      <c r="Z14815" s="820"/>
    </row>
    <row r="14816" spans="7:26">
      <c r="G14816" s="826"/>
      <c r="H14816" s="820"/>
      <c r="J14816" s="820"/>
      <c r="K14816" s="820"/>
      <c r="L14816" s="820"/>
      <c r="M14816" s="820"/>
      <c r="N14816" s="820"/>
      <c r="O14816" s="820"/>
      <c r="P14816" s="820"/>
      <c r="Q14816" s="820"/>
      <c r="R14816" s="820"/>
      <c r="S14816" s="820"/>
      <c r="T14816" s="820"/>
      <c r="U14816" s="820"/>
      <c r="V14816" s="820"/>
      <c r="W14816" s="820"/>
      <c r="X14816" s="820"/>
      <c r="Y14816" s="820"/>
      <c r="Z14816" s="820"/>
    </row>
    <row r="14817" spans="7:26">
      <c r="G14817" s="826"/>
      <c r="H14817" s="820"/>
      <c r="J14817" s="820"/>
      <c r="K14817" s="820"/>
      <c r="L14817" s="820"/>
      <c r="M14817" s="820"/>
      <c r="N14817" s="820"/>
      <c r="O14817" s="820"/>
      <c r="P14817" s="820"/>
      <c r="Q14817" s="820"/>
      <c r="R14817" s="820"/>
      <c r="S14817" s="820"/>
      <c r="T14817" s="820"/>
      <c r="U14817" s="820"/>
      <c r="V14817" s="820"/>
      <c r="W14817" s="820"/>
      <c r="X14817" s="820"/>
      <c r="Y14817" s="820"/>
      <c r="Z14817" s="820"/>
    </row>
    <row r="14818" spans="7:26">
      <c r="G14818" s="826"/>
      <c r="H14818" s="820"/>
      <c r="J14818" s="820"/>
      <c r="K14818" s="820"/>
      <c r="L14818" s="820"/>
      <c r="M14818" s="820"/>
      <c r="N14818" s="820"/>
      <c r="O14818" s="820"/>
      <c r="P14818" s="820"/>
      <c r="Q14818" s="820"/>
      <c r="R14818" s="820"/>
      <c r="S14818" s="820"/>
      <c r="T14818" s="820"/>
      <c r="U14818" s="820"/>
      <c r="V14818" s="820"/>
      <c r="W14818" s="820"/>
      <c r="X14818" s="820"/>
      <c r="Y14818" s="820"/>
      <c r="Z14818" s="820"/>
    </row>
    <row r="14819" spans="7:26">
      <c r="G14819" s="826"/>
      <c r="H14819" s="820"/>
      <c r="J14819" s="820"/>
      <c r="K14819" s="820"/>
      <c r="L14819" s="820"/>
      <c r="M14819" s="820"/>
      <c r="N14819" s="820"/>
      <c r="O14819" s="820"/>
      <c r="P14819" s="820"/>
      <c r="Q14819" s="820"/>
      <c r="R14819" s="820"/>
      <c r="S14819" s="820"/>
      <c r="T14819" s="820"/>
      <c r="U14819" s="820"/>
      <c r="V14819" s="820"/>
      <c r="W14819" s="820"/>
      <c r="X14819" s="820"/>
      <c r="Y14819" s="820"/>
      <c r="Z14819" s="820"/>
    </row>
    <row r="14820" spans="7:26">
      <c r="G14820" s="826"/>
      <c r="H14820" s="820"/>
      <c r="J14820" s="820"/>
      <c r="K14820" s="820"/>
      <c r="L14820" s="820"/>
      <c r="M14820" s="820"/>
      <c r="N14820" s="820"/>
      <c r="O14820" s="820"/>
      <c r="P14820" s="820"/>
      <c r="Q14820" s="820"/>
      <c r="R14820" s="820"/>
      <c r="S14820" s="820"/>
      <c r="T14820" s="820"/>
      <c r="U14820" s="820"/>
      <c r="V14820" s="820"/>
      <c r="W14820" s="820"/>
      <c r="X14820" s="820"/>
      <c r="Y14820" s="820"/>
      <c r="Z14820" s="820"/>
    </row>
    <row r="14821" spans="7:26">
      <c r="G14821" s="826"/>
      <c r="H14821" s="820"/>
      <c r="J14821" s="820"/>
      <c r="K14821" s="820"/>
      <c r="L14821" s="820"/>
      <c r="M14821" s="820"/>
      <c r="N14821" s="820"/>
      <c r="O14821" s="820"/>
      <c r="P14821" s="820"/>
      <c r="Q14821" s="820"/>
      <c r="R14821" s="820"/>
      <c r="S14821" s="820"/>
      <c r="T14821" s="820"/>
      <c r="U14821" s="820"/>
      <c r="V14821" s="820"/>
      <c r="W14821" s="820"/>
      <c r="X14821" s="820"/>
      <c r="Y14821" s="820"/>
      <c r="Z14821" s="820"/>
    </row>
    <row r="14822" spans="7:26">
      <c r="G14822" s="826"/>
      <c r="H14822" s="820"/>
      <c r="J14822" s="820"/>
      <c r="K14822" s="820"/>
      <c r="L14822" s="820"/>
      <c r="M14822" s="820"/>
      <c r="N14822" s="820"/>
      <c r="O14822" s="820"/>
      <c r="P14822" s="820"/>
      <c r="Q14822" s="820"/>
      <c r="R14822" s="820"/>
      <c r="S14822" s="820"/>
      <c r="T14822" s="820"/>
      <c r="U14822" s="820"/>
      <c r="V14822" s="820"/>
      <c r="W14822" s="820"/>
      <c r="X14822" s="820"/>
      <c r="Y14822" s="820"/>
      <c r="Z14822" s="820"/>
    </row>
    <row r="14823" spans="7:26">
      <c r="G14823" s="826"/>
      <c r="H14823" s="820"/>
      <c r="J14823" s="820"/>
      <c r="K14823" s="820"/>
      <c r="L14823" s="820"/>
      <c r="M14823" s="820"/>
      <c r="N14823" s="820"/>
      <c r="O14823" s="820"/>
      <c r="P14823" s="820"/>
      <c r="Q14823" s="820"/>
      <c r="R14823" s="820"/>
      <c r="S14823" s="820"/>
      <c r="T14823" s="820"/>
      <c r="U14823" s="820"/>
      <c r="V14823" s="820"/>
      <c r="W14823" s="820"/>
      <c r="X14823" s="820"/>
      <c r="Y14823" s="820"/>
      <c r="Z14823" s="820"/>
    </row>
    <row r="14824" spans="7:26">
      <c r="G14824" s="826"/>
      <c r="H14824" s="820"/>
      <c r="J14824" s="820"/>
      <c r="K14824" s="820"/>
      <c r="L14824" s="820"/>
      <c r="M14824" s="820"/>
      <c r="N14824" s="820"/>
      <c r="O14824" s="820"/>
      <c r="P14824" s="820"/>
      <c r="Q14824" s="820"/>
      <c r="R14824" s="820"/>
      <c r="S14824" s="820"/>
      <c r="T14824" s="820"/>
      <c r="U14824" s="820"/>
      <c r="V14824" s="820"/>
      <c r="W14824" s="820"/>
      <c r="X14824" s="820"/>
      <c r="Y14824" s="820"/>
      <c r="Z14824" s="820"/>
    </row>
    <row r="14825" spans="7:26">
      <c r="G14825" s="826"/>
      <c r="H14825" s="820"/>
      <c r="J14825" s="820"/>
      <c r="K14825" s="820"/>
      <c r="L14825" s="820"/>
      <c r="M14825" s="820"/>
      <c r="N14825" s="820"/>
      <c r="O14825" s="820"/>
      <c r="P14825" s="820"/>
      <c r="Q14825" s="820"/>
      <c r="R14825" s="820"/>
      <c r="S14825" s="820"/>
      <c r="T14825" s="820"/>
      <c r="U14825" s="820"/>
      <c r="V14825" s="820"/>
      <c r="W14825" s="820"/>
      <c r="X14825" s="820"/>
      <c r="Y14825" s="820"/>
      <c r="Z14825" s="820"/>
    </row>
    <row r="14826" spans="7:26">
      <c r="G14826" s="826"/>
      <c r="H14826" s="820"/>
      <c r="J14826" s="820"/>
      <c r="K14826" s="820"/>
      <c r="L14826" s="820"/>
      <c r="M14826" s="820"/>
      <c r="N14826" s="820"/>
      <c r="O14826" s="820"/>
      <c r="P14826" s="820"/>
      <c r="Q14826" s="820"/>
      <c r="R14826" s="820"/>
      <c r="S14826" s="820"/>
      <c r="T14826" s="820"/>
      <c r="U14826" s="820"/>
      <c r="V14826" s="820"/>
      <c r="W14826" s="820"/>
      <c r="X14826" s="820"/>
      <c r="Y14826" s="820"/>
      <c r="Z14826" s="820"/>
    </row>
    <row r="14827" spans="7:26">
      <c r="G14827" s="826"/>
      <c r="H14827" s="820"/>
      <c r="J14827" s="820"/>
      <c r="K14827" s="820"/>
      <c r="L14827" s="820"/>
      <c r="M14827" s="820"/>
      <c r="N14827" s="820"/>
      <c r="O14827" s="820"/>
      <c r="P14827" s="820"/>
      <c r="Q14827" s="820"/>
      <c r="R14827" s="820"/>
      <c r="S14827" s="820"/>
      <c r="T14827" s="820"/>
      <c r="U14827" s="820"/>
      <c r="V14827" s="820"/>
      <c r="W14827" s="820"/>
      <c r="X14827" s="820"/>
      <c r="Y14827" s="820"/>
      <c r="Z14827" s="820"/>
    </row>
    <row r="14828" spans="7:26">
      <c r="G14828" s="826"/>
      <c r="H14828" s="820"/>
      <c r="J14828" s="820"/>
      <c r="K14828" s="820"/>
      <c r="L14828" s="820"/>
      <c r="M14828" s="820"/>
      <c r="N14828" s="820"/>
      <c r="O14828" s="820"/>
      <c r="P14828" s="820"/>
      <c r="Q14828" s="820"/>
      <c r="R14828" s="820"/>
      <c r="S14828" s="820"/>
      <c r="T14828" s="820"/>
      <c r="U14828" s="820"/>
      <c r="V14828" s="820"/>
      <c r="W14828" s="820"/>
      <c r="X14828" s="820"/>
      <c r="Y14828" s="820"/>
      <c r="Z14828" s="820"/>
    </row>
    <row r="14829" spans="7:26">
      <c r="G14829" s="826"/>
      <c r="H14829" s="820"/>
      <c r="J14829" s="820"/>
      <c r="K14829" s="820"/>
      <c r="L14829" s="820"/>
      <c r="M14829" s="820"/>
      <c r="N14829" s="820"/>
      <c r="O14829" s="820"/>
      <c r="P14829" s="820"/>
      <c r="Q14829" s="820"/>
      <c r="R14829" s="820"/>
      <c r="S14829" s="820"/>
      <c r="T14829" s="820"/>
      <c r="U14829" s="820"/>
      <c r="V14829" s="820"/>
      <c r="W14829" s="820"/>
      <c r="X14829" s="820"/>
      <c r="Y14829" s="820"/>
      <c r="Z14829" s="820"/>
    </row>
    <row r="14830" spans="7:26">
      <c r="G14830" s="826"/>
      <c r="H14830" s="820"/>
      <c r="J14830" s="820"/>
      <c r="K14830" s="820"/>
      <c r="L14830" s="820"/>
      <c r="M14830" s="820"/>
      <c r="N14830" s="820"/>
      <c r="O14830" s="820"/>
      <c r="P14830" s="820"/>
      <c r="Q14830" s="820"/>
      <c r="R14830" s="820"/>
      <c r="S14830" s="820"/>
      <c r="T14830" s="820"/>
      <c r="U14830" s="820"/>
      <c r="V14830" s="820"/>
      <c r="W14830" s="820"/>
      <c r="X14830" s="820"/>
      <c r="Y14830" s="820"/>
      <c r="Z14830" s="820"/>
    </row>
    <row r="14831" spans="7:26">
      <c r="G14831" s="826"/>
      <c r="H14831" s="820"/>
      <c r="J14831" s="820"/>
      <c r="K14831" s="820"/>
      <c r="L14831" s="820"/>
      <c r="M14831" s="820"/>
      <c r="N14831" s="820"/>
      <c r="O14831" s="820"/>
      <c r="P14831" s="820"/>
      <c r="Q14831" s="820"/>
      <c r="R14831" s="820"/>
      <c r="S14831" s="820"/>
      <c r="T14831" s="820"/>
      <c r="U14831" s="820"/>
      <c r="V14831" s="820"/>
      <c r="W14831" s="820"/>
      <c r="X14831" s="820"/>
      <c r="Y14831" s="820"/>
      <c r="Z14831" s="820"/>
    </row>
    <row r="14832" spans="7:26">
      <c r="G14832" s="826"/>
      <c r="H14832" s="820"/>
      <c r="J14832" s="820"/>
      <c r="K14832" s="820"/>
      <c r="L14832" s="820"/>
      <c r="M14832" s="820"/>
      <c r="N14832" s="820"/>
      <c r="O14832" s="820"/>
      <c r="P14832" s="820"/>
      <c r="Q14832" s="820"/>
      <c r="R14832" s="820"/>
      <c r="S14832" s="820"/>
      <c r="T14832" s="820"/>
      <c r="U14832" s="820"/>
      <c r="V14832" s="820"/>
      <c r="W14832" s="820"/>
      <c r="X14832" s="820"/>
      <c r="Y14832" s="820"/>
      <c r="Z14832" s="820"/>
    </row>
    <row r="14833" spans="7:26">
      <c r="G14833" s="826"/>
      <c r="H14833" s="820"/>
      <c r="J14833" s="820"/>
      <c r="K14833" s="820"/>
      <c r="L14833" s="820"/>
      <c r="M14833" s="820"/>
      <c r="N14833" s="820"/>
      <c r="O14833" s="820"/>
      <c r="P14833" s="820"/>
      <c r="Q14833" s="820"/>
      <c r="R14833" s="820"/>
      <c r="S14833" s="820"/>
      <c r="T14833" s="820"/>
      <c r="U14833" s="820"/>
      <c r="V14833" s="820"/>
      <c r="W14833" s="820"/>
      <c r="X14833" s="820"/>
      <c r="Y14833" s="820"/>
      <c r="Z14833" s="820"/>
    </row>
    <row r="14834" spans="7:26">
      <c r="G14834" s="826"/>
      <c r="H14834" s="820"/>
      <c r="J14834" s="820"/>
      <c r="K14834" s="820"/>
      <c r="L14834" s="820"/>
      <c r="M14834" s="820"/>
      <c r="N14834" s="820"/>
      <c r="O14834" s="820"/>
      <c r="P14834" s="820"/>
      <c r="Q14834" s="820"/>
      <c r="R14834" s="820"/>
      <c r="S14834" s="820"/>
      <c r="T14834" s="820"/>
      <c r="U14834" s="820"/>
      <c r="V14834" s="820"/>
      <c r="W14834" s="820"/>
      <c r="X14834" s="820"/>
      <c r="Y14834" s="820"/>
      <c r="Z14834" s="820"/>
    </row>
    <row r="14835" spans="7:26">
      <c r="G14835" s="826"/>
      <c r="H14835" s="820"/>
      <c r="J14835" s="820"/>
      <c r="K14835" s="820"/>
      <c r="L14835" s="820"/>
      <c r="M14835" s="820"/>
      <c r="N14835" s="820"/>
      <c r="O14835" s="820"/>
      <c r="P14835" s="820"/>
      <c r="Q14835" s="820"/>
      <c r="R14835" s="820"/>
      <c r="S14835" s="820"/>
      <c r="T14835" s="820"/>
      <c r="U14835" s="820"/>
      <c r="V14835" s="820"/>
      <c r="W14835" s="820"/>
      <c r="X14835" s="820"/>
      <c r="Y14835" s="820"/>
      <c r="Z14835" s="820"/>
    </row>
    <row r="14836" spans="7:26">
      <c r="G14836" s="826"/>
      <c r="H14836" s="820"/>
      <c r="J14836" s="820"/>
      <c r="K14836" s="820"/>
      <c r="L14836" s="820"/>
      <c r="M14836" s="820"/>
      <c r="N14836" s="820"/>
      <c r="O14836" s="820"/>
      <c r="P14836" s="820"/>
      <c r="Q14836" s="820"/>
      <c r="R14836" s="820"/>
      <c r="S14836" s="820"/>
      <c r="T14836" s="820"/>
      <c r="U14836" s="820"/>
      <c r="V14836" s="820"/>
      <c r="W14836" s="820"/>
      <c r="X14836" s="820"/>
      <c r="Y14836" s="820"/>
      <c r="Z14836" s="820"/>
    </row>
    <row r="14837" spans="7:26">
      <c r="G14837" s="826"/>
      <c r="H14837" s="820"/>
      <c r="J14837" s="820"/>
      <c r="K14837" s="820"/>
      <c r="L14837" s="820"/>
      <c r="M14837" s="820"/>
      <c r="N14837" s="820"/>
      <c r="O14837" s="820"/>
      <c r="P14837" s="820"/>
      <c r="Q14837" s="820"/>
      <c r="R14837" s="820"/>
      <c r="S14837" s="820"/>
      <c r="T14837" s="820"/>
      <c r="U14837" s="820"/>
      <c r="V14837" s="820"/>
      <c r="W14837" s="820"/>
      <c r="X14837" s="820"/>
      <c r="Y14837" s="820"/>
      <c r="Z14837" s="820"/>
    </row>
    <row r="14838" spans="7:26">
      <c r="G14838" s="826"/>
      <c r="H14838" s="820"/>
      <c r="J14838" s="820"/>
      <c r="K14838" s="820"/>
      <c r="L14838" s="820"/>
      <c r="M14838" s="820"/>
      <c r="N14838" s="820"/>
      <c r="O14838" s="820"/>
      <c r="P14838" s="820"/>
      <c r="Q14838" s="820"/>
      <c r="R14838" s="820"/>
      <c r="S14838" s="820"/>
      <c r="T14838" s="820"/>
      <c r="U14838" s="820"/>
      <c r="V14838" s="820"/>
      <c r="W14838" s="820"/>
      <c r="X14838" s="820"/>
      <c r="Y14838" s="820"/>
      <c r="Z14838" s="820"/>
    </row>
    <row r="14839" spans="7:26">
      <c r="G14839" s="826"/>
      <c r="H14839" s="820"/>
      <c r="J14839" s="820"/>
      <c r="K14839" s="820"/>
      <c r="L14839" s="820"/>
      <c r="M14839" s="820"/>
      <c r="N14839" s="820"/>
      <c r="O14839" s="820"/>
      <c r="P14839" s="820"/>
      <c r="Q14839" s="820"/>
      <c r="R14839" s="820"/>
      <c r="S14839" s="820"/>
      <c r="T14839" s="820"/>
      <c r="U14839" s="820"/>
      <c r="V14839" s="820"/>
      <c r="W14839" s="820"/>
      <c r="X14839" s="820"/>
      <c r="Y14839" s="820"/>
      <c r="Z14839" s="820"/>
    </row>
    <row r="14840" spans="7:26">
      <c r="G14840" s="826"/>
      <c r="H14840" s="820"/>
      <c r="J14840" s="820"/>
      <c r="K14840" s="820"/>
      <c r="L14840" s="820"/>
      <c r="M14840" s="820"/>
      <c r="N14840" s="820"/>
      <c r="O14840" s="820"/>
      <c r="P14840" s="820"/>
      <c r="Q14840" s="820"/>
      <c r="R14840" s="820"/>
      <c r="S14840" s="820"/>
      <c r="T14840" s="820"/>
      <c r="U14840" s="820"/>
      <c r="V14840" s="820"/>
      <c r="W14840" s="820"/>
      <c r="X14840" s="820"/>
      <c r="Y14840" s="820"/>
      <c r="Z14840" s="820"/>
    </row>
    <row r="14841" spans="7:26">
      <c r="G14841" s="826"/>
      <c r="H14841" s="820"/>
      <c r="J14841" s="820"/>
      <c r="K14841" s="820"/>
      <c r="L14841" s="820"/>
      <c r="M14841" s="820"/>
      <c r="N14841" s="820"/>
      <c r="O14841" s="820"/>
      <c r="P14841" s="820"/>
      <c r="Q14841" s="820"/>
      <c r="R14841" s="820"/>
      <c r="S14841" s="820"/>
      <c r="T14841" s="820"/>
      <c r="U14841" s="820"/>
      <c r="V14841" s="820"/>
      <c r="W14841" s="820"/>
      <c r="X14841" s="820"/>
      <c r="Y14841" s="820"/>
      <c r="Z14841" s="820"/>
    </row>
    <row r="14842" spans="7:26">
      <c r="G14842" s="826"/>
      <c r="H14842" s="820"/>
      <c r="J14842" s="820"/>
      <c r="K14842" s="820"/>
      <c r="L14842" s="820"/>
      <c r="M14842" s="820"/>
      <c r="N14842" s="820"/>
      <c r="O14842" s="820"/>
      <c r="P14842" s="820"/>
      <c r="Q14842" s="820"/>
      <c r="R14842" s="820"/>
      <c r="S14842" s="820"/>
      <c r="T14842" s="820"/>
      <c r="U14842" s="820"/>
      <c r="V14842" s="820"/>
      <c r="W14842" s="820"/>
      <c r="X14842" s="820"/>
      <c r="Y14842" s="820"/>
      <c r="Z14842" s="820"/>
    </row>
    <row r="14843" spans="7:26">
      <c r="G14843" s="826"/>
      <c r="H14843" s="820"/>
      <c r="J14843" s="820"/>
      <c r="K14843" s="820"/>
      <c r="L14843" s="820"/>
      <c r="M14843" s="820"/>
      <c r="N14843" s="820"/>
      <c r="O14843" s="820"/>
      <c r="P14843" s="820"/>
      <c r="Q14843" s="820"/>
      <c r="R14843" s="820"/>
      <c r="S14843" s="820"/>
      <c r="T14843" s="820"/>
      <c r="U14843" s="820"/>
      <c r="V14843" s="820"/>
      <c r="W14843" s="820"/>
      <c r="X14843" s="820"/>
      <c r="Y14843" s="820"/>
      <c r="Z14843" s="820"/>
    </row>
    <row r="14844" spans="7:26">
      <c r="G14844" s="826"/>
      <c r="H14844" s="820"/>
      <c r="J14844" s="820"/>
      <c r="K14844" s="820"/>
      <c r="L14844" s="820"/>
      <c r="M14844" s="820"/>
      <c r="N14844" s="820"/>
      <c r="O14844" s="820"/>
      <c r="P14844" s="820"/>
      <c r="Q14844" s="820"/>
      <c r="R14844" s="820"/>
      <c r="S14844" s="820"/>
      <c r="T14844" s="820"/>
      <c r="U14844" s="820"/>
      <c r="V14844" s="820"/>
      <c r="W14844" s="820"/>
      <c r="X14844" s="820"/>
      <c r="Y14844" s="820"/>
      <c r="Z14844" s="820"/>
    </row>
    <row r="14845" spans="7:26">
      <c r="G14845" s="826"/>
      <c r="H14845" s="820"/>
      <c r="J14845" s="820"/>
      <c r="K14845" s="820"/>
      <c r="L14845" s="820"/>
      <c r="M14845" s="820"/>
      <c r="N14845" s="820"/>
      <c r="O14845" s="820"/>
      <c r="P14845" s="820"/>
      <c r="Q14845" s="820"/>
      <c r="R14845" s="820"/>
      <c r="S14845" s="820"/>
      <c r="T14845" s="820"/>
      <c r="U14845" s="820"/>
      <c r="V14845" s="820"/>
      <c r="W14845" s="820"/>
      <c r="X14845" s="820"/>
      <c r="Y14845" s="820"/>
      <c r="Z14845" s="820"/>
    </row>
    <row r="14846" spans="7:26">
      <c r="G14846" s="826"/>
      <c r="H14846" s="820"/>
      <c r="J14846" s="820"/>
      <c r="K14846" s="820"/>
      <c r="L14846" s="820"/>
      <c r="M14846" s="820"/>
      <c r="N14846" s="820"/>
      <c r="O14846" s="820"/>
      <c r="P14846" s="820"/>
      <c r="Q14846" s="820"/>
      <c r="R14846" s="820"/>
      <c r="S14846" s="820"/>
      <c r="T14846" s="820"/>
      <c r="U14846" s="820"/>
      <c r="V14846" s="820"/>
      <c r="W14846" s="820"/>
      <c r="X14846" s="820"/>
      <c r="Y14846" s="820"/>
      <c r="Z14846" s="820"/>
    </row>
    <row r="14847" spans="7:26">
      <c r="G14847" s="826"/>
      <c r="H14847" s="820"/>
      <c r="J14847" s="820"/>
      <c r="K14847" s="820"/>
      <c r="L14847" s="820"/>
      <c r="M14847" s="820"/>
      <c r="N14847" s="820"/>
      <c r="O14847" s="820"/>
      <c r="P14847" s="820"/>
      <c r="Q14847" s="820"/>
      <c r="R14847" s="820"/>
      <c r="S14847" s="820"/>
      <c r="T14847" s="820"/>
      <c r="U14847" s="820"/>
      <c r="V14847" s="820"/>
      <c r="W14847" s="820"/>
      <c r="X14847" s="820"/>
      <c r="Y14847" s="820"/>
      <c r="Z14847" s="820"/>
    </row>
    <row r="14848" spans="7:26">
      <c r="G14848" s="826"/>
      <c r="H14848" s="820"/>
      <c r="J14848" s="820"/>
      <c r="K14848" s="820"/>
      <c r="L14848" s="820"/>
      <c r="M14848" s="820"/>
      <c r="N14848" s="820"/>
      <c r="O14848" s="820"/>
      <c r="P14848" s="820"/>
      <c r="Q14848" s="820"/>
      <c r="R14848" s="820"/>
      <c r="S14848" s="820"/>
      <c r="T14848" s="820"/>
      <c r="U14848" s="820"/>
      <c r="V14848" s="820"/>
      <c r="W14848" s="820"/>
      <c r="X14848" s="820"/>
      <c r="Y14848" s="820"/>
      <c r="Z14848" s="820"/>
    </row>
    <row r="14849" spans="7:26">
      <c r="G14849" s="826"/>
      <c r="H14849" s="820"/>
      <c r="J14849" s="820"/>
      <c r="K14849" s="820"/>
      <c r="L14849" s="820"/>
      <c r="M14849" s="820"/>
      <c r="N14849" s="820"/>
      <c r="O14849" s="820"/>
      <c r="P14849" s="820"/>
      <c r="Q14849" s="820"/>
      <c r="R14849" s="820"/>
      <c r="S14849" s="820"/>
      <c r="T14849" s="820"/>
      <c r="U14849" s="820"/>
      <c r="V14849" s="820"/>
      <c r="W14849" s="820"/>
      <c r="X14849" s="820"/>
      <c r="Y14849" s="820"/>
      <c r="Z14849" s="820"/>
    </row>
    <row r="14850" spans="7:26">
      <c r="G14850" s="826"/>
      <c r="H14850" s="820"/>
      <c r="J14850" s="820"/>
      <c r="K14850" s="820"/>
      <c r="L14850" s="820"/>
      <c r="M14850" s="820"/>
      <c r="N14850" s="820"/>
      <c r="O14850" s="820"/>
      <c r="P14850" s="820"/>
      <c r="Q14850" s="820"/>
      <c r="R14850" s="820"/>
      <c r="S14850" s="820"/>
      <c r="T14850" s="820"/>
      <c r="U14850" s="820"/>
      <c r="V14850" s="820"/>
      <c r="W14850" s="820"/>
      <c r="X14850" s="820"/>
      <c r="Y14850" s="820"/>
      <c r="Z14850" s="820"/>
    </row>
    <row r="14851" spans="7:26">
      <c r="G14851" s="826"/>
      <c r="H14851" s="820"/>
      <c r="J14851" s="820"/>
      <c r="K14851" s="820"/>
      <c r="L14851" s="820"/>
      <c r="M14851" s="820"/>
      <c r="N14851" s="820"/>
      <c r="O14851" s="820"/>
      <c r="P14851" s="820"/>
      <c r="Q14851" s="820"/>
      <c r="R14851" s="820"/>
      <c r="S14851" s="820"/>
      <c r="T14851" s="820"/>
      <c r="U14851" s="820"/>
      <c r="V14851" s="820"/>
      <c r="W14851" s="820"/>
      <c r="X14851" s="820"/>
      <c r="Y14851" s="820"/>
      <c r="Z14851" s="820"/>
    </row>
    <row r="14852" spans="7:26">
      <c r="G14852" s="826"/>
      <c r="H14852" s="820"/>
      <c r="J14852" s="820"/>
      <c r="K14852" s="820"/>
      <c r="L14852" s="820"/>
      <c r="M14852" s="820"/>
      <c r="N14852" s="820"/>
      <c r="O14852" s="820"/>
      <c r="P14852" s="820"/>
      <c r="Q14852" s="820"/>
      <c r="R14852" s="820"/>
      <c r="S14852" s="820"/>
      <c r="T14852" s="820"/>
      <c r="U14852" s="820"/>
      <c r="V14852" s="820"/>
      <c r="W14852" s="820"/>
      <c r="X14852" s="820"/>
      <c r="Y14852" s="820"/>
      <c r="Z14852" s="820"/>
    </row>
    <row r="14853" spans="7:26">
      <c r="G14853" s="826"/>
      <c r="H14853" s="820"/>
      <c r="J14853" s="820"/>
      <c r="K14853" s="820"/>
      <c r="L14853" s="820"/>
      <c r="M14853" s="820"/>
      <c r="N14853" s="820"/>
      <c r="O14853" s="820"/>
      <c r="P14853" s="820"/>
      <c r="Q14853" s="820"/>
      <c r="R14853" s="820"/>
      <c r="S14853" s="820"/>
      <c r="T14853" s="820"/>
      <c r="U14853" s="820"/>
      <c r="V14853" s="820"/>
      <c r="W14853" s="820"/>
      <c r="X14853" s="820"/>
      <c r="Y14853" s="820"/>
      <c r="Z14853" s="820"/>
    </row>
    <row r="14854" spans="7:26">
      <c r="G14854" s="826"/>
      <c r="H14854" s="820"/>
      <c r="J14854" s="820"/>
      <c r="K14854" s="820"/>
      <c r="L14854" s="820"/>
      <c r="M14854" s="820"/>
      <c r="N14854" s="820"/>
      <c r="O14854" s="820"/>
      <c r="P14854" s="820"/>
      <c r="Q14854" s="820"/>
      <c r="R14854" s="820"/>
      <c r="S14854" s="820"/>
      <c r="T14854" s="820"/>
      <c r="U14854" s="820"/>
      <c r="V14854" s="820"/>
      <c r="W14854" s="820"/>
      <c r="X14854" s="820"/>
      <c r="Y14854" s="820"/>
      <c r="Z14854" s="820"/>
    </row>
    <row r="14855" spans="7:26">
      <c r="G14855" s="826"/>
      <c r="H14855" s="820"/>
      <c r="J14855" s="820"/>
      <c r="K14855" s="820"/>
      <c r="L14855" s="820"/>
      <c r="M14855" s="820"/>
      <c r="N14855" s="820"/>
      <c r="O14855" s="820"/>
      <c r="P14855" s="820"/>
      <c r="Q14855" s="820"/>
      <c r="R14855" s="820"/>
      <c r="S14855" s="820"/>
      <c r="T14855" s="820"/>
      <c r="U14855" s="820"/>
      <c r="V14855" s="820"/>
      <c r="W14855" s="820"/>
      <c r="X14855" s="820"/>
      <c r="Y14855" s="820"/>
      <c r="Z14855" s="820"/>
    </row>
    <row r="14856" spans="7:26">
      <c r="G14856" s="826"/>
      <c r="H14856" s="820"/>
      <c r="J14856" s="820"/>
      <c r="K14856" s="820"/>
      <c r="L14856" s="820"/>
      <c r="M14856" s="820"/>
      <c r="N14856" s="820"/>
      <c r="O14856" s="820"/>
      <c r="P14856" s="820"/>
      <c r="Q14856" s="820"/>
      <c r="R14856" s="820"/>
      <c r="S14856" s="820"/>
      <c r="T14856" s="820"/>
      <c r="U14856" s="820"/>
      <c r="V14856" s="820"/>
      <c r="W14856" s="820"/>
      <c r="X14856" s="820"/>
      <c r="Y14856" s="820"/>
      <c r="Z14856" s="820"/>
    </row>
    <row r="14857" spans="7:26">
      <c r="G14857" s="826"/>
      <c r="H14857" s="820"/>
      <c r="J14857" s="820"/>
      <c r="K14857" s="820"/>
      <c r="L14857" s="820"/>
      <c r="M14857" s="820"/>
      <c r="N14857" s="820"/>
      <c r="O14857" s="820"/>
      <c r="P14857" s="820"/>
      <c r="Q14857" s="820"/>
      <c r="R14857" s="820"/>
      <c r="S14857" s="820"/>
      <c r="T14857" s="820"/>
      <c r="U14857" s="820"/>
      <c r="V14857" s="820"/>
      <c r="W14857" s="820"/>
      <c r="X14857" s="820"/>
      <c r="Y14857" s="820"/>
      <c r="Z14857" s="820"/>
    </row>
    <row r="14858" spans="7:26">
      <c r="G14858" s="826"/>
      <c r="H14858" s="820"/>
      <c r="J14858" s="820"/>
      <c r="K14858" s="820"/>
      <c r="L14858" s="820"/>
      <c r="M14858" s="820"/>
      <c r="N14858" s="820"/>
      <c r="O14858" s="820"/>
      <c r="P14858" s="820"/>
      <c r="Q14858" s="820"/>
      <c r="R14858" s="820"/>
      <c r="S14858" s="820"/>
      <c r="T14858" s="820"/>
      <c r="U14858" s="820"/>
      <c r="V14858" s="820"/>
      <c r="W14858" s="820"/>
      <c r="X14858" s="820"/>
      <c r="Y14858" s="820"/>
      <c r="Z14858" s="820"/>
    </row>
    <row r="14859" spans="7:26">
      <c r="G14859" s="826"/>
      <c r="H14859" s="820"/>
      <c r="J14859" s="820"/>
      <c r="K14859" s="820"/>
      <c r="L14859" s="820"/>
      <c r="M14859" s="820"/>
      <c r="N14859" s="820"/>
      <c r="O14859" s="820"/>
      <c r="P14859" s="820"/>
      <c r="Q14859" s="820"/>
      <c r="R14859" s="820"/>
      <c r="S14859" s="820"/>
      <c r="T14859" s="820"/>
      <c r="U14859" s="820"/>
      <c r="V14859" s="820"/>
      <c r="W14859" s="820"/>
      <c r="X14859" s="820"/>
      <c r="Y14859" s="820"/>
      <c r="Z14859" s="820"/>
    </row>
    <row r="14860" spans="7:26">
      <c r="G14860" s="826"/>
      <c r="H14860" s="820"/>
      <c r="J14860" s="820"/>
      <c r="K14860" s="820"/>
      <c r="L14860" s="820"/>
      <c r="M14860" s="820"/>
      <c r="N14860" s="820"/>
      <c r="O14860" s="820"/>
      <c r="P14860" s="820"/>
      <c r="Q14860" s="820"/>
      <c r="R14860" s="820"/>
      <c r="S14860" s="820"/>
      <c r="T14860" s="820"/>
      <c r="U14860" s="820"/>
      <c r="V14860" s="820"/>
      <c r="W14860" s="820"/>
      <c r="X14860" s="820"/>
      <c r="Y14860" s="820"/>
      <c r="Z14860" s="820"/>
    </row>
    <row r="14861" spans="7:26">
      <c r="G14861" s="826"/>
      <c r="H14861" s="820"/>
      <c r="J14861" s="820"/>
      <c r="K14861" s="820"/>
      <c r="L14861" s="820"/>
      <c r="M14861" s="820"/>
      <c r="N14861" s="820"/>
      <c r="O14861" s="820"/>
      <c r="P14861" s="820"/>
      <c r="Q14861" s="820"/>
      <c r="R14861" s="820"/>
      <c r="S14861" s="820"/>
      <c r="T14861" s="820"/>
      <c r="U14861" s="820"/>
      <c r="V14861" s="820"/>
      <c r="W14861" s="820"/>
      <c r="X14861" s="820"/>
      <c r="Y14861" s="820"/>
      <c r="Z14861" s="820"/>
    </row>
    <row r="14862" spans="7:26">
      <c r="G14862" s="826"/>
      <c r="H14862" s="820"/>
      <c r="J14862" s="820"/>
      <c r="K14862" s="820"/>
      <c r="L14862" s="820"/>
      <c r="M14862" s="820"/>
      <c r="N14862" s="820"/>
      <c r="O14862" s="820"/>
      <c r="P14862" s="820"/>
      <c r="Q14862" s="820"/>
      <c r="R14862" s="820"/>
      <c r="S14862" s="820"/>
      <c r="T14862" s="820"/>
      <c r="U14862" s="820"/>
      <c r="V14862" s="820"/>
      <c r="W14862" s="820"/>
      <c r="X14862" s="820"/>
      <c r="Y14862" s="820"/>
      <c r="Z14862" s="820"/>
    </row>
    <row r="14863" spans="7:26">
      <c r="G14863" s="826"/>
      <c r="H14863" s="820"/>
      <c r="J14863" s="820"/>
      <c r="K14863" s="820"/>
      <c r="L14863" s="820"/>
      <c r="M14863" s="820"/>
      <c r="N14863" s="820"/>
      <c r="O14863" s="820"/>
      <c r="P14863" s="820"/>
      <c r="Q14863" s="820"/>
      <c r="R14863" s="820"/>
      <c r="S14863" s="820"/>
      <c r="T14863" s="820"/>
      <c r="U14863" s="820"/>
      <c r="V14863" s="820"/>
      <c r="W14863" s="820"/>
      <c r="X14863" s="820"/>
      <c r="Y14863" s="820"/>
      <c r="Z14863" s="820"/>
    </row>
    <row r="14864" spans="7:26">
      <c r="G14864" s="826"/>
      <c r="H14864" s="820"/>
      <c r="J14864" s="820"/>
      <c r="K14864" s="820"/>
      <c r="L14864" s="820"/>
      <c r="M14864" s="820"/>
      <c r="N14864" s="820"/>
      <c r="O14864" s="820"/>
      <c r="P14864" s="820"/>
      <c r="Q14864" s="820"/>
      <c r="R14864" s="820"/>
      <c r="S14864" s="820"/>
      <c r="T14864" s="820"/>
      <c r="U14864" s="820"/>
      <c r="V14864" s="820"/>
      <c r="W14864" s="820"/>
      <c r="X14864" s="820"/>
      <c r="Y14864" s="820"/>
      <c r="Z14864" s="820"/>
    </row>
    <row r="14865" spans="7:26">
      <c r="G14865" s="826"/>
      <c r="H14865" s="820"/>
      <c r="J14865" s="820"/>
      <c r="K14865" s="820"/>
      <c r="L14865" s="820"/>
      <c r="M14865" s="820"/>
      <c r="N14865" s="820"/>
      <c r="O14865" s="820"/>
      <c r="P14865" s="820"/>
      <c r="Q14865" s="820"/>
      <c r="R14865" s="820"/>
      <c r="S14865" s="820"/>
      <c r="T14865" s="820"/>
      <c r="U14865" s="820"/>
      <c r="V14865" s="820"/>
      <c r="W14865" s="820"/>
      <c r="X14865" s="820"/>
      <c r="Y14865" s="820"/>
      <c r="Z14865" s="820"/>
    </row>
    <row r="14866" spans="7:26">
      <c r="G14866" s="826"/>
      <c r="H14866" s="820"/>
      <c r="J14866" s="820"/>
      <c r="K14866" s="820"/>
      <c r="L14866" s="820"/>
      <c r="M14866" s="820"/>
      <c r="N14866" s="820"/>
      <c r="O14866" s="820"/>
      <c r="P14866" s="820"/>
      <c r="Q14866" s="820"/>
      <c r="R14866" s="820"/>
      <c r="S14866" s="820"/>
      <c r="T14866" s="820"/>
      <c r="U14866" s="820"/>
      <c r="V14866" s="820"/>
      <c r="W14866" s="820"/>
      <c r="X14866" s="820"/>
      <c r="Y14866" s="820"/>
      <c r="Z14866" s="820"/>
    </row>
    <row r="14867" spans="7:26">
      <c r="G14867" s="826"/>
      <c r="H14867" s="820"/>
      <c r="J14867" s="820"/>
      <c r="K14867" s="820"/>
      <c r="L14867" s="820"/>
      <c r="M14867" s="820"/>
      <c r="N14867" s="820"/>
      <c r="O14867" s="820"/>
      <c r="P14867" s="820"/>
      <c r="Q14867" s="820"/>
      <c r="R14867" s="820"/>
      <c r="S14867" s="820"/>
      <c r="T14867" s="820"/>
      <c r="U14867" s="820"/>
      <c r="V14867" s="820"/>
      <c r="W14867" s="820"/>
      <c r="X14867" s="820"/>
      <c r="Y14867" s="820"/>
      <c r="Z14867" s="820"/>
    </row>
    <row r="14868" spans="7:26">
      <c r="G14868" s="826"/>
      <c r="H14868" s="820"/>
      <c r="J14868" s="820"/>
      <c r="K14868" s="820"/>
      <c r="L14868" s="820"/>
      <c r="M14868" s="820"/>
      <c r="N14868" s="820"/>
      <c r="O14868" s="820"/>
      <c r="P14868" s="820"/>
      <c r="Q14868" s="820"/>
      <c r="R14868" s="820"/>
      <c r="S14868" s="820"/>
      <c r="T14868" s="820"/>
      <c r="U14868" s="820"/>
      <c r="V14868" s="820"/>
      <c r="W14868" s="820"/>
      <c r="X14868" s="820"/>
      <c r="Y14868" s="820"/>
      <c r="Z14868" s="820"/>
    </row>
    <row r="14869" spans="7:26">
      <c r="G14869" s="826"/>
      <c r="H14869" s="820"/>
      <c r="J14869" s="820"/>
      <c r="K14869" s="820"/>
      <c r="L14869" s="820"/>
      <c r="M14869" s="820"/>
      <c r="N14869" s="820"/>
      <c r="O14869" s="820"/>
      <c r="P14869" s="820"/>
      <c r="Q14869" s="820"/>
      <c r="R14869" s="820"/>
      <c r="S14869" s="820"/>
      <c r="T14869" s="820"/>
      <c r="U14869" s="820"/>
      <c r="V14869" s="820"/>
      <c r="W14869" s="820"/>
      <c r="X14869" s="820"/>
      <c r="Y14869" s="820"/>
      <c r="Z14869" s="820"/>
    </row>
    <row r="14870" spans="7:26">
      <c r="G14870" s="826"/>
      <c r="H14870" s="820"/>
      <c r="J14870" s="820"/>
      <c r="K14870" s="820"/>
      <c r="L14870" s="820"/>
      <c r="M14870" s="820"/>
      <c r="N14870" s="820"/>
      <c r="O14870" s="820"/>
      <c r="P14870" s="820"/>
      <c r="Q14870" s="820"/>
      <c r="R14870" s="820"/>
      <c r="S14870" s="820"/>
      <c r="T14870" s="820"/>
      <c r="U14870" s="820"/>
      <c r="V14870" s="820"/>
      <c r="W14870" s="820"/>
      <c r="X14870" s="820"/>
      <c r="Y14870" s="820"/>
      <c r="Z14870" s="820"/>
    </row>
    <row r="14871" spans="7:26">
      <c r="G14871" s="826"/>
      <c r="H14871" s="820"/>
      <c r="J14871" s="820"/>
      <c r="K14871" s="820"/>
      <c r="L14871" s="820"/>
      <c r="M14871" s="820"/>
      <c r="N14871" s="820"/>
      <c r="O14871" s="820"/>
      <c r="P14871" s="820"/>
      <c r="Q14871" s="820"/>
      <c r="R14871" s="820"/>
      <c r="S14871" s="820"/>
      <c r="T14871" s="820"/>
      <c r="U14871" s="820"/>
      <c r="V14871" s="820"/>
      <c r="W14871" s="820"/>
      <c r="X14871" s="820"/>
      <c r="Y14871" s="820"/>
      <c r="Z14871" s="820"/>
    </row>
    <row r="14872" spans="7:26">
      <c r="G14872" s="826"/>
      <c r="H14872" s="820"/>
      <c r="J14872" s="820"/>
      <c r="K14872" s="820"/>
      <c r="L14872" s="820"/>
      <c r="M14872" s="820"/>
      <c r="N14872" s="820"/>
      <c r="O14872" s="820"/>
      <c r="P14872" s="820"/>
      <c r="Q14872" s="820"/>
      <c r="R14872" s="820"/>
      <c r="S14872" s="820"/>
      <c r="T14872" s="820"/>
      <c r="U14872" s="820"/>
      <c r="V14872" s="820"/>
      <c r="W14872" s="820"/>
      <c r="X14872" s="820"/>
      <c r="Y14872" s="820"/>
      <c r="Z14872" s="820"/>
    </row>
    <row r="14873" spans="7:26">
      <c r="G14873" s="826"/>
      <c r="H14873" s="820"/>
      <c r="J14873" s="820"/>
      <c r="K14873" s="820"/>
      <c r="L14873" s="820"/>
      <c r="M14873" s="820"/>
      <c r="N14873" s="820"/>
      <c r="O14873" s="820"/>
      <c r="P14873" s="820"/>
      <c r="Q14873" s="820"/>
      <c r="R14873" s="820"/>
      <c r="S14873" s="820"/>
      <c r="T14873" s="820"/>
      <c r="U14873" s="820"/>
      <c r="V14873" s="820"/>
      <c r="W14873" s="820"/>
      <c r="X14873" s="820"/>
      <c r="Y14873" s="820"/>
      <c r="Z14873" s="820"/>
    </row>
    <row r="14874" spans="7:26">
      <c r="G14874" s="826"/>
      <c r="H14874" s="820"/>
      <c r="J14874" s="820"/>
      <c r="K14874" s="820"/>
      <c r="L14874" s="820"/>
      <c r="M14874" s="820"/>
      <c r="N14874" s="820"/>
      <c r="O14874" s="820"/>
      <c r="P14874" s="820"/>
      <c r="Q14874" s="820"/>
      <c r="R14874" s="820"/>
      <c r="S14874" s="820"/>
      <c r="T14874" s="820"/>
      <c r="U14874" s="820"/>
      <c r="V14874" s="820"/>
      <c r="W14874" s="820"/>
      <c r="X14874" s="820"/>
      <c r="Y14874" s="820"/>
      <c r="Z14874" s="820"/>
    </row>
    <row r="14875" spans="7:26">
      <c r="G14875" s="826"/>
      <c r="H14875" s="820"/>
      <c r="J14875" s="820"/>
      <c r="K14875" s="820"/>
      <c r="L14875" s="820"/>
      <c r="M14875" s="820"/>
      <c r="N14875" s="820"/>
      <c r="O14875" s="820"/>
      <c r="P14875" s="820"/>
      <c r="Q14875" s="820"/>
      <c r="R14875" s="820"/>
      <c r="S14875" s="820"/>
      <c r="T14875" s="820"/>
      <c r="U14875" s="820"/>
      <c r="V14875" s="820"/>
      <c r="W14875" s="820"/>
      <c r="X14875" s="820"/>
      <c r="Y14875" s="820"/>
      <c r="Z14875" s="820"/>
    </row>
    <row r="14876" spans="7:26">
      <c r="G14876" s="826"/>
      <c r="H14876" s="820"/>
      <c r="J14876" s="820"/>
      <c r="K14876" s="820"/>
      <c r="L14876" s="820"/>
      <c r="M14876" s="820"/>
      <c r="N14876" s="820"/>
      <c r="O14876" s="820"/>
      <c r="P14876" s="820"/>
      <c r="Q14876" s="820"/>
      <c r="R14876" s="820"/>
      <c r="S14876" s="820"/>
      <c r="T14876" s="820"/>
      <c r="U14876" s="820"/>
      <c r="V14876" s="820"/>
      <c r="W14876" s="820"/>
      <c r="X14876" s="820"/>
      <c r="Y14876" s="820"/>
      <c r="Z14876" s="820"/>
    </row>
    <row r="14877" spans="7:26">
      <c r="G14877" s="826"/>
      <c r="H14877" s="820"/>
      <c r="J14877" s="820"/>
      <c r="K14877" s="820"/>
      <c r="L14877" s="820"/>
      <c r="M14877" s="820"/>
      <c r="N14877" s="820"/>
      <c r="O14877" s="820"/>
      <c r="P14877" s="820"/>
      <c r="Q14877" s="820"/>
      <c r="R14877" s="820"/>
      <c r="S14877" s="820"/>
      <c r="T14877" s="820"/>
      <c r="U14877" s="820"/>
      <c r="V14877" s="820"/>
      <c r="W14877" s="820"/>
      <c r="X14877" s="820"/>
      <c r="Y14877" s="820"/>
      <c r="Z14877" s="820"/>
    </row>
    <row r="14878" spans="7:26">
      <c r="G14878" s="826"/>
      <c r="H14878" s="820"/>
      <c r="J14878" s="820"/>
      <c r="K14878" s="820"/>
      <c r="L14878" s="820"/>
      <c r="M14878" s="820"/>
      <c r="N14878" s="820"/>
      <c r="O14878" s="820"/>
      <c r="P14878" s="820"/>
      <c r="Q14878" s="820"/>
      <c r="R14878" s="820"/>
      <c r="S14878" s="820"/>
      <c r="T14878" s="820"/>
      <c r="U14878" s="820"/>
      <c r="V14878" s="820"/>
      <c r="W14878" s="820"/>
      <c r="X14878" s="820"/>
      <c r="Y14878" s="820"/>
      <c r="Z14878" s="820"/>
    </row>
    <row r="14879" spans="7:26">
      <c r="G14879" s="826"/>
      <c r="H14879" s="820"/>
      <c r="J14879" s="820"/>
      <c r="K14879" s="820"/>
      <c r="L14879" s="820"/>
      <c r="M14879" s="820"/>
      <c r="N14879" s="820"/>
      <c r="O14879" s="820"/>
      <c r="P14879" s="820"/>
      <c r="Q14879" s="820"/>
      <c r="R14879" s="820"/>
      <c r="S14879" s="820"/>
      <c r="T14879" s="820"/>
      <c r="U14879" s="820"/>
      <c r="V14879" s="820"/>
      <c r="W14879" s="820"/>
      <c r="X14879" s="820"/>
      <c r="Y14879" s="820"/>
      <c r="Z14879" s="820"/>
    </row>
    <row r="14880" spans="7:26">
      <c r="G14880" s="826"/>
      <c r="H14880" s="820"/>
      <c r="J14880" s="820"/>
      <c r="K14880" s="820"/>
      <c r="L14880" s="820"/>
      <c r="M14880" s="820"/>
      <c r="N14880" s="820"/>
      <c r="O14880" s="820"/>
      <c r="P14880" s="820"/>
      <c r="Q14880" s="820"/>
      <c r="R14880" s="820"/>
      <c r="S14880" s="820"/>
      <c r="T14880" s="820"/>
      <c r="U14880" s="820"/>
      <c r="V14880" s="820"/>
      <c r="W14880" s="820"/>
      <c r="X14880" s="820"/>
      <c r="Y14880" s="820"/>
      <c r="Z14880" s="820"/>
    </row>
    <row r="14881" spans="7:26">
      <c r="G14881" s="826"/>
      <c r="H14881" s="820"/>
      <c r="J14881" s="820"/>
      <c r="K14881" s="820"/>
      <c r="L14881" s="820"/>
      <c r="M14881" s="820"/>
      <c r="N14881" s="820"/>
      <c r="O14881" s="820"/>
      <c r="P14881" s="820"/>
      <c r="Q14881" s="820"/>
      <c r="R14881" s="820"/>
      <c r="S14881" s="820"/>
      <c r="T14881" s="820"/>
      <c r="U14881" s="820"/>
      <c r="V14881" s="820"/>
      <c r="W14881" s="820"/>
      <c r="X14881" s="820"/>
      <c r="Y14881" s="820"/>
      <c r="Z14881" s="820"/>
    </row>
    <row r="14882" spans="7:26">
      <c r="G14882" s="826"/>
      <c r="H14882" s="820"/>
      <c r="J14882" s="820"/>
      <c r="K14882" s="820"/>
      <c r="L14882" s="820"/>
      <c r="M14882" s="820"/>
      <c r="N14882" s="820"/>
      <c r="O14882" s="820"/>
      <c r="P14882" s="820"/>
      <c r="Q14882" s="820"/>
      <c r="R14882" s="820"/>
      <c r="S14882" s="820"/>
      <c r="T14882" s="820"/>
      <c r="U14882" s="820"/>
      <c r="V14882" s="820"/>
      <c r="W14882" s="820"/>
      <c r="X14882" s="820"/>
      <c r="Y14882" s="820"/>
      <c r="Z14882" s="820"/>
    </row>
    <row r="14883" spans="7:26">
      <c r="G14883" s="826"/>
      <c r="H14883" s="820"/>
      <c r="J14883" s="820"/>
      <c r="K14883" s="820"/>
      <c r="L14883" s="820"/>
      <c r="M14883" s="820"/>
      <c r="N14883" s="820"/>
      <c r="O14883" s="820"/>
      <c r="P14883" s="820"/>
      <c r="Q14883" s="820"/>
      <c r="R14883" s="820"/>
      <c r="S14883" s="820"/>
      <c r="T14883" s="820"/>
      <c r="U14883" s="820"/>
      <c r="V14883" s="820"/>
      <c r="W14883" s="820"/>
      <c r="X14883" s="820"/>
      <c r="Y14883" s="820"/>
      <c r="Z14883" s="820"/>
    </row>
    <row r="14884" spans="7:26">
      <c r="G14884" s="826"/>
      <c r="H14884" s="820"/>
      <c r="J14884" s="820"/>
      <c r="K14884" s="820"/>
      <c r="L14884" s="820"/>
      <c r="M14884" s="820"/>
      <c r="N14884" s="820"/>
      <c r="O14884" s="820"/>
      <c r="P14884" s="820"/>
      <c r="Q14884" s="820"/>
      <c r="R14884" s="820"/>
      <c r="S14884" s="820"/>
      <c r="T14884" s="820"/>
      <c r="U14884" s="820"/>
      <c r="V14884" s="820"/>
      <c r="W14884" s="820"/>
      <c r="X14884" s="820"/>
      <c r="Y14884" s="820"/>
      <c r="Z14884" s="820"/>
    </row>
    <row r="14885" spans="7:26">
      <c r="G14885" s="826"/>
      <c r="H14885" s="820"/>
      <c r="J14885" s="820"/>
      <c r="K14885" s="820"/>
      <c r="L14885" s="820"/>
      <c r="M14885" s="820"/>
      <c r="N14885" s="820"/>
      <c r="O14885" s="820"/>
      <c r="P14885" s="820"/>
      <c r="Q14885" s="820"/>
      <c r="R14885" s="820"/>
      <c r="S14885" s="820"/>
      <c r="T14885" s="820"/>
      <c r="U14885" s="820"/>
      <c r="V14885" s="820"/>
      <c r="W14885" s="820"/>
      <c r="X14885" s="820"/>
      <c r="Y14885" s="820"/>
      <c r="Z14885" s="820"/>
    </row>
    <row r="14886" spans="7:26">
      <c r="G14886" s="826"/>
      <c r="H14886" s="820"/>
      <c r="J14886" s="820"/>
      <c r="K14886" s="820"/>
      <c r="L14886" s="820"/>
      <c r="M14886" s="820"/>
      <c r="N14886" s="820"/>
      <c r="O14886" s="820"/>
      <c r="P14886" s="820"/>
      <c r="Q14886" s="820"/>
      <c r="R14886" s="820"/>
      <c r="S14886" s="820"/>
      <c r="T14886" s="820"/>
      <c r="U14886" s="820"/>
      <c r="V14886" s="820"/>
      <c r="W14886" s="820"/>
      <c r="X14886" s="820"/>
      <c r="Y14886" s="820"/>
      <c r="Z14886" s="820"/>
    </row>
    <row r="14887" spans="7:26">
      <c r="G14887" s="826"/>
      <c r="H14887" s="820"/>
      <c r="J14887" s="820"/>
      <c r="K14887" s="820"/>
      <c r="L14887" s="820"/>
      <c r="M14887" s="820"/>
      <c r="N14887" s="820"/>
      <c r="O14887" s="820"/>
      <c r="P14887" s="820"/>
      <c r="Q14887" s="820"/>
      <c r="R14887" s="820"/>
      <c r="S14887" s="820"/>
      <c r="T14887" s="820"/>
      <c r="U14887" s="820"/>
      <c r="V14887" s="820"/>
      <c r="W14887" s="820"/>
      <c r="X14887" s="820"/>
      <c r="Y14887" s="820"/>
      <c r="Z14887" s="820"/>
    </row>
    <row r="14888" spans="7:26">
      <c r="G14888" s="826"/>
      <c r="H14888" s="820"/>
      <c r="J14888" s="820"/>
      <c r="K14888" s="820"/>
      <c r="L14888" s="820"/>
      <c r="M14888" s="820"/>
      <c r="N14888" s="820"/>
      <c r="O14888" s="820"/>
      <c r="P14888" s="820"/>
      <c r="Q14888" s="820"/>
      <c r="R14888" s="820"/>
      <c r="S14888" s="820"/>
      <c r="T14888" s="820"/>
      <c r="U14888" s="820"/>
      <c r="V14888" s="820"/>
      <c r="W14888" s="820"/>
      <c r="X14888" s="820"/>
      <c r="Y14888" s="820"/>
      <c r="Z14888" s="820"/>
    </row>
    <row r="14889" spans="7:26">
      <c r="G14889" s="826"/>
      <c r="H14889" s="820"/>
      <c r="J14889" s="820"/>
      <c r="K14889" s="820"/>
      <c r="L14889" s="820"/>
      <c r="M14889" s="820"/>
      <c r="N14889" s="820"/>
      <c r="O14889" s="820"/>
      <c r="P14889" s="820"/>
      <c r="Q14889" s="820"/>
      <c r="R14889" s="820"/>
      <c r="S14889" s="820"/>
      <c r="T14889" s="820"/>
      <c r="U14889" s="820"/>
      <c r="V14889" s="820"/>
      <c r="W14889" s="820"/>
      <c r="X14889" s="820"/>
      <c r="Y14889" s="820"/>
      <c r="Z14889" s="820"/>
    </row>
    <row r="14890" spans="7:26">
      <c r="G14890" s="826"/>
      <c r="H14890" s="820"/>
      <c r="J14890" s="820"/>
      <c r="K14890" s="820"/>
      <c r="L14890" s="820"/>
      <c r="M14890" s="820"/>
      <c r="N14890" s="820"/>
      <c r="O14890" s="820"/>
      <c r="P14890" s="820"/>
      <c r="Q14890" s="820"/>
      <c r="R14890" s="820"/>
      <c r="S14890" s="820"/>
      <c r="T14890" s="820"/>
      <c r="U14890" s="820"/>
      <c r="V14890" s="820"/>
      <c r="W14890" s="820"/>
      <c r="X14890" s="820"/>
      <c r="Y14890" s="820"/>
      <c r="Z14890" s="820"/>
    </row>
    <row r="14891" spans="7:26">
      <c r="G14891" s="826"/>
      <c r="H14891" s="820"/>
      <c r="J14891" s="820"/>
      <c r="K14891" s="820"/>
      <c r="L14891" s="820"/>
      <c r="M14891" s="820"/>
      <c r="N14891" s="820"/>
      <c r="O14891" s="820"/>
      <c r="P14891" s="820"/>
      <c r="Q14891" s="820"/>
      <c r="R14891" s="820"/>
      <c r="S14891" s="820"/>
      <c r="T14891" s="820"/>
      <c r="U14891" s="820"/>
      <c r="V14891" s="820"/>
      <c r="W14891" s="820"/>
      <c r="X14891" s="820"/>
      <c r="Y14891" s="820"/>
      <c r="Z14891" s="820"/>
    </row>
    <row r="14892" spans="7:26">
      <c r="G14892" s="826"/>
      <c r="H14892" s="820"/>
      <c r="J14892" s="820"/>
      <c r="K14892" s="820"/>
      <c r="L14892" s="820"/>
      <c r="M14892" s="820"/>
      <c r="N14892" s="820"/>
      <c r="O14892" s="820"/>
      <c r="P14892" s="820"/>
      <c r="Q14892" s="820"/>
      <c r="R14892" s="820"/>
      <c r="S14892" s="820"/>
      <c r="T14892" s="820"/>
      <c r="U14892" s="820"/>
      <c r="V14892" s="820"/>
      <c r="W14892" s="820"/>
      <c r="X14892" s="820"/>
      <c r="Y14892" s="820"/>
      <c r="Z14892" s="820"/>
    </row>
    <row r="14893" spans="7:26">
      <c r="G14893" s="826"/>
      <c r="H14893" s="820"/>
      <c r="J14893" s="820"/>
      <c r="K14893" s="820"/>
      <c r="L14893" s="820"/>
      <c r="M14893" s="820"/>
      <c r="N14893" s="820"/>
      <c r="O14893" s="820"/>
      <c r="P14893" s="820"/>
      <c r="Q14893" s="820"/>
      <c r="R14893" s="820"/>
      <c r="S14893" s="820"/>
      <c r="T14893" s="820"/>
      <c r="U14893" s="820"/>
      <c r="V14893" s="820"/>
      <c r="W14893" s="820"/>
      <c r="X14893" s="820"/>
      <c r="Y14893" s="820"/>
      <c r="Z14893" s="820"/>
    </row>
    <row r="14894" spans="7:26">
      <c r="G14894" s="826"/>
      <c r="H14894" s="820"/>
      <c r="J14894" s="820"/>
      <c r="K14894" s="820"/>
      <c r="L14894" s="820"/>
      <c r="M14894" s="820"/>
      <c r="N14894" s="820"/>
      <c r="O14894" s="820"/>
      <c r="P14894" s="820"/>
      <c r="Q14894" s="820"/>
      <c r="R14894" s="820"/>
      <c r="S14894" s="820"/>
      <c r="T14894" s="820"/>
      <c r="U14894" s="820"/>
      <c r="V14894" s="820"/>
      <c r="W14894" s="820"/>
      <c r="X14894" s="820"/>
      <c r="Y14894" s="820"/>
      <c r="Z14894" s="820"/>
    </row>
    <row r="14895" spans="7:26">
      <c r="G14895" s="826"/>
      <c r="H14895" s="820"/>
      <c r="J14895" s="820"/>
      <c r="K14895" s="820"/>
      <c r="L14895" s="820"/>
      <c r="M14895" s="820"/>
      <c r="N14895" s="820"/>
      <c r="O14895" s="820"/>
      <c r="P14895" s="820"/>
      <c r="Q14895" s="820"/>
      <c r="R14895" s="820"/>
      <c r="S14895" s="820"/>
      <c r="T14895" s="820"/>
      <c r="U14895" s="820"/>
      <c r="V14895" s="820"/>
      <c r="W14895" s="820"/>
      <c r="X14895" s="820"/>
      <c r="Y14895" s="820"/>
      <c r="Z14895" s="820"/>
    </row>
    <row r="14896" spans="7:26">
      <c r="G14896" s="826"/>
      <c r="H14896" s="820"/>
      <c r="J14896" s="820"/>
      <c r="K14896" s="820"/>
      <c r="L14896" s="820"/>
      <c r="M14896" s="820"/>
      <c r="N14896" s="820"/>
      <c r="O14896" s="820"/>
      <c r="P14896" s="820"/>
      <c r="Q14896" s="820"/>
      <c r="R14896" s="820"/>
      <c r="S14896" s="820"/>
      <c r="T14896" s="820"/>
      <c r="U14896" s="820"/>
      <c r="V14896" s="820"/>
      <c r="W14896" s="820"/>
      <c r="X14896" s="820"/>
      <c r="Y14896" s="820"/>
      <c r="Z14896" s="820"/>
    </row>
    <row r="14897" spans="7:26">
      <c r="G14897" s="826"/>
      <c r="H14897" s="820"/>
      <c r="J14897" s="820"/>
      <c r="K14897" s="820"/>
      <c r="L14897" s="820"/>
      <c r="M14897" s="820"/>
      <c r="N14897" s="820"/>
      <c r="O14897" s="820"/>
      <c r="P14897" s="820"/>
      <c r="Q14897" s="820"/>
      <c r="R14897" s="820"/>
      <c r="S14897" s="820"/>
      <c r="T14897" s="820"/>
      <c r="U14897" s="820"/>
      <c r="V14897" s="820"/>
      <c r="W14897" s="820"/>
      <c r="X14897" s="820"/>
      <c r="Y14897" s="820"/>
      <c r="Z14897" s="820"/>
    </row>
    <row r="14898" spans="7:26">
      <c r="G14898" s="826"/>
      <c r="H14898" s="820"/>
      <c r="J14898" s="820"/>
      <c r="K14898" s="820"/>
      <c r="L14898" s="820"/>
      <c r="M14898" s="820"/>
      <c r="N14898" s="820"/>
      <c r="O14898" s="820"/>
      <c r="P14898" s="820"/>
      <c r="Q14898" s="820"/>
      <c r="R14898" s="820"/>
      <c r="S14898" s="820"/>
      <c r="T14898" s="820"/>
      <c r="U14898" s="820"/>
      <c r="V14898" s="820"/>
      <c r="W14898" s="820"/>
      <c r="X14898" s="820"/>
      <c r="Y14898" s="820"/>
      <c r="Z14898" s="820"/>
    </row>
    <row r="14899" spans="7:26">
      <c r="G14899" s="826"/>
      <c r="H14899" s="820"/>
      <c r="J14899" s="820"/>
      <c r="K14899" s="820"/>
      <c r="L14899" s="820"/>
      <c r="M14899" s="820"/>
      <c r="N14899" s="820"/>
      <c r="O14899" s="820"/>
      <c r="P14899" s="820"/>
      <c r="Q14899" s="820"/>
      <c r="R14899" s="820"/>
      <c r="S14899" s="820"/>
      <c r="T14899" s="820"/>
      <c r="U14899" s="820"/>
      <c r="V14899" s="820"/>
      <c r="W14899" s="820"/>
      <c r="X14899" s="820"/>
      <c r="Y14899" s="820"/>
      <c r="Z14899" s="820"/>
    </row>
    <row r="14900" spans="7:26">
      <c r="G14900" s="826"/>
      <c r="H14900" s="820"/>
      <c r="J14900" s="820"/>
      <c r="K14900" s="820"/>
      <c r="L14900" s="820"/>
      <c r="M14900" s="820"/>
      <c r="N14900" s="820"/>
      <c r="O14900" s="820"/>
      <c r="P14900" s="820"/>
      <c r="Q14900" s="820"/>
      <c r="R14900" s="820"/>
      <c r="S14900" s="820"/>
      <c r="T14900" s="820"/>
      <c r="U14900" s="820"/>
      <c r="V14900" s="820"/>
      <c r="W14900" s="820"/>
      <c r="X14900" s="820"/>
      <c r="Y14900" s="820"/>
      <c r="Z14900" s="820"/>
    </row>
    <row r="14901" spans="7:26">
      <c r="G14901" s="826"/>
      <c r="H14901" s="820"/>
      <c r="J14901" s="820"/>
      <c r="K14901" s="820"/>
      <c r="L14901" s="820"/>
      <c r="M14901" s="820"/>
      <c r="N14901" s="820"/>
      <c r="O14901" s="820"/>
      <c r="P14901" s="820"/>
      <c r="Q14901" s="820"/>
      <c r="R14901" s="820"/>
      <c r="S14901" s="820"/>
      <c r="T14901" s="820"/>
      <c r="U14901" s="820"/>
      <c r="V14901" s="820"/>
      <c r="W14901" s="820"/>
      <c r="X14901" s="820"/>
      <c r="Y14901" s="820"/>
      <c r="Z14901" s="820"/>
    </row>
    <row r="14902" spans="7:26">
      <c r="G14902" s="826"/>
      <c r="H14902" s="820"/>
      <c r="J14902" s="820"/>
      <c r="K14902" s="820"/>
      <c r="L14902" s="820"/>
      <c r="M14902" s="820"/>
      <c r="N14902" s="820"/>
      <c r="O14902" s="820"/>
      <c r="P14902" s="820"/>
      <c r="Q14902" s="820"/>
      <c r="R14902" s="820"/>
      <c r="S14902" s="820"/>
      <c r="T14902" s="820"/>
      <c r="U14902" s="820"/>
      <c r="V14902" s="820"/>
      <c r="W14902" s="820"/>
      <c r="X14902" s="820"/>
      <c r="Y14902" s="820"/>
      <c r="Z14902" s="820"/>
    </row>
    <row r="14903" spans="7:26">
      <c r="G14903" s="826"/>
      <c r="H14903" s="820"/>
      <c r="J14903" s="820"/>
      <c r="K14903" s="820"/>
      <c r="L14903" s="820"/>
      <c r="M14903" s="820"/>
      <c r="N14903" s="820"/>
      <c r="O14903" s="820"/>
      <c r="P14903" s="820"/>
      <c r="Q14903" s="820"/>
      <c r="R14903" s="820"/>
      <c r="S14903" s="820"/>
      <c r="T14903" s="820"/>
      <c r="U14903" s="820"/>
      <c r="V14903" s="820"/>
      <c r="W14903" s="820"/>
      <c r="X14903" s="820"/>
      <c r="Y14903" s="820"/>
      <c r="Z14903" s="820"/>
    </row>
    <row r="14904" spans="7:26">
      <c r="G14904" s="826"/>
      <c r="H14904" s="820"/>
      <c r="J14904" s="820"/>
      <c r="K14904" s="820"/>
      <c r="L14904" s="820"/>
      <c r="M14904" s="820"/>
      <c r="N14904" s="820"/>
      <c r="O14904" s="820"/>
      <c r="P14904" s="820"/>
      <c r="Q14904" s="820"/>
      <c r="R14904" s="820"/>
      <c r="S14904" s="820"/>
      <c r="T14904" s="820"/>
      <c r="U14904" s="820"/>
      <c r="V14904" s="820"/>
      <c r="W14904" s="820"/>
      <c r="X14904" s="820"/>
      <c r="Y14904" s="820"/>
      <c r="Z14904" s="820"/>
    </row>
    <row r="14905" spans="7:26">
      <c r="G14905" s="826"/>
      <c r="H14905" s="820"/>
      <c r="J14905" s="820"/>
      <c r="K14905" s="820"/>
      <c r="L14905" s="820"/>
      <c r="M14905" s="820"/>
      <c r="N14905" s="820"/>
      <c r="O14905" s="820"/>
      <c r="P14905" s="820"/>
      <c r="Q14905" s="820"/>
      <c r="R14905" s="820"/>
      <c r="S14905" s="820"/>
      <c r="T14905" s="820"/>
      <c r="U14905" s="820"/>
      <c r="V14905" s="820"/>
      <c r="W14905" s="820"/>
      <c r="X14905" s="820"/>
      <c r="Y14905" s="820"/>
      <c r="Z14905" s="820"/>
    </row>
    <row r="14906" spans="7:26">
      <c r="G14906" s="826"/>
      <c r="H14906" s="820"/>
      <c r="J14906" s="820"/>
      <c r="K14906" s="820"/>
      <c r="L14906" s="820"/>
      <c r="M14906" s="820"/>
      <c r="N14906" s="820"/>
      <c r="O14906" s="820"/>
      <c r="P14906" s="820"/>
      <c r="Q14906" s="820"/>
      <c r="R14906" s="820"/>
      <c r="S14906" s="820"/>
      <c r="T14906" s="820"/>
      <c r="U14906" s="820"/>
      <c r="V14906" s="820"/>
      <c r="W14906" s="820"/>
      <c r="X14906" s="820"/>
      <c r="Y14906" s="820"/>
      <c r="Z14906" s="820"/>
    </row>
    <row r="14907" spans="7:26">
      <c r="G14907" s="826"/>
      <c r="H14907" s="820"/>
      <c r="J14907" s="820"/>
      <c r="K14907" s="820"/>
      <c r="L14907" s="820"/>
      <c r="M14907" s="820"/>
      <c r="N14907" s="820"/>
      <c r="O14907" s="820"/>
      <c r="P14907" s="820"/>
      <c r="Q14907" s="820"/>
      <c r="R14907" s="820"/>
      <c r="S14907" s="820"/>
      <c r="T14907" s="820"/>
      <c r="U14907" s="820"/>
      <c r="V14907" s="820"/>
      <c r="W14907" s="820"/>
      <c r="X14907" s="820"/>
      <c r="Y14907" s="820"/>
      <c r="Z14907" s="820"/>
    </row>
    <row r="14908" spans="7:26">
      <c r="G14908" s="826"/>
      <c r="H14908" s="820"/>
      <c r="J14908" s="820"/>
      <c r="K14908" s="820"/>
      <c r="L14908" s="820"/>
      <c r="M14908" s="820"/>
      <c r="N14908" s="820"/>
      <c r="O14908" s="820"/>
      <c r="P14908" s="820"/>
      <c r="Q14908" s="820"/>
      <c r="R14908" s="820"/>
      <c r="S14908" s="820"/>
      <c r="T14908" s="820"/>
      <c r="U14908" s="820"/>
      <c r="V14908" s="820"/>
      <c r="W14908" s="820"/>
      <c r="X14908" s="820"/>
      <c r="Y14908" s="820"/>
      <c r="Z14908" s="820"/>
    </row>
    <row r="14909" spans="7:26">
      <c r="G14909" s="826"/>
      <c r="H14909" s="820"/>
      <c r="J14909" s="820"/>
      <c r="K14909" s="820"/>
      <c r="L14909" s="820"/>
      <c r="M14909" s="820"/>
      <c r="N14909" s="820"/>
      <c r="O14909" s="820"/>
      <c r="P14909" s="820"/>
      <c r="Q14909" s="820"/>
      <c r="R14909" s="820"/>
      <c r="S14909" s="820"/>
      <c r="T14909" s="820"/>
      <c r="U14909" s="820"/>
      <c r="V14909" s="820"/>
      <c r="W14909" s="820"/>
      <c r="X14909" s="820"/>
      <c r="Y14909" s="820"/>
      <c r="Z14909" s="820"/>
    </row>
    <row r="14910" spans="7:26">
      <c r="G14910" s="826"/>
      <c r="H14910" s="820"/>
      <c r="J14910" s="820"/>
      <c r="K14910" s="820"/>
      <c r="L14910" s="820"/>
      <c r="M14910" s="820"/>
      <c r="N14910" s="820"/>
      <c r="O14910" s="820"/>
      <c r="P14910" s="820"/>
      <c r="Q14910" s="820"/>
      <c r="R14910" s="820"/>
      <c r="S14910" s="820"/>
      <c r="T14910" s="820"/>
      <c r="U14910" s="820"/>
      <c r="V14910" s="820"/>
      <c r="W14910" s="820"/>
      <c r="X14910" s="820"/>
      <c r="Y14910" s="820"/>
      <c r="Z14910" s="820"/>
    </row>
    <row r="14911" spans="7:26">
      <c r="G14911" s="826"/>
      <c r="H14911" s="820"/>
      <c r="J14911" s="820"/>
      <c r="K14911" s="820"/>
      <c r="L14911" s="820"/>
      <c r="M14911" s="820"/>
      <c r="N14911" s="820"/>
      <c r="O14911" s="820"/>
      <c r="P14911" s="820"/>
      <c r="Q14911" s="820"/>
      <c r="R14911" s="820"/>
      <c r="S14911" s="820"/>
      <c r="T14911" s="820"/>
      <c r="U14911" s="820"/>
      <c r="V14911" s="820"/>
      <c r="W14911" s="820"/>
      <c r="X14911" s="820"/>
      <c r="Y14911" s="820"/>
      <c r="Z14911" s="820"/>
    </row>
    <row r="14912" spans="7:26">
      <c r="G14912" s="826"/>
      <c r="H14912" s="820"/>
      <c r="J14912" s="820"/>
      <c r="K14912" s="820"/>
      <c r="L14912" s="820"/>
      <c r="M14912" s="820"/>
      <c r="N14912" s="820"/>
      <c r="O14912" s="820"/>
      <c r="P14912" s="820"/>
      <c r="Q14912" s="820"/>
      <c r="R14912" s="820"/>
      <c r="S14912" s="820"/>
      <c r="T14912" s="820"/>
      <c r="U14912" s="820"/>
      <c r="V14912" s="820"/>
      <c r="W14912" s="820"/>
      <c r="X14912" s="820"/>
      <c r="Y14912" s="820"/>
      <c r="Z14912" s="820"/>
    </row>
    <row r="14913" spans="7:26">
      <c r="G14913" s="826"/>
      <c r="H14913" s="820"/>
      <c r="J14913" s="820"/>
      <c r="K14913" s="820"/>
      <c r="L14913" s="820"/>
      <c r="M14913" s="820"/>
      <c r="N14913" s="820"/>
      <c r="O14913" s="820"/>
      <c r="P14913" s="820"/>
      <c r="Q14913" s="820"/>
      <c r="R14913" s="820"/>
      <c r="S14913" s="820"/>
      <c r="T14913" s="820"/>
      <c r="U14913" s="820"/>
      <c r="V14913" s="820"/>
      <c r="W14913" s="820"/>
      <c r="X14913" s="820"/>
      <c r="Y14913" s="820"/>
      <c r="Z14913" s="820"/>
    </row>
    <row r="14914" spans="7:26">
      <c r="G14914" s="826"/>
      <c r="H14914" s="820"/>
      <c r="J14914" s="820"/>
      <c r="K14914" s="820"/>
      <c r="L14914" s="820"/>
      <c r="M14914" s="820"/>
      <c r="N14914" s="820"/>
      <c r="O14914" s="820"/>
      <c r="P14914" s="820"/>
      <c r="Q14914" s="820"/>
      <c r="R14914" s="820"/>
      <c r="S14914" s="820"/>
      <c r="T14914" s="820"/>
      <c r="U14914" s="820"/>
      <c r="V14914" s="820"/>
      <c r="W14914" s="820"/>
      <c r="X14914" s="820"/>
      <c r="Y14914" s="820"/>
      <c r="Z14914" s="820"/>
    </row>
    <row r="14915" spans="7:26">
      <c r="G14915" s="826"/>
      <c r="H14915" s="820"/>
      <c r="J14915" s="820"/>
      <c r="K14915" s="820"/>
      <c r="L14915" s="820"/>
      <c r="M14915" s="820"/>
      <c r="N14915" s="820"/>
      <c r="O14915" s="820"/>
      <c r="P14915" s="820"/>
      <c r="Q14915" s="820"/>
      <c r="R14915" s="820"/>
      <c r="S14915" s="820"/>
      <c r="T14915" s="820"/>
      <c r="U14915" s="820"/>
      <c r="V14915" s="820"/>
      <c r="W14915" s="820"/>
      <c r="X14915" s="820"/>
      <c r="Y14915" s="820"/>
      <c r="Z14915" s="820"/>
    </row>
    <row r="14916" spans="7:26">
      <c r="G14916" s="826"/>
      <c r="H14916" s="820"/>
      <c r="J14916" s="820"/>
      <c r="K14916" s="820"/>
      <c r="L14916" s="820"/>
      <c r="M14916" s="820"/>
      <c r="N14916" s="820"/>
      <c r="O14916" s="820"/>
      <c r="P14916" s="820"/>
      <c r="Q14916" s="820"/>
      <c r="R14916" s="820"/>
      <c r="S14916" s="820"/>
      <c r="T14916" s="820"/>
      <c r="U14916" s="820"/>
      <c r="V14916" s="820"/>
      <c r="W14916" s="820"/>
      <c r="X14916" s="820"/>
      <c r="Y14916" s="820"/>
      <c r="Z14916" s="820"/>
    </row>
    <row r="14917" spans="7:26">
      <c r="G14917" s="826"/>
      <c r="H14917" s="820"/>
      <c r="J14917" s="820"/>
      <c r="K14917" s="820"/>
      <c r="L14917" s="820"/>
      <c r="M14917" s="820"/>
      <c r="N14917" s="820"/>
      <c r="O14917" s="820"/>
      <c r="P14917" s="820"/>
      <c r="Q14917" s="820"/>
      <c r="R14917" s="820"/>
      <c r="S14917" s="820"/>
      <c r="T14917" s="820"/>
      <c r="U14917" s="820"/>
      <c r="V14917" s="820"/>
      <c r="W14917" s="820"/>
      <c r="X14917" s="820"/>
      <c r="Y14917" s="820"/>
      <c r="Z14917" s="820"/>
    </row>
    <row r="14918" spans="7:26">
      <c r="G14918" s="826"/>
      <c r="H14918" s="820"/>
      <c r="J14918" s="820"/>
      <c r="K14918" s="820"/>
      <c r="L14918" s="820"/>
      <c r="M14918" s="820"/>
      <c r="N14918" s="820"/>
      <c r="O14918" s="820"/>
      <c r="P14918" s="820"/>
      <c r="Q14918" s="820"/>
      <c r="R14918" s="820"/>
      <c r="S14918" s="820"/>
      <c r="T14918" s="820"/>
      <c r="U14918" s="820"/>
      <c r="V14918" s="820"/>
      <c r="W14918" s="820"/>
      <c r="X14918" s="820"/>
      <c r="Y14918" s="820"/>
      <c r="Z14918" s="820"/>
    </row>
    <row r="14919" spans="7:26">
      <c r="G14919" s="826"/>
      <c r="H14919" s="820"/>
      <c r="J14919" s="820"/>
      <c r="K14919" s="820"/>
      <c r="L14919" s="820"/>
      <c r="M14919" s="820"/>
      <c r="N14919" s="820"/>
      <c r="O14919" s="820"/>
      <c r="P14919" s="820"/>
      <c r="Q14919" s="820"/>
      <c r="R14919" s="820"/>
      <c r="S14919" s="820"/>
      <c r="T14919" s="820"/>
      <c r="U14919" s="820"/>
      <c r="V14919" s="820"/>
      <c r="W14919" s="820"/>
      <c r="X14919" s="820"/>
      <c r="Y14919" s="820"/>
      <c r="Z14919" s="820"/>
    </row>
    <row r="14920" spans="7:26">
      <c r="G14920" s="826"/>
      <c r="H14920" s="820"/>
      <c r="J14920" s="820"/>
      <c r="K14920" s="820"/>
      <c r="L14920" s="820"/>
      <c r="M14920" s="820"/>
      <c r="N14920" s="820"/>
      <c r="O14920" s="820"/>
      <c r="P14920" s="820"/>
      <c r="Q14920" s="820"/>
      <c r="R14920" s="820"/>
      <c r="S14920" s="820"/>
      <c r="T14920" s="820"/>
      <c r="U14920" s="820"/>
      <c r="V14920" s="820"/>
      <c r="W14920" s="820"/>
      <c r="X14920" s="820"/>
      <c r="Y14920" s="820"/>
      <c r="Z14920" s="820"/>
    </row>
    <row r="14921" spans="7:26">
      <c r="G14921" s="826"/>
      <c r="H14921" s="820"/>
      <c r="J14921" s="820"/>
      <c r="K14921" s="820"/>
      <c r="L14921" s="820"/>
      <c r="M14921" s="820"/>
      <c r="N14921" s="820"/>
      <c r="O14921" s="820"/>
      <c r="P14921" s="820"/>
      <c r="Q14921" s="820"/>
      <c r="R14921" s="820"/>
      <c r="S14921" s="820"/>
      <c r="T14921" s="820"/>
      <c r="U14921" s="820"/>
      <c r="V14921" s="820"/>
      <c r="W14921" s="820"/>
      <c r="X14921" s="820"/>
      <c r="Y14921" s="820"/>
      <c r="Z14921" s="820"/>
    </row>
    <row r="14922" spans="7:26">
      <c r="G14922" s="826"/>
      <c r="H14922" s="820"/>
      <c r="J14922" s="820"/>
      <c r="K14922" s="820"/>
      <c r="L14922" s="820"/>
      <c r="M14922" s="820"/>
      <c r="N14922" s="820"/>
      <c r="O14922" s="820"/>
      <c r="P14922" s="820"/>
      <c r="Q14922" s="820"/>
      <c r="R14922" s="820"/>
      <c r="S14922" s="820"/>
      <c r="T14922" s="820"/>
      <c r="U14922" s="820"/>
      <c r="V14922" s="820"/>
      <c r="W14922" s="820"/>
      <c r="X14922" s="820"/>
      <c r="Y14922" s="820"/>
      <c r="Z14922" s="820"/>
    </row>
    <row r="14923" spans="7:26">
      <c r="G14923" s="826"/>
      <c r="H14923" s="820"/>
      <c r="J14923" s="820"/>
      <c r="K14923" s="820"/>
      <c r="L14923" s="820"/>
      <c r="M14923" s="820"/>
      <c r="N14923" s="820"/>
      <c r="O14923" s="820"/>
      <c r="P14923" s="820"/>
      <c r="Q14923" s="820"/>
      <c r="R14923" s="820"/>
      <c r="S14923" s="820"/>
      <c r="T14923" s="820"/>
      <c r="U14923" s="820"/>
      <c r="V14923" s="820"/>
      <c r="W14923" s="820"/>
      <c r="X14923" s="820"/>
      <c r="Y14923" s="820"/>
      <c r="Z14923" s="820"/>
    </row>
    <row r="14924" spans="7:26">
      <c r="G14924" s="826"/>
      <c r="H14924" s="820"/>
      <c r="J14924" s="820"/>
      <c r="K14924" s="820"/>
      <c r="L14924" s="820"/>
      <c r="M14924" s="820"/>
      <c r="N14924" s="820"/>
      <c r="O14924" s="820"/>
      <c r="P14924" s="820"/>
      <c r="Q14924" s="820"/>
      <c r="R14924" s="820"/>
      <c r="S14924" s="820"/>
      <c r="T14924" s="820"/>
      <c r="U14924" s="820"/>
      <c r="V14924" s="820"/>
      <c r="W14924" s="820"/>
      <c r="X14924" s="820"/>
      <c r="Y14924" s="820"/>
      <c r="Z14924" s="820"/>
    </row>
    <row r="14925" spans="7:26">
      <c r="G14925" s="826"/>
      <c r="H14925" s="820"/>
      <c r="J14925" s="820"/>
      <c r="K14925" s="820"/>
      <c r="L14925" s="820"/>
      <c r="M14925" s="820"/>
      <c r="N14925" s="820"/>
      <c r="O14925" s="820"/>
      <c r="P14925" s="820"/>
      <c r="Q14925" s="820"/>
      <c r="R14925" s="820"/>
      <c r="S14925" s="820"/>
      <c r="T14925" s="820"/>
      <c r="U14925" s="820"/>
      <c r="V14925" s="820"/>
      <c r="W14925" s="820"/>
      <c r="X14925" s="820"/>
      <c r="Y14925" s="820"/>
      <c r="Z14925" s="820"/>
    </row>
    <row r="14926" spans="7:26">
      <c r="G14926" s="826"/>
      <c r="H14926" s="820"/>
      <c r="J14926" s="820"/>
      <c r="K14926" s="820"/>
      <c r="L14926" s="820"/>
      <c r="M14926" s="820"/>
      <c r="N14926" s="820"/>
      <c r="O14926" s="820"/>
      <c r="P14926" s="820"/>
      <c r="Q14926" s="820"/>
      <c r="R14926" s="820"/>
      <c r="S14926" s="820"/>
      <c r="T14926" s="820"/>
      <c r="U14926" s="820"/>
      <c r="V14926" s="820"/>
      <c r="W14926" s="820"/>
      <c r="X14926" s="820"/>
      <c r="Y14926" s="820"/>
      <c r="Z14926" s="820"/>
    </row>
    <row r="14927" spans="7:26">
      <c r="G14927" s="826"/>
      <c r="H14927" s="820"/>
      <c r="J14927" s="820"/>
      <c r="K14927" s="820"/>
      <c r="L14927" s="820"/>
      <c r="M14927" s="820"/>
      <c r="N14927" s="820"/>
      <c r="O14927" s="820"/>
      <c r="P14927" s="820"/>
      <c r="Q14927" s="820"/>
      <c r="R14927" s="820"/>
      <c r="S14927" s="820"/>
      <c r="T14927" s="820"/>
      <c r="U14927" s="820"/>
      <c r="V14927" s="820"/>
      <c r="W14927" s="820"/>
      <c r="X14927" s="820"/>
      <c r="Y14927" s="820"/>
      <c r="Z14927" s="820"/>
    </row>
    <row r="14928" spans="7:26">
      <c r="G14928" s="826"/>
      <c r="H14928" s="820"/>
      <c r="J14928" s="820"/>
      <c r="K14928" s="820"/>
      <c r="L14928" s="820"/>
      <c r="M14928" s="820"/>
      <c r="N14928" s="820"/>
      <c r="O14928" s="820"/>
      <c r="P14928" s="820"/>
      <c r="Q14928" s="820"/>
      <c r="R14928" s="820"/>
      <c r="S14928" s="820"/>
      <c r="T14928" s="820"/>
      <c r="U14928" s="820"/>
      <c r="V14928" s="820"/>
      <c r="W14928" s="820"/>
      <c r="X14928" s="820"/>
      <c r="Y14928" s="820"/>
      <c r="Z14928" s="820"/>
    </row>
    <row r="14929" spans="7:26">
      <c r="G14929" s="826"/>
      <c r="H14929" s="820"/>
      <c r="J14929" s="820"/>
      <c r="K14929" s="820"/>
      <c r="L14929" s="820"/>
      <c r="M14929" s="820"/>
      <c r="N14929" s="820"/>
      <c r="O14929" s="820"/>
      <c r="P14929" s="820"/>
      <c r="Q14929" s="820"/>
      <c r="R14929" s="820"/>
      <c r="S14929" s="820"/>
      <c r="T14929" s="820"/>
      <c r="U14929" s="820"/>
      <c r="V14929" s="820"/>
      <c r="W14929" s="820"/>
      <c r="X14929" s="820"/>
      <c r="Y14929" s="820"/>
      <c r="Z14929" s="820"/>
    </row>
    <row r="14930" spans="7:26">
      <c r="G14930" s="826"/>
      <c r="H14930" s="820"/>
      <c r="J14930" s="820"/>
      <c r="K14930" s="820"/>
      <c r="L14930" s="820"/>
      <c r="M14930" s="820"/>
      <c r="N14930" s="820"/>
      <c r="O14930" s="820"/>
      <c r="P14930" s="820"/>
      <c r="Q14930" s="820"/>
      <c r="R14930" s="820"/>
      <c r="S14930" s="820"/>
      <c r="T14930" s="820"/>
      <c r="U14930" s="820"/>
      <c r="V14930" s="820"/>
      <c r="W14930" s="820"/>
      <c r="X14930" s="820"/>
      <c r="Y14930" s="820"/>
      <c r="Z14930" s="820"/>
    </row>
    <row r="14931" spans="7:26">
      <c r="G14931" s="826"/>
      <c r="H14931" s="820"/>
      <c r="J14931" s="820"/>
      <c r="K14931" s="820"/>
      <c r="L14931" s="820"/>
      <c r="M14931" s="820"/>
      <c r="N14931" s="820"/>
      <c r="O14931" s="820"/>
      <c r="P14931" s="820"/>
      <c r="Q14931" s="820"/>
      <c r="R14931" s="820"/>
      <c r="S14931" s="820"/>
      <c r="T14931" s="820"/>
      <c r="U14931" s="820"/>
      <c r="V14931" s="820"/>
      <c r="W14931" s="820"/>
      <c r="X14931" s="820"/>
      <c r="Y14931" s="820"/>
      <c r="Z14931" s="820"/>
    </row>
    <row r="14932" spans="7:26">
      <c r="G14932" s="826"/>
      <c r="H14932" s="820"/>
      <c r="J14932" s="820"/>
      <c r="K14932" s="820"/>
      <c r="L14932" s="820"/>
      <c r="M14932" s="820"/>
      <c r="N14932" s="820"/>
      <c r="O14932" s="820"/>
      <c r="P14932" s="820"/>
      <c r="Q14932" s="820"/>
      <c r="R14932" s="820"/>
      <c r="S14932" s="820"/>
      <c r="T14932" s="820"/>
      <c r="U14932" s="820"/>
      <c r="V14932" s="820"/>
      <c r="W14932" s="820"/>
      <c r="X14932" s="820"/>
      <c r="Y14932" s="820"/>
      <c r="Z14932" s="820"/>
    </row>
    <row r="14933" spans="7:26">
      <c r="G14933" s="826"/>
      <c r="H14933" s="820"/>
      <c r="J14933" s="820"/>
      <c r="K14933" s="820"/>
      <c r="L14933" s="820"/>
      <c r="M14933" s="820"/>
      <c r="N14933" s="820"/>
      <c r="O14933" s="820"/>
      <c r="P14933" s="820"/>
      <c r="Q14933" s="820"/>
      <c r="R14933" s="820"/>
      <c r="S14933" s="820"/>
      <c r="T14933" s="820"/>
      <c r="U14933" s="820"/>
      <c r="V14933" s="820"/>
      <c r="W14933" s="820"/>
      <c r="X14933" s="820"/>
      <c r="Y14933" s="820"/>
      <c r="Z14933" s="820"/>
    </row>
    <row r="14934" spans="7:26">
      <c r="G14934" s="826"/>
      <c r="H14934" s="820"/>
      <c r="J14934" s="820"/>
      <c r="K14934" s="820"/>
      <c r="L14934" s="820"/>
      <c r="M14934" s="820"/>
      <c r="N14934" s="820"/>
      <c r="O14934" s="820"/>
      <c r="P14934" s="820"/>
      <c r="Q14934" s="820"/>
      <c r="R14934" s="820"/>
      <c r="S14934" s="820"/>
      <c r="T14934" s="820"/>
      <c r="U14934" s="820"/>
      <c r="V14934" s="820"/>
      <c r="W14934" s="820"/>
      <c r="X14934" s="820"/>
      <c r="Y14934" s="820"/>
      <c r="Z14934" s="820"/>
    </row>
    <row r="14935" spans="7:26">
      <c r="G14935" s="826"/>
      <c r="H14935" s="820"/>
      <c r="J14935" s="820"/>
      <c r="K14935" s="820"/>
      <c r="L14935" s="820"/>
      <c r="M14935" s="820"/>
      <c r="N14935" s="820"/>
      <c r="O14935" s="820"/>
      <c r="P14935" s="820"/>
      <c r="Q14935" s="820"/>
      <c r="R14935" s="820"/>
      <c r="S14935" s="820"/>
      <c r="T14935" s="820"/>
      <c r="U14935" s="820"/>
      <c r="V14935" s="820"/>
      <c r="W14935" s="820"/>
      <c r="X14935" s="820"/>
      <c r="Y14935" s="820"/>
      <c r="Z14935" s="820"/>
    </row>
    <row r="14936" spans="7:26">
      <c r="G14936" s="826"/>
      <c r="H14936" s="820"/>
      <c r="J14936" s="820"/>
      <c r="K14936" s="820"/>
      <c r="L14936" s="820"/>
      <c r="M14936" s="820"/>
      <c r="N14936" s="820"/>
      <c r="O14936" s="820"/>
      <c r="P14936" s="820"/>
      <c r="Q14936" s="820"/>
      <c r="R14936" s="820"/>
      <c r="S14936" s="820"/>
      <c r="T14936" s="820"/>
      <c r="U14936" s="820"/>
      <c r="V14936" s="820"/>
      <c r="W14936" s="820"/>
      <c r="X14936" s="820"/>
      <c r="Y14936" s="820"/>
      <c r="Z14936" s="820"/>
    </row>
    <row r="14937" spans="7:26">
      <c r="G14937" s="826"/>
      <c r="H14937" s="820"/>
      <c r="J14937" s="820"/>
      <c r="K14937" s="820"/>
      <c r="L14937" s="820"/>
      <c r="M14937" s="820"/>
      <c r="N14937" s="820"/>
      <c r="O14937" s="820"/>
      <c r="P14937" s="820"/>
      <c r="Q14937" s="820"/>
      <c r="R14937" s="820"/>
      <c r="S14937" s="820"/>
      <c r="T14937" s="820"/>
      <c r="U14937" s="820"/>
      <c r="V14937" s="820"/>
      <c r="W14937" s="820"/>
      <c r="X14937" s="820"/>
      <c r="Y14937" s="820"/>
      <c r="Z14937" s="820"/>
    </row>
    <row r="14938" spans="7:26">
      <c r="G14938" s="826"/>
      <c r="H14938" s="820"/>
      <c r="J14938" s="820"/>
      <c r="K14938" s="820"/>
      <c r="L14938" s="820"/>
      <c r="M14938" s="820"/>
      <c r="N14938" s="820"/>
      <c r="O14938" s="820"/>
      <c r="P14938" s="820"/>
      <c r="Q14938" s="820"/>
      <c r="R14938" s="820"/>
      <c r="S14938" s="820"/>
      <c r="T14938" s="820"/>
      <c r="U14938" s="820"/>
      <c r="V14938" s="820"/>
      <c r="W14938" s="820"/>
      <c r="X14938" s="820"/>
      <c r="Y14938" s="820"/>
      <c r="Z14938" s="820"/>
    </row>
    <row r="14939" spans="7:26">
      <c r="G14939" s="826"/>
      <c r="H14939" s="820"/>
      <c r="J14939" s="820"/>
      <c r="K14939" s="820"/>
      <c r="L14939" s="820"/>
      <c r="M14939" s="820"/>
      <c r="N14939" s="820"/>
      <c r="O14939" s="820"/>
      <c r="P14939" s="820"/>
      <c r="Q14939" s="820"/>
      <c r="R14939" s="820"/>
      <c r="S14939" s="820"/>
      <c r="T14939" s="820"/>
      <c r="U14939" s="820"/>
      <c r="V14939" s="820"/>
      <c r="W14939" s="820"/>
      <c r="X14939" s="820"/>
      <c r="Y14939" s="820"/>
      <c r="Z14939" s="820"/>
    </row>
    <row r="14940" spans="7:26">
      <c r="G14940" s="826"/>
      <c r="H14940" s="820"/>
      <c r="J14940" s="820"/>
      <c r="K14940" s="820"/>
      <c r="L14940" s="820"/>
      <c r="M14940" s="820"/>
      <c r="N14940" s="820"/>
      <c r="O14940" s="820"/>
      <c r="P14940" s="820"/>
      <c r="Q14940" s="820"/>
      <c r="R14940" s="820"/>
      <c r="S14940" s="820"/>
      <c r="T14940" s="820"/>
      <c r="U14940" s="820"/>
      <c r="V14940" s="820"/>
      <c r="W14940" s="820"/>
      <c r="X14940" s="820"/>
      <c r="Y14940" s="820"/>
      <c r="Z14940" s="820"/>
    </row>
    <row r="14941" spans="7:26">
      <c r="G14941" s="826"/>
      <c r="H14941" s="820"/>
      <c r="J14941" s="820"/>
      <c r="K14941" s="820"/>
      <c r="L14941" s="820"/>
      <c r="M14941" s="820"/>
      <c r="N14941" s="820"/>
      <c r="O14941" s="820"/>
      <c r="P14941" s="820"/>
      <c r="Q14941" s="820"/>
      <c r="R14941" s="820"/>
      <c r="S14941" s="820"/>
      <c r="T14941" s="820"/>
      <c r="U14941" s="820"/>
      <c r="V14941" s="820"/>
      <c r="W14941" s="820"/>
      <c r="X14941" s="820"/>
      <c r="Y14941" s="820"/>
      <c r="Z14941" s="820"/>
    </row>
    <row r="14942" spans="7:26">
      <c r="G14942" s="826"/>
      <c r="H14942" s="820"/>
      <c r="J14942" s="820"/>
      <c r="K14942" s="820"/>
      <c r="L14942" s="820"/>
      <c r="M14942" s="820"/>
      <c r="N14942" s="820"/>
      <c r="O14942" s="820"/>
      <c r="P14942" s="820"/>
      <c r="Q14942" s="820"/>
      <c r="R14942" s="820"/>
      <c r="S14942" s="820"/>
      <c r="T14942" s="820"/>
      <c r="U14942" s="820"/>
      <c r="V14942" s="820"/>
      <c r="W14942" s="820"/>
      <c r="X14942" s="820"/>
      <c r="Y14942" s="820"/>
      <c r="Z14942" s="820"/>
    </row>
    <row r="14943" spans="7:26">
      <c r="G14943" s="826"/>
      <c r="H14943" s="820"/>
      <c r="J14943" s="820"/>
      <c r="K14943" s="820"/>
      <c r="L14943" s="820"/>
      <c r="M14943" s="820"/>
      <c r="N14943" s="820"/>
      <c r="O14943" s="820"/>
      <c r="P14943" s="820"/>
      <c r="Q14943" s="820"/>
      <c r="R14943" s="820"/>
      <c r="S14943" s="820"/>
      <c r="T14943" s="820"/>
      <c r="U14943" s="820"/>
      <c r="V14943" s="820"/>
      <c r="W14943" s="820"/>
      <c r="X14943" s="820"/>
      <c r="Y14943" s="820"/>
      <c r="Z14943" s="820"/>
    </row>
    <row r="14944" spans="7:26">
      <c r="G14944" s="826"/>
      <c r="H14944" s="820"/>
      <c r="J14944" s="820"/>
      <c r="K14944" s="820"/>
      <c r="L14944" s="820"/>
      <c r="M14944" s="820"/>
      <c r="N14944" s="820"/>
      <c r="O14944" s="820"/>
      <c r="P14944" s="820"/>
      <c r="Q14944" s="820"/>
      <c r="R14944" s="820"/>
      <c r="S14944" s="820"/>
      <c r="T14944" s="820"/>
      <c r="U14944" s="820"/>
      <c r="V14944" s="820"/>
      <c r="W14944" s="820"/>
      <c r="X14944" s="820"/>
      <c r="Y14944" s="820"/>
      <c r="Z14944" s="820"/>
    </row>
    <row r="14945" spans="7:26">
      <c r="G14945" s="826"/>
      <c r="H14945" s="820"/>
      <c r="J14945" s="820"/>
      <c r="K14945" s="820"/>
      <c r="L14945" s="820"/>
      <c r="M14945" s="820"/>
      <c r="N14945" s="820"/>
      <c r="O14945" s="820"/>
      <c r="P14945" s="820"/>
      <c r="Q14945" s="820"/>
      <c r="R14945" s="820"/>
      <c r="S14945" s="820"/>
      <c r="T14945" s="820"/>
      <c r="U14945" s="820"/>
      <c r="V14945" s="820"/>
      <c r="W14945" s="820"/>
      <c r="X14945" s="820"/>
      <c r="Y14945" s="820"/>
      <c r="Z14945" s="820"/>
    </row>
    <row r="14946" spans="7:26">
      <c r="G14946" s="826"/>
      <c r="H14946" s="820"/>
      <c r="J14946" s="820"/>
      <c r="K14946" s="820"/>
      <c r="L14946" s="820"/>
      <c r="M14946" s="820"/>
      <c r="N14946" s="820"/>
      <c r="O14946" s="820"/>
      <c r="P14946" s="820"/>
      <c r="Q14946" s="820"/>
      <c r="R14946" s="820"/>
      <c r="S14946" s="820"/>
      <c r="T14946" s="820"/>
      <c r="U14946" s="820"/>
      <c r="V14946" s="820"/>
      <c r="W14946" s="820"/>
      <c r="X14946" s="820"/>
      <c r="Y14946" s="820"/>
      <c r="Z14946" s="820"/>
    </row>
    <row r="14947" spans="7:26">
      <c r="G14947" s="826"/>
      <c r="H14947" s="820"/>
      <c r="J14947" s="820"/>
      <c r="K14947" s="820"/>
      <c r="L14947" s="820"/>
      <c r="M14947" s="820"/>
      <c r="N14947" s="820"/>
      <c r="O14947" s="820"/>
      <c r="P14947" s="820"/>
      <c r="Q14947" s="820"/>
      <c r="R14947" s="820"/>
      <c r="S14947" s="820"/>
      <c r="T14947" s="820"/>
      <c r="U14947" s="820"/>
      <c r="V14947" s="820"/>
      <c r="W14947" s="820"/>
      <c r="X14947" s="820"/>
      <c r="Y14947" s="820"/>
      <c r="Z14947" s="820"/>
    </row>
    <row r="14948" spans="7:26">
      <c r="G14948" s="826"/>
      <c r="H14948" s="820"/>
      <c r="J14948" s="820"/>
      <c r="K14948" s="820"/>
      <c r="L14948" s="820"/>
      <c r="M14948" s="820"/>
      <c r="N14948" s="820"/>
      <c r="O14948" s="820"/>
      <c r="P14948" s="820"/>
      <c r="Q14948" s="820"/>
      <c r="R14948" s="820"/>
      <c r="S14948" s="820"/>
      <c r="T14948" s="820"/>
      <c r="U14948" s="820"/>
      <c r="V14948" s="820"/>
      <c r="W14948" s="820"/>
      <c r="X14948" s="820"/>
      <c r="Y14948" s="820"/>
      <c r="Z14948" s="820"/>
    </row>
    <row r="14949" spans="7:26">
      <c r="G14949" s="826"/>
      <c r="H14949" s="820"/>
      <c r="J14949" s="820"/>
      <c r="K14949" s="820"/>
      <c r="L14949" s="820"/>
      <c r="M14949" s="820"/>
      <c r="N14949" s="820"/>
      <c r="O14949" s="820"/>
      <c r="P14949" s="820"/>
      <c r="Q14949" s="820"/>
      <c r="R14949" s="820"/>
      <c r="S14949" s="820"/>
      <c r="T14949" s="820"/>
      <c r="U14949" s="820"/>
      <c r="V14949" s="820"/>
      <c r="W14949" s="820"/>
      <c r="X14949" s="820"/>
      <c r="Y14949" s="820"/>
      <c r="Z14949" s="820"/>
    </row>
    <row r="14950" spans="7:26">
      <c r="G14950" s="826"/>
      <c r="H14950" s="820"/>
      <c r="J14950" s="820"/>
      <c r="K14950" s="820"/>
      <c r="L14950" s="820"/>
      <c r="M14950" s="820"/>
      <c r="N14950" s="820"/>
      <c r="O14950" s="820"/>
      <c r="P14950" s="820"/>
      <c r="Q14950" s="820"/>
      <c r="R14950" s="820"/>
      <c r="S14950" s="820"/>
      <c r="T14950" s="820"/>
      <c r="U14950" s="820"/>
      <c r="V14950" s="820"/>
      <c r="W14950" s="820"/>
      <c r="X14950" s="820"/>
      <c r="Y14950" s="820"/>
      <c r="Z14950" s="820"/>
    </row>
    <row r="14951" spans="7:26">
      <c r="G14951" s="826"/>
      <c r="H14951" s="820"/>
      <c r="J14951" s="820"/>
      <c r="K14951" s="820"/>
      <c r="L14951" s="820"/>
      <c r="M14951" s="820"/>
      <c r="N14951" s="820"/>
      <c r="O14951" s="820"/>
      <c r="P14951" s="820"/>
      <c r="Q14951" s="820"/>
      <c r="R14951" s="820"/>
      <c r="S14951" s="820"/>
      <c r="T14951" s="820"/>
      <c r="U14951" s="820"/>
      <c r="V14951" s="820"/>
      <c r="W14951" s="820"/>
      <c r="X14951" s="820"/>
      <c r="Y14951" s="820"/>
      <c r="Z14951" s="820"/>
    </row>
    <row r="14952" spans="7:26">
      <c r="G14952" s="826"/>
      <c r="H14952" s="820"/>
      <c r="J14952" s="820"/>
      <c r="K14952" s="820"/>
      <c r="L14952" s="820"/>
      <c r="M14952" s="820"/>
      <c r="N14952" s="820"/>
      <c r="O14952" s="820"/>
      <c r="P14952" s="820"/>
      <c r="Q14952" s="820"/>
      <c r="R14952" s="820"/>
      <c r="S14952" s="820"/>
      <c r="T14952" s="820"/>
      <c r="U14952" s="820"/>
      <c r="V14952" s="820"/>
      <c r="W14952" s="820"/>
      <c r="X14952" s="820"/>
      <c r="Y14952" s="820"/>
      <c r="Z14952" s="820"/>
    </row>
    <row r="14953" spans="7:26">
      <c r="G14953" s="826"/>
      <c r="H14953" s="820"/>
      <c r="J14953" s="820"/>
      <c r="K14953" s="820"/>
      <c r="L14953" s="820"/>
      <c r="M14953" s="820"/>
      <c r="N14953" s="820"/>
      <c r="O14953" s="820"/>
      <c r="P14953" s="820"/>
      <c r="Q14953" s="820"/>
      <c r="R14953" s="820"/>
      <c r="S14953" s="820"/>
      <c r="T14953" s="820"/>
      <c r="U14953" s="820"/>
      <c r="V14953" s="820"/>
      <c r="W14953" s="820"/>
      <c r="X14953" s="820"/>
      <c r="Y14953" s="820"/>
      <c r="Z14953" s="820"/>
    </row>
    <row r="14954" spans="7:26">
      <c r="G14954" s="826"/>
      <c r="H14954" s="820"/>
      <c r="J14954" s="820"/>
      <c r="K14954" s="820"/>
      <c r="L14954" s="820"/>
      <c r="M14954" s="820"/>
      <c r="N14954" s="820"/>
      <c r="O14954" s="820"/>
      <c r="P14954" s="820"/>
      <c r="Q14954" s="820"/>
      <c r="R14954" s="820"/>
      <c r="S14954" s="820"/>
      <c r="T14954" s="820"/>
      <c r="U14954" s="820"/>
      <c r="V14954" s="820"/>
      <c r="W14954" s="820"/>
      <c r="X14954" s="820"/>
      <c r="Y14954" s="820"/>
      <c r="Z14954" s="820"/>
    </row>
    <row r="14955" spans="7:26">
      <c r="G14955" s="826"/>
      <c r="H14955" s="820"/>
      <c r="J14955" s="820"/>
      <c r="K14955" s="820"/>
      <c r="L14955" s="820"/>
      <c r="M14955" s="820"/>
      <c r="N14955" s="820"/>
      <c r="O14955" s="820"/>
      <c r="P14955" s="820"/>
      <c r="Q14955" s="820"/>
      <c r="R14955" s="820"/>
      <c r="S14955" s="820"/>
      <c r="T14955" s="820"/>
      <c r="U14955" s="820"/>
      <c r="V14955" s="820"/>
      <c r="W14955" s="820"/>
      <c r="X14955" s="820"/>
      <c r="Y14955" s="820"/>
      <c r="Z14955" s="820"/>
    </row>
    <row r="14956" spans="7:26">
      <c r="G14956" s="826"/>
      <c r="H14956" s="820"/>
      <c r="J14956" s="820"/>
      <c r="K14956" s="820"/>
      <c r="L14956" s="820"/>
      <c r="M14956" s="820"/>
      <c r="N14956" s="820"/>
      <c r="O14956" s="820"/>
      <c r="P14956" s="820"/>
      <c r="Q14956" s="820"/>
      <c r="R14956" s="820"/>
      <c r="S14956" s="820"/>
      <c r="T14956" s="820"/>
      <c r="U14956" s="820"/>
      <c r="V14956" s="820"/>
      <c r="W14956" s="820"/>
      <c r="X14956" s="820"/>
      <c r="Y14956" s="820"/>
      <c r="Z14956" s="820"/>
    </row>
    <row r="14957" spans="7:26">
      <c r="G14957" s="826"/>
      <c r="H14957" s="820"/>
      <c r="J14957" s="820"/>
      <c r="K14957" s="820"/>
      <c r="L14957" s="820"/>
      <c r="M14957" s="820"/>
      <c r="N14957" s="820"/>
      <c r="O14957" s="820"/>
      <c r="P14957" s="820"/>
      <c r="Q14957" s="820"/>
      <c r="R14957" s="820"/>
      <c r="S14957" s="820"/>
      <c r="T14957" s="820"/>
      <c r="U14957" s="820"/>
      <c r="V14957" s="820"/>
      <c r="W14957" s="820"/>
      <c r="X14957" s="820"/>
      <c r="Y14957" s="820"/>
      <c r="Z14957" s="820"/>
    </row>
    <row r="14958" spans="7:26">
      <c r="G14958" s="826"/>
      <c r="H14958" s="820"/>
      <c r="J14958" s="820"/>
      <c r="K14958" s="820"/>
      <c r="L14958" s="820"/>
      <c r="M14958" s="820"/>
      <c r="N14958" s="820"/>
      <c r="O14958" s="820"/>
      <c r="P14958" s="820"/>
      <c r="Q14958" s="820"/>
      <c r="R14958" s="820"/>
      <c r="S14958" s="820"/>
      <c r="T14958" s="820"/>
      <c r="U14958" s="820"/>
      <c r="V14958" s="820"/>
      <c r="W14958" s="820"/>
      <c r="X14958" s="820"/>
      <c r="Y14958" s="820"/>
      <c r="Z14958" s="820"/>
    </row>
    <row r="14959" spans="7:26">
      <c r="G14959" s="826"/>
      <c r="H14959" s="820"/>
      <c r="J14959" s="820"/>
      <c r="K14959" s="820"/>
      <c r="L14959" s="820"/>
      <c r="M14959" s="820"/>
      <c r="N14959" s="820"/>
      <c r="O14959" s="820"/>
      <c r="P14959" s="820"/>
      <c r="Q14959" s="820"/>
      <c r="R14959" s="820"/>
      <c r="S14959" s="820"/>
      <c r="T14959" s="820"/>
      <c r="U14959" s="820"/>
      <c r="V14959" s="820"/>
      <c r="W14959" s="820"/>
      <c r="X14959" s="820"/>
      <c r="Y14959" s="820"/>
      <c r="Z14959" s="820"/>
    </row>
    <row r="14960" spans="7:26">
      <c r="G14960" s="826"/>
      <c r="H14960" s="820"/>
      <c r="J14960" s="820"/>
      <c r="K14960" s="820"/>
      <c r="L14960" s="820"/>
      <c r="M14960" s="820"/>
      <c r="N14960" s="820"/>
      <c r="O14960" s="820"/>
      <c r="P14960" s="820"/>
      <c r="Q14960" s="820"/>
      <c r="R14960" s="820"/>
      <c r="S14960" s="820"/>
      <c r="T14960" s="820"/>
      <c r="U14960" s="820"/>
      <c r="V14960" s="820"/>
      <c r="W14960" s="820"/>
      <c r="X14960" s="820"/>
      <c r="Y14960" s="820"/>
      <c r="Z14960" s="820"/>
    </row>
    <row r="14961" spans="7:26">
      <c r="G14961" s="826"/>
      <c r="H14961" s="820"/>
      <c r="J14961" s="820"/>
      <c r="K14961" s="820"/>
      <c r="L14961" s="820"/>
      <c r="M14961" s="820"/>
      <c r="N14961" s="820"/>
      <c r="O14961" s="820"/>
      <c r="P14961" s="820"/>
      <c r="Q14961" s="820"/>
      <c r="R14961" s="820"/>
      <c r="S14961" s="820"/>
      <c r="T14961" s="820"/>
      <c r="U14961" s="820"/>
      <c r="V14961" s="820"/>
      <c r="W14961" s="820"/>
      <c r="X14961" s="820"/>
      <c r="Y14961" s="820"/>
      <c r="Z14961" s="820"/>
    </row>
    <row r="14962" spans="7:26">
      <c r="G14962" s="826"/>
      <c r="H14962" s="820"/>
      <c r="J14962" s="820"/>
      <c r="K14962" s="820"/>
      <c r="L14962" s="820"/>
      <c r="M14962" s="820"/>
      <c r="N14962" s="820"/>
      <c r="O14962" s="820"/>
      <c r="P14962" s="820"/>
      <c r="Q14962" s="820"/>
      <c r="R14962" s="820"/>
      <c r="S14962" s="820"/>
      <c r="T14962" s="820"/>
      <c r="U14962" s="820"/>
      <c r="V14962" s="820"/>
      <c r="W14962" s="820"/>
      <c r="X14962" s="820"/>
      <c r="Y14962" s="820"/>
      <c r="Z14962" s="820"/>
    </row>
    <row r="14963" spans="7:26">
      <c r="G14963" s="826"/>
      <c r="H14963" s="820"/>
      <c r="J14963" s="820"/>
      <c r="K14963" s="820"/>
      <c r="L14963" s="820"/>
      <c r="M14963" s="820"/>
      <c r="N14963" s="820"/>
      <c r="O14963" s="820"/>
      <c r="P14963" s="820"/>
      <c r="Q14963" s="820"/>
      <c r="R14963" s="820"/>
      <c r="S14963" s="820"/>
      <c r="T14963" s="820"/>
      <c r="U14963" s="820"/>
      <c r="V14963" s="820"/>
      <c r="W14963" s="820"/>
      <c r="X14963" s="820"/>
      <c r="Y14963" s="820"/>
      <c r="Z14963" s="820"/>
    </row>
    <row r="14964" spans="7:26">
      <c r="G14964" s="826"/>
      <c r="H14964" s="820"/>
      <c r="J14964" s="820"/>
      <c r="K14964" s="820"/>
      <c r="L14964" s="820"/>
      <c r="M14964" s="820"/>
      <c r="N14964" s="820"/>
      <c r="O14964" s="820"/>
      <c r="P14964" s="820"/>
      <c r="Q14964" s="820"/>
      <c r="R14964" s="820"/>
      <c r="S14964" s="820"/>
      <c r="T14964" s="820"/>
      <c r="U14964" s="820"/>
      <c r="V14964" s="820"/>
      <c r="W14964" s="820"/>
      <c r="X14964" s="820"/>
      <c r="Y14964" s="820"/>
      <c r="Z14964" s="820"/>
    </row>
    <row r="14965" spans="7:26">
      <c r="G14965" s="826"/>
      <c r="H14965" s="820"/>
      <c r="J14965" s="820"/>
      <c r="K14965" s="820"/>
      <c r="L14965" s="820"/>
      <c r="M14965" s="820"/>
      <c r="N14965" s="820"/>
      <c r="O14965" s="820"/>
      <c r="P14965" s="820"/>
      <c r="Q14965" s="820"/>
      <c r="R14965" s="820"/>
      <c r="S14965" s="820"/>
      <c r="T14965" s="820"/>
      <c r="U14965" s="820"/>
      <c r="V14965" s="820"/>
      <c r="W14965" s="820"/>
      <c r="X14965" s="820"/>
      <c r="Y14965" s="820"/>
      <c r="Z14965" s="820"/>
    </row>
    <row r="14966" spans="7:26">
      <c r="G14966" s="826"/>
      <c r="H14966" s="820"/>
      <c r="J14966" s="820"/>
      <c r="K14966" s="820"/>
      <c r="L14966" s="820"/>
      <c r="M14966" s="820"/>
      <c r="N14966" s="820"/>
      <c r="O14966" s="820"/>
      <c r="P14966" s="820"/>
      <c r="Q14966" s="820"/>
      <c r="R14966" s="820"/>
      <c r="S14966" s="820"/>
      <c r="T14966" s="820"/>
      <c r="U14966" s="820"/>
      <c r="V14966" s="820"/>
      <c r="W14966" s="820"/>
      <c r="X14966" s="820"/>
      <c r="Y14966" s="820"/>
      <c r="Z14966" s="820"/>
    </row>
    <row r="14967" spans="7:26">
      <c r="G14967" s="826"/>
      <c r="H14967" s="820"/>
      <c r="J14967" s="820"/>
      <c r="K14967" s="820"/>
      <c r="L14967" s="820"/>
      <c r="M14967" s="820"/>
      <c r="N14967" s="820"/>
      <c r="O14967" s="820"/>
      <c r="P14967" s="820"/>
      <c r="Q14967" s="820"/>
      <c r="R14967" s="820"/>
      <c r="S14967" s="820"/>
      <c r="T14967" s="820"/>
      <c r="U14967" s="820"/>
      <c r="V14967" s="820"/>
      <c r="W14967" s="820"/>
      <c r="X14967" s="820"/>
      <c r="Y14967" s="820"/>
      <c r="Z14967" s="820"/>
    </row>
    <row r="14968" spans="7:26">
      <c r="G14968" s="826"/>
      <c r="H14968" s="820"/>
      <c r="J14968" s="820"/>
      <c r="K14968" s="820"/>
      <c r="L14968" s="820"/>
      <c r="M14968" s="820"/>
      <c r="N14968" s="820"/>
      <c r="O14968" s="820"/>
      <c r="P14968" s="820"/>
      <c r="Q14968" s="820"/>
      <c r="R14968" s="820"/>
      <c r="S14968" s="820"/>
      <c r="T14968" s="820"/>
      <c r="U14968" s="820"/>
      <c r="V14968" s="820"/>
      <c r="W14968" s="820"/>
      <c r="X14968" s="820"/>
      <c r="Y14968" s="820"/>
      <c r="Z14968" s="820"/>
    </row>
    <row r="14969" spans="7:26">
      <c r="G14969" s="826"/>
      <c r="H14969" s="820"/>
      <c r="J14969" s="820"/>
      <c r="K14969" s="820"/>
      <c r="L14969" s="820"/>
      <c r="M14969" s="820"/>
      <c r="N14969" s="820"/>
      <c r="O14969" s="820"/>
      <c r="P14969" s="820"/>
      <c r="Q14969" s="820"/>
      <c r="R14969" s="820"/>
      <c r="S14969" s="820"/>
      <c r="T14969" s="820"/>
      <c r="U14969" s="820"/>
      <c r="V14969" s="820"/>
      <c r="W14969" s="820"/>
      <c r="X14969" s="820"/>
      <c r="Y14969" s="820"/>
      <c r="Z14969" s="820"/>
    </row>
    <row r="14970" spans="7:26">
      <c r="G14970" s="826"/>
      <c r="H14970" s="820"/>
      <c r="J14970" s="820"/>
      <c r="K14970" s="820"/>
      <c r="L14970" s="820"/>
      <c r="M14970" s="820"/>
      <c r="N14970" s="820"/>
      <c r="O14970" s="820"/>
      <c r="P14970" s="820"/>
      <c r="Q14970" s="820"/>
      <c r="R14970" s="820"/>
      <c r="S14970" s="820"/>
      <c r="T14970" s="820"/>
      <c r="U14970" s="820"/>
      <c r="V14970" s="820"/>
      <c r="W14970" s="820"/>
      <c r="X14970" s="820"/>
      <c r="Y14970" s="820"/>
      <c r="Z14970" s="820"/>
    </row>
    <row r="14971" spans="7:26">
      <c r="G14971" s="826"/>
      <c r="H14971" s="820"/>
      <c r="J14971" s="820"/>
      <c r="K14971" s="820"/>
      <c r="L14971" s="820"/>
      <c r="M14971" s="820"/>
      <c r="N14971" s="820"/>
      <c r="O14971" s="820"/>
      <c r="P14971" s="820"/>
      <c r="Q14971" s="820"/>
      <c r="R14971" s="820"/>
      <c r="S14971" s="820"/>
      <c r="T14971" s="820"/>
      <c r="U14971" s="820"/>
      <c r="V14971" s="820"/>
      <c r="W14971" s="820"/>
      <c r="X14971" s="820"/>
      <c r="Y14971" s="820"/>
      <c r="Z14971" s="820"/>
    </row>
    <row r="14972" spans="7:26">
      <c r="G14972" s="826"/>
      <c r="H14972" s="820"/>
      <c r="J14972" s="820"/>
      <c r="K14972" s="820"/>
      <c r="L14972" s="820"/>
      <c r="M14972" s="820"/>
      <c r="N14972" s="820"/>
      <c r="O14972" s="820"/>
      <c r="P14972" s="820"/>
      <c r="Q14972" s="820"/>
      <c r="R14972" s="820"/>
      <c r="S14972" s="820"/>
      <c r="T14972" s="820"/>
      <c r="U14972" s="820"/>
      <c r="V14972" s="820"/>
      <c r="W14972" s="820"/>
      <c r="X14972" s="820"/>
      <c r="Y14972" s="820"/>
      <c r="Z14972" s="820"/>
    </row>
    <row r="14973" spans="7:26">
      <c r="G14973" s="826"/>
      <c r="H14973" s="820"/>
      <c r="J14973" s="820"/>
      <c r="K14973" s="820"/>
      <c r="L14973" s="820"/>
      <c r="M14973" s="820"/>
      <c r="N14973" s="820"/>
      <c r="O14973" s="820"/>
      <c r="P14973" s="820"/>
      <c r="Q14973" s="820"/>
      <c r="R14973" s="820"/>
      <c r="S14973" s="820"/>
      <c r="T14973" s="820"/>
      <c r="U14973" s="820"/>
      <c r="V14973" s="820"/>
      <c r="W14973" s="820"/>
      <c r="X14973" s="820"/>
      <c r="Y14973" s="820"/>
      <c r="Z14973" s="820"/>
    </row>
    <row r="14974" spans="7:26">
      <c r="G14974" s="826"/>
      <c r="H14974" s="820"/>
      <c r="J14974" s="820"/>
      <c r="K14974" s="820"/>
      <c r="L14974" s="820"/>
      <c r="M14974" s="820"/>
      <c r="N14974" s="820"/>
      <c r="O14974" s="820"/>
      <c r="P14974" s="820"/>
      <c r="Q14974" s="820"/>
      <c r="R14974" s="820"/>
      <c r="S14974" s="820"/>
      <c r="T14974" s="820"/>
      <c r="U14974" s="820"/>
      <c r="V14974" s="820"/>
      <c r="W14974" s="820"/>
      <c r="X14974" s="820"/>
      <c r="Y14974" s="820"/>
      <c r="Z14974" s="820"/>
    </row>
    <row r="14975" spans="7:26">
      <c r="G14975" s="826"/>
      <c r="H14975" s="820"/>
      <c r="J14975" s="820"/>
      <c r="K14975" s="820"/>
      <c r="L14975" s="820"/>
      <c r="M14975" s="820"/>
      <c r="N14975" s="820"/>
      <c r="O14975" s="820"/>
      <c r="P14975" s="820"/>
      <c r="Q14975" s="820"/>
      <c r="R14975" s="820"/>
      <c r="S14975" s="820"/>
      <c r="T14975" s="820"/>
      <c r="U14975" s="820"/>
      <c r="V14975" s="820"/>
      <c r="W14975" s="820"/>
      <c r="X14975" s="820"/>
      <c r="Y14975" s="820"/>
      <c r="Z14975" s="820"/>
    </row>
    <row r="14976" spans="7:26">
      <c r="G14976" s="826"/>
      <c r="H14976" s="820"/>
      <c r="J14976" s="820"/>
      <c r="K14976" s="820"/>
      <c r="L14976" s="820"/>
      <c r="M14976" s="820"/>
      <c r="N14976" s="820"/>
      <c r="O14976" s="820"/>
      <c r="P14976" s="820"/>
      <c r="Q14976" s="820"/>
      <c r="R14976" s="820"/>
      <c r="S14976" s="820"/>
      <c r="T14976" s="820"/>
      <c r="U14976" s="820"/>
      <c r="V14976" s="820"/>
      <c r="W14976" s="820"/>
      <c r="X14976" s="820"/>
      <c r="Y14976" s="820"/>
      <c r="Z14976" s="820"/>
    </row>
    <row r="14977" spans="7:26">
      <c r="G14977" s="826"/>
      <c r="H14977" s="820"/>
      <c r="J14977" s="820"/>
      <c r="K14977" s="820"/>
      <c r="L14977" s="820"/>
      <c r="M14977" s="820"/>
      <c r="N14977" s="820"/>
      <c r="O14977" s="820"/>
      <c r="P14977" s="820"/>
      <c r="Q14977" s="820"/>
      <c r="R14977" s="820"/>
      <c r="S14977" s="820"/>
      <c r="T14977" s="820"/>
      <c r="U14977" s="820"/>
      <c r="V14977" s="820"/>
      <c r="W14977" s="820"/>
      <c r="X14977" s="820"/>
      <c r="Y14977" s="820"/>
      <c r="Z14977" s="820"/>
    </row>
    <row r="14978" spans="7:26">
      <c r="G14978" s="826"/>
      <c r="H14978" s="820"/>
      <c r="J14978" s="820"/>
      <c r="K14978" s="820"/>
      <c r="L14978" s="820"/>
      <c r="M14978" s="820"/>
      <c r="N14978" s="820"/>
      <c r="O14978" s="820"/>
      <c r="P14978" s="820"/>
      <c r="Q14978" s="820"/>
      <c r="R14978" s="820"/>
      <c r="S14978" s="820"/>
      <c r="T14978" s="820"/>
      <c r="U14978" s="820"/>
      <c r="V14978" s="820"/>
      <c r="W14978" s="820"/>
      <c r="X14978" s="820"/>
      <c r="Y14978" s="820"/>
      <c r="Z14978" s="820"/>
    </row>
    <row r="14979" spans="7:26">
      <c r="G14979" s="826"/>
      <c r="H14979" s="820"/>
      <c r="J14979" s="820"/>
      <c r="K14979" s="820"/>
      <c r="L14979" s="820"/>
      <c r="M14979" s="820"/>
      <c r="N14979" s="820"/>
      <c r="O14979" s="820"/>
      <c r="P14979" s="820"/>
      <c r="Q14979" s="820"/>
      <c r="R14979" s="820"/>
      <c r="S14979" s="820"/>
      <c r="T14979" s="820"/>
      <c r="U14979" s="820"/>
      <c r="V14979" s="820"/>
      <c r="W14979" s="820"/>
      <c r="X14979" s="820"/>
      <c r="Y14979" s="820"/>
      <c r="Z14979" s="820"/>
    </row>
    <row r="14980" spans="7:26">
      <c r="G14980" s="826"/>
      <c r="H14980" s="820"/>
      <c r="J14980" s="820"/>
      <c r="K14980" s="820"/>
      <c r="L14980" s="820"/>
      <c r="M14980" s="820"/>
      <c r="N14980" s="820"/>
      <c r="O14980" s="820"/>
      <c r="P14980" s="820"/>
      <c r="Q14980" s="820"/>
      <c r="R14980" s="820"/>
      <c r="S14980" s="820"/>
      <c r="T14980" s="820"/>
      <c r="U14980" s="820"/>
      <c r="V14980" s="820"/>
      <c r="W14980" s="820"/>
      <c r="X14980" s="820"/>
      <c r="Y14980" s="820"/>
      <c r="Z14980" s="820"/>
    </row>
    <row r="14981" spans="7:26">
      <c r="G14981" s="826"/>
      <c r="H14981" s="820"/>
      <c r="J14981" s="820"/>
      <c r="K14981" s="820"/>
      <c r="L14981" s="820"/>
      <c r="M14981" s="820"/>
      <c r="N14981" s="820"/>
      <c r="O14981" s="820"/>
      <c r="P14981" s="820"/>
      <c r="Q14981" s="820"/>
      <c r="R14981" s="820"/>
      <c r="S14981" s="820"/>
      <c r="T14981" s="820"/>
      <c r="U14981" s="820"/>
      <c r="V14981" s="820"/>
      <c r="W14981" s="820"/>
      <c r="X14981" s="820"/>
      <c r="Y14981" s="820"/>
      <c r="Z14981" s="820"/>
    </row>
    <row r="14982" spans="7:26">
      <c r="G14982" s="826"/>
      <c r="H14982" s="820"/>
      <c r="J14982" s="820"/>
      <c r="K14982" s="820"/>
      <c r="L14982" s="820"/>
      <c r="M14982" s="820"/>
      <c r="N14982" s="820"/>
      <c r="O14982" s="820"/>
      <c r="P14982" s="820"/>
      <c r="Q14982" s="820"/>
      <c r="R14982" s="820"/>
      <c r="S14982" s="820"/>
      <c r="T14982" s="820"/>
      <c r="U14982" s="820"/>
      <c r="V14982" s="820"/>
      <c r="W14982" s="820"/>
      <c r="X14982" s="820"/>
      <c r="Y14982" s="820"/>
      <c r="Z14982" s="820"/>
    </row>
    <row r="14983" spans="7:26">
      <c r="G14983" s="826"/>
      <c r="H14983" s="820"/>
      <c r="J14983" s="820"/>
      <c r="K14983" s="820"/>
      <c r="L14983" s="820"/>
      <c r="M14983" s="820"/>
      <c r="N14983" s="820"/>
      <c r="O14983" s="820"/>
      <c r="P14983" s="820"/>
      <c r="Q14983" s="820"/>
      <c r="R14983" s="820"/>
      <c r="S14983" s="820"/>
      <c r="T14983" s="820"/>
      <c r="U14983" s="820"/>
      <c r="V14983" s="820"/>
      <c r="W14983" s="820"/>
      <c r="X14983" s="820"/>
      <c r="Y14983" s="820"/>
      <c r="Z14983" s="820"/>
    </row>
    <row r="14984" spans="7:26">
      <c r="G14984" s="826"/>
      <c r="H14984" s="820"/>
      <c r="J14984" s="820"/>
      <c r="K14984" s="820"/>
      <c r="L14984" s="820"/>
      <c r="M14984" s="820"/>
      <c r="N14984" s="820"/>
      <c r="O14984" s="820"/>
      <c r="P14984" s="820"/>
      <c r="Q14984" s="820"/>
      <c r="R14984" s="820"/>
      <c r="S14984" s="820"/>
      <c r="T14984" s="820"/>
      <c r="U14984" s="820"/>
      <c r="V14984" s="820"/>
      <c r="W14984" s="820"/>
      <c r="X14984" s="820"/>
      <c r="Y14984" s="820"/>
      <c r="Z14984" s="820"/>
    </row>
    <row r="14985" spans="7:26">
      <c r="G14985" s="826"/>
      <c r="H14985" s="820"/>
      <c r="J14985" s="820"/>
      <c r="K14985" s="820"/>
      <c r="L14985" s="820"/>
      <c r="M14985" s="820"/>
      <c r="N14985" s="820"/>
      <c r="O14985" s="820"/>
      <c r="P14985" s="820"/>
      <c r="Q14985" s="820"/>
      <c r="R14985" s="820"/>
      <c r="S14985" s="820"/>
      <c r="T14985" s="820"/>
      <c r="U14985" s="820"/>
      <c r="V14985" s="820"/>
      <c r="W14985" s="820"/>
      <c r="X14985" s="820"/>
      <c r="Y14985" s="820"/>
      <c r="Z14985" s="820"/>
    </row>
    <row r="14986" spans="7:26">
      <c r="G14986" s="826"/>
      <c r="H14986" s="820"/>
      <c r="J14986" s="820"/>
      <c r="K14986" s="820"/>
      <c r="L14986" s="820"/>
      <c r="M14986" s="820"/>
      <c r="N14986" s="820"/>
      <c r="O14986" s="820"/>
      <c r="P14986" s="820"/>
      <c r="Q14986" s="820"/>
      <c r="R14986" s="820"/>
      <c r="S14986" s="820"/>
      <c r="T14986" s="820"/>
      <c r="U14986" s="820"/>
      <c r="V14986" s="820"/>
      <c r="W14986" s="820"/>
      <c r="X14986" s="820"/>
      <c r="Y14986" s="820"/>
      <c r="Z14986" s="820"/>
    </row>
    <row r="14987" spans="7:26">
      <c r="G14987" s="826"/>
      <c r="H14987" s="820"/>
      <c r="J14987" s="820"/>
      <c r="K14987" s="820"/>
      <c r="L14987" s="820"/>
      <c r="M14987" s="820"/>
      <c r="N14987" s="820"/>
      <c r="O14987" s="820"/>
      <c r="P14987" s="820"/>
      <c r="Q14987" s="820"/>
      <c r="R14987" s="820"/>
      <c r="S14987" s="820"/>
      <c r="T14987" s="820"/>
      <c r="U14987" s="820"/>
      <c r="V14987" s="820"/>
      <c r="W14987" s="820"/>
      <c r="X14987" s="820"/>
      <c r="Y14987" s="820"/>
      <c r="Z14987" s="820"/>
    </row>
    <row r="14988" spans="7:26">
      <c r="G14988" s="826"/>
      <c r="H14988" s="820"/>
      <c r="J14988" s="820"/>
      <c r="K14988" s="820"/>
      <c r="L14988" s="820"/>
      <c r="M14988" s="820"/>
      <c r="N14988" s="820"/>
      <c r="O14988" s="820"/>
      <c r="P14988" s="820"/>
      <c r="Q14988" s="820"/>
      <c r="R14988" s="820"/>
      <c r="S14988" s="820"/>
      <c r="T14988" s="820"/>
      <c r="U14988" s="820"/>
      <c r="V14988" s="820"/>
      <c r="W14988" s="820"/>
      <c r="X14988" s="820"/>
      <c r="Y14988" s="820"/>
      <c r="Z14988" s="820"/>
    </row>
    <row r="14989" spans="7:26">
      <c r="G14989" s="826"/>
      <c r="H14989" s="820"/>
      <c r="J14989" s="820"/>
      <c r="K14989" s="820"/>
      <c r="L14989" s="820"/>
      <c r="M14989" s="820"/>
      <c r="N14989" s="820"/>
      <c r="O14989" s="820"/>
      <c r="P14989" s="820"/>
      <c r="Q14989" s="820"/>
      <c r="R14989" s="820"/>
      <c r="S14989" s="820"/>
      <c r="T14989" s="820"/>
      <c r="U14989" s="820"/>
      <c r="V14989" s="820"/>
      <c r="W14989" s="820"/>
      <c r="X14989" s="820"/>
      <c r="Y14989" s="820"/>
      <c r="Z14989" s="820"/>
    </row>
    <row r="14990" spans="7:26">
      <c r="G14990" s="826"/>
      <c r="H14990" s="820"/>
      <c r="J14990" s="820"/>
      <c r="K14990" s="820"/>
      <c r="L14990" s="820"/>
      <c r="M14990" s="820"/>
      <c r="N14990" s="820"/>
      <c r="O14990" s="820"/>
      <c r="P14990" s="820"/>
      <c r="Q14990" s="820"/>
      <c r="R14990" s="820"/>
      <c r="S14990" s="820"/>
      <c r="T14990" s="820"/>
      <c r="U14990" s="820"/>
      <c r="V14990" s="820"/>
      <c r="W14990" s="820"/>
      <c r="X14990" s="820"/>
      <c r="Y14990" s="820"/>
      <c r="Z14990" s="820"/>
    </row>
    <row r="14991" spans="7:26">
      <c r="G14991" s="826"/>
      <c r="H14991" s="820"/>
      <c r="J14991" s="820"/>
      <c r="K14991" s="820"/>
      <c r="L14991" s="820"/>
      <c r="M14991" s="820"/>
      <c r="N14991" s="820"/>
      <c r="O14991" s="820"/>
      <c r="P14991" s="820"/>
      <c r="Q14991" s="820"/>
      <c r="R14991" s="820"/>
      <c r="S14991" s="820"/>
      <c r="T14991" s="820"/>
      <c r="U14991" s="820"/>
      <c r="V14991" s="820"/>
      <c r="W14991" s="820"/>
      <c r="X14991" s="820"/>
      <c r="Y14991" s="820"/>
      <c r="Z14991" s="820"/>
    </row>
    <row r="14992" spans="7:26">
      <c r="G14992" s="826"/>
      <c r="H14992" s="820"/>
      <c r="J14992" s="820"/>
      <c r="K14992" s="820"/>
      <c r="L14992" s="820"/>
      <c r="M14992" s="820"/>
      <c r="N14992" s="820"/>
      <c r="O14992" s="820"/>
      <c r="P14992" s="820"/>
      <c r="Q14992" s="820"/>
      <c r="R14992" s="820"/>
      <c r="S14992" s="820"/>
      <c r="T14992" s="820"/>
      <c r="U14992" s="820"/>
      <c r="V14992" s="820"/>
      <c r="W14992" s="820"/>
      <c r="X14992" s="820"/>
      <c r="Y14992" s="820"/>
      <c r="Z14992" s="820"/>
    </row>
    <row r="14993" spans="7:26">
      <c r="G14993" s="826"/>
      <c r="H14993" s="820"/>
      <c r="J14993" s="820"/>
      <c r="K14993" s="820"/>
      <c r="L14993" s="820"/>
      <c r="M14993" s="820"/>
      <c r="N14993" s="820"/>
      <c r="O14993" s="820"/>
      <c r="P14993" s="820"/>
      <c r="Q14993" s="820"/>
      <c r="R14993" s="820"/>
      <c r="S14993" s="820"/>
      <c r="T14993" s="820"/>
      <c r="U14993" s="820"/>
      <c r="V14993" s="820"/>
      <c r="W14993" s="820"/>
      <c r="X14993" s="820"/>
      <c r="Y14993" s="820"/>
      <c r="Z14993" s="820"/>
    </row>
    <row r="14994" spans="7:26">
      <c r="G14994" s="826"/>
      <c r="H14994" s="820"/>
      <c r="J14994" s="820"/>
      <c r="K14994" s="820"/>
      <c r="L14994" s="820"/>
      <c r="M14994" s="820"/>
      <c r="N14994" s="820"/>
      <c r="O14994" s="820"/>
      <c r="P14994" s="820"/>
      <c r="Q14994" s="820"/>
      <c r="R14994" s="820"/>
      <c r="S14994" s="820"/>
      <c r="T14994" s="820"/>
      <c r="U14994" s="820"/>
      <c r="V14994" s="820"/>
      <c r="W14994" s="820"/>
      <c r="X14994" s="820"/>
      <c r="Y14994" s="820"/>
      <c r="Z14994" s="820"/>
    </row>
    <row r="14995" spans="7:26">
      <c r="G14995" s="826"/>
      <c r="H14995" s="820"/>
      <c r="J14995" s="820"/>
      <c r="K14995" s="820"/>
      <c r="L14995" s="820"/>
      <c r="M14995" s="820"/>
      <c r="N14995" s="820"/>
      <c r="O14995" s="820"/>
      <c r="P14995" s="820"/>
      <c r="Q14995" s="820"/>
      <c r="R14995" s="820"/>
      <c r="S14995" s="820"/>
      <c r="T14995" s="820"/>
      <c r="U14995" s="820"/>
      <c r="V14995" s="820"/>
      <c r="W14995" s="820"/>
      <c r="X14995" s="820"/>
      <c r="Y14995" s="820"/>
      <c r="Z14995" s="820"/>
    </row>
    <row r="14996" spans="7:26">
      <c r="G14996" s="826"/>
      <c r="H14996" s="820"/>
      <c r="J14996" s="820"/>
      <c r="K14996" s="820"/>
      <c r="L14996" s="820"/>
      <c r="M14996" s="820"/>
      <c r="N14996" s="820"/>
      <c r="O14996" s="820"/>
      <c r="P14996" s="820"/>
      <c r="Q14996" s="820"/>
      <c r="R14996" s="820"/>
      <c r="S14996" s="820"/>
      <c r="T14996" s="820"/>
      <c r="U14996" s="820"/>
      <c r="V14996" s="820"/>
      <c r="W14996" s="820"/>
      <c r="X14996" s="820"/>
      <c r="Y14996" s="820"/>
      <c r="Z14996" s="820"/>
    </row>
    <row r="14997" spans="7:26">
      <c r="G14997" s="826"/>
      <c r="H14997" s="820"/>
      <c r="J14997" s="820"/>
      <c r="K14997" s="820"/>
      <c r="L14997" s="820"/>
      <c r="M14997" s="820"/>
      <c r="N14997" s="820"/>
      <c r="O14997" s="820"/>
      <c r="P14997" s="820"/>
      <c r="Q14997" s="820"/>
      <c r="R14997" s="820"/>
      <c r="S14997" s="820"/>
      <c r="T14997" s="820"/>
      <c r="U14997" s="820"/>
      <c r="V14997" s="820"/>
      <c r="W14997" s="820"/>
      <c r="X14997" s="820"/>
      <c r="Y14997" s="820"/>
      <c r="Z14997" s="820"/>
    </row>
    <row r="14998" spans="7:26">
      <c r="G14998" s="826"/>
      <c r="H14998" s="820"/>
      <c r="J14998" s="820"/>
      <c r="K14998" s="820"/>
      <c r="L14998" s="820"/>
      <c r="M14998" s="820"/>
      <c r="N14998" s="820"/>
      <c r="O14998" s="820"/>
      <c r="P14998" s="820"/>
      <c r="Q14998" s="820"/>
      <c r="R14998" s="820"/>
      <c r="S14998" s="820"/>
      <c r="T14998" s="820"/>
      <c r="U14998" s="820"/>
      <c r="V14998" s="820"/>
      <c r="W14998" s="820"/>
      <c r="X14998" s="820"/>
      <c r="Y14998" s="820"/>
      <c r="Z14998" s="820"/>
    </row>
    <row r="14999" spans="7:26">
      <c r="G14999" s="826"/>
      <c r="H14999" s="820"/>
      <c r="J14999" s="820"/>
      <c r="K14999" s="820"/>
      <c r="L14999" s="820"/>
      <c r="M14999" s="820"/>
      <c r="N14999" s="820"/>
      <c r="O14999" s="820"/>
      <c r="P14999" s="820"/>
      <c r="Q14999" s="820"/>
      <c r="R14999" s="820"/>
      <c r="S14999" s="820"/>
      <c r="T14999" s="820"/>
      <c r="U14999" s="820"/>
      <c r="V14999" s="820"/>
      <c r="W14999" s="820"/>
      <c r="X14999" s="820"/>
      <c r="Y14999" s="820"/>
      <c r="Z14999" s="820"/>
    </row>
    <row r="15000" spans="7:26">
      <c r="G15000" s="826"/>
      <c r="H15000" s="820"/>
      <c r="J15000" s="820"/>
      <c r="K15000" s="820"/>
      <c r="L15000" s="820"/>
      <c r="M15000" s="820"/>
      <c r="N15000" s="820"/>
      <c r="O15000" s="820"/>
      <c r="P15000" s="820"/>
      <c r="Q15000" s="820"/>
      <c r="R15000" s="820"/>
      <c r="S15000" s="820"/>
      <c r="T15000" s="820"/>
      <c r="U15000" s="820"/>
      <c r="V15000" s="820"/>
      <c r="W15000" s="820"/>
      <c r="X15000" s="820"/>
      <c r="Y15000" s="820"/>
      <c r="Z15000" s="820"/>
    </row>
    <row r="15001" spans="7:26">
      <c r="G15001" s="826"/>
      <c r="H15001" s="820"/>
      <c r="J15001" s="820"/>
      <c r="K15001" s="820"/>
      <c r="L15001" s="820"/>
      <c r="M15001" s="820"/>
      <c r="N15001" s="820"/>
      <c r="O15001" s="820"/>
      <c r="P15001" s="820"/>
      <c r="Q15001" s="820"/>
      <c r="R15001" s="820"/>
      <c r="S15001" s="820"/>
      <c r="T15001" s="820"/>
      <c r="U15001" s="820"/>
      <c r="V15001" s="820"/>
      <c r="W15001" s="820"/>
      <c r="X15001" s="820"/>
      <c r="Y15001" s="820"/>
      <c r="Z15001" s="820"/>
    </row>
    <row r="15002" spans="7:26">
      <c r="G15002" s="826"/>
      <c r="H15002" s="820"/>
      <c r="J15002" s="820"/>
      <c r="K15002" s="820"/>
      <c r="L15002" s="820"/>
      <c r="M15002" s="820"/>
      <c r="N15002" s="820"/>
      <c r="O15002" s="820"/>
      <c r="P15002" s="820"/>
      <c r="Q15002" s="820"/>
      <c r="R15002" s="820"/>
      <c r="S15002" s="820"/>
      <c r="T15002" s="820"/>
      <c r="U15002" s="820"/>
      <c r="V15002" s="820"/>
      <c r="W15002" s="820"/>
      <c r="X15002" s="820"/>
      <c r="Y15002" s="820"/>
      <c r="Z15002" s="820"/>
    </row>
    <row r="15003" spans="7:26">
      <c r="G15003" s="826"/>
      <c r="H15003" s="820"/>
      <c r="J15003" s="820"/>
      <c r="K15003" s="820"/>
      <c r="L15003" s="820"/>
      <c r="M15003" s="820"/>
      <c r="N15003" s="820"/>
      <c r="O15003" s="820"/>
      <c r="P15003" s="820"/>
      <c r="Q15003" s="820"/>
      <c r="R15003" s="820"/>
      <c r="S15003" s="820"/>
      <c r="T15003" s="820"/>
      <c r="U15003" s="820"/>
      <c r="V15003" s="820"/>
      <c r="W15003" s="820"/>
      <c r="X15003" s="820"/>
      <c r="Y15003" s="820"/>
      <c r="Z15003" s="820"/>
    </row>
    <row r="15004" spans="7:26">
      <c r="G15004" s="826"/>
      <c r="H15004" s="820"/>
      <c r="J15004" s="820"/>
      <c r="K15004" s="820"/>
      <c r="L15004" s="820"/>
      <c r="M15004" s="820"/>
      <c r="N15004" s="820"/>
      <c r="O15004" s="820"/>
      <c r="P15004" s="820"/>
      <c r="Q15004" s="820"/>
      <c r="R15004" s="820"/>
      <c r="S15004" s="820"/>
      <c r="T15004" s="820"/>
      <c r="U15004" s="820"/>
      <c r="V15004" s="820"/>
      <c r="W15004" s="820"/>
      <c r="X15004" s="820"/>
      <c r="Y15004" s="820"/>
      <c r="Z15004" s="820"/>
    </row>
    <row r="15005" spans="7:26">
      <c r="G15005" s="826"/>
      <c r="H15005" s="820"/>
      <c r="J15005" s="820"/>
      <c r="K15005" s="820"/>
      <c r="L15005" s="820"/>
      <c r="M15005" s="820"/>
      <c r="N15005" s="820"/>
      <c r="O15005" s="820"/>
      <c r="P15005" s="820"/>
      <c r="Q15005" s="820"/>
      <c r="R15005" s="820"/>
      <c r="S15005" s="820"/>
      <c r="T15005" s="820"/>
      <c r="U15005" s="820"/>
      <c r="V15005" s="820"/>
      <c r="W15005" s="820"/>
      <c r="X15005" s="820"/>
      <c r="Y15005" s="820"/>
      <c r="Z15005" s="820"/>
    </row>
    <row r="15006" spans="7:26">
      <c r="G15006" s="826"/>
      <c r="H15006" s="820"/>
      <c r="J15006" s="820"/>
      <c r="K15006" s="820"/>
      <c r="L15006" s="820"/>
      <c r="M15006" s="820"/>
      <c r="N15006" s="820"/>
      <c r="O15006" s="820"/>
      <c r="P15006" s="820"/>
      <c r="Q15006" s="820"/>
      <c r="R15006" s="820"/>
      <c r="S15006" s="820"/>
      <c r="T15006" s="820"/>
      <c r="U15006" s="820"/>
      <c r="V15006" s="820"/>
      <c r="W15006" s="820"/>
      <c r="X15006" s="820"/>
      <c r="Y15006" s="820"/>
      <c r="Z15006" s="820"/>
    </row>
    <row r="15007" spans="7:26">
      <c r="G15007" s="826"/>
      <c r="H15007" s="820"/>
      <c r="J15007" s="820"/>
      <c r="K15007" s="820"/>
      <c r="L15007" s="820"/>
      <c r="M15007" s="820"/>
      <c r="N15007" s="820"/>
      <c r="O15007" s="820"/>
      <c r="P15007" s="820"/>
      <c r="Q15007" s="820"/>
      <c r="R15007" s="820"/>
      <c r="S15007" s="820"/>
      <c r="T15007" s="820"/>
      <c r="U15007" s="820"/>
      <c r="V15007" s="820"/>
      <c r="W15007" s="820"/>
      <c r="X15007" s="820"/>
      <c r="Y15007" s="820"/>
      <c r="Z15007" s="820"/>
    </row>
    <row r="15008" spans="7:26">
      <c r="G15008" s="826"/>
      <c r="H15008" s="820"/>
      <c r="J15008" s="820"/>
      <c r="K15008" s="820"/>
      <c r="L15008" s="820"/>
      <c r="M15008" s="820"/>
      <c r="N15008" s="820"/>
      <c r="O15008" s="820"/>
      <c r="P15008" s="820"/>
      <c r="Q15008" s="820"/>
      <c r="R15008" s="820"/>
      <c r="S15008" s="820"/>
      <c r="T15008" s="820"/>
      <c r="U15008" s="820"/>
      <c r="V15008" s="820"/>
      <c r="W15008" s="820"/>
      <c r="X15008" s="820"/>
      <c r="Y15008" s="820"/>
      <c r="Z15008" s="820"/>
    </row>
    <row r="15009" spans="7:26">
      <c r="G15009" s="826"/>
      <c r="H15009" s="820"/>
      <c r="J15009" s="820"/>
      <c r="K15009" s="820"/>
      <c r="L15009" s="820"/>
      <c r="M15009" s="820"/>
      <c r="N15009" s="820"/>
      <c r="O15009" s="820"/>
      <c r="P15009" s="820"/>
      <c r="Q15009" s="820"/>
      <c r="R15009" s="820"/>
      <c r="S15009" s="820"/>
      <c r="T15009" s="820"/>
      <c r="U15009" s="820"/>
      <c r="V15009" s="820"/>
      <c r="W15009" s="820"/>
      <c r="X15009" s="820"/>
      <c r="Y15009" s="820"/>
      <c r="Z15009" s="820"/>
    </row>
    <row r="15010" spans="7:26">
      <c r="G15010" s="826"/>
      <c r="H15010" s="820"/>
      <c r="J15010" s="820"/>
      <c r="K15010" s="820"/>
      <c r="L15010" s="820"/>
      <c r="M15010" s="820"/>
      <c r="N15010" s="820"/>
      <c r="O15010" s="820"/>
      <c r="P15010" s="820"/>
      <c r="Q15010" s="820"/>
      <c r="R15010" s="820"/>
      <c r="S15010" s="820"/>
      <c r="T15010" s="820"/>
      <c r="U15010" s="820"/>
      <c r="V15010" s="820"/>
      <c r="W15010" s="820"/>
      <c r="X15010" s="820"/>
      <c r="Y15010" s="820"/>
      <c r="Z15010" s="820"/>
    </row>
    <row r="15011" spans="7:26">
      <c r="G15011" s="826"/>
      <c r="H15011" s="820"/>
      <c r="J15011" s="820"/>
      <c r="K15011" s="820"/>
      <c r="L15011" s="820"/>
      <c r="M15011" s="820"/>
      <c r="N15011" s="820"/>
      <c r="O15011" s="820"/>
      <c r="P15011" s="820"/>
      <c r="Q15011" s="820"/>
      <c r="R15011" s="820"/>
      <c r="S15011" s="820"/>
      <c r="T15011" s="820"/>
      <c r="U15011" s="820"/>
      <c r="V15011" s="820"/>
      <c r="W15011" s="820"/>
      <c r="X15011" s="820"/>
      <c r="Y15011" s="820"/>
      <c r="Z15011" s="820"/>
    </row>
    <row r="15012" spans="7:26">
      <c r="G15012" s="826"/>
      <c r="H15012" s="820"/>
      <c r="J15012" s="820"/>
      <c r="K15012" s="820"/>
      <c r="L15012" s="820"/>
      <c r="M15012" s="820"/>
      <c r="N15012" s="820"/>
      <c r="O15012" s="820"/>
      <c r="P15012" s="820"/>
      <c r="Q15012" s="820"/>
      <c r="R15012" s="820"/>
      <c r="S15012" s="820"/>
      <c r="T15012" s="820"/>
      <c r="U15012" s="820"/>
      <c r="V15012" s="820"/>
      <c r="W15012" s="820"/>
      <c r="X15012" s="820"/>
      <c r="Y15012" s="820"/>
      <c r="Z15012" s="820"/>
    </row>
    <row r="15013" spans="7:26">
      <c r="G15013" s="826"/>
      <c r="H15013" s="820"/>
      <c r="J15013" s="820"/>
      <c r="K15013" s="820"/>
      <c r="L15013" s="820"/>
      <c r="M15013" s="820"/>
      <c r="N15013" s="820"/>
      <c r="O15013" s="820"/>
      <c r="P15013" s="820"/>
      <c r="Q15013" s="820"/>
      <c r="R15013" s="820"/>
      <c r="S15013" s="820"/>
      <c r="T15013" s="820"/>
      <c r="U15013" s="820"/>
      <c r="V15013" s="820"/>
      <c r="W15013" s="820"/>
      <c r="X15013" s="820"/>
      <c r="Y15013" s="820"/>
      <c r="Z15013" s="820"/>
    </row>
    <row r="15014" spans="7:26">
      <c r="G15014" s="826"/>
      <c r="H15014" s="820"/>
      <c r="J15014" s="820"/>
      <c r="K15014" s="820"/>
      <c r="L15014" s="820"/>
      <c r="M15014" s="820"/>
      <c r="N15014" s="820"/>
      <c r="O15014" s="820"/>
      <c r="P15014" s="820"/>
      <c r="Q15014" s="820"/>
      <c r="R15014" s="820"/>
      <c r="S15014" s="820"/>
      <c r="T15014" s="820"/>
      <c r="U15014" s="820"/>
      <c r="V15014" s="820"/>
      <c r="W15014" s="820"/>
      <c r="X15014" s="820"/>
      <c r="Y15014" s="820"/>
      <c r="Z15014" s="820"/>
    </row>
    <row r="15015" spans="7:26">
      <c r="G15015" s="826"/>
      <c r="H15015" s="820"/>
      <c r="J15015" s="820"/>
      <c r="K15015" s="820"/>
      <c r="L15015" s="820"/>
      <c r="M15015" s="820"/>
      <c r="N15015" s="820"/>
      <c r="O15015" s="820"/>
      <c r="P15015" s="820"/>
      <c r="Q15015" s="820"/>
      <c r="R15015" s="820"/>
      <c r="S15015" s="820"/>
      <c r="T15015" s="820"/>
      <c r="U15015" s="820"/>
      <c r="V15015" s="820"/>
      <c r="W15015" s="820"/>
      <c r="X15015" s="820"/>
      <c r="Y15015" s="820"/>
      <c r="Z15015" s="820"/>
    </row>
    <row r="15016" spans="7:26">
      <c r="G15016" s="826"/>
      <c r="H15016" s="820"/>
      <c r="J15016" s="820"/>
      <c r="K15016" s="820"/>
      <c r="L15016" s="820"/>
      <c r="M15016" s="820"/>
      <c r="N15016" s="820"/>
      <c r="O15016" s="820"/>
      <c r="P15016" s="820"/>
      <c r="Q15016" s="820"/>
      <c r="R15016" s="820"/>
      <c r="S15016" s="820"/>
      <c r="T15016" s="820"/>
      <c r="U15016" s="820"/>
      <c r="V15016" s="820"/>
      <c r="W15016" s="820"/>
      <c r="X15016" s="820"/>
      <c r="Y15016" s="820"/>
      <c r="Z15016" s="820"/>
    </row>
    <row r="15017" spans="7:26">
      <c r="G15017" s="826"/>
      <c r="H15017" s="820"/>
      <c r="J15017" s="820"/>
      <c r="K15017" s="820"/>
      <c r="L15017" s="820"/>
      <c r="M15017" s="820"/>
      <c r="N15017" s="820"/>
      <c r="O15017" s="820"/>
      <c r="P15017" s="820"/>
      <c r="Q15017" s="820"/>
      <c r="R15017" s="820"/>
      <c r="S15017" s="820"/>
      <c r="T15017" s="820"/>
      <c r="U15017" s="820"/>
      <c r="V15017" s="820"/>
      <c r="W15017" s="820"/>
      <c r="X15017" s="820"/>
      <c r="Y15017" s="820"/>
      <c r="Z15017" s="820"/>
    </row>
    <row r="15018" spans="7:26">
      <c r="G15018" s="826"/>
      <c r="H15018" s="820"/>
      <c r="J15018" s="820"/>
      <c r="K15018" s="820"/>
      <c r="L15018" s="820"/>
      <c r="M15018" s="820"/>
      <c r="N15018" s="820"/>
      <c r="O15018" s="820"/>
      <c r="P15018" s="820"/>
      <c r="Q15018" s="820"/>
      <c r="R15018" s="820"/>
      <c r="S15018" s="820"/>
      <c r="T15018" s="820"/>
      <c r="U15018" s="820"/>
      <c r="V15018" s="820"/>
      <c r="W15018" s="820"/>
      <c r="X15018" s="820"/>
      <c r="Y15018" s="820"/>
      <c r="Z15018" s="820"/>
    </row>
    <row r="15019" spans="7:26">
      <c r="G15019" s="826"/>
      <c r="H15019" s="820"/>
      <c r="J15019" s="820"/>
      <c r="K15019" s="820"/>
      <c r="L15019" s="820"/>
      <c r="M15019" s="820"/>
      <c r="N15019" s="820"/>
      <c r="O15019" s="820"/>
      <c r="P15019" s="820"/>
      <c r="Q15019" s="820"/>
      <c r="R15019" s="820"/>
      <c r="S15019" s="820"/>
      <c r="T15019" s="820"/>
      <c r="U15019" s="820"/>
      <c r="V15019" s="820"/>
      <c r="W15019" s="820"/>
      <c r="X15019" s="820"/>
      <c r="Y15019" s="820"/>
      <c r="Z15019" s="820"/>
    </row>
    <row r="15020" spans="7:26">
      <c r="G15020" s="826"/>
      <c r="H15020" s="820"/>
      <c r="J15020" s="820"/>
      <c r="K15020" s="820"/>
      <c r="L15020" s="820"/>
      <c r="M15020" s="820"/>
      <c r="N15020" s="820"/>
      <c r="O15020" s="820"/>
      <c r="P15020" s="820"/>
      <c r="Q15020" s="820"/>
      <c r="R15020" s="820"/>
      <c r="S15020" s="820"/>
      <c r="T15020" s="820"/>
      <c r="U15020" s="820"/>
      <c r="V15020" s="820"/>
      <c r="W15020" s="820"/>
      <c r="X15020" s="820"/>
      <c r="Y15020" s="820"/>
      <c r="Z15020" s="820"/>
    </row>
    <row r="15021" spans="7:26">
      <c r="G15021" s="826"/>
      <c r="H15021" s="820"/>
      <c r="J15021" s="820"/>
      <c r="K15021" s="820"/>
      <c r="L15021" s="820"/>
      <c r="M15021" s="820"/>
      <c r="N15021" s="820"/>
      <c r="O15021" s="820"/>
      <c r="P15021" s="820"/>
      <c r="Q15021" s="820"/>
      <c r="R15021" s="820"/>
      <c r="S15021" s="820"/>
      <c r="T15021" s="820"/>
      <c r="U15021" s="820"/>
      <c r="V15021" s="820"/>
      <c r="W15021" s="820"/>
      <c r="X15021" s="820"/>
      <c r="Y15021" s="820"/>
      <c r="Z15021" s="820"/>
    </row>
    <row r="15022" spans="7:26">
      <c r="G15022" s="826"/>
      <c r="H15022" s="820"/>
      <c r="J15022" s="820"/>
      <c r="K15022" s="820"/>
      <c r="L15022" s="820"/>
      <c r="M15022" s="820"/>
      <c r="N15022" s="820"/>
      <c r="O15022" s="820"/>
      <c r="P15022" s="820"/>
      <c r="Q15022" s="820"/>
      <c r="R15022" s="820"/>
      <c r="S15022" s="820"/>
      <c r="T15022" s="820"/>
      <c r="U15022" s="820"/>
      <c r="V15022" s="820"/>
      <c r="W15022" s="820"/>
      <c r="X15022" s="820"/>
      <c r="Y15022" s="820"/>
      <c r="Z15022" s="820"/>
    </row>
    <row r="15023" spans="7:26">
      <c r="G15023" s="826"/>
      <c r="H15023" s="820"/>
      <c r="J15023" s="820"/>
      <c r="K15023" s="820"/>
      <c r="L15023" s="820"/>
      <c r="M15023" s="820"/>
      <c r="N15023" s="820"/>
      <c r="O15023" s="820"/>
      <c r="P15023" s="820"/>
      <c r="Q15023" s="820"/>
      <c r="R15023" s="820"/>
      <c r="S15023" s="820"/>
      <c r="T15023" s="820"/>
      <c r="U15023" s="820"/>
      <c r="V15023" s="820"/>
      <c r="W15023" s="820"/>
      <c r="X15023" s="820"/>
      <c r="Y15023" s="820"/>
      <c r="Z15023" s="820"/>
    </row>
    <row r="15024" spans="7:26">
      <c r="G15024" s="826"/>
      <c r="H15024" s="820"/>
      <c r="J15024" s="820"/>
      <c r="K15024" s="820"/>
      <c r="L15024" s="820"/>
      <c r="M15024" s="820"/>
      <c r="N15024" s="820"/>
      <c r="O15024" s="820"/>
      <c r="P15024" s="820"/>
      <c r="Q15024" s="820"/>
      <c r="R15024" s="820"/>
      <c r="S15024" s="820"/>
      <c r="T15024" s="820"/>
      <c r="U15024" s="820"/>
      <c r="V15024" s="820"/>
      <c r="W15024" s="820"/>
      <c r="X15024" s="820"/>
      <c r="Y15024" s="820"/>
      <c r="Z15024" s="820"/>
    </row>
    <row r="15025" spans="7:26">
      <c r="G15025" s="826"/>
      <c r="H15025" s="820"/>
      <c r="J15025" s="820"/>
      <c r="K15025" s="820"/>
      <c r="L15025" s="820"/>
      <c r="M15025" s="820"/>
      <c r="N15025" s="820"/>
      <c r="O15025" s="820"/>
      <c r="P15025" s="820"/>
      <c r="Q15025" s="820"/>
      <c r="R15025" s="820"/>
      <c r="S15025" s="820"/>
      <c r="T15025" s="820"/>
      <c r="U15025" s="820"/>
      <c r="V15025" s="820"/>
      <c r="W15025" s="820"/>
      <c r="X15025" s="820"/>
      <c r="Y15025" s="820"/>
      <c r="Z15025" s="820"/>
    </row>
    <row r="15026" spans="7:26">
      <c r="G15026" s="826"/>
      <c r="H15026" s="820"/>
      <c r="J15026" s="820"/>
      <c r="K15026" s="820"/>
      <c r="L15026" s="820"/>
      <c r="M15026" s="820"/>
      <c r="N15026" s="820"/>
      <c r="O15026" s="820"/>
      <c r="P15026" s="820"/>
      <c r="Q15026" s="820"/>
      <c r="R15026" s="820"/>
      <c r="S15026" s="820"/>
      <c r="T15026" s="820"/>
      <c r="U15026" s="820"/>
      <c r="V15026" s="820"/>
      <c r="W15026" s="820"/>
      <c r="X15026" s="820"/>
      <c r="Y15026" s="820"/>
      <c r="Z15026" s="820"/>
    </row>
    <row r="15027" spans="7:26">
      <c r="G15027" s="826"/>
      <c r="H15027" s="820"/>
      <c r="J15027" s="820"/>
      <c r="K15027" s="820"/>
      <c r="L15027" s="820"/>
      <c r="M15027" s="820"/>
      <c r="N15027" s="820"/>
      <c r="O15027" s="820"/>
      <c r="P15027" s="820"/>
      <c r="Q15027" s="820"/>
      <c r="R15027" s="820"/>
      <c r="S15027" s="820"/>
      <c r="T15027" s="820"/>
      <c r="U15027" s="820"/>
      <c r="V15027" s="820"/>
      <c r="W15027" s="820"/>
      <c r="X15027" s="820"/>
      <c r="Y15027" s="820"/>
      <c r="Z15027" s="820"/>
    </row>
    <row r="15028" spans="7:26">
      <c r="G15028" s="826"/>
      <c r="H15028" s="820"/>
      <c r="J15028" s="820"/>
      <c r="K15028" s="820"/>
      <c r="L15028" s="820"/>
      <c r="M15028" s="820"/>
      <c r="N15028" s="820"/>
      <c r="O15028" s="820"/>
      <c r="P15028" s="820"/>
      <c r="Q15028" s="820"/>
      <c r="R15028" s="820"/>
      <c r="S15028" s="820"/>
      <c r="T15028" s="820"/>
      <c r="U15028" s="820"/>
      <c r="V15028" s="820"/>
      <c r="W15028" s="820"/>
      <c r="X15028" s="820"/>
      <c r="Y15028" s="820"/>
      <c r="Z15028" s="820"/>
    </row>
    <row r="15029" spans="7:26">
      <c r="G15029" s="826"/>
      <c r="H15029" s="820"/>
      <c r="J15029" s="820"/>
      <c r="K15029" s="820"/>
      <c r="L15029" s="820"/>
      <c r="M15029" s="820"/>
      <c r="N15029" s="820"/>
      <c r="O15029" s="820"/>
      <c r="P15029" s="820"/>
      <c r="Q15029" s="820"/>
      <c r="R15029" s="820"/>
      <c r="S15029" s="820"/>
      <c r="T15029" s="820"/>
      <c r="U15029" s="820"/>
      <c r="V15029" s="820"/>
      <c r="W15029" s="820"/>
      <c r="X15029" s="820"/>
      <c r="Y15029" s="820"/>
      <c r="Z15029" s="820"/>
    </row>
    <row r="15030" spans="7:26">
      <c r="G15030" s="826"/>
      <c r="H15030" s="820"/>
      <c r="J15030" s="820"/>
      <c r="K15030" s="820"/>
      <c r="L15030" s="820"/>
      <c r="M15030" s="820"/>
      <c r="N15030" s="820"/>
      <c r="O15030" s="820"/>
      <c r="P15030" s="820"/>
      <c r="Q15030" s="820"/>
      <c r="R15030" s="820"/>
      <c r="S15030" s="820"/>
      <c r="T15030" s="820"/>
      <c r="U15030" s="820"/>
      <c r="V15030" s="820"/>
      <c r="W15030" s="820"/>
      <c r="X15030" s="820"/>
      <c r="Y15030" s="820"/>
      <c r="Z15030" s="820"/>
    </row>
    <row r="15031" spans="7:26">
      <c r="G15031" s="826"/>
      <c r="H15031" s="820"/>
      <c r="J15031" s="820"/>
      <c r="K15031" s="820"/>
      <c r="L15031" s="820"/>
      <c r="M15031" s="820"/>
      <c r="N15031" s="820"/>
      <c r="O15031" s="820"/>
      <c r="P15031" s="820"/>
      <c r="Q15031" s="820"/>
      <c r="R15031" s="820"/>
      <c r="S15031" s="820"/>
      <c r="T15031" s="820"/>
      <c r="U15031" s="820"/>
      <c r="V15031" s="820"/>
      <c r="W15031" s="820"/>
      <c r="X15031" s="820"/>
      <c r="Y15031" s="820"/>
      <c r="Z15031" s="820"/>
    </row>
    <row r="15032" spans="7:26">
      <c r="G15032" s="826"/>
      <c r="H15032" s="820"/>
      <c r="J15032" s="820"/>
      <c r="K15032" s="820"/>
      <c r="L15032" s="820"/>
      <c r="M15032" s="820"/>
      <c r="N15032" s="820"/>
      <c r="O15032" s="820"/>
      <c r="P15032" s="820"/>
      <c r="Q15032" s="820"/>
      <c r="R15032" s="820"/>
      <c r="S15032" s="820"/>
      <c r="T15032" s="820"/>
      <c r="U15032" s="820"/>
      <c r="V15032" s="820"/>
      <c r="W15032" s="820"/>
      <c r="X15032" s="820"/>
      <c r="Y15032" s="820"/>
      <c r="Z15032" s="820"/>
    </row>
    <row r="15033" spans="7:26">
      <c r="G15033" s="826"/>
      <c r="H15033" s="820"/>
      <c r="J15033" s="820"/>
      <c r="K15033" s="820"/>
      <c r="L15033" s="820"/>
      <c r="M15033" s="820"/>
      <c r="N15033" s="820"/>
      <c r="O15033" s="820"/>
      <c r="P15033" s="820"/>
      <c r="Q15033" s="820"/>
      <c r="R15033" s="820"/>
      <c r="S15033" s="820"/>
      <c r="T15033" s="820"/>
      <c r="U15033" s="820"/>
      <c r="V15033" s="820"/>
      <c r="W15033" s="820"/>
      <c r="X15033" s="820"/>
      <c r="Y15033" s="820"/>
      <c r="Z15033" s="820"/>
    </row>
    <row r="15034" spans="7:26">
      <c r="G15034" s="826"/>
      <c r="H15034" s="820"/>
      <c r="J15034" s="820"/>
      <c r="K15034" s="820"/>
      <c r="L15034" s="820"/>
      <c r="M15034" s="820"/>
      <c r="N15034" s="820"/>
      <c r="O15034" s="820"/>
      <c r="P15034" s="820"/>
      <c r="Q15034" s="820"/>
      <c r="R15034" s="820"/>
      <c r="S15034" s="820"/>
      <c r="T15034" s="820"/>
      <c r="U15034" s="820"/>
      <c r="V15034" s="820"/>
      <c r="W15034" s="820"/>
      <c r="X15034" s="820"/>
      <c r="Y15034" s="820"/>
      <c r="Z15034" s="820"/>
    </row>
    <row r="15035" spans="7:26">
      <c r="G15035" s="826"/>
      <c r="H15035" s="820"/>
      <c r="J15035" s="820"/>
      <c r="K15035" s="820"/>
      <c r="L15035" s="820"/>
      <c r="M15035" s="820"/>
      <c r="N15035" s="820"/>
      <c r="O15035" s="820"/>
      <c r="P15035" s="820"/>
      <c r="Q15035" s="820"/>
      <c r="R15035" s="820"/>
      <c r="S15035" s="820"/>
      <c r="T15035" s="820"/>
      <c r="U15035" s="820"/>
      <c r="V15035" s="820"/>
      <c r="W15035" s="820"/>
      <c r="X15035" s="820"/>
      <c r="Y15035" s="820"/>
      <c r="Z15035" s="820"/>
    </row>
    <row r="15036" spans="7:26">
      <c r="G15036" s="826"/>
      <c r="H15036" s="820"/>
      <c r="J15036" s="820"/>
      <c r="K15036" s="820"/>
      <c r="L15036" s="820"/>
      <c r="M15036" s="820"/>
      <c r="N15036" s="820"/>
      <c r="O15036" s="820"/>
      <c r="P15036" s="820"/>
      <c r="Q15036" s="820"/>
      <c r="R15036" s="820"/>
      <c r="S15036" s="820"/>
      <c r="T15036" s="820"/>
      <c r="U15036" s="820"/>
      <c r="V15036" s="820"/>
      <c r="W15036" s="820"/>
      <c r="X15036" s="820"/>
      <c r="Y15036" s="820"/>
      <c r="Z15036" s="820"/>
    </row>
    <row r="15037" spans="7:26">
      <c r="G15037" s="826"/>
      <c r="H15037" s="820"/>
      <c r="J15037" s="820"/>
      <c r="K15037" s="820"/>
      <c r="L15037" s="820"/>
      <c r="M15037" s="820"/>
      <c r="N15037" s="820"/>
      <c r="O15037" s="820"/>
      <c r="P15037" s="820"/>
      <c r="Q15037" s="820"/>
      <c r="R15037" s="820"/>
      <c r="S15037" s="820"/>
      <c r="T15037" s="820"/>
      <c r="U15037" s="820"/>
      <c r="V15037" s="820"/>
      <c r="W15037" s="820"/>
      <c r="X15037" s="820"/>
      <c r="Y15037" s="820"/>
      <c r="Z15037" s="820"/>
    </row>
    <row r="15038" spans="7:26">
      <c r="G15038" s="826"/>
      <c r="H15038" s="820"/>
      <c r="J15038" s="820"/>
      <c r="K15038" s="820"/>
      <c r="L15038" s="820"/>
      <c r="M15038" s="820"/>
      <c r="N15038" s="820"/>
      <c r="O15038" s="820"/>
      <c r="P15038" s="820"/>
      <c r="Q15038" s="820"/>
      <c r="R15038" s="820"/>
      <c r="S15038" s="820"/>
      <c r="T15038" s="820"/>
      <c r="U15038" s="820"/>
      <c r="V15038" s="820"/>
      <c r="W15038" s="820"/>
      <c r="X15038" s="820"/>
      <c r="Y15038" s="820"/>
      <c r="Z15038" s="820"/>
    </row>
    <row r="15039" spans="7:26">
      <c r="G15039" s="826"/>
      <c r="H15039" s="820"/>
      <c r="J15039" s="820"/>
      <c r="K15039" s="820"/>
      <c r="L15039" s="820"/>
      <c r="M15039" s="820"/>
      <c r="N15039" s="820"/>
      <c r="O15039" s="820"/>
      <c r="P15039" s="820"/>
      <c r="Q15039" s="820"/>
      <c r="R15039" s="820"/>
      <c r="S15039" s="820"/>
      <c r="T15039" s="820"/>
      <c r="U15039" s="820"/>
      <c r="V15039" s="820"/>
      <c r="W15039" s="820"/>
      <c r="X15039" s="820"/>
      <c r="Y15039" s="820"/>
      <c r="Z15039" s="820"/>
    </row>
    <row r="15040" spans="7:26">
      <c r="G15040" s="826"/>
      <c r="H15040" s="820"/>
      <c r="J15040" s="820"/>
      <c r="K15040" s="820"/>
      <c r="L15040" s="820"/>
      <c r="M15040" s="820"/>
      <c r="N15040" s="820"/>
      <c r="O15040" s="820"/>
      <c r="P15040" s="820"/>
      <c r="Q15040" s="820"/>
      <c r="R15040" s="820"/>
      <c r="S15040" s="820"/>
      <c r="T15040" s="820"/>
      <c r="U15040" s="820"/>
      <c r="V15040" s="820"/>
      <c r="W15040" s="820"/>
      <c r="X15040" s="820"/>
      <c r="Y15040" s="820"/>
      <c r="Z15040" s="820"/>
    </row>
    <row r="15041" spans="7:26">
      <c r="G15041" s="826"/>
      <c r="H15041" s="820"/>
      <c r="J15041" s="820"/>
      <c r="K15041" s="820"/>
      <c r="L15041" s="820"/>
      <c r="M15041" s="820"/>
      <c r="N15041" s="820"/>
      <c r="O15041" s="820"/>
      <c r="P15041" s="820"/>
      <c r="Q15041" s="820"/>
      <c r="R15041" s="820"/>
      <c r="S15041" s="820"/>
      <c r="T15041" s="820"/>
      <c r="U15041" s="820"/>
      <c r="V15041" s="820"/>
      <c r="W15041" s="820"/>
      <c r="X15041" s="820"/>
      <c r="Y15041" s="820"/>
      <c r="Z15041" s="820"/>
    </row>
    <row r="15042" spans="7:26">
      <c r="G15042" s="826"/>
      <c r="H15042" s="820"/>
      <c r="J15042" s="820"/>
      <c r="K15042" s="820"/>
      <c r="L15042" s="820"/>
      <c r="M15042" s="820"/>
      <c r="N15042" s="820"/>
      <c r="O15042" s="820"/>
      <c r="P15042" s="820"/>
      <c r="Q15042" s="820"/>
      <c r="R15042" s="820"/>
      <c r="S15042" s="820"/>
      <c r="T15042" s="820"/>
      <c r="U15042" s="820"/>
      <c r="V15042" s="820"/>
      <c r="W15042" s="820"/>
      <c r="X15042" s="820"/>
      <c r="Y15042" s="820"/>
      <c r="Z15042" s="820"/>
    </row>
    <row r="15043" spans="7:26">
      <c r="G15043" s="826"/>
      <c r="H15043" s="820"/>
      <c r="J15043" s="820"/>
      <c r="K15043" s="820"/>
      <c r="L15043" s="820"/>
      <c r="M15043" s="820"/>
      <c r="N15043" s="820"/>
      <c r="O15043" s="820"/>
      <c r="P15043" s="820"/>
      <c r="Q15043" s="820"/>
      <c r="R15043" s="820"/>
      <c r="S15043" s="820"/>
      <c r="T15043" s="820"/>
      <c r="U15043" s="820"/>
      <c r="V15043" s="820"/>
      <c r="W15043" s="820"/>
      <c r="X15043" s="820"/>
      <c r="Y15043" s="820"/>
      <c r="Z15043" s="820"/>
    </row>
    <row r="15044" spans="7:26">
      <c r="G15044" s="826"/>
      <c r="H15044" s="820"/>
      <c r="J15044" s="820"/>
      <c r="K15044" s="820"/>
      <c r="L15044" s="820"/>
      <c r="M15044" s="820"/>
      <c r="N15044" s="820"/>
      <c r="O15044" s="820"/>
      <c r="P15044" s="820"/>
      <c r="Q15044" s="820"/>
      <c r="R15044" s="820"/>
      <c r="S15044" s="820"/>
      <c r="T15044" s="820"/>
      <c r="U15044" s="820"/>
      <c r="V15044" s="820"/>
      <c r="W15044" s="820"/>
      <c r="X15044" s="820"/>
      <c r="Y15044" s="820"/>
      <c r="Z15044" s="820"/>
    </row>
    <row r="15045" spans="7:26">
      <c r="G15045" s="826"/>
      <c r="H15045" s="820"/>
      <c r="J15045" s="820"/>
      <c r="K15045" s="820"/>
      <c r="L15045" s="820"/>
      <c r="M15045" s="820"/>
      <c r="N15045" s="820"/>
      <c r="O15045" s="820"/>
      <c r="P15045" s="820"/>
      <c r="Q15045" s="820"/>
      <c r="R15045" s="820"/>
      <c r="S15045" s="820"/>
      <c r="T15045" s="820"/>
      <c r="U15045" s="820"/>
      <c r="V15045" s="820"/>
      <c r="W15045" s="820"/>
      <c r="X15045" s="820"/>
      <c r="Y15045" s="820"/>
      <c r="Z15045" s="820"/>
    </row>
    <row r="15046" spans="7:26">
      <c r="G15046" s="826"/>
      <c r="H15046" s="820"/>
      <c r="J15046" s="820"/>
      <c r="K15046" s="820"/>
      <c r="L15046" s="820"/>
      <c r="M15046" s="820"/>
      <c r="N15046" s="820"/>
      <c r="O15046" s="820"/>
      <c r="P15046" s="820"/>
      <c r="Q15046" s="820"/>
      <c r="R15046" s="820"/>
      <c r="S15046" s="820"/>
      <c r="T15046" s="820"/>
      <c r="U15046" s="820"/>
      <c r="V15046" s="820"/>
      <c r="W15046" s="820"/>
      <c r="X15046" s="820"/>
      <c r="Y15046" s="820"/>
      <c r="Z15046" s="820"/>
    </row>
    <row r="15047" spans="7:26">
      <c r="G15047" s="826"/>
      <c r="H15047" s="820"/>
      <c r="J15047" s="820"/>
      <c r="K15047" s="820"/>
      <c r="L15047" s="820"/>
      <c r="M15047" s="820"/>
      <c r="N15047" s="820"/>
      <c r="O15047" s="820"/>
      <c r="P15047" s="820"/>
      <c r="Q15047" s="820"/>
      <c r="R15047" s="820"/>
      <c r="S15047" s="820"/>
      <c r="T15047" s="820"/>
      <c r="U15047" s="820"/>
      <c r="V15047" s="820"/>
      <c r="W15047" s="820"/>
      <c r="X15047" s="820"/>
      <c r="Y15047" s="820"/>
      <c r="Z15047" s="820"/>
    </row>
    <row r="15048" spans="7:26">
      <c r="G15048" s="826"/>
      <c r="H15048" s="820"/>
      <c r="J15048" s="820"/>
      <c r="K15048" s="820"/>
      <c r="L15048" s="820"/>
      <c r="M15048" s="820"/>
      <c r="N15048" s="820"/>
      <c r="O15048" s="820"/>
      <c r="P15048" s="820"/>
      <c r="Q15048" s="820"/>
      <c r="R15048" s="820"/>
      <c r="S15048" s="820"/>
      <c r="T15048" s="820"/>
      <c r="U15048" s="820"/>
      <c r="V15048" s="820"/>
      <c r="W15048" s="820"/>
      <c r="X15048" s="820"/>
      <c r="Y15048" s="820"/>
      <c r="Z15048" s="820"/>
    </row>
    <row r="15049" spans="7:26">
      <c r="G15049" s="826"/>
      <c r="H15049" s="820"/>
      <c r="J15049" s="820"/>
      <c r="K15049" s="820"/>
      <c r="L15049" s="820"/>
      <c r="M15049" s="820"/>
      <c r="N15049" s="820"/>
      <c r="O15049" s="820"/>
      <c r="P15049" s="820"/>
      <c r="Q15049" s="820"/>
      <c r="R15049" s="820"/>
      <c r="S15049" s="820"/>
      <c r="T15049" s="820"/>
      <c r="U15049" s="820"/>
      <c r="V15049" s="820"/>
      <c r="W15049" s="820"/>
      <c r="X15049" s="820"/>
      <c r="Y15049" s="820"/>
      <c r="Z15049" s="820"/>
    </row>
    <row r="15050" spans="7:26">
      <c r="G15050" s="826"/>
      <c r="H15050" s="820"/>
      <c r="J15050" s="820"/>
      <c r="K15050" s="820"/>
      <c r="L15050" s="820"/>
      <c r="M15050" s="820"/>
      <c r="N15050" s="820"/>
      <c r="O15050" s="820"/>
      <c r="P15050" s="820"/>
      <c r="Q15050" s="820"/>
      <c r="R15050" s="820"/>
      <c r="S15050" s="820"/>
      <c r="T15050" s="820"/>
      <c r="U15050" s="820"/>
      <c r="V15050" s="820"/>
      <c r="W15050" s="820"/>
      <c r="X15050" s="820"/>
      <c r="Y15050" s="820"/>
      <c r="Z15050" s="820"/>
    </row>
    <row r="15051" spans="7:26">
      <c r="G15051" s="826"/>
      <c r="H15051" s="820"/>
      <c r="J15051" s="820"/>
      <c r="K15051" s="820"/>
      <c r="L15051" s="820"/>
      <c r="M15051" s="820"/>
      <c r="N15051" s="820"/>
      <c r="O15051" s="820"/>
      <c r="P15051" s="820"/>
      <c r="Q15051" s="820"/>
      <c r="R15051" s="820"/>
      <c r="S15051" s="820"/>
      <c r="T15051" s="820"/>
      <c r="U15051" s="820"/>
      <c r="V15051" s="820"/>
      <c r="W15051" s="820"/>
      <c r="X15051" s="820"/>
      <c r="Y15051" s="820"/>
      <c r="Z15051" s="820"/>
    </row>
    <row r="15052" spans="7:26">
      <c r="G15052" s="826"/>
      <c r="H15052" s="820"/>
      <c r="J15052" s="820"/>
      <c r="K15052" s="820"/>
      <c r="L15052" s="820"/>
      <c r="M15052" s="820"/>
      <c r="N15052" s="820"/>
      <c r="O15052" s="820"/>
      <c r="P15052" s="820"/>
      <c r="Q15052" s="820"/>
      <c r="R15052" s="820"/>
      <c r="S15052" s="820"/>
      <c r="T15052" s="820"/>
      <c r="U15052" s="820"/>
      <c r="V15052" s="820"/>
      <c r="W15052" s="820"/>
      <c r="X15052" s="820"/>
      <c r="Y15052" s="820"/>
      <c r="Z15052" s="820"/>
    </row>
    <row r="15053" spans="7:26">
      <c r="G15053" s="826"/>
      <c r="H15053" s="820"/>
      <c r="J15053" s="820"/>
      <c r="K15053" s="820"/>
      <c r="L15053" s="820"/>
      <c r="M15053" s="820"/>
      <c r="N15053" s="820"/>
      <c r="O15053" s="820"/>
      <c r="P15053" s="820"/>
      <c r="Q15053" s="820"/>
      <c r="R15053" s="820"/>
      <c r="S15053" s="820"/>
      <c r="T15053" s="820"/>
      <c r="U15053" s="820"/>
      <c r="V15053" s="820"/>
      <c r="W15053" s="820"/>
      <c r="X15053" s="820"/>
      <c r="Y15053" s="820"/>
      <c r="Z15053" s="820"/>
    </row>
    <row r="15054" spans="7:26">
      <c r="G15054" s="826"/>
      <c r="H15054" s="820"/>
      <c r="J15054" s="820"/>
      <c r="K15054" s="820"/>
      <c r="L15054" s="820"/>
      <c r="M15054" s="820"/>
      <c r="N15054" s="820"/>
      <c r="O15054" s="820"/>
      <c r="P15054" s="820"/>
      <c r="Q15054" s="820"/>
      <c r="R15054" s="820"/>
      <c r="S15054" s="820"/>
      <c r="T15054" s="820"/>
      <c r="U15054" s="820"/>
      <c r="V15054" s="820"/>
      <c r="W15054" s="820"/>
      <c r="X15054" s="820"/>
      <c r="Y15054" s="820"/>
      <c r="Z15054" s="820"/>
    </row>
    <row r="15055" spans="7:26">
      <c r="G15055" s="826"/>
      <c r="H15055" s="820"/>
      <c r="J15055" s="820"/>
      <c r="K15055" s="820"/>
      <c r="L15055" s="820"/>
      <c r="M15055" s="820"/>
      <c r="N15055" s="820"/>
      <c r="O15055" s="820"/>
      <c r="P15055" s="820"/>
      <c r="Q15055" s="820"/>
      <c r="R15055" s="820"/>
      <c r="S15055" s="820"/>
      <c r="T15055" s="820"/>
      <c r="U15055" s="820"/>
      <c r="V15055" s="820"/>
      <c r="W15055" s="820"/>
      <c r="X15055" s="820"/>
      <c r="Y15055" s="820"/>
      <c r="Z15055" s="820"/>
    </row>
    <row r="15056" spans="7:26">
      <c r="G15056" s="826"/>
      <c r="H15056" s="820"/>
      <c r="J15056" s="820"/>
      <c r="K15056" s="820"/>
      <c r="L15056" s="820"/>
      <c r="M15056" s="820"/>
      <c r="N15056" s="820"/>
      <c r="O15056" s="820"/>
      <c r="P15056" s="820"/>
      <c r="Q15056" s="820"/>
      <c r="R15056" s="820"/>
      <c r="S15056" s="820"/>
      <c r="T15056" s="820"/>
      <c r="U15056" s="820"/>
      <c r="V15056" s="820"/>
      <c r="W15056" s="820"/>
      <c r="X15056" s="820"/>
      <c r="Y15056" s="820"/>
      <c r="Z15056" s="820"/>
    </row>
    <row r="15057" spans="7:26">
      <c r="G15057" s="826"/>
      <c r="H15057" s="820"/>
      <c r="J15057" s="820"/>
      <c r="K15057" s="820"/>
      <c r="L15057" s="820"/>
      <c r="M15057" s="820"/>
      <c r="N15057" s="820"/>
      <c r="O15057" s="820"/>
      <c r="P15057" s="820"/>
      <c r="Q15057" s="820"/>
      <c r="R15057" s="820"/>
      <c r="S15057" s="820"/>
      <c r="T15057" s="820"/>
      <c r="U15057" s="820"/>
      <c r="V15057" s="820"/>
      <c r="W15057" s="820"/>
      <c r="X15057" s="820"/>
      <c r="Y15057" s="820"/>
      <c r="Z15057" s="820"/>
    </row>
    <row r="15058" spans="7:26">
      <c r="G15058" s="826"/>
      <c r="H15058" s="820"/>
      <c r="J15058" s="820"/>
      <c r="K15058" s="820"/>
      <c r="L15058" s="820"/>
      <c r="M15058" s="820"/>
      <c r="N15058" s="820"/>
      <c r="O15058" s="820"/>
      <c r="P15058" s="820"/>
      <c r="Q15058" s="820"/>
      <c r="R15058" s="820"/>
      <c r="S15058" s="820"/>
      <c r="T15058" s="820"/>
      <c r="U15058" s="820"/>
      <c r="V15058" s="820"/>
      <c r="W15058" s="820"/>
      <c r="X15058" s="820"/>
      <c r="Y15058" s="820"/>
      <c r="Z15058" s="820"/>
    </row>
    <row r="15059" spans="7:26">
      <c r="G15059" s="826"/>
      <c r="H15059" s="820"/>
      <c r="J15059" s="820"/>
      <c r="K15059" s="820"/>
      <c r="L15059" s="820"/>
      <c r="M15059" s="820"/>
      <c r="N15059" s="820"/>
      <c r="O15059" s="820"/>
      <c r="P15059" s="820"/>
      <c r="Q15059" s="820"/>
      <c r="R15059" s="820"/>
      <c r="S15059" s="820"/>
      <c r="T15059" s="820"/>
      <c r="U15059" s="820"/>
      <c r="V15059" s="820"/>
      <c r="W15059" s="820"/>
      <c r="X15059" s="820"/>
      <c r="Y15059" s="820"/>
      <c r="Z15059" s="820"/>
    </row>
    <row r="15060" spans="7:26">
      <c r="G15060" s="826"/>
      <c r="H15060" s="820"/>
      <c r="J15060" s="820"/>
      <c r="K15060" s="820"/>
      <c r="L15060" s="820"/>
      <c r="M15060" s="820"/>
      <c r="N15060" s="820"/>
      <c r="O15060" s="820"/>
      <c r="P15060" s="820"/>
      <c r="Q15060" s="820"/>
      <c r="R15060" s="820"/>
      <c r="S15060" s="820"/>
      <c r="T15060" s="820"/>
      <c r="U15060" s="820"/>
      <c r="V15060" s="820"/>
      <c r="W15060" s="820"/>
      <c r="X15060" s="820"/>
      <c r="Y15060" s="820"/>
      <c r="Z15060" s="820"/>
    </row>
    <row r="15061" spans="7:26">
      <c r="G15061" s="826"/>
      <c r="H15061" s="820"/>
      <c r="J15061" s="820"/>
      <c r="K15061" s="820"/>
      <c r="L15061" s="820"/>
      <c r="M15061" s="820"/>
      <c r="N15061" s="820"/>
      <c r="O15061" s="820"/>
      <c r="P15061" s="820"/>
      <c r="Q15061" s="820"/>
      <c r="R15061" s="820"/>
      <c r="S15061" s="820"/>
      <c r="T15061" s="820"/>
      <c r="U15061" s="820"/>
      <c r="V15061" s="820"/>
      <c r="W15061" s="820"/>
      <c r="X15061" s="820"/>
      <c r="Y15061" s="820"/>
      <c r="Z15061" s="820"/>
    </row>
    <row r="15062" spans="7:26">
      <c r="G15062" s="826"/>
      <c r="H15062" s="820"/>
      <c r="J15062" s="820"/>
      <c r="K15062" s="820"/>
      <c r="L15062" s="820"/>
      <c r="M15062" s="820"/>
      <c r="N15062" s="820"/>
      <c r="O15062" s="820"/>
      <c r="P15062" s="820"/>
      <c r="Q15062" s="820"/>
      <c r="R15062" s="820"/>
      <c r="S15062" s="820"/>
      <c r="T15062" s="820"/>
      <c r="U15062" s="820"/>
      <c r="V15062" s="820"/>
      <c r="W15062" s="820"/>
      <c r="X15062" s="820"/>
      <c r="Y15062" s="820"/>
      <c r="Z15062" s="820"/>
    </row>
    <row r="15063" spans="7:26">
      <c r="G15063" s="826"/>
      <c r="H15063" s="820"/>
      <c r="J15063" s="820"/>
      <c r="K15063" s="820"/>
      <c r="L15063" s="820"/>
      <c r="M15063" s="820"/>
      <c r="N15063" s="820"/>
      <c r="O15063" s="820"/>
      <c r="P15063" s="820"/>
      <c r="Q15063" s="820"/>
      <c r="R15063" s="820"/>
      <c r="S15063" s="820"/>
      <c r="T15063" s="820"/>
      <c r="U15063" s="820"/>
      <c r="V15063" s="820"/>
      <c r="W15063" s="820"/>
      <c r="X15063" s="820"/>
      <c r="Y15063" s="820"/>
      <c r="Z15063" s="820"/>
    </row>
    <row r="15064" spans="7:26">
      <c r="G15064" s="826"/>
      <c r="H15064" s="820"/>
      <c r="J15064" s="820"/>
      <c r="K15064" s="820"/>
      <c r="L15064" s="820"/>
      <c r="M15064" s="820"/>
      <c r="N15064" s="820"/>
      <c r="O15064" s="820"/>
      <c r="P15064" s="820"/>
      <c r="Q15064" s="820"/>
      <c r="R15064" s="820"/>
      <c r="S15064" s="820"/>
      <c r="T15064" s="820"/>
      <c r="U15064" s="820"/>
      <c r="V15064" s="820"/>
      <c r="W15064" s="820"/>
      <c r="X15064" s="820"/>
      <c r="Y15064" s="820"/>
      <c r="Z15064" s="820"/>
    </row>
    <row r="15065" spans="7:26">
      <c r="G15065" s="826"/>
      <c r="H15065" s="820"/>
      <c r="J15065" s="820"/>
      <c r="K15065" s="820"/>
      <c r="L15065" s="820"/>
      <c r="M15065" s="820"/>
      <c r="N15065" s="820"/>
      <c r="O15065" s="820"/>
      <c r="P15065" s="820"/>
      <c r="Q15065" s="820"/>
      <c r="R15065" s="820"/>
      <c r="S15065" s="820"/>
      <c r="T15065" s="820"/>
      <c r="U15065" s="820"/>
      <c r="V15065" s="820"/>
      <c r="W15065" s="820"/>
      <c r="X15065" s="820"/>
      <c r="Y15065" s="820"/>
      <c r="Z15065" s="820"/>
    </row>
    <row r="15066" spans="7:26">
      <c r="G15066" s="826"/>
      <c r="H15066" s="820"/>
      <c r="J15066" s="820"/>
      <c r="K15066" s="820"/>
      <c r="L15066" s="820"/>
      <c r="M15066" s="820"/>
      <c r="N15066" s="820"/>
      <c r="O15066" s="820"/>
      <c r="P15066" s="820"/>
      <c r="Q15066" s="820"/>
      <c r="R15066" s="820"/>
      <c r="S15066" s="820"/>
      <c r="T15066" s="820"/>
      <c r="U15066" s="820"/>
      <c r="V15066" s="820"/>
      <c r="W15066" s="820"/>
      <c r="X15066" s="820"/>
      <c r="Y15066" s="820"/>
      <c r="Z15066" s="820"/>
    </row>
    <row r="15067" spans="7:26">
      <c r="G15067" s="826"/>
      <c r="H15067" s="820"/>
      <c r="J15067" s="820"/>
      <c r="K15067" s="820"/>
      <c r="L15067" s="820"/>
      <c r="M15067" s="820"/>
      <c r="N15067" s="820"/>
      <c r="O15067" s="820"/>
      <c r="P15067" s="820"/>
      <c r="Q15067" s="820"/>
      <c r="R15067" s="820"/>
      <c r="S15067" s="820"/>
      <c r="T15067" s="820"/>
      <c r="U15067" s="820"/>
      <c r="V15067" s="820"/>
      <c r="W15067" s="820"/>
      <c r="X15067" s="820"/>
      <c r="Y15067" s="820"/>
      <c r="Z15067" s="820"/>
    </row>
    <row r="15068" spans="7:26">
      <c r="G15068" s="826"/>
      <c r="H15068" s="820"/>
      <c r="J15068" s="820"/>
      <c r="K15068" s="820"/>
      <c r="L15068" s="820"/>
      <c r="M15068" s="820"/>
      <c r="N15068" s="820"/>
      <c r="O15068" s="820"/>
      <c r="P15068" s="820"/>
      <c r="Q15068" s="820"/>
      <c r="R15068" s="820"/>
      <c r="S15068" s="820"/>
      <c r="T15068" s="820"/>
      <c r="U15068" s="820"/>
      <c r="V15068" s="820"/>
      <c r="W15068" s="820"/>
      <c r="X15068" s="820"/>
      <c r="Y15068" s="820"/>
      <c r="Z15068" s="820"/>
    </row>
    <row r="15069" spans="7:26">
      <c r="G15069" s="826"/>
      <c r="H15069" s="820"/>
      <c r="J15069" s="820"/>
      <c r="K15069" s="820"/>
      <c r="L15069" s="820"/>
      <c r="M15069" s="820"/>
      <c r="N15069" s="820"/>
      <c r="O15069" s="820"/>
      <c r="P15069" s="820"/>
      <c r="Q15069" s="820"/>
      <c r="R15069" s="820"/>
      <c r="S15069" s="820"/>
      <c r="T15069" s="820"/>
      <c r="U15069" s="820"/>
      <c r="V15069" s="820"/>
      <c r="W15069" s="820"/>
      <c r="X15069" s="820"/>
      <c r="Y15069" s="820"/>
      <c r="Z15069" s="820"/>
    </row>
    <row r="15070" spans="7:26">
      <c r="G15070" s="826"/>
      <c r="H15070" s="820"/>
      <c r="J15070" s="820"/>
      <c r="K15070" s="820"/>
      <c r="L15070" s="820"/>
      <c r="M15070" s="820"/>
      <c r="N15070" s="820"/>
      <c r="O15070" s="820"/>
      <c r="P15070" s="820"/>
      <c r="Q15070" s="820"/>
      <c r="R15070" s="820"/>
      <c r="S15070" s="820"/>
      <c r="T15070" s="820"/>
      <c r="U15070" s="820"/>
      <c r="V15070" s="820"/>
      <c r="W15070" s="820"/>
      <c r="X15070" s="820"/>
      <c r="Y15070" s="820"/>
      <c r="Z15070" s="820"/>
    </row>
    <row r="15071" spans="7:26">
      <c r="G15071" s="826"/>
      <c r="H15071" s="820"/>
      <c r="J15071" s="820"/>
      <c r="K15071" s="820"/>
      <c r="L15071" s="820"/>
      <c r="M15071" s="820"/>
      <c r="N15071" s="820"/>
      <c r="O15071" s="820"/>
      <c r="P15071" s="820"/>
      <c r="Q15071" s="820"/>
      <c r="R15071" s="820"/>
      <c r="S15071" s="820"/>
      <c r="T15071" s="820"/>
      <c r="U15071" s="820"/>
      <c r="V15071" s="820"/>
      <c r="W15071" s="820"/>
      <c r="X15071" s="820"/>
      <c r="Y15071" s="820"/>
      <c r="Z15071" s="820"/>
    </row>
    <row r="15072" spans="7:26">
      <c r="G15072" s="826"/>
      <c r="H15072" s="820"/>
      <c r="J15072" s="820"/>
      <c r="K15072" s="820"/>
      <c r="L15072" s="820"/>
      <c r="M15072" s="820"/>
      <c r="N15072" s="820"/>
      <c r="O15072" s="820"/>
      <c r="P15072" s="820"/>
      <c r="Q15072" s="820"/>
      <c r="R15072" s="820"/>
      <c r="S15072" s="820"/>
      <c r="T15072" s="820"/>
      <c r="U15072" s="820"/>
      <c r="V15072" s="820"/>
      <c r="W15072" s="820"/>
      <c r="X15072" s="820"/>
      <c r="Y15072" s="820"/>
      <c r="Z15072" s="820"/>
    </row>
    <row r="15073" spans="7:26">
      <c r="G15073" s="826"/>
      <c r="H15073" s="820"/>
      <c r="J15073" s="820"/>
      <c r="K15073" s="820"/>
      <c r="L15073" s="820"/>
      <c r="M15073" s="820"/>
      <c r="N15073" s="820"/>
      <c r="O15073" s="820"/>
      <c r="P15073" s="820"/>
      <c r="Q15073" s="820"/>
      <c r="R15073" s="820"/>
      <c r="S15073" s="820"/>
      <c r="T15073" s="820"/>
      <c r="U15073" s="820"/>
      <c r="V15073" s="820"/>
      <c r="W15073" s="820"/>
      <c r="X15073" s="820"/>
      <c r="Y15073" s="820"/>
      <c r="Z15073" s="820"/>
    </row>
    <row r="15074" spans="7:26">
      <c r="G15074" s="826"/>
      <c r="H15074" s="820"/>
      <c r="J15074" s="820"/>
      <c r="K15074" s="820"/>
      <c r="L15074" s="820"/>
      <c r="M15074" s="820"/>
      <c r="N15074" s="820"/>
      <c r="O15074" s="820"/>
      <c r="P15074" s="820"/>
      <c r="Q15074" s="820"/>
      <c r="R15074" s="820"/>
      <c r="S15074" s="820"/>
      <c r="T15074" s="820"/>
      <c r="U15074" s="820"/>
      <c r="V15074" s="820"/>
      <c r="W15074" s="820"/>
      <c r="X15074" s="820"/>
      <c r="Y15074" s="820"/>
      <c r="Z15074" s="820"/>
    </row>
    <row r="15075" spans="7:26">
      <c r="G15075" s="826"/>
      <c r="H15075" s="820"/>
      <c r="J15075" s="820"/>
      <c r="K15075" s="820"/>
      <c r="L15075" s="820"/>
      <c r="M15075" s="820"/>
      <c r="N15075" s="820"/>
      <c r="O15075" s="820"/>
      <c r="P15075" s="820"/>
      <c r="Q15075" s="820"/>
      <c r="R15075" s="820"/>
      <c r="S15075" s="820"/>
      <c r="T15075" s="820"/>
      <c r="U15075" s="820"/>
      <c r="V15075" s="820"/>
      <c r="W15075" s="820"/>
      <c r="X15075" s="820"/>
      <c r="Y15075" s="820"/>
      <c r="Z15075" s="820"/>
    </row>
    <row r="15076" spans="7:26">
      <c r="G15076" s="826"/>
      <c r="H15076" s="820"/>
      <c r="J15076" s="820"/>
      <c r="K15076" s="820"/>
      <c r="L15076" s="820"/>
      <c r="M15076" s="820"/>
      <c r="N15076" s="820"/>
      <c r="O15076" s="820"/>
      <c r="P15076" s="820"/>
      <c r="Q15076" s="820"/>
      <c r="R15076" s="820"/>
      <c r="S15076" s="820"/>
      <c r="T15076" s="820"/>
      <c r="U15076" s="820"/>
      <c r="V15076" s="820"/>
      <c r="W15076" s="820"/>
      <c r="X15076" s="820"/>
      <c r="Y15076" s="820"/>
      <c r="Z15076" s="820"/>
    </row>
    <row r="15077" spans="7:26">
      <c r="G15077" s="826"/>
      <c r="H15077" s="820"/>
      <c r="J15077" s="820"/>
      <c r="K15077" s="820"/>
      <c r="L15077" s="820"/>
      <c r="M15077" s="820"/>
      <c r="N15077" s="820"/>
      <c r="O15077" s="820"/>
      <c r="P15077" s="820"/>
      <c r="Q15077" s="820"/>
      <c r="R15077" s="820"/>
      <c r="S15077" s="820"/>
      <c r="T15077" s="820"/>
      <c r="U15077" s="820"/>
      <c r="V15077" s="820"/>
      <c r="W15077" s="820"/>
      <c r="X15077" s="820"/>
      <c r="Y15077" s="820"/>
      <c r="Z15077" s="820"/>
    </row>
    <row r="15078" spans="7:26">
      <c r="G15078" s="826"/>
      <c r="H15078" s="820"/>
      <c r="J15078" s="820"/>
      <c r="K15078" s="820"/>
      <c r="L15078" s="820"/>
      <c r="M15078" s="820"/>
      <c r="N15078" s="820"/>
      <c r="O15078" s="820"/>
      <c r="P15078" s="820"/>
      <c r="Q15078" s="820"/>
      <c r="R15078" s="820"/>
      <c r="S15078" s="820"/>
      <c r="T15078" s="820"/>
      <c r="U15078" s="820"/>
      <c r="V15078" s="820"/>
      <c r="W15078" s="820"/>
      <c r="X15078" s="820"/>
      <c r="Y15078" s="820"/>
      <c r="Z15078" s="820"/>
    </row>
    <row r="15079" spans="7:26">
      <c r="G15079" s="826"/>
      <c r="H15079" s="820"/>
      <c r="J15079" s="820"/>
      <c r="K15079" s="820"/>
      <c r="L15079" s="820"/>
      <c r="M15079" s="820"/>
      <c r="N15079" s="820"/>
      <c r="O15079" s="820"/>
      <c r="P15079" s="820"/>
      <c r="Q15079" s="820"/>
      <c r="R15079" s="820"/>
      <c r="S15079" s="820"/>
      <c r="T15079" s="820"/>
      <c r="U15079" s="820"/>
      <c r="V15079" s="820"/>
      <c r="W15079" s="820"/>
      <c r="X15079" s="820"/>
      <c r="Y15079" s="820"/>
      <c r="Z15079" s="820"/>
    </row>
    <row r="15080" spans="7:26">
      <c r="G15080" s="826"/>
      <c r="H15080" s="820"/>
      <c r="J15080" s="820"/>
      <c r="K15080" s="820"/>
      <c r="L15080" s="820"/>
      <c r="M15080" s="820"/>
      <c r="N15080" s="820"/>
      <c r="O15080" s="820"/>
      <c r="P15080" s="820"/>
      <c r="Q15080" s="820"/>
      <c r="R15080" s="820"/>
      <c r="S15080" s="820"/>
      <c r="T15080" s="820"/>
      <c r="U15080" s="820"/>
      <c r="V15080" s="820"/>
      <c r="W15080" s="820"/>
      <c r="X15080" s="820"/>
      <c r="Y15080" s="820"/>
      <c r="Z15080" s="820"/>
    </row>
    <row r="15081" spans="7:26">
      <c r="G15081" s="826"/>
      <c r="H15081" s="820"/>
      <c r="J15081" s="820"/>
      <c r="K15081" s="820"/>
      <c r="L15081" s="820"/>
      <c r="M15081" s="820"/>
      <c r="N15081" s="820"/>
      <c r="O15081" s="820"/>
      <c r="P15081" s="820"/>
      <c r="Q15081" s="820"/>
      <c r="R15081" s="820"/>
      <c r="S15081" s="820"/>
      <c r="T15081" s="820"/>
      <c r="U15081" s="820"/>
      <c r="V15081" s="820"/>
      <c r="W15081" s="820"/>
      <c r="X15081" s="820"/>
      <c r="Y15081" s="820"/>
      <c r="Z15081" s="820"/>
    </row>
    <row r="15082" spans="7:26">
      <c r="G15082" s="826"/>
      <c r="H15082" s="820"/>
      <c r="J15082" s="820"/>
      <c r="K15082" s="820"/>
      <c r="L15082" s="820"/>
      <c r="M15082" s="820"/>
      <c r="N15082" s="820"/>
      <c r="O15082" s="820"/>
      <c r="P15082" s="820"/>
      <c r="Q15082" s="820"/>
      <c r="R15082" s="820"/>
      <c r="S15082" s="820"/>
      <c r="T15082" s="820"/>
      <c r="U15082" s="820"/>
      <c r="V15082" s="820"/>
      <c r="W15082" s="820"/>
      <c r="X15082" s="820"/>
      <c r="Y15082" s="820"/>
      <c r="Z15082" s="820"/>
    </row>
    <row r="15083" spans="7:26">
      <c r="G15083" s="826"/>
      <c r="H15083" s="820"/>
      <c r="J15083" s="820"/>
      <c r="K15083" s="820"/>
      <c r="L15083" s="820"/>
      <c r="M15083" s="820"/>
      <c r="N15083" s="820"/>
      <c r="O15083" s="820"/>
      <c r="P15083" s="820"/>
      <c r="Q15083" s="820"/>
      <c r="R15083" s="820"/>
      <c r="S15083" s="820"/>
      <c r="T15083" s="820"/>
      <c r="U15083" s="820"/>
      <c r="V15083" s="820"/>
      <c r="W15083" s="820"/>
      <c r="X15083" s="820"/>
      <c r="Y15083" s="820"/>
      <c r="Z15083" s="820"/>
    </row>
    <row r="15084" spans="7:26">
      <c r="G15084" s="826"/>
      <c r="H15084" s="820"/>
      <c r="J15084" s="820"/>
      <c r="K15084" s="820"/>
      <c r="L15084" s="820"/>
      <c r="M15084" s="820"/>
      <c r="N15084" s="820"/>
      <c r="O15084" s="820"/>
      <c r="P15084" s="820"/>
      <c r="Q15084" s="820"/>
      <c r="R15084" s="820"/>
      <c r="S15084" s="820"/>
      <c r="T15084" s="820"/>
      <c r="U15084" s="820"/>
      <c r="V15084" s="820"/>
      <c r="W15084" s="820"/>
      <c r="X15084" s="820"/>
      <c r="Y15084" s="820"/>
      <c r="Z15084" s="820"/>
    </row>
    <row r="15085" spans="7:26">
      <c r="G15085" s="826"/>
      <c r="H15085" s="820"/>
      <c r="J15085" s="820"/>
      <c r="K15085" s="820"/>
      <c r="L15085" s="820"/>
      <c r="M15085" s="820"/>
      <c r="N15085" s="820"/>
      <c r="O15085" s="820"/>
      <c r="P15085" s="820"/>
      <c r="Q15085" s="820"/>
      <c r="R15085" s="820"/>
      <c r="S15085" s="820"/>
      <c r="T15085" s="820"/>
      <c r="U15085" s="820"/>
      <c r="V15085" s="820"/>
      <c r="W15085" s="820"/>
      <c r="X15085" s="820"/>
      <c r="Y15085" s="820"/>
      <c r="Z15085" s="820"/>
    </row>
    <row r="15086" spans="7:26">
      <c r="G15086" s="826"/>
      <c r="H15086" s="820"/>
      <c r="J15086" s="820"/>
      <c r="K15086" s="820"/>
      <c r="L15086" s="820"/>
      <c r="M15086" s="820"/>
      <c r="N15086" s="820"/>
      <c r="O15086" s="820"/>
      <c r="P15086" s="820"/>
      <c r="Q15086" s="820"/>
      <c r="R15086" s="820"/>
      <c r="S15086" s="820"/>
      <c r="T15086" s="820"/>
      <c r="U15086" s="820"/>
      <c r="V15086" s="820"/>
      <c r="W15086" s="820"/>
      <c r="X15086" s="820"/>
      <c r="Y15086" s="820"/>
      <c r="Z15086" s="820"/>
    </row>
    <row r="15087" spans="7:26">
      <c r="G15087" s="826"/>
      <c r="H15087" s="820"/>
      <c r="J15087" s="820"/>
      <c r="K15087" s="820"/>
      <c r="L15087" s="820"/>
      <c r="M15087" s="820"/>
      <c r="N15087" s="820"/>
      <c r="O15087" s="820"/>
      <c r="P15087" s="820"/>
      <c r="Q15087" s="820"/>
      <c r="R15087" s="820"/>
      <c r="S15087" s="820"/>
      <c r="T15087" s="820"/>
      <c r="U15087" s="820"/>
      <c r="V15087" s="820"/>
      <c r="W15087" s="820"/>
      <c r="X15087" s="820"/>
      <c r="Y15087" s="820"/>
      <c r="Z15087" s="820"/>
    </row>
    <row r="15088" spans="7:26">
      <c r="G15088" s="826"/>
      <c r="H15088" s="820"/>
      <c r="J15088" s="820"/>
      <c r="K15088" s="820"/>
      <c r="L15088" s="820"/>
      <c r="M15088" s="820"/>
      <c r="N15088" s="820"/>
      <c r="O15088" s="820"/>
      <c r="P15088" s="820"/>
      <c r="Q15088" s="820"/>
      <c r="R15088" s="820"/>
      <c r="S15088" s="820"/>
      <c r="T15088" s="820"/>
      <c r="U15088" s="820"/>
      <c r="V15088" s="820"/>
      <c r="W15088" s="820"/>
      <c r="X15088" s="820"/>
      <c r="Y15088" s="820"/>
      <c r="Z15088" s="820"/>
    </row>
    <row r="15089" spans="7:26">
      <c r="G15089" s="826"/>
      <c r="H15089" s="820"/>
      <c r="J15089" s="820"/>
      <c r="K15089" s="820"/>
      <c r="L15089" s="820"/>
      <c r="M15089" s="820"/>
      <c r="N15089" s="820"/>
      <c r="O15089" s="820"/>
      <c r="P15089" s="820"/>
      <c r="Q15089" s="820"/>
      <c r="R15089" s="820"/>
      <c r="S15089" s="820"/>
      <c r="T15089" s="820"/>
      <c r="U15089" s="820"/>
      <c r="V15089" s="820"/>
      <c r="W15089" s="820"/>
      <c r="X15089" s="820"/>
      <c r="Y15089" s="820"/>
      <c r="Z15089" s="820"/>
    </row>
    <row r="15090" spans="7:26">
      <c r="G15090" s="826"/>
      <c r="H15090" s="820"/>
      <c r="J15090" s="820"/>
      <c r="K15090" s="820"/>
      <c r="L15090" s="820"/>
      <c r="M15090" s="820"/>
      <c r="N15090" s="820"/>
      <c r="O15090" s="820"/>
      <c r="P15090" s="820"/>
      <c r="Q15090" s="820"/>
      <c r="R15090" s="820"/>
      <c r="S15090" s="820"/>
      <c r="T15090" s="820"/>
      <c r="U15090" s="820"/>
      <c r="V15090" s="820"/>
      <c r="W15090" s="820"/>
      <c r="X15090" s="820"/>
      <c r="Y15090" s="820"/>
      <c r="Z15090" s="820"/>
    </row>
    <row r="15091" spans="7:26">
      <c r="G15091" s="826"/>
      <c r="H15091" s="820"/>
      <c r="J15091" s="820"/>
      <c r="K15091" s="820"/>
      <c r="L15091" s="820"/>
      <c r="M15091" s="820"/>
      <c r="N15091" s="820"/>
      <c r="O15091" s="820"/>
      <c r="P15091" s="820"/>
      <c r="Q15091" s="820"/>
      <c r="R15091" s="820"/>
      <c r="S15091" s="820"/>
      <c r="T15091" s="820"/>
      <c r="U15091" s="820"/>
      <c r="V15091" s="820"/>
      <c r="W15091" s="820"/>
      <c r="X15091" s="820"/>
      <c r="Y15091" s="820"/>
      <c r="Z15091" s="820"/>
    </row>
    <row r="15092" spans="7:26">
      <c r="G15092" s="826"/>
      <c r="H15092" s="820"/>
      <c r="J15092" s="820"/>
      <c r="K15092" s="820"/>
      <c r="L15092" s="820"/>
      <c r="M15092" s="820"/>
      <c r="N15092" s="820"/>
      <c r="O15092" s="820"/>
      <c r="P15092" s="820"/>
      <c r="Q15092" s="820"/>
      <c r="R15092" s="820"/>
      <c r="S15092" s="820"/>
      <c r="T15092" s="820"/>
      <c r="U15092" s="820"/>
      <c r="V15092" s="820"/>
      <c r="W15092" s="820"/>
      <c r="X15092" s="820"/>
      <c r="Y15092" s="820"/>
      <c r="Z15092" s="820"/>
    </row>
    <row r="15093" spans="7:26">
      <c r="G15093" s="826"/>
      <c r="H15093" s="820"/>
      <c r="J15093" s="820"/>
      <c r="K15093" s="820"/>
      <c r="L15093" s="820"/>
      <c r="M15093" s="820"/>
      <c r="N15093" s="820"/>
      <c r="O15093" s="820"/>
      <c r="P15093" s="820"/>
      <c r="Q15093" s="820"/>
      <c r="R15093" s="820"/>
      <c r="S15093" s="820"/>
      <c r="T15093" s="820"/>
      <c r="U15093" s="820"/>
      <c r="V15093" s="820"/>
      <c r="W15093" s="820"/>
      <c r="X15093" s="820"/>
      <c r="Y15093" s="820"/>
      <c r="Z15093" s="820"/>
    </row>
    <row r="15094" spans="7:26">
      <c r="G15094" s="826"/>
      <c r="H15094" s="820"/>
      <c r="J15094" s="820"/>
      <c r="K15094" s="820"/>
      <c r="L15094" s="820"/>
      <c r="M15094" s="820"/>
      <c r="N15094" s="820"/>
      <c r="O15094" s="820"/>
      <c r="P15094" s="820"/>
      <c r="Q15094" s="820"/>
      <c r="R15094" s="820"/>
      <c r="S15094" s="820"/>
      <c r="T15094" s="820"/>
      <c r="U15094" s="820"/>
      <c r="V15094" s="820"/>
      <c r="W15094" s="820"/>
      <c r="X15094" s="820"/>
      <c r="Y15094" s="820"/>
      <c r="Z15094" s="820"/>
    </row>
    <row r="15095" spans="7:26">
      <c r="G15095" s="826"/>
      <c r="H15095" s="820"/>
      <c r="J15095" s="820"/>
      <c r="K15095" s="820"/>
      <c r="L15095" s="820"/>
      <c r="M15095" s="820"/>
      <c r="N15095" s="820"/>
      <c r="O15095" s="820"/>
      <c r="P15095" s="820"/>
      <c r="Q15095" s="820"/>
      <c r="R15095" s="820"/>
      <c r="S15095" s="820"/>
      <c r="T15095" s="820"/>
      <c r="U15095" s="820"/>
      <c r="V15095" s="820"/>
      <c r="W15095" s="820"/>
      <c r="X15095" s="820"/>
      <c r="Y15095" s="820"/>
      <c r="Z15095" s="820"/>
    </row>
    <row r="15096" spans="7:26">
      <c r="G15096" s="826"/>
      <c r="H15096" s="820"/>
      <c r="J15096" s="820"/>
      <c r="K15096" s="820"/>
      <c r="L15096" s="820"/>
      <c r="M15096" s="820"/>
      <c r="N15096" s="820"/>
      <c r="O15096" s="820"/>
      <c r="P15096" s="820"/>
      <c r="Q15096" s="820"/>
      <c r="R15096" s="820"/>
      <c r="S15096" s="820"/>
      <c r="T15096" s="820"/>
      <c r="U15096" s="820"/>
      <c r="V15096" s="820"/>
      <c r="W15096" s="820"/>
      <c r="X15096" s="820"/>
      <c r="Y15096" s="820"/>
      <c r="Z15096" s="820"/>
    </row>
    <row r="15097" spans="7:26">
      <c r="G15097" s="826"/>
      <c r="H15097" s="820"/>
      <c r="J15097" s="820"/>
      <c r="K15097" s="820"/>
      <c r="L15097" s="820"/>
      <c r="M15097" s="820"/>
      <c r="N15097" s="820"/>
      <c r="O15097" s="820"/>
      <c r="P15097" s="820"/>
      <c r="Q15097" s="820"/>
      <c r="R15097" s="820"/>
      <c r="S15097" s="820"/>
      <c r="T15097" s="820"/>
      <c r="U15097" s="820"/>
      <c r="V15097" s="820"/>
      <c r="W15097" s="820"/>
      <c r="X15097" s="820"/>
      <c r="Y15097" s="820"/>
      <c r="Z15097" s="820"/>
    </row>
    <row r="15098" spans="7:26">
      <c r="G15098" s="826"/>
      <c r="H15098" s="820"/>
      <c r="J15098" s="820"/>
      <c r="K15098" s="820"/>
      <c r="L15098" s="820"/>
      <c r="M15098" s="820"/>
      <c r="N15098" s="820"/>
      <c r="O15098" s="820"/>
      <c r="P15098" s="820"/>
      <c r="Q15098" s="820"/>
      <c r="R15098" s="820"/>
      <c r="S15098" s="820"/>
      <c r="T15098" s="820"/>
      <c r="U15098" s="820"/>
      <c r="V15098" s="820"/>
      <c r="W15098" s="820"/>
      <c r="X15098" s="820"/>
      <c r="Y15098" s="820"/>
      <c r="Z15098" s="820"/>
    </row>
    <row r="15099" spans="7:26">
      <c r="G15099" s="826"/>
      <c r="H15099" s="820"/>
      <c r="J15099" s="820"/>
      <c r="K15099" s="820"/>
      <c r="L15099" s="820"/>
      <c r="M15099" s="820"/>
      <c r="N15099" s="820"/>
      <c r="O15099" s="820"/>
      <c r="P15099" s="820"/>
      <c r="Q15099" s="820"/>
      <c r="R15099" s="820"/>
      <c r="S15099" s="820"/>
      <c r="T15099" s="820"/>
      <c r="U15099" s="820"/>
      <c r="V15099" s="820"/>
      <c r="W15099" s="820"/>
      <c r="X15099" s="820"/>
      <c r="Y15099" s="820"/>
      <c r="Z15099" s="820"/>
    </row>
    <row r="15100" spans="7:26">
      <c r="G15100" s="826"/>
      <c r="H15100" s="820"/>
      <c r="J15100" s="820"/>
      <c r="K15100" s="820"/>
      <c r="L15100" s="820"/>
      <c r="M15100" s="820"/>
      <c r="N15100" s="820"/>
      <c r="O15100" s="820"/>
      <c r="P15100" s="820"/>
      <c r="Q15100" s="820"/>
      <c r="R15100" s="820"/>
      <c r="S15100" s="820"/>
      <c r="T15100" s="820"/>
      <c r="U15100" s="820"/>
      <c r="V15100" s="820"/>
      <c r="W15100" s="820"/>
      <c r="X15100" s="820"/>
      <c r="Y15100" s="820"/>
      <c r="Z15100" s="820"/>
    </row>
    <row r="15101" spans="7:26">
      <c r="G15101" s="826"/>
      <c r="H15101" s="820"/>
      <c r="J15101" s="820"/>
      <c r="K15101" s="820"/>
      <c r="L15101" s="820"/>
      <c r="M15101" s="820"/>
      <c r="N15101" s="820"/>
      <c r="O15101" s="820"/>
      <c r="P15101" s="820"/>
      <c r="Q15101" s="820"/>
      <c r="R15101" s="820"/>
      <c r="S15101" s="820"/>
      <c r="T15101" s="820"/>
      <c r="U15101" s="820"/>
      <c r="V15101" s="820"/>
      <c r="W15101" s="820"/>
      <c r="X15101" s="820"/>
      <c r="Y15101" s="820"/>
      <c r="Z15101" s="820"/>
    </row>
    <row r="15102" spans="7:26">
      <c r="G15102" s="826"/>
      <c r="H15102" s="820"/>
      <c r="J15102" s="820"/>
      <c r="K15102" s="820"/>
      <c r="L15102" s="820"/>
      <c r="M15102" s="820"/>
      <c r="N15102" s="820"/>
      <c r="O15102" s="820"/>
      <c r="P15102" s="820"/>
      <c r="Q15102" s="820"/>
      <c r="R15102" s="820"/>
      <c r="S15102" s="820"/>
      <c r="T15102" s="820"/>
      <c r="U15102" s="820"/>
      <c r="V15102" s="820"/>
      <c r="W15102" s="820"/>
      <c r="X15102" s="820"/>
      <c r="Y15102" s="820"/>
      <c r="Z15102" s="820"/>
    </row>
    <row r="15103" spans="7:26">
      <c r="G15103" s="826"/>
      <c r="H15103" s="820"/>
      <c r="J15103" s="820"/>
      <c r="K15103" s="820"/>
      <c r="L15103" s="820"/>
      <c r="M15103" s="820"/>
      <c r="N15103" s="820"/>
      <c r="O15103" s="820"/>
      <c r="P15103" s="820"/>
      <c r="Q15103" s="820"/>
      <c r="R15103" s="820"/>
      <c r="S15103" s="820"/>
      <c r="T15103" s="820"/>
      <c r="U15103" s="820"/>
      <c r="V15103" s="820"/>
      <c r="W15103" s="820"/>
      <c r="X15103" s="820"/>
      <c r="Y15103" s="820"/>
      <c r="Z15103" s="820"/>
    </row>
    <row r="15104" spans="7:26">
      <c r="G15104" s="826"/>
      <c r="H15104" s="820"/>
      <c r="J15104" s="820"/>
      <c r="K15104" s="820"/>
      <c r="L15104" s="820"/>
      <c r="M15104" s="820"/>
      <c r="N15104" s="820"/>
      <c r="O15104" s="820"/>
      <c r="P15104" s="820"/>
      <c r="Q15104" s="820"/>
      <c r="R15104" s="820"/>
      <c r="S15104" s="820"/>
      <c r="T15104" s="820"/>
      <c r="U15104" s="820"/>
      <c r="V15104" s="820"/>
      <c r="W15104" s="820"/>
      <c r="X15104" s="820"/>
      <c r="Y15104" s="820"/>
      <c r="Z15104" s="820"/>
    </row>
    <row r="15105" spans="7:26">
      <c r="G15105" s="826"/>
      <c r="H15105" s="820"/>
      <c r="J15105" s="820"/>
      <c r="K15105" s="820"/>
      <c r="L15105" s="820"/>
      <c r="M15105" s="820"/>
      <c r="N15105" s="820"/>
      <c r="O15105" s="820"/>
      <c r="P15105" s="820"/>
      <c r="Q15105" s="820"/>
      <c r="R15105" s="820"/>
      <c r="S15105" s="820"/>
      <c r="T15105" s="820"/>
      <c r="U15105" s="820"/>
      <c r="V15105" s="820"/>
      <c r="W15105" s="820"/>
      <c r="X15105" s="820"/>
      <c r="Y15105" s="820"/>
      <c r="Z15105" s="820"/>
    </row>
    <row r="15106" spans="7:26">
      <c r="G15106" s="826"/>
      <c r="H15106" s="820"/>
      <c r="J15106" s="820"/>
      <c r="K15106" s="820"/>
      <c r="L15106" s="820"/>
      <c r="M15106" s="820"/>
      <c r="N15106" s="820"/>
      <c r="O15106" s="820"/>
      <c r="P15106" s="820"/>
      <c r="Q15106" s="820"/>
      <c r="R15106" s="820"/>
      <c r="S15106" s="820"/>
      <c r="T15106" s="820"/>
      <c r="U15106" s="820"/>
      <c r="V15106" s="820"/>
      <c r="W15106" s="820"/>
      <c r="X15106" s="820"/>
      <c r="Y15106" s="820"/>
      <c r="Z15106" s="820"/>
    </row>
    <row r="15107" spans="7:26">
      <c r="G15107" s="826"/>
      <c r="H15107" s="820"/>
      <c r="J15107" s="820"/>
      <c r="K15107" s="820"/>
      <c r="L15107" s="820"/>
      <c r="M15107" s="820"/>
      <c r="N15107" s="820"/>
      <c r="O15107" s="820"/>
      <c r="P15107" s="820"/>
      <c r="Q15107" s="820"/>
      <c r="R15107" s="820"/>
      <c r="S15107" s="820"/>
      <c r="T15107" s="820"/>
      <c r="U15107" s="820"/>
      <c r="V15107" s="820"/>
      <c r="W15107" s="820"/>
      <c r="X15107" s="820"/>
      <c r="Y15107" s="820"/>
      <c r="Z15107" s="820"/>
    </row>
    <row r="15108" spans="7:26">
      <c r="G15108" s="826"/>
      <c r="H15108" s="820"/>
      <c r="J15108" s="820"/>
      <c r="K15108" s="820"/>
      <c r="L15108" s="820"/>
      <c r="M15108" s="820"/>
      <c r="N15108" s="820"/>
      <c r="O15108" s="820"/>
      <c r="P15108" s="820"/>
      <c r="Q15108" s="820"/>
      <c r="R15108" s="820"/>
      <c r="S15108" s="820"/>
      <c r="T15108" s="820"/>
      <c r="U15108" s="820"/>
      <c r="V15108" s="820"/>
      <c r="W15108" s="820"/>
      <c r="X15108" s="820"/>
      <c r="Y15108" s="820"/>
      <c r="Z15108" s="820"/>
    </row>
    <row r="15109" spans="7:26">
      <c r="G15109" s="826"/>
      <c r="H15109" s="820"/>
      <c r="J15109" s="820"/>
      <c r="K15109" s="820"/>
      <c r="L15109" s="820"/>
      <c r="M15109" s="820"/>
      <c r="N15109" s="820"/>
      <c r="O15109" s="820"/>
      <c r="P15109" s="820"/>
      <c r="Q15109" s="820"/>
      <c r="R15109" s="820"/>
      <c r="S15109" s="820"/>
      <c r="T15109" s="820"/>
      <c r="U15109" s="820"/>
      <c r="V15109" s="820"/>
      <c r="W15109" s="820"/>
      <c r="X15109" s="820"/>
      <c r="Y15109" s="820"/>
      <c r="Z15109" s="820"/>
    </row>
    <row r="15110" spans="7:26">
      <c r="G15110" s="826"/>
      <c r="H15110" s="820"/>
      <c r="J15110" s="820"/>
      <c r="K15110" s="820"/>
      <c r="L15110" s="820"/>
      <c r="M15110" s="820"/>
      <c r="N15110" s="820"/>
      <c r="O15110" s="820"/>
      <c r="P15110" s="820"/>
      <c r="Q15110" s="820"/>
      <c r="R15110" s="820"/>
      <c r="S15110" s="820"/>
      <c r="T15110" s="820"/>
      <c r="U15110" s="820"/>
      <c r="V15110" s="820"/>
      <c r="W15110" s="820"/>
      <c r="X15110" s="820"/>
      <c r="Y15110" s="820"/>
      <c r="Z15110" s="820"/>
    </row>
    <row r="15111" spans="7:26">
      <c r="G15111" s="826"/>
      <c r="H15111" s="820"/>
      <c r="J15111" s="820"/>
      <c r="K15111" s="820"/>
      <c r="L15111" s="820"/>
      <c r="M15111" s="820"/>
      <c r="N15111" s="820"/>
      <c r="O15111" s="820"/>
      <c r="P15111" s="820"/>
      <c r="Q15111" s="820"/>
      <c r="R15111" s="820"/>
      <c r="S15111" s="820"/>
      <c r="T15111" s="820"/>
      <c r="U15111" s="820"/>
      <c r="V15111" s="820"/>
      <c r="W15111" s="820"/>
      <c r="X15111" s="820"/>
      <c r="Y15111" s="820"/>
      <c r="Z15111" s="820"/>
    </row>
    <row r="15112" spans="7:26">
      <c r="G15112" s="826"/>
      <c r="H15112" s="820"/>
      <c r="J15112" s="820"/>
      <c r="K15112" s="820"/>
      <c r="L15112" s="820"/>
      <c r="M15112" s="820"/>
      <c r="N15112" s="820"/>
      <c r="O15112" s="820"/>
      <c r="P15112" s="820"/>
      <c r="Q15112" s="820"/>
      <c r="R15112" s="820"/>
      <c r="S15112" s="820"/>
      <c r="T15112" s="820"/>
      <c r="U15112" s="820"/>
      <c r="V15112" s="820"/>
      <c r="W15112" s="820"/>
      <c r="X15112" s="820"/>
      <c r="Y15112" s="820"/>
      <c r="Z15112" s="820"/>
    </row>
    <row r="15113" spans="7:26">
      <c r="G15113" s="826"/>
      <c r="H15113" s="820"/>
      <c r="J15113" s="820"/>
      <c r="K15113" s="820"/>
      <c r="L15113" s="820"/>
      <c r="M15113" s="820"/>
      <c r="N15113" s="820"/>
      <c r="O15113" s="820"/>
      <c r="P15113" s="820"/>
      <c r="Q15113" s="820"/>
      <c r="R15113" s="820"/>
      <c r="S15113" s="820"/>
      <c r="T15113" s="820"/>
      <c r="U15113" s="820"/>
      <c r="V15113" s="820"/>
      <c r="W15113" s="820"/>
      <c r="X15113" s="820"/>
      <c r="Y15113" s="820"/>
      <c r="Z15113" s="820"/>
    </row>
    <row r="15114" spans="7:26">
      <c r="G15114" s="826"/>
      <c r="H15114" s="820"/>
      <c r="J15114" s="820"/>
      <c r="K15114" s="820"/>
      <c r="L15114" s="820"/>
      <c r="M15114" s="820"/>
      <c r="N15114" s="820"/>
      <c r="O15114" s="820"/>
      <c r="P15114" s="820"/>
      <c r="Q15114" s="820"/>
      <c r="R15114" s="820"/>
      <c r="S15114" s="820"/>
      <c r="T15114" s="820"/>
      <c r="U15114" s="820"/>
      <c r="V15114" s="820"/>
      <c r="W15114" s="820"/>
      <c r="X15114" s="820"/>
      <c r="Y15114" s="820"/>
      <c r="Z15114" s="820"/>
    </row>
    <row r="15115" spans="7:26">
      <c r="G15115" s="826"/>
      <c r="H15115" s="820"/>
      <c r="J15115" s="820"/>
      <c r="K15115" s="820"/>
      <c r="L15115" s="820"/>
      <c r="M15115" s="820"/>
      <c r="N15115" s="820"/>
      <c r="O15115" s="820"/>
      <c r="P15115" s="820"/>
      <c r="Q15115" s="820"/>
      <c r="R15115" s="820"/>
      <c r="S15115" s="820"/>
      <c r="T15115" s="820"/>
      <c r="U15115" s="820"/>
      <c r="V15115" s="820"/>
      <c r="W15115" s="820"/>
      <c r="X15115" s="820"/>
      <c r="Y15115" s="820"/>
      <c r="Z15115" s="820"/>
    </row>
    <row r="15116" spans="7:26">
      <c r="G15116" s="826"/>
      <c r="H15116" s="820"/>
      <c r="J15116" s="820"/>
      <c r="K15116" s="820"/>
      <c r="L15116" s="820"/>
      <c r="M15116" s="820"/>
      <c r="N15116" s="820"/>
      <c r="O15116" s="820"/>
      <c r="P15116" s="820"/>
      <c r="Q15116" s="820"/>
      <c r="R15116" s="820"/>
      <c r="S15116" s="820"/>
      <c r="T15116" s="820"/>
      <c r="U15116" s="820"/>
      <c r="V15116" s="820"/>
      <c r="W15116" s="820"/>
      <c r="X15116" s="820"/>
      <c r="Y15116" s="820"/>
      <c r="Z15116" s="820"/>
    </row>
    <row r="15117" spans="7:26">
      <c r="G15117" s="826"/>
      <c r="H15117" s="820"/>
      <c r="J15117" s="820"/>
      <c r="K15117" s="820"/>
      <c r="L15117" s="820"/>
      <c r="M15117" s="820"/>
      <c r="N15117" s="820"/>
      <c r="O15117" s="820"/>
      <c r="P15117" s="820"/>
      <c r="Q15117" s="820"/>
      <c r="R15117" s="820"/>
      <c r="S15117" s="820"/>
      <c r="T15117" s="820"/>
      <c r="U15117" s="820"/>
      <c r="V15117" s="820"/>
      <c r="W15117" s="820"/>
      <c r="X15117" s="820"/>
      <c r="Y15117" s="820"/>
      <c r="Z15117" s="820"/>
    </row>
    <row r="15118" spans="7:26">
      <c r="G15118" s="826"/>
      <c r="H15118" s="820"/>
      <c r="J15118" s="820"/>
      <c r="K15118" s="820"/>
      <c r="L15118" s="820"/>
      <c r="M15118" s="820"/>
      <c r="N15118" s="820"/>
      <c r="O15118" s="820"/>
      <c r="P15118" s="820"/>
      <c r="Q15118" s="820"/>
      <c r="R15118" s="820"/>
      <c r="S15118" s="820"/>
      <c r="T15118" s="820"/>
      <c r="U15118" s="820"/>
      <c r="V15118" s="820"/>
      <c r="W15118" s="820"/>
      <c r="X15118" s="820"/>
      <c r="Y15118" s="820"/>
      <c r="Z15118" s="820"/>
    </row>
    <row r="15119" spans="7:26">
      <c r="G15119" s="826"/>
      <c r="H15119" s="820"/>
      <c r="J15119" s="820"/>
      <c r="K15119" s="820"/>
      <c r="L15119" s="820"/>
      <c r="M15119" s="820"/>
      <c r="N15119" s="820"/>
      <c r="O15119" s="820"/>
      <c r="P15119" s="820"/>
      <c r="Q15119" s="820"/>
      <c r="R15119" s="820"/>
      <c r="S15119" s="820"/>
      <c r="T15119" s="820"/>
      <c r="U15119" s="820"/>
      <c r="V15119" s="820"/>
      <c r="W15119" s="820"/>
      <c r="X15119" s="820"/>
      <c r="Y15119" s="820"/>
      <c r="Z15119" s="820"/>
    </row>
    <row r="15120" spans="7:26">
      <c r="G15120" s="826"/>
      <c r="H15120" s="820"/>
      <c r="J15120" s="820"/>
      <c r="K15120" s="820"/>
      <c r="L15120" s="820"/>
      <c r="M15120" s="820"/>
      <c r="N15120" s="820"/>
      <c r="O15120" s="820"/>
      <c r="P15120" s="820"/>
      <c r="Q15120" s="820"/>
      <c r="R15120" s="820"/>
      <c r="S15120" s="820"/>
      <c r="T15120" s="820"/>
      <c r="U15120" s="820"/>
      <c r="V15120" s="820"/>
      <c r="W15120" s="820"/>
      <c r="X15120" s="820"/>
      <c r="Y15120" s="820"/>
      <c r="Z15120" s="820"/>
    </row>
    <row r="15121" spans="7:26">
      <c r="G15121" s="826"/>
      <c r="H15121" s="820"/>
      <c r="J15121" s="820"/>
      <c r="K15121" s="820"/>
      <c r="L15121" s="820"/>
      <c r="M15121" s="820"/>
      <c r="N15121" s="820"/>
      <c r="O15121" s="820"/>
      <c r="P15121" s="820"/>
      <c r="Q15121" s="820"/>
      <c r="R15121" s="820"/>
      <c r="S15121" s="820"/>
      <c r="T15121" s="820"/>
      <c r="U15121" s="820"/>
      <c r="V15121" s="820"/>
      <c r="W15121" s="820"/>
      <c r="X15121" s="820"/>
      <c r="Y15121" s="820"/>
      <c r="Z15121" s="820"/>
    </row>
    <row r="15122" spans="7:26">
      <c r="G15122" s="826"/>
      <c r="H15122" s="820"/>
      <c r="J15122" s="820"/>
      <c r="K15122" s="820"/>
      <c r="L15122" s="820"/>
      <c r="M15122" s="820"/>
      <c r="N15122" s="820"/>
      <c r="O15122" s="820"/>
      <c r="P15122" s="820"/>
      <c r="Q15122" s="820"/>
      <c r="R15122" s="820"/>
      <c r="S15122" s="820"/>
      <c r="T15122" s="820"/>
      <c r="U15122" s="820"/>
      <c r="V15122" s="820"/>
      <c r="W15122" s="820"/>
      <c r="X15122" s="820"/>
      <c r="Y15122" s="820"/>
      <c r="Z15122" s="820"/>
    </row>
    <row r="15123" spans="7:26">
      <c r="G15123" s="826"/>
      <c r="H15123" s="820"/>
      <c r="J15123" s="820"/>
      <c r="K15123" s="820"/>
      <c r="L15123" s="820"/>
      <c r="M15123" s="820"/>
      <c r="N15123" s="820"/>
      <c r="O15123" s="820"/>
      <c r="P15123" s="820"/>
      <c r="Q15123" s="820"/>
      <c r="R15123" s="820"/>
      <c r="S15123" s="820"/>
      <c r="T15123" s="820"/>
      <c r="U15123" s="820"/>
      <c r="V15123" s="820"/>
      <c r="W15123" s="820"/>
      <c r="X15123" s="820"/>
      <c r="Y15123" s="820"/>
      <c r="Z15123" s="820"/>
    </row>
    <row r="15124" spans="7:26">
      <c r="G15124" s="826"/>
      <c r="H15124" s="820"/>
      <c r="J15124" s="820"/>
      <c r="K15124" s="820"/>
      <c r="L15124" s="820"/>
      <c r="M15124" s="820"/>
      <c r="N15124" s="820"/>
      <c r="O15124" s="820"/>
      <c r="P15124" s="820"/>
      <c r="Q15124" s="820"/>
      <c r="R15124" s="820"/>
      <c r="S15124" s="820"/>
      <c r="T15124" s="820"/>
      <c r="U15124" s="820"/>
      <c r="V15124" s="820"/>
      <c r="W15124" s="820"/>
      <c r="X15124" s="820"/>
      <c r="Y15124" s="820"/>
      <c r="Z15124" s="820"/>
    </row>
    <row r="15125" spans="7:26">
      <c r="G15125" s="826"/>
      <c r="H15125" s="820"/>
      <c r="J15125" s="820"/>
      <c r="K15125" s="820"/>
      <c r="L15125" s="820"/>
      <c r="M15125" s="820"/>
      <c r="N15125" s="820"/>
      <c r="O15125" s="820"/>
      <c r="P15125" s="820"/>
      <c r="Q15125" s="820"/>
      <c r="R15125" s="820"/>
      <c r="S15125" s="820"/>
      <c r="T15125" s="820"/>
      <c r="U15125" s="820"/>
      <c r="V15125" s="820"/>
      <c r="W15125" s="820"/>
      <c r="X15125" s="820"/>
      <c r="Y15125" s="820"/>
      <c r="Z15125" s="820"/>
    </row>
    <row r="15126" spans="7:26">
      <c r="G15126" s="826"/>
      <c r="H15126" s="820"/>
      <c r="J15126" s="820"/>
      <c r="K15126" s="820"/>
      <c r="L15126" s="820"/>
      <c r="M15126" s="820"/>
      <c r="N15126" s="820"/>
      <c r="O15126" s="820"/>
      <c r="P15126" s="820"/>
      <c r="Q15126" s="820"/>
      <c r="R15126" s="820"/>
      <c r="S15126" s="820"/>
      <c r="T15126" s="820"/>
      <c r="U15126" s="820"/>
      <c r="V15126" s="820"/>
      <c r="W15126" s="820"/>
      <c r="X15126" s="820"/>
      <c r="Y15126" s="820"/>
      <c r="Z15126" s="820"/>
    </row>
    <row r="15127" spans="7:26">
      <c r="G15127" s="826"/>
      <c r="H15127" s="820"/>
      <c r="J15127" s="820"/>
      <c r="K15127" s="820"/>
      <c r="L15127" s="820"/>
      <c r="M15127" s="820"/>
      <c r="N15127" s="820"/>
      <c r="O15127" s="820"/>
      <c r="P15127" s="820"/>
      <c r="Q15127" s="820"/>
      <c r="R15127" s="820"/>
      <c r="S15127" s="820"/>
      <c r="T15127" s="820"/>
      <c r="U15127" s="820"/>
      <c r="V15127" s="820"/>
      <c r="W15127" s="820"/>
      <c r="X15127" s="820"/>
      <c r="Y15127" s="820"/>
      <c r="Z15127" s="820"/>
    </row>
    <row r="15128" spans="7:26">
      <c r="G15128" s="826"/>
      <c r="H15128" s="820"/>
      <c r="J15128" s="820"/>
      <c r="K15128" s="820"/>
      <c r="L15128" s="820"/>
      <c r="M15128" s="820"/>
      <c r="N15128" s="820"/>
      <c r="O15128" s="820"/>
      <c r="P15128" s="820"/>
      <c r="Q15128" s="820"/>
      <c r="R15128" s="820"/>
      <c r="S15128" s="820"/>
      <c r="T15128" s="820"/>
      <c r="U15128" s="820"/>
      <c r="V15128" s="820"/>
      <c r="W15128" s="820"/>
      <c r="X15128" s="820"/>
      <c r="Y15128" s="820"/>
      <c r="Z15128" s="820"/>
    </row>
    <row r="15129" spans="7:26">
      <c r="G15129" s="826"/>
      <c r="H15129" s="820"/>
      <c r="J15129" s="820"/>
      <c r="K15129" s="820"/>
      <c r="L15129" s="820"/>
      <c r="M15129" s="820"/>
      <c r="N15129" s="820"/>
      <c r="O15129" s="820"/>
      <c r="P15129" s="820"/>
      <c r="Q15129" s="820"/>
      <c r="R15129" s="820"/>
      <c r="S15129" s="820"/>
      <c r="T15129" s="820"/>
      <c r="U15129" s="820"/>
      <c r="V15129" s="820"/>
      <c r="W15129" s="820"/>
      <c r="X15129" s="820"/>
      <c r="Y15129" s="820"/>
      <c r="Z15129" s="820"/>
    </row>
    <row r="15130" spans="7:26">
      <c r="G15130" s="826"/>
      <c r="H15130" s="820"/>
      <c r="J15130" s="820"/>
      <c r="K15130" s="820"/>
      <c r="L15130" s="820"/>
      <c r="M15130" s="820"/>
      <c r="N15130" s="820"/>
      <c r="O15130" s="820"/>
      <c r="P15130" s="820"/>
      <c r="Q15130" s="820"/>
      <c r="R15130" s="820"/>
      <c r="S15130" s="820"/>
      <c r="T15130" s="820"/>
      <c r="U15130" s="820"/>
      <c r="V15130" s="820"/>
      <c r="W15130" s="820"/>
      <c r="X15130" s="820"/>
      <c r="Y15130" s="820"/>
      <c r="Z15130" s="820"/>
    </row>
    <row r="15131" spans="7:26">
      <c r="G15131" s="826"/>
      <c r="H15131" s="820"/>
      <c r="J15131" s="820"/>
      <c r="K15131" s="820"/>
      <c r="L15131" s="820"/>
      <c r="M15131" s="820"/>
      <c r="N15131" s="820"/>
      <c r="O15131" s="820"/>
      <c r="P15131" s="820"/>
      <c r="Q15131" s="820"/>
      <c r="R15131" s="820"/>
      <c r="S15131" s="820"/>
      <c r="T15131" s="820"/>
      <c r="U15131" s="820"/>
      <c r="V15131" s="820"/>
      <c r="W15131" s="820"/>
      <c r="X15131" s="820"/>
      <c r="Y15131" s="820"/>
      <c r="Z15131" s="820"/>
    </row>
    <row r="15132" spans="7:26">
      <c r="G15132" s="826"/>
      <c r="H15132" s="820"/>
      <c r="J15132" s="820"/>
      <c r="K15132" s="820"/>
      <c r="L15132" s="820"/>
      <c r="M15132" s="820"/>
      <c r="N15132" s="820"/>
      <c r="O15132" s="820"/>
      <c r="P15132" s="820"/>
      <c r="Q15132" s="820"/>
      <c r="R15132" s="820"/>
      <c r="S15132" s="820"/>
      <c r="T15132" s="820"/>
      <c r="U15132" s="820"/>
      <c r="V15132" s="820"/>
      <c r="W15132" s="820"/>
      <c r="X15132" s="820"/>
      <c r="Y15132" s="820"/>
      <c r="Z15132" s="820"/>
    </row>
    <row r="15133" spans="7:26">
      <c r="G15133" s="826"/>
      <c r="H15133" s="820"/>
      <c r="J15133" s="820"/>
      <c r="K15133" s="820"/>
      <c r="L15133" s="820"/>
      <c r="M15133" s="820"/>
      <c r="N15133" s="820"/>
      <c r="O15133" s="820"/>
      <c r="P15133" s="820"/>
      <c r="Q15133" s="820"/>
      <c r="R15133" s="820"/>
      <c r="S15133" s="820"/>
      <c r="T15133" s="820"/>
      <c r="U15133" s="820"/>
      <c r="V15133" s="820"/>
      <c r="W15133" s="820"/>
      <c r="X15133" s="820"/>
      <c r="Y15133" s="820"/>
      <c r="Z15133" s="820"/>
    </row>
    <row r="15134" spans="7:26">
      <c r="G15134" s="826"/>
      <c r="H15134" s="820"/>
      <c r="J15134" s="820"/>
      <c r="K15134" s="820"/>
      <c r="L15134" s="820"/>
      <c r="M15134" s="820"/>
      <c r="N15134" s="820"/>
      <c r="O15134" s="820"/>
      <c r="P15134" s="820"/>
      <c r="Q15134" s="820"/>
      <c r="R15134" s="820"/>
      <c r="S15134" s="820"/>
      <c r="T15134" s="820"/>
      <c r="U15134" s="820"/>
      <c r="V15134" s="820"/>
      <c r="W15134" s="820"/>
      <c r="X15134" s="820"/>
      <c r="Y15134" s="820"/>
      <c r="Z15134" s="820"/>
    </row>
    <row r="15135" spans="7:26">
      <c r="G15135" s="826"/>
      <c r="H15135" s="820"/>
      <c r="J15135" s="820"/>
      <c r="K15135" s="820"/>
      <c r="L15135" s="820"/>
      <c r="M15135" s="820"/>
      <c r="N15135" s="820"/>
      <c r="O15135" s="820"/>
      <c r="P15135" s="820"/>
      <c r="Q15135" s="820"/>
      <c r="R15135" s="820"/>
      <c r="S15135" s="820"/>
      <c r="T15135" s="820"/>
      <c r="U15135" s="820"/>
      <c r="V15135" s="820"/>
      <c r="W15135" s="820"/>
      <c r="X15135" s="820"/>
      <c r="Y15135" s="820"/>
      <c r="Z15135" s="820"/>
    </row>
    <row r="15136" spans="7:26">
      <c r="G15136" s="826"/>
      <c r="H15136" s="820"/>
      <c r="J15136" s="820"/>
      <c r="K15136" s="820"/>
      <c r="L15136" s="820"/>
      <c r="M15136" s="820"/>
      <c r="N15136" s="820"/>
      <c r="O15136" s="820"/>
      <c r="P15136" s="820"/>
      <c r="Q15136" s="820"/>
      <c r="R15136" s="820"/>
      <c r="S15136" s="820"/>
      <c r="T15136" s="820"/>
      <c r="U15136" s="820"/>
      <c r="V15136" s="820"/>
      <c r="W15136" s="820"/>
      <c r="X15136" s="820"/>
      <c r="Y15136" s="820"/>
      <c r="Z15136" s="820"/>
    </row>
    <row r="15137" spans="7:26">
      <c r="G15137" s="826"/>
      <c r="H15137" s="820"/>
      <c r="J15137" s="820"/>
      <c r="K15137" s="820"/>
      <c r="L15137" s="820"/>
      <c r="M15137" s="820"/>
      <c r="N15137" s="820"/>
      <c r="O15137" s="820"/>
      <c r="P15137" s="820"/>
      <c r="Q15137" s="820"/>
      <c r="R15137" s="820"/>
      <c r="S15137" s="820"/>
      <c r="T15137" s="820"/>
      <c r="U15137" s="820"/>
      <c r="V15137" s="820"/>
      <c r="W15137" s="820"/>
      <c r="X15137" s="820"/>
      <c r="Y15137" s="820"/>
      <c r="Z15137" s="820"/>
    </row>
    <row r="15138" spans="7:26">
      <c r="G15138" s="826"/>
      <c r="H15138" s="820"/>
      <c r="J15138" s="820"/>
      <c r="K15138" s="820"/>
      <c r="L15138" s="820"/>
      <c r="M15138" s="820"/>
      <c r="N15138" s="820"/>
      <c r="O15138" s="820"/>
      <c r="P15138" s="820"/>
      <c r="Q15138" s="820"/>
      <c r="R15138" s="820"/>
      <c r="S15138" s="820"/>
      <c r="T15138" s="820"/>
      <c r="U15138" s="820"/>
      <c r="V15138" s="820"/>
      <c r="W15138" s="820"/>
      <c r="X15138" s="820"/>
      <c r="Y15138" s="820"/>
      <c r="Z15138" s="820"/>
    </row>
    <row r="15139" spans="7:26">
      <c r="G15139" s="826"/>
      <c r="H15139" s="820"/>
      <c r="J15139" s="820"/>
      <c r="K15139" s="820"/>
      <c r="L15139" s="820"/>
      <c r="M15139" s="820"/>
      <c r="N15139" s="820"/>
      <c r="O15139" s="820"/>
      <c r="P15139" s="820"/>
      <c r="Q15139" s="820"/>
      <c r="R15139" s="820"/>
      <c r="S15139" s="820"/>
      <c r="T15139" s="820"/>
      <c r="U15139" s="820"/>
      <c r="V15139" s="820"/>
      <c r="W15139" s="820"/>
      <c r="X15139" s="820"/>
      <c r="Y15139" s="820"/>
      <c r="Z15139" s="820"/>
    </row>
    <row r="15140" spans="7:26">
      <c r="G15140" s="826"/>
      <c r="H15140" s="820"/>
      <c r="J15140" s="820"/>
      <c r="K15140" s="820"/>
      <c r="L15140" s="820"/>
      <c r="M15140" s="820"/>
      <c r="N15140" s="820"/>
      <c r="O15140" s="820"/>
      <c r="P15140" s="820"/>
      <c r="Q15140" s="820"/>
      <c r="R15140" s="820"/>
      <c r="S15140" s="820"/>
      <c r="T15140" s="820"/>
      <c r="U15140" s="820"/>
      <c r="V15140" s="820"/>
      <c r="W15140" s="820"/>
      <c r="X15140" s="820"/>
      <c r="Y15140" s="820"/>
      <c r="Z15140" s="820"/>
    </row>
    <row r="15141" spans="7:26">
      <c r="G15141" s="826"/>
      <c r="H15141" s="820"/>
      <c r="J15141" s="820"/>
      <c r="K15141" s="820"/>
      <c r="L15141" s="820"/>
      <c r="M15141" s="820"/>
      <c r="N15141" s="820"/>
      <c r="O15141" s="820"/>
      <c r="P15141" s="820"/>
      <c r="Q15141" s="820"/>
      <c r="R15141" s="820"/>
      <c r="S15141" s="820"/>
      <c r="T15141" s="820"/>
      <c r="U15141" s="820"/>
      <c r="V15141" s="820"/>
      <c r="W15141" s="820"/>
      <c r="X15141" s="820"/>
      <c r="Y15141" s="820"/>
      <c r="Z15141" s="820"/>
    </row>
    <row r="15142" spans="7:26">
      <c r="G15142" s="826"/>
      <c r="H15142" s="820"/>
      <c r="J15142" s="820"/>
      <c r="K15142" s="820"/>
      <c r="L15142" s="820"/>
      <c r="M15142" s="820"/>
      <c r="N15142" s="820"/>
      <c r="O15142" s="820"/>
      <c r="P15142" s="820"/>
      <c r="Q15142" s="820"/>
      <c r="R15142" s="820"/>
      <c r="S15142" s="820"/>
      <c r="T15142" s="820"/>
      <c r="U15142" s="820"/>
      <c r="V15142" s="820"/>
      <c r="W15142" s="820"/>
      <c r="X15142" s="820"/>
      <c r="Y15142" s="820"/>
      <c r="Z15142" s="820"/>
    </row>
    <row r="15143" spans="7:26">
      <c r="G15143" s="826"/>
      <c r="H15143" s="820"/>
      <c r="J15143" s="820"/>
      <c r="K15143" s="820"/>
      <c r="L15143" s="820"/>
      <c r="M15143" s="820"/>
      <c r="N15143" s="820"/>
      <c r="O15143" s="820"/>
      <c r="P15143" s="820"/>
      <c r="Q15143" s="820"/>
      <c r="R15143" s="820"/>
      <c r="S15143" s="820"/>
      <c r="T15143" s="820"/>
      <c r="U15143" s="820"/>
      <c r="V15143" s="820"/>
      <c r="W15143" s="820"/>
      <c r="X15143" s="820"/>
      <c r="Y15143" s="820"/>
      <c r="Z15143" s="820"/>
    </row>
    <row r="15144" spans="7:26">
      <c r="G15144" s="826"/>
      <c r="H15144" s="820"/>
      <c r="J15144" s="820"/>
      <c r="K15144" s="820"/>
      <c r="L15144" s="820"/>
      <c r="M15144" s="820"/>
      <c r="N15144" s="820"/>
      <c r="O15144" s="820"/>
      <c r="P15144" s="820"/>
      <c r="Q15144" s="820"/>
      <c r="R15144" s="820"/>
      <c r="S15144" s="820"/>
      <c r="T15144" s="820"/>
      <c r="U15144" s="820"/>
      <c r="V15144" s="820"/>
      <c r="W15144" s="820"/>
      <c r="X15144" s="820"/>
      <c r="Y15144" s="820"/>
      <c r="Z15144" s="820"/>
    </row>
    <row r="15145" spans="7:26">
      <c r="G15145" s="826"/>
      <c r="H15145" s="820"/>
      <c r="J15145" s="820"/>
      <c r="K15145" s="820"/>
      <c r="L15145" s="820"/>
      <c r="M15145" s="820"/>
      <c r="N15145" s="820"/>
      <c r="O15145" s="820"/>
      <c r="P15145" s="820"/>
      <c r="Q15145" s="820"/>
      <c r="R15145" s="820"/>
      <c r="S15145" s="820"/>
      <c r="T15145" s="820"/>
      <c r="U15145" s="820"/>
      <c r="V15145" s="820"/>
      <c r="W15145" s="820"/>
      <c r="X15145" s="820"/>
      <c r="Y15145" s="820"/>
      <c r="Z15145" s="820"/>
    </row>
    <row r="15146" spans="7:26">
      <c r="G15146" s="826"/>
      <c r="H15146" s="820"/>
      <c r="J15146" s="820"/>
      <c r="K15146" s="820"/>
      <c r="L15146" s="820"/>
      <c r="M15146" s="820"/>
      <c r="N15146" s="820"/>
      <c r="O15146" s="820"/>
      <c r="P15146" s="820"/>
      <c r="Q15146" s="820"/>
      <c r="R15146" s="820"/>
      <c r="S15146" s="820"/>
      <c r="T15146" s="820"/>
      <c r="U15146" s="820"/>
      <c r="V15146" s="820"/>
      <c r="W15146" s="820"/>
      <c r="X15146" s="820"/>
      <c r="Y15146" s="820"/>
      <c r="Z15146" s="820"/>
    </row>
    <row r="15147" spans="7:26">
      <c r="G15147" s="826"/>
      <c r="H15147" s="820"/>
      <c r="J15147" s="820"/>
      <c r="K15147" s="820"/>
      <c r="L15147" s="820"/>
      <c r="M15147" s="820"/>
      <c r="N15147" s="820"/>
      <c r="O15147" s="820"/>
      <c r="P15147" s="820"/>
      <c r="Q15147" s="820"/>
      <c r="R15147" s="820"/>
      <c r="S15147" s="820"/>
      <c r="T15147" s="820"/>
      <c r="U15147" s="820"/>
      <c r="V15147" s="820"/>
      <c r="W15147" s="820"/>
      <c r="X15147" s="820"/>
      <c r="Y15147" s="820"/>
      <c r="Z15147" s="820"/>
    </row>
    <row r="15148" spans="7:26">
      <c r="G15148" s="826"/>
      <c r="H15148" s="820"/>
      <c r="J15148" s="820"/>
      <c r="K15148" s="820"/>
      <c r="L15148" s="820"/>
      <c r="M15148" s="820"/>
      <c r="N15148" s="820"/>
      <c r="O15148" s="820"/>
      <c r="P15148" s="820"/>
      <c r="Q15148" s="820"/>
      <c r="R15148" s="820"/>
      <c r="S15148" s="820"/>
      <c r="T15148" s="820"/>
      <c r="U15148" s="820"/>
      <c r="V15148" s="820"/>
      <c r="W15148" s="820"/>
      <c r="X15148" s="820"/>
      <c r="Y15148" s="820"/>
      <c r="Z15148" s="820"/>
    </row>
    <row r="15149" spans="7:26">
      <c r="G15149" s="826"/>
      <c r="H15149" s="820"/>
      <c r="J15149" s="820"/>
      <c r="K15149" s="820"/>
      <c r="L15149" s="820"/>
      <c r="M15149" s="820"/>
      <c r="N15149" s="820"/>
      <c r="O15149" s="820"/>
      <c r="P15149" s="820"/>
      <c r="Q15149" s="820"/>
      <c r="R15149" s="820"/>
      <c r="S15149" s="820"/>
      <c r="T15149" s="820"/>
      <c r="U15149" s="820"/>
      <c r="V15149" s="820"/>
      <c r="W15149" s="820"/>
      <c r="X15149" s="820"/>
      <c r="Y15149" s="820"/>
      <c r="Z15149" s="820"/>
    </row>
    <row r="15150" spans="7:26">
      <c r="G15150" s="826"/>
      <c r="H15150" s="820"/>
      <c r="J15150" s="820"/>
      <c r="K15150" s="820"/>
      <c r="L15150" s="820"/>
      <c r="M15150" s="820"/>
      <c r="N15150" s="820"/>
      <c r="O15150" s="820"/>
      <c r="P15150" s="820"/>
      <c r="Q15150" s="820"/>
      <c r="R15150" s="820"/>
      <c r="S15150" s="820"/>
      <c r="T15150" s="820"/>
      <c r="U15150" s="820"/>
      <c r="V15150" s="820"/>
      <c r="W15150" s="820"/>
      <c r="X15150" s="820"/>
      <c r="Y15150" s="820"/>
      <c r="Z15150" s="820"/>
    </row>
    <row r="15151" spans="7:26">
      <c r="G15151" s="826"/>
      <c r="H15151" s="820"/>
      <c r="J15151" s="820"/>
      <c r="K15151" s="820"/>
      <c r="L15151" s="820"/>
      <c r="M15151" s="820"/>
      <c r="N15151" s="820"/>
      <c r="O15151" s="820"/>
      <c r="P15151" s="820"/>
      <c r="Q15151" s="820"/>
      <c r="R15151" s="820"/>
      <c r="S15151" s="820"/>
      <c r="T15151" s="820"/>
      <c r="U15151" s="820"/>
      <c r="V15151" s="820"/>
      <c r="W15151" s="820"/>
      <c r="X15151" s="820"/>
      <c r="Y15151" s="820"/>
      <c r="Z15151" s="820"/>
    </row>
    <row r="15152" spans="7:26">
      <c r="G15152" s="826"/>
      <c r="H15152" s="820"/>
      <c r="J15152" s="820"/>
      <c r="K15152" s="820"/>
      <c r="L15152" s="820"/>
      <c r="M15152" s="820"/>
      <c r="N15152" s="820"/>
      <c r="O15152" s="820"/>
      <c r="P15152" s="820"/>
      <c r="Q15152" s="820"/>
      <c r="R15152" s="820"/>
      <c r="S15152" s="820"/>
      <c r="T15152" s="820"/>
      <c r="U15152" s="820"/>
      <c r="V15152" s="820"/>
      <c r="W15152" s="820"/>
      <c r="X15152" s="820"/>
      <c r="Y15152" s="820"/>
      <c r="Z15152" s="820"/>
    </row>
    <row r="15153" spans="7:26">
      <c r="G15153" s="826"/>
      <c r="H15153" s="820"/>
      <c r="J15153" s="820"/>
      <c r="K15153" s="820"/>
      <c r="L15153" s="820"/>
      <c r="M15153" s="820"/>
      <c r="N15153" s="820"/>
      <c r="O15153" s="820"/>
      <c r="P15153" s="820"/>
      <c r="Q15153" s="820"/>
      <c r="R15153" s="820"/>
      <c r="S15153" s="820"/>
      <c r="T15153" s="820"/>
      <c r="U15153" s="820"/>
      <c r="V15153" s="820"/>
      <c r="W15153" s="820"/>
      <c r="X15153" s="820"/>
      <c r="Y15153" s="820"/>
      <c r="Z15153" s="820"/>
    </row>
    <row r="15154" spans="7:26">
      <c r="G15154" s="826"/>
      <c r="H15154" s="820"/>
      <c r="J15154" s="820"/>
      <c r="K15154" s="820"/>
      <c r="L15154" s="820"/>
      <c r="M15154" s="820"/>
      <c r="N15154" s="820"/>
      <c r="O15154" s="820"/>
      <c r="P15154" s="820"/>
      <c r="Q15154" s="820"/>
      <c r="R15154" s="820"/>
      <c r="S15154" s="820"/>
      <c r="T15154" s="820"/>
      <c r="U15154" s="820"/>
      <c r="V15154" s="820"/>
      <c r="W15154" s="820"/>
      <c r="X15154" s="820"/>
      <c r="Y15154" s="820"/>
      <c r="Z15154" s="820"/>
    </row>
    <row r="15155" spans="7:26">
      <c r="G15155" s="826"/>
      <c r="H15155" s="820"/>
      <c r="J15155" s="820"/>
      <c r="K15155" s="820"/>
      <c r="L15155" s="820"/>
      <c r="M15155" s="820"/>
      <c r="N15155" s="820"/>
      <c r="O15155" s="820"/>
      <c r="P15155" s="820"/>
      <c r="Q15155" s="820"/>
      <c r="R15155" s="820"/>
      <c r="S15155" s="820"/>
      <c r="T15155" s="820"/>
      <c r="U15155" s="820"/>
      <c r="V15155" s="820"/>
      <c r="W15155" s="820"/>
      <c r="X15155" s="820"/>
      <c r="Y15155" s="820"/>
      <c r="Z15155" s="820"/>
    </row>
    <row r="15156" spans="7:26">
      <c r="G15156" s="826"/>
      <c r="H15156" s="820"/>
      <c r="J15156" s="820"/>
      <c r="K15156" s="820"/>
      <c r="L15156" s="820"/>
      <c r="M15156" s="820"/>
      <c r="N15156" s="820"/>
      <c r="O15156" s="820"/>
      <c r="P15156" s="820"/>
      <c r="Q15156" s="820"/>
      <c r="R15156" s="820"/>
      <c r="S15156" s="820"/>
      <c r="T15156" s="820"/>
      <c r="U15156" s="820"/>
      <c r="V15156" s="820"/>
      <c r="W15156" s="820"/>
      <c r="X15156" s="820"/>
      <c r="Y15156" s="820"/>
      <c r="Z15156" s="820"/>
    </row>
    <row r="15157" spans="7:26">
      <c r="G15157" s="826"/>
      <c r="H15157" s="820"/>
      <c r="J15157" s="820"/>
      <c r="K15157" s="820"/>
      <c r="L15157" s="820"/>
      <c r="M15157" s="820"/>
      <c r="N15157" s="820"/>
      <c r="O15157" s="820"/>
      <c r="P15157" s="820"/>
      <c r="Q15157" s="820"/>
      <c r="R15157" s="820"/>
      <c r="S15157" s="820"/>
      <c r="T15157" s="820"/>
      <c r="U15157" s="820"/>
      <c r="V15157" s="820"/>
      <c r="W15157" s="820"/>
      <c r="X15157" s="820"/>
      <c r="Y15157" s="820"/>
      <c r="Z15157" s="820"/>
    </row>
    <row r="15158" spans="7:26">
      <c r="G15158" s="826"/>
      <c r="H15158" s="820"/>
      <c r="J15158" s="820"/>
      <c r="K15158" s="820"/>
      <c r="L15158" s="820"/>
      <c r="M15158" s="820"/>
      <c r="N15158" s="820"/>
      <c r="O15158" s="820"/>
      <c r="P15158" s="820"/>
      <c r="Q15158" s="820"/>
      <c r="R15158" s="820"/>
      <c r="S15158" s="820"/>
      <c r="T15158" s="820"/>
      <c r="U15158" s="820"/>
      <c r="V15158" s="820"/>
      <c r="W15158" s="820"/>
      <c r="X15158" s="820"/>
      <c r="Y15158" s="820"/>
      <c r="Z15158" s="820"/>
    </row>
    <row r="15159" spans="7:26">
      <c r="G15159" s="826"/>
      <c r="H15159" s="820"/>
      <c r="J15159" s="820"/>
      <c r="K15159" s="820"/>
      <c r="L15159" s="820"/>
      <c r="M15159" s="820"/>
      <c r="N15159" s="820"/>
      <c r="O15159" s="820"/>
      <c r="P15159" s="820"/>
      <c r="Q15159" s="820"/>
      <c r="R15159" s="820"/>
      <c r="S15159" s="820"/>
      <c r="T15159" s="820"/>
      <c r="U15159" s="820"/>
      <c r="V15159" s="820"/>
      <c r="W15159" s="820"/>
      <c r="X15159" s="820"/>
      <c r="Y15159" s="820"/>
      <c r="Z15159" s="820"/>
    </row>
    <row r="15160" spans="7:26">
      <c r="G15160" s="826"/>
      <c r="H15160" s="820"/>
      <c r="J15160" s="820"/>
      <c r="K15160" s="820"/>
      <c r="L15160" s="820"/>
      <c r="M15160" s="820"/>
      <c r="N15160" s="820"/>
      <c r="O15160" s="820"/>
      <c r="P15160" s="820"/>
      <c r="Q15160" s="820"/>
      <c r="R15160" s="820"/>
      <c r="S15160" s="820"/>
      <c r="T15160" s="820"/>
      <c r="U15160" s="820"/>
      <c r="V15160" s="820"/>
      <c r="W15160" s="820"/>
      <c r="X15160" s="820"/>
      <c r="Y15160" s="820"/>
      <c r="Z15160" s="820"/>
    </row>
    <row r="15161" spans="7:26">
      <c r="G15161" s="826"/>
      <c r="H15161" s="820"/>
      <c r="J15161" s="820"/>
      <c r="K15161" s="820"/>
      <c r="L15161" s="820"/>
      <c r="M15161" s="820"/>
      <c r="N15161" s="820"/>
      <c r="O15161" s="820"/>
      <c r="P15161" s="820"/>
      <c r="Q15161" s="820"/>
      <c r="R15161" s="820"/>
      <c r="S15161" s="820"/>
      <c r="T15161" s="820"/>
      <c r="U15161" s="820"/>
      <c r="V15161" s="820"/>
      <c r="W15161" s="820"/>
      <c r="X15161" s="820"/>
      <c r="Y15161" s="820"/>
      <c r="Z15161" s="820"/>
    </row>
    <row r="15162" spans="7:26">
      <c r="G15162" s="826"/>
      <c r="H15162" s="820"/>
      <c r="J15162" s="820"/>
      <c r="K15162" s="820"/>
      <c r="L15162" s="820"/>
      <c r="M15162" s="820"/>
      <c r="N15162" s="820"/>
      <c r="O15162" s="820"/>
      <c r="P15162" s="820"/>
      <c r="Q15162" s="820"/>
      <c r="R15162" s="820"/>
      <c r="S15162" s="820"/>
      <c r="T15162" s="820"/>
      <c r="U15162" s="820"/>
      <c r="V15162" s="820"/>
      <c r="W15162" s="820"/>
      <c r="X15162" s="820"/>
      <c r="Y15162" s="820"/>
      <c r="Z15162" s="820"/>
    </row>
    <row r="15163" spans="7:26">
      <c r="G15163" s="826"/>
      <c r="H15163" s="820"/>
      <c r="J15163" s="820"/>
      <c r="K15163" s="820"/>
      <c r="L15163" s="820"/>
      <c r="M15163" s="820"/>
      <c r="N15163" s="820"/>
      <c r="O15163" s="820"/>
      <c r="P15163" s="820"/>
      <c r="Q15163" s="820"/>
      <c r="R15163" s="820"/>
      <c r="S15163" s="820"/>
      <c r="T15163" s="820"/>
      <c r="U15163" s="820"/>
      <c r="V15163" s="820"/>
      <c r="W15163" s="820"/>
      <c r="X15163" s="820"/>
      <c r="Y15163" s="820"/>
      <c r="Z15163" s="820"/>
    </row>
    <row r="15164" spans="7:26">
      <c r="G15164" s="826"/>
      <c r="H15164" s="820"/>
      <c r="J15164" s="820"/>
      <c r="K15164" s="820"/>
      <c r="L15164" s="820"/>
      <c r="M15164" s="820"/>
      <c r="N15164" s="820"/>
      <c r="O15164" s="820"/>
      <c r="P15164" s="820"/>
      <c r="Q15164" s="820"/>
      <c r="R15164" s="820"/>
      <c r="S15164" s="820"/>
      <c r="T15164" s="820"/>
      <c r="U15164" s="820"/>
      <c r="V15164" s="820"/>
      <c r="W15164" s="820"/>
      <c r="X15164" s="820"/>
      <c r="Y15164" s="820"/>
      <c r="Z15164" s="820"/>
    </row>
    <row r="15165" spans="7:26">
      <c r="G15165" s="826"/>
      <c r="H15165" s="820"/>
      <c r="J15165" s="820"/>
      <c r="K15165" s="820"/>
      <c r="L15165" s="820"/>
      <c r="M15165" s="820"/>
      <c r="N15165" s="820"/>
      <c r="O15165" s="820"/>
      <c r="P15165" s="820"/>
      <c r="Q15165" s="820"/>
      <c r="R15165" s="820"/>
      <c r="S15165" s="820"/>
      <c r="T15165" s="820"/>
      <c r="U15165" s="820"/>
      <c r="V15165" s="820"/>
      <c r="W15165" s="820"/>
      <c r="X15165" s="820"/>
      <c r="Y15165" s="820"/>
      <c r="Z15165" s="820"/>
    </row>
    <row r="15166" spans="7:26">
      <c r="G15166" s="826"/>
      <c r="H15166" s="820"/>
      <c r="J15166" s="820"/>
      <c r="K15166" s="820"/>
      <c r="L15166" s="820"/>
      <c r="M15166" s="820"/>
      <c r="N15166" s="820"/>
      <c r="O15166" s="820"/>
      <c r="P15166" s="820"/>
      <c r="Q15166" s="820"/>
      <c r="R15166" s="820"/>
      <c r="S15166" s="820"/>
      <c r="T15166" s="820"/>
      <c r="U15166" s="820"/>
      <c r="V15166" s="820"/>
      <c r="W15166" s="820"/>
      <c r="X15166" s="820"/>
      <c r="Y15166" s="820"/>
      <c r="Z15166" s="820"/>
    </row>
    <row r="15167" spans="7:26">
      <c r="G15167" s="826"/>
      <c r="H15167" s="820"/>
      <c r="J15167" s="820"/>
      <c r="K15167" s="820"/>
      <c r="L15167" s="820"/>
      <c r="M15167" s="820"/>
      <c r="N15167" s="820"/>
      <c r="O15167" s="820"/>
      <c r="P15167" s="820"/>
      <c r="Q15167" s="820"/>
      <c r="R15167" s="820"/>
      <c r="S15167" s="820"/>
      <c r="T15167" s="820"/>
      <c r="U15167" s="820"/>
      <c r="V15167" s="820"/>
      <c r="W15167" s="820"/>
      <c r="X15167" s="820"/>
      <c r="Y15167" s="820"/>
      <c r="Z15167" s="820"/>
    </row>
    <row r="15168" spans="7:26">
      <c r="G15168" s="826"/>
      <c r="H15168" s="820"/>
      <c r="J15168" s="820"/>
      <c r="K15168" s="820"/>
      <c r="L15168" s="820"/>
      <c r="M15168" s="820"/>
      <c r="N15168" s="820"/>
      <c r="O15168" s="820"/>
      <c r="P15168" s="820"/>
      <c r="Q15168" s="820"/>
      <c r="R15168" s="820"/>
      <c r="S15168" s="820"/>
      <c r="T15168" s="820"/>
      <c r="U15168" s="820"/>
      <c r="V15168" s="820"/>
      <c r="W15168" s="820"/>
      <c r="X15168" s="820"/>
      <c r="Y15168" s="820"/>
      <c r="Z15168" s="820"/>
    </row>
    <row r="15169" spans="7:26">
      <c r="G15169" s="826"/>
      <c r="H15169" s="820"/>
      <c r="J15169" s="820"/>
      <c r="K15169" s="820"/>
      <c r="L15169" s="820"/>
      <c r="M15169" s="820"/>
      <c r="N15169" s="820"/>
      <c r="O15169" s="820"/>
      <c r="P15169" s="820"/>
      <c r="Q15169" s="820"/>
      <c r="R15169" s="820"/>
      <c r="S15169" s="820"/>
      <c r="T15169" s="820"/>
      <c r="U15169" s="820"/>
      <c r="V15169" s="820"/>
      <c r="W15169" s="820"/>
      <c r="X15169" s="820"/>
      <c r="Y15169" s="820"/>
      <c r="Z15169" s="820"/>
    </row>
    <row r="15170" spans="7:26">
      <c r="G15170" s="826"/>
      <c r="H15170" s="820"/>
      <c r="J15170" s="820"/>
      <c r="K15170" s="820"/>
      <c r="L15170" s="820"/>
      <c r="M15170" s="820"/>
      <c r="N15170" s="820"/>
      <c r="O15170" s="820"/>
      <c r="P15170" s="820"/>
      <c r="Q15170" s="820"/>
      <c r="R15170" s="820"/>
      <c r="S15170" s="820"/>
      <c r="T15170" s="820"/>
      <c r="U15170" s="820"/>
      <c r="V15170" s="820"/>
      <c r="W15170" s="820"/>
      <c r="X15170" s="820"/>
      <c r="Y15170" s="820"/>
      <c r="Z15170" s="820"/>
    </row>
    <row r="15171" spans="7:26">
      <c r="G15171" s="826"/>
      <c r="H15171" s="820"/>
      <c r="J15171" s="820"/>
      <c r="K15171" s="820"/>
      <c r="L15171" s="820"/>
      <c r="M15171" s="820"/>
      <c r="N15171" s="820"/>
      <c r="O15171" s="820"/>
      <c r="P15171" s="820"/>
      <c r="Q15171" s="820"/>
      <c r="R15171" s="820"/>
      <c r="S15171" s="820"/>
      <c r="T15171" s="820"/>
      <c r="U15171" s="820"/>
      <c r="V15171" s="820"/>
      <c r="W15171" s="820"/>
      <c r="X15171" s="820"/>
      <c r="Y15171" s="820"/>
      <c r="Z15171" s="820"/>
    </row>
    <row r="15172" spans="7:26">
      <c r="G15172" s="826"/>
      <c r="H15172" s="820"/>
      <c r="J15172" s="820"/>
      <c r="K15172" s="820"/>
      <c r="L15172" s="820"/>
      <c r="M15172" s="820"/>
      <c r="N15172" s="820"/>
      <c r="O15172" s="820"/>
      <c r="P15172" s="820"/>
      <c r="Q15172" s="820"/>
      <c r="R15172" s="820"/>
      <c r="S15172" s="820"/>
      <c r="T15172" s="820"/>
      <c r="U15172" s="820"/>
      <c r="V15172" s="820"/>
      <c r="W15172" s="820"/>
      <c r="X15172" s="820"/>
      <c r="Y15172" s="820"/>
      <c r="Z15172" s="820"/>
    </row>
    <row r="15173" spans="7:26">
      <c r="G15173" s="826"/>
      <c r="H15173" s="820"/>
      <c r="J15173" s="820"/>
      <c r="K15173" s="820"/>
      <c r="L15173" s="820"/>
      <c r="M15173" s="820"/>
      <c r="N15173" s="820"/>
      <c r="O15173" s="820"/>
      <c r="P15173" s="820"/>
      <c r="Q15173" s="820"/>
      <c r="R15173" s="820"/>
      <c r="S15173" s="820"/>
      <c r="T15173" s="820"/>
      <c r="U15173" s="820"/>
      <c r="V15173" s="820"/>
      <c r="W15173" s="820"/>
      <c r="X15173" s="820"/>
      <c r="Y15173" s="820"/>
      <c r="Z15173" s="820"/>
    </row>
    <row r="15174" spans="7:26">
      <c r="G15174" s="826"/>
      <c r="H15174" s="820"/>
      <c r="J15174" s="820"/>
      <c r="K15174" s="820"/>
      <c r="L15174" s="820"/>
      <c r="M15174" s="820"/>
      <c r="N15174" s="820"/>
      <c r="O15174" s="820"/>
      <c r="P15174" s="820"/>
      <c r="Q15174" s="820"/>
      <c r="R15174" s="820"/>
      <c r="S15174" s="820"/>
      <c r="T15174" s="820"/>
      <c r="U15174" s="820"/>
      <c r="V15174" s="820"/>
      <c r="W15174" s="820"/>
      <c r="X15174" s="820"/>
      <c r="Y15174" s="820"/>
      <c r="Z15174" s="820"/>
    </row>
    <row r="15175" spans="7:26">
      <c r="G15175" s="826"/>
      <c r="H15175" s="820"/>
      <c r="J15175" s="820"/>
      <c r="K15175" s="820"/>
      <c r="L15175" s="820"/>
      <c r="M15175" s="820"/>
      <c r="N15175" s="820"/>
      <c r="O15175" s="820"/>
      <c r="P15175" s="820"/>
      <c r="Q15175" s="820"/>
      <c r="R15175" s="820"/>
      <c r="S15175" s="820"/>
      <c r="T15175" s="820"/>
      <c r="U15175" s="820"/>
      <c r="V15175" s="820"/>
      <c r="W15175" s="820"/>
      <c r="X15175" s="820"/>
      <c r="Y15175" s="820"/>
      <c r="Z15175" s="820"/>
    </row>
    <row r="15176" spans="7:26">
      <c r="G15176" s="826"/>
      <c r="H15176" s="820"/>
      <c r="J15176" s="820"/>
      <c r="K15176" s="820"/>
      <c r="L15176" s="820"/>
      <c r="M15176" s="820"/>
      <c r="N15176" s="820"/>
      <c r="O15176" s="820"/>
      <c r="P15176" s="820"/>
      <c r="Q15176" s="820"/>
      <c r="R15176" s="820"/>
      <c r="S15176" s="820"/>
      <c r="T15176" s="820"/>
      <c r="U15176" s="820"/>
      <c r="V15176" s="820"/>
      <c r="W15176" s="820"/>
      <c r="X15176" s="820"/>
      <c r="Y15176" s="820"/>
      <c r="Z15176" s="820"/>
    </row>
    <row r="15177" spans="7:26">
      <c r="G15177" s="826"/>
      <c r="H15177" s="820"/>
      <c r="J15177" s="820"/>
      <c r="K15177" s="820"/>
      <c r="L15177" s="820"/>
      <c r="M15177" s="820"/>
      <c r="N15177" s="820"/>
      <c r="O15177" s="820"/>
      <c r="P15177" s="820"/>
      <c r="Q15177" s="820"/>
      <c r="R15177" s="820"/>
      <c r="S15177" s="820"/>
      <c r="T15177" s="820"/>
      <c r="U15177" s="820"/>
      <c r="V15177" s="820"/>
      <c r="W15177" s="820"/>
      <c r="X15177" s="820"/>
      <c r="Y15177" s="820"/>
      <c r="Z15177" s="820"/>
    </row>
    <row r="15178" spans="7:26">
      <c r="G15178" s="826"/>
      <c r="H15178" s="820"/>
      <c r="J15178" s="820"/>
      <c r="K15178" s="820"/>
      <c r="L15178" s="820"/>
      <c r="M15178" s="820"/>
      <c r="N15178" s="820"/>
      <c r="O15178" s="820"/>
      <c r="P15178" s="820"/>
      <c r="Q15178" s="820"/>
      <c r="R15178" s="820"/>
      <c r="S15178" s="820"/>
      <c r="T15178" s="820"/>
      <c r="U15178" s="820"/>
      <c r="V15178" s="820"/>
      <c r="W15178" s="820"/>
      <c r="X15178" s="820"/>
      <c r="Y15178" s="820"/>
      <c r="Z15178" s="820"/>
    </row>
    <row r="15179" spans="7:26">
      <c r="G15179" s="826"/>
      <c r="H15179" s="820"/>
      <c r="J15179" s="820"/>
      <c r="K15179" s="820"/>
      <c r="L15179" s="820"/>
      <c r="M15179" s="820"/>
      <c r="N15179" s="820"/>
      <c r="O15179" s="820"/>
      <c r="P15179" s="820"/>
      <c r="Q15179" s="820"/>
      <c r="R15179" s="820"/>
      <c r="S15179" s="820"/>
      <c r="T15179" s="820"/>
      <c r="U15179" s="820"/>
      <c r="V15179" s="820"/>
      <c r="W15179" s="820"/>
      <c r="X15179" s="820"/>
      <c r="Y15179" s="820"/>
      <c r="Z15179" s="820"/>
    </row>
    <row r="15180" spans="7:26">
      <c r="G15180" s="826"/>
      <c r="H15180" s="820"/>
      <c r="J15180" s="820"/>
      <c r="K15180" s="820"/>
      <c r="L15180" s="820"/>
      <c r="M15180" s="820"/>
      <c r="N15180" s="820"/>
      <c r="O15180" s="820"/>
      <c r="P15180" s="820"/>
      <c r="Q15180" s="820"/>
      <c r="R15180" s="820"/>
      <c r="S15180" s="820"/>
      <c r="T15180" s="820"/>
      <c r="U15180" s="820"/>
      <c r="V15180" s="820"/>
      <c r="W15180" s="820"/>
      <c r="X15180" s="820"/>
      <c r="Y15180" s="820"/>
      <c r="Z15180" s="820"/>
    </row>
    <row r="15181" spans="7:26">
      <c r="G15181" s="826"/>
      <c r="H15181" s="820"/>
      <c r="J15181" s="820"/>
      <c r="K15181" s="820"/>
      <c r="L15181" s="820"/>
      <c r="M15181" s="820"/>
      <c r="N15181" s="820"/>
      <c r="O15181" s="820"/>
      <c r="P15181" s="820"/>
      <c r="Q15181" s="820"/>
      <c r="R15181" s="820"/>
      <c r="S15181" s="820"/>
      <c r="T15181" s="820"/>
      <c r="U15181" s="820"/>
      <c r="V15181" s="820"/>
      <c r="W15181" s="820"/>
      <c r="X15181" s="820"/>
      <c r="Y15181" s="820"/>
      <c r="Z15181" s="820"/>
    </row>
    <row r="15182" spans="7:26">
      <c r="G15182" s="826"/>
      <c r="H15182" s="820"/>
      <c r="J15182" s="820"/>
      <c r="K15182" s="820"/>
      <c r="L15182" s="820"/>
      <c r="M15182" s="820"/>
      <c r="N15182" s="820"/>
      <c r="O15182" s="820"/>
      <c r="P15182" s="820"/>
      <c r="Q15182" s="820"/>
      <c r="R15182" s="820"/>
      <c r="S15182" s="820"/>
      <c r="T15182" s="820"/>
      <c r="U15182" s="820"/>
      <c r="V15182" s="820"/>
      <c r="W15182" s="820"/>
      <c r="X15182" s="820"/>
      <c r="Y15182" s="820"/>
      <c r="Z15182" s="820"/>
    </row>
    <row r="15183" spans="7:26">
      <c r="G15183" s="826"/>
      <c r="H15183" s="820"/>
      <c r="J15183" s="820"/>
      <c r="K15183" s="820"/>
      <c r="L15183" s="820"/>
      <c r="M15183" s="820"/>
      <c r="N15183" s="820"/>
      <c r="O15183" s="820"/>
      <c r="P15183" s="820"/>
      <c r="Q15183" s="820"/>
      <c r="R15183" s="820"/>
      <c r="S15183" s="820"/>
      <c r="T15183" s="820"/>
      <c r="U15183" s="820"/>
      <c r="V15183" s="820"/>
      <c r="W15183" s="820"/>
      <c r="X15183" s="820"/>
      <c r="Y15183" s="820"/>
      <c r="Z15183" s="820"/>
    </row>
    <row r="15184" spans="7:26">
      <c r="G15184" s="826"/>
      <c r="H15184" s="820"/>
      <c r="J15184" s="820"/>
      <c r="K15184" s="820"/>
      <c r="L15184" s="820"/>
      <c r="M15184" s="820"/>
      <c r="N15184" s="820"/>
      <c r="O15184" s="820"/>
      <c r="P15184" s="820"/>
      <c r="Q15184" s="820"/>
      <c r="R15184" s="820"/>
      <c r="S15184" s="820"/>
      <c r="T15184" s="820"/>
      <c r="U15184" s="820"/>
      <c r="V15184" s="820"/>
      <c r="W15184" s="820"/>
      <c r="X15184" s="820"/>
      <c r="Y15184" s="820"/>
      <c r="Z15184" s="820"/>
    </row>
    <row r="15185" spans="7:26">
      <c r="G15185" s="826"/>
      <c r="H15185" s="820"/>
      <c r="J15185" s="820"/>
      <c r="K15185" s="820"/>
      <c r="L15185" s="820"/>
      <c r="M15185" s="820"/>
      <c r="N15185" s="820"/>
      <c r="O15185" s="820"/>
      <c r="P15185" s="820"/>
      <c r="Q15185" s="820"/>
      <c r="R15185" s="820"/>
      <c r="S15185" s="820"/>
      <c r="T15185" s="820"/>
      <c r="U15185" s="820"/>
      <c r="V15185" s="820"/>
      <c r="W15185" s="820"/>
      <c r="X15185" s="820"/>
      <c r="Y15185" s="820"/>
      <c r="Z15185" s="820"/>
    </row>
    <row r="15186" spans="7:26">
      <c r="G15186" s="826"/>
      <c r="H15186" s="820"/>
      <c r="J15186" s="820"/>
      <c r="K15186" s="820"/>
      <c r="L15186" s="820"/>
      <c r="M15186" s="820"/>
      <c r="N15186" s="820"/>
      <c r="O15186" s="820"/>
      <c r="P15186" s="820"/>
      <c r="Q15186" s="820"/>
      <c r="R15186" s="820"/>
      <c r="S15186" s="820"/>
      <c r="T15186" s="820"/>
      <c r="U15186" s="820"/>
      <c r="V15186" s="820"/>
      <c r="W15186" s="820"/>
      <c r="X15186" s="820"/>
      <c r="Y15186" s="820"/>
      <c r="Z15186" s="820"/>
    </row>
    <row r="15187" spans="7:26">
      <c r="G15187" s="826"/>
      <c r="H15187" s="820"/>
      <c r="J15187" s="820"/>
      <c r="K15187" s="820"/>
      <c r="L15187" s="820"/>
      <c r="M15187" s="820"/>
      <c r="N15187" s="820"/>
      <c r="O15187" s="820"/>
      <c r="P15187" s="820"/>
      <c r="Q15187" s="820"/>
      <c r="R15187" s="820"/>
      <c r="S15187" s="820"/>
      <c r="T15187" s="820"/>
      <c r="U15187" s="820"/>
      <c r="V15187" s="820"/>
      <c r="W15187" s="820"/>
      <c r="X15187" s="820"/>
      <c r="Y15187" s="820"/>
      <c r="Z15187" s="820"/>
    </row>
    <row r="15188" spans="7:26">
      <c r="G15188" s="826"/>
      <c r="H15188" s="820"/>
      <c r="J15188" s="820"/>
      <c r="K15188" s="820"/>
      <c r="L15188" s="820"/>
      <c r="M15188" s="820"/>
      <c r="N15188" s="820"/>
      <c r="O15188" s="820"/>
      <c r="P15188" s="820"/>
      <c r="Q15188" s="820"/>
      <c r="R15188" s="820"/>
      <c r="S15188" s="820"/>
      <c r="T15188" s="820"/>
      <c r="U15188" s="820"/>
      <c r="V15188" s="820"/>
      <c r="W15188" s="820"/>
      <c r="X15188" s="820"/>
      <c r="Y15188" s="820"/>
      <c r="Z15188" s="820"/>
    </row>
    <row r="15189" spans="7:26">
      <c r="G15189" s="826"/>
      <c r="H15189" s="820"/>
      <c r="J15189" s="820"/>
      <c r="K15189" s="820"/>
      <c r="L15189" s="820"/>
      <c r="M15189" s="820"/>
      <c r="N15189" s="820"/>
      <c r="O15189" s="820"/>
      <c r="P15189" s="820"/>
      <c r="Q15189" s="820"/>
      <c r="R15189" s="820"/>
      <c r="S15189" s="820"/>
      <c r="T15189" s="820"/>
      <c r="U15189" s="820"/>
      <c r="V15189" s="820"/>
      <c r="W15189" s="820"/>
      <c r="X15189" s="820"/>
      <c r="Y15189" s="820"/>
      <c r="Z15189" s="820"/>
    </row>
    <row r="15190" spans="7:26">
      <c r="G15190" s="826"/>
      <c r="H15190" s="820"/>
      <c r="J15190" s="820"/>
      <c r="K15190" s="820"/>
      <c r="L15190" s="820"/>
      <c r="M15190" s="820"/>
      <c r="N15190" s="820"/>
      <c r="O15190" s="820"/>
      <c r="P15190" s="820"/>
      <c r="Q15190" s="820"/>
      <c r="R15190" s="820"/>
      <c r="S15190" s="820"/>
      <c r="T15190" s="820"/>
      <c r="U15190" s="820"/>
      <c r="V15190" s="820"/>
      <c r="W15190" s="820"/>
      <c r="X15190" s="820"/>
      <c r="Y15190" s="820"/>
      <c r="Z15190" s="820"/>
    </row>
    <row r="15191" spans="7:26">
      <c r="G15191" s="826"/>
      <c r="H15191" s="820"/>
      <c r="J15191" s="820"/>
      <c r="K15191" s="820"/>
      <c r="L15191" s="820"/>
      <c r="M15191" s="820"/>
      <c r="N15191" s="820"/>
      <c r="O15191" s="820"/>
      <c r="P15191" s="820"/>
      <c r="Q15191" s="820"/>
      <c r="R15191" s="820"/>
      <c r="S15191" s="820"/>
      <c r="T15191" s="820"/>
      <c r="U15191" s="820"/>
      <c r="V15191" s="820"/>
      <c r="W15191" s="820"/>
      <c r="X15191" s="820"/>
      <c r="Y15191" s="820"/>
      <c r="Z15191" s="820"/>
    </row>
    <row r="15192" spans="7:26">
      <c r="G15192" s="826"/>
      <c r="H15192" s="820"/>
      <c r="J15192" s="820"/>
      <c r="K15192" s="820"/>
      <c r="L15192" s="820"/>
      <c r="M15192" s="820"/>
      <c r="N15192" s="820"/>
      <c r="O15192" s="820"/>
      <c r="P15192" s="820"/>
      <c r="Q15192" s="820"/>
      <c r="R15192" s="820"/>
      <c r="S15192" s="820"/>
      <c r="T15192" s="820"/>
      <c r="U15192" s="820"/>
      <c r="V15192" s="820"/>
      <c r="W15192" s="820"/>
      <c r="X15192" s="820"/>
      <c r="Y15192" s="820"/>
      <c r="Z15192" s="820"/>
    </row>
    <row r="15193" spans="7:26">
      <c r="G15193" s="826"/>
      <c r="H15193" s="820"/>
      <c r="J15193" s="820"/>
      <c r="K15193" s="820"/>
      <c r="L15193" s="820"/>
      <c r="M15193" s="820"/>
      <c r="N15193" s="820"/>
      <c r="O15193" s="820"/>
      <c r="P15193" s="820"/>
      <c r="Q15193" s="820"/>
      <c r="R15193" s="820"/>
      <c r="S15193" s="820"/>
      <c r="T15193" s="820"/>
      <c r="U15193" s="820"/>
      <c r="V15193" s="820"/>
      <c r="W15193" s="820"/>
      <c r="X15193" s="820"/>
      <c r="Y15193" s="820"/>
      <c r="Z15193" s="820"/>
    </row>
    <row r="15194" spans="7:26">
      <c r="G15194" s="826"/>
      <c r="H15194" s="820"/>
      <c r="J15194" s="820"/>
      <c r="K15194" s="820"/>
      <c r="L15194" s="820"/>
      <c r="M15194" s="820"/>
      <c r="N15194" s="820"/>
      <c r="O15194" s="820"/>
      <c r="P15194" s="820"/>
      <c r="Q15194" s="820"/>
      <c r="R15194" s="820"/>
      <c r="S15194" s="820"/>
      <c r="T15194" s="820"/>
      <c r="U15194" s="820"/>
      <c r="V15194" s="820"/>
      <c r="W15194" s="820"/>
      <c r="X15194" s="820"/>
      <c r="Y15194" s="820"/>
      <c r="Z15194" s="820"/>
    </row>
    <row r="15195" spans="7:26">
      <c r="G15195" s="826"/>
      <c r="H15195" s="820"/>
      <c r="J15195" s="820"/>
      <c r="K15195" s="820"/>
      <c r="L15195" s="820"/>
      <c r="M15195" s="820"/>
      <c r="N15195" s="820"/>
      <c r="O15195" s="820"/>
      <c r="P15195" s="820"/>
      <c r="Q15195" s="820"/>
      <c r="R15195" s="820"/>
      <c r="S15195" s="820"/>
      <c r="T15195" s="820"/>
      <c r="U15195" s="820"/>
      <c r="V15195" s="820"/>
      <c r="W15195" s="820"/>
      <c r="X15195" s="820"/>
      <c r="Y15195" s="820"/>
      <c r="Z15195" s="820"/>
    </row>
    <row r="15196" spans="7:26">
      <c r="G15196" s="826"/>
      <c r="H15196" s="820"/>
      <c r="J15196" s="820"/>
      <c r="K15196" s="820"/>
      <c r="L15196" s="820"/>
      <c r="M15196" s="820"/>
      <c r="N15196" s="820"/>
      <c r="O15196" s="820"/>
      <c r="P15196" s="820"/>
      <c r="Q15196" s="820"/>
      <c r="R15196" s="820"/>
      <c r="S15196" s="820"/>
      <c r="T15196" s="820"/>
      <c r="U15196" s="820"/>
      <c r="V15196" s="820"/>
      <c r="W15196" s="820"/>
      <c r="X15196" s="820"/>
      <c r="Y15196" s="820"/>
      <c r="Z15196" s="820"/>
    </row>
    <row r="15197" spans="7:26">
      <c r="G15197" s="826"/>
      <c r="H15197" s="820"/>
      <c r="J15197" s="820"/>
      <c r="K15197" s="820"/>
      <c r="L15197" s="820"/>
      <c r="M15197" s="820"/>
      <c r="N15197" s="820"/>
      <c r="O15197" s="820"/>
      <c r="P15197" s="820"/>
      <c r="Q15197" s="820"/>
      <c r="R15197" s="820"/>
      <c r="S15197" s="820"/>
      <c r="T15197" s="820"/>
      <c r="U15197" s="820"/>
      <c r="V15197" s="820"/>
      <c r="W15197" s="820"/>
      <c r="X15197" s="820"/>
      <c r="Y15197" s="820"/>
      <c r="Z15197" s="820"/>
    </row>
    <row r="15198" spans="7:26">
      <c r="G15198" s="826"/>
      <c r="H15198" s="820"/>
      <c r="J15198" s="820"/>
      <c r="K15198" s="820"/>
      <c r="L15198" s="820"/>
      <c r="M15198" s="820"/>
      <c r="N15198" s="820"/>
      <c r="O15198" s="820"/>
      <c r="P15198" s="820"/>
      <c r="Q15198" s="820"/>
      <c r="R15198" s="820"/>
      <c r="S15198" s="820"/>
      <c r="T15198" s="820"/>
      <c r="U15198" s="820"/>
      <c r="V15198" s="820"/>
      <c r="W15198" s="820"/>
      <c r="X15198" s="820"/>
      <c r="Y15198" s="820"/>
      <c r="Z15198" s="820"/>
    </row>
    <row r="15199" spans="7:26">
      <c r="G15199" s="826"/>
      <c r="H15199" s="820"/>
      <c r="J15199" s="820"/>
      <c r="K15199" s="820"/>
      <c r="L15199" s="820"/>
      <c r="M15199" s="820"/>
      <c r="N15199" s="820"/>
      <c r="O15199" s="820"/>
      <c r="P15199" s="820"/>
      <c r="Q15199" s="820"/>
      <c r="R15199" s="820"/>
      <c r="S15199" s="820"/>
      <c r="T15199" s="820"/>
      <c r="U15199" s="820"/>
      <c r="V15199" s="820"/>
      <c r="W15199" s="820"/>
      <c r="X15199" s="820"/>
      <c r="Y15199" s="820"/>
      <c r="Z15199" s="820"/>
    </row>
    <row r="15200" spans="7:26">
      <c r="G15200" s="826"/>
      <c r="H15200" s="820"/>
      <c r="J15200" s="820"/>
      <c r="K15200" s="820"/>
      <c r="L15200" s="820"/>
      <c r="M15200" s="820"/>
      <c r="N15200" s="820"/>
      <c r="O15200" s="820"/>
      <c r="P15200" s="820"/>
      <c r="Q15200" s="820"/>
      <c r="R15200" s="820"/>
      <c r="S15200" s="820"/>
      <c r="T15200" s="820"/>
      <c r="U15200" s="820"/>
      <c r="V15200" s="820"/>
      <c r="W15200" s="820"/>
      <c r="X15200" s="820"/>
      <c r="Y15200" s="820"/>
      <c r="Z15200" s="820"/>
    </row>
    <row r="15201" spans="7:26">
      <c r="G15201" s="826"/>
      <c r="H15201" s="820"/>
      <c r="J15201" s="820"/>
      <c r="K15201" s="820"/>
      <c r="L15201" s="820"/>
      <c r="M15201" s="820"/>
      <c r="N15201" s="820"/>
      <c r="O15201" s="820"/>
      <c r="P15201" s="820"/>
      <c r="Q15201" s="820"/>
      <c r="R15201" s="820"/>
      <c r="S15201" s="820"/>
      <c r="T15201" s="820"/>
      <c r="U15201" s="820"/>
      <c r="V15201" s="820"/>
      <c r="W15201" s="820"/>
      <c r="X15201" s="820"/>
      <c r="Y15201" s="820"/>
      <c r="Z15201" s="820"/>
    </row>
    <row r="15202" spans="7:26">
      <c r="G15202" s="826"/>
      <c r="H15202" s="820"/>
      <c r="J15202" s="820"/>
      <c r="K15202" s="820"/>
      <c r="L15202" s="820"/>
      <c r="M15202" s="820"/>
      <c r="N15202" s="820"/>
      <c r="O15202" s="820"/>
      <c r="P15202" s="820"/>
      <c r="Q15202" s="820"/>
      <c r="R15202" s="820"/>
      <c r="S15202" s="820"/>
      <c r="T15202" s="820"/>
      <c r="U15202" s="820"/>
      <c r="V15202" s="820"/>
      <c r="W15202" s="820"/>
      <c r="X15202" s="820"/>
      <c r="Y15202" s="820"/>
      <c r="Z15202" s="820"/>
    </row>
    <row r="15203" spans="7:26">
      <c r="G15203" s="826"/>
      <c r="H15203" s="820"/>
      <c r="J15203" s="820"/>
      <c r="K15203" s="820"/>
      <c r="L15203" s="820"/>
      <c r="M15203" s="820"/>
      <c r="N15203" s="820"/>
      <c r="O15203" s="820"/>
      <c r="P15203" s="820"/>
      <c r="Q15203" s="820"/>
      <c r="R15203" s="820"/>
      <c r="S15203" s="820"/>
      <c r="T15203" s="820"/>
      <c r="U15203" s="820"/>
      <c r="V15203" s="820"/>
      <c r="W15203" s="820"/>
      <c r="X15203" s="820"/>
      <c r="Y15203" s="820"/>
      <c r="Z15203" s="820"/>
    </row>
    <row r="15204" spans="7:26">
      <c r="G15204" s="826"/>
      <c r="H15204" s="820"/>
      <c r="J15204" s="820"/>
      <c r="K15204" s="820"/>
      <c r="L15204" s="820"/>
      <c r="M15204" s="820"/>
      <c r="N15204" s="820"/>
      <c r="O15204" s="820"/>
      <c r="P15204" s="820"/>
      <c r="Q15204" s="820"/>
      <c r="R15204" s="820"/>
      <c r="S15204" s="820"/>
      <c r="T15204" s="820"/>
      <c r="U15204" s="820"/>
      <c r="V15204" s="820"/>
      <c r="W15204" s="820"/>
      <c r="X15204" s="820"/>
      <c r="Y15204" s="820"/>
      <c r="Z15204" s="820"/>
    </row>
    <row r="15205" spans="7:26">
      <c r="G15205" s="826"/>
      <c r="H15205" s="820"/>
      <c r="J15205" s="820"/>
      <c r="K15205" s="820"/>
      <c r="L15205" s="820"/>
      <c r="M15205" s="820"/>
      <c r="N15205" s="820"/>
      <c r="O15205" s="820"/>
      <c r="P15205" s="820"/>
      <c r="Q15205" s="820"/>
      <c r="R15205" s="820"/>
      <c r="S15205" s="820"/>
      <c r="T15205" s="820"/>
      <c r="U15205" s="820"/>
      <c r="V15205" s="820"/>
      <c r="W15205" s="820"/>
      <c r="X15205" s="820"/>
      <c r="Y15205" s="820"/>
      <c r="Z15205" s="820"/>
    </row>
    <row r="15206" spans="7:26">
      <c r="G15206" s="826"/>
      <c r="H15206" s="820"/>
      <c r="J15206" s="820"/>
      <c r="K15206" s="820"/>
      <c r="L15206" s="820"/>
      <c r="M15206" s="820"/>
      <c r="N15206" s="820"/>
      <c r="O15206" s="820"/>
      <c r="P15206" s="820"/>
      <c r="Q15206" s="820"/>
      <c r="R15206" s="820"/>
      <c r="S15206" s="820"/>
      <c r="T15206" s="820"/>
      <c r="U15206" s="820"/>
      <c r="V15206" s="820"/>
      <c r="W15206" s="820"/>
      <c r="X15206" s="820"/>
      <c r="Y15206" s="820"/>
      <c r="Z15206" s="820"/>
    </row>
    <row r="15207" spans="7:26">
      <c r="G15207" s="826"/>
      <c r="H15207" s="820"/>
      <c r="J15207" s="820"/>
      <c r="K15207" s="820"/>
      <c r="L15207" s="820"/>
      <c r="M15207" s="820"/>
      <c r="N15207" s="820"/>
      <c r="O15207" s="820"/>
      <c r="P15207" s="820"/>
      <c r="Q15207" s="820"/>
      <c r="R15207" s="820"/>
      <c r="S15207" s="820"/>
      <c r="T15207" s="820"/>
      <c r="U15207" s="820"/>
      <c r="V15207" s="820"/>
      <c r="W15207" s="820"/>
      <c r="X15207" s="820"/>
      <c r="Y15207" s="820"/>
      <c r="Z15207" s="820"/>
    </row>
    <row r="15208" spans="7:26">
      <c r="G15208" s="826"/>
      <c r="H15208" s="820"/>
      <c r="J15208" s="820"/>
      <c r="K15208" s="820"/>
      <c r="L15208" s="820"/>
      <c r="M15208" s="820"/>
      <c r="N15208" s="820"/>
      <c r="O15208" s="820"/>
      <c r="P15208" s="820"/>
      <c r="Q15208" s="820"/>
      <c r="R15208" s="820"/>
      <c r="S15208" s="820"/>
      <c r="T15208" s="820"/>
      <c r="U15208" s="820"/>
      <c r="V15208" s="820"/>
      <c r="W15208" s="820"/>
      <c r="X15208" s="820"/>
      <c r="Y15208" s="820"/>
      <c r="Z15208" s="820"/>
    </row>
    <row r="15209" spans="7:26">
      <c r="G15209" s="826"/>
      <c r="H15209" s="820"/>
      <c r="J15209" s="820"/>
      <c r="K15209" s="820"/>
      <c r="L15209" s="820"/>
      <c r="M15209" s="820"/>
      <c r="N15209" s="820"/>
      <c r="O15209" s="820"/>
      <c r="P15209" s="820"/>
      <c r="Q15209" s="820"/>
      <c r="R15209" s="820"/>
      <c r="S15209" s="820"/>
      <c r="T15209" s="820"/>
      <c r="U15209" s="820"/>
      <c r="V15209" s="820"/>
      <c r="W15209" s="820"/>
      <c r="X15209" s="820"/>
      <c r="Y15209" s="820"/>
      <c r="Z15209" s="820"/>
    </row>
    <row r="15210" spans="7:26">
      <c r="G15210" s="826"/>
      <c r="H15210" s="820"/>
      <c r="J15210" s="820"/>
      <c r="K15210" s="820"/>
      <c r="L15210" s="820"/>
      <c r="M15210" s="820"/>
      <c r="N15210" s="820"/>
      <c r="O15210" s="820"/>
      <c r="P15210" s="820"/>
      <c r="Q15210" s="820"/>
      <c r="R15210" s="820"/>
      <c r="S15210" s="820"/>
      <c r="T15210" s="820"/>
      <c r="U15210" s="820"/>
      <c r="V15210" s="820"/>
      <c r="W15210" s="820"/>
      <c r="X15210" s="820"/>
      <c r="Y15210" s="820"/>
      <c r="Z15210" s="820"/>
    </row>
    <row r="15211" spans="7:26">
      <c r="G15211" s="826"/>
      <c r="H15211" s="820"/>
      <c r="J15211" s="820"/>
      <c r="K15211" s="820"/>
      <c r="L15211" s="820"/>
      <c r="M15211" s="820"/>
      <c r="N15211" s="820"/>
      <c r="O15211" s="820"/>
      <c r="P15211" s="820"/>
      <c r="Q15211" s="820"/>
      <c r="R15211" s="820"/>
      <c r="S15211" s="820"/>
      <c r="T15211" s="820"/>
      <c r="U15211" s="820"/>
      <c r="V15211" s="820"/>
      <c r="W15211" s="820"/>
      <c r="X15211" s="820"/>
      <c r="Y15211" s="820"/>
      <c r="Z15211" s="820"/>
    </row>
    <row r="15212" spans="7:26">
      <c r="G15212" s="826"/>
      <c r="H15212" s="820"/>
      <c r="J15212" s="820"/>
      <c r="K15212" s="820"/>
      <c r="L15212" s="820"/>
      <c r="M15212" s="820"/>
      <c r="N15212" s="820"/>
      <c r="O15212" s="820"/>
      <c r="P15212" s="820"/>
      <c r="Q15212" s="820"/>
      <c r="R15212" s="820"/>
      <c r="S15212" s="820"/>
      <c r="T15212" s="820"/>
      <c r="U15212" s="820"/>
      <c r="V15212" s="820"/>
      <c r="W15212" s="820"/>
      <c r="X15212" s="820"/>
      <c r="Y15212" s="820"/>
      <c r="Z15212" s="820"/>
    </row>
    <row r="15213" spans="7:26">
      <c r="G15213" s="826"/>
      <c r="H15213" s="820"/>
      <c r="J15213" s="820"/>
      <c r="K15213" s="820"/>
      <c r="L15213" s="820"/>
      <c r="M15213" s="820"/>
      <c r="N15213" s="820"/>
      <c r="O15213" s="820"/>
      <c r="P15213" s="820"/>
      <c r="Q15213" s="820"/>
      <c r="R15213" s="820"/>
      <c r="S15213" s="820"/>
      <c r="T15213" s="820"/>
      <c r="U15213" s="820"/>
      <c r="V15213" s="820"/>
      <c r="W15213" s="820"/>
      <c r="X15213" s="820"/>
      <c r="Y15213" s="820"/>
      <c r="Z15213" s="820"/>
    </row>
    <row r="15214" spans="7:26">
      <c r="G15214" s="826"/>
      <c r="H15214" s="820"/>
      <c r="J15214" s="820"/>
      <c r="K15214" s="820"/>
      <c r="L15214" s="820"/>
      <c r="M15214" s="820"/>
      <c r="N15214" s="820"/>
      <c r="O15214" s="820"/>
      <c r="P15214" s="820"/>
      <c r="Q15214" s="820"/>
      <c r="R15214" s="820"/>
      <c r="S15214" s="820"/>
      <c r="T15214" s="820"/>
      <c r="U15214" s="820"/>
      <c r="V15214" s="820"/>
      <c r="W15214" s="820"/>
      <c r="X15214" s="820"/>
      <c r="Y15214" s="820"/>
      <c r="Z15214" s="820"/>
    </row>
    <row r="15215" spans="7:26">
      <c r="G15215" s="826"/>
      <c r="H15215" s="820"/>
      <c r="J15215" s="820"/>
      <c r="K15215" s="820"/>
      <c r="L15215" s="820"/>
      <c r="M15215" s="820"/>
      <c r="N15215" s="820"/>
      <c r="O15215" s="820"/>
      <c r="P15215" s="820"/>
      <c r="Q15215" s="820"/>
      <c r="R15215" s="820"/>
      <c r="S15215" s="820"/>
      <c r="T15215" s="820"/>
      <c r="U15215" s="820"/>
      <c r="V15215" s="820"/>
      <c r="W15215" s="820"/>
      <c r="X15215" s="820"/>
      <c r="Y15215" s="820"/>
      <c r="Z15215" s="820"/>
    </row>
    <row r="15216" spans="7:26">
      <c r="G15216" s="826"/>
      <c r="H15216" s="820"/>
      <c r="J15216" s="820"/>
      <c r="K15216" s="820"/>
      <c r="L15216" s="820"/>
      <c r="M15216" s="820"/>
      <c r="N15216" s="820"/>
      <c r="O15216" s="820"/>
      <c r="P15216" s="820"/>
      <c r="Q15216" s="820"/>
      <c r="R15216" s="820"/>
      <c r="S15216" s="820"/>
      <c r="T15216" s="820"/>
      <c r="U15216" s="820"/>
      <c r="V15216" s="820"/>
      <c r="W15216" s="820"/>
      <c r="X15216" s="820"/>
      <c r="Y15216" s="820"/>
      <c r="Z15216" s="820"/>
    </row>
    <row r="15217" spans="7:26">
      <c r="G15217" s="826"/>
      <c r="H15217" s="820"/>
      <c r="J15217" s="820"/>
      <c r="K15217" s="820"/>
      <c r="L15217" s="820"/>
      <c r="M15217" s="820"/>
      <c r="N15217" s="820"/>
      <c r="O15217" s="820"/>
      <c r="P15217" s="820"/>
      <c r="Q15217" s="820"/>
      <c r="R15217" s="820"/>
      <c r="S15217" s="820"/>
      <c r="T15217" s="820"/>
      <c r="U15217" s="820"/>
      <c r="V15217" s="820"/>
      <c r="W15217" s="820"/>
      <c r="X15217" s="820"/>
      <c r="Y15217" s="820"/>
      <c r="Z15217" s="820"/>
    </row>
    <row r="15218" spans="7:26">
      <c r="G15218" s="826"/>
      <c r="H15218" s="820"/>
      <c r="J15218" s="820"/>
      <c r="K15218" s="820"/>
      <c r="L15218" s="820"/>
      <c r="M15218" s="820"/>
      <c r="N15218" s="820"/>
      <c r="O15218" s="820"/>
      <c r="P15218" s="820"/>
      <c r="Q15218" s="820"/>
      <c r="R15218" s="820"/>
      <c r="S15218" s="820"/>
      <c r="T15218" s="820"/>
      <c r="U15218" s="820"/>
      <c r="V15218" s="820"/>
      <c r="W15218" s="820"/>
      <c r="X15218" s="820"/>
      <c r="Y15218" s="820"/>
      <c r="Z15218" s="820"/>
    </row>
    <row r="15219" spans="7:26">
      <c r="G15219" s="826"/>
      <c r="H15219" s="820"/>
      <c r="J15219" s="820"/>
      <c r="K15219" s="820"/>
      <c r="L15219" s="820"/>
      <c r="M15219" s="820"/>
      <c r="N15219" s="820"/>
      <c r="O15219" s="820"/>
      <c r="P15219" s="820"/>
      <c r="Q15219" s="820"/>
      <c r="R15219" s="820"/>
      <c r="S15219" s="820"/>
      <c r="T15219" s="820"/>
      <c r="U15219" s="820"/>
      <c r="V15219" s="820"/>
      <c r="W15219" s="820"/>
      <c r="X15219" s="820"/>
      <c r="Y15219" s="820"/>
      <c r="Z15219" s="820"/>
    </row>
    <row r="15220" spans="7:26">
      <c r="G15220" s="826"/>
      <c r="H15220" s="820"/>
      <c r="J15220" s="820"/>
      <c r="K15220" s="820"/>
      <c r="L15220" s="820"/>
      <c r="M15220" s="820"/>
      <c r="N15220" s="820"/>
      <c r="O15220" s="820"/>
      <c r="P15220" s="820"/>
      <c r="Q15220" s="820"/>
      <c r="R15220" s="820"/>
      <c r="S15220" s="820"/>
      <c r="T15220" s="820"/>
      <c r="U15220" s="820"/>
      <c r="V15220" s="820"/>
      <c r="W15220" s="820"/>
      <c r="X15220" s="820"/>
      <c r="Y15220" s="820"/>
      <c r="Z15220" s="820"/>
    </row>
    <row r="15221" spans="7:26">
      <c r="G15221" s="826"/>
      <c r="H15221" s="820"/>
      <c r="J15221" s="820"/>
      <c r="K15221" s="820"/>
      <c r="L15221" s="820"/>
      <c r="M15221" s="820"/>
      <c r="N15221" s="820"/>
      <c r="O15221" s="820"/>
      <c r="P15221" s="820"/>
      <c r="Q15221" s="820"/>
      <c r="R15221" s="820"/>
      <c r="S15221" s="820"/>
      <c r="T15221" s="820"/>
      <c r="U15221" s="820"/>
      <c r="V15221" s="820"/>
      <c r="W15221" s="820"/>
      <c r="X15221" s="820"/>
      <c r="Y15221" s="820"/>
      <c r="Z15221" s="820"/>
    </row>
    <row r="15222" spans="7:26">
      <c r="G15222" s="826"/>
      <c r="H15222" s="820"/>
      <c r="J15222" s="820"/>
      <c r="K15222" s="820"/>
      <c r="L15222" s="820"/>
      <c r="M15222" s="820"/>
      <c r="N15222" s="820"/>
      <c r="O15222" s="820"/>
      <c r="P15222" s="820"/>
      <c r="Q15222" s="820"/>
      <c r="R15222" s="820"/>
      <c r="S15222" s="820"/>
      <c r="T15222" s="820"/>
      <c r="U15222" s="820"/>
      <c r="V15222" s="820"/>
      <c r="W15222" s="820"/>
      <c r="X15222" s="820"/>
      <c r="Y15222" s="820"/>
      <c r="Z15222" s="820"/>
    </row>
    <row r="15223" spans="7:26">
      <c r="G15223" s="826"/>
      <c r="H15223" s="820"/>
      <c r="J15223" s="820"/>
      <c r="K15223" s="820"/>
      <c r="L15223" s="820"/>
      <c r="M15223" s="820"/>
      <c r="N15223" s="820"/>
      <c r="O15223" s="820"/>
      <c r="P15223" s="820"/>
      <c r="Q15223" s="820"/>
      <c r="R15223" s="820"/>
      <c r="S15223" s="820"/>
      <c r="T15223" s="820"/>
      <c r="U15223" s="820"/>
      <c r="V15223" s="820"/>
      <c r="W15223" s="820"/>
      <c r="X15223" s="820"/>
      <c r="Y15223" s="820"/>
      <c r="Z15223" s="820"/>
    </row>
    <row r="15224" spans="7:26">
      <c r="G15224" s="826"/>
      <c r="H15224" s="820"/>
      <c r="J15224" s="820"/>
      <c r="K15224" s="820"/>
      <c r="L15224" s="820"/>
      <c r="M15224" s="820"/>
      <c r="N15224" s="820"/>
      <c r="O15224" s="820"/>
      <c r="P15224" s="820"/>
      <c r="Q15224" s="820"/>
      <c r="R15224" s="820"/>
      <c r="S15224" s="820"/>
      <c r="T15224" s="820"/>
      <c r="U15224" s="820"/>
      <c r="V15224" s="820"/>
      <c r="W15224" s="820"/>
      <c r="X15224" s="820"/>
      <c r="Y15224" s="820"/>
      <c r="Z15224" s="820"/>
    </row>
    <row r="15225" spans="7:26">
      <c r="G15225" s="826"/>
      <c r="H15225" s="820"/>
      <c r="J15225" s="820"/>
      <c r="K15225" s="820"/>
      <c r="L15225" s="820"/>
      <c r="M15225" s="820"/>
      <c r="N15225" s="820"/>
      <c r="O15225" s="820"/>
      <c r="P15225" s="820"/>
      <c r="Q15225" s="820"/>
      <c r="R15225" s="820"/>
      <c r="S15225" s="820"/>
      <c r="T15225" s="820"/>
      <c r="U15225" s="820"/>
      <c r="V15225" s="820"/>
      <c r="W15225" s="820"/>
      <c r="X15225" s="820"/>
      <c r="Y15225" s="820"/>
      <c r="Z15225" s="820"/>
    </row>
    <row r="15226" spans="7:26">
      <c r="G15226" s="826"/>
      <c r="H15226" s="820"/>
      <c r="J15226" s="820"/>
      <c r="K15226" s="820"/>
      <c r="L15226" s="820"/>
      <c r="M15226" s="820"/>
      <c r="N15226" s="820"/>
      <c r="O15226" s="820"/>
      <c r="P15226" s="820"/>
      <c r="Q15226" s="820"/>
      <c r="R15226" s="820"/>
      <c r="S15226" s="820"/>
      <c r="T15226" s="820"/>
      <c r="U15226" s="820"/>
      <c r="V15226" s="820"/>
      <c r="W15226" s="820"/>
      <c r="X15226" s="820"/>
      <c r="Y15226" s="820"/>
      <c r="Z15226" s="820"/>
    </row>
    <row r="15227" spans="7:26">
      <c r="G15227" s="826"/>
      <c r="H15227" s="820"/>
      <c r="J15227" s="820"/>
      <c r="K15227" s="820"/>
      <c r="L15227" s="820"/>
      <c r="M15227" s="820"/>
      <c r="N15227" s="820"/>
      <c r="O15227" s="820"/>
      <c r="P15227" s="820"/>
      <c r="Q15227" s="820"/>
      <c r="R15227" s="820"/>
      <c r="S15227" s="820"/>
      <c r="T15227" s="820"/>
      <c r="U15227" s="820"/>
      <c r="V15227" s="820"/>
      <c r="W15227" s="820"/>
      <c r="X15227" s="820"/>
      <c r="Y15227" s="820"/>
      <c r="Z15227" s="820"/>
    </row>
    <row r="15228" spans="7:26">
      <c r="G15228" s="826"/>
      <c r="H15228" s="820"/>
      <c r="J15228" s="820"/>
      <c r="K15228" s="820"/>
      <c r="L15228" s="820"/>
      <c r="M15228" s="820"/>
      <c r="N15228" s="820"/>
      <c r="O15228" s="820"/>
      <c r="P15228" s="820"/>
      <c r="Q15228" s="820"/>
      <c r="R15228" s="820"/>
      <c r="S15228" s="820"/>
      <c r="T15228" s="820"/>
      <c r="U15228" s="820"/>
      <c r="V15228" s="820"/>
      <c r="W15228" s="820"/>
      <c r="X15228" s="820"/>
      <c r="Y15228" s="820"/>
      <c r="Z15228" s="820"/>
    </row>
    <row r="15229" spans="7:26">
      <c r="G15229" s="826"/>
      <c r="H15229" s="820"/>
      <c r="J15229" s="820"/>
      <c r="K15229" s="820"/>
      <c r="L15229" s="820"/>
      <c r="M15229" s="820"/>
      <c r="N15229" s="820"/>
      <c r="O15229" s="820"/>
      <c r="P15229" s="820"/>
      <c r="Q15229" s="820"/>
      <c r="R15229" s="820"/>
      <c r="S15229" s="820"/>
      <c r="T15229" s="820"/>
      <c r="U15229" s="820"/>
      <c r="V15229" s="820"/>
      <c r="W15229" s="820"/>
      <c r="X15229" s="820"/>
      <c r="Y15229" s="820"/>
      <c r="Z15229" s="820"/>
    </row>
    <row r="15230" spans="7:26">
      <c r="G15230" s="826"/>
      <c r="H15230" s="820"/>
      <c r="J15230" s="820"/>
      <c r="K15230" s="820"/>
      <c r="L15230" s="820"/>
      <c r="M15230" s="820"/>
      <c r="N15230" s="820"/>
      <c r="O15230" s="820"/>
      <c r="P15230" s="820"/>
      <c r="Q15230" s="820"/>
      <c r="R15230" s="820"/>
      <c r="S15230" s="820"/>
      <c r="T15230" s="820"/>
      <c r="U15230" s="820"/>
      <c r="V15230" s="820"/>
      <c r="W15230" s="820"/>
      <c r="X15230" s="820"/>
      <c r="Y15230" s="820"/>
      <c r="Z15230" s="820"/>
    </row>
    <row r="15231" spans="7:26">
      <c r="G15231" s="826"/>
      <c r="H15231" s="820"/>
      <c r="J15231" s="820"/>
      <c r="K15231" s="820"/>
      <c r="L15231" s="820"/>
      <c r="M15231" s="820"/>
      <c r="N15231" s="820"/>
      <c r="O15231" s="820"/>
      <c r="P15231" s="820"/>
      <c r="Q15231" s="820"/>
      <c r="R15231" s="820"/>
      <c r="S15231" s="820"/>
      <c r="T15231" s="820"/>
      <c r="U15231" s="820"/>
      <c r="V15231" s="820"/>
      <c r="W15231" s="820"/>
      <c r="X15231" s="820"/>
      <c r="Y15231" s="820"/>
      <c r="Z15231" s="820"/>
    </row>
    <row r="15232" spans="7:26">
      <c r="G15232" s="826"/>
      <c r="H15232" s="820"/>
      <c r="J15232" s="820"/>
      <c r="K15232" s="820"/>
      <c r="L15232" s="820"/>
      <c r="M15232" s="820"/>
      <c r="N15232" s="820"/>
      <c r="O15232" s="820"/>
      <c r="P15232" s="820"/>
      <c r="Q15232" s="820"/>
      <c r="R15232" s="820"/>
      <c r="S15232" s="820"/>
      <c r="T15232" s="820"/>
      <c r="U15232" s="820"/>
      <c r="V15232" s="820"/>
      <c r="W15232" s="820"/>
      <c r="X15232" s="820"/>
      <c r="Y15232" s="820"/>
      <c r="Z15232" s="820"/>
    </row>
    <row r="15233" spans="7:26">
      <c r="G15233" s="826"/>
      <c r="H15233" s="820"/>
      <c r="J15233" s="820"/>
      <c r="K15233" s="820"/>
      <c r="L15233" s="820"/>
      <c r="M15233" s="820"/>
      <c r="N15233" s="820"/>
      <c r="O15233" s="820"/>
      <c r="P15233" s="820"/>
      <c r="Q15233" s="820"/>
      <c r="R15233" s="820"/>
      <c r="S15233" s="820"/>
      <c r="T15233" s="820"/>
      <c r="U15233" s="820"/>
      <c r="V15233" s="820"/>
      <c r="W15233" s="820"/>
      <c r="X15233" s="820"/>
      <c r="Y15233" s="820"/>
      <c r="Z15233" s="820"/>
    </row>
    <row r="15234" spans="7:26">
      <c r="G15234" s="826"/>
      <c r="H15234" s="820"/>
      <c r="J15234" s="820"/>
      <c r="K15234" s="820"/>
      <c r="L15234" s="820"/>
      <c r="M15234" s="820"/>
      <c r="N15234" s="820"/>
      <c r="O15234" s="820"/>
      <c r="P15234" s="820"/>
      <c r="Q15234" s="820"/>
      <c r="R15234" s="820"/>
      <c r="S15234" s="820"/>
      <c r="T15234" s="820"/>
      <c r="U15234" s="820"/>
      <c r="V15234" s="820"/>
      <c r="W15234" s="820"/>
      <c r="X15234" s="820"/>
      <c r="Y15234" s="820"/>
      <c r="Z15234" s="820"/>
    </row>
    <row r="15235" spans="7:26">
      <c r="G15235" s="826"/>
      <c r="H15235" s="820"/>
      <c r="J15235" s="820"/>
      <c r="K15235" s="820"/>
      <c r="L15235" s="820"/>
      <c r="M15235" s="820"/>
      <c r="N15235" s="820"/>
      <c r="O15235" s="820"/>
      <c r="P15235" s="820"/>
      <c r="Q15235" s="820"/>
      <c r="R15235" s="820"/>
      <c r="S15235" s="820"/>
      <c r="T15235" s="820"/>
      <c r="U15235" s="820"/>
      <c r="V15235" s="820"/>
      <c r="W15235" s="820"/>
      <c r="X15235" s="820"/>
      <c r="Y15235" s="820"/>
      <c r="Z15235" s="820"/>
    </row>
    <row r="15236" spans="7:26">
      <c r="G15236" s="826"/>
      <c r="H15236" s="820"/>
      <c r="J15236" s="820"/>
      <c r="K15236" s="820"/>
      <c r="L15236" s="820"/>
      <c r="M15236" s="820"/>
      <c r="N15236" s="820"/>
      <c r="O15236" s="820"/>
      <c r="P15236" s="820"/>
      <c r="Q15236" s="820"/>
      <c r="R15236" s="820"/>
      <c r="S15236" s="820"/>
      <c r="T15236" s="820"/>
      <c r="U15236" s="820"/>
      <c r="V15236" s="820"/>
      <c r="W15236" s="820"/>
      <c r="X15236" s="820"/>
      <c r="Y15236" s="820"/>
      <c r="Z15236" s="820"/>
    </row>
    <row r="15237" spans="7:26">
      <c r="G15237" s="826"/>
      <c r="H15237" s="820"/>
      <c r="J15237" s="820"/>
      <c r="K15237" s="820"/>
      <c r="L15237" s="820"/>
      <c r="M15237" s="820"/>
      <c r="N15237" s="820"/>
      <c r="O15237" s="820"/>
      <c r="P15237" s="820"/>
      <c r="Q15237" s="820"/>
      <c r="R15237" s="820"/>
      <c r="S15237" s="820"/>
      <c r="T15237" s="820"/>
      <c r="U15237" s="820"/>
      <c r="V15237" s="820"/>
      <c r="W15237" s="820"/>
      <c r="X15237" s="820"/>
      <c r="Y15237" s="820"/>
      <c r="Z15237" s="820"/>
    </row>
    <row r="15238" spans="7:26">
      <c r="G15238" s="826"/>
      <c r="H15238" s="820"/>
      <c r="J15238" s="820"/>
      <c r="K15238" s="820"/>
      <c r="L15238" s="820"/>
      <c r="M15238" s="820"/>
      <c r="N15238" s="820"/>
      <c r="O15238" s="820"/>
      <c r="P15238" s="820"/>
      <c r="Q15238" s="820"/>
      <c r="R15238" s="820"/>
      <c r="S15238" s="820"/>
      <c r="T15238" s="820"/>
      <c r="U15238" s="820"/>
      <c r="V15238" s="820"/>
      <c r="W15238" s="820"/>
      <c r="X15238" s="820"/>
      <c r="Y15238" s="820"/>
      <c r="Z15238" s="820"/>
    </row>
    <row r="15239" spans="7:26">
      <c r="G15239" s="826"/>
      <c r="H15239" s="820"/>
      <c r="J15239" s="820"/>
      <c r="K15239" s="820"/>
      <c r="L15239" s="820"/>
      <c r="M15239" s="820"/>
      <c r="N15239" s="820"/>
      <c r="O15239" s="820"/>
      <c r="P15239" s="820"/>
      <c r="Q15239" s="820"/>
      <c r="R15239" s="820"/>
      <c r="S15239" s="820"/>
      <c r="T15239" s="820"/>
      <c r="U15239" s="820"/>
      <c r="V15239" s="820"/>
      <c r="W15239" s="820"/>
      <c r="X15239" s="820"/>
      <c r="Y15239" s="820"/>
      <c r="Z15239" s="820"/>
    </row>
    <row r="15240" spans="7:26">
      <c r="G15240" s="826"/>
      <c r="H15240" s="820"/>
      <c r="J15240" s="820"/>
      <c r="K15240" s="820"/>
      <c r="L15240" s="820"/>
      <c r="M15240" s="820"/>
      <c r="N15240" s="820"/>
      <c r="O15240" s="820"/>
      <c r="P15240" s="820"/>
      <c r="Q15240" s="820"/>
      <c r="R15240" s="820"/>
      <c r="S15240" s="820"/>
      <c r="T15240" s="820"/>
      <c r="U15240" s="820"/>
      <c r="V15240" s="820"/>
      <c r="W15240" s="820"/>
      <c r="X15240" s="820"/>
      <c r="Y15240" s="820"/>
      <c r="Z15240" s="820"/>
    </row>
    <row r="15241" spans="7:26">
      <c r="G15241" s="826"/>
      <c r="H15241" s="820"/>
      <c r="J15241" s="820"/>
      <c r="K15241" s="820"/>
      <c r="L15241" s="820"/>
      <c r="M15241" s="820"/>
      <c r="N15241" s="820"/>
      <c r="O15241" s="820"/>
      <c r="P15241" s="820"/>
      <c r="Q15241" s="820"/>
      <c r="R15241" s="820"/>
      <c r="S15241" s="820"/>
      <c r="T15241" s="820"/>
      <c r="U15241" s="820"/>
      <c r="V15241" s="820"/>
      <c r="W15241" s="820"/>
      <c r="X15241" s="820"/>
      <c r="Y15241" s="820"/>
      <c r="Z15241" s="820"/>
    </row>
    <row r="15242" spans="7:26">
      <c r="G15242" s="826"/>
      <c r="H15242" s="820"/>
      <c r="J15242" s="820"/>
      <c r="K15242" s="820"/>
      <c r="L15242" s="820"/>
      <c r="M15242" s="820"/>
      <c r="N15242" s="820"/>
      <c r="O15242" s="820"/>
      <c r="P15242" s="820"/>
      <c r="Q15242" s="820"/>
      <c r="R15242" s="820"/>
      <c r="S15242" s="820"/>
      <c r="T15242" s="820"/>
      <c r="U15242" s="820"/>
      <c r="V15242" s="820"/>
      <c r="W15242" s="820"/>
      <c r="X15242" s="820"/>
      <c r="Y15242" s="820"/>
      <c r="Z15242" s="820"/>
    </row>
    <row r="15243" spans="7:26">
      <c r="G15243" s="826"/>
      <c r="H15243" s="820"/>
      <c r="J15243" s="820"/>
      <c r="K15243" s="820"/>
      <c r="L15243" s="820"/>
      <c r="M15243" s="820"/>
      <c r="N15243" s="820"/>
      <c r="O15243" s="820"/>
      <c r="P15243" s="820"/>
      <c r="Q15243" s="820"/>
      <c r="R15243" s="820"/>
      <c r="S15243" s="820"/>
      <c r="T15243" s="820"/>
      <c r="U15243" s="820"/>
      <c r="V15243" s="820"/>
      <c r="W15243" s="820"/>
      <c r="X15243" s="820"/>
      <c r="Y15243" s="820"/>
      <c r="Z15243" s="820"/>
    </row>
    <row r="15244" spans="7:26">
      <c r="G15244" s="826"/>
      <c r="H15244" s="820"/>
      <c r="J15244" s="820"/>
      <c r="K15244" s="820"/>
      <c r="L15244" s="820"/>
      <c r="M15244" s="820"/>
      <c r="N15244" s="820"/>
      <c r="O15244" s="820"/>
      <c r="P15244" s="820"/>
      <c r="Q15244" s="820"/>
      <c r="R15244" s="820"/>
      <c r="S15244" s="820"/>
      <c r="T15244" s="820"/>
      <c r="U15244" s="820"/>
      <c r="V15244" s="820"/>
      <c r="W15244" s="820"/>
      <c r="X15244" s="820"/>
      <c r="Y15244" s="820"/>
      <c r="Z15244" s="820"/>
    </row>
    <row r="15245" spans="7:26">
      <c r="G15245" s="826"/>
      <c r="H15245" s="820"/>
      <c r="J15245" s="820"/>
      <c r="K15245" s="820"/>
      <c r="L15245" s="820"/>
      <c r="M15245" s="820"/>
      <c r="N15245" s="820"/>
      <c r="O15245" s="820"/>
      <c r="P15245" s="820"/>
      <c r="Q15245" s="820"/>
      <c r="R15245" s="820"/>
      <c r="S15245" s="820"/>
      <c r="T15245" s="820"/>
      <c r="U15245" s="820"/>
      <c r="V15245" s="820"/>
      <c r="W15245" s="820"/>
      <c r="X15245" s="820"/>
      <c r="Y15245" s="820"/>
      <c r="Z15245" s="820"/>
    </row>
    <row r="15246" spans="7:26">
      <c r="G15246" s="826"/>
      <c r="H15246" s="820"/>
      <c r="J15246" s="820"/>
      <c r="K15246" s="820"/>
      <c r="L15246" s="820"/>
      <c r="M15246" s="820"/>
      <c r="N15246" s="820"/>
      <c r="O15246" s="820"/>
      <c r="P15246" s="820"/>
      <c r="Q15246" s="820"/>
      <c r="R15246" s="820"/>
      <c r="S15246" s="820"/>
      <c r="T15246" s="820"/>
      <c r="U15246" s="820"/>
      <c r="V15246" s="820"/>
      <c r="W15246" s="820"/>
      <c r="X15246" s="820"/>
      <c r="Y15246" s="820"/>
      <c r="Z15246" s="820"/>
    </row>
    <row r="15247" spans="7:26">
      <c r="G15247" s="826"/>
      <c r="H15247" s="820"/>
      <c r="J15247" s="820"/>
      <c r="K15247" s="820"/>
      <c r="L15247" s="820"/>
      <c r="M15247" s="820"/>
      <c r="N15247" s="820"/>
      <c r="O15247" s="820"/>
      <c r="P15247" s="820"/>
      <c r="Q15247" s="820"/>
      <c r="R15247" s="820"/>
      <c r="S15247" s="820"/>
      <c r="T15247" s="820"/>
      <c r="U15247" s="820"/>
      <c r="V15247" s="820"/>
      <c r="W15247" s="820"/>
      <c r="X15247" s="820"/>
      <c r="Y15247" s="820"/>
      <c r="Z15247" s="820"/>
    </row>
    <row r="15248" spans="7:26">
      <c r="G15248" s="826"/>
      <c r="H15248" s="820"/>
      <c r="J15248" s="820"/>
      <c r="K15248" s="820"/>
      <c r="L15248" s="820"/>
      <c r="M15248" s="820"/>
      <c r="N15248" s="820"/>
      <c r="O15248" s="820"/>
      <c r="P15248" s="820"/>
      <c r="Q15248" s="820"/>
      <c r="R15248" s="820"/>
      <c r="S15248" s="820"/>
      <c r="T15248" s="820"/>
      <c r="U15248" s="820"/>
      <c r="V15248" s="820"/>
      <c r="W15248" s="820"/>
      <c r="X15248" s="820"/>
      <c r="Y15248" s="820"/>
      <c r="Z15248" s="820"/>
    </row>
    <row r="15249" spans="7:26">
      <c r="G15249" s="826"/>
      <c r="H15249" s="820"/>
      <c r="J15249" s="820"/>
      <c r="K15249" s="820"/>
      <c r="L15249" s="820"/>
      <c r="M15249" s="820"/>
      <c r="N15249" s="820"/>
      <c r="O15249" s="820"/>
      <c r="P15249" s="820"/>
      <c r="Q15249" s="820"/>
      <c r="R15249" s="820"/>
      <c r="S15249" s="820"/>
      <c r="T15249" s="820"/>
      <c r="U15249" s="820"/>
      <c r="V15249" s="820"/>
      <c r="W15249" s="820"/>
      <c r="X15249" s="820"/>
      <c r="Y15249" s="820"/>
      <c r="Z15249" s="820"/>
    </row>
    <row r="15250" spans="7:26">
      <c r="G15250" s="826"/>
      <c r="H15250" s="820"/>
      <c r="J15250" s="820"/>
      <c r="K15250" s="820"/>
      <c r="L15250" s="820"/>
      <c r="M15250" s="820"/>
      <c r="N15250" s="820"/>
      <c r="O15250" s="820"/>
      <c r="P15250" s="820"/>
      <c r="Q15250" s="820"/>
      <c r="R15250" s="820"/>
      <c r="S15250" s="820"/>
      <c r="T15250" s="820"/>
      <c r="U15250" s="820"/>
      <c r="V15250" s="820"/>
      <c r="W15250" s="820"/>
      <c r="X15250" s="820"/>
      <c r="Y15250" s="820"/>
      <c r="Z15250" s="820"/>
    </row>
    <row r="15251" spans="7:26">
      <c r="G15251" s="826"/>
      <c r="H15251" s="820"/>
      <c r="J15251" s="820"/>
      <c r="K15251" s="820"/>
      <c r="L15251" s="820"/>
      <c r="M15251" s="820"/>
      <c r="N15251" s="820"/>
      <c r="O15251" s="820"/>
      <c r="P15251" s="820"/>
      <c r="Q15251" s="820"/>
      <c r="R15251" s="820"/>
      <c r="S15251" s="820"/>
      <c r="T15251" s="820"/>
      <c r="U15251" s="820"/>
      <c r="V15251" s="820"/>
      <c r="W15251" s="820"/>
      <c r="X15251" s="820"/>
      <c r="Y15251" s="820"/>
      <c r="Z15251" s="820"/>
    </row>
    <row r="15252" spans="7:26">
      <c r="G15252" s="826"/>
      <c r="H15252" s="820"/>
      <c r="J15252" s="820"/>
      <c r="K15252" s="820"/>
      <c r="L15252" s="820"/>
      <c r="M15252" s="820"/>
      <c r="N15252" s="820"/>
      <c r="O15252" s="820"/>
      <c r="P15252" s="820"/>
      <c r="Q15252" s="820"/>
      <c r="R15252" s="820"/>
      <c r="S15252" s="820"/>
      <c r="T15252" s="820"/>
      <c r="U15252" s="820"/>
      <c r="V15252" s="820"/>
      <c r="W15252" s="820"/>
      <c r="X15252" s="820"/>
      <c r="Y15252" s="820"/>
      <c r="Z15252" s="820"/>
    </row>
    <row r="15253" spans="7:26">
      <c r="G15253" s="826"/>
      <c r="H15253" s="820"/>
      <c r="J15253" s="820"/>
      <c r="K15253" s="820"/>
      <c r="L15253" s="820"/>
      <c r="M15253" s="820"/>
      <c r="N15253" s="820"/>
      <c r="O15253" s="820"/>
      <c r="P15253" s="820"/>
      <c r="Q15253" s="820"/>
      <c r="R15253" s="820"/>
      <c r="S15253" s="820"/>
      <c r="T15253" s="820"/>
      <c r="U15253" s="820"/>
      <c r="V15253" s="820"/>
      <c r="W15253" s="820"/>
      <c r="X15253" s="820"/>
      <c r="Y15253" s="820"/>
      <c r="Z15253" s="820"/>
    </row>
    <row r="15254" spans="7:26">
      <c r="G15254" s="826"/>
      <c r="H15254" s="820"/>
      <c r="J15254" s="820"/>
      <c r="K15254" s="820"/>
      <c r="L15254" s="820"/>
      <c r="M15254" s="820"/>
      <c r="N15254" s="820"/>
      <c r="O15254" s="820"/>
      <c r="P15254" s="820"/>
      <c r="Q15254" s="820"/>
      <c r="R15254" s="820"/>
      <c r="S15254" s="820"/>
      <c r="T15254" s="820"/>
      <c r="U15254" s="820"/>
      <c r="V15254" s="820"/>
      <c r="W15254" s="820"/>
      <c r="X15254" s="820"/>
      <c r="Y15254" s="820"/>
      <c r="Z15254" s="820"/>
    </row>
    <row r="15255" spans="7:26">
      <c r="G15255" s="826"/>
      <c r="H15255" s="820"/>
      <c r="J15255" s="820"/>
      <c r="K15255" s="820"/>
      <c r="L15255" s="820"/>
      <c r="M15255" s="820"/>
      <c r="N15255" s="820"/>
      <c r="O15255" s="820"/>
      <c r="P15255" s="820"/>
      <c r="Q15255" s="820"/>
      <c r="R15255" s="820"/>
      <c r="S15255" s="820"/>
      <c r="T15255" s="820"/>
      <c r="U15255" s="820"/>
      <c r="V15255" s="820"/>
      <c r="W15255" s="820"/>
      <c r="X15255" s="820"/>
      <c r="Y15255" s="820"/>
      <c r="Z15255" s="820"/>
    </row>
    <row r="15256" spans="7:26">
      <c r="G15256" s="826"/>
      <c r="H15256" s="820"/>
      <c r="J15256" s="820"/>
      <c r="K15256" s="820"/>
      <c r="L15256" s="820"/>
      <c r="M15256" s="820"/>
      <c r="N15256" s="820"/>
      <c r="O15256" s="820"/>
      <c r="P15256" s="820"/>
      <c r="Q15256" s="820"/>
      <c r="R15256" s="820"/>
      <c r="S15256" s="820"/>
      <c r="T15256" s="820"/>
      <c r="U15256" s="820"/>
      <c r="V15256" s="820"/>
      <c r="W15256" s="820"/>
      <c r="X15256" s="820"/>
      <c r="Y15256" s="820"/>
      <c r="Z15256" s="820"/>
    </row>
    <row r="15257" spans="7:26">
      <c r="G15257" s="826"/>
      <c r="H15257" s="820"/>
      <c r="J15257" s="820"/>
      <c r="K15257" s="820"/>
      <c r="L15257" s="820"/>
      <c r="M15257" s="820"/>
      <c r="N15257" s="820"/>
      <c r="O15257" s="820"/>
      <c r="P15257" s="820"/>
      <c r="Q15257" s="820"/>
      <c r="R15257" s="820"/>
      <c r="S15257" s="820"/>
      <c r="T15257" s="820"/>
      <c r="U15257" s="820"/>
      <c r="V15257" s="820"/>
      <c r="W15257" s="820"/>
      <c r="X15257" s="820"/>
      <c r="Y15257" s="820"/>
      <c r="Z15257" s="820"/>
    </row>
    <row r="15258" spans="7:26">
      <c r="G15258" s="826"/>
      <c r="H15258" s="820"/>
      <c r="J15258" s="820"/>
      <c r="K15258" s="820"/>
      <c r="L15258" s="820"/>
      <c r="M15258" s="820"/>
      <c r="N15258" s="820"/>
      <c r="O15258" s="820"/>
      <c r="P15258" s="820"/>
      <c r="Q15258" s="820"/>
      <c r="R15258" s="820"/>
      <c r="S15258" s="820"/>
      <c r="T15258" s="820"/>
      <c r="U15258" s="820"/>
      <c r="V15258" s="820"/>
      <c r="W15258" s="820"/>
      <c r="X15258" s="820"/>
      <c r="Y15258" s="820"/>
      <c r="Z15258" s="820"/>
    </row>
    <row r="15259" spans="7:26">
      <c r="G15259" s="826"/>
      <c r="H15259" s="820"/>
      <c r="J15259" s="820"/>
      <c r="K15259" s="820"/>
      <c r="L15259" s="820"/>
      <c r="M15259" s="820"/>
      <c r="N15259" s="820"/>
      <c r="O15259" s="820"/>
      <c r="P15259" s="820"/>
      <c r="Q15259" s="820"/>
      <c r="R15259" s="820"/>
      <c r="S15259" s="820"/>
      <c r="T15259" s="820"/>
      <c r="U15259" s="820"/>
      <c r="V15259" s="820"/>
      <c r="W15259" s="820"/>
      <c r="X15259" s="820"/>
      <c r="Y15259" s="820"/>
      <c r="Z15259" s="820"/>
    </row>
    <row r="15260" spans="7:26">
      <c r="G15260" s="826"/>
      <c r="H15260" s="820"/>
      <c r="J15260" s="820"/>
      <c r="K15260" s="820"/>
      <c r="L15260" s="820"/>
      <c r="M15260" s="820"/>
      <c r="N15260" s="820"/>
      <c r="O15260" s="820"/>
      <c r="P15260" s="820"/>
      <c r="Q15260" s="820"/>
      <c r="R15260" s="820"/>
      <c r="S15260" s="820"/>
      <c r="T15260" s="820"/>
      <c r="U15260" s="820"/>
      <c r="V15260" s="820"/>
      <c r="W15260" s="820"/>
      <c r="X15260" s="820"/>
      <c r="Y15260" s="820"/>
      <c r="Z15260" s="820"/>
    </row>
    <row r="15261" spans="7:26">
      <c r="G15261" s="826"/>
      <c r="H15261" s="820"/>
      <c r="J15261" s="820"/>
      <c r="K15261" s="820"/>
      <c r="L15261" s="820"/>
      <c r="M15261" s="820"/>
      <c r="N15261" s="820"/>
      <c r="O15261" s="820"/>
      <c r="P15261" s="820"/>
      <c r="Q15261" s="820"/>
      <c r="R15261" s="820"/>
      <c r="S15261" s="820"/>
      <c r="T15261" s="820"/>
      <c r="U15261" s="820"/>
      <c r="V15261" s="820"/>
      <c r="W15261" s="820"/>
      <c r="X15261" s="820"/>
      <c r="Y15261" s="820"/>
      <c r="Z15261" s="820"/>
    </row>
    <row r="15262" spans="7:26">
      <c r="G15262" s="826"/>
      <c r="H15262" s="820"/>
      <c r="J15262" s="820"/>
      <c r="K15262" s="820"/>
      <c r="L15262" s="820"/>
      <c r="M15262" s="820"/>
      <c r="N15262" s="820"/>
      <c r="O15262" s="820"/>
      <c r="P15262" s="820"/>
      <c r="Q15262" s="820"/>
      <c r="R15262" s="820"/>
      <c r="S15262" s="820"/>
      <c r="T15262" s="820"/>
      <c r="U15262" s="820"/>
      <c r="V15262" s="820"/>
      <c r="W15262" s="820"/>
      <c r="X15262" s="820"/>
      <c r="Y15262" s="820"/>
      <c r="Z15262" s="820"/>
    </row>
    <row r="15263" spans="7:26">
      <c r="G15263" s="826"/>
      <c r="H15263" s="820"/>
      <c r="J15263" s="820"/>
      <c r="K15263" s="820"/>
      <c r="L15263" s="820"/>
      <c r="M15263" s="820"/>
      <c r="N15263" s="820"/>
      <c r="O15263" s="820"/>
      <c r="P15263" s="820"/>
      <c r="Q15263" s="820"/>
      <c r="R15263" s="820"/>
      <c r="S15263" s="820"/>
      <c r="T15263" s="820"/>
      <c r="U15263" s="820"/>
      <c r="V15263" s="820"/>
      <c r="W15263" s="820"/>
      <c r="X15263" s="820"/>
      <c r="Y15263" s="820"/>
      <c r="Z15263" s="820"/>
    </row>
    <row r="15264" spans="7:26">
      <c r="G15264" s="826"/>
      <c r="H15264" s="820"/>
      <c r="J15264" s="820"/>
      <c r="K15264" s="820"/>
      <c r="L15264" s="820"/>
      <c r="M15264" s="820"/>
      <c r="N15264" s="820"/>
      <c r="O15264" s="820"/>
      <c r="P15264" s="820"/>
      <c r="Q15264" s="820"/>
      <c r="R15264" s="820"/>
      <c r="S15264" s="820"/>
      <c r="T15264" s="820"/>
      <c r="U15264" s="820"/>
      <c r="V15264" s="820"/>
      <c r="W15264" s="820"/>
      <c r="X15264" s="820"/>
      <c r="Y15264" s="820"/>
      <c r="Z15264" s="820"/>
    </row>
    <row r="15265" spans="7:26">
      <c r="G15265" s="826"/>
      <c r="H15265" s="820"/>
      <c r="J15265" s="820"/>
      <c r="K15265" s="820"/>
      <c r="L15265" s="820"/>
      <c r="M15265" s="820"/>
      <c r="N15265" s="820"/>
      <c r="O15265" s="820"/>
      <c r="P15265" s="820"/>
      <c r="Q15265" s="820"/>
      <c r="R15265" s="820"/>
      <c r="S15265" s="820"/>
      <c r="T15265" s="820"/>
      <c r="U15265" s="820"/>
      <c r="V15265" s="820"/>
      <c r="W15265" s="820"/>
      <c r="X15265" s="820"/>
      <c r="Y15265" s="820"/>
      <c r="Z15265" s="820"/>
    </row>
    <row r="15266" spans="7:26">
      <c r="G15266" s="826"/>
      <c r="H15266" s="820"/>
      <c r="J15266" s="820"/>
      <c r="K15266" s="820"/>
      <c r="L15266" s="820"/>
      <c r="M15266" s="820"/>
      <c r="N15266" s="820"/>
      <c r="O15266" s="820"/>
      <c r="P15266" s="820"/>
      <c r="Q15266" s="820"/>
      <c r="R15266" s="820"/>
      <c r="S15266" s="820"/>
      <c r="T15266" s="820"/>
      <c r="U15266" s="820"/>
      <c r="V15266" s="820"/>
      <c r="W15266" s="820"/>
      <c r="X15266" s="820"/>
      <c r="Y15266" s="820"/>
      <c r="Z15266" s="820"/>
    </row>
    <row r="15267" spans="7:26">
      <c r="G15267" s="826"/>
      <c r="H15267" s="820"/>
      <c r="J15267" s="820"/>
      <c r="K15267" s="820"/>
      <c r="L15267" s="820"/>
      <c r="M15267" s="820"/>
      <c r="N15267" s="820"/>
      <c r="O15267" s="820"/>
      <c r="P15267" s="820"/>
      <c r="Q15267" s="820"/>
      <c r="R15267" s="820"/>
      <c r="S15267" s="820"/>
      <c r="T15267" s="820"/>
      <c r="U15267" s="820"/>
      <c r="V15267" s="820"/>
      <c r="W15267" s="820"/>
      <c r="X15267" s="820"/>
      <c r="Y15267" s="820"/>
      <c r="Z15267" s="820"/>
    </row>
    <row r="15268" spans="7:26">
      <c r="G15268" s="826"/>
      <c r="H15268" s="820"/>
      <c r="J15268" s="820"/>
      <c r="K15268" s="820"/>
      <c r="L15268" s="820"/>
      <c r="M15268" s="820"/>
      <c r="N15268" s="820"/>
      <c r="O15268" s="820"/>
      <c r="P15268" s="820"/>
      <c r="Q15268" s="820"/>
      <c r="R15268" s="820"/>
      <c r="S15268" s="820"/>
      <c r="T15268" s="820"/>
      <c r="U15268" s="820"/>
      <c r="V15268" s="820"/>
      <c r="W15268" s="820"/>
      <c r="X15268" s="820"/>
      <c r="Y15268" s="820"/>
      <c r="Z15268" s="820"/>
    </row>
    <row r="15269" spans="7:26">
      <c r="G15269" s="826"/>
      <c r="H15269" s="820"/>
      <c r="J15269" s="820"/>
      <c r="K15269" s="820"/>
      <c r="L15269" s="820"/>
      <c r="M15269" s="820"/>
      <c r="N15269" s="820"/>
      <c r="O15269" s="820"/>
      <c r="P15269" s="820"/>
      <c r="Q15269" s="820"/>
      <c r="R15269" s="820"/>
      <c r="S15269" s="820"/>
      <c r="T15269" s="820"/>
      <c r="U15269" s="820"/>
      <c r="V15269" s="820"/>
      <c r="W15269" s="820"/>
      <c r="X15269" s="820"/>
      <c r="Y15269" s="820"/>
      <c r="Z15269" s="820"/>
    </row>
    <row r="15270" spans="7:26">
      <c r="G15270" s="826"/>
      <c r="H15270" s="820"/>
      <c r="J15270" s="820"/>
      <c r="K15270" s="820"/>
      <c r="L15270" s="820"/>
      <c r="M15270" s="820"/>
      <c r="N15270" s="820"/>
      <c r="O15270" s="820"/>
      <c r="P15270" s="820"/>
      <c r="Q15270" s="820"/>
      <c r="R15270" s="820"/>
      <c r="S15270" s="820"/>
      <c r="T15270" s="820"/>
      <c r="U15270" s="820"/>
      <c r="V15270" s="820"/>
      <c r="W15270" s="820"/>
      <c r="X15270" s="820"/>
      <c r="Y15270" s="820"/>
      <c r="Z15270" s="820"/>
    </row>
    <row r="15271" spans="7:26">
      <c r="G15271" s="826"/>
      <c r="H15271" s="820"/>
      <c r="J15271" s="820"/>
      <c r="K15271" s="820"/>
      <c r="L15271" s="820"/>
      <c r="M15271" s="820"/>
      <c r="N15271" s="820"/>
      <c r="O15271" s="820"/>
      <c r="P15271" s="820"/>
      <c r="Q15271" s="820"/>
      <c r="R15271" s="820"/>
      <c r="S15271" s="820"/>
      <c r="T15271" s="820"/>
      <c r="U15271" s="820"/>
      <c r="V15271" s="820"/>
      <c r="W15271" s="820"/>
      <c r="X15271" s="820"/>
      <c r="Y15271" s="820"/>
      <c r="Z15271" s="820"/>
    </row>
    <row r="15272" spans="7:26">
      <c r="G15272" s="826"/>
      <c r="H15272" s="820"/>
      <c r="J15272" s="820"/>
      <c r="K15272" s="820"/>
      <c r="L15272" s="820"/>
      <c r="M15272" s="820"/>
      <c r="N15272" s="820"/>
      <c r="O15272" s="820"/>
      <c r="P15272" s="820"/>
      <c r="Q15272" s="820"/>
      <c r="R15272" s="820"/>
      <c r="S15272" s="820"/>
      <c r="T15272" s="820"/>
      <c r="U15272" s="820"/>
      <c r="V15272" s="820"/>
      <c r="W15272" s="820"/>
      <c r="X15272" s="820"/>
      <c r="Y15272" s="820"/>
      <c r="Z15272" s="820"/>
    </row>
    <row r="15273" spans="7:26">
      <c r="G15273" s="826"/>
      <c r="H15273" s="820"/>
      <c r="J15273" s="820"/>
      <c r="K15273" s="820"/>
      <c r="L15273" s="820"/>
      <c r="M15273" s="820"/>
      <c r="N15273" s="820"/>
      <c r="O15273" s="820"/>
      <c r="P15273" s="820"/>
      <c r="Q15273" s="820"/>
      <c r="R15273" s="820"/>
      <c r="S15273" s="820"/>
      <c r="T15273" s="820"/>
      <c r="U15273" s="820"/>
      <c r="V15273" s="820"/>
      <c r="W15273" s="820"/>
      <c r="X15273" s="820"/>
      <c r="Y15273" s="820"/>
      <c r="Z15273" s="820"/>
    </row>
    <row r="15274" spans="7:26">
      <c r="G15274" s="826"/>
      <c r="H15274" s="820"/>
      <c r="J15274" s="820"/>
      <c r="K15274" s="820"/>
      <c r="L15274" s="820"/>
      <c r="M15274" s="820"/>
      <c r="N15274" s="820"/>
      <c r="O15274" s="820"/>
      <c r="P15274" s="820"/>
      <c r="Q15274" s="820"/>
      <c r="R15274" s="820"/>
      <c r="S15274" s="820"/>
      <c r="T15274" s="820"/>
      <c r="U15274" s="820"/>
      <c r="V15274" s="820"/>
      <c r="W15274" s="820"/>
      <c r="X15274" s="820"/>
      <c r="Y15274" s="820"/>
      <c r="Z15274" s="820"/>
    </row>
    <row r="15275" spans="7:26">
      <c r="G15275" s="826"/>
      <c r="H15275" s="820"/>
      <c r="J15275" s="820"/>
      <c r="K15275" s="820"/>
      <c r="L15275" s="820"/>
      <c r="M15275" s="820"/>
      <c r="N15275" s="820"/>
      <c r="O15275" s="820"/>
      <c r="P15275" s="820"/>
      <c r="Q15275" s="820"/>
      <c r="R15275" s="820"/>
      <c r="S15275" s="820"/>
      <c r="T15275" s="820"/>
      <c r="U15275" s="820"/>
      <c r="V15275" s="820"/>
      <c r="W15275" s="820"/>
      <c r="X15275" s="820"/>
      <c r="Y15275" s="820"/>
      <c r="Z15275" s="820"/>
    </row>
    <row r="15276" spans="7:26">
      <c r="G15276" s="826"/>
      <c r="H15276" s="820"/>
      <c r="J15276" s="820"/>
      <c r="K15276" s="820"/>
      <c r="L15276" s="820"/>
      <c r="M15276" s="820"/>
      <c r="N15276" s="820"/>
      <c r="O15276" s="820"/>
      <c r="P15276" s="820"/>
      <c r="Q15276" s="820"/>
      <c r="R15276" s="820"/>
      <c r="S15276" s="820"/>
      <c r="T15276" s="820"/>
      <c r="U15276" s="820"/>
      <c r="V15276" s="820"/>
      <c r="W15276" s="820"/>
      <c r="X15276" s="820"/>
      <c r="Y15276" s="820"/>
      <c r="Z15276" s="820"/>
    </row>
    <row r="15277" spans="7:26">
      <c r="G15277" s="826"/>
      <c r="H15277" s="820"/>
      <c r="J15277" s="820"/>
      <c r="K15277" s="820"/>
      <c r="L15277" s="820"/>
      <c r="M15277" s="820"/>
      <c r="N15277" s="820"/>
      <c r="O15277" s="820"/>
      <c r="P15277" s="820"/>
      <c r="Q15277" s="820"/>
      <c r="R15277" s="820"/>
      <c r="S15277" s="820"/>
      <c r="T15277" s="820"/>
      <c r="U15277" s="820"/>
      <c r="V15277" s="820"/>
      <c r="W15277" s="820"/>
      <c r="X15277" s="820"/>
      <c r="Y15277" s="820"/>
      <c r="Z15277" s="820"/>
    </row>
    <row r="15278" spans="7:26">
      <c r="G15278" s="826"/>
      <c r="H15278" s="820"/>
      <c r="J15278" s="820"/>
      <c r="K15278" s="820"/>
      <c r="L15278" s="820"/>
      <c r="M15278" s="820"/>
      <c r="N15278" s="820"/>
      <c r="O15278" s="820"/>
      <c r="P15278" s="820"/>
      <c r="Q15278" s="820"/>
      <c r="R15278" s="820"/>
      <c r="S15278" s="820"/>
      <c r="T15278" s="820"/>
      <c r="U15278" s="820"/>
      <c r="V15278" s="820"/>
      <c r="W15278" s="820"/>
      <c r="X15278" s="820"/>
      <c r="Y15278" s="820"/>
      <c r="Z15278" s="820"/>
    </row>
    <row r="15279" spans="7:26">
      <c r="G15279" s="826"/>
      <c r="H15279" s="820"/>
      <c r="J15279" s="820"/>
      <c r="K15279" s="820"/>
      <c r="L15279" s="820"/>
      <c r="M15279" s="820"/>
      <c r="N15279" s="820"/>
      <c r="O15279" s="820"/>
      <c r="P15279" s="820"/>
      <c r="Q15279" s="820"/>
      <c r="R15279" s="820"/>
      <c r="S15279" s="820"/>
      <c r="T15279" s="820"/>
      <c r="U15279" s="820"/>
      <c r="V15279" s="820"/>
      <c r="W15279" s="820"/>
      <c r="X15279" s="820"/>
      <c r="Y15279" s="820"/>
      <c r="Z15279" s="820"/>
    </row>
    <row r="15280" spans="7:26">
      <c r="G15280" s="826"/>
      <c r="H15280" s="820"/>
      <c r="J15280" s="820"/>
      <c r="K15280" s="820"/>
      <c r="L15280" s="820"/>
      <c r="M15280" s="820"/>
      <c r="N15280" s="820"/>
      <c r="O15280" s="820"/>
      <c r="P15280" s="820"/>
      <c r="Q15280" s="820"/>
      <c r="R15280" s="820"/>
      <c r="S15280" s="820"/>
      <c r="T15280" s="820"/>
      <c r="U15280" s="820"/>
      <c r="V15280" s="820"/>
      <c r="W15280" s="820"/>
      <c r="X15280" s="820"/>
      <c r="Y15280" s="820"/>
      <c r="Z15280" s="820"/>
    </row>
    <row r="15281" spans="7:26">
      <c r="G15281" s="826"/>
      <c r="H15281" s="820"/>
      <c r="J15281" s="820"/>
      <c r="K15281" s="820"/>
      <c r="L15281" s="820"/>
      <c r="M15281" s="820"/>
      <c r="N15281" s="820"/>
      <c r="O15281" s="820"/>
      <c r="P15281" s="820"/>
      <c r="Q15281" s="820"/>
      <c r="R15281" s="820"/>
      <c r="S15281" s="820"/>
      <c r="T15281" s="820"/>
      <c r="U15281" s="820"/>
      <c r="V15281" s="820"/>
      <c r="W15281" s="820"/>
      <c r="X15281" s="820"/>
      <c r="Y15281" s="820"/>
      <c r="Z15281" s="820"/>
    </row>
    <row r="15282" spans="7:26">
      <c r="G15282" s="826"/>
      <c r="H15282" s="820"/>
      <c r="J15282" s="820"/>
      <c r="K15282" s="820"/>
      <c r="L15282" s="820"/>
      <c r="M15282" s="820"/>
      <c r="N15282" s="820"/>
      <c r="O15282" s="820"/>
      <c r="P15282" s="820"/>
      <c r="Q15282" s="820"/>
      <c r="R15282" s="820"/>
      <c r="S15282" s="820"/>
      <c r="T15282" s="820"/>
      <c r="U15282" s="820"/>
      <c r="V15282" s="820"/>
      <c r="W15282" s="820"/>
      <c r="X15282" s="820"/>
      <c r="Y15282" s="820"/>
      <c r="Z15282" s="820"/>
    </row>
    <row r="15283" spans="7:26">
      <c r="G15283" s="826"/>
      <c r="H15283" s="820"/>
      <c r="J15283" s="820"/>
      <c r="K15283" s="820"/>
      <c r="L15283" s="820"/>
      <c r="M15283" s="820"/>
      <c r="N15283" s="820"/>
      <c r="O15283" s="820"/>
      <c r="P15283" s="820"/>
      <c r="Q15283" s="820"/>
      <c r="R15283" s="820"/>
      <c r="S15283" s="820"/>
      <c r="T15283" s="820"/>
      <c r="U15283" s="820"/>
      <c r="V15283" s="820"/>
      <c r="W15283" s="820"/>
      <c r="X15283" s="820"/>
      <c r="Y15283" s="820"/>
      <c r="Z15283" s="820"/>
    </row>
    <row r="15284" spans="7:26">
      <c r="G15284" s="826"/>
      <c r="H15284" s="820"/>
      <c r="J15284" s="820"/>
      <c r="K15284" s="820"/>
      <c r="L15284" s="820"/>
      <c r="M15284" s="820"/>
      <c r="N15284" s="820"/>
      <c r="O15284" s="820"/>
      <c r="P15284" s="820"/>
      <c r="Q15284" s="820"/>
      <c r="R15284" s="820"/>
      <c r="S15284" s="820"/>
      <c r="T15284" s="820"/>
      <c r="U15284" s="820"/>
      <c r="V15284" s="820"/>
      <c r="W15284" s="820"/>
      <c r="X15284" s="820"/>
      <c r="Y15284" s="820"/>
      <c r="Z15284" s="820"/>
    </row>
    <row r="15285" spans="7:26">
      <c r="G15285" s="826"/>
      <c r="H15285" s="820"/>
      <c r="J15285" s="820"/>
      <c r="K15285" s="820"/>
      <c r="L15285" s="820"/>
      <c r="M15285" s="820"/>
      <c r="N15285" s="820"/>
      <c r="O15285" s="820"/>
      <c r="P15285" s="820"/>
      <c r="Q15285" s="820"/>
      <c r="R15285" s="820"/>
      <c r="S15285" s="820"/>
      <c r="T15285" s="820"/>
      <c r="U15285" s="820"/>
      <c r="V15285" s="820"/>
      <c r="W15285" s="820"/>
      <c r="X15285" s="820"/>
      <c r="Y15285" s="820"/>
      <c r="Z15285" s="820"/>
    </row>
    <row r="15286" spans="7:26">
      <c r="G15286" s="826"/>
      <c r="H15286" s="820"/>
      <c r="J15286" s="820"/>
      <c r="K15286" s="820"/>
      <c r="L15286" s="820"/>
      <c r="M15286" s="820"/>
      <c r="N15286" s="820"/>
      <c r="O15286" s="820"/>
      <c r="P15286" s="820"/>
      <c r="Q15286" s="820"/>
      <c r="R15286" s="820"/>
      <c r="S15286" s="820"/>
      <c r="T15286" s="820"/>
      <c r="U15286" s="820"/>
      <c r="V15286" s="820"/>
      <c r="W15286" s="820"/>
      <c r="X15286" s="820"/>
      <c r="Y15286" s="820"/>
      <c r="Z15286" s="820"/>
    </row>
    <row r="15287" spans="7:26">
      <c r="G15287" s="826"/>
      <c r="H15287" s="820"/>
      <c r="J15287" s="820"/>
      <c r="K15287" s="820"/>
      <c r="L15287" s="820"/>
      <c r="M15287" s="820"/>
      <c r="N15287" s="820"/>
      <c r="O15287" s="820"/>
      <c r="P15287" s="820"/>
      <c r="Q15287" s="820"/>
      <c r="R15287" s="820"/>
      <c r="S15287" s="820"/>
      <c r="T15287" s="820"/>
      <c r="U15287" s="820"/>
      <c r="V15287" s="820"/>
      <c r="W15287" s="820"/>
      <c r="X15287" s="820"/>
      <c r="Y15287" s="820"/>
      <c r="Z15287" s="820"/>
    </row>
    <row r="15288" spans="7:26">
      <c r="G15288" s="826"/>
      <c r="H15288" s="820"/>
      <c r="J15288" s="820"/>
      <c r="K15288" s="820"/>
      <c r="L15288" s="820"/>
      <c r="M15288" s="820"/>
      <c r="N15288" s="820"/>
      <c r="O15288" s="820"/>
      <c r="P15288" s="820"/>
      <c r="Q15288" s="820"/>
      <c r="R15288" s="820"/>
      <c r="S15288" s="820"/>
      <c r="T15288" s="820"/>
      <c r="U15288" s="820"/>
      <c r="V15288" s="820"/>
      <c r="W15288" s="820"/>
      <c r="X15288" s="820"/>
      <c r="Y15288" s="820"/>
      <c r="Z15288" s="820"/>
    </row>
    <row r="15289" spans="7:26">
      <c r="G15289" s="826"/>
      <c r="H15289" s="820"/>
      <c r="J15289" s="820"/>
      <c r="K15289" s="820"/>
      <c r="L15289" s="820"/>
      <c r="M15289" s="820"/>
      <c r="N15289" s="820"/>
      <c r="O15289" s="820"/>
      <c r="P15289" s="820"/>
      <c r="Q15289" s="820"/>
      <c r="R15289" s="820"/>
      <c r="S15289" s="820"/>
      <c r="T15289" s="820"/>
      <c r="U15289" s="820"/>
      <c r="V15289" s="820"/>
      <c r="W15289" s="820"/>
      <c r="X15289" s="820"/>
      <c r="Y15289" s="820"/>
      <c r="Z15289" s="820"/>
    </row>
    <row r="15290" spans="7:26">
      <c r="G15290" s="826"/>
      <c r="H15290" s="820"/>
      <c r="J15290" s="820"/>
      <c r="K15290" s="820"/>
      <c r="L15290" s="820"/>
      <c r="M15290" s="820"/>
      <c r="N15290" s="820"/>
      <c r="O15290" s="820"/>
      <c r="P15290" s="820"/>
      <c r="Q15290" s="820"/>
      <c r="R15290" s="820"/>
      <c r="S15290" s="820"/>
      <c r="T15290" s="820"/>
      <c r="U15290" s="820"/>
      <c r="V15290" s="820"/>
      <c r="W15290" s="820"/>
      <c r="X15290" s="820"/>
      <c r="Y15290" s="820"/>
      <c r="Z15290" s="820"/>
    </row>
    <row r="15291" spans="7:26">
      <c r="G15291" s="826"/>
      <c r="H15291" s="820"/>
      <c r="J15291" s="820"/>
      <c r="K15291" s="820"/>
      <c r="L15291" s="820"/>
      <c r="M15291" s="820"/>
      <c r="N15291" s="820"/>
      <c r="O15291" s="820"/>
      <c r="P15291" s="820"/>
      <c r="Q15291" s="820"/>
      <c r="R15291" s="820"/>
      <c r="S15291" s="820"/>
      <c r="T15291" s="820"/>
      <c r="U15291" s="820"/>
      <c r="V15291" s="820"/>
      <c r="W15291" s="820"/>
      <c r="X15291" s="820"/>
      <c r="Y15291" s="820"/>
      <c r="Z15291" s="820"/>
    </row>
    <row r="15292" spans="7:26">
      <c r="G15292" s="826"/>
      <c r="H15292" s="820"/>
      <c r="J15292" s="820"/>
      <c r="K15292" s="820"/>
      <c r="L15292" s="820"/>
      <c r="M15292" s="820"/>
      <c r="N15292" s="820"/>
      <c r="O15292" s="820"/>
      <c r="P15292" s="820"/>
      <c r="Q15292" s="820"/>
      <c r="R15292" s="820"/>
      <c r="S15292" s="820"/>
      <c r="T15292" s="820"/>
      <c r="U15292" s="820"/>
      <c r="V15292" s="820"/>
      <c r="W15292" s="820"/>
      <c r="X15292" s="820"/>
      <c r="Y15292" s="820"/>
      <c r="Z15292" s="820"/>
    </row>
    <row r="15293" spans="7:26">
      <c r="G15293" s="826"/>
      <c r="H15293" s="820"/>
      <c r="J15293" s="820"/>
      <c r="K15293" s="820"/>
      <c r="L15293" s="820"/>
      <c r="M15293" s="820"/>
      <c r="N15293" s="820"/>
      <c r="O15293" s="820"/>
      <c r="P15293" s="820"/>
      <c r="Q15293" s="820"/>
      <c r="R15293" s="820"/>
      <c r="S15293" s="820"/>
      <c r="T15293" s="820"/>
      <c r="U15293" s="820"/>
      <c r="V15293" s="820"/>
      <c r="W15293" s="820"/>
      <c r="X15293" s="820"/>
      <c r="Y15293" s="820"/>
      <c r="Z15293" s="820"/>
    </row>
    <row r="15294" spans="7:26">
      <c r="G15294" s="826"/>
      <c r="H15294" s="820"/>
      <c r="J15294" s="820"/>
      <c r="K15294" s="820"/>
      <c r="L15294" s="820"/>
      <c r="M15294" s="820"/>
      <c r="N15294" s="820"/>
      <c r="O15294" s="820"/>
      <c r="P15294" s="820"/>
      <c r="Q15294" s="820"/>
      <c r="R15294" s="820"/>
      <c r="S15294" s="820"/>
      <c r="T15294" s="820"/>
      <c r="U15294" s="820"/>
      <c r="V15294" s="820"/>
      <c r="W15294" s="820"/>
      <c r="X15294" s="820"/>
      <c r="Y15294" s="820"/>
      <c r="Z15294" s="820"/>
    </row>
    <row r="15295" spans="7:26">
      <c r="G15295" s="826"/>
      <c r="H15295" s="820"/>
      <c r="J15295" s="820"/>
      <c r="K15295" s="820"/>
      <c r="L15295" s="820"/>
      <c r="M15295" s="820"/>
      <c r="N15295" s="820"/>
      <c r="O15295" s="820"/>
      <c r="P15295" s="820"/>
      <c r="Q15295" s="820"/>
      <c r="R15295" s="820"/>
      <c r="S15295" s="820"/>
      <c r="T15295" s="820"/>
      <c r="U15295" s="820"/>
      <c r="V15295" s="820"/>
      <c r="W15295" s="820"/>
      <c r="X15295" s="820"/>
      <c r="Y15295" s="820"/>
      <c r="Z15295" s="820"/>
    </row>
    <row r="15296" spans="7:26">
      <c r="G15296" s="826"/>
      <c r="H15296" s="820"/>
      <c r="J15296" s="820"/>
      <c r="K15296" s="820"/>
      <c r="L15296" s="820"/>
      <c r="M15296" s="820"/>
      <c r="N15296" s="820"/>
      <c r="O15296" s="820"/>
      <c r="P15296" s="820"/>
      <c r="Q15296" s="820"/>
      <c r="R15296" s="820"/>
      <c r="S15296" s="820"/>
      <c r="T15296" s="820"/>
      <c r="U15296" s="820"/>
      <c r="V15296" s="820"/>
      <c r="W15296" s="820"/>
      <c r="X15296" s="820"/>
      <c r="Y15296" s="820"/>
      <c r="Z15296" s="820"/>
    </row>
    <row r="15297" spans="7:26">
      <c r="G15297" s="826"/>
      <c r="H15297" s="820"/>
      <c r="J15297" s="820"/>
      <c r="K15297" s="820"/>
      <c r="L15297" s="820"/>
      <c r="M15297" s="820"/>
      <c r="N15297" s="820"/>
      <c r="O15297" s="820"/>
      <c r="P15297" s="820"/>
      <c r="Q15297" s="820"/>
      <c r="R15297" s="820"/>
      <c r="S15297" s="820"/>
      <c r="T15297" s="820"/>
      <c r="U15297" s="820"/>
      <c r="V15297" s="820"/>
      <c r="W15297" s="820"/>
      <c r="X15297" s="820"/>
      <c r="Y15297" s="820"/>
      <c r="Z15297" s="820"/>
    </row>
    <row r="15298" spans="7:26">
      <c r="G15298" s="826"/>
      <c r="H15298" s="820"/>
      <c r="J15298" s="820"/>
      <c r="K15298" s="820"/>
      <c r="L15298" s="820"/>
      <c r="M15298" s="820"/>
      <c r="N15298" s="820"/>
      <c r="O15298" s="820"/>
      <c r="P15298" s="820"/>
      <c r="Q15298" s="820"/>
      <c r="R15298" s="820"/>
      <c r="S15298" s="820"/>
      <c r="T15298" s="820"/>
      <c r="U15298" s="820"/>
      <c r="V15298" s="820"/>
      <c r="W15298" s="820"/>
      <c r="X15298" s="820"/>
      <c r="Y15298" s="820"/>
      <c r="Z15298" s="820"/>
    </row>
    <row r="15299" spans="7:26">
      <c r="G15299" s="826"/>
      <c r="H15299" s="820"/>
      <c r="J15299" s="820"/>
      <c r="K15299" s="820"/>
      <c r="L15299" s="820"/>
      <c r="M15299" s="820"/>
      <c r="N15299" s="820"/>
      <c r="O15299" s="820"/>
      <c r="P15299" s="820"/>
      <c r="Q15299" s="820"/>
      <c r="R15299" s="820"/>
      <c r="S15299" s="820"/>
      <c r="T15299" s="820"/>
      <c r="U15299" s="820"/>
      <c r="V15299" s="820"/>
      <c r="W15299" s="820"/>
      <c r="X15299" s="820"/>
      <c r="Y15299" s="820"/>
      <c r="Z15299" s="820"/>
    </row>
    <row r="15300" spans="7:26">
      <c r="G15300" s="826"/>
      <c r="H15300" s="820"/>
      <c r="J15300" s="820"/>
      <c r="K15300" s="820"/>
      <c r="L15300" s="820"/>
      <c r="M15300" s="820"/>
      <c r="N15300" s="820"/>
      <c r="O15300" s="820"/>
      <c r="P15300" s="820"/>
      <c r="Q15300" s="820"/>
      <c r="R15300" s="820"/>
      <c r="S15300" s="820"/>
      <c r="T15300" s="820"/>
      <c r="U15300" s="820"/>
      <c r="V15300" s="820"/>
      <c r="W15300" s="820"/>
      <c r="X15300" s="820"/>
      <c r="Y15300" s="820"/>
      <c r="Z15300" s="820"/>
    </row>
    <row r="15301" spans="7:26">
      <c r="G15301" s="826"/>
      <c r="H15301" s="820"/>
      <c r="J15301" s="820"/>
      <c r="K15301" s="820"/>
      <c r="L15301" s="820"/>
      <c r="M15301" s="820"/>
      <c r="N15301" s="820"/>
      <c r="O15301" s="820"/>
      <c r="P15301" s="820"/>
      <c r="Q15301" s="820"/>
      <c r="R15301" s="820"/>
      <c r="S15301" s="820"/>
      <c r="T15301" s="820"/>
      <c r="U15301" s="820"/>
      <c r="V15301" s="820"/>
      <c r="W15301" s="820"/>
      <c r="X15301" s="820"/>
      <c r="Y15301" s="820"/>
      <c r="Z15301" s="820"/>
    </row>
    <row r="15302" spans="7:26">
      <c r="G15302" s="826"/>
      <c r="H15302" s="820"/>
      <c r="J15302" s="820"/>
      <c r="K15302" s="820"/>
      <c r="L15302" s="820"/>
      <c r="M15302" s="820"/>
      <c r="N15302" s="820"/>
      <c r="O15302" s="820"/>
      <c r="P15302" s="820"/>
      <c r="Q15302" s="820"/>
      <c r="R15302" s="820"/>
      <c r="S15302" s="820"/>
      <c r="T15302" s="820"/>
      <c r="U15302" s="820"/>
      <c r="V15302" s="820"/>
      <c r="W15302" s="820"/>
      <c r="X15302" s="820"/>
      <c r="Y15302" s="820"/>
      <c r="Z15302" s="820"/>
    </row>
    <row r="15303" spans="7:26">
      <c r="G15303" s="826"/>
      <c r="H15303" s="820"/>
      <c r="J15303" s="820"/>
      <c r="K15303" s="820"/>
      <c r="L15303" s="820"/>
      <c r="M15303" s="820"/>
      <c r="N15303" s="820"/>
      <c r="O15303" s="820"/>
      <c r="P15303" s="820"/>
      <c r="Q15303" s="820"/>
      <c r="R15303" s="820"/>
      <c r="S15303" s="820"/>
      <c r="T15303" s="820"/>
      <c r="U15303" s="820"/>
      <c r="V15303" s="820"/>
      <c r="W15303" s="820"/>
      <c r="X15303" s="820"/>
      <c r="Y15303" s="820"/>
      <c r="Z15303" s="820"/>
    </row>
    <row r="15304" spans="7:26">
      <c r="G15304" s="826"/>
      <c r="H15304" s="820"/>
      <c r="J15304" s="820"/>
      <c r="K15304" s="820"/>
      <c r="L15304" s="820"/>
      <c r="M15304" s="820"/>
      <c r="N15304" s="820"/>
      <c r="O15304" s="820"/>
      <c r="P15304" s="820"/>
      <c r="Q15304" s="820"/>
      <c r="R15304" s="820"/>
      <c r="S15304" s="820"/>
      <c r="T15304" s="820"/>
      <c r="U15304" s="820"/>
      <c r="V15304" s="820"/>
      <c r="W15304" s="820"/>
      <c r="X15304" s="820"/>
      <c r="Y15304" s="820"/>
      <c r="Z15304" s="820"/>
    </row>
    <row r="15305" spans="7:26">
      <c r="G15305" s="826"/>
      <c r="H15305" s="820"/>
      <c r="J15305" s="820"/>
      <c r="K15305" s="820"/>
      <c r="L15305" s="820"/>
      <c r="M15305" s="820"/>
      <c r="N15305" s="820"/>
      <c r="O15305" s="820"/>
      <c r="P15305" s="820"/>
      <c r="Q15305" s="820"/>
      <c r="R15305" s="820"/>
      <c r="S15305" s="820"/>
      <c r="T15305" s="820"/>
      <c r="U15305" s="820"/>
      <c r="V15305" s="820"/>
      <c r="W15305" s="820"/>
      <c r="X15305" s="820"/>
      <c r="Y15305" s="820"/>
      <c r="Z15305" s="820"/>
    </row>
    <row r="15306" spans="7:26">
      <c r="G15306" s="826"/>
      <c r="H15306" s="820"/>
      <c r="J15306" s="820"/>
      <c r="K15306" s="820"/>
      <c r="L15306" s="820"/>
      <c r="M15306" s="820"/>
      <c r="N15306" s="820"/>
      <c r="O15306" s="820"/>
      <c r="P15306" s="820"/>
      <c r="Q15306" s="820"/>
      <c r="R15306" s="820"/>
      <c r="S15306" s="820"/>
      <c r="T15306" s="820"/>
      <c r="U15306" s="820"/>
      <c r="V15306" s="820"/>
      <c r="W15306" s="820"/>
      <c r="X15306" s="820"/>
      <c r="Y15306" s="820"/>
      <c r="Z15306" s="820"/>
    </row>
    <row r="15307" spans="7:26">
      <c r="G15307" s="826"/>
      <c r="H15307" s="820"/>
      <c r="J15307" s="820"/>
      <c r="K15307" s="820"/>
      <c r="L15307" s="820"/>
      <c r="M15307" s="820"/>
      <c r="N15307" s="820"/>
      <c r="O15307" s="820"/>
      <c r="P15307" s="820"/>
      <c r="Q15307" s="820"/>
      <c r="R15307" s="820"/>
      <c r="S15307" s="820"/>
      <c r="T15307" s="820"/>
      <c r="U15307" s="820"/>
      <c r="V15307" s="820"/>
      <c r="W15307" s="820"/>
      <c r="X15307" s="820"/>
      <c r="Y15307" s="820"/>
      <c r="Z15307" s="820"/>
    </row>
    <row r="15308" spans="7:26">
      <c r="G15308" s="826"/>
      <c r="H15308" s="820"/>
      <c r="J15308" s="820"/>
      <c r="K15308" s="820"/>
      <c r="L15308" s="820"/>
      <c r="M15308" s="820"/>
      <c r="N15308" s="820"/>
      <c r="O15308" s="820"/>
      <c r="P15308" s="820"/>
      <c r="Q15308" s="820"/>
      <c r="R15308" s="820"/>
      <c r="S15308" s="820"/>
      <c r="T15308" s="820"/>
      <c r="U15308" s="820"/>
      <c r="V15308" s="820"/>
      <c r="W15308" s="820"/>
      <c r="X15308" s="820"/>
      <c r="Y15308" s="820"/>
      <c r="Z15308" s="820"/>
    </row>
    <row r="15309" spans="7:26">
      <c r="G15309" s="826"/>
      <c r="H15309" s="820"/>
      <c r="J15309" s="820"/>
      <c r="K15309" s="820"/>
      <c r="L15309" s="820"/>
      <c r="M15309" s="820"/>
      <c r="N15309" s="820"/>
      <c r="O15309" s="820"/>
      <c r="P15309" s="820"/>
      <c r="Q15309" s="820"/>
      <c r="R15309" s="820"/>
      <c r="S15309" s="820"/>
      <c r="T15309" s="820"/>
      <c r="U15309" s="820"/>
      <c r="V15309" s="820"/>
      <c r="W15309" s="820"/>
      <c r="X15309" s="820"/>
      <c r="Y15309" s="820"/>
      <c r="Z15309" s="820"/>
    </row>
    <row r="15310" spans="7:26">
      <c r="G15310" s="826"/>
      <c r="H15310" s="820"/>
      <c r="J15310" s="820"/>
      <c r="K15310" s="820"/>
      <c r="L15310" s="820"/>
      <c r="M15310" s="820"/>
      <c r="N15310" s="820"/>
      <c r="O15310" s="820"/>
      <c r="P15310" s="820"/>
      <c r="Q15310" s="820"/>
      <c r="R15310" s="820"/>
      <c r="S15310" s="820"/>
      <c r="T15310" s="820"/>
      <c r="U15310" s="820"/>
      <c r="V15310" s="820"/>
      <c r="W15310" s="820"/>
      <c r="X15310" s="820"/>
      <c r="Y15310" s="820"/>
      <c r="Z15310" s="820"/>
    </row>
    <row r="15311" spans="7:26">
      <c r="G15311" s="826"/>
      <c r="H15311" s="820"/>
      <c r="J15311" s="820"/>
      <c r="K15311" s="820"/>
      <c r="L15311" s="820"/>
      <c r="M15311" s="820"/>
      <c r="N15311" s="820"/>
      <c r="O15311" s="820"/>
      <c r="P15311" s="820"/>
      <c r="Q15311" s="820"/>
      <c r="R15311" s="820"/>
      <c r="S15311" s="820"/>
      <c r="T15311" s="820"/>
      <c r="U15311" s="820"/>
      <c r="V15311" s="820"/>
      <c r="W15311" s="820"/>
      <c r="X15311" s="820"/>
      <c r="Y15311" s="820"/>
      <c r="Z15311" s="820"/>
    </row>
    <row r="15312" spans="7:26">
      <c r="G15312" s="826"/>
      <c r="H15312" s="820"/>
      <c r="J15312" s="820"/>
      <c r="K15312" s="820"/>
      <c r="L15312" s="820"/>
      <c r="M15312" s="820"/>
      <c r="N15312" s="820"/>
      <c r="O15312" s="820"/>
      <c r="P15312" s="820"/>
      <c r="Q15312" s="820"/>
      <c r="R15312" s="820"/>
      <c r="S15312" s="820"/>
      <c r="T15312" s="820"/>
      <c r="U15312" s="820"/>
      <c r="V15312" s="820"/>
      <c r="W15312" s="820"/>
      <c r="X15312" s="820"/>
      <c r="Y15312" s="820"/>
      <c r="Z15312" s="820"/>
    </row>
    <row r="15313" spans="7:26">
      <c r="G15313" s="826"/>
      <c r="H15313" s="820"/>
      <c r="J15313" s="820"/>
      <c r="K15313" s="820"/>
      <c r="L15313" s="820"/>
      <c r="M15313" s="820"/>
      <c r="N15313" s="820"/>
      <c r="O15313" s="820"/>
      <c r="P15313" s="820"/>
      <c r="Q15313" s="820"/>
      <c r="R15313" s="820"/>
      <c r="S15313" s="820"/>
      <c r="T15313" s="820"/>
      <c r="U15313" s="820"/>
      <c r="V15313" s="820"/>
      <c r="W15313" s="820"/>
      <c r="X15313" s="820"/>
      <c r="Y15313" s="820"/>
      <c r="Z15313" s="820"/>
    </row>
    <row r="15314" spans="7:26">
      <c r="G15314" s="826"/>
      <c r="H15314" s="820"/>
      <c r="J15314" s="820"/>
      <c r="K15314" s="820"/>
      <c r="L15314" s="820"/>
      <c r="M15314" s="820"/>
      <c r="N15314" s="820"/>
      <c r="O15314" s="820"/>
      <c r="P15314" s="820"/>
      <c r="Q15314" s="820"/>
      <c r="R15314" s="820"/>
      <c r="S15314" s="820"/>
      <c r="T15314" s="820"/>
      <c r="U15314" s="820"/>
      <c r="V15314" s="820"/>
      <c r="W15314" s="820"/>
      <c r="X15314" s="820"/>
      <c r="Y15314" s="820"/>
      <c r="Z15314" s="820"/>
    </row>
    <row r="15315" spans="7:26">
      <c r="G15315" s="826"/>
      <c r="H15315" s="820"/>
      <c r="J15315" s="820"/>
      <c r="K15315" s="820"/>
      <c r="L15315" s="820"/>
      <c r="M15315" s="820"/>
      <c r="N15315" s="820"/>
      <c r="O15315" s="820"/>
      <c r="P15315" s="820"/>
      <c r="Q15315" s="820"/>
      <c r="R15315" s="820"/>
      <c r="S15315" s="820"/>
      <c r="T15315" s="820"/>
      <c r="U15315" s="820"/>
      <c r="V15315" s="820"/>
      <c r="W15315" s="820"/>
      <c r="X15315" s="820"/>
      <c r="Y15315" s="820"/>
      <c r="Z15315" s="820"/>
    </row>
    <row r="15316" spans="7:26">
      <c r="G15316" s="826"/>
      <c r="H15316" s="820"/>
      <c r="J15316" s="820"/>
      <c r="K15316" s="820"/>
      <c r="L15316" s="820"/>
      <c r="M15316" s="820"/>
      <c r="N15316" s="820"/>
      <c r="O15316" s="820"/>
      <c r="P15316" s="820"/>
      <c r="Q15316" s="820"/>
      <c r="R15316" s="820"/>
      <c r="S15316" s="820"/>
      <c r="T15316" s="820"/>
      <c r="U15316" s="820"/>
      <c r="V15316" s="820"/>
      <c r="W15316" s="820"/>
      <c r="X15316" s="820"/>
      <c r="Y15316" s="820"/>
      <c r="Z15316" s="820"/>
    </row>
    <row r="15317" spans="7:26">
      <c r="G15317" s="826"/>
      <c r="H15317" s="820"/>
      <c r="J15317" s="820"/>
      <c r="K15317" s="820"/>
      <c r="L15317" s="820"/>
      <c r="M15317" s="820"/>
      <c r="N15317" s="820"/>
      <c r="O15317" s="820"/>
      <c r="P15317" s="820"/>
      <c r="Q15317" s="820"/>
      <c r="R15317" s="820"/>
      <c r="S15317" s="820"/>
      <c r="T15317" s="820"/>
      <c r="U15317" s="820"/>
      <c r="V15317" s="820"/>
      <c r="W15317" s="820"/>
      <c r="X15317" s="820"/>
      <c r="Y15317" s="820"/>
      <c r="Z15317" s="820"/>
    </row>
    <row r="15318" spans="7:26">
      <c r="G15318" s="826"/>
      <c r="H15318" s="820"/>
      <c r="J15318" s="820"/>
      <c r="K15318" s="820"/>
      <c r="L15318" s="820"/>
      <c r="M15318" s="820"/>
      <c r="N15318" s="820"/>
      <c r="O15318" s="820"/>
      <c r="P15318" s="820"/>
      <c r="Q15318" s="820"/>
      <c r="R15318" s="820"/>
      <c r="S15318" s="820"/>
      <c r="T15318" s="820"/>
      <c r="U15318" s="820"/>
      <c r="V15318" s="820"/>
      <c r="W15318" s="820"/>
      <c r="X15318" s="820"/>
      <c r="Y15318" s="820"/>
      <c r="Z15318" s="820"/>
    </row>
    <row r="15319" spans="7:26">
      <c r="G15319" s="826"/>
      <c r="H15319" s="820"/>
      <c r="J15319" s="820"/>
      <c r="K15319" s="820"/>
      <c r="L15319" s="820"/>
      <c r="M15319" s="820"/>
      <c r="N15319" s="820"/>
      <c r="O15319" s="820"/>
      <c r="P15319" s="820"/>
      <c r="Q15319" s="820"/>
      <c r="R15319" s="820"/>
      <c r="S15319" s="820"/>
      <c r="T15319" s="820"/>
      <c r="U15319" s="820"/>
      <c r="V15319" s="820"/>
      <c r="W15319" s="820"/>
      <c r="X15319" s="820"/>
      <c r="Y15319" s="820"/>
      <c r="Z15319" s="820"/>
    </row>
    <row r="15320" spans="7:26">
      <c r="G15320" s="826"/>
      <c r="H15320" s="820"/>
      <c r="J15320" s="820"/>
      <c r="K15320" s="820"/>
      <c r="L15320" s="820"/>
      <c r="M15320" s="820"/>
      <c r="N15320" s="820"/>
      <c r="O15320" s="820"/>
      <c r="P15320" s="820"/>
      <c r="Q15320" s="820"/>
      <c r="R15320" s="820"/>
      <c r="S15320" s="820"/>
      <c r="T15320" s="820"/>
      <c r="U15320" s="820"/>
      <c r="V15320" s="820"/>
      <c r="W15320" s="820"/>
      <c r="X15320" s="820"/>
      <c r="Y15320" s="820"/>
      <c r="Z15320" s="820"/>
    </row>
    <row r="15321" spans="7:26">
      <c r="G15321" s="826"/>
      <c r="H15321" s="820"/>
      <c r="J15321" s="820"/>
      <c r="K15321" s="820"/>
      <c r="L15321" s="820"/>
      <c r="M15321" s="820"/>
      <c r="N15321" s="820"/>
      <c r="O15321" s="820"/>
      <c r="P15321" s="820"/>
      <c r="Q15321" s="820"/>
      <c r="R15321" s="820"/>
      <c r="S15321" s="820"/>
      <c r="T15321" s="820"/>
      <c r="U15321" s="820"/>
      <c r="V15321" s="820"/>
      <c r="W15321" s="820"/>
      <c r="X15321" s="820"/>
      <c r="Y15321" s="820"/>
      <c r="Z15321" s="820"/>
    </row>
    <row r="15322" spans="7:26">
      <c r="G15322" s="826"/>
      <c r="H15322" s="820"/>
      <c r="J15322" s="820"/>
      <c r="K15322" s="820"/>
      <c r="L15322" s="820"/>
      <c r="M15322" s="820"/>
      <c r="N15322" s="820"/>
      <c r="O15322" s="820"/>
      <c r="P15322" s="820"/>
      <c r="Q15322" s="820"/>
      <c r="R15322" s="820"/>
      <c r="S15322" s="820"/>
      <c r="T15322" s="820"/>
      <c r="U15322" s="820"/>
      <c r="V15322" s="820"/>
      <c r="W15322" s="820"/>
      <c r="X15322" s="820"/>
      <c r="Y15322" s="820"/>
      <c r="Z15322" s="820"/>
    </row>
    <row r="15323" spans="7:26">
      <c r="G15323" s="826"/>
      <c r="H15323" s="820"/>
      <c r="J15323" s="820"/>
      <c r="K15323" s="820"/>
      <c r="L15323" s="820"/>
      <c r="M15323" s="820"/>
      <c r="N15323" s="820"/>
      <c r="O15323" s="820"/>
      <c r="P15323" s="820"/>
      <c r="Q15323" s="820"/>
      <c r="R15323" s="820"/>
      <c r="S15323" s="820"/>
      <c r="T15323" s="820"/>
      <c r="U15323" s="820"/>
      <c r="V15323" s="820"/>
      <c r="W15323" s="820"/>
      <c r="X15323" s="820"/>
      <c r="Y15323" s="820"/>
      <c r="Z15323" s="820"/>
    </row>
    <row r="15324" spans="7:26">
      <c r="G15324" s="826"/>
      <c r="H15324" s="820"/>
      <c r="J15324" s="820"/>
      <c r="K15324" s="820"/>
      <c r="L15324" s="820"/>
      <c r="M15324" s="820"/>
      <c r="N15324" s="820"/>
      <c r="O15324" s="820"/>
      <c r="P15324" s="820"/>
      <c r="Q15324" s="820"/>
      <c r="R15324" s="820"/>
      <c r="S15324" s="820"/>
      <c r="T15324" s="820"/>
      <c r="U15324" s="820"/>
      <c r="V15324" s="820"/>
      <c r="W15324" s="820"/>
      <c r="X15324" s="820"/>
      <c r="Y15324" s="820"/>
      <c r="Z15324" s="820"/>
    </row>
    <row r="15325" spans="7:26">
      <c r="G15325" s="826"/>
      <c r="H15325" s="820"/>
      <c r="J15325" s="820"/>
      <c r="K15325" s="820"/>
      <c r="L15325" s="820"/>
      <c r="M15325" s="820"/>
      <c r="N15325" s="820"/>
      <c r="O15325" s="820"/>
      <c r="P15325" s="820"/>
      <c r="Q15325" s="820"/>
      <c r="R15325" s="820"/>
      <c r="S15325" s="820"/>
      <c r="T15325" s="820"/>
      <c r="U15325" s="820"/>
      <c r="V15325" s="820"/>
      <c r="W15325" s="820"/>
      <c r="X15325" s="820"/>
      <c r="Y15325" s="820"/>
      <c r="Z15325" s="820"/>
    </row>
    <row r="15326" spans="7:26">
      <c r="G15326" s="826"/>
      <c r="H15326" s="820"/>
      <c r="J15326" s="820"/>
      <c r="K15326" s="820"/>
      <c r="L15326" s="820"/>
      <c r="M15326" s="820"/>
      <c r="N15326" s="820"/>
      <c r="O15326" s="820"/>
      <c r="P15326" s="820"/>
      <c r="Q15326" s="820"/>
      <c r="R15326" s="820"/>
      <c r="S15326" s="820"/>
      <c r="T15326" s="820"/>
      <c r="U15326" s="820"/>
      <c r="V15326" s="820"/>
      <c r="W15326" s="820"/>
      <c r="X15326" s="820"/>
      <c r="Y15326" s="820"/>
      <c r="Z15326" s="820"/>
    </row>
    <row r="15327" spans="7:26">
      <c r="G15327" s="826"/>
      <c r="H15327" s="820"/>
      <c r="J15327" s="820"/>
      <c r="K15327" s="820"/>
      <c r="L15327" s="820"/>
      <c r="M15327" s="820"/>
      <c r="N15327" s="820"/>
      <c r="O15327" s="820"/>
      <c r="P15327" s="820"/>
      <c r="Q15327" s="820"/>
      <c r="R15327" s="820"/>
      <c r="S15327" s="820"/>
      <c r="T15327" s="820"/>
      <c r="U15327" s="820"/>
      <c r="V15327" s="820"/>
      <c r="W15327" s="820"/>
      <c r="X15327" s="820"/>
      <c r="Y15327" s="820"/>
      <c r="Z15327" s="820"/>
    </row>
    <row r="15328" spans="7:26">
      <c r="G15328" s="826"/>
      <c r="H15328" s="820"/>
      <c r="J15328" s="820"/>
      <c r="K15328" s="820"/>
      <c r="L15328" s="820"/>
      <c r="M15328" s="820"/>
      <c r="N15328" s="820"/>
      <c r="O15328" s="820"/>
      <c r="P15328" s="820"/>
      <c r="Q15328" s="820"/>
      <c r="R15328" s="820"/>
      <c r="S15328" s="820"/>
      <c r="T15328" s="820"/>
      <c r="U15328" s="820"/>
      <c r="V15328" s="820"/>
      <c r="W15328" s="820"/>
      <c r="X15328" s="820"/>
      <c r="Y15328" s="820"/>
      <c r="Z15328" s="820"/>
    </row>
    <row r="15329" spans="7:26">
      <c r="G15329" s="826"/>
      <c r="H15329" s="820"/>
      <c r="J15329" s="820"/>
      <c r="K15329" s="820"/>
      <c r="L15329" s="820"/>
      <c r="M15329" s="820"/>
      <c r="N15329" s="820"/>
      <c r="O15329" s="820"/>
      <c r="P15329" s="820"/>
      <c r="Q15329" s="820"/>
      <c r="R15329" s="820"/>
      <c r="S15329" s="820"/>
      <c r="T15329" s="820"/>
      <c r="U15329" s="820"/>
      <c r="V15329" s="820"/>
      <c r="W15329" s="820"/>
      <c r="X15329" s="820"/>
      <c r="Y15329" s="820"/>
      <c r="Z15329" s="820"/>
    </row>
    <row r="15330" spans="7:26">
      <c r="G15330" s="826"/>
      <c r="H15330" s="820"/>
      <c r="J15330" s="820"/>
      <c r="K15330" s="820"/>
      <c r="L15330" s="820"/>
      <c r="M15330" s="820"/>
      <c r="N15330" s="820"/>
      <c r="O15330" s="820"/>
      <c r="P15330" s="820"/>
      <c r="Q15330" s="820"/>
      <c r="R15330" s="820"/>
      <c r="S15330" s="820"/>
      <c r="T15330" s="820"/>
      <c r="U15330" s="820"/>
      <c r="V15330" s="820"/>
      <c r="W15330" s="820"/>
      <c r="X15330" s="820"/>
      <c r="Y15330" s="820"/>
      <c r="Z15330" s="820"/>
    </row>
    <row r="15331" spans="7:26">
      <c r="G15331" s="826"/>
      <c r="H15331" s="820"/>
      <c r="J15331" s="820"/>
      <c r="K15331" s="820"/>
      <c r="L15331" s="820"/>
      <c r="M15331" s="820"/>
      <c r="N15331" s="820"/>
      <c r="O15331" s="820"/>
      <c r="P15331" s="820"/>
      <c r="Q15331" s="820"/>
      <c r="R15331" s="820"/>
      <c r="S15331" s="820"/>
      <c r="T15331" s="820"/>
      <c r="U15331" s="820"/>
      <c r="V15331" s="820"/>
      <c r="W15331" s="820"/>
      <c r="X15331" s="820"/>
      <c r="Y15331" s="820"/>
      <c r="Z15331" s="820"/>
    </row>
    <row r="15332" spans="7:26">
      <c r="G15332" s="826"/>
      <c r="H15332" s="820"/>
      <c r="J15332" s="820"/>
      <c r="K15332" s="820"/>
      <c r="L15332" s="820"/>
      <c r="M15332" s="820"/>
      <c r="N15332" s="820"/>
      <c r="O15332" s="820"/>
      <c r="P15332" s="820"/>
      <c r="Q15332" s="820"/>
      <c r="R15332" s="820"/>
      <c r="S15332" s="820"/>
      <c r="T15332" s="820"/>
      <c r="U15332" s="820"/>
      <c r="V15332" s="820"/>
      <c r="W15332" s="820"/>
      <c r="X15332" s="820"/>
      <c r="Y15332" s="820"/>
      <c r="Z15332" s="820"/>
    </row>
    <row r="15333" spans="7:26">
      <c r="G15333" s="826"/>
      <c r="H15333" s="820"/>
      <c r="J15333" s="820"/>
      <c r="K15333" s="820"/>
      <c r="L15333" s="820"/>
      <c r="M15333" s="820"/>
      <c r="N15333" s="820"/>
      <c r="O15333" s="820"/>
      <c r="P15333" s="820"/>
      <c r="Q15333" s="820"/>
      <c r="R15333" s="820"/>
      <c r="S15333" s="820"/>
      <c r="T15333" s="820"/>
      <c r="U15333" s="820"/>
      <c r="V15333" s="820"/>
      <c r="W15333" s="820"/>
      <c r="X15333" s="820"/>
      <c r="Y15333" s="820"/>
      <c r="Z15333" s="820"/>
    </row>
    <row r="15334" spans="7:26">
      <c r="G15334" s="826"/>
      <c r="H15334" s="820"/>
      <c r="J15334" s="820"/>
      <c r="K15334" s="820"/>
      <c r="L15334" s="820"/>
      <c r="M15334" s="820"/>
      <c r="N15334" s="820"/>
      <c r="O15334" s="820"/>
      <c r="P15334" s="820"/>
      <c r="Q15334" s="820"/>
      <c r="R15334" s="820"/>
      <c r="S15334" s="820"/>
      <c r="T15334" s="820"/>
      <c r="U15334" s="820"/>
      <c r="V15334" s="820"/>
      <c r="W15334" s="820"/>
      <c r="X15334" s="820"/>
      <c r="Y15334" s="820"/>
      <c r="Z15334" s="820"/>
    </row>
    <row r="15335" spans="7:26">
      <c r="G15335" s="826"/>
      <c r="H15335" s="820"/>
      <c r="J15335" s="820"/>
      <c r="K15335" s="820"/>
      <c r="L15335" s="820"/>
      <c r="M15335" s="820"/>
      <c r="N15335" s="820"/>
      <c r="O15335" s="820"/>
      <c r="P15335" s="820"/>
      <c r="Q15335" s="820"/>
      <c r="R15335" s="820"/>
      <c r="S15335" s="820"/>
      <c r="T15335" s="820"/>
      <c r="U15335" s="820"/>
      <c r="V15335" s="820"/>
      <c r="W15335" s="820"/>
      <c r="X15335" s="820"/>
      <c r="Y15335" s="820"/>
      <c r="Z15335" s="820"/>
    </row>
    <row r="15336" spans="7:26">
      <c r="G15336" s="826"/>
      <c r="H15336" s="820"/>
      <c r="J15336" s="820"/>
      <c r="K15336" s="820"/>
      <c r="L15336" s="820"/>
      <c r="M15336" s="820"/>
      <c r="N15336" s="820"/>
      <c r="O15336" s="820"/>
      <c r="P15336" s="820"/>
      <c r="Q15336" s="820"/>
      <c r="R15336" s="820"/>
      <c r="S15336" s="820"/>
      <c r="T15336" s="820"/>
      <c r="U15336" s="820"/>
      <c r="V15336" s="820"/>
      <c r="W15336" s="820"/>
      <c r="X15336" s="820"/>
      <c r="Y15336" s="820"/>
      <c r="Z15336" s="820"/>
    </row>
    <row r="15337" spans="7:26">
      <c r="G15337" s="826"/>
      <c r="H15337" s="820"/>
      <c r="J15337" s="820"/>
      <c r="K15337" s="820"/>
      <c r="L15337" s="820"/>
      <c r="M15337" s="820"/>
      <c r="N15337" s="820"/>
      <c r="O15337" s="820"/>
      <c r="P15337" s="820"/>
      <c r="Q15337" s="820"/>
      <c r="R15337" s="820"/>
      <c r="S15337" s="820"/>
      <c r="T15337" s="820"/>
      <c r="U15337" s="820"/>
      <c r="V15337" s="820"/>
      <c r="W15337" s="820"/>
      <c r="X15337" s="820"/>
      <c r="Y15337" s="820"/>
      <c r="Z15337" s="820"/>
    </row>
    <row r="15338" spans="7:26">
      <c r="G15338" s="826"/>
      <c r="H15338" s="820"/>
      <c r="J15338" s="820"/>
      <c r="K15338" s="820"/>
      <c r="L15338" s="820"/>
      <c r="M15338" s="820"/>
      <c r="N15338" s="820"/>
      <c r="O15338" s="820"/>
      <c r="P15338" s="820"/>
      <c r="Q15338" s="820"/>
      <c r="R15338" s="820"/>
      <c r="S15338" s="820"/>
      <c r="T15338" s="820"/>
      <c r="U15338" s="820"/>
      <c r="V15338" s="820"/>
      <c r="W15338" s="820"/>
      <c r="X15338" s="820"/>
      <c r="Y15338" s="820"/>
      <c r="Z15338" s="820"/>
    </row>
    <row r="15339" spans="7:26">
      <c r="G15339" s="826"/>
      <c r="H15339" s="820"/>
      <c r="J15339" s="820"/>
      <c r="K15339" s="820"/>
      <c r="L15339" s="820"/>
      <c r="M15339" s="820"/>
      <c r="N15339" s="820"/>
      <c r="O15339" s="820"/>
      <c r="P15339" s="820"/>
      <c r="Q15339" s="820"/>
      <c r="R15339" s="820"/>
      <c r="S15339" s="820"/>
      <c r="T15339" s="820"/>
      <c r="U15339" s="820"/>
      <c r="V15339" s="820"/>
      <c r="W15339" s="820"/>
      <c r="X15339" s="820"/>
      <c r="Y15339" s="820"/>
      <c r="Z15339" s="820"/>
    </row>
    <row r="15340" spans="7:26">
      <c r="G15340" s="826"/>
      <c r="H15340" s="820"/>
      <c r="J15340" s="820"/>
      <c r="K15340" s="820"/>
      <c r="L15340" s="820"/>
      <c r="M15340" s="820"/>
      <c r="N15340" s="820"/>
      <c r="O15340" s="820"/>
      <c r="P15340" s="820"/>
      <c r="Q15340" s="820"/>
      <c r="R15340" s="820"/>
      <c r="S15340" s="820"/>
      <c r="T15340" s="820"/>
      <c r="U15340" s="820"/>
      <c r="V15340" s="820"/>
      <c r="W15340" s="820"/>
      <c r="X15340" s="820"/>
      <c r="Y15340" s="820"/>
      <c r="Z15340" s="820"/>
    </row>
    <row r="15341" spans="7:26">
      <c r="G15341" s="826"/>
      <c r="H15341" s="820"/>
      <c r="J15341" s="820"/>
      <c r="K15341" s="820"/>
      <c r="L15341" s="820"/>
      <c r="M15341" s="820"/>
      <c r="N15341" s="820"/>
      <c r="O15341" s="820"/>
      <c r="P15341" s="820"/>
      <c r="Q15341" s="820"/>
      <c r="R15341" s="820"/>
      <c r="S15341" s="820"/>
      <c r="T15341" s="820"/>
      <c r="U15341" s="820"/>
      <c r="V15341" s="820"/>
      <c r="W15341" s="820"/>
      <c r="X15341" s="820"/>
      <c r="Y15341" s="820"/>
      <c r="Z15341" s="820"/>
    </row>
    <row r="15342" spans="7:26">
      <c r="G15342" s="826"/>
      <c r="H15342" s="820"/>
      <c r="J15342" s="820"/>
      <c r="K15342" s="820"/>
      <c r="L15342" s="820"/>
      <c r="M15342" s="820"/>
      <c r="N15342" s="820"/>
      <c r="O15342" s="820"/>
      <c r="P15342" s="820"/>
      <c r="Q15342" s="820"/>
      <c r="R15342" s="820"/>
      <c r="S15342" s="820"/>
      <c r="T15342" s="820"/>
      <c r="U15342" s="820"/>
      <c r="V15342" s="820"/>
      <c r="W15342" s="820"/>
      <c r="X15342" s="820"/>
      <c r="Y15342" s="820"/>
      <c r="Z15342" s="820"/>
    </row>
    <row r="15343" spans="7:26">
      <c r="G15343" s="826"/>
      <c r="H15343" s="820"/>
      <c r="J15343" s="820"/>
      <c r="K15343" s="820"/>
      <c r="L15343" s="820"/>
      <c r="M15343" s="820"/>
      <c r="N15343" s="820"/>
      <c r="O15343" s="820"/>
      <c r="P15343" s="820"/>
      <c r="Q15343" s="820"/>
      <c r="R15343" s="820"/>
      <c r="S15343" s="820"/>
      <c r="T15343" s="820"/>
      <c r="U15343" s="820"/>
      <c r="V15343" s="820"/>
      <c r="W15343" s="820"/>
      <c r="X15343" s="820"/>
      <c r="Y15343" s="820"/>
      <c r="Z15343" s="820"/>
    </row>
    <row r="15344" spans="7:26">
      <c r="G15344" s="826"/>
      <c r="H15344" s="820"/>
      <c r="J15344" s="820"/>
      <c r="K15344" s="820"/>
      <c r="L15344" s="820"/>
      <c r="M15344" s="820"/>
      <c r="N15344" s="820"/>
      <c r="O15344" s="820"/>
      <c r="P15344" s="820"/>
      <c r="Q15344" s="820"/>
      <c r="R15344" s="820"/>
      <c r="S15344" s="820"/>
      <c r="T15344" s="820"/>
      <c r="U15344" s="820"/>
      <c r="V15344" s="820"/>
      <c r="W15344" s="820"/>
      <c r="X15344" s="820"/>
      <c r="Y15344" s="820"/>
      <c r="Z15344" s="820"/>
    </row>
    <row r="15345" spans="7:26">
      <c r="G15345" s="826"/>
      <c r="H15345" s="820"/>
      <c r="J15345" s="820"/>
      <c r="K15345" s="820"/>
      <c r="L15345" s="820"/>
      <c r="M15345" s="820"/>
      <c r="N15345" s="820"/>
      <c r="O15345" s="820"/>
      <c r="P15345" s="820"/>
      <c r="Q15345" s="820"/>
      <c r="R15345" s="820"/>
      <c r="S15345" s="820"/>
      <c r="T15345" s="820"/>
      <c r="U15345" s="820"/>
      <c r="V15345" s="820"/>
      <c r="W15345" s="820"/>
      <c r="X15345" s="820"/>
      <c r="Y15345" s="820"/>
      <c r="Z15345" s="820"/>
    </row>
    <row r="15346" spans="7:26">
      <c r="G15346" s="826"/>
      <c r="H15346" s="820"/>
      <c r="J15346" s="820"/>
      <c r="K15346" s="820"/>
      <c r="L15346" s="820"/>
      <c r="M15346" s="820"/>
      <c r="N15346" s="820"/>
      <c r="O15346" s="820"/>
      <c r="P15346" s="820"/>
      <c r="Q15346" s="820"/>
      <c r="R15346" s="820"/>
      <c r="S15346" s="820"/>
      <c r="T15346" s="820"/>
      <c r="U15346" s="820"/>
      <c r="V15346" s="820"/>
      <c r="W15346" s="820"/>
      <c r="X15346" s="820"/>
      <c r="Y15346" s="820"/>
      <c r="Z15346" s="820"/>
    </row>
    <row r="15347" spans="7:26">
      <c r="G15347" s="826"/>
      <c r="H15347" s="820"/>
      <c r="J15347" s="820"/>
      <c r="K15347" s="820"/>
      <c r="L15347" s="820"/>
      <c r="M15347" s="820"/>
      <c r="N15347" s="820"/>
      <c r="O15347" s="820"/>
      <c r="P15347" s="820"/>
      <c r="Q15347" s="820"/>
      <c r="R15347" s="820"/>
      <c r="S15347" s="820"/>
      <c r="T15347" s="820"/>
      <c r="U15347" s="820"/>
      <c r="V15347" s="820"/>
      <c r="W15347" s="820"/>
      <c r="X15347" s="820"/>
      <c r="Y15347" s="820"/>
      <c r="Z15347" s="820"/>
    </row>
    <row r="15348" spans="7:26">
      <c r="G15348" s="826"/>
      <c r="H15348" s="820"/>
      <c r="J15348" s="820"/>
      <c r="K15348" s="820"/>
      <c r="L15348" s="820"/>
      <c r="M15348" s="820"/>
      <c r="N15348" s="820"/>
      <c r="O15348" s="820"/>
      <c r="P15348" s="820"/>
      <c r="Q15348" s="820"/>
      <c r="R15348" s="820"/>
      <c r="S15348" s="820"/>
      <c r="T15348" s="820"/>
      <c r="U15348" s="820"/>
      <c r="V15348" s="820"/>
      <c r="W15348" s="820"/>
      <c r="X15348" s="820"/>
      <c r="Y15348" s="820"/>
      <c r="Z15348" s="820"/>
    </row>
    <row r="15349" spans="7:26">
      <c r="G15349" s="826"/>
      <c r="H15349" s="820"/>
      <c r="J15349" s="820"/>
      <c r="K15349" s="820"/>
      <c r="L15349" s="820"/>
      <c r="M15349" s="820"/>
      <c r="N15349" s="820"/>
      <c r="O15349" s="820"/>
      <c r="P15349" s="820"/>
      <c r="Q15349" s="820"/>
      <c r="R15349" s="820"/>
      <c r="S15349" s="820"/>
      <c r="T15349" s="820"/>
      <c r="U15349" s="820"/>
      <c r="V15349" s="820"/>
      <c r="W15349" s="820"/>
      <c r="X15349" s="820"/>
      <c r="Y15349" s="820"/>
      <c r="Z15349" s="820"/>
    </row>
    <row r="15350" spans="7:26">
      <c r="G15350" s="826"/>
      <c r="H15350" s="820"/>
      <c r="J15350" s="820"/>
      <c r="K15350" s="820"/>
      <c r="L15350" s="820"/>
      <c r="M15350" s="820"/>
      <c r="N15350" s="820"/>
      <c r="O15350" s="820"/>
      <c r="P15350" s="820"/>
      <c r="Q15350" s="820"/>
      <c r="R15350" s="820"/>
      <c r="S15350" s="820"/>
      <c r="T15350" s="820"/>
      <c r="U15350" s="820"/>
      <c r="V15350" s="820"/>
      <c r="W15350" s="820"/>
      <c r="X15350" s="820"/>
      <c r="Y15350" s="820"/>
      <c r="Z15350" s="820"/>
    </row>
    <row r="15351" spans="7:26">
      <c r="G15351" s="826"/>
      <c r="H15351" s="820"/>
      <c r="J15351" s="820"/>
      <c r="K15351" s="820"/>
      <c r="L15351" s="820"/>
      <c r="M15351" s="820"/>
      <c r="N15351" s="820"/>
      <c r="O15351" s="820"/>
      <c r="P15351" s="820"/>
      <c r="Q15351" s="820"/>
      <c r="R15351" s="820"/>
      <c r="S15351" s="820"/>
      <c r="T15351" s="820"/>
      <c r="U15351" s="820"/>
      <c r="V15351" s="820"/>
      <c r="W15351" s="820"/>
      <c r="X15351" s="820"/>
      <c r="Y15351" s="820"/>
      <c r="Z15351" s="820"/>
    </row>
    <row r="15352" spans="7:26">
      <c r="G15352" s="826"/>
      <c r="H15352" s="820"/>
      <c r="J15352" s="820"/>
      <c r="K15352" s="820"/>
      <c r="L15352" s="820"/>
      <c r="M15352" s="820"/>
      <c r="N15352" s="820"/>
      <c r="O15352" s="820"/>
      <c r="P15352" s="820"/>
      <c r="Q15352" s="820"/>
      <c r="R15352" s="820"/>
      <c r="S15352" s="820"/>
      <c r="T15352" s="820"/>
      <c r="U15352" s="820"/>
      <c r="V15352" s="820"/>
      <c r="W15352" s="820"/>
      <c r="X15352" s="820"/>
      <c r="Y15352" s="820"/>
      <c r="Z15352" s="820"/>
    </row>
    <row r="15353" spans="7:26">
      <c r="G15353" s="826"/>
      <c r="H15353" s="820"/>
      <c r="J15353" s="820"/>
      <c r="K15353" s="820"/>
      <c r="L15353" s="820"/>
      <c r="M15353" s="820"/>
      <c r="N15353" s="820"/>
      <c r="O15353" s="820"/>
      <c r="P15353" s="820"/>
      <c r="Q15353" s="820"/>
      <c r="R15353" s="820"/>
      <c r="S15353" s="820"/>
      <c r="T15353" s="820"/>
      <c r="U15353" s="820"/>
      <c r="V15353" s="820"/>
      <c r="W15353" s="820"/>
      <c r="X15353" s="820"/>
      <c r="Y15353" s="820"/>
      <c r="Z15353" s="820"/>
    </row>
    <row r="15354" spans="7:26">
      <c r="G15354" s="826"/>
      <c r="H15354" s="820"/>
      <c r="J15354" s="820"/>
      <c r="K15354" s="820"/>
      <c r="L15354" s="820"/>
      <c r="M15354" s="820"/>
      <c r="N15354" s="820"/>
      <c r="O15354" s="820"/>
      <c r="P15354" s="820"/>
      <c r="Q15354" s="820"/>
      <c r="R15354" s="820"/>
      <c r="S15354" s="820"/>
      <c r="T15354" s="820"/>
      <c r="U15354" s="820"/>
      <c r="V15354" s="820"/>
      <c r="W15354" s="820"/>
      <c r="X15354" s="820"/>
      <c r="Y15354" s="820"/>
      <c r="Z15354" s="820"/>
    </row>
    <row r="15355" spans="7:26">
      <c r="G15355" s="826"/>
      <c r="H15355" s="820"/>
      <c r="J15355" s="820"/>
      <c r="K15355" s="820"/>
      <c r="L15355" s="820"/>
      <c r="M15355" s="820"/>
      <c r="N15355" s="820"/>
      <c r="O15355" s="820"/>
      <c r="P15355" s="820"/>
      <c r="Q15355" s="820"/>
      <c r="R15355" s="820"/>
      <c r="S15355" s="820"/>
      <c r="T15355" s="820"/>
      <c r="U15355" s="820"/>
      <c r="V15355" s="820"/>
      <c r="W15355" s="820"/>
      <c r="X15355" s="820"/>
      <c r="Y15355" s="820"/>
      <c r="Z15355" s="820"/>
    </row>
    <row r="15356" spans="7:26">
      <c r="G15356" s="826"/>
      <c r="H15356" s="820"/>
      <c r="J15356" s="820"/>
      <c r="K15356" s="820"/>
      <c r="L15356" s="820"/>
      <c r="M15356" s="820"/>
      <c r="N15356" s="820"/>
      <c r="O15356" s="820"/>
      <c r="P15356" s="820"/>
      <c r="Q15356" s="820"/>
      <c r="R15356" s="820"/>
      <c r="S15356" s="820"/>
      <c r="T15356" s="820"/>
      <c r="U15356" s="820"/>
      <c r="V15356" s="820"/>
      <c r="W15356" s="820"/>
      <c r="X15356" s="820"/>
      <c r="Y15356" s="820"/>
      <c r="Z15356" s="820"/>
    </row>
    <row r="15357" spans="7:26">
      <c r="G15357" s="826"/>
      <c r="H15357" s="820"/>
      <c r="J15357" s="820"/>
      <c r="K15357" s="820"/>
      <c r="L15357" s="820"/>
      <c r="M15357" s="820"/>
      <c r="N15357" s="820"/>
      <c r="O15357" s="820"/>
      <c r="P15357" s="820"/>
      <c r="Q15357" s="820"/>
      <c r="R15357" s="820"/>
      <c r="S15357" s="820"/>
      <c r="T15357" s="820"/>
      <c r="U15357" s="820"/>
      <c r="V15357" s="820"/>
      <c r="W15357" s="820"/>
      <c r="X15357" s="820"/>
      <c r="Y15357" s="820"/>
      <c r="Z15357" s="820"/>
    </row>
    <row r="15358" spans="7:26">
      <c r="G15358" s="826"/>
      <c r="H15358" s="820"/>
      <c r="J15358" s="820"/>
      <c r="K15358" s="820"/>
      <c r="L15358" s="820"/>
      <c r="M15358" s="820"/>
      <c r="N15358" s="820"/>
      <c r="O15358" s="820"/>
      <c r="P15358" s="820"/>
      <c r="Q15358" s="820"/>
      <c r="R15358" s="820"/>
      <c r="S15358" s="820"/>
      <c r="T15358" s="820"/>
      <c r="U15358" s="820"/>
      <c r="V15358" s="820"/>
      <c r="W15358" s="820"/>
      <c r="X15358" s="820"/>
      <c r="Y15358" s="820"/>
      <c r="Z15358" s="820"/>
    </row>
    <row r="15359" spans="7:26">
      <c r="G15359" s="826"/>
      <c r="H15359" s="820"/>
      <c r="J15359" s="820"/>
      <c r="K15359" s="820"/>
      <c r="L15359" s="820"/>
      <c r="M15359" s="820"/>
      <c r="N15359" s="820"/>
      <c r="O15359" s="820"/>
      <c r="P15359" s="820"/>
      <c r="Q15359" s="820"/>
      <c r="R15359" s="820"/>
      <c r="S15359" s="820"/>
      <c r="T15359" s="820"/>
      <c r="U15359" s="820"/>
      <c r="V15359" s="820"/>
      <c r="W15359" s="820"/>
      <c r="X15359" s="820"/>
      <c r="Y15359" s="820"/>
      <c r="Z15359" s="820"/>
    </row>
    <row r="15360" spans="7:26">
      <c r="G15360" s="826"/>
      <c r="H15360" s="820"/>
      <c r="J15360" s="820"/>
      <c r="K15360" s="820"/>
      <c r="L15360" s="820"/>
      <c r="M15360" s="820"/>
      <c r="N15360" s="820"/>
      <c r="O15360" s="820"/>
      <c r="P15360" s="820"/>
      <c r="Q15360" s="820"/>
      <c r="R15360" s="820"/>
      <c r="S15360" s="820"/>
      <c r="T15360" s="820"/>
      <c r="U15360" s="820"/>
      <c r="V15360" s="820"/>
      <c r="W15360" s="820"/>
      <c r="X15360" s="820"/>
      <c r="Y15360" s="820"/>
      <c r="Z15360" s="820"/>
    </row>
    <row r="15361" spans="7:26">
      <c r="G15361" s="826"/>
      <c r="H15361" s="820"/>
      <c r="J15361" s="820"/>
      <c r="K15361" s="820"/>
      <c r="L15361" s="820"/>
      <c r="M15361" s="820"/>
      <c r="N15361" s="820"/>
      <c r="O15361" s="820"/>
      <c r="P15361" s="820"/>
      <c r="Q15361" s="820"/>
      <c r="R15361" s="820"/>
      <c r="S15361" s="820"/>
      <c r="T15361" s="820"/>
      <c r="U15361" s="820"/>
      <c r="V15361" s="820"/>
      <c r="W15361" s="820"/>
      <c r="X15361" s="820"/>
      <c r="Y15361" s="820"/>
      <c r="Z15361" s="820"/>
    </row>
    <row r="15362" spans="7:26">
      <c r="G15362" s="826"/>
      <c r="H15362" s="820"/>
      <c r="J15362" s="820"/>
      <c r="K15362" s="820"/>
      <c r="L15362" s="820"/>
      <c r="M15362" s="820"/>
      <c r="N15362" s="820"/>
      <c r="O15362" s="820"/>
      <c r="P15362" s="820"/>
      <c r="Q15362" s="820"/>
      <c r="R15362" s="820"/>
      <c r="S15362" s="820"/>
      <c r="T15362" s="820"/>
      <c r="U15362" s="820"/>
      <c r="V15362" s="820"/>
      <c r="W15362" s="820"/>
      <c r="X15362" s="820"/>
      <c r="Y15362" s="820"/>
      <c r="Z15362" s="820"/>
    </row>
    <row r="15363" spans="7:26">
      <c r="G15363" s="826"/>
      <c r="H15363" s="820"/>
      <c r="J15363" s="820"/>
      <c r="K15363" s="820"/>
      <c r="L15363" s="820"/>
      <c r="M15363" s="820"/>
      <c r="N15363" s="820"/>
      <c r="O15363" s="820"/>
      <c r="P15363" s="820"/>
      <c r="Q15363" s="820"/>
      <c r="R15363" s="820"/>
      <c r="S15363" s="820"/>
      <c r="T15363" s="820"/>
      <c r="U15363" s="820"/>
      <c r="V15363" s="820"/>
      <c r="W15363" s="820"/>
      <c r="X15363" s="820"/>
      <c r="Y15363" s="820"/>
      <c r="Z15363" s="820"/>
    </row>
    <row r="15364" spans="7:26">
      <c r="G15364" s="826"/>
      <c r="H15364" s="820"/>
      <c r="J15364" s="820"/>
      <c r="K15364" s="820"/>
      <c r="L15364" s="820"/>
      <c r="M15364" s="820"/>
      <c r="N15364" s="820"/>
      <c r="O15364" s="820"/>
      <c r="P15364" s="820"/>
      <c r="Q15364" s="820"/>
      <c r="R15364" s="820"/>
      <c r="S15364" s="820"/>
      <c r="T15364" s="820"/>
      <c r="U15364" s="820"/>
      <c r="V15364" s="820"/>
      <c r="W15364" s="820"/>
      <c r="X15364" s="820"/>
      <c r="Y15364" s="820"/>
      <c r="Z15364" s="820"/>
    </row>
    <row r="15365" spans="7:26">
      <c r="G15365" s="826"/>
      <c r="H15365" s="820"/>
      <c r="J15365" s="820"/>
      <c r="K15365" s="820"/>
      <c r="L15365" s="820"/>
      <c r="M15365" s="820"/>
      <c r="N15365" s="820"/>
      <c r="O15365" s="820"/>
      <c r="P15365" s="820"/>
      <c r="Q15365" s="820"/>
      <c r="R15365" s="820"/>
      <c r="S15365" s="820"/>
      <c r="T15365" s="820"/>
      <c r="U15365" s="820"/>
      <c r="V15365" s="820"/>
      <c r="W15365" s="820"/>
      <c r="X15365" s="820"/>
      <c r="Y15365" s="820"/>
      <c r="Z15365" s="820"/>
    </row>
    <row r="15366" spans="7:26">
      <c r="G15366" s="826"/>
      <c r="H15366" s="820"/>
      <c r="J15366" s="820"/>
      <c r="K15366" s="820"/>
      <c r="L15366" s="820"/>
      <c r="M15366" s="820"/>
      <c r="N15366" s="820"/>
      <c r="O15366" s="820"/>
      <c r="P15366" s="820"/>
      <c r="Q15366" s="820"/>
      <c r="R15366" s="820"/>
      <c r="S15366" s="820"/>
      <c r="T15366" s="820"/>
      <c r="U15366" s="820"/>
      <c r="V15366" s="820"/>
      <c r="W15366" s="820"/>
      <c r="X15366" s="820"/>
      <c r="Y15366" s="820"/>
      <c r="Z15366" s="820"/>
    </row>
    <row r="15367" spans="7:26">
      <c r="G15367" s="826"/>
      <c r="H15367" s="820"/>
      <c r="J15367" s="820"/>
      <c r="K15367" s="820"/>
      <c r="L15367" s="820"/>
      <c r="M15367" s="820"/>
      <c r="N15367" s="820"/>
      <c r="O15367" s="820"/>
      <c r="P15367" s="820"/>
      <c r="Q15367" s="820"/>
      <c r="R15367" s="820"/>
      <c r="S15367" s="820"/>
      <c r="T15367" s="820"/>
      <c r="U15367" s="820"/>
      <c r="V15367" s="820"/>
      <c r="W15367" s="820"/>
      <c r="X15367" s="820"/>
      <c r="Y15367" s="820"/>
      <c r="Z15367" s="820"/>
    </row>
    <row r="15368" spans="7:26">
      <c r="G15368" s="826"/>
      <c r="H15368" s="820"/>
      <c r="J15368" s="820"/>
      <c r="K15368" s="820"/>
      <c r="L15368" s="820"/>
      <c r="M15368" s="820"/>
      <c r="N15368" s="820"/>
      <c r="O15368" s="820"/>
      <c r="P15368" s="820"/>
      <c r="Q15368" s="820"/>
      <c r="R15368" s="820"/>
      <c r="S15368" s="820"/>
      <c r="T15368" s="820"/>
      <c r="U15368" s="820"/>
      <c r="V15368" s="820"/>
      <c r="W15368" s="820"/>
      <c r="X15368" s="820"/>
      <c r="Y15368" s="820"/>
      <c r="Z15368" s="820"/>
    </row>
    <row r="15369" spans="7:26">
      <c r="G15369" s="826"/>
      <c r="H15369" s="820"/>
      <c r="J15369" s="820"/>
      <c r="K15369" s="820"/>
      <c r="L15369" s="820"/>
      <c r="M15369" s="820"/>
      <c r="N15369" s="820"/>
      <c r="O15369" s="820"/>
      <c r="P15369" s="820"/>
      <c r="Q15369" s="820"/>
      <c r="R15369" s="820"/>
      <c r="S15369" s="820"/>
      <c r="T15369" s="820"/>
      <c r="U15369" s="820"/>
      <c r="V15369" s="820"/>
      <c r="W15369" s="820"/>
      <c r="X15369" s="820"/>
      <c r="Y15369" s="820"/>
      <c r="Z15369" s="820"/>
    </row>
    <row r="15370" spans="7:26">
      <c r="G15370" s="826"/>
      <c r="H15370" s="820"/>
      <c r="J15370" s="820"/>
      <c r="K15370" s="820"/>
      <c r="L15370" s="820"/>
      <c r="M15370" s="820"/>
      <c r="N15370" s="820"/>
      <c r="O15370" s="820"/>
      <c r="P15370" s="820"/>
      <c r="Q15370" s="820"/>
      <c r="R15370" s="820"/>
      <c r="S15370" s="820"/>
      <c r="T15370" s="820"/>
      <c r="U15370" s="820"/>
      <c r="V15370" s="820"/>
      <c r="W15370" s="820"/>
      <c r="X15370" s="820"/>
      <c r="Y15370" s="820"/>
      <c r="Z15370" s="820"/>
    </row>
    <row r="15371" spans="7:26">
      <c r="G15371" s="826"/>
      <c r="H15371" s="820"/>
      <c r="J15371" s="820"/>
      <c r="K15371" s="820"/>
      <c r="L15371" s="820"/>
      <c r="M15371" s="820"/>
      <c r="N15371" s="820"/>
      <c r="O15371" s="820"/>
      <c r="P15371" s="820"/>
      <c r="Q15371" s="820"/>
      <c r="R15371" s="820"/>
      <c r="S15371" s="820"/>
      <c r="T15371" s="820"/>
      <c r="U15371" s="820"/>
      <c r="V15371" s="820"/>
      <c r="W15371" s="820"/>
      <c r="X15371" s="820"/>
      <c r="Y15371" s="820"/>
      <c r="Z15371" s="820"/>
    </row>
    <row r="15372" spans="7:26">
      <c r="G15372" s="826"/>
      <c r="H15372" s="820"/>
      <c r="J15372" s="820"/>
      <c r="K15372" s="820"/>
      <c r="L15372" s="820"/>
      <c r="M15372" s="820"/>
      <c r="N15372" s="820"/>
      <c r="O15372" s="820"/>
      <c r="P15372" s="820"/>
      <c r="Q15372" s="820"/>
      <c r="R15372" s="820"/>
      <c r="S15372" s="820"/>
      <c r="T15372" s="820"/>
      <c r="U15372" s="820"/>
      <c r="V15372" s="820"/>
      <c r="W15372" s="820"/>
      <c r="X15372" s="820"/>
      <c r="Y15372" s="820"/>
      <c r="Z15372" s="820"/>
    </row>
    <row r="15373" spans="7:26">
      <c r="G15373" s="826"/>
      <c r="H15373" s="820"/>
      <c r="J15373" s="820"/>
      <c r="K15373" s="820"/>
      <c r="L15373" s="820"/>
      <c r="M15373" s="820"/>
      <c r="N15373" s="820"/>
      <c r="O15373" s="820"/>
      <c r="P15373" s="820"/>
      <c r="Q15373" s="820"/>
      <c r="R15373" s="820"/>
      <c r="S15373" s="820"/>
      <c r="T15373" s="820"/>
      <c r="U15373" s="820"/>
      <c r="V15373" s="820"/>
      <c r="W15373" s="820"/>
      <c r="X15373" s="820"/>
      <c r="Y15373" s="820"/>
      <c r="Z15373" s="820"/>
    </row>
    <row r="15374" spans="7:26">
      <c r="G15374" s="826"/>
      <c r="H15374" s="820"/>
      <c r="J15374" s="820"/>
      <c r="K15374" s="820"/>
      <c r="L15374" s="820"/>
      <c r="M15374" s="820"/>
      <c r="N15374" s="820"/>
      <c r="O15374" s="820"/>
      <c r="P15374" s="820"/>
      <c r="Q15374" s="820"/>
      <c r="R15374" s="820"/>
      <c r="S15374" s="820"/>
      <c r="T15374" s="820"/>
      <c r="U15374" s="820"/>
      <c r="V15374" s="820"/>
      <c r="W15374" s="820"/>
      <c r="X15374" s="820"/>
      <c r="Y15374" s="820"/>
      <c r="Z15374" s="820"/>
    </row>
    <row r="15375" spans="7:26">
      <c r="G15375" s="826"/>
      <c r="H15375" s="820"/>
      <c r="J15375" s="820"/>
      <c r="K15375" s="820"/>
      <c r="L15375" s="820"/>
      <c r="M15375" s="820"/>
      <c r="N15375" s="820"/>
      <c r="O15375" s="820"/>
      <c r="P15375" s="820"/>
      <c r="Q15375" s="820"/>
      <c r="R15375" s="820"/>
      <c r="S15375" s="820"/>
      <c r="T15375" s="820"/>
      <c r="U15375" s="820"/>
      <c r="V15375" s="820"/>
      <c r="W15375" s="820"/>
      <c r="X15375" s="820"/>
      <c r="Y15375" s="820"/>
      <c r="Z15375" s="820"/>
    </row>
    <row r="15376" spans="7:26">
      <c r="G15376" s="826"/>
      <c r="H15376" s="820"/>
      <c r="J15376" s="820"/>
      <c r="K15376" s="820"/>
      <c r="L15376" s="820"/>
      <c r="M15376" s="820"/>
      <c r="N15376" s="820"/>
      <c r="O15376" s="820"/>
      <c r="P15376" s="820"/>
      <c r="Q15376" s="820"/>
      <c r="R15376" s="820"/>
      <c r="S15376" s="820"/>
      <c r="T15376" s="820"/>
      <c r="U15376" s="820"/>
      <c r="V15376" s="820"/>
      <c r="W15376" s="820"/>
      <c r="X15376" s="820"/>
      <c r="Y15376" s="820"/>
      <c r="Z15376" s="820"/>
    </row>
    <row r="15377" spans="7:26">
      <c r="G15377" s="826"/>
      <c r="H15377" s="820"/>
      <c r="J15377" s="820"/>
      <c r="K15377" s="820"/>
      <c r="L15377" s="820"/>
      <c r="M15377" s="820"/>
      <c r="N15377" s="820"/>
      <c r="O15377" s="820"/>
      <c r="P15377" s="820"/>
      <c r="Q15377" s="820"/>
      <c r="R15377" s="820"/>
      <c r="S15377" s="820"/>
      <c r="T15377" s="820"/>
      <c r="U15377" s="820"/>
      <c r="V15377" s="820"/>
      <c r="W15377" s="820"/>
      <c r="X15377" s="820"/>
      <c r="Y15377" s="820"/>
      <c r="Z15377" s="820"/>
    </row>
    <row r="15378" spans="7:26">
      <c r="G15378" s="826"/>
      <c r="H15378" s="820"/>
      <c r="J15378" s="820"/>
      <c r="K15378" s="820"/>
      <c r="L15378" s="820"/>
      <c r="M15378" s="820"/>
      <c r="N15378" s="820"/>
      <c r="O15378" s="820"/>
      <c r="P15378" s="820"/>
      <c r="Q15378" s="820"/>
      <c r="R15378" s="820"/>
      <c r="S15378" s="820"/>
      <c r="T15378" s="820"/>
      <c r="U15378" s="820"/>
      <c r="V15378" s="820"/>
      <c r="W15378" s="820"/>
      <c r="X15378" s="820"/>
      <c r="Y15378" s="820"/>
      <c r="Z15378" s="820"/>
    </row>
    <row r="15379" spans="7:26">
      <c r="G15379" s="826"/>
      <c r="H15379" s="820"/>
      <c r="J15379" s="820"/>
      <c r="K15379" s="820"/>
      <c r="L15379" s="820"/>
      <c r="M15379" s="820"/>
      <c r="N15379" s="820"/>
      <c r="O15379" s="820"/>
      <c r="P15379" s="820"/>
      <c r="Q15379" s="820"/>
      <c r="R15379" s="820"/>
      <c r="S15379" s="820"/>
      <c r="T15379" s="820"/>
      <c r="U15379" s="820"/>
      <c r="V15379" s="820"/>
      <c r="W15379" s="820"/>
      <c r="X15379" s="820"/>
      <c r="Y15379" s="820"/>
      <c r="Z15379" s="820"/>
    </row>
    <row r="15380" spans="7:26">
      <c r="G15380" s="826"/>
      <c r="H15380" s="820"/>
      <c r="J15380" s="820"/>
      <c r="K15380" s="820"/>
      <c r="L15380" s="820"/>
      <c r="M15380" s="820"/>
      <c r="N15380" s="820"/>
      <c r="O15380" s="820"/>
      <c r="P15380" s="820"/>
      <c r="Q15380" s="820"/>
      <c r="R15380" s="820"/>
      <c r="S15380" s="820"/>
      <c r="T15380" s="820"/>
      <c r="U15380" s="820"/>
      <c r="V15380" s="820"/>
      <c r="W15380" s="820"/>
      <c r="X15380" s="820"/>
      <c r="Y15380" s="820"/>
      <c r="Z15380" s="820"/>
    </row>
    <row r="15381" spans="7:26">
      <c r="G15381" s="826"/>
      <c r="H15381" s="820"/>
      <c r="J15381" s="820"/>
      <c r="K15381" s="820"/>
      <c r="L15381" s="820"/>
      <c r="M15381" s="820"/>
      <c r="N15381" s="820"/>
      <c r="O15381" s="820"/>
      <c r="P15381" s="820"/>
      <c r="Q15381" s="820"/>
      <c r="R15381" s="820"/>
      <c r="S15381" s="820"/>
      <c r="T15381" s="820"/>
      <c r="U15381" s="820"/>
      <c r="V15381" s="820"/>
      <c r="W15381" s="820"/>
      <c r="X15381" s="820"/>
      <c r="Y15381" s="820"/>
      <c r="Z15381" s="820"/>
    </row>
    <row r="15382" spans="7:26">
      <c r="G15382" s="826"/>
      <c r="H15382" s="820"/>
      <c r="J15382" s="820"/>
      <c r="K15382" s="820"/>
      <c r="L15382" s="820"/>
      <c r="M15382" s="820"/>
      <c r="N15382" s="820"/>
      <c r="O15382" s="820"/>
      <c r="P15382" s="820"/>
      <c r="Q15382" s="820"/>
      <c r="R15382" s="820"/>
      <c r="S15382" s="820"/>
      <c r="T15382" s="820"/>
      <c r="U15382" s="820"/>
      <c r="V15382" s="820"/>
      <c r="W15382" s="820"/>
      <c r="X15382" s="820"/>
      <c r="Y15382" s="820"/>
      <c r="Z15382" s="820"/>
    </row>
    <row r="15383" spans="7:26">
      <c r="G15383" s="826"/>
      <c r="H15383" s="820"/>
      <c r="J15383" s="820"/>
      <c r="K15383" s="820"/>
      <c r="L15383" s="820"/>
      <c r="M15383" s="820"/>
      <c r="N15383" s="820"/>
      <c r="O15383" s="820"/>
      <c r="P15383" s="820"/>
      <c r="Q15383" s="820"/>
      <c r="R15383" s="820"/>
      <c r="S15383" s="820"/>
      <c r="T15383" s="820"/>
      <c r="U15383" s="820"/>
      <c r="V15383" s="820"/>
      <c r="W15383" s="820"/>
      <c r="X15383" s="820"/>
      <c r="Y15383" s="820"/>
      <c r="Z15383" s="820"/>
    </row>
    <row r="15384" spans="7:26">
      <c r="G15384" s="826"/>
      <c r="H15384" s="820"/>
      <c r="J15384" s="820"/>
      <c r="K15384" s="820"/>
      <c r="L15384" s="820"/>
      <c r="M15384" s="820"/>
      <c r="N15384" s="820"/>
      <c r="O15384" s="820"/>
      <c r="P15384" s="820"/>
      <c r="Q15384" s="820"/>
      <c r="R15384" s="820"/>
      <c r="S15384" s="820"/>
      <c r="T15384" s="820"/>
      <c r="U15384" s="820"/>
      <c r="V15384" s="820"/>
      <c r="W15384" s="820"/>
      <c r="X15384" s="820"/>
      <c r="Y15384" s="820"/>
      <c r="Z15384" s="820"/>
    </row>
    <row r="15385" spans="7:26">
      <c r="G15385" s="826"/>
      <c r="H15385" s="820"/>
      <c r="J15385" s="820"/>
      <c r="K15385" s="820"/>
      <c r="L15385" s="820"/>
      <c r="M15385" s="820"/>
      <c r="N15385" s="820"/>
      <c r="O15385" s="820"/>
      <c r="P15385" s="820"/>
      <c r="Q15385" s="820"/>
      <c r="R15385" s="820"/>
      <c r="S15385" s="820"/>
      <c r="T15385" s="820"/>
      <c r="U15385" s="820"/>
      <c r="V15385" s="820"/>
      <c r="W15385" s="820"/>
      <c r="X15385" s="820"/>
      <c r="Y15385" s="820"/>
      <c r="Z15385" s="820"/>
    </row>
    <row r="15386" spans="7:26">
      <c r="G15386" s="826"/>
      <c r="H15386" s="820"/>
      <c r="J15386" s="820"/>
      <c r="K15386" s="820"/>
      <c r="L15386" s="820"/>
      <c r="M15386" s="820"/>
      <c r="N15386" s="820"/>
      <c r="O15386" s="820"/>
      <c r="P15386" s="820"/>
      <c r="Q15386" s="820"/>
      <c r="R15386" s="820"/>
      <c r="S15386" s="820"/>
      <c r="T15386" s="820"/>
      <c r="U15386" s="820"/>
      <c r="V15386" s="820"/>
      <c r="W15386" s="820"/>
      <c r="X15386" s="820"/>
      <c r="Y15386" s="820"/>
      <c r="Z15386" s="820"/>
    </row>
    <row r="15387" spans="7:26">
      <c r="G15387" s="826"/>
      <c r="H15387" s="820"/>
      <c r="J15387" s="820"/>
      <c r="K15387" s="820"/>
      <c r="L15387" s="820"/>
      <c r="M15387" s="820"/>
      <c r="N15387" s="820"/>
      <c r="O15387" s="820"/>
      <c r="P15387" s="820"/>
      <c r="Q15387" s="820"/>
      <c r="R15387" s="820"/>
      <c r="S15387" s="820"/>
      <c r="T15387" s="820"/>
      <c r="U15387" s="820"/>
      <c r="V15387" s="820"/>
      <c r="W15387" s="820"/>
      <c r="X15387" s="820"/>
      <c r="Y15387" s="820"/>
      <c r="Z15387" s="820"/>
    </row>
    <row r="15388" spans="7:26">
      <c r="G15388" s="826"/>
      <c r="H15388" s="820"/>
      <c r="J15388" s="820"/>
      <c r="K15388" s="820"/>
      <c r="L15388" s="820"/>
      <c r="M15388" s="820"/>
      <c r="N15388" s="820"/>
      <c r="O15388" s="820"/>
      <c r="P15388" s="820"/>
      <c r="Q15388" s="820"/>
      <c r="R15388" s="820"/>
      <c r="S15388" s="820"/>
      <c r="T15388" s="820"/>
      <c r="U15388" s="820"/>
      <c r="V15388" s="820"/>
      <c r="W15388" s="820"/>
      <c r="X15388" s="820"/>
      <c r="Y15388" s="820"/>
      <c r="Z15388" s="820"/>
    </row>
    <row r="15389" spans="7:26">
      <c r="G15389" s="826"/>
      <c r="H15389" s="820"/>
      <c r="J15389" s="820"/>
      <c r="K15389" s="820"/>
      <c r="L15389" s="820"/>
      <c r="M15389" s="820"/>
      <c r="N15389" s="820"/>
      <c r="O15389" s="820"/>
      <c r="P15389" s="820"/>
      <c r="Q15389" s="820"/>
      <c r="R15389" s="820"/>
      <c r="S15389" s="820"/>
      <c r="T15389" s="820"/>
      <c r="U15389" s="820"/>
      <c r="V15389" s="820"/>
      <c r="W15389" s="820"/>
      <c r="X15389" s="820"/>
      <c r="Y15389" s="820"/>
      <c r="Z15389" s="820"/>
    </row>
    <row r="15390" spans="7:26">
      <c r="G15390" s="826"/>
      <c r="H15390" s="820"/>
      <c r="J15390" s="820"/>
      <c r="K15390" s="820"/>
      <c r="L15390" s="820"/>
      <c r="M15390" s="820"/>
      <c r="N15390" s="820"/>
      <c r="O15390" s="820"/>
      <c r="P15390" s="820"/>
      <c r="Q15390" s="820"/>
      <c r="R15390" s="820"/>
      <c r="S15390" s="820"/>
      <c r="T15390" s="820"/>
      <c r="U15390" s="820"/>
      <c r="V15390" s="820"/>
      <c r="W15390" s="820"/>
      <c r="X15390" s="820"/>
      <c r="Y15390" s="820"/>
      <c r="Z15390" s="820"/>
    </row>
    <row r="15391" spans="7:26">
      <c r="G15391" s="826"/>
      <c r="H15391" s="820"/>
      <c r="J15391" s="820"/>
      <c r="K15391" s="820"/>
      <c r="L15391" s="820"/>
      <c r="M15391" s="820"/>
      <c r="N15391" s="820"/>
      <c r="O15391" s="820"/>
      <c r="P15391" s="820"/>
      <c r="Q15391" s="820"/>
      <c r="R15391" s="820"/>
      <c r="S15391" s="820"/>
      <c r="T15391" s="820"/>
      <c r="U15391" s="820"/>
      <c r="V15391" s="820"/>
      <c r="W15391" s="820"/>
      <c r="X15391" s="820"/>
      <c r="Y15391" s="820"/>
      <c r="Z15391" s="820"/>
    </row>
    <row r="15392" spans="7:26">
      <c r="G15392" s="826"/>
      <c r="H15392" s="820"/>
      <c r="J15392" s="820"/>
      <c r="K15392" s="820"/>
      <c r="L15392" s="820"/>
      <c r="M15392" s="820"/>
      <c r="N15392" s="820"/>
      <c r="O15392" s="820"/>
      <c r="P15392" s="820"/>
      <c r="Q15392" s="820"/>
      <c r="R15392" s="820"/>
      <c r="S15392" s="820"/>
      <c r="T15392" s="820"/>
      <c r="U15392" s="820"/>
      <c r="V15392" s="820"/>
      <c r="W15392" s="820"/>
      <c r="X15392" s="820"/>
      <c r="Y15392" s="820"/>
      <c r="Z15392" s="820"/>
    </row>
    <row r="15393" spans="7:26">
      <c r="G15393" s="826"/>
      <c r="H15393" s="820"/>
      <c r="J15393" s="820"/>
      <c r="K15393" s="820"/>
      <c r="L15393" s="820"/>
      <c r="M15393" s="820"/>
      <c r="N15393" s="820"/>
      <c r="O15393" s="820"/>
      <c r="P15393" s="820"/>
      <c r="Q15393" s="820"/>
      <c r="R15393" s="820"/>
      <c r="S15393" s="820"/>
      <c r="T15393" s="820"/>
      <c r="U15393" s="820"/>
      <c r="V15393" s="820"/>
      <c r="W15393" s="820"/>
      <c r="X15393" s="820"/>
      <c r="Y15393" s="820"/>
      <c r="Z15393" s="820"/>
    </row>
    <row r="15394" spans="7:26">
      <c r="G15394" s="826"/>
      <c r="H15394" s="820"/>
      <c r="J15394" s="820"/>
      <c r="K15394" s="820"/>
      <c r="L15394" s="820"/>
      <c r="M15394" s="820"/>
      <c r="N15394" s="820"/>
      <c r="O15394" s="820"/>
      <c r="P15394" s="820"/>
      <c r="Q15394" s="820"/>
      <c r="R15394" s="820"/>
      <c r="S15394" s="820"/>
      <c r="T15394" s="820"/>
      <c r="U15394" s="820"/>
      <c r="V15394" s="820"/>
      <c r="W15394" s="820"/>
      <c r="X15394" s="820"/>
      <c r="Y15394" s="820"/>
      <c r="Z15394" s="820"/>
    </row>
    <row r="15395" spans="7:26">
      <c r="G15395" s="826"/>
      <c r="H15395" s="820"/>
      <c r="J15395" s="820"/>
      <c r="K15395" s="820"/>
      <c r="L15395" s="820"/>
      <c r="M15395" s="820"/>
      <c r="N15395" s="820"/>
      <c r="O15395" s="820"/>
      <c r="P15395" s="820"/>
      <c r="Q15395" s="820"/>
      <c r="R15395" s="820"/>
      <c r="S15395" s="820"/>
      <c r="T15395" s="820"/>
      <c r="U15395" s="820"/>
      <c r="V15395" s="820"/>
      <c r="W15395" s="820"/>
      <c r="X15395" s="820"/>
      <c r="Y15395" s="820"/>
      <c r="Z15395" s="820"/>
    </row>
    <row r="15396" spans="7:26">
      <c r="G15396" s="826"/>
      <c r="H15396" s="820"/>
      <c r="J15396" s="820"/>
      <c r="K15396" s="820"/>
      <c r="L15396" s="820"/>
      <c r="M15396" s="820"/>
      <c r="N15396" s="820"/>
      <c r="O15396" s="820"/>
      <c r="P15396" s="820"/>
      <c r="Q15396" s="820"/>
      <c r="R15396" s="820"/>
      <c r="S15396" s="820"/>
      <c r="T15396" s="820"/>
      <c r="U15396" s="820"/>
      <c r="V15396" s="820"/>
      <c r="W15396" s="820"/>
      <c r="X15396" s="820"/>
      <c r="Y15396" s="820"/>
      <c r="Z15396" s="820"/>
    </row>
    <row r="15397" spans="7:26">
      <c r="G15397" s="826"/>
      <c r="H15397" s="820"/>
      <c r="J15397" s="820"/>
      <c r="K15397" s="820"/>
      <c r="L15397" s="820"/>
      <c r="M15397" s="820"/>
      <c r="N15397" s="820"/>
      <c r="O15397" s="820"/>
      <c r="P15397" s="820"/>
      <c r="Q15397" s="820"/>
      <c r="R15397" s="820"/>
      <c r="S15397" s="820"/>
      <c r="T15397" s="820"/>
      <c r="U15397" s="820"/>
      <c r="V15397" s="820"/>
      <c r="W15397" s="820"/>
      <c r="X15397" s="820"/>
      <c r="Y15397" s="820"/>
      <c r="Z15397" s="820"/>
    </row>
    <row r="15398" spans="7:26">
      <c r="G15398" s="826"/>
      <c r="H15398" s="820"/>
      <c r="J15398" s="820"/>
      <c r="K15398" s="820"/>
      <c r="L15398" s="820"/>
      <c r="M15398" s="820"/>
      <c r="N15398" s="820"/>
      <c r="O15398" s="820"/>
      <c r="P15398" s="820"/>
      <c r="Q15398" s="820"/>
      <c r="R15398" s="820"/>
      <c r="S15398" s="820"/>
      <c r="T15398" s="820"/>
      <c r="U15398" s="820"/>
      <c r="V15398" s="820"/>
      <c r="W15398" s="820"/>
      <c r="X15398" s="820"/>
      <c r="Y15398" s="820"/>
      <c r="Z15398" s="820"/>
    </row>
    <row r="15399" spans="7:26">
      <c r="G15399" s="826"/>
      <c r="H15399" s="820"/>
      <c r="J15399" s="820"/>
      <c r="K15399" s="820"/>
      <c r="L15399" s="820"/>
      <c r="M15399" s="820"/>
      <c r="N15399" s="820"/>
      <c r="O15399" s="820"/>
      <c r="P15399" s="820"/>
      <c r="Q15399" s="820"/>
      <c r="R15399" s="820"/>
      <c r="S15399" s="820"/>
      <c r="T15399" s="820"/>
      <c r="U15399" s="820"/>
      <c r="V15399" s="820"/>
      <c r="W15399" s="820"/>
      <c r="X15399" s="820"/>
      <c r="Y15399" s="820"/>
      <c r="Z15399" s="820"/>
    </row>
    <row r="15400" spans="7:26">
      <c r="G15400" s="826"/>
      <c r="H15400" s="820"/>
      <c r="J15400" s="820"/>
      <c r="K15400" s="820"/>
      <c r="L15400" s="820"/>
      <c r="M15400" s="820"/>
      <c r="N15400" s="820"/>
      <c r="O15400" s="820"/>
      <c r="P15400" s="820"/>
      <c r="Q15400" s="820"/>
      <c r="R15400" s="820"/>
      <c r="S15400" s="820"/>
      <c r="T15400" s="820"/>
      <c r="U15400" s="820"/>
      <c r="V15400" s="820"/>
      <c r="W15400" s="820"/>
      <c r="X15400" s="820"/>
      <c r="Y15400" s="820"/>
      <c r="Z15400" s="820"/>
    </row>
    <row r="15401" spans="7:26">
      <c r="G15401" s="826"/>
      <c r="H15401" s="820"/>
      <c r="J15401" s="820"/>
      <c r="K15401" s="820"/>
      <c r="L15401" s="820"/>
      <c r="M15401" s="820"/>
      <c r="N15401" s="820"/>
      <c r="O15401" s="820"/>
      <c r="P15401" s="820"/>
      <c r="Q15401" s="820"/>
      <c r="R15401" s="820"/>
      <c r="S15401" s="820"/>
      <c r="T15401" s="820"/>
      <c r="U15401" s="820"/>
      <c r="V15401" s="820"/>
      <c r="W15401" s="820"/>
      <c r="X15401" s="820"/>
      <c r="Y15401" s="820"/>
      <c r="Z15401" s="820"/>
    </row>
    <row r="15402" spans="7:26">
      <c r="G15402" s="826"/>
      <c r="H15402" s="820"/>
      <c r="J15402" s="820"/>
      <c r="K15402" s="820"/>
      <c r="L15402" s="820"/>
      <c r="M15402" s="820"/>
      <c r="N15402" s="820"/>
      <c r="O15402" s="820"/>
      <c r="P15402" s="820"/>
      <c r="Q15402" s="820"/>
      <c r="R15402" s="820"/>
      <c r="S15402" s="820"/>
      <c r="T15402" s="820"/>
      <c r="U15402" s="820"/>
      <c r="V15402" s="820"/>
      <c r="W15402" s="820"/>
      <c r="X15402" s="820"/>
      <c r="Y15402" s="820"/>
      <c r="Z15402" s="820"/>
    </row>
    <row r="15403" spans="7:26">
      <c r="G15403" s="826"/>
      <c r="H15403" s="820"/>
      <c r="J15403" s="820"/>
      <c r="K15403" s="820"/>
      <c r="L15403" s="820"/>
      <c r="M15403" s="820"/>
      <c r="N15403" s="820"/>
      <c r="O15403" s="820"/>
      <c r="P15403" s="820"/>
      <c r="Q15403" s="820"/>
      <c r="R15403" s="820"/>
      <c r="S15403" s="820"/>
      <c r="T15403" s="820"/>
      <c r="U15403" s="820"/>
      <c r="V15403" s="820"/>
      <c r="W15403" s="820"/>
      <c r="X15403" s="820"/>
      <c r="Y15403" s="820"/>
      <c r="Z15403" s="820"/>
    </row>
    <row r="15404" spans="7:26">
      <c r="G15404" s="826"/>
      <c r="H15404" s="820"/>
      <c r="J15404" s="820"/>
      <c r="K15404" s="820"/>
      <c r="L15404" s="820"/>
      <c r="M15404" s="820"/>
      <c r="N15404" s="820"/>
      <c r="O15404" s="820"/>
      <c r="P15404" s="820"/>
      <c r="Q15404" s="820"/>
      <c r="R15404" s="820"/>
      <c r="S15404" s="820"/>
      <c r="T15404" s="820"/>
      <c r="U15404" s="820"/>
      <c r="V15404" s="820"/>
      <c r="W15404" s="820"/>
      <c r="X15404" s="820"/>
      <c r="Y15404" s="820"/>
      <c r="Z15404" s="820"/>
    </row>
    <row r="15405" spans="7:26">
      <c r="G15405" s="826"/>
      <c r="H15405" s="820"/>
      <c r="J15405" s="820"/>
      <c r="K15405" s="820"/>
      <c r="L15405" s="820"/>
      <c r="M15405" s="820"/>
      <c r="N15405" s="820"/>
      <c r="O15405" s="820"/>
      <c r="P15405" s="820"/>
      <c r="Q15405" s="820"/>
      <c r="R15405" s="820"/>
      <c r="S15405" s="820"/>
      <c r="T15405" s="820"/>
      <c r="U15405" s="820"/>
      <c r="V15405" s="820"/>
      <c r="W15405" s="820"/>
      <c r="X15405" s="820"/>
      <c r="Y15405" s="820"/>
      <c r="Z15405" s="820"/>
    </row>
    <row r="15406" spans="7:26">
      <c r="G15406" s="826"/>
      <c r="H15406" s="820"/>
      <c r="J15406" s="820"/>
      <c r="K15406" s="820"/>
      <c r="L15406" s="820"/>
      <c r="M15406" s="820"/>
      <c r="N15406" s="820"/>
      <c r="O15406" s="820"/>
      <c r="P15406" s="820"/>
      <c r="Q15406" s="820"/>
      <c r="R15406" s="820"/>
      <c r="S15406" s="820"/>
      <c r="T15406" s="820"/>
      <c r="U15406" s="820"/>
      <c r="V15406" s="820"/>
      <c r="W15406" s="820"/>
      <c r="X15406" s="820"/>
      <c r="Y15406" s="820"/>
      <c r="Z15406" s="820"/>
    </row>
    <row r="15407" spans="7:26">
      <c r="G15407" s="826"/>
      <c r="H15407" s="820"/>
      <c r="J15407" s="820"/>
      <c r="K15407" s="820"/>
      <c r="L15407" s="820"/>
      <c r="M15407" s="820"/>
      <c r="N15407" s="820"/>
      <c r="O15407" s="820"/>
      <c r="P15407" s="820"/>
      <c r="Q15407" s="820"/>
      <c r="R15407" s="820"/>
      <c r="S15407" s="820"/>
      <c r="T15407" s="820"/>
      <c r="U15407" s="820"/>
      <c r="V15407" s="820"/>
      <c r="W15407" s="820"/>
      <c r="X15407" s="820"/>
      <c r="Y15407" s="820"/>
      <c r="Z15407" s="820"/>
    </row>
    <row r="15408" spans="7:26">
      <c r="G15408" s="826"/>
      <c r="H15408" s="820"/>
      <c r="J15408" s="820"/>
      <c r="K15408" s="820"/>
      <c r="L15408" s="820"/>
      <c r="M15408" s="820"/>
      <c r="N15408" s="820"/>
      <c r="O15408" s="820"/>
      <c r="P15408" s="820"/>
      <c r="Q15408" s="820"/>
      <c r="R15408" s="820"/>
      <c r="S15408" s="820"/>
      <c r="T15408" s="820"/>
      <c r="U15408" s="820"/>
      <c r="V15408" s="820"/>
      <c r="W15408" s="820"/>
      <c r="X15408" s="820"/>
      <c r="Y15408" s="820"/>
      <c r="Z15408" s="820"/>
    </row>
    <row r="15409" spans="7:26">
      <c r="G15409" s="826"/>
      <c r="H15409" s="820"/>
      <c r="J15409" s="820"/>
      <c r="K15409" s="820"/>
      <c r="L15409" s="820"/>
      <c r="M15409" s="820"/>
      <c r="N15409" s="820"/>
      <c r="O15409" s="820"/>
      <c r="P15409" s="820"/>
      <c r="Q15409" s="820"/>
      <c r="R15409" s="820"/>
      <c r="S15409" s="820"/>
      <c r="T15409" s="820"/>
      <c r="U15409" s="820"/>
      <c r="V15409" s="820"/>
      <c r="W15409" s="820"/>
      <c r="X15409" s="820"/>
      <c r="Y15409" s="820"/>
      <c r="Z15409" s="820"/>
    </row>
    <row r="15410" spans="7:26">
      <c r="G15410" s="826"/>
      <c r="H15410" s="820"/>
      <c r="J15410" s="820"/>
      <c r="K15410" s="820"/>
      <c r="L15410" s="820"/>
      <c r="M15410" s="820"/>
      <c r="N15410" s="820"/>
      <c r="O15410" s="820"/>
      <c r="P15410" s="820"/>
      <c r="Q15410" s="820"/>
      <c r="R15410" s="820"/>
      <c r="S15410" s="820"/>
      <c r="T15410" s="820"/>
      <c r="U15410" s="820"/>
      <c r="V15410" s="820"/>
      <c r="W15410" s="820"/>
      <c r="X15410" s="820"/>
      <c r="Y15410" s="820"/>
      <c r="Z15410" s="820"/>
    </row>
    <row r="15411" spans="7:26">
      <c r="G15411" s="826"/>
      <c r="H15411" s="820"/>
      <c r="J15411" s="820"/>
      <c r="K15411" s="820"/>
      <c r="L15411" s="820"/>
      <c r="M15411" s="820"/>
      <c r="N15411" s="820"/>
      <c r="O15411" s="820"/>
      <c r="P15411" s="820"/>
      <c r="Q15411" s="820"/>
      <c r="R15411" s="820"/>
      <c r="S15411" s="820"/>
      <c r="T15411" s="820"/>
      <c r="U15411" s="820"/>
      <c r="V15411" s="820"/>
      <c r="W15411" s="820"/>
      <c r="X15411" s="820"/>
      <c r="Y15411" s="820"/>
      <c r="Z15411" s="820"/>
    </row>
    <row r="15412" spans="7:26">
      <c r="G15412" s="826"/>
      <c r="H15412" s="820"/>
      <c r="J15412" s="820"/>
      <c r="K15412" s="820"/>
      <c r="L15412" s="820"/>
      <c r="M15412" s="820"/>
      <c r="N15412" s="820"/>
      <c r="O15412" s="820"/>
      <c r="P15412" s="820"/>
      <c r="Q15412" s="820"/>
      <c r="R15412" s="820"/>
      <c r="S15412" s="820"/>
      <c r="T15412" s="820"/>
      <c r="U15412" s="820"/>
      <c r="V15412" s="820"/>
      <c r="W15412" s="820"/>
      <c r="X15412" s="820"/>
      <c r="Y15412" s="820"/>
      <c r="Z15412" s="820"/>
    </row>
    <row r="15413" spans="7:26">
      <c r="G15413" s="826"/>
      <c r="H15413" s="820"/>
      <c r="J15413" s="820"/>
      <c r="K15413" s="820"/>
      <c r="L15413" s="820"/>
      <c r="M15413" s="820"/>
      <c r="N15413" s="820"/>
      <c r="O15413" s="820"/>
      <c r="P15413" s="820"/>
      <c r="Q15413" s="820"/>
      <c r="R15413" s="820"/>
      <c r="S15413" s="820"/>
      <c r="T15413" s="820"/>
      <c r="U15413" s="820"/>
      <c r="V15413" s="820"/>
      <c r="W15413" s="820"/>
      <c r="X15413" s="820"/>
      <c r="Y15413" s="820"/>
      <c r="Z15413" s="820"/>
    </row>
    <row r="15414" spans="7:26">
      <c r="G15414" s="826"/>
      <c r="H15414" s="820"/>
      <c r="J15414" s="820"/>
      <c r="K15414" s="820"/>
      <c r="L15414" s="820"/>
      <c r="M15414" s="820"/>
      <c r="N15414" s="820"/>
      <c r="O15414" s="820"/>
      <c r="P15414" s="820"/>
      <c r="Q15414" s="820"/>
      <c r="R15414" s="820"/>
      <c r="S15414" s="820"/>
      <c r="T15414" s="820"/>
      <c r="U15414" s="820"/>
      <c r="V15414" s="820"/>
      <c r="W15414" s="820"/>
      <c r="X15414" s="820"/>
      <c r="Y15414" s="820"/>
      <c r="Z15414" s="820"/>
    </row>
    <row r="15415" spans="7:26">
      <c r="G15415" s="826"/>
      <c r="H15415" s="820"/>
      <c r="J15415" s="820"/>
      <c r="K15415" s="820"/>
      <c r="L15415" s="820"/>
      <c r="M15415" s="820"/>
      <c r="N15415" s="820"/>
      <c r="O15415" s="820"/>
      <c r="P15415" s="820"/>
      <c r="Q15415" s="820"/>
      <c r="R15415" s="820"/>
      <c r="S15415" s="820"/>
      <c r="T15415" s="820"/>
      <c r="U15415" s="820"/>
      <c r="V15415" s="820"/>
      <c r="W15415" s="820"/>
      <c r="X15415" s="820"/>
      <c r="Y15415" s="820"/>
      <c r="Z15415" s="820"/>
    </row>
    <row r="15416" spans="7:26">
      <c r="G15416" s="826"/>
      <c r="H15416" s="820"/>
      <c r="J15416" s="820"/>
      <c r="K15416" s="820"/>
      <c r="L15416" s="820"/>
      <c r="M15416" s="820"/>
      <c r="N15416" s="820"/>
      <c r="O15416" s="820"/>
      <c r="P15416" s="820"/>
      <c r="Q15416" s="820"/>
      <c r="R15416" s="820"/>
      <c r="S15416" s="820"/>
      <c r="T15416" s="820"/>
      <c r="U15416" s="820"/>
      <c r="V15416" s="820"/>
      <c r="W15416" s="820"/>
      <c r="X15416" s="820"/>
      <c r="Y15416" s="820"/>
      <c r="Z15416" s="820"/>
    </row>
    <row r="15417" spans="7:26">
      <c r="G15417" s="826"/>
      <c r="H15417" s="820"/>
      <c r="J15417" s="820"/>
      <c r="K15417" s="820"/>
      <c r="L15417" s="820"/>
      <c r="M15417" s="820"/>
      <c r="N15417" s="820"/>
      <c r="O15417" s="820"/>
      <c r="P15417" s="820"/>
      <c r="Q15417" s="820"/>
      <c r="R15417" s="820"/>
      <c r="S15417" s="820"/>
      <c r="T15417" s="820"/>
      <c r="U15417" s="820"/>
      <c r="V15417" s="820"/>
      <c r="W15417" s="820"/>
      <c r="X15417" s="820"/>
      <c r="Y15417" s="820"/>
      <c r="Z15417" s="820"/>
    </row>
    <row r="15418" spans="7:26">
      <c r="G15418" s="826"/>
      <c r="H15418" s="820"/>
      <c r="J15418" s="820"/>
      <c r="K15418" s="820"/>
      <c r="L15418" s="820"/>
      <c r="M15418" s="820"/>
      <c r="N15418" s="820"/>
      <c r="O15418" s="820"/>
      <c r="P15418" s="820"/>
      <c r="Q15418" s="820"/>
      <c r="R15418" s="820"/>
      <c r="S15418" s="820"/>
      <c r="T15418" s="820"/>
      <c r="U15418" s="820"/>
      <c r="V15418" s="820"/>
      <c r="W15418" s="820"/>
      <c r="X15418" s="820"/>
      <c r="Y15418" s="820"/>
      <c r="Z15418" s="820"/>
    </row>
    <row r="15419" spans="7:26">
      <c r="G15419" s="826"/>
      <c r="H15419" s="820"/>
      <c r="J15419" s="820"/>
      <c r="K15419" s="820"/>
      <c r="L15419" s="820"/>
      <c r="M15419" s="820"/>
      <c r="N15419" s="820"/>
      <c r="O15419" s="820"/>
      <c r="P15419" s="820"/>
      <c r="Q15419" s="820"/>
      <c r="R15419" s="820"/>
      <c r="S15419" s="820"/>
      <c r="T15419" s="820"/>
      <c r="U15419" s="820"/>
      <c r="V15419" s="820"/>
      <c r="W15419" s="820"/>
      <c r="X15419" s="820"/>
      <c r="Y15419" s="820"/>
      <c r="Z15419" s="820"/>
    </row>
    <row r="15420" spans="7:26">
      <c r="G15420" s="826"/>
      <c r="H15420" s="820"/>
      <c r="J15420" s="820"/>
      <c r="K15420" s="820"/>
      <c r="L15420" s="820"/>
      <c r="M15420" s="820"/>
      <c r="N15420" s="820"/>
      <c r="O15420" s="820"/>
      <c r="P15420" s="820"/>
      <c r="Q15420" s="820"/>
      <c r="R15420" s="820"/>
      <c r="S15420" s="820"/>
      <c r="T15420" s="820"/>
      <c r="U15420" s="820"/>
      <c r="V15420" s="820"/>
      <c r="W15420" s="820"/>
      <c r="X15420" s="820"/>
      <c r="Y15420" s="820"/>
      <c r="Z15420" s="820"/>
    </row>
    <row r="15421" spans="7:26">
      <c r="G15421" s="826"/>
      <c r="H15421" s="820"/>
      <c r="J15421" s="820"/>
      <c r="K15421" s="820"/>
      <c r="L15421" s="820"/>
      <c r="M15421" s="820"/>
      <c r="N15421" s="820"/>
      <c r="O15421" s="820"/>
      <c r="P15421" s="820"/>
      <c r="Q15421" s="820"/>
      <c r="R15421" s="820"/>
      <c r="S15421" s="820"/>
      <c r="T15421" s="820"/>
      <c r="U15421" s="820"/>
      <c r="V15421" s="820"/>
      <c r="W15421" s="820"/>
      <c r="X15421" s="820"/>
      <c r="Y15421" s="820"/>
      <c r="Z15421" s="820"/>
    </row>
    <row r="15422" spans="7:26">
      <c r="G15422" s="826"/>
      <c r="H15422" s="820"/>
      <c r="J15422" s="820"/>
      <c r="K15422" s="820"/>
      <c r="L15422" s="820"/>
      <c r="M15422" s="820"/>
      <c r="N15422" s="820"/>
      <c r="O15422" s="820"/>
      <c r="P15422" s="820"/>
      <c r="Q15422" s="820"/>
      <c r="R15422" s="820"/>
      <c r="S15422" s="820"/>
      <c r="T15422" s="820"/>
      <c r="U15422" s="820"/>
      <c r="V15422" s="820"/>
      <c r="W15422" s="820"/>
      <c r="X15422" s="820"/>
      <c r="Y15422" s="820"/>
      <c r="Z15422" s="820"/>
    </row>
    <row r="15423" spans="7:26">
      <c r="G15423" s="826"/>
      <c r="H15423" s="820"/>
      <c r="J15423" s="820"/>
      <c r="K15423" s="820"/>
      <c r="L15423" s="820"/>
      <c r="M15423" s="820"/>
      <c r="N15423" s="820"/>
      <c r="O15423" s="820"/>
      <c r="P15423" s="820"/>
      <c r="Q15423" s="820"/>
      <c r="R15423" s="820"/>
      <c r="S15423" s="820"/>
      <c r="T15423" s="820"/>
      <c r="U15423" s="820"/>
      <c r="V15423" s="820"/>
      <c r="W15423" s="820"/>
      <c r="X15423" s="820"/>
      <c r="Y15423" s="820"/>
      <c r="Z15423" s="820"/>
    </row>
    <row r="15424" spans="7:26">
      <c r="G15424" s="826"/>
      <c r="H15424" s="820"/>
      <c r="J15424" s="820"/>
      <c r="K15424" s="820"/>
      <c r="L15424" s="820"/>
      <c r="M15424" s="820"/>
      <c r="N15424" s="820"/>
      <c r="O15424" s="820"/>
      <c r="P15424" s="820"/>
      <c r="Q15424" s="820"/>
      <c r="R15424" s="820"/>
      <c r="S15424" s="820"/>
      <c r="T15424" s="820"/>
      <c r="U15424" s="820"/>
      <c r="V15424" s="820"/>
      <c r="W15424" s="820"/>
      <c r="X15424" s="820"/>
      <c r="Y15424" s="820"/>
      <c r="Z15424" s="820"/>
    </row>
    <row r="15425" spans="7:26">
      <c r="G15425" s="826"/>
      <c r="H15425" s="820"/>
      <c r="J15425" s="820"/>
      <c r="K15425" s="820"/>
      <c r="L15425" s="820"/>
      <c r="M15425" s="820"/>
      <c r="N15425" s="820"/>
      <c r="O15425" s="820"/>
      <c r="P15425" s="820"/>
      <c r="Q15425" s="820"/>
      <c r="R15425" s="820"/>
      <c r="S15425" s="820"/>
      <c r="T15425" s="820"/>
      <c r="U15425" s="820"/>
      <c r="V15425" s="820"/>
      <c r="W15425" s="820"/>
      <c r="X15425" s="820"/>
      <c r="Y15425" s="820"/>
      <c r="Z15425" s="820"/>
    </row>
    <row r="15426" spans="7:26">
      <c r="G15426" s="826"/>
      <c r="H15426" s="820"/>
      <c r="J15426" s="820"/>
      <c r="K15426" s="820"/>
      <c r="L15426" s="820"/>
      <c r="M15426" s="820"/>
      <c r="N15426" s="820"/>
      <c r="O15426" s="820"/>
      <c r="P15426" s="820"/>
      <c r="Q15426" s="820"/>
      <c r="R15426" s="820"/>
      <c r="S15426" s="820"/>
      <c r="T15426" s="820"/>
      <c r="U15426" s="820"/>
      <c r="V15426" s="820"/>
      <c r="W15426" s="820"/>
      <c r="X15426" s="820"/>
      <c r="Y15426" s="820"/>
      <c r="Z15426" s="820"/>
    </row>
    <row r="15427" spans="7:26">
      <c r="G15427" s="826"/>
      <c r="H15427" s="820"/>
      <c r="J15427" s="820"/>
      <c r="K15427" s="820"/>
      <c r="L15427" s="820"/>
      <c r="M15427" s="820"/>
      <c r="N15427" s="820"/>
      <c r="O15427" s="820"/>
      <c r="P15427" s="820"/>
      <c r="Q15427" s="820"/>
      <c r="R15427" s="820"/>
      <c r="S15427" s="820"/>
      <c r="T15427" s="820"/>
      <c r="U15427" s="820"/>
      <c r="V15427" s="820"/>
      <c r="W15427" s="820"/>
      <c r="X15427" s="820"/>
      <c r="Y15427" s="820"/>
      <c r="Z15427" s="820"/>
    </row>
    <row r="15428" spans="7:26">
      <c r="G15428" s="826"/>
      <c r="H15428" s="820"/>
      <c r="J15428" s="820"/>
      <c r="K15428" s="820"/>
      <c r="L15428" s="820"/>
      <c r="M15428" s="820"/>
      <c r="N15428" s="820"/>
      <c r="O15428" s="820"/>
      <c r="P15428" s="820"/>
      <c r="Q15428" s="820"/>
      <c r="R15428" s="820"/>
      <c r="S15428" s="820"/>
      <c r="T15428" s="820"/>
      <c r="U15428" s="820"/>
      <c r="V15428" s="820"/>
      <c r="W15428" s="820"/>
      <c r="X15428" s="820"/>
      <c r="Y15428" s="820"/>
      <c r="Z15428" s="820"/>
    </row>
    <row r="15429" spans="7:26">
      <c r="G15429" s="826"/>
      <c r="H15429" s="820"/>
      <c r="J15429" s="820"/>
      <c r="K15429" s="820"/>
      <c r="L15429" s="820"/>
      <c r="M15429" s="820"/>
      <c r="N15429" s="820"/>
      <c r="O15429" s="820"/>
      <c r="P15429" s="820"/>
      <c r="Q15429" s="820"/>
      <c r="R15429" s="820"/>
      <c r="S15429" s="820"/>
      <c r="T15429" s="820"/>
      <c r="U15429" s="820"/>
      <c r="V15429" s="820"/>
      <c r="W15429" s="820"/>
      <c r="X15429" s="820"/>
      <c r="Y15429" s="820"/>
      <c r="Z15429" s="820"/>
    </row>
    <row r="15430" spans="7:26">
      <c r="G15430" s="826"/>
      <c r="H15430" s="820"/>
      <c r="J15430" s="820"/>
      <c r="K15430" s="820"/>
      <c r="L15430" s="820"/>
      <c r="M15430" s="820"/>
      <c r="N15430" s="820"/>
      <c r="O15430" s="820"/>
      <c r="P15430" s="820"/>
      <c r="Q15430" s="820"/>
      <c r="R15430" s="820"/>
      <c r="S15430" s="820"/>
      <c r="T15430" s="820"/>
      <c r="U15430" s="820"/>
      <c r="V15430" s="820"/>
      <c r="W15430" s="820"/>
      <c r="X15430" s="820"/>
      <c r="Y15430" s="820"/>
      <c r="Z15430" s="820"/>
    </row>
    <row r="15431" spans="7:26">
      <c r="G15431" s="826"/>
      <c r="H15431" s="820"/>
      <c r="J15431" s="820"/>
      <c r="K15431" s="820"/>
      <c r="L15431" s="820"/>
      <c r="M15431" s="820"/>
      <c r="N15431" s="820"/>
      <c r="O15431" s="820"/>
      <c r="P15431" s="820"/>
      <c r="Q15431" s="820"/>
      <c r="R15431" s="820"/>
      <c r="S15431" s="820"/>
      <c r="T15431" s="820"/>
      <c r="U15431" s="820"/>
      <c r="V15431" s="820"/>
      <c r="W15431" s="820"/>
      <c r="X15431" s="820"/>
      <c r="Y15431" s="820"/>
      <c r="Z15431" s="820"/>
    </row>
    <row r="15432" spans="7:26">
      <c r="G15432" s="826"/>
      <c r="H15432" s="820"/>
      <c r="J15432" s="820"/>
      <c r="K15432" s="820"/>
      <c r="L15432" s="820"/>
      <c r="M15432" s="820"/>
      <c r="N15432" s="820"/>
      <c r="O15432" s="820"/>
      <c r="P15432" s="820"/>
      <c r="Q15432" s="820"/>
      <c r="R15432" s="820"/>
      <c r="S15432" s="820"/>
      <c r="T15432" s="820"/>
      <c r="U15432" s="820"/>
      <c r="V15432" s="820"/>
      <c r="W15432" s="820"/>
      <c r="X15432" s="820"/>
      <c r="Y15432" s="820"/>
      <c r="Z15432" s="820"/>
    </row>
    <row r="15433" spans="7:26">
      <c r="G15433" s="826"/>
      <c r="H15433" s="820"/>
      <c r="J15433" s="820"/>
      <c r="K15433" s="820"/>
      <c r="L15433" s="820"/>
      <c r="M15433" s="820"/>
      <c r="N15433" s="820"/>
      <c r="O15433" s="820"/>
      <c r="P15433" s="820"/>
      <c r="Q15433" s="820"/>
      <c r="R15433" s="820"/>
      <c r="S15433" s="820"/>
      <c r="T15433" s="820"/>
      <c r="U15433" s="820"/>
      <c r="V15433" s="820"/>
      <c r="W15433" s="820"/>
      <c r="X15433" s="820"/>
      <c r="Y15433" s="820"/>
      <c r="Z15433" s="820"/>
    </row>
    <row r="15434" spans="7:26">
      <c r="G15434" s="826"/>
      <c r="H15434" s="820"/>
      <c r="J15434" s="820"/>
      <c r="K15434" s="820"/>
      <c r="L15434" s="820"/>
      <c r="M15434" s="820"/>
      <c r="N15434" s="820"/>
      <c r="O15434" s="820"/>
      <c r="P15434" s="820"/>
      <c r="Q15434" s="820"/>
      <c r="R15434" s="820"/>
      <c r="S15434" s="820"/>
      <c r="T15434" s="820"/>
      <c r="U15434" s="820"/>
      <c r="V15434" s="820"/>
      <c r="W15434" s="820"/>
      <c r="X15434" s="820"/>
      <c r="Y15434" s="820"/>
      <c r="Z15434" s="820"/>
    </row>
    <row r="15435" spans="7:26">
      <c r="G15435" s="826"/>
      <c r="H15435" s="820"/>
      <c r="J15435" s="820"/>
      <c r="K15435" s="820"/>
      <c r="L15435" s="820"/>
      <c r="M15435" s="820"/>
      <c r="N15435" s="820"/>
      <c r="O15435" s="820"/>
      <c r="P15435" s="820"/>
      <c r="Q15435" s="820"/>
      <c r="R15435" s="820"/>
      <c r="S15435" s="820"/>
      <c r="T15435" s="820"/>
      <c r="U15435" s="820"/>
      <c r="V15435" s="820"/>
      <c r="W15435" s="820"/>
      <c r="X15435" s="820"/>
      <c r="Y15435" s="820"/>
      <c r="Z15435" s="820"/>
    </row>
    <row r="15436" spans="7:26">
      <c r="G15436" s="826"/>
      <c r="H15436" s="820"/>
      <c r="J15436" s="820"/>
      <c r="K15436" s="820"/>
      <c r="L15436" s="820"/>
      <c r="M15436" s="820"/>
      <c r="N15436" s="820"/>
      <c r="O15436" s="820"/>
      <c r="P15436" s="820"/>
      <c r="Q15436" s="820"/>
      <c r="R15436" s="820"/>
      <c r="S15436" s="820"/>
      <c r="T15436" s="820"/>
      <c r="U15436" s="820"/>
      <c r="V15436" s="820"/>
      <c r="W15436" s="820"/>
      <c r="X15436" s="820"/>
      <c r="Y15436" s="820"/>
      <c r="Z15436" s="820"/>
    </row>
    <row r="15437" spans="7:26">
      <c r="G15437" s="826"/>
      <c r="H15437" s="820"/>
      <c r="J15437" s="820"/>
      <c r="K15437" s="820"/>
      <c r="L15437" s="820"/>
      <c r="M15437" s="820"/>
      <c r="N15437" s="820"/>
      <c r="O15437" s="820"/>
      <c r="P15437" s="820"/>
      <c r="Q15437" s="820"/>
      <c r="R15437" s="820"/>
      <c r="S15437" s="820"/>
      <c r="T15437" s="820"/>
      <c r="U15437" s="820"/>
      <c r="V15437" s="820"/>
      <c r="W15437" s="820"/>
      <c r="X15437" s="820"/>
      <c r="Y15437" s="820"/>
      <c r="Z15437" s="820"/>
    </row>
    <row r="15438" spans="7:26">
      <c r="G15438" s="826"/>
      <c r="H15438" s="820"/>
      <c r="J15438" s="820"/>
      <c r="K15438" s="820"/>
      <c r="L15438" s="820"/>
      <c r="M15438" s="820"/>
      <c r="N15438" s="820"/>
      <c r="O15438" s="820"/>
      <c r="P15438" s="820"/>
      <c r="Q15438" s="820"/>
      <c r="R15438" s="820"/>
      <c r="S15438" s="820"/>
      <c r="T15438" s="820"/>
      <c r="U15438" s="820"/>
      <c r="V15438" s="820"/>
      <c r="W15438" s="820"/>
      <c r="X15438" s="820"/>
      <c r="Y15438" s="820"/>
      <c r="Z15438" s="820"/>
    </row>
    <row r="15439" spans="7:26">
      <c r="G15439" s="826"/>
      <c r="H15439" s="820"/>
      <c r="J15439" s="820"/>
      <c r="K15439" s="820"/>
      <c r="L15439" s="820"/>
      <c r="M15439" s="820"/>
      <c r="N15439" s="820"/>
      <c r="O15439" s="820"/>
      <c r="P15439" s="820"/>
      <c r="Q15439" s="820"/>
      <c r="R15439" s="820"/>
      <c r="S15439" s="820"/>
      <c r="T15439" s="820"/>
      <c r="U15439" s="820"/>
      <c r="V15439" s="820"/>
      <c r="W15439" s="820"/>
      <c r="X15439" s="820"/>
      <c r="Y15439" s="820"/>
      <c r="Z15439" s="820"/>
    </row>
    <row r="15440" spans="7:26">
      <c r="G15440" s="826"/>
      <c r="H15440" s="820"/>
      <c r="J15440" s="820"/>
      <c r="K15440" s="820"/>
      <c r="L15440" s="820"/>
      <c r="M15440" s="820"/>
      <c r="N15440" s="820"/>
      <c r="O15440" s="820"/>
      <c r="P15440" s="820"/>
      <c r="Q15440" s="820"/>
      <c r="R15440" s="820"/>
      <c r="S15440" s="820"/>
      <c r="T15440" s="820"/>
      <c r="U15440" s="820"/>
      <c r="V15440" s="820"/>
      <c r="W15440" s="820"/>
      <c r="X15440" s="820"/>
      <c r="Y15440" s="820"/>
      <c r="Z15440" s="820"/>
    </row>
    <row r="15441" spans="7:26">
      <c r="G15441" s="826"/>
      <c r="H15441" s="820"/>
      <c r="J15441" s="820"/>
      <c r="K15441" s="820"/>
      <c r="L15441" s="820"/>
      <c r="M15441" s="820"/>
      <c r="N15441" s="820"/>
      <c r="O15441" s="820"/>
      <c r="P15441" s="820"/>
      <c r="Q15441" s="820"/>
      <c r="R15441" s="820"/>
      <c r="S15441" s="820"/>
      <c r="T15441" s="820"/>
      <c r="U15441" s="820"/>
      <c r="V15441" s="820"/>
      <c r="W15441" s="820"/>
      <c r="X15441" s="820"/>
      <c r="Y15441" s="820"/>
      <c r="Z15441" s="820"/>
    </row>
    <row r="15442" spans="7:26">
      <c r="G15442" s="826"/>
      <c r="H15442" s="820"/>
      <c r="J15442" s="820"/>
      <c r="K15442" s="820"/>
      <c r="L15442" s="820"/>
      <c r="M15442" s="820"/>
      <c r="N15442" s="820"/>
      <c r="O15442" s="820"/>
      <c r="P15442" s="820"/>
      <c r="Q15442" s="820"/>
      <c r="R15442" s="820"/>
      <c r="S15442" s="820"/>
      <c r="T15442" s="820"/>
      <c r="U15442" s="820"/>
      <c r="V15442" s="820"/>
      <c r="W15442" s="820"/>
      <c r="X15442" s="820"/>
      <c r="Y15442" s="820"/>
      <c r="Z15442" s="820"/>
    </row>
    <row r="15443" spans="7:26">
      <c r="G15443" s="826"/>
      <c r="H15443" s="820"/>
      <c r="J15443" s="820"/>
      <c r="K15443" s="820"/>
      <c r="L15443" s="820"/>
      <c r="M15443" s="820"/>
      <c r="N15443" s="820"/>
      <c r="O15443" s="820"/>
      <c r="P15443" s="820"/>
      <c r="Q15443" s="820"/>
      <c r="R15443" s="820"/>
      <c r="S15443" s="820"/>
      <c r="T15443" s="820"/>
      <c r="U15443" s="820"/>
      <c r="V15443" s="820"/>
      <c r="W15443" s="820"/>
      <c r="X15443" s="820"/>
      <c r="Y15443" s="820"/>
      <c r="Z15443" s="820"/>
    </row>
    <row r="15444" spans="7:26">
      <c r="G15444" s="826"/>
      <c r="H15444" s="820"/>
      <c r="J15444" s="820"/>
      <c r="K15444" s="820"/>
      <c r="L15444" s="820"/>
      <c r="M15444" s="820"/>
      <c r="N15444" s="820"/>
      <c r="O15444" s="820"/>
      <c r="P15444" s="820"/>
      <c r="Q15444" s="820"/>
      <c r="R15444" s="820"/>
      <c r="S15444" s="820"/>
      <c r="T15444" s="820"/>
      <c r="U15444" s="820"/>
      <c r="V15444" s="820"/>
      <c r="W15444" s="820"/>
      <c r="X15444" s="820"/>
      <c r="Y15444" s="820"/>
      <c r="Z15444" s="820"/>
    </row>
    <row r="15445" spans="7:26">
      <c r="G15445" s="826"/>
      <c r="H15445" s="820"/>
      <c r="J15445" s="820"/>
      <c r="K15445" s="820"/>
      <c r="L15445" s="820"/>
      <c r="M15445" s="820"/>
      <c r="N15445" s="820"/>
      <c r="O15445" s="820"/>
      <c r="P15445" s="820"/>
      <c r="Q15445" s="820"/>
      <c r="R15445" s="820"/>
      <c r="S15445" s="820"/>
      <c r="T15445" s="820"/>
      <c r="U15445" s="820"/>
      <c r="V15445" s="820"/>
      <c r="W15445" s="820"/>
      <c r="X15445" s="820"/>
      <c r="Y15445" s="820"/>
      <c r="Z15445" s="820"/>
    </row>
    <row r="15446" spans="7:26">
      <c r="G15446" s="826"/>
      <c r="H15446" s="820"/>
      <c r="J15446" s="820"/>
      <c r="K15446" s="820"/>
      <c r="L15446" s="820"/>
      <c r="M15446" s="820"/>
      <c r="N15446" s="820"/>
      <c r="O15446" s="820"/>
      <c r="P15446" s="820"/>
      <c r="Q15446" s="820"/>
      <c r="R15446" s="820"/>
      <c r="S15446" s="820"/>
      <c r="T15446" s="820"/>
      <c r="U15446" s="820"/>
      <c r="V15446" s="820"/>
      <c r="W15446" s="820"/>
      <c r="X15446" s="820"/>
      <c r="Y15446" s="820"/>
      <c r="Z15446" s="820"/>
    </row>
    <row r="15447" spans="7:26">
      <c r="G15447" s="826"/>
      <c r="H15447" s="820"/>
      <c r="J15447" s="820"/>
      <c r="K15447" s="820"/>
      <c r="L15447" s="820"/>
      <c r="M15447" s="820"/>
      <c r="N15447" s="820"/>
      <c r="O15447" s="820"/>
      <c r="P15447" s="820"/>
      <c r="Q15447" s="820"/>
      <c r="R15447" s="820"/>
      <c r="S15447" s="820"/>
      <c r="T15447" s="820"/>
      <c r="U15447" s="820"/>
      <c r="V15447" s="820"/>
      <c r="W15447" s="820"/>
      <c r="X15447" s="820"/>
      <c r="Y15447" s="820"/>
      <c r="Z15447" s="820"/>
    </row>
    <row r="15448" spans="7:26">
      <c r="G15448" s="826"/>
      <c r="H15448" s="820"/>
      <c r="J15448" s="820"/>
      <c r="K15448" s="820"/>
      <c r="L15448" s="820"/>
      <c r="M15448" s="820"/>
      <c r="N15448" s="820"/>
      <c r="O15448" s="820"/>
      <c r="P15448" s="820"/>
      <c r="Q15448" s="820"/>
      <c r="R15448" s="820"/>
      <c r="S15448" s="820"/>
      <c r="T15448" s="820"/>
      <c r="U15448" s="820"/>
      <c r="V15448" s="820"/>
      <c r="W15448" s="820"/>
      <c r="X15448" s="820"/>
      <c r="Y15448" s="820"/>
      <c r="Z15448" s="820"/>
    </row>
    <row r="15449" spans="7:26">
      <c r="G15449" s="826"/>
      <c r="H15449" s="820"/>
      <c r="J15449" s="820"/>
      <c r="K15449" s="820"/>
      <c r="L15449" s="820"/>
      <c r="M15449" s="820"/>
      <c r="N15449" s="820"/>
      <c r="O15449" s="820"/>
      <c r="P15449" s="820"/>
      <c r="Q15449" s="820"/>
      <c r="R15449" s="820"/>
      <c r="S15449" s="820"/>
      <c r="T15449" s="820"/>
      <c r="U15449" s="820"/>
      <c r="V15449" s="820"/>
      <c r="W15449" s="820"/>
      <c r="X15449" s="820"/>
      <c r="Y15449" s="820"/>
      <c r="Z15449" s="820"/>
    </row>
    <row r="15450" spans="7:26">
      <c r="G15450" s="826"/>
      <c r="H15450" s="820"/>
      <c r="J15450" s="820"/>
      <c r="K15450" s="820"/>
      <c r="L15450" s="820"/>
      <c r="M15450" s="820"/>
      <c r="N15450" s="820"/>
      <c r="O15450" s="820"/>
      <c r="P15450" s="820"/>
      <c r="Q15450" s="820"/>
      <c r="R15450" s="820"/>
      <c r="S15450" s="820"/>
      <c r="T15450" s="820"/>
      <c r="U15450" s="820"/>
      <c r="V15450" s="820"/>
      <c r="W15450" s="820"/>
      <c r="X15450" s="820"/>
      <c r="Y15450" s="820"/>
      <c r="Z15450" s="820"/>
    </row>
    <row r="15451" spans="7:26">
      <c r="G15451" s="826"/>
      <c r="H15451" s="820"/>
      <c r="J15451" s="820"/>
      <c r="K15451" s="820"/>
      <c r="L15451" s="820"/>
      <c r="M15451" s="820"/>
      <c r="N15451" s="820"/>
      <c r="O15451" s="820"/>
      <c r="P15451" s="820"/>
      <c r="Q15451" s="820"/>
      <c r="R15451" s="820"/>
      <c r="S15451" s="820"/>
      <c r="T15451" s="820"/>
      <c r="U15451" s="820"/>
      <c r="V15451" s="820"/>
      <c r="W15451" s="820"/>
      <c r="X15451" s="820"/>
      <c r="Y15451" s="820"/>
      <c r="Z15451" s="820"/>
    </row>
    <row r="15452" spans="7:26">
      <c r="G15452" s="826"/>
      <c r="H15452" s="820"/>
      <c r="J15452" s="820"/>
      <c r="K15452" s="820"/>
      <c r="L15452" s="820"/>
      <c r="M15452" s="820"/>
      <c r="N15452" s="820"/>
      <c r="O15452" s="820"/>
      <c r="P15452" s="820"/>
      <c r="Q15452" s="820"/>
      <c r="R15452" s="820"/>
      <c r="S15452" s="820"/>
      <c r="T15452" s="820"/>
      <c r="U15452" s="820"/>
      <c r="V15452" s="820"/>
      <c r="W15452" s="820"/>
      <c r="X15452" s="820"/>
      <c r="Y15452" s="820"/>
      <c r="Z15452" s="820"/>
    </row>
    <row r="15453" spans="7:26">
      <c r="G15453" s="826"/>
      <c r="H15453" s="820"/>
      <c r="J15453" s="820"/>
      <c r="K15453" s="820"/>
      <c r="L15453" s="820"/>
      <c r="M15453" s="820"/>
      <c r="N15453" s="820"/>
      <c r="O15453" s="820"/>
      <c r="P15453" s="820"/>
      <c r="Q15453" s="820"/>
      <c r="R15453" s="820"/>
      <c r="S15453" s="820"/>
      <c r="T15453" s="820"/>
      <c r="U15453" s="820"/>
      <c r="V15453" s="820"/>
      <c r="W15453" s="820"/>
      <c r="X15453" s="820"/>
      <c r="Y15453" s="820"/>
      <c r="Z15453" s="820"/>
    </row>
    <row r="15454" spans="7:26">
      <c r="G15454" s="826"/>
      <c r="H15454" s="820"/>
      <c r="J15454" s="820"/>
      <c r="K15454" s="820"/>
      <c r="L15454" s="820"/>
      <c r="M15454" s="820"/>
      <c r="N15454" s="820"/>
      <c r="O15454" s="820"/>
      <c r="P15454" s="820"/>
      <c r="Q15454" s="820"/>
      <c r="R15454" s="820"/>
      <c r="S15454" s="820"/>
      <c r="T15454" s="820"/>
      <c r="U15454" s="820"/>
      <c r="V15454" s="820"/>
      <c r="W15454" s="820"/>
      <c r="X15454" s="820"/>
      <c r="Y15454" s="820"/>
      <c r="Z15454" s="820"/>
    </row>
    <row r="15455" spans="7:26">
      <c r="G15455" s="826"/>
      <c r="H15455" s="820"/>
      <c r="J15455" s="820"/>
      <c r="K15455" s="820"/>
      <c r="L15455" s="820"/>
      <c r="M15455" s="820"/>
      <c r="N15455" s="820"/>
      <c r="O15455" s="820"/>
      <c r="P15455" s="820"/>
      <c r="Q15455" s="820"/>
      <c r="R15455" s="820"/>
      <c r="S15455" s="820"/>
      <c r="T15455" s="820"/>
      <c r="U15455" s="820"/>
      <c r="V15455" s="820"/>
      <c r="W15455" s="820"/>
      <c r="X15455" s="820"/>
      <c r="Y15455" s="820"/>
      <c r="Z15455" s="820"/>
    </row>
    <row r="15456" spans="7:26">
      <c r="G15456" s="826"/>
      <c r="H15456" s="820"/>
      <c r="J15456" s="820"/>
      <c r="K15456" s="820"/>
      <c r="L15456" s="820"/>
      <c r="M15456" s="820"/>
      <c r="N15456" s="820"/>
      <c r="O15456" s="820"/>
      <c r="P15456" s="820"/>
      <c r="Q15456" s="820"/>
      <c r="R15456" s="820"/>
      <c r="S15456" s="820"/>
      <c r="T15456" s="820"/>
      <c r="U15456" s="820"/>
      <c r="V15456" s="820"/>
      <c r="W15456" s="820"/>
      <c r="X15456" s="820"/>
      <c r="Y15456" s="820"/>
      <c r="Z15456" s="820"/>
    </row>
    <row r="15457" spans="7:26">
      <c r="G15457" s="826"/>
      <c r="H15457" s="820"/>
      <c r="J15457" s="820"/>
      <c r="K15457" s="820"/>
      <c r="L15457" s="820"/>
      <c r="M15457" s="820"/>
      <c r="N15457" s="820"/>
      <c r="O15457" s="820"/>
      <c r="P15457" s="820"/>
      <c r="Q15457" s="820"/>
      <c r="R15457" s="820"/>
      <c r="S15457" s="820"/>
      <c r="T15457" s="820"/>
      <c r="U15457" s="820"/>
      <c r="V15457" s="820"/>
      <c r="W15457" s="820"/>
      <c r="X15457" s="820"/>
      <c r="Y15457" s="820"/>
      <c r="Z15457" s="820"/>
    </row>
    <row r="15458" spans="7:26">
      <c r="G15458" s="826"/>
      <c r="H15458" s="820"/>
      <c r="J15458" s="820"/>
      <c r="K15458" s="820"/>
      <c r="L15458" s="820"/>
      <c r="M15458" s="820"/>
      <c r="N15458" s="820"/>
      <c r="O15458" s="820"/>
      <c r="P15458" s="820"/>
      <c r="Q15458" s="820"/>
      <c r="R15458" s="820"/>
      <c r="S15458" s="820"/>
      <c r="T15458" s="820"/>
      <c r="U15458" s="820"/>
      <c r="V15458" s="820"/>
      <c r="W15458" s="820"/>
      <c r="X15458" s="820"/>
      <c r="Y15458" s="820"/>
      <c r="Z15458" s="820"/>
    </row>
    <row r="15459" spans="7:26">
      <c r="G15459" s="826"/>
      <c r="H15459" s="820"/>
      <c r="J15459" s="820"/>
      <c r="K15459" s="820"/>
      <c r="L15459" s="820"/>
      <c r="M15459" s="820"/>
      <c r="N15459" s="820"/>
      <c r="O15459" s="820"/>
      <c r="P15459" s="820"/>
      <c r="Q15459" s="820"/>
      <c r="R15459" s="820"/>
      <c r="S15459" s="820"/>
      <c r="T15459" s="820"/>
      <c r="U15459" s="820"/>
      <c r="V15459" s="820"/>
      <c r="W15459" s="820"/>
      <c r="X15459" s="820"/>
      <c r="Y15459" s="820"/>
      <c r="Z15459" s="820"/>
    </row>
    <row r="15460" spans="7:26">
      <c r="G15460" s="826"/>
      <c r="H15460" s="820"/>
      <c r="J15460" s="820"/>
      <c r="K15460" s="820"/>
      <c r="L15460" s="820"/>
      <c r="M15460" s="820"/>
      <c r="N15460" s="820"/>
      <c r="O15460" s="820"/>
      <c r="P15460" s="820"/>
      <c r="Q15460" s="820"/>
      <c r="R15460" s="820"/>
      <c r="S15460" s="820"/>
      <c r="T15460" s="820"/>
      <c r="U15460" s="820"/>
      <c r="V15460" s="820"/>
      <c r="W15460" s="820"/>
      <c r="X15460" s="820"/>
      <c r="Y15460" s="820"/>
      <c r="Z15460" s="820"/>
    </row>
    <row r="15461" spans="7:26">
      <c r="G15461" s="826"/>
      <c r="H15461" s="820"/>
      <c r="J15461" s="820"/>
      <c r="K15461" s="820"/>
      <c r="L15461" s="820"/>
      <c r="M15461" s="820"/>
      <c r="N15461" s="820"/>
      <c r="O15461" s="820"/>
      <c r="P15461" s="820"/>
      <c r="Q15461" s="820"/>
      <c r="R15461" s="820"/>
      <c r="S15461" s="820"/>
      <c r="T15461" s="820"/>
      <c r="U15461" s="820"/>
      <c r="V15461" s="820"/>
      <c r="W15461" s="820"/>
      <c r="X15461" s="820"/>
      <c r="Y15461" s="820"/>
      <c r="Z15461" s="820"/>
    </row>
    <row r="15462" spans="7:26">
      <c r="G15462" s="826"/>
      <c r="H15462" s="820"/>
      <c r="J15462" s="820"/>
      <c r="K15462" s="820"/>
      <c r="L15462" s="820"/>
      <c r="M15462" s="820"/>
      <c r="N15462" s="820"/>
      <c r="O15462" s="820"/>
      <c r="P15462" s="820"/>
      <c r="Q15462" s="820"/>
      <c r="R15462" s="820"/>
      <c r="S15462" s="820"/>
      <c r="T15462" s="820"/>
      <c r="U15462" s="820"/>
      <c r="V15462" s="820"/>
      <c r="W15462" s="820"/>
      <c r="X15462" s="820"/>
      <c r="Y15462" s="820"/>
      <c r="Z15462" s="820"/>
    </row>
    <row r="15463" spans="7:26">
      <c r="G15463" s="826"/>
      <c r="H15463" s="820"/>
      <c r="J15463" s="820"/>
      <c r="K15463" s="820"/>
      <c r="L15463" s="820"/>
      <c r="M15463" s="820"/>
      <c r="N15463" s="820"/>
      <c r="O15463" s="820"/>
      <c r="P15463" s="820"/>
      <c r="Q15463" s="820"/>
      <c r="R15463" s="820"/>
      <c r="S15463" s="820"/>
      <c r="T15463" s="820"/>
      <c r="U15463" s="820"/>
      <c r="V15463" s="820"/>
      <c r="W15463" s="820"/>
      <c r="X15463" s="820"/>
      <c r="Y15463" s="820"/>
      <c r="Z15463" s="820"/>
    </row>
    <row r="15464" spans="7:26">
      <c r="G15464" s="826"/>
      <c r="H15464" s="820"/>
      <c r="J15464" s="820"/>
      <c r="K15464" s="820"/>
      <c r="L15464" s="820"/>
      <c r="M15464" s="820"/>
      <c r="N15464" s="820"/>
      <c r="O15464" s="820"/>
      <c r="P15464" s="820"/>
      <c r="Q15464" s="820"/>
      <c r="R15464" s="820"/>
      <c r="S15464" s="820"/>
      <c r="T15464" s="820"/>
      <c r="U15464" s="820"/>
      <c r="V15464" s="820"/>
      <c r="W15464" s="820"/>
      <c r="X15464" s="820"/>
      <c r="Y15464" s="820"/>
      <c r="Z15464" s="820"/>
    </row>
    <row r="15465" spans="7:26">
      <c r="G15465" s="826"/>
      <c r="H15465" s="820"/>
      <c r="J15465" s="820"/>
      <c r="K15465" s="820"/>
      <c r="L15465" s="820"/>
      <c r="M15465" s="820"/>
      <c r="N15465" s="820"/>
      <c r="O15465" s="820"/>
      <c r="P15465" s="820"/>
      <c r="Q15465" s="820"/>
      <c r="R15465" s="820"/>
      <c r="S15465" s="820"/>
      <c r="T15465" s="820"/>
      <c r="U15465" s="820"/>
      <c r="V15465" s="820"/>
      <c r="W15465" s="820"/>
      <c r="X15465" s="820"/>
      <c r="Y15465" s="820"/>
      <c r="Z15465" s="820"/>
    </row>
    <row r="15466" spans="7:26">
      <c r="G15466" s="826"/>
      <c r="H15466" s="820"/>
      <c r="J15466" s="820"/>
      <c r="K15466" s="820"/>
      <c r="L15466" s="820"/>
      <c r="M15466" s="820"/>
      <c r="N15466" s="820"/>
      <c r="O15466" s="820"/>
      <c r="P15466" s="820"/>
      <c r="Q15466" s="820"/>
      <c r="R15466" s="820"/>
      <c r="S15466" s="820"/>
      <c r="T15466" s="820"/>
      <c r="U15466" s="820"/>
      <c r="V15466" s="820"/>
      <c r="W15466" s="820"/>
      <c r="X15466" s="820"/>
      <c r="Y15466" s="820"/>
      <c r="Z15466" s="820"/>
    </row>
    <row r="15467" spans="7:26">
      <c r="G15467" s="826"/>
      <c r="H15467" s="820"/>
      <c r="J15467" s="820"/>
      <c r="K15467" s="820"/>
      <c r="L15467" s="820"/>
      <c r="M15467" s="820"/>
      <c r="N15467" s="820"/>
      <c r="O15467" s="820"/>
      <c r="P15467" s="820"/>
      <c r="Q15467" s="820"/>
      <c r="R15467" s="820"/>
      <c r="S15467" s="820"/>
      <c r="T15467" s="820"/>
      <c r="U15467" s="820"/>
      <c r="V15467" s="820"/>
      <c r="W15467" s="820"/>
      <c r="X15467" s="820"/>
      <c r="Y15467" s="820"/>
      <c r="Z15467" s="820"/>
    </row>
    <row r="15468" spans="7:26">
      <c r="G15468" s="826"/>
      <c r="H15468" s="820"/>
      <c r="J15468" s="820"/>
      <c r="K15468" s="820"/>
      <c r="L15468" s="820"/>
      <c r="M15468" s="820"/>
      <c r="N15468" s="820"/>
      <c r="O15468" s="820"/>
      <c r="P15468" s="820"/>
      <c r="Q15468" s="820"/>
      <c r="R15468" s="820"/>
      <c r="S15468" s="820"/>
      <c r="T15468" s="820"/>
      <c r="U15468" s="820"/>
      <c r="V15468" s="820"/>
      <c r="W15468" s="820"/>
      <c r="X15468" s="820"/>
      <c r="Y15468" s="820"/>
      <c r="Z15468" s="820"/>
    </row>
    <row r="15469" spans="7:26">
      <c r="G15469" s="826"/>
      <c r="H15469" s="820"/>
      <c r="J15469" s="820"/>
      <c r="K15469" s="820"/>
      <c r="L15469" s="820"/>
      <c r="M15469" s="820"/>
      <c r="N15469" s="820"/>
      <c r="O15469" s="820"/>
      <c r="P15469" s="820"/>
      <c r="Q15469" s="820"/>
      <c r="R15469" s="820"/>
      <c r="S15469" s="820"/>
      <c r="T15469" s="820"/>
      <c r="U15469" s="820"/>
      <c r="V15469" s="820"/>
      <c r="W15469" s="820"/>
      <c r="X15469" s="820"/>
      <c r="Y15469" s="820"/>
      <c r="Z15469" s="820"/>
    </row>
    <row r="15470" spans="7:26">
      <c r="G15470" s="826"/>
      <c r="H15470" s="820"/>
      <c r="J15470" s="820"/>
      <c r="K15470" s="820"/>
      <c r="L15470" s="820"/>
      <c r="M15470" s="820"/>
      <c r="N15470" s="820"/>
      <c r="O15470" s="820"/>
      <c r="P15470" s="820"/>
      <c r="Q15470" s="820"/>
      <c r="R15470" s="820"/>
      <c r="S15470" s="820"/>
      <c r="T15470" s="820"/>
      <c r="U15470" s="820"/>
      <c r="V15470" s="820"/>
      <c r="W15470" s="820"/>
      <c r="X15470" s="820"/>
      <c r="Y15470" s="820"/>
      <c r="Z15470" s="820"/>
    </row>
    <row r="15471" spans="7:26">
      <c r="G15471" s="826"/>
      <c r="H15471" s="820"/>
      <c r="J15471" s="820"/>
      <c r="K15471" s="820"/>
      <c r="L15471" s="820"/>
      <c r="M15471" s="820"/>
      <c r="N15471" s="820"/>
      <c r="O15471" s="820"/>
      <c r="P15471" s="820"/>
      <c r="Q15471" s="820"/>
      <c r="R15471" s="820"/>
      <c r="S15471" s="820"/>
      <c r="T15471" s="820"/>
      <c r="U15471" s="820"/>
      <c r="V15471" s="820"/>
      <c r="W15471" s="820"/>
      <c r="X15471" s="820"/>
      <c r="Y15471" s="820"/>
      <c r="Z15471" s="820"/>
    </row>
    <row r="15472" spans="7:26">
      <c r="G15472" s="826"/>
      <c r="H15472" s="820"/>
      <c r="J15472" s="820"/>
      <c r="K15472" s="820"/>
      <c r="L15472" s="820"/>
      <c r="M15472" s="820"/>
      <c r="N15472" s="820"/>
      <c r="O15472" s="820"/>
      <c r="P15472" s="820"/>
      <c r="Q15472" s="820"/>
      <c r="R15472" s="820"/>
      <c r="S15472" s="820"/>
      <c r="T15472" s="820"/>
      <c r="U15472" s="820"/>
      <c r="V15472" s="820"/>
      <c r="W15472" s="820"/>
      <c r="X15472" s="820"/>
      <c r="Y15472" s="820"/>
      <c r="Z15472" s="820"/>
    </row>
    <row r="15473" spans="7:26">
      <c r="G15473" s="826"/>
      <c r="H15473" s="820"/>
      <c r="J15473" s="820"/>
      <c r="K15473" s="820"/>
      <c r="L15473" s="820"/>
      <c r="M15473" s="820"/>
      <c r="N15473" s="820"/>
      <c r="O15473" s="820"/>
      <c r="P15473" s="820"/>
      <c r="Q15473" s="820"/>
      <c r="R15473" s="820"/>
      <c r="S15473" s="820"/>
      <c r="T15473" s="820"/>
      <c r="U15473" s="820"/>
      <c r="V15473" s="820"/>
      <c r="W15473" s="820"/>
      <c r="X15473" s="820"/>
      <c r="Y15473" s="820"/>
      <c r="Z15473" s="820"/>
    </row>
    <row r="15474" spans="7:26">
      <c r="G15474" s="826"/>
      <c r="H15474" s="820"/>
      <c r="J15474" s="820"/>
      <c r="K15474" s="820"/>
      <c r="L15474" s="820"/>
      <c r="M15474" s="820"/>
      <c r="N15474" s="820"/>
      <c r="O15474" s="820"/>
      <c r="P15474" s="820"/>
      <c r="Q15474" s="820"/>
      <c r="R15474" s="820"/>
      <c r="S15474" s="820"/>
      <c r="T15474" s="820"/>
      <c r="U15474" s="820"/>
      <c r="V15474" s="820"/>
      <c r="W15474" s="820"/>
      <c r="X15474" s="820"/>
      <c r="Y15474" s="820"/>
      <c r="Z15474" s="820"/>
    </row>
    <row r="15475" spans="7:26">
      <c r="G15475" s="826"/>
      <c r="H15475" s="820"/>
      <c r="J15475" s="820"/>
      <c r="K15475" s="820"/>
      <c r="L15475" s="820"/>
      <c r="M15475" s="820"/>
      <c r="N15475" s="820"/>
      <c r="O15475" s="820"/>
      <c r="P15475" s="820"/>
      <c r="Q15475" s="820"/>
      <c r="R15475" s="820"/>
      <c r="S15475" s="820"/>
      <c r="T15475" s="820"/>
      <c r="U15475" s="820"/>
      <c r="V15475" s="820"/>
      <c r="W15475" s="820"/>
      <c r="X15475" s="820"/>
      <c r="Y15475" s="820"/>
      <c r="Z15475" s="820"/>
    </row>
    <row r="15476" spans="7:26">
      <c r="G15476" s="826"/>
      <c r="H15476" s="820"/>
      <c r="J15476" s="820"/>
      <c r="K15476" s="820"/>
      <c r="L15476" s="820"/>
      <c r="M15476" s="820"/>
      <c r="N15476" s="820"/>
      <c r="O15476" s="820"/>
      <c r="P15476" s="820"/>
      <c r="Q15476" s="820"/>
      <c r="R15476" s="820"/>
      <c r="S15476" s="820"/>
      <c r="T15476" s="820"/>
      <c r="U15476" s="820"/>
      <c r="V15476" s="820"/>
      <c r="W15476" s="820"/>
      <c r="X15476" s="820"/>
      <c r="Y15476" s="820"/>
      <c r="Z15476" s="820"/>
    </row>
    <row r="15477" spans="7:26">
      <c r="G15477" s="826"/>
      <c r="H15477" s="820"/>
      <c r="J15477" s="820"/>
      <c r="K15477" s="820"/>
      <c r="L15477" s="820"/>
      <c r="M15477" s="820"/>
      <c r="N15477" s="820"/>
      <c r="O15477" s="820"/>
      <c r="P15477" s="820"/>
      <c r="Q15477" s="820"/>
      <c r="R15477" s="820"/>
      <c r="S15477" s="820"/>
      <c r="T15477" s="820"/>
      <c r="U15477" s="820"/>
      <c r="V15477" s="820"/>
      <c r="W15477" s="820"/>
      <c r="X15477" s="820"/>
      <c r="Y15477" s="820"/>
      <c r="Z15477" s="820"/>
    </row>
    <row r="15478" spans="7:26">
      <c r="G15478" s="826"/>
      <c r="H15478" s="820"/>
      <c r="J15478" s="820"/>
      <c r="K15478" s="820"/>
      <c r="L15478" s="820"/>
      <c r="M15478" s="820"/>
      <c r="N15478" s="820"/>
      <c r="O15478" s="820"/>
      <c r="P15478" s="820"/>
      <c r="Q15478" s="820"/>
      <c r="R15478" s="820"/>
      <c r="S15478" s="820"/>
      <c r="T15478" s="820"/>
      <c r="U15478" s="820"/>
      <c r="V15478" s="820"/>
      <c r="W15478" s="820"/>
      <c r="X15478" s="820"/>
      <c r="Y15478" s="820"/>
      <c r="Z15478" s="820"/>
    </row>
    <row r="15479" spans="7:26">
      <c r="G15479" s="826"/>
      <c r="H15479" s="820"/>
      <c r="J15479" s="820"/>
      <c r="K15479" s="820"/>
      <c r="L15479" s="820"/>
      <c r="M15479" s="820"/>
      <c r="N15479" s="820"/>
      <c r="O15479" s="820"/>
      <c r="P15479" s="820"/>
      <c r="Q15479" s="820"/>
      <c r="R15479" s="820"/>
      <c r="S15479" s="820"/>
      <c r="T15479" s="820"/>
      <c r="U15479" s="820"/>
      <c r="V15479" s="820"/>
      <c r="W15479" s="820"/>
      <c r="X15479" s="820"/>
      <c r="Y15479" s="820"/>
      <c r="Z15479" s="820"/>
    </row>
    <row r="15480" spans="7:26">
      <c r="G15480" s="826"/>
      <c r="H15480" s="820"/>
      <c r="J15480" s="820"/>
      <c r="K15480" s="820"/>
      <c r="L15480" s="820"/>
      <c r="M15480" s="820"/>
      <c r="N15480" s="820"/>
      <c r="O15480" s="820"/>
      <c r="P15480" s="820"/>
      <c r="Q15480" s="820"/>
      <c r="R15480" s="820"/>
      <c r="S15480" s="820"/>
      <c r="T15480" s="820"/>
      <c r="U15480" s="820"/>
      <c r="V15480" s="820"/>
      <c r="W15480" s="820"/>
      <c r="X15480" s="820"/>
      <c r="Y15480" s="820"/>
      <c r="Z15480" s="820"/>
    </row>
    <row r="15481" spans="7:26">
      <c r="G15481" s="826"/>
      <c r="H15481" s="820"/>
      <c r="J15481" s="820"/>
      <c r="K15481" s="820"/>
      <c r="L15481" s="820"/>
      <c r="M15481" s="820"/>
      <c r="N15481" s="820"/>
      <c r="O15481" s="820"/>
      <c r="P15481" s="820"/>
      <c r="Q15481" s="820"/>
      <c r="R15481" s="820"/>
      <c r="S15481" s="820"/>
      <c r="T15481" s="820"/>
      <c r="U15481" s="820"/>
      <c r="V15481" s="820"/>
      <c r="W15481" s="820"/>
      <c r="X15481" s="820"/>
      <c r="Y15481" s="820"/>
      <c r="Z15481" s="820"/>
    </row>
    <row r="15482" spans="7:26">
      <c r="G15482" s="826"/>
      <c r="H15482" s="820"/>
      <c r="J15482" s="820"/>
      <c r="K15482" s="820"/>
      <c r="L15482" s="820"/>
      <c r="M15482" s="820"/>
      <c r="N15482" s="820"/>
      <c r="O15482" s="820"/>
      <c r="P15482" s="820"/>
      <c r="Q15482" s="820"/>
      <c r="R15482" s="820"/>
      <c r="S15482" s="820"/>
      <c r="T15482" s="820"/>
      <c r="U15482" s="820"/>
      <c r="V15482" s="820"/>
      <c r="W15482" s="820"/>
      <c r="X15482" s="820"/>
      <c r="Y15482" s="820"/>
      <c r="Z15482" s="820"/>
    </row>
    <row r="15483" spans="7:26">
      <c r="G15483" s="826"/>
      <c r="H15483" s="820"/>
      <c r="J15483" s="820"/>
      <c r="K15483" s="820"/>
      <c r="L15483" s="820"/>
      <c r="M15483" s="820"/>
      <c r="N15483" s="820"/>
      <c r="O15483" s="820"/>
      <c r="P15483" s="820"/>
      <c r="Q15483" s="820"/>
      <c r="R15483" s="820"/>
      <c r="S15483" s="820"/>
      <c r="T15483" s="820"/>
      <c r="U15483" s="820"/>
      <c r="V15483" s="820"/>
      <c r="W15483" s="820"/>
      <c r="X15483" s="820"/>
      <c r="Y15483" s="820"/>
      <c r="Z15483" s="820"/>
    </row>
    <row r="15484" spans="7:26">
      <c r="G15484" s="826"/>
      <c r="H15484" s="820"/>
      <c r="J15484" s="820"/>
      <c r="K15484" s="820"/>
      <c r="L15484" s="820"/>
      <c r="M15484" s="820"/>
      <c r="N15484" s="820"/>
      <c r="O15484" s="820"/>
      <c r="P15484" s="820"/>
      <c r="Q15484" s="820"/>
      <c r="R15484" s="820"/>
      <c r="S15484" s="820"/>
      <c r="T15484" s="820"/>
      <c r="U15484" s="820"/>
      <c r="V15484" s="820"/>
      <c r="W15484" s="820"/>
      <c r="X15484" s="820"/>
      <c r="Y15484" s="820"/>
      <c r="Z15484" s="820"/>
    </row>
    <row r="15485" spans="7:26">
      <c r="G15485" s="826"/>
      <c r="H15485" s="820"/>
      <c r="J15485" s="820"/>
      <c r="K15485" s="820"/>
      <c r="L15485" s="820"/>
      <c r="M15485" s="820"/>
      <c r="N15485" s="820"/>
      <c r="O15485" s="820"/>
      <c r="P15485" s="820"/>
      <c r="Q15485" s="820"/>
      <c r="R15485" s="820"/>
      <c r="S15485" s="820"/>
      <c r="T15485" s="820"/>
      <c r="U15485" s="820"/>
      <c r="V15485" s="820"/>
      <c r="W15485" s="820"/>
      <c r="X15485" s="820"/>
      <c r="Y15485" s="820"/>
      <c r="Z15485" s="820"/>
    </row>
    <row r="15486" spans="7:26">
      <c r="G15486" s="826"/>
      <c r="H15486" s="820"/>
      <c r="J15486" s="820"/>
      <c r="K15486" s="820"/>
      <c r="L15486" s="820"/>
      <c r="M15486" s="820"/>
      <c r="N15486" s="820"/>
      <c r="O15486" s="820"/>
      <c r="P15486" s="820"/>
      <c r="Q15486" s="820"/>
      <c r="R15486" s="820"/>
      <c r="S15486" s="820"/>
      <c r="T15486" s="820"/>
      <c r="U15486" s="820"/>
      <c r="V15486" s="820"/>
      <c r="W15486" s="820"/>
      <c r="X15486" s="820"/>
      <c r="Y15486" s="820"/>
      <c r="Z15486" s="820"/>
    </row>
    <row r="15487" spans="7:26">
      <c r="G15487" s="826"/>
      <c r="H15487" s="820"/>
      <c r="J15487" s="820"/>
      <c r="K15487" s="820"/>
      <c r="L15487" s="820"/>
      <c r="M15487" s="820"/>
      <c r="N15487" s="820"/>
      <c r="O15487" s="820"/>
      <c r="P15487" s="820"/>
      <c r="Q15487" s="820"/>
      <c r="R15487" s="820"/>
      <c r="S15487" s="820"/>
      <c r="T15487" s="820"/>
      <c r="U15487" s="820"/>
      <c r="V15487" s="820"/>
      <c r="W15487" s="820"/>
      <c r="X15487" s="820"/>
      <c r="Y15487" s="820"/>
      <c r="Z15487" s="820"/>
    </row>
    <row r="15488" spans="7:26">
      <c r="G15488" s="826"/>
      <c r="H15488" s="820"/>
      <c r="J15488" s="820"/>
      <c r="K15488" s="820"/>
      <c r="L15488" s="820"/>
      <c r="M15488" s="820"/>
      <c r="N15488" s="820"/>
      <c r="O15488" s="820"/>
      <c r="P15488" s="820"/>
      <c r="Q15488" s="820"/>
      <c r="R15488" s="820"/>
      <c r="S15488" s="820"/>
      <c r="T15488" s="820"/>
      <c r="U15488" s="820"/>
      <c r="V15488" s="820"/>
      <c r="W15488" s="820"/>
      <c r="X15488" s="820"/>
      <c r="Y15488" s="820"/>
      <c r="Z15488" s="820"/>
    </row>
    <row r="15489" spans="7:26">
      <c r="G15489" s="826"/>
      <c r="H15489" s="820"/>
      <c r="J15489" s="820"/>
      <c r="K15489" s="820"/>
      <c r="L15489" s="820"/>
      <c r="M15489" s="820"/>
      <c r="N15489" s="820"/>
      <c r="O15489" s="820"/>
      <c r="P15489" s="820"/>
      <c r="Q15489" s="820"/>
      <c r="R15489" s="820"/>
      <c r="S15489" s="820"/>
      <c r="T15489" s="820"/>
      <c r="U15489" s="820"/>
      <c r="V15489" s="820"/>
      <c r="W15489" s="820"/>
      <c r="X15489" s="820"/>
      <c r="Y15489" s="820"/>
      <c r="Z15489" s="820"/>
    </row>
    <row r="15490" spans="7:26">
      <c r="G15490" s="826"/>
      <c r="H15490" s="820"/>
      <c r="J15490" s="820"/>
      <c r="K15490" s="820"/>
      <c r="L15490" s="820"/>
      <c r="M15490" s="820"/>
      <c r="N15490" s="820"/>
      <c r="O15490" s="820"/>
      <c r="P15490" s="820"/>
      <c r="Q15490" s="820"/>
      <c r="R15490" s="820"/>
      <c r="S15490" s="820"/>
      <c r="T15490" s="820"/>
      <c r="U15490" s="820"/>
      <c r="V15490" s="820"/>
      <c r="W15490" s="820"/>
      <c r="X15490" s="820"/>
      <c r="Y15490" s="820"/>
      <c r="Z15490" s="820"/>
    </row>
    <row r="15491" spans="7:26">
      <c r="G15491" s="826"/>
      <c r="H15491" s="820"/>
      <c r="J15491" s="820"/>
      <c r="K15491" s="820"/>
      <c r="L15491" s="820"/>
      <c r="M15491" s="820"/>
      <c r="N15491" s="820"/>
      <c r="O15491" s="820"/>
      <c r="P15491" s="820"/>
      <c r="Q15491" s="820"/>
      <c r="R15491" s="820"/>
      <c r="S15491" s="820"/>
      <c r="T15491" s="820"/>
      <c r="U15491" s="820"/>
      <c r="V15491" s="820"/>
      <c r="W15491" s="820"/>
      <c r="X15491" s="820"/>
      <c r="Y15491" s="820"/>
      <c r="Z15491" s="820"/>
    </row>
    <row r="15492" spans="7:26">
      <c r="G15492" s="826"/>
      <c r="H15492" s="820"/>
      <c r="J15492" s="820"/>
      <c r="K15492" s="820"/>
      <c r="L15492" s="820"/>
      <c r="M15492" s="820"/>
      <c r="N15492" s="820"/>
      <c r="O15492" s="820"/>
      <c r="P15492" s="820"/>
      <c r="Q15492" s="820"/>
      <c r="R15492" s="820"/>
      <c r="S15492" s="820"/>
      <c r="T15492" s="820"/>
      <c r="U15492" s="820"/>
      <c r="V15492" s="820"/>
      <c r="W15492" s="820"/>
      <c r="X15492" s="820"/>
      <c r="Y15492" s="820"/>
      <c r="Z15492" s="820"/>
    </row>
    <row r="15493" spans="7:26">
      <c r="G15493" s="826"/>
      <c r="H15493" s="820"/>
      <c r="J15493" s="820"/>
      <c r="K15493" s="820"/>
      <c r="L15493" s="820"/>
      <c r="M15493" s="820"/>
      <c r="N15493" s="820"/>
      <c r="O15493" s="820"/>
      <c r="P15493" s="820"/>
      <c r="Q15493" s="820"/>
      <c r="R15493" s="820"/>
      <c r="S15493" s="820"/>
      <c r="T15493" s="820"/>
      <c r="U15493" s="820"/>
      <c r="V15493" s="820"/>
      <c r="W15493" s="820"/>
      <c r="X15493" s="820"/>
      <c r="Y15493" s="820"/>
      <c r="Z15493" s="820"/>
    </row>
    <row r="15494" spans="7:26">
      <c r="G15494" s="826"/>
      <c r="H15494" s="820"/>
      <c r="J15494" s="820"/>
      <c r="K15494" s="820"/>
      <c r="L15494" s="820"/>
      <c r="M15494" s="820"/>
      <c r="N15494" s="820"/>
      <c r="O15494" s="820"/>
      <c r="P15494" s="820"/>
      <c r="Q15494" s="820"/>
      <c r="R15494" s="820"/>
      <c r="S15494" s="820"/>
      <c r="T15494" s="820"/>
      <c r="U15494" s="820"/>
      <c r="V15494" s="820"/>
      <c r="W15494" s="820"/>
      <c r="X15494" s="820"/>
      <c r="Y15494" s="820"/>
      <c r="Z15494" s="820"/>
    </row>
    <row r="15495" spans="7:26">
      <c r="G15495" s="826"/>
      <c r="H15495" s="820"/>
      <c r="J15495" s="820"/>
      <c r="K15495" s="820"/>
      <c r="L15495" s="820"/>
      <c r="M15495" s="820"/>
      <c r="N15495" s="820"/>
      <c r="O15495" s="820"/>
      <c r="P15495" s="820"/>
      <c r="Q15495" s="820"/>
      <c r="R15495" s="820"/>
      <c r="S15495" s="820"/>
      <c r="T15495" s="820"/>
      <c r="U15495" s="820"/>
      <c r="V15495" s="820"/>
      <c r="W15495" s="820"/>
      <c r="X15495" s="820"/>
      <c r="Y15495" s="820"/>
      <c r="Z15495" s="820"/>
    </row>
    <row r="15496" spans="7:26">
      <c r="G15496" s="826"/>
      <c r="H15496" s="820"/>
      <c r="J15496" s="820"/>
      <c r="K15496" s="820"/>
      <c r="L15496" s="820"/>
      <c r="M15496" s="820"/>
      <c r="N15496" s="820"/>
      <c r="O15496" s="820"/>
      <c r="P15496" s="820"/>
      <c r="Q15496" s="820"/>
      <c r="R15496" s="820"/>
      <c r="S15496" s="820"/>
      <c r="T15496" s="820"/>
      <c r="U15496" s="820"/>
      <c r="V15496" s="820"/>
      <c r="W15496" s="820"/>
      <c r="X15496" s="820"/>
      <c r="Y15496" s="820"/>
      <c r="Z15496" s="820"/>
    </row>
    <row r="15497" spans="7:26">
      <c r="G15497" s="826"/>
      <c r="H15497" s="820"/>
      <c r="J15497" s="820"/>
      <c r="K15497" s="820"/>
      <c r="L15497" s="820"/>
      <c r="M15497" s="820"/>
      <c r="N15497" s="820"/>
      <c r="O15497" s="820"/>
      <c r="P15497" s="820"/>
      <c r="Q15497" s="820"/>
      <c r="R15497" s="820"/>
      <c r="S15497" s="820"/>
      <c r="T15497" s="820"/>
      <c r="U15497" s="820"/>
      <c r="V15497" s="820"/>
      <c r="W15497" s="820"/>
      <c r="X15497" s="820"/>
      <c r="Y15497" s="820"/>
      <c r="Z15497" s="820"/>
    </row>
    <row r="15498" spans="7:26">
      <c r="G15498" s="826"/>
      <c r="H15498" s="820"/>
      <c r="J15498" s="820"/>
      <c r="K15498" s="820"/>
      <c r="L15498" s="820"/>
      <c r="M15498" s="820"/>
      <c r="N15498" s="820"/>
      <c r="O15498" s="820"/>
      <c r="P15498" s="820"/>
      <c r="Q15498" s="820"/>
      <c r="R15498" s="820"/>
      <c r="S15498" s="820"/>
      <c r="T15498" s="820"/>
      <c r="U15498" s="820"/>
      <c r="V15498" s="820"/>
      <c r="W15498" s="820"/>
      <c r="X15498" s="820"/>
      <c r="Y15498" s="820"/>
      <c r="Z15498" s="820"/>
    </row>
    <row r="15499" spans="7:26">
      <c r="G15499" s="826"/>
      <c r="H15499" s="820"/>
      <c r="J15499" s="820"/>
      <c r="K15499" s="820"/>
      <c r="L15499" s="820"/>
      <c r="M15499" s="820"/>
      <c r="N15499" s="820"/>
      <c r="O15499" s="820"/>
      <c r="P15499" s="820"/>
      <c r="Q15499" s="820"/>
      <c r="R15499" s="820"/>
      <c r="S15499" s="820"/>
      <c r="T15499" s="820"/>
      <c r="U15499" s="820"/>
      <c r="V15499" s="820"/>
      <c r="W15499" s="820"/>
      <c r="X15499" s="820"/>
      <c r="Y15499" s="820"/>
      <c r="Z15499" s="820"/>
    </row>
    <row r="15500" spans="7:26">
      <c r="G15500" s="826"/>
      <c r="H15500" s="820"/>
      <c r="J15500" s="820"/>
      <c r="K15500" s="820"/>
      <c r="L15500" s="820"/>
      <c r="M15500" s="820"/>
      <c r="N15500" s="820"/>
      <c r="O15500" s="820"/>
      <c r="P15500" s="820"/>
      <c r="Q15500" s="820"/>
      <c r="R15500" s="820"/>
      <c r="S15500" s="820"/>
      <c r="T15500" s="820"/>
      <c r="U15500" s="820"/>
      <c r="V15500" s="820"/>
      <c r="W15500" s="820"/>
      <c r="X15500" s="820"/>
      <c r="Y15500" s="820"/>
      <c r="Z15500" s="820"/>
    </row>
    <row r="15501" spans="7:26">
      <c r="G15501" s="826"/>
      <c r="H15501" s="820"/>
      <c r="J15501" s="820"/>
      <c r="K15501" s="820"/>
      <c r="L15501" s="820"/>
      <c r="M15501" s="820"/>
      <c r="N15501" s="820"/>
      <c r="O15501" s="820"/>
      <c r="P15501" s="820"/>
      <c r="Q15501" s="820"/>
      <c r="R15501" s="820"/>
      <c r="S15501" s="820"/>
      <c r="T15501" s="820"/>
      <c r="U15501" s="820"/>
      <c r="V15501" s="820"/>
      <c r="W15501" s="820"/>
      <c r="X15501" s="820"/>
      <c r="Y15501" s="820"/>
      <c r="Z15501" s="820"/>
    </row>
    <row r="15502" spans="7:26">
      <c r="G15502" s="826"/>
      <c r="H15502" s="820"/>
      <c r="J15502" s="820"/>
      <c r="K15502" s="820"/>
      <c r="L15502" s="820"/>
      <c r="M15502" s="820"/>
      <c r="N15502" s="820"/>
      <c r="O15502" s="820"/>
      <c r="P15502" s="820"/>
      <c r="Q15502" s="820"/>
      <c r="R15502" s="820"/>
      <c r="S15502" s="820"/>
      <c r="T15502" s="820"/>
      <c r="U15502" s="820"/>
      <c r="V15502" s="820"/>
      <c r="W15502" s="820"/>
      <c r="X15502" s="820"/>
      <c r="Y15502" s="820"/>
      <c r="Z15502" s="820"/>
    </row>
    <row r="15503" spans="7:26">
      <c r="G15503" s="826"/>
      <c r="H15503" s="820"/>
      <c r="J15503" s="820"/>
      <c r="K15503" s="820"/>
      <c r="L15503" s="820"/>
      <c r="M15503" s="820"/>
      <c r="N15503" s="820"/>
      <c r="O15503" s="820"/>
      <c r="P15503" s="820"/>
      <c r="Q15503" s="820"/>
      <c r="R15503" s="820"/>
      <c r="S15503" s="820"/>
      <c r="T15503" s="820"/>
      <c r="U15503" s="820"/>
      <c r="V15503" s="820"/>
      <c r="W15503" s="820"/>
      <c r="X15503" s="820"/>
      <c r="Y15503" s="820"/>
      <c r="Z15503" s="820"/>
    </row>
    <row r="15504" spans="7:26">
      <c r="G15504" s="826"/>
      <c r="H15504" s="820"/>
      <c r="J15504" s="820"/>
      <c r="K15504" s="820"/>
      <c r="L15504" s="820"/>
      <c r="M15504" s="820"/>
      <c r="N15504" s="820"/>
      <c r="O15504" s="820"/>
      <c r="P15504" s="820"/>
      <c r="Q15504" s="820"/>
      <c r="R15504" s="820"/>
      <c r="S15504" s="820"/>
      <c r="T15504" s="820"/>
      <c r="U15504" s="820"/>
      <c r="V15504" s="820"/>
      <c r="W15504" s="820"/>
      <c r="X15504" s="820"/>
      <c r="Y15504" s="820"/>
      <c r="Z15504" s="820"/>
    </row>
    <row r="15505" spans="7:26">
      <c r="G15505" s="826"/>
      <c r="H15505" s="820"/>
      <c r="J15505" s="820"/>
      <c r="K15505" s="820"/>
      <c r="L15505" s="820"/>
      <c r="M15505" s="820"/>
      <c r="N15505" s="820"/>
      <c r="O15505" s="820"/>
      <c r="P15505" s="820"/>
      <c r="Q15505" s="820"/>
      <c r="R15505" s="820"/>
      <c r="S15505" s="820"/>
      <c r="T15505" s="820"/>
      <c r="U15505" s="820"/>
      <c r="V15505" s="820"/>
      <c r="W15505" s="820"/>
      <c r="X15505" s="820"/>
      <c r="Y15505" s="820"/>
      <c r="Z15505" s="820"/>
    </row>
    <row r="15506" spans="7:26">
      <c r="G15506" s="826"/>
      <c r="H15506" s="820"/>
      <c r="J15506" s="820"/>
      <c r="K15506" s="820"/>
      <c r="L15506" s="820"/>
      <c r="M15506" s="820"/>
      <c r="N15506" s="820"/>
      <c r="O15506" s="820"/>
      <c r="P15506" s="820"/>
      <c r="Q15506" s="820"/>
      <c r="R15506" s="820"/>
      <c r="S15506" s="820"/>
      <c r="T15506" s="820"/>
      <c r="U15506" s="820"/>
      <c r="V15506" s="820"/>
      <c r="W15506" s="820"/>
      <c r="X15506" s="820"/>
      <c r="Y15506" s="820"/>
      <c r="Z15506" s="820"/>
    </row>
    <row r="15507" spans="7:26">
      <c r="G15507" s="826"/>
      <c r="H15507" s="820"/>
      <c r="J15507" s="820"/>
      <c r="K15507" s="820"/>
      <c r="L15507" s="820"/>
      <c r="M15507" s="820"/>
      <c r="N15507" s="820"/>
      <c r="O15507" s="820"/>
      <c r="P15507" s="820"/>
      <c r="Q15507" s="820"/>
      <c r="R15507" s="820"/>
      <c r="S15507" s="820"/>
      <c r="T15507" s="820"/>
      <c r="U15507" s="820"/>
      <c r="V15507" s="820"/>
      <c r="W15507" s="820"/>
      <c r="X15507" s="820"/>
      <c r="Y15507" s="820"/>
      <c r="Z15507" s="820"/>
    </row>
    <row r="15508" spans="7:26">
      <c r="G15508" s="826"/>
      <c r="H15508" s="820"/>
      <c r="J15508" s="820"/>
      <c r="K15508" s="820"/>
      <c r="L15508" s="820"/>
      <c r="M15508" s="820"/>
      <c r="N15508" s="820"/>
      <c r="O15508" s="820"/>
      <c r="P15508" s="820"/>
      <c r="Q15508" s="820"/>
      <c r="R15508" s="820"/>
      <c r="S15508" s="820"/>
      <c r="T15508" s="820"/>
      <c r="U15508" s="820"/>
      <c r="V15508" s="820"/>
      <c r="W15508" s="820"/>
      <c r="X15508" s="820"/>
      <c r="Y15508" s="820"/>
      <c r="Z15508" s="820"/>
    </row>
    <row r="15509" spans="7:26">
      <c r="G15509" s="826"/>
      <c r="H15509" s="820"/>
      <c r="J15509" s="820"/>
      <c r="K15509" s="820"/>
      <c r="L15509" s="820"/>
      <c r="M15509" s="820"/>
      <c r="N15509" s="820"/>
      <c r="O15509" s="820"/>
      <c r="P15509" s="820"/>
      <c r="Q15509" s="820"/>
      <c r="R15509" s="820"/>
      <c r="S15509" s="820"/>
      <c r="T15509" s="820"/>
      <c r="U15509" s="820"/>
      <c r="V15509" s="820"/>
      <c r="W15509" s="820"/>
      <c r="X15509" s="820"/>
      <c r="Y15509" s="820"/>
      <c r="Z15509" s="820"/>
    </row>
    <row r="15510" spans="7:26">
      <c r="G15510" s="826"/>
      <c r="H15510" s="820"/>
      <c r="J15510" s="820"/>
      <c r="K15510" s="820"/>
      <c r="L15510" s="820"/>
      <c r="M15510" s="820"/>
      <c r="N15510" s="820"/>
      <c r="O15510" s="820"/>
      <c r="P15510" s="820"/>
      <c r="Q15510" s="820"/>
      <c r="R15510" s="820"/>
      <c r="S15510" s="820"/>
      <c r="T15510" s="820"/>
      <c r="U15510" s="820"/>
      <c r="V15510" s="820"/>
      <c r="W15510" s="820"/>
      <c r="X15510" s="820"/>
      <c r="Y15510" s="820"/>
      <c r="Z15510" s="820"/>
    </row>
    <row r="15511" spans="7:26">
      <c r="G15511" s="826"/>
      <c r="H15511" s="820"/>
      <c r="J15511" s="820"/>
      <c r="K15511" s="820"/>
      <c r="L15511" s="820"/>
      <c r="M15511" s="820"/>
      <c r="N15511" s="820"/>
      <c r="O15511" s="820"/>
      <c r="P15511" s="820"/>
      <c r="Q15511" s="820"/>
      <c r="R15511" s="820"/>
      <c r="S15511" s="820"/>
      <c r="T15511" s="820"/>
      <c r="U15511" s="820"/>
      <c r="V15511" s="820"/>
      <c r="W15511" s="820"/>
      <c r="X15511" s="820"/>
      <c r="Y15511" s="820"/>
      <c r="Z15511" s="820"/>
    </row>
    <row r="15512" spans="7:26">
      <c r="G15512" s="826"/>
      <c r="H15512" s="820"/>
      <c r="J15512" s="820"/>
      <c r="K15512" s="820"/>
      <c r="L15512" s="820"/>
      <c r="M15512" s="820"/>
      <c r="N15512" s="820"/>
      <c r="O15512" s="820"/>
      <c r="P15512" s="820"/>
      <c r="Q15512" s="820"/>
      <c r="R15512" s="820"/>
      <c r="S15512" s="820"/>
      <c r="T15512" s="820"/>
      <c r="U15512" s="820"/>
      <c r="V15512" s="820"/>
      <c r="W15512" s="820"/>
      <c r="X15512" s="820"/>
      <c r="Y15512" s="820"/>
      <c r="Z15512" s="820"/>
    </row>
    <row r="15513" spans="7:26">
      <c r="G15513" s="826"/>
      <c r="H15513" s="820"/>
      <c r="J15513" s="820"/>
      <c r="K15513" s="820"/>
      <c r="L15513" s="820"/>
      <c r="M15513" s="820"/>
      <c r="N15513" s="820"/>
      <c r="O15513" s="820"/>
      <c r="P15513" s="820"/>
      <c r="Q15513" s="820"/>
      <c r="R15513" s="820"/>
      <c r="S15513" s="820"/>
      <c r="T15513" s="820"/>
      <c r="U15513" s="820"/>
      <c r="V15513" s="820"/>
      <c r="W15513" s="820"/>
      <c r="X15513" s="820"/>
      <c r="Y15513" s="820"/>
      <c r="Z15513" s="820"/>
    </row>
    <row r="15514" spans="7:26">
      <c r="G15514" s="826"/>
      <c r="H15514" s="820"/>
      <c r="J15514" s="820"/>
      <c r="K15514" s="820"/>
      <c r="L15514" s="820"/>
      <c r="M15514" s="820"/>
      <c r="N15514" s="820"/>
      <c r="O15514" s="820"/>
      <c r="P15514" s="820"/>
      <c r="Q15514" s="820"/>
      <c r="R15514" s="820"/>
      <c r="S15514" s="820"/>
      <c r="T15514" s="820"/>
      <c r="U15514" s="820"/>
      <c r="V15514" s="820"/>
      <c r="W15514" s="820"/>
      <c r="X15514" s="820"/>
      <c r="Y15514" s="820"/>
      <c r="Z15514" s="820"/>
    </row>
    <row r="15515" spans="7:26">
      <c r="G15515" s="826"/>
      <c r="H15515" s="820"/>
      <c r="J15515" s="820"/>
      <c r="K15515" s="820"/>
      <c r="L15515" s="820"/>
      <c r="M15515" s="820"/>
      <c r="N15515" s="820"/>
      <c r="O15515" s="820"/>
      <c r="P15515" s="820"/>
      <c r="Q15515" s="820"/>
      <c r="R15515" s="820"/>
      <c r="S15515" s="820"/>
      <c r="T15515" s="820"/>
      <c r="U15515" s="820"/>
      <c r="V15515" s="820"/>
      <c r="W15515" s="820"/>
      <c r="X15515" s="820"/>
      <c r="Y15515" s="820"/>
      <c r="Z15515" s="820"/>
    </row>
    <row r="15516" spans="7:26">
      <c r="G15516" s="826"/>
      <c r="H15516" s="820"/>
      <c r="J15516" s="820"/>
      <c r="K15516" s="820"/>
      <c r="L15516" s="820"/>
      <c r="M15516" s="820"/>
      <c r="N15516" s="820"/>
      <c r="O15516" s="820"/>
      <c r="P15516" s="820"/>
      <c r="Q15516" s="820"/>
      <c r="R15516" s="820"/>
      <c r="S15516" s="820"/>
      <c r="T15516" s="820"/>
      <c r="U15516" s="820"/>
      <c r="V15516" s="820"/>
      <c r="W15516" s="820"/>
      <c r="X15516" s="820"/>
      <c r="Y15516" s="820"/>
      <c r="Z15516" s="820"/>
    </row>
    <row r="15517" spans="7:26">
      <c r="G15517" s="826"/>
      <c r="H15517" s="820"/>
      <c r="J15517" s="820"/>
      <c r="K15517" s="820"/>
      <c r="L15517" s="820"/>
      <c r="M15517" s="820"/>
      <c r="N15517" s="820"/>
      <c r="O15517" s="820"/>
      <c r="P15517" s="820"/>
      <c r="Q15517" s="820"/>
      <c r="R15517" s="820"/>
      <c r="S15517" s="820"/>
      <c r="T15517" s="820"/>
      <c r="U15517" s="820"/>
      <c r="V15517" s="820"/>
      <c r="W15517" s="820"/>
      <c r="X15517" s="820"/>
      <c r="Y15517" s="820"/>
      <c r="Z15517" s="820"/>
    </row>
    <row r="15518" spans="7:26">
      <c r="G15518" s="826"/>
      <c r="H15518" s="820"/>
      <c r="J15518" s="820"/>
      <c r="K15518" s="820"/>
      <c r="L15518" s="820"/>
      <c r="M15518" s="820"/>
      <c r="N15518" s="820"/>
      <c r="O15518" s="820"/>
      <c r="P15518" s="820"/>
      <c r="Q15518" s="820"/>
      <c r="R15518" s="820"/>
      <c r="S15518" s="820"/>
      <c r="T15518" s="820"/>
      <c r="U15518" s="820"/>
      <c r="V15518" s="820"/>
      <c r="W15518" s="820"/>
      <c r="X15518" s="820"/>
      <c r="Y15518" s="820"/>
      <c r="Z15518" s="820"/>
    </row>
    <row r="15519" spans="7:26">
      <c r="G15519" s="826"/>
      <c r="H15519" s="820"/>
      <c r="J15519" s="820"/>
      <c r="K15519" s="820"/>
      <c r="L15519" s="820"/>
      <c r="M15519" s="820"/>
      <c r="N15519" s="820"/>
      <c r="O15519" s="820"/>
      <c r="P15519" s="820"/>
      <c r="Q15519" s="820"/>
      <c r="R15519" s="820"/>
      <c r="S15519" s="820"/>
      <c r="T15519" s="820"/>
      <c r="U15519" s="820"/>
      <c r="V15519" s="820"/>
      <c r="W15519" s="820"/>
      <c r="X15519" s="820"/>
      <c r="Y15519" s="820"/>
      <c r="Z15519" s="820"/>
    </row>
    <row r="15520" spans="7:26">
      <c r="G15520" s="826"/>
      <c r="H15520" s="820"/>
      <c r="J15520" s="820"/>
      <c r="K15520" s="820"/>
      <c r="L15520" s="820"/>
      <c r="M15520" s="820"/>
      <c r="N15520" s="820"/>
      <c r="O15520" s="820"/>
      <c r="P15520" s="820"/>
      <c r="Q15520" s="820"/>
      <c r="R15520" s="820"/>
      <c r="S15520" s="820"/>
      <c r="T15520" s="820"/>
      <c r="U15520" s="820"/>
      <c r="V15520" s="820"/>
      <c r="W15520" s="820"/>
      <c r="X15520" s="820"/>
      <c r="Y15520" s="820"/>
      <c r="Z15520" s="820"/>
    </row>
    <row r="15521" spans="7:26">
      <c r="G15521" s="826"/>
      <c r="H15521" s="820"/>
      <c r="J15521" s="820"/>
      <c r="K15521" s="820"/>
      <c r="L15521" s="820"/>
      <c r="M15521" s="820"/>
      <c r="N15521" s="820"/>
      <c r="O15521" s="820"/>
      <c r="P15521" s="820"/>
      <c r="Q15521" s="820"/>
      <c r="R15521" s="820"/>
      <c r="S15521" s="820"/>
      <c r="T15521" s="820"/>
      <c r="U15521" s="820"/>
      <c r="V15521" s="820"/>
      <c r="W15521" s="820"/>
      <c r="X15521" s="820"/>
      <c r="Y15521" s="820"/>
      <c r="Z15521" s="820"/>
    </row>
    <row r="15522" spans="7:26">
      <c r="G15522" s="826"/>
      <c r="H15522" s="820"/>
      <c r="J15522" s="820"/>
      <c r="K15522" s="820"/>
      <c r="L15522" s="820"/>
      <c r="M15522" s="820"/>
      <c r="N15522" s="820"/>
      <c r="O15522" s="820"/>
      <c r="P15522" s="820"/>
      <c r="Q15522" s="820"/>
      <c r="R15522" s="820"/>
      <c r="S15522" s="820"/>
      <c r="T15522" s="820"/>
      <c r="U15522" s="820"/>
      <c r="V15522" s="820"/>
      <c r="W15522" s="820"/>
      <c r="X15522" s="820"/>
      <c r="Y15522" s="820"/>
      <c r="Z15522" s="820"/>
    </row>
    <row r="15523" spans="7:26">
      <c r="G15523" s="826"/>
      <c r="H15523" s="820"/>
      <c r="J15523" s="820"/>
      <c r="K15523" s="820"/>
      <c r="L15523" s="820"/>
      <c r="M15523" s="820"/>
      <c r="N15523" s="820"/>
      <c r="O15523" s="820"/>
      <c r="P15523" s="820"/>
      <c r="Q15523" s="820"/>
      <c r="R15523" s="820"/>
      <c r="S15523" s="820"/>
      <c r="T15523" s="820"/>
      <c r="U15523" s="820"/>
      <c r="V15523" s="820"/>
      <c r="W15523" s="820"/>
      <c r="X15523" s="820"/>
      <c r="Y15523" s="820"/>
      <c r="Z15523" s="820"/>
    </row>
    <row r="15524" spans="7:26">
      <c r="G15524" s="826"/>
      <c r="H15524" s="820"/>
      <c r="J15524" s="820"/>
      <c r="K15524" s="820"/>
      <c r="L15524" s="820"/>
      <c r="M15524" s="820"/>
      <c r="N15524" s="820"/>
      <c r="O15524" s="820"/>
      <c r="P15524" s="820"/>
      <c r="Q15524" s="820"/>
      <c r="R15524" s="820"/>
      <c r="S15524" s="820"/>
      <c r="T15524" s="820"/>
      <c r="U15524" s="820"/>
      <c r="V15524" s="820"/>
      <c r="W15524" s="820"/>
      <c r="X15524" s="820"/>
      <c r="Y15524" s="820"/>
      <c r="Z15524" s="820"/>
    </row>
    <row r="15525" spans="7:26">
      <c r="G15525" s="826"/>
      <c r="H15525" s="820"/>
      <c r="J15525" s="820"/>
      <c r="K15525" s="820"/>
      <c r="L15525" s="820"/>
      <c r="M15525" s="820"/>
      <c r="N15525" s="820"/>
      <c r="O15525" s="820"/>
      <c r="P15525" s="820"/>
      <c r="Q15525" s="820"/>
      <c r="R15525" s="820"/>
      <c r="S15525" s="820"/>
      <c r="T15525" s="820"/>
      <c r="U15525" s="820"/>
      <c r="V15525" s="820"/>
      <c r="W15525" s="820"/>
      <c r="X15525" s="820"/>
      <c r="Y15525" s="820"/>
      <c r="Z15525" s="820"/>
    </row>
    <row r="15526" spans="7:26">
      <c r="G15526" s="826"/>
      <c r="H15526" s="820"/>
      <c r="J15526" s="820"/>
      <c r="K15526" s="820"/>
      <c r="L15526" s="820"/>
      <c r="M15526" s="820"/>
      <c r="N15526" s="820"/>
      <c r="O15526" s="820"/>
      <c r="P15526" s="820"/>
      <c r="Q15526" s="820"/>
      <c r="R15526" s="820"/>
      <c r="S15526" s="820"/>
      <c r="T15526" s="820"/>
      <c r="U15526" s="820"/>
      <c r="V15526" s="820"/>
      <c r="W15526" s="820"/>
      <c r="X15526" s="820"/>
      <c r="Y15526" s="820"/>
      <c r="Z15526" s="820"/>
    </row>
    <row r="15527" spans="7:26">
      <c r="G15527" s="826"/>
      <c r="H15527" s="820"/>
      <c r="J15527" s="820"/>
      <c r="K15527" s="820"/>
      <c r="L15527" s="820"/>
      <c r="M15527" s="820"/>
      <c r="N15527" s="820"/>
      <c r="O15527" s="820"/>
      <c r="P15527" s="820"/>
      <c r="Q15527" s="820"/>
      <c r="R15527" s="820"/>
      <c r="S15527" s="820"/>
      <c r="T15527" s="820"/>
      <c r="U15527" s="820"/>
      <c r="V15527" s="820"/>
      <c r="W15527" s="820"/>
      <c r="X15527" s="820"/>
      <c r="Y15527" s="820"/>
      <c r="Z15527" s="820"/>
    </row>
    <row r="15528" spans="7:26">
      <c r="G15528" s="826"/>
      <c r="H15528" s="820"/>
      <c r="J15528" s="820"/>
      <c r="K15528" s="820"/>
      <c r="L15528" s="820"/>
      <c r="M15528" s="820"/>
      <c r="N15528" s="820"/>
      <c r="O15528" s="820"/>
      <c r="P15528" s="820"/>
      <c r="Q15528" s="820"/>
      <c r="R15528" s="820"/>
      <c r="S15528" s="820"/>
      <c r="T15528" s="820"/>
      <c r="U15528" s="820"/>
      <c r="V15528" s="820"/>
      <c r="W15528" s="820"/>
      <c r="X15528" s="820"/>
      <c r="Y15528" s="820"/>
      <c r="Z15528" s="820"/>
    </row>
    <row r="15529" spans="7:26">
      <c r="G15529" s="826"/>
      <c r="H15529" s="820"/>
      <c r="J15529" s="820"/>
      <c r="K15529" s="820"/>
      <c r="L15529" s="820"/>
      <c r="M15529" s="820"/>
      <c r="N15529" s="820"/>
      <c r="O15529" s="820"/>
      <c r="P15529" s="820"/>
      <c r="Q15529" s="820"/>
      <c r="R15529" s="820"/>
      <c r="S15529" s="820"/>
      <c r="T15529" s="820"/>
      <c r="U15529" s="820"/>
      <c r="V15529" s="820"/>
      <c r="W15529" s="820"/>
      <c r="X15529" s="820"/>
      <c r="Y15529" s="820"/>
      <c r="Z15529" s="820"/>
    </row>
    <row r="15530" spans="7:26">
      <c r="G15530" s="826"/>
      <c r="H15530" s="820"/>
      <c r="J15530" s="820"/>
      <c r="K15530" s="820"/>
      <c r="L15530" s="820"/>
      <c r="M15530" s="820"/>
      <c r="N15530" s="820"/>
      <c r="O15530" s="820"/>
      <c r="P15530" s="820"/>
      <c r="Q15530" s="820"/>
      <c r="R15530" s="820"/>
      <c r="S15530" s="820"/>
      <c r="T15530" s="820"/>
      <c r="U15530" s="820"/>
      <c r="V15530" s="820"/>
      <c r="W15530" s="820"/>
      <c r="X15530" s="820"/>
      <c r="Y15530" s="820"/>
      <c r="Z15530" s="820"/>
    </row>
    <row r="15531" spans="7:26">
      <c r="G15531" s="826"/>
      <c r="H15531" s="820"/>
      <c r="J15531" s="820"/>
      <c r="K15531" s="820"/>
      <c r="L15531" s="820"/>
      <c r="M15531" s="820"/>
      <c r="N15531" s="820"/>
      <c r="O15531" s="820"/>
      <c r="P15531" s="820"/>
      <c r="Q15531" s="820"/>
      <c r="R15531" s="820"/>
      <c r="S15531" s="820"/>
      <c r="T15531" s="820"/>
      <c r="U15531" s="820"/>
      <c r="V15531" s="820"/>
      <c r="W15531" s="820"/>
      <c r="X15531" s="820"/>
      <c r="Y15531" s="820"/>
      <c r="Z15531" s="820"/>
    </row>
    <row r="15532" spans="7:26">
      <c r="G15532" s="826"/>
      <c r="H15532" s="820"/>
      <c r="J15532" s="820"/>
      <c r="K15532" s="820"/>
      <c r="L15532" s="820"/>
      <c r="M15532" s="820"/>
      <c r="N15532" s="820"/>
      <c r="O15532" s="820"/>
      <c r="P15532" s="820"/>
      <c r="Q15532" s="820"/>
      <c r="R15532" s="820"/>
      <c r="S15532" s="820"/>
      <c r="T15532" s="820"/>
      <c r="U15532" s="820"/>
      <c r="V15532" s="820"/>
      <c r="W15532" s="820"/>
      <c r="X15532" s="820"/>
      <c r="Y15532" s="820"/>
      <c r="Z15532" s="820"/>
    </row>
    <row r="15533" spans="7:26">
      <c r="G15533" s="826"/>
      <c r="H15533" s="820"/>
      <c r="J15533" s="820"/>
      <c r="K15533" s="820"/>
      <c r="L15533" s="820"/>
      <c r="M15533" s="820"/>
      <c r="N15533" s="820"/>
      <c r="O15533" s="820"/>
      <c r="P15533" s="820"/>
      <c r="Q15533" s="820"/>
      <c r="R15533" s="820"/>
      <c r="S15533" s="820"/>
      <c r="T15533" s="820"/>
      <c r="U15533" s="820"/>
      <c r="V15533" s="820"/>
      <c r="W15533" s="820"/>
      <c r="X15533" s="820"/>
      <c r="Y15533" s="820"/>
      <c r="Z15533" s="820"/>
    </row>
    <row r="15534" spans="7:26">
      <c r="G15534" s="826"/>
      <c r="H15534" s="820"/>
      <c r="J15534" s="820"/>
      <c r="K15534" s="820"/>
      <c r="L15534" s="820"/>
      <c r="M15534" s="820"/>
      <c r="N15534" s="820"/>
      <c r="O15534" s="820"/>
      <c r="P15534" s="820"/>
      <c r="Q15534" s="820"/>
      <c r="R15534" s="820"/>
      <c r="S15534" s="820"/>
      <c r="T15534" s="820"/>
      <c r="U15534" s="820"/>
      <c r="V15534" s="820"/>
      <c r="W15534" s="820"/>
      <c r="X15534" s="820"/>
      <c r="Y15534" s="820"/>
      <c r="Z15534" s="820"/>
    </row>
    <row r="15535" spans="7:26">
      <c r="G15535" s="826"/>
      <c r="H15535" s="820"/>
      <c r="J15535" s="820"/>
      <c r="K15535" s="820"/>
      <c r="L15535" s="820"/>
      <c r="M15535" s="820"/>
      <c r="N15535" s="820"/>
      <c r="O15535" s="820"/>
      <c r="P15535" s="820"/>
      <c r="Q15535" s="820"/>
      <c r="R15535" s="820"/>
      <c r="S15535" s="820"/>
      <c r="T15535" s="820"/>
      <c r="U15535" s="820"/>
      <c r="V15535" s="820"/>
      <c r="W15535" s="820"/>
      <c r="X15535" s="820"/>
      <c r="Y15535" s="820"/>
      <c r="Z15535" s="820"/>
    </row>
    <row r="15536" spans="7:26">
      <c r="G15536" s="826"/>
      <c r="H15536" s="820"/>
      <c r="J15536" s="820"/>
      <c r="K15536" s="820"/>
      <c r="L15536" s="820"/>
      <c r="M15536" s="820"/>
      <c r="N15536" s="820"/>
      <c r="O15536" s="820"/>
      <c r="P15536" s="820"/>
      <c r="Q15536" s="820"/>
      <c r="R15536" s="820"/>
      <c r="S15536" s="820"/>
      <c r="T15536" s="820"/>
      <c r="U15536" s="820"/>
      <c r="V15536" s="820"/>
      <c r="W15536" s="820"/>
      <c r="X15536" s="820"/>
      <c r="Y15536" s="820"/>
      <c r="Z15536" s="820"/>
    </row>
    <row r="15537" spans="7:26">
      <c r="G15537" s="826"/>
      <c r="H15537" s="820"/>
      <c r="J15537" s="820"/>
      <c r="K15537" s="820"/>
      <c r="L15537" s="820"/>
      <c r="M15537" s="820"/>
      <c r="N15537" s="820"/>
      <c r="O15537" s="820"/>
      <c r="P15537" s="820"/>
      <c r="Q15537" s="820"/>
      <c r="R15537" s="820"/>
      <c r="S15537" s="820"/>
      <c r="T15537" s="820"/>
      <c r="U15537" s="820"/>
      <c r="V15537" s="820"/>
      <c r="W15537" s="820"/>
      <c r="X15537" s="820"/>
      <c r="Y15537" s="820"/>
      <c r="Z15537" s="820"/>
    </row>
    <row r="15538" spans="7:26">
      <c r="G15538" s="826"/>
      <c r="H15538" s="820"/>
      <c r="J15538" s="820"/>
      <c r="K15538" s="820"/>
      <c r="L15538" s="820"/>
      <c r="M15538" s="820"/>
      <c r="N15538" s="820"/>
      <c r="O15538" s="820"/>
      <c r="P15538" s="820"/>
      <c r="Q15538" s="820"/>
      <c r="R15538" s="820"/>
      <c r="S15538" s="820"/>
      <c r="T15538" s="820"/>
      <c r="U15538" s="820"/>
      <c r="V15538" s="820"/>
      <c r="W15538" s="820"/>
      <c r="X15538" s="820"/>
      <c r="Y15538" s="820"/>
      <c r="Z15538" s="820"/>
    </row>
    <row r="15539" spans="7:26">
      <c r="G15539" s="826"/>
      <c r="H15539" s="820"/>
      <c r="J15539" s="820"/>
      <c r="K15539" s="820"/>
      <c r="L15539" s="820"/>
      <c r="M15539" s="820"/>
      <c r="N15539" s="820"/>
      <c r="O15539" s="820"/>
      <c r="P15539" s="820"/>
      <c r="Q15539" s="820"/>
      <c r="R15539" s="820"/>
      <c r="S15539" s="820"/>
      <c r="T15539" s="820"/>
      <c r="U15539" s="820"/>
      <c r="V15539" s="820"/>
      <c r="W15539" s="820"/>
      <c r="X15539" s="820"/>
      <c r="Y15539" s="820"/>
      <c r="Z15539" s="820"/>
    </row>
    <row r="15540" spans="7:26">
      <c r="G15540" s="826"/>
      <c r="H15540" s="820"/>
      <c r="J15540" s="820"/>
      <c r="K15540" s="820"/>
      <c r="L15540" s="820"/>
      <c r="M15540" s="820"/>
      <c r="N15540" s="820"/>
      <c r="O15540" s="820"/>
      <c r="P15540" s="820"/>
      <c r="Q15540" s="820"/>
      <c r="R15540" s="820"/>
      <c r="S15540" s="820"/>
      <c r="T15540" s="820"/>
      <c r="U15540" s="820"/>
      <c r="V15540" s="820"/>
      <c r="W15540" s="820"/>
      <c r="X15540" s="820"/>
      <c r="Y15540" s="820"/>
      <c r="Z15540" s="820"/>
    </row>
    <row r="15541" spans="7:26">
      <c r="G15541" s="826"/>
      <c r="H15541" s="820"/>
      <c r="J15541" s="820"/>
      <c r="K15541" s="820"/>
      <c r="L15541" s="820"/>
      <c r="M15541" s="820"/>
      <c r="N15541" s="820"/>
      <c r="O15541" s="820"/>
      <c r="P15541" s="820"/>
      <c r="Q15541" s="820"/>
      <c r="R15541" s="820"/>
      <c r="S15541" s="820"/>
      <c r="T15541" s="820"/>
      <c r="U15541" s="820"/>
      <c r="V15541" s="820"/>
      <c r="W15541" s="820"/>
      <c r="X15541" s="820"/>
      <c r="Y15541" s="820"/>
      <c r="Z15541" s="820"/>
    </row>
    <row r="15542" spans="7:26">
      <c r="G15542" s="826"/>
      <c r="H15542" s="820"/>
      <c r="J15542" s="820"/>
      <c r="K15542" s="820"/>
      <c r="L15542" s="820"/>
      <c r="M15542" s="820"/>
      <c r="N15542" s="820"/>
      <c r="O15542" s="820"/>
      <c r="P15542" s="820"/>
      <c r="Q15542" s="820"/>
      <c r="R15542" s="820"/>
      <c r="S15542" s="820"/>
      <c r="T15542" s="820"/>
      <c r="U15542" s="820"/>
      <c r="V15542" s="820"/>
      <c r="W15542" s="820"/>
      <c r="X15542" s="820"/>
      <c r="Y15542" s="820"/>
      <c r="Z15542" s="820"/>
    </row>
    <row r="15543" spans="7:26">
      <c r="G15543" s="826"/>
      <c r="H15543" s="820"/>
      <c r="J15543" s="820"/>
      <c r="K15543" s="820"/>
      <c r="L15543" s="820"/>
      <c r="M15543" s="820"/>
      <c r="N15543" s="820"/>
      <c r="O15543" s="820"/>
      <c r="P15543" s="820"/>
      <c r="Q15543" s="820"/>
      <c r="R15543" s="820"/>
      <c r="S15543" s="820"/>
      <c r="T15543" s="820"/>
      <c r="U15543" s="820"/>
      <c r="V15543" s="820"/>
      <c r="W15543" s="820"/>
      <c r="X15543" s="820"/>
      <c r="Y15543" s="820"/>
      <c r="Z15543" s="820"/>
    </row>
    <row r="15544" spans="7:26">
      <c r="G15544" s="826"/>
      <c r="H15544" s="820"/>
      <c r="J15544" s="820"/>
      <c r="K15544" s="820"/>
      <c r="L15544" s="820"/>
      <c r="M15544" s="820"/>
      <c r="N15544" s="820"/>
      <c r="O15544" s="820"/>
      <c r="P15544" s="820"/>
      <c r="Q15544" s="820"/>
      <c r="R15544" s="820"/>
      <c r="S15544" s="820"/>
      <c r="T15544" s="820"/>
      <c r="U15544" s="820"/>
      <c r="V15544" s="820"/>
      <c r="W15544" s="820"/>
      <c r="X15544" s="820"/>
      <c r="Y15544" s="820"/>
      <c r="Z15544" s="820"/>
    </row>
    <row r="15545" spans="7:26">
      <c r="G15545" s="826"/>
      <c r="H15545" s="820"/>
      <c r="J15545" s="820"/>
      <c r="K15545" s="820"/>
      <c r="L15545" s="820"/>
      <c r="M15545" s="820"/>
      <c r="N15545" s="820"/>
      <c r="O15545" s="820"/>
      <c r="P15545" s="820"/>
      <c r="Q15545" s="820"/>
      <c r="R15545" s="820"/>
      <c r="S15545" s="820"/>
      <c r="T15545" s="820"/>
      <c r="U15545" s="820"/>
      <c r="V15545" s="820"/>
      <c r="W15545" s="820"/>
      <c r="X15545" s="820"/>
      <c r="Y15545" s="820"/>
      <c r="Z15545" s="820"/>
    </row>
    <row r="15546" spans="7:26">
      <c r="G15546" s="826"/>
      <c r="H15546" s="820"/>
      <c r="J15546" s="820"/>
      <c r="K15546" s="820"/>
      <c r="L15546" s="820"/>
      <c r="M15546" s="820"/>
      <c r="N15546" s="820"/>
      <c r="O15546" s="820"/>
      <c r="P15546" s="820"/>
      <c r="Q15546" s="820"/>
      <c r="R15546" s="820"/>
      <c r="S15546" s="820"/>
      <c r="T15546" s="820"/>
      <c r="U15546" s="820"/>
      <c r="V15546" s="820"/>
      <c r="W15546" s="820"/>
      <c r="X15546" s="820"/>
      <c r="Y15546" s="820"/>
      <c r="Z15546" s="820"/>
    </row>
    <row r="15547" spans="7:26">
      <c r="G15547" s="826"/>
      <c r="H15547" s="820"/>
      <c r="J15547" s="820"/>
      <c r="K15547" s="820"/>
      <c r="L15547" s="820"/>
      <c r="M15547" s="820"/>
      <c r="N15547" s="820"/>
      <c r="O15547" s="820"/>
      <c r="P15547" s="820"/>
      <c r="Q15547" s="820"/>
      <c r="R15547" s="820"/>
      <c r="S15547" s="820"/>
      <c r="T15547" s="820"/>
      <c r="U15547" s="820"/>
      <c r="V15547" s="820"/>
      <c r="W15547" s="820"/>
      <c r="X15547" s="820"/>
      <c r="Y15547" s="820"/>
      <c r="Z15547" s="820"/>
    </row>
    <row r="15548" spans="7:26">
      <c r="G15548" s="826"/>
      <c r="H15548" s="820"/>
      <c r="J15548" s="820"/>
      <c r="K15548" s="820"/>
      <c r="L15548" s="820"/>
      <c r="M15548" s="820"/>
      <c r="N15548" s="820"/>
      <c r="O15548" s="820"/>
      <c r="P15548" s="820"/>
      <c r="Q15548" s="820"/>
      <c r="R15548" s="820"/>
      <c r="S15548" s="820"/>
      <c r="T15548" s="820"/>
      <c r="U15548" s="820"/>
      <c r="V15548" s="820"/>
      <c r="W15548" s="820"/>
      <c r="X15548" s="820"/>
      <c r="Y15548" s="820"/>
      <c r="Z15548" s="820"/>
    </row>
    <row r="15549" spans="7:26">
      <c r="G15549" s="826"/>
      <c r="H15549" s="820"/>
      <c r="J15549" s="820"/>
      <c r="K15549" s="820"/>
      <c r="L15549" s="820"/>
      <c r="M15549" s="820"/>
      <c r="N15549" s="820"/>
      <c r="O15549" s="820"/>
      <c r="P15549" s="820"/>
      <c r="Q15549" s="820"/>
      <c r="R15549" s="820"/>
      <c r="S15549" s="820"/>
      <c r="T15549" s="820"/>
      <c r="U15549" s="820"/>
      <c r="V15549" s="820"/>
      <c r="W15549" s="820"/>
      <c r="X15549" s="820"/>
      <c r="Y15549" s="820"/>
      <c r="Z15549" s="820"/>
    </row>
    <row r="15550" spans="7:26">
      <c r="G15550" s="826"/>
      <c r="H15550" s="820"/>
      <c r="J15550" s="820"/>
      <c r="K15550" s="820"/>
      <c r="L15550" s="820"/>
      <c r="M15550" s="820"/>
      <c r="N15550" s="820"/>
      <c r="O15550" s="820"/>
      <c r="P15550" s="820"/>
      <c r="Q15550" s="820"/>
      <c r="R15550" s="820"/>
      <c r="S15550" s="820"/>
      <c r="T15550" s="820"/>
      <c r="U15550" s="820"/>
      <c r="V15550" s="820"/>
      <c r="W15550" s="820"/>
      <c r="X15550" s="820"/>
      <c r="Y15550" s="820"/>
      <c r="Z15550" s="820"/>
    </row>
    <row r="15551" spans="7:26">
      <c r="G15551" s="826"/>
      <c r="H15551" s="820"/>
      <c r="J15551" s="820"/>
      <c r="K15551" s="820"/>
      <c r="L15551" s="820"/>
      <c r="M15551" s="820"/>
      <c r="N15551" s="820"/>
      <c r="O15551" s="820"/>
      <c r="P15551" s="820"/>
      <c r="Q15551" s="820"/>
      <c r="R15551" s="820"/>
      <c r="S15551" s="820"/>
      <c r="T15551" s="820"/>
      <c r="U15551" s="820"/>
      <c r="V15551" s="820"/>
      <c r="W15551" s="820"/>
      <c r="X15551" s="820"/>
      <c r="Y15551" s="820"/>
      <c r="Z15551" s="820"/>
    </row>
    <row r="15552" spans="7:26">
      <c r="G15552" s="826"/>
      <c r="H15552" s="820"/>
      <c r="J15552" s="820"/>
      <c r="K15552" s="820"/>
      <c r="L15552" s="820"/>
      <c r="M15552" s="820"/>
      <c r="N15552" s="820"/>
      <c r="O15552" s="820"/>
      <c r="P15552" s="820"/>
      <c r="Q15552" s="820"/>
      <c r="R15552" s="820"/>
      <c r="S15552" s="820"/>
      <c r="T15552" s="820"/>
      <c r="U15552" s="820"/>
      <c r="V15552" s="820"/>
      <c r="W15552" s="820"/>
      <c r="X15552" s="820"/>
      <c r="Y15552" s="820"/>
      <c r="Z15552" s="820"/>
    </row>
    <row r="15553" spans="7:26">
      <c r="G15553" s="826"/>
      <c r="H15553" s="820"/>
      <c r="J15553" s="820"/>
      <c r="K15553" s="820"/>
      <c r="L15553" s="820"/>
      <c r="M15553" s="820"/>
      <c r="N15553" s="820"/>
      <c r="O15553" s="820"/>
      <c r="P15553" s="820"/>
      <c r="Q15553" s="820"/>
      <c r="R15553" s="820"/>
      <c r="S15553" s="820"/>
      <c r="T15553" s="820"/>
      <c r="U15553" s="820"/>
      <c r="V15553" s="820"/>
      <c r="W15553" s="820"/>
      <c r="X15553" s="820"/>
      <c r="Y15553" s="820"/>
      <c r="Z15553" s="820"/>
    </row>
    <row r="15554" spans="7:26">
      <c r="G15554" s="826"/>
      <c r="H15554" s="820"/>
      <c r="J15554" s="820"/>
      <c r="K15554" s="820"/>
      <c r="L15554" s="820"/>
      <c r="M15554" s="820"/>
      <c r="N15554" s="820"/>
      <c r="O15554" s="820"/>
      <c r="P15554" s="820"/>
      <c r="Q15554" s="820"/>
      <c r="R15554" s="820"/>
      <c r="S15554" s="820"/>
      <c r="T15554" s="820"/>
      <c r="U15554" s="820"/>
      <c r="V15554" s="820"/>
      <c r="W15554" s="820"/>
      <c r="X15554" s="820"/>
      <c r="Y15554" s="820"/>
      <c r="Z15554" s="820"/>
    </row>
    <row r="15555" spans="7:26">
      <c r="G15555" s="826"/>
      <c r="H15555" s="820"/>
      <c r="J15555" s="820"/>
      <c r="K15555" s="820"/>
      <c r="L15555" s="820"/>
      <c r="M15555" s="820"/>
      <c r="N15555" s="820"/>
      <c r="O15555" s="820"/>
      <c r="P15555" s="820"/>
      <c r="Q15555" s="820"/>
      <c r="R15555" s="820"/>
      <c r="S15555" s="820"/>
      <c r="T15555" s="820"/>
      <c r="U15555" s="820"/>
      <c r="V15555" s="820"/>
      <c r="W15555" s="820"/>
      <c r="X15555" s="820"/>
      <c r="Y15555" s="820"/>
      <c r="Z15555" s="820"/>
    </row>
    <row r="15556" spans="7:26">
      <c r="G15556" s="826"/>
      <c r="H15556" s="820"/>
      <c r="J15556" s="820"/>
      <c r="K15556" s="820"/>
      <c r="L15556" s="820"/>
      <c r="M15556" s="820"/>
      <c r="N15556" s="820"/>
      <c r="O15556" s="820"/>
      <c r="P15556" s="820"/>
      <c r="Q15556" s="820"/>
      <c r="R15556" s="820"/>
      <c r="S15556" s="820"/>
      <c r="T15556" s="820"/>
      <c r="U15556" s="820"/>
      <c r="V15556" s="820"/>
      <c r="W15556" s="820"/>
      <c r="X15556" s="820"/>
      <c r="Y15556" s="820"/>
      <c r="Z15556" s="820"/>
    </row>
    <row r="15557" spans="7:26">
      <c r="G15557" s="826"/>
      <c r="H15557" s="820"/>
      <c r="J15557" s="820"/>
      <c r="K15557" s="820"/>
      <c r="L15557" s="820"/>
      <c r="M15557" s="820"/>
      <c r="N15557" s="820"/>
      <c r="O15557" s="820"/>
      <c r="P15557" s="820"/>
      <c r="Q15557" s="820"/>
      <c r="R15557" s="820"/>
      <c r="S15557" s="820"/>
      <c r="T15557" s="820"/>
      <c r="U15557" s="820"/>
      <c r="V15557" s="820"/>
      <c r="W15557" s="820"/>
      <c r="X15557" s="820"/>
      <c r="Y15557" s="820"/>
      <c r="Z15557" s="820"/>
    </row>
    <row r="15558" spans="7:26">
      <c r="G15558" s="826"/>
      <c r="H15558" s="820"/>
      <c r="J15558" s="820"/>
      <c r="K15558" s="820"/>
      <c r="L15558" s="820"/>
      <c r="M15558" s="820"/>
      <c r="N15558" s="820"/>
      <c r="O15558" s="820"/>
      <c r="P15558" s="820"/>
      <c r="Q15558" s="820"/>
      <c r="R15558" s="820"/>
      <c r="S15558" s="820"/>
      <c r="T15558" s="820"/>
      <c r="U15558" s="820"/>
      <c r="V15558" s="820"/>
      <c r="W15558" s="820"/>
      <c r="X15558" s="820"/>
      <c r="Y15558" s="820"/>
      <c r="Z15558" s="820"/>
    </row>
    <row r="15559" spans="7:26">
      <c r="G15559" s="826"/>
      <c r="H15559" s="820"/>
      <c r="J15559" s="820"/>
      <c r="K15559" s="820"/>
      <c r="L15559" s="820"/>
      <c r="M15559" s="820"/>
      <c r="N15559" s="820"/>
      <c r="O15559" s="820"/>
      <c r="P15559" s="820"/>
      <c r="Q15559" s="820"/>
      <c r="R15559" s="820"/>
      <c r="S15559" s="820"/>
      <c r="T15559" s="820"/>
      <c r="U15559" s="820"/>
      <c r="V15559" s="820"/>
      <c r="W15559" s="820"/>
      <c r="X15559" s="820"/>
      <c r="Y15559" s="820"/>
      <c r="Z15559" s="820"/>
    </row>
    <row r="15560" spans="7:26">
      <c r="G15560" s="826"/>
      <c r="H15560" s="820"/>
      <c r="J15560" s="820"/>
      <c r="K15560" s="820"/>
      <c r="L15560" s="820"/>
      <c r="M15560" s="820"/>
      <c r="N15560" s="820"/>
      <c r="O15560" s="820"/>
      <c r="P15560" s="820"/>
      <c r="Q15560" s="820"/>
      <c r="R15560" s="820"/>
      <c r="S15560" s="820"/>
      <c r="T15560" s="820"/>
      <c r="U15560" s="820"/>
      <c r="V15560" s="820"/>
      <c r="W15560" s="820"/>
      <c r="X15560" s="820"/>
      <c r="Y15560" s="820"/>
      <c r="Z15560" s="820"/>
    </row>
    <row r="15561" spans="7:26">
      <c r="G15561" s="826"/>
      <c r="H15561" s="820"/>
      <c r="J15561" s="820"/>
      <c r="K15561" s="820"/>
      <c r="L15561" s="820"/>
      <c r="M15561" s="820"/>
      <c r="N15561" s="820"/>
      <c r="O15561" s="820"/>
      <c r="P15561" s="820"/>
      <c r="Q15561" s="820"/>
      <c r="R15561" s="820"/>
      <c r="S15561" s="820"/>
      <c r="T15561" s="820"/>
      <c r="U15561" s="820"/>
      <c r="V15561" s="820"/>
      <c r="W15561" s="820"/>
      <c r="X15561" s="820"/>
      <c r="Y15561" s="820"/>
      <c r="Z15561" s="820"/>
    </row>
    <row r="15562" spans="7:26">
      <c r="G15562" s="826"/>
      <c r="H15562" s="820"/>
      <c r="J15562" s="820"/>
      <c r="K15562" s="820"/>
      <c r="L15562" s="820"/>
      <c r="M15562" s="820"/>
      <c r="N15562" s="820"/>
      <c r="O15562" s="820"/>
      <c r="P15562" s="820"/>
      <c r="Q15562" s="820"/>
      <c r="R15562" s="820"/>
      <c r="S15562" s="820"/>
      <c r="T15562" s="820"/>
      <c r="U15562" s="820"/>
      <c r="V15562" s="820"/>
      <c r="W15562" s="820"/>
      <c r="X15562" s="820"/>
      <c r="Y15562" s="820"/>
      <c r="Z15562" s="820"/>
    </row>
    <row r="15563" spans="7:26">
      <c r="G15563" s="826"/>
      <c r="H15563" s="820"/>
      <c r="J15563" s="820"/>
      <c r="K15563" s="820"/>
      <c r="L15563" s="820"/>
      <c r="M15563" s="820"/>
      <c r="N15563" s="820"/>
      <c r="O15563" s="820"/>
      <c r="P15563" s="820"/>
      <c r="Q15563" s="820"/>
      <c r="R15563" s="820"/>
      <c r="S15563" s="820"/>
      <c r="T15563" s="820"/>
      <c r="U15563" s="820"/>
      <c r="V15563" s="820"/>
      <c r="W15563" s="820"/>
      <c r="X15563" s="820"/>
      <c r="Y15563" s="820"/>
      <c r="Z15563" s="820"/>
    </row>
    <row r="15564" spans="7:26">
      <c r="G15564" s="826"/>
      <c r="H15564" s="820"/>
      <c r="J15564" s="820"/>
      <c r="K15564" s="820"/>
      <c r="L15564" s="820"/>
      <c r="M15564" s="820"/>
      <c r="N15564" s="820"/>
      <c r="O15564" s="820"/>
      <c r="P15564" s="820"/>
      <c r="Q15564" s="820"/>
      <c r="R15564" s="820"/>
      <c r="S15564" s="820"/>
      <c r="T15564" s="820"/>
      <c r="U15564" s="820"/>
      <c r="V15564" s="820"/>
      <c r="W15564" s="820"/>
      <c r="X15564" s="820"/>
      <c r="Y15564" s="820"/>
      <c r="Z15564" s="820"/>
    </row>
    <row r="15565" spans="7:26">
      <c r="G15565" s="826"/>
      <c r="H15565" s="820"/>
      <c r="J15565" s="820"/>
      <c r="K15565" s="820"/>
      <c r="L15565" s="820"/>
      <c r="M15565" s="820"/>
      <c r="N15565" s="820"/>
      <c r="O15565" s="820"/>
      <c r="P15565" s="820"/>
      <c r="Q15565" s="820"/>
      <c r="R15565" s="820"/>
      <c r="S15565" s="820"/>
      <c r="T15565" s="820"/>
      <c r="U15565" s="820"/>
      <c r="V15565" s="820"/>
      <c r="W15565" s="820"/>
      <c r="X15565" s="820"/>
      <c r="Y15565" s="820"/>
      <c r="Z15565" s="820"/>
    </row>
    <row r="15566" spans="7:26">
      <c r="G15566" s="826"/>
      <c r="H15566" s="820"/>
      <c r="J15566" s="820"/>
      <c r="K15566" s="820"/>
      <c r="L15566" s="820"/>
      <c r="M15566" s="820"/>
      <c r="N15566" s="820"/>
      <c r="O15566" s="820"/>
      <c r="P15566" s="820"/>
      <c r="Q15566" s="820"/>
      <c r="R15566" s="820"/>
      <c r="S15566" s="820"/>
      <c r="T15566" s="820"/>
      <c r="U15566" s="820"/>
      <c r="V15566" s="820"/>
      <c r="W15566" s="820"/>
      <c r="X15566" s="820"/>
      <c r="Y15566" s="820"/>
      <c r="Z15566" s="820"/>
    </row>
    <row r="15567" spans="7:26">
      <c r="G15567" s="826"/>
      <c r="H15567" s="820"/>
      <c r="J15567" s="820"/>
      <c r="K15567" s="820"/>
      <c r="L15567" s="820"/>
      <c r="M15567" s="820"/>
      <c r="N15567" s="820"/>
      <c r="O15567" s="820"/>
      <c r="P15567" s="820"/>
      <c r="Q15567" s="820"/>
      <c r="R15567" s="820"/>
      <c r="S15567" s="820"/>
      <c r="T15567" s="820"/>
      <c r="U15567" s="820"/>
      <c r="V15567" s="820"/>
      <c r="W15567" s="820"/>
      <c r="X15567" s="820"/>
      <c r="Y15567" s="820"/>
      <c r="Z15567" s="820"/>
    </row>
    <row r="15568" spans="7:26">
      <c r="G15568" s="826"/>
      <c r="H15568" s="820"/>
      <c r="J15568" s="820"/>
      <c r="K15568" s="820"/>
      <c r="L15568" s="820"/>
      <c r="M15568" s="820"/>
      <c r="N15568" s="820"/>
      <c r="O15568" s="820"/>
      <c r="P15568" s="820"/>
      <c r="Q15568" s="820"/>
      <c r="R15568" s="820"/>
      <c r="S15568" s="820"/>
      <c r="T15568" s="820"/>
      <c r="U15568" s="820"/>
      <c r="V15568" s="820"/>
      <c r="W15568" s="820"/>
      <c r="X15568" s="820"/>
      <c r="Y15568" s="820"/>
      <c r="Z15568" s="820"/>
    </row>
    <row r="15569" spans="7:26">
      <c r="G15569" s="826"/>
      <c r="H15569" s="820"/>
      <c r="J15569" s="820"/>
      <c r="K15569" s="820"/>
      <c r="L15569" s="820"/>
      <c r="M15569" s="820"/>
      <c r="N15569" s="820"/>
      <c r="O15569" s="820"/>
      <c r="P15569" s="820"/>
      <c r="Q15569" s="820"/>
      <c r="R15569" s="820"/>
      <c r="S15569" s="820"/>
      <c r="T15569" s="820"/>
      <c r="U15569" s="820"/>
      <c r="V15569" s="820"/>
      <c r="W15569" s="820"/>
      <c r="X15569" s="820"/>
      <c r="Y15569" s="820"/>
      <c r="Z15569" s="820"/>
    </row>
    <row r="15570" spans="7:26">
      <c r="G15570" s="826"/>
      <c r="H15570" s="820"/>
      <c r="J15570" s="820"/>
      <c r="K15570" s="820"/>
      <c r="L15570" s="820"/>
      <c r="M15570" s="820"/>
      <c r="N15570" s="820"/>
      <c r="O15570" s="820"/>
      <c r="P15570" s="820"/>
      <c r="Q15570" s="820"/>
      <c r="R15570" s="820"/>
      <c r="S15570" s="820"/>
      <c r="T15570" s="820"/>
      <c r="U15570" s="820"/>
      <c r="V15570" s="820"/>
      <c r="W15570" s="820"/>
      <c r="X15570" s="820"/>
      <c r="Y15570" s="820"/>
      <c r="Z15570" s="820"/>
    </row>
    <row r="15571" spans="7:26">
      <c r="G15571" s="826"/>
      <c r="H15571" s="820"/>
      <c r="J15571" s="820"/>
      <c r="K15571" s="820"/>
      <c r="L15571" s="820"/>
      <c r="M15571" s="820"/>
      <c r="N15571" s="820"/>
      <c r="O15571" s="820"/>
      <c r="P15571" s="820"/>
      <c r="Q15571" s="820"/>
      <c r="R15571" s="820"/>
      <c r="S15571" s="820"/>
      <c r="T15571" s="820"/>
      <c r="U15571" s="820"/>
      <c r="V15571" s="820"/>
      <c r="W15571" s="820"/>
      <c r="X15571" s="820"/>
      <c r="Y15571" s="820"/>
      <c r="Z15571" s="820"/>
    </row>
    <row r="15572" spans="7:26">
      <c r="G15572" s="826"/>
      <c r="H15572" s="820"/>
      <c r="J15572" s="820"/>
      <c r="K15572" s="820"/>
      <c r="L15572" s="820"/>
      <c r="M15572" s="820"/>
      <c r="N15572" s="820"/>
      <c r="O15572" s="820"/>
      <c r="P15572" s="820"/>
      <c r="Q15572" s="820"/>
      <c r="R15572" s="820"/>
      <c r="S15572" s="820"/>
      <c r="T15572" s="820"/>
      <c r="U15572" s="820"/>
      <c r="V15572" s="820"/>
      <c r="W15572" s="820"/>
      <c r="X15572" s="820"/>
      <c r="Y15572" s="820"/>
      <c r="Z15572" s="820"/>
    </row>
    <row r="15573" spans="7:26">
      <c r="G15573" s="826"/>
      <c r="H15573" s="820"/>
      <c r="J15573" s="820"/>
      <c r="K15573" s="820"/>
      <c r="L15573" s="820"/>
      <c r="M15573" s="820"/>
      <c r="N15573" s="820"/>
      <c r="O15573" s="820"/>
      <c r="P15573" s="820"/>
      <c r="Q15573" s="820"/>
      <c r="R15573" s="820"/>
      <c r="S15573" s="820"/>
      <c r="T15573" s="820"/>
      <c r="U15573" s="820"/>
      <c r="V15573" s="820"/>
      <c r="W15573" s="820"/>
      <c r="X15573" s="820"/>
      <c r="Y15573" s="820"/>
      <c r="Z15573" s="820"/>
    </row>
    <row r="15574" spans="7:26">
      <c r="G15574" s="826"/>
      <c r="H15574" s="820"/>
      <c r="J15574" s="820"/>
      <c r="K15574" s="820"/>
      <c r="L15574" s="820"/>
      <c r="M15574" s="820"/>
      <c r="N15574" s="820"/>
      <c r="O15574" s="820"/>
      <c r="P15574" s="820"/>
      <c r="Q15574" s="820"/>
      <c r="R15574" s="820"/>
      <c r="S15574" s="820"/>
      <c r="T15574" s="820"/>
      <c r="U15574" s="820"/>
      <c r="V15574" s="820"/>
      <c r="W15574" s="820"/>
      <c r="X15574" s="820"/>
      <c r="Y15574" s="820"/>
      <c r="Z15574" s="820"/>
    </row>
    <row r="15575" spans="7:26">
      <c r="G15575" s="826"/>
      <c r="H15575" s="820"/>
      <c r="J15575" s="820"/>
      <c r="K15575" s="820"/>
      <c r="L15575" s="820"/>
      <c r="M15575" s="820"/>
      <c r="N15575" s="820"/>
      <c r="O15575" s="820"/>
      <c r="P15575" s="820"/>
      <c r="Q15575" s="820"/>
      <c r="R15575" s="820"/>
      <c r="S15575" s="820"/>
      <c r="T15575" s="820"/>
      <c r="U15575" s="820"/>
      <c r="V15575" s="820"/>
      <c r="W15575" s="820"/>
      <c r="X15575" s="820"/>
      <c r="Y15575" s="820"/>
      <c r="Z15575" s="820"/>
    </row>
    <row r="15576" spans="7:26">
      <c r="G15576" s="826"/>
      <c r="H15576" s="820"/>
      <c r="J15576" s="820"/>
      <c r="K15576" s="820"/>
      <c r="L15576" s="820"/>
      <c r="M15576" s="820"/>
      <c r="N15576" s="820"/>
      <c r="O15576" s="820"/>
      <c r="P15576" s="820"/>
      <c r="Q15576" s="820"/>
      <c r="R15576" s="820"/>
      <c r="S15576" s="820"/>
      <c r="T15576" s="820"/>
      <c r="U15576" s="820"/>
      <c r="V15576" s="820"/>
      <c r="W15576" s="820"/>
      <c r="X15576" s="820"/>
      <c r="Y15576" s="820"/>
      <c r="Z15576" s="820"/>
    </row>
    <row r="15577" spans="7:26">
      <c r="G15577" s="826"/>
      <c r="H15577" s="820"/>
      <c r="J15577" s="820"/>
      <c r="K15577" s="820"/>
      <c r="L15577" s="820"/>
      <c r="M15577" s="820"/>
      <c r="N15577" s="820"/>
      <c r="O15577" s="820"/>
      <c r="P15577" s="820"/>
      <c r="Q15577" s="820"/>
      <c r="R15577" s="820"/>
      <c r="S15577" s="820"/>
      <c r="T15577" s="820"/>
      <c r="U15577" s="820"/>
      <c r="V15577" s="820"/>
      <c r="W15577" s="820"/>
      <c r="X15577" s="820"/>
      <c r="Y15577" s="820"/>
      <c r="Z15577" s="820"/>
    </row>
    <row r="15578" spans="7:26">
      <c r="G15578" s="826"/>
      <c r="H15578" s="820"/>
      <c r="J15578" s="820"/>
      <c r="K15578" s="820"/>
      <c r="L15578" s="820"/>
      <c r="M15578" s="820"/>
      <c r="N15578" s="820"/>
      <c r="O15578" s="820"/>
      <c r="P15578" s="820"/>
      <c r="Q15578" s="820"/>
      <c r="R15578" s="820"/>
      <c r="S15578" s="820"/>
      <c r="T15578" s="820"/>
      <c r="U15578" s="820"/>
      <c r="V15578" s="820"/>
      <c r="W15578" s="820"/>
      <c r="X15578" s="820"/>
      <c r="Y15578" s="820"/>
      <c r="Z15578" s="820"/>
    </row>
    <row r="15579" spans="7:26">
      <c r="G15579" s="826"/>
      <c r="H15579" s="820"/>
      <c r="J15579" s="820"/>
      <c r="K15579" s="820"/>
      <c r="L15579" s="820"/>
      <c r="M15579" s="820"/>
      <c r="N15579" s="820"/>
      <c r="O15579" s="820"/>
      <c r="P15579" s="820"/>
      <c r="Q15579" s="820"/>
      <c r="R15579" s="820"/>
      <c r="S15579" s="820"/>
      <c r="T15579" s="820"/>
      <c r="U15579" s="820"/>
      <c r="V15579" s="820"/>
      <c r="W15579" s="820"/>
      <c r="X15579" s="820"/>
      <c r="Y15579" s="820"/>
      <c r="Z15579" s="820"/>
    </row>
    <row r="15580" spans="7:26">
      <c r="G15580" s="826"/>
      <c r="H15580" s="820"/>
      <c r="J15580" s="820"/>
      <c r="K15580" s="820"/>
      <c r="L15580" s="820"/>
      <c r="M15580" s="820"/>
      <c r="N15580" s="820"/>
      <c r="O15580" s="820"/>
      <c r="P15580" s="820"/>
      <c r="Q15580" s="820"/>
      <c r="R15580" s="820"/>
      <c r="S15580" s="820"/>
      <c r="T15580" s="820"/>
      <c r="U15580" s="820"/>
      <c r="V15580" s="820"/>
      <c r="W15580" s="820"/>
      <c r="X15580" s="820"/>
      <c r="Y15580" s="820"/>
      <c r="Z15580" s="820"/>
    </row>
    <row r="15581" spans="7:26">
      <c r="G15581" s="826"/>
      <c r="H15581" s="820"/>
      <c r="J15581" s="820"/>
      <c r="K15581" s="820"/>
      <c r="L15581" s="820"/>
      <c r="M15581" s="820"/>
      <c r="N15581" s="820"/>
      <c r="O15581" s="820"/>
      <c r="P15581" s="820"/>
      <c r="Q15581" s="820"/>
      <c r="R15581" s="820"/>
      <c r="S15581" s="820"/>
      <c r="T15581" s="820"/>
      <c r="U15581" s="820"/>
      <c r="V15581" s="820"/>
      <c r="W15581" s="820"/>
      <c r="X15581" s="820"/>
      <c r="Y15581" s="820"/>
      <c r="Z15581" s="820"/>
    </row>
    <row r="15582" spans="7:26">
      <c r="G15582" s="826"/>
      <c r="H15582" s="820"/>
      <c r="J15582" s="820"/>
      <c r="K15582" s="820"/>
      <c r="L15582" s="820"/>
      <c r="M15582" s="820"/>
      <c r="N15582" s="820"/>
      <c r="O15582" s="820"/>
      <c r="P15582" s="820"/>
      <c r="Q15582" s="820"/>
      <c r="R15582" s="820"/>
      <c r="S15582" s="820"/>
      <c r="T15582" s="820"/>
      <c r="U15582" s="820"/>
      <c r="V15582" s="820"/>
      <c r="W15582" s="820"/>
      <c r="X15582" s="820"/>
      <c r="Y15582" s="820"/>
      <c r="Z15582" s="820"/>
    </row>
    <row r="15583" spans="7:26">
      <c r="G15583" s="826"/>
      <c r="H15583" s="820"/>
      <c r="J15583" s="820"/>
      <c r="K15583" s="820"/>
      <c r="L15583" s="820"/>
      <c r="M15583" s="820"/>
      <c r="N15583" s="820"/>
      <c r="O15583" s="820"/>
      <c r="P15583" s="820"/>
      <c r="Q15583" s="820"/>
      <c r="R15583" s="820"/>
      <c r="S15583" s="820"/>
      <c r="T15583" s="820"/>
      <c r="U15583" s="820"/>
      <c r="V15583" s="820"/>
      <c r="W15583" s="820"/>
      <c r="X15583" s="820"/>
      <c r="Y15583" s="820"/>
      <c r="Z15583" s="820"/>
    </row>
    <row r="15584" spans="7:26">
      <c r="G15584" s="826"/>
      <c r="H15584" s="820"/>
      <c r="J15584" s="820"/>
      <c r="K15584" s="820"/>
      <c r="L15584" s="820"/>
      <c r="M15584" s="820"/>
      <c r="N15584" s="820"/>
      <c r="O15584" s="820"/>
      <c r="P15584" s="820"/>
      <c r="Q15584" s="820"/>
      <c r="R15584" s="820"/>
      <c r="S15584" s="820"/>
      <c r="T15584" s="820"/>
      <c r="U15584" s="820"/>
      <c r="V15584" s="820"/>
      <c r="W15584" s="820"/>
      <c r="X15584" s="820"/>
      <c r="Y15584" s="820"/>
      <c r="Z15584" s="820"/>
    </row>
    <row r="15585" spans="7:26">
      <c r="G15585" s="826"/>
      <c r="H15585" s="820"/>
      <c r="J15585" s="820"/>
      <c r="K15585" s="820"/>
      <c r="L15585" s="820"/>
      <c r="M15585" s="820"/>
      <c r="N15585" s="820"/>
      <c r="O15585" s="820"/>
      <c r="P15585" s="820"/>
      <c r="Q15585" s="820"/>
      <c r="R15585" s="820"/>
      <c r="S15585" s="820"/>
      <c r="T15585" s="820"/>
      <c r="U15585" s="820"/>
      <c r="V15585" s="820"/>
      <c r="W15585" s="820"/>
      <c r="X15585" s="820"/>
      <c r="Y15585" s="820"/>
      <c r="Z15585" s="820"/>
    </row>
    <row r="15586" spans="7:26">
      <c r="G15586" s="826"/>
      <c r="H15586" s="820"/>
      <c r="J15586" s="820"/>
      <c r="K15586" s="820"/>
      <c r="L15586" s="820"/>
      <c r="M15586" s="820"/>
      <c r="N15586" s="820"/>
      <c r="O15586" s="820"/>
      <c r="P15586" s="820"/>
      <c r="Q15586" s="820"/>
      <c r="R15586" s="820"/>
      <c r="S15586" s="820"/>
      <c r="T15586" s="820"/>
      <c r="U15586" s="820"/>
      <c r="V15586" s="820"/>
      <c r="W15586" s="820"/>
      <c r="X15586" s="820"/>
      <c r="Y15586" s="820"/>
      <c r="Z15586" s="820"/>
    </row>
    <row r="15587" spans="7:26">
      <c r="G15587" s="826"/>
      <c r="H15587" s="820"/>
      <c r="J15587" s="820"/>
      <c r="K15587" s="820"/>
      <c r="L15587" s="820"/>
      <c r="M15587" s="820"/>
      <c r="N15587" s="820"/>
      <c r="O15587" s="820"/>
      <c r="P15587" s="820"/>
      <c r="Q15587" s="820"/>
      <c r="R15587" s="820"/>
      <c r="S15587" s="820"/>
      <c r="T15587" s="820"/>
      <c r="U15587" s="820"/>
      <c r="V15587" s="820"/>
      <c r="W15587" s="820"/>
      <c r="X15587" s="820"/>
      <c r="Y15587" s="820"/>
      <c r="Z15587" s="820"/>
    </row>
    <row r="15588" spans="7:26">
      <c r="G15588" s="826"/>
      <c r="H15588" s="820"/>
      <c r="J15588" s="820"/>
      <c r="K15588" s="820"/>
      <c r="L15588" s="820"/>
      <c r="M15588" s="820"/>
      <c r="N15588" s="820"/>
      <c r="O15588" s="820"/>
      <c r="P15588" s="820"/>
      <c r="Q15588" s="820"/>
      <c r="R15588" s="820"/>
      <c r="S15588" s="820"/>
      <c r="T15588" s="820"/>
      <c r="U15588" s="820"/>
      <c r="V15588" s="820"/>
      <c r="W15588" s="820"/>
      <c r="X15588" s="820"/>
      <c r="Y15588" s="820"/>
      <c r="Z15588" s="820"/>
    </row>
    <row r="15589" spans="7:26">
      <c r="G15589" s="826"/>
      <c r="H15589" s="820"/>
      <c r="J15589" s="820"/>
      <c r="K15589" s="820"/>
      <c r="L15589" s="820"/>
      <c r="M15589" s="820"/>
      <c r="N15589" s="820"/>
      <c r="O15589" s="820"/>
      <c r="P15589" s="820"/>
      <c r="Q15589" s="820"/>
      <c r="R15589" s="820"/>
      <c r="S15589" s="820"/>
      <c r="T15589" s="820"/>
      <c r="U15589" s="820"/>
      <c r="V15589" s="820"/>
      <c r="W15589" s="820"/>
      <c r="X15589" s="820"/>
      <c r="Y15589" s="820"/>
      <c r="Z15589" s="820"/>
    </row>
    <row r="15590" spans="7:26">
      <c r="G15590" s="826"/>
      <c r="H15590" s="820"/>
      <c r="J15590" s="820"/>
      <c r="K15590" s="820"/>
      <c r="L15590" s="820"/>
      <c r="M15590" s="820"/>
      <c r="N15590" s="820"/>
      <c r="O15590" s="820"/>
      <c r="P15590" s="820"/>
      <c r="Q15590" s="820"/>
      <c r="R15590" s="820"/>
      <c r="S15590" s="820"/>
      <c r="T15590" s="820"/>
      <c r="U15590" s="820"/>
      <c r="V15590" s="820"/>
      <c r="W15590" s="820"/>
      <c r="X15590" s="820"/>
      <c r="Y15590" s="820"/>
      <c r="Z15590" s="820"/>
    </row>
    <row r="15591" spans="7:26">
      <c r="G15591" s="826"/>
      <c r="H15591" s="820"/>
      <c r="J15591" s="820"/>
      <c r="K15591" s="820"/>
      <c r="L15591" s="820"/>
      <c r="M15591" s="820"/>
      <c r="N15591" s="820"/>
      <c r="O15591" s="820"/>
      <c r="P15591" s="820"/>
      <c r="Q15591" s="820"/>
      <c r="R15591" s="820"/>
      <c r="S15591" s="820"/>
      <c r="T15591" s="820"/>
      <c r="U15591" s="820"/>
      <c r="V15591" s="820"/>
      <c r="W15591" s="820"/>
      <c r="X15591" s="820"/>
      <c r="Y15591" s="820"/>
      <c r="Z15591" s="820"/>
    </row>
    <row r="15592" spans="7:26">
      <c r="G15592" s="826"/>
      <c r="H15592" s="820"/>
      <c r="J15592" s="820"/>
      <c r="K15592" s="820"/>
      <c r="L15592" s="820"/>
      <c r="M15592" s="820"/>
      <c r="N15592" s="820"/>
      <c r="O15592" s="820"/>
      <c r="P15592" s="820"/>
      <c r="Q15592" s="820"/>
      <c r="R15592" s="820"/>
      <c r="S15592" s="820"/>
      <c r="T15592" s="820"/>
      <c r="U15592" s="820"/>
      <c r="V15592" s="820"/>
      <c r="W15592" s="820"/>
      <c r="X15592" s="820"/>
      <c r="Y15592" s="820"/>
      <c r="Z15592" s="820"/>
    </row>
    <row r="15593" spans="7:26">
      <c r="G15593" s="826"/>
      <c r="H15593" s="820"/>
      <c r="J15593" s="820"/>
      <c r="K15593" s="820"/>
      <c r="L15593" s="820"/>
      <c r="M15593" s="820"/>
      <c r="N15593" s="820"/>
      <c r="O15593" s="820"/>
      <c r="P15593" s="820"/>
      <c r="Q15593" s="820"/>
      <c r="R15593" s="820"/>
      <c r="S15593" s="820"/>
      <c r="T15593" s="820"/>
      <c r="U15593" s="820"/>
      <c r="V15593" s="820"/>
      <c r="W15593" s="820"/>
      <c r="X15593" s="820"/>
      <c r="Y15593" s="820"/>
      <c r="Z15593" s="820"/>
    </row>
    <row r="15594" spans="7:26">
      <c r="G15594" s="826"/>
      <c r="H15594" s="820"/>
      <c r="J15594" s="820"/>
      <c r="K15594" s="820"/>
      <c r="L15594" s="820"/>
      <c r="M15594" s="820"/>
      <c r="N15594" s="820"/>
      <c r="O15594" s="820"/>
      <c r="P15594" s="820"/>
      <c r="Q15594" s="820"/>
      <c r="R15594" s="820"/>
      <c r="S15594" s="820"/>
      <c r="T15594" s="820"/>
      <c r="U15594" s="820"/>
      <c r="V15594" s="820"/>
      <c r="W15594" s="820"/>
      <c r="X15594" s="820"/>
      <c r="Y15594" s="820"/>
      <c r="Z15594" s="820"/>
    </row>
    <row r="15595" spans="7:26">
      <c r="G15595" s="826"/>
      <c r="H15595" s="820"/>
      <c r="J15595" s="820"/>
      <c r="K15595" s="820"/>
      <c r="L15595" s="820"/>
      <c r="M15595" s="820"/>
      <c r="N15595" s="820"/>
      <c r="O15595" s="820"/>
      <c r="P15595" s="820"/>
      <c r="Q15595" s="820"/>
      <c r="R15595" s="820"/>
      <c r="S15595" s="820"/>
      <c r="T15595" s="820"/>
      <c r="U15595" s="820"/>
      <c r="V15595" s="820"/>
      <c r="W15595" s="820"/>
      <c r="X15595" s="820"/>
      <c r="Y15595" s="820"/>
      <c r="Z15595" s="820"/>
    </row>
    <row r="15596" spans="7:26">
      <c r="G15596" s="826"/>
      <c r="H15596" s="820"/>
      <c r="J15596" s="820"/>
      <c r="K15596" s="820"/>
      <c r="L15596" s="820"/>
      <c r="M15596" s="820"/>
      <c r="N15596" s="820"/>
      <c r="O15596" s="820"/>
      <c r="P15596" s="820"/>
      <c r="Q15596" s="820"/>
      <c r="R15596" s="820"/>
      <c r="S15596" s="820"/>
      <c r="T15596" s="820"/>
      <c r="U15596" s="820"/>
      <c r="V15596" s="820"/>
      <c r="W15596" s="820"/>
      <c r="X15596" s="820"/>
      <c r="Y15596" s="820"/>
      <c r="Z15596" s="820"/>
    </row>
    <row r="15597" spans="7:26">
      <c r="G15597" s="826"/>
      <c r="H15597" s="820"/>
      <c r="J15597" s="820"/>
      <c r="K15597" s="820"/>
      <c r="L15597" s="820"/>
      <c r="M15597" s="820"/>
      <c r="N15597" s="820"/>
      <c r="O15597" s="820"/>
      <c r="P15597" s="820"/>
      <c r="Q15597" s="820"/>
      <c r="R15597" s="820"/>
      <c r="S15597" s="820"/>
      <c r="T15597" s="820"/>
      <c r="U15597" s="820"/>
      <c r="V15597" s="820"/>
      <c r="W15597" s="820"/>
      <c r="X15597" s="820"/>
      <c r="Y15597" s="820"/>
      <c r="Z15597" s="820"/>
    </row>
    <row r="15598" spans="7:26">
      <c r="G15598" s="826"/>
      <c r="H15598" s="820"/>
      <c r="J15598" s="820"/>
      <c r="K15598" s="820"/>
      <c r="L15598" s="820"/>
      <c r="M15598" s="820"/>
      <c r="N15598" s="820"/>
      <c r="O15598" s="820"/>
      <c r="P15598" s="820"/>
      <c r="Q15598" s="820"/>
      <c r="R15598" s="820"/>
      <c r="S15598" s="820"/>
      <c r="T15598" s="820"/>
      <c r="U15598" s="820"/>
      <c r="V15598" s="820"/>
      <c r="W15598" s="820"/>
      <c r="X15598" s="820"/>
      <c r="Y15598" s="820"/>
      <c r="Z15598" s="820"/>
    </row>
    <row r="15599" spans="7:26">
      <c r="G15599" s="826"/>
      <c r="H15599" s="820"/>
      <c r="J15599" s="820"/>
      <c r="K15599" s="820"/>
      <c r="L15599" s="820"/>
      <c r="M15599" s="820"/>
      <c r="N15599" s="820"/>
      <c r="O15599" s="820"/>
      <c r="P15599" s="820"/>
      <c r="Q15599" s="820"/>
      <c r="R15599" s="820"/>
      <c r="S15599" s="820"/>
      <c r="T15599" s="820"/>
      <c r="U15599" s="820"/>
      <c r="V15599" s="820"/>
      <c r="W15599" s="820"/>
      <c r="X15599" s="820"/>
      <c r="Y15599" s="820"/>
      <c r="Z15599" s="820"/>
    </row>
    <row r="15600" spans="7:26">
      <c r="G15600" s="826"/>
      <c r="H15600" s="820"/>
      <c r="J15600" s="820"/>
      <c r="K15600" s="820"/>
      <c r="L15600" s="820"/>
      <c r="M15600" s="820"/>
      <c r="N15600" s="820"/>
      <c r="O15600" s="820"/>
      <c r="P15600" s="820"/>
      <c r="Q15600" s="820"/>
      <c r="R15600" s="820"/>
      <c r="S15600" s="820"/>
      <c r="T15600" s="820"/>
      <c r="U15600" s="820"/>
      <c r="V15600" s="820"/>
      <c r="W15600" s="820"/>
      <c r="X15600" s="820"/>
      <c r="Y15600" s="820"/>
      <c r="Z15600" s="820"/>
    </row>
    <row r="15601" spans="7:26">
      <c r="G15601" s="826"/>
      <c r="H15601" s="820"/>
      <c r="J15601" s="820"/>
      <c r="K15601" s="820"/>
      <c r="L15601" s="820"/>
      <c r="M15601" s="820"/>
      <c r="N15601" s="820"/>
      <c r="O15601" s="820"/>
      <c r="P15601" s="820"/>
      <c r="Q15601" s="820"/>
      <c r="R15601" s="820"/>
      <c r="S15601" s="820"/>
      <c r="T15601" s="820"/>
      <c r="U15601" s="820"/>
      <c r="V15601" s="820"/>
      <c r="W15601" s="820"/>
      <c r="X15601" s="820"/>
      <c r="Y15601" s="820"/>
      <c r="Z15601" s="820"/>
    </row>
    <row r="15602" spans="7:26">
      <c r="G15602" s="826"/>
      <c r="H15602" s="820"/>
      <c r="J15602" s="820"/>
      <c r="K15602" s="820"/>
      <c r="L15602" s="820"/>
      <c r="M15602" s="820"/>
      <c r="N15602" s="820"/>
      <c r="O15602" s="820"/>
      <c r="P15602" s="820"/>
      <c r="Q15602" s="820"/>
      <c r="R15602" s="820"/>
      <c r="S15602" s="820"/>
      <c r="T15602" s="820"/>
      <c r="U15602" s="820"/>
      <c r="V15602" s="820"/>
      <c r="W15602" s="820"/>
      <c r="X15602" s="820"/>
      <c r="Y15602" s="820"/>
      <c r="Z15602" s="820"/>
    </row>
    <row r="15603" spans="7:26">
      <c r="G15603" s="826"/>
      <c r="H15603" s="820"/>
      <c r="J15603" s="820"/>
      <c r="K15603" s="820"/>
      <c r="L15603" s="820"/>
      <c r="M15603" s="820"/>
      <c r="N15603" s="820"/>
      <c r="O15603" s="820"/>
      <c r="P15603" s="820"/>
      <c r="Q15603" s="820"/>
      <c r="R15603" s="820"/>
      <c r="S15603" s="820"/>
      <c r="T15603" s="820"/>
      <c r="U15603" s="820"/>
      <c r="V15603" s="820"/>
      <c r="W15603" s="820"/>
      <c r="X15603" s="820"/>
      <c r="Y15603" s="820"/>
      <c r="Z15603" s="820"/>
    </row>
    <row r="15604" spans="7:26">
      <c r="G15604" s="826"/>
      <c r="H15604" s="820"/>
      <c r="J15604" s="820"/>
      <c r="K15604" s="820"/>
      <c r="L15604" s="820"/>
      <c r="M15604" s="820"/>
      <c r="N15604" s="820"/>
      <c r="O15604" s="820"/>
      <c r="P15604" s="820"/>
      <c r="Q15604" s="820"/>
      <c r="R15604" s="820"/>
      <c r="S15604" s="820"/>
      <c r="T15604" s="820"/>
      <c r="U15604" s="820"/>
      <c r="V15604" s="820"/>
      <c r="W15604" s="820"/>
      <c r="X15604" s="820"/>
      <c r="Y15604" s="820"/>
      <c r="Z15604" s="820"/>
    </row>
    <row r="15605" spans="7:26">
      <c r="G15605" s="826"/>
      <c r="H15605" s="820"/>
      <c r="J15605" s="820"/>
      <c r="K15605" s="820"/>
      <c r="L15605" s="820"/>
      <c r="M15605" s="820"/>
      <c r="N15605" s="820"/>
      <c r="O15605" s="820"/>
      <c r="P15605" s="820"/>
      <c r="Q15605" s="820"/>
      <c r="R15605" s="820"/>
      <c r="S15605" s="820"/>
      <c r="T15605" s="820"/>
      <c r="U15605" s="820"/>
      <c r="V15605" s="820"/>
      <c r="W15605" s="820"/>
      <c r="X15605" s="820"/>
      <c r="Y15605" s="820"/>
      <c r="Z15605" s="820"/>
    </row>
    <row r="15606" spans="7:26">
      <c r="G15606" s="826"/>
      <c r="H15606" s="820"/>
      <c r="J15606" s="820"/>
      <c r="K15606" s="820"/>
      <c r="L15606" s="820"/>
      <c r="M15606" s="820"/>
      <c r="N15606" s="820"/>
      <c r="O15606" s="820"/>
      <c r="P15606" s="820"/>
      <c r="Q15606" s="820"/>
      <c r="R15606" s="820"/>
      <c r="S15606" s="820"/>
      <c r="T15606" s="820"/>
      <c r="U15606" s="820"/>
      <c r="V15606" s="820"/>
      <c r="W15606" s="820"/>
      <c r="X15606" s="820"/>
      <c r="Y15606" s="820"/>
      <c r="Z15606" s="820"/>
    </row>
    <row r="15607" spans="7:26">
      <c r="G15607" s="826"/>
      <c r="H15607" s="820"/>
      <c r="J15607" s="820"/>
      <c r="K15607" s="820"/>
      <c r="L15607" s="820"/>
      <c r="M15607" s="820"/>
      <c r="N15607" s="820"/>
      <c r="O15607" s="820"/>
      <c r="P15607" s="820"/>
      <c r="Q15607" s="820"/>
      <c r="R15607" s="820"/>
      <c r="S15607" s="820"/>
      <c r="T15607" s="820"/>
      <c r="U15607" s="820"/>
      <c r="V15607" s="820"/>
      <c r="W15607" s="820"/>
      <c r="X15607" s="820"/>
      <c r="Y15607" s="820"/>
      <c r="Z15607" s="820"/>
    </row>
    <row r="15608" spans="7:26">
      <c r="G15608" s="826"/>
      <c r="H15608" s="820"/>
      <c r="J15608" s="820"/>
      <c r="K15608" s="820"/>
      <c r="L15608" s="820"/>
      <c r="M15608" s="820"/>
      <c r="N15608" s="820"/>
      <c r="O15608" s="820"/>
      <c r="P15608" s="820"/>
      <c r="Q15608" s="820"/>
      <c r="R15608" s="820"/>
      <c r="S15608" s="820"/>
      <c r="T15608" s="820"/>
      <c r="U15608" s="820"/>
      <c r="V15608" s="820"/>
      <c r="W15608" s="820"/>
      <c r="X15608" s="820"/>
      <c r="Y15608" s="820"/>
      <c r="Z15608" s="820"/>
    </row>
    <row r="15609" spans="7:26">
      <c r="G15609" s="826"/>
      <c r="H15609" s="820"/>
      <c r="J15609" s="820"/>
      <c r="K15609" s="820"/>
      <c r="L15609" s="820"/>
      <c r="M15609" s="820"/>
      <c r="N15609" s="820"/>
      <c r="O15609" s="820"/>
      <c r="P15609" s="820"/>
      <c r="Q15609" s="820"/>
      <c r="R15609" s="820"/>
      <c r="S15609" s="820"/>
      <c r="T15609" s="820"/>
      <c r="U15609" s="820"/>
      <c r="V15609" s="820"/>
      <c r="W15609" s="820"/>
      <c r="X15609" s="820"/>
      <c r="Y15609" s="820"/>
      <c r="Z15609" s="820"/>
    </row>
    <row r="15610" spans="7:26">
      <c r="G15610" s="826"/>
      <c r="H15610" s="820"/>
      <c r="J15610" s="820"/>
      <c r="K15610" s="820"/>
      <c r="L15610" s="820"/>
      <c r="M15610" s="820"/>
      <c r="N15610" s="820"/>
      <c r="O15610" s="820"/>
      <c r="P15610" s="820"/>
      <c r="Q15610" s="820"/>
      <c r="R15610" s="820"/>
      <c r="S15610" s="820"/>
      <c r="T15610" s="820"/>
      <c r="U15610" s="820"/>
      <c r="V15610" s="820"/>
      <c r="W15610" s="820"/>
      <c r="X15610" s="820"/>
      <c r="Y15610" s="820"/>
      <c r="Z15610" s="820"/>
    </row>
    <row r="15611" spans="7:26">
      <c r="G15611" s="826"/>
      <c r="H15611" s="820"/>
      <c r="J15611" s="820"/>
      <c r="K15611" s="820"/>
      <c r="L15611" s="820"/>
      <c r="M15611" s="820"/>
      <c r="N15611" s="820"/>
      <c r="O15611" s="820"/>
      <c r="P15611" s="820"/>
      <c r="Q15611" s="820"/>
      <c r="R15611" s="820"/>
      <c r="S15611" s="820"/>
      <c r="T15611" s="820"/>
      <c r="U15611" s="820"/>
      <c r="V15611" s="820"/>
      <c r="W15611" s="820"/>
      <c r="X15611" s="820"/>
      <c r="Y15611" s="820"/>
      <c r="Z15611" s="820"/>
    </row>
    <row r="15612" spans="7:26">
      <c r="G15612" s="826"/>
      <c r="H15612" s="820"/>
      <c r="J15612" s="820"/>
      <c r="K15612" s="820"/>
      <c r="L15612" s="820"/>
      <c r="M15612" s="820"/>
      <c r="N15612" s="820"/>
      <c r="O15612" s="820"/>
      <c r="P15612" s="820"/>
      <c r="Q15612" s="820"/>
      <c r="R15612" s="820"/>
      <c r="S15612" s="820"/>
      <c r="T15612" s="820"/>
      <c r="U15612" s="820"/>
      <c r="V15612" s="820"/>
      <c r="W15612" s="820"/>
      <c r="X15612" s="820"/>
      <c r="Y15612" s="820"/>
      <c r="Z15612" s="820"/>
    </row>
    <row r="15613" spans="7:26">
      <c r="G15613" s="826"/>
      <c r="H15613" s="820"/>
      <c r="J15613" s="820"/>
      <c r="K15613" s="820"/>
      <c r="L15613" s="820"/>
      <c r="M15613" s="820"/>
      <c r="N15613" s="820"/>
      <c r="O15613" s="820"/>
      <c r="P15613" s="820"/>
      <c r="Q15613" s="820"/>
      <c r="R15613" s="820"/>
      <c r="S15613" s="820"/>
      <c r="T15613" s="820"/>
      <c r="U15613" s="820"/>
      <c r="V15613" s="820"/>
      <c r="W15613" s="820"/>
      <c r="X15613" s="820"/>
      <c r="Y15613" s="820"/>
      <c r="Z15613" s="820"/>
    </row>
    <row r="15614" spans="7:26">
      <c r="G15614" s="826"/>
      <c r="H15614" s="820"/>
      <c r="J15614" s="820"/>
      <c r="K15614" s="820"/>
      <c r="L15614" s="820"/>
      <c r="M15614" s="820"/>
      <c r="N15614" s="820"/>
      <c r="O15614" s="820"/>
      <c r="P15614" s="820"/>
      <c r="Q15614" s="820"/>
      <c r="R15614" s="820"/>
      <c r="S15614" s="820"/>
      <c r="T15614" s="820"/>
      <c r="U15614" s="820"/>
      <c r="V15614" s="820"/>
      <c r="W15614" s="820"/>
      <c r="X15614" s="820"/>
      <c r="Y15614" s="820"/>
      <c r="Z15614" s="820"/>
    </row>
    <row r="15615" spans="7:26">
      <c r="G15615" s="826"/>
      <c r="H15615" s="820"/>
      <c r="J15615" s="820"/>
      <c r="K15615" s="820"/>
      <c r="L15615" s="820"/>
      <c r="M15615" s="820"/>
      <c r="N15615" s="820"/>
      <c r="O15615" s="820"/>
      <c r="P15615" s="820"/>
      <c r="Q15615" s="820"/>
      <c r="R15615" s="820"/>
      <c r="S15615" s="820"/>
      <c r="T15615" s="820"/>
      <c r="U15615" s="820"/>
      <c r="V15615" s="820"/>
      <c r="W15615" s="820"/>
      <c r="X15615" s="820"/>
      <c r="Y15615" s="820"/>
      <c r="Z15615" s="820"/>
    </row>
    <row r="15616" spans="7:26">
      <c r="G15616" s="826"/>
      <c r="H15616" s="820"/>
      <c r="J15616" s="820"/>
      <c r="K15616" s="820"/>
      <c r="L15616" s="820"/>
      <c r="M15616" s="820"/>
      <c r="N15616" s="820"/>
      <c r="O15616" s="820"/>
      <c r="P15616" s="820"/>
      <c r="Q15616" s="820"/>
      <c r="R15616" s="820"/>
      <c r="S15616" s="820"/>
      <c r="T15616" s="820"/>
      <c r="U15616" s="820"/>
      <c r="V15616" s="820"/>
      <c r="W15616" s="820"/>
      <c r="X15616" s="820"/>
      <c r="Y15616" s="820"/>
      <c r="Z15616" s="820"/>
    </row>
    <row r="15617" spans="7:26">
      <c r="G15617" s="826"/>
      <c r="H15617" s="820"/>
      <c r="J15617" s="820"/>
      <c r="K15617" s="820"/>
      <c r="L15617" s="820"/>
      <c r="M15617" s="820"/>
      <c r="N15617" s="820"/>
      <c r="O15617" s="820"/>
      <c r="P15617" s="820"/>
      <c r="Q15617" s="820"/>
      <c r="R15617" s="820"/>
      <c r="S15617" s="820"/>
      <c r="T15617" s="820"/>
      <c r="U15617" s="820"/>
      <c r="V15617" s="820"/>
      <c r="W15617" s="820"/>
      <c r="X15617" s="820"/>
      <c r="Y15617" s="820"/>
      <c r="Z15617" s="820"/>
    </row>
    <row r="15618" spans="7:26">
      <c r="G15618" s="826"/>
      <c r="H15618" s="820"/>
      <c r="J15618" s="820"/>
      <c r="K15618" s="820"/>
      <c r="L15618" s="820"/>
      <c r="M15618" s="820"/>
      <c r="N15618" s="820"/>
      <c r="O15618" s="820"/>
      <c r="P15618" s="820"/>
      <c r="Q15618" s="820"/>
      <c r="R15618" s="820"/>
      <c r="S15618" s="820"/>
      <c r="T15618" s="820"/>
      <c r="U15618" s="820"/>
      <c r="V15618" s="820"/>
      <c r="W15618" s="820"/>
      <c r="X15618" s="820"/>
      <c r="Y15618" s="820"/>
      <c r="Z15618" s="820"/>
    </row>
    <row r="15619" spans="7:26">
      <c r="G15619" s="826"/>
      <c r="H15619" s="820"/>
      <c r="J15619" s="820"/>
      <c r="K15619" s="820"/>
      <c r="L15619" s="820"/>
      <c r="M15619" s="820"/>
      <c r="N15619" s="820"/>
      <c r="O15619" s="820"/>
      <c r="P15619" s="820"/>
      <c r="Q15619" s="820"/>
      <c r="R15619" s="820"/>
      <c r="S15619" s="820"/>
      <c r="T15619" s="820"/>
      <c r="U15619" s="820"/>
      <c r="V15619" s="820"/>
      <c r="W15619" s="820"/>
      <c r="X15619" s="820"/>
      <c r="Y15619" s="820"/>
      <c r="Z15619" s="820"/>
    </row>
    <row r="15620" spans="7:26">
      <c r="G15620" s="826"/>
      <c r="H15620" s="820"/>
      <c r="J15620" s="820"/>
      <c r="K15620" s="820"/>
      <c r="L15620" s="820"/>
      <c r="M15620" s="820"/>
      <c r="N15620" s="820"/>
      <c r="O15620" s="820"/>
      <c r="P15620" s="820"/>
      <c r="Q15620" s="820"/>
      <c r="R15620" s="820"/>
      <c r="S15620" s="820"/>
      <c r="T15620" s="820"/>
      <c r="U15620" s="820"/>
      <c r="V15620" s="820"/>
      <c r="W15620" s="820"/>
      <c r="X15620" s="820"/>
      <c r="Y15620" s="820"/>
      <c r="Z15620" s="820"/>
    </row>
    <row r="15621" spans="7:26">
      <c r="G15621" s="826"/>
      <c r="H15621" s="820"/>
      <c r="J15621" s="820"/>
      <c r="K15621" s="820"/>
      <c r="L15621" s="820"/>
      <c r="M15621" s="820"/>
      <c r="N15621" s="820"/>
      <c r="O15621" s="820"/>
      <c r="P15621" s="820"/>
      <c r="Q15621" s="820"/>
      <c r="R15621" s="820"/>
      <c r="S15621" s="820"/>
      <c r="T15621" s="820"/>
      <c r="U15621" s="820"/>
      <c r="V15621" s="820"/>
      <c r="W15621" s="820"/>
      <c r="X15621" s="820"/>
      <c r="Y15621" s="820"/>
      <c r="Z15621" s="820"/>
    </row>
    <row r="15622" spans="7:26">
      <c r="G15622" s="826"/>
      <c r="H15622" s="820"/>
      <c r="J15622" s="820"/>
      <c r="K15622" s="820"/>
      <c r="L15622" s="820"/>
      <c r="M15622" s="820"/>
      <c r="N15622" s="820"/>
      <c r="O15622" s="820"/>
      <c r="P15622" s="820"/>
      <c r="Q15622" s="820"/>
      <c r="R15622" s="820"/>
      <c r="S15622" s="820"/>
      <c r="T15622" s="820"/>
      <c r="U15622" s="820"/>
      <c r="V15622" s="820"/>
      <c r="W15622" s="820"/>
      <c r="X15622" s="820"/>
      <c r="Y15622" s="820"/>
      <c r="Z15622" s="820"/>
    </row>
    <row r="15623" spans="7:26">
      <c r="G15623" s="826"/>
      <c r="H15623" s="820"/>
      <c r="J15623" s="820"/>
      <c r="K15623" s="820"/>
      <c r="L15623" s="820"/>
      <c r="M15623" s="820"/>
      <c r="N15623" s="820"/>
      <c r="O15623" s="820"/>
      <c r="P15623" s="820"/>
      <c r="Q15623" s="820"/>
      <c r="R15623" s="820"/>
      <c r="S15623" s="820"/>
      <c r="T15623" s="820"/>
      <c r="U15623" s="820"/>
      <c r="V15623" s="820"/>
      <c r="W15623" s="820"/>
      <c r="X15623" s="820"/>
      <c r="Y15623" s="820"/>
      <c r="Z15623" s="820"/>
    </row>
    <row r="15624" spans="7:26">
      <c r="G15624" s="826"/>
      <c r="H15624" s="820"/>
      <c r="J15624" s="820"/>
      <c r="K15624" s="820"/>
      <c r="L15624" s="820"/>
      <c r="M15624" s="820"/>
      <c r="N15624" s="820"/>
      <c r="O15624" s="820"/>
      <c r="P15624" s="820"/>
      <c r="Q15624" s="820"/>
      <c r="R15624" s="820"/>
      <c r="S15624" s="820"/>
      <c r="T15624" s="820"/>
      <c r="U15624" s="820"/>
      <c r="V15624" s="820"/>
      <c r="W15624" s="820"/>
      <c r="X15624" s="820"/>
      <c r="Y15624" s="820"/>
      <c r="Z15624" s="820"/>
    </row>
    <row r="15625" spans="7:26">
      <c r="G15625" s="826"/>
      <c r="H15625" s="820"/>
      <c r="J15625" s="820"/>
      <c r="K15625" s="820"/>
      <c r="L15625" s="820"/>
      <c r="M15625" s="820"/>
      <c r="N15625" s="820"/>
      <c r="O15625" s="820"/>
      <c r="P15625" s="820"/>
      <c r="Q15625" s="820"/>
      <c r="R15625" s="820"/>
      <c r="S15625" s="820"/>
      <c r="T15625" s="820"/>
      <c r="U15625" s="820"/>
      <c r="V15625" s="820"/>
      <c r="W15625" s="820"/>
      <c r="X15625" s="820"/>
      <c r="Y15625" s="820"/>
      <c r="Z15625" s="820"/>
    </row>
    <row r="15626" spans="7:26">
      <c r="G15626" s="826"/>
      <c r="H15626" s="820"/>
      <c r="J15626" s="820"/>
      <c r="K15626" s="820"/>
      <c r="L15626" s="820"/>
      <c r="M15626" s="820"/>
      <c r="N15626" s="820"/>
      <c r="O15626" s="820"/>
      <c r="P15626" s="820"/>
      <c r="Q15626" s="820"/>
      <c r="R15626" s="820"/>
      <c r="S15626" s="820"/>
      <c r="T15626" s="820"/>
      <c r="U15626" s="820"/>
      <c r="V15626" s="820"/>
      <c r="W15626" s="820"/>
      <c r="X15626" s="820"/>
      <c r="Y15626" s="820"/>
      <c r="Z15626" s="820"/>
    </row>
    <row r="15627" spans="7:26">
      <c r="G15627" s="826"/>
      <c r="H15627" s="820"/>
      <c r="J15627" s="820"/>
      <c r="K15627" s="820"/>
      <c r="L15627" s="820"/>
      <c r="M15627" s="820"/>
      <c r="N15627" s="820"/>
      <c r="O15627" s="820"/>
      <c r="P15627" s="820"/>
      <c r="Q15627" s="820"/>
      <c r="R15627" s="820"/>
      <c r="S15627" s="820"/>
      <c r="T15627" s="820"/>
      <c r="U15627" s="820"/>
      <c r="V15627" s="820"/>
      <c r="W15627" s="820"/>
      <c r="X15627" s="820"/>
      <c r="Y15627" s="820"/>
      <c r="Z15627" s="820"/>
    </row>
    <row r="15628" spans="7:26">
      <c r="G15628" s="826"/>
      <c r="H15628" s="820"/>
      <c r="J15628" s="820"/>
      <c r="K15628" s="820"/>
      <c r="L15628" s="820"/>
      <c r="M15628" s="820"/>
      <c r="N15628" s="820"/>
      <c r="O15628" s="820"/>
      <c r="P15628" s="820"/>
      <c r="Q15628" s="820"/>
      <c r="R15628" s="820"/>
      <c r="S15628" s="820"/>
      <c r="T15628" s="820"/>
      <c r="U15628" s="820"/>
      <c r="V15628" s="820"/>
      <c r="W15628" s="820"/>
      <c r="X15628" s="820"/>
      <c r="Y15628" s="820"/>
      <c r="Z15628" s="820"/>
    </row>
    <row r="15629" spans="7:26">
      <c r="G15629" s="826"/>
      <c r="H15629" s="820"/>
      <c r="J15629" s="820"/>
      <c r="K15629" s="820"/>
      <c r="L15629" s="820"/>
      <c r="M15629" s="820"/>
      <c r="N15629" s="820"/>
      <c r="O15629" s="820"/>
      <c r="P15629" s="820"/>
      <c r="Q15629" s="820"/>
      <c r="R15629" s="820"/>
      <c r="S15629" s="820"/>
      <c r="T15629" s="820"/>
      <c r="U15629" s="820"/>
      <c r="V15629" s="820"/>
      <c r="W15629" s="820"/>
      <c r="X15629" s="820"/>
      <c r="Y15629" s="820"/>
      <c r="Z15629" s="820"/>
    </row>
    <row r="15630" spans="7:26">
      <c r="G15630" s="826"/>
      <c r="H15630" s="820"/>
      <c r="J15630" s="820"/>
      <c r="K15630" s="820"/>
      <c r="L15630" s="820"/>
      <c r="M15630" s="820"/>
      <c r="N15630" s="820"/>
      <c r="O15630" s="820"/>
      <c r="P15630" s="820"/>
      <c r="Q15630" s="820"/>
      <c r="R15630" s="820"/>
      <c r="S15630" s="820"/>
      <c r="T15630" s="820"/>
      <c r="U15630" s="820"/>
      <c r="V15630" s="820"/>
      <c r="W15630" s="820"/>
      <c r="X15630" s="820"/>
      <c r="Y15630" s="820"/>
      <c r="Z15630" s="820"/>
    </row>
    <row r="15631" spans="7:26">
      <c r="G15631" s="826"/>
      <c r="H15631" s="820"/>
      <c r="J15631" s="820"/>
      <c r="K15631" s="820"/>
      <c r="L15631" s="820"/>
      <c r="M15631" s="820"/>
      <c r="N15631" s="820"/>
      <c r="O15631" s="820"/>
      <c r="P15631" s="820"/>
      <c r="Q15631" s="820"/>
      <c r="R15631" s="820"/>
      <c r="S15631" s="820"/>
      <c r="T15631" s="820"/>
      <c r="U15631" s="820"/>
      <c r="V15631" s="820"/>
      <c r="W15631" s="820"/>
      <c r="X15631" s="820"/>
      <c r="Y15631" s="820"/>
      <c r="Z15631" s="820"/>
    </row>
    <row r="15632" spans="7:26">
      <c r="G15632" s="826"/>
      <c r="H15632" s="820"/>
      <c r="J15632" s="820"/>
      <c r="K15632" s="820"/>
      <c r="L15632" s="820"/>
      <c r="M15632" s="820"/>
      <c r="N15632" s="820"/>
      <c r="O15632" s="820"/>
      <c r="P15632" s="820"/>
      <c r="Q15632" s="820"/>
      <c r="R15632" s="820"/>
      <c r="S15632" s="820"/>
      <c r="T15632" s="820"/>
      <c r="U15632" s="820"/>
      <c r="V15632" s="820"/>
      <c r="W15632" s="820"/>
      <c r="X15632" s="820"/>
      <c r="Y15632" s="820"/>
      <c r="Z15632" s="820"/>
    </row>
    <row r="15633" spans="7:26">
      <c r="G15633" s="826"/>
      <c r="H15633" s="820"/>
      <c r="J15633" s="820"/>
      <c r="K15633" s="820"/>
      <c r="L15633" s="820"/>
      <c r="M15633" s="820"/>
      <c r="N15633" s="820"/>
      <c r="O15633" s="820"/>
      <c r="P15633" s="820"/>
      <c r="Q15633" s="820"/>
      <c r="R15633" s="820"/>
      <c r="S15633" s="820"/>
      <c r="T15633" s="820"/>
      <c r="U15633" s="820"/>
      <c r="V15633" s="820"/>
      <c r="W15633" s="820"/>
      <c r="X15633" s="820"/>
      <c r="Y15633" s="820"/>
      <c r="Z15633" s="820"/>
    </row>
    <row r="15634" spans="7:26">
      <c r="G15634" s="826"/>
      <c r="H15634" s="820"/>
      <c r="J15634" s="820"/>
      <c r="K15634" s="820"/>
      <c r="L15634" s="820"/>
      <c r="M15634" s="820"/>
      <c r="N15634" s="820"/>
      <c r="O15634" s="820"/>
      <c r="P15634" s="820"/>
      <c r="Q15634" s="820"/>
      <c r="R15634" s="820"/>
      <c r="S15634" s="820"/>
      <c r="T15634" s="820"/>
      <c r="U15634" s="820"/>
      <c r="V15634" s="820"/>
      <c r="W15634" s="820"/>
      <c r="X15634" s="820"/>
      <c r="Y15634" s="820"/>
      <c r="Z15634" s="820"/>
    </row>
    <row r="15635" spans="7:26">
      <c r="G15635" s="826"/>
      <c r="H15635" s="820"/>
      <c r="J15635" s="820"/>
      <c r="K15635" s="820"/>
      <c r="L15635" s="820"/>
      <c r="M15635" s="820"/>
      <c r="N15635" s="820"/>
      <c r="O15635" s="820"/>
      <c r="P15635" s="820"/>
      <c r="Q15635" s="820"/>
      <c r="R15635" s="820"/>
      <c r="S15635" s="820"/>
      <c r="T15635" s="820"/>
      <c r="U15635" s="820"/>
      <c r="V15635" s="820"/>
      <c r="W15635" s="820"/>
      <c r="X15635" s="820"/>
      <c r="Y15635" s="820"/>
      <c r="Z15635" s="820"/>
    </row>
    <row r="15636" spans="7:26">
      <c r="G15636" s="826"/>
      <c r="H15636" s="820"/>
      <c r="J15636" s="820"/>
      <c r="K15636" s="820"/>
      <c r="L15636" s="820"/>
      <c r="M15636" s="820"/>
      <c r="N15636" s="820"/>
      <c r="O15636" s="820"/>
      <c r="P15636" s="820"/>
      <c r="Q15636" s="820"/>
      <c r="R15636" s="820"/>
      <c r="S15636" s="820"/>
      <c r="T15636" s="820"/>
      <c r="U15636" s="820"/>
      <c r="V15636" s="820"/>
      <c r="W15636" s="820"/>
      <c r="X15636" s="820"/>
      <c r="Y15636" s="820"/>
      <c r="Z15636" s="820"/>
    </row>
    <row r="15637" spans="7:26">
      <c r="G15637" s="826"/>
      <c r="H15637" s="820"/>
      <c r="J15637" s="820"/>
      <c r="K15637" s="820"/>
      <c r="L15637" s="820"/>
      <c r="M15637" s="820"/>
      <c r="N15637" s="820"/>
      <c r="O15637" s="820"/>
      <c r="P15637" s="820"/>
      <c r="Q15637" s="820"/>
      <c r="R15637" s="820"/>
      <c r="S15637" s="820"/>
      <c r="T15637" s="820"/>
      <c r="U15637" s="820"/>
      <c r="V15637" s="820"/>
      <c r="W15637" s="820"/>
      <c r="X15637" s="820"/>
      <c r="Y15637" s="820"/>
      <c r="Z15637" s="820"/>
    </row>
    <row r="15638" spans="7:26">
      <c r="G15638" s="826"/>
      <c r="H15638" s="820"/>
      <c r="J15638" s="820"/>
      <c r="K15638" s="820"/>
      <c r="L15638" s="820"/>
      <c r="M15638" s="820"/>
      <c r="N15638" s="820"/>
      <c r="O15638" s="820"/>
      <c r="P15638" s="820"/>
      <c r="Q15638" s="820"/>
      <c r="R15638" s="820"/>
      <c r="S15638" s="820"/>
      <c r="T15638" s="820"/>
      <c r="U15638" s="820"/>
      <c r="V15638" s="820"/>
      <c r="W15638" s="820"/>
      <c r="X15638" s="820"/>
      <c r="Y15638" s="820"/>
      <c r="Z15638" s="820"/>
    </row>
    <row r="15639" spans="7:26">
      <c r="G15639" s="826"/>
      <c r="H15639" s="820"/>
      <c r="J15639" s="820"/>
      <c r="K15639" s="820"/>
      <c r="L15639" s="820"/>
      <c r="M15639" s="820"/>
      <c r="N15639" s="820"/>
      <c r="O15639" s="820"/>
      <c r="P15639" s="820"/>
      <c r="Q15639" s="820"/>
      <c r="R15639" s="820"/>
      <c r="S15639" s="820"/>
      <c r="T15639" s="820"/>
      <c r="U15639" s="820"/>
      <c r="V15639" s="820"/>
      <c r="W15639" s="820"/>
      <c r="X15639" s="820"/>
      <c r="Y15639" s="820"/>
      <c r="Z15639" s="820"/>
    </row>
    <row r="15640" spans="7:26">
      <c r="G15640" s="826"/>
      <c r="H15640" s="820"/>
      <c r="J15640" s="820"/>
      <c r="K15640" s="820"/>
      <c r="L15640" s="820"/>
      <c r="M15640" s="820"/>
      <c r="N15640" s="820"/>
      <c r="O15640" s="820"/>
      <c r="P15640" s="820"/>
      <c r="Q15640" s="820"/>
      <c r="R15640" s="820"/>
      <c r="S15640" s="820"/>
      <c r="T15640" s="820"/>
      <c r="U15640" s="820"/>
      <c r="V15640" s="820"/>
      <c r="W15640" s="820"/>
      <c r="X15640" s="820"/>
      <c r="Y15640" s="820"/>
      <c r="Z15640" s="820"/>
    </row>
    <row r="15641" spans="7:26">
      <c r="G15641" s="826"/>
      <c r="H15641" s="820"/>
      <c r="J15641" s="820"/>
      <c r="K15641" s="820"/>
      <c r="L15641" s="820"/>
      <c r="M15641" s="820"/>
      <c r="N15641" s="820"/>
      <c r="O15641" s="820"/>
      <c r="P15641" s="820"/>
      <c r="Q15641" s="820"/>
      <c r="R15641" s="820"/>
      <c r="S15641" s="820"/>
      <c r="T15641" s="820"/>
      <c r="U15641" s="820"/>
      <c r="V15641" s="820"/>
      <c r="W15641" s="820"/>
      <c r="X15641" s="820"/>
      <c r="Y15641" s="820"/>
      <c r="Z15641" s="820"/>
    </row>
    <row r="15642" spans="7:26">
      <c r="G15642" s="826"/>
      <c r="H15642" s="820"/>
      <c r="J15642" s="820"/>
      <c r="K15642" s="820"/>
      <c r="L15642" s="820"/>
      <c r="M15642" s="820"/>
      <c r="N15642" s="820"/>
      <c r="O15642" s="820"/>
      <c r="P15642" s="820"/>
      <c r="Q15642" s="820"/>
      <c r="R15642" s="820"/>
      <c r="S15642" s="820"/>
      <c r="T15642" s="820"/>
      <c r="U15642" s="820"/>
      <c r="V15642" s="820"/>
      <c r="W15642" s="820"/>
      <c r="X15642" s="820"/>
      <c r="Y15642" s="820"/>
      <c r="Z15642" s="820"/>
    </row>
    <row r="15643" spans="7:26">
      <c r="G15643" s="826"/>
      <c r="H15643" s="820"/>
      <c r="J15643" s="820"/>
      <c r="K15643" s="820"/>
      <c r="L15643" s="820"/>
      <c r="M15643" s="820"/>
      <c r="N15643" s="820"/>
      <c r="O15643" s="820"/>
      <c r="P15643" s="820"/>
      <c r="Q15643" s="820"/>
      <c r="R15643" s="820"/>
      <c r="S15643" s="820"/>
      <c r="T15643" s="820"/>
      <c r="U15643" s="820"/>
      <c r="V15643" s="820"/>
      <c r="W15643" s="820"/>
      <c r="X15643" s="820"/>
      <c r="Y15643" s="820"/>
      <c r="Z15643" s="820"/>
    </row>
    <row r="15644" spans="7:26">
      <c r="G15644" s="826"/>
      <c r="H15644" s="820"/>
      <c r="J15644" s="820"/>
      <c r="K15644" s="820"/>
      <c r="L15644" s="820"/>
      <c r="M15644" s="820"/>
      <c r="N15644" s="820"/>
      <c r="O15644" s="820"/>
      <c r="P15644" s="820"/>
      <c r="Q15644" s="820"/>
      <c r="R15644" s="820"/>
      <c r="S15644" s="820"/>
      <c r="T15644" s="820"/>
      <c r="U15644" s="820"/>
      <c r="V15644" s="820"/>
      <c r="W15644" s="820"/>
      <c r="X15644" s="820"/>
      <c r="Y15644" s="820"/>
      <c r="Z15644" s="820"/>
    </row>
    <row r="15645" spans="7:26">
      <c r="G15645" s="826"/>
      <c r="H15645" s="820"/>
      <c r="J15645" s="820"/>
      <c r="K15645" s="820"/>
      <c r="L15645" s="820"/>
      <c r="M15645" s="820"/>
      <c r="N15645" s="820"/>
      <c r="O15645" s="820"/>
      <c r="P15645" s="820"/>
      <c r="Q15645" s="820"/>
      <c r="R15645" s="820"/>
      <c r="S15645" s="820"/>
      <c r="T15645" s="820"/>
      <c r="U15645" s="820"/>
      <c r="V15645" s="820"/>
      <c r="W15645" s="820"/>
      <c r="X15645" s="820"/>
      <c r="Y15645" s="820"/>
      <c r="Z15645" s="820"/>
    </row>
    <row r="15646" spans="7:26">
      <c r="G15646" s="826"/>
      <c r="H15646" s="820"/>
      <c r="J15646" s="820"/>
      <c r="K15646" s="820"/>
      <c r="L15646" s="820"/>
      <c r="M15646" s="820"/>
      <c r="N15646" s="820"/>
      <c r="O15646" s="820"/>
      <c r="P15646" s="820"/>
      <c r="Q15646" s="820"/>
      <c r="R15646" s="820"/>
      <c r="S15646" s="820"/>
      <c r="T15646" s="820"/>
      <c r="U15646" s="820"/>
      <c r="V15646" s="820"/>
      <c r="W15646" s="820"/>
      <c r="X15646" s="820"/>
      <c r="Y15646" s="820"/>
      <c r="Z15646" s="820"/>
    </row>
    <row r="15647" spans="7:26">
      <c r="G15647" s="826"/>
      <c r="H15647" s="820"/>
      <c r="J15647" s="820"/>
      <c r="K15647" s="820"/>
      <c r="L15647" s="820"/>
      <c r="M15647" s="820"/>
      <c r="N15647" s="820"/>
      <c r="O15647" s="820"/>
      <c r="P15647" s="820"/>
      <c r="Q15647" s="820"/>
      <c r="R15647" s="820"/>
      <c r="S15647" s="820"/>
      <c r="T15647" s="820"/>
      <c r="U15647" s="820"/>
      <c r="V15647" s="820"/>
      <c r="W15647" s="820"/>
      <c r="X15647" s="820"/>
      <c r="Y15647" s="820"/>
      <c r="Z15647" s="820"/>
    </row>
    <row r="15648" spans="7:26">
      <c r="G15648" s="826"/>
      <c r="H15648" s="820"/>
      <c r="J15648" s="820"/>
      <c r="K15648" s="820"/>
      <c r="L15648" s="820"/>
      <c r="M15648" s="820"/>
      <c r="N15648" s="820"/>
      <c r="O15648" s="820"/>
      <c r="P15648" s="820"/>
      <c r="Q15648" s="820"/>
      <c r="R15648" s="820"/>
      <c r="S15648" s="820"/>
      <c r="T15648" s="820"/>
      <c r="U15648" s="820"/>
      <c r="V15648" s="820"/>
      <c r="W15648" s="820"/>
      <c r="X15648" s="820"/>
      <c r="Y15648" s="820"/>
      <c r="Z15648" s="820"/>
    </row>
    <row r="15649" spans="7:26">
      <c r="G15649" s="826"/>
      <c r="H15649" s="820"/>
      <c r="J15649" s="820"/>
      <c r="K15649" s="820"/>
      <c r="L15649" s="820"/>
      <c r="M15649" s="820"/>
      <c r="N15649" s="820"/>
      <c r="O15649" s="820"/>
      <c r="P15649" s="820"/>
      <c r="Q15649" s="820"/>
      <c r="R15649" s="820"/>
      <c r="S15649" s="820"/>
      <c r="T15649" s="820"/>
      <c r="U15649" s="820"/>
      <c r="V15649" s="820"/>
      <c r="W15649" s="820"/>
      <c r="X15649" s="820"/>
      <c r="Y15649" s="820"/>
      <c r="Z15649" s="820"/>
    </row>
    <row r="15650" spans="7:26">
      <c r="G15650" s="826"/>
      <c r="H15650" s="820"/>
      <c r="J15650" s="820"/>
      <c r="K15650" s="820"/>
      <c r="L15650" s="820"/>
      <c r="M15650" s="820"/>
      <c r="N15650" s="820"/>
      <c r="O15650" s="820"/>
      <c r="P15650" s="820"/>
      <c r="Q15650" s="820"/>
      <c r="R15650" s="820"/>
      <c r="S15650" s="820"/>
      <c r="T15650" s="820"/>
      <c r="U15650" s="820"/>
      <c r="V15650" s="820"/>
      <c r="W15650" s="820"/>
      <c r="X15650" s="820"/>
      <c r="Y15650" s="820"/>
      <c r="Z15650" s="820"/>
    </row>
    <row r="15651" spans="7:26">
      <c r="G15651" s="826"/>
      <c r="H15651" s="820"/>
      <c r="J15651" s="820"/>
      <c r="K15651" s="820"/>
      <c r="L15651" s="820"/>
      <c r="M15651" s="820"/>
      <c r="N15651" s="820"/>
      <c r="O15651" s="820"/>
      <c r="P15651" s="820"/>
      <c r="Q15651" s="820"/>
      <c r="R15651" s="820"/>
      <c r="S15651" s="820"/>
      <c r="T15651" s="820"/>
      <c r="U15651" s="820"/>
      <c r="V15651" s="820"/>
      <c r="W15651" s="820"/>
      <c r="X15651" s="820"/>
      <c r="Y15651" s="820"/>
      <c r="Z15651" s="820"/>
    </row>
    <row r="15652" spans="7:26">
      <c r="G15652" s="826"/>
      <c r="H15652" s="820"/>
      <c r="J15652" s="820"/>
      <c r="K15652" s="820"/>
      <c r="L15652" s="820"/>
      <c r="M15652" s="820"/>
      <c r="N15652" s="820"/>
      <c r="O15652" s="820"/>
      <c r="P15652" s="820"/>
      <c r="Q15652" s="820"/>
      <c r="R15652" s="820"/>
      <c r="S15652" s="820"/>
      <c r="T15652" s="820"/>
      <c r="U15652" s="820"/>
      <c r="V15652" s="820"/>
      <c r="W15652" s="820"/>
      <c r="X15652" s="820"/>
      <c r="Y15652" s="820"/>
      <c r="Z15652" s="820"/>
    </row>
    <row r="15653" spans="7:26">
      <c r="G15653" s="826"/>
      <c r="H15653" s="820"/>
      <c r="J15653" s="820"/>
      <c r="K15653" s="820"/>
      <c r="L15653" s="820"/>
      <c r="M15653" s="820"/>
      <c r="N15653" s="820"/>
      <c r="O15653" s="820"/>
      <c r="P15653" s="820"/>
      <c r="Q15653" s="820"/>
      <c r="R15653" s="820"/>
      <c r="S15653" s="820"/>
      <c r="T15653" s="820"/>
      <c r="U15653" s="820"/>
      <c r="V15653" s="820"/>
      <c r="W15653" s="820"/>
      <c r="X15653" s="820"/>
      <c r="Y15653" s="820"/>
      <c r="Z15653" s="820"/>
    </row>
    <row r="15654" spans="7:26">
      <c r="G15654" s="826"/>
      <c r="H15654" s="820"/>
      <c r="J15654" s="820"/>
      <c r="K15654" s="820"/>
      <c r="L15654" s="820"/>
      <c r="M15654" s="820"/>
      <c r="N15654" s="820"/>
      <c r="O15654" s="820"/>
      <c r="P15654" s="820"/>
      <c r="Q15654" s="820"/>
      <c r="R15654" s="820"/>
      <c r="S15654" s="820"/>
      <c r="T15654" s="820"/>
      <c r="U15654" s="820"/>
      <c r="V15654" s="820"/>
      <c r="W15654" s="820"/>
      <c r="X15654" s="820"/>
      <c r="Y15654" s="820"/>
      <c r="Z15654" s="820"/>
    </row>
    <row r="15655" spans="7:26">
      <c r="G15655" s="826"/>
      <c r="H15655" s="820"/>
      <c r="J15655" s="820"/>
      <c r="K15655" s="820"/>
      <c r="L15655" s="820"/>
      <c r="M15655" s="820"/>
      <c r="N15655" s="820"/>
      <c r="O15655" s="820"/>
      <c r="P15655" s="820"/>
      <c r="Q15655" s="820"/>
      <c r="R15655" s="820"/>
      <c r="S15655" s="820"/>
      <c r="T15655" s="820"/>
      <c r="U15655" s="820"/>
      <c r="V15655" s="820"/>
      <c r="W15655" s="820"/>
      <c r="X15655" s="820"/>
      <c r="Y15655" s="820"/>
      <c r="Z15655" s="820"/>
    </row>
    <row r="15656" spans="7:26">
      <c r="G15656" s="826"/>
      <c r="H15656" s="820"/>
      <c r="J15656" s="820"/>
      <c r="K15656" s="820"/>
      <c r="L15656" s="820"/>
      <c r="M15656" s="820"/>
      <c r="N15656" s="820"/>
      <c r="O15656" s="820"/>
      <c r="P15656" s="820"/>
      <c r="Q15656" s="820"/>
      <c r="R15656" s="820"/>
      <c r="S15656" s="820"/>
      <c r="T15656" s="820"/>
      <c r="U15656" s="820"/>
      <c r="V15656" s="820"/>
      <c r="W15656" s="820"/>
      <c r="X15656" s="820"/>
      <c r="Y15656" s="820"/>
      <c r="Z15656" s="820"/>
    </row>
    <row r="15657" spans="7:26">
      <c r="G15657" s="826"/>
      <c r="H15657" s="820"/>
      <c r="J15657" s="820"/>
      <c r="K15657" s="820"/>
      <c r="L15657" s="820"/>
      <c r="M15657" s="820"/>
      <c r="N15657" s="820"/>
      <c r="O15657" s="820"/>
      <c r="P15657" s="820"/>
      <c r="Q15657" s="820"/>
      <c r="R15657" s="820"/>
      <c r="S15657" s="820"/>
      <c r="T15657" s="820"/>
      <c r="U15657" s="820"/>
      <c r="V15657" s="820"/>
      <c r="W15657" s="820"/>
      <c r="X15657" s="820"/>
      <c r="Y15657" s="820"/>
      <c r="Z15657" s="820"/>
    </row>
    <row r="15658" spans="7:26">
      <c r="G15658" s="826"/>
      <c r="H15658" s="820"/>
      <c r="J15658" s="820"/>
      <c r="K15658" s="820"/>
      <c r="L15658" s="820"/>
      <c r="M15658" s="820"/>
      <c r="N15658" s="820"/>
      <c r="O15658" s="820"/>
      <c r="P15658" s="820"/>
      <c r="Q15658" s="820"/>
      <c r="R15658" s="820"/>
      <c r="S15658" s="820"/>
      <c r="T15658" s="820"/>
      <c r="U15658" s="820"/>
      <c r="V15658" s="820"/>
      <c r="W15658" s="820"/>
      <c r="X15658" s="820"/>
      <c r="Y15658" s="820"/>
      <c r="Z15658" s="820"/>
    </row>
    <row r="15659" spans="7:26">
      <c r="G15659" s="826"/>
      <c r="H15659" s="820"/>
      <c r="J15659" s="820"/>
      <c r="K15659" s="820"/>
      <c r="L15659" s="820"/>
      <c r="M15659" s="820"/>
      <c r="N15659" s="820"/>
      <c r="O15659" s="820"/>
      <c r="P15659" s="820"/>
      <c r="Q15659" s="820"/>
      <c r="R15659" s="820"/>
      <c r="S15659" s="820"/>
      <c r="T15659" s="820"/>
      <c r="U15659" s="820"/>
      <c r="V15659" s="820"/>
      <c r="W15659" s="820"/>
      <c r="X15659" s="820"/>
      <c r="Y15659" s="820"/>
      <c r="Z15659" s="820"/>
    </row>
    <row r="15660" spans="7:26">
      <c r="G15660" s="826"/>
      <c r="H15660" s="820"/>
      <c r="J15660" s="820"/>
      <c r="K15660" s="820"/>
      <c r="L15660" s="820"/>
      <c r="M15660" s="820"/>
      <c r="N15660" s="820"/>
      <c r="O15660" s="820"/>
      <c r="P15660" s="820"/>
      <c r="Q15660" s="820"/>
      <c r="R15660" s="820"/>
      <c r="S15660" s="820"/>
      <c r="T15660" s="820"/>
      <c r="U15660" s="820"/>
      <c r="V15660" s="820"/>
      <c r="W15660" s="820"/>
      <c r="X15660" s="820"/>
      <c r="Y15660" s="820"/>
      <c r="Z15660" s="820"/>
    </row>
    <row r="15661" spans="7:26">
      <c r="G15661" s="826"/>
      <c r="H15661" s="820"/>
      <c r="J15661" s="820"/>
      <c r="K15661" s="820"/>
      <c r="L15661" s="820"/>
      <c r="M15661" s="820"/>
      <c r="N15661" s="820"/>
      <c r="O15661" s="820"/>
      <c r="P15661" s="820"/>
      <c r="Q15661" s="820"/>
      <c r="R15661" s="820"/>
      <c r="S15661" s="820"/>
      <c r="T15661" s="820"/>
      <c r="U15661" s="820"/>
      <c r="V15661" s="820"/>
      <c r="W15661" s="820"/>
      <c r="X15661" s="820"/>
      <c r="Y15661" s="820"/>
      <c r="Z15661" s="820"/>
    </row>
    <row r="15662" spans="7:26">
      <c r="G15662" s="826"/>
      <c r="H15662" s="820"/>
      <c r="J15662" s="820"/>
      <c r="K15662" s="820"/>
      <c r="L15662" s="820"/>
      <c r="M15662" s="820"/>
      <c r="N15662" s="820"/>
      <c r="O15662" s="820"/>
      <c r="P15662" s="820"/>
      <c r="Q15662" s="820"/>
      <c r="R15662" s="820"/>
      <c r="S15662" s="820"/>
      <c r="T15662" s="820"/>
      <c r="U15662" s="820"/>
      <c r="V15662" s="820"/>
      <c r="W15662" s="820"/>
      <c r="X15662" s="820"/>
      <c r="Y15662" s="820"/>
      <c r="Z15662" s="820"/>
    </row>
    <row r="15663" spans="7:26">
      <c r="G15663" s="826"/>
      <c r="H15663" s="820"/>
      <c r="J15663" s="820"/>
      <c r="K15663" s="820"/>
      <c r="L15663" s="820"/>
      <c r="M15663" s="820"/>
      <c r="N15663" s="820"/>
      <c r="O15663" s="820"/>
      <c r="P15663" s="820"/>
      <c r="Q15663" s="820"/>
      <c r="R15663" s="820"/>
      <c r="S15663" s="820"/>
      <c r="T15663" s="820"/>
      <c r="U15663" s="820"/>
      <c r="V15663" s="820"/>
      <c r="W15663" s="820"/>
      <c r="X15663" s="820"/>
      <c r="Y15663" s="820"/>
      <c r="Z15663" s="820"/>
    </row>
    <row r="15664" spans="7:26">
      <c r="G15664" s="826"/>
      <c r="H15664" s="820"/>
      <c r="J15664" s="820"/>
      <c r="K15664" s="820"/>
      <c r="L15664" s="820"/>
      <c r="M15664" s="820"/>
      <c r="N15664" s="820"/>
      <c r="O15664" s="820"/>
      <c r="P15664" s="820"/>
      <c r="Q15664" s="820"/>
      <c r="R15664" s="820"/>
      <c r="S15664" s="820"/>
      <c r="T15664" s="820"/>
      <c r="U15664" s="820"/>
      <c r="V15664" s="820"/>
      <c r="W15664" s="820"/>
      <c r="X15664" s="820"/>
      <c r="Y15664" s="820"/>
      <c r="Z15664" s="820"/>
    </row>
    <row r="15665" spans="7:26">
      <c r="G15665" s="826"/>
      <c r="H15665" s="820"/>
      <c r="J15665" s="820"/>
      <c r="K15665" s="820"/>
      <c r="L15665" s="820"/>
      <c r="M15665" s="820"/>
      <c r="N15665" s="820"/>
      <c r="O15665" s="820"/>
      <c r="P15665" s="820"/>
      <c r="Q15665" s="820"/>
      <c r="R15665" s="820"/>
      <c r="S15665" s="820"/>
      <c r="T15665" s="820"/>
      <c r="U15665" s="820"/>
      <c r="V15665" s="820"/>
      <c r="W15665" s="820"/>
      <c r="X15665" s="820"/>
      <c r="Y15665" s="820"/>
      <c r="Z15665" s="820"/>
    </row>
    <row r="15666" spans="7:26">
      <c r="G15666" s="826"/>
      <c r="H15666" s="820"/>
      <c r="J15666" s="820"/>
      <c r="K15666" s="820"/>
      <c r="L15666" s="820"/>
      <c r="M15666" s="820"/>
      <c r="N15666" s="820"/>
      <c r="O15666" s="820"/>
      <c r="P15666" s="820"/>
      <c r="Q15666" s="820"/>
      <c r="R15666" s="820"/>
      <c r="S15666" s="820"/>
      <c r="T15666" s="820"/>
      <c r="U15666" s="820"/>
      <c r="V15666" s="820"/>
      <c r="W15666" s="820"/>
      <c r="X15666" s="820"/>
      <c r="Y15666" s="820"/>
      <c r="Z15666" s="820"/>
    </row>
    <row r="15667" spans="7:26">
      <c r="G15667" s="826"/>
      <c r="H15667" s="820"/>
      <c r="J15667" s="820"/>
      <c r="K15667" s="820"/>
      <c r="L15667" s="820"/>
      <c r="M15667" s="820"/>
      <c r="N15667" s="820"/>
      <c r="O15667" s="820"/>
      <c r="P15667" s="820"/>
      <c r="Q15667" s="820"/>
      <c r="R15667" s="820"/>
      <c r="S15667" s="820"/>
      <c r="T15667" s="820"/>
      <c r="U15667" s="820"/>
      <c r="V15667" s="820"/>
      <c r="W15667" s="820"/>
      <c r="X15667" s="820"/>
      <c r="Y15667" s="820"/>
      <c r="Z15667" s="820"/>
    </row>
    <row r="15668" spans="7:26">
      <c r="G15668" s="826"/>
      <c r="H15668" s="820"/>
      <c r="J15668" s="820"/>
      <c r="K15668" s="820"/>
      <c r="L15668" s="820"/>
      <c r="M15668" s="820"/>
      <c r="N15668" s="820"/>
      <c r="O15668" s="820"/>
      <c r="P15668" s="820"/>
      <c r="Q15668" s="820"/>
      <c r="R15668" s="820"/>
      <c r="S15668" s="820"/>
      <c r="T15668" s="820"/>
      <c r="U15668" s="820"/>
      <c r="V15668" s="820"/>
      <c r="W15668" s="820"/>
      <c r="X15668" s="820"/>
      <c r="Y15668" s="820"/>
      <c r="Z15668" s="820"/>
    </row>
    <row r="15669" spans="7:26">
      <c r="G15669" s="826"/>
      <c r="H15669" s="820"/>
      <c r="J15669" s="820"/>
      <c r="K15669" s="820"/>
      <c r="L15669" s="820"/>
      <c r="M15669" s="820"/>
      <c r="N15669" s="820"/>
      <c r="O15669" s="820"/>
      <c r="P15669" s="820"/>
      <c r="Q15669" s="820"/>
      <c r="R15669" s="820"/>
      <c r="S15669" s="820"/>
      <c r="T15669" s="820"/>
      <c r="U15669" s="820"/>
      <c r="V15669" s="820"/>
      <c r="W15669" s="820"/>
      <c r="X15669" s="820"/>
      <c r="Y15669" s="820"/>
      <c r="Z15669" s="820"/>
    </row>
    <row r="15670" spans="7:26">
      <c r="G15670" s="826"/>
      <c r="H15670" s="820"/>
      <c r="J15670" s="820"/>
      <c r="K15670" s="820"/>
      <c r="L15670" s="820"/>
      <c r="M15670" s="820"/>
      <c r="N15670" s="820"/>
      <c r="O15670" s="820"/>
      <c r="P15670" s="820"/>
      <c r="Q15670" s="820"/>
      <c r="R15670" s="820"/>
      <c r="S15670" s="820"/>
      <c r="T15670" s="820"/>
      <c r="U15670" s="820"/>
      <c r="V15670" s="820"/>
      <c r="W15670" s="820"/>
      <c r="X15670" s="820"/>
      <c r="Y15670" s="820"/>
      <c r="Z15670" s="820"/>
    </row>
    <row r="15671" spans="7:26">
      <c r="G15671" s="826"/>
      <c r="H15671" s="820"/>
      <c r="J15671" s="820"/>
      <c r="K15671" s="820"/>
      <c r="L15671" s="820"/>
      <c r="M15671" s="820"/>
      <c r="N15671" s="820"/>
      <c r="O15671" s="820"/>
      <c r="P15671" s="820"/>
      <c r="Q15671" s="820"/>
      <c r="R15671" s="820"/>
      <c r="S15671" s="820"/>
      <c r="T15671" s="820"/>
      <c r="U15671" s="820"/>
      <c r="V15671" s="820"/>
      <c r="W15671" s="820"/>
      <c r="X15671" s="820"/>
      <c r="Y15671" s="820"/>
      <c r="Z15671" s="820"/>
    </row>
    <row r="15672" spans="7:26">
      <c r="G15672" s="826"/>
      <c r="H15672" s="820"/>
      <c r="J15672" s="820"/>
      <c r="K15672" s="820"/>
      <c r="L15672" s="820"/>
      <c r="M15672" s="820"/>
      <c r="N15672" s="820"/>
      <c r="O15672" s="820"/>
      <c r="P15672" s="820"/>
      <c r="Q15672" s="820"/>
      <c r="R15672" s="820"/>
      <c r="S15672" s="820"/>
      <c r="T15672" s="820"/>
      <c r="U15672" s="820"/>
      <c r="V15672" s="820"/>
      <c r="W15672" s="820"/>
      <c r="X15672" s="820"/>
      <c r="Y15672" s="820"/>
      <c r="Z15672" s="820"/>
    </row>
    <row r="15673" spans="7:26">
      <c r="G15673" s="826"/>
      <c r="H15673" s="820"/>
      <c r="J15673" s="820"/>
      <c r="K15673" s="820"/>
      <c r="L15673" s="820"/>
      <c r="M15673" s="820"/>
      <c r="N15673" s="820"/>
      <c r="O15673" s="820"/>
      <c r="P15673" s="820"/>
      <c r="Q15673" s="820"/>
      <c r="R15673" s="820"/>
      <c r="S15673" s="820"/>
      <c r="T15673" s="820"/>
      <c r="U15673" s="820"/>
      <c r="V15673" s="820"/>
      <c r="W15673" s="820"/>
      <c r="X15673" s="820"/>
      <c r="Y15673" s="820"/>
      <c r="Z15673" s="820"/>
    </row>
    <row r="15674" spans="7:26">
      <c r="G15674" s="826"/>
      <c r="H15674" s="820"/>
      <c r="J15674" s="820"/>
      <c r="K15674" s="820"/>
      <c r="L15674" s="820"/>
      <c r="M15674" s="820"/>
      <c r="N15674" s="820"/>
      <c r="O15674" s="820"/>
      <c r="P15674" s="820"/>
      <c r="Q15674" s="820"/>
      <c r="R15674" s="820"/>
      <c r="S15674" s="820"/>
      <c r="T15674" s="820"/>
      <c r="U15674" s="820"/>
      <c r="V15674" s="820"/>
      <c r="W15674" s="820"/>
      <c r="X15674" s="820"/>
      <c r="Y15674" s="820"/>
      <c r="Z15674" s="820"/>
    </row>
    <row r="15675" spans="7:26">
      <c r="G15675" s="826"/>
      <c r="H15675" s="820"/>
      <c r="J15675" s="820"/>
      <c r="K15675" s="820"/>
      <c r="L15675" s="820"/>
      <c r="M15675" s="820"/>
      <c r="N15675" s="820"/>
      <c r="O15675" s="820"/>
      <c r="P15675" s="820"/>
      <c r="Q15675" s="820"/>
      <c r="R15675" s="820"/>
      <c r="S15675" s="820"/>
      <c r="T15675" s="820"/>
      <c r="U15675" s="820"/>
      <c r="V15675" s="820"/>
      <c r="W15675" s="820"/>
      <c r="X15675" s="820"/>
      <c r="Y15675" s="820"/>
      <c r="Z15675" s="820"/>
    </row>
    <row r="15676" spans="7:26">
      <c r="G15676" s="826"/>
      <c r="H15676" s="820"/>
      <c r="J15676" s="820"/>
      <c r="K15676" s="820"/>
      <c r="L15676" s="820"/>
      <c r="M15676" s="820"/>
      <c r="N15676" s="820"/>
      <c r="O15676" s="820"/>
      <c r="P15676" s="820"/>
      <c r="Q15676" s="820"/>
      <c r="R15676" s="820"/>
      <c r="S15676" s="820"/>
      <c r="T15676" s="820"/>
      <c r="U15676" s="820"/>
      <c r="V15676" s="820"/>
      <c r="W15676" s="820"/>
      <c r="X15676" s="820"/>
      <c r="Y15676" s="820"/>
      <c r="Z15676" s="820"/>
    </row>
    <row r="15677" spans="7:26">
      <c r="G15677" s="826"/>
      <c r="H15677" s="820"/>
      <c r="J15677" s="820"/>
      <c r="K15677" s="820"/>
      <c r="L15677" s="820"/>
      <c r="M15677" s="820"/>
      <c r="N15677" s="820"/>
      <c r="O15677" s="820"/>
      <c r="P15677" s="820"/>
      <c r="Q15677" s="820"/>
      <c r="R15677" s="820"/>
      <c r="S15677" s="820"/>
      <c r="T15677" s="820"/>
      <c r="U15677" s="820"/>
      <c r="V15677" s="820"/>
      <c r="W15677" s="820"/>
      <c r="X15677" s="820"/>
      <c r="Y15677" s="820"/>
      <c r="Z15677" s="820"/>
    </row>
    <row r="15678" spans="7:26">
      <c r="G15678" s="826"/>
      <c r="H15678" s="820"/>
      <c r="J15678" s="820"/>
      <c r="K15678" s="820"/>
      <c r="L15678" s="820"/>
      <c r="M15678" s="820"/>
      <c r="N15678" s="820"/>
      <c r="O15678" s="820"/>
      <c r="P15678" s="820"/>
      <c r="Q15678" s="820"/>
      <c r="R15678" s="820"/>
      <c r="S15678" s="820"/>
      <c r="T15678" s="820"/>
      <c r="U15678" s="820"/>
      <c r="V15678" s="820"/>
      <c r="W15678" s="820"/>
      <c r="X15678" s="820"/>
      <c r="Y15678" s="820"/>
      <c r="Z15678" s="820"/>
    </row>
    <row r="15679" spans="7:26">
      <c r="G15679" s="826"/>
      <c r="H15679" s="820"/>
      <c r="J15679" s="820"/>
      <c r="K15679" s="820"/>
      <c r="L15679" s="820"/>
      <c r="M15679" s="820"/>
      <c r="N15679" s="820"/>
      <c r="O15679" s="820"/>
      <c r="P15679" s="820"/>
      <c r="Q15679" s="820"/>
      <c r="R15679" s="820"/>
      <c r="S15679" s="820"/>
      <c r="T15679" s="820"/>
      <c r="U15679" s="820"/>
      <c r="V15679" s="820"/>
      <c r="W15679" s="820"/>
      <c r="X15679" s="820"/>
      <c r="Y15679" s="820"/>
      <c r="Z15679" s="820"/>
    </row>
    <row r="15680" spans="7:26">
      <c r="G15680" s="826"/>
      <c r="H15680" s="820"/>
      <c r="J15680" s="820"/>
      <c r="K15680" s="820"/>
      <c r="L15680" s="820"/>
      <c r="M15680" s="820"/>
      <c r="N15680" s="820"/>
      <c r="O15680" s="820"/>
      <c r="P15680" s="820"/>
      <c r="Q15680" s="820"/>
      <c r="R15680" s="820"/>
      <c r="S15680" s="820"/>
      <c r="T15680" s="820"/>
      <c r="U15680" s="820"/>
      <c r="V15680" s="820"/>
      <c r="W15680" s="820"/>
      <c r="X15680" s="820"/>
      <c r="Y15680" s="820"/>
      <c r="Z15680" s="820"/>
    </row>
    <row r="15681" spans="7:26">
      <c r="G15681" s="826"/>
      <c r="H15681" s="820"/>
      <c r="J15681" s="820"/>
      <c r="K15681" s="820"/>
      <c r="L15681" s="820"/>
      <c r="M15681" s="820"/>
      <c r="N15681" s="820"/>
      <c r="O15681" s="820"/>
      <c r="P15681" s="820"/>
      <c r="Q15681" s="820"/>
      <c r="R15681" s="820"/>
      <c r="S15681" s="820"/>
      <c r="T15681" s="820"/>
      <c r="U15681" s="820"/>
      <c r="V15681" s="820"/>
      <c r="W15681" s="820"/>
      <c r="X15681" s="820"/>
      <c r="Y15681" s="820"/>
      <c r="Z15681" s="820"/>
    </row>
    <row r="15682" spans="7:26">
      <c r="G15682" s="826"/>
      <c r="H15682" s="820"/>
      <c r="J15682" s="820"/>
      <c r="K15682" s="820"/>
      <c r="L15682" s="820"/>
      <c r="M15682" s="820"/>
      <c r="N15682" s="820"/>
      <c r="O15682" s="820"/>
      <c r="P15682" s="820"/>
      <c r="Q15682" s="820"/>
      <c r="R15682" s="820"/>
      <c r="S15682" s="820"/>
      <c r="T15682" s="820"/>
      <c r="U15682" s="820"/>
      <c r="V15682" s="820"/>
      <c r="W15682" s="820"/>
      <c r="X15682" s="820"/>
      <c r="Y15682" s="820"/>
      <c r="Z15682" s="820"/>
    </row>
    <row r="15683" spans="7:26">
      <c r="G15683" s="826"/>
      <c r="H15683" s="820"/>
      <c r="J15683" s="820"/>
      <c r="K15683" s="820"/>
      <c r="L15683" s="820"/>
      <c r="M15683" s="820"/>
      <c r="N15683" s="820"/>
      <c r="O15683" s="820"/>
      <c r="P15683" s="820"/>
      <c r="Q15683" s="820"/>
      <c r="R15683" s="820"/>
      <c r="S15683" s="820"/>
      <c r="T15683" s="820"/>
      <c r="U15683" s="820"/>
      <c r="V15683" s="820"/>
      <c r="W15683" s="820"/>
      <c r="X15683" s="820"/>
      <c r="Y15683" s="820"/>
      <c r="Z15683" s="820"/>
    </row>
    <row r="15684" spans="7:26">
      <c r="G15684" s="826"/>
      <c r="H15684" s="820"/>
      <c r="J15684" s="820"/>
      <c r="K15684" s="820"/>
      <c r="L15684" s="820"/>
      <c r="M15684" s="820"/>
      <c r="N15684" s="820"/>
      <c r="O15684" s="820"/>
      <c r="P15684" s="820"/>
      <c r="Q15684" s="820"/>
      <c r="R15684" s="820"/>
      <c r="S15684" s="820"/>
      <c r="T15684" s="820"/>
      <c r="U15684" s="820"/>
      <c r="V15684" s="820"/>
      <c r="W15684" s="820"/>
      <c r="X15684" s="820"/>
      <c r="Y15684" s="820"/>
      <c r="Z15684" s="820"/>
    </row>
    <row r="15685" spans="7:26">
      <c r="G15685" s="826"/>
      <c r="H15685" s="820"/>
      <c r="J15685" s="820"/>
      <c r="K15685" s="820"/>
      <c r="L15685" s="820"/>
      <c r="M15685" s="820"/>
      <c r="N15685" s="820"/>
      <c r="O15685" s="820"/>
      <c r="P15685" s="820"/>
      <c r="Q15685" s="820"/>
      <c r="R15685" s="820"/>
      <c r="S15685" s="820"/>
      <c r="T15685" s="820"/>
      <c r="U15685" s="820"/>
      <c r="V15685" s="820"/>
      <c r="W15685" s="820"/>
      <c r="X15685" s="820"/>
      <c r="Y15685" s="820"/>
      <c r="Z15685" s="820"/>
    </row>
    <row r="15686" spans="7:26">
      <c r="G15686" s="826"/>
      <c r="H15686" s="820"/>
      <c r="J15686" s="820"/>
      <c r="K15686" s="820"/>
      <c r="L15686" s="820"/>
      <c r="M15686" s="820"/>
      <c r="N15686" s="820"/>
      <c r="O15686" s="820"/>
      <c r="P15686" s="820"/>
      <c r="Q15686" s="820"/>
      <c r="R15686" s="820"/>
      <c r="S15686" s="820"/>
      <c r="T15686" s="820"/>
      <c r="U15686" s="820"/>
      <c r="V15686" s="820"/>
      <c r="W15686" s="820"/>
      <c r="X15686" s="820"/>
      <c r="Y15686" s="820"/>
      <c r="Z15686" s="820"/>
    </row>
    <row r="15687" spans="7:26">
      <c r="G15687" s="826"/>
      <c r="H15687" s="820"/>
      <c r="J15687" s="820"/>
      <c r="K15687" s="820"/>
      <c r="L15687" s="820"/>
      <c r="M15687" s="820"/>
      <c r="N15687" s="820"/>
      <c r="O15687" s="820"/>
      <c r="P15687" s="820"/>
      <c r="Q15687" s="820"/>
      <c r="R15687" s="820"/>
      <c r="S15687" s="820"/>
      <c r="T15687" s="820"/>
      <c r="U15687" s="820"/>
      <c r="V15687" s="820"/>
      <c r="W15687" s="820"/>
      <c r="X15687" s="820"/>
      <c r="Y15687" s="820"/>
      <c r="Z15687" s="820"/>
    </row>
    <row r="15688" spans="7:26">
      <c r="G15688" s="826"/>
      <c r="H15688" s="820"/>
      <c r="J15688" s="820"/>
      <c r="K15688" s="820"/>
      <c r="L15688" s="820"/>
      <c r="M15688" s="820"/>
      <c r="N15688" s="820"/>
      <c r="O15688" s="820"/>
      <c r="P15688" s="820"/>
      <c r="Q15688" s="820"/>
      <c r="R15688" s="820"/>
      <c r="S15688" s="820"/>
      <c r="T15688" s="820"/>
      <c r="U15688" s="820"/>
      <c r="V15688" s="820"/>
      <c r="W15688" s="820"/>
      <c r="X15688" s="820"/>
      <c r="Y15688" s="820"/>
      <c r="Z15688" s="820"/>
    </row>
    <row r="15689" spans="7:26">
      <c r="G15689" s="826"/>
      <c r="H15689" s="820"/>
      <c r="J15689" s="820"/>
      <c r="K15689" s="820"/>
      <c r="L15689" s="820"/>
      <c r="M15689" s="820"/>
      <c r="N15689" s="820"/>
      <c r="O15689" s="820"/>
      <c r="P15689" s="820"/>
      <c r="Q15689" s="820"/>
      <c r="R15689" s="820"/>
      <c r="S15689" s="820"/>
      <c r="T15689" s="820"/>
      <c r="U15689" s="820"/>
      <c r="V15689" s="820"/>
      <c r="W15689" s="820"/>
      <c r="X15689" s="820"/>
      <c r="Y15689" s="820"/>
      <c r="Z15689" s="820"/>
    </row>
    <row r="15690" spans="7:26">
      <c r="G15690" s="826"/>
      <c r="H15690" s="820"/>
      <c r="J15690" s="820"/>
      <c r="K15690" s="820"/>
      <c r="L15690" s="820"/>
      <c r="M15690" s="820"/>
      <c r="N15690" s="820"/>
      <c r="O15690" s="820"/>
      <c r="P15690" s="820"/>
      <c r="Q15690" s="820"/>
      <c r="R15690" s="820"/>
      <c r="S15690" s="820"/>
      <c r="T15690" s="820"/>
      <c r="U15690" s="820"/>
      <c r="V15690" s="820"/>
      <c r="W15690" s="820"/>
      <c r="X15690" s="820"/>
      <c r="Y15690" s="820"/>
      <c r="Z15690" s="820"/>
    </row>
    <row r="15691" spans="7:26">
      <c r="G15691" s="826"/>
      <c r="H15691" s="820"/>
      <c r="J15691" s="820"/>
      <c r="K15691" s="820"/>
      <c r="L15691" s="820"/>
      <c r="M15691" s="820"/>
      <c r="N15691" s="820"/>
      <c r="O15691" s="820"/>
      <c r="P15691" s="820"/>
      <c r="Q15691" s="820"/>
      <c r="R15691" s="820"/>
      <c r="S15691" s="820"/>
      <c r="T15691" s="820"/>
      <c r="U15691" s="820"/>
      <c r="V15691" s="820"/>
      <c r="W15691" s="820"/>
      <c r="X15691" s="820"/>
      <c r="Y15691" s="820"/>
      <c r="Z15691" s="820"/>
    </row>
    <row r="15692" spans="7:26">
      <c r="G15692" s="826"/>
      <c r="H15692" s="820"/>
      <c r="J15692" s="820"/>
      <c r="K15692" s="820"/>
      <c r="L15692" s="820"/>
      <c r="M15692" s="820"/>
      <c r="N15692" s="820"/>
      <c r="O15692" s="820"/>
      <c r="P15692" s="820"/>
      <c r="Q15692" s="820"/>
      <c r="R15692" s="820"/>
      <c r="S15692" s="820"/>
      <c r="T15692" s="820"/>
      <c r="U15692" s="820"/>
      <c r="V15692" s="820"/>
      <c r="W15692" s="820"/>
      <c r="X15692" s="820"/>
      <c r="Y15692" s="820"/>
      <c r="Z15692" s="820"/>
    </row>
    <row r="15693" spans="7:26">
      <c r="G15693" s="826"/>
      <c r="H15693" s="820"/>
      <c r="J15693" s="820"/>
      <c r="K15693" s="820"/>
      <c r="L15693" s="820"/>
      <c r="M15693" s="820"/>
      <c r="N15693" s="820"/>
      <c r="O15693" s="820"/>
      <c r="P15693" s="820"/>
      <c r="Q15693" s="820"/>
      <c r="R15693" s="820"/>
      <c r="S15693" s="820"/>
      <c r="T15693" s="820"/>
      <c r="U15693" s="820"/>
      <c r="V15693" s="820"/>
      <c r="W15693" s="820"/>
      <c r="X15693" s="820"/>
      <c r="Y15693" s="820"/>
      <c r="Z15693" s="820"/>
    </row>
    <row r="15694" spans="7:26">
      <c r="G15694" s="826"/>
      <c r="H15694" s="820"/>
      <c r="J15694" s="820"/>
      <c r="K15694" s="820"/>
      <c r="L15694" s="820"/>
      <c r="M15694" s="820"/>
      <c r="N15694" s="820"/>
      <c r="O15694" s="820"/>
      <c r="P15694" s="820"/>
      <c r="Q15694" s="820"/>
      <c r="R15694" s="820"/>
      <c r="S15694" s="820"/>
      <c r="T15694" s="820"/>
      <c r="U15694" s="820"/>
      <c r="V15694" s="820"/>
      <c r="W15694" s="820"/>
      <c r="X15694" s="820"/>
      <c r="Y15694" s="820"/>
      <c r="Z15694" s="820"/>
    </row>
    <row r="15695" spans="7:26">
      <c r="G15695" s="826"/>
      <c r="H15695" s="820"/>
      <c r="J15695" s="820"/>
      <c r="K15695" s="820"/>
      <c r="L15695" s="820"/>
      <c r="M15695" s="820"/>
      <c r="N15695" s="820"/>
      <c r="O15695" s="820"/>
      <c r="P15695" s="820"/>
      <c r="Q15695" s="820"/>
      <c r="R15695" s="820"/>
      <c r="S15695" s="820"/>
      <c r="T15695" s="820"/>
      <c r="U15695" s="820"/>
      <c r="V15695" s="820"/>
      <c r="W15695" s="820"/>
      <c r="X15695" s="820"/>
      <c r="Y15695" s="820"/>
      <c r="Z15695" s="820"/>
    </row>
    <row r="15696" spans="7:26">
      <c r="G15696" s="826"/>
      <c r="H15696" s="820"/>
      <c r="J15696" s="820"/>
      <c r="K15696" s="820"/>
      <c r="L15696" s="820"/>
      <c r="M15696" s="820"/>
      <c r="N15696" s="820"/>
      <c r="O15696" s="820"/>
      <c r="P15696" s="820"/>
      <c r="Q15696" s="820"/>
      <c r="R15696" s="820"/>
      <c r="S15696" s="820"/>
      <c r="T15696" s="820"/>
      <c r="U15696" s="820"/>
      <c r="V15696" s="820"/>
      <c r="W15696" s="820"/>
      <c r="X15696" s="820"/>
      <c r="Y15696" s="820"/>
      <c r="Z15696" s="820"/>
    </row>
    <row r="15697" spans="7:26">
      <c r="G15697" s="826"/>
      <c r="H15697" s="820"/>
      <c r="J15697" s="820"/>
      <c r="K15697" s="820"/>
      <c r="L15697" s="820"/>
      <c r="M15697" s="820"/>
      <c r="N15697" s="820"/>
      <c r="O15697" s="820"/>
      <c r="P15697" s="820"/>
      <c r="Q15697" s="820"/>
      <c r="R15697" s="820"/>
      <c r="S15697" s="820"/>
      <c r="T15697" s="820"/>
      <c r="U15697" s="820"/>
      <c r="V15697" s="820"/>
      <c r="W15697" s="820"/>
      <c r="X15697" s="820"/>
      <c r="Y15697" s="820"/>
      <c r="Z15697" s="820"/>
    </row>
    <row r="15698" spans="7:26">
      <c r="G15698" s="826"/>
      <c r="H15698" s="820"/>
      <c r="J15698" s="820"/>
      <c r="K15698" s="820"/>
      <c r="L15698" s="820"/>
      <c r="M15698" s="820"/>
      <c r="N15698" s="820"/>
      <c r="O15698" s="820"/>
      <c r="P15698" s="820"/>
      <c r="Q15698" s="820"/>
      <c r="R15698" s="820"/>
      <c r="S15698" s="820"/>
      <c r="T15698" s="820"/>
      <c r="U15698" s="820"/>
      <c r="V15698" s="820"/>
      <c r="W15698" s="820"/>
      <c r="X15698" s="820"/>
      <c r="Y15698" s="820"/>
      <c r="Z15698" s="820"/>
    </row>
    <row r="15699" spans="7:26">
      <c r="G15699" s="826"/>
      <c r="H15699" s="820"/>
      <c r="J15699" s="820"/>
      <c r="K15699" s="820"/>
      <c r="L15699" s="820"/>
      <c r="M15699" s="820"/>
      <c r="N15699" s="820"/>
      <c r="O15699" s="820"/>
      <c r="P15699" s="820"/>
      <c r="Q15699" s="820"/>
      <c r="R15699" s="820"/>
      <c r="S15699" s="820"/>
      <c r="T15699" s="820"/>
      <c r="U15699" s="820"/>
      <c r="V15699" s="820"/>
      <c r="W15699" s="820"/>
      <c r="X15699" s="820"/>
      <c r="Y15699" s="820"/>
      <c r="Z15699" s="820"/>
    </row>
    <row r="15700" spans="7:26">
      <c r="G15700" s="826"/>
      <c r="H15700" s="820"/>
      <c r="J15700" s="820"/>
      <c r="K15700" s="820"/>
      <c r="L15700" s="820"/>
      <c r="M15700" s="820"/>
      <c r="N15700" s="820"/>
      <c r="O15700" s="820"/>
      <c r="P15700" s="820"/>
      <c r="Q15700" s="820"/>
      <c r="R15700" s="820"/>
      <c r="S15700" s="820"/>
      <c r="T15700" s="820"/>
      <c r="U15700" s="820"/>
      <c r="V15700" s="820"/>
      <c r="W15700" s="820"/>
      <c r="X15700" s="820"/>
      <c r="Y15700" s="820"/>
      <c r="Z15700" s="820"/>
    </row>
    <row r="15701" spans="7:26">
      <c r="G15701" s="826"/>
      <c r="H15701" s="820"/>
      <c r="J15701" s="820"/>
      <c r="K15701" s="820"/>
      <c r="L15701" s="820"/>
      <c r="M15701" s="820"/>
      <c r="N15701" s="820"/>
      <c r="O15701" s="820"/>
      <c r="P15701" s="820"/>
      <c r="Q15701" s="820"/>
      <c r="R15701" s="820"/>
      <c r="S15701" s="820"/>
      <c r="T15701" s="820"/>
      <c r="U15701" s="820"/>
      <c r="V15701" s="820"/>
      <c r="W15701" s="820"/>
      <c r="X15701" s="820"/>
      <c r="Y15701" s="820"/>
      <c r="Z15701" s="820"/>
    </row>
    <row r="15702" spans="7:26">
      <c r="G15702" s="826"/>
      <c r="H15702" s="820"/>
      <c r="J15702" s="820"/>
      <c r="K15702" s="820"/>
      <c r="L15702" s="820"/>
      <c r="M15702" s="820"/>
      <c r="N15702" s="820"/>
      <c r="O15702" s="820"/>
      <c r="P15702" s="820"/>
      <c r="Q15702" s="820"/>
      <c r="R15702" s="820"/>
      <c r="S15702" s="820"/>
      <c r="T15702" s="820"/>
      <c r="U15702" s="820"/>
      <c r="V15702" s="820"/>
      <c r="W15702" s="820"/>
      <c r="X15702" s="820"/>
      <c r="Y15702" s="820"/>
      <c r="Z15702" s="820"/>
    </row>
    <row r="15703" spans="7:26">
      <c r="G15703" s="826"/>
      <c r="H15703" s="820"/>
      <c r="J15703" s="820"/>
      <c r="K15703" s="820"/>
      <c r="L15703" s="820"/>
      <c r="M15703" s="820"/>
      <c r="N15703" s="820"/>
      <c r="O15703" s="820"/>
      <c r="P15703" s="820"/>
      <c r="Q15703" s="820"/>
      <c r="R15703" s="820"/>
      <c r="S15703" s="820"/>
      <c r="T15703" s="820"/>
      <c r="U15703" s="820"/>
      <c r="V15703" s="820"/>
      <c r="W15703" s="820"/>
      <c r="X15703" s="820"/>
      <c r="Y15703" s="820"/>
      <c r="Z15703" s="820"/>
    </row>
    <row r="15704" spans="7:26">
      <c r="G15704" s="826"/>
      <c r="H15704" s="820"/>
      <c r="J15704" s="820"/>
      <c r="K15704" s="820"/>
      <c r="L15704" s="820"/>
      <c r="M15704" s="820"/>
      <c r="N15704" s="820"/>
      <c r="O15704" s="820"/>
      <c r="P15704" s="820"/>
      <c r="Q15704" s="820"/>
      <c r="R15704" s="820"/>
      <c r="S15704" s="820"/>
      <c r="T15704" s="820"/>
      <c r="U15704" s="820"/>
      <c r="V15704" s="820"/>
      <c r="W15704" s="820"/>
      <c r="X15704" s="820"/>
      <c r="Y15704" s="820"/>
      <c r="Z15704" s="820"/>
    </row>
    <row r="15705" spans="7:26">
      <c r="G15705" s="826"/>
      <c r="H15705" s="820"/>
      <c r="J15705" s="820"/>
      <c r="K15705" s="820"/>
      <c r="L15705" s="820"/>
      <c r="M15705" s="820"/>
      <c r="N15705" s="820"/>
      <c r="O15705" s="820"/>
      <c r="P15705" s="820"/>
      <c r="Q15705" s="820"/>
      <c r="R15705" s="820"/>
      <c r="S15705" s="820"/>
      <c r="T15705" s="820"/>
      <c r="U15705" s="820"/>
      <c r="V15705" s="820"/>
      <c r="W15705" s="820"/>
      <c r="X15705" s="820"/>
      <c r="Y15705" s="820"/>
      <c r="Z15705" s="820"/>
    </row>
    <row r="15706" spans="7:26">
      <c r="G15706" s="826"/>
      <c r="H15706" s="820"/>
      <c r="J15706" s="820"/>
      <c r="K15706" s="820"/>
      <c r="L15706" s="820"/>
      <c r="M15706" s="820"/>
      <c r="N15706" s="820"/>
      <c r="O15706" s="820"/>
      <c r="P15706" s="820"/>
      <c r="Q15706" s="820"/>
      <c r="R15706" s="820"/>
      <c r="S15706" s="820"/>
      <c r="T15706" s="820"/>
      <c r="U15706" s="820"/>
      <c r="V15706" s="820"/>
      <c r="W15706" s="820"/>
      <c r="X15706" s="820"/>
      <c r="Y15706" s="820"/>
      <c r="Z15706" s="820"/>
    </row>
    <row r="15707" spans="7:26">
      <c r="G15707" s="826"/>
      <c r="H15707" s="820"/>
      <c r="J15707" s="820"/>
      <c r="K15707" s="820"/>
      <c r="L15707" s="820"/>
      <c r="M15707" s="820"/>
      <c r="N15707" s="820"/>
      <c r="O15707" s="820"/>
      <c r="P15707" s="820"/>
      <c r="Q15707" s="820"/>
      <c r="R15707" s="820"/>
      <c r="S15707" s="820"/>
      <c r="T15707" s="820"/>
      <c r="U15707" s="820"/>
      <c r="V15707" s="820"/>
      <c r="W15707" s="820"/>
      <c r="X15707" s="820"/>
      <c r="Y15707" s="820"/>
      <c r="Z15707" s="820"/>
    </row>
    <row r="15708" spans="7:26">
      <c r="G15708" s="826"/>
      <c r="H15708" s="820"/>
      <c r="J15708" s="820"/>
      <c r="K15708" s="820"/>
      <c r="L15708" s="820"/>
      <c r="M15708" s="820"/>
      <c r="N15708" s="820"/>
      <c r="O15708" s="820"/>
      <c r="P15708" s="820"/>
      <c r="Q15708" s="820"/>
      <c r="R15708" s="820"/>
      <c r="S15708" s="820"/>
      <c r="T15708" s="820"/>
      <c r="U15708" s="820"/>
      <c r="V15708" s="820"/>
      <c r="W15708" s="820"/>
      <c r="X15708" s="820"/>
      <c r="Y15708" s="820"/>
      <c r="Z15708" s="820"/>
    </row>
    <row r="15709" spans="7:26">
      <c r="G15709" s="826"/>
      <c r="H15709" s="820"/>
      <c r="J15709" s="820"/>
      <c r="K15709" s="820"/>
      <c r="L15709" s="820"/>
      <c r="M15709" s="820"/>
      <c r="N15709" s="820"/>
      <c r="O15709" s="820"/>
      <c r="P15709" s="820"/>
      <c r="Q15709" s="820"/>
      <c r="R15709" s="820"/>
      <c r="S15709" s="820"/>
      <c r="T15709" s="820"/>
      <c r="U15709" s="820"/>
      <c r="V15709" s="820"/>
      <c r="W15709" s="820"/>
      <c r="X15709" s="820"/>
      <c r="Y15709" s="820"/>
      <c r="Z15709" s="820"/>
    </row>
    <row r="15710" spans="7:26">
      <c r="G15710" s="826"/>
      <c r="H15710" s="820"/>
      <c r="J15710" s="820"/>
      <c r="K15710" s="820"/>
      <c r="L15710" s="820"/>
      <c r="M15710" s="820"/>
      <c r="N15710" s="820"/>
      <c r="O15710" s="820"/>
      <c r="P15710" s="820"/>
      <c r="Q15710" s="820"/>
      <c r="R15710" s="820"/>
      <c r="S15710" s="820"/>
      <c r="T15710" s="820"/>
      <c r="U15710" s="820"/>
      <c r="V15710" s="820"/>
      <c r="W15710" s="820"/>
      <c r="X15710" s="820"/>
      <c r="Y15710" s="820"/>
      <c r="Z15710" s="820"/>
    </row>
    <row r="15711" spans="7:26">
      <c r="G15711" s="826"/>
      <c r="H15711" s="820"/>
      <c r="J15711" s="820"/>
      <c r="K15711" s="820"/>
      <c r="L15711" s="820"/>
      <c r="M15711" s="820"/>
      <c r="N15711" s="820"/>
      <c r="O15711" s="820"/>
      <c r="P15711" s="820"/>
      <c r="Q15711" s="820"/>
      <c r="R15711" s="820"/>
      <c r="S15711" s="820"/>
      <c r="T15711" s="820"/>
      <c r="U15711" s="820"/>
      <c r="V15711" s="820"/>
      <c r="W15711" s="820"/>
      <c r="X15711" s="820"/>
      <c r="Y15711" s="820"/>
      <c r="Z15711" s="820"/>
    </row>
    <row r="15712" spans="7:26">
      <c r="G15712" s="826"/>
      <c r="H15712" s="820"/>
      <c r="J15712" s="820"/>
      <c r="K15712" s="820"/>
      <c r="L15712" s="820"/>
      <c r="M15712" s="820"/>
      <c r="N15712" s="820"/>
      <c r="O15712" s="820"/>
      <c r="P15712" s="820"/>
      <c r="Q15712" s="820"/>
      <c r="R15712" s="820"/>
      <c r="S15712" s="820"/>
      <c r="T15712" s="820"/>
      <c r="U15712" s="820"/>
      <c r="V15712" s="820"/>
      <c r="W15712" s="820"/>
      <c r="X15712" s="820"/>
      <c r="Y15712" s="820"/>
      <c r="Z15712" s="820"/>
    </row>
    <row r="15713" spans="7:26">
      <c r="G15713" s="826"/>
      <c r="H15713" s="820"/>
      <c r="J15713" s="820"/>
      <c r="K15713" s="820"/>
      <c r="L15713" s="820"/>
      <c r="M15713" s="820"/>
      <c r="N15713" s="820"/>
      <c r="O15713" s="820"/>
      <c r="P15713" s="820"/>
      <c r="Q15713" s="820"/>
      <c r="R15713" s="820"/>
      <c r="S15713" s="820"/>
      <c r="T15713" s="820"/>
      <c r="U15713" s="820"/>
      <c r="V15713" s="820"/>
      <c r="W15713" s="820"/>
      <c r="X15713" s="820"/>
      <c r="Y15713" s="820"/>
      <c r="Z15713" s="820"/>
    </row>
    <row r="15714" spans="7:26">
      <c r="G15714" s="826"/>
      <c r="H15714" s="820"/>
      <c r="J15714" s="820"/>
      <c r="K15714" s="820"/>
      <c r="L15714" s="820"/>
      <c r="M15714" s="820"/>
      <c r="N15714" s="820"/>
      <c r="O15714" s="820"/>
      <c r="P15714" s="820"/>
      <c r="Q15714" s="820"/>
      <c r="R15714" s="820"/>
      <c r="S15714" s="820"/>
      <c r="T15714" s="820"/>
      <c r="U15714" s="820"/>
      <c r="V15714" s="820"/>
      <c r="W15714" s="820"/>
      <c r="X15714" s="820"/>
      <c r="Y15714" s="820"/>
      <c r="Z15714" s="820"/>
    </row>
    <row r="15715" spans="7:26">
      <c r="G15715" s="826"/>
      <c r="H15715" s="820"/>
      <c r="J15715" s="820"/>
      <c r="K15715" s="820"/>
      <c r="L15715" s="820"/>
      <c r="M15715" s="820"/>
      <c r="N15715" s="820"/>
      <c r="O15715" s="820"/>
      <c r="P15715" s="820"/>
      <c r="Q15715" s="820"/>
      <c r="R15715" s="820"/>
      <c r="S15715" s="820"/>
      <c r="T15715" s="820"/>
      <c r="U15715" s="820"/>
      <c r="V15715" s="820"/>
      <c r="W15715" s="820"/>
      <c r="X15715" s="820"/>
      <c r="Y15715" s="820"/>
      <c r="Z15715" s="820"/>
    </row>
    <row r="15716" spans="7:26">
      <c r="G15716" s="826"/>
      <c r="H15716" s="820"/>
      <c r="J15716" s="820"/>
      <c r="K15716" s="820"/>
      <c r="L15716" s="820"/>
      <c r="M15716" s="820"/>
      <c r="N15716" s="820"/>
      <c r="O15716" s="820"/>
      <c r="P15716" s="820"/>
      <c r="Q15716" s="820"/>
      <c r="R15716" s="820"/>
      <c r="S15716" s="820"/>
      <c r="T15716" s="820"/>
      <c r="U15716" s="820"/>
      <c r="V15716" s="820"/>
      <c r="W15716" s="820"/>
      <c r="X15716" s="820"/>
      <c r="Y15716" s="820"/>
      <c r="Z15716" s="820"/>
    </row>
    <row r="15717" spans="7:26">
      <c r="G15717" s="826"/>
      <c r="H15717" s="820"/>
      <c r="J15717" s="820"/>
      <c r="K15717" s="820"/>
      <c r="L15717" s="820"/>
      <c r="M15717" s="820"/>
      <c r="N15717" s="820"/>
      <c r="O15717" s="820"/>
      <c r="P15717" s="820"/>
      <c r="Q15717" s="820"/>
      <c r="R15717" s="820"/>
      <c r="S15717" s="820"/>
      <c r="T15717" s="820"/>
      <c r="U15717" s="820"/>
      <c r="V15717" s="820"/>
      <c r="W15717" s="820"/>
      <c r="X15717" s="820"/>
      <c r="Y15717" s="820"/>
      <c r="Z15717" s="820"/>
    </row>
    <row r="15718" spans="7:26">
      <c r="G15718" s="826"/>
      <c r="H15718" s="820"/>
      <c r="J15718" s="820"/>
      <c r="K15718" s="820"/>
      <c r="L15718" s="820"/>
      <c r="M15718" s="820"/>
      <c r="N15718" s="820"/>
      <c r="O15718" s="820"/>
      <c r="P15718" s="820"/>
      <c r="Q15718" s="820"/>
      <c r="R15718" s="820"/>
      <c r="S15718" s="820"/>
      <c r="T15718" s="820"/>
      <c r="U15718" s="820"/>
      <c r="V15718" s="820"/>
      <c r="W15718" s="820"/>
      <c r="X15718" s="820"/>
      <c r="Y15718" s="820"/>
      <c r="Z15718" s="820"/>
    </row>
    <row r="15719" spans="7:26">
      <c r="G15719" s="826"/>
      <c r="H15719" s="820"/>
      <c r="J15719" s="820"/>
      <c r="K15719" s="820"/>
      <c r="L15719" s="820"/>
      <c r="M15719" s="820"/>
      <c r="N15719" s="820"/>
      <c r="O15719" s="820"/>
      <c r="P15719" s="820"/>
      <c r="Q15719" s="820"/>
      <c r="R15719" s="820"/>
      <c r="S15719" s="820"/>
      <c r="T15719" s="820"/>
      <c r="U15719" s="820"/>
      <c r="V15719" s="820"/>
      <c r="W15719" s="820"/>
      <c r="X15719" s="820"/>
      <c r="Y15719" s="820"/>
      <c r="Z15719" s="820"/>
    </row>
    <row r="15720" spans="7:26">
      <c r="G15720" s="826"/>
      <c r="H15720" s="820"/>
      <c r="J15720" s="820"/>
      <c r="K15720" s="820"/>
      <c r="L15720" s="820"/>
      <c r="M15720" s="820"/>
      <c r="N15720" s="820"/>
      <c r="O15720" s="820"/>
      <c r="P15720" s="820"/>
      <c r="Q15720" s="820"/>
      <c r="R15720" s="820"/>
      <c r="S15720" s="820"/>
      <c r="T15720" s="820"/>
      <c r="U15720" s="820"/>
      <c r="V15720" s="820"/>
      <c r="W15720" s="820"/>
      <c r="X15720" s="820"/>
      <c r="Y15720" s="820"/>
      <c r="Z15720" s="820"/>
    </row>
    <row r="15721" spans="7:26">
      <c r="G15721" s="826"/>
      <c r="H15721" s="820"/>
      <c r="J15721" s="820"/>
      <c r="K15721" s="820"/>
      <c r="L15721" s="820"/>
      <c r="M15721" s="820"/>
      <c r="N15721" s="820"/>
      <c r="O15721" s="820"/>
      <c r="P15721" s="820"/>
      <c r="Q15721" s="820"/>
      <c r="R15721" s="820"/>
      <c r="S15721" s="820"/>
      <c r="T15721" s="820"/>
      <c r="U15721" s="820"/>
      <c r="V15721" s="820"/>
      <c r="W15721" s="820"/>
      <c r="X15721" s="820"/>
      <c r="Y15721" s="820"/>
      <c r="Z15721" s="820"/>
    </row>
    <row r="15722" spans="7:26">
      <c r="G15722" s="826"/>
      <c r="H15722" s="820"/>
      <c r="J15722" s="820"/>
      <c r="K15722" s="820"/>
      <c r="L15722" s="820"/>
      <c r="M15722" s="820"/>
      <c r="N15722" s="820"/>
      <c r="O15722" s="820"/>
      <c r="P15722" s="820"/>
      <c r="Q15722" s="820"/>
      <c r="R15722" s="820"/>
      <c r="S15722" s="820"/>
      <c r="T15722" s="820"/>
      <c r="U15722" s="820"/>
      <c r="V15722" s="820"/>
      <c r="W15722" s="820"/>
      <c r="X15722" s="820"/>
      <c r="Y15722" s="820"/>
      <c r="Z15722" s="820"/>
    </row>
    <row r="15723" spans="7:26">
      <c r="G15723" s="826"/>
      <c r="H15723" s="820"/>
      <c r="J15723" s="820"/>
      <c r="K15723" s="820"/>
      <c r="L15723" s="820"/>
      <c r="M15723" s="820"/>
      <c r="N15723" s="820"/>
      <c r="O15723" s="820"/>
      <c r="P15723" s="820"/>
      <c r="Q15723" s="820"/>
      <c r="R15723" s="820"/>
      <c r="S15723" s="820"/>
      <c r="T15723" s="820"/>
      <c r="U15723" s="820"/>
      <c r="V15723" s="820"/>
      <c r="W15723" s="820"/>
      <c r="X15723" s="820"/>
      <c r="Y15723" s="820"/>
      <c r="Z15723" s="820"/>
    </row>
    <row r="15724" spans="7:26">
      <c r="G15724" s="826"/>
      <c r="H15724" s="820"/>
      <c r="J15724" s="820"/>
      <c r="K15724" s="820"/>
      <c r="L15724" s="820"/>
      <c r="M15724" s="820"/>
      <c r="N15724" s="820"/>
      <c r="O15724" s="820"/>
      <c r="P15724" s="820"/>
      <c r="Q15724" s="820"/>
      <c r="R15724" s="820"/>
      <c r="S15724" s="820"/>
      <c r="T15724" s="820"/>
      <c r="U15724" s="820"/>
      <c r="V15724" s="820"/>
      <c r="W15724" s="820"/>
      <c r="X15724" s="820"/>
      <c r="Y15724" s="820"/>
      <c r="Z15724" s="820"/>
    </row>
    <row r="15725" spans="7:26">
      <c r="G15725" s="826"/>
      <c r="H15725" s="820"/>
      <c r="J15725" s="820"/>
      <c r="K15725" s="820"/>
      <c r="L15725" s="820"/>
      <c r="M15725" s="820"/>
      <c r="N15725" s="820"/>
      <c r="O15725" s="820"/>
      <c r="P15725" s="820"/>
      <c r="Q15725" s="820"/>
      <c r="R15725" s="820"/>
      <c r="S15725" s="820"/>
      <c r="T15725" s="820"/>
      <c r="U15725" s="820"/>
      <c r="V15725" s="820"/>
      <c r="W15725" s="820"/>
      <c r="X15725" s="820"/>
      <c r="Y15725" s="820"/>
      <c r="Z15725" s="820"/>
    </row>
    <row r="15726" spans="7:26">
      <c r="G15726" s="826"/>
      <c r="H15726" s="820"/>
      <c r="J15726" s="820"/>
      <c r="K15726" s="820"/>
      <c r="L15726" s="820"/>
      <c r="M15726" s="820"/>
      <c r="N15726" s="820"/>
      <c r="O15726" s="820"/>
      <c r="P15726" s="820"/>
      <c r="Q15726" s="820"/>
      <c r="R15726" s="820"/>
      <c r="S15726" s="820"/>
      <c r="T15726" s="820"/>
      <c r="U15726" s="820"/>
      <c r="V15726" s="820"/>
      <c r="W15726" s="820"/>
      <c r="X15726" s="820"/>
      <c r="Y15726" s="820"/>
      <c r="Z15726" s="820"/>
    </row>
    <row r="15727" spans="7:26">
      <c r="G15727" s="826"/>
      <c r="H15727" s="820"/>
      <c r="J15727" s="820"/>
      <c r="K15727" s="820"/>
      <c r="L15727" s="820"/>
      <c r="M15727" s="820"/>
      <c r="N15727" s="820"/>
      <c r="O15727" s="820"/>
      <c r="P15727" s="820"/>
      <c r="Q15727" s="820"/>
      <c r="R15727" s="820"/>
      <c r="S15727" s="820"/>
      <c r="T15727" s="820"/>
      <c r="U15727" s="820"/>
      <c r="V15727" s="820"/>
      <c r="W15727" s="820"/>
      <c r="X15727" s="820"/>
      <c r="Y15727" s="820"/>
      <c r="Z15727" s="820"/>
    </row>
    <row r="15728" spans="7:26">
      <c r="G15728" s="826"/>
      <c r="H15728" s="820"/>
      <c r="J15728" s="820"/>
      <c r="K15728" s="820"/>
      <c r="L15728" s="820"/>
      <c r="M15728" s="820"/>
      <c r="N15728" s="820"/>
      <c r="O15728" s="820"/>
      <c r="P15728" s="820"/>
      <c r="Q15728" s="820"/>
      <c r="R15728" s="820"/>
      <c r="S15728" s="820"/>
      <c r="T15728" s="820"/>
      <c r="U15728" s="820"/>
      <c r="V15728" s="820"/>
      <c r="W15728" s="820"/>
      <c r="X15728" s="820"/>
      <c r="Y15728" s="820"/>
      <c r="Z15728" s="820"/>
    </row>
    <row r="15729" spans="7:26">
      <c r="G15729" s="826"/>
      <c r="H15729" s="820"/>
      <c r="J15729" s="820"/>
      <c r="K15729" s="820"/>
      <c r="L15729" s="820"/>
      <c r="M15729" s="820"/>
      <c r="N15729" s="820"/>
      <c r="O15729" s="820"/>
      <c r="P15729" s="820"/>
      <c r="Q15729" s="820"/>
      <c r="R15729" s="820"/>
      <c r="S15729" s="820"/>
      <c r="T15729" s="820"/>
      <c r="U15729" s="820"/>
      <c r="V15729" s="820"/>
      <c r="W15729" s="820"/>
      <c r="X15729" s="820"/>
      <c r="Y15729" s="820"/>
      <c r="Z15729" s="820"/>
    </row>
    <row r="15730" spans="7:26">
      <c r="G15730" s="826"/>
      <c r="H15730" s="820"/>
      <c r="J15730" s="820"/>
      <c r="K15730" s="820"/>
      <c r="L15730" s="820"/>
      <c r="M15730" s="820"/>
      <c r="N15730" s="820"/>
      <c r="O15730" s="820"/>
      <c r="P15730" s="820"/>
      <c r="Q15730" s="820"/>
      <c r="R15730" s="820"/>
      <c r="S15730" s="820"/>
      <c r="T15730" s="820"/>
      <c r="U15730" s="820"/>
      <c r="V15730" s="820"/>
      <c r="W15730" s="820"/>
      <c r="X15730" s="820"/>
      <c r="Y15730" s="820"/>
      <c r="Z15730" s="820"/>
    </row>
    <row r="15731" spans="7:26">
      <c r="G15731" s="826"/>
      <c r="H15731" s="820"/>
      <c r="J15731" s="820"/>
      <c r="K15731" s="820"/>
      <c r="L15731" s="820"/>
      <c r="M15731" s="820"/>
      <c r="N15731" s="820"/>
      <c r="O15731" s="820"/>
      <c r="P15731" s="820"/>
      <c r="Q15731" s="820"/>
      <c r="R15731" s="820"/>
      <c r="S15731" s="820"/>
      <c r="T15731" s="820"/>
      <c r="U15731" s="820"/>
      <c r="V15731" s="820"/>
      <c r="W15731" s="820"/>
      <c r="X15731" s="820"/>
      <c r="Y15731" s="820"/>
      <c r="Z15731" s="820"/>
    </row>
    <row r="15732" spans="7:26">
      <c r="G15732" s="826"/>
      <c r="H15732" s="820"/>
      <c r="J15732" s="820"/>
      <c r="K15732" s="820"/>
      <c r="L15732" s="820"/>
      <c r="M15732" s="820"/>
      <c r="N15732" s="820"/>
      <c r="O15732" s="820"/>
      <c r="P15732" s="820"/>
      <c r="Q15732" s="820"/>
      <c r="R15732" s="820"/>
      <c r="S15732" s="820"/>
      <c r="T15732" s="820"/>
      <c r="U15732" s="820"/>
      <c r="V15732" s="820"/>
      <c r="W15732" s="820"/>
      <c r="X15732" s="820"/>
      <c r="Y15732" s="820"/>
      <c r="Z15732" s="820"/>
    </row>
    <row r="15733" spans="7:26">
      <c r="G15733" s="826"/>
      <c r="H15733" s="820"/>
      <c r="J15733" s="820"/>
      <c r="K15733" s="820"/>
      <c r="L15733" s="820"/>
      <c r="M15733" s="820"/>
      <c r="N15733" s="820"/>
      <c r="O15733" s="820"/>
      <c r="P15733" s="820"/>
      <c r="Q15733" s="820"/>
      <c r="R15733" s="820"/>
      <c r="S15733" s="820"/>
      <c r="T15733" s="820"/>
      <c r="U15733" s="820"/>
      <c r="V15733" s="820"/>
      <c r="W15733" s="820"/>
      <c r="X15733" s="820"/>
      <c r="Y15733" s="820"/>
      <c r="Z15733" s="820"/>
    </row>
    <row r="15734" spans="7:26">
      <c r="G15734" s="826"/>
      <c r="H15734" s="820"/>
      <c r="J15734" s="820"/>
      <c r="K15734" s="820"/>
      <c r="L15734" s="820"/>
      <c r="M15734" s="820"/>
      <c r="N15734" s="820"/>
      <c r="O15734" s="820"/>
      <c r="P15734" s="820"/>
      <c r="Q15734" s="820"/>
      <c r="R15734" s="820"/>
      <c r="S15734" s="820"/>
      <c r="T15734" s="820"/>
      <c r="U15734" s="820"/>
      <c r="V15734" s="820"/>
      <c r="W15734" s="820"/>
      <c r="X15734" s="820"/>
      <c r="Y15734" s="820"/>
      <c r="Z15734" s="820"/>
    </row>
    <row r="15735" spans="7:26">
      <c r="G15735" s="826"/>
      <c r="H15735" s="820"/>
      <c r="J15735" s="820"/>
      <c r="K15735" s="820"/>
      <c r="L15735" s="820"/>
      <c r="M15735" s="820"/>
      <c r="N15735" s="820"/>
      <c r="O15735" s="820"/>
      <c r="P15735" s="820"/>
      <c r="Q15735" s="820"/>
      <c r="R15735" s="820"/>
      <c r="S15735" s="820"/>
      <c r="T15735" s="820"/>
      <c r="U15735" s="820"/>
      <c r="V15735" s="820"/>
      <c r="W15735" s="820"/>
      <c r="X15735" s="820"/>
      <c r="Y15735" s="820"/>
      <c r="Z15735" s="820"/>
    </row>
    <row r="15736" spans="7:26">
      <c r="G15736" s="826"/>
      <c r="H15736" s="820"/>
      <c r="J15736" s="820"/>
      <c r="K15736" s="820"/>
      <c r="L15736" s="820"/>
      <c r="M15736" s="820"/>
      <c r="N15736" s="820"/>
      <c r="O15736" s="820"/>
      <c r="P15736" s="820"/>
      <c r="Q15736" s="820"/>
      <c r="R15736" s="820"/>
      <c r="S15736" s="820"/>
      <c r="T15736" s="820"/>
      <c r="U15736" s="820"/>
      <c r="V15736" s="820"/>
      <c r="W15736" s="820"/>
      <c r="X15736" s="820"/>
      <c r="Y15736" s="820"/>
      <c r="Z15736" s="820"/>
    </row>
    <row r="15737" spans="7:26">
      <c r="G15737" s="826"/>
      <c r="H15737" s="820"/>
      <c r="J15737" s="820"/>
      <c r="K15737" s="820"/>
      <c r="L15737" s="820"/>
      <c r="M15737" s="820"/>
      <c r="N15737" s="820"/>
      <c r="O15737" s="820"/>
      <c r="P15737" s="820"/>
      <c r="Q15737" s="820"/>
      <c r="R15737" s="820"/>
      <c r="S15737" s="820"/>
      <c r="T15737" s="820"/>
      <c r="U15737" s="820"/>
      <c r="V15737" s="820"/>
      <c r="W15737" s="820"/>
      <c r="X15737" s="820"/>
      <c r="Y15737" s="820"/>
      <c r="Z15737" s="820"/>
    </row>
    <row r="15738" spans="7:26">
      <c r="G15738" s="826"/>
      <c r="H15738" s="820"/>
      <c r="J15738" s="820"/>
      <c r="K15738" s="820"/>
      <c r="L15738" s="820"/>
      <c r="M15738" s="820"/>
      <c r="N15738" s="820"/>
      <c r="O15738" s="820"/>
      <c r="P15738" s="820"/>
      <c r="Q15738" s="820"/>
      <c r="R15738" s="820"/>
      <c r="S15738" s="820"/>
      <c r="T15738" s="820"/>
      <c r="U15738" s="820"/>
      <c r="V15738" s="820"/>
      <c r="W15738" s="820"/>
      <c r="X15738" s="820"/>
      <c r="Y15738" s="820"/>
      <c r="Z15738" s="820"/>
    </row>
    <row r="15739" spans="7:26">
      <c r="G15739" s="826"/>
      <c r="H15739" s="820"/>
      <c r="J15739" s="820"/>
      <c r="K15739" s="820"/>
      <c r="L15739" s="820"/>
      <c r="M15739" s="820"/>
      <c r="N15739" s="820"/>
      <c r="O15739" s="820"/>
      <c r="P15739" s="820"/>
      <c r="Q15739" s="820"/>
      <c r="R15739" s="820"/>
      <c r="S15739" s="820"/>
      <c r="T15739" s="820"/>
      <c r="U15739" s="820"/>
      <c r="V15739" s="820"/>
      <c r="W15739" s="820"/>
      <c r="X15739" s="820"/>
      <c r="Y15739" s="820"/>
      <c r="Z15739" s="820"/>
    </row>
    <row r="15740" spans="7:26">
      <c r="G15740" s="826"/>
      <c r="H15740" s="820"/>
      <c r="J15740" s="820"/>
      <c r="K15740" s="820"/>
      <c r="L15740" s="820"/>
      <c r="M15740" s="820"/>
      <c r="N15740" s="820"/>
      <c r="O15740" s="820"/>
      <c r="P15740" s="820"/>
      <c r="Q15740" s="820"/>
      <c r="R15740" s="820"/>
      <c r="S15740" s="820"/>
      <c r="T15740" s="820"/>
      <c r="U15740" s="820"/>
      <c r="V15740" s="820"/>
      <c r="W15740" s="820"/>
      <c r="X15740" s="820"/>
      <c r="Y15740" s="820"/>
      <c r="Z15740" s="820"/>
    </row>
    <row r="15741" spans="7:26">
      <c r="G15741" s="826"/>
      <c r="H15741" s="820"/>
      <c r="J15741" s="820"/>
      <c r="K15741" s="820"/>
      <c r="L15741" s="820"/>
      <c r="M15741" s="820"/>
      <c r="N15741" s="820"/>
      <c r="O15741" s="820"/>
      <c r="P15741" s="820"/>
      <c r="Q15741" s="820"/>
      <c r="R15741" s="820"/>
      <c r="S15741" s="820"/>
      <c r="T15741" s="820"/>
      <c r="U15741" s="820"/>
      <c r="V15741" s="820"/>
      <c r="W15741" s="820"/>
      <c r="X15741" s="820"/>
      <c r="Y15741" s="820"/>
      <c r="Z15741" s="820"/>
    </row>
    <row r="15742" spans="7:26">
      <c r="G15742" s="826"/>
      <c r="H15742" s="820"/>
      <c r="J15742" s="820"/>
      <c r="K15742" s="820"/>
      <c r="L15742" s="820"/>
      <c r="M15742" s="820"/>
      <c r="N15742" s="820"/>
      <c r="O15742" s="820"/>
      <c r="P15742" s="820"/>
      <c r="Q15742" s="820"/>
      <c r="R15742" s="820"/>
      <c r="S15742" s="820"/>
      <c r="T15742" s="820"/>
      <c r="U15742" s="820"/>
      <c r="V15742" s="820"/>
      <c r="W15742" s="820"/>
      <c r="X15742" s="820"/>
      <c r="Y15742" s="820"/>
      <c r="Z15742" s="820"/>
    </row>
    <row r="15743" spans="7:26">
      <c r="G15743" s="826"/>
      <c r="H15743" s="820"/>
      <c r="J15743" s="820"/>
      <c r="K15743" s="820"/>
      <c r="L15743" s="820"/>
      <c r="M15743" s="820"/>
      <c r="N15743" s="820"/>
      <c r="O15743" s="820"/>
      <c r="P15743" s="820"/>
      <c r="Q15743" s="820"/>
      <c r="R15743" s="820"/>
      <c r="S15743" s="820"/>
      <c r="T15743" s="820"/>
      <c r="U15743" s="820"/>
      <c r="V15743" s="820"/>
      <c r="W15743" s="820"/>
      <c r="X15743" s="820"/>
      <c r="Y15743" s="820"/>
      <c r="Z15743" s="820"/>
    </row>
    <row r="15744" spans="7:26">
      <c r="G15744" s="826"/>
      <c r="H15744" s="820"/>
      <c r="J15744" s="820"/>
      <c r="K15744" s="820"/>
      <c r="L15744" s="820"/>
      <c r="M15744" s="820"/>
      <c r="N15744" s="820"/>
      <c r="O15744" s="820"/>
      <c r="P15744" s="820"/>
      <c r="Q15744" s="820"/>
      <c r="R15744" s="820"/>
      <c r="S15744" s="820"/>
      <c r="T15744" s="820"/>
      <c r="U15744" s="820"/>
      <c r="V15744" s="820"/>
      <c r="W15744" s="820"/>
      <c r="X15744" s="820"/>
      <c r="Y15744" s="820"/>
      <c r="Z15744" s="820"/>
    </row>
    <row r="15745" spans="7:26">
      <c r="G15745" s="826"/>
      <c r="H15745" s="820"/>
      <c r="J15745" s="820"/>
      <c r="K15745" s="820"/>
      <c r="L15745" s="820"/>
      <c r="M15745" s="820"/>
      <c r="N15745" s="820"/>
      <c r="O15745" s="820"/>
      <c r="P15745" s="820"/>
      <c r="Q15745" s="820"/>
      <c r="R15745" s="820"/>
      <c r="S15745" s="820"/>
      <c r="T15745" s="820"/>
      <c r="U15745" s="820"/>
      <c r="V15745" s="820"/>
      <c r="W15745" s="820"/>
      <c r="X15745" s="820"/>
      <c r="Y15745" s="820"/>
      <c r="Z15745" s="820"/>
    </row>
    <row r="15746" spans="7:26">
      <c r="G15746" s="826"/>
      <c r="H15746" s="820"/>
      <c r="J15746" s="820"/>
      <c r="K15746" s="820"/>
      <c r="L15746" s="820"/>
      <c r="M15746" s="820"/>
      <c r="N15746" s="820"/>
      <c r="O15746" s="820"/>
      <c r="P15746" s="820"/>
      <c r="Q15746" s="820"/>
      <c r="R15746" s="820"/>
      <c r="S15746" s="820"/>
      <c r="T15746" s="820"/>
      <c r="U15746" s="820"/>
      <c r="V15746" s="820"/>
      <c r="W15746" s="820"/>
      <c r="X15746" s="820"/>
      <c r="Y15746" s="820"/>
      <c r="Z15746" s="820"/>
    </row>
    <row r="15747" spans="7:26">
      <c r="G15747" s="826"/>
      <c r="H15747" s="820"/>
      <c r="J15747" s="820"/>
      <c r="K15747" s="820"/>
      <c r="L15747" s="820"/>
      <c r="M15747" s="820"/>
      <c r="N15747" s="820"/>
      <c r="O15747" s="820"/>
      <c r="P15747" s="820"/>
      <c r="Q15747" s="820"/>
      <c r="R15747" s="820"/>
      <c r="S15747" s="820"/>
      <c r="T15747" s="820"/>
      <c r="U15747" s="820"/>
      <c r="V15747" s="820"/>
      <c r="W15747" s="820"/>
      <c r="X15747" s="820"/>
      <c r="Y15747" s="820"/>
      <c r="Z15747" s="820"/>
    </row>
    <row r="15748" spans="7:26">
      <c r="G15748" s="826"/>
      <c r="H15748" s="820"/>
      <c r="J15748" s="820"/>
      <c r="K15748" s="820"/>
      <c r="L15748" s="820"/>
      <c r="M15748" s="820"/>
      <c r="N15748" s="820"/>
      <c r="O15748" s="820"/>
      <c r="P15748" s="820"/>
      <c r="Q15748" s="820"/>
      <c r="R15748" s="820"/>
      <c r="S15748" s="820"/>
      <c r="T15748" s="820"/>
      <c r="U15748" s="820"/>
      <c r="V15748" s="820"/>
      <c r="W15748" s="820"/>
      <c r="X15748" s="820"/>
      <c r="Y15748" s="820"/>
      <c r="Z15748" s="820"/>
    </row>
    <row r="15749" spans="7:26">
      <c r="G15749" s="826"/>
      <c r="H15749" s="820"/>
      <c r="J15749" s="820"/>
      <c r="K15749" s="820"/>
      <c r="L15749" s="820"/>
      <c r="M15749" s="820"/>
      <c r="N15749" s="820"/>
      <c r="O15749" s="820"/>
      <c r="P15749" s="820"/>
      <c r="Q15749" s="820"/>
      <c r="R15749" s="820"/>
      <c r="S15749" s="820"/>
      <c r="T15749" s="820"/>
      <c r="U15749" s="820"/>
      <c r="V15749" s="820"/>
      <c r="W15749" s="820"/>
      <c r="X15749" s="820"/>
      <c r="Y15749" s="820"/>
      <c r="Z15749" s="820"/>
    </row>
    <row r="15750" spans="7:26">
      <c r="G15750" s="826"/>
      <c r="H15750" s="820"/>
      <c r="J15750" s="820"/>
      <c r="K15750" s="820"/>
      <c r="L15750" s="820"/>
      <c r="M15750" s="820"/>
      <c r="N15750" s="820"/>
      <c r="O15750" s="820"/>
      <c r="P15750" s="820"/>
      <c r="Q15750" s="820"/>
      <c r="R15750" s="820"/>
      <c r="S15750" s="820"/>
      <c r="T15750" s="820"/>
      <c r="U15750" s="820"/>
      <c r="V15750" s="820"/>
      <c r="W15750" s="820"/>
      <c r="X15750" s="820"/>
      <c r="Y15750" s="820"/>
      <c r="Z15750" s="820"/>
    </row>
    <row r="15751" spans="7:26">
      <c r="G15751" s="826"/>
      <c r="H15751" s="820"/>
      <c r="J15751" s="820"/>
      <c r="K15751" s="820"/>
      <c r="L15751" s="820"/>
      <c r="M15751" s="820"/>
      <c r="N15751" s="820"/>
      <c r="O15751" s="820"/>
      <c r="P15751" s="820"/>
      <c r="Q15751" s="820"/>
      <c r="R15751" s="820"/>
      <c r="S15751" s="820"/>
      <c r="T15751" s="820"/>
      <c r="U15751" s="820"/>
      <c r="V15751" s="820"/>
      <c r="W15751" s="820"/>
      <c r="X15751" s="820"/>
      <c r="Y15751" s="820"/>
      <c r="Z15751" s="820"/>
    </row>
    <row r="15752" spans="7:26">
      <c r="G15752" s="826"/>
      <c r="H15752" s="820"/>
      <c r="J15752" s="820"/>
      <c r="K15752" s="820"/>
      <c r="L15752" s="820"/>
      <c r="M15752" s="820"/>
      <c r="N15752" s="820"/>
      <c r="O15752" s="820"/>
      <c r="P15752" s="820"/>
      <c r="Q15752" s="820"/>
      <c r="R15752" s="820"/>
      <c r="S15752" s="820"/>
      <c r="T15752" s="820"/>
      <c r="U15752" s="820"/>
      <c r="V15752" s="820"/>
      <c r="W15752" s="820"/>
      <c r="X15752" s="820"/>
      <c r="Y15752" s="820"/>
      <c r="Z15752" s="820"/>
    </row>
    <row r="15753" spans="7:26">
      <c r="G15753" s="826"/>
      <c r="H15753" s="820"/>
      <c r="J15753" s="820"/>
      <c r="K15753" s="820"/>
      <c r="L15753" s="820"/>
      <c r="M15753" s="820"/>
      <c r="N15753" s="820"/>
      <c r="O15753" s="820"/>
      <c r="P15753" s="820"/>
      <c r="Q15753" s="820"/>
      <c r="R15753" s="820"/>
      <c r="S15753" s="820"/>
      <c r="T15753" s="820"/>
      <c r="U15753" s="820"/>
      <c r="V15753" s="820"/>
      <c r="W15753" s="820"/>
      <c r="X15753" s="820"/>
      <c r="Y15753" s="820"/>
      <c r="Z15753" s="820"/>
    </row>
    <row r="15754" spans="7:26">
      <c r="G15754" s="826"/>
      <c r="H15754" s="820"/>
      <c r="J15754" s="820"/>
      <c r="K15754" s="820"/>
      <c r="L15754" s="820"/>
      <c r="M15754" s="820"/>
      <c r="N15754" s="820"/>
      <c r="O15754" s="820"/>
      <c r="P15754" s="820"/>
      <c r="Q15754" s="820"/>
      <c r="R15754" s="820"/>
      <c r="S15754" s="820"/>
      <c r="T15754" s="820"/>
      <c r="U15754" s="820"/>
      <c r="V15754" s="820"/>
      <c r="W15754" s="820"/>
      <c r="X15754" s="820"/>
      <c r="Y15754" s="820"/>
      <c r="Z15754" s="820"/>
    </row>
    <row r="15755" spans="7:26">
      <c r="G15755" s="826"/>
      <c r="H15755" s="820"/>
      <c r="J15755" s="820"/>
      <c r="K15755" s="820"/>
      <c r="L15755" s="820"/>
      <c r="M15755" s="820"/>
      <c r="N15755" s="820"/>
      <c r="O15755" s="820"/>
      <c r="P15755" s="820"/>
      <c r="Q15755" s="820"/>
      <c r="R15755" s="820"/>
      <c r="S15755" s="820"/>
      <c r="T15755" s="820"/>
      <c r="U15755" s="820"/>
      <c r="V15755" s="820"/>
      <c r="W15755" s="820"/>
      <c r="X15755" s="820"/>
      <c r="Y15755" s="820"/>
      <c r="Z15755" s="820"/>
    </row>
    <row r="15756" spans="7:26">
      <c r="G15756" s="826"/>
      <c r="H15756" s="820"/>
      <c r="J15756" s="820"/>
      <c r="K15756" s="820"/>
      <c r="L15756" s="820"/>
      <c r="M15756" s="820"/>
      <c r="N15756" s="820"/>
      <c r="O15756" s="820"/>
      <c r="P15756" s="820"/>
      <c r="Q15756" s="820"/>
      <c r="R15756" s="820"/>
      <c r="S15756" s="820"/>
      <c r="T15756" s="820"/>
      <c r="U15756" s="820"/>
      <c r="V15756" s="820"/>
      <c r="W15756" s="820"/>
      <c r="X15756" s="820"/>
      <c r="Y15756" s="820"/>
      <c r="Z15756" s="820"/>
    </row>
    <row r="15757" spans="7:26">
      <c r="G15757" s="826"/>
      <c r="H15757" s="820"/>
      <c r="J15757" s="820"/>
      <c r="K15757" s="820"/>
      <c r="L15757" s="820"/>
      <c r="M15757" s="820"/>
      <c r="N15757" s="820"/>
      <c r="O15757" s="820"/>
      <c r="P15757" s="820"/>
      <c r="Q15757" s="820"/>
      <c r="R15757" s="820"/>
      <c r="S15757" s="820"/>
      <c r="T15757" s="820"/>
      <c r="U15757" s="820"/>
      <c r="V15757" s="820"/>
      <c r="W15757" s="820"/>
      <c r="X15757" s="820"/>
      <c r="Y15757" s="820"/>
      <c r="Z15757" s="820"/>
    </row>
    <row r="15758" spans="7:26">
      <c r="G15758" s="826"/>
      <c r="H15758" s="820"/>
      <c r="J15758" s="820"/>
      <c r="K15758" s="820"/>
      <c r="L15758" s="820"/>
      <c r="M15758" s="820"/>
      <c r="N15758" s="820"/>
      <c r="O15758" s="820"/>
      <c r="P15758" s="820"/>
      <c r="Q15758" s="820"/>
      <c r="R15758" s="820"/>
      <c r="S15758" s="820"/>
      <c r="T15758" s="820"/>
      <c r="U15758" s="820"/>
      <c r="V15758" s="820"/>
      <c r="W15758" s="820"/>
      <c r="X15758" s="820"/>
      <c r="Y15758" s="820"/>
      <c r="Z15758" s="820"/>
    </row>
    <row r="15759" spans="7:26">
      <c r="G15759" s="826"/>
      <c r="H15759" s="820"/>
      <c r="J15759" s="820"/>
      <c r="K15759" s="820"/>
      <c r="L15759" s="820"/>
      <c r="M15759" s="820"/>
      <c r="N15759" s="820"/>
      <c r="O15759" s="820"/>
      <c r="P15759" s="820"/>
      <c r="Q15759" s="820"/>
      <c r="R15759" s="820"/>
      <c r="S15759" s="820"/>
      <c r="T15759" s="820"/>
      <c r="U15759" s="820"/>
      <c r="V15759" s="820"/>
      <c r="W15759" s="820"/>
      <c r="X15759" s="820"/>
      <c r="Y15759" s="820"/>
      <c r="Z15759" s="820"/>
    </row>
    <row r="15760" spans="7:26">
      <c r="G15760" s="826"/>
      <c r="H15760" s="820"/>
      <c r="J15760" s="820"/>
      <c r="K15760" s="820"/>
      <c r="L15760" s="820"/>
      <c r="M15760" s="820"/>
      <c r="N15760" s="820"/>
      <c r="O15760" s="820"/>
      <c r="P15760" s="820"/>
      <c r="Q15760" s="820"/>
      <c r="R15760" s="820"/>
      <c r="S15760" s="820"/>
      <c r="T15760" s="820"/>
      <c r="U15760" s="820"/>
      <c r="V15760" s="820"/>
      <c r="W15760" s="820"/>
      <c r="X15760" s="820"/>
      <c r="Y15760" s="820"/>
      <c r="Z15760" s="820"/>
    </row>
    <row r="15761" spans="7:26">
      <c r="G15761" s="826"/>
      <c r="H15761" s="820"/>
      <c r="J15761" s="820"/>
      <c r="K15761" s="820"/>
      <c r="L15761" s="820"/>
      <c r="M15761" s="820"/>
      <c r="N15761" s="820"/>
      <c r="O15761" s="820"/>
      <c r="P15761" s="820"/>
      <c r="Q15761" s="820"/>
      <c r="R15761" s="820"/>
      <c r="S15761" s="820"/>
      <c r="T15761" s="820"/>
      <c r="U15761" s="820"/>
      <c r="V15761" s="820"/>
      <c r="W15761" s="820"/>
      <c r="X15761" s="820"/>
      <c r="Y15761" s="820"/>
      <c r="Z15761" s="820"/>
    </row>
    <row r="15762" spans="7:26">
      <c r="G15762" s="826"/>
      <c r="H15762" s="820"/>
      <c r="J15762" s="820"/>
      <c r="K15762" s="820"/>
      <c r="L15762" s="820"/>
      <c r="M15762" s="820"/>
      <c r="N15762" s="820"/>
      <c r="O15762" s="820"/>
      <c r="P15762" s="820"/>
      <c r="Q15762" s="820"/>
      <c r="R15762" s="820"/>
      <c r="S15762" s="820"/>
      <c r="T15762" s="820"/>
      <c r="U15762" s="820"/>
      <c r="V15762" s="820"/>
      <c r="W15762" s="820"/>
      <c r="X15762" s="820"/>
      <c r="Y15762" s="820"/>
      <c r="Z15762" s="820"/>
    </row>
    <row r="15763" spans="7:26">
      <c r="G15763" s="826"/>
      <c r="H15763" s="820"/>
      <c r="J15763" s="820"/>
      <c r="K15763" s="820"/>
      <c r="L15763" s="820"/>
      <c r="M15763" s="820"/>
      <c r="N15763" s="820"/>
      <c r="O15763" s="820"/>
      <c r="P15763" s="820"/>
      <c r="Q15763" s="820"/>
      <c r="R15763" s="820"/>
      <c r="S15763" s="820"/>
      <c r="T15763" s="820"/>
      <c r="U15763" s="820"/>
      <c r="V15763" s="820"/>
      <c r="W15763" s="820"/>
      <c r="X15763" s="820"/>
      <c r="Y15763" s="820"/>
      <c r="Z15763" s="820"/>
    </row>
    <row r="15764" spans="7:26">
      <c r="G15764" s="826"/>
      <c r="H15764" s="820"/>
      <c r="J15764" s="820"/>
      <c r="K15764" s="820"/>
      <c r="L15764" s="820"/>
      <c r="M15764" s="820"/>
      <c r="N15764" s="820"/>
      <c r="O15764" s="820"/>
      <c r="P15764" s="820"/>
      <c r="Q15764" s="820"/>
      <c r="R15764" s="820"/>
      <c r="S15764" s="820"/>
      <c r="T15764" s="820"/>
      <c r="U15764" s="820"/>
      <c r="V15764" s="820"/>
      <c r="W15764" s="820"/>
      <c r="X15764" s="820"/>
      <c r="Y15764" s="820"/>
      <c r="Z15764" s="820"/>
    </row>
    <row r="15765" spans="7:26">
      <c r="G15765" s="826"/>
      <c r="H15765" s="820"/>
      <c r="J15765" s="820"/>
      <c r="K15765" s="820"/>
      <c r="L15765" s="820"/>
      <c r="M15765" s="820"/>
      <c r="N15765" s="820"/>
      <c r="O15765" s="820"/>
      <c r="P15765" s="820"/>
      <c r="Q15765" s="820"/>
      <c r="R15765" s="820"/>
      <c r="S15765" s="820"/>
      <c r="T15765" s="820"/>
      <c r="U15765" s="820"/>
      <c r="V15765" s="820"/>
      <c r="W15765" s="820"/>
      <c r="X15765" s="820"/>
      <c r="Y15765" s="820"/>
      <c r="Z15765" s="820"/>
    </row>
    <row r="15766" spans="7:26">
      <c r="G15766" s="826"/>
      <c r="H15766" s="820"/>
      <c r="J15766" s="820"/>
      <c r="K15766" s="820"/>
      <c r="L15766" s="820"/>
      <c r="M15766" s="820"/>
      <c r="N15766" s="820"/>
      <c r="O15766" s="820"/>
      <c r="P15766" s="820"/>
      <c r="Q15766" s="820"/>
      <c r="R15766" s="820"/>
      <c r="S15766" s="820"/>
      <c r="T15766" s="820"/>
      <c r="U15766" s="820"/>
      <c r="V15766" s="820"/>
      <c r="W15766" s="820"/>
      <c r="X15766" s="820"/>
      <c r="Y15766" s="820"/>
      <c r="Z15766" s="820"/>
    </row>
    <row r="15767" spans="7:26">
      <c r="G15767" s="826"/>
      <c r="H15767" s="820"/>
      <c r="J15767" s="820"/>
      <c r="K15767" s="820"/>
      <c r="L15767" s="820"/>
      <c r="M15767" s="820"/>
      <c r="N15767" s="820"/>
      <c r="O15767" s="820"/>
      <c r="P15767" s="820"/>
      <c r="Q15767" s="820"/>
      <c r="R15767" s="820"/>
      <c r="S15767" s="820"/>
      <c r="T15767" s="820"/>
      <c r="U15767" s="820"/>
      <c r="V15767" s="820"/>
      <c r="W15767" s="820"/>
      <c r="X15767" s="820"/>
      <c r="Y15767" s="820"/>
      <c r="Z15767" s="820"/>
    </row>
    <row r="15768" spans="7:26">
      <c r="G15768" s="826"/>
      <c r="H15768" s="820"/>
      <c r="J15768" s="820"/>
      <c r="K15768" s="820"/>
      <c r="L15768" s="820"/>
      <c r="M15768" s="820"/>
      <c r="N15768" s="820"/>
      <c r="O15768" s="820"/>
      <c r="P15768" s="820"/>
      <c r="Q15768" s="820"/>
      <c r="R15768" s="820"/>
      <c r="S15768" s="820"/>
      <c r="T15768" s="820"/>
      <c r="U15768" s="820"/>
      <c r="V15768" s="820"/>
      <c r="W15768" s="820"/>
      <c r="X15768" s="820"/>
      <c r="Y15768" s="820"/>
      <c r="Z15768" s="820"/>
    </row>
    <row r="15769" spans="7:26">
      <c r="G15769" s="826"/>
      <c r="H15769" s="820"/>
      <c r="J15769" s="820"/>
      <c r="K15769" s="820"/>
      <c r="L15769" s="820"/>
      <c r="M15769" s="820"/>
      <c r="N15769" s="820"/>
      <c r="O15769" s="820"/>
      <c r="P15769" s="820"/>
      <c r="Q15769" s="820"/>
      <c r="R15769" s="820"/>
      <c r="S15769" s="820"/>
      <c r="T15769" s="820"/>
      <c r="U15769" s="820"/>
      <c r="V15769" s="820"/>
      <c r="W15769" s="820"/>
      <c r="X15769" s="820"/>
      <c r="Y15769" s="820"/>
      <c r="Z15769" s="820"/>
    </row>
    <row r="15770" spans="7:26">
      <c r="G15770" s="826"/>
      <c r="H15770" s="820"/>
      <c r="J15770" s="820"/>
      <c r="K15770" s="820"/>
      <c r="L15770" s="820"/>
      <c r="M15770" s="820"/>
      <c r="N15770" s="820"/>
      <c r="O15770" s="820"/>
      <c r="P15770" s="820"/>
      <c r="Q15770" s="820"/>
      <c r="R15770" s="820"/>
      <c r="S15770" s="820"/>
      <c r="T15770" s="820"/>
      <c r="U15770" s="820"/>
      <c r="V15770" s="820"/>
      <c r="W15770" s="820"/>
      <c r="X15770" s="820"/>
      <c r="Y15770" s="820"/>
      <c r="Z15770" s="820"/>
    </row>
    <row r="15771" spans="7:26">
      <c r="G15771" s="826"/>
      <c r="H15771" s="820"/>
      <c r="J15771" s="820"/>
      <c r="K15771" s="820"/>
      <c r="L15771" s="820"/>
      <c r="M15771" s="820"/>
      <c r="N15771" s="820"/>
      <c r="O15771" s="820"/>
      <c r="P15771" s="820"/>
      <c r="Q15771" s="820"/>
      <c r="R15771" s="820"/>
      <c r="S15771" s="820"/>
      <c r="T15771" s="820"/>
      <c r="U15771" s="820"/>
      <c r="V15771" s="820"/>
      <c r="W15771" s="820"/>
      <c r="X15771" s="820"/>
      <c r="Y15771" s="820"/>
      <c r="Z15771" s="820"/>
    </row>
    <row r="15772" spans="7:26">
      <c r="G15772" s="826"/>
      <c r="H15772" s="820"/>
      <c r="J15772" s="820"/>
      <c r="K15772" s="820"/>
      <c r="L15772" s="820"/>
      <c r="M15772" s="820"/>
      <c r="N15772" s="820"/>
      <c r="O15772" s="820"/>
      <c r="P15772" s="820"/>
      <c r="Q15772" s="820"/>
      <c r="R15772" s="820"/>
      <c r="S15772" s="820"/>
      <c r="T15772" s="820"/>
      <c r="U15772" s="820"/>
      <c r="V15772" s="820"/>
      <c r="W15772" s="820"/>
      <c r="X15772" s="820"/>
      <c r="Y15772" s="820"/>
      <c r="Z15772" s="820"/>
    </row>
    <row r="15773" spans="7:26">
      <c r="G15773" s="826"/>
      <c r="H15773" s="820"/>
      <c r="J15773" s="820"/>
      <c r="K15773" s="820"/>
      <c r="L15773" s="820"/>
      <c r="M15773" s="820"/>
      <c r="N15773" s="820"/>
      <c r="O15773" s="820"/>
      <c r="P15773" s="820"/>
      <c r="Q15773" s="820"/>
      <c r="R15773" s="820"/>
      <c r="S15773" s="820"/>
      <c r="T15773" s="820"/>
      <c r="U15773" s="820"/>
      <c r="V15773" s="820"/>
      <c r="W15773" s="820"/>
      <c r="X15773" s="820"/>
      <c r="Y15773" s="820"/>
      <c r="Z15773" s="820"/>
    </row>
    <row r="15774" spans="7:26">
      <c r="G15774" s="826"/>
      <c r="H15774" s="820"/>
      <c r="J15774" s="820"/>
      <c r="K15774" s="820"/>
      <c r="L15774" s="820"/>
      <c r="M15774" s="820"/>
      <c r="N15774" s="820"/>
      <c r="O15774" s="820"/>
      <c r="P15774" s="820"/>
      <c r="Q15774" s="820"/>
      <c r="R15774" s="820"/>
      <c r="S15774" s="820"/>
      <c r="T15774" s="820"/>
      <c r="U15774" s="820"/>
      <c r="V15774" s="820"/>
      <c r="W15774" s="820"/>
      <c r="X15774" s="820"/>
      <c r="Y15774" s="820"/>
      <c r="Z15774" s="820"/>
    </row>
    <row r="15775" spans="7:26">
      <c r="G15775" s="826"/>
      <c r="H15775" s="820"/>
      <c r="J15775" s="820"/>
      <c r="K15775" s="820"/>
      <c r="L15775" s="820"/>
      <c r="M15775" s="820"/>
      <c r="N15775" s="820"/>
      <c r="O15775" s="820"/>
      <c r="P15775" s="820"/>
      <c r="Q15775" s="820"/>
      <c r="R15775" s="820"/>
      <c r="S15775" s="820"/>
      <c r="T15775" s="820"/>
      <c r="U15775" s="820"/>
      <c r="V15775" s="820"/>
      <c r="W15775" s="820"/>
      <c r="X15775" s="820"/>
      <c r="Y15775" s="820"/>
      <c r="Z15775" s="820"/>
    </row>
    <row r="15776" spans="7:26">
      <c r="G15776" s="826"/>
      <c r="H15776" s="820"/>
      <c r="J15776" s="820"/>
      <c r="K15776" s="820"/>
      <c r="L15776" s="820"/>
      <c r="M15776" s="820"/>
      <c r="N15776" s="820"/>
      <c r="O15776" s="820"/>
      <c r="P15776" s="820"/>
      <c r="Q15776" s="820"/>
      <c r="R15776" s="820"/>
      <c r="S15776" s="820"/>
      <c r="T15776" s="820"/>
      <c r="U15776" s="820"/>
      <c r="V15776" s="820"/>
      <c r="W15776" s="820"/>
      <c r="X15776" s="820"/>
      <c r="Y15776" s="820"/>
      <c r="Z15776" s="820"/>
    </row>
    <row r="15777" spans="7:26">
      <c r="G15777" s="826"/>
      <c r="H15777" s="820"/>
      <c r="J15777" s="820"/>
      <c r="K15777" s="820"/>
      <c r="L15777" s="820"/>
      <c r="M15777" s="820"/>
      <c r="N15777" s="820"/>
      <c r="O15777" s="820"/>
      <c r="P15777" s="820"/>
      <c r="Q15777" s="820"/>
      <c r="R15777" s="820"/>
      <c r="S15777" s="820"/>
      <c r="T15777" s="820"/>
      <c r="U15777" s="820"/>
      <c r="V15777" s="820"/>
      <c r="W15777" s="820"/>
      <c r="X15777" s="820"/>
      <c r="Y15777" s="820"/>
      <c r="Z15777" s="820"/>
    </row>
    <row r="15778" spans="7:26">
      <c r="G15778" s="826"/>
      <c r="H15778" s="820"/>
      <c r="J15778" s="820"/>
      <c r="K15778" s="820"/>
      <c r="L15778" s="820"/>
      <c r="M15778" s="820"/>
      <c r="N15778" s="820"/>
      <c r="O15778" s="820"/>
      <c r="P15778" s="820"/>
      <c r="Q15778" s="820"/>
      <c r="R15778" s="820"/>
      <c r="S15778" s="820"/>
      <c r="T15778" s="820"/>
      <c r="U15778" s="820"/>
      <c r="V15778" s="820"/>
      <c r="W15778" s="820"/>
      <c r="X15778" s="820"/>
      <c r="Y15778" s="820"/>
      <c r="Z15778" s="820"/>
    </row>
    <row r="15779" spans="7:26">
      <c r="G15779" s="826"/>
      <c r="H15779" s="820"/>
      <c r="J15779" s="820"/>
      <c r="K15779" s="820"/>
      <c r="L15779" s="820"/>
      <c r="M15779" s="820"/>
      <c r="N15779" s="820"/>
      <c r="O15779" s="820"/>
      <c r="P15779" s="820"/>
      <c r="Q15779" s="820"/>
      <c r="R15779" s="820"/>
      <c r="S15779" s="820"/>
      <c r="T15779" s="820"/>
      <c r="U15779" s="820"/>
      <c r="V15779" s="820"/>
      <c r="W15779" s="820"/>
      <c r="X15779" s="820"/>
      <c r="Y15779" s="820"/>
      <c r="Z15779" s="820"/>
    </row>
    <row r="15780" spans="7:26">
      <c r="G15780" s="826"/>
      <c r="H15780" s="820"/>
      <c r="J15780" s="820"/>
      <c r="K15780" s="820"/>
      <c r="L15780" s="820"/>
      <c r="M15780" s="820"/>
      <c r="N15780" s="820"/>
      <c r="O15780" s="820"/>
      <c r="P15780" s="820"/>
      <c r="Q15780" s="820"/>
      <c r="R15780" s="820"/>
      <c r="S15780" s="820"/>
      <c r="T15780" s="820"/>
      <c r="U15780" s="820"/>
      <c r="V15780" s="820"/>
      <c r="W15780" s="820"/>
      <c r="X15780" s="820"/>
      <c r="Y15780" s="820"/>
      <c r="Z15780" s="820"/>
    </row>
    <row r="15781" spans="7:26">
      <c r="G15781" s="826"/>
      <c r="H15781" s="820"/>
      <c r="J15781" s="820"/>
      <c r="K15781" s="820"/>
      <c r="L15781" s="820"/>
      <c r="M15781" s="820"/>
      <c r="N15781" s="820"/>
      <c r="O15781" s="820"/>
      <c r="P15781" s="820"/>
      <c r="Q15781" s="820"/>
      <c r="R15781" s="820"/>
      <c r="S15781" s="820"/>
      <c r="T15781" s="820"/>
      <c r="U15781" s="820"/>
      <c r="V15781" s="820"/>
      <c r="W15781" s="820"/>
      <c r="X15781" s="820"/>
      <c r="Y15781" s="820"/>
      <c r="Z15781" s="820"/>
    </row>
    <row r="15782" spans="7:26">
      <c r="G15782" s="826"/>
      <c r="H15782" s="820"/>
      <c r="J15782" s="820"/>
      <c r="K15782" s="820"/>
      <c r="L15782" s="820"/>
      <c r="M15782" s="820"/>
      <c r="N15782" s="820"/>
      <c r="O15782" s="820"/>
      <c r="P15782" s="820"/>
      <c r="Q15782" s="820"/>
      <c r="R15782" s="820"/>
      <c r="S15782" s="820"/>
      <c r="T15782" s="820"/>
      <c r="U15782" s="820"/>
      <c r="V15782" s="820"/>
      <c r="W15782" s="820"/>
      <c r="X15782" s="820"/>
      <c r="Y15782" s="820"/>
      <c r="Z15782" s="820"/>
    </row>
    <row r="15783" spans="7:26">
      <c r="G15783" s="826"/>
      <c r="H15783" s="820"/>
      <c r="J15783" s="820"/>
      <c r="K15783" s="820"/>
      <c r="L15783" s="820"/>
      <c r="M15783" s="820"/>
      <c r="N15783" s="820"/>
      <c r="O15783" s="820"/>
      <c r="P15783" s="820"/>
      <c r="Q15783" s="820"/>
      <c r="R15783" s="820"/>
      <c r="S15783" s="820"/>
      <c r="T15783" s="820"/>
      <c r="U15783" s="820"/>
      <c r="V15783" s="820"/>
      <c r="W15783" s="820"/>
      <c r="X15783" s="820"/>
      <c r="Y15783" s="820"/>
      <c r="Z15783" s="820"/>
    </row>
    <row r="15784" spans="7:26">
      <c r="G15784" s="826"/>
      <c r="H15784" s="820"/>
      <c r="J15784" s="820"/>
      <c r="K15784" s="820"/>
      <c r="L15784" s="820"/>
      <c r="M15784" s="820"/>
      <c r="N15784" s="820"/>
      <c r="O15784" s="820"/>
      <c r="P15784" s="820"/>
      <c r="Q15784" s="820"/>
      <c r="R15784" s="820"/>
      <c r="S15784" s="820"/>
      <c r="T15784" s="820"/>
      <c r="U15784" s="820"/>
      <c r="V15784" s="820"/>
      <c r="W15784" s="820"/>
      <c r="X15784" s="820"/>
      <c r="Y15784" s="820"/>
      <c r="Z15784" s="820"/>
    </row>
    <row r="15785" spans="7:26">
      <c r="G15785" s="826"/>
      <c r="H15785" s="820"/>
      <c r="J15785" s="820"/>
      <c r="K15785" s="820"/>
      <c r="L15785" s="820"/>
      <c r="M15785" s="820"/>
      <c r="N15785" s="820"/>
      <c r="O15785" s="820"/>
      <c r="P15785" s="820"/>
      <c r="Q15785" s="820"/>
      <c r="R15785" s="820"/>
      <c r="S15785" s="820"/>
      <c r="T15785" s="820"/>
      <c r="U15785" s="820"/>
      <c r="V15785" s="820"/>
      <c r="W15785" s="820"/>
      <c r="X15785" s="820"/>
      <c r="Y15785" s="820"/>
      <c r="Z15785" s="820"/>
    </row>
    <row r="15786" spans="7:26">
      <c r="G15786" s="826"/>
      <c r="H15786" s="820"/>
      <c r="J15786" s="820"/>
      <c r="K15786" s="820"/>
      <c r="L15786" s="820"/>
      <c r="M15786" s="820"/>
      <c r="N15786" s="820"/>
      <c r="O15786" s="820"/>
      <c r="P15786" s="820"/>
      <c r="Q15786" s="820"/>
      <c r="R15786" s="820"/>
      <c r="S15786" s="820"/>
      <c r="T15786" s="820"/>
      <c r="U15786" s="820"/>
      <c r="V15786" s="820"/>
      <c r="W15786" s="820"/>
      <c r="X15786" s="820"/>
      <c r="Y15786" s="820"/>
      <c r="Z15786" s="820"/>
    </row>
    <row r="15787" spans="7:26">
      <c r="G15787" s="826"/>
      <c r="H15787" s="820"/>
      <c r="J15787" s="820"/>
      <c r="K15787" s="820"/>
      <c r="L15787" s="820"/>
      <c r="M15787" s="820"/>
      <c r="N15787" s="820"/>
      <c r="O15787" s="820"/>
      <c r="P15787" s="820"/>
      <c r="Q15787" s="820"/>
      <c r="R15787" s="820"/>
      <c r="S15787" s="820"/>
      <c r="T15787" s="820"/>
      <c r="U15787" s="820"/>
      <c r="V15787" s="820"/>
      <c r="W15787" s="820"/>
      <c r="X15787" s="820"/>
      <c r="Y15787" s="820"/>
      <c r="Z15787" s="820"/>
    </row>
    <row r="15788" spans="7:26">
      <c r="G15788" s="826"/>
      <c r="H15788" s="820"/>
      <c r="J15788" s="820"/>
      <c r="K15788" s="820"/>
      <c r="L15788" s="820"/>
      <c r="M15788" s="820"/>
      <c r="N15788" s="820"/>
      <c r="O15788" s="820"/>
      <c r="P15788" s="820"/>
      <c r="Q15788" s="820"/>
      <c r="R15788" s="820"/>
      <c r="S15788" s="820"/>
      <c r="T15788" s="820"/>
      <c r="U15788" s="820"/>
      <c r="V15788" s="820"/>
      <c r="W15788" s="820"/>
      <c r="X15788" s="820"/>
      <c r="Y15788" s="820"/>
      <c r="Z15788" s="820"/>
    </row>
    <row r="15789" spans="7:26">
      <c r="G15789" s="826"/>
      <c r="H15789" s="820"/>
      <c r="J15789" s="820"/>
      <c r="K15789" s="820"/>
      <c r="L15789" s="820"/>
      <c r="M15789" s="820"/>
      <c r="N15789" s="820"/>
      <c r="O15789" s="820"/>
      <c r="P15789" s="820"/>
      <c r="Q15789" s="820"/>
      <c r="R15789" s="820"/>
      <c r="S15789" s="820"/>
      <c r="T15789" s="820"/>
      <c r="U15789" s="820"/>
      <c r="V15789" s="820"/>
      <c r="W15789" s="820"/>
      <c r="X15789" s="820"/>
      <c r="Y15789" s="820"/>
      <c r="Z15789" s="820"/>
    </row>
    <row r="15790" spans="7:26">
      <c r="G15790" s="826"/>
      <c r="H15790" s="820"/>
      <c r="J15790" s="820"/>
      <c r="K15790" s="820"/>
      <c r="L15790" s="820"/>
      <c r="M15790" s="820"/>
      <c r="N15790" s="820"/>
      <c r="O15790" s="820"/>
      <c r="P15790" s="820"/>
      <c r="Q15790" s="820"/>
      <c r="R15790" s="820"/>
      <c r="S15790" s="820"/>
      <c r="T15790" s="820"/>
      <c r="U15790" s="820"/>
      <c r="V15790" s="820"/>
      <c r="W15790" s="820"/>
      <c r="X15790" s="820"/>
      <c r="Y15790" s="820"/>
      <c r="Z15790" s="820"/>
    </row>
    <row r="15791" spans="7:26">
      <c r="G15791" s="826"/>
      <c r="H15791" s="820"/>
      <c r="J15791" s="820"/>
      <c r="K15791" s="820"/>
      <c r="L15791" s="820"/>
      <c r="M15791" s="820"/>
      <c r="N15791" s="820"/>
      <c r="O15791" s="820"/>
      <c r="P15791" s="820"/>
      <c r="Q15791" s="820"/>
      <c r="R15791" s="820"/>
      <c r="S15791" s="820"/>
      <c r="T15791" s="820"/>
      <c r="U15791" s="820"/>
      <c r="V15791" s="820"/>
      <c r="W15791" s="820"/>
      <c r="X15791" s="820"/>
      <c r="Y15791" s="820"/>
      <c r="Z15791" s="820"/>
    </row>
    <row r="15792" spans="7:26">
      <c r="G15792" s="826"/>
      <c r="H15792" s="820"/>
      <c r="J15792" s="820"/>
      <c r="K15792" s="820"/>
      <c r="L15792" s="820"/>
      <c r="M15792" s="820"/>
      <c r="N15792" s="820"/>
      <c r="O15792" s="820"/>
      <c r="P15792" s="820"/>
      <c r="Q15792" s="820"/>
      <c r="R15792" s="820"/>
      <c r="S15792" s="820"/>
      <c r="T15792" s="820"/>
      <c r="U15792" s="820"/>
      <c r="V15792" s="820"/>
      <c r="W15792" s="820"/>
      <c r="X15792" s="820"/>
      <c r="Y15792" s="820"/>
      <c r="Z15792" s="820"/>
    </row>
    <row r="15793" spans="7:26">
      <c r="G15793" s="826"/>
      <c r="H15793" s="820"/>
      <c r="J15793" s="820"/>
      <c r="K15793" s="820"/>
      <c r="L15793" s="820"/>
      <c r="M15793" s="820"/>
      <c r="N15793" s="820"/>
      <c r="O15793" s="820"/>
      <c r="P15793" s="820"/>
      <c r="Q15793" s="820"/>
      <c r="R15793" s="820"/>
      <c r="S15793" s="820"/>
      <c r="T15793" s="820"/>
      <c r="U15793" s="820"/>
      <c r="V15793" s="820"/>
      <c r="W15793" s="820"/>
      <c r="X15793" s="820"/>
      <c r="Y15793" s="820"/>
      <c r="Z15793" s="820"/>
    </row>
    <row r="15794" spans="7:26">
      <c r="G15794" s="826"/>
      <c r="H15794" s="820"/>
      <c r="J15794" s="820"/>
      <c r="K15794" s="820"/>
      <c r="L15794" s="820"/>
      <c r="M15794" s="820"/>
      <c r="N15794" s="820"/>
      <c r="O15794" s="820"/>
      <c r="P15794" s="820"/>
      <c r="Q15794" s="820"/>
      <c r="R15794" s="820"/>
      <c r="S15794" s="820"/>
      <c r="T15794" s="820"/>
      <c r="U15794" s="820"/>
      <c r="V15794" s="820"/>
      <c r="W15794" s="820"/>
      <c r="X15794" s="820"/>
      <c r="Y15794" s="820"/>
      <c r="Z15794" s="820"/>
    </row>
    <row r="15795" spans="7:26">
      <c r="G15795" s="826"/>
      <c r="H15795" s="820"/>
      <c r="J15795" s="820"/>
      <c r="K15795" s="820"/>
      <c r="L15795" s="820"/>
      <c r="M15795" s="820"/>
      <c r="N15795" s="820"/>
      <c r="O15795" s="820"/>
      <c r="P15795" s="820"/>
      <c r="Q15795" s="820"/>
      <c r="R15795" s="820"/>
      <c r="S15795" s="820"/>
      <c r="T15795" s="820"/>
      <c r="U15795" s="820"/>
      <c r="V15795" s="820"/>
      <c r="W15795" s="820"/>
      <c r="X15795" s="820"/>
      <c r="Y15795" s="820"/>
      <c r="Z15795" s="820"/>
    </row>
    <row r="15796" spans="7:26">
      <c r="G15796" s="826"/>
      <c r="H15796" s="820"/>
      <c r="J15796" s="820"/>
      <c r="K15796" s="820"/>
      <c r="L15796" s="820"/>
      <c r="M15796" s="820"/>
      <c r="N15796" s="820"/>
      <c r="O15796" s="820"/>
      <c r="P15796" s="820"/>
      <c r="Q15796" s="820"/>
      <c r="R15796" s="820"/>
      <c r="S15796" s="820"/>
      <c r="T15796" s="820"/>
      <c r="U15796" s="820"/>
      <c r="V15796" s="820"/>
      <c r="W15796" s="820"/>
      <c r="X15796" s="820"/>
      <c r="Y15796" s="820"/>
      <c r="Z15796" s="820"/>
    </row>
    <row r="15797" spans="7:26">
      <c r="G15797" s="826"/>
      <c r="H15797" s="820"/>
      <c r="J15797" s="820"/>
      <c r="K15797" s="820"/>
      <c r="L15797" s="820"/>
      <c r="M15797" s="820"/>
      <c r="N15797" s="820"/>
      <c r="O15797" s="820"/>
      <c r="P15797" s="820"/>
      <c r="Q15797" s="820"/>
      <c r="R15797" s="820"/>
      <c r="S15797" s="820"/>
      <c r="T15797" s="820"/>
      <c r="U15797" s="820"/>
      <c r="V15797" s="820"/>
      <c r="W15797" s="820"/>
      <c r="X15797" s="820"/>
      <c r="Y15797" s="820"/>
      <c r="Z15797" s="820"/>
    </row>
    <row r="15798" spans="7:26">
      <c r="G15798" s="826"/>
      <c r="H15798" s="820"/>
      <c r="J15798" s="820"/>
      <c r="K15798" s="820"/>
      <c r="L15798" s="820"/>
      <c r="M15798" s="820"/>
      <c r="N15798" s="820"/>
      <c r="O15798" s="820"/>
      <c r="P15798" s="820"/>
      <c r="Q15798" s="820"/>
      <c r="R15798" s="820"/>
      <c r="S15798" s="820"/>
      <c r="T15798" s="820"/>
      <c r="U15798" s="820"/>
      <c r="V15798" s="820"/>
      <c r="W15798" s="820"/>
      <c r="X15798" s="820"/>
      <c r="Y15798" s="820"/>
      <c r="Z15798" s="820"/>
    </row>
    <row r="15799" spans="7:26">
      <c r="G15799" s="826"/>
      <c r="H15799" s="820"/>
      <c r="J15799" s="820"/>
      <c r="K15799" s="820"/>
      <c r="L15799" s="820"/>
      <c r="M15799" s="820"/>
      <c r="N15799" s="820"/>
      <c r="O15799" s="820"/>
      <c r="P15799" s="820"/>
      <c r="Q15799" s="820"/>
      <c r="R15799" s="820"/>
      <c r="S15799" s="820"/>
      <c r="T15799" s="820"/>
      <c r="U15799" s="820"/>
      <c r="V15799" s="820"/>
      <c r="W15799" s="820"/>
      <c r="X15799" s="820"/>
      <c r="Y15799" s="820"/>
      <c r="Z15799" s="820"/>
    </row>
    <row r="15800" spans="7:26">
      <c r="G15800" s="826"/>
      <c r="H15800" s="820"/>
      <c r="J15800" s="820"/>
      <c r="K15800" s="820"/>
      <c r="L15800" s="820"/>
      <c r="M15800" s="820"/>
      <c r="N15800" s="820"/>
      <c r="O15800" s="820"/>
      <c r="P15800" s="820"/>
      <c r="Q15800" s="820"/>
      <c r="R15800" s="820"/>
      <c r="S15800" s="820"/>
      <c r="T15800" s="820"/>
      <c r="U15800" s="820"/>
      <c r="V15800" s="820"/>
      <c r="W15800" s="820"/>
      <c r="X15800" s="820"/>
      <c r="Y15800" s="820"/>
      <c r="Z15800" s="820"/>
    </row>
    <row r="15801" spans="7:26">
      <c r="G15801" s="826"/>
      <c r="H15801" s="820"/>
      <c r="J15801" s="820"/>
      <c r="K15801" s="820"/>
      <c r="L15801" s="820"/>
      <c r="M15801" s="820"/>
      <c r="N15801" s="820"/>
      <c r="O15801" s="820"/>
      <c r="P15801" s="820"/>
      <c r="Q15801" s="820"/>
      <c r="R15801" s="820"/>
      <c r="S15801" s="820"/>
      <c r="T15801" s="820"/>
      <c r="U15801" s="820"/>
      <c r="V15801" s="820"/>
      <c r="W15801" s="820"/>
      <c r="X15801" s="820"/>
      <c r="Y15801" s="820"/>
      <c r="Z15801" s="820"/>
    </row>
    <row r="15802" spans="7:26">
      <c r="G15802" s="826"/>
      <c r="H15802" s="820"/>
      <c r="J15802" s="820"/>
      <c r="K15802" s="820"/>
      <c r="L15802" s="820"/>
      <c r="M15802" s="820"/>
      <c r="N15802" s="820"/>
      <c r="O15802" s="820"/>
      <c r="P15802" s="820"/>
      <c r="Q15802" s="820"/>
      <c r="R15802" s="820"/>
      <c r="S15802" s="820"/>
      <c r="T15802" s="820"/>
      <c r="U15802" s="820"/>
      <c r="V15802" s="820"/>
      <c r="W15802" s="820"/>
      <c r="X15802" s="820"/>
      <c r="Y15802" s="820"/>
      <c r="Z15802" s="820"/>
    </row>
    <row r="15803" spans="7:26">
      <c r="G15803" s="826"/>
      <c r="H15803" s="820"/>
      <c r="J15803" s="820"/>
      <c r="K15803" s="820"/>
      <c r="L15803" s="820"/>
      <c r="M15803" s="820"/>
      <c r="N15803" s="820"/>
      <c r="O15803" s="820"/>
      <c r="P15803" s="820"/>
      <c r="Q15803" s="820"/>
      <c r="R15803" s="820"/>
      <c r="S15803" s="820"/>
      <c r="T15803" s="820"/>
      <c r="U15803" s="820"/>
      <c r="V15803" s="820"/>
      <c r="W15803" s="820"/>
      <c r="X15803" s="820"/>
      <c r="Y15803" s="820"/>
      <c r="Z15803" s="820"/>
    </row>
    <row r="15804" spans="7:26">
      <c r="G15804" s="826"/>
      <c r="H15804" s="820"/>
      <c r="J15804" s="820"/>
      <c r="K15804" s="820"/>
      <c r="L15804" s="820"/>
      <c r="M15804" s="820"/>
      <c r="N15804" s="820"/>
      <c r="O15804" s="820"/>
      <c r="P15804" s="820"/>
      <c r="Q15804" s="820"/>
      <c r="R15804" s="820"/>
      <c r="S15804" s="820"/>
      <c r="T15804" s="820"/>
      <c r="U15804" s="820"/>
      <c r="V15804" s="820"/>
      <c r="W15804" s="820"/>
      <c r="X15804" s="820"/>
      <c r="Y15804" s="820"/>
      <c r="Z15804" s="820"/>
    </row>
    <row r="15805" spans="7:26">
      <c r="G15805" s="826"/>
      <c r="H15805" s="820"/>
      <c r="J15805" s="820"/>
      <c r="K15805" s="820"/>
      <c r="L15805" s="820"/>
      <c r="M15805" s="820"/>
      <c r="N15805" s="820"/>
      <c r="O15805" s="820"/>
      <c r="P15805" s="820"/>
      <c r="Q15805" s="820"/>
      <c r="R15805" s="820"/>
      <c r="S15805" s="820"/>
      <c r="T15805" s="820"/>
      <c r="U15805" s="820"/>
      <c r="V15805" s="820"/>
      <c r="W15805" s="820"/>
      <c r="X15805" s="820"/>
      <c r="Y15805" s="820"/>
      <c r="Z15805" s="820"/>
    </row>
    <row r="15806" spans="7:26">
      <c r="G15806" s="826"/>
      <c r="H15806" s="820"/>
      <c r="J15806" s="820"/>
      <c r="K15806" s="820"/>
      <c r="L15806" s="820"/>
      <c r="M15806" s="820"/>
      <c r="N15806" s="820"/>
      <c r="O15806" s="820"/>
      <c r="P15806" s="820"/>
      <c r="Q15806" s="820"/>
      <c r="R15806" s="820"/>
      <c r="S15806" s="820"/>
      <c r="T15806" s="820"/>
      <c r="U15806" s="820"/>
      <c r="V15806" s="820"/>
      <c r="W15806" s="820"/>
      <c r="X15806" s="820"/>
      <c r="Y15806" s="820"/>
      <c r="Z15806" s="820"/>
    </row>
    <row r="15807" spans="7:26">
      <c r="G15807" s="826"/>
      <c r="H15807" s="820"/>
      <c r="J15807" s="820"/>
      <c r="K15807" s="820"/>
      <c r="L15807" s="820"/>
      <c r="M15807" s="820"/>
      <c r="N15807" s="820"/>
      <c r="O15807" s="820"/>
      <c r="P15807" s="820"/>
      <c r="Q15807" s="820"/>
      <c r="R15807" s="820"/>
      <c r="S15807" s="820"/>
      <c r="T15807" s="820"/>
      <c r="U15807" s="820"/>
      <c r="V15807" s="820"/>
      <c r="W15807" s="820"/>
      <c r="X15807" s="820"/>
      <c r="Y15807" s="820"/>
      <c r="Z15807" s="820"/>
    </row>
    <row r="15808" spans="7:26">
      <c r="G15808" s="826"/>
      <c r="H15808" s="820"/>
      <c r="J15808" s="820"/>
      <c r="K15808" s="820"/>
      <c r="L15808" s="820"/>
      <c r="M15808" s="820"/>
      <c r="N15808" s="820"/>
      <c r="O15808" s="820"/>
      <c r="P15808" s="820"/>
      <c r="Q15808" s="820"/>
      <c r="R15808" s="820"/>
      <c r="S15808" s="820"/>
      <c r="T15808" s="820"/>
      <c r="U15808" s="820"/>
      <c r="V15808" s="820"/>
      <c r="W15808" s="820"/>
      <c r="X15808" s="820"/>
      <c r="Y15808" s="820"/>
      <c r="Z15808" s="820"/>
    </row>
    <row r="15809" spans="7:26">
      <c r="G15809" s="826"/>
      <c r="H15809" s="820"/>
      <c r="J15809" s="820"/>
      <c r="K15809" s="820"/>
      <c r="L15809" s="820"/>
      <c r="M15809" s="820"/>
      <c r="N15809" s="820"/>
      <c r="O15809" s="820"/>
      <c r="P15809" s="820"/>
      <c r="Q15809" s="820"/>
      <c r="R15809" s="820"/>
      <c r="S15809" s="820"/>
      <c r="T15809" s="820"/>
      <c r="U15809" s="820"/>
      <c r="V15809" s="820"/>
      <c r="W15809" s="820"/>
      <c r="X15809" s="820"/>
      <c r="Y15809" s="820"/>
      <c r="Z15809" s="820"/>
    </row>
    <row r="15810" spans="7:26">
      <c r="G15810" s="826"/>
      <c r="H15810" s="820"/>
      <c r="J15810" s="820"/>
      <c r="K15810" s="820"/>
      <c r="L15810" s="820"/>
      <c r="M15810" s="820"/>
      <c r="N15810" s="820"/>
      <c r="O15810" s="820"/>
      <c r="P15810" s="820"/>
      <c r="Q15810" s="820"/>
      <c r="R15810" s="820"/>
      <c r="S15810" s="820"/>
      <c r="T15810" s="820"/>
      <c r="U15810" s="820"/>
      <c r="V15810" s="820"/>
      <c r="W15810" s="820"/>
      <c r="X15810" s="820"/>
      <c r="Y15810" s="820"/>
      <c r="Z15810" s="820"/>
    </row>
    <row r="15811" spans="7:26">
      <c r="G15811" s="826"/>
      <c r="H15811" s="820"/>
      <c r="J15811" s="820"/>
      <c r="K15811" s="820"/>
      <c r="L15811" s="820"/>
      <c r="M15811" s="820"/>
      <c r="N15811" s="820"/>
      <c r="O15811" s="820"/>
      <c r="P15811" s="820"/>
      <c r="Q15811" s="820"/>
      <c r="R15811" s="820"/>
      <c r="S15811" s="820"/>
      <c r="T15811" s="820"/>
      <c r="U15811" s="820"/>
      <c r="V15811" s="820"/>
      <c r="W15811" s="820"/>
      <c r="X15811" s="820"/>
      <c r="Y15811" s="820"/>
      <c r="Z15811" s="820"/>
    </row>
    <row r="15812" spans="7:26">
      <c r="G15812" s="826"/>
      <c r="H15812" s="820"/>
      <c r="J15812" s="820"/>
      <c r="K15812" s="820"/>
      <c r="L15812" s="820"/>
      <c r="M15812" s="820"/>
      <c r="N15812" s="820"/>
      <c r="O15812" s="820"/>
      <c r="P15812" s="820"/>
      <c r="Q15812" s="820"/>
      <c r="R15812" s="820"/>
      <c r="S15812" s="820"/>
      <c r="T15812" s="820"/>
      <c r="U15812" s="820"/>
      <c r="V15812" s="820"/>
      <c r="W15812" s="820"/>
      <c r="X15812" s="820"/>
      <c r="Y15812" s="820"/>
      <c r="Z15812" s="820"/>
    </row>
    <row r="15813" spans="7:26">
      <c r="G15813" s="826"/>
      <c r="H15813" s="820"/>
      <c r="J15813" s="820"/>
      <c r="K15813" s="820"/>
      <c r="L15813" s="820"/>
      <c r="M15813" s="820"/>
      <c r="N15813" s="820"/>
      <c r="O15813" s="820"/>
      <c r="P15813" s="820"/>
      <c r="Q15813" s="820"/>
      <c r="R15813" s="820"/>
      <c r="S15813" s="820"/>
      <c r="T15813" s="820"/>
      <c r="U15813" s="820"/>
      <c r="V15813" s="820"/>
      <c r="W15813" s="820"/>
      <c r="X15813" s="820"/>
      <c r="Y15813" s="820"/>
      <c r="Z15813" s="820"/>
    </row>
    <row r="15814" spans="7:26">
      <c r="G15814" s="826"/>
      <c r="H15814" s="820"/>
      <c r="J15814" s="820"/>
      <c r="K15814" s="820"/>
      <c r="L15814" s="820"/>
      <c r="M15814" s="820"/>
      <c r="N15814" s="820"/>
      <c r="O15814" s="820"/>
      <c r="P15814" s="820"/>
      <c r="Q15814" s="820"/>
      <c r="R15814" s="820"/>
      <c r="S15814" s="820"/>
      <c r="T15814" s="820"/>
      <c r="U15814" s="820"/>
      <c r="V15814" s="820"/>
      <c r="W15814" s="820"/>
      <c r="X15814" s="820"/>
      <c r="Y15814" s="820"/>
      <c r="Z15814" s="820"/>
    </row>
    <row r="15815" spans="7:26">
      <c r="G15815" s="826"/>
      <c r="H15815" s="820"/>
      <c r="J15815" s="820"/>
      <c r="K15815" s="820"/>
      <c r="L15815" s="820"/>
      <c r="M15815" s="820"/>
      <c r="N15815" s="820"/>
      <c r="O15815" s="820"/>
      <c r="P15815" s="820"/>
      <c r="Q15815" s="820"/>
      <c r="R15815" s="820"/>
      <c r="S15815" s="820"/>
      <c r="T15815" s="820"/>
      <c r="U15815" s="820"/>
      <c r="V15815" s="820"/>
      <c r="W15815" s="820"/>
      <c r="X15815" s="820"/>
      <c r="Y15815" s="820"/>
      <c r="Z15815" s="820"/>
    </row>
    <row r="15816" spans="7:26">
      <c r="G15816" s="826"/>
      <c r="H15816" s="820"/>
      <c r="J15816" s="820"/>
      <c r="K15816" s="820"/>
      <c r="L15816" s="820"/>
      <c r="M15816" s="820"/>
      <c r="N15816" s="820"/>
      <c r="O15816" s="820"/>
      <c r="P15816" s="820"/>
      <c r="Q15816" s="820"/>
      <c r="R15816" s="820"/>
      <c r="S15816" s="820"/>
      <c r="T15816" s="820"/>
      <c r="U15816" s="820"/>
      <c r="V15816" s="820"/>
      <c r="W15816" s="820"/>
      <c r="X15816" s="820"/>
      <c r="Y15816" s="820"/>
      <c r="Z15816" s="820"/>
    </row>
    <row r="15817" spans="7:26">
      <c r="G15817" s="826"/>
      <c r="H15817" s="820"/>
      <c r="J15817" s="820"/>
      <c r="K15817" s="820"/>
      <c r="L15817" s="820"/>
      <c r="M15817" s="820"/>
      <c r="N15817" s="820"/>
      <c r="O15817" s="820"/>
      <c r="P15817" s="820"/>
      <c r="Q15817" s="820"/>
      <c r="R15817" s="820"/>
      <c r="S15817" s="820"/>
      <c r="T15817" s="820"/>
      <c r="U15817" s="820"/>
      <c r="V15817" s="820"/>
      <c r="W15817" s="820"/>
      <c r="X15817" s="820"/>
      <c r="Y15817" s="820"/>
      <c r="Z15817" s="820"/>
    </row>
    <row r="15818" spans="7:26">
      <c r="G15818" s="826"/>
      <c r="H15818" s="820"/>
      <c r="J15818" s="820"/>
      <c r="K15818" s="820"/>
      <c r="L15818" s="820"/>
      <c r="M15818" s="820"/>
      <c r="N15818" s="820"/>
      <c r="O15818" s="820"/>
      <c r="P15818" s="820"/>
      <c r="Q15818" s="820"/>
      <c r="R15818" s="820"/>
      <c r="S15818" s="820"/>
      <c r="T15818" s="820"/>
      <c r="U15818" s="820"/>
      <c r="V15818" s="820"/>
      <c r="W15818" s="820"/>
      <c r="X15818" s="820"/>
      <c r="Y15818" s="820"/>
      <c r="Z15818" s="820"/>
    </row>
    <row r="15819" spans="7:26">
      <c r="G15819" s="826"/>
      <c r="H15819" s="820"/>
      <c r="J15819" s="820"/>
      <c r="K15819" s="820"/>
      <c r="L15819" s="820"/>
      <c r="M15819" s="820"/>
      <c r="N15819" s="820"/>
      <c r="O15819" s="820"/>
      <c r="P15819" s="820"/>
      <c r="Q15819" s="820"/>
      <c r="R15819" s="820"/>
      <c r="S15819" s="820"/>
      <c r="T15819" s="820"/>
      <c r="U15819" s="820"/>
      <c r="V15819" s="820"/>
      <c r="W15819" s="820"/>
      <c r="X15819" s="820"/>
      <c r="Y15819" s="820"/>
      <c r="Z15819" s="820"/>
    </row>
    <row r="15820" spans="7:26">
      <c r="G15820" s="826"/>
      <c r="H15820" s="820"/>
      <c r="J15820" s="820"/>
      <c r="K15820" s="820"/>
      <c r="L15820" s="820"/>
      <c r="M15820" s="820"/>
      <c r="N15820" s="820"/>
      <c r="O15820" s="820"/>
      <c r="P15820" s="820"/>
      <c r="Q15820" s="820"/>
      <c r="R15820" s="820"/>
      <c r="S15820" s="820"/>
      <c r="T15820" s="820"/>
      <c r="U15820" s="820"/>
      <c r="V15820" s="820"/>
      <c r="W15820" s="820"/>
      <c r="X15820" s="820"/>
      <c r="Y15820" s="820"/>
      <c r="Z15820" s="820"/>
    </row>
    <row r="15821" spans="7:26">
      <c r="G15821" s="826"/>
      <c r="H15821" s="820"/>
      <c r="J15821" s="820"/>
      <c r="K15821" s="820"/>
      <c r="L15821" s="820"/>
      <c r="M15821" s="820"/>
      <c r="N15821" s="820"/>
      <c r="O15821" s="820"/>
      <c r="P15821" s="820"/>
      <c r="Q15821" s="820"/>
      <c r="R15821" s="820"/>
      <c r="S15821" s="820"/>
      <c r="T15821" s="820"/>
      <c r="U15821" s="820"/>
      <c r="V15821" s="820"/>
      <c r="W15821" s="820"/>
      <c r="X15821" s="820"/>
      <c r="Y15821" s="820"/>
      <c r="Z15821" s="820"/>
    </row>
    <row r="15822" spans="7:26">
      <c r="G15822" s="826"/>
      <c r="H15822" s="820"/>
      <c r="J15822" s="820"/>
      <c r="K15822" s="820"/>
      <c r="L15822" s="820"/>
      <c r="M15822" s="820"/>
      <c r="N15822" s="820"/>
      <c r="O15822" s="820"/>
      <c r="P15822" s="820"/>
      <c r="Q15822" s="820"/>
      <c r="R15822" s="820"/>
      <c r="S15822" s="820"/>
      <c r="T15822" s="820"/>
      <c r="U15822" s="820"/>
      <c r="V15822" s="820"/>
      <c r="W15822" s="820"/>
      <c r="X15822" s="820"/>
      <c r="Y15822" s="820"/>
      <c r="Z15822" s="820"/>
    </row>
    <row r="15823" spans="7:26">
      <c r="G15823" s="826"/>
      <c r="H15823" s="820"/>
      <c r="J15823" s="820"/>
      <c r="K15823" s="820"/>
      <c r="L15823" s="820"/>
      <c r="M15823" s="820"/>
      <c r="N15823" s="820"/>
      <c r="O15823" s="820"/>
      <c r="P15823" s="820"/>
      <c r="Q15823" s="820"/>
      <c r="R15823" s="820"/>
      <c r="S15823" s="820"/>
      <c r="T15823" s="820"/>
      <c r="U15823" s="820"/>
      <c r="V15823" s="820"/>
      <c r="W15823" s="820"/>
      <c r="X15823" s="820"/>
      <c r="Y15823" s="820"/>
      <c r="Z15823" s="820"/>
    </row>
    <row r="15824" spans="7:26">
      <c r="G15824" s="826"/>
      <c r="H15824" s="820"/>
      <c r="J15824" s="820"/>
      <c r="K15824" s="820"/>
      <c r="L15824" s="820"/>
      <c r="M15824" s="820"/>
      <c r="N15824" s="820"/>
      <c r="O15824" s="820"/>
      <c r="P15824" s="820"/>
      <c r="Q15824" s="820"/>
      <c r="R15824" s="820"/>
      <c r="S15824" s="820"/>
      <c r="T15824" s="820"/>
      <c r="U15824" s="820"/>
      <c r="V15824" s="820"/>
      <c r="W15824" s="820"/>
      <c r="X15824" s="820"/>
      <c r="Y15824" s="820"/>
      <c r="Z15824" s="820"/>
    </row>
    <row r="15825" spans="7:26">
      <c r="G15825" s="826"/>
      <c r="H15825" s="820"/>
      <c r="J15825" s="820"/>
      <c r="K15825" s="820"/>
      <c r="L15825" s="820"/>
      <c r="M15825" s="820"/>
      <c r="N15825" s="820"/>
      <c r="O15825" s="820"/>
      <c r="P15825" s="820"/>
      <c r="Q15825" s="820"/>
      <c r="R15825" s="820"/>
      <c r="S15825" s="820"/>
      <c r="T15825" s="820"/>
      <c r="U15825" s="820"/>
      <c r="V15825" s="820"/>
      <c r="W15825" s="820"/>
      <c r="X15825" s="820"/>
      <c r="Y15825" s="820"/>
      <c r="Z15825" s="820"/>
    </row>
    <row r="15826" spans="7:26">
      <c r="G15826" s="826"/>
      <c r="H15826" s="820"/>
      <c r="J15826" s="820"/>
      <c r="K15826" s="820"/>
      <c r="L15826" s="820"/>
      <c r="M15826" s="820"/>
      <c r="N15826" s="820"/>
      <c r="O15826" s="820"/>
      <c r="P15826" s="820"/>
      <c r="Q15826" s="820"/>
      <c r="R15826" s="820"/>
      <c r="S15826" s="820"/>
      <c r="T15826" s="820"/>
      <c r="U15826" s="820"/>
      <c r="V15826" s="820"/>
      <c r="W15826" s="820"/>
      <c r="X15826" s="820"/>
      <c r="Y15826" s="820"/>
      <c r="Z15826" s="820"/>
    </row>
    <row r="15827" spans="7:26">
      <c r="G15827" s="826"/>
      <c r="H15827" s="820"/>
      <c r="J15827" s="820"/>
      <c r="K15827" s="820"/>
      <c r="L15827" s="820"/>
      <c r="M15827" s="820"/>
      <c r="N15827" s="820"/>
      <c r="O15827" s="820"/>
      <c r="P15827" s="820"/>
      <c r="Q15827" s="820"/>
      <c r="R15827" s="820"/>
      <c r="S15827" s="820"/>
      <c r="T15827" s="820"/>
      <c r="U15827" s="820"/>
      <c r="V15827" s="820"/>
      <c r="W15827" s="820"/>
      <c r="X15827" s="820"/>
      <c r="Y15827" s="820"/>
      <c r="Z15827" s="820"/>
    </row>
    <row r="15828" spans="7:26">
      <c r="G15828" s="826"/>
      <c r="H15828" s="820"/>
      <c r="J15828" s="820"/>
      <c r="K15828" s="820"/>
      <c r="L15828" s="820"/>
      <c r="M15828" s="820"/>
      <c r="N15828" s="820"/>
      <c r="O15828" s="820"/>
      <c r="P15828" s="820"/>
      <c r="Q15828" s="820"/>
      <c r="R15828" s="820"/>
      <c r="S15828" s="820"/>
      <c r="T15828" s="820"/>
      <c r="U15828" s="820"/>
      <c r="V15828" s="820"/>
      <c r="W15828" s="820"/>
      <c r="X15828" s="820"/>
      <c r="Y15828" s="820"/>
      <c r="Z15828" s="820"/>
    </row>
    <row r="15829" spans="7:26">
      <c r="G15829" s="826"/>
      <c r="H15829" s="820"/>
      <c r="J15829" s="820"/>
      <c r="K15829" s="820"/>
      <c r="L15829" s="820"/>
      <c r="M15829" s="820"/>
      <c r="N15829" s="820"/>
      <c r="O15829" s="820"/>
      <c r="P15829" s="820"/>
      <c r="Q15829" s="820"/>
      <c r="R15829" s="820"/>
      <c r="S15829" s="820"/>
      <c r="T15829" s="820"/>
      <c r="U15829" s="820"/>
      <c r="V15829" s="820"/>
      <c r="W15829" s="820"/>
      <c r="X15829" s="820"/>
      <c r="Y15829" s="820"/>
      <c r="Z15829" s="820"/>
    </row>
    <row r="15830" spans="7:26">
      <c r="G15830" s="826"/>
      <c r="H15830" s="820"/>
      <c r="J15830" s="820"/>
      <c r="K15830" s="820"/>
      <c r="L15830" s="820"/>
      <c r="M15830" s="820"/>
      <c r="N15830" s="820"/>
      <c r="O15830" s="820"/>
      <c r="P15830" s="820"/>
      <c r="Q15830" s="820"/>
      <c r="R15830" s="820"/>
      <c r="S15830" s="820"/>
      <c r="T15830" s="820"/>
      <c r="U15830" s="820"/>
      <c r="V15830" s="820"/>
      <c r="W15830" s="820"/>
      <c r="X15830" s="820"/>
      <c r="Y15830" s="820"/>
      <c r="Z15830" s="820"/>
    </row>
    <row r="15831" spans="7:26">
      <c r="G15831" s="826"/>
      <c r="H15831" s="820"/>
      <c r="J15831" s="820"/>
      <c r="K15831" s="820"/>
      <c r="L15831" s="820"/>
      <c r="M15831" s="820"/>
      <c r="N15831" s="820"/>
      <c r="O15831" s="820"/>
      <c r="P15831" s="820"/>
      <c r="Q15831" s="820"/>
      <c r="R15831" s="820"/>
      <c r="S15831" s="820"/>
      <c r="T15831" s="820"/>
      <c r="U15831" s="820"/>
      <c r="V15831" s="820"/>
      <c r="W15831" s="820"/>
      <c r="X15831" s="820"/>
      <c r="Y15831" s="820"/>
      <c r="Z15831" s="820"/>
    </row>
    <row r="15832" spans="7:26">
      <c r="G15832" s="826"/>
      <c r="H15832" s="820"/>
      <c r="J15832" s="820"/>
      <c r="K15832" s="820"/>
      <c r="L15832" s="820"/>
      <c r="M15832" s="820"/>
      <c r="N15832" s="820"/>
      <c r="O15832" s="820"/>
      <c r="P15832" s="820"/>
      <c r="Q15832" s="820"/>
      <c r="R15832" s="820"/>
      <c r="S15832" s="820"/>
      <c r="T15832" s="820"/>
      <c r="U15832" s="820"/>
      <c r="V15832" s="820"/>
      <c r="W15832" s="820"/>
      <c r="X15832" s="820"/>
      <c r="Y15832" s="820"/>
      <c r="Z15832" s="820"/>
    </row>
    <row r="15833" spans="7:26">
      <c r="G15833" s="826"/>
      <c r="H15833" s="820"/>
      <c r="J15833" s="820"/>
      <c r="K15833" s="820"/>
      <c r="L15833" s="820"/>
      <c r="M15833" s="820"/>
      <c r="N15833" s="820"/>
      <c r="O15833" s="820"/>
      <c r="P15833" s="820"/>
      <c r="Q15833" s="820"/>
      <c r="R15833" s="820"/>
      <c r="S15833" s="820"/>
      <c r="T15833" s="820"/>
      <c r="U15833" s="820"/>
      <c r="V15833" s="820"/>
      <c r="W15833" s="820"/>
      <c r="X15833" s="820"/>
      <c r="Y15833" s="820"/>
      <c r="Z15833" s="820"/>
    </row>
    <row r="15834" spans="7:26">
      <c r="G15834" s="826"/>
      <c r="H15834" s="820"/>
      <c r="J15834" s="820"/>
      <c r="K15834" s="820"/>
      <c r="L15834" s="820"/>
      <c r="M15834" s="820"/>
      <c r="N15834" s="820"/>
      <c r="O15834" s="820"/>
      <c r="P15834" s="820"/>
      <c r="Q15834" s="820"/>
      <c r="R15834" s="820"/>
      <c r="S15834" s="820"/>
      <c r="T15834" s="820"/>
      <c r="U15834" s="820"/>
      <c r="V15834" s="820"/>
      <c r="W15834" s="820"/>
      <c r="X15834" s="820"/>
      <c r="Y15834" s="820"/>
      <c r="Z15834" s="820"/>
    </row>
    <row r="15835" spans="7:26">
      <c r="G15835" s="826"/>
      <c r="H15835" s="820"/>
      <c r="J15835" s="820"/>
      <c r="K15835" s="820"/>
      <c r="L15835" s="820"/>
      <c r="M15835" s="820"/>
      <c r="N15835" s="820"/>
      <c r="O15835" s="820"/>
      <c r="P15835" s="820"/>
      <c r="Q15835" s="820"/>
      <c r="R15835" s="820"/>
      <c r="S15835" s="820"/>
      <c r="T15835" s="820"/>
      <c r="U15835" s="820"/>
      <c r="V15835" s="820"/>
      <c r="W15835" s="820"/>
      <c r="X15835" s="820"/>
      <c r="Y15835" s="820"/>
      <c r="Z15835" s="820"/>
    </row>
    <row r="15836" spans="7:26">
      <c r="G15836" s="826"/>
      <c r="H15836" s="820"/>
      <c r="J15836" s="820"/>
      <c r="K15836" s="820"/>
      <c r="L15836" s="820"/>
      <c r="M15836" s="820"/>
      <c r="N15836" s="820"/>
      <c r="O15836" s="820"/>
      <c r="P15836" s="820"/>
      <c r="Q15836" s="820"/>
      <c r="R15836" s="820"/>
      <c r="S15836" s="820"/>
      <c r="T15836" s="820"/>
      <c r="U15836" s="820"/>
      <c r="V15836" s="820"/>
      <c r="W15836" s="820"/>
      <c r="X15836" s="820"/>
      <c r="Y15836" s="820"/>
      <c r="Z15836" s="820"/>
    </row>
    <row r="15837" spans="7:26">
      <c r="G15837" s="826"/>
      <c r="H15837" s="820"/>
      <c r="J15837" s="820"/>
      <c r="K15837" s="820"/>
      <c r="L15837" s="820"/>
      <c r="M15837" s="820"/>
      <c r="N15837" s="820"/>
      <c r="O15837" s="820"/>
      <c r="P15837" s="820"/>
      <c r="Q15837" s="820"/>
      <c r="R15837" s="820"/>
      <c r="S15837" s="820"/>
      <c r="T15837" s="820"/>
      <c r="U15837" s="820"/>
      <c r="V15837" s="820"/>
      <c r="W15837" s="820"/>
      <c r="X15837" s="820"/>
      <c r="Y15837" s="820"/>
      <c r="Z15837" s="820"/>
    </row>
    <row r="15838" spans="7:26">
      <c r="G15838" s="826"/>
      <c r="H15838" s="820"/>
      <c r="J15838" s="820"/>
      <c r="K15838" s="820"/>
      <c r="L15838" s="820"/>
      <c r="M15838" s="820"/>
      <c r="N15838" s="820"/>
      <c r="O15838" s="820"/>
      <c r="P15838" s="820"/>
      <c r="Q15838" s="820"/>
      <c r="R15838" s="820"/>
      <c r="S15838" s="820"/>
      <c r="T15838" s="820"/>
      <c r="U15838" s="820"/>
      <c r="V15838" s="820"/>
      <c r="W15838" s="820"/>
      <c r="X15838" s="820"/>
      <c r="Y15838" s="820"/>
      <c r="Z15838" s="820"/>
    </row>
    <row r="15839" spans="7:26">
      <c r="G15839" s="826"/>
      <c r="H15839" s="820"/>
      <c r="J15839" s="820"/>
      <c r="K15839" s="820"/>
      <c r="L15839" s="820"/>
      <c r="M15839" s="820"/>
      <c r="N15839" s="820"/>
      <c r="O15839" s="820"/>
      <c r="P15839" s="820"/>
      <c r="Q15839" s="820"/>
      <c r="R15839" s="820"/>
      <c r="S15839" s="820"/>
      <c r="T15839" s="820"/>
      <c r="U15839" s="820"/>
      <c r="V15839" s="820"/>
      <c r="W15839" s="820"/>
      <c r="X15839" s="820"/>
      <c r="Y15839" s="820"/>
      <c r="Z15839" s="820"/>
    </row>
    <row r="15840" spans="7:26">
      <c r="G15840" s="826"/>
      <c r="H15840" s="820"/>
      <c r="J15840" s="820"/>
      <c r="K15840" s="820"/>
      <c r="L15840" s="820"/>
      <c r="M15840" s="820"/>
      <c r="N15840" s="820"/>
      <c r="O15840" s="820"/>
      <c r="P15840" s="820"/>
      <c r="Q15840" s="820"/>
      <c r="R15840" s="820"/>
      <c r="S15840" s="820"/>
      <c r="T15840" s="820"/>
      <c r="U15840" s="820"/>
      <c r="V15840" s="820"/>
      <c r="W15840" s="820"/>
      <c r="X15840" s="820"/>
      <c r="Y15840" s="820"/>
      <c r="Z15840" s="820"/>
    </row>
    <row r="15841" spans="7:26">
      <c r="G15841" s="826"/>
      <c r="H15841" s="820"/>
      <c r="J15841" s="820"/>
      <c r="K15841" s="820"/>
      <c r="L15841" s="820"/>
      <c r="M15841" s="820"/>
      <c r="N15841" s="820"/>
      <c r="O15841" s="820"/>
      <c r="P15841" s="820"/>
      <c r="Q15841" s="820"/>
      <c r="R15841" s="820"/>
      <c r="S15841" s="820"/>
      <c r="T15841" s="820"/>
      <c r="U15841" s="820"/>
      <c r="V15841" s="820"/>
      <c r="W15841" s="820"/>
      <c r="X15841" s="820"/>
      <c r="Y15841" s="820"/>
      <c r="Z15841" s="820"/>
    </row>
    <row r="15842" spans="7:26">
      <c r="G15842" s="826"/>
      <c r="H15842" s="820"/>
      <c r="J15842" s="820"/>
      <c r="K15842" s="820"/>
      <c r="L15842" s="820"/>
      <c r="M15842" s="820"/>
      <c r="N15842" s="820"/>
      <c r="O15842" s="820"/>
      <c r="P15842" s="820"/>
      <c r="Q15842" s="820"/>
      <c r="R15842" s="820"/>
      <c r="S15842" s="820"/>
      <c r="T15842" s="820"/>
      <c r="U15842" s="820"/>
      <c r="V15842" s="820"/>
      <c r="W15842" s="820"/>
      <c r="X15842" s="820"/>
      <c r="Y15842" s="820"/>
      <c r="Z15842" s="820"/>
    </row>
    <row r="15843" spans="7:26">
      <c r="G15843" s="826"/>
      <c r="H15843" s="820"/>
      <c r="J15843" s="820"/>
      <c r="K15843" s="820"/>
      <c r="L15843" s="820"/>
      <c r="M15843" s="820"/>
      <c r="N15843" s="820"/>
      <c r="O15843" s="820"/>
      <c r="P15843" s="820"/>
      <c r="Q15843" s="820"/>
      <c r="R15843" s="820"/>
      <c r="S15843" s="820"/>
      <c r="T15843" s="820"/>
      <c r="U15843" s="820"/>
      <c r="V15843" s="820"/>
      <c r="W15843" s="820"/>
      <c r="X15843" s="820"/>
      <c r="Y15843" s="820"/>
      <c r="Z15843" s="820"/>
    </row>
    <row r="15844" spans="7:26">
      <c r="G15844" s="826"/>
      <c r="H15844" s="820"/>
      <c r="J15844" s="820"/>
      <c r="K15844" s="820"/>
      <c r="L15844" s="820"/>
      <c r="M15844" s="820"/>
      <c r="N15844" s="820"/>
      <c r="O15844" s="820"/>
      <c r="P15844" s="820"/>
      <c r="Q15844" s="820"/>
      <c r="R15844" s="820"/>
      <c r="S15844" s="820"/>
      <c r="T15844" s="820"/>
      <c r="U15844" s="820"/>
      <c r="V15844" s="820"/>
      <c r="W15844" s="820"/>
      <c r="X15844" s="820"/>
      <c r="Y15844" s="820"/>
      <c r="Z15844" s="820"/>
    </row>
    <row r="15845" spans="7:26">
      <c r="G15845" s="826"/>
      <c r="H15845" s="820"/>
      <c r="J15845" s="820"/>
      <c r="K15845" s="820"/>
      <c r="L15845" s="820"/>
      <c r="M15845" s="820"/>
      <c r="N15845" s="820"/>
      <c r="O15845" s="820"/>
      <c r="P15845" s="820"/>
      <c r="Q15845" s="820"/>
      <c r="R15845" s="820"/>
      <c r="S15845" s="820"/>
      <c r="T15845" s="820"/>
      <c r="U15845" s="820"/>
      <c r="V15845" s="820"/>
      <c r="W15845" s="820"/>
      <c r="X15845" s="820"/>
      <c r="Y15845" s="820"/>
      <c r="Z15845" s="820"/>
    </row>
    <row r="15846" spans="7:26">
      <c r="G15846" s="826"/>
      <c r="H15846" s="820"/>
      <c r="J15846" s="820"/>
      <c r="K15846" s="820"/>
      <c r="L15846" s="820"/>
      <c r="M15846" s="820"/>
      <c r="N15846" s="820"/>
      <c r="O15846" s="820"/>
      <c r="P15846" s="820"/>
      <c r="Q15846" s="820"/>
      <c r="R15846" s="820"/>
      <c r="S15846" s="820"/>
      <c r="T15846" s="820"/>
      <c r="U15846" s="820"/>
      <c r="V15846" s="820"/>
      <c r="W15846" s="820"/>
      <c r="X15846" s="820"/>
      <c r="Y15846" s="820"/>
      <c r="Z15846" s="820"/>
    </row>
    <row r="15847" spans="7:26">
      <c r="G15847" s="826"/>
      <c r="H15847" s="820"/>
      <c r="J15847" s="820"/>
      <c r="K15847" s="820"/>
      <c r="L15847" s="820"/>
      <c r="M15847" s="820"/>
      <c r="N15847" s="820"/>
      <c r="O15847" s="820"/>
      <c r="P15847" s="820"/>
      <c r="Q15847" s="820"/>
      <c r="R15847" s="820"/>
      <c r="S15847" s="820"/>
      <c r="T15847" s="820"/>
      <c r="U15847" s="820"/>
      <c r="V15847" s="820"/>
      <c r="W15847" s="820"/>
      <c r="X15847" s="820"/>
      <c r="Y15847" s="820"/>
      <c r="Z15847" s="820"/>
    </row>
    <row r="15848" spans="7:26">
      <c r="G15848" s="826"/>
      <c r="H15848" s="820"/>
      <c r="J15848" s="820"/>
      <c r="K15848" s="820"/>
      <c r="L15848" s="820"/>
      <c r="M15848" s="820"/>
      <c r="N15848" s="820"/>
      <c r="O15848" s="820"/>
      <c r="P15848" s="820"/>
      <c r="Q15848" s="820"/>
      <c r="R15848" s="820"/>
      <c r="S15848" s="820"/>
      <c r="T15848" s="820"/>
      <c r="U15848" s="820"/>
      <c r="V15848" s="820"/>
      <c r="W15848" s="820"/>
      <c r="X15848" s="820"/>
      <c r="Y15848" s="820"/>
      <c r="Z15848" s="820"/>
    </row>
    <row r="15849" spans="7:26">
      <c r="G15849" s="826"/>
      <c r="H15849" s="820"/>
      <c r="J15849" s="820"/>
      <c r="K15849" s="820"/>
      <c r="L15849" s="820"/>
      <c r="M15849" s="820"/>
      <c r="N15849" s="820"/>
      <c r="O15849" s="820"/>
      <c r="P15849" s="820"/>
      <c r="Q15849" s="820"/>
      <c r="R15849" s="820"/>
      <c r="S15849" s="820"/>
      <c r="T15849" s="820"/>
      <c r="U15849" s="820"/>
      <c r="V15849" s="820"/>
      <c r="W15849" s="820"/>
      <c r="X15849" s="820"/>
      <c r="Y15849" s="820"/>
      <c r="Z15849" s="820"/>
    </row>
    <row r="15850" spans="7:26">
      <c r="G15850" s="826"/>
      <c r="H15850" s="820"/>
      <c r="J15850" s="820"/>
      <c r="K15850" s="820"/>
      <c r="L15850" s="820"/>
      <c r="M15850" s="820"/>
      <c r="N15850" s="820"/>
      <c r="O15850" s="820"/>
      <c r="P15850" s="820"/>
      <c r="Q15850" s="820"/>
      <c r="R15850" s="820"/>
      <c r="S15850" s="820"/>
      <c r="T15850" s="820"/>
      <c r="U15850" s="820"/>
      <c r="V15850" s="820"/>
      <c r="W15850" s="820"/>
      <c r="X15850" s="820"/>
      <c r="Y15850" s="820"/>
      <c r="Z15850" s="820"/>
    </row>
    <row r="15851" spans="7:26">
      <c r="G15851" s="826"/>
      <c r="H15851" s="820"/>
      <c r="J15851" s="820"/>
      <c r="K15851" s="820"/>
      <c r="L15851" s="820"/>
      <c r="M15851" s="820"/>
      <c r="N15851" s="820"/>
      <c r="O15851" s="820"/>
      <c r="P15851" s="820"/>
      <c r="Q15851" s="820"/>
      <c r="R15851" s="820"/>
      <c r="S15851" s="820"/>
      <c r="T15851" s="820"/>
      <c r="U15851" s="820"/>
      <c r="V15851" s="820"/>
      <c r="W15851" s="820"/>
      <c r="X15851" s="820"/>
      <c r="Y15851" s="820"/>
      <c r="Z15851" s="820"/>
    </row>
    <row r="15852" spans="7:26">
      <c r="G15852" s="826"/>
      <c r="H15852" s="820"/>
      <c r="J15852" s="820"/>
      <c r="K15852" s="820"/>
      <c r="L15852" s="820"/>
      <c r="M15852" s="820"/>
      <c r="N15852" s="820"/>
      <c r="O15852" s="820"/>
      <c r="P15852" s="820"/>
      <c r="Q15852" s="820"/>
      <c r="R15852" s="820"/>
      <c r="S15852" s="820"/>
      <c r="T15852" s="820"/>
      <c r="U15852" s="820"/>
      <c r="V15852" s="820"/>
      <c r="W15852" s="820"/>
      <c r="X15852" s="820"/>
      <c r="Y15852" s="820"/>
      <c r="Z15852" s="820"/>
    </row>
    <row r="15853" spans="7:26">
      <c r="G15853" s="826"/>
      <c r="H15853" s="820"/>
      <c r="J15853" s="820"/>
      <c r="K15853" s="820"/>
      <c r="L15853" s="820"/>
      <c r="M15853" s="820"/>
      <c r="N15853" s="820"/>
      <c r="O15853" s="820"/>
      <c r="P15853" s="820"/>
      <c r="Q15853" s="820"/>
      <c r="R15853" s="820"/>
      <c r="S15853" s="820"/>
      <c r="T15853" s="820"/>
      <c r="U15853" s="820"/>
      <c r="V15853" s="820"/>
      <c r="W15853" s="820"/>
      <c r="X15853" s="820"/>
      <c r="Y15853" s="820"/>
      <c r="Z15853" s="820"/>
    </row>
    <row r="15854" spans="7:26">
      <c r="G15854" s="826"/>
      <c r="H15854" s="820"/>
      <c r="J15854" s="820"/>
      <c r="K15854" s="820"/>
      <c r="L15854" s="820"/>
      <c r="M15854" s="820"/>
      <c r="N15854" s="820"/>
      <c r="O15854" s="820"/>
      <c r="P15854" s="820"/>
      <c r="Q15854" s="820"/>
      <c r="R15854" s="820"/>
      <c r="S15854" s="820"/>
      <c r="T15854" s="820"/>
      <c r="U15854" s="820"/>
      <c r="V15854" s="820"/>
      <c r="W15854" s="820"/>
      <c r="X15854" s="820"/>
      <c r="Y15854" s="820"/>
      <c r="Z15854" s="820"/>
    </row>
    <row r="15855" spans="7:26">
      <c r="G15855" s="826"/>
      <c r="H15855" s="820"/>
      <c r="J15855" s="820"/>
      <c r="K15855" s="820"/>
      <c r="L15855" s="820"/>
      <c r="M15855" s="820"/>
      <c r="N15855" s="820"/>
      <c r="O15855" s="820"/>
      <c r="P15855" s="820"/>
      <c r="Q15855" s="820"/>
      <c r="R15855" s="820"/>
      <c r="S15855" s="820"/>
      <c r="T15855" s="820"/>
      <c r="U15855" s="820"/>
      <c r="V15855" s="820"/>
      <c r="W15855" s="820"/>
      <c r="X15855" s="820"/>
      <c r="Y15855" s="820"/>
      <c r="Z15855" s="820"/>
    </row>
    <row r="15856" spans="7:26">
      <c r="G15856" s="826"/>
      <c r="H15856" s="820"/>
      <c r="J15856" s="820"/>
      <c r="K15856" s="820"/>
      <c r="L15856" s="820"/>
      <c r="M15856" s="820"/>
      <c r="N15856" s="820"/>
      <c r="O15856" s="820"/>
      <c r="P15856" s="820"/>
      <c r="Q15856" s="820"/>
      <c r="R15856" s="820"/>
      <c r="S15856" s="820"/>
      <c r="T15856" s="820"/>
      <c r="U15856" s="820"/>
      <c r="V15856" s="820"/>
      <c r="W15856" s="820"/>
      <c r="X15856" s="820"/>
      <c r="Y15856" s="820"/>
      <c r="Z15856" s="820"/>
    </row>
    <row r="15857" spans="7:26">
      <c r="G15857" s="826"/>
      <c r="H15857" s="820"/>
      <c r="J15857" s="820"/>
      <c r="K15857" s="820"/>
      <c r="L15857" s="820"/>
      <c r="M15857" s="820"/>
      <c r="N15857" s="820"/>
      <c r="O15857" s="820"/>
      <c r="P15857" s="820"/>
      <c r="Q15857" s="820"/>
      <c r="R15857" s="820"/>
      <c r="S15857" s="820"/>
      <c r="T15857" s="820"/>
      <c r="U15857" s="820"/>
      <c r="V15857" s="820"/>
      <c r="W15857" s="820"/>
      <c r="X15857" s="820"/>
      <c r="Y15857" s="820"/>
      <c r="Z15857" s="820"/>
    </row>
    <row r="15858" spans="7:26">
      <c r="G15858" s="826"/>
      <c r="H15858" s="820"/>
      <c r="J15858" s="820"/>
      <c r="K15858" s="820"/>
      <c r="L15858" s="820"/>
      <c r="M15858" s="820"/>
      <c r="N15858" s="820"/>
      <c r="O15858" s="820"/>
      <c r="P15858" s="820"/>
      <c r="Q15858" s="820"/>
      <c r="R15858" s="820"/>
      <c r="S15858" s="820"/>
      <c r="T15858" s="820"/>
      <c r="U15858" s="820"/>
      <c r="V15858" s="820"/>
      <c r="W15858" s="820"/>
      <c r="X15858" s="820"/>
      <c r="Y15858" s="820"/>
      <c r="Z15858" s="820"/>
    </row>
    <row r="15859" spans="7:26">
      <c r="G15859" s="826"/>
      <c r="H15859" s="820"/>
      <c r="J15859" s="820"/>
      <c r="K15859" s="820"/>
      <c r="L15859" s="820"/>
      <c r="M15859" s="820"/>
      <c r="N15859" s="820"/>
      <c r="O15859" s="820"/>
      <c r="P15859" s="820"/>
      <c r="Q15859" s="820"/>
      <c r="R15859" s="820"/>
      <c r="S15859" s="820"/>
      <c r="T15859" s="820"/>
      <c r="U15859" s="820"/>
      <c r="V15859" s="820"/>
      <c r="W15859" s="820"/>
      <c r="X15859" s="820"/>
      <c r="Y15859" s="820"/>
      <c r="Z15859" s="820"/>
    </row>
    <row r="15860" spans="7:26">
      <c r="G15860" s="826"/>
      <c r="H15860" s="820"/>
      <c r="J15860" s="820"/>
      <c r="K15860" s="820"/>
      <c r="L15860" s="820"/>
      <c r="M15860" s="820"/>
      <c r="N15860" s="820"/>
      <c r="O15860" s="820"/>
      <c r="P15860" s="820"/>
      <c r="Q15860" s="820"/>
      <c r="R15860" s="820"/>
      <c r="S15860" s="820"/>
      <c r="T15860" s="820"/>
      <c r="U15860" s="820"/>
      <c r="V15860" s="820"/>
      <c r="W15860" s="820"/>
      <c r="X15860" s="820"/>
      <c r="Y15860" s="820"/>
      <c r="Z15860" s="820"/>
    </row>
    <row r="15861" spans="7:26">
      <c r="G15861" s="826"/>
      <c r="H15861" s="820"/>
      <c r="J15861" s="820"/>
      <c r="K15861" s="820"/>
      <c r="L15861" s="820"/>
      <c r="M15861" s="820"/>
      <c r="N15861" s="820"/>
      <c r="O15861" s="820"/>
      <c r="P15861" s="820"/>
      <c r="Q15861" s="820"/>
      <c r="R15861" s="820"/>
      <c r="S15861" s="820"/>
      <c r="T15861" s="820"/>
      <c r="U15861" s="820"/>
      <c r="V15861" s="820"/>
      <c r="W15861" s="820"/>
      <c r="X15861" s="820"/>
      <c r="Y15861" s="820"/>
      <c r="Z15861" s="820"/>
    </row>
    <row r="15862" spans="7:26">
      <c r="G15862" s="826"/>
      <c r="H15862" s="820"/>
      <c r="J15862" s="820"/>
      <c r="K15862" s="820"/>
      <c r="L15862" s="820"/>
      <c r="M15862" s="820"/>
      <c r="N15862" s="820"/>
      <c r="O15862" s="820"/>
      <c r="P15862" s="820"/>
      <c r="Q15862" s="820"/>
      <c r="R15862" s="820"/>
      <c r="S15862" s="820"/>
      <c r="T15862" s="820"/>
      <c r="U15862" s="820"/>
      <c r="V15862" s="820"/>
      <c r="W15862" s="820"/>
      <c r="X15862" s="820"/>
      <c r="Y15862" s="820"/>
      <c r="Z15862" s="820"/>
    </row>
    <row r="15863" spans="7:26">
      <c r="G15863" s="826"/>
      <c r="H15863" s="820"/>
      <c r="J15863" s="820"/>
      <c r="K15863" s="820"/>
      <c r="L15863" s="820"/>
      <c r="M15863" s="820"/>
      <c r="N15863" s="820"/>
      <c r="O15863" s="820"/>
      <c r="P15863" s="820"/>
      <c r="Q15863" s="820"/>
      <c r="R15863" s="820"/>
      <c r="S15863" s="820"/>
      <c r="T15863" s="820"/>
      <c r="U15863" s="820"/>
      <c r="V15863" s="820"/>
      <c r="W15863" s="820"/>
      <c r="X15863" s="820"/>
      <c r="Y15863" s="820"/>
      <c r="Z15863" s="820"/>
    </row>
    <row r="15864" spans="7:26">
      <c r="G15864" s="826"/>
      <c r="H15864" s="820"/>
      <c r="J15864" s="820"/>
      <c r="K15864" s="820"/>
      <c r="L15864" s="820"/>
      <c r="M15864" s="820"/>
      <c r="N15864" s="820"/>
      <c r="O15864" s="820"/>
      <c r="P15864" s="820"/>
      <c r="Q15864" s="820"/>
      <c r="R15864" s="820"/>
      <c r="S15864" s="820"/>
      <c r="T15864" s="820"/>
      <c r="U15864" s="820"/>
      <c r="V15864" s="820"/>
      <c r="W15864" s="820"/>
      <c r="X15864" s="820"/>
      <c r="Y15864" s="820"/>
      <c r="Z15864" s="820"/>
    </row>
    <row r="15865" spans="7:26">
      <c r="G15865" s="826"/>
      <c r="H15865" s="820"/>
      <c r="J15865" s="820"/>
      <c r="K15865" s="820"/>
      <c r="L15865" s="820"/>
      <c r="M15865" s="820"/>
      <c r="N15865" s="820"/>
      <c r="O15865" s="820"/>
      <c r="P15865" s="820"/>
      <c r="Q15865" s="820"/>
      <c r="R15865" s="820"/>
      <c r="S15865" s="820"/>
      <c r="T15865" s="820"/>
      <c r="U15865" s="820"/>
      <c r="V15865" s="820"/>
      <c r="W15865" s="820"/>
      <c r="X15865" s="820"/>
      <c r="Y15865" s="820"/>
      <c r="Z15865" s="820"/>
    </row>
    <row r="15866" spans="7:26">
      <c r="G15866" s="826"/>
      <c r="H15866" s="820"/>
      <c r="J15866" s="820"/>
      <c r="K15866" s="820"/>
      <c r="L15866" s="820"/>
      <c r="M15866" s="820"/>
      <c r="N15866" s="820"/>
      <c r="O15866" s="820"/>
      <c r="P15866" s="820"/>
      <c r="Q15866" s="820"/>
      <c r="R15866" s="820"/>
      <c r="S15866" s="820"/>
      <c r="T15866" s="820"/>
      <c r="U15866" s="820"/>
      <c r="V15866" s="820"/>
      <c r="W15866" s="820"/>
      <c r="X15866" s="820"/>
      <c r="Y15866" s="820"/>
      <c r="Z15866" s="820"/>
    </row>
    <row r="15867" spans="7:26">
      <c r="G15867" s="826"/>
      <c r="H15867" s="820"/>
      <c r="J15867" s="820"/>
      <c r="K15867" s="820"/>
      <c r="L15867" s="820"/>
      <c r="M15867" s="820"/>
      <c r="N15867" s="820"/>
      <c r="O15867" s="820"/>
      <c r="P15867" s="820"/>
      <c r="Q15867" s="820"/>
      <c r="R15867" s="820"/>
      <c r="S15867" s="820"/>
      <c r="T15867" s="820"/>
      <c r="U15867" s="820"/>
      <c r="V15867" s="820"/>
      <c r="W15867" s="820"/>
      <c r="X15867" s="820"/>
      <c r="Y15867" s="820"/>
      <c r="Z15867" s="820"/>
    </row>
    <row r="15868" spans="7:26">
      <c r="G15868" s="826"/>
      <c r="H15868" s="820"/>
      <c r="J15868" s="820"/>
      <c r="K15868" s="820"/>
      <c r="L15868" s="820"/>
      <c r="M15868" s="820"/>
      <c r="N15868" s="820"/>
      <c r="O15868" s="820"/>
      <c r="P15868" s="820"/>
      <c r="Q15868" s="820"/>
      <c r="R15868" s="820"/>
      <c r="S15868" s="820"/>
      <c r="T15868" s="820"/>
      <c r="U15868" s="820"/>
      <c r="V15868" s="820"/>
      <c r="W15868" s="820"/>
      <c r="X15868" s="820"/>
      <c r="Y15868" s="820"/>
      <c r="Z15868" s="820"/>
    </row>
    <row r="15869" spans="7:26">
      <c r="G15869" s="826"/>
      <c r="H15869" s="820"/>
      <c r="J15869" s="820"/>
      <c r="K15869" s="820"/>
      <c r="L15869" s="820"/>
      <c r="M15869" s="820"/>
      <c r="N15869" s="820"/>
      <c r="O15869" s="820"/>
      <c r="P15869" s="820"/>
      <c r="Q15869" s="820"/>
      <c r="R15869" s="820"/>
      <c r="S15869" s="820"/>
      <c r="T15869" s="820"/>
      <c r="U15869" s="820"/>
      <c r="V15869" s="820"/>
      <c r="W15869" s="820"/>
      <c r="X15869" s="820"/>
      <c r="Y15869" s="820"/>
      <c r="Z15869" s="820"/>
    </row>
    <row r="15870" spans="7:26">
      <c r="G15870" s="826"/>
      <c r="H15870" s="820"/>
      <c r="J15870" s="820"/>
      <c r="K15870" s="820"/>
      <c r="L15870" s="820"/>
      <c r="M15870" s="820"/>
      <c r="N15870" s="820"/>
      <c r="O15870" s="820"/>
      <c r="P15870" s="820"/>
      <c r="Q15870" s="820"/>
      <c r="R15870" s="820"/>
      <c r="S15870" s="820"/>
      <c r="T15870" s="820"/>
      <c r="U15870" s="820"/>
      <c r="V15870" s="820"/>
      <c r="W15870" s="820"/>
      <c r="X15870" s="820"/>
      <c r="Y15870" s="820"/>
      <c r="Z15870" s="820"/>
    </row>
    <row r="15871" spans="7:26">
      <c r="G15871" s="826"/>
      <c r="H15871" s="820"/>
      <c r="J15871" s="820"/>
      <c r="K15871" s="820"/>
      <c r="L15871" s="820"/>
      <c r="M15871" s="820"/>
      <c r="N15871" s="820"/>
      <c r="O15871" s="820"/>
      <c r="P15871" s="820"/>
      <c r="Q15871" s="820"/>
      <c r="R15871" s="820"/>
      <c r="S15871" s="820"/>
      <c r="T15871" s="820"/>
      <c r="U15871" s="820"/>
      <c r="V15871" s="820"/>
      <c r="W15871" s="820"/>
      <c r="X15871" s="820"/>
      <c r="Y15871" s="820"/>
      <c r="Z15871" s="820"/>
    </row>
    <row r="15872" spans="7:26">
      <c r="G15872" s="826"/>
      <c r="H15872" s="820"/>
      <c r="J15872" s="820"/>
      <c r="K15872" s="820"/>
      <c r="L15872" s="820"/>
      <c r="M15872" s="820"/>
      <c r="N15872" s="820"/>
      <c r="O15872" s="820"/>
      <c r="P15872" s="820"/>
      <c r="Q15872" s="820"/>
      <c r="R15872" s="820"/>
      <c r="S15872" s="820"/>
      <c r="T15872" s="820"/>
      <c r="U15872" s="820"/>
      <c r="V15872" s="820"/>
      <c r="W15872" s="820"/>
      <c r="X15872" s="820"/>
      <c r="Y15872" s="820"/>
      <c r="Z15872" s="820"/>
    </row>
    <row r="15873" spans="7:26">
      <c r="G15873" s="826"/>
      <c r="H15873" s="820"/>
      <c r="J15873" s="820"/>
      <c r="K15873" s="820"/>
      <c r="L15873" s="820"/>
      <c r="M15873" s="820"/>
      <c r="N15873" s="820"/>
      <c r="O15873" s="820"/>
      <c r="P15873" s="820"/>
      <c r="Q15873" s="820"/>
      <c r="R15873" s="820"/>
      <c r="S15873" s="820"/>
      <c r="T15873" s="820"/>
      <c r="U15873" s="820"/>
      <c r="V15873" s="820"/>
      <c r="W15873" s="820"/>
      <c r="X15873" s="820"/>
      <c r="Y15873" s="820"/>
      <c r="Z15873" s="820"/>
    </row>
    <row r="15874" spans="7:26">
      <c r="G15874" s="826"/>
      <c r="H15874" s="820"/>
      <c r="J15874" s="820"/>
      <c r="K15874" s="820"/>
      <c r="L15874" s="820"/>
      <c r="M15874" s="820"/>
      <c r="N15874" s="820"/>
      <c r="O15874" s="820"/>
      <c r="P15874" s="820"/>
      <c r="Q15874" s="820"/>
      <c r="R15874" s="820"/>
      <c r="S15874" s="820"/>
      <c r="T15874" s="820"/>
      <c r="U15874" s="820"/>
      <c r="V15874" s="820"/>
      <c r="W15874" s="820"/>
      <c r="X15874" s="820"/>
      <c r="Y15874" s="820"/>
      <c r="Z15874" s="820"/>
    </row>
    <row r="15875" spans="7:26">
      <c r="G15875" s="826"/>
      <c r="H15875" s="820"/>
      <c r="J15875" s="820"/>
      <c r="K15875" s="820"/>
      <c r="L15875" s="820"/>
      <c r="M15875" s="820"/>
      <c r="N15875" s="820"/>
      <c r="O15875" s="820"/>
      <c r="P15875" s="820"/>
      <c r="Q15875" s="820"/>
      <c r="R15875" s="820"/>
      <c r="S15875" s="820"/>
      <c r="T15875" s="820"/>
      <c r="U15875" s="820"/>
      <c r="V15875" s="820"/>
      <c r="W15875" s="820"/>
      <c r="X15875" s="820"/>
      <c r="Y15875" s="820"/>
      <c r="Z15875" s="820"/>
    </row>
    <row r="15876" spans="7:26">
      <c r="G15876" s="826"/>
      <c r="H15876" s="820"/>
      <c r="J15876" s="820"/>
      <c r="K15876" s="820"/>
      <c r="L15876" s="820"/>
      <c r="M15876" s="820"/>
      <c r="N15876" s="820"/>
      <c r="O15876" s="820"/>
      <c r="P15876" s="820"/>
      <c r="Q15876" s="820"/>
      <c r="R15876" s="820"/>
      <c r="S15876" s="820"/>
      <c r="T15876" s="820"/>
      <c r="U15876" s="820"/>
      <c r="V15876" s="820"/>
      <c r="W15876" s="820"/>
      <c r="X15876" s="820"/>
      <c r="Y15876" s="820"/>
      <c r="Z15876" s="820"/>
    </row>
    <row r="15877" spans="7:26">
      <c r="G15877" s="826"/>
      <c r="H15877" s="820"/>
      <c r="J15877" s="820"/>
      <c r="K15877" s="820"/>
      <c r="L15877" s="820"/>
      <c r="M15877" s="820"/>
      <c r="N15877" s="820"/>
      <c r="O15877" s="820"/>
      <c r="P15877" s="820"/>
      <c r="Q15877" s="820"/>
      <c r="R15877" s="820"/>
      <c r="S15877" s="820"/>
      <c r="T15877" s="820"/>
      <c r="U15877" s="820"/>
      <c r="V15877" s="820"/>
      <c r="W15877" s="820"/>
      <c r="X15877" s="820"/>
      <c r="Y15877" s="820"/>
      <c r="Z15877" s="820"/>
    </row>
    <row r="15878" spans="7:26">
      <c r="G15878" s="826"/>
      <c r="H15878" s="820"/>
      <c r="J15878" s="820"/>
      <c r="K15878" s="820"/>
      <c r="L15878" s="820"/>
      <c r="M15878" s="820"/>
      <c r="N15878" s="820"/>
      <c r="O15878" s="820"/>
      <c r="P15878" s="820"/>
      <c r="Q15878" s="820"/>
      <c r="R15878" s="820"/>
      <c r="S15878" s="820"/>
      <c r="T15878" s="820"/>
      <c r="U15878" s="820"/>
      <c r="V15878" s="820"/>
      <c r="W15878" s="820"/>
      <c r="X15878" s="820"/>
      <c r="Y15878" s="820"/>
      <c r="Z15878" s="820"/>
    </row>
    <row r="15879" spans="7:26">
      <c r="G15879" s="826"/>
      <c r="H15879" s="820"/>
      <c r="J15879" s="820"/>
      <c r="K15879" s="820"/>
      <c r="L15879" s="820"/>
      <c r="M15879" s="820"/>
      <c r="N15879" s="820"/>
      <c r="O15879" s="820"/>
      <c r="P15879" s="820"/>
      <c r="Q15879" s="820"/>
      <c r="R15879" s="820"/>
      <c r="S15879" s="820"/>
      <c r="T15879" s="820"/>
      <c r="U15879" s="820"/>
      <c r="V15879" s="820"/>
      <c r="W15879" s="820"/>
      <c r="X15879" s="820"/>
      <c r="Y15879" s="820"/>
      <c r="Z15879" s="820"/>
    </row>
    <row r="15880" spans="7:26">
      <c r="G15880" s="826"/>
      <c r="H15880" s="820"/>
      <c r="J15880" s="820"/>
      <c r="K15880" s="820"/>
      <c r="L15880" s="820"/>
      <c r="M15880" s="820"/>
      <c r="N15880" s="820"/>
      <c r="O15880" s="820"/>
      <c r="P15880" s="820"/>
      <c r="Q15880" s="820"/>
      <c r="R15880" s="820"/>
      <c r="S15880" s="820"/>
      <c r="T15880" s="820"/>
      <c r="U15880" s="820"/>
      <c r="V15880" s="820"/>
      <c r="W15880" s="820"/>
      <c r="X15880" s="820"/>
      <c r="Y15880" s="820"/>
      <c r="Z15880" s="820"/>
    </row>
    <row r="15881" spans="7:26">
      <c r="G15881" s="826"/>
      <c r="H15881" s="820"/>
      <c r="J15881" s="820"/>
      <c r="K15881" s="820"/>
      <c r="L15881" s="820"/>
      <c r="M15881" s="820"/>
      <c r="N15881" s="820"/>
      <c r="O15881" s="820"/>
      <c r="P15881" s="820"/>
      <c r="Q15881" s="820"/>
      <c r="R15881" s="820"/>
      <c r="S15881" s="820"/>
      <c r="T15881" s="820"/>
      <c r="U15881" s="820"/>
      <c r="V15881" s="820"/>
      <c r="W15881" s="820"/>
      <c r="X15881" s="820"/>
      <c r="Y15881" s="820"/>
      <c r="Z15881" s="820"/>
    </row>
    <row r="15882" spans="7:26">
      <c r="G15882" s="826"/>
      <c r="H15882" s="820"/>
      <c r="J15882" s="820"/>
      <c r="K15882" s="820"/>
      <c r="L15882" s="820"/>
      <c r="M15882" s="820"/>
      <c r="N15882" s="820"/>
      <c r="O15882" s="820"/>
      <c r="P15882" s="820"/>
      <c r="Q15882" s="820"/>
      <c r="R15882" s="820"/>
      <c r="S15882" s="820"/>
      <c r="T15882" s="820"/>
      <c r="U15882" s="820"/>
      <c r="V15882" s="820"/>
      <c r="W15882" s="820"/>
      <c r="X15882" s="820"/>
      <c r="Y15882" s="820"/>
      <c r="Z15882" s="820"/>
    </row>
    <row r="15883" spans="7:26">
      <c r="G15883" s="826"/>
      <c r="H15883" s="820"/>
      <c r="J15883" s="820"/>
      <c r="K15883" s="820"/>
      <c r="L15883" s="820"/>
      <c r="M15883" s="820"/>
      <c r="N15883" s="820"/>
      <c r="O15883" s="820"/>
      <c r="P15883" s="820"/>
      <c r="Q15883" s="820"/>
      <c r="R15883" s="820"/>
      <c r="S15883" s="820"/>
      <c r="T15883" s="820"/>
      <c r="U15883" s="820"/>
      <c r="V15883" s="820"/>
      <c r="W15883" s="820"/>
      <c r="X15883" s="820"/>
      <c r="Y15883" s="820"/>
      <c r="Z15883" s="820"/>
    </row>
    <row r="15884" spans="7:26">
      <c r="G15884" s="826"/>
      <c r="H15884" s="820"/>
      <c r="J15884" s="820"/>
      <c r="K15884" s="820"/>
      <c r="L15884" s="820"/>
      <c r="M15884" s="820"/>
      <c r="N15884" s="820"/>
      <c r="O15884" s="820"/>
      <c r="P15884" s="820"/>
      <c r="Q15884" s="820"/>
      <c r="R15884" s="820"/>
      <c r="S15884" s="820"/>
      <c r="T15884" s="820"/>
      <c r="U15884" s="820"/>
      <c r="V15884" s="820"/>
      <c r="W15884" s="820"/>
      <c r="X15884" s="820"/>
      <c r="Y15884" s="820"/>
      <c r="Z15884" s="820"/>
    </row>
    <row r="15885" spans="7:26">
      <c r="G15885" s="826"/>
      <c r="H15885" s="820"/>
      <c r="J15885" s="820"/>
      <c r="K15885" s="820"/>
      <c r="L15885" s="820"/>
      <c r="M15885" s="820"/>
      <c r="N15885" s="820"/>
      <c r="O15885" s="820"/>
      <c r="P15885" s="820"/>
      <c r="Q15885" s="820"/>
      <c r="R15885" s="820"/>
      <c r="S15885" s="820"/>
      <c r="T15885" s="820"/>
      <c r="U15885" s="820"/>
      <c r="V15885" s="820"/>
      <c r="W15885" s="820"/>
      <c r="X15885" s="820"/>
      <c r="Y15885" s="820"/>
      <c r="Z15885" s="820"/>
    </row>
    <row r="15886" spans="7:26">
      <c r="G15886" s="826"/>
      <c r="H15886" s="820"/>
      <c r="J15886" s="820"/>
      <c r="K15886" s="820"/>
      <c r="L15886" s="820"/>
      <c r="M15886" s="820"/>
      <c r="N15886" s="820"/>
      <c r="O15886" s="820"/>
      <c r="P15886" s="820"/>
      <c r="Q15886" s="820"/>
      <c r="R15886" s="820"/>
      <c r="S15886" s="820"/>
      <c r="T15886" s="820"/>
      <c r="U15886" s="820"/>
      <c r="V15886" s="820"/>
      <c r="W15886" s="820"/>
      <c r="X15886" s="820"/>
      <c r="Y15886" s="820"/>
      <c r="Z15886" s="820"/>
    </row>
    <row r="15887" spans="7:26">
      <c r="G15887" s="826"/>
      <c r="H15887" s="820"/>
      <c r="J15887" s="820"/>
      <c r="K15887" s="820"/>
      <c r="L15887" s="820"/>
      <c r="M15887" s="820"/>
      <c r="N15887" s="820"/>
      <c r="O15887" s="820"/>
      <c r="P15887" s="820"/>
      <c r="Q15887" s="820"/>
      <c r="R15887" s="820"/>
      <c r="S15887" s="820"/>
      <c r="T15887" s="820"/>
      <c r="U15887" s="820"/>
      <c r="V15887" s="820"/>
      <c r="W15887" s="820"/>
      <c r="X15887" s="820"/>
      <c r="Y15887" s="820"/>
      <c r="Z15887" s="820"/>
    </row>
    <row r="15888" spans="7:26">
      <c r="G15888" s="826"/>
      <c r="H15888" s="820"/>
      <c r="J15888" s="820"/>
      <c r="K15888" s="820"/>
      <c r="L15888" s="820"/>
      <c r="M15888" s="820"/>
      <c r="N15888" s="820"/>
      <c r="O15888" s="820"/>
      <c r="P15888" s="820"/>
      <c r="Q15888" s="820"/>
      <c r="R15888" s="820"/>
      <c r="S15888" s="820"/>
      <c r="T15888" s="820"/>
      <c r="U15888" s="820"/>
      <c r="V15888" s="820"/>
      <c r="W15888" s="820"/>
      <c r="X15888" s="820"/>
      <c r="Y15888" s="820"/>
      <c r="Z15888" s="820"/>
    </row>
    <row r="15889" spans="7:26">
      <c r="G15889" s="826"/>
      <c r="H15889" s="820"/>
      <c r="J15889" s="820"/>
      <c r="K15889" s="820"/>
      <c r="L15889" s="820"/>
      <c r="M15889" s="820"/>
      <c r="N15889" s="820"/>
      <c r="O15889" s="820"/>
      <c r="P15889" s="820"/>
      <c r="Q15889" s="820"/>
      <c r="R15889" s="820"/>
      <c r="S15889" s="820"/>
      <c r="T15889" s="820"/>
      <c r="U15889" s="820"/>
      <c r="V15889" s="820"/>
      <c r="W15889" s="820"/>
      <c r="X15889" s="820"/>
      <c r="Y15889" s="820"/>
      <c r="Z15889" s="820"/>
    </row>
    <row r="15890" spans="7:26">
      <c r="G15890" s="826"/>
      <c r="H15890" s="820"/>
      <c r="J15890" s="820"/>
      <c r="K15890" s="820"/>
      <c r="L15890" s="820"/>
      <c r="M15890" s="820"/>
      <c r="N15890" s="820"/>
      <c r="O15890" s="820"/>
      <c r="P15890" s="820"/>
      <c r="Q15890" s="820"/>
      <c r="R15890" s="820"/>
      <c r="S15890" s="820"/>
      <c r="T15890" s="820"/>
      <c r="U15890" s="820"/>
      <c r="V15890" s="820"/>
      <c r="W15890" s="820"/>
      <c r="X15890" s="820"/>
      <c r="Y15890" s="820"/>
      <c r="Z15890" s="820"/>
    </row>
    <row r="15891" spans="7:26">
      <c r="G15891" s="826"/>
      <c r="H15891" s="820"/>
      <c r="J15891" s="820"/>
      <c r="K15891" s="820"/>
      <c r="L15891" s="820"/>
      <c r="M15891" s="820"/>
      <c r="N15891" s="820"/>
      <c r="O15891" s="820"/>
      <c r="P15891" s="820"/>
      <c r="Q15891" s="820"/>
      <c r="R15891" s="820"/>
      <c r="S15891" s="820"/>
      <c r="T15891" s="820"/>
      <c r="U15891" s="820"/>
      <c r="V15891" s="820"/>
      <c r="W15891" s="820"/>
      <c r="X15891" s="820"/>
      <c r="Y15891" s="820"/>
      <c r="Z15891" s="820"/>
    </row>
    <row r="15892" spans="7:26">
      <c r="G15892" s="826"/>
      <c r="H15892" s="820"/>
      <c r="J15892" s="820"/>
      <c r="K15892" s="820"/>
      <c r="L15892" s="820"/>
      <c r="M15892" s="820"/>
      <c r="N15892" s="820"/>
      <c r="O15892" s="820"/>
      <c r="P15892" s="820"/>
      <c r="Q15892" s="820"/>
      <c r="R15892" s="820"/>
      <c r="S15892" s="820"/>
      <c r="T15892" s="820"/>
      <c r="U15892" s="820"/>
      <c r="V15892" s="820"/>
      <c r="W15892" s="820"/>
      <c r="X15892" s="820"/>
      <c r="Y15892" s="820"/>
      <c r="Z15892" s="820"/>
    </row>
    <row r="15893" spans="7:26">
      <c r="G15893" s="826"/>
      <c r="H15893" s="820"/>
      <c r="J15893" s="820"/>
      <c r="K15893" s="820"/>
      <c r="L15893" s="820"/>
      <c r="M15893" s="820"/>
      <c r="N15893" s="820"/>
      <c r="O15893" s="820"/>
      <c r="P15893" s="820"/>
      <c r="Q15893" s="820"/>
      <c r="R15893" s="820"/>
      <c r="S15893" s="820"/>
      <c r="T15893" s="820"/>
      <c r="U15893" s="820"/>
      <c r="V15893" s="820"/>
      <c r="W15893" s="820"/>
      <c r="X15893" s="820"/>
      <c r="Y15893" s="820"/>
      <c r="Z15893" s="820"/>
    </row>
    <row r="15894" spans="7:26">
      <c r="G15894" s="826"/>
      <c r="H15894" s="820"/>
      <c r="J15894" s="820"/>
      <c r="K15894" s="820"/>
      <c r="L15894" s="820"/>
      <c r="M15894" s="820"/>
      <c r="N15894" s="820"/>
      <c r="O15894" s="820"/>
      <c r="P15894" s="820"/>
      <c r="Q15894" s="820"/>
      <c r="R15894" s="820"/>
      <c r="S15894" s="820"/>
      <c r="T15894" s="820"/>
      <c r="U15894" s="820"/>
      <c r="V15894" s="820"/>
      <c r="W15894" s="820"/>
      <c r="X15894" s="820"/>
      <c r="Y15894" s="820"/>
      <c r="Z15894" s="820"/>
    </row>
    <row r="15895" spans="7:26">
      <c r="G15895" s="826"/>
      <c r="H15895" s="820"/>
      <c r="J15895" s="820"/>
      <c r="K15895" s="820"/>
      <c r="L15895" s="820"/>
      <c r="M15895" s="820"/>
      <c r="N15895" s="820"/>
      <c r="O15895" s="820"/>
      <c r="P15895" s="820"/>
      <c r="Q15895" s="820"/>
      <c r="R15895" s="820"/>
      <c r="S15895" s="820"/>
      <c r="T15895" s="820"/>
      <c r="U15895" s="820"/>
      <c r="V15895" s="820"/>
      <c r="W15895" s="820"/>
      <c r="X15895" s="820"/>
      <c r="Y15895" s="820"/>
      <c r="Z15895" s="820"/>
    </row>
    <row r="15896" spans="7:26">
      <c r="G15896" s="826"/>
      <c r="H15896" s="820"/>
      <c r="J15896" s="820"/>
      <c r="K15896" s="820"/>
      <c r="L15896" s="820"/>
      <c r="M15896" s="820"/>
      <c r="N15896" s="820"/>
      <c r="O15896" s="820"/>
      <c r="P15896" s="820"/>
      <c r="Q15896" s="820"/>
      <c r="R15896" s="820"/>
      <c r="S15896" s="820"/>
      <c r="T15896" s="820"/>
      <c r="U15896" s="820"/>
      <c r="V15896" s="820"/>
      <c r="W15896" s="820"/>
      <c r="X15896" s="820"/>
      <c r="Y15896" s="820"/>
      <c r="Z15896" s="820"/>
    </row>
    <row r="15897" spans="7:26">
      <c r="G15897" s="826"/>
      <c r="H15897" s="820"/>
      <c r="J15897" s="820"/>
      <c r="K15897" s="820"/>
      <c r="L15897" s="820"/>
      <c r="M15897" s="820"/>
      <c r="N15897" s="820"/>
      <c r="O15897" s="820"/>
      <c r="P15897" s="820"/>
      <c r="Q15897" s="820"/>
      <c r="R15897" s="820"/>
      <c r="S15897" s="820"/>
      <c r="T15897" s="820"/>
      <c r="U15897" s="820"/>
      <c r="V15897" s="820"/>
      <c r="W15897" s="820"/>
      <c r="X15897" s="820"/>
      <c r="Y15897" s="820"/>
      <c r="Z15897" s="820"/>
    </row>
    <row r="15898" spans="7:26">
      <c r="G15898" s="826"/>
      <c r="H15898" s="820"/>
      <c r="J15898" s="820"/>
      <c r="K15898" s="820"/>
      <c r="L15898" s="820"/>
      <c r="M15898" s="820"/>
      <c r="N15898" s="820"/>
      <c r="O15898" s="820"/>
      <c r="P15898" s="820"/>
      <c r="Q15898" s="820"/>
      <c r="R15898" s="820"/>
      <c r="S15898" s="820"/>
      <c r="T15898" s="820"/>
      <c r="U15898" s="820"/>
      <c r="V15898" s="820"/>
      <c r="W15898" s="820"/>
      <c r="X15898" s="820"/>
      <c r="Y15898" s="820"/>
      <c r="Z15898" s="820"/>
    </row>
    <row r="15899" spans="7:26">
      <c r="G15899" s="826"/>
      <c r="H15899" s="820"/>
      <c r="J15899" s="820"/>
      <c r="K15899" s="820"/>
      <c r="L15899" s="820"/>
      <c r="M15899" s="820"/>
      <c r="N15899" s="820"/>
      <c r="O15899" s="820"/>
      <c r="P15899" s="820"/>
      <c r="Q15899" s="820"/>
      <c r="R15899" s="820"/>
      <c r="S15899" s="820"/>
      <c r="T15899" s="820"/>
      <c r="U15899" s="820"/>
      <c r="V15899" s="820"/>
      <c r="W15899" s="820"/>
      <c r="X15899" s="820"/>
      <c r="Y15899" s="820"/>
      <c r="Z15899" s="820"/>
    </row>
    <row r="15900" spans="7:26">
      <c r="G15900" s="826"/>
      <c r="H15900" s="820"/>
      <c r="J15900" s="820"/>
      <c r="K15900" s="820"/>
      <c r="L15900" s="820"/>
      <c r="M15900" s="820"/>
      <c r="N15900" s="820"/>
      <c r="O15900" s="820"/>
      <c r="P15900" s="820"/>
      <c r="Q15900" s="820"/>
      <c r="R15900" s="820"/>
      <c r="S15900" s="820"/>
      <c r="T15900" s="820"/>
      <c r="U15900" s="820"/>
      <c r="V15900" s="820"/>
      <c r="W15900" s="820"/>
      <c r="X15900" s="820"/>
      <c r="Y15900" s="820"/>
      <c r="Z15900" s="820"/>
    </row>
    <row r="15901" spans="7:26">
      <c r="G15901" s="826"/>
      <c r="H15901" s="820"/>
      <c r="J15901" s="820"/>
      <c r="K15901" s="820"/>
      <c r="L15901" s="820"/>
      <c r="M15901" s="820"/>
      <c r="N15901" s="820"/>
      <c r="O15901" s="820"/>
      <c r="P15901" s="820"/>
      <c r="Q15901" s="820"/>
      <c r="R15901" s="820"/>
      <c r="S15901" s="820"/>
      <c r="T15901" s="820"/>
      <c r="U15901" s="820"/>
      <c r="V15901" s="820"/>
      <c r="W15901" s="820"/>
      <c r="X15901" s="820"/>
      <c r="Y15901" s="820"/>
      <c r="Z15901" s="820"/>
    </row>
    <row r="15902" spans="7:26">
      <c r="G15902" s="826"/>
      <c r="H15902" s="820"/>
      <c r="J15902" s="820"/>
      <c r="K15902" s="820"/>
      <c r="L15902" s="820"/>
      <c r="M15902" s="820"/>
      <c r="N15902" s="820"/>
      <c r="O15902" s="820"/>
      <c r="P15902" s="820"/>
      <c r="Q15902" s="820"/>
      <c r="R15902" s="820"/>
      <c r="S15902" s="820"/>
      <c r="T15902" s="820"/>
      <c r="U15902" s="820"/>
      <c r="V15902" s="820"/>
      <c r="W15902" s="820"/>
      <c r="X15902" s="820"/>
      <c r="Y15902" s="820"/>
      <c r="Z15902" s="820"/>
    </row>
    <row r="15903" spans="7:26">
      <c r="G15903" s="826"/>
      <c r="H15903" s="820"/>
      <c r="J15903" s="820"/>
      <c r="K15903" s="820"/>
      <c r="L15903" s="820"/>
      <c r="M15903" s="820"/>
      <c r="N15903" s="820"/>
      <c r="O15903" s="820"/>
      <c r="P15903" s="820"/>
      <c r="Q15903" s="820"/>
      <c r="R15903" s="820"/>
      <c r="S15903" s="820"/>
      <c r="T15903" s="820"/>
      <c r="U15903" s="820"/>
      <c r="V15903" s="820"/>
      <c r="W15903" s="820"/>
      <c r="X15903" s="820"/>
      <c r="Y15903" s="820"/>
      <c r="Z15903" s="820"/>
    </row>
    <row r="15904" spans="7:26">
      <c r="G15904" s="826"/>
      <c r="H15904" s="820"/>
      <c r="J15904" s="820"/>
      <c r="K15904" s="820"/>
      <c r="L15904" s="820"/>
      <c r="M15904" s="820"/>
      <c r="N15904" s="820"/>
      <c r="O15904" s="820"/>
      <c r="P15904" s="820"/>
      <c r="Q15904" s="820"/>
      <c r="R15904" s="820"/>
      <c r="S15904" s="820"/>
      <c r="T15904" s="820"/>
      <c r="U15904" s="820"/>
      <c r="V15904" s="820"/>
      <c r="W15904" s="820"/>
      <c r="X15904" s="820"/>
      <c r="Y15904" s="820"/>
      <c r="Z15904" s="820"/>
    </row>
    <row r="15905" spans="7:26">
      <c r="G15905" s="826"/>
      <c r="H15905" s="820"/>
      <c r="J15905" s="820"/>
      <c r="K15905" s="820"/>
      <c r="L15905" s="820"/>
      <c r="M15905" s="820"/>
      <c r="N15905" s="820"/>
      <c r="O15905" s="820"/>
      <c r="P15905" s="820"/>
      <c r="Q15905" s="820"/>
      <c r="R15905" s="820"/>
      <c r="S15905" s="820"/>
      <c r="T15905" s="820"/>
      <c r="U15905" s="820"/>
      <c r="V15905" s="820"/>
      <c r="W15905" s="820"/>
      <c r="X15905" s="820"/>
      <c r="Y15905" s="820"/>
      <c r="Z15905" s="820"/>
    </row>
    <row r="15906" spans="7:26">
      <c r="G15906" s="826"/>
      <c r="H15906" s="820"/>
      <c r="J15906" s="820"/>
      <c r="K15906" s="820"/>
      <c r="L15906" s="820"/>
      <c r="M15906" s="820"/>
      <c r="N15906" s="820"/>
      <c r="O15906" s="820"/>
      <c r="P15906" s="820"/>
      <c r="Q15906" s="820"/>
      <c r="R15906" s="820"/>
      <c r="S15906" s="820"/>
      <c r="T15906" s="820"/>
      <c r="U15906" s="820"/>
      <c r="V15906" s="820"/>
      <c r="W15906" s="820"/>
      <c r="X15906" s="820"/>
      <c r="Y15906" s="820"/>
      <c r="Z15906" s="820"/>
    </row>
    <row r="15907" spans="7:26">
      <c r="G15907" s="826"/>
      <c r="H15907" s="820"/>
      <c r="J15907" s="820"/>
      <c r="K15907" s="820"/>
      <c r="L15907" s="820"/>
      <c r="M15907" s="820"/>
      <c r="N15907" s="820"/>
      <c r="O15907" s="820"/>
      <c r="P15907" s="820"/>
      <c r="Q15907" s="820"/>
      <c r="R15907" s="820"/>
      <c r="S15907" s="820"/>
      <c r="T15907" s="820"/>
      <c r="U15907" s="820"/>
      <c r="V15907" s="820"/>
      <c r="W15907" s="820"/>
      <c r="X15907" s="820"/>
      <c r="Y15907" s="820"/>
      <c r="Z15907" s="820"/>
    </row>
    <row r="15908" spans="7:26">
      <c r="G15908" s="826"/>
      <c r="H15908" s="820"/>
      <c r="J15908" s="820"/>
      <c r="K15908" s="820"/>
      <c r="L15908" s="820"/>
      <c r="M15908" s="820"/>
      <c r="N15908" s="820"/>
      <c r="O15908" s="820"/>
      <c r="P15908" s="820"/>
      <c r="Q15908" s="820"/>
      <c r="R15908" s="820"/>
      <c r="S15908" s="820"/>
      <c r="T15908" s="820"/>
      <c r="U15908" s="820"/>
      <c r="V15908" s="820"/>
      <c r="W15908" s="820"/>
      <c r="X15908" s="820"/>
      <c r="Y15908" s="820"/>
      <c r="Z15908" s="820"/>
    </row>
    <row r="15909" spans="7:26">
      <c r="G15909" s="826"/>
      <c r="H15909" s="820"/>
      <c r="J15909" s="820"/>
      <c r="K15909" s="820"/>
      <c r="L15909" s="820"/>
      <c r="M15909" s="820"/>
      <c r="N15909" s="820"/>
      <c r="O15909" s="820"/>
      <c r="P15909" s="820"/>
      <c r="Q15909" s="820"/>
      <c r="R15909" s="820"/>
      <c r="S15909" s="820"/>
      <c r="T15909" s="820"/>
      <c r="U15909" s="820"/>
      <c r="V15909" s="820"/>
      <c r="W15909" s="820"/>
      <c r="X15909" s="820"/>
      <c r="Y15909" s="820"/>
      <c r="Z15909" s="820"/>
    </row>
    <row r="15910" spans="7:26">
      <c r="G15910" s="826"/>
      <c r="H15910" s="820"/>
      <c r="J15910" s="820"/>
      <c r="K15910" s="820"/>
      <c r="L15910" s="820"/>
      <c r="M15910" s="820"/>
      <c r="N15910" s="820"/>
      <c r="O15910" s="820"/>
      <c r="P15910" s="820"/>
      <c r="Q15910" s="820"/>
      <c r="R15910" s="820"/>
      <c r="S15910" s="820"/>
      <c r="T15910" s="820"/>
      <c r="U15910" s="820"/>
      <c r="V15910" s="820"/>
      <c r="W15910" s="820"/>
      <c r="X15910" s="820"/>
      <c r="Y15910" s="820"/>
      <c r="Z15910" s="820"/>
    </row>
    <row r="15911" spans="7:26">
      <c r="G15911" s="826"/>
      <c r="H15911" s="820"/>
      <c r="J15911" s="820"/>
      <c r="K15911" s="820"/>
      <c r="L15911" s="820"/>
      <c r="M15911" s="820"/>
      <c r="N15911" s="820"/>
      <c r="O15911" s="820"/>
      <c r="P15911" s="820"/>
      <c r="Q15911" s="820"/>
      <c r="R15911" s="820"/>
      <c r="S15911" s="820"/>
      <c r="T15911" s="820"/>
      <c r="U15911" s="820"/>
      <c r="V15911" s="820"/>
      <c r="W15911" s="820"/>
      <c r="X15911" s="820"/>
      <c r="Y15911" s="820"/>
      <c r="Z15911" s="820"/>
    </row>
    <row r="15912" spans="7:26">
      <c r="G15912" s="826"/>
      <c r="H15912" s="820"/>
      <c r="J15912" s="820"/>
      <c r="K15912" s="820"/>
      <c r="L15912" s="820"/>
      <c r="M15912" s="820"/>
      <c r="N15912" s="820"/>
      <c r="O15912" s="820"/>
      <c r="P15912" s="820"/>
      <c r="Q15912" s="820"/>
      <c r="R15912" s="820"/>
      <c r="S15912" s="820"/>
      <c r="T15912" s="820"/>
      <c r="U15912" s="820"/>
      <c r="V15912" s="820"/>
      <c r="W15912" s="820"/>
      <c r="X15912" s="820"/>
      <c r="Y15912" s="820"/>
      <c r="Z15912" s="820"/>
    </row>
    <row r="15913" spans="7:26">
      <c r="G15913" s="826"/>
      <c r="H15913" s="820"/>
      <c r="J15913" s="820"/>
      <c r="K15913" s="820"/>
      <c r="L15913" s="820"/>
      <c r="M15913" s="820"/>
      <c r="N15913" s="820"/>
      <c r="O15913" s="820"/>
      <c r="P15913" s="820"/>
      <c r="Q15913" s="820"/>
      <c r="R15913" s="820"/>
      <c r="S15913" s="820"/>
      <c r="T15913" s="820"/>
      <c r="U15913" s="820"/>
      <c r="V15913" s="820"/>
      <c r="W15913" s="820"/>
      <c r="X15913" s="820"/>
      <c r="Y15913" s="820"/>
      <c r="Z15913" s="820"/>
    </row>
    <row r="15914" spans="7:26">
      <c r="G15914" s="826"/>
      <c r="H15914" s="820"/>
      <c r="J15914" s="820"/>
      <c r="K15914" s="820"/>
      <c r="L15914" s="820"/>
      <c r="M15914" s="820"/>
      <c r="N15914" s="820"/>
      <c r="O15914" s="820"/>
      <c r="P15914" s="820"/>
      <c r="Q15914" s="820"/>
      <c r="R15914" s="820"/>
      <c r="S15914" s="820"/>
      <c r="T15914" s="820"/>
      <c r="U15914" s="820"/>
      <c r="V15914" s="820"/>
      <c r="W15914" s="820"/>
      <c r="X15914" s="820"/>
      <c r="Y15914" s="820"/>
      <c r="Z15914" s="820"/>
    </row>
    <row r="15915" spans="7:26">
      <c r="G15915" s="826"/>
      <c r="H15915" s="820"/>
      <c r="J15915" s="820"/>
      <c r="K15915" s="820"/>
      <c r="L15915" s="820"/>
      <c r="M15915" s="820"/>
      <c r="N15915" s="820"/>
      <c r="O15915" s="820"/>
      <c r="P15915" s="820"/>
      <c r="Q15915" s="820"/>
      <c r="R15915" s="820"/>
      <c r="S15915" s="820"/>
      <c r="T15915" s="820"/>
      <c r="U15915" s="820"/>
      <c r="V15915" s="820"/>
      <c r="W15915" s="820"/>
      <c r="X15915" s="820"/>
      <c r="Y15915" s="820"/>
      <c r="Z15915" s="820"/>
    </row>
    <row r="15916" spans="7:26">
      <c r="G15916" s="826"/>
      <c r="H15916" s="820"/>
      <c r="J15916" s="820"/>
      <c r="K15916" s="820"/>
      <c r="L15916" s="820"/>
      <c r="M15916" s="820"/>
      <c r="N15916" s="820"/>
      <c r="O15916" s="820"/>
      <c r="P15916" s="820"/>
      <c r="Q15916" s="820"/>
      <c r="R15916" s="820"/>
      <c r="S15916" s="820"/>
      <c r="T15916" s="820"/>
      <c r="U15916" s="820"/>
      <c r="V15916" s="820"/>
      <c r="W15916" s="820"/>
      <c r="X15916" s="820"/>
      <c r="Y15916" s="820"/>
      <c r="Z15916" s="820"/>
    </row>
    <row r="15917" spans="7:26">
      <c r="G15917" s="826"/>
      <c r="H15917" s="820"/>
      <c r="J15917" s="820"/>
      <c r="K15917" s="820"/>
      <c r="L15917" s="820"/>
      <c r="M15917" s="820"/>
      <c r="N15917" s="820"/>
      <c r="O15917" s="820"/>
      <c r="P15917" s="820"/>
      <c r="Q15917" s="820"/>
      <c r="R15917" s="820"/>
      <c r="S15917" s="820"/>
      <c r="T15917" s="820"/>
      <c r="U15917" s="820"/>
      <c r="V15917" s="820"/>
      <c r="W15917" s="820"/>
      <c r="X15917" s="820"/>
      <c r="Y15917" s="820"/>
      <c r="Z15917" s="820"/>
    </row>
    <row r="15918" spans="7:26">
      <c r="G15918" s="826"/>
      <c r="H15918" s="820"/>
      <c r="J15918" s="820"/>
      <c r="K15918" s="820"/>
      <c r="L15918" s="820"/>
      <c r="M15918" s="820"/>
      <c r="N15918" s="820"/>
      <c r="O15918" s="820"/>
      <c r="P15918" s="820"/>
      <c r="Q15918" s="820"/>
      <c r="R15918" s="820"/>
      <c r="S15918" s="820"/>
      <c r="T15918" s="820"/>
      <c r="U15918" s="820"/>
      <c r="V15918" s="820"/>
      <c r="W15918" s="820"/>
      <c r="X15918" s="820"/>
      <c r="Y15918" s="820"/>
      <c r="Z15918" s="820"/>
    </row>
    <row r="15919" spans="7:26">
      <c r="G15919" s="826"/>
      <c r="H15919" s="820"/>
      <c r="J15919" s="820"/>
      <c r="K15919" s="820"/>
      <c r="L15919" s="820"/>
      <c r="M15919" s="820"/>
      <c r="N15919" s="820"/>
      <c r="O15919" s="820"/>
      <c r="P15919" s="820"/>
      <c r="Q15919" s="820"/>
      <c r="R15919" s="820"/>
      <c r="S15919" s="820"/>
      <c r="T15919" s="820"/>
      <c r="U15919" s="820"/>
      <c r="V15919" s="820"/>
      <c r="W15919" s="820"/>
      <c r="X15919" s="820"/>
      <c r="Y15919" s="820"/>
      <c r="Z15919" s="820"/>
    </row>
    <row r="15920" spans="7:26">
      <c r="G15920" s="826"/>
      <c r="H15920" s="820"/>
      <c r="J15920" s="820"/>
      <c r="K15920" s="820"/>
      <c r="L15920" s="820"/>
      <c r="M15920" s="820"/>
      <c r="N15920" s="820"/>
      <c r="O15920" s="820"/>
      <c r="P15920" s="820"/>
      <c r="Q15920" s="820"/>
      <c r="R15920" s="820"/>
      <c r="S15920" s="820"/>
      <c r="T15920" s="820"/>
      <c r="U15920" s="820"/>
      <c r="V15920" s="820"/>
      <c r="W15920" s="820"/>
      <c r="X15920" s="820"/>
      <c r="Y15920" s="820"/>
      <c r="Z15920" s="820"/>
    </row>
    <row r="15921" spans="7:26">
      <c r="G15921" s="826"/>
      <c r="H15921" s="820"/>
      <c r="J15921" s="820"/>
      <c r="K15921" s="820"/>
      <c r="L15921" s="820"/>
      <c r="M15921" s="820"/>
      <c r="N15921" s="820"/>
      <c r="O15921" s="820"/>
      <c r="P15921" s="820"/>
      <c r="Q15921" s="820"/>
      <c r="R15921" s="820"/>
      <c r="S15921" s="820"/>
      <c r="T15921" s="820"/>
      <c r="U15921" s="820"/>
      <c r="V15921" s="820"/>
      <c r="W15921" s="820"/>
      <c r="X15921" s="820"/>
      <c r="Y15921" s="820"/>
      <c r="Z15921" s="820"/>
    </row>
    <row r="15922" spans="7:26">
      <c r="G15922" s="826"/>
      <c r="H15922" s="820"/>
      <c r="J15922" s="820"/>
      <c r="K15922" s="820"/>
      <c r="L15922" s="820"/>
      <c r="M15922" s="820"/>
      <c r="N15922" s="820"/>
      <c r="O15922" s="820"/>
      <c r="P15922" s="820"/>
      <c r="Q15922" s="820"/>
      <c r="R15922" s="820"/>
      <c r="S15922" s="820"/>
      <c r="T15922" s="820"/>
      <c r="U15922" s="820"/>
      <c r="V15922" s="820"/>
      <c r="W15922" s="820"/>
      <c r="X15922" s="820"/>
      <c r="Y15922" s="820"/>
      <c r="Z15922" s="820"/>
    </row>
    <row r="15923" spans="7:26">
      <c r="G15923" s="826"/>
      <c r="H15923" s="820"/>
      <c r="J15923" s="820"/>
      <c r="K15923" s="820"/>
      <c r="L15923" s="820"/>
      <c r="M15923" s="820"/>
      <c r="N15923" s="820"/>
      <c r="O15923" s="820"/>
      <c r="P15923" s="820"/>
      <c r="Q15923" s="820"/>
      <c r="R15923" s="820"/>
      <c r="S15923" s="820"/>
      <c r="T15923" s="820"/>
      <c r="U15923" s="820"/>
      <c r="V15923" s="820"/>
      <c r="W15923" s="820"/>
      <c r="X15923" s="820"/>
      <c r="Y15923" s="820"/>
      <c r="Z15923" s="820"/>
    </row>
    <row r="15924" spans="7:26">
      <c r="G15924" s="826"/>
      <c r="H15924" s="820"/>
      <c r="J15924" s="820"/>
      <c r="K15924" s="820"/>
      <c r="L15924" s="820"/>
      <c r="M15924" s="820"/>
      <c r="N15924" s="820"/>
      <c r="O15924" s="820"/>
      <c r="P15924" s="820"/>
      <c r="Q15924" s="820"/>
      <c r="R15924" s="820"/>
      <c r="S15924" s="820"/>
      <c r="T15924" s="820"/>
      <c r="U15924" s="820"/>
      <c r="V15924" s="820"/>
      <c r="W15924" s="820"/>
      <c r="X15924" s="820"/>
      <c r="Y15924" s="820"/>
      <c r="Z15924" s="820"/>
    </row>
    <row r="15925" spans="7:26">
      <c r="G15925" s="826"/>
      <c r="H15925" s="820"/>
      <c r="J15925" s="820"/>
      <c r="K15925" s="820"/>
      <c r="L15925" s="820"/>
      <c r="M15925" s="820"/>
      <c r="N15925" s="820"/>
      <c r="O15925" s="820"/>
      <c r="P15925" s="820"/>
      <c r="Q15925" s="820"/>
      <c r="R15925" s="820"/>
      <c r="S15925" s="820"/>
      <c r="T15925" s="820"/>
      <c r="U15925" s="820"/>
      <c r="V15925" s="820"/>
      <c r="W15925" s="820"/>
      <c r="X15925" s="820"/>
      <c r="Y15925" s="820"/>
      <c r="Z15925" s="820"/>
    </row>
    <row r="15926" spans="7:26">
      <c r="G15926" s="826"/>
      <c r="H15926" s="820"/>
      <c r="J15926" s="820"/>
      <c r="K15926" s="820"/>
      <c r="L15926" s="820"/>
      <c r="M15926" s="820"/>
      <c r="N15926" s="820"/>
      <c r="O15926" s="820"/>
      <c r="P15926" s="820"/>
      <c r="Q15926" s="820"/>
      <c r="R15926" s="820"/>
      <c r="S15926" s="820"/>
      <c r="T15926" s="820"/>
      <c r="U15926" s="820"/>
      <c r="V15926" s="820"/>
      <c r="W15926" s="820"/>
      <c r="X15926" s="820"/>
      <c r="Y15926" s="820"/>
      <c r="Z15926" s="820"/>
    </row>
    <row r="15927" spans="7:26">
      <c r="G15927" s="826"/>
      <c r="H15927" s="820"/>
      <c r="J15927" s="820"/>
      <c r="K15927" s="820"/>
      <c r="L15927" s="820"/>
      <c r="M15927" s="820"/>
      <c r="N15927" s="820"/>
      <c r="O15927" s="820"/>
      <c r="P15927" s="820"/>
      <c r="Q15927" s="820"/>
      <c r="R15927" s="820"/>
      <c r="S15927" s="820"/>
      <c r="T15927" s="820"/>
      <c r="U15927" s="820"/>
      <c r="V15927" s="820"/>
      <c r="W15927" s="820"/>
      <c r="X15927" s="820"/>
      <c r="Y15927" s="820"/>
      <c r="Z15927" s="820"/>
    </row>
    <row r="15928" spans="7:26">
      <c r="G15928" s="826"/>
      <c r="H15928" s="820"/>
      <c r="J15928" s="820"/>
      <c r="K15928" s="820"/>
      <c r="L15928" s="820"/>
      <c r="M15928" s="820"/>
      <c r="N15928" s="820"/>
      <c r="O15928" s="820"/>
      <c r="P15928" s="820"/>
      <c r="Q15928" s="820"/>
      <c r="R15928" s="820"/>
      <c r="S15928" s="820"/>
      <c r="T15928" s="820"/>
      <c r="U15928" s="820"/>
      <c r="V15928" s="820"/>
      <c r="W15928" s="820"/>
      <c r="X15928" s="820"/>
      <c r="Y15928" s="820"/>
      <c r="Z15928" s="820"/>
    </row>
    <row r="15929" spans="7:26">
      <c r="G15929" s="826"/>
      <c r="H15929" s="820"/>
      <c r="J15929" s="820"/>
      <c r="K15929" s="820"/>
      <c r="L15929" s="820"/>
      <c r="M15929" s="820"/>
      <c r="N15929" s="820"/>
      <c r="O15929" s="820"/>
      <c r="P15929" s="820"/>
      <c r="Q15929" s="820"/>
      <c r="R15929" s="820"/>
      <c r="S15929" s="820"/>
      <c r="T15929" s="820"/>
      <c r="U15929" s="820"/>
      <c r="V15929" s="820"/>
      <c r="W15929" s="820"/>
      <c r="X15929" s="820"/>
      <c r="Y15929" s="820"/>
      <c r="Z15929" s="820"/>
    </row>
    <row r="15930" spans="7:26">
      <c r="G15930" s="826"/>
      <c r="H15930" s="820"/>
      <c r="J15930" s="820"/>
      <c r="K15930" s="820"/>
      <c r="L15930" s="820"/>
      <c r="M15930" s="820"/>
      <c r="N15930" s="820"/>
      <c r="O15930" s="820"/>
      <c r="P15930" s="820"/>
      <c r="Q15930" s="820"/>
      <c r="R15930" s="820"/>
      <c r="S15930" s="820"/>
      <c r="T15930" s="820"/>
      <c r="U15930" s="820"/>
      <c r="V15930" s="820"/>
      <c r="W15930" s="820"/>
      <c r="X15930" s="820"/>
      <c r="Y15930" s="820"/>
      <c r="Z15930" s="820"/>
    </row>
    <row r="15931" spans="7:26">
      <c r="G15931" s="826"/>
      <c r="H15931" s="820"/>
      <c r="J15931" s="820"/>
      <c r="K15931" s="820"/>
      <c r="L15931" s="820"/>
      <c r="M15931" s="820"/>
      <c r="N15931" s="820"/>
      <c r="O15931" s="820"/>
      <c r="P15931" s="820"/>
      <c r="Q15931" s="820"/>
      <c r="R15931" s="820"/>
      <c r="S15931" s="820"/>
      <c r="T15931" s="820"/>
      <c r="U15931" s="820"/>
      <c r="V15931" s="820"/>
      <c r="W15931" s="820"/>
      <c r="X15931" s="820"/>
      <c r="Y15931" s="820"/>
      <c r="Z15931" s="820"/>
    </row>
    <row r="15932" spans="7:26">
      <c r="G15932" s="826"/>
      <c r="H15932" s="820"/>
      <c r="J15932" s="820"/>
      <c r="K15932" s="820"/>
      <c r="L15932" s="820"/>
      <c r="M15932" s="820"/>
      <c r="N15932" s="820"/>
      <c r="O15932" s="820"/>
      <c r="P15932" s="820"/>
      <c r="Q15932" s="820"/>
      <c r="R15932" s="820"/>
      <c r="S15932" s="820"/>
      <c r="T15932" s="820"/>
      <c r="U15932" s="820"/>
      <c r="V15932" s="820"/>
      <c r="W15932" s="820"/>
      <c r="X15932" s="820"/>
      <c r="Y15932" s="820"/>
      <c r="Z15932" s="820"/>
    </row>
    <row r="15933" spans="7:26">
      <c r="G15933" s="826"/>
      <c r="H15933" s="820"/>
      <c r="J15933" s="820"/>
      <c r="K15933" s="820"/>
      <c r="L15933" s="820"/>
      <c r="M15933" s="820"/>
      <c r="N15933" s="820"/>
      <c r="O15933" s="820"/>
      <c r="P15933" s="820"/>
      <c r="Q15933" s="820"/>
      <c r="R15933" s="820"/>
      <c r="S15933" s="820"/>
      <c r="T15933" s="820"/>
      <c r="U15933" s="820"/>
      <c r="V15933" s="820"/>
      <c r="W15933" s="820"/>
      <c r="X15933" s="820"/>
      <c r="Y15933" s="820"/>
      <c r="Z15933" s="820"/>
    </row>
    <row r="15934" spans="7:26">
      <c r="G15934" s="826"/>
      <c r="H15934" s="820"/>
      <c r="J15934" s="820"/>
      <c r="K15934" s="820"/>
      <c r="L15934" s="820"/>
      <c r="M15934" s="820"/>
      <c r="N15934" s="820"/>
      <c r="O15934" s="820"/>
      <c r="P15934" s="820"/>
      <c r="Q15934" s="820"/>
      <c r="R15934" s="820"/>
      <c r="S15934" s="820"/>
      <c r="T15934" s="820"/>
      <c r="U15934" s="820"/>
      <c r="V15934" s="820"/>
      <c r="W15934" s="820"/>
      <c r="X15934" s="820"/>
      <c r="Y15934" s="820"/>
      <c r="Z15934" s="820"/>
    </row>
    <row r="15935" spans="7:26">
      <c r="G15935" s="826"/>
      <c r="H15935" s="820"/>
      <c r="J15935" s="820"/>
      <c r="K15935" s="820"/>
      <c r="L15935" s="820"/>
      <c r="M15935" s="820"/>
      <c r="N15935" s="820"/>
      <c r="O15935" s="820"/>
      <c r="P15935" s="820"/>
      <c r="Q15935" s="820"/>
      <c r="R15935" s="820"/>
      <c r="S15935" s="820"/>
      <c r="T15935" s="820"/>
      <c r="U15935" s="820"/>
      <c r="V15935" s="820"/>
      <c r="W15935" s="820"/>
      <c r="X15935" s="820"/>
      <c r="Y15935" s="820"/>
      <c r="Z15935" s="820"/>
    </row>
    <row r="15936" spans="7:26">
      <c r="G15936" s="826"/>
      <c r="H15936" s="820"/>
      <c r="J15936" s="820"/>
      <c r="K15936" s="820"/>
      <c r="L15936" s="820"/>
      <c r="M15936" s="820"/>
      <c r="N15936" s="820"/>
      <c r="O15936" s="820"/>
      <c r="P15936" s="820"/>
      <c r="Q15936" s="820"/>
      <c r="R15936" s="820"/>
      <c r="S15936" s="820"/>
      <c r="T15936" s="820"/>
      <c r="U15936" s="820"/>
      <c r="V15936" s="820"/>
      <c r="W15936" s="820"/>
      <c r="X15936" s="820"/>
      <c r="Y15936" s="820"/>
      <c r="Z15936" s="820"/>
    </row>
    <row r="15937" spans="7:26">
      <c r="G15937" s="826"/>
      <c r="H15937" s="820"/>
      <c r="J15937" s="820"/>
      <c r="K15937" s="820"/>
      <c r="L15937" s="820"/>
      <c r="M15937" s="820"/>
      <c r="N15937" s="820"/>
      <c r="O15937" s="820"/>
      <c r="P15937" s="820"/>
      <c r="Q15937" s="820"/>
      <c r="R15937" s="820"/>
      <c r="S15937" s="820"/>
      <c r="T15937" s="820"/>
      <c r="U15937" s="820"/>
      <c r="V15937" s="820"/>
      <c r="W15937" s="820"/>
      <c r="X15937" s="820"/>
      <c r="Y15937" s="820"/>
      <c r="Z15937" s="820"/>
    </row>
    <row r="15938" spans="7:26">
      <c r="G15938" s="826"/>
      <c r="H15938" s="820"/>
      <c r="J15938" s="820"/>
      <c r="K15938" s="820"/>
      <c r="L15938" s="820"/>
      <c r="M15938" s="820"/>
      <c r="N15938" s="820"/>
      <c r="O15938" s="820"/>
      <c r="P15938" s="820"/>
      <c r="Q15938" s="820"/>
      <c r="R15938" s="820"/>
      <c r="S15938" s="820"/>
      <c r="T15938" s="820"/>
      <c r="U15938" s="820"/>
      <c r="V15938" s="820"/>
      <c r="W15938" s="820"/>
      <c r="X15938" s="820"/>
      <c r="Y15938" s="820"/>
      <c r="Z15938" s="820"/>
    </row>
    <row r="15939" spans="7:26">
      <c r="G15939" s="826"/>
      <c r="H15939" s="820"/>
      <c r="J15939" s="820"/>
      <c r="K15939" s="820"/>
      <c r="L15939" s="820"/>
      <c r="M15939" s="820"/>
      <c r="N15939" s="820"/>
      <c r="O15939" s="820"/>
      <c r="P15939" s="820"/>
      <c r="Q15939" s="820"/>
      <c r="R15939" s="820"/>
      <c r="S15939" s="820"/>
      <c r="T15939" s="820"/>
      <c r="U15939" s="820"/>
      <c r="V15939" s="820"/>
      <c r="W15939" s="820"/>
      <c r="X15939" s="820"/>
      <c r="Y15939" s="820"/>
      <c r="Z15939" s="820"/>
    </row>
    <row r="15940" spans="7:26">
      <c r="G15940" s="826"/>
      <c r="H15940" s="820"/>
      <c r="J15940" s="820"/>
      <c r="K15940" s="820"/>
      <c r="L15940" s="820"/>
      <c r="M15940" s="820"/>
      <c r="N15940" s="820"/>
      <c r="O15940" s="820"/>
      <c r="P15940" s="820"/>
      <c r="Q15940" s="820"/>
      <c r="R15940" s="820"/>
      <c r="S15940" s="820"/>
      <c r="T15940" s="820"/>
      <c r="U15940" s="820"/>
      <c r="V15940" s="820"/>
      <c r="W15940" s="820"/>
      <c r="X15940" s="820"/>
      <c r="Y15940" s="820"/>
      <c r="Z15940" s="820"/>
    </row>
    <row r="15941" spans="7:26">
      <c r="G15941" s="826"/>
      <c r="H15941" s="820"/>
      <c r="J15941" s="820"/>
      <c r="K15941" s="820"/>
      <c r="L15941" s="820"/>
      <c r="M15941" s="820"/>
      <c r="N15941" s="820"/>
      <c r="O15941" s="820"/>
      <c r="P15941" s="820"/>
      <c r="Q15941" s="820"/>
      <c r="R15941" s="820"/>
      <c r="S15941" s="820"/>
      <c r="T15941" s="820"/>
      <c r="U15941" s="820"/>
      <c r="V15941" s="820"/>
      <c r="W15941" s="820"/>
      <c r="X15941" s="820"/>
      <c r="Y15941" s="820"/>
      <c r="Z15941" s="820"/>
    </row>
    <row r="15942" spans="7:26">
      <c r="G15942" s="826"/>
      <c r="H15942" s="820"/>
      <c r="J15942" s="820"/>
      <c r="K15942" s="820"/>
      <c r="L15942" s="820"/>
      <c r="M15942" s="820"/>
      <c r="N15942" s="820"/>
      <c r="O15942" s="820"/>
      <c r="P15942" s="820"/>
      <c r="Q15942" s="820"/>
      <c r="R15942" s="820"/>
      <c r="S15942" s="820"/>
      <c r="T15942" s="820"/>
      <c r="U15942" s="820"/>
      <c r="V15942" s="820"/>
      <c r="W15942" s="820"/>
      <c r="X15942" s="820"/>
      <c r="Y15942" s="820"/>
      <c r="Z15942" s="820"/>
    </row>
    <row r="15943" spans="7:26">
      <c r="G15943" s="826"/>
      <c r="H15943" s="820"/>
      <c r="J15943" s="820"/>
      <c r="K15943" s="820"/>
      <c r="L15943" s="820"/>
      <c r="M15943" s="820"/>
      <c r="N15943" s="820"/>
      <c r="O15943" s="820"/>
      <c r="P15943" s="820"/>
      <c r="Q15943" s="820"/>
      <c r="R15943" s="820"/>
      <c r="S15943" s="820"/>
      <c r="T15943" s="820"/>
      <c r="U15943" s="820"/>
      <c r="V15943" s="820"/>
      <c r="W15943" s="820"/>
      <c r="X15943" s="820"/>
      <c r="Y15943" s="820"/>
      <c r="Z15943" s="820"/>
    </row>
    <row r="15944" spans="7:26">
      <c r="G15944" s="826"/>
      <c r="H15944" s="820"/>
      <c r="J15944" s="820"/>
      <c r="K15944" s="820"/>
      <c r="L15944" s="820"/>
      <c r="M15944" s="820"/>
      <c r="N15944" s="820"/>
      <c r="O15944" s="820"/>
      <c r="P15944" s="820"/>
      <c r="Q15944" s="820"/>
      <c r="R15944" s="820"/>
      <c r="S15944" s="820"/>
      <c r="T15944" s="820"/>
      <c r="U15944" s="820"/>
      <c r="V15944" s="820"/>
      <c r="W15944" s="820"/>
      <c r="X15944" s="820"/>
      <c r="Y15944" s="820"/>
      <c r="Z15944" s="820"/>
    </row>
    <row r="15945" spans="7:26">
      <c r="G15945" s="826"/>
      <c r="H15945" s="820"/>
      <c r="J15945" s="820"/>
      <c r="K15945" s="820"/>
      <c r="L15945" s="820"/>
      <c r="M15945" s="820"/>
      <c r="N15945" s="820"/>
      <c r="O15945" s="820"/>
      <c r="P15945" s="820"/>
      <c r="Q15945" s="820"/>
      <c r="R15945" s="820"/>
      <c r="S15945" s="820"/>
      <c r="T15945" s="820"/>
      <c r="U15945" s="820"/>
      <c r="V15945" s="820"/>
      <c r="W15945" s="820"/>
      <c r="X15945" s="820"/>
      <c r="Y15945" s="820"/>
      <c r="Z15945" s="820"/>
    </row>
    <row r="15946" spans="7:26">
      <c r="G15946" s="826"/>
      <c r="H15946" s="820"/>
      <c r="J15946" s="820"/>
      <c r="K15946" s="820"/>
      <c r="L15946" s="820"/>
      <c r="M15946" s="820"/>
      <c r="N15946" s="820"/>
      <c r="O15946" s="820"/>
      <c r="P15946" s="820"/>
      <c r="Q15946" s="820"/>
      <c r="R15946" s="820"/>
      <c r="S15946" s="820"/>
      <c r="T15946" s="820"/>
      <c r="U15946" s="820"/>
      <c r="V15946" s="820"/>
      <c r="W15946" s="820"/>
      <c r="X15946" s="820"/>
      <c r="Y15946" s="820"/>
      <c r="Z15946" s="820"/>
    </row>
    <row r="15947" spans="7:26">
      <c r="G15947" s="826"/>
      <c r="H15947" s="820"/>
      <c r="J15947" s="820"/>
      <c r="K15947" s="820"/>
      <c r="L15947" s="820"/>
      <c r="M15947" s="820"/>
      <c r="N15947" s="820"/>
      <c r="O15947" s="820"/>
      <c r="P15947" s="820"/>
      <c r="Q15947" s="820"/>
      <c r="R15947" s="820"/>
      <c r="S15947" s="820"/>
      <c r="T15947" s="820"/>
      <c r="U15947" s="820"/>
      <c r="V15947" s="820"/>
      <c r="W15947" s="820"/>
      <c r="X15947" s="820"/>
      <c r="Y15947" s="820"/>
      <c r="Z15947" s="820"/>
    </row>
    <row r="15948" spans="7:26">
      <c r="G15948" s="826"/>
      <c r="H15948" s="820"/>
      <c r="J15948" s="820"/>
      <c r="K15948" s="820"/>
      <c r="L15948" s="820"/>
      <c r="M15948" s="820"/>
      <c r="N15948" s="820"/>
      <c r="O15948" s="820"/>
      <c r="P15948" s="820"/>
      <c r="Q15948" s="820"/>
      <c r="R15948" s="820"/>
      <c r="S15948" s="820"/>
      <c r="T15948" s="820"/>
      <c r="U15948" s="820"/>
      <c r="V15948" s="820"/>
      <c r="W15948" s="820"/>
      <c r="X15948" s="820"/>
      <c r="Y15948" s="820"/>
      <c r="Z15948" s="820"/>
    </row>
    <row r="15949" spans="7:26">
      <c r="G15949" s="826"/>
      <c r="H15949" s="820"/>
      <c r="J15949" s="820"/>
      <c r="K15949" s="820"/>
      <c r="L15949" s="820"/>
      <c r="M15949" s="820"/>
      <c r="N15949" s="820"/>
      <c r="O15949" s="820"/>
      <c r="P15949" s="820"/>
      <c r="Q15949" s="820"/>
      <c r="R15949" s="820"/>
      <c r="S15949" s="820"/>
      <c r="T15949" s="820"/>
      <c r="U15949" s="820"/>
      <c r="V15949" s="820"/>
      <c r="W15949" s="820"/>
      <c r="X15949" s="820"/>
      <c r="Y15949" s="820"/>
      <c r="Z15949" s="820"/>
    </row>
    <row r="15950" spans="7:26">
      <c r="G15950" s="826"/>
      <c r="H15950" s="820"/>
      <c r="J15950" s="820"/>
      <c r="K15950" s="820"/>
      <c r="L15950" s="820"/>
      <c r="M15950" s="820"/>
      <c r="N15950" s="820"/>
      <c r="O15950" s="820"/>
      <c r="P15950" s="820"/>
      <c r="Q15950" s="820"/>
      <c r="R15950" s="820"/>
      <c r="S15950" s="820"/>
      <c r="T15950" s="820"/>
      <c r="U15950" s="820"/>
      <c r="V15950" s="820"/>
      <c r="W15950" s="820"/>
      <c r="X15950" s="820"/>
      <c r="Y15950" s="820"/>
      <c r="Z15950" s="820"/>
    </row>
    <row r="15951" spans="7:26">
      <c r="G15951" s="826"/>
      <c r="H15951" s="820"/>
      <c r="J15951" s="820"/>
      <c r="K15951" s="820"/>
      <c r="L15951" s="820"/>
      <c r="M15951" s="820"/>
      <c r="N15951" s="820"/>
      <c r="O15951" s="820"/>
      <c r="P15951" s="820"/>
      <c r="Q15951" s="820"/>
      <c r="R15951" s="820"/>
      <c r="S15951" s="820"/>
      <c r="T15951" s="820"/>
      <c r="U15951" s="820"/>
      <c r="V15951" s="820"/>
      <c r="W15951" s="820"/>
      <c r="X15951" s="820"/>
      <c r="Y15951" s="820"/>
      <c r="Z15951" s="820"/>
    </row>
    <row r="15952" spans="7:26">
      <c r="G15952" s="826"/>
      <c r="H15952" s="820"/>
      <c r="J15952" s="820"/>
      <c r="K15952" s="820"/>
      <c r="L15952" s="820"/>
      <c r="M15952" s="820"/>
      <c r="N15952" s="820"/>
      <c r="O15952" s="820"/>
      <c r="P15952" s="820"/>
      <c r="Q15952" s="820"/>
      <c r="R15952" s="820"/>
      <c r="S15952" s="820"/>
      <c r="T15952" s="820"/>
      <c r="U15952" s="820"/>
      <c r="V15952" s="820"/>
      <c r="W15952" s="820"/>
      <c r="X15952" s="820"/>
      <c r="Y15952" s="820"/>
      <c r="Z15952" s="820"/>
    </row>
    <row r="15953" spans="7:26">
      <c r="G15953" s="826"/>
      <c r="H15953" s="820"/>
      <c r="J15953" s="820"/>
      <c r="K15953" s="820"/>
      <c r="L15953" s="820"/>
      <c r="M15953" s="820"/>
      <c r="N15953" s="820"/>
      <c r="O15953" s="820"/>
      <c r="P15953" s="820"/>
      <c r="Q15953" s="820"/>
      <c r="R15953" s="820"/>
      <c r="S15953" s="820"/>
      <c r="T15953" s="820"/>
      <c r="U15953" s="820"/>
      <c r="V15953" s="820"/>
      <c r="W15953" s="820"/>
      <c r="X15953" s="820"/>
      <c r="Y15953" s="820"/>
      <c r="Z15953" s="820"/>
    </row>
    <row r="15954" spans="7:26">
      <c r="G15954" s="826"/>
      <c r="H15954" s="820"/>
      <c r="J15954" s="820"/>
      <c r="K15954" s="820"/>
      <c r="L15954" s="820"/>
      <c r="M15954" s="820"/>
      <c r="N15954" s="820"/>
      <c r="O15954" s="820"/>
      <c r="P15954" s="820"/>
      <c r="Q15954" s="820"/>
      <c r="R15954" s="820"/>
      <c r="S15954" s="820"/>
      <c r="T15954" s="820"/>
      <c r="U15954" s="820"/>
      <c r="V15954" s="820"/>
      <c r="W15954" s="820"/>
      <c r="X15954" s="820"/>
      <c r="Y15954" s="820"/>
      <c r="Z15954" s="820"/>
    </row>
    <row r="15955" spans="7:26">
      <c r="G15955" s="826"/>
      <c r="H15955" s="820"/>
      <c r="J15955" s="820"/>
      <c r="K15955" s="820"/>
      <c r="L15955" s="820"/>
      <c r="M15955" s="820"/>
      <c r="N15955" s="820"/>
      <c r="O15955" s="820"/>
      <c r="P15955" s="820"/>
      <c r="Q15955" s="820"/>
      <c r="R15955" s="820"/>
      <c r="S15955" s="820"/>
      <c r="T15955" s="820"/>
      <c r="U15955" s="820"/>
      <c r="V15955" s="820"/>
      <c r="W15955" s="820"/>
      <c r="X15955" s="820"/>
      <c r="Y15955" s="820"/>
      <c r="Z15955" s="820"/>
    </row>
    <row r="15956" spans="7:26">
      <c r="G15956" s="826"/>
      <c r="H15956" s="820"/>
      <c r="J15956" s="820"/>
      <c r="K15956" s="820"/>
      <c r="L15956" s="820"/>
      <c r="M15956" s="820"/>
      <c r="N15956" s="820"/>
      <c r="O15956" s="820"/>
      <c r="P15956" s="820"/>
      <c r="Q15956" s="820"/>
      <c r="R15956" s="820"/>
      <c r="S15956" s="820"/>
      <c r="T15956" s="820"/>
      <c r="U15956" s="820"/>
      <c r="V15956" s="820"/>
      <c r="W15956" s="820"/>
      <c r="X15956" s="820"/>
      <c r="Y15956" s="820"/>
      <c r="Z15956" s="820"/>
    </row>
    <row r="15957" spans="7:26">
      <c r="G15957" s="826"/>
      <c r="H15957" s="820"/>
      <c r="J15957" s="820"/>
      <c r="K15957" s="820"/>
      <c r="L15957" s="820"/>
      <c r="M15957" s="820"/>
      <c r="N15957" s="820"/>
      <c r="O15957" s="820"/>
      <c r="P15957" s="820"/>
      <c r="Q15957" s="820"/>
      <c r="R15957" s="820"/>
      <c r="S15957" s="820"/>
      <c r="T15957" s="820"/>
      <c r="U15957" s="820"/>
      <c r="V15957" s="820"/>
      <c r="W15957" s="820"/>
      <c r="X15957" s="820"/>
      <c r="Y15957" s="820"/>
      <c r="Z15957" s="820"/>
    </row>
    <row r="15958" spans="7:26">
      <c r="G15958" s="826"/>
      <c r="H15958" s="820"/>
      <c r="J15958" s="820"/>
      <c r="K15958" s="820"/>
      <c r="L15958" s="820"/>
      <c r="M15958" s="820"/>
      <c r="N15958" s="820"/>
      <c r="O15958" s="820"/>
      <c r="P15958" s="820"/>
      <c r="Q15958" s="820"/>
      <c r="R15958" s="820"/>
      <c r="S15958" s="820"/>
      <c r="T15958" s="820"/>
      <c r="U15958" s="820"/>
      <c r="V15958" s="820"/>
      <c r="W15958" s="820"/>
      <c r="X15958" s="820"/>
      <c r="Y15958" s="820"/>
      <c r="Z15958" s="820"/>
    </row>
    <row r="15959" spans="7:26">
      <c r="G15959" s="826"/>
      <c r="H15959" s="820"/>
      <c r="J15959" s="820"/>
      <c r="K15959" s="820"/>
      <c r="L15959" s="820"/>
      <c r="M15959" s="820"/>
      <c r="N15959" s="820"/>
      <c r="O15959" s="820"/>
      <c r="P15959" s="820"/>
      <c r="Q15959" s="820"/>
      <c r="R15959" s="820"/>
      <c r="S15959" s="820"/>
      <c r="T15959" s="820"/>
      <c r="U15959" s="820"/>
      <c r="V15959" s="820"/>
      <c r="W15959" s="820"/>
      <c r="X15959" s="820"/>
      <c r="Y15959" s="820"/>
      <c r="Z15959" s="820"/>
    </row>
    <row r="15960" spans="7:26">
      <c r="G15960" s="826"/>
      <c r="H15960" s="820"/>
      <c r="J15960" s="820"/>
      <c r="K15960" s="820"/>
      <c r="L15960" s="820"/>
      <c r="M15960" s="820"/>
      <c r="N15960" s="820"/>
      <c r="O15960" s="820"/>
      <c r="P15960" s="820"/>
      <c r="Q15960" s="820"/>
      <c r="R15960" s="820"/>
      <c r="S15960" s="820"/>
      <c r="T15960" s="820"/>
      <c r="U15960" s="820"/>
      <c r="V15960" s="820"/>
      <c r="W15960" s="820"/>
      <c r="X15960" s="820"/>
      <c r="Y15960" s="820"/>
      <c r="Z15960" s="820"/>
    </row>
    <row r="15961" spans="7:26">
      <c r="G15961" s="826"/>
      <c r="H15961" s="820"/>
      <c r="J15961" s="820"/>
      <c r="K15961" s="820"/>
      <c r="L15961" s="820"/>
      <c r="M15961" s="820"/>
      <c r="N15961" s="820"/>
      <c r="O15961" s="820"/>
      <c r="P15961" s="820"/>
      <c r="Q15961" s="820"/>
      <c r="R15961" s="820"/>
      <c r="S15961" s="820"/>
      <c r="T15961" s="820"/>
      <c r="U15961" s="820"/>
      <c r="V15961" s="820"/>
      <c r="W15961" s="820"/>
      <c r="X15961" s="820"/>
      <c r="Y15961" s="820"/>
      <c r="Z15961" s="820"/>
    </row>
    <row r="15962" spans="7:26">
      <c r="G15962" s="826"/>
      <c r="H15962" s="820"/>
      <c r="J15962" s="820"/>
      <c r="K15962" s="820"/>
      <c r="L15962" s="820"/>
      <c r="M15962" s="820"/>
      <c r="N15962" s="820"/>
      <c r="O15962" s="820"/>
      <c r="P15962" s="820"/>
      <c r="Q15962" s="820"/>
      <c r="R15962" s="820"/>
      <c r="S15962" s="820"/>
      <c r="T15962" s="820"/>
      <c r="U15962" s="820"/>
      <c r="V15962" s="820"/>
      <c r="W15962" s="820"/>
      <c r="X15962" s="820"/>
      <c r="Y15962" s="820"/>
      <c r="Z15962" s="820"/>
    </row>
    <row r="15963" spans="7:26">
      <c r="G15963" s="826"/>
      <c r="H15963" s="820"/>
      <c r="J15963" s="820"/>
      <c r="K15963" s="820"/>
      <c r="L15963" s="820"/>
      <c r="M15963" s="820"/>
      <c r="N15963" s="820"/>
      <c r="O15963" s="820"/>
      <c r="P15963" s="820"/>
      <c r="Q15963" s="820"/>
      <c r="R15963" s="820"/>
      <c r="S15963" s="820"/>
      <c r="T15963" s="820"/>
      <c r="U15963" s="820"/>
      <c r="V15963" s="820"/>
      <c r="W15963" s="820"/>
      <c r="X15963" s="820"/>
      <c r="Y15963" s="820"/>
      <c r="Z15963" s="820"/>
    </row>
    <row r="15964" spans="7:26">
      <c r="G15964" s="826"/>
      <c r="H15964" s="820"/>
      <c r="J15964" s="820"/>
      <c r="K15964" s="820"/>
      <c r="L15964" s="820"/>
      <c r="M15964" s="820"/>
      <c r="N15964" s="820"/>
      <c r="O15964" s="820"/>
      <c r="P15964" s="820"/>
      <c r="Q15964" s="820"/>
      <c r="R15964" s="820"/>
      <c r="S15964" s="820"/>
      <c r="T15964" s="820"/>
      <c r="U15964" s="820"/>
      <c r="V15964" s="820"/>
      <c r="W15964" s="820"/>
      <c r="X15964" s="820"/>
      <c r="Y15964" s="820"/>
      <c r="Z15964" s="820"/>
    </row>
    <row r="15965" spans="7:26">
      <c r="G15965" s="826"/>
      <c r="H15965" s="820"/>
      <c r="J15965" s="820"/>
      <c r="K15965" s="820"/>
      <c r="L15965" s="820"/>
      <c r="M15965" s="820"/>
      <c r="N15965" s="820"/>
      <c r="O15965" s="820"/>
      <c r="P15965" s="820"/>
      <c r="Q15965" s="820"/>
      <c r="R15965" s="820"/>
      <c r="S15965" s="820"/>
      <c r="T15965" s="820"/>
      <c r="U15965" s="820"/>
      <c r="V15965" s="820"/>
      <c r="W15965" s="820"/>
      <c r="X15965" s="820"/>
      <c r="Y15965" s="820"/>
      <c r="Z15965" s="820"/>
    </row>
    <row r="15966" spans="7:26">
      <c r="G15966" s="826"/>
      <c r="H15966" s="820"/>
      <c r="J15966" s="820"/>
      <c r="K15966" s="820"/>
      <c r="L15966" s="820"/>
      <c r="M15966" s="820"/>
      <c r="N15966" s="820"/>
      <c r="O15966" s="820"/>
      <c r="P15966" s="820"/>
      <c r="Q15966" s="820"/>
      <c r="R15966" s="820"/>
      <c r="S15966" s="820"/>
      <c r="T15966" s="820"/>
      <c r="U15966" s="820"/>
      <c r="V15966" s="820"/>
      <c r="W15966" s="820"/>
      <c r="X15966" s="820"/>
      <c r="Y15966" s="820"/>
      <c r="Z15966" s="820"/>
    </row>
    <row r="15967" spans="7:26">
      <c r="G15967" s="826"/>
      <c r="H15967" s="820"/>
      <c r="J15967" s="820"/>
      <c r="K15967" s="820"/>
      <c r="L15967" s="820"/>
      <c r="M15967" s="820"/>
      <c r="N15967" s="820"/>
      <c r="O15967" s="820"/>
      <c r="P15967" s="820"/>
      <c r="Q15967" s="820"/>
      <c r="R15967" s="820"/>
      <c r="S15967" s="820"/>
      <c r="T15967" s="820"/>
      <c r="U15967" s="820"/>
      <c r="V15967" s="820"/>
      <c r="W15967" s="820"/>
      <c r="X15967" s="820"/>
      <c r="Y15967" s="820"/>
      <c r="Z15967" s="820"/>
    </row>
    <row r="15968" spans="7:26">
      <c r="G15968" s="826"/>
      <c r="H15968" s="820"/>
      <c r="J15968" s="820"/>
      <c r="K15968" s="820"/>
      <c r="L15968" s="820"/>
      <c r="M15968" s="820"/>
      <c r="N15968" s="820"/>
      <c r="O15968" s="820"/>
      <c r="P15968" s="820"/>
      <c r="Q15968" s="820"/>
      <c r="R15968" s="820"/>
      <c r="S15968" s="820"/>
      <c r="T15968" s="820"/>
      <c r="U15968" s="820"/>
      <c r="V15968" s="820"/>
      <c r="W15968" s="820"/>
      <c r="X15968" s="820"/>
      <c r="Y15968" s="820"/>
      <c r="Z15968" s="820"/>
    </row>
    <row r="15969" spans="7:26">
      <c r="G15969" s="826"/>
      <c r="H15969" s="820"/>
      <c r="J15969" s="820"/>
      <c r="K15969" s="820"/>
      <c r="L15969" s="820"/>
      <c r="M15969" s="820"/>
      <c r="N15969" s="820"/>
      <c r="O15969" s="820"/>
      <c r="P15969" s="820"/>
      <c r="Q15969" s="820"/>
      <c r="R15969" s="820"/>
      <c r="S15969" s="820"/>
      <c r="T15969" s="820"/>
      <c r="U15969" s="820"/>
      <c r="V15969" s="820"/>
      <c r="W15969" s="820"/>
      <c r="X15969" s="820"/>
      <c r="Y15969" s="820"/>
      <c r="Z15969" s="820"/>
    </row>
    <row r="15970" spans="7:26">
      <c r="G15970" s="826"/>
      <c r="H15970" s="820"/>
      <c r="J15970" s="820"/>
      <c r="K15970" s="820"/>
      <c r="L15970" s="820"/>
      <c r="M15970" s="820"/>
      <c r="N15970" s="820"/>
      <c r="O15970" s="820"/>
      <c r="P15970" s="820"/>
      <c r="Q15970" s="820"/>
      <c r="R15970" s="820"/>
      <c r="S15970" s="820"/>
      <c r="T15970" s="820"/>
      <c r="U15970" s="820"/>
      <c r="V15970" s="820"/>
      <c r="W15970" s="820"/>
      <c r="X15970" s="820"/>
      <c r="Y15970" s="820"/>
      <c r="Z15970" s="820"/>
    </row>
    <row r="15971" spans="7:26">
      <c r="G15971" s="826"/>
      <c r="H15971" s="820"/>
      <c r="J15971" s="820"/>
      <c r="K15971" s="820"/>
      <c r="L15971" s="820"/>
      <c r="M15971" s="820"/>
      <c r="N15971" s="820"/>
      <c r="O15971" s="820"/>
      <c r="P15971" s="820"/>
      <c r="Q15971" s="820"/>
      <c r="R15971" s="820"/>
      <c r="S15971" s="820"/>
      <c r="T15971" s="820"/>
      <c r="U15971" s="820"/>
      <c r="V15971" s="820"/>
      <c r="W15971" s="820"/>
      <c r="X15971" s="820"/>
      <c r="Y15971" s="820"/>
      <c r="Z15971" s="820"/>
    </row>
    <row r="15972" spans="7:26">
      <c r="G15972" s="826"/>
      <c r="H15972" s="820"/>
      <c r="J15972" s="820"/>
      <c r="K15972" s="820"/>
      <c r="L15972" s="820"/>
      <c r="M15972" s="820"/>
      <c r="N15972" s="820"/>
      <c r="O15972" s="820"/>
      <c r="P15972" s="820"/>
      <c r="Q15972" s="820"/>
      <c r="R15972" s="820"/>
      <c r="S15972" s="820"/>
      <c r="T15972" s="820"/>
      <c r="U15972" s="820"/>
      <c r="V15972" s="820"/>
      <c r="W15972" s="820"/>
      <c r="X15972" s="820"/>
      <c r="Y15972" s="820"/>
      <c r="Z15972" s="820"/>
    </row>
    <row r="15973" spans="7:26">
      <c r="G15973" s="826"/>
      <c r="H15973" s="820"/>
      <c r="J15973" s="820"/>
      <c r="K15973" s="820"/>
      <c r="L15973" s="820"/>
      <c r="M15973" s="820"/>
      <c r="N15973" s="820"/>
      <c r="O15973" s="820"/>
      <c r="P15973" s="820"/>
      <c r="Q15973" s="820"/>
      <c r="R15973" s="820"/>
      <c r="S15973" s="820"/>
      <c r="T15973" s="820"/>
      <c r="U15973" s="820"/>
      <c r="V15973" s="820"/>
      <c r="W15973" s="820"/>
      <c r="X15973" s="820"/>
      <c r="Y15973" s="820"/>
      <c r="Z15973" s="820"/>
    </row>
    <row r="15974" spans="7:26">
      <c r="G15974" s="826"/>
      <c r="H15974" s="820"/>
      <c r="J15974" s="820"/>
      <c r="K15974" s="820"/>
      <c r="L15974" s="820"/>
      <c r="M15974" s="820"/>
      <c r="N15974" s="820"/>
      <c r="O15974" s="820"/>
      <c r="P15974" s="820"/>
      <c r="Q15974" s="820"/>
      <c r="R15974" s="820"/>
      <c r="S15974" s="820"/>
      <c r="T15974" s="820"/>
      <c r="U15974" s="820"/>
      <c r="V15974" s="820"/>
      <c r="W15974" s="820"/>
      <c r="X15974" s="820"/>
      <c r="Y15974" s="820"/>
      <c r="Z15974" s="820"/>
    </row>
    <row r="15975" spans="7:26">
      <c r="G15975" s="826"/>
      <c r="H15975" s="820"/>
      <c r="J15975" s="820"/>
      <c r="K15975" s="820"/>
      <c r="L15975" s="820"/>
      <c r="M15975" s="820"/>
      <c r="N15975" s="820"/>
      <c r="O15975" s="820"/>
      <c r="P15975" s="820"/>
      <c r="Q15975" s="820"/>
      <c r="R15975" s="820"/>
      <c r="S15975" s="820"/>
      <c r="T15975" s="820"/>
      <c r="U15975" s="820"/>
      <c r="V15975" s="820"/>
      <c r="W15975" s="820"/>
      <c r="X15975" s="820"/>
      <c r="Y15975" s="820"/>
      <c r="Z15975" s="820"/>
    </row>
    <row r="15976" spans="7:26">
      <c r="G15976" s="826"/>
      <c r="H15976" s="820"/>
      <c r="J15976" s="820"/>
      <c r="K15976" s="820"/>
      <c r="L15976" s="820"/>
      <c r="M15976" s="820"/>
      <c r="N15976" s="820"/>
      <c r="O15976" s="820"/>
      <c r="P15976" s="820"/>
      <c r="Q15976" s="820"/>
      <c r="R15976" s="820"/>
      <c r="S15976" s="820"/>
      <c r="T15976" s="820"/>
      <c r="U15976" s="820"/>
      <c r="V15976" s="820"/>
      <c r="W15976" s="820"/>
      <c r="X15976" s="820"/>
      <c r="Y15976" s="820"/>
      <c r="Z15976" s="820"/>
    </row>
    <row r="15977" spans="7:26">
      <c r="G15977" s="826"/>
      <c r="H15977" s="820"/>
      <c r="J15977" s="820"/>
      <c r="K15977" s="820"/>
      <c r="L15977" s="820"/>
      <c r="M15977" s="820"/>
      <c r="N15977" s="820"/>
      <c r="O15977" s="820"/>
      <c r="P15977" s="820"/>
      <c r="Q15977" s="820"/>
      <c r="R15977" s="820"/>
      <c r="S15977" s="820"/>
      <c r="T15977" s="820"/>
      <c r="U15977" s="820"/>
      <c r="V15977" s="820"/>
      <c r="W15977" s="820"/>
      <c r="X15977" s="820"/>
      <c r="Y15977" s="820"/>
      <c r="Z15977" s="820"/>
    </row>
    <row r="15978" spans="7:26">
      <c r="G15978" s="826"/>
      <c r="H15978" s="820"/>
      <c r="J15978" s="820"/>
      <c r="K15978" s="820"/>
      <c r="L15978" s="820"/>
      <c r="M15978" s="820"/>
      <c r="N15978" s="820"/>
      <c r="O15978" s="820"/>
      <c r="P15978" s="820"/>
      <c r="Q15978" s="820"/>
      <c r="R15978" s="820"/>
      <c r="S15978" s="820"/>
      <c r="T15978" s="820"/>
      <c r="U15978" s="820"/>
      <c r="V15978" s="820"/>
      <c r="W15978" s="820"/>
      <c r="X15978" s="820"/>
      <c r="Y15978" s="820"/>
      <c r="Z15978" s="820"/>
    </row>
    <row r="15979" spans="7:26">
      <c r="G15979" s="826"/>
      <c r="H15979" s="820"/>
      <c r="J15979" s="820"/>
      <c r="K15979" s="820"/>
      <c r="L15979" s="820"/>
      <c r="M15979" s="820"/>
      <c r="N15979" s="820"/>
      <c r="O15979" s="820"/>
      <c r="P15979" s="820"/>
      <c r="Q15979" s="820"/>
      <c r="R15979" s="820"/>
      <c r="S15979" s="820"/>
      <c r="T15979" s="820"/>
      <c r="U15979" s="820"/>
      <c r="V15979" s="820"/>
      <c r="W15979" s="820"/>
      <c r="X15979" s="820"/>
      <c r="Y15979" s="820"/>
      <c r="Z15979" s="820"/>
    </row>
    <row r="15980" spans="7:26">
      <c r="G15980" s="826"/>
      <c r="H15980" s="820"/>
      <c r="J15980" s="820"/>
      <c r="K15980" s="820"/>
      <c r="L15980" s="820"/>
      <c r="M15980" s="820"/>
      <c r="N15980" s="820"/>
      <c r="O15980" s="820"/>
      <c r="P15980" s="820"/>
      <c r="Q15980" s="820"/>
      <c r="R15980" s="820"/>
      <c r="S15980" s="820"/>
      <c r="T15980" s="820"/>
      <c r="U15980" s="820"/>
      <c r="V15980" s="820"/>
      <c r="W15980" s="820"/>
      <c r="X15980" s="820"/>
      <c r="Y15980" s="820"/>
      <c r="Z15980" s="820"/>
    </row>
    <row r="15981" spans="7:26">
      <c r="G15981" s="826"/>
      <c r="H15981" s="820"/>
      <c r="J15981" s="820"/>
      <c r="K15981" s="820"/>
      <c r="L15981" s="820"/>
      <c r="M15981" s="820"/>
      <c r="N15981" s="820"/>
      <c r="O15981" s="820"/>
      <c r="P15981" s="820"/>
      <c r="Q15981" s="820"/>
      <c r="R15981" s="820"/>
      <c r="S15981" s="820"/>
      <c r="T15981" s="820"/>
      <c r="U15981" s="820"/>
      <c r="V15981" s="820"/>
      <c r="W15981" s="820"/>
      <c r="X15981" s="820"/>
      <c r="Y15981" s="820"/>
      <c r="Z15981" s="820"/>
    </row>
    <row r="15982" spans="7:26">
      <c r="G15982" s="826"/>
      <c r="H15982" s="820"/>
      <c r="J15982" s="820"/>
      <c r="K15982" s="820"/>
      <c r="L15982" s="820"/>
      <c r="M15982" s="820"/>
      <c r="N15982" s="820"/>
      <c r="O15982" s="820"/>
      <c r="P15982" s="820"/>
      <c r="Q15982" s="820"/>
      <c r="R15982" s="820"/>
      <c r="S15982" s="820"/>
      <c r="T15982" s="820"/>
      <c r="U15982" s="820"/>
      <c r="V15982" s="820"/>
      <c r="W15982" s="820"/>
      <c r="X15982" s="820"/>
      <c r="Y15982" s="820"/>
      <c r="Z15982" s="820"/>
    </row>
    <row r="15983" spans="7:26">
      <c r="G15983" s="826"/>
      <c r="H15983" s="820"/>
      <c r="J15983" s="820"/>
      <c r="K15983" s="820"/>
      <c r="L15983" s="820"/>
      <c r="M15983" s="820"/>
      <c r="N15983" s="820"/>
      <c r="O15983" s="820"/>
      <c r="P15983" s="820"/>
      <c r="Q15983" s="820"/>
      <c r="R15983" s="820"/>
      <c r="S15983" s="820"/>
      <c r="T15983" s="820"/>
      <c r="U15983" s="820"/>
      <c r="V15983" s="820"/>
      <c r="W15983" s="820"/>
      <c r="X15983" s="820"/>
      <c r="Y15983" s="820"/>
      <c r="Z15983" s="820"/>
    </row>
    <row r="15984" spans="7:26">
      <c r="G15984" s="826"/>
      <c r="H15984" s="820"/>
      <c r="J15984" s="820"/>
      <c r="K15984" s="820"/>
      <c r="L15984" s="820"/>
      <c r="M15984" s="820"/>
      <c r="N15984" s="820"/>
      <c r="O15984" s="820"/>
      <c r="P15984" s="820"/>
      <c r="Q15984" s="820"/>
      <c r="R15984" s="820"/>
      <c r="S15984" s="820"/>
      <c r="T15984" s="820"/>
      <c r="U15984" s="820"/>
      <c r="V15984" s="820"/>
      <c r="W15984" s="820"/>
      <c r="X15984" s="820"/>
      <c r="Y15984" s="820"/>
      <c r="Z15984" s="820"/>
    </row>
    <row r="15985" spans="7:26">
      <c r="G15985" s="826"/>
      <c r="H15985" s="820"/>
      <c r="J15985" s="820"/>
      <c r="K15985" s="820"/>
      <c r="L15985" s="820"/>
      <c r="M15985" s="820"/>
      <c r="N15985" s="820"/>
      <c r="O15985" s="820"/>
      <c r="P15985" s="820"/>
      <c r="Q15985" s="820"/>
      <c r="R15985" s="820"/>
      <c r="S15985" s="820"/>
      <c r="T15985" s="820"/>
      <c r="U15985" s="820"/>
      <c r="V15985" s="820"/>
      <c r="W15985" s="820"/>
      <c r="X15985" s="820"/>
      <c r="Y15985" s="820"/>
      <c r="Z15985" s="820"/>
    </row>
    <row r="15986" spans="7:26">
      <c r="G15986" s="826"/>
      <c r="H15986" s="820"/>
      <c r="J15986" s="820"/>
      <c r="K15986" s="820"/>
      <c r="L15986" s="820"/>
      <c r="M15986" s="820"/>
      <c r="N15986" s="820"/>
      <c r="O15986" s="820"/>
      <c r="P15986" s="820"/>
      <c r="Q15986" s="820"/>
      <c r="R15986" s="820"/>
      <c r="S15986" s="820"/>
      <c r="T15986" s="820"/>
      <c r="U15986" s="820"/>
      <c r="V15986" s="820"/>
      <c r="W15986" s="820"/>
      <c r="X15986" s="820"/>
      <c r="Y15986" s="820"/>
      <c r="Z15986" s="820"/>
    </row>
    <row r="15987" spans="7:26">
      <c r="G15987" s="826"/>
      <c r="H15987" s="820"/>
      <c r="J15987" s="820"/>
      <c r="K15987" s="820"/>
      <c r="L15987" s="820"/>
      <c r="M15987" s="820"/>
      <c r="N15987" s="820"/>
      <c r="O15987" s="820"/>
      <c r="P15987" s="820"/>
      <c r="Q15987" s="820"/>
      <c r="R15987" s="820"/>
      <c r="S15987" s="820"/>
      <c r="T15987" s="820"/>
      <c r="U15987" s="820"/>
      <c r="V15987" s="820"/>
      <c r="W15987" s="820"/>
      <c r="X15987" s="820"/>
      <c r="Y15987" s="820"/>
      <c r="Z15987" s="820"/>
    </row>
    <row r="15988" spans="7:26">
      <c r="G15988" s="826"/>
      <c r="H15988" s="820"/>
      <c r="J15988" s="820"/>
      <c r="K15988" s="820"/>
      <c r="L15988" s="820"/>
      <c r="M15988" s="820"/>
      <c r="N15988" s="820"/>
      <c r="O15988" s="820"/>
      <c r="P15988" s="820"/>
      <c r="Q15988" s="820"/>
      <c r="R15988" s="820"/>
      <c r="S15988" s="820"/>
      <c r="T15988" s="820"/>
      <c r="U15988" s="820"/>
      <c r="V15988" s="820"/>
      <c r="W15988" s="820"/>
      <c r="X15988" s="820"/>
      <c r="Y15988" s="820"/>
      <c r="Z15988" s="820"/>
    </row>
    <row r="15989" spans="7:26">
      <c r="G15989" s="826"/>
      <c r="H15989" s="820"/>
      <c r="J15989" s="820"/>
      <c r="K15989" s="820"/>
      <c r="L15989" s="820"/>
      <c r="M15989" s="820"/>
      <c r="N15989" s="820"/>
      <c r="O15989" s="820"/>
      <c r="P15989" s="820"/>
      <c r="Q15989" s="820"/>
      <c r="R15989" s="820"/>
      <c r="S15989" s="820"/>
      <c r="T15989" s="820"/>
      <c r="U15989" s="820"/>
      <c r="V15989" s="820"/>
      <c r="W15989" s="820"/>
      <c r="X15989" s="820"/>
      <c r="Y15989" s="820"/>
      <c r="Z15989" s="820"/>
    </row>
    <row r="15990" spans="7:26">
      <c r="G15990" s="826"/>
      <c r="H15990" s="820"/>
      <c r="J15990" s="820"/>
      <c r="K15990" s="820"/>
      <c r="L15990" s="820"/>
      <c r="M15990" s="820"/>
      <c r="N15990" s="820"/>
      <c r="O15990" s="820"/>
      <c r="P15990" s="820"/>
      <c r="Q15990" s="820"/>
      <c r="R15990" s="820"/>
      <c r="S15990" s="820"/>
      <c r="T15990" s="820"/>
      <c r="U15990" s="820"/>
      <c r="V15990" s="820"/>
      <c r="W15990" s="820"/>
      <c r="X15990" s="820"/>
      <c r="Y15990" s="820"/>
      <c r="Z15990" s="820"/>
    </row>
    <row r="15991" spans="7:26">
      <c r="G15991" s="826"/>
      <c r="H15991" s="820"/>
      <c r="J15991" s="820"/>
      <c r="K15991" s="820"/>
      <c r="L15991" s="820"/>
      <c r="M15991" s="820"/>
      <c r="N15991" s="820"/>
      <c r="O15991" s="820"/>
      <c r="P15991" s="820"/>
      <c r="Q15991" s="820"/>
      <c r="R15991" s="820"/>
      <c r="S15991" s="820"/>
      <c r="T15991" s="820"/>
      <c r="U15991" s="820"/>
      <c r="V15991" s="820"/>
      <c r="W15991" s="820"/>
      <c r="X15991" s="820"/>
      <c r="Y15991" s="820"/>
      <c r="Z15991" s="820"/>
    </row>
    <row r="15992" spans="7:26">
      <c r="G15992" s="826"/>
      <c r="H15992" s="820"/>
      <c r="J15992" s="820"/>
      <c r="K15992" s="820"/>
      <c r="L15992" s="820"/>
      <c r="M15992" s="820"/>
      <c r="N15992" s="820"/>
      <c r="O15992" s="820"/>
      <c r="P15992" s="820"/>
      <c r="Q15992" s="820"/>
      <c r="R15992" s="820"/>
      <c r="S15992" s="820"/>
      <c r="T15992" s="820"/>
      <c r="U15992" s="820"/>
      <c r="V15992" s="820"/>
      <c r="W15992" s="820"/>
      <c r="X15992" s="820"/>
      <c r="Y15992" s="820"/>
      <c r="Z15992" s="820"/>
    </row>
    <row r="15993" spans="7:26">
      <c r="G15993" s="826"/>
      <c r="H15993" s="820"/>
      <c r="J15993" s="820"/>
      <c r="K15993" s="820"/>
      <c r="L15993" s="820"/>
      <c r="M15993" s="820"/>
      <c r="N15993" s="820"/>
      <c r="O15993" s="820"/>
      <c r="P15993" s="820"/>
      <c r="Q15993" s="820"/>
      <c r="R15993" s="820"/>
      <c r="S15993" s="820"/>
      <c r="T15993" s="820"/>
      <c r="U15993" s="820"/>
      <c r="V15993" s="820"/>
      <c r="W15993" s="820"/>
      <c r="X15993" s="820"/>
      <c r="Y15993" s="820"/>
      <c r="Z15993" s="820"/>
    </row>
    <row r="15994" spans="7:26">
      <c r="G15994" s="826"/>
      <c r="H15994" s="820"/>
      <c r="J15994" s="820"/>
      <c r="K15994" s="820"/>
      <c r="L15994" s="820"/>
      <c r="M15994" s="820"/>
      <c r="N15994" s="820"/>
      <c r="O15994" s="820"/>
      <c r="P15994" s="820"/>
      <c r="Q15994" s="820"/>
      <c r="R15994" s="820"/>
      <c r="S15994" s="820"/>
      <c r="T15994" s="820"/>
      <c r="U15994" s="820"/>
      <c r="V15994" s="820"/>
      <c r="W15994" s="820"/>
      <c r="X15994" s="820"/>
      <c r="Y15994" s="820"/>
      <c r="Z15994" s="820"/>
    </row>
    <row r="15995" spans="7:26">
      <c r="G15995" s="826"/>
      <c r="H15995" s="820"/>
      <c r="J15995" s="820"/>
      <c r="K15995" s="820"/>
      <c r="L15995" s="820"/>
      <c r="M15995" s="820"/>
      <c r="N15995" s="820"/>
      <c r="O15995" s="820"/>
      <c r="P15995" s="820"/>
      <c r="Q15995" s="820"/>
      <c r="R15995" s="820"/>
      <c r="S15995" s="820"/>
      <c r="T15995" s="820"/>
      <c r="U15995" s="820"/>
      <c r="V15995" s="820"/>
      <c r="W15995" s="820"/>
      <c r="X15995" s="820"/>
      <c r="Y15995" s="820"/>
      <c r="Z15995" s="820"/>
    </row>
    <row r="15996" spans="7:26">
      <c r="G15996" s="826"/>
      <c r="H15996" s="820"/>
      <c r="J15996" s="820"/>
      <c r="K15996" s="820"/>
      <c r="L15996" s="820"/>
      <c r="M15996" s="820"/>
      <c r="N15996" s="820"/>
      <c r="O15996" s="820"/>
      <c r="P15996" s="820"/>
      <c r="Q15996" s="820"/>
      <c r="R15996" s="820"/>
      <c r="S15996" s="820"/>
      <c r="T15996" s="820"/>
      <c r="U15996" s="820"/>
      <c r="V15996" s="820"/>
      <c r="W15996" s="820"/>
      <c r="X15996" s="820"/>
      <c r="Y15996" s="820"/>
      <c r="Z15996" s="820"/>
    </row>
    <row r="15997" spans="7:26">
      <c r="G15997" s="826"/>
      <c r="H15997" s="820"/>
      <c r="J15997" s="820"/>
      <c r="K15997" s="820"/>
      <c r="L15997" s="820"/>
      <c r="M15997" s="820"/>
      <c r="N15997" s="820"/>
      <c r="O15997" s="820"/>
      <c r="P15997" s="820"/>
      <c r="Q15997" s="820"/>
      <c r="R15997" s="820"/>
      <c r="S15997" s="820"/>
      <c r="T15997" s="820"/>
      <c r="U15997" s="820"/>
      <c r="V15997" s="820"/>
      <c r="W15997" s="820"/>
      <c r="X15997" s="820"/>
      <c r="Y15997" s="820"/>
      <c r="Z15997" s="820"/>
    </row>
    <row r="15998" spans="7:26">
      <c r="G15998" s="826"/>
      <c r="H15998" s="820"/>
      <c r="J15998" s="820"/>
      <c r="K15998" s="820"/>
      <c r="L15998" s="820"/>
      <c r="M15998" s="820"/>
      <c r="N15998" s="820"/>
      <c r="O15998" s="820"/>
      <c r="P15998" s="820"/>
      <c r="Q15998" s="820"/>
      <c r="R15998" s="820"/>
      <c r="S15998" s="820"/>
      <c r="T15998" s="820"/>
      <c r="U15998" s="820"/>
      <c r="V15998" s="820"/>
      <c r="W15998" s="820"/>
      <c r="X15998" s="820"/>
      <c r="Y15998" s="820"/>
      <c r="Z15998" s="820"/>
    </row>
    <row r="15999" spans="7:26">
      <c r="G15999" s="826"/>
      <c r="H15999" s="820"/>
      <c r="J15999" s="820"/>
      <c r="K15999" s="820"/>
      <c r="L15999" s="820"/>
      <c r="M15999" s="820"/>
      <c r="N15999" s="820"/>
      <c r="O15999" s="820"/>
      <c r="P15999" s="820"/>
      <c r="Q15999" s="820"/>
      <c r="R15999" s="820"/>
      <c r="S15999" s="820"/>
      <c r="T15999" s="820"/>
      <c r="U15999" s="820"/>
      <c r="V15999" s="820"/>
      <c r="W15999" s="820"/>
      <c r="X15999" s="820"/>
      <c r="Y15999" s="820"/>
      <c r="Z15999" s="820"/>
    </row>
    <row r="16000" spans="7:26">
      <c r="G16000" s="826"/>
      <c r="H16000" s="820"/>
      <c r="J16000" s="820"/>
      <c r="K16000" s="820"/>
      <c r="L16000" s="820"/>
      <c r="M16000" s="820"/>
      <c r="N16000" s="820"/>
      <c r="O16000" s="820"/>
      <c r="P16000" s="820"/>
      <c r="Q16000" s="820"/>
      <c r="R16000" s="820"/>
      <c r="S16000" s="820"/>
      <c r="T16000" s="820"/>
      <c r="U16000" s="820"/>
      <c r="V16000" s="820"/>
      <c r="W16000" s="820"/>
      <c r="X16000" s="820"/>
      <c r="Y16000" s="820"/>
      <c r="Z16000" s="820"/>
    </row>
    <row r="16001" spans="7:26">
      <c r="G16001" s="826"/>
      <c r="H16001" s="820"/>
      <c r="J16001" s="820"/>
      <c r="K16001" s="820"/>
      <c r="L16001" s="820"/>
      <c r="M16001" s="820"/>
      <c r="N16001" s="820"/>
      <c r="O16001" s="820"/>
      <c r="P16001" s="820"/>
      <c r="Q16001" s="820"/>
      <c r="R16001" s="820"/>
      <c r="S16001" s="820"/>
      <c r="T16001" s="820"/>
      <c r="U16001" s="820"/>
      <c r="V16001" s="820"/>
      <c r="W16001" s="820"/>
      <c r="X16001" s="820"/>
      <c r="Y16001" s="820"/>
      <c r="Z16001" s="820"/>
    </row>
    <row r="16002" spans="7:26">
      <c r="G16002" s="826"/>
      <c r="H16002" s="820"/>
      <c r="J16002" s="820"/>
      <c r="K16002" s="820"/>
      <c r="L16002" s="820"/>
      <c r="M16002" s="820"/>
      <c r="N16002" s="820"/>
      <c r="O16002" s="820"/>
      <c r="P16002" s="820"/>
      <c r="Q16002" s="820"/>
      <c r="R16002" s="820"/>
      <c r="S16002" s="820"/>
      <c r="T16002" s="820"/>
      <c r="U16002" s="820"/>
      <c r="V16002" s="820"/>
      <c r="W16002" s="820"/>
      <c r="X16002" s="820"/>
      <c r="Y16002" s="820"/>
      <c r="Z16002" s="820"/>
    </row>
    <row r="16003" spans="7:26">
      <c r="G16003" s="826"/>
      <c r="H16003" s="820"/>
      <c r="J16003" s="820"/>
      <c r="K16003" s="820"/>
      <c r="L16003" s="820"/>
      <c r="M16003" s="820"/>
      <c r="N16003" s="820"/>
      <c r="O16003" s="820"/>
      <c r="P16003" s="820"/>
      <c r="Q16003" s="820"/>
      <c r="R16003" s="820"/>
      <c r="S16003" s="820"/>
      <c r="T16003" s="820"/>
      <c r="U16003" s="820"/>
      <c r="V16003" s="820"/>
      <c r="W16003" s="820"/>
      <c r="X16003" s="820"/>
      <c r="Y16003" s="820"/>
      <c r="Z16003" s="820"/>
    </row>
    <row r="16004" spans="7:26">
      <c r="G16004" s="826"/>
      <c r="H16004" s="820"/>
      <c r="J16004" s="820"/>
      <c r="K16004" s="820"/>
      <c r="L16004" s="820"/>
      <c r="M16004" s="820"/>
      <c r="N16004" s="820"/>
      <c r="O16004" s="820"/>
      <c r="P16004" s="820"/>
      <c r="Q16004" s="820"/>
      <c r="R16004" s="820"/>
      <c r="S16004" s="820"/>
      <c r="T16004" s="820"/>
      <c r="U16004" s="820"/>
      <c r="V16004" s="820"/>
      <c r="W16004" s="820"/>
      <c r="X16004" s="820"/>
      <c r="Y16004" s="820"/>
      <c r="Z16004" s="820"/>
    </row>
    <row r="16005" spans="7:26">
      <c r="G16005" s="826"/>
      <c r="H16005" s="820"/>
      <c r="J16005" s="820"/>
      <c r="K16005" s="820"/>
      <c r="L16005" s="820"/>
      <c r="M16005" s="820"/>
      <c r="N16005" s="820"/>
      <c r="O16005" s="820"/>
      <c r="P16005" s="820"/>
      <c r="Q16005" s="820"/>
      <c r="R16005" s="820"/>
      <c r="S16005" s="820"/>
      <c r="T16005" s="820"/>
      <c r="U16005" s="820"/>
      <c r="V16005" s="820"/>
      <c r="W16005" s="820"/>
      <c r="X16005" s="820"/>
      <c r="Y16005" s="820"/>
      <c r="Z16005" s="820"/>
    </row>
    <row r="16006" spans="7:26">
      <c r="G16006" s="826"/>
      <c r="H16006" s="820"/>
      <c r="J16006" s="820"/>
      <c r="K16006" s="820"/>
      <c r="L16006" s="820"/>
      <c r="M16006" s="820"/>
      <c r="N16006" s="820"/>
      <c r="O16006" s="820"/>
      <c r="P16006" s="820"/>
      <c r="Q16006" s="820"/>
      <c r="R16006" s="820"/>
      <c r="S16006" s="820"/>
      <c r="T16006" s="820"/>
      <c r="U16006" s="820"/>
      <c r="V16006" s="820"/>
      <c r="W16006" s="820"/>
      <c r="X16006" s="820"/>
      <c r="Y16006" s="820"/>
      <c r="Z16006" s="820"/>
    </row>
    <row r="16007" spans="7:26">
      <c r="G16007" s="826"/>
      <c r="H16007" s="820"/>
      <c r="J16007" s="820"/>
      <c r="K16007" s="820"/>
      <c r="L16007" s="820"/>
      <c r="M16007" s="820"/>
      <c r="N16007" s="820"/>
      <c r="O16007" s="820"/>
      <c r="P16007" s="820"/>
      <c r="Q16007" s="820"/>
      <c r="R16007" s="820"/>
      <c r="S16007" s="820"/>
      <c r="T16007" s="820"/>
      <c r="U16007" s="820"/>
      <c r="V16007" s="820"/>
      <c r="W16007" s="820"/>
      <c r="X16007" s="820"/>
      <c r="Y16007" s="820"/>
      <c r="Z16007" s="820"/>
    </row>
    <row r="16008" spans="7:26">
      <c r="G16008" s="826"/>
      <c r="H16008" s="820"/>
      <c r="J16008" s="820"/>
      <c r="K16008" s="820"/>
      <c r="L16008" s="820"/>
      <c r="M16008" s="820"/>
      <c r="N16008" s="820"/>
      <c r="O16008" s="820"/>
      <c r="P16008" s="820"/>
      <c r="Q16008" s="820"/>
      <c r="R16008" s="820"/>
      <c r="S16008" s="820"/>
      <c r="T16008" s="820"/>
      <c r="U16008" s="820"/>
      <c r="V16008" s="820"/>
      <c r="W16008" s="820"/>
      <c r="X16008" s="820"/>
      <c r="Y16008" s="820"/>
      <c r="Z16008" s="820"/>
    </row>
    <row r="16009" spans="7:26">
      <c r="G16009" s="826"/>
      <c r="H16009" s="820"/>
      <c r="J16009" s="820"/>
      <c r="K16009" s="820"/>
      <c r="L16009" s="820"/>
      <c r="M16009" s="820"/>
      <c r="N16009" s="820"/>
      <c r="O16009" s="820"/>
      <c r="P16009" s="820"/>
      <c r="Q16009" s="820"/>
      <c r="R16009" s="820"/>
      <c r="S16009" s="820"/>
      <c r="T16009" s="820"/>
      <c r="U16009" s="820"/>
      <c r="V16009" s="820"/>
      <c r="W16009" s="820"/>
      <c r="X16009" s="820"/>
      <c r="Y16009" s="820"/>
      <c r="Z16009" s="820"/>
    </row>
    <row r="16010" spans="7:26">
      <c r="G16010" s="826"/>
      <c r="H16010" s="820"/>
      <c r="J16010" s="820"/>
      <c r="K16010" s="820"/>
      <c r="L16010" s="820"/>
      <c r="M16010" s="820"/>
      <c r="N16010" s="820"/>
      <c r="O16010" s="820"/>
      <c r="P16010" s="820"/>
      <c r="Q16010" s="820"/>
      <c r="R16010" s="820"/>
      <c r="S16010" s="820"/>
      <c r="T16010" s="820"/>
      <c r="U16010" s="820"/>
      <c r="V16010" s="820"/>
      <c r="W16010" s="820"/>
      <c r="X16010" s="820"/>
      <c r="Y16010" s="820"/>
      <c r="Z16010" s="820"/>
    </row>
    <row r="16011" spans="7:26">
      <c r="G16011" s="826"/>
      <c r="H16011" s="820"/>
      <c r="J16011" s="820"/>
      <c r="K16011" s="820"/>
      <c r="L16011" s="820"/>
      <c r="M16011" s="820"/>
      <c r="N16011" s="820"/>
      <c r="O16011" s="820"/>
      <c r="P16011" s="820"/>
      <c r="Q16011" s="820"/>
      <c r="R16011" s="820"/>
      <c r="S16011" s="820"/>
      <c r="T16011" s="820"/>
      <c r="U16011" s="820"/>
      <c r="V16011" s="820"/>
      <c r="W16011" s="820"/>
      <c r="X16011" s="820"/>
      <c r="Y16011" s="820"/>
      <c r="Z16011" s="820"/>
    </row>
    <row r="16012" spans="7:26">
      <c r="G16012" s="826"/>
      <c r="H16012" s="820"/>
      <c r="J16012" s="820"/>
      <c r="K16012" s="820"/>
      <c r="L16012" s="820"/>
      <c r="M16012" s="820"/>
      <c r="N16012" s="820"/>
      <c r="O16012" s="820"/>
      <c r="P16012" s="820"/>
      <c r="Q16012" s="820"/>
      <c r="R16012" s="820"/>
      <c r="S16012" s="820"/>
      <c r="T16012" s="820"/>
      <c r="U16012" s="820"/>
      <c r="V16012" s="820"/>
      <c r="W16012" s="820"/>
      <c r="X16012" s="820"/>
      <c r="Y16012" s="820"/>
      <c r="Z16012" s="820"/>
    </row>
    <row r="16013" spans="7:26">
      <c r="G16013" s="826"/>
      <c r="H16013" s="820"/>
      <c r="J16013" s="820"/>
      <c r="K16013" s="820"/>
      <c r="L16013" s="820"/>
      <c r="M16013" s="820"/>
      <c r="N16013" s="820"/>
      <c r="O16013" s="820"/>
      <c r="P16013" s="820"/>
      <c r="Q16013" s="820"/>
      <c r="R16013" s="820"/>
      <c r="S16013" s="820"/>
      <c r="T16013" s="820"/>
      <c r="U16013" s="820"/>
      <c r="V16013" s="820"/>
      <c r="W16013" s="820"/>
      <c r="X16013" s="820"/>
      <c r="Y16013" s="820"/>
      <c r="Z16013" s="820"/>
    </row>
    <row r="16014" spans="7:26">
      <c r="G16014" s="826"/>
      <c r="H16014" s="820"/>
      <c r="J16014" s="820"/>
      <c r="K16014" s="820"/>
      <c r="L16014" s="820"/>
      <c r="M16014" s="820"/>
      <c r="N16014" s="820"/>
      <c r="O16014" s="820"/>
      <c r="P16014" s="820"/>
      <c r="Q16014" s="820"/>
      <c r="R16014" s="820"/>
      <c r="S16014" s="820"/>
      <c r="T16014" s="820"/>
      <c r="U16014" s="820"/>
      <c r="V16014" s="820"/>
      <c r="W16014" s="820"/>
      <c r="X16014" s="820"/>
      <c r="Y16014" s="820"/>
      <c r="Z16014" s="820"/>
    </row>
    <row r="16015" spans="7:26">
      <c r="G16015" s="826"/>
      <c r="H16015" s="820"/>
      <c r="J16015" s="820"/>
      <c r="K16015" s="820"/>
      <c r="L16015" s="820"/>
      <c r="M16015" s="820"/>
      <c r="N16015" s="820"/>
      <c r="O16015" s="820"/>
      <c r="P16015" s="820"/>
      <c r="Q16015" s="820"/>
      <c r="R16015" s="820"/>
      <c r="S16015" s="820"/>
      <c r="T16015" s="820"/>
      <c r="U16015" s="820"/>
      <c r="V16015" s="820"/>
      <c r="W16015" s="820"/>
      <c r="X16015" s="820"/>
      <c r="Y16015" s="820"/>
      <c r="Z16015" s="820"/>
    </row>
    <row r="16016" spans="7:26">
      <c r="G16016" s="826"/>
      <c r="H16016" s="820"/>
      <c r="J16016" s="820"/>
      <c r="K16016" s="820"/>
      <c r="L16016" s="820"/>
      <c r="M16016" s="820"/>
      <c r="N16016" s="820"/>
      <c r="O16016" s="820"/>
      <c r="P16016" s="820"/>
      <c r="Q16016" s="820"/>
      <c r="R16016" s="820"/>
      <c r="S16016" s="820"/>
      <c r="T16016" s="820"/>
      <c r="U16016" s="820"/>
      <c r="V16016" s="820"/>
      <c r="W16016" s="820"/>
      <c r="X16016" s="820"/>
      <c r="Y16016" s="820"/>
      <c r="Z16016" s="820"/>
    </row>
    <row r="16017" spans="7:26">
      <c r="G16017" s="826"/>
      <c r="H16017" s="820"/>
      <c r="J16017" s="820"/>
      <c r="K16017" s="820"/>
      <c r="L16017" s="820"/>
      <c r="M16017" s="820"/>
      <c r="N16017" s="820"/>
      <c r="O16017" s="820"/>
      <c r="P16017" s="820"/>
      <c r="Q16017" s="820"/>
      <c r="R16017" s="820"/>
      <c r="S16017" s="820"/>
      <c r="T16017" s="820"/>
      <c r="U16017" s="820"/>
      <c r="V16017" s="820"/>
      <c r="W16017" s="820"/>
      <c r="X16017" s="820"/>
      <c r="Y16017" s="820"/>
      <c r="Z16017" s="820"/>
    </row>
    <row r="16018" spans="7:26">
      <c r="G16018" s="826"/>
      <c r="H16018" s="820"/>
      <c r="J16018" s="820"/>
      <c r="K16018" s="820"/>
      <c r="L16018" s="820"/>
      <c r="M16018" s="820"/>
      <c r="N16018" s="820"/>
      <c r="O16018" s="820"/>
      <c r="P16018" s="820"/>
      <c r="Q16018" s="820"/>
      <c r="R16018" s="820"/>
      <c r="S16018" s="820"/>
      <c r="T16018" s="820"/>
      <c r="U16018" s="820"/>
      <c r="V16018" s="820"/>
      <c r="W16018" s="820"/>
      <c r="X16018" s="820"/>
      <c r="Y16018" s="820"/>
      <c r="Z16018" s="820"/>
    </row>
    <row r="16019" spans="7:26">
      <c r="G16019" s="826"/>
      <c r="H16019" s="820"/>
      <c r="J16019" s="820"/>
      <c r="K16019" s="820"/>
      <c r="L16019" s="820"/>
      <c r="M16019" s="820"/>
      <c r="N16019" s="820"/>
      <c r="O16019" s="820"/>
      <c r="P16019" s="820"/>
      <c r="Q16019" s="820"/>
      <c r="R16019" s="820"/>
      <c r="S16019" s="820"/>
      <c r="T16019" s="820"/>
      <c r="U16019" s="820"/>
      <c r="V16019" s="820"/>
      <c r="W16019" s="820"/>
      <c r="X16019" s="820"/>
      <c r="Y16019" s="820"/>
      <c r="Z16019" s="820"/>
    </row>
    <row r="16020" spans="7:26">
      <c r="G16020" s="826"/>
      <c r="H16020" s="820"/>
      <c r="J16020" s="820"/>
      <c r="K16020" s="820"/>
      <c r="L16020" s="820"/>
      <c r="M16020" s="820"/>
      <c r="N16020" s="820"/>
      <c r="O16020" s="820"/>
      <c r="P16020" s="820"/>
      <c r="Q16020" s="820"/>
      <c r="R16020" s="820"/>
      <c r="S16020" s="820"/>
      <c r="T16020" s="820"/>
      <c r="U16020" s="820"/>
      <c r="V16020" s="820"/>
      <c r="W16020" s="820"/>
      <c r="X16020" s="820"/>
      <c r="Y16020" s="820"/>
      <c r="Z16020" s="820"/>
    </row>
    <row r="16021" spans="7:26">
      <c r="G16021" s="826"/>
      <c r="H16021" s="820"/>
      <c r="J16021" s="820"/>
      <c r="K16021" s="820"/>
      <c r="L16021" s="820"/>
      <c r="M16021" s="820"/>
      <c r="N16021" s="820"/>
      <c r="O16021" s="820"/>
      <c r="P16021" s="820"/>
      <c r="Q16021" s="820"/>
      <c r="R16021" s="820"/>
      <c r="S16021" s="820"/>
      <c r="T16021" s="820"/>
      <c r="U16021" s="820"/>
      <c r="V16021" s="820"/>
      <c r="W16021" s="820"/>
      <c r="X16021" s="820"/>
      <c r="Y16021" s="820"/>
      <c r="Z16021" s="820"/>
    </row>
    <row r="16022" spans="7:26">
      <c r="G16022" s="826"/>
      <c r="H16022" s="820"/>
      <c r="J16022" s="820"/>
      <c r="K16022" s="820"/>
      <c r="L16022" s="820"/>
      <c r="M16022" s="820"/>
      <c r="N16022" s="820"/>
      <c r="O16022" s="820"/>
      <c r="P16022" s="820"/>
      <c r="Q16022" s="820"/>
      <c r="R16022" s="820"/>
      <c r="S16022" s="820"/>
      <c r="T16022" s="820"/>
      <c r="U16022" s="820"/>
      <c r="V16022" s="820"/>
      <c r="W16022" s="820"/>
      <c r="X16022" s="820"/>
      <c r="Y16022" s="820"/>
      <c r="Z16022" s="820"/>
    </row>
    <row r="16023" spans="7:26">
      <c r="G16023" s="826"/>
      <c r="H16023" s="820"/>
      <c r="J16023" s="820"/>
      <c r="K16023" s="820"/>
      <c r="L16023" s="820"/>
      <c r="M16023" s="820"/>
      <c r="N16023" s="820"/>
      <c r="O16023" s="820"/>
      <c r="P16023" s="820"/>
      <c r="Q16023" s="820"/>
      <c r="R16023" s="820"/>
      <c r="S16023" s="820"/>
      <c r="T16023" s="820"/>
      <c r="U16023" s="820"/>
      <c r="V16023" s="820"/>
      <c r="W16023" s="820"/>
      <c r="X16023" s="820"/>
      <c r="Y16023" s="820"/>
      <c r="Z16023" s="820"/>
    </row>
    <row r="16024" spans="7:26">
      <c r="G16024" s="826"/>
      <c r="H16024" s="820"/>
      <c r="J16024" s="820"/>
      <c r="K16024" s="820"/>
      <c r="L16024" s="820"/>
      <c r="M16024" s="820"/>
      <c r="N16024" s="820"/>
      <c r="O16024" s="820"/>
      <c r="P16024" s="820"/>
      <c r="Q16024" s="820"/>
      <c r="R16024" s="820"/>
      <c r="S16024" s="820"/>
      <c r="T16024" s="820"/>
      <c r="U16024" s="820"/>
      <c r="V16024" s="820"/>
      <c r="W16024" s="820"/>
      <c r="X16024" s="820"/>
      <c r="Y16024" s="820"/>
      <c r="Z16024" s="820"/>
    </row>
    <row r="16025" spans="7:26">
      <c r="G16025" s="826"/>
      <c r="H16025" s="820"/>
      <c r="J16025" s="820"/>
      <c r="K16025" s="820"/>
      <c r="L16025" s="820"/>
      <c r="M16025" s="820"/>
      <c r="N16025" s="820"/>
      <c r="O16025" s="820"/>
      <c r="P16025" s="820"/>
      <c r="Q16025" s="820"/>
      <c r="R16025" s="820"/>
      <c r="S16025" s="820"/>
      <c r="T16025" s="820"/>
      <c r="U16025" s="820"/>
      <c r="V16025" s="820"/>
      <c r="W16025" s="820"/>
      <c r="X16025" s="820"/>
      <c r="Y16025" s="820"/>
      <c r="Z16025" s="820"/>
    </row>
    <row r="16026" spans="7:26">
      <c r="G16026" s="826"/>
      <c r="H16026" s="820"/>
      <c r="J16026" s="820"/>
      <c r="K16026" s="820"/>
      <c r="L16026" s="820"/>
      <c r="M16026" s="820"/>
      <c r="N16026" s="820"/>
      <c r="O16026" s="820"/>
      <c r="P16026" s="820"/>
      <c r="Q16026" s="820"/>
      <c r="R16026" s="820"/>
      <c r="S16026" s="820"/>
      <c r="T16026" s="820"/>
      <c r="U16026" s="820"/>
      <c r="V16026" s="820"/>
      <c r="W16026" s="820"/>
      <c r="X16026" s="820"/>
      <c r="Y16026" s="820"/>
      <c r="Z16026" s="820"/>
    </row>
    <row r="16027" spans="7:26">
      <c r="G16027" s="826"/>
      <c r="H16027" s="820"/>
      <c r="J16027" s="820"/>
      <c r="K16027" s="820"/>
      <c r="L16027" s="820"/>
      <c r="M16027" s="820"/>
      <c r="N16027" s="820"/>
      <c r="O16027" s="820"/>
      <c r="P16027" s="820"/>
      <c r="Q16027" s="820"/>
      <c r="R16027" s="820"/>
      <c r="S16027" s="820"/>
      <c r="T16027" s="820"/>
      <c r="U16027" s="820"/>
      <c r="V16027" s="820"/>
      <c r="W16027" s="820"/>
      <c r="X16027" s="820"/>
      <c r="Y16027" s="820"/>
      <c r="Z16027" s="820"/>
    </row>
    <row r="16028" spans="7:26">
      <c r="G16028" s="826"/>
      <c r="H16028" s="820"/>
      <c r="J16028" s="820"/>
      <c r="K16028" s="820"/>
      <c r="L16028" s="820"/>
      <c r="M16028" s="820"/>
      <c r="N16028" s="820"/>
      <c r="O16028" s="820"/>
      <c r="P16028" s="820"/>
      <c r="Q16028" s="820"/>
      <c r="R16028" s="820"/>
      <c r="S16028" s="820"/>
      <c r="T16028" s="820"/>
      <c r="U16028" s="820"/>
      <c r="V16028" s="820"/>
      <c r="W16028" s="820"/>
      <c r="X16028" s="820"/>
      <c r="Y16028" s="820"/>
      <c r="Z16028" s="820"/>
    </row>
    <row r="16029" spans="7:26">
      <c r="G16029" s="826"/>
      <c r="H16029" s="820"/>
      <c r="J16029" s="820"/>
      <c r="K16029" s="820"/>
      <c r="L16029" s="820"/>
      <c r="M16029" s="820"/>
      <c r="N16029" s="820"/>
      <c r="O16029" s="820"/>
      <c r="P16029" s="820"/>
      <c r="Q16029" s="820"/>
      <c r="R16029" s="820"/>
      <c r="S16029" s="820"/>
      <c r="T16029" s="820"/>
      <c r="U16029" s="820"/>
      <c r="V16029" s="820"/>
      <c r="W16029" s="820"/>
      <c r="X16029" s="820"/>
      <c r="Y16029" s="820"/>
      <c r="Z16029" s="820"/>
    </row>
    <row r="16030" spans="7:26">
      <c r="G16030" s="826"/>
      <c r="H16030" s="820"/>
      <c r="J16030" s="820"/>
      <c r="K16030" s="820"/>
      <c r="L16030" s="820"/>
      <c r="M16030" s="820"/>
      <c r="N16030" s="820"/>
      <c r="O16030" s="820"/>
      <c r="P16030" s="820"/>
      <c r="Q16030" s="820"/>
      <c r="R16030" s="820"/>
      <c r="S16030" s="820"/>
      <c r="T16030" s="820"/>
      <c r="U16030" s="820"/>
      <c r="V16030" s="820"/>
      <c r="W16030" s="820"/>
      <c r="X16030" s="820"/>
      <c r="Y16030" s="820"/>
      <c r="Z16030" s="820"/>
    </row>
    <row r="16031" spans="7:26">
      <c r="G16031" s="826"/>
      <c r="H16031" s="820"/>
      <c r="J16031" s="820"/>
      <c r="K16031" s="820"/>
      <c r="L16031" s="820"/>
      <c r="M16031" s="820"/>
      <c r="N16031" s="820"/>
      <c r="O16031" s="820"/>
      <c r="P16031" s="820"/>
      <c r="Q16031" s="820"/>
      <c r="R16031" s="820"/>
      <c r="S16031" s="820"/>
      <c r="T16031" s="820"/>
      <c r="U16031" s="820"/>
      <c r="V16031" s="820"/>
      <c r="W16031" s="820"/>
      <c r="X16031" s="820"/>
      <c r="Y16031" s="820"/>
      <c r="Z16031" s="820"/>
    </row>
    <row r="16032" spans="7:26">
      <c r="G16032" s="826"/>
      <c r="H16032" s="820"/>
      <c r="J16032" s="820"/>
      <c r="K16032" s="820"/>
      <c r="L16032" s="820"/>
      <c r="M16032" s="820"/>
      <c r="N16032" s="820"/>
      <c r="O16032" s="820"/>
      <c r="P16032" s="820"/>
      <c r="Q16032" s="820"/>
      <c r="R16032" s="820"/>
      <c r="S16032" s="820"/>
      <c r="T16032" s="820"/>
      <c r="U16032" s="820"/>
      <c r="V16032" s="820"/>
      <c r="W16032" s="820"/>
      <c r="X16032" s="820"/>
      <c r="Y16032" s="820"/>
      <c r="Z16032" s="820"/>
    </row>
    <row r="16033" spans="7:26">
      <c r="G16033" s="826"/>
      <c r="H16033" s="820"/>
      <c r="J16033" s="820"/>
      <c r="K16033" s="820"/>
      <c r="L16033" s="820"/>
      <c r="M16033" s="820"/>
      <c r="N16033" s="820"/>
      <c r="O16033" s="820"/>
      <c r="P16033" s="820"/>
      <c r="Q16033" s="820"/>
      <c r="R16033" s="820"/>
      <c r="S16033" s="820"/>
      <c r="T16033" s="820"/>
      <c r="U16033" s="820"/>
      <c r="V16033" s="820"/>
      <c r="W16033" s="820"/>
      <c r="X16033" s="820"/>
      <c r="Y16033" s="820"/>
      <c r="Z16033" s="820"/>
    </row>
    <row r="16034" spans="7:26">
      <c r="G16034" s="826"/>
      <c r="H16034" s="820"/>
      <c r="J16034" s="820"/>
      <c r="K16034" s="820"/>
      <c r="L16034" s="820"/>
      <c r="M16034" s="820"/>
      <c r="N16034" s="820"/>
      <c r="O16034" s="820"/>
      <c r="P16034" s="820"/>
      <c r="Q16034" s="820"/>
      <c r="R16034" s="820"/>
      <c r="S16034" s="820"/>
      <c r="T16034" s="820"/>
      <c r="U16034" s="820"/>
      <c r="V16034" s="820"/>
      <c r="W16034" s="820"/>
      <c r="X16034" s="820"/>
      <c r="Y16034" s="820"/>
      <c r="Z16034" s="820"/>
    </row>
    <row r="16035" spans="7:26">
      <c r="G16035" s="826"/>
      <c r="H16035" s="820"/>
      <c r="J16035" s="820"/>
      <c r="K16035" s="820"/>
      <c r="L16035" s="820"/>
      <c r="M16035" s="820"/>
      <c r="N16035" s="820"/>
      <c r="O16035" s="820"/>
      <c r="P16035" s="820"/>
      <c r="Q16035" s="820"/>
      <c r="R16035" s="820"/>
      <c r="S16035" s="820"/>
      <c r="T16035" s="820"/>
      <c r="U16035" s="820"/>
      <c r="V16035" s="820"/>
      <c r="W16035" s="820"/>
      <c r="X16035" s="820"/>
      <c r="Y16035" s="820"/>
      <c r="Z16035" s="820"/>
    </row>
    <row r="16036" spans="7:26">
      <c r="G16036" s="826"/>
      <c r="H16036" s="820"/>
      <c r="J16036" s="820"/>
      <c r="K16036" s="820"/>
      <c r="L16036" s="820"/>
      <c r="M16036" s="820"/>
      <c r="N16036" s="820"/>
      <c r="O16036" s="820"/>
      <c r="P16036" s="820"/>
      <c r="Q16036" s="820"/>
      <c r="R16036" s="820"/>
      <c r="S16036" s="820"/>
      <c r="T16036" s="820"/>
      <c r="U16036" s="820"/>
      <c r="V16036" s="820"/>
      <c r="W16036" s="820"/>
      <c r="X16036" s="820"/>
      <c r="Y16036" s="820"/>
      <c r="Z16036" s="820"/>
    </row>
    <row r="16037" spans="7:26">
      <c r="G16037" s="826"/>
      <c r="H16037" s="820"/>
      <c r="J16037" s="820"/>
      <c r="K16037" s="820"/>
      <c r="L16037" s="820"/>
      <c r="M16037" s="820"/>
      <c r="N16037" s="820"/>
      <c r="O16037" s="820"/>
      <c r="P16037" s="820"/>
      <c r="Q16037" s="820"/>
      <c r="R16037" s="820"/>
      <c r="S16037" s="820"/>
      <c r="T16037" s="820"/>
      <c r="U16037" s="820"/>
      <c r="V16037" s="820"/>
      <c r="W16037" s="820"/>
      <c r="X16037" s="820"/>
      <c r="Y16037" s="820"/>
      <c r="Z16037" s="820"/>
    </row>
    <row r="16038" spans="7:26">
      <c r="G16038" s="826"/>
      <c r="H16038" s="820"/>
      <c r="J16038" s="820"/>
      <c r="K16038" s="820"/>
      <c r="L16038" s="820"/>
      <c r="M16038" s="820"/>
      <c r="N16038" s="820"/>
      <c r="O16038" s="820"/>
      <c r="P16038" s="820"/>
      <c r="Q16038" s="820"/>
      <c r="R16038" s="820"/>
      <c r="S16038" s="820"/>
      <c r="T16038" s="820"/>
      <c r="U16038" s="820"/>
      <c r="V16038" s="820"/>
      <c r="W16038" s="820"/>
      <c r="X16038" s="820"/>
      <c r="Y16038" s="820"/>
      <c r="Z16038" s="820"/>
    </row>
    <row r="16039" spans="7:26">
      <c r="G16039" s="826"/>
      <c r="H16039" s="820"/>
      <c r="J16039" s="820"/>
      <c r="K16039" s="820"/>
      <c r="L16039" s="820"/>
      <c r="M16039" s="820"/>
      <c r="N16039" s="820"/>
      <c r="O16039" s="820"/>
      <c r="P16039" s="820"/>
      <c r="Q16039" s="820"/>
      <c r="R16039" s="820"/>
      <c r="S16039" s="820"/>
      <c r="T16039" s="820"/>
      <c r="U16039" s="820"/>
      <c r="V16039" s="820"/>
      <c r="W16039" s="820"/>
      <c r="X16039" s="820"/>
      <c r="Y16039" s="820"/>
      <c r="Z16039" s="820"/>
    </row>
    <row r="16040" spans="7:26">
      <c r="G16040" s="826"/>
      <c r="H16040" s="820"/>
      <c r="J16040" s="820"/>
      <c r="K16040" s="820"/>
      <c r="L16040" s="820"/>
      <c r="M16040" s="820"/>
      <c r="N16040" s="820"/>
      <c r="O16040" s="820"/>
      <c r="P16040" s="820"/>
      <c r="Q16040" s="820"/>
      <c r="R16040" s="820"/>
      <c r="S16040" s="820"/>
      <c r="T16040" s="820"/>
      <c r="U16040" s="820"/>
      <c r="V16040" s="820"/>
      <c r="W16040" s="820"/>
      <c r="X16040" s="820"/>
      <c r="Y16040" s="820"/>
      <c r="Z16040" s="820"/>
    </row>
    <row r="16041" spans="7:26">
      <c r="G16041" s="826"/>
      <c r="H16041" s="820"/>
      <c r="J16041" s="820"/>
      <c r="K16041" s="820"/>
      <c r="L16041" s="820"/>
      <c r="M16041" s="820"/>
      <c r="N16041" s="820"/>
      <c r="O16041" s="820"/>
      <c r="P16041" s="820"/>
      <c r="Q16041" s="820"/>
      <c r="R16041" s="820"/>
      <c r="S16041" s="820"/>
      <c r="T16041" s="820"/>
      <c r="U16041" s="820"/>
      <c r="V16041" s="820"/>
      <c r="W16041" s="820"/>
      <c r="X16041" s="820"/>
      <c r="Y16041" s="820"/>
      <c r="Z16041" s="820"/>
    </row>
    <row r="16042" spans="7:26">
      <c r="G16042" s="826"/>
      <c r="H16042" s="820"/>
      <c r="J16042" s="820"/>
      <c r="K16042" s="820"/>
      <c r="L16042" s="820"/>
      <c r="M16042" s="820"/>
      <c r="N16042" s="820"/>
      <c r="O16042" s="820"/>
      <c r="P16042" s="820"/>
      <c r="Q16042" s="820"/>
      <c r="R16042" s="820"/>
      <c r="S16042" s="820"/>
      <c r="T16042" s="820"/>
      <c r="U16042" s="820"/>
      <c r="V16042" s="820"/>
      <c r="W16042" s="820"/>
      <c r="X16042" s="820"/>
      <c r="Y16042" s="820"/>
      <c r="Z16042" s="820"/>
    </row>
    <row r="16043" spans="7:26">
      <c r="G16043" s="826"/>
      <c r="H16043" s="820"/>
      <c r="J16043" s="820"/>
      <c r="K16043" s="820"/>
      <c r="L16043" s="820"/>
      <c r="M16043" s="820"/>
      <c r="N16043" s="820"/>
      <c r="O16043" s="820"/>
      <c r="P16043" s="820"/>
      <c r="Q16043" s="820"/>
      <c r="R16043" s="820"/>
      <c r="S16043" s="820"/>
      <c r="T16043" s="820"/>
      <c r="U16043" s="820"/>
      <c r="V16043" s="820"/>
      <c r="W16043" s="820"/>
      <c r="X16043" s="820"/>
      <c r="Y16043" s="820"/>
      <c r="Z16043" s="820"/>
    </row>
    <row r="16044" spans="7:26">
      <c r="G16044" s="826"/>
      <c r="H16044" s="820"/>
      <c r="J16044" s="820"/>
      <c r="K16044" s="820"/>
      <c r="L16044" s="820"/>
      <c r="M16044" s="820"/>
      <c r="N16044" s="820"/>
      <c r="O16044" s="820"/>
      <c r="P16044" s="820"/>
      <c r="Q16044" s="820"/>
      <c r="R16044" s="820"/>
      <c r="S16044" s="820"/>
      <c r="T16044" s="820"/>
      <c r="U16044" s="820"/>
      <c r="V16044" s="820"/>
      <c r="W16044" s="820"/>
      <c r="X16044" s="820"/>
      <c r="Y16044" s="820"/>
      <c r="Z16044" s="820"/>
    </row>
    <row r="16045" spans="7:26">
      <c r="G16045" s="826"/>
      <c r="H16045" s="820"/>
      <c r="J16045" s="820"/>
      <c r="K16045" s="820"/>
      <c r="L16045" s="820"/>
      <c r="M16045" s="820"/>
      <c r="N16045" s="820"/>
      <c r="O16045" s="820"/>
      <c r="P16045" s="820"/>
      <c r="Q16045" s="820"/>
      <c r="R16045" s="820"/>
      <c r="S16045" s="820"/>
      <c r="T16045" s="820"/>
      <c r="U16045" s="820"/>
      <c r="V16045" s="820"/>
      <c r="W16045" s="820"/>
      <c r="X16045" s="820"/>
      <c r="Y16045" s="820"/>
      <c r="Z16045" s="820"/>
    </row>
    <row r="16046" spans="7:26">
      <c r="G16046" s="826"/>
      <c r="H16046" s="820"/>
      <c r="J16046" s="820"/>
      <c r="K16046" s="820"/>
      <c r="L16046" s="820"/>
      <c r="M16046" s="820"/>
      <c r="N16046" s="820"/>
      <c r="O16046" s="820"/>
      <c r="P16046" s="820"/>
      <c r="Q16046" s="820"/>
      <c r="R16046" s="820"/>
      <c r="S16046" s="820"/>
      <c r="T16046" s="820"/>
      <c r="U16046" s="820"/>
      <c r="V16046" s="820"/>
      <c r="W16046" s="820"/>
      <c r="X16046" s="820"/>
      <c r="Y16046" s="820"/>
      <c r="Z16046" s="820"/>
    </row>
    <row r="16047" spans="7:26">
      <c r="G16047" s="826"/>
      <c r="H16047" s="820"/>
      <c r="J16047" s="820"/>
      <c r="K16047" s="820"/>
      <c r="L16047" s="820"/>
      <c r="M16047" s="820"/>
      <c r="N16047" s="820"/>
      <c r="O16047" s="820"/>
      <c r="P16047" s="820"/>
      <c r="Q16047" s="820"/>
      <c r="R16047" s="820"/>
      <c r="S16047" s="820"/>
      <c r="T16047" s="820"/>
      <c r="U16047" s="820"/>
      <c r="V16047" s="820"/>
      <c r="W16047" s="820"/>
      <c r="X16047" s="820"/>
      <c r="Y16047" s="820"/>
      <c r="Z16047" s="820"/>
    </row>
    <row r="16048" spans="7:26">
      <c r="G16048" s="826"/>
      <c r="H16048" s="820"/>
      <c r="J16048" s="820"/>
      <c r="K16048" s="820"/>
      <c r="L16048" s="820"/>
      <c r="M16048" s="820"/>
      <c r="N16048" s="820"/>
      <c r="O16048" s="820"/>
      <c r="P16048" s="820"/>
      <c r="Q16048" s="820"/>
      <c r="R16048" s="820"/>
      <c r="S16048" s="820"/>
      <c r="T16048" s="820"/>
      <c r="U16048" s="820"/>
      <c r="V16048" s="820"/>
      <c r="W16048" s="820"/>
      <c r="X16048" s="820"/>
      <c r="Y16048" s="820"/>
      <c r="Z16048" s="820"/>
    </row>
    <row r="16049" spans="7:26">
      <c r="G16049" s="826"/>
      <c r="H16049" s="820"/>
      <c r="J16049" s="820"/>
      <c r="K16049" s="820"/>
      <c r="L16049" s="820"/>
      <c r="M16049" s="820"/>
      <c r="N16049" s="820"/>
      <c r="O16049" s="820"/>
      <c r="P16049" s="820"/>
      <c r="Q16049" s="820"/>
      <c r="R16049" s="820"/>
      <c r="S16049" s="820"/>
      <c r="T16049" s="820"/>
      <c r="U16049" s="820"/>
      <c r="V16049" s="820"/>
      <c r="W16049" s="820"/>
      <c r="X16049" s="820"/>
      <c r="Y16049" s="820"/>
      <c r="Z16049" s="820"/>
    </row>
    <row r="16050" spans="7:26">
      <c r="G16050" s="826"/>
      <c r="H16050" s="820"/>
      <c r="J16050" s="820"/>
      <c r="K16050" s="820"/>
      <c r="L16050" s="820"/>
      <c r="M16050" s="820"/>
      <c r="N16050" s="820"/>
      <c r="O16050" s="820"/>
      <c r="P16050" s="820"/>
      <c r="Q16050" s="820"/>
      <c r="R16050" s="820"/>
      <c r="S16050" s="820"/>
      <c r="T16050" s="820"/>
      <c r="U16050" s="820"/>
      <c r="V16050" s="820"/>
      <c r="W16050" s="820"/>
      <c r="X16050" s="820"/>
      <c r="Y16050" s="820"/>
      <c r="Z16050" s="820"/>
    </row>
    <row r="16051" spans="7:26">
      <c r="G16051" s="826"/>
      <c r="H16051" s="820"/>
      <c r="J16051" s="820"/>
      <c r="K16051" s="820"/>
      <c r="L16051" s="820"/>
      <c r="M16051" s="820"/>
      <c r="N16051" s="820"/>
      <c r="O16051" s="820"/>
      <c r="P16051" s="820"/>
      <c r="Q16051" s="820"/>
      <c r="R16051" s="820"/>
      <c r="S16051" s="820"/>
      <c r="T16051" s="820"/>
      <c r="U16051" s="820"/>
      <c r="V16051" s="820"/>
      <c r="W16051" s="820"/>
      <c r="X16051" s="820"/>
      <c r="Y16051" s="820"/>
      <c r="Z16051" s="820"/>
    </row>
    <row r="16052" spans="7:26">
      <c r="G16052" s="826"/>
      <c r="H16052" s="820"/>
      <c r="J16052" s="820"/>
      <c r="K16052" s="820"/>
      <c r="L16052" s="820"/>
      <c r="M16052" s="820"/>
      <c r="N16052" s="820"/>
      <c r="O16052" s="820"/>
      <c r="P16052" s="820"/>
      <c r="Q16052" s="820"/>
      <c r="R16052" s="820"/>
      <c r="S16052" s="820"/>
      <c r="T16052" s="820"/>
      <c r="U16052" s="820"/>
      <c r="V16052" s="820"/>
      <c r="W16052" s="820"/>
      <c r="X16052" s="820"/>
      <c r="Y16052" s="820"/>
      <c r="Z16052" s="820"/>
    </row>
    <row r="16053" spans="7:26">
      <c r="G16053" s="826"/>
      <c r="H16053" s="820"/>
      <c r="J16053" s="820"/>
      <c r="K16053" s="820"/>
      <c r="L16053" s="820"/>
      <c r="M16053" s="820"/>
      <c r="N16053" s="820"/>
      <c r="O16053" s="820"/>
      <c r="P16053" s="820"/>
      <c r="Q16053" s="820"/>
      <c r="R16053" s="820"/>
      <c r="S16053" s="820"/>
      <c r="T16053" s="820"/>
      <c r="U16053" s="820"/>
      <c r="V16053" s="820"/>
      <c r="W16053" s="820"/>
      <c r="X16053" s="820"/>
      <c r="Y16053" s="820"/>
      <c r="Z16053" s="820"/>
    </row>
    <row r="16054" spans="7:26">
      <c r="G16054" s="826"/>
      <c r="H16054" s="820"/>
      <c r="J16054" s="820"/>
      <c r="K16054" s="820"/>
      <c r="L16054" s="820"/>
      <c r="M16054" s="820"/>
      <c r="N16054" s="820"/>
      <c r="O16054" s="820"/>
      <c r="P16054" s="820"/>
      <c r="Q16054" s="820"/>
      <c r="R16054" s="820"/>
      <c r="S16054" s="820"/>
      <c r="T16054" s="820"/>
      <c r="U16054" s="820"/>
      <c r="V16054" s="820"/>
      <c r="W16054" s="820"/>
      <c r="X16054" s="820"/>
      <c r="Y16054" s="820"/>
      <c r="Z16054" s="820"/>
    </row>
    <row r="16055" spans="7:26">
      <c r="G16055" s="826"/>
      <c r="H16055" s="820"/>
      <c r="J16055" s="820"/>
      <c r="K16055" s="820"/>
      <c r="L16055" s="820"/>
      <c r="M16055" s="820"/>
      <c r="N16055" s="820"/>
      <c r="O16055" s="820"/>
      <c r="P16055" s="820"/>
      <c r="Q16055" s="820"/>
      <c r="R16055" s="820"/>
      <c r="S16055" s="820"/>
      <c r="T16055" s="820"/>
      <c r="U16055" s="820"/>
      <c r="V16055" s="820"/>
      <c r="W16055" s="820"/>
      <c r="X16055" s="820"/>
      <c r="Y16055" s="820"/>
      <c r="Z16055" s="820"/>
    </row>
    <row r="16056" spans="7:26">
      <c r="G16056" s="826"/>
      <c r="H16056" s="820"/>
      <c r="J16056" s="820"/>
      <c r="K16056" s="820"/>
      <c r="L16056" s="820"/>
      <c r="M16056" s="820"/>
      <c r="N16056" s="820"/>
      <c r="O16056" s="820"/>
      <c r="P16056" s="820"/>
      <c r="Q16056" s="820"/>
      <c r="R16056" s="820"/>
      <c r="S16056" s="820"/>
      <c r="T16056" s="820"/>
      <c r="U16056" s="820"/>
      <c r="V16056" s="820"/>
      <c r="W16056" s="820"/>
      <c r="X16056" s="820"/>
      <c r="Y16056" s="820"/>
      <c r="Z16056" s="820"/>
    </row>
    <row r="16057" spans="7:26">
      <c r="G16057" s="826"/>
      <c r="H16057" s="820"/>
      <c r="J16057" s="820"/>
      <c r="K16057" s="820"/>
      <c r="L16057" s="820"/>
      <c r="M16057" s="820"/>
      <c r="N16057" s="820"/>
      <c r="O16057" s="820"/>
      <c r="P16057" s="820"/>
      <c r="Q16057" s="820"/>
      <c r="R16057" s="820"/>
      <c r="S16057" s="820"/>
      <c r="T16057" s="820"/>
      <c r="U16057" s="820"/>
      <c r="V16057" s="820"/>
      <c r="W16057" s="820"/>
      <c r="X16057" s="820"/>
      <c r="Y16057" s="820"/>
      <c r="Z16057" s="820"/>
    </row>
    <row r="16058" spans="7:26">
      <c r="G16058" s="826"/>
      <c r="H16058" s="820"/>
      <c r="J16058" s="820"/>
      <c r="K16058" s="820"/>
      <c r="L16058" s="820"/>
      <c r="M16058" s="820"/>
      <c r="N16058" s="820"/>
      <c r="O16058" s="820"/>
      <c r="P16058" s="820"/>
      <c r="Q16058" s="820"/>
      <c r="R16058" s="820"/>
      <c r="S16058" s="820"/>
      <c r="T16058" s="820"/>
      <c r="U16058" s="820"/>
      <c r="V16058" s="820"/>
      <c r="W16058" s="820"/>
      <c r="X16058" s="820"/>
      <c r="Y16058" s="820"/>
      <c r="Z16058" s="820"/>
    </row>
    <row r="16059" spans="7:26">
      <c r="G16059" s="826"/>
      <c r="H16059" s="820"/>
      <c r="J16059" s="820"/>
      <c r="K16059" s="820"/>
      <c r="L16059" s="820"/>
      <c r="M16059" s="820"/>
      <c r="N16059" s="820"/>
      <c r="O16059" s="820"/>
      <c r="P16059" s="820"/>
      <c r="Q16059" s="820"/>
      <c r="R16059" s="820"/>
      <c r="S16059" s="820"/>
      <c r="T16059" s="820"/>
      <c r="U16059" s="820"/>
      <c r="V16059" s="820"/>
      <c r="W16059" s="820"/>
      <c r="X16059" s="820"/>
      <c r="Y16059" s="820"/>
      <c r="Z16059" s="820"/>
    </row>
    <row r="16060" spans="7:26">
      <c r="G16060" s="826"/>
      <c r="H16060" s="820"/>
      <c r="J16060" s="820"/>
      <c r="K16060" s="820"/>
      <c r="L16060" s="820"/>
      <c r="M16060" s="820"/>
      <c r="N16060" s="820"/>
      <c r="O16060" s="820"/>
      <c r="P16060" s="820"/>
      <c r="Q16060" s="820"/>
      <c r="R16060" s="820"/>
      <c r="S16060" s="820"/>
      <c r="T16060" s="820"/>
      <c r="U16060" s="820"/>
      <c r="V16060" s="820"/>
      <c r="W16060" s="820"/>
      <c r="X16060" s="820"/>
      <c r="Y16060" s="820"/>
      <c r="Z16060" s="820"/>
    </row>
    <row r="16061" spans="7:26">
      <c r="G16061" s="826"/>
      <c r="H16061" s="820"/>
      <c r="J16061" s="820"/>
      <c r="K16061" s="820"/>
      <c r="L16061" s="820"/>
      <c r="M16061" s="820"/>
      <c r="N16061" s="820"/>
      <c r="O16061" s="820"/>
      <c r="P16061" s="820"/>
      <c r="Q16061" s="820"/>
      <c r="R16061" s="820"/>
      <c r="S16061" s="820"/>
      <c r="T16061" s="820"/>
      <c r="U16061" s="820"/>
      <c r="V16061" s="820"/>
      <c r="W16061" s="820"/>
      <c r="X16061" s="820"/>
      <c r="Y16061" s="820"/>
      <c r="Z16061" s="820"/>
    </row>
    <row r="16062" spans="7:26">
      <c r="G16062" s="826"/>
      <c r="H16062" s="820"/>
      <c r="J16062" s="820"/>
      <c r="K16062" s="820"/>
      <c r="L16062" s="820"/>
      <c r="M16062" s="820"/>
      <c r="N16062" s="820"/>
      <c r="O16062" s="820"/>
      <c r="P16062" s="820"/>
      <c r="Q16062" s="820"/>
      <c r="R16062" s="820"/>
      <c r="S16062" s="820"/>
      <c r="T16062" s="820"/>
      <c r="U16062" s="820"/>
      <c r="V16062" s="820"/>
      <c r="W16062" s="820"/>
      <c r="X16062" s="820"/>
      <c r="Y16062" s="820"/>
      <c r="Z16062" s="820"/>
    </row>
    <row r="16063" spans="7:26">
      <c r="G16063" s="826"/>
      <c r="H16063" s="820"/>
      <c r="J16063" s="820"/>
      <c r="K16063" s="820"/>
      <c r="L16063" s="820"/>
      <c r="M16063" s="820"/>
      <c r="N16063" s="820"/>
      <c r="O16063" s="820"/>
      <c r="P16063" s="820"/>
      <c r="Q16063" s="820"/>
      <c r="R16063" s="820"/>
      <c r="S16063" s="820"/>
      <c r="T16063" s="820"/>
      <c r="U16063" s="820"/>
      <c r="V16063" s="820"/>
      <c r="W16063" s="820"/>
      <c r="X16063" s="820"/>
      <c r="Y16063" s="820"/>
      <c r="Z16063" s="820"/>
    </row>
    <row r="16064" spans="7:26">
      <c r="G16064" s="826"/>
      <c r="H16064" s="820"/>
      <c r="J16064" s="820"/>
      <c r="K16064" s="820"/>
      <c r="L16064" s="820"/>
      <c r="M16064" s="820"/>
      <c r="N16064" s="820"/>
      <c r="O16064" s="820"/>
      <c r="P16064" s="820"/>
      <c r="Q16064" s="820"/>
      <c r="R16064" s="820"/>
      <c r="S16064" s="820"/>
      <c r="T16064" s="820"/>
      <c r="U16064" s="820"/>
      <c r="V16064" s="820"/>
      <c r="W16064" s="820"/>
      <c r="X16064" s="820"/>
      <c r="Y16064" s="820"/>
      <c r="Z16064" s="820"/>
    </row>
    <row r="16065" spans="7:26">
      <c r="G16065" s="826"/>
      <c r="H16065" s="820"/>
      <c r="J16065" s="820"/>
      <c r="K16065" s="820"/>
      <c r="L16065" s="820"/>
      <c r="M16065" s="820"/>
      <c r="N16065" s="820"/>
      <c r="O16065" s="820"/>
      <c r="P16065" s="820"/>
      <c r="Q16065" s="820"/>
      <c r="R16065" s="820"/>
      <c r="S16065" s="820"/>
      <c r="T16065" s="820"/>
      <c r="U16065" s="820"/>
      <c r="V16065" s="820"/>
      <c r="W16065" s="820"/>
      <c r="X16065" s="820"/>
      <c r="Y16065" s="820"/>
      <c r="Z16065" s="820"/>
    </row>
    <row r="16066" spans="7:26">
      <c r="G16066" s="826"/>
      <c r="H16066" s="820"/>
      <c r="J16066" s="820"/>
      <c r="K16066" s="820"/>
      <c r="L16066" s="820"/>
      <c r="M16066" s="820"/>
      <c r="N16066" s="820"/>
      <c r="O16066" s="820"/>
      <c r="P16066" s="820"/>
      <c r="Q16066" s="820"/>
      <c r="R16066" s="820"/>
      <c r="S16066" s="820"/>
      <c r="T16066" s="820"/>
      <c r="U16066" s="820"/>
      <c r="V16066" s="820"/>
      <c r="W16066" s="820"/>
      <c r="X16066" s="820"/>
      <c r="Y16066" s="820"/>
      <c r="Z16066" s="820"/>
    </row>
    <row r="16067" spans="7:26">
      <c r="G16067" s="826"/>
      <c r="H16067" s="820"/>
      <c r="J16067" s="820"/>
      <c r="K16067" s="820"/>
      <c r="L16067" s="820"/>
      <c r="M16067" s="820"/>
      <c r="N16067" s="820"/>
      <c r="O16067" s="820"/>
      <c r="P16067" s="820"/>
      <c r="Q16067" s="820"/>
      <c r="R16067" s="820"/>
      <c r="S16067" s="820"/>
      <c r="T16067" s="820"/>
      <c r="U16067" s="820"/>
      <c r="V16067" s="820"/>
      <c r="W16067" s="820"/>
      <c r="X16067" s="820"/>
      <c r="Y16067" s="820"/>
      <c r="Z16067" s="820"/>
    </row>
    <row r="16068" spans="7:26">
      <c r="G16068" s="826"/>
      <c r="H16068" s="820"/>
      <c r="J16068" s="820"/>
      <c r="K16068" s="820"/>
      <c r="L16068" s="820"/>
      <c r="M16068" s="820"/>
      <c r="N16068" s="820"/>
      <c r="O16068" s="820"/>
      <c r="P16068" s="820"/>
      <c r="Q16068" s="820"/>
      <c r="R16068" s="820"/>
      <c r="S16068" s="820"/>
      <c r="T16068" s="820"/>
      <c r="U16068" s="820"/>
      <c r="V16068" s="820"/>
      <c r="W16068" s="820"/>
      <c r="X16068" s="820"/>
      <c r="Y16068" s="820"/>
      <c r="Z16068" s="820"/>
    </row>
    <row r="16069" spans="7:26">
      <c r="G16069" s="826"/>
      <c r="H16069" s="820"/>
      <c r="J16069" s="820"/>
      <c r="K16069" s="820"/>
      <c r="L16069" s="820"/>
      <c r="M16069" s="820"/>
      <c r="N16069" s="820"/>
      <c r="O16069" s="820"/>
      <c r="P16069" s="820"/>
      <c r="Q16069" s="820"/>
      <c r="R16069" s="820"/>
      <c r="S16069" s="820"/>
      <c r="T16069" s="820"/>
      <c r="U16069" s="820"/>
      <c r="V16069" s="820"/>
      <c r="W16069" s="820"/>
      <c r="X16069" s="820"/>
      <c r="Y16069" s="820"/>
      <c r="Z16069" s="820"/>
    </row>
    <row r="16070" spans="7:26">
      <c r="G16070" s="826"/>
      <c r="H16070" s="820"/>
      <c r="J16070" s="820"/>
      <c r="K16070" s="820"/>
      <c r="L16070" s="820"/>
      <c r="M16070" s="820"/>
      <c r="N16070" s="820"/>
      <c r="O16070" s="820"/>
      <c r="P16070" s="820"/>
      <c r="Q16070" s="820"/>
      <c r="R16070" s="820"/>
      <c r="S16070" s="820"/>
      <c r="T16070" s="820"/>
      <c r="U16070" s="820"/>
      <c r="V16070" s="820"/>
      <c r="W16070" s="820"/>
      <c r="X16070" s="820"/>
      <c r="Y16070" s="820"/>
      <c r="Z16070" s="820"/>
    </row>
    <row r="16071" spans="7:26">
      <c r="G16071" s="826"/>
      <c r="H16071" s="820"/>
      <c r="J16071" s="820"/>
      <c r="K16071" s="820"/>
      <c r="L16071" s="820"/>
      <c r="M16071" s="820"/>
      <c r="N16071" s="820"/>
      <c r="O16071" s="820"/>
      <c r="P16071" s="820"/>
      <c r="Q16071" s="820"/>
      <c r="R16071" s="820"/>
      <c r="S16071" s="820"/>
      <c r="T16071" s="820"/>
      <c r="U16071" s="820"/>
      <c r="V16071" s="820"/>
      <c r="W16071" s="820"/>
      <c r="X16071" s="820"/>
      <c r="Y16071" s="820"/>
      <c r="Z16071" s="820"/>
    </row>
    <row r="16072" spans="7:26">
      <c r="G16072" s="826"/>
      <c r="H16072" s="820"/>
      <c r="J16072" s="820"/>
      <c r="K16072" s="820"/>
      <c r="L16072" s="820"/>
      <c r="M16072" s="820"/>
      <c r="N16072" s="820"/>
      <c r="O16072" s="820"/>
      <c r="P16072" s="820"/>
      <c r="Q16072" s="820"/>
      <c r="R16072" s="820"/>
      <c r="S16072" s="820"/>
      <c r="T16072" s="820"/>
      <c r="U16072" s="820"/>
      <c r="V16072" s="820"/>
      <c r="W16072" s="820"/>
      <c r="X16072" s="820"/>
      <c r="Y16072" s="820"/>
      <c r="Z16072" s="820"/>
    </row>
    <row r="16073" spans="7:26">
      <c r="G16073" s="826"/>
      <c r="H16073" s="820"/>
      <c r="J16073" s="820"/>
      <c r="K16073" s="820"/>
      <c r="L16073" s="820"/>
      <c r="M16073" s="820"/>
      <c r="N16073" s="820"/>
      <c r="O16073" s="820"/>
      <c r="P16073" s="820"/>
      <c r="Q16073" s="820"/>
      <c r="R16073" s="820"/>
      <c r="S16073" s="820"/>
      <c r="T16073" s="820"/>
      <c r="U16073" s="820"/>
      <c r="V16073" s="820"/>
      <c r="W16073" s="820"/>
      <c r="X16073" s="820"/>
      <c r="Y16073" s="820"/>
      <c r="Z16073" s="820"/>
    </row>
    <row r="16074" spans="7:26">
      <c r="G16074" s="826"/>
      <c r="H16074" s="820"/>
      <c r="J16074" s="820"/>
      <c r="K16074" s="820"/>
      <c r="L16074" s="820"/>
      <c r="M16074" s="820"/>
      <c r="N16074" s="820"/>
      <c r="O16074" s="820"/>
      <c r="P16074" s="820"/>
      <c r="Q16074" s="820"/>
      <c r="R16074" s="820"/>
      <c r="S16074" s="820"/>
      <c r="T16074" s="820"/>
      <c r="U16074" s="820"/>
      <c r="V16074" s="820"/>
      <c r="W16074" s="820"/>
      <c r="X16074" s="820"/>
      <c r="Y16074" s="820"/>
      <c r="Z16074" s="820"/>
    </row>
    <row r="16075" spans="7:26">
      <c r="G16075" s="826"/>
      <c r="H16075" s="820"/>
      <c r="J16075" s="820"/>
      <c r="K16075" s="820"/>
      <c r="L16075" s="820"/>
      <c r="M16075" s="820"/>
      <c r="N16075" s="820"/>
      <c r="O16075" s="820"/>
      <c r="P16075" s="820"/>
      <c r="Q16075" s="820"/>
      <c r="R16075" s="820"/>
      <c r="S16075" s="820"/>
      <c r="T16075" s="820"/>
      <c r="U16075" s="820"/>
      <c r="V16075" s="820"/>
      <c r="W16075" s="820"/>
      <c r="X16075" s="820"/>
      <c r="Y16075" s="820"/>
      <c r="Z16075" s="820"/>
    </row>
    <row r="16076" spans="7:26">
      <c r="G16076" s="826"/>
      <c r="H16076" s="820"/>
      <c r="J16076" s="820"/>
      <c r="K16076" s="820"/>
      <c r="L16076" s="820"/>
      <c r="M16076" s="820"/>
      <c r="N16076" s="820"/>
      <c r="O16076" s="820"/>
      <c r="P16076" s="820"/>
      <c r="Q16076" s="820"/>
      <c r="R16076" s="820"/>
      <c r="S16076" s="820"/>
      <c r="T16076" s="820"/>
      <c r="U16076" s="820"/>
      <c r="V16076" s="820"/>
      <c r="W16076" s="820"/>
      <c r="X16076" s="820"/>
      <c r="Y16076" s="820"/>
      <c r="Z16076" s="820"/>
    </row>
    <row r="16077" spans="7:26">
      <c r="G16077" s="826"/>
      <c r="H16077" s="820"/>
      <c r="J16077" s="820"/>
      <c r="K16077" s="820"/>
      <c r="L16077" s="820"/>
      <c r="M16077" s="820"/>
      <c r="N16077" s="820"/>
      <c r="O16077" s="820"/>
      <c r="P16077" s="820"/>
      <c r="Q16077" s="820"/>
      <c r="R16077" s="820"/>
      <c r="S16077" s="820"/>
      <c r="T16077" s="820"/>
      <c r="U16077" s="820"/>
      <c r="V16077" s="820"/>
      <c r="W16077" s="820"/>
      <c r="X16077" s="820"/>
      <c r="Y16077" s="820"/>
      <c r="Z16077" s="820"/>
    </row>
    <row r="16078" spans="7:26">
      <c r="G16078" s="826"/>
      <c r="H16078" s="820"/>
      <c r="J16078" s="820"/>
      <c r="K16078" s="820"/>
      <c r="L16078" s="820"/>
      <c r="M16078" s="820"/>
      <c r="N16078" s="820"/>
      <c r="O16078" s="820"/>
      <c r="P16078" s="820"/>
      <c r="Q16078" s="820"/>
      <c r="R16078" s="820"/>
      <c r="S16078" s="820"/>
      <c r="T16078" s="820"/>
      <c r="U16078" s="820"/>
      <c r="V16078" s="820"/>
      <c r="W16078" s="820"/>
      <c r="X16078" s="820"/>
      <c r="Y16078" s="820"/>
      <c r="Z16078" s="820"/>
    </row>
    <row r="16079" spans="7:26">
      <c r="G16079" s="826"/>
      <c r="H16079" s="820"/>
      <c r="J16079" s="820"/>
      <c r="K16079" s="820"/>
      <c r="L16079" s="820"/>
      <c r="M16079" s="820"/>
      <c r="N16079" s="820"/>
      <c r="O16079" s="820"/>
      <c r="P16079" s="820"/>
      <c r="Q16079" s="820"/>
      <c r="R16079" s="820"/>
      <c r="S16079" s="820"/>
      <c r="T16079" s="820"/>
      <c r="U16079" s="820"/>
      <c r="V16079" s="820"/>
      <c r="W16079" s="820"/>
      <c r="X16079" s="820"/>
      <c r="Y16079" s="820"/>
      <c r="Z16079" s="820"/>
    </row>
    <row r="16080" spans="7:26">
      <c r="G16080" s="826"/>
      <c r="H16080" s="820"/>
      <c r="J16080" s="820"/>
      <c r="K16080" s="820"/>
      <c r="L16080" s="820"/>
      <c r="M16080" s="820"/>
      <c r="N16080" s="820"/>
      <c r="O16080" s="820"/>
      <c r="P16080" s="820"/>
      <c r="Q16080" s="820"/>
      <c r="R16080" s="820"/>
      <c r="S16080" s="820"/>
      <c r="T16080" s="820"/>
      <c r="U16080" s="820"/>
      <c r="V16080" s="820"/>
      <c r="W16080" s="820"/>
      <c r="X16080" s="820"/>
      <c r="Y16080" s="820"/>
      <c r="Z16080" s="820"/>
    </row>
    <row r="16081" spans="7:26">
      <c r="G16081" s="826"/>
      <c r="H16081" s="820"/>
      <c r="J16081" s="820"/>
      <c r="K16081" s="820"/>
      <c r="L16081" s="820"/>
      <c r="M16081" s="820"/>
      <c r="N16081" s="820"/>
      <c r="O16081" s="820"/>
      <c r="P16081" s="820"/>
      <c r="Q16081" s="820"/>
      <c r="R16081" s="820"/>
      <c r="S16081" s="820"/>
      <c r="T16081" s="820"/>
      <c r="U16081" s="820"/>
      <c r="V16081" s="820"/>
      <c r="W16081" s="820"/>
      <c r="X16081" s="820"/>
      <c r="Y16081" s="820"/>
      <c r="Z16081" s="820"/>
    </row>
    <row r="16082" spans="7:26">
      <c r="G16082" s="826"/>
      <c r="H16082" s="820"/>
      <c r="J16082" s="820"/>
      <c r="K16082" s="820"/>
      <c r="L16082" s="820"/>
      <c r="M16082" s="820"/>
      <c r="N16082" s="820"/>
      <c r="O16082" s="820"/>
      <c r="P16082" s="820"/>
      <c r="Q16082" s="820"/>
      <c r="R16082" s="820"/>
      <c r="S16082" s="820"/>
      <c r="T16082" s="820"/>
      <c r="U16082" s="820"/>
      <c r="V16082" s="820"/>
      <c r="W16082" s="820"/>
      <c r="X16082" s="820"/>
      <c r="Y16082" s="820"/>
      <c r="Z16082" s="820"/>
    </row>
    <row r="16083" spans="7:26">
      <c r="G16083" s="826"/>
      <c r="H16083" s="820"/>
      <c r="J16083" s="820"/>
      <c r="K16083" s="820"/>
      <c r="L16083" s="820"/>
      <c r="M16083" s="820"/>
      <c r="N16083" s="820"/>
      <c r="O16083" s="820"/>
      <c r="P16083" s="820"/>
      <c r="Q16083" s="820"/>
      <c r="R16083" s="820"/>
      <c r="S16083" s="820"/>
      <c r="T16083" s="820"/>
      <c r="U16083" s="820"/>
      <c r="V16083" s="820"/>
      <c r="W16083" s="820"/>
      <c r="X16083" s="820"/>
      <c r="Y16083" s="820"/>
      <c r="Z16083" s="820"/>
    </row>
    <row r="16084" spans="7:26">
      <c r="G16084" s="826"/>
      <c r="H16084" s="820"/>
      <c r="J16084" s="820"/>
      <c r="K16084" s="820"/>
      <c r="L16084" s="820"/>
      <c r="M16084" s="820"/>
      <c r="N16084" s="820"/>
      <c r="O16084" s="820"/>
      <c r="P16084" s="820"/>
      <c r="Q16084" s="820"/>
      <c r="R16084" s="820"/>
      <c r="S16084" s="820"/>
      <c r="T16084" s="820"/>
      <c r="U16084" s="820"/>
      <c r="V16084" s="820"/>
      <c r="W16084" s="820"/>
      <c r="X16084" s="820"/>
      <c r="Y16084" s="820"/>
      <c r="Z16084" s="820"/>
    </row>
    <row r="16085" spans="7:26">
      <c r="G16085" s="826"/>
      <c r="H16085" s="820"/>
      <c r="J16085" s="820"/>
      <c r="K16085" s="820"/>
      <c r="L16085" s="820"/>
      <c r="M16085" s="820"/>
      <c r="N16085" s="820"/>
      <c r="O16085" s="820"/>
      <c r="P16085" s="820"/>
      <c r="Q16085" s="820"/>
      <c r="R16085" s="820"/>
      <c r="S16085" s="820"/>
      <c r="T16085" s="820"/>
      <c r="U16085" s="820"/>
      <c r="V16085" s="820"/>
      <c r="W16085" s="820"/>
      <c r="X16085" s="820"/>
      <c r="Y16085" s="820"/>
      <c r="Z16085" s="820"/>
    </row>
    <row r="16086" spans="7:26">
      <c r="G16086" s="826"/>
      <c r="H16086" s="820"/>
      <c r="J16086" s="820"/>
      <c r="K16086" s="820"/>
      <c r="L16086" s="820"/>
      <c r="M16086" s="820"/>
      <c r="N16086" s="820"/>
      <c r="O16086" s="820"/>
      <c r="P16086" s="820"/>
      <c r="Q16086" s="820"/>
      <c r="R16086" s="820"/>
      <c r="S16086" s="820"/>
      <c r="T16086" s="820"/>
      <c r="U16086" s="820"/>
      <c r="V16086" s="820"/>
      <c r="W16086" s="820"/>
      <c r="X16086" s="820"/>
      <c r="Y16086" s="820"/>
      <c r="Z16086" s="820"/>
    </row>
    <row r="16087" spans="7:26">
      <c r="G16087" s="826"/>
      <c r="H16087" s="820"/>
      <c r="J16087" s="820"/>
      <c r="K16087" s="820"/>
      <c r="L16087" s="820"/>
      <c r="M16087" s="820"/>
      <c r="N16087" s="820"/>
      <c r="O16087" s="820"/>
      <c r="P16087" s="820"/>
      <c r="Q16087" s="820"/>
      <c r="R16087" s="820"/>
      <c r="S16087" s="820"/>
      <c r="T16087" s="820"/>
      <c r="U16087" s="820"/>
      <c r="V16087" s="820"/>
      <c r="W16087" s="820"/>
      <c r="X16087" s="820"/>
      <c r="Y16087" s="820"/>
      <c r="Z16087" s="820"/>
    </row>
    <row r="16088" spans="7:26">
      <c r="G16088" s="826"/>
      <c r="H16088" s="820"/>
      <c r="J16088" s="820"/>
      <c r="K16088" s="820"/>
      <c r="L16088" s="820"/>
      <c r="M16088" s="820"/>
      <c r="N16088" s="820"/>
      <c r="O16088" s="820"/>
      <c r="P16088" s="820"/>
      <c r="Q16088" s="820"/>
      <c r="R16088" s="820"/>
      <c r="S16088" s="820"/>
      <c r="T16088" s="820"/>
      <c r="U16088" s="820"/>
      <c r="V16088" s="820"/>
      <c r="W16088" s="820"/>
      <c r="X16088" s="820"/>
      <c r="Y16088" s="820"/>
      <c r="Z16088" s="820"/>
    </row>
    <row r="16089" spans="7:26">
      <c r="G16089" s="826"/>
      <c r="H16089" s="820"/>
      <c r="J16089" s="820"/>
      <c r="K16089" s="820"/>
      <c r="L16089" s="820"/>
      <c r="M16089" s="820"/>
      <c r="N16089" s="820"/>
      <c r="O16089" s="820"/>
      <c r="P16089" s="820"/>
      <c r="Q16089" s="820"/>
      <c r="R16089" s="820"/>
      <c r="S16089" s="820"/>
      <c r="T16089" s="820"/>
      <c r="U16089" s="820"/>
      <c r="V16089" s="820"/>
      <c r="W16089" s="820"/>
      <c r="X16089" s="820"/>
      <c r="Y16089" s="820"/>
      <c r="Z16089" s="820"/>
    </row>
    <row r="16090" spans="7:26">
      <c r="G16090" s="826"/>
      <c r="H16090" s="820"/>
      <c r="J16090" s="820"/>
      <c r="K16090" s="820"/>
      <c r="L16090" s="820"/>
      <c r="M16090" s="820"/>
      <c r="N16090" s="820"/>
      <c r="O16090" s="820"/>
      <c r="P16090" s="820"/>
      <c r="Q16090" s="820"/>
      <c r="R16090" s="820"/>
      <c r="S16090" s="820"/>
      <c r="T16090" s="820"/>
      <c r="U16090" s="820"/>
      <c r="V16090" s="820"/>
      <c r="W16090" s="820"/>
      <c r="X16090" s="820"/>
      <c r="Y16090" s="820"/>
      <c r="Z16090" s="820"/>
    </row>
    <row r="16091" spans="7:26">
      <c r="G16091" s="826"/>
      <c r="H16091" s="820"/>
      <c r="J16091" s="820"/>
      <c r="K16091" s="820"/>
      <c r="L16091" s="820"/>
      <c r="M16091" s="820"/>
      <c r="N16091" s="820"/>
      <c r="O16091" s="820"/>
      <c r="P16091" s="820"/>
      <c r="Q16091" s="820"/>
      <c r="R16091" s="820"/>
      <c r="S16091" s="820"/>
      <c r="T16091" s="820"/>
      <c r="U16091" s="820"/>
      <c r="V16091" s="820"/>
      <c r="W16091" s="820"/>
      <c r="X16091" s="820"/>
      <c r="Y16091" s="820"/>
      <c r="Z16091" s="820"/>
    </row>
    <row r="16092" spans="7:26">
      <c r="G16092" s="826"/>
      <c r="H16092" s="820"/>
      <c r="J16092" s="820"/>
      <c r="K16092" s="820"/>
      <c r="L16092" s="820"/>
      <c r="M16092" s="820"/>
      <c r="N16092" s="820"/>
      <c r="O16092" s="820"/>
      <c r="P16092" s="820"/>
      <c r="Q16092" s="820"/>
      <c r="R16092" s="820"/>
      <c r="S16092" s="820"/>
      <c r="T16092" s="820"/>
      <c r="U16092" s="820"/>
      <c r="V16092" s="820"/>
      <c r="W16092" s="820"/>
      <c r="X16092" s="820"/>
      <c r="Y16092" s="820"/>
      <c r="Z16092" s="820"/>
    </row>
    <row r="16093" spans="7:26">
      <c r="G16093" s="826"/>
      <c r="H16093" s="820"/>
      <c r="J16093" s="820"/>
      <c r="K16093" s="820"/>
      <c r="L16093" s="820"/>
      <c r="M16093" s="820"/>
      <c r="N16093" s="820"/>
      <c r="O16093" s="820"/>
      <c r="P16093" s="820"/>
      <c r="Q16093" s="820"/>
      <c r="R16093" s="820"/>
      <c r="S16093" s="820"/>
      <c r="T16093" s="820"/>
      <c r="U16093" s="820"/>
      <c r="V16093" s="820"/>
      <c r="W16093" s="820"/>
      <c r="X16093" s="820"/>
      <c r="Y16093" s="820"/>
      <c r="Z16093" s="820"/>
    </row>
    <row r="16094" spans="7:26">
      <c r="G16094" s="826"/>
      <c r="H16094" s="820"/>
      <c r="J16094" s="820"/>
      <c r="K16094" s="820"/>
      <c r="L16094" s="820"/>
      <c r="M16094" s="820"/>
      <c r="N16094" s="820"/>
      <c r="O16094" s="820"/>
      <c r="P16094" s="820"/>
      <c r="Q16094" s="820"/>
      <c r="R16094" s="820"/>
      <c r="S16094" s="820"/>
      <c r="T16094" s="820"/>
      <c r="U16094" s="820"/>
      <c r="V16094" s="820"/>
      <c r="W16094" s="820"/>
      <c r="X16094" s="820"/>
      <c r="Y16094" s="820"/>
      <c r="Z16094" s="820"/>
    </row>
    <row r="16095" spans="7:26">
      <c r="G16095" s="826"/>
      <c r="H16095" s="820"/>
      <c r="J16095" s="820"/>
      <c r="K16095" s="820"/>
      <c r="L16095" s="820"/>
      <c r="M16095" s="820"/>
      <c r="N16095" s="820"/>
      <c r="O16095" s="820"/>
      <c r="P16095" s="820"/>
      <c r="Q16095" s="820"/>
      <c r="R16095" s="820"/>
      <c r="S16095" s="820"/>
      <c r="T16095" s="820"/>
      <c r="U16095" s="820"/>
      <c r="V16095" s="820"/>
      <c r="W16095" s="820"/>
      <c r="X16095" s="820"/>
      <c r="Y16095" s="820"/>
      <c r="Z16095" s="820"/>
    </row>
    <row r="16096" spans="7:26">
      <c r="G16096" s="826"/>
      <c r="H16096" s="820"/>
      <c r="J16096" s="820"/>
      <c r="K16096" s="820"/>
      <c r="L16096" s="820"/>
      <c r="M16096" s="820"/>
      <c r="N16096" s="820"/>
      <c r="O16096" s="820"/>
      <c r="P16096" s="820"/>
      <c r="Q16096" s="820"/>
      <c r="R16096" s="820"/>
      <c r="S16096" s="820"/>
      <c r="T16096" s="820"/>
      <c r="U16096" s="820"/>
      <c r="V16096" s="820"/>
      <c r="W16096" s="820"/>
      <c r="X16096" s="820"/>
      <c r="Y16096" s="820"/>
      <c r="Z16096" s="820"/>
    </row>
    <row r="16097" spans="7:26">
      <c r="G16097" s="826"/>
      <c r="H16097" s="820"/>
      <c r="J16097" s="820"/>
      <c r="K16097" s="820"/>
      <c r="L16097" s="820"/>
      <c r="M16097" s="820"/>
      <c r="N16097" s="820"/>
      <c r="O16097" s="820"/>
      <c r="P16097" s="820"/>
      <c r="Q16097" s="820"/>
      <c r="R16097" s="820"/>
      <c r="S16097" s="820"/>
      <c r="T16097" s="820"/>
      <c r="U16097" s="820"/>
      <c r="V16097" s="820"/>
      <c r="W16097" s="820"/>
      <c r="X16097" s="820"/>
      <c r="Y16097" s="820"/>
      <c r="Z16097" s="820"/>
    </row>
    <row r="16098" spans="7:26">
      <c r="G16098" s="826"/>
      <c r="H16098" s="820"/>
      <c r="J16098" s="820"/>
      <c r="K16098" s="820"/>
      <c r="L16098" s="820"/>
      <c r="M16098" s="820"/>
      <c r="N16098" s="820"/>
      <c r="O16098" s="820"/>
      <c r="P16098" s="820"/>
      <c r="Q16098" s="820"/>
      <c r="R16098" s="820"/>
      <c r="S16098" s="820"/>
      <c r="T16098" s="820"/>
      <c r="U16098" s="820"/>
      <c r="V16098" s="820"/>
      <c r="W16098" s="820"/>
      <c r="X16098" s="820"/>
      <c r="Y16098" s="820"/>
      <c r="Z16098" s="820"/>
    </row>
    <row r="16099" spans="7:26">
      <c r="G16099" s="826"/>
      <c r="H16099" s="820"/>
      <c r="J16099" s="820"/>
      <c r="K16099" s="820"/>
      <c r="L16099" s="820"/>
      <c r="M16099" s="820"/>
      <c r="N16099" s="820"/>
      <c r="O16099" s="820"/>
      <c r="P16099" s="820"/>
      <c r="Q16099" s="820"/>
      <c r="R16099" s="820"/>
      <c r="S16099" s="820"/>
      <c r="T16099" s="820"/>
      <c r="U16099" s="820"/>
      <c r="V16099" s="820"/>
      <c r="W16099" s="820"/>
      <c r="X16099" s="820"/>
      <c r="Y16099" s="820"/>
      <c r="Z16099" s="820"/>
    </row>
    <row r="16100" spans="7:26">
      <c r="G16100" s="826"/>
      <c r="H16100" s="820"/>
      <c r="J16100" s="820"/>
      <c r="K16100" s="820"/>
      <c r="L16100" s="820"/>
      <c r="M16100" s="820"/>
      <c r="N16100" s="820"/>
      <c r="O16100" s="820"/>
      <c r="P16100" s="820"/>
      <c r="Q16100" s="820"/>
      <c r="R16100" s="820"/>
      <c r="S16100" s="820"/>
      <c r="T16100" s="820"/>
      <c r="U16100" s="820"/>
      <c r="V16100" s="820"/>
      <c r="W16100" s="820"/>
      <c r="X16100" s="820"/>
      <c r="Y16100" s="820"/>
      <c r="Z16100" s="820"/>
    </row>
    <row r="16101" spans="7:26">
      <c r="G16101" s="826"/>
      <c r="H16101" s="820"/>
      <c r="J16101" s="820"/>
      <c r="K16101" s="820"/>
      <c r="L16101" s="820"/>
      <c r="M16101" s="820"/>
      <c r="N16101" s="820"/>
      <c r="O16101" s="820"/>
      <c r="P16101" s="820"/>
      <c r="Q16101" s="820"/>
      <c r="R16101" s="820"/>
      <c r="S16101" s="820"/>
      <c r="T16101" s="820"/>
      <c r="U16101" s="820"/>
      <c r="V16101" s="820"/>
      <c r="W16101" s="820"/>
      <c r="X16101" s="820"/>
      <c r="Y16101" s="820"/>
      <c r="Z16101" s="820"/>
    </row>
    <row r="16102" spans="7:26">
      <c r="G16102" s="826"/>
      <c r="H16102" s="820"/>
      <c r="J16102" s="820"/>
      <c r="K16102" s="820"/>
      <c r="L16102" s="820"/>
      <c r="M16102" s="820"/>
      <c r="N16102" s="820"/>
      <c r="O16102" s="820"/>
      <c r="P16102" s="820"/>
      <c r="Q16102" s="820"/>
      <c r="R16102" s="820"/>
      <c r="S16102" s="820"/>
      <c r="T16102" s="820"/>
      <c r="U16102" s="820"/>
      <c r="V16102" s="820"/>
      <c r="W16102" s="820"/>
      <c r="X16102" s="820"/>
      <c r="Y16102" s="820"/>
      <c r="Z16102" s="820"/>
    </row>
    <row r="16103" spans="7:26">
      <c r="G16103" s="826"/>
      <c r="H16103" s="820"/>
      <c r="J16103" s="820"/>
      <c r="K16103" s="820"/>
      <c r="L16103" s="820"/>
      <c r="M16103" s="820"/>
      <c r="N16103" s="820"/>
      <c r="O16103" s="820"/>
      <c r="P16103" s="820"/>
      <c r="Q16103" s="820"/>
      <c r="R16103" s="820"/>
      <c r="S16103" s="820"/>
      <c r="T16103" s="820"/>
      <c r="U16103" s="820"/>
      <c r="V16103" s="820"/>
      <c r="W16103" s="820"/>
      <c r="X16103" s="820"/>
      <c r="Y16103" s="820"/>
      <c r="Z16103" s="820"/>
    </row>
    <row r="16104" spans="7:26">
      <c r="G16104" s="826"/>
      <c r="H16104" s="820"/>
      <c r="J16104" s="820"/>
      <c r="K16104" s="820"/>
      <c r="L16104" s="820"/>
      <c r="M16104" s="820"/>
      <c r="N16104" s="820"/>
      <c r="O16104" s="820"/>
      <c r="P16104" s="820"/>
      <c r="Q16104" s="820"/>
      <c r="R16104" s="820"/>
      <c r="S16104" s="820"/>
      <c r="T16104" s="820"/>
      <c r="U16104" s="820"/>
      <c r="V16104" s="820"/>
      <c r="W16104" s="820"/>
      <c r="X16104" s="820"/>
      <c r="Y16104" s="820"/>
      <c r="Z16104" s="820"/>
    </row>
    <row r="16105" spans="7:26">
      <c r="G16105" s="826"/>
      <c r="H16105" s="820"/>
      <c r="J16105" s="820"/>
      <c r="K16105" s="820"/>
      <c r="L16105" s="820"/>
      <c r="M16105" s="820"/>
      <c r="N16105" s="820"/>
      <c r="O16105" s="820"/>
      <c r="P16105" s="820"/>
      <c r="Q16105" s="820"/>
      <c r="R16105" s="820"/>
      <c r="S16105" s="820"/>
      <c r="T16105" s="820"/>
      <c r="U16105" s="820"/>
      <c r="V16105" s="820"/>
      <c r="W16105" s="820"/>
      <c r="X16105" s="820"/>
      <c r="Y16105" s="820"/>
      <c r="Z16105" s="820"/>
    </row>
    <row r="16106" spans="7:26">
      <c r="G16106" s="826"/>
      <c r="H16106" s="820"/>
      <c r="J16106" s="820"/>
      <c r="K16106" s="820"/>
      <c r="L16106" s="820"/>
      <c r="M16106" s="820"/>
      <c r="N16106" s="820"/>
      <c r="O16106" s="820"/>
      <c r="P16106" s="820"/>
      <c r="Q16106" s="820"/>
      <c r="R16106" s="820"/>
      <c r="S16106" s="820"/>
      <c r="T16106" s="820"/>
      <c r="U16106" s="820"/>
      <c r="V16106" s="820"/>
      <c r="W16106" s="820"/>
      <c r="X16106" s="820"/>
      <c r="Y16106" s="820"/>
      <c r="Z16106" s="820"/>
    </row>
    <row r="16107" spans="7:26">
      <c r="G16107" s="826"/>
      <c r="H16107" s="820"/>
      <c r="J16107" s="820"/>
      <c r="K16107" s="820"/>
      <c r="L16107" s="820"/>
      <c r="M16107" s="820"/>
      <c r="N16107" s="820"/>
      <c r="O16107" s="820"/>
      <c r="P16107" s="820"/>
      <c r="Q16107" s="820"/>
      <c r="R16107" s="820"/>
      <c r="S16107" s="820"/>
      <c r="T16107" s="820"/>
      <c r="U16107" s="820"/>
      <c r="V16107" s="820"/>
      <c r="W16107" s="820"/>
      <c r="X16107" s="820"/>
      <c r="Y16107" s="820"/>
      <c r="Z16107" s="820"/>
    </row>
    <row r="16108" spans="7:26">
      <c r="G16108" s="826"/>
      <c r="H16108" s="820"/>
      <c r="J16108" s="820"/>
      <c r="K16108" s="820"/>
      <c r="L16108" s="820"/>
      <c r="M16108" s="820"/>
      <c r="N16108" s="820"/>
      <c r="O16108" s="820"/>
      <c r="P16108" s="820"/>
      <c r="Q16108" s="820"/>
      <c r="R16108" s="820"/>
      <c r="S16108" s="820"/>
      <c r="T16108" s="820"/>
      <c r="U16108" s="820"/>
      <c r="V16108" s="820"/>
      <c r="W16108" s="820"/>
      <c r="X16108" s="820"/>
      <c r="Y16108" s="820"/>
      <c r="Z16108" s="820"/>
    </row>
    <row r="16109" spans="7:26">
      <c r="G16109" s="826"/>
      <c r="H16109" s="820"/>
      <c r="J16109" s="820"/>
      <c r="K16109" s="820"/>
      <c r="L16109" s="820"/>
      <c r="M16109" s="820"/>
      <c r="N16109" s="820"/>
      <c r="O16109" s="820"/>
      <c r="P16109" s="820"/>
      <c r="Q16109" s="820"/>
      <c r="R16109" s="820"/>
      <c r="S16109" s="820"/>
      <c r="T16109" s="820"/>
      <c r="U16109" s="820"/>
      <c r="V16109" s="820"/>
      <c r="W16109" s="820"/>
      <c r="X16109" s="820"/>
      <c r="Y16109" s="820"/>
      <c r="Z16109" s="820"/>
    </row>
    <row r="16110" spans="7:26">
      <c r="G16110" s="826"/>
      <c r="H16110" s="820"/>
      <c r="J16110" s="820"/>
      <c r="K16110" s="820"/>
      <c r="L16110" s="820"/>
      <c r="M16110" s="820"/>
      <c r="N16110" s="820"/>
      <c r="O16110" s="820"/>
      <c r="P16110" s="820"/>
      <c r="Q16110" s="820"/>
      <c r="R16110" s="820"/>
      <c r="S16110" s="820"/>
      <c r="T16110" s="820"/>
      <c r="U16110" s="820"/>
      <c r="V16110" s="820"/>
      <c r="W16110" s="820"/>
      <c r="X16110" s="820"/>
      <c r="Y16110" s="820"/>
      <c r="Z16110" s="820"/>
    </row>
    <row r="16111" spans="7:26">
      <c r="G16111" s="826"/>
      <c r="H16111" s="820"/>
      <c r="J16111" s="820"/>
      <c r="K16111" s="820"/>
      <c r="L16111" s="820"/>
      <c r="M16111" s="820"/>
      <c r="N16111" s="820"/>
      <c r="O16111" s="820"/>
      <c r="P16111" s="820"/>
      <c r="Q16111" s="820"/>
      <c r="R16111" s="820"/>
      <c r="S16111" s="820"/>
      <c r="T16111" s="820"/>
      <c r="U16111" s="820"/>
      <c r="V16111" s="820"/>
      <c r="W16111" s="820"/>
      <c r="X16111" s="820"/>
      <c r="Y16111" s="820"/>
      <c r="Z16111" s="820"/>
    </row>
    <row r="16112" spans="7:26">
      <c r="G16112" s="826"/>
      <c r="H16112" s="820"/>
      <c r="J16112" s="820"/>
      <c r="K16112" s="820"/>
      <c r="L16112" s="820"/>
      <c r="M16112" s="820"/>
      <c r="N16112" s="820"/>
      <c r="O16112" s="820"/>
      <c r="P16112" s="820"/>
      <c r="Q16112" s="820"/>
      <c r="R16112" s="820"/>
      <c r="S16112" s="820"/>
      <c r="T16112" s="820"/>
      <c r="U16112" s="820"/>
      <c r="V16112" s="820"/>
      <c r="W16112" s="820"/>
      <c r="X16112" s="820"/>
      <c r="Y16112" s="820"/>
      <c r="Z16112" s="820"/>
    </row>
    <row r="16113" spans="7:26">
      <c r="G16113" s="826"/>
      <c r="H16113" s="820"/>
      <c r="J16113" s="820"/>
      <c r="K16113" s="820"/>
      <c r="L16113" s="820"/>
      <c r="M16113" s="820"/>
      <c r="N16113" s="820"/>
      <c r="O16113" s="820"/>
      <c r="P16113" s="820"/>
      <c r="Q16113" s="820"/>
      <c r="R16113" s="820"/>
      <c r="S16113" s="820"/>
      <c r="T16113" s="820"/>
      <c r="U16113" s="820"/>
      <c r="V16113" s="820"/>
      <c r="W16113" s="820"/>
      <c r="X16113" s="820"/>
      <c r="Y16113" s="820"/>
      <c r="Z16113" s="820"/>
    </row>
    <row r="16114" spans="7:26">
      <c r="G16114" s="826"/>
      <c r="H16114" s="820"/>
      <c r="J16114" s="820"/>
      <c r="K16114" s="820"/>
      <c r="L16114" s="820"/>
      <c r="M16114" s="820"/>
      <c r="N16114" s="820"/>
      <c r="O16114" s="820"/>
      <c r="P16114" s="820"/>
      <c r="Q16114" s="820"/>
      <c r="R16114" s="820"/>
      <c r="S16114" s="820"/>
      <c r="T16114" s="820"/>
      <c r="U16114" s="820"/>
      <c r="V16114" s="820"/>
      <c r="W16114" s="820"/>
      <c r="X16114" s="820"/>
      <c r="Y16114" s="820"/>
      <c r="Z16114" s="820"/>
    </row>
    <row r="16115" spans="7:26">
      <c r="G16115" s="826"/>
      <c r="H16115" s="820"/>
      <c r="J16115" s="820"/>
      <c r="K16115" s="820"/>
      <c r="L16115" s="820"/>
      <c r="M16115" s="820"/>
      <c r="N16115" s="820"/>
      <c r="O16115" s="820"/>
      <c r="P16115" s="820"/>
      <c r="Q16115" s="820"/>
      <c r="R16115" s="820"/>
      <c r="S16115" s="820"/>
      <c r="T16115" s="820"/>
      <c r="U16115" s="820"/>
      <c r="V16115" s="820"/>
      <c r="W16115" s="820"/>
      <c r="X16115" s="820"/>
      <c r="Y16115" s="820"/>
      <c r="Z16115" s="820"/>
    </row>
    <row r="16116" spans="7:26">
      <c r="G16116" s="826"/>
      <c r="H16116" s="820"/>
      <c r="J16116" s="820"/>
      <c r="K16116" s="820"/>
      <c r="L16116" s="820"/>
      <c r="M16116" s="820"/>
      <c r="N16116" s="820"/>
      <c r="O16116" s="820"/>
      <c r="P16116" s="820"/>
      <c r="Q16116" s="820"/>
      <c r="R16116" s="820"/>
      <c r="S16116" s="820"/>
      <c r="T16116" s="820"/>
      <c r="U16116" s="820"/>
      <c r="V16116" s="820"/>
      <c r="W16116" s="820"/>
      <c r="X16116" s="820"/>
      <c r="Y16116" s="820"/>
      <c r="Z16116" s="820"/>
    </row>
    <row r="16117" spans="7:26">
      <c r="G16117" s="826"/>
      <c r="H16117" s="820"/>
      <c r="J16117" s="820"/>
      <c r="K16117" s="820"/>
      <c r="L16117" s="820"/>
      <c r="M16117" s="820"/>
      <c r="N16117" s="820"/>
      <c r="O16117" s="820"/>
      <c r="P16117" s="820"/>
      <c r="Q16117" s="820"/>
      <c r="R16117" s="820"/>
      <c r="S16117" s="820"/>
      <c r="T16117" s="820"/>
      <c r="U16117" s="820"/>
      <c r="V16117" s="820"/>
      <c r="W16117" s="820"/>
      <c r="X16117" s="820"/>
      <c r="Y16117" s="820"/>
      <c r="Z16117" s="820"/>
    </row>
    <row r="16118" spans="7:26">
      <c r="G16118" s="826"/>
      <c r="H16118" s="820"/>
      <c r="J16118" s="820"/>
      <c r="K16118" s="820"/>
      <c r="L16118" s="820"/>
      <c r="M16118" s="820"/>
      <c r="N16118" s="820"/>
      <c r="O16118" s="820"/>
      <c r="P16118" s="820"/>
      <c r="Q16118" s="820"/>
      <c r="R16118" s="820"/>
      <c r="S16118" s="820"/>
      <c r="T16118" s="820"/>
      <c r="U16118" s="820"/>
      <c r="V16118" s="820"/>
      <c r="W16118" s="820"/>
      <c r="X16118" s="820"/>
      <c r="Y16118" s="820"/>
      <c r="Z16118" s="820"/>
    </row>
    <row r="16119" spans="7:26">
      <c r="G16119" s="826"/>
      <c r="H16119" s="820"/>
      <c r="J16119" s="820"/>
      <c r="K16119" s="820"/>
      <c r="L16119" s="820"/>
      <c r="M16119" s="820"/>
      <c r="N16119" s="820"/>
      <c r="O16119" s="820"/>
      <c r="P16119" s="820"/>
      <c r="Q16119" s="820"/>
      <c r="R16119" s="820"/>
      <c r="S16119" s="820"/>
      <c r="T16119" s="820"/>
      <c r="U16119" s="820"/>
      <c r="V16119" s="820"/>
      <c r="W16119" s="820"/>
      <c r="X16119" s="820"/>
      <c r="Y16119" s="820"/>
      <c r="Z16119" s="820"/>
    </row>
    <row r="16120" spans="7:26">
      <c r="G16120" s="826"/>
      <c r="H16120" s="820"/>
      <c r="J16120" s="820"/>
      <c r="K16120" s="820"/>
      <c r="L16120" s="820"/>
      <c r="M16120" s="820"/>
      <c r="N16120" s="820"/>
      <c r="O16120" s="820"/>
      <c r="P16120" s="820"/>
      <c r="Q16120" s="820"/>
      <c r="R16120" s="820"/>
      <c r="S16120" s="820"/>
      <c r="T16120" s="820"/>
      <c r="U16120" s="820"/>
      <c r="V16120" s="820"/>
      <c r="W16120" s="820"/>
      <c r="X16120" s="820"/>
      <c r="Y16120" s="820"/>
      <c r="Z16120" s="820"/>
    </row>
    <row r="16121" spans="7:26">
      <c r="G16121" s="826"/>
      <c r="H16121" s="820"/>
      <c r="J16121" s="820"/>
      <c r="K16121" s="820"/>
      <c r="L16121" s="820"/>
      <c r="M16121" s="820"/>
      <c r="N16121" s="820"/>
      <c r="O16121" s="820"/>
      <c r="P16121" s="820"/>
      <c r="Q16121" s="820"/>
      <c r="R16121" s="820"/>
      <c r="S16121" s="820"/>
      <c r="T16121" s="820"/>
      <c r="U16121" s="820"/>
      <c r="V16121" s="820"/>
      <c r="W16121" s="820"/>
      <c r="X16121" s="820"/>
      <c r="Y16121" s="820"/>
      <c r="Z16121" s="820"/>
    </row>
    <row r="16122" spans="7:26">
      <c r="G16122" s="826"/>
      <c r="H16122" s="820"/>
      <c r="J16122" s="820"/>
      <c r="K16122" s="820"/>
      <c r="L16122" s="820"/>
      <c r="M16122" s="820"/>
      <c r="N16122" s="820"/>
      <c r="O16122" s="820"/>
      <c r="P16122" s="820"/>
      <c r="Q16122" s="820"/>
      <c r="R16122" s="820"/>
      <c r="S16122" s="820"/>
      <c r="T16122" s="820"/>
      <c r="U16122" s="820"/>
      <c r="V16122" s="820"/>
      <c r="W16122" s="820"/>
      <c r="X16122" s="820"/>
      <c r="Y16122" s="820"/>
      <c r="Z16122" s="820"/>
    </row>
    <row r="16123" spans="7:26">
      <c r="G16123" s="826"/>
      <c r="H16123" s="820"/>
      <c r="J16123" s="820"/>
      <c r="K16123" s="820"/>
      <c r="L16123" s="820"/>
      <c r="M16123" s="820"/>
      <c r="N16123" s="820"/>
      <c r="O16123" s="820"/>
      <c r="P16123" s="820"/>
      <c r="Q16123" s="820"/>
      <c r="R16123" s="820"/>
      <c r="S16123" s="820"/>
      <c r="T16123" s="820"/>
      <c r="U16123" s="820"/>
      <c r="V16123" s="820"/>
      <c r="W16123" s="820"/>
      <c r="X16123" s="820"/>
      <c r="Y16123" s="820"/>
      <c r="Z16123" s="820"/>
    </row>
    <row r="16124" spans="7:26">
      <c r="G16124" s="826"/>
      <c r="H16124" s="820"/>
      <c r="J16124" s="820"/>
      <c r="K16124" s="820"/>
      <c r="L16124" s="820"/>
      <c r="M16124" s="820"/>
      <c r="N16124" s="820"/>
      <c r="O16124" s="820"/>
      <c r="P16124" s="820"/>
      <c r="Q16124" s="820"/>
      <c r="R16124" s="820"/>
      <c r="S16124" s="820"/>
      <c r="T16124" s="820"/>
      <c r="U16124" s="820"/>
      <c r="V16124" s="820"/>
      <c r="W16124" s="820"/>
      <c r="X16124" s="820"/>
      <c r="Y16124" s="820"/>
      <c r="Z16124" s="820"/>
    </row>
    <row r="16125" spans="7:26">
      <c r="G16125" s="826"/>
      <c r="H16125" s="820"/>
      <c r="J16125" s="820"/>
      <c r="K16125" s="820"/>
      <c r="L16125" s="820"/>
      <c r="M16125" s="820"/>
      <c r="N16125" s="820"/>
      <c r="O16125" s="820"/>
      <c r="P16125" s="820"/>
      <c r="Q16125" s="820"/>
      <c r="R16125" s="820"/>
      <c r="S16125" s="820"/>
      <c r="T16125" s="820"/>
      <c r="U16125" s="820"/>
      <c r="V16125" s="820"/>
      <c r="W16125" s="820"/>
      <c r="X16125" s="820"/>
      <c r="Y16125" s="820"/>
      <c r="Z16125" s="820"/>
    </row>
    <row r="16126" spans="7:26">
      <c r="G16126" s="826"/>
      <c r="H16126" s="820"/>
      <c r="J16126" s="820"/>
      <c r="K16126" s="820"/>
      <c r="L16126" s="820"/>
      <c r="M16126" s="820"/>
      <c r="N16126" s="820"/>
      <c r="O16126" s="820"/>
      <c r="P16126" s="820"/>
      <c r="Q16126" s="820"/>
      <c r="R16126" s="820"/>
      <c r="S16126" s="820"/>
      <c r="T16126" s="820"/>
      <c r="U16126" s="820"/>
      <c r="V16126" s="820"/>
      <c r="W16126" s="820"/>
      <c r="X16126" s="820"/>
      <c r="Y16126" s="820"/>
      <c r="Z16126" s="820"/>
    </row>
    <row r="16127" spans="7:26">
      <c r="G16127" s="826"/>
      <c r="H16127" s="820"/>
      <c r="J16127" s="820"/>
      <c r="K16127" s="820"/>
      <c r="L16127" s="820"/>
      <c r="M16127" s="820"/>
      <c r="N16127" s="820"/>
      <c r="O16127" s="820"/>
      <c r="P16127" s="820"/>
      <c r="Q16127" s="820"/>
      <c r="R16127" s="820"/>
      <c r="S16127" s="820"/>
      <c r="T16127" s="820"/>
      <c r="U16127" s="820"/>
      <c r="V16127" s="820"/>
      <c r="W16127" s="820"/>
      <c r="X16127" s="820"/>
      <c r="Y16127" s="820"/>
      <c r="Z16127" s="820"/>
    </row>
    <row r="16128" spans="7:26">
      <c r="G16128" s="826"/>
      <c r="H16128" s="820"/>
      <c r="J16128" s="820"/>
      <c r="K16128" s="820"/>
      <c r="L16128" s="820"/>
      <c r="M16128" s="820"/>
      <c r="N16128" s="820"/>
      <c r="O16128" s="820"/>
      <c r="P16128" s="820"/>
      <c r="Q16128" s="820"/>
      <c r="R16128" s="820"/>
      <c r="S16128" s="820"/>
      <c r="T16128" s="820"/>
      <c r="U16128" s="820"/>
      <c r="V16128" s="820"/>
      <c r="W16128" s="820"/>
      <c r="X16128" s="820"/>
      <c r="Y16128" s="820"/>
      <c r="Z16128" s="820"/>
    </row>
    <row r="16129" spans="7:26">
      <c r="G16129" s="826"/>
      <c r="H16129" s="820"/>
      <c r="J16129" s="820"/>
      <c r="K16129" s="820"/>
      <c r="L16129" s="820"/>
      <c r="M16129" s="820"/>
      <c r="N16129" s="820"/>
      <c r="O16129" s="820"/>
      <c r="P16129" s="820"/>
      <c r="Q16129" s="820"/>
      <c r="R16129" s="820"/>
      <c r="S16129" s="820"/>
      <c r="T16129" s="820"/>
      <c r="U16129" s="820"/>
      <c r="V16129" s="820"/>
      <c r="W16129" s="820"/>
      <c r="X16129" s="820"/>
      <c r="Y16129" s="820"/>
      <c r="Z16129" s="820"/>
    </row>
    <row r="16130" spans="7:26">
      <c r="G16130" s="826"/>
      <c r="H16130" s="820"/>
      <c r="J16130" s="820"/>
      <c r="K16130" s="820"/>
      <c r="L16130" s="820"/>
      <c r="M16130" s="820"/>
      <c r="N16130" s="820"/>
      <c r="O16130" s="820"/>
      <c r="P16130" s="820"/>
      <c r="Q16130" s="820"/>
      <c r="R16130" s="820"/>
      <c r="S16130" s="820"/>
      <c r="T16130" s="820"/>
      <c r="U16130" s="820"/>
      <c r="V16130" s="820"/>
      <c r="W16130" s="820"/>
      <c r="X16130" s="820"/>
      <c r="Y16130" s="820"/>
      <c r="Z16130" s="820"/>
    </row>
    <row r="16131" spans="7:26">
      <c r="G16131" s="826"/>
      <c r="H16131" s="820"/>
      <c r="J16131" s="820"/>
      <c r="K16131" s="820"/>
      <c r="L16131" s="820"/>
      <c r="M16131" s="820"/>
      <c r="N16131" s="820"/>
      <c r="O16131" s="820"/>
      <c r="P16131" s="820"/>
      <c r="Q16131" s="820"/>
      <c r="R16131" s="820"/>
      <c r="S16131" s="820"/>
      <c r="T16131" s="820"/>
      <c r="U16131" s="820"/>
      <c r="V16131" s="820"/>
      <c r="W16131" s="820"/>
      <c r="X16131" s="820"/>
      <c r="Y16131" s="820"/>
      <c r="Z16131" s="820"/>
    </row>
    <row r="16132" spans="7:26">
      <c r="G16132" s="826"/>
      <c r="H16132" s="820"/>
      <c r="J16132" s="820"/>
      <c r="K16132" s="820"/>
      <c r="L16132" s="820"/>
      <c r="M16132" s="820"/>
      <c r="N16132" s="820"/>
      <c r="O16132" s="820"/>
      <c r="P16132" s="820"/>
      <c r="Q16132" s="820"/>
      <c r="R16132" s="820"/>
      <c r="S16132" s="820"/>
      <c r="T16132" s="820"/>
      <c r="U16132" s="820"/>
      <c r="V16132" s="820"/>
      <c r="W16132" s="820"/>
      <c r="X16132" s="820"/>
      <c r="Y16132" s="820"/>
      <c r="Z16132" s="820"/>
    </row>
    <row r="16133" spans="7:26">
      <c r="G16133" s="826"/>
      <c r="H16133" s="820"/>
      <c r="J16133" s="820"/>
      <c r="K16133" s="820"/>
      <c r="L16133" s="820"/>
      <c r="M16133" s="820"/>
      <c r="N16133" s="820"/>
      <c r="O16133" s="820"/>
      <c r="P16133" s="820"/>
      <c r="Q16133" s="820"/>
      <c r="R16133" s="820"/>
      <c r="S16133" s="820"/>
      <c r="T16133" s="820"/>
      <c r="U16133" s="820"/>
      <c r="V16133" s="820"/>
      <c r="W16133" s="820"/>
      <c r="X16133" s="820"/>
      <c r="Y16133" s="820"/>
      <c r="Z16133" s="820"/>
    </row>
    <row r="16134" spans="7:26">
      <c r="G16134" s="826"/>
      <c r="H16134" s="820"/>
      <c r="J16134" s="820"/>
      <c r="K16134" s="820"/>
      <c r="L16134" s="820"/>
      <c r="M16134" s="820"/>
      <c r="N16134" s="820"/>
      <c r="O16134" s="820"/>
      <c r="P16134" s="820"/>
      <c r="Q16134" s="820"/>
      <c r="R16134" s="820"/>
      <c r="S16134" s="820"/>
      <c r="T16134" s="820"/>
      <c r="U16134" s="820"/>
      <c r="V16134" s="820"/>
      <c r="W16134" s="820"/>
      <c r="X16134" s="820"/>
      <c r="Y16134" s="820"/>
      <c r="Z16134" s="820"/>
    </row>
    <row r="16135" spans="7:26">
      <c r="G16135" s="826"/>
      <c r="H16135" s="820"/>
      <c r="J16135" s="820"/>
      <c r="K16135" s="820"/>
      <c r="L16135" s="820"/>
      <c r="M16135" s="820"/>
      <c r="N16135" s="820"/>
      <c r="O16135" s="820"/>
      <c r="P16135" s="820"/>
      <c r="Q16135" s="820"/>
      <c r="R16135" s="820"/>
      <c r="S16135" s="820"/>
      <c r="T16135" s="820"/>
      <c r="U16135" s="820"/>
      <c r="V16135" s="820"/>
      <c r="W16135" s="820"/>
      <c r="X16135" s="820"/>
      <c r="Y16135" s="820"/>
      <c r="Z16135" s="820"/>
    </row>
    <row r="16136" spans="7:26">
      <c r="G16136" s="826"/>
      <c r="H16136" s="820"/>
      <c r="J16136" s="820"/>
      <c r="K16136" s="820"/>
      <c r="L16136" s="820"/>
      <c r="M16136" s="820"/>
      <c r="N16136" s="820"/>
      <c r="O16136" s="820"/>
      <c r="P16136" s="820"/>
      <c r="Q16136" s="820"/>
      <c r="R16136" s="820"/>
      <c r="S16136" s="820"/>
      <c r="T16136" s="820"/>
      <c r="U16136" s="820"/>
      <c r="V16136" s="820"/>
      <c r="W16136" s="820"/>
      <c r="X16136" s="820"/>
      <c r="Y16136" s="820"/>
      <c r="Z16136" s="820"/>
    </row>
    <row r="16137" spans="7:26">
      <c r="G16137" s="826"/>
      <c r="H16137" s="820"/>
      <c r="J16137" s="820"/>
      <c r="K16137" s="820"/>
      <c r="L16137" s="820"/>
      <c r="M16137" s="820"/>
      <c r="N16137" s="820"/>
      <c r="O16137" s="820"/>
      <c r="P16137" s="820"/>
      <c r="Q16137" s="820"/>
      <c r="R16137" s="820"/>
      <c r="S16137" s="820"/>
      <c r="T16137" s="820"/>
      <c r="U16137" s="820"/>
      <c r="V16137" s="820"/>
      <c r="W16137" s="820"/>
      <c r="X16137" s="820"/>
      <c r="Y16137" s="820"/>
      <c r="Z16137" s="820"/>
    </row>
    <row r="16138" spans="7:26">
      <c r="G16138" s="826"/>
      <c r="H16138" s="820"/>
      <c r="J16138" s="820"/>
      <c r="K16138" s="820"/>
      <c r="L16138" s="820"/>
      <c r="M16138" s="820"/>
      <c r="N16138" s="820"/>
      <c r="O16138" s="820"/>
      <c r="P16138" s="820"/>
      <c r="Q16138" s="820"/>
      <c r="R16138" s="820"/>
      <c r="S16138" s="820"/>
      <c r="T16138" s="820"/>
      <c r="U16138" s="820"/>
      <c r="V16138" s="820"/>
      <c r="W16138" s="820"/>
      <c r="X16138" s="820"/>
      <c r="Y16138" s="820"/>
      <c r="Z16138" s="820"/>
    </row>
    <row r="16139" spans="7:26">
      <c r="G16139" s="826"/>
      <c r="H16139" s="820"/>
      <c r="J16139" s="820"/>
      <c r="K16139" s="820"/>
      <c r="L16139" s="820"/>
      <c r="M16139" s="820"/>
      <c r="N16139" s="820"/>
      <c r="O16139" s="820"/>
      <c r="P16139" s="820"/>
      <c r="Q16139" s="820"/>
      <c r="R16139" s="820"/>
      <c r="S16139" s="820"/>
      <c r="T16139" s="820"/>
      <c r="U16139" s="820"/>
      <c r="V16139" s="820"/>
      <c r="W16139" s="820"/>
      <c r="X16139" s="820"/>
      <c r="Y16139" s="820"/>
      <c r="Z16139" s="820"/>
    </row>
    <row r="16140" spans="7:26">
      <c r="G16140" s="826"/>
      <c r="H16140" s="820"/>
      <c r="J16140" s="820"/>
      <c r="K16140" s="820"/>
      <c r="L16140" s="820"/>
      <c r="M16140" s="820"/>
      <c r="N16140" s="820"/>
      <c r="O16140" s="820"/>
      <c r="P16140" s="820"/>
      <c r="Q16140" s="820"/>
      <c r="R16140" s="820"/>
      <c r="S16140" s="820"/>
      <c r="T16140" s="820"/>
      <c r="U16140" s="820"/>
      <c r="V16140" s="820"/>
      <c r="W16140" s="820"/>
      <c r="X16140" s="820"/>
      <c r="Y16140" s="820"/>
      <c r="Z16140" s="820"/>
    </row>
    <row r="16141" spans="7:26">
      <c r="G16141" s="826"/>
      <c r="H16141" s="820"/>
      <c r="J16141" s="820"/>
      <c r="K16141" s="820"/>
      <c r="L16141" s="820"/>
      <c r="M16141" s="820"/>
      <c r="N16141" s="820"/>
      <c r="O16141" s="820"/>
      <c r="P16141" s="820"/>
      <c r="Q16141" s="820"/>
      <c r="R16141" s="820"/>
      <c r="S16141" s="820"/>
      <c r="T16141" s="820"/>
      <c r="U16141" s="820"/>
      <c r="V16141" s="820"/>
      <c r="W16141" s="820"/>
      <c r="X16141" s="820"/>
      <c r="Y16141" s="820"/>
      <c r="Z16141" s="820"/>
    </row>
    <row r="16142" spans="7:26">
      <c r="G16142" s="826"/>
      <c r="H16142" s="820"/>
      <c r="J16142" s="820"/>
      <c r="K16142" s="820"/>
      <c r="L16142" s="820"/>
      <c r="M16142" s="820"/>
      <c r="N16142" s="820"/>
      <c r="O16142" s="820"/>
      <c r="P16142" s="820"/>
      <c r="Q16142" s="820"/>
      <c r="R16142" s="820"/>
      <c r="S16142" s="820"/>
      <c r="T16142" s="820"/>
      <c r="U16142" s="820"/>
      <c r="V16142" s="820"/>
      <c r="W16142" s="820"/>
      <c r="X16142" s="820"/>
      <c r="Y16142" s="820"/>
      <c r="Z16142" s="820"/>
    </row>
    <row r="16143" spans="7:26">
      <c r="G16143" s="826"/>
      <c r="H16143" s="820"/>
      <c r="J16143" s="820"/>
      <c r="K16143" s="820"/>
      <c r="L16143" s="820"/>
      <c r="M16143" s="820"/>
      <c r="N16143" s="820"/>
      <c r="O16143" s="820"/>
      <c r="P16143" s="820"/>
      <c r="Q16143" s="820"/>
      <c r="R16143" s="820"/>
      <c r="S16143" s="820"/>
      <c r="T16143" s="820"/>
      <c r="U16143" s="820"/>
      <c r="V16143" s="820"/>
      <c r="W16143" s="820"/>
      <c r="X16143" s="820"/>
      <c r="Y16143" s="820"/>
      <c r="Z16143" s="820"/>
    </row>
    <row r="16144" spans="7:26">
      <c r="G16144" s="826"/>
      <c r="H16144" s="820"/>
      <c r="J16144" s="820"/>
      <c r="K16144" s="820"/>
      <c r="L16144" s="820"/>
      <c r="M16144" s="820"/>
      <c r="N16144" s="820"/>
      <c r="O16144" s="820"/>
      <c r="P16144" s="820"/>
      <c r="Q16144" s="820"/>
      <c r="R16144" s="820"/>
      <c r="S16144" s="820"/>
      <c r="T16144" s="820"/>
      <c r="U16144" s="820"/>
      <c r="V16144" s="820"/>
      <c r="W16144" s="820"/>
      <c r="X16144" s="820"/>
      <c r="Y16144" s="820"/>
      <c r="Z16144" s="820"/>
    </row>
    <row r="16145" spans="7:26">
      <c r="G16145" s="826"/>
      <c r="H16145" s="820"/>
      <c r="J16145" s="820"/>
      <c r="K16145" s="820"/>
      <c r="L16145" s="820"/>
      <c r="M16145" s="820"/>
      <c r="N16145" s="820"/>
      <c r="O16145" s="820"/>
      <c r="P16145" s="820"/>
      <c r="Q16145" s="820"/>
      <c r="R16145" s="820"/>
      <c r="S16145" s="820"/>
      <c r="T16145" s="820"/>
      <c r="U16145" s="820"/>
      <c r="V16145" s="820"/>
      <c r="W16145" s="820"/>
      <c r="X16145" s="820"/>
      <c r="Y16145" s="820"/>
      <c r="Z16145" s="820"/>
    </row>
    <row r="16146" spans="7:26">
      <c r="G16146" s="826"/>
      <c r="H16146" s="820"/>
      <c r="J16146" s="820"/>
      <c r="K16146" s="820"/>
      <c r="L16146" s="820"/>
      <c r="M16146" s="820"/>
      <c r="N16146" s="820"/>
      <c r="O16146" s="820"/>
      <c r="P16146" s="820"/>
      <c r="Q16146" s="820"/>
      <c r="R16146" s="820"/>
      <c r="S16146" s="820"/>
      <c r="T16146" s="820"/>
      <c r="U16146" s="820"/>
      <c r="V16146" s="820"/>
      <c r="W16146" s="820"/>
      <c r="X16146" s="820"/>
      <c r="Y16146" s="820"/>
      <c r="Z16146" s="820"/>
    </row>
    <row r="16147" spans="7:26">
      <c r="G16147" s="826"/>
      <c r="H16147" s="820"/>
      <c r="J16147" s="820"/>
      <c r="K16147" s="820"/>
      <c r="L16147" s="820"/>
      <c r="M16147" s="820"/>
      <c r="N16147" s="820"/>
      <c r="O16147" s="820"/>
      <c r="P16147" s="820"/>
      <c r="Q16147" s="820"/>
      <c r="R16147" s="820"/>
      <c r="S16147" s="820"/>
      <c r="T16147" s="820"/>
      <c r="U16147" s="820"/>
      <c r="V16147" s="820"/>
      <c r="W16147" s="820"/>
      <c r="X16147" s="820"/>
      <c r="Y16147" s="820"/>
      <c r="Z16147" s="820"/>
    </row>
    <row r="16148" spans="7:26">
      <c r="G16148" s="826"/>
      <c r="H16148" s="820"/>
      <c r="J16148" s="820"/>
      <c r="K16148" s="820"/>
      <c r="L16148" s="820"/>
      <c r="M16148" s="820"/>
      <c r="N16148" s="820"/>
      <c r="O16148" s="820"/>
      <c r="P16148" s="820"/>
      <c r="Q16148" s="820"/>
      <c r="R16148" s="820"/>
      <c r="S16148" s="820"/>
      <c r="T16148" s="820"/>
      <c r="U16148" s="820"/>
      <c r="V16148" s="820"/>
      <c r="W16148" s="820"/>
      <c r="X16148" s="820"/>
      <c r="Y16148" s="820"/>
      <c r="Z16148" s="820"/>
    </row>
    <row r="16149" spans="7:26">
      <c r="G16149" s="826"/>
      <c r="H16149" s="820"/>
      <c r="J16149" s="820"/>
      <c r="K16149" s="820"/>
      <c r="L16149" s="820"/>
      <c r="M16149" s="820"/>
      <c r="N16149" s="820"/>
      <c r="O16149" s="820"/>
      <c r="P16149" s="820"/>
      <c r="Q16149" s="820"/>
      <c r="R16149" s="820"/>
      <c r="S16149" s="820"/>
      <c r="T16149" s="820"/>
      <c r="U16149" s="820"/>
      <c r="V16149" s="820"/>
      <c r="W16149" s="820"/>
      <c r="X16149" s="820"/>
      <c r="Y16149" s="820"/>
      <c r="Z16149" s="820"/>
    </row>
    <row r="16150" spans="7:26">
      <c r="G16150" s="826"/>
      <c r="H16150" s="820"/>
      <c r="J16150" s="820"/>
      <c r="K16150" s="820"/>
      <c r="L16150" s="820"/>
      <c r="M16150" s="820"/>
      <c r="N16150" s="820"/>
      <c r="O16150" s="820"/>
      <c r="P16150" s="820"/>
      <c r="Q16150" s="820"/>
      <c r="R16150" s="820"/>
      <c r="S16150" s="820"/>
      <c r="T16150" s="820"/>
      <c r="U16150" s="820"/>
      <c r="V16150" s="820"/>
      <c r="W16150" s="820"/>
      <c r="X16150" s="820"/>
      <c r="Y16150" s="820"/>
      <c r="Z16150" s="820"/>
    </row>
    <row r="16151" spans="7:26">
      <c r="G16151" s="826"/>
      <c r="H16151" s="820"/>
      <c r="J16151" s="820"/>
      <c r="K16151" s="820"/>
      <c r="L16151" s="820"/>
      <c r="M16151" s="820"/>
      <c r="N16151" s="820"/>
      <c r="O16151" s="820"/>
      <c r="P16151" s="820"/>
      <c r="Q16151" s="820"/>
      <c r="R16151" s="820"/>
      <c r="S16151" s="820"/>
      <c r="T16151" s="820"/>
      <c r="U16151" s="820"/>
      <c r="V16151" s="820"/>
      <c r="W16151" s="820"/>
      <c r="X16151" s="820"/>
      <c r="Y16151" s="820"/>
      <c r="Z16151" s="820"/>
    </row>
    <row r="16152" spans="7:26">
      <c r="G16152" s="826"/>
      <c r="H16152" s="820"/>
      <c r="J16152" s="820"/>
      <c r="K16152" s="820"/>
      <c r="L16152" s="820"/>
      <c r="M16152" s="820"/>
      <c r="N16152" s="820"/>
      <c r="O16152" s="820"/>
      <c r="P16152" s="820"/>
      <c r="Q16152" s="820"/>
      <c r="R16152" s="820"/>
      <c r="S16152" s="820"/>
      <c r="T16152" s="820"/>
      <c r="U16152" s="820"/>
      <c r="V16152" s="820"/>
      <c r="W16152" s="820"/>
      <c r="X16152" s="820"/>
      <c r="Y16152" s="820"/>
      <c r="Z16152" s="820"/>
    </row>
    <row r="16153" spans="7:26">
      <c r="G16153" s="826"/>
      <c r="H16153" s="820"/>
      <c r="J16153" s="820"/>
      <c r="K16153" s="820"/>
      <c r="L16153" s="820"/>
      <c r="M16153" s="820"/>
      <c r="N16153" s="820"/>
      <c r="O16153" s="820"/>
      <c r="P16153" s="820"/>
      <c r="Q16153" s="820"/>
      <c r="R16153" s="820"/>
      <c r="S16153" s="820"/>
      <c r="T16153" s="820"/>
      <c r="U16153" s="820"/>
      <c r="V16153" s="820"/>
      <c r="W16153" s="820"/>
      <c r="X16153" s="820"/>
      <c r="Y16153" s="820"/>
      <c r="Z16153" s="820"/>
    </row>
    <row r="16154" spans="7:26">
      <c r="G16154" s="826"/>
      <c r="H16154" s="820"/>
      <c r="J16154" s="820"/>
      <c r="K16154" s="820"/>
      <c r="L16154" s="820"/>
      <c r="M16154" s="820"/>
      <c r="N16154" s="820"/>
      <c r="O16154" s="820"/>
      <c r="P16154" s="820"/>
      <c r="Q16154" s="820"/>
      <c r="R16154" s="820"/>
      <c r="S16154" s="820"/>
      <c r="T16154" s="820"/>
      <c r="U16154" s="820"/>
      <c r="V16154" s="820"/>
      <c r="W16154" s="820"/>
      <c r="X16154" s="820"/>
      <c r="Y16154" s="820"/>
      <c r="Z16154" s="820"/>
    </row>
    <row r="16155" spans="7:26">
      <c r="G16155" s="826"/>
      <c r="H16155" s="820"/>
      <c r="J16155" s="820"/>
      <c r="K16155" s="820"/>
      <c r="L16155" s="820"/>
      <c r="M16155" s="820"/>
      <c r="N16155" s="820"/>
      <c r="O16155" s="820"/>
      <c r="P16155" s="820"/>
      <c r="Q16155" s="820"/>
      <c r="R16155" s="820"/>
      <c r="S16155" s="820"/>
      <c r="T16155" s="820"/>
      <c r="U16155" s="820"/>
      <c r="V16155" s="820"/>
      <c r="W16155" s="820"/>
      <c r="X16155" s="820"/>
      <c r="Y16155" s="820"/>
      <c r="Z16155" s="820"/>
    </row>
    <row r="16156" spans="7:26">
      <c r="G16156" s="826"/>
      <c r="H16156" s="820"/>
      <c r="J16156" s="820"/>
      <c r="K16156" s="820"/>
      <c r="L16156" s="820"/>
      <c r="M16156" s="820"/>
      <c r="N16156" s="820"/>
      <c r="O16156" s="820"/>
      <c r="P16156" s="820"/>
      <c r="Q16156" s="820"/>
      <c r="R16156" s="820"/>
      <c r="S16156" s="820"/>
      <c r="T16156" s="820"/>
      <c r="U16156" s="820"/>
      <c r="V16156" s="820"/>
      <c r="W16156" s="820"/>
      <c r="X16156" s="820"/>
      <c r="Y16156" s="820"/>
      <c r="Z16156" s="820"/>
    </row>
    <row r="16157" spans="7:26">
      <c r="G16157" s="826"/>
      <c r="H16157" s="820"/>
      <c r="J16157" s="820"/>
      <c r="K16157" s="820"/>
      <c r="L16157" s="820"/>
      <c r="M16157" s="820"/>
      <c r="N16157" s="820"/>
      <c r="O16157" s="820"/>
      <c r="P16157" s="820"/>
      <c r="Q16157" s="820"/>
      <c r="R16157" s="820"/>
      <c r="S16157" s="820"/>
      <c r="T16157" s="820"/>
      <c r="U16157" s="820"/>
      <c r="V16157" s="820"/>
      <c r="W16157" s="820"/>
      <c r="X16157" s="820"/>
      <c r="Y16157" s="820"/>
      <c r="Z16157" s="820"/>
    </row>
    <row r="16158" spans="7:26">
      <c r="G16158" s="826"/>
      <c r="H16158" s="820"/>
      <c r="J16158" s="820"/>
      <c r="K16158" s="820"/>
      <c r="L16158" s="820"/>
      <c r="M16158" s="820"/>
      <c r="N16158" s="820"/>
      <c r="O16158" s="820"/>
      <c r="P16158" s="820"/>
      <c r="Q16158" s="820"/>
      <c r="R16158" s="820"/>
      <c r="S16158" s="820"/>
      <c r="T16158" s="820"/>
      <c r="U16158" s="820"/>
      <c r="V16158" s="820"/>
      <c r="W16158" s="820"/>
      <c r="X16158" s="820"/>
      <c r="Y16158" s="820"/>
      <c r="Z16158" s="820"/>
    </row>
    <row r="16159" spans="7:26">
      <c r="G16159" s="826"/>
      <c r="H16159" s="820"/>
      <c r="J16159" s="820"/>
      <c r="K16159" s="820"/>
      <c r="L16159" s="820"/>
      <c r="M16159" s="820"/>
      <c r="N16159" s="820"/>
      <c r="O16159" s="820"/>
      <c r="P16159" s="820"/>
      <c r="Q16159" s="820"/>
      <c r="R16159" s="820"/>
      <c r="S16159" s="820"/>
      <c r="T16159" s="820"/>
      <c r="U16159" s="820"/>
      <c r="V16159" s="820"/>
      <c r="W16159" s="820"/>
      <c r="X16159" s="820"/>
      <c r="Y16159" s="820"/>
      <c r="Z16159" s="820"/>
    </row>
    <row r="16160" spans="7:26">
      <c r="G16160" s="826"/>
      <c r="H16160" s="820"/>
      <c r="J16160" s="820"/>
      <c r="K16160" s="820"/>
      <c r="L16160" s="820"/>
      <c r="M16160" s="820"/>
      <c r="N16160" s="820"/>
      <c r="O16160" s="820"/>
      <c r="P16160" s="820"/>
      <c r="Q16160" s="820"/>
      <c r="R16160" s="820"/>
      <c r="S16160" s="820"/>
      <c r="T16160" s="820"/>
      <c r="U16160" s="820"/>
      <c r="V16160" s="820"/>
      <c r="W16160" s="820"/>
      <c r="X16160" s="820"/>
      <c r="Y16160" s="820"/>
      <c r="Z16160" s="820"/>
    </row>
    <row r="16161" spans="7:26">
      <c r="G16161" s="826"/>
      <c r="H16161" s="820"/>
      <c r="J16161" s="820"/>
      <c r="K16161" s="820"/>
      <c r="L16161" s="820"/>
      <c r="M16161" s="820"/>
      <c r="N16161" s="820"/>
      <c r="O16161" s="820"/>
      <c r="P16161" s="820"/>
      <c r="Q16161" s="820"/>
      <c r="R16161" s="820"/>
      <c r="S16161" s="820"/>
      <c r="T16161" s="820"/>
      <c r="U16161" s="820"/>
      <c r="V16161" s="820"/>
      <c r="W16161" s="820"/>
      <c r="X16161" s="820"/>
      <c r="Y16161" s="820"/>
      <c r="Z16161" s="820"/>
    </row>
    <row r="16162" spans="7:26">
      <c r="G16162" s="826"/>
      <c r="H16162" s="820"/>
      <c r="J16162" s="820"/>
      <c r="K16162" s="820"/>
      <c r="L16162" s="820"/>
      <c r="M16162" s="820"/>
      <c r="N16162" s="820"/>
      <c r="O16162" s="820"/>
      <c r="P16162" s="820"/>
      <c r="Q16162" s="820"/>
      <c r="R16162" s="820"/>
      <c r="S16162" s="820"/>
      <c r="T16162" s="820"/>
      <c r="U16162" s="820"/>
      <c r="V16162" s="820"/>
      <c r="W16162" s="820"/>
      <c r="X16162" s="820"/>
      <c r="Y16162" s="820"/>
      <c r="Z16162" s="820"/>
    </row>
    <row r="16163" spans="7:26">
      <c r="G16163" s="826"/>
      <c r="H16163" s="820"/>
      <c r="J16163" s="820"/>
      <c r="K16163" s="820"/>
      <c r="L16163" s="820"/>
      <c r="M16163" s="820"/>
      <c r="N16163" s="820"/>
      <c r="O16163" s="820"/>
      <c r="P16163" s="820"/>
      <c r="Q16163" s="820"/>
      <c r="R16163" s="820"/>
      <c r="S16163" s="820"/>
      <c r="T16163" s="820"/>
      <c r="U16163" s="820"/>
      <c r="V16163" s="820"/>
      <c r="W16163" s="820"/>
      <c r="X16163" s="820"/>
      <c r="Y16163" s="820"/>
      <c r="Z16163" s="820"/>
    </row>
    <row r="16164" spans="7:26">
      <c r="G16164" s="826"/>
      <c r="H16164" s="820"/>
      <c r="J16164" s="820"/>
      <c r="K16164" s="820"/>
      <c r="L16164" s="820"/>
      <c r="M16164" s="820"/>
      <c r="N16164" s="820"/>
      <c r="O16164" s="820"/>
      <c r="P16164" s="820"/>
      <c r="Q16164" s="820"/>
      <c r="R16164" s="820"/>
      <c r="S16164" s="820"/>
      <c r="T16164" s="820"/>
      <c r="U16164" s="820"/>
      <c r="V16164" s="820"/>
      <c r="W16164" s="820"/>
      <c r="X16164" s="820"/>
      <c r="Y16164" s="820"/>
      <c r="Z16164" s="820"/>
    </row>
    <row r="16165" spans="7:26">
      <c r="G16165" s="826"/>
      <c r="H16165" s="820"/>
      <c r="J16165" s="820"/>
      <c r="K16165" s="820"/>
      <c r="L16165" s="820"/>
      <c r="M16165" s="820"/>
      <c r="N16165" s="820"/>
      <c r="O16165" s="820"/>
      <c r="P16165" s="820"/>
      <c r="Q16165" s="820"/>
      <c r="R16165" s="820"/>
      <c r="S16165" s="820"/>
      <c r="T16165" s="820"/>
      <c r="U16165" s="820"/>
      <c r="V16165" s="820"/>
      <c r="W16165" s="820"/>
      <c r="X16165" s="820"/>
      <c r="Y16165" s="820"/>
      <c r="Z16165" s="820"/>
    </row>
    <row r="16166" spans="7:26">
      <c r="G16166" s="826"/>
      <c r="H16166" s="820"/>
      <c r="J16166" s="820"/>
      <c r="K16166" s="820"/>
      <c r="L16166" s="820"/>
      <c r="M16166" s="820"/>
      <c r="N16166" s="820"/>
      <c r="O16166" s="820"/>
      <c r="P16166" s="820"/>
      <c r="Q16166" s="820"/>
      <c r="R16166" s="820"/>
      <c r="S16166" s="820"/>
      <c r="T16166" s="820"/>
      <c r="U16166" s="820"/>
      <c r="V16166" s="820"/>
      <c r="W16166" s="820"/>
      <c r="X16166" s="820"/>
      <c r="Y16166" s="820"/>
      <c r="Z16166" s="820"/>
    </row>
    <row r="16167" spans="7:26">
      <c r="G16167" s="826"/>
      <c r="H16167" s="820"/>
      <c r="J16167" s="820"/>
      <c r="K16167" s="820"/>
      <c r="L16167" s="820"/>
      <c r="M16167" s="820"/>
      <c r="N16167" s="820"/>
      <c r="O16167" s="820"/>
      <c r="P16167" s="820"/>
      <c r="Q16167" s="820"/>
      <c r="R16167" s="820"/>
      <c r="S16167" s="820"/>
      <c r="T16167" s="820"/>
      <c r="U16167" s="820"/>
      <c r="V16167" s="820"/>
      <c r="W16167" s="820"/>
      <c r="X16167" s="820"/>
      <c r="Y16167" s="820"/>
      <c r="Z16167" s="820"/>
    </row>
    <row r="16168" spans="7:26">
      <c r="G16168" s="826"/>
      <c r="H16168" s="820"/>
      <c r="J16168" s="820"/>
      <c r="K16168" s="820"/>
      <c r="L16168" s="820"/>
      <c r="M16168" s="820"/>
      <c r="N16168" s="820"/>
      <c r="O16168" s="820"/>
      <c r="P16168" s="820"/>
      <c r="Q16168" s="820"/>
      <c r="R16168" s="820"/>
      <c r="S16168" s="820"/>
      <c r="T16168" s="820"/>
      <c r="U16168" s="820"/>
      <c r="V16168" s="820"/>
      <c r="W16168" s="820"/>
      <c r="X16168" s="820"/>
      <c r="Y16168" s="820"/>
      <c r="Z16168" s="820"/>
    </row>
    <row r="16169" spans="7:26">
      <c r="G16169" s="826"/>
      <c r="H16169" s="820"/>
      <c r="J16169" s="820"/>
      <c r="K16169" s="820"/>
      <c r="L16169" s="820"/>
      <c r="M16169" s="820"/>
      <c r="N16169" s="820"/>
      <c r="O16169" s="820"/>
      <c r="P16169" s="820"/>
      <c r="Q16169" s="820"/>
      <c r="R16169" s="820"/>
      <c r="S16169" s="820"/>
      <c r="T16169" s="820"/>
      <c r="U16169" s="820"/>
      <c r="V16169" s="820"/>
      <c r="W16169" s="820"/>
      <c r="X16169" s="820"/>
      <c r="Y16169" s="820"/>
      <c r="Z16169" s="820"/>
    </row>
    <row r="16170" spans="7:26">
      <c r="G16170" s="826"/>
      <c r="H16170" s="820"/>
      <c r="J16170" s="820"/>
      <c r="K16170" s="820"/>
      <c r="L16170" s="820"/>
      <c r="M16170" s="820"/>
      <c r="N16170" s="820"/>
      <c r="O16170" s="820"/>
      <c r="P16170" s="820"/>
      <c r="Q16170" s="820"/>
      <c r="R16170" s="820"/>
      <c r="S16170" s="820"/>
      <c r="T16170" s="820"/>
      <c r="U16170" s="820"/>
      <c r="V16170" s="820"/>
      <c r="W16170" s="820"/>
      <c r="X16170" s="820"/>
      <c r="Y16170" s="820"/>
      <c r="Z16170" s="820"/>
    </row>
    <row r="16171" spans="7:26">
      <c r="G16171" s="826"/>
      <c r="H16171" s="820"/>
      <c r="J16171" s="820"/>
      <c r="K16171" s="820"/>
      <c r="L16171" s="820"/>
      <c r="M16171" s="820"/>
      <c r="N16171" s="820"/>
      <c r="O16171" s="820"/>
      <c r="P16171" s="820"/>
      <c r="Q16171" s="820"/>
      <c r="R16171" s="820"/>
      <c r="S16171" s="820"/>
      <c r="T16171" s="820"/>
      <c r="U16171" s="820"/>
      <c r="V16171" s="820"/>
      <c r="W16171" s="820"/>
      <c r="X16171" s="820"/>
      <c r="Y16171" s="820"/>
      <c r="Z16171" s="820"/>
    </row>
    <row r="16172" spans="7:26">
      <c r="G16172" s="826"/>
      <c r="H16172" s="820"/>
      <c r="J16172" s="820"/>
      <c r="K16172" s="820"/>
      <c r="L16172" s="820"/>
      <c r="M16172" s="820"/>
      <c r="N16172" s="820"/>
      <c r="O16172" s="820"/>
      <c r="P16172" s="820"/>
      <c r="Q16172" s="820"/>
      <c r="R16172" s="820"/>
      <c r="S16172" s="820"/>
      <c r="T16172" s="820"/>
      <c r="U16172" s="820"/>
      <c r="V16172" s="820"/>
      <c r="W16172" s="820"/>
      <c r="X16172" s="820"/>
      <c r="Y16172" s="820"/>
      <c r="Z16172" s="820"/>
    </row>
    <row r="16173" spans="7:26">
      <c r="G16173" s="826"/>
      <c r="H16173" s="820"/>
      <c r="J16173" s="820"/>
      <c r="K16173" s="820"/>
      <c r="L16173" s="820"/>
      <c r="M16173" s="820"/>
      <c r="N16173" s="820"/>
      <c r="O16173" s="820"/>
      <c r="P16173" s="820"/>
      <c r="Q16173" s="820"/>
      <c r="R16173" s="820"/>
      <c r="S16173" s="820"/>
      <c r="T16173" s="820"/>
      <c r="U16173" s="820"/>
      <c r="V16173" s="820"/>
      <c r="W16173" s="820"/>
      <c r="X16173" s="820"/>
      <c r="Y16173" s="820"/>
      <c r="Z16173" s="820"/>
    </row>
    <row r="16174" spans="7:26">
      <c r="G16174" s="826"/>
      <c r="H16174" s="820"/>
      <c r="J16174" s="820"/>
      <c r="K16174" s="820"/>
      <c r="L16174" s="820"/>
      <c r="M16174" s="820"/>
      <c r="N16174" s="820"/>
      <c r="O16174" s="820"/>
      <c r="P16174" s="820"/>
      <c r="Q16174" s="820"/>
      <c r="R16174" s="820"/>
      <c r="S16174" s="820"/>
      <c r="T16174" s="820"/>
      <c r="U16174" s="820"/>
      <c r="V16174" s="820"/>
      <c r="W16174" s="820"/>
      <c r="X16174" s="820"/>
      <c r="Y16174" s="820"/>
      <c r="Z16174" s="820"/>
    </row>
    <row r="16175" spans="7:26">
      <c r="G16175" s="826"/>
      <c r="H16175" s="820"/>
      <c r="J16175" s="820"/>
      <c r="K16175" s="820"/>
      <c r="L16175" s="820"/>
      <c r="M16175" s="820"/>
      <c r="N16175" s="820"/>
      <c r="O16175" s="820"/>
      <c r="P16175" s="820"/>
      <c r="Q16175" s="820"/>
      <c r="R16175" s="820"/>
      <c r="S16175" s="820"/>
      <c r="T16175" s="820"/>
      <c r="U16175" s="820"/>
      <c r="V16175" s="820"/>
      <c r="W16175" s="820"/>
      <c r="X16175" s="820"/>
      <c r="Y16175" s="820"/>
      <c r="Z16175" s="820"/>
    </row>
    <row r="16176" spans="7:26">
      <c r="G16176" s="826"/>
      <c r="H16176" s="820"/>
      <c r="J16176" s="820"/>
      <c r="K16176" s="820"/>
      <c r="L16176" s="820"/>
      <c r="M16176" s="820"/>
      <c r="N16176" s="820"/>
      <c r="O16176" s="820"/>
      <c r="P16176" s="820"/>
      <c r="Q16176" s="820"/>
      <c r="R16176" s="820"/>
      <c r="S16176" s="820"/>
      <c r="T16176" s="820"/>
      <c r="U16176" s="820"/>
      <c r="V16176" s="820"/>
      <c r="W16176" s="820"/>
      <c r="X16176" s="820"/>
      <c r="Y16176" s="820"/>
      <c r="Z16176" s="820"/>
    </row>
    <row r="16177" spans="7:26">
      <c r="G16177" s="826"/>
      <c r="H16177" s="820"/>
      <c r="J16177" s="820"/>
      <c r="K16177" s="820"/>
      <c r="L16177" s="820"/>
      <c r="M16177" s="820"/>
      <c r="N16177" s="820"/>
      <c r="O16177" s="820"/>
      <c r="P16177" s="820"/>
      <c r="Q16177" s="820"/>
      <c r="R16177" s="820"/>
      <c r="S16177" s="820"/>
      <c r="T16177" s="820"/>
      <c r="U16177" s="820"/>
      <c r="V16177" s="820"/>
      <c r="W16177" s="820"/>
      <c r="X16177" s="820"/>
      <c r="Y16177" s="820"/>
      <c r="Z16177" s="820"/>
    </row>
    <row r="16178" spans="7:26">
      <c r="G16178" s="826"/>
      <c r="H16178" s="820"/>
      <c r="J16178" s="820"/>
      <c r="K16178" s="820"/>
      <c r="L16178" s="820"/>
      <c r="M16178" s="820"/>
      <c r="N16178" s="820"/>
      <c r="O16178" s="820"/>
      <c r="P16178" s="820"/>
      <c r="Q16178" s="820"/>
      <c r="R16178" s="820"/>
      <c r="S16178" s="820"/>
      <c r="T16178" s="820"/>
      <c r="U16178" s="820"/>
      <c r="V16178" s="820"/>
      <c r="W16178" s="820"/>
      <c r="X16178" s="820"/>
      <c r="Y16178" s="820"/>
      <c r="Z16178" s="820"/>
    </row>
    <row r="16179" spans="7:26">
      <c r="G16179" s="826"/>
      <c r="H16179" s="820"/>
      <c r="J16179" s="820"/>
      <c r="K16179" s="820"/>
      <c r="L16179" s="820"/>
      <c r="M16179" s="820"/>
      <c r="N16179" s="820"/>
      <c r="O16179" s="820"/>
      <c r="P16179" s="820"/>
      <c r="Q16179" s="820"/>
      <c r="R16179" s="820"/>
      <c r="S16179" s="820"/>
      <c r="T16179" s="820"/>
      <c r="U16179" s="820"/>
      <c r="V16179" s="820"/>
      <c r="W16179" s="820"/>
      <c r="X16179" s="820"/>
      <c r="Y16179" s="820"/>
      <c r="Z16179" s="820"/>
    </row>
    <row r="16180" spans="7:26">
      <c r="G16180" s="826"/>
      <c r="H16180" s="820"/>
      <c r="J16180" s="820"/>
      <c r="K16180" s="820"/>
      <c r="L16180" s="820"/>
      <c r="M16180" s="820"/>
      <c r="N16180" s="820"/>
      <c r="O16180" s="820"/>
      <c r="P16180" s="820"/>
      <c r="Q16180" s="820"/>
      <c r="R16180" s="820"/>
      <c r="S16180" s="820"/>
      <c r="T16180" s="820"/>
      <c r="U16180" s="820"/>
      <c r="V16180" s="820"/>
      <c r="W16180" s="820"/>
      <c r="X16180" s="820"/>
      <c r="Y16180" s="820"/>
      <c r="Z16180" s="820"/>
    </row>
    <row r="16181" spans="7:26">
      <c r="G16181" s="826"/>
      <c r="H16181" s="820"/>
      <c r="J16181" s="820"/>
      <c r="K16181" s="820"/>
      <c r="L16181" s="820"/>
      <c r="M16181" s="820"/>
      <c r="N16181" s="820"/>
      <c r="O16181" s="820"/>
      <c r="P16181" s="820"/>
      <c r="Q16181" s="820"/>
      <c r="R16181" s="820"/>
      <c r="S16181" s="820"/>
      <c r="T16181" s="820"/>
      <c r="U16181" s="820"/>
      <c r="V16181" s="820"/>
      <c r="W16181" s="820"/>
      <c r="X16181" s="820"/>
      <c r="Y16181" s="820"/>
      <c r="Z16181" s="820"/>
    </row>
    <row r="16182" spans="7:26">
      <c r="G16182" s="826"/>
      <c r="H16182" s="820"/>
      <c r="J16182" s="820"/>
      <c r="K16182" s="820"/>
      <c r="L16182" s="820"/>
      <c r="M16182" s="820"/>
      <c r="N16182" s="820"/>
      <c r="O16182" s="820"/>
      <c r="P16182" s="820"/>
      <c r="Q16182" s="820"/>
      <c r="R16182" s="820"/>
      <c r="S16182" s="820"/>
      <c r="T16182" s="820"/>
      <c r="U16182" s="820"/>
      <c r="V16182" s="820"/>
      <c r="W16182" s="820"/>
      <c r="X16182" s="820"/>
      <c r="Y16182" s="820"/>
      <c r="Z16182" s="820"/>
    </row>
    <row r="16183" spans="7:26">
      <c r="G16183" s="826"/>
      <c r="H16183" s="820"/>
      <c r="J16183" s="820"/>
      <c r="K16183" s="820"/>
      <c r="L16183" s="820"/>
      <c r="M16183" s="820"/>
      <c r="N16183" s="820"/>
      <c r="O16183" s="820"/>
      <c r="P16183" s="820"/>
      <c r="Q16183" s="820"/>
      <c r="R16183" s="820"/>
      <c r="S16183" s="820"/>
      <c r="T16183" s="820"/>
      <c r="U16183" s="820"/>
      <c r="V16183" s="820"/>
      <c r="W16183" s="820"/>
      <c r="X16183" s="820"/>
      <c r="Y16183" s="820"/>
      <c r="Z16183" s="820"/>
    </row>
    <row r="16184" spans="7:26">
      <c r="G16184" s="826"/>
      <c r="H16184" s="820"/>
      <c r="J16184" s="820"/>
      <c r="K16184" s="820"/>
      <c r="L16184" s="820"/>
      <c r="M16184" s="820"/>
      <c r="N16184" s="820"/>
      <c r="O16184" s="820"/>
      <c r="P16184" s="820"/>
      <c r="Q16184" s="820"/>
      <c r="R16184" s="820"/>
      <c r="S16184" s="820"/>
      <c r="T16184" s="820"/>
      <c r="U16184" s="820"/>
      <c r="V16184" s="820"/>
      <c r="W16184" s="820"/>
      <c r="X16184" s="820"/>
      <c r="Y16184" s="820"/>
      <c r="Z16184" s="820"/>
    </row>
    <row r="16185" spans="7:26">
      <c r="G16185" s="826"/>
      <c r="H16185" s="820"/>
      <c r="J16185" s="820"/>
      <c r="K16185" s="820"/>
      <c r="L16185" s="820"/>
      <c r="M16185" s="820"/>
      <c r="N16185" s="820"/>
      <c r="O16185" s="820"/>
      <c r="P16185" s="820"/>
      <c r="Q16185" s="820"/>
      <c r="R16185" s="820"/>
      <c r="S16185" s="820"/>
      <c r="T16185" s="820"/>
      <c r="U16185" s="820"/>
      <c r="V16185" s="820"/>
      <c r="W16185" s="820"/>
      <c r="X16185" s="820"/>
      <c r="Y16185" s="820"/>
      <c r="Z16185" s="820"/>
    </row>
    <row r="16186" spans="7:26">
      <c r="G16186" s="826"/>
      <c r="H16186" s="820"/>
      <c r="J16186" s="820"/>
      <c r="K16186" s="820"/>
      <c r="L16186" s="820"/>
      <c r="M16186" s="820"/>
      <c r="N16186" s="820"/>
      <c r="O16186" s="820"/>
      <c r="P16186" s="820"/>
      <c r="Q16186" s="820"/>
      <c r="R16186" s="820"/>
      <c r="S16186" s="820"/>
      <c r="T16186" s="820"/>
      <c r="U16186" s="820"/>
      <c r="V16186" s="820"/>
      <c r="W16186" s="820"/>
      <c r="X16186" s="820"/>
      <c r="Y16186" s="820"/>
      <c r="Z16186" s="820"/>
    </row>
    <row r="16187" spans="7:26">
      <c r="G16187" s="826"/>
      <c r="H16187" s="820"/>
      <c r="J16187" s="820"/>
      <c r="K16187" s="820"/>
      <c r="L16187" s="820"/>
      <c r="M16187" s="820"/>
      <c r="N16187" s="820"/>
      <c r="O16187" s="820"/>
      <c r="P16187" s="820"/>
      <c r="Q16187" s="820"/>
      <c r="R16187" s="820"/>
      <c r="S16187" s="820"/>
      <c r="T16187" s="820"/>
      <c r="U16187" s="820"/>
      <c r="V16187" s="820"/>
      <c r="W16187" s="820"/>
      <c r="X16187" s="820"/>
      <c r="Y16187" s="820"/>
      <c r="Z16187" s="820"/>
    </row>
    <row r="16188" spans="7:26">
      <c r="G16188" s="826"/>
      <c r="H16188" s="820"/>
      <c r="J16188" s="820"/>
      <c r="K16188" s="820"/>
      <c r="L16188" s="820"/>
      <c r="M16188" s="820"/>
      <c r="N16188" s="820"/>
      <c r="O16188" s="820"/>
      <c r="P16188" s="820"/>
      <c r="Q16188" s="820"/>
      <c r="R16188" s="820"/>
      <c r="S16188" s="820"/>
      <c r="T16188" s="820"/>
      <c r="U16188" s="820"/>
      <c r="V16188" s="820"/>
      <c r="W16188" s="820"/>
      <c r="X16188" s="820"/>
      <c r="Y16188" s="820"/>
      <c r="Z16188" s="820"/>
    </row>
    <row r="16189" spans="7:26">
      <c r="G16189" s="826"/>
      <c r="H16189" s="820"/>
      <c r="J16189" s="820"/>
      <c r="K16189" s="820"/>
      <c r="L16189" s="820"/>
      <c r="M16189" s="820"/>
      <c r="N16189" s="820"/>
      <c r="O16189" s="820"/>
      <c r="P16189" s="820"/>
      <c r="Q16189" s="820"/>
      <c r="R16189" s="820"/>
      <c r="S16189" s="820"/>
      <c r="T16189" s="820"/>
      <c r="U16189" s="820"/>
      <c r="V16189" s="820"/>
      <c r="W16189" s="820"/>
      <c r="X16189" s="820"/>
      <c r="Y16189" s="820"/>
      <c r="Z16189" s="820"/>
    </row>
    <row r="16190" spans="7:26">
      <c r="G16190" s="826"/>
      <c r="H16190" s="820"/>
      <c r="J16190" s="820"/>
      <c r="K16190" s="820"/>
      <c r="L16190" s="820"/>
      <c r="M16190" s="820"/>
      <c r="N16190" s="820"/>
      <c r="O16190" s="820"/>
      <c r="P16190" s="820"/>
      <c r="Q16190" s="820"/>
      <c r="R16190" s="820"/>
      <c r="S16190" s="820"/>
      <c r="T16190" s="820"/>
      <c r="U16190" s="820"/>
      <c r="V16190" s="820"/>
      <c r="W16190" s="820"/>
      <c r="X16190" s="820"/>
      <c r="Y16190" s="820"/>
      <c r="Z16190" s="820"/>
    </row>
    <row r="16191" spans="7:26">
      <c r="G16191" s="826"/>
      <c r="H16191" s="820"/>
      <c r="J16191" s="820"/>
      <c r="K16191" s="820"/>
      <c r="L16191" s="820"/>
      <c r="M16191" s="820"/>
      <c r="N16191" s="820"/>
      <c r="O16191" s="820"/>
      <c r="P16191" s="820"/>
      <c r="Q16191" s="820"/>
      <c r="R16191" s="820"/>
      <c r="S16191" s="820"/>
      <c r="T16191" s="820"/>
      <c r="U16191" s="820"/>
      <c r="V16191" s="820"/>
      <c r="W16191" s="820"/>
      <c r="X16191" s="820"/>
      <c r="Y16191" s="820"/>
      <c r="Z16191" s="820"/>
    </row>
    <row r="16192" spans="7:26">
      <c r="G16192" s="826"/>
      <c r="H16192" s="820"/>
      <c r="J16192" s="820"/>
      <c r="K16192" s="820"/>
      <c r="L16192" s="820"/>
      <c r="M16192" s="820"/>
      <c r="N16192" s="820"/>
      <c r="O16192" s="820"/>
      <c r="P16192" s="820"/>
      <c r="Q16192" s="820"/>
      <c r="R16192" s="820"/>
      <c r="S16192" s="820"/>
      <c r="T16192" s="820"/>
      <c r="U16192" s="820"/>
      <c r="V16192" s="820"/>
      <c r="W16192" s="820"/>
      <c r="X16192" s="820"/>
      <c r="Y16192" s="820"/>
      <c r="Z16192" s="820"/>
    </row>
    <row r="16193" spans="7:26">
      <c r="G16193" s="826"/>
      <c r="H16193" s="820"/>
      <c r="J16193" s="820"/>
      <c r="K16193" s="820"/>
      <c r="L16193" s="820"/>
      <c r="M16193" s="820"/>
      <c r="N16193" s="820"/>
      <c r="O16193" s="820"/>
      <c r="P16193" s="820"/>
      <c r="Q16193" s="820"/>
      <c r="R16193" s="820"/>
      <c r="S16193" s="820"/>
      <c r="T16193" s="820"/>
      <c r="U16193" s="820"/>
      <c r="V16193" s="820"/>
      <c r="W16193" s="820"/>
      <c r="X16193" s="820"/>
      <c r="Y16193" s="820"/>
      <c r="Z16193" s="820"/>
    </row>
    <row r="16194" spans="7:26">
      <c r="G16194" s="826"/>
      <c r="H16194" s="820"/>
      <c r="J16194" s="820"/>
      <c r="K16194" s="820"/>
      <c r="L16194" s="820"/>
      <c r="M16194" s="820"/>
      <c r="N16194" s="820"/>
      <c r="O16194" s="820"/>
      <c r="P16194" s="820"/>
      <c r="Q16194" s="820"/>
      <c r="R16194" s="820"/>
      <c r="S16194" s="820"/>
      <c r="T16194" s="820"/>
      <c r="U16194" s="820"/>
      <c r="V16194" s="820"/>
      <c r="W16194" s="820"/>
      <c r="X16194" s="820"/>
      <c r="Y16194" s="820"/>
      <c r="Z16194" s="820"/>
    </row>
    <row r="16195" spans="7:26">
      <c r="G16195" s="826"/>
      <c r="H16195" s="820"/>
      <c r="J16195" s="820"/>
      <c r="K16195" s="820"/>
      <c r="L16195" s="820"/>
      <c r="M16195" s="820"/>
      <c r="N16195" s="820"/>
      <c r="O16195" s="820"/>
      <c r="P16195" s="820"/>
      <c r="Q16195" s="820"/>
      <c r="R16195" s="820"/>
      <c r="S16195" s="820"/>
      <c r="T16195" s="820"/>
      <c r="U16195" s="820"/>
      <c r="V16195" s="820"/>
      <c r="W16195" s="820"/>
      <c r="X16195" s="820"/>
      <c r="Y16195" s="820"/>
      <c r="Z16195" s="820"/>
    </row>
    <row r="16196" spans="7:26">
      <c r="G16196" s="826"/>
      <c r="H16196" s="820"/>
      <c r="J16196" s="820"/>
      <c r="K16196" s="820"/>
      <c r="L16196" s="820"/>
      <c r="M16196" s="820"/>
      <c r="N16196" s="820"/>
      <c r="O16196" s="820"/>
      <c r="P16196" s="820"/>
      <c r="Q16196" s="820"/>
      <c r="R16196" s="820"/>
      <c r="S16196" s="820"/>
      <c r="T16196" s="820"/>
      <c r="U16196" s="820"/>
      <c r="V16196" s="820"/>
      <c r="W16196" s="820"/>
      <c r="X16196" s="820"/>
      <c r="Y16196" s="820"/>
      <c r="Z16196" s="820"/>
    </row>
    <row r="16197" spans="7:26">
      <c r="G16197" s="826"/>
      <c r="H16197" s="820"/>
      <c r="J16197" s="820"/>
      <c r="K16197" s="820"/>
      <c r="L16197" s="820"/>
      <c r="M16197" s="820"/>
      <c r="N16197" s="820"/>
      <c r="O16197" s="820"/>
      <c r="P16197" s="820"/>
      <c r="Q16197" s="820"/>
      <c r="R16197" s="820"/>
      <c r="S16197" s="820"/>
      <c r="T16197" s="820"/>
      <c r="U16197" s="820"/>
      <c r="V16197" s="820"/>
      <c r="W16197" s="820"/>
      <c r="X16197" s="820"/>
      <c r="Y16197" s="820"/>
      <c r="Z16197" s="820"/>
    </row>
    <row r="16198" spans="7:26">
      <c r="G16198" s="826"/>
      <c r="H16198" s="820"/>
      <c r="J16198" s="820"/>
      <c r="K16198" s="820"/>
      <c r="L16198" s="820"/>
      <c r="M16198" s="820"/>
      <c r="N16198" s="820"/>
      <c r="O16198" s="820"/>
      <c r="P16198" s="820"/>
      <c r="Q16198" s="820"/>
      <c r="R16198" s="820"/>
      <c r="S16198" s="820"/>
      <c r="T16198" s="820"/>
      <c r="U16198" s="820"/>
      <c r="V16198" s="820"/>
      <c r="W16198" s="820"/>
      <c r="X16198" s="820"/>
      <c r="Y16198" s="820"/>
      <c r="Z16198" s="820"/>
    </row>
    <row r="16199" spans="7:26">
      <c r="G16199" s="826"/>
      <c r="H16199" s="820"/>
      <c r="J16199" s="820"/>
      <c r="K16199" s="820"/>
      <c r="L16199" s="820"/>
      <c r="M16199" s="820"/>
      <c r="N16199" s="820"/>
      <c r="O16199" s="820"/>
      <c r="P16199" s="820"/>
      <c r="Q16199" s="820"/>
      <c r="R16199" s="820"/>
      <c r="S16199" s="820"/>
      <c r="T16199" s="820"/>
      <c r="U16199" s="820"/>
      <c r="V16199" s="820"/>
      <c r="W16199" s="820"/>
      <c r="X16199" s="820"/>
      <c r="Y16199" s="820"/>
      <c r="Z16199" s="820"/>
    </row>
    <row r="16200" spans="7:26">
      <c r="G16200" s="826"/>
      <c r="H16200" s="820"/>
      <c r="J16200" s="820"/>
      <c r="K16200" s="820"/>
      <c r="L16200" s="820"/>
      <c r="M16200" s="820"/>
      <c r="N16200" s="820"/>
      <c r="O16200" s="820"/>
      <c r="P16200" s="820"/>
      <c r="Q16200" s="820"/>
      <c r="R16200" s="820"/>
      <c r="S16200" s="820"/>
      <c r="T16200" s="820"/>
      <c r="U16200" s="820"/>
      <c r="V16200" s="820"/>
      <c r="W16200" s="820"/>
      <c r="X16200" s="820"/>
      <c r="Y16200" s="820"/>
      <c r="Z16200" s="820"/>
    </row>
    <row r="16201" spans="7:26">
      <c r="G16201" s="826"/>
      <c r="H16201" s="820"/>
      <c r="J16201" s="820"/>
      <c r="K16201" s="820"/>
      <c r="L16201" s="820"/>
      <c r="M16201" s="820"/>
      <c r="N16201" s="820"/>
      <c r="O16201" s="820"/>
      <c r="P16201" s="820"/>
      <c r="Q16201" s="820"/>
      <c r="R16201" s="820"/>
      <c r="S16201" s="820"/>
      <c r="T16201" s="820"/>
      <c r="U16201" s="820"/>
      <c r="V16201" s="820"/>
      <c r="W16201" s="820"/>
      <c r="X16201" s="820"/>
      <c r="Y16201" s="820"/>
      <c r="Z16201" s="820"/>
    </row>
    <row r="16202" spans="7:26">
      <c r="G16202" s="826"/>
      <c r="H16202" s="820"/>
      <c r="J16202" s="820"/>
      <c r="K16202" s="820"/>
      <c r="L16202" s="820"/>
      <c r="M16202" s="820"/>
      <c r="N16202" s="820"/>
      <c r="O16202" s="820"/>
      <c r="P16202" s="820"/>
      <c r="Q16202" s="820"/>
      <c r="R16202" s="820"/>
      <c r="S16202" s="820"/>
      <c r="T16202" s="820"/>
      <c r="U16202" s="820"/>
      <c r="V16202" s="820"/>
      <c r="W16202" s="820"/>
      <c r="X16202" s="820"/>
      <c r="Y16202" s="820"/>
      <c r="Z16202" s="820"/>
    </row>
    <row r="16203" spans="7:26">
      <c r="G16203" s="826"/>
      <c r="H16203" s="820"/>
      <c r="J16203" s="820"/>
      <c r="K16203" s="820"/>
      <c r="L16203" s="820"/>
      <c r="M16203" s="820"/>
      <c r="N16203" s="820"/>
      <c r="O16203" s="820"/>
      <c r="P16203" s="820"/>
      <c r="Q16203" s="820"/>
      <c r="R16203" s="820"/>
      <c r="S16203" s="820"/>
      <c r="T16203" s="820"/>
      <c r="U16203" s="820"/>
      <c r="V16203" s="820"/>
      <c r="W16203" s="820"/>
      <c r="X16203" s="820"/>
      <c r="Y16203" s="820"/>
      <c r="Z16203" s="820"/>
    </row>
    <row r="16204" spans="7:26">
      <c r="G16204" s="826"/>
      <c r="H16204" s="820"/>
      <c r="J16204" s="820"/>
      <c r="K16204" s="820"/>
      <c r="L16204" s="820"/>
      <c r="M16204" s="820"/>
      <c r="N16204" s="820"/>
      <c r="O16204" s="820"/>
      <c r="P16204" s="820"/>
      <c r="Q16204" s="820"/>
      <c r="R16204" s="820"/>
      <c r="S16204" s="820"/>
      <c r="T16204" s="820"/>
      <c r="U16204" s="820"/>
      <c r="V16204" s="820"/>
      <c r="W16204" s="820"/>
      <c r="X16204" s="820"/>
      <c r="Y16204" s="820"/>
      <c r="Z16204" s="820"/>
    </row>
    <row r="16205" spans="7:26">
      <c r="G16205" s="826"/>
      <c r="H16205" s="820"/>
      <c r="J16205" s="820"/>
      <c r="K16205" s="820"/>
      <c r="L16205" s="820"/>
      <c r="M16205" s="820"/>
      <c r="N16205" s="820"/>
      <c r="O16205" s="820"/>
      <c r="P16205" s="820"/>
      <c r="Q16205" s="820"/>
      <c r="R16205" s="820"/>
      <c r="S16205" s="820"/>
      <c r="T16205" s="820"/>
      <c r="U16205" s="820"/>
      <c r="V16205" s="820"/>
      <c r="W16205" s="820"/>
      <c r="X16205" s="820"/>
      <c r="Y16205" s="820"/>
      <c r="Z16205" s="820"/>
    </row>
    <row r="16206" spans="7:26">
      <c r="G16206" s="826"/>
      <c r="H16206" s="820"/>
      <c r="J16206" s="820"/>
      <c r="K16206" s="820"/>
      <c r="L16206" s="820"/>
      <c r="M16206" s="820"/>
      <c r="N16206" s="820"/>
      <c r="O16206" s="820"/>
      <c r="P16206" s="820"/>
      <c r="Q16206" s="820"/>
      <c r="R16206" s="820"/>
      <c r="S16206" s="820"/>
      <c r="T16206" s="820"/>
      <c r="U16206" s="820"/>
      <c r="V16206" s="820"/>
      <c r="W16206" s="820"/>
      <c r="X16206" s="820"/>
      <c r="Y16206" s="820"/>
      <c r="Z16206" s="820"/>
    </row>
    <row r="16207" spans="7:26">
      <c r="G16207" s="826"/>
      <c r="H16207" s="820"/>
      <c r="J16207" s="820"/>
      <c r="K16207" s="820"/>
      <c r="L16207" s="820"/>
      <c r="M16207" s="820"/>
      <c r="N16207" s="820"/>
      <c r="O16207" s="820"/>
      <c r="P16207" s="820"/>
      <c r="Q16207" s="820"/>
      <c r="R16207" s="820"/>
      <c r="S16207" s="820"/>
      <c r="T16207" s="820"/>
      <c r="U16207" s="820"/>
      <c r="V16207" s="820"/>
      <c r="W16207" s="820"/>
      <c r="X16207" s="820"/>
      <c r="Y16207" s="820"/>
      <c r="Z16207" s="820"/>
    </row>
    <row r="16208" spans="7:26">
      <c r="G16208" s="826"/>
      <c r="H16208" s="820"/>
      <c r="J16208" s="820"/>
      <c r="K16208" s="820"/>
      <c r="L16208" s="820"/>
      <c r="M16208" s="820"/>
      <c r="N16208" s="820"/>
      <c r="O16208" s="820"/>
      <c r="P16208" s="820"/>
      <c r="Q16208" s="820"/>
      <c r="R16208" s="820"/>
      <c r="S16208" s="820"/>
      <c r="T16208" s="820"/>
      <c r="U16208" s="820"/>
      <c r="V16208" s="820"/>
      <c r="W16208" s="820"/>
      <c r="X16208" s="820"/>
      <c r="Y16208" s="820"/>
      <c r="Z16208" s="820"/>
    </row>
    <row r="16209" spans="7:26">
      <c r="G16209" s="826"/>
      <c r="H16209" s="820"/>
      <c r="J16209" s="820"/>
      <c r="K16209" s="820"/>
      <c r="L16209" s="820"/>
      <c r="M16209" s="820"/>
      <c r="N16209" s="820"/>
      <c r="O16209" s="820"/>
      <c r="P16209" s="820"/>
      <c r="Q16209" s="820"/>
      <c r="R16209" s="820"/>
      <c r="S16209" s="820"/>
      <c r="T16209" s="820"/>
      <c r="U16209" s="820"/>
      <c r="V16209" s="820"/>
      <c r="W16209" s="820"/>
      <c r="X16209" s="820"/>
      <c r="Y16209" s="820"/>
      <c r="Z16209" s="820"/>
    </row>
    <row r="16210" spans="7:26">
      <c r="G16210" s="826"/>
      <c r="H16210" s="820"/>
      <c r="J16210" s="820"/>
      <c r="K16210" s="820"/>
      <c r="L16210" s="820"/>
      <c r="M16210" s="820"/>
      <c r="N16210" s="820"/>
      <c r="O16210" s="820"/>
      <c r="P16210" s="820"/>
      <c r="Q16210" s="820"/>
      <c r="R16210" s="820"/>
      <c r="S16210" s="820"/>
      <c r="T16210" s="820"/>
      <c r="U16210" s="820"/>
      <c r="V16210" s="820"/>
      <c r="W16210" s="820"/>
      <c r="X16210" s="820"/>
      <c r="Y16210" s="820"/>
      <c r="Z16210" s="820"/>
    </row>
    <row r="16211" spans="7:26">
      <c r="G16211" s="826"/>
      <c r="H16211" s="820"/>
      <c r="J16211" s="820"/>
      <c r="K16211" s="820"/>
      <c r="L16211" s="820"/>
      <c r="M16211" s="820"/>
      <c r="N16211" s="820"/>
      <c r="O16211" s="820"/>
      <c r="P16211" s="820"/>
      <c r="Q16211" s="820"/>
      <c r="R16211" s="820"/>
      <c r="S16211" s="820"/>
      <c r="T16211" s="820"/>
      <c r="U16211" s="820"/>
      <c r="V16211" s="820"/>
      <c r="W16211" s="820"/>
      <c r="X16211" s="820"/>
      <c r="Y16211" s="820"/>
      <c r="Z16211" s="820"/>
    </row>
    <row r="16212" spans="7:26">
      <c r="G16212" s="826"/>
      <c r="H16212" s="820"/>
      <c r="J16212" s="820"/>
      <c r="K16212" s="820"/>
      <c r="L16212" s="820"/>
      <c r="M16212" s="820"/>
      <c r="N16212" s="820"/>
      <c r="O16212" s="820"/>
      <c r="P16212" s="820"/>
      <c r="Q16212" s="820"/>
      <c r="R16212" s="820"/>
      <c r="S16212" s="820"/>
      <c r="T16212" s="820"/>
      <c r="U16212" s="820"/>
      <c r="V16212" s="820"/>
      <c r="W16212" s="820"/>
      <c r="X16212" s="820"/>
      <c r="Y16212" s="820"/>
      <c r="Z16212" s="820"/>
    </row>
    <row r="16213" spans="7:26">
      <c r="G16213" s="826"/>
      <c r="H16213" s="820"/>
      <c r="J16213" s="820"/>
      <c r="K16213" s="820"/>
      <c r="L16213" s="820"/>
      <c r="M16213" s="820"/>
      <c r="N16213" s="820"/>
      <c r="O16213" s="820"/>
      <c r="P16213" s="820"/>
      <c r="Q16213" s="820"/>
      <c r="R16213" s="820"/>
      <c r="S16213" s="820"/>
      <c r="T16213" s="820"/>
      <c r="U16213" s="820"/>
      <c r="V16213" s="820"/>
      <c r="W16213" s="820"/>
      <c r="X16213" s="820"/>
      <c r="Y16213" s="820"/>
      <c r="Z16213" s="820"/>
    </row>
    <row r="16214" spans="7:26">
      <c r="G16214" s="826"/>
      <c r="H16214" s="820"/>
      <c r="J16214" s="820"/>
      <c r="K16214" s="820"/>
      <c r="L16214" s="820"/>
      <c r="M16214" s="820"/>
      <c r="N16214" s="820"/>
      <c r="O16214" s="820"/>
      <c r="P16214" s="820"/>
      <c r="Q16214" s="820"/>
      <c r="R16214" s="820"/>
      <c r="S16214" s="820"/>
      <c r="T16214" s="820"/>
      <c r="U16214" s="820"/>
      <c r="V16214" s="820"/>
      <c r="W16214" s="820"/>
      <c r="X16214" s="820"/>
      <c r="Y16214" s="820"/>
      <c r="Z16214" s="820"/>
    </row>
    <row r="16215" spans="7:26">
      <c r="G16215" s="826"/>
      <c r="H16215" s="820"/>
      <c r="J16215" s="820"/>
      <c r="K16215" s="820"/>
      <c r="L16215" s="820"/>
      <c r="M16215" s="820"/>
      <c r="N16215" s="820"/>
      <c r="O16215" s="820"/>
      <c r="P16215" s="820"/>
      <c r="Q16215" s="820"/>
      <c r="R16215" s="820"/>
      <c r="S16215" s="820"/>
      <c r="T16215" s="820"/>
      <c r="U16215" s="820"/>
      <c r="V16215" s="820"/>
      <c r="W16215" s="820"/>
      <c r="X16215" s="820"/>
      <c r="Y16215" s="820"/>
      <c r="Z16215" s="820"/>
    </row>
    <row r="16216" spans="7:26">
      <c r="G16216" s="826"/>
      <c r="H16216" s="820"/>
      <c r="J16216" s="820"/>
      <c r="K16216" s="820"/>
      <c r="L16216" s="820"/>
      <c r="M16216" s="820"/>
      <c r="N16216" s="820"/>
      <c r="O16216" s="820"/>
      <c r="P16216" s="820"/>
      <c r="Q16216" s="820"/>
      <c r="R16216" s="820"/>
      <c r="S16216" s="820"/>
      <c r="T16216" s="820"/>
      <c r="U16216" s="820"/>
      <c r="V16216" s="820"/>
      <c r="W16216" s="820"/>
      <c r="X16216" s="820"/>
      <c r="Y16216" s="820"/>
      <c r="Z16216" s="820"/>
    </row>
    <row r="16217" spans="7:26">
      <c r="G16217" s="826"/>
      <c r="H16217" s="820"/>
      <c r="J16217" s="820"/>
      <c r="K16217" s="820"/>
      <c r="L16217" s="820"/>
      <c r="M16217" s="820"/>
      <c r="N16217" s="820"/>
      <c r="O16217" s="820"/>
      <c r="P16217" s="820"/>
      <c r="Q16217" s="820"/>
      <c r="R16217" s="820"/>
      <c r="S16217" s="820"/>
      <c r="T16217" s="820"/>
      <c r="U16217" s="820"/>
      <c r="V16217" s="820"/>
      <c r="W16217" s="820"/>
      <c r="X16217" s="820"/>
      <c r="Y16217" s="820"/>
      <c r="Z16217" s="820"/>
    </row>
    <row r="16218" spans="7:26">
      <c r="G16218" s="826"/>
      <c r="H16218" s="820"/>
      <c r="J16218" s="820"/>
      <c r="K16218" s="820"/>
      <c r="L16218" s="820"/>
      <c r="M16218" s="820"/>
      <c r="N16218" s="820"/>
      <c r="O16218" s="820"/>
      <c r="P16218" s="820"/>
      <c r="Q16218" s="820"/>
      <c r="R16218" s="820"/>
      <c r="S16218" s="820"/>
      <c r="T16218" s="820"/>
      <c r="U16218" s="820"/>
      <c r="V16218" s="820"/>
      <c r="W16218" s="820"/>
      <c r="X16218" s="820"/>
      <c r="Y16218" s="820"/>
      <c r="Z16218" s="820"/>
    </row>
    <row r="16219" spans="7:26">
      <c r="G16219" s="826"/>
      <c r="H16219" s="820"/>
      <c r="J16219" s="820"/>
      <c r="K16219" s="820"/>
      <c r="L16219" s="820"/>
      <c r="M16219" s="820"/>
      <c r="N16219" s="820"/>
      <c r="O16219" s="820"/>
      <c r="P16219" s="820"/>
      <c r="Q16219" s="820"/>
      <c r="R16219" s="820"/>
      <c r="S16219" s="820"/>
      <c r="T16219" s="820"/>
      <c r="U16219" s="820"/>
      <c r="V16219" s="820"/>
      <c r="W16219" s="820"/>
      <c r="X16219" s="820"/>
      <c r="Y16219" s="820"/>
      <c r="Z16219" s="820"/>
    </row>
    <row r="16220" spans="7:26">
      <c r="G16220" s="826"/>
      <c r="H16220" s="820"/>
      <c r="J16220" s="820"/>
      <c r="K16220" s="820"/>
      <c r="L16220" s="820"/>
      <c r="M16220" s="820"/>
      <c r="N16220" s="820"/>
      <c r="O16220" s="820"/>
      <c r="P16220" s="820"/>
      <c r="Q16220" s="820"/>
      <c r="R16220" s="820"/>
      <c r="S16220" s="820"/>
      <c r="T16220" s="820"/>
      <c r="U16220" s="820"/>
      <c r="V16220" s="820"/>
      <c r="W16220" s="820"/>
      <c r="X16220" s="820"/>
      <c r="Y16220" s="820"/>
      <c r="Z16220" s="820"/>
    </row>
    <row r="16221" spans="7:26">
      <c r="G16221" s="826"/>
      <c r="H16221" s="820"/>
      <c r="J16221" s="820"/>
      <c r="K16221" s="820"/>
      <c r="L16221" s="820"/>
      <c r="M16221" s="820"/>
      <c r="N16221" s="820"/>
      <c r="O16221" s="820"/>
      <c r="P16221" s="820"/>
      <c r="Q16221" s="820"/>
      <c r="R16221" s="820"/>
      <c r="S16221" s="820"/>
      <c r="T16221" s="820"/>
      <c r="U16221" s="820"/>
      <c r="V16221" s="820"/>
      <c r="W16221" s="820"/>
      <c r="X16221" s="820"/>
      <c r="Y16221" s="820"/>
      <c r="Z16221" s="820"/>
    </row>
    <row r="16222" spans="7:26">
      <c r="G16222" s="826"/>
      <c r="H16222" s="820"/>
      <c r="J16222" s="820"/>
      <c r="K16222" s="820"/>
      <c r="L16222" s="820"/>
      <c r="M16222" s="820"/>
      <c r="N16222" s="820"/>
      <c r="O16222" s="820"/>
      <c r="P16222" s="820"/>
      <c r="Q16222" s="820"/>
      <c r="R16222" s="820"/>
      <c r="S16222" s="820"/>
      <c r="T16222" s="820"/>
      <c r="U16222" s="820"/>
      <c r="V16222" s="820"/>
      <c r="W16222" s="820"/>
      <c r="X16222" s="820"/>
      <c r="Y16222" s="820"/>
      <c r="Z16222" s="820"/>
    </row>
    <row r="16223" spans="7:26">
      <c r="G16223" s="826"/>
      <c r="H16223" s="820"/>
      <c r="J16223" s="820"/>
      <c r="K16223" s="820"/>
      <c r="L16223" s="820"/>
      <c r="M16223" s="820"/>
      <c r="N16223" s="820"/>
      <c r="O16223" s="820"/>
      <c r="P16223" s="820"/>
      <c r="Q16223" s="820"/>
      <c r="R16223" s="820"/>
      <c r="S16223" s="820"/>
      <c r="T16223" s="820"/>
      <c r="U16223" s="820"/>
      <c r="V16223" s="820"/>
      <c r="W16223" s="820"/>
      <c r="X16223" s="820"/>
      <c r="Y16223" s="820"/>
      <c r="Z16223" s="820"/>
    </row>
    <row r="16224" spans="7:26">
      <c r="G16224" s="826"/>
      <c r="H16224" s="820"/>
      <c r="J16224" s="820"/>
      <c r="K16224" s="820"/>
      <c r="L16224" s="820"/>
      <c r="M16224" s="820"/>
      <c r="N16224" s="820"/>
      <c r="O16224" s="820"/>
      <c r="P16224" s="820"/>
      <c r="Q16224" s="820"/>
      <c r="R16224" s="820"/>
      <c r="S16224" s="820"/>
      <c r="T16224" s="820"/>
      <c r="U16224" s="820"/>
      <c r="V16224" s="820"/>
      <c r="W16224" s="820"/>
      <c r="X16224" s="820"/>
      <c r="Y16224" s="820"/>
      <c r="Z16224" s="820"/>
    </row>
    <row r="16225" spans="7:26">
      <c r="G16225" s="826"/>
      <c r="H16225" s="820"/>
      <c r="J16225" s="820"/>
      <c r="K16225" s="820"/>
      <c r="L16225" s="820"/>
      <c r="M16225" s="820"/>
      <c r="N16225" s="820"/>
      <c r="O16225" s="820"/>
      <c r="P16225" s="820"/>
      <c r="Q16225" s="820"/>
      <c r="R16225" s="820"/>
      <c r="S16225" s="820"/>
      <c r="T16225" s="820"/>
      <c r="U16225" s="820"/>
      <c r="V16225" s="820"/>
      <c r="W16225" s="820"/>
      <c r="X16225" s="820"/>
      <c r="Y16225" s="820"/>
      <c r="Z16225" s="820"/>
    </row>
    <row r="16226" spans="7:26">
      <c r="G16226" s="826"/>
      <c r="H16226" s="820"/>
      <c r="J16226" s="820"/>
      <c r="K16226" s="820"/>
      <c r="L16226" s="820"/>
      <c r="M16226" s="820"/>
      <c r="N16226" s="820"/>
      <c r="O16226" s="820"/>
      <c r="P16226" s="820"/>
      <c r="Q16226" s="820"/>
      <c r="R16226" s="820"/>
      <c r="S16226" s="820"/>
      <c r="T16226" s="820"/>
      <c r="U16226" s="820"/>
      <c r="V16226" s="820"/>
      <c r="W16226" s="820"/>
      <c r="X16226" s="820"/>
      <c r="Y16226" s="820"/>
      <c r="Z16226" s="820"/>
    </row>
    <row r="16227" spans="7:26">
      <c r="G16227" s="826"/>
      <c r="H16227" s="820"/>
      <c r="J16227" s="820"/>
      <c r="K16227" s="820"/>
      <c r="L16227" s="820"/>
      <c r="M16227" s="820"/>
      <c r="N16227" s="820"/>
      <c r="O16227" s="820"/>
      <c r="P16227" s="820"/>
      <c r="Q16227" s="820"/>
      <c r="R16227" s="820"/>
      <c r="S16227" s="820"/>
      <c r="T16227" s="820"/>
      <c r="U16227" s="820"/>
      <c r="V16227" s="820"/>
      <c r="W16227" s="820"/>
      <c r="X16227" s="820"/>
      <c r="Y16227" s="820"/>
      <c r="Z16227" s="820"/>
    </row>
    <row r="16228" spans="7:26">
      <c r="G16228" s="826"/>
      <c r="H16228" s="820"/>
      <c r="J16228" s="820"/>
      <c r="K16228" s="820"/>
      <c r="L16228" s="820"/>
      <c r="M16228" s="820"/>
      <c r="N16228" s="820"/>
      <c r="O16228" s="820"/>
      <c r="P16228" s="820"/>
      <c r="Q16228" s="820"/>
      <c r="R16228" s="820"/>
      <c r="S16228" s="820"/>
      <c r="T16228" s="820"/>
      <c r="U16228" s="820"/>
      <c r="V16228" s="820"/>
      <c r="W16228" s="820"/>
      <c r="X16228" s="820"/>
      <c r="Y16228" s="820"/>
      <c r="Z16228" s="820"/>
    </row>
    <row r="16229" spans="7:26">
      <c r="G16229" s="826"/>
      <c r="H16229" s="820"/>
      <c r="J16229" s="820"/>
      <c r="K16229" s="820"/>
      <c r="L16229" s="820"/>
      <c r="M16229" s="820"/>
      <c r="N16229" s="820"/>
      <c r="O16229" s="820"/>
      <c r="P16229" s="820"/>
      <c r="Q16229" s="820"/>
      <c r="R16229" s="820"/>
      <c r="S16229" s="820"/>
      <c r="T16229" s="820"/>
      <c r="U16229" s="820"/>
      <c r="V16229" s="820"/>
      <c r="W16229" s="820"/>
      <c r="X16229" s="820"/>
      <c r="Y16229" s="820"/>
      <c r="Z16229" s="820"/>
    </row>
    <row r="16230" spans="7:26">
      <c r="G16230" s="826"/>
      <c r="H16230" s="820"/>
      <c r="J16230" s="820"/>
      <c r="K16230" s="820"/>
      <c r="L16230" s="820"/>
      <c r="M16230" s="820"/>
      <c r="N16230" s="820"/>
      <c r="O16230" s="820"/>
      <c r="P16230" s="820"/>
      <c r="Q16230" s="820"/>
      <c r="R16230" s="820"/>
      <c r="S16230" s="820"/>
      <c r="T16230" s="820"/>
      <c r="U16230" s="820"/>
      <c r="V16230" s="820"/>
      <c r="W16230" s="820"/>
      <c r="X16230" s="820"/>
      <c r="Y16230" s="820"/>
      <c r="Z16230" s="820"/>
    </row>
    <row r="16231" spans="7:26">
      <c r="G16231" s="826"/>
      <c r="H16231" s="820"/>
      <c r="J16231" s="820"/>
      <c r="K16231" s="820"/>
      <c r="L16231" s="820"/>
      <c r="M16231" s="820"/>
      <c r="N16231" s="820"/>
      <c r="O16231" s="820"/>
      <c r="P16231" s="820"/>
      <c r="Q16231" s="820"/>
      <c r="R16231" s="820"/>
      <c r="S16231" s="820"/>
      <c r="T16231" s="820"/>
      <c r="U16231" s="820"/>
      <c r="V16231" s="820"/>
      <c r="W16231" s="820"/>
      <c r="X16231" s="820"/>
      <c r="Y16231" s="820"/>
      <c r="Z16231" s="820"/>
    </row>
    <row r="16232" spans="7:26">
      <c r="G16232" s="826"/>
      <c r="H16232" s="820"/>
      <c r="J16232" s="820"/>
      <c r="K16232" s="820"/>
      <c r="L16232" s="820"/>
      <c r="M16232" s="820"/>
      <c r="N16232" s="820"/>
      <c r="O16232" s="820"/>
      <c r="P16232" s="820"/>
      <c r="Q16232" s="820"/>
      <c r="R16232" s="820"/>
      <c r="S16232" s="820"/>
      <c r="T16232" s="820"/>
      <c r="U16232" s="820"/>
      <c r="V16232" s="820"/>
      <c r="W16232" s="820"/>
      <c r="X16232" s="820"/>
      <c r="Y16232" s="820"/>
      <c r="Z16232" s="820"/>
    </row>
    <row r="16233" spans="7:26">
      <c r="G16233" s="826"/>
      <c r="H16233" s="820"/>
      <c r="J16233" s="820"/>
      <c r="K16233" s="820"/>
      <c r="L16233" s="820"/>
      <c r="M16233" s="820"/>
      <c r="N16233" s="820"/>
      <c r="O16233" s="820"/>
      <c r="P16233" s="820"/>
      <c r="Q16233" s="820"/>
      <c r="R16233" s="820"/>
      <c r="S16233" s="820"/>
      <c r="T16233" s="820"/>
      <c r="U16233" s="820"/>
      <c r="V16233" s="820"/>
      <c r="W16233" s="820"/>
      <c r="X16233" s="820"/>
      <c r="Y16233" s="820"/>
      <c r="Z16233" s="820"/>
    </row>
    <row r="16234" spans="7:26">
      <c r="G16234" s="826"/>
      <c r="H16234" s="820"/>
      <c r="J16234" s="820"/>
      <c r="K16234" s="820"/>
      <c r="L16234" s="820"/>
      <c r="M16234" s="820"/>
      <c r="N16234" s="820"/>
      <c r="O16234" s="820"/>
      <c r="P16234" s="820"/>
      <c r="Q16234" s="820"/>
      <c r="R16234" s="820"/>
      <c r="S16234" s="820"/>
      <c r="T16234" s="820"/>
      <c r="U16234" s="820"/>
      <c r="V16234" s="820"/>
      <c r="W16234" s="820"/>
      <c r="X16234" s="820"/>
      <c r="Y16234" s="820"/>
      <c r="Z16234" s="820"/>
    </row>
    <row r="16235" spans="7:26">
      <c r="G16235" s="826"/>
      <c r="H16235" s="820"/>
      <c r="J16235" s="820"/>
      <c r="K16235" s="820"/>
      <c r="L16235" s="820"/>
      <c r="M16235" s="820"/>
      <c r="N16235" s="820"/>
      <c r="O16235" s="820"/>
      <c r="P16235" s="820"/>
      <c r="Q16235" s="820"/>
      <c r="R16235" s="820"/>
      <c r="S16235" s="820"/>
      <c r="T16235" s="820"/>
      <c r="U16235" s="820"/>
      <c r="V16235" s="820"/>
      <c r="W16235" s="820"/>
      <c r="X16235" s="820"/>
      <c r="Y16235" s="820"/>
      <c r="Z16235" s="820"/>
    </row>
    <row r="16236" spans="7:26">
      <c r="G16236" s="826"/>
      <c r="H16236" s="820"/>
      <c r="J16236" s="820"/>
      <c r="K16236" s="820"/>
      <c r="L16236" s="820"/>
      <c r="M16236" s="820"/>
      <c r="N16236" s="820"/>
      <c r="O16236" s="820"/>
      <c r="P16236" s="820"/>
      <c r="Q16236" s="820"/>
      <c r="R16236" s="820"/>
      <c r="S16236" s="820"/>
      <c r="T16236" s="820"/>
      <c r="U16236" s="820"/>
      <c r="V16236" s="820"/>
      <c r="W16236" s="820"/>
      <c r="X16236" s="820"/>
      <c r="Y16236" s="820"/>
      <c r="Z16236" s="820"/>
    </row>
    <row r="16237" spans="7:26">
      <c r="G16237" s="826"/>
      <c r="H16237" s="820"/>
      <c r="J16237" s="820"/>
      <c r="K16237" s="820"/>
      <c r="L16237" s="820"/>
      <c r="M16237" s="820"/>
      <c r="N16237" s="820"/>
      <c r="O16237" s="820"/>
      <c r="P16237" s="820"/>
      <c r="Q16237" s="820"/>
      <c r="R16237" s="820"/>
      <c r="S16237" s="820"/>
      <c r="T16237" s="820"/>
      <c r="U16237" s="820"/>
      <c r="V16237" s="820"/>
      <c r="W16237" s="820"/>
      <c r="X16237" s="820"/>
      <c r="Y16237" s="820"/>
      <c r="Z16237" s="820"/>
    </row>
    <row r="16238" spans="7:26">
      <c r="G16238" s="826"/>
      <c r="H16238" s="820"/>
      <c r="J16238" s="820"/>
      <c r="K16238" s="820"/>
      <c r="L16238" s="820"/>
      <c r="M16238" s="820"/>
      <c r="N16238" s="820"/>
      <c r="O16238" s="820"/>
      <c r="P16238" s="820"/>
      <c r="Q16238" s="820"/>
      <c r="R16238" s="820"/>
      <c r="S16238" s="820"/>
      <c r="T16238" s="820"/>
      <c r="U16238" s="820"/>
      <c r="V16238" s="820"/>
      <c r="W16238" s="820"/>
      <c r="X16238" s="820"/>
      <c r="Y16238" s="820"/>
      <c r="Z16238" s="820"/>
    </row>
    <row r="16239" spans="7:26">
      <c r="G16239" s="826"/>
      <c r="H16239" s="820"/>
      <c r="J16239" s="820"/>
      <c r="K16239" s="820"/>
      <c r="L16239" s="820"/>
      <c r="M16239" s="820"/>
      <c r="N16239" s="820"/>
      <c r="O16239" s="820"/>
      <c r="P16239" s="820"/>
      <c r="Q16239" s="820"/>
      <c r="R16239" s="820"/>
      <c r="S16239" s="820"/>
      <c r="T16239" s="820"/>
      <c r="U16239" s="820"/>
      <c r="V16239" s="820"/>
      <c r="W16239" s="820"/>
      <c r="X16239" s="820"/>
      <c r="Y16239" s="820"/>
      <c r="Z16239" s="820"/>
    </row>
    <row r="16240" spans="7:26">
      <c r="G16240" s="826"/>
      <c r="H16240" s="820"/>
      <c r="J16240" s="820"/>
      <c r="K16240" s="820"/>
      <c r="L16240" s="820"/>
      <c r="M16240" s="820"/>
      <c r="N16240" s="820"/>
      <c r="O16240" s="820"/>
      <c r="P16240" s="820"/>
      <c r="Q16240" s="820"/>
      <c r="R16240" s="820"/>
      <c r="S16240" s="820"/>
      <c r="T16240" s="820"/>
      <c r="U16240" s="820"/>
      <c r="V16240" s="820"/>
      <c r="W16240" s="820"/>
      <c r="X16240" s="820"/>
      <c r="Y16240" s="820"/>
      <c r="Z16240" s="820"/>
    </row>
    <row r="16241" spans="7:26">
      <c r="G16241" s="826"/>
      <c r="H16241" s="820"/>
      <c r="J16241" s="820"/>
      <c r="K16241" s="820"/>
      <c r="L16241" s="820"/>
      <c r="M16241" s="820"/>
      <c r="N16241" s="820"/>
      <c r="O16241" s="820"/>
      <c r="P16241" s="820"/>
      <c r="Q16241" s="820"/>
      <c r="R16241" s="820"/>
      <c r="S16241" s="820"/>
      <c r="T16241" s="820"/>
      <c r="U16241" s="820"/>
      <c r="V16241" s="820"/>
      <c r="W16241" s="820"/>
      <c r="X16241" s="820"/>
      <c r="Y16241" s="820"/>
      <c r="Z16241" s="820"/>
    </row>
    <row r="16242" spans="7:26">
      <c r="G16242" s="826"/>
      <c r="H16242" s="820"/>
      <c r="J16242" s="820"/>
      <c r="K16242" s="820"/>
      <c r="L16242" s="820"/>
      <c r="M16242" s="820"/>
      <c r="N16242" s="820"/>
      <c r="O16242" s="820"/>
      <c r="P16242" s="820"/>
      <c r="Q16242" s="820"/>
      <c r="R16242" s="820"/>
      <c r="S16242" s="820"/>
      <c r="T16242" s="820"/>
      <c r="U16242" s="820"/>
      <c r="V16242" s="820"/>
      <c r="W16242" s="820"/>
      <c r="X16242" s="820"/>
      <c r="Y16242" s="820"/>
      <c r="Z16242" s="820"/>
    </row>
    <row r="16243" spans="7:26">
      <c r="G16243" s="826"/>
      <c r="H16243" s="820"/>
      <c r="J16243" s="820"/>
      <c r="K16243" s="820"/>
      <c r="L16243" s="820"/>
      <c r="M16243" s="820"/>
      <c r="N16243" s="820"/>
      <c r="O16243" s="820"/>
      <c r="P16243" s="820"/>
      <c r="Q16243" s="820"/>
      <c r="R16243" s="820"/>
      <c r="S16243" s="820"/>
      <c r="T16243" s="820"/>
      <c r="U16243" s="820"/>
      <c r="V16243" s="820"/>
      <c r="W16243" s="820"/>
      <c r="X16243" s="820"/>
      <c r="Y16243" s="820"/>
      <c r="Z16243" s="820"/>
    </row>
    <row r="16244" spans="7:26">
      <c r="G16244" s="826"/>
      <c r="H16244" s="820"/>
      <c r="J16244" s="820"/>
      <c r="K16244" s="820"/>
      <c r="L16244" s="820"/>
      <c r="M16244" s="820"/>
      <c r="N16244" s="820"/>
      <c r="O16244" s="820"/>
      <c r="P16244" s="820"/>
      <c r="Q16244" s="820"/>
      <c r="R16244" s="820"/>
      <c r="S16244" s="820"/>
      <c r="T16244" s="820"/>
      <c r="U16244" s="820"/>
      <c r="V16244" s="820"/>
      <c r="W16244" s="820"/>
      <c r="X16244" s="820"/>
      <c r="Y16244" s="820"/>
      <c r="Z16244" s="820"/>
    </row>
    <row r="16245" spans="7:26">
      <c r="G16245" s="826"/>
      <c r="H16245" s="820"/>
      <c r="J16245" s="820"/>
      <c r="K16245" s="820"/>
      <c r="L16245" s="820"/>
      <c r="M16245" s="820"/>
      <c r="N16245" s="820"/>
      <c r="O16245" s="820"/>
      <c r="P16245" s="820"/>
      <c r="Q16245" s="820"/>
      <c r="R16245" s="820"/>
      <c r="S16245" s="820"/>
      <c r="T16245" s="820"/>
      <c r="U16245" s="820"/>
      <c r="V16245" s="820"/>
      <c r="W16245" s="820"/>
      <c r="X16245" s="820"/>
      <c r="Y16245" s="820"/>
      <c r="Z16245" s="820"/>
    </row>
    <row r="16246" spans="7:26">
      <c r="G16246" s="826"/>
      <c r="H16246" s="820"/>
      <c r="J16246" s="820"/>
      <c r="K16246" s="820"/>
      <c r="L16246" s="820"/>
      <c r="M16246" s="820"/>
      <c r="N16246" s="820"/>
      <c r="O16246" s="820"/>
      <c r="P16246" s="820"/>
      <c r="Q16246" s="820"/>
      <c r="R16246" s="820"/>
      <c r="S16246" s="820"/>
      <c r="T16246" s="820"/>
      <c r="U16246" s="820"/>
      <c r="V16246" s="820"/>
      <c r="W16246" s="820"/>
      <c r="X16246" s="820"/>
      <c r="Y16246" s="820"/>
      <c r="Z16246" s="820"/>
    </row>
    <row r="16247" spans="7:26">
      <c r="G16247" s="826"/>
      <c r="H16247" s="820"/>
      <c r="J16247" s="820"/>
      <c r="K16247" s="820"/>
      <c r="L16247" s="820"/>
      <c r="M16247" s="820"/>
      <c r="N16247" s="820"/>
      <c r="O16247" s="820"/>
      <c r="P16247" s="820"/>
      <c r="Q16247" s="820"/>
      <c r="R16247" s="820"/>
      <c r="S16247" s="820"/>
      <c r="T16247" s="820"/>
      <c r="U16247" s="820"/>
      <c r="V16247" s="820"/>
      <c r="W16247" s="820"/>
      <c r="X16247" s="820"/>
      <c r="Y16247" s="820"/>
      <c r="Z16247" s="820"/>
    </row>
    <row r="16248" spans="7:26">
      <c r="G16248" s="826"/>
      <c r="H16248" s="820"/>
      <c r="J16248" s="820"/>
      <c r="K16248" s="820"/>
      <c r="L16248" s="820"/>
      <c r="M16248" s="820"/>
      <c r="N16248" s="820"/>
      <c r="O16248" s="820"/>
      <c r="P16248" s="820"/>
      <c r="Q16248" s="820"/>
      <c r="R16248" s="820"/>
      <c r="S16248" s="820"/>
      <c r="T16248" s="820"/>
      <c r="U16248" s="820"/>
      <c r="V16248" s="820"/>
      <c r="W16248" s="820"/>
      <c r="X16248" s="820"/>
      <c r="Y16248" s="820"/>
      <c r="Z16248" s="820"/>
    </row>
    <row r="16249" spans="7:26">
      <c r="G16249" s="826"/>
      <c r="H16249" s="820"/>
      <c r="J16249" s="820"/>
      <c r="K16249" s="820"/>
      <c r="L16249" s="820"/>
      <c r="M16249" s="820"/>
      <c r="N16249" s="820"/>
      <c r="O16249" s="820"/>
      <c r="P16249" s="820"/>
      <c r="Q16249" s="820"/>
      <c r="R16249" s="820"/>
      <c r="S16249" s="820"/>
      <c r="T16249" s="820"/>
      <c r="U16249" s="820"/>
      <c r="V16249" s="820"/>
      <c r="W16249" s="820"/>
      <c r="X16249" s="820"/>
      <c r="Y16249" s="820"/>
      <c r="Z16249" s="820"/>
    </row>
    <row r="16250" spans="7:26">
      <c r="G16250" s="826"/>
      <c r="H16250" s="820"/>
      <c r="J16250" s="820"/>
      <c r="K16250" s="820"/>
      <c r="L16250" s="820"/>
      <c r="M16250" s="820"/>
      <c r="N16250" s="820"/>
      <c r="O16250" s="820"/>
      <c r="P16250" s="820"/>
      <c r="Q16250" s="820"/>
      <c r="R16250" s="820"/>
      <c r="S16250" s="820"/>
      <c r="T16250" s="820"/>
      <c r="U16250" s="820"/>
      <c r="V16250" s="820"/>
      <c r="W16250" s="820"/>
      <c r="X16250" s="820"/>
      <c r="Y16250" s="820"/>
      <c r="Z16250" s="820"/>
    </row>
    <row r="16251" spans="7:26">
      <c r="G16251" s="826"/>
      <c r="H16251" s="820"/>
      <c r="J16251" s="820"/>
      <c r="K16251" s="820"/>
      <c r="L16251" s="820"/>
      <c r="M16251" s="820"/>
      <c r="N16251" s="820"/>
      <c r="O16251" s="820"/>
      <c r="P16251" s="820"/>
      <c r="Q16251" s="820"/>
      <c r="R16251" s="820"/>
      <c r="S16251" s="820"/>
      <c r="T16251" s="820"/>
      <c r="U16251" s="820"/>
      <c r="V16251" s="820"/>
      <c r="W16251" s="820"/>
      <c r="X16251" s="820"/>
      <c r="Y16251" s="820"/>
      <c r="Z16251" s="820"/>
    </row>
    <row r="16252" spans="7:26">
      <c r="G16252" s="826"/>
      <c r="H16252" s="820"/>
      <c r="J16252" s="820"/>
      <c r="K16252" s="820"/>
      <c r="L16252" s="820"/>
      <c r="M16252" s="820"/>
      <c r="N16252" s="820"/>
      <c r="O16252" s="820"/>
      <c r="P16252" s="820"/>
      <c r="Q16252" s="820"/>
      <c r="R16252" s="820"/>
      <c r="S16252" s="820"/>
      <c r="T16252" s="820"/>
      <c r="U16252" s="820"/>
      <c r="V16252" s="820"/>
      <c r="W16252" s="820"/>
      <c r="X16252" s="820"/>
      <c r="Y16252" s="820"/>
      <c r="Z16252" s="820"/>
    </row>
    <row r="16253" spans="7:26">
      <c r="G16253" s="826"/>
      <c r="H16253" s="820"/>
      <c r="J16253" s="820"/>
      <c r="K16253" s="820"/>
      <c r="L16253" s="820"/>
      <c r="M16253" s="820"/>
      <c r="N16253" s="820"/>
      <c r="O16253" s="820"/>
      <c r="P16253" s="820"/>
      <c r="Q16253" s="820"/>
      <c r="R16253" s="820"/>
      <c r="S16253" s="820"/>
      <c r="T16253" s="820"/>
      <c r="U16253" s="820"/>
      <c r="V16253" s="820"/>
      <c r="W16253" s="820"/>
      <c r="X16253" s="820"/>
      <c r="Y16253" s="820"/>
      <c r="Z16253" s="820"/>
    </row>
    <row r="16254" spans="7:26">
      <c r="G16254" s="826"/>
      <c r="H16254" s="820"/>
      <c r="J16254" s="820"/>
      <c r="K16254" s="820"/>
      <c r="L16254" s="820"/>
      <c r="M16254" s="820"/>
      <c r="N16254" s="820"/>
      <c r="O16254" s="820"/>
      <c r="P16254" s="820"/>
      <c r="Q16254" s="820"/>
      <c r="R16254" s="820"/>
      <c r="S16254" s="820"/>
      <c r="T16254" s="820"/>
      <c r="U16254" s="820"/>
      <c r="V16254" s="820"/>
      <c r="W16254" s="820"/>
      <c r="X16254" s="820"/>
      <c r="Y16254" s="820"/>
      <c r="Z16254" s="820"/>
    </row>
    <row r="16255" spans="7:26">
      <c r="G16255" s="826"/>
      <c r="H16255" s="820"/>
      <c r="J16255" s="820"/>
      <c r="K16255" s="820"/>
      <c r="L16255" s="820"/>
      <c r="M16255" s="820"/>
      <c r="N16255" s="820"/>
      <c r="O16255" s="820"/>
      <c r="P16255" s="820"/>
      <c r="Q16255" s="820"/>
      <c r="R16255" s="820"/>
      <c r="S16255" s="820"/>
      <c r="T16255" s="820"/>
      <c r="U16255" s="820"/>
      <c r="V16255" s="820"/>
      <c r="W16255" s="820"/>
      <c r="X16255" s="820"/>
      <c r="Y16255" s="820"/>
      <c r="Z16255" s="820"/>
    </row>
    <row r="16256" spans="7:26">
      <c r="G16256" s="826"/>
      <c r="H16256" s="820"/>
      <c r="J16256" s="820"/>
      <c r="K16256" s="820"/>
      <c r="L16256" s="820"/>
      <c r="M16256" s="820"/>
      <c r="N16256" s="820"/>
      <c r="O16256" s="820"/>
      <c r="P16256" s="820"/>
      <c r="Q16256" s="820"/>
      <c r="R16256" s="820"/>
      <c r="S16256" s="820"/>
      <c r="T16256" s="820"/>
      <c r="U16256" s="820"/>
      <c r="V16256" s="820"/>
      <c r="W16256" s="820"/>
      <c r="X16256" s="820"/>
      <c r="Y16256" s="820"/>
      <c r="Z16256" s="820"/>
    </row>
    <row r="16257" spans="7:26">
      <c r="G16257" s="826"/>
      <c r="H16257" s="820"/>
      <c r="J16257" s="820"/>
      <c r="K16257" s="820"/>
      <c r="L16257" s="820"/>
      <c r="M16257" s="820"/>
      <c r="N16257" s="820"/>
      <c r="O16257" s="820"/>
      <c r="P16257" s="820"/>
      <c r="Q16257" s="820"/>
      <c r="R16257" s="820"/>
      <c r="S16257" s="820"/>
      <c r="T16257" s="820"/>
      <c r="U16257" s="820"/>
      <c r="V16257" s="820"/>
      <c r="W16257" s="820"/>
      <c r="X16257" s="820"/>
      <c r="Y16257" s="820"/>
      <c r="Z16257" s="820"/>
    </row>
    <row r="16258" spans="7:26">
      <c r="G16258" s="826"/>
      <c r="H16258" s="820"/>
      <c r="J16258" s="820"/>
      <c r="K16258" s="820"/>
      <c r="L16258" s="820"/>
      <c r="M16258" s="820"/>
      <c r="N16258" s="820"/>
      <c r="O16258" s="820"/>
      <c r="P16258" s="820"/>
      <c r="Q16258" s="820"/>
      <c r="R16258" s="820"/>
      <c r="S16258" s="820"/>
      <c r="T16258" s="820"/>
      <c r="U16258" s="820"/>
      <c r="V16258" s="820"/>
      <c r="W16258" s="820"/>
      <c r="X16258" s="820"/>
      <c r="Y16258" s="820"/>
      <c r="Z16258" s="820"/>
    </row>
    <row r="16259" spans="7:26">
      <c r="G16259" s="826"/>
      <c r="H16259" s="820"/>
      <c r="J16259" s="820"/>
      <c r="K16259" s="820"/>
      <c r="L16259" s="820"/>
      <c r="M16259" s="820"/>
      <c r="N16259" s="820"/>
      <c r="O16259" s="820"/>
      <c r="P16259" s="820"/>
      <c r="Q16259" s="820"/>
      <c r="R16259" s="820"/>
      <c r="S16259" s="820"/>
      <c r="T16259" s="820"/>
      <c r="U16259" s="820"/>
      <c r="V16259" s="820"/>
      <c r="W16259" s="820"/>
      <c r="X16259" s="820"/>
      <c r="Y16259" s="820"/>
      <c r="Z16259" s="820"/>
    </row>
    <row r="16260" spans="7:26">
      <c r="G16260" s="826"/>
      <c r="H16260" s="820"/>
      <c r="J16260" s="820"/>
      <c r="K16260" s="820"/>
      <c r="L16260" s="820"/>
      <c r="M16260" s="820"/>
      <c r="N16260" s="820"/>
      <c r="O16260" s="820"/>
      <c r="P16260" s="820"/>
      <c r="Q16260" s="820"/>
      <c r="R16260" s="820"/>
      <c r="S16260" s="820"/>
      <c r="T16260" s="820"/>
      <c r="U16260" s="820"/>
      <c r="V16260" s="820"/>
      <c r="W16260" s="820"/>
      <c r="X16260" s="820"/>
      <c r="Y16260" s="820"/>
      <c r="Z16260" s="820"/>
    </row>
    <row r="16261" spans="7:26">
      <c r="G16261" s="826"/>
      <c r="H16261" s="820"/>
      <c r="J16261" s="820"/>
      <c r="K16261" s="820"/>
      <c r="L16261" s="820"/>
      <c r="M16261" s="820"/>
      <c r="N16261" s="820"/>
      <c r="O16261" s="820"/>
      <c r="P16261" s="820"/>
      <c r="Q16261" s="820"/>
      <c r="R16261" s="820"/>
      <c r="S16261" s="820"/>
      <c r="T16261" s="820"/>
      <c r="U16261" s="820"/>
      <c r="V16261" s="820"/>
      <c r="W16261" s="820"/>
      <c r="X16261" s="820"/>
      <c r="Y16261" s="820"/>
      <c r="Z16261" s="820"/>
    </row>
    <row r="16262" spans="7:26">
      <c r="G16262" s="826"/>
      <c r="H16262" s="820"/>
      <c r="J16262" s="820"/>
      <c r="K16262" s="820"/>
      <c r="L16262" s="820"/>
      <c r="M16262" s="820"/>
      <c r="N16262" s="820"/>
      <c r="O16262" s="820"/>
      <c r="P16262" s="820"/>
      <c r="Q16262" s="820"/>
      <c r="R16262" s="820"/>
      <c r="S16262" s="820"/>
      <c r="T16262" s="820"/>
      <c r="U16262" s="820"/>
      <c r="V16262" s="820"/>
      <c r="W16262" s="820"/>
      <c r="X16262" s="820"/>
      <c r="Y16262" s="820"/>
      <c r="Z16262" s="820"/>
    </row>
    <row r="16263" spans="7:26">
      <c r="G16263" s="826"/>
      <c r="H16263" s="820"/>
      <c r="J16263" s="820"/>
      <c r="K16263" s="820"/>
      <c r="L16263" s="820"/>
      <c r="M16263" s="820"/>
      <c r="N16263" s="820"/>
      <c r="O16263" s="820"/>
      <c r="P16263" s="820"/>
      <c r="Q16263" s="820"/>
      <c r="R16263" s="820"/>
      <c r="S16263" s="820"/>
      <c r="T16263" s="820"/>
      <c r="U16263" s="820"/>
      <c r="V16263" s="820"/>
      <c r="W16263" s="820"/>
      <c r="X16263" s="820"/>
      <c r="Y16263" s="820"/>
      <c r="Z16263" s="820"/>
    </row>
    <row r="16264" spans="7:26">
      <c r="G16264" s="826"/>
      <c r="H16264" s="820"/>
      <c r="J16264" s="820"/>
      <c r="K16264" s="820"/>
      <c r="L16264" s="820"/>
      <c r="M16264" s="820"/>
      <c r="N16264" s="820"/>
      <c r="O16264" s="820"/>
      <c r="P16264" s="820"/>
      <c r="Q16264" s="820"/>
      <c r="R16264" s="820"/>
      <c r="S16264" s="820"/>
      <c r="T16264" s="820"/>
      <c r="U16264" s="820"/>
      <c r="V16264" s="820"/>
      <c r="W16264" s="820"/>
      <c r="X16264" s="820"/>
      <c r="Y16264" s="820"/>
      <c r="Z16264" s="820"/>
    </row>
    <row r="16265" spans="7:26">
      <c r="G16265" s="826"/>
      <c r="H16265" s="820"/>
      <c r="J16265" s="820"/>
      <c r="K16265" s="820"/>
      <c r="L16265" s="820"/>
      <c r="M16265" s="820"/>
      <c r="N16265" s="820"/>
      <c r="O16265" s="820"/>
      <c r="P16265" s="820"/>
      <c r="Q16265" s="820"/>
      <c r="R16265" s="820"/>
      <c r="S16265" s="820"/>
      <c r="T16265" s="820"/>
      <c r="U16265" s="820"/>
      <c r="V16265" s="820"/>
      <c r="W16265" s="820"/>
      <c r="X16265" s="820"/>
      <c r="Y16265" s="820"/>
      <c r="Z16265" s="820"/>
    </row>
    <row r="16266" spans="7:26">
      <c r="G16266" s="826"/>
      <c r="H16266" s="820"/>
      <c r="J16266" s="820"/>
      <c r="K16266" s="820"/>
      <c r="L16266" s="820"/>
      <c r="M16266" s="820"/>
      <c r="N16266" s="820"/>
      <c r="O16266" s="820"/>
      <c r="P16266" s="820"/>
      <c r="Q16266" s="820"/>
      <c r="R16266" s="820"/>
      <c r="S16266" s="820"/>
      <c r="T16266" s="820"/>
      <c r="U16266" s="820"/>
      <c r="V16266" s="820"/>
      <c r="W16266" s="820"/>
      <c r="X16266" s="820"/>
      <c r="Y16266" s="820"/>
      <c r="Z16266" s="820"/>
    </row>
    <row r="16267" spans="7:26">
      <c r="G16267" s="826"/>
      <c r="H16267" s="820"/>
      <c r="J16267" s="820"/>
      <c r="K16267" s="820"/>
      <c r="L16267" s="820"/>
      <c r="M16267" s="820"/>
      <c r="N16267" s="820"/>
      <c r="O16267" s="820"/>
      <c r="P16267" s="820"/>
      <c r="Q16267" s="820"/>
      <c r="R16267" s="820"/>
      <c r="S16267" s="820"/>
      <c r="T16267" s="820"/>
      <c r="U16267" s="820"/>
      <c r="V16267" s="820"/>
      <c r="W16267" s="820"/>
      <c r="X16267" s="820"/>
      <c r="Y16267" s="820"/>
      <c r="Z16267" s="820"/>
    </row>
    <row r="16268" spans="7:26">
      <c r="G16268" s="826"/>
      <c r="H16268" s="820"/>
      <c r="J16268" s="820"/>
      <c r="K16268" s="820"/>
      <c r="L16268" s="820"/>
      <c r="M16268" s="820"/>
      <c r="N16268" s="820"/>
      <c r="O16268" s="820"/>
      <c r="P16268" s="820"/>
      <c r="Q16268" s="820"/>
      <c r="R16268" s="820"/>
      <c r="S16268" s="820"/>
      <c r="T16268" s="820"/>
      <c r="U16268" s="820"/>
      <c r="V16268" s="820"/>
      <c r="W16268" s="820"/>
      <c r="X16268" s="820"/>
      <c r="Y16268" s="820"/>
      <c r="Z16268" s="820"/>
    </row>
    <row r="16269" spans="7:26">
      <c r="G16269" s="826"/>
      <c r="H16269" s="820"/>
      <c r="J16269" s="820"/>
      <c r="K16269" s="820"/>
      <c r="L16269" s="820"/>
      <c r="M16269" s="820"/>
      <c r="N16269" s="820"/>
      <c r="O16269" s="820"/>
      <c r="P16269" s="820"/>
      <c r="Q16269" s="820"/>
      <c r="R16269" s="820"/>
      <c r="S16269" s="820"/>
      <c r="T16269" s="820"/>
      <c r="U16269" s="820"/>
      <c r="V16269" s="820"/>
      <c r="W16269" s="820"/>
      <c r="X16269" s="820"/>
      <c r="Y16269" s="820"/>
      <c r="Z16269" s="820"/>
    </row>
    <row r="16270" spans="7:26">
      <c r="G16270" s="826"/>
      <c r="H16270" s="820"/>
      <c r="J16270" s="820"/>
      <c r="K16270" s="820"/>
      <c r="L16270" s="820"/>
      <c r="M16270" s="820"/>
      <c r="N16270" s="820"/>
      <c r="O16270" s="820"/>
      <c r="P16270" s="820"/>
      <c r="Q16270" s="820"/>
      <c r="R16270" s="820"/>
      <c r="S16270" s="820"/>
      <c r="T16270" s="820"/>
      <c r="U16270" s="820"/>
      <c r="V16270" s="820"/>
      <c r="W16270" s="820"/>
      <c r="X16270" s="820"/>
      <c r="Y16270" s="820"/>
      <c r="Z16270" s="820"/>
    </row>
    <row r="16271" spans="7:26">
      <c r="G16271" s="826"/>
      <c r="H16271" s="820"/>
      <c r="J16271" s="820"/>
      <c r="K16271" s="820"/>
      <c r="L16271" s="820"/>
      <c r="M16271" s="820"/>
      <c r="N16271" s="820"/>
      <c r="O16271" s="820"/>
      <c r="P16271" s="820"/>
      <c r="Q16271" s="820"/>
      <c r="R16271" s="820"/>
      <c r="S16271" s="820"/>
      <c r="T16271" s="820"/>
      <c r="U16271" s="820"/>
      <c r="V16271" s="820"/>
      <c r="W16271" s="820"/>
      <c r="X16271" s="820"/>
      <c r="Y16271" s="820"/>
      <c r="Z16271" s="820"/>
    </row>
    <row r="16272" spans="7:26">
      <c r="G16272" s="826"/>
      <c r="H16272" s="820"/>
      <c r="J16272" s="820"/>
      <c r="K16272" s="820"/>
      <c r="L16272" s="820"/>
      <c r="M16272" s="820"/>
      <c r="N16272" s="820"/>
      <c r="O16272" s="820"/>
      <c r="P16272" s="820"/>
      <c r="Q16272" s="820"/>
      <c r="R16272" s="820"/>
      <c r="S16272" s="820"/>
      <c r="T16272" s="820"/>
      <c r="U16272" s="820"/>
      <c r="V16272" s="820"/>
      <c r="W16272" s="820"/>
      <c r="X16272" s="820"/>
      <c r="Y16272" s="820"/>
      <c r="Z16272" s="820"/>
    </row>
    <row r="16273" spans="7:26">
      <c r="G16273" s="826"/>
      <c r="H16273" s="820"/>
      <c r="J16273" s="820"/>
      <c r="K16273" s="820"/>
      <c r="L16273" s="820"/>
      <c r="M16273" s="820"/>
      <c r="N16273" s="820"/>
      <c r="O16273" s="820"/>
      <c r="P16273" s="820"/>
      <c r="Q16273" s="820"/>
      <c r="R16273" s="820"/>
      <c r="S16273" s="820"/>
      <c r="T16273" s="820"/>
      <c r="U16273" s="820"/>
      <c r="V16273" s="820"/>
      <c r="W16273" s="820"/>
      <c r="X16273" s="820"/>
      <c r="Y16273" s="820"/>
      <c r="Z16273" s="820"/>
    </row>
    <row r="16274" spans="7:26">
      <c r="G16274" s="826"/>
      <c r="H16274" s="820"/>
      <c r="J16274" s="820"/>
      <c r="K16274" s="820"/>
      <c r="L16274" s="820"/>
      <c r="M16274" s="820"/>
      <c r="N16274" s="820"/>
      <c r="O16274" s="820"/>
      <c r="P16274" s="820"/>
      <c r="Q16274" s="820"/>
      <c r="R16274" s="820"/>
      <c r="S16274" s="820"/>
      <c r="T16274" s="820"/>
      <c r="U16274" s="820"/>
      <c r="V16274" s="820"/>
      <c r="W16274" s="820"/>
      <c r="X16274" s="820"/>
      <c r="Y16274" s="820"/>
      <c r="Z16274" s="820"/>
    </row>
    <row r="16275" spans="7:26">
      <c r="G16275" s="826"/>
      <c r="H16275" s="820"/>
      <c r="J16275" s="820"/>
      <c r="K16275" s="820"/>
      <c r="L16275" s="820"/>
      <c r="M16275" s="820"/>
      <c r="N16275" s="820"/>
      <c r="O16275" s="820"/>
      <c r="P16275" s="820"/>
      <c r="Q16275" s="820"/>
      <c r="R16275" s="820"/>
      <c r="S16275" s="820"/>
      <c r="T16275" s="820"/>
      <c r="U16275" s="820"/>
      <c r="V16275" s="820"/>
      <c r="W16275" s="820"/>
      <c r="X16275" s="820"/>
      <c r="Y16275" s="820"/>
      <c r="Z16275" s="820"/>
    </row>
    <row r="16276" spans="7:26">
      <c r="G16276" s="826"/>
      <c r="H16276" s="820"/>
      <c r="J16276" s="820"/>
      <c r="K16276" s="820"/>
      <c r="L16276" s="820"/>
      <c r="M16276" s="820"/>
      <c r="N16276" s="820"/>
      <c r="O16276" s="820"/>
      <c r="P16276" s="820"/>
      <c r="Q16276" s="820"/>
      <c r="R16276" s="820"/>
      <c r="S16276" s="820"/>
      <c r="T16276" s="820"/>
      <c r="U16276" s="820"/>
      <c r="V16276" s="820"/>
      <c r="W16276" s="820"/>
      <c r="X16276" s="820"/>
      <c r="Y16276" s="820"/>
      <c r="Z16276" s="820"/>
    </row>
    <row r="16277" spans="7:26">
      <c r="G16277" s="826"/>
      <c r="H16277" s="820"/>
      <c r="J16277" s="820"/>
      <c r="K16277" s="820"/>
      <c r="L16277" s="820"/>
      <c r="M16277" s="820"/>
      <c r="N16277" s="820"/>
      <c r="O16277" s="820"/>
      <c r="P16277" s="820"/>
      <c r="Q16277" s="820"/>
      <c r="R16277" s="820"/>
      <c r="S16277" s="820"/>
      <c r="T16277" s="820"/>
      <c r="U16277" s="820"/>
      <c r="V16277" s="820"/>
      <c r="W16277" s="820"/>
      <c r="X16277" s="820"/>
      <c r="Y16277" s="820"/>
      <c r="Z16277" s="820"/>
    </row>
    <row r="16278" spans="7:26">
      <c r="G16278" s="826"/>
      <c r="H16278" s="820"/>
      <c r="J16278" s="820"/>
      <c r="K16278" s="820"/>
      <c r="L16278" s="820"/>
      <c r="M16278" s="820"/>
      <c r="N16278" s="820"/>
      <c r="O16278" s="820"/>
      <c r="P16278" s="820"/>
      <c r="Q16278" s="820"/>
      <c r="R16278" s="820"/>
      <c r="S16278" s="820"/>
      <c r="T16278" s="820"/>
      <c r="U16278" s="820"/>
      <c r="V16278" s="820"/>
      <c r="W16278" s="820"/>
      <c r="X16278" s="820"/>
      <c r="Y16278" s="820"/>
      <c r="Z16278" s="820"/>
    </row>
    <row r="16279" spans="7:26">
      <c r="G16279" s="826"/>
      <c r="H16279" s="820"/>
      <c r="J16279" s="820"/>
      <c r="K16279" s="820"/>
      <c r="L16279" s="820"/>
      <c r="M16279" s="820"/>
      <c r="N16279" s="820"/>
      <c r="O16279" s="820"/>
      <c r="P16279" s="820"/>
      <c r="Q16279" s="820"/>
      <c r="R16279" s="820"/>
      <c r="S16279" s="820"/>
      <c r="T16279" s="820"/>
      <c r="U16279" s="820"/>
      <c r="V16279" s="820"/>
      <c r="W16279" s="820"/>
      <c r="X16279" s="820"/>
      <c r="Y16279" s="820"/>
      <c r="Z16279" s="820"/>
    </row>
    <row r="16280" spans="7:26">
      <c r="G16280" s="826"/>
      <c r="H16280" s="820"/>
      <c r="J16280" s="820"/>
      <c r="K16280" s="820"/>
      <c r="L16280" s="820"/>
      <c r="M16280" s="820"/>
      <c r="N16280" s="820"/>
      <c r="O16280" s="820"/>
      <c r="P16280" s="820"/>
      <c r="Q16280" s="820"/>
      <c r="R16280" s="820"/>
      <c r="S16280" s="820"/>
      <c r="T16280" s="820"/>
      <c r="U16280" s="820"/>
      <c r="V16280" s="820"/>
      <c r="W16280" s="820"/>
      <c r="X16280" s="820"/>
      <c r="Y16280" s="820"/>
      <c r="Z16280" s="820"/>
    </row>
    <row r="16281" spans="7:26">
      <c r="G16281" s="826"/>
      <c r="H16281" s="820"/>
      <c r="J16281" s="820"/>
      <c r="K16281" s="820"/>
      <c r="L16281" s="820"/>
      <c r="M16281" s="820"/>
      <c r="N16281" s="820"/>
      <c r="O16281" s="820"/>
      <c r="P16281" s="820"/>
      <c r="Q16281" s="820"/>
      <c r="R16281" s="820"/>
      <c r="S16281" s="820"/>
      <c r="T16281" s="820"/>
      <c r="U16281" s="820"/>
      <c r="V16281" s="820"/>
      <c r="W16281" s="820"/>
      <c r="X16281" s="820"/>
      <c r="Y16281" s="820"/>
      <c r="Z16281" s="820"/>
    </row>
    <row r="16282" spans="7:26">
      <c r="G16282" s="826"/>
      <c r="H16282" s="820"/>
      <c r="J16282" s="820"/>
      <c r="K16282" s="820"/>
      <c r="L16282" s="820"/>
      <c r="M16282" s="820"/>
      <c r="N16282" s="820"/>
      <c r="O16282" s="820"/>
      <c r="P16282" s="820"/>
      <c r="Q16282" s="820"/>
      <c r="R16282" s="820"/>
      <c r="S16282" s="820"/>
      <c r="T16282" s="820"/>
      <c r="U16282" s="820"/>
      <c r="V16282" s="820"/>
      <c r="W16282" s="820"/>
      <c r="X16282" s="820"/>
      <c r="Y16282" s="820"/>
      <c r="Z16282" s="820"/>
    </row>
    <row r="16283" spans="7:26">
      <c r="G16283" s="826"/>
      <c r="H16283" s="820"/>
      <c r="J16283" s="820"/>
      <c r="K16283" s="820"/>
      <c r="L16283" s="820"/>
      <c r="M16283" s="820"/>
      <c r="N16283" s="820"/>
      <c r="O16283" s="820"/>
      <c r="P16283" s="820"/>
      <c r="Q16283" s="820"/>
      <c r="R16283" s="820"/>
      <c r="S16283" s="820"/>
      <c r="T16283" s="820"/>
      <c r="U16283" s="820"/>
      <c r="V16283" s="820"/>
      <c r="W16283" s="820"/>
      <c r="X16283" s="820"/>
      <c r="Y16283" s="820"/>
      <c r="Z16283" s="820"/>
    </row>
    <row r="16284" spans="7:26">
      <c r="G16284" s="826"/>
      <c r="H16284" s="820"/>
      <c r="J16284" s="820"/>
      <c r="K16284" s="820"/>
      <c r="L16284" s="820"/>
      <c r="M16284" s="820"/>
      <c r="N16284" s="820"/>
      <c r="O16284" s="820"/>
      <c r="P16284" s="820"/>
      <c r="Q16284" s="820"/>
      <c r="R16284" s="820"/>
      <c r="S16284" s="820"/>
      <c r="T16284" s="820"/>
      <c r="U16284" s="820"/>
      <c r="V16284" s="820"/>
      <c r="W16284" s="820"/>
      <c r="X16284" s="820"/>
      <c r="Y16284" s="820"/>
      <c r="Z16284" s="820"/>
    </row>
    <row r="16285" spans="7:26">
      <c r="G16285" s="826"/>
      <c r="H16285" s="820"/>
      <c r="J16285" s="820"/>
      <c r="K16285" s="820"/>
      <c r="L16285" s="820"/>
      <c r="M16285" s="820"/>
      <c r="N16285" s="820"/>
      <c r="O16285" s="820"/>
      <c r="P16285" s="820"/>
      <c r="Q16285" s="820"/>
      <c r="R16285" s="820"/>
      <c r="S16285" s="820"/>
      <c r="T16285" s="820"/>
      <c r="U16285" s="820"/>
      <c r="V16285" s="820"/>
      <c r="W16285" s="820"/>
      <c r="X16285" s="820"/>
      <c r="Y16285" s="820"/>
      <c r="Z16285" s="820"/>
    </row>
    <row r="16286" spans="7:26">
      <c r="G16286" s="826"/>
      <c r="H16286" s="820"/>
      <c r="J16286" s="820"/>
      <c r="K16286" s="820"/>
      <c r="L16286" s="820"/>
      <c r="M16286" s="820"/>
      <c r="N16286" s="820"/>
      <c r="O16286" s="820"/>
      <c r="P16286" s="820"/>
      <c r="Q16286" s="820"/>
      <c r="R16286" s="820"/>
      <c r="S16286" s="820"/>
      <c r="T16286" s="820"/>
      <c r="U16286" s="820"/>
      <c r="V16286" s="820"/>
      <c r="W16286" s="820"/>
      <c r="X16286" s="820"/>
      <c r="Y16286" s="820"/>
      <c r="Z16286" s="820"/>
    </row>
    <row r="16287" spans="7:26">
      <c r="G16287" s="826"/>
      <c r="H16287" s="820"/>
      <c r="J16287" s="820"/>
      <c r="K16287" s="820"/>
      <c r="L16287" s="820"/>
      <c r="M16287" s="820"/>
      <c r="N16287" s="820"/>
      <c r="O16287" s="820"/>
      <c r="P16287" s="820"/>
      <c r="Q16287" s="820"/>
      <c r="R16287" s="820"/>
      <c r="S16287" s="820"/>
      <c r="T16287" s="820"/>
      <c r="U16287" s="820"/>
      <c r="V16287" s="820"/>
      <c r="W16287" s="820"/>
      <c r="X16287" s="820"/>
      <c r="Y16287" s="820"/>
      <c r="Z16287" s="820"/>
    </row>
    <row r="16288" spans="7:26">
      <c r="G16288" s="826"/>
      <c r="H16288" s="820"/>
      <c r="J16288" s="820"/>
      <c r="K16288" s="820"/>
      <c r="L16288" s="820"/>
      <c r="M16288" s="820"/>
      <c r="N16288" s="820"/>
      <c r="O16288" s="820"/>
      <c r="P16288" s="820"/>
      <c r="Q16288" s="820"/>
      <c r="R16288" s="820"/>
      <c r="S16288" s="820"/>
      <c r="T16288" s="820"/>
      <c r="U16288" s="820"/>
      <c r="V16288" s="820"/>
      <c r="W16288" s="820"/>
      <c r="X16288" s="820"/>
      <c r="Y16288" s="820"/>
      <c r="Z16288" s="820"/>
    </row>
    <row r="16289" spans="7:26">
      <c r="G16289" s="826"/>
      <c r="H16289" s="820"/>
      <c r="J16289" s="820"/>
      <c r="K16289" s="820"/>
      <c r="L16289" s="820"/>
      <c r="M16289" s="820"/>
      <c r="N16289" s="820"/>
      <c r="O16289" s="820"/>
      <c r="P16289" s="820"/>
      <c r="Q16289" s="820"/>
      <c r="R16289" s="820"/>
      <c r="S16289" s="820"/>
      <c r="T16289" s="820"/>
      <c r="U16289" s="820"/>
      <c r="V16289" s="820"/>
      <c r="W16289" s="820"/>
      <c r="X16289" s="820"/>
      <c r="Y16289" s="820"/>
      <c r="Z16289" s="820"/>
    </row>
    <row r="16290" spans="7:26">
      <c r="G16290" s="826"/>
      <c r="H16290" s="820"/>
      <c r="J16290" s="820"/>
      <c r="K16290" s="820"/>
      <c r="L16290" s="820"/>
      <c r="M16290" s="820"/>
      <c r="N16290" s="820"/>
      <c r="O16290" s="820"/>
      <c r="P16290" s="820"/>
      <c r="Q16290" s="820"/>
      <c r="R16290" s="820"/>
      <c r="S16290" s="820"/>
      <c r="T16290" s="820"/>
      <c r="U16290" s="820"/>
      <c r="V16290" s="820"/>
      <c r="W16290" s="820"/>
      <c r="X16290" s="820"/>
      <c r="Y16290" s="820"/>
      <c r="Z16290" s="820"/>
    </row>
    <row r="16291" spans="7:26">
      <c r="G16291" s="826"/>
      <c r="H16291" s="820"/>
      <c r="J16291" s="820"/>
      <c r="K16291" s="820"/>
      <c r="L16291" s="820"/>
      <c r="M16291" s="820"/>
      <c r="N16291" s="820"/>
      <c r="O16291" s="820"/>
      <c r="P16291" s="820"/>
      <c r="Q16291" s="820"/>
      <c r="R16291" s="820"/>
      <c r="S16291" s="820"/>
      <c r="T16291" s="820"/>
      <c r="U16291" s="820"/>
      <c r="V16291" s="820"/>
      <c r="W16291" s="820"/>
      <c r="X16291" s="820"/>
      <c r="Y16291" s="820"/>
      <c r="Z16291" s="820"/>
    </row>
    <row r="16292" spans="7:26">
      <c r="G16292" s="826"/>
      <c r="H16292" s="820"/>
      <c r="J16292" s="820"/>
      <c r="K16292" s="820"/>
      <c r="L16292" s="820"/>
      <c r="M16292" s="820"/>
      <c r="N16292" s="820"/>
      <c r="O16292" s="820"/>
      <c r="P16292" s="820"/>
      <c r="Q16292" s="820"/>
      <c r="R16292" s="820"/>
      <c r="S16292" s="820"/>
      <c r="T16292" s="820"/>
      <c r="U16292" s="820"/>
      <c r="V16292" s="820"/>
      <c r="W16292" s="820"/>
      <c r="X16292" s="820"/>
      <c r="Y16292" s="820"/>
      <c r="Z16292" s="820"/>
    </row>
    <row r="16293" spans="7:26">
      <c r="G16293" s="826"/>
      <c r="H16293" s="820"/>
      <c r="J16293" s="820"/>
      <c r="K16293" s="820"/>
      <c r="L16293" s="820"/>
      <c r="M16293" s="820"/>
      <c r="N16293" s="820"/>
      <c r="O16293" s="820"/>
      <c r="P16293" s="820"/>
      <c r="Q16293" s="820"/>
      <c r="R16293" s="820"/>
      <c r="S16293" s="820"/>
      <c r="T16293" s="820"/>
      <c r="U16293" s="820"/>
      <c r="V16293" s="820"/>
      <c r="W16293" s="820"/>
      <c r="X16293" s="820"/>
      <c r="Y16293" s="820"/>
      <c r="Z16293" s="820"/>
    </row>
    <row r="16294" spans="7:26">
      <c r="G16294" s="826"/>
      <c r="H16294" s="820"/>
      <c r="J16294" s="820"/>
      <c r="K16294" s="820"/>
      <c r="L16294" s="820"/>
      <c r="M16294" s="820"/>
      <c r="N16294" s="820"/>
      <c r="O16294" s="820"/>
      <c r="P16294" s="820"/>
      <c r="Q16294" s="820"/>
      <c r="R16294" s="820"/>
      <c r="S16294" s="820"/>
      <c r="T16294" s="820"/>
      <c r="U16294" s="820"/>
      <c r="V16294" s="820"/>
      <c r="W16294" s="820"/>
      <c r="X16294" s="820"/>
      <c r="Y16294" s="820"/>
      <c r="Z16294" s="820"/>
    </row>
    <row r="16295" spans="7:26">
      <c r="G16295" s="826"/>
      <c r="H16295" s="820"/>
      <c r="J16295" s="820"/>
      <c r="K16295" s="820"/>
      <c r="L16295" s="820"/>
      <c r="M16295" s="820"/>
      <c r="N16295" s="820"/>
      <c r="O16295" s="820"/>
      <c r="P16295" s="820"/>
      <c r="Q16295" s="820"/>
      <c r="R16295" s="820"/>
      <c r="S16295" s="820"/>
      <c r="T16295" s="820"/>
      <c r="U16295" s="820"/>
      <c r="V16295" s="820"/>
      <c r="W16295" s="820"/>
      <c r="X16295" s="820"/>
      <c r="Y16295" s="820"/>
      <c r="Z16295" s="820"/>
    </row>
    <row r="16296" spans="7:26">
      <c r="G16296" s="826"/>
      <c r="H16296" s="820"/>
      <c r="J16296" s="820"/>
      <c r="K16296" s="820"/>
      <c r="L16296" s="820"/>
      <c r="M16296" s="820"/>
      <c r="N16296" s="820"/>
      <c r="O16296" s="820"/>
      <c r="P16296" s="820"/>
      <c r="Q16296" s="820"/>
      <c r="R16296" s="820"/>
      <c r="S16296" s="820"/>
      <c r="T16296" s="820"/>
      <c r="U16296" s="820"/>
      <c r="V16296" s="820"/>
      <c r="W16296" s="820"/>
      <c r="X16296" s="820"/>
      <c r="Y16296" s="820"/>
      <c r="Z16296" s="820"/>
    </row>
    <row r="16297" spans="7:26">
      <c r="G16297" s="826"/>
      <c r="H16297" s="820"/>
      <c r="J16297" s="820"/>
      <c r="K16297" s="820"/>
      <c r="L16297" s="820"/>
      <c r="M16297" s="820"/>
      <c r="N16297" s="820"/>
      <c r="O16297" s="820"/>
      <c r="P16297" s="820"/>
      <c r="Q16297" s="820"/>
      <c r="R16297" s="820"/>
      <c r="S16297" s="820"/>
      <c r="T16297" s="820"/>
      <c r="U16297" s="820"/>
      <c r="V16297" s="820"/>
      <c r="W16297" s="820"/>
      <c r="X16297" s="820"/>
      <c r="Y16297" s="820"/>
      <c r="Z16297" s="820"/>
    </row>
    <row r="16298" spans="7:26">
      <c r="G16298" s="826"/>
      <c r="H16298" s="820"/>
      <c r="J16298" s="820"/>
      <c r="K16298" s="820"/>
      <c r="L16298" s="820"/>
      <c r="M16298" s="820"/>
      <c r="N16298" s="820"/>
      <c r="O16298" s="820"/>
      <c r="P16298" s="820"/>
      <c r="Q16298" s="820"/>
      <c r="R16298" s="820"/>
      <c r="S16298" s="820"/>
      <c r="T16298" s="820"/>
      <c r="U16298" s="820"/>
      <c r="V16298" s="820"/>
      <c r="W16298" s="820"/>
      <c r="X16298" s="820"/>
      <c r="Y16298" s="820"/>
      <c r="Z16298" s="820"/>
    </row>
    <row r="16299" spans="7:26">
      <c r="G16299" s="826"/>
      <c r="H16299" s="820"/>
      <c r="J16299" s="820"/>
      <c r="K16299" s="820"/>
      <c r="L16299" s="820"/>
      <c r="M16299" s="820"/>
      <c r="N16299" s="820"/>
      <c r="O16299" s="820"/>
      <c r="P16299" s="820"/>
      <c r="Q16299" s="820"/>
      <c r="R16299" s="820"/>
      <c r="S16299" s="820"/>
      <c r="T16299" s="820"/>
      <c r="U16299" s="820"/>
      <c r="V16299" s="820"/>
      <c r="W16299" s="820"/>
      <c r="X16299" s="820"/>
      <c r="Y16299" s="820"/>
      <c r="Z16299" s="820"/>
    </row>
    <row r="16300" spans="7:26">
      <c r="G16300" s="826"/>
      <c r="H16300" s="820"/>
      <c r="J16300" s="820"/>
      <c r="K16300" s="820"/>
      <c r="L16300" s="820"/>
      <c r="M16300" s="820"/>
      <c r="N16300" s="820"/>
      <c r="O16300" s="820"/>
      <c r="P16300" s="820"/>
      <c r="Q16300" s="820"/>
      <c r="R16300" s="820"/>
      <c r="S16300" s="820"/>
      <c r="T16300" s="820"/>
      <c r="U16300" s="820"/>
      <c r="V16300" s="820"/>
      <c r="W16300" s="820"/>
      <c r="X16300" s="820"/>
      <c r="Y16300" s="820"/>
      <c r="Z16300" s="820"/>
    </row>
    <row r="16301" spans="7:26">
      <c r="G16301" s="826"/>
      <c r="H16301" s="820"/>
      <c r="J16301" s="820"/>
      <c r="K16301" s="820"/>
      <c r="L16301" s="820"/>
      <c r="M16301" s="820"/>
      <c r="N16301" s="820"/>
      <c r="O16301" s="820"/>
      <c r="P16301" s="820"/>
      <c r="Q16301" s="820"/>
      <c r="R16301" s="820"/>
      <c r="S16301" s="820"/>
      <c r="T16301" s="820"/>
      <c r="U16301" s="820"/>
      <c r="V16301" s="820"/>
      <c r="W16301" s="820"/>
      <c r="X16301" s="820"/>
      <c r="Y16301" s="820"/>
      <c r="Z16301" s="820"/>
    </row>
    <row r="16302" spans="7:26">
      <c r="G16302" s="826"/>
      <c r="H16302" s="820"/>
      <c r="J16302" s="820"/>
      <c r="K16302" s="820"/>
      <c r="L16302" s="820"/>
      <c r="M16302" s="820"/>
      <c r="N16302" s="820"/>
      <c r="O16302" s="820"/>
      <c r="P16302" s="820"/>
      <c r="Q16302" s="820"/>
      <c r="R16302" s="820"/>
      <c r="S16302" s="820"/>
      <c r="T16302" s="820"/>
      <c r="U16302" s="820"/>
      <c r="V16302" s="820"/>
      <c r="W16302" s="820"/>
      <c r="X16302" s="820"/>
      <c r="Y16302" s="820"/>
      <c r="Z16302" s="820"/>
    </row>
    <row r="16303" spans="7:26">
      <c r="G16303" s="826"/>
      <c r="H16303" s="820"/>
      <c r="J16303" s="820"/>
      <c r="K16303" s="820"/>
      <c r="L16303" s="820"/>
      <c r="M16303" s="820"/>
      <c r="N16303" s="820"/>
      <c r="O16303" s="820"/>
      <c r="P16303" s="820"/>
      <c r="Q16303" s="820"/>
      <c r="R16303" s="820"/>
      <c r="S16303" s="820"/>
      <c r="T16303" s="820"/>
      <c r="U16303" s="820"/>
      <c r="V16303" s="820"/>
      <c r="W16303" s="820"/>
      <c r="X16303" s="820"/>
      <c r="Y16303" s="820"/>
      <c r="Z16303" s="820"/>
    </row>
    <row r="16304" spans="7:26">
      <c r="G16304" s="826"/>
      <c r="H16304" s="820"/>
      <c r="J16304" s="820"/>
      <c r="K16304" s="820"/>
      <c r="L16304" s="820"/>
      <c r="M16304" s="820"/>
      <c r="N16304" s="820"/>
      <c r="O16304" s="820"/>
      <c r="P16304" s="820"/>
      <c r="Q16304" s="820"/>
      <c r="R16304" s="820"/>
      <c r="S16304" s="820"/>
      <c r="T16304" s="820"/>
      <c r="U16304" s="820"/>
      <c r="V16304" s="820"/>
      <c r="W16304" s="820"/>
      <c r="X16304" s="820"/>
      <c r="Y16304" s="820"/>
      <c r="Z16304" s="820"/>
    </row>
    <row r="16305" spans="7:26">
      <c r="G16305" s="826"/>
      <c r="H16305" s="820"/>
      <c r="J16305" s="820"/>
      <c r="K16305" s="820"/>
      <c r="L16305" s="820"/>
      <c r="M16305" s="820"/>
      <c r="N16305" s="820"/>
      <c r="O16305" s="820"/>
      <c r="P16305" s="820"/>
      <c r="Q16305" s="820"/>
      <c r="R16305" s="820"/>
      <c r="S16305" s="820"/>
      <c r="T16305" s="820"/>
      <c r="U16305" s="820"/>
      <c r="V16305" s="820"/>
      <c r="W16305" s="820"/>
      <c r="X16305" s="820"/>
      <c r="Y16305" s="820"/>
      <c r="Z16305" s="820"/>
    </row>
    <row r="16306" spans="7:26">
      <c r="G16306" s="826"/>
      <c r="H16306" s="820"/>
      <c r="J16306" s="820"/>
      <c r="K16306" s="820"/>
      <c r="L16306" s="820"/>
      <c r="M16306" s="820"/>
      <c r="N16306" s="820"/>
      <c r="O16306" s="820"/>
      <c r="P16306" s="820"/>
      <c r="Q16306" s="820"/>
      <c r="R16306" s="820"/>
      <c r="S16306" s="820"/>
      <c r="T16306" s="820"/>
      <c r="U16306" s="820"/>
      <c r="V16306" s="820"/>
      <c r="W16306" s="820"/>
      <c r="X16306" s="820"/>
      <c r="Y16306" s="820"/>
      <c r="Z16306" s="820"/>
    </row>
    <row r="16307" spans="7:26">
      <c r="G16307" s="826"/>
      <c r="H16307" s="820"/>
      <c r="J16307" s="820"/>
      <c r="K16307" s="820"/>
      <c r="L16307" s="820"/>
      <c r="M16307" s="820"/>
      <c r="N16307" s="820"/>
      <c r="O16307" s="820"/>
      <c r="P16307" s="820"/>
      <c r="Q16307" s="820"/>
      <c r="R16307" s="820"/>
      <c r="S16307" s="820"/>
      <c r="T16307" s="820"/>
      <c r="U16307" s="820"/>
      <c r="V16307" s="820"/>
      <c r="W16307" s="820"/>
      <c r="X16307" s="820"/>
      <c r="Y16307" s="820"/>
      <c r="Z16307" s="820"/>
    </row>
    <row r="16308" spans="7:26">
      <c r="G16308" s="826"/>
      <c r="H16308" s="820"/>
      <c r="J16308" s="820"/>
      <c r="K16308" s="820"/>
      <c r="L16308" s="820"/>
      <c r="M16308" s="820"/>
      <c r="N16308" s="820"/>
      <c r="O16308" s="820"/>
      <c r="P16308" s="820"/>
      <c r="Q16308" s="820"/>
      <c r="R16308" s="820"/>
      <c r="S16308" s="820"/>
      <c r="T16308" s="820"/>
      <c r="U16308" s="820"/>
      <c r="V16308" s="820"/>
      <c r="W16308" s="820"/>
      <c r="X16308" s="820"/>
      <c r="Y16308" s="820"/>
      <c r="Z16308" s="820"/>
    </row>
    <row r="16309" spans="7:26">
      <c r="G16309" s="826"/>
      <c r="H16309" s="820"/>
      <c r="J16309" s="820"/>
      <c r="K16309" s="820"/>
      <c r="L16309" s="820"/>
      <c r="M16309" s="820"/>
      <c r="N16309" s="820"/>
      <c r="O16309" s="820"/>
      <c r="P16309" s="820"/>
      <c r="Q16309" s="820"/>
      <c r="R16309" s="820"/>
      <c r="S16309" s="820"/>
      <c r="T16309" s="820"/>
      <c r="U16309" s="820"/>
      <c r="V16309" s="820"/>
      <c r="W16309" s="820"/>
      <c r="X16309" s="820"/>
      <c r="Y16309" s="820"/>
      <c r="Z16309" s="820"/>
    </row>
    <row r="16310" spans="7:26">
      <c r="G16310" s="826"/>
      <c r="H16310" s="820"/>
      <c r="J16310" s="820"/>
      <c r="K16310" s="820"/>
      <c r="L16310" s="820"/>
      <c r="M16310" s="820"/>
      <c r="N16310" s="820"/>
      <c r="O16310" s="820"/>
      <c r="P16310" s="820"/>
      <c r="Q16310" s="820"/>
      <c r="R16310" s="820"/>
      <c r="S16310" s="820"/>
      <c r="T16310" s="820"/>
      <c r="U16310" s="820"/>
      <c r="V16310" s="820"/>
      <c r="W16310" s="820"/>
      <c r="X16310" s="820"/>
      <c r="Y16310" s="820"/>
      <c r="Z16310" s="820"/>
    </row>
    <row r="16311" spans="7:26">
      <c r="G16311" s="826"/>
      <c r="H16311" s="820"/>
      <c r="J16311" s="820"/>
      <c r="K16311" s="820"/>
      <c r="L16311" s="820"/>
      <c r="M16311" s="820"/>
      <c r="N16311" s="820"/>
      <c r="O16311" s="820"/>
      <c r="P16311" s="820"/>
      <c r="Q16311" s="820"/>
      <c r="R16311" s="820"/>
      <c r="S16311" s="820"/>
      <c r="T16311" s="820"/>
      <c r="U16311" s="820"/>
      <c r="V16311" s="820"/>
      <c r="W16311" s="820"/>
      <c r="X16311" s="820"/>
      <c r="Y16311" s="820"/>
      <c r="Z16311" s="820"/>
    </row>
    <row r="16312" spans="7:26">
      <c r="G16312" s="826"/>
      <c r="H16312" s="820"/>
      <c r="J16312" s="820"/>
      <c r="K16312" s="820"/>
      <c r="L16312" s="820"/>
      <c r="M16312" s="820"/>
      <c r="N16312" s="820"/>
      <c r="O16312" s="820"/>
      <c r="P16312" s="820"/>
      <c r="Q16312" s="820"/>
      <c r="R16312" s="820"/>
      <c r="S16312" s="820"/>
      <c r="T16312" s="820"/>
      <c r="U16312" s="820"/>
      <c r="V16312" s="820"/>
      <c r="W16312" s="820"/>
      <c r="X16312" s="820"/>
      <c r="Y16312" s="820"/>
      <c r="Z16312" s="820"/>
    </row>
    <row r="16313" spans="7:26">
      <c r="G16313" s="826"/>
      <c r="H16313" s="820"/>
      <c r="J16313" s="820"/>
      <c r="K16313" s="820"/>
      <c r="L16313" s="820"/>
      <c r="M16313" s="820"/>
      <c r="N16313" s="820"/>
      <c r="O16313" s="820"/>
      <c r="P16313" s="820"/>
      <c r="Q16313" s="820"/>
      <c r="R16313" s="820"/>
      <c r="S16313" s="820"/>
      <c r="T16313" s="820"/>
      <c r="U16313" s="820"/>
      <c r="V16313" s="820"/>
      <c r="W16313" s="820"/>
      <c r="X16313" s="820"/>
      <c r="Y16313" s="820"/>
      <c r="Z16313" s="820"/>
    </row>
    <row r="16314" spans="7:26">
      <c r="G16314" s="826"/>
      <c r="H16314" s="820"/>
      <c r="J16314" s="820"/>
      <c r="K16314" s="820"/>
      <c r="L16314" s="820"/>
      <c r="M16314" s="820"/>
      <c r="N16314" s="820"/>
      <c r="O16314" s="820"/>
      <c r="P16314" s="820"/>
      <c r="Q16314" s="820"/>
      <c r="R16314" s="820"/>
      <c r="S16314" s="820"/>
      <c r="T16314" s="820"/>
      <c r="U16314" s="820"/>
      <c r="V16314" s="820"/>
      <c r="W16314" s="820"/>
      <c r="X16314" s="820"/>
      <c r="Y16314" s="820"/>
      <c r="Z16314" s="820"/>
    </row>
    <row r="16315" spans="7:26">
      <c r="G16315" s="826"/>
      <c r="H16315" s="820"/>
      <c r="J16315" s="820"/>
      <c r="K16315" s="820"/>
      <c r="L16315" s="820"/>
      <c r="M16315" s="820"/>
      <c r="N16315" s="820"/>
      <c r="O16315" s="820"/>
      <c r="P16315" s="820"/>
      <c r="Q16315" s="820"/>
      <c r="R16315" s="820"/>
      <c r="S16315" s="820"/>
      <c r="T16315" s="820"/>
      <c r="U16315" s="820"/>
      <c r="V16315" s="820"/>
      <c r="W16315" s="820"/>
      <c r="X16315" s="820"/>
      <c r="Y16315" s="820"/>
      <c r="Z16315" s="820"/>
    </row>
    <row r="16316" spans="7:26">
      <c r="G16316" s="826"/>
      <c r="H16316" s="820"/>
      <c r="J16316" s="820"/>
      <c r="K16316" s="820"/>
      <c r="L16316" s="820"/>
      <c r="M16316" s="820"/>
      <c r="N16316" s="820"/>
      <c r="O16316" s="820"/>
      <c r="P16316" s="820"/>
      <c r="Q16316" s="820"/>
      <c r="R16316" s="820"/>
      <c r="S16316" s="820"/>
      <c r="T16316" s="820"/>
      <c r="U16316" s="820"/>
      <c r="V16316" s="820"/>
      <c r="W16316" s="820"/>
      <c r="X16316" s="820"/>
      <c r="Y16316" s="820"/>
      <c r="Z16316" s="820"/>
    </row>
    <row r="16317" spans="7:26">
      <c r="G16317" s="826"/>
      <c r="H16317" s="820"/>
      <c r="J16317" s="820"/>
      <c r="K16317" s="820"/>
      <c r="L16317" s="820"/>
      <c r="M16317" s="820"/>
      <c r="N16317" s="820"/>
      <c r="O16317" s="820"/>
      <c r="P16317" s="820"/>
      <c r="Q16317" s="820"/>
      <c r="R16317" s="820"/>
      <c r="S16317" s="820"/>
      <c r="T16317" s="820"/>
      <c r="U16317" s="820"/>
      <c r="V16317" s="820"/>
      <c r="W16317" s="820"/>
      <c r="X16317" s="820"/>
      <c r="Y16317" s="820"/>
      <c r="Z16317" s="820"/>
    </row>
    <row r="16318" spans="7:26">
      <c r="G16318" s="826"/>
      <c r="H16318" s="820"/>
      <c r="J16318" s="820"/>
      <c r="K16318" s="820"/>
      <c r="L16318" s="820"/>
      <c r="M16318" s="820"/>
      <c r="N16318" s="820"/>
      <c r="O16318" s="820"/>
      <c r="P16318" s="820"/>
      <c r="Q16318" s="820"/>
      <c r="R16318" s="820"/>
      <c r="S16318" s="820"/>
      <c r="T16318" s="820"/>
      <c r="U16318" s="820"/>
      <c r="V16318" s="820"/>
      <c r="W16318" s="820"/>
      <c r="X16318" s="820"/>
      <c r="Y16318" s="820"/>
      <c r="Z16318" s="820"/>
    </row>
    <row r="16319" spans="7:26">
      <c r="G16319" s="826"/>
      <c r="H16319" s="820"/>
      <c r="J16319" s="820"/>
      <c r="K16319" s="820"/>
      <c r="L16319" s="820"/>
      <c r="M16319" s="820"/>
      <c r="N16319" s="820"/>
      <c r="O16319" s="820"/>
      <c r="P16319" s="820"/>
      <c r="Q16319" s="820"/>
      <c r="R16319" s="820"/>
      <c r="S16319" s="820"/>
      <c r="T16319" s="820"/>
      <c r="U16319" s="820"/>
      <c r="V16319" s="820"/>
      <c r="W16319" s="820"/>
      <c r="X16319" s="820"/>
      <c r="Y16319" s="820"/>
      <c r="Z16319" s="820"/>
    </row>
    <row r="16320" spans="7:26">
      <c r="G16320" s="826"/>
      <c r="H16320" s="820"/>
      <c r="J16320" s="820"/>
      <c r="K16320" s="820"/>
      <c r="L16320" s="820"/>
      <c r="M16320" s="820"/>
      <c r="N16320" s="820"/>
      <c r="O16320" s="820"/>
      <c r="P16320" s="820"/>
      <c r="Q16320" s="820"/>
      <c r="R16320" s="820"/>
      <c r="S16320" s="820"/>
      <c r="T16320" s="820"/>
      <c r="U16320" s="820"/>
      <c r="V16320" s="820"/>
      <c r="W16320" s="820"/>
      <c r="X16320" s="820"/>
      <c r="Y16320" s="820"/>
      <c r="Z16320" s="820"/>
    </row>
    <row r="16321" spans="7:26">
      <c r="G16321" s="826"/>
      <c r="H16321" s="820"/>
      <c r="J16321" s="820"/>
      <c r="K16321" s="820"/>
      <c r="L16321" s="820"/>
      <c r="M16321" s="820"/>
      <c r="N16321" s="820"/>
      <c r="O16321" s="820"/>
      <c r="P16321" s="820"/>
      <c r="Q16321" s="820"/>
      <c r="R16321" s="820"/>
      <c r="S16321" s="820"/>
      <c r="T16321" s="820"/>
      <c r="U16321" s="820"/>
      <c r="V16321" s="820"/>
      <c r="W16321" s="820"/>
      <c r="X16321" s="820"/>
      <c r="Y16321" s="820"/>
      <c r="Z16321" s="820"/>
    </row>
    <row r="16322" spans="7:26">
      <c r="G16322" s="826"/>
      <c r="H16322" s="820"/>
      <c r="J16322" s="820"/>
      <c r="K16322" s="820"/>
      <c r="L16322" s="820"/>
      <c r="M16322" s="820"/>
      <c r="N16322" s="820"/>
      <c r="O16322" s="820"/>
      <c r="P16322" s="820"/>
      <c r="Q16322" s="820"/>
      <c r="R16322" s="820"/>
      <c r="S16322" s="820"/>
      <c r="T16322" s="820"/>
      <c r="U16322" s="820"/>
      <c r="V16322" s="820"/>
      <c r="W16322" s="820"/>
      <c r="X16322" s="820"/>
      <c r="Y16322" s="820"/>
      <c r="Z16322" s="820"/>
    </row>
    <row r="16323" spans="7:26">
      <c r="G16323" s="826"/>
      <c r="H16323" s="820"/>
      <c r="J16323" s="820"/>
      <c r="K16323" s="820"/>
      <c r="L16323" s="820"/>
      <c r="M16323" s="820"/>
      <c r="N16323" s="820"/>
      <c r="O16323" s="820"/>
      <c r="P16323" s="820"/>
      <c r="Q16323" s="820"/>
      <c r="R16323" s="820"/>
      <c r="S16323" s="820"/>
      <c r="T16323" s="820"/>
      <c r="U16323" s="820"/>
      <c r="V16323" s="820"/>
      <c r="W16323" s="820"/>
      <c r="X16323" s="820"/>
      <c r="Y16323" s="820"/>
      <c r="Z16323" s="820"/>
    </row>
    <row r="16324" spans="7:26">
      <c r="G16324" s="826"/>
      <c r="H16324" s="820"/>
      <c r="J16324" s="820"/>
      <c r="K16324" s="820"/>
      <c r="L16324" s="820"/>
      <c r="M16324" s="820"/>
      <c r="N16324" s="820"/>
      <c r="O16324" s="820"/>
      <c r="P16324" s="820"/>
      <c r="Q16324" s="820"/>
      <c r="R16324" s="820"/>
      <c r="S16324" s="820"/>
      <c r="T16324" s="820"/>
      <c r="U16324" s="820"/>
      <c r="V16324" s="820"/>
      <c r="W16324" s="820"/>
      <c r="X16324" s="820"/>
      <c r="Y16324" s="820"/>
      <c r="Z16324" s="820"/>
    </row>
    <row r="16325" spans="7:26">
      <c r="G16325" s="826"/>
      <c r="H16325" s="820"/>
      <c r="J16325" s="820"/>
      <c r="K16325" s="820"/>
      <c r="L16325" s="820"/>
      <c r="M16325" s="820"/>
      <c r="N16325" s="820"/>
      <c r="O16325" s="820"/>
      <c r="P16325" s="820"/>
      <c r="Q16325" s="820"/>
      <c r="R16325" s="820"/>
      <c r="S16325" s="820"/>
      <c r="T16325" s="820"/>
      <c r="U16325" s="820"/>
      <c r="V16325" s="820"/>
      <c r="W16325" s="820"/>
      <c r="X16325" s="820"/>
      <c r="Y16325" s="820"/>
      <c r="Z16325" s="820"/>
    </row>
    <row r="16326" spans="7:26">
      <c r="G16326" s="826"/>
      <c r="H16326" s="820"/>
      <c r="J16326" s="820"/>
      <c r="K16326" s="820"/>
      <c r="L16326" s="820"/>
      <c r="M16326" s="820"/>
      <c r="N16326" s="820"/>
      <c r="O16326" s="820"/>
      <c r="P16326" s="820"/>
      <c r="Q16326" s="820"/>
      <c r="R16326" s="820"/>
      <c r="S16326" s="820"/>
      <c r="T16326" s="820"/>
      <c r="U16326" s="820"/>
      <c r="V16326" s="820"/>
      <c r="W16326" s="820"/>
      <c r="X16326" s="820"/>
      <c r="Y16326" s="820"/>
      <c r="Z16326" s="820"/>
    </row>
    <row r="16327" spans="7:26">
      <c r="G16327" s="826"/>
      <c r="H16327" s="820"/>
      <c r="J16327" s="820"/>
      <c r="K16327" s="820"/>
      <c r="L16327" s="820"/>
      <c r="M16327" s="820"/>
      <c r="N16327" s="820"/>
      <c r="O16327" s="820"/>
      <c r="P16327" s="820"/>
      <c r="Q16327" s="820"/>
      <c r="R16327" s="820"/>
      <c r="S16327" s="820"/>
      <c r="T16327" s="820"/>
      <c r="U16327" s="820"/>
      <c r="V16327" s="820"/>
      <c r="W16327" s="820"/>
      <c r="X16327" s="820"/>
      <c r="Y16327" s="820"/>
      <c r="Z16327" s="820"/>
    </row>
    <row r="16328" spans="7:26">
      <c r="G16328" s="826"/>
      <c r="H16328" s="820"/>
      <c r="J16328" s="820"/>
      <c r="K16328" s="820"/>
      <c r="L16328" s="820"/>
      <c r="M16328" s="820"/>
      <c r="N16328" s="820"/>
      <c r="O16328" s="820"/>
      <c r="P16328" s="820"/>
      <c r="Q16328" s="820"/>
      <c r="R16328" s="820"/>
      <c r="S16328" s="820"/>
      <c r="T16328" s="820"/>
      <c r="U16328" s="820"/>
      <c r="V16328" s="820"/>
      <c r="W16328" s="820"/>
      <c r="X16328" s="820"/>
      <c r="Y16328" s="820"/>
      <c r="Z16328" s="820"/>
    </row>
    <row r="16329" spans="7:26">
      <c r="G16329" s="826"/>
      <c r="H16329" s="820"/>
      <c r="J16329" s="820"/>
      <c r="K16329" s="820"/>
      <c r="L16329" s="820"/>
      <c r="M16329" s="820"/>
      <c r="N16329" s="820"/>
      <c r="O16329" s="820"/>
      <c r="P16329" s="820"/>
      <c r="Q16329" s="820"/>
      <c r="R16329" s="820"/>
      <c r="S16329" s="820"/>
      <c r="T16329" s="820"/>
      <c r="U16329" s="820"/>
      <c r="V16329" s="820"/>
      <c r="W16329" s="820"/>
      <c r="X16329" s="820"/>
      <c r="Y16329" s="820"/>
      <c r="Z16329" s="820"/>
    </row>
    <row r="16330" spans="7:26">
      <c r="G16330" s="826"/>
      <c r="H16330" s="820"/>
      <c r="J16330" s="820"/>
      <c r="K16330" s="820"/>
      <c r="L16330" s="820"/>
      <c r="M16330" s="820"/>
      <c r="N16330" s="820"/>
      <c r="O16330" s="820"/>
      <c r="P16330" s="820"/>
      <c r="Q16330" s="820"/>
      <c r="R16330" s="820"/>
      <c r="S16330" s="820"/>
      <c r="T16330" s="820"/>
      <c r="U16330" s="820"/>
      <c r="V16330" s="820"/>
      <c r="W16330" s="820"/>
      <c r="X16330" s="820"/>
      <c r="Y16330" s="820"/>
      <c r="Z16330" s="820"/>
    </row>
    <row r="16331" spans="7:26">
      <c r="G16331" s="826"/>
      <c r="H16331" s="820"/>
      <c r="J16331" s="820"/>
      <c r="K16331" s="820"/>
      <c r="L16331" s="820"/>
      <c r="M16331" s="820"/>
      <c r="N16331" s="820"/>
      <c r="O16331" s="820"/>
      <c r="P16331" s="820"/>
      <c r="Q16331" s="820"/>
      <c r="R16331" s="820"/>
      <c r="S16331" s="820"/>
      <c r="T16331" s="820"/>
      <c r="U16331" s="820"/>
      <c r="V16331" s="820"/>
      <c r="W16331" s="820"/>
      <c r="X16331" s="820"/>
      <c r="Y16331" s="820"/>
      <c r="Z16331" s="820"/>
    </row>
    <row r="16332" spans="7:26">
      <c r="G16332" s="826"/>
      <c r="H16332" s="820"/>
      <c r="J16332" s="820"/>
      <c r="K16332" s="820"/>
      <c r="L16332" s="820"/>
      <c r="M16332" s="820"/>
      <c r="N16332" s="820"/>
      <c r="O16332" s="820"/>
      <c r="P16332" s="820"/>
      <c r="Q16332" s="820"/>
      <c r="R16332" s="820"/>
      <c r="S16332" s="820"/>
      <c r="T16332" s="820"/>
      <c r="U16332" s="820"/>
      <c r="V16332" s="820"/>
      <c r="W16332" s="820"/>
      <c r="X16332" s="820"/>
      <c r="Y16332" s="820"/>
      <c r="Z16332" s="820"/>
    </row>
    <row r="16333" spans="7:26">
      <c r="G16333" s="826"/>
      <c r="H16333" s="820"/>
      <c r="J16333" s="820"/>
      <c r="K16333" s="820"/>
      <c r="L16333" s="820"/>
      <c r="M16333" s="820"/>
      <c r="N16333" s="820"/>
      <c r="O16333" s="820"/>
      <c r="P16333" s="820"/>
      <c r="Q16333" s="820"/>
      <c r="R16333" s="820"/>
      <c r="S16333" s="820"/>
      <c r="T16333" s="820"/>
      <c r="U16333" s="820"/>
      <c r="V16333" s="820"/>
      <c r="W16333" s="820"/>
      <c r="X16333" s="820"/>
      <c r="Y16333" s="820"/>
      <c r="Z16333" s="820"/>
    </row>
    <row r="16334" spans="7:26">
      <c r="G16334" s="826"/>
      <c r="H16334" s="820"/>
      <c r="J16334" s="820"/>
      <c r="K16334" s="820"/>
      <c r="L16334" s="820"/>
      <c r="M16334" s="820"/>
      <c r="N16334" s="820"/>
      <c r="O16334" s="820"/>
      <c r="P16334" s="820"/>
      <c r="Q16334" s="820"/>
      <c r="R16334" s="820"/>
      <c r="S16334" s="820"/>
      <c r="T16334" s="820"/>
      <c r="U16334" s="820"/>
      <c r="V16334" s="820"/>
      <c r="W16334" s="820"/>
      <c r="X16334" s="820"/>
      <c r="Y16334" s="820"/>
      <c r="Z16334" s="820"/>
    </row>
    <row r="16335" spans="7:26">
      <c r="G16335" s="826"/>
      <c r="H16335" s="820"/>
      <c r="J16335" s="820"/>
      <c r="K16335" s="820"/>
      <c r="L16335" s="820"/>
      <c r="M16335" s="820"/>
      <c r="N16335" s="820"/>
      <c r="O16335" s="820"/>
      <c r="P16335" s="820"/>
      <c r="Q16335" s="820"/>
      <c r="R16335" s="820"/>
      <c r="S16335" s="820"/>
      <c r="T16335" s="820"/>
      <c r="U16335" s="820"/>
      <c r="V16335" s="820"/>
      <c r="W16335" s="820"/>
      <c r="X16335" s="820"/>
      <c r="Y16335" s="820"/>
      <c r="Z16335" s="820"/>
    </row>
    <row r="16336" spans="7:26">
      <c r="G16336" s="826"/>
      <c r="H16336" s="820"/>
      <c r="J16336" s="820"/>
      <c r="K16336" s="820"/>
      <c r="L16336" s="820"/>
      <c r="M16336" s="820"/>
      <c r="N16336" s="820"/>
      <c r="O16336" s="820"/>
      <c r="P16336" s="820"/>
      <c r="Q16336" s="820"/>
      <c r="R16336" s="820"/>
      <c r="S16336" s="820"/>
      <c r="T16336" s="820"/>
      <c r="U16336" s="820"/>
      <c r="V16336" s="820"/>
      <c r="W16336" s="820"/>
      <c r="X16336" s="820"/>
      <c r="Y16336" s="820"/>
      <c r="Z16336" s="820"/>
    </row>
    <row r="16337" spans="7:26">
      <c r="G16337" s="826"/>
      <c r="H16337" s="820"/>
      <c r="J16337" s="820"/>
      <c r="K16337" s="820"/>
      <c r="L16337" s="820"/>
      <c r="M16337" s="820"/>
      <c r="N16337" s="820"/>
      <c r="O16337" s="820"/>
      <c r="P16337" s="820"/>
      <c r="Q16337" s="820"/>
      <c r="R16337" s="820"/>
      <c r="S16337" s="820"/>
      <c r="T16337" s="820"/>
      <c r="U16337" s="820"/>
      <c r="V16337" s="820"/>
      <c r="W16337" s="820"/>
      <c r="X16337" s="820"/>
      <c r="Y16337" s="820"/>
      <c r="Z16337" s="820"/>
    </row>
    <row r="16338" spans="7:26">
      <c r="G16338" s="826"/>
      <c r="H16338" s="820"/>
      <c r="J16338" s="820"/>
      <c r="K16338" s="820"/>
      <c r="L16338" s="820"/>
      <c r="M16338" s="820"/>
      <c r="N16338" s="820"/>
      <c r="O16338" s="820"/>
      <c r="P16338" s="820"/>
      <c r="Q16338" s="820"/>
      <c r="R16338" s="820"/>
      <c r="S16338" s="820"/>
      <c r="T16338" s="820"/>
      <c r="U16338" s="820"/>
      <c r="V16338" s="820"/>
      <c r="W16338" s="820"/>
      <c r="X16338" s="820"/>
      <c r="Y16338" s="820"/>
      <c r="Z16338" s="820"/>
    </row>
    <row r="16339" spans="7:26">
      <c r="G16339" s="826"/>
      <c r="H16339" s="820"/>
      <c r="J16339" s="820"/>
      <c r="K16339" s="820"/>
      <c r="L16339" s="820"/>
      <c r="M16339" s="820"/>
      <c r="N16339" s="820"/>
      <c r="O16339" s="820"/>
      <c r="P16339" s="820"/>
      <c r="Q16339" s="820"/>
      <c r="R16339" s="820"/>
      <c r="S16339" s="820"/>
      <c r="T16339" s="820"/>
      <c r="U16339" s="820"/>
      <c r="V16339" s="820"/>
      <c r="W16339" s="820"/>
      <c r="X16339" s="820"/>
      <c r="Y16339" s="820"/>
      <c r="Z16339" s="820"/>
    </row>
    <row r="16340" spans="7:26">
      <c r="G16340" s="826"/>
      <c r="H16340" s="820"/>
      <c r="J16340" s="820"/>
      <c r="K16340" s="820"/>
      <c r="L16340" s="820"/>
      <c r="M16340" s="820"/>
      <c r="N16340" s="820"/>
      <c r="O16340" s="820"/>
      <c r="P16340" s="820"/>
      <c r="Q16340" s="820"/>
      <c r="R16340" s="820"/>
      <c r="S16340" s="820"/>
      <c r="T16340" s="820"/>
      <c r="U16340" s="820"/>
      <c r="V16340" s="820"/>
      <c r="W16340" s="820"/>
      <c r="X16340" s="820"/>
      <c r="Y16340" s="820"/>
      <c r="Z16340" s="820"/>
    </row>
    <row r="16341" spans="7:26">
      <c r="G16341" s="826"/>
      <c r="H16341" s="820"/>
      <c r="J16341" s="820"/>
      <c r="K16341" s="820"/>
      <c r="L16341" s="820"/>
      <c r="M16341" s="820"/>
      <c r="N16341" s="820"/>
      <c r="O16341" s="820"/>
      <c r="P16341" s="820"/>
      <c r="Q16341" s="820"/>
      <c r="R16341" s="820"/>
      <c r="S16341" s="820"/>
      <c r="T16341" s="820"/>
      <c r="U16341" s="820"/>
      <c r="V16341" s="820"/>
      <c r="W16341" s="820"/>
      <c r="X16341" s="820"/>
      <c r="Y16341" s="820"/>
      <c r="Z16341" s="820"/>
    </row>
    <row r="16342" spans="7:26">
      <c r="G16342" s="826"/>
      <c r="H16342" s="820"/>
      <c r="J16342" s="820"/>
      <c r="K16342" s="820"/>
      <c r="L16342" s="820"/>
      <c r="M16342" s="820"/>
      <c r="N16342" s="820"/>
      <c r="O16342" s="820"/>
      <c r="P16342" s="820"/>
      <c r="Q16342" s="820"/>
      <c r="R16342" s="820"/>
      <c r="S16342" s="820"/>
      <c r="T16342" s="820"/>
      <c r="U16342" s="820"/>
      <c r="V16342" s="820"/>
      <c r="W16342" s="820"/>
      <c r="X16342" s="820"/>
      <c r="Y16342" s="820"/>
      <c r="Z16342" s="820"/>
    </row>
    <row r="16343" spans="7:26">
      <c r="G16343" s="826"/>
      <c r="H16343" s="820"/>
      <c r="J16343" s="820"/>
      <c r="K16343" s="820"/>
      <c r="L16343" s="820"/>
      <c r="M16343" s="820"/>
      <c r="N16343" s="820"/>
      <c r="O16343" s="820"/>
      <c r="P16343" s="820"/>
      <c r="Q16343" s="820"/>
      <c r="R16343" s="820"/>
      <c r="S16343" s="820"/>
      <c r="T16343" s="820"/>
      <c r="U16343" s="820"/>
      <c r="V16343" s="820"/>
      <c r="W16343" s="820"/>
      <c r="X16343" s="820"/>
      <c r="Y16343" s="820"/>
      <c r="Z16343" s="820"/>
    </row>
    <row r="16344" spans="7:26">
      <c r="G16344" s="826"/>
      <c r="H16344" s="820"/>
      <c r="J16344" s="820"/>
      <c r="K16344" s="820"/>
      <c r="L16344" s="820"/>
      <c r="M16344" s="820"/>
      <c r="N16344" s="820"/>
      <c r="O16344" s="820"/>
      <c r="P16344" s="820"/>
      <c r="Q16344" s="820"/>
      <c r="R16344" s="820"/>
      <c r="S16344" s="820"/>
      <c r="T16344" s="820"/>
      <c r="U16344" s="820"/>
      <c r="V16344" s="820"/>
      <c r="W16344" s="820"/>
      <c r="X16344" s="820"/>
      <c r="Y16344" s="820"/>
      <c r="Z16344" s="820"/>
    </row>
    <row r="16345" spans="7:26">
      <c r="G16345" s="826"/>
      <c r="H16345" s="820"/>
      <c r="J16345" s="820"/>
      <c r="K16345" s="820"/>
      <c r="L16345" s="820"/>
      <c r="M16345" s="820"/>
      <c r="N16345" s="820"/>
      <c r="O16345" s="820"/>
      <c r="P16345" s="820"/>
      <c r="Q16345" s="820"/>
      <c r="R16345" s="820"/>
      <c r="S16345" s="820"/>
      <c r="T16345" s="820"/>
      <c r="U16345" s="820"/>
      <c r="V16345" s="820"/>
      <c r="W16345" s="820"/>
      <c r="X16345" s="820"/>
      <c r="Y16345" s="820"/>
      <c r="Z16345" s="820"/>
    </row>
    <row r="16346" spans="7:26">
      <c r="G16346" s="826"/>
      <c r="H16346" s="820"/>
      <c r="J16346" s="820"/>
      <c r="K16346" s="820"/>
      <c r="L16346" s="820"/>
      <c r="M16346" s="820"/>
      <c r="N16346" s="820"/>
      <c r="O16346" s="820"/>
      <c r="P16346" s="820"/>
      <c r="Q16346" s="820"/>
      <c r="R16346" s="820"/>
      <c r="S16346" s="820"/>
      <c r="T16346" s="820"/>
      <c r="U16346" s="820"/>
      <c r="V16346" s="820"/>
      <c r="W16346" s="820"/>
      <c r="X16346" s="820"/>
      <c r="Y16346" s="820"/>
      <c r="Z16346" s="820"/>
    </row>
    <row r="16347" spans="7:26">
      <c r="G16347" s="826"/>
      <c r="H16347" s="820"/>
      <c r="J16347" s="820"/>
      <c r="K16347" s="820"/>
      <c r="L16347" s="820"/>
      <c r="M16347" s="820"/>
      <c r="N16347" s="820"/>
      <c r="O16347" s="820"/>
      <c r="P16347" s="820"/>
      <c r="Q16347" s="820"/>
      <c r="R16347" s="820"/>
      <c r="S16347" s="820"/>
      <c r="T16347" s="820"/>
      <c r="U16347" s="820"/>
      <c r="V16347" s="820"/>
      <c r="W16347" s="820"/>
      <c r="X16347" s="820"/>
      <c r="Y16347" s="820"/>
      <c r="Z16347" s="820"/>
    </row>
    <row r="16348" spans="7:26">
      <c r="G16348" s="826"/>
      <c r="H16348" s="820"/>
      <c r="J16348" s="820"/>
      <c r="K16348" s="820"/>
      <c r="L16348" s="820"/>
      <c r="M16348" s="820"/>
      <c r="N16348" s="820"/>
      <c r="O16348" s="820"/>
      <c r="P16348" s="820"/>
      <c r="Q16348" s="820"/>
      <c r="R16348" s="820"/>
      <c r="S16348" s="820"/>
      <c r="T16348" s="820"/>
      <c r="U16348" s="820"/>
      <c r="V16348" s="820"/>
      <c r="W16348" s="820"/>
      <c r="X16348" s="820"/>
      <c r="Y16348" s="820"/>
      <c r="Z16348" s="820"/>
    </row>
    <row r="16349" spans="7:26">
      <c r="G16349" s="826"/>
      <c r="H16349" s="820"/>
      <c r="J16349" s="820"/>
      <c r="K16349" s="820"/>
      <c r="L16349" s="820"/>
      <c r="M16349" s="820"/>
      <c r="N16349" s="820"/>
      <c r="O16349" s="820"/>
      <c r="P16349" s="820"/>
      <c r="Q16349" s="820"/>
      <c r="R16349" s="820"/>
      <c r="S16349" s="820"/>
      <c r="T16349" s="820"/>
      <c r="U16349" s="820"/>
      <c r="V16349" s="820"/>
      <c r="W16349" s="820"/>
      <c r="X16349" s="820"/>
      <c r="Y16349" s="820"/>
      <c r="Z16349" s="820"/>
    </row>
    <row r="16350" spans="7:26">
      <c r="G16350" s="826"/>
      <c r="H16350" s="820"/>
      <c r="J16350" s="820"/>
      <c r="K16350" s="820"/>
      <c r="L16350" s="820"/>
      <c r="M16350" s="820"/>
      <c r="N16350" s="820"/>
      <c r="O16350" s="820"/>
      <c r="P16350" s="820"/>
      <c r="Q16350" s="820"/>
      <c r="R16350" s="820"/>
      <c r="S16350" s="820"/>
      <c r="T16350" s="820"/>
      <c r="U16350" s="820"/>
      <c r="V16350" s="820"/>
      <c r="W16350" s="820"/>
      <c r="X16350" s="820"/>
      <c r="Y16350" s="820"/>
      <c r="Z16350" s="820"/>
    </row>
    <row r="16351" spans="7:26">
      <c r="G16351" s="826"/>
      <c r="H16351" s="820"/>
      <c r="J16351" s="820"/>
      <c r="K16351" s="820"/>
      <c r="L16351" s="820"/>
      <c r="M16351" s="820"/>
      <c r="N16351" s="820"/>
      <c r="O16351" s="820"/>
      <c r="P16351" s="820"/>
      <c r="Q16351" s="820"/>
      <c r="R16351" s="820"/>
      <c r="S16351" s="820"/>
      <c r="T16351" s="820"/>
      <c r="U16351" s="820"/>
      <c r="V16351" s="820"/>
      <c r="W16351" s="820"/>
      <c r="X16351" s="820"/>
      <c r="Y16351" s="820"/>
      <c r="Z16351" s="820"/>
    </row>
    <row r="16352" spans="7:26">
      <c r="G16352" s="826"/>
      <c r="H16352" s="820"/>
      <c r="J16352" s="820"/>
      <c r="K16352" s="820"/>
      <c r="L16352" s="820"/>
      <c r="M16352" s="820"/>
      <c r="N16352" s="820"/>
      <c r="O16352" s="820"/>
      <c r="P16352" s="820"/>
      <c r="Q16352" s="820"/>
      <c r="R16352" s="820"/>
      <c r="S16352" s="820"/>
      <c r="T16352" s="820"/>
      <c r="U16352" s="820"/>
      <c r="V16352" s="820"/>
      <c r="W16352" s="820"/>
      <c r="X16352" s="820"/>
      <c r="Y16352" s="820"/>
      <c r="Z16352" s="820"/>
    </row>
    <row r="16353" spans="7:26">
      <c r="G16353" s="826"/>
      <c r="H16353" s="820"/>
      <c r="J16353" s="820"/>
      <c r="K16353" s="820"/>
      <c r="L16353" s="820"/>
      <c r="M16353" s="820"/>
      <c r="N16353" s="820"/>
      <c r="O16353" s="820"/>
      <c r="P16353" s="820"/>
      <c r="Q16353" s="820"/>
      <c r="R16353" s="820"/>
      <c r="S16353" s="820"/>
      <c r="T16353" s="820"/>
      <c r="U16353" s="820"/>
      <c r="V16353" s="820"/>
      <c r="W16353" s="820"/>
      <c r="X16353" s="820"/>
      <c r="Y16353" s="820"/>
      <c r="Z16353" s="820"/>
    </row>
    <row r="16354" spans="7:26">
      <c r="G16354" s="826"/>
      <c r="H16354" s="820"/>
      <c r="J16354" s="820"/>
      <c r="K16354" s="820"/>
      <c r="L16354" s="820"/>
      <c r="M16354" s="820"/>
      <c r="N16354" s="820"/>
      <c r="O16354" s="820"/>
      <c r="P16354" s="820"/>
      <c r="Q16354" s="820"/>
      <c r="R16354" s="820"/>
      <c r="S16354" s="820"/>
      <c r="T16354" s="820"/>
      <c r="U16354" s="820"/>
      <c r="V16354" s="820"/>
      <c r="W16354" s="820"/>
      <c r="X16354" s="820"/>
      <c r="Y16354" s="820"/>
      <c r="Z16354" s="820"/>
    </row>
    <row r="16355" spans="7:26">
      <c r="G16355" s="826"/>
      <c r="H16355" s="820"/>
      <c r="J16355" s="820"/>
      <c r="K16355" s="820"/>
      <c r="L16355" s="820"/>
      <c r="M16355" s="820"/>
      <c r="N16355" s="820"/>
      <c r="O16355" s="820"/>
      <c r="P16355" s="820"/>
      <c r="Q16355" s="820"/>
      <c r="R16355" s="820"/>
      <c r="S16355" s="820"/>
      <c r="T16355" s="820"/>
      <c r="U16355" s="820"/>
      <c r="V16355" s="820"/>
      <c r="W16355" s="820"/>
      <c r="X16355" s="820"/>
      <c r="Y16355" s="820"/>
      <c r="Z16355" s="820"/>
    </row>
    <row r="16356" spans="7:26">
      <c r="G16356" s="826"/>
      <c r="H16356" s="820"/>
      <c r="J16356" s="820"/>
      <c r="K16356" s="820"/>
      <c r="L16356" s="820"/>
      <c r="M16356" s="820"/>
      <c r="N16356" s="820"/>
      <c r="O16356" s="820"/>
      <c r="P16356" s="820"/>
      <c r="Q16356" s="820"/>
      <c r="R16356" s="820"/>
      <c r="S16356" s="820"/>
      <c r="T16356" s="820"/>
      <c r="U16356" s="820"/>
      <c r="V16356" s="820"/>
      <c r="W16356" s="820"/>
      <c r="X16356" s="820"/>
      <c r="Y16356" s="820"/>
      <c r="Z16356" s="820"/>
    </row>
    <row r="16357" spans="7:26">
      <c r="G16357" s="826"/>
      <c r="H16357" s="820"/>
      <c r="J16357" s="820"/>
      <c r="K16357" s="820"/>
      <c r="L16357" s="820"/>
      <c r="M16357" s="820"/>
      <c r="N16357" s="820"/>
      <c r="O16357" s="820"/>
      <c r="P16357" s="820"/>
      <c r="Q16357" s="820"/>
      <c r="R16357" s="820"/>
      <c r="S16357" s="820"/>
      <c r="T16357" s="820"/>
      <c r="U16357" s="820"/>
      <c r="V16357" s="820"/>
      <c r="W16357" s="820"/>
      <c r="X16357" s="820"/>
      <c r="Y16357" s="820"/>
      <c r="Z16357" s="820"/>
    </row>
    <row r="16358" spans="7:26">
      <c r="G16358" s="826"/>
      <c r="H16358" s="820"/>
      <c r="J16358" s="820"/>
      <c r="K16358" s="820"/>
      <c r="L16358" s="820"/>
      <c r="M16358" s="820"/>
      <c r="N16358" s="820"/>
      <c r="O16358" s="820"/>
      <c r="P16358" s="820"/>
      <c r="Q16358" s="820"/>
      <c r="R16358" s="820"/>
      <c r="S16358" s="820"/>
      <c r="T16358" s="820"/>
      <c r="U16358" s="820"/>
      <c r="V16358" s="820"/>
      <c r="W16358" s="820"/>
      <c r="X16358" s="820"/>
      <c r="Y16358" s="820"/>
      <c r="Z16358" s="820"/>
    </row>
    <row r="16359" spans="7:26">
      <c r="G16359" s="826"/>
      <c r="H16359" s="820"/>
      <c r="J16359" s="820"/>
      <c r="K16359" s="820"/>
      <c r="L16359" s="820"/>
      <c r="M16359" s="820"/>
      <c r="N16359" s="820"/>
      <c r="O16359" s="820"/>
      <c r="P16359" s="820"/>
      <c r="Q16359" s="820"/>
      <c r="R16359" s="820"/>
      <c r="S16359" s="820"/>
      <c r="T16359" s="820"/>
      <c r="U16359" s="820"/>
      <c r="V16359" s="820"/>
      <c r="W16359" s="820"/>
      <c r="X16359" s="820"/>
      <c r="Y16359" s="820"/>
      <c r="Z16359" s="820"/>
    </row>
    <row r="16360" spans="7:26">
      <c r="G16360" s="826"/>
      <c r="H16360" s="820"/>
      <c r="J16360" s="820"/>
      <c r="K16360" s="820"/>
      <c r="L16360" s="820"/>
      <c r="M16360" s="820"/>
      <c r="N16360" s="820"/>
      <c r="O16360" s="820"/>
      <c r="P16360" s="820"/>
      <c r="Q16360" s="820"/>
      <c r="R16360" s="820"/>
      <c r="S16360" s="820"/>
      <c r="T16360" s="820"/>
      <c r="U16360" s="820"/>
      <c r="V16360" s="820"/>
      <c r="W16360" s="820"/>
      <c r="X16360" s="820"/>
      <c r="Y16360" s="820"/>
      <c r="Z16360" s="820"/>
    </row>
    <row r="16361" spans="7:26">
      <c r="G16361" s="826"/>
      <c r="H16361" s="820"/>
      <c r="J16361" s="820"/>
      <c r="K16361" s="820"/>
      <c r="L16361" s="820"/>
      <c r="M16361" s="820"/>
      <c r="N16361" s="820"/>
      <c r="O16361" s="820"/>
      <c r="P16361" s="820"/>
      <c r="Q16361" s="820"/>
      <c r="R16361" s="820"/>
      <c r="S16361" s="820"/>
      <c r="T16361" s="820"/>
      <c r="U16361" s="820"/>
      <c r="V16361" s="820"/>
      <c r="W16361" s="820"/>
      <c r="X16361" s="820"/>
      <c r="Y16361" s="820"/>
      <c r="Z16361" s="820"/>
    </row>
    <row r="16362" spans="7:26">
      <c r="G16362" s="826"/>
      <c r="H16362" s="820"/>
      <c r="J16362" s="820"/>
      <c r="K16362" s="820"/>
      <c r="L16362" s="820"/>
      <c r="M16362" s="820"/>
      <c r="N16362" s="820"/>
      <c r="O16362" s="820"/>
      <c r="P16362" s="820"/>
      <c r="Q16362" s="820"/>
      <c r="R16362" s="820"/>
      <c r="S16362" s="820"/>
      <c r="T16362" s="820"/>
      <c r="U16362" s="820"/>
      <c r="V16362" s="820"/>
      <c r="W16362" s="820"/>
      <c r="X16362" s="820"/>
      <c r="Y16362" s="820"/>
      <c r="Z16362" s="820"/>
    </row>
    <row r="16363" spans="7:26">
      <c r="G16363" s="826"/>
      <c r="H16363" s="820"/>
      <c r="J16363" s="820"/>
      <c r="K16363" s="820"/>
      <c r="L16363" s="820"/>
      <c r="M16363" s="820"/>
      <c r="N16363" s="820"/>
      <c r="O16363" s="820"/>
      <c r="P16363" s="820"/>
      <c r="Q16363" s="820"/>
      <c r="R16363" s="820"/>
      <c r="S16363" s="820"/>
      <c r="T16363" s="820"/>
      <c r="U16363" s="820"/>
      <c r="V16363" s="820"/>
      <c r="W16363" s="820"/>
      <c r="X16363" s="820"/>
      <c r="Y16363" s="820"/>
      <c r="Z16363" s="820"/>
    </row>
    <row r="16364" spans="7:26">
      <c r="G16364" s="826"/>
      <c r="H16364" s="820"/>
      <c r="J16364" s="820"/>
      <c r="K16364" s="820"/>
      <c r="L16364" s="820"/>
      <c r="M16364" s="820"/>
      <c r="N16364" s="820"/>
      <c r="O16364" s="820"/>
      <c r="P16364" s="820"/>
      <c r="Q16364" s="820"/>
      <c r="R16364" s="820"/>
      <c r="S16364" s="820"/>
      <c r="T16364" s="820"/>
      <c r="U16364" s="820"/>
      <c r="V16364" s="820"/>
      <c r="W16364" s="820"/>
      <c r="X16364" s="820"/>
      <c r="Y16364" s="820"/>
      <c r="Z16364" s="820"/>
    </row>
    <row r="16365" spans="7:26">
      <c r="G16365" s="826"/>
      <c r="H16365" s="820"/>
      <c r="J16365" s="820"/>
      <c r="K16365" s="820"/>
      <c r="L16365" s="820"/>
      <c r="M16365" s="820"/>
      <c r="N16365" s="820"/>
      <c r="O16365" s="820"/>
      <c r="P16365" s="820"/>
      <c r="Q16365" s="820"/>
      <c r="R16365" s="820"/>
      <c r="S16365" s="820"/>
      <c r="T16365" s="820"/>
      <c r="U16365" s="820"/>
      <c r="V16365" s="820"/>
      <c r="W16365" s="820"/>
      <c r="X16365" s="820"/>
      <c r="Y16365" s="820"/>
      <c r="Z16365" s="820"/>
    </row>
    <row r="16366" spans="7:26">
      <c r="G16366" s="826"/>
      <c r="H16366" s="820"/>
      <c r="J16366" s="820"/>
      <c r="K16366" s="820"/>
      <c r="L16366" s="820"/>
      <c r="M16366" s="820"/>
      <c r="N16366" s="820"/>
      <c r="O16366" s="820"/>
      <c r="P16366" s="820"/>
      <c r="Q16366" s="820"/>
      <c r="R16366" s="820"/>
      <c r="S16366" s="820"/>
      <c r="T16366" s="820"/>
      <c r="U16366" s="820"/>
      <c r="V16366" s="820"/>
      <c r="W16366" s="820"/>
      <c r="X16366" s="820"/>
      <c r="Y16366" s="820"/>
      <c r="Z16366" s="820"/>
    </row>
    <row r="16367" spans="7:26">
      <c r="G16367" s="826"/>
      <c r="H16367" s="820"/>
      <c r="J16367" s="820"/>
      <c r="K16367" s="820"/>
      <c r="L16367" s="820"/>
      <c r="M16367" s="820"/>
      <c r="N16367" s="820"/>
      <c r="O16367" s="820"/>
      <c r="P16367" s="820"/>
      <c r="Q16367" s="820"/>
      <c r="R16367" s="820"/>
      <c r="S16367" s="820"/>
      <c r="T16367" s="820"/>
      <c r="U16367" s="820"/>
      <c r="V16367" s="820"/>
      <c r="W16367" s="820"/>
      <c r="X16367" s="820"/>
      <c r="Y16367" s="820"/>
      <c r="Z16367" s="820"/>
    </row>
    <row r="16368" spans="7:26">
      <c r="G16368" s="826"/>
      <c r="H16368" s="820"/>
      <c r="J16368" s="820"/>
      <c r="K16368" s="820"/>
      <c r="L16368" s="820"/>
      <c r="M16368" s="820"/>
      <c r="N16368" s="820"/>
      <c r="O16368" s="820"/>
      <c r="P16368" s="820"/>
      <c r="Q16368" s="820"/>
      <c r="R16368" s="820"/>
      <c r="S16368" s="820"/>
      <c r="T16368" s="820"/>
      <c r="U16368" s="820"/>
      <c r="V16368" s="820"/>
      <c r="W16368" s="820"/>
      <c r="X16368" s="820"/>
      <c r="Y16368" s="820"/>
      <c r="Z16368" s="820"/>
    </row>
    <row r="16369" spans="7:26">
      <c r="G16369" s="826"/>
      <c r="H16369" s="820"/>
      <c r="J16369" s="820"/>
      <c r="K16369" s="820"/>
      <c r="L16369" s="820"/>
      <c r="M16369" s="820"/>
      <c r="N16369" s="820"/>
      <c r="O16369" s="820"/>
      <c r="P16369" s="820"/>
      <c r="Q16369" s="820"/>
      <c r="R16369" s="820"/>
      <c r="S16369" s="820"/>
      <c r="T16369" s="820"/>
      <c r="U16369" s="820"/>
      <c r="V16369" s="820"/>
      <c r="W16369" s="820"/>
      <c r="X16369" s="820"/>
      <c r="Y16369" s="820"/>
      <c r="Z16369" s="820"/>
    </row>
    <row r="16370" spans="7:26">
      <c r="G16370" s="826"/>
      <c r="H16370" s="820"/>
      <c r="J16370" s="820"/>
      <c r="K16370" s="820"/>
      <c r="L16370" s="820"/>
      <c r="M16370" s="820"/>
      <c r="N16370" s="820"/>
      <c r="O16370" s="820"/>
      <c r="P16370" s="820"/>
      <c r="Q16370" s="820"/>
      <c r="R16370" s="820"/>
      <c r="S16370" s="820"/>
      <c r="T16370" s="820"/>
      <c r="U16370" s="820"/>
      <c r="V16370" s="820"/>
      <c r="W16370" s="820"/>
      <c r="X16370" s="820"/>
      <c r="Y16370" s="820"/>
      <c r="Z16370" s="820"/>
    </row>
    <row r="16371" spans="7:26">
      <c r="G16371" s="826"/>
      <c r="H16371" s="820"/>
      <c r="J16371" s="820"/>
      <c r="K16371" s="820"/>
      <c r="L16371" s="820"/>
      <c r="M16371" s="820"/>
      <c r="N16371" s="820"/>
      <c r="O16371" s="820"/>
      <c r="P16371" s="820"/>
      <c r="Q16371" s="820"/>
      <c r="R16371" s="820"/>
      <c r="S16371" s="820"/>
      <c r="T16371" s="820"/>
      <c r="U16371" s="820"/>
      <c r="V16371" s="820"/>
      <c r="W16371" s="820"/>
      <c r="X16371" s="820"/>
      <c r="Y16371" s="820"/>
      <c r="Z16371" s="820"/>
    </row>
    <row r="16372" spans="7:26">
      <c r="G16372" s="826"/>
      <c r="H16372" s="820"/>
      <c r="J16372" s="820"/>
      <c r="K16372" s="820"/>
      <c r="L16372" s="820"/>
      <c r="M16372" s="820"/>
      <c r="N16372" s="820"/>
      <c r="O16372" s="820"/>
      <c r="P16372" s="820"/>
      <c r="Q16372" s="820"/>
      <c r="R16372" s="820"/>
      <c r="S16372" s="820"/>
      <c r="T16372" s="820"/>
      <c r="U16372" s="820"/>
      <c r="V16372" s="820"/>
      <c r="W16372" s="820"/>
      <c r="X16372" s="820"/>
      <c r="Y16372" s="820"/>
      <c r="Z16372" s="820"/>
    </row>
    <row r="16373" spans="7:26">
      <c r="G16373" s="826"/>
      <c r="H16373" s="820"/>
      <c r="J16373" s="820"/>
      <c r="K16373" s="820"/>
      <c r="L16373" s="820"/>
      <c r="M16373" s="820"/>
      <c r="N16373" s="820"/>
      <c r="O16373" s="820"/>
      <c r="P16373" s="820"/>
      <c r="Q16373" s="820"/>
      <c r="R16373" s="820"/>
      <c r="S16373" s="820"/>
      <c r="T16373" s="820"/>
      <c r="U16373" s="820"/>
      <c r="V16373" s="820"/>
      <c r="W16373" s="820"/>
      <c r="X16373" s="820"/>
      <c r="Y16373" s="820"/>
      <c r="Z16373" s="820"/>
    </row>
    <row r="16374" spans="7:26">
      <c r="G16374" s="826"/>
      <c r="H16374" s="820"/>
      <c r="J16374" s="820"/>
      <c r="K16374" s="820"/>
      <c r="L16374" s="820"/>
      <c r="M16374" s="820"/>
      <c r="N16374" s="820"/>
      <c r="O16374" s="820"/>
      <c r="P16374" s="820"/>
      <c r="Q16374" s="820"/>
      <c r="R16374" s="820"/>
      <c r="S16374" s="820"/>
      <c r="T16374" s="820"/>
      <c r="U16374" s="820"/>
      <c r="V16374" s="820"/>
      <c r="W16374" s="820"/>
      <c r="X16374" s="820"/>
      <c r="Y16374" s="820"/>
      <c r="Z16374" s="820"/>
    </row>
    <row r="16375" spans="7:26">
      <c r="G16375" s="826"/>
      <c r="H16375" s="820"/>
      <c r="J16375" s="820"/>
      <c r="K16375" s="820"/>
      <c r="L16375" s="820"/>
      <c r="M16375" s="820"/>
      <c r="N16375" s="820"/>
      <c r="O16375" s="820"/>
      <c r="P16375" s="820"/>
      <c r="Q16375" s="820"/>
      <c r="R16375" s="820"/>
      <c r="S16375" s="820"/>
      <c r="T16375" s="820"/>
      <c r="U16375" s="820"/>
      <c r="V16375" s="820"/>
      <c r="W16375" s="820"/>
      <c r="X16375" s="820"/>
      <c r="Y16375" s="820"/>
      <c r="Z16375" s="820"/>
    </row>
    <row r="16376" spans="7:26">
      <c r="G16376" s="826"/>
      <c r="H16376" s="820"/>
      <c r="J16376" s="820"/>
      <c r="K16376" s="820"/>
      <c r="L16376" s="820"/>
      <c r="M16376" s="820"/>
      <c r="N16376" s="820"/>
      <c r="O16376" s="820"/>
      <c r="P16376" s="820"/>
      <c r="Q16376" s="820"/>
      <c r="R16376" s="820"/>
      <c r="S16376" s="820"/>
      <c r="T16376" s="820"/>
      <c r="U16376" s="820"/>
      <c r="V16376" s="820"/>
      <c r="W16376" s="820"/>
      <c r="X16376" s="820"/>
      <c r="Y16376" s="820"/>
      <c r="Z16376" s="820"/>
    </row>
    <row r="16377" spans="7:26">
      <c r="G16377" s="826"/>
      <c r="H16377" s="820"/>
      <c r="J16377" s="820"/>
      <c r="K16377" s="820"/>
      <c r="L16377" s="820"/>
      <c r="M16377" s="820"/>
      <c r="N16377" s="820"/>
      <c r="O16377" s="820"/>
      <c r="P16377" s="820"/>
      <c r="Q16377" s="820"/>
      <c r="R16377" s="820"/>
      <c r="S16377" s="820"/>
      <c r="T16377" s="820"/>
      <c r="U16377" s="820"/>
      <c r="V16377" s="820"/>
      <c r="W16377" s="820"/>
      <c r="X16377" s="820"/>
      <c r="Y16377" s="820"/>
      <c r="Z16377" s="820"/>
    </row>
    <row r="16378" spans="7:26">
      <c r="G16378" s="826"/>
      <c r="H16378" s="820"/>
      <c r="J16378" s="820"/>
      <c r="K16378" s="820"/>
      <c r="L16378" s="820"/>
      <c r="M16378" s="820"/>
      <c r="N16378" s="820"/>
      <c r="O16378" s="820"/>
      <c r="P16378" s="820"/>
      <c r="Q16378" s="820"/>
      <c r="R16378" s="820"/>
      <c r="S16378" s="820"/>
      <c r="T16378" s="820"/>
      <c r="U16378" s="820"/>
      <c r="V16378" s="820"/>
      <c r="W16378" s="820"/>
      <c r="X16378" s="820"/>
      <c r="Y16378" s="820"/>
      <c r="Z16378" s="820"/>
    </row>
    <row r="16379" spans="7:26">
      <c r="G16379" s="826"/>
      <c r="H16379" s="820"/>
      <c r="J16379" s="820"/>
      <c r="K16379" s="820"/>
      <c r="L16379" s="820"/>
      <c r="M16379" s="820"/>
      <c r="N16379" s="820"/>
      <c r="O16379" s="820"/>
      <c r="P16379" s="820"/>
      <c r="Q16379" s="820"/>
      <c r="R16379" s="820"/>
      <c r="S16379" s="820"/>
      <c r="T16379" s="820"/>
      <c r="U16379" s="820"/>
      <c r="V16379" s="820"/>
      <c r="W16379" s="820"/>
      <c r="X16379" s="820"/>
      <c r="Y16379" s="820"/>
      <c r="Z16379" s="820"/>
    </row>
    <row r="16380" spans="7:26">
      <c r="G16380" s="826"/>
      <c r="H16380" s="820"/>
      <c r="J16380" s="820"/>
      <c r="K16380" s="820"/>
      <c r="L16380" s="820"/>
      <c r="M16380" s="820"/>
      <c r="N16380" s="820"/>
      <c r="O16380" s="820"/>
      <c r="P16380" s="820"/>
      <c r="Q16380" s="820"/>
      <c r="R16380" s="820"/>
      <c r="S16380" s="820"/>
      <c r="T16380" s="820"/>
      <c r="U16380" s="820"/>
      <c r="V16380" s="820"/>
      <c r="W16380" s="820"/>
      <c r="X16380" s="820"/>
      <c r="Y16380" s="820"/>
      <c r="Z16380" s="820"/>
    </row>
    <row r="16381" spans="7:26">
      <c r="G16381" s="826"/>
      <c r="H16381" s="820"/>
      <c r="J16381" s="820"/>
      <c r="K16381" s="820"/>
      <c r="L16381" s="820"/>
      <c r="M16381" s="820"/>
      <c r="N16381" s="820"/>
      <c r="O16381" s="820"/>
      <c r="P16381" s="820"/>
      <c r="Q16381" s="820"/>
      <c r="R16381" s="820"/>
      <c r="S16381" s="820"/>
      <c r="T16381" s="820"/>
      <c r="U16381" s="820"/>
      <c r="V16381" s="820"/>
      <c r="W16381" s="820"/>
      <c r="X16381" s="820"/>
      <c r="Y16381" s="820"/>
      <c r="Z16381" s="820"/>
    </row>
    <row r="16382" spans="7:26">
      <c r="G16382" s="826"/>
      <c r="H16382" s="820"/>
      <c r="J16382" s="820"/>
      <c r="K16382" s="820"/>
      <c r="L16382" s="820"/>
      <c r="M16382" s="820"/>
      <c r="N16382" s="820"/>
      <c r="O16382" s="820"/>
      <c r="P16382" s="820"/>
      <c r="Q16382" s="820"/>
      <c r="R16382" s="820"/>
      <c r="S16382" s="820"/>
      <c r="T16382" s="820"/>
      <c r="U16382" s="820"/>
      <c r="V16382" s="820"/>
      <c r="W16382" s="820"/>
      <c r="X16382" s="820"/>
      <c r="Y16382" s="820"/>
      <c r="Z16382" s="820"/>
    </row>
    <row r="16383" spans="7:26">
      <c r="G16383" s="826"/>
      <c r="H16383" s="820"/>
      <c r="J16383" s="820"/>
      <c r="K16383" s="820"/>
      <c r="L16383" s="820"/>
      <c r="M16383" s="820"/>
      <c r="N16383" s="820"/>
      <c r="O16383" s="820"/>
      <c r="P16383" s="820"/>
      <c r="Q16383" s="820"/>
      <c r="R16383" s="820"/>
      <c r="S16383" s="820"/>
      <c r="T16383" s="820"/>
      <c r="U16383" s="820"/>
      <c r="V16383" s="820"/>
      <c r="W16383" s="820"/>
      <c r="X16383" s="820"/>
      <c r="Y16383" s="820"/>
      <c r="Z16383" s="820"/>
    </row>
    <row r="16384" spans="7:26">
      <c r="G16384" s="826"/>
      <c r="H16384" s="820"/>
      <c r="J16384" s="820"/>
      <c r="K16384" s="820"/>
      <c r="L16384" s="820"/>
      <c r="M16384" s="820"/>
      <c r="N16384" s="820"/>
      <c r="O16384" s="820"/>
      <c r="P16384" s="820"/>
      <c r="Q16384" s="820"/>
      <c r="R16384" s="820"/>
      <c r="S16384" s="820"/>
      <c r="T16384" s="820"/>
      <c r="U16384" s="820"/>
      <c r="V16384" s="820"/>
      <c r="W16384" s="820"/>
      <c r="X16384" s="820"/>
      <c r="Y16384" s="820"/>
      <c r="Z16384" s="820"/>
    </row>
    <row r="16385" spans="7:26">
      <c r="G16385" s="826"/>
      <c r="H16385" s="820"/>
      <c r="J16385" s="820"/>
      <c r="K16385" s="820"/>
      <c r="L16385" s="820"/>
      <c r="M16385" s="820"/>
      <c r="N16385" s="820"/>
      <c r="O16385" s="820"/>
      <c r="P16385" s="820"/>
      <c r="Q16385" s="820"/>
      <c r="R16385" s="820"/>
      <c r="S16385" s="820"/>
      <c r="T16385" s="820"/>
      <c r="U16385" s="820"/>
      <c r="V16385" s="820"/>
      <c r="W16385" s="820"/>
      <c r="X16385" s="820"/>
      <c r="Y16385" s="820"/>
      <c r="Z16385" s="820"/>
    </row>
    <row r="16386" spans="7:26">
      <c r="G16386" s="826"/>
      <c r="H16386" s="820"/>
      <c r="J16386" s="820"/>
      <c r="K16386" s="820"/>
      <c r="L16386" s="820"/>
      <c r="M16386" s="820"/>
      <c r="N16386" s="820"/>
      <c r="O16386" s="820"/>
      <c r="P16386" s="820"/>
      <c r="Q16386" s="820"/>
      <c r="R16386" s="820"/>
      <c r="S16386" s="820"/>
      <c r="T16386" s="820"/>
      <c r="U16386" s="820"/>
      <c r="V16386" s="820"/>
      <c r="W16386" s="820"/>
      <c r="X16386" s="820"/>
      <c r="Y16386" s="820"/>
      <c r="Z16386" s="820"/>
    </row>
    <row r="16387" spans="7:26">
      <c r="G16387" s="826"/>
      <c r="H16387" s="820"/>
      <c r="J16387" s="820"/>
      <c r="K16387" s="820"/>
      <c r="L16387" s="820"/>
      <c r="M16387" s="820"/>
      <c r="N16387" s="820"/>
      <c r="O16387" s="820"/>
      <c r="P16387" s="820"/>
      <c r="Q16387" s="820"/>
      <c r="R16387" s="820"/>
      <c r="S16387" s="820"/>
      <c r="T16387" s="820"/>
      <c r="U16387" s="820"/>
      <c r="V16387" s="820"/>
      <c r="W16387" s="820"/>
      <c r="X16387" s="820"/>
      <c r="Y16387" s="820"/>
      <c r="Z16387" s="820"/>
    </row>
    <row r="16388" spans="7:26">
      <c r="G16388" s="826"/>
      <c r="H16388" s="820"/>
      <c r="J16388" s="820"/>
      <c r="K16388" s="820"/>
      <c r="L16388" s="820"/>
      <c r="M16388" s="820"/>
      <c r="N16388" s="820"/>
      <c r="O16388" s="820"/>
      <c r="P16388" s="820"/>
      <c r="Q16388" s="820"/>
      <c r="R16388" s="820"/>
      <c r="S16388" s="820"/>
      <c r="T16388" s="820"/>
      <c r="U16388" s="820"/>
      <c r="V16388" s="820"/>
      <c r="W16388" s="820"/>
      <c r="X16388" s="820"/>
      <c r="Y16388" s="820"/>
      <c r="Z16388" s="820"/>
    </row>
    <row r="16389" spans="7:26">
      <c r="G16389" s="826"/>
      <c r="H16389" s="820"/>
      <c r="J16389" s="820"/>
      <c r="K16389" s="820"/>
      <c r="L16389" s="820"/>
      <c r="M16389" s="820"/>
      <c r="N16389" s="820"/>
      <c r="O16389" s="820"/>
      <c r="P16389" s="820"/>
      <c r="Q16389" s="820"/>
      <c r="R16389" s="820"/>
      <c r="S16389" s="820"/>
      <c r="T16389" s="820"/>
      <c r="U16389" s="820"/>
      <c r="V16389" s="820"/>
      <c r="W16389" s="820"/>
      <c r="X16389" s="820"/>
      <c r="Y16389" s="820"/>
      <c r="Z16389" s="820"/>
    </row>
    <row r="16390" spans="7:26">
      <c r="G16390" s="826"/>
      <c r="H16390" s="820"/>
      <c r="J16390" s="820"/>
      <c r="K16390" s="820"/>
      <c r="L16390" s="820"/>
      <c r="M16390" s="820"/>
      <c r="N16390" s="820"/>
      <c r="O16390" s="820"/>
      <c r="P16390" s="820"/>
      <c r="Q16390" s="820"/>
      <c r="R16390" s="820"/>
      <c r="S16390" s="820"/>
      <c r="T16390" s="820"/>
      <c r="U16390" s="820"/>
      <c r="V16390" s="820"/>
      <c r="W16390" s="820"/>
      <c r="X16390" s="820"/>
      <c r="Y16390" s="820"/>
      <c r="Z16390" s="820"/>
    </row>
    <row r="16391" spans="7:26">
      <c r="G16391" s="826"/>
      <c r="H16391" s="820"/>
      <c r="J16391" s="820"/>
      <c r="K16391" s="820"/>
      <c r="L16391" s="820"/>
      <c r="M16391" s="820"/>
      <c r="N16391" s="820"/>
      <c r="O16391" s="820"/>
      <c r="P16391" s="820"/>
      <c r="Q16391" s="820"/>
      <c r="R16391" s="820"/>
      <c r="S16391" s="820"/>
      <c r="T16391" s="820"/>
      <c r="U16391" s="820"/>
      <c r="V16391" s="820"/>
      <c r="W16391" s="820"/>
      <c r="X16391" s="820"/>
      <c r="Y16391" s="820"/>
      <c r="Z16391" s="820"/>
    </row>
    <row r="16392" spans="7:26">
      <c r="G16392" s="826"/>
      <c r="H16392" s="820"/>
      <c r="J16392" s="820"/>
      <c r="K16392" s="820"/>
      <c r="L16392" s="820"/>
      <c r="M16392" s="820"/>
      <c r="N16392" s="820"/>
      <c r="O16392" s="820"/>
      <c r="P16392" s="820"/>
      <c r="Q16392" s="820"/>
      <c r="R16392" s="820"/>
      <c r="S16392" s="820"/>
      <c r="T16392" s="820"/>
      <c r="U16392" s="820"/>
      <c r="V16392" s="820"/>
      <c r="W16392" s="820"/>
      <c r="X16392" s="820"/>
      <c r="Y16392" s="820"/>
      <c r="Z16392" s="820"/>
    </row>
    <row r="16393" spans="7:26">
      <c r="G16393" s="826"/>
      <c r="H16393" s="820"/>
      <c r="J16393" s="820"/>
      <c r="K16393" s="820"/>
      <c r="L16393" s="820"/>
      <c r="M16393" s="820"/>
      <c r="N16393" s="820"/>
      <c r="O16393" s="820"/>
      <c r="P16393" s="820"/>
      <c r="Q16393" s="820"/>
      <c r="R16393" s="820"/>
      <c r="S16393" s="820"/>
      <c r="T16393" s="820"/>
      <c r="U16393" s="820"/>
      <c r="V16393" s="820"/>
      <c r="W16393" s="820"/>
      <c r="X16393" s="820"/>
      <c r="Y16393" s="820"/>
      <c r="Z16393" s="820"/>
    </row>
    <row r="16394" spans="7:26">
      <c r="G16394" s="826"/>
      <c r="H16394" s="820"/>
      <c r="J16394" s="820"/>
      <c r="K16394" s="820"/>
      <c r="L16394" s="820"/>
      <c r="M16394" s="820"/>
      <c r="N16394" s="820"/>
      <c r="O16394" s="820"/>
      <c r="P16394" s="820"/>
      <c r="Q16394" s="820"/>
      <c r="R16394" s="820"/>
      <c r="S16394" s="820"/>
      <c r="T16394" s="820"/>
      <c r="U16394" s="820"/>
      <c r="V16394" s="820"/>
      <c r="W16394" s="820"/>
      <c r="X16394" s="820"/>
      <c r="Y16394" s="820"/>
      <c r="Z16394" s="820"/>
    </row>
    <row r="16395" spans="7:26">
      <c r="G16395" s="826"/>
      <c r="H16395" s="820"/>
      <c r="J16395" s="820"/>
      <c r="K16395" s="820"/>
      <c r="L16395" s="820"/>
      <c r="M16395" s="820"/>
      <c r="N16395" s="820"/>
      <c r="O16395" s="820"/>
      <c r="P16395" s="820"/>
      <c r="Q16395" s="820"/>
      <c r="R16395" s="820"/>
      <c r="S16395" s="820"/>
      <c r="T16395" s="820"/>
      <c r="U16395" s="820"/>
      <c r="V16395" s="820"/>
      <c r="W16395" s="820"/>
      <c r="X16395" s="820"/>
      <c r="Y16395" s="820"/>
      <c r="Z16395" s="820"/>
    </row>
    <row r="16396" spans="7:26">
      <c r="G16396" s="826"/>
      <c r="H16396" s="820"/>
      <c r="J16396" s="820"/>
      <c r="K16396" s="820"/>
      <c r="L16396" s="820"/>
      <c r="M16396" s="820"/>
      <c r="N16396" s="820"/>
      <c r="O16396" s="820"/>
      <c r="P16396" s="820"/>
      <c r="Q16396" s="820"/>
      <c r="R16396" s="820"/>
      <c r="S16396" s="820"/>
      <c r="T16396" s="820"/>
      <c r="U16396" s="820"/>
      <c r="V16396" s="820"/>
      <c r="W16396" s="820"/>
      <c r="X16396" s="820"/>
      <c r="Y16396" s="820"/>
      <c r="Z16396" s="820"/>
    </row>
    <row r="16397" spans="7:26">
      <c r="G16397" s="826"/>
      <c r="H16397" s="820"/>
      <c r="J16397" s="820"/>
      <c r="K16397" s="820"/>
      <c r="L16397" s="820"/>
      <c r="M16397" s="820"/>
      <c r="N16397" s="820"/>
      <c r="O16397" s="820"/>
      <c r="P16397" s="820"/>
      <c r="Q16397" s="820"/>
      <c r="R16397" s="820"/>
      <c r="S16397" s="820"/>
      <c r="T16397" s="820"/>
      <c r="U16397" s="820"/>
      <c r="V16397" s="820"/>
      <c r="W16397" s="820"/>
      <c r="X16397" s="820"/>
      <c r="Y16397" s="820"/>
      <c r="Z16397" s="820"/>
    </row>
    <row r="16398" spans="7:26">
      <c r="G16398" s="826"/>
      <c r="H16398" s="820"/>
      <c r="J16398" s="820"/>
      <c r="K16398" s="820"/>
      <c r="L16398" s="820"/>
      <c r="M16398" s="820"/>
      <c r="N16398" s="820"/>
      <c r="O16398" s="820"/>
      <c r="P16398" s="820"/>
      <c r="Q16398" s="820"/>
      <c r="R16398" s="820"/>
      <c r="S16398" s="820"/>
      <c r="T16398" s="820"/>
      <c r="U16398" s="820"/>
      <c r="V16398" s="820"/>
      <c r="W16398" s="820"/>
      <c r="X16398" s="820"/>
      <c r="Y16398" s="820"/>
      <c r="Z16398" s="820"/>
    </row>
    <row r="16399" spans="7:26">
      <c r="G16399" s="826"/>
      <c r="H16399" s="820"/>
      <c r="J16399" s="820"/>
      <c r="K16399" s="820"/>
      <c r="L16399" s="820"/>
      <c r="M16399" s="820"/>
      <c r="N16399" s="820"/>
      <c r="O16399" s="820"/>
      <c r="P16399" s="820"/>
      <c r="Q16399" s="820"/>
      <c r="R16399" s="820"/>
      <c r="S16399" s="820"/>
      <c r="T16399" s="820"/>
      <c r="U16399" s="820"/>
      <c r="V16399" s="820"/>
      <c r="W16399" s="820"/>
      <c r="X16399" s="820"/>
      <c r="Y16399" s="820"/>
      <c r="Z16399" s="820"/>
    </row>
    <row r="16400" spans="7:26">
      <c r="G16400" s="826"/>
      <c r="H16400" s="820"/>
      <c r="J16400" s="820"/>
      <c r="K16400" s="820"/>
      <c r="L16400" s="820"/>
      <c r="M16400" s="820"/>
      <c r="N16400" s="820"/>
      <c r="O16400" s="820"/>
      <c r="P16400" s="820"/>
      <c r="Q16400" s="820"/>
      <c r="R16400" s="820"/>
      <c r="S16400" s="820"/>
      <c r="T16400" s="820"/>
      <c r="U16400" s="820"/>
      <c r="V16400" s="820"/>
      <c r="W16400" s="820"/>
      <c r="X16400" s="820"/>
      <c r="Y16400" s="820"/>
      <c r="Z16400" s="820"/>
    </row>
    <row r="16401" spans="7:26">
      <c r="G16401" s="826"/>
      <c r="H16401" s="820"/>
      <c r="J16401" s="820"/>
      <c r="K16401" s="820"/>
      <c r="L16401" s="820"/>
      <c r="M16401" s="820"/>
      <c r="N16401" s="820"/>
      <c r="O16401" s="820"/>
      <c r="P16401" s="820"/>
      <c r="Q16401" s="820"/>
      <c r="R16401" s="820"/>
      <c r="S16401" s="820"/>
      <c r="T16401" s="820"/>
      <c r="U16401" s="820"/>
      <c r="V16401" s="820"/>
      <c r="W16401" s="820"/>
      <c r="X16401" s="820"/>
      <c r="Y16401" s="820"/>
      <c r="Z16401" s="820"/>
    </row>
    <row r="16402" spans="7:26">
      <c r="G16402" s="826"/>
      <c r="H16402" s="820"/>
      <c r="J16402" s="820"/>
      <c r="K16402" s="820"/>
      <c r="L16402" s="820"/>
      <c r="M16402" s="820"/>
      <c r="N16402" s="820"/>
      <c r="O16402" s="820"/>
      <c r="P16402" s="820"/>
      <c r="Q16402" s="820"/>
      <c r="R16402" s="820"/>
      <c r="S16402" s="820"/>
      <c r="T16402" s="820"/>
      <c r="U16402" s="820"/>
      <c r="V16402" s="820"/>
      <c r="W16402" s="820"/>
      <c r="X16402" s="820"/>
      <c r="Y16402" s="820"/>
      <c r="Z16402" s="820"/>
    </row>
    <row r="16403" spans="7:26">
      <c r="G16403" s="826"/>
      <c r="H16403" s="820"/>
      <c r="J16403" s="820"/>
      <c r="K16403" s="820"/>
      <c r="L16403" s="820"/>
      <c r="M16403" s="820"/>
      <c r="N16403" s="820"/>
      <c r="O16403" s="820"/>
      <c r="P16403" s="820"/>
      <c r="Q16403" s="820"/>
      <c r="R16403" s="820"/>
      <c r="S16403" s="820"/>
      <c r="T16403" s="820"/>
      <c r="U16403" s="820"/>
      <c r="V16403" s="820"/>
      <c r="W16403" s="820"/>
      <c r="X16403" s="820"/>
      <c r="Y16403" s="820"/>
      <c r="Z16403" s="820"/>
    </row>
    <row r="16404" spans="7:26">
      <c r="G16404" s="826"/>
      <c r="H16404" s="820"/>
      <c r="J16404" s="820"/>
      <c r="K16404" s="820"/>
      <c r="L16404" s="820"/>
      <c r="M16404" s="820"/>
      <c r="N16404" s="820"/>
      <c r="O16404" s="820"/>
      <c r="P16404" s="820"/>
      <c r="Q16404" s="820"/>
      <c r="R16404" s="820"/>
      <c r="S16404" s="820"/>
      <c r="T16404" s="820"/>
      <c r="U16404" s="820"/>
      <c r="V16404" s="820"/>
      <c r="W16404" s="820"/>
      <c r="X16404" s="820"/>
      <c r="Y16404" s="820"/>
      <c r="Z16404" s="820"/>
    </row>
    <row r="16405" spans="7:26">
      <c r="G16405" s="826"/>
      <c r="H16405" s="820"/>
      <c r="J16405" s="820"/>
      <c r="K16405" s="820"/>
      <c r="L16405" s="820"/>
      <c r="M16405" s="820"/>
      <c r="N16405" s="820"/>
      <c r="O16405" s="820"/>
      <c r="P16405" s="820"/>
      <c r="Q16405" s="820"/>
      <c r="R16405" s="820"/>
      <c r="S16405" s="820"/>
      <c r="T16405" s="820"/>
      <c r="U16405" s="820"/>
      <c r="V16405" s="820"/>
      <c r="W16405" s="820"/>
      <c r="X16405" s="820"/>
      <c r="Y16405" s="820"/>
      <c r="Z16405" s="820"/>
    </row>
    <row r="16406" spans="7:26">
      <c r="G16406" s="826"/>
      <c r="H16406" s="820"/>
      <c r="J16406" s="820"/>
      <c r="K16406" s="820"/>
      <c r="L16406" s="820"/>
      <c r="M16406" s="820"/>
      <c r="N16406" s="820"/>
      <c r="O16406" s="820"/>
      <c r="P16406" s="820"/>
      <c r="Q16406" s="820"/>
      <c r="R16406" s="820"/>
      <c r="S16406" s="820"/>
      <c r="T16406" s="820"/>
      <c r="U16406" s="820"/>
      <c r="V16406" s="820"/>
      <c r="W16406" s="820"/>
      <c r="X16406" s="820"/>
      <c r="Y16406" s="820"/>
      <c r="Z16406" s="820"/>
    </row>
    <row r="16407" spans="7:26">
      <c r="G16407" s="826"/>
      <c r="H16407" s="820"/>
      <c r="J16407" s="820"/>
      <c r="K16407" s="820"/>
      <c r="L16407" s="820"/>
      <c r="M16407" s="820"/>
      <c r="N16407" s="820"/>
      <c r="O16407" s="820"/>
      <c r="P16407" s="820"/>
      <c r="Q16407" s="820"/>
      <c r="R16407" s="820"/>
      <c r="S16407" s="820"/>
      <c r="T16407" s="820"/>
      <c r="U16407" s="820"/>
      <c r="V16407" s="820"/>
      <c r="W16407" s="820"/>
      <c r="X16407" s="820"/>
      <c r="Y16407" s="820"/>
      <c r="Z16407" s="820"/>
    </row>
    <row r="16408" spans="7:26">
      <c r="G16408" s="826"/>
      <c r="H16408" s="820"/>
      <c r="J16408" s="820"/>
      <c r="K16408" s="820"/>
      <c r="L16408" s="820"/>
      <c r="M16408" s="820"/>
      <c r="N16408" s="820"/>
      <c r="O16408" s="820"/>
      <c r="P16408" s="820"/>
      <c r="Q16408" s="820"/>
      <c r="R16408" s="820"/>
      <c r="S16408" s="820"/>
      <c r="T16408" s="820"/>
      <c r="U16408" s="820"/>
      <c r="V16408" s="820"/>
      <c r="W16408" s="820"/>
      <c r="X16408" s="820"/>
      <c r="Y16408" s="820"/>
      <c r="Z16408" s="820"/>
    </row>
    <row r="16409" spans="7:26">
      <c r="G16409" s="826"/>
      <c r="H16409" s="820"/>
      <c r="J16409" s="820"/>
      <c r="K16409" s="820"/>
      <c r="L16409" s="820"/>
      <c r="M16409" s="820"/>
      <c r="N16409" s="820"/>
      <c r="O16409" s="820"/>
      <c r="P16409" s="820"/>
      <c r="Q16409" s="820"/>
      <c r="R16409" s="820"/>
      <c r="S16409" s="820"/>
      <c r="T16409" s="820"/>
      <c r="U16409" s="820"/>
      <c r="V16409" s="820"/>
      <c r="W16409" s="820"/>
      <c r="X16409" s="820"/>
      <c r="Y16409" s="820"/>
      <c r="Z16409" s="820"/>
    </row>
    <row r="16410" spans="7:26">
      <c r="G16410" s="826"/>
      <c r="H16410" s="820"/>
      <c r="J16410" s="820"/>
      <c r="K16410" s="820"/>
      <c r="L16410" s="820"/>
      <c r="M16410" s="820"/>
      <c r="N16410" s="820"/>
      <c r="O16410" s="820"/>
      <c r="P16410" s="820"/>
      <c r="Q16410" s="820"/>
      <c r="R16410" s="820"/>
      <c r="S16410" s="820"/>
      <c r="T16410" s="820"/>
      <c r="U16410" s="820"/>
      <c r="V16410" s="820"/>
      <c r="W16410" s="820"/>
      <c r="X16410" s="820"/>
      <c r="Y16410" s="820"/>
      <c r="Z16410" s="820"/>
    </row>
    <row r="16411" spans="7:26">
      <c r="G16411" s="826"/>
      <c r="H16411" s="820"/>
      <c r="J16411" s="820"/>
      <c r="K16411" s="820"/>
      <c r="L16411" s="820"/>
      <c r="M16411" s="820"/>
      <c r="N16411" s="820"/>
      <c r="O16411" s="820"/>
      <c r="P16411" s="820"/>
      <c r="Q16411" s="820"/>
      <c r="R16411" s="820"/>
      <c r="S16411" s="820"/>
      <c r="T16411" s="820"/>
      <c r="U16411" s="820"/>
      <c r="V16411" s="820"/>
      <c r="W16411" s="820"/>
      <c r="X16411" s="820"/>
      <c r="Y16411" s="820"/>
      <c r="Z16411" s="820"/>
    </row>
    <row r="16412" spans="7:26">
      <c r="G16412" s="826"/>
      <c r="H16412" s="820"/>
      <c r="J16412" s="820"/>
      <c r="K16412" s="820"/>
      <c r="L16412" s="820"/>
      <c r="M16412" s="820"/>
      <c r="N16412" s="820"/>
      <c r="O16412" s="820"/>
      <c r="P16412" s="820"/>
      <c r="Q16412" s="820"/>
      <c r="R16412" s="820"/>
      <c r="S16412" s="820"/>
      <c r="T16412" s="820"/>
      <c r="U16412" s="820"/>
      <c r="V16412" s="820"/>
      <c r="W16412" s="820"/>
      <c r="X16412" s="820"/>
      <c r="Y16412" s="820"/>
      <c r="Z16412" s="820"/>
    </row>
    <row r="16413" spans="7:26">
      <c r="G16413" s="826"/>
      <c r="H16413" s="820"/>
      <c r="J16413" s="820"/>
      <c r="K16413" s="820"/>
      <c r="L16413" s="820"/>
      <c r="M16413" s="820"/>
      <c r="N16413" s="820"/>
      <c r="O16413" s="820"/>
      <c r="P16413" s="820"/>
      <c r="Q16413" s="820"/>
      <c r="R16413" s="820"/>
      <c r="S16413" s="820"/>
      <c r="T16413" s="820"/>
      <c r="U16413" s="820"/>
      <c r="V16413" s="820"/>
      <c r="W16413" s="820"/>
      <c r="X16413" s="820"/>
      <c r="Y16413" s="820"/>
      <c r="Z16413" s="820"/>
    </row>
    <row r="16414" spans="7:26">
      <c r="G16414" s="826"/>
      <c r="H16414" s="820"/>
      <c r="J16414" s="820"/>
      <c r="K16414" s="820"/>
      <c r="L16414" s="820"/>
      <c r="M16414" s="820"/>
      <c r="N16414" s="820"/>
      <c r="O16414" s="820"/>
      <c r="P16414" s="820"/>
      <c r="Q16414" s="820"/>
      <c r="R16414" s="820"/>
      <c r="S16414" s="820"/>
      <c r="T16414" s="820"/>
      <c r="U16414" s="820"/>
      <c r="V16414" s="820"/>
      <c r="W16414" s="820"/>
      <c r="X16414" s="820"/>
      <c r="Y16414" s="820"/>
      <c r="Z16414" s="820"/>
    </row>
    <row r="16415" spans="7:26">
      <c r="G16415" s="826"/>
      <c r="H16415" s="820"/>
      <c r="J16415" s="820"/>
      <c r="K16415" s="820"/>
      <c r="L16415" s="820"/>
      <c r="M16415" s="820"/>
      <c r="N16415" s="820"/>
      <c r="O16415" s="820"/>
      <c r="P16415" s="820"/>
      <c r="Q16415" s="820"/>
      <c r="R16415" s="820"/>
      <c r="S16415" s="820"/>
      <c r="T16415" s="820"/>
      <c r="U16415" s="820"/>
      <c r="V16415" s="820"/>
      <c r="W16415" s="820"/>
      <c r="X16415" s="820"/>
      <c r="Y16415" s="820"/>
      <c r="Z16415" s="820"/>
    </row>
    <row r="16416" spans="7:26">
      <c r="G16416" s="826"/>
      <c r="H16416" s="820"/>
      <c r="J16416" s="820"/>
      <c r="K16416" s="820"/>
      <c r="L16416" s="820"/>
      <c r="M16416" s="820"/>
      <c r="N16416" s="820"/>
      <c r="O16416" s="820"/>
      <c r="P16416" s="820"/>
      <c r="Q16416" s="820"/>
      <c r="R16416" s="820"/>
      <c r="S16416" s="820"/>
      <c r="T16416" s="820"/>
      <c r="U16416" s="820"/>
      <c r="V16416" s="820"/>
      <c r="W16416" s="820"/>
      <c r="X16416" s="820"/>
      <c r="Y16416" s="820"/>
      <c r="Z16416" s="820"/>
    </row>
    <row r="16417" spans="7:26">
      <c r="G16417" s="826"/>
      <c r="H16417" s="820"/>
      <c r="J16417" s="820"/>
      <c r="K16417" s="820"/>
      <c r="L16417" s="820"/>
      <c r="M16417" s="820"/>
      <c r="N16417" s="820"/>
      <c r="O16417" s="820"/>
      <c r="P16417" s="820"/>
      <c r="Q16417" s="820"/>
      <c r="R16417" s="820"/>
      <c r="S16417" s="820"/>
      <c r="T16417" s="820"/>
      <c r="U16417" s="820"/>
      <c r="V16417" s="820"/>
      <c r="W16417" s="820"/>
      <c r="X16417" s="820"/>
      <c r="Y16417" s="820"/>
      <c r="Z16417" s="820"/>
    </row>
    <row r="16418" spans="7:26">
      <c r="G16418" s="826"/>
      <c r="H16418" s="820"/>
      <c r="J16418" s="820"/>
      <c r="K16418" s="820"/>
      <c r="L16418" s="820"/>
      <c r="M16418" s="820"/>
      <c r="N16418" s="820"/>
      <c r="O16418" s="820"/>
      <c r="P16418" s="820"/>
      <c r="Q16418" s="820"/>
      <c r="R16418" s="820"/>
      <c r="S16418" s="820"/>
      <c r="T16418" s="820"/>
      <c r="U16418" s="820"/>
      <c r="V16418" s="820"/>
      <c r="W16418" s="820"/>
      <c r="X16418" s="820"/>
      <c r="Y16418" s="820"/>
      <c r="Z16418" s="820"/>
    </row>
    <row r="16419" spans="7:26">
      <c r="G16419" s="826"/>
      <c r="H16419" s="820"/>
      <c r="J16419" s="820"/>
      <c r="K16419" s="820"/>
      <c r="L16419" s="820"/>
      <c r="M16419" s="820"/>
      <c r="N16419" s="820"/>
      <c r="O16419" s="820"/>
      <c r="P16419" s="820"/>
      <c r="Q16419" s="820"/>
      <c r="R16419" s="820"/>
      <c r="S16419" s="820"/>
      <c r="T16419" s="820"/>
      <c r="U16419" s="820"/>
      <c r="V16419" s="820"/>
      <c r="W16419" s="820"/>
      <c r="X16419" s="820"/>
      <c r="Y16419" s="820"/>
      <c r="Z16419" s="820"/>
    </row>
    <row r="16420" spans="7:26">
      <c r="G16420" s="826"/>
      <c r="H16420" s="820"/>
      <c r="J16420" s="820"/>
      <c r="K16420" s="820"/>
      <c r="L16420" s="820"/>
      <c r="M16420" s="820"/>
      <c r="N16420" s="820"/>
      <c r="O16420" s="820"/>
      <c r="P16420" s="820"/>
      <c r="Q16420" s="820"/>
      <c r="R16420" s="820"/>
      <c r="S16420" s="820"/>
      <c r="T16420" s="820"/>
      <c r="U16420" s="820"/>
      <c r="V16420" s="820"/>
      <c r="W16420" s="820"/>
      <c r="X16420" s="820"/>
      <c r="Y16420" s="820"/>
      <c r="Z16420" s="820"/>
    </row>
    <row r="16421" spans="7:26">
      <c r="G16421" s="826"/>
      <c r="H16421" s="820"/>
      <c r="J16421" s="820"/>
      <c r="K16421" s="820"/>
      <c r="L16421" s="820"/>
      <c r="M16421" s="820"/>
      <c r="N16421" s="820"/>
      <c r="O16421" s="820"/>
      <c r="P16421" s="820"/>
      <c r="Q16421" s="820"/>
      <c r="R16421" s="820"/>
      <c r="S16421" s="820"/>
      <c r="T16421" s="820"/>
      <c r="U16421" s="820"/>
      <c r="V16421" s="820"/>
      <c r="W16421" s="820"/>
      <c r="X16421" s="820"/>
      <c r="Y16421" s="820"/>
      <c r="Z16421" s="820"/>
    </row>
    <row r="16422" spans="7:26">
      <c r="G16422" s="826"/>
      <c r="H16422" s="820"/>
      <c r="J16422" s="820"/>
      <c r="K16422" s="820"/>
      <c r="L16422" s="820"/>
      <c r="M16422" s="820"/>
      <c r="N16422" s="820"/>
      <c r="O16422" s="820"/>
      <c r="P16422" s="820"/>
      <c r="Q16422" s="820"/>
      <c r="R16422" s="820"/>
      <c r="S16422" s="820"/>
      <c r="T16422" s="820"/>
      <c r="U16422" s="820"/>
      <c r="V16422" s="820"/>
      <c r="W16422" s="820"/>
      <c r="X16422" s="820"/>
      <c r="Y16422" s="820"/>
      <c r="Z16422" s="820"/>
    </row>
    <row r="16423" spans="7:26">
      <c r="G16423" s="826"/>
      <c r="H16423" s="820"/>
      <c r="J16423" s="820"/>
      <c r="K16423" s="820"/>
      <c r="L16423" s="820"/>
      <c r="M16423" s="820"/>
      <c r="N16423" s="820"/>
      <c r="O16423" s="820"/>
      <c r="P16423" s="820"/>
      <c r="Q16423" s="820"/>
      <c r="R16423" s="820"/>
      <c r="S16423" s="820"/>
      <c r="T16423" s="820"/>
      <c r="U16423" s="820"/>
      <c r="V16423" s="820"/>
      <c r="W16423" s="820"/>
      <c r="X16423" s="820"/>
      <c r="Y16423" s="820"/>
      <c r="Z16423" s="820"/>
    </row>
    <row r="16424" spans="7:26">
      <c r="G16424" s="826"/>
      <c r="H16424" s="820"/>
      <c r="J16424" s="820"/>
      <c r="K16424" s="820"/>
      <c r="L16424" s="820"/>
      <c r="M16424" s="820"/>
      <c r="N16424" s="820"/>
      <c r="O16424" s="820"/>
      <c r="P16424" s="820"/>
      <c r="Q16424" s="820"/>
      <c r="R16424" s="820"/>
      <c r="S16424" s="820"/>
      <c r="T16424" s="820"/>
      <c r="U16424" s="820"/>
      <c r="V16424" s="820"/>
      <c r="W16424" s="820"/>
      <c r="X16424" s="820"/>
      <c r="Y16424" s="820"/>
      <c r="Z16424" s="820"/>
    </row>
    <row r="16425" spans="7:26">
      <c r="G16425" s="826"/>
      <c r="H16425" s="820"/>
      <c r="J16425" s="820"/>
      <c r="K16425" s="820"/>
      <c r="L16425" s="820"/>
      <c r="M16425" s="820"/>
      <c r="N16425" s="820"/>
      <c r="O16425" s="820"/>
      <c r="P16425" s="820"/>
      <c r="Q16425" s="820"/>
      <c r="R16425" s="820"/>
      <c r="S16425" s="820"/>
      <c r="T16425" s="820"/>
      <c r="U16425" s="820"/>
      <c r="V16425" s="820"/>
      <c r="W16425" s="820"/>
      <c r="X16425" s="820"/>
      <c r="Y16425" s="820"/>
      <c r="Z16425" s="820"/>
    </row>
    <row r="16426" spans="7:26">
      <c r="G16426" s="826"/>
      <c r="H16426" s="820"/>
      <c r="J16426" s="820"/>
      <c r="K16426" s="820"/>
      <c r="L16426" s="820"/>
      <c r="M16426" s="820"/>
      <c r="N16426" s="820"/>
      <c r="O16426" s="820"/>
      <c r="P16426" s="820"/>
      <c r="Q16426" s="820"/>
      <c r="R16426" s="820"/>
      <c r="S16426" s="820"/>
      <c r="T16426" s="820"/>
      <c r="U16426" s="820"/>
      <c r="V16426" s="820"/>
      <c r="W16426" s="820"/>
      <c r="X16426" s="820"/>
      <c r="Y16426" s="820"/>
      <c r="Z16426" s="820"/>
    </row>
    <row r="16427" spans="7:26">
      <c r="G16427" s="826"/>
      <c r="H16427" s="820"/>
      <c r="J16427" s="820"/>
      <c r="K16427" s="820"/>
      <c r="L16427" s="820"/>
      <c r="M16427" s="820"/>
      <c r="N16427" s="820"/>
      <c r="O16427" s="820"/>
      <c r="P16427" s="820"/>
      <c r="Q16427" s="820"/>
      <c r="R16427" s="820"/>
      <c r="S16427" s="820"/>
      <c r="T16427" s="820"/>
      <c r="U16427" s="820"/>
      <c r="V16427" s="820"/>
      <c r="W16427" s="820"/>
      <c r="X16427" s="820"/>
      <c r="Y16427" s="820"/>
      <c r="Z16427" s="820"/>
    </row>
    <row r="16428" spans="7:26">
      <c r="G16428" s="826"/>
      <c r="H16428" s="820"/>
      <c r="J16428" s="820"/>
      <c r="K16428" s="820"/>
      <c r="L16428" s="820"/>
      <c r="M16428" s="820"/>
      <c r="N16428" s="820"/>
      <c r="O16428" s="820"/>
      <c r="P16428" s="820"/>
      <c r="Q16428" s="820"/>
      <c r="R16428" s="820"/>
      <c r="S16428" s="820"/>
      <c r="T16428" s="820"/>
      <c r="U16428" s="820"/>
      <c r="V16428" s="820"/>
      <c r="W16428" s="820"/>
      <c r="X16428" s="820"/>
      <c r="Y16428" s="820"/>
      <c r="Z16428" s="820"/>
    </row>
    <row r="16429" spans="7:26">
      <c r="G16429" s="826"/>
      <c r="H16429" s="820"/>
      <c r="J16429" s="820"/>
      <c r="K16429" s="820"/>
      <c r="L16429" s="820"/>
      <c r="M16429" s="820"/>
      <c r="N16429" s="820"/>
      <c r="O16429" s="820"/>
      <c r="P16429" s="820"/>
      <c r="Q16429" s="820"/>
      <c r="R16429" s="820"/>
      <c r="S16429" s="820"/>
      <c r="T16429" s="820"/>
      <c r="U16429" s="820"/>
      <c r="V16429" s="820"/>
      <c r="W16429" s="820"/>
      <c r="X16429" s="820"/>
      <c r="Y16429" s="820"/>
      <c r="Z16429" s="820"/>
    </row>
    <row r="16430" spans="7:26">
      <c r="G16430" s="826"/>
      <c r="H16430" s="820"/>
      <c r="J16430" s="820"/>
      <c r="K16430" s="820"/>
      <c r="L16430" s="820"/>
      <c r="M16430" s="820"/>
      <c r="N16430" s="820"/>
      <c r="O16430" s="820"/>
      <c r="P16430" s="820"/>
      <c r="Q16430" s="820"/>
      <c r="R16430" s="820"/>
      <c r="S16430" s="820"/>
      <c r="T16430" s="820"/>
      <c r="U16430" s="820"/>
      <c r="V16430" s="820"/>
      <c r="W16430" s="820"/>
      <c r="X16430" s="820"/>
      <c r="Y16430" s="820"/>
      <c r="Z16430" s="820"/>
    </row>
    <row r="16431" spans="7:26">
      <c r="G16431" s="826"/>
      <c r="H16431" s="820"/>
      <c r="J16431" s="820"/>
      <c r="K16431" s="820"/>
      <c r="L16431" s="820"/>
      <c r="M16431" s="820"/>
      <c r="N16431" s="820"/>
      <c r="O16431" s="820"/>
      <c r="P16431" s="820"/>
      <c r="Q16431" s="820"/>
      <c r="R16431" s="820"/>
      <c r="S16431" s="820"/>
      <c r="T16431" s="820"/>
      <c r="U16431" s="820"/>
      <c r="V16431" s="820"/>
      <c r="W16431" s="820"/>
      <c r="X16431" s="820"/>
      <c r="Y16431" s="820"/>
      <c r="Z16431" s="820"/>
    </row>
    <row r="16432" spans="7:26">
      <c r="G16432" s="826"/>
      <c r="H16432" s="820"/>
      <c r="J16432" s="820"/>
      <c r="K16432" s="820"/>
      <c r="L16432" s="820"/>
      <c r="M16432" s="820"/>
      <c r="N16432" s="820"/>
      <c r="O16432" s="820"/>
      <c r="P16432" s="820"/>
      <c r="Q16432" s="820"/>
      <c r="R16432" s="820"/>
      <c r="S16432" s="820"/>
      <c r="T16432" s="820"/>
      <c r="U16432" s="820"/>
      <c r="V16432" s="820"/>
      <c r="W16432" s="820"/>
      <c r="X16432" s="820"/>
      <c r="Y16432" s="820"/>
      <c r="Z16432" s="820"/>
    </row>
    <row r="16433" spans="7:26">
      <c r="G16433" s="826"/>
      <c r="H16433" s="820"/>
      <c r="J16433" s="820"/>
      <c r="K16433" s="820"/>
      <c r="L16433" s="820"/>
      <c r="M16433" s="820"/>
      <c r="N16433" s="820"/>
      <c r="O16433" s="820"/>
      <c r="P16433" s="820"/>
      <c r="Q16433" s="820"/>
      <c r="R16433" s="820"/>
      <c r="S16433" s="820"/>
      <c r="T16433" s="820"/>
      <c r="U16433" s="820"/>
      <c r="V16433" s="820"/>
      <c r="W16433" s="820"/>
      <c r="X16433" s="820"/>
      <c r="Y16433" s="820"/>
      <c r="Z16433" s="820"/>
    </row>
    <row r="16434" spans="7:26">
      <c r="G16434" s="826"/>
      <c r="H16434" s="820"/>
      <c r="J16434" s="820"/>
      <c r="K16434" s="820"/>
      <c r="L16434" s="820"/>
      <c r="M16434" s="820"/>
      <c r="N16434" s="820"/>
      <c r="O16434" s="820"/>
      <c r="P16434" s="820"/>
      <c r="Q16434" s="820"/>
      <c r="R16434" s="820"/>
      <c r="S16434" s="820"/>
      <c r="T16434" s="820"/>
      <c r="U16434" s="820"/>
      <c r="V16434" s="820"/>
      <c r="W16434" s="820"/>
      <c r="X16434" s="820"/>
      <c r="Y16434" s="820"/>
      <c r="Z16434" s="820"/>
    </row>
    <row r="16435" spans="7:26">
      <c r="G16435" s="826"/>
      <c r="H16435" s="820"/>
      <c r="J16435" s="820"/>
      <c r="K16435" s="820"/>
      <c r="L16435" s="820"/>
      <c r="M16435" s="820"/>
      <c r="N16435" s="820"/>
      <c r="O16435" s="820"/>
      <c r="P16435" s="820"/>
      <c r="Q16435" s="820"/>
      <c r="R16435" s="820"/>
      <c r="S16435" s="820"/>
      <c r="T16435" s="820"/>
      <c r="U16435" s="820"/>
      <c r="V16435" s="820"/>
      <c r="W16435" s="820"/>
      <c r="X16435" s="820"/>
      <c r="Y16435" s="820"/>
      <c r="Z16435" s="820"/>
    </row>
    <row r="16436" spans="7:26">
      <c r="G16436" s="826"/>
      <c r="H16436" s="820"/>
      <c r="J16436" s="820"/>
      <c r="K16436" s="820"/>
      <c r="L16436" s="820"/>
      <c r="M16436" s="820"/>
      <c r="N16436" s="820"/>
      <c r="O16436" s="820"/>
      <c r="P16436" s="820"/>
      <c r="Q16436" s="820"/>
      <c r="R16436" s="820"/>
      <c r="S16436" s="820"/>
      <c r="T16436" s="820"/>
      <c r="U16436" s="820"/>
      <c r="V16436" s="820"/>
      <c r="W16436" s="820"/>
      <c r="X16436" s="820"/>
      <c r="Y16436" s="820"/>
      <c r="Z16436" s="820"/>
    </row>
    <row r="16437" spans="7:26">
      <c r="G16437" s="826"/>
      <c r="H16437" s="820"/>
      <c r="J16437" s="820"/>
      <c r="K16437" s="820"/>
      <c r="L16437" s="820"/>
      <c r="M16437" s="820"/>
      <c r="N16437" s="820"/>
      <c r="O16437" s="820"/>
      <c r="P16437" s="820"/>
      <c r="Q16437" s="820"/>
      <c r="R16437" s="820"/>
      <c r="S16437" s="820"/>
      <c r="T16437" s="820"/>
      <c r="U16437" s="820"/>
      <c r="V16437" s="820"/>
      <c r="W16437" s="820"/>
      <c r="X16437" s="820"/>
      <c r="Y16437" s="820"/>
      <c r="Z16437" s="820"/>
    </row>
    <row r="16438" spans="7:26">
      <c r="G16438" s="826"/>
      <c r="H16438" s="820"/>
      <c r="J16438" s="820"/>
      <c r="K16438" s="820"/>
      <c r="L16438" s="820"/>
      <c r="M16438" s="820"/>
      <c r="N16438" s="820"/>
      <c r="O16438" s="820"/>
      <c r="P16438" s="820"/>
      <c r="Q16438" s="820"/>
      <c r="R16438" s="820"/>
      <c r="S16438" s="820"/>
      <c r="T16438" s="820"/>
      <c r="U16438" s="820"/>
      <c r="V16438" s="820"/>
      <c r="W16438" s="820"/>
      <c r="X16438" s="820"/>
      <c r="Y16438" s="820"/>
      <c r="Z16438" s="820"/>
    </row>
    <row r="16439" spans="7:26">
      <c r="G16439" s="826"/>
      <c r="H16439" s="820"/>
      <c r="J16439" s="820"/>
      <c r="K16439" s="820"/>
      <c r="L16439" s="820"/>
      <c r="M16439" s="820"/>
      <c r="N16439" s="820"/>
      <c r="O16439" s="820"/>
      <c r="P16439" s="820"/>
      <c r="Q16439" s="820"/>
      <c r="R16439" s="820"/>
      <c r="S16439" s="820"/>
      <c r="T16439" s="820"/>
      <c r="U16439" s="820"/>
      <c r="V16439" s="820"/>
      <c r="W16439" s="820"/>
      <c r="X16439" s="820"/>
      <c r="Y16439" s="820"/>
      <c r="Z16439" s="820"/>
    </row>
    <row r="16440" spans="7:26">
      <c r="G16440" s="826"/>
      <c r="H16440" s="820"/>
      <c r="J16440" s="820"/>
      <c r="K16440" s="820"/>
      <c r="L16440" s="820"/>
      <c r="M16440" s="820"/>
      <c r="N16440" s="820"/>
      <c r="O16440" s="820"/>
      <c r="P16440" s="820"/>
      <c r="Q16440" s="820"/>
      <c r="R16440" s="820"/>
      <c r="S16440" s="820"/>
      <c r="T16440" s="820"/>
      <c r="U16440" s="820"/>
      <c r="V16440" s="820"/>
      <c r="W16440" s="820"/>
      <c r="X16440" s="820"/>
      <c r="Y16440" s="820"/>
      <c r="Z16440" s="820"/>
    </row>
    <row r="16441" spans="7:26">
      <c r="G16441" s="826"/>
      <c r="H16441" s="820"/>
      <c r="J16441" s="820"/>
      <c r="K16441" s="820"/>
      <c r="L16441" s="820"/>
      <c r="M16441" s="820"/>
      <c r="N16441" s="820"/>
      <c r="O16441" s="820"/>
      <c r="P16441" s="820"/>
      <c r="Q16441" s="820"/>
      <c r="R16441" s="820"/>
      <c r="S16441" s="820"/>
      <c r="T16441" s="820"/>
      <c r="U16441" s="820"/>
      <c r="V16441" s="820"/>
      <c r="W16441" s="820"/>
      <c r="X16441" s="820"/>
      <c r="Y16441" s="820"/>
      <c r="Z16441" s="820"/>
    </row>
    <row r="16442" spans="7:26">
      <c r="G16442" s="826"/>
      <c r="H16442" s="820"/>
      <c r="J16442" s="820"/>
      <c r="K16442" s="820"/>
      <c r="L16442" s="820"/>
      <c r="M16442" s="820"/>
      <c r="N16442" s="820"/>
      <c r="O16442" s="820"/>
      <c r="P16442" s="820"/>
      <c r="Q16442" s="820"/>
      <c r="R16442" s="820"/>
      <c r="S16442" s="820"/>
      <c r="T16442" s="820"/>
      <c r="U16442" s="820"/>
      <c r="V16442" s="820"/>
      <c r="W16442" s="820"/>
      <c r="X16442" s="820"/>
      <c r="Y16442" s="820"/>
      <c r="Z16442" s="820"/>
    </row>
    <row r="16443" spans="7:26">
      <c r="G16443" s="826"/>
      <c r="H16443" s="820"/>
      <c r="J16443" s="820"/>
      <c r="K16443" s="820"/>
      <c r="L16443" s="820"/>
      <c r="M16443" s="820"/>
      <c r="N16443" s="820"/>
      <c r="O16443" s="820"/>
      <c r="P16443" s="820"/>
      <c r="Q16443" s="820"/>
      <c r="R16443" s="820"/>
      <c r="S16443" s="820"/>
      <c r="T16443" s="820"/>
      <c r="U16443" s="820"/>
      <c r="V16443" s="820"/>
      <c r="W16443" s="820"/>
      <c r="X16443" s="820"/>
      <c r="Y16443" s="820"/>
      <c r="Z16443" s="820"/>
    </row>
    <row r="16444" spans="7:26">
      <c r="G16444" s="826"/>
      <c r="H16444" s="820"/>
      <c r="J16444" s="820"/>
      <c r="K16444" s="820"/>
      <c r="L16444" s="820"/>
      <c r="M16444" s="820"/>
      <c r="N16444" s="820"/>
      <c r="O16444" s="820"/>
      <c r="P16444" s="820"/>
      <c r="Q16444" s="820"/>
      <c r="R16444" s="820"/>
      <c r="S16444" s="820"/>
      <c r="T16444" s="820"/>
      <c r="U16444" s="820"/>
      <c r="V16444" s="820"/>
      <c r="W16444" s="820"/>
      <c r="X16444" s="820"/>
      <c r="Y16444" s="820"/>
      <c r="Z16444" s="820"/>
    </row>
    <row r="16445" spans="7:26">
      <c r="G16445" s="826"/>
      <c r="H16445" s="820"/>
      <c r="J16445" s="820"/>
      <c r="K16445" s="820"/>
      <c r="L16445" s="820"/>
      <c r="M16445" s="820"/>
      <c r="N16445" s="820"/>
      <c r="O16445" s="820"/>
      <c r="P16445" s="820"/>
      <c r="Q16445" s="820"/>
      <c r="R16445" s="820"/>
      <c r="S16445" s="820"/>
      <c r="T16445" s="820"/>
      <c r="U16445" s="820"/>
      <c r="V16445" s="820"/>
      <c r="W16445" s="820"/>
      <c r="X16445" s="820"/>
      <c r="Y16445" s="820"/>
      <c r="Z16445" s="820"/>
    </row>
    <row r="16446" spans="7:26">
      <c r="G16446" s="826"/>
      <c r="H16446" s="820"/>
      <c r="J16446" s="820"/>
      <c r="K16446" s="820"/>
      <c r="L16446" s="820"/>
      <c r="M16446" s="820"/>
      <c r="N16446" s="820"/>
      <c r="O16446" s="820"/>
      <c r="P16446" s="820"/>
      <c r="Q16446" s="820"/>
      <c r="R16446" s="820"/>
      <c r="S16446" s="820"/>
      <c r="T16446" s="820"/>
      <c r="U16446" s="820"/>
      <c r="V16446" s="820"/>
      <c r="W16446" s="820"/>
      <c r="X16446" s="820"/>
      <c r="Y16446" s="820"/>
      <c r="Z16446" s="820"/>
    </row>
    <row r="16447" spans="7:26">
      <c r="G16447" s="826"/>
      <c r="H16447" s="820"/>
      <c r="J16447" s="820"/>
      <c r="K16447" s="820"/>
      <c r="L16447" s="820"/>
      <c r="M16447" s="820"/>
      <c r="N16447" s="820"/>
      <c r="O16447" s="820"/>
      <c r="P16447" s="820"/>
      <c r="Q16447" s="820"/>
      <c r="R16447" s="820"/>
      <c r="S16447" s="820"/>
      <c r="T16447" s="820"/>
      <c r="U16447" s="820"/>
      <c r="V16447" s="820"/>
      <c r="W16447" s="820"/>
      <c r="X16447" s="820"/>
      <c r="Y16447" s="820"/>
      <c r="Z16447" s="820"/>
    </row>
    <row r="16448" spans="7:26">
      <c r="G16448" s="826"/>
      <c r="H16448" s="820"/>
      <c r="J16448" s="820"/>
      <c r="K16448" s="820"/>
      <c r="L16448" s="820"/>
      <c r="M16448" s="820"/>
      <c r="N16448" s="820"/>
      <c r="O16448" s="820"/>
      <c r="P16448" s="820"/>
      <c r="Q16448" s="820"/>
      <c r="R16448" s="820"/>
      <c r="S16448" s="820"/>
      <c r="T16448" s="820"/>
      <c r="U16448" s="820"/>
      <c r="V16448" s="820"/>
      <c r="W16448" s="820"/>
      <c r="X16448" s="820"/>
      <c r="Y16448" s="820"/>
      <c r="Z16448" s="820"/>
    </row>
    <row r="16449" spans="7:26">
      <c r="G16449" s="826"/>
      <c r="H16449" s="820"/>
      <c r="J16449" s="820"/>
      <c r="K16449" s="820"/>
      <c r="L16449" s="820"/>
      <c r="M16449" s="820"/>
      <c r="N16449" s="820"/>
      <c r="O16449" s="820"/>
      <c r="P16449" s="820"/>
      <c r="Q16449" s="820"/>
      <c r="R16449" s="820"/>
      <c r="S16449" s="820"/>
      <c r="T16449" s="820"/>
      <c r="U16449" s="820"/>
      <c r="V16449" s="820"/>
      <c r="W16449" s="820"/>
      <c r="X16449" s="820"/>
      <c r="Y16449" s="820"/>
      <c r="Z16449" s="820"/>
    </row>
    <row r="16450" spans="7:26">
      <c r="G16450" s="826"/>
      <c r="H16450" s="820"/>
      <c r="J16450" s="820"/>
      <c r="K16450" s="820"/>
      <c r="L16450" s="820"/>
      <c r="M16450" s="820"/>
      <c r="N16450" s="820"/>
      <c r="O16450" s="820"/>
      <c r="P16450" s="820"/>
      <c r="Q16450" s="820"/>
      <c r="R16450" s="820"/>
      <c r="S16450" s="820"/>
      <c r="T16450" s="820"/>
      <c r="U16450" s="820"/>
      <c r="V16450" s="820"/>
      <c r="W16450" s="820"/>
      <c r="X16450" s="820"/>
      <c r="Y16450" s="820"/>
      <c r="Z16450" s="820"/>
    </row>
    <row r="16451" spans="7:26">
      <c r="G16451" s="826"/>
      <c r="H16451" s="820"/>
      <c r="J16451" s="820"/>
      <c r="K16451" s="820"/>
      <c r="L16451" s="820"/>
      <c r="M16451" s="820"/>
      <c r="N16451" s="820"/>
      <c r="O16451" s="820"/>
      <c r="P16451" s="820"/>
      <c r="Q16451" s="820"/>
      <c r="R16451" s="820"/>
      <c r="S16451" s="820"/>
      <c r="T16451" s="820"/>
      <c r="U16451" s="820"/>
      <c r="V16451" s="820"/>
      <c r="W16451" s="820"/>
      <c r="X16451" s="820"/>
      <c r="Y16451" s="820"/>
      <c r="Z16451" s="820"/>
    </row>
    <row r="16452" spans="7:26">
      <c r="G16452" s="826"/>
      <c r="H16452" s="820"/>
      <c r="J16452" s="820"/>
      <c r="K16452" s="820"/>
      <c r="L16452" s="820"/>
      <c r="M16452" s="820"/>
      <c r="N16452" s="820"/>
      <c r="O16452" s="820"/>
      <c r="P16452" s="820"/>
      <c r="Q16452" s="820"/>
      <c r="R16452" s="820"/>
      <c r="S16452" s="820"/>
      <c r="T16452" s="820"/>
      <c r="U16452" s="820"/>
      <c r="V16452" s="820"/>
      <c r="W16452" s="820"/>
      <c r="X16452" s="820"/>
      <c r="Y16452" s="820"/>
      <c r="Z16452" s="820"/>
    </row>
    <row r="16453" spans="7:26">
      <c r="G16453" s="826"/>
      <c r="H16453" s="820"/>
      <c r="J16453" s="820"/>
      <c r="K16453" s="820"/>
      <c r="L16453" s="820"/>
      <c r="M16453" s="820"/>
      <c r="N16453" s="820"/>
      <c r="O16453" s="820"/>
      <c r="P16453" s="820"/>
      <c r="Q16453" s="820"/>
      <c r="R16453" s="820"/>
      <c r="S16453" s="820"/>
      <c r="T16453" s="820"/>
      <c r="U16453" s="820"/>
      <c r="V16453" s="820"/>
      <c r="W16453" s="820"/>
      <c r="X16453" s="820"/>
      <c r="Y16453" s="820"/>
      <c r="Z16453" s="820"/>
    </row>
    <row r="16454" spans="7:26">
      <c r="G16454" s="826"/>
      <c r="H16454" s="820"/>
      <c r="J16454" s="820"/>
      <c r="K16454" s="820"/>
      <c r="L16454" s="820"/>
      <c r="M16454" s="820"/>
      <c r="N16454" s="820"/>
      <c r="O16454" s="820"/>
      <c r="P16454" s="820"/>
      <c r="Q16454" s="820"/>
      <c r="R16454" s="820"/>
      <c r="S16454" s="820"/>
      <c r="T16454" s="820"/>
      <c r="U16454" s="820"/>
      <c r="V16454" s="820"/>
      <c r="W16454" s="820"/>
      <c r="X16454" s="820"/>
      <c r="Y16454" s="820"/>
      <c r="Z16454" s="820"/>
    </row>
    <row r="16455" spans="7:26">
      <c r="G16455" s="826"/>
      <c r="H16455" s="820"/>
      <c r="J16455" s="820"/>
      <c r="K16455" s="820"/>
      <c r="L16455" s="820"/>
      <c r="M16455" s="820"/>
      <c r="N16455" s="820"/>
      <c r="O16455" s="820"/>
      <c r="P16455" s="820"/>
      <c r="Q16455" s="820"/>
      <c r="R16455" s="820"/>
      <c r="S16455" s="820"/>
      <c r="T16455" s="820"/>
      <c r="U16455" s="820"/>
      <c r="V16455" s="820"/>
      <c r="W16455" s="820"/>
      <c r="X16455" s="820"/>
      <c r="Y16455" s="820"/>
      <c r="Z16455" s="820"/>
    </row>
    <row r="16456" spans="7:26">
      <c r="G16456" s="826"/>
      <c r="H16456" s="820"/>
      <c r="J16456" s="820"/>
      <c r="K16456" s="820"/>
      <c r="L16456" s="820"/>
      <c r="M16456" s="820"/>
      <c r="N16456" s="820"/>
      <c r="O16456" s="820"/>
      <c r="P16456" s="820"/>
      <c r="Q16456" s="820"/>
      <c r="R16456" s="820"/>
      <c r="S16456" s="820"/>
      <c r="T16456" s="820"/>
      <c r="U16456" s="820"/>
      <c r="V16456" s="820"/>
      <c r="W16456" s="820"/>
      <c r="X16456" s="820"/>
      <c r="Y16456" s="820"/>
      <c r="Z16456" s="820"/>
    </row>
    <row r="16457" spans="7:26">
      <c r="G16457" s="826"/>
      <c r="H16457" s="820"/>
      <c r="J16457" s="820"/>
      <c r="K16457" s="820"/>
      <c r="L16457" s="820"/>
      <c r="M16457" s="820"/>
      <c r="N16457" s="820"/>
      <c r="O16457" s="820"/>
      <c r="P16457" s="820"/>
      <c r="Q16457" s="820"/>
      <c r="R16457" s="820"/>
      <c r="S16457" s="820"/>
      <c r="T16457" s="820"/>
      <c r="U16457" s="820"/>
      <c r="V16457" s="820"/>
      <c r="W16457" s="820"/>
      <c r="X16457" s="820"/>
      <c r="Y16457" s="820"/>
      <c r="Z16457" s="820"/>
    </row>
    <row r="16458" spans="7:26">
      <c r="G16458" s="826"/>
      <c r="H16458" s="820"/>
      <c r="J16458" s="820"/>
      <c r="K16458" s="820"/>
      <c r="L16458" s="820"/>
      <c r="M16458" s="820"/>
      <c r="N16458" s="820"/>
      <c r="O16458" s="820"/>
      <c r="P16458" s="820"/>
      <c r="Q16458" s="820"/>
      <c r="R16458" s="820"/>
      <c r="S16458" s="820"/>
      <c r="T16458" s="820"/>
      <c r="U16458" s="820"/>
      <c r="V16458" s="820"/>
      <c r="W16458" s="820"/>
      <c r="X16458" s="820"/>
      <c r="Y16458" s="820"/>
      <c r="Z16458" s="820"/>
    </row>
    <row r="16459" spans="7:26">
      <c r="G16459" s="826"/>
      <c r="H16459" s="820"/>
      <c r="J16459" s="820"/>
      <c r="K16459" s="820"/>
      <c r="L16459" s="820"/>
      <c r="M16459" s="820"/>
      <c r="N16459" s="820"/>
      <c r="O16459" s="820"/>
      <c r="P16459" s="820"/>
      <c r="Q16459" s="820"/>
      <c r="R16459" s="820"/>
      <c r="S16459" s="820"/>
      <c r="T16459" s="820"/>
      <c r="U16459" s="820"/>
      <c r="V16459" s="820"/>
      <c r="W16459" s="820"/>
      <c r="X16459" s="820"/>
      <c r="Y16459" s="820"/>
      <c r="Z16459" s="820"/>
    </row>
    <row r="16460" spans="7:26">
      <c r="G16460" s="826"/>
      <c r="H16460" s="820"/>
      <c r="J16460" s="820"/>
      <c r="K16460" s="820"/>
      <c r="L16460" s="820"/>
      <c r="M16460" s="820"/>
      <c r="N16460" s="820"/>
      <c r="O16460" s="820"/>
      <c r="P16460" s="820"/>
      <c r="Q16460" s="820"/>
      <c r="R16460" s="820"/>
      <c r="S16460" s="820"/>
      <c r="T16460" s="820"/>
      <c r="U16460" s="820"/>
      <c r="V16460" s="820"/>
      <c r="W16460" s="820"/>
      <c r="X16460" s="820"/>
      <c r="Y16460" s="820"/>
      <c r="Z16460" s="820"/>
    </row>
    <row r="16461" spans="7:26">
      <c r="G16461" s="826"/>
      <c r="H16461" s="820"/>
      <c r="J16461" s="820"/>
      <c r="K16461" s="820"/>
      <c r="L16461" s="820"/>
      <c r="M16461" s="820"/>
      <c r="N16461" s="820"/>
      <c r="O16461" s="820"/>
      <c r="P16461" s="820"/>
      <c r="Q16461" s="820"/>
      <c r="R16461" s="820"/>
      <c r="S16461" s="820"/>
      <c r="T16461" s="820"/>
      <c r="U16461" s="820"/>
      <c r="V16461" s="820"/>
      <c r="W16461" s="820"/>
      <c r="X16461" s="820"/>
      <c r="Y16461" s="820"/>
      <c r="Z16461" s="820"/>
    </row>
    <row r="16462" spans="7:26">
      <c r="G16462" s="826"/>
      <c r="H16462" s="820"/>
      <c r="J16462" s="820"/>
      <c r="K16462" s="820"/>
      <c r="L16462" s="820"/>
      <c r="M16462" s="820"/>
      <c r="N16462" s="820"/>
      <c r="O16462" s="820"/>
      <c r="P16462" s="820"/>
      <c r="Q16462" s="820"/>
      <c r="R16462" s="820"/>
      <c r="S16462" s="820"/>
      <c r="T16462" s="820"/>
      <c r="U16462" s="820"/>
      <c r="V16462" s="820"/>
      <c r="W16462" s="820"/>
      <c r="X16462" s="820"/>
      <c r="Y16462" s="820"/>
      <c r="Z16462" s="820"/>
    </row>
    <row r="16463" spans="7:26">
      <c r="G16463" s="826"/>
      <c r="H16463" s="820"/>
      <c r="J16463" s="820"/>
      <c r="K16463" s="820"/>
      <c r="L16463" s="820"/>
      <c r="M16463" s="820"/>
      <c r="N16463" s="820"/>
      <c r="O16463" s="820"/>
      <c r="P16463" s="820"/>
      <c r="Q16463" s="820"/>
      <c r="R16463" s="820"/>
      <c r="S16463" s="820"/>
      <c r="T16463" s="820"/>
      <c r="U16463" s="820"/>
      <c r="V16463" s="820"/>
      <c r="W16463" s="820"/>
      <c r="X16463" s="820"/>
      <c r="Y16463" s="820"/>
      <c r="Z16463" s="820"/>
    </row>
    <row r="16464" spans="7:26">
      <c r="G16464" s="826"/>
      <c r="H16464" s="820"/>
      <c r="J16464" s="820"/>
      <c r="K16464" s="820"/>
      <c r="L16464" s="820"/>
      <c r="M16464" s="820"/>
      <c r="N16464" s="820"/>
      <c r="O16464" s="820"/>
      <c r="P16464" s="820"/>
      <c r="Q16464" s="820"/>
      <c r="R16464" s="820"/>
      <c r="S16464" s="820"/>
      <c r="T16464" s="820"/>
      <c r="U16464" s="820"/>
      <c r="V16464" s="820"/>
      <c r="W16464" s="820"/>
      <c r="X16464" s="820"/>
      <c r="Y16464" s="820"/>
      <c r="Z16464" s="820"/>
    </row>
    <row r="16465" spans="7:26">
      <c r="G16465" s="826"/>
      <c r="H16465" s="820"/>
      <c r="J16465" s="820"/>
      <c r="K16465" s="820"/>
      <c r="L16465" s="820"/>
      <c r="M16465" s="820"/>
      <c r="N16465" s="820"/>
      <c r="O16465" s="820"/>
      <c r="P16465" s="820"/>
      <c r="Q16465" s="820"/>
      <c r="R16465" s="820"/>
      <c r="S16465" s="820"/>
      <c r="T16465" s="820"/>
      <c r="U16465" s="820"/>
      <c r="V16465" s="820"/>
      <c r="W16465" s="820"/>
      <c r="X16465" s="820"/>
      <c r="Y16465" s="820"/>
      <c r="Z16465" s="820"/>
    </row>
    <row r="16466" spans="7:26">
      <c r="G16466" s="826"/>
      <c r="H16466" s="820"/>
      <c r="J16466" s="820"/>
      <c r="K16466" s="820"/>
      <c r="L16466" s="820"/>
      <c r="M16466" s="820"/>
      <c r="N16466" s="820"/>
      <c r="O16466" s="820"/>
      <c r="P16466" s="820"/>
      <c r="Q16466" s="820"/>
      <c r="R16466" s="820"/>
      <c r="S16466" s="820"/>
      <c r="T16466" s="820"/>
      <c r="U16466" s="820"/>
      <c r="V16466" s="820"/>
      <c r="W16466" s="820"/>
      <c r="X16466" s="820"/>
      <c r="Y16466" s="820"/>
      <c r="Z16466" s="820"/>
    </row>
    <row r="16467" spans="7:26">
      <c r="G16467" s="826"/>
      <c r="H16467" s="820"/>
      <c r="J16467" s="820"/>
      <c r="K16467" s="820"/>
      <c r="L16467" s="820"/>
      <c r="M16467" s="820"/>
      <c r="N16467" s="820"/>
      <c r="O16467" s="820"/>
      <c r="P16467" s="820"/>
      <c r="Q16467" s="820"/>
      <c r="R16467" s="820"/>
      <c r="S16467" s="820"/>
      <c r="T16467" s="820"/>
      <c r="U16467" s="820"/>
      <c r="V16467" s="820"/>
      <c r="W16467" s="820"/>
      <c r="X16467" s="820"/>
      <c r="Y16467" s="820"/>
      <c r="Z16467" s="820"/>
    </row>
    <row r="16468" spans="7:26">
      <c r="G16468" s="826"/>
      <c r="H16468" s="820"/>
      <c r="J16468" s="820"/>
      <c r="K16468" s="820"/>
      <c r="L16468" s="820"/>
      <c r="M16468" s="820"/>
      <c r="N16468" s="820"/>
      <c r="O16468" s="820"/>
      <c r="P16468" s="820"/>
      <c r="Q16468" s="820"/>
      <c r="R16468" s="820"/>
      <c r="S16468" s="820"/>
      <c r="T16468" s="820"/>
      <c r="U16468" s="820"/>
      <c r="V16468" s="820"/>
      <c r="W16468" s="820"/>
      <c r="X16468" s="820"/>
      <c r="Y16468" s="820"/>
      <c r="Z16468" s="820"/>
    </row>
    <row r="16469" spans="7:26">
      <c r="G16469" s="826"/>
      <c r="H16469" s="820"/>
      <c r="J16469" s="820"/>
      <c r="K16469" s="820"/>
      <c r="L16469" s="820"/>
      <c r="M16469" s="820"/>
      <c r="N16469" s="820"/>
      <c r="O16469" s="820"/>
      <c r="P16469" s="820"/>
      <c r="Q16469" s="820"/>
      <c r="R16469" s="820"/>
      <c r="S16469" s="820"/>
      <c r="T16469" s="820"/>
      <c r="U16469" s="820"/>
      <c r="V16469" s="820"/>
      <c r="W16469" s="820"/>
      <c r="X16469" s="820"/>
      <c r="Y16469" s="820"/>
      <c r="Z16469" s="820"/>
    </row>
    <row r="16470" spans="7:26">
      <c r="G16470" s="826"/>
      <c r="H16470" s="820"/>
      <c r="J16470" s="820"/>
      <c r="K16470" s="820"/>
      <c r="L16470" s="820"/>
      <c r="M16470" s="820"/>
      <c r="N16470" s="820"/>
      <c r="O16470" s="820"/>
      <c r="P16470" s="820"/>
      <c r="Q16470" s="820"/>
      <c r="R16470" s="820"/>
      <c r="S16470" s="820"/>
      <c r="T16470" s="820"/>
      <c r="U16470" s="820"/>
      <c r="V16470" s="820"/>
      <c r="W16470" s="820"/>
      <c r="X16470" s="820"/>
      <c r="Y16470" s="820"/>
      <c r="Z16470" s="820"/>
    </row>
    <row r="16471" spans="7:26">
      <c r="G16471" s="826"/>
      <c r="H16471" s="820"/>
      <c r="J16471" s="820"/>
      <c r="K16471" s="820"/>
      <c r="L16471" s="820"/>
      <c r="M16471" s="820"/>
      <c r="N16471" s="820"/>
      <c r="O16471" s="820"/>
      <c r="P16471" s="820"/>
      <c r="Q16471" s="820"/>
      <c r="R16471" s="820"/>
      <c r="S16471" s="820"/>
      <c r="T16471" s="820"/>
      <c r="U16471" s="820"/>
      <c r="V16471" s="820"/>
      <c r="W16471" s="820"/>
      <c r="X16471" s="820"/>
      <c r="Y16471" s="820"/>
      <c r="Z16471" s="820"/>
    </row>
    <row r="16472" spans="7:26">
      <c r="G16472" s="826"/>
      <c r="H16472" s="820"/>
      <c r="J16472" s="820"/>
      <c r="K16472" s="820"/>
      <c r="L16472" s="820"/>
      <c r="M16472" s="820"/>
      <c r="N16472" s="820"/>
      <c r="O16472" s="820"/>
      <c r="P16472" s="820"/>
      <c r="Q16472" s="820"/>
      <c r="R16472" s="820"/>
      <c r="S16472" s="820"/>
      <c r="T16472" s="820"/>
      <c r="U16472" s="820"/>
      <c r="V16472" s="820"/>
      <c r="W16472" s="820"/>
      <c r="X16472" s="820"/>
      <c r="Y16472" s="820"/>
      <c r="Z16472" s="820"/>
    </row>
    <row r="16473" spans="7:26">
      <c r="G16473" s="826"/>
      <c r="H16473" s="820"/>
      <c r="J16473" s="820"/>
      <c r="K16473" s="820"/>
      <c r="L16473" s="820"/>
      <c r="M16473" s="820"/>
      <c r="N16473" s="820"/>
      <c r="O16473" s="820"/>
      <c r="P16473" s="820"/>
      <c r="Q16473" s="820"/>
      <c r="R16473" s="820"/>
      <c r="S16473" s="820"/>
      <c r="T16473" s="820"/>
      <c r="U16473" s="820"/>
      <c r="V16473" s="820"/>
      <c r="W16473" s="820"/>
      <c r="X16473" s="820"/>
      <c r="Y16473" s="820"/>
      <c r="Z16473" s="820"/>
    </row>
    <row r="16474" spans="7:26">
      <c r="G16474" s="826"/>
      <c r="H16474" s="820"/>
      <c r="J16474" s="820"/>
      <c r="K16474" s="820"/>
      <c r="L16474" s="820"/>
      <c r="M16474" s="820"/>
      <c r="N16474" s="820"/>
      <c r="O16474" s="820"/>
      <c r="P16474" s="820"/>
      <c r="Q16474" s="820"/>
      <c r="R16474" s="820"/>
      <c r="S16474" s="820"/>
      <c r="T16474" s="820"/>
      <c r="U16474" s="820"/>
      <c r="V16474" s="820"/>
      <c r="W16474" s="820"/>
      <c r="X16474" s="820"/>
      <c r="Y16474" s="820"/>
      <c r="Z16474" s="820"/>
    </row>
    <row r="16475" spans="7:26">
      <c r="G16475" s="826"/>
      <c r="H16475" s="820"/>
      <c r="J16475" s="820"/>
      <c r="K16475" s="820"/>
      <c r="L16475" s="820"/>
      <c r="M16475" s="820"/>
      <c r="N16475" s="820"/>
      <c r="O16475" s="820"/>
      <c r="P16475" s="820"/>
      <c r="Q16475" s="820"/>
      <c r="R16475" s="820"/>
      <c r="S16475" s="820"/>
      <c r="T16475" s="820"/>
      <c r="U16475" s="820"/>
      <c r="V16475" s="820"/>
      <c r="W16475" s="820"/>
      <c r="X16475" s="820"/>
      <c r="Y16475" s="820"/>
      <c r="Z16475" s="820"/>
    </row>
    <row r="16476" spans="7:26">
      <c r="G16476" s="826"/>
      <c r="H16476" s="820"/>
      <c r="J16476" s="820"/>
      <c r="K16476" s="820"/>
      <c r="L16476" s="820"/>
      <c r="M16476" s="820"/>
      <c r="N16476" s="820"/>
      <c r="O16476" s="820"/>
      <c r="P16476" s="820"/>
      <c r="Q16476" s="820"/>
      <c r="R16476" s="820"/>
      <c r="S16476" s="820"/>
      <c r="T16476" s="820"/>
      <c r="U16476" s="820"/>
      <c r="V16476" s="820"/>
      <c r="W16476" s="820"/>
      <c r="X16476" s="820"/>
      <c r="Y16476" s="820"/>
      <c r="Z16476" s="820"/>
    </row>
    <row r="16477" spans="7:26">
      <c r="G16477" s="826"/>
      <c r="H16477" s="820"/>
      <c r="J16477" s="820"/>
      <c r="K16477" s="820"/>
      <c r="L16477" s="820"/>
      <c r="M16477" s="820"/>
      <c r="N16477" s="820"/>
      <c r="O16477" s="820"/>
      <c r="P16477" s="820"/>
      <c r="Q16477" s="820"/>
      <c r="R16477" s="820"/>
      <c r="S16477" s="820"/>
      <c r="T16477" s="820"/>
      <c r="U16477" s="820"/>
      <c r="V16477" s="820"/>
      <c r="W16477" s="820"/>
      <c r="X16477" s="820"/>
      <c r="Y16477" s="820"/>
      <c r="Z16477" s="820"/>
    </row>
    <row r="16478" spans="7:26">
      <c r="G16478" s="826"/>
      <c r="H16478" s="820"/>
      <c r="J16478" s="820"/>
      <c r="K16478" s="820"/>
      <c r="L16478" s="820"/>
      <c r="M16478" s="820"/>
      <c r="N16478" s="820"/>
      <c r="O16478" s="820"/>
      <c r="P16478" s="820"/>
      <c r="Q16478" s="820"/>
      <c r="R16478" s="820"/>
      <c r="S16478" s="820"/>
      <c r="T16478" s="820"/>
      <c r="U16478" s="820"/>
      <c r="V16478" s="820"/>
      <c r="W16478" s="820"/>
      <c r="X16478" s="820"/>
      <c r="Y16478" s="820"/>
      <c r="Z16478" s="820"/>
    </row>
    <row r="16479" spans="7:26">
      <c r="G16479" s="826"/>
      <c r="H16479" s="820"/>
      <c r="J16479" s="820"/>
      <c r="K16479" s="820"/>
      <c r="L16479" s="820"/>
      <c r="M16479" s="820"/>
      <c r="N16479" s="820"/>
      <c r="O16479" s="820"/>
      <c r="P16479" s="820"/>
      <c r="Q16479" s="820"/>
      <c r="R16479" s="820"/>
      <c r="S16479" s="820"/>
      <c r="T16479" s="820"/>
      <c r="U16479" s="820"/>
      <c r="V16479" s="820"/>
      <c r="W16479" s="820"/>
      <c r="X16479" s="820"/>
      <c r="Y16479" s="820"/>
      <c r="Z16479" s="820"/>
    </row>
    <row r="16480" spans="7:26">
      <c r="G16480" s="826"/>
      <c r="H16480" s="820"/>
      <c r="J16480" s="820"/>
      <c r="K16480" s="820"/>
      <c r="L16480" s="820"/>
      <c r="M16480" s="820"/>
      <c r="N16480" s="820"/>
      <c r="O16480" s="820"/>
      <c r="P16480" s="820"/>
      <c r="Q16480" s="820"/>
      <c r="R16480" s="820"/>
      <c r="S16480" s="820"/>
      <c r="T16480" s="820"/>
      <c r="U16480" s="820"/>
      <c r="V16480" s="820"/>
      <c r="W16480" s="820"/>
      <c r="X16480" s="820"/>
      <c r="Y16480" s="820"/>
      <c r="Z16480" s="820"/>
    </row>
    <row r="16481" spans="7:26">
      <c r="G16481" s="826"/>
      <c r="H16481" s="820"/>
      <c r="J16481" s="820"/>
      <c r="K16481" s="820"/>
      <c r="L16481" s="820"/>
      <c r="M16481" s="820"/>
      <c r="N16481" s="820"/>
      <c r="O16481" s="820"/>
      <c r="P16481" s="820"/>
      <c r="Q16481" s="820"/>
      <c r="R16481" s="820"/>
      <c r="S16481" s="820"/>
      <c r="T16481" s="820"/>
      <c r="U16481" s="820"/>
      <c r="V16481" s="820"/>
      <c r="W16481" s="820"/>
      <c r="X16481" s="820"/>
      <c r="Y16481" s="820"/>
      <c r="Z16481" s="820"/>
    </row>
    <row r="16482" spans="7:26">
      <c r="G16482" s="826"/>
      <c r="H16482" s="820"/>
      <c r="J16482" s="820"/>
      <c r="K16482" s="820"/>
      <c r="L16482" s="820"/>
      <c r="M16482" s="820"/>
      <c r="N16482" s="820"/>
      <c r="O16482" s="820"/>
      <c r="P16482" s="820"/>
      <c r="Q16482" s="820"/>
      <c r="R16482" s="820"/>
      <c r="S16482" s="820"/>
      <c r="T16482" s="820"/>
      <c r="U16482" s="820"/>
      <c r="V16482" s="820"/>
      <c r="W16482" s="820"/>
      <c r="X16482" s="820"/>
      <c r="Y16482" s="820"/>
      <c r="Z16482" s="820"/>
    </row>
    <row r="16483" spans="7:26">
      <c r="G16483" s="826"/>
      <c r="H16483" s="820"/>
      <c r="J16483" s="820"/>
      <c r="K16483" s="820"/>
      <c r="L16483" s="820"/>
      <c r="M16483" s="820"/>
      <c r="N16483" s="820"/>
      <c r="O16483" s="820"/>
      <c r="P16483" s="820"/>
      <c r="Q16483" s="820"/>
      <c r="R16483" s="820"/>
      <c r="S16483" s="820"/>
      <c r="T16483" s="820"/>
      <c r="U16483" s="820"/>
      <c r="V16483" s="820"/>
      <c r="W16483" s="820"/>
      <c r="X16483" s="820"/>
      <c r="Y16483" s="820"/>
      <c r="Z16483" s="820"/>
    </row>
    <row r="16484" spans="7:26">
      <c r="G16484" s="826"/>
      <c r="H16484" s="820"/>
      <c r="J16484" s="820"/>
      <c r="K16484" s="820"/>
      <c r="L16484" s="820"/>
      <c r="M16484" s="820"/>
      <c r="N16484" s="820"/>
      <c r="O16484" s="820"/>
      <c r="P16484" s="820"/>
      <c r="Q16484" s="820"/>
      <c r="R16484" s="820"/>
      <c r="S16484" s="820"/>
      <c r="T16484" s="820"/>
      <c r="U16484" s="820"/>
      <c r="V16484" s="820"/>
      <c r="W16484" s="820"/>
      <c r="X16484" s="820"/>
      <c r="Y16484" s="820"/>
      <c r="Z16484" s="820"/>
    </row>
    <row r="16485" spans="7:26">
      <c r="G16485" s="826"/>
      <c r="H16485" s="820"/>
      <c r="J16485" s="820"/>
      <c r="K16485" s="820"/>
      <c r="L16485" s="820"/>
      <c r="M16485" s="820"/>
      <c r="N16485" s="820"/>
      <c r="O16485" s="820"/>
      <c r="P16485" s="820"/>
      <c r="Q16485" s="820"/>
      <c r="R16485" s="820"/>
      <c r="S16485" s="820"/>
      <c r="T16485" s="820"/>
      <c r="U16485" s="820"/>
      <c r="V16485" s="820"/>
      <c r="W16485" s="820"/>
      <c r="X16485" s="820"/>
      <c r="Y16485" s="820"/>
      <c r="Z16485" s="820"/>
    </row>
    <row r="16486" spans="7:26">
      <c r="G16486" s="826"/>
      <c r="H16486" s="820"/>
      <c r="J16486" s="820"/>
      <c r="K16486" s="820"/>
      <c r="L16486" s="820"/>
      <c r="M16486" s="820"/>
      <c r="N16486" s="820"/>
      <c r="O16486" s="820"/>
      <c r="P16486" s="820"/>
      <c r="Q16486" s="820"/>
      <c r="R16486" s="820"/>
      <c r="S16486" s="820"/>
      <c r="T16486" s="820"/>
      <c r="U16486" s="820"/>
      <c r="V16486" s="820"/>
      <c r="W16486" s="820"/>
      <c r="X16486" s="820"/>
      <c r="Y16486" s="820"/>
      <c r="Z16486" s="820"/>
    </row>
    <row r="16487" spans="7:26">
      <c r="G16487" s="826"/>
      <c r="H16487" s="820"/>
      <c r="J16487" s="820"/>
      <c r="K16487" s="820"/>
      <c r="L16487" s="820"/>
      <c r="M16487" s="820"/>
      <c r="N16487" s="820"/>
      <c r="O16487" s="820"/>
      <c r="P16487" s="820"/>
      <c r="Q16487" s="820"/>
      <c r="R16487" s="820"/>
      <c r="S16487" s="820"/>
      <c r="T16487" s="820"/>
      <c r="U16487" s="820"/>
      <c r="V16487" s="820"/>
      <c r="W16487" s="820"/>
      <c r="X16487" s="820"/>
      <c r="Y16487" s="820"/>
      <c r="Z16487" s="820"/>
    </row>
    <row r="16488" spans="7:26">
      <c r="G16488" s="826"/>
      <c r="H16488" s="820"/>
      <c r="J16488" s="820"/>
      <c r="K16488" s="820"/>
      <c r="L16488" s="820"/>
      <c r="M16488" s="820"/>
      <c r="N16488" s="820"/>
      <c r="O16488" s="820"/>
      <c r="P16488" s="820"/>
      <c r="Q16488" s="820"/>
      <c r="R16488" s="820"/>
      <c r="S16488" s="820"/>
      <c r="T16488" s="820"/>
      <c r="U16488" s="820"/>
      <c r="V16488" s="820"/>
      <c r="W16488" s="820"/>
      <c r="X16488" s="820"/>
      <c r="Y16488" s="820"/>
      <c r="Z16488" s="820"/>
    </row>
    <row r="16489" spans="7:26">
      <c r="G16489" s="826"/>
      <c r="H16489" s="820"/>
      <c r="J16489" s="820"/>
      <c r="K16489" s="820"/>
      <c r="L16489" s="820"/>
      <c r="M16489" s="820"/>
      <c r="N16489" s="820"/>
      <c r="O16489" s="820"/>
      <c r="P16489" s="820"/>
      <c r="Q16489" s="820"/>
      <c r="R16489" s="820"/>
      <c r="S16489" s="820"/>
      <c r="T16489" s="820"/>
      <c r="U16489" s="820"/>
      <c r="V16489" s="820"/>
      <c r="W16489" s="820"/>
      <c r="X16489" s="820"/>
      <c r="Y16489" s="820"/>
      <c r="Z16489" s="820"/>
    </row>
    <row r="16490" spans="7:26">
      <c r="G16490" s="826"/>
      <c r="H16490" s="820"/>
      <c r="J16490" s="820"/>
      <c r="K16490" s="820"/>
      <c r="L16490" s="820"/>
      <c r="M16490" s="820"/>
      <c r="N16490" s="820"/>
      <c r="O16490" s="820"/>
      <c r="P16490" s="820"/>
      <c r="Q16490" s="820"/>
      <c r="R16490" s="820"/>
      <c r="S16490" s="820"/>
      <c r="T16490" s="820"/>
      <c r="U16490" s="820"/>
      <c r="V16490" s="820"/>
      <c r="W16490" s="820"/>
      <c r="X16490" s="820"/>
      <c r="Y16490" s="820"/>
      <c r="Z16490" s="820"/>
    </row>
    <row r="16491" spans="7:26">
      <c r="G16491" s="826"/>
      <c r="H16491" s="820"/>
      <c r="J16491" s="820"/>
      <c r="K16491" s="820"/>
      <c r="L16491" s="820"/>
      <c r="M16491" s="820"/>
      <c r="N16491" s="820"/>
      <c r="O16491" s="820"/>
      <c r="P16491" s="820"/>
      <c r="Q16491" s="820"/>
      <c r="R16491" s="820"/>
      <c r="S16491" s="820"/>
      <c r="T16491" s="820"/>
      <c r="U16491" s="820"/>
      <c r="V16491" s="820"/>
      <c r="W16491" s="820"/>
      <c r="X16491" s="820"/>
      <c r="Y16491" s="820"/>
      <c r="Z16491" s="820"/>
    </row>
    <row r="16492" spans="7:26">
      <c r="G16492" s="826"/>
      <c r="H16492" s="820"/>
      <c r="J16492" s="820"/>
      <c r="K16492" s="820"/>
      <c r="L16492" s="820"/>
      <c r="M16492" s="820"/>
      <c r="N16492" s="820"/>
      <c r="O16492" s="820"/>
      <c r="P16492" s="820"/>
      <c r="Q16492" s="820"/>
      <c r="R16492" s="820"/>
      <c r="S16492" s="820"/>
      <c r="T16492" s="820"/>
      <c r="U16492" s="820"/>
      <c r="V16492" s="820"/>
      <c r="W16492" s="820"/>
      <c r="X16492" s="820"/>
      <c r="Y16492" s="820"/>
      <c r="Z16492" s="820"/>
    </row>
    <row r="16493" spans="7:26">
      <c r="G16493" s="826"/>
      <c r="H16493" s="820"/>
      <c r="J16493" s="820"/>
      <c r="K16493" s="820"/>
      <c r="L16493" s="820"/>
      <c r="M16493" s="820"/>
      <c r="N16493" s="820"/>
      <c r="O16493" s="820"/>
      <c r="P16493" s="820"/>
      <c r="Q16493" s="820"/>
      <c r="R16493" s="820"/>
      <c r="S16493" s="820"/>
      <c r="T16493" s="820"/>
      <c r="U16493" s="820"/>
      <c r="V16493" s="820"/>
      <c r="W16493" s="820"/>
      <c r="X16493" s="820"/>
      <c r="Y16493" s="820"/>
      <c r="Z16493" s="820"/>
    </row>
    <row r="16494" spans="7:26">
      <c r="G16494" s="826"/>
      <c r="H16494" s="820"/>
      <c r="J16494" s="820"/>
      <c r="K16494" s="820"/>
      <c r="L16494" s="820"/>
      <c r="M16494" s="820"/>
      <c r="N16494" s="820"/>
      <c r="O16494" s="820"/>
      <c r="P16494" s="820"/>
      <c r="Q16494" s="820"/>
      <c r="R16494" s="820"/>
      <c r="S16494" s="820"/>
      <c r="T16494" s="820"/>
      <c r="U16494" s="820"/>
      <c r="V16494" s="820"/>
      <c r="W16494" s="820"/>
      <c r="X16494" s="820"/>
      <c r="Y16494" s="820"/>
      <c r="Z16494" s="820"/>
    </row>
    <row r="16495" spans="7:26">
      <c r="G16495" s="826"/>
      <c r="H16495" s="820"/>
      <c r="J16495" s="820"/>
      <c r="K16495" s="820"/>
      <c r="L16495" s="820"/>
      <c r="M16495" s="820"/>
      <c r="N16495" s="820"/>
      <c r="O16495" s="820"/>
      <c r="P16495" s="820"/>
      <c r="Q16495" s="820"/>
      <c r="R16495" s="820"/>
      <c r="S16495" s="820"/>
      <c r="T16495" s="820"/>
      <c r="U16495" s="820"/>
      <c r="V16495" s="820"/>
      <c r="W16495" s="820"/>
      <c r="X16495" s="820"/>
      <c r="Y16495" s="820"/>
      <c r="Z16495" s="820"/>
    </row>
    <row r="16496" spans="7:26">
      <c r="G16496" s="826"/>
      <c r="H16496" s="820"/>
      <c r="J16496" s="820"/>
      <c r="K16496" s="820"/>
      <c r="L16496" s="820"/>
      <c r="M16496" s="820"/>
      <c r="N16496" s="820"/>
      <c r="O16496" s="820"/>
      <c r="P16496" s="820"/>
      <c r="Q16496" s="820"/>
      <c r="R16496" s="820"/>
      <c r="S16496" s="820"/>
      <c r="T16496" s="820"/>
      <c r="U16496" s="820"/>
      <c r="V16496" s="820"/>
      <c r="W16496" s="820"/>
      <c r="X16496" s="820"/>
      <c r="Y16496" s="820"/>
      <c r="Z16496" s="820"/>
    </row>
    <row r="16497" spans="7:26">
      <c r="G16497" s="826"/>
      <c r="H16497" s="820"/>
      <c r="J16497" s="820"/>
      <c r="K16497" s="820"/>
      <c r="L16497" s="820"/>
      <c r="M16497" s="820"/>
      <c r="N16497" s="820"/>
      <c r="O16497" s="820"/>
      <c r="P16497" s="820"/>
      <c r="Q16497" s="820"/>
      <c r="R16497" s="820"/>
      <c r="S16497" s="820"/>
      <c r="T16497" s="820"/>
      <c r="U16497" s="820"/>
      <c r="V16497" s="820"/>
      <c r="W16497" s="820"/>
      <c r="X16497" s="820"/>
      <c r="Y16497" s="820"/>
      <c r="Z16497" s="820"/>
    </row>
    <row r="16498" spans="7:26">
      <c r="G16498" s="826"/>
      <c r="H16498" s="820"/>
      <c r="J16498" s="820"/>
      <c r="K16498" s="820"/>
      <c r="L16498" s="820"/>
      <c r="M16498" s="820"/>
      <c r="N16498" s="820"/>
      <c r="O16498" s="820"/>
      <c r="P16498" s="820"/>
      <c r="Q16498" s="820"/>
      <c r="R16498" s="820"/>
      <c r="S16498" s="820"/>
      <c r="T16498" s="820"/>
      <c r="U16498" s="820"/>
      <c r="V16498" s="820"/>
      <c r="W16498" s="820"/>
      <c r="X16498" s="820"/>
      <c r="Y16498" s="820"/>
      <c r="Z16498" s="820"/>
    </row>
    <row r="16499" spans="7:26">
      <c r="G16499" s="826"/>
      <c r="H16499" s="820"/>
      <c r="J16499" s="820"/>
      <c r="K16499" s="820"/>
      <c r="L16499" s="820"/>
      <c r="M16499" s="820"/>
      <c r="N16499" s="820"/>
      <c r="O16499" s="820"/>
      <c r="P16499" s="820"/>
      <c r="Q16499" s="820"/>
      <c r="R16499" s="820"/>
      <c r="S16499" s="820"/>
      <c r="T16499" s="820"/>
      <c r="U16499" s="820"/>
      <c r="V16499" s="820"/>
      <c r="W16499" s="820"/>
      <c r="X16499" s="820"/>
      <c r="Y16499" s="820"/>
      <c r="Z16499" s="820"/>
    </row>
    <row r="16500" spans="7:26">
      <c r="G16500" s="826"/>
      <c r="H16500" s="820"/>
      <c r="J16500" s="820"/>
      <c r="K16500" s="820"/>
      <c r="L16500" s="820"/>
      <c r="M16500" s="820"/>
      <c r="N16500" s="820"/>
      <c r="O16500" s="820"/>
      <c r="P16500" s="820"/>
      <c r="Q16500" s="820"/>
      <c r="R16500" s="820"/>
      <c r="S16500" s="820"/>
      <c r="T16500" s="820"/>
      <c r="U16500" s="820"/>
      <c r="V16500" s="820"/>
      <c r="W16500" s="820"/>
      <c r="X16500" s="820"/>
      <c r="Y16500" s="820"/>
      <c r="Z16500" s="820"/>
    </row>
    <row r="16501" spans="7:26">
      <c r="G16501" s="826"/>
      <c r="H16501" s="820"/>
      <c r="J16501" s="820"/>
      <c r="K16501" s="820"/>
      <c r="L16501" s="820"/>
      <c r="M16501" s="820"/>
      <c r="N16501" s="820"/>
      <c r="O16501" s="820"/>
      <c r="P16501" s="820"/>
      <c r="Q16501" s="820"/>
      <c r="R16501" s="820"/>
      <c r="S16501" s="820"/>
      <c r="T16501" s="820"/>
      <c r="U16501" s="820"/>
      <c r="V16501" s="820"/>
      <c r="W16501" s="820"/>
      <c r="X16501" s="820"/>
      <c r="Y16501" s="820"/>
      <c r="Z16501" s="820"/>
    </row>
    <row r="16502" spans="7:26">
      <c r="G16502" s="826"/>
      <c r="H16502" s="820"/>
      <c r="J16502" s="820"/>
      <c r="K16502" s="820"/>
      <c r="L16502" s="820"/>
      <c r="M16502" s="820"/>
      <c r="N16502" s="820"/>
      <c r="O16502" s="820"/>
      <c r="P16502" s="820"/>
      <c r="Q16502" s="820"/>
      <c r="R16502" s="820"/>
      <c r="S16502" s="820"/>
      <c r="T16502" s="820"/>
      <c r="U16502" s="820"/>
      <c r="V16502" s="820"/>
      <c r="W16502" s="820"/>
      <c r="X16502" s="820"/>
      <c r="Y16502" s="820"/>
      <c r="Z16502" s="820"/>
    </row>
    <row r="16503" spans="7:26">
      <c r="G16503" s="826"/>
      <c r="H16503" s="820"/>
      <c r="J16503" s="820"/>
      <c r="K16503" s="820"/>
      <c r="L16503" s="820"/>
      <c r="M16503" s="820"/>
      <c r="N16503" s="820"/>
      <c r="O16503" s="820"/>
      <c r="P16503" s="820"/>
      <c r="Q16503" s="820"/>
      <c r="R16503" s="820"/>
      <c r="S16503" s="820"/>
      <c r="T16503" s="820"/>
      <c r="U16503" s="820"/>
      <c r="V16503" s="820"/>
      <c r="W16503" s="820"/>
      <c r="X16503" s="820"/>
      <c r="Y16503" s="820"/>
      <c r="Z16503" s="820"/>
    </row>
    <row r="16504" spans="7:26">
      <c r="G16504" s="826"/>
      <c r="H16504" s="820"/>
      <c r="J16504" s="820"/>
      <c r="K16504" s="820"/>
      <c r="L16504" s="820"/>
      <c r="M16504" s="820"/>
      <c r="N16504" s="820"/>
      <c r="O16504" s="820"/>
      <c r="P16504" s="820"/>
      <c r="Q16504" s="820"/>
      <c r="R16504" s="820"/>
      <c r="S16504" s="820"/>
      <c r="T16504" s="820"/>
      <c r="U16504" s="820"/>
      <c r="V16504" s="820"/>
      <c r="W16504" s="820"/>
      <c r="X16504" s="820"/>
      <c r="Y16504" s="820"/>
      <c r="Z16504" s="820"/>
    </row>
    <row r="16505" spans="7:26">
      <c r="G16505" s="826"/>
      <c r="H16505" s="820"/>
      <c r="J16505" s="820"/>
      <c r="K16505" s="820"/>
      <c r="L16505" s="820"/>
      <c r="M16505" s="820"/>
      <c r="N16505" s="820"/>
      <c r="O16505" s="820"/>
      <c r="P16505" s="820"/>
      <c r="Q16505" s="820"/>
      <c r="R16505" s="820"/>
      <c r="S16505" s="820"/>
      <c r="T16505" s="820"/>
      <c r="U16505" s="820"/>
      <c r="V16505" s="820"/>
      <c r="W16505" s="820"/>
      <c r="X16505" s="820"/>
      <c r="Y16505" s="820"/>
      <c r="Z16505" s="820"/>
    </row>
    <row r="16506" spans="7:26">
      <c r="G16506" s="826"/>
      <c r="H16506" s="820"/>
      <c r="J16506" s="820"/>
      <c r="K16506" s="820"/>
      <c r="L16506" s="820"/>
      <c r="M16506" s="820"/>
      <c r="N16506" s="820"/>
      <c r="O16506" s="820"/>
      <c r="P16506" s="820"/>
      <c r="Q16506" s="820"/>
      <c r="R16506" s="820"/>
      <c r="S16506" s="820"/>
      <c r="T16506" s="820"/>
      <c r="U16506" s="820"/>
      <c r="V16506" s="820"/>
      <c r="W16506" s="820"/>
      <c r="X16506" s="820"/>
      <c r="Y16506" s="820"/>
      <c r="Z16506" s="820"/>
    </row>
    <row r="16507" spans="7:26">
      <c r="G16507" s="826"/>
      <c r="H16507" s="820"/>
      <c r="J16507" s="820"/>
      <c r="K16507" s="820"/>
      <c r="L16507" s="820"/>
      <c r="M16507" s="820"/>
      <c r="N16507" s="820"/>
      <c r="O16507" s="820"/>
      <c r="P16507" s="820"/>
      <c r="Q16507" s="820"/>
      <c r="R16507" s="820"/>
      <c r="S16507" s="820"/>
      <c r="T16507" s="820"/>
      <c r="U16507" s="820"/>
      <c r="V16507" s="820"/>
      <c r="W16507" s="820"/>
      <c r="X16507" s="820"/>
      <c r="Y16507" s="820"/>
      <c r="Z16507" s="820"/>
    </row>
    <row r="16508" spans="7:26">
      <c r="G16508" s="826"/>
      <c r="H16508" s="820"/>
      <c r="J16508" s="820"/>
      <c r="K16508" s="820"/>
      <c r="L16508" s="820"/>
      <c r="M16508" s="820"/>
      <c r="N16508" s="820"/>
      <c r="O16508" s="820"/>
      <c r="P16508" s="820"/>
      <c r="Q16508" s="820"/>
      <c r="R16508" s="820"/>
      <c r="S16508" s="820"/>
      <c r="T16508" s="820"/>
      <c r="U16508" s="820"/>
      <c r="V16508" s="820"/>
      <c r="W16508" s="820"/>
      <c r="X16508" s="820"/>
      <c r="Y16508" s="820"/>
      <c r="Z16508" s="820"/>
    </row>
    <row r="16509" spans="7:26">
      <c r="G16509" s="826"/>
      <c r="H16509" s="820"/>
      <c r="J16509" s="820"/>
      <c r="K16509" s="820"/>
      <c r="L16509" s="820"/>
      <c r="M16509" s="820"/>
      <c r="N16509" s="820"/>
      <c r="O16509" s="820"/>
      <c r="P16509" s="820"/>
      <c r="Q16509" s="820"/>
      <c r="R16509" s="820"/>
      <c r="S16509" s="820"/>
      <c r="T16509" s="820"/>
      <c r="U16509" s="820"/>
      <c r="V16509" s="820"/>
      <c r="W16509" s="820"/>
      <c r="X16509" s="820"/>
      <c r="Y16509" s="820"/>
      <c r="Z16509" s="820"/>
    </row>
    <row r="16510" spans="7:26">
      <c r="G16510" s="826"/>
      <c r="H16510" s="820"/>
      <c r="J16510" s="820"/>
      <c r="K16510" s="820"/>
      <c r="L16510" s="820"/>
      <c r="M16510" s="820"/>
      <c r="N16510" s="820"/>
      <c r="O16510" s="820"/>
      <c r="P16510" s="820"/>
      <c r="Q16510" s="820"/>
      <c r="R16510" s="820"/>
      <c r="S16510" s="820"/>
      <c r="T16510" s="820"/>
      <c r="U16510" s="820"/>
      <c r="V16510" s="820"/>
      <c r="W16510" s="820"/>
      <c r="X16510" s="820"/>
      <c r="Y16510" s="820"/>
      <c r="Z16510" s="820"/>
    </row>
    <row r="16511" spans="7:26">
      <c r="G16511" s="826"/>
      <c r="H16511" s="820"/>
      <c r="J16511" s="820"/>
      <c r="K16511" s="820"/>
      <c r="L16511" s="820"/>
      <c r="M16511" s="820"/>
      <c r="N16511" s="820"/>
      <c r="O16511" s="820"/>
      <c r="P16511" s="820"/>
      <c r="Q16511" s="820"/>
      <c r="R16511" s="820"/>
      <c r="S16511" s="820"/>
      <c r="T16511" s="820"/>
      <c r="U16511" s="820"/>
      <c r="V16511" s="820"/>
      <c r="W16511" s="820"/>
      <c r="X16511" s="820"/>
      <c r="Y16511" s="820"/>
      <c r="Z16511" s="820"/>
    </row>
    <row r="16512" spans="7:26">
      <c r="G16512" s="826"/>
      <c r="H16512" s="820"/>
      <c r="J16512" s="820"/>
      <c r="K16512" s="820"/>
      <c r="L16512" s="820"/>
      <c r="M16512" s="820"/>
      <c r="N16512" s="820"/>
      <c r="O16512" s="820"/>
      <c r="P16512" s="820"/>
      <c r="Q16512" s="820"/>
      <c r="R16512" s="820"/>
      <c r="S16512" s="820"/>
      <c r="T16512" s="820"/>
      <c r="U16512" s="820"/>
      <c r="V16512" s="820"/>
      <c r="W16512" s="820"/>
      <c r="X16512" s="820"/>
      <c r="Y16512" s="820"/>
      <c r="Z16512" s="820"/>
    </row>
    <row r="16513" spans="7:26">
      <c r="G16513" s="826"/>
      <c r="H16513" s="820"/>
      <c r="J16513" s="820"/>
      <c r="K16513" s="820"/>
      <c r="L16513" s="820"/>
      <c r="M16513" s="820"/>
      <c r="N16513" s="820"/>
      <c r="O16513" s="820"/>
      <c r="P16513" s="820"/>
      <c r="Q16513" s="820"/>
      <c r="R16513" s="820"/>
      <c r="S16513" s="820"/>
      <c r="T16513" s="820"/>
      <c r="U16513" s="820"/>
      <c r="V16513" s="820"/>
      <c r="W16513" s="820"/>
      <c r="X16513" s="820"/>
      <c r="Y16513" s="820"/>
      <c r="Z16513" s="820"/>
    </row>
    <row r="16514" spans="7:26">
      <c r="G16514" s="826"/>
      <c r="H16514" s="820"/>
      <c r="J16514" s="820"/>
      <c r="K16514" s="820"/>
      <c r="L16514" s="820"/>
      <c r="M16514" s="820"/>
      <c r="N16514" s="820"/>
      <c r="O16514" s="820"/>
      <c r="P16514" s="820"/>
      <c r="Q16514" s="820"/>
      <c r="R16514" s="820"/>
      <c r="S16514" s="820"/>
      <c r="T16514" s="820"/>
      <c r="U16514" s="820"/>
      <c r="V16514" s="820"/>
      <c r="W16514" s="820"/>
      <c r="X16514" s="820"/>
      <c r="Y16514" s="820"/>
      <c r="Z16514" s="820"/>
    </row>
    <row r="16515" spans="7:26">
      <c r="G16515" s="826"/>
      <c r="H16515" s="820"/>
      <c r="J16515" s="820"/>
      <c r="K16515" s="820"/>
      <c r="L16515" s="820"/>
      <c r="M16515" s="820"/>
      <c r="N16515" s="820"/>
      <c r="O16515" s="820"/>
      <c r="P16515" s="820"/>
      <c r="Q16515" s="820"/>
      <c r="R16515" s="820"/>
      <c r="S16515" s="820"/>
      <c r="T16515" s="820"/>
      <c r="U16515" s="820"/>
      <c r="V16515" s="820"/>
      <c r="W16515" s="820"/>
      <c r="X16515" s="820"/>
      <c r="Y16515" s="820"/>
      <c r="Z16515" s="820"/>
    </row>
    <row r="16516" spans="7:26">
      <c r="G16516" s="826"/>
      <c r="H16516" s="820"/>
      <c r="J16516" s="820"/>
      <c r="K16516" s="820"/>
      <c r="L16516" s="820"/>
      <c r="M16516" s="820"/>
      <c r="N16516" s="820"/>
      <c r="O16516" s="820"/>
      <c r="P16516" s="820"/>
      <c r="Q16516" s="820"/>
      <c r="R16516" s="820"/>
      <c r="S16516" s="820"/>
      <c r="T16516" s="820"/>
      <c r="U16516" s="820"/>
      <c r="V16516" s="820"/>
      <c r="W16516" s="820"/>
      <c r="X16516" s="820"/>
      <c r="Y16516" s="820"/>
      <c r="Z16516" s="820"/>
    </row>
    <row r="16517" spans="7:26">
      <c r="G16517" s="826"/>
      <c r="H16517" s="820"/>
      <c r="J16517" s="820"/>
      <c r="K16517" s="820"/>
      <c r="L16517" s="820"/>
      <c r="M16517" s="820"/>
      <c r="N16517" s="820"/>
      <c r="O16517" s="820"/>
      <c r="P16517" s="820"/>
      <c r="Q16517" s="820"/>
      <c r="R16517" s="820"/>
      <c r="S16517" s="820"/>
      <c r="T16517" s="820"/>
      <c r="U16517" s="820"/>
      <c r="V16517" s="820"/>
      <c r="W16517" s="820"/>
      <c r="X16517" s="820"/>
      <c r="Y16517" s="820"/>
      <c r="Z16517" s="820"/>
    </row>
    <row r="16518" spans="7:26">
      <c r="G16518" s="826"/>
      <c r="H16518" s="820"/>
      <c r="J16518" s="820"/>
      <c r="K16518" s="820"/>
      <c r="L16518" s="820"/>
      <c r="M16518" s="820"/>
      <c r="N16518" s="820"/>
      <c r="O16518" s="820"/>
      <c r="P16518" s="820"/>
      <c r="Q16518" s="820"/>
      <c r="R16518" s="820"/>
      <c r="S16518" s="820"/>
      <c r="T16518" s="820"/>
      <c r="U16518" s="820"/>
      <c r="V16518" s="820"/>
      <c r="W16518" s="820"/>
      <c r="X16518" s="820"/>
      <c r="Y16518" s="820"/>
      <c r="Z16518" s="820"/>
    </row>
    <row r="16519" spans="7:26">
      <c r="G16519" s="826"/>
      <c r="H16519" s="820"/>
      <c r="J16519" s="820"/>
      <c r="K16519" s="820"/>
      <c r="L16519" s="820"/>
      <c r="M16519" s="820"/>
      <c r="N16519" s="820"/>
      <c r="O16519" s="820"/>
      <c r="P16519" s="820"/>
      <c r="Q16519" s="820"/>
      <c r="R16519" s="820"/>
      <c r="S16519" s="820"/>
      <c r="T16519" s="820"/>
      <c r="U16519" s="820"/>
      <c r="V16519" s="820"/>
      <c r="W16519" s="820"/>
      <c r="X16519" s="820"/>
      <c r="Y16519" s="820"/>
      <c r="Z16519" s="820"/>
    </row>
    <row r="16520" spans="7:26">
      <c r="G16520" s="826"/>
      <c r="H16520" s="820"/>
      <c r="J16520" s="820"/>
      <c r="K16520" s="820"/>
      <c r="L16520" s="820"/>
      <c r="M16520" s="820"/>
      <c r="N16520" s="820"/>
      <c r="O16520" s="820"/>
      <c r="P16520" s="820"/>
      <c r="Q16520" s="820"/>
      <c r="R16520" s="820"/>
      <c r="S16520" s="820"/>
      <c r="T16520" s="820"/>
      <c r="U16520" s="820"/>
      <c r="V16520" s="820"/>
      <c r="W16520" s="820"/>
      <c r="X16520" s="820"/>
      <c r="Y16520" s="820"/>
      <c r="Z16520" s="820"/>
    </row>
    <row r="16521" spans="7:26">
      <c r="G16521" s="826"/>
      <c r="H16521" s="820"/>
      <c r="J16521" s="820"/>
      <c r="K16521" s="820"/>
      <c r="L16521" s="820"/>
      <c r="M16521" s="820"/>
      <c r="N16521" s="820"/>
      <c r="O16521" s="820"/>
      <c r="P16521" s="820"/>
      <c r="Q16521" s="820"/>
      <c r="R16521" s="820"/>
      <c r="S16521" s="820"/>
      <c r="T16521" s="820"/>
      <c r="U16521" s="820"/>
      <c r="V16521" s="820"/>
      <c r="W16521" s="820"/>
      <c r="X16521" s="820"/>
      <c r="Y16521" s="820"/>
      <c r="Z16521" s="820"/>
    </row>
    <row r="16522" spans="7:26">
      <c r="G16522" s="826"/>
      <c r="H16522" s="820"/>
      <c r="J16522" s="820"/>
      <c r="K16522" s="820"/>
      <c r="L16522" s="820"/>
      <c r="M16522" s="820"/>
      <c r="N16522" s="820"/>
      <c r="O16522" s="820"/>
      <c r="P16522" s="820"/>
      <c r="Q16522" s="820"/>
      <c r="R16522" s="820"/>
      <c r="S16522" s="820"/>
      <c r="T16522" s="820"/>
      <c r="U16522" s="820"/>
      <c r="V16522" s="820"/>
      <c r="W16522" s="820"/>
      <c r="X16522" s="820"/>
      <c r="Y16522" s="820"/>
      <c r="Z16522" s="820"/>
    </row>
    <row r="16523" spans="7:26">
      <c r="G16523" s="826"/>
      <c r="H16523" s="820"/>
      <c r="J16523" s="820"/>
      <c r="K16523" s="820"/>
      <c r="L16523" s="820"/>
      <c r="M16523" s="820"/>
      <c r="N16523" s="820"/>
      <c r="O16523" s="820"/>
      <c r="P16523" s="820"/>
      <c r="Q16523" s="820"/>
      <c r="R16523" s="820"/>
      <c r="S16523" s="820"/>
      <c r="T16523" s="820"/>
      <c r="U16523" s="820"/>
      <c r="V16523" s="820"/>
      <c r="W16523" s="820"/>
      <c r="X16523" s="820"/>
      <c r="Y16523" s="820"/>
      <c r="Z16523" s="820"/>
    </row>
    <row r="16524" spans="7:26">
      <c r="G16524" s="826"/>
      <c r="H16524" s="820"/>
      <c r="J16524" s="820"/>
      <c r="K16524" s="820"/>
      <c r="L16524" s="820"/>
      <c r="M16524" s="820"/>
      <c r="N16524" s="820"/>
      <c r="O16524" s="820"/>
      <c r="P16524" s="820"/>
      <c r="Q16524" s="820"/>
      <c r="R16524" s="820"/>
      <c r="S16524" s="820"/>
      <c r="T16524" s="820"/>
      <c r="U16524" s="820"/>
      <c r="V16524" s="820"/>
      <c r="W16524" s="820"/>
      <c r="X16524" s="820"/>
      <c r="Y16524" s="820"/>
      <c r="Z16524" s="820"/>
    </row>
    <row r="16525" spans="7:26">
      <c r="G16525" s="826"/>
      <c r="H16525" s="820"/>
      <c r="J16525" s="820"/>
      <c r="K16525" s="820"/>
      <c r="L16525" s="820"/>
      <c r="M16525" s="820"/>
      <c r="N16525" s="820"/>
      <c r="O16525" s="820"/>
      <c r="P16525" s="820"/>
      <c r="Q16525" s="820"/>
      <c r="R16525" s="820"/>
      <c r="S16525" s="820"/>
      <c r="T16525" s="820"/>
      <c r="U16525" s="820"/>
      <c r="V16525" s="820"/>
      <c r="W16525" s="820"/>
      <c r="X16525" s="820"/>
      <c r="Y16525" s="820"/>
      <c r="Z16525" s="820"/>
    </row>
    <row r="16526" spans="7:26">
      <c r="G16526" s="826"/>
      <c r="H16526" s="820"/>
      <c r="J16526" s="820"/>
      <c r="K16526" s="820"/>
      <c r="L16526" s="820"/>
      <c r="M16526" s="820"/>
      <c r="N16526" s="820"/>
      <c r="O16526" s="820"/>
      <c r="P16526" s="820"/>
      <c r="Q16526" s="820"/>
      <c r="R16526" s="820"/>
      <c r="S16526" s="820"/>
      <c r="T16526" s="820"/>
      <c r="U16526" s="820"/>
      <c r="V16526" s="820"/>
      <c r="W16526" s="820"/>
      <c r="X16526" s="820"/>
      <c r="Y16526" s="820"/>
      <c r="Z16526" s="820"/>
    </row>
    <row r="16527" spans="7:26">
      <c r="G16527" s="826"/>
      <c r="H16527" s="820"/>
      <c r="J16527" s="820"/>
      <c r="K16527" s="820"/>
      <c r="L16527" s="820"/>
      <c r="M16527" s="820"/>
      <c r="N16527" s="820"/>
      <c r="O16527" s="820"/>
      <c r="P16527" s="820"/>
      <c r="Q16527" s="820"/>
      <c r="R16527" s="820"/>
      <c r="S16527" s="820"/>
      <c r="T16527" s="820"/>
      <c r="U16527" s="820"/>
      <c r="V16527" s="820"/>
      <c r="W16527" s="820"/>
      <c r="X16527" s="820"/>
      <c r="Y16527" s="820"/>
      <c r="Z16527" s="820"/>
    </row>
    <row r="16528" spans="7:26">
      <c r="G16528" s="826"/>
      <c r="H16528" s="820"/>
      <c r="J16528" s="820"/>
      <c r="K16528" s="820"/>
      <c r="L16528" s="820"/>
      <c r="M16528" s="820"/>
      <c r="N16528" s="820"/>
      <c r="O16528" s="820"/>
      <c r="P16528" s="820"/>
      <c r="Q16528" s="820"/>
      <c r="R16528" s="820"/>
      <c r="S16528" s="820"/>
      <c r="T16528" s="820"/>
      <c r="U16528" s="820"/>
      <c r="V16528" s="820"/>
      <c r="W16528" s="820"/>
      <c r="X16528" s="820"/>
      <c r="Y16528" s="820"/>
      <c r="Z16528" s="820"/>
    </row>
    <row r="16529" spans="7:26">
      <c r="G16529" s="826"/>
      <c r="H16529" s="820"/>
      <c r="J16529" s="820"/>
      <c r="K16529" s="820"/>
      <c r="L16529" s="820"/>
      <c r="M16529" s="820"/>
      <c r="N16529" s="820"/>
      <c r="O16529" s="820"/>
      <c r="P16529" s="820"/>
      <c r="Q16529" s="820"/>
      <c r="R16529" s="820"/>
      <c r="S16529" s="820"/>
      <c r="T16529" s="820"/>
      <c r="U16529" s="820"/>
      <c r="V16529" s="820"/>
      <c r="W16529" s="820"/>
      <c r="X16529" s="820"/>
      <c r="Y16529" s="820"/>
      <c r="Z16529" s="820"/>
    </row>
    <row r="16530" spans="7:26">
      <c r="G16530" s="826"/>
      <c r="H16530" s="820"/>
      <c r="J16530" s="820"/>
      <c r="K16530" s="820"/>
      <c r="L16530" s="820"/>
      <c r="M16530" s="820"/>
      <c r="N16530" s="820"/>
      <c r="O16530" s="820"/>
      <c r="P16530" s="820"/>
      <c r="Q16530" s="820"/>
      <c r="R16530" s="820"/>
      <c r="S16530" s="820"/>
      <c r="T16530" s="820"/>
      <c r="U16530" s="820"/>
      <c r="V16530" s="820"/>
      <c r="W16530" s="820"/>
      <c r="X16530" s="820"/>
      <c r="Y16530" s="820"/>
      <c r="Z16530" s="820"/>
    </row>
    <row r="16531" spans="7:26">
      <c r="G16531" s="826"/>
      <c r="H16531" s="820"/>
      <c r="J16531" s="820"/>
      <c r="K16531" s="820"/>
      <c r="L16531" s="820"/>
      <c r="M16531" s="820"/>
      <c r="N16531" s="820"/>
      <c r="O16531" s="820"/>
      <c r="P16531" s="820"/>
      <c r="Q16531" s="820"/>
      <c r="R16531" s="820"/>
      <c r="S16531" s="820"/>
      <c r="T16531" s="820"/>
      <c r="U16531" s="820"/>
      <c r="V16531" s="820"/>
      <c r="W16531" s="820"/>
      <c r="X16531" s="820"/>
      <c r="Y16531" s="820"/>
      <c r="Z16531" s="820"/>
    </row>
    <row r="16532" spans="7:26">
      <c r="G16532" s="826"/>
      <c r="H16532" s="820"/>
      <c r="J16532" s="820"/>
      <c r="K16532" s="820"/>
      <c r="L16532" s="820"/>
      <c r="M16532" s="820"/>
      <c r="N16532" s="820"/>
      <c r="O16532" s="820"/>
      <c r="P16532" s="820"/>
      <c r="Q16532" s="820"/>
      <c r="R16532" s="820"/>
      <c r="S16532" s="820"/>
      <c r="T16532" s="820"/>
      <c r="U16532" s="820"/>
      <c r="V16532" s="820"/>
      <c r="W16532" s="820"/>
      <c r="X16532" s="820"/>
      <c r="Y16532" s="820"/>
      <c r="Z16532" s="820"/>
    </row>
    <row r="16533" spans="7:26">
      <c r="G16533" s="826"/>
      <c r="H16533" s="820"/>
      <c r="J16533" s="820"/>
      <c r="K16533" s="820"/>
      <c r="L16533" s="820"/>
      <c r="M16533" s="820"/>
      <c r="N16533" s="820"/>
      <c r="O16533" s="820"/>
      <c r="P16533" s="820"/>
      <c r="Q16533" s="820"/>
      <c r="R16533" s="820"/>
      <c r="S16533" s="820"/>
      <c r="T16533" s="820"/>
      <c r="U16533" s="820"/>
      <c r="V16533" s="820"/>
      <c r="W16533" s="820"/>
      <c r="X16533" s="820"/>
      <c r="Y16533" s="820"/>
      <c r="Z16533" s="820"/>
    </row>
    <row r="16534" spans="7:26">
      <c r="G16534" s="826"/>
      <c r="H16534" s="820"/>
      <c r="J16534" s="820"/>
      <c r="K16534" s="820"/>
      <c r="L16534" s="820"/>
      <c r="M16534" s="820"/>
      <c r="N16534" s="820"/>
      <c r="O16534" s="820"/>
      <c r="P16534" s="820"/>
      <c r="Q16534" s="820"/>
      <c r="R16534" s="820"/>
      <c r="S16534" s="820"/>
      <c r="T16534" s="820"/>
      <c r="U16534" s="820"/>
      <c r="V16534" s="820"/>
      <c r="W16534" s="820"/>
      <c r="X16534" s="820"/>
      <c r="Y16534" s="820"/>
      <c r="Z16534" s="820"/>
    </row>
    <row r="16535" spans="7:26">
      <c r="G16535" s="826"/>
      <c r="H16535" s="820"/>
      <c r="J16535" s="820"/>
      <c r="K16535" s="820"/>
      <c r="L16535" s="820"/>
      <c r="M16535" s="820"/>
      <c r="N16535" s="820"/>
      <c r="O16535" s="820"/>
      <c r="P16535" s="820"/>
      <c r="Q16535" s="820"/>
      <c r="R16535" s="820"/>
      <c r="S16535" s="820"/>
      <c r="T16535" s="820"/>
      <c r="U16535" s="820"/>
      <c r="V16535" s="820"/>
      <c r="W16535" s="820"/>
      <c r="X16535" s="820"/>
      <c r="Y16535" s="820"/>
      <c r="Z16535" s="820"/>
    </row>
    <row r="16536" spans="7:26">
      <c r="G16536" s="826"/>
      <c r="H16536" s="820"/>
      <c r="J16536" s="820"/>
      <c r="K16536" s="820"/>
      <c r="L16536" s="820"/>
      <c r="M16536" s="820"/>
      <c r="N16536" s="820"/>
      <c r="O16536" s="820"/>
      <c r="P16536" s="820"/>
      <c r="Q16536" s="820"/>
      <c r="R16536" s="820"/>
      <c r="S16536" s="820"/>
      <c r="T16536" s="820"/>
      <c r="U16536" s="820"/>
      <c r="V16536" s="820"/>
      <c r="W16536" s="820"/>
      <c r="X16536" s="820"/>
      <c r="Y16536" s="820"/>
      <c r="Z16536" s="820"/>
    </row>
    <row r="16537" spans="7:26">
      <c r="G16537" s="826"/>
      <c r="H16537" s="820"/>
      <c r="J16537" s="820"/>
      <c r="K16537" s="820"/>
      <c r="L16537" s="820"/>
      <c r="M16537" s="820"/>
      <c r="N16537" s="820"/>
      <c r="O16537" s="820"/>
      <c r="P16537" s="820"/>
      <c r="Q16537" s="820"/>
      <c r="R16537" s="820"/>
      <c r="S16537" s="820"/>
      <c r="T16537" s="820"/>
      <c r="U16537" s="820"/>
      <c r="V16537" s="820"/>
      <c r="W16537" s="820"/>
      <c r="X16537" s="820"/>
      <c r="Y16537" s="820"/>
      <c r="Z16537" s="820"/>
    </row>
    <row r="16538" spans="7:26">
      <c r="G16538" s="826"/>
      <c r="H16538" s="820"/>
      <c r="J16538" s="820"/>
      <c r="K16538" s="820"/>
      <c r="L16538" s="820"/>
      <c r="M16538" s="820"/>
      <c r="N16538" s="820"/>
      <c r="O16538" s="820"/>
      <c r="P16538" s="820"/>
      <c r="Q16538" s="820"/>
      <c r="R16538" s="820"/>
      <c r="S16538" s="820"/>
      <c r="T16538" s="820"/>
      <c r="U16538" s="820"/>
      <c r="V16538" s="820"/>
      <c r="W16538" s="820"/>
      <c r="X16538" s="820"/>
      <c r="Y16538" s="820"/>
      <c r="Z16538" s="820"/>
    </row>
    <row r="16539" spans="7:26">
      <c r="G16539" s="826"/>
      <c r="H16539" s="820"/>
      <c r="J16539" s="820"/>
      <c r="K16539" s="820"/>
      <c r="L16539" s="820"/>
      <c r="M16539" s="820"/>
      <c r="N16539" s="820"/>
      <c r="O16539" s="820"/>
      <c r="P16539" s="820"/>
      <c r="Q16539" s="820"/>
      <c r="R16539" s="820"/>
      <c r="S16539" s="820"/>
      <c r="T16539" s="820"/>
      <c r="U16539" s="820"/>
      <c r="V16539" s="820"/>
      <c r="W16539" s="820"/>
      <c r="X16539" s="820"/>
      <c r="Y16539" s="820"/>
      <c r="Z16539" s="820"/>
    </row>
    <row r="16540" spans="7:26">
      <c r="G16540" s="826"/>
      <c r="H16540" s="820"/>
      <c r="J16540" s="820"/>
      <c r="K16540" s="820"/>
      <c r="L16540" s="820"/>
      <c r="M16540" s="820"/>
      <c r="N16540" s="820"/>
      <c r="O16540" s="820"/>
      <c r="P16540" s="820"/>
      <c r="Q16540" s="820"/>
      <c r="R16540" s="820"/>
      <c r="S16540" s="820"/>
      <c r="T16540" s="820"/>
      <c r="U16540" s="820"/>
      <c r="V16540" s="820"/>
      <c r="W16540" s="820"/>
      <c r="X16540" s="820"/>
      <c r="Y16540" s="820"/>
      <c r="Z16540" s="820"/>
    </row>
    <row r="16541" spans="7:26">
      <c r="G16541" s="826"/>
      <c r="H16541" s="820"/>
      <c r="J16541" s="820"/>
      <c r="K16541" s="820"/>
      <c r="L16541" s="820"/>
      <c r="M16541" s="820"/>
      <c r="N16541" s="820"/>
      <c r="O16541" s="820"/>
      <c r="P16541" s="820"/>
      <c r="Q16541" s="820"/>
      <c r="R16541" s="820"/>
      <c r="S16541" s="820"/>
      <c r="T16541" s="820"/>
      <c r="U16541" s="820"/>
      <c r="V16541" s="820"/>
      <c r="W16541" s="820"/>
      <c r="X16541" s="820"/>
      <c r="Y16541" s="820"/>
      <c r="Z16541" s="820"/>
    </row>
    <row r="16542" spans="7:26">
      <c r="G16542" s="826"/>
      <c r="H16542" s="820"/>
      <c r="J16542" s="820"/>
      <c r="K16542" s="820"/>
      <c r="L16542" s="820"/>
      <c r="M16542" s="820"/>
      <c r="N16542" s="820"/>
      <c r="O16542" s="820"/>
      <c r="P16542" s="820"/>
      <c r="Q16542" s="820"/>
      <c r="R16542" s="820"/>
      <c r="S16542" s="820"/>
      <c r="T16542" s="820"/>
      <c r="U16542" s="820"/>
      <c r="V16542" s="820"/>
      <c r="W16542" s="820"/>
      <c r="X16542" s="820"/>
      <c r="Y16542" s="820"/>
      <c r="Z16542" s="820"/>
    </row>
    <row r="16543" spans="7:26">
      <c r="G16543" s="826"/>
      <c r="H16543" s="820"/>
      <c r="J16543" s="820"/>
      <c r="K16543" s="820"/>
      <c r="L16543" s="820"/>
      <c r="M16543" s="820"/>
      <c r="N16543" s="820"/>
      <c r="O16543" s="820"/>
      <c r="P16543" s="820"/>
      <c r="Q16543" s="820"/>
      <c r="R16543" s="820"/>
      <c r="S16543" s="820"/>
      <c r="T16543" s="820"/>
      <c r="U16543" s="820"/>
      <c r="V16543" s="820"/>
      <c r="W16543" s="820"/>
      <c r="X16543" s="820"/>
      <c r="Y16543" s="820"/>
      <c r="Z16543" s="820"/>
    </row>
    <row r="16544" spans="7:26">
      <c r="G16544" s="826"/>
      <c r="H16544" s="820"/>
      <c r="J16544" s="820"/>
      <c r="K16544" s="820"/>
      <c r="L16544" s="820"/>
      <c r="M16544" s="820"/>
      <c r="N16544" s="820"/>
      <c r="O16544" s="820"/>
      <c r="P16544" s="820"/>
      <c r="Q16544" s="820"/>
      <c r="R16544" s="820"/>
      <c r="S16544" s="820"/>
      <c r="T16544" s="820"/>
      <c r="U16544" s="820"/>
      <c r="V16544" s="820"/>
      <c r="W16544" s="820"/>
      <c r="X16544" s="820"/>
      <c r="Y16544" s="820"/>
      <c r="Z16544" s="820"/>
    </row>
    <row r="16545" spans="7:26">
      <c r="G16545" s="826"/>
      <c r="H16545" s="820"/>
      <c r="J16545" s="820"/>
      <c r="K16545" s="820"/>
      <c r="L16545" s="820"/>
      <c r="M16545" s="820"/>
      <c r="N16545" s="820"/>
      <c r="O16545" s="820"/>
      <c r="P16545" s="820"/>
      <c r="Q16545" s="820"/>
      <c r="R16545" s="820"/>
      <c r="S16545" s="820"/>
      <c r="T16545" s="820"/>
      <c r="U16545" s="820"/>
      <c r="V16545" s="820"/>
      <c r="W16545" s="820"/>
      <c r="X16545" s="820"/>
      <c r="Y16545" s="820"/>
      <c r="Z16545" s="820"/>
    </row>
    <row r="16546" spans="7:26">
      <c r="G16546" s="826"/>
      <c r="H16546" s="820"/>
      <c r="J16546" s="820"/>
      <c r="K16546" s="820"/>
      <c r="L16546" s="820"/>
      <c r="M16546" s="820"/>
      <c r="N16546" s="820"/>
      <c r="O16546" s="820"/>
      <c r="P16546" s="820"/>
      <c r="Q16546" s="820"/>
      <c r="R16546" s="820"/>
      <c r="S16546" s="820"/>
      <c r="T16546" s="820"/>
      <c r="U16546" s="820"/>
      <c r="V16546" s="820"/>
      <c r="W16546" s="820"/>
      <c r="X16546" s="820"/>
      <c r="Y16546" s="820"/>
      <c r="Z16546" s="820"/>
    </row>
    <row r="16547" spans="7:26">
      <c r="G16547" s="826"/>
      <c r="H16547" s="820"/>
      <c r="J16547" s="820"/>
      <c r="K16547" s="820"/>
      <c r="L16547" s="820"/>
      <c r="M16547" s="820"/>
      <c r="N16547" s="820"/>
      <c r="O16547" s="820"/>
      <c r="P16547" s="820"/>
      <c r="Q16547" s="820"/>
      <c r="R16547" s="820"/>
      <c r="S16547" s="820"/>
      <c r="T16547" s="820"/>
      <c r="U16547" s="820"/>
      <c r="V16547" s="820"/>
      <c r="W16547" s="820"/>
      <c r="X16547" s="820"/>
      <c r="Y16547" s="820"/>
      <c r="Z16547" s="820"/>
    </row>
    <row r="16548" spans="7:26">
      <c r="G16548" s="826"/>
      <c r="H16548" s="820"/>
      <c r="J16548" s="820"/>
      <c r="K16548" s="820"/>
      <c r="L16548" s="820"/>
      <c r="M16548" s="820"/>
      <c r="N16548" s="820"/>
      <c r="O16548" s="820"/>
      <c r="P16548" s="820"/>
      <c r="Q16548" s="820"/>
      <c r="R16548" s="820"/>
      <c r="S16548" s="820"/>
      <c r="T16548" s="820"/>
      <c r="U16548" s="820"/>
      <c r="V16548" s="820"/>
      <c r="W16548" s="820"/>
      <c r="X16548" s="820"/>
      <c r="Y16548" s="820"/>
      <c r="Z16548" s="820"/>
    </row>
    <row r="16549" spans="7:26">
      <c r="G16549" s="826"/>
      <c r="H16549" s="820"/>
      <c r="J16549" s="820"/>
      <c r="K16549" s="820"/>
      <c r="L16549" s="820"/>
      <c r="M16549" s="820"/>
      <c r="N16549" s="820"/>
      <c r="O16549" s="820"/>
      <c r="P16549" s="820"/>
      <c r="Q16549" s="820"/>
      <c r="R16549" s="820"/>
      <c r="S16549" s="820"/>
      <c r="T16549" s="820"/>
      <c r="U16549" s="820"/>
      <c r="V16549" s="820"/>
      <c r="W16549" s="820"/>
      <c r="X16549" s="820"/>
      <c r="Y16549" s="820"/>
      <c r="Z16549" s="820"/>
    </row>
    <row r="16550" spans="7:26">
      <c r="G16550" s="826"/>
      <c r="H16550" s="820"/>
      <c r="J16550" s="820"/>
      <c r="K16550" s="820"/>
      <c r="L16550" s="820"/>
      <c r="M16550" s="820"/>
      <c r="N16550" s="820"/>
      <c r="O16550" s="820"/>
      <c r="P16550" s="820"/>
      <c r="Q16550" s="820"/>
      <c r="R16550" s="820"/>
      <c r="S16550" s="820"/>
      <c r="T16550" s="820"/>
      <c r="U16550" s="820"/>
      <c r="V16550" s="820"/>
      <c r="W16550" s="820"/>
      <c r="X16550" s="820"/>
      <c r="Y16550" s="820"/>
      <c r="Z16550" s="820"/>
    </row>
    <row r="16551" spans="7:26">
      <c r="G16551" s="826"/>
      <c r="H16551" s="820"/>
      <c r="J16551" s="820"/>
      <c r="K16551" s="820"/>
      <c r="L16551" s="820"/>
      <c r="M16551" s="820"/>
      <c r="N16551" s="820"/>
      <c r="O16551" s="820"/>
      <c r="P16551" s="820"/>
      <c r="Q16551" s="820"/>
      <c r="R16551" s="820"/>
      <c r="S16551" s="820"/>
      <c r="T16551" s="820"/>
      <c r="U16551" s="820"/>
      <c r="V16551" s="820"/>
      <c r="W16551" s="820"/>
      <c r="X16551" s="820"/>
      <c r="Y16551" s="820"/>
      <c r="Z16551" s="820"/>
    </row>
    <row r="16552" spans="7:26">
      <c r="G16552" s="826"/>
      <c r="H16552" s="820"/>
      <c r="J16552" s="820"/>
      <c r="K16552" s="820"/>
      <c r="L16552" s="820"/>
      <c r="M16552" s="820"/>
      <c r="N16552" s="820"/>
      <c r="O16552" s="820"/>
      <c r="P16552" s="820"/>
      <c r="Q16552" s="820"/>
      <c r="R16552" s="820"/>
      <c r="S16552" s="820"/>
      <c r="T16552" s="820"/>
      <c r="U16552" s="820"/>
      <c r="V16552" s="820"/>
      <c r="W16552" s="820"/>
      <c r="X16552" s="820"/>
      <c r="Y16552" s="820"/>
      <c r="Z16552" s="820"/>
    </row>
    <row r="16553" spans="7:26">
      <c r="G16553" s="826"/>
      <c r="H16553" s="820"/>
      <c r="J16553" s="820"/>
      <c r="K16553" s="820"/>
      <c r="L16553" s="820"/>
      <c r="M16553" s="820"/>
      <c r="N16553" s="820"/>
      <c r="O16553" s="820"/>
      <c r="P16553" s="820"/>
      <c r="Q16553" s="820"/>
      <c r="R16553" s="820"/>
      <c r="S16553" s="820"/>
      <c r="T16553" s="820"/>
      <c r="U16553" s="820"/>
      <c r="V16553" s="820"/>
      <c r="W16553" s="820"/>
      <c r="X16553" s="820"/>
      <c r="Y16553" s="820"/>
      <c r="Z16553" s="820"/>
    </row>
    <row r="16554" spans="7:26">
      <c r="G16554" s="826"/>
      <c r="H16554" s="820"/>
      <c r="J16554" s="820"/>
      <c r="K16554" s="820"/>
      <c r="L16554" s="820"/>
      <c r="M16554" s="820"/>
      <c r="N16554" s="820"/>
      <c r="O16554" s="820"/>
      <c r="P16554" s="820"/>
      <c r="Q16554" s="820"/>
      <c r="R16554" s="820"/>
      <c r="S16554" s="820"/>
      <c r="T16554" s="820"/>
      <c r="U16554" s="820"/>
      <c r="V16554" s="820"/>
      <c r="W16554" s="820"/>
      <c r="X16554" s="820"/>
      <c r="Y16554" s="820"/>
      <c r="Z16554" s="820"/>
    </row>
    <row r="16555" spans="7:26">
      <c r="G16555" s="826"/>
      <c r="H16555" s="820"/>
      <c r="J16555" s="820"/>
      <c r="K16555" s="820"/>
      <c r="L16555" s="820"/>
      <c r="M16555" s="820"/>
      <c r="N16555" s="820"/>
      <c r="O16555" s="820"/>
      <c r="P16555" s="820"/>
      <c r="Q16555" s="820"/>
      <c r="R16555" s="820"/>
      <c r="S16555" s="820"/>
      <c r="T16555" s="820"/>
      <c r="U16555" s="820"/>
      <c r="V16555" s="820"/>
      <c r="W16555" s="820"/>
      <c r="X16555" s="820"/>
      <c r="Y16555" s="820"/>
      <c r="Z16555" s="820"/>
    </row>
    <row r="16556" spans="7:26">
      <c r="G16556" s="826"/>
      <c r="H16556" s="820"/>
      <c r="J16556" s="820"/>
      <c r="K16556" s="820"/>
      <c r="L16556" s="820"/>
      <c r="M16556" s="820"/>
      <c r="N16556" s="820"/>
      <c r="O16556" s="820"/>
      <c r="P16556" s="820"/>
      <c r="Q16556" s="820"/>
      <c r="R16556" s="820"/>
      <c r="S16556" s="820"/>
      <c r="T16556" s="820"/>
      <c r="U16556" s="820"/>
      <c r="V16556" s="820"/>
      <c r="W16556" s="820"/>
      <c r="X16556" s="820"/>
      <c r="Y16556" s="820"/>
      <c r="Z16556" s="820"/>
    </row>
    <row r="16557" spans="7:26">
      <c r="G16557" s="826"/>
      <c r="H16557" s="820"/>
      <c r="J16557" s="820"/>
      <c r="K16557" s="820"/>
      <c r="L16557" s="820"/>
      <c r="M16557" s="820"/>
      <c r="N16557" s="820"/>
      <c r="O16557" s="820"/>
      <c r="P16557" s="820"/>
      <c r="Q16557" s="820"/>
      <c r="R16557" s="820"/>
      <c r="S16557" s="820"/>
      <c r="T16557" s="820"/>
      <c r="U16557" s="820"/>
      <c r="V16557" s="820"/>
      <c r="W16557" s="820"/>
      <c r="X16557" s="820"/>
      <c r="Y16557" s="820"/>
      <c r="Z16557" s="820"/>
    </row>
    <row r="16558" spans="7:26">
      <c r="G16558" s="826"/>
      <c r="H16558" s="820"/>
      <c r="J16558" s="820"/>
      <c r="K16558" s="820"/>
      <c r="L16558" s="820"/>
      <c r="M16558" s="820"/>
      <c r="N16558" s="820"/>
      <c r="O16558" s="820"/>
      <c r="P16558" s="820"/>
      <c r="Q16558" s="820"/>
      <c r="R16558" s="820"/>
      <c r="S16558" s="820"/>
      <c r="T16558" s="820"/>
      <c r="U16558" s="820"/>
      <c r="V16558" s="820"/>
      <c r="W16558" s="820"/>
      <c r="X16558" s="820"/>
      <c r="Y16558" s="820"/>
      <c r="Z16558" s="820"/>
    </row>
    <row r="16559" spans="7:26">
      <c r="G16559" s="826"/>
      <c r="H16559" s="820"/>
      <c r="J16559" s="820"/>
      <c r="K16559" s="820"/>
      <c r="L16559" s="820"/>
      <c r="M16559" s="820"/>
      <c r="N16559" s="820"/>
      <c r="O16559" s="820"/>
      <c r="P16559" s="820"/>
      <c r="Q16559" s="820"/>
      <c r="R16559" s="820"/>
      <c r="S16559" s="820"/>
      <c r="T16559" s="820"/>
      <c r="U16559" s="820"/>
      <c r="V16559" s="820"/>
      <c r="W16559" s="820"/>
      <c r="X16559" s="820"/>
      <c r="Y16559" s="820"/>
      <c r="Z16559" s="820"/>
    </row>
    <row r="16560" spans="7:26">
      <c r="G16560" s="826"/>
      <c r="H16560" s="820"/>
      <c r="J16560" s="820"/>
      <c r="K16560" s="820"/>
      <c r="L16560" s="820"/>
      <c r="M16560" s="820"/>
      <c r="N16560" s="820"/>
      <c r="O16560" s="820"/>
      <c r="P16560" s="820"/>
      <c r="Q16560" s="820"/>
      <c r="R16560" s="820"/>
      <c r="S16560" s="820"/>
      <c r="T16560" s="820"/>
      <c r="U16560" s="820"/>
      <c r="V16560" s="820"/>
      <c r="W16560" s="820"/>
      <c r="X16560" s="820"/>
      <c r="Y16560" s="820"/>
      <c r="Z16560" s="820"/>
    </row>
    <row r="16561" spans="7:26">
      <c r="G16561" s="826"/>
      <c r="H16561" s="820"/>
      <c r="J16561" s="820"/>
      <c r="K16561" s="820"/>
      <c r="L16561" s="820"/>
      <c r="M16561" s="820"/>
      <c r="N16561" s="820"/>
      <c r="O16561" s="820"/>
      <c r="P16561" s="820"/>
      <c r="Q16561" s="820"/>
      <c r="R16561" s="820"/>
      <c r="S16561" s="820"/>
      <c r="T16561" s="820"/>
      <c r="U16561" s="820"/>
      <c r="V16561" s="820"/>
      <c r="W16561" s="820"/>
      <c r="X16561" s="820"/>
      <c r="Y16561" s="820"/>
      <c r="Z16561" s="820"/>
    </row>
    <row r="16562" spans="7:26">
      <c r="G16562" s="826"/>
      <c r="H16562" s="820"/>
      <c r="J16562" s="820"/>
      <c r="K16562" s="820"/>
      <c r="L16562" s="820"/>
      <c r="M16562" s="820"/>
      <c r="N16562" s="820"/>
      <c r="O16562" s="820"/>
      <c r="P16562" s="820"/>
      <c r="Q16562" s="820"/>
      <c r="R16562" s="820"/>
      <c r="S16562" s="820"/>
      <c r="T16562" s="820"/>
      <c r="U16562" s="820"/>
      <c r="V16562" s="820"/>
      <c r="W16562" s="820"/>
      <c r="X16562" s="820"/>
      <c r="Y16562" s="820"/>
      <c r="Z16562" s="820"/>
    </row>
    <row r="16563" spans="7:26">
      <c r="G16563" s="826"/>
      <c r="H16563" s="820"/>
      <c r="J16563" s="820"/>
      <c r="K16563" s="820"/>
      <c r="L16563" s="820"/>
      <c r="M16563" s="820"/>
      <c r="N16563" s="820"/>
      <c r="O16563" s="820"/>
      <c r="P16563" s="820"/>
      <c r="Q16563" s="820"/>
      <c r="R16563" s="820"/>
      <c r="S16563" s="820"/>
      <c r="T16563" s="820"/>
      <c r="U16563" s="820"/>
      <c r="V16563" s="820"/>
      <c r="W16563" s="820"/>
      <c r="X16563" s="820"/>
      <c r="Y16563" s="820"/>
      <c r="Z16563" s="820"/>
    </row>
    <row r="16564" spans="7:26">
      <c r="G16564" s="826"/>
      <c r="H16564" s="820"/>
      <c r="J16564" s="820"/>
      <c r="K16564" s="820"/>
      <c r="L16564" s="820"/>
      <c r="M16564" s="820"/>
      <c r="N16564" s="820"/>
      <c r="O16564" s="820"/>
      <c r="P16564" s="820"/>
      <c r="Q16564" s="820"/>
      <c r="R16564" s="820"/>
      <c r="S16564" s="820"/>
      <c r="T16564" s="820"/>
      <c r="U16564" s="820"/>
      <c r="V16564" s="820"/>
      <c r="W16564" s="820"/>
      <c r="X16564" s="820"/>
      <c r="Y16564" s="820"/>
      <c r="Z16564" s="820"/>
    </row>
    <row r="16565" spans="7:26">
      <c r="G16565" s="826"/>
      <c r="H16565" s="820"/>
      <c r="J16565" s="820"/>
      <c r="K16565" s="820"/>
      <c r="L16565" s="820"/>
      <c r="M16565" s="820"/>
      <c r="N16565" s="820"/>
      <c r="O16565" s="820"/>
      <c r="P16565" s="820"/>
      <c r="Q16565" s="820"/>
      <c r="R16565" s="820"/>
      <c r="S16565" s="820"/>
      <c r="T16565" s="820"/>
      <c r="U16565" s="820"/>
      <c r="V16565" s="820"/>
      <c r="W16565" s="820"/>
      <c r="X16565" s="820"/>
      <c r="Y16565" s="820"/>
      <c r="Z16565" s="820"/>
    </row>
    <row r="16566" spans="7:26">
      <c r="G16566" s="826"/>
      <c r="H16566" s="820"/>
      <c r="J16566" s="820"/>
      <c r="K16566" s="820"/>
      <c r="L16566" s="820"/>
      <c r="M16566" s="820"/>
      <c r="N16566" s="820"/>
      <c r="O16566" s="820"/>
      <c r="P16566" s="820"/>
      <c r="Q16566" s="820"/>
      <c r="R16566" s="820"/>
      <c r="S16566" s="820"/>
      <c r="T16566" s="820"/>
      <c r="U16566" s="820"/>
      <c r="V16566" s="820"/>
      <c r="W16566" s="820"/>
      <c r="X16566" s="820"/>
      <c r="Y16566" s="820"/>
      <c r="Z16566" s="820"/>
    </row>
    <row r="16567" spans="7:26">
      <c r="G16567" s="826"/>
      <c r="H16567" s="820"/>
      <c r="J16567" s="820"/>
      <c r="K16567" s="820"/>
      <c r="L16567" s="820"/>
      <c r="M16567" s="820"/>
      <c r="N16567" s="820"/>
      <c r="O16567" s="820"/>
      <c r="P16567" s="820"/>
      <c r="Q16567" s="820"/>
      <c r="R16567" s="820"/>
      <c r="S16567" s="820"/>
      <c r="T16567" s="820"/>
      <c r="U16567" s="820"/>
      <c r="V16567" s="820"/>
      <c r="W16567" s="820"/>
      <c r="X16567" s="820"/>
      <c r="Y16567" s="820"/>
      <c r="Z16567" s="820"/>
    </row>
    <row r="16568" spans="7:26">
      <c r="G16568" s="826"/>
      <c r="H16568" s="820"/>
      <c r="J16568" s="820"/>
      <c r="K16568" s="820"/>
      <c r="L16568" s="820"/>
      <c r="M16568" s="820"/>
      <c r="N16568" s="820"/>
      <c r="O16568" s="820"/>
      <c r="P16568" s="820"/>
      <c r="Q16568" s="820"/>
      <c r="R16568" s="820"/>
      <c r="S16568" s="820"/>
      <c r="T16568" s="820"/>
      <c r="U16568" s="820"/>
      <c r="V16568" s="820"/>
      <c r="W16568" s="820"/>
      <c r="X16568" s="820"/>
      <c r="Y16568" s="820"/>
      <c r="Z16568" s="820"/>
    </row>
    <row r="16569" spans="7:26">
      <c r="G16569" s="826"/>
      <c r="H16569" s="820"/>
      <c r="J16569" s="820"/>
      <c r="K16569" s="820"/>
      <c r="L16569" s="820"/>
      <c r="M16569" s="820"/>
      <c r="N16569" s="820"/>
      <c r="O16569" s="820"/>
      <c r="P16569" s="820"/>
      <c r="Q16569" s="820"/>
      <c r="R16569" s="820"/>
      <c r="S16569" s="820"/>
      <c r="T16569" s="820"/>
      <c r="U16569" s="820"/>
      <c r="V16569" s="820"/>
      <c r="W16569" s="820"/>
      <c r="X16569" s="820"/>
      <c r="Y16569" s="820"/>
      <c r="Z16569" s="820"/>
    </row>
    <row r="16570" spans="7:26">
      <c r="G16570" s="826"/>
      <c r="H16570" s="820"/>
      <c r="J16570" s="820"/>
      <c r="K16570" s="820"/>
      <c r="L16570" s="820"/>
      <c r="M16570" s="820"/>
      <c r="N16570" s="820"/>
      <c r="O16570" s="820"/>
      <c r="P16570" s="820"/>
      <c r="Q16570" s="820"/>
      <c r="R16570" s="820"/>
      <c r="S16570" s="820"/>
      <c r="T16570" s="820"/>
      <c r="U16570" s="820"/>
      <c r="V16570" s="820"/>
      <c r="W16570" s="820"/>
      <c r="X16570" s="820"/>
      <c r="Y16570" s="820"/>
      <c r="Z16570" s="820"/>
    </row>
    <row r="16571" spans="7:26">
      <c r="G16571" s="826"/>
      <c r="H16571" s="820"/>
      <c r="J16571" s="820"/>
      <c r="K16571" s="820"/>
      <c r="L16571" s="820"/>
      <c r="M16571" s="820"/>
      <c r="N16571" s="820"/>
      <c r="O16571" s="820"/>
      <c r="P16571" s="820"/>
      <c r="Q16571" s="820"/>
      <c r="R16571" s="820"/>
      <c r="S16571" s="820"/>
      <c r="T16571" s="820"/>
      <c r="U16571" s="820"/>
      <c r="V16571" s="820"/>
      <c r="W16571" s="820"/>
      <c r="X16571" s="820"/>
      <c r="Y16571" s="820"/>
      <c r="Z16571" s="820"/>
    </row>
    <row r="16572" spans="7:26">
      <c r="G16572" s="826"/>
      <c r="H16572" s="820"/>
      <c r="J16572" s="820"/>
      <c r="K16572" s="820"/>
      <c r="L16572" s="820"/>
      <c r="M16572" s="820"/>
      <c r="N16572" s="820"/>
      <c r="O16572" s="820"/>
      <c r="P16572" s="820"/>
      <c r="Q16572" s="820"/>
      <c r="R16572" s="820"/>
      <c r="S16572" s="820"/>
      <c r="T16572" s="820"/>
      <c r="U16572" s="820"/>
      <c r="V16572" s="820"/>
      <c r="W16572" s="820"/>
      <c r="X16572" s="820"/>
      <c r="Y16572" s="820"/>
      <c r="Z16572" s="820"/>
    </row>
    <row r="16573" spans="7:26">
      <c r="G16573" s="826"/>
      <c r="H16573" s="820"/>
      <c r="J16573" s="820"/>
      <c r="K16573" s="820"/>
      <c r="L16573" s="820"/>
      <c r="M16573" s="820"/>
      <c r="N16573" s="820"/>
      <c r="O16573" s="820"/>
      <c r="P16573" s="820"/>
      <c r="Q16573" s="820"/>
      <c r="R16573" s="820"/>
      <c r="S16573" s="820"/>
      <c r="T16573" s="820"/>
      <c r="U16573" s="820"/>
      <c r="V16573" s="820"/>
      <c r="W16573" s="820"/>
      <c r="X16573" s="820"/>
      <c r="Y16573" s="820"/>
      <c r="Z16573" s="820"/>
    </row>
    <row r="16574" spans="7:26">
      <c r="G16574" s="826"/>
      <c r="H16574" s="820"/>
      <c r="J16574" s="820"/>
      <c r="K16574" s="820"/>
      <c r="L16574" s="820"/>
      <c r="M16574" s="820"/>
      <c r="N16574" s="820"/>
      <c r="O16574" s="820"/>
      <c r="P16574" s="820"/>
      <c r="Q16574" s="820"/>
      <c r="R16574" s="820"/>
      <c r="S16574" s="820"/>
      <c r="T16574" s="820"/>
      <c r="U16574" s="820"/>
      <c r="V16574" s="820"/>
      <c r="W16574" s="820"/>
      <c r="X16574" s="820"/>
      <c r="Y16574" s="820"/>
      <c r="Z16574" s="820"/>
    </row>
    <row r="16575" spans="7:26">
      <c r="G16575" s="826"/>
      <c r="H16575" s="820"/>
      <c r="J16575" s="820"/>
      <c r="K16575" s="820"/>
      <c r="L16575" s="820"/>
      <c r="M16575" s="820"/>
      <c r="N16575" s="820"/>
      <c r="O16575" s="820"/>
      <c r="P16575" s="820"/>
      <c r="Q16575" s="820"/>
      <c r="R16575" s="820"/>
      <c r="S16575" s="820"/>
      <c r="T16575" s="820"/>
      <c r="U16575" s="820"/>
      <c r="V16575" s="820"/>
      <c r="W16575" s="820"/>
      <c r="X16575" s="820"/>
      <c r="Y16575" s="820"/>
      <c r="Z16575" s="820"/>
    </row>
    <row r="16576" spans="7:26">
      <c r="G16576" s="826"/>
      <c r="H16576" s="820"/>
      <c r="J16576" s="820"/>
      <c r="K16576" s="820"/>
      <c r="L16576" s="820"/>
      <c r="M16576" s="820"/>
      <c r="N16576" s="820"/>
      <c r="O16576" s="820"/>
      <c r="P16576" s="820"/>
      <c r="Q16576" s="820"/>
      <c r="R16576" s="820"/>
      <c r="S16576" s="820"/>
      <c r="T16576" s="820"/>
      <c r="U16576" s="820"/>
      <c r="V16576" s="820"/>
      <c r="W16576" s="820"/>
      <c r="X16576" s="820"/>
      <c r="Y16576" s="820"/>
      <c r="Z16576" s="820"/>
    </row>
    <row r="16577" spans="7:26">
      <c r="G16577" s="826"/>
      <c r="H16577" s="820"/>
      <c r="J16577" s="820"/>
      <c r="K16577" s="820"/>
      <c r="L16577" s="820"/>
      <c r="M16577" s="820"/>
      <c r="N16577" s="820"/>
      <c r="O16577" s="820"/>
      <c r="P16577" s="820"/>
      <c r="Q16577" s="820"/>
      <c r="R16577" s="820"/>
      <c r="S16577" s="820"/>
      <c r="T16577" s="820"/>
      <c r="U16577" s="820"/>
      <c r="V16577" s="820"/>
      <c r="W16577" s="820"/>
      <c r="X16577" s="820"/>
      <c r="Y16577" s="820"/>
      <c r="Z16577" s="820"/>
    </row>
    <row r="16578" spans="7:26">
      <c r="G16578" s="826"/>
      <c r="H16578" s="820"/>
      <c r="J16578" s="820"/>
      <c r="K16578" s="820"/>
      <c r="L16578" s="820"/>
      <c r="M16578" s="820"/>
      <c r="N16578" s="820"/>
      <c r="O16578" s="820"/>
      <c r="P16578" s="820"/>
      <c r="Q16578" s="820"/>
      <c r="R16578" s="820"/>
      <c r="S16578" s="820"/>
      <c r="T16578" s="820"/>
      <c r="U16578" s="820"/>
      <c r="V16578" s="820"/>
      <c r="W16578" s="820"/>
      <c r="X16578" s="820"/>
      <c r="Y16578" s="820"/>
      <c r="Z16578" s="820"/>
    </row>
    <row r="16579" spans="7:26">
      <c r="G16579" s="826"/>
      <c r="H16579" s="820"/>
      <c r="J16579" s="820"/>
      <c r="K16579" s="820"/>
      <c r="L16579" s="820"/>
      <c r="M16579" s="820"/>
      <c r="N16579" s="820"/>
      <c r="O16579" s="820"/>
      <c r="P16579" s="820"/>
      <c r="Q16579" s="820"/>
      <c r="R16579" s="820"/>
      <c r="S16579" s="820"/>
      <c r="T16579" s="820"/>
      <c r="U16579" s="820"/>
      <c r="V16579" s="820"/>
      <c r="W16579" s="820"/>
      <c r="X16579" s="820"/>
      <c r="Y16579" s="820"/>
      <c r="Z16579" s="820"/>
    </row>
    <row r="16580" spans="7:26">
      <c r="G16580" s="826"/>
      <c r="H16580" s="820"/>
      <c r="J16580" s="820"/>
      <c r="K16580" s="820"/>
      <c r="L16580" s="820"/>
      <c r="M16580" s="820"/>
      <c r="N16580" s="820"/>
      <c r="O16580" s="820"/>
      <c r="P16580" s="820"/>
      <c r="Q16580" s="820"/>
      <c r="R16580" s="820"/>
      <c r="S16580" s="820"/>
      <c r="T16580" s="820"/>
      <c r="U16580" s="820"/>
      <c r="V16580" s="820"/>
      <c r="W16580" s="820"/>
      <c r="X16580" s="820"/>
      <c r="Y16580" s="820"/>
      <c r="Z16580" s="820"/>
    </row>
    <row r="16581" spans="7:26">
      <c r="G16581" s="826"/>
      <c r="H16581" s="820"/>
      <c r="J16581" s="820"/>
      <c r="K16581" s="820"/>
      <c r="L16581" s="820"/>
      <c r="M16581" s="820"/>
      <c r="N16581" s="820"/>
      <c r="O16581" s="820"/>
      <c r="P16581" s="820"/>
      <c r="Q16581" s="820"/>
      <c r="R16581" s="820"/>
      <c r="S16581" s="820"/>
      <c r="T16581" s="820"/>
      <c r="U16581" s="820"/>
      <c r="V16581" s="820"/>
      <c r="W16581" s="820"/>
      <c r="X16581" s="820"/>
      <c r="Y16581" s="820"/>
      <c r="Z16581" s="820"/>
    </row>
    <row r="16582" spans="7:26">
      <c r="G16582" s="826"/>
      <c r="H16582" s="820"/>
      <c r="J16582" s="820"/>
      <c r="K16582" s="820"/>
      <c r="L16582" s="820"/>
      <c r="M16582" s="820"/>
      <c r="N16582" s="820"/>
      <c r="O16582" s="820"/>
      <c r="P16582" s="820"/>
      <c r="Q16582" s="820"/>
      <c r="R16582" s="820"/>
      <c r="S16582" s="820"/>
      <c r="T16582" s="820"/>
      <c r="U16582" s="820"/>
      <c r="V16582" s="820"/>
      <c r="W16582" s="820"/>
      <c r="X16582" s="820"/>
      <c r="Y16582" s="820"/>
      <c r="Z16582" s="820"/>
    </row>
    <row r="16583" spans="7:26">
      <c r="G16583" s="826"/>
      <c r="H16583" s="820"/>
      <c r="J16583" s="820"/>
      <c r="K16583" s="820"/>
      <c r="L16583" s="820"/>
      <c r="M16583" s="820"/>
      <c r="N16583" s="820"/>
      <c r="O16583" s="820"/>
      <c r="P16583" s="820"/>
      <c r="Q16583" s="820"/>
      <c r="R16583" s="820"/>
      <c r="S16583" s="820"/>
      <c r="T16583" s="820"/>
      <c r="U16583" s="820"/>
      <c r="V16583" s="820"/>
      <c r="W16583" s="820"/>
      <c r="X16583" s="820"/>
      <c r="Y16583" s="820"/>
      <c r="Z16583" s="820"/>
    </row>
    <row r="16584" spans="7:26">
      <c r="G16584" s="826"/>
      <c r="H16584" s="820"/>
      <c r="J16584" s="820"/>
      <c r="K16584" s="820"/>
      <c r="L16584" s="820"/>
      <c r="M16584" s="820"/>
      <c r="N16584" s="820"/>
      <c r="O16584" s="820"/>
      <c r="P16584" s="820"/>
      <c r="Q16584" s="820"/>
      <c r="R16584" s="820"/>
      <c r="S16584" s="820"/>
      <c r="T16584" s="820"/>
      <c r="U16584" s="820"/>
      <c r="V16584" s="820"/>
      <c r="W16584" s="820"/>
      <c r="X16584" s="820"/>
      <c r="Y16584" s="820"/>
      <c r="Z16584" s="820"/>
    </row>
    <row r="16585" spans="7:26">
      <c r="G16585" s="826"/>
      <c r="H16585" s="820"/>
      <c r="J16585" s="820"/>
      <c r="K16585" s="820"/>
      <c r="L16585" s="820"/>
      <c r="M16585" s="820"/>
      <c r="N16585" s="820"/>
      <c r="O16585" s="820"/>
      <c r="P16585" s="820"/>
      <c r="Q16585" s="820"/>
      <c r="R16585" s="820"/>
      <c r="S16585" s="820"/>
      <c r="T16585" s="820"/>
      <c r="U16585" s="820"/>
      <c r="V16585" s="820"/>
      <c r="W16585" s="820"/>
      <c r="X16585" s="820"/>
      <c r="Y16585" s="820"/>
      <c r="Z16585" s="820"/>
    </row>
    <row r="16586" spans="7:26">
      <c r="G16586" s="826"/>
      <c r="H16586" s="820"/>
      <c r="J16586" s="820"/>
      <c r="K16586" s="820"/>
      <c r="L16586" s="820"/>
      <c r="M16586" s="820"/>
      <c r="N16586" s="820"/>
      <c r="O16586" s="820"/>
      <c r="P16586" s="820"/>
      <c r="Q16586" s="820"/>
      <c r="R16586" s="820"/>
      <c r="S16586" s="820"/>
      <c r="T16586" s="820"/>
      <c r="U16586" s="820"/>
      <c r="V16586" s="820"/>
      <c r="W16586" s="820"/>
      <c r="X16586" s="820"/>
      <c r="Y16586" s="820"/>
      <c r="Z16586" s="820"/>
    </row>
    <row r="16587" spans="7:26">
      <c r="G16587" s="826"/>
      <c r="H16587" s="820"/>
      <c r="J16587" s="820"/>
      <c r="K16587" s="820"/>
      <c r="L16587" s="820"/>
      <c r="M16587" s="820"/>
      <c r="N16587" s="820"/>
      <c r="O16587" s="820"/>
      <c r="P16587" s="820"/>
      <c r="Q16587" s="820"/>
      <c r="R16587" s="820"/>
      <c r="S16587" s="820"/>
      <c r="T16587" s="820"/>
      <c r="U16587" s="820"/>
      <c r="V16587" s="820"/>
      <c r="W16587" s="820"/>
      <c r="X16587" s="820"/>
      <c r="Y16587" s="820"/>
      <c r="Z16587" s="820"/>
    </row>
    <row r="16588" spans="7:26">
      <c r="G16588" s="826"/>
      <c r="H16588" s="820"/>
      <c r="J16588" s="820"/>
      <c r="K16588" s="820"/>
      <c r="L16588" s="820"/>
      <c r="M16588" s="820"/>
      <c r="N16588" s="820"/>
      <c r="O16588" s="820"/>
      <c r="P16588" s="820"/>
      <c r="Q16588" s="820"/>
      <c r="R16588" s="820"/>
      <c r="S16588" s="820"/>
      <c r="T16588" s="820"/>
      <c r="U16588" s="820"/>
      <c r="V16588" s="820"/>
      <c r="W16588" s="820"/>
      <c r="X16588" s="820"/>
      <c r="Y16588" s="820"/>
      <c r="Z16588" s="820"/>
    </row>
    <row r="16589" spans="7:26">
      <c r="G16589" s="826"/>
      <c r="H16589" s="820"/>
      <c r="J16589" s="820"/>
      <c r="K16589" s="820"/>
      <c r="L16589" s="820"/>
      <c r="M16589" s="820"/>
      <c r="N16589" s="820"/>
      <c r="O16589" s="820"/>
      <c r="P16589" s="820"/>
      <c r="Q16589" s="820"/>
      <c r="R16589" s="820"/>
      <c r="S16589" s="820"/>
      <c r="T16589" s="820"/>
      <c r="U16589" s="820"/>
      <c r="V16589" s="820"/>
      <c r="W16589" s="820"/>
      <c r="X16589" s="820"/>
      <c r="Y16589" s="820"/>
      <c r="Z16589" s="820"/>
    </row>
    <row r="16590" spans="7:26">
      <c r="G16590" s="826"/>
      <c r="H16590" s="820"/>
      <c r="J16590" s="820"/>
      <c r="K16590" s="820"/>
      <c r="L16590" s="820"/>
      <c r="M16590" s="820"/>
      <c r="N16590" s="820"/>
      <c r="O16590" s="820"/>
      <c r="P16590" s="820"/>
      <c r="Q16590" s="820"/>
      <c r="R16590" s="820"/>
      <c r="S16590" s="820"/>
      <c r="T16590" s="820"/>
      <c r="U16590" s="820"/>
      <c r="V16590" s="820"/>
      <c r="W16590" s="820"/>
      <c r="X16590" s="820"/>
      <c r="Y16590" s="820"/>
      <c r="Z16590" s="820"/>
    </row>
    <row r="16591" spans="7:26">
      <c r="G16591" s="826"/>
      <c r="H16591" s="820"/>
      <c r="J16591" s="820"/>
      <c r="K16591" s="820"/>
      <c r="L16591" s="820"/>
      <c r="M16591" s="820"/>
      <c r="N16591" s="820"/>
      <c r="O16591" s="820"/>
      <c r="P16591" s="820"/>
      <c r="Q16591" s="820"/>
      <c r="R16591" s="820"/>
      <c r="S16591" s="820"/>
      <c r="T16591" s="820"/>
      <c r="U16591" s="820"/>
      <c r="V16591" s="820"/>
      <c r="W16591" s="820"/>
      <c r="X16591" s="820"/>
      <c r="Y16591" s="820"/>
      <c r="Z16591" s="820"/>
    </row>
    <row r="16592" spans="7:26">
      <c r="G16592" s="826"/>
      <c r="H16592" s="820"/>
      <c r="J16592" s="820"/>
      <c r="K16592" s="820"/>
      <c r="L16592" s="820"/>
      <c r="M16592" s="820"/>
      <c r="N16592" s="820"/>
      <c r="O16592" s="820"/>
      <c r="P16592" s="820"/>
      <c r="Q16592" s="820"/>
      <c r="R16592" s="820"/>
      <c r="S16592" s="820"/>
      <c r="T16592" s="820"/>
      <c r="U16592" s="820"/>
      <c r="V16592" s="820"/>
      <c r="W16592" s="820"/>
      <c r="X16592" s="820"/>
      <c r="Y16592" s="820"/>
      <c r="Z16592" s="820"/>
    </row>
    <row r="16593" spans="7:26">
      <c r="G16593" s="826"/>
      <c r="H16593" s="820"/>
      <c r="J16593" s="820"/>
      <c r="K16593" s="820"/>
      <c r="L16593" s="820"/>
      <c r="M16593" s="820"/>
      <c r="N16593" s="820"/>
      <c r="O16593" s="820"/>
      <c r="P16593" s="820"/>
      <c r="Q16593" s="820"/>
      <c r="R16593" s="820"/>
      <c r="S16593" s="820"/>
      <c r="T16593" s="820"/>
      <c r="U16593" s="820"/>
      <c r="V16593" s="820"/>
      <c r="W16593" s="820"/>
      <c r="X16593" s="820"/>
      <c r="Y16593" s="820"/>
      <c r="Z16593" s="820"/>
    </row>
    <row r="16594" spans="7:26">
      <c r="G16594" s="826"/>
      <c r="H16594" s="820"/>
      <c r="J16594" s="820"/>
      <c r="K16594" s="820"/>
      <c r="L16594" s="820"/>
      <c r="M16594" s="820"/>
      <c r="N16594" s="820"/>
      <c r="O16594" s="820"/>
      <c r="P16594" s="820"/>
      <c r="Q16594" s="820"/>
      <c r="R16594" s="820"/>
      <c r="S16594" s="820"/>
      <c r="T16594" s="820"/>
      <c r="U16594" s="820"/>
      <c r="V16594" s="820"/>
      <c r="W16594" s="820"/>
      <c r="X16594" s="820"/>
      <c r="Y16594" s="820"/>
      <c r="Z16594" s="820"/>
    </row>
    <row r="16595" spans="7:26">
      <c r="G16595" s="826"/>
      <c r="H16595" s="820"/>
      <c r="J16595" s="820"/>
      <c r="K16595" s="820"/>
      <c r="L16595" s="820"/>
      <c r="M16595" s="820"/>
      <c r="N16595" s="820"/>
      <c r="O16595" s="820"/>
      <c r="P16595" s="820"/>
      <c r="Q16595" s="820"/>
      <c r="R16595" s="820"/>
      <c r="S16595" s="820"/>
      <c r="T16595" s="820"/>
      <c r="U16595" s="820"/>
      <c r="V16595" s="820"/>
      <c r="W16595" s="820"/>
      <c r="X16595" s="820"/>
      <c r="Y16595" s="820"/>
      <c r="Z16595" s="820"/>
    </row>
    <row r="16596" spans="7:26">
      <c r="G16596" s="826"/>
      <c r="H16596" s="820"/>
      <c r="J16596" s="820"/>
      <c r="K16596" s="820"/>
      <c r="L16596" s="820"/>
      <c r="M16596" s="820"/>
      <c r="N16596" s="820"/>
      <c r="O16596" s="820"/>
      <c r="P16596" s="820"/>
      <c r="Q16596" s="820"/>
      <c r="R16596" s="820"/>
      <c r="S16596" s="820"/>
      <c r="T16596" s="820"/>
      <c r="U16596" s="820"/>
      <c r="V16596" s="820"/>
      <c r="W16596" s="820"/>
      <c r="X16596" s="820"/>
      <c r="Y16596" s="820"/>
      <c r="Z16596" s="820"/>
    </row>
    <row r="16597" spans="7:26">
      <c r="G16597" s="826"/>
      <c r="H16597" s="820"/>
      <c r="J16597" s="820"/>
      <c r="K16597" s="820"/>
      <c r="L16597" s="820"/>
      <c r="M16597" s="820"/>
      <c r="N16597" s="820"/>
      <c r="O16597" s="820"/>
      <c r="P16597" s="820"/>
      <c r="Q16597" s="820"/>
      <c r="R16597" s="820"/>
      <c r="S16597" s="820"/>
      <c r="T16597" s="820"/>
      <c r="U16597" s="820"/>
      <c r="V16597" s="820"/>
      <c r="W16597" s="820"/>
      <c r="X16597" s="820"/>
      <c r="Y16597" s="820"/>
      <c r="Z16597" s="820"/>
    </row>
    <row r="16598" spans="7:26">
      <c r="G16598" s="826"/>
      <c r="H16598" s="820"/>
      <c r="J16598" s="820"/>
      <c r="K16598" s="820"/>
      <c r="L16598" s="820"/>
      <c r="M16598" s="820"/>
      <c r="N16598" s="820"/>
      <c r="O16598" s="820"/>
      <c r="P16598" s="820"/>
      <c r="Q16598" s="820"/>
      <c r="R16598" s="820"/>
      <c r="S16598" s="820"/>
      <c r="T16598" s="820"/>
      <c r="U16598" s="820"/>
      <c r="V16598" s="820"/>
      <c r="W16598" s="820"/>
      <c r="X16598" s="820"/>
      <c r="Y16598" s="820"/>
      <c r="Z16598" s="820"/>
    </row>
    <row r="16599" spans="7:26">
      <c r="G16599" s="826"/>
      <c r="H16599" s="820"/>
      <c r="J16599" s="820"/>
      <c r="K16599" s="820"/>
      <c r="L16599" s="820"/>
      <c r="M16599" s="820"/>
      <c r="N16599" s="820"/>
      <c r="O16599" s="820"/>
      <c r="P16599" s="820"/>
      <c r="Q16599" s="820"/>
      <c r="R16599" s="820"/>
      <c r="S16599" s="820"/>
      <c r="T16599" s="820"/>
      <c r="U16599" s="820"/>
      <c r="V16599" s="820"/>
      <c r="W16599" s="820"/>
      <c r="X16599" s="820"/>
      <c r="Y16599" s="820"/>
      <c r="Z16599" s="820"/>
    </row>
    <row r="16600" spans="7:26">
      <c r="G16600" s="826"/>
      <c r="H16600" s="820"/>
      <c r="J16600" s="820"/>
      <c r="K16600" s="820"/>
      <c r="L16600" s="820"/>
      <c r="M16600" s="820"/>
      <c r="N16600" s="820"/>
      <c r="O16600" s="820"/>
      <c r="P16600" s="820"/>
      <c r="Q16600" s="820"/>
      <c r="R16600" s="820"/>
      <c r="S16600" s="820"/>
      <c r="T16600" s="820"/>
      <c r="U16600" s="820"/>
      <c r="V16600" s="820"/>
      <c r="W16600" s="820"/>
      <c r="X16600" s="820"/>
      <c r="Y16600" s="820"/>
      <c r="Z16600" s="820"/>
    </row>
    <row r="16601" spans="7:26">
      <c r="G16601" s="826"/>
      <c r="H16601" s="820"/>
      <c r="J16601" s="820"/>
      <c r="K16601" s="820"/>
      <c r="L16601" s="820"/>
      <c r="M16601" s="820"/>
      <c r="N16601" s="820"/>
      <c r="O16601" s="820"/>
      <c r="P16601" s="820"/>
      <c r="Q16601" s="820"/>
      <c r="R16601" s="820"/>
      <c r="S16601" s="820"/>
      <c r="T16601" s="820"/>
      <c r="U16601" s="820"/>
      <c r="V16601" s="820"/>
      <c r="W16601" s="820"/>
      <c r="X16601" s="820"/>
      <c r="Y16601" s="820"/>
      <c r="Z16601" s="820"/>
    </row>
    <row r="16602" spans="7:26">
      <c r="G16602" s="826"/>
      <c r="H16602" s="820"/>
      <c r="J16602" s="820"/>
      <c r="K16602" s="820"/>
      <c r="L16602" s="820"/>
      <c r="M16602" s="820"/>
      <c r="N16602" s="820"/>
      <c r="O16602" s="820"/>
      <c r="P16602" s="820"/>
      <c r="Q16602" s="820"/>
      <c r="R16602" s="820"/>
      <c r="S16602" s="820"/>
      <c r="T16602" s="820"/>
      <c r="U16602" s="820"/>
      <c r="V16602" s="820"/>
      <c r="W16602" s="820"/>
      <c r="X16602" s="820"/>
      <c r="Y16602" s="820"/>
      <c r="Z16602" s="820"/>
    </row>
    <row r="16603" spans="7:26">
      <c r="G16603" s="826"/>
      <c r="H16603" s="820"/>
      <c r="J16603" s="820"/>
      <c r="K16603" s="820"/>
      <c r="L16603" s="820"/>
      <c r="M16603" s="820"/>
      <c r="N16603" s="820"/>
      <c r="O16603" s="820"/>
      <c r="P16603" s="820"/>
      <c r="Q16603" s="820"/>
      <c r="R16603" s="820"/>
      <c r="S16603" s="820"/>
      <c r="T16603" s="820"/>
      <c r="U16603" s="820"/>
      <c r="V16603" s="820"/>
      <c r="W16603" s="820"/>
      <c r="X16603" s="820"/>
      <c r="Y16603" s="820"/>
      <c r="Z16603" s="820"/>
    </row>
    <row r="16604" spans="7:26">
      <c r="G16604" s="826"/>
      <c r="H16604" s="820"/>
      <c r="J16604" s="820"/>
      <c r="K16604" s="820"/>
      <c r="L16604" s="820"/>
      <c r="M16604" s="820"/>
      <c r="N16604" s="820"/>
      <c r="O16604" s="820"/>
      <c r="P16604" s="820"/>
      <c r="Q16604" s="820"/>
      <c r="R16604" s="820"/>
      <c r="S16604" s="820"/>
      <c r="T16604" s="820"/>
      <c r="U16604" s="820"/>
      <c r="V16604" s="820"/>
      <c r="W16604" s="820"/>
      <c r="X16604" s="820"/>
      <c r="Y16604" s="820"/>
      <c r="Z16604" s="820"/>
    </row>
    <row r="16605" spans="7:26">
      <c r="G16605" s="826"/>
      <c r="H16605" s="820"/>
      <c r="J16605" s="820"/>
      <c r="K16605" s="820"/>
      <c r="L16605" s="820"/>
      <c r="M16605" s="820"/>
      <c r="N16605" s="820"/>
      <c r="O16605" s="820"/>
      <c r="P16605" s="820"/>
      <c r="Q16605" s="820"/>
      <c r="R16605" s="820"/>
      <c r="S16605" s="820"/>
      <c r="T16605" s="820"/>
      <c r="U16605" s="820"/>
      <c r="V16605" s="820"/>
      <c r="W16605" s="820"/>
      <c r="X16605" s="820"/>
      <c r="Y16605" s="820"/>
      <c r="Z16605" s="820"/>
    </row>
    <row r="16606" spans="7:26">
      <c r="G16606" s="826"/>
      <c r="H16606" s="820"/>
      <c r="J16606" s="820"/>
      <c r="K16606" s="820"/>
      <c r="L16606" s="820"/>
      <c r="M16606" s="820"/>
      <c r="N16606" s="820"/>
      <c r="O16606" s="820"/>
      <c r="P16606" s="820"/>
      <c r="Q16606" s="820"/>
      <c r="R16606" s="820"/>
      <c r="S16606" s="820"/>
      <c r="T16606" s="820"/>
      <c r="U16606" s="820"/>
      <c r="V16606" s="820"/>
      <c r="W16606" s="820"/>
      <c r="X16606" s="820"/>
      <c r="Y16606" s="820"/>
      <c r="Z16606" s="820"/>
    </row>
    <row r="16607" spans="7:26">
      <c r="G16607" s="826"/>
      <c r="H16607" s="820"/>
      <c r="J16607" s="820"/>
      <c r="K16607" s="820"/>
      <c r="L16607" s="820"/>
      <c r="M16607" s="820"/>
      <c r="N16607" s="820"/>
      <c r="O16607" s="820"/>
      <c r="P16607" s="820"/>
      <c r="Q16607" s="820"/>
      <c r="R16607" s="820"/>
      <c r="S16607" s="820"/>
      <c r="T16607" s="820"/>
      <c r="U16607" s="820"/>
      <c r="V16607" s="820"/>
      <c r="W16607" s="820"/>
      <c r="X16607" s="820"/>
      <c r="Y16607" s="820"/>
      <c r="Z16607" s="820"/>
    </row>
    <row r="16608" spans="7:26">
      <c r="G16608" s="826"/>
      <c r="H16608" s="820"/>
      <c r="J16608" s="820"/>
      <c r="K16608" s="820"/>
      <c r="L16608" s="820"/>
      <c r="M16608" s="820"/>
      <c r="N16608" s="820"/>
      <c r="O16608" s="820"/>
      <c r="P16608" s="820"/>
      <c r="Q16608" s="820"/>
      <c r="R16608" s="820"/>
      <c r="S16608" s="820"/>
      <c r="T16608" s="820"/>
      <c r="U16608" s="820"/>
      <c r="V16608" s="820"/>
      <c r="W16608" s="820"/>
      <c r="X16608" s="820"/>
      <c r="Y16608" s="820"/>
      <c r="Z16608" s="820"/>
    </row>
    <row r="16609" spans="7:26">
      <c r="G16609" s="826"/>
      <c r="H16609" s="820"/>
      <c r="J16609" s="820"/>
      <c r="K16609" s="820"/>
      <c r="L16609" s="820"/>
      <c r="M16609" s="820"/>
      <c r="N16609" s="820"/>
      <c r="O16609" s="820"/>
      <c r="P16609" s="820"/>
      <c r="Q16609" s="820"/>
      <c r="R16609" s="820"/>
      <c r="S16609" s="820"/>
      <c r="T16609" s="820"/>
      <c r="U16609" s="820"/>
      <c r="V16609" s="820"/>
      <c r="W16609" s="820"/>
      <c r="X16609" s="820"/>
      <c r="Y16609" s="820"/>
      <c r="Z16609" s="820"/>
    </row>
    <row r="16610" spans="7:26">
      <c r="G16610" s="826"/>
      <c r="H16610" s="820"/>
      <c r="J16610" s="820"/>
      <c r="K16610" s="820"/>
      <c r="L16610" s="820"/>
      <c r="M16610" s="820"/>
      <c r="N16610" s="820"/>
      <c r="O16610" s="820"/>
      <c r="P16610" s="820"/>
      <c r="Q16610" s="820"/>
      <c r="R16610" s="820"/>
      <c r="S16610" s="820"/>
      <c r="T16610" s="820"/>
      <c r="U16610" s="820"/>
      <c r="V16610" s="820"/>
      <c r="W16610" s="820"/>
      <c r="X16610" s="820"/>
      <c r="Y16610" s="820"/>
      <c r="Z16610" s="820"/>
    </row>
    <row r="16611" spans="7:26">
      <c r="G16611" s="826"/>
      <c r="H16611" s="820"/>
      <c r="J16611" s="820"/>
      <c r="K16611" s="820"/>
      <c r="L16611" s="820"/>
      <c r="M16611" s="820"/>
      <c r="N16611" s="820"/>
      <c r="O16611" s="820"/>
      <c r="P16611" s="820"/>
      <c r="Q16611" s="820"/>
      <c r="R16611" s="820"/>
      <c r="S16611" s="820"/>
      <c r="T16611" s="820"/>
      <c r="U16611" s="820"/>
      <c r="V16611" s="820"/>
      <c r="W16611" s="820"/>
      <c r="X16611" s="820"/>
      <c r="Y16611" s="820"/>
      <c r="Z16611" s="820"/>
    </row>
    <row r="16612" spans="7:26">
      <c r="G16612" s="826"/>
      <c r="H16612" s="820"/>
      <c r="J16612" s="820"/>
      <c r="K16612" s="820"/>
      <c r="L16612" s="820"/>
      <c r="M16612" s="820"/>
      <c r="N16612" s="820"/>
      <c r="O16612" s="820"/>
      <c r="P16612" s="820"/>
      <c r="Q16612" s="820"/>
      <c r="R16612" s="820"/>
      <c r="S16612" s="820"/>
      <c r="T16612" s="820"/>
      <c r="U16612" s="820"/>
      <c r="V16612" s="820"/>
      <c r="W16612" s="820"/>
      <c r="X16612" s="820"/>
      <c r="Y16612" s="820"/>
      <c r="Z16612" s="820"/>
    </row>
    <row r="16613" spans="7:26">
      <c r="G16613" s="826"/>
      <c r="H16613" s="820"/>
      <c r="J16613" s="820"/>
      <c r="K16613" s="820"/>
      <c r="L16613" s="820"/>
      <c r="M16613" s="820"/>
      <c r="N16613" s="820"/>
      <c r="O16613" s="820"/>
      <c r="P16613" s="820"/>
      <c r="Q16613" s="820"/>
      <c r="R16613" s="820"/>
      <c r="S16613" s="820"/>
      <c r="T16613" s="820"/>
      <c r="U16613" s="820"/>
      <c r="V16613" s="820"/>
      <c r="W16613" s="820"/>
      <c r="X16613" s="820"/>
      <c r="Y16613" s="820"/>
      <c r="Z16613" s="820"/>
    </row>
    <row r="16614" spans="7:26">
      <c r="G16614" s="826"/>
      <c r="H16614" s="820"/>
      <c r="J16614" s="820"/>
      <c r="K16614" s="820"/>
      <c r="L16614" s="820"/>
      <c r="M16614" s="820"/>
      <c r="N16614" s="820"/>
      <c r="O16614" s="820"/>
      <c r="P16614" s="820"/>
      <c r="Q16614" s="820"/>
      <c r="R16614" s="820"/>
      <c r="S16614" s="820"/>
      <c r="T16614" s="820"/>
      <c r="U16614" s="820"/>
      <c r="V16614" s="820"/>
      <c r="W16614" s="820"/>
      <c r="X16614" s="820"/>
      <c r="Y16614" s="820"/>
      <c r="Z16614" s="820"/>
    </row>
    <row r="16615" spans="7:26">
      <c r="G16615" s="826"/>
      <c r="H16615" s="820"/>
      <c r="J16615" s="820"/>
      <c r="K16615" s="820"/>
      <c r="L16615" s="820"/>
      <c r="M16615" s="820"/>
      <c r="N16615" s="820"/>
      <c r="O16615" s="820"/>
      <c r="P16615" s="820"/>
      <c r="Q16615" s="820"/>
      <c r="R16615" s="820"/>
      <c r="S16615" s="820"/>
      <c r="T16615" s="820"/>
      <c r="U16615" s="820"/>
      <c r="V16615" s="820"/>
      <c r="W16615" s="820"/>
      <c r="X16615" s="820"/>
      <c r="Y16615" s="820"/>
      <c r="Z16615" s="820"/>
    </row>
    <row r="16616" spans="7:26">
      <c r="G16616" s="826"/>
      <c r="H16616" s="820"/>
      <c r="J16616" s="820"/>
      <c r="K16616" s="820"/>
      <c r="L16616" s="820"/>
      <c r="M16616" s="820"/>
      <c r="N16616" s="820"/>
      <c r="O16616" s="820"/>
      <c r="P16616" s="820"/>
      <c r="Q16616" s="820"/>
      <c r="R16616" s="820"/>
      <c r="S16616" s="820"/>
      <c r="T16616" s="820"/>
      <c r="U16616" s="820"/>
      <c r="V16616" s="820"/>
      <c r="W16616" s="820"/>
      <c r="X16616" s="820"/>
      <c r="Y16616" s="820"/>
      <c r="Z16616" s="820"/>
    </row>
    <row r="16617" spans="7:26">
      <c r="G16617" s="826"/>
      <c r="H16617" s="820"/>
      <c r="J16617" s="820"/>
      <c r="K16617" s="820"/>
      <c r="L16617" s="820"/>
      <c r="M16617" s="820"/>
      <c r="N16617" s="820"/>
      <c r="O16617" s="820"/>
      <c r="P16617" s="820"/>
      <c r="Q16617" s="820"/>
      <c r="R16617" s="820"/>
      <c r="S16617" s="820"/>
      <c r="T16617" s="820"/>
      <c r="U16617" s="820"/>
      <c r="V16617" s="820"/>
      <c r="W16617" s="820"/>
      <c r="X16617" s="820"/>
      <c r="Y16617" s="820"/>
      <c r="Z16617" s="820"/>
    </row>
    <row r="16618" spans="7:26">
      <c r="G16618" s="826"/>
      <c r="H16618" s="820"/>
      <c r="J16618" s="820"/>
      <c r="K16618" s="820"/>
      <c r="L16618" s="820"/>
      <c r="M16618" s="820"/>
      <c r="N16618" s="820"/>
      <c r="O16618" s="820"/>
      <c r="P16618" s="820"/>
      <c r="Q16618" s="820"/>
      <c r="R16618" s="820"/>
      <c r="S16618" s="820"/>
      <c r="T16618" s="820"/>
      <c r="U16618" s="820"/>
      <c r="V16618" s="820"/>
      <c r="W16618" s="820"/>
      <c r="X16618" s="820"/>
      <c r="Y16618" s="820"/>
      <c r="Z16618" s="820"/>
    </row>
    <row r="16619" spans="7:26">
      <c r="G16619" s="826"/>
      <c r="H16619" s="820"/>
      <c r="J16619" s="820"/>
      <c r="K16619" s="820"/>
      <c r="L16619" s="820"/>
      <c r="M16619" s="820"/>
      <c r="N16619" s="820"/>
      <c r="O16619" s="820"/>
      <c r="P16619" s="820"/>
      <c r="Q16619" s="820"/>
      <c r="R16619" s="820"/>
      <c r="S16619" s="820"/>
      <c r="T16619" s="820"/>
      <c r="U16619" s="820"/>
      <c r="V16619" s="820"/>
      <c r="W16619" s="820"/>
      <c r="X16619" s="820"/>
      <c r="Y16619" s="820"/>
      <c r="Z16619" s="820"/>
    </row>
    <row r="16620" spans="7:26">
      <c r="G16620" s="826"/>
      <c r="H16620" s="820"/>
      <c r="J16620" s="820"/>
      <c r="K16620" s="820"/>
      <c r="L16620" s="820"/>
      <c r="M16620" s="820"/>
      <c r="N16620" s="820"/>
      <c r="O16620" s="820"/>
      <c r="P16620" s="820"/>
      <c r="Q16620" s="820"/>
      <c r="R16620" s="820"/>
      <c r="S16620" s="820"/>
      <c r="T16620" s="820"/>
      <c r="U16620" s="820"/>
      <c r="V16620" s="820"/>
      <c r="W16620" s="820"/>
      <c r="X16620" s="820"/>
      <c r="Y16620" s="820"/>
      <c r="Z16620" s="820"/>
    </row>
    <row r="16621" spans="7:26">
      <c r="G16621" s="826"/>
      <c r="H16621" s="820"/>
      <c r="J16621" s="820"/>
      <c r="K16621" s="820"/>
      <c r="L16621" s="820"/>
      <c r="M16621" s="820"/>
      <c r="N16621" s="820"/>
      <c r="O16621" s="820"/>
      <c r="P16621" s="820"/>
      <c r="Q16621" s="820"/>
      <c r="R16621" s="820"/>
      <c r="S16621" s="820"/>
      <c r="T16621" s="820"/>
      <c r="U16621" s="820"/>
      <c r="V16621" s="820"/>
      <c r="W16621" s="820"/>
      <c r="X16621" s="820"/>
      <c r="Y16621" s="820"/>
      <c r="Z16621" s="820"/>
    </row>
    <row r="16622" spans="7:26">
      <c r="G16622" s="826"/>
      <c r="H16622" s="820"/>
      <c r="J16622" s="820"/>
      <c r="K16622" s="820"/>
      <c r="L16622" s="820"/>
      <c r="M16622" s="820"/>
      <c r="N16622" s="820"/>
      <c r="O16622" s="820"/>
      <c r="P16622" s="820"/>
      <c r="Q16622" s="820"/>
      <c r="R16622" s="820"/>
      <c r="S16622" s="820"/>
      <c r="T16622" s="820"/>
      <c r="U16622" s="820"/>
      <c r="V16622" s="820"/>
      <c r="W16622" s="820"/>
      <c r="X16622" s="820"/>
      <c r="Y16622" s="820"/>
      <c r="Z16622" s="820"/>
    </row>
    <row r="16623" spans="7:26">
      <c r="G16623" s="826"/>
      <c r="H16623" s="820"/>
      <c r="J16623" s="820"/>
      <c r="K16623" s="820"/>
      <c r="L16623" s="820"/>
      <c r="M16623" s="820"/>
      <c r="N16623" s="820"/>
      <c r="O16623" s="820"/>
      <c r="P16623" s="820"/>
      <c r="Q16623" s="820"/>
      <c r="R16623" s="820"/>
      <c r="S16623" s="820"/>
      <c r="T16623" s="820"/>
      <c r="U16623" s="820"/>
      <c r="V16623" s="820"/>
      <c r="W16623" s="820"/>
      <c r="X16623" s="820"/>
      <c r="Y16623" s="820"/>
      <c r="Z16623" s="820"/>
    </row>
    <row r="16624" spans="7:26">
      <c r="G16624" s="826"/>
      <c r="H16624" s="820"/>
      <c r="J16624" s="820"/>
      <c r="K16624" s="820"/>
      <c r="L16624" s="820"/>
      <c r="M16624" s="820"/>
      <c r="N16624" s="820"/>
      <c r="O16624" s="820"/>
      <c r="P16624" s="820"/>
      <c r="Q16624" s="820"/>
      <c r="R16624" s="820"/>
      <c r="S16624" s="820"/>
      <c r="T16624" s="820"/>
      <c r="U16624" s="820"/>
      <c r="V16624" s="820"/>
      <c r="W16624" s="820"/>
      <c r="X16624" s="820"/>
      <c r="Y16624" s="820"/>
      <c r="Z16624" s="820"/>
    </row>
    <row r="16625" spans="7:26">
      <c r="G16625" s="826"/>
      <c r="H16625" s="820"/>
      <c r="J16625" s="820"/>
      <c r="K16625" s="820"/>
      <c r="L16625" s="820"/>
      <c r="M16625" s="820"/>
      <c r="N16625" s="820"/>
      <c r="O16625" s="820"/>
      <c r="P16625" s="820"/>
      <c r="Q16625" s="820"/>
      <c r="R16625" s="820"/>
      <c r="S16625" s="820"/>
      <c r="T16625" s="820"/>
      <c r="U16625" s="820"/>
      <c r="V16625" s="820"/>
      <c r="W16625" s="820"/>
      <c r="X16625" s="820"/>
      <c r="Y16625" s="820"/>
      <c r="Z16625" s="820"/>
    </row>
    <row r="16626" spans="7:26">
      <c r="G16626" s="826"/>
      <c r="H16626" s="820"/>
      <c r="J16626" s="820"/>
      <c r="K16626" s="820"/>
      <c r="L16626" s="820"/>
      <c r="M16626" s="820"/>
      <c r="N16626" s="820"/>
      <c r="O16626" s="820"/>
      <c r="P16626" s="820"/>
      <c r="Q16626" s="820"/>
      <c r="R16626" s="820"/>
      <c r="S16626" s="820"/>
      <c r="T16626" s="820"/>
      <c r="U16626" s="820"/>
      <c r="V16626" s="820"/>
      <c r="W16626" s="820"/>
      <c r="X16626" s="820"/>
      <c r="Y16626" s="820"/>
      <c r="Z16626" s="820"/>
    </row>
    <row r="16627" spans="7:26">
      <c r="G16627" s="826"/>
      <c r="H16627" s="820"/>
      <c r="J16627" s="820"/>
      <c r="K16627" s="820"/>
      <c r="L16627" s="820"/>
      <c r="M16627" s="820"/>
      <c r="N16627" s="820"/>
      <c r="O16627" s="820"/>
      <c r="P16627" s="820"/>
      <c r="Q16627" s="820"/>
      <c r="R16627" s="820"/>
      <c r="S16627" s="820"/>
      <c r="T16627" s="820"/>
      <c r="U16627" s="820"/>
      <c r="V16627" s="820"/>
      <c r="W16627" s="820"/>
      <c r="X16627" s="820"/>
      <c r="Y16627" s="820"/>
      <c r="Z16627" s="820"/>
    </row>
    <row r="16628" spans="7:26">
      <c r="G16628" s="826"/>
      <c r="H16628" s="820"/>
      <c r="J16628" s="820"/>
      <c r="K16628" s="820"/>
      <c r="L16628" s="820"/>
      <c r="M16628" s="820"/>
      <c r="N16628" s="820"/>
      <c r="O16628" s="820"/>
      <c r="P16628" s="820"/>
      <c r="Q16628" s="820"/>
      <c r="R16628" s="820"/>
      <c r="S16628" s="820"/>
      <c r="T16628" s="820"/>
      <c r="U16628" s="820"/>
      <c r="V16628" s="820"/>
      <c r="W16628" s="820"/>
      <c r="X16628" s="820"/>
      <c r="Y16628" s="820"/>
      <c r="Z16628" s="820"/>
    </row>
    <row r="16629" spans="7:26">
      <c r="G16629" s="826"/>
      <c r="H16629" s="820"/>
      <c r="J16629" s="820"/>
      <c r="K16629" s="820"/>
      <c r="L16629" s="820"/>
      <c r="M16629" s="820"/>
      <c r="N16629" s="820"/>
      <c r="O16629" s="820"/>
      <c r="P16629" s="820"/>
      <c r="Q16629" s="820"/>
      <c r="R16629" s="820"/>
      <c r="S16629" s="820"/>
      <c r="T16629" s="820"/>
      <c r="U16629" s="820"/>
      <c r="V16629" s="820"/>
      <c r="W16629" s="820"/>
      <c r="X16629" s="820"/>
      <c r="Y16629" s="820"/>
      <c r="Z16629" s="820"/>
    </row>
    <row r="16630" spans="7:26">
      <c r="G16630" s="826"/>
      <c r="H16630" s="820"/>
      <c r="J16630" s="820"/>
      <c r="K16630" s="820"/>
      <c r="L16630" s="820"/>
      <c r="M16630" s="820"/>
      <c r="N16630" s="820"/>
      <c r="O16630" s="820"/>
      <c r="P16630" s="820"/>
      <c r="Q16630" s="820"/>
      <c r="R16630" s="820"/>
      <c r="S16630" s="820"/>
      <c r="T16630" s="820"/>
      <c r="U16630" s="820"/>
      <c r="V16630" s="820"/>
      <c r="W16630" s="820"/>
      <c r="X16630" s="820"/>
      <c r="Y16630" s="820"/>
      <c r="Z16630" s="820"/>
    </row>
    <row r="16631" spans="7:26">
      <c r="G16631" s="826"/>
      <c r="H16631" s="820"/>
      <c r="J16631" s="820"/>
      <c r="K16631" s="820"/>
      <c r="L16631" s="820"/>
      <c r="M16631" s="820"/>
      <c r="N16631" s="820"/>
      <c r="O16631" s="820"/>
      <c r="P16631" s="820"/>
      <c r="Q16631" s="820"/>
      <c r="R16631" s="820"/>
      <c r="S16631" s="820"/>
      <c r="T16631" s="820"/>
      <c r="U16631" s="820"/>
      <c r="V16631" s="820"/>
      <c r="W16631" s="820"/>
      <c r="X16631" s="820"/>
      <c r="Y16631" s="820"/>
      <c r="Z16631" s="820"/>
    </row>
    <row r="16632" spans="7:26">
      <c r="G16632" s="826"/>
      <c r="H16632" s="820"/>
      <c r="J16632" s="820"/>
      <c r="K16632" s="820"/>
      <c r="L16632" s="820"/>
      <c r="M16632" s="820"/>
      <c r="N16632" s="820"/>
      <c r="O16632" s="820"/>
      <c r="P16632" s="820"/>
      <c r="Q16632" s="820"/>
      <c r="R16632" s="820"/>
      <c r="S16632" s="820"/>
      <c r="T16632" s="820"/>
      <c r="U16632" s="820"/>
      <c r="V16632" s="820"/>
      <c r="W16632" s="820"/>
      <c r="X16632" s="820"/>
      <c r="Y16632" s="820"/>
      <c r="Z16632" s="820"/>
    </row>
    <row r="16633" spans="7:26">
      <c r="G16633" s="826"/>
      <c r="H16633" s="820"/>
      <c r="J16633" s="820"/>
      <c r="K16633" s="820"/>
      <c r="L16633" s="820"/>
      <c r="M16633" s="820"/>
      <c r="N16633" s="820"/>
      <c r="O16633" s="820"/>
      <c r="P16633" s="820"/>
      <c r="Q16633" s="820"/>
      <c r="R16633" s="820"/>
      <c r="S16633" s="820"/>
      <c r="T16633" s="820"/>
      <c r="U16633" s="820"/>
      <c r="V16633" s="820"/>
      <c r="W16633" s="820"/>
      <c r="X16633" s="820"/>
      <c r="Y16633" s="820"/>
      <c r="Z16633" s="820"/>
    </row>
    <row r="16634" spans="7:26">
      <c r="G16634" s="826"/>
      <c r="H16634" s="820"/>
      <c r="J16634" s="820"/>
      <c r="K16634" s="820"/>
      <c r="L16634" s="820"/>
      <c r="M16634" s="820"/>
      <c r="N16634" s="820"/>
      <c r="O16634" s="820"/>
      <c r="P16634" s="820"/>
      <c r="Q16634" s="820"/>
      <c r="R16634" s="820"/>
      <c r="S16634" s="820"/>
      <c r="T16634" s="820"/>
      <c r="U16634" s="820"/>
      <c r="V16634" s="820"/>
      <c r="W16634" s="820"/>
      <c r="X16634" s="820"/>
      <c r="Y16634" s="820"/>
      <c r="Z16634" s="820"/>
    </row>
    <row r="16635" spans="7:26">
      <c r="G16635" s="826"/>
      <c r="H16635" s="820"/>
      <c r="J16635" s="820"/>
      <c r="K16635" s="820"/>
      <c r="L16635" s="820"/>
      <c r="M16635" s="820"/>
      <c r="N16635" s="820"/>
      <c r="O16635" s="820"/>
      <c r="P16635" s="820"/>
      <c r="Q16635" s="820"/>
      <c r="R16635" s="820"/>
      <c r="S16635" s="820"/>
      <c r="T16635" s="820"/>
      <c r="U16635" s="820"/>
      <c r="V16635" s="820"/>
      <c r="W16635" s="820"/>
      <c r="X16635" s="820"/>
      <c r="Y16635" s="820"/>
      <c r="Z16635" s="820"/>
    </row>
    <row r="16636" spans="7:26">
      <c r="G16636" s="826"/>
      <c r="H16636" s="820"/>
      <c r="J16636" s="820"/>
      <c r="K16636" s="820"/>
      <c r="L16636" s="820"/>
      <c r="M16636" s="820"/>
      <c r="N16636" s="820"/>
      <c r="O16636" s="820"/>
      <c r="P16636" s="820"/>
      <c r="Q16636" s="820"/>
      <c r="R16636" s="820"/>
      <c r="S16636" s="820"/>
      <c r="T16636" s="820"/>
      <c r="U16636" s="820"/>
      <c r="V16636" s="820"/>
      <c r="W16636" s="820"/>
      <c r="X16636" s="820"/>
      <c r="Y16636" s="820"/>
      <c r="Z16636" s="820"/>
    </row>
    <row r="16637" spans="7:26">
      <c r="G16637" s="826"/>
      <c r="H16637" s="820"/>
      <c r="J16637" s="820"/>
      <c r="K16637" s="820"/>
      <c r="L16637" s="820"/>
      <c r="M16637" s="820"/>
      <c r="N16637" s="820"/>
      <c r="O16637" s="820"/>
      <c r="P16637" s="820"/>
      <c r="Q16637" s="820"/>
      <c r="R16637" s="820"/>
      <c r="S16637" s="820"/>
      <c r="T16637" s="820"/>
      <c r="U16637" s="820"/>
      <c r="V16637" s="820"/>
      <c r="W16637" s="820"/>
      <c r="X16637" s="820"/>
      <c r="Y16637" s="820"/>
      <c r="Z16637" s="820"/>
    </row>
    <row r="16638" spans="7:26">
      <c r="G16638" s="826"/>
      <c r="H16638" s="820"/>
      <c r="J16638" s="820"/>
      <c r="K16638" s="820"/>
      <c r="L16638" s="820"/>
      <c r="M16638" s="820"/>
      <c r="N16638" s="820"/>
      <c r="O16638" s="820"/>
      <c r="P16638" s="820"/>
      <c r="Q16638" s="820"/>
      <c r="R16638" s="820"/>
      <c r="S16638" s="820"/>
      <c r="T16638" s="820"/>
      <c r="U16638" s="820"/>
      <c r="V16638" s="820"/>
      <c r="W16638" s="820"/>
      <c r="X16638" s="820"/>
      <c r="Y16638" s="820"/>
      <c r="Z16638" s="820"/>
    </row>
    <row r="16639" spans="7:26">
      <c r="G16639" s="826"/>
      <c r="H16639" s="820"/>
      <c r="J16639" s="820"/>
      <c r="K16639" s="820"/>
      <c r="L16639" s="820"/>
      <c r="M16639" s="820"/>
      <c r="N16639" s="820"/>
      <c r="O16639" s="820"/>
      <c r="P16639" s="820"/>
      <c r="Q16639" s="820"/>
      <c r="R16639" s="820"/>
      <c r="S16639" s="820"/>
      <c r="T16639" s="820"/>
      <c r="U16639" s="820"/>
      <c r="V16639" s="820"/>
      <c r="W16639" s="820"/>
      <c r="X16639" s="820"/>
      <c r="Y16639" s="820"/>
      <c r="Z16639" s="820"/>
    </row>
    <row r="16640" spans="7:26">
      <c r="G16640" s="826"/>
      <c r="H16640" s="820"/>
      <c r="J16640" s="820"/>
      <c r="K16640" s="820"/>
      <c r="L16640" s="820"/>
      <c r="M16640" s="820"/>
      <c r="N16640" s="820"/>
      <c r="O16640" s="820"/>
      <c r="P16640" s="820"/>
      <c r="Q16640" s="820"/>
      <c r="R16640" s="820"/>
      <c r="S16640" s="820"/>
      <c r="T16640" s="820"/>
      <c r="U16640" s="820"/>
      <c r="V16640" s="820"/>
      <c r="W16640" s="820"/>
      <c r="X16640" s="820"/>
      <c r="Y16640" s="820"/>
      <c r="Z16640" s="820"/>
    </row>
    <row r="16641" spans="7:26">
      <c r="G16641" s="826"/>
      <c r="H16641" s="820"/>
      <c r="J16641" s="820"/>
      <c r="K16641" s="820"/>
      <c r="L16641" s="820"/>
      <c r="M16641" s="820"/>
      <c r="N16641" s="820"/>
      <c r="O16641" s="820"/>
      <c r="P16641" s="820"/>
      <c r="Q16641" s="820"/>
      <c r="R16641" s="820"/>
      <c r="S16641" s="820"/>
      <c r="T16641" s="820"/>
      <c r="U16641" s="820"/>
      <c r="V16641" s="820"/>
      <c r="W16641" s="820"/>
      <c r="X16641" s="820"/>
      <c r="Y16641" s="820"/>
      <c r="Z16641" s="820"/>
    </row>
    <row r="16642" spans="7:26">
      <c r="G16642" s="826"/>
      <c r="H16642" s="820"/>
      <c r="J16642" s="820"/>
      <c r="K16642" s="820"/>
      <c r="L16642" s="820"/>
      <c r="M16642" s="820"/>
      <c r="N16642" s="820"/>
      <c r="O16642" s="820"/>
      <c r="P16642" s="820"/>
      <c r="Q16642" s="820"/>
      <c r="R16642" s="820"/>
      <c r="S16642" s="820"/>
      <c r="T16642" s="820"/>
      <c r="U16642" s="820"/>
      <c r="V16642" s="820"/>
      <c r="W16642" s="820"/>
      <c r="X16642" s="820"/>
      <c r="Y16642" s="820"/>
      <c r="Z16642" s="820"/>
    </row>
    <row r="16643" spans="7:26">
      <c r="G16643" s="826"/>
      <c r="H16643" s="820"/>
      <c r="J16643" s="820"/>
      <c r="K16643" s="820"/>
      <c r="L16643" s="820"/>
      <c r="M16643" s="820"/>
      <c r="N16643" s="820"/>
      <c r="O16643" s="820"/>
      <c r="P16643" s="820"/>
      <c r="Q16643" s="820"/>
      <c r="R16643" s="820"/>
      <c r="S16643" s="820"/>
      <c r="T16643" s="820"/>
      <c r="U16643" s="820"/>
      <c r="V16643" s="820"/>
      <c r="W16643" s="820"/>
      <c r="X16643" s="820"/>
      <c r="Y16643" s="820"/>
      <c r="Z16643" s="820"/>
    </row>
    <row r="16644" spans="7:26">
      <c r="G16644" s="826"/>
      <c r="H16644" s="820"/>
      <c r="J16644" s="820"/>
      <c r="K16644" s="820"/>
      <c r="L16644" s="820"/>
      <c r="M16644" s="820"/>
      <c r="N16644" s="820"/>
      <c r="O16644" s="820"/>
      <c r="P16644" s="820"/>
      <c r="Q16644" s="820"/>
      <c r="R16644" s="820"/>
      <c r="S16644" s="820"/>
      <c r="T16644" s="820"/>
      <c r="U16644" s="820"/>
      <c r="V16644" s="820"/>
      <c r="W16644" s="820"/>
      <c r="X16644" s="820"/>
      <c r="Y16644" s="820"/>
      <c r="Z16644" s="820"/>
    </row>
    <row r="16645" spans="7:26">
      <c r="G16645" s="826"/>
      <c r="H16645" s="820"/>
      <c r="J16645" s="820"/>
      <c r="K16645" s="820"/>
      <c r="L16645" s="820"/>
      <c r="M16645" s="820"/>
      <c r="N16645" s="820"/>
      <c r="O16645" s="820"/>
      <c r="P16645" s="820"/>
      <c r="Q16645" s="820"/>
      <c r="R16645" s="820"/>
      <c r="S16645" s="820"/>
      <c r="T16645" s="820"/>
      <c r="U16645" s="820"/>
      <c r="V16645" s="820"/>
      <c r="W16645" s="820"/>
      <c r="X16645" s="820"/>
      <c r="Y16645" s="820"/>
      <c r="Z16645" s="820"/>
    </row>
    <row r="16646" spans="7:26">
      <c r="G16646" s="826"/>
      <c r="H16646" s="820"/>
      <c r="J16646" s="820"/>
      <c r="K16646" s="820"/>
      <c r="L16646" s="820"/>
      <c r="M16646" s="820"/>
      <c r="N16646" s="820"/>
      <c r="O16646" s="820"/>
      <c r="P16646" s="820"/>
      <c r="Q16646" s="820"/>
      <c r="R16646" s="820"/>
      <c r="S16646" s="820"/>
      <c r="T16646" s="820"/>
      <c r="U16646" s="820"/>
      <c r="V16646" s="820"/>
      <c r="W16646" s="820"/>
      <c r="X16646" s="820"/>
      <c r="Y16646" s="820"/>
      <c r="Z16646" s="820"/>
    </row>
    <row r="16647" spans="7:26">
      <c r="G16647" s="826"/>
      <c r="H16647" s="820"/>
      <c r="J16647" s="820"/>
      <c r="K16647" s="820"/>
      <c r="L16647" s="820"/>
      <c r="M16647" s="820"/>
      <c r="N16647" s="820"/>
      <c r="O16647" s="820"/>
      <c r="P16647" s="820"/>
      <c r="Q16647" s="820"/>
      <c r="R16647" s="820"/>
      <c r="S16647" s="820"/>
      <c r="T16647" s="820"/>
      <c r="U16647" s="820"/>
      <c r="V16647" s="820"/>
      <c r="W16647" s="820"/>
      <c r="X16647" s="820"/>
      <c r="Y16647" s="820"/>
      <c r="Z16647" s="820"/>
    </row>
    <row r="16648" spans="7:26">
      <c r="G16648" s="826"/>
      <c r="H16648" s="820"/>
      <c r="J16648" s="820"/>
      <c r="K16648" s="820"/>
      <c r="L16648" s="820"/>
      <c r="M16648" s="820"/>
      <c r="N16648" s="820"/>
      <c r="O16648" s="820"/>
      <c r="P16648" s="820"/>
      <c r="Q16648" s="820"/>
      <c r="R16648" s="820"/>
      <c r="S16648" s="820"/>
      <c r="T16648" s="820"/>
      <c r="U16648" s="820"/>
      <c r="V16648" s="820"/>
      <c r="W16648" s="820"/>
      <c r="X16648" s="820"/>
      <c r="Y16648" s="820"/>
      <c r="Z16648" s="820"/>
    </row>
    <row r="16649" spans="7:26">
      <c r="G16649" s="826"/>
      <c r="H16649" s="820"/>
      <c r="J16649" s="820"/>
      <c r="K16649" s="820"/>
      <c r="L16649" s="820"/>
      <c r="M16649" s="820"/>
      <c r="N16649" s="820"/>
      <c r="O16649" s="820"/>
      <c r="P16649" s="820"/>
      <c r="Q16649" s="820"/>
      <c r="R16649" s="820"/>
      <c r="S16649" s="820"/>
      <c r="T16649" s="820"/>
      <c r="U16649" s="820"/>
      <c r="V16649" s="820"/>
      <c r="W16649" s="820"/>
      <c r="X16649" s="820"/>
      <c r="Y16649" s="820"/>
      <c r="Z16649" s="820"/>
    </row>
    <row r="16650" spans="7:26">
      <c r="G16650" s="826"/>
      <c r="H16650" s="820"/>
      <c r="J16650" s="820"/>
      <c r="K16650" s="820"/>
      <c r="L16650" s="820"/>
      <c r="M16650" s="820"/>
      <c r="N16650" s="820"/>
      <c r="O16650" s="820"/>
      <c r="P16650" s="820"/>
      <c r="Q16650" s="820"/>
      <c r="R16650" s="820"/>
      <c r="S16650" s="820"/>
      <c r="T16650" s="820"/>
      <c r="U16650" s="820"/>
      <c r="V16650" s="820"/>
      <c r="W16650" s="820"/>
      <c r="X16650" s="820"/>
      <c r="Y16650" s="820"/>
      <c r="Z16650" s="820"/>
    </row>
    <row r="16651" spans="7:26">
      <c r="G16651" s="826"/>
      <c r="H16651" s="820"/>
      <c r="J16651" s="820"/>
      <c r="K16651" s="820"/>
      <c r="L16651" s="820"/>
      <c r="M16651" s="820"/>
      <c r="N16651" s="820"/>
      <c r="O16651" s="820"/>
      <c r="P16651" s="820"/>
      <c r="Q16651" s="820"/>
      <c r="R16651" s="820"/>
      <c r="S16651" s="820"/>
      <c r="T16651" s="820"/>
      <c r="U16651" s="820"/>
      <c r="V16651" s="820"/>
      <c r="W16651" s="820"/>
      <c r="X16651" s="820"/>
      <c r="Y16651" s="820"/>
      <c r="Z16651" s="820"/>
    </row>
    <row r="16652" spans="7:26">
      <c r="G16652" s="826"/>
      <c r="H16652" s="820"/>
      <c r="J16652" s="820"/>
      <c r="K16652" s="820"/>
      <c r="L16652" s="820"/>
      <c r="M16652" s="820"/>
      <c r="N16652" s="820"/>
      <c r="O16652" s="820"/>
      <c r="P16652" s="820"/>
      <c r="Q16652" s="820"/>
      <c r="R16652" s="820"/>
      <c r="S16652" s="820"/>
      <c r="T16652" s="820"/>
      <c r="U16652" s="820"/>
      <c r="V16652" s="820"/>
      <c r="W16652" s="820"/>
      <c r="X16652" s="820"/>
      <c r="Y16652" s="820"/>
      <c r="Z16652" s="820"/>
    </row>
    <row r="16653" spans="7:26">
      <c r="G16653" s="826"/>
      <c r="H16653" s="820"/>
      <c r="J16653" s="820"/>
      <c r="K16653" s="820"/>
      <c r="L16653" s="820"/>
      <c r="M16653" s="820"/>
      <c r="N16653" s="820"/>
      <c r="O16653" s="820"/>
      <c r="P16653" s="820"/>
      <c r="Q16653" s="820"/>
      <c r="R16653" s="820"/>
      <c r="S16653" s="820"/>
      <c r="T16653" s="820"/>
      <c r="U16653" s="820"/>
      <c r="V16653" s="820"/>
      <c r="W16653" s="820"/>
      <c r="X16653" s="820"/>
      <c r="Y16653" s="820"/>
      <c r="Z16653" s="820"/>
    </row>
    <row r="16654" spans="7:26">
      <c r="G16654" s="826"/>
      <c r="H16654" s="820"/>
      <c r="J16654" s="820"/>
      <c r="K16654" s="820"/>
      <c r="L16654" s="820"/>
      <c r="M16654" s="820"/>
      <c r="N16654" s="820"/>
      <c r="O16654" s="820"/>
      <c r="P16654" s="820"/>
      <c r="Q16654" s="820"/>
      <c r="R16654" s="820"/>
      <c r="S16654" s="820"/>
      <c r="T16654" s="820"/>
      <c r="U16654" s="820"/>
      <c r="V16654" s="820"/>
      <c r="W16654" s="820"/>
      <c r="X16654" s="820"/>
      <c r="Y16654" s="820"/>
      <c r="Z16654" s="820"/>
    </row>
    <row r="16655" spans="7:26">
      <c r="G16655" s="826"/>
      <c r="H16655" s="820"/>
      <c r="J16655" s="820"/>
      <c r="K16655" s="820"/>
      <c r="L16655" s="820"/>
      <c r="M16655" s="820"/>
      <c r="N16655" s="820"/>
      <c r="O16655" s="820"/>
      <c r="P16655" s="820"/>
      <c r="Q16655" s="820"/>
      <c r="R16655" s="820"/>
      <c r="S16655" s="820"/>
      <c r="T16655" s="820"/>
      <c r="U16655" s="820"/>
      <c r="V16655" s="820"/>
      <c r="W16655" s="820"/>
      <c r="X16655" s="820"/>
      <c r="Y16655" s="820"/>
      <c r="Z16655" s="820"/>
    </row>
    <row r="16656" spans="7:26">
      <c r="G16656" s="826"/>
      <c r="H16656" s="820"/>
      <c r="J16656" s="820"/>
      <c r="K16656" s="820"/>
      <c r="L16656" s="820"/>
      <c r="M16656" s="820"/>
      <c r="N16656" s="820"/>
      <c r="O16656" s="820"/>
      <c r="P16656" s="820"/>
      <c r="Q16656" s="820"/>
      <c r="R16656" s="820"/>
      <c r="S16656" s="820"/>
      <c r="T16656" s="820"/>
      <c r="U16656" s="820"/>
      <c r="V16656" s="820"/>
      <c r="W16656" s="820"/>
      <c r="X16656" s="820"/>
      <c r="Y16656" s="820"/>
      <c r="Z16656" s="820"/>
    </row>
    <row r="16657" spans="7:26">
      <c r="G16657" s="826"/>
      <c r="H16657" s="820"/>
      <c r="J16657" s="820"/>
      <c r="K16657" s="820"/>
      <c r="L16657" s="820"/>
      <c r="M16657" s="820"/>
      <c r="N16657" s="820"/>
      <c r="O16657" s="820"/>
      <c r="P16657" s="820"/>
      <c r="Q16657" s="820"/>
      <c r="R16657" s="820"/>
      <c r="S16657" s="820"/>
      <c r="T16657" s="820"/>
      <c r="U16657" s="820"/>
      <c r="V16657" s="820"/>
      <c r="W16657" s="820"/>
      <c r="X16657" s="820"/>
      <c r="Y16657" s="820"/>
      <c r="Z16657" s="820"/>
    </row>
    <row r="16658" spans="7:26">
      <c r="G16658" s="826"/>
      <c r="H16658" s="820"/>
      <c r="J16658" s="820"/>
      <c r="K16658" s="820"/>
      <c r="L16658" s="820"/>
      <c r="M16658" s="820"/>
      <c r="N16658" s="820"/>
      <c r="O16658" s="820"/>
      <c r="P16658" s="820"/>
      <c r="Q16658" s="820"/>
      <c r="R16658" s="820"/>
      <c r="S16658" s="820"/>
      <c r="T16658" s="820"/>
      <c r="U16658" s="820"/>
      <c r="V16658" s="820"/>
      <c r="W16658" s="820"/>
      <c r="X16658" s="820"/>
      <c r="Y16658" s="820"/>
      <c r="Z16658" s="820"/>
    </row>
    <row r="16659" spans="7:26">
      <c r="G16659" s="826"/>
      <c r="H16659" s="820"/>
      <c r="J16659" s="820"/>
      <c r="K16659" s="820"/>
      <c r="L16659" s="820"/>
      <c r="M16659" s="820"/>
      <c r="N16659" s="820"/>
      <c r="O16659" s="820"/>
      <c r="P16659" s="820"/>
      <c r="Q16659" s="820"/>
      <c r="R16659" s="820"/>
      <c r="S16659" s="820"/>
      <c r="T16659" s="820"/>
      <c r="U16659" s="820"/>
      <c r="V16659" s="820"/>
      <c r="W16659" s="820"/>
      <c r="X16659" s="820"/>
      <c r="Y16659" s="820"/>
      <c r="Z16659" s="820"/>
    </row>
    <row r="16660" spans="7:26">
      <c r="G16660" s="826"/>
      <c r="H16660" s="820"/>
      <c r="J16660" s="820"/>
      <c r="K16660" s="820"/>
      <c r="L16660" s="820"/>
      <c r="M16660" s="820"/>
      <c r="N16660" s="820"/>
      <c r="O16660" s="820"/>
      <c r="P16660" s="820"/>
      <c r="Q16660" s="820"/>
      <c r="R16660" s="820"/>
      <c r="S16660" s="820"/>
      <c r="T16660" s="820"/>
      <c r="U16660" s="820"/>
      <c r="V16660" s="820"/>
      <c r="W16660" s="820"/>
      <c r="X16660" s="820"/>
      <c r="Y16660" s="820"/>
      <c r="Z16660" s="820"/>
    </row>
    <row r="16661" spans="7:26">
      <c r="G16661" s="826"/>
      <c r="H16661" s="820"/>
      <c r="J16661" s="820"/>
      <c r="K16661" s="820"/>
      <c r="L16661" s="820"/>
      <c r="M16661" s="820"/>
      <c r="N16661" s="820"/>
      <c r="O16661" s="820"/>
      <c r="P16661" s="820"/>
      <c r="Q16661" s="820"/>
      <c r="R16661" s="820"/>
      <c r="S16661" s="820"/>
      <c r="T16661" s="820"/>
      <c r="U16661" s="820"/>
      <c r="V16661" s="820"/>
      <c r="W16661" s="820"/>
      <c r="X16661" s="820"/>
      <c r="Y16661" s="820"/>
      <c r="Z16661" s="820"/>
    </row>
    <row r="16662" spans="7:26">
      <c r="G16662" s="826"/>
      <c r="H16662" s="820"/>
      <c r="J16662" s="820"/>
      <c r="K16662" s="820"/>
      <c r="L16662" s="820"/>
      <c r="M16662" s="820"/>
      <c r="N16662" s="820"/>
      <c r="O16662" s="820"/>
      <c r="P16662" s="820"/>
      <c r="Q16662" s="820"/>
      <c r="R16662" s="820"/>
      <c r="S16662" s="820"/>
      <c r="T16662" s="820"/>
      <c r="U16662" s="820"/>
      <c r="V16662" s="820"/>
      <c r="W16662" s="820"/>
      <c r="X16662" s="820"/>
      <c r="Y16662" s="820"/>
      <c r="Z16662" s="820"/>
    </row>
    <row r="16663" spans="7:26">
      <c r="G16663" s="826"/>
      <c r="H16663" s="820"/>
      <c r="J16663" s="820"/>
      <c r="K16663" s="820"/>
      <c r="L16663" s="820"/>
      <c r="M16663" s="820"/>
      <c r="N16663" s="820"/>
      <c r="O16663" s="820"/>
      <c r="P16663" s="820"/>
      <c r="Q16663" s="820"/>
      <c r="R16663" s="820"/>
      <c r="S16663" s="820"/>
      <c r="T16663" s="820"/>
      <c r="U16663" s="820"/>
      <c r="V16663" s="820"/>
      <c r="W16663" s="820"/>
      <c r="X16663" s="820"/>
      <c r="Y16663" s="820"/>
      <c r="Z16663" s="820"/>
    </row>
    <row r="16664" spans="7:26">
      <c r="G16664" s="826"/>
      <c r="H16664" s="820"/>
      <c r="J16664" s="820"/>
      <c r="K16664" s="820"/>
      <c r="L16664" s="820"/>
      <c r="M16664" s="820"/>
      <c r="N16664" s="820"/>
      <c r="O16664" s="820"/>
      <c r="P16664" s="820"/>
      <c r="Q16664" s="820"/>
      <c r="R16664" s="820"/>
      <c r="S16664" s="820"/>
      <c r="T16664" s="820"/>
      <c r="U16664" s="820"/>
      <c r="V16664" s="820"/>
      <c r="W16664" s="820"/>
      <c r="X16664" s="820"/>
      <c r="Y16664" s="820"/>
      <c r="Z16664" s="820"/>
    </row>
    <row r="16665" spans="7:26">
      <c r="G16665" s="826"/>
      <c r="H16665" s="820"/>
      <c r="J16665" s="820"/>
      <c r="K16665" s="820"/>
      <c r="L16665" s="820"/>
      <c r="M16665" s="820"/>
      <c r="N16665" s="820"/>
      <c r="O16665" s="820"/>
      <c r="P16665" s="820"/>
      <c r="Q16665" s="820"/>
      <c r="R16665" s="820"/>
      <c r="S16665" s="820"/>
      <c r="T16665" s="820"/>
      <c r="U16665" s="820"/>
      <c r="V16665" s="820"/>
      <c r="W16665" s="820"/>
      <c r="X16665" s="820"/>
      <c r="Y16665" s="820"/>
      <c r="Z16665" s="820"/>
    </row>
    <row r="16666" spans="7:26">
      <c r="G16666" s="826"/>
      <c r="H16666" s="820"/>
      <c r="J16666" s="820"/>
      <c r="K16666" s="820"/>
      <c r="L16666" s="820"/>
      <c r="M16666" s="820"/>
      <c r="N16666" s="820"/>
      <c r="O16666" s="820"/>
      <c r="P16666" s="820"/>
      <c r="Q16666" s="820"/>
      <c r="R16666" s="820"/>
      <c r="S16666" s="820"/>
      <c r="T16666" s="820"/>
      <c r="U16666" s="820"/>
      <c r="V16666" s="820"/>
      <c r="W16666" s="820"/>
      <c r="X16666" s="820"/>
      <c r="Y16666" s="820"/>
      <c r="Z16666" s="820"/>
    </row>
    <row r="16667" spans="7:26">
      <c r="G16667" s="826"/>
      <c r="H16667" s="820"/>
      <c r="J16667" s="820"/>
      <c r="K16667" s="820"/>
      <c r="L16667" s="820"/>
      <c r="M16667" s="820"/>
      <c r="N16667" s="820"/>
      <c r="O16667" s="820"/>
      <c r="P16667" s="820"/>
      <c r="Q16667" s="820"/>
      <c r="R16667" s="820"/>
      <c r="S16667" s="820"/>
      <c r="T16667" s="820"/>
      <c r="U16667" s="820"/>
      <c r="V16667" s="820"/>
      <c r="W16667" s="820"/>
      <c r="X16667" s="820"/>
      <c r="Y16667" s="820"/>
      <c r="Z16667" s="820"/>
    </row>
    <row r="16668" spans="7:26">
      <c r="G16668" s="826"/>
      <c r="H16668" s="820"/>
      <c r="J16668" s="820"/>
      <c r="K16668" s="820"/>
      <c r="L16668" s="820"/>
      <c r="M16668" s="820"/>
      <c r="N16668" s="820"/>
      <c r="O16668" s="820"/>
      <c r="P16668" s="820"/>
      <c r="Q16668" s="820"/>
      <c r="R16668" s="820"/>
      <c r="S16668" s="820"/>
      <c r="T16668" s="820"/>
      <c r="U16668" s="820"/>
      <c r="V16668" s="820"/>
      <c r="W16668" s="820"/>
      <c r="X16668" s="820"/>
      <c r="Y16668" s="820"/>
      <c r="Z16668" s="820"/>
    </row>
    <row r="16669" spans="7:26">
      <c r="G16669" s="826"/>
      <c r="H16669" s="820"/>
      <c r="J16669" s="820"/>
      <c r="K16669" s="820"/>
      <c r="L16669" s="820"/>
      <c r="M16669" s="820"/>
      <c r="N16669" s="820"/>
      <c r="O16669" s="820"/>
      <c r="P16669" s="820"/>
      <c r="Q16669" s="820"/>
      <c r="R16669" s="820"/>
      <c r="S16669" s="820"/>
      <c r="T16669" s="820"/>
      <c r="U16669" s="820"/>
      <c r="V16669" s="820"/>
      <c r="W16669" s="820"/>
      <c r="X16669" s="820"/>
      <c r="Y16669" s="820"/>
      <c r="Z16669" s="820"/>
    </row>
    <row r="16670" spans="7:26">
      <c r="G16670" s="826"/>
      <c r="H16670" s="820"/>
      <c r="J16670" s="820"/>
      <c r="K16670" s="820"/>
      <c r="L16670" s="820"/>
      <c r="M16670" s="820"/>
      <c r="N16670" s="820"/>
      <c r="O16670" s="820"/>
      <c r="P16670" s="820"/>
      <c r="Q16670" s="820"/>
      <c r="R16670" s="820"/>
      <c r="S16670" s="820"/>
      <c r="T16670" s="820"/>
      <c r="U16670" s="820"/>
      <c r="V16670" s="820"/>
      <c r="W16670" s="820"/>
      <c r="X16670" s="820"/>
      <c r="Y16670" s="820"/>
      <c r="Z16670" s="820"/>
    </row>
    <row r="16671" spans="7:26">
      <c r="G16671" s="826"/>
      <c r="H16671" s="820"/>
      <c r="J16671" s="820"/>
      <c r="K16671" s="820"/>
      <c r="L16671" s="820"/>
      <c r="M16671" s="820"/>
      <c r="N16671" s="820"/>
      <c r="O16671" s="820"/>
      <c r="P16671" s="820"/>
      <c r="Q16671" s="820"/>
      <c r="R16671" s="820"/>
      <c r="S16671" s="820"/>
      <c r="T16671" s="820"/>
      <c r="U16671" s="820"/>
      <c r="V16671" s="820"/>
      <c r="W16671" s="820"/>
      <c r="X16671" s="820"/>
      <c r="Y16671" s="820"/>
      <c r="Z16671" s="820"/>
    </row>
    <row r="16672" spans="7:26">
      <c r="G16672" s="826"/>
      <c r="H16672" s="820"/>
      <c r="J16672" s="820"/>
      <c r="K16672" s="820"/>
      <c r="L16672" s="820"/>
      <c r="M16672" s="820"/>
      <c r="N16672" s="820"/>
      <c r="O16672" s="820"/>
      <c r="P16672" s="820"/>
      <c r="Q16672" s="820"/>
      <c r="R16672" s="820"/>
      <c r="S16672" s="820"/>
      <c r="T16672" s="820"/>
      <c r="U16672" s="820"/>
      <c r="V16672" s="820"/>
      <c r="W16672" s="820"/>
      <c r="X16672" s="820"/>
      <c r="Y16672" s="820"/>
      <c r="Z16672" s="820"/>
    </row>
    <row r="16673" spans="7:26">
      <c r="G16673" s="826"/>
      <c r="H16673" s="820"/>
      <c r="J16673" s="820"/>
      <c r="K16673" s="820"/>
      <c r="L16673" s="820"/>
      <c r="M16673" s="820"/>
      <c r="N16673" s="820"/>
      <c r="O16673" s="820"/>
      <c r="P16673" s="820"/>
      <c r="Q16673" s="820"/>
      <c r="R16673" s="820"/>
      <c r="S16673" s="820"/>
      <c r="T16673" s="820"/>
      <c r="U16673" s="820"/>
      <c r="V16673" s="820"/>
      <c r="W16673" s="820"/>
      <c r="X16673" s="820"/>
      <c r="Y16673" s="820"/>
      <c r="Z16673" s="820"/>
    </row>
    <row r="16674" spans="7:26">
      <c r="G16674" s="826"/>
      <c r="H16674" s="820"/>
      <c r="J16674" s="820"/>
      <c r="K16674" s="820"/>
      <c r="L16674" s="820"/>
      <c r="M16674" s="820"/>
      <c r="N16674" s="820"/>
      <c r="O16674" s="820"/>
      <c r="P16674" s="820"/>
      <c r="Q16674" s="820"/>
      <c r="R16674" s="820"/>
      <c r="S16674" s="820"/>
      <c r="T16674" s="820"/>
      <c r="U16674" s="820"/>
      <c r="V16674" s="820"/>
      <c r="W16674" s="820"/>
      <c r="X16674" s="820"/>
      <c r="Y16674" s="820"/>
      <c r="Z16674" s="820"/>
    </row>
    <row r="16675" spans="7:26">
      <c r="G16675" s="826"/>
      <c r="H16675" s="820"/>
      <c r="J16675" s="820"/>
      <c r="K16675" s="820"/>
      <c r="L16675" s="820"/>
      <c r="M16675" s="820"/>
      <c r="N16675" s="820"/>
      <c r="O16675" s="820"/>
      <c r="P16675" s="820"/>
      <c r="Q16675" s="820"/>
      <c r="R16675" s="820"/>
      <c r="S16675" s="820"/>
      <c r="T16675" s="820"/>
      <c r="U16675" s="820"/>
      <c r="V16675" s="820"/>
      <c r="W16675" s="820"/>
      <c r="X16675" s="820"/>
      <c r="Y16675" s="820"/>
      <c r="Z16675" s="820"/>
    </row>
    <row r="16676" spans="7:26">
      <c r="G16676" s="826"/>
      <c r="H16676" s="820"/>
      <c r="J16676" s="820"/>
      <c r="K16676" s="820"/>
      <c r="L16676" s="820"/>
      <c r="M16676" s="820"/>
      <c r="N16676" s="820"/>
      <c r="O16676" s="820"/>
      <c r="P16676" s="820"/>
      <c r="Q16676" s="820"/>
      <c r="R16676" s="820"/>
      <c r="S16676" s="820"/>
      <c r="T16676" s="820"/>
      <c r="U16676" s="820"/>
      <c r="V16676" s="820"/>
      <c r="W16676" s="820"/>
      <c r="X16676" s="820"/>
      <c r="Y16676" s="820"/>
      <c r="Z16676" s="820"/>
    </row>
    <row r="16677" spans="7:26">
      <c r="G16677" s="826"/>
      <c r="H16677" s="820"/>
      <c r="J16677" s="820"/>
      <c r="K16677" s="820"/>
      <c r="L16677" s="820"/>
      <c r="M16677" s="820"/>
      <c r="N16677" s="820"/>
      <c r="O16677" s="820"/>
      <c r="P16677" s="820"/>
      <c r="Q16677" s="820"/>
      <c r="R16677" s="820"/>
      <c r="S16677" s="820"/>
      <c r="T16677" s="820"/>
      <c r="U16677" s="820"/>
      <c r="V16677" s="820"/>
      <c r="W16677" s="820"/>
      <c r="X16677" s="820"/>
      <c r="Y16677" s="820"/>
      <c r="Z16677" s="820"/>
    </row>
    <row r="16678" spans="7:26">
      <c r="G16678" s="826"/>
      <c r="H16678" s="820"/>
      <c r="J16678" s="820"/>
      <c r="K16678" s="820"/>
      <c r="L16678" s="820"/>
      <c r="M16678" s="820"/>
      <c r="N16678" s="820"/>
      <c r="O16678" s="820"/>
      <c r="P16678" s="820"/>
      <c r="Q16678" s="820"/>
      <c r="R16678" s="820"/>
      <c r="S16678" s="820"/>
      <c r="T16678" s="820"/>
      <c r="U16678" s="820"/>
      <c r="V16678" s="820"/>
      <c r="W16678" s="820"/>
      <c r="X16678" s="820"/>
      <c r="Y16678" s="820"/>
      <c r="Z16678" s="820"/>
    </row>
    <row r="16679" spans="7:26">
      <c r="G16679" s="826"/>
      <c r="H16679" s="820"/>
      <c r="J16679" s="820"/>
      <c r="K16679" s="820"/>
      <c r="L16679" s="820"/>
      <c r="M16679" s="820"/>
      <c r="N16679" s="820"/>
      <c r="O16679" s="820"/>
      <c r="P16679" s="820"/>
      <c r="Q16679" s="820"/>
      <c r="R16679" s="820"/>
      <c r="S16679" s="820"/>
      <c r="T16679" s="820"/>
      <c r="U16679" s="820"/>
      <c r="V16679" s="820"/>
      <c r="W16679" s="820"/>
      <c r="X16679" s="820"/>
      <c r="Y16679" s="820"/>
      <c r="Z16679" s="820"/>
    </row>
    <row r="16680" spans="7:26">
      <c r="G16680" s="826"/>
      <c r="H16680" s="820"/>
      <c r="J16680" s="820"/>
      <c r="K16680" s="820"/>
      <c r="L16680" s="820"/>
      <c r="M16680" s="820"/>
      <c r="N16680" s="820"/>
      <c r="O16680" s="820"/>
      <c r="P16680" s="820"/>
      <c r="Q16680" s="820"/>
      <c r="R16680" s="820"/>
      <c r="S16680" s="820"/>
      <c r="T16680" s="820"/>
      <c r="U16680" s="820"/>
      <c r="V16680" s="820"/>
      <c r="W16680" s="820"/>
      <c r="X16680" s="820"/>
      <c r="Y16680" s="820"/>
      <c r="Z16680" s="820"/>
    </row>
    <row r="16681" spans="7:26">
      <c r="G16681" s="826"/>
      <c r="H16681" s="820"/>
      <c r="J16681" s="820"/>
      <c r="K16681" s="820"/>
      <c r="L16681" s="820"/>
      <c r="M16681" s="820"/>
      <c r="N16681" s="820"/>
      <c r="O16681" s="820"/>
      <c r="P16681" s="820"/>
      <c r="Q16681" s="820"/>
      <c r="R16681" s="820"/>
      <c r="S16681" s="820"/>
      <c r="T16681" s="820"/>
      <c r="U16681" s="820"/>
      <c r="V16681" s="820"/>
      <c r="W16681" s="820"/>
      <c r="X16681" s="820"/>
      <c r="Y16681" s="820"/>
      <c r="Z16681" s="820"/>
    </row>
    <row r="16682" spans="7:26">
      <c r="G16682" s="826"/>
      <c r="H16682" s="820"/>
      <c r="J16682" s="820"/>
      <c r="K16682" s="820"/>
      <c r="L16682" s="820"/>
      <c r="M16682" s="820"/>
      <c r="N16682" s="820"/>
      <c r="O16682" s="820"/>
      <c r="P16682" s="820"/>
      <c r="Q16682" s="820"/>
      <c r="R16682" s="820"/>
      <c r="S16682" s="820"/>
      <c r="T16682" s="820"/>
      <c r="U16682" s="820"/>
      <c r="V16682" s="820"/>
      <c r="W16682" s="820"/>
      <c r="X16682" s="820"/>
      <c r="Y16682" s="820"/>
      <c r="Z16682" s="820"/>
    </row>
    <row r="16683" spans="7:26">
      <c r="G16683" s="826"/>
      <c r="H16683" s="820"/>
      <c r="J16683" s="820"/>
      <c r="K16683" s="820"/>
      <c r="L16683" s="820"/>
      <c r="M16683" s="820"/>
      <c r="N16683" s="820"/>
      <c r="O16683" s="820"/>
      <c r="P16683" s="820"/>
      <c r="Q16683" s="820"/>
      <c r="R16683" s="820"/>
      <c r="S16683" s="820"/>
      <c r="T16683" s="820"/>
      <c r="U16683" s="820"/>
      <c r="V16683" s="820"/>
      <c r="W16683" s="820"/>
      <c r="X16683" s="820"/>
      <c r="Y16683" s="820"/>
      <c r="Z16683" s="820"/>
    </row>
    <row r="16684" spans="7:26">
      <c r="G16684" s="826"/>
      <c r="H16684" s="820"/>
      <c r="J16684" s="820"/>
      <c r="K16684" s="820"/>
      <c r="L16684" s="820"/>
      <c r="M16684" s="820"/>
      <c r="N16684" s="820"/>
      <c r="O16684" s="820"/>
      <c r="P16684" s="820"/>
      <c r="Q16684" s="820"/>
      <c r="R16684" s="820"/>
      <c r="S16684" s="820"/>
      <c r="T16684" s="820"/>
      <c r="U16684" s="820"/>
      <c r="V16684" s="820"/>
      <c r="W16684" s="820"/>
      <c r="X16684" s="820"/>
      <c r="Y16684" s="820"/>
      <c r="Z16684" s="820"/>
    </row>
    <row r="16685" spans="7:26">
      <c r="G16685" s="826"/>
      <c r="H16685" s="820"/>
      <c r="J16685" s="820"/>
      <c r="K16685" s="820"/>
      <c r="L16685" s="820"/>
      <c r="M16685" s="820"/>
      <c r="N16685" s="820"/>
      <c r="O16685" s="820"/>
      <c r="P16685" s="820"/>
      <c r="Q16685" s="820"/>
      <c r="R16685" s="820"/>
      <c r="S16685" s="820"/>
      <c r="T16685" s="820"/>
      <c r="U16685" s="820"/>
      <c r="V16685" s="820"/>
      <c r="W16685" s="820"/>
      <c r="X16685" s="820"/>
      <c r="Y16685" s="820"/>
      <c r="Z16685" s="820"/>
    </row>
    <row r="16686" spans="7:26">
      <c r="G16686" s="826"/>
      <c r="H16686" s="820"/>
      <c r="J16686" s="820"/>
      <c r="K16686" s="820"/>
      <c r="L16686" s="820"/>
      <c r="M16686" s="820"/>
      <c r="N16686" s="820"/>
      <c r="O16686" s="820"/>
      <c r="P16686" s="820"/>
      <c r="Q16686" s="820"/>
      <c r="R16686" s="820"/>
      <c r="S16686" s="820"/>
      <c r="T16686" s="820"/>
      <c r="U16686" s="820"/>
      <c r="V16686" s="820"/>
      <c r="W16686" s="820"/>
      <c r="X16686" s="820"/>
      <c r="Y16686" s="820"/>
      <c r="Z16686" s="820"/>
    </row>
    <row r="16687" spans="7:26">
      <c r="G16687" s="826"/>
      <c r="H16687" s="820"/>
      <c r="J16687" s="820"/>
      <c r="K16687" s="820"/>
      <c r="L16687" s="820"/>
      <c r="M16687" s="820"/>
      <c r="N16687" s="820"/>
      <c r="O16687" s="820"/>
      <c r="P16687" s="820"/>
      <c r="Q16687" s="820"/>
      <c r="R16687" s="820"/>
      <c r="S16687" s="820"/>
      <c r="T16687" s="820"/>
      <c r="U16687" s="820"/>
      <c r="V16687" s="820"/>
      <c r="W16687" s="820"/>
      <c r="X16687" s="820"/>
      <c r="Y16687" s="820"/>
      <c r="Z16687" s="820"/>
    </row>
    <row r="16688" spans="7:26">
      <c r="G16688" s="826"/>
      <c r="H16688" s="820"/>
      <c r="J16688" s="820"/>
      <c r="K16688" s="820"/>
      <c r="L16688" s="820"/>
      <c r="M16688" s="820"/>
      <c r="N16688" s="820"/>
      <c r="O16688" s="820"/>
      <c r="P16688" s="820"/>
      <c r="Q16688" s="820"/>
      <c r="R16688" s="820"/>
      <c r="S16688" s="820"/>
      <c r="T16688" s="820"/>
      <c r="U16688" s="820"/>
      <c r="V16688" s="820"/>
      <c r="W16688" s="820"/>
      <c r="X16688" s="820"/>
      <c r="Y16688" s="820"/>
      <c r="Z16688" s="820"/>
    </row>
    <row r="16689" spans="7:26">
      <c r="G16689" s="826"/>
      <c r="H16689" s="820"/>
      <c r="J16689" s="820"/>
      <c r="K16689" s="820"/>
      <c r="L16689" s="820"/>
      <c r="M16689" s="820"/>
      <c r="N16689" s="820"/>
      <c r="O16689" s="820"/>
      <c r="P16689" s="820"/>
      <c r="Q16689" s="820"/>
      <c r="R16689" s="820"/>
      <c r="S16689" s="820"/>
      <c r="T16689" s="820"/>
      <c r="U16689" s="820"/>
      <c r="V16689" s="820"/>
      <c r="W16689" s="820"/>
      <c r="X16689" s="820"/>
      <c r="Y16689" s="820"/>
      <c r="Z16689" s="820"/>
    </row>
    <row r="16690" spans="7:26">
      <c r="G16690" s="826"/>
      <c r="H16690" s="820"/>
      <c r="J16690" s="820"/>
      <c r="K16690" s="820"/>
      <c r="L16690" s="820"/>
      <c r="M16690" s="820"/>
      <c r="N16690" s="820"/>
      <c r="O16690" s="820"/>
      <c r="P16690" s="820"/>
      <c r="Q16690" s="820"/>
      <c r="R16690" s="820"/>
      <c r="S16690" s="820"/>
      <c r="T16690" s="820"/>
      <c r="U16690" s="820"/>
      <c r="V16690" s="820"/>
      <c r="W16690" s="820"/>
      <c r="X16690" s="820"/>
      <c r="Y16690" s="820"/>
      <c r="Z16690" s="820"/>
    </row>
    <row r="16691" spans="7:26">
      <c r="G16691" s="826"/>
      <c r="H16691" s="820"/>
      <c r="J16691" s="820"/>
      <c r="K16691" s="820"/>
      <c r="L16691" s="820"/>
      <c r="M16691" s="820"/>
      <c r="N16691" s="820"/>
      <c r="O16691" s="820"/>
      <c r="P16691" s="820"/>
      <c r="Q16691" s="820"/>
      <c r="R16691" s="820"/>
      <c r="S16691" s="820"/>
      <c r="T16691" s="820"/>
      <c r="U16691" s="820"/>
      <c r="V16691" s="820"/>
      <c r="W16691" s="820"/>
      <c r="X16691" s="820"/>
      <c r="Y16691" s="820"/>
      <c r="Z16691" s="820"/>
    </row>
    <row r="16692" spans="7:26">
      <c r="G16692" s="826"/>
      <c r="H16692" s="820"/>
      <c r="J16692" s="820"/>
      <c r="K16692" s="820"/>
      <c r="L16692" s="820"/>
      <c r="M16692" s="820"/>
      <c r="N16692" s="820"/>
      <c r="O16692" s="820"/>
      <c r="P16692" s="820"/>
      <c r="Q16692" s="820"/>
      <c r="R16692" s="820"/>
      <c r="S16692" s="820"/>
      <c r="T16692" s="820"/>
      <c r="U16692" s="820"/>
      <c r="V16692" s="820"/>
      <c r="W16692" s="820"/>
      <c r="X16692" s="820"/>
      <c r="Y16692" s="820"/>
      <c r="Z16692" s="820"/>
    </row>
    <row r="16693" spans="7:26">
      <c r="G16693" s="826"/>
      <c r="H16693" s="820"/>
      <c r="J16693" s="820"/>
      <c r="K16693" s="820"/>
      <c r="L16693" s="820"/>
      <c r="M16693" s="820"/>
      <c r="N16693" s="820"/>
      <c r="O16693" s="820"/>
      <c r="P16693" s="820"/>
      <c r="Q16693" s="820"/>
      <c r="R16693" s="820"/>
      <c r="S16693" s="820"/>
      <c r="T16693" s="820"/>
      <c r="U16693" s="820"/>
      <c r="V16693" s="820"/>
      <c r="W16693" s="820"/>
      <c r="X16693" s="820"/>
      <c r="Y16693" s="820"/>
      <c r="Z16693" s="820"/>
    </row>
    <row r="16694" spans="7:26">
      <c r="G16694" s="826"/>
      <c r="H16694" s="820"/>
      <c r="J16694" s="820"/>
      <c r="K16694" s="820"/>
      <c r="L16694" s="820"/>
      <c r="M16694" s="820"/>
      <c r="N16694" s="820"/>
      <c r="O16694" s="820"/>
      <c r="P16694" s="820"/>
      <c r="Q16694" s="820"/>
      <c r="R16694" s="820"/>
      <c r="S16694" s="820"/>
      <c r="T16694" s="820"/>
      <c r="U16694" s="820"/>
      <c r="V16694" s="820"/>
      <c r="W16694" s="820"/>
      <c r="X16694" s="820"/>
      <c r="Y16694" s="820"/>
      <c r="Z16694" s="820"/>
    </row>
    <row r="16695" spans="7:26">
      <c r="G16695" s="826"/>
      <c r="H16695" s="820"/>
      <c r="J16695" s="820"/>
      <c r="K16695" s="820"/>
      <c r="L16695" s="820"/>
      <c r="M16695" s="820"/>
      <c r="N16695" s="820"/>
      <c r="O16695" s="820"/>
      <c r="P16695" s="820"/>
      <c r="Q16695" s="820"/>
      <c r="R16695" s="820"/>
      <c r="S16695" s="820"/>
      <c r="T16695" s="820"/>
      <c r="U16695" s="820"/>
      <c r="V16695" s="820"/>
      <c r="W16695" s="820"/>
      <c r="X16695" s="820"/>
      <c r="Y16695" s="820"/>
      <c r="Z16695" s="820"/>
    </row>
    <row r="16696" spans="7:26">
      <c r="G16696" s="826"/>
      <c r="H16696" s="820"/>
      <c r="J16696" s="820"/>
      <c r="K16696" s="820"/>
      <c r="L16696" s="820"/>
      <c r="M16696" s="820"/>
      <c r="N16696" s="820"/>
      <c r="O16696" s="820"/>
      <c r="P16696" s="820"/>
      <c r="Q16696" s="820"/>
      <c r="R16696" s="820"/>
      <c r="S16696" s="820"/>
      <c r="T16696" s="820"/>
      <c r="U16696" s="820"/>
      <c r="V16696" s="820"/>
      <c r="W16696" s="820"/>
      <c r="X16696" s="820"/>
      <c r="Y16696" s="820"/>
      <c r="Z16696" s="820"/>
    </row>
    <row r="16697" spans="7:26">
      <c r="G16697" s="826"/>
      <c r="H16697" s="820"/>
      <c r="J16697" s="820"/>
      <c r="K16697" s="820"/>
      <c r="L16697" s="820"/>
      <c r="M16697" s="820"/>
      <c r="N16697" s="820"/>
      <c r="O16697" s="820"/>
      <c r="P16697" s="820"/>
      <c r="Q16697" s="820"/>
      <c r="R16697" s="820"/>
      <c r="S16697" s="820"/>
      <c r="T16697" s="820"/>
      <c r="U16697" s="820"/>
      <c r="V16697" s="820"/>
      <c r="W16697" s="820"/>
      <c r="X16697" s="820"/>
      <c r="Y16697" s="820"/>
      <c r="Z16697" s="820"/>
    </row>
    <row r="16698" spans="7:26">
      <c r="G16698" s="826"/>
      <c r="H16698" s="820"/>
      <c r="J16698" s="820"/>
      <c r="K16698" s="820"/>
      <c r="L16698" s="820"/>
      <c r="M16698" s="820"/>
      <c r="N16698" s="820"/>
      <c r="O16698" s="820"/>
      <c r="P16698" s="820"/>
      <c r="Q16698" s="820"/>
      <c r="R16698" s="820"/>
      <c r="S16698" s="820"/>
      <c r="T16698" s="820"/>
      <c r="U16698" s="820"/>
      <c r="V16698" s="820"/>
      <c r="W16698" s="820"/>
      <c r="X16698" s="820"/>
      <c r="Y16698" s="820"/>
      <c r="Z16698" s="820"/>
    </row>
    <row r="16699" spans="7:26">
      <c r="G16699" s="826"/>
      <c r="H16699" s="820"/>
      <c r="J16699" s="820"/>
      <c r="K16699" s="820"/>
      <c r="L16699" s="820"/>
      <c r="M16699" s="820"/>
      <c r="N16699" s="820"/>
      <c r="O16699" s="820"/>
      <c r="P16699" s="820"/>
      <c r="Q16699" s="820"/>
      <c r="R16699" s="820"/>
      <c r="S16699" s="820"/>
      <c r="T16699" s="820"/>
      <c r="U16699" s="820"/>
      <c r="V16699" s="820"/>
      <c r="W16699" s="820"/>
      <c r="X16699" s="820"/>
      <c r="Y16699" s="820"/>
      <c r="Z16699" s="820"/>
    </row>
    <row r="16700" spans="7:26">
      <c r="G16700" s="826"/>
      <c r="H16700" s="820"/>
      <c r="J16700" s="820"/>
      <c r="K16700" s="820"/>
      <c r="L16700" s="820"/>
      <c r="M16700" s="820"/>
      <c r="N16700" s="820"/>
      <c r="O16700" s="820"/>
      <c r="P16700" s="820"/>
      <c r="Q16700" s="820"/>
      <c r="R16700" s="820"/>
      <c r="S16700" s="820"/>
      <c r="T16700" s="820"/>
      <c r="U16700" s="820"/>
      <c r="V16700" s="820"/>
      <c r="W16700" s="820"/>
      <c r="X16700" s="820"/>
      <c r="Y16700" s="820"/>
      <c r="Z16700" s="820"/>
    </row>
    <row r="16701" spans="7:26">
      <c r="G16701" s="826"/>
      <c r="H16701" s="820"/>
      <c r="J16701" s="820"/>
      <c r="K16701" s="820"/>
      <c r="L16701" s="820"/>
      <c r="M16701" s="820"/>
      <c r="N16701" s="820"/>
      <c r="O16701" s="820"/>
      <c r="P16701" s="820"/>
      <c r="Q16701" s="820"/>
      <c r="R16701" s="820"/>
      <c r="S16701" s="820"/>
      <c r="T16701" s="820"/>
      <c r="U16701" s="820"/>
      <c r="V16701" s="820"/>
      <c r="W16701" s="820"/>
      <c r="X16701" s="820"/>
      <c r="Y16701" s="820"/>
      <c r="Z16701" s="820"/>
    </row>
    <row r="16702" spans="7:26">
      <c r="G16702" s="826"/>
      <c r="H16702" s="820"/>
      <c r="J16702" s="820"/>
      <c r="K16702" s="820"/>
      <c r="L16702" s="820"/>
      <c r="M16702" s="820"/>
      <c r="N16702" s="820"/>
      <c r="O16702" s="820"/>
      <c r="P16702" s="820"/>
      <c r="Q16702" s="820"/>
      <c r="R16702" s="820"/>
      <c r="S16702" s="820"/>
      <c r="T16702" s="820"/>
      <c r="U16702" s="820"/>
      <c r="V16702" s="820"/>
      <c r="W16702" s="820"/>
      <c r="X16702" s="820"/>
      <c r="Y16702" s="820"/>
      <c r="Z16702" s="820"/>
    </row>
    <row r="16703" spans="7:26">
      <c r="G16703" s="826"/>
      <c r="H16703" s="820"/>
      <c r="J16703" s="820"/>
      <c r="K16703" s="820"/>
      <c r="L16703" s="820"/>
      <c r="M16703" s="820"/>
      <c r="N16703" s="820"/>
      <c r="O16703" s="820"/>
      <c r="P16703" s="820"/>
      <c r="Q16703" s="820"/>
      <c r="R16703" s="820"/>
      <c r="S16703" s="820"/>
      <c r="T16703" s="820"/>
      <c r="U16703" s="820"/>
      <c r="V16703" s="820"/>
      <c r="W16703" s="820"/>
      <c r="X16703" s="820"/>
      <c r="Y16703" s="820"/>
      <c r="Z16703" s="820"/>
    </row>
    <row r="16704" spans="7:26">
      <c r="G16704" s="826"/>
      <c r="H16704" s="820"/>
      <c r="J16704" s="820"/>
      <c r="K16704" s="820"/>
      <c r="L16704" s="820"/>
      <c r="M16704" s="820"/>
      <c r="N16704" s="820"/>
      <c r="O16704" s="820"/>
      <c r="P16704" s="820"/>
      <c r="Q16704" s="820"/>
      <c r="R16704" s="820"/>
      <c r="S16704" s="820"/>
      <c r="T16704" s="820"/>
      <c r="U16704" s="820"/>
      <c r="V16704" s="820"/>
      <c r="W16704" s="820"/>
      <c r="X16704" s="820"/>
      <c r="Y16704" s="820"/>
      <c r="Z16704" s="820"/>
    </row>
    <row r="16705" spans="7:26">
      <c r="G16705" s="826"/>
      <c r="H16705" s="820"/>
      <c r="J16705" s="820"/>
      <c r="K16705" s="820"/>
      <c r="L16705" s="820"/>
      <c r="M16705" s="820"/>
      <c r="N16705" s="820"/>
      <c r="O16705" s="820"/>
      <c r="P16705" s="820"/>
      <c r="Q16705" s="820"/>
      <c r="R16705" s="820"/>
      <c r="S16705" s="820"/>
      <c r="T16705" s="820"/>
      <c r="U16705" s="820"/>
      <c r="V16705" s="820"/>
      <c r="W16705" s="820"/>
      <c r="X16705" s="820"/>
      <c r="Y16705" s="820"/>
      <c r="Z16705" s="820"/>
    </row>
    <row r="16706" spans="7:26">
      <c r="G16706" s="826"/>
      <c r="H16706" s="820"/>
      <c r="J16706" s="820"/>
      <c r="K16706" s="820"/>
      <c r="L16706" s="820"/>
      <c r="M16706" s="820"/>
      <c r="N16706" s="820"/>
      <c r="O16706" s="820"/>
      <c r="P16706" s="820"/>
      <c r="Q16706" s="820"/>
      <c r="R16706" s="820"/>
      <c r="S16706" s="820"/>
      <c r="T16706" s="820"/>
      <c r="U16706" s="820"/>
      <c r="V16706" s="820"/>
      <c r="W16706" s="820"/>
      <c r="X16706" s="820"/>
      <c r="Y16706" s="820"/>
      <c r="Z16706" s="820"/>
    </row>
    <row r="16707" spans="7:26">
      <c r="G16707" s="826"/>
      <c r="H16707" s="820"/>
      <c r="J16707" s="820"/>
      <c r="K16707" s="820"/>
      <c r="L16707" s="820"/>
      <c r="M16707" s="820"/>
      <c r="N16707" s="820"/>
      <c r="O16707" s="820"/>
      <c r="P16707" s="820"/>
      <c r="Q16707" s="820"/>
      <c r="R16707" s="820"/>
      <c r="S16707" s="820"/>
      <c r="T16707" s="820"/>
      <c r="U16707" s="820"/>
      <c r="V16707" s="820"/>
      <c r="W16707" s="820"/>
      <c r="X16707" s="820"/>
      <c r="Y16707" s="820"/>
      <c r="Z16707" s="820"/>
    </row>
    <row r="16708" spans="7:26">
      <c r="G16708" s="826"/>
      <c r="H16708" s="820"/>
      <c r="J16708" s="820"/>
      <c r="K16708" s="820"/>
      <c r="L16708" s="820"/>
      <c r="M16708" s="820"/>
      <c r="N16708" s="820"/>
      <c r="O16708" s="820"/>
      <c r="P16708" s="820"/>
      <c r="Q16708" s="820"/>
      <c r="R16708" s="820"/>
      <c r="S16708" s="820"/>
      <c r="T16708" s="820"/>
      <c r="U16708" s="820"/>
      <c r="V16708" s="820"/>
      <c r="W16708" s="820"/>
      <c r="X16708" s="820"/>
      <c r="Y16708" s="820"/>
      <c r="Z16708" s="820"/>
    </row>
    <row r="16709" spans="7:26">
      <c r="G16709" s="826"/>
      <c r="H16709" s="820"/>
      <c r="J16709" s="820"/>
      <c r="K16709" s="820"/>
      <c r="L16709" s="820"/>
      <c r="M16709" s="820"/>
      <c r="N16709" s="820"/>
      <c r="O16709" s="820"/>
      <c r="P16709" s="820"/>
      <c r="Q16709" s="820"/>
      <c r="R16709" s="820"/>
      <c r="S16709" s="820"/>
      <c r="T16709" s="820"/>
      <c r="U16709" s="820"/>
      <c r="V16709" s="820"/>
      <c r="W16709" s="820"/>
      <c r="X16709" s="820"/>
      <c r="Y16709" s="820"/>
      <c r="Z16709" s="820"/>
    </row>
    <row r="16710" spans="7:26">
      <c r="G16710" s="826"/>
      <c r="H16710" s="820"/>
      <c r="J16710" s="820"/>
      <c r="K16710" s="820"/>
      <c r="L16710" s="820"/>
      <c r="M16710" s="820"/>
      <c r="N16710" s="820"/>
      <c r="O16710" s="820"/>
      <c r="P16710" s="820"/>
      <c r="Q16710" s="820"/>
      <c r="R16710" s="820"/>
      <c r="S16710" s="820"/>
      <c r="T16710" s="820"/>
      <c r="U16710" s="820"/>
      <c r="V16710" s="820"/>
      <c r="W16710" s="820"/>
      <c r="X16710" s="820"/>
      <c r="Y16710" s="820"/>
      <c r="Z16710" s="820"/>
    </row>
    <row r="16711" spans="7:26">
      <c r="G16711" s="826"/>
      <c r="H16711" s="820"/>
      <c r="J16711" s="820"/>
      <c r="K16711" s="820"/>
      <c r="L16711" s="820"/>
      <c r="M16711" s="820"/>
      <c r="N16711" s="820"/>
      <c r="O16711" s="820"/>
      <c r="P16711" s="820"/>
      <c r="Q16711" s="820"/>
      <c r="R16711" s="820"/>
      <c r="S16711" s="820"/>
      <c r="T16711" s="820"/>
      <c r="U16711" s="820"/>
      <c r="V16711" s="820"/>
      <c r="W16711" s="820"/>
      <c r="X16711" s="820"/>
      <c r="Y16711" s="820"/>
      <c r="Z16711" s="820"/>
    </row>
    <row r="16712" spans="7:26">
      <c r="G16712" s="826"/>
      <c r="H16712" s="820"/>
      <c r="J16712" s="820"/>
      <c r="K16712" s="820"/>
      <c r="L16712" s="820"/>
      <c r="M16712" s="820"/>
      <c r="N16712" s="820"/>
      <c r="O16712" s="820"/>
      <c r="P16712" s="820"/>
      <c r="Q16712" s="820"/>
      <c r="R16712" s="820"/>
      <c r="S16712" s="820"/>
      <c r="T16712" s="820"/>
      <c r="U16712" s="820"/>
      <c r="V16712" s="820"/>
      <c r="W16712" s="820"/>
      <c r="X16712" s="820"/>
      <c r="Y16712" s="820"/>
      <c r="Z16712" s="820"/>
    </row>
    <row r="16713" spans="7:26">
      <c r="G16713" s="826"/>
      <c r="H16713" s="820"/>
      <c r="J16713" s="820"/>
      <c r="K16713" s="820"/>
      <c r="L16713" s="820"/>
      <c r="M16713" s="820"/>
      <c r="N16713" s="820"/>
      <c r="O16713" s="820"/>
      <c r="P16713" s="820"/>
      <c r="Q16713" s="820"/>
      <c r="R16713" s="820"/>
      <c r="S16713" s="820"/>
      <c r="T16713" s="820"/>
      <c r="U16713" s="820"/>
      <c r="V16713" s="820"/>
      <c r="W16713" s="820"/>
      <c r="X16713" s="820"/>
      <c r="Y16713" s="820"/>
      <c r="Z16713" s="820"/>
    </row>
    <row r="16714" spans="7:26">
      <c r="G16714" s="826"/>
      <c r="H16714" s="820"/>
      <c r="J16714" s="820"/>
      <c r="K16714" s="820"/>
      <c r="L16714" s="820"/>
      <c r="M16714" s="820"/>
      <c r="N16714" s="820"/>
      <c r="O16714" s="820"/>
      <c r="P16714" s="820"/>
      <c r="Q16714" s="820"/>
      <c r="R16714" s="820"/>
      <c r="S16714" s="820"/>
      <c r="T16714" s="820"/>
      <c r="U16714" s="820"/>
      <c r="V16714" s="820"/>
      <c r="W16714" s="820"/>
      <c r="X16714" s="820"/>
      <c r="Y16714" s="820"/>
      <c r="Z16714" s="820"/>
    </row>
    <row r="16715" spans="7:26">
      <c r="G16715" s="826"/>
      <c r="H16715" s="820"/>
      <c r="J16715" s="820"/>
      <c r="K16715" s="820"/>
      <c r="L16715" s="820"/>
      <c r="M16715" s="820"/>
      <c r="N16715" s="820"/>
      <c r="O16715" s="820"/>
      <c r="P16715" s="820"/>
      <c r="Q16715" s="820"/>
      <c r="R16715" s="820"/>
      <c r="S16715" s="820"/>
      <c r="T16715" s="820"/>
      <c r="U16715" s="820"/>
      <c r="V16715" s="820"/>
      <c r="W16715" s="820"/>
      <c r="X16715" s="820"/>
      <c r="Y16715" s="820"/>
      <c r="Z16715" s="820"/>
    </row>
    <row r="16716" spans="7:26">
      <c r="G16716" s="826"/>
      <c r="H16716" s="820"/>
      <c r="J16716" s="820"/>
      <c r="K16716" s="820"/>
      <c r="L16716" s="820"/>
      <c r="M16716" s="820"/>
      <c r="N16716" s="820"/>
      <c r="O16716" s="820"/>
      <c r="P16716" s="820"/>
      <c r="Q16716" s="820"/>
      <c r="R16716" s="820"/>
      <c r="S16716" s="820"/>
      <c r="T16716" s="820"/>
      <c r="U16716" s="820"/>
      <c r="V16716" s="820"/>
      <c r="W16716" s="820"/>
      <c r="X16716" s="820"/>
      <c r="Y16716" s="820"/>
      <c r="Z16716" s="820"/>
    </row>
    <row r="16717" spans="7:26">
      <c r="G16717" s="826"/>
      <c r="H16717" s="820"/>
      <c r="J16717" s="820"/>
      <c r="K16717" s="820"/>
      <c r="L16717" s="820"/>
      <c r="M16717" s="820"/>
      <c r="N16717" s="820"/>
      <c r="O16717" s="820"/>
      <c r="P16717" s="820"/>
      <c r="Q16717" s="820"/>
      <c r="R16717" s="820"/>
      <c r="S16717" s="820"/>
      <c r="T16717" s="820"/>
      <c r="U16717" s="820"/>
      <c r="V16717" s="820"/>
      <c r="W16717" s="820"/>
      <c r="X16717" s="820"/>
      <c r="Y16717" s="820"/>
      <c r="Z16717" s="820"/>
    </row>
    <row r="16718" spans="7:26">
      <c r="G16718" s="826"/>
      <c r="H16718" s="820"/>
      <c r="J16718" s="820"/>
      <c r="K16718" s="820"/>
      <c r="L16718" s="820"/>
      <c r="M16718" s="820"/>
      <c r="N16718" s="820"/>
      <c r="O16718" s="820"/>
      <c r="P16718" s="820"/>
      <c r="Q16718" s="820"/>
      <c r="R16718" s="820"/>
      <c r="S16718" s="820"/>
      <c r="T16718" s="820"/>
      <c r="U16718" s="820"/>
      <c r="V16718" s="820"/>
      <c r="W16718" s="820"/>
      <c r="X16718" s="820"/>
      <c r="Y16718" s="820"/>
      <c r="Z16718" s="820"/>
    </row>
    <row r="16719" spans="7:26">
      <c r="G16719" s="826"/>
      <c r="H16719" s="820"/>
      <c r="J16719" s="820"/>
      <c r="K16719" s="820"/>
      <c r="L16719" s="820"/>
      <c r="M16719" s="820"/>
      <c r="N16719" s="820"/>
      <c r="O16719" s="820"/>
      <c r="P16719" s="820"/>
      <c r="Q16719" s="820"/>
      <c r="R16719" s="820"/>
      <c r="S16719" s="820"/>
      <c r="T16719" s="820"/>
      <c r="U16719" s="820"/>
      <c r="V16719" s="820"/>
      <c r="W16719" s="820"/>
      <c r="X16719" s="820"/>
      <c r="Y16719" s="820"/>
      <c r="Z16719" s="820"/>
    </row>
    <row r="16720" spans="7:26">
      <c r="G16720" s="826"/>
      <c r="H16720" s="820"/>
      <c r="J16720" s="820"/>
      <c r="K16720" s="820"/>
      <c r="L16720" s="820"/>
      <c r="M16720" s="820"/>
      <c r="N16720" s="820"/>
      <c r="O16720" s="820"/>
      <c r="P16720" s="820"/>
      <c r="Q16720" s="820"/>
      <c r="R16720" s="820"/>
      <c r="S16720" s="820"/>
      <c r="T16720" s="820"/>
      <c r="U16720" s="820"/>
      <c r="V16720" s="820"/>
      <c r="W16720" s="820"/>
      <c r="X16720" s="820"/>
      <c r="Y16720" s="820"/>
      <c r="Z16720" s="820"/>
    </row>
    <row r="16721" spans="7:26">
      <c r="G16721" s="826"/>
      <c r="H16721" s="820"/>
      <c r="J16721" s="820"/>
      <c r="K16721" s="820"/>
      <c r="L16721" s="820"/>
      <c r="M16721" s="820"/>
      <c r="N16721" s="820"/>
      <c r="O16721" s="820"/>
      <c r="P16721" s="820"/>
      <c r="Q16721" s="820"/>
      <c r="R16721" s="820"/>
      <c r="S16721" s="820"/>
      <c r="T16721" s="820"/>
      <c r="U16721" s="820"/>
      <c r="V16721" s="820"/>
      <c r="W16721" s="820"/>
      <c r="X16721" s="820"/>
      <c r="Y16721" s="820"/>
      <c r="Z16721" s="820"/>
    </row>
    <row r="16722" spans="7:26">
      <c r="G16722" s="826"/>
      <c r="H16722" s="820"/>
      <c r="J16722" s="820"/>
      <c r="K16722" s="820"/>
      <c r="L16722" s="820"/>
      <c r="M16722" s="820"/>
      <c r="N16722" s="820"/>
      <c r="O16722" s="820"/>
      <c r="P16722" s="820"/>
      <c r="Q16722" s="820"/>
      <c r="R16722" s="820"/>
      <c r="S16722" s="820"/>
      <c r="T16722" s="820"/>
      <c r="U16722" s="820"/>
      <c r="V16722" s="820"/>
      <c r="W16722" s="820"/>
      <c r="X16722" s="820"/>
      <c r="Y16722" s="820"/>
      <c r="Z16722" s="820"/>
    </row>
    <row r="16723" spans="7:26">
      <c r="G16723" s="826"/>
      <c r="H16723" s="820"/>
      <c r="J16723" s="820"/>
      <c r="K16723" s="820"/>
      <c r="L16723" s="820"/>
      <c r="M16723" s="820"/>
      <c r="N16723" s="820"/>
      <c r="O16723" s="820"/>
      <c r="P16723" s="820"/>
      <c r="Q16723" s="820"/>
      <c r="R16723" s="820"/>
      <c r="S16723" s="820"/>
      <c r="T16723" s="820"/>
      <c r="U16723" s="820"/>
      <c r="V16723" s="820"/>
      <c r="W16723" s="820"/>
      <c r="X16723" s="820"/>
      <c r="Y16723" s="820"/>
      <c r="Z16723" s="820"/>
    </row>
    <row r="16724" spans="7:26">
      <c r="G16724" s="826"/>
      <c r="H16724" s="820"/>
      <c r="J16724" s="820"/>
      <c r="K16724" s="820"/>
      <c r="L16724" s="820"/>
      <c r="M16724" s="820"/>
      <c r="N16724" s="820"/>
      <c r="O16724" s="820"/>
      <c r="P16724" s="820"/>
      <c r="Q16724" s="820"/>
      <c r="R16724" s="820"/>
      <c r="S16724" s="820"/>
      <c r="T16724" s="820"/>
      <c r="U16724" s="820"/>
      <c r="V16724" s="820"/>
      <c r="W16724" s="820"/>
      <c r="X16724" s="820"/>
      <c r="Y16724" s="820"/>
      <c r="Z16724" s="820"/>
    </row>
    <row r="16725" spans="7:26">
      <c r="G16725" s="826"/>
      <c r="H16725" s="820"/>
      <c r="J16725" s="820"/>
      <c r="K16725" s="820"/>
      <c r="L16725" s="820"/>
      <c r="M16725" s="820"/>
      <c r="N16725" s="820"/>
      <c r="O16725" s="820"/>
      <c r="P16725" s="820"/>
      <c r="Q16725" s="820"/>
      <c r="R16725" s="820"/>
      <c r="S16725" s="820"/>
      <c r="T16725" s="820"/>
      <c r="U16725" s="820"/>
      <c r="V16725" s="820"/>
      <c r="W16725" s="820"/>
      <c r="X16725" s="820"/>
      <c r="Y16725" s="820"/>
      <c r="Z16725" s="820"/>
    </row>
    <row r="16726" spans="7:26">
      <c r="G16726" s="826"/>
      <c r="H16726" s="820"/>
      <c r="J16726" s="820"/>
      <c r="K16726" s="820"/>
      <c r="L16726" s="820"/>
      <c r="M16726" s="820"/>
      <c r="N16726" s="820"/>
      <c r="O16726" s="820"/>
      <c r="P16726" s="820"/>
      <c r="Q16726" s="820"/>
      <c r="R16726" s="820"/>
      <c r="S16726" s="820"/>
      <c r="T16726" s="820"/>
      <c r="U16726" s="820"/>
      <c r="V16726" s="820"/>
      <c r="W16726" s="820"/>
      <c r="X16726" s="820"/>
      <c r="Y16726" s="820"/>
      <c r="Z16726" s="820"/>
    </row>
    <row r="16727" spans="7:26">
      <c r="G16727" s="826"/>
      <c r="H16727" s="820"/>
      <c r="J16727" s="820"/>
      <c r="K16727" s="820"/>
      <c r="L16727" s="820"/>
      <c r="M16727" s="820"/>
      <c r="N16727" s="820"/>
      <c r="O16727" s="820"/>
      <c r="P16727" s="820"/>
      <c r="Q16727" s="820"/>
      <c r="R16727" s="820"/>
      <c r="S16727" s="820"/>
      <c r="T16727" s="820"/>
      <c r="U16727" s="820"/>
      <c r="V16727" s="820"/>
      <c r="W16727" s="820"/>
      <c r="X16727" s="820"/>
      <c r="Y16727" s="820"/>
      <c r="Z16727" s="820"/>
    </row>
    <row r="16728" spans="7:26">
      <c r="G16728" s="826"/>
      <c r="H16728" s="820"/>
      <c r="J16728" s="820"/>
      <c r="K16728" s="820"/>
      <c r="L16728" s="820"/>
      <c r="M16728" s="820"/>
      <c r="N16728" s="820"/>
      <c r="O16728" s="820"/>
      <c r="P16728" s="820"/>
      <c r="Q16728" s="820"/>
      <c r="R16728" s="820"/>
      <c r="S16728" s="820"/>
      <c r="T16728" s="820"/>
      <c r="U16728" s="820"/>
      <c r="V16728" s="820"/>
      <c r="W16728" s="820"/>
      <c r="X16728" s="820"/>
      <c r="Y16728" s="820"/>
      <c r="Z16728" s="820"/>
    </row>
    <row r="16729" spans="7:26">
      <c r="G16729" s="826"/>
      <c r="H16729" s="820"/>
      <c r="J16729" s="820"/>
      <c r="K16729" s="820"/>
      <c r="L16729" s="820"/>
      <c r="M16729" s="820"/>
      <c r="N16729" s="820"/>
      <c r="O16729" s="820"/>
      <c r="P16729" s="820"/>
      <c r="Q16729" s="820"/>
      <c r="R16729" s="820"/>
      <c r="S16729" s="820"/>
      <c r="T16729" s="820"/>
      <c r="U16729" s="820"/>
      <c r="V16729" s="820"/>
      <c r="W16729" s="820"/>
      <c r="X16729" s="820"/>
      <c r="Y16729" s="820"/>
      <c r="Z16729" s="820"/>
    </row>
    <row r="16730" spans="7:26">
      <c r="G16730" s="826"/>
      <c r="H16730" s="820"/>
      <c r="J16730" s="820"/>
      <c r="K16730" s="820"/>
      <c r="L16730" s="820"/>
      <c r="M16730" s="820"/>
      <c r="N16730" s="820"/>
      <c r="O16730" s="820"/>
      <c r="P16730" s="820"/>
      <c r="Q16730" s="820"/>
      <c r="R16730" s="820"/>
      <c r="S16730" s="820"/>
      <c r="T16730" s="820"/>
      <c r="U16730" s="820"/>
      <c r="V16730" s="820"/>
      <c r="W16730" s="820"/>
      <c r="X16730" s="820"/>
      <c r="Y16730" s="820"/>
      <c r="Z16730" s="820"/>
    </row>
    <row r="16731" spans="7:26">
      <c r="G16731" s="826"/>
      <c r="H16731" s="820"/>
      <c r="J16731" s="820"/>
      <c r="K16731" s="820"/>
      <c r="L16731" s="820"/>
      <c r="M16731" s="820"/>
      <c r="N16731" s="820"/>
      <c r="O16731" s="820"/>
      <c r="P16731" s="820"/>
      <c r="Q16731" s="820"/>
      <c r="R16731" s="820"/>
      <c r="S16731" s="820"/>
      <c r="T16731" s="820"/>
      <c r="U16731" s="820"/>
      <c r="V16731" s="820"/>
      <c r="W16731" s="820"/>
      <c r="X16731" s="820"/>
      <c r="Y16731" s="820"/>
      <c r="Z16731" s="820"/>
    </row>
    <row r="16732" spans="7:26">
      <c r="G16732" s="826"/>
      <c r="H16732" s="820"/>
      <c r="J16732" s="820"/>
      <c r="K16732" s="820"/>
      <c r="L16732" s="820"/>
      <c r="M16732" s="820"/>
      <c r="N16732" s="820"/>
      <c r="O16732" s="820"/>
      <c r="P16732" s="820"/>
      <c r="Q16732" s="820"/>
      <c r="R16732" s="820"/>
      <c r="S16732" s="820"/>
      <c r="T16732" s="820"/>
      <c r="U16732" s="820"/>
      <c r="V16732" s="820"/>
      <c r="W16732" s="820"/>
      <c r="X16732" s="820"/>
      <c r="Y16732" s="820"/>
      <c r="Z16732" s="820"/>
    </row>
    <row r="16733" spans="7:26">
      <c r="G16733" s="826"/>
      <c r="H16733" s="820"/>
      <c r="J16733" s="820"/>
      <c r="K16733" s="820"/>
      <c r="L16733" s="820"/>
      <c r="M16733" s="820"/>
      <c r="N16733" s="820"/>
      <c r="O16733" s="820"/>
      <c r="P16733" s="820"/>
      <c r="Q16733" s="820"/>
      <c r="R16733" s="820"/>
      <c r="S16733" s="820"/>
      <c r="T16733" s="820"/>
      <c r="U16733" s="820"/>
      <c r="V16733" s="820"/>
      <c r="W16733" s="820"/>
      <c r="X16733" s="820"/>
      <c r="Y16733" s="820"/>
      <c r="Z16733" s="820"/>
    </row>
    <row r="16734" spans="7:26">
      <c r="G16734" s="826"/>
      <c r="H16734" s="820"/>
      <c r="J16734" s="820"/>
      <c r="K16734" s="820"/>
      <c r="L16734" s="820"/>
      <c r="M16734" s="820"/>
      <c r="N16734" s="820"/>
      <c r="O16734" s="820"/>
      <c r="P16734" s="820"/>
      <c r="Q16734" s="820"/>
      <c r="R16734" s="820"/>
      <c r="S16734" s="820"/>
      <c r="T16734" s="820"/>
      <c r="U16734" s="820"/>
      <c r="V16734" s="820"/>
      <c r="W16734" s="820"/>
      <c r="X16734" s="820"/>
      <c r="Y16734" s="820"/>
      <c r="Z16734" s="820"/>
    </row>
    <row r="16735" spans="7:26">
      <c r="G16735" s="826"/>
      <c r="H16735" s="820"/>
      <c r="J16735" s="820"/>
      <c r="K16735" s="820"/>
      <c r="L16735" s="820"/>
      <c r="M16735" s="820"/>
      <c r="N16735" s="820"/>
      <c r="O16735" s="820"/>
      <c r="P16735" s="820"/>
      <c r="Q16735" s="820"/>
      <c r="R16735" s="820"/>
      <c r="S16735" s="820"/>
      <c r="T16735" s="820"/>
      <c r="U16735" s="820"/>
      <c r="V16735" s="820"/>
      <c r="W16735" s="820"/>
      <c r="X16735" s="820"/>
      <c r="Y16735" s="820"/>
      <c r="Z16735" s="820"/>
    </row>
    <row r="16736" spans="7:26">
      <c r="G16736" s="826"/>
      <c r="H16736" s="820"/>
      <c r="J16736" s="820"/>
      <c r="K16736" s="820"/>
      <c r="L16736" s="820"/>
      <c r="M16736" s="820"/>
      <c r="N16736" s="820"/>
      <c r="O16736" s="820"/>
      <c r="P16736" s="820"/>
      <c r="Q16736" s="820"/>
      <c r="R16736" s="820"/>
      <c r="S16736" s="820"/>
      <c r="T16736" s="820"/>
      <c r="U16736" s="820"/>
      <c r="V16736" s="820"/>
      <c r="W16736" s="820"/>
      <c r="X16736" s="820"/>
      <c r="Y16736" s="820"/>
      <c r="Z16736" s="820"/>
    </row>
    <row r="16737" spans="7:26">
      <c r="G16737" s="826"/>
      <c r="H16737" s="820"/>
      <c r="J16737" s="820"/>
      <c r="K16737" s="820"/>
      <c r="L16737" s="820"/>
      <c r="M16737" s="820"/>
      <c r="N16737" s="820"/>
      <c r="O16737" s="820"/>
      <c r="P16737" s="820"/>
      <c r="Q16737" s="820"/>
      <c r="R16737" s="820"/>
      <c r="S16737" s="820"/>
      <c r="T16737" s="820"/>
      <c r="U16737" s="820"/>
      <c r="V16737" s="820"/>
      <c r="W16737" s="820"/>
      <c r="X16737" s="820"/>
      <c r="Y16737" s="820"/>
      <c r="Z16737" s="820"/>
    </row>
    <row r="16738" spans="7:26">
      <c r="G16738" s="826"/>
      <c r="H16738" s="820"/>
      <c r="J16738" s="820"/>
      <c r="K16738" s="820"/>
      <c r="L16738" s="820"/>
      <c r="M16738" s="820"/>
      <c r="N16738" s="820"/>
      <c r="O16738" s="820"/>
      <c r="P16738" s="820"/>
      <c r="Q16738" s="820"/>
      <c r="R16738" s="820"/>
      <c r="S16738" s="820"/>
      <c r="T16738" s="820"/>
      <c r="U16738" s="820"/>
      <c r="V16738" s="820"/>
      <c r="W16738" s="820"/>
      <c r="X16738" s="820"/>
      <c r="Y16738" s="820"/>
      <c r="Z16738" s="820"/>
    </row>
    <row r="16739" spans="7:26">
      <c r="G16739" s="826"/>
      <c r="H16739" s="820"/>
      <c r="J16739" s="820"/>
      <c r="K16739" s="820"/>
      <c r="L16739" s="820"/>
      <c r="M16739" s="820"/>
      <c r="N16739" s="820"/>
      <c r="O16739" s="820"/>
      <c r="P16739" s="820"/>
      <c r="Q16739" s="820"/>
      <c r="R16739" s="820"/>
      <c r="S16739" s="820"/>
      <c r="T16739" s="820"/>
      <c r="U16739" s="820"/>
      <c r="V16739" s="820"/>
      <c r="W16739" s="820"/>
      <c r="X16739" s="820"/>
      <c r="Y16739" s="820"/>
      <c r="Z16739" s="820"/>
    </row>
    <row r="16740" spans="7:26">
      <c r="G16740" s="826"/>
      <c r="H16740" s="820"/>
      <c r="J16740" s="820"/>
      <c r="K16740" s="820"/>
      <c r="L16740" s="820"/>
      <c r="M16740" s="820"/>
      <c r="N16740" s="820"/>
      <c r="O16740" s="820"/>
      <c r="P16740" s="820"/>
      <c r="Q16740" s="820"/>
      <c r="R16740" s="820"/>
      <c r="S16740" s="820"/>
      <c r="T16740" s="820"/>
      <c r="U16740" s="820"/>
      <c r="V16740" s="820"/>
      <c r="W16740" s="820"/>
      <c r="X16740" s="820"/>
      <c r="Y16740" s="820"/>
      <c r="Z16740" s="820"/>
    </row>
    <row r="16741" spans="7:26">
      <c r="G16741" s="826"/>
      <c r="H16741" s="820"/>
      <c r="J16741" s="820"/>
      <c r="K16741" s="820"/>
      <c r="L16741" s="820"/>
      <c r="M16741" s="820"/>
      <c r="N16741" s="820"/>
      <c r="O16741" s="820"/>
      <c r="P16741" s="820"/>
      <c r="Q16741" s="820"/>
      <c r="R16741" s="820"/>
      <c r="S16741" s="820"/>
      <c r="T16741" s="820"/>
      <c r="U16741" s="820"/>
      <c r="V16741" s="820"/>
      <c r="W16741" s="820"/>
      <c r="X16741" s="820"/>
      <c r="Y16741" s="820"/>
      <c r="Z16741" s="820"/>
    </row>
    <row r="16742" spans="7:26">
      <c r="G16742" s="826"/>
      <c r="H16742" s="820"/>
      <c r="J16742" s="820"/>
      <c r="K16742" s="820"/>
      <c r="L16742" s="820"/>
      <c r="M16742" s="820"/>
      <c r="N16742" s="820"/>
      <c r="O16742" s="820"/>
      <c r="P16742" s="820"/>
      <c r="Q16742" s="820"/>
      <c r="R16742" s="820"/>
      <c r="S16742" s="820"/>
      <c r="T16742" s="820"/>
      <c r="U16742" s="820"/>
      <c r="V16742" s="820"/>
      <c r="W16742" s="820"/>
      <c r="X16742" s="820"/>
      <c r="Y16742" s="820"/>
      <c r="Z16742" s="820"/>
    </row>
    <row r="16743" spans="7:26">
      <c r="G16743" s="826"/>
      <c r="H16743" s="820"/>
      <c r="J16743" s="820"/>
      <c r="K16743" s="820"/>
      <c r="L16743" s="820"/>
      <c r="M16743" s="820"/>
      <c r="N16743" s="820"/>
      <c r="O16743" s="820"/>
      <c r="P16743" s="820"/>
      <c r="Q16743" s="820"/>
      <c r="R16743" s="820"/>
      <c r="S16743" s="820"/>
      <c r="T16743" s="820"/>
      <c r="U16743" s="820"/>
      <c r="V16743" s="820"/>
      <c r="W16743" s="820"/>
      <c r="X16743" s="820"/>
      <c r="Y16743" s="820"/>
      <c r="Z16743" s="820"/>
    </row>
    <row r="16744" spans="7:26">
      <c r="G16744" s="826"/>
      <c r="H16744" s="820"/>
      <c r="J16744" s="820"/>
      <c r="K16744" s="820"/>
      <c r="L16744" s="820"/>
      <c r="M16744" s="820"/>
      <c r="N16744" s="820"/>
      <c r="O16744" s="820"/>
      <c r="P16744" s="820"/>
      <c r="Q16744" s="820"/>
      <c r="R16744" s="820"/>
      <c r="S16744" s="820"/>
      <c r="T16744" s="820"/>
      <c r="U16744" s="820"/>
      <c r="V16744" s="820"/>
      <c r="W16744" s="820"/>
      <c r="X16744" s="820"/>
      <c r="Y16744" s="820"/>
      <c r="Z16744" s="820"/>
    </row>
    <row r="16745" spans="7:26">
      <c r="G16745" s="826"/>
      <c r="H16745" s="820"/>
      <c r="J16745" s="820"/>
      <c r="K16745" s="820"/>
      <c r="L16745" s="820"/>
      <c r="M16745" s="820"/>
      <c r="N16745" s="820"/>
      <c r="O16745" s="820"/>
      <c r="P16745" s="820"/>
      <c r="Q16745" s="820"/>
      <c r="R16745" s="820"/>
      <c r="S16745" s="820"/>
      <c r="T16745" s="820"/>
      <c r="U16745" s="820"/>
      <c r="V16745" s="820"/>
      <c r="W16745" s="820"/>
      <c r="X16745" s="820"/>
      <c r="Y16745" s="820"/>
      <c r="Z16745" s="820"/>
    </row>
    <row r="16746" spans="7:26">
      <c r="G16746" s="826"/>
      <c r="H16746" s="820"/>
      <c r="J16746" s="820"/>
      <c r="K16746" s="820"/>
      <c r="L16746" s="820"/>
      <c r="M16746" s="820"/>
      <c r="N16746" s="820"/>
      <c r="O16746" s="820"/>
      <c r="P16746" s="820"/>
      <c r="Q16746" s="820"/>
      <c r="R16746" s="820"/>
      <c r="S16746" s="820"/>
      <c r="T16746" s="820"/>
      <c r="U16746" s="820"/>
      <c r="V16746" s="820"/>
      <c r="W16746" s="820"/>
      <c r="X16746" s="820"/>
      <c r="Y16746" s="820"/>
      <c r="Z16746" s="820"/>
    </row>
    <row r="16747" spans="7:26">
      <c r="G16747" s="826"/>
      <c r="H16747" s="820"/>
      <c r="J16747" s="820"/>
      <c r="K16747" s="820"/>
      <c r="L16747" s="820"/>
      <c r="M16747" s="820"/>
      <c r="N16747" s="820"/>
      <c r="O16747" s="820"/>
      <c r="P16747" s="820"/>
      <c r="Q16747" s="820"/>
      <c r="R16747" s="820"/>
      <c r="S16747" s="820"/>
      <c r="T16747" s="820"/>
      <c r="U16747" s="820"/>
      <c r="V16747" s="820"/>
      <c r="W16747" s="820"/>
      <c r="X16747" s="820"/>
      <c r="Y16747" s="820"/>
      <c r="Z16747" s="820"/>
    </row>
    <row r="16748" spans="7:26">
      <c r="G16748" s="826"/>
      <c r="H16748" s="820"/>
      <c r="J16748" s="820"/>
      <c r="K16748" s="820"/>
      <c r="L16748" s="820"/>
      <c r="M16748" s="820"/>
      <c r="N16748" s="820"/>
      <c r="O16748" s="820"/>
      <c r="P16748" s="820"/>
      <c r="Q16748" s="820"/>
      <c r="R16748" s="820"/>
      <c r="S16748" s="820"/>
      <c r="T16748" s="820"/>
      <c r="U16748" s="820"/>
      <c r="V16748" s="820"/>
      <c r="W16748" s="820"/>
      <c r="X16748" s="820"/>
      <c r="Y16748" s="820"/>
      <c r="Z16748" s="820"/>
    </row>
    <row r="16749" spans="7:26">
      <c r="G16749" s="826"/>
      <c r="H16749" s="820"/>
      <c r="J16749" s="820"/>
      <c r="K16749" s="820"/>
      <c r="L16749" s="820"/>
      <c r="M16749" s="820"/>
      <c r="N16749" s="820"/>
      <c r="O16749" s="820"/>
      <c r="P16749" s="820"/>
      <c r="Q16749" s="820"/>
      <c r="R16749" s="820"/>
      <c r="S16749" s="820"/>
      <c r="T16749" s="820"/>
      <c r="U16749" s="820"/>
      <c r="V16749" s="820"/>
      <c r="W16749" s="820"/>
      <c r="X16749" s="820"/>
      <c r="Y16749" s="820"/>
      <c r="Z16749" s="820"/>
    </row>
    <row r="16750" spans="7:26">
      <c r="G16750" s="826"/>
      <c r="H16750" s="820"/>
      <c r="J16750" s="820"/>
      <c r="K16750" s="820"/>
      <c r="L16750" s="820"/>
      <c r="M16750" s="820"/>
      <c r="N16750" s="820"/>
      <c r="O16750" s="820"/>
      <c r="P16750" s="820"/>
      <c r="Q16750" s="820"/>
      <c r="R16750" s="820"/>
      <c r="S16750" s="820"/>
      <c r="T16750" s="820"/>
      <c r="U16750" s="820"/>
      <c r="V16750" s="820"/>
      <c r="W16750" s="820"/>
      <c r="X16750" s="820"/>
      <c r="Y16750" s="820"/>
      <c r="Z16750" s="820"/>
    </row>
    <row r="16751" spans="7:26">
      <c r="G16751" s="826"/>
      <c r="H16751" s="820"/>
      <c r="J16751" s="820"/>
      <c r="K16751" s="820"/>
      <c r="L16751" s="820"/>
      <c r="M16751" s="820"/>
      <c r="N16751" s="820"/>
      <c r="O16751" s="820"/>
      <c r="P16751" s="820"/>
      <c r="Q16751" s="820"/>
      <c r="R16751" s="820"/>
      <c r="S16751" s="820"/>
      <c r="T16751" s="820"/>
      <c r="U16751" s="820"/>
      <c r="V16751" s="820"/>
      <c r="W16751" s="820"/>
      <c r="X16751" s="820"/>
      <c r="Y16751" s="820"/>
      <c r="Z16751" s="820"/>
    </row>
    <row r="16752" spans="7:26">
      <c r="G16752" s="826"/>
      <c r="H16752" s="820"/>
      <c r="J16752" s="820"/>
      <c r="K16752" s="820"/>
      <c r="L16752" s="820"/>
      <c r="M16752" s="820"/>
      <c r="N16752" s="820"/>
      <c r="O16752" s="820"/>
      <c r="P16752" s="820"/>
      <c r="Q16752" s="820"/>
      <c r="R16752" s="820"/>
      <c r="S16752" s="820"/>
      <c r="T16752" s="820"/>
      <c r="U16752" s="820"/>
      <c r="V16752" s="820"/>
      <c r="W16752" s="820"/>
      <c r="X16752" s="820"/>
      <c r="Y16752" s="820"/>
      <c r="Z16752" s="820"/>
    </row>
    <row r="16753" spans="7:26">
      <c r="G16753" s="826"/>
      <c r="H16753" s="820"/>
      <c r="J16753" s="820"/>
      <c r="K16753" s="820"/>
      <c r="L16753" s="820"/>
      <c r="M16753" s="820"/>
      <c r="N16753" s="820"/>
      <c r="O16753" s="820"/>
      <c r="P16753" s="820"/>
      <c r="Q16753" s="820"/>
      <c r="R16753" s="820"/>
      <c r="S16753" s="820"/>
      <c r="T16753" s="820"/>
      <c r="U16753" s="820"/>
      <c r="V16753" s="820"/>
      <c r="W16753" s="820"/>
      <c r="X16753" s="820"/>
      <c r="Y16753" s="820"/>
      <c r="Z16753" s="820"/>
    </row>
    <row r="16754" spans="7:26">
      <c r="G16754" s="826"/>
      <c r="H16754" s="820"/>
      <c r="J16754" s="820"/>
      <c r="K16754" s="820"/>
      <c r="L16754" s="820"/>
      <c r="M16754" s="820"/>
      <c r="N16754" s="820"/>
      <c r="O16754" s="820"/>
      <c r="P16754" s="820"/>
      <c r="Q16754" s="820"/>
      <c r="R16754" s="820"/>
      <c r="S16754" s="820"/>
      <c r="T16754" s="820"/>
      <c r="U16754" s="820"/>
      <c r="V16754" s="820"/>
      <c r="W16754" s="820"/>
      <c r="X16754" s="820"/>
      <c r="Y16754" s="820"/>
      <c r="Z16754" s="820"/>
    </row>
    <row r="16755" spans="7:26">
      <c r="G16755" s="826"/>
      <c r="H16755" s="820"/>
      <c r="J16755" s="820"/>
      <c r="K16755" s="820"/>
      <c r="L16755" s="820"/>
      <c r="M16755" s="820"/>
      <c r="N16755" s="820"/>
      <c r="O16755" s="820"/>
      <c r="P16755" s="820"/>
      <c r="Q16755" s="820"/>
      <c r="R16755" s="820"/>
      <c r="S16755" s="820"/>
      <c r="T16755" s="820"/>
      <c r="U16755" s="820"/>
      <c r="V16755" s="820"/>
      <c r="W16755" s="820"/>
      <c r="X16755" s="820"/>
      <c r="Y16755" s="820"/>
      <c r="Z16755" s="820"/>
    </row>
    <row r="16756" spans="7:26">
      <c r="G16756" s="826"/>
      <c r="H16756" s="820"/>
      <c r="J16756" s="820"/>
      <c r="K16756" s="820"/>
      <c r="L16756" s="820"/>
      <c r="M16756" s="820"/>
      <c r="N16756" s="820"/>
      <c r="O16756" s="820"/>
      <c r="P16756" s="820"/>
      <c r="Q16756" s="820"/>
      <c r="R16756" s="820"/>
      <c r="S16756" s="820"/>
      <c r="T16756" s="820"/>
      <c r="U16756" s="820"/>
      <c r="V16756" s="820"/>
      <c r="W16756" s="820"/>
      <c r="X16756" s="820"/>
      <c r="Y16756" s="820"/>
      <c r="Z16756" s="820"/>
    </row>
    <row r="16757" spans="7:26">
      <c r="G16757" s="826"/>
      <c r="H16757" s="820"/>
      <c r="J16757" s="820"/>
      <c r="K16757" s="820"/>
      <c r="L16757" s="820"/>
      <c r="M16757" s="820"/>
      <c r="N16757" s="820"/>
      <c r="O16757" s="820"/>
      <c r="P16757" s="820"/>
      <c r="Q16757" s="820"/>
      <c r="R16757" s="820"/>
      <c r="S16757" s="820"/>
      <c r="T16757" s="820"/>
      <c r="U16757" s="820"/>
      <c r="V16757" s="820"/>
      <c r="W16757" s="820"/>
      <c r="X16757" s="820"/>
      <c r="Y16757" s="820"/>
      <c r="Z16757" s="820"/>
    </row>
    <row r="16758" spans="7:26">
      <c r="G16758" s="826"/>
      <c r="H16758" s="820"/>
      <c r="J16758" s="820"/>
      <c r="K16758" s="820"/>
      <c r="L16758" s="820"/>
      <c r="M16758" s="820"/>
      <c r="N16758" s="820"/>
      <c r="O16758" s="820"/>
      <c r="P16758" s="820"/>
      <c r="Q16758" s="820"/>
      <c r="R16758" s="820"/>
      <c r="S16758" s="820"/>
      <c r="T16758" s="820"/>
      <c r="U16758" s="820"/>
      <c r="V16758" s="820"/>
      <c r="W16758" s="820"/>
      <c r="X16758" s="820"/>
      <c r="Y16758" s="820"/>
      <c r="Z16758" s="820"/>
    </row>
    <row r="16759" spans="7:26">
      <c r="G16759" s="826"/>
      <c r="H16759" s="820"/>
      <c r="J16759" s="820"/>
      <c r="K16759" s="820"/>
      <c r="L16759" s="820"/>
      <c r="M16759" s="820"/>
      <c r="N16759" s="820"/>
      <c r="O16759" s="820"/>
      <c r="P16759" s="820"/>
      <c r="Q16759" s="820"/>
      <c r="R16759" s="820"/>
      <c r="S16759" s="820"/>
      <c r="T16759" s="820"/>
      <c r="U16759" s="820"/>
      <c r="V16759" s="820"/>
      <c r="W16759" s="820"/>
      <c r="X16759" s="820"/>
      <c r="Y16759" s="820"/>
      <c r="Z16759" s="820"/>
    </row>
    <row r="16760" spans="7:26">
      <c r="G16760" s="826"/>
      <c r="H16760" s="820"/>
      <c r="J16760" s="820"/>
      <c r="K16760" s="820"/>
      <c r="L16760" s="820"/>
      <c r="M16760" s="820"/>
      <c r="N16760" s="820"/>
      <c r="O16760" s="820"/>
      <c r="P16760" s="820"/>
      <c r="Q16760" s="820"/>
      <c r="R16760" s="820"/>
      <c r="S16760" s="820"/>
      <c r="T16760" s="820"/>
      <c r="U16760" s="820"/>
      <c r="V16760" s="820"/>
      <c r="W16760" s="820"/>
      <c r="X16760" s="820"/>
      <c r="Y16760" s="820"/>
      <c r="Z16760" s="820"/>
    </row>
    <row r="16761" spans="7:26">
      <c r="G16761" s="826"/>
      <c r="H16761" s="820"/>
      <c r="J16761" s="820"/>
      <c r="K16761" s="820"/>
      <c r="L16761" s="820"/>
      <c r="M16761" s="820"/>
      <c r="N16761" s="820"/>
      <c r="O16761" s="820"/>
      <c r="P16761" s="820"/>
      <c r="Q16761" s="820"/>
      <c r="R16761" s="820"/>
      <c r="S16761" s="820"/>
      <c r="T16761" s="820"/>
      <c r="U16761" s="820"/>
      <c r="V16761" s="820"/>
      <c r="W16761" s="820"/>
      <c r="X16761" s="820"/>
      <c r="Y16761" s="820"/>
      <c r="Z16761" s="820"/>
    </row>
    <row r="16762" spans="7:26">
      <c r="G16762" s="826"/>
      <c r="H16762" s="820"/>
      <c r="J16762" s="820"/>
      <c r="K16762" s="820"/>
      <c r="L16762" s="820"/>
      <c r="M16762" s="820"/>
      <c r="N16762" s="820"/>
      <c r="O16762" s="820"/>
      <c r="P16762" s="820"/>
      <c r="Q16762" s="820"/>
      <c r="R16762" s="820"/>
      <c r="S16762" s="820"/>
      <c r="T16762" s="820"/>
      <c r="U16762" s="820"/>
      <c r="V16762" s="820"/>
      <c r="W16762" s="820"/>
      <c r="X16762" s="820"/>
      <c r="Y16762" s="820"/>
      <c r="Z16762" s="820"/>
    </row>
    <row r="16763" spans="7:26">
      <c r="G16763" s="826"/>
      <c r="H16763" s="820"/>
      <c r="J16763" s="820"/>
      <c r="K16763" s="820"/>
      <c r="L16763" s="820"/>
      <c r="M16763" s="820"/>
      <c r="N16763" s="820"/>
      <c r="O16763" s="820"/>
      <c r="P16763" s="820"/>
      <c r="Q16763" s="820"/>
      <c r="R16763" s="820"/>
      <c r="S16763" s="820"/>
      <c r="T16763" s="820"/>
      <c r="U16763" s="820"/>
      <c r="V16763" s="820"/>
      <c r="W16763" s="820"/>
      <c r="X16763" s="820"/>
      <c r="Y16763" s="820"/>
      <c r="Z16763" s="820"/>
    </row>
    <row r="16764" spans="7:26">
      <c r="G16764" s="826"/>
      <c r="H16764" s="820"/>
      <c r="J16764" s="820"/>
      <c r="K16764" s="820"/>
      <c r="L16764" s="820"/>
      <c r="M16764" s="820"/>
      <c r="N16764" s="820"/>
      <c r="O16764" s="820"/>
      <c r="P16764" s="820"/>
      <c r="Q16764" s="820"/>
      <c r="R16764" s="820"/>
      <c r="S16764" s="820"/>
      <c r="T16764" s="820"/>
      <c r="U16764" s="820"/>
      <c r="V16764" s="820"/>
      <c r="W16764" s="820"/>
      <c r="X16764" s="820"/>
      <c r="Y16764" s="820"/>
      <c r="Z16764" s="820"/>
    </row>
    <row r="16765" spans="7:26">
      <c r="G16765" s="826"/>
      <c r="H16765" s="820"/>
      <c r="J16765" s="820"/>
      <c r="K16765" s="820"/>
      <c r="L16765" s="820"/>
      <c r="M16765" s="820"/>
      <c r="N16765" s="820"/>
      <c r="O16765" s="820"/>
      <c r="P16765" s="820"/>
      <c r="Q16765" s="820"/>
      <c r="R16765" s="820"/>
      <c r="S16765" s="820"/>
      <c r="T16765" s="820"/>
      <c r="U16765" s="820"/>
      <c r="V16765" s="820"/>
      <c r="W16765" s="820"/>
      <c r="X16765" s="820"/>
      <c r="Y16765" s="820"/>
      <c r="Z16765" s="820"/>
    </row>
    <row r="16766" spans="7:26">
      <c r="G16766" s="826"/>
      <c r="H16766" s="820"/>
      <c r="J16766" s="820"/>
      <c r="K16766" s="820"/>
      <c r="L16766" s="820"/>
      <c r="M16766" s="820"/>
      <c r="N16766" s="820"/>
      <c r="O16766" s="820"/>
      <c r="P16766" s="820"/>
      <c r="Q16766" s="820"/>
      <c r="R16766" s="820"/>
      <c r="S16766" s="820"/>
      <c r="T16766" s="820"/>
      <c r="U16766" s="820"/>
      <c r="V16766" s="820"/>
      <c r="W16766" s="820"/>
      <c r="X16766" s="820"/>
      <c r="Y16766" s="820"/>
      <c r="Z16766" s="820"/>
    </row>
    <row r="16767" spans="7:26">
      <c r="G16767" s="826"/>
      <c r="H16767" s="820"/>
      <c r="J16767" s="820"/>
      <c r="K16767" s="820"/>
      <c r="L16767" s="820"/>
      <c r="M16767" s="820"/>
      <c r="N16767" s="820"/>
      <c r="O16767" s="820"/>
      <c r="P16767" s="820"/>
      <c r="Q16767" s="820"/>
      <c r="R16767" s="820"/>
      <c r="S16767" s="820"/>
      <c r="T16767" s="820"/>
      <c r="U16767" s="820"/>
      <c r="V16767" s="820"/>
      <c r="W16767" s="820"/>
      <c r="X16767" s="820"/>
      <c r="Y16767" s="820"/>
      <c r="Z16767" s="820"/>
    </row>
    <row r="16768" spans="7:26">
      <c r="G16768" s="826"/>
      <c r="H16768" s="820"/>
      <c r="J16768" s="820"/>
      <c r="K16768" s="820"/>
      <c r="L16768" s="820"/>
      <c r="M16768" s="820"/>
      <c r="N16768" s="820"/>
      <c r="O16768" s="820"/>
      <c r="P16768" s="820"/>
      <c r="Q16768" s="820"/>
      <c r="R16768" s="820"/>
      <c r="S16768" s="820"/>
      <c r="T16768" s="820"/>
      <c r="U16768" s="820"/>
      <c r="V16768" s="820"/>
      <c r="W16768" s="820"/>
      <c r="X16768" s="820"/>
      <c r="Y16768" s="820"/>
      <c r="Z16768" s="820"/>
    </row>
    <row r="16769" spans="7:26">
      <c r="G16769" s="826"/>
      <c r="H16769" s="820"/>
      <c r="J16769" s="820"/>
      <c r="K16769" s="820"/>
      <c r="L16769" s="820"/>
      <c r="M16769" s="820"/>
      <c r="N16769" s="820"/>
      <c r="O16769" s="820"/>
      <c r="P16769" s="820"/>
      <c r="Q16769" s="820"/>
      <c r="R16769" s="820"/>
      <c r="S16769" s="820"/>
      <c r="T16769" s="820"/>
      <c r="U16769" s="820"/>
      <c r="V16769" s="820"/>
      <c r="W16769" s="820"/>
      <c r="X16769" s="820"/>
      <c r="Y16769" s="820"/>
      <c r="Z16769" s="820"/>
    </row>
    <row r="16770" spans="7:26">
      <c r="G16770" s="826"/>
      <c r="H16770" s="820"/>
      <c r="J16770" s="820"/>
      <c r="K16770" s="820"/>
      <c r="L16770" s="820"/>
      <c r="M16770" s="820"/>
      <c r="N16770" s="820"/>
      <c r="O16770" s="820"/>
      <c r="P16770" s="820"/>
      <c r="Q16770" s="820"/>
      <c r="R16770" s="820"/>
      <c r="S16770" s="820"/>
      <c r="T16770" s="820"/>
      <c r="U16770" s="820"/>
      <c r="V16770" s="820"/>
      <c r="W16770" s="820"/>
      <c r="X16770" s="820"/>
      <c r="Y16770" s="820"/>
      <c r="Z16770" s="820"/>
    </row>
    <row r="16771" spans="7:26">
      <c r="G16771" s="826"/>
      <c r="H16771" s="820"/>
      <c r="J16771" s="820"/>
      <c r="K16771" s="820"/>
      <c r="L16771" s="820"/>
      <c r="M16771" s="820"/>
      <c r="N16771" s="820"/>
      <c r="O16771" s="820"/>
      <c r="P16771" s="820"/>
      <c r="Q16771" s="820"/>
      <c r="R16771" s="820"/>
      <c r="S16771" s="820"/>
      <c r="T16771" s="820"/>
      <c r="U16771" s="820"/>
      <c r="V16771" s="820"/>
      <c r="W16771" s="820"/>
      <c r="X16771" s="820"/>
      <c r="Y16771" s="820"/>
      <c r="Z16771" s="820"/>
    </row>
    <row r="16772" spans="7:26">
      <c r="G16772" s="826"/>
      <c r="H16772" s="820"/>
      <c r="J16772" s="820"/>
      <c r="K16772" s="820"/>
      <c r="L16772" s="820"/>
      <c r="M16772" s="820"/>
      <c r="N16772" s="820"/>
      <c r="O16772" s="820"/>
      <c r="P16772" s="820"/>
      <c r="Q16772" s="820"/>
      <c r="R16772" s="820"/>
      <c r="S16772" s="820"/>
      <c r="T16772" s="820"/>
      <c r="U16772" s="820"/>
      <c r="V16772" s="820"/>
      <c r="W16772" s="820"/>
      <c r="X16772" s="820"/>
      <c r="Y16772" s="820"/>
      <c r="Z16772" s="820"/>
    </row>
    <row r="16773" spans="7:26">
      <c r="G16773" s="826"/>
      <c r="H16773" s="820"/>
      <c r="J16773" s="820"/>
      <c r="K16773" s="820"/>
      <c r="L16773" s="820"/>
      <c r="M16773" s="820"/>
      <c r="N16773" s="820"/>
      <c r="O16773" s="820"/>
      <c r="P16773" s="820"/>
      <c r="Q16773" s="820"/>
      <c r="R16773" s="820"/>
      <c r="S16773" s="820"/>
      <c r="T16773" s="820"/>
      <c r="U16773" s="820"/>
      <c r="V16773" s="820"/>
      <c r="W16773" s="820"/>
      <c r="X16773" s="820"/>
      <c r="Y16773" s="820"/>
      <c r="Z16773" s="820"/>
    </row>
    <row r="16774" spans="7:26">
      <c r="G16774" s="826"/>
      <c r="H16774" s="820"/>
      <c r="J16774" s="820"/>
      <c r="K16774" s="820"/>
      <c r="L16774" s="820"/>
      <c r="M16774" s="820"/>
      <c r="N16774" s="820"/>
      <c r="O16774" s="820"/>
      <c r="P16774" s="820"/>
      <c r="Q16774" s="820"/>
      <c r="R16774" s="820"/>
      <c r="S16774" s="820"/>
      <c r="T16774" s="820"/>
      <c r="U16774" s="820"/>
      <c r="V16774" s="820"/>
      <c r="W16774" s="820"/>
      <c r="X16774" s="820"/>
      <c r="Y16774" s="820"/>
      <c r="Z16774" s="820"/>
    </row>
    <row r="16775" spans="7:26">
      <c r="G16775" s="826"/>
      <c r="H16775" s="820"/>
      <c r="J16775" s="820"/>
      <c r="K16775" s="820"/>
      <c r="L16775" s="820"/>
      <c r="M16775" s="820"/>
      <c r="N16775" s="820"/>
      <c r="O16775" s="820"/>
      <c r="P16775" s="820"/>
      <c r="Q16775" s="820"/>
      <c r="R16775" s="820"/>
      <c r="S16775" s="820"/>
      <c r="T16775" s="820"/>
      <c r="U16775" s="820"/>
      <c r="V16775" s="820"/>
      <c r="W16775" s="820"/>
      <c r="X16775" s="820"/>
      <c r="Y16775" s="820"/>
      <c r="Z16775" s="820"/>
    </row>
    <row r="16776" spans="7:26">
      <c r="G16776" s="826"/>
      <c r="H16776" s="820"/>
      <c r="J16776" s="820"/>
      <c r="K16776" s="820"/>
      <c r="L16776" s="820"/>
      <c r="M16776" s="820"/>
      <c r="N16776" s="820"/>
      <c r="O16776" s="820"/>
      <c r="P16776" s="820"/>
      <c r="Q16776" s="820"/>
      <c r="R16776" s="820"/>
      <c r="S16776" s="820"/>
      <c r="T16776" s="820"/>
      <c r="U16776" s="820"/>
      <c r="V16776" s="820"/>
      <c r="W16776" s="820"/>
      <c r="X16776" s="820"/>
      <c r="Y16776" s="820"/>
      <c r="Z16776" s="820"/>
    </row>
    <row r="16777" spans="7:26">
      <c r="G16777" s="826"/>
      <c r="H16777" s="820"/>
      <c r="J16777" s="820"/>
      <c r="K16777" s="820"/>
      <c r="L16777" s="820"/>
      <c r="M16777" s="820"/>
      <c r="N16777" s="820"/>
      <c r="O16777" s="820"/>
      <c r="P16777" s="820"/>
      <c r="Q16777" s="820"/>
      <c r="R16777" s="820"/>
      <c r="S16777" s="820"/>
      <c r="T16777" s="820"/>
      <c r="U16777" s="820"/>
      <c r="V16777" s="820"/>
      <c r="W16777" s="820"/>
      <c r="X16777" s="820"/>
      <c r="Y16777" s="820"/>
      <c r="Z16777" s="820"/>
    </row>
    <row r="16778" spans="7:26">
      <c r="G16778" s="826"/>
      <c r="H16778" s="820"/>
      <c r="J16778" s="820"/>
      <c r="K16778" s="820"/>
      <c r="L16778" s="820"/>
      <c r="M16778" s="820"/>
      <c r="N16778" s="820"/>
      <c r="O16778" s="820"/>
      <c r="P16778" s="820"/>
      <c r="Q16778" s="820"/>
      <c r="R16778" s="820"/>
      <c r="S16778" s="820"/>
      <c r="T16778" s="820"/>
      <c r="U16778" s="820"/>
      <c r="V16778" s="820"/>
      <c r="W16778" s="820"/>
      <c r="X16778" s="820"/>
      <c r="Y16778" s="820"/>
      <c r="Z16778" s="820"/>
    </row>
    <row r="16779" spans="7:26">
      <c r="G16779" s="826"/>
      <c r="H16779" s="820"/>
      <c r="J16779" s="820"/>
      <c r="K16779" s="820"/>
      <c r="L16779" s="820"/>
      <c r="M16779" s="820"/>
      <c r="N16779" s="820"/>
      <c r="O16779" s="820"/>
      <c r="P16779" s="820"/>
      <c r="Q16779" s="820"/>
      <c r="R16779" s="820"/>
      <c r="S16779" s="820"/>
      <c r="T16779" s="820"/>
      <c r="U16779" s="820"/>
      <c r="V16779" s="820"/>
      <c r="W16779" s="820"/>
      <c r="X16779" s="820"/>
      <c r="Y16779" s="820"/>
      <c r="Z16779" s="820"/>
    </row>
    <row r="16780" spans="7:26">
      <c r="G16780" s="826"/>
      <c r="H16780" s="820"/>
      <c r="J16780" s="820"/>
      <c r="K16780" s="820"/>
      <c r="L16780" s="820"/>
      <c r="M16780" s="820"/>
      <c r="N16780" s="820"/>
      <c r="O16780" s="820"/>
      <c r="P16780" s="820"/>
      <c r="Q16780" s="820"/>
      <c r="R16780" s="820"/>
      <c r="S16780" s="820"/>
      <c r="T16780" s="820"/>
      <c r="U16780" s="820"/>
      <c r="V16780" s="820"/>
      <c r="W16780" s="820"/>
      <c r="X16780" s="820"/>
      <c r="Y16780" s="820"/>
      <c r="Z16780" s="820"/>
    </row>
    <row r="16781" spans="7:26">
      <c r="G16781" s="826"/>
      <c r="H16781" s="820"/>
      <c r="J16781" s="820"/>
      <c r="K16781" s="820"/>
      <c r="L16781" s="820"/>
      <c r="M16781" s="820"/>
      <c r="N16781" s="820"/>
      <c r="O16781" s="820"/>
      <c r="P16781" s="820"/>
      <c r="Q16781" s="820"/>
      <c r="R16781" s="820"/>
      <c r="S16781" s="820"/>
      <c r="T16781" s="820"/>
      <c r="U16781" s="820"/>
      <c r="V16781" s="820"/>
      <c r="W16781" s="820"/>
      <c r="X16781" s="820"/>
      <c r="Y16781" s="820"/>
      <c r="Z16781" s="820"/>
    </row>
    <row r="16782" spans="7:26">
      <c r="G16782" s="826"/>
      <c r="H16782" s="820"/>
      <c r="J16782" s="820"/>
      <c r="K16782" s="820"/>
      <c r="L16782" s="820"/>
      <c r="M16782" s="820"/>
      <c r="N16782" s="820"/>
      <c r="O16782" s="820"/>
      <c r="P16782" s="820"/>
      <c r="Q16782" s="820"/>
      <c r="R16782" s="820"/>
      <c r="S16782" s="820"/>
      <c r="T16782" s="820"/>
      <c r="U16782" s="820"/>
      <c r="V16782" s="820"/>
      <c r="W16782" s="820"/>
      <c r="X16782" s="820"/>
      <c r="Y16782" s="820"/>
      <c r="Z16782" s="820"/>
    </row>
    <row r="16783" spans="7:26">
      <c r="G16783" s="826"/>
      <c r="H16783" s="820"/>
      <c r="J16783" s="820"/>
      <c r="K16783" s="820"/>
      <c r="L16783" s="820"/>
      <c r="M16783" s="820"/>
      <c r="N16783" s="820"/>
      <c r="O16783" s="820"/>
      <c r="P16783" s="820"/>
      <c r="Q16783" s="820"/>
      <c r="R16783" s="820"/>
      <c r="S16783" s="820"/>
      <c r="T16783" s="820"/>
      <c r="U16783" s="820"/>
      <c r="V16783" s="820"/>
      <c r="W16783" s="820"/>
      <c r="X16783" s="820"/>
      <c r="Y16783" s="820"/>
      <c r="Z16783" s="820"/>
    </row>
    <row r="16784" spans="7:26">
      <c r="G16784" s="826"/>
      <c r="H16784" s="820"/>
      <c r="J16784" s="820"/>
      <c r="K16784" s="820"/>
      <c r="L16784" s="820"/>
      <c r="M16784" s="820"/>
      <c r="N16784" s="820"/>
      <c r="O16784" s="820"/>
      <c r="P16784" s="820"/>
      <c r="Q16784" s="820"/>
      <c r="R16784" s="820"/>
      <c r="S16784" s="820"/>
      <c r="T16784" s="820"/>
      <c r="U16784" s="820"/>
      <c r="V16784" s="820"/>
      <c r="W16784" s="820"/>
      <c r="X16784" s="820"/>
      <c r="Y16784" s="820"/>
      <c r="Z16784" s="820"/>
    </row>
    <row r="16785" spans="7:26">
      <c r="G16785" s="826"/>
      <c r="H16785" s="820"/>
      <c r="J16785" s="820"/>
      <c r="K16785" s="820"/>
      <c r="L16785" s="820"/>
      <c r="M16785" s="820"/>
      <c r="N16785" s="820"/>
      <c r="O16785" s="820"/>
      <c r="P16785" s="820"/>
      <c r="Q16785" s="820"/>
      <c r="R16785" s="820"/>
      <c r="S16785" s="820"/>
      <c r="T16785" s="820"/>
      <c r="U16785" s="820"/>
      <c r="V16785" s="820"/>
      <c r="W16785" s="820"/>
      <c r="X16785" s="820"/>
      <c r="Y16785" s="820"/>
      <c r="Z16785" s="820"/>
    </row>
    <row r="16786" spans="7:26">
      <c r="G16786" s="826"/>
      <c r="H16786" s="820"/>
      <c r="J16786" s="820"/>
      <c r="K16786" s="820"/>
      <c r="L16786" s="820"/>
      <c r="M16786" s="820"/>
      <c r="N16786" s="820"/>
      <c r="O16786" s="820"/>
      <c r="P16786" s="820"/>
      <c r="Q16786" s="820"/>
      <c r="R16786" s="820"/>
      <c r="S16786" s="820"/>
      <c r="T16786" s="820"/>
      <c r="U16786" s="820"/>
      <c r="V16786" s="820"/>
      <c r="W16786" s="820"/>
      <c r="X16786" s="820"/>
      <c r="Y16786" s="820"/>
      <c r="Z16786" s="820"/>
    </row>
    <row r="16787" spans="7:26">
      <c r="G16787" s="826"/>
      <c r="H16787" s="820"/>
      <c r="J16787" s="820"/>
      <c r="K16787" s="820"/>
      <c r="L16787" s="820"/>
      <c r="M16787" s="820"/>
      <c r="N16787" s="820"/>
      <c r="O16787" s="820"/>
      <c r="P16787" s="820"/>
      <c r="Q16787" s="820"/>
      <c r="R16787" s="820"/>
      <c r="S16787" s="820"/>
      <c r="T16787" s="820"/>
      <c r="U16787" s="820"/>
      <c r="V16787" s="820"/>
      <c r="W16787" s="820"/>
      <c r="X16787" s="820"/>
      <c r="Y16787" s="820"/>
      <c r="Z16787" s="820"/>
    </row>
    <row r="16788" spans="7:26">
      <c r="G16788" s="826"/>
      <c r="H16788" s="820"/>
      <c r="J16788" s="820"/>
      <c r="K16788" s="820"/>
      <c r="L16788" s="820"/>
      <c r="M16788" s="820"/>
      <c r="N16788" s="820"/>
      <c r="O16788" s="820"/>
      <c r="P16788" s="820"/>
      <c r="Q16788" s="820"/>
      <c r="R16788" s="820"/>
      <c r="S16788" s="820"/>
      <c r="T16788" s="820"/>
      <c r="U16788" s="820"/>
      <c r="V16788" s="820"/>
      <c r="W16788" s="820"/>
      <c r="X16788" s="820"/>
      <c r="Y16788" s="820"/>
      <c r="Z16788" s="820"/>
    </row>
    <row r="16789" spans="7:26">
      <c r="G16789" s="826"/>
      <c r="H16789" s="820"/>
      <c r="J16789" s="820"/>
      <c r="K16789" s="820"/>
      <c r="L16789" s="820"/>
      <c r="M16789" s="820"/>
      <c r="N16789" s="820"/>
      <c r="O16789" s="820"/>
      <c r="P16789" s="820"/>
      <c r="Q16789" s="820"/>
      <c r="R16789" s="820"/>
      <c r="S16789" s="820"/>
      <c r="T16789" s="820"/>
      <c r="U16789" s="820"/>
      <c r="V16789" s="820"/>
      <c r="W16789" s="820"/>
      <c r="X16789" s="820"/>
      <c r="Y16789" s="820"/>
      <c r="Z16789" s="820"/>
    </row>
    <row r="16790" spans="7:26">
      <c r="G16790" s="826"/>
      <c r="H16790" s="820"/>
      <c r="J16790" s="820"/>
      <c r="K16790" s="820"/>
      <c r="L16790" s="820"/>
      <c r="M16790" s="820"/>
      <c r="N16790" s="820"/>
      <c r="O16790" s="820"/>
      <c r="P16790" s="820"/>
      <c r="Q16790" s="820"/>
      <c r="R16790" s="820"/>
      <c r="S16790" s="820"/>
      <c r="T16790" s="820"/>
      <c r="U16790" s="820"/>
      <c r="V16790" s="820"/>
      <c r="W16790" s="820"/>
      <c r="X16790" s="820"/>
      <c r="Y16790" s="820"/>
      <c r="Z16790" s="820"/>
    </row>
    <row r="16791" spans="7:26">
      <c r="G16791" s="826"/>
      <c r="H16791" s="820"/>
      <c r="J16791" s="820"/>
      <c r="K16791" s="820"/>
      <c r="L16791" s="820"/>
      <c r="M16791" s="820"/>
      <c r="N16791" s="820"/>
      <c r="O16791" s="820"/>
      <c r="P16791" s="820"/>
      <c r="Q16791" s="820"/>
      <c r="R16791" s="820"/>
      <c r="S16791" s="820"/>
      <c r="T16791" s="820"/>
      <c r="U16791" s="820"/>
      <c r="V16791" s="820"/>
      <c r="W16791" s="820"/>
      <c r="X16791" s="820"/>
      <c r="Y16791" s="820"/>
      <c r="Z16791" s="820"/>
    </row>
    <row r="16792" spans="7:26">
      <c r="G16792" s="826"/>
      <c r="H16792" s="820"/>
      <c r="J16792" s="820"/>
      <c r="K16792" s="820"/>
      <c r="L16792" s="820"/>
      <c r="M16792" s="820"/>
      <c r="N16792" s="820"/>
      <c r="O16792" s="820"/>
      <c r="P16792" s="820"/>
      <c r="Q16792" s="820"/>
      <c r="R16792" s="820"/>
      <c r="S16792" s="820"/>
      <c r="T16792" s="820"/>
      <c r="U16792" s="820"/>
      <c r="V16792" s="820"/>
      <c r="W16792" s="820"/>
      <c r="X16792" s="820"/>
      <c r="Y16792" s="820"/>
      <c r="Z16792" s="820"/>
    </row>
    <row r="16793" spans="7:26">
      <c r="G16793" s="826"/>
      <c r="H16793" s="820"/>
      <c r="J16793" s="820"/>
      <c r="K16793" s="820"/>
      <c r="L16793" s="820"/>
      <c r="M16793" s="820"/>
      <c r="N16793" s="820"/>
      <c r="O16793" s="820"/>
      <c r="P16793" s="820"/>
      <c r="Q16793" s="820"/>
      <c r="R16793" s="820"/>
      <c r="S16793" s="820"/>
      <c r="T16793" s="820"/>
      <c r="U16793" s="820"/>
      <c r="V16793" s="820"/>
      <c r="W16793" s="820"/>
      <c r="X16793" s="820"/>
      <c r="Y16793" s="820"/>
      <c r="Z16793" s="820"/>
    </row>
    <row r="16794" spans="7:26">
      <c r="G16794" s="826"/>
      <c r="H16794" s="820"/>
      <c r="J16794" s="820"/>
      <c r="K16794" s="820"/>
      <c r="L16794" s="820"/>
      <c r="M16794" s="820"/>
      <c r="N16794" s="820"/>
      <c r="O16794" s="820"/>
      <c r="P16794" s="820"/>
      <c r="Q16794" s="820"/>
      <c r="R16794" s="820"/>
      <c r="S16794" s="820"/>
      <c r="T16794" s="820"/>
      <c r="U16794" s="820"/>
      <c r="V16794" s="820"/>
      <c r="W16794" s="820"/>
      <c r="X16794" s="820"/>
      <c r="Y16794" s="820"/>
      <c r="Z16794" s="820"/>
    </row>
    <row r="16795" spans="7:26">
      <c r="G16795" s="826"/>
      <c r="H16795" s="820"/>
      <c r="J16795" s="820"/>
      <c r="K16795" s="820"/>
      <c r="L16795" s="820"/>
      <c r="M16795" s="820"/>
      <c r="N16795" s="820"/>
      <c r="O16795" s="820"/>
      <c r="P16795" s="820"/>
      <c r="Q16795" s="820"/>
      <c r="R16795" s="820"/>
      <c r="S16795" s="820"/>
      <c r="T16795" s="820"/>
      <c r="U16795" s="820"/>
      <c r="V16795" s="820"/>
      <c r="W16795" s="820"/>
      <c r="X16795" s="820"/>
      <c r="Y16795" s="820"/>
      <c r="Z16795" s="820"/>
    </row>
    <row r="16796" spans="7:26">
      <c r="G16796" s="826"/>
      <c r="H16796" s="820"/>
      <c r="J16796" s="820"/>
      <c r="K16796" s="820"/>
      <c r="L16796" s="820"/>
      <c r="M16796" s="820"/>
      <c r="N16796" s="820"/>
      <c r="O16796" s="820"/>
      <c r="P16796" s="820"/>
      <c r="Q16796" s="820"/>
      <c r="R16796" s="820"/>
      <c r="S16796" s="820"/>
      <c r="T16796" s="820"/>
      <c r="U16796" s="820"/>
      <c r="V16796" s="820"/>
      <c r="W16796" s="820"/>
      <c r="X16796" s="820"/>
      <c r="Y16796" s="820"/>
      <c r="Z16796" s="820"/>
    </row>
    <row r="16797" spans="7:26">
      <c r="G16797" s="826"/>
      <c r="H16797" s="820"/>
      <c r="J16797" s="820"/>
      <c r="K16797" s="820"/>
      <c r="L16797" s="820"/>
      <c r="M16797" s="820"/>
      <c r="N16797" s="820"/>
      <c r="O16797" s="820"/>
      <c r="P16797" s="820"/>
      <c r="Q16797" s="820"/>
      <c r="R16797" s="820"/>
      <c r="S16797" s="820"/>
      <c r="T16797" s="820"/>
      <c r="U16797" s="820"/>
      <c r="V16797" s="820"/>
      <c r="W16797" s="820"/>
      <c r="X16797" s="820"/>
      <c r="Y16797" s="820"/>
      <c r="Z16797" s="820"/>
    </row>
    <row r="16798" spans="7:26">
      <c r="G16798" s="826"/>
      <c r="H16798" s="820"/>
      <c r="J16798" s="820"/>
      <c r="K16798" s="820"/>
      <c r="L16798" s="820"/>
      <c r="M16798" s="820"/>
      <c r="N16798" s="820"/>
      <c r="O16798" s="820"/>
      <c r="P16798" s="820"/>
      <c r="Q16798" s="820"/>
      <c r="R16798" s="820"/>
      <c r="S16798" s="820"/>
      <c r="T16798" s="820"/>
      <c r="U16798" s="820"/>
      <c r="V16798" s="820"/>
      <c r="W16798" s="820"/>
      <c r="X16798" s="820"/>
      <c r="Y16798" s="820"/>
      <c r="Z16798" s="820"/>
    </row>
    <row r="16799" spans="7:26">
      <c r="G16799" s="826"/>
      <c r="H16799" s="820"/>
      <c r="J16799" s="820"/>
      <c r="K16799" s="820"/>
      <c r="L16799" s="820"/>
      <c r="M16799" s="820"/>
      <c r="N16799" s="820"/>
      <c r="O16799" s="820"/>
      <c r="P16799" s="820"/>
      <c r="Q16799" s="820"/>
      <c r="R16799" s="820"/>
      <c r="S16799" s="820"/>
      <c r="T16799" s="820"/>
      <c r="U16799" s="820"/>
      <c r="V16799" s="820"/>
      <c r="W16799" s="820"/>
      <c r="X16799" s="820"/>
      <c r="Y16799" s="820"/>
      <c r="Z16799" s="820"/>
    </row>
    <row r="16800" spans="7:26">
      <c r="G16800" s="826"/>
      <c r="H16800" s="820"/>
      <c r="J16800" s="820"/>
      <c r="K16800" s="820"/>
      <c r="L16800" s="820"/>
      <c r="M16800" s="820"/>
      <c r="N16800" s="820"/>
      <c r="O16800" s="820"/>
      <c r="P16800" s="820"/>
      <c r="Q16800" s="820"/>
      <c r="R16800" s="820"/>
      <c r="S16800" s="820"/>
      <c r="T16800" s="820"/>
      <c r="U16800" s="820"/>
      <c r="V16800" s="820"/>
      <c r="W16800" s="820"/>
      <c r="X16800" s="820"/>
      <c r="Y16800" s="820"/>
      <c r="Z16800" s="820"/>
    </row>
    <row r="16801" spans="7:26">
      <c r="G16801" s="826"/>
      <c r="H16801" s="820"/>
      <c r="J16801" s="820"/>
      <c r="K16801" s="820"/>
      <c r="L16801" s="820"/>
      <c r="M16801" s="820"/>
      <c r="N16801" s="820"/>
      <c r="O16801" s="820"/>
      <c r="P16801" s="820"/>
      <c r="Q16801" s="820"/>
      <c r="R16801" s="820"/>
      <c r="S16801" s="820"/>
      <c r="T16801" s="820"/>
      <c r="U16801" s="820"/>
      <c r="V16801" s="820"/>
      <c r="W16801" s="820"/>
      <c r="X16801" s="820"/>
      <c r="Y16801" s="820"/>
      <c r="Z16801" s="820"/>
    </row>
    <row r="16802" spans="7:26">
      <c r="G16802" s="826"/>
      <c r="H16802" s="820"/>
      <c r="J16802" s="820"/>
      <c r="K16802" s="820"/>
      <c r="L16802" s="820"/>
      <c r="M16802" s="820"/>
      <c r="N16802" s="820"/>
      <c r="O16802" s="820"/>
      <c r="P16802" s="820"/>
      <c r="Q16802" s="820"/>
      <c r="R16802" s="820"/>
      <c r="S16802" s="820"/>
      <c r="T16802" s="820"/>
      <c r="U16802" s="820"/>
      <c r="V16802" s="820"/>
      <c r="W16802" s="820"/>
      <c r="X16802" s="820"/>
      <c r="Y16802" s="820"/>
      <c r="Z16802" s="820"/>
    </row>
    <row r="16803" spans="7:26">
      <c r="G16803" s="826"/>
      <c r="H16803" s="820"/>
      <c r="J16803" s="820"/>
      <c r="K16803" s="820"/>
      <c r="L16803" s="820"/>
      <c r="M16803" s="820"/>
      <c r="N16803" s="820"/>
      <c r="O16803" s="820"/>
      <c r="P16803" s="820"/>
      <c r="Q16803" s="820"/>
      <c r="R16803" s="820"/>
      <c r="S16803" s="820"/>
      <c r="T16803" s="820"/>
      <c r="U16803" s="820"/>
      <c r="V16803" s="820"/>
      <c r="W16803" s="820"/>
      <c r="X16803" s="820"/>
      <c r="Y16803" s="820"/>
      <c r="Z16803" s="820"/>
    </row>
    <row r="16804" spans="7:26">
      <c r="G16804" s="826"/>
      <c r="H16804" s="820"/>
      <c r="J16804" s="820"/>
      <c r="K16804" s="820"/>
      <c r="L16804" s="820"/>
      <c r="M16804" s="820"/>
      <c r="N16804" s="820"/>
      <c r="O16804" s="820"/>
      <c r="P16804" s="820"/>
      <c r="Q16804" s="820"/>
      <c r="R16804" s="820"/>
      <c r="S16804" s="820"/>
      <c r="T16804" s="820"/>
      <c r="U16804" s="820"/>
      <c r="V16804" s="820"/>
      <c r="W16804" s="820"/>
      <c r="X16804" s="820"/>
      <c r="Y16804" s="820"/>
      <c r="Z16804" s="820"/>
    </row>
    <row r="16805" spans="7:26">
      <c r="G16805" s="826"/>
      <c r="H16805" s="820"/>
      <c r="J16805" s="820"/>
      <c r="K16805" s="820"/>
      <c r="L16805" s="820"/>
      <c r="M16805" s="820"/>
      <c r="N16805" s="820"/>
      <c r="O16805" s="820"/>
      <c r="P16805" s="820"/>
      <c r="Q16805" s="820"/>
      <c r="R16805" s="820"/>
      <c r="S16805" s="820"/>
      <c r="T16805" s="820"/>
      <c r="U16805" s="820"/>
      <c r="V16805" s="820"/>
      <c r="W16805" s="820"/>
      <c r="X16805" s="820"/>
      <c r="Y16805" s="820"/>
      <c r="Z16805" s="820"/>
    </row>
    <row r="16806" spans="7:26">
      <c r="G16806" s="826"/>
      <c r="H16806" s="820"/>
      <c r="J16806" s="820"/>
      <c r="K16806" s="820"/>
      <c r="L16806" s="820"/>
      <c r="M16806" s="820"/>
      <c r="N16806" s="820"/>
      <c r="O16806" s="820"/>
      <c r="P16806" s="820"/>
      <c r="Q16806" s="820"/>
      <c r="R16806" s="820"/>
      <c r="S16806" s="820"/>
      <c r="T16806" s="820"/>
      <c r="U16806" s="820"/>
      <c r="V16806" s="820"/>
      <c r="W16806" s="820"/>
      <c r="X16806" s="820"/>
      <c r="Y16806" s="820"/>
      <c r="Z16806" s="820"/>
    </row>
    <row r="16807" spans="7:26">
      <c r="G16807" s="826"/>
      <c r="H16807" s="820"/>
      <c r="J16807" s="820"/>
      <c r="K16807" s="820"/>
      <c r="L16807" s="820"/>
      <c r="M16807" s="820"/>
      <c r="N16807" s="820"/>
      <c r="O16807" s="820"/>
      <c r="P16807" s="820"/>
      <c r="Q16807" s="820"/>
      <c r="R16807" s="820"/>
      <c r="S16807" s="820"/>
      <c r="T16807" s="820"/>
      <c r="U16807" s="820"/>
      <c r="V16807" s="820"/>
      <c r="W16807" s="820"/>
      <c r="X16807" s="820"/>
      <c r="Y16807" s="820"/>
      <c r="Z16807" s="820"/>
    </row>
    <row r="16808" spans="7:26">
      <c r="G16808" s="826"/>
      <c r="H16808" s="820"/>
      <c r="J16808" s="820"/>
      <c r="K16808" s="820"/>
      <c r="L16808" s="820"/>
      <c r="M16808" s="820"/>
      <c r="N16808" s="820"/>
      <c r="O16808" s="820"/>
      <c r="P16808" s="820"/>
      <c r="Q16808" s="820"/>
      <c r="R16808" s="820"/>
      <c r="S16808" s="820"/>
      <c r="T16808" s="820"/>
      <c r="U16808" s="820"/>
      <c r="V16808" s="820"/>
      <c r="W16808" s="820"/>
      <c r="X16808" s="820"/>
      <c r="Y16808" s="820"/>
      <c r="Z16808" s="820"/>
    </row>
    <row r="16809" spans="7:26">
      <c r="G16809" s="826"/>
      <c r="H16809" s="820"/>
      <c r="J16809" s="820"/>
      <c r="K16809" s="820"/>
      <c r="L16809" s="820"/>
      <c r="M16809" s="820"/>
      <c r="N16809" s="820"/>
      <c r="O16809" s="820"/>
      <c r="P16809" s="820"/>
      <c r="Q16809" s="820"/>
      <c r="R16809" s="820"/>
      <c r="S16809" s="820"/>
      <c r="T16809" s="820"/>
      <c r="U16809" s="820"/>
      <c r="V16809" s="820"/>
      <c r="W16809" s="820"/>
      <c r="X16809" s="820"/>
      <c r="Y16809" s="820"/>
      <c r="Z16809" s="820"/>
    </row>
    <row r="16810" spans="7:26">
      <c r="G16810" s="826"/>
      <c r="H16810" s="820"/>
      <c r="J16810" s="820"/>
      <c r="K16810" s="820"/>
      <c r="L16810" s="820"/>
      <c r="M16810" s="820"/>
      <c r="N16810" s="820"/>
      <c r="O16810" s="820"/>
      <c r="P16810" s="820"/>
      <c r="Q16810" s="820"/>
      <c r="R16810" s="820"/>
      <c r="S16810" s="820"/>
      <c r="T16810" s="820"/>
      <c r="U16810" s="820"/>
      <c r="V16810" s="820"/>
      <c r="W16810" s="820"/>
      <c r="X16810" s="820"/>
      <c r="Y16810" s="820"/>
      <c r="Z16810" s="820"/>
    </row>
    <row r="16811" spans="7:26">
      <c r="G16811" s="826"/>
      <c r="H16811" s="820"/>
      <c r="J16811" s="820"/>
      <c r="K16811" s="820"/>
      <c r="L16811" s="820"/>
      <c r="M16811" s="820"/>
      <c r="N16811" s="820"/>
      <c r="O16811" s="820"/>
      <c r="P16811" s="820"/>
      <c r="Q16811" s="820"/>
      <c r="R16811" s="820"/>
      <c r="S16811" s="820"/>
      <c r="T16811" s="820"/>
      <c r="U16811" s="820"/>
      <c r="V16811" s="820"/>
      <c r="W16811" s="820"/>
      <c r="X16811" s="820"/>
      <c r="Y16811" s="820"/>
      <c r="Z16811" s="820"/>
    </row>
    <row r="16812" spans="7:26">
      <c r="G16812" s="826"/>
      <c r="H16812" s="820"/>
      <c r="J16812" s="820"/>
      <c r="K16812" s="820"/>
      <c r="L16812" s="820"/>
      <c r="M16812" s="820"/>
      <c r="N16812" s="820"/>
      <c r="O16812" s="820"/>
      <c r="P16812" s="820"/>
      <c r="Q16812" s="820"/>
      <c r="R16812" s="820"/>
      <c r="S16812" s="820"/>
      <c r="T16812" s="820"/>
      <c r="U16812" s="820"/>
      <c r="V16812" s="820"/>
      <c r="W16812" s="820"/>
      <c r="X16812" s="820"/>
      <c r="Y16812" s="820"/>
      <c r="Z16812" s="820"/>
    </row>
    <row r="16813" spans="7:26">
      <c r="G16813" s="826"/>
      <c r="H16813" s="820"/>
      <c r="J16813" s="820"/>
      <c r="K16813" s="820"/>
      <c r="L16813" s="820"/>
      <c r="M16813" s="820"/>
      <c r="N16813" s="820"/>
      <c r="O16813" s="820"/>
      <c r="P16813" s="820"/>
      <c r="Q16813" s="820"/>
      <c r="R16813" s="820"/>
      <c r="S16813" s="820"/>
      <c r="T16813" s="820"/>
      <c r="U16813" s="820"/>
      <c r="V16813" s="820"/>
      <c r="W16813" s="820"/>
      <c r="X16813" s="820"/>
      <c r="Y16813" s="820"/>
      <c r="Z16813" s="820"/>
    </row>
    <row r="16814" spans="7:26">
      <c r="G16814" s="826"/>
      <c r="H16814" s="820"/>
      <c r="J16814" s="820"/>
      <c r="K16814" s="820"/>
      <c r="L16814" s="820"/>
      <c r="M16814" s="820"/>
      <c r="N16814" s="820"/>
      <c r="O16814" s="820"/>
      <c r="P16814" s="820"/>
      <c r="Q16814" s="820"/>
      <c r="R16814" s="820"/>
      <c r="S16814" s="820"/>
      <c r="T16814" s="820"/>
      <c r="U16814" s="820"/>
      <c r="V16814" s="820"/>
      <c r="W16814" s="820"/>
      <c r="X16814" s="820"/>
      <c r="Y16814" s="820"/>
      <c r="Z16814" s="820"/>
    </row>
    <row r="16815" spans="7:26">
      <c r="G16815" s="826"/>
      <c r="H16815" s="820"/>
      <c r="J16815" s="820"/>
      <c r="K16815" s="820"/>
      <c r="L16815" s="820"/>
      <c r="M16815" s="820"/>
      <c r="N16815" s="820"/>
      <c r="O16815" s="820"/>
      <c r="P16815" s="820"/>
      <c r="Q16815" s="820"/>
      <c r="R16815" s="820"/>
      <c r="S16815" s="820"/>
      <c r="T16815" s="820"/>
      <c r="U16815" s="820"/>
      <c r="V16815" s="820"/>
      <c r="W16815" s="820"/>
      <c r="X16815" s="820"/>
      <c r="Y16815" s="820"/>
      <c r="Z16815" s="820"/>
    </row>
    <row r="16816" spans="7:26">
      <c r="G16816" s="826"/>
      <c r="H16816" s="820"/>
      <c r="J16816" s="820"/>
      <c r="K16816" s="820"/>
      <c r="L16816" s="820"/>
      <c r="M16816" s="820"/>
      <c r="N16816" s="820"/>
      <c r="O16816" s="820"/>
      <c r="P16816" s="820"/>
      <c r="Q16816" s="820"/>
      <c r="R16816" s="820"/>
      <c r="S16816" s="820"/>
      <c r="T16816" s="820"/>
      <c r="U16816" s="820"/>
      <c r="V16816" s="820"/>
      <c r="W16816" s="820"/>
      <c r="X16816" s="820"/>
      <c r="Y16816" s="820"/>
      <c r="Z16816" s="820"/>
    </row>
    <row r="16817" spans="7:26">
      <c r="G16817" s="826"/>
      <c r="H16817" s="820"/>
      <c r="J16817" s="820"/>
      <c r="K16817" s="820"/>
      <c r="L16817" s="820"/>
      <c r="M16817" s="820"/>
      <c r="N16817" s="820"/>
      <c r="O16817" s="820"/>
      <c r="P16817" s="820"/>
      <c r="Q16817" s="820"/>
      <c r="R16817" s="820"/>
      <c r="S16817" s="820"/>
      <c r="T16817" s="820"/>
      <c r="U16817" s="820"/>
      <c r="V16817" s="820"/>
      <c r="W16817" s="820"/>
      <c r="X16817" s="820"/>
      <c r="Y16817" s="820"/>
      <c r="Z16817" s="820"/>
    </row>
    <row r="16818" spans="7:26">
      <c r="G16818" s="826"/>
      <c r="H16818" s="820"/>
      <c r="J16818" s="820"/>
      <c r="K16818" s="820"/>
      <c r="L16818" s="820"/>
      <c r="M16818" s="820"/>
      <c r="N16818" s="820"/>
      <c r="O16818" s="820"/>
      <c r="P16818" s="820"/>
      <c r="Q16818" s="820"/>
      <c r="R16818" s="820"/>
      <c r="S16818" s="820"/>
      <c r="T16818" s="820"/>
      <c r="U16818" s="820"/>
      <c r="V16818" s="820"/>
      <c r="W16818" s="820"/>
      <c r="X16818" s="820"/>
      <c r="Y16818" s="820"/>
      <c r="Z16818" s="820"/>
    </row>
    <row r="16819" spans="7:26">
      <c r="G16819" s="826"/>
      <c r="H16819" s="820"/>
      <c r="J16819" s="820"/>
      <c r="K16819" s="820"/>
      <c r="L16819" s="820"/>
      <c r="M16819" s="820"/>
      <c r="N16819" s="820"/>
      <c r="O16819" s="820"/>
      <c r="P16819" s="820"/>
      <c r="Q16819" s="820"/>
      <c r="R16819" s="820"/>
      <c r="S16819" s="820"/>
      <c r="T16819" s="820"/>
      <c r="U16819" s="820"/>
      <c r="V16819" s="820"/>
      <c r="W16819" s="820"/>
      <c r="X16819" s="820"/>
      <c r="Y16819" s="820"/>
      <c r="Z16819" s="820"/>
    </row>
    <row r="16820" spans="7:26">
      <c r="G16820" s="826"/>
      <c r="H16820" s="820"/>
      <c r="J16820" s="820"/>
      <c r="K16820" s="820"/>
      <c r="L16820" s="820"/>
      <c r="M16820" s="820"/>
      <c r="N16820" s="820"/>
      <c r="O16820" s="820"/>
      <c r="P16820" s="820"/>
      <c r="Q16820" s="820"/>
      <c r="R16820" s="820"/>
      <c r="S16820" s="820"/>
      <c r="T16820" s="820"/>
      <c r="U16820" s="820"/>
      <c r="V16820" s="820"/>
      <c r="W16820" s="820"/>
      <c r="X16820" s="820"/>
      <c r="Y16820" s="820"/>
      <c r="Z16820" s="820"/>
    </row>
    <row r="16821" spans="7:26">
      <c r="G16821" s="826"/>
      <c r="H16821" s="820"/>
      <c r="J16821" s="820"/>
      <c r="K16821" s="820"/>
      <c r="L16821" s="820"/>
      <c r="M16821" s="820"/>
      <c r="N16821" s="820"/>
      <c r="O16821" s="820"/>
      <c r="P16821" s="820"/>
      <c r="Q16821" s="820"/>
      <c r="R16821" s="820"/>
      <c r="S16821" s="820"/>
      <c r="T16821" s="820"/>
      <c r="U16821" s="820"/>
      <c r="V16821" s="820"/>
      <c r="W16821" s="820"/>
      <c r="X16821" s="820"/>
      <c r="Y16821" s="820"/>
      <c r="Z16821" s="820"/>
    </row>
    <row r="16822" spans="7:26">
      <c r="G16822" s="826"/>
      <c r="H16822" s="820"/>
      <c r="J16822" s="820"/>
      <c r="K16822" s="820"/>
      <c r="L16822" s="820"/>
      <c r="M16822" s="820"/>
      <c r="N16822" s="820"/>
      <c r="O16822" s="820"/>
      <c r="P16822" s="820"/>
      <c r="Q16822" s="820"/>
      <c r="R16822" s="820"/>
      <c r="S16822" s="820"/>
      <c r="T16822" s="820"/>
      <c r="U16822" s="820"/>
      <c r="V16822" s="820"/>
      <c r="W16822" s="820"/>
      <c r="X16822" s="820"/>
      <c r="Y16822" s="820"/>
      <c r="Z16822" s="820"/>
    </row>
    <row r="16823" spans="7:26">
      <c r="G16823" s="826"/>
      <c r="H16823" s="820"/>
      <c r="J16823" s="820"/>
      <c r="K16823" s="820"/>
      <c r="L16823" s="820"/>
      <c r="M16823" s="820"/>
      <c r="N16823" s="820"/>
      <c r="O16823" s="820"/>
      <c r="P16823" s="820"/>
      <c r="Q16823" s="820"/>
      <c r="R16823" s="820"/>
      <c r="S16823" s="820"/>
      <c r="T16823" s="820"/>
      <c r="U16823" s="820"/>
      <c r="V16823" s="820"/>
      <c r="W16823" s="820"/>
      <c r="X16823" s="820"/>
      <c r="Y16823" s="820"/>
      <c r="Z16823" s="820"/>
    </row>
    <row r="16824" spans="7:26">
      <c r="G16824" s="826"/>
      <c r="H16824" s="820"/>
      <c r="J16824" s="820"/>
      <c r="K16824" s="820"/>
      <c r="L16824" s="820"/>
      <c r="M16824" s="820"/>
      <c r="N16824" s="820"/>
      <c r="O16824" s="820"/>
      <c r="P16824" s="820"/>
      <c r="Q16824" s="820"/>
      <c r="R16824" s="820"/>
      <c r="S16824" s="820"/>
      <c r="T16824" s="820"/>
      <c r="U16824" s="820"/>
      <c r="V16824" s="820"/>
      <c r="W16824" s="820"/>
      <c r="X16824" s="820"/>
      <c r="Y16824" s="820"/>
      <c r="Z16824" s="820"/>
    </row>
    <row r="16825" spans="7:26">
      <c r="G16825" s="826"/>
      <c r="H16825" s="820"/>
      <c r="J16825" s="820"/>
      <c r="K16825" s="820"/>
      <c r="L16825" s="820"/>
      <c r="M16825" s="820"/>
      <c r="N16825" s="820"/>
      <c r="O16825" s="820"/>
      <c r="P16825" s="820"/>
      <c r="Q16825" s="820"/>
      <c r="R16825" s="820"/>
      <c r="S16825" s="820"/>
      <c r="T16825" s="820"/>
      <c r="U16825" s="820"/>
      <c r="V16825" s="820"/>
      <c r="W16825" s="820"/>
      <c r="X16825" s="820"/>
      <c r="Y16825" s="820"/>
      <c r="Z16825" s="820"/>
    </row>
    <row r="16826" spans="7:26">
      <c r="G16826" s="826"/>
      <c r="H16826" s="820"/>
      <c r="J16826" s="820"/>
      <c r="K16826" s="820"/>
      <c r="L16826" s="820"/>
      <c r="M16826" s="820"/>
      <c r="N16826" s="820"/>
      <c r="O16826" s="820"/>
      <c r="P16826" s="820"/>
      <c r="Q16826" s="820"/>
      <c r="R16826" s="820"/>
      <c r="S16826" s="820"/>
      <c r="T16826" s="820"/>
      <c r="U16826" s="820"/>
      <c r="V16826" s="820"/>
      <c r="W16826" s="820"/>
      <c r="X16826" s="820"/>
      <c r="Y16826" s="820"/>
      <c r="Z16826" s="820"/>
    </row>
    <row r="16827" spans="7:26">
      <c r="G16827" s="826"/>
      <c r="H16827" s="820"/>
      <c r="J16827" s="820"/>
      <c r="K16827" s="820"/>
      <c r="L16827" s="820"/>
      <c r="M16827" s="820"/>
      <c r="N16827" s="820"/>
      <c r="O16827" s="820"/>
      <c r="P16827" s="820"/>
      <c r="Q16827" s="820"/>
      <c r="R16827" s="820"/>
      <c r="S16827" s="820"/>
      <c r="T16827" s="820"/>
      <c r="U16827" s="820"/>
      <c r="V16827" s="820"/>
      <c r="W16827" s="820"/>
      <c r="X16827" s="820"/>
      <c r="Y16827" s="820"/>
      <c r="Z16827" s="820"/>
    </row>
    <row r="16828" spans="7:26">
      <c r="G16828" s="826"/>
      <c r="H16828" s="820"/>
      <c r="J16828" s="820"/>
      <c r="K16828" s="820"/>
      <c r="L16828" s="820"/>
      <c r="M16828" s="820"/>
      <c r="N16828" s="820"/>
      <c r="O16828" s="820"/>
      <c r="P16828" s="820"/>
      <c r="Q16828" s="820"/>
      <c r="R16828" s="820"/>
      <c r="S16828" s="820"/>
      <c r="T16828" s="820"/>
      <c r="U16828" s="820"/>
      <c r="V16828" s="820"/>
      <c r="W16828" s="820"/>
      <c r="X16828" s="820"/>
      <c r="Y16828" s="820"/>
      <c r="Z16828" s="820"/>
    </row>
    <row r="16829" spans="7:26">
      <c r="G16829" s="826"/>
      <c r="H16829" s="820"/>
      <c r="J16829" s="820"/>
      <c r="K16829" s="820"/>
      <c r="L16829" s="820"/>
      <c r="M16829" s="820"/>
      <c r="N16829" s="820"/>
      <c r="O16829" s="820"/>
      <c r="P16829" s="820"/>
      <c r="Q16829" s="820"/>
      <c r="R16829" s="820"/>
      <c r="S16829" s="820"/>
      <c r="T16829" s="820"/>
      <c r="U16829" s="820"/>
      <c r="V16829" s="820"/>
      <c r="W16829" s="820"/>
      <c r="X16829" s="820"/>
      <c r="Y16829" s="820"/>
      <c r="Z16829" s="820"/>
    </row>
    <row r="16830" spans="7:26">
      <c r="G16830" s="826"/>
      <c r="H16830" s="820"/>
      <c r="J16830" s="820"/>
      <c r="K16830" s="820"/>
      <c r="L16830" s="820"/>
      <c r="M16830" s="820"/>
      <c r="N16830" s="820"/>
      <c r="O16830" s="820"/>
      <c r="P16830" s="820"/>
      <c r="Q16830" s="820"/>
      <c r="R16830" s="820"/>
      <c r="S16830" s="820"/>
      <c r="T16830" s="820"/>
      <c r="U16830" s="820"/>
      <c r="V16830" s="820"/>
      <c r="W16830" s="820"/>
      <c r="X16830" s="820"/>
      <c r="Y16830" s="820"/>
      <c r="Z16830" s="820"/>
    </row>
    <row r="16831" spans="7:26">
      <c r="G16831" s="826"/>
      <c r="H16831" s="820"/>
      <c r="J16831" s="820"/>
      <c r="K16831" s="820"/>
      <c r="L16831" s="820"/>
      <c r="M16831" s="820"/>
      <c r="N16831" s="820"/>
      <c r="O16831" s="820"/>
      <c r="P16831" s="820"/>
      <c r="Q16831" s="820"/>
      <c r="R16831" s="820"/>
      <c r="S16831" s="820"/>
      <c r="T16831" s="820"/>
      <c r="U16831" s="820"/>
      <c r="V16831" s="820"/>
      <c r="W16831" s="820"/>
      <c r="X16831" s="820"/>
      <c r="Y16831" s="820"/>
      <c r="Z16831" s="820"/>
    </row>
    <row r="16832" spans="7:26">
      <c r="G16832" s="826"/>
      <c r="H16832" s="820"/>
      <c r="J16832" s="820"/>
      <c r="K16832" s="820"/>
      <c r="L16832" s="820"/>
      <c r="M16832" s="820"/>
      <c r="N16832" s="820"/>
      <c r="O16832" s="820"/>
      <c r="P16832" s="820"/>
      <c r="Q16832" s="820"/>
      <c r="R16832" s="820"/>
      <c r="S16832" s="820"/>
      <c r="T16832" s="820"/>
      <c r="U16832" s="820"/>
      <c r="V16832" s="820"/>
      <c r="W16832" s="820"/>
      <c r="X16832" s="820"/>
      <c r="Y16832" s="820"/>
      <c r="Z16832" s="820"/>
    </row>
    <row r="16833" spans="7:26">
      <c r="G16833" s="826"/>
      <c r="H16833" s="820"/>
      <c r="J16833" s="820"/>
      <c r="K16833" s="820"/>
      <c r="L16833" s="820"/>
      <c r="M16833" s="820"/>
      <c r="N16833" s="820"/>
      <c r="O16833" s="820"/>
      <c r="P16833" s="820"/>
      <c r="Q16833" s="820"/>
      <c r="R16833" s="820"/>
      <c r="S16833" s="820"/>
      <c r="T16833" s="820"/>
      <c r="U16833" s="820"/>
      <c r="V16833" s="820"/>
      <c r="W16833" s="820"/>
      <c r="X16833" s="820"/>
      <c r="Y16833" s="820"/>
      <c r="Z16833" s="820"/>
    </row>
    <row r="16834" spans="7:26">
      <c r="G16834" s="826"/>
      <c r="H16834" s="820"/>
      <c r="J16834" s="820"/>
      <c r="K16834" s="820"/>
      <c r="L16834" s="820"/>
      <c r="M16834" s="820"/>
      <c r="N16834" s="820"/>
      <c r="O16834" s="820"/>
      <c r="P16834" s="820"/>
      <c r="Q16834" s="820"/>
      <c r="R16834" s="820"/>
      <c r="S16834" s="820"/>
      <c r="T16834" s="820"/>
      <c r="U16834" s="820"/>
      <c r="V16834" s="820"/>
      <c r="W16834" s="820"/>
      <c r="X16834" s="820"/>
      <c r="Y16834" s="820"/>
      <c r="Z16834" s="820"/>
    </row>
    <row r="16835" spans="7:26">
      <c r="G16835" s="826"/>
      <c r="H16835" s="820"/>
      <c r="J16835" s="820"/>
      <c r="K16835" s="820"/>
      <c r="L16835" s="820"/>
      <c r="M16835" s="820"/>
      <c r="N16835" s="820"/>
      <c r="O16835" s="820"/>
      <c r="P16835" s="820"/>
      <c r="Q16835" s="820"/>
      <c r="R16835" s="820"/>
      <c r="S16835" s="820"/>
      <c r="T16835" s="820"/>
      <c r="U16835" s="820"/>
      <c r="V16835" s="820"/>
      <c r="W16835" s="820"/>
      <c r="X16835" s="820"/>
      <c r="Y16835" s="820"/>
      <c r="Z16835" s="820"/>
    </row>
    <row r="16836" spans="7:26">
      <c r="G16836" s="826"/>
      <c r="H16836" s="820"/>
      <c r="J16836" s="820"/>
      <c r="K16836" s="820"/>
      <c r="L16836" s="820"/>
      <c r="M16836" s="820"/>
      <c r="N16836" s="820"/>
      <c r="O16836" s="820"/>
      <c r="P16836" s="820"/>
      <c r="Q16836" s="820"/>
      <c r="R16836" s="820"/>
      <c r="S16836" s="820"/>
      <c r="T16836" s="820"/>
      <c r="U16836" s="820"/>
      <c r="V16836" s="820"/>
      <c r="W16836" s="820"/>
      <c r="X16836" s="820"/>
      <c r="Y16836" s="820"/>
      <c r="Z16836" s="820"/>
    </row>
    <row r="16837" spans="7:26">
      <c r="G16837" s="826"/>
      <c r="H16837" s="820"/>
      <c r="J16837" s="820"/>
      <c r="K16837" s="820"/>
      <c r="L16837" s="820"/>
      <c r="M16837" s="820"/>
      <c r="N16837" s="820"/>
      <c r="O16837" s="820"/>
      <c r="P16837" s="820"/>
      <c r="Q16837" s="820"/>
      <c r="R16837" s="820"/>
      <c r="S16837" s="820"/>
      <c r="T16837" s="820"/>
      <c r="U16837" s="820"/>
      <c r="V16837" s="820"/>
      <c r="W16837" s="820"/>
      <c r="X16837" s="820"/>
      <c r="Y16837" s="820"/>
      <c r="Z16837" s="820"/>
    </row>
    <row r="16838" spans="7:26">
      <c r="G16838" s="826"/>
      <c r="H16838" s="820"/>
      <c r="J16838" s="820"/>
      <c r="K16838" s="820"/>
      <c r="L16838" s="820"/>
      <c r="M16838" s="820"/>
      <c r="N16838" s="820"/>
      <c r="O16838" s="820"/>
      <c r="P16838" s="820"/>
      <c r="Q16838" s="820"/>
      <c r="R16838" s="820"/>
      <c r="S16838" s="820"/>
      <c r="T16838" s="820"/>
      <c r="U16838" s="820"/>
      <c r="V16838" s="820"/>
      <c r="W16838" s="820"/>
      <c r="X16838" s="820"/>
      <c r="Y16838" s="820"/>
      <c r="Z16838" s="820"/>
    </row>
    <row r="16839" spans="7:26">
      <c r="G16839" s="826"/>
      <c r="H16839" s="820"/>
      <c r="J16839" s="820"/>
      <c r="K16839" s="820"/>
      <c r="L16839" s="820"/>
      <c r="M16839" s="820"/>
      <c r="N16839" s="820"/>
      <c r="O16839" s="820"/>
      <c r="P16839" s="820"/>
      <c r="Q16839" s="820"/>
      <c r="R16839" s="820"/>
      <c r="S16839" s="820"/>
      <c r="T16839" s="820"/>
      <c r="U16839" s="820"/>
      <c r="V16839" s="820"/>
      <c r="W16839" s="820"/>
      <c r="X16839" s="820"/>
      <c r="Y16839" s="820"/>
      <c r="Z16839" s="820"/>
    </row>
    <row r="16840" spans="7:26">
      <c r="G16840" s="826"/>
      <c r="H16840" s="820"/>
      <c r="J16840" s="820"/>
      <c r="K16840" s="820"/>
      <c r="L16840" s="820"/>
      <c r="M16840" s="820"/>
      <c r="N16840" s="820"/>
      <c r="O16840" s="820"/>
      <c r="P16840" s="820"/>
      <c r="Q16840" s="820"/>
      <c r="R16840" s="820"/>
      <c r="S16840" s="820"/>
      <c r="T16840" s="820"/>
      <c r="U16840" s="820"/>
      <c r="V16840" s="820"/>
      <c r="W16840" s="820"/>
      <c r="X16840" s="820"/>
      <c r="Y16840" s="820"/>
      <c r="Z16840" s="820"/>
    </row>
    <row r="16841" spans="7:26">
      <c r="G16841" s="826"/>
      <c r="H16841" s="820"/>
      <c r="J16841" s="820"/>
      <c r="K16841" s="820"/>
      <c r="L16841" s="820"/>
      <c r="M16841" s="820"/>
      <c r="N16841" s="820"/>
      <c r="O16841" s="820"/>
      <c r="P16841" s="820"/>
      <c r="Q16841" s="820"/>
      <c r="R16841" s="820"/>
      <c r="S16841" s="820"/>
      <c r="T16841" s="820"/>
      <c r="U16841" s="820"/>
      <c r="V16841" s="820"/>
      <c r="W16841" s="820"/>
      <c r="X16841" s="820"/>
      <c r="Y16841" s="820"/>
      <c r="Z16841" s="820"/>
    </row>
    <row r="16842" spans="7:26">
      <c r="G16842" s="826"/>
      <c r="H16842" s="820"/>
      <c r="J16842" s="820"/>
      <c r="K16842" s="820"/>
      <c r="L16842" s="820"/>
      <c r="M16842" s="820"/>
      <c r="N16842" s="820"/>
      <c r="O16842" s="820"/>
      <c r="P16842" s="820"/>
      <c r="Q16842" s="820"/>
      <c r="R16842" s="820"/>
      <c r="S16842" s="820"/>
      <c r="T16842" s="820"/>
      <c r="U16842" s="820"/>
      <c r="V16842" s="820"/>
      <c r="W16842" s="820"/>
      <c r="X16842" s="820"/>
      <c r="Y16842" s="820"/>
      <c r="Z16842" s="820"/>
    </row>
    <row r="16843" spans="7:26">
      <c r="G16843" s="826"/>
      <c r="H16843" s="820"/>
      <c r="J16843" s="820"/>
      <c r="K16843" s="820"/>
      <c r="L16843" s="820"/>
      <c r="M16843" s="820"/>
      <c r="N16843" s="820"/>
      <c r="O16843" s="820"/>
      <c r="P16843" s="820"/>
      <c r="Q16843" s="820"/>
      <c r="R16843" s="820"/>
      <c r="S16843" s="820"/>
      <c r="T16843" s="820"/>
      <c r="U16843" s="820"/>
      <c r="V16843" s="820"/>
      <c r="W16843" s="820"/>
      <c r="X16843" s="820"/>
      <c r="Y16843" s="820"/>
      <c r="Z16843" s="820"/>
    </row>
    <row r="16844" spans="7:26">
      <c r="G16844" s="826"/>
      <c r="H16844" s="820"/>
      <c r="J16844" s="820"/>
      <c r="K16844" s="820"/>
      <c r="L16844" s="820"/>
      <c r="M16844" s="820"/>
      <c r="N16844" s="820"/>
      <c r="O16844" s="820"/>
      <c r="P16844" s="820"/>
      <c r="Q16844" s="820"/>
      <c r="R16844" s="820"/>
      <c r="S16844" s="820"/>
      <c r="T16844" s="820"/>
      <c r="U16844" s="820"/>
      <c r="V16844" s="820"/>
      <c r="W16844" s="820"/>
      <c r="X16844" s="820"/>
      <c r="Y16844" s="820"/>
      <c r="Z16844" s="820"/>
    </row>
    <row r="16845" spans="7:26">
      <c r="G16845" s="826"/>
      <c r="H16845" s="820"/>
      <c r="J16845" s="820"/>
      <c r="K16845" s="820"/>
      <c r="L16845" s="820"/>
      <c r="M16845" s="820"/>
      <c r="N16845" s="820"/>
      <c r="O16845" s="820"/>
      <c r="P16845" s="820"/>
      <c r="Q16845" s="820"/>
      <c r="R16845" s="820"/>
      <c r="S16845" s="820"/>
      <c r="T16845" s="820"/>
      <c r="U16845" s="820"/>
      <c r="V16845" s="820"/>
      <c r="W16845" s="820"/>
      <c r="X16845" s="820"/>
      <c r="Y16845" s="820"/>
      <c r="Z16845" s="820"/>
    </row>
    <row r="16846" spans="7:26">
      <c r="G16846" s="826"/>
      <c r="H16846" s="820"/>
      <c r="J16846" s="820"/>
      <c r="K16846" s="820"/>
      <c r="L16846" s="820"/>
      <c r="M16846" s="820"/>
      <c r="N16846" s="820"/>
      <c r="O16846" s="820"/>
      <c r="P16846" s="820"/>
      <c r="Q16846" s="820"/>
      <c r="R16846" s="820"/>
      <c r="S16846" s="820"/>
      <c r="T16846" s="820"/>
      <c r="U16846" s="820"/>
      <c r="V16846" s="820"/>
      <c r="W16846" s="820"/>
      <c r="X16846" s="820"/>
      <c r="Y16846" s="820"/>
      <c r="Z16846" s="820"/>
    </row>
    <row r="16847" spans="7:26">
      <c r="G16847" s="826"/>
      <c r="H16847" s="820"/>
      <c r="J16847" s="820"/>
      <c r="K16847" s="820"/>
      <c r="L16847" s="820"/>
      <c r="M16847" s="820"/>
      <c r="N16847" s="820"/>
      <c r="O16847" s="820"/>
      <c r="P16847" s="820"/>
      <c r="Q16847" s="820"/>
      <c r="R16847" s="820"/>
      <c r="S16847" s="820"/>
      <c r="T16847" s="820"/>
      <c r="U16847" s="820"/>
      <c r="V16847" s="820"/>
      <c r="W16847" s="820"/>
      <c r="X16847" s="820"/>
      <c r="Y16847" s="820"/>
      <c r="Z16847" s="820"/>
    </row>
    <row r="16848" spans="7:26">
      <c r="G16848" s="826"/>
      <c r="H16848" s="820"/>
      <c r="J16848" s="820"/>
      <c r="K16848" s="820"/>
      <c r="L16848" s="820"/>
      <c r="M16848" s="820"/>
      <c r="N16848" s="820"/>
      <c r="O16848" s="820"/>
      <c r="P16848" s="820"/>
      <c r="Q16848" s="820"/>
      <c r="R16848" s="820"/>
      <c r="S16848" s="820"/>
      <c r="T16848" s="820"/>
      <c r="U16848" s="820"/>
      <c r="V16848" s="820"/>
      <c r="W16848" s="820"/>
      <c r="X16848" s="820"/>
      <c r="Y16848" s="820"/>
      <c r="Z16848" s="820"/>
    </row>
    <row r="16849" spans="7:26">
      <c r="G16849" s="826"/>
      <c r="H16849" s="820"/>
      <c r="J16849" s="820"/>
      <c r="K16849" s="820"/>
      <c r="L16849" s="820"/>
      <c r="M16849" s="820"/>
      <c r="N16849" s="820"/>
      <c r="O16849" s="820"/>
      <c r="P16849" s="820"/>
      <c r="Q16849" s="820"/>
      <c r="R16849" s="820"/>
      <c r="S16849" s="820"/>
      <c r="T16849" s="820"/>
      <c r="U16849" s="820"/>
      <c r="V16849" s="820"/>
      <c r="W16849" s="820"/>
      <c r="X16849" s="820"/>
      <c r="Y16849" s="820"/>
      <c r="Z16849" s="820"/>
    </row>
    <row r="16850" spans="7:26">
      <c r="G16850" s="826"/>
      <c r="H16850" s="820"/>
      <c r="J16850" s="820"/>
      <c r="K16850" s="820"/>
      <c r="L16850" s="820"/>
      <c r="M16850" s="820"/>
      <c r="N16850" s="820"/>
      <c r="O16850" s="820"/>
      <c r="P16850" s="820"/>
      <c r="Q16850" s="820"/>
      <c r="R16850" s="820"/>
      <c r="S16850" s="820"/>
      <c r="T16850" s="820"/>
      <c r="U16850" s="820"/>
      <c r="V16850" s="820"/>
      <c r="W16850" s="820"/>
      <c r="X16850" s="820"/>
      <c r="Y16850" s="820"/>
      <c r="Z16850" s="820"/>
    </row>
    <row r="16851" spans="7:26">
      <c r="G16851" s="826"/>
      <c r="H16851" s="820"/>
      <c r="J16851" s="820"/>
      <c r="K16851" s="820"/>
      <c r="L16851" s="820"/>
      <c r="M16851" s="820"/>
      <c r="N16851" s="820"/>
      <c r="O16851" s="820"/>
      <c r="P16851" s="820"/>
      <c r="Q16851" s="820"/>
      <c r="R16851" s="820"/>
      <c r="S16851" s="820"/>
      <c r="T16851" s="820"/>
      <c r="U16851" s="820"/>
      <c r="V16851" s="820"/>
      <c r="W16851" s="820"/>
      <c r="X16851" s="820"/>
      <c r="Y16851" s="820"/>
      <c r="Z16851" s="820"/>
    </row>
    <row r="16852" spans="7:26">
      <c r="G16852" s="826"/>
      <c r="H16852" s="820"/>
      <c r="J16852" s="820"/>
      <c r="K16852" s="820"/>
      <c r="L16852" s="820"/>
      <c r="M16852" s="820"/>
      <c r="N16852" s="820"/>
      <c r="O16852" s="820"/>
      <c r="P16852" s="820"/>
      <c r="Q16852" s="820"/>
      <c r="R16852" s="820"/>
      <c r="S16852" s="820"/>
      <c r="T16852" s="820"/>
      <c r="U16852" s="820"/>
      <c r="V16852" s="820"/>
      <c r="W16852" s="820"/>
      <c r="X16852" s="820"/>
      <c r="Y16852" s="820"/>
      <c r="Z16852" s="820"/>
    </row>
    <row r="16853" spans="7:26">
      <c r="G16853" s="826"/>
      <c r="H16853" s="820"/>
      <c r="J16853" s="820"/>
      <c r="K16853" s="820"/>
      <c r="L16853" s="820"/>
      <c r="M16853" s="820"/>
      <c r="N16853" s="820"/>
      <c r="O16853" s="820"/>
      <c r="P16853" s="820"/>
      <c r="Q16853" s="820"/>
      <c r="R16853" s="820"/>
      <c r="S16853" s="820"/>
      <c r="T16853" s="820"/>
      <c r="U16853" s="820"/>
      <c r="V16853" s="820"/>
      <c r="W16853" s="820"/>
      <c r="X16853" s="820"/>
      <c r="Y16853" s="820"/>
      <c r="Z16853" s="820"/>
    </row>
    <row r="16854" spans="7:26">
      <c r="G16854" s="826"/>
      <c r="H16854" s="820"/>
      <c r="J16854" s="820"/>
      <c r="K16854" s="820"/>
      <c r="L16854" s="820"/>
      <c r="M16854" s="820"/>
      <c r="N16854" s="820"/>
      <c r="O16854" s="820"/>
      <c r="P16854" s="820"/>
      <c r="Q16854" s="820"/>
      <c r="R16854" s="820"/>
      <c r="S16854" s="820"/>
      <c r="T16854" s="820"/>
      <c r="U16854" s="820"/>
      <c r="V16854" s="820"/>
      <c r="W16854" s="820"/>
      <c r="X16854" s="820"/>
      <c r="Y16854" s="820"/>
      <c r="Z16854" s="820"/>
    </row>
    <row r="16855" spans="7:26">
      <c r="G16855" s="826"/>
      <c r="H16855" s="820"/>
      <c r="J16855" s="820"/>
      <c r="K16855" s="820"/>
      <c r="L16855" s="820"/>
      <c r="M16855" s="820"/>
      <c r="N16855" s="820"/>
      <c r="O16855" s="820"/>
      <c r="P16855" s="820"/>
      <c r="Q16855" s="820"/>
      <c r="R16855" s="820"/>
      <c r="S16855" s="820"/>
      <c r="T16855" s="820"/>
      <c r="U16855" s="820"/>
      <c r="V16855" s="820"/>
      <c r="W16855" s="820"/>
      <c r="X16855" s="820"/>
      <c r="Y16855" s="820"/>
      <c r="Z16855" s="820"/>
    </row>
    <row r="16856" spans="7:26">
      <c r="G16856" s="826"/>
      <c r="H16856" s="820"/>
      <c r="J16856" s="820"/>
      <c r="K16856" s="820"/>
      <c r="L16856" s="820"/>
      <c r="M16856" s="820"/>
      <c r="N16856" s="820"/>
      <c r="O16856" s="820"/>
      <c r="P16856" s="820"/>
      <c r="Q16856" s="820"/>
      <c r="R16856" s="820"/>
      <c r="S16856" s="820"/>
      <c r="T16856" s="820"/>
      <c r="U16856" s="820"/>
      <c r="V16856" s="820"/>
      <c r="W16856" s="820"/>
      <c r="X16856" s="820"/>
      <c r="Y16856" s="820"/>
      <c r="Z16856" s="820"/>
    </row>
    <row r="16857" spans="7:26">
      <c r="G16857" s="826"/>
      <c r="H16857" s="820"/>
      <c r="J16857" s="820"/>
      <c r="K16857" s="820"/>
      <c r="L16857" s="820"/>
      <c r="M16857" s="820"/>
      <c r="N16857" s="820"/>
      <c r="O16857" s="820"/>
      <c r="P16857" s="820"/>
      <c r="Q16857" s="820"/>
      <c r="R16857" s="820"/>
      <c r="S16857" s="820"/>
      <c r="T16857" s="820"/>
      <c r="U16857" s="820"/>
      <c r="V16857" s="820"/>
      <c r="W16857" s="820"/>
      <c r="X16857" s="820"/>
      <c r="Y16857" s="820"/>
      <c r="Z16857" s="820"/>
    </row>
    <row r="16858" spans="7:26">
      <c r="G16858" s="826"/>
      <c r="H16858" s="820"/>
      <c r="J16858" s="820"/>
      <c r="K16858" s="820"/>
      <c r="L16858" s="820"/>
      <c r="M16858" s="820"/>
      <c r="N16858" s="820"/>
      <c r="O16858" s="820"/>
      <c r="P16858" s="820"/>
      <c r="Q16858" s="820"/>
      <c r="R16858" s="820"/>
      <c r="S16858" s="820"/>
      <c r="T16858" s="820"/>
      <c r="U16858" s="820"/>
      <c r="V16858" s="820"/>
      <c r="W16858" s="820"/>
      <c r="X16858" s="820"/>
      <c r="Y16858" s="820"/>
      <c r="Z16858" s="820"/>
    </row>
    <row r="16859" spans="7:26">
      <c r="G16859" s="826"/>
      <c r="H16859" s="820"/>
      <c r="J16859" s="820"/>
      <c r="K16859" s="820"/>
      <c r="L16859" s="820"/>
      <c r="M16859" s="820"/>
      <c r="N16859" s="820"/>
      <c r="O16859" s="820"/>
      <c r="P16859" s="820"/>
      <c r="Q16859" s="820"/>
      <c r="R16859" s="820"/>
      <c r="S16859" s="820"/>
      <c r="T16859" s="820"/>
      <c r="U16859" s="820"/>
      <c r="V16859" s="820"/>
      <c r="W16859" s="820"/>
      <c r="X16859" s="820"/>
      <c r="Y16859" s="820"/>
      <c r="Z16859" s="820"/>
    </row>
    <row r="16860" spans="7:26">
      <c r="G16860" s="826"/>
      <c r="H16860" s="820"/>
      <c r="J16860" s="820"/>
      <c r="K16860" s="820"/>
      <c r="L16860" s="820"/>
      <c r="M16860" s="820"/>
      <c r="N16860" s="820"/>
      <c r="O16860" s="820"/>
      <c r="P16860" s="820"/>
      <c r="Q16860" s="820"/>
      <c r="R16860" s="820"/>
      <c r="S16860" s="820"/>
      <c r="T16860" s="820"/>
      <c r="U16860" s="820"/>
      <c r="V16860" s="820"/>
      <c r="W16860" s="820"/>
      <c r="X16860" s="820"/>
      <c r="Y16860" s="820"/>
      <c r="Z16860" s="820"/>
    </row>
    <row r="16861" spans="7:26">
      <c r="G16861" s="826"/>
      <c r="H16861" s="820"/>
      <c r="J16861" s="820"/>
      <c r="K16861" s="820"/>
      <c r="L16861" s="820"/>
      <c r="M16861" s="820"/>
      <c r="N16861" s="820"/>
      <c r="O16861" s="820"/>
      <c r="P16861" s="820"/>
      <c r="Q16861" s="820"/>
      <c r="R16861" s="820"/>
      <c r="S16861" s="820"/>
      <c r="T16861" s="820"/>
      <c r="U16861" s="820"/>
      <c r="V16861" s="820"/>
      <c r="W16861" s="820"/>
      <c r="X16861" s="820"/>
      <c r="Y16861" s="820"/>
      <c r="Z16861" s="820"/>
    </row>
    <row r="16862" spans="7:26">
      <c r="G16862" s="826"/>
      <c r="H16862" s="820"/>
      <c r="J16862" s="820"/>
      <c r="K16862" s="820"/>
      <c r="L16862" s="820"/>
      <c r="M16862" s="820"/>
      <c r="N16862" s="820"/>
      <c r="O16862" s="820"/>
      <c r="P16862" s="820"/>
      <c r="Q16862" s="820"/>
      <c r="R16862" s="820"/>
      <c r="S16862" s="820"/>
      <c r="T16862" s="820"/>
      <c r="U16862" s="820"/>
      <c r="V16862" s="820"/>
      <c r="W16862" s="820"/>
      <c r="X16862" s="820"/>
      <c r="Y16862" s="820"/>
      <c r="Z16862" s="820"/>
    </row>
    <row r="16863" spans="7:26">
      <c r="G16863" s="826"/>
      <c r="H16863" s="820"/>
      <c r="J16863" s="820"/>
      <c r="K16863" s="820"/>
      <c r="L16863" s="820"/>
      <c r="M16863" s="820"/>
      <c r="N16863" s="820"/>
      <c r="O16863" s="820"/>
      <c r="P16863" s="820"/>
      <c r="Q16863" s="820"/>
      <c r="R16863" s="820"/>
      <c r="S16863" s="820"/>
      <c r="T16863" s="820"/>
      <c r="U16863" s="820"/>
      <c r="V16863" s="820"/>
      <c r="W16863" s="820"/>
      <c r="X16863" s="820"/>
      <c r="Y16863" s="820"/>
      <c r="Z16863" s="820"/>
    </row>
    <row r="16864" spans="7:26">
      <c r="G16864" s="826"/>
      <c r="H16864" s="820"/>
      <c r="J16864" s="820"/>
      <c r="K16864" s="820"/>
      <c r="L16864" s="820"/>
      <c r="M16864" s="820"/>
      <c r="N16864" s="820"/>
      <c r="O16864" s="820"/>
      <c r="P16864" s="820"/>
      <c r="Q16864" s="820"/>
      <c r="R16864" s="820"/>
      <c r="S16864" s="820"/>
      <c r="T16864" s="820"/>
      <c r="U16864" s="820"/>
      <c r="V16864" s="820"/>
      <c r="W16864" s="820"/>
      <c r="X16864" s="820"/>
      <c r="Y16864" s="820"/>
      <c r="Z16864" s="820"/>
    </row>
    <row r="16865" spans="7:26">
      <c r="G16865" s="826"/>
      <c r="H16865" s="820"/>
      <c r="J16865" s="820"/>
      <c r="K16865" s="820"/>
      <c r="L16865" s="820"/>
      <c r="M16865" s="820"/>
      <c r="N16865" s="820"/>
      <c r="O16865" s="820"/>
      <c r="P16865" s="820"/>
      <c r="Q16865" s="820"/>
      <c r="R16865" s="820"/>
      <c r="S16865" s="820"/>
      <c r="T16865" s="820"/>
      <c r="U16865" s="820"/>
      <c r="V16865" s="820"/>
      <c r="W16865" s="820"/>
      <c r="X16865" s="820"/>
      <c r="Y16865" s="820"/>
      <c r="Z16865" s="820"/>
    </row>
    <row r="16866" spans="7:26">
      <c r="G16866" s="826"/>
      <c r="H16866" s="820"/>
      <c r="J16866" s="820"/>
      <c r="K16866" s="820"/>
      <c r="L16866" s="820"/>
      <c r="M16866" s="820"/>
      <c r="N16866" s="820"/>
      <c r="O16866" s="820"/>
      <c r="P16866" s="820"/>
      <c r="Q16866" s="820"/>
      <c r="R16866" s="820"/>
      <c r="S16866" s="820"/>
      <c r="T16866" s="820"/>
      <c r="U16866" s="820"/>
      <c r="V16866" s="820"/>
      <c r="W16866" s="820"/>
      <c r="X16866" s="820"/>
      <c r="Y16866" s="820"/>
      <c r="Z16866" s="820"/>
    </row>
    <row r="16867" spans="7:26">
      <c r="G16867" s="826"/>
      <c r="H16867" s="820"/>
      <c r="J16867" s="820"/>
      <c r="K16867" s="820"/>
      <c r="L16867" s="820"/>
      <c r="M16867" s="820"/>
      <c r="N16867" s="820"/>
      <c r="O16867" s="820"/>
      <c r="P16867" s="820"/>
      <c r="Q16867" s="820"/>
      <c r="R16867" s="820"/>
      <c r="S16867" s="820"/>
      <c r="T16867" s="820"/>
      <c r="U16867" s="820"/>
      <c r="V16867" s="820"/>
      <c r="W16867" s="820"/>
      <c r="X16867" s="820"/>
      <c r="Y16867" s="820"/>
      <c r="Z16867" s="820"/>
    </row>
    <row r="16868" spans="7:26">
      <c r="G16868" s="826"/>
      <c r="H16868" s="820"/>
      <c r="J16868" s="820"/>
      <c r="K16868" s="820"/>
      <c r="L16868" s="820"/>
      <c r="M16868" s="820"/>
      <c r="N16868" s="820"/>
      <c r="O16868" s="820"/>
      <c r="P16868" s="820"/>
      <c r="Q16868" s="820"/>
      <c r="R16868" s="820"/>
      <c r="S16868" s="820"/>
      <c r="T16868" s="820"/>
      <c r="U16868" s="820"/>
      <c r="V16868" s="820"/>
      <c r="W16868" s="820"/>
      <c r="X16868" s="820"/>
      <c r="Y16868" s="820"/>
      <c r="Z16868" s="820"/>
    </row>
    <row r="16869" spans="7:26">
      <c r="G16869" s="826"/>
      <c r="H16869" s="820"/>
      <c r="J16869" s="820"/>
      <c r="K16869" s="820"/>
      <c r="L16869" s="820"/>
      <c r="M16869" s="820"/>
      <c r="N16869" s="820"/>
      <c r="O16869" s="820"/>
      <c r="P16869" s="820"/>
      <c r="Q16869" s="820"/>
      <c r="R16869" s="820"/>
      <c r="S16869" s="820"/>
      <c r="T16869" s="820"/>
      <c r="U16869" s="820"/>
      <c r="V16869" s="820"/>
      <c r="W16869" s="820"/>
      <c r="X16869" s="820"/>
      <c r="Y16869" s="820"/>
      <c r="Z16869" s="820"/>
    </row>
    <row r="16870" spans="7:26">
      <c r="G16870" s="826"/>
      <c r="H16870" s="820"/>
      <c r="J16870" s="820"/>
      <c r="K16870" s="820"/>
      <c r="L16870" s="820"/>
      <c r="M16870" s="820"/>
      <c r="N16870" s="820"/>
      <c r="O16870" s="820"/>
      <c r="P16870" s="820"/>
      <c r="Q16870" s="820"/>
      <c r="R16870" s="820"/>
      <c r="S16870" s="820"/>
      <c r="T16870" s="820"/>
      <c r="U16870" s="820"/>
      <c r="V16870" s="820"/>
      <c r="W16870" s="820"/>
      <c r="X16870" s="820"/>
      <c r="Y16870" s="820"/>
      <c r="Z16870" s="820"/>
    </row>
    <row r="16871" spans="7:26">
      <c r="G16871" s="826"/>
      <c r="H16871" s="820"/>
      <c r="J16871" s="820"/>
      <c r="K16871" s="820"/>
      <c r="L16871" s="820"/>
      <c r="M16871" s="820"/>
      <c r="N16871" s="820"/>
      <c r="O16871" s="820"/>
      <c r="P16871" s="820"/>
      <c r="Q16871" s="820"/>
      <c r="R16871" s="820"/>
      <c r="S16871" s="820"/>
      <c r="T16871" s="820"/>
      <c r="U16871" s="820"/>
      <c r="V16871" s="820"/>
      <c r="W16871" s="820"/>
      <c r="X16871" s="820"/>
      <c r="Y16871" s="820"/>
      <c r="Z16871" s="820"/>
    </row>
    <row r="16872" spans="7:26">
      <c r="G16872" s="826"/>
      <c r="H16872" s="820"/>
      <c r="J16872" s="820"/>
      <c r="K16872" s="820"/>
      <c r="L16872" s="820"/>
      <c r="M16872" s="820"/>
      <c r="N16872" s="820"/>
      <c r="O16872" s="820"/>
      <c r="P16872" s="820"/>
      <c r="Q16872" s="820"/>
      <c r="R16872" s="820"/>
      <c r="S16872" s="820"/>
      <c r="T16872" s="820"/>
      <c r="U16872" s="820"/>
      <c r="V16872" s="820"/>
      <c r="W16872" s="820"/>
      <c r="X16872" s="820"/>
      <c r="Y16872" s="820"/>
      <c r="Z16872" s="820"/>
    </row>
    <row r="16873" spans="7:26">
      <c r="G16873" s="826"/>
      <c r="H16873" s="820"/>
      <c r="J16873" s="820"/>
      <c r="K16873" s="820"/>
      <c r="L16873" s="820"/>
      <c r="M16873" s="820"/>
      <c r="N16873" s="820"/>
      <c r="O16873" s="820"/>
      <c r="P16873" s="820"/>
      <c r="Q16873" s="820"/>
      <c r="R16873" s="820"/>
      <c r="S16873" s="820"/>
      <c r="T16873" s="820"/>
      <c r="U16873" s="820"/>
      <c r="V16873" s="820"/>
      <c r="W16873" s="820"/>
      <c r="X16873" s="820"/>
      <c r="Y16873" s="820"/>
      <c r="Z16873" s="820"/>
    </row>
    <row r="16874" spans="7:26">
      <c r="G16874" s="826"/>
      <c r="H16874" s="820"/>
      <c r="J16874" s="820"/>
      <c r="K16874" s="820"/>
      <c r="L16874" s="820"/>
      <c r="M16874" s="820"/>
      <c r="N16874" s="820"/>
      <c r="O16874" s="820"/>
      <c r="P16874" s="820"/>
      <c r="Q16874" s="820"/>
      <c r="R16874" s="820"/>
      <c r="S16874" s="820"/>
      <c r="T16874" s="820"/>
      <c r="U16874" s="820"/>
      <c r="V16874" s="820"/>
      <c r="W16874" s="820"/>
      <c r="X16874" s="820"/>
      <c r="Y16874" s="820"/>
      <c r="Z16874" s="820"/>
    </row>
    <row r="16875" spans="7:26">
      <c r="G16875" s="826"/>
      <c r="H16875" s="820"/>
      <c r="J16875" s="820"/>
      <c r="K16875" s="820"/>
      <c r="L16875" s="820"/>
      <c r="M16875" s="820"/>
      <c r="N16875" s="820"/>
      <c r="O16875" s="820"/>
      <c r="P16875" s="820"/>
      <c r="Q16875" s="820"/>
      <c r="R16875" s="820"/>
      <c r="S16875" s="820"/>
      <c r="T16875" s="820"/>
      <c r="U16875" s="820"/>
      <c r="V16875" s="820"/>
      <c r="W16875" s="820"/>
      <c r="X16875" s="820"/>
      <c r="Y16875" s="820"/>
      <c r="Z16875" s="820"/>
    </row>
    <row r="16876" spans="7:26">
      <c r="G16876" s="826"/>
      <c r="H16876" s="820"/>
      <c r="J16876" s="820"/>
      <c r="K16876" s="820"/>
      <c r="L16876" s="820"/>
      <c r="M16876" s="820"/>
      <c r="N16876" s="820"/>
      <c r="O16876" s="820"/>
      <c r="P16876" s="820"/>
      <c r="Q16876" s="820"/>
      <c r="R16876" s="820"/>
      <c r="S16876" s="820"/>
      <c r="T16876" s="820"/>
      <c r="U16876" s="820"/>
      <c r="V16876" s="820"/>
      <c r="W16876" s="820"/>
      <c r="X16876" s="820"/>
      <c r="Y16876" s="820"/>
      <c r="Z16876" s="820"/>
    </row>
    <row r="16877" spans="7:26">
      <c r="G16877" s="826"/>
      <c r="H16877" s="820"/>
      <c r="J16877" s="820"/>
      <c r="K16877" s="820"/>
      <c r="L16877" s="820"/>
      <c r="M16877" s="820"/>
      <c r="N16877" s="820"/>
      <c r="O16877" s="820"/>
      <c r="P16877" s="820"/>
      <c r="Q16877" s="820"/>
      <c r="R16877" s="820"/>
      <c r="S16877" s="820"/>
      <c r="T16877" s="820"/>
      <c r="U16877" s="820"/>
      <c r="V16877" s="820"/>
      <c r="W16877" s="820"/>
      <c r="X16877" s="820"/>
      <c r="Y16877" s="820"/>
      <c r="Z16877" s="820"/>
    </row>
    <row r="16878" spans="7:26">
      <c r="G16878" s="826"/>
      <c r="H16878" s="820"/>
      <c r="J16878" s="820"/>
      <c r="K16878" s="820"/>
      <c r="L16878" s="820"/>
      <c r="M16878" s="820"/>
      <c r="N16878" s="820"/>
      <c r="O16878" s="820"/>
      <c r="P16878" s="820"/>
      <c r="Q16878" s="820"/>
      <c r="R16878" s="820"/>
      <c r="S16878" s="820"/>
      <c r="T16878" s="820"/>
      <c r="U16878" s="820"/>
      <c r="V16878" s="820"/>
      <c r="W16878" s="820"/>
      <c r="X16878" s="820"/>
      <c r="Y16878" s="820"/>
      <c r="Z16878" s="820"/>
    </row>
    <row r="16879" spans="7:26">
      <c r="G16879" s="826"/>
      <c r="H16879" s="820"/>
      <c r="J16879" s="820"/>
      <c r="K16879" s="820"/>
      <c r="L16879" s="820"/>
      <c r="M16879" s="820"/>
      <c r="N16879" s="820"/>
      <c r="O16879" s="820"/>
      <c r="P16879" s="820"/>
      <c r="Q16879" s="820"/>
      <c r="R16879" s="820"/>
      <c r="S16879" s="820"/>
      <c r="T16879" s="820"/>
      <c r="U16879" s="820"/>
      <c r="V16879" s="820"/>
      <c r="W16879" s="820"/>
      <c r="X16879" s="820"/>
      <c r="Y16879" s="820"/>
      <c r="Z16879" s="820"/>
    </row>
    <row r="16880" spans="7:26">
      <c r="G16880" s="826"/>
      <c r="H16880" s="820"/>
      <c r="J16880" s="820"/>
      <c r="K16880" s="820"/>
      <c r="L16880" s="820"/>
      <c r="M16880" s="820"/>
      <c r="N16880" s="820"/>
      <c r="O16880" s="820"/>
      <c r="P16880" s="820"/>
      <c r="Q16880" s="820"/>
      <c r="R16880" s="820"/>
      <c r="S16880" s="820"/>
      <c r="T16880" s="820"/>
      <c r="U16880" s="820"/>
      <c r="V16880" s="820"/>
      <c r="W16880" s="820"/>
      <c r="X16880" s="820"/>
      <c r="Y16880" s="820"/>
      <c r="Z16880" s="820"/>
    </row>
    <row r="16881" spans="7:26">
      <c r="G16881" s="826"/>
      <c r="H16881" s="820"/>
      <c r="J16881" s="820"/>
      <c r="K16881" s="820"/>
      <c r="L16881" s="820"/>
      <c r="M16881" s="820"/>
      <c r="N16881" s="820"/>
      <c r="O16881" s="820"/>
      <c r="P16881" s="820"/>
      <c r="Q16881" s="820"/>
      <c r="R16881" s="820"/>
      <c r="S16881" s="820"/>
      <c r="T16881" s="820"/>
      <c r="U16881" s="820"/>
      <c r="V16881" s="820"/>
      <c r="W16881" s="820"/>
      <c r="X16881" s="820"/>
      <c r="Y16881" s="820"/>
      <c r="Z16881" s="820"/>
    </row>
    <row r="16882" spans="7:26">
      <c r="G16882" s="826"/>
      <c r="H16882" s="820"/>
      <c r="J16882" s="820"/>
      <c r="K16882" s="820"/>
      <c r="L16882" s="820"/>
      <c r="M16882" s="820"/>
      <c r="N16882" s="820"/>
      <c r="O16882" s="820"/>
      <c r="P16882" s="820"/>
      <c r="Q16882" s="820"/>
      <c r="R16882" s="820"/>
      <c r="S16882" s="820"/>
      <c r="T16882" s="820"/>
      <c r="U16882" s="820"/>
      <c r="V16882" s="820"/>
      <c r="W16882" s="820"/>
      <c r="X16882" s="820"/>
      <c r="Y16882" s="820"/>
      <c r="Z16882" s="820"/>
    </row>
    <row r="16883" spans="7:26">
      <c r="G16883" s="826"/>
      <c r="H16883" s="820"/>
      <c r="J16883" s="820"/>
      <c r="K16883" s="820"/>
      <c r="L16883" s="820"/>
      <c r="M16883" s="820"/>
      <c r="N16883" s="820"/>
      <c r="O16883" s="820"/>
      <c r="P16883" s="820"/>
      <c r="Q16883" s="820"/>
      <c r="R16883" s="820"/>
      <c r="S16883" s="820"/>
      <c r="T16883" s="820"/>
      <c r="U16883" s="820"/>
      <c r="V16883" s="820"/>
      <c r="W16883" s="820"/>
      <c r="X16883" s="820"/>
      <c r="Y16883" s="820"/>
      <c r="Z16883" s="820"/>
    </row>
    <row r="16884" spans="7:26">
      <c r="G16884" s="826"/>
      <c r="H16884" s="820"/>
      <c r="J16884" s="820"/>
      <c r="K16884" s="820"/>
      <c r="L16884" s="820"/>
      <c r="M16884" s="820"/>
      <c r="N16884" s="820"/>
      <c r="O16884" s="820"/>
      <c r="P16884" s="820"/>
      <c r="Q16884" s="820"/>
      <c r="R16884" s="820"/>
      <c r="S16884" s="820"/>
      <c r="T16884" s="820"/>
      <c r="U16884" s="820"/>
      <c r="V16884" s="820"/>
      <c r="W16884" s="820"/>
      <c r="X16884" s="820"/>
      <c r="Y16884" s="820"/>
      <c r="Z16884" s="820"/>
    </row>
    <row r="16885" spans="7:26">
      <c r="G16885" s="826"/>
      <c r="H16885" s="820"/>
      <c r="J16885" s="820"/>
      <c r="K16885" s="820"/>
      <c r="L16885" s="820"/>
      <c r="M16885" s="820"/>
      <c r="N16885" s="820"/>
      <c r="O16885" s="820"/>
      <c r="P16885" s="820"/>
      <c r="Q16885" s="820"/>
      <c r="R16885" s="820"/>
      <c r="S16885" s="820"/>
      <c r="T16885" s="820"/>
      <c r="U16885" s="820"/>
      <c r="V16885" s="820"/>
      <c r="W16885" s="820"/>
      <c r="X16885" s="820"/>
      <c r="Y16885" s="820"/>
      <c r="Z16885" s="820"/>
    </row>
    <row r="16886" spans="7:26">
      <c r="G16886" s="826"/>
      <c r="H16886" s="820"/>
      <c r="J16886" s="820"/>
      <c r="K16886" s="820"/>
      <c r="L16886" s="820"/>
      <c r="M16886" s="820"/>
      <c r="N16886" s="820"/>
      <c r="O16886" s="820"/>
      <c r="P16886" s="820"/>
      <c r="Q16886" s="820"/>
      <c r="R16886" s="820"/>
      <c r="S16886" s="820"/>
      <c r="T16886" s="820"/>
      <c r="U16886" s="820"/>
      <c r="V16886" s="820"/>
      <c r="W16886" s="820"/>
      <c r="X16886" s="820"/>
      <c r="Y16886" s="820"/>
      <c r="Z16886" s="820"/>
    </row>
    <row r="16887" spans="7:26">
      <c r="G16887" s="826"/>
      <c r="H16887" s="820"/>
      <c r="J16887" s="820"/>
      <c r="K16887" s="820"/>
      <c r="L16887" s="820"/>
      <c r="M16887" s="820"/>
      <c r="N16887" s="820"/>
      <c r="O16887" s="820"/>
      <c r="P16887" s="820"/>
      <c r="Q16887" s="820"/>
      <c r="R16887" s="820"/>
      <c r="S16887" s="820"/>
      <c r="T16887" s="820"/>
      <c r="U16887" s="820"/>
      <c r="V16887" s="820"/>
      <c r="W16887" s="820"/>
      <c r="X16887" s="820"/>
      <c r="Y16887" s="820"/>
      <c r="Z16887" s="820"/>
    </row>
    <row r="16888" spans="7:26">
      <c r="G16888" s="826"/>
      <c r="H16888" s="820"/>
      <c r="J16888" s="820"/>
      <c r="K16888" s="820"/>
      <c r="L16888" s="820"/>
      <c r="M16888" s="820"/>
      <c r="N16888" s="820"/>
      <c r="O16888" s="820"/>
      <c r="P16888" s="820"/>
      <c r="Q16888" s="820"/>
      <c r="R16888" s="820"/>
      <c r="S16888" s="820"/>
      <c r="T16888" s="820"/>
      <c r="U16888" s="820"/>
      <c r="V16888" s="820"/>
      <c r="W16888" s="820"/>
      <c r="X16888" s="820"/>
      <c r="Y16888" s="820"/>
      <c r="Z16888" s="820"/>
    </row>
    <row r="16889" spans="7:26">
      <c r="G16889" s="826"/>
      <c r="H16889" s="820"/>
      <c r="J16889" s="820"/>
      <c r="K16889" s="820"/>
      <c r="L16889" s="820"/>
      <c r="M16889" s="820"/>
      <c r="N16889" s="820"/>
      <c r="O16889" s="820"/>
      <c r="P16889" s="820"/>
      <c r="Q16889" s="820"/>
      <c r="R16889" s="820"/>
      <c r="S16889" s="820"/>
      <c r="T16889" s="820"/>
      <c r="U16889" s="820"/>
      <c r="V16889" s="820"/>
      <c r="W16889" s="820"/>
      <c r="X16889" s="820"/>
      <c r="Y16889" s="820"/>
      <c r="Z16889" s="820"/>
    </row>
    <row r="16890" spans="7:26">
      <c r="G16890" s="826"/>
      <c r="H16890" s="820"/>
      <c r="J16890" s="820"/>
      <c r="K16890" s="820"/>
      <c r="L16890" s="820"/>
      <c r="M16890" s="820"/>
      <c r="N16890" s="820"/>
      <c r="O16890" s="820"/>
      <c r="P16890" s="820"/>
      <c r="Q16890" s="820"/>
      <c r="R16890" s="820"/>
      <c r="S16890" s="820"/>
      <c r="T16890" s="820"/>
      <c r="U16890" s="820"/>
      <c r="V16890" s="820"/>
      <c r="W16890" s="820"/>
      <c r="X16890" s="820"/>
      <c r="Y16890" s="820"/>
      <c r="Z16890" s="820"/>
    </row>
    <row r="16891" spans="7:26">
      <c r="G16891" s="826"/>
      <c r="H16891" s="820"/>
      <c r="J16891" s="820"/>
      <c r="K16891" s="820"/>
      <c r="L16891" s="820"/>
      <c r="M16891" s="820"/>
      <c r="N16891" s="820"/>
      <c r="O16891" s="820"/>
      <c r="P16891" s="820"/>
      <c r="Q16891" s="820"/>
      <c r="R16891" s="820"/>
      <c r="S16891" s="820"/>
      <c r="T16891" s="820"/>
      <c r="U16891" s="820"/>
      <c r="V16891" s="820"/>
      <c r="W16891" s="820"/>
      <c r="X16891" s="820"/>
      <c r="Y16891" s="820"/>
      <c r="Z16891" s="820"/>
    </row>
    <row r="16892" spans="7:26">
      <c r="G16892" s="826"/>
      <c r="H16892" s="820"/>
      <c r="J16892" s="820"/>
      <c r="K16892" s="820"/>
      <c r="L16892" s="820"/>
      <c r="M16892" s="820"/>
      <c r="N16892" s="820"/>
      <c r="O16892" s="820"/>
      <c r="P16892" s="820"/>
      <c r="Q16892" s="820"/>
      <c r="R16892" s="820"/>
      <c r="S16892" s="820"/>
      <c r="T16892" s="820"/>
      <c r="U16892" s="820"/>
      <c r="V16892" s="820"/>
      <c r="W16892" s="820"/>
      <c r="X16892" s="820"/>
      <c r="Y16892" s="820"/>
      <c r="Z16892" s="820"/>
    </row>
    <row r="16893" spans="7:26">
      <c r="G16893" s="826"/>
      <c r="H16893" s="820"/>
      <c r="J16893" s="820"/>
      <c r="K16893" s="820"/>
      <c r="L16893" s="820"/>
      <c r="M16893" s="820"/>
      <c r="N16893" s="820"/>
      <c r="O16893" s="820"/>
      <c r="P16893" s="820"/>
      <c r="Q16893" s="820"/>
      <c r="R16893" s="820"/>
      <c r="S16893" s="820"/>
      <c r="T16893" s="820"/>
      <c r="U16893" s="820"/>
      <c r="V16893" s="820"/>
      <c r="W16893" s="820"/>
      <c r="X16893" s="820"/>
      <c r="Y16893" s="820"/>
      <c r="Z16893" s="820"/>
    </row>
    <row r="16894" spans="7:26">
      <c r="G16894" s="826"/>
      <c r="H16894" s="820"/>
      <c r="J16894" s="820"/>
      <c r="K16894" s="820"/>
      <c r="L16894" s="820"/>
      <c r="M16894" s="820"/>
      <c r="N16894" s="820"/>
      <c r="O16894" s="820"/>
      <c r="P16894" s="820"/>
      <c r="Q16894" s="820"/>
      <c r="R16894" s="820"/>
      <c r="S16894" s="820"/>
      <c r="T16894" s="820"/>
      <c r="U16894" s="820"/>
      <c r="V16894" s="820"/>
      <c r="W16894" s="820"/>
      <c r="X16894" s="820"/>
      <c r="Y16894" s="820"/>
      <c r="Z16894" s="820"/>
    </row>
    <row r="16895" spans="7:26">
      <c r="G16895" s="826"/>
      <c r="H16895" s="820"/>
      <c r="J16895" s="820"/>
      <c r="K16895" s="820"/>
      <c r="L16895" s="820"/>
      <c r="M16895" s="820"/>
      <c r="N16895" s="820"/>
      <c r="O16895" s="820"/>
      <c r="P16895" s="820"/>
      <c r="Q16895" s="820"/>
      <c r="R16895" s="820"/>
      <c r="S16895" s="820"/>
      <c r="T16895" s="820"/>
      <c r="U16895" s="820"/>
      <c r="V16895" s="820"/>
      <c r="W16895" s="820"/>
      <c r="X16895" s="820"/>
      <c r="Y16895" s="820"/>
      <c r="Z16895" s="820"/>
    </row>
    <row r="16896" spans="7:26">
      <c r="G16896" s="826"/>
      <c r="H16896" s="820"/>
      <c r="J16896" s="820"/>
      <c r="K16896" s="820"/>
      <c r="L16896" s="820"/>
      <c r="M16896" s="820"/>
      <c r="N16896" s="820"/>
      <c r="O16896" s="820"/>
      <c r="P16896" s="820"/>
      <c r="Q16896" s="820"/>
      <c r="R16896" s="820"/>
      <c r="S16896" s="820"/>
      <c r="T16896" s="820"/>
      <c r="U16896" s="820"/>
      <c r="V16896" s="820"/>
      <c r="W16896" s="820"/>
      <c r="X16896" s="820"/>
      <c r="Y16896" s="820"/>
      <c r="Z16896" s="820"/>
    </row>
    <row r="16897" spans="7:26">
      <c r="G16897" s="826"/>
      <c r="H16897" s="820"/>
      <c r="J16897" s="820"/>
      <c r="K16897" s="820"/>
      <c r="L16897" s="820"/>
      <c r="M16897" s="820"/>
      <c r="N16897" s="820"/>
      <c r="O16897" s="820"/>
      <c r="P16897" s="820"/>
      <c r="Q16897" s="820"/>
      <c r="R16897" s="820"/>
      <c r="S16897" s="820"/>
      <c r="T16897" s="820"/>
      <c r="U16897" s="820"/>
      <c r="V16897" s="820"/>
      <c r="W16897" s="820"/>
      <c r="X16897" s="820"/>
      <c r="Y16897" s="820"/>
      <c r="Z16897" s="820"/>
    </row>
    <row r="16898" spans="7:26">
      <c r="G16898" s="826"/>
      <c r="H16898" s="820"/>
      <c r="J16898" s="820"/>
      <c r="K16898" s="820"/>
      <c r="L16898" s="820"/>
      <c r="M16898" s="820"/>
      <c r="N16898" s="820"/>
      <c r="O16898" s="820"/>
      <c r="P16898" s="820"/>
      <c r="Q16898" s="820"/>
      <c r="R16898" s="820"/>
      <c r="S16898" s="820"/>
      <c r="T16898" s="820"/>
      <c r="U16898" s="820"/>
      <c r="V16898" s="820"/>
      <c r="W16898" s="820"/>
      <c r="X16898" s="820"/>
      <c r="Y16898" s="820"/>
      <c r="Z16898" s="820"/>
    </row>
    <row r="16899" spans="7:26">
      <c r="G16899" s="826"/>
      <c r="H16899" s="820"/>
      <c r="J16899" s="820"/>
      <c r="K16899" s="820"/>
      <c r="L16899" s="820"/>
      <c r="M16899" s="820"/>
      <c r="N16899" s="820"/>
      <c r="O16899" s="820"/>
      <c r="P16899" s="820"/>
      <c r="Q16899" s="820"/>
      <c r="R16899" s="820"/>
      <c r="S16899" s="820"/>
      <c r="T16899" s="820"/>
      <c r="U16899" s="820"/>
      <c r="V16899" s="820"/>
      <c r="W16899" s="820"/>
      <c r="X16899" s="820"/>
      <c r="Y16899" s="820"/>
      <c r="Z16899" s="820"/>
    </row>
    <row r="16900" spans="7:26">
      <c r="G16900" s="826"/>
      <c r="H16900" s="820"/>
      <c r="J16900" s="820"/>
      <c r="K16900" s="820"/>
      <c r="L16900" s="820"/>
      <c r="M16900" s="820"/>
      <c r="N16900" s="820"/>
      <c r="O16900" s="820"/>
      <c r="P16900" s="820"/>
      <c r="Q16900" s="820"/>
      <c r="R16900" s="820"/>
      <c r="S16900" s="820"/>
      <c r="T16900" s="820"/>
      <c r="U16900" s="820"/>
      <c r="V16900" s="820"/>
      <c r="W16900" s="820"/>
      <c r="X16900" s="820"/>
      <c r="Y16900" s="820"/>
      <c r="Z16900" s="820"/>
    </row>
    <row r="16901" spans="7:26">
      <c r="G16901" s="826"/>
      <c r="H16901" s="820"/>
      <c r="J16901" s="820"/>
      <c r="K16901" s="820"/>
      <c r="L16901" s="820"/>
      <c r="M16901" s="820"/>
      <c r="N16901" s="820"/>
      <c r="O16901" s="820"/>
      <c r="P16901" s="820"/>
      <c r="Q16901" s="820"/>
      <c r="R16901" s="820"/>
      <c r="S16901" s="820"/>
      <c r="T16901" s="820"/>
      <c r="U16901" s="820"/>
      <c r="V16901" s="820"/>
      <c r="W16901" s="820"/>
      <c r="X16901" s="820"/>
      <c r="Y16901" s="820"/>
      <c r="Z16901" s="820"/>
    </row>
    <row r="16902" spans="7:26">
      <c r="G16902" s="826"/>
      <c r="H16902" s="820"/>
      <c r="J16902" s="820"/>
      <c r="K16902" s="820"/>
      <c r="L16902" s="820"/>
      <c r="M16902" s="820"/>
      <c r="N16902" s="820"/>
      <c r="O16902" s="820"/>
      <c r="P16902" s="820"/>
      <c r="Q16902" s="820"/>
      <c r="R16902" s="820"/>
      <c r="S16902" s="820"/>
      <c r="T16902" s="820"/>
      <c r="U16902" s="820"/>
      <c r="V16902" s="820"/>
      <c r="W16902" s="820"/>
      <c r="X16902" s="820"/>
      <c r="Y16902" s="820"/>
      <c r="Z16902" s="820"/>
    </row>
    <row r="16903" spans="7:26">
      <c r="G16903" s="826"/>
      <c r="H16903" s="820"/>
      <c r="J16903" s="820"/>
      <c r="K16903" s="820"/>
      <c r="L16903" s="820"/>
      <c r="M16903" s="820"/>
      <c r="N16903" s="820"/>
      <c r="O16903" s="820"/>
      <c r="P16903" s="820"/>
      <c r="Q16903" s="820"/>
      <c r="R16903" s="820"/>
      <c r="S16903" s="820"/>
      <c r="T16903" s="820"/>
      <c r="U16903" s="820"/>
      <c r="V16903" s="820"/>
      <c r="W16903" s="820"/>
      <c r="X16903" s="820"/>
      <c r="Y16903" s="820"/>
      <c r="Z16903" s="820"/>
    </row>
    <row r="16904" spans="7:26">
      <c r="G16904" s="826"/>
      <c r="H16904" s="820"/>
      <c r="J16904" s="820"/>
      <c r="K16904" s="820"/>
      <c r="L16904" s="820"/>
      <c r="M16904" s="820"/>
      <c r="N16904" s="820"/>
      <c r="O16904" s="820"/>
      <c r="P16904" s="820"/>
      <c r="Q16904" s="820"/>
      <c r="R16904" s="820"/>
      <c r="S16904" s="820"/>
      <c r="T16904" s="820"/>
      <c r="U16904" s="820"/>
      <c r="V16904" s="820"/>
      <c r="W16904" s="820"/>
      <c r="X16904" s="820"/>
      <c r="Y16904" s="820"/>
      <c r="Z16904" s="820"/>
    </row>
    <row r="16905" spans="7:26">
      <c r="G16905" s="826"/>
      <c r="H16905" s="820"/>
      <c r="J16905" s="820"/>
      <c r="K16905" s="820"/>
      <c r="L16905" s="820"/>
      <c r="M16905" s="820"/>
      <c r="N16905" s="820"/>
      <c r="O16905" s="820"/>
      <c r="P16905" s="820"/>
      <c r="Q16905" s="820"/>
      <c r="R16905" s="820"/>
      <c r="S16905" s="820"/>
      <c r="T16905" s="820"/>
      <c r="U16905" s="820"/>
      <c r="V16905" s="820"/>
      <c r="W16905" s="820"/>
      <c r="X16905" s="820"/>
      <c r="Y16905" s="820"/>
      <c r="Z16905" s="820"/>
    </row>
    <row r="16906" spans="7:26">
      <c r="G16906" s="826"/>
      <c r="H16906" s="820"/>
      <c r="J16906" s="820"/>
      <c r="K16906" s="820"/>
      <c r="L16906" s="820"/>
      <c r="M16906" s="820"/>
      <c r="N16906" s="820"/>
      <c r="O16906" s="820"/>
      <c r="P16906" s="820"/>
      <c r="Q16906" s="820"/>
      <c r="R16906" s="820"/>
      <c r="S16906" s="820"/>
      <c r="T16906" s="820"/>
      <c r="U16906" s="820"/>
      <c r="V16906" s="820"/>
      <c r="W16906" s="820"/>
      <c r="X16906" s="820"/>
      <c r="Y16906" s="820"/>
      <c r="Z16906" s="820"/>
    </row>
    <row r="16907" spans="7:26">
      <c r="G16907" s="826"/>
      <c r="H16907" s="820"/>
      <c r="J16907" s="820"/>
      <c r="K16907" s="820"/>
      <c r="L16907" s="820"/>
      <c r="M16907" s="820"/>
      <c r="N16907" s="820"/>
      <c r="O16907" s="820"/>
      <c r="P16907" s="820"/>
      <c r="Q16907" s="820"/>
      <c r="R16907" s="820"/>
      <c r="S16907" s="820"/>
      <c r="T16907" s="820"/>
      <c r="U16907" s="820"/>
      <c r="V16907" s="820"/>
      <c r="W16907" s="820"/>
      <c r="X16907" s="820"/>
      <c r="Y16907" s="820"/>
      <c r="Z16907" s="820"/>
    </row>
    <row r="16908" spans="7:26">
      <c r="G16908" s="826"/>
      <c r="H16908" s="820"/>
      <c r="J16908" s="820"/>
      <c r="K16908" s="820"/>
      <c r="L16908" s="820"/>
      <c r="M16908" s="820"/>
      <c r="N16908" s="820"/>
      <c r="O16908" s="820"/>
      <c r="P16908" s="820"/>
      <c r="Q16908" s="820"/>
      <c r="R16908" s="820"/>
      <c r="S16908" s="820"/>
      <c r="T16908" s="820"/>
      <c r="U16908" s="820"/>
      <c r="V16908" s="820"/>
      <c r="W16908" s="820"/>
      <c r="X16908" s="820"/>
      <c r="Y16908" s="820"/>
      <c r="Z16908" s="820"/>
    </row>
    <row r="16909" spans="7:26">
      <c r="G16909" s="826"/>
      <c r="H16909" s="820"/>
      <c r="J16909" s="820"/>
      <c r="K16909" s="820"/>
      <c r="L16909" s="820"/>
      <c r="M16909" s="820"/>
      <c r="N16909" s="820"/>
      <c r="O16909" s="820"/>
      <c r="P16909" s="820"/>
      <c r="Q16909" s="820"/>
      <c r="R16909" s="820"/>
      <c r="S16909" s="820"/>
      <c r="T16909" s="820"/>
      <c r="U16909" s="820"/>
      <c r="V16909" s="820"/>
      <c r="W16909" s="820"/>
      <c r="X16909" s="820"/>
      <c r="Y16909" s="820"/>
      <c r="Z16909" s="820"/>
    </row>
    <row r="16910" spans="7:26">
      <c r="G16910" s="826"/>
      <c r="H16910" s="820"/>
      <c r="J16910" s="820"/>
      <c r="K16910" s="820"/>
      <c r="L16910" s="820"/>
      <c r="M16910" s="820"/>
      <c r="N16910" s="820"/>
      <c r="O16910" s="820"/>
      <c r="P16910" s="820"/>
      <c r="Q16910" s="820"/>
      <c r="R16910" s="820"/>
      <c r="S16910" s="820"/>
      <c r="T16910" s="820"/>
      <c r="U16910" s="820"/>
      <c r="V16910" s="820"/>
      <c r="W16910" s="820"/>
      <c r="X16910" s="820"/>
      <c r="Y16910" s="820"/>
      <c r="Z16910" s="820"/>
    </row>
    <row r="16911" spans="7:26">
      <c r="G16911" s="826"/>
      <c r="H16911" s="820"/>
      <c r="J16911" s="820"/>
      <c r="K16911" s="820"/>
      <c r="L16911" s="820"/>
      <c r="M16911" s="820"/>
      <c r="N16911" s="820"/>
      <c r="O16911" s="820"/>
      <c r="P16911" s="820"/>
      <c r="Q16911" s="820"/>
      <c r="R16911" s="820"/>
      <c r="S16911" s="820"/>
      <c r="T16911" s="820"/>
      <c r="U16911" s="820"/>
      <c r="V16911" s="820"/>
      <c r="W16911" s="820"/>
      <c r="X16911" s="820"/>
      <c r="Y16911" s="820"/>
      <c r="Z16911" s="820"/>
    </row>
    <row r="16912" spans="7:26">
      <c r="G16912" s="826"/>
      <c r="H16912" s="820"/>
      <c r="J16912" s="820"/>
      <c r="K16912" s="820"/>
      <c r="L16912" s="820"/>
      <c r="M16912" s="820"/>
      <c r="N16912" s="820"/>
      <c r="O16912" s="820"/>
      <c r="P16912" s="820"/>
      <c r="Q16912" s="820"/>
      <c r="R16912" s="820"/>
      <c r="S16912" s="820"/>
      <c r="T16912" s="820"/>
      <c r="U16912" s="820"/>
      <c r="V16912" s="820"/>
      <c r="W16912" s="820"/>
      <c r="X16912" s="820"/>
      <c r="Y16912" s="820"/>
      <c r="Z16912" s="820"/>
    </row>
    <row r="16913" spans="7:26">
      <c r="G16913" s="826"/>
      <c r="H16913" s="820"/>
      <c r="J16913" s="820"/>
      <c r="K16913" s="820"/>
      <c r="L16913" s="820"/>
      <c r="M16913" s="820"/>
      <c r="N16913" s="820"/>
      <c r="O16913" s="820"/>
      <c r="P16913" s="820"/>
      <c r="Q16913" s="820"/>
      <c r="R16913" s="820"/>
      <c r="S16913" s="820"/>
      <c r="T16913" s="820"/>
      <c r="U16913" s="820"/>
      <c r="V16913" s="820"/>
      <c r="W16913" s="820"/>
      <c r="X16913" s="820"/>
      <c r="Y16913" s="820"/>
      <c r="Z16913" s="820"/>
    </row>
    <row r="16914" spans="7:26">
      <c r="G16914" s="826"/>
      <c r="H16914" s="820"/>
      <c r="J16914" s="820"/>
      <c r="K16914" s="820"/>
      <c r="L16914" s="820"/>
      <c r="M16914" s="820"/>
      <c r="N16914" s="820"/>
      <c r="O16914" s="820"/>
      <c r="P16914" s="820"/>
      <c r="Q16914" s="820"/>
      <c r="R16914" s="820"/>
      <c r="S16914" s="820"/>
      <c r="T16914" s="820"/>
      <c r="U16914" s="820"/>
      <c r="V16914" s="820"/>
      <c r="W16914" s="820"/>
      <c r="X16914" s="820"/>
      <c r="Y16914" s="820"/>
      <c r="Z16914" s="820"/>
    </row>
    <row r="16915" spans="7:26">
      <c r="G16915" s="826"/>
      <c r="H16915" s="820"/>
      <c r="J16915" s="820"/>
      <c r="K16915" s="820"/>
      <c r="L16915" s="820"/>
      <c r="M16915" s="820"/>
      <c r="N16915" s="820"/>
      <c r="O16915" s="820"/>
      <c r="P16915" s="820"/>
      <c r="Q16915" s="820"/>
      <c r="R16915" s="820"/>
      <c r="S16915" s="820"/>
      <c r="T16915" s="820"/>
      <c r="U16915" s="820"/>
      <c r="V16915" s="820"/>
      <c r="W16915" s="820"/>
      <c r="X16915" s="820"/>
      <c r="Y16915" s="820"/>
      <c r="Z16915" s="820"/>
    </row>
    <row r="16916" spans="7:26">
      <c r="G16916" s="826"/>
      <c r="H16916" s="820"/>
      <c r="J16916" s="820"/>
      <c r="K16916" s="820"/>
      <c r="L16916" s="820"/>
      <c r="M16916" s="820"/>
      <c r="N16916" s="820"/>
      <c r="O16916" s="820"/>
      <c r="P16916" s="820"/>
      <c r="Q16916" s="820"/>
      <c r="R16916" s="820"/>
      <c r="S16916" s="820"/>
      <c r="T16916" s="820"/>
      <c r="U16916" s="820"/>
      <c r="V16916" s="820"/>
      <c r="W16916" s="820"/>
      <c r="X16916" s="820"/>
      <c r="Y16916" s="820"/>
      <c r="Z16916" s="820"/>
    </row>
    <row r="16917" spans="7:26">
      <c r="G16917" s="826"/>
      <c r="H16917" s="820"/>
      <c r="J16917" s="820"/>
      <c r="K16917" s="820"/>
      <c r="L16917" s="820"/>
      <c r="M16917" s="820"/>
      <c r="N16917" s="820"/>
      <c r="O16917" s="820"/>
      <c r="P16917" s="820"/>
      <c r="Q16917" s="820"/>
      <c r="R16917" s="820"/>
      <c r="S16917" s="820"/>
      <c r="T16917" s="820"/>
      <c r="U16917" s="820"/>
      <c r="V16917" s="820"/>
      <c r="W16917" s="820"/>
      <c r="X16917" s="820"/>
      <c r="Y16917" s="820"/>
      <c r="Z16917" s="820"/>
    </row>
    <row r="16918" spans="7:26">
      <c r="G16918" s="826"/>
      <c r="H16918" s="820"/>
      <c r="J16918" s="820"/>
      <c r="K16918" s="820"/>
      <c r="L16918" s="820"/>
      <c r="M16918" s="820"/>
      <c r="N16918" s="820"/>
      <c r="O16918" s="820"/>
      <c r="P16918" s="820"/>
      <c r="Q16918" s="820"/>
      <c r="R16918" s="820"/>
      <c r="S16918" s="820"/>
      <c r="T16918" s="820"/>
      <c r="U16918" s="820"/>
      <c r="V16918" s="820"/>
      <c r="W16918" s="820"/>
      <c r="X16918" s="820"/>
      <c r="Y16918" s="820"/>
      <c r="Z16918" s="820"/>
    </row>
    <row r="16919" spans="7:26">
      <c r="G16919" s="826"/>
      <c r="H16919" s="820"/>
      <c r="J16919" s="820"/>
      <c r="K16919" s="820"/>
      <c r="L16919" s="820"/>
      <c r="M16919" s="820"/>
      <c r="N16919" s="820"/>
      <c r="O16919" s="820"/>
      <c r="P16919" s="820"/>
      <c r="Q16919" s="820"/>
      <c r="R16919" s="820"/>
      <c r="S16919" s="820"/>
      <c r="T16919" s="820"/>
      <c r="U16919" s="820"/>
      <c r="V16919" s="820"/>
      <c r="W16919" s="820"/>
      <c r="X16919" s="820"/>
      <c r="Y16919" s="820"/>
      <c r="Z16919" s="820"/>
    </row>
    <row r="16920" spans="7:26">
      <c r="G16920" s="826"/>
      <c r="H16920" s="820"/>
      <c r="J16920" s="820"/>
      <c r="K16920" s="820"/>
      <c r="L16920" s="820"/>
      <c r="M16920" s="820"/>
      <c r="N16920" s="820"/>
      <c r="O16920" s="820"/>
      <c r="P16920" s="820"/>
      <c r="Q16920" s="820"/>
      <c r="R16920" s="820"/>
      <c r="S16920" s="820"/>
      <c r="T16920" s="820"/>
      <c r="U16920" s="820"/>
      <c r="V16920" s="820"/>
      <c r="W16920" s="820"/>
      <c r="X16920" s="820"/>
      <c r="Y16920" s="820"/>
      <c r="Z16920" s="820"/>
    </row>
    <row r="16921" spans="7:26">
      <c r="G16921" s="826"/>
      <c r="H16921" s="820"/>
      <c r="J16921" s="820"/>
      <c r="K16921" s="820"/>
      <c r="L16921" s="820"/>
      <c r="M16921" s="820"/>
      <c r="N16921" s="820"/>
      <c r="O16921" s="820"/>
      <c r="P16921" s="820"/>
      <c r="Q16921" s="820"/>
      <c r="R16921" s="820"/>
      <c r="S16921" s="820"/>
      <c r="T16921" s="820"/>
      <c r="U16921" s="820"/>
      <c r="V16921" s="820"/>
      <c r="W16921" s="820"/>
      <c r="X16921" s="820"/>
      <c r="Y16921" s="820"/>
      <c r="Z16921" s="820"/>
    </row>
    <row r="16922" spans="7:26">
      <c r="G16922" s="826"/>
      <c r="H16922" s="820"/>
      <c r="J16922" s="820"/>
      <c r="K16922" s="820"/>
      <c r="L16922" s="820"/>
      <c r="M16922" s="820"/>
      <c r="N16922" s="820"/>
      <c r="O16922" s="820"/>
      <c r="P16922" s="820"/>
      <c r="Q16922" s="820"/>
      <c r="R16922" s="820"/>
      <c r="S16922" s="820"/>
      <c r="T16922" s="820"/>
      <c r="U16922" s="820"/>
      <c r="V16922" s="820"/>
      <c r="W16922" s="820"/>
      <c r="X16922" s="820"/>
      <c r="Y16922" s="820"/>
      <c r="Z16922" s="820"/>
    </row>
    <row r="16923" spans="7:26">
      <c r="G16923" s="826"/>
      <c r="H16923" s="820"/>
      <c r="J16923" s="820"/>
      <c r="K16923" s="820"/>
      <c r="L16923" s="820"/>
      <c r="M16923" s="820"/>
      <c r="N16923" s="820"/>
      <c r="O16923" s="820"/>
      <c r="P16923" s="820"/>
      <c r="Q16923" s="820"/>
      <c r="R16923" s="820"/>
      <c r="S16923" s="820"/>
      <c r="T16923" s="820"/>
      <c r="U16923" s="820"/>
      <c r="V16923" s="820"/>
      <c r="W16923" s="820"/>
      <c r="X16923" s="820"/>
      <c r="Y16923" s="820"/>
      <c r="Z16923" s="820"/>
    </row>
    <row r="16924" spans="7:26">
      <c r="G16924" s="826"/>
      <c r="H16924" s="820"/>
      <c r="J16924" s="820"/>
      <c r="K16924" s="820"/>
      <c r="L16924" s="820"/>
      <c r="M16924" s="820"/>
      <c r="N16924" s="820"/>
      <c r="O16924" s="820"/>
      <c r="P16924" s="820"/>
      <c r="Q16924" s="820"/>
      <c r="R16924" s="820"/>
      <c r="S16924" s="820"/>
      <c r="T16924" s="820"/>
      <c r="U16924" s="820"/>
      <c r="V16924" s="820"/>
      <c r="W16924" s="820"/>
      <c r="X16924" s="820"/>
      <c r="Y16924" s="820"/>
      <c r="Z16924" s="820"/>
    </row>
    <row r="16925" spans="7:26">
      <c r="G16925" s="826"/>
      <c r="H16925" s="820"/>
      <c r="J16925" s="820"/>
      <c r="K16925" s="820"/>
      <c r="L16925" s="820"/>
      <c r="M16925" s="820"/>
      <c r="N16925" s="820"/>
      <c r="O16925" s="820"/>
      <c r="P16925" s="820"/>
      <c r="Q16925" s="820"/>
      <c r="R16925" s="820"/>
      <c r="S16925" s="820"/>
      <c r="T16925" s="820"/>
      <c r="U16925" s="820"/>
      <c r="V16925" s="820"/>
      <c r="W16925" s="820"/>
      <c r="X16925" s="820"/>
      <c r="Y16925" s="820"/>
      <c r="Z16925" s="820"/>
    </row>
    <row r="16926" spans="7:26">
      <c r="G16926" s="826"/>
      <c r="H16926" s="820"/>
      <c r="J16926" s="820"/>
      <c r="K16926" s="820"/>
      <c r="L16926" s="820"/>
      <c r="M16926" s="820"/>
      <c r="N16926" s="820"/>
      <c r="O16926" s="820"/>
      <c r="P16926" s="820"/>
      <c r="Q16926" s="820"/>
      <c r="R16926" s="820"/>
      <c r="S16926" s="820"/>
      <c r="T16926" s="820"/>
      <c r="U16926" s="820"/>
      <c r="V16926" s="820"/>
      <c r="W16926" s="820"/>
      <c r="X16926" s="820"/>
      <c r="Y16926" s="820"/>
      <c r="Z16926" s="820"/>
    </row>
    <row r="16927" spans="7:26">
      <c r="G16927" s="826"/>
      <c r="H16927" s="820"/>
      <c r="J16927" s="820"/>
      <c r="K16927" s="820"/>
      <c r="L16927" s="820"/>
      <c r="M16927" s="820"/>
      <c r="N16927" s="820"/>
      <c r="O16927" s="820"/>
      <c r="P16927" s="820"/>
      <c r="Q16927" s="820"/>
      <c r="R16927" s="820"/>
      <c r="S16927" s="820"/>
      <c r="T16927" s="820"/>
      <c r="U16927" s="820"/>
      <c r="V16927" s="820"/>
      <c r="W16927" s="820"/>
      <c r="X16927" s="820"/>
      <c r="Y16927" s="820"/>
      <c r="Z16927" s="820"/>
    </row>
    <row r="16928" spans="7:26">
      <c r="G16928" s="826"/>
      <c r="H16928" s="820"/>
      <c r="J16928" s="820"/>
      <c r="K16928" s="820"/>
      <c r="L16928" s="820"/>
      <c r="M16928" s="820"/>
      <c r="N16928" s="820"/>
      <c r="O16928" s="820"/>
      <c r="P16928" s="820"/>
      <c r="Q16928" s="820"/>
      <c r="R16928" s="820"/>
      <c r="S16928" s="820"/>
      <c r="T16928" s="820"/>
      <c r="U16928" s="820"/>
      <c r="V16928" s="820"/>
      <c r="W16928" s="820"/>
      <c r="X16928" s="820"/>
      <c r="Y16928" s="820"/>
      <c r="Z16928" s="820"/>
    </row>
    <row r="16929" spans="7:26">
      <c r="G16929" s="826"/>
      <c r="H16929" s="820"/>
      <c r="J16929" s="820"/>
      <c r="K16929" s="820"/>
      <c r="L16929" s="820"/>
      <c r="M16929" s="820"/>
      <c r="N16929" s="820"/>
      <c r="O16929" s="820"/>
      <c r="P16929" s="820"/>
      <c r="Q16929" s="820"/>
      <c r="R16929" s="820"/>
      <c r="S16929" s="820"/>
      <c r="T16929" s="820"/>
      <c r="U16929" s="820"/>
      <c r="V16929" s="820"/>
      <c r="W16929" s="820"/>
      <c r="X16929" s="820"/>
      <c r="Y16929" s="820"/>
      <c r="Z16929" s="820"/>
    </row>
    <row r="16930" spans="7:26">
      <c r="G16930" s="826"/>
      <c r="H16930" s="820"/>
      <c r="J16930" s="820"/>
      <c r="K16930" s="820"/>
      <c r="L16930" s="820"/>
      <c r="M16930" s="820"/>
      <c r="N16930" s="820"/>
      <c r="O16930" s="820"/>
      <c r="P16930" s="820"/>
      <c r="Q16930" s="820"/>
      <c r="R16930" s="820"/>
      <c r="S16930" s="820"/>
      <c r="T16930" s="820"/>
      <c r="U16930" s="820"/>
      <c r="V16930" s="820"/>
      <c r="W16930" s="820"/>
      <c r="X16930" s="820"/>
      <c r="Y16930" s="820"/>
      <c r="Z16930" s="820"/>
    </row>
    <row r="16931" spans="7:26">
      <c r="G16931" s="826"/>
      <c r="H16931" s="820"/>
      <c r="J16931" s="820"/>
      <c r="K16931" s="820"/>
      <c r="L16931" s="820"/>
      <c r="M16931" s="820"/>
      <c r="N16931" s="820"/>
      <c r="O16931" s="820"/>
      <c r="P16931" s="820"/>
      <c r="Q16931" s="820"/>
      <c r="R16931" s="820"/>
      <c r="S16931" s="820"/>
      <c r="T16931" s="820"/>
      <c r="U16931" s="820"/>
      <c r="V16931" s="820"/>
      <c r="W16931" s="820"/>
      <c r="X16931" s="820"/>
      <c r="Y16931" s="820"/>
      <c r="Z16931" s="820"/>
    </row>
    <row r="16932" spans="7:26">
      <c r="G16932" s="826"/>
      <c r="H16932" s="820"/>
      <c r="J16932" s="820"/>
      <c r="K16932" s="820"/>
      <c r="L16932" s="820"/>
      <c r="M16932" s="820"/>
      <c r="N16932" s="820"/>
      <c r="O16932" s="820"/>
      <c r="P16932" s="820"/>
      <c r="Q16932" s="820"/>
      <c r="R16932" s="820"/>
      <c r="S16932" s="820"/>
      <c r="T16932" s="820"/>
      <c r="U16932" s="820"/>
      <c r="V16932" s="820"/>
      <c r="W16932" s="820"/>
      <c r="X16932" s="820"/>
      <c r="Y16932" s="820"/>
      <c r="Z16932" s="820"/>
    </row>
    <row r="16933" spans="7:26">
      <c r="G16933" s="826"/>
      <c r="H16933" s="820"/>
      <c r="J16933" s="820"/>
      <c r="K16933" s="820"/>
      <c r="L16933" s="820"/>
      <c r="M16933" s="820"/>
      <c r="N16933" s="820"/>
      <c r="O16933" s="820"/>
      <c r="P16933" s="820"/>
      <c r="Q16933" s="820"/>
      <c r="R16933" s="820"/>
      <c r="S16933" s="820"/>
      <c r="T16933" s="820"/>
      <c r="U16933" s="820"/>
      <c r="V16933" s="820"/>
      <c r="W16933" s="820"/>
      <c r="X16933" s="820"/>
      <c r="Y16933" s="820"/>
      <c r="Z16933" s="820"/>
    </row>
    <row r="16934" spans="7:26">
      <c r="G16934" s="826"/>
      <c r="H16934" s="820"/>
      <c r="J16934" s="820"/>
      <c r="K16934" s="820"/>
      <c r="L16934" s="820"/>
      <c r="M16934" s="820"/>
      <c r="N16934" s="820"/>
      <c r="O16934" s="820"/>
      <c r="P16934" s="820"/>
      <c r="Q16934" s="820"/>
      <c r="R16934" s="820"/>
      <c r="S16934" s="820"/>
      <c r="T16934" s="820"/>
      <c r="U16934" s="820"/>
      <c r="V16934" s="820"/>
      <c r="W16934" s="820"/>
      <c r="X16934" s="820"/>
      <c r="Y16934" s="820"/>
      <c r="Z16934" s="820"/>
    </row>
    <row r="16935" spans="7:26">
      <c r="G16935" s="826"/>
      <c r="H16935" s="820"/>
      <c r="J16935" s="820"/>
      <c r="K16935" s="820"/>
      <c r="L16935" s="820"/>
      <c r="M16935" s="820"/>
      <c r="N16935" s="820"/>
      <c r="O16935" s="820"/>
      <c r="P16935" s="820"/>
      <c r="Q16935" s="820"/>
      <c r="R16935" s="820"/>
      <c r="S16935" s="820"/>
      <c r="T16935" s="820"/>
      <c r="U16935" s="820"/>
      <c r="V16935" s="820"/>
      <c r="W16935" s="820"/>
      <c r="X16935" s="820"/>
      <c r="Y16935" s="820"/>
      <c r="Z16935" s="820"/>
    </row>
    <row r="16936" spans="7:26">
      <c r="G16936" s="826"/>
      <c r="H16936" s="820"/>
      <c r="J16936" s="820"/>
      <c r="K16936" s="820"/>
      <c r="L16936" s="820"/>
      <c r="M16936" s="820"/>
      <c r="N16936" s="820"/>
      <c r="O16936" s="820"/>
      <c r="P16936" s="820"/>
      <c r="Q16936" s="820"/>
      <c r="R16936" s="820"/>
      <c r="S16936" s="820"/>
      <c r="T16936" s="820"/>
      <c r="U16936" s="820"/>
      <c r="V16936" s="820"/>
      <c r="W16936" s="820"/>
      <c r="X16936" s="820"/>
      <c r="Y16936" s="820"/>
      <c r="Z16936" s="820"/>
    </row>
    <row r="16937" spans="7:26">
      <c r="G16937" s="826"/>
      <c r="H16937" s="820"/>
      <c r="J16937" s="820"/>
      <c r="K16937" s="820"/>
      <c r="L16937" s="820"/>
      <c r="M16937" s="820"/>
      <c r="N16937" s="820"/>
      <c r="O16937" s="820"/>
      <c r="P16937" s="820"/>
      <c r="Q16937" s="820"/>
      <c r="R16937" s="820"/>
      <c r="S16937" s="820"/>
      <c r="T16937" s="820"/>
      <c r="U16937" s="820"/>
      <c r="V16937" s="820"/>
      <c r="W16937" s="820"/>
      <c r="X16937" s="820"/>
      <c r="Y16937" s="820"/>
      <c r="Z16937" s="820"/>
    </row>
    <row r="16938" spans="7:26">
      <c r="G16938" s="826"/>
      <c r="H16938" s="820"/>
      <c r="J16938" s="820"/>
      <c r="K16938" s="820"/>
      <c r="L16938" s="820"/>
      <c r="M16938" s="820"/>
      <c r="N16938" s="820"/>
      <c r="O16938" s="820"/>
      <c r="P16938" s="820"/>
      <c r="Q16938" s="820"/>
      <c r="R16938" s="820"/>
      <c r="S16938" s="820"/>
      <c r="T16938" s="820"/>
      <c r="U16938" s="820"/>
      <c r="V16938" s="820"/>
      <c r="W16938" s="820"/>
      <c r="X16938" s="820"/>
      <c r="Y16938" s="820"/>
      <c r="Z16938" s="820"/>
    </row>
    <row r="16939" spans="7:26">
      <c r="G16939" s="826"/>
      <c r="H16939" s="820"/>
      <c r="J16939" s="820"/>
      <c r="K16939" s="820"/>
      <c r="L16939" s="820"/>
      <c r="M16939" s="820"/>
      <c r="N16939" s="820"/>
      <c r="O16939" s="820"/>
      <c r="P16939" s="820"/>
      <c r="Q16939" s="820"/>
      <c r="R16939" s="820"/>
      <c r="S16939" s="820"/>
      <c r="T16939" s="820"/>
      <c r="U16939" s="820"/>
      <c r="V16939" s="820"/>
      <c r="W16939" s="820"/>
      <c r="X16939" s="820"/>
      <c r="Y16939" s="820"/>
      <c r="Z16939" s="820"/>
    </row>
    <row r="16940" spans="7:26">
      <c r="G16940" s="826"/>
      <c r="H16940" s="820"/>
      <c r="J16940" s="820"/>
      <c r="K16940" s="820"/>
      <c r="L16940" s="820"/>
      <c r="M16940" s="820"/>
      <c r="N16940" s="820"/>
      <c r="O16940" s="820"/>
      <c r="P16940" s="820"/>
      <c r="Q16940" s="820"/>
      <c r="R16940" s="820"/>
      <c r="S16940" s="820"/>
      <c r="T16940" s="820"/>
      <c r="U16940" s="820"/>
      <c r="V16940" s="820"/>
      <c r="W16940" s="820"/>
      <c r="X16940" s="820"/>
      <c r="Y16940" s="820"/>
      <c r="Z16940" s="820"/>
    </row>
    <row r="16941" spans="7:26">
      <c r="G16941" s="826"/>
      <c r="H16941" s="820"/>
      <c r="J16941" s="820"/>
      <c r="K16941" s="820"/>
      <c r="L16941" s="820"/>
      <c r="M16941" s="820"/>
      <c r="N16941" s="820"/>
      <c r="O16941" s="820"/>
      <c r="P16941" s="820"/>
      <c r="Q16941" s="820"/>
      <c r="R16941" s="820"/>
      <c r="S16941" s="820"/>
      <c r="T16941" s="820"/>
      <c r="U16941" s="820"/>
      <c r="V16941" s="820"/>
      <c r="W16941" s="820"/>
      <c r="X16941" s="820"/>
      <c r="Y16941" s="820"/>
      <c r="Z16941" s="820"/>
    </row>
    <row r="16942" spans="7:26">
      <c r="G16942" s="826"/>
      <c r="H16942" s="820"/>
      <c r="J16942" s="820"/>
      <c r="K16942" s="820"/>
      <c r="L16942" s="820"/>
      <c r="M16942" s="820"/>
      <c r="N16942" s="820"/>
      <c r="O16942" s="820"/>
      <c r="P16942" s="820"/>
      <c r="Q16942" s="820"/>
      <c r="R16942" s="820"/>
      <c r="S16942" s="820"/>
      <c r="T16942" s="820"/>
      <c r="U16942" s="820"/>
      <c r="V16942" s="820"/>
      <c r="W16942" s="820"/>
      <c r="X16942" s="820"/>
      <c r="Y16942" s="820"/>
      <c r="Z16942" s="820"/>
    </row>
    <row r="16943" spans="7:26">
      <c r="G16943" s="826"/>
      <c r="H16943" s="820"/>
      <c r="J16943" s="820"/>
      <c r="K16943" s="820"/>
      <c r="L16943" s="820"/>
      <c r="M16943" s="820"/>
      <c r="N16943" s="820"/>
      <c r="O16943" s="820"/>
      <c r="P16943" s="820"/>
      <c r="Q16943" s="820"/>
      <c r="R16943" s="820"/>
      <c r="S16943" s="820"/>
      <c r="T16943" s="820"/>
      <c r="U16943" s="820"/>
      <c r="V16943" s="820"/>
      <c r="W16943" s="820"/>
      <c r="X16943" s="820"/>
      <c r="Y16943" s="820"/>
      <c r="Z16943" s="820"/>
    </row>
    <row r="16944" spans="7:26">
      <c r="G16944" s="826"/>
      <c r="H16944" s="820"/>
      <c r="J16944" s="820"/>
      <c r="K16944" s="820"/>
      <c r="L16944" s="820"/>
      <c r="M16944" s="820"/>
      <c r="N16944" s="820"/>
      <c r="O16944" s="820"/>
      <c r="P16944" s="820"/>
      <c r="Q16944" s="820"/>
      <c r="R16944" s="820"/>
      <c r="S16944" s="820"/>
      <c r="T16944" s="820"/>
      <c r="U16944" s="820"/>
      <c r="V16944" s="820"/>
      <c r="W16944" s="820"/>
      <c r="X16944" s="820"/>
      <c r="Y16944" s="820"/>
      <c r="Z16944" s="820"/>
    </row>
    <row r="16945" spans="7:26">
      <c r="G16945" s="826"/>
      <c r="H16945" s="820"/>
      <c r="J16945" s="820"/>
      <c r="K16945" s="820"/>
      <c r="L16945" s="820"/>
      <c r="M16945" s="820"/>
      <c r="N16945" s="820"/>
      <c r="O16945" s="820"/>
      <c r="P16945" s="820"/>
      <c r="Q16945" s="820"/>
      <c r="R16945" s="820"/>
      <c r="S16945" s="820"/>
      <c r="T16945" s="820"/>
      <c r="U16945" s="820"/>
      <c r="V16945" s="820"/>
      <c r="W16945" s="820"/>
      <c r="X16945" s="820"/>
      <c r="Y16945" s="820"/>
      <c r="Z16945" s="820"/>
    </row>
    <row r="16946" spans="7:26">
      <c r="G16946" s="826"/>
      <c r="H16946" s="820"/>
      <c r="J16946" s="820"/>
      <c r="K16946" s="820"/>
      <c r="L16946" s="820"/>
      <c r="M16946" s="820"/>
      <c r="N16946" s="820"/>
      <c r="O16946" s="820"/>
      <c r="P16946" s="820"/>
      <c r="Q16946" s="820"/>
      <c r="R16946" s="820"/>
      <c r="S16946" s="820"/>
      <c r="T16946" s="820"/>
      <c r="U16946" s="820"/>
      <c r="V16946" s="820"/>
      <c r="W16946" s="820"/>
      <c r="X16946" s="820"/>
      <c r="Y16946" s="820"/>
      <c r="Z16946" s="820"/>
    </row>
    <row r="16947" spans="7:26">
      <c r="G16947" s="826"/>
      <c r="H16947" s="820"/>
      <c r="J16947" s="820"/>
      <c r="K16947" s="820"/>
      <c r="L16947" s="820"/>
      <c r="M16947" s="820"/>
      <c r="N16947" s="820"/>
      <c r="O16947" s="820"/>
      <c r="P16947" s="820"/>
      <c r="Q16947" s="820"/>
      <c r="R16947" s="820"/>
      <c r="S16947" s="820"/>
      <c r="T16947" s="820"/>
      <c r="U16947" s="820"/>
      <c r="V16947" s="820"/>
      <c r="W16947" s="820"/>
      <c r="X16947" s="820"/>
      <c r="Y16947" s="820"/>
      <c r="Z16947" s="820"/>
    </row>
    <row r="16948" spans="7:26">
      <c r="G16948" s="826"/>
      <c r="H16948" s="820"/>
      <c r="J16948" s="820"/>
      <c r="K16948" s="820"/>
      <c r="L16948" s="820"/>
      <c r="M16948" s="820"/>
      <c r="N16948" s="820"/>
      <c r="O16948" s="820"/>
      <c r="P16948" s="820"/>
      <c r="Q16948" s="820"/>
      <c r="R16948" s="820"/>
      <c r="S16948" s="820"/>
      <c r="T16948" s="820"/>
      <c r="U16948" s="820"/>
      <c r="V16948" s="820"/>
      <c r="W16948" s="820"/>
      <c r="X16948" s="820"/>
      <c r="Y16948" s="820"/>
      <c r="Z16948" s="820"/>
    </row>
    <row r="16949" spans="7:26">
      <c r="G16949" s="826"/>
      <c r="H16949" s="820"/>
      <c r="J16949" s="820"/>
      <c r="K16949" s="820"/>
      <c r="L16949" s="820"/>
      <c r="M16949" s="820"/>
      <c r="N16949" s="820"/>
      <c r="O16949" s="820"/>
      <c r="P16949" s="820"/>
      <c r="Q16949" s="820"/>
      <c r="R16949" s="820"/>
      <c r="S16949" s="820"/>
      <c r="T16949" s="820"/>
      <c r="U16949" s="820"/>
      <c r="V16949" s="820"/>
      <c r="W16949" s="820"/>
      <c r="X16949" s="820"/>
      <c r="Y16949" s="820"/>
      <c r="Z16949" s="820"/>
    </row>
    <row r="16950" spans="7:26">
      <c r="G16950" s="826"/>
      <c r="H16950" s="820"/>
      <c r="J16950" s="820"/>
      <c r="K16950" s="820"/>
      <c r="L16950" s="820"/>
      <c r="M16950" s="820"/>
      <c r="N16950" s="820"/>
      <c r="O16950" s="820"/>
      <c r="P16950" s="820"/>
      <c r="Q16950" s="820"/>
      <c r="R16950" s="820"/>
      <c r="S16950" s="820"/>
      <c r="T16950" s="820"/>
      <c r="U16950" s="820"/>
      <c r="V16950" s="820"/>
      <c r="W16950" s="820"/>
      <c r="X16950" s="820"/>
      <c r="Y16950" s="820"/>
      <c r="Z16950" s="820"/>
    </row>
    <row r="16951" spans="7:26">
      <c r="G16951" s="826"/>
      <c r="H16951" s="820"/>
      <c r="J16951" s="820"/>
      <c r="K16951" s="820"/>
      <c r="L16951" s="820"/>
      <c r="M16951" s="820"/>
      <c r="N16951" s="820"/>
      <c r="O16951" s="820"/>
      <c r="P16951" s="820"/>
      <c r="Q16951" s="820"/>
      <c r="R16951" s="820"/>
      <c r="S16951" s="820"/>
      <c r="T16951" s="820"/>
      <c r="U16951" s="820"/>
      <c r="V16951" s="820"/>
      <c r="W16951" s="820"/>
      <c r="X16951" s="820"/>
      <c r="Y16951" s="820"/>
      <c r="Z16951" s="820"/>
    </row>
    <row r="16952" spans="7:26">
      <c r="G16952" s="826"/>
      <c r="H16952" s="820"/>
      <c r="J16952" s="820"/>
      <c r="K16952" s="820"/>
      <c r="L16952" s="820"/>
      <c r="M16952" s="820"/>
      <c r="N16952" s="820"/>
      <c r="O16952" s="820"/>
      <c r="P16952" s="820"/>
      <c r="Q16952" s="820"/>
      <c r="R16952" s="820"/>
      <c r="S16952" s="820"/>
      <c r="T16952" s="820"/>
      <c r="U16952" s="820"/>
      <c r="V16952" s="820"/>
      <c r="W16952" s="820"/>
      <c r="X16952" s="820"/>
      <c r="Y16952" s="820"/>
      <c r="Z16952" s="820"/>
    </row>
    <row r="16953" spans="7:26">
      <c r="G16953" s="826"/>
      <c r="H16953" s="820"/>
      <c r="J16953" s="820"/>
      <c r="K16953" s="820"/>
      <c r="L16953" s="820"/>
      <c r="M16953" s="820"/>
      <c r="N16953" s="820"/>
      <c r="O16953" s="820"/>
      <c r="P16953" s="820"/>
      <c r="Q16953" s="820"/>
      <c r="R16953" s="820"/>
      <c r="S16953" s="820"/>
      <c r="T16953" s="820"/>
      <c r="U16953" s="820"/>
      <c r="V16953" s="820"/>
      <c r="W16953" s="820"/>
      <c r="X16953" s="820"/>
      <c r="Y16953" s="820"/>
      <c r="Z16953" s="820"/>
    </row>
    <row r="16954" spans="7:26">
      <c r="G16954" s="826"/>
      <c r="H16954" s="820"/>
      <c r="J16954" s="820"/>
      <c r="K16954" s="820"/>
      <c r="L16954" s="820"/>
      <c r="M16954" s="820"/>
      <c r="N16954" s="820"/>
      <c r="O16954" s="820"/>
      <c r="P16954" s="820"/>
      <c r="Q16954" s="820"/>
      <c r="R16954" s="820"/>
      <c r="S16954" s="820"/>
      <c r="T16954" s="820"/>
      <c r="U16954" s="820"/>
      <c r="V16954" s="820"/>
      <c r="W16954" s="820"/>
      <c r="X16954" s="820"/>
      <c r="Y16954" s="820"/>
      <c r="Z16954" s="820"/>
    </row>
    <row r="16955" spans="7:26">
      <c r="G16955" s="826"/>
      <c r="H16955" s="820"/>
      <c r="J16955" s="820"/>
      <c r="K16955" s="820"/>
      <c r="L16955" s="820"/>
      <c r="M16955" s="820"/>
      <c r="N16955" s="820"/>
      <c r="O16955" s="820"/>
      <c r="P16955" s="820"/>
      <c r="Q16955" s="820"/>
      <c r="R16955" s="820"/>
      <c r="S16955" s="820"/>
      <c r="T16955" s="820"/>
      <c r="U16955" s="820"/>
      <c r="V16955" s="820"/>
      <c r="W16955" s="820"/>
      <c r="X16955" s="820"/>
      <c r="Y16955" s="820"/>
      <c r="Z16955" s="820"/>
    </row>
    <row r="16956" spans="7:26">
      <c r="G16956" s="826"/>
      <c r="H16956" s="820"/>
      <c r="J16956" s="820"/>
      <c r="K16956" s="820"/>
      <c r="L16956" s="820"/>
      <c r="M16956" s="820"/>
      <c r="N16956" s="820"/>
      <c r="O16956" s="820"/>
      <c r="P16956" s="820"/>
      <c r="Q16956" s="820"/>
      <c r="R16956" s="820"/>
      <c r="S16956" s="820"/>
      <c r="T16956" s="820"/>
      <c r="U16956" s="820"/>
      <c r="V16956" s="820"/>
      <c r="W16956" s="820"/>
      <c r="X16956" s="820"/>
      <c r="Y16956" s="820"/>
      <c r="Z16956" s="820"/>
    </row>
    <row r="16957" spans="7:26">
      <c r="G16957" s="826"/>
      <c r="H16957" s="820"/>
      <c r="J16957" s="820"/>
      <c r="K16957" s="820"/>
      <c r="L16957" s="820"/>
      <c r="M16957" s="820"/>
      <c r="N16957" s="820"/>
      <c r="O16957" s="820"/>
      <c r="P16957" s="820"/>
      <c r="Q16957" s="820"/>
      <c r="R16957" s="820"/>
      <c r="S16957" s="820"/>
      <c r="T16957" s="820"/>
      <c r="U16957" s="820"/>
      <c r="V16957" s="820"/>
      <c r="W16957" s="820"/>
      <c r="X16957" s="820"/>
      <c r="Y16957" s="820"/>
      <c r="Z16957" s="820"/>
    </row>
    <row r="16958" spans="7:26">
      <c r="G16958" s="826"/>
      <c r="H16958" s="820"/>
      <c r="J16958" s="820"/>
      <c r="K16958" s="820"/>
      <c r="L16958" s="820"/>
      <c r="M16958" s="820"/>
      <c r="N16958" s="820"/>
      <c r="O16958" s="820"/>
      <c r="P16958" s="820"/>
      <c r="Q16958" s="820"/>
      <c r="R16958" s="820"/>
      <c r="S16958" s="820"/>
      <c r="T16958" s="820"/>
      <c r="U16958" s="820"/>
      <c r="V16958" s="820"/>
      <c r="W16958" s="820"/>
      <c r="X16958" s="820"/>
      <c r="Y16958" s="820"/>
      <c r="Z16958" s="820"/>
    </row>
    <row r="16959" spans="7:26">
      <c r="G16959" s="826"/>
      <c r="H16959" s="820"/>
      <c r="J16959" s="820"/>
      <c r="K16959" s="820"/>
      <c r="L16959" s="820"/>
      <c r="M16959" s="820"/>
      <c r="N16959" s="820"/>
      <c r="O16959" s="820"/>
      <c r="P16959" s="820"/>
      <c r="Q16959" s="820"/>
      <c r="R16959" s="820"/>
      <c r="S16959" s="820"/>
      <c r="T16959" s="820"/>
      <c r="U16959" s="820"/>
      <c r="V16959" s="820"/>
      <c r="W16959" s="820"/>
      <c r="X16959" s="820"/>
      <c r="Y16959" s="820"/>
      <c r="Z16959" s="820"/>
    </row>
    <row r="16960" spans="7:26">
      <c r="G16960" s="826"/>
      <c r="H16960" s="820"/>
      <c r="J16960" s="820"/>
      <c r="K16960" s="820"/>
      <c r="L16960" s="820"/>
      <c r="M16960" s="820"/>
      <c r="N16960" s="820"/>
      <c r="O16960" s="820"/>
      <c r="P16960" s="820"/>
      <c r="Q16960" s="820"/>
      <c r="R16960" s="820"/>
      <c r="S16960" s="820"/>
      <c r="T16960" s="820"/>
      <c r="U16960" s="820"/>
      <c r="V16960" s="820"/>
      <c r="W16960" s="820"/>
      <c r="X16960" s="820"/>
      <c r="Y16960" s="820"/>
      <c r="Z16960" s="820"/>
    </row>
    <row r="16961" spans="7:26">
      <c r="G16961" s="826"/>
      <c r="H16961" s="820"/>
      <c r="J16961" s="820"/>
      <c r="K16961" s="820"/>
      <c r="L16961" s="820"/>
      <c r="M16961" s="820"/>
      <c r="N16961" s="820"/>
      <c r="O16961" s="820"/>
      <c r="P16961" s="820"/>
      <c r="Q16961" s="820"/>
      <c r="R16961" s="820"/>
      <c r="S16961" s="820"/>
      <c r="T16961" s="820"/>
      <c r="U16961" s="820"/>
      <c r="V16961" s="820"/>
      <c r="W16961" s="820"/>
      <c r="X16961" s="820"/>
      <c r="Y16961" s="820"/>
      <c r="Z16961" s="820"/>
    </row>
    <row r="16962" spans="7:26">
      <c r="G16962" s="826"/>
      <c r="H16962" s="820"/>
      <c r="J16962" s="820"/>
      <c r="K16962" s="820"/>
      <c r="L16962" s="820"/>
      <c r="M16962" s="820"/>
      <c r="N16962" s="820"/>
      <c r="O16962" s="820"/>
      <c r="P16962" s="820"/>
      <c r="Q16962" s="820"/>
      <c r="R16962" s="820"/>
      <c r="S16962" s="820"/>
      <c r="T16962" s="820"/>
      <c r="U16962" s="820"/>
      <c r="V16962" s="820"/>
      <c r="W16962" s="820"/>
      <c r="X16962" s="820"/>
      <c r="Y16962" s="820"/>
      <c r="Z16962" s="820"/>
    </row>
    <row r="16963" spans="7:26">
      <c r="G16963" s="826"/>
      <c r="H16963" s="820"/>
      <c r="J16963" s="820"/>
      <c r="K16963" s="820"/>
      <c r="L16963" s="820"/>
      <c r="M16963" s="820"/>
      <c r="N16963" s="820"/>
      <c r="O16963" s="820"/>
      <c r="P16963" s="820"/>
      <c r="Q16963" s="820"/>
      <c r="R16963" s="820"/>
      <c r="S16963" s="820"/>
      <c r="T16963" s="820"/>
      <c r="U16963" s="820"/>
      <c r="V16963" s="820"/>
      <c r="W16963" s="820"/>
      <c r="X16963" s="820"/>
      <c r="Y16963" s="820"/>
      <c r="Z16963" s="820"/>
    </row>
    <row r="16964" spans="7:26">
      <c r="G16964" s="826"/>
      <c r="H16964" s="820"/>
      <c r="J16964" s="820"/>
      <c r="K16964" s="820"/>
      <c r="L16964" s="820"/>
      <c r="M16964" s="820"/>
      <c r="N16964" s="820"/>
      <c r="O16964" s="820"/>
      <c r="P16964" s="820"/>
      <c r="Q16964" s="820"/>
      <c r="R16964" s="820"/>
      <c r="S16964" s="820"/>
      <c r="T16964" s="820"/>
      <c r="U16964" s="820"/>
      <c r="V16964" s="820"/>
      <c r="W16964" s="820"/>
      <c r="X16964" s="820"/>
      <c r="Y16964" s="820"/>
      <c r="Z16964" s="820"/>
    </row>
    <row r="16965" spans="7:26">
      <c r="G16965" s="826"/>
      <c r="H16965" s="820"/>
      <c r="J16965" s="820"/>
      <c r="K16965" s="820"/>
      <c r="L16965" s="820"/>
      <c r="M16965" s="820"/>
      <c r="N16965" s="820"/>
      <c r="O16965" s="820"/>
      <c r="P16965" s="820"/>
      <c r="Q16965" s="820"/>
      <c r="R16965" s="820"/>
      <c r="S16965" s="820"/>
      <c r="T16965" s="820"/>
      <c r="U16965" s="820"/>
      <c r="V16965" s="820"/>
      <c r="W16965" s="820"/>
      <c r="X16965" s="820"/>
      <c r="Y16965" s="820"/>
      <c r="Z16965" s="820"/>
    </row>
    <row r="16966" spans="7:26">
      <c r="G16966" s="826"/>
      <c r="H16966" s="820"/>
      <c r="J16966" s="820"/>
      <c r="K16966" s="820"/>
      <c r="L16966" s="820"/>
      <c r="M16966" s="820"/>
      <c r="N16966" s="820"/>
      <c r="O16966" s="820"/>
      <c r="P16966" s="820"/>
      <c r="Q16966" s="820"/>
      <c r="R16966" s="820"/>
      <c r="S16966" s="820"/>
      <c r="T16966" s="820"/>
      <c r="U16966" s="820"/>
      <c r="V16966" s="820"/>
      <c r="W16966" s="820"/>
      <c r="X16966" s="820"/>
      <c r="Y16966" s="820"/>
      <c r="Z16966" s="820"/>
    </row>
    <row r="16967" spans="7:26">
      <c r="G16967" s="826"/>
      <c r="H16967" s="820"/>
      <c r="J16967" s="820"/>
      <c r="K16967" s="820"/>
      <c r="L16967" s="820"/>
      <c r="M16967" s="820"/>
      <c r="N16967" s="820"/>
      <c r="O16967" s="820"/>
      <c r="P16967" s="820"/>
      <c r="Q16967" s="820"/>
      <c r="R16967" s="820"/>
      <c r="S16967" s="820"/>
      <c r="T16967" s="820"/>
      <c r="U16967" s="820"/>
      <c r="V16967" s="820"/>
      <c r="W16967" s="820"/>
      <c r="X16967" s="820"/>
      <c r="Y16967" s="820"/>
      <c r="Z16967" s="820"/>
    </row>
    <row r="16968" spans="7:26">
      <c r="G16968" s="826"/>
      <c r="H16968" s="820"/>
      <c r="J16968" s="820"/>
      <c r="K16968" s="820"/>
      <c r="L16968" s="820"/>
      <c r="M16968" s="820"/>
      <c r="N16968" s="820"/>
      <c r="O16968" s="820"/>
      <c r="P16968" s="820"/>
      <c r="Q16968" s="820"/>
      <c r="R16968" s="820"/>
      <c r="S16968" s="820"/>
      <c r="T16968" s="820"/>
      <c r="U16968" s="820"/>
      <c r="V16968" s="820"/>
      <c r="W16968" s="820"/>
      <c r="X16968" s="820"/>
      <c r="Y16968" s="820"/>
      <c r="Z16968" s="820"/>
    </row>
    <row r="16969" spans="7:26">
      <c r="G16969" s="826"/>
      <c r="H16969" s="820"/>
      <c r="J16969" s="820"/>
      <c r="K16969" s="820"/>
      <c r="L16969" s="820"/>
      <c r="M16969" s="820"/>
      <c r="N16969" s="820"/>
      <c r="O16969" s="820"/>
      <c r="P16969" s="820"/>
      <c r="Q16969" s="820"/>
      <c r="R16969" s="820"/>
      <c r="S16969" s="820"/>
      <c r="T16969" s="820"/>
      <c r="U16969" s="820"/>
      <c r="V16969" s="820"/>
      <c r="W16969" s="820"/>
      <c r="X16969" s="820"/>
      <c r="Y16969" s="820"/>
      <c r="Z16969" s="820"/>
    </row>
    <row r="16970" spans="7:26">
      <c r="G16970" s="826"/>
      <c r="H16970" s="820"/>
      <c r="J16970" s="820"/>
      <c r="K16970" s="820"/>
      <c r="L16970" s="820"/>
      <c r="M16970" s="820"/>
      <c r="N16970" s="820"/>
      <c r="O16970" s="820"/>
      <c r="P16970" s="820"/>
      <c r="Q16970" s="820"/>
      <c r="R16970" s="820"/>
      <c r="S16970" s="820"/>
      <c r="T16970" s="820"/>
      <c r="U16970" s="820"/>
      <c r="V16970" s="820"/>
      <c r="W16970" s="820"/>
      <c r="X16970" s="820"/>
      <c r="Y16970" s="820"/>
      <c r="Z16970" s="820"/>
    </row>
    <row r="16971" spans="7:26">
      <c r="G16971" s="826"/>
      <c r="H16971" s="820"/>
      <c r="J16971" s="820"/>
      <c r="K16971" s="820"/>
      <c r="L16971" s="820"/>
      <c r="M16971" s="820"/>
      <c r="N16971" s="820"/>
      <c r="O16971" s="820"/>
      <c r="P16971" s="820"/>
      <c r="Q16971" s="820"/>
      <c r="R16971" s="820"/>
      <c r="S16971" s="820"/>
      <c r="T16971" s="820"/>
      <c r="U16971" s="820"/>
      <c r="V16971" s="820"/>
      <c r="W16971" s="820"/>
      <c r="X16971" s="820"/>
      <c r="Y16971" s="820"/>
      <c r="Z16971" s="820"/>
    </row>
    <row r="16972" spans="7:26">
      <c r="G16972" s="826"/>
      <c r="H16972" s="820"/>
      <c r="J16972" s="820"/>
      <c r="K16972" s="820"/>
      <c r="L16972" s="820"/>
      <c r="M16972" s="820"/>
      <c r="N16972" s="820"/>
      <c r="O16972" s="820"/>
      <c r="P16972" s="820"/>
      <c r="Q16972" s="820"/>
      <c r="R16972" s="820"/>
      <c r="S16972" s="820"/>
      <c r="T16972" s="820"/>
      <c r="U16972" s="820"/>
      <c r="V16972" s="820"/>
      <c r="W16972" s="820"/>
      <c r="X16972" s="820"/>
      <c r="Y16972" s="820"/>
      <c r="Z16972" s="820"/>
    </row>
    <row r="16973" spans="7:26">
      <c r="G16973" s="826"/>
      <c r="H16973" s="820"/>
      <c r="J16973" s="820"/>
      <c r="K16973" s="820"/>
      <c r="L16973" s="820"/>
      <c r="M16973" s="820"/>
      <c r="N16973" s="820"/>
      <c r="O16973" s="820"/>
      <c r="P16973" s="820"/>
      <c r="Q16973" s="820"/>
      <c r="R16973" s="820"/>
      <c r="S16973" s="820"/>
      <c r="T16973" s="820"/>
      <c r="U16973" s="820"/>
      <c r="V16973" s="820"/>
      <c r="W16973" s="820"/>
      <c r="X16973" s="820"/>
      <c r="Y16973" s="820"/>
      <c r="Z16973" s="820"/>
    </row>
    <row r="16974" spans="7:26">
      <c r="G16974" s="826"/>
      <c r="H16974" s="820"/>
      <c r="J16974" s="820"/>
      <c r="K16974" s="820"/>
      <c r="L16974" s="820"/>
      <c r="M16974" s="820"/>
      <c r="N16974" s="820"/>
      <c r="O16974" s="820"/>
      <c r="P16974" s="820"/>
      <c r="Q16974" s="820"/>
      <c r="R16974" s="820"/>
      <c r="S16974" s="820"/>
      <c r="T16974" s="820"/>
      <c r="U16974" s="820"/>
      <c r="V16974" s="820"/>
      <c r="W16974" s="820"/>
      <c r="X16974" s="820"/>
      <c r="Y16974" s="820"/>
      <c r="Z16974" s="820"/>
    </row>
    <row r="16975" spans="7:26">
      <c r="G16975" s="826"/>
      <c r="H16975" s="820"/>
      <c r="J16975" s="820"/>
      <c r="K16975" s="820"/>
      <c r="L16975" s="820"/>
      <c r="M16975" s="820"/>
      <c r="N16975" s="820"/>
      <c r="O16975" s="820"/>
      <c r="P16975" s="820"/>
      <c r="Q16975" s="820"/>
      <c r="R16975" s="820"/>
      <c r="S16975" s="820"/>
      <c r="T16975" s="820"/>
      <c r="U16975" s="820"/>
      <c r="V16975" s="820"/>
      <c r="W16975" s="820"/>
      <c r="X16975" s="820"/>
      <c r="Y16975" s="820"/>
      <c r="Z16975" s="820"/>
    </row>
    <row r="16976" spans="7:26">
      <c r="G16976" s="826"/>
      <c r="H16976" s="820"/>
      <c r="J16976" s="820"/>
      <c r="K16976" s="820"/>
      <c r="L16976" s="820"/>
      <c r="M16976" s="820"/>
      <c r="N16976" s="820"/>
      <c r="O16976" s="820"/>
      <c r="P16976" s="820"/>
      <c r="Q16976" s="820"/>
      <c r="R16976" s="820"/>
      <c r="S16976" s="820"/>
      <c r="T16976" s="820"/>
      <c r="U16976" s="820"/>
      <c r="V16976" s="820"/>
      <c r="W16976" s="820"/>
      <c r="X16976" s="820"/>
      <c r="Y16976" s="820"/>
      <c r="Z16976" s="820"/>
    </row>
    <row r="16977" spans="7:26">
      <c r="G16977" s="826"/>
      <c r="H16977" s="820"/>
      <c r="J16977" s="820"/>
      <c r="K16977" s="820"/>
      <c r="L16977" s="820"/>
      <c r="M16977" s="820"/>
      <c r="N16977" s="820"/>
      <c r="O16977" s="820"/>
      <c r="P16977" s="820"/>
      <c r="Q16977" s="820"/>
      <c r="R16977" s="820"/>
      <c r="S16977" s="820"/>
      <c r="T16977" s="820"/>
      <c r="U16977" s="820"/>
      <c r="V16977" s="820"/>
      <c r="W16977" s="820"/>
      <c r="X16977" s="820"/>
      <c r="Y16977" s="820"/>
      <c r="Z16977" s="820"/>
    </row>
    <row r="16978" spans="7:26">
      <c r="G16978" s="826"/>
      <c r="H16978" s="820"/>
      <c r="J16978" s="820"/>
      <c r="K16978" s="820"/>
      <c r="L16978" s="820"/>
      <c r="M16978" s="820"/>
      <c r="N16978" s="820"/>
      <c r="O16978" s="820"/>
      <c r="P16978" s="820"/>
      <c r="Q16978" s="820"/>
      <c r="R16978" s="820"/>
      <c r="S16978" s="820"/>
      <c r="T16978" s="820"/>
      <c r="U16978" s="820"/>
      <c r="V16978" s="820"/>
      <c r="W16978" s="820"/>
      <c r="X16978" s="820"/>
      <c r="Y16978" s="820"/>
      <c r="Z16978" s="820"/>
    </row>
    <row r="16979" spans="7:26">
      <c r="G16979" s="826"/>
      <c r="H16979" s="820"/>
      <c r="J16979" s="820"/>
      <c r="K16979" s="820"/>
      <c r="L16979" s="820"/>
      <c r="M16979" s="820"/>
      <c r="N16979" s="820"/>
      <c r="O16979" s="820"/>
      <c r="P16979" s="820"/>
      <c r="Q16979" s="820"/>
      <c r="R16979" s="820"/>
      <c r="S16979" s="820"/>
      <c r="T16979" s="820"/>
      <c r="U16979" s="820"/>
      <c r="V16979" s="820"/>
      <c r="W16979" s="820"/>
      <c r="X16979" s="820"/>
      <c r="Y16979" s="820"/>
      <c r="Z16979" s="820"/>
    </row>
    <row r="16980" spans="7:26">
      <c r="G16980" s="826"/>
      <c r="H16980" s="820"/>
      <c r="J16980" s="820"/>
      <c r="K16980" s="820"/>
      <c r="L16980" s="820"/>
      <c r="M16980" s="820"/>
      <c r="N16980" s="820"/>
      <c r="O16980" s="820"/>
      <c r="P16980" s="820"/>
      <c r="Q16980" s="820"/>
      <c r="R16980" s="820"/>
      <c r="S16980" s="820"/>
      <c r="T16980" s="820"/>
      <c r="U16980" s="820"/>
      <c r="V16980" s="820"/>
      <c r="W16980" s="820"/>
      <c r="X16980" s="820"/>
      <c r="Y16980" s="820"/>
      <c r="Z16980" s="820"/>
    </row>
    <row r="16981" spans="7:26">
      <c r="G16981" s="826"/>
      <c r="H16981" s="820"/>
      <c r="J16981" s="820"/>
      <c r="K16981" s="820"/>
      <c r="L16981" s="820"/>
      <c r="M16981" s="820"/>
      <c r="N16981" s="820"/>
      <c r="O16981" s="820"/>
      <c r="P16981" s="820"/>
      <c r="Q16981" s="820"/>
      <c r="R16981" s="820"/>
      <c r="S16981" s="820"/>
      <c r="T16981" s="820"/>
      <c r="U16981" s="820"/>
      <c r="V16981" s="820"/>
      <c r="W16981" s="820"/>
      <c r="X16981" s="820"/>
      <c r="Y16981" s="820"/>
      <c r="Z16981" s="820"/>
    </row>
    <row r="16982" spans="7:26">
      <c r="G16982" s="826"/>
      <c r="H16982" s="820"/>
      <c r="J16982" s="820"/>
      <c r="K16982" s="820"/>
      <c r="L16982" s="820"/>
      <c r="M16982" s="820"/>
      <c r="N16982" s="820"/>
      <c r="O16982" s="820"/>
      <c r="P16982" s="820"/>
      <c r="Q16982" s="820"/>
      <c r="R16982" s="820"/>
      <c r="S16982" s="820"/>
      <c r="T16982" s="820"/>
      <c r="U16982" s="820"/>
      <c r="V16982" s="820"/>
      <c r="W16982" s="820"/>
      <c r="X16982" s="820"/>
      <c r="Y16982" s="820"/>
      <c r="Z16982" s="820"/>
    </row>
    <row r="16983" spans="7:26">
      <c r="G16983" s="826"/>
      <c r="H16983" s="820"/>
      <c r="J16983" s="820"/>
      <c r="K16983" s="820"/>
      <c r="L16983" s="820"/>
      <c r="M16983" s="820"/>
      <c r="N16983" s="820"/>
      <c r="O16983" s="820"/>
      <c r="P16983" s="820"/>
      <c r="Q16983" s="820"/>
      <c r="R16983" s="820"/>
      <c r="S16983" s="820"/>
      <c r="T16983" s="820"/>
      <c r="U16983" s="820"/>
      <c r="V16983" s="820"/>
      <c r="W16983" s="820"/>
      <c r="X16983" s="820"/>
      <c r="Y16983" s="820"/>
      <c r="Z16983" s="820"/>
    </row>
    <row r="16984" spans="7:26">
      <c r="G16984" s="826"/>
      <c r="H16984" s="820"/>
      <c r="J16984" s="820"/>
      <c r="K16984" s="820"/>
      <c r="L16984" s="820"/>
      <c r="M16984" s="820"/>
      <c r="N16984" s="820"/>
      <c r="O16984" s="820"/>
      <c r="P16984" s="820"/>
      <c r="Q16984" s="820"/>
      <c r="R16984" s="820"/>
      <c r="S16984" s="820"/>
      <c r="T16984" s="820"/>
      <c r="U16984" s="820"/>
      <c r="V16984" s="820"/>
      <c r="W16984" s="820"/>
      <c r="X16984" s="820"/>
      <c r="Y16984" s="820"/>
      <c r="Z16984" s="820"/>
    </row>
    <row r="16985" spans="7:26">
      <c r="G16985" s="826"/>
      <c r="H16985" s="820"/>
      <c r="J16985" s="820"/>
      <c r="K16985" s="820"/>
      <c r="L16985" s="820"/>
      <c r="M16985" s="820"/>
      <c r="N16985" s="820"/>
      <c r="O16985" s="820"/>
      <c r="P16985" s="820"/>
      <c r="Q16985" s="820"/>
      <c r="R16985" s="820"/>
      <c r="S16985" s="820"/>
      <c r="T16985" s="820"/>
      <c r="U16985" s="820"/>
      <c r="V16985" s="820"/>
      <c r="W16985" s="820"/>
      <c r="X16985" s="820"/>
      <c r="Y16985" s="820"/>
      <c r="Z16985" s="820"/>
    </row>
    <row r="16986" spans="7:26">
      <c r="G16986" s="826"/>
      <c r="H16986" s="820"/>
      <c r="J16986" s="820"/>
      <c r="K16986" s="820"/>
      <c r="L16986" s="820"/>
      <c r="M16986" s="820"/>
      <c r="N16986" s="820"/>
      <c r="O16986" s="820"/>
      <c r="P16986" s="820"/>
      <c r="Q16986" s="820"/>
      <c r="R16986" s="820"/>
      <c r="S16986" s="820"/>
      <c r="T16986" s="820"/>
      <c r="U16986" s="820"/>
      <c r="V16986" s="820"/>
      <c r="W16986" s="820"/>
      <c r="X16986" s="820"/>
      <c r="Y16986" s="820"/>
      <c r="Z16986" s="820"/>
    </row>
    <row r="16987" spans="7:26">
      <c r="G16987" s="826"/>
      <c r="H16987" s="820"/>
      <c r="J16987" s="820"/>
      <c r="K16987" s="820"/>
      <c r="L16987" s="820"/>
      <c r="M16987" s="820"/>
      <c r="N16987" s="820"/>
      <c r="O16987" s="820"/>
      <c r="P16987" s="820"/>
      <c r="Q16987" s="820"/>
      <c r="R16987" s="820"/>
      <c r="S16987" s="820"/>
      <c r="T16987" s="820"/>
      <c r="U16987" s="820"/>
      <c r="V16987" s="820"/>
      <c r="W16987" s="820"/>
      <c r="X16987" s="820"/>
      <c r="Y16987" s="820"/>
      <c r="Z16987" s="820"/>
    </row>
    <row r="16988" spans="7:26">
      <c r="G16988" s="826"/>
      <c r="H16988" s="820"/>
      <c r="J16988" s="820"/>
      <c r="K16988" s="820"/>
      <c r="L16988" s="820"/>
      <c r="M16988" s="820"/>
      <c r="N16988" s="820"/>
      <c r="O16988" s="820"/>
      <c r="P16988" s="820"/>
      <c r="Q16988" s="820"/>
      <c r="R16988" s="820"/>
      <c r="S16988" s="820"/>
      <c r="T16988" s="820"/>
      <c r="U16988" s="820"/>
      <c r="V16988" s="820"/>
      <c r="W16988" s="820"/>
      <c r="X16988" s="820"/>
      <c r="Y16988" s="820"/>
      <c r="Z16988" s="820"/>
    </row>
    <row r="16989" spans="7:26">
      <c r="G16989" s="826"/>
      <c r="H16989" s="820"/>
      <c r="J16989" s="820"/>
      <c r="K16989" s="820"/>
      <c r="L16989" s="820"/>
      <c r="M16989" s="820"/>
      <c r="N16989" s="820"/>
      <c r="O16989" s="820"/>
      <c r="P16989" s="820"/>
      <c r="Q16989" s="820"/>
      <c r="R16989" s="820"/>
      <c r="S16989" s="820"/>
      <c r="T16989" s="820"/>
      <c r="U16989" s="820"/>
      <c r="V16989" s="820"/>
      <c r="W16989" s="820"/>
      <c r="X16989" s="820"/>
      <c r="Y16989" s="820"/>
      <c r="Z16989" s="820"/>
    </row>
    <row r="16990" spans="7:26">
      <c r="G16990" s="826"/>
      <c r="H16990" s="820"/>
      <c r="J16990" s="820"/>
      <c r="K16990" s="820"/>
      <c r="L16990" s="820"/>
      <c r="M16990" s="820"/>
      <c r="N16990" s="820"/>
      <c r="O16990" s="820"/>
      <c r="P16990" s="820"/>
      <c r="Q16990" s="820"/>
      <c r="R16990" s="820"/>
      <c r="S16990" s="820"/>
      <c r="T16990" s="820"/>
      <c r="U16990" s="820"/>
      <c r="V16990" s="820"/>
      <c r="W16990" s="820"/>
      <c r="X16990" s="820"/>
      <c r="Y16990" s="820"/>
      <c r="Z16990" s="820"/>
    </row>
    <row r="16991" spans="7:26">
      <c r="G16991" s="826"/>
      <c r="H16991" s="820"/>
      <c r="J16991" s="820"/>
      <c r="K16991" s="820"/>
      <c r="L16991" s="820"/>
      <c r="M16991" s="820"/>
      <c r="N16991" s="820"/>
      <c r="O16991" s="820"/>
      <c r="P16991" s="820"/>
      <c r="Q16991" s="820"/>
      <c r="R16991" s="820"/>
      <c r="S16991" s="820"/>
      <c r="T16991" s="820"/>
      <c r="U16991" s="820"/>
      <c r="V16991" s="820"/>
      <c r="W16991" s="820"/>
      <c r="X16991" s="820"/>
      <c r="Y16991" s="820"/>
      <c r="Z16991" s="820"/>
    </row>
    <row r="16992" spans="7:26">
      <c r="G16992" s="826"/>
      <c r="H16992" s="820"/>
      <c r="J16992" s="820"/>
      <c r="K16992" s="820"/>
      <c r="L16992" s="820"/>
      <c r="M16992" s="820"/>
      <c r="N16992" s="820"/>
      <c r="O16992" s="820"/>
      <c r="P16992" s="820"/>
      <c r="Q16992" s="820"/>
      <c r="R16992" s="820"/>
      <c r="S16992" s="820"/>
      <c r="T16992" s="820"/>
      <c r="U16992" s="820"/>
      <c r="V16992" s="820"/>
      <c r="W16992" s="820"/>
      <c r="X16992" s="820"/>
      <c r="Y16992" s="820"/>
      <c r="Z16992" s="820"/>
    </row>
    <row r="16993" spans="7:26">
      <c r="G16993" s="826"/>
      <c r="H16993" s="820"/>
      <c r="J16993" s="820"/>
      <c r="K16993" s="820"/>
      <c r="L16993" s="820"/>
      <c r="M16993" s="820"/>
      <c r="N16993" s="820"/>
      <c r="O16993" s="820"/>
      <c r="P16993" s="820"/>
      <c r="Q16993" s="820"/>
      <c r="R16993" s="820"/>
      <c r="S16993" s="820"/>
      <c r="T16993" s="820"/>
      <c r="U16993" s="820"/>
      <c r="V16993" s="820"/>
      <c r="W16993" s="820"/>
      <c r="X16993" s="820"/>
      <c r="Y16993" s="820"/>
      <c r="Z16993" s="820"/>
    </row>
    <row r="16994" spans="7:26">
      <c r="G16994" s="826"/>
      <c r="H16994" s="820"/>
      <c r="J16994" s="820"/>
      <c r="K16994" s="820"/>
      <c r="L16994" s="820"/>
      <c r="M16994" s="820"/>
      <c r="N16994" s="820"/>
      <c r="O16994" s="820"/>
      <c r="P16994" s="820"/>
      <c r="Q16994" s="820"/>
      <c r="R16994" s="820"/>
      <c r="S16994" s="820"/>
      <c r="T16994" s="820"/>
      <c r="U16994" s="820"/>
      <c r="V16994" s="820"/>
      <c r="W16994" s="820"/>
      <c r="X16994" s="820"/>
      <c r="Y16994" s="820"/>
      <c r="Z16994" s="820"/>
    </row>
    <row r="16995" spans="7:26">
      <c r="G16995" s="826"/>
      <c r="H16995" s="820"/>
      <c r="J16995" s="820"/>
      <c r="K16995" s="820"/>
      <c r="L16995" s="820"/>
      <c r="M16995" s="820"/>
      <c r="N16995" s="820"/>
      <c r="O16995" s="820"/>
      <c r="P16995" s="820"/>
      <c r="Q16995" s="820"/>
      <c r="R16995" s="820"/>
      <c r="S16995" s="820"/>
      <c r="T16995" s="820"/>
      <c r="U16995" s="820"/>
      <c r="V16995" s="820"/>
      <c r="W16995" s="820"/>
      <c r="X16995" s="820"/>
      <c r="Y16995" s="820"/>
      <c r="Z16995" s="820"/>
    </row>
    <row r="16996" spans="7:26">
      <c r="G16996" s="826"/>
      <c r="H16996" s="820"/>
      <c r="J16996" s="820"/>
      <c r="K16996" s="820"/>
      <c r="L16996" s="820"/>
      <c r="M16996" s="820"/>
      <c r="N16996" s="820"/>
      <c r="O16996" s="820"/>
      <c r="P16996" s="820"/>
      <c r="Q16996" s="820"/>
      <c r="R16996" s="820"/>
      <c r="S16996" s="820"/>
      <c r="T16996" s="820"/>
      <c r="U16996" s="820"/>
      <c r="V16996" s="820"/>
      <c r="W16996" s="820"/>
      <c r="X16996" s="820"/>
      <c r="Y16996" s="820"/>
      <c r="Z16996" s="820"/>
    </row>
    <row r="16997" spans="7:26">
      <c r="G16997" s="826"/>
      <c r="H16997" s="820"/>
      <c r="J16997" s="820"/>
      <c r="K16997" s="820"/>
      <c r="L16997" s="820"/>
      <c r="M16997" s="820"/>
      <c r="N16997" s="820"/>
      <c r="O16997" s="820"/>
      <c r="P16997" s="820"/>
      <c r="Q16997" s="820"/>
      <c r="R16997" s="820"/>
      <c r="S16997" s="820"/>
      <c r="T16997" s="820"/>
      <c r="U16997" s="820"/>
      <c r="V16997" s="820"/>
      <c r="W16997" s="820"/>
      <c r="X16997" s="820"/>
      <c r="Y16997" s="820"/>
      <c r="Z16997" s="820"/>
    </row>
    <row r="16998" spans="7:26">
      <c r="G16998" s="826"/>
      <c r="H16998" s="820"/>
      <c r="J16998" s="820"/>
      <c r="K16998" s="820"/>
      <c r="L16998" s="820"/>
      <c r="M16998" s="820"/>
      <c r="N16998" s="820"/>
      <c r="O16998" s="820"/>
      <c r="P16998" s="820"/>
      <c r="Q16998" s="820"/>
      <c r="R16998" s="820"/>
      <c r="S16998" s="820"/>
      <c r="T16998" s="820"/>
      <c r="U16998" s="820"/>
      <c r="V16998" s="820"/>
      <c r="W16998" s="820"/>
      <c r="X16998" s="820"/>
      <c r="Y16998" s="820"/>
      <c r="Z16998" s="820"/>
    </row>
    <row r="16999" spans="7:26">
      <c r="G16999" s="826"/>
      <c r="H16999" s="820"/>
      <c r="J16999" s="820"/>
      <c r="K16999" s="820"/>
      <c r="L16999" s="820"/>
      <c r="M16999" s="820"/>
      <c r="N16999" s="820"/>
      <c r="O16999" s="820"/>
      <c r="P16999" s="820"/>
      <c r="Q16999" s="820"/>
      <c r="R16999" s="820"/>
      <c r="S16999" s="820"/>
      <c r="T16999" s="820"/>
      <c r="U16999" s="820"/>
      <c r="V16999" s="820"/>
      <c r="W16999" s="820"/>
      <c r="X16999" s="820"/>
      <c r="Y16999" s="820"/>
      <c r="Z16999" s="820"/>
    </row>
    <row r="17000" spans="7:26">
      <c r="G17000" s="826"/>
      <c r="H17000" s="820"/>
      <c r="J17000" s="820"/>
      <c r="K17000" s="820"/>
      <c r="L17000" s="820"/>
      <c r="M17000" s="820"/>
      <c r="N17000" s="820"/>
      <c r="O17000" s="820"/>
      <c r="P17000" s="820"/>
      <c r="Q17000" s="820"/>
      <c r="R17000" s="820"/>
      <c r="S17000" s="820"/>
      <c r="T17000" s="820"/>
      <c r="U17000" s="820"/>
      <c r="V17000" s="820"/>
      <c r="W17000" s="820"/>
      <c r="X17000" s="820"/>
      <c r="Y17000" s="820"/>
      <c r="Z17000" s="820"/>
    </row>
    <row r="17001" spans="7:26">
      <c r="G17001" s="826"/>
      <c r="H17001" s="820"/>
      <c r="J17001" s="820"/>
      <c r="K17001" s="820"/>
      <c r="L17001" s="820"/>
      <c r="M17001" s="820"/>
      <c r="N17001" s="820"/>
      <c r="O17001" s="820"/>
      <c r="P17001" s="820"/>
      <c r="Q17001" s="820"/>
      <c r="R17001" s="820"/>
      <c r="S17001" s="820"/>
      <c r="T17001" s="820"/>
      <c r="U17001" s="820"/>
      <c r="V17001" s="820"/>
      <c r="W17001" s="820"/>
      <c r="X17001" s="820"/>
      <c r="Y17001" s="820"/>
      <c r="Z17001" s="820"/>
    </row>
    <row r="17002" spans="7:26">
      <c r="G17002" s="826"/>
      <c r="H17002" s="820"/>
      <c r="J17002" s="820"/>
      <c r="K17002" s="820"/>
      <c r="L17002" s="820"/>
      <c r="M17002" s="820"/>
      <c r="N17002" s="820"/>
      <c r="O17002" s="820"/>
      <c r="P17002" s="820"/>
      <c r="Q17002" s="820"/>
      <c r="R17002" s="820"/>
      <c r="S17002" s="820"/>
      <c r="T17002" s="820"/>
      <c r="U17002" s="820"/>
      <c r="V17002" s="820"/>
      <c r="W17002" s="820"/>
      <c r="X17002" s="820"/>
      <c r="Y17002" s="820"/>
      <c r="Z17002" s="820"/>
    </row>
    <row r="17003" spans="7:26">
      <c r="G17003" s="826"/>
      <c r="H17003" s="820"/>
      <c r="J17003" s="820"/>
      <c r="K17003" s="820"/>
      <c r="L17003" s="820"/>
      <c r="M17003" s="820"/>
      <c r="N17003" s="820"/>
      <c r="O17003" s="820"/>
      <c r="P17003" s="820"/>
      <c r="Q17003" s="820"/>
      <c r="R17003" s="820"/>
      <c r="S17003" s="820"/>
      <c r="T17003" s="820"/>
      <c r="U17003" s="820"/>
      <c r="V17003" s="820"/>
      <c r="W17003" s="820"/>
      <c r="X17003" s="820"/>
      <c r="Y17003" s="820"/>
      <c r="Z17003" s="820"/>
    </row>
    <row r="17004" spans="7:26">
      <c r="G17004" s="826"/>
      <c r="H17004" s="820"/>
      <c r="J17004" s="820"/>
      <c r="K17004" s="820"/>
      <c r="L17004" s="820"/>
      <c r="M17004" s="820"/>
      <c r="N17004" s="820"/>
      <c r="O17004" s="820"/>
      <c r="P17004" s="820"/>
      <c r="Q17004" s="820"/>
      <c r="R17004" s="820"/>
      <c r="S17004" s="820"/>
      <c r="T17004" s="820"/>
      <c r="U17004" s="820"/>
      <c r="V17004" s="820"/>
      <c r="W17004" s="820"/>
      <c r="X17004" s="820"/>
      <c r="Y17004" s="820"/>
      <c r="Z17004" s="820"/>
    </row>
    <row r="17005" spans="7:26">
      <c r="G17005" s="826"/>
      <c r="H17005" s="820"/>
      <c r="J17005" s="820"/>
      <c r="K17005" s="820"/>
      <c r="L17005" s="820"/>
      <c r="M17005" s="820"/>
      <c r="N17005" s="820"/>
      <c r="O17005" s="820"/>
      <c r="P17005" s="820"/>
      <c r="Q17005" s="820"/>
      <c r="R17005" s="820"/>
      <c r="S17005" s="820"/>
      <c r="T17005" s="820"/>
      <c r="U17005" s="820"/>
      <c r="V17005" s="820"/>
      <c r="W17005" s="820"/>
      <c r="X17005" s="820"/>
      <c r="Y17005" s="820"/>
      <c r="Z17005" s="820"/>
    </row>
    <row r="17006" spans="7:26">
      <c r="G17006" s="826"/>
      <c r="H17006" s="820"/>
      <c r="J17006" s="820"/>
      <c r="K17006" s="820"/>
      <c r="L17006" s="820"/>
      <c r="M17006" s="820"/>
      <c r="N17006" s="820"/>
      <c r="O17006" s="820"/>
      <c r="P17006" s="820"/>
      <c r="Q17006" s="820"/>
      <c r="R17006" s="820"/>
      <c r="S17006" s="820"/>
      <c r="T17006" s="820"/>
      <c r="U17006" s="820"/>
      <c r="V17006" s="820"/>
      <c r="W17006" s="820"/>
      <c r="X17006" s="820"/>
      <c r="Y17006" s="820"/>
      <c r="Z17006" s="820"/>
    </row>
    <row r="17007" spans="7:26">
      <c r="G17007" s="826"/>
      <c r="H17007" s="820"/>
      <c r="J17007" s="820"/>
      <c r="K17007" s="820"/>
      <c r="L17007" s="820"/>
      <c r="M17007" s="820"/>
      <c r="N17007" s="820"/>
      <c r="O17007" s="820"/>
      <c r="P17007" s="820"/>
      <c r="Q17007" s="820"/>
      <c r="R17007" s="820"/>
      <c r="S17007" s="820"/>
      <c r="T17007" s="820"/>
      <c r="U17007" s="820"/>
      <c r="V17007" s="820"/>
      <c r="W17007" s="820"/>
      <c r="X17007" s="820"/>
      <c r="Y17007" s="820"/>
      <c r="Z17007" s="820"/>
    </row>
    <row r="17008" spans="7:26">
      <c r="G17008" s="826"/>
      <c r="H17008" s="820"/>
      <c r="J17008" s="820"/>
      <c r="K17008" s="820"/>
      <c r="L17008" s="820"/>
      <c r="M17008" s="820"/>
      <c r="N17008" s="820"/>
      <c r="O17008" s="820"/>
      <c r="P17008" s="820"/>
      <c r="Q17008" s="820"/>
      <c r="R17008" s="820"/>
      <c r="S17008" s="820"/>
      <c r="T17008" s="820"/>
      <c r="U17008" s="820"/>
      <c r="V17008" s="820"/>
      <c r="W17008" s="820"/>
      <c r="X17008" s="820"/>
      <c r="Y17008" s="820"/>
      <c r="Z17008" s="820"/>
    </row>
    <row r="17009" spans="7:26">
      <c r="G17009" s="826"/>
      <c r="H17009" s="820"/>
      <c r="J17009" s="820"/>
      <c r="K17009" s="820"/>
      <c r="L17009" s="820"/>
      <c r="M17009" s="820"/>
      <c r="N17009" s="820"/>
      <c r="O17009" s="820"/>
      <c r="P17009" s="820"/>
      <c r="Q17009" s="820"/>
      <c r="R17009" s="820"/>
      <c r="S17009" s="820"/>
      <c r="T17009" s="820"/>
      <c r="U17009" s="820"/>
      <c r="V17009" s="820"/>
      <c r="W17009" s="820"/>
      <c r="X17009" s="820"/>
      <c r="Y17009" s="820"/>
      <c r="Z17009" s="820"/>
    </row>
    <row r="17010" spans="7:26">
      <c r="G17010" s="826"/>
      <c r="H17010" s="820"/>
      <c r="J17010" s="820"/>
      <c r="K17010" s="820"/>
      <c r="L17010" s="820"/>
      <c r="M17010" s="820"/>
      <c r="N17010" s="820"/>
      <c r="O17010" s="820"/>
      <c r="P17010" s="820"/>
      <c r="Q17010" s="820"/>
      <c r="R17010" s="820"/>
      <c r="S17010" s="820"/>
      <c r="T17010" s="820"/>
      <c r="U17010" s="820"/>
      <c r="V17010" s="820"/>
      <c r="W17010" s="820"/>
      <c r="X17010" s="820"/>
      <c r="Y17010" s="820"/>
      <c r="Z17010" s="820"/>
    </row>
    <row r="17011" spans="7:26">
      <c r="G17011" s="826"/>
      <c r="H17011" s="820"/>
      <c r="J17011" s="820"/>
      <c r="K17011" s="820"/>
      <c r="L17011" s="820"/>
      <c r="M17011" s="820"/>
      <c r="N17011" s="820"/>
      <c r="O17011" s="820"/>
      <c r="P17011" s="820"/>
      <c r="Q17011" s="820"/>
      <c r="R17011" s="820"/>
      <c r="S17011" s="820"/>
      <c r="T17011" s="820"/>
      <c r="U17011" s="820"/>
      <c r="V17011" s="820"/>
      <c r="W17011" s="820"/>
      <c r="X17011" s="820"/>
      <c r="Y17011" s="820"/>
      <c r="Z17011" s="820"/>
    </row>
    <row r="17012" spans="7:26">
      <c r="G17012" s="826"/>
      <c r="H17012" s="820"/>
      <c r="J17012" s="820"/>
      <c r="K17012" s="820"/>
      <c r="L17012" s="820"/>
      <c r="M17012" s="820"/>
      <c r="N17012" s="820"/>
      <c r="O17012" s="820"/>
      <c r="P17012" s="820"/>
      <c r="Q17012" s="820"/>
      <c r="R17012" s="820"/>
      <c r="S17012" s="820"/>
      <c r="T17012" s="820"/>
      <c r="U17012" s="820"/>
      <c r="V17012" s="820"/>
      <c r="W17012" s="820"/>
      <c r="X17012" s="820"/>
      <c r="Y17012" s="820"/>
      <c r="Z17012" s="820"/>
    </row>
    <row r="17013" spans="7:26">
      <c r="G17013" s="826"/>
      <c r="H17013" s="820"/>
      <c r="J17013" s="820"/>
      <c r="K17013" s="820"/>
      <c r="L17013" s="820"/>
      <c r="M17013" s="820"/>
      <c r="N17013" s="820"/>
      <c r="O17013" s="820"/>
      <c r="P17013" s="820"/>
      <c r="Q17013" s="820"/>
      <c r="R17013" s="820"/>
      <c r="S17013" s="820"/>
      <c r="T17013" s="820"/>
      <c r="U17013" s="820"/>
      <c r="V17013" s="820"/>
      <c r="W17013" s="820"/>
      <c r="X17013" s="820"/>
      <c r="Y17013" s="820"/>
      <c r="Z17013" s="820"/>
    </row>
    <row r="17014" spans="7:26">
      <c r="G17014" s="826"/>
      <c r="H17014" s="820"/>
      <c r="J17014" s="820"/>
      <c r="K17014" s="820"/>
      <c r="L17014" s="820"/>
      <c r="M17014" s="820"/>
      <c r="N17014" s="820"/>
      <c r="O17014" s="820"/>
      <c r="P17014" s="820"/>
      <c r="Q17014" s="820"/>
      <c r="R17014" s="820"/>
      <c r="S17014" s="820"/>
      <c r="T17014" s="820"/>
      <c r="U17014" s="820"/>
      <c r="V17014" s="820"/>
      <c r="W17014" s="820"/>
      <c r="X17014" s="820"/>
      <c r="Y17014" s="820"/>
      <c r="Z17014" s="820"/>
    </row>
    <row r="17015" spans="7:26">
      <c r="G17015" s="826"/>
      <c r="H17015" s="820"/>
      <c r="J17015" s="820"/>
      <c r="K17015" s="820"/>
      <c r="L17015" s="820"/>
      <c r="M17015" s="820"/>
      <c r="N17015" s="820"/>
      <c r="O17015" s="820"/>
      <c r="P17015" s="820"/>
      <c r="Q17015" s="820"/>
      <c r="R17015" s="820"/>
      <c r="S17015" s="820"/>
      <c r="T17015" s="820"/>
      <c r="U17015" s="820"/>
      <c r="V17015" s="820"/>
      <c r="W17015" s="820"/>
      <c r="X17015" s="820"/>
      <c r="Y17015" s="820"/>
      <c r="Z17015" s="820"/>
    </row>
    <row r="17016" spans="7:26">
      <c r="G17016" s="826"/>
      <c r="H17016" s="820"/>
      <c r="J17016" s="820"/>
      <c r="K17016" s="820"/>
      <c r="L17016" s="820"/>
      <c r="M17016" s="820"/>
      <c r="N17016" s="820"/>
      <c r="O17016" s="820"/>
      <c r="P17016" s="820"/>
      <c r="Q17016" s="820"/>
      <c r="R17016" s="820"/>
      <c r="S17016" s="820"/>
      <c r="T17016" s="820"/>
      <c r="U17016" s="820"/>
      <c r="V17016" s="820"/>
      <c r="W17016" s="820"/>
      <c r="X17016" s="820"/>
      <c r="Y17016" s="820"/>
      <c r="Z17016" s="820"/>
    </row>
    <row r="17017" spans="7:26">
      <c r="G17017" s="826"/>
      <c r="H17017" s="820"/>
      <c r="J17017" s="820"/>
      <c r="K17017" s="820"/>
      <c r="L17017" s="820"/>
      <c r="M17017" s="820"/>
      <c r="N17017" s="820"/>
      <c r="O17017" s="820"/>
      <c r="P17017" s="820"/>
      <c r="Q17017" s="820"/>
      <c r="R17017" s="820"/>
      <c r="S17017" s="820"/>
      <c r="T17017" s="820"/>
      <c r="U17017" s="820"/>
      <c r="V17017" s="820"/>
      <c r="W17017" s="820"/>
      <c r="X17017" s="820"/>
      <c r="Y17017" s="820"/>
      <c r="Z17017" s="820"/>
    </row>
    <row r="17018" spans="7:26">
      <c r="G17018" s="826"/>
      <c r="H17018" s="820"/>
      <c r="J17018" s="820"/>
      <c r="K17018" s="820"/>
      <c r="L17018" s="820"/>
      <c r="M17018" s="820"/>
      <c r="N17018" s="820"/>
      <c r="O17018" s="820"/>
      <c r="P17018" s="820"/>
      <c r="Q17018" s="820"/>
      <c r="R17018" s="820"/>
      <c r="S17018" s="820"/>
      <c r="T17018" s="820"/>
      <c r="U17018" s="820"/>
      <c r="V17018" s="820"/>
      <c r="W17018" s="820"/>
      <c r="X17018" s="820"/>
      <c r="Y17018" s="820"/>
      <c r="Z17018" s="820"/>
    </row>
    <row r="17019" spans="7:26">
      <c r="G17019" s="826"/>
      <c r="H17019" s="820"/>
      <c r="J17019" s="820"/>
      <c r="K17019" s="820"/>
      <c r="L17019" s="820"/>
      <c r="M17019" s="820"/>
      <c r="N17019" s="820"/>
      <c r="O17019" s="820"/>
      <c r="P17019" s="820"/>
      <c r="Q17019" s="820"/>
      <c r="R17019" s="820"/>
      <c r="S17019" s="820"/>
      <c r="T17019" s="820"/>
      <c r="U17019" s="820"/>
      <c r="V17019" s="820"/>
      <c r="W17019" s="820"/>
      <c r="X17019" s="820"/>
      <c r="Y17019" s="820"/>
      <c r="Z17019" s="820"/>
    </row>
    <row r="17020" spans="7:26">
      <c r="G17020" s="826"/>
      <c r="H17020" s="820"/>
      <c r="J17020" s="820"/>
      <c r="K17020" s="820"/>
      <c r="L17020" s="820"/>
      <c r="M17020" s="820"/>
      <c r="N17020" s="820"/>
      <c r="O17020" s="820"/>
      <c r="P17020" s="820"/>
      <c r="Q17020" s="820"/>
      <c r="R17020" s="820"/>
      <c r="S17020" s="820"/>
      <c r="T17020" s="820"/>
      <c r="U17020" s="820"/>
      <c r="V17020" s="820"/>
      <c r="W17020" s="820"/>
      <c r="X17020" s="820"/>
      <c r="Y17020" s="820"/>
      <c r="Z17020" s="820"/>
    </row>
    <row r="17021" spans="7:26">
      <c r="G17021" s="826"/>
      <c r="H17021" s="820"/>
      <c r="J17021" s="820"/>
      <c r="K17021" s="820"/>
      <c r="L17021" s="820"/>
      <c r="M17021" s="820"/>
      <c r="N17021" s="820"/>
      <c r="O17021" s="820"/>
      <c r="P17021" s="820"/>
      <c r="Q17021" s="820"/>
      <c r="R17021" s="820"/>
      <c r="S17021" s="820"/>
      <c r="T17021" s="820"/>
      <c r="U17021" s="820"/>
      <c r="V17021" s="820"/>
      <c r="W17021" s="820"/>
      <c r="X17021" s="820"/>
      <c r="Y17021" s="820"/>
      <c r="Z17021" s="820"/>
    </row>
    <row r="17022" spans="7:26">
      <c r="G17022" s="826"/>
      <c r="H17022" s="820"/>
      <c r="J17022" s="820"/>
      <c r="K17022" s="820"/>
      <c r="L17022" s="820"/>
      <c r="M17022" s="820"/>
      <c r="N17022" s="820"/>
      <c r="O17022" s="820"/>
      <c r="P17022" s="820"/>
      <c r="Q17022" s="820"/>
      <c r="R17022" s="820"/>
      <c r="S17022" s="820"/>
      <c r="T17022" s="820"/>
      <c r="U17022" s="820"/>
      <c r="V17022" s="820"/>
      <c r="W17022" s="820"/>
      <c r="X17022" s="820"/>
      <c r="Y17022" s="820"/>
      <c r="Z17022" s="820"/>
    </row>
    <row r="17023" spans="7:26">
      <c r="G17023" s="826"/>
      <c r="H17023" s="820"/>
      <c r="J17023" s="820"/>
      <c r="K17023" s="820"/>
      <c r="L17023" s="820"/>
      <c r="M17023" s="820"/>
      <c r="N17023" s="820"/>
      <c r="O17023" s="820"/>
      <c r="P17023" s="820"/>
      <c r="Q17023" s="820"/>
      <c r="R17023" s="820"/>
      <c r="S17023" s="820"/>
      <c r="T17023" s="820"/>
      <c r="U17023" s="820"/>
      <c r="V17023" s="820"/>
      <c r="W17023" s="820"/>
      <c r="X17023" s="820"/>
      <c r="Y17023" s="820"/>
      <c r="Z17023" s="820"/>
    </row>
    <row r="17024" spans="7:26">
      <c r="G17024" s="826"/>
      <c r="H17024" s="820"/>
      <c r="J17024" s="820"/>
      <c r="K17024" s="820"/>
      <c r="L17024" s="820"/>
      <c r="M17024" s="820"/>
      <c r="N17024" s="820"/>
      <c r="O17024" s="820"/>
      <c r="P17024" s="820"/>
      <c r="Q17024" s="820"/>
      <c r="R17024" s="820"/>
      <c r="S17024" s="820"/>
      <c r="T17024" s="820"/>
      <c r="U17024" s="820"/>
      <c r="V17024" s="820"/>
      <c r="W17024" s="820"/>
      <c r="X17024" s="820"/>
      <c r="Y17024" s="820"/>
      <c r="Z17024" s="820"/>
    </row>
    <row r="17025" spans="7:26">
      <c r="G17025" s="826"/>
      <c r="H17025" s="820"/>
      <c r="J17025" s="820"/>
      <c r="K17025" s="820"/>
      <c r="L17025" s="820"/>
      <c r="M17025" s="820"/>
      <c r="N17025" s="820"/>
      <c r="O17025" s="820"/>
      <c r="P17025" s="820"/>
      <c r="Q17025" s="820"/>
      <c r="R17025" s="820"/>
      <c r="S17025" s="820"/>
      <c r="T17025" s="820"/>
      <c r="U17025" s="820"/>
      <c r="V17025" s="820"/>
      <c r="W17025" s="820"/>
      <c r="X17025" s="820"/>
      <c r="Y17025" s="820"/>
      <c r="Z17025" s="820"/>
    </row>
    <row r="17026" spans="7:26">
      <c r="G17026" s="826"/>
      <c r="H17026" s="820"/>
      <c r="J17026" s="820"/>
      <c r="K17026" s="820"/>
      <c r="L17026" s="820"/>
      <c r="M17026" s="820"/>
      <c r="N17026" s="820"/>
      <c r="O17026" s="820"/>
      <c r="P17026" s="820"/>
      <c r="Q17026" s="820"/>
      <c r="R17026" s="820"/>
      <c r="S17026" s="820"/>
      <c r="T17026" s="820"/>
      <c r="U17026" s="820"/>
      <c r="V17026" s="820"/>
      <c r="W17026" s="820"/>
      <c r="X17026" s="820"/>
      <c r="Y17026" s="820"/>
      <c r="Z17026" s="820"/>
    </row>
    <row r="17027" spans="7:26">
      <c r="G17027" s="826"/>
      <c r="H17027" s="820"/>
      <c r="J17027" s="820"/>
      <c r="K17027" s="820"/>
      <c r="L17027" s="820"/>
      <c r="M17027" s="820"/>
      <c r="N17027" s="820"/>
      <c r="O17027" s="820"/>
      <c r="P17027" s="820"/>
      <c r="Q17027" s="820"/>
      <c r="R17027" s="820"/>
      <c r="S17027" s="820"/>
      <c r="T17027" s="820"/>
      <c r="U17027" s="820"/>
      <c r="V17027" s="820"/>
      <c r="W17027" s="820"/>
      <c r="X17027" s="820"/>
      <c r="Y17027" s="820"/>
      <c r="Z17027" s="820"/>
    </row>
    <row r="17028" spans="7:26">
      <c r="G17028" s="826"/>
      <c r="H17028" s="820"/>
      <c r="J17028" s="820"/>
      <c r="K17028" s="820"/>
      <c r="L17028" s="820"/>
      <c r="M17028" s="820"/>
      <c r="N17028" s="820"/>
      <c r="O17028" s="820"/>
      <c r="P17028" s="820"/>
      <c r="Q17028" s="820"/>
      <c r="R17028" s="820"/>
      <c r="S17028" s="820"/>
      <c r="T17028" s="820"/>
      <c r="U17028" s="820"/>
      <c r="V17028" s="820"/>
      <c r="W17028" s="820"/>
      <c r="X17028" s="820"/>
      <c r="Y17028" s="820"/>
      <c r="Z17028" s="820"/>
    </row>
    <row r="17029" spans="7:26">
      <c r="G17029" s="826"/>
      <c r="H17029" s="820"/>
      <c r="J17029" s="820"/>
      <c r="K17029" s="820"/>
      <c r="L17029" s="820"/>
      <c r="M17029" s="820"/>
      <c r="N17029" s="820"/>
      <c r="O17029" s="820"/>
      <c r="P17029" s="820"/>
      <c r="Q17029" s="820"/>
      <c r="R17029" s="820"/>
      <c r="S17029" s="820"/>
      <c r="T17029" s="820"/>
      <c r="U17029" s="820"/>
      <c r="V17029" s="820"/>
      <c r="W17029" s="820"/>
      <c r="X17029" s="820"/>
      <c r="Y17029" s="820"/>
      <c r="Z17029" s="820"/>
    </row>
    <row r="17030" spans="7:26">
      <c r="G17030" s="826"/>
      <c r="H17030" s="820"/>
      <c r="J17030" s="820"/>
      <c r="K17030" s="820"/>
      <c r="L17030" s="820"/>
      <c r="M17030" s="820"/>
      <c r="N17030" s="820"/>
      <c r="O17030" s="820"/>
      <c r="P17030" s="820"/>
      <c r="Q17030" s="820"/>
      <c r="R17030" s="820"/>
      <c r="S17030" s="820"/>
      <c r="T17030" s="820"/>
      <c r="U17030" s="820"/>
      <c r="V17030" s="820"/>
      <c r="W17030" s="820"/>
      <c r="X17030" s="820"/>
      <c r="Y17030" s="820"/>
      <c r="Z17030" s="820"/>
    </row>
    <row r="17031" spans="7:26">
      <c r="G17031" s="826"/>
      <c r="H17031" s="820"/>
      <c r="J17031" s="820"/>
      <c r="K17031" s="820"/>
      <c r="L17031" s="820"/>
      <c r="M17031" s="820"/>
      <c r="N17031" s="820"/>
      <c r="O17031" s="820"/>
      <c r="P17031" s="820"/>
      <c r="Q17031" s="820"/>
      <c r="R17031" s="820"/>
      <c r="S17031" s="820"/>
      <c r="T17031" s="820"/>
      <c r="U17031" s="820"/>
      <c r="V17031" s="820"/>
      <c r="W17031" s="820"/>
      <c r="X17031" s="820"/>
      <c r="Y17031" s="820"/>
      <c r="Z17031" s="820"/>
    </row>
    <row r="17032" spans="7:26">
      <c r="G17032" s="826"/>
      <c r="H17032" s="820"/>
      <c r="J17032" s="820"/>
      <c r="K17032" s="820"/>
      <c r="L17032" s="820"/>
      <c r="M17032" s="820"/>
      <c r="N17032" s="820"/>
      <c r="O17032" s="820"/>
      <c r="P17032" s="820"/>
      <c r="Q17032" s="820"/>
      <c r="R17032" s="820"/>
      <c r="S17032" s="820"/>
      <c r="T17032" s="820"/>
      <c r="U17032" s="820"/>
      <c r="V17032" s="820"/>
      <c r="W17032" s="820"/>
      <c r="X17032" s="820"/>
      <c r="Y17032" s="820"/>
      <c r="Z17032" s="820"/>
    </row>
    <row r="17033" spans="7:26">
      <c r="G17033" s="826"/>
      <c r="H17033" s="820"/>
      <c r="J17033" s="820"/>
      <c r="K17033" s="820"/>
      <c r="L17033" s="820"/>
      <c r="M17033" s="820"/>
      <c r="N17033" s="820"/>
      <c r="O17033" s="820"/>
      <c r="P17033" s="820"/>
      <c r="Q17033" s="820"/>
      <c r="R17033" s="820"/>
      <c r="S17033" s="820"/>
      <c r="T17033" s="820"/>
      <c r="U17033" s="820"/>
      <c r="V17033" s="820"/>
      <c r="W17033" s="820"/>
      <c r="X17033" s="820"/>
      <c r="Y17033" s="820"/>
      <c r="Z17033" s="820"/>
    </row>
    <row r="17034" spans="7:26">
      <c r="G17034" s="826"/>
      <c r="H17034" s="820"/>
      <c r="J17034" s="820"/>
      <c r="K17034" s="820"/>
      <c r="L17034" s="820"/>
      <c r="M17034" s="820"/>
      <c r="N17034" s="820"/>
      <c r="O17034" s="820"/>
      <c r="P17034" s="820"/>
      <c r="Q17034" s="820"/>
      <c r="R17034" s="820"/>
      <c r="S17034" s="820"/>
      <c r="T17034" s="820"/>
      <c r="U17034" s="820"/>
      <c r="V17034" s="820"/>
      <c r="W17034" s="820"/>
      <c r="X17034" s="820"/>
      <c r="Y17034" s="820"/>
      <c r="Z17034" s="820"/>
    </row>
    <row r="17035" spans="7:26">
      <c r="G17035" s="826"/>
      <c r="H17035" s="820"/>
      <c r="J17035" s="820"/>
      <c r="K17035" s="820"/>
      <c r="L17035" s="820"/>
      <c r="M17035" s="820"/>
      <c r="N17035" s="820"/>
      <c r="O17035" s="820"/>
      <c r="P17035" s="820"/>
      <c r="Q17035" s="820"/>
      <c r="R17035" s="820"/>
      <c r="S17035" s="820"/>
      <c r="T17035" s="820"/>
      <c r="U17035" s="820"/>
      <c r="V17035" s="820"/>
      <c r="W17035" s="820"/>
      <c r="X17035" s="820"/>
      <c r="Y17035" s="820"/>
      <c r="Z17035" s="820"/>
    </row>
    <row r="17036" spans="7:26">
      <c r="G17036" s="826"/>
      <c r="H17036" s="820"/>
      <c r="J17036" s="820"/>
      <c r="K17036" s="820"/>
      <c r="L17036" s="820"/>
      <c r="M17036" s="820"/>
      <c r="N17036" s="820"/>
      <c r="O17036" s="820"/>
      <c r="P17036" s="820"/>
      <c r="Q17036" s="820"/>
      <c r="R17036" s="820"/>
      <c r="S17036" s="820"/>
      <c r="T17036" s="820"/>
      <c r="U17036" s="820"/>
      <c r="V17036" s="820"/>
      <c r="W17036" s="820"/>
      <c r="X17036" s="820"/>
      <c r="Y17036" s="820"/>
      <c r="Z17036" s="820"/>
    </row>
    <row r="17037" spans="7:26">
      <c r="G17037" s="826"/>
      <c r="H17037" s="820"/>
      <c r="J17037" s="820"/>
      <c r="K17037" s="820"/>
      <c r="L17037" s="820"/>
      <c r="M17037" s="820"/>
      <c r="N17037" s="820"/>
      <c r="O17037" s="820"/>
      <c r="P17037" s="820"/>
      <c r="Q17037" s="820"/>
      <c r="R17037" s="820"/>
      <c r="S17037" s="820"/>
      <c r="T17037" s="820"/>
      <c r="U17037" s="820"/>
      <c r="V17037" s="820"/>
      <c r="W17037" s="820"/>
      <c r="X17037" s="820"/>
      <c r="Y17037" s="820"/>
      <c r="Z17037" s="820"/>
    </row>
    <row r="17038" spans="7:26">
      <c r="G17038" s="826"/>
      <c r="H17038" s="820"/>
      <c r="J17038" s="820"/>
      <c r="K17038" s="820"/>
      <c r="L17038" s="820"/>
      <c r="M17038" s="820"/>
      <c r="N17038" s="820"/>
      <c r="O17038" s="820"/>
      <c r="P17038" s="820"/>
      <c r="Q17038" s="820"/>
      <c r="R17038" s="820"/>
      <c r="S17038" s="820"/>
      <c r="T17038" s="820"/>
      <c r="U17038" s="820"/>
      <c r="V17038" s="820"/>
      <c r="W17038" s="820"/>
      <c r="X17038" s="820"/>
      <c r="Y17038" s="820"/>
      <c r="Z17038" s="820"/>
    </row>
    <row r="17039" spans="7:26">
      <c r="G17039" s="826"/>
      <c r="H17039" s="820"/>
      <c r="J17039" s="820"/>
      <c r="K17039" s="820"/>
      <c r="L17039" s="820"/>
      <c r="M17039" s="820"/>
      <c r="N17039" s="820"/>
      <c r="O17039" s="820"/>
      <c r="P17039" s="820"/>
      <c r="Q17039" s="820"/>
      <c r="R17039" s="820"/>
      <c r="S17039" s="820"/>
      <c r="T17039" s="820"/>
      <c r="U17039" s="820"/>
      <c r="V17039" s="820"/>
      <c r="W17039" s="820"/>
      <c r="X17039" s="820"/>
      <c r="Y17039" s="820"/>
      <c r="Z17039" s="820"/>
    </row>
    <row r="17040" spans="7:26">
      <c r="G17040" s="826"/>
      <c r="H17040" s="820"/>
      <c r="J17040" s="820"/>
      <c r="K17040" s="820"/>
      <c r="L17040" s="820"/>
      <c r="M17040" s="820"/>
      <c r="N17040" s="820"/>
      <c r="O17040" s="820"/>
      <c r="P17040" s="820"/>
      <c r="Q17040" s="820"/>
      <c r="R17040" s="820"/>
      <c r="S17040" s="820"/>
      <c r="T17040" s="820"/>
      <c r="U17040" s="820"/>
      <c r="V17040" s="820"/>
      <c r="W17040" s="820"/>
      <c r="X17040" s="820"/>
      <c r="Y17040" s="820"/>
      <c r="Z17040" s="820"/>
    </row>
    <row r="17041" spans="7:26">
      <c r="G17041" s="826"/>
      <c r="H17041" s="820"/>
      <c r="J17041" s="820"/>
      <c r="K17041" s="820"/>
      <c r="L17041" s="820"/>
      <c r="M17041" s="820"/>
      <c r="N17041" s="820"/>
      <c r="O17041" s="820"/>
      <c r="P17041" s="820"/>
      <c r="Q17041" s="820"/>
      <c r="R17041" s="820"/>
      <c r="S17041" s="820"/>
      <c r="T17041" s="820"/>
      <c r="U17041" s="820"/>
      <c r="V17041" s="820"/>
      <c r="W17041" s="820"/>
      <c r="X17041" s="820"/>
      <c r="Y17041" s="820"/>
      <c r="Z17041" s="820"/>
    </row>
    <row r="17042" spans="7:26">
      <c r="G17042" s="826"/>
      <c r="H17042" s="820"/>
      <c r="J17042" s="820"/>
      <c r="K17042" s="820"/>
      <c r="L17042" s="820"/>
      <c r="M17042" s="820"/>
      <c r="N17042" s="820"/>
      <c r="O17042" s="820"/>
      <c r="P17042" s="820"/>
      <c r="Q17042" s="820"/>
      <c r="R17042" s="820"/>
      <c r="S17042" s="820"/>
      <c r="T17042" s="820"/>
      <c r="U17042" s="820"/>
      <c r="V17042" s="820"/>
      <c r="W17042" s="820"/>
      <c r="X17042" s="820"/>
      <c r="Y17042" s="820"/>
      <c r="Z17042" s="820"/>
    </row>
    <row r="17043" spans="7:26">
      <c r="G17043" s="826"/>
      <c r="H17043" s="820"/>
      <c r="J17043" s="820"/>
      <c r="K17043" s="820"/>
      <c r="L17043" s="820"/>
      <c r="M17043" s="820"/>
      <c r="N17043" s="820"/>
      <c r="O17043" s="820"/>
      <c r="P17043" s="820"/>
      <c r="Q17043" s="820"/>
      <c r="R17043" s="820"/>
      <c r="S17043" s="820"/>
      <c r="T17043" s="820"/>
      <c r="U17043" s="820"/>
      <c r="V17043" s="820"/>
      <c r="W17043" s="820"/>
      <c r="X17043" s="820"/>
      <c r="Y17043" s="820"/>
      <c r="Z17043" s="820"/>
    </row>
    <row r="17044" spans="7:26">
      <c r="G17044" s="826"/>
      <c r="H17044" s="820"/>
      <c r="J17044" s="820"/>
      <c r="K17044" s="820"/>
      <c r="L17044" s="820"/>
      <c r="M17044" s="820"/>
      <c r="N17044" s="820"/>
      <c r="O17044" s="820"/>
      <c r="P17044" s="820"/>
      <c r="Q17044" s="820"/>
      <c r="R17044" s="820"/>
      <c r="S17044" s="820"/>
      <c r="T17044" s="820"/>
      <c r="U17044" s="820"/>
      <c r="V17044" s="820"/>
      <c r="W17044" s="820"/>
      <c r="X17044" s="820"/>
      <c r="Y17044" s="820"/>
      <c r="Z17044" s="820"/>
    </row>
    <row r="17045" spans="7:26">
      <c r="G17045" s="826"/>
      <c r="H17045" s="820"/>
      <c r="J17045" s="820"/>
      <c r="K17045" s="820"/>
      <c r="L17045" s="820"/>
      <c r="M17045" s="820"/>
      <c r="N17045" s="820"/>
      <c r="O17045" s="820"/>
      <c r="P17045" s="820"/>
      <c r="Q17045" s="820"/>
      <c r="R17045" s="820"/>
      <c r="S17045" s="820"/>
      <c r="T17045" s="820"/>
      <c r="U17045" s="820"/>
      <c r="V17045" s="820"/>
      <c r="W17045" s="820"/>
      <c r="X17045" s="820"/>
      <c r="Y17045" s="820"/>
      <c r="Z17045" s="820"/>
    </row>
    <row r="17046" spans="7:26">
      <c r="G17046" s="826"/>
      <c r="H17046" s="820"/>
      <c r="J17046" s="820"/>
      <c r="K17046" s="820"/>
      <c r="L17046" s="820"/>
      <c r="M17046" s="820"/>
      <c r="N17046" s="820"/>
      <c r="O17046" s="820"/>
      <c r="P17046" s="820"/>
      <c r="Q17046" s="820"/>
      <c r="R17046" s="820"/>
      <c r="S17046" s="820"/>
      <c r="T17046" s="820"/>
      <c r="U17046" s="820"/>
      <c r="V17046" s="820"/>
      <c r="W17046" s="820"/>
      <c r="X17046" s="820"/>
      <c r="Y17046" s="820"/>
      <c r="Z17046" s="820"/>
    </row>
    <row r="17047" spans="7:26">
      <c r="G17047" s="826"/>
      <c r="H17047" s="820"/>
      <c r="J17047" s="820"/>
      <c r="K17047" s="820"/>
      <c r="L17047" s="820"/>
      <c r="M17047" s="820"/>
      <c r="N17047" s="820"/>
      <c r="O17047" s="820"/>
      <c r="P17047" s="820"/>
      <c r="Q17047" s="820"/>
      <c r="R17047" s="820"/>
      <c r="S17047" s="820"/>
      <c r="T17047" s="820"/>
      <c r="U17047" s="820"/>
      <c r="V17047" s="820"/>
      <c r="W17047" s="820"/>
      <c r="X17047" s="820"/>
      <c r="Y17047" s="820"/>
      <c r="Z17047" s="820"/>
    </row>
    <row r="17048" spans="7:26">
      <c r="G17048" s="826"/>
      <c r="H17048" s="820"/>
      <c r="J17048" s="820"/>
      <c r="K17048" s="820"/>
      <c r="L17048" s="820"/>
      <c r="M17048" s="820"/>
      <c r="N17048" s="820"/>
      <c r="O17048" s="820"/>
      <c r="P17048" s="820"/>
      <c r="Q17048" s="820"/>
      <c r="R17048" s="820"/>
      <c r="S17048" s="820"/>
      <c r="T17048" s="820"/>
      <c r="U17048" s="820"/>
      <c r="V17048" s="820"/>
      <c r="W17048" s="820"/>
      <c r="X17048" s="820"/>
      <c r="Y17048" s="820"/>
      <c r="Z17048" s="820"/>
    </row>
    <row r="17049" spans="7:26">
      <c r="G17049" s="826"/>
      <c r="H17049" s="820"/>
      <c r="J17049" s="820"/>
      <c r="K17049" s="820"/>
      <c r="L17049" s="820"/>
      <c r="M17049" s="820"/>
      <c r="N17049" s="820"/>
      <c r="O17049" s="820"/>
      <c r="P17049" s="820"/>
      <c r="Q17049" s="820"/>
      <c r="R17049" s="820"/>
      <c r="S17049" s="820"/>
      <c r="T17049" s="820"/>
      <c r="U17049" s="820"/>
      <c r="V17049" s="820"/>
      <c r="W17049" s="820"/>
      <c r="X17049" s="820"/>
      <c r="Y17049" s="820"/>
      <c r="Z17049" s="820"/>
    </row>
    <row r="17050" spans="7:26">
      <c r="G17050" s="826"/>
      <c r="H17050" s="820"/>
      <c r="J17050" s="820"/>
      <c r="K17050" s="820"/>
      <c r="L17050" s="820"/>
      <c r="M17050" s="820"/>
      <c r="N17050" s="820"/>
      <c r="O17050" s="820"/>
      <c r="P17050" s="820"/>
      <c r="Q17050" s="820"/>
      <c r="R17050" s="820"/>
      <c r="S17050" s="820"/>
      <c r="T17050" s="820"/>
      <c r="U17050" s="820"/>
      <c r="V17050" s="820"/>
      <c r="W17050" s="820"/>
      <c r="X17050" s="820"/>
      <c r="Y17050" s="820"/>
      <c r="Z17050" s="820"/>
    </row>
    <row r="17051" spans="7:26">
      <c r="G17051" s="826"/>
      <c r="H17051" s="820"/>
      <c r="J17051" s="820"/>
      <c r="K17051" s="820"/>
      <c r="L17051" s="820"/>
      <c r="M17051" s="820"/>
      <c r="N17051" s="820"/>
      <c r="O17051" s="820"/>
      <c r="P17051" s="820"/>
      <c r="Q17051" s="820"/>
      <c r="R17051" s="820"/>
      <c r="S17051" s="820"/>
      <c r="T17051" s="820"/>
      <c r="U17051" s="820"/>
      <c r="V17051" s="820"/>
      <c r="W17051" s="820"/>
      <c r="X17051" s="820"/>
      <c r="Y17051" s="820"/>
      <c r="Z17051" s="820"/>
    </row>
    <row r="17052" spans="7:26">
      <c r="G17052" s="826"/>
      <c r="H17052" s="820"/>
      <c r="J17052" s="820"/>
      <c r="K17052" s="820"/>
      <c r="L17052" s="820"/>
      <c r="M17052" s="820"/>
      <c r="N17052" s="820"/>
      <c r="O17052" s="820"/>
      <c r="P17052" s="820"/>
      <c r="Q17052" s="820"/>
      <c r="R17052" s="820"/>
      <c r="S17052" s="820"/>
      <c r="T17052" s="820"/>
      <c r="U17052" s="820"/>
      <c r="V17052" s="820"/>
      <c r="W17052" s="820"/>
      <c r="X17052" s="820"/>
      <c r="Y17052" s="820"/>
      <c r="Z17052" s="820"/>
    </row>
    <row r="17053" spans="7:26">
      <c r="G17053" s="826"/>
      <c r="H17053" s="820"/>
      <c r="J17053" s="820"/>
      <c r="K17053" s="820"/>
      <c r="L17053" s="820"/>
      <c r="M17053" s="820"/>
      <c r="N17053" s="820"/>
      <c r="O17053" s="820"/>
      <c r="P17053" s="820"/>
      <c r="Q17053" s="820"/>
      <c r="R17053" s="820"/>
      <c r="S17053" s="820"/>
      <c r="T17053" s="820"/>
      <c r="U17053" s="820"/>
      <c r="V17053" s="820"/>
      <c r="W17053" s="820"/>
      <c r="X17053" s="820"/>
      <c r="Y17053" s="820"/>
      <c r="Z17053" s="820"/>
    </row>
    <row r="17054" spans="7:26">
      <c r="G17054" s="826"/>
      <c r="H17054" s="820"/>
      <c r="J17054" s="820"/>
      <c r="K17054" s="820"/>
      <c r="L17054" s="820"/>
      <c r="M17054" s="820"/>
      <c r="N17054" s="820"/>
      <c r="O17054" s="820"/>
      <c r="P17054" s="820"/>
      <c r="Q17054" s="820"/>
      <c r="R17054" s="820"/>
      <c r="S17054" s="820"/>
      <c r="T17054" s="820"/>
      <c r="U17054" s="820"/>
      <c r="V17054" s="820"/>
      <c r="W17054" s="820"/>
      <c r="X17054" s="820"/>
      <c r="Y17054" s="820"/>
      <c r="Z17054" s="820"/>
    </row>
    <row r="17055" spans="7:26">
      <c r="G17055" s="826"/>
      <c r="H17055" s="820"/>
      <c r="J17055" s="820"/>
      <c r="K17055" s="820"/>
      <c r="L17055" s="820"/>
      <c r="M17055" s="820"/>
      <c r="N17055" s="820"/>
      <c r="O17055" s="820"/>
      <c r="P17055" s="820"/>
      <c r="Q17055" s="820"/>
      <c r="R17055" s="820"/>
      <c r="S17055" s="820"/>
      <c r="T17055" s="820"/>
      <c r="U17055" s="820"/>
      <c r="V17055" s="820"/>
      <c r="W17055" s="820"/>
      <c r="X17055" s="820"/>
      <c r="Y17055" s="820"/>
      <c r="Z17055" s="820"/>
    </row>
    <row r="17056" spans="7:26">
      <c r="G17056" s="826"/>
      <c r="H17056" s="820"/>
      <c r="J17056" s="820"/>
      <c r="K17056" s="820"/>
      <c r="L17056" s="820"/>
      <c r="M17056" s="820"/>
      <c r="N17056" s="820"/>
      <c r="O17056" s="820"/>
      <c r="P17056" s="820"/>
      <c r="Q17056" s="820"/>
      <c r="R17056" s="820"/>
      <c r="S17056" s="820"/>
      <c r="T17056" s="820"/>
      <c r="U17056" s="820"/>
      <c r="V17056" s="820"/>
      <c r="W17056" s="820"/>
      <c r="X17056" s="820"/>
      <c r="Y17056" s="820"/>
      <c r="Z17056" s="820"/>
    </row>
    <row r="17057" spans="7:26">
      <c r="G17057" s="826"/>
      <c r="H17057" s="820"/>
      <c r="J17057" s="820"/>
      <c r="K17057" s="820"/>
      <c r="L17057" s="820"/>
      <c r="M17057" s="820"/>
      <c r="N17057" s="820"/>
      <c r="O17057" s="820"/>
      <c r="P17057" s="820"/>
      <c r="Q17057" s="820"/>
      <c r="R17057" s="820"/>
      <c r="S17057" s="820"/>
      <c r="T17057" s="820"/>
      <c r="U17057" s="820"/>
      <c r="V17057" s="820"/>
      <c r="W17057" s="820"/>
      <c r="X17057" s="820"/>
      <c r="Y17057" s="820"/>
      <c r="Z17057" s="820"/>
    </row>
    <row r="17058" spans="7:26">
      <c r="G17058" s="826"/>
      <c r="H17058" s="820"/>
      <c r="J17058" s="820"/>
      <c r="K17058" s="820"/>
      <c r="L17058" s="820"/>
      <c r="M17058" s="820"/>
      <c r="N17058" s="820"/>
      <c r="O17058" s="820"/>
      <c r="P17058" s="820"/>
      <c r="Q17058" s="820"/>
      <c r="R17058" s="820"/>
      <c r="S17058" s="820"/>
      <c r="T17058" s="820"/>
      <c r="U17058" s="820"/>
      <c r="V17058" s="820"/>
      <c r="W17058" s="820"/>
      <c r="X17058" s="820"/>
      <c r="Y17058" s="820"/>
      <c r="Z17058" s="820"/>
    </row>
    <row r="17059" spans="7:26">
      <c r="G17059" s="826"/>
      <c r="H17059" s="820"/>
      <c r="J17059" s="820"/>
      <c r="K17059" s="820"/>
      <c r="L17059" s="820"/>
      <c r="M17059" s="820"/>
      <c r="N17059" s="820"/>
      <c r="O17059" s="820"/>
      <c r="P17059" s="820"/>
      <c r="Q17059" s="820"/>
      <c r="R17059" s="820"/>
      <c r="S17059" s="820"/>
      <c r="T17059" s="820"/>
      <c r="U17059" s="820"/>
      <c r="V17059" s="820"/>
      <c r="W17059" s="820"/>
      <c r="X17059" s="820"/>
      <c r="Y17059" s="820"/>
      <c r="Z17059" s="820"/>
    </row>
    <row r="17060" spans="7:26">
      <c r="G17060" s="826"/>
      <c r="H17060" s="820"/>
      <c r="J17060" s="820"/>
      <c r="K17060" s="820"/>
      <c r="L17060" s="820"/>
      <c r="M17060" s="820"/>
      <c r="N17060" s="820"/>
      <c r="O17060" s="820"/>
      <c r="P17060" s="820"/>
      <c r="Q17060" s="820"/>
      <c r="R17060" s="820"/>
      <c r="S17060" s="820"/>
      <c r="T17060" s="820"/>
      <c r="U17060" s="820"/>
      <c r="V17060" s="820"/>
      <c r="W17060" s="820"/>
      <c r="X17060" s="820"/>
      <c r="Y17060" s="820"/>
      <c r="Z17060" s="820"/>
    </row>
    <row r="17061" spans="7:26">
      <c r="G17061" s="826"/>
      <c r="H17061" s="820"/>
      <c r="J17061" s="820"/>
      <c r="K17061" s="820"/>
      <c r="L17061" s="820"/>
      <c r="M17061" s="820"/>
      <c r="N17061" s="820"/>
      <c r="O17061" s="820"/>
      <c r="P17061" s="820"/>
      <c r="Q17061" s="820"/>
      <c r="R17061" s="820"/>
      <c r="S17061" s="820"/>
      <c r="T17061" s="820"/>
      <c r="U17061" s="820"/>
      <c r="V17061" s="820"/>
      <c r="W17061" s="820"/>
      <c r="X17061" s="820"/>
      <c r="Y17061" s="820"/>
      <c r="Z17061" s="820"/>
    </row>
    <row r="17062" spans="7:26">
      <c r="G17062" s="826"/>
      <c r="H17062" s="820"/>
      <c r="J17062" s="820"/>
      <c r="K17062" s="820"/>
      <c r="L17062" s="820"/>
      <c r="M17062" s="820"/>
      <c r="N17062" s="820"/>
      <c r="O17062" s="820"/>
      <c r="P17062" s="820"/>
      <c r="Q17062" s="820"/>
      <c r="R17062" s="820"/>
      <c r="S17062" s="820"/>
      <c r="T17062" s="820"/>
      <c r="U17062" s="820"/>
      <c r="V17062" s="820"/>
      <c r="W17062" s="820"/>
      <c r="X17062" s="820"/>
      <c r="Y17062" s="820"/>
      <c r="Z17062" s="820"/>
    </row>
    <row r="17063" spans="7:26">
      <c r="G17063" s="826"/>
      <c r="H17063" s="820"/>
      <c r="J17063" s="820"/>
      <c r="K17063" s="820"/>
      <c r="L17063" s="820"/>
      <c r="M17063" s="820"/>
      <c r="N17063" s="820"/>
      <c r="O17063" s="820"/>
      <c r="P17063" s="820"/>
      <c r="Q17063" s="820"/>
      <c r="R17063" s="820"/>
      <c r="S17063" s="820"/>
      <c r="T17063" s="820"/>
      <c r="U17063" s="820"/>
      <c r="V17063" s="820"/>
      <c r="W17063" s="820"/>
      <c r="X17063" s="820"/>
      <c r="Y17063" s="820"/>
      <c r="Z17063" s="820"/>
    </row>
    <row r="17064" spans="7:26">
      <c r="G17064" s="826"/>
      <c r="H17064" s="820"/>
      <c r="J17064" s="820"/>
      <c r="K17064" s="820"/>
      <c r="L17064" s="820"/>
      <c r="M17064" s="820"/>
      <c r="N17064" s="820"/>
      <c r="O17064" s="820"/>
      <c r="P17064" s="820"/>
      <c r="Q17064" s="820"/>
      <c r="R17064" s="820"/>
      <c r="S17064" s="820"/>
      <c r="T17064" s="820"/>
      <c r="U17064" s="820"/>
      <c r="V17064" s="820"/>
      <c r="W17064" s="820"/>
      <c r="X17064" s="820"/>
      <c r="Y17064" s="820"/>
      <c r="Z17064" s="820"/>
    </row>
    <row r="17065" spans="7:26">
      <c r="G17065" s="826"/>
      <c r="H17065" s="820"/>
      <c r="J17065" s="820"/>
      <c r="K17065" s="820"/>
      <c r="L17065" s="820"/>
      <c r="M17065" s="820"/>
      <c r="N17065" s="820"/>
      <c r="O17065" s="820"/>
      <c r="P17065" s="820"/>
      <c r="Q17065" s="820"/>
      <c r="R17065" s="820"/>
      <c r="S17065" s="820"/>
      <c r="T17065" s="820"/>
      <c r="U17065" s="820"/>
      <c r="V17065" s="820"/>
      <c r="W17065" s="820"/>
      <c r="X17065" s="820"/>
      <c r="Y17065" s="820"/>
      <c r="Z17065" s="820"/>
    </row>
    <row r="17066" spans="7:26">
      <c r="G17066" s="826"/>
      <c r="H17066" s="820"/>
      <c r="J17066" s="820"/>
      <c r="K17066" s="820"/>
      <c r="L17066" s="820"/>
      <c r="M17066" s="820"/>
      <c r="N17066" s="820"/>
      <c r="O17066" s="820"/>
      <c r="P17066" s="820"/>
      <c r="Q17066" s="820"/>
      <c r="R17066" s="820"/>
      <c r="S17066" s="820"/>
      <c r="T17066" s="820"/>
      <c r="U17066" s="820"/>
      <c r="V17066" s="820"/>
      <c r="W17066" s="820"/>
      <c r="X17066" s="820"/>
      <c r="Y17066" s="820"/>
      <c r="Z17066" s="820"/>
    </row>
    <row r="17067" spans="7:26">
      <c r="G17067" s="826"/>
      <c r="H17067" s="820"/>
      <c r="J17067" s="820"/>
      <c r="K17067" s="820"/>
      <c r="L17067" s="820"/>
      <c r="M17067" s="820"/>
      <c r="N17067" s="820"/>
      <c r="O17067" s="820"/>
      <c r="P17067" s="820"/>
      <c r="Q17067" s="820"/>
      <c r="R17067" s="820"/>
      <c r="S17067" s="820"/>
      <c r="T17067" s="820"/>
      <c r="U17067" s="820"/>
      <c r="V17067" s="820"/>
      <c r="W17067" s="820"/>
      <c r="X17067" s="820"/>
      <c r="Y17067" s="820"/>
      <c r="Z17067" s="820"/>
    </row>
    <row r="17068" spans="7:26">
      <c r="G17068" s="826"/>
      <c r="H17068" s="820"/>
      <c r="J17068" s="820"/>
      <c r="K17068" s="820"/>
      <c r="L17068" s="820"/>
      <c r="M17068" s="820"/>
      <c r="N17068" s="820"/>
      <c r="O17068" s="820"/>
      <c r="P17068" s="820"/>
      <c r="Q17068" s="820"/>
      <c r="R17068" s="820"/>
      <c r="S17068" s="820"/>
      <c r="T17068" s="820"/>
      <c r="U17068" s="820"/>
      <c r="V17068" s="820"/>
      <c r="W17068" s="820"/>
      <c r="X17068" s="820"/>
      <c r="Y17068" s="820"/>
      <c r="Z17068" s="820"/>
    </row>
    <row r="17069" spans="7:26">
      <c r="G17069" s="826"/>
      <c r="H17069" s="820"/>
      <c r="J17069" s="820"/>
      <c r="K17069" s="820"/>
      <c r="L17069" s="820"/>
      <c r="M17069" s="820"/>
      <c r="N17069" s="820"/>
      <c r="O17069" s="820"/>
      <c r="P17069" s="820"/>
      <c r="Q17069" s="820"/>
      <c r="R17069" s="820"/>
      <c r="S17069" s="820"/>
      <c r="T17069" s="820"/>
      <c r="U17069" s="820"/>
      <c r="V17069" s="820"/>
      <c r="W17069" s="820"/>
      <c r="X17069" s="820"/>
      <c r="Y17069" s="820"/>
      <c r="Z17069" s="820"/>
    </row>
    <row r="17070" spans="7:26">
      <c r="G17070" s="826"/>
      <c r="H17070" s="820"/>
      <c r="J17070" s="820"/>
      <c r="K17070" s="820"/>
      <c r="L17070" s="820"/>
      <c r="M17070" s="820"/>
      <c r="N17070" s="820"/>
      <c r="O17070" s="820"/>
      <c r="P17070" s="820"/>
      <c r="Q17070" s="820"/>
      <c r="R17070" s="820"/>
      <c r="S17070" s="820"/>
      <c r="T17070" s="820"/>
      <c r="U17070" s="820"/>
      <c r="V17070" s="820"/>
      <c r="W17070" s="820"/>
      <c r="X17070" s="820"/>
      <c r="Y17070" s="820"/>
      <c r="Z17070" s="820"/>
    </row>
    <row r="17071" spans="7:26">
      <c r="G17071" s="826"/>
      <c r="H17071" s="820"/>
      <c r="J17071" s="820"/>
      <c r="K17071" s="820"/>
      <c r="L17071" s="820"/>
      <c r="M17071" s="820"/>
      <c r="N17071" s="820"/>
      <c r="O17071" s="820"/>
      <c r="P17071" s="820"/>
      <c r="Q17071" s="820"/>
      <c r="R17071" s="820"/>
      <c r="S17071" s="820"/>
      <c r="T17071" s="820"/>
      <c r="U17071" s="820"/>
      <c r="V17071" s="820"/>
      <c r="W17071" s="820"/>
      <c r="X17071" s="820"/>
      <c r="Y17071" s="820"/>
      <c r="Z17071" s="820"/>
    </row>
    <row r="17072" spans="7:26">
      <c r="G17072" s="826"/>
      <c r="H17072" s="820"/>
      <c r="J17072" s="820"/>
      <c r="K17072" s="820"/>
      <c r="L17072" s="820"/>
      <c r="M17072" s="820"/>
      <c r="N17072" s="820"/>
      <c r="O17072" s="820"/>
      <c r="P17072" s="820"/>
      <c r="Q17072" s="820"/>
      <c r="R17072" s="820"/>
      <c r="S17072" s="820"/>
      <c r="T17072" s="820"/>
      <c r="U17072" s="820"/>
      <c r="V17072" s="820"/>
      <c r="W17072" s="820"/>
      <c r="X17072" s="820"/>
      <c r="Y17072" s="820"/>
      <c r="Z17072" s="820"/>
    </row>
    <row r="17073" spans="7:26">
      <c r="G17073" s="826"/>
      <c r="H17073" s="820"/>
      <c r="J17073" s="820"/>
      <c r="K17073" s="820"/>
      <c r="L17073" s="820"/>
      <c r="M17073" s="820"/>
      <c r="N17073" s="820"/>
      <c r="O17073" s="820"/>
      <c r="P17073" s="820"/>
      <c r="Q17073" s="820"/>
      <c r="R17073" s="820"/>
      <c r="S17073" s="820"/>
      <c r="T17073" s="820"/>
      <c r="U17073" s="820"/>
      <c r="V17073" s="820"/>
      <c r="W17073" s="820"/>
      <c r="X17073" s="820"/>
      <c r="Y17073" s="820"/>
      <c r="Z17073" s="820"/>
    </row>
    <row r="17074" spans="7:26">
      <c r="G17074" s="826"/>
      <c r="H17074" s="820"/>
      <c r="J17074" s="820"/>
      <c r="K17074" s="820"/>
      <c r="L17074" s="820"/>
      <c r="M17074" s="820"/>
      <c r="N17074" s="820"/>
      <c r="O17074" s="820"/>
      <c r="P17074" s="820"/>
      <c r="Q17074" s="820"/>
      <c r="R17074" s="820"/>
      <c r="S17074" s="820"/>
      <c r="T17074" s="820"/>
      <c r="U17074" s="820"/>
      <c r="V17074" s="820"/>
      <c r="W17074" s="820"/>
      <c r="X17074" s="820"/>
      <c r="Y17074" s="820"/>
      <c r="Z17074" s="820"/>
    </row>
    <row r="17075" spans="7:26">
      <c r="G17075" s="826"/>
      <c r="H17075" s="820"/>
      <c r="J17075" s="820"/>
      <c r="K17075" s="820"/>
      <c r="L17075" s="820"/>
      <c r="M17075" s="820"/>
      <c r="N17075" s="820"/>
      <c r="O17075" s="820"/>
      <c r="P17075" s="820"/>
      <c r="Q17075" s="820"/>
      <c r="R17075" s="820"/>
      <c r="S17075" s="820"/>
      <c r="T17075" s="820"/>
      <c r="U17075" s="820"/>
      <c r="V17075" s="820"/>
      <c r="W17075" s="820"/>
      <c r="X17075" s="820"/>
      <c r="Y17075" s="820"/>
      <c r="Z17075" s="820"/>
    </row>
    <row r="17076" spans="7:26">
      <c r="G17076" s="826"/>
      <c r="H17076" s="820"/>
      <c r="J17076" s="820"/>
      <c r="K17076" s="820"/>
      <c r="L17076" s="820"/>
      <c r="M17076" s="820"/>
      <c r="N17076" s="820"/>
      <c r="O17076" s="820"/>
      <c r="P17076" s="820"/>
      <c r="Q17076" s="820"/>
      <c r="R17076" s="820"/>
      <c r="S17076" s="820"/>
      <c r="T17076" s="820"/>
      <c r="U17076" s="820"/>
      <c r="V17076" s="820"/>
      <c r="W17076" s="820"/>
      <c r="X17076" s="820"/>
      <c r="Y17076" s="820"/>
      <c r="Z17076" s="820"/>
    </row>
    <row r="17077" spans="7:26">
      <c r="G17077" s="826"/>
      <c r="H17077" s="820"/>
      <c r="J17077" s="820"/>
      <c r="K17077" s="820"/>
      <c r="L17077" s="820"/>
      <c r="M17077" s="820"/>
      <c r="N17077" s="820"/>
      <c r="O17077" s="820"/>
      <c r="P17077" s="820"/>
      <c r="Q17077" s="820"/>
      <c r="R17077" s="820"/>
      <c r="S17077" s="820"/>
      <c r="T17077" s="820"/>
      <c r="U17077" s="820"/>
      <c r="V17077" s="820"/>
      <c r="W17077" s="820"/>
      <c r="X17077" s="820"/>
      <c r="Y17077" s="820"/>
      <c r="Z17077" s="820"/>
    </row>
    <row r="17078" spans="7:26">
      <c r="G17078" s="826"/>
      <c r="H17078" s="820"/>
      <c r="J17078" s="820"/>
      <c r="K17078" s="820"/>
      <c r="L17078" s="820"/>
      <c r="M17078" s="820"/>
      <c r="N17078" s="820"/>
      <c r="O17078" s="820"/>
      <c r="P17078" s="820"/>
      <c r="Q17078" s="820"/>
      <c r="R17078" s="820"/>
      <c r="S17078" s="820"/>
      <c r="T17078" s="820"/>
      <c r="U17078" s="820"/>
      <c r="V17078" s="820"/>
      <c r="W17078" s="820"/>
      <c r="X17078" s="820"/>
      <c r="Y17078" s="820"/>
      <c r="Z17078" s="820"/>
    </row>
    <row r="17079" spans="7:26">
      <c r="G17079" s="826"/>
      <c r="H17079" s="820"/>
      <c r="J17079" s="820"/>
      <c r="K17079" s="820"/>
      <c r="L17079" s="820"/>
      <c r="M17079" s="820"/>
      <c r="N17079" s="820"/>
      <c r="O17079" s="820"/>
      <c r="P17079" s="820"/>
      <c r="Q17079" s="820"/>
      <c r="R17079" s="820"/>
      <c r="S17079" s="820"/>
      <c r="T17079" s="820"/>
      <c r="U17079" s="820"/>
      <c r="V17079" s="820"/>
      <c r="W17079" s="820"/>
      <c r="X17079" s="820"/>
      <c r="Y17079" s="820"/>
      <c r="Z17079" s="820"/>
    </row>
    <row r="17080" spans="7:26">
      <c r="G17080" s="826"/>
      <c r="H17080" s="820"/>
      <c r="J17080" s="820"/>
      <c r="K17080" s="820"/>
      <c r="L17080" s="820"/>
      <c r="M17080" s="820"/>
      <c r="N17080" s="820"/>
      <c r="O17080" s="820"/>
      <c r="P17080" s="820"/>
      <c r="Q17080" s="820"/>
      <c r="R17080" s="820"/>
      <c r="S17080" s="820"/>
      <c r="T17080" s="820"/>
      <c r="U17080" s="820"/>
      <c r="V17080" s="820"/>
      <c r="W17080" s="820"/>
      <c r="X17080" s="820"/>
      <c r="Y17080" s="820"/>
      <c r="Z17080" s="820"/>
    </row>
    <row r="17081" spans="7:26">
      <c r="G17081" s="826"/>
      <c r="H17081" s="820"/>
      <c r="J17081" s="820"/>
      <c r="K17081" s="820"/>
      <c r="L17081" s="820"/>
      <c r="M17081" s="820"/>
      <c r="N17081" s="820"/>
      <c r="O17081" s="820"/>
      <c r="P17081" s="820"/>
      <c r="Q17081" s="820"/>
      <c r="R17081" s="820"/>
      <c r="S17081" s="820"/>
      <c r="T17081" s="820"/>
      <c r="U17081" s="820"/>
      <c r="V17081" s="820"/>
      <c r="W17081" s="820"/>
      <c r="X17081" s="820"/>
      <c r="Y17081" s="820"/>
      <c r="Z17081" s="820"/>
    </row>
    <row r="17082" spans="7:26">
      <c r="G17082" s="826"/>
      <c r="H17082" s="820"/>
      <c r="J17082" s="820"/>
      <c r="K17082" s="820"/>
      <c r="L17082" s="820"/>
      <c r="M17082" s="820"/>
      <c r="N17082" s="820"/>
      <c r="O17082" s="820"/>
      <c r="P17082" s="820"/>
      <c r="Q17082" s="820"/>
      <c r="R17082" s="820"/>
      <c r="S17082" s="820"/>
      <c r="T17082" s="820"/>
      <c r="U17082" s="820"/>
      <c r="V17082" s="820"/>
      <c r="W17082" s="820"/>
      <c r="X17082" s="820"/>
      <c r="Y17082" s="820"/>
      <c r="Z17082" s="820"/>
    </row>
    <row r="17083" spans="7:26">
      <c r="G17083" s="826"/>
      <c r="H17083" s="820"/>
      <c r="J17083" s="820"/>
      <c r="K17083" s="820"/>
      <c r="L17083" s="820"/>
      <c r="M17083" s="820"/>
      <c r="N17083" s="820"/>
      <c r="O17083" s="820"/>
      <c r="P17083" s="820"/>
      <c r="Q17083" s="820"/>
      <c r="R17083" s="820"/>
      <c r="S17083" s="820"/>
      <c r="T17083" s="820"/>
      <c r="U17083" s="820"/>
      <c r="V17083" s="820"/>
      <c r="W17083" s="820"/>
      <c r="X17083" s="820"/>
      <c r="Y17083" s="820"/>
      <c r="Z17083" s="820"/>
    </row>
    <row r="17084" spans="7:26">
      <c r="G17084" s="826"/>
      <c r="H17084" s="820"/>
      <c r="J17084" s="820"/>
      <c r="K17084" s="820"/>
      <c r="L17084" s="820"/>
      <c r="M17084" s="820"/>
      <c r="N17084" s="820"/>
      <c r="O17084" s="820"/>
      <c r="P17084" s="820"/>
      <c r="Q17084" s="820"/>
      <c r="R17084" s="820"/>
      <c r="S17084" s="820"/>
      <c r="T17084" s="820"/>
      <c r="U17084" s="820"/>
      <c r="V17084" s="820"/>
      <c r="W17084" s="820"/>
      <c r="X17084" s="820"/>
      <c r="Y17084" s="820"/>
      <c r="Z17084" s="820"/>
    </row>
    <row r="17085" spans="7:26">
      <c r="G17085" s="826"/>
      <c r="H17085" s="820"/>
      <c r="J17085" s="820"/>
      <c r="K17085" s="820"/>
      <c r="L17085" s="820"/>
      <c r="M17085" s="820"/>
      <c r="N17085" s="820"/>
      <c r="O17085" s="820"/>
      <c r="P17085" s="820"/>
      <c r="Q17085" s="820"/>
      <c r="R17085" s="820"/>
      <c r="S17085" s="820"/>
      <c r="T17085" s="820"/>
      <c r="U17085" s="820"/>
      <c r="V17085" s="820"/>
      <c r="W17085" s="820"/>
      <c r="X17085" s="820"/>
      <c r="Y17085" s="820"/>
      <c r="Z17085" s="820"/>
    </row>
    <row r="17086" spans="7:26">
      <c r="G17086" s="826"/>
      <c r="H17086" s="820"/>
      <c r="J17086" s="820"/>
      <c r="K17086" s="820"/>
      <c r="L17086" s="820"/>
      <c r="M17086" s="820"/>
      <c r="N17086" s="820"/>
      <c r="O17086" s="820"/>
      <c r="P17086" s="820"/>
      <c r="Q17086" s="820"/>
      <c r="R17086" s="820"/>
      <c r="S17086" s="820"/>
      <c r="T17086" s="820"/>
      <c r="U17086" s="820"/>
      <c r="V17086" s="820"/>
      <c r="W17086" s="820"/>
      <c r="X17086" s="820"/>
      <c r="Y17086" s="820"/>
      <c r="Z17086" s="820"/>
    </row>
    <row r="17087" spans="7:26">
      <c r="G17087" s="826"/>
      <c r="H17087" s="820"/>
      <c r="J17087" s="820"/>
      <c r="K17087" s="820"/>
      <c r="L17087" s="820"/>
      <c r="M17087" s="820"/>
      <c r="N17087" s="820"/>
      <c r="O17087" s="820"/>
      <c r="P17087" s="820"/>
      <c r="Q17087" s="820"/>
      <c r="R17087" s="820"/>
      <c r="S17087" s="820"/>
      <c r="T17087" s="820"/>
      <c r="U17087" s="820"/>
      <c r="V17087" s="820"/>
      <c r="W17087" s="820"/>
      <c r="X17087" s="820"/>
      <c r="Y17087" s="820"/>
      <c r="Z17087" s="820"/>
    </row>
    <row r="17088" spans="7:26">
      <c r="G17088" s="826"/>
      <c r="H17088" s="820"/>
      <c r="J17088" s="820"/>
      <c r="K17088" s="820"/>
      <c r="L17088" s="820"/>
      <c r="M17088" s="820"/>
      <c r="N17088" s="820"/>
      <c r="O17088" s="820"/>
      <c r="P17088" s="820"/>
      <c r="Q17088" s="820"/>
      <c r="R17088" s="820"/>
      <c r="S17088" s="820"/>
      <c r="T17088" s="820"/>
      <c r="U17088" s="820"/>
      <c r="V17088" s="820"/>
      <c r="W17088" s="820"/>
      <c r="X17088" s="820"/>
      <c r="Y17088" s="820"/>
      <c r="Z17088" s="820"/>
    </row>
    <row r="17089" spans="7:26">
      <c r="G17089" s="826"/>
      <c r="H17089" s="820"/>
      <c r="J17089" s="820"/>
      <c r="K17089" s="820"/>
      <c r="L17089" s="820"/>
      <c r="M17089" s="820"/>
      <c r="N17089" s="820"/>
      <c r="O17089" s="820"/>
      <c r="P17089" s="820"/>
      <c r="Q17089" s="820"/>
      <c r="R17089" s="820"/>
      <c r="S17089" s="820"/>
      <c r="T17089" s="820"/>
      <c r="U17089" s="820"/>
      <c r="V17089" s="820"/>
      <c r="W17089" s="820"/>
      <c r="X17089" s="820"/>
      <c r="Y17089" s="820"/>
      <c r="Z17089" s="820"/>
    </row>
    <row r="17090" spans="7:26">
      <c r="G17090" s="826"/>
      <c r="H17090" s="820"/>
      <c r="J17090" s="820"/>
      <c r="K17090" s="820"/>
      <c r="L17090" s="820"/>
      <c r="M17090" s="820"/>
      <c r="N17090" s="820"/>
      <c r="O17090" s="820"/>
      <c r="P17090" s="820"/>
      <c r="Q17090" s="820"/>
      <c r="R17090" s="820"/>
      <c r="S17090" s="820"/>
      <c r="T17090" s="820"/>
      <c r="U17090" s="820"/>
      <c r="V17090" s="820"/>
      <c r="W17090" s="820"/>
      <c r="X17090" s="820"/>
      <c r="Y17090" s="820"/>
      <c r="Z17090" s="820"/>
    </row>
    <row r="17091" spans="7:26">
      <c r="G17091" s="826"/>
      <c r="H17091" s="820"/>
      <c r="J17091" s="820"/>
      <c r="K17091" s="820"/>
      <c r="L17091" s="820"/>
      <c r="M17091" s="820"/>
      <c r="N17091" s="820"/>
      <c r="O17091" s="820"/>
      <c r="P17091" s="820"/>
      <c r="Q17091" s="820"/>
      <c r="R17091" s="820"/>
      <c r="S17091" s="820"/>
      <c r="T17091" s="820"/>
      <c r="U17091" s="820"/>
      <c r="V17091" s="820"/>
      <c r="W17091" s="820"/>
      <c r="X17091" s="820"/>
      <c r="Y17091" s="820"/>
      <c r="Z17091" s="820"/>
    </row>
    <row r="17092" spans="7:26">
      <c r="G17092" s="826"/>
      <c r="H17092" s="820"/>
      <c r="J17092" s="820"/>
      <c r="K17092" s="820"/>
      <c r="L17092" s="820"/>
      <c r="M17092" s="820"/>
      <c r="N17092" s="820"/>
      <c r="O17092" s="820"/>
      <c r="P17092" s="820"/>
      <c r="Q17092" s="820"/>
      <c r="R17092" s="820"/>
      <c r="S17092" s="820"/>
      <c r="T17092" s="820"/>
      <c r="U17092" s="820"/>
      <c r="V17092" s="820"/>
      <c r="W17092" s="820"/>
      <c r="X17092" s="820"/>
      <c r="Y17092" s="820"/>
      <c r="Z17092" s="820"/>
    </row>
    <row r="17093" spans="7:26">
      <c r="G17093" s="826"/>
      <c r="H17093" s="820"/>
      <c r="J17093" s="820"/>
      <c r="K17093" s="820"/>
      <c r="L17093" s="820"/>
      <c r="M17093" s="820"/>
      <c r="N17093" s="820"/>
      <c r="O17093" s="820"/>
      <c r="P17093" s="820"/>
      <c r="Q17093" s="820"/>
      <c r="R17093" s="820"/>
      <c r="S17093" s="820"/>
      <c r="T17093" s="820"/>
      <c r="U17093" s="820"/>
      <c r="V17093" s="820"/>
      <c r="W17093" s="820"/>
      <c r="X17093" s="820"/>
      <c r="Y17093" s="820"/>
      <c r="Z17093" s="820"/>
    </row>
    <row r="17094" spans="7:26">
      <c r="G17094" s="826"/>
      <c r="H17094" s="820"/>
      <c r="J17094" s="820"/>
      <c r="K17094" s="820"/>
      <c r="L17094" s="820"/>
      <c r="M17094" s="820"/>
      <c r="N17094" s="820"/>
      <c r="O17094" s="820"/>
      <c r="P17094" s="820"/>
      <c r="Q17094" s="820"/>
      <c r="R17094" s="820"/>
      <c r="S17094" s="820"/>
      <c r="T17094" s="820"/>
      <c r="U17094" s="820"/>
      <c r="V17094" s="820"/>
      <c r="W17094" s="820"/>
      <c r="X17094" s="820"/>
      <c r="Y17094" s="820"/>
      <c r="Z17094" s="820"/>
    </row>
    <row r="17095" spans="7:26">
      <c r="G17095" s="826"/>
      <c r="H17095" s="820"/>
      <c r="J17095" s="820"/>
      <c r="K17095" s="820"/>
      <c r="L17095" s="820"/>
      <c r="M17095" s="820"/>
      <c r="N17095" s="820"/>
      <c r="O17095" s="820"/>
      <c r="P17095" s="820"/>
      <c r="Q17095" s="820"/>
      <c r="R17095" s="820"/>
      <c r="S17095" s="820"/>
      <c r="T17095" s="820"/>
      <c r="U17095" s="820"/>
      <c r="V17095" s="820"/>
      <c r="W17095" s="820"/>
      <c r="X17095" s="820"/>
      <c r="Y17095" s="820"/>
      <c r="Z17095" s="820"/>
    </row>
    <row r="17096" spans="7:26">
      <c r="G17096" s="826"/>
      <c r="H17096" s="820"/>
      <c r="J17096" s="820"/>
      <c r="K17096" s="820"/>
      <c r="L17096" s="820"/>
      <c r="M17096" s="820"/>
      <c r="N17096" s="820"/>
      <c r="O17096" s="820"/>
      <c r="P17096" s="820"/>
      <c r="Q17096" s="820"/>
      <c r="R17096" s="820"/>
      <c r="S17096" s="820"/>
      <c r="T17096" s="820"/>
      <c r="U17096" s="820"/>
      <c r="V17096" s="820"/>
      <c r="W17096" s="820"/>
      <c r="X17096" s="820"/>
      <c r="Y17096" s="820"/>
      <c r="Z17096" s="820"/>
    </row>
    <row r="17097" spans="7:26">
      <c r="G17097" s="826"/>
      <c r="H17097" s="820"/>
      <c r="J17097" s="820"/>
      <c r="K17097" s="820"/>
      <c r="L17097" s="820"/>
      <c r="M17097" s="820"/>
      <c r="N17097" s="820"/>
      <c r="O17097" s="820"/>
      <c r="P17097" s="820"/>
      <c r="Q17097" s="820"/>
      <c r="R17097" s="820"/>
      <c r="S17097" s="820"/>
      <c r="T17097" s="820"/>
      <c r="U17097" s="820"/>
      <c r="V17097" s="820"/>
      <c r="W17097" s="820"/>
      <c r="X17097" s="820"/>
      <c r="Y17097" s="820"/>
      <c r="Z17097" s="820"/>
    </row>
    <row r="17098" spans="7:26">
      <c r="G17098" s="826"/>
      <c r="H17098" s="820"/>
      <c r="J17098" s="820"/>
      <c r="K17098" s="820"/>
      <c r="L17098" s="820"/>
      <c r="M17098" s="820"/>
      <c r="N17098" s="820"/>
      <c r="O17098" s="820"/>
      <c r="P17098" s="820"/>
      <c r="Q17098" s="820"/>
      <c r="R17098" s="820"/>
      <c r="S17098" s="820"/>
      <c r="T17098" s="820"/>
      <c r="U17098" s="820"/>
      <c r="V17098" s="820"/>
      <c r="W17098" s="820"/>
      <c r="X17098" s="820"/>
      <c r="Y17098" s="820"/>
      <c r="Z17098" s="820"/>
    </row>
    <row r="17099" spans="7:26">
      <c r="G17099" s="826"/>
      <c r="H17099" s="820"/>
      <c r="J17099" s="820"/>
      <c r="K17099" s="820"/>
      <c r="L17099" s="820"/>
      <c r="M17099" s="820"/>
      <c r="N17099" s="820"/>
      <c r="O17099" s="820"/>
      <c r="P17099" s="820"/>
      <c r="Q17099" s="820"/>
      <c r="R17099" s="820"/>
      <c r="S17099" s="820"/>
      <c r="T17099" s="820"/>
      <c r="U17099" s="820"/>
      <c r="V17099" s="820"/>
      <c r="W17099" s="820"/>
      <c r="X17099" s="820"/>
      <c r="Y17099" s="820"/>
      <c r="Z17099" s="820"/>
    </row>
    <row r="17100" spans="7:26">
      <c r="G17100" s="826"/>
      <c r="H17100" s="820"/>
      <c r="J17100" s="820"/>
      <c r="K17100" s="820"/>
      <c r="L17100" s="820"/>
      <c r="M17100" s="820"/>
      <c r="N17100" s="820"/>
      <c r="O17100" s="820"/>
      <c r="P17100" s="820"/>
      <c r="Q17100" s="820"/>
      <c r="R17100" s="820"/>
      <c r="S17100" s="820"/>
      <c r="T17100" s="820"/>
      <c r="U17100" s="820"/>
      <c r="V17100" s="820"/>
      <c r="W17100" s="820"/>
      <c r="X17100" s="820"/>
      <c r="Y17100" s="820"/>
      <c r="Z17100" s="820"/>
    </row>
    <row r="17101" spans="7:26">
      <c r="G17101" s="826"/>
      <c r="H17101" s="820"/>
      <c r="J17101" s="820"/>
      <c r="K17101" s="820"/>
      <c r="L17101" s="820"/>
      <c r="M17101" s="820"/>
      <c r="N17101" s="820"/>
      <c r="O17101" s="820"/>
      <c r="P17101" s="820"/>
      <c r="Q17101" s="820"/>
      <c r="R17101" s="820"/>
      <c r="S17101" s="820"/>
      <c r="T17101" s="820"/>
      <c r="U17101" s="820"/>
      <c r="V17101" s="820"/>
      <c r="W17101" s="820"/>
      <c r="X17101" s="820"/>
      <c r="Y17101" s="820"/>
      <c r="Z17101" s="820"/>
    </row>
    <row r="17102" spans="7:26">
      <c r="G17102" s="826"/>
      <c r="H17102" s="820"/>
      <c r="J17102" s="820"/>
      <c r="K17102" s="820"/>
      <c r="L17102" s="820"/>
      <c r="M17102" s="820"/>
      <c r="N17102" s="820"/>
      <c r="O17102" s="820"/>
      <c r="P17102" s="820"/>
      <c r="Q17102" s="820"/>
      <c r="R17102" s="820"/>
      <c r="S17102" s="820"/>
      <c r="T17102" s="820"/>
      <c r="U17102" s="820"/>
      <c r="V17102" s="820"/>
      <c r="W17102" s="820"/>
      <c r="X17102" s="820"/>
      <c r="Y17102" s="820"/>
      <c r="Z17102" s="820"/>
    </row>
    <row r="17103" spans="7:26">
      <c r="G17103" s="826"/>
      <c r="H17103" s="820"/>
      <c r="J17103" s="820"/>
      <c r="K17103" s="820"/>
      <c r="L17103" s="820"/>
      <c r="M17103" s="820"/>
      <c r="N17103" s="820"/>
      <c r="O17103" s="820"/>
      <c r="P17103" s="820"/>
      <c r="Q17103" s="820"/>
      <c r="R17103" s="820"/>
      <c r="S17103" s="820"/>
      <c r="T17103" s="820"/>
      <c r="U17103" s="820"/>
      <c r="V17103" s="820"/>
      <c r="W17103" s="820"/>
      <c r="X17103" s="820"/>
      <c r="Y17103" s="820"/>
      <c r="Z17103" s="820"/>
    </row>
    <row r="17104" spans="7:26">
      <c r="G17104" s="826"/>
      <c r="H17104" s="820"/>
      <c r="J17104" s="820"/>
      <c r="K17104" s="820"/>
      <c r="L17104" s="820"/>
      <c r="M17104" s="820"/>
      <c r="N17104" s="820"/>
      <c r="O17104" s="820"/>
      <c r="P17104" s="820"/>
      <c r="Q17104" s="820"/>
      <c r="R17104" s="820"/>
      <c r="S17104" s="820"/>
      <c r="T17104" s="820"/>
      <c r="U17104" s="820"/>
      <c r="V17104" s="820"/>
      <c r="W17104" s="820"/>
      <c r="X17104" s="820"/>
      <c r="Y17104" s="820"/>
      <c r="Z17104" s="820"/>
    </row>
    <row r="17105" spans="7:26">
      <c r="G17105" s="826"/>
      <c r="H17105" s="820"/>
      <c r="J17105" s="820"/>
      <c r="K17105" s="820"/>
      <c r="L17105" s="820"/>
      <c r="M17105" s="820"/>
      <c r="N17105" s="820"/>
      <c r="O17105" s="820"/>
      <c r="P17105" s="820"/>
      <c r="Q17105" s="820"/>
      <c r="R17105" s="820"/>
      <c r="S17105" s="820"/>
      <c r="T17105" s="820"/>
      <c r="U17105" s="820"/>
      <c r="V17105" s="820"/>
      <c r="W17105" s="820"/>
      <c r="X17105" s="820"/>
      <c r="Y17105" s="820"/>
      <c r="Z17105" s="820"/>
    </row>
    <row r="17106" spans="7:26">
      <c r="G17106" s="826"/>
      <c r="H17106" s="820"/>
      <c r="J17106" s="820"/>
      <c r="K17106" s="820"/>
      <c r="L17106" s="820"/>
      <c r="M17106" s="820"/>
      <c r="N17106" s="820"/>
      <c r="O17106" s="820"/>
      <c r="P17106" s="820"/>
      <c r="Q17106" s="820"/>
      <c r="R17106" s="820"/>
      <c r="S17106" s="820"/>
      <c r="T17106" s="820"/>
      <c r="U17106" s="820"/>
      <c r="V17106" s="820"/>
      <c r="W17106" s="820"/>
      <c r="X17106" s="820"/>
      <c r="Y17106" s="820"/>
      <c r="Z17106" s="820"/>
    </row>
    <row r="17107" spans="7:26">
      <c r="G17107" s="826"/>
      <c r="H17107" s="820"/>
      <c r="J17107" s="820"/>
      <c r="K17107" s="820"/>
      <c r="L17107" s="820"/>
      <c r="M17107" s="820"/>
      <c r="N17107" s="820"/>
      <c r="O17107" s="820"/>
      <c r="P17107" s="820"/>
      <c r="Q17107" s="820"/>
      <c r="R17107" s="820"/>
      <c r="S17107" s="820"/>
      <c r="T17107" s="820"/>
      <c r="U17107" s="820"/>
      <c r="V17107" s="820"/>
      <c r="W17107" s="820"/>
      <c r="X17107" s="820"/>
      <c r="Y17107" s="820"/>
      <c r="Z17107" s="820"/>
    </row>
    <row r="17108" spans="7:26">
      <c r="G17108" s="826"/>
      <c r="H17108" s="820"/>
      <c r="J17108" s="820"/>
      <c r="K17108" s="820"/>
      <c r="L17108" s="820"/>
      <c r="M17108" s="820"/>
      <c r="N17108" s="820"/>
      <c r="O17108" s="820"/>
      <c r="P17108" s="820"/>
      <c r="Q17108" s="820"/>
      <c r="R17108" s="820"/>
      <c r="S17108" s="820"/>
      <c r="T17108" s="820"/>
      <c r="U17108" s="820"/>
      <c r="V17108" s="820"/>
      <c r="W17108" s="820"/>
      <c r="X17108" s="820"/>
      <c r="Y17108" s="820"/>
      <c r="Z17108" s="820"/>
    </row>
    <row r="17109" spans="7:26">
      <c r="G17109" s="826"/>
      <c r="H17109" s="820"/>
      <c r="J17109" s="820"/>
      <c r="K17109" s="820"/>
      <c r="L17109" s="820"/>
      <c r="M17109" s="820"/>
      <c r="N17109" s="820"/>
      <c r="O17109" s="820"/>
      <c r="P17109" s="820"/>
      <c r="Q17109" s="820"/>
      <c r="R17109" s="820"/>
      <c r="S17109" s="820"/>
      <c r="T17109" s="820"/>
      <c r="U17109" s="820"/>
      <c r="V17109" s="820"/>
      <c r="W17109" s="820"/>
      <c r="X17109" s="820"/>
      <c r="Y17109" s="820"/>
      <c r="Z17109" s="820"/>
    </row>
    <row r="17110" spans="7:26">
      <c r="G17110" s="826"/>
      <c r="H17110" s="820"/>
      <c r="J17110" s="820"/>
      <c r="K17110" s="820"/>
      <c r="L17110" s="820"/>
      <c r="M17110" s="820"/>
      <c r="N17110" s="820"/>
      <c r="O17110" s="820"/>
      <c r="P17110" s="820"/>
      <c r="Q17110" s="820"/>
      <c r="R17110" s="820"/>
      <c r="S17110" s="820"/>
      <c r="T17110" s="820"/>
      <c r="U17110" s="820"/>
      <c r="V17110" s="820"/>
      <c r="W17110" s="820"/>
      <c r="X17110" s="820"/>
      <c r="Y17110" s="820"/>
      <c r="Z17110" s="820"/>
    </row>
    <row r="17111" spans="7:26">
      <c r="G17111" s="826"/>
      <c r="H17111" s="820"/>
      <c r="J17111" s="820"/>
      <c r="K17111" s="820"/>
      <c r="L17111" s="820"/>
      <c r="M17111" s="820"/>
      <c r="N17111" s="820"/>
      <c r="O17111" s="820"/>
      <c r="P17111" s="820"/>
      <c r="Q17111" s="820"/>
      <c r="R17111" s="820"/>
      <c r="S17111" s="820"/>
      <c r="T17111" s="820"/>
      <c r="U17111" s="820"/>
      <c r="V17111" s="820"/>
      <c r="W17111" s="820"/>
      <c r="X17111" s="820"/>
      <c r="Y17111" s="820"/>
      <c r="Z17111" s="820"/>
    </row>
    <row r="17112" spans="7:26">
      <c r="G17112" s="826"/>
      <c r="H17112" s="820"/>
      <c r="J17112" s="820"/>
      <c r="K17112" s="820"/>
      <c r="L17112" s="820"/>
      <c r="M17112" s="820"/>
      <c r="N17112" s="820"/>
      <c r="O17112" s="820"/>
      <c r="P17112" s="820"/>
      <c r="Q17112" s="820"/>
      <c r="R17112" s="820"/>
      <c r="S17112" s="820"/>
      <c r="T17112" s="820"/>
      <c r="U17112" s="820"/>
      <c r="V17112" s="820"/>
      <c r="W17112" s="820"/>
      <c r="X17112" s="820"/>
      <c r="Y17112" s="820"/>
      <c r="Z17112" s="820"/>
    </row>
    <row r="17113" spans="7:26">
      <c r="G17113" s="826"/>
      <c r="H17113" s="820"/>
      <c r="J17113" s="820"/>
      <c r="K17113" s="820"/>
      <c r="L17113" s="820"/>
      <c r="M17113" s="820"/>
      <c r="N17113" s="820"/>
      <c r="O17113" s="820"/>
      <c r="P17113" s="820"/>
      <c r="Q17113" s="820"/>
      <c r="R17113" s="820"/>
      <c r="S17113" s="820"/>
      <c r="T17113" s="820"/>
      <c r="U17113" s="820"/>
      <c r="V17113" s="820"/>
      <c r="W17113" s="820"/>
      <c r="X17113" s="820"/>
      <c r="Y17113" s="820"/>
      <c r="Z17113" s="820"/>
    </row>
    <row r="17114" spans="7:26">
      <c r="G17114" s="826"/>
      <c r="H17114" s="820"/>
      <c r="J17114" s="820"/>
      <c r="K17114" s="820"/>
      <c r="L17114" s="820"/>
      <c r="M17114" s="820"/>
      <c r="N17114" s="820"/>
      <c r="O17114" s="820"/>
      <c r="P17114" s="820"/>
      <c r="Q17114" s="820"/>
      <c r="R17114" s="820"/>
      <c r="S17114" s="820"/>
      <c r="T17114" s="820"/>
      <c r="U17114" s="820"/>
      <c r="V17114" s="820"/>
      <c r="W17114" s="820"/>
      <c r="X17114" s="820"/>
      <c r="Y17114" s="820"/>
      <c r="Z17114" s="820"/>
    </row>
    <row r="17115" spans="7:26">
      <c r="G17115" s="826"/>
      <c r="H17115" s="820"/>
      <c r="J17115" s="820"/>
      <c r="K17115" s="820"/>
      <c r="L17115" s="820"/>
      <c r="M17115" s="820"/>
      <c r="N17115" s="820"/>
      <c r="O17115" s="820"/>
      <c r="P17115" s="820"/>
      <c r="Q17115" s="820"/>
      <c r="R17115" s="820"/>
      <c r="S17115" s="820"/>
      <c r="T17115" s="820"/>
      <c r="U17115" s="820"/>
      <c r="V17115" s="820"/>
      <c r="W17115" s="820"/>
      <c r="X17115" s="820"/>
      <c r="Y17115" s="820"/>
      <c r="Z17115" s="820"/>
    </row>
    <row r="17116" spans="7:26">
      <c r="G17116" s="826"/>
      <c r="H17116" s="820"/>
      <c r="J17116" s="820"/>
      <c r="K17116" s="820"/>
      <c r="L17116" s="820"/>
      <c r="M17116" s="820"/>
      <c r="N17116" s="820"/>
      <c r="O17116" s="820"/>
      <c r="P17116" s="820"/>
      <c r="Q17116" s="820"/>
      <c r="R17116" s="820"/>
      <c r="S17116" s="820"/>
      <c r="T17116" s="820"/>
      <c r="U17116" s="820"/>
      <c r="V17116" s="820"/>
      <c r="W17116" s="820"/>
      <c r="X17116" s="820"/>
      <c r="Y17116" s="820"/>
      <c r="Z17116" s="820"/>
    </row>
    <row r="17117" spans="7:26">
      <c r="G17117" s="826"/>
      <c r="H17117" s="820"/>
      <c r="J17117" s="820"/>
      <c r="K17117" s="820"/>
      <c r="L17117" s="820"/>
      <c r="M17117" s="820"/>
      <c r="N17117" s="820"/>
      <c r="O17117" s="820"/>
      <c r="P17117" s="820"/>
      <c r="Q17117" s="820"/>
      <c r="R17117" s="820"/>
      <c r="S17117" s="820"/>
      <c r="T17117" s="820"/>
      <c r="U17117" s="820"/>
      <c r="V17117" s="820"/>
      <c r="W17117" s="820"/>
      <c r="X17117" s="820"/>
      <c r="Y17117" s="820"/>
      <c r="Z17117" s="820"/>
    </row>
    <row r="17118" spans="7:26">
      <c r="G17118" s="826"/>
      <c r="H17118" s="820"/>
      <c r="J17118" s="820"/>
      <c r="K17118" s="820"/>
      <c r="L17118" s="820"/>
      <c r="M17118" s="820"/>
      <c r="N17118" s="820"/>
      <c r="O17118" s="820"/>
      <c r="P17118" s="820"/>
      <c r="Q17118" s="820"/>
      <c r="R17118" s="820"/>
      <c r="S17118" s="820"/>
      <c r="T17118" s="820"/>
      <c r="U17118" s="820"/>
      <c r="V17118" s="820"/>
      <c r="W17118" s="820"/>
      <c r="X17118" s="820"/>
      <c r="Y17118" s="820"/>
      <c r="Z17118" s="820"/>
    </row>
    <row r="17119" spans="7:26">
      <c r="G17119" s="826"/>
      <c r="H17119" s="820"/>
      <c r="J17119" s="820"/>
      <c r="K17119" s="820"/>
      <c r="L17119" s="820"/>
      <c r="M17119" s="820"/>
      <c r="N17119" s="820"/>
      <c r="O17119" s="820"/>
      <c r="P17119" s="820"/>
      <c r="Q17119" s="820"/>
      <c r="R17119" s="820"/>
      <c r="S17119" s="820"/>
      <c r="T17119" s="820"/>
      <c r="U17119" s="820"/>
      <c r="V17119" s="820"/>
      <c r="W17119" s="820"/>
      <c r="X17119" s="820"/>
      <c r="Y17119" s="820"/>
      <c r="Z17119" s="820"/>
    </row>
    <row r="17120" spans="7:26">
      <c r="G17120" s="826"/>
      <c r="H17120" s="820"/>
      <c r="J17120" s="820"/>
      <c r="K17120" s="820"/>
      <c r="L17120" s="820"/>
      <c r="M17120" s="820"/>
      <c r="N17120" s="820"/>
      <c r="O17120" s="820"/>
      <c r="P17120" s="820"/>
      <c r="Q17120" s="820"/>
      <c r="R17120" s="820"/>
      <c r="S17120" s="820"/>
      <c r="T17120" s="820"/>
      <c r="U17120" s="820"/>
      <c r="V17120" s="820"/>
      <c r="W17120" s="820"/>
      <c r="X17120" s="820"/>
      <c r="Y17120" s="820"/>
      <c r="Z17120" s="820"/>
    </row>
    <row r="17121" spans="7:26">
      <c r="G17121" s="826"/>
      <c r="H17121" s="820"/>
      <c r="J17121" s="820"/>
      <c r="K17121" s="820"/>
      <c r="L17121" s="820"/>
      <c r="M17121" s="820"/>
      <c r="N17121" s="820"/>
      <c r="O17121" s="820"/>
      <c r="P17121" s="820"/>
      <c r="Q17121" s="820"/>
      <c r="R17121" s="820"/>
      <c r="S17121" s="820"/>
      <c r="T17121" s="820"/>
      <c r="U17121" s="820"/>
      <c r="V17121" s="820"/>
      <c r="W17121" s="820"/>
      <c r="X17121" s="820"/>
      <c r="Y17121" s="820"/>
      <c r="Z17121" s="820"/>
    </row>
    <row r="17122" spans="7:26">
      <c r="G17122" s="826"/>
      <c r="H17122" s="820"/>
      <c r="J17122" s="820"/>
      <c r="K17122" s="820"/>
      <c r="L17122" s="820"/>
      <c r="M17122" s="820"/>
      <c r="N17122" s="820"/>
      <c r="O17122" s="820"/>
      <c r="P17122" s="820"/>
      <c r="Q17122" s="820"/>
      <c r="R17122" s="820"/>
      <c r="S17122" s="820"/>
      <c r="T17122" s="820"/>
      <c r="U17122" s="820"/>
      <c r="V17122" s="820"/>
      <c r="W17122" s="820"/>
      <c r="X17122" s="820"/>
      <c r="Y17122" s="820"/>
      <c r="Z17122" s="820"/>
    </row>
    <row r="17123" spans="7:26">
      <c r="G17123" s="826"/>
      <c r="H17123" s="820"/>
      <c r="J17123" s="820"/>
      <c r="K17123" s="820"/>
      <c r="L17123" s="820"/>
      <c r="M17123" s="820"/>
      <c r="N17123" s="820"/>
      <c r="O17123" s="820"/>
      <c r="P17123" s="820"/>
      <c r="Q17123" s="820"/>
      <c r="R17123" s="820"/>
      <c r="S17123" s="820"/>
      <c r="T17123" s="820"/>
      <c r="U17123" s="820"/>
      <c r="V17123" s="820"/>
      <c r="W17123" s="820"/>
      <c r="X17123" s="820"/>
      <c r="Y17123" s="820"/>
      <c r="Z17123" s="820"/>
    </row>
    <row r="17124" spans="7:26">
      <c r="G17124" s="826"/>
      <c r="H17124" s="820"/>
      <c r="J17124" s="820"/>
      <c r="K17124" s="820"/>
      <c r="L17124" s="820"/>
      <c r="M17124" s="820"/>
      <c r="N17124" s="820"/>
      <c r="O17124" s="820"/>
      <c r="P17124" s="820"/>
      <c r="Q17124" s="820"/>
      <c r="R17124" s="820"/>
      <c r="S17124" s="820"/>
      <c r="T17124" s="820"/>
      <c r="U17124" s="820"/>
      <c r="V17124" s="820"/>
      <c r="W17124" s="820"/>
      <c r="X17124" s="820"/>
      <c r="Y17124" s="820"/>
      <c r="Z17124" s="820"/>
    </row>
    <row r="17125" spans="7:26">
      <c r="G17125" s="826"/>
      <c r="H17125" s="820"/>
      <c r="J17125" s="820"/>
      <c r="K17125" s="820"/>
      <c r="L17125" s="820"/>
      <c r="M17125" s="820"/>
      <c r="N17125" s="820"/>
      <c r="O17125" s="820"/>
      <c r="P17125" s="820"/>
      <c r="Q17125" s="820"/>
      <c r="R17125" s="820"/>
      <c r="S17125" s="820"/>
      <c r="T17125" s="820"/>
      <c r="U17125" s="820"/>
      <c r="V17125" s="820"/>
      <c r="W17125" s="820"/>
      <c r="X17125" s="820"/>
      <c r="Y17125" s="820"/>
      <c r="Z17125" s="820"/>
    </row>
    <row r="17126" spans="7:26">
      <c r="G17126" s="826"/>
      <c r="H17126" s="820"/>
      <c r="J17126" s="820"/>
      <c r="K17126" s="820"/>
      <c r="L17126" s="820"/>
      <c r="M17126" s="820"/>
      <c r="N17126" s="820"/>
      <c r="O17126" s="820"/>
      <c r="P17126" s="820"/>
      <c r="Q17126" s="820"/>
      <c r="R17126" s="820"/>
      <c r="S17126" s="820"/>
      <c r="T17126" s="820"/>
      <c r="U17126" s="820"/>
      <c r="V17126" s="820"/>
      <c r="W17126" s="820"/>
      <c r="X17126" s="820"/>
      <c r="Y17126" s="820"/>
      <c r="Z17126" s="820"/>
    </row>
    <row r="17127" spans="7:26">
      <c r="G17127" s="826"/>
      <c r="H17127" s="820"/>
      <c r="J17127" s="820"/>
      <c r="K17127" s="820"/>
      <c r="L17127" s="820"/>
      <c r="M17127" s="820"/>
      <c r="N17127" s="820"/>
      <c r="O17127" s="820"/>
      <c r="P17127" s="820"/>
      <c r="Q17127" s="820"/>
      <c r="R17127" s="820"/>
      <c r="S17127" s="820"/>
      <c r="T17127" s="820"/>
      <c r="U17127" s="820"/>
      <c r="V17127" s="820"/>
      <c r="W17127" s="820"/>
      <c r="X17127" s="820"/>
      <c r="Y17127" s="820"/>
      <c r="Z17127" s="820"/>
    </row>
    <row r="17128" spans="7:26">
      <c r="G17128" s="826"/>
      <c r="H17128" s="820"/>
      <c r="J17128" s="820"/>
      <c r="K17128" s="820"/>
      <c r="L17128" s="820"/>
      <c r="M17128" s="820"/>
      <c r="N17128" s="820"/>
      <c r="O17128" s="820"/>
      <c r="P17128" s="820"/>
      <c r="Q17128" s="820"/>
      <c r="R17128" s="820"/>
      <c r="S17128" s="820"/>
      <c r="T17128" s="820"/>
      <c r="U17128" s="820"/>
      <c r="V17128" s="820"/>
      <c r="W17128" s="820"/>
      <c r="X17128" s="820"/>
      <c r="Y17128" s="820"/>
      <c r="Z17128" s="820"/>
    </row>
    <row r="17129" spans="7:26">
      <c r="G17129" s="826"/>
      <c r="H17129" s="820"/>
      <c r="J17129" s="820"/>
      <c r="K17129" s="820"/>
      <c r="L17129" s="820"/>
      <c r="M17129" s="820"/>
      <c r="N17129" s="820"/>
      <c r="O17129" s="820"/>
      <c r="P17129" s="820"/>
      <c r="Q17129" s="820"/>
      <c r="R17129" s="820"/>
      <c r="S17129" s="820"/>
      <c r="T17129" s="820"/>
      <c r="U17129" s="820"/>
      <c r="V17129" s="820"/>
      <c r="W17129" s="820"/>
      <c r="X17129" s="820"/>
      <c r="Y17129" s="820"/>
      <c r="Z17129" s="820"/>
    </row>
    <row r="17130" spans="7:26">
      <c r="G17130" s="826"/>
      <c r="H17130" s="820"/>
      <c r="J17130" s="820"/>
      <c r="K17130" s="820"/>
      <c r="L17130" s="820"/>
      <c r="M17130" s="820"/>
      <c r="N17130" s="820"/>
      <c r="O17130" s="820"/>
      <c r="P17130" s="820"/>
      <c r="Q17130" s="820"/>
      <c r="R17130" s="820"/>
      <c r="S17130" s="820"/>
      <c r="T17130" s="820"/>
      <c r="U17130" s="820"/>
      <c r="V17130" s="820"/>
      <c r="W17130" s="820"/>
      <c r="X17130" s="820"/>
      <c r="Y17130" s="820"/>
      <c r="Z17130" s="820"/>
    </row>
    <row r="17131" spans="7:26">
      <c r="G17131" s="826"/>
      <c r="H17131" s="820"/>
      <c r="J17131" s="820"/>
      <c r="K17131" s="820"/>
      <c r="L17131" s="820"/>
      <c r="M17131" s="820"/>
      <c r="N17131" s="820"/>
      <c r="O17131" s="820"/>
      <c r="P17131" s="820"/>
      <c r="Q17131" s="820"/>
      <c r="R17131" s="820"/>
      <c r="S17131" s="820"/>
      <c r="T17131" s="820"/>
      <c r="U17131" s="820"/>
      <c r="V17131" s="820"/>
      <c r="W17131" s="820"/>
      <c r="X17131" s="820"/>
      <c r="Y17131" s="820"/>
      <c r="Z17131" s="820"/>
    </row>
    <row r="17132" spans="7:26">
      <c r="G17132" s="826"/>
      <c r="H17132" s="820"/>
      <c r="J17132" s="820"/>
      <c r="K17132" s="820"/>
      <c r="L17132" s="820"/>
      <c r="M17132" s="820"/>
      <c r="N17132" s="820"/>
      <c r="O17132" s="820"/>
      <c r="P17132" s="820"/>
      <c r="Q17132" s="820"/>
      <c r="R17132" s="820"/>
      <c r="S17132" s="820"/>
      <c r="T17132" s="820"/>
      <c r="U17132" s="820"/>
      <c r="V17132" s="820"/>
      <c r="W17132" s="820"/>
      <c r="X17132" s="820"/>
      <c r="Y17132" s="820"/>
      <c r="Z17132" s="820"/>
    </row>
    <row r="17133" spans="7:26">
      <c r="G17133" s="826"/>
      <c r="H17133" s="820"/>
      <c r="J17133" s="820"/>
      <c r="K17133" s="820"/>
      <c r="L17133" s="820"/>
      <c r="M17133" s="820"/>
      <c r="N17133" s="820"/>
      <c r="O17133" s="820"/>
      <c r="P17133" s="820"/>
      <c r="Q17133" s="820"/>
      <c r="R17133" s="820"/>
      <c r="S17133" s="820"/>
      <c r="T17133" s="820"/>
      <c r="U17133" s="820"/>
      <c r="V17133" s="820"/>
      <c r="W17133" s="820"/>
      <c r="X17133" s="820"/>
      <c r="Y17133" s="820"/>
      <c r="Z17133" s="820"/>
    </row>
    <row r="17134" spans="7:26">
      <c r="G17134" s="826"/>
      <c r="H17134" s="820"/>
      <c r="J17134" s="820"/>
      <c r="K17134" s="820"/>
      <c r="L17134" s="820"/>
      <c r="M17134" s="820"/>
      <c r="N17134" s="820"/>
      <c r="O17134" s="820"/>
      <c r="P17134" s="820"/>
      <c r="Q17134" s="820"/>
      <c r="R17134" s="820"/>
      <c r="S17134" s="820"/>
      <c r="T17134" s="820"/>
      <c r="U17134" s="820"/>
      <c r="V17134" s="820"/>
      <c r="W17134" s="820"/>
      <c r="X17134" s="820"/>
      <c r="Y17134" s="820"/>
      <c r="Z17134" s="820"/>
    </row>
    <row r="17135" spans="7:26">
      <c r="G17135" s="826"/>
      <c r="H17135" s="820"/>
      <c r="J17135" s="820"/>
      <c r="K17135" s="820"/>
      <c r="L17135" s="820"/>
      <c r="M17135" s="820"/>
      <c r="N17135" s="820"/>
      <c r="O17135" s="820"/>
      <c r="P17135" s="820"/>
      <c r="Q17135" s="820"/>
      <c r="R17135" s="820"/>
      <c r="S17135" s="820"/>
      <c r="T17135" s="820"/>
      <c r="U17135" s="820"/>
      <c r="V17135" s="820"/>
      <c r="W17135" s="820"/>
      <c r="X17135" s="820"/>
      <c r="Y17135" s="820"/>
      <c r="Z17135" s="820"/>
    </row>
    <row r="17136" spans="7:26">
      <c r="G17136" s="826"/>
      <c r="H17136" s="820"/>
      <c r="J17136" s="820"/>
      <c r="K17136" s="820"/>
      <c r="L17136" s="820"/>
      <c r="M17136" s="820"/>
      <c r="N17136" s="820"/>
      <c r="O17136" s="820"/>
      <c r="P17136" s="820"/>
      <c r="Q17136" s="820"/>
      <c r="R17136" s="820"/>
      <c r="S17136" s="820"/>
      <c r="T17136" s="820"/>
      <c r="U17136" s="820"/>
      <c r="V17136" s="820"/>
      <c r="W17136" s="820"/>
      <c r="X17136" s="820"/>
      <c r="Y17136" s="820"/>
      <c r="Z17136" s="820"/>
    </row>
    <row r="17137" spans="7:26">
      <c r="G17137" s="826"/>
      <c r="H17137" s="820"/>
      <c r="J17137" s="820"/>
      <c r="K17137" s="820"/>
      <c r="L17137" s="820"/>
      <c r="M17137" s="820"/>
      <c r="N17137" s="820"/>
      <c r="O17137" s="820"/>
      <c r="P17137" s="820"/>
      <c r="Q17137" s="820"/>
      <c r="R17137" s="820"/>
      <c r="S17137" s="820"/>
      <c r="T17137" s="820"/>
      <c r="U17137" s="820"/>
      <c r="V17137" s="820"/>
      <c r="W17137" s="820"/>
      <c r="X17137" s="820"/>
      <c r="Y17137" s="820"/>
      <c r="Z17137" s="820"/>
    </row>
    <row r="17138" spans="7:26">
      <c r="G17138" s="826"/>
      <c r="H17138" s="820"/>
      <c r="J17138" s="820"/>
      <c r="K17138" s="820"/>
      <c r="L17138" s="820"/>
      <c r="M17138" s="820"/>
      <c r="N17138" s="820"/>
      <c r="O17138" s="820"/>
      <c r="P17138" s="820"/>
      <c r="Q17138" s="820"/>
      <c r="R17138" s="820"/>
      <c r="S17138" s="820"/>
      <c r="T17138" s="820"/>
      <c r="U17138" s="820"/>
      <c r="V17138" s="820"/>
      <c r="W17138" s="820"/>
      <c r="X17138" s="820"/>
      <c r="Y17138" s="820"/>
      <c r="Z17138" s="820"/>
    </row>
    <row r="17139" spans="7:26">
      <c r="G17139" s="826"/>
      <c r="H17139" s="820"/>
      <c r="J17139" s="820"/>
      <c r="K17139" s="820"/>
      <c r="L17139" s="820"/>
      <c r="M17139" s="820"/>
      <c r="N17139" s="820"/>
      <c r="O17139" s="820"/>
      <c r="P17139" s="820"/>
      <c r="Q17139" s="820"/>
      <c r="R17139" s="820"/>
      <c r="S17139" s="820"/>
      <c r="T17139" s="820"/>
      <c r="U17139" s="820"/>
      <c r="V17139" s="820"/>
      <c r="W17139" s="820"/>
      <c r="X17139" s="820"/>
      <c r="Y17139" s="820"/>
      <c r="Z17139" s="820"/>
    </row>
    <row r="17140" spans="7:26">
      <c r="G17140" s="826"/>
      <c r="H17140" s="820"/>
      <c r="J17140" s="820"/>
      <c r="K17140" s="820"/>
      <c r="L17140" s="820"/>
      <c r="M17140" s="820"/>
      <c r="N17140" s="820"/>
      <c r="O17140" s="820"/>
      <c r="P17140" s="820"/>
      <c r="Q17140" s="820"/>
      <c r="R17140" s="820"/>
      <c r="S17140" s="820"/>
      <c r="T17140" s="820"/>
      <c r="U17140" s="820"/>
      <c r="V17140" s="820"/>
      <c r="W17140" s="820"/>
      <c r="X17140" s="820"/>
      <c r="Y17140" s="820"/>
      <c r="Z17140" s="820"/>
    </row>
    <row r="17141" spans="7:26">
      <c r="G17141" s="826"/>
      <c r="H17141" s="820"/>
      <c r="J17141" s="820"/>
      <c r="K17141" s="820"/>
      <c r="L17141" s="820"/>
      <c r="M17141" s="820"/>
      <c r="N17141" s="820"/>
      <c r="O17141" s="820"/>
      <c r="P17141" s="820"/>
      <c r="Q17141" s="820"/>
      <c r="R17141" s="820"/>
      <c r="S17141" s="820"/>
      <c r="T17141" s="820"/>
      <c r="U17141" s="820"/>
      <c r="V17141" s="820"/>
      <c r="W17141" s="820"/>
      <c r="X17141" s="820"/>
      <c r="Y17141" s="820"/>
      <c r="Z17141" s="820"/>
    </row>
    <row r="17142" spans="7:26">
      <c r="G17142" s="826"/>
      <c r="H17142" s="820"/>
      <c r="J17142" s="820"/>
      <c r="K17142" s="820"/>
      <c r="L17142" s="820"/>
      <c r="M17142" s="820"/>
      <c r="N17142" s="820"/>
      <c r="O17142" s="820"/>
      <c r="P17142" s="820"/>
      <c r="Q17142" s="820"/>
      <c r="R17142" s="820"/>
      <c r="S17142" s="820"/>
      <c r="T17142" s="820"/>
      <c r="U17142" s="820"/>
      <c r="V17142" s="820"/>
      <c r="W17142" s="820"/>
      <c r="X17142" s="820"/>
      <c r="Y17142" s="820"/>
      <c r="Z17142" s="820"/>
    </row>
    <row r="17143" spans="7:26">
      <c r="G17143" s="826"/>
      <c r="H17143" s="820"/>
      <c r="J17143" s="820"/>
      <c r="K17143" s="820"/>
      <c r="L17143" s="820"/>
      <c r="M17143" s="820"/>
      <c r="N17143" s="820"/>
      <c r="O17143" s="820"/>
      <c r="P17143" s="820"/>
      <c r="Q17143" s="820"/>
      <c r="R17143" s="820"/>
      <c r="S17143" s="820"/>
      <c r="T17143" s="820"/>
      <c r="U17143" s="820"/>
      <c r="V17143" s="820"/>
      <c r="W17143" s="820"/>
      <c r="X17143" s="820"/>
      <c r="Y17143" s="820"/>
      <c r="Z17143" s="820"/>
    </row>
    <row r="17144" spans="7:26">
      <c r="G17144" s="826"/>
      <c r="H17144" s="820"/>
      <c r="J17144" s="820"/>
      <c r="K17144" s="820"/>
      <c r="L17144" s="820"/>
      <c r="M17144" s="820"/>
      <c r="N17144" s="820"/>
      <c r="O17144" s="820"/>
      <c r="P17144" s="820"/>
      <c r="Q17144" s="820"/>
      <c r="R17144" s="820"/>
      <c r="S17144" s="820"/>
      <c r="T17144" s="820"/>
      <c r="U17144" s="820"/>
      <c r="V17144" s="820"/>
      <c r="W17144" s="820"/>
      <c r="X17144" s="820"/>
      <c r="Y17144" s="820"/>
      <c r="Z17144" s="820"/>
    </row>
    <row r="17145" spans="7:26">
      <c r="G17145" s="826"/>
      <c r="H17145" s="820"/>
      <c r="J17145" s="820"/>
      <c r="K17145" s="820"/>
      <c r="L17145" s="820"/>
      <c r="M17145" s="820"/>
      <c r="N17145" s="820"/>
      <c r="O17145" s="820"/>
      <c r="P17145" s="820"/>
      <c r="Q17145" s="820"/>
      <c r="R17145" s="820"/>
      <c r="S17145" s="820"/>
      <c r="T17145" s="820"/>
      <c r="U17145" s="820"/>
      <c r="V17145" s="820"/>
      <c r="W17145" s="820"/>
      <c r="X17145" s="820"/>
      <c r="Y17145" s="820"/>
      <c r="Z17145" s="820"/>
    </row>
    <row r="17146" spans="7:26">
      <c r="G17146" s="826"/>
      <c r="H17146" s="820"/>
      <c r="J17146" s="820"/>
      <c r="K17146" s="820"/>
      <c r="L17146" s="820"/>
      <c r="M17146" s="820"/>
      <c r="N17146" s="820"/>
      <c r="O17146" s="820"/>
      <c r="P17146" s="820"/>
      <c r="Q17146" s="820"/>
      <c r="R17146" s="820"/>
      <c r="S17146" s="820"/>
      <c r="T17146" s="820"/>
      <c r="U17146" s="820"/>
      <c r="V17146" s="820"/>
      <c r="W17146" s="820"/>
      <c r="X17146" s="820"/>
      <c r="Y17146" s="820"/>
      <c r="Z17146" s="820"/>
    </row>
    <row r="17147" spans="7:26">
      <c r="G17147" s="826"/>
      <c r="H17147" s="820"/>
      <c r="J17147" s="820"/>
      <c r="K17147" s="820"/>
      <c r="L17147" s="820"/>
      <c r="M17147" s="820"/>
      <c r="N17147" s="820"/>
      <c r="O17147" s="820"/>
      <c r="P17147" s="820"/>
      <c r="Q17147" s="820"/>
      <c r="R17147" s="820"/>
      <c r="S17147" s="820"/>
      <c r="T17147" s="820"/>
      <c r="U17147" s="820"/>
      <c r="V17147" s="820"/>
      <c r="W17147" s="820"/>
      <c r="X17147" s="820"/>
      <c r="Y17147" s="820"/>
      <c r="Z17147" s="820"/>
    </row>
    <row r="17148" spans="7:26">
      <c r="G17148" s="826"/>
      <c r="H17148" s="820"/>
      <c r="J17148" s="820"/>
      <c r="K17148" s="820"/>
      <c r="L17148" s="820"/>
      <c r="M17148" s="820"/>
      <c r="N17148" s="820"/>
      <c r="O17148" s="820"/>
      <c r="P17148" s="820"/>
      <c r="Q17148" s="820"/>
      <c r="R17148" s="820"/>
      <c r="S17148" s="820"/>
      <c r="T17148" s="820"/>
      <c r="U17148" s="820"/>
      <c r="V17148" s="820"/>
      <c r="W17148" s="820"/>
      <c r="X17148" s="820"/>
      <c r="Y17148" s="820"/>
      <c r="Z17148" s="820"/>
    </row>
    <row r="17149" spans="7:26">
      <c r="G17149" s="826"/>
      <c r="H17149" s="820"/>
      <c r="J17149" s="820"/>
      <c r="K17149" s="820"/>
      <c r="L17149" s="820"/>
      <c r="M17149" s="820"/>
      <c r="N17149" s="820"/>
      <c r="O17149" s="820"/>
      <c r="P17149" s="820"/>
      <c r="Q17149" s="820"/>
      <c r="R17149" s="820"/>
      <c r="S17149" s="820"/>
      <c r="T17149" s="820"/>
      <c r="U17149" s="820"/>
      <c r="V17149" s="820"/>
      <c r="W17149" s="820"/>
      <c r="X17149" s="820"/>
      <c r="Y17149" s="820"/>
      <c r="Z17149" s="820"/>
    </row>
    <row r="17150" spans="7:26">
      <c r="G17150" s="826"/>
      <c r="H17150" s="820"/>
      <c r="J17150" s="820"/>
      <c r="K17150" s="820"/>
      <c r="L17150" s="820"/>
      <c r="M17150" s="820"/>
      <c r="N17150" s="820"/>
      <c r="O17150" s="820"/>
      <c r="P17150" s="820"/>
      <c r="Q17150" s="820"/>
      <c r="R17150" s="820"/>
      <c r="S17150" s="820"/>
      <c r="T17150" s="820"/>
      <c r="U17150" s="820"/>
      <c r="V17150" s="820"/>
      <c r="W17150" s="820"/>
      <c r="X17150" s="820"/>
      <c r="Y17150" s="820"/>
      <c r="Z17150" s="820"/>
    </row>
    <row r="17151" spans="7:26">
      <c r="G17151" s="826"/>
      <c r="H17151" s="820"/>
      <c r="J17151" s="820"/>
      <c r="K17151" s="820"/>
      <c r="L17151" s="820"/>
      <c r="M17151" s="820"/>
      <c r="N17151" s="820"/>
      <c r="O17151" s="820"/>
      <c r="P17151" s="820"/>
      <c r="Q17151" s="820"/>
      <c r="R17151" s="820"/>
      <c r="S17151" s="820"/>
      <c r="T17151" s="820"/>
      <c r="U17151" s="820"/>
      <c r="V17151" s="820"/>
      <c r="W17151" s="820"/>
      <c r="X17151" s="820"/>
      <c r="Y17151" s="820"/>
      <c r="Z17151" s="820"/>
    </row>
    <row r="17152" spans="7:26">
      <c r="G17152" s="826"/>
      <c r="H17152" s="820"/>
      <c r="J17152" s="820"/>
      <c r="K17152" s="820"/>
      <c r="L17152" s="820"/>
      <c r="M17152" s="820"/>
      <c r="N17152" s="820"/>
      <c r="O17152" s="820"/>
      <c r="P17152" s="820"/>
      <c r="Q17152" s="820"/>
      <c r="R17152" s="820"/>
      <c r="S17152" s="820"/>
      <c r="T17152" s="820"/>
      <c r="U17152" s="820"/>
      <c r="V17152" s="820"/>
      <c r="W17152" s="820"/>
      <c r="X17152" s="820"/>
      <c r="Y17152" s="820"/>
      <c r="Z17152" s="820"/>
    </row>
    <row r="17153" spans="7:26">
      <c r="G17153" s="826"/>
      <c r="H17153" s="820"/>
      <c r="J17153" s="820"/>
      <c r="K17153" s="820"/>
      <c r="L17153" s="820"/>
      <c r="M17153" s="820"/>
      <c r="N17153" s="820"/>
      <c r="O17153" s="820"/>
      <c r="P17153" s="820"/>
      <c r="Q17153" s="820"/>
      <c r="R17153" s="820"/>
      <c r="S17153" s="820"/>
      <c r="T17153" s="820"/>
      <c r="U17153" s="820"/>
      <c r="V17153" s="820"/>
      <c r="W17153" s="820"/>
      <c r="X17153" s="820"/>
      <c r="Y17153" s="820"/>
      <c r="Z17153" s="820"/>
    </row>
    <row r="17154" spans="7:26">
      <c r="G17154" s="826"/>
      <c r="H17154" s="820"/>
      <c r="J17154" s="820"/>
      <c r="K17154" s="820"/>
      <c r="L17154" s="820"/>
      <c r="M17154" s="820"/>
      <c r="N17154" s="820"/>
      <c r="O17154" s="820"/>
      <c r="P17154" s="820"/>
      <c r="Q17154" s="820"/>
      <c r="R17154" s="820"/>
      <c r="S17154" s="820"/>
      <c r="T17154" s="820"/>
      <c r="U17154" s="820"/>
      <c r="V17154" s="820"/>
      <c r="W17154" s="820"/>
      <c r="X17154" s="820"/>
      <c r="Y17154" s="820"/>
      <c r="Z17154" s="820"/>
    </row>
    <row r="17155" spans="7:26">
      <c r="G17155" s="826"/>
      <c r="H17155" s="820"/>
      <c r="J17155" s="820"/>
      <c r="K17155" s="820"/>
      <c r="L17155" s="820"/>
      <c r="M17155" s="820"/>
      <c r="N17155" s="820"/>
      <c r="O17155" s="820"/>
      <c r="P17155" s="820"/>
      <c r="Q17155" s="820"/>
      <c r="R17155" s="820"/>
      <c r="S17155" s="820"/>
      <c r="T17155" s="820"/>
      <c r="U17155" s="820"/>
      <c r="V17155" s="820"/>
      <c r="W17155" s="820"/>
      <c r="X17155" s="820"/>
      <c r="Y17155" s="820"/>
      <c r="Z17155" s="820"/>
    </row>
    <row r="17156" spans="7:26">
      <c r="G17156" s="826"/>
      <c r="H17156" s="820"/>
      <c r="J17156" s="820"/>
      <c r="K17156" s="820"/>
      <c r="L17156" s="820"/>
      <c r="M17156" s="820"/>
      <c r="N17156" s="820"/>
      <c r="O17156" s="820"/>
      <c r="P17156" s="820"/>
      <c r="Q17156" s="820"/>
      <c r="R17156" s="820"/>
      <c r="S17156" s="820"/>
      <c r="T17156" s="820"/>
      <c r="U17156" s="820"/>
      <c r="V17156" s="820"/>
      <c r="W17156" s="820"/>
      <c r="X17156" s="820"/>
      <c r="Y17156" s="820"/>
      <c r="Z17156" s="820"/>
    </row>
    <row r="17157" spans="7:26">
      <c r="G17157" s="826"/>
      <c r="H17157" s="820"/>
      <c r="J17157" s="820"/>
      <c r="K17157" s="820"/>
      <c r="L17157" s="820"/>
      <c r="M17157" s="820"/>
      <c r="N17157" s="820"/>
      <c r="O17157" s="820"/>
      <c r="P17157" s="820"/>
      <c r="Q17157" s="820"/>
      <c r="R17157" s="820"/>
      <c r="S17157" s="820"/>
      <c r="T17157" s="820"/>
      <c r="U17157" s="820"/>
      <c r="V17157" s="820"/>
      <c r="W17157" s="820"/>
      <c r="X17157" s="820"/>
      <c r="Y17157" s="820"/>
      <c r="Z17157" s="820"/>
    </row>
    <row r="17158" spans="7:26">
      <c r="G17158" s="826"/>
      <c r="H17158" s="820"/>
      <c r="J17158" s="820"/>
      <c r="K17158" s="820"/>
      <c r="L17158" s="820"/>
      <c r="M17158" s="820"/>
      <c r="N17158" s="820"/>
      <c r="O17158" s="820"/>
      <c r="P17158" s="820"/>
      <c r="Q17158" s="820"/>
      <c r="R17158" s="820"/>
      <c r="S17158" s="820"/>
      <c r="T17158" s="820"/>
      <c r="U17158" s="820"/>
      <c r="V17158" s="820"/>
      <c r="W17158" s="820"/>
      <c r="X17158" s="820"/>
      <c r="Y17158" s="820"/>
      <c r="Z17158" s="820"/>
    </row>
    <row r="17159" spans="7:26">
      <c r="G17159" s="826"/>
      <c r="H17159" s="820"/>
      <c r="J17159" s="820"/>
      <c r="K17159" s="820"/>
      <c r="L17159" s="820"/>
      <c r="M17159" s="820"/>
      <c r="N17159" s="820"/>
      <c r="O17159" s="820"/>
      <c r="P17159" s="820"/>
      <c r="Q17159" s="820"/>
      <c r="R17159" s="820"/>
      <c r="S17159" s="820"/>
      <c r="T17159" s="820"/>
      <c r="U17159" s="820"/>
      <c r="V17159" s="820"/>
      <c r="W17159" s="820"/>
      <c r="X17159" s="820"/>
      <c r="Y17159" s="820"/>
      <c r="Z17159" s="820"/>
    </row>
    <row r="17160" spans="7:26">
      <c r="G17160" s="826"/>
      <c r="H17160" s="820"/>
      <c r="J17160" s="820"/>
      <c r="K17160" s="820"/>
      <c r="L17160" s="820"/>
      <c r="M17160" s="820"/>
      <c r="N17160" s="820"/>
      <c r="O17160" s="820"/>
      <c r="P17160" s="820"/>
      <c r="Q17160" s="820"/>
      <c r="R17160" s="820"/>
      <c r="S17160" s="820"/>
      <c r="T17160" s="820"/>
      <c r="U17160" s="820"/>
      <c r="V17160" s="820"/>
      <c r="W17160" s="820"/>
      <c r="X17160" s="820"/>
      <c r="Y17160" s="820"/>
      <c r="Z17160" s="820"/>
    </row>
    <row r="17161" spans="7:26">
      <c r="G17161" s="826"/>
      <c r="H17161" s="820"/>
      <c r="J17161" s="820"/>
      <c r="K17161" s="820"/>
      <c r="L17161" s="820"/>
      <c r="M17161" s="820"/>
      <c r="N17161" s="820"/>
      <c r="O17161" s="820"/>
      <c r="P17161" s="820"/>
      <c r="Q17161" s="820"/>
      <c r="R17161" s="820"/>
      <c r="S17161" s="820"/>
      <c r="T17161" s="820"/>
      <c r="U17161" s="820"/>
      <c r="V17161" s="820"/>
      <c r="W17161" s="820"/>
      <c r="X17161" s="820"/>
      <c r="Y17161" s="820"/>
      <c r="Z17161" s="820"/>
    </row>
    <row r="17162" spans="7:26">
      <c r="G17162" s="826"/>
      <c r="H17162" s="820"/>
      <c r="J17162" s="820"/>
      <c r="K17162" s="820"/>
      <c r="L17162" s="820"/>
      <c r="M17162" s="820"/>
      <c r="N17162" s="820"/>
      <c r="O17162" s="820"/>
      <c r="P17162" s="820"/>
      <c r="Q17162" s="820"/>
      <c r="R17162" s="820"/>
      <c r="S17162" s="820"/>
      <c r="T17162" s="820"/>
      <c r="U17162" s="820"/>
      <c r="V17162" s="820"/>
      <c r="W17162" s="820"/>
      <c r="X17162" s="820"/>
      <c r="Y17162" s="820"/>
      <c r="Z17162" s="820"/>
    </row>
    <row r="17163" spans="7:26">
      <c r="G17163" s="826"/>
      <c r="H17163" s="820"/>
      <c r="J17163" s="820"/>
      <c r="K17163" s="820"/>
      <c r="L17163" s="820"/>
      <c r="M17163" s="820"/>
      <c r="N17163" s="820"/>
      <c r="O17163" s="820"/>
      <c r="P17163" s="820"/>
      <c r="Q17163" s="820"/>
      <c r="R17163" s="820"/>
      <c r="S17163" s="820"/>
      <c r="T17163" s="820"/>
      <c r="U17163" s="820"/>
      <c r="V17163" s="820"/>
      <c r="W17163" s="820"/>
      <c r="X17163" s="820"/>
      <c r="Y17163" s="820"/>
      <c r="Z17163" s="820"/>
    </row>
    <row r="17164" spans="7:26">
      <c r="G17164" s="826"/>
      <c r="H17164" s="820"/>
      <c r="J17164" s="820"/>
      <c r="K17164" s="820"/>
      <c r="L17164" s="820"/>
      <c r="M17164" s="820"/>
      <c r="N17164" s="820"/>
      <c r="O17164" s="820"/>
      <c r="P17164" s="820"/>
      <c r="Q17164" s="820"/>
      <c r="R17164" s="820"/>
      <c r="S17164" s="820"/>
      <c r="T17164" s="820"/>
      <c r="U17164" s="820"/>
      <c r="V17164" s="820"/>
      <c r="W17164" s="820"/>
      <c r="X17164" s="820"/>
      <c r="Y17164" s="820"/>
      <c r="Z17164" s="820"/>
    </row>
    <row r="17165" spans="7:26">
      <c r="G17165" s="826"/>
      <c r="H17165" s="820"/>
      <c r="J17165" s="820"/>
      <c r="K17165" s="820"/>
      <c r="L17165" s="820"/>
      <c r="M17165" s="820"/>
      <c r="N17165" s="820"/>
      <c r="O17165" s="820"/>
      <c r="P17165" s="820"/>
      <c r="Q17165" s="820"/>
      <c r="R17165" s="820"/>
      <c r="S17165" s="820"/>
      <c r="T17165" s="820"/>
      <c r="U17165" s="820"/>
      <c r="V17165" s="820"/>
      <c r="W17165" s="820"/>
      <c r="X17165" s="820"/>
      <c r="Y17165" s="820"/>
      <c r="Z17165" s="820"/>
    </row>
    <row r="17166" spans="7:26">
      <c r="G17166" s="826"/>
      <c r="H17166" s="820"/>
      <c r="J17166" s="820"/>
      <c r="K17166" s="820"/>
      <c r="L17166" s="820"/>
      <c r="M17166" s="820"/>
      <c r="N17166" s="820"/>
      <c r="O17166" s="820"/>
      <c r="P17166" s="820"/>
      <c r="Q17166" s="820"/>
      <c r="R17166" s="820"/>
      <c r="S17166" s="820"/>
      <c r="T17166" s="820"/>
      <c r="U17166" s="820"/>
      <c r="V17166" s="820"/>
      <c r="W17166" s="820"/>
      <c r="X17166" s="820"/>
      <c r="Y17166" s="820"/>
      <c r="Z17166" s="820"/>
    </row>
    <row r="17167" spans="7:26">
      <c r="G17167" s="826"/>
      <c r="H17167" s="820"/>
      <c r="J17167" s="820"/>
      <c r="K17167" s="820"/>
      <c r="L17167" s="820"/>
      <c r="M17167" s="820"/>
      <c r="N17167" s="820"/>
      <c r="O17167" s="820"/>
      <c r="P17167" s="820"/>
      <c r="Q17167" s="820"/>
      <c r="R17167" s="820"/>
      <c r="S17167" s="820"/>
      <c r="T17167" s="820"/>
      <c r="U17167" s="820"/>
      <c r="V17167" s="820"/>
      <c r="W17167" s="820"/>
      <c r="X17167" s="820"/>
      <c r="Y17167" s="820"/>
      <c r="Z17167" s="820"/>
    </row>
    <row r="17168" spans="7:26">
      <c r="G17168" s="826"/>
      <c r="H17168" s="820"/>
      <c r="J17168" s="820"/>
      <c r="K17168" s="820"/>
      <c r="L17168" s="820"/>
      <c r="M17168" s="820"/>
      <c r="N17168" s="820"/>
      <c r="O17168" s="820"/>
      <c r="P17168" s="820"/>
      <c r="Q17168" s="820"/>
      <c r="R17168" s="820"/>
      <c r="S17168" s="820"/>
      <c r="T17168" s="820"/>
      <c r="U17168" s="820"/>
      <c r="V17168" s="820"/>
      <c r="W17168" s="820"/>
      <c r="X17168" s="820"/>
      <c r="Y17168" s="820"/>
      <c r="Z17168" s="820"/>
    </row>
    <row r="17169" spans="7:26">
      <c r="G17169" s="826"/>
      <c r="H17169" s="820"/>
      <c r="J17169" s="820"/>
      <c r="K17169" s="820"/>
      <c r="L17169" s="820"/>
      <c r="M17169" s="820"/>
      <c r="N17169" s="820"/>
      <c r="O17169" s="820"/>
      <c r="P17169" s="820"/>
      <c r="Q17169" s="820"/>
      <c r="R17169" s="820"/>
      <c r="S17169" s="820"/>
      <c r="T17169" s="820"/>
      <c r="U17169" s="820"/>
      <c r="V17169" s="820"/>
      <c r="W17169" s="820"/>
      <c r="X17169" s="820"/>
      <c r="Y17169" s="820"/>
      <c r="Z17169" s="820"/>
    </row>
    <row r="17170" spans="7:26">
      <c r="G17170" s="826"/>
      <c r="H17170" s="820"/>
      <c r="J17170" s="820"/>
      <c r="K17170" s="820"/>
      <c r="L17170" s="820"/>
      <c r="M17170" s="820"/>
      <c r="N17170" s="820"/>
      <c r="O17170" s="820"/>
      <c r="P17170" s="820"/>
      <c r="Q17170" s="820"/>
      <c r="R17170" s="820"/>
      <c r="S17170" s="820"/>
      <c r="T17170" s="820"/>
      <c r="U17170" s="820"/>
      <c r="V17170" s="820"/>
      <c r="W17170" s="820"/>
      <c r="X17170" s="820"/>
      <c r="Y17170" s="820"/>
      <c r="Z17170" s="820"/>
    </row>
    <row r="17171" spans="7:26">
      <c r="G17171" s="826"/>
      <c r="H17171" s="820"/>
      <c r="J17171" s="820"/>
      <c r="K17171" s="820"/>
      <c r="L17171" s="820"/>
      <c r="M17171" s="820"/>
      <c r="N17171" s="820"/>
      <c r="O17171" s="820"/>
      <c r="P17171" s="820"/>
      <c r="Q17171" s="820"/>
      <c r="R17171" s="820"/>
      <c r="S17171" s="820"/>
      <c r="T17171" s="820"/>
      <c r="U17171" s="820"/>
      <c r="V17171" s="820"/>
      <c r="W17171" s="820"/>
      <c r="X17171" s="820"/>
      <c r="Y17171" s="820"/>
      <c r="Z17171" s="820"/>
    </row>
    <row r="17172" spans="7:26">
      <c r="G17172" s="826"/>
      <c r="H17172" s="820"/>
      <c r="J17172" s="820"/>
      <c r="K17172" s="820"/>
      <c r="L17172" s="820"/>
      <c r="M17172" s="820"/>
      <c r="N17172" s="820"/>
      <c r="O17172" s="820"/>
      <c r="P17172" s="820"/>
      <c r="Q17172" s="820"/>
      <c r="R17172" s="820"/>
      <c r="S17172" s="820"/>
      <c r="T17172" s="820"/>
      <c r="U17172" s="820"/>
      <c r="V17172" s="820"/>
      <c r="W17172" s="820"/>
      <c r="X17172" s="820"/>
      <c r="Y17172" s="820"/>
      <c r="Z17172" s="820"/>
    </row>
    <row r="17173" spans="7:26">
      <c r="G17173" s="826"/>
      <c r="H17173" s="820"/>
      <c r="J17173" s="820"/>
      <c r="K17173" s="820"/>
      <c r="L17173" s="820"/>
      <c r="M17173" s="820"/>
      <c r="N17173" s="820"/>
      <c r="O17173" s="820"/>
      <c r="P17173" s="820"/>
      <c r="Q17173" s="820"/>
      <c r="R17173" s="820"/>
      <c r="S17173" s="820"/>
      <c r="T17173" s="820"/>
      <c r="U17173" s="820"/>
      <c r="V17173" s="820"/>
      <c r="W17173" s="820"/>
      <c r="X17173" s="820"/>
      <c r="Y17173" s="820"/>
      <c r="Z17173" s="820"/>
    </row>
    <row r="17174" spans="7:26">
      <c r="G17174" s="826"/>
      <c r="H17174" s="820"/>
      <c r="J17174" s="820"/>
      <c r="K17174" s="820"/>
      <c r="L17174" s="820"/>
      <c r="M17174" s="820"/>
      <c r="N17174" s="820"/>
      <c r="O17174" s="820"/>
      <c r="P17174" s="820"/>
      <c r="Q17174" s="820"/>
      <c r="R17174" s="820"/>
      <c r="S17174" s="820"/>
      <c r="T17174" s="820"/>
      <c r="U17174" s="820"/>
      <c r="V17174" s="820"/>
      <c r="W17174" s="820"/>
      <c r="X17174" s="820"/>
      <c r="Y17174" s="820"/>
      <c r="Z17174" s="820"/>
    </row>
    <row r="17175" spans="7:26">
      <c r="G17175" s="826"/>
      <c r="H17175" s="820"/>
      <c r="J17175" s="820"/>
      <c r="K17175" s="820"/>
      <c r="L17175" s="820"/>
      <c r="M17175" s="820"/>
      <c r="N17175" s="820"/>
      <c r="O17175" s="820"/>
      <c r="P17175" s="820"/>
      <c r="Q17175" s="820"/>
      <c r="R17175" s="820"/>
      <c r="S17175" s="820"/>
      <c r="T17175" s="820"/>
      <c r="U17175" s="820"/>
      <c r="V17175" s="820"/>
      <c r="W17175" s="820"/>
      <c r="X17175" s="820"/>
      <c r="Y17175" s="820"/>
      <c r="Z17175" s="820"/>
    </row>
    <row r="17176" spans="7:26">
      <c r="G17176" s="826"/>
      <c r="H17176" s="820"/>
      <c r="J17176" s="820"/>
      <c r="K17176" s="820"/>
      <c r="L17176" s="820"/>
      <c r="M17176" s="820"/>
      <c r="N17176" s="820"/>
      <c r="O17176" s="820"/>
      <c r="P17176" s="820"/>
      <c r="Q17176" s="820"/>
      <c r="R17176" s="820"/>
      <c r="S17176" s="820"/>
      <c r="T17176" s="820"/>
      <c r="U17176" s="820"/>
      <c r="V17176" s="820"/>
      <c r="W17176" s="820"/>
      <c r="X17176" s="820"/>
      <c r="Y17176" s="820"/>
      <c r="Z17176" s="820"/>
    </row>
    <row r="17177" spans="7:26">
      <c r="G17177" s="826"/>
      <c r="H17177" s="820"/>
      <c r="J17177" s="820"/>
      <c r="K17177" s="820"/>
      <c r="L17177" s="820"/>
      <c r="M17177" s="820"/>
      <c r="N17177" s="820"/>
      <c r="O17177" s="820"/>
      <c r="P17177" s="820"/>
      <c r="Q17177" s="820"/>
      <c r="R17177" s="820"/>
      <c r="S17177" s="820"/>
      <c r="T17177" s="820"/>
      <c r="U17177" s="820"/>
      <c r="V17177" s="820"/>
      <c r="W17177" s="820"/>
      <c r="X17177" s="820"/>
      <c r="Y17177" s="820"/>
      <c r="Z17177" s="820"/>
    </row>
    <row r="17178" spans="7:26">
      <c r="G17178" s="826"/>
      <c r="H17178" s="820"/>
      <c r="J17178" s="820"/>
      <c r="K17178" s="820"/>
      <c r="L17178" s="820"/>
      <c r="M17178" s="820"/>
      <c r="N17178" s="820"/>
      <c r="O17178" s="820"/>
      <c r="P17178" s="820"/>
      <c r="Q17178" s="820"/>
      <c r="R17178" s="820"/>
      <c r="S17178" s="820"/>
      <c r="T17178" s="820"/>
      <c r="U17178" s="820"/>
      <c r="V17178" s="820"/>
      <c r="W17178" s="820"/>
      <c r="X17178" s="820"/>
      <c r="Y17178" s="820"/>
      <c r="Z17178" s="820"/>
    </row>
    <row r="17179" spans="7:26">
      <c r="G17179" s="826"/>
      <c r="H17179" s="820"/>
      <c r="J17179" s="820"/>
      <c r="K17179" s="820"/>
      <c r="L17179" s="820"/>
      <c r="M17179" s="820"/>
      <c r="N17179" s="820"/>
      <c r="O17179" s="820"/>
      <c r="P17179" s="820"/>
      <c r="Q17179" s="820"/>
      <c r="R17179" s="820"/>
      <c r="S17179" s="820"/>
      <c r="T17179" s="820"/>
      <c r="U17179" s="820"/>
      <c r="V17179" s="820"/>
      <c r="W17179" s="820"/>
      <c r="X17179" s="820"/>
      <c r="Y17179" s="820"/>
      <c r="Z17179" s="820"/>
    </row>
    <row r="17180" spans="7:26">
      <c r="G17180" s="826"/>
      <c r="H17180" s="820"/>
      <c r="J17180" s="820"/>
      <c r="K17180" s="820"/>
      <c r="L17180" s="820"/>
      <c r="M17180" s="820"/>
      <c r="N17180" s="820"/>
      <c r="O17180" s="820"/>
      <c r="P17180" s="820"/>
      <c r="Q17180" s="820"/>
      <c r="R17180" s="820"/>
      <c r="S17180" s="820"/>
      <c r="T17180" s="820"/>
      <c r="U17180" s="820"/>
      <c r="V17180" s="820"/>
      <c r="W17180" s="820"/>
      <c r="X17180" s="820"/>
      <c r="Y17180" s="820"/>
      <c r="Z17180" s="820"/>
    </row>
    <row r="17181" spans="7:26">
      <c r="G17181" s="826"/>
      <c r="H17181" s="820"/>
      <c r="J17181" s="820"/>
      <c r="K17181" s="820"/>
      <c r="L17181" s="820"/>
      <c r="M17181" s="820"/>
      <c r="N17181" s="820"/>
      <c r="O17181" s="820"/>
      <c r="P17181" s="820"/>
      <c r="Q17181" s="820"/>
      <c r="R17181" s="820"/>
      <c r="S17181" s="820"/>
      <c r="T17181" s="820"/>
      <c r="U17181" s="820"/>
      <c r="V17181" s="820"/>
      <c r="W17181" s="820"/>
      <c r="X17181" s="820"/>
      <c r="Y17181" s="820"/>
      <c r="Z17181" s="820"/>
    </row>
    <row r="17182" spans="7:26">
      <c r="G17182" s="826"/>
      <c r="H17182" s="820"/>
      <c r="J17182" s="820"/>
      <c r="K17182" s="820"/>
      <c r="L17182" s="820"/>
      <c r="M17182" s="820"/>
      <c r="N17182" s="820"/>
      <c r="O17182" s="820"/>
      <c r="P17182" s="820"/>
      <c r="Q17182" s="820"/>
      <c r="R17182" s="820"/>
      <c r="S17182" s="820"/>
      <c r="T17182" s="820"/>
      <c r="U17182" s="820"/>
      <c r="V17182" s="820"/>
      <c r="W17182" s="820"/>
      <c r="X17182" s="820"/>
      <c r="Y17182" s="820"/>
      <c r="Z17182" s="820"/>
    </row>
    <row r="17183" spans="7:26">
      <c r="G17183" s="826"/>
      <c r="H17183" s="820"/>
      <c r="J17183" s="820"/>
      <c r="K17183" s="820"/>
      <c r="L17183" s="820"/>
      <c r="M17183" s="820"/>
      <c r="N17183" s="820"/>
      <c r="O17183" s="820"/>
      <c r="P17183" s="820"/>
      <c r="Q17183" s="820"/>
      <c r="R17183" s="820"/>
      <c r="S17183" s="820"/>
      <c r="T17183" s="820"/>
      <c r="U17183" s="820"/>
      <c r="V17183" s="820"/>
      <c r="W17183" s="820"/>
      <c r="X17183" s="820"/>
      <c r="Y17183" s="820"/>
      <c r="Z17183" s="820"/>
    </row>
    <row r="17184" spans="7:26">
      <c r="G17184" s="826"/>
      <c r="H17184" s="820"/>
      <c r="J17184" s="820"/>
      <c r="K17184" s="820"/>
      <c r="L17184" s="820"/>
      <c r="M17184" s="820"/>
      <c r="N17184" s="820"/>
      <c r="O17184" s="820"/>
      <c r="P17184" s="820"/>
      <c r="Q17184" s="820"/>
      <c r="R17184" s="820"/>
      <c r="S17184" s="820"/>
      <c r="T17184" s="820"/>
      <c r="U17184" s="820"/>
      <c r="V17184" s="820"/>
      <c r="W17184" s="820"/>
      <c r="X17184" s="820"/>
      <c r="Y17184" s="820"/>
      <c r="Z17184" s="820"/>
    </row>
    <row r="17185" spans="7:26">
      <c r="G17185" s="826"/>
      <c r="H17185" s="820"/>
      <c r="J17185" s="820"/>
      <c r="K17185" s="820"/>
      <c r="L17185" s="820"/>
      <c r="M17185" s="820"/>
      <c r="N17185" s="820"/>
      <c r="O17185" s="820"/>
      <c r="P17185" s="820"/>
      <c r="Q17185" s="820"/>
      <c r="R17185" s="820"/>
      <c r="S17185" s="820"/>
      <c r="T17185" s="820"/>
      <c r="U17185" s="820"/>
      <c r="V17185" s="820"/>
      <c r="W17185" s="820"/>
      <c r="X17185" s="820"/>
      <c r="Y17185" s="820"/>
      <c r="Z17185" s="820"/>
    </row>
    <row r="17186" spans="7:26">
      <c r="G17186" s="826"/>
      <c r="H17186" s="820"/>
      <c r="J17186" s="820"/>
      <c r="K17186" s="820"/>
      <c r="L17186" s="820"/>
      <c r="M17186" s="820"/>
      <c r="N17186" s="820"/>
      <c r="O17186" s="820"/>
      <c r="P17186" s="820"/>
      <c r="Q17186" s="820"/>
      <c r="R17186" s="820"/>
      <c r="S17186" s="820"/>
      <c r="T17186" s="820"/>
      <c r="U17186" s="820"/>
      <c r="V17186" s="820"/>
      <c r="W17186" s="820"/>
      <c r="X17186" s="820"/>
      <c r="Y17186" s="820"/>
      <c r="Z17186" s="820"/>
    </row>
    <row r="17187" spans="7:26">
      <c r="G17187" s="826"/>
      <c r="H17187" s="820"/>
      <c r="J17187" s="820"/>
      <c r="K17187" s="820"/>
      <c r="L17187" s="820"/>
      <c r="M17187" s="820"/>
      <c r="N17187" s="820"/>
      <c r="O17187" s="820"/>
      <c r="P17187" s="820"/>
      <c r="Q17187" s="820"/>
      <c r="R17187" s="820"/>
      <c r="S17187" s="820"/>
      <c r="T17187" s="820"/>
      <c r="U17187" s="820"/>
      <c r="V17187" s="820"/>
      <c r="W17187" s="820"/>
      <c r="X17187" s="820"/>
      <c r="Y17187" s="820"/>
      <c r="Z17187" s="820"/>
    </row>
    <row r="17188" spans="7:26">
      <c r="G17188" s="826"/>
      <c r="H17188" s="820"/>
      <c r="J17188" s="820"/>
      <c r="K17188" s="820"/>
      <c r="L17188" s="820"/>
      <c r="M17188" s="820"/>
      <c r="N17188" s="820"/>
      <c r="O17188" s="820"/>
      <c r="P17188" s="820"/>
      <c r="Q17188" s="820"/>
      <c r="R17188" s="820"/>
      <c r="S17188" s="820"/>
      <c r="T17188" s="820"/>
      <c r="U17188" s="820"/>
      <c r="V17188" s="820"/>
      <c r="W17188" s="820"/>
      <c r="X17188" s="820"/>
      <c r="Y17188" s="820"/>
      <c r="Z17188" s="820"/>
    </row>
    <row r="17189" spans="7:26">
      <c r="G17189" s="826"/>
      <c r="H17189" s="820"/>
      <c r="J17189" s="820"/>
      <c r="K17189" s="820"/>
      <c r="L17189" s="820"/>
      <c r="M17189" s="820"/>
      <c r="N17189" s="820"/>
      <c r="O17189" s="820"/>
      <c r="P17189" s="820"/>
      <c r="Q17189" s="820"/>
      <c r="R17189" s="820"/>
      <c r="S17189" s="820"/>
      <c r="T17189" s="820"/>
      <c r="U17189" s="820"/>
      <c r="V17189" s="820"/>
      <c r="W17189" s="820"/>
      <c r="X17189" s="820"/>
      <c r="Y17189" s="820"/>
      <c r="Z17189" s="820"/>
    </row>
    <row r="17190" spans="7:26">
      <c r="G17190" s="826"/>
      <c r="H17190" s="820"/>
      <c r="J17190" s="820"/>
      <c r="K17190" s="820"/>
      <c r="L17190" s="820"/>
      <c r="M17190" s="820"/>
      <c r="N17190" s="820"/>
      <c r="O17190" s="820"/>
      <c r="P17190" s="820"/>
      <c r="Q17190" s="820"/>
      <c r="R17190" s="820"/>
      <c r="S17190" s="820"/>
      <c r="T17190" s="820"/>
      <c r="U17190" s="820"/>
      <c r="V17190" s="820"/>
      <c r="W17190" s="820"/>
      <c r="X17190" s="820"/>
      <c r="Y17190" s="820"/>
      <c r="Z17190" s="820"/>
    </row>
    <row r="17191" spans="7:26">
      <c r="G17191" s="826"/>
      <c r="H17191" s="820"/>
      <c r="J17191" s="820"/>
      <c r="K17191" s="820"/>
      <c r="L17191" s="820"/>
      <c r="M17191" s="820"/>
      <c r="N17191" s="820"/>
      <c r="O17191" s="820"/>
      <c r="P17191" s="820"/>
      <c r="Q17191" s="820"/>
      <c r="R17191" s="820"/>
      <c r="S17191" s="820"/>
      <c r="T17191" s="820"/>
      <c r="U17191" s="820"/>
      <c r="V17191" s="820"/>
      <c r="W17191" s="820"/>
      <c r="X17191" s="820"/>
      <c r="Y17191" s="820"/>
      <c r="Z17191" s="820"/>
    </row>
    <row r="17192" spans="7:26">
      <c r="G17192" s="826"/>
      <c r="H17192" s="820"/>
      <c r="J17192" s="820"/>
      <c r="K17192" s="820"/>
      <c r="L17192" s="820"/>
      <c r="M17192" s="820"/>
      <c r="N17192" s="820"/>
      <c r="O17192" s="820"/>
      <c r="P17192" s="820"/>
      <c r="Q17192" s="820"/>
      <c r="R17192" s="820"/>
      <c r="S17192" s="820"/>
      <c r="T17192" s="820"/>
      <c r="U17192" s="820"/>
      <c r="V17192" s="820"/>
      <c r="W17192" s="820"/>
      <c r="X17192" s="820"/>
      <c r="Y17192" s="820"/>
      <c r="Z17192" s="820"/>
    </row>
    <row r="17193" spans="7:26">
      <c r="G17193" s="826"/>
      <c r="H17193" s="820"/>
      <c r="J17193" s="820"/>
      <c r="K17193" s="820"/>
      <c r="L17193" s="820"/>
      <c r="M17193" s="820"/>
      <c r="N17193" s="820"/>
      <c r="O17193" s="820"/>
      <c r="P17193" s="820"/>
      <c r="Q17193" s="820"/>
      <c r="R17193" s="820"/>
      <c r="S17193" s="820"/>
      <c r="T17193" s="820"/>
      <c r="U17193" s="820"/>
      <c r="V17193" s="820"/>
      <c r="W17193" s="820"/>
      <c r="X17193" s="820"/>
      <c r="Y17193" s="820"/>
      <c r="Z17193" s="820"/>
    </row>
    <row r="17194" spans="7:26">
      <c r="G17194" s="826"/>
      <c r="H17194" s="820"/>
      <c r="J17194" s="820"/>
      <c r="K17194" s="820"/>
      <c r="L17194" s="820"/>
      <c r="M17194" s="820"/>
      <c r="N17194" s="820"/>
      <c r="O17194" s="820"/>
      <c r="P17194" s="820"/>
      <c r="Q17194" s="820"/>
      <c r="R17194" s="820"/>
      <c r="S17194" s="820"/>
      <c r="T17194" s="820"/>
      <c r="U17194" s="820"/>
      <c r="V17194" s="820"/>
      <c r="W17194" s="820"/>
      <c r="X17194" s="820"/>
      <c r="Y17194" s="820"/>
      <c r="Z17194" s="820"/>
    </row>
    <row r="17195" spans="7:26">
      <c r="G17195" s="826"/>
      <c r="H17195" s="820"/>
      <c r="J17195" s="820"/>
      <c r="K17195" s="820"/>
      <c r="L17195" s="820"/>
      <c r="M17195" s="820"/>
      <c r="N17195" s="820"/>
      <c r="O17195" s="820"/>
      <c r="P17195" s="820"/>
      <c r="Q17195" s="820"/>
      <c r="R17195" s="820"/>
      <c r="S17195" s="820"/>
      <c r="T17195" s="820"/>
      <c r="U17195" s="820"/>
      <c r="V17195" s="820"/>
      <c r="W17195" s="820"/>
      <c r="X17195" s="820"/>
      <c r="Y17195" s="820"/>
      <c r="Z17195" s="820"/>
    </row>
    <row r="17196" spans="7:26">
      <c r="G17196" s="826"/>
      <c r="H17196" s="820"/>
      <c r="J17196" s="820"/>
      <c r="K17196" s="820"/>
      <c r="L17196" s="820"/>
      <c r="M17196" s="820"/>
      <c r="N17196" s="820"/>
      <c r="O17196" s="820"/>
      <c r="P17196" s="820"/>
      <c r="Q17196" s="820"/>
      <c r="R17196" s="820"/>
      <c r="S17196" s="820"/>
      <c r="T17196" s="820"/>
      <c r="U17196" s="820"/>
      <c r="V17196" s="820"/>
      <c r="W17196" s="820"/>
      <c r="X17196" s="820"/>
      <c r="Y17196" s="820"/>
      <c r="Z17196" s="820"/>
    </row>
    <row r="17197" spans="7:26">
      <c r="G17197" s="826"/>
      <c r="H17197" s="820"/>
      <c r="J17197" s="820"/>
      <c r="K17197" s="820"/>
      <c r="L17197" s="820"/>
      <c r="M17197" s="820"/>
      <c r="N17197" s="820"/>
      <c r="O17197" s="820"/>
      <c r="P17197" s="820"/>
      <c r="Q17197" s="820"/>
      <c r="R17197" s="820"/>
      <c r="S17197" s="820"/>
      <c r="T17197" s="820"/>
      <c r="U17197" s="820"/>
      <c r="V17197" s="820"/>
      <c r="W17197" s="820"/>
      <c r="X17197" s="820"/>
      <c r="Y17197" s="820"/>
      <c r="Z17197" s="820"/>
    </row>
    <row r="17198" spans="7:26">
      <c r="G17198" s="826"/>
      <c r="H17198" s="820"/>
      <c r="J17198" s="820"/>
      <c r="K17198" s="820"/>
      <c r="L17198" s="820"/>
      <c r="M17198" s="820"/>
      <c r="N17198" s="820"/>
      <c r="O17198" s="820"/>
      <c r="P17198" s="820"/>
      <c r="Q17198" s="820"/>
      <c r="R17198" s="820"/>
      <c r="S17198" s="820"/>
      <c r="T17198" s="820"/>
      <c r="U17198" s="820"/>
      <c r="V17198" s="820"/>
      <c r="W17198" s="820"/>
      <c r="X17198" s="820"/>
      <c r="Y17198" s="820"/>
      <c r="Z17198" s="820"/>
    </row>
    <row r="17199" spans="7:26">
      <c r="G17199" s="826"/>
      <c r="H17199" s="820"/>
      <c r="J17199" s="820"/>
      <c r="K17199" s="820"/>
      <c r="L17199" s="820"/>
      <c r="M17199" s="820"/>
      <c r="N17199" s="820"/>
      <c r="O17199" s="820"/>
      <c r="P17199" s="820"/>
      <c r="Q17199" s="820"/>
      <c r="R17199" s="820"/>
      <c r="S17199" s="820"/>
      <c r="T17199" s="820"/>
      <c r="U17199" s="820"/>
      <c r="V17199" s="820"/>
      <c r="W17199" s="820"/>
      <c r="X17199" s="820"/>
      <c r="Y17199" s="820"/>
      <c r="Z17199" s="820"/>
    </row>
    <row r="17200" spans="7:26">
      <c r="G17200" s="826"/>
      <c r="H17200" s="820"/>
      <c r="J17200" s="820"/>
      <c r="K17200" s="820"/>
      <c r="L17200" s="820"/>
      <c r="M17200" s="820"/>
      <c r="N17200" s="820"/>
      <c r="O17200" s="820"/>
      <c r="P17200" s="820"/>
      <c r="Q17200" s="820"/>
      <c r="R17200" s="820"/>
      <c r="S17200" s="820"/>
      <c r="T17200" s="820"/>
      <c r="U17200" s="820"/>
      <c r="V17200" s="820"/>
      <c r="W17200" s="820"/>
      <c r="X17200" s="820"/>
      <c r="Y17200" s="820"/>
      <c r="Z17200" s="820"/>
    </row>
    <row r="17201" spans="7:26">
      <c r="G17201" s="826"/>
      <c r="H17201" s="820"/>
      <c r="J17201" s="820"/>
      <c r="K17201" s="820"/>
      <c r="L17201" s="820"/>
      <c r="M17201" s="820"/>
      <c r="N17201" s="820"/>
      <c r="O17201" s="820"/>
      <c r="P17201" s="820"/>
      <c r="Q17201" s="820"/>
      <c r="R17201" s="820"/>
      <c r="S17201" s="820"/>
      <c r="T17201" s="820"/>
      <c r="U17201" s="820"/>
      <c r="V17201" s="820"/>
      <c r="W17201" s="820"/>
      <c r="X17201" s="820"/>
      <c r="Y17201" s="820"/>
      <c r="Z17201" s="820"/>
    </row>
    <row r="17202" spans="7:26">
      <c r="G17202" s="826"/>
      <c r="H17202" s="820"/>
      <c r="J17202" s="820"/>
      <c r="K17202" s="820"/>
      <c r="L17202" s="820"/>
      <c r="M17202" s="820"/>
      <c r="N17202" s="820"/>
      <c r="O17202" s="820"/>
      <c r="P17202" s="820"/>
      <c r="Q17202" s="820"/>
      <c r="R17202" s="820"/>
      <c r="S17202" s="820"/>
      <c r="T17202" s="820"/>
      <c r="U17202" s="820"/>
      <c r="V17202" s="820"/>
      <c r="W17202" s="820"/>
      <c r="X17202" s="820"/>
      <c r="Y17202" s="820"/>
      <c r="Z17202" s="820"/>
    </row>
    <row r="17203" spans="7:26">
      <c r="G17203" s="826"/>
      <c r="H17203" s="820"/>
      <c r="J17203" s="820"/>
      <c r="K17203" s="820"/>
      <c r="L17203" s="820"/>
      <c r="M17203" s="820"/>
      <c r="N17203" s="820"/>
      <c r="O17203" s="820"/>
      <c r="P17203" s="820"/>
      <c r="Q17203" s="820"/>
      <c r="R17203" s="820"/>
      <c r="S17203" s="820"/>
      <c r="T17203" s="820"/>
      <c r="U17203" s="820"/>
      <c r="V17203" s="820"/>
      <c r="W17203" s="820"/>
      <c r="X17203" s="820"/>
      <c r="Y17203" s="820"/>
      <c r="Z17203" s="820"/>
    </row>
    <row r="17204" spans="7:26">
      <c r="G17204" s="826"/>
      <c r="H17204" s="820"/>
      <c r="J17204" s="820"/>
      <c r="K17204" s="820"/>
      <c r="L17204" s="820"/>
      <c r="M17204" s="820"/>
      <c r="N17204" s="820"/>
      <c r="O17204" s="820"/>
      <c r="P17204" s="820"/>
      <c r="Q17204" s="820"/>
      <c r="R17204" s="820"/>
      <c r="S17204" s="820"/>
      <c r="T17204" s="820"/>
      <c r="U17204" s="820"/>
      <c r="V17204" s="820"/>
      <c r="W17204" s="820"/>
      <c r="X17204" s="820"/>
      <c r="Y17204" s="820"/>
      <c r="Z17204" s="820"/>
    </row>
    <row r="17205" spans="7:26">
      <c r="G17205" s="826"/>
      <c r="H17205" s="820"/>
      <c r="J17205" s="820"/>
      <c r="K17205" s="820"/>
      <c r="L17205" s="820"/>
      <c r="M17205" s="820"/>
      <c r="N17205" s="820"/>
      <c r="O17205" s="820"/>
      <c r="P17205" s="820"/>
      <c r="Q17205" s="820"/>
      <c r="R17205" s="820"/>
      <c r="S17205" s="820"/>
      <c r="T17205" s="820"/>
      <c r="U17205" s="820"/>
      <c r="V17205" s="820"/>
      <c r="W17205" s="820"/>
      <c r="X17205" s="820"/>
      <c r="Y17205" s="820"/>
      <c r="Z17205" s="820"/>
    </row>
    <row r="17206" spans="7:26">
      <c r="G17206" s="826"/>
      <c r="H17206" s="820"/>
      <c r="J17206" s="820"/>
      <c r="K17206" s="820"/>
      <c r="L17206" s="820"/>
      <c r="M17206" s="820"/>
      <c r="N17206" s="820"/>
      <c r="O17206" s="820"/>
      <c r="P17206" s="820"/>
      <c r="Q17206" s="820"/>
      <c r="R17206" s="820"/>
      <c r="S17206" s="820"/>
      <c r="T17206" s="820"/>
      <c r="U17206" s="820"/>
      <c r="V17206" s="820"/>
      <c r="W17206" s="820"/>
      <c r="X17206" s="820"/>
      <c r="Y17206" s="820"/>
      <c r="Z17206" s="820"/>
    </row>
    <row r="17207" spans="7:26">
      <c r="G17207" s="826"/>
      <c r="H17207" s="820"/>
      <c r="J17207" s="820"/>
      <c r="K17207" s="820"/>
      <c r="L17207" s="820"/>
      <c r="M17207" s="820"/>
      <c r="N17207" s="820"/>
      <c r="O17207" s="820"/>
      <c r="P17207" s="820"/>
      <c r="Q17207" s="820"/>
      <c r="R17207" s="820"/>
      <c r="S17207" s="820"/>
      <c r="T17207" s="820"/>
      <c r="U17207" s="820"/>
      <c r="V17207" s="820"/>
      <c r="W17207" s="820"/>
      <c r="X17207" s="820"/>
      <c r="Y17207" s="820"/>
      <c r="Z17207" s="820"/>
    </row>
    <row r="17208" spans="7:26">
      <c r="G17208" s="826"/>
      <c r="H17208" s="820"/>
      <c r="J17208" s="820"/>
      <c r="K17208" s="820"/>
      <c r="L17208" s="820"/>
      <c r="M17208" s="820"/>
      <c r="N17208" s="820"/>
      <c r="O17208" s="820"/>
      <c r="P17208" s="820"/>
      <c r="Q17208" s="820"/>
      <c r="R17208" s="820"/>
      <c r="S17208" s="820"/>
      <c r="T17208" s="820"/>
      <c r="U17208" s="820"/>
      <c r="V17208" s="820"/>
      <c r="W17208" s="820"/>
      <c r="X17208" s="820"/>
      <c r="Y17208" s="820"/>
      <c r="Z17208" s="820"/>
    </row>
    <row r="17209" spans="7:26">
      <c r="G17209" s="826"/>
      <c r="H17209" s="820"/>
      <c r="J17209" s="820"/>
      <c r="K17209" s="820"/>
      <c r="L17209" s="820"/>
      <c r="M17209" s="820"/>
      <c r="N17209" s="820"/>
      <c r="O17209" s="820"/>
      <c r="P17209" s="820"/>
      <c r="Q17209" s="820"/>
      <c r="R17209" s="820"/>
      <c r="S17209" s="820"/>
      <c r="T17209" s="820"/>
      <c r="U17209" s="820"/>
      <c r="V17209" s="820"/>
      <c r="W17209" s="820"/>
      <c r="X17209" s="820"/>
      <c r="Y17209" s="820"/>
      <c r="Z17209" s="820"/>
    </row>
    <row r="17210" spans="7:26">
      <c r="G17210" s="826"/>
      <c r="H17210" s="820"/>
      <c r="J17210" s="820"/>
      <c r="K17210" s="820"/>
      <c r="L17210" s="820"/>
      <c r="M17210" s="820"/>
      <c r="N17210" s="820"/>
      <c r="O17210" s="820"/>
      <c r="P17210" s="820"/>
      <c r="Q17210" s="820"/>
      <c r="R17210" s="820"/>
      <c r="S17210" s="820"/>
      <c r="T17210" s="820"/>
      <c r="U17210" s="820"/>
      <c r="V17210" s="820"/>
      <c r="W17210" s="820"/>
      <c r="X17210" s="820"/>
      <c r="Y17210" s="820"/>
      <c r="Z17210" s="820"/>
    </row>
    <row r="17211" spans="7:26">
      <c r="G17211" s="826"/>
      <c r="H17211" s="820"/>
      <c r="J17211" s="820"/>
      <c r="K17211" s="820"/>
      <c r="L17211" s="820"/>
      <c r="M17211" s="820"/>
      <c r="N17211" s="820"/>
      <c r="O17211" s="820"/>
      <c r="P17211" s="820"/>
      <c r="Q17211" s="820"/>
      <c r="R17211" s="820"/>
      <c r="S17211" s="820"/>
      <c r="T17211" s="820"/>
      <c r="U17211" s="820"/>
      <c r="V17211" s="820"/>
      <c r="W17211" s="820"/>
      <c r="X17211" s="820"/>
      <c r="Y17211" s="820"/>
      <c r="Z17211" s="820"/>
    </row>
    <row r="17212" spans="7:26">
      <c r="G17212" s="826"/>
      <c r="H17212" s="820"/>
      <c r="J17212" s="820"/>
      <c r="K17212" s="820"/>
      <c r="L17212" s="820"/>
      <c r="M17212" s="820"/>
      <c r="N17212" s="820"/>
      <c r="O17212" s="820"/>
      <c r="P17212" s="820"/>
      <c r="Q17212" s="820"/>
      <c r="R17212" s="820"/>
      <c r="S17212" s="820"/>
      <c r="T17212" s="820"/>
      <c r="U17212" s="820"/>
      <c r="V17212" s="820"/>
      <c r="W17212" s="820"/>
      <c r="X17212" s="820"/>
      <c r="Y17212" s="820"/>
      <c r="Z17212" s="820"/>
    </row>
    <row r="17213" spans="7:26">
      <c r="G17213" s="826"/>
      <c r="H17213" s="820"/>
      <c r="J17213" s="820"/>
      <c r="K17213" s="820"/>
      <c r="L17213" s="820"/>
      <c r="M17213" s="820"/>
      <c r="N17213" s="820"/>
      <c r="O17213" s="820"/>
      <c r="P17213" s="820"/>
      <c r="Q17213" s="820"/>
      <c r="R17213" s="820"/>
      <c r="S17213" s="820"/>
      <c r="T17213" s="820"/>
      <c r="U17213" s="820"/>
      <c r="V17213" s="820"/>
      <c r="W17213" s="820"/>
      <c r="X17213" s="820"/>
      <c r="Y17213" s="820"/>
      <c r="Z17213" s="820"/>
    </row>
    <row r="17214" spans="7:26">
      <c r="G17214" s="826"/>
      <c r="H17214" s="820"/>
      <c r="J17214" s="820"/>
      <c r="K17214" s="820"/>
      <c r="L17214" s="820"/>
      <c r="M17214" s="820"/>
      <c r="N17214" s="820"/>
      <c r="O17214" s="820"/>
      <c r="P17214" s="820"/>
      <c r="Q17214" s="820"/>
      <c r="R17214" s="820"/>
      <c r="S17214" s="820"/>
      <c r="T17214" s="820"/>
      <c r="U17214" s="820"/>
      <c r="V17214" s="820"/>
      <c r="W17214" s="820"/>
      <c r="X17214" s="820"/>
      <c r="Y17214" s="820"/>
      <c r="Z17214" s="820"/>
    </row>
    <row r="17215" spans="7:26">
      <c r="G17215" s="826"/>
      <c r="H17215" s="820"/>
      <c r="J17215" s="820"/>
      <c r="K17215" s="820"/>
      <c r="L17215" s="820"/>
      <c r="M17215" s="820"/>
      <c r="N17215" s="820"/>
      <c r="O17215" s="820"/>
      <c r="P17215" s="820"/>
      <c r="Q17215" s="820"/>
      <c r="R17215" s="820"/>
      <c r="S17215" s="820"/>
      <c r="T17215" s="820"/>
      <c r="U17215" s="820"/>
      <c r="V17215" s="820"/>
      <c r="W17215" s="820"/>
      <c r="X17215" s="820"/>
      <c r="Y17215" s="820"/>
      <c r="Z17215" s="820"/>
    </row>
    <row r="17216" spans="7:26">
      <c r="G17216" s="826"/>
      <c r="H17216" s="820"/>
      <c r="J17216" s="820"/>
      <c r="K17216" s="820"/>
      <c r="L17216" s="820"/>
      <c r="M17216" s="820"/>
      <c r="N17216" s="820"/>
      <c r="O17216" s="820"/>
      <c r="P17216" s="820"/>
      <c r="Q17216" s="820"/>
      <c r="R17216" s="820"/>
      <c r="S17216" s="820"/>
      <c r="T17216" s="820"/>
      <c r="U17216" s="820"/>
      <c r="V17216" s="820"/>
      <c r="W17216" s="820"/>
      <c r="X17216" s="820"/>
      <c r="Y17216" s="820"/>
      <c r="Z17216" s="820"/>
    </row>
    <row r="17217" spans="7:26">
      <c r="G17217" s="826"/>
      <c r="H17217" s="820"/>
      <c r="J17217" s="820"/>
      <c r="K17217" s="820"/>
      <c r="L17217" s="820"/>
      <c r="M17217" s="820"/>
      <c r="N17217" s="820"/>
      <c r="O17217" s="820"/>
      <c r="P17217" s="820"/>
      <c r="Q17217" s="820"/>
      <c r="R17217" s="820"/>
      <c r="S17217" s="820"/>
      <c r="T17217" s="820"/>
      <c r="U17217" s="820"/>
      <c r="V17217" s="820"/>
      <c r="W17217" s="820"/>
      <c r="X17217" s="820"/>
      <c r="Y17217" s="820"/>
      <c r="Z17217" s="820"/>
    </row>
    <row r="17218" spans="7:26">
      <c r="G17218" s="826"/>
      <c r="H17218" s="820"/>
      <c r="J17218" s="820"/>
      <c r="K17218" s="820"/>
      <c r="L17218" s="820"/>
      <c r="M17218" s="820"/>
      <c r="N17218" s="820"/>
      <c r="O17218" s="820"/>
      <c r="P17218" s="820"/>
      <c r="Q17218" s="820"/>
      <c r="R17218" s="820"/>
      <c r="S17218" s="820"/>
      <c r="T17218" s="820"/>
      <c r="U17218" s="820"/>
      <c r="V17218" s="820"/>
      <c r="W17218" s="820"/>
      <c r="X17218" s="820"/>
      <c r="Y17218" s="820"/>
      <c r="Z17218" s="820"/>
    </row>
    <row r="17219" spans="7:26">
      <c r="G17219" s="826"/>
      <c r="H17219" s="820"/>
      <c r="J17219" s="820"/>
      <c r="K17219" s="820"/>
      <c r="L17219" s="820"/>
      <c r="M17219" s="820"/>
      <c r="N17219" s="820"/>
      <c r="O17219" s="820"/>
      <c r="P17219" s="820"/>
      <c r="Q17219" s="820"/>
      <c r="R17219" s="820"/>
      <c r="S17219" s="820"/>
      <c r="T17219" s="820"/>
      <c r="U17219" s="820"/>
      <c r="V17219" s="820"/>
      <c r="W17219" s="820"/>
      <c r="X17219" s="820"/>
      <c r="Y17219" s="820"/>
      <c r="Z17219" s="820"/>
    </row>
    <row r="17220" spans="7:26">
      <c r="G17220" s="826"/>
      <c r="H17220" s="820"/>
      <c r="J17220" s="820"/>
      <c r="K17220" s="820"/>
      <c r="L17220" s="820"/>
      <c r="M17220" s="820"/>
      <c r="N17220" s="820"/>
      <c r="O17220" s="820"/>
      <c r="P17220" s="820"/>
      <c r="Q17220" s="820"/>
      <c r="R17220" s="820"/>
      <c r="S17220" s="820"/>
      <c r="T17220" s="820"/>
      <c r="U17220" s="820"/>
      <c r="V17220" s="820"/>
      <c r="W17220" s="820"/>
      <c r="X17220" s="820"/>
      <c r="Y17220" s="820"/>
      <c r="Z17220" s="820"/>
    </row>
    <row r="17221" spans="7:26">
      <c r="G17221" s="826"/>
      <c r="H17221" s="820"/>
      <c r="J17221" s="820"/>
      <c r="K17221" s="820"/>
      <c r="L17221" s="820"/>
      <c r="M17221" s="820"/>
      <c r="N17221" s="820"/>
      <c r="O17221" s="820"/>
      <c r="P17221" s="820"/>
      <c r="Q17221" s="820"/>
      <c r="R17221" s="820"/>
      <c r="S17221" s="820"/>
      <c r="T17221" s="820"/>
      <c r="U17221" s="820"/>
      <c r="V17221" s="820"/>
      <c r="W17221" s="820"/>
      <c r="X17221" s="820"/>
      <c r="Y17221" s="820"/>
      <c r="Z17221" s="820"/>
    </row>
    <row r="17222" spans="7:26">
      <c r="G17222" s="826"/>
      <c r="H17222" s="820"/>
      <c r="J17222" s="820"/>
      <c r="K17222" s="820"/>
      <c r="L17222" s="820"/>
      <c r="M17222" s="820"/>
      <c r="N17222" s="820"/>
      <c r="O17222" s="820"/>
      <c r="P17222" s="820"/>
      <c r="Q17222" s="820"/>
      <c r="R17222" s="820"/>
      <c r="S17222" s="820"/>
      <c r="T17222" s="820"/>
      <c r="U17222" s="820"/>
      <c r="V17222" s="820"/>
      <c r="W17222" s="820"/>
      <c r="X17222" s="820"/>
      <c r="Y17222" s="820"/>
      <c r="Z17222" s="820"/>
    </row>
    <row r="17223" spans="7:26">
      <c r="G17223" s="826"/>
      <c r="H17223" s="820"/>
      <c r="J17223" s="820"/>
      <c r="K17223" s="820"/>
      <c r="L17223" s="820"/>
      <c r="M17223" s="820"/>
      <c r="N17223" s="820"/>
      <c r="O17223" s="820"/>
      <c r="P17223" s="820"/>
      <c r="Q17223" s="820"/>
      <c r="R17223" s="820"/>
      <c r="S17223" s="820"/>
      <c r="T17223" s="820"/>
      <c r="U17223" s="820"/>
      <c r="V17223" s="820"/>
      <c r="W17223" s="820"/>
      <c r="X17223" s="820"/>
      <c r="Y17223" s="820"/>
      <c r="Z17223" s="820"/>
    </row>
    <row r="17224" spans="7:26">
      <c r="G17224" s="826"/>
      <c r="H17224" s="820"/>
      <c r="J17224" s="820"/>
      <c r="K17224" s="820"/>
      <c r="L17224" s="820"/>
      <c r="M17224" s="820"/>
      <c r="N17224" s="820"/>
      <c r="O17224" s="820"/>
      <c r="P17224" s="820"/>
      <c r="Q17224" s="820"/>
      <c r="R17224" s="820"/>
      <c r="S17224" s="820"/>
      <c r="T17224" s="820"/>
      <c r="U17224" s="820"/>
      <c r="V17224" s="820"/>
      <c r="W17224" s="820"/>
      <c r="X17224" s="820"/>
      <c r="Y17224" s="820"/>
      <c r="Z17224" s="820"/>
    </row>
    <row r="17225" spans="7:26">
      <c r="G17225" s="826"/>
      <c r="H17225" s="820"/>
      <c r="J17225" s="820"/>
      <c r="K17225" s="820"/>
      <c r="L17225" s="820"/>
      <c r="M17225" s="820"/>
      <c r="N17225" s="820"/>
      <c r="O17225" s="820"/>
      <c r="P17225" s="820"/>
      <c r="Q17225" s="820"/>
      <c r="R17225" s="820"/>
      <c r="S17225" s="820"/>
      <c r="T17225" s="820"/>
      <c r="U17225" s="820"/>
      <c r="V17225" s="820"/>
      <c r="W17225" s="820"/>
      <c r="X17225" s="820"/>
      <c r="Y17225" s="820"/>
      <c r="Z17225" s="820"/>
    </row>
    <row r="17226" spans="7:26">
      <c r="G17226" s="826"/>
      <c r="H17226" s="820"/>
      <c r="J17226" s="820"/>
      <c r="K17226" s="820"/>
      <c r="L17226" s="820"/>
      <c r="M17226" s="820"/>
      <c r="N17226" s="820"/>
      <c r="O17226" s="820"/>
      <c r="P17226" s="820"/>
      <c r="Q17226" s="820"/>
      <c r="R17226" s="820"/>
      <c r="S17226" s="820"/>
      <c r="T17226" s="820"/>
      <c r="U17226" s="820"/>
      <c r="V17226" s="820"/>
      <c r="W17226" s="820"/>
      <c r="X17226" s="820"/>
      <c r="Y17226" s="820"/>
      <c r="Z17226" s="820"/>
    </row>
    <row r="17227" spans="7:26">
      <c r="G17227" s="826"/>
      <c r="H17227" s="820"/>
      <c r="J17227" s="820"/>
      <c r="K17227" s="820"/>
      <c r="L17227" s="820"/>
      <c r="M17227" s="820"/>
      <c r="N17227" s="820"/>
      <c r="O17227" s="820"/>
      <c r="P17227" s="820"/>
      <c r="Q17227" s="820"/>
      <c r="R17227" s="820"/>
      <c r="S17227" s="820"/>
      <c r="T17227" s="820"/>
      <c r="U17227" s="820"/>
      <c r="V17227" s="820"/>
      <c r="W17227" s="820"/>
      <c r="X17227" s="820"/>
      <c r="Y17227" s="820"/>
      <c r="Z17227" s="820"/>
    </row>
    <row r="17228" spans="7:26">
      <c r="G17228" s="826"/>
      <c r="H17228" s="820"/>
      <c r="J17228" s="820"/>
      <c r="K17228" s="820"/>
      <c r="L17228" s="820"/>
      <c r="M17228" s="820"/>
      <c r="N17228" s="820"/>
      <c r="O17228" s="820"/>
      <c r="P17228" s="820"/>
      <c r="Q17228" s="820"/>
      <c r="R17228" s="820"/>
      <c r="S17228" s="820"/>
      <c r="T17228" s="820"/>
      <c r="U17228" s="820"/>
      <c r="V17228" s="820"/>
      <c r="W17228" s="820"/>
      <c r="X17228" s="820"/>
      <c r="Y17228" s="820"/>
      <c r="Z17228" s="820"/>
    </row>
    <row r="17229" spans="7:26">
      <c r="G17229" s="826"/>
      <c r="H17229" s="820"/>
      <c r="J17229" s="820"/>
      <c r="K17229" s="820"/>
      <c r="L17229" s="820"/>
      <c r="M17229" s="820"/>
      <c r="N17229" s="820"/>
      <c r="O17229" s="820"/>
      <c r="P17229" s="820"/>
      <c r="Q17229" s="820"/>
      <c r="R17229" s="820"/>
      <c r="S17229" s="820"/>
      <c r="T17229" s="820"/>
      <c r="U17229" s="820"/>
      <c r="V17229" s="820"/>
      <c r="W17229" s="820"/>
      <c r="X17229" s="820"/>
      <c r="Y17229" s="820"/>
      <c r="Z17229" s="820"/>
    </row>
    <row r="17230" spans="7:26">
      <c r="G17230" s="826"/>
      <c r="H17230" s="820"/>
      <c r="J17230" s="820"/>
      <c r="K17230" s="820"/>
      <c r="L17230" s="820"/>
      <c r="M17230" s="820"/>
      <c r="N17230" s="820"/>
      <c r="O17230" s="820"/>
      <c r="P17230" s="820"/>
      <c r="Q17230" s="820"/>
      <c r="R17230" s="820"/>
      <c r="S17230" s="820"/>
      <c r="T17230" s="820"/>
      <c r="U17230" s="820"/>
      <c r="V17230" s="820"/>
      <c r="W17230" s="820"/>
      <c r="X17230" s="820"/>
      <c r="Y17230" s="820"/>
      <c r="Z17230" s="820"/>
    </row>
    <row r="17231" spans="7:26">
      <c r="G17231" s="826"/>
      <c r="H17231" s="820"/>
      <c r="J17231" s="820"/>
      <c r="K17231" s="820"/>
      <c r="L17231" s="820"/>
      <c r="M17231" s="820"/>
      <c r="N17231" s="820"/>
      <c r="O17231" s="820"/>
      <c r="P17231" s="820"/>
      <c r="Q17231" s="820"/>
      <c r="R17231" s="820"/>
      <c r="S17231" s="820"/>
      <c r="T17231" s="820"/>
      <c r="U17231" s="820"/>
      <c r="V17231" s="820"/>
      <c r="W17231" s="820"/>
      <c r="X17231" s="820"/>
      <c r="Y17231" s="820"/>
      <c r="Z17231" s="820"/>
    </row>
    <row r="17232" spans="7:26">
      <c r="G17232" s="826"/>
      <c r="H17232" s="820"/>
      <c r="J17232" s="820"/>
      <c r="K17232" s="820"/>
      <c r="L17232" s="820"/>
      <c r="M17232" s="820"/>
      <c r="N17232" s="820"/>
      <c r="O17232" s="820"/>
      <c r="P17232" s="820"/>
      <c r="Q17232" s="820"/>
      <c r="R17232" s="820"/>
      <c r="S17232" s="820"/>
      <c r="T17232" s="820"/>
      <c r="U17232" s="820"/>
      <c r="V17232" s="820"/>
      <c r="W17232" s="820"/>
      <c r="X17232" s="820"/>
      <c r="Y17232" s="820"/>
      <c r="Z17232" s="820"/>
    </row>
    <row r="17233" spans="7:26">
      <c r="G17233" s="826"/>
      <c r="H17233" s="820"/>
      <c r="J17233" s="820"/>
      <c r="K17233" s="820"/>
      <c r="L17233" s="820"/>
      <c r="M17233" s="820"/>
      <c r="N17233" s="820"/>
      <c r="O17233" s="820"/>
      <c r="P17233" s="820"/>
      <c r="Q17233" s="820"/>
      <c r="R17233" s="820"/>
      <c r="S17233" s="820"/>
      <c r="T17233" s="820"/>
      <c r="U17233" s="820"/>
      <c r="V17233" s="820"/>
      <c r="W17233" s="820"/>
      <c r="X17233" s="820"/>
      <c r="Y17233" s="820"/>
      <c r="Z17233" s="820"/>
    </row>
    <row r="17234" spans="7:26">
      <c r="G17234" s="826"/>
      <c r="H17234" s="820"/>
      <c r="J17234" s="820"/>
      <c r="K17234" s="820"/>
      <c r="L17234" s="820"/>
      <c r="M17234" s="820"/>
      <c r="N17234" s="820"/>
      <c r="O17234" s="820"/>
      <c r="P17234" s="820"/>
      <c r="Q17234" s="820"/>
      <c r="R17234" s="820"/>
      <c r="S17234" s="820"/>
      <c r="T17234" s="820"/>
      <c r="U17234" s="820"/>
      <c r="V17234" s="820"/>
      <c r="W17234" s="820"/>
      <c r="X17234" s="820"/>
      <c r="Y17234" s="820"/>
      <c r="Z17234" s="820"/>
    </row>
    <row r="17235" spans="7:26">
      <c r="G17235" s="826"/>
      <c r="H17235" s="820"/>
      <c r="J17235" s="820"/>
      <c r="K17235" s="820"/>
      <c r="L17235" s="820"/>
      <c r="M17235" s="820"/>
      <c r="N17235" s="820"/>
      <c r="O17235" s="820"/>
      <c r="P17235" s="820"/>
      <c r="Q17235" s="820"/>
      <c r="R17235" s="820"/>
      <c r="S17235" s="820"/>
      <c r="T17235" s="820"/>
      <c r="U17235" s="820"/>
      <c r="V17235" s="820"/>
      <c r="W17235" s="820"/>
      <c r="X17235" s="820"/>
      <c r="Y17235" s="820"/>
      <c r="Z17235" s="820"/>
    </row>
    <row r="17236" spans="7:26">
      <c r="G17236" s="826"/>
      <c r="H17236" s="820"/>
      <c r="J17236" s="820"/>
      <c r="K17236" s="820"/>
      <c r="L17236" s="820"/>
      <c r="M17236" s="820"/>
      <c r="N17236" s="820"/>
      <c r="O17236" s="820"/>
      <c r="P17236" s="820"/>
      <c r="Q17236" s="820"/>
      <c r="R17236" s="820"/>
      <c r="S17236" s="820"/>
      <c r="T17236" s="820"/>
      <c r="U17236" s="820"/>
      <c r="V17236" s="820"/>
      <c r="W17236" s="820"/>
      <c r="X17236" s="820"/>
      <c r="Y17236" s="820"/>
      <c r="Z17236" s="820"/>
    </row>
    <row r="17237" spans="7:26">
      <c r="G17237" s="826"/>
      <c r="H17237" s="820"/>
      <c r="J17237" s="820"/>
      <c r="K17237" s="820"/>
      <c r="L17237" s="820"/>
      <c r="M17237" s="820"/>
      <c r="N17237" s="820"/>
      <c r="O17237" s="820"/>
      <c r="P17237" s="820"/>
      <c r="Q17237" s="820"/>
      <c r="R17237" s="820"/>
      <c r="S17237" s="820"/>
      <c r="T17237" s="820"/>
      <c r="U17237" s="820"/>
      <c r="V17237" s="820"/>
      <c r="W17237" s="820"/>
      <c r="X17237" s="820"/>
      <c r="Y17237" s="820"/>
      <c r="Z17237" s="820"/>
    </row>
    <row r="17238" spans="7:26">
      <c r="G17238" s="826"/>
      <c r="H17238" s="820"/>
      <c r="J17238" s="820"/>
      <c r="K17238" s="820"/>
      <c r="L17238" s="820"/>
      <c r="M17238" s="820"/>
      <c r="N17238" s="820"/>
      <c r="O17238" s="820"/>
      <c r="P17238" s="820"/>
      <c r="Q17238" s="820"/>
      <c r="R17238" s="820"/>
      <c r="S17238" s="820"/>
      <c r="T17238" s="820"/>
      <c r="U17238" s="820"/>
      <c r="V17238" s="820"/>
      <c r="W17238" s="820"/>
      <c r="X17238" s="820"/>
      <c r="Y17238" s="820"/>
      <c r="Z17238" s="820"/>
    </row>
    <row r="17239" spans="7:26">
      <c r="G17239" s="826"/>
      <c r="H17239" s="820"/>
      <c r="J17239" s="820"/>
      <c r="K17239" s="820"/>
      <c r="L17239" s="820"/>
      <c r="M17239" s="820"/>
      <c r="N17239" s="820"/>
      <c r="O17239" s="820"/>
      <c r="P17239" s="820"/>
      <c r="Q17239" s="820"/>
      <c r="R17239" s="820"/>
      <c r="S17239" s="820"/>
      <c r="T17239" s="820"/>
      <c r="U17239" s="820"/>
      <c r="V17239" s="820"/>
      <c r="W17239" s="820"/>
      <c r="X17239" s="820"/>
      <c r="Y17239" s="820"/>
      <c r="Z17239" s="820"/>
    </row>
    <row r="17240" spans="7:26">
      <c r="G17240" s="826"/>
      <c r="H17240" s="820"/>
      <c r="J17240" s="820"/>
      <c r="K17240" s="820"/>
      <c r="L17240" s="820"/>
      <c r="M17240" s="820"/>
      <c r="N17240" s="820"/>
      <c r="O17240" s="820"/>
      <c r="P17240" s="820"/>
      <c r="Q17240" s="820"/>
      <c r="R17240" s="820"/>
      <c r="S17240" s="820"/>
      <c r="T17240" s="820"/>
      <c r="U17240" s="820"/>
      <c r="V17240" s="820"/>
      <c r="W17240" s="820"/>
      <c r="X17240" s="820"/>
      <c r="Y17240" s="820"/>
      <c r="Z17240" s="820"/>
    </row>
    <row r="17241" spans="7:26">
      <c r="G17241" s="826"/>
      <c r="H17241" s="820"/>
      <c r="J17241" s="820"/>
      <c r="K17241" s="820"/>
      <c r="L17241" s="820"/>
      <c r="M17241" s="820"/>
      <c r="N17241" s="820"/>
      <c r="O17241" s="820"/>
      <c r="P17241" s="820"/>
      <c r="Q17241" s="820"/>
      <c r="R17241" s="820"/>
      <c r="S17241" s="820"/>
      <c r="T17241" s="820"/>
      <c r="U17241" s="820"/>
      <c r="V17241" s="820"/>
      <c r="W17241" s="820"/>
      <c r="X17241" s="820"/>
      <c r="Y17241" s="820"/>
      <c r="Z17241" s="820"/>
    </row>
    <row r="17242" spans="7:26">
      <c r="G17242" s="826"/>
      <c r="H17242" s="820"/>
      <c r="J17242" s="820"/>
      <c r="K17242" s="820"/>
      <c r="L17242" s="820"/>
      <c r="M17242" s="820"/>
      <c r="N17242" s="820"/>
      <c r="O17242" s="820"/>
      <c r="P17242" s="820"/>
      <c r="Q17242" s="820"/>
      <c r="R17242" s="820"/>
      <c r="S17242" s="820"/>
      <c r="T17242" s="820"/>
      <c r="U17242" s="820"/>
      <c r="V17242" s="820"/>
      <c r="W17242" s="820"/>
      <c r="X17242" s="820"/>
      <c r="Y17242" s="820"/>
      <c r="Z17242" s="820"/>
    </row>
    <row r="17243" spans="7:26">
      <c r="G17243" s="826"/>
      <c r="H17243" s="820"/>
      <c r="J17243" s="820"/>
      <c r="K17243" s="820"/>
      <c r="L17243" s="820"/>
      <c r="M17243" s="820"/>
      <c r="N17243" s="820"/>
      <c r="O17243" s="820"/>
      <c r="P17243" s="820"/>
      <c r="Q17243" s="820"/>
      <c r="R17243" s="820"/>
      <c r="S17243" s="820"/>
      <c r="T17243" s="820"/>
      <c r="U17243" s="820"/>
      <c r="V17243" s="820"/>
      <c r="W17243" s="820"/>
      <c r="X17243" s="820"/>
      <c r="Y17243" s="820"/>
      <c r="Z17243" s="820"/>
    </row>
    <row r="17244" spans="7:26">
      <c r="G17244" s="826"/>
      <c r="H17244" s="820"/>
      <c r="J17244" s="820"/>
      <c r="K17244" s="820"/>
      <c r="L17244" s="820"/>
      <c r="M17244" s="820"/>
      <c r="N17244" s="820"/>
      <c r="O17244" s="820"/>
      <c r="P17244" s="820"/>
      <c r="Q17244" s="820"/>
      <c r="R17244" s="820"/>
      <c r="S17244" s="820"/>
      <c r="T17244" s="820"/>
      <c r="U17244" s="820"/>
      <c r="V17244" s="820"/>
      <c r="W17244" s="820"/>
      <c r="X17244" s="820"/>
      <c r="Y17244" s="820"/>
      <c r="Z17244" s="820"/>
    </row>
    <row r="17245" spans="7:26">
      <c r="G17245" s="826"/>
      <c r="H17245" s="820"/>
      <c r="J17245" s="820"/>
      <c r="K17245" s="820"/>
      <c r="L17245" s="820"/>
      <c r="M17245" s="820"/>
      <c r="N17245" s="820"/>
      <c r="O17245" s="820"/>
      <c r="P17245" s="820"/>
      <c r="Q17245" s="820"/>
      <c r="R17245" s="820"/>
      <c r="S17245" s="820"/>
      <c r="T17245" s="820"/>
      <c r="U17245" s="820"/>
      <c r="V17245" s="820"/>
      <c r="W17245" s="820"/>
      <c r="X17245" s="820"/>
      <c r="Y17245" s="820"/>
      <c r="Z17245" s="820"/>
    </row>
    <row r="17246" spans="7:26">
      <c r="G17246" s="826"/>
      <c r="H17246" s="820"/>
      <c r="J17246" s="820"/>
      <c r="K17246" s="820"/>
      <c r="L17246" s="820"/>
      <c r="M17246" s="820"/>
      <c r="N17246" s="820"/>
      <c r="O17246" s="820"/>
      <c r="P17246" s="820"/>
      <c r="Q17246" s="820"/>
      <c r="R17246" s="820"/>
      <c r="S17246" s="820"/>
      <c r="T17246" s="820"/>
      <c r="U17246" s="820"/>
      <c r="V17246" s="820"/>
      <c r="W17246" s="820"/>
      <c r="X17246" s="820"/>
      <c r="Y17246" s="820"/>
      <c r="Z17246" s="820"/>
    </row>
    <row r="17247" spans="7:26">
      <c r="G17247" s="826"/>
      <c r="H17247" s="820"/>
      <c r="J17247" s="820"/>
      <c r="K17247" s="820"/>
      <c r="L17247" s="820"/>
      <c r="M17247" s="820"/>
      <c r="N17247" s="820"/>
      <c r="O17247" s="820"/>
      <c r="P17247" s="820"/>
      <c r="Q17247" s="820"/>
      <c r="R17247" s="820"/>
      <c r="S17247" s="820"/>
      <c r="T17247" s="820"/>
      <c r="U17247" s="820"/>
      <c r="V17247" s="820"/>
      <c r="W17247" s="820"/>
      <c r="X17247" s="820"/>
      <c r="Y17247" s="820"/>
      <c r="Z17247" s="820"/>
    </row>
    <row r="17248" spans="7:26">
      <c r="G17248" s="826"/>
      <c r="H17248" s="820"/>
      <c r="J17248" s="820"/>
      <c r="K17248" s="820"/>
      <c r="L17248" s="820"/>
      <c r="M17248" s="820"/>
      <c r="N17248" s="820"/>
      <c r="O17248" s="820"/>
      <c r="P17248" s="820"/>
      <c r="Q17248" s="820"/>
      <c r="R17248" s="820"/>
      <c r="S17248" s="820"/>
      <c r="T17248" s="820"/>
      <c r="U17248" s="820"/>
      <c r="V17248" s="820"/>
      <c r="W17248" s="820"/>
      <c r="X17248" s="820"/>
      <c r="Y17248" s="820"/>
      <c r="Z17248" s="820"/>
    </row>
    <row r="17249" spans="7:26">
      <c r="G17249" s="826"/>
      <c r="H17249" s="820"/>
      <c r="J17249" s="820"/>
      <c r="K17249" s="820"/>
      <c r="L17249" s="820"/>
      <c r="M17249" s="820"/>
      <c r="N17249" s="820"/>
      <c r="O17249" s="820"/>
      <c r="P17249" s="820"/>
      <c r="Q17249" s="820"/>
      <c r="R17249" s="820"/>
      <c r="S17249" s="820"/>
      <c r="T17249" s="820"/>
      <c r="U17249" s="820"/>
      <c r="V17249" s="820"/>
      <c r="W17249" s="820"/>
      <c r="X17249" s="820"/>
      <c r="Y17249" s="820"/>
      <c r="Z17249" s="820"/>
    </row>
    <row r="17250" spans="7:26">
      <c r="G17250" s="826"/>
      <c r="H17250" s="820"/>
      <c r="J17250" s="820"/>
      <c r="K17250" s="820"/>
      <c r="L17250" s="820"/>
      <c r="M17250" s="820"/>
      <c r="N17250" s="820"/>
      <c r="O17250" s="820"/>
      <c r="P17250" s="820"/>
      <c r="Q17250" s="820"/>
      <c r="R17250" s="820"/>
      <c r="S17250" s="820"/>
      <c r="T17250" s="820"/>
      <c r="U17250" s="820"/>
      <c r="V17250" s="820"/>
      <c r="W17250" s="820"/>
      <c r="X17250" s="820"/>
      <c r="Y17250" s="820"/>
      <c r="Z17250" s="820"/>
    </row>
    <row r="17251" spans="7:26">
      <c r="G17251" s="826"/>
      <c r="H17251" s="820"/>
      <c r="J17251" s="820"/>
      <c r="K17251" s="820"/>
      <c r="L17251" s="820"/>
      <c r="M17251" s="820"/>
      <c r="N17251" s="820"/>
      <c r="O17251" s="820"/>
      <c r="P17251" s="820"/>
      <c r="Q17251" s="820"/>
      <c r="R17251" s="820"/>
      <c r="S17251" s="820"/>
      <c r="T17251" s="820"/>
      <c r="U17251" s="820"/>
      <c r="V17251" s="820"/>
      <c r="W17251" s="820"/>
      <c r="X17251" s="820"/>
      <c r="Y17251" s="820"/>
      <c r="Z17251" s="820"/>
    </row>
    <row r="17252" spans="7:26">
      <c r="G17252" s="826"/>
      <c r="H17252" s="820"/>
      <c r="J17252" s="820"/>
      <c r="K17252" s="820"/>
      <c r="L17252" s="820"/>
      <c r="M17252" s="820"/>
      <c r="N17252" s="820"/>
      <c r="O17252" s="820"/>
      <c r="P17252" s="820"/>
      <c r="Q17252" s="820"/>
      <c r="R17252" s="820"/>
      <c r="S17252" s="820"/>
      <c r="T17252" s="820"/>
      <c r="U17252" s="820"/>
      <c r="V17252" s="820"/>
      <c r="W17252" s="820"/>
      <c r="X17252" s="820"/>
      <c r="Y17252" s="820"/>
      <c r="Z17252" s="820"/>
    </row>
    <row r="17253" spans="7:26">
      <c r="G17253" s="826"/>
      <c r="H17253" s="820"/>
      <c r="J17253" s="820"/>
      <c r="K17253" s="820"/>
      <c r="L17253" s="820"/>
      <c r="M17253" s="820"/>
      <c r="N17253" s="820"/>
      <c r="O17253" s="820"/>
      <c r="P17253" s="820"/>
      <c r="Q17253" s="820"/>
      <c r="R17253" s="820"/>
      <c r="S17253" s="820"/>
      <c r="T17253" s="820"/>
      <c r="U17253" s="820"/>
      <c r="V17253" s="820"/>
      <c r="W17253" s="820"/>
      <c r="X17253" s="820"/>
      <c r="Y17253" s="820"/>
      <c r="Z17253" s="820"/>
    </row>
    <row r="17254" spans="7:26">
      <c r="G17254" s="826"/>
      <c r="H17254" s="820"/>
      <c r="J17254" s="820"/>
      <c r="K17254" s="820"/>
      <c r="L17254" s="820"/>
      <c r="M17254" s="820"/>
      <c r="N17254" s="820"/>
      <c r="O17254" s="820"/>
      <c r="P17254" s="820"/>
      <c r="Q17254" s="820"/>
      <c r="R17254" s="820"/>
      <c r="S17254" s="820"/>
      <c r="T17254" s="820"/>
      <c r="U17254" s="820"/>
      <c r="V17254" s="820"/>
      <c r="W17254" s="820"/>
      <c r="X17254" s="820"/>
      <c r="Y17254" s="820"/>
      <c r="Z17254" s="820"/>
    </row>
    <row r="17255" spans="7:26">
      <c r="G17255" s="826"/>
      <c r="H17255" s="820"/>
      <c r="J17255" s="820"/>
      <c r="K17255" s="820"/>
      <c r="L17255" s="820"/>
      <c r="M17255" s="820"/>
      <c r="N17255" s="820"/>
      <c r="O17255" s="820"/>
      <c r="P17255" s="820"/>
      <c r="Q17255" s="820"/>
      <c r="R17255" s="820"/>
      <c r="S17255" s="820"/>
      <c r="T17255" s="820"/>
      <c r="U17255" s="820"/>
      <c r="V17255" s="820"/>
      <c r="W17255" s="820"/>
      <c r="X17255" s="820"/>
      <c r="Y17255" s="820"/>
      <c r="Z17255" s="820"/>
    </row>
    <row r="17256" spans="7:26">
      <c r="G17256" s="826"/>
      <c r="H17256" s="820"/>
      <c r="J17256" s="820"/>
      <c r="K17256" s="820"/>
      <c r="L17256" s="820"/>
      <c r="M17256" s="820"/>
      <c r="N17256" s="820"/>
      <c r="O17256" s="820"/>
      <c r="P17256" s="820"/>
      <c r="Q17256" s="820"/>
      <c r="R17256" s="820"/>
      <c r="S17256" s="820"/>
      <c r="T17256" s="820"/>
      <c r="U17256" s="820"/>
      <c r="V17256" s="820"/>
      <c r="W17256" s="820"/>
      <c r="X17256" s="820"/>
      <c r="Y17256" s="820"/>
      <c r="Z17256" s="820"/>
    </row>
    <row r="17257" spans="7:26">
      <c r="G17257" s="826"/>
      <c r="H17257" s="820"/>
      <c r="J17257" s="820"/>
      <c r="K17257" s="820"/>
      <c r="L17257" s="820"/>
      <c r="M17257" s="820"/>
      <c r="N17257" s="820"/>
      <c r="O17257" s="820"/>
      <c r="P17257" s="820"/>
      <c r="Q17257" s="820"/>
      <c r="R17257" s="820"/>
      <c r="S17257" s="820"/>
      <c r="T17257" s="820"/>
      <c r="U17257" s="820"/>
      <c r="V17257" s="820"/>
      <c r="W17257" s="820"/>
      <c r="X17257" s="820"/>
      <c r="Y17257" s="820"/>
      <c r="Z17257" s="820"/>
    </row>
    <row r="17258" spans="7:26">
      <c r="G17258" s="826"/>
      <c r="H17258" s="820"/>
      <c r="J17258" s="820"/>
      <c r="K17258" s="820"/>
      <c r="L17258" s="820"/>
      <c r="M17258" s="820"/>
      <c r="N17258" s="820"/>
      <c r="O17258" s="820"/>
      <c r="P17258" s="820"/>
      <c r="Q17258" s="820"/>
      <c r="R17258" s="820"/>
      <c r="S17258" s="820"/>
      <c r="T17258" s="820"/>
      <c r="U17258" s="820"/>
      <c r="V17258" s="820"/>
      <c r="W17258" s="820"/>
      <c r="X17258" s="820"/>
      <c r="Y17258" s="820"/>
      <c r="Z17258" s="820"/>
    </row>
    <row r="17259" spans="7:26">
      <c r="G17259" s="826"/>
      <c r="H17259" s="820"/>
      <c r="J17259" s="820"/>
      <c r="K17259" s="820"/>
      <c r="L17259" s="820"/>
      <c r="M17259" s="820"/>
      <c r="N17259" s="820"/>
      <c r="O17259" s="820"/>
      <c r="P17259" s="820"/>
      <c r="Q17259" s="820"/>
      <c r="R17259" s="820"/>
      <c r="S17259" s="820"/>
      <c r="T17259" s="820"/>
      <c r="U17259" s="820"/>
      <c r="V17259" s="820"/>
      <c r="W17259" s="820"/>
      <c r="X17259" s="820"/>
      <c r="Y17259" s="820"/>
      <c r="Z17259" s="820"/>
    </row>
    <row r="17260" spans="7:26">
      <c r="G17260" s="826"/>
      <c r="H17260" s="820"/>
      <c r="J17260" s="820"/>
      <c r="K17260" s="820"/>
      <c r="L17260" s="820"/>
      <c r="M17260" s="820"/>
      <c r="N17260" s="820"/>
      <c r="O17260" s="820"/>
      <c r="P17260" s="820"/>
      <c r="Q17260" s="820"/>
      <c r="R17260" s="820"/>
      <c r="S17260" s="820"/>
      <c r="T17260" s="820"/>
      <c r="U17260" s="820"/>
      <c r="V17260" s="820"/>
      <c r="W17260" s="820"/>
      <c r="X17260" s="820"/>
      <c r="Y17260" s="820"/>
      <c r="Z17260" s="820"/>
    </row>
    <row r="17261" spans="7:26">
      <c r="G17261" s="826"/>
      <c r="H17261" s="820"/>
      <c r="J17261" s="820"/>
      <c r="K17261" s="820"/>
      <c r="L17261" s="820"/>
      <c r="M17261" s="820"/>
      <c r="N17261" s="820"/>
      <c r="O17261" s="820"/>
      <c r="P17261" s="820"/>
      <c r="Q17261" s="820"/>
      <c r="R17261" s="820"/>
      <c r="S17261" s="820"/>
      <c r="T17261" s="820"/>
      <c r="U17261" s="820"/>
      <c r="V17261" s="820"/>
      <c r="W17261" s="820"/>
      <c r="X17261" s="820"/>
      <c r="Y17261" s="820"/>
      <c r="Z17261" s="820"/>
    </row>
    <row r="17262" spans="7:26">
      <c r="G17262" s="826"/>
      <c r="H17262" s="820"/>
      <c r="J17262" s="820"/>
      <c r="K17262" s="820"/>
      <c r="L17262" s="820"/>
      <c r="M17262" s="820"/>
      <c r="N17262" s="820"/>
      <c r="O17262" s="820"/>
      <c r="P17262" s="820"/>
      <c r="Q17262" s="820"/>
      <c r="R17262" s="820"/>
      <c r="S17262" s="820"/>
      <c r="T17262" s="820"/>
      <c r="U17262" s="820"/>
      <c r="V17262" s="820"/>
      <c r="W17262" s="820"/>
      <c r="X17262" s="820"/>
      <c r="Y17262" s="820"/>
      <c r="Z17262" s="820"/>
    </row>
    <row r="17263" spans="7:26">
      <c r="G17263" s="826"/>
      <c r="H17263" s="820"/>
      <c r="J17263" s="820"/>
      <c r="K17263" s="820"/>
      <c r="L17263" s="820"/>
      <c r="M17263" s="820"/>
      <c r="N17263" s="820"/>
      <c r="O17263" s="820"/>
      <c r="P17263" s="820"/>
      <c r="Q17263" s="820"/>
      <c r="R17263" s="820"/>
      <c r="S17263" s="820"/>
      <c r="T17263" s="820"/>
      <c r="U17263" s="820"/>
      <c r="V17263" s="820"/>
      <c r="W17263" s="820"/>
      <c r="X17263" s="820"/>
      <c r="Y17263" s="820"/>
      <c r="Z17263" s="820"/>
    </row>
    <row r="17264" spans="7:26">
      <c r="G17264" s="826"/>
      <c r="H17264" s="820"/>
      <c r="J17264" s="820"/>
      <c r="K17264" s="820"/>
      <c r="L17264" s="820"/>
      <c r="M17264" s="820"/>
      <c r="N17264" s="820"/>
      <c r="O17264" s="820"/>
      <c r="P17264" s="820"/>
      <c r="Q17264" s="820"/>
      <c r="R17264" s="820"/>
      <c r="S17264" s="820"/>
      <c r="T17264" s="820"/>
      <c r="U17264" s="820"/>
      <c r="V17264" s="820"/>
      <c r="W17264" s="820"/>
      <c r="X17264" s="820"/>
      <c r="Y17264" s="820"/>
      <c r="Z17264" s="820"/>
    </row>
    <row r="17265" spans="7:26">
      <c r="G17265" s="826"/>
      <c r="H17265" s="820"/>
      <c r="J17265" s="820"/>
      <c r="K17265" s="820"/>
      <c r="L17265" s="820"/>
      <c r="M17265" s="820"/>
      <c r="N17265" s="820"/>
      <c r="O17265" s="820"/>
      <c r="P17265" s="820"/>
      <c r="Q17265" s="820"/>
      <c r="R17265" s="820"/>
      <c r="S17265" s="820"/>
      <c r="T17265" s="820"/>
      <c r="U17265" s="820"/>
      <c r="V17265" s="820"/>
      <c r="W17265" s="820"/>
      <c r="X17265" s="820"/>
      <c r="Y17265" s="820"/>
      <c r="Z17265" s="820"/>
    </row>
    <row r="17266" spans="7:26">
      <c r="G17266" s="826"/>
      <c r="H17266" s="820"/>
      <c r="J17266" s="820"/>
      <c r="K17266" s="820"/>
      <c r="L17266" s="820"/>
      <c r="M17266" s="820"/>
      <c r="N17266" s="820"/>
      <c r="O17266" s="820"/>
      <c r="P17266" s="820"/>
      <c r="Q17266" s="820"/>
      <c r="R17266" s="820"/>
      <c r="S17266" s="820"/>
      <c r="T17266" s="820"/>
      <c r="U17266" s="820"/>
      <c r="V17266" s="820"/>
      <c r="W17266" s="820"/>
      <c r="X17266" s="820"/>
      <c r="Y17266" s="820"/>
      <c r="Z17266" s="820"/>
    </row>
    <row r="17267" spans="7:26">
      <c r="G17267" s="826"/>
      <c r="H17267" s="820"/>
      <c r="J17267" s="820"/>
      <c r="K17267" s="820"/>
      <c r="L17267" s="820"/>
      <c r="M17267" s="820"/>
      <c r="N17267" s="820"/>
      <c r="O17267" s="820"/>
      <c r="P17267" s="820"/>
      <c r="Q17267" s="820"/>
      <c r="R17267" s="820"/>
      <c r="S17267" s="820"/>
      <c r="T17267" s="820"/>
      <c r="U17267" s="820"/>
      <c r="V17267" s="820"/>
      <c r="W17267" s="820"/>
      <c r="X17267" s="820"/>
      <c r="Y17267" s="820"/>
      <c r="Z17267" s="820"/>
    </row>
    <row r="17268" spans="7:26">
      <c r="G17268" s="826"/>
      <c r="H17268" s="820"/>
      <c r="J17268" s="820"/>
      <c r="K17268" s="820"/>
      <c r="L17268" s="820"/>
      <c r="M17268" s="820"/>
      <c r="N17268" s="820"/>
      <c r="O17268" s="820"/>
      <c r="P17268" s="820"/>
      <c r="Q17268" s="820"/>
      <c r="R17268" s="820"/>
      <c r="S17268" s="820"/>
      <c r="T17268" s="820"/>
      <c r="U17268" s="820"/>
      <c r="V17268" s="820"/>
      <c r="W17268" s="820"/>
      <c r="X17268" s="820"/>
      <c r="Y17268" s="820"/>
      <c r="Z17268" s="820"/>
    </row>
    <row r="17269" spans="7:26">
      <c r="G17269" s="826"/>
      <c r="H17269" s="820"/>
      <c r="J17269" s="820"/>
      <c r="K17269" s="820"/>
      <c r="L17269" s="820"/>
      <c r="M17269" s="820"/>
      <c r="N17269" s="820"/>
      <c r="O17269" s="820"/>
      <c r="P17269" s="820"/>
      <c r="Q17269" s="820"/>
      <c r="R17269" s="820"/>
      <c r="S17269" s="820"/>
      <c r="T17269" s="820"/>
      <c r="U17269" s="820"/>
      <c r="V17269" s="820"/>
      <c r="W17269" s="820"/>
      <c r="X17269" s="820"/>
      <c r="Y17269" s="820"/>
      <c r="Z17269" s="820"/>
    </row>
    <row r="17270" spans="7:26">
      <c r="G17270" s="826"/>
      <c r="H17270" s="820"/>
      <c r="J17270" s="820"/>
      <c r="K17270" s="820"/>
      <c r="L17270" s="820"/>
      <c r="M17270" s="820"/>
      <c r="N17270" s="820"/>
      <c r="O17270" s="820"/>
      <c r="P17270" s="820"/>
      <c r="Q17270" s="820"/>
      <c r="R17270" s="820"/>
      <c r="S17270" s="820"/>
      <c r="T17270" s="820"/>
      <c r="U17270" s="820"/>
      <c r="V17270" s="820"/>
      <c r="W17270" s="820"/>
      <c r="X17270" s="820"/>
      <c r="Y17270" s="820"/>
      <c r="Z17270" s="820"/>
    </row>
    <row r="17271" spans="7:26">
      <c r="G17271" s="826"/>
      <c r="H17271" s="820"/>
      <c r="J17271" s="820"/>
      <c r="K17271" s="820"/>
      <c r="L17271" s="820"/>
      <c r="M17271" s="820"/>
      <c r="N17271" s="820"/>
      <c r="O17271" s="820"/>
      <c r="P17271" s="820"/>
      <c r="Q17271" s="820"/>
      <c r="R17271" s="820"/>
      <c r="S17271" s="820"/>
      <c r="T17271" s="820"/>
      <c r="U17271" s="820"/>
      <c r="V17271" s="820"/>
      <c r="W17271" s="820"/>
      <c r="X17271" s="820"/>
      <c r="Y17271" s="820"/>
      <c r="Z17271" s="820"/>
    </row>
    <row r="17272" spans="7:26">
      <c r="G17272" s="826"/>
      <c r="H17272" s="820"/>
      <c r="J17272" s="820"/>
      <c r="K17272" s="820"/>
      <c r="L17272" s="820"/>
      <c r="M17272" s="820"/>
      <c r="N17272" s="820"/>
      <c r="O17272" s="820"/>
      <c r="P17272" s="820"/>
      <c r="Q17272" s="820"/>
      <c r="R17272" s="820"/>
      <c r="S17272" s="820"/>
      <c r="T17272" s="820"/>
      <c r="U17272" s="820"/>
      <c r="V17272" s="820"/>
      <c r="W17272" s="820"/>
      <c r="X17272" s="820"/>
      <c r="Y17272" s="820"/>
      <c r="Z17272" s="820"/>
    </row>
    <row r="17273" spans="7:26">
      <c r="G17273" s="826"/>
      <c r="H17273" s="820"/>
      <c r="J17273" s="820"/>
      <c r="K17273" s="820"/>
      <c r="L17273" s="820"/>
      <c r="M17273" s="820"/>
      <c r="N17273" s="820"/>
      <c r="O17273" s="820"/>
      <c r="P17273" s="820"/>
      <c r="Q17273" s="820"/>
      <c r="R17273" s="820"/>
      <c r="S17273" s="820"/>
      <c r="T17273" s="820"/>
      <c r="U17273" s="820"/>
      <c r="V17273" s="820"/>
      <c r="W17273" s="820"/>
      <c r="X17273" s="820"/>
      <c r="Y17273" s="820"/>
      <c r="Z17273" s="820"/>
    </row>
    <row r="17274" spans="7:26">
      <c r="G17274" s="826"/>
      <c r="H17274" s="820"/>
      <c r="J17274" s="820"/>
      <c r="K17274" s="820"/>
      <c r="L17274" s="820"/>
      <c r="M17274" s="820"/>
      <c r="N17274" s="820"/>
      <c r="O17274" s="820"/>
      <c r="P17274" s="820"/>
      <c r="Q17274" s="820"/>
      <c r="R17274" s="820"/>
      <c r="S17274" s="820"/>
      <c r="T17274" s="820"/>
      <c r="U17274" s="820"/>
      <c r="V17274" s="820"/>
      <c r="W17274" s="820"/>
      <c r="X17274" s="820"/>
      <c r="Y17274" s="820"/>
      <c r="Z17274" s="820"/>
    </row>
    <row r="17275" spans="7:26">
      <c r="G17275" s="826"/>
      <c r="H17275" s="820"/>
      <c r="J17275" s="820"/>
      <c r="K17275" s="820"/>
      <c r="L17275" s="820"/>
      <c r="M17275" s="820"/>
      <c r="N17275" s="820"/>
      <c r="O17275" s="820"/>
      <c r="P17275" s="820"/>
      <c r="Q17275" s="820"/>
      <c r="R17275" s="820"/>
      <c r="S17275" s="820"/>
      <c r="T17275" s="820"/>
      <c r="U17275" s="820"/>
      <c r="V17275" s="820"/>
      <c r="W17275" s="820"/>
      <c r="X17275" s="820"/>
      <c r="Y17275" s="820"/>
      <c r="Z17275" s="820"/>
    </row>
    <row r="17276" spans="7:26">
      <c r="G17276" s="826"/>
      <c r="H17276" s="820"/>
      <c r="J17276" s="820"/>
      <c r="K17276" s="820"/>
      <c r="L17276" s="820"/>
      <c r="M17276" s="820"/>
      <c r="N17276" s="820"/>
      <c r="O17276" s="820"/>
      <c r="P17276" s="820"/>
      <c r="Q17276" s="820"/>
      <c r="R17276" s="820"/>
      <c r="S17276" s="820"/>
      <c r="T17276" s="820"/>
      <c r="U17276" s="820"/>
      <c r="V17276" s="820"/>
      <c r="W17276" s="820"/>
      <c r="X17276" s="820"/>
      <c r="Y17276" s="820"/>
      <c r="Z17276" s="820"/>
    </row>
    <row r="17277" spans="7:26">
      <c r="G17277" s="826"/>
      <c r="H17277" s="820"/>
      <c r="J17277" s="820"/>
      <c r="K17277" s="820"/>
      <c r="L17277" s="820"/>
      <c r="M17277" s="820"/>
      <c r="N17277" s="820"/>
      <c r="O17277" s="820"/>
      <c r="P17277" s="820"/>
      <c r="Q17277" s="820"/>
      <c r="R17277" s="820"/>
      <c r="S17277" s="820"/>
      <c r="T17277" s="820"/>
      <c r="U17277" s="820"/>
      <c r="V17277" s="820"/>
      <c r="W17277" s="820"/>
      <c r="X17277" s="820"/>
      <c r="Y17277" s="820"/>
      <c r="Z17277" s="820"/>
    </row>
    <row r="17278" spans="7:26">
      <c r="G17278" s="826"/>
      <c r="H17278" s="820"/>
      <c r="J17278" s="820"/>
      <c r="K17278" s="820"/>
      <c r="L17278" s="820"/>
      <c r="M17278" s="820"/>
      <c r="N17278" s="820"/>
      <c r="O17278" s="820"/>
      <c r="P17278" s="820"/>
      <c r="Q17278" s="820"/>
      <c r="R17278" s="820"/>
      <c r="S17278" s="820"/>
      <c r="T17278" s="820"/>
      <c r="U17278" s="820"/>
      <c r="V17278" s="820"/>
      <c r="W17278" s="820"/>
      <c r="X17278" s="820"/>
      <c r="Y17278" s="820"/>
      <c r="Z17278" s="820"/>
    </row>
    <row r="17279" spans="7:26">
      <c r="G17279" s="826"/>
      <c r="H17279" s="820"/>
      <c r="J17279" s="820"/>
      <c r="K17279" s="820"/>
      <c r="L17279" s="820"/>
      <c r="M17279" s="820"/>
      <c r="N17279" s="820"/>
      <c r="O17279" s="820"/>
      <c r="P17279" s="820"/>
      <c r="Q17279" s="820"/>
      <c r="R17279" s="820"/>
      <c r="S17279" s="820"/>
      <c r="T17279" s="820"/>
      <c r="U17279" s="820"/>
      <c r="V17279" s="820"/>
      <c r="W17279" s="820"/>
      <c r="X17279" s="820"/>
      <c r="Y17279" s="820"/>
      <c r="Z17279" s="820"/>
    </row>
    <row r="17280" spans="7:26">
      <c r="G17280" s="826"/>
      <c r="H17280" s="820"/>
      <c r="J17280" s="820"/>
      <c r="K17280" s="820"/>
      <c r="L17280" s="820"/>
      <c r="M17280" s="820"/>
      <c r="N17280" s="820"/>
      <c r="O17280" s="820"/>
      <c r="P17280" s="820"/>
      <c r="Q17280" s="820"/>
      <c r="R17280" s="820"/>
      <c r="S17280" s="820"/>
      <c r="T17280" s="820"/>
      <c r="U17280" s="820"/>
      <c r="V17280" s="820"/>
      <c r="W17280" s="820"/>
      <c r="X17280" s="820"/>
      <c r="Y17280" s="820"/>
      <c r="Z17280" s="820"/>
    </row>
    <row r="17281" spans="7:26">
      <c r="G17281" s="826"/>
      <c r="H17281" s="820"/>
      <c r="J17281" s="820"/>
      <c r="K17281" s="820"/>
      <c r="L17281" s="820"/>
      <c r="M17281" s="820"/>
      <c r="N17281" s="820"/>
      <c r="O17281" s="820"/>
      <c r="P17281" s="820"/>
      <c r="Q17281" s="820"/>
      <c r="R17281" s="820"/>
      <c r="S17281" s="820"/>
      <c r="T17281" s="820"/>
      <c r="U17281" s="820"/>
      <c r="V17281" s="820"/>
      <c r="W17281" s="820"/>
      <c r="X17281" s="820"/>
      <c r="Y17281" s="820"/>
      <c r="Z17281" s="820"/>
    </row>
    <row r="17282" spans="7:26">
      <c r="G17282" s="826"/>
      <c r="H17282" s="820"/>
      <c r="J17282" s="820"/>
      <c r="K17282" s="820"/>
      <c r="L17282" s="820"/>
      <c r="M17282" s="820"/>
      <c r="N17282" s="820"/>
      <c r="O17282" s="820"/>
      <c r="P17282" s="820"/>
      <c r="Q17282" s="820"/>
      <c r="R17282" s="820"/>
      <c r="S17282" s="820"/>
      <c r="T17282" s="820"/>
      <c r="U17282" s="820"/>
      <c r="V17282" s="820"/>
      <c r="W17282" s="820"/>
      <c r="X17282" s="820"/>
      <c r="Y17282" s="820"/>
      <c r="Z17282" s="820"/>
    </row>
    <row r="17283" spans="7:26">
      <c r="G17283" s="826"/>
      <c r="H17283" s="820"/>
      <c r="J17283" s="820"/>
      <c r="K17283" s="820"/>
      <c r="L17283" s="820"/>
      <c r="M17283" s="820"/>
      <c r="N17283" s="820"/>
      <c r="O17283" s="820"/>
      <c r="P17283" s="820"/>
      <c r="Q17283" s="820"/>
      <c r="R17283" s="820"/>
      <c r="S17283" s="820"/>
      <c r="T17283" s="820"/>
      <c r="U17283" s="820"/>
      <c r="V17283" s="820"/>
      <c r="W17283" s="820"/>
      <c r="X17283" s="820"/>
      <c r="Y17283" s="820"/>
      <c r="Z17283" s="820"/>
    </row>
    <row r="17284" spans="7:26">
      <c r="G17284" s="826"/>
      <c r="H17284" s="820"/>
      <c r="J17284" s="820"/>
      <c r="K17284" s="820"/>
      <c r="L17284" s="820"/>
      <c r="M17284" s="820"/>
      <c r="N17284" s="820"/>
      <c r="O17284" s="820"/>
      <c r="P17284" s="820"/>
      <c r="Q17284" s="820"/>
      <c r="R17284" s="820"/>
      <c r="S17284" s="820"/>
      <c r="T17284" s="820"/>
      <c r="U17284" s="820"/>
      <c r="V17284" s="820"/>
      <c r="W17284" s="820"/>
      <c r="X17284" s="820"/>
      <c r="Y17284" s="820"/>
      <c r="Z17284" s="820"/>
    </row>
    <row r="17285" spans="7:26">
      <c r="G17285" s="826"/>
      <c r="H17285" s="820"/>
      <c r="J17285" s="820"/>
      <c r="K17285" s="820"/>
      <c r="L17285" s="820"/>
      <c r="M17285" s="820"/>
      <c r="N17285" s="820"/>
      <c r="O17285" s="820"/>
      <c r="P17285" s="820"/>
      <c r="Q17285" s="820"/>
      <c r="R17285" s="820"/>
      <c r="S17285" s="820"/>
      <c r="T17285" s="820"/>
      <c r="U17285" s="820"/>
      <c r="V17285" s="820"/>
      <c r="W17285" s="820"/>
      <c r="X17285" s="820"/>
      <c r="Y17285" s="820"/>
      <c r="Z17285" s="820"/>
    </row>
    <row r="17286" spans="7:26">
      <c r="G17286" s="826"/>
      <c r="H17286" s="820"/>
      <c r="J17286" s="820"/>
      <c r="K17286" s="820"/>
      <c r="L17286" s="820"/>
      <c r="M17286" s="820"/>
      <c r="N17286" s="820"/>
      <c r="O17286" s="820"/>
      <c r="P17286" s="820"/>
      <c r="Q17286" s="820"/>
      <c r="R17286" s="820"/>
      <c r="S17286" s="820"/>
      <c r="T17286" s="820"/>
      <c r="U17286" s="820"/>
      <c r="V17286" s="820"/>
      <c r="W17286" s="820"/>
      <c r="X17286" s="820"/>
      <c r="Y17286" s="820"/>
      <c r="Z17286" s="820"/>
    </row>
    <row r="17287" spans="7:26">
      <c r="G17287" s="826"/>
      <c r="H17287" s="820"/>
      <c r="J17287" s="820"/>
      <c r="K17287" s="820"/>
      <c r="L17287" s="820"/>
      <c r="M17287" s="820"/>
      <c r="N17287" s="820"/>
      <c r="O17287" s="820"/>
      <c r="P17287" s="820"/>
      <c r="Q17287" s="820"/>
      <c r="R17287" s="820"/>
      <c r="S17287" s="820"/>
      <c r="T17287" s="820"/>
      <c r="U17287" s="820"/>
      <c r="V17287" s="820"/>
      <c r="W17287" s="820"/>
      <c r="X17287" s="820"/>
      <c r="Y17287" s="820"/>
      <c r="Z17287" s="820"/>
    </row>
    <row r="17288" spans="7:26">
      <c r="G17288" s="826"/>
      <c r="H17288" s="820"/>
      <c r="J17288" s="820"/>
      <c r="K17288" s="820"/>
      <c r="L17288" s="820"/>
      <c r="M17288" s="820"/>
      <c r="N17288" s="820"/>
      <c r="O17288" s="820"/>
      <c r="P17288" s="820"/>
      <c r="Q17288" s="820"/>
      <c r="R17288" s="820"/>
      <c r="S17288" s="820"/>
      <c r="T17288" s="820"/>
      <c r="U17288" s="820"/>
      <c r="V17288" s="820"/>
      <c r="W17288" s="820"/>
      <c r="X17288" s="820"/>
      <c r="Y17288" s="820"/>
      <c r="Z17288" s="820"/>
    </row>
    <row r="17289" spans="7:26">
      <c r="G17289" s="826"/>
      <c r="H17289" s="820"/>
      <c r="J17289" s="820"/>
      <c r="K17289" s="820"/>
      <c r="L17289" s="820"/>
      <c r="M17289" s="820"/>
      <c r="N17289" s="820"/>
      <c r="O17289" s="820"/>
      <c r="P17289" s="820"/>
      <c r="Q17289" s="820"/>
      <c r="R17289" s="820"/>
      <c r="S17289" s="820"/>
      <c r="T17289" s="820"/>
      <c r="U17289" s="820"/>
      <c r="V17289" s="820"/>
      <c r="W17289" s="820"/>
      <c r="X17289" s="820"/>
      <c r="Y17289" s="820"/>
      <c r="Z17289" s="820"/>
    </row>
    <row r="17290" spans="7:26">
      <c r="G17290" s="826"/>
      <c r="H17290" s="820"/>
      <c r="J17290" s="820"/>
      <c r="K17290" s="820"/>
      <c r="L17290" s="820"/>
      <c r="M17290" s="820"/>
      <c r="N17290" s="820"/>
      <c r="O17290" s="820"/>
      <c r="P17290" s="820"/>
      <c r="Q17290" s="820"/>
      <c r="R17290" s="820"/>
      <c r="S17290" s="820"/>
      <c r="T17290" s="820"/>
      <c r="U17290" s="820"/>
      <c r="V17290" s="820"/>
      <c r="W17290" s="820"/>
      <c r="X17290" s="820"/>
      <c r="Y17290" s="820"/>
      <c r="Z17290" s="820"/>
    </row>
    <row r="17291" spans="7:26">
      <c r="G17291" s="826"/>
      <c r="H17291" s="820"/>
      <c r="J17291" s="820"/>
      <c r="K17291" s="820"/>
      <c r="L17291" s="820"/>
      <c r="M17291" s="820"/>
      <c r="N17291" s="820"/>
      <c r="O17291" s="820"/>
      <c r="P17291" s="820"/>
      <c r="Q17291" s="820"/>
      <c r="R17291" s="820"/>
      <c r="S17291" s="820"/>
      <c r="T17291" s="820"/>
      <c r="U17291" s="820"/>
      <c r="V17291" s="820"/>
      <c r="W17291" s="820"/>
      <c r="X17291" s="820"/>
      <c r="Y17291" s="820"/>
      <c r="Z17291" s="820"/>
    </row>
    <row r="17292" spans="7:26">
      <c r="G17292" s="826"/>
      <c r="H17292" s="820"/>
      <c r="J17292" s="820"/>
      <c r="K17292" s="820"/>
      <c r="L17292" s="820"/>
      <c r="M17292" s="820"/>
      <c r="N17292" s="820"/>
      <c r="O17292" s="820"/>
      <c r="P17292" s="820"/>
      <c r="Q17292" s="820"/>
      <c r="R17292" s="820"/>
      <c r="S17292" s="820"/>
      <c r="T17292" s="820"/>
      <c r="U17292" s="820"/>
      <c r="V17292" s="820"/>
      <c r="W17292" s="820"/>
      <c r="X17292" s="820"/>
      <c r="Y17292" s="820"/>
      <c r="Z17292" s="820"/>
    </row>
    <row r="17293" spans="7:26">
      <c r="G17293" s="826"/>
      <c r="H17293" s="820"/>
      <c r="J17293" s="820"/>
      <c r="K17293" s="820"/>
      <c r="L17293" s="820"/>
      <c r="M17293" s="820"/>
      <c r="N17293" s="820"/>
      <c r="O17293" s="820"/>
      <c r="P17293" s="820"/>
      <c r="Q17293" s="820"/>
      <c r="R17293" s="820"/>
      <c r="S17293" s="820"/>
      <c r="T17293" s="820"/>
      <c r="U17293" s="820"/>
      <c r="V17293" s="820"/>
      <c r="W17293" s="820"/>
      <c r="X17293" s="820"/>
      <c r="Y17293" s="820"/>
      <c r="Z17293" s="820"/>
    </row>
    <row r="17294" spans="7:26">
      <c r="G17294" s="826"/>
      <c r="H17294" s="820"/>
      <c r="J17294" s="820"/>
      <c r="K17294" s="820"/>
      <c r="L17294" s="820"/>
      <c r="M17294" s="820"/>
      <c r="N17294" s="820"/>
      <c r="O17294" s="820"/>
      <c r="P17294" s="820"/>
      <c r="Q17294" s="820"/>
      <c r="R17294" s="820"/>
      <c r="S17294" s="820"/>
      <c r="T17294" s="820"/>
      <c r="U17294" s="820"/>
      <c r="V17294" s="820"/>
      <c r="W17294" s="820"/>
      <c r="X17294" s="820"/>
      <c r="Y17294" s="820"/>
      <c r="Z17294" s="820"/>
    </row>
    <row r="17295" spans="7:26">
      <c r="G17295" s="826"/>
      <c r="H17295" s="820"/>
      <c r="J17295" s="820"/>
      <c r="K17295" s="820"/>
      <c r="L17295" s="820"/>
      <c r="M17295" s="820"/>
      <c r="N17295" s="820"/>
      <c r="O17295" s="820"/>
      <c r="P17295" s="820"/>
      <c r="Q17295" s="820"/>
      <c r="R17295" s="820"/>
      <c r="S17295" s="820"/>
      <c r="T17295" s="820"/>
      <c r="U17295" s="820"/>
      <c r="V17295" s="820"/>
      <c r="W17295" s="820"/>
      <c r="X17295" s="820"/>
      <c r="Y17295" s="820"/>
      <c r="Z17295" s="820"/>
    </row>
    <row r="17296" spans="7:26">
      <c r="G17296" s="826"/>
      <c r="H17296" s="820"/>
      <c r="J17296" s="820"/>
      <c r="K17296" s="820"/>
      <c r="L17296" s="820"/>
      <c r="M17296" s="820"/>
      <c r="N17296" s="820"/>
      <c r="O17296" s="820"/>
      <c r="P17296" s="820"/>
      <c r="Q17296" s="820"/>
      <c r="R17296" s="820"/>
      <c r="S17296" s="820"/>
      <c r="T17296" s="820"/>
      <c r="U17296" s="820"/>
      <c r="V17296" s="820"/>
      <c r="W17296" s="820"/>
      <c r="X17296" s="820"/>
      <c r="Y17296" s="820"/>
      <c r="Z17296" s="820"/>
    </row>
    <row r="17297" spans="7:26">
      <c r="G17297" s="826"/>
      <c r="H17297" s="820"/>
      <c r="J17297" s="820"/>
      <c r="K17297" s="820"/>
      <c r="L17297" s="820"/>
      <c r="M17297" s="820"/>
      <c r="N17297" s="820"/>
      <c r="O17297" s="820"/>
      <c r="P17297" s="820"/>
      <c r="Q17297" s="820"/>
      <c r="R17297" s="820"/>
      <c r="S17297" s="820"/>
      <c r="T17297" s="820"/>
      <c r="U17297" s="820"/>
      <c r="V17297" s="820"/>
      <c r="W17297" s="820"/>
      <c r="X17297" s="820"/>
      <c r="Y17297" s="820"/>
      <c r="Z17297" s="820"/>
    </row>
    <row r="17298" spans="7:26">
      <c r="G17298" s="826"/>
      <c r="H17298" s="820"/>
      <c r="J17298" s="820"/>
      <c r="K17298" s="820"/>
      <c r="L17298" s="820"/>
      <c r="M17298" s="820"/>
      <c r="N17298" s="820"/>
      <c r="O17298" s="820"/>
      <c r="P17298" s="820"/>
      <c r="Q17298" s="820"/>
      <c r="R17298" s="820"/>
      <c r="S17298" s="820"/>
      <c r="T17298" s="820"/>
      <c r="U17298" s="820"/>
      <c r="V17298" s="820"/>
      <c r="W17298" s="820"/>
      <c r="X17298" s="820"/>
      <c r="Y17298" s="820"/>
      <c r="Z17298" s="820"/>
    </row>
    <row r="17299" spans="7:26">
      <c r="G17299" s="826"/>
      <c r="H17299" s="820"/>
      <c r="J17299" s="820"/>
      <c r="K17299" s="820"/>
      <c r="L17299" s="820"/>
      <c r="M17299" s="820"/>
      <c r="N17299" s="820"/>
      <c r="O17299" s="820"/>
      <c r="P17299" s="820"/>
      <c r="Q17299" s="820"/>
      <c r="R17299" s="820"/>
      <c r="S17299" s="820"/>
      <c r="T17299" s="820"/>
      <c r="U17299" s="820"/>
      <c r="V17299" s="820"/>
      <c r="W17299" s="820"/>
      <c r="X17299" s="820"/>
      <c r="Y17299" s="820"/>
      <c r="Z17299" s="820"/>
    </row>
    <row r="17300" spans="7:26">
      <c r="G17300" s="826"/>
      <c r="H17300" s="820"/>
      <c r="J17300" s="820"/>
      <c r="K17300" s="820"/>
      <c r="L17300" s="820"/>
      <c r="M17300" s="820"/>
      <c r="N17300" s="820"/>
      <c r="O17300" s="820"/>
      <c r="P17300" s="820"/>
      <c r="Q17300" s="820"/>
      <c r="R17300" s="820"/>
      <c r="S17300" s="820"/>
      <c r="T17300" s="820"/>
      <c r="U17300" s="820"/>
      <c r="V17300" s="820"/>
      <c r="W17300" s="820"/>
      <c r="X17300" s="820"/>
      <c r="Y17300" s="820"/>
      <c r="Z17300" s="820"/>
    </row>
    <row r="17301" spans="7:26">
      <c r="G17301" s="826"/>
      <c r="H17301" s="820"/>
      <c r="J17301" s="820"/>
      <c r="K17301" s="820"/>
      <c r="L17301" s="820"/>
      <c r="M17301" s="820"/>
      <c r="N17301" s="820"/>
      <c r="O17301" s="820"/>
      <c r="P17301" s="820"/>
      <c r="Q17301" s="820"/>
      <c r="R17301" s="820"/>
      <c r="S17301" s="820"/>
      <c r="T17301" s="820"/>
      <c r="U17301" s="820"/>
      <c r="V17301" s="820"/>
      <c r="W17301" s="820"/>
      <c r="X17301" s="820"/>
      <c r="Y17301" s="820"/>
      <c r="Z17301" s="820"/>
    </row>
    <row r="17302" spans="7:26">
      <c r="G17302" s="826"/>
      <c r="H17302" s="820"/>
      <c r="J17302" s="820"/>
      <c r="K17302" s="820"/>
      <c r="L17302" s="820"/>
      <c r="M17302" s="820"/>
      <c r="N17302" s="820"/>
      <c r="O17302" s="820"/>
      <c r="P17302" s="820"/>
      <c r="Q17302" s="820"/>
      <c r="R17302" s="820"/>
      <c r="S17302" s="820"/>
      <c r="T17302" s="820"/>
      <c r="U17302" s="820"/>
      <c r="V17302" s="820"/>
      <c r="W17302" s="820"/>
      <c r="X17302" s="820"/>
      <c r="Y17302" s="820"/>
      <c r="Z17302" s="820"/>
    </row>
    <row r="17303" spans="7:26">
      <c r="G17303" s="826"/>
      <c r="H17303" s="820"/>
      <c r="J17303" s="820"/>
      <c r="K17303" s="820"/>
      <c r="L17303" s="820"/>
      <c r="M17303" s="820"/>
      <c r="N17303" s="820"/>
      <c r="O17303" s="820"/>
      <c r="P17303" s="820"/>
      <c r="Q17303" s="820"/>
      <c r="R17303" s="820"/>
      <c r="S17303" s="820"/>
      <c r="T17303" s="820"/>
      <c r="U17303" s="820"/>
      <c r="V17303" s="820"/>
      <c r="W17303" s="820"/>
      <c r="X17303" s="820"/>
      <c r="Y17303" s="820"/>
      <c r="Z17303" s="820"/>
    </row>
    <row r="17304" spans="7:26">
      <c r="G17304" s="826"/>
      <c r="H17304" s="820"/>
      <c r="J17304" s="820"/>
      <c r="K17304" s="820"/>
      <c r="L17304" s="820"/>
      <c r="M17304" s="820"/>
      <c r="N17304" s="820"/>
      <c r="O17304" s="820"/>
      <c r="P17304" s="820"/>
      <c r="Q17304" s="820"/>
      <c r="R17304" s="820"/>
      <c r="S17304" s="820"/>
      <c r="T17304" s="820"/>
      <c r="U17304" s="820"/>
      <c r="V17304" s="820"/>
      <c r="W17304" s="820"/>
      <c r="X17304" s="820"/>
      <c r="Y17304" s="820"/>
      <c r="Z17304" s="820"/>
    </row>
    <row r="17305" spans="7:26">
      <c r="G17305" s="826"/>
      <c r="H17305" s="820"/>
      <c r="J17305" s="820"/>
      <c r="K17305" s="820"/>
      <c r="L17305" s="820"/>
      <c r="M17305" s="820"/>
      <c r="N17305" s="820"/>
      <c r="O17305" s="820"/>
      <c r="P17305" s="820"/>
      <c r="Q17305" s="820"/>
      <c r="R17305" s="820"/>
      <c r="S17305" s="820"/>
      <c r="T17305" s="820"/>
      <c r="U17305" s="820"/>
      <c r="V17305" s="820"/>
      <c r="W17305" s="820"/>
      <c r="X17305" s="820"/>
      <c r="Y17305" s="820"/>
      <c r="Z17305" s="820"/>
    </row>
    <row r="17306" spans="7:26">
      <c r="G17306" s="826"/>
      <c r="H17306" s="820"/>
      <c r="J17306" s="820"/>
      <c r="K17306" s="820"/>
      <c r="L17306" s="820"/>
      <c r="M17306" s="820"/>
      <c r="N17306" s="820"/>
      <c r="O17306" s="820"/>
      <c r="P17306" s="820"/>
      <c r="Q17306" s="820"/>
      <c r="R17306" s="820"/>
      <c r="S17306" s="820"/>
      <c r="T17306" s="820"/>
      <c r="U17306" s="820"/>
      <c r="V17306" s="820"/>
      <c r="W17306" s="820"/>
      <c r="X17306" s="820"/>
      <c r="Y17306" s="820"/>
      <c r="Z17306" s="820"/>
    </row>
    <row r="17307" spans="7:26">
      <c r="G17307" s="826"/>
      <c r="H17307" s="820"/>
      <c r="J17307" s="820"/>
      <c r="K17307" s="820"/>
      <c r="L17307" s="820"/>
      <c r="M17307" s="820"/>
      <c r="N17307" s="820"/>
      <c r="O17307" s="820"/>
      <c r="P17307" s="820"/>
      <c r="Q17307" s="820"/>
      <c r="R17307" s="820"/>
      <c r="S17307" s="820"/>
      <c r="T17307" s="820"/>
      <c r="U17307" s="820"/>
      <c r="V17307" s="820"/>
      <c r="W17307" s="820"/>
      <c r="X17307" s="820"/>
      <c r="Y17307" s="820"/>
      <c r="Z17307" s="820"/>
    </row>
    <row r="17308" spans="7:26">
      <c r="G17308" s="826"/>
      <c r="H17308" s="820"/>
      <c r="J17308" s="820"/>
      <c r="K17308" s="820"/>
      <c r="L17308" s="820"/>
      <c r="M17308" s="820"/>
      <c r="N17308" s="820"/>
      <c r="O17308" s="820"/>
      <c r="P17308" s="820"/>
      <c r="Q17308" s="820"/>
      <c r="R17308" s="820"/>
      <c r="S17308" s="820"/>
      <c r="T17308" s="820"/>
      <c r="U17308" s="820"/>
      <c r="V17308" s="820"/>
      <c r="W17308" s="820"/>
      <c r="X17308" s="820"/>
      <c r="Y17308" s="820"/>
      <c r="Z17308" s="820"/>
    </row>
    <row r="17309" spans="7:26">
      <c r="G17309" s="826"/>
      <c r="H17309" s="820"/>
      <c r="J17309" s="820"/>
      <c r="K17309" s="820"/>
      <c r="L17309" s="820"/>
      <c r="M17309" s="820"/>
      <c r="N17309" s="820"/>
      <c r="O17309" s="820"/>
      <c r="P17309" s="820"/>
      <c r="Q17309" s="820"/>
      <c r="R17309" s="820"/>
      <c r="S17309" s="820"/>
      <c r="T17309" s="820"/>
      <c r="U17309" s="820"/>
      <c r="V17309" s="820"/>
      <c r="W17309" s="820"/>
      <c r="X17309" s="820"/>
      <c r="Y17309" s="820"/>
      <c r="Z17309" s="820"/>
    </row>
    <row r="17310" spans="7:26">
      <c r="G17310" s="826"/>
      <c r="H17310" s="820"/>
      <c r="J17310" s="820"/>
      <c r="K17310" s="820"/>
      <c r="L17310" s="820"/>
      <c r="M17310" s="820"/>
      <c r="N17310" s="820"/>
      <c r="O17310" s="820"/>
      <c r="P17310" s="820"/>
      <c r="Q17310" s="820"/>
      <c r="R17310" s="820"/>
      <c r="S17310" s="820"/>
      <c r="T17310" s="820"/>
      <c r="U17310" s="820"/>
      <c r="V17310" s="820"/>
      <c r="W17310" s="820"/>
      <c r="X17310" s="820"/>
      <c r="Y17310" s="820"/>
      <c r="Z17310" s="820"/>
    </row>
    <row r="17311" spans="7:26">
      <c r="G17311" s="826"/>
      <c r="H17311" s="820"/>
      <c r="J17311" s="820"/>
      <c r="K17311" s="820"/>
      <c r="L17311" s="820"/>
      <c r="M17311" s="820"/>
      <c r="N17311" s="820"/>
      <c r="O17311" s="820"/>
      <c r="P17311" s="820"/>
      <c r="Q17311" s="820"/>
      <c r="R17311" s="820"/>
      <c r="S17311" s="820"/>
      <c r="T17311" s="820"/>
      <c r="U17311" s="820"/>
      <c r="V17311" s="820"/>
      <c r="W17311" s="820"/>
      <c r="X17311" s="820"/>
      <c r="Y17311" s="820"/>
      <c r="Z17311" s="820"/>
    </row>
    <row r="17312" spans="7:26">
      <c r="G17312" s="826"/>
      <c r="H17312" s="820"/>
      <c r="J17312" s="820"/>
      <c r="K17312" s="820"/>
      <c r="L17312" s="820"/>
      <c r="M17312" s="820"/>
      <c r="N17312" s="820"/>
      <c r="O17312" s="820"/>
      <c r="P17312" s="820"/>
      <c r="Q17312" s="820"/>
      <c r="R17312" s="820"/>
      <c r="S17312" s="820"/>
      <c r="T17312" s="820"/>
      <c r="U17312" s="820"/>
      <c r="V17312" s="820"/>
      <c r="W17312" s="820"/>
      <c r="X17312" s="820"/>
      <c r="Y17312" s="820"/>
      <c r="Z17312" s="820"/>
    </row>
    <row r="17313" spans="7:26">
      <c r="G17313" s="826"/>
      <c r="H17313" s="820"/>
      <c r="J17313" s="820"/>
      <c r="K17313" s="820"/>
      <c r="L17313" s="820"/>
      <c r="M17313" s="820"/>
      <c r="N17313" s="820"/>
      <c r="O17313" s="820"/>
      <c r="P17313" s="820"/>
      <c r="Q17313" s="820"/>
      <c r="R17313" s="820"/>
      <c r="S17313" s="820"/>
      <c r="T17313" s="820"/>
      <c r="U17313" s="820"/>
      <c r="V17313" s="820"/>
      <c r="W17313" s="820"/>
      <c r="X17313" s="820"/>
      <c r="Y17313" s="820"/>
      <c r="Z17313" s="820"/>
    </row>
    <row r="17314" spans="7:26">
      <c r="G17314" s="826"/>
      <c r="H17314" s="820"/>
      <c r="J17314" s="820"/>
      <c r="K17314" s="820"/>
      <c r="L17314" s="820"/>
      <c r="M17314" s="820"/>
      <c r="N17314" s="820"/>
      <c r="O17314" s="820"/>
      <c r="P17314" s="820"/>
      <c r="Q17314" s="820"/>
      <c r="R17314" s="820"/>
      <c r="S17314" s="820"/>
      <c r="T17314" s="820"/>
      <c r="U17314" s="820"/>
      <c r="V17314" s="820"/>
      <c r="W17314" s="820"/>
      <c r="X17314" s="820"/>
      <c r="Y17314" s="820"/>
      <c r="Z17314" s="820"/>
    </row>
    <row r="17315" spans="7:26">
      <c r="G17315" s="826"/>
      <c r="H17315" s="820"/>
      <c r="J17315" s="820"/>
      <c r="K17315" s="820"/>
      <c r="L17315" s="820"/>
      <c r="M17315" s="820"/>
      <c r="N17315" s="820"/>
      <c r="O17315" s="820"/>
      <c r="P17315" s="820"/>
      <c r="Q17315" s="820"/>
      <c r="R17315" s="820"/>
      <c r="S17315" s="820"/>
      <c r="T17315" s="820"/>
      <c r="U17315" s="820"/>
      <c r="V17315" s="820"/>
      <c r="W17315" s="820"/>
      <c r="X17315" s="820"/>
      <c r="Y17315" s="820"/>
      <c r="Z17315" s="820"/>
    </row>
    <row r="17316" spans="7:26">
      <c r="G17316" s="826"/>
      <c r="H17316" s="820"/>
      <c r="J17316" s="820"/>
      <c r="K17316" s="820"/>
      <c r="L17316" s="820"/>
      <c r="M17316" s="820"/>
      <c r="N17316" s="820"/>
      <c r="O17316" s="820"/>
      <c r="P17316" s="820"/>
      <c r="Q17316" s="820"/>
      <c r="R17316" s="820"/>
      <c r="S17316" s="820"/>
      <c r="T17316" s="820"/>
      <c r="U17316" s="820"/>
      <c r="V17316" s="820"/>
      <c r="W17316" s="820"/>
      <c r="X17316" s="820"/>
      <c r="Y17316" s="820"/>
      <c r="Z17316" s="820"/>
    </row>
    <row r="17317" spans="7:26">
      <c r="G17317" s="826"/>
      <c r="H17317" s="820"/>
      <c r="J17317" s="820"/>
      <c r="K17317" s="820"/>
      <c r="L17317" s="820"/>
      <c r="M17317" s="820"/>
      <c r="N17317" s="820"/>
      <c r="O17317" s="820"/>
      <c r="P17317" s="820"/>
      <c r="Q17317" s="820"/>
      <c r="R17317" s="820"/>
      <c r="S17317" s="820"/>
      <c r="T17317" s="820"/>
      <c r="U17317" s="820"/>
      <c r="V17317" s="820"/>
      <c r="W17317" s="820"/>
      <c r="X17317" s="820"/>
      <c r="Y17317" s="820"/>
      <c r="Z17317" s="820"/>
    </row>
    <row r="17318" spans="7:26">
      <c r="G17318" s="826"/>
      <c r="H17318" s="820"/>
      <c r="J17318" s="820"/>
      <c r="K17318" s="820"/>
      <c r="L17318" s="820"/>
      <c r="M17318" s="820"/>
      <c r="N17318" s="820"/>
      <c r="O17318" s="820"/>
      <c r="P17318" s="820"/>
      <c r="Q17318" s="820"/>
      <c r="R17318" s="820"/>
      <c r="S17318" s="820"/>
      <c r="T17318" s="820"/>
      <c r="U17318" s="820"/>
      <c r="V17318" s="820"/>
      <c r="W17318" s="820"/>
      <c r="X17318" s="820"/>
      <c r="Y17318" s="820"/>
      <c r="Z17318" s="820"/>
    </row>
    <row r="17319" spans="7:26">
      <c r="G17319" s="826"/>
      <c r="H17319" s="820"/>
      <c r="J17319" s="820"/>
      <c r="K17319" s="820"/>
      <c r="L17319" s="820"/>
      <c r="M17319" s="820"/>
      <c r="N17319" s="820"/>
      <c r="O17319" s="820"/>
      <c r="P17319" s="820"/>
      <c r="Q17319" s="820"/>
      <c r="R17319" s="820"/>
      <c r="S17319" s="820"/>
      <c r="T17319" s="820"/>
      <c r="U17319" s="820"/>
      <c r="V17319" s="820"/>
      <c r="W17319" s="820"/>
      <c r="X17319" s="820"/>
      <c r="Y17319" s="820"/>
      <c r="Z17319" s="820"/>
    </row>
    <row r="17320" spans="7:26">
      <c r="G17320" s="826"/>
      <c r="H17320" s="820"/>
      <c r="J17320" s="820"/>
      <c r="K17320" s="820"/>
      <c r="L17320" s="820"/>
      <c r="M17320" s="820"/>
      <c r="N17320" s="820"/>
      <c r="O17320" s="820"/>
      <c r="P17320" s="820"/>
      <c r="Q17320" s="820"/>
      <c r="R17320" s="820"/>
      <c r="S17320" s="820"/>
      <c r="T17320" s="820"/>
      <c r="U17320" s="820"/>
      <c r="V17320" s="820"/>
      <c r="W17320" s="820"/>
      <c r="X17320" s="820"/>
      <c r="Y17320" s="820"/>
      <c r="Z17320" s="820"/>
    </row>
    <row r="17321" spans="7:26">
      <c r="G17321" s="826"/>
      <c r="H17321" s="820"/>
      <c r="J17321" s="820"/>
      <c r="K17321" s="820"/>
      <c r="L17321" s="820"/>
      <c r="M17321" s="820"/>
      <c r="N17321" s="820"/>
      <c r="O17321" s="820"/>
      <c r="P17321" s="820"/>
      <c r="Q17321" s="820"/>
      <c r="R17321" s="820"/>
      <c r="S17321" s="820"/>
      <c r="T17321" s="820"/>
      <c r="U17321" s="820"/>
      <c r="V17321" s="820"/>
      <c r="W17321" s="820"/>
      <c r="X17321" s="820"/>
      <c r="Y17321" s="820"/>
      <c r="Z17321" s="820"/>
    </row>
    <row r="17322" spans="7:26">
      <c r="G17322" s="826"/>
      <c r="H17322" s="820"/>
      <c r="J17322" s="820"/>
      <c r="K17322" s="820"/>
      <c r="L17322" s="820"/>
      <c r="M17322" s="820"/>
      <c r="N17322" s="820"/>
      <c r="O17322" s="820"/>
      <c r="P17322" s="820"/>
      <c r="Q17322" s="820"/>
      <c r="R17322" s="820"/>
      <c r="S17322" s="820"/>
      <c r="T17322" s="820"/>
      <c r="U17322" s="820"/>
      <c r="V17322" s="820"/>
      <c r="W17322" s="820"/>
      <c r="X17322" s="820"/>
      <c r="Y17322" s="820"/>
      <c r="Z17322" s="820"/>
    </row>
    <row r="17323" spans="7:26">
      <c r="G17323" s="826"/>
      <c r="H17323" s="820"/>
      <c r="J17323" s="820"/>
      <c r="K17323" s="820"/>
      <c r="L17323" s="820"/>
      <c r="M17323" s="820"/>
      <c r="N17323" s="820"/>
      <c r="O17323" s="820"/>
      <c r="P17323" s="820"/>
      <c r="Q17323" s="820"/>
      <c r="R17323" s="820"/>
      <c r="S17323" s="820"/>
      <c r="T17323" s="820"/>
      <c r="U17323" s="820"/>
      <c r="V17323" s="820"/>
      <c r="W17323" s="820"/>
      <c r="X17323" s="820"/>
      <c r="Y17323" s="820"/>
      <c r="Z17323" s="820"/>
    </row>
    <row r="17324" spans="7:26">
      <c r="G17324" s="826"/>
      <c r="H17324" s="820"/>
      <c r="J17324" s="820"/>
      <c r="K17324" s="820"/>
      <c r="L17324" s="820"/>
      <c r="M17324" s="820"/>
      <c r="N17324" s="820"/>
      <c r="O17324" s="820"/>
      <c r="P17324" s="820"/>
      <c r="Q17324" s="820"/>
      <c r="R17324" s="820"/>
      <c r="S17324" s="820"/>
      <c r="T17324" s="820"/>
      <c r="U17324" s="820"/>
      <c r="V17324" s="820"/>
      <c r="W17324" s="820"/>
      <c r="X17324" s="820"/>
      <c r="Y17324" s="820"/>
      <c r="Z17324" s="820"/>
    </row>
    <row r="17325" spans="7:26">
      <c r="G17325" s="826"/>
      <c r="H17325" s="820"/>
      <c r="J17325" s="820"/>
      <c r="K17325" s="820"/>
      <c r="L17325" s="820"/>
      <c r="M17325" s="820"/>
      <c r="N17325" s="820"/>
      <c r="O17325" s="820"/>
      <c r="P17325" s="820"/>
      <c r="Q17325" s="820"/>
      <c r="R17325" s="820"/>
      <c r="S17325" s="820"/>
      <c r="T17325" s="820"/>
      <c r="U17325" s="820"/>
      <c r="V17325" s="820"/>
      <c r="W17325" s="820"/>
      <c r="X17325" s="820"/>
      <c r="Y17325" s="820"/>
      <c r="Z17325" s="820"/>
    </row>
    <row r="17326" spans="7:26">
      <c r="G17326" s="826"/>
      <c r="H17326" s="820"/>
      <c r="J17326" s="820"/>
      <c r="K17326" s="820"/>
      <c r="L17326" s="820"/>
      <c r="M17326" s="820"/>
      <c r="N17326" s="820"/>
      <c r="O17326" s="820"/>
      <c r="P17326" s="820"/>
      <c r="Q17326" s="820"/>
      <c r="R17326" s="820"/>
      <c r="S17326" s="820"/>
      <c r="T17326" s="820"/>
      <c r="U17326" s="820"/>
      <c r="V17326" s="820"/>
      <c r="W17326" s="820"/>
      <c r="X17326" s="820"/>
      <c r="Y17326" s="820"/>
      <c r="Z17326" s="820"/>
    </row>
    <row r="17327" spans="7:26">
      <c r="G17327" s="826"/>
      <c r="H17327" s="820"/>
      <c r="J17327" s="820"/>
      <c r="K17327" s="820"/>
      <c r="L17327" s="820"/>
      <c r="M17327" s="820"/>
      <c r="N17327" s="820"/>
      <c r="O17327" s="820"/>
      <c r="P17327" s="820"/>
      <c r="Q17327" s="820"/>
      <c r="R17327" s="820"/>
      <c r="S17327" s="820"/>
      <c r="T17327" s="820"/>
      <c r="U17327" s="820"/>
      <c r="V17327" s="820"/>
      <c r="W17327" s="820"/>
      <c r="X17327" s="820"/>
      <c r="Y17327" s="820"/>
      <c r="Z17327" s="820"/>
    </row>
    <row r="17328" spans="7:26">
      <c r="G17328" s="826"/>
      <c r="H17328" s="820"/>
      <c r="J17328" s="820"/>
      <c r="K17328" s="820"/>
      <c r="L17328" s="820"/>
      <c r="M17328" s="820"/>
      <c r="N17328" s="820"/>
      <c r="O17328" s="820"/>
      <c r="P17328" s="820"/>
      <c r="Q17328" s="820"/>
      <c r="R17328" s="820"/>
      <c r="S17328" s="820"/>
      <c r="T17328" s="820"/>
      <c r="U17328" s="820"/>
      <c r="V17328" s="820"/>
      <c r="W17328" s="820"/>
      <c r="X17328" s="820"/>
      <c r="Y17328" s="820"/>
      <c r="Z17328" s="820"/>
    </row>
    <row r="17329" spans="7:26">
      <c r="G17329" s="826"/>
      <c r="H17329" s="820"/>
      <c r="J17329" s="820"/>
      <c r="K17329" s="820"/>
      <c r="L17329" s="820"/>
      <c r="M17329" s="820"/>
      <c r="N17329" s="820"/>
      <c r="O17329" s="820"/>
      <c r="P17329" s="820"/>
      <c r="Q17329" s="820"/>
      <c r="R17329" s="820"/>
      <c r="S17329" s="820"/>
      <c r="T17329" s="820"/>
      <c r="U17329" s="820"/>
      <c r="V17329" s="820"/>
      <c r="W17329" s="820"/>
      <c r="X17329" s="820"/>
      <c r="Y17329" s="820"/>
      <c r="Z17329" s="820"/>
    </row>
    <row r="17330" spans="7:26">
      <c r="G17330" s="826"/>
      <c r="H17330" s="820"/>
      <c r="J17330" s="820"/>
      <c r="K17330" s="820"/>
      <c r="L17330" s="820"/>
      <c r="M17330" s="820"/>
      <c r="N17330" s="820"/>
      <c r="O17330" s="820"/>
      <c r="P17330" s="820"/>
      <c r="Q17330" s="820"/>
      <c r="R17330" s="820"/>
      <c r="S17330" s="820"/>
      <c r="T17330" s="820"/>
      <c r="U17330" s="820"/>
      <c r="V17330" s="820"/>
      <c r="W17330" s="820"/>
      <c r="X17330" s="820"/>
      <c r="Y17330" s="820"/>
      <c r="Z17330" s="820"/>
    </row>
    <row r="17331" spans="7:26">
      <c r="G17331" s="826"/>
      <c r="H17331" s="820"/>
      <c r="J17331" s="820"/>
      <c r="K17331" s="820"/>
      <c r="L17331" s="820"/>
      <c r="M17331" s="820"/>
      <c r="N17331" s="820"/>
      <c r="O17331" s="820"/>
      <c r="P17331" s="820"/>
      <c r="Q17331" s="820"/>
      <c r="R17331" s="820"/>
      <c r="S17331" s="820"/>
      <c r="T17331" s="820"/>
      <c r="U17331" s="820"/>
      <c r="V17331" s="820"/>
      <c r="W17331" s="820"/>
      <c r="X17331" s="820"/>
      <c r="Y17331" s="820"/>
      <c r="Z17331" s="820"/>
    </row>
    <row r="17332" spans="7:26">
      <c r="G17332" s="826"/>
      <c r="H17332" s="820"/>
      <c r="J17332" s="820"/>
      <c r="K17332" s="820"/>
      <c r="L17332" s="820"/>
      <c r="M17332" s="820"/>
      <c r="N17332" s="820"/>
      <c r="O17332" s="820"/>
      <c r="P17332" s="820"/>
      <c r="Q17332" s="820"/>
      <c r="R17332" s="820"/>
      <c r="S17332" s="820"/>
      <c r="T17332" s="820"/>
      <c r="U17332" s="820"/>
      <c r="V17332" s="820"/>
      <c r="W17332" s="820"/>
      <c r="X17332" s="820"/>
      <c r="Y17332" s="820"/>
      <c r="Z17332" s="820"/>
    </row>
    <row r="17333" spans="7:26">
      <c r="G17333" s="826"/>
      <c r="H17333" s="820"/>
      <c r="J17333" s="820"/>
      <c r="K17333" s="820"/>
      <c r="L17333" s="820"/>
      <c r="M17333" s="820"/>
      <c r="N17333" s="820"/>
      <c r="O17333" s="820"/>
      <c r="P17333" s="820"/>
      <c r="Q17333" s="820"/>
      <c r="R17333" s="820"/>
      <c r="S17333" s="820"/>
      <c r="T17333" s="820"/>
      <c r="U17333" s="820"/>
      <c r="V17333" s="820"/>
      <c r="W17333" s="820"/>
      <c r="X17333" s="820"/>
      <c r="Y17333" s="820"/>
      <c r="Z17333" s="820"/>
    </row>
    <row r="17334" spans="7:26">
      <c r="G17334" s="826"/>
      <c r="H17334" s="820"/>
      <c r="J17334" s="820"/>
      <c r="K17334" s="820"/>
      <c r="L17334" s="820"/>
      <c r="M17334" s="820"/>
      <c r="N17334" s="820"/>
      <c r="O17334" s="820"/>
      <c r="P17334" s="820"/>
      <c r="Q17334" s="820"/>
      <c r="R17334" s="820"/>
      <c r="S17334" s="820"/>
      <c r="T17334" s="820"/>
      <c r="U17334" s="820"/>
      <c r="V17334" s="820"/>
      <c r="W17334" s="820"/>
      <c r="X17334" s="820"/>
      <c r="Y17334" s="820"/>
      <c r="Z17334" s="820"/>
    </row>
    <row r="17335" spans="7:26">
      <c r="G17335" s="826"/>
      <c r="H17335" s="820"/>
      <c r="J17335" s="820"/>
      <c r="K17335" s="820"/>
      <c r="L17335" s="820"/>
      <c r="M17335" s="820"/>
      <c r="N17335" s="820"/>
      <c r="O17335" s="820"/>
      <c r="P17335" s="820"/>
      <c r="Q17335" s="820"/>
      <c r="R17335" s="820"/>
      <c r="S17335" s="820"/>
      <c r="T17335" s="820"/>
      <c r="U17335" s="820"/>
      <c r="V17335" s="820"/>
      <c r="W17335" s="820"/>
      <c r="X17335" s="820"/>
      <c r="Y17335" s="820"/>
      <c r="Z17335" s="820"/>
    </row>
    <row r="17336" spans="7:26">
      <c r="G17336" s="826"/>
      <c r="H17336" s="820"/>
      <c r="J17336" s="820"/>
      <c r="K17336" s="820"/>
      <c r="L17336" s="820"/>
      <c r="M17336" s="820"/>
      <c r="N17336" s="820"/>
      <c r="O17336" s="820"/>
      <c r="P17336" s="820"/>
      <c r="Q17336" s="820"/>
      <c r="R17336" s="820"/>
      <c r="S17336" s="820"/>
      <c r="T17336" s="820"/>
      <c r="U17336" s="820"/>
      <c r="V17336" s="820"/>
      <c r="W17336" s="820"/>
      <c r="X17336" s="820"/>
      <c r="Y17336" s="820"/>
      <c r="Z17336" s="820"/>
    </row>
    <row r="17337" spans="7:26">
      <c r="G17337" s="826"/>
      <c r="H17337" s="820"/>
      <c r="J17337" s="820"/>
      <c r="K17337" s="820"/>
      <c r="L17337" s="820"/>
      <c r="M17337" s="820"/>
      <c r="N17337" s="820"/>
      <c r="O17337" s="820"/>
      <c r="P17337" s="820"/>
      <c r="Q17337" s="820"/>
      <c r="R17337" s="820"/>
      <c r="S17337" s="820"/>
      <c r="T17337" s="820"/>
      <c r="U17337" s="820"/>
      <c r="V17337" s="820"/>
      <c r="W17337" s="820"/>
      <c r="X17337" s="820"/>
      <c r="Y17337" s="820"/>
      <c r="Z17337" s="820"/>
    </row>
    <row r="17338" spans="7:26">
      <c r="G17338" s="826"/>
      <c r="H17338" s="820"/>
      <c r="J17338" s="820"/>
      <c r="K17338" s="820"/>
      <c r="L17338" s="820"/>
      <c r="M17338" s="820"/>
      <c r="N17338" s="820"/>
      <c r="O17338" s="820"/>
      <c r="P17338" s="820"/>
      <c r="Q17338" s="820"/>
      <c r="R17338" s="820"/>
      <c r="S17338" s="820"/>
      <c r="T17338" s="820"/>
      <c r="U17338" s="820"/>
      <c r="V17338" s="820"/>
      <c r="W17338" s="820"/>
      <c r="X17338" s="820"/>
      <c r="Y17338" s="820"/>
      <c r="Z17338" s="820"/>
    </row>
    <row r="17339" spans="7:26">
      <c r="G17339" s="826"/>
      <c r="H17339" s="820"/>
      <c r="J17339" s="820"/>
      <c r="K17339" s="820"/>
      <c r="L17339" s="820"/>
      <c r="M17339" s="820"/>
      <c r="N17339" s="820"/>
      <c r="O17339" s="820"/>
      <c r="P17339" s="820"/>
      <c r="Q17339" s="820"/>
      <c r="R17339" s="820"/>
      <c r="S17339" s="820"/>
      <c r="T17339" s="820"/>
      <c r="U17339" s="820"/>
      <c r="V17339" s="820"/>
      <c r="W17339" s="820"/>
      <c r="X17339" s="820"/>
      <c r="Y17339" s="820"/>
      <c r="Z17339" s="820"/>
    </row>
    <row r="17340" spans="7:26">
      <c r="G17340" s="826"/>
      <c r="H17340" s="820"/>
      <c r="J17340" s="820"/>
      <c r="K17340" s="820"/>
      <c r="L17340" s="820"/>
      <c r="M17340" s="820"/>
      <c r="N17340" s="820"/>
      <c r="O17340" s="820"/>
      <c r="P17340" s="820"/>
      <c r="Q17340" s="820"/>
      <c r="R17340" s="820"/>
      <c r="S17340" s="820"/>
      <c r="T17340" s="820"/>
      <c r="U17340" s="820"/>
      <c r="V17340" s="820"/>
      <c r="W17340" s="820"/>
      <c r="X17340" s="820"/>
      <c r="Y17340" s="820"/>
      <c r="Z17340" s="820"/>
    </row>
    <row r="17341" spans="7:26">
      <c r="G17341" s="826"/>
      <c r="H17341" s="820"/>
      <c r="J17341" s="820"/>
      <c r="K17341" s="820"/>
      <c r="L17341" s="820"/>
      <c r="M17341" s="820"/>
      <c r="N17341" s="820"/>
      <c r="O17341" s="820"/>
      <c r="P17341" s="820"/>
      <c r="Q17341" s="820"/>
      <c r="R17341" s="820"/>
      <c r="S17341" s="820"/>
      <c r="T17341" s="820"/>
      <c r="U17341" s="820"/>
      <c r="V17341" s="820"/>
      <c r="W17341" s="820"/>
      <c r="X17341" s="820"/>
      <c r="Y17341" s="820"/>
      <c r="Z17341" s="820"/>
    </row>
    <row r="17342" spans="7:26">
      <c r="G17342" s="826"/>
      <c r="H17342" s="820"/>
      <c r="J17342" s="820"/>
      <c r="K17342" s="820"/>
      <c r="L17342" s="820"/>
      <c r="M17342" s="820"/>
      <c r="N17342" s="820"/>
      <c r="O17342" s="820"/>
      <c r="P17342" s="820"/>
      <c r="Q17342" s="820"/>
      <c r="R17342" s="820"/>
      <c r="S17342" s="820"/>
      <c r="T17342" s="820"/>
      <c r="U17342" s="820"/>
      <c r="V17342" s="820"/>
      <c r="W17342" s="820"/>
      <c r="X17342" s="820"/>
      <c r="Y17342" s="820"/>
      <c r="Z17342" s="820"/>
    </row>
    <row r="17343" spans="7:26">
      <c r="G17343" s="826"/>
      <c r="H17343" s="820"/>
      <c r="J17343" s="820"/>
      <c r="K17343" s="820"/>
      <c r="L17343" s="820"/>
      <c r="M17343" s="820"/>
      <c r="N17343" s="820"/>
      <c r="O17343" s="820"/>
      <c r="P17343" s="820"/>
      <c r="Q17343" s="820"/>
      <c r="R17343" s="820"/>
      <c r="S17343" s="820"/>
      <c r="T17343" s="820"/>
      <c r="U17343" s="820"/>
      <c r="V17343" s="820"/>
      <c r="W17343" s="820"/>
      <c r="X17343" s="820"/>
      <c r="Y17343" s="820"/>
      <c r="Z17343" s="820"/>
    </row>
    <row r="17344" spans="7:26">
      <c r="G17344" s="826"/>
      <c r="H17344" s="820"/>
      <c r="J17344" s="820"/>
      <c r="K17344" s="820"/>
      <c r="L17344" s="820"/>
      <c r="M17344" s="820"/>
      <c r="N17344" s="820"/>
      <c r="O17344" s="820"/>
      <c r="P17344" s="820"/>
      <c r="Q17344" s="820"/>
      <c r="R17344" s="820"/>
      <c r="S17344" s="820"/>
      <c r="T17344" s="820"/>
      <c r="U17344" s="820"/>
      <c r="V17344" s="820"/>
      <c r="W17344" s="820"/>
      <c r="X17344" s="820"/>
      <c r="Y17344" s="820"/>
      <c r="Z17344" s="820"/>
    </row>
    <row r="17345" spans="7:26">
      <c r="G17345" s="826"/>
      <c r="H17345" s="820"/>
      <c r="J17345" s="820"/>
      <c r="K17345" s="820"/>
      <c r="L17345" s="820"/>
      <c r="M17345" s="820"/>
      <c r="N17345" s="820"/>
      <c r="O17345" s="820"/>
      <c r="P17345" s="820"/>
      <c r="Q17345" s="820"/>
      <c r="R17345" s="820"/>
      <c r="S17345" s="820"/>
      <c r="T17345" s="820"/>
      <c r="U17345" s="820"/>
      <c r="V17345" s="820"/>
      <c r="W17345" s="820"/>
      <c r="X17345" s="820"/>
      <c r="Y17345" s="820"/>
      <c r="Z17345" s="820"/>
    </row>
    <row r="17346" spans="7:26">
      <c r="G17346" s="826"/>
      <c r="H17346" s="820"/>
      <c r="J17346" s="820"/>
      <c r="K17346" s="820"/>
      <c r="L17346" s="820"/>
      <c r="M17346" s="820"/>
      <c r="N17346" s="820"/>
      <c r="O17346" s="820"/>
      <c r="P17346" s="820"/>
      <c r="Q17346" s="820"/>
      <c r="R17346" s="820"/>
      <c r="S17346" s="820"/>
      <c r="T17346" s="820"/>
      <c r="U17346" s="820"/>
      <c r="V17346" s="820"/>
      <c r="W17346" s="820"/>
      <c r="X17346" s="820"/>
      <c r="Y17346" s="820"/>
      <c r="Z17346" s="820"/>
    </row>
    <row r="17347" spans="7:26">
      <c r="G17347" s="826"/>
      <c r="H17347" s="820"/>
      <c r="J17347" s="820"/>
      <c r="K17347" s="820"/>
      <c r="L17347" s="820"/>
      <c r="M17347" s="820"/>
      <c r="N17347" s="820"/>
      <c r="O17347" s="820"/>
      <c r="P17347" s="820"/>
      <c r="Q17347" s="820"/>
      <c r="R17347" s="820"/>
      <c r="S17347" s="820"/>
      <c r="T17347" s="820"/>
      <c r="U17347" s="820"/>
      <c r="V17347" s="820"/>
      <c r="W17347" s="820"/>
      <c r="X17347" s="820"/>
      <c r="Y17347" s="820"/>
      <c r="Z17347" s="820"/>
    </row>
    <row r="17348" spans="7:26">
      <c r="G17348" s="826"/>
      <c r="H17348" s="820"/>
      <c r="J17348" s="820"/>
      <c r="K17348" s="820"/>
      <c r="L17348" s="820"/>
      <c r="M17348" s="820"/>
      <c r="N17348" s="820"/>
      <c r="O17348" s="820"/>
      <c r="P17348" s="820"/>
      <c r="Q17348" s="820"/>
      <c r="R17348" s="820"/>
      <c r="S17348" s="820"/>
      <c r="T17348" s="820"/>
      <c r="U17348" s="820"/>
      <c r="V17348" s="820"/>
      <c r="W17348" s="820"/>
      <c r="X17348" s="820"/>
      <c r="Y17348" s="820"/>
      <c r="Z17348" s="820"/>
    </row>
    <row r="17349" spans="7:26">
      <c r="G17349" s="826"/>
      <c r="H17349" s="820"/>
      <c r="J17349" s="820"/>
      <c r="K17349" s="820"/>
      <c r="L17349" s="820"/>
      <c r="M17349" s="820"/>
      <c r="N17349" s="820"/>
      <c r="O17349" s="820"/>
      <c r="P17349" s="820"/>
      <c r="Q17349" s="820"/>
      <c r="R17349" s="820"/>
      <c r="S17349" s="820"/>
      <c r="T17349" s="820"/>
      <c r="U17349" s="820"/>
      <c r="V17349" s="820"/>
      <c r="W17349" s="820"/>
      <c r="X17349" s="820"/>
      <c r="Y17349" s="820"/>
      <c r="Z17349" s="820"/>
    </row>
    <row r="17350" spans="7:26">
      <c r="G17350" s="826"/>
      <c r="H17350" s="820"/>
      <c r="J17350" s="820"/>
      <c r="K17350" s="820"/>
      <c r="L17350" s="820"/>
      <c r="M17350" s="820"/>
      <c r="N17350" s="820"/>
      <c r="O17350" s="820"/>
      <c r="P17350" s="820"/>
      <c r="Q17350" s="820"/>
      <c r="R17350" s="820"/>
      <c r="S17350" s="820"/>
      <c r="T17350" s="820"/>
      <c r="U17350" s="820"/>
      <c r="V17350" s="820"/>
      <c r="W17350" s="820"/>
      <c r="X17350" s="820"/>
      <c r="Y17350" s="820"/>
      <c r="Z17350" s="820"/>
    </row>
    <row r="17351" spans="7:26">
      <c r="G17351" s="826"/>
      <c r="H17351" s="820"/>
      <c r="J17351" s="820"/>
      <c r="K17351" s="820"/>
      <c r="L17351" s="820"/>
      <c r="M17351" s="820"/>
      <c r="N17351" s="820"/>
      <c r="O17351" s="820"/>
      <c r="P17351" s="820"/>
      <c r="Q17351" s="820"/>
      <c r="R17351" s="820"/>
      <c r="S17351" s="820"/>
      <c r="T17351" s="820"/>
      <c r="U17351" s="820"/>
      <c r="V17351" s="820"/>
      <c r="W17351" s="820"/>
      <c r="X17351" s="820"/>
      <c r="Y17351" s="820"/>
      <c r="Z17351" s="820"/>
    </row>
    <row r="17352" spans="7:26">
      <c r="G17352" s="826"/>
      <c r="H17352" s="820"/>
      <c r="J17352" s="820"/>
      <c r="K17352" s="820"/>
      <c r="L17352" s="820"/>
      <c r="M17352" s="820"/>
      <c r="N17352" s="820"/>
      <c r="O17352" s="820"/>
      <c r="P17352" s="820"/>
      <c r="Q17352" s="820"/>
      <c r="R17352" s="820"/>
      <c r="S17352" s="820"/>
      <c r="T17352" s="820"/>
      <c r="U17352" s="820"/>
      <c r="V17352" s="820"/>
      <c r="W17352" s="820"/>
      <c r="X17352" s="820"/>
      <c r="Y17352" s="820"/>
      <c r="Z17352" s="820"/>
    </row>
    <row r="17353" spans="7:26">
      <c r="G17353" s="826"/>
      <c r="H17353" s="820"/>
      <c r="J17353" s="820"/>
      <c r="K17353" s="820"/>
      <c r="L17353" s="820"/>
      <c r="M17353" s="820"/>
      <c r="N17353" s="820"/>
      <c r="O17353" s="820"/>
      <c r="P17353" s="820"/>
      <c r="Q17353" s="820"/>
      <c r="R17353" s="820"/>
      <c r="S17353" s="820"/>
      <c r="T17353" s="820"/>
      <c r="U17353" s="820"/>
      <c r="V17353" s="820"/>
      <c r="W17353" s="820"/>
      <c r="X17353" s="820"/>
      <c r="Y17353" s="820"/>
      <c r="Z17353" s="820"/>
    </row>
    <row r="17354" spans="7:26">
      <c r="G17354" s="826"/>
      <c r="H17354" s="820"/>
      <c r="J17354" s="820"/>
      <c r="K17354" s="820"/>
      <c r="L17354" s="820"/>
      <c r="M17354" s="820"/>
      <c r="N17354" s="820"/>
      <c r="O17354" s="820"/>
      <c r="P17354" s="820"/>
      <c r="Q17354" s="820"/>
      <c r="R17354" s="820"/>
      <c r="S17354" s="820"/>
      <c r="T17354" s="820"/>
      <c r="U17354" s="820"/>
      <c r="V17354" s="820"/>
      <c r="W17354" s="820"/>
      <c r="X17354" s="820"/>
      <c r="Y17354" s="820"/>
      <c r="Z17354" s="820"/>
    </row>
    <row r="17355" spans="7:26">
      <c r="G17355" s="826"/>
      <c r="H17355" s="820"/>
      <c r="J17355" s="820"/>
      <c r="K17355" s="820"/>
      <c r="L17355" s="820"/>
      <c r="M17355" s="820"/>
      <c r="N17355" s="820"/>
      <c r="O17355" s="820"/>
      <c r="P17355" s="820"/>
      <c r="Q17355" s="820"/>
      <c r="R17355" s="820"/>
      <c r="S17355" s="820"/>
      <c r="T17355" s="820"/>
      <c r="U17355" s="820"/>
      <c r="V17355" s="820"/>
      <c r="W17355" s="820"/>
      <c r="X17355" s="820"/>
      <c r="Y17355" s="820"/>
      <c r="Z17355" s="820"/>
    </row>
    <row r="17356" spans="7:26">
      <c r="G17356" s="826"/>
      <c r="H17356" s="820"/>
      <c r="J17356" s="820"/>
      <c r="K17356" s="820"/>
      <c r="L17356" s="820"/>
      <c r="M17356" s="820"/>
      <c r="N17356" s="820"/>
      <c r="O17356" s="820"/>
      <c r="P17356" s="820"/>
      <c r="Q17356" s="820"/>
      <c r="R17356" s="820"/>
      <c r="S17356" s="820"/>
      <c r="T17356" s="820"/>
      <c r="U17356" s="820"/>
      <c r="V17356" s="820"/>
      <c r="W17356" s="820"/>
      <c r="X17356" s="820"/>
      <c r="Y17356" s="820"/>
      <c r="Z17356" s="820"/>
    </row>
    <row r="17357" spans="7:26">
      <c r="G17357" s="826"/>
      <c r="H17357" s="820"/>
      <c r="J17357" s="820"/>
      <c r="K17357" s="820"/>
      <c r="L17357" s="820"/>
      <c r="M17357" s="820"/>
      <c r="N17357" s="820"/>
      <c r="O17357" s="820"/>
      <c r="P17357" s="820"/>
      <c r="Q17357" s="820"/>
      <c r="R17357" s="820"/>
      <c r="S17357" s="820"/>
      <c r="T17357" s="820"/>
      <c r="U17357" s="820"/>
      <c r="V17357" s="820"/>
      <c r="W17357" s="820"/>
      <c r="X17357" s="820"/>
      <c r="Y17357" s="820"/>
      <c r="Z17357" s="820"/>
    </row>
    <row r="17358" spans="7:26">
      <c r="G17358" s="826"/>
      <c r="H17358" s="820"/>
      <c r="J17358" s="820"/>
      <c r="K17358" s="820"/>
      <c r="L17358" s="820"/>
      <c r="M17358" s="820"/>
      <c r="N17358" s="820"/>
      <c r="O17358" s="820"/>
      <c r="P17358" s="820"/>
      <c r="Q17358" s="820"/>
      <c r="R17358" s="820"/>
      <c r="S17358" s="820"/>
      <c r="T17358" s="820"/>
      <c r="U17358" s="820"/>
      <c r="V17358" s="820"/>
      <c r="W17358" s="820"/>
      <c r="X17358" s="820"/>
      <c r="Y17358" s="820"/>
      <c r="Z17358" s="820"/>
    </row>
    <row r="17359" spans="7:26">
      <c r="G17359" s="826"/>
      <c r="H17359" s="820"/>
      <c r="J17359" s="820"/>
      <c r="K17359" s="820"/>
      <c r="L17359" s="820"/>
      <c r="M17359" s="820"/>
      <c r="N17359" s="820"/>
      <c r="O17359" s="820"/>
      <c r="P17359" s="820"/>
      <c r="Q17359" s="820"/>
      <c r="R17359" s="820"/>
      <c r="S17359" s="820"/>
      <c r="T17359" s="820"/>
      <c r="U17359" s="820"/>
      <c r="V17359" s="820"/>
      <c r="W17359" s="820"/>
      <c r="X17359" s="820"/>
      <c r="Y17359" s="820"/>
      <c r="Z17359" s="820"/>
    </row>
    <row r="17360" spans="7:26">
      <c r="G17360" s="826"/>
      <c r="H17360" s="820"/>
      <c r="J17360" s="820"/>
      <c r="K17360" s="820"/>
      <c r="L17360" s="820"/>
      <c r="M17360" s="820"/>
      <c r="N17360" s="820"/>
      <c r="O17360" s="820"/>
      <c r="P17360" s="820"/>
      <c r="Q17360" s="820"/>
      <c r="R17360" s="820"/>
      <c r="S17360" s="820"/>
      <c r="T17360" s="820"/>
      <c r="U17360" s="820"/>
      <c r="V17360" s="820"/>
      <c r="W17360" s="820"/>
      <c r="X17360" s="820"/>
      <c r="Y17360" s="820"/>
      <c r="Z17360" s="820"/>
    </row>
    <row r="17361" spans="7:26">
      <c r="G17361" s="826"/>
      <c r="H17361" s="820"/>
      <c r="J17361" s="820"/>
      <c r="K17361" s="820"/>
      <c r="L17361" s="820"/>
      <c r="M17361" s="820"/>
      <c r="N17361" s="820"/>
      <c r="O17361" s="820"/>
      <c r="P17361" s="820"/>
      <c r="Q17361" s="820"/>
      <c r="R17361" s="820"/>
      <c r="S17361" s="820"/>
      <c r="T17361" s="820"/>
      <c r="U17361" s="820"/>
      <c r="V17361" s="820"/>
      <c r="W17361" s="820"/>
      <c r="X17361" s="820"/>
      <c r="Y17361" s="820"/>
      <c r="Z17361" s="820"/>
    </row>
    <row r="17362" spans="7:26">
      <c r="G17362" s="826"/>
      <c r="H17362" s="820"/>
      <c r="J17362" s="820"/>
      <c r="K17362" s="820"/>
      <c r="L17362" s="820"/>
      <c r="M17362" s="820"/>
      <c r="N17362" s="820"/>
      <c r="O17362" s="820"/>
      <c r="P17362" s="820"/>
      <c r="Q17362" s="820"/>
      <c r="R17362" s="820"/>
      <c r="S17362" s="820"/>
      <c r="T17362" s="820"/>
      <c r="U17362" s="820"/>
      <c r="V17362" s="820"/>
      <c r="W17362" s="820"/>
      <c r="X17362" s="820"/>
      <c r="Y17362" s="820"/>
      <c r="Z17362" s="820"/>
    </row>
    <row r="17363" spans="7:26">
      <c r="G17363" s="826"/>
      <c r="H17363" s="820"/>
      <c r="J17363" s="820"/>
      <c r="K17363" s="820"/>
      <c r="L17363" s="820"/>
      <c r="M17363" s="820"/>
      <c r="N17363" s="820"/>
      <c r="O17363" s="820"/>
      <c r="P17363" s="820"/>
      <c r="Q17363" s="820"/>
      <c r="R17363" s="820"/>
      <c r="S17363" s="820"/>
      <c r="T17363" s="820"/>
      <c r="U17363" s="820"/>
      <c r="V17363" s="820"/>
      <c r="W17363" s="820"/>
      <c r="X17363" s="820"/>
      <c r="Y17363" s="820"/>
      <c r="Z17363" s="820"/>
    </row>
    <row r="17364" spans="7:26">
      <c r="G17364" s="826"/>
      <c r="H17364" s="820"/>
      <c r="J17364" s="820"/>
      <c r="K17364" s="820"/>
      <c r="L17364" s="820"/>
      <c r="M17364" s="820"/>
      <c r="N17364" s="820"/>
      <c r="O17364" s="820"/>
      <c r="P17364" s="820"/>
      <c r="Q17364" s="820"/>
      <c r="R17364" s="820"/>
      <c r="S17364" s="820"/>
      <c r="T17364" s="820"/>
      <c r="U17364" s="820"/>
      <c r="V17364" s="820"/>
      <c r="W17364" s="820"/>
      <c r="X17364" s="820"/>
      <c r="Y17364" s="820"/>
      <c r="Z17364" s="820"/>
    </row>
    <row r="17365" spans="7:26">
      <c r="G17365" s="826"/>
      <c r="H17365" s="820"/>
      <c r="J17365" s="820"/>
      <c r="K17365" s="820"/>
      <c r="L17365" s="820"/>
      <c r="M17365" s="820"/>
      <c r="N17365" s="820"/>
      <c r="O17365" s="820"/>
      <c r="P17365" s="820"/>
      <c r="Q17365" s="820"/>
      <c r="R17365" s="820"/>
      <c r="S17365" s="820"/>
      <c r="T17365" s="820"/>
      <c r="U17365" s="820"/>
      <c r="V17365" s="820"/>
      <c r="W17365" s="820"/>
      <c r="X17365" s="820"/>
      <c r="Y17365" s="820"/>
      <c r="Z17365" s="820"/>
    </row>
    <row r="17366" spans="7:26">
      <c r="G17366" s="826"/>
      <c r="H17366" s="820"/>
      <c r="J17366" s="820"/>
      <c r="K17366" s="820"/>
      <c r="L17366" s="820"/>
      <c r="M17366" s="820"/>
      <c r="N17366" s="820"/>
      <c r="O17366" s="820"/>
      <c r="P17366" s="820"/>
      <c r="Q17366" s="820"/>
      <c r="R17366" s="820"/>
      <c r="S17366" s="820"/>
      <c r="T17366" s="820"/>
      <c r="U17366" s="820"/>
      <c r="V17366" s="820"/>
      <c r="W17366" s="820"/>
      <c r="X17366" s="820"/>
      <c r="Y17366" s="820"/>
      <c r="Z17366" s="820"/>
    </row>
    <row r="17367" spans="7:26">
      <c r="G17367" s="826"/>
      <c r="H17367" s="820"/>
      <c r="J17367" s="820"/>
      <c r="K17367" s="820"/>
      <c r="L17367" s="820"/>
      <c r="M17367" s="820"/>
      <c r="N17367" s="820"/>
      <c r="O17367" s="820"/>
      <c r="P17367" s="820"/>
      <c r="Q17367" s="820"/>
      <c r="R17367" s="820"/>
      <c r="S17367" s="820"/>
      <c r="T17367" s="820"/>
      <c r="U17367" s="820"/>
      <c r="V17367" s="820"/>
      <c r="W17367" s="820"/>
      <c r="X17367" s="820"/>
      <c r="Y17367" s="820"/>
      <c r="Z17367" s="820"/>
    </row>
    <row r="17368" spans="7:26">
      <c r="G17368" s="826"/>
      <c r="H17368" s="820"/>
      <c r="J17368" s="820"/>
      <c r="K17368" s="820"/>
      <c r="L17368" s="820"/>
      <c r="M17368" s="820"/>
      <c r="N17368" s="820"/>
      <c r="O17368" s="820"/>
      <c r="P17368" s="820"/>
      <c r="Q17368" s="820"/>
      <c r="R17368" s="820"/>
      <c r="S17368" s="820"/>
      <c r="T17368" s="820"/>
      <c r="U17368" s="820"/>
      <c r="V17368" s="820"/>
      <c r="W17368" s="820"/>
      <c r="X17368" s="820"/>
      <c r="Y17368" s="820"/>
      <c r="Z17368" s="820"/>
    </row>
    <row r="17369" spans="7:26">
      <c r="G17369" s="826"/>
      <c r="H17369" s="820"/>
      <c r="J17369" s="820"/>
      <c r="K17369" s="820"/>
      <c r="L17369" s="820"/>
      <c r="M17369" s="820"/>
      <c r="N17369" s="820"/>
      <c r="O17369" s="820"/>
      <c r="P17369" s="820"/>
      <c r="Q17369" s="820"/>
      <c r="R17369" s="820"/>
      <c r="S17369" s="820"/>
      <c r="T17369" s="820"/>
      <c r="U17369" s="820"/>
      <c r="V17369" s="820"/>
      <c r="W17369" s="820"/>
      <c r="X17369" s="820"/>
      <c r="Y17369" s="820"/>
      <c r="Z17369" s="820"/>
    </row>
    <row r="17370" spans="7:26">
      <c r="G17370" s="826"/>
      <c r="H17370" s="820"/>
      <c r="J17370" s="820"/>
      <c r="K17370" s="820"/>
      <c r="L17370" s="820"/>
      <c r="M17370" s="820"/>
      <c r="N17370" s="820"/>
      <c r="O17370" s="820"/>
      <c r="P17370" s="820"/>
      <c r="Q17370" s="820"/>
      <c r="R17370" s="820"/>
      <c r="S17370" s="820"/>
      <c r="T17370" s="820"/>
      <c r="U17370" s="820"/>
      <c r="V17370" s="820"/>
      <c r="W17370" s="820"/>
      <c r="X17370" s="820"/>
      <c r="Y17370" s="820"/>
      <c r="Z17370" s="820"/>
    </row>
    <row r="17371" spans="7:26">
      <c r="G17371" s="826"/>
      <c r="H17371" s="820"/>
      <c r="J17371" s="820"/>
      <c r="K17371" s="820"/>
      <c r="L17371" s="820"/>
      <c r="M17371" s="820"/>
      <c r="N17371" s="820"/>
      <c r="O17371" s="820"/>
      <c r="P17371" s="820"/>
      <c r="Q17371" s="820"/>
      <c r="R17371" s="820"/>
      <c r="S17371" s="820"/>
      <c r="T17371" s="820"/>
      <c r="U17371" s="820"/>
      <c r="V17371" s="820"/>
      <c r="W17371" s="820"/>
      <c r="X17371" s="820"/>
      <c r="Y17371" s="820"/>
      <c r="Z17371" s="820"/>
    </row>
    <row r="17372" spans="7:26">
      <c r="G17372" s="826"/>
      <c r="H17372" s="820"/>
      <c r="J17372" s="820"/>
      <c r="K17372" s="820"/>
      <c r="L17372" s="820"/>
      <c r="M17372" s="820"/>
      <c r="N17372" s="820"/>
      <c r="O17372" s="820"/>
      <c r="P17372" s="820"/>
      <c r="Q17372" s="820"/>
      <c r="R17372" s="820"/>
      <c r="S17372" s="820"/>
      <c r="T17372" s="820"/>
      <c r="U17372" s="820"/>
      <c r="V17372" s="820"/>
      <c r="W17372" s="820"/>
      <c r="X17372" s="820"/>
      <c r="Y17372" s="820"/>
      <c r="Z17372" s="820"/>
    </row>
    <row r="17373" spans="7:26">
      <c r="G17373" s="826"/>
      <c r="H17373" s="820"/>
      <c r="J17373" s="820"/>
      <c r="K17373" s="820"/>
      <c r="L17373" s="820"/>
      <c r="M17373" s="820"/>
      <c r="N17373" s="820"/>
      <c r="O17373" s="820"/>
      <c r="P17373" s="820"/>
      <c r="Q17373" s="820"/>
      <c r="R17373" s="820"/>
      <c r="S17373" s="820"/>
      <c r="T17373" s="820"/>
      <c r="U17373" s="820"/>
      <c r="V17373" s="820"/>
      <c r="W17373" s="820"/>
      <c r="X17373" s="820"/>
      <c r="Y17373" s="820"/>
      <c r="Z17373" s="820"/>
    </row>
    <row r="17374" spans="7:26">
      <c r="G17374" s="826"/>
      <c r="H17374" s="820"/>
      <c r="J17374" s="820"/>
      <c r="K17374" s="820"/>
      <c r="L17374" s="820"/>
      <c r="M17374" s="820"/>
      <c r="N17374" s="820"/>
      <c r="O17374" s="820"/>
      <c r="P17374" s="820"/>
      <c r="Q17374" s="820"/>
      <c r="R17374" s="820"/>
      <c r="S17374" s="820"/>
      <c r="T17374" s="820"/>
      <c r="U17374" s="820"/>
      <c r="V17374" s="820"/>
      <c r="W17374" s="820"/>
      <c r="X17374" s="820"/>
      <c r="Y17374" s="820"/>
      <c r="Z17374" s="820"/>
    </row>
    <row r="17375" spans="7:26">
      <c r="G17375" s="826"/>
      <c r="H17375" s="820"/>
      <c r="J17375" s="820"/>
      <c r="K17375" s="820"/>
      <c r="L17375" s="820"/>
      <c r="M17375" s="820"/>
      <c r="N17375" s="820"/>
      <c r="O17375" s="820"/>
      <c r="P17375" s="820"/>
      <c r="Q17375" s="820"/>
      <c r="R17375" s="820"/>
      <c r="S17375" s="820"/>
      <c r="T17375" s="820"/>
      <c r="U17375" s="820"/>
      <c r="V17375" s="820"/>
      <c r="W17375" s="820"/>
      <c r="X17375" s="820"/>
      <c r="Y17375" s="820"/>
      <c r="Z17375" s="820"/>
    </row>
    <row r="17376" spans="7:26">
      <c r="G17376" s="826"/>
      <c r="H17376" s="820"/>
      <c r="J17376" s="820"/>
      <c r="K17376" s="820"/>
      <c r="L17376" s="820"/>
      <c r="M17376" s="820"/>
      <c r="N17376" s="820"/>
      <c r="O17376" s="820"/>
      <c r="P17376" s="820"/>
      <c r="Q17376" s="820"/>
      <c r="R17376" s="820"/>
      <c r="S17376" s="820"/>
      <c r="T17376" s="820"/>
      <c r="U17376" s="820"/>
      <c r="V17376" s="820"/>
      <c r="W17376" s="820"/>
      <c r="X17376" s="820"/>
      <c r="Y17376" s="820"/>
      <c r="Z17376" s="820"/>
    </row>
    <row r="17377" spans="7:26">
      <c r="G17377" s="826"/>
      <c r="H17377" s="820"/>
      <c r="J17377" s="820"/>
      <c r="K17377" s="820"/>
      <c r="L17377" s="820"/>
      <c r="M17377" s="820"/>
      <c r="N17377" s="820"/>
      <c r="O17377" s="820"/>
      <c r="P17377" s="820"/>
      <c r="Q17377" s="820"/>
      <c r="R17377" s="820"/>
      <c r="S17377" s="820"/>
      <c r="T17377" s="820"/>
      <c r="U17377" s="820"/>
      <c r="V17377" s="820"/>
      <c r="W17377" s="820"/>
      <c r="X17377" s="820"/>
      <c r="Y17377" s="820"/>
      <c r="Z17377" s="820"/>
    </row>
    <row r="17378" spans="7:26">
      <c r="G17378" s="826"/>
      <c r="H17378" s="820"/>
      <c r="J17378" s="820"/>
      <c r="K17378" s="820"/>
      <c r="L17378" s="820"/>
      <c r="M17378" s="820"/>
      <c r="N17378" s="820"/>
      <c r="O17378" s="820"/>
      <c r="P17378" s="820"/>
      <c r="Q17378" s="820"/>
      <c r="R17378" s="820"/>
      <c r="S17378" s="820"/>
      <c r="T17378" s="820"/>
      <c r="U17378" s="820"/>
      <c r="V17378" s="820"/>
      <c r="W17378" s="820"/>
      <c r="X17378" s="820"/>
      <c r="Y17378" s="820"/>
      <c r="Z17378" s="820"/>
    </row>
    <row r="17379" spans="7:26">
      <c r="G17379" s="826"/>
      <c r="H17379" s="820"/>
      <c r="J17379" s="820"/>
      <c r="K17379" s="820"/>
      <c r="L17379" s="820"/>
      <c r="M17379" s="820"/>
      <c r="N17379" s="820"/>
      <c r="O17379" s="820"/>
      <c r="P17379" s="820"/>
      <c r="Q17379" s="820"/>
      <c r="R17379" s="820"/>
      <c r="S17379" s="820"/>
      <c r="T17379" s="820"/>
      <c r="U17379" s="820"/>
      <c r="V17379" s="820"/>
      <c r="W17379" s="820"/>
      <c r="X17379" s="820"/>
      <c r="Y17379" s="820"/>
      <c r="Z17379" s="820"/>
    </row>
    <row r="17380" spans="7:26">
      <c r="G17380" s="826"/>
      <c r="H17380" s="820"/>
      <c r="J17380" s="820"/>
      <c r="K17380" s="820"/>
      <c r="L17380" s="820"/>
      <c r="M17380" s="820"/>
      <c r="N17380" s="820"/>
      <c r="O17380" s="820"/>
      <c r="P17380" s="820"/>
      <c r="Q17380" s="820"/>
      <c r="R17380" s="820"/>
      <c r="S17380" s="820"/>
      <c r="T17380" s="820"/>
      <c r="U17380" s="820"/>
      <c r="V17380" s="820"/>
      <c r="W17380" s="820"/>
      <c r="X17380" s="820"/>
      <c r="Y17380" s="820"/>
      <c r="Z17380" s="820"/>
    </row>
    <row r="17381" spans="7:26">
      <c r="G17381" s="826"/>
      <c r="H17381" s="820"/>
      <c r="J17381" s="820"/>
      <c r="K17381" s="820"/>
      <c r="L17381" s="820"/>
      <c r="M17381" s="820"/>
      <c r="N17381" s="820"/>
      <c r="O17381" s="820"/>
      <c r="P17381" s="820"/>
      <c r="Q17381" s="820"/>
      <c r="R17381" s="820"/>
      <c r="S17381" s="820"/>
      <c r="T17381" s="820"/>
      <c r="U17381" s="820"/>
      <c r="V17381" s="820"/>
      <c r="W17381" s="820"/>
      <c r="X17381" s="820"/>
      <c r="Y17381" s="820"/>
      <c r="Z17381" s="820"/>
    </row>
    <row r="17382" spans="7:26">
      <c r="G17382" s="826"/>
      <c r="H17382" s="820"/>
      <c r="J17382" s="820"/>
      <c r="K17382" s="820"/>
      <c r="L17382" s="820"/>
      <c r="M17382" s="820"/>
      <c r="N17382" s="820"/>
      <c r="O17382" s="820"/>
      <c r="P17382" s="820"/>
      <c r="Q17382" s="820"/>
      <c r="R17382" s="820"/>
      <c r="S17382" s="820"/>
      <c r="T17382" s="820"/>
      <c r="U17382" s="820"/>
      <c r="V17382" s="820"/>
      <c r="W17382" s="820"/>
      <c r="X17382" s="820"/>
      <c r="Y17382" s="820"/>
      <c r="Z17382" s="820"/>
    </row>
    <row r="17383" spans="7:26">
      <c r="G17383" s="826"/>
      <c r="H17383" s="820"/>
      <c r="J17383" s="820"/>
      <c r="K17383" s="820"/>
      <c r="L17383" s="820"/>
      <c r="M17383" s="820"/>
      <c r="N17383" s="820"/>
      <c r="O17383" s="820"/>
      <c r="P17383" s="820"/>
      <c r="Q17383" s="820"/>
      <c r="R17383" s="820"/>
      <c r="S17383" s="820"/>
      <c r="T17383" s="820"/>
      <c r="U17383" s="820"/>
      <c r="V17383" s="820"/>
      <c r="W17383" s="820"/>
      <c r="X17383" s="820"/>
      <c r="Y17383" s="820"/>
      <c r="Z17383" s="820"/>
    </row>
    <row r="17384" spans="7:26">
      <c r="G17384" s="826"/>
      <c r="H17384" s="820"/>
      <c r="J17384" s="820"/>
      <c r="K17384" s="820"/>
      <c r="L17384" s="820"/>
      <c r="M17384" s="820"/>
      <c r="N17384" s="820"/>
      <c r="O17384" s="820"/>
      <c r="P17384" s="820"/>
      <c r="Q17384" s="820"/>
      <c r="R17384" s="820"/>
      <c r="S17384" s="820"/>
      <c r="T17384" s="820"/>
      <c r="U17384" s="820"/>
      <c r="V17384" s="820"/>
      <c r="W17384" s="820"/>
      <c r="X17384" s="820"/>
      <c r="Y17384" s="820"/>
      <c r="Z17384" s="820"/>
    </row>
    <row r="17385" spans="7:26">
      <c r="G17385" s="826"/>
      <c r="H17385" s="820"/>
      <c r="J17385" s="820"/>
      <c r="K17385" s="820"/>
      <c r="L17385" s="820"/>
      <c r="M17385" s="820"/>
      <c r="N17385" s="820"/>
      <c r="O17385" s="820"/>
      <c r="P17385" s="820"/>
      <c r="Q17385" s="820"/>
      <c r="R17385" s="820"/>
      <c r="S17385" s="820"/>
      <c r="T17385" s="820"/>
      <c r="U17385" s="820"/>
      <c r="V17385" s="820"/>
      <c r="W17385" s="820"/>
      <c r="X17385" s="820"/>
      <c r="Y17385" s="820"/>
      <c r="Z17385" s="820"/>
    </row>
    <row r="17386" spans="7:26">
      <c r="G17386" s="826"/>
      <c r="H17386" s="820"/>
      <c r="J17386" s="820"/>
      <c r="K17386" s="820"/>
      <c r="L17386" s="820"/>
      <c r="M17386" s="820"/>
      <c r="N17386" s="820"/>
      <c r="O17386" s="820"/>
      <c r="P17386" s="820"/>
      <c r="Q17386" s="820"/>
      <c r="R17386" s="820"/>
      <c r="S17386" s="820"/>
      <c r="T17386" s="820"/>
      <c r="U17386" s="820"/>
      <c r="V17386" s="820"/>
      <c r="W17386" s="820"/>
      <c r="X17386" s="820"/>
      <c r="Y17386" s="820"/>
      <c r="Z17386" s="820"/>
    </row>
    <row r="17387" spans="7:26">
      <c r="G17387" s="826"/>
      <c r="H17387" s="820"/>
      <c r="J17387" s="820"/>
      <c r="K17387" s="820"/>
      <c r="L17387" s="820"/>
      <c r="M17387" s="820"/>
      <c r="N17387" s="820"/>
      <c r="O17387" s="820"/>
      <c r="P17387" s="820"/>
      <c r="Q17387" s="820"/>
      <c r="R17387" s="820"/>
      <c r="S17387" s="820"/>
      <c r="T17387" s="820"/>
      <c r="U17387" s="820"/>
      <c r="V17387" s="820"/>
      <c r="W17387" s="820"/>
      <c r="X17387" s="820"/>
      <c r="Y17387" s="820"/>
      <c r="Z17387" s="820"/>
    </row>
    <row r="17388" spans="7:26">
      <c r="G17388" s="826"/>
      <c r="H17388" s="820"/>
      <c r="J17388" s="820"/>
      <c r="K17388" s="820"/>
      <c r="L17388" s="820"/>
      <c r="M17388" s="820"/>
      <c r="N17388" s="820"/>
      <c r="O17388" s="820"/>
      <c r="P17388" s="820"/>
      <c r="Q17388" s="820"/>
      <c r="R17388" s="820"/>
      <c r="S17388" s="820"/>
      <c r="T17388" s="820"/>
      <c r="U17388" s="820"/>
      <c r="V17388" s="820"/>
      <c r="W17388" s="820"/>
      <c r="X17388" s="820"/>
      <c r="Y17388" s="820"/>
      <c r="Z17388" s="820"/>
    </row>
    <row r="17389" spans="7:26">
      <c r="G17389" s="826"/>
      <c r="H17389" s="820"/>
      <c r="J17389" s="820"/>
      <c r="K17389" s="820"/>
      <c r="L17389" s="820"/>
      <c r="M17389" s="820"/>
      <c r="N17389" s="820"/>
      <c r="O17389" s="820"/>
      <c r="P17389" s="820"/>
      <c r="Q17389" s="820"/>
      <c r="R17389" s="820"/>
      <c r="S17389" s="820"/>
      <c r="T17389" s="820"/>
      <c r="U17389" s="820"/>
      <c r="V17389" s="820"/>
      <c r="W17389" s="820"/>
      <c r="X17389" s="820"/>
      <c r="Y17389" s="820"/>
      <c r="Z17389" s="820"/>
    </row>
    <row r="17390" spans="7:26">
      <c r="G17390" s="826"/>
      <c r="H17390" s="820"/>
      <c r="J17390" s="820"/>
      <c r="K17390" s="820"/>
      <c r="L17390" s="820"/>
      <c r="M17390" s="820"/>
      <c r="N17390" s="820"/>
      <c r="O17390" s="820"/>
      <c r="P17390" s="820"/>
      <c r="Q17390" s="820"/>
      <c r="R17390" s="820"/>
      <c r="S17390" s="820"/>
      <c r="T17390" s="820"/>
      <c r="U17390" s="820"/>
      <c r="V17390" s="820"/>
      <c r="W17390" s="820"/>
      <c r="X17390" s="820"/>
      <c r="Y17390" s="820"/>
      <c r="Z17390" s="820"/>
    </row>
    <row r="17391" spans="7:26">
      <c r="G17391" s="826"/>
      <c r="H17391" s="820"/>
      <c r="J17391" s="820"/>
      <c r="K17391" s="820"/>
      <c r="L17391" s="820"/>
      <c r="M17391" s="820"/>
      <c r="N17391" s="820"/>
      <c r="O17391" s="820"/>
      <c r="P17391" s="820"/>
      <c r="Q17391" s="820"/>
      <c r="R17391" s="820"/>
      <c r="S17391" s="820"/>
      <c r="T17391" s="820"/>
      <c r="U17391" s="820"/>
      <c r="V17391" s="820"/>
      <c r="W17391" s="820"/>
      <c r="X17391" s="820"/>
      <c r="Y17391" s="820"/>
      <c r="Z17391" s="820"/>
    </row>
    <row r="17392" spans="7:26">
      <c r="G17392" s="826"/>
      <c r="H17392" s="820"/>
      <c r="J17392" s="820"/>
      <c r="K17392" s="820"/>
      <c r="L17392" s="820"/>
      <c r="M17392" s="820"/>
      <c r="N17392" s="820"/>
      <c r="O17392" s="820"/>
      <c r="P17392" s="820"/>
      <c r="Q17392" s="820"/>
      <c r="R17392" s="820"/>
      <c r="S17392" s="820"/>
      <c r="T17392" s="820"/>
      <c r="U17392" s="820"/>
      <c r="V17392" s="820"/>
      <c r="W17392" s="820"/>
      <c r="X17392" s="820"/>
      <c r="Y17392" s="820"/>
      <c r="Z17392" s="820"/>
    </row>
    <row r="17393" spans="7:26">
      <c r="G17393" s="826"/>
      <c r="H17393" s="820"/>
      <c r="J17393" s="820"/>
      <c r="K17393" s="820"/>
      <c r="L17393" s="820"/>
      <c r="M17393" s="820"/>
      <c r="N17393" s="820"/>
      <c r="O17393" s="820"/>
      <c r="P17393" s="820"/>
      <c r="Q17393" s="820"/>
      <c r="R17393" s="820"/>
      <c r="S17393" s="820"/>
      <c r="T17393" s="820"/>
      <c r="U17393" s="820"/>
      <c r="V17393" s="820"/>
      <c r="W17393" s="820"/>
      <c r="X17393" s="820"/>
      <c r="Y17393" s="820"/>
      <c r="Z17393" s="820"/>
    </row>
    <row r="17394" spans="7:26">
      <c r="G17394" s="826"/>
      <c r="H17394" s="820"/>
      <c r="J17394" s="820"/>
      <c r="K17394" s="820"/>
      <c r="L17394" s="820"/>
      <c r="M17394" s="820"/>
      <c r="N17394" s="820"/>
      <c r="O17394" s="820"/>
      <c r="P17394" s="820"/>
      <c r="Q17394" s="820"/>
      <c r="R17394" s="820"/>
      <c r="S17394" s="820"/>
      <c r="T17394" s="820"/>
      <c r="U17394" s="820"/>
      <c r="V17394" s="820"/>
      <c r="W17394" s="820"/>
      <c r="X17394" s="820"/>
      <c r="Y17394" s="820"/>
      <c r="Z17394" s="820"/>
    </row>
    <row r="17395" spans="7:26">
      <c r="G17395" s="826"/>
      <c r="H17395" s="820"/>
      <c r="J17395" s="820"/>
      <c r="K17395" s="820"/>
      <c r="L17395" s="820"/>
      <c r="M17395" s="820"/>
      <c r="N17395" s="820"/>
      <c r="O17395" s="820"/>
      <c r="P17395" s="820"/>
      <c r="Q17395" s="820"/>
      <c r="R17395" s="820"/>
      <c r="S17395" s="820"/>
      <c r="T17395" s="820"/>
      <c r="U17395" s="820"/>
      <c r="V17395" s="820"/>
      <c r="W17395" s="820"/>
      <c r="X17395" s="820"/>
      <c r="Y17395" s="820"/>
      <c r="Z17395" s="820"/>
    </row>
    <row r="17396" spans="7:26">
      <c r="G17396" s="826"/>
      <c r="H17396" s="820"/>
      <c r="J17396" s="820"/>
      <c r="K17396" s="820"/>
      <c r="L17396" s="820"/>
      <c r="M17396" s="820"/>
      <c r="N17396" s="820"/>
      <c r="O17396" s="820"/>
      <c r="P17396" s="820"/>
      <c r="Q17396" s="820"/>
      <c r="R17396" s="820"/>
      <c r="S17396" s="820"/>
      <c r="T17396" s="820"/>
      <c r="U17396" s="820"/>
      <c r="V17396" s="820"/>
      <c r="W17396" s="820"/>
      <c r="X17396" s="820"/>
      <c r="Y17396" s="820"/>
      <c r="Z17396" s="820"/>
    </row>
    <row r="17397" spans="7:26">
      <c r="G17397" s="826"/>
      <c r="H17397" s="820"/>
      <c r="J17397" s="820"/>
      <c r="K17397" s="820"/>
      <c r="L17397" s="820"/>
      <c r="M17397" s="820"/>
      <c r="N17397" s="820"/>
      <c r="O17397" s="820"/>
      <c r="P17397" s="820"/>
      <c r="Q17397" s="820"/>
      <c r="R17397" s="820"/>
      <c r="S17397" s="820"/>
      <c r="T17397" s="820"/>
      <c r="U17397" s="820"/>
      <c r="V17397" s="820"/>
      <c r="W17397" s="820"/>
      <c r="X17397" s="820"/>
      <c r="Y17397" s="820"/>
      <c r="Z17397" s="820"/>
    </row>
    <row r="17398" spans="7:26">
      <c r="G17398" s="826"/>
      <c r="H17398" s="820"/>
      <c r="J17398" s="820"/>
      <c r="K17398" s="820"/>
      <c r="L17398" s="820"/>
      <c r="M17398" s="820"/>
      <c r="N17398" s="820"/>
      <c r="O17398" s="820"/>
      <c r="P17398" s="820"/>
      <c r="Q17398" s="820"/>
      <c r="R17398" s="820"/>
      <c r="S17398" s="820"/>
      <c r="T17398" s="820"/>
      <c r="U17398" s="820"/>
      <c r="V17398" s="820"/>
      <c r="W17398" s="820"/>
      <c r="X17398" s="820"/>
      <c r="Y17398" s="820"/>
      <c r="Z17398" s="820"/>
    </row>
    <row r="17399" spans="7:26">
      <c r="G17399" s="826"/>
      <c r="H17399" s="820"/>
      <c r="J17399" s="820"/>
      <c r="K17399" s="820"/>
      <c r="L17399" s="820"/>
      <c r="M17399" s="820"/>
      <c r="N17399" s="820"/>
      <c r="O17399" s="820"/>
      <c r="P17399" s="820"/>
      <c r="Q17399" s="820"/>
      <c r="R17399" s="820"/>
      <c r="S17399" s="820"/>
      <c r="T17399" s="820"/>
      <c r="U17399" s="820"/>
      <c r="V17399" s="820"/>
      <c r="W17399" s="820"/>
      <c r="X17399" s="820"/>
      <c r="Y17399" s="820"/>
      <c r="Z17399" s="820"/>
    </row>
    <row r="17400" spans="7:26">
      <c r="G17400" s="826"/>
      <c r="H17400" s="820"/>
      <c r="J17400" s="820"/>
      <c r="K17400" s="820"/>
      <c r="L17400" s="820"/>
      <c r="M17400" s="820"/>
      <c r="N17400" s="820"/>
      <c r="O17400" s="820"/>
      <c r="P17400" s="820"/>
      <c r="Q17400" s="820"/>
      <c r="R17400" s="820"/>
      <c r="S17400" s="820"/>
      <c r="T17400" s="820"/>
      <c r="U17400" s="820"/>
      <c r="V17400" s="820"/>
      <c r="W17400" s="820"/>
      <c r="X17400" s="820"/>
      <c r="Y17400" s="820"/>
      <c r="Z17400" s="820"/>
    </row>
    <row r="17401" spans="7:26">
      <c r="G17401" s="826"/>
      <c r="H17401" s="820"/>
      <c r="J17401" s="820"/>
      <c r="K17401" s="820"/>
      <c r="L17401" s="820"/>
      <c r="M17401" s="820"/>
      <c r="N17401" s="820"/>
      <c r="O17401" s="820"/>
      <c r="P17401" s="820"/>
      <c r="Q17401" s="820"/>
      <c r="R17401" s="820"/>
      <c r="S17401" s="820"/>
      <c r="T17401" s="820"/>
      <c r="U17401" s="820"/>
      <c r="V17401" s="820"/>
      <c r="W17401" s="820"/>
      <c r="X17401" s="820"/>
      <c r="Y17401" s="820"/>
      <c r="Z17401" s="820"/>
    </row>
    <row r="17402" spans="7:26">
      <c r="G17402" s="826"/>
      <c r="H17402" s="820"/>
      <c r="J17402" s="820"/>
      <c r="K17402" s="820"/>
      <c r="L17402" s="820"/>
      <c r="M17402" s="820"/>
      <c r="N17402" s="820"/>
      <c r="O17402" s="820"/>
      <c r="P17402" s="820"/>
      <c r="Q17402" s="820"/>
      <c r="R17402" s="820"/>
      <c r="S17402" s="820"/>
      <c r="T17402" s="820"/>
      <c r="U17402" s="820"/>
      <c r="V17402" s="820"/>
      <c r="W17402" s="820"/>
      <c r="X17402" s="820"/>
      <c r="Y17402" s="820"/>
      <c r="Z17402" s="820"/>
    </row>
    <row r="17403" spans="7:26">
      <c r="G17403" s="826"/>
      <c r="H17403" s="820"/>
      <c r="J17403" s="820"/>
      <c r="K17403" s="820"/>
      <c r="L17403" s="820"/>
      <c r="M17403" s="820"/>
      <c r="N17403" s="820"/>
      <c r="O17403" s="820"/>
      <c r="P17403" s="820"/>
      <c r="Q17403" s="820"/>
      <c r="R17403" s="820"/>
      <c r="S17403" s="820"/>
      <c r="T17403" s="820"/>
      <c r="U17403" s="820"/>
      <c r="V17403" s="820"/>
      <c r="W17403" s="820"/>
      <c r="X17403" s="820"/>
      <c r="Y17403" s="820"/>
      <c r="Z17403" s="820"/>
    </row>
    <row r="17404" spans="7:26">
      <c r="G17404" s="826"/>
      <c r="H17404" s="820"/>
      <c r="J17404" s="820"/>
      <c r="K17404" s="820"/>
      <c r="L17404" s="820"/>
      <c r="M17404" s="820"/>
      <c r="N17404" s="820"/>
      <c r="O17404" s="820"/>
      <c r="P17404" s="820"/>
      <c r="Q17404" s="820"/>
      <c r="R17404" s="820"/>
      <c r="S17404" s="820"/>
      <c r="T17404" s="820"/>
      <c r="U17404" s="820"/>
      <c r="V17404" s="820"/>
      <c r="W17404" s="820"/>
      <c r="X17404" s="820"/>
      <c r="Y17404" s="820"/>
      <c r="Z17404" s="820"/>
    </row>
    <row r="17405" spans="7:26">
      <c r="G17405" s="826"/>
      <c r="H17405" s="820"/>
      <c r="J17405" s="820"/>
      <c r="K17405" s="820"/>
      <c r="L17405" s="820"/>
      <c r="M17405" s="820"/>
      <c r="N17405" s="820"/>
      <c r="O17405" s="820"/>
      <c r="P17405" s="820"/>
      <c r="Q17405" s="820"/>
      <c r="R17405" s="820"/>
      <c r="S17405" s="820"/>
      <c r="T17405" s="820"/>
      <c r="U17405" s="820"/>
      <c r="V17405" s="820"/>
      <c r="W17405" s="820"/>
      <c r="X17405" s="820"/>
      <c r="Y17405" s="820"/>
      <c r="Z17405" s="820"/>
    </row>
    <row r="17406" spans="7:26">
      <c r="G17406" s="826"/>
      <c r="H17406" s="820"/>
      <c r="J17406" s="820"/>
      <c r="K17406" s="820"/>
      <c r="L17406" s="820"/>
      <c r="M17406" s="820"/>
      <c r="N17406" s="820"/>
      <c r="O17406" s="820"/>
      <c r="P17406" s="820"/>
      <c r="Q17406" s="820"/>
      <c r="R17406" s="820"/>
      <c r="S17406" s="820"/>
      <c r="T17406" s="820"/>
      <c r="U17406" s="820"/>
      <c r="V17406" s="820"/>
      <c r="W17406" s="820"/>
      <c r="X17406" s="820"/>
      <c r="Y17406" s="820"/>
      <c r="Z17406" s="820"/>
    </row>
    <row r="17407" spans="7:26">
      <c r="G17407" s="826"/>
      <c r="H17407" s="820"/>
      <c r="J17407" s="820"/>
      <c r="K17407" s="820"/>
      <c r="L17407" s="820"/>
      <c r="M17407" s="820"/>
      <c r="N17407" s="820"/>
      <c r="O17407" s="820"/>
      <c r="P17407" s="820"/>
      <c r="Q17407" s="820"/>
      <c r="R17407" s="820"/>
      <c r="S17407" s="820"/>
      <c r="T17407" s="820"/>
      <c r="U17407" s="820"/>
      <c r="V17407" s="820"/>
      <c r="W17407" s="820"/>
      <c r="X17407" s="820"/>
      <c r="Y17407" s="820"/>
      <c r="Z17407" s="820"/>
    </row>
    <row r="17408" spans="7:26">
      <c r="G17408" s="826"/>
      <c r="H17408" s="820"/>
      <c r="J17408" s="820"/>
      <c r="K17408" s="820"/>
      <c r="L17408" s="820"/>
      <c r="M17408" s="820"/>
      <c r="N17408" s="820"/>
      <c r="O17408" s="820"/>
      <c r="P17408" s="820"/>
      <c r="Q17408" s="820"/>
      <c r="R17408" s="820"/>
      <c r="S17408" s="820"/>
      <c r="T17408" s="820"/>
      <c r="U17408" s="820"/>
      <c r="V17408" s="820"/>
      <c r="W17408" s="820"/>
      <c r="X17408" s="820"/>
      <c r="Y17408" s="820"/>
      <c r="Z17408" s="820"/>
    </row>
    <row r="17409" spans="7:26">
      <c r="G17409" s="826"/>
      <c r="H17409" s="820"/>
      <c r="J17409" s="820"/>
      <c r="K17409" s="820"/>
      <c r="L17409" s="820"/>
      <c r="M17409" s="820"/>
      <c r="N17409" s="820"/>
      <c r="O17409" s="820"/>
      <c r="P17409" s="820"/>
      <c r="Q17409" s="820"/>
      <c r="R17409" s="820"/>
      <c r="S17409" s="820"/>
      <c r="T17409" s="820"/>
      <c r="U17409" s="820"/>
      <c r="V17409" s="820"/>
      <c r="W17409" s="820"/>
      <c r="X17409" s="820"/>
      <c r="Y17409" s="820"/>
      <c r="Z17409" s="820"/>
    </row>
    <row r="17410" spans="7:26">
      <c r="G17410" s="826"/>
      <c r="H17410" s="820"/>
      <c r="J17410" s="820"/>
      <c r="K17410" s="820"/>
      <c r="L17410" s="820"/>
      <c r="M17410" s="820"/>
      <c r="N17410" s="820"/>
      <c r="O17410" s="820"/>
      <c r="P17410" s="820"/>
      <c r="Q17410" s="820"/>
      <c r="R17410" s="820"/>
      <c r="S17410" s="820"/>
      <c r="T17410" s="820"/>
      <c r="U17410" s="820"/>
      <c r="V17410" s="820"/>
      <c r="W17410" s="820"/>
      <c r="X17410" s="820"/>
      <c r="Y17410" s="820"/>
      <c r="Z17410" s="820"/>
    </row>
    <row r="17411" spans="7:26">
      <c r="G17411" s="826"/>
      <c r="H17411" s="820"/>
      <c r="J17411" s="820"/>
      <c r="K17411" s="820"/>
      <c r="L17411" s="820"/>
      <c r="M17411" s="820"/>
      <c r="N17411" s="820"/>
      <c r="O17411" s="820"/>
      <c r="P17411" s="820"/>
      <c r="Q17411" s="820"/>
      <c r="R17411" s="820"/>
      <c r="S17411" s="820"/>
      <c r="T17411" s="820"/>
      <c r="U17411" s="820"/>
      <c r="V17411" s="820"/>
      <c r="W17411" s="820"/>
      <c r="X17411" s="820"/>
      <c r="Y17411" s="820"/>
      <c r="Z17411" s="820"/>
    </row>
    <row r="17412" spans="7:26">
      <c r="G17412" s="826"/>
      <c r="H17412" s="820"/>
      <c r="J17412" s="820"/>
      <c r="K17412" s="820"/>
      <c r="L17412" s="820"/>
      <c r="M17412" s="820"/>
      <c r="N17412" s="820"/>
      <c r="O17412" s="820"/>
      <c r="P17412" s="820"/>
      <c r="Q17412" s="820"/>
      <c r="R17412" s="820"/>
      <c r="S17412" s="820"/>
      <c r="T17412" s="820"/>
      <c r="U17412" s="820"/>
      <c r="V17412" s="820"/>
      <c r="W17412" s="820"/>
      <c r="X17412" s="820"/>
      <c r="Y17412" s="820"/>
      <c r="Z17412" s="820"/>
    </row>
    <row r="17413" spans="7:26">
      <c r="G17413" s="826"/>
      <c r="H17413" s="820"/>
      <c r="J17413" s="820"/>
      <c r="K17413" s="820"/>
      <c r="L17413" s="820"/>
      <c r="M17413" s="820"/>
      <c r="N17413" s="820"/>
      <c r="O17413" s="820"/>
      <c r="P17413" s="820"/>
      <c r="Q17413" s="820"/>
      <c r="R17413" s="820"/>
      <c r="S17413" s="820"/>
      <c r="T17413" s="820"/>
      <c r="U17413" s="820"/>
      <c r="V17413" s="820"/>
      <c r="W17413" s="820"/>
      <c r="X17413" s="820"/>
      <c r="Y17413" s="820"/>
      <c r="Z17413" s="820"/>
    </row>
    <row r="17414" spans="7:26">
      <c r="G17414" s="826"/>
      <c r="H17414" s="820"/>
      <c r="J17414" s="820"/>
      <c r="K17414" s="820"/>
      <c r="L17414" s="820"/>
      <c r="M17414" s="820"/>
      <c r="N17414" s="820"/>
      <c r="O17414" s="820"/>
      <c r="P17414" s="820"/>
      <c r="Q17414" s="820"/>
      <c r="R17414" s="820"/>
      <c r="S17414" s="820"/>
      <c r="T17414" s="820"/>
      <c r="U17414" s="820"/>
      <c r="V17414" s="820"/>
      <c r="W17414" s="820"/>
      <c r="X17414" s="820"/>
      <c r="Y17414" s="820"/>
      <c r="Z17414" s="820"/>
    </row>
    <row r="17415" spans="7:26">
      <c r="G17415" s="826"/>
      <c r="H17415" s="820"/>
      <c r="J17415" s="820"/>
      <c r="K17415" s="820"/>
      <c r="L17415" s="820"/>
      <c r="M17415" s="820"/>
      <c r="N17415" s="820"/>
      <c r="O17415" s="820"/>
      <c r="P17415" s="820"/>
      <c r="Q17415" s="820"/>
      <c r="R17415" s="820"/>
      <c r="S17415" s="820"/>
      <c r="T17415" s="820"/>
      <c r="U17415" s="820"/>
      <c r="V17415" s="820"/>
      <c r="W17415" s="820"/>
      <c r="X17415" s="820"/>
      <c r="Y17415" s="820"/>
      <c r="Z17415" s="820"/>
    </row>
    <row r="17416" spans="7:26">
      <c r="G17416" s="826"/>
      <c r="H17416" s="820"/>
      <c r="J17416" s="820"/>
      <c r="K17416" s="820"/>
      <c r="L17416" s="820"/>
      <c r="M17416" s="820"/>
      <c r="N17416" s="820"/>
      <c r="O17416" s="820"/>
      <c r="P17416" s="820"/>
      <c r="Q17416" s="820"/>
      <c r="R17416" s="820"/>
      <c r="S17416" s="820"/>
      <c r="T17416" s="820"/>
      <c r="U17416" s="820"/>
      <c r="V17416" s="820"/>
      <c r="W17416" s="820"/>
      <c r="X17416" s="820"/>
      <c r="Y17416" s="820"/>
      <c r="Z17416" s="820"/>
    </row>
    <row r="17417" spans="7:26">
      <c r="G17417" s="826"/>
      <c r="H17417" s="820"/>
      <c r="J17417" s="820"/>
      <c r="K17417" s="820"/>
      <c r="L17417" s="820"/>
      <c r="M17417" s="820"/>
      <c r="N17417" s="820"/>
      <c r="O17417" s="820"/>
      <c r="P17417" s="820"/>
      <c r="Q17417" s="820"/>
      <c r="R17417" s="820"/>
      <c r="S17417" s="820"/>
      <c r="T17417" s="820"/>
      <c r="U17417" s="820"/>
      <c r="V17417" s="820"/>
      <c r="W17417" s="820"/>
      <c r="X17417" s="820"/>
      <c r="Y17417" s="820"/>
      <c r="Z17417" s="820"/>
    </row>
    <row r="17418" spans="7:26">
      <c r="G17418" s="826"/>
      <c r="H17418" s="820"/>
      <c r="J17418" s="820"/>
      <c r="K17418" s="820"/>
      <c r="L17418" s="820"/>
      <c r="M17418" s="820"/>
      <c r="N17418" s="820"/>
      <c r="O17418" s="820"/>
      <c r="P17418" s="820"/>
      <c r="Q17418" s="820"/>
      <c r="R17418" s="820"/>
      <c r="S17418" s="820"/>
      <c r="T17418" s="820"/>
      <c r="U17418" s="820"/>
      <c r="V17418" s="820"/>
      <c r="W17418" s="820"/>
      <c r="X17418" s="820"/>
      <c r="Y17418" s="820"/>
      <c r="Z17418" s="820"/>
    </row>
    <row r="17419" spans="7:26">
      <c r="G17419" s="826"/>
      <c r="H17419" s="820"/>
      <c r="J17419" s="820"/>
      <c r="K17419" s="820"/>
      <c r="L17419" s="820"/>
      <c r="M17419" s="820"/>
      <c r="N17419" s="820"/>
      <c r="O17419" s="820"/>
      <c r="P17419" s="820"/>
      <c r="Q17419" s="820"/>
      <c r="R17419" s="820"/>
      <c r="S17419" s="820"/>
      <c r="T17419" s="820"/>
      <c r="U17419" s="820"/>
      <c r="V17419" s="820"/>
      <c r="W17419" s="820"/>
      <c r="X17419" s="820"/>
      <c r="Y17419" s="820"/>
      <c r="Z17419" s="820"/>
    </row>
    <row r="17420" spans="7:26">
      <c r="G17420" s="826"/>
      <c r="H17420" s="820"/>
      <c r="J17420" s="820"/>
      <c r="K17420" s="820"/>
      <c r="L17420" s="820"/>
      <c r="M17420" s="820"/>
      <c r="N17420" s="820"/>
      <c r="O17420" s="820"/>
      <c r="P17420" s="820"/>
      <c r="Q17420" s="820"/>
      <c r="R17420" s="820"/>
      <c r="S17420" s="820"/>
      <c r="T17420" s="820"/>
      <c r="U17420" s="820"/>
      <c r="V17420" s="820"/>
      <c r="W17420" s="820"/>
      <c r="X17420" s="820"/>
      <c r="Y17420" s="820"/>
      <c r="Z17420" s="820"/>
    </row>
    <row r="17421" spans="7:26">
      <c r="G17421" s="826"/>
      <c r="H17421" s="820"/>
      <c r="J17421" s="820"/>
      <c r="K17421" s="820"/>
      <c r="L17421" s="820"/>
      <c r="M17421" s="820"/>
      <c r="N17421" s="820"/>
      <c r="O17421" s="820"/>
      <c r="P17421" s="820"/>
      <c r="Q17421" s="820"/>
      <c r="R17421" s="820"/>
      <c r="S17421" s="820"/>
      <c r="T17421" s="820"/>
      <c r="U17421" s="820"/>
      <c r="V17421" s="820"/>
      <c r="W17421" s="820"/>
      <c r="X17421" s="820"/>
      <c r="Y17421" s="820"/>
      <c r="Z17421" s="820"/>
    </row>
    <row r="17422" spans="7:26">
      <c r="G17422" s="826"/>
      <c r="H17422" s="820"/>
      <c r="J17422" s="820"/>
      <c r="K17422" s="820"/>
      <c r="L17422" s="820"/>
      <c r="M17422" s="820"/>
      <c r="N17422" s="820"/>
      <c r="O17422" s="820"/>
      <c r="P17422" s="820"/>
      <c r="Q17422" s="820"/>
      <c r="R17422" s="820"/>
      <c r="S17422" s="820"/>
      <c r="T17422" s="820"/>
      <c r="U17422" s="820"/>
      <c r="V17422" s="820"/>
      <c r="W17422" s="820"/>
      <c r="X17422" s="820"/>
      <c r="Y17422" s="820"/>
      <c r="Z17422" s="820"/>
    </row>
    <row r="17423" spans="7:26">
      <c r="G17423" s="826"/>
      <c r="H17423" s="820"/>
      <c r="J17423" s="820"/>
      <c r="K17423" s="820"/>
      <c r="L17423" s="820"/>
      <c r="M17423" s="820"/>
      <c r="N17423" s="820"/>
      <c r="O17423" s="820"/>
      <c r="P17423" s="820"/>
      <c r="Q17423" s="820"/>
      <c r="R17423" s="820"/>
      <c r="S17423" s="820"/>
      <c r="T17423" s="820"/>
      <c r="U17423" s="820"/>
      <c r="V17423" s="820"/>
      <c r="W17423" s="820"/>
      <c r="X17423" s="820"/>
      <c r="Y17423" s="820"/>
      <c r="Z17423" s="820"/>
    </row>
    <row r="17424" spans="7:26">
      <c r="G17424" s="826"/>
      <c r="H17424" s="820"/>
      <c r="J17424" s="820"/>
      <c r="K17424" s="820"/>
      <c r="L17424" s="820"/>
      <c r="M17424" s="820"/>
      <c r="N17424" s="820"/>
      <c r="O17424" s="820"/>
      <c r="P17424" s="820"/>
      <c r="Q17424" s="820"/>
      <c r="R17424" s="820"/>
      <c r="S17424" s="820"/>
      <c r="T17424" s="820"/>
      <c r="U17424" s="820"/>
      <c r="V17424" s="820"/>
      <c r="W17424" s="820"/>
      <c r="X17424" s="820"/>
      <c r="Y17424" s="820"/>
      <c r="Z17424" s="820"/>
    </row>
    <row r="17425" spans="7:26">
      <c r="G17425" s="826"/>
      <c r="H17425" s="820"/>
      <c r="J17425" s="820"/>
      <c r="K17425" s="820"/>
      <c r="L17425" s="820"/>
      <c r="M17425" s="820"/>
      <c r="N17425" s="820"/>
      <c r="O17425" s="820"/>
      <c r="P17425" s="820"/>
      <c r="Q17425" s="820"/>
      <c r="R17425" s="820"/>
      <c r="S17425" s="820"/>
      <c r="T17425" s="820"/>
      <c r="U17425" s="820"/>
      <c r="V17425" s="820"/>
      <c r="W17425" s="820"/>
      <c r="X17425" s="820"/>
      <c r="Y17425" s="820"/>
      <c r="Z17425" s="820"/>
    </row>
    <row r="17426" spans="7:26">
      <c r="G17426" s="826"/>
      <c r="H17426" s="820"/>
      <c r="J17426" s="820"/>
      <c r="K17426" s="820"/>
      <c r="L17426" s="820"/>
      <c r="M17426" s="820"/>
      <c r="N17426" s="820"/>
      <c r="O17426" s="820"/>
      <c r="P17426" s="820"/>
      <c r="Q17426" s="820"/>
      <c r="R17426" s="820"/>
      <c r="S17426" s="820"/>
      <c r="T17426" s="820"/>
      <c r="U17426" s="820"/>
      <c r="V17426" s="820"/>
      <c r="W17426" s="820"/>
      <c r="X17426" s="820"/>
      <c r="Y17426" s="820"/>
      <c r="Z17426" s="820"/>
    </row>
    <row r="17427" spans="7:26">
      <c r="G17427" s="826"/>
      <c r="H17427" s="820"/>
      <c r="J17427" s="820"/>
      <c r="K17427" s="820"/>
      <c r="L17427" s="820"/>
      <c r="M17427" s="820"/>
      <c r="N17427" s="820"/>
      <c r="O17427" s="820"/>
      <c r="P17427" s="820"/>
      <c r="Q17427" s="820"/>
      <c r="R17427" s="820"/>
      <c r="S17427" s="820"/>
      <c r="T17427" s="820"/>
      <c r="U17427" s="820"/>
      <c r="V17427" s="820"/>
      <c r="W17427" s="820"/>
      <c r="X17427" s="820"/>
      <c r="Y17427" s="820"/>
      <c r="Z17427" s="820"/>
    </row>
    <row r="17428" spans="7:26">
      <c r="G17428" s="826"/>
      <c r="H17428" s="820"/>
      <c r="J17428" s="820"/>
      <c r="K17428" s="820"/>
      <c r="L17428" s="820"/>
      <c r="M17428" s="820"/>
      <c r="N17428" s="820"/>
      <c r="O17428" s="820"/>
      <c r="P17428" s="820"/>
      <c r="Q17428" s="820"/>
      <c r="R17428" s="820"/>
      <c r="S17428" s="820"/>
      <c r="T17428" s="820"/>
      <c r="U17428" s="820"/>
      <c r="V17428" s="820"/>
      <c r="W17428" s="820"/>
      <c r="X17428" s="820"/>
      <c r="Y17428" s="820"/>
      <c r="Z17428" s="820"/>
    </row>
    <row r="17429" spans="7:26">
      <c r="G17429" s="826"/>
      <c r="H17429" s="820"/>
      <c r="J17429" s="820"/>
      <c r="K17429" s="820"/>
      <c r="L17429" s="820"/>
      <c r="M17429" s="820"/>
      <c r="N17429" s="820"/>
      <c r="O17429" s="820"/>
      <c r="P17429" s="820"/>
      <c r="Q17429" s="820"/>
      <c r="R17429" s="820"/>
      <c r="S17429" s="820"/>
      <c r="T17429" s="820"/>
      <c r="U17429" s="820"/>
      <c r="V17429" s="820"/>
      <c r="W17429" s="820"/>
      <c r="X17429" s="820"/>
      <c r="Y17429" s="820"/>
      <c r="Z17429" s="820"/>
    </row>
    <row r="17430" spans="7:26">
      <c r="G17430" s="826"/>
      <c r="H17430" s="820"/>
      <c r="J17430" s="820"/>
      <c r="K17430" s="820"/>
      <c r="L17430" s="820"/>
      <c r="M17430" s="820"/>
      <c r="N17430" s="820"/>
      <c r="O17430" s="820"/>
      <c r="P17430" s="820"/>
      <c r="Q17430" s="820"/>
      <c r="R17430" s="820"/>
      <c r="S17430" s="820"/>
      <c r="T17430" s="820"/>
      <c r="U17430" s="820"/>
      <c r="V17430" s="820"/>
      <c r="W17430" s="820"/>
      <c r="X17430" s="820"/>
      <c r="Y17430" s="820"/>
      <c r="Z17430" s="820"/>
    </row>
    <row r="17431" spans="7:26">
      <c r="G17431" s="826"/>
      <c r="H17431" s="820"/>
      <c r="J17431" s="820"/>
      <c r="K17431" s="820"/>
      <c r="L17431" s="820"/>
      <c r="M17431" s="820"/>
      <c r="N17431" s="820"/>
      <c r="O17431" s="820"/>
      <c r="P17431" s="820"/>
      <c r="Q17431" s="820"/>
      <c r="R17431" s="820"/>
      <c r="S17431" s="820"/>
      <c r="T17431" s="820"/>
      <c r="U17431" s="820"/>
      <c r="V17431" s="820"/>
      <c r="W17431" s="820"/>
      <c r="X17431" s="820"/>
      <c r="Y17431" s="820"/>
      <c r="Z17431" s="820"/>
    </row>
    <row r="17432" spans="7:26">
      <c r="G17432" s="826"/>
      <c r="H17432" s="820"/>
      <c r="J17432" s="820"/>
      <c r="K17432" s="820"/>
      <c r="L17432" s="820"/>
      <c r="M17432" s="820"/>
      <c r="N17432" s="820"/>
      <c r="O17432" s="820"/>
      <c r="P17432" s="820"/>
      <c r="Q17432" s="820"/>
      <c r="R17432" s="820"/>
      <c r="S17432" s="820"/>
      <c r="T17432" s="820"/>
      <c r="U17432" s="820"/>
      <c r="V17432" s="820"/>
      <c r="W17432" s="820"/>
      <c r="X17432" s="820"/>
      <c r="Y17432" s="820"/>
      <c r="Z17432" s="820"/>
    </row>
    <row r="17433" spans="7:26">
      <c r="G17433" s="826"/>
      <c r="H17433" s="820"/>
      <c r="J17433" s="820"/>
      <c r="K17433" s="820"/>
      <c r="L17433" s="820"/>
      <c r="M17433" s="820"/>
      <c r="N17433" s="820"/>
      <c r="O17433" s="820"/>
      <c r="P17433" s="820"/>
      <c r="Q17433" s="820"/>
      <c r="R17433" s="820"/>
      <c r="S17433" s="820"/>
      <c r="T17433" s="820"/>
      <c r="U17433" s="820"/>
      <c r="V17433" s="820"/>
      <c r="W17433" s="820"/>
      <c r="X17433" s="820"/>
      <c r="Y17433" s="820"/>
      <c r="Z17433" s="820"/>
    </row>
    <row r="17434" spans="7:26">
      <c r="G17434" s="826"/>
      <c r="H17434" s="820"/>
      <c r="J17434" s="820"/>
      <c r="K17434" s="820"/>
      <c r="L17434" s="820"/>
      <c r="M17434" s="820"/>
      <c r="N17434" s="820"/>
      <c r="O17434" s="820"/>
      <c r="P17434" s="820"/>
      <c r="Q17434" s="820"/>
      <c r="R17434" s="820"/>
      <c r="S17434" s="820"/>
      <c r="T17434" s="820"/>
      <c r="U17434" s="820"/>
      <c r="V17434" s="820"/>
      <c r="W17434" s="820"/>
      <c r="X17434" s="820"/>
      <c r="Y17434" s="820"/>
      <c r="Z17434" s="820"/>
    </row>
    <row r="17435" spans="7:26">
      <c r="G17435" s="826"/>
      <c r="H17435" s="820"/>
      <c r="J17435" s="820"/>
      <c r="K17435" s="820"/>
      <c r="L17435" s="820"/>
      <c r="M17435" s="820"/>
      <c r="N17435" s="820"/>
      <c r="O17435" s="820"/>
      <c r="P17435" s="820"/>
      <c r="Q17435" s="820"/>
      <c r="R17435" s="820"/>
      <c r="S17435" s="820"/>
      <c r="T17435" s="820"/>
      <c r="U17435" s="820"/>
      <c r="V17435" s="820"/>
      <c r="W17435" s="820"/>
      <c r="X17435" s="820"/>
      <c r="Y17435" s="820"/>
      <c r="Z17435" s="820"/>
    </row>
    <row r="17436" spans="7:26">
      <c r="G17436" s="826"/>
      <c r="H17436" s="820"/>
      <c r="J17436" s="820"/>
      <c r="K17436" s="820"/>
      <c r="L17436" s="820"/>
      <c r="M17436" s="820"/>
      <c r="N17436" s="820"/>
      <c r="O17436" s="820"/>
      <c r="P17436" s="820"/>
      <c r="Q17436" s="820"/>
      <c r="R17436" s="820"/>
      <c r="S17436" s="820"/>
      <c r="T17436" s="820"/>
      <c r="U17436" s="820"/>
      <c r="V17436" s="820"/>
      <c r="W17436" s="820"/>
      <c r="X17436" s="820"/>
      <c r="Y17436" s="820"/>
      <c r="Z17436" s="820"/>
    </row>
    <row r="17437" spans="7:26">
      <c r="G17437" s="826"/>
      <c r="H17437" s="820"/>
      <c r="J17437" s="820"/>
      <c r="K17437" s="820"/>
      <c r="L17437" s="820"/>
      <c r="M17437" s="820"/>
      <c r="N17437" s="820"/>
      <c r="O17437" s="820"/>
      <c r="P17437" s="820"/>
      <c r="Q17437" s="820"/>
      <c r="R17437" s="820"/>
      <c r="S17437" s="820"/>
      <c r="T17437" s="820"/>
      <c r="U17437" s="820"/>
      <c r="V17437" s="820"/>
      <c r="W17437" s="820"/>
      <c r="X17437" s="820"/>
      <c r="Y17437" s="820"/>
      <c r="Z17437" s="820"/>
    </row>
    <row r="17438" spans="7:26">
      <c r="G17438" s="826"/>
      <c r="H17438" s="820"/>
      <c r="J17438" s="820"/>
      <c r="K17438" s="820"/>
      <c r="L17438" s="820"/>
      <c r="M17438" s="820"/>
      <c r="N17438" s="820"/>
      <c r="O17438" s="820"/>
      <c r="P17438" s="820"/>
      <c r="Q17438" s="820"/>
      <c r="R17438" s="820"/>
      <c r="S17438" s="820"/>
      <c r="T17438" s="820"/>
      <c r="U17438" s="820"/>
      <c r="V17438" s="820"/>
      <c r="W17438" s="820"/>
      <c r="X17438" s="820"/>
      <c r="Y17438" s="820"/>
      <c r="Z17438" s="820"/>
    </row>
    <row r="17439" spans="7:26">
      <c r="G17439" s="826"/>
      <c r="H17439" s="820"/>
      <c r="J17439" s="820"/>
      <c r="K17439" s="820"/>
      <c r="L17439" s="820"/>
      <c r="M17439" s="820"/>
      <c r="N17439" s="820"/>
      <c r="O17439" s="820"/>
      <c r="P17439" s="820"/>
      <c r="Q17439" s="820"/>
      <c r="R17439" s="820"/>
      <c r="S17439" s="820"/>
      <c r="T17439" s="820"/>
      <c r="U17439" s="820"/>
      <c r="V17439" s="820"/>
      <c r="W17439" s="820"/>
      <c r="X17439" s="820"/>
      <c r="Y17439" s="820"/>
      <c r="Z17439" s="820"/>
    </row>
    <row r="17440" spans="7:26">
      <c r="G17440" s="826"/>
      <c r="H17440" s="820"/>
      <c r="J17440" s="820"/>
      <c r="K17440" s="820"/>
      <c r="L17440" s="820"/>
      <c r="M17440" s="820"/>
      <c r="N17440" s="820"/>
      <c r="O17440" s="820"/>
      <c r="P17440" s="820"/>
      <c r="Q17440" s="820"/>
      <c r="R17440" s="820"/>
      <c r="S17440" s="820"/>
      <c r="T17440" s="820"/>
      <c r="U17440" s="820"/>
      <c r="V17440" s="820"/>
      <c r="W17440" s="820"/>
      <c r="X17440" s="820"/>
      <c r="Y17440" s="820"/>
      <c r="Z17440" s="820"/>
    </row>
    <row r="17441" spans="7:26">
      <c r="G17441" s="826"/>
      <c r="H17441" s="820"/>
      <c r="J17441" s="820"/>
      <c r="K17441" s="820"/>
      <c r="L17441" s="820"/>
      <c r="M17441" s="820"/>
      <c r="N17441" s="820"/>
      <c r="O17441" s="820"/>
      <c r="P17441" s="820"/>
      <c r="Q17441" s="820"/>
      <c r="R17441" s="820"/>
      <c r="S17441" s="820"/>
      <c r="T17441" s="820"/>
      <c r="U17441" s="820"/>
      <c r="V17441" s="820"/>
      <c r="W17441" s="820"/>
      <c r="X17441" s="820"/>
      <c r="Y17441" s="820"/>
      <c r="Z17441" s="820"/>
    </row>
    <row r="17442" spans="7:26">
      <c r="G17442" s="826"/>
      <c r="H17442" s="820"/>
      <c r="J17442" s="820"/>
      <c r="K17442" s="820"/>
      <c r="L17442" s="820"/>
      <c r="M17442" s="820"/>
      <c r="N17442" s="820"/>
      <c r="O17442" s="820"/>
      <c r="P17442" s="820"/>
      <c r="Q17442" s="820"/>
      <c r="R17442" s="820"/>
      <c r="S17442" s="820"/>
      <c r="T17442" s="820"/>
      <c r="U17442" s="820"/>
      <c r="V17442" s="820"/>
      <c r="W17442" s="820"/>
      <c r="X17442" s="820"/>
      <c r="Y17442" s="820"/>
      <c r="Z17442" s="820"/>
    </row>
    <row r="17443" spans="7:26">
      <c r="G17443" s="826"/>
      <c r="H17443" s="820"/>
      <c r="J17443" s="820"/>
      <c r="K17443" s="820"/>
      <c r="L17443" s="820"/>
      <c r="M17443" s="820"/>
      <c r="N17443" s="820"/>
      <c r="O17443" s="820"/>
      <c r="P17443" s="820"/>
      <c r="Q17443" s="820"/>
      <c r="R17443" s="820"/>
      <c r="S17443" s="820"/>
      <c r="T17443" s="820"/>
      <c r="U17443" s="820"/>
      <c r="V17443" s="820"/>
      <c r="W17443" s="820"/>
      <c r="X17443" s="820"/>
      <c r="Y17443" s="820"/>
      <c r="Z17443" s="820"/>
    </row>
    <row r="17444" spans="7:26">
      <c r="G17444" s="826"/>
      <c r="H17444" s="820"/>
      <c r="J17444" s="820"/>
      <c r="K17444" s="820"/>
      <c r="L17444" s="820"/>
      <c r="M17444" s="820"/>
      <c r="N17444" s="820"/>
      <c r="O17444" s="820"/>
      <c r="P17444" s="820"/>
      <c r="Q17444" s="820"/>
      <c r="R17444" s="820"/>
      <c r="S17444" s="820"/>
      <c r="T17444" s="820"/>
      <c r="U17444" s="820"/>
      <c r="V17444" s="820"/>
      <c r="W17444" s="820"/>
      <c r="X17444" s="820"/>
      <c r="Y17444" s="820"/>
      <c r="Z17444" s="820"/>
    </row>
    <row r="17445" spans="7:26">
      <c r="G17445" s="826"/>
      <c r="H17445" s="820"/>
      <c r="J17445" s="820"/>
      <c r="K17445" s="820"/>
      <c r="L17445" s="820"/>
      <c r="M17445" s="820"/>
      <c r="N17445" s="820"/>
      <c r="O17445" s="820"/>
      <c r="P17445" s="820"/>
      <c r="Q17445" s="820"/>
      <c r="R17445" s="820"/>
      <c r="S17445" s="820"/>
      <c r="T17445" s="820"/>
      <c r="U17445" s="820"/>
      <c r="V17445" s="820"/>
      <c r="W17445" s="820"/>
      <c r="X17445" s="820"/>
      <c r="Y17445" s="820"/>
      <c r="Z17445" s="820"/>
    </row>
    <row r="17446" spans="7:26">
      <c r="G17446" s="826"/>
      <c r="H17446" s="820"/>
      <c r="J17446" s="820"/>
      <c r="K17446" s="820"/>
      <c r="L17446" s="820"/>
      <c r="M17446" s="820"/>
      <c r="N17446" s="820"/>
      <c r="O17446" s="820"/>
      <c r="P17446" s="820"/>
      <c r="Q17446" s="820"/>
      <c r="R17446" s="820"/>
      <c r="S17446" s="820"/>
      <c r="T17446" s="820"/>
      <c r="U17446" s="820"/>
      <c r="V17446" s="820"/>
      <c r="W17446" s="820"/>
      <c r="X17446" s="820"/>
      <c r="Y17446" s="820"/>
      <c r="Z17446" s="820"/>
    </row>
    <row r="17447" spans="7:26">
      <c r="G17447" s="826"/>
      <c r="H17447" s="820"/>
      <c r="J17447" s="820"/>
      <c r="K17447" s="820"/>
      <c r="L17447" s="820"/>
      <c r="M17447" s="820"/>
      <c r="N17447" s="820"/>
      <c r="O17447" s="820"/>
      <c r="P17447" s="820"/>
      <c r="Q17447" s="820"/>
      <c r="R17447" s="820"/>
      <c r="S17447" s="820"/>
      <c r="T17447" s="820"/>
      <c r="U17447" s="820"/>
      <c r="V17447" s="820"/>
      <c r="W17447" s="820"/>
      <c r="X17447" s="820"/>
      <c r="Y17447" s="820"/>
      <c r="Z17447" s="820"/>
    </row>
    <row r="17448" spans="7:26">
      <c r="G17448" s="826"/>
      <c r="H17448" s="820"/>
      <c r="J17448" s="820"/>
      <c r="K17448" s="820"/>
      <c r="L17448" s="820"/>
      <c r="M17448" s="820"/>
      <c r="N17448" s="820"/>
      <c r="O17448" s="820"/>
      <c r="P17448" s="820"/>
      <c r="Q17448" s="820"/>
      <c r="R17448" s="820"/>
      <c r="S17448" s="820"/>
      <c r="T17448" s="820"/>
      <c r="U17448" s="820"/>
      <c r="V17448" s="820"/>
      <c r="W17448" s="820"/>
      <c r="X17448" s="820"/>
      <c r="Y17448" s="820"/>
      <c r="Z17448" s="820"/>
    </row>
    <row r="17449" spans="7:26">
      <c r="G17449" s="826"/>
      <c r="H17449" s="820"/>
      <c r="J17449" s="820"/>
      <c r="K17449" s="820"/>
      <c r="L17449" s="820"/>
      <c r="M17449" s="820"/>
      <c r="N17449" s="820"/>
      <c r="O17449" s="820"/>
      <c r="P17449" s="820"/>
      <c r="Q17449" s="820"/>
      <c r="R17449" s="820"/>
      <c r="S17449" s="820"/>
      <c r="T17449" s="820"/>
      <c r="U17449" s="820"/>
      <c r="V17449" s="820"/>
      <c r="W17449" s="820"/>
      <c r="X17449" s="820"/>
      <c r="Y17449" s="820"/>
      <c r="Z17449" s="820"/>
    </row>
    <row r="17450" spans="7:26">
      <c r="G17450" s="826"/>
      <c r="H17450" s="820"/>
      <c r="J17450" s="820"/>
      <c r="K17450" s="820"/>
      <c r="L17450" s="820"/>
      <c r="M17450" s="820"/>
      <c r="N17450" s="820"/>
      <c r="O17450" s="820"/>
      <c r="P17450" s="820"/>
      <c r="Q17450" s="820"/>
      <c r="R17450" s="820"/>
      <c r="S17450" s="820"/>
      <c r="T17450" s="820"/>
      <c r="U17450" s="820"/>
      <c r="V17450" s="820"/>
      <c r="W17450" s="820"/>
      <c r="X17450" s="820"/>
      <c r="Y17450" s="820"/>
      <c r="Z17450" s="820"/>
    </row>
    <row r="17451" spans="7:26">
      <c r="G17451" s="826"/>
      <c r="H17451" s="820"/>
      <c r="J17451" s="820"/>
      <c r="K17451" s="820"/>
      <c r="L17451" s="820"/>
      <c r="M17451" s="820"/>
      <c r="N17451" s="820"/>
      <c r="O17451" s="820"/>
      <c r="P17451" s="820"/>
      <c r="Q17451" s="820"/>
      <c r="R17451" s="820"/>
      <c r="S17451" s="820"/>
      <c r="T17451" s="820"/>
      <c r="U17451" s="820"/>
      <c r="V17451" s="820"/>
      <c r="W17451" s="820"/>
      <c r="X17451" s="820"/>
      <c r="Y17451" s="820"/>
      <c r="Z17451" s="820"/>
    </row>
    <row r="17452" spans="7:26">
      <c r="G17452" s="826"/>
      <c r="H17452" s="820"/>
      <c r="J17452" s="820"/>
      <c r="K17452" s="820"/>
      <c r="L17452" s="820"/>
      <c r="M17452" s="820"/>
      <c r="N17452" s="820"/>
      <c r="O17452" s="820"/>
      <c r="P17452" s="820"/>
      <c r="Q17452" s="820"/>
      <c r="R17452" s="820"/>
      <c r="S17452" s="820"/>
      <c r="T17452" s="820"/>
      <c r="U17452" s="820"/>
      <c r="V17452" s="820"/>
      <c r="W17452" s="820"/>
      <c r="X17452" s="820"/>
      <c r="Y17452" s="820"/>
      <c r="Z17452" s="820"/>
    </row>
    <row r="17453" spans="7:26">
      <c r="G17453" s="826"/>
      <c r="H17453" s="820"/>
      <c r="J17453" s="820"/>
      <c r="K17453" s="820"/>
      <c r="L17453" s="820"/>
      <c r="M17453" s="820"/>
      <c r="N17453" s="820"/>
      <c r="O17453" s="820"/>
      <c r="P17453" s="820"/>
      <c r="Q17453" s="820"/>
      <c r="R17453" s="820"/>
      <c r="S17453" s="820"/>
      <c r="T17453" s="820"/>
      <c r="U17453" s="820"/>
      <c r="V17453" s="820"/>
      <c r="W17453" s="820"/>
      <c r="X17453" s="820"/>
      <c r="Y17453" s="820"/>
      <c r="Z17453" s="820"/>
    </row>
    <row r="17454" spans="7:26">
      <c r="G17454" s="826"/>
      <c r="H17454" s="820"/>
      <c r="J17454" s="820"/>
      <c r="K17454" s="820"/>
      <c r="L17454" s="820"/>
      <c r="M17454" s="820"/>
      <c r="N17454" s="820"/>
      <c r="O17454" s="820"/>
      <c r="P17454" s="820"/>
      <c r="Q17454" s="820"/>
      <c r="R17454" s="820"/>
      <c r="S17454" s="820"/>
      <c r="T17454" s="820"/>
      <c r="U17454" s="820"/>
      <c r="V17454" s="820"/>
      <c r="W17454" s="820"/>
      <c r="X17454" s="820"/>
      <c r="Y17454" s="820"/>
      <c r="Z17454" s="820"/>
    </row>
    <row r="17455" spans="7:26">
      <c r="G17455" s="826"/>
      <c r="H17455" s="820"/>
      <c r="J17455" s="820"/>
      <c r="K17455" s="820"/>
      <c r="L17455" s="820"/>
      <c r="M17455" s="820"/>
      <c r="N17455" s="820"/>
      <c r="O17455" s="820"/>
      <c r="P17455" s="820"/>
      <c r="Q17455" s="820"/>
      <c r="R17455" s="820"/>
      <c r="S17455" s="820"/>
      <c r="T17455" s="820"/>
      <c r="U17455" s="820"/>
      <c r="V17455" s="820"/>
      <c r="W17455" s="820"/>
      <c r="X17455" s="820"/>
      <c r="Y17455" s="820"/>
      <c r="Z17455" s="820"/>
    </row>
    <row r="17456" spans="7:26">
      <c r="G17456" s="826"/>
      <c r="H17456" s="820"/>
      <c r="J17456" s="820"/>
      <c r="K17456" s="820"/>
      <c r="L17456" s="820"/>
      <c r="M17456" s="820"/>
      <c r="N17456" s="820"/>
      <c r="O17456" s="820"/>
      <c r="P17456" s="820"/>
      <c r="Q17456" s="820"/>
      <c r="R17456" s="820"/>
      <c r="S17456" s="820"/>
      <c r="T17456" s="820"/>
      <c r="U17456" s="820"/>
      <c r="V17456" s="820"/>
      <c r="W17456" s="820"/>
      <c r="X17456" s="820"/>
      <c r="Y17456" s="820"/>
      <c r="Z17456" s="820"/>
    </row>
    <row r="17457" spans="7:26">
      <c r="G17457" s="826"/>
      <c r="H17457" s="820"/>
      <c r="J17457" s="820"/>
      <c r="K17457" s="820"/>
      <c r="L17457" s="820"/>
      <c r="M17457" s="820"/>
      <c r="N17457" s="820"/>
      <c r="O17457" s="820"/>
      <c r="P17457" s="820"/>
      <c r="Q17457" s="820"/>
      <c r="R17457" s="820"/>
      <c r="S17457" s="820"/>
      <c r="T17457" s="820"/>
      <c r="U17457" s="820"/>
      <c r="V17457" s="820"/>
      <c r="W17457" s="820"/>
      <c r="X17457" s="820"/>
      <c r="Y17457" s="820"/>
      <c r="Z17457" s="820"/>
    </row>
    <row r="17458" spans="7:26">
      <c r="G17458" s="826"/>
      <c r="H17458" s="820"/>
      <c r="J17458" s="820"/>
      <c r="K17458" s="820"/>
      <c r="L17458" s="820"/>
      <c r="M17458" s="820"/>
      <c r="N17458" s="820"/>
      <c r="O17458" s="820"/>
      <c r="P17458" s="820"/>
      <c r="Q17458" s="820"/>
      <c r="R17458" s="820"/>
      <c r="S17458" s="820"/>
      <c r="T17458" s="820"/>
      <c r="U17458" s="820"/>
      <c r="V17458" s="820"/>
      <c r="W17458" s="820"/>
      <c r="X17458" s="820"/>
      <c r="Y17458" s="820"/>
      <c r="Z17458" s="820"/>
    </row>
    <row r="17459" spans="7:26">
      <c r="G17459" s="826"/>
      <c r="H17459" s="820"/>
      <c r="J17459" s="820"/>
      <c r="K17459" s="820"/>
      <c r="L17459" s="820"/>
      <c r="M17459" s="820"/>
      <c r="N17459" s="820"/>
      <c r="O17459" s="820"/>
      <c r="P17459" s="820"/>
      <c r="Q17459" s="820"/>
      <c r="R17459" s="820"/>
      <c r="S17459" s="820"/>
      <c r="T17459" s="820"/>
      <c r="U17459" s="820"/>
      <c r="V17459" s="820"/>
      <c r="W17459" s="820"/>
      <c r="X17459" s="820"/>
      <c r="Y17459" s="820"/>
      <c r="Z17459" s="820"/>
    </row>
    <row r="17460" spans="7:26">
      <c r="G17460" s="826"/>
      <c r="H17460" s="820"/>
      <c r="J17460" s="820"/>
      <c r="K17460" s="820"/>
      <c r="L17460" s="820"/>
      <c r="M17460" s="820"/>
      <c r="N17460" s="820"/>
      <c r="O17460" s="820"/>
      <c r="P17460" s="820"/>
      <c r="Q17460" s="820"/>
      <c r="R17460" s="820"/>
      <c r="S17460" s="820"/>
      <c r="T17460" s="820"/>
      <c r="U17460" s="820"/>
      <c r="V17460" s="820"/>
      <c r="W17460" s="820"/>
      <c r="X17460" s="820"/>
      <c r="Y17460" s="820"/>
      <c r="Z17460" s="820"/>
    </row>
    <row r="17461" spans="7:26">
      <c r="G17461" s="826"/>
      <c r="H17461" s="820"/>
      <c r="J17461" s="820"/>
      <c r="K17461" s="820"/>
      <c r="L17461" s="820"/>
      <c r="M17461" s="820"/>
      <c r="N17461" s="820"/>
      <c r="O17461" s="820"/>
      <c r="P17461" s="820"/>
      <c r="Q17461" s="820"/>
      <c r="R17461" s="820"/>
      <c r="S17461" s="820"/>
      <c r="T17461" s="820"/>
      <c r="U17461" s="820"/>
      <c r="V17461" s="820"/>
      <c r="W17461" s="820"/>
      <c r="X17461" s="820"/>
      <c r="Y17461" s="820"/>
      <c r="Z17461" s="820"/>
    </row>
    <row r="17462" spans="7:26">
      <c r="G17462" s="826"/>
      <c r="H17462" s="820"/>
      <c r="J17462" s="820"/>
      <c r="K17462" s="820"/>
      <c r="L17462" s="820"/>
      <c r="M17462" s="820"/>
      <c r="N17462" s="820"/>
      <c r="O17462" s="820"/>
      <c r="P17462" s="820"/>
      <c r="Q17462" s="820"/>
      <c r="R17462" s="820"/>
      <c r="S17462" s="820"/>
      <c r="T17462" s="820"/>
      <c r="U17462" s="820"/>
      <c r="V17462" s="820"/>
      <c r="W17462" s="820"/>
      <c r="X17462" s="820"/>
      <c r="Y17462" s="820"/>
      <c r="Z17462" s="820"/>
    </row>
    <row r="17463" spans="7:26">
      <c r="G17463" s="826"/>
      <c r="H17463" s="820"/>
      <c r="J17463" s="820"/>
      <c r="K17463" s="820"/>
      <c r="L17463" s="820"/>
      <c r="M17463" s="820"/>
      <c r="N17463" s="820"/>
      <c r="O17463" s="820"/>
      <c r="P17463" s="820"/>
      <c r="Q17463" s="820"/>
      <c r="R17463" s="820"/>
      <c r="S17463" s="820"/>
      <c r="T17463" s="820"/>
      <c r="U17463" s="820"/>
      <c r="V17463" s="820"/>
      <c r="W17463" s="820"/>
      <c r="X17463" s="820"/>
      <c r="Y17463" s="820"/>
      <c r="Z17463" s="820"/>
    </row>
    <row r="17464" spans="7:26">
      <c r="G17464" s="826"/>
      <c r="H17464" s="820"/>
      <c r="J17464" s="820"/>
      <c r="K17464" s="820"/>
      <c r="L17464" s="820"/>
      <c r="M17464" s="820"/>
      <c r="N17464" s="820"/>
      <c r="O17464" s="820"/>
      <c r="P17464" s="820"/>
      <c r="Q17464" s="820"/>
      <c r="R17464" s="820"/>
      <c r="S17464" s="820"/>
      <c r="T17464" s="820"/>
      <c r="U17464" s="820"/>
      <c r="V17464" s="820"/>
      <c r="W17464" s="820"/>
      <c r="X17464" s="820"/>
      <c r="Y17464" s="820"/>
      <c r="Z17464" s="820"/>
    </row>
    <row r="17465" spans="7:26">
      <c r="G17465" s="826"/>
      <c r="H17465" s="820"/>
      <c r="J17465" s="820"/>
      <c r="K17465" s="820"/>
      <c r="L17465" s="820"/>
      <c r="M17465" s="820"/>
      <c r="N17465" s="820"/>
      <c r="O17465" s="820"/>
      <c r="P17465" s="820"/>
      <c r="Q17465" s="820"/>
      <c r="R17465" s="820"/>
      <c r="S17465" s="820"/>
      <c r="T17465" s="820"/>
      <c r="U17465" s="820"/>
      <c r="V17465" s="820"/>
      <c r="W17465" s="820"/>
      <c r="X17465" s="820"/>
      <c r="Y17465" s="820"/>
      <c r="Z17465" s="820"/>
    </row>
    <row r="17466" spans="7:26">
      <c r="G17466" s="826"/>
      <c r="H17466" s="820"/>
      <c r="J17466" s="820"/>
      <c r="K17466" s="820"/>
      <c r="L17466" s="820"/>
      <c r="M17466" s="820"/>
      <c r="N17466" s="820"/>
      <c r="O17466" s="820"/>
      <c r="P17466" s="820"/>
      <c r="Q17466" s="820"/>
      <c r="R17466" s="820"/>
      <c r="S17466" s="820"/>
      <c r="T17466" s="820"/>
      <c r="U17466" s="820"/>
      <c r="V17466" s="820"/>
      <c r="W17466" s="820"/>
      <c r="X17466" s="820"/>
      <c r="Y17466" s="820"/>
      <c r="Z17466" s="820"/>
    </row>
    <row r="17467" spans="7:26">
      <c r="G17467" s="826"/>
      <c r="H17467" s="820"/>
      <c r="J17467" s="820"/>
      <c r="K17467" s="820"/>
      <c r="L17467" s="820"/>
      <c r="M17467" s="820"/>
      <c r="N17467" s="820"/>
      <c r="O17467" s="820"/>
      <c r="P17467" s="820"/>
      <c r="Q17467" s="820"/>
      <c r="R17467" s="820"/>
      <c r="S17467" s="820"/>
      <c r="T17467" s="820"/>
      <c r="U17467" s="820"/>
      <c r="V17467" s="820"/>
      <c r="W17467" s="820"/>
      <c r="X17467" s="820"/>
      <c r="Y17467" s="820"/>
      <c r="Z17467" s="820"/>
    </row>
    <row r="17468" spans="7:26">
      <c r="G17468" s="826"/>
      <c r="H17468" s="820"/>
      <c r="J17468" s="820"/>
      <c r="K17468" s="820"/>
      <c r="L17468" s="820"/>
      <c r="M17468" s="820"/>
      <c r="N17468" s="820"/>
      <c r="O17468" s="820"/>
      <c r="P17468" s="820"/>
      <c r="Q17468" s="820"/>
      <c r="R17468" s="820"/>
      <c r="S17468" s="820"/>
      <c r="T17468" s="820"/>
      <c r="U17468" s="820"/>
      <c r="V17468" s="820"/>
      <c r="W17468" s="820"/>
      <c r="X17468" s="820"/>
      <c r="Y17468" s="820"/>
      <c r="Z17468" s="820"/>
    </row>
    <row r="17469" spans="7:26">
      <c r="G17469" s="826"/>
      <c r="H17469" s="820"/>
      <c r="J17469" s="820"/>
      <c r="K17469" s="820"/>
      <c r="L17469" s="820"/>
      <c r="M17469" s="820"/>
      <c r="N17469" s="820"/>
      <c r="O17469" s="820"/>
      <c r="P17469" s="820"/>
      <c r="Q17469" s="820"/>
      <c r="R17469" s="820"/>
      <c r="S17469" s="820"/>
      <c r="T17469" s="820"/>
      <c r="U17469" s="820"/>
      <c r="V17469" s="820"/>
      <c r="W17469" s="820"/>
      <c r="X17469" s="820"/>
      <c r="Y17469" s="820"/>
      <c r="Z17469" s="820"/>
    </row>
    <row r="17470" spans="7:26">
      <c r="G17470" s="826"/>
      <c r="H17470" s="820"/>
      <c r="J17470" s="820"/>
      <c r="K17470" s="820"/>
      <c r="L17470" s="820"/>
      <c r="M17470" s="820"/>
      <c r="N17470" s="820"/>
      <c r="O17470" s="820"/>
      <c r="P17470" s="820"/>
      <c r="Q17470" s="820"/>
      <c r="R17470" s="820"/>
      <c r="S17470" s="820"/>
      <c r="T17470" s="820"/>
      <c r="U17470" s="820"/>
      <c r="V17470" s="820"/>
      <c r="W17470" s="820"/>
      <c r="X17470" s="820"/>
      <c r="Y17470" s="820"/>
      <c r="Z17470" s="820"/>
    </row>
    <row r="17471" spans="7:26">
      <c r="G17471" s="826"/>
      <c r="H17471" s="820"/>
      <c r="J17471" s="820"/>
      <c r="K17471" s="820"/>
      <c r="L17471" s="820"/>
      <c r="M17471" s="820"/>
      <c r="N17471" s="820"/>
      <c r="O17471" s="820"/>
      <c r="P17471" s="820"/>
      <c r="Q17471" s="820"/>
      <c r="R17471" s="820"/>
      <c r="S17471" s="820"/>
      <c r="T17471" s="820"/>
      <c r="U17471" s="820"/>
      <c r="V17471" s="820"/>
      <c r="W17471" s="820"/>
      <c r="X17471" s="820"/>
      <c r="Y17471" s="820"/>
      <c r="Z17471" s="820"/>
    </row>
    <row r="17472" spans="7:26">
      <c r="G17472" s="826"/>
      <c r="H17472" s="820"/>
      <c r="J17472" s="820"/>
      <c r="K17472" s="820"/>
      <c r="L17472" s="820"/>
      <c r="M17472" s="820"/>
      <c r="N17472" s="820"/>
      <c r="O17472" s="820"/>
      <c r="P17472" s="820"/>
      <c r="Q17472" s="820"/>
      <c r="R17472" s="820"/>
      <c r="S17472" s="820"/>
      <c r="T17472" s="820"/>
      <c r="U17472" s="820"/>
      <c r="V17472" s="820"/>
      <c r="W17472" s="820"/>
      <c r="X17472" s="820"/>
      <c r="Y17472" s="820"/>
      <c r="Z17472" s="820"/>
    </row>
    <row r="17473" spans="7:26">
      <c r="G17473" s="826"/>
      <c r="H17473" s="820"/>
      <c r="J17473" s="820"/>
      <c r="K17473" s="820"/>
      <c r="L17473" s="820"/>
      <c r="M17473" s="820"/>
      <c r="N17473" s="820"/>
      <c r="O17473" s="820"/>
      <c r="P17473" s="820"/>
      <c r="Q17473" s="820"/>
      <c r="R17473" s="820"/>
      <c r="S17473" s="820"/>
      <c r="T17473" s="820"/>
      <c r="U17473" s="820"/>
      <c r="V17473" s="820"/>
      <c r="W17473" s="820"/>
      <c r="X17473" s="820"/>
      <c r="Y17473" s="820"/>
      <c r="Z17473" s="820"/>
    </row>
    <row r="17474" spans="7:26">
      <c r="G17474" s="826"/>
      <c r="H17474" s="820"/>
      <c r="J17474" s="820"/>
      <c r="K17474" s="820"/>
      <c r="L17474" s="820"/>
      <c r="M17474" s="820"/>
      <c r="N17474" s="820"/>
      <c r="O17474" s="820"/>
      <c r="P17474" s="820"/>
      <c r="Q17474" s="820"/>
      <c r="R17474" s="820"/>
      <c r="S17474" s="820"/>
      <c r="T17474" s="820"/>
      <c r="U17474" s="820"/>
      <c r="V17474" s="820"/>
      <c r="W17474" s="820"/>
      <c r="X17474" s="820"/>
      <c r="Y17474" s="820"/>
      <c r="Z17474" s="820"/>
    </row>
    <row r="17475" spans="7:26">
      <c r="G17475" s="826"/>
      <c r="H17475" s="820"/>
      <c r="J17475" s="820"/>
      <c r="K17475" s="820"/>
      <c r="L17475" s="820"/>
      <c r="M17475" s="820"/>
      <c r="N17475" s="820"/>
      <c r="O17475" s="820"/>
      <c r="P17475" s="820"/>
      <c r="Q17475" s="820"/>
      <c r="R17475" s="820"/>
      <c r="S17475" s="820"/>
      <c r="T17475" s="820"/>
      <c r="U17475" s="820"/>
      <c r="V17475" s="820"/>
      <c r="W17475" s="820"/>
      <c r="X17475" s="820"/>
      <c r="Y17475" s="820"/>
      <c r="Z17475" s="820"/>
    </row>
    <row r="17476" spans="7:26">
      <c r="G17476" s="826"/>
      <c r="H17476" s="820"/>
      <c r="J17476" s="820"/>
      <c r="K17476" s="820"/>
      <c r="L17476" s="820"/>
      <c r="M17476" s="820"/>
      <c r="N17476" s="820"/>
      <c r="O17476" s="820"/>
      <c r="P17476" s="820"/>
      <c r="Q17476" s="820"/>
      <c r="R17476" s="820"/>
      <c r="S17476" s="820"/>
      <c r="T17476" s="820"/>
      <c r="U17476" s="820"/>
      <c r="V17476" s="820"/>
      <c r="W17476" s="820"/>
      <c r="X17476" s="820"/>
      <c r="Y17476" s="820"/>
      <c r="Z17476" s="820"/>
    </row>
    <row r="17477" spans="7:26">
      <c r="G17477" s="826"/>
      <c r="H17477" s="820"/>
      <c r="J17477" s="820"/>
      <c r="K17477" s="820"/>
      <c r="L17477" s="820"/>
      <c r="M17477" s="820"/>
      <c r="N17477" s="820"/>
      <c r="O17477" s="820"/>
      <c r="P17477" s="820"/>
      <c r="Q17477" s="820"/>
      <c r="R17477" s="820"/>
      <c r="S17477" s="820"/>
      <c r="T17477" s="820"/>
      <c r="U17477" s="820"/>
      <c r="V17477" s="820"/>
      <c r="W17477" s="820"/>
      <c r="X17477" s="820"/>
      <c r="Y17477" s="820"/>
      <c r="Z17477" s="820"/>
    </row>
    <row r="17478" spans="7:26">
      <c r="G17478" s="826"/>
      <c r="H17478" s="820"/>
      <c r="J17478" s="820"/>
      <c r="K17478" s="820"/>
      <c r="L17478" s="820"/>
      <c r="M17478" s="820"/>
      <c r="N17478" s="820"/>
      <c r="O17478" s="820"/>
      <c r="P17478" s="820"/>
      <c r="Q17478" s="820"/>
      <c r="R17478" s="820"/>
      <c r="S17478" s="820"/>
      <c r="T17478" s="820"/>
      <c r="U17478" s="820"/>
      <c r="V17478" s="820"/>
      <c r="W17478" s="820"/>
      <c r="X17478" s="820"/>
      <c r="Y17478" s="820"/>
      <c r="Z17478" s="820"/>
    </row>
    <row r="17479" spans="7:26">
      <c r="G17479" s="826"/>
      <c r="H17479" s="820"/>
      <c r="J17479" s="820"/>
      <c r="K17479" s="820"/>
      <c r="L17479" s="820"/>
      <c r="M17479" s="820"/>
      <c r="N17479" s="820"/>
      <c r="O17479" s="820"/>
      <c r="P17479" s="820"/>
      <c r="Q17479" s="820"/>
      <c r="R17479" s="820"/>
      <c r="S17479" s="820"/>
      <c r="T17479" s="820"/>
      <c r="U17479" s="820"/>
      <c r="V17479" s="820"/>
      <c r="W17479" s="820"/>
      <c r="X17479" s="820"/>
      <c r="Y17479" s="820"/>
      <c r="Z17479" s="820"/>
    </row>
    <row r="17480" spans="7:26">
      <c r="G17480" s="826"/>
      <c r="H17480" s="820"/>
      <c r="J17480" s="820"/>
      <c r="K17480" s="820"/>
      <c r="L17480" s="820"/>
      <c r="M17480" s="820"/>
      <c r="N17480" s="820"/>
      <c r="O17480" s="820"/>
      <c r="P17480" s="820"/>
      <c r="Q17480" s="820"/>
      <c r="R17480" s="820"/>
      <c r="S17480" s="820"/>
      <c r="T17480" s="820"/>
      <c r="U17480" s="820"/>
      <c r="V17480" s="820"/>
      <c r="W17480" s="820"/>
      <c r="X17480" s="820"/>
      <c r="Y17480" s="820"/>
      <c r="Z17480" s="820"/>
    </row>
    <row r="17481" spans="7:26">
      <c r="G17481" s="826"/>
      <c r="H17481" s="820"/>
      <c r="J17481" s="820"/>
      <c r="K17481" s="820"/>
      <c r="L17481" s="820"/>
      <c r="M17481" s="820"/>
      <c r="N17481" s="820"/>
      <c r="O17481" s="820"/>
      <c r="P17481" s="820"/>
      <c r="Q17481" s="820"/>
      <c r="R17481" s="820"/>
      <c r="S17481" s="820"/>
      <c r="T17481" s="820"/>
      <c r="U17481" s="820"/>
      <c r="V17481" s="820"/>
      <c r="W17481" s="820"/>
      <c r="X17481" s="820"/>
      <c r="Y17481" s="820"/>
      <c r="Z17481" s="820"/>
    </row>
    <row r="17482" spans="7:26">
      <c r="G17482" s="826"/>
      <c r="H17482" s="820"/>
      <c r="J17482" s="820"/>
      <c r="K17482" s="820"/>
      <c r="L17482" s="820"/>
      <c r="M17482" s="820"/>
      <c r="N17482" s="820"/>
      <c r="O17482" s="820"/>
      <c r="P17482" s="820"/>
      <c r="Q17482" s="820"/>
      <c r="R17482" s="820"/>
      <c r="S17482" s="820"/>
      <c r="T17482" s="820"/>
      <c r="U17482" s="820"/>
      <c r="V17482" s="820"/>
      <c r="W17482" s="820"/>
      <c r="X17482" s="820"/>
      <c r="Y17482" s="820"/>
      <c r="Z17482" s="820"/>
    </row>
    <row r="17483" spans="7:26">
      <c r="G17483" s="826"/>
      <c r="H17483" s="820"/>
      <c r="J17483" s="820"/>
      <c r="K17483" s="820"/>
      <c r="L17483" s="820"/>
      <c r="M17483" s="820"/>
      <c r="N17483" s="820"/>
      <c r="O17483" s="820"/>
      <c r="P17483" s="820"/>
      <c r="Q17483" s="820"/>
      <c r="R17483" s="820"/>
      <c r="S17483" s="820"/>
      <c r="T17483" s="820"/>
      <c r="U17483" s="820"/>
      <c r="V17483" s="820"/>
      <c r="W17483" s="820"/>
      <c r="X17483" s="820"/>
      <c r="Y17483" s="820"/>
      <c r="Z17483" s="820"/>
    </row>
    <row r="17484" spans="7:26">
      <c r="G17484" s="826"/>
      <c r="H17484" s="820"/>
      <c r="J17484" s="820"/>
      <c r="K17484" s="820"/>
      <c r="L17484" s="820"/>
      <c r="M17484" s="820"/>
      <c r="N17484" s="820"/>
      <c r="O17484" s="820"/>
      <c r="P17484" s="820"/>
      <c r="Q17484" s="820"/>
      <c r="R17484" s="820"/>
      <c r="S17484" s="820"/>
      <c r="T17484" s="820"/>
      <c r="U17484" s="820"/>
      <c r="V17484" s="820"/>
      <c r="W17484" s="820"/>
      <c r="X17484" s="820"/>
      <c r="Y17484" s="820"/>
      <c r="Z17484" s="820"/>
    </row>
    <row r="17485" spans="7:26">
      <c r="G17485" s="826"/>
      <c r="H17485" s="820"/>
      <c r="J17485" s="820"/>
      <c r="K17485" s="820"/>
      <c r="L17485" s="820"/>
      <c r="M17485" s="820"/>
      <c r="N17485" s="820"/>
      <c r="O17485" s="820"/>
      <c r="P17485" s="820"/>
      <c r="Q17485" s="820"/>
      <c r="R17485" s="820"/>
      <c r="S17485" s="820"/>
      <c r="T17485" s="820"/>
      <c r="U17485" s="820"/>
      <c r="V17485" s="820"/>
      <c r="W17485" s="820"/>
      <c r="X17485" s="820"/>
      <c r="Y17485" s="820"/>
      <c r="Z17485" s="820"/>
    </row>
    <row r="17486" spans="7:26">
      <c r="G17486" s="826"/>
      <c r="H17486" s="820"/>
      <c r="J17486" s="820"/>
      <c r="K17486" s="820"/>
      <c r="L17486" s="820"/>
      <c r="M17486" s="820"/>
      <c r="N17486" s="820"/>
      <c r="O17486" s="820"/>
      <c r="P17486" s="820"/>
      <c r="Q17486" s="820"/>
      <c r="R17486" s="820"/>
      <c r="S17486" s="820"/>
      <c r="T17486" s="820"/>
      <c r="U17486" s="820"/>
      <c r="V17486" s="820"/>
      <c r="W17486" s="820"/>
      <c r="X17486" s="820"/>
      <c r="Y17486" s="820"/>
      <c r="Z17486" s="820"/>
    </row>
    <row r="17487" spans="7:26">
      <c r="G17487" s="826"/>
      <c r="H17487" s="820"/>
      <c r="J17487" s="820"/>
      <c r="K17487" s="820"/>
      <c r="L17487" s="820"/>
      <c r="M17487" s="820"/>
      <c r="N17487" s="820"/>
      <c r="O17487" s="820"/>
      <c r="P17487" s="820"/>
      <c r="Q17487" s="820"/>
      <c r="R17487" s="820"/>
      <c r="S17487" s="820"/>
      <c r="T17487" s="820"/>
      <c r="U17487" s="820"/>
      <c r="V17487" s="820"/>
      <c r="W17487" s="820"/>
      <c r="X17487" s="820"/>
      <c r="Y17487" s="820"/>
      <c r="Z17487" s="820"/>
    </row>
    <row r="17488" spans="7:26">
      <c r="G17488" s="826"/>
      <c r="H17488" s="820"/>
      <c r="J17488" s="820"/>
      <c r="K17488" s="820"/>
      <c r="L17488" s="820"/>
      <c r="M17488" s="820"/>
      <c r="N17488" s="820"/>
      <c r="O17488" s="820"/>
      <c r="P17488" s="820"/>
      <c r="Q17488" s="820"/>
      <c r="R17488" s="820"/>
      <c r="S17488" s="820"/>
      <c r="T17488" s="820"/>
      <c r="U17488" s="820"/>
      <c r="V17488" s="820"/>
      <c r="W17488" s="820"/>
      <c r="X17488" s="820"/>
      <c r="Y17488" s="820"/>
      <c r="Z17488" s="820"/>
    </row>
    <row r="17489" spans="7:26">
      <c r="G17489" s="826"/>
      <c r="H17489" s="820"/>
      <c r="J17489" s="820"/>
      <c r="K17489" s="820"/>
      <c r="L17489" s="820"/>
      <c r="M17489" s="820"/>
      <c r="N17489" s="820"/>
      <c r="O17489" s="820"/>
      <c r="P17489" s="820"/>
      <c r="Q17489" s="820"/>
      <c r="R17489" s="820"/>
      <c r="S17489" s="820"/>
      <c r="T17489" s="820"/>
      <c r="U17489" s="820"/>
      <c r="V17489" s="820"/>
      <c r="W17489" s="820"/>
      <c r="X17489" s="820"/>
      <c r="Y17489" s="820"/>
      <c r="Z17489" s="820"/>
    </row>
    <row r="17490" spans="7:26">
      <c r="G17490" s="826"/>
      <c r="H17490" s="820"/>
      <c r="J17490" s="820"/>
      <c r="K17490" s="820"/>
      <c r="L17490" s="820"/>
      <c r="M17490" s="820"/>
      <c r="N17490" s="820"/>
      <c r="O17490" s="820"/>
      <c r="P17490" s="820"/>
      <c r="Q17490" s="820"/>
      <c r="R17490" s="820"/>
      <c r="S17490" s="820"/>
      <c r="T17490" s="820"/>
      <c r="U17490" s="820"/>
      <c r="V17490" s="820"/>
      <c r="W17490" s="820"/>
      <c r="X17490" s="820"/>
      <c r="Y17490" s="820"/>
      <c r="Z17490" s="820"/>
    </row>
    <row r="17491" spans="7:26">
      <c r="G17491" s="826"/>
      <c r="H17491" s="820"/>
      <c r="J17491" s="820"/>
      <c r="K17491" s="820"/>
      <c r="L17491" s="820"/>
      <c r="M17491" s="820"/>
      <c r="N17491" s="820"/>
      <c r="O17491" s="820"/>
      <c r="P17491" s="820"/>
      <c r="Q17491" s="820"/>
      <c r="R17491" s="820"/>
      <c r="S17491" s="820"/>
      <c r="T17491" s="820"/>
      <c r="U17491" s="820"/>
      <c r="V17491" s="820"/>
      <c r="W17491" s="820"/>
      <c r="X17491" s="820"/>
      <c r="Y17491" s="820"/>
      <c r="Z17491" s="820"/>
    </row>
    <row r="17492" spans="7:26">
      <c r="G17492" s="826"/>
      <c r="H17492" s="820"/>
      <c r="J17492" s="820"/>
      <c r="K17492" s="820"/>
      <c r="L17492" s="820"/>
      <c r="M17492" s="820"/>
      <c r="N17492" s="820"/>
      <c r="O17492" s="820"/>
      <c r="P17492" s="820"/>
      <c r="Q17492" s="820"/>
      <c r="R17492" s="820"/>
      <c r="S17492" s="820"/>
      <c r="T17492" s="820"/>
      <c r="U17492" s="820"/>
      <c r="V17492" s="820"/>
      <c r="W17492" s="820"/>
      <c r="X17492" s="820"/>
      <c r="Y17492" s="820"/>
      <c r="Z17492" s="820"/>
    </row>
    <row r="17493" spans="7:26">
      <c r="G17493" s="826"/>
      <c r="H17493" s="820"/>
      <c r="J17493" s="820"/>
      <c r="K17493" s="820"/>
      <c r="L17493" s="820"/>
      <c r="M17493" s="820"/>
      <c r="N17493" s="820"/>
      <c r="O17493" s="820"/>
      <c r="P17493" s="820"/>
      <c r="Q17493" s="820"/>
      <c r="R17493" s="820"/>
      <c r="S17493" s="820"/>
      <c r="T17493" s="820"/>
      <c r="U17493" s="820"/>
      <c r="V17493" s="820"/>
      <c r="W17493" s="820"/>
      <c r="X17493" s="820"/>
      <c r="Y17493" s="820"/>
      <c r="Z17493" s="820"/>
    </row>
    <row r="17494" spans="7:26">
      <c r="G17494" s="826"/>
      <c r="H17494" s="820"/>
      <c r="J17494" s="820"/>
      <c r="K17494" s="820"/>
      <c r="L17494" s="820"/>
      <c r="M17494" s="820"/>
      <c r="N17494" s="820"/>
      <c r="O17494" s="820"/>
      <c r="P17494" s="820"/>
      <c r="Q17494" s="820"/>
      <c r="R17494" s="820"/>
      <c r="S17494" s="820"/>
      <c r="T17494" s="820"/>
      <c r="U17494" s="820"/>
      <c r="V17494" s="820"/>
      <c r="W17494" s="820"/>
      <c r="X17494" s="820"/>
      <c r="Y17494" s="820"/>
      <c r="Z17494" s="820"/>
    </row>
    <row r="17495" spans="7:26">
      <c r="G17495" s="826"/>
      <c r="H17495" s="820"/>
      <c r="J17495" s="820"/>
      <c r="K17495" s="820"/>
      <c r="L17495" s="820"/>
      <c r="M17495" s="820"/>
      <c r="N17495" s="820"/>
      <c r="O17495" s="820"/>
      <c r="P17495" s="820"/>
      <c r="Q17495" s="820"/>
      <c r="R17495" s="820"/>
      <c r="S17495" s="820"/>
      <c r="T17495" s="820"/>
      <c r="U17495" s="820"/>
      <c r="V17495" s="820"/>
      <c r="W17495" s="820"/>
      <c r="X17495" s="820"/>
      <c r="Y17495" s="820"/>
      <c r="Z17495" s="820"/>
    </row>
    <row r="17496" spans="7:26">
      <c r="G17496" s="826"/>
      <c r="H17496" s="820"/>
      <c r="J17496" s="820"/>
      <c r="K17496" s="820"/>
      <c r="L17496" s="820"/>
      <c r="M17496" s="820"/>
      <c r="N17496" s="820"/>
      <c r="O17496" s="820"/>
      <c r="P17496" s="820"/>
      <c r="Q17496" s="820"/>
      <c r="R17496" s="820"/>
      <c r="S17496" s="820"/>
      <c r="T17496" s="820"/>
      <c r="U17496" s="820"/>
      <c r="V17496" s="820"/>
      <c r="W17496" s="820"/>
      <c r="X17496" s="820"/>
      <c r="Y17496" s="820"/>
      <c r="Z17496" s="820"/>
    </row>
    <row r="17497" spans="7:26">
      <c r="G17497" s="826"/>
      <c r="H17497" s="820"/>
      <c r="J17497" s="820"/>
      <c r="K17497" s="820"/>
      <c r="L17497" s="820"/>
      <c r="M17497" s="820"/>
      <c r="N17497" s="820"/>
      <c r="O17497" s="820"/>
      <c r="P17497" s="820"/>
      <c r="Q17497" s="820"/>
      <c r="R17497" s="820"/>
      <c r="S17497" s="820"/>
      <c r="T17497" s="820"/>
      <c r="U17497" s="820"/>
      <c r="V17497" s="820"/>
      <c r="W17497" s="820"/>
      <c r="X17497" s="820"/>
      <c r="Y17497" s="820"/>
      <c r="Z17497" s="820"/>
    </row>
    <row r="17498" spans="7:26">
      <c r="G17498" s="826"/>
      <c r="H17498" s="820"/>
      <c r="J17498" s="820"/>
      <c r="K17498" s="820"/>
      <c r="L17498" s="820"/>
      <c r="M17498" s="820"/>
      <c r="N17498" s="820"/>
      <c r="O17498" s="820"/>
      <c r="P17498" s="820"/>
      <c r="Q17498" s="820"/>
      <c r="R17498" s="820"/>
      <c r="S17498" s="820"/>
      <c r="T17498" s="820"/>
      <c r="U17498" s="820"/>
      <c r="V17498" s="820"/>
      <c r="W17498" s="820"/>
      <c r="X17498" s="820"/>
      <c r="Y17498" s="820"/>
      <c r="Z17498" s="820"/>
    </row>
    <row r="17499" spans="7:26">
      <c r="G17499" s="826"/>
      <c r="H17499" s="820"/>
      <c r="J17499" s="820"/>
      <c r="K17499" s="820"/>
      <c r="L17499" s="820"/>
      <c r="M17499" s="820"/>
      <c r="N17499" s="820"/>
      <c r="O17499" s="820"/>
      <c r="P17499" s="820"/>
      <c r="Q17499" s="820"/>
      <c r="R17499" s="820"/>
      <c r="S17499" s="820"/>
      <c r="T17499" s="820"/>
      <c r="U17499" s="820"/>
      <c r="V17499" s="820"/>
      <c r="W17499" s="820"/>
      <c r="X17499" s="820"/>
      <c r="Y17499" s="820"/>
      <c r="Z17499" s="820"/>
    </row>
    <row r="17500" spans="7:26">
      <c r="G17500" s="826"/>
      <c r="H17500" s="820"/>
      <c r="J17500" s="820"/>
      <c r="K17500" s="820"/>
      <c r="L17500" s="820"/>
      <c r="M17500" s="820"/>
      <c r="N17500" s="820"/>
      <c r="O17500" s="820"/>
      <c r="P17500" s="820"/>
      <c r="Q17500" s="820"/>
      <c r="R17500" s="820"/>
      <c r="S17500" s="820"/>
      <c r="T17500" s="820"/>
      <c r="U17500" s="820"/>
      <c r="V17500" s="820"/>
      <c r="W17500" s="820"/>
      <c r="X17500" s="820"/>
      <c r="Y17500" s="820"/>
      <c r="Z17500" s="820"/>
    </row>
    <row r="17501" spans="7:26">
      <c r="G17501" s="826"/>
      <c r="H17501" s="820"/>
      <c r="J17501" s="820"/>
      <c r="K17501" s="820"/>
      <c r="L17501" s="820"/>
      <c r="M17501" s="820"/>
      <c r="N17501" s="820"/>
      <c r="O17501" s="820"/>
      <c r="P17501" s="820"/>
      <c r="Q17501" s="820"/>
      <c r="R17501" s="820"/>
      <c r="S17501" s="820"/>
      <c r="T17501" s="820"/>
      <c r="U17501" s="820"/>
      <c r="V17501" s="820"/>
      <c r="W17501" s="820"/>
      <c r="X17501" s="820"/>
      <c r="Y17501" s="820"/>
      <c r="Z17501" s="820"/>
    </row>
    <row r="17502" spans="7:26">
      <c r="G17502" s="826"/>
      <c r="H17502" s="820"/>
      <c r="J17502" s="820"/>
      <c r="K17502" s="820"/>
      <c r="L17502" s="820"/>
      <c r="M17502" s="820"/>
      <c r="N17502" s="820"/>
      <c r="O17502" s="820"/>
      <c r="P17502" s="820"/>
      <c r="Q17502" s="820"/>
      <c r="R17502" s="820"/>
      <c r="S17502" s="820"/>
      <c r="T17502" s="820"/>
      <c r="U17502" s="820"/>
      <c r="V17502" s="820"/>
      <c r="W17502" s="820"/>
      <c r="X17502" s="820"/>
      <c r="Y17502" s="820"/>
      <c r="Z17502" s="820"/>
    </row>
    <row r="17503" spans="7:26">
      <c r="G17503" s="826"/>
      <c r="H17503" s="820"/>
      <c r="J17503" s="820"/>
      <c r="K17503" s="820"/>
      <c r="L17503" s="820"/>
      <c r="M17503" s="820"/>
      <c r="N17503" s="820"/>
      <c r="O17503" s="820"/>
      <c r="P17503" s="820"/>
      <c r="Q17503" s="820"/>
      <c r="R17503" s="820"/>
      <c r="S17503" s="820"/>
      <c r="T17503" s="820"/>
      <c r="U17503" s="820"/>
      <c r="V17503" s="820"/>
      <c r="W17503" s="820"/>
      <c r="X17503" s="820"/>
      <c r="Y17503" s="820"/>
      <c r="Z17503" s="820"/>
    </row>
    <row r="17504" spans="7:26">
      <c r="G17504" s="826"/>
      <c r="H17504" s="820"/>
      <c r="J17504" s="820"/>
      <c r="K17504" s="820"/>
      <c r="L17504" s="820"/>
      <c r="M17504" s="820"/>
      <c r="N17504" s="820"/>
      <c r="O17504" s="820"/>
      <c r="P17504" s="820"/>
      <c r="Q17504" s="820"/>
      <c r="R17504" s="820"/>
      <c r="S17504" s="820"/>
      <c r="T17504" s="820"/>
      <c r="U17504" s="820"/>
      <c r="V17504" s="820"/>
      <c r="W17504" s="820"/>
      <c r="X17504" s="820"/>
      <c r="Y17504" s="820"/>
      <c r="Z17504" s="820"/>
    </row>
    <row r="17505" spans="7:26">
      <c r="G17505" s="826"/>
      <c r="H17505" s="820"/>
      <c r="J17505" s="820"/>
      <c r="K17505" s="820"/>
      <c r="L17505" s="820"/>
      <c r="M17505" s="820"/>
      <c r="N17505" s="820"/>
      <c r="O17505" s="820"/>
      <c r="P17505" s="820"/>
      <c r="Q17505" s="820"/>
      <c r="R17505" s="820"/>
      <c r="S17505" s="820"/>
      <c r="T17505" s="820"/>
      <c r="U17505" s="820"/>
      <c r="V17505" s="820"/>
      <c r="W17505" s="820"/>
      <c r="X17505" s="820"/>
      <c r="Y17505" s="820"/>
      <c r="Z17505" s="820"/>
    </row>
    <row r="17506" spans="7:26">
      <c r="G17506" s="826"/>
      <c r="H17506" s="820"/>
      <c r="J17506" s="820"/>
      <c r="K17506" s="820"/>
      <c r="L17506" s="820"/>
      <c r="M17506" s="820"/>
      <c r="N17506" s="820"/>
      <c r="O17506" s="820"/>
      <c r="P17506" s="820"/>
      <c r="Q17506" s="820"/>
      <c r="R17506" s="820"/>
      <c r="S17506" s="820"/>
      <c r="T17506" s="820"/>
      <c r="U17506" s="820"/>
      <c r="V17506" s="820"/>
      <c r="W17506" s="820"/>
      <c r="X17506" s="820"/>
      <c r="Y17506" s="820"/>
      <c r="Z17506" s="820"/>
    </row>
    <row r="17507" spans="7:26">
      <c r="G17507" s="826"/>
      <c r="H17507" s="820"/>
      <c r="J17507" s="820"/>
      <c r="K17507" s="820"/>
      <c r="L17507" s="820"/>
      <c r="M17507" s="820"/>
      <c r="N17507" s="820"/>
      <c r="O17507" s="820"/>
      <c r="P17507" s="820"/>
      <c r="Q17507" s="820"/>
      <c r="R17507" s="820"/>
      <c r="S17507" s="820"/>
      <c r="T17507" s="820"/>
      <c r="U17507" s="820"/>
      <c r="V17507" s="820"/>
      <c r="W17507" s="820"/>
      <c r="X17507" s="820"/>
      <c r="Y17507" s="820"/>
      <c r="Z17507" s="820"/>
    </row>
    <row r="17508" spans="7:26">
      <c r="G17508" s="826"/>
      <c r="H17508" s="820"/>
      <c r="J17508" s="820"/>
      <c r="K17508" s="820"/>
      <c r="L17508" s="820"/>
      <c r="M17508" s="820"/>
      <c r="N17508" s="820"/>
      <c r="O17508" s="820"/>
      <c r="P17508" s="820"/>
      <c r="Q17508" s="820"/>
      <c r="R17508" s="820"/>
      <c r="S17508" s="820"/>
      <c r="T17508" s="820"/>
      <c r="U17508" s="820"/>
      <c r="V17508" s="820"/>
      <c r="W17508" s="820"/>
      <c r="X17508" s="820"/>
      <c r="Y17508" s="820"/>
      <c r="Z17508" s="820"/>
    </row>
    <row r="17509" spans="7:26">
      <c r="G17509" s="826"/>
      <c r="H17509" s="820"/>
      <c r="J17509" s="820"/>
      <c r="K17509" s="820"/>
      <c r="L17509" s="820"/>
      <c r="M17509" s="820"/>
      <c r="N17509" s="820"/>
      <c r="O17509" s="820"/>
      <c r="P17509" s="820"/>
      <c r="Q17509" s="820"/>
      <c r="R17509" s="820"/>
      <c r="S17509" s="820"/>
      <c r="T17509" s="820"/>
      <c r="U17509" s="820"/>
      <c r="V17509" s="820"/>
      <c r="W17509" s="820"/>
      <c r="X17509" s="820"/>
      <c r="Y17509" s="820"/>
      <c r="Z17509" s="820"/>
    </row>
    <row r="17510" spans="7:26">
      <c r="G17510" s="826"/>
      <c r="H17510" s="820"/>
      <c r="J17510" s="820"/>
      <c r="K17510" s="820"/>
      <c r="L17510" s="820"/>
      <c r="M17510" s="820"/>
      <c r="N17510" s="820"/>
      <c r="O17510" s="820"/>
      <c r="P17510" s="820"/>
      <c r="Q17510" s="820"/>
      <c r="R17510" s="820"/>
      <c r="S17510" s="820"/>
      <c r="T17510" s="820"/>
      <c r="U17510" s="820"/>
      <c r="V17510" s="820"/>
      <c r="W17510" s="820"/>
      <c r="X17510" s="820"/>
      <c r="Y17510" s="820"/>
      <c r="Z17510" s="820"/>
    </row>
    <row r="17511" spans="7:26">
      <c r="G17511" s="826"/>
      <c r="H17511" s="820"/>
      <c r="J17511" s="820"/>
      <c r="K17511" s="820"/>
      <c r="L17511" s="820"/>
      <c r="M17511" s="820"/>
      <c r="N17511" s="820"/>
      <c r="O17511" s="820"/>
      <c r="P17511" s="820"/>
      <c r="Q17511" s="820"/>
      <c r="R17511" s="820"/>
      <c r="S17511" s="820"/>
      <c r="T17511" s="820"/>
      <c r="U17511" s="820"/>
      <c r="V17511" s="820"/>
      <c r="W17511" s="820"/>
      <c r="X17511" s="820"/>
      <c r="Y17511" s="820"/>
      <c r="Z17511" s="820"/>
    </row>
    <row r="17512" spans="7:26">
      <c r="G17512" s="826"/>
      <c r="H17512" s="820"/>
      <c r="J17512" s="820"/>
      <c r="K17512" s="820"/>
      <c r="L17512" s="820"/>
      <c r="M17512" s="820"/>
      <c r="N17512" s="820"/>
      <c r="O17512" s="820"/>
      <c r="P17512" s="820"/>
      <c r="Q17512" s="820"/>
      <c r="R17512" s="820"/>
      <c r="S17512" s="820"/>
      <c r="T17512" s="820"/>
      <c r="U17512" s="820"/>
      <c r="V17512" s="820"/>
      <c r="W17512" s="820"/>
      <c r="X17512" s="820"/>
      <c r="Y17512" s="820"/>
      <c r="Z17512" s="820"/>
    </row>
    <row r="17513" spans="7:26">
      <c r="G17513" s="826"/>
      <c r="H17513" s="820"/>
      <c r="J17513" s="820"/>
      <c r="K17513" s="820"/>
      <c r="L17513" s="820"/>
      <c r="M17513" s="820"/>
      <c r="N17513" s="820"/>
      <c r="O17513" s="820"/>
      <c r="P17513" s="820"/>
      <c r="Q17513" s="820"/>
      <c r="R17513" s="820"/>
      <c r="S17513" s="820"/>
      <c r="T17513" s="820"/>
      <c r="U17513" s="820"/>
      <c r="V17513" s="820"/>
      <c r="W17513" s="820"/>
      <c r="X17513" s="820"/>
      <c r="Y17513" s="820"/>
      <c r="Z17513" s="820"/>
    </row>
    <row r="17514" spans="7:26">
      <c r="G17514" s="826"/>
      <c r="H17514" s="820"/>
      <c r="J17514" s="820"/>
      <c r="K17514" s="820"/>
      <c r="L17514" s="820"/>
      <c r="M17514" s="820"/>
      <c r="N17514" s="820"/>
      <c r="O17514" s="820"/>
      <c r="P17514" s="820"/>
      <c r="Q17514" s="820"/>
      <c r="R17514" s="820"/>
      <c r="S17514" s="820"/>
      <c r="T17514" s="820"/>
      <c r="U17514" s="820"/>
      <c r="V17514" s="820"/>
      <c r="W17514" s="820"/>
      <c r="X17514" s="820"/>
      <c r="Y17514" s="820"/>
      <c r="Z17514" s="820"/>
    </row>
    <row r="17515" spans="7:26">
      <c r="G17515" s="826"/>
      <c r="H17515" s="820"/>
      <c r="J17515" s="820"/>
      <c r="K17515" s="820"/>
      <c r="L17515" s="820"/>
      <c r="M17515" s="820"/>
      <c r="N17515" s="820"/>
      <c r="O17515" s="820"/>
      <c r="P17515" s="820"/>
      <c r="Q17515" s="820"/>
      <c r="R17515" s="820"/>
      <c r="S17515" s="820"/>
      <c r="T17515" s="820"/>
      <c r="U17515" s="820"/>
      <c r="V17515" s="820"/>
      <c r="W17515" s="820"/>
      <c r="X17515" s="820"/>
      <c r="Y17515" s="820"/>
      <c r="Z17515" s="820"/>
    </row>
    <row r="17516" spans="7:26">
      <c r="G17516" s="826"/>
      <c r="H17516" s="820"/>
      <c r="J17516" s="820"/>
      <c r="K17516" s="820"/>
      <c r="L17516" s="820"/>
      <c r="M17516" s="820"/>
      <c r="N17516" s="820"/>
      <c r="O17516" s="820"/>
      <c r="P17516" s="820"/>
      <c r="Q17516" s="820"/>
      <c r="R17516" s="820"/>
      <c r="S17516" s="820"/>
      <c r="T17516" s="820"/>
      <c r="U17516" s="820"/>
      <c r="V17516" s="820"/>
      <c r="W17516" s="820"/>
      <c r="X17516" s="820"/>
      <c r="Y17516" s="820"/>
      <c r="Z17516" s="820"/>
    </row>
    <row r="17517" spans="7:26">
      <c r="G17517" s="826"/>
      <c r="H17517" s="820"/>
      <c r="J17517" s="820"/>
      <c r="K17517" s="820"/>
      <c r="L17517" s="820"/>
      <c r="M17517" s="820"/>
      <c r="N17517" s="820"/>
      <c r="O17517" s="820"/>
      <c r="P17517" s="820"/>
      <c r="Q17517" s="820"/>
      <c r="R17517" s="820"/>
      <c r="S17517" s="820"/>
      <c r="T17517" s="820"/>
      <c r="U17517" s="820"/>
      <c r="V17517" s="820"/>
      <c r="W17517" s="820"/>
      <c r="X17517" s="820"/>
      <c r="Y17517" s="820"/>
      <c r="Z17517" s="820"/>
    </row>
    <row r="17518" spans="7:26">
      <c r="G17518" s="826"/>
      <c r="H17518" s="820"/>
      <c r="J17518" s="820"/>
      <c r="K17518" s="820"/>
      <c r="L17518" s="820"/>
      <c r="M17518" s="820"/>
      <c r="N17518" s="820"/>
      <c r="O17518" s="820"/>
      <c r="P17518" s="820"/>
      <c r="Q17518" s="820"/>
      <c r="R17518" s="820"/>
      <c r="S17518" s="820"/>
      <c r="T17518" s="820"/>
      <c r="U17518" s="820"/>
      <c r="V17518" s="820"/>
      <c r="W17518" s="820"/>
      <c r="X17518" s="820"/>
      <c r="Y17518" s="820"/>
      <c r="Z17518" s="820"/>
    </row>
    <row r="17519" spans="7:26">
      <c r="G17519" s="826"/>
      <c r="H17519" s="820"/>
      <c r="J17519" s="820"/>
      <c r="K17519" s="820"/>
      <c r="L17519" s="820"/>
      <c r="M17519" s="820"/>
      <c r="N17519" s="820"/>
      <c r="O17519" s="820"/>
      <c r="P17519" s="820"/>
      <c r="Q17519" s="820"/>
      <c r="R17519" s="820"/>
      <c r="S17519" s="820"/>
      <c r="T17519" s="820"/>
      <c r="U17519" s="820"/>
      <c r="V17519" s="820"/>
      <c r="W17519" s="820"/>
      <c r="X17519" s="820"/>
      <c r="Y17519" s="820"/>
      <c r="Z17519" s="820"/>
    </row>
    <row r="17520" spans="7:26">
      <c r="G17520" s="826"/>
      <c r="H17520" s="820"/>
      <c r="J17520" s="820"/>
      <c r="K17520" s="820"/>
      <c r="L17520" s="820"/>
      <c r="M17520" s="820"/>
      <c r="N17520" s="820"/>
      <c r="O17520" s="820"/>
      <c r="P17520" s="820"/>
      <c r="Q17520" s="820"/>
      <c r="R17520" s="820"/>
      <c r="S17520" s="820"/>
      <c r="T17520" s="820"/>
      <c r="U17520" s="820"/>
      <c r="V17520" s="820"/>
      <c r="W17520" s="820"/>
      <c r="X17520" s="820"/>
      <c r="Y17520" s="820"/>
      <c r="Z17520" s="820"/>
    </row>
    <row r="17521" spans="7:26">
      <c r="G17521" s="826"/>
      <c r="H17521" s="820"/>
      <c r="J17521" s="820"/>
      <c r="K17521" s="820"/>
      <c r="L17521" s="820"/>
      <c r="M17521" s="820"/>
      <c r="N17521" s="820"/>
      <c r="O17521" s="820"/>
      <c r="P17521" s="820"/>
      <c r="Q17521" s="820"/>
      <c r="R17521" s="820"/>
      <c r="S17521" s="820"/>
      <c r="T17521" s="820"/>
      <c r="U17521" s="820"/>
      <c r="V17521" s="820"/>
      <c r="W17521" s="820"/>
      <c r="X17521" s="820"/>
      <c r="Y17521" s="820"/>
      <c r="Z17521" s="820"/>
    </row>
    <row r="17522" spans="7:26">
      <c r="G17522" s="826"/>
      <c r="H17522" s="820"/>
      <c r="J17522" s="820"/>
      <c r="K17522" s="820"/>
      <c r="L17522" s="820"/>
      <c r="M17522" s="820"/>
      <c r="N17522" s="820"/>
      <c r="O17522" s="820"/>
      <c r="P17522" s="820"/>
      <c r="Q17522" s="820"/>
      <c r="R17522" s="820"/>
      <c r="S17522" s="820"/>
      <c r="T17522" s="820"/>
      <c r="U17522" s="820"/>
      <c r="V17522" s="820"/>
      <c r="W17522" s="820"/>
      <c r="X17522" s="820"/>
      <c r="Y17522" s="820"/>
      <c r="Z17522" s="820"/>
    </row>
    <row r="17523" spans="7:26">
      <c r="G17523" s="826"/>
      <c r="H17523" s="820"/>
      <c r="J17523" s="820"/>
      <c r="K17523" s="820"/>
      <c r="L17523" s="820"/>
      <c r="M17523" s="820"/>
      <c r="N17523" s="820"/>
      <c r="O17523" s="820"/>
      <c r="P17523" s="820"/>
      <c r="Q17523" s="820"/>
      <c r="R17523" s="820"/>
      <c r="S17523" s="820"/>
      <c r="T17523" s="820"/>
      <c r="U17523" s="820"/>
      <c r="V17523" s="820"/>
      <c r="W17523" s="820"/>
      <c r="X17523" s="820"/>
      <c r="Y17523" s="820"/>
      <c r="Z17523" s="820"/>
    </row>
    <row r="17524" spans="7:26">
      <c r="G17524" s="826"/>
      <c r="H17524" s="820"/>
      <c r="J17524" s="820"/>
      <c r="K17524" s="820"/>
      <c r="L17524" s="820"/>
      <c r="M17524" s="820"/>
      <c r="N17524" s="820"/>
      <c r="O17524" s="820"/>
      <c r="P17524" s="820"/>
      <c r="Q17524" s="820"/>
      <c r="R17524" s="820"/>
      <c r="S17524" s="820"/>
      <c r="T17524" s="820"/>
      <c r="U17524" s="820"/>
      <c r="V17524" s="820"/>
      <c r="W17524" s="820"/>
      <c r="X17524" s="820"/>
      <c r="Y17524" s="820"/>
      <c r="Z17524" s="820"/>
    </row>
    <row r="17525" spans="7:26">
      <c r="G17525" s="826"/>
      <c r="H17525" s="820"/>
      <c r="J17525" s="820"/>
      <c r="K17525" s="820"/>
      <c r="L17525" s="820"/>
      <c r="M17525" s="820"/>
      <c r="N17525" s="820"/>
      <c r="O17525" s="820"/>
      <c r="P17525" s="820"/>
      <c r="Q17525" s="820"/>
      <c r="R17525" s="820"/>
      <c r="S17525" s="820"/>
      <c r="T17525" s="820"/>
      <c r="U17525" s="820"/>
      <c r="V17525" s="820"/>
      <c r="W17525" s="820"/>
      <c r="X17525" s="820"/>
      <c r="Y17525" s="820"/>
      <c r="Z17525" s="820"/>
    </row>
    <row r="17526" spans="7:26">
      <c r="G17526" s="826"/>
      <c r="H17526" s="820"/>
      <c r="J17526" s="820"/>
      <c r="K17526" s="820"/>
      <c r="L17526" s="820"/>
      <c r="M17526" s="820"/>
      <c r="N17526" s="820"/>
      <c r="O17526" s="820"/>
      <c r="P17526" s="820"/>
      <c r="Q17526" s="820"/>
      <c r="R17526" s="820"/>
      <c r="S17526" s="820"/>
      <c r="T17526" s="820"/>
      <c r="U17526" s="820"/>
      <c r="V17526" s="820"/>
      <c r="W17526" s="820"/>
      <c r="X17526" s="820"/>
      <c r="Y17526" s="820"/>
      <c r="Z17526" s="820"/>
    </row>
    <row r="17527" spans="7:26">
      <c r="G17527" s="826"/>
      <c r="H17527" s="820"/>
      <c r="J17527" s="820"/>
      <c r="K17527" s="820"/>
      <c r="L17527" s="820"/>
      <c r="M17527" s="820"/>
      <c r="N17527" s="820"/>
      <c r="O17527" s="820"/>
      <c r="P17527" s="820"/>
      <c r="Q17527" s="820"/>
      <c r="R17527" s="820"/>
      <c r="S17527" s="820"/>
      <c r="T17527" s="820"/>
      <c r="U17527" s="820"/>
      <c r="V17527" s="820"/>
      <c r="W17527" s="820"/>
      <c r="X17527" s="820"/>
      <c r="Y17527" s="820"/>
      <c r="Z17527" s="820"/>
    </row>
    <row r="17528" spans="7:26">
      <c r="G17528" s="826"/>
      <c r="H17528" s="820"/>
      <c r="J17528" s="820"/>
      <c r="K17528" s="820"/>
      <c r="L17528" s="820"/>
      <c r="M17528" s="820"/>
      <c r="N17528" s="820"/>
      <c r="O17528" s="820"/>
      <c r="P17528" s="820"/>
      <c r="Q17528" s="820"/>
      <c r="R17528" s="820"/>
      <c r="S17528" s="820"/>
      <c r="T17528" s="820"/>
      <c r="U17528" s="820"/>
      <c r="V17528" s="820"/>
      <c r="W17528" s="820"/>
      <c r="X17528" s="820"/>
      <c r="Y17528" s="820"/>
      <c r="Z17528" s="820"/>
    </row>
    <row r="17529" spans="7:26">
      <c r="G17529" s="826"/>
      <c r="H17529" s="820"/>
      <c r="J17529" s="820"/>
      <c r="K17529" s="820"/>
      <c r="L17529" s="820"/>
      <c r="M17529" s="820"/>
      <c r="N17529" s="820"/>
      <c r="O17529" s="820"/>
      <c r="P17529" s="820"/>
      <c r="Q17529" s="820"/>
      <c r="R17529" s="820"/>
      <c r="S17529" s="820"/>
      <c r="T17529" s="820"/>
      <c r="U17529" s="820"/>
      <c r="V17529" s="820"/>
      <c r="W17529" s="820"/>
      <c r="X17529" s="820"/>
      <c r="Y17529" s="820"/>
      <c r="Z17529" s="820"/>
    </row>
    <row r="17530" spans="7:26">
      <c r="G17530" s="826"/>
      <c r="H17530" s="820"/>
      <c r="J17530" s="820"/>
      <c r="K17530" s="820"/>
      <c r="L17530" s="820"/>
      <c r="M17530" s="820"/>
      <c r="N17530" s="820"/>
      <c r="O17530" s="820"/>
      <c r="P17530" s="820"/>
      <c r="Q17530" s="820"/>
      <c r="R17530" s="820"/>
      <c r="S17530" s="820"/>
      <c r="T17530" s="820"/>
      <c r="U17530" s="820"/>
      <c r="V17530" s="820"/>
      <c r="W17530" s="820"/>
      <c r="X17530" s="820"/>
      <c r="Y17530" s="820"/>
      <c r="Z17530" s="820"/>
    </row>
    <row r="17531" spans="7:26">
      <c r="G17531" s="826"/>
      <c r="H17531" s="820"/>
      <c r="J17531" s="820"/>
      <c r="K17531" s="820"/>
      <c r="L17531" s="820"/>
      <c r="M17531" s="820"/>
      <c r="N17531" s="820"/>
      <c r="O17531" s="820"/>
      <c r="P17531" s="820"/>
      <c r="Q17531" s="820"/>
      <c r="R17531" s="820"/>
      <c r="S17531" s="820"/>
      <c r="T17531" s="820"/>
      <c r="U17531" s="820"/>
      <c r="V17531" s="820"/>
      <c r="W17531" s="820"/>
      <c r="X17531" s="820"/>
      <c r="Y17531" s="820"/>
      <c r="Z17531" s="820"/>
    </row>
    <row r="17532" spans="7:26">
      <c r="G17532" s="826"/>
      <c r="H17532" s="820"/>
      <c r="J17532" s="820"/>
      <c r="K17532" s="820"/>
      <c r="L17532" s="820"/>
      <c r="M17532" s="820"/>
      <c r="N17532" s="820"/>
      <c r="O17532" s="820"/>
      <c r="P17532" s="820"/>
      <c r="Q17532" s="820"/>
      <c r="R17532" s="820"/>
      <c r="S17532" s="820"/>
      <c r="T17532" s="820"/>
      <c r="U17532" s="820"/>
      <c r="V17532" s="820"/>
      <c r="W17532" s="820"/>
      <c r="X17532" s="820"/>
      <c r="Y17532" s="820"/>
      <c r="Z17532" s="820"/>
    </row>
    <row r="17533" spans="7:26">
      <c r="G17533" s="826"/>
      <c r="H17533" s="820"/>
      <c r="J17533" s="820"/>
      <c r="K17533" s="820"/>
      <c r="L17533" s="820"/>
      <c r="M17533" s="820"/>
      <c r="N17533" s="820"/>
      <c r="O17533" s="820"/>
      <c r="P17533" s="820"/>
      <c r="Q17533" s="820"/>
      <c r="R17533" s="820"/>
      <c r="S17533" s="820"/>
      <c r="T17533" s="820"/>
      <c r="U17533" s="820"/>
      <c r="V17533" s="820"/>
      <c r="W17533" s="820"/>
      <c r="X17533" s="820"/>
      <c r="Y17533" s="820"/>
      <c r="Z17533" s="820"/>
    </row>
    <row r="17534" spans="7:26">
      <c r="G17534" s="826"/>
      <c r="H17534" s="820"/>
      <c r="J17534" s="820"/>
      <c r="K17534" s="820"/>
      <c r="L17534" s="820"/>
      <c r="M17534" s="820"/>
      <c r="N17534" s="820"/>
      <c r="O17534" s="820"/>
      <c r="P17534" s="820"/>
      <c r="Q17534" s="820"/>
      <c r="R17534" s="820"/>
      <c r="S17534" s="820"/>
      <c r="T17534" s="820"/>
      <c r="U17534" s="820"/>
      <c r="V17534" s="820"/>
      <c r="W17534" s="820"/>
      <c r="X17534" s="820"/>
      <c r="Y17534" s="820"/>
      <c r="Z17534" s="820"/>
    </row>
    <row r="17535" spans="7:26">
      <c r="G17535" s="826"/>
      <c r="H17535" s="820"/>
      <c r="J17535" s="820"/>
      <c r="K17535" s="820"/>
      <c r="L17535" s="820"/>
      <c r="M17535" s="820"/>
      <c r="N17535" s="820"/>
      <c r="O17535" s="820"/>
      <c r="P17535" s="820"/>
      <c r="Q17535" s="820"/>
      <c r="R17535" s="820"/>
      <c r="S17535" s="820"/>
      <c r="T17535" s="820"/>
      <c r="U17535" s="820"/>
      <c r="V17535" s="820"/>
      <c r="W17535" s="820"/>
      <c r="X17535" s="820"/>
      <c r="Y17535" s="820"/>
      <c r="Z17535" s="820"/>
    </row>
    <row r="17536" spans="7:26">
      <c r="G17536" s="826"/>
      <c r="H17536" s="820"/>
      <c r="J17536" s="820"/>
      <c r="K17536" s="820"/>
      <c r="L17536" s="820"/>
      <c r="M17536" s="820"/>
      <c r="N17536" s="820"/>
      <c r="O17536" s="820"/>
      <c r="P17536" s="820"/>
      <c r="Q17536" s="820"/>
      <c r="R17536" s="820"/>
      <c r="S17536" s="820"/>
      <c r="T17536" s="820"/>
      <c r="U17536" s="820"/>
      <c r="V17536" s="820"/>
      <c r="W17536" s="820"/>
      <c r="X17536" s="820"/>
      <c r="Y17536" s="820"/>
      <c r="Z17536" s="820"/>
    </row>
    <row r="17537" spans="7:26">
      <c r="G17537" s="826"/>
      <c r="H17537" s="820"/>
      <c r="J17537" s="820"/>
      <c r="K17537" s="820"/>
      <c r="L17537" s="820"/>
      <c r="M17537" s="820"/>
      <c r="N17537" s="820"/>
      <c r="O17537" s="820"/>
      <c r="P17537" s="820"/>
      <c r="Q17537" s="820"/>
      <c r="R17537" s="820"/>
      <c r="S17537" s="820"/>
      <c r="T17537" s="820"/>
      <c r="U17537" s="820"/>
      <c r="V17537" s="820"/>
      <c r="W17537" s="820"/>
      <c r="X17537" s="820"/>
      <c r="Y17537" s="820"/>
      <c r="Z17537" s="820"/>
    </row>
    <row r="17538" spans="7:26">
      <c r="G17538" s="826"/>
      <c r="H17538" s="820"/>
      <c r="J17538" s="820"/>
      <c r="K17538" s="820"/>
      <c r="L17538" s="820"/>
      <c r="M17538" s="820"/>
      <c r="N17538" s="820"/>
      <c r="O17538" s="820"/>
      <c r="P17538" s="820"/>
      <c r="Q17538" s="820"/>
      <c r="R17538" s="820"/>
      <c r="S17538" s="820"/>
      <c r="T17538" s="820"/>
      <c r="U17538" s="820"/>
      <c r="V17538" s="820"/>
      <c r="W17538" s="820"/>
      <c r="X17538" s="820"/>
      <c r="Y17538" s="820"/>
      <c r="Z17538" s="820"/>
    </row>
    <row r="17539" spans="7:26">
      <c r="G17539" s="826"/>
      <c r="H17539" s="820"/>
      <c r="J17539" s="820"/>
      <c r="K17539" s="820"/>
      <c r="L17539" s="820"/>
      <c r="M17539" s="820"/>
      <c r="N17539" s="820"/>
      <c r="O17539" s="820"/>
      <c r="P17539" s="820"/>
      <c r="Q17539" s="820"/>
      <c r="R17539" s="820"/>
      <c r="S17539" s="820"/>
      <c r="T17539" s="820"/>
      <c r="U17539" s="820"/>
      <c r="V17539" s="820"/>
      <c r="W17539" s="820"/>
      <c r="X17539" s="820"/>
      <c r="Y17539" s="820"/>
      <c r="Z17539" s="820"/>
    </row>
    <row r="17540" spans="7:26">
      <c r="G17540" s="826"/>
      <c r="H17540" s="820"/>
      <c r="J17540" s="820"/>
      <c r="K17540" s="820"/>
      <c r="L17540" s="820"/>
      <c r="M17540" s="820"/>
      <c r="N17540" s="820"/>
      <c r="O17540" s="820"/>
      <c r="P17540" s="820"/>
      <c r="Q17540" s="820"/>
      <c r="R17540" s="820"/>
      <c r="S17540" s="820"/>
      <c r="T17540" s="820"/>
      <c r="U17540" s="820"/>
      <c r="V17540" s="820"/>
      <c r="W17540" s="820"/>
      <c r="X17540" s="820"/>
      <c r="Y17540" s="820"/>
      <c r="Z17540" s="820"/>
    </row>
    <row r="17541" spans="7:26">
      <c r="G17541" s="826"/>
      <c r="H17541" s="820"/>
      <c r="J17541" s="820"/>
      <c r="K17541" s="820"/>
      <c r="L17541" s="820"/>
      <c r="M17541" s="820"/>
      <c r="N17541" s="820"/>
      <c r="O17541" s="820"/>
      <c r="P17541" s="820"/>
      <c r="Q17541" s="820"/>
      <c r="R17541" s="820"/>
      <c r="S17541" s="820"/>
      <c r="T17541" s="820"/>
      <c r="U17541" s="820"/>
      <c r="V17541" s="820"/>
      <c r="W17541" s="820"/>
      <c r="X17541" s="820"/>
      <c r="Y17541" s="820"/>
      <c r="Z17541" s="820"/>
    </row>
    <row r="17542" spans="7:26">
      <c r="G17542" s="826"/>
      <c r="H17542" s="820"/>
      <c r="J17542" s="820"/>
      <c r="K17542" s="820"/>
      <c r="L17542" s="820"/>
      <c r="M17542" s="820"/>
      <c r="N17542" s="820"/>
      <c r="O17542" s="820"/>
      <c r="P17542" s="820"/>
      <c r="Q17542" s="820"/>
      <c r="R17542" s="820"/>
      <c r="S17542" s="820"/>
      <c r="T17542" s="820"/>
      <c r="U17542" s="820"/>
      <c r="V17542" s="820"/>
      <c r="W17542" s="820"/>
      <c r="X17542" s="820"/>
      <c r="Y17542" s="820"/>
      <c r="Z17542" s="820"/>
    </row>
    <row r="17543" spans="7:26">
      <c r="G17543" s="826"/>
      <c r="H17543" s="820"/>
      <c r="J17543" s="820"/>
      <c r="K17543" s="820"/>
      <c r="L17543" s="820"/>
      <c r="M17543" s="820"/>
      <c r="N17543" s="820"/>
      <c r="O17543" s="820"/>
      <c r="P17543" s="820"/>
      <c r="Q17543" s="820"/>
      <c r="R17543" s="820"/>
      <c r="S17543" s="820"/>
      <c r="T17543" s="820"/>
      <c r="U17543" s="820"/>
      <c r="V17543" s="820"/>
      <c r="W17543" s="820"/>
      <c r="X17543" s="820"/>
      <c r="Y17543" s="820"/>
      <c r="Z17543" s="820"/>
    </row>
    <row r="17544" spans="7:26">
      <c r="G17544" s="826"/>
      <c r="H17544" s="820"/>
      <c r="J17544" s="820"/>
      <c r="K17544" s="820"/>
      <c r="L17544" s="820"/>
      <c r="M17544" s="820"/>
      <c r="N17544" s="820"/>
      <c r="O17544" s="820"/>
      <c r="P17544" s="820"/>
      <c r="Q17544" s="820"/>
      <c r="R17544" s="820"/>
      <c r="S17544" s="820"/>
      <c r="T17544" s="820"/>
      <c r="U17544" s="820"/>
      <c r="V17544" s="820"/>
      <c r="W17544" s="820"/>
      <c r="X17544" s="820"/>
      <c r="Y17544" s="820"/>
      <c r="Z17544" s="820"/>
    </row>
    <row r="17545" spans="7:26">
      <c r="G17545" s="826"/>
      <c r="H17545" s="820"/>
      <c r="J17545" s="820"/>
      <c r="K17545" s="820"/>
      <c r="L17545" s="820"/>
      <c r="M17545" s="820"/>
      <c r="N17545" s="820"/>
      <c r="O17545" s="820"/>
      <c r="P17545" s="820"/>
      <c r="Q17545" s="820"/>
      <c r="R17545" s="820"/>
      <c r="S17545" s="820"/>
      <c r="T17545" s="820"/>
      <c r="U17545" s="820"/>
      <c r="V17545" s="820"/>
      <c r="W17545" s="820"/>
      <c r="X17545" s="820"/>
      <c r="Y17545" s="820"/>
      <c r="Z17545" s="820"/>
    </row>
    <row r="17546" spans="7:26">
      <c r="G17546" s="826"/>
      <c r="H17546" s="820"/>
      <c r="J17546" s="820"/>
      <c r="K17546" s="820"/>
      <c r="L17546" s="820"/>
      <c r="M17546" s="820"/>
      <c r="N17546" s="820"/>
      <c r="O17546" s="820"/>
      <c r="P17546" s="820"/>
      <c r="Q17546" s="820"/>
      <c r="R17546" s="820"/>
      <c r="S17546" s="820"/>
      <c r="T17546" s="820"/>
      <c r="U17546" s="820"/>
      <c r="V17546" s="820"/>
      <c r="W17546" s="820"/>
      <c r="X17546" s="820"/>
      <c r="Y17546" s="820"/>
      <c r="Z17546" s="820"/>
    </row>
    <row r="17547" spans="7:26">
      <c r="G17547" s="826"/>
      <c r="H17547" s="820"/>
      <c r="J17547" s="820"/>
      <c r="K17547" s="820"/>
      <c r="L17547" s="820"/>
      <c r="M17547" s="820"/>
      <c r="N17547" s="820"/>
      <c r="O17547" s="820"/>
      <c r="P17547" s="820"/>
      <c r="Q17547" s="820"/>
      <c r="R17547" s="820"/>
      <c r="S17547" s="820"/>
      <c r="T17547" s="820"/>
      <c r="U17547" s="820"/>
      <c r="V17547" s="820"/>
      <c r="W17547" s="820"/>
      <c r="X17547" s="820"/>
      <c r="Y17547" s="820"/>
      <c r="Z17547" s="820"/>
    </row>
    <row r="17548" spans="7:26">
      <c r="G17548" s="826"/>
      <c r="H17548" s="820"/>
      <c r="J17548" s="820"/>
      <c r="K17548" s="820"/>
      <c r="L17548" s="820"/>
      <c r="M17548" s="820"/>
      <c r="N17548" s="820"/>
      <c r="O17548" s="820"/>
      <c r="P17548" s="820"/>
      <c r="Q17548" s="820"/>
      <c r="R17548" s="820"/>
      <c r="S17548" s="820"/>
      <c r="T17548" s="820"/>
      <c r="U17548" s="820"/>
      <c r="V17548" s="820"/>
      <c r="W17548" s="820"/>
      <c r="X17548" s="820"/>
      <c r="Y17548" s="820"/>
      <c r="Z17548" s="820"/>
    </row>
    <row r="17549" spans="7:26">
      <c r="G17549" s="826"/>
      <c r="H17549" s="820"/>
      <c r="J17549" s="820"/>
      <c r="K17549" s="820"/>
      <c r="L17549" s="820"/>
      <c r="M17549" s="820"/>
      <c r="N17549" s="820"/>
      <c r="O17549" s="820"/>
      <c r="P17549" s="820"/>
      <c r="Q17549" s="820"/>
      <c r="R17549" s="820"/>
      <c r="S17549" s="820"/>
      <c r="T17549" s="820"/>
      <c r="U17549" s="820"/>
      <c r="V17549" s="820"/>
      <c r="W17549" s="820"/>
      <c r="X17549" s="820"/>
      <c r="Y17549" s="820"/>
      <c r="Z17549" s="820"/>
    </row>
    <row r="17550" spans="7:26">
      <c r="G17550" s="826"/>
      <c r="H17550" s="820"/>
      <c r="J17550" s="820"/>
      <c r="K17550" s="820"/>
      <c r="L17550" s="820"/>
      <c r="M17550" s="820"/>
      <c r="N17550" s="820"/>
      <c r="O17550" s="820"/>
      <c r="P17550" s="820"/>
      <c r="Q17550" s="820"/>
      <c r="R17550" s="820"/>
      <c r="S17550" s="820"/>
      <c r="T17550" s="820"/>
      <c r="U17550" s="820"/>
      <c r="V17550" s="820"/>
      <c r="W17550" s="820"/>
      <c r="X17550" s="820"/>
      <c r="Y17550" s="820"/>
      <c r="Z17550" s="820"/>
    </row>
    <row r="17551" spans="7:26">
      <c r="G17551" s="826"/>
      <c r="H17551" s="820"/>
      <c r="J17551" s="820"/>
      <c r="K17551" s="820"/>
      <c r="L17551" s="820"/>
      <c r="M17551" s="820"/>
      <c r="N17551" s="820"/>
      <c r="O17551" s="820"/>
      <c r="P17551" s="820"/>
      <c r="Q17551" s="820"/>
      <c r="R17551" s="820"/>
      <c r="S17551" s="820"/>
      <c r="T17551" s="820"/>
      <c r="U17551" s="820"/>
      <c r="V17551" s="820"/>
      <c r="W17551" s="820"/>
      <c r="X17551" s="820"/>
      <c r="Y17551" s="820"/>
      <c r="Z17551" s="820"/>
    </row>
    <row r="17552" spans="7:26">
      <c r="G17552" s="826"/>
      <c r="H17552" s="820"/>
      <c r="J17552" s="820"/>
      <c r="K17552" s="820"/>
      <c r="L17552" s="820"/>
      <c r="M17552" s="820"/>
      <c r="N17552" s="820"/>
      <c r="O17552" s="820"/>
      <c r="P17552" s="820"/>
      <c r="Q17552" s="820"/>
      <c r="R17552" s="820"/>
      <c r="S17552" s="820"/>
      <c r="T17552" s="820"/>
      <c r="U17552" s="820"/>
      <c r="V17552" s="820"/>
      <c r="W17552" s="820"/>
      <c r="X17552" s="820"/>
      <c r="Y17552" s="820"/>
      <c r="Z17552" s="820"/>
    </row>
    <row r="17553" spans="7:26">
      <c r="G17553" s="826"/>
      <c r="H17553" s="820"/>
      <c r="J17553" s="820"/>
      <c r="K17553" s="820"/>
      <c r="L17553" s="820"/>
      <c r="M17553" s="820"/>
      <c r="N17553" s="820"/>
      <c r="O17553" s="820"/>
      <c r="P17553" s="820"/>
      <c r="Q17553" s="820"/>
      <c r="R17553" s="820"/>
      <c r="S17553" s="820"/>
      <c r="T17553" s="820"/>
      <c r="U17553" s="820"/>
      <c r="V17553" s="820"/>
      <c r="W17553" s="820"/>
      <c r="X17553" s="820"/>
      <c r="Y17553" s="820"/>
      <c r="Z17553" s="820"/>
    </row>
    <row r="17554" spans="7:26">
      <c r="G17554" s="826"/>
      <c r="H17554" s="820"/>
      <c r="J17554" s="820"/>
      <c r="K17554" s="820"/>
      <c r="L17554" s="820"/>
      <c r="M17554" s="820"/>
      <c r="N17554" s="820"/>
      <c r="O17554" s="820"/>
      <c r="P17554" s="820"/>
      <c r="Q17554" s="820"/>
      <c r="R17554" s="820"/>
      <c r="S17554" s="820"/>
      <c r="T17554" s="820"/>
      <c r="U17554" s="820"/>
      <c r="V17554" s="820"/>
      <c r="W17554" s="820"/>
      <c r="X17554" s="820"/>
      <c r="Y17554" s="820"/>
      <c r="Z17554" s="820"/>
    </row>
    <row r="17555" spans="7:26">
      <c r="G17555" s="826"/>
      <c r="H17555" s="820"/>
      <c r="J17555" s="820"/>
      <c r="K17555" s="820"/>
      <c r="L17555" s="820"/>
      <c r="M17555" s="820"/>
      <c r="N17555" s="820"/>
      <c r="O17555" s="820"/>
      <c r="P17555" s="820"/>
      <c r="Q17555" s="820"/>
      <c r="R17555" s="820"/>
      <c r="S17555" s="820"/>
      <c r="T17555" s="820"/>
      <c r="U17555" s="820"/>
      <c r="V17555" s="820"/>
      <c r="W17555" s="820"/>
      <c r="X17555" s="820"/>
      <c r="Y17555" s="820"/>
      <c r="Z17555" s="820"/>
    </row>
    <row r="17556" spans="7:26">
      <c r="G17556" s="826"/>
      <c r="H17556" s="820"/>
      <c r="J17556" s="820"/>
      <c r="K17556" s="820"/>
      <c r="L17556" s="820"/>
      <c r="M17556" s="820"/>
      <c r="N17556" s="820"/>
      <c r="O17556" s="820"/>
      <c r="P17556" s="820"/>
      <c r="Q17556" s="820"/>
      <c r="R17556" s="820"/>
      <c r="S17556" s="820"/>
      <c r="T17556" s="820"/>
      <c r="U17556" s="820"/>
      <c r="V17556" s="820"/>
      <c r="W17556" s="820"/>
      <c r="X17556" s="820"/>
      <c r="Y17556" s="820"/>
      <c r="Z17556" s="820"/>
    </row>
    <row r="17557" spans="7:26">
      <c r="G17557" s="826"/>
      <c r="H17557" s="820"/>
      <c r="J17557" s="820"/>
      <c r="K17557" s="820"/>
      <c r="L17557" s="820"/>
      <c r="M17557" s="820"/>
      <c r="N17557" s="820"/>
      <c r="O17557" s="820"/>
      <c r="P17557" s="820"/>
      <c r="Q17557" s="820"/>
      <c r="R17557" s="820"/>
      <c r="S17557" s="820"/>
      <c r="T17557" s="820"/>
      <c r="U17557" s="820"/>
      <c r="V17557" s="820"/>
      <c r="W17557" s="820"/>
      <c r="X17557" s="820"/>
      <c r="Y17557" s="820"/>
      <c r="Z17557" s="820"/>
    </row>
    <row r="17558" spans="7:26">
      <c r="G17558" s="826"/>
      <c r="H17558" s="820"/>
      <c r="J17558" s="820"/>
      <c r="K17558" s="820"/>
      <c r="L17558" s="820"/>
      <c r="M17558" s="820"/>
      <c r="N17558" s="820"/>
      <c r="O17558" s="820"/>
      <c r="P17558" s="820"/>
      <c r="Q17558" s="820"/>
      <c r="R17558" s="820"/>
      <c r="S17558" s="820"/>
      <c r="T17558" s="820"/>
      <c r="U17558" s="820"/>
      <c r="V17558" s="820"/>
      <c r="W17558" s="820"/>
      <c r="X17558" s="820"/>
      <c r="Y17558" s="820"/>
      <c r="Z17558" s="820"/>
    </row>
    <row r="17559" spans="7:26">
      <c r="G17559" s="826"/>
      <c r="H17559" s="820"/>
      <c r="J17559" s="820"/>
      <c r="K17559" s="820"/>
      <c r="L17559" s="820"/>
      <c r="M17559" s="820"/>
      <c r="N17559" s="820"/>
      <c r="O17559" s="820"/>
      <c r="P17559" s="820"/>
      <c r="Q17559" s="820"/>
      <c r="R17559" s="820"/>
      <c r="S17559" s="820"/>
      <c r="T17559" s="820"/>
      <c r="U17559" s="820"/>
      <c r="V17559" s="820"/>
      <c r="W17559" s="820"/>
      <c r="X17559" s="820"/>
      <c r="Y17559" s="820"/>
      <c r="Z17559" s="820"/>
    </row>
    <row r="17560" spans="7:26">
      <c r="G17560" s="826"/>
      <c r="H17560" s="820"/>
      <c r="J17560" s="820"/>
      <c r="K17560" s="820"/>
      <c r="L17560" s="820"/>
      <c r="M17560" s="820"/>
      <c r="N17560" s="820"/>
      <c r="O17560" s="820"/>
      <c r="P17560" s="820"/>
      <c r="Q17560" s="820"/>
      <c r="R17560" s="820"/>
      <c r="S17560" s="820"/>
      <c r="T17560" s="820"/>
      <c r="U17560" s="820"/>
      <c r="V17560" s="820"/>
      <c r="W17560" s="820"/>
      <c r="X17560" s="820"/>
      <c r="Y17560" s="820"/>
      <c r="Z17560" s="820"/>
    </row>
    <row r="17561" spans="7:26">
      <c r="G17561" s="826"/>
      <c r="H17561" s="820"/>
      <c r="J17561" s="820"/>
      <c r="K17561" s="820"/>
      <c r="L17561" s="820"/>
      <c r="M17561" s="820"/>
      <c r="N17561" s="820"/>
      <c r="O17561" s="820"/>
      <c r="P17561" s="820"/>
      <c r="Q17561" s="820"/>
      <c r="R17561" s="820"/>
      <c r="S17561" s="820"/>
      <c r="T17561" s="820"/>
      <c r="U17561" s="820"/>
      <c r="V17561" s="820"/>
      <c r="W17561" s="820"/>
      <c r="X17561" s="820"/>
      <c r="Y17561" s="820"/>
      <c r="Z17561" s="820"/>
    </row>
    <row r="17562" spans="7:26">
      <c r="G17562" s="826"/>
      <c r="H17562" s="820"/>
      <c r="J17562" s="820"/>
      <c r="K17562" s="820"/>
      <c r="L17562" s="820"/>
      <c r="M17562" s="820"/>
      <c r="N17562" s="820"/>
      <c r="O17562" s="820"/>
      <c r="P17562" s="820"/>
      <c r="Q17562" s="820"/>
      <c r="R17562" s="820"/>
      <c r="S17562" s="820"/>
      <c r="T17562" s="820"/>
      <c r="U17562" s="820"/>
      <c r="V17562" s="820"/>
      <c r="W17562" s="820"/>
      <c r="X17562" s="820"/>
      <c r="Y17562" s="820"/>
      <c r="Z17562" s="820"/>
    </row>
    <row r="17563" spans="7:26">
      <c r="G17563" s="826"/>
      <c r="H17563" s="820"/>
      <c r="J17563" s="820"/>
      <c r="K17563" s="820"/>
      <c r="L17563" s="820"/>
      <c r="M17563" s="820"/>
      <c r="N17563" s="820"/>
      <c r="O17563" s="820"/>
      <c r="P17563" s="820"/>
      <c r="Q17563" s="820"/>
      <c r="R17563" s="820"/>
      <c r="S17563" s="820"/>
      <c r="T17563" s="820"/>
      <c r="U17563" s="820"/>
      <c r="V17563" s="820"/>
      <c r="W17563" s="820"/>
      <c r="X17563" s="820"/>
      <c r="Y17563" s="820"/>
      <c r="Z17563" s="820"/>
    </row>
    <row r="17564" spans="7:26">
      <c r="G17564" s="826"/>
      <c r="H17564" s="820"/>
      <c r="J17564" s="820"/>
      <c r="K17564" s="820"/>
      <c r="L17564" s="820"/>
      <c r="M17564" s="820"/>
      <c r="N17564" s="820"/>
      <c r="O17564" s="820"/>
      <c r="P17564" s="820"/>
      <c r="Q17564" s="820"/>
      <c r="R17564" s="820"/>
      <c r="S17564" s="820"/>
      <c r="T17564" s="820"/>
      <c r="U17564" s="820"/>
      <c r="V17564" s="820"/>
      <c r="W17564" s="820"/>
      <c r="X17564" s="820"/>
      <c r="Y17564" s="820"/>
      <c r="Z17564" s="820"/>
    </row>
    <row r="17565" spans="7:26">
      <c r="G17565" s="826"/>
      <c r="H17565" s="820"/>
      <c r="J17565" s="820"/>
      <c r="K17565" s="820"/>
      <c r="L17565" s="820"/>
      <c r="M17565" s="820"/>
      <c r="N17565" s="820"/>
      <c r="O17565" s="820"/>
      <c r="P17565" s="820"/>
      <c r="Q17565" s="820"/>
      <c r="R17565" s="820"/>
      <c r="S17565" s="820"/>
      <c r="T17565" s="820"/>
      <c r="U17565" s="820"/>
      <c r="V17565" s="820"/>
      <c r="W17565" s="820"/>
      <c r="X17565" s="820"/>
      <c r="Y17565" s="820"/>
      <c r="Z17565" s="820"/>
    </row>
    <row r="17566" spans="7:26">
      <c r="G17566" s="826"/>
      <c r="H17566" s="820"/>
      <c r="J17566" s="820"/>
      <c r="K17566" s="820"/>
      <c r="L17566" s="820"/>
      <c r="M17566" s="820"/>
      <c r="N17566" s="820"/>
      <c r="O17566" s="820"/>
      <c r="P17566" s="820"/>
      <c r="Q17566" s="820"/>
      <c r="R17566" s="820"/>
      <c r="S17566" s="820"/>
      <c r="T17566" s="820"/>
      <c r="U17566" s="820"/>
      <c r="V17566" s="820"/>
      <c r="W17566" s="820"/>
      <c r="X17566" s="820"/>
      <c r="Y17566" s="820"/>
      <c r="Z17566" s="820"/>
    </row>
    <row r="17567" spans="7:26">
      <c r="G17567" s="826"/>
      <c r="H17567" s="820"/>
      <c r="J17567" s="820"/>
      <c r="K17567" s="820"/>
      <c r="L17567" s="820"/>
      <c r="M17567" s="820"/>
      <c r="N17567" s="820"/>
      <c r="O17567" s="820"/>
      <c r="P17567" s="820"/>
      <c r="Q17567" s="820"/>
      <c r="R17567" s="820"/>
      <c r="S17567" s="820"/>
      <c r="T17567" s="820"/>
      <c r="U17567" s="820"/>
      <c r="V17567" s="820"/>
      <c r="W17567" s="820"/>
      <c r="X17567" s="820"/>
      <c r="Y17567" s="820"/>
      <c r="Z17567" s="820"/>
    </row>
    <row r="17568" spans="7:26">
      <c r="G17568" s="826"/>
      <c r="H17568" s="820"/>
      <c r="J17568" s="820"/>
      <c r="K17568" s="820"/>
      <c r="L17568" s="820"/>
      <c r="M17568" s="820"/>
      <c r="N17568" s="820"/>
      <c r="O17568" s="820"/>
      <c r="P17568" s="820"/>
      <c r="Q17568" s="820"/>
      <c r="R17568" s="820"/>
      <c r="S17568" s="820"/>
      <c r="T17568" s="820"/>
      <c r="U17568" s="820"/>
      <c r="V17568" s="820"/>
      <c r="W17568" s="820"/>
      <c r="X17568" s="820"/>
      <c r="Y17568" s="820"/>
      <c r="Z17568" s="820"/>
    </row>
    <row r="17569" spans="7:26">
      <c r="G17569" s="826"/>
      <c r="H17569" s="820"/>
      <c r="J17569" s="820"/>
      <c r="K17569" s="820"/>
      <c r="L17569" s="820"/>
      <c r="M17569" s="820"/>
      <c r="N17569" s="820"/>
      <c r="O17569" s="820"/>
      <c r="P17569" s="820"/>
      <c r="Q17569" s="820"/>
      <c r="R17569" s="820"/>
      <c r="S17569" s="820"/>
      <c r="T17569" s="820"/>
      <c r="U17569" s="820"/>
      <c r="V17569" s="820"/>
      <c r="W17569" s="820"/>
      <c r="X17569" s="820"/>
      <c r="Y17569" s="820"/>
      <c r="Z17569" s="820"/>
    </row>
    <row r="17570" spans="7:26">
      <c r="G17570" s="826"/>
      <c r="H17570" s="820"/>
      <c r="J17570" s="820"/>
      <c r="K17570" s="820"/>
      <c r="L17570" s="820"/>
      <c r="M17570" s="820"/>
      <c r="N17570" s="820"/>
      <c r="O17570" s="820"/>
      <c r="P17570" s="820"/>
      <c r="Q17570" s="820"/>
      <c r="R17570" s="820"/>
      <c r="S17570" s="820"/>
      <c r="T17570" s="820"/>
      <c r="U17570" s="820"/>
      <c r="V17570" s="820"/>
      <c r="W17570" s="820"/>
      <c r="X17570" s="820"/>
      <c r="Y17570" s="820"/>
      <c r="Z17570" s="820"/>
    </row>
    <row r="17571" spans="7:26">
      <c r="G17571" s="826"/>
      <c r="H17571" s="820"/>
      <c r="J17571" s="820"/>
      <c r="K17571" s="820"/>
      <c r="L17571" s="820"/>
      <c r="M17571" s="820"/>
      <c r="N17571" s="820"/>
      <c r="O17571" s="820"/>
      <c r="P17571" s="820"/>
      <c r="Q17571" s="820"/>
      <c r="R17571" s="820"/>
      <c r="S17571" s="820"/>
      <c r="T17571" s="820"/>
      <c r="U17571" s="820"/>
      <c r="V17571" s="820"/>
      <c r="W17571" s="820"/>
      <c r="X17571" s="820"/>
      <c r="Y17571" s="820"/>
      <c r="Z17571" s="820"/>
    </row>
    <row r="17572" spans="7:26">
      <c r="G17572" s="826"/>
      <c r="H17572" s="820"/>
      <c r="J17572" s="820"/>
      <c r="K17572" s="820"/>
      <c r="L17572" s="820"/>
      <c r="M17572" s="820"/>
      <c r="N17572" s="820"/>
      <c r="O17572" s="820"/>
      <c r="P17572" s="820"/>
      <c r="Q17572" s="820"/>
      <c r="R17572" s="820"/>
      <c r="S17572" s="820"/>
      <c r="T17572" s="820"/>
      <c r="U17572" s="820"/>
      <c r="V17572" s="820"/>
      <c r="W17572" s="820"/>
      <c r="X17572" s="820"/>
      <c r="Y17572" s="820"/>
      <c r="Z17572" s="820"/>
    </row>
    <row r="17573" spans="7:26">
      <c r="G17573" s="826"/>
      <c r="H17573" s="820"/>
      <c r="J17573" s="820"/>
      <c r="K17573" s="820"/>
      <c r="L17573" s="820"/>
      <c r="M17573" s="820"/>
      <c r="N17573" s="820"/>
      <c r="O17573" s="820"/>
      <c r="P17573" s="820"/>
      <c r="Q17573" s="820"/>
      <c r="R17573" s="820"/>
      <c r="S17573" s="820"/>
      <c r="T17573" s="820"/>
      <c r="U17573" s="820"/>
      <c r="V17573" s="820"/>
      <c r="W17573" s="820"/>
      <c r="X17573" s="820"/>
      <c r="Y17573" s="820"/>
      <c r="Z17573" s="820"/>
    </row>
    <row r="17574" spans="7:26">
      <c r="G17574" s="826"/>
      <c r="H17574" s="820"/>
      <c r="J17574" s="820"/>
      <c r="K17574" s="820"/>
      <c r="L17574" s="820"/>
      <c r="M17574" s="820"/>
      <c r="N17574" s="820"/>
      <c r="O17574" s="820"/>
      <c r="P17574" s="820"/>
      <c r="Q17574" s="820"/>
      <c r="R17574" s="820"/>
      <c r="S17574" s="820"/>
      <c r="T17574" s="820"/>
      <c r="U17574" s="820"/>
      <c r="V17574" s="820"/>
      <c r="W17574" s="820"/>
      <c r="X17574" s="820"/>
      <c r="Y17574" s="820"/>
      <c r="Z17574" s="820"/>
    </row>
    <row r="17575" spans="7:26">
      <c r="G17575" s="826"/>
      <c r="H17575" s="820"/>
      <c r="J17575" s="820"/>
      <c r="K17575" s="820"/>
      <c r="L17575" s="820"/>
      <c r="M17575" s="820"/>
      <c r="N17575" s="820"/>
      <c r="O17575" s="820"/>
      <c r="P17575" s="820"/>
      <c r="Q17575" s="820"/>
      <c r="R17575" s="820"/>
      <c r="S17575" s="820"/>
      <c r="T17575" s="820"/>
      <c r="U17575" s="820"/>
      <c r="V17575" s="820"/>
      <c r="W17575" s="820"/>
      <c r="X17575" s="820"/>
      <c r="Y17575" s="820"/>
      <c r="Z17575" s="820"/>
    </row>
    <row r="17576" spans="7:26">
      <c r="G17576" s="826"/>
      <c r="H17576" s="820"/>
      <c r="J17576" s="820"/>
      <c r="K17576" s="820"/>
      <c r="L17576" s="820"/>
      <c r="M17576" s="820"/>
      <c r="N17576" s="820"/>
      <c r="O17576" s="820"/>
      <c r="P17576" s="820"/>
      <c r="Q17576" s="820"/>
      <c r="R17576" s="820"/>
      <c r="S17576" s="820"/>
      <c r="T17576" s="820"/>
      <c r="U17576" s="820"/>
      <c r="V17576" s="820"/>
      <c r="W17576" s="820"/>
      <c r="X17576" s="820"/>
      <c r="Y17576" s="820"/>
      <c r="Z17576" s="820"/>
    </row>
    <row r="17577" spans="7:26">
      <c r="G17577" s="826"/>
      <c r="H17577" s="820"/>
      <c r="J17577" s="820"/>
      <c r="K17577" s="820"/>
      <c r="L17577" s="820"/>
      <c r="M17577" s="820"/>
      <c r="N17577" s="820"/>
      <c r="O17577" s="820"/>
      <c r="P17577" s="820"/>
      <c r="Q17577" s="820"/>
      <c r="R17577" s="820"/>
      <c r="S17577" s="820"/>
      <c r="T17577" s="820"/>
      <c r="U17577" s="820"/>
      <c r="V17577" s="820"/>
      <c r="W17577" s="820"/>
      <c r="X17577" s="820"/>
      <c r="Y17577" s="820"/>
      <c r="Z17577" s="820"/>
    </row>
    <row r="17578" spans="7:26">
      <c r="G17578" s="826"/>
      <c r="H17578" s="820"/>
      <c r="J17578" s="820"/>
      <c r="K17578" s="820"/>
      <c r="L17578" s="820"/>
      <c r="M17578" s="820"/>
      <c r="N17578" s="820"/>
      <c r="O17578" s="820"/>
      <c r="P17578" s="820"/>
      <c r="Q17578" s="820"/>
      <c r="R17578" s="820"/>
      <c r="S17578" s="820"/>
      <c r="T17578" s="820"/>
      <c r="U17578" s="820"/>
      <c r="V17578" s="820"/>
      <c r="W17578" s="820"/>
      <c r="X17578" s="820"/>
      <c r="Y17578" s="820"/>
      <c r="Z17578" s="820"/>
    </row>
    <row r="17579" spans="7:26">
      <c r="G17579" s="826"/>
      <c r="H17579" s="820"/>
      <c r="J17579" s="820"/>
      <c r="K17579" s="820"/>
      <c r="L17579" s="820"/>
      <c r="M17579" s="820"/>
      <c r="N17579" s="820"/>
      <c r="O17579" s="820"/>
      <c r="P17579" s="820"/>
      <c r="Q17579" s="820"/>
      <c r="R17579" s="820"/>
      <c r="S17579" s="820"/>
      <c r="T17579" s="820"/>
      <c r="U17579" s="820"/>
      <c r="V17579" s="820"/>
      <c r="W17579" s="820"/>
      <c r="X17579" s="820"/>
      <c r="Y17579" s="820"/>
      <c r="Z17579" s="820"/>
    </row>
    <row r="17580" spans="7:26">
      <c r="G17580" s="826"/>
      <c r="H17580" s="820"/>
      <c r="J17580" s="820"/>
      <c r="K17580" s="820"/>
      <c r="L17580" s="820"/>
      <c r="M17580" s="820"/>
      <c r="N17580" s="820"/>
      <c r="O17580" s="820"/>
      <c r="P17580" s="820"/>
      <c r="Q17580" s="820"/>
      <c r="R17580" s="820"/>
      <c r="S17580" s="820"/>
      <c r="T17580" s="820"/>
      <c r="U17580" s="820"/>
      <c r="V17580" s="820"/>
      <c r="W17580" s="820"/>
      <c r="X17580" s="820"/>
      <c r="Y17580" s="820"/>
      <c r="Z17580" s="820"/>
    </row>
    <row r="17581" spans="7:26">
      <c r="G17581" s="826"/>
      <c r="H17581" s="820"/>
      <c r="J17581" s="820"/>
      <c r="K17581" s="820"/>
      <c r="L17581" s="820"/>
      <c r="M17581" s="820"/>
      <c r="N17581" s="820"/>
      <c r="O17581" s="820"/>
      <c r="P17581" s="820"/>
      <c r="Q17581" s="820"/>
      <c r="R17581" s="820"/>
      <c r="S17581" s="820"/>
      <c r="T17581" s="820"/>
      <c r="U17581" s="820"/>
      <c r="V17581" s="820"/>
      <c r="W17581" s="820"/>
      <c r="X17581" s="820"/>
      <c r="Y17581" s="820"/>
      <c r="Z17581" s="820"/>
    </row>
    <row r="17582" spans="7:26">
      <c r="G17582" s="826"/>
      <c r="H17582" s="820"/>
      <c r="J17582" s="820"/>
      <c r="K17582" s="820"/>
      <c r="L17582" s="820"/>
      <c r="M17582" s="820"/>
      <c r="N17582" s="820"/>
      <c r="O17582" s="820"/>
      <c r="P17582" s="820"/>
      <c r="Q17582" s="820"/>
      <c r="R17582" s="820"/>
      <c r="S17582" s="820"/>
      <c r="T17582" s="820"/>
      <c r="U17582" s="820"/>
      <c r="V17582" s="820"/>
      <c r="W17582" s="820"/>
      <c r="X17582" s="820"/>
      <c r="Y17582" s="820"/>
      <c r="Z17582" s="820"/>
    </row>
    <row r="17583" spans="7:26">
      <c r="G17583" s="826"/>
      <c r="H17583" s="820"/>
      <c r="J17583" s="820"/>
      <c r="K17583" s="820"/>
      <c r="L17583" s="820"/>
      <c r="M17583" s="820"/>
      <c r="N17583" s="820"/>
      <c r="O17583" s="820"/>
      <c r="P17583" s="820"/>
      <c r="Q17583" s="820"/>
      <c r="R17583" s="820"/>
      <c r="S17583" s="820"/>
      <c r="T17583" s="820"/>
      <c r="U17583" s="820"/>
      <c r="V17583" s="820"/>
      <c r="W17583" s="820"/>
      <c r="X17583" s="820"/>
      <c r="Y17583" s="820"/>
      <c r="Z17583" s="820"/>
    </row>
    <row r="17584" spans="7:26">
      <c r="G17584" s="826"/>
      <c r="H17584" s="820"/>
      <c r="J17584" s="820"/>
      <c r="K17584" s="820"/>
      <c r="L17584" s="820"/>
      <c r="M17584" s="820"/>
      <c r="N17584" s="820"/>
      <c r="O17584" s="820"/>
      <c r="P17584" s="820"/>
      <c r="Q17584" s="820"/>
      <c r="R17584" s="820"/>
      <c r="S17584" s="820"/>
      <c r="T17584" s="820"/>
      <c r="U17584" s="820"/>
      <c r="V17584" s="820"/>
      <c r="W17584" s="820"/>
      <c r="X17584" s="820"/>
      <c r="Y17584" s="820"/>
      <c r="Z17584" s="820"/>
    </row>
    <row r="17585" spans="7:26">
      <c r="G17585" s="826"/>
      <c r="H17585" s="820"/>
      <c r="J17585" s="820"/>
      <c r="K17585" s="820"/>
      <c r="L17585" s="820"/>
      <c r="M17585" s="820"/>
      <c r="N17585" s="820"/>
      <c r="O17585" s="820"/>
      <c r="P17585" s="820"/>
      <c r="Q17585" s="820"/>
      <c r="R17585" s="820"/>
      <c r="S17585" s="820"/>
      <c r="T17585" s="820"/>
      <c r="U17585" s="820"/>
      <c r="V17585" s="820"/>
      <c r="W17585" s="820"/>
      <c r="X17585" s="820"/>
      <c r="Y17585" s="820"/>
      <c r="Z17585" s="820"/>
    </row>
    <row r="17586" spans="7:26">
      <c r="G17586" s="826"/>
      <c r="H17586" s="820"/>
      <c r="J17586" s="820"/>
      <c r="K17586" s="820"/>
      <c r="L17586" s="820"/>
      <c r="M17586" s="820"/>
      <c r="N17586" s="820"/>
      <c r="O17586" s="820"/>
      <c r="P17586" s="820"/>
      <c r="Q17586" s="820"/>
      <c r="R17586" s="820"/>
      <c r="S17586" s="820"/>
      <c r="T17586" s="820"/>
      <c r="U17586" s="820"/>
      <c r="V17586" s="820"/>
      <c r="W17586" s="820"/>
      <c r="X17586" s="820"/>
      <c r="Y17586" s="820"/>
      <c r="Z17586" s="820"/>
    </row>
    <row r="17587" spans="7:26">
      <c r="G17587" s="826"/>
      <c r="H17587" s="820"/>
      <c r="J17587" s="820"/>
      <c r="K17587" s="820"/>
      <c r="L17587" s="820"/>
      <c r="M17587" s="820"/>
      <c r="N17587" s="820"/>
      <c r="O17587" s="820"/>
      <c r="P17587" s="820"/>
      <c r="Q17587" s="820"/>
      <c r="R17587" s="820"/>
      <c r="S17587" s="820"/>
      <c r="T17587" s="820"/>
      <c r="U17587" s="820"/>
      <c r="V17587" s="820"/>
      <c r="W17587" s="820"/>
      <c r="X17587" s="820"/>
      <c r="Y17587" s="820"/>
      <c r="Z17587" s="820"/>
    </row>
    <row r="17588" spans="7:26">
      <c r="G17588" s="826"/>
      <c r="H17588" s="820"/>
      <c r="J17588" s="820"/>
      <c r="K17588" s="820"/>
      <c r="L17588" s="820"/>
      <c r="M17588" s="820"/>
      <c r="N17588" s="820"/>
      <c r="O17588" s="820"/>
      <c r="P17588" s="820"/>
      <c r="Q17588" s="820"/>
      <c r="R17588" s="820"/>
      <c r="S17588" s="820"/>
      <c r="T17588" s="820"/>
      <c r="U17588" s="820"/>
      <c r="V17588" s="820"/>
      <c r="W17588" s="820"/>
      <c r="X17588" s="820"/>
      <c r="Y17588" s="820"/>
      <c r="Z17588" s="820"/>
    </row>
    <row r="17589" spans="7:26">
      <c r="G17589" s="826"/>
      <c r="H17589" s="820"/>
      <c r="J17589" s="820"/>
      <c r="K17589" s="820"/>
      <c r="L17589" s="820"/>
      <c r="M17589" s="820"/>
      <c r="N17589" s="820"/>
      <c r="O17589" s="820"/>
      <c r="P17589" s="820"/>
      <c r="Q17589" s="820"/>
      <c r="R17589" s="820"/>
      <c r="S17589" s="820"/>
      <c r="T17589" s="820"/>
      <c r="U17589" s="820"/>
      <c r="V17589" s="820"/>
      <c r="W17589" s="820"/>
      <c r="X17589" s="820"/>
      <c r="Y17589" s="820"/>
      <c r="Z17589" s="820"/>
    </row>
    <row r="17590" spans="7:26">
      <c r="G17590" s="826"/>
      <c r="H17590" s="820"/>
      <c r="J17590" s="820"/>
      <c r="K17590" s="820"/>
      <c r="L17590" s="820"/>
      <c r="M17590" s="820"/>
      <c r="N17590" s="820"/>
      <c r="O17590" s="820"/>
      <c r="P17590" s="820"/>
      <c r="Q17590" s="820"/>
      <c r="R17590" s="820"/>
      <c r="S17590" s="820"/>
      <c r="T17590" s="820"/>
      <c r="U17590" s="820"/>
      <c r="V17590" s="820"/>
      <c r="W17590" s="820"/>
      <c r="X17590" s="820"/>
      <c r="Y17590" s="820"/>
      <c r="Z17590" s="820"/>
    </row>
    <row r="17591" spans="7:26">
      <c r="G17591" s="826"/>
      <c r="H17591" s="820"/>
      <c r="J17591" s="820"/>
      <c r="K17591" s="820"/>
      <c r="L17591" s="820"/>
      <c r="M17591" s="820"/>
      <c r="N17591" s="820"/>
      <c r="O17591" s="820"/>
      <c r="P17591" s="820"/>
      <c r="Q17591" s="820"/>
      <c r="R17591" s="820"/>
      <c r="S17591" s="820"/>
      <c r="T17591" s="820"/>
      <c r="U17591" s="820"/>
      <c r="V17591" s="820"/>
      <c r="W17591" s="820"/>
      <c r="X17591" s="820"/>
      <c r="Y17591" s="820"/>
      <c r="Z17591" s="820"/>
    </row>
    <row r="17592" spans="7:26">
      <c r="G17592" s="826"/>
      <c r="H17592" s="820"/>
      <c r="J17592" s="820"/>
      <c r="K17592" s="820"/>
      <c r="L17592" s="820"/>
      <c r="M17592" s="820"/>
      <c r="N17592" s="820"/>
      <c r="O17592" s="820"/>
      <c r="P17592" s="820"/>
      <c r="Q17592" s="820"/>
      <c r="R17592" s="820"/>
      <c r="S17592" s="820"/>
      <c r="T17592" s="820"/>
      <c r="U17592" s="820"/>
      <c r="V17592" s="820"/>
      <c r="W17592" s="820"/>
      <c r="X17592" s="820"/>
      <c r="Y17592" s="820"/>
      <c r="Z17592" s="820"/>
    </row>
    <row r="17593" spans="7:26">
      <c r="G17593" s="826"/>
      <c r="H17593" s="820"/>
      <c r="J17593" s="820"/>
      <c r="K17593" s="820"/>
      <c r="L17593" s="820"/>
      <c r="M17593" s="820"/>
      <c r="N17593" s="820"/>
      <c r="O17593" s="820"/>
      <c r="P17593" s="820"/>
      <c r="Q17593" s="820"/>
      <c r="R17593" s="820"/>
      <c r="S17593" s="820"/>
      <c r="T17593" s="820"/>
      <c r="U17593" s="820"/>
      <c r="V17593" s="820"/>
      <c r="W17593" s="820"/>
      <c r="X17593" s="820"/>
      <c r="Y17593" s="820"/>
      <c r="Z17593" s="820"/>
    </row>
    <row r="17594" spans="7:26">
      <c r="G17594" s="826"/>
      <c r="H17594" s="820"/>
      <c r="J17594" s="820"/>
      <c r="K17594" s="820"/>
      <c r="L17594" s="820"/>
      <c r="M17594" s="820"/>
      <c r="N17594" s="820"/>
      <c r="O17594" s="820"/>
      <c r="P17594" s="820"/>
      <c r="Q17594" s="820"/>
      <c r="R17594" s="820"/>
      <c r="S17594" s="820"/>
      <c r="T17594" s="820"/>
      <c r="U17594" s="820"/>
      <c r="V17594" s="820"/>
      <c r="W17594" s="820"/>
      <c r="X17594" s="820"/>
      <c r="Y17594" s="820"/>
      <c r="Z17594" s="820"/>
    </row>
    <row r="17595" spans="7:26">
      <c r="G17595" s="826"/>
      <c r="H17595" s="820"/>
      <c r="J17595" s="820"/>
      <c r="K17595" s="820"/>
      <c r="L17595" s="820"/>
      <c r="M17595" s="820"/>
      <c r="N17595" s="820"/>
      <c r="O17595" s="820"/>
      <c r="P17595" s="820"/>
      <c r="Q17595" s="820"/>
      <c r="R17595" s="820"/>
      <c r="S17595" s="820"/>
      <c r="T17595" s="820"/>
      <c r="U17595" s="820"/>
      <c r="V17595" s="820"/>
      <c r="W17595" s="820"/>
      <c r="X17595" s="820"/>
      <c r="Y17595" s="820"/>
      <c r="Z17595" s="820"/>
    </row>
    <row r="17596" spans="7:26">
      <c r="G17596" s="826"/>
      <c r="H17596" s="820"/>
      <c r="J17596" s="820"/>
      <c r="K17596" s="820"/>
      <c r="L17596" s="820"/>
      <c r="M17596" s="820"/>
      <c r="N17596" s="820"/>
      <c r="O17596" s="820"/>
      <c r="P17596" s="820"/>
      <c r="Q17596" s="820"/>
      <c r="R17596" s="820"/>
      <c r="S17596" s="820"/>
      <c r="T17596" s="820"/>
      <c r="U17596" s="820"/>
      <c r="V17596" s="820"/>
      <c r="W17596" s="820"/>
      <c r="X17596" s="820"/>
      <c r="Y17596" s="820"/>
      <c r="Z17596" s="820"/>
    </row>
    <row r="17597" spans="7:26">
      <c r="G17597" s="826"/>
      <c r="H17597" s="820"/>
      <c r="J17597" s="820"/>
      <c r="K17597" s="820"/>
      <c r="L17597" s="820"/>
      <c r="M17597" s="820"/>
      <c r="N17597" s="820"/>
      <c r="O17597" s="820"/>
      <c r="P17597" s="820"/>
      <c r="Q17597" s="820"/>
      <c r="R17597" s="820"/>
      <c r="S17597" s="820"/>
      <c r="T17597" s="820"/>
      <c r="U17597" s="820"/>
      <c r="V17597" s="820"/>
      <c r="W17597" s="820"/>
      <c r="X17597" s="820"/>
      <c r="Y17597" s="820"/>
      <c r="Z17597" s="820"/>
    </row>
    <row r="17598" spans="7:26">
      <c r="G17598" s="826"/>
      <c r="H17598" s="820"/>
      <c r="J17598" s="820"/>
      <c r="K17598" s="820"/>
      <c r="L17598" s="820"/>
      <c r="M17598" s="820"/>
      <c r="N17598" s="820"/>
      <c r="O17598" s="820"/>
      <c r="P17598" s="820"/>
      <c r="Q17598" s="820"/>
      <c r="R17598" s="820"/>
      <c r="S17598" s="820"/>
      <c r="T17598" s="820"/>
      <c r="U17598" s="820"/>
      <c r="V17598" s="820"/>
      <c r="W17598" s="820"/>
      <c r="X17598" s="820"/>
      <c r="Y17598" s="820"/>
      <c r="Z17598" s="820"/>
    </row>
    <row r="17599" spans="7:26">
      <c r="G17599" s="826"/>
      <c r="H17599" s="820"/>
      <c r="J17599" s="820"/>
      <c r="K17599" s="820"/>
      <c r="L17599" s="820"/>
      <c r="M17599" s="820"/>
      <c r="N17599" s="820"/>
      <c r="O17599" s="820"/>
      <c r="P17599" s="820"/>
      <c r="Q17599" s="820"/>
      <c r="R17599" s="820"/>
      <c r="S17599" s="820"/>
      <c r="T17599" s="820"/>
      <c r="U17599" s="820"/>
      <c r="V17599" s="820"/>
      <c r="W17599" s="820"/>
      <c r="X17599" s="820"/>
      <c r="Y17599" s="820"/>
      <c r="Z17599" s="820"/>
    </row>
    <row r="17600" spans="7:26">
      <c r="G17600" s="826"/>
      <c r="H17600" s="820"/>
      <c r="J17600" s="820"/>
      <c r="K17600" s="820"/>
      <c r="L17600" s="820"/>
      <c r="M17600" s="820"/>
      <c r="N17600" s="820"/>
      <c r="O17600" s="820"/>
      <c r="P17600" s="820"/>
      <c r="Q17600" s="820"/>
      <c r="R17600" s="820"/>
      <c r="S17600" s="820"/>
      <c r="T17600" s="820"/>
      <c r="U17600" s="820"/>
      <c r="V17600" s="820"/>
      <c r="W17600" s="820"/>
      <c r="X17600" s="820"/>
      <c r="Y17600" s="820"/>
      <c r="Z17600" s="820"/>
    </row>
    <row r="17601" spans="7:26">
      <c r="G17601" s="826"/>
      <c r="H17601" s="820"/>
      <c r="J17601" s="820"/>
      <c r="K17601" s="820"/>
      <c r="L17601" s="820"/>
      <c r="M17601" s="820"/>
      <c r="N17601" s="820"/>
      <c r="O17601" s="820"/>
      <c r="P17601" s="820"/>
      <c r="Q17601" s="820"/>
      <c r="R17601" s="820"/>
      <c r="S17601" s="820"/>
      <c r="T17601" s="820"/>
      <c r="U17601" s="820"/>
      <c r="V17601" s="820"/>
      <c r="W17601" s="820"/>
      <c r="X17601" s="820"/>
      <c r="Y17601" s="820"/>
      <c r="Z17601" s="820"/>
    </row>
    <row r="17602" spans="7:26">
      <c r="G17602" s="826"/>
      <c r="H17602" s="820"/>
      <c r="J17602" s="820"/>
      <c r="K17602" s="820"/>
      <c r="L17602" s="820"/>
      <c r="M17602" s="820"/>
      <c r="N17602" s="820"/>
      <c r="O17602" s="820"/>
      <c r="P17602" s="820"/>
      <c r="Q17602" s="820"/>
      <c r="R17602" s="820"/>
      <c r="S17602" s="820"/>
      <c r="T17602" s="820"/>
      <c r="U17602" s="820"/>
      <c r="V17602" s="820"/>
      <c r="W17602" s="820"/>
      <c r="X17602" s="820"/>
      <c r="Y17602" s="820"/>
      <c r="Z17602" s="820"/>
    </row>
    <row r="17603" spans="7:26">
      <c r="G17603" s="826"/>
      <c r="H17603" s="820"/>
      <c r="J17603" s="820"/>
      <c r="K17603" s="820"/>
      <c r="L17603" s="820"/>
      <c r="M17603" s="820"/>
      <c r="N17603" s="820"/>
      <c r="O17603" s="820"/>
      <c r="P17603" s="820"/>
      <c r="Q17603" s="820"/>
      <c r="R17603" s="820"/>
      <c r="S17603" s="820"/>
      <c r="T17603" s="820"/>
      <c r="U17603" s="820"/>
      <c r="V17603" s="820"/>
      <c r="W17603" s="820"/>
      <c r="X17603" s="820"/>
      <c r="Y17603" s="820"/>
      <c r="Z17603" s="820"/>
    </row>
    <row r="17604" spans="7:26">
      <c r="G17604" s="826"/>
      <c r="H17604" s="820"/>
      <c r="J17604" s="820"/>
      <c r="K17604" s="820"/>
      <c r="L17604" s="820"/>
      <c r="M17604" s="820"/>
      <c r="N17604" s="820"/>
      <c r="O17604" s="820"/>
      <c r="P17604" s="820"/>
      <c r="Q17604" s="820"/>
      <c r="R17604" s="820"/>
      <c r="S17604" s="820"/>
      <c r="T17604" s="820"/>
      <c r="U17604" s="820"/>
      <c r="V17604" s="820"/>
      <c r="W17604" s="820"/>
      <c r="X17604" s="820"/>
      <c r="Y17604" s="820"/>
      <c r="Z17604" s="820"/>
    </row>
    <row r="17605" spans="7:26">
      <c r="G17605" s="826"/>
      <c r="H17605" s="820"/>
      <c r="J17605" s="820"/>
      <c r="K17605" s="820"/>
      <c r="L17605" s="820"/>
      <c r="M17605" s="820"/>
      <c r="N17605" s="820"/>
      <c r="O17605" s="820"/>
      <c r="P17605" s="820"/>
      <c r="Q17605" s="820"/>
      <c r="R17605" s="820"/>
      <c r="S17605" s="820"/>
      <c r="T17605" s="820"/>
      <c r="U17605" s="820"/>
      <c r="V17605" s="820"/>
      <c r="W17605" s="820"/>
      <c r="X17605" s="820"/>
      <c r="Y17605" s="820"/>
      <c r="Z17605" s="820"/>
    </row>
    <row r="17606" spans="7:26">
      <c r="G17606" s="826"/>
      <c r="H17606" s="820"/>
      <c r="J17606" s="820"/>
      <c r="K17606" s="820"/>
      <c r="L17606" s="820"/>
      <c r="M17606" s="820"/>
      <c r="N17606" s="820"/>
      <c r="O17606" s="820"/>
      <c r="P17606" s="820"/>
      <c r="Q17606" s="820"/>
      <c r="R17606" s="820"/>
      <c r="S17606" s="820"/>
      <c r="T17606" s="820"/>
      <c r="U17606" s="820"/>
      <c r="V17606" s="820"/>
      <c r="W17606" s="820"/>
      <c r="X17606" s="820"/>
      <c r="Y17606" s="820"/>
      <c r="Z17606" s="820"/>
    </row>
    <row r="17607" spans="7:26">
      <c r="G17607" s="826"/>
      <c r="H17607" s="820"/>
      <c r="J17607" s="820"/>
      <c r="K17607" s="820"/>
      <c r="L17607" s="820"/>
      <c r="M17607" s="820"/>
      <c r="N17607" s="820"/>
      <c r="O17607" s="820"/>
      <c r="P17607" s="820"/>
      <c r="Q17607" s="820"/>
      <c r="R17607" s="820"/>
      <c r="S17607" s="820"/>
      <c r="T17607" s="820"/>
      <c r="U17607" s="820"/>
      <c r="V17607" s="820"/>
      <c r="W17607" s="820"/>
      <c r="X17607" s="820"/>
      <c r="Y17607" s="820"/>
      <c r="Z17607" s="820"/>
    </row>
    <row r="17608" spans="7:26">
      <c r="G17608" s="826"/>
      <c r="H17608" s="820"/>
      <c r="J17608" s="820"/>
      <c r="K17608" s="820"/>
      <c r="L17608" s="820"/>
      <c r="M17608" s="820"/>
      <c r="N17608" s="820"/>
      <c r="O17608" s="820"/>
      <c r="P17608" s="820"/>
      <c r="Q17608" s="820"/>
      <c r="R17608" s="820"/>
      <c r="S17608" s="820"/>
      <c r="T17608" s="820"/>
      <c r="U17608" s="820"/>
      <c r="V17608" s="820"/>
      <c r="W17608" s="820"/>
      <c r="X17608" s="820"/>
      <c r="Y17608" s="820"/>
      <c r="Z17608" s="820"/>
    </row>
    <row r="17609" spans="7:26">
      <c r="G17609" s="826"/>
      <c r="H17609" s="820"/>
      <c r="J17609" s="820"/>
      <c r="K17609" s="820"/>
      <c r="L17609" s="820"/>
      <c r="M17609" s="820"/>
      <c r="N17609" s="820"/>
      <c r="O17609" s="820"/>
      <c r="P17609" s="820"/>
      <c r="Q17609" s="820"/>
      <c r="R17609" s="820"/>
      <c r="S17609" s="820"/>
      <c r="T17609" s="820"/>
      <c r="U17609" s="820"/>
      <c r="V17609" s="820"/>
      <c r="W17609" s="820"/>
      <c r="X17609" s="820"/>
      <c r="Y17609" s="820"/>
      <c r="Z17609" s="820"/>
    </row>
    <row r="17610" spans="7:26">
      <c r="G17610" s="826"/>
      <c r="H17610" s="820"/>
      <c r="J17610" s="820"/>
      <c r="K17610" s="820"/>
      <c r="L17610" s="820"/>
      <c r="M17610" s="820"/>
      <c r="N17610" s="820"/>
      <c r="O17610" s="820"/>
      <c r="P17610" s="820"/>
      <c r="Q17610" s="820"/>
      <c r="R17610" s="820"/>
      <c r="S17610" s="820"/>
      <c r="T17610" s="820"/>
      <c r="U17610" s="820"/>
      <c r="V17610" s="820"/>
      <c r="W17610" s="820"/>
      <c r="X17610" s="820"/>
      <c r="Y17610" s="820"/>
      <c r="Z17610" s="820"/>
    </row>
    <row r="17611" spans="7:26">
      <c r="G17611" s="826"/>
      <c r="H17611" s="820"/>
      <c r="J17611" s="820"/>
      <c r="K17611" s="820"/>
      <c r="L17611" s="820"/>
      <c r="M17611" s="820"/>
      <c r="N17611" s="820"/>
      <c r="O17611" s="820"/>
      <c r="P17611" s="820"/>
      <c r="Q17611" s="820"/>
      <c r="R17611" s="820"/>
      <c r="S17611" s="820"/>
      <c r="T17611" s="820"/>
      <c r="U17611" s="820"/>
      <c r="V17611" s="820"/>
      <c r="W17611" s="820"/>
      <c r="X17611" s="820"/>
      <c r="Y17611" s="820"/>
      <c r="Z17611" s="820"/>
    </row>
    <row r="17612" spans="7:26">
      <c r="G17612" s="826"/>
      <c r="H17612" s="820"/>
      <c r="J17612" s="820"/>
      <c r="K17612" s="820"/>
      <c r="L17612" s="820"/>
      <c r="M17612" s="820"/>
      <c r="N17612" s="820"/>
      <c r="O17612" s="820"/>
      <c r="P17612" s="820"/>
      <c r="Q17612" s="820"/>
      <c r="R17612" s="820"/>
      <c r="S17612" s="820"/>
      <c r="T17612" s="820"/>
      <c r="U17612" s="820"/>
      <c r="V17612" s="820"/>
      <c r="W17612" s="820"/>
      <c r="X17612" s="820"/>
      <c r="Y17612" s="820"/>
      <c r="Z17612" s="820"/>
    </row>
    <row r="17613" spans="7:26">
      <c r="G17613" s="826"/>
      <c r="H17613" s="820"/>
      <c r="J17613" s="820"/>
      <c r="K17613" s="820"/>
      <c r="L17613" s="820"/>
      <c r="M17613" s="820"/>
      <c r="N17613" s="820"/>
      <c r="O17613" s="820"/>
      <c r="P17613" s="820"/>
      <c r="Q17613" s="820"/>
      <c r="R17613" s="820"/>
      <c r="S17613" s="820"/>
      <c r="T17613" s="820"/>
      <c r="U17613" s="820"/>
      <c r="V17613" s="820"/>
      <c r="W17613" s="820"/>
      <c r="X17613" s="820"/>
      <c r="Y17613" s="820"/>
      <c r="Z17613" s="820"/>
    </row>
    <row r="17614" spans="7:26">
      <c r="G17614" s="826"/>
      <c r="H17614" s="820"/>
      <c r="J17614" s="820"/>
      <c r="K17614" s="820"/>
      <c r="L17614" s="820"/>
      <c r="M17614" s="820"/>
      <c r="N17614" s="820"/>
      <c r="O17614" s="820"/>
      <c r="P17614" s="820"/>
      <c r="Q17614" s="820"/>
      <c r="R17614" s="820"/>
      <c r="S17614" s="820"/>
      <c r="T17614" s="820"/>
      <c r="U17614" s="820"/>
      <c r="V17614" s="820"/>
      <c r="W17614" s="820"/>
      <c r="X17614" s="820"/>
      <c r="Y17614" s="820"/>
      <c r="Z17614" s="820"/>
    </row>
    <row r="17615" spans="7:26">
      <c r="G17615" s="826"/>
      <c r="H17615" s="820"/>
      <c r="J17615" s="820"/>
      <c r="K17615" s="820"/>
      <c r="L17615" s="820"/>
      <c r="M17615" s="820"/>
      <c r="N17615" s="820"/>
      <c r="O17615" s="820"/>
      <c r="P17615" s="820"/>
      <c r="Q17615" s="820"/>
      <c r="R17615" s="820"/>
      <c r="S17615" s="820"/>
      <c r="T17615" s="820"/>
      <c r="U17615" s="820"/>
      <c r="V17615" s="820"/>
      <c r="W17615" s="820"/>
      <c r="X17615" s="820"/>
      <c r="Y17615" s="820"/>
      <c r="Z17615" s="820"/>
    </row>
    <row r="17616" spans="7:26">
      <c r="G17616" s="826"/>
      <c r="H17616" s="820"/>
      <c r="J17616" s="820"/>
      <c r="K17616" s="820"/>
      <c r="L17616" s="820"/>
      <c r="M17616" s="820"/>
      <c r="N17616" s="820"/>
      <c r="O17616" s="820"/>
      <c r="P17616" s="820"/>
      <c r="Q17616" s="820"/>
      <c r="R17616" s="820"/>
      <c r="S17616" s="820"/>
      <c r="T17616" s="820"/>
      <c r="U17616" s="820"/>
      <c r="V17616" s="820"/>
      <c r="W17616" s="820"/>
      <c r="X17616" s="820"/>
      <c r="Y17616" s="820"/>
      <c r="Z17616" s="820"/>
    </row>
    <row r="17617" spans="7:26">
      <c r="G17617" s="826"/>
      <c r="H17617" s="820"/>
      <c r="J17617" s="820"/>
      <c r="K17617" s="820"/>
      <c r="L17617" s="820"/>
      <c r="M17617" s="820"/>
      <c r="N17617" s="820"/>
      <c r="O17617" s="820"/>
      <c r="P17617" s="820"/>
      <c r="Q17617" s="820"/>
      <c r="R17617" s="820"/>
      <c r="S17617" s="820"/>
      <c r="T17617" s="820"/>
      <c r="U17617" s="820"/>
      <c r="V17617" s="820"/>
      <c r="W17617" s="820"/>
      <c r="X17617" s="820"/>
      <c r="Y17617" s="820"/>
      <c r="Z17617" s="820"/>
    </row>
    <row r="17618" spans="7:26">
      <c r="G17618" s="826"/>
      <c r="H17618" s="820"/>
      <c r="J17618" s="820"/>
      <c r="K17618" s="820"/>
      <c r="L17618" s="820"/>
      <c r="M17618" s="820"/>
      <c r="N17618" s="820"/>
      <c r="O17618" s="820"/>
      <c r="P17618" s="820"/>
      <c r="Q17618" s="820"/>
      <c r="R17618" s="820"/>
      <c r="S17618" s="820"/>
      <c r="T17618" s="820"/>
      <c r="U17618" s="820"/>
      <c r="V17618" s="820"/>
      <c r="W17618" s="820"/>
      <c r="X17618" s="820"/>
      <c r="Y17618" s="820"/>
      <c r="Z17618" s="820"/>
    </row>
    <row r="17619" spans="7:26">
      <c r="G17619" s="826"/>
      <c r="H17619" s="820"/>
      <c r="J17619" s="820"/>
      <c r="K17619" s="820"/>
      <c r="L17619" s="820"/>
      <c r="M17619" s="820"/>
      <c r="N17619" s="820"/>
      <c r="O17619" s="820"/>
      <c r="P17619" s="820"/>
      <c r="Q17619" s="820"/>
      <c r="R17619" s="820"/>
      <c r="S17619" s="820"/>
      <c r="T17619" s="820"/>
      <c r="U17619" s="820"/>
      <c r="V17619" s="820"/>
      <c r="W17619" s="820"/>
      <c r="X17619" s="820"/>
      <c r="Y17619" s="820"/>
      <c r="Z17619" s="820"/>
    </row>
    <row r="17620" spans="7:26">
      <c r="G17620" s="826"/>
      <c r="H17620" s="820"/>
      <c r="J17620" s="820"/>
      <c r="K17620" s="820"/>
      <c r="L17620" s="820"/>
      <c r="M17620" s="820"/>
      <c r="N17620" s="820"/>
      <c r="O17620" s="820"/>
      <c r="P17620" s="820"/>
      <c r="Q17620" s="820"/>
      <c r="R17620" s="820"/>
      <c r="S17620" s="820"/>
      <c r="T17620" s="820"/>
      <c r="U17620" s="820"/>
      <c r="V17620" s="820"/>
      <c r="W17620" s="820"/>
      <c r="X17620" s="820"/>
      <c r="Y17620" s="820"/>
      <c r="Z17620" s="820"/>
    </row>
    <row r="17621" spans="7:26">
      <c r="G17621" s="826"/>
      <c r="H17621" s="820"/>
      <c r="J17621" s="820"/>
      <c r="K17621" s="820"/>
      <c r="L17621" s="820"/>
      <c r="M17621" s="820"/>
      <c r="N17621" s="820"/>
      <c r="O17621" s="820"/>
      <c r="P17621" s="820"/>
      <c r="Q17621" s="820"/>
      <c r="R17621" s="820"/>
      <c r="S17621" s="820"/>
      <c r="T17621" s="820"/>
      <c r="U17621" s="820"/>
      <c r="V17621" s="820"/>
      <c r="W17621" s="820"/>
      <c r="X17621" s="820"/>
      <c r="Y17621" s="820"/>
      <c r="Z17621" s="820"/>
    </row>
    <row r="17622" spans="7:26">
      <c r="G17622" s="826"/>
      <c r="H17622" s="820"/>
      <c r="J17622" s="820"/>
      <c r="K17622" s="820"/>
      <c r="L17622" s="820"/>
      <c r="M17622" s="820"/>
      <c r="N17622" s="820"/>
      <c r="O17622" s="820"/>
      <c r="P17622" s="820"/>
      <c r="Q17622" s="820"/>
      <c r="R17622" s="820"/>
      <c r="S17622" s="820"/>
      <c r="T17622" s="820"/>
      <c r="U17622" s="820"/>
      <c r="V17622" s="820"/>
      <c r="W17622" s="820"/>
      <c r="X17622" s="820"/>
      <c r="Y17622" s="820"/>
      <c r="Z17622" s="820"/>
    </row>
    <row r="17623" spans="7:26">
      <c r="G17623" s="826"/>
      <c r="H17623" s="820"/>
      <c r="J17623" s="820"/>
      <c r="K17623" s="820"/>
      <c r="L17623" s="820"/>
      <c r="M17623" s="820"/>
      <c r="N17623" s="820"/>
      <c r="O17623" s="820"/>
      <c r="P17623" s="820"/>
      <c r="Q17623" s="820"/>
      <c r="R17623" s="820"/>
      <c r="S17623" s="820"/>
      <c r="T17623" s="820"/>
      <c r="U17623" s="820"/>
      <c r="V17623" s="820"/>
      <c r="W17623" s="820"/>
      <c r="X17623" s="820"/>
      <c r="Y17623" s="820"/>
      <c r="Z17623" s="820"/>
    </row>
    <row r="17624" spans="7:26">
      <c r="G17624" s="826"/>
      <c r="H17624" s="820"/>
      <c r="J17624" s="820"/>
      <c r="K17624" s="820"/>
      <c r="L17624" s="820"/>
      <c r="M17624" s="820"/>
      <c r="N17624" s="820"/>
      <c r="O17624" s="820"/>
      <c r="P17624" s="820"/>
      <c r="Q17624" s="820"/>
      <c r="R17624" s="820"/>
      <c r="S17624" s="820"/>
      <c r="T17624" s="820"/>
      <c r="U17624" s="820"/>
      <c r="V17624" s="820"/>
      <c r="W17624" s="820"/>
      <c r="X17624" s="820"/>
      <c r="Y17624" s="820"/>
      <c r="Z17624" s="820"/>
    </row>
    <row r="17625" spans="7:26">
      <c r="G17625" s="826"/>
      <c r="H17625" s="820"/>
      <c r="J17625" s="820"/>
      <c r="K17625" s="820"/>
      <c r="L17625" s="820"/>
      <c r="M17625" s="820"/>
      <c r="N17625" s="820"/>
      <c r="O17625" s="820"/>
      <c r="P17625" s="820"/>
      <c r="Q17625" s="820"/>
      <c r="R17625" s="820"/>
      <c r="S17625" s="820"/>
      <c r="T17625" s="820"/>
      <c r="U17625" s="820"/>
      <c r="V17625" s="820"/>
      <c r="W17625" s="820"/>
      <c r="X17625" s="820"/>
      <c r="Y17625" s="820"/>
      <c r="Z17625" s="820"/>
    </row>
    <row r="17626" spans="7:26">
      <c r="G17626" s="826"/>
      <c r="H17626" s="820"/>
      <c r="J17626" s="820"/>
      <c r="K17626" s="820"/>
      <c r="L17626" s="820"/>
      <c r="M17626" s="820"/>
      <c r="N17626" s="820"/>
      <c r="O17626" s="820"/>
      <c r="P17626" s="820"/>
      <c r="Q17626" s="820"/>
      <c r="R17626" s="820"/>
      <c r="S17626" s="820"/>
      <c r="T17626" s="820"/>
      <c r="U17626" s="820"/>
      <c r="V17626" s="820"/>
      <c r="W17626" s="820"/>
      <c r="X17626" s="820"/>
      <c r="Y17626" s="820"/>
      <c r="Z17626" s="820"/>
    </row>
    <row r="17627" spans="7:26">
      <c r="G17627" s="826"/>
      <c r="H17627" s="820"/>
      <c r="J17627" s="820"/>
      <c r="K17627" s="820"/>
      <c r="L17627" s="820"/>
      <c r="M17627" s="820"/>
      <c r="N17627" s="820"/>
      <c r="O17627" s="820"/>
      <c r="P17627" s="820"/>
      <c r="Q17627" s="820"/>
      <c r="R17627" s="820"/>
      <c r="S17627" s="820"/>
      <c r="T17627" s="820"/>
      <c r="U17627" s="820"/>
      <c r="V17627" s="820"/>
      <c r="W17627" s="820"/>
      <c r="X17627" s="820"/>
      <c r="Y17627" s="820"/>
      <c r="Z17627" s="820"/>
    </row>
    <row r="17628" spans="7:26">
      <c r="G17628" s="826"/>
      <c r="H17628" s="820"/>
      <c r="J17628" s="820"/>
      <c r="K17628" s="820"/>
      <c r="L17628" s="820"/>
      <c r="M17628" s="820"/>
      <c r="N17628" s="820"/>
      <c r="O17628" s="820"/>
      <c r="P17628" s="820"/>
      <c r="Q17628" s="820"/>
      <c r="R17628" s="820"/>
      <c r="S17628" s="820"/>
      <c r="T17628" s="820"/>
      <c r="U17628" s="820"/>
      <c r="V17628" s="820"/>
      <c r="W17628" s="820"/>
      <c r="X17628" s="820"/>
      <c r="Y17628" s="820"/>
      <c r="Z17628" s="820"/>
    </row>
    <row r="17629" spans="7:26">
      <c r="G17629" s="826"/>
      <c r="H17629" s="820"/>
      <c r="J17629" s="820"/>
      <c r="K17629" s="820"/>
      <c r="L17629" s="820"/>
      <c r="M17629" s="820"/>
      <c r="N17629" s="820"/>
      <c r="O17629" s="820"/>
      <c r="P17629" s="820"/>
      <c r="Q17629" s="820"/>
      <c r="R17629" s="820"/>
      <c r="S17629" s="820"/>
      <c r="T17629" s="820"/>
      <c r="U17629" s="820"/>
      <c r="V17629" s="820"/>
      <c r="W17629" s="820"/>
      <c r="X17629" s="820"/>
      <c r="Y17629" s="820"/>
      <c r="Z17629" s="820"/>
    </row>
    <row r="17630" spans="7:26">
      <c r="G17630" s="826"/>
      <c r="H17630" s="820"/>
      <c r="J17630" s="820"/>
      <c r="K17630" s="820"/>
      <c r="L17630" s="820"/>
      <c r="M17630" s="820"/>
      <c r="N17630" s="820"/>
      <c r="O17630" s="820"/>
      <c r="P17630" s="820"/>
      <c r="Q17630" s="820"/>
      <c r="R17630" s="820"/>
      <c r="S17630" s="820"/>
      <c r="T17630" s="820"/>
      <c r="U17630" s="820"/>
      <c r="V17630" s="820"/>
      <c r="W17630" s="820"/>
      <c r="X17630" s="820"/>
      <c r="Y17630" s="820"/>
      <c r="Z17630" s="820"/>
    </row>
    <row r="17631" spans="7:26">
      <c r="G17631" s="826"/>
      <c r="H17631" s="820"/>
      <c r="J17631" s="820"/>
      <c r="K17631" s="820"/>
      <c r="L17631" s="820"/>
      <c r="M17631" s="820"/>
      <c r="N17631" s="820"/>
      <c r="O17631" s="820"/>
      <c r="P17631" s="820"/>
      <c r="Q17631" s="820"/>
      <c r="R17631" s="820"/>
      <c r="S17631" s="820"/>
      <c r="T17631" s="820"/>
      <c r="U17631" s="820"/>
      <c r="V17631" s="820"/>
      <c r="W17631" s="820"/>
      <c r="X17631" s="820"/>
      <c r="Y17631" s="820"/>
      <c r="Z17631" s="820"/>
    </row>
    <row r="17632" spans="7:26">
      <c r="G17632" s="826"/>
      <c r="H17632" s="820"/>
      <c r="J17632" s="820"/>
      <c r="K17632" s="820"/>
      <c r="L17632" s="820"/>
      <c r="M17632" s="820"/>
      <c r="N17632" s="820"/>
      <c r="O17632" s="820"/>
      <c r="P17632" s="820"/>
      <c r="Q17632" s="820"/>
      <c r="R17632" s="820"/>
      <c r="S17632" s="820"/>
      <c r="T17632" s="820"/>
      <c r="U17632" s="820"/>
      <c r="V17632" s="820"/>
      <c r="W17632" s="820"/>
      <c r="X17632" s="820"/>
      <c r="Y17632" s="820"/>
      <c r="Z17632" s="820"/>
    </row>
    <row r="17633" spans="7:26">
      <c r="G17633" s="826"/>
      <c r="H17633" s="820"/>
      <c r="J17633" s="820"/>
      <c r="K17633" s="820"/>
      <c r="L17633" s="820"/>
      <c r="M17633" s="820"/>
      <c r="N17633" s="820"/>
      <c r="O17633" s="820"/>
      <c r="P17633" s="820"/>
      <c r="Q17633" s="820"/>
      <c r="R17633" s="820"/>
      <c r="S17633" s="820"/>
      <c r="T17633" s="820"/>
      <c r="U17633" s="820"/>
      <c r="V17633" s="820"/>
      <c r="W17633" s="820"/>
      <c r="X17633" s="820"/>
      <c r="Y17633" s="820"/>
      <c r="Z17633" s="820"/>
    </row>
    <row r="17634" spans="7:26">
      <c r="G17634" s="826"/>
      <c r="H17634" s="820"/>
      <c r="J17634" s="820"/>
      <c r="K17634" s="820"/>
      <c r="L17634" s="820"/>
      <c r="M17634" s="820"/>
      <c r="N17634" s="820"/>
      <c r="O17634" s="820"/>
      <c r="P17634" s="820"/>
      <c r="Q17634" s="820"/>
      <c r="R17634" s="820"/>
      <c r="S17634" s="820"/>
      <c r="T17634" s="820"/>
      <c r="U17634" s="820"/>
      <c r="V17634" s="820"/>
      <c r="W17634" s="820"/>
      <c r="X17634" s="820"/>
      <c r="Y17634" s="820"/>
      <c r="Z17634" s="820"/>
    </row>
    <row r="17635" spans="7:26">
      <c r="G17635" s="826"/>
      <c r="H17635" s="820"/>
      <c r="J17635" s="820"/>
      <c r="K17635" s="820"/>
      <c r="L17635" s="820"/>
      <c r="M17635" s="820"/>
      <c r="N17635" s="820"/>
      <c r="O17635" s="820"/>
      <c r="P17635" s="820"/>
      <c r="Q17635" s="820"/>
      <c r="R17635" s="820"/>
      <c r="S17635" s="820"/>
      <c r="T17635" s="820"/>
      <c r="U17635" s="820"/>
      <c r="V17635" s="820"/>
      <c r="W17635" s="820"/>
      <c r="X17635" s="820"/>
      <c r="Y17635" s="820"/>
      <c r="Z17635" s="820"/>
    </row>
    <row r="17636" spans="7:26">
      <c r="G17636" s="826"/>
      <c r="H17636" s="820"/>
      <c r="J17636" s="820"/>
      <c r="K17636" s="820"/>
      <c r="L17636" s="820"/>
      <c r="M17636" s="820"/>
      <c r="N17636" s="820"/>
      <c r="O17636" s="820"/>
      <c r="P17636" s="820"/>
      <c r="Q17636" s="820"/>
      <c r="R17636" s="820"/>
      <c r="S17636" s="820"/>
      <c r="T17636" s="820"/>
      <c r="U17636" s="820"/>
      <c r="V17636" s="820"/>
      <c r="W17636" s="820"/>
      <c r="X17636" s="820"/>
      <c r="Y17636" s="820"/>
      <c r="Z17636" s="820"/>
    </row>
    <row r="17637" spans="7:26">
      <c r="G17637" s="826"/>
      <c r="H17637" s="820"/>
      <c r="J17637" s="820"/>
      <c r="K17637" s="820"/>
      <c r="L17637" s="820"/>
      <c r="M17637" s="820"/>
      <c r="N17637" s="820"/>
      <c r="O17637" s="820"/>
      <c r="P17637" s="820"/>
      <c r="Q17637" s="820"/>
      <c r="R17637" s="820"/>
      <c r="S17637" s="820"/>
      <c r="T17637" s="820"/>
      <c r="U17637" s="820"/>
      <c r="V17637" s="820"/>
      <c r="W17637" s="820"/>
      <c r="X17637" s="820"/>
      <c r="Y17637" s="820"/>
      <c r="Z17637" s="820"/>
    </row>
    <row r="17638" spans="7:26">
      <c r="G17638" s="826"/>
      <c r="H17638" s="820"/>
      <c r="J17638" s="820"/>
      <c r="K17638" s="820"/>
      <c r="L17638" s="820"/>
      <c r="M17638" s="820"/>
      <c r="N17638" s="820"/>
      <c r="O17638" s="820"/>
      <c r="P17638" s="820"/>
      <c r="Q17638" s="820"/>
      <c r="R17638" s="820"/>
      <c r="S17638" s="820"/>
      <c r="T17638" s="820"/>
      <c r="U17638" s="820"/>
      <c r="V17638" s="820"/>
      <c r="W17638" s="820"/>
      <c r="X17638" s="820"/>
      <c r="Y17638" s="820"/>
      <c r="Z17638" s="820"/>
    </row>
    <row r="17639" spans="7:26">
      <c r="G17639" s="826"/>
      <c r="H17639" s="820"/>
      <c r="J17639" s="820"/>
      <c r="K17639" s="820"/>
      <c r="L17639" s="820"/>
      <c r="M17639" s="820"/>
      <c r="N17639" s="820"/>
      <c r="O17639" s="820"/>
      <c r="P17639" s="820"/>
      <c r="Q17639" s="820"/>
      <c r="R17639" s="820"/>
      <c r="S17639" s="820"/>
      <c r="T17639" s="820"/>
      <c r="U17639" s="820"/>
      <c r="V17639" s="820"/>
      <c r="W17639" s="820"/>
      <c r="X17639" s="820"/>
      <c r="Y17639" s="820"/>
      <c r="Z17639" s="820"/>
    </row>
    <row r="17640" spans="7:26">
      <c r="G17640" s="826"/>
      <c r="H17640" s="820"/>
      <c r="J17640" s="820"/>
      <c r="K17640" s="820"/>
      <c r="L17640" s="820"/>
      <c r="M17640" s="820"/>
      <c r="N17640" s="820"/>
      <c r="O17640" s="820"/>
      <c r="P17640" s="820"/>
      <c r="Q17640" s="820"/>
      <c r="R17640" s="820"/>
      <c r="S17640" s="820"/>
      <c r="T17640" s="820"/>
      <c r="U17640" s="820"/>
      <c r="V17640" s="820"/>
      <c r="W17640" s="820"/>
      <c r="X17640" s="820"/>
      <c r="Y17640" s="820"/>
      <c r="Z17640" s="820"/>
    </row>
    <row r="17641" spans="7:26">
      <c r="G17641" s="826"/>
      <c r="H17641" s="820"/>
      <c r="J17641" s="820"/>
      <c r="K17641" s="820"/>
      <c r="L17641" s="820"/>
      <c r="M17641" s="820"/>
      <c r="N17641" s="820"/>
      <c r="O17641" s="820"/>
      <c r="P17641" s="820"/>
      <c r="Q17641" s="820"/>
      <c r="R17641" s="820"/>
      <c r="S17641" s="820"/>
      <c r="T17641" s="820"/>
      <c r="U17641" s="820"/>
      <c r="V17641" s="820"/>
      <c r="W17641" s="820"/>
      <c r="X17641" s="820"/>
      <c r="Y17641" s="820"/>
      <c r="Z17641" s="820"/>
    </row>
    <row r="17642" spans="7:26">
      <c r="G17642" s="826"/>
      <c r="H17642" s="820"/>
      <c r="J17642" s="820"/>
      <c r="K17642" s="820"/>
      <c r="L17642" s="820"/>
      <c r="M17642" s="820"/>
      <c r="N17642" s="820"/>
      <c r="O17642" s="820"/>
      <c r="P17642" s="820"/>
      <c r="Q17642" s="820"/>
      <c r="R17642" s="820"/>
      <c r="S17642" s="820"/>
      <c r="T17642" s="820"/>
      <c r="U17642" s="820"/>
      <c r="V17642" s="820"/>
      <c r="W17642" s="820"/>
      <c r="X17642" s="820"/>
      <c r="Y17642" s="820"/>
      <c r="Z17642" s="820"/>
    </row>
    <row r="17643" spans="7:26">
      <c r="G17643" s="826"/>
      <c r="H17643" s="820"/>
      <c r="J17643" s="820"/>
      <c r="K17643" s="820"/>
      <c r="L17643" s="820"/>
      <c r="M17643" s="820"/>
      <c r="N17643" s="820"/>
      <c r="O17643" s="820"/>
      <c r="P17643" s="820"/>
      <c r="Q17643" s="820"/>
      <c r="R17643" s="820"/>
      <c r="S17643" s="820"/>
      <c r="T17643" s="820"/>
      <c r="U17643" s="820"/>
      <c r="V17643" s="820"/>
      <c r="W17643" s="820"/>
      <c r="X17643" s="820"/>
      <c r="Y17643" s="820"/>
      <c r="Z17643" s="820"/>
    </row>
    <row r="17644" spans="7:26">
      <c r="G17644" s="826"/>
      <c r="H17644" s="820"/>
      <c r="J17644" s="820"/>
      <c r="K17644" s="820"/>
      <c r="L17644" s="820"/>
      <c r="M17644" s="820"/>
      <c r="N17644" s="820"/>
      <c r="O17644" s="820"/>
      <c r="P17644" s="820"/>
      <c r="Q17644" s="820"/>
      <c r="R17644" s="820"/>
      <c r="S17644" s="820"/>
      <c r="T17644" s="820"/>
      <c r="U17644" s="820"/>
      <c r="V17644" s="820"/>
      <c r="W17644" s="820"/>
      <c r="X17644" s="820"/>
      <c r="Y17644" s="820"/>
      <c r="Z17644" s="820"/>
    </row>
    <row r="17645" spans="7:26">
      <c r="G17645" s="826"/>
      <c r="H17645" s="820"/>
      <c r="J17645" s="820"/>
      <c r="K17645" s="820"/>
      <c r="L17645" s="820"/>
      <c r="M17645" s="820"/>
      <c r="N17645" s="820"/>
      <c r="O17645" s="820"/>
      <c r="P17645" s="820"/>
      <c r="Q17645" s="820"/>
      <c r="R17645" s="820"/>
      <c r="S17645" s="820"/>
      <c r="T17645" s="820"/>
      <c r="U17645" s="820"/>
      <c r="V17645" s="820"/>
      <c r="W17645" s="820"/>
      <c r="X17645" s="820"/>
      <c r="Y17645" s="820"/>
      <c r="Z17645" s="820"/>
    </row>
    <row r="17646" spans="7:26">
      <c r="G17646" s="826"/>
      <c r="H17646" s="820"/>
      <c r="J17646" s="820"/>
      <c r="K17646" s="820"/>
      <c r="L17646" s="820"/>
      <c r="M17646" s="820"/>
      <c r="N17646" s="820"/>
      <c r="O17646" s="820"/>
      <c r="P17646" s="820"/>
      <c r="Q17646" s="820"/>
      <c r="R17646" s="820"/>
      <c r="S17646" s="820"/>
      <c r="T17646" s="820"/>
      <c r="U17646" s="820"/>
      <c r="V17646" s="820"/>
      <c r="W17646" s="820"/>
      <c r="X17646" s="820"/>
      <c r="Y17646" s="820"/>
      <c r="Z17646" s="820"/>
    </row>
    <row r="17647" spans="7:26">
      <c r="G17647" s="826"/>
      <c r="H17647" s="820"/>
      <c r="J17647" s="820"/>
      <c r="K17647" s="820"/>
      <c r="L17647" s="820"/>
      <c r="M17647" s="820"/>
      <c r="N17647" s="820"/>
      <c r="O17647" s="820"/>
      <c r="P17647" s="820"/>
      <c r="Q17647" s="820"/>
      <c r="R17647" s="820"/>
      <c r="S17647" s="820"/>
      <c r="T17647" s="820"/>
      <c r="U17647" s="820"/>
      <c r="V17647" s="820"/>
      <c r="W17647" s="820"/>
      <c r="X17647" s="820"/>
      <c r="Y17647" s="820"/>
      <c r="Z17647" s="820"/>
    </row>
    <row r="17648" spans="7:26">
      <c r="G17648" s="826"/>
      <c r="H17648" s="820"/>
      <c r="J17648" s="820"/>
      <c r="K17648" s="820"/>
      <c r="L17648" s="820"/>
      <c r="M17648" s="820"/>
      <c r="N17648" s="820"/>
      <c r="O17648" s="820"/>
      <c r="P17648" s="820"/>
      <c r="Q17648" s="820"/>
      <c r="R17648" s="820"/>
      <c r="S17648" s="820"/>
      <c r="T17648" s="820"/>
      <c r="U17648" s="820"/>
      <c r="V17648" s="820"/>
      <c r="W17648" s="820"/>
      <c r="X17648" s="820"/>
      <c r="Y17648" s="820"/>
      <c r="Z17648" s="820"/>
    </row>
    <row r="17649" spans="7:26">
      <c r="G17649" s="826"/>
      <c r="H17649" s="820"/>
      <c r="J17649" s="820"/>
      <c r="K17649" s="820"/>
      <c r="L17649" s="820"/>
      <c r="M17649" s="820"/>
      <c r="N17649" s="820"/>
      <c r="O17649" s="820"/>
      <c r="P17649" s="820"/>
      <c r="Q17649" s="820"/>
      <c r="R17649" s="820"/>
      <c r="S17649" s="820"/>
      <c r="T17649" s="820"/>
      <c r="U17649" s="820"/>
      <c r="V17649" s="820"/>
      <c r="W17649" s="820"/>
      <c r="X17649" s="820"/>
      <c r="Y17649" s="820"/>
      <c r="Z17649" s="820"/>
    </row>
    <row r="17650" spans="7:26">
      <c r="G17650" s="826"/>
      <c r="H17650" s="820"/>
      <c r="J17650" s="820"/>
      <c r="K17650" s="820"/>
      <c r="L17650" s="820"/>
      <c r="M17650" s="820"/>
      <c r="N17650" s="820"/>
      <c r="O17650" s="820"/>
      <c r="P17650" s="820"/>
      <c r="Q17650" s="820"/>
      <c r="R17650" s="820"/>
      <c r="S17650" s="820"/>
      <c r="T17650" s="820"/>
      <c r="U17650" s="820"/>
      <c r="V17650" s="820"/>
      <c r="W17650" s="820"/>
      <c r="X17650" s="820"/>
      <c r="Y17650" s="820"/>
      <c r="Z17650" s="820"/>
    </row>
    <row r="17651" spans="7:26">
      <c r="G17651" s="826"/>
      <c r="H17651" s="820"/>
      <c r="J17651" s="820"/>
      <c r="K17651" s="820"/>
      <c r="L17651" s="820"/>
      <c r="M17651" s="820"/>
      <c r="N17651" s="820"/>
      <c r="O17651" s="820"/>
      <c r="P17651" s="820"/>
      <c r="Q17651" s="820"/>
      <c r="R17651" s="820"/>
      <c r="S17651" s="820"/>
      <c r="T17651" s="820"/>
      <c r="U17651" s="820"/>
      <c r="V17651" s="820"/>
      <c r="W17651" s="820"/>
      <c r="X17651" s="820"/>
      <c r="Y17651" s="820"/>
      <c r="Z17651" s="820"/>
    </row>
    <row r="17652" spans="7:26">
      <c r="G17652" s="826"/>
      <c r="H17652" s="820"/>
      <c r="J17652" s="820"/>
      <c r="K17652" s="820"/>
      <c r="L17652" s="820"/>
      <c r="M17652" s="820"/>
      <c r="N17652" s="820"/>
      <c r="O17652" s="820"/>
      <c r="P17652" s="820"/>
      <c r="Q17652" s="820"/>
      <c r="R17652" s="820"/>
      <c r="S17652" s="820"/>
      <c r="T17652" s="820"/>
      <c r="U17652" s="820"/>
      <c r="V17652" s="820"/>
      <c r="W17652" s="820"/>
      <c r="X17652" s="820"/>
      <c r="Y17652" s="820"/>
      <c r="Z17652" s="820"/>
    </row>
    <row r="17653" spans="7:26">
      <c r="G17653" s="826"/>
      <c r="H17653" s="820"/>
      <c r="J17653" s="820"/>
      <c r="K17653" s="820"/>
      <c r="L17653" s="820"/>
      <c r="M17653" s="820"/>
      <c r="N17653" s="820"/>
      <c r="O17653" s="820"/>
      <c r="P17653" s="820"/>
      <c r="Q17653" s="820"/>
      <c r="R17653" s="820"/>
      <c r="S17653" s="820"/>
      <c r="T17653" s="820"/>
      <c r="U17653" s="820"/>
      <c r="V17653" s="820"/>
      <c r="W17653" s="820"/>
      <c r="X17653" s="820"/>
      <c r="Y17653" s="820"/>
      <c r="Z17653" s="820"/>
    </row>
    <row r="17654" spans="7:26">
      <c r="G17654" s="826"/>
      <c r="H17654" s="820"/>
      <c r="J17654" s="820"/>
      <c r="K17654" s="820"/>
      <c r="L17654" s="820"/>
      <c r="M17654" s="820"/>
      <c r="N17654" s="820"/>
      <c r="O17654" s="820"/>
      <c r="P17654" s="820"/>
      <c r="Q17654" s="820"/>
      <c r="R17654" s="820"/>
      <c r="S17654" s="820"/>
      <c r="T17654" s="820"/>
      <c r="U17654" s="820"/>
      <c r="V17654" s="820"/>
      <c r="W17654" s="820"/>
      <c r="X17654" s="820"/>
      <c r="Y17654" s="820"/>
      <c r="Z17654" s="820"/>
    </row>
    <row r="17655" spans="7:26">
      <c r="G17655" s="826"/>
      <c r="H17655" s="820"/>
      <c r="J17655" s="820"/>
      <c r="K17655" s="820"/>
      <c r="L17655" s="820"/>
      <c r="M17655" s="820"/>
      <c r="N17655" s="820"/>
      <c r="O17655" s="820"/>
      <c r="P17655" s="820"/>
      <c r="Q17655" s="820"/>
      <c r="R17655" s="820"/>
      <c r="S17655" s="820"/>
      <c r="T17655" s="820"/>
      <c r="U17655" s="820"/>
      <c r="V17655" s="820"/>
      <c r="W17655" s="820"/>
      <c r="X17655" s="820"/>
      <c r="Y17655" s="820"/>
      <c r="Z17655" s="820"/>
    </row>
    <row r="17656" spans="7:26">
      <c r="G17656" s="826"/>
      <c r="H17656" s="820"/>
      <c r="J17656" s="820"/>
      <c r="K17656" s="820"/>
      <c r="L17656" s="820"/>
      <c r="M17656" s="820"/>
      <c r="N17656" s="820"/>
      <c r="O17656" s="820"/>
      <c r="P17656" s="820"/>
      <c r="Q17656" s="820"/>
      <c r="R17656" s="820"/>
      <c r="S17656" s="820"/>
      <c r="T17656" s="820"/>
      <c r="U17656" s="820"/>
      <c r="V17656" s="820"/>
      <c r="W17656" s="820"/>
      <c r="X17656" s="820"/>
      <c r="Y17656" s="820"/>
      <c r="Z17656" s="820"/>
    </row>
    <row r="17657" spans="7:26">
      <c r="G17657" s="826"/>
      <c r="H17657" s="820"/>
      <c r="J17657" s="820"/>
      <c r="K17657" s="820"/>
      <c r="L17657" s="820"/>
      <c r="M17657" s="820"/>
      <c r="N17657" s="820"/>
      <c r="O17657" s="820"/>
      <c r="P17657" s="820"/>
      <c r="Q17657" s="820"/>
      <c r="R17657" s="820"/>
      <c r="S17657" s="820"/>
      <c r="T17657" s="820"/>
      <c r="U17657" s="820"/>
      <c r="V17657" s="820"/>
      <c r="W17657" s="820"/>
      <c r="X17657" s="820"/>
      <c r="Y17657" s="820"/>
      <c r="Z17657" s="820"/>
    </row>
    <row r="17658" spans="7:26">
      <c r="G17658" s="826"/>
      <c r="H17658" s="820"/>
      <c r="J17658" s="820"/>
      <c r="K17658" s="820"/>
      <c r="L17658" s="820"/>
      <c r="M17658" s="820"/>
      <c r="N17658" s="820"/>
      <c r="O17658" s="820"/>
      <c r="P17658" s="820"/>
      <c r="Q17658" s="820"/>
      <c r="R17658" s="820"/>
      <c r="S17658" s="820"/>
      <c r="T17658" s="820"/>
      <c r="U17658" s="820"/>
      <c r="V17658" s="820"/>
      <c r="W17658" s="820"/>
      <c r="X17658" s="820"/>
      <c r="Y17658" s="820"/>
      <c r="Z17658" s="820"/>
    </row>
    <row r="17659" spans="7:26">
      <c r="G17659" s="826"/>
      <c r="H17659" s="820"/>
      <c r="J17659" s="820"/>
      <c r="K17659" s="820"/>
      <c r="L17659" s="820"/>
      <c r="M17659" s="820"/>
      <c r="N17659" s="820"/>
      <c r="O17659" s="820"/>
      <c r="P17659" s="820"/>
      <c r="Q17659" s="820"/>
      <c r="R17659" s="820"/>
      <c r="S17659" s="820"/>
      <c r="T17659" s="820"/>
      <c r="U17659" s="820"/>
      <c r="V17659" s="820"/>
      <c r="W17659" s="820"/>
      <c r="X17659" s="820"/>
      <c r="Y17659" s="820"/>
      <c r="Z17659" s="820"/>
    </row>
    <row r="17660" spans="7:26">
      <c r="G17660" s="826"/>
      <c r="H17660" s="820"/>
      <c r="J17660" s="820"/>
      <c r="K17660" s="820"/>
      <c r="L17660" s="820"/>
      <c r="M17660" s="820"/>
      <c r="N17660" s="820"/>
      <c r="O17660" s="820"/>
      <c r="P17660" s="820"/>
      <c r="Q17660" s="820"/>
      <c r="R17660" s="820"/>
      <c r="S17660" s="820"/>
      <c r="T17660" s="820"/>
      <c r="U17660" s="820"/>
      <c r="V17660" s="820"/>
      <c r="W17660" s="820"/>
      <c r="X17660" s="820"/>
      <c r="Y17660" s="820"/>
      <c r="Z17660" s="820"/>
    </row>
    <row r="17661" spans="7:26">
      <c r="G17661" s="826"/>
      <c r="H17661" s="820"/>
      <c r="J17661" s="820"/>
      <c r="K17661" s="820"/>
      <c r="L17661" s="820"/>
      <c r="M17661" s="820"/>
      <c r="N17661" s="820"/>
      <c r="O17661" s="820"/>
      <c r="P17661" s="820"/>
      <c r="Q17661" s="820"/>
      <c r="R17661" s="820"/>
      <c r="S17661" s="820"/>
      <c r="T17661" s="820"/>
      <c r="U17661" s="820"/>
      <c r="V17661" s="820"/>
      <c r="W17661" s="820"/>
      <c r="X17661" s="820"/>
      <c r="Y17661" s="820"/>
      <c r="Z17661" s="820"/>
    </row>
    <row r="17662" spans="7:26">
      <c r="G17662" s="826"/>
      <c r="H17662" s="820"/>
      <c r="J17662" s="820"/>
      <c r="K17662" s="820"/>
      <c r="L17662" s="820"/>
      <c r="M17662" s="820"/>
      <c r="N17662" s="820"/>
      <c r="O17662" s="820"/>
      <c r="P17662" s="820"/>
      <c r="Q17662" s="820"/>
      <c r="R17662" s="820"/>
      <c r="S17662" s="820"/>
      <c r="T17662" s="820"/>
      <c r="U17662" s="820"/>
      <c r="V17662" s="820"/>
      <c r="W17662" s="820"/>
      <c r="X17662" s="820"/>
      <c r="Y17662" s="820"/>
      <c r="Z17662" s="820"/>
    </row>
    <row r="17663" spans="7:26">
      <c r="G17663" s="826"/>
      <c r="H17663" s="820"/>
      <c r="J17663" s="820"/>
      <c r="K17663" s="820"/>
      <c r="L17663" s="820"/>
      <c r="M17663" s="820"/>
      <c r="N17663" s="820"/>
      <c r="O17663" s="820"/>
      <c r="P17663" s="820"/>
      <c r="Q17663" s="820"/>
      <c r="R17663" s="820"/>
      <c r="S17663" s="820"/>
      <c r="T17663" s="820"/>
      <c r="U17663" s="820"/>
      <c r="V17663" s="820"/>
      <c r="W17663" s="820"/>
      <c r="X17663" s="820"/>
      <c r="Y17663" s="820"/>
      <c r="Z17663" s="820"/>
    </row>
    <row r="17664" spans="7:26">
      <c r="G17664" s="826"/>
      <c r="H17664" s="820"/>
      <c r="J17664" s="820"/>
      <c r="K17664" s="820"/>
      <c r="L17664" s="820"/>
      <c r="M17664" s="820"/>
      <c r="N17664" s="820"/>
      <c r="O17664" s="820"/>
      <c r="P17664" s="820"/>
      <c r="Q17664" s="820"/>
      <c r="R17664" s="820"/>
      <c r="S17664" s="820"/>
      <c r="T17664" s="820"/>
      <c r="U17664" s="820"/>
      <c r="V17664" s="820"/>
      <c r="W17664" s="820"/>
      <c r="X17664" s="820"/>
      <c r="Y17664" s="820"/>
      <c r="Z17664" s="820"/>
    </row>
    <row r="17665" spans="7:26">
      <c r="G17665" s="826"/>
      <c r="H17665" s="820"/>
      <c r="J17665" s="820"/>
      <c r="K17665" s="820"/>
      <c r="L17665" s="820"/>
      <c r="M17665" s="820"/>
      <c r="N17665" s="820"/>
      <c r="O17665" s="820"/>
      <c r="P17665" s="820"/>
      <c r="Q17665" s="820"/>
      <c r="R17665" s="820"/>
      <c r="S17665" s="820"/>
      <c r="T17665" s="820"/>
      <c r="U17665" s="820"/>
      <c r="V17665" s="820"/>
      <c r="W17665" s="820"/>
      <c r="X17665" s="820"/>
      <c r="Y17665" s="820"/>
      <c r="Z17665" s="820"/>
    </row>
    <row r="17666" spans="7:26">
      <c r="G17666" s="826"/>
      <c r="H17666" s="820"/>
      <c r="J17666" s="820"/>
      <c r="K17666" s="820"/>
      <c r="L17666" s="820"/>
      <c r="M17666" s="820"/>
      <c r="N17666" s="820"/>
      <c r="O17666" s="820"/>
      <c r="P17666" s="820"/>
      <c r="Q17666" s="820"/>
      <c r="R17666" s="820"/>
      <c r="S17666" s="820"/>
      <c r="T17666" s="820"/>
      <c r="U17666" s="820"/>
      <c r="V17666" s="820"/>
      <c r="W17666" s="820"/>
      <c r="X17666" s="820"/>
      <c r="Y17666" s="820"/>
      <c r="Z17666" s="820"/>
    </row>
    <row r="17667" spans="7:26">
      <c r="G17667" s="826"/>
      <c r="H17667" s="820"/>
      <c r="J17667" s="820"/>
      <c r="K17667" s="820"/>
      <c r="L17667" s="820"/>
      <c r="M17667" s="820"/>
      <c r="N17667" s="820"/>
      <c r="O17667" s="820"/>
      <c r="P17667" s="820"/>
      <c r="Q17667" s="820"/>
      <c r="R17667" s="820"/>
      <c r="S17667" s="820"/>
      <c r="T17667" s="820"/>
      <c r="U17667" s="820"/>
      <c r="V17667" s="820"/>
      <c r="W17667" s="820"/>
      <c r="X17667" s="820"/>
      <c r="Y17667" s="820"/>
      <c r="Z17667" s="820"/>
    </row>
    <row r="17668" spans="7:26">
      <c r="G17668" s="826"/>
      <c r="H17668" s="820"/>
      <c r="J17668" s="820"/>
      <c r="K17668" s="820"/>
      <c r="L17668" s="820"/>
      <c r="M17668" s="820"/>
      <c r="N17668" s="820"/>
      <c r="O17668" s="820"/>
      <c r="P17668" s="820"/>
      <c r="Q17668" s="820"/>
      <c r="R17668" s="820"/>
      <c r="S17668" s="820"/>
      <c r="T17668" s="820"/>
      <c r="U17668" s="820"/>
      <c r="V17668" s="820"/>
      <c r="W17668" s="820"/>
      <c r="X17668" s="820"/>
      <c r="Y17668" s="820"/>
      <c r="Z17668" s="820"/>
    </row>
    <row r="17669" spans="7:26">
      <c r="G17669" s="826"/>
      <c r="H17669" s="820"/>
      <c r="J17669" s="820"/>
      <c r="K17669" s="820"/>
      <c r="L17669" s="820"/>
      <c r="M17669" s="820"/>
      <c r="N17669" s="820"/>
      <c r="O17669" s="820"/>
      <c r="P17669" s="820"/>
      <c r="Q17669" s="820"/>
      <c r="R17669" s="820"/>
      <c r="S17669" s="820"/>
      <c r="T17669" s="820"/>
      <c r="U17669" s="820"/>
      <c r="V17669" s="820"/>
      <c r="W17669" s="820"/>
      <c r="X17669" s="820"/>
      <c r="Y17669" s="820"/>
      <c r="Z17669" s="820"/>
    </row>
    <row r="17670" spans="7:26">
      <c r="G17670" s="826"/>
      <c r="H17670" s="820"/>
      <c r="J17670" s="820"/>
      <c r="K17670" s="820"/>
      <c r="L17670" s="820"/>
      <c r="M17670" s="820"/>
      <c r="N17670" s="820"/>
      <c r="O17670" s="820"/>
      <c r="P17670" s="820"/>
      <c r="Q17670" s="820"/>
      <c r="R17670" s="820"/>
      <c r="S17670" s="820"/>
      <c r="T17670" s="820"/>
      <c r="U17670" s="820"/>
      <c r="V17670" s="820"/>
      <c r="W17670" s="820"/>
      <c r="X17670" s="820"/>
      <c r="Y17670" s="820"/>
      <c r="Z17670" s="820"/>
    </row>
    <row r="17671" spans="7:26">
      <c r="G17671" s="826"/>
      <c r="H17671" s="820"/>
      <c r="J17671" s="820"/>
      <c r="K17671" s="820"/>
      <c r="L17671" s="820"/>
      <c r="M17671" s="820"/>
      <c r="N17671" s="820"/>
      <c r="O17671" s="820"/>
      <c r="P17671" s="820"/>
      <c r="Q17671" s="820"/>
      <c r="R17671" s="820"/>
      <c r="S17671" s="820"/>
      <c r="T17671" s="820"/>
      <c r="U17671" s="820"/>
      <c r="V17671" s="820"/>
      <c r="W17671" s="820"/>
      <c r="X17671" s="820"/>
      <c r="Y17671" s="820"/>
      <c r="Z17671" s="820"/>
    </row>
    <row r="17672" spans="7:26">
      <c r="G17672" s="826"/>
      <c r="H17672" s="820"/>
      <c r="J17672" s="820"/>
      <c r="K17672" s="820"/>
      <c r="L17672" s="820"/>
      <c r="M17672" s="820"/>
      <c r="N17672" s="820"/>
      <c r="O17672" s="820"/>
      <c r="P17672" s="820"/>
      <c r="Q17672" s="820"/>
      <c r="R17672" s="820"/>
      <c r="S17672" s="820"/>
      <c r="T17672" s="820"/>
      <c r="U17672" s="820"/>
      <c r="V17672" s="820"/>
      <c r="W17672" s="820"/>
      <c r="X17672" s="820"/>
      <c r="Y17672" s="820"/>
      <c r="Z17672" s="820"/>
    </row>
    <row r="17673" spans="7:26">
      <c r="G17673" s="826"/>
      <c r="H17673" s="820"/>
      <c r="J17673" s="820"/>
      <c r="K17673" s="820"/>
      <c r="L17673" s="820"/>
      <c r="M17673" s="820"/>
      <c r="N17673" s="820"/>
      <c r="O17673" s="820"/>
      <c r="P17673" s="820"/>
      <c r="Q17673" s="820"/>
      <c r="R17673" s="820"/>
      <c r="S17673" s="820"/>
      <c r="T17673" s="820"/>
      <c r="U17673" s="820"/>
      <c r="V17673" s="820"/>
      <c r="W17673" s="820"/>
      <c r="X17673" s="820"/>
      <c r="Y17673" s="820"/>
      <c r="Z17673" s="820"/>
    </row>
    <row r="17674" spans="7:26">
      <c r="G17674" s="826"/>
      <c r="H17674" s="820"/>
      <c r="J17674" s="820"/>
      <c r="K17674" s="820"/>
      <c r="L17674" s="820"/>
      <c r="M17674" s="820"/>
      <c r="N17674" s="820"/>
      <c r="O17674" s="820"/>
      <c r="P17674" s="820"/>
      <c r="Q17674" s="820"/>
      <c r="R17674" s="820"/>
      <c r="S17674" s="820"/>
      <c r="T17674" s="820"/>
      <c r="U17674" s="820"/>
      <c r="V17674" s="820"/>
      <c r="W17674" s="820"/>
      <c r="X17674" s="820"/>
      <c r="Y17674" s="820"/>
      <c r="Z17674" s="820"/>
    </row>
    <row r="17675" spans="7:26">
      <c r="G17675" s="826"/>
      <c r="H17675" s="820"/>
      <c r="J17675" s="820"/>
      <c r="K17675" s="820"/>
      <c r="L17675" s="820"/>
      <c r="M17675" s="820"/>
      <c r="N17675" s="820"/>
      <c r="O17675" s="820"/>
      <c r="P17675" s="820"/>
      <c r="Q17675" s="820"/>
      <c r="R17675" s="820"/>
      <c r="S17675" s="820"/>
      <c r="T17675" s="820"/>
      <c r="U17675" s="820"/>
      <c r="V17675" s="820"/>
      <c r="W17675" s="820"/>
      <c r="X17675" s="820"/>
      <c r="Y17675" s="820"/>
      <c r="Z17675" s="820"/>
    </row>
    <row r="17676" spans="7:26">
      <c r="G17676" s="826"/>
      <c r="H17676" s="820"/>
      <c r="J17676" s="820"/>
      <c r="K17676" s="820"/>
      <c r="L17676" s="820"/>
      <c r="M17676" s="820"/>
      <c r="N17676" s="820"/>
      <c r="O17676" s="820"/>
      <c r="P17676" s="820"/>
      <c r="Q17676" s="820"/>
      <c r="R17676" s="820"/>
      <c r="S17676" s="820"/>
      <c r="T17676" s="820"/>
      <c r="U17676" s="820"/>
      <c r="V17676" s="820"/>
      <c r="W17676" s="820"/>
      <c r="X17676" s="820"/>
      <c r="Y17676" s="820"/>
      <c r="Z17676" s="820"/>
    </row>
    <row r="17677" spans="7:26">
      <c r="G17677" s="826"/>
      <c r="H17677" s="820"/>
      <c r="J17677" s="820"/>
      <c r="K17677" s="820"/>
      <c r="L17677" s="820"/>
      <c r="M17677" s="820"/>
      <c r="N17677" s="820"/>
      <c r="O17677" s="820"/>
      <c r="P17677" s="820"/>
      <c r="Q17677" s="820"/>
      <c r="R17677" s="820"/>
      <c r="S17677" s="820"/>
      <c r="T17677" s="820"/>
      <c r="U17677" s="820"/>
      <c r="V17677" s="820"/>
      <c r="W17677" s="820"/>
      <c r="X17677" s="820"/>
      <c r="Y17677" s="820"/>
      <c r="Z17677" s="820"/>
    </row>
    <row r="17678" spans="7:26">
      <c r="G17678" s="826"/>
      <c r="H17678" s="820"/>
      <c r="J17678" s="820"/>
      <c r="K17678" s="820"/>
      <c r="L17678" s="820"/>
      <c r="M17678" s="820"/>
      <c r="N17678" s="820"/>
      <c r="O17678" s="820"/>
      <c r="P17678" s="820"/>
      <c r="Q17678" s="820"/>
      <c r="R17678" s="820"/>
      <c r="S17678" s="820"/>
      <c r="T17678" s="820"/>
      <c r="U17678" s="820"/>
      <c r="V17678" s="820"/>
      <c r="W17678" s="820"/>
      <c r="X17678" s="820"/>
      <c r="Y17678" s="820"/>
      <c r="Z17678" s="820"/>
    </row>
    <row r="17679" spans="7:26">
      <c r="G17679" s="826"/>
      <c r="H17679" s="820"/>
      <c r="J17679" s="820"/>
      <c r="K17679" s="820"/>
      <c r="L17679" s="820"/>
      <c r="M17679" s="820"/>
      <c r="N17679" s="820"/>
      <c r="O17679" s="820"/>
      <c r="P17679" s="820"/>
      <c r="Q17679" s="820"/>
      <c r="R17679" s="820"/>
      <c r="S17679" s="820"/>
      <c r="T17679" s="820"/>
      <c r="U17679" s="820"/>
      <c r="V17679" s="820"/>
      <c r="W17679" s="820"/>
      <c r="X17679" s="820"/>
      <c r="Y17679" s="820"/>
      <c r="Z17679" s="820"/>
    </row>
    <row r="17680" spans="7:26">
      <c r="G17680" s="826"/>
      <c r="H17680" s="820"/>
      <c r="J17680" s="820"/>
      <c r="K17680" s="820"/>
      <c r="L17680" s="820"/>
      <c r="M17680" s="820"/>
      <c r="N17680" s="820"/>
      <c r="O17680" s="820"/>
      <c r="P17680" s="820"/>
      <c r="Q17680" s="820"/>
      <c r="R17680" s="820"/>
      <c r="S17680" s="820"/>
      <c r="T17680" s="820"/>
      <c r="U17680" s="820"/>
      <c r="V17680" s="820"/>
      <c r="W17680" s="820"/>
      <c r="X17680" s="820"/>
      <c r="Y17680" s="820"/>
      <c r="Z17680" s="820"/>
    </row>
    <row r="17681" spans="7:26">
      <c r="G17681" s="826"/>
      <c r="H17681" s="820"/>
      <c r="J17681" s="820"/>
      <c r="K17681" s="820"/>
      <c r="L17681" s="820"/>
      <c r="M17681" s="820"/>
      <c r="N17681" s="820"/>
      <c r="O17681" s="820"/>
      <c r="P17681" s="820"/>
      <c r="Q17681" s="820"/>
      <c r="R17681" s="820"/>
      <c r="S17681" s="820"/>
      <c r="T17681" s="820"/>
      <c r="U17681" s="820"/>
      <c r="V17681" s="820"/>
      <c r="W17681" s="820"/>
      <c r="X17681" s="820"/>
      <c r="Y17681" s="820"/>
      <c r="Z17681" s="820"/>
    </row>
    <row r="17682" spans="7:26">
      <c r="G17682" s="826"/>
      <c r="H17682" s="820"/>
      <c r="J17682" s="820"/>
      <c r="K17682" s="820"/>
      <c r="L17682" s="820"/>
      <c r="M17682" s="820"/>
      <c r="N17682" s="820"/>
      <c r="O17682" s="820"/>
      <c r="P17682" s="820"/>
      <c r="Q17682" s="820"/>
      <c r="R17682" s="820"/>
      <c r="S17682" s="820"/>
      <c r="T17682" s="820"/>
      <c r="U17682" s="820"/>
      <c r="V17682" s="820"/>
      <c r="W17682" s="820"/>
      <c r="X17682" s="820"/>
      <c r="Y17682" s="820"/>
      <c r="Z17682" s="820"/>
    </row>
    <row r="17683" spans="7:26">
      <c r="G17683" s="826"/>
      <c r="H17683" s="820"/>
      <c r="J17683" s="820"/>
      <c r="K17683" s="820"/>
      <c r="L17683" s="820"/>
      <c r="M17683" s="820"/>
      <c r="N17683" s="820"/>
      <c r="O17683" s="820"/>
      <c r="P17683" s="820"/>
      <c r="Q17683" s="820"/>
      <c r="R17683" s="820"/>
      <c r="S17683" s="820"/>
      <c r="T17683" s="820"/>
      <c r="U17683" s="820"/>
      <c r="V17683" s="820"/>
      <c r="W17683" s="820"/>
      <c r="X17683" s="820"/>
      <c r="Y17683" s="820"/>
      <c r="Z17683" s="820"/>
    </row>
    <row r="17684" spans="7:26">
      <c r="G17684" s="826"/>
      <c r="H17684" s="820"/>
      <c r="J17684" s="820"/>
      <c r="K17684" s="820"/>
      <c r="L17684" s="820"/>
      <c r="M17684" s="820"/>
      <c r="N17684" s="820"/>
      <c r="O17684" s="820"/>
      <c r="P17684" s="820"/>
      <c r="Q17684" s="820"/>
      <c r="R17684" s="820"/>
      <c r="S17684" s="820"/>
      <c r="T17684" s="820"/>
      <c r="U17684" s="820"/>
      <c r="V17684" s="820"/>
      <c r="W17684" s="820"/>
      <c r="X17684" s="820"/>
      <c r="Y17684" s="820"/>
      <c r="Z17684" s="820"/>
    </row>
    <row r="17685" spans="7:26">
      <c r="G17685" s="826"/>
      <c r="H17685" s="820"/>
      <c r="J17685" s="820"/>
      <c r="K17685" s="820"/>
      <c r="L17685" s="820"/>
      <c r="M17685" s="820"/>
      <c r="N17685" s="820"/>
      <c r="O17685" s="820"/>
      <c r="P17685" s="820"/>
      <c r="Q17685" s="820"/>
      <c r="R17685" s="820"/>
      <c r="S17685" s="820"/>
      <c r="T17685" s="820"/>
      <c r="U17685" s="820"/>
      <c r="V17685" s="820"/>
      <c r="W17685" s="820"/>
      <c r="X17685" s="820"/>
      <c r="Y17685" s="820"/>
      <c r="Z17685" s="820"/>
    </row>
    <row r="17686" spans="7:26">
      <c r="G17686" s="826"/>
      <c r="H17686" s="820"/>
      <c r="J17686" s="820"/>
      <c r="K17686" s="820"/>
      <c r="L17686" s="820"/>
      <c r="M17686" s="820"/>
      <c r="N17686" s="820"/>
      <c r="O17686" s="820"/>
      <c r="P17686" s="820"/>
      <c r="Q17686" s="820"/>
      <c r="R17686" s="820"/>
      <c r="S17686" s="820"/>
      <c r="T17686" s="820"/>
      <c r="U17686" s="820"/>
      <c r="V17686" s="820"/>
      <c r="W17686" s="820"/>
      <c r="X17686" s="820"/>
      <c r="Y17686" s="820"/>
      <c r="Z17686" s="820"/>
    </row>
    <row r="17687" spans="7:26">
      <c r="G17687" s="826"/>
      <c r="H17687" s="820"/>
      <c r="J17687" s="820"/>
      <c r="K17687" s="820"/>
      <c r="L17687" s="820"/>
      <c r="M17687" s="820"/>
      <c r="N17687" s="820"/>
      <c r="O17687" s="820"/>
      <c r="P17687" s="820"/>
      <c r="Q17687" s="820"/>
      <c r="R17687" s="820"/>
      <c r="S17687" s="820"/>
      <c r="T17687" s="820"/>
      <c r="U17687" s="820"/>
      <c r="V17687" s="820"/>
      <c r="W17687" s="820"/>
      <c r="X17687" s="820"/>
      <c r="Y17687" s="820"/>
      <c r="Z17687" s="820"/>
    </row>
    <row r="17688" spans="7:26">
      <c r="G17688" s="826"/>
      <c r="H17688" s="820"/>
      <c r="J17688" s="820"/>
      <c r="K17688" s="820"/>
      <c r="L17688" s="820"/>
      <c r="M17688" s="820"/>
      <c r="N17688" s="820"/>
      <c r="O17688" s="820"/>
      <c r="P17688" s="820"/>
      <c r="Q17688" s="820"/>
      <c r="R17688" s="820"/>
      <c r="S17688" s="820"/>
      <c r="T17688" s="820"/>
      <c r="U17688" s="820"/>
      <c r="V17688" s="820"/>
      <c r="W17688" s="820"/>
      <c r="X17688" s="820"/>
      <c r="Y17688" s="820"/>
      <c r="Z17688" s="820"/>
    </row>
    <row r="17689" spans="7:26">
      <c r="G17689" s="826"/>
      <c r="H17689" s="820"/>
      <c r="J17689" s="820"/>
      <c r="K17689" s="820"/>
      <c r="L17689" s="820"/>
      <c r="M17689" s="820"/>
      <c r="N17689" s="820"/>
      <c r="O17689" s="820"/>
      <c r="P17689" s="820"/>
      <c r="Q17689" s="820"/>
      <c r="R17689" s="820"/>
      <c r="S17689" s="820"/>
      <c r="T17689" s="820"/>
      <c r="U17689" s="820"/>
      <c r="V17689" s="820"/>
      <c r="W17689" s="820"/>
      <c r="X17689" s="820"/>
      <c r="Y17689" s="820"/>
      <c r="Z17689" s="820"/>
    </row>
    <row r="17690" spans="7:26">
      <c r="G17690" s="826"/>
      <c r="H17690" s="820"/>
      <c r="J17690" s="820"/>
      <c r="K17690" s="820"/>
      <c r="L17690" s="820"/>
      <c r="M17690" s="820"/>
      <c r="N17690" s="820"/>
      <c r="O17690" s="820"/>
      <c r="P17690" s="820"/>
      <c r="Q17690" s="820"/>
      <c r="R17690" s="820"/>
      <c r="S17690" s="820"/>
      <c r="T17690" s="820"/>
      <c r="U17690" s="820"/>
      <c r="V17690" s="820"/>
      <c r="W17690" s="820"/>
      <c r="X17690" s="820"/>
      <c r="Y17690" s="820"/>
      <c r="Z17690" s="820"/>
    </row>
    <row r="17691" spans="7:26">
      <c r="G17691" s="826"/>
      <c r="H17691" s="820"/>
      <c r="J17691" s="820"/>
      <c r="K17691" s="820"/>
      <c r="L17691" s="820"/>
      <c r="M17691" s="820"/>
      <c r="N17691" s="820"/>
      <c r="O17691" s="820"/>
      <c r="P17691" s="820"/>
      <c r="Q17691" s="820"/>
      <c r="R17691" s="820"/>
      <c r="S17691" s="820"/>
      <c r="T17691" s="820"/>
      <c r="U17691" s="820"/>
      <c r="V17691" s="820"/>
      <c r="W17691" s="820"/>
      <c r="X17691" s="820"/>
      <c r="Y17691" s="820"/>
      <c r="Z17691" s="820"/>
    </row>
    <row r="17692" spans="7:26">
      <c r="G17692" s="826"/>
      <c r="H17692" s="820"/>
      <c r="J17692" s="820"/>
      <c r="K17692" s="820"/>
      <c r="L17692" s="820"/>
      <c r="M17692" s="820"/>
      <c r="N17692" s="820"/>
      <c r="O17692" s="820"/>
      <c r="P17692" s="820"/>
      <c r="Q17692" s="820"/>
      <c r="R17692" s="820"/>
      <c r="S17692" s="820"/>
      <c r="T17692" s="820"/>
      <c r="U17692" s="820"/>
      <c r="V17692" s="820"/>
      <c r="W17692" s="820"/>
      <c r="X17692" s="820"/>
      <c r="Y17692" s="820"/>
      <c r="Z17692" s="820"/>
    </row>
    <row r="17693" spans="7:26">
      <c r="G17693" s="826"/>
      <c r="H17693" s="820"/>
      <c r="J17693" s="820"/>
      <c r="K17693" s="820"/>
      <c r="L17693" s="820"/>
      <c r="M17693" s="820"/>
      <c r="N17693" s="820"/>
      <c r="O17693" s="820"/>
      <c r="P17693" s="820"/>
      <c r="Q17693" s="820"/>
      <c r="R17693" s="820"/>
      <c r="S17693" s="820"/>
      <c r="T17693" s="820"/>
      <c r="U17693" s="820"/>
      <c r="V17693" s="820"/>
      <c r="W17693" s="820"/>
      <c r="X17693" s="820"/>
      <c r="Y17693" s="820"/>
      <c r="Z17693" s="820"/>
    </row>
    <row r="17694" spans="7:26">
      <c r="G17694" s="826"/>
      <c r="H17694" s="820"/>
      <c r="J17694" s="820"/>
      <c r="K17694" s="820"/>
      <c r="L17694" s="820"/>
      <c r="M17694" s="820"/>
      <c r="N17694" s="820"/>
      <c r="O17694" s="820"/>
      <c r="P17694" s="820"/>
      <c r="Q17694" s="820"/>
      <c r="R17694" s="820"/>
      <c r="S17694" s="820"/>
      <c r="T17694" s="820"/>
      <c r="U17694" s="820"/>
      <c r="V17694" s="820"/>
      <c r="W17694" s="820"/>
      <c r="X17694" s="820"/>
      <c r="Y17694" s="820"/>
      <c r="Z17694" s="820"/>
    </row>
    <row r="17695" spans="7:26">
      <c r="G17695" s="826"/>
      <c r="H17695" s="820"/>
      <c r="J17695" s="820"/>
      <c r="K17695" s="820"/>
      <c r="L17695" s="820"/>
      <c r="M17695" s="820"/>
      <c r="N17695" s="820"/>
      <c r="O17695" s="820"/>
      <c r="P17695" s="820"/>
      <c r="Q17695" s="820"/>
      <c r="R17695" s="820"/>
      <c r="S17695" s="820"/>
      <c r="T17695" s="820"/>
      <c r="U17695" s="820"/>
      <c r="V17695" s="820"/>
      <c r="W17695" s="820"/>
      <c r="X17695" s="820"/>
      <c r="Y17695" s="820"/>
      <c r="Z17695" s="820"/>
    </row>
    <row r="17696" spans="7:26">
      <c r="G17696" s="826"/>
      <c r="H17696" s="820"/>
      <c r="J17696" s="820"/>
      <c r="K17696" s="820"/>
      <c r="L17696" s="820"/>
      <c r="M17696" s="820"/>
      <c r="N17696" s="820"/>
      <c r="O17696" s="820"/>
      <c r="P17696" s="820"/>
      <c r="Q17696" s="820"/>
      <c r="R17696" s="820"/>
      <c r="S17696" s="820"/>
      <c r="T17696" s="820"/>
      <c r="U17696" s="820"/>
      <c r="V17696" s="820"/>
      <c r="W17696" s="820"/>
      <c r="X17696" s="820"/>
      <c r="Y17696" s="820"/>
      <c r="Z17696" s="820"/>
    </row>
    <row r="17697" spans="7:26">
      <c r="G17697" s="826"/>
      <c r="H17697" s="820"/>
      <c r="J17697" s="820"/>
      <c r="K17697" s="820"/>
      <c r="L17697" s="820"/>
      <c r="M17697" s="820"/>
      <c r="N17697" s="820"/>
      <c r="O17697" s="820"/>
      <c r="P17697" s="820"/>
      <c r="Q17697" s="820"/>
      <c r="R17697" s="820"/>
      <c r="S17697" s="820"/>
      <c r="T17697" s="820"/>
      <c r="U17697" s="820"/>
      <c r="V17697" s="820"/>
      <c r="W17697" s="820"/>
      <c r="X17697" s="820"/>
      <c r="Y17697" s="820"/>
      <c r="Z17697" s="820"/>
    </row>
    <row r="17698" spans="7:26">
      <c r="G17698" s="826"/>
      <c r="H17698" s="820"/>
      <c r="J17698" s="820"/>
      <c r="K17698" s="820"/>
      <c r="L17698" s="820"/>
      <c r="M17698" s="820"/>
      <c r="N17698" s="820"/>
      <c r="O17698" s="820"/>
      <c r="P17698" s="820"/>
      <c r="Q17698" s="820"/>
      <c r="R17698" s="820"/>
      <c r="S17698" s="820"/>
      <c r="T17698" s="820"/>
      <c r="U17698" s="820"/>
      <c r="V17698" s="820"/>
      <c r="W17698" s="820"/>
      <c r="X17698" s="820"/>
      <c r="Y17698" s="820"/>
      <c r="Z17698" s="820"/>
    </row>
    <row r="17699" spans="7:26">
      <c r="G17699" s="826"/>
      <c r="H17699" s="820"/>
      <c r="J17699" s="820"/>
      <c r="K17699" s="820"/>
      <c r="L17699" s="820"/>
      <c r="M17699" s="820"/>
      <c r="N17699" s="820"/>
      <c r="O17699" s="820"/>
      <c r="P17699" s="820"/>
      <c r="Q17699" s="820"/>
      <c r="R17699" s="820"/>
      <c r="S17699" s="820"/>
      <c r="T17699" s="820"/>
      <c r="U17699" s="820"/>
      <c r="V17699" s="820"/>
      <c r="W17699" s="820"/>
      <c r="X17699" s="820"/>
      <c r="Y17699" s="820"/>
      <c r="Z17699" s="820"/>
    </row>
    <row r="17700" spans="7:26">
      <c r="G17700" s="826"/>
      <c r="H17700" s="820"/>
      <c r="J17700" s="820"/>
      <c r="K17700" s="820"/>
      <c r="L17700" s="820"/>
      <c r="M17700" s="820"/>
      <c r="N17700" s="820"/>
      <c r="O17700" s="820"/>
      <c r="P17700" s="820"/>
      <c r="Q17700" s="820"/>
      <c r="R17700" s="820"/>
      <c r="S17700" s="820"/>
      <c r="T17700" s="820"/>
      <c r="U17700" s="820"/>
      <c r="V17700" s="820"/>
      <c r="W17700" s="820"/>
      <c r="X17700" s="820"/>
      <c r="Y17700" s="820"/>
      <c r="Z17700" s="820"/>
    </row>
    <row r="17701" spans="7:26">
      <c r="G17701" s="826"/>
      <c r="H17701" s="820"/>
      <c r="J17701" s="820"/>
      <c r="K17701" s="820"/>
      <c r="L17701" s="820"/>
      <c r="M17701" s="820"/>
      <c r="N17701" s="820"/>
      <c r="O17701" s="820"/>
      <c r="P17701" s="820"/>
      <c r="Q17701" s="820"/>
      <c r="R17701" s="820"/>
      <c r="S17701" s="820"/>
      <c r="T17701" s="820"/>
      <c r="U17701" s="820"/>
      <c r="V17701" s="820"/>
      <c r="W17701" s="820"/>
      <c r="X17701" s="820"/>
      <c r="Y17701" s="820"/>
      <c r="Z17701" s="820"/>
    </row>
    <row r="17702" spans="7:26">
      <c r="G17702" s="826"/>
      <c r="H17702" s="820"/>
      <c r="J17702" s="820"/>
      <c r="K17702" s="820"/>
      <c r="L17702" s="820"/>
      <c r="M17702" s="820"/>
      <c r="N17702" s="820"/>
      <c r="O17702" s="820"/>
      <c r="P17702" s="820"/>
      <c r="Q17702" s="820"/>
      <c r="R17702" s="820"/>
      <c r="S17702" s="820"/>
      <c r="T17702" s="820"/>
      <c r="U17702" s="820"/>
      <c r="V17702" s="820"/>
      <c r="W17702" s="820"/>
      <c r="X17702" s="820"/>
      <c r="Y17702" s="820"/>
      <c r="Z17702" s="820"/>
    </row>
    <row r="17703" spans="7:26">
      <c r="G17703" s="826"/>
      <c r="H17703" s="820"/>
      <c r="J17703" s="820"/>
      <c r="K17703" s="820"/>
      <c r="L17703" s="820"/>
      <c r="M17703" s="820"/>
      <c r="N17703" s="820"/>
      <c r="O17703" s="820"/>
      <c r="P17703" s="820"/>
      <c r="Q17703" s="820"/>
      <c r="R17703" s="820"/>
      <c r="S17703" s="820"/>
      <c r="T17703" s="820"/>
      <c r="U17703" s="820"/>
      <c r="V17703" s="820"/>
      <c r="W17703" s="820"/>
      <c r="X17703" s="820"/>
      <c r="Y17703" s="820"/>
      <c r="Z17703" s="820"/>
    </row>
    <row r="17704" spans="7:26">
      <c r="G17704" s="826"/>
      <c r="H17704" s="820"/>
      <c r="J17704" s="820"/>
      <c r="K17704" s="820"/>
      <c r="L17704" s="820"/>
      <c r="M17704" s="820"/>
      <c r="N17704" s="820"/>
      <c r="O17704" s="820"/>
      <c r="P17704" s="820"/>
      <c r="Q17704" s="820"/>
      <c r="R17704" s="820"/>
      <c r="S17704" s="820"/>
      <c r="T17704" s="820"/>
      <c r="U17704" s="820"/>
      <c r="V17704" s="820"/>
      <c r="W17704" s="820"/>
      <c r="X17704" s="820"/>
      <c r="Y17704" s="820"/>
      <c r="Z17704" s="820"/>
    </row>
    <row r="17705" spans="7:26">
      <c r="G17705" s="826"/>
      <c r="H17705" s="820"/>
      <c r="J17705" s="820"/>
      <c r="K17705" s="820"/>
      <c r="L17705" s="820"/>
      <c r="M17705" s="820"/>
      <c r="N17705" s="820"/>
      <c r="O17705" s="820"/>
      <c r="P17705" s="820"/>
      <c r="Q17705" s="820"/>
      <c r="R17705" s="820"/>
      <c r="S17705" s="820"/>
      <c r="T17705" s="820"/>
      <c r="U17705" s="820"/>
      <c r="V17705" s="820"/>
      <c r="W17705" s="820"/>
      <c r="X17705" s="820"/>
      <c r="Y17705" s="820"/>
      <c r="Z17705" s="820"/>
    </row>
    <row r="17706" spans="7:26">
      <c r="G17706" s="826"/>
      <c r="H17706" s="820"/>
      <c r="J17706" s="820"/>
      <c r="K17706" s="820"/>
      <c r="L17706" s="820"/>
      <c r="M17706" s="820"/>
      <c r="N17706" s="820"/>
      <c r="O17706" s="820"/>
      <c r="P17706" s="820"/>
      <c r="Q17706" s="820"/>
      <c r="R17706" s="820"/>
      <c r="S17706" s="820"/>
      <c r="T17706" s="820"/>
      <c r="U17706" s="820"/>
      <c r="V17706" s="820"/>
      <c r="W17706" s="820"/>
      <c r="X17706" s="820"/>
      <c r="Y17706" s="820"/>
      <c r="Z17706" s="820"/>
    </row>
    <row r="17707" spans="7:26">
      <c r="G17707" s="826"/>
      <c r="H17707" s="820"/>
      <c r="J17707" s="820"/>
      <c r="K17707" s="820"/>
      <c r="L17707" s="820"/>
      <c r="M17707" s="820"/>
      <c r="N17707" s="820"/>
      <c r="O17707" s="820"/>
      <c r="P17707" s="820"/>
      <c r="Q17707" s="820"/>
      <c r="R17707" s="820"/>
      <c r="S17707" s="820"/>
      <c r="T17707" s="820"/>
      <c r="U17707" s="820"/>
      <c r="V17707" s="820"/>
      <c r="W17707" s="820"/>
      <c r="X17707" s="820"/>
      <c r="Y17707" s="820"/>
      <c r="Z17707" s="820"/>
    </row>
    <row r="17708" spans="7:26">
      <c r="G17708" s="826"/>
      <c r="H17708" s="820"/>
      <c r="J17708" s="820"/>
      <c r="K17708" s="820"/>
      <c r="L17708" s="820"/>
      <c r="M17708" s="820"/>
      <c r="N17708" s="820"/>
      <c r="O17708" s="820"/>
      <c r="P17708" s="820"/>
      <c r="Q17708" s="820"/>
      <c r="R17708" s="820"/>
      <c r="S17708" s="820"/>
      <c r="T17708" s="820"/>
      <c r="U17708" s="820"/>
      <c r="V17708" s="820"/>
      <c r="W17708" s="820"/>
      <c r="X17708" s="820"/>
      <c r="Y17708" s="820"/>
      <c r="Z17708" s="820"/>
    </row>
    <row r="17709" spans="7:26">
      <c r="G17709" s="826"/>
      <c r="H17709" s="820"/>
      <c r="J17709" s="820"/>
      <c r="K17709" s="820"/>
      <c r="L17709" s="820"/>
      <c r="M17709" s="820"/>
      <c r="N17709" s="820"/>
      <c r="O17709" s="820"/>
      <c r="P17709" s="820"/>
      <c r="Q17709" s="820"/>
      <c r="R17709" s="820"/>
      <c r="S17709" s="820"/>
      <c r="T17709" s="820"/>
      <c r="U17709" s="820"/>
      <c r="V17709" s="820"/>
      <c r="W17709" s="820"/>
      <c r="X17709" s="820"/>
      <c r="Y17709" s="820"/>
      <c r="Z17709" s="820"/>
    </row>
    <row r="17710" spans="7:26">
      <c r="G17710" s="826"/>
      <c r="H17710" s="820"/>
      <c r="J17710" s="820"/>
      <c r="K17710" s="820"/>
      <c r="L17710" s="820"/>
      <c r="M17710" s="820"/>
      <c r="N17710" s="820"/>
      <c r="O17710" s="820"/>
      <c r="P17710" s="820"/>
      <c r="Q17710" s="820"/>
      <c r="R17710" s="820"/>
      <c r="S17710" s="820"/>
      <c r="T17710" s="820"/>
      <c r="U17710" s="820"/>
      <c r="V17710" s="820"/>
      <c r="W17710" s="820"/>
      <c r="X17710" s="820"/>
      <c r="Y17710" s="820"/>
      <c r="Z17710" s="820"/>
    </row>
    <row r="17711" spans="7:26">
      <c r="G17711" s="826"/>
      <c r="H17711" s="820"/>
      <c r="J17711" s="820"/>
      <c r="K17711" s="820"/>
      <c r="L17711" s="820"/>
      <c r="M17711" s="820"/>
      <c r="N17711" s="820"/>
      <c r="O17711" s="820"/>
      <c r="P17711" s="820"/>
      <c r="Q17711" s="820"/>
      <c r="R17711" s="820"/>
      <c r="S17711" s="820"/>
      <c r="T17711" s="820"/>
      <c r="U17711" s="820"/>
      <c r="V17711" s="820"/>
      <c r="W17711" s="820"/>
      <c r="X17711" s="820"/>
      <c r="Y17711" s="820"/>
      <c r="Z17711" s="820"/>
    </row>
    <row r="17712" spans="7:26">
      <c r="G17712" s="826"/>
      <c r="H17712" s="820"/>
      <c r="J17712" s="820"/>
      <c r="K17712" s="820"/>
      <c r="L17712" s="820"/>
      <c r="M17712" s="820"/>
      <c r="N17712" s="820"/>
      <c r="O17712" s="820"/>
      <c r="P17712" s="820"/>
      <c r="Q17712" s="820"/>
      <c r="R17712" s="820"/>
      <c r="S17712" s="820"/>
      <c r="T17712" s="820"/>
      <c r="U17712" s="820"/>
      <c r="V17712" s="820"/>
      <c r="W17712" s="820"/>
      <c r="X17712" s="820"/>
      <c r="Y17712" s="820"/>
      <c r="Z17712" s="820"/>
    </row>
    <row r="17713" spans="7:26">
      <c r="G17713" s="826"/>
      <c r="H17713" s="820"/>
      <c r="J17713" s="820"/>
      <c r="K17713" s="820"/>
      <c r="L17713" s="820"/>
      <c r="M17713" s="820"/>
      <c r="N17713" s="820"/>
      <c r="O17713" s="820"/>
      <c r="P17713" s="820"/>
      <c r="Q17713" s="820"/>
      <c r="R17713" s="820"/>
      <c r="S17713" s="820"/>
      <c r="T17713" s="820"/>
      <c r="U17713" s="820"/>
      <c r="V17713" s="820"/>
      <c r="W17713" s="820"/>
      <c r="X17713" s="820"/>
      <c r="Y17713" s="820"/>
      <c r="Z17713" s="820"/>
    </row>
    <row r="17714" spans="7:26">
      <c r="G17714" s="826"/>
      <c r="H17714" s="820"/>
      <c r="J17714" s="820"/>
      <c r="K17714" s="820"/>
      <c r="L17714" s="820"/>
      <c r="M17714" s="820"/>
      <c r="N17714" s="820"/>
      <c r="O17714" s="820"/>
      <c r="P17714" s="820"/>
      <c r="Q17714" s="820"/>
      <c r="R17714" s="820"/>
      <c r="S17714" s="820"/>
      <c r="T17714" s="820"/>
      <c r="U17714" s="820"/>
      <c r="V17714" s="820"/>
      <c r="W17714" s="820"/>
      <c r="X17714" s="820"/>
      <c r="Y17714" s="820"/>
      <c r="Z17714" s="820"/>
    </row>
    <row r="17715" spans="7:26">
      <c r="G17715" s="826"/>
      <c r="H17715" s="820"/>
      <c r="J17715" s="820"/>
      <c r="K17715" s="820"/>
      <c r="L17715" s="820"/>
      <c r="M17715" s="820"/>
      <c r="N17715" s="820"/>
      <c r="O17715" s="820"/>
      <c r="P17715" s="820"/>
      <c r="Q17715" s="820"/>
      <c r="R17715" s="820"/>
      <c r="S17715" s="820"/>
      <c r="T17715" s="820"/>
      <c r="U17715" s="820"/>
      <c r="V17715" s="820"/>
      <c r="W17715" s="820"/>
      <c r="X17715" s="820"/>
      <c r="Y17715" s="820"/>
      <c r="Z17715" s="820"/>
    </row>
    <row r="17716" spans="7:26">
      <c r="G17716" s="826"/>
      <c r="H17716" s="820"/>
      <c r="J17716" s="820"/>
      <c r="K17716" s="820"/>
      <c r="L17716" s="820"/>
      <c r="M17716" s="820"/>
      <c r="N17716" s="820"/>
      <c r="O17716" s="820"/>
      <c r="P17716" s="820"/>
      <c r="Q17716" s="820"/>
      <c r="R17716" s="820"/>
      <c r="S17716" s="820"/>
      <c r="T17716" s="820"/>
      <c r="U17716" s="820"/>
      <c r="V17716" s="820"/>
      <c r="W17716" s="820"/>
      <c r="X17716" s="820"/>
      <c r="Y17716" s="820"/>
      <c r="Z17716" s="820"/>
    </row>
    <row r="17717" spans="7:26">
      <c r="G17717" s="826"/>
      <c r="H17717" s="820"/>
      <c r="J17717" s="820"/>
      <c r="K17717" s="820"/>
      <c r="L17717" s="820"/>
      <c r="M17717" s="820"/>
      <c r="N17717" s="820"/>
      <c r="O17717" s="820"/>
      <c r="P17717" s="820"/>
      <c r="Q17717" s="820"/>
      <c r="R17717" s="820"/>
      <c r="S17717" s="820"/>
      <c r="T17717" s="820"/>
      <c r="U17717" s="820"/>
      <c r="V17717" s="820"/>
      <c r="W17717" s="820"/>
      <c r="X17717" s="820"/>
      <c r="Y17717" s="820"/>
      <c r="Z17717" s="820"/>
    </row>
    <row r="17718" spans="7:26">
      <c r="G17718" s="826"/>
      <c r="H17718" s="820"/>
      <c r="J17718" s="820"/>
      <c r="K17718" s="820"/>
      <c r="L17718" s="820"/>
      <c r="M17718" s="820"/>
      <c r="N17718" s="820"/>
      <c r="O17718" s="820"/>
      <c r="P17718" s="820"/>
      <c r="Q17718" s="820"/>
      <c r="R17718" s="820"/>
      <c r="S17718" s="820"/>
      <c r="T17718" s="820"/>
      <c r="U17718" s="820"/>
      <c r="V17718" s="820"/>
      <c r="W17718" s="820"/>
      <c r="X17718" s="820"/>
      <c r="Y17718" s="820"/>
      <c r="Z17718" s="820"/>
    </row>
    <row r="17719" spans="7:26">
      <c r="G17719" s="826"/>
      <c r="H17719" s="820"/>
      <c r="J17719" s="820"/>
      <c r="K17719" s="820"/>
      <c r="L17719" s="820"/>
      <c r="M17719" s="820"/>
      <c r="N17719" s="820"/>
      <c r="O17719" s="820"/>
      <c r="P17719" s="820"/>
      <c r="Q17719" s="820"/>
      <c r="R17719" s="820"/>
      <c r="S17719" s="820"/>
      <c r="T17719" s="820"/>
      <c r="U17719" s="820"/>
      <c r="V17719" s="820"/>
      <c r="W17719" s="820"/>
      <c r="X17719" s="820"/>
      <c r="Y17719" s="820"/>
      <c r="Z17719" s="820"/>
    </row>
    <row r="17720" spans="7:26">
      <c r="G17720" s="826"/>
      <c r="H17720" s="820"/>
      <c r="J17720" s="820"/>
      <c r="K17720" s="820"/>
      <c r="L17720" s="820"/>
      <c r="M17720" s="820"/>
      <c r="N17720" s="820"/>
      <c r="O17720" s="820"/>
      <c r="P17720" s="820"/>
      <c r="Q17720" s="820"/>
      <c r="R17720" s="820"/>
      <c r="S17720" s="820"/>
      <c r="T17720" s="820"/>
      <c r="U17720" s="820"/>
      <c r="V17720" s="820"/>
      <c r="W17720" s="820"/>
      <c r="X17720" s="820"/>
      <c r="Y17720" s="820"/>
      <c r="Z17720" s="820"/>
    </row>
    <row r="17721" spans="7:26">
      <c r="G17721" s="826"/>
      <c r="H17721" s="820"/>
      <c r="J17721" s="820"/>
      <c r="K17721" s="820"/>
      <c r="L17721" s="820"/>
      <c r="M17721" s="820"/>
      <c r="N17721" s="820"/>
      <c r="O17721" s="820"/>
      <c r="P17721" s="820"/>
      <c r="Q17721" s="820"/>
      <c r="R17721" s="820"/>
      <c r="S17721" s="820"/>
      <c r="T17721" s="820"/>
      <c r="U17721" s="820"/>
      <c r="V17721" s="820"/>
      <c r="W17721" s="820"/>
      <c r="X17721" s="820"/>
      <c r="Y17721" s="820"/>
      <c r="Z17721" s="820"/>
    </row>
    <row r="17722" spans="7:26">
      <c r="G17722" s="826"/>
      <c r="H17722" s="820"/>
      <c r="J17722" s="820"/>
      <c r="K17722" s="820"/>
      <c r="L17722" s="820"/>
      <c r="M17722" s="820"/>
      <c r="N17722" s="820"/>
      <c r="O17722" s="820"/>
      <c r="P17722" s="820"/>
      <c r="Q17722" s="820"/>
      <c r="R17722" s="820"/>
      <c r="S17722" s="820"/>
      <c r="T17722" s="820"/>
      <c r="U17722" s="820"/>
      <c r="V17722" s="820"/>
      <c r="W17722" s="820"/>
      <c r="X17722" s="820"/>
      <c r="Y17722" s="820"/>
      <c r="Z17722" s="820"/>
    </row>
    <row r="17723" spans="7:26">
      <c r="G17723" s="826"/>
      <c r="H17723" s="820"/>
      <c r="J17723" s="820"/>
      <c r="K17723" s="820"/>
      <c r="L17723" s="820"/>
      <c r="M17723" s="820"/>
      <c r="N17723" s="820"/>
      <c r="O17723" s="820"/>
      <c r="P17723" s="820"/>
      <c r="Q17723" s="820"/>
      <c r="R17723" s="820"/>
      <c r="S17723" s="820"/>
      <c r="T17723" s="820"/>
      <c r="U17723" s="820"/>
      <c r="V17723" s="820"/>
      <c r="W17723" s="820"/>
      <c r="X17723" s="820"/>
      <c r="Y17723" s="820"/>
      <c r="Z17723" s="820"/>
    </row>
    <row r="17724" spans="7:26">
      <c r="G17724" s="826"/>
      <c r="H17724" s="820"/>
      <c r="J17724" s="820"/>
      <c r="K17724" s="820"/>
      <c r="L17724" s="820"/>
      <c r="M17724" s="820"/>
      <c r="N17724" s="820"/>
      <c r="O17724" s="820"/>
      <c r="P17724" s="820"/>
      <c r="Q17724" s="820"/>
      <c r="R17724" s="820"/>
      <c r="S17724" s="820"/>
      <c r="T17724" s="820"/>
      <c r="U17724" s="820"/>
      <c r="V17724" s="820"/>
      <c r="W17724" s="820"/>
      <c r="X17724" s="820"/>
      <c r="Y17724" s="820"/>
      <c r="Z17724" s="820"/>
    </row>
    <row r="17725" spans="7:26">
      <c r="G17725" s="826"/>
      <c r="H17725" s="820"/>
      <c r="J17725" s="820"/>
      <c r="K17725" s="820"/>
      <c r="L17725" s="820"/>
      <c r="M17725" s="820"/>
      <c r="N17725" s="820"/>
      <c r="O17725" s="820"/>
      <c r="P17725" s="820"/>
      <c r="Q17725" s="820"/>
      <c r="R17725" s="820"/>
      <c r="S17725" s="820"/>
      <c r="T17725" s="820"/>
      <c r="U17725" s="820"/>
      <c r="V17725" s="820"/>
      <c r="W17725" s="820"/>
      <c r="X17725" s="820"/>
      <c r="Y17725" s="820"/>
      <c r="Z17725" s="820"/>
    </row>
    <row r="17726" spans="7:26">
      <c r="G17726" s="826"/>
      <c r="H17726" s="820"/>
      <c r="J17726" s="820"/>
      <c r="K17726" s="820"/>
      <c r="L17726" s="820"/>
      <c r="M17726" s="820"/>
      <c r="N17726" s="820"/>
      <c r="O17726" s="820"/>
      <c r="P17726" s="820"/>
      <c r="Q17726" s="820"/>
      <c r="R17726" s="820"/>
      <c r="S17726" s="820"/>
      <c r="T17726" s="820"/>
      <c r="U17726" s="820"/>
      <c r="V17726" s="820"/>
      <c r="W17726" s="820"/>
      <c r="X17726" s="820"/>
      <c r="Y17726" s="820"/>
      <c r="Z17726" s="820"/>
    </row>
    <row r="17727" spans="7:26">
      <c r="G17727" s="826"/>
      <c r="H17727" s="820"/>
      <c r="J17727" s="820"/>
      <c r="K17727" s="820"/>
      <c r="L17727" s="820"/>
      <c r="M17727" s="820"/>
      <c r="N17727" s="820"/>
      <c r="O17727" s="820"/>
      <c r="P17727" s="820"/>
      <c r="Q17727" s="820"/>
      <c r="R17727" s="820"/>
      <c r="S17727" s="820"/>
      <c r="T17727" s="820"/>
      <c r="U17727" s="820"/>
      <c r="V17727" s="820"/>
      <c r="W17727" s="820"/>
      <c r="X17727" s="820"/>
      <c r="Y17727" s="820"/>
      <c r="Z17727" s="820"/>
    </row>
    <row r="17728" spans="7:26">
      <c r="G17728" s="826"/>
      <c r="H17728" s="820"/>
      <c r="J17728" s="820"/>
      <c r="K17728" s="820"/>
      <c r="L17728" s="820"/>
      <c r="M17728" s="820"/>
      <c r="N17728" s="820"/>
      <c r="O17728" s="820"/>
      <c r="P17728" s="820"/>
      <c r="Q17728" s="820"/>
      <c r="R17728" s="820"/>
      <c r="S17728" s="820"/>
      <c r="T17728" s="820"/>
      <c r="U17728" s="820"/>
      <c r="V17728" s="820"/>
      <c r="W17728" s="820"/>
      <c r="X17728" s="820"/>
      <c r="Y17728" s="820"/>
      <c r="Z17728" s="820"/>
    </row>
    <row r="17729" spans="7:26">
      <c r="G17729" s="826"/>
      <c r="H17729" s="820"/>
      <c r="J17729" s="820"/>
      <c r="K17729" s="820"/>
      <c r="L17729" s="820"/>
      <c r="M17729" s="820"/>
      <c r="N17729" s="820"/>
      <c r="O17729" s="820"/>
      <c r="P17729" s="820"/>
      <c r="Q17729" s="820"/>
      <c r="R17729" s="820"/>
      <c r="S17729" s="820"/>
      <c r="T17729" s="820"/>
      <c r="U17729" s="820"/>
      <c r="V17729" s="820"/>
      <c r="W17729" s="820"/>
      <c r="X17729" s="820"/>
      <c r="Y17729" s="820"/>
      <c r="Z17729" s="820"/>
    </row>
    <row r="17730" spans="7:26">
      <c r="G17730" s="826"/>
      <c r="H17730" s="820"/>
      <c r="J17730" s="820"/>
      <c r="K17730" s="820"/>
      <c r="L17730" s="820"/>
      <c r="M17730" s="820"/>
      <c r="N17730" s="820"/>
      <c r="O17730" s="820"/>
      <c r="P17730" s="820"/>
      <c r="Q17730" s="820"/>
      <c r="R17730" s="820"/>
      <c r="S17730" s="820"/>
      <c r="T17730" s="820"/>
      <c r="U17730" s="820"/>
      <c r="V17730" s="820"/>
      <c r="W17730" s="820"/>
      <c r="X17730" s="820"/>
      <c r="Y17730" s="820"/>
      <c r="Z17730" s="820"/>
    </row>
    <row r="17731" spans="7:26">
      <c r="G17731" s="826"/>
      <c r="H17731" s="820"/>
      <c r="J17731" s="820"/>
      <c r="K17731" s="820"/>
      <c r="L17731" s="820"/>
      <c r="M17731" s="820"/>
      <c r="N17731" s="820"/>
      <c r="O17731" s="820"/>
      <c r="P17731" s="820"/>
      <c r="Q17731" s="820"/>
      <c r="R17731" s="820"/>
      <c r="S17731" s="820"/>
      <c r="T17731" s="820"/>
      <c r="U17731" s="820"/>
      <c r="V17731" s="820"/>
      <c r="W17731" s="820"/>
      <c r="X17731" s="820"/>
      <c r="Y17731" s="820"/>
      <c r="Z17731" s="820"/>
    </row>
    <row r="17732" spans="7:26">
      <c r="G17732" s="826"/>
      <c r="H17732" s="820"/>
      <c r="J17732" s="820"/>
      <c r="K17732" s="820"/>
      <c r="L17732" s="820"/>
      <c r="M17732" s="820"/>
      <c r="N17732" s="820"/>
      <c r="O17732" s="820"/>
      <c r="P17732" s="820"/>
      <c r="Q17732" s="820"/>
      <c r="R17732" s="820"/>
      <c r="S17732" s="820"/>
      <c r="T17732" s="820"/>
      <c r="U17732" s="820"/>
      <c r="V17732" s="820"/>
      <c r="W17732" s="820"/>
      <c r="X17732" s="820"/>
      <c r="Y17732" s="820"/>
      <c r="Z17732" s="820"/>
    </row>
    <row r="17733" spans="7:26">
      <c r="G17733" s="826"/>
      <c r="H17733" s="820"/>
      <c r="J17733" s="820"/>
      <c r="K17733" s="820"/>
      <c r="L17733" s="820"/>
      <c r="M17733" s="820"/>
      <c r="N17733" s="820"/>
      <c r="O17733" s="820"/>
      <c r="P17733" s="820"/>
      <c r="Q17733" s="820"/>
      <c r="R17733" s="820"/>
      <c r="S17733" s="820"/>
      <c r="T17733" s="820"/>
      <c r="U17733" s="820"/>
      <c r="V17733" s="820"/>
      <c r="W17733" s="820"/>
      <c r="X17733" s="820"/>
      <c r="Y17733" s="820"/>
      <c r="Z17733" s="820"/>
    </row>
    <row r="17734" spans="7:26">
      <c r="G17734" s="826"/>
      <c r="H17734" s="820"/>
      <c r="J17734" s="820"/>
      <c r="K17734" s="820"/>
      <c r="L17734" s="820"/>
      <c r="M17734" s="820"/>
      <c r="N17734" s="820"/>
      <c r="O17734" s="820"/>
      <c r="P17734" s="820"/>
      <c r="Q17734" s="820"/>
      <c r="R17734" s="820"/>
      <c r="S17734" s="820"/>
      <c r="T17734" s="820"/>
      <c r="U17734" s="820"/>
      <c r="V17734" s="820"/>
      <c r="W17734" s="820"/>
      <c r="X17734" s="820"/>
      <c r="Y17734" s="820"/>
      <c r="Z17734" s="820"/>
    </row>
    <row r="17735" spans="7:26">
      <c r="G17735" s="826"/>
      <c r="H17735" s="820"/>
      <c r="J17735" s="820"/>
      <c r="K17735" s="820"/>
      <c r="L17735" s="820"/>
      <c r="M17735" s="820"/>
      <c r="N17735" s="820"/>
      <c r="O17735" s="820"/>
      <c r="P17735" s="820"/>
      <c r="Q17735" s="820"/>
      <c r="R17735" s="820"/>
      <c r="S17735" s="820"/>
      <c r="T17735" s="820"/>
      <c r="U17735" s="820"/>
      <c r="V17735" s="820"/>
      <c r="W17735" s="820"/>
      <c r="X17735" s="820"/>
      <c r="Y17735" s="820"/>
      <c r="Z17735" s="820"/>
    </row>
    <row r="17736" spans="7:26">
      <c r="G17736" s="826"/>
      <c r="H17736" s="820"/>
      <c r="J17736" s="820"/>
      <c r="K17736" s="820"/>
      <c r="L17736" s="820"/>
      <c r="M17736" s="820"/>
      <c r="N17736" s="820"/>
      <c r="O17736" s="820"/>
      <c r="P17736" s="820"/>
      <c r="Q17736" s="820"/>
      <c r="R17736" s="820"/>
      <c r="S17736" s="820"/>
      <c r="T17736" s="820"/>
      <c r="U17736" s="820"/>
      <c r="V17736" s="820"/>
      <c r="W17736" s="820"/>
      <c r="X17736" s="820"/>
      <c r="Y17736" s="820"/>
      <c r="Z17736" s="820"/>
    </row>
    <row r="17737" spans="7:26">
      <c r="G17737" s="826"/>
      <c r="H17737" s="820"/>
      <c r="J17737" s="820"/>
      <c r="K17737" s="820"/>
      <c r="L17737" s="820"/>
      <c r="M17737" s="820"/>
      <c r="N17737" s="820"/>
      <c r="O17737" s="820"/>
      <c r="P17737" s="820"/>
      <c r="Q17737" s="820"/>
      <c r="R17737" s="820"/>
      <c r="S17737" s="820"/>
      <c r="T17737" s="820"/>
      <c r="U17737" s="820"/>
      <c r="V17737" s="820"/>
      <c r="W17737" s="820"/>
      <c r="X17737" s="820"/>
      <c r="Y17737" s="820"/>
      <c r="Z17737" s="820"/>
    </row>
    <row r="17738" spans="7:26">
      <c r="G17738" s="826"/>
      <c r="H17738" s="820"/>
      <c r="J17738" s="820"/>
      <c r="K17738" s="820"/>
      <c r="L17738" s="820"/>
      <c r="M17738" s="820"/>
      <c r="N17738" s="820"/>
      <c r="O17738" s="820"/>
      <c r="P17738" s="820"/>
      <c r="Q17738" s="820"/>
      <c r="R17738" s="820"/>
      <c r="S17738" s="820"/>
      <c r="T17738" s="820"/>
      <c r="U17738" s="820"/>
      <c r="V17738" s="820"/>
      <c r="W17738" s="820"/>
      <c r="X17738" s="820"/>
      <c r="Y17738" s="820"/>
      <c r="Z17738" s="820"/>
    </row>
    <row r="17739" spans="7:26">
      <c r="G17739" s="826"/>
      <c r="H17739" s="820"/>
      <c r="J17739" s="820"/>
      <c r="K17739" s="820"/>
      <c r="L17739" s="820"/>
      <c r="M17739" s="820"/>
      <c r="N17739" s="820"/>
      <c r="O17739" s="820"/>
      <c r="P17739" s="820"/>
      <c r="Q17739" s="820"/>
      <c r="R17739" s="820"/>
      <c r="S17739" s="820"/>
      <c r="T17739" s="820"/>
      <c r="U17739" s="820"/>
      <c r="V17739" s="820"/>
      <c r="W17739" s="820"/>
      <c r="X17739" s="820"/>
      <c r="Y17739" s="820"/>
      <c r="Z17739" s="820"/>
    </row>
    <row r="17740" spans="7:26">
      <c r="G17740" s="826"/>
      <c r="H17740" s="820"/>
      <c r="J17740" s="820"/>
      <c r="K17740" s="820"/>
      <c r="L17740" s="820"/>
      <c r="M17740" s="820"/>
      <c r="N17740" s="820"/>
      <c r="O17740" s="820"/>
      <c r="P17740" s="820"/>
      <c r="Q17740" s="820"/>
      <c r="R17740" s="820"/>
      <c r="S17740" s="820"/>
      <c r="T17740" s="820"/>
      <c r="U17740" s="820"/>
      <c r="V17740" s="820"/>
      <c r="W17740" s="820"/>
      <c r="X17740" s="820"/>
      <c r="Y17740" s="820"/>
      <c r="Z17740" s="820"/>
    </row>
    <row r="17741" spans="7:26">
      <c r="G17741" s="826"/>
      <c r="H17741" s="820"/>
      <c r="J17741" s="820"/>
      <c r="K17741" s="820"/>
      <c r="L17741" s="820"/>
      <c r="M17741" s="820"/>
      <c r="N17741" s="820"/>
      <c r="O17741" s="820"/>
      <c r="P17741" s="820"/>
      <c r="Q17741" s="820"/>
      <c r="R17741" s="820"/>
      <c r="S17741" s="820"/>
      <c r="T17741" s="820"/>
      <c r="U17741" s="820"/>
      <c r="V17741" s="820"/>
      <c r="W17741" s="820"/>
      <c r="X17741" s="820"/>
      <c r="Y17741" s="820"/>
      <c r="Z17741" s="820"/>
    </row>
    <row r="17742" spans="7:26">
      <c r="G17742" s="826"/>
      <c r="H17742" s="820"/>
      <c r="J17742" s="820"/>
      <c r="K17742" s="820"/>
      <c r="L17742" s="820"/>
      <c r="M17742" s="820"/>
      <c r="N17742" s="820"/>
      <c r="O17742" s="820"/>
      <c r="P17742" s="820"/>
      <c r="Q17742" s="820"/>
      <c r="R17742" s="820"/>
      <c r="S17742" s="820"/>
      <c r="T17742" s="820"/>
      <c r="U17742" s="820"/>
      <c r="V17742" s="820"/>
      <c r="W17742" s="820"/>
      <c r="X17742" s="820"/>
      <c r="Y17742" s="820"/>
      <c r="Z17742" s="820"/>
    </row>
    <row r="17743" spans="7:26">
      <c r="G17743" s="826"/>
      <c r="H17743" s="820"/>
      <c r="J17743" s="820"/>
      <c r="K17743" s="820"/>
      <c r="L17743" s="820"/>
      <c r="M17743" s="820"/>
      <c r="N17743" s="820"/>
      <c r="O17743" s="820"/>
      <c r="P17743" s="820"/>
      <c r="Q17743" s="820"/>
      <c r="R17743" s="820"/>
      <c r="S17743" s="820"/>
      <c r="T17743" s="820"/>
      <c r="U17743" s="820"/>
      <c r="V17743" s="820"/>
      <c r="W17743" s="820"/>
      <c r="X17743" s="820"/>
      <c r="Y17743" s="820"/>
      <c r="Z17743" s="820"/>
    </row>
    <row r="17744" spans="7:26">
      <c r="G17744" s="826"/>
      <c r="H17744" s="820"/>
      <c r="J17744" s="820"/>
      <c r="K17744" s="820"/>
      <c r="L17744" s="820"/>
      <c r="M17744" s="820"/>
      <c r="N17744" s="820"/>
      <c r="O17744" s="820"/>
      <c r="P17744" s="820"/>
      <c r="Q17744" s="820"/>
      <c r="R17744" s="820"/>
      <c r="S17744" s="820"/>
      <c r="T17744" s="820"/>
      <c r="U17744" s="820"/>
      <c r="V17744" s="820"/>
      <c r="W17744" s="820"/>
      <c r="X17744" s="820"/>
      <c r="Y17744" s="820"/>
      <c r="Z17744" s="820"/>
    </row>
    <row r="17745" spans="7:26">
      <c r="G17745" s="826"/>
      <c r="H17745" s="820"/>
      <c r="J17745" s="820"/>
      <c r="K17745" s="820"/>
      <c r="L17745" s="820"/>
      <c r="M17745" s="820"/>
      <c r="N17745" s="820"/>
      <c r="O17745" s="820"/>
      <c r="P17745" s="820"/>
      <c r="Q17745" s="820"/>
      <c r="R17745" s="820"/>
      <c r="S17745" s="820"/>
      <c r="T17745" s="820"/>
      <c r="U17745" s="820"/>
      <c r="V17745" s="820"/>
      <c r="W17745" s="820"/>
      <c r="X17745" s="820"/>
      <c r="Y17745" s="820"/>
      <c r="Z17745" s="820"/>
    </row>
    <row r="17746" spans="7:26">
      <c r="G17746" s="826"/>
      <c r="H17746" s="820"/>
      <c r="J17746" s="820"/>
      <c r="K17746" s="820"/>
      <c r="L17746" s="820"/>
      <c r="M17746" s="820"/>
      <c r="N17746" s="820"/>
      <c r="O17746" s="820"/>
      <c r="P17746" s="820"/>
      <c r="Q17746" s="820"/>
      <c r="R17746" s="820"/>
      <c r="S17746" s="820"/>
      <c r="T17746" s="820"/>
      <c r="U17746" s="820"/>
      <c r="V17746" s="820"/>
      <c r="W17746" s="820"/>
      <c r="X17746" s="820"/>
      <c r="Y17746" s="820"/>
      <c r="Z17746" s="820"/>
    </row>
    <row r="17747" spans="7:26">
      <c r="G17747" s="826"/>
      <c r="H17747" s="820"/>
      <c r="J17747" s="820"/>
      <c r="K17747" s="820"/>
      <c r="L17747" s="820"/>
      <c r="M17747" s="820"/>
      <c r="N17747" s="820"/>
      <c r="O17747" s="820"/>
      <c r="P17747" s="820"/>
      <c r="Q17747" s="820"/>
      <c r="R17747" s="820"/>
      <c r="S17747" s="820"/>
      <c r="T17747" s="820"/>
      <c r="U17747" s="820"/>
      <c r="V17747" s="820"/>
      <c r="W17747" s="820"/>
      <c r="X17747" s="820"/>
      <c r="Y17747" s="820"/>
      <c r="Z17747" s="820"/>
    </row>
    <row r="17748" spans="7:26">
      <c r="G17748" s="826"/>
      <c r="H17748" s="820"/>
      <c r="J17748" s="820"/>
      <c r="K17748" s="820"/>
      <c r="L17748" s="820"/>
      <c r="M17748" s="820"/>
      <c r="N17748" s="820"/>
      <c r="O17748" s="820"/>
      <c r="P17748" s="820"/>
      <c r="Q17748" s="820"/>
      <c r="R17748" s="820"/>
      <c r="S17748" s="820"/>
      <c r="T17748" s="820"/>
      <c r="U17748" s="820"/>
      <c r="V17748" s="820"/>
      <c r="W17748" s="820"/>
      <c r="X17748" s="820"/>
      <c r="Y17748" s="820"/>
      <c r="Z17748" s="820"/>
    </row>
    <row r="17749" spans="7:26">
      <c r="G17749" s="826"/>
      <c r="H17749" s="820"/>
      <c r="J17749" s="820"/>
      <c r="K17749" s="820"/>
      <c r="L17749" s="820"/>
      <c r="M17749" s="820"/>
      <c r="N17749" s="820"/>
      <c r="O17749" s="820"/>
      <c r="P17749" s="820"/>
      <c r="Q17749" s="820"/>
      <c r="R17749" s="820"/>
      <c r="S17749" s="820"/>
      <c r="T17749" s="820"/>
      <c r="U17749" s="820"/>
      <c r="V17749" s="820"/>
      <c r="W17749" s="820"/>
      <c r="X17749" s="820"/>
      <c r="Y17749" s="820"/>
      <c r="Z17749" s="820"/>
    </row>
    <row r="17750" spans="7:26">
      <c r="G17750" s="826"/>
      <c r="H17750" s="820"/>
      <c r="J17750" s="820"/>
      <c r="K17750" s="820"/>
      <c r="L17750" s="820"/>
      <c r="M17750" s="820"/>
      <c r="N17750" s="820"/>
      <c r="O17750" s="820"/>
      <c r="P17750" s="820"/>
      <c r="Q17750" s="820"/>
      <c r="R17750" s="820"/>
      <c r="S17750" s="820"/>
      <c r="T17750" s="820"/>
      <c r="U17750" s="820"/>
      <c r="V17750" s="820"/>
      <c r="W17750" s="820"/>
      <c r="X17750" s="820"/>
      <c r="Y17750" s="820"/>
      <c r="Z17750" s="820"/>
    </row>
    <row r="17751" spans="7:26">
      <c r="G17751" s="826"/>
      <c r="H17751" s="820"/>
      <c r="J17751" s="820"/>
      <c r="K17751" s="820"/>
      <c r="L17751" s="820"/>
      <c r="M17751" s="820"/>
      <c r="N17751" s="820"/>
      <c r="O17751" s="820"/>
      <c r="P17751" s="820"/>
      <c r="Q17751" s="820"/>
      <c r="R17751" s="820"/>
      <c r="S17751" s="820"/>
      <c r="T17751" s="820"/>
      <c r="U17751" s="820"/>
      <c r="V17751" s="820"/>
      <c r="W17751" s="820"/>
      <c r="X17751" s="820"/>
      <c r="Y17751" s="820"/>
      <c r="Z17751" s="820"/>
    </row>
    <row r="17752" spans="7:26">
      <c r="G17752" s="826"/>
      <c r="H17752" s="820"/>
      <c r="J17752" s="820"/>
      <c r="K17752" s="820"/>
      <c r="L17752" s="820"/>
      <c r="M17752" s="820"/>
      <c r="N17752" s="820"/>
      <c r="O17752" s="820"/>
      <c r="P17752" s="820"/>
      <c r="Q17752" s="820"/>
      <c r="R17752" s="820"/>
      <c r="S17752" s="820"/>
      <c r="T17752" s="820"/>
      <c r="U17752" s="820"/>
      <c r="V17752" s="820"/>
      <c r="W17752" s="820"/>
      <c r="X17752" s="820"/>
      <c r="Y17752" s="820"/>
      <c r="Z17752" s="820"/>
    </row>
    <row r="17753" spans="7:26">
      <c r="G17753" s="826"/>
      <c r="H17753" s="820"/>
      <c r="J17753" s="820"/>
      <c r="K17753" s="820"/>
      <c r="L17753" s="820"/>
      <c r="M17753" s="820"/>
      <c r="N17753" s="820"/>
      <c r="O17753" s="820"/>
      <c r="P17753" s="820"/>
      <c r="Q17753" s="820"/>
      <c r="R17753" s="820"/>
      <c r="S17753" s="820"/>
      <c r="T17753" s="820"/>
      <c r="U17753" s="820"/>
      <c r="V17753" s="820"/>
      <c r="W17753" s="820"/>
      <c r="X17753" s="820"/>
      <c r="Y17753" s="820"/>
      <c r="Z17753" s="820"/>
    </row>
    <row r="17754" spans="7:26">
      <c r="G17754" s="826"/>
      <c r="H17754" s="820"/>
      <c r="J17754" s="820"/>
      <c r="K17754" s="820"/>
      <c r="L17754" s="820"/>
      <c r="M17754" s="820"/>
      <c r="N17754" s="820"/>
      <c r="O17754" s="820"/>
      <c r="P17754" s="820"/>
      <c r="Q17754" s="820"/>
      <c r="R17754" s="820"/>
      <c r="S17754" s="820"/>
      <c r="T17754" s="820"/>
      <c r="U17754" s="820"/>
      <c r="V17754" s="820"/>
      <c r="W17754" s="820"/>
      <c r="X17754" s="820"/>
      <c r="Y17754" s="820"/>
      <c r="Z17754" s="820"/>
    </row>
    <row r="17755" spans="7:26">
      <c r="G17755" s="826"/>
      <c r="H17755" s="820"/>
      <c r="J17755" s="820"/>
      <c r="K17755" s="820"/>
      <c r="L17755" s="820"/>
      <c r="M17755" s="820"/>
      <c r="N17755" s="820"/>
      <c r="O17755" s="820"/>
      <c r="P17755" s="820"/>
      <c r="Q17755" s="820"/>
      <c r="R17755" s="820"/>
      <c r="S17755" s="820"/>
      <c r="T17755" s="820"/>
      <c r="U17755" s="820"/>
      <c r="V17755" s="820"/>
      <c r="W17755" s="820"/>
      <c r="X17755" s="820"/>
      <c r="Y17755" s="820"/>
      <c r="Z17755" s="820"/>
    </row>
    <row r="17756" spans="7:26">
      <c r="G17756" s="826"/>
      <c r="H17756" s="820"/>
      <c r="J17756" s="820"/>
      <c r="K17756" s="820"/>
      <c r="L17756" s="820"/>
      <c r="M17756" s="820"/>
      <c r="N17756" s="820"/>
      <c r="O17756" s="820"/>
      <c r="P17756" s="820"/>
      <c r="Q17756" s="820"/>
      <c r="R17756" s="820"/>
      <c r="S17756" s="820"/>
      <c r="T17756" s="820"/>
      <c r="U17756" s="820"/>
      <c r="V17756" s="820"/>
      <c r="W17756" s="820"/>
      <c r="X17756" s="820"/>
      <c r="Y17756" s="820"/>
      <c r="Z17756" s="820"/>
    </row>
    <row r="17757" spans="7:26">
      <c r="G17757" s="826"/>
      <c r="H17757" s="820"/>
      <c r="J17757" s="820"/>
      <c r="K17757" s="820"/>
      <c r="L17757" s="820"/>
      <c r="M17757" s="820"/>
      <c r="N17757" s="820"/>
      <c r="O17757" s="820"/>
      <c r="P17757" s="820"/>
      <c r="Q17757" s="820"/>
      <c r="R17757" s="820"/>
      <c r="S17757" s="820"/>
      <c r="T17757" s="820"/>
      <c r="U17757" s="820"/>
      <c r="V17757" s="820"/>
      <c r="W17757" s="820"/>
      <c r="X17757" s="820"/>
      <c r="Y17757" s="820"/>
      <c r="Z17757" s="820"/>
    </row>
    <row r="17758" spans="7:26">
      <c r="G17758" s="826"/>
      <c r="H17758" s="820"/>
      <c r="J17758" s="820"/>
      <c r="K17758" s="820"/>
      <c r="L17758" s="820"/>
      <c r="M17758" s="820"/>
      <c r="N17758" s="820"/>
      <c r="O17758" s="820"/>
      <c r="P17758" s="820"/>
      <c r="Q17758" s="820"/>
      <c r="R17758" s="820"/>
      <c r="S17758" s="820"/>
      <c r="T17758" s="820"/>
      <c r="U17758" s="820"/>
      <c r="V17758" s="820"/>
      <c r="W17758" s="820"/>
      <c r="X17758" s="820"/>
      <c r="Y17758" s="820"/>
      <c r="Z17758" s="820"/>
    </row>
    <row r="17759" spans="7:26">
      <c r="G17759" s="826"/>
      <c r="H17759" s="820"/>
      <c r="J17759" s="820"/>
      <c r="K17759" s="820"/>
      <c r="L17759" s="820"/>
      <c r="M17759" s="820"/>
      <c r="N17759" s="820"/>
      <c r="O17759" s="820"/>
      <c r="P17759" s="820"/>
      <c r="Q17759" s="820"/>
      <c r="R17759" s="820"/>
      <c r="S17759" s="820"/>
      <c r="T17759" s="820"/>
      <c r="U17759" s="820"/>
      <c r="V17759" s="820"/>
      <c r="W17759" s="820"/>
      <c r="X17759" s="820"/>
      <c r="Y17759" s="820"/>
      <c r="Z17759" s="820"/>
    </row>
    <row r="17760" spans="7:26">
      <c r="G17760" s="826"/>
      <c r="H17760" s="820"/>
      <c r="J17760" s="820"/>
      <c r="K17760" s="820"/>
      <c r="L17760" s="820"/>
      <c r="M17760" s="820"/>
      <c r="N17760" s="820"/>
      <c r="O17760" s="820"/>
      <c r="P17760" s="820"/>
      <c r="Q17760" s="820"/>
      <c r="R17760" s="820"/>
      <c r="S17760" s="820"/>
      <c r="T17760" s="820"/>
      <c r="U17760" s="820"/>
      <c r="V17760" s="820"/>
      <c r="W17760" s="820"/>
      <c r="X17760" s="820"/>
      <c r="Y17760" s="820"/>
      <c r="Z17760" s="820"/>
    </row>
    <row r="17761" spans="7:26">
      <c r="G17761" s="826"/>
      <c r="H17761" s="820"/>
      <c r="J17761" s="820"/>
      <c r="K17761" s="820"/>
      <c r="L17761" s="820"/>
      <c r="M17761" s="820"/>
      <c r="N17761" s="820"/>
      <c r="O17761" s="820"/>
      <c r="P17761" s="820"/>
      <c r="Q17761" s="820"/>
      <c r="R17761" s="820"/>
      <c r="S17761" s="820"/>
      <c r="T17761" s="820"/>
      <c r="U17761" s="820"/>
      <c r="V17761" s="820"/>
      <c r="W17761" s="820"/>
      <c r="X17761" s="820"/>
      <c r="Y17761" s="820"/>
      <c r="Z17761" s="820"/>
    </row>
    <row r="17762" spans="7:26">
      <c r="G17762" s="826"/>
      <c r="H17762" s="820"/>
      <c r="J17762" s="820"/>
      <c r="K17762" s="820"/>
      <c r="L17762" s="820"/>
      <c r="M17762" s="820"/>
      <c r="N17762" s="820"/>
      <c r="O17762" s="820"/>
      <c r="P17762" s="820"/>
      <c r="Q17762" s="820"/>
      <c r="R17762" s="820"/>
      <c r="S17762" s="820"/>
      <c r="T17762" s="820"/>
      <c r="U17762" s="820"/>
      <c r="V17762" s="820"/>
      <c r="W17762" s="820"/>
      <c r="X17762" s="820"/>
      <c r="Y17762" s="820"/>
      <c r="Z17762" s="820"/>
    </row>
    <row r="17763" spans="7:26">
      <c r="G17763" s="826"/>
      <c r="H17763" s="820"/>
      <c r="J17763" s="820"/>
      <c r="K17763" s="820"/>
      <c r="L17763" s="820"/>
      <c r="M17763" s="820"/>
      <c r="N17763" s="820"/>
      <c r="O17763" s="820"/>
      <c r="P17763" s="820"/>
      <c r="Q17763" s="820"/>
      <c r="R17763" s="820"/>
      <c r="S17763" s="820"/>
      <c r="T17763" s="820"/>
      <c r="U17763" s="820"/>
      <c r="V17763" s="820"/>
      <c r="W17763" s="820"/>
      <c r="X17763" s="820"/>
      <c r="Y17763" s="820"/>
      <c r="Z17763" s="820"/>
    </row>
    <row r="17764" spans="7:26">
      <c r="G17764" s="826"/>
      <c r="H17764" s="820"/>
      <c r="J17764" s="820"/>
      <c r="K17764" s="820"/>
      <c r="L17764" s="820"/>
      <c r="M17764" s="820"/>
      <c r="N17764" s="820"/>
      <c r="O17764" s="820"/>
      <c r="P17764" s="820"/>
      <c r="Q17764" s="820"/>
      <c r="R17764" s="820"/>
      <c r="S17764" s="820"/>
      <c r="T17764" s="820"/>
      <c r="U17764" s="820"/>
      <c r="V17764" s="820"/>
      <c r="W17764" s="820"/>
      <c r="X17764" s="820"/>
      <c r="Y17764" s="820"/>
      <c r="Z17764" s="820"/>
    </row>
    <row r="17765" spans="7:26">
      <c r="G17765" s="826"/>
      <c r="H17765" s="820"/>
      <c r="J17765" s="820"/>
      <c r="K17765" s="820"/>
      <c r="L17765" s="820"/>
      <c r="M17765" s="820"/>
      <c r="N17765" s="820"/>
      <c r="O17765" s="820"/>
      <c r="P17765" s="820"/>
      <c r="Q17765" s="820"/>
      <c r="R17765" s="820"/>
      <c r="S17765" s="820"/>
      <c r="T17765" s="820"/>
      <c r="U17765" s="820"/>
      <c r="V17765" s="820"/>
      <c r="W17765" s="820"/>
      <c r="X17765" s="820"/>
      <c r="Y17765" s="820"/>
      <c r="Z17765" s="820"/>
    </row>
    <row r="17766" spans="7:26">
      <c r="G17766" s="826"/>
      <c r="H17766" s="820"/>
      <c r="J17766" s="820"/>
      <c r="K17766" s="820"/>
      <c r="L17766" s="820"/>
      <c r="M17766" s="820"/>
      <c r="N17766" s="820"/>
      <c r="O17766" s="820"/>
      <c r="P17766" s="820"/>
      <c r="Q17766" s="820"/>
      <c r="R17766" s="820"/>
      <c r="S17766" s="820"/>
      <c r="T17766" s="820"/>
      <c r="U17766" s="820"/>
      <c r="V17766" s="820"/>
      <c r="W17766" s="820"/>
      <c r="X17766" s="820"/>
      <c r="Y17766" s="820"/>
      <c r="Z17766" s="820"/>
    </row>
    <row r="17767" spans="7:26">
      <c r="G17767" s="826"/>
      <c r="H17767" s="820"/>
      <c r="J17767" s="820"/>
      <c r="K17767" s="820"/>
      <c r="L17767" s="820"/>
      <c r="M17767" s="820"/>
      <c r="N17767" s="820"/>
      <c r="O17767" s="820"/>
      <c r="P17767" s="820"/>
      <c r="Q17767" s="820"/>
      <c r="R17767" s="820"/>
      <c r="S17767" s="820"/>
      <c r="T17767" s="820"/>
      <c r="U17767" s="820"/>
      <c r="V17767" s="820"/>
      <c r="W17767" s="820"/>
      <c r="X17767" s="820"/>
      <c r="Y17767" s="820"/>
      <c r="Z17767" s="820"/>
    </row>
    <row r="17768" spans="7:26">
      <c r="G17768" s="826"/>
      <c r="H17768" s="820"/>
      <c r="J17768" s="820"/>
      <c r="K17768" s="820"/>
      <c r="L17768" s="820"/>
      <c r="M17768" s="820"/>
      <c r="N17768" s="820"/>
      <c r="O17768" s="820"/>
      <c r="P17768" s="820"/>
      <c r="Q17768" s="820"/>
      <c r="R17768" s="820"/>
      <c r="S17768" s="820"/>
      <c r="T17768" s="820"/>
      <c r="U17768" s="820"/>
      <c r="V17768" s="820"/>
      <c r="W17768" s="820"/>
      <c r="X17768" s="820"/>
      <c r="Y17768" s="820"/>
      <c r="Z17768" s="820"/>
    </row>
    <row r="17769" spans="7:26">
      <c r="G17769" s="826"/>
      <c r="H17769" s="820"/>
      <c r="J17769" s="820"/>
      <c r="K17769" s="820"/>
      <c r="L17769" s="820"/>
      <c r="M17769" s="820"/>
      <c r="N17769" s="820"/>
      <c r="O17769" s="820"/>
      <c r="P17769" s="820"/>
      <c r="Q17769" s="820"/>
      <c r="R17769" s="820"/>
      <c r="S17769" s="820"/>
      <c r="T17769" s="820"/>
      <c r="U17769" s="820"/>
      <c r="V17769" s="820"/>
      <c r="W17769" s="820"/>
      <c r="X17769" s="820"/>
      <c r="Y17769" s="820"/>
      <c r="Z17769" s="820"/>
    </row>
    <row r="17770" spans="7:26">
      <c r="G17770" s="826"/>
      <c r="H17770" s="820"/>
      <c r="J17770" s="820"/>
      <c r="K17770" s="820"/>
      <c r="L17770" s="820"/>
      <c r="M17770" s="820"/>
      <c r="N17770" s="820"/>
      <c r="O17770" s="820"/>
      <c r="P17770" s="820"/>
      <c r="Q17770" s="820"/>
      <c r="R17770" s="820"/>
      <c r="S17770" s="820"/>
      <c r="T17770" s="820"/>
      <c r="U17770" s="820"/>
      <c r="V17770" s="820"/>
      <c r="W17770" s="820"/>
      <c r="X17770" s="820"/>
      <c r="Y17770" s="820"/>
      <c r="Z17770" s="820"/>
    </row>
    <row r="17771" spans="7:26">
      <c r="G17771" s="826"/>
      <c r="H17771" s="820"/>
      <c r="J17771" s="820"/>
      <c r="K17771" s="820"/>
      <c r="L17771" s="820"/>
      <c r="M17771" s="820"/>
      <c r="N17771" s="820"/>
      <c r="O17771" s="820"/>
      <c r="P17771" s="820"/>
      <c r="Q17771" s="820"/>
      <c r="R17771" s="820"/>
      <c r="S17771" s="820"/>
      <c r="T17771" s="820"/>
      <c r="U17771" s="820"/>
      <c r="V17771" s="820"/>
      <c r="W17771" s="820"/>
      <c r="X17771" s="820"/>
      <c r="Y17771" s="820"/>
      <c r="Z17771" s="820"/>
    </row>
    <row r="17772" spans="7:26">
      <c r="G17772" s="826"/>
      <c r="H17772" s="820"/>
      <c r="J17772" s="820"/>
      <c r="K17772" s="820"/>
      <c r="L17772" s="820"/>
      <c r="M17772" s="820"/>
      <c r="N17772" s="820"/>
      <c r="O17772" s="820"/>
      <c r="P17772" s="820"/>
      <c r="Q17772" s="820"/>
      <c r="R17772" s="820"/>
      <c r="S17772" s="820"/>
      <c r="T17772" s="820"/>
      <c r="U17772" s="820"/>
      <c r="V17772" s="820"/>
      <c r="W17772" s="820"/>
      <c r="X17772" s="820"/>
      <c r="Y17772" s="820"/>
      <c r="Z17772" s="820"/>
    </row>
    <row r="17773" spans="7:26">
      <c r="G17773" s="826"/>
      <c r="H17773" s="820"/>
      <c r="J17773" s="820"/>
      <c r="K17773" s="820"/>
      <c r="L17773" s="820"/>
      <c r="M17773" s="820"/>
      <c r="N17773" s="820"/>
      <c r="O17773" s="820"/>
      <c r="P17773" s="820"/>
      <c r="Q17773" s="820"/>
      <c r="R17773" s="820"/>
      <c r="S17773" s="820"/>
      <c r="T17773" s="820"/>
      <c r="U17773" s="820"/>
      <c r="V17773" s="820"/>
      <c r="W17773" s="820"/>
      <c r="X17773" s="820"/>
      <c r="Y17773" s="820"/>
      <c r="Z17773" s="820"/>
    </row>
    <row r="17774" spans="7:26">
      <c r="G17774" s="826"/>
      <c r="H17774" s="820"/>
      <c r="J17774" s="820"/>
      <c r="K17774" s="820"/>
      <c r="L17774" s="820"/>
      <c r="M17774" s="820"/>
      <c r="N17774" s="820"/>
      <c r="O17774" s="820"/>
      <c r="P17774" s="820"/>
      <c r="Q17774" s="820"/>
      <c r="R17774" s="820"/>
      <c r="S17774" s="820"/>
      <c r="T17774" s="820"/>
      <c r="U17774" s="820"/>
      <c r="V17774" s="820"/>
      <c r="W17774" s="820"/>
      <c r="X17774" s="820"/>
      <c r="Y17774" s="820"/>
      <c r="Z17774" s="820"/>
    </row>
    <row r="17775" spans="7:26">
      <c r="G17775" s="826"/>
      <c r="H17775" s="820"/>
      <c r="J17775" s="820"/>
      <c r="K17775" s="820"/>
      <c r="L17775" s="820"/>
      <c r="M17775" s="820"/>
      <c r="N17775" s="820"/>
      <c r="O17775" s="820"/>
      <c r="P17775" s="820"/>
      <c r="Q17775" s="820"/>
      <c r="R17775" s="820"/>
      <c r="S17775" s="820"/>
      <c r="T17775" s="820"/>
      <c r="U17775" s="820"/>
      <c r="V17775" s="820"/>
      <c r="W17775" s="820"/>
      <c r="X17775" s="820"/>
      <c r="Y17775" s="820"/>
      <c r="Z17775" s="820"/>
    </row>
    <row r="17776" spans="7:26">
      <c r="G17776" s="826"/>
      <c r="H17776" s="820"/>
      <c r="J17776" s="820"/>
      <c r="K17776" s="820"/>
      <c r="L17776" s="820"/>
      <c r="M17776" s="820"/>
      <c r="N17776" s="820"/>
      <c r="O17776" s="820"/>
      <c r="P17776" s="820"/>
      <c r="Q17776" s="820"/>
      <c r="R17776" s="820"/>
      <c r="S17776" s="820"/>
      <c r="T17776" s="820"/>
      <c r="U17776" s="820"/>
      <c r="V17776" s="820"/>
      <c r="W17776" s="820"/>
      <c r="X17776" s="820"/>
      <c r="Y17776" s="820"/>
      <c r="Z17776" s="820"/>
    </row>
    <row r="17777" spans="7:26">
      <c r="G17777" s="826"/>
      <c r="H17777" s="820"/>
      <c r="J17777" s="820"/>
      <c r="K17777" s="820"/>
      <c r="L17777" s="820"/>
      <c r="M17777" s="820"/>
      <c r="N17777" s="820"/>
      <c r="O17777" s="820"/>
      <c r="P17777" s="820"/>
      <c r="Q17777" s="820"/>
      <c r="R17777" s="820"/>
      <c r="S17777" s="820"/>
      <c r="T17777" s="820"/>
      <c r="U17777" s="820"/>
      <c r="V17777" s="820"/>
      <c r="W17777" s="820"/>
      <c r="X17777" s="820"/>
      <c r="Y17777" s="820"/>
      <c r="Z17777" s="820"/>
    </row>
    <row r="17778" spans="7:26">
      <c r="G17778" s="826"/>
      <c r="H17778" s="820"/>
      <c r="J17778" s="820"/>
      <c r="K17778" s="820"/>
      <c r="L17778" s="820"/>
      <c r="M17778" s="820"/>
      <c r="N17778" s="820"/>
      <c r="O17778" s="820"/>
      <c r="P17778" s="820"/>
      <c r="Q17778" s="820"/>
      <c r="R17778" s="820"/>
      <c r="S17778" s="820"/>
      <c r="T17778" s="820"/>
      <c r="U17778" s="820"/>
      <c r="V17778" s="820"/>
      <c r="W17778" s="820"/>
      <c r="X17778" s="820"/>
      <c r="Y17778" s="820"/>
      <c r="Z17778" s="820"/>
    </row>
    <row r="17779" spans="7:26">
      <c r="G17779" s="826"/>
      <c r="H17779" s="820"/>
      <c r="J17779" s="820"/>
      <c r="K17779" s="820"/>
      <c r="L17779" s="820"/>
      <c r="M17779" s="820"/>
      <c r="N17779" s="820"/>
      <c r="O17779" s="820"/>
      <c r="P17779" s="820"/>
      <c r="Q17779" s="820"/>
      <c r="R17779" s="820"/>
      <c r="S17779" s="820"/>
      <c r="T17779" s="820"/>
      <c r="U17779" s="820"/>
      <c r="V17779" s="820"/>
      <c r="W17779" s="820"/>
      <c r="X17779" s="820"/>
      <c r="Y17779" s="820"/>
      <c r="Z17779" s="820"/>
    </row>
    <row r="17780" spans="7:26">
      <c r="G17780" s="826"/>
      <c r="H17780" s="820"/>
      <c r="J17780" s="820"/>
      <c r="K17780" s="820"/>
      <c r="L17780" s="820"/>
      <c r="M17780" s="820"/>
      <c r="N17780" s="820"/>
      <c r="O17780" s="820"/>
      <c r="P17780" s="820"/>
      <c r="Q17780" s="820"/>
      <c r="R17780" s="820"/>
      <c r="S17780" s="820"/>
      <c r="T17780" s="820"/>
      <c r="U17780" s="820"/>
      <c r="V17780" s="820"/>
      <c r="W17780" s="820"/>
      <c r="X17780" s="820"/>
      <c r="Y17780" s="820"/>
      <c r="Z17780" s="820"/>
    </row>
    <row r="17781" spans="7:26">
      <c r="G17781" s="826"/>
      <c r="H17781" s="820"/>
      <c r="J17781" s="820"/>
      <c r="K17781" s="820"/>
      <c r="L17781" s="820"/>
      <c r="M17781" s="820"/>
      <c r="N17781" s="820"/>
      <c r="O17781" s="820"/>
      <c r="P17781" s="820"/>
      <c r="Q17781" s="820"/>
      <c r="R17781" s="820"/>
      <c r="S17781" s="820"/>
      <c r="T17781" s="820"/>
      <c r="U17781" s="820"/>
      <c r="V17781" s="820"/>
      <c r="W17781" s="820"/>
      <c r="X17781" s="820"/>
      <c r="Y17781" s="820"/>
      <c r="Z17781" s="820"/>
    </row>
    <row r="17782" spans="7:26">
      <c r="G17782" s="826"/>
      <c r="H17782" s="820"/>
      <c r="J17782" s="820"/>
      <c r="K17782" s="820"/>
      <c r="L17782" s="820"/>
      <c r="M17782" s="820"/>
      <c r="N17782" s="820"/>
      <c r="O17782" s="820"/>
      <c r="P17782" s="820"/>
      <c r="Q17782" s="820"/>
      <c r="R17782" s="820"/>
      <c r="S17782" s="820"/>
      <c r="T17782" s="820"/>
      <c r="U17782" s="820"/>
      <c r="V17782" s="820"/>
      <c r="W17782" s="820"/>
      <c r="X17782" s="820"/>
      <c r="Y17782" s="820"/>
      <c r="Z17782" s="820"/>
    </row>
    <row r="17783" spans="7:26">
      <c r="G17783" s="826"/>
      <c r="H17783" s="820"/>
      <c r="J17783" s="820"/>
      <c r="K17783" s="820"/>
      <c r="L17783" s="820"/>
      <c r="M17783" s="820"/>
      <c r="N17783" s="820"/>
      <c r="O17783" s="820"/>
      <c r="P17783" s="820"/>
      <c r="Q17783" s="820"/>
      <c r="R17783" s="820"/>
      <c r="S17783" s="820"/>
      <c r="T17783" s="820"/>
      <c r="U17783" s="820"/>
      <c r="V17783" s="820"/>
      <c r="W17783" s="820"/>
      <c r="X17783" s="820"/>
      <c r="Y17783" s="820"/>
      <c r="Z17783" s="820"/>
    </row>
    <row r="17784" spans="7:26">
      <c r="G17784" s="826"/>
      <c r="H17784" s="820"/>
      <c r="J17784" s="820"/>
      <c r="K17784" s="820"/>
      <c r="L17784" s="820"/>
      <c r="M17784" s="820"/>
      <c r="N17784" s="820"/>
      <c r="O17784" s="820"/>
      <c r="P17784" s="820"/>
      <c r="Q17784" s="820"/>
      <c r="R17784" s="820"/>
      <c r="S17784" s="820"/>
      <c r="T17784" s="820"/>
      <c r="U17784" s="820"/>
      <c r="V17784" s="820"/>
      <c r="W17784" s="820"/>
      <c r="X17784" s="820"/>
      <c r="Y17784" s="820"/>
      <c r="Z17784" s="820"/>
    </row>
    <row r="17785" spans="7:26">
      <c r="G17785" s="826"/>
      <c r="H17785" s="820"/>
      <c r="J17785" s="820"/>
      <c r="K17785" s="820"/>
      <c r="L17785" s="820"/>
      <c r="M17785" s="820"/>
      <c r="N17785" s="820"/>
      <c r="O17785" s="820"/>
      <c r="P17785" s="820"/>
      <c r="Q17785" s="820"/>
      <c r="R17785" s="820"/>
      <c r="S17785" s="820"/>
      <c r="T17785" s="820"/>
      <c r="U17785" s="820"/>
      <c r="V17785" s="820"/>
      <c r="W17785" s="820"/>
      <c r="X17785" s="820"/>
      <c r="Y17785" s="820"/>
      <c r="Z17785" s="820"/>
    </row>
    <row r="17786" spans="7:26">
      <c r="G17786" s="826"/>
      <c r="H17786" s="820"/>
      <c r="J17786" s="820"/>
      <c r="K17786" s="820"/>
      <c r="L17786" s="820"/>
      <c r="M17786" s="820"/>
      <c r="N17786" s="820"/>
      <c r="O17786" s="820"/>
      <c r="P17786" s="820"/>
      <c r="Q17786" s="820"/>
      <c r="R17786" s="820"/>
      <c r="S17786" s="820"/>
      <c r="T17786" s="820"/>
      <c r="U17786" s="820"/>
      <c r="V17786" s="820"/>
      <c r="W17786" s="820"/>
      <c r="X17786" s="820"/>
      <c r="Y17786" s="820"/>
      <c r="Z17786" s="820"/>
    </row>
    <row r="17787" spans="7:26">
      <c r="G17787" s="826"/>
      <c r="H17787" s="820"/>
      <c r="J17787" s="820"/>
      <c r="K17787" s="820"/>
      <c r="L17787" s="820"/>
      <c r="M17787" s="820"/>
      <c r="N17787" s="820"/>
      <c r="O17787" s="820"/>
      <c r="P17787" s="820"/>
      <c r="Q17787" s="820"/>
      <c r="R17787" s="820"/>
      <c r="S17787" s="820"/>
      <c r="T17787" s="820"/>
      <c r="U17787" s="820"/>
      <c r="V17787" s="820"/>
      <c r="W17787" s="820"/>
      <c r="X17787" s="820"/>
      <c r="Y17787" s="820"/>
      <c r="Z17787" s="820"/>
    </row>
    <row r="17788" spans="7:26">
      <c r="G17788" s="826"/>
      <c r="H17788" s="820"/>
      <c r="J17788" s="820"/>
      <c r="K17788" s="820"/>
      <c r="L17788" s="820"/>
      <c r="M17788" s="820"/>
      <c r="N17788" s="820"/>
      <c r="O17788" s="820"/>
      <c r="P17788" s="820"/>
      <c r="Q17788" s="820"/>
      <c r="R17788" s="820"/>
      <c r="S17788" s="820"/>
      <c r="T17788" s="820"/>
      <c r="U17788" s="820"/>
      <c r="V17788" s="820"/>
      <c r="W17788" s="820"/>
      <c r="X17788" s="820"/>
      <c r="Y17788" s="820"/>
      <c r="Z17788" s="820"/>
    </row>
    <row r="17789" spans="7:26">
      <c r="G17789" s="826"/>
      <c r="H17789" s="820"/>
      <c r="J17789" s="820"/>
      <c r="K17789" s="820"/>
      <c r="L17789" s="820"/>
      <c r="M17789" s="820"/>
      <c r="N17789" s="820"/>
      <c r="O17789" s="820"/>
      <c r="P17789" s="820"/>
      <c r="Q17789" s="820"/>
      <c r="R17789" s="820"/>
      <c r="S17789" s="820"/>
      <c r="T17789" s="820"/>
      <c r="U17789" s="820"/>
      <c r="V17789" s="820"/>
      <c r="W17789" s="820"/>
      <c r="X17789" s="820"/>
      <c r="Y17789" s="820"/>
      <c r="Z17789" s="820"/>
    </row>
    <row r="17790" spans="7:26">
      <c r="G17790" s="826"/>
      <c r="H17790" s="820"/>
      <c r="J17790" s="820"/>
      <c r="K17790" s="820"/>
      <c r="L17790" s="820"/>
      <c r="M17790" s="820"/>
      <c r="N17790" s="820"/>
      <c r="O17790" s="820"/>
      <c r="P17790" s="820"/>
      <c r="Q17790" s="820"/>
      <c r="R17790" s="820"/>
      <c r="S17790" s="820"/>
      <c r="T17790" s="820"/>
      <c r="U17790" s="820"/>
      <c r="V17790" s="820"/>
      <c r="W17790" s="820"/>
      <c r="X17790" s="820"/>
      <c r="Y17790" s="820"/>
      <c r="Z17790" s="820"/>
    </row>
    <row r="17791" spans="7:26">
      <c r="G17791" s="826"/>
      <c r="H17791" s="820"/>
      <c r="J17791" s="820"/>
      <c r="K17791" s="820"/>
      <c r="L17791" s="820"/>
      <c r="M17791" s="820"/>
      <c r="N17791" s="820"/>
      <c r="O17791" s="820"/>
      <c r="P17791" s="820"/>
      <c r="Q17791" s="820"/>
      <c r="R17791" s="820"/>
      <c r="S17791" s="820"/>
      <c r="T17791" s="820"/>
      <c r="U17791" s="820"/>
      <c r="V17791" s="820"/>
      <c r="W17791" s="820"/>
      <c r="X17791" s="820"/>
      <c r="Y17791" s="820"/>
      <c r="Z17791" s="820"/>
    </row>
    <row r="17792" spans="7:26">
      <c r="G17792" s="826"/>
      <c r="H17792" s="820"/>
      <c r="J17792" s="820"/>
      <c r="K17792" s="820"/>
      <c r="L17792" s="820"/>
      <c r="M17792" s="820"/>
      <c r="N17792" s="820"/>
      <c r="O17792" s="820"/>
      <c r="P17792" s="820"/>
      <c r="Q17792" s="820"/>
      <c r="R17792" s="820"/>
      <c r="S17792" s="820"/>
      <c r="T17792" s="820"/>
      <c r="U17792" s="820"/>
      <c r="V17792" s="820"/>
      <c r="W17792" s="820"/>
      <c r="X17792" s="820"/>
      <c r="Y17792" s="820"/>
      <c r="Z17792" s="820"/>
    </row>
    <row r="17793" spans="7:26">
      <c r="G17793" s="826"/>
      <c r="H17793" s="820"/>
      <c r="J17793" s="820"/>
      <c r="K17793" s="820"/>
      <c r="L17793" s="820"/>
      <c r="M17793" s="820"/>
      <c r="N17793" s="820"/>
      <c r="O17793" s="820"/>
      <c r="P17793" s="820"/>
      <c r="Q17793" s="820"/>
      <c r="R17793" s="820"/>
      <c r="S17793" s="820"/>
      <c r="T17793" s="820"/>
      <c r="U17793" s="820"/>
      <c r="V17793" s="820"/>
      <c r="W17793" s="820"/>
      <c r="X17793" s="820"/>
      <c r="Y17793" s="820"/>
      <c r="Z17793" s="820"/>
    </row>
    <row r="17794" spans="7:26">
      <c r="G17794" s="826"/>
      <c r="H17794" s="820"/>
      <c r="J17794" s="820"/>
      <c r="K17794" s="820"/>
      <c r="L17794" s="820"/>
      <c r="M17794" s="820"/>
      <c r="N17794" s="820"/>
      <c r="O17794" s="820"/>
      <c r="P17794" s="820"/>
      <c r="Q17794" s="820"/>
      <c r="R17794" s="820"/>
      <c r="S17794" s="820"/>
      <c r="T17794" s="820"/>
      <c r="U17794" s="820"/>
      <c r="V17794" s="820"/>
      <c r="W17794" s="820"/>
      <c r="X17794" s="820"/>
      <c r="Y17794" s="820"/>
      <c r="Z17794" s="820"/>
    </row>
    <row r="17795" spans="7:26">
      <c r="G17795" s="826"/>
      <c r="H17795" s="820"/>
      <c r="J17795" s="820"/>
      <c r="K17795" s="820"/>
      <c r="L17795" s="820"/>
      <c r="M17795" s="820"/>
      <c r="N17795" s="820"/>
      <c r="O17795" s="820"/>
      <c r="P17795" s="820"/>
      <c r="Q17795" s="820"/>
      <c r="R17795" s="820"/>
      <c r="S17795" s="820"/>
      <c r="T17795" s="820"/>
      <c r="U17795" s="820"/>
      <c r="V17795" s="820"/>
      <c r="W17795" s="820"/>
      <c r="X17795" s="820"/>
      <c r="Y17795" s="820"/>
      <c r="Z17795" s="820"/>
    </row>
    <row r="17796" spans="7:26">
      <c r="G17796" s="826"/>
      <c r="H17796" s="820"/>
      <c r="J17796" s="820"/>
      <c r="K17796" s="820"/>
      <c r="L17796" s="820"/>
      <c r="M17796" s="820"/>
      <c r="N17796" s="820"/>
      <c r="O17796" s="820"/>
      <c r="P17796" s="820"/>
      <c r="Q17796" s="820"/>
      <c r="R17796" s="820"/>
      <c r="S17796" s="820"/>
      <c r="T17796" s="820"/>
      <c r="U17796" s="820"/>
      <c r="V17796" s="820"/>
      <c r="W17796" s="820"/>
      <c r="X17796" s="820"/>
      <c r="Y17796" s="820"/>
      <c r="Z17796" s="820"/>
    </row>
    <row r="17797" spans="7:26">
      <c r="G17797" s="826"/>
      <c r="H17797" s="820"/>
      <c r="J17797" s="820"/>
      <c r="K17797" s="820"/>
      <c r="L17797" s="820"/>
      <c r="M17797" s="820"/>
      <c r="N17797" s="820"/>
      <c r="O17797" s="820"/>
      <c r="P17797" s="820"/>
      <c r="Q17797" s="820"/>
      <c r="R17797" s="820"/>
      <c r="S17797" s="820"/>
      <c r="T17797" s="820"/>
      <c r="U17797" s="820"/>
      <c r="V17797" s="820"/>
      <c r="W17797" s="820"/>
      <c r="X17797" s="820"/>
      <c r="Y17797" s="820"/>
      <c r="Z17797" s="820"/>
    </row>
    <row r="17798" spans="7:26">
      <c r="G17798" s="826"/>
      <c r="H17798" s="820"/>
      <c r="J17798" s="820"/>
      <c r="K17798" s="820"/>
      <c r="L17798" s="820"/>
      <c r="M17798" s="820"/>
      <c r="N17798" s="820"/>
      <c r="O17798" s="820"/>
      <c r="P17798" s="820"/>
      <c r="Q17798" s="820"/>
      <c r="R17798" s="820"/>
      <c r="S17798" s="820"/>
      <c r="T17798" s="820"/>
      <c r="U17798" s="820"/>
      <c r="V17798" s="820"/>
      <c r="W17798" s="820"/>
      <c r="X17798" s="820"/>
      <c r="Y17798" s="820"/>
      <c r="Z17798" s="820"/>
    </row>
    <row r="17799" spans="7:26">
      <c r="G17799" s="826"/>
      <c r="H17799" s="820"/>
      <c r="J17799" s="820"/>
      <c r="K17799" s="820"/>
      <c r="L17799" s="820"/>
      <c r="M17799" s="820"/>
      <c r="N17799" s="820"/>
      <c r="O17799" s="820"/>
      <c r="P17799" s="820"/>
      <c r="Q17799" s="820"/>
      <c r="R17799" s="820"/>
      <c r="S17799" s="820"/>
      <c r="T17799" s="820"/>
      <c r="U17799" s="820"/>
      <c r="V17799" s="820"/>
      <c r="W17799" s="820"/>
      <c r="X17799" s="820"/>
      <c r="Y17799" s="820"/>
      <c r="Z17799" s="820"/>
    </row>
    <row r="17800" spans="7:26">
      <c r="G17800" s="826"/>
      <c r="H17800" s="820"/>
      <c r="J17800" s="820"/>
      <c r="K17800" s="820"/>
      <c r="L17800" s="820"/>
      <c r="M17800" s="820"/>
      <c r="N17800" s="820"/>
      <c r="O17800" s="820"/>
      <c r="P17800" s="820"/>
      <c r="Q17800" s="820"/>
      <c r="R17800" s="820"/>
      <c r="S17800" s="820"/>
      <c r="T17800" s="820"/>
      <c r="U17800" s="820"/>
      <c r="V17800" s="820"/>
      <c r="W17800" s="820"/>
      <c r="X17800" s="820"/>
      <c r="Y17800" s="820"/>
      <c r="Z17800" s="820"/>
    </row>
    <row r="17801" spans="7:26">
      <c r="G17801" s="826"/>
      <c r="H17801" s="820"/>
      <c r="J17801" s="820"/>
      <c r="K17801" s="820"/>
      <c r="L17801" s="820"/>
      <c r="M17801" s="820"/>
      <c r="N17801" s="820"/>
      <c r="O17801" s="820"/>
      <c r="P17801" s="820"/>
      <c r="Q17801" s="820"/>
      <c r="R17801" s="820"/>
      <c r="S17801" s="820"/>
      <c r="T17801" s="820"/>
      <c r="U17801" s="820"/>
      <c r="V17801" s="820"/>
      <c r="W17801" s="820"/>
      <c r="X17801" s="820"/>
      <c r="Y17801" s="820"/>
      <c r="Z17801" s="820"/>
    </row>
    <row r="17802" spans="7:26">
      <c r="G17802" s="826"/>
      <c r="H17802" s="820"/>
      <c r="J17802" s="820"/>
      <c r="K17802" s="820"/>
      <c r="L17802" s="820"/>
      <c r="M17802" s="820"/>
      <c r="N17802" s="820"/>
      <c r="O17802" s="820"/>
      <c r="P17802" s="820"/>
      <c r="Q17802" s="820"/>
      <c r="R17802" s="820"/>
      <c r="S17802" s="820"/>
      <c r="T17802" s="820"/>
      <c r="U17802" s="820"/>
      <c r="V17802" s="820"/>
      <c r="W17802" s="820"/>
      <c r="X17802" s="820"/>
      <c r="Y17802" s="820"/>
      <c r="Z17802" s="820"/>
    </row>
    <row r="17803" spans="7:26">
      <c r="G17803" s="826"/>
      <c r="H17803" s="820"/>
      <c r="J17803" s="820"/>
      <c r="K17803" s="820"/>
      <c r="L17803" s="820"/>
      <c r="M17803" s="820"/>
      <c r="N17803" s="820"/>
      <c r="O17803" s="820"/>
      <c r="P17803" s="820"/>
      <c r="Q17803" s="820"/>
      <c r="R17803" s="820"/>
      <c r="S17803" s="820"/>
      <c r="T17803" s="820"/>
      <c r="U17803" s="820"/>
      <c r="V17803" s="820"/>
      <c r="W17803" s="820"/>
      <c r="X17803" s="820"/>
      <c r="Y17803" s="820"/>
      <c r="Z17803" s="820"/>
    </row>
    <row r="17804" spans="7:26">
      <c r="G17804" s="826"/>
      <c r="H17804" s="820"/>
      <c r="J17804" s="820"/>
      <c r="K17804" s="820"/>
      <c r="L17804" s="820"/>
      <c r="M17804" s="820"/>
      <c r="N17804" s="820"/>
      <c r="O17804" s="820"/>
      <c r="P17804" s="820"/>
      <c r="Q17804" s="820"/>
      <c r="R17804" s="820"/>
      <c r="S17804" s="820"/>
      <c r="T17804" s="820"/>
      <c r="U17804" s="820"/>
      <c r="V17804" s="820"/>
      <c r="W17804" s="820"/>
      <c r="X17804" s="820"/>
      <c r="Y17804" s="820"/>
      <c r="Z17804" s="820"/>
    </row>
    <row r="17805" spans="7:26">
      <c r="G17805" s="826"/>
      <c r="H17805" s="820"/>
      <c r="J17805" s="820"/>
      <c r="K17805" s="820"/>
      <c r="L17805" s="820"/>
      <c r="M17805" s="820"/>
      <c r="N17805" s="820"/>
      <c r="O17805" s="820"/>
      <c r="P17805" s="820"/>
      <c r="Q17805" s="820"/>
      <c r="R17805" s="820"/>
      <c r="S17805" s="820"/>
      <c r="T17805" s="820"/>
      <c r="U17805" s="820"/>
      <c r="V17805" s="820"/>
      <c r="W17805" s="820"/>
      <c r="X17805" s="820"/>
      <c r="Y17805" s="820"/>
      <c r="Z17805" s="820"/>
    </row>
    <row r="17806" spans="7:26">
      <c r="G17806" s="826"/>
      <c r="H17806" s="820"/>
      <c r="J17806" s="820"/>
      <c r="K17806" s="820"/>
      <c r="L17806" s="820"/>
      <c r="M17806" s="820"/>
      <c r="N17806" s="820"/>
      <c r="O17806" s="820"/>
      <c r="P17806" s="820"/>
      <c r="Q17806" s="820"/>
      <c r="R17806" s="820"/>
      <c r="S17806" s="820"/>
      <c r="T17806" s="820"/>
      <c r="U17806" s="820"/>
      <c r="V17806" s="820"/>
      <c r="W17806" s="820"/>
      <c r="X17806" s="820"/>
      <c r="Y17806" s="820"/>
      <c r="Z17806" s="820"/>
    </row>
    <row r="17807" spans="7:26">
      <c r="G17807" s="826"/>
      <c r="H17807" s="820"/>
      <c r="J17807" s="820"/>
      <c r="K17807" s="820"/>
      <c r="L17807" s="820"/>
      <c r="M17807" s="820"/>
      <c r="N17807" s="820"/>
      <c r="O17807" s="820"/>
      <c r="P17807" s="820"/>
      <c r="Q17807" s="820"/>
      <c r="R17807" s="820"/>
      <c r="S17807" s="820"/>
      <c r="T17807" s="820"/>
      <c r="U17807" s="820"/>
      <c r="V17807" s="820"/>
      <c r="W17807" s="820"/>
      <c r="X17807" s="820"/>
      <c r="Y17807" s="820"/>
      <c r="Z17807" s="820"/>
    </row>
    <row r="17808" spans="7:26">
      <c r="G17808" s="826"/>
      <c r="H17808" s="820"/>
      <c r="J17808" s="820"/>
      <c r="K17808" s="820"/>
      <c r="L17808" s="820"/>
      <c r="M17808" s="820"/>
      <c r="N17808" s="820"/>
      <c r="O17808" s="820"/>
      <c r="P17808" s="820"/>
      <c r="Q17808" s="820"/>
      <c r="R17808" s="820"/>
      <c r="S17808" s="820"/>
      <c r="T17808" s="820"/>
      <c r="U17808" s="820"/>
      <c r="V17808" s="820"/>
      <c r="W17808" s="820"/>
      <c r="X17808" s="820"/>
      <c r="Y17808" s="820"/>
      <c r="Z17808" s="820"/>
    </row>
    <row r="17809" spans="7:26">
      <c r="G17809" s="826"/>
      <c r="H17809" s="820"/>
      <c r="J17809" s="820"/>
      <c r="K17809" s="820"/>
      <c r="L17809" s="820"/>
      <c r="M17809" s="820"/>
      <c r="N17809" s="820"/>
      <c r="O17809" s="820"/>
      <c r="P17809" s="820"/>
      <c r="Q17809" s="820"/>
      <c r="R17809" s="820"/>
      <c r="S17809" s="820"/>
      <c r="T17809" s="820"/>
      <c r="U17809" s="820"/>
      <c r="V17809" s="820"/>
      <c r="W17809" s="820"/>
      <c r="X17809" s="820"/>
      <c r="Y17809" s="820"/>
      <c r="Z17809" s="820"/>
    </row>
    <row r="17810" spans="7:26">
      <c r="G17810" s="826"/>
      <c r="H17810" s="820"/>
      <c r="J17810" s="820"/>
      <c r="K17810" s="820"/>
      <c r="L17810" s="820"/>
      <c r="M17810" s="820"/>
      <c r="N17810" s="820"/>
      <c r="O17810" s="820"/>
      <c r="P17810" s="820"/>
      <c r="Q17810" s="820"/>
      <c r="R17810" s="820"/>
      <c r="S17810" s="820"/>
      <c r="T17810" s="820"/>
      <c r="U17810" s="820"/>
      <c r="V17810" s="820"/>
      <c r="W17810" s="820"/>
      <c r="X17810" s="820"/>
      <c r="Y17810" s="820"/>
      <c r="Z17810" s="820"/>
    </row>
    <row r="17811" spans="7:26">
      <c r="G17811" s="826"/>
      <c r="H17811" s="820"/>
      <c r="J17811" s="820"/>
      <c r="K17811" s="820"/>
      <c r="L17811" s="820"/>
      <c r="M17811" s="820"/>
      <c r="N17811" s="820"/>
      <c r="O17811" s="820"/>
      <c r="P17811" s="820"/>
      <c r="Q17811" s="820"/>
      <c r="R17811" s="820"/>
      <c r="S17811" s="820"/>
      <c r="T17811" s="820"/>
      <c r="U17811" s="820"/>
      <c r="V17811" s="820"/>
      <c r="W17811" s="820"/>
      <c r="X17811" s="820"/>
      <c r="Y17811" s="820"/>
      <c r="Z17811" s="820"/>
    </row>
    <row r="17812" spans="7:26">
      <c r="G17812" s="826"/>
      <c r="H17812" s="820"/>
      <c r="J17812" s="820"/>
      <c r="K17812" s="820"/>
      <c r="L17812" s="820"/>
      <c r="M17812" s="820"/>
      <c r="N17812" s="820"/>
      <c r="O17812" s="820"/>
      <c r="P17812" s="820"/>
      <c r="Q17812" s="820"/>
      <c r="R17812" s="820"/>
      <c r="S17812" s="820"/>
      <c r="T17812" s="820"/>
      <c r="U17812" s="820"/>
      <c r="V17812" s="820"/>
      <c r="W17812" s="820"/>
      <c r="X17812" s="820"/>
      <c r="Y17812" s="820"/>
      <c r="Z17812" s="820"/>
    </row>
    <row r="17813" spans="7:26">
      <c r="G17813" s="826"/>
      <c r="H17813" s="820"/>
      <c r="J17813" s="820"/>
      <c r="K17813" s="820"/>
      <c r="L17813" s="820"/>
      <c r="M17813" s="820"/>
      <c r="N17813" s="820"/>
      <c r="O17813" s="820"/>
      <c r="P17813" s="820"/>
      <c r="Q17813" s="820"/>
      <c r="R17813" s="820"/>
      <c r="S17813" s="820"/>
      <c r="T17813" s="820"/>
      <c r="U17813" s="820"/>
      <c r="V17813" s="820"/>
      <c r="W17813" s="820"/>
      <c r="X17813" s="820"/>
      <c r="Y17813" s="820"/>
      <c r="Z17813" s="820"/>
    </row>
    <row r="17814" spans="7:26">
      <c r="G17814" s="826"/>
      <c r="H17814" s="820"/>
      <c r="J17814" s="820"/>
      <c r="K17814" s="820"/>
      <c r="L17814" s="820"/>
      <c r="M17814" s="820"/>
      <c r="N17814" s="820"/>
      <c r="O17814" s="820"/>
      <c r="P17814" s="820"/>
      <c r="Q17814" s="820"/>
      <c r="R17814" s="820"/>
      <c r="S17814" s="820"/>
      <c r="T17814" s="820"/>
      <c r="U17814" s="820"/>
      <c r="V17814" s="820"/>
      <c r="W17814" s="820"/>
      <c r="X17814" s="820"/>
      <c r="Y17814" s="820"/>
      <c r="Z17814" s="820"/>
    </row>
    <row r="17815" spans="7:26">
      <c r="G17815" s="826"/>
      <c r="H17815" s="820"/>
      <c r="J17815" s="820"/>
      <c r="K17815" s="820"/>
      <c r="L17815" s="820"/>
      <c r="M17815" s="820"/>
      <c r="N17815" s="820"/>
      <c r="O17815" s="820"/>
      <c r="P17815" s="820"/>
      <c r="Q17815" s="820"/>
      <c r="R17815" s="820"/>
      <c r="S17815" s="820"/>
      <c r="T17815" s="820"/>
      <c r="U17815" s="820"/>
      <c r="V17815" s="820"/>
      <c r="W17815" s="820"/>
      <c r="X17815" s="820"/>
      <c r="Y17815" s="820"/>
      <c r="Z17815" s="820"/>
    </row>
    <row r="17816" spans="7:26">
      <c r="G17816" s="826"/>
      <c r="H17816" s="820"/>
      <c r="J17816" s="820"/>
      <c r="K17816" s="820"/>
      <c r="L17816" s="820"/>
      <c r="M17816" s="820"/>
      <c r="N17816" s="820"/>
      <c r="O17816" s="820"/>
      <c r="P17816" s="820"/>
      <c r="Q17816" s="820"/>
      <c r="R17816" s="820"/>
      <c r="S17816" s="820"/>
      <c r="T17816" s="820"/>
      <c r="U17816" s="820"/>
      <c r="V17816" s="820"/>
      <c r="W17816" s="820"/>
      <c r="X17816" s="820"/>
      <c r="Y17816" s="820"/>
      <c r="Z17816" s="820"/>
    </row>
    <row r="17817" spans="7:26">
      <c r="G17817" s="826"/>
      <c r="H17817" s="820"/>
      <c r="J17817" s="820"/>
      <c r="K17817" s="820"/>
      <c r="L17817" s="820"/>
      <c r="M17817" s="820"/>
      <c r="N17817" s="820"/>
      <c r="O17817" s="820"/>
      <c r="P17817" s="820"/>
      <c r="Q17817" s="820"/>
      <c r="R17817" s="820"/>
      <c r="S17817" s="820"/>
      <c r="T17817" s="820"/>
      <c r="U17817" s="820"/>
      <c r="V17817" s="820"/>
      <c r="W17817" s="820"/>
      <c r="X17817" s="820"/>
      <c r="Y17817" s="820"/>
      <c r="Z17817" s="820"/>
    </row>
    <row r="17818" spans="7:26">
      <c r="G17818" s="826"/>
      <c r="H17818" s="820"/>
      <c r="J17818" s="820"/>
      <c r="K17818" s="820"/>
      <c r="L17818" s="820"/>
      <c r="M17818" s="820"/>
      <c r="N17818" s="820"/>
      <c r="O17818" s="820"/>
      <c r="P17818" s="820"/>
      <c r="Q17818" s="820"/>
      <c r="R17818" s="820"/>
      <c r="S17818" s="820"/>
      <c r="T17818" s="820"/>
      <c r="U17818" s="820"/>
      <c r="V17818" s="820"/>
      <c r="W17818" s="820"/>
      <c r="X17818" s="820"/>
      <c r="Y17818" s="820"/>
      <c r="Z17818" s="820"/>
    </row>
    <row r="17819" spans="7:26">
      <c r="G17819" s="826"/>
      <c r="H17819" s="820"/>
      <c r="J17819" s="820"/>
      <c r="K17819" s="820"/>
      <c r="L17819" s="820"/>
      <c r="M17819" s="820"/>
      <c r="N17819" s="820"/>
      <c r="O17819" s="820"/>
      <c r="P17819" s="820"/>
      <c r="Q17819" s="820"/>
      <c r="R17819" s="820"/>
      <c r="S17819" s="820"/>
      <c r="T17819" s="820"/>
      <c r="U17819" s="820"/>
      <c r="V17819" s="820"/>
      <c r="W17819" s="820"/>
      <c r="X17819" s="820"/>
      <c r="Y17819" s="820"/>
      <c r="Z17819" s="820"/>
    </row>
    <row r="17820" spans="7:26">
      <c r="G17820" s="826"/>
      <c r="H17820" s="820"/>
      <c r="J17820" s="820"/>
      <c r="K17820" s="820"/>
      <c r="L17820" s="820"/>
      <c r="M17820" s="820"/>
      <c r="N17820" s="820"/>
      <c r="O17820" s="820"/>
      <c r="P17820" s="820"/>
      <c r="Q17820" s="820"/>
      <c r="R17820" s="820"/>
      <c r="S17820" s="820"/>
      <c r="T17820" s="820"/>
      <c r="U17820" s="820"/>
      <c r="V17820" s="820"/>
      <c r="W17820" s="820"/>
      <c r="X17820" s="820"/>
      <c r="Y17820" s="820"/>
      <c r="Z17820" s="820"/>
    </row>
    <row r="17821" spans="7:26">
      <c r="G17821" s="826"/>
      <c r="H17821" s="820"/>
      <c r="J17821" s="820"/>
      <c r="K17821" s="820"/>
      <c r="L17821" s="820"/>
      <c r="M17821" s="820"/>
      <c r="N17821" s="820"/>
      <c r="O17821" s="820"/>
      <c r="P17821" s="820"/>
      <c r="Q17821" s="820"/>
      <c r="R17821" s="820"/>
      <c r="S17821" s="820"/>
      <c r="T17821" s="820"/>
      <c r="U17821" s="820"/>
      <c r="V17821" s="820"/>
      <c r="W17821" s="820"/>
      <c r="X17821" s="820"/>
      <c r="Y17821" s="820"/>
      <c r="Z17821" s="820"/>
    </row>
    <row r="17822" spans="7:26">
      <c r="G17822" s="826"/>
      <c r="H17822" s="820"/>
      <c r="J17822" s="820"/>
      <c r="K17822" s="820"/>
      <c r="L17822" s="820"/>
      <c r="M17822" s="820"/>
      <c r="N17822" s="820"/>
      <c r="O17822" s="820"/>
      <c r="P17822" s="820"/>
      <c r="Q17822" s="820"/>
      <c r="R17822" s="820"/>
      <c r="S17822" s="820"/>
      <c r="T17822" s="820"/>
      <c r="U17822" s="820"/>
      <c r="V17822" s="820"/>
      <c r="W17822" s="820"/>
      <c r="X17822" s="820"/>
      <c r="Y17822" s="820"/>
      <c r="Z17822" s="820"/>
    </row>
    <row r="17823" spans="7:26">
      <c r="G17823" s="826"/>
      <c r="H17823" s="820"/>
      <c r="J17823" s="820"/>
      <c r="K17823" s="820"/>
      <c r="L17823" s="820"/>
      <c r="M17823" s="820"/>
      <c r="N17823" s="820"/>
      <c r="O17823" s="820"/>
      <c r="P17823" s="820"/>
      <c r="Q17823" s="820"/>
      <c r="R17823" s="820"/>
      <c r="S17823" s="820"/>
      <c r="T17823" s="820"/>
      <c r="U17823" s="820"/>
      <c r="V17823" s="820"/>
      <c r="W17823" s="820"/>
      <c r="X17823" s="820"/>
      <c r="Y17823" s="820"/>
      <c r="Z17823" s="820"/>
    </row>
    <row r="17824" spans="7:26">
      <c r="G17824" s="826"/>
      <c r="H17824" s="820"/>
      <c r="J17824" s="820"/>
      <c r="K17824" s="820"/>
      <c r="L17824" s="820"/>
      <c r="M17824" s="820"/>
      <c r="N17824" s="820"/>
      <c r="O17824" s="820"/>
      <c r="P17824" s="820"/>
      <c r="Q17824" s="820"/>
      <c r="R17824" s="820"/>
      <c r="S17824" s="820"/>
      <c r="T17824" s="820"/>
      <c r="U17824" s="820"/>
      <c r="V17824" s="820"/>
      <c r="W17824" s="820"/>
      <c r="X17824" s="820"/>
      <c r="Y17824" s="820"/>
      <c r="Z17824" s="820"/>
    </row>
    <row r="17825" spans="7:26">
      <c r="G17825" s="826"/>
      <c r="H17825" s="820"/>
      <c r="J17825" s="820"/>
      <c r="K17825" s="820"/>
      <c r="L17825" s="820"/>
      <c r="M17825" s="820"/>
      <c r="N17825" s="820"/>
      <c r="O17825" s="820"/>
      <c r="P17825" s="820"/>
      <c r="Q17825" s="820"/>
      <c r="R17825" s="820"/>
      <c r="S17825" s="820"/>
      <c r="T17825" s="820"/>
      <c r="U17825" s="820"/>
      <c r="V17825" s="820"/>
      <c r="W17825" s="820"/>
      <c r="X17825" s="820"/>
      <c r="Y17825" s="820"/>
      <c r="Z17825" s="820"/>
    </row>
    <row r="17826" spans="7:26">
      <c r="G17826" s="826"/>
      <c r="H17826" s="820"/>
      <c r="J17826" s="820"/>
      <c r="K17826" s="820"/>
      <c r="L17826" s="820"/>
      <c r="M17826" s="820"/>
      <c r="N17826" s="820"/>
      <c r="O17826" s="820"/>
      <c r="P17826" s="820"/>
      <c r="Q17826" s="820"/>
      <c r="R17826" s="820"/>
      <c r="S17826" s="820"/>
      <c r="T17826" s="820"/>
      <c r="U17826" s="820"/>
      <c r="V17826" s="820"/>
      <c r="W17826" s="820"/>
      <c r="X17826" s="820"/>
      <c r="Y17826" s="820"/>
      <c r="Z17826" s="820"/>
    </row>
    <row r="17827" spans="7:26">
      <c r="G17827" s="826"/>
      <c r="H17827" s="820"/>
      <c r="J17827" s="820"/>
      <c r="K17827" s="820"/>
      <c r="L17827" s="820"/>
      <c r="M17827" s="820"/>
      <c r="N17827" s="820"/>
      <c r="O17827" s="820"/>
      <c r="P17827" s="820"/>
      <c r="Q17827" s="820"/>
      <c r="R17827" s="820"/>
      <c r="S17827" s="820"/>
      <c r="T17827" s="820"/>
      <c r="U17827" s="820"/>
      <c r="V17827" s="820"/>
      <c r="W17827" s="820"/>
      <c r="X17827" s="820"/>
      <c r="Y17827" s="820"/>
      <c r="Z17827" s="820"/>
    </row>
    <row r="17828" spans="7:26">
      <c r="G17828" s="826"/>
      <c r="H17828" s="820"/>
      <c r="J17828" s="820"/>
      <c r="K17828" s="820"/>
      <c r="L17828" s="820"/>
      <c r="M17828" s="820"/>
      <c r="N17828" s="820"/>
      <c r="O17828" s="820"/>
      <c r="P17828" s="820"/>
      <c r="Q17828" s="820"/>
      <c r="R17828" s="820"/>
      <c r="S17828" s="820"/>
      <c r="T17828" s="820"/>
      <c r="U17828" s="820"/>
      <c r="V17828" s="820"/>
      <c r="W17828" s="820"/>
      <c r="X17828" s="820"/>
      <c r="Y17828" s="820"/>
      <c r="Z17828" s="820"/>
    </row>
    <row r="17829" spans="7:26">
      <c r="G17829" s="826"/>
      <c r="H17829" s="820"/>
      <c r="J17829" s="820"/>
      <c r="K17829" s="820"/>
      <c r="L17829" s="820"/>
      <c r="M17829" s="820"/>
      <c r="N17829" s="820"/>
      <c r="O17829" s="820"/>
      <c r="P17829" s="820"/>
      <c r="Q17829" s="820"/>
      <c r="R17829" s="820"/>
      <c r="S17829" s="820"/>
      <c r="T17829" s="820"/>
      <c r="U17829" s="820"/>
      <c r="V17829" s="820"/>
      <c r="W17829" s="820"/>
      <c r="X17829" s="820"/>
      <c r="Y17829" s="820"/>
      <c r="Z17829" s="820"/>
    </row>
    <row r="17830" spans="7:26">
      <c r="G17830" s="826"/>
      <c r="H17830" s="820"/>
      <c r="J17830" s="820"/>
      <c r="K17830" s="820"/>
      <c r="L17830" s="820"/>
      <c r="M17830" s="820"/>
      <c r="N17830" s="820"/>
      <c r="O17830" s="820"/>
      <c r="P17830" s="820"/>
      <c r="Q17830" s="820"/>
      <c r="R17830" s="820"/>
      <c r="S17830" s="820"/>
      <c r="T17830" s="820"/>
      <c r="U17830" s="820"/>
      <c r="V17830" s="820"/>
      <c r="W17830" s="820"/>
      <c r="X17830" s="820"/>
      <c r="Y17830" s="820"/>
      <c r="Z17830" s="820"/>
    </row>
    <row r="17831" spans="7:26">
      <c r="G17831" s="826"/>
      <c r="H17831" s="820"/>
      <c r="J17831" s="820"/>
      <c r="K17831" s="820"/>
      <c r="L17831" s="820"/>
      <c r="M17831" s="820"/>
      <c r="N17831" s="820"/>
      <c r="O17831" s="820"/>
      <c r="P17831" s="820"/>
      <c r="Q17831" s="820"/>
      <c r="R17831" s="820"/>
      <c r="S17831" s="820"/>
      <c r="T17831" s="820"/>
      <c r="U17831" s="820"/>
      <c r="V17831" s="820"/>
      <c r="W17831" s="820"/>
      <c r="X17831" s="820"/>
      <c r="Y17831" s="820"/>
      <c r="Z17831" s="820"/>
    </row>
    <row r="17832" spans="7:26">
      <c r="G17832" s="826"/>
      <c r="H17832" s="820"/>
      <c r="J17832" s="820"/>
      <c r="K17832" s="820"/>
      <c r="L17832" s="820"/>
      <c r="M17832" s="820"/>
      <c r="N17832" s="820"/>
      <c r="O17832" s="820"/>
      <c r="P17832" s="820"/>
      <c r="Q17832" s="820"/>
      <c r="R17832" s="820"/>
      <c r="S17832" s="820"/>
      <c r="T17832" s="820"/>
      <c r="U17832" s="820"/>
      <c r="V17832" s="820"/>
      <c r="W17832" s="820"/>
      <c r="X17832" s="820"/>
      <c r="Y17832" s="820"/>
      <c r="Z17832" s="820"/>
    </row>
    <row r="17833" spans="7:26">
      <c r="G17833" s="826"/>
      <c r="H17833" s="820"/>
      <c r="J17833" s="820"/>
      <c r="K17833" s="820"/>
      <c r="L17833" s="820"/>
      <c r="M17833" s="820"/>
      <c r="N17833" s="820"/>
      <c r="O17833" s="820"/>
      <c r="P17833" s="820"/>
      <c r="Q17833" s="820"/>
      <c r="R17833" s="820"/>
      <c r="S17833" s="820"/>
      <c r="T17833" s="820"/>
      <c r="U17833" s="820"/>
      <c r="V17833" s="820"/>
      <c r="W17833" s="820"/>
      <c r="X17833" s="820"/>
      <c r="Y17833" s="820"/>
      <c r="Z17833" s="820"/>
    </row>
    <row r="17834" spans="7:26">
      <c r="G17834" s="826"/>
      <c r="H17834" s="820"/>
      <c r="J17834" s="820"/>
      <c r="K17834" s="820"/>
      <c r="L17834" s="820"/>
      <c r="M17834" s="820"/>
      <c r="N17834" s="820"/>
      <c r="O17834" s="820"/>
      <c r="P17834" s="820"/>
      <c r="Q17834" s="820"/>
      <c r="R17834" s="820"/>
      <c r="S17834" s="820"/>
      <c r="T17834" s="820"/>
      <c r="U17834" s="820"/>
      <c r="V17834" s="820"/>
      <c r="W17834" s="820"/>
      <c r="X17834" s="820"/>
      <c r="Y17834" s="820"/>
      <c r="Z17834" s="820"/>
    </row>
    <row r="17835" spans="7:26">
      <c r="G17835" s="826"/>
      <c r="H17835" s="820"/>
      <c r="J17835" s="820"/>
      <c r="K17835" s="820"/>
      <c r="L17835" s="820"/>
      <c r="M17835" s="820"/>
      <c r="N17835" s="820"/>
      <c r="O17835" s="820"/>
      <c r="P17835" s="820"/>
      <c r="Q17835" s="820"/>
      <c r="R17835" s="820"/>
      <c r="S17835" s="820"/>
      <c r="T17835" s="820"/>
      <c r="U17835" s="820"/>
      <c r="V17835" s="820"/>
      <c r="W17835" s="820"/>
      <c r="X17835" s="820"/>
      <c r="Y17835" s="820"/>
      <c r="Z17835" s="820"/>
    </row>
    <row r="17836" spans="7:26">
      <c r="G17836" s="826"/>
      <c r="H17836" s="820"/>
      <c r="J17836" s="820"/>
      <c r="K17836" s="820"/>
      <c r="L17836" s="820"/>
      <c r="M17836" s="820"/>
      <c r="N17836" s="820"/>
      <c r="O17836" s="820"/>
      <c r="P17836" s="820"/>
      <c r="Q17836" s="820"/>
      <c r="R17836" s="820"/>
      <c r="S17836" s="820"/>
      <c r="T17836" s="820"/>
      <c r="U17836" s="820"/>
      <c r="V17836" s="820"/>
      <c r="W17836" s="820"/>
      <c r="X17836" s="820"/>
      <c r="Y17836" s="820"/>
      <c r="Z17836" s="820"/>
    </row>
    <row r="17837" spans="7:26">
      <c r="G17837" s="826"/>
      <c r="H17837" s="820"/>
      <c r="J17837" s="820"/>
      <c r="K17837" s="820"/>
      <c r="L17837" s="820"/>
      <c r="M17837" s="820"/>
      <c r="N17837" s="820"/>
      <c r="O17837" s="820"/>
      <c r="P17837" s="820"/>
      <c r="Q17837" s="820"/>
      <c r="R17837" s="820"/>
      <c r="S17837" s="820"/>
      <c r="T17837" s="820"/>
      <c r="U17837" s="820"/>
      <c r="V17837" s="820"/>
      <c r="W17837" s="820"/>
      <c r="X17837" s="820"/>
      <c r="Y17837" s="820"/>
      <c r="Z17837" s="820"/>
    </row>
    <row r="17838" spans="7:26">
      <c r="G17838" s="826"/>
      <c r="H17838" s="820"/>
      <c r="J17838" s="820"/>
      <c r="K17838" s="820"/>
      <c r="L17838" s="820"/>
      <c r="M17838" s="820"/>
      <c r="N17838" s="820"/>
      <c r="O17838" s="820"/>
      <c r="P17838" s="820"/>
      <c r="Q17838" s="820"/>
      <c r="R17838" s="820"/>
      <c r="S17838" s="820"/>
      <c r="T17838" s="820"/>
      <c r="U17838" s="820"/>
      <c r="V17838" s="820"/>
      <c r="W17838" s="820"/>
      <c r="X17838" s="820"/>
      <c r="Y17838" s="820"/>
      <c r="Z17838" s="820"/>
    </row>
    <row r="17839" spans="7:26">
      <c r="G17839" s="826"/>
      <c r="H17839" s="820"/>
      <c r="J17839" s="820"/>
      <c r="K17839" s="820"/>
      <c r="L17839" s="820"/>
      <c r="M17839" s="820"/>
      <c r="N17839" s="820"/>
      <c r="O17839" s="820"/>
      <c r="P17839" s="820"/>
      <c r="Q17839" s="820"/>
      <c r="R17839" s="820"/>
      <c r="S17839" s="820"/>
      <c r="T17839" s="820"/>
      <c r="U17839" s="820"/>
      <c r="V17839" s="820"/>
      <c r="W17839" s="820"/>
      <c r="X17839" s="820"/>
      <c r="Y17839" s="820"/>
      <c r="Z17839" s="820"/>
    </row>
    <row r="17840" spans="7:26">
      <c r="G17840" s="826"/>
      <c r="H17840" s="820"/>
      <c r="J17840" s="820"/>
      <c r="K17840" s="820"/>
      <c r="L17840" s="820"/>
      <c r="M17840" s="820"/>
      <c r="N17840" s="820"/>
      <c r="O17840" s="820"/>
      <c r="P17840" s="820"/>
      <c r="Q17840" s="820"/>
      <c r="R17840" s="820"/>
      <c r="S17840" s="820"/>
      <c r="T17840" s="820"/>
      <c r="U17840" s="820"/>
      <c r="V17840" s="820"/>
      <c r="W17840" s="820"/>
      <c r="X17840" s="820"/>
      <c r="Y17840" s="820"/>
      <c r="Z17840" s="820"/>
    </row>
    <row r="17841" spans="7:26">
      <c r="G17841" s="826"/>
      <c r="H17841" s="820"/>
      <c r="J17841" s="820"/>
      <c r="K17841" s="820"/>
      <c r="L17841" s="820"/>
      <c r="M17841" s="820"/>
      <c r="N17841" s="820"/>
      <c r="O17841" s="820"/>
      <c r="P17841" s="820"/>
      <c r="Q17841" s="820"/>
      <c r="R17841" s="820"/>
      <c r="S17841" s="820"/>
      <c r="T17841" s="820"/>
      <c r="U17841" s="820"/>
      <c r="V17841" s="820"/>
      <c r="W17841" s="820"/>
      <c r="X17841" s="820"/>
      <c r="Y17841" s="820"/>
      <c r="Z17841" s="820"/>
    </row>
    <row r="17842" spans="7:26">
      <c r="G17842" s="826"/>
      <c r="H17842" s="820"/>
      <c r="J17842" s="820"/>
      <c r="K17842" s="820"/>
      <c r="L17842" s="820"/>
      <c r="M17842" s="820"/>
      <c r="N17842" s="820"/>
      <c r="O17842" s="820"/>
      <c r="P17842" s="820"/>
      <c r="Q17842" s="820"/>
      <c r="R17842" s="820"/>
      <c r="S17842" s="820"/>
      <c r="T17842" s="820"/>
      <c r="U17842" s="820"/>
      <c r="V17842" s="820"/>
      <c r="W17842" s="820"/>
      <c r="X17842" s="820"/>
      <c r="Y17842" s="820"/>
      <c r="Z17842" s="820"/>
    </row>
    <row r="17843" spans="7:26">
      <c r="G17843" s="826"/>
      <c r="H17843" s="820"/>
      <c r="J17843" s="820"/>
      <c r="K17843" s="820"/>
      <c r="L17843" s="820"/>
      <c r="M17843" s="820"/>
      <c r="N17843" s="820"/>
      <c r="O17843" s="820"/>
      <c r="P17843" s="820"/>
      <c r="Q17843" s="820"/>
      <c r="R17843" s="820"/>
      <c r="S17843" s="820"/>
      <c r="T17843" s="820"/>
      <c r="U17843" s="820"/>
      <c r="V17843" s="820"/>
      <c r="W17843" s="820"/>
      <c r="X17843" s="820"/>
      <c r="Y17843" s="820"/>
      <c r="Z17843" s="820"/>
    </row>
    <row r="17844" spans="7:26">
      <c r="G17844" s="826"/>
      <c r="H17844" s="820"/>
      <c r="J17844" s="820"/>
      <c r="K17844" s="820"/>
      <c r="L17844" s="820"/>
      <c r="M17844" s="820"/>
      <c r="N17844" s="820"/>
      <c r="O17844" s="820"/>
      <c r="P17844" s="820"/>
      <c r="Q17844" s="820"/>
      <c r="R17844" s="820"/>
      <c r="S17844" s="820"/>
      <c r="T17844" s="820"/>
      <c r="U17844" s="820"/>
      <c r="V17844" s="820"/>
      <c r="W17844" s="820"/>
      <c r="X17844" s="820"/>
      <c r="Y17844" s="820"/>
      <c r="Z17844" s="820"/>
    </row>
    <row r="17845" spans="7:26">
      <c r="G17845" s="826"/>
      <c r="H17845" s="820"/>
      <c r="J17845" s="820"/>
      <c r="K17845" s="820"/>
      <c r="L17845" s="820"/>
      <c r="M17845" s="820"/>
      <c r="N17845" s="820"/>
      <c r="O17845" s="820"/>
      <c r="P17845" s="820"/>
      <c r="Q17845" s="820"/>
      <c r="R17845" s="820"/>
      <c r="S17845" s="820"/>
      <c r="T17845" s="820"/>
      <c r="U17845" s="820"/>
      <c r="V17845" s="820"/>
      <c r="W17845" s="820"/>
      <c r="X17845" s="820"/>
      <c r="Y17845" s="820"/>
      <c r="Z17845" s="820"/>
    </row>
    <row r="17846" spans="7:26">
      <c r="G17846" s="826"/>
      <c r="H17846" s="820"/>
      <c r="J17846" s="820"/>
      <c r="K17846" s="820"/>
      <c r="L17846" s="820"/>
      <c r="M17846" s="820"/>
      <c r="N17846" s="820"/>
      <c r="O17846" s="820"/>
      <c r="P17846" s="820"/>
      <c r="Q17846" s="820"/>
      <c r="R17846" s="820"/>
      <c r="S17846" s="820"/>
      <c r="T17846" s="820"/>
      <c r="U17846" s="820"/>
      <c r="V17846" s="820"/>
      <c r="W17846" s="820"/>
      <c r="X17846" s="820"/>
      <c r="Y17846" s="820"/>
      <c r="Z17846" s="820"/>
    </row>
    <row r="17847" spans="7:26">
      <c r="G17847" s="826"/>
      <c r="H17847" s="820"/>
      <c r="J17847" s="820"/>
      <c r="K17847" s="820"/>
      <c r="L17847" s="820"/>
      <c r="M17847" s="820"/>
      <c r="N17847" s="820"/>
      <c r="O17847" s="820"/>
      <c r="P17847" s="820"/>
      <c r="Q17847" s="820"/>
      <c r="R17847" s="820"/>
      <c r="S17847" s="820"/>
      <c r="T17847" s="820"/>
      <c r="U17847" s="820"/>
      <c r="V17847" s="820"/>
      <c r="W17847" s="820"/>
      <c r="X17847" s="820"/>
      <c r="Y17847" s="820"/>
      <c r="Z17847" s="820"/>
    </row>
    <row r="17848" spans="7:26">
      <c r="G17848" s="826"/>
      <c r="H17848" s="820"/>
      <c r="J17848" s="820"/>
      <c r="K17848" s="820"/>
      <c r="L17848" s="820"/>
      <c r="M17848" s="820"/>
      <c r="N17848" s="820"/>
      <c r="O17848" s="820"/>
      <c r="P17848" s="820"/>
      <c r="Q17848" s="820"/>
      <c r="R17848" s="820"/>
      <c r="S17848" s="820"/>
      <c r="T17848" s="820"/>
      <c r="U17848" s="820"/>
      <c r="V17848" s="820"/>
      <c r="W17848" s="820"/>
      <c r="X17848" s="820"/>
      <c r="Y17848" s="820"/>
      <c r="Z17848" s="820"/>
    </row>
    <row r="17849" spans="7:26">
      <c r="G17849" s="826"/>
      <c r="H17849" s="820"/>
      <c r="J17849" s="820"/>
      <c r="K17849" s="820"/>
      <c r="L17849" s="820"/>
      <c r="M17849" s="820"/>
      <c r="N17849" s="820"/>
      <c r="O17849" s="820"/>
      <c r="P17849" s="820"/>
      <c r="Q17849" s="820"/>
      <c r="R17849" s="820"/>
      <c r="S17849" s="820"/>
      <c r="T17849" s="820"/>
      <c r="U17849" s="820"/>
      <c r="V17849" s="820"/>
      <c r="W17849" s="820"/>
      <c r="X17849" s="820"/>
      <c r="Y17849" s="820"/>
      <c r="Z17849" s="820"/>
    </row>
    <row r="17850" spans="7:26">
      <c r="G17850" s="826"/>
      <c r="H17850" s="820"/>
      <c r="J17850" s="820"/>
      <c r="K17850" s="820"/>
      <c r="L17850" s="820"/>
      <c r="M17850" s="820"/>
      <c r="N17850" s="820"/>
      <c r="O17850" s="820"/>
      <c r="P17850" s="820"/>
      <c r="Q17850" s="820"/>
      <c r="R17850" s="820"/>
      <c r="S17850" s="820"/>
      <c r="T17850" s="820"/>
      <c r="U17850" s="820"/>
      <c r="V17850" s="820"/>
      <c r="W17850" s="820"/>
      <c r="X17850" s="820"/>
      <c r="Y17850" s="820"/>
      <c r="Z17850" s="820"/>
    </row>
    <row r="17851" spans="7:26">
      <c r="G17851" s="826"/>
      <c r="H17851" s="820"/>
      <c r="J17851" s="820"/>
      <c r="K17851" s="820"/>
      <c r="L17851" s="820"/>
      <c r="M17851" s="820"/>
      <c r="N17851" s="820"/>
      <c r="O17851" s="820"/>
      <c r="P17851" s="820"/>
      <c r="Q17851" s="820"/>
      <c r="R17851" s="820"/>
      <c r="S17851" s="820"/>
      <c r="T17851" s="820"/>
      <c r="U17851" s="820"/>
      <c r="V17851" s="820"/>
      <c r="W17851" s="820"/>
      <c r="X17851" s="820"/>
      <c r="Y17851" s="820"/>
      <c r="Z17851" s="820"/>
    </row>
    <row r="17852" spans="7:26">
      <c r="G17852" s="826"/>
      <c r="H17852" s="820"/>
      <c r="J17852" s="820"/>
      <c r="K17852" s="820"/>
      <c r="L17852" s="820"/>
      <c r="M17852" s="820"/>
      <c r="N17852" s="820"/>
      <c r="O17852" s="820"/>
      <c r="P17852" s="820"/>
      <c r="Q17852" s="820"/>
      <c r="R17852" s="820"/>
      <c r="S17852" s="820"/>
      <c r="T17852" s="820"/>
      <c r="U17852" s="820"/>
      <c r="V17852" s="820"/>
      <c r="W17852" s="820"/>
      <c r="X17852" s="820"/>
      <c r="Y17852" s="820"/>
      <c r="Z17852" s="820"/>
    </row>
    <row r="17853" spans="7:26">
      <c r="G17853" s="826"/>
      <c r="H17853" s="820"/>
      <c r="J17853" s="820"/>
      <c r="K17853" s="820"/>
      <c r="L17853" s="820"/>
      <c r="M17853" s="820"/>
      <c r="N17853" s="820"/>
      <c r="O17853" s="820"/>
      <c r="P17853" s="820"/>
      <c r="Q17853" s="820"/>
      <c r="R17853" s="820"/>
      <c r="S17853" s="820"/>
      <c r="T17853" s="820"/>
      <c r="U17853" s="820"/>
      <c r="V17853" s="820"/>
      <c r="W17853" s="820"/>
      <c r="X17853" s="820"/>
      <c r="Y17853" s="820"/>
      <c r="Z17853" s="820"/>
    </row>
    <row r="17854" spans="7:26">
      <c r="G17854" s="826"/>
      <c r="H17854" s="820"/>
      <c r="J17854" s="820"/>
      <c r="K17854" s="820"/>
      <c r="L17854" s="820"/>
      <c r="M17854" s="820"/>
      <c r="N17854" s="820"/>
      <c r="O17854" s="820"/>
      <c r="P17854" s="820"/>
      <c r="Q17854" s="820"/>
      <c r="R17854" s="820"/>
      <c r="S17854" s="820"/>
      <c r="T17854" s="820"/>
      <c r="U17854" s="820"/>
      <c r="V17854" s="820"/>
      <c r="W17854" s="820"/>
      <c r="X17854" s="820"/>
      <c r="Y17854" s="820"/>
      <c r="Z17854" s="820"/>
    </row>
    <row r="17855" spans="7:26">
      <c r="G17855" s="826"/>
      <c r="H17855" s="820"/>
      <c r="J17855" s="820"/>
      <c r="K17855" s="820"/>
      <c r="L17855" s="820"/>
      <c r="M17855" s="820"/>
      <c r="N17855" s="820"/>
      <c r="O17855" s="820"/>
      <c r="P17855" s="820"/>
      <c r="Q17855" s="820"/>
      <c r="R17855" s="820"/>
      <c r="S17855" s="820"/>
      <c r="T17855" s="820"/>
      <c r="U17855" s="820"/>
      <c r="V17855" s="820"/>
      <c r="W17855" s="820"/>
      <c r="X17855" s="820"/>
      <c r="Y17855" s="820"/>
      <c r="Z17855" s="820"/>
    </row>
    <row r="17856" spans="7:26">
      <c r="G17856" s="826"/>
      <c r="H17856" s="820"/>
      <c r="J17856" s="820"/>
      <c r="K17856" s="820"/>
      <c r="L17856" s="820"/>
      <c r="M17856" s="820"/>
      <c r="N17856" s="820"/>
      <c r="O17856" s="820"/>
      <c r="P17856" s="820"/>
      <c r="Q17856" s="820"/>
      <c r="R17856" s="820"/>
      <c r="S17856" s="820"/>
      <c r="T17856" s="820"/>
      <c r="U17856" s="820"/>
      <c r="V17856" s="820"/>
      <c r="W17856" s="820"/>
      <c r="X17856" s="820"/>
      <c r="Y17856" s="820"/>
      <c r="Z17856" s="820"/>
    </row>
    <row r="17857" spans="7:26">
      <c r="G17857" s="826"/>
      <c r="H17857" s="820"/>
      <c r="J17857" s="820"/>
      <c r="K17857" s="820"/>
      <c r="L17857" s="820"/>
      <c r="M17857" s="820"/>
      <c r="N17857" s="820"/>
      <c r="O17857" s="820"/>
      <c r="P17857" s="820"/>
      <c r="Q17857" s="820"/>
      <c r="R17857" s="820"/>
      <c r="S17857" s="820"/>
      <c r="T17857" s="820"/>
      <c r="U17857" s="820"/>
      <c r="V17857" s="820"/>
      <c r="W17857" s="820"/>
      <c r="X17857" s="820"/>
      <c r="Y17857" s="820"/>
      <c r="Z17857" s="820"/>
    </row>
    <row r="17858" spans="7:26">
      <c r="G17858" s="826"/>
      <c r="H17858" s="820"/>
      <c r="J17858" s="820"/>
      <c r="K17858" s="820"/>
      <c r="L17858" s="820"/>
      <c r="M17858" s="820"/>
      <c r="N17858" s="820"/>
      <c r="O17858" s="820"/>
      <c r="P17858" s="820"/>
      <c r="Q17858" s="820"/>
      <c r="R17858" s="820"/>
      <c r="S17858" s="820"/>
      <c r="T17858" s="820"/>
      <c r="U17858" s="820"/>
      <c r="V17858" s="820"/>
      <c r="W17858" s="820"/>
      <c r="X17858" s="820"/>
      <c r="Y17858" s="820"/>
      <c r="Z17858" s="820"/>
    </row>
    <row r="17859" spans="7:26">
      <c r="G17859" s="826"/>
      <c r="H17859" s="820"/>
      <c r="J17859" s="820"/>
      <c r="K17859" s="820"/>
      <c r="L17859" s="820"/>
      <c r="M17859" s="820"/>
      <c r="N17859" s="820"/>
      <c r="O17859" s="820"/>
      <c r="P17859" s="820"/>
      <c r="Q17859" s="820"/>
      <c r="R17859" s="820"/>
      <c r="S17859" s="820"/>
      <c r="T17859" s="820"/>
      <c r="U17859" s="820"/>
      <c r="V17859" s="820"/>
      <c r="W17859" s="820"/>
      <c r="X17859" s="820"/>
      <c r="Y17859" s="820"/>
      <c r="Z17859" s="820"/>
    </row>
    <row r="17860" spans="7:26">
      <c r="G17860" s="826"/>
      <c r="H17860" s="820"/>
      <c r="J17860" s="820"/>
      <c r="K17860" s="820"/>
      <c r="L17860" s="820"/>
      <c r="M17860" s="820"/>
      <c r="N17860" s="820"/>
      <c r="O17860" s="820"/>
      <c r="P17860" s="820"/>
      <c r="Q17860" s="820"/>
      <c r="R17860" s="820"/>
      <c r="S17860" s="820"/>
      <c r="T17860" s="820"/>
      <c r="U17860" s="820"/>
      <c r="V17860" s="820"/>
      <c r="W17860" s="820"/>
      <c r="X17860" s="820"/>
      <c r="Y17860" s="820"/>
      <c r="Z17860" s="820"/>
    </row>
    <row r="17861" spans="7:26">
      <c r="G17861" s="826"/>
      <c r="H17861" s="820"/>
      <c r="J17861" s="820"/>
      <c r="K17861" s="820"/>
      <c r="L17861" s="820"/>
      <c r="M17861" s="820"/>
      <c r="N17861" s="820"/>
      <c r="O17861" s="820"/>
      <c r="P17861" s="820"/>
      <c r="Q17861" s="820"/>
      <c r="R17861" s="820"/>
      <c r="S17861" s="820"/>
      <c r="T17861" s="820"/>
      <c r="U17861" s="820"/>
      <c r="V17861" s="820"/>
      <c r="W17861" s="820"/>
      <c r="X17861" s="820"/>
      <c r="Y17861" s="820"/>
      <c r="Z17861" s="820"/>
    </row>
    <row r="17862" spans="7:26">
      <c r="G17862" s="826"/>
      <c r="H17862" s="820"/>
      <c r="J17862" s="820"/>
      <c r="K17862" s="820"/>
      <c r="L17862" s="820"/>
      <c r="M17862" s="820"/>
      <c r="N17862" s="820"/>
      <c r="O17862" s="820"/>
      <c r="P17862" s="820"/>
      <c r="Q17862" s="820"/>
      <c r="R17862" s="820"/>
      <c r="S17862" s="820"/>
      <c r="T17862" s="820"/>
      <c r="U17862" s="820"/>
      <c r="V17862" s="820"/>
      <c r="W17862" s="820"/>
      <c r="X17862" s="820"/>
      <c r="Y17862" s="820"/>
      <c r="Z17862" s="820"/>
    </row>
    <row r="17863" spans="7:26">
      <c r="G17863" s="826"/>
      <c r="H17863" s="820"/>
      <c r="J17863" s="820"/>
      <c r="K17863" s="820"/>
      <c r="L17863" s="820"/>
      <c r="M17863" s="820"/>
      <c r="N17863" s="820"/>
      <c r="O17863" s="820"/>
      <c r="P17863" s="820"/>
      <c r="Q17863" s="820"/>
      <c r="R17863" s="820"/>
      <c r="S17863" s="820"/>
      <c r="T17863" s="820"/>
      <c r="U17863" s="820"/>
      <c r="V17863" s="820"/>
      <c r="W17863" s="820"/>
      <c r="X17863" s="820"/>
      <c r="Y17863" s="820"/>
      <c r="Z17863" s="820"/>
    </row>
    <row r="17864" spans="7:26">
      <c r="G17864" s="826"/>
      <c r="H17864" s="820"/>
      <c r="J17864" s="820"/>
      <c r="K17864" s="820"/>
      <c r="L17864" s="820"/>
      <c r="M17864" s="820"/>
      <c r="N17864" s="820"/>
      <c r="O17864" s="820"/>
      <c r="P17864" s="820"/>
      <c r="Q17864" s="820"/>
      <c r="R17864" s="820"/>
      <c r="S17864" s="820"/>
      <c r="T17864" s="820"/>
      <c r="U17864" s="820"/>
      <c r="V17864" s="820"/>
      <c r="W17864" s="820"/>
      <c r="X17864" s="820"/>
      <c r="Y17864" s="820"/>
      <c r="Z17864" s="820"/>
    </row>
    <row r="17865" spans="7:26">
      <c r="G17865" s="826"/>
      <c r="H17865" s="820"/>
      <c r="J17865" s="820"/>
      <c r="K17865" s="820"/>
      <c r="L17865" s="820"/>
      <c r="M17865" s="820"/>
      <c r="N17865" s="820"/>
      <c r="O17865" s="820"/>
      <c r="P17865" s="820"/>
      <c r="Q17865" s="820"/>
      <c r="R17865" s="820"/>
      <c r="S17865" s="820"/>
      <c r="T17865" s="820"/>
      <c r="U17865" s="820"/>
      <c r="V17865" s="820"/>
      <c r="W17865" s="820"/>
      <c r="X17865" s="820"/>
      <c r="Y17865" s="820"/>
      <c r="Z17865" s="820"/>
    </row>
    <row r="17866" spans="7:26">
      <c r="G17866" s="826"/>
      <c r="H17866" s="820"/>
      <c r="J17866" s="820"/>
      <c r="K17866" s="820"/>
      <c r="L17866" s="820"/>
      <c r="M17866" s="820"/>
      <c r="N17866" s="820"/>
      <c r="O17866" s="820"/>
      <c r="P17866" s="820"/>
      <c r="Q17866" s="820"/>
      <c r="R17866" s="820"/>
      <c r="S17866" s="820"/>
      <c r="T17866" s="820"/>
      <c r="U17866" s="820"/>
      <c r="V17866" s="820"/>
      <c r="W17866" s="820"/>
      <c r="X17866" s="820"/>
      <c r="Y17866" s="820"/>
      <c r="Z17866" s="820"/>
    </row>
    <row r="17867" spans="7:26">
      <c r="G17867" s="826"/>
      <c r="H17867" s="820"/>
      <c r="J17867" s="820"/>
      <c r="K17867" s="820"/>
      <c r="L17867" s="820"/>
      <c r="M17867" s="820"/>
      <c r="N17867" s="820"/>
      <c r="O17867" s="820"/>
      <c r="P17867" s="820"/>
      <c r="Q17867" s="820"/>
      <c r="R17867" s="820"/>
      <c r="S17867" s="820"/>
      <c r="T17867" s="820"/>
      <c r="U17867" s="820"/>
      <c r="V17867" s="820"/>
      <c r="W17867" s="820"/>
      <c r="X17867" s="820"/>
      <c r="Y17867" s="820"/>
      <c r="Z17867" s="820"/>
    </row>
    <row r="17868" spans="7:26">
      <c r="G17868" s="826"/>
      <c r="H17868" s="820"/>
      <c r="J17868" s="820"/>
      <c r="K17868" s="820"/>
      <c r="L17868" s="820"/>
      <c r="M17868" s="820"/>
      <c r="N17868" s="820"/>
      <c r="O17868" s="820"/>
      <c r="P17868" s="820"/>
      <c r="Q17868" s="820"/>
      <c r="R17868" s="820"/>
      <c r="S17868" s="820"/>
      <c r="T17868" s="820"/>
      <c r="U17868" s="820"/>
      <c r="V17868" s="820"/>
      <c r="W17868" s="820"/>
      <c r="X17868" s="820"/>
      <c r="Y17868" s="820"/>
      <c r="Z17868" s="820"/>
    </row>
    <row r="17869" spans="7:26">
      <c r="G17869" s="826"/>
      <c r="H17869" s="820"/>
      <c r="J17869" s="820"/>
      <c r="K17869" s="820"/>
      <c r="L17869" s="820"/>
      <c r="M17869" s="820"/>
      <c r="N17869" s="820"/>
      <c r="O17869" s="820"/>
      <c r="P17869" s="820"/>
      <c r="Q17869" s="820"/>
      <c r="R17869" s="820"/>
      <c r="S17869" s="820"/>
      <c r="T17869" s="820"/>
      <c r="U17869" s="820"/>
      <c r="V17869" s="820"/>
      <c r="W17869" s="820"/>
      <c r="X17869" s="820"/>
      <c r="Y17869" s="820"/>
      <c r="Z17869" s="820"/>
    </row>
    <row r="17870" spans="7:26">
      <c r="G17870" s="826"/>
      <c r="H17870" s="820"/>
      <c r="J17870" s="820"/>
      <c r="K17870" s="820"/>
      <c r="L17870" s="820"/>
      <c r="M17870" s="820"/>
      <c r="N17870" s="820"/>
      <c r="O17870" s="820"/>
      <c r="P17870" s="820"/>
      <c r="Q17870" s="820"/>
      <c r="R17870" s="820"/>
      <c r="S17870" s="820"/>
      <c r="T17870" s="820"/>
      <c r="U17870" s="820"/>
      <c r="V17870" s="820"/>
      <c r="W17870" s="820"/>
      <c r="X17870" s="820"/>
      <c r="Y17870" s="820"/>
      <c r="Z17870" s="820"/>
    </row>
    <row r="17871" spans="7:26">
      <c r="G17871" s="826"/>
      <c r="H17871" s="820"/>
      <c r="J17871" s="820"/>
      <c r="K17871" s="820"/>
      <c r="L17871" s="820"/>
      <c r="M17871" s="820"/>
      <c r="N17871" s="820"/>
      <c r="O17871" s="820"/>
      <c r="P17871" s="820"/>
      <c r="Q17871" s="820"/>
      <c r="R17871" s="820"/>
      <c r="S17871" s="820"/>
      <c r="T17871" s="820"/>
      <c r="U17871" s="820"/>
      <c r="V17871" s="820"/>
      <c r="W17871" s="820"/>
      <c r="X17871" s="820"/>
      <c r="Y17871" s="820"/>
      <c r="Z17871" s="820"/>
    </row>
    <row r="17872" spans="7:26">
      <c r="G17872" s="826"/>
      <c r="H17872" s="820"/>
      <c r="J17872" s="820"/>
      <c r="K17872" s="820"/>
      <c r="L17872" s="820"/>
      <c r="M17872" s="820"/>
      <c r="N17872" s="820"/>
      <c r="O17872" s="820"/>
      <c r="P17872" s="820"/>
      <c r="Q17872" s="820"/>
      <c r="R17872" s="820"/>
      <c r="S17872" s="820"/>
      <c r="T17872" s="820"/>
      <c r="U17872" s="820"/>
      <c r="V17872" s="820"/>
      <c r="W17872" s="820"/>
      <c r="X17872" s="820"/>
      <c r="Y17872" s="820"/>
      <c r="Z17872" s="820"/>
    </row>
    <row r="17873" spans="7:26">
      <c r="G17873" s="826"/>
      <c r="H17873" s="820"/>
      <c r="J17873" s="820"/>
      <c r="K17873" s="820"/>
      <c r="L17873" s="820"/>
      <c r="M17873" s="820"/>
      <c r="N17873" s="820"/>
      <c r="O17873" s="820"/>
      <c r="P17873" s="820"/>
      <c r="Q17873" s="820"/>
      <c r="R17873" s="820"/>
      <c r="S17873" s="820"/>
      <c r="T17873" s="820"/>
      <c r="U17873" s="820"/>
      <c r="V17873" s="820"/>
      <c r="W17873" s="820"/>
      <c r="X17873" s="820"/>
      <c r="Y17873" s="820"/>
      <c r="Z17873" s="820"/>
    </row>
    <row r="17874" spans="7:26">
      <c r="G17874" s="826"/>
      <c r="H17874" s="820"/>
      <c r="J17874" s="820"/>
      <c r="K17874" s="820"/>
      <c r="L17874" s="820"/>
      <c r="M17874" s="820"/>
      <c r="N17874" s="820"/>
      <c r="O17874" s="820"/>
      <c r="P17874" s="820"/>
      <c r="Q17874" s="820"/>
      <c r="R17874" s="820"/>
      <c r="S17874" s="820"/>
      <c r="T17874" s="820"/>
      <c r="U17874" s="820"/>
      <c r="V17874" s="820"/>
      <c r="W17874" s="820"/>
      <c r="X17874" s="820"/>
      <c r="Y17874" s="820"/>
      <c r="Z17874" s="820"/>
    </row>
    <row r="17875" spans="7:26">
      <c r="G17875" s="826"/>
      <c r="H17875" s="820"/>
      <c r="J17875" s="820"/>
      <c r="K17875" s="820"/>
      <c r="L17875" s="820"/>
      <c r="M17875" s="820"/>
      <c r="N17875" s="820"/>
      <c r="O17875" s="820"/>
      <c r="P17875" s="820"/>
      <c r="Q17875" s="820"/>
      <c r="R17875" s="820"/>
      <c r="S17875" s="820"/>
      <c r="T17875" s="820"/>
      <c r="U17875" s="820"/>
      <c r="V17875" s="820"/>
      <c r="W17875" s="820"/>
      <c r="X17875" s="820"/>
      <c r="Y17875" s="820"/>
      <c r="Z17875" s="820"/>
    </row>
    <row r="17876" spans="7:26">
      <c r="G17876" s="826"/>
      <c r="H17876" s="820"/>
      <c r="J17876" s="820"/>
      <c r="K17876" s="820"/>
      <c r="L17876" s="820"/>
      <c r="M17876" s="820"/>
      <c r="N17876" s="820"/>
      <c r="O17876" s="820"/>
      <c r="P17876" s="820"/>
      <c r="Q17876" s="820"/>
      <c r="R17876" s="820"/>
      <c r="S17876" s="820"/>
      <c r="T17876" s="820"/>
      <c r="U17876" s="820"/>
      <c r="V17876" s="820"/>
      <c r="W17876" s="820"/>
      <c r="X17876" s="820"/>
      <c r="Y17876" s="820"/>
      <c r="Z17876" s="820"/>
    </row>
    <row r="17877" spans="7:26">
      <c r="G17877" s="826"/>
      <c r="H17877" s="820"/>
      <c r="J17877" s="820"/>
      <c r="K17877" s="820"/>
      <c r="L17877" s="820"/>
      <c r="M17877" s="820"/>
      <c r="N17877" s="820"/>
      <c r="O17877" s="820"/>
      <c r="P17877" s="820"/>
      <c r="Q17877" s="820"/>
      <c r="R17877" s="820"/>
      <c r="S17877" s="820"/>
      <c r="T17877" s="820"/>
      <c r="U17877" s="820"/>
      <c r="V17877" s="820"/>
      <c r="W17877" s="820"/>
      <c r="X17877" s="820"/>
      <c r="Y17877" s="820"/>
      <c r="Z17877" s="820"/>
    </row>
    <row r="17878" spans="7:26">
      <c r="G17878" s="826"/>
      <c r="H17878" s="820"/>
      <c r="J17878" s="820"/>
      <c r="K17878" s="820"/>
      <c r="L17878" s="820"/>
      <c r="M17878" s="820"/>
      <c r="N17878" s="820"/>
      <c r="O17878" s="820"/>
      <c r="P17878" s="820"/>
      <c r="Q17878" s="820"/>
      <c r="R17878" s="820"/>
      <c r="S17878" s="820"/>
      <c r="T17878" s="820"/>
      <c r="U17878" s="820"/>
      <c r="V17878" s="820"/>
      <c r="W17878" s="820"/>
      <c r="X17878" s="820"/>
      <c r="Y17878" s="820"/>
      <c r="Z17878" s="820"/>
    </row>
    <row r="17879" spans="7:26">
      <c r="G17879" s="826"/>
      <c r="H17879" s="820"/>
      <c r="J17879" s="820"/>
      <c r="K17879" s="820"/>
      <c r="L17879" s="820"/>
      <c r="M17879" s="820"/>
      <c r="N17879" s="820"/>
      <c r="O17879" s="820"/>
      <c r="P17879" s="820"/>
      <c r="Q17879" s="820"/>
      <c r="R17879" s="820"/>
      <c r="S17879" s="820"/>
      <c r="T17879" s="820"/>
      <c r="U17879" s="820"/>
      <c r="V17879" s="820"/>
      <c r="W17879" s="820"/>
      <c r="X17879" s="820"/>
      <c r="Y17879" s="820"/>
      <c r="Z17879" s="820"/>
    </row>
    <row r="17880" spans="7:26">
      <c r="G17880" s="826"/>
      <c r="H17880" s="820"/>
      <c r="J17880" s="820"/>
      <c r="K17880" s="820"/>
      <c r="L17880" s="820"/>
      <c r="M17880" s="820"/>
      <c r="N17880" s="820"/>
      <c r="O17880" s="820"/>
      <c r="P17880" s="820"/>
      <c r="Q17880" s="820"/>
      <c r="R17880" s="820"/>
      <c r="S17880" s="820"/>
      <c r="T17880" s="820"/>
      <c r="U17880" s="820"/>
      <c r="V17880" s="820"/>
      <c r="W17880" s="820"/>
      <c r="X17880" s="820"/>
      <c r="Y17880" s="820"/>
      <c r="Z17880" s="820"/>
    </row>
    <row r="17881" spans="7:26">
      <c r="G17881" s="826"/>
      <c r="H17881" s="820"/>
      <c r="J17881" s="820"/>
      <c r="K17881" s="820"/>
      <c r="L17881" s="820"/>
      <c r="M17881" s="820"/>
      <c r="N17881" s="820"/>
      <c r="O17881" s="820"/>
      <c r="P17881" s="820"/>
      <c r="Q17881" s="820"/>
      <c r="R17881" s="820"/>
      <c r="S17881" s="820"/>
      <c r="T17881" s="820"/>
      <c r="U17881" s="820"/>
      <c r="V17881" s="820"/>
      <c r="W17881" s="820"/>
      <c r="X17881" s="820"/>
      <c r="Y17881" s="820"/>
      <c r="Z17881" s="820"/>
    </row>
    <row r="17882" spans="7:26">
      <c r="G17882" s="826"/>
      <c r="H17882" s="820"/>
      <c r="J17882" s="820"/>
      <c r="K17882" s="820"/>
      <c r="L17882" s="820"/>
      <c r="M17882" s="820"/>
      <c r="N17882" s="820"/>
      <c r="O17882" s="820"/>
      <c r="P17882" s="820"/>
      <c r="Q17882" s="820"/>
      <c r="R17882" s="820"/>
      <c r="S17882" s="820"/>
      <c r="T17882" s="820"/>
      <c r="U17882" s="820"/>
      <c r="V17882" s="820"/>
      <c r="W17882" s="820"/>
      <c r="X17882" s="820"/>
      <c r="Y17882" s="820"/>
      <c r="Z17882" s="820"/>
    </row>
    <row r="17883" spans="7:26">
      <c r="G17883" s="826"/>
      <c r="H17883" s="820"/>
      <c r="J17883" s="820"/>
      <c r="K17883" s="820"/>
      <c r="L17883" s="820"/>
      <c r="M17883" s="820"/>
      <c r="N17883" s="820"/>
      <c r="O17883" s="820"/>
      <c r="P17883" s="820"/>
      <c r="Q17883" s="820"/>
      <c r="R17883" s="820"/>
      <c r="S17883" s="820"/>
      <c r="T17883" s="820"/>
      <c r="U17883" s="820"/>
      <c r="V17883" s="820"/>
      <c r="W17883" s="820"/>
      <c r="X17883" s="820"/>
      <c r="Y17883" s="820"/>
      <c r="Z17883" s="820"/>
    </row>
    <row r="17884" spans="7:26">
      <c r="G17884" s="826"/>
      <c r="H17884" s="820"/>
      <c r="J17884" s="820"/>
      <c r="K17884" s="820"/>
      <c r="L17884" s="820"/>
      <c r="M17884" s="820"/>
      <c r="N17884" s="820"/>
      <c r="O17884" s="820"/>
      <c r="P17884" s="820"/>
      <c r="Q17884" s="820"/>
      <c r="R17884" s="820"/>
      <c r="S17884" s="820"/>
      <c r="T17884" s="820"/>
      <c r="U17884" s="820"/>
      <c r="V17884" s="820"/>
      <c r="W17884" s="820"/>
      <c r="X17884" s="820"/>
      <c r="Y17884" s="820"/>
      <c r="Z17884" s="820"/>
    </row>
    <row r="17885" spans="7:26">
      <c r="G17885" s="826"/>
      <c r="H17885" s="820"/>
      <c r="J17885" s="820"/>
      <c r="K17885" s="820"/>
      <c r="L17885" s="820"/>
      <c r="M17885" s="820"/>
      <c r="N17885" s="820"/>
      <c r="O17885" s="820"/>
      <c r="P17885" s="820"/>
      <c r="Q17885" s="820"/>
      <c r="R17885" s="820"/>
      <c r="S17885" s="820"/>
      <c r="T17885" s="820"/>
      <c r="U17885" s="820"/>
      <c r="V17885" s="820"/>
      <c r="W17885" s="820"/>
      <c r="X17885" s="820"/>
      <c r="Y17885" s="820"/>
      <c r="Z17885" s="820"/>
    </row>
    <row r="17886" spans="7:26">
      <c r="G17886" s="826"/>
      <c r="H17886" s="820"/>
      <c r="J17886" s="820"/>
      <c r="K17886" s="820"/>
      <c r="L17886" s="820"/>
      <c r="M17886" s="820"/>
      <c r="N17886" s="820"/>
      <c r="O17886" s="820"/>
      <c r="P17886" s="820"/>
      <c r="Q17886" s="820"/>
      <c r="R17886" s="820"/>
      <c r="S17886" s="820"/>
      <c r="T17886" s="820"/>
      <c r="U17886" s="820"/>
      <c r="V17886" s="820"/>
      <c r="W17886" s="820"/>
      <c r="X17886" s="820"/>
      <c r="Y17886" s="820"/>
      <c r="Z17886" s="820"/>
    </row>
    <row r="17887" spans="7:26">
      <c r="G17887" s="826"/>
      <c r="H17887" s="820"/>
      <c r="J17887" s="820"/>
      <c r="K17887" s="820"/>
      <c r="L17887" s="820"/>
      <c r="M17887" s="820"/>
      <c r="N17887" s="820"/>
      <c r="O17887" s="820"/>
      <c r="P17887" s="820"/>
      <c r="Q17887" s="820"/>
      <c r="R17887" s="820"/>
      <c r="S17887" s="820"/>
      <c r="T17887" s="820"/>
      <c r="U17887" s="820"/>
      <c r="V17887" s="820"/>
      <c r="W17887" s="820"/>
      <c r="X17887" s="820"/>
      <c r="Y17887" s="820"/>
      <c r="Z17887" s="820"/>
    </row>
    <row r="17888" spans="7:26">
      <c r="G17888" s="826"/>
      <c r="H17888" s="820"/>
      <c r="J17888" s="820"/>
      <c r="K17888" s="820"/>
      <c r="L17888" s="820"/>
      <c r="M17888" s="820"/>
      <c r="N17888" s="820"/>
      <c r="O17888" s="820"/>
      <c r="P17888" s="820"/>
      <c r="Q17888" s="820"/>
      <c r="R17888" s="820"/>
      <c r="S17888" s="820"/>
      <c r="T17888" s="820"/>
      <c r="U17888" s="820"/>
      <c r="V17888" s="820"/>
      <c r="W17888" s="820"/>
      <c r="X17888" s="820"/>
      <c r="Y17888" s="820"/>
      <c r="Z17888" s="820"/>
    </row>
    <row r="17889" spans="7:26">
      <c r="G17889" s="826"/>
      <c r="H17889" s="820"/>
      <c r="J17889" s="820"/>
      <c r="K17889" s="820"/>
      <c r="L17889" s="820"/>
      <c r="M17889" s="820"/>
      <c r="N17889" s="820"/>
      <c r="O17889" s="820"/>
      <c r="P17889" s="820"/>
      <c r="Q17889" s="820"/>
      <c r="R17889" s="820"/>
      <c r="S17889" s="820"/>
      <c r="T17889" s="820"/>
      <c r="U17889" s="820"/>
      <c r="V17889" s="820"/>
      <c r="W17889" s="820"/>
      <c r="X17889" s="820"/>
      <c r="Y17889" s="820"/>
      <c r="Z17889" s="820"/>
    </row>
    <row r="17890" spans="7:26">
      <c r="G17890" s="826"/>
      <c r="H17890" s="820"/>
      <c r="J17890" s="820"/>
      <c r="K17890" s="820"/>
      <c r="L17890" s="820"/>
      <c r="M17890" s="820"/>
      <c r="N17890" s="820"/>
      <c r="O17890" s="820"/>
      <c r="P17890" s="820"/>
      <c r="Q17890" s="820"/>
      <c r="R17890" s="820"/>
      <c r="S17890" s="820"/>
      <c r="T17890" s="820"/>
      <c r="U17890" s="820"/>
      <c r="V17890" s="820"/>
      <c r="W17890" s="820"/>
      <c r="X17890" s="820"/>
      <c r="Y17890" s="820"/>
      <c r="Z17890" s="820"/>
    </row>
    <row r="17891" spans="7:26">
      <c r="G17891" s="826"/>
      <c r="H17891" s="820"/>
      <c r="J17891" s="820"/>
      <c r="K17891" s="820"/>
      <c r="L17891" s="820"/>
      <c r="M17891" s="820"/>
      <c r="N17891" s="820"/>
      <c r="O17891" s="820"/>
      <c r="P17891" s="820"/>
      <c r="Q17891" s="820"/>
      <c r="R17891" s="820"/>
      <c r="S17891" s="820"/>
      <c r="T17891" s="820"/>
      <c r="U17891" s="820"/>
      <c r="V17891" s="820"/>
      <c r="W17891" s="820"/>
      <c r="X17891" s="820"/>
      <c r="Y17891" s="820"/>
      <c r="Z17891" s="820"/>
    </row>
    <row r="17892" spans="7:26">
      <c r="G17892" s="826"/>
      <c r="H17892" s="820"/>
      <c r="J17892" s="820"/>
      <c r="K17892" s="820"/>
      <c r="L17892" s="820"/>
      <c r="M17892" s="820"/>
      <c r="N17892" s="820"/>
      <c r="O17892" s="820"/>
      <c r="P17892" s="820"/>
      <c r="Q17892" s="820"/>
      <c r="R17892" s="820"/>
      <c r="S17892" s="820"/>
      <c r="T17892" s="820"/>
      <c r="U17892" s="820"/>
      <c r="V17892" s="820"/>
      <c r="W17892" s="820"/>
      <c r="X17892" s="820"/>
      <c r="Y17892" s="820"/>
      <c r="Z17892" s="820"/>
    </row>
    <row r="17893" spans="7:26">
      <c r="G17893" s="826"/>
      <c r="H17893" s="820"/>
      <c r="J17893" s="820"/>
      <c r="K17893" s="820"/>
      <c r="L17893" s="820"/>
      <c r="M17893" s="820"/>
      <c r="N17893" s="820"/>
      <c r="O17893" s="820"/>
      <c r="P17893" s="820"/>
      <c r="Q17893" s="820"/>
      <c r="R17893" s="820"/>
      <c r="S17893" s="820"/>
      <c r="T17893" s="820"/>
      <c r="U17893" s="820"/>
      <c r="V17893" s="820"/>
      <c r="W17893" s="820"/>
      <c r="X17893" s="820"/>
      <c r="Y17893" s="820"/>
      <c r="Z17893" s="820"/>
    </row>
    <row r="17894" spans="7:26">
      <c r="G17894" s="826"/>
      <c r="H17894" s="820"/>
      <c r="J17894" s="820"/>
      <c r="K17894" s="820"/>
      <c r="L17894" s="820"/>
      <c r="M17894" s="820"/>
      <c r="N17894" s="820"/>
      <c r="O17894" s="820"/>
      <c r="P17894" s="820"/>
      <c r="Q17894" s="820"/>
      <c r="R17894" s="820"/>
      <c r="S17894" s="820"/>
      <c r="T17894" s="820"/>
      <c r="U17894" s="820"/>
      <c r="V17894" s="820"/>
      <c r="W17894" s="820"/>
      <c r="X17894" s="820"/>
      <c r="Y17894" s="820"/>
      <c r="Z17894" s="820"/>
    </row>
    <row r="17895" spans="7:26">
      <c r="G17895" s="826"/>
      <c r="H17895" s="820"/>
      <c r="J17895" s="820"/>
      <c r="K17895" s="820"/>
      <c r="L17895" s="820"/>
      <c r="M17895" s="820"/>
      <c r="N17895" s="820"/>
      <c r="O17895" s="820"/>
      <c r="P17895" s="820"/>
      <c r="Q17895" s="820"/>
      <c r="R17895" s="820"/>
      <c r="S17895" s="820"/>
      <c r="T17895" s="820"/>
      <c r="U17895" s="820"/>
      <c r="V17895" s="820"/>
      <c r="W17895" s="820"/>
      <c r="X17895" s="820"/>
      <c r="Y17895" s="820"/>
      <c r="Z17895" s="820"/>
    </row>
    <row r="17896" spans="7:26">
      <c r="G17896" s="826"/>
      <c r="H17896" s="820"/>
      <c r="J17896" s="820"/>
      <c r="K17896" s="820"/>
      <c r="L17896" s="820"/>
      <c r="M17896" s="820"/>
      <c r="N17896" s="820"/>
      <c r="O17896" s="820"/>
      <c r="P17896" s="820"/>
      <c r="Q17896" s="820"/>
      <c r="R17896" s="820"/>
      <c r="S17896" s="820"/>
      <c r="T17896" s="820"/>
      <c r="U17896" s="820"/>
      <c r="V17896" s="820"/>
      <c r="W17896" s="820"/>
      <c r="X17896" s="820"/>
      <c r="Y17896" s="820"/>
      <c r="Z17896" s="820"/>
    </row>
    <row r="17897" spans="7:26">
      <c r="G17897" s="826"/>
      <c r="H17897" s="820"/>
      <c r="J17897" s="820"/>
      <c r="K17897" s="820"/>
      <c r="L17897" s="820"/>
      <c r="M17897" s="820"/>
      <c r="N17897" s="820"/>
      <c r="O17897" s="820"/>
      <c r="P17897" s="820"/>
      <c r="Q17897" s="820"/>
      <c r="R17897" s="820"/>
      <c r="S17897" s="820"/>
      <c r="T17897" s="820"/>
      <c r="U17897" s="820"/>
      <c r="V17897" s="820"/>
      <c r="W17897" s="820"/>
      <c r="X17897" s="820"/>
      <c r="Y17897" s="820"/>
      <c r="Z17897" s="820"/>
    </row>
    <row r="17898" spans="7:26">
      <c r="G17898" s="826"/>
      <c r="H17898" s="820"/>
      <c r="J17898" s="820"/>
      <c r="K17898" s="820"/>
      <c r="L17898" s="820"/>
      <c r="M17898" s="820"/>
      <c r="N17898" s="820"/>
      <c r="O17898" s="820"/>
      <c r="P17898" s="820"/>
      <c r="Q17898" s="820"/>
      <c r="R17898" s="820"/>
      <c r="S17898" s="820"/>
      <c r="T17898" s="820"/>
      <c r="U17898" s="820"/>
      <c r="V17898" s="820"/>
      <c r="W17898" s="820"/>
      <c r="X17898" s="820"/>
      <c r="Y17898" s="820"/>
      <c r="Z17898" s="820"/>
    </row>
    <row r="17899" spans="7:26">
      <c r="G17899" s="826"/>
      <c r="H17899" s="820"/>
      <c r="J17899" s="820"/>
      <c r="K17899" s="820"/>
      <c r="L17899" s="820"/>
      <c r="M17899" s="820"/>
      <c r="N17899" s="820"/>
      <c r="O17899" s="820"/>
      <c r="P17899" s="820"/>
      <c r="Q17899" s="820"/>
      <c r="R17899" s="820"/>
      <c r="S17899" s="820"/>
      <c r="T17899" s="820"/>
      <c r="U17899" s="820"/>
      <c r="V17899" s="820"/>
      <c r="W17899" s="820"/>
      <c r="X17899" s="820"/>
      <c r="Y17899" s="820"/>
      <c r="Z17899" s="820"/>
    </row>
    <row r="17900" spans="7:26">
      <c r="G17900" s="826"/>
      <c r="H17900" s="820"/>
      <c r="J17900" s="820"/>
      <c r="K17900" s="820"/>
      <c r="L17900" s="820"/>
      <c r="M17900" s="820"/>
      <c r="N17900" s="820"/>
      <c r="O17900" s="820"/>
      <c r="P17900" s="820"/>
      <c r="Q17900" s="820"/>
      <c r="R17900" s="820"/>
      <c r="S17900" s="820"/>
      <c r="T17900" s="820"/>
      <c r="U17900" s="820"/>
      <c r="V17900" s="820"/>
      <c r="W17900" s="820"/>
      <c r="X17900" s="820"/>
      <c r="Y17900" s="820"/>
      <c r="Z17900" s="820"/>
    </row>
    <row r="17901" spans="7:26">
      <c r="G17901" s="826"/>
      <c r="H17901" s="820"/>
      <c r="J17901" s="820"/>
      <c r="K17901" s="820"/>
      <c r="L17901" s="820"/>
      <c r="M17901" s="820"/>
      <c r="N17901" s="820"/>
      <c r="O17901" s="820"/>
      <c r="P17901" s="820"/>
      <c r="Q17901" s="820"/>
      <c r="R17901" s="820"/>
      <c r="S17901" s="820"/>
      <c r="T17901" s="820"/>
      <c r="U17901" s="820"/>
      <c r="V17901" s="820"/>
      <c r="W17901" s="820"/>
      <c r="X17901" s="820"/>
      <c r="Y17901" s="820"/>
      <c r="Z17901" s="820"/>
    </row>
    <row r="17902" spans="7:26">
      <c r="G17902" s="826"/>
      <c r="H17902" s="820"/>
      <c r="J17902" s="820"/>
      <c r="K17902" s="820"/>
      <c r="L17902" s="820"/>
      <c r="M17902" s="820"/>
      <c r="N17902" s="820"/>
      <c r="O17902" s="820"/>
      <c r="P17902" s="820"/>
      <c r="Q17902" s="820"/>
      <c r="R17902" s="820"/>
      <c r="S17902" s="820"/>
      <c r="T17902" s="820"/>
      <c r="U17902" s="820"/>
      <c r="V17902" s="820"/>
      <c r="W17902" s="820"/>
      <c r="X17902" s="820"/>
      <c r="Y17902" s="820"/>
      <c r="Z17902" s="820"/>
    </row>
    <row r="17903" spans="7:26">
      <c r="G17903" s="826"/>
      <c r="H17903" s="820"/>
      <c r="J17903" s="820"/>
      <c r="K17903" s="820"/>
      <c r="L17903" s="820"/>
      <c r="M17903" s="820"/>
      <c r="N17903" s="820"/>
      <c r="O17903" s="820"/>
      <c r="P17903" s="820"/>
      <c r="Q17903" s="820"/>
      <c r="R17903" s="820"/>
      <c r="S17903" s="820"/>
      <c r="T17903" s="820"/>
      <c r="U17903" s="820"/>
      <c r="V17903" s="820"/>
      <c r="W17903" s="820"/>
      <c r="X17903" s="820"/>
      <c r="Y17903" s="820"/>
      <c r="Z17903" s="820"/>
    </row>
    <row r="17904" spans="7:26">
      <c r="G17904" s="826"/>
      <c r="H17904" s="820"/>
      <c r="J17904" s="820"/>
      <c r="K17904" s="820"/>
      <c r="L17904" s="820"/>
      <c r="M17904" s="820"/>
      <c r="N17904" s="820"/>
      <c r="O17904" s="820"/>
      <c r="P17904" s="820"/>
      <c r="Q17904" s="820"/>
      <c r="R17904" s="820"/>
      <c r="S17904" s="820"/>
      <c r="T17904" s="820"/>
      <c r="U17904" s="820"/>
      <c r="V17904" s="820"/>
      <c r="W17904" s="820"/>
      <c r="X17904" s="820"/>
      <c r="Y17904" s="820"/>
      <c r="Z17904" s="820"/>
    </row>
    <row r="17905" spans="7:26">
      <c r="G17905" s="826"/>
      <c r="H17905" s="820"/>
      <c r="J17905" s="820"/>
      <c r="K17905" s="820"/>
      <c r="L17905" s="820"/>
      <c r="M17905" s="820"/>
      <c r="N17905" s="820"/>
      <c r="O17905" s="820"/>
      <c r="P17905" s="820"/>
      <c r="Q17905" s="820"/>
      <c r="R17905" s="820"/>
      <c r="S17905" s="820"/>
      <c r="T17905" s="820"/>
      <c r="U17905" s="820"/>
      <c r="V17905" s="820"/>
      <c r="W17905" s="820"/>
      <c r="X17905" s="820"/>
      <c r="Y17905" s="820"/>
      <c r="Z17905" s="820"/>
    </row>
    <row r="17906" spans="7:26">
      <c r="G17906" s="826"/>
      <c r="H17906" s="820"/>
      <c r="J17906" s="820"/>
      <c r="K17906" s="820"/>
      <c r="L17906" s="820"/>
      <c r="M17906" s="820"/>
      <c r="N17906" s="820"/>
      <c r="O17906" s="820"/>
      <c r="P17906" s="820"/>
      <c r="Q17906" s="820"/>
      <c r="R17906" s="820"/>
      <c r="S17906" s="820"/>
      <c r="T17906" s="820"/>
      <c r="U17906" s="820"/>
      <c r="V17906" s="820"/>
      <c r="W17906" s="820"/>
      <c r="X17906" s="820"/>
      <c r="Y17906" s="820"/>
      <c r="Z17906" s="820"/>
    </row>
    <row r="17907" spans="7:26">
      <c r="G17907" s="826"/>
      <c r="H17907" s="820"/>
      <c r="J17907" s="820"/>
      <c r="K17907" s="820"/>
      <c r="L17907" s="820"/>
      <c r="M17907" s="820"/>
      <c r="N17907" s="820"/>
      <c r="O17907" s="820"/>
      <c r="P17907" s="820"/>
      <c r="Q17907" s="820"/>
      <c r="R17907" s="820"/>
      <c r="S17907" s="820"/>
      <c r="T17907" s="820"/>
      <c r="U17907" s="820"/>
      <c r="V17907" s="820"/>
      <c r="W17907" s="820"/>
      <c r="X17907" s="820"/>
      <c r="Y17907" s="820"/>
      <c r="Z17907" s="820"/>
    </row>
    <row r="17908" spans="7:26">
      <c r="G17908" s="826"/>
      <c r="H17908" s="820"/>
      <c r="J17908" s="820"/>
      <c r="K17908" s="820"/>
      <c r="L17908" s="820"/>
      <c r="M17908" s="820"/>
      <c r="N17908" s="820"/>
      <c r="O17908" s="820"/>
      <c r="P17908" s="820"/>
      <c r="Q17908" s="820"/>
      <c r="R17908" s="820"/>
      <c r="S17908" s="820"/>
      <c r="T17908" s="820"/>
      <c r="U17908" s="820"/>
      <c r="V17908" s="820"/>
      <c r="W17908" s="820"/>
      <c r="X17908" s="820"/>
      <c r="Y17908" s="820"/>
      <c r="Z17908" s="820"/>
    </row>
    <row r="17909" spans="7:26">
      <c r="G17909" s="826"/>
      <c r="H17909" s="820"/>
      <c r="J17909" s="820"/>
      <c r="K17909" s="820"/>
      <c r="L17909" s="820"/>
      <c r="M17909" s="820"/>
      <c r="N17909" s="820"/>
      <c r="O17909" s="820"/>
      <c r="P17909" s="820"/>
      <c r="Q17909" s="820"/>
      <c r="R17909" s="820"/>
      <c r="S17909" s="820"/>
      <c r="T17909" s="820"/>
      <c r="U17909" s="820"/>
      <c r="V17909" s="820"/>
      <c r="W17909" s="820"/>
      <c r="X17909" s="820"/>
      <c r="Y17909" s="820"/>
      <c r="Z17909" s="820"/>
    </row>
    <row r="17910" spans="7:26">
      <c r="G17910" s="826"/>
      <c r="H17910" s="820"/>
      <c r="J17910" s="820"/>
      <c r="K17910" s="820"/>
      <c r="L17910" s="820"/>
      <c r="M17910" s="820"/>
      <c r="N17910" s="820"/>
      <c r="O17910" s="820"/>
      <c r="P17910" s="820"/>
      <c r="Q17910" s="820"/>
      <c r="R17910" s="820"/>
      <c r="S17910" s="820"/>
      <c r="T17910" s="820"/>
      <c r="U17910" s="820"/>
      <c r="V17910" s="820"/>
      <c r="W17910" s="820"/>
      <c r="X17910" s="820"/>
      <c r="Y17910" s="820"/>
      <c r="Z17910" s="820"/>
    </row>
    <row r="17911" spans="7:26">
      <c r="G17911" s="826"/>
      <c r="H17911" s="820"/>
      <c r="J17911" s="820"/>
      <c r="K17911" s="820"/>
      <c r="L17911" s="820"/>
      <c r="M17911" s="820"/>
      <c r="N17911" s="820"/>
      <c r="O17911" s="820"/>
      <c r="P17911" s="820"/>
      <c r="Q17911" s="820"/>
      <c r="R17911" s="820"/>
      <c r="S17911" s="820"/>
      <c r="T17911" s="820"/>
      <c r="U17911" s="820"/>
      <c r="V17911" s="820"/>
      <c r="W17911" s="820"/>
      <c r="X17911" s="820"/>
      <c r="Y17911" s="820"/>
      <c r="Z17911" s="820"/>
    </row>
    <row r="17912" spans="7:26">
      <c r="G17912" s="826"/>
      <c r="H17912" s="820"/>
      <c r="J17912" s="820"/>
      <c r="K17912" s="820"/>
      <c r="L17912" s="820"/>
      <c r="M17912" s="820"/>
      <c r="N17912" s="820"/>
      <c r="O17912" s="820"/>
      <c r="P17912" s="820"/>
      <c r="Q17912" s="820"/>
      <c r="R17912" s="820"/>
      <c r="S17912" s="820"/>
      <c r="T17912" s="820"/>
      <c r="U17912" s="820"/>
      <c r="V17912" s="820"/>
      <c r="W17912" s="820"/>
      <c r="X17912" s="820"/>
      <c r="Y17912" s="820"/>
      <c r="Z17912" s="820"/>
    </row>
    <row r="17913" spans="7:26">
      <c r="G17913" s="826"/>
      <c r="H17913" s="820"/>
      <c r="J17913" s="820"/>
      <c r="K17913" s="820"/>
      <c r="L17913" s="820"/>
      <c r="M17913" s="820"/>
      <c r="N17913" s="820"/>
      <c r="O17913" s="820"/>
      <c r="P17913" s="820"/>
      <c r="Q17913" s="820"/>
      <c r="R17913" s="820"/>
      <c r="S17913" s="820"/>
      <c r="T17913" s="820"/>
      <c r="U17913" s="820"/>
      <c r="V17913" s="820"/>
      <c r="W17913" s="820"/>
      <c r="X17913" s="820"/>
      <c r="Y17913" s="820"/>
      <c r="Z17913" s="820"/>
    </row>
    <row r="17914" spans="7:26">
      <c r="G17914" s="826"/>
      <c r="H17914" s="820"/>
      <c r="J17914" s="820"/>
      <c r="K17914" s="820"/>
      <c r="L17914" s="820"/>
      <c r="M17914" s="820"/>
      <c r="N17914" s="820"/>
      <c r="O17914" s="820"/>
      <c r="P17914" s="820"/>
      <c r="Q17914" s="820"/>
      <c r="R17914" s="820"/>
      <c r="S17914" s="820"/>
      <c r="T17914" s="820"/>
      <c r="U17914" s="820"/>
      <c r="V17914" s="820"/>
      <c r="W17914" s="820"/>
      <c r="X17914" s="820"/>
      <c r="Y17914" s="820"/>
      <c r="Z17914" s="820"/>
    </row>
    <row r="17915" spans="7:26">
      <c r="G17915" s="826"/>
      <c r="H17915" s="820"/>
      <c r="J17915" s="820"/>
      <c r="K17915" s="820"/>
      <c r="L17915" s="820"/>
      <c r="M17915" s="820"/>
      <c r="N17915" s="820"/>
      <c r="O17915" s="820"/>
      <c r="P17915" s="820"/>
      <c r="Q17915" s="820"/>
      <c r="R17915" s="820"/>
      <c r="S17915" s="820"/>
      <c r="T17915" s="820"/>
      <c r="U17915" s="820"/>
      <c r="V17915" s="820"/>
      <c r="W17915" s="820"/>
      <c r="X17915" s="820"/>
      <c r="Y17915" s="820"/>
      <c r="Z17915" s="820"/>
    </row>
    <row r="17916" spans="7:26">
      <c r="G17916" s="826"/>
      <c r="H17916" s="820"/>
      <c r="J17916" s="820"/>
      <c r="K17916" s="820"/>
      <c r="L17916" s="820"/>
      <c r="M17916" s="820"/>
      <c r="N17916" s="820"/>
      <c r="O17916" s="820"/>
      <c r="P17916" s="820"/>
      <c r="Q17916" s="820"/>
      <c r="R17916" s="820"/>
      <c r="S17916" s="820"/>
      <c r="T17916" s="820"/>
      <c r="U17916" s="820"/>
      <c r="V17916" s="820"/>
      <c r="W17916" s="820"/>
      <c r="X17916" s="820"/>
      <c r="Y17916" s="820"/>
      <c r="Z17916" s="820"/>
    </row>
    <row r="17917" spans="7:26">
      <c r="G17917" s="826"/>
      <c r="H17917" s="820"/>
      <c r="J17917" s="820"/>
      <c r="K17917" s="820"/>
      <c r="L17917" s="820"/>
      <c r="M17917" s="820"/>
      <c r="N17917" s="820"/>
      <c r="O17917" s="820"/>
      <c r="P17917" s="820"/>
      <c r="Q17917" s="820"/>
      <c r="R17917" s="820"/>
      <c r="S17917" s="820"/>
      <c r="T17917" s="820"/>
      <c r="U17917" s="820"/>
      <c r="V17917" s="820"/>
      <c r="W17917" s="820"/>
      <c r="X17917" s="820"/>
      <c r="Y17917" s="820"/>
      <c r="Z17917" s="820"/>
    </row>
    <row r="17918" spans="7:26">
      <c r="G17918" s="826"/>
      <c r="H17918" s="820"/>
      <c r="J17918" s="820"/>
      <c r="K17918" s="820"/>
      <c r="L17918" s="820"/>
      <c r="M17918" s="820"/>
      <c r="N17918" s="820"/>
      <c r="O17918" s="820"/>
      <c r="P17918" s="820"/>
      <c r="Q17918" s="820"/>
      <c r="R17918" s="820"/>
      <c r="S17918" s="820"/>
      <c r="T17918" s="820"/>
      <c r="U17918" s="820"/>
      <c r="V17918" s="820"/>
      <c r="W17918" s="820"/>
      <c r="X17918" s="820"/>
      <c r="Y17918" s="820"/>
      <c r="Z17918" s="820"/>
    </row>
    <row r="17919" spans="7:26">
      <c r="G17919" s="826"/>
      <c r="H17919" s="820"/>
      <c r="J17919" s="820"/>
      <c r="K17919" s="820"/>
      <c r="L17919" s="820"/>
      <c r="M17919" s="820"/>
      <c r="N17919" s="820"/>
      <c r="O17919" s="820"/>
      <c r="P17919" s="820"/>
      <c r="Q17919" s="820"/>
      <c r="R17919" s="820"/>
      <c r="S17919" s="820"/>
      <c r="T17919" s="820"/>
      <c r="U17919" s="820"/>
      <c r="V17919" s="820"/>
      <c r="W17919" s="820"/>
      <c r="X17919" s="820"/>
      <c r="Y17919" s="820"/>
      <c r="Z17919" s="820"/>
    </row>
    <row r="17920" spans="7:26">
      <c r="G17920" s="826"/>
      <c r="H17920" s="820"/>
      <c r="J17920" s="820"/>
      <c r="K17920" s="820"/>
      <c r="L17920" s="820"/>
      <c r="M17920" s="820"/>
      <c r="N17920" s="820"/>
      <c r="O17920" s="820"/>
      <c r="P17920" s="820"/>
      <c r="Q17920" s="820"/>
      <c r="R17920" s="820"/>
      <c r="S17920" s="820"/>
      <c r="T17920" s="820"/>
      <c r="U17920" s="820"/>
      <c r="V17920" s="820"/>
      <c r="W17920" s="820"/>
      <c r="X17920" s="820"/>
      <c r="Y17920" s="820"/>
      <c r="Z17920" s="820"/>
    </row>
    <row r="17921" spans="7:26">
      <c r="G17921" s="826"/>
      <c r="H17921" s="820"/>
      <c r="J17921" s="820"/>
      <c r="K17921" s="820"/>
      <c r="L17921" s="820"/>
      <c r="M17921" s="820"/>
      <c r="N17921" s="820"/>
      <c r="O17921" s="820"/>
      <c r="P17921" s="820"/>
      <c r="Q17921" s="820"/>
      <c r="R17921" s="820"/>
      <c r="S17921" s="820"/>
      <c r="T17921" s="820"/>
      <c r="U17921" s="820"/>
      <c r="V17921" s="820"/>
      <c r="W17921" s="820"/>
      <c r="X17921" s="820"/>
      <c r="Y17921" s="820"/>
      <c r="Z17921" s="820"/>
    </row>
    <row r="17922" spans="7:26">
      <c r="G17922" s="826"/>
      <c r="H17922" s="820"/>
      <c r="J17922" s="820"/>
      <c r="K17922" s="820"/>
      <c r="L17922" s="820"/>
      <c r="M17922" s="820"/>
      <c r="N17922" s="820"/>
      <c r="O17922" s="820"/>
      <c r="P17922" s="820"/>
      <c r="Q17922" s="820"/>
      <c r="R17922" s="820"/>
      <c r="S17922" s="820"/>
      <c r="T17922" s="820"/>
      <c r="U17922" s="820"/>
      <c r="V17922" s="820"/>
      <c r="W17922" s="820"/>
      <c r="X17922" s="820"/>
      <c r="Y17922" s="820"/>
      <c r="Z17922" s="820"/>
    </row>
    <row r="17923" spans="7:26">
      <c r="G17923" s="826"/>
      <c r="H17923" s="820"/>
      <c r="J17923" s="820"/>
      <c r="K17923" s="820"/>
      <c r="L17923" s="820"/>
      <c r="M17923" s="820"/>
      <c r="N17923" s="820"/>
      <c r="O17923" s="820"/>
      <c r="P17923" s="820"/>
      <c r="Q17923" s="820"/>
      <c r="R17923" s="820"/>
      <c r="S17923" s="820"/>
      <c r="T17923" s="820"/>
      <c r="U17923" s="820"/>
      <c r="V17923" s="820"/>
      <c r="W17923" s="820"/>
      <c r="X17923" s="820"/>
      <c r="Y17923" s="820"/>
      <c r="Z17923" s="820"/>
    </row>
    <row r="17924" spans="7:26">
      <c r="G17924" s="826"/>
      <c r="H17924" s="820"/>
      <c r="J17924" s="820"/>
      <c r="K17924" s="820"/>
      <c r="L17924" s="820"/>
      <c r="M17924" s="820"/>
      <c r="N17924" s="820"/>
      <c r="O17924" s="820"/>
      <c r="P17924" s="820"/>
      <c r="Q17924" s="820"/>
      <c r="R17924" s="820"/>
      <c r="S17924" s="820"/>
      <c r="T17924" s="820"/>
      <c r="U17924" s="820"/>
      <c r="V17924" s="820"/>
      <c r="W17924" s="820"/>
      <c r="X17924" s="820"/>
      <c r="Y17924" s="820"/>
      <c r="Z17924" s="820"/>
    </row>
    <row r="17925" spans="7:26">
      <c r="G17925" s="826"/>
      <c r="H17925" s="820"/>
      <c r="J17925" s="820"/>
      <c r="K17925" s="820"/>
      <c r="L17925" s="820"/>
      <c r="M17925" s="820"/>
      <c r="N17925" s="820"/>
      <c r="O17925" s="820"/>
      <c r="P17925" s="820"/>
      <c r="Q17925" s="820"/>
      <c r="R17925" s="820"/>
      <c r="S17925" s="820"/>
      <c r="T17925" s="820"/>
      <c r="U17925" s="820"/>
      <c r="V17925" s="820"/>
      <c r="W17925" s="820"/>
      <c r="X17925" s="820"/>
      <c r="Y17925" s="820"/>
      <c r="Z17925" s="820"/>
    </row>
    <row r="17926" spans="7:26">
      <c r="G17926" s="826"/>
      <c r="H17926" s="820"/>
      <c r="J17926" s="820"/>
      <c r="K17926" s="820"/>
      <c r="L17926" s="820"/>
      <c r="M17926" s="820"/>
      <c r="N17926" s="820"/>
      <c r="O17926" s="820"/>
      <c r="P17926" s="820"/>
      <c r="Q17926" s="820"/>
      <c r="R17926" s="820"/>
      <c r="S17926" s="820"/>
      <c r="T17926" s="820"/>
      <c r="U17926" s="820"/>
      <c r="V17926" s="820"/>
      <c r="W17926" s="820"/>
      <c r="X17926" s="820"/>
      <c r="Y17926" s="820"/>
      <c r="Z17926" s="820"/>
    </row>
    <row r="17927" spans="7:26">
      <c r="G17927" s="826"/>
      <c r="H17927" s="820"/>
      <c r="J17927" s="820"/>
      <c r="K17927" s="820"/>
      <c r="L17927" s="820"/>
      <c r="M17927" s="820"/>
      <c r="N17927" s="820"/>
      <c r="O17927" s="820"/>
      <c r="P17927" s="820"/>
      <c r="Q17927" s="820"/>
      <c r="R17927" s="820"/>
      <c r="S17927" s="820"/>
      <c r="T17927" s="820"/>
      <c r="U17927" s="820"/>
      <c r="V17927" s="820"/>
      <c r="W17927" s="820"/>
      <c r="X17927" s="820"/>
      <c r="Y17927" s="820"/>
      <c r="Z17927" s="820"/>
    </row>
    <row r="17928" spans="7:26">
      <c r="G17928" s="826"/>
      <c r="H17928" s="820"/>
      <c r="J17928" s="820"/>
      <c r="K17928" s="820"/>
      <c r="L17928" s="820"/>
      <c r="M17928" s="820"/>
      <c r="N17928" s="820"/>
      <c r="O17928" s="820"/>
      <c r="P17928" s="820"/>
      <c r="Q17928" s="820"/>
      <c r="R17928" s="820"/>
      <c r="S17928" s="820"/>
      <c r="T17928" s="820"/>
      <c r="U17928" s="820"/>
      <c r="V17928" s="820"/>
      <c r="W17928" s="820"/>
      <c r="X17928" s="820"/>
      <c r="Y17928" s="820"/>
      <c r="Z17928" s="820"/>
    </row>
    <row r="17929" spans="7:26">
      <c r="G17929" s="826"/>
      <c r="H17929" s="820"/>
      <c r="J17929" s="820"/>
      <c r="K17929" s="820"/>
      <c r="L17929" s="820"/>
      <c r="M17929" s="820"/>
      <c r="N17929" s="820"/>
      <c r="O17929" s="820"/>
      <c r="P17929" s="820"/>
      <c r="Q17929" s="820"/>
      <c r="R17929" s="820"/>
      <c r="S17929" s="820"/>
      <c r="T17929" s="820"/>
      <c r="U17929" s="820"/>
      <c r="V17929" s="820"/>
      <c r="W17929" s="820"/>
      <c r="X17929" s="820"/>
      <c r="Y17929" s="820"/>
      <c r="Z17929" s="820"/>
    </row>
    <row r="17930" spans="7:26">
      <c r="G17930" s="826"/>
      <c r="H17930" s="820"/>
      <c r="J17930" s="820"/>
      <c r="K17930" s="820"/>
      <c r="L17930" s="820"/>
      <c r="M17930" s="820"/>
      <c r="N17930" s="820"/>
      <c r="O17930" s="820"/>
      <c r="P17930" s="820"/>
      <c r="Q17930" s="820"/>
      <c r="R17930" s="820"/>
      <c r="S17930" s="820"/>
      <c r="T17930" s="820"/>
      <c r="U17930" s="820"/>
      <c r="V17930" s="820"/>
      <c r="W17930" s="820"/>
      <c r="X17930" s="820"/>
      <c r="Y17930" s="820"/>
      <c r="Z17930" s="820"/>
    </row>
    <row r="17931" spans="7:26">
      <c r="G17931" s="826"/>
      <c r="H17931" s="820"/>
      <c r="J17931" s="820"/>
      <c r="K17931" s="820"/>
      <c r="L17931" s="820"/>
      <c r="M17931" s="820"/>
      <c r="N17931" s="820"/>
      <c r="O17931" s="820"/>
      <c r="P17931" s="820"/>
      <c r="Q17931" s="820"/>
      <c r="R17931" s="820"/>
      <c r="S17931" s="820"/>
      <c r="T17931" s="820"/>
      <c r="U17931" s="820"/>
      <c r="V17931" s="820"/>
      <c r="W17931" s="820"/>
      <c r="X17931" s="820"/>
      <c r="Y17931" s="820"/>
      <c r="Z17931" s="820"/>
    </row>
    <row r="17932" spans="7:26">
      <c r="G17932" s="826"/>
      <c r="H17932" s="820"/>
      <c r="J17932" s="820"/>
      <c r="K17932" s="820"/>
      <c r="L17932" s="820"/>
      <c r="M17932" s="820"/>
      <c r="N17932" s="820"/>
      <c r="O17932" s="820"/>
      <c r="P17932" s="820"/>
      <c r="Q17932" s="820"/>
      <c r="R17932" s="820"/>
      <c r="S17932" s="820"/>
      <c r="T17932" s="820"/>
      <c r="U17932" s="820"/>
      <c r="V17932" s="820"/>
      <c r="W17932" s="820"/>
      <c r="X17932" s="820"/>
      <c r="Y17932" s="820"/>
      <c r="Z17932" s="820"/>
    </row>
    <row r="17933" spans="7:26">
      <c r="G17933" s="826"/>
      <c r="H17933" s="820"/>
      <c r="J17933" s="820"/>
      <c r="K17933" s="820"/>
      <c r="L17933" s="820"/>
      <c r="M17933" s="820"/>
      <c r="N17933" s="820"/>
      <c r="O17933" s="820"/>
      <c r="P17933" s="820"/>
      <c r="Q17933" s="820"/>
      <c r="R17933" s="820"/>
      <c r="S17933" s="820"/>
      <c r="T17933" s="820"/>
      <c r="U17933" s="820"/>
      <c r="V17933" s="820"/>
      <c r="W17933" s="820"/>
      <c r="X17933" s="820"/>
      <c r="Y17933" s="820"/>
      <c r="Z17933" s="820"/>
    </row>
    <row r="17934" spans="7:26">
      <c r="G17934" s="826"/>
      <c r="H17934" s="820"/>
      <c r="J17934" s="820"/>
      <c r="K17934" s="820"/>
      <c r="L17934" s="820"/>
      <c r="M17934" s="820"/>
      <c r="N17934" s="820"/>
      <c r="O17934" s="820"/>
      <c r="P17934" s="820"/>
      <c r="Q17934" s="820"/>
      <c r="R17934" s="820"/>
      <c r="S17934" s="820"/>
      <c r="T17934" s="820"/>
      <c r="U17934" s="820"/>
      <c r="V17934" s="820"/>
      <c r="W17934" s="820"/>
      <c r="X17934" s="820"/>
      <c r="Y17934" s="820"/>
      <c r="Z17934" s="820"/>
    </row>
    <row r="17935" spans="7:26">
      <c r="G17935" s="826"/>
      <c r="H17935" s="820"/>
      <c r="J17935" s="820"/>
      <c r="K17935" s="820"/>
      <c r="L17935" s="820"/>
      <c r="M17935" s="820"/>
      <c r="N17935" s="820"/>
      <c r="O17935" s="820"/>
      <c r="P17935" s="820"/>
      <c r="Q17935" s="820"/>
      <c r="R17935" s="820"/>
      <c r="S17935" s="820"/>
      <c r="T17935" s="820"/>
      <c r="U17935" s="820"/>
      <c r="V17935" s="820"/>
      <c r="W17935" s="820"/>
      <c r="X17935" s="820"/>
      <c r="Y17935" s="820"/>
      <c r="Z17935" s="820"/>
    </row>
    <row r="17936" spans="7:26">
      <c r="G17936" s="826"/>
      <c r="H17936" s="820"/>
      <c r="J17936" s="820"/>
      <c r="K17936" s="820"/>
      <c r="L17936" s="820"/>
      <c r="M17936" s="820"/>
      <c r="N17936" s="820"/>
      <c r="O17936" s="820"/>
      <c r="P17936" s="820"/>
      <c r="Q17936" s="820"/>
      <c r="R17936" s="820"/>
      <c r="S17936" s="820"/>
      <c r="T17936" s="820"/>
      <c r="U17936" s="820"/>
      <c r="V17936" s="820"/>
      <c r="W17936" s="820"/>
      <c r="X17936" s="820"/>
      <c r="Y17936" s="820"/>
      <c r="Z17936" s="820"/>
    </row>
    <row r="17937" spans="7:26">
      <c r="G17937" s="826"/>
      <c r="H17937" s="820"/>
      <c r="J17937" s="820"/>
      <c r="K17937" s="820"/>
      <c r="L17937" s="820"/>
      <c r="M17937" s="820"/>
      <c r="N17937" s="820"/>
      <c r="O17937" s="820"/>
      <c r="P17937" s="820"/>
      <c r="Q17937" s="820"/>
      <c r="R17937" s="820"/>
      <c r="S17937" s="820"/>
      <c r="T17937" s="820"/>
      <c r="U17937" s="820"/>
      <c r="V17937" s="820"/>
      <c r="W17937" s="820"/>
      <c r="X17937" s="820"/>
      <c r="Y17937" s="820"/>
      <c r="Z17937" s="820"/>
    </row>
    <row r="17938" spans="7:26">
      <c r="G17938" s="826"/>
      <c r="H17938" s="820"/>
      <c r="J17938" s="820"/>
      <c r="K17938" s="820"/>
      <c r="L17938" s="820"/>
      <c r="M17938" s="820"/>
      <c r="N17938" s="820"/>
      <c r="O17938" s="820"/>
      <c r="P17938" s="820"/>
      <c r="Q17938" s="820"/>
      <c r="R17938" s="820"/>
      <c r="S17938" s="820"/>
      <c r="T17938" s="820"/>
      <c r="U17938" s="820"/>
      <c r="V17938" s="820"/>
      <c r="W17938" s="820"/>
      <c r="X17938" s="820"/>
      <c r="Y17938" s="820"/>
      <c r="Z17938" s="820"/>
    </row>
    <row r="17939" spans="7:26">
      <c r="G17939" s="826"/>
      <c r="H17939" s="820"/>
      <c r="J17939" s="820"/>
      <c r="K17939" s="820"/>
      <c r="L17939" s="820"/>
      <c r="M17939" s="820"/>
      <c r="N17939" s="820"/>
      <c r="O17939" s="820"/>
      <c r="P17939" s="820"/>
      <c r="Q17939" s="820"/>
      <c r="R17939" s="820"/>
      <c r="S17939" s="820"/>
      <c r="T17939" s="820"/>
      <c r="U17939" s="820"/>
      <c r="V17939" s="820"/>
      <c r="W17939" s="820"/>
      <c r="X17939" s="820"/>
      <c r="Y17939" s="820"/>
      <c r="Z17939" s="820"/>
    </row>
    <row r="17940" spans="7:26">
      <c r="G17940" s="826"/>
      <c r="H17940" s="820"/>
      <c r="J17940" s="820"/>
      <c r="K17940" s="820"/>
      <c r="L17940" s="820"/>
      <c r="M17940" s="820"/>
      <c r="N17940" s="820"/>
      <c r="O17940" s="820"/>
      <c r="P17940" s="820"/>
      <c r="Q17940" s="820"/>
      <c r="R17940" s="820"/>
      <c r="S17940" s="820"/>
      <c r="T17940" s="820"/>
      <c r="U17940" s="820"/>
      <c r="V17940" s="820"/>
      <c r="W17940" s="820"/>
      <c r="X17940" s="820"/>
      <c r="Y17940" s="820"/>
      <c r="Z17940" s="820"/>
    </row>
    <row r="17941" spans="7:26">
      <c r="G17941" s="826"/>
      <c r="H17941" s="820"/>
      <c r="J17941" s="820"/>
      <c r="K17941" s="820"/>
      <c r="L17941" s="820"/>
      <c r="M17941" s="820"/>
      <c r="N17941" s="820"/>
      <c r="O17941" s="820"/>
      <c r="P17941" s="820"/>
      <c r="Q17941" s="820"/>
      <c r="R17941" s="820"/>
      <c r="S17941" s="820"/>
      <c r="T17941" s="820"/>
      <c r="U17941" s="820"/>
      <c r="V17941" s="820"/>
      <c r="W17941" s="820"/>
      <c r="X17941" s="820"/>
      <c r="Y17941" s="820"/>
      <c r="Z17941" s="820"/>
    </row>
    <row r="17942" spans="7:26">
      <c r="G17942" s="826"/>
      <c r="H17942" s="820"/>
      <c r="J17942" s="820"/>
      <c r="K17942" s="820"/>
      <c r="L17942" s="820"/>
      <c r="M17942" s="820"/>
      <c r="N17942" s="820"/>
      <c r="O17942" s="820"/>
      <c r="P17942" s="820"/>
      <c r="Q17942" s="820"/>
      <c r="R17942" s="820"/>
      <c r="S17942" s="820"/>
      <c r="T17942" s="820"/>
      <c r="U17942" s="820"/>
      <c r="V17942" s="820"/>
      <c r="W17942" s="820"/>
      <c r="X17942" s="820"/>
      <c r="Y17942" s="820"/>
      <c r="Z17942" s="820"/>
    </row>
    <row r="17943" spans="7:26">
      <c r="G17943" s="826"/>
      <c r="H17943" s="820"/>
      <c r="J17943" s="820"/>
      <c r="K17943" s="820"/>
      <c r="L17943" s="820"/>
      <c r="M17943" s="820"/>
      <c r="N17943" s="820"/>
      <c r="O17943" s="820"/>
      <c r="P17943" s="820"/>
      <c r="Q17943" s="820"/>
      <c r="R17943" s="820"/>
      <c r="S17943" s="820"/>
      <c r="T17943" s="820"/>
      <c r="U17943" s="820"/>
      <c r="V17943" s="820"/>
      <c r="W17943" s="820"/>
      <c r="X17943" s="820"/>
      <c r="Y17943" s="820"/>
      <c r="Z17943" s="820"/>
    </row>
    <row r="17944" spans="7:26">
      <c r="G17944" s="826"/>
      <c r="H17944" s="820"/>
      <c r="J17944" s="820"/>
      <c r="K17944" s="820"/>
      <c r="L17944" s="820"/>
      <c r="M17944" s="820"/>
      <c r="N17944" s="820"/>
      <c r="O17944" s="820"/>
      <c r="P17944" s="820"/>
      <c r="Q17944" s="820"/>
      <c r="R17944" s="820"/>
      <c r="S17944" s="820"/>
      <c r="T17944" s="820"/>
      <c r="U17944" s="820"/>
      <c r="V17944" s="820"/>
      <c r="W17944" s="820"/>
      <c r="X17944" s="820"/>
      <c r="Y17944" s="820"/>
      <c r="Z17944" s="820"/>
    </row>
    <row r="17945" spans="7:26">
      <c r="G17945" s="826"/>
      <c r="H17945" s="820"/>
      <c r="J17945" s="820"/>
      <c r="K17945" s="820"/>
      <c r="L17945" s="820"/>
      <c r="M17945" s="820"/>
      <c r="N17945" s="820"/>
      <c r="O17945" s="820"/>
      <c r="P17945" s="820"/>
      <c r="Q17945" s="820"/>
      <c r="R17945" s="820"/>
      <c r="S17945" s="820"/>
      <c r="T17945" s="820"/>
      <c r="U17945" s="820"/>
      <c r="V17945" s="820"/>
      <c r="W17945" s="820"/>
      <c r="X17945" s="820"/>
      <c r="Y17945" s="820"/>
      <c r="Z17945" s="820"/>
    </row>
    <row r="17946" spans="7:26">
      <c r="G17946" s="826"/>
      <c r="H17946" s="820"/>
      <c r="J17946" s="820"/>
      <c r="K17946" s="820"/>
      <c r="L17946" s="820"/>
      <c r="M17946" s="820"/>
      <c r="N17946" s="820"/>
      <c r="O17946" s="820"/>
      <c r="P17946" s="820"/>
      <c r="Q17946" s="820"/>
      <c r="R17946" s="820"/>
      <c r="S17946" s="820"/>
      <c r="T17946" s="820"/>
      <c r="U17946" s="820"/>
      <c r="V17946" s="820"/>
      <c r="W17946" s="820"/>
      <c r="X17946" s="820"/>
      <c r="Y17946" s="820"/>
      <c r="Z17946" s="820"/>
    </row>
    <row r="17947" spans="7:26">
      <c r="G17947" s="826"/>
      <c r="H17947" s="820"/>
      <c r="J17947" s="820"/>
      <c r="K17947" s="820"/>
      <c r="L17947" s="820"/>
      <c r="M17947" s="820"/>
      <c r="N17947" s="820"/>
      <c r="O17947" s="820"/>
      <c r="P17947" s="820"/>
      <c r="Q17947" s="820"/>
      <c r="R17947" s="820"/>
      <c r="S17947" s="820"/>
      <c r="T17947" s="820"/>
      <c r="U17947" s="820"/>
      <c r="V17947" s="820"/>
      <c r="W17947" s="820"/>
      <c r="X17947" s="820"/>
      <c r="Y17947" s="820"/>
      <c r="Z17947" s="820"/>
    </row>
    <row r="17948" spans="7:26">
      <c r="G17948" s="826"/>
      <c r="H17948" s="820"/>
      <c r="J17948" s="820"/>
      <c r="K17948" s="820"/>
      <c r="L17948" s="820"/>
      <c r="M17948" s="820"/>
      <c r="N17948" s="820"/>
      <c r="O17948" s="820"/>
      <c r="P17948" s="820"/>
      <c r="Q17948" s="820"/>
      <c r="R17948" s="820"/>
      <c r="S17948" s="820"/>
      <c r="T17948" s="820"/>
      <c r="U17948" s="820"/>
      <c r="V17948" s="820"/>
      <c r="W17948" s="820"/>
      <c r="X17948" s="820"/>
      <c r="Y17948" s="820"/>
      <c r="Z17948" s="820"/>
    </row>
    <row r="17949" spans="7:26">
      <c r="G17949" s="826"/>
      <c r="H17949" s="820"/>
      <c r="J17949" s="820"/>
      <c r="K17949" s="820"/>
      <c r="L17949" s="820"/>
      <c r="M17949" s="820"/>
      <c r="N17949" s="820"/>
      <c r="O17949" s="820"/>
      <c r="P17949" s="820"/>
      <c r="Q17949" s="820"/>
      <c r="R17949" s="820"/>
      <c r="S17949" s="820"/>
      <c r="T17949" s="820"/>
      <c r="U17949" s="820"/>
      <c r="V17949" s="820"/>
      <c r="W17949" s="820"/>
      <c r="X17949" s="820"/>
      <c r="Y17949" s="820"/>
      <c r="Z17949" s="820"/>
    </row>
    <row r="17950" spans="7:26">
      <c r="G17950" s="826"/>
      <c r="H17950" s="820"/>
      <c r="J17950" s="820"/>
      <c r="K17950" s="820"/>
      <c r="L17950" s="820"/>
      <c r="M17950" s="820"/>
      <c r="N17950" s="820"/>
      <c r="O17950" s="820"/>
      <c r="P17950" s="820"/>
      <c r="Q17950" s="820"/>
      <c r="R17950" s="820"/>
      <c r="S17950" s="820"/>
      <c r="T17950" s="820"/>
      <c r="U17950" s="820"/>
      <c r="V17950" s="820"/>
      <c r="W17950" s="820"/>
      <c r="X17950" s="820"/>
      <c r="Y17950" s="820"/>
      <c r="Z17950" s="820"/>
    </row>
    <row r="17951" spans="7:26">
      <c r="G17951" s="826"/>
      <c r="H17951" s="820"/>
      <c r="J17951" s="820"/>
      <c r="K17951" s="820"/>
      <c r="L17951" s="820"/>
      <c r="M17951" s="820"/>
      <c r="N17951" s="820"/>
      <c r="O17951" s="820"/>
      <c r="P17951" s="820"/>
      <c r="Q17951" s="820"/>
      <c r="R17951" s="820"/>
      <c r="S17951" s="820"/>
      <c r="T17951" s="820"/>
      <c r="U17951" s="820"/>
      <c r="V17951" s="820"/>
      <c r="W17951" s="820"/>
      <c r="X17951" s="820"/>
      <c r="Y17951" s="820"/>
      <c r="Z17951" s="820"/>
    </row>
    <row r="17952" spans="7:26">
      <c r="G17952" s="826"/>
      <c r="H17952" s="820"/>
      <c r="J17952" s="820"/>
      <c r="K17952" s="820"/>
      <c r="L17952" s="820"/>
      <c r="M17952" s="820"/>
      <c r="N17952" s="820"/>
      <c r="O17952" s="820"/>
      <c r="P17952" s="820"/>
      <c r="Q17952" s="820"/>
      <c r="R17952" s="820"/>
      <c r="S17952" s="820"/>
      <c r="T17952" s="820"/>
      <c r="U17952" s="820"/>
      <c r="V17952" s="820"/>
      <c r="W17952" s="820"/>
      <c r="X17952" s="820"/>
      <c r="Y17952" s="820"/>
      <c r="Z17952" s="820"/>
    </row>
    <row r="17953" spans="7:26">
      <c r="G17953" s="826"/>
      <c r="H17953" s="820"/>
      <c r="J17953" s="820"/>
      <c r="K17953" s="820"/>
      <c r="L17953" s="820"/>
      <c r="M17953" s="820"/>
      <c r="N17953" s="820"/>
      <c r="O17953" s="820"/>
      <c r="P17953" s="820"/>
      <c r="Q17953" s="820"/>
      <c r="R17953" s="820"/>
      <c r="S17953" s="820"/>
      <c r="T17953" s="820"/>
      <c r="U17953" s="820"/>
      <c r="V17953" s="820"/>
      <c r="W17953" s="820"/>
      <c r="X17953" s="820"/>
      <c r="Y17953" s="820"/>
      <c r="Z17953" s="820"/>
    </row>
    <row r="17954" spans="7:26">
      <c r="G17954" s="826"/>
      <c r="H17954" s="820"/>
      <c r="J17954" s="820"/>
      <c r="K17954" s="820"/>
      <c r="L17954" s="820"/>
      <c r="M17954" s="820"/>
      <c r="N17954" s="820"/>
      <c r="O17954" s="820"/>
      <c r="P17954" s="820"/>
      <c r="Q17954" s="820"/>
      <c r="R17954" s="820"/>
      <c r="S17954" s="820"/>
      <c r="T17954" s="820"/>
      <c r="U17954" s="820"/>
      <c r="V17954" s="820"/>
      <c r="W17954" s="820"/>
      <c r="X17954" s="820"/>
      <c r="Y17954" s="820"/>
      <c r="Z17954" s="820"/>
    </row>
    <row r="17955" spans="7:26">
      <c r="G17955" s="826"/>
      <c r="H17955" s="820"/>
      <c r="J17955" s="820"/>
      <c r="K17955" s="820"/>
      <c r="L17955" s="820"/>
      <c r="M17955" s="820"/>
      <c r="N17955" s="820"/>
      <c r="O17955" s="820"/>
      <c r="P17955" s="820"/>
      <c r="Q17955" s="820"/>
      <c r="R17955" s="820"/>
      <c r="S17955" s="820"/>
      <c r="T17955" s="820"/>
      <c r="U17955" s="820"/>
      <c r="V17955" s="820"/>
      <c r="W17955" s="820"/>
      <c r="X17955" s="820"/>
      <c r="Y17955" s="820"/>
      <c r="Z17955" s="820"/>
    </row>
    <row r="17956" spans="7:26">
      <c r="G17956" s="826"/>
      <c r="H17956" s="820"/>
      <c r="J17956" s="820"/>
      <c r="K17956" s="820"/>
      <c r="L17956" s="820"/>
      <c r="M17956" s="820"/>
      <c r="N17956" s="820"/>
      <c r="O17956" s="820"/>
      <c r="P17956" s="820"/>
      <c r="Q17956" s="820"/>
      <c r="R17956" s="820"/>
      <c r="S17956" s="820"/>
      <c r="T17956" s="820"/>
      <c r="U17956" s="820"/>
      <c r="V17956" s="820"/>
      <c r="W17956" s="820"/>
      <c r="X17956" s="820"/>
      <c r="Y17956" s="820"/>
      <c r="Z17956" s="820"/>
    </row>
    <row r="17957" spans="7:26">
      <c r="G17957" s="826"/>
      <c r="H17957" s="820"/>
      <c r="J17957" s="820"/>
      <c r="K17957" s="820"/>
      <c r="L17957" s="820"/>
      <c r="M17957" s="820"/>
      <c r="N17957" s="820"/>
      <c r="O17957" s="820"/>
      <c r="P17957" s="820"/>
      <c r="Q17957" s="820"/>
      <c r="R17957" s="820"/>
      <c r="S17957" s="820"/>
      <c r="T17957" s="820"/>
      <c r="U17957" s="820"/>
      <c r="V17957" s="820"/>
      <c r="W17957" s="820"/>
      <c r="X17957" s="820"/>
      <c r="Y17957" s="820"/>
      <c r="Z17957" s="820"/>
    </row>
    <row r="17958" spans="7:26">
      <c r="G17958" s="826"/>
      <c r="H17958" s="820"/>
      <c r="J17958" s="820"/>
      <c r="K17958" s="820"/>
      <c r="L17958" s="820"/>
      <c r="M17958" s="820"/>
      <c r="N17958" s="820"/>
      <c r="O17958" s="820"/>
      <c r="P17958" s="820"/>
      <c r="Q17958" s="820"/>
      <c r="R17958" s="820"/>
      <c r="S17958" s="820"/>
      <c r="T17958" s="820"/>
      <c r="U17958" s="820"/>
      <c r="V17958" s="820"/>
      <c r="W17958" s="820"/>
      <c r="X17958" s="820"/>
      <c r="Y17958" s="820"/>
      <c r="Z17958" s="820"/>
    </row>
    <row r="17959" spans="7:26">
      <c r="G17959" s="826"/>
      <c r="H17959" s="820"/>
      <c r="J17959" s="820"/>
      <c r="K17959" s="820"/>
      <c r="L17959" s="820"/>
      <c r="M17959" s="820"/>
      <c r="N17959" s="820"/>
      <c r="O17959" s="820"/>
      <c r="P17959" s="820"/>
      <c r="Q17959" s="820"/>
      <c r="R17959" s="820"/>
      <c r="S17959" s="820"/>
      <c r="T17959" s="820"/>
      <c r="U17959" s="820"/>
      <c r="V17959" s="820"/>
      <c r="W17959" s="820"/>
      <c r="X17959" s="820"/>
      <c r="Y17959" s="820"/>
      <c r="Z17959" s="820"/>
    </row>
    <row r="17960" spans="7:26">
      <c r="G17960" s="826"/>
      <c r="H17960" s="820"/>
      <c r="J17960" s="820"/>
      <c r="K17960" s="820"/>
      <c r="L17960" s="820"/>
      <c r="M17960" s="820"/>
      <c r="N17960" s="820"/>
      <c r="O17960" s="820"/>
      <c r="P17960" s="820"/>
      <c r="Q17960" s="820"/>
      <c r="R17960" s="820"/>
      <c r="S17960" s="820"/>
      <c r="T17960" s="820"/>
      <c r="U17960" s="820"/>
      <c r="V17960" s="820"/>
      <c r="W17960" s="820"/>
      <c r="X17960" s="820"/>
      <c r="Y17960" s="820"/>
      <c r="Z17960" s="820"/>
    </row>
    <row r="17961" spans="7:26">
      <c r="G17961" s="826"/>
      <c r="H17961" s="820"/>
      <c r="J17961" s="820"/>
      <c r="K17961" s="820"/>
      <c r="L17961" s="820"/>
      <c r="M17961" s="820"/>
      <c r="N17961" s="820"/>
      <c r="O17961" s="820"/>
      <c r="P17961" s="820"/>
      <c r="Q17961" s="820"/>
      <c r="R17961" s="820"/>
      <c r="S17961" s="820"/>
      <c r="T17961" s="820"/>
      <c r="U17961" s="820"/>
      <c r="V17961" s="820"/>
      <c r="W17961" s="820"/>
      <c r="X17961" s="820"/>
      <c r="Y17961" s="820"/>
      <c r="Z17961" s="820"/>
    </row>
    <row r="17962" spans="7:26">
      <c r="G17962" s="826"/>
      <c r="H17962" s="820"/>
      <c r="J17962" s="820"/>
      <c r="K17962" s="820"/>
      <c r="L17962" s="820"/>
      <c r="M17962" s="820"/>
      <c r="N17962" s="820"/>
      <c r="O17962" s="820"/>
      <c r="P17962" s="820"/>
      <c r="Q17962" s="820"/>
      <c r="R17962" s="820"/>
      <c r="S17962" s="820"/>
      <c r="T17962" s="820"/>
      <c r="U17962" s="820"/>
      <c r="V17962" s="820"/>
      <c r="W17962" s="820"/>
      <c r="X17962" s="820"/>
      <c r="Y17962" s="820"/>
      <c r="Z17962" s="820"/>
    </row>
    <row r="17963" spans="7:26">
      <c r="G17963" s="826"/>
      <c r="H17963" s="820"/>
      <c r="J17963" s="820"/>
      <c r="K17963" s="820"/>
      <c r="L17963" s="820"/>
      <c r="M17963" s="820"/>
      <c r="N17963" s="820"/>
      <c r="O17963" s="820"/>
      <c r="P17963" s="820"/>
      <c r="Q17963" s="820"/>
      <c r="R17963" s="820"/>
      <c r="S17963" s="820"/>
      <c r="T17963" s="820"/>
      <c r="U17963" s="820"/>
      <c r="V17963" s="820"/>
      <c r="W17963" s="820"/>
      <c r="X17963" s="820"/>
      <c r="Y17963" s="820"/>
      <c r="Z17963" s="820"/>
    </row>
    <row r="17964" spans="7:26">
      <c r="G17964" s="826"/>
      <c r="H17964" s="820"/>
      <c r="J17964" s="820"/>
      <c r="K17964" s="820"/>
      <c r="L17964" s="820"/>
      <c r="M17964" s="820"/>
      <c r="N17964" s="820"/>
      <c r="O17964" s="820"/>
      <c r="P17964" s="820"/>
      <c r="Q17964" s="820"/>
      <c r="R17964" s="820"/>
      <c r="S17964" s="820"/>
      <c r="T17964" s="820"/>
      <c r="U17964" s="820"/>
      <c r="V17964" s="820"/>
      <c r="W17964" s="820"/>
      <c r="X17964" s="820"/>
      <c r="Y17964" s="820"/>
      <c r="Z17964" s="820"/>
    </row>
    <row r="17965" spans="7:26">
      <c r="G17965" s="826"/>
      <c r="H17965" s="820"/>
      <c r="J17965" s="820"/>
      <c r="K17965" s="820"/>
      <c r="L17965" s="820"/>
      <c r="M17965" s="820"/>
      <c r="N17965" s="820"/>
      <c r="O17965" s="820"/>
      <c r="P17965" s="820"/>
      <c r="Q17965" s="820"/>
      <c r="R17965" s="820"/>
      <c r="S17965" s="820"/>
      <c r="T17965" s="820"/>
      <c r="U17965" s="820"/>
      <c r="V17965" s="820"/>
      <c r="W17965" s="820"/>
      <c r="X17965" s="820"/>
      <c r="Y17965" s="820"/>
      <c r="Z17965" s="820"/>
    </row>
    <row r="17966" spans="7:26">
      <c r="G17966" s="826"/>
      <c r="H17966" s="820"/>
      <c r="J17966" s="820"/>
      <c r="K17966" s="820"/>
      <c r="L17966" s="820"/>
      <c r="M17966" s="820"/>
      <c r="N17966" s="820"/>
      <c r="O17966" s="820"/>
      <c r="P17966" s="820"/>
      <c r="Q17966" s="820"/>
      <c r="R17966" s="820"/>
      <c r="S17966" s="820"/>
      <c r="T17966" s="820"/>
      <c r="U17966" s="820"/>
      <c r="V17966" s="820"/>
      <c r="W17966" s="820"/>
      <c r="X17966" s="820"/>
      <c r="Y17966" s="820"/>
      <c r="Z17966" s="820"/>
    </row>
    <row r="17967" spans="7:26">
      <c r="G17967" s="826"/>
      <c r="H17967" s="820"/>
      <c r="J17967" s="820"/>
      <c r="K17967" s="820"/>
      <c r="L17967" s="820"/>
      <c r="M17967" s="820"/>
      <c r="N17967" s="820"/>
      <c r="O17967" s="820"/>
      <c r="P17967" s="820"/>
      <c r="Q17967" s="820"/>
      <c r="R17967" s="820"/>
      <c r="S17967" s="820"/>
      <c r="T17967" s="820"/>
      <c r="U17967" s="820"/>
      <c r="V17967" s="820"/>
      <c r="W17967" s="820"/>
      <c r="X17967" s="820"/>
      <c r="Y17967" s="820"/>
      <c r="Z17967" s="820"/>
    </row>
    <row r="17968" spans="7:26">
      <c r="G17968" s="826"/>
      <c r="H17968" s="820"/>
      <c r="J17968" s="820"/>
      <c r="K17968" s="820"/>
      <c r="L17968" s="820"/>
      <c r="M17968" s="820"/>
      <c r="N17968" s="820"/>
      <c r="O17968" s="820"/>
      <c r="P17968" s="820"/>
      <c r="Q17968" s="820"/>
      <c r="R17968" s="820"/>
      <c r="S17968" s="820"/>
      <c r="T17968" s="820"/>
      <c r="U17968" s="820"/>
      <c r="V17968" s="820"/>
      <c r="W17968" s="820"/>
      <c r="X17968" s="820"/>
      <c r="Y17968" s="820"/>
      <c r="Z17968" s="820"/>
    </row>
    <row r="17969" spans="7:26">
      <c r="G17969" s="826"/>
      <c r="H17969" s="820"/>
      <c r="J17969" s="820"/>
      <c r="K17969" s="820"/>
      <c r="L17969" s="820"/>
      <c r="M17969" s="820"/>
      <c r="N17969" s="820"/>
      <c r="O17969" s="820"/>
      <c r="P17969" s="820"/>
      <c r="Q17969" s="820"/>
      <c r="R17969" s="820"/>
      <c r="S17969" s="820"/>
      <c r="T17969" s="820"/>
      <c r="U17969" s="820"/>
      <c r="V17969" s="820"/>
      <c r="W17969" s="820"/>
      <c r="X17969" s="820"/>
      <c r="Y17969" s="820"/>
      <c r="Z17969" s="820"/>
    </row>
    <row r="17970" spans="7:26">
      <c r="G17970" s="826"/>
      <c r="H17970" s="820"/>
      <c r="J17970" s="820"/>
      <c r="K17970" s="820"/>
      <c r="L17970" s="820"/>
      <c r="M17970" s="820"/>
      <c r="N17970" s="820"/>
      <c r="O17970" s="820"/>
      <c r="P17970" s="820"/>
      <c r="Q17970" s="820"/>
      <c r="R17970" s="820"/>
      <c r="S17970" s="820"/>
      <c r="T17970" s="820"/>
      <c r="U17970" s="820"/>
      <c r="V17970" s="820"/>
      <c r="W17970" s="820"/>
      <c r="X17970" s="820"/>
      <c r="Y17970" s="820"/>
      <c r="Z17970" s="820"/>
    </row>
    <row r="17971" spans="7:26">
      <c r="G17971" s="826"/>
      <c r="H17971" s="820"/>
      <c r="J17971" s="820"/>
      <c r="K17971" s="820"/>
      <c r="L17971" s="820"/>
      <c r="M17971" s="820"/>
      <c r="N17971" s="820"/>
      <c r="O17971" s="820"/>
      <c r="P17971" s="820"/>
      <c r="Q17971" s="820"/>
      <c r="R17971" s="820"/>
      <c r="S17971" s="820"/>
      <c r="T17971" s="820"/>
      <c r="U17971" s="820"/>
      <c r="V17971" s="820"/>
      <c r="W17971" s="820"/>
      <c r="X17971" s="820"/>
      <c r="Y17971" s="820"/>
      <c r="Z17971" s="820"/>
    </row>
    <row r="17972" spans="7:26">
      <c r="G17972" s="826"/>
      <c r="H17972" s="820"/>
      <c r="J17972" s="820"/>
      <c r="K17972" s="820"/>
      <c r="L17972" s="820"/>
      <c r="M17972" s="820"/>
      <c r="N17972" s="820"/>
      <c r="O17972" s="820"/>
      <c r="P17972" s="820"/>
      <c r="Q17972" s="820"/>
      <c r="R17972" s="820"/>
      <c r="S17972" s="820"/>
      <c r="T17972" s="820"/>
      <c r="U17972" s="820"/>
      <c r="V17972" s="820"/>
      <c r="W17972" s="820"/>
      <c r="X17972" s="820"/>
      <c r="Y17972" s="820"/>
      <c r="Z17972" s="820"/>
    </row>
    <row r="17973" spans="7:26">
      <c r="G17973" s="826"/>
      <c r="H17973" s="820"/>
      <c r="J17973" s="820"/>
      <c r="K17973" s="820"/>
      <c r="L17973" s="820"/>
      <c r="M17973" s="820"/>
      <c r="N17973" s="820"/>
      <c r="O17973" s="820"/>
      <c r="P17973" s="820"/>
      <c r="Q17973" s="820"/>
      <c r="R17973" s="820"/>
      <c r="S17973" s="820"/>
      <c r="T17973" s="820"/>
      <c r="U17973" s="820"/>
      <c r="V17973" s="820"/>
      <c r="W17973" s="820"/>
      <c r="X17973" s="820"/>
      <c r="Y17973" s="820"/>
      <c r="Z17973" s="820"/>
    </row>
    <row r="17974" spans="7:26">
      <c r="G17974" s="826"/>
      <c r="H17974" s="820"/>
      <c r="J17974" s="820"/>
      <c r="K17974" s="820"/>
      <c r="L17974" s="820"/>
      <c r="M17974" s="820"/>
      <c r="N17974" s="820"/>
      <c r="O17974" s="820"/>
      <c r="P17974" s="820"/>
      <c r="Q17974" s="820"/>
      <c r="R17974" s="820"/>
      <c r="S17974" s="820"/>
      <c r="T17974" s="820"/>
      <c r="U17974" s="820"/>
      <c r="V17974" s="820"/>
      <c r="W17974" s="820"/>
      <c r="X17974" s="820"/>
      <c r="Y17974" s="820"/>
      <c r="Z17974" s="820"/>
    </row>
    <row r="17975" spans="7:26">
      <c r="G17975" s="826"/>
      <c r="H17975" s="820"/>
      <c r="J17975" s="820"/>
      <c r="K17975" s="820"/>
      <c r="L17975" s="820"/>
      <c r="M17975" s="820"/>
      <c r="N17975" s="820"/>
      <c r="O17975" s="820"/>
      <c r="P17975" s="820"/>
      <c r="Q17975" s="820"/>
      <c r="R17975" s="820"/>
      <c r="S17975" s="820"/>
      <c r="T17975" s="820"/>
      <c r="U17975" s="820"/>
      <c r="V17975" s="820"/>
      <c r="W17975" s="820"/>
      <c r="X17975" s="820"/>
      <c r="Y17975" s="820"/>
      <c r="Z17975" s="820"/>
    </row>
    <row r="17976" spans="7:26">
      <c r="G17976" s="826"/>
      <c r="H17976" s="820"/>
      <c r="J17976" s="820"/>
      <c r="K17976" s="820"/>
      <c r="L17976" s="820"/>
      <c r="M17976" s="820"/>
      <c r="N17976" s="820"/>
      <c r="O17976" s="820"/>
      <c r="P17976" s="820"/>
      <c r="Q17976" s="820"/>
      <c r="R17976" s="820"/>
      <c r="S17976" s="820"/>
      <c r="T17976" s="820"/>
      <c r="U17976" s="820"/>
      <c r="V17976" s="820"/>
      <c r="W17976" s="820"/>
      <c r="X17976" s="820"/>
      <c r="Y17976" s="820"/>
      <c r="Z17976" s="820"/>
    </row>
    <row r="17977" spans="7:26">
      <c r="G17977" s="826"/>
      <c r="H17977" s="820"/>
      <c r="J17977" s="820"/>
      <c r="K17977" s="820"/>
      <c r="L17977" s="820"/>
      <c r="M17977" s="820"/>
      <c r="N17977" s="820"/>
      <c r="O17977" s="820"/>
      <c r="P17977" s="820"/>
      <c r="Q17977" s="820"/>
      <c r="R17977" s="820"/>
      <c r="S17977" s="820"/>
      <c r="T17977" s="820"/>
      <c r="U17977" s="820"/>
      <c r="V17977" s="820"/>
      <c r="W17977" s="820"/>
      <c r="X17977" s="820"/>
      <c r="Y17977" s="820"/>
      <c r="Z17977" s="820"/>
    </row>
    <row r="17978" spans="7:26">
      <c r="G17978" s="826"/>
      <c r="H17978" s="820"/>
      <c r="J17978" s="820"/>
      <c r="K17978" s="820"/>
      <c r="L17978" s="820"/>
      <c r="M17978" s="820"/>
      <c r="N17978" s="820"/>
      <c r="O17978" s="820"/>
      <c r="P17978" s="820"/>
      <c r="Q17978" s="820"/>
      <c r="R17978" s="820"/>
      <c r="S17978" s="820"/>
      <c r="T17978" s="820"/>
      <c r="U17978" s="820"/>
      <c r="V17978" s="820"/>
      <c r="W17978" s="820"/>
      <c r="X17978" s="820"/>
      <c r="Y17978" s="820"/>
      <c r="Z17978" s="820"/>
    </row>
    <row r="17979" spans="7:26">
      <c r="G17979" s="826"/>
      <c r="H17979" s="820"/>
      <c r="J17979" s="820"/>
      <c r="K17979" s="820"/>
      <c r="L17979" s="820"/>
      <c r="M17979" s="820"/>
      <c r="N17979" s="820"/>
      <c r="O17979" s="820"/>
      <c r="P17979" s="820"/>
      <c r="Q17979" s="820"/>
      <c r="R17979" s="820"/>
      <c r="S17979" s="820"/>
      <c r="T17979" s="820"/>
      <c r="U17979" s="820"/>
      <c r="V17979" s="820"/>
      <c r="W17979" s="820"/>
      <c r="X17979" s="820"/>
      <c r="Y17979" s="820"/>
      <c r="Z17979" s="820"/>
    </row>
    <row r="17980" spans="7:26">
      <c r="G17980" s="826"/>
      <c r="H17980" s="820"/>
      <c r="J17980" s="820"/>
      <c r="K17980" s="820"/>
      <c r="L17980" s="820"/>
      <c r="M17980" s="820"/>
      <c r="N17980" s="820"/>
      <c r="O17980" s="820"/>
      <c r="P17980" s="820"/>
      <c r="Q17980" s="820"/>
      <c r="R17980" s="820"/>
      <c r="S17980" s="820"/>
      <c r="T17980" s="820"/>
      <c r="U17980" s="820"/>
      <c r="V17980" s="820"/>
      <c r="W17980" s="820"/>
      <c r="X17980" s="820"/>
      <c r="Y17980" s="820"/>
      <c r="Z17980" s="820"/>
    </row>
    <row r="17981" spans="7:26">
      <c r="G17981" s="826"/>
      <c r="H17981" s="820"/>
      <c r="J17981" s="820"/>
      <c r="K17981" s="820"/>
      <c r="L17981" s="820"/>
      <c r="M17981" s="820"/>
      <c r="N17981" s="820"/>
      <c r="O17981" s="820"/>
      <c r="P17981" s="820"/>
      <c r="Q17981" s="820"/>
      <c r="R17981" s="820"/>
      <c r="S17981" s="820"/>
      <c r="T17981" s="820"/>
      <c r="U17981" s="820"/>
      <c r="V17981" s="820"/>
      <c r="W17981" s="820"/>
      <c r="X17981" s="820"/>
      <c r="Y17981" s="820"/>
      <c r="Z17981" s="820"/>
    </row>
    <row r="17982" spans="7:26">
      <c r="G17982" s="826"/>
      <c r="H17982" s="820"/>
      <c r="J17982" s="820"/>
      <c r="K17982" s="820"/>
      <c r="L17982" s="820"/>
      <c r="M17982" s="820"/>
      <c r="N17982" s="820"/>
      <c r="O17982" s="820"/>
      <c r="P17982" s="820"/>
      <c r="Q17982" s="820"/>
      <c r="R17982" s="820"/>
      <c r="S17982" s="820"/>
      <c r="T17982" s="820"/>
      <c r="U17982" s="820"/>
      <c r="V17982" s="820"/>
      <c r="W17982" s="820"/>
      <c r="X17982" s="820"/>
      <c r="Y17982" s="820"/>
      <c r="Z17982" s="820"/>
    </row>
    <row r="17983" spans="7:26">
      <c r="G17983" s="826"/>
      <c r="H17983" s="820"/>
      <c r="J17983" s="820"/>
      <c r="K17983" s="820"/>
      <c r="L17983" s="820"/>
      <c r="M17983" s="820"/>
      <c r="N17983" s="820"/>
      <c r="O17983" s="820"/>
      <c r="P17983" s="820"/>
      <c r="Q17983" s="820"/>
      <c r="R17983" s="820"/>
      <c r="S17983" s="820"/>
      <c r="T17983" s="820"/>
      <c r="U17983" s="820"/>
      <c r="V17983" s="820"/>
      <c r="W17983" s="820"/>
      <c r="X17983" s="820"/>
      <c r="Y17983" s="820"/>
      <c r="Z17983" s="820"/>
    </row>
    <row r="17984" spans="7:26">
      <c r="G17984" s="826"/>
      <c r="H17984" s="820"/>
      <c r="J17984" s="820"/>
      <c r="K17984" s="820"/>
      <c r="L17984" s="820"/>
      <c r="M17984" s="820"/>
      <c r="N17984" s="820"/>
      <c r="O17984" s="820"/>
      <c r="P17984" s="820"/>
      <c r="Q17984" s="820"/>
      <c r="R17984" s="820"/>
      <c r="S17984" s="820"/>
      <c r="T17984" s="820"/>
      <c r="U17984" s="820"/>
      <c r="V17984" s="820"/>
      <c r="W17984" s="820"/>
      <c r="X17984" s="820"/>
      <c r="Y17984" s="820"/>
      <c r="Z17984" s="820"/>
    </row>
    <row r="17985" spans="7:26">
      <c r="G17985" s="826"/>
      <c r="H17985" s="820"/>
      <c r="J17985" s="820"/>
      <c r="K17985" s="820"/>
      <c r="L17985" s="820"/>
      <c r="M17985" s="820"/>
      <c r="N17985" s="820"/>
      <c r="O17985" s="820"/>
      <c r="P17985" s="820"/>
      <c r="Q17985" s="820"/>
      <c r="R17985" s="820"/>
      <c r="S17985" s="820"/>
      <c r="T17985" s="820"/>
      <c r="U17985" s="820"/>
      <c r="V17985" s="820"/>
      <c r="W17985" s="820"/>
      <c r="X17985" s="820"/>
      <c r="Y17985" s="820"/>
      <c r="Z17985" s="820"/>
    </row>
    <row r="17986" spans="7:26">
      <c r="G17986" s="826"/>
      <c r="H17986" s="820"/>
      <c r="J17986" s="820"/>
      <c r="K17986" s="820"/>
      <c r="L17986" s="820"/>
      <c r="M17986" s="820"/>
      <c r="N17986" s="820"/>
      <c r="O17986" s="820"/>
      <c r="P17986" s="820"/>
      <c r="Q17986" s="820"/>
      <c r="R17986" s="820"/>
      <c r="S17986" s="820"/>
      <c r="T17986" s="820"/>
      <c r="U17986" s="820"/>
      <c r="V17986" s="820"/>
      <c r="W17986" s="820"/>
      <c r="X17986" s="820"/>
      <c r="Y17986" s="820"/>
      <c r="Z17986" s="820"/>
    </row>
    <row r="17987" spans="7:26">
      <c r="G17987" s="826"/>
      <c r="H17987" s="820"/>
      <c r="J17987" s="820"/>
      <c r="K17987" s="820"/>
      <c r="L17987" s="820"/>
      <c r="M17987" s="820"/>
      <c r="N17987" s="820"/>
      <c r="O17987" s="820"/>
      <c r="P17987" s="820"/>
      <c r="Q17987" s="820"/>
      <c r="R17987" s="820"/>
      <c r="S17987" s="820"/>
      <c r="T17987" s="820"/>
      <c r="U17987" s="820"/>
      <c r="V17987" s="820"/>
      <c r="W17987" s="820"/>
      <c r="X17987" s="820"/>
      <c r="Y17987" s="820"/>
      <c r="Z17987" s="820"/>
    </row>
    <row r="17988" spans="7:26">
      <c r="G17988" s="826"/>
      <c r="H17988" s="820"/>
      <c r="J17988" s="820"/>
      <c r="K17988" s="820"/>
      <c r="L17988" s="820"/>
      <c r="M17988" s="820"/>
      <c r="N17988" s="820"/>
      <c r="O17988" s="820"/>
      <c r="P17988" s="820"/>
      <c r="Q17988" s="820"/>
      <c r="R17988" s="820"/>
      <c r="S17988" s="820"/>
      <c r="T17988" s="820"/>
      <c r="U17988" s="820"/>
      <c r="V17988" s="820"/>
      <c r="W17988" s="820"/>
      <c r="X17988" s="820"/>
      <c r="Y17988" s="820"/>
      <c r="Z17988" s="820"/>
    </row>
    <row r="17989" spans="7:26">
      <c r="G17989" s="826"/>
      <c r="H17989" s="820"/>
      <c r="J17989" s="820"/>
      <c r="K17989" s="820"/>
      <c r="L17989" s="820"/>
      <c r="M17989" s="820"/>
      <c r="N17989" s="820"/>
      <c r="O17989" s="820"/>
      <c r="P17989" s="820"/>
      <c r="Q17989" s="820"/>
      <c r="R17989" s="820"/>
      <c r="S17989" s="820"/>
      <c r="T17989" s="820"/>
      <c r="U17989" s="820"/>
      <c r="V17989" s="820"/>
      <c r="W17989" s="820"/>
      <c r="X17989" s="820"/>
      <c r="Y17989" s="820"/>
      <c r="Z17989" s="820"/>
    </row>
    <row r="17990" spans="7:26">
      <c r="G17990" s="826"/>
      <c r="H17990" s="820"/>
      <c r="J17990" s="820"/>
      <c r="K17990" s="820"/>
      <c r="L17990" s="820"/>
      <c r="M17990" s="820"/>
      <c r="N17990" s="820"/>
      <c r="O17990" s="820"/>
      <c r="P17990" s="820"/>
      <c r="Q17990" s="820"/>
      <c r="R17990" s="820"/>
      <c r="S17990" s="820"/>
      <c r="T17990" s="820"/>
      <c r="U17990" s="820"/>
      <c r="V17990" s="820"/>
      <c r="W17990" s="820"/>
      <c r="X17990" s="820"/>
      <c r="Y17990" s="820"/>
      <c r="Z17990" s="820"/>
    </row>
    <row r="17991" spans="7:26">
      <c r="G17991" s="826"/>
      <c r="H17991" s="820"/>
      <c r="J17991" s="820"/>
      <c r="K17991" s="820"/>
      <c r="L17991" s="820"/>
      <c r="M17991" s="820"/>
      <c r="N17991" s="820"/>
      <c r="O17991" s="820"/>
      <c r="P17991" s="820"/>
      <c r="Q17991" s="820"/>
      <c r="R17991" s="820"/>
      <c r="S17991" s="820"/>
      <c r="T17991" s="820"/>
      <c r="U17991" s="820"/>
      <c r="V17991" s="820"/>
      <c r="W17991" s="820"/>
      <c r="X17991" s="820"/>
      <c r="Y17991" s="820"/>
      <c r="Z17991" s="820"/>
    </row>
    <row r="17992" spans="7:26">
      <c r="G17992" s="826"/>
      <c r="H17992" s="820"/>
      <c r="J17992" s="820"/>
      <c r="K17992" s="820"/>
      <c r="L17992" s="820"/>
      <c r="M17992" s="820"/>
      <c r="N17992" s="820"/>
      <c r="O17992" s="820"/>
      <c r="P17992" s="820"/>
      <c r="Q17992" s="820"/>
      <c r="R17992" s="820"/>
      <c r="S17992" s="820"/>
      <c r="T17992" s="820"/>
      <c r="U17992" s="820"/>
      <c r="V17992" s="820"/>
      <c r="W17992" s="820"/>
      <c r="X17992" s="820"/>
      <c r="Y17992" s="820"/>
      <c r="Z17992" s="820"/>
    </row>
    <row r="17993" spans="7:26">
      <c r="G17993" s="826"/>
      <c r="H17993" s="820"/>
      <c r="J17993" s="820"/>
      <c r="K17993" s="820"/>
      <c r="L17993" s="820"/>
      <c r="M17993" s="820"/>
      <c r="N17993" s="820"/>
      <c r="O17993" s="820"/>
      <c r="P17993" s="820"/>
      <c r="Q17993" s="820"/>
      <c r="R17993" s="820"/>
      <c r="S17993" s="820"/>
      <c r="T17993" s="820"/>
      <c r="U17993" s="820"/>
      <c r="V17993" s="820"/>
      <c r="W17993" s="820"/>
      <c r="X17993" s="820"/>
      <c r="Y17993" s="820"/>
      <c r="Z17993" s="820"/>
    </row>
    <row r="17994" spans="7:26">
      <c r="G17994" s="826"/>
      <c r="H17994" s="820"/>
      <c r="J17994" s="820"/>
      <c r="K17994" s="820"/>
      <c r="L17994" s="820"/>
      <c r="M17994" s="820"/>
      <c r="N17994" s="820"/>
      <c r="O17994" s="820"/>
      <c r="P17994" s="820"/>
      <c r="Q17994" s="820"/>
      <c r="R17994" s="820"/>
      <c r="S17994" s="820"/>
      <c r="T17994" s="820"/>
      <c r="U17994" s="820"/>
      <c r="V17994" s="820"/>
      <c r="W17994" s="820"/>
      <c r="X17994" s="820"/>
      <c r="Y17994" s="820"/>
      <c r="Z17994" s="820"/>
    </row>
    <row r="17995" spans="7:26">
      <c r="G17995" s="826"/>
      <c r="H17995" s="820"/>
      <c r="J17995" s="820"/>
      <c r="K17995" s="820"/>
      <c r="L17995" s="820"/>
      <c r="M17995" s="820"/>
      <c r="N17995" s="820"/>
      <c r="O17995" s="820"/>
      <c r="P17995" s="820"/>
      <c r="Q17995" s="820"/>
      <c r="R17995" s="820"/>
      <c r="S17995" s="820"/>
      <c r="T17995" s="820"/>
      <c r="U17995" s="820"/>
      <c r="V17995" s="820"/>
      <c r="W17995" s="820"/>
      <c r="X17995" s="820"/>
      <c r="Y17995" s="820"/>
      <c r="Z17995" s="820"/>
    </row>
    <row r="17996" spans="7:26">
      <c r="G17996" s="826"/>
      <c r="H17996" s="820"/>
      <c r="J17996" s="820"/>
      <c r="K17996" s="820"/>
      <c r="L17996" s="820"/>
      <c r="M17996" s="820"/>
      <c r="N17996" s="820"/>
      <c r="O17996" s="820"/>
      <c r="P17996" s="820"/>
      <c r="Q17996" s="820"/>
      <c r="R17996" s="820"/>
      <c r="S17996" s="820"/>
      <c r="T17996" s="820"/>
      <c r="U17996" s="820"/>
      <c r="V17996" s="820"/>
      <c r="W17996" s="820"/>
      <c r="X17996" s="820"/>
      <c r="Y17996" s="820"/>
      <c r="Z17996" s="820"/>
    </row>
    <row r="17997" spans="7:26">
      <c r="G17997" s="826"/>
      <c r="H17997" s="820"/>
      <c r="J17997" s="820"/>
      <c r="K17997" s="820"/>
      <c r="L17997" s="820"/>
      <c r="M17997" s="820"/>
      <c r="N17997" s="820"/>
      <c r="O17997" s="820"/>
      <c r="P17997" s="820"/>
      <c r="Q17997" s="820"/>
      <c r="R17997" s="820"/>
      <c r="S17997" s="820"/>
      <c r="T17997" s="820"/>
      <c r="U17997" s="820"/>
      <c r="V17997" s="820"/>
      <c r="W17997" s="820"/>
      <c r="X17997" s="820"/>
      <c r="Y17997" s="820"/>
      <c r="Z17997" s="820"/>
    </row>
    <row r="17998" spans="7:26">
      <c r="G17998" s="826"/>
      <c r="H17998" s="820"/>
      <c r="J17998" s="820"/>
      <c r="K17998" s="820"/>
      <c r="L17998" s="820"/>
      <c r="M17998" s="820"/>
      <c r="N17998" s="820"/>
      <c r="O17998" s="820"/>
      <c r="P17998" s="820"/>
      <c r="Q17998" s="820"/>
      <c r="R17998" s="820"/>
      <c r="S17998" s="820"/>
      <c r="T17998" s="820"/>
      <c r="U17998" s="820"/>
      <c r="V17998" s="820"/>
      <c r="W17998" s="820"/>
      <c r="X17998" s="820"/>
      <c r="Y17998" s="820"/>
      <c r="Z17998" s="820"/>
    </row>
    <row r="17999" spans="7:26">
      <c r="G17999" s="826"/>
      <c r="H17999" s="820"/>
      <c r="J17999" s="820"/>
      <c r="K17999" s="820"/>
      <c r="L17999" s="820"/>
      <c r="M17999" s="820"/>
      <c r="N17999" s="820"/>
      <c r="O17999" s="820"/>
      <c r="P17999" s="820"/>
      <c r="Q17999" s="820"/>
      <c r="R17999" s="820"/>
      <c r="S17999" s="820"/>
      <c r="T17999" s="820"/>
      <c r="U17999" s="820"/>
      <c r="V17999" s="820"/>
      <c r="W17999" s="820"/>
      <c r="X17999" s="820"/>
      <c r="Y17999" s="820"/>
      <c r="Z17999" s="820"/>
    </row>
    <row r="18000" spans="7:26">
      <c r="G18000" s="826"/>
      <c r="H18000" s="820"/>
      <c r="J18000" s="820"/>
      <c r="K18000" s="820"/>
      <c r="L18000" s="820"/>
      <c r="M18000" s="820"/>
      <c r="N18000" s="820"/>
      <c r="O18000" s="820"/>
      <c r="P18000" s="820"/>
      <c r="Q18000" s="820"/>
      <c r="R18000" s="820"/>
      <c r="S18000" s="820"/>
      <c r="T18000" s="820"/>
      <c r="U18000" s="820"/>
      <c r="V18000" s="820"/>
      <c r="W18000" s="820"/>
      <c r="X18000" s="820"/>
      <c r="Y18000" s="820"/>
      <c r="Z18000" s="820"/>
    </row>
    <row r="18001" spans="7:26">
      <c r="G18001" s="826"/>
      <c r="H18001" s="820"/>
      <c r="J18001" s="820"/>
      <c r="K18001" s="820"/>
      <c r="L18001" s="820"/>
      <c r="M18001" s="820"/>
      <c r="N18001" s="820"/>
      <c r="O18001" s="820"/>
      <c r="P18001" s="820"/>
      <c r="Q18001" s="820"/>
      <c r="R18001" s="820"/>
      <c r="S18001" s="820"/>
      <c r="T18001" s="820"/>
      <c r="U18001" s="820"/>
      <c r="V18001" s="820"/>
      <c r="W18001" s="820"/>
      <c r="X18001" s="820"/>
      <c r="Y18001" s="820"/>
      <c r="Z18001" s="820"/>
    </row>
    <row r="18002" spans="7:26">
      <c r="G18002" s="826"/>
      <c r="H18002" s="820"/>
      <c r="J18002" s="820"/>
      <c r="K18002" s="820"/>
      <c r="L18002" s="820"/>
      <c r="M18002" s="820"/>
      <c r="N18002" s="820"/>
      <c r="O18002" s="820"/>
      <c r="P18002" s="820"/>
      <c r="Q18002" s="820"/>
      <c r="R18002" s="820"/>
      <c r="S18002" s="820"/>
      <c r="T18002" s="820"/>
      <c r="U18002" s="820"/>
      <c r="V18002" s="820"/>
      <c r="W18002" s="820"/>
      <c r="X18002" s="820"/>
      <c r="Y18002" s="820"/>
      <c r="Z18002" s="820"/>
    </row>
    <row r="18003" spans="7:26">
      <c r="G18003" s="826"/>
      <c r="H18003" s="820"/>
      <c r="J18003" s="820"/>
      <c r="K18003" s="820"/>
      <c r="L18003" s="820"/>
      <c r="M18003" s="820"/>
      <c r="N18003" s="820"/>
      <c r="O18003" s="820"/>
      <c r="P18003" s="820"/>
      <c r="Q18003" s="820"/>
      <c r="R18003" s="820"/>
      <c r="S18003" s="820"/>
      <c r="T18003" s="820"/>
      <c r="U18003" s="820"/>
      <c r="V18003" s="820"/>
      <c r="W18003" s="820"/>
      <c r="X18003" s="820"/>
      <c r="Y18003" s="820"/>
      <c r="Z18003" s="820"/>
    </row>
    <row r="18004" spans="7:26">
      <c r="G18004" s="826"/>
      <c r="H18004" s="820"/>
      <c r="J18004" s="820"/>
      <c r="K18004" s="820"/>
      <c r="L18004" s="820"/>
      <c r="M18004" s="820"/>
      <c r="N18004" s="820"/>
      <c r="O18004" s="820"/>
      <c r="P18004" s="820"/>
      <c r="Q18004" s="820"/>
      <c r="R18004" s="820"/>
      <c r="S18004" s="820"/>
      <c r="T18004" s="820"/>
      <c r="U18004" s="820"/>
      <c r="V18004" s="820"/>
      <c r="W18004" s="820"/>
      <c r="X18004" s="820"/>
      <c r="Y18004" s="820"/>
      <c r="Z18004" s="820"/>
    </row>
    <row r="18005" spans="7:26">
      <c r="G18005" s="826"/>
      <c r="H18005" s="820"/>
      <c r="J18005" s="820"/>
      <c r="K18005" s="820"/>
      <c r="L18005" s="820"/>
      <c r="M18005" s="820"/>
      <c r="N18005" s="820"/>
      <c r="O18005" s="820"/>
      <c r="P18005" s="820"/>
      <c r="Q18005" s="820"/>
      <c r="R18005" s="820"/>
      <c r="S18005" s="820"/>
      <c r="T18005" s="820"/>
      <c r="U18005" s="820"/>
      <c r="V18005" s="820"/>
      <c r="W18005" s="820"/>
      <c r="X18005" s="820"/>
      <c r="Y18005" s="820"/>
      <c r="Z18005" s="820"/>
    </row>
    <row r="18006" spans="7:26">
      <c r="G18006" s="826"/>
      <c r="H18006" s="820"/>
      <c r="J18006" s="820"/>
      <c r="K18006" s="820"/>
      <c r="L18006" s="820"/>
      <c r="M18006" s="820"/>
      <c r="N18006" s="820"/>
      <c r="O18006" s="820"/>
      <c r="P18006" s="820"/>
      <c r="Q18006" s="820"/>
      <c r="R18006" s="820"/>
      <c r="S18006" s="820"/>
      <c r="T18006" s="820"/>
      <c r="U18006" s="820"/>
      <c r="V18006" s="820"/>
      <c r="W18006" s="820"/>
      <c r="X18006" s="820"/>
      <c r="Y18006" s="820"/>
      <c r="Z18006" s="820"/>
    </row>
    <row r="18007" spans="7:26">
      <c r="G18007" s="826"/>
      <c r="H18007" s="820"/>
      <c r="J18007" s="820"/>
      <c r="K18007" s="820"/>
      <c r="L18007" s="820"/>
      <c r="M18007" s="820"/>
      <c r="N18007" s="820"/>
      <c r="O18007" s="820"/>
      <c r="P18007" s="820"/>
      <c r="Q18007" s="820"/>
      <c r="R18007" s="820"/>
      <c r="S18007" s="820"/>
      <c r="T18007" s="820"/>
      <c r="U18007" s="820"/>
      <c r="V18007" s="820"/>
      <c r="W18007" s="820"/>
      <c r="X18007" s="820"/>
      <c r="Y18007" s="820"/>
      <c r="Z18007" s="820"/>
    </row>
    <row r="18008" spans="7:26">
      <c r="G18008" s="826"/>
      <c r="H18008" s="820"/>
      <c r="J18008" s="820"/>
      <c r="K18008" s="820"/>
      <c r="L18008" s="820"/>
      <c r="M18008" s="820"/>
      <c r="N18008" s="820"/>
      <c r="O18008" s="820"/>
      <c r="P18008" s="820"/>
      <c r="Q18008" s="820"/>
      <c r="R18008" s="820"/>
      <c r="S18008" s="820"/>
      <c r="T18008" s="820"/>
      <c r="U18008" s="820"/>
      <c r="V18008" s="820"/>
      <c r="W18008" s="820"/>
      <c r="X18008" s="820"/>
      <c r="Y18008" s="820"/>
      <c r="Z18008" s="820"/>
    </row>
    <row r="18009" spans="7:26">
      <c r="G18009" s="826"/>
      <c r="H18009" s="820"/>
      <c r="J18009" s="820"/>
      <c r="K18009" s="820"/>
      <c r="L18009" s="820"/>
      <c r="M18009" s="820"/>
      <c r="N18009" s="820"/>
      <c r="O18009" s="820"/>
      <c r="P18009" s="820"/>
      <c r="Q18009" s="820"/>
      <c r="R18009" s="820"/>
      <c r="S18009" s="820"/>
      <c r="T18009" s="820"/>
      <c r="U18009" s="820"/>
      <c r="V18009" s="820"/>
      <c r="W18009" s="820"/>
      <c r="X18009" s="820"/>
      <c r="Y18009" s="820"/>
      <c r="Z18009" s="820"/>
    </row>
    <row r="18010" spans="7:26">
      <c r="G18010" s="826"/>
      <c r="H18010" s="820"/>
      <c r="J18010" s="820"/>
      <c r="K18010" s="820"/>
      <c r="L18010" s="820"/>
      <c r="M18010" s="820"/>
      <c r="N18010" s="820"/>
      <c r="O18010" s="820"/>
      <c r="P18010" s="820"/>
      <c r="Q18010" s="820"/>
      <c r="R18010" s="820"/>
      <c r="S18010" s="820"/>
      <c r="T18010" s="820"/>
      <c r="U18010" s="820"/>
      <c r="V18010" s="820"/>
      <c r="W18010" s="820"/>
      <c r="X18010" s="820"/>
      <c r="Y18010" s="820"/>
      <c r="Z18010" s="820"/>
    </row>
    <row r="18011" spans="7:26">
      <c r="G18011" s="826"/>
      <c r="H18011" s="820"/>
      <c r="J18011" s="820"/>
      <c r="K18011" s="820"/>
      <c r="L18011" s="820"/>
      <c r="M18011" s="820"/>
      <c r="N18011" s="820"/>
      <c r="O18011" s="820"/>
      <c r="P18011" s="820"/>
      <c r="Q18011" s="820"/>
      <c r="R18011" s="820"/>
      <c r="S18011" s="820"/>
      <c r="T18011" s="820"/>
      <c r="U18011" s="820"/>
      <c r="V18011" s="820"/>
      <c r="W18011" s="820"/>
      <c r="X18011" s="820"/>
      <c r="Y18011" s="820"/>
      <c r="Z18011" s="820"/>
    </row>
    <row r="18012" spans="7:26">
      <c r="G18012" s="826"/>
      <c r="H18012" s="820"/>
      <c r="J18012" s="820"/>
      <c r="K18012" s="820"/>
      <c r="L18012" s="820"/>
      <c r="M18012" s="820"/>
      <c r="N18012" s="820"/>
      <c r="O18012" s="820"/>
      <c r="P18012" s="820"/>
      <c r="Q18012" s="820"/>
      <c r="R18012" s="820"/>
      <c r="S18012" s="820"/>
      <c r="T18012" s="820"/>
      <c r="U18012" s="820"/>
      <c r="V18012" s="820"/>
      <c r="W18012" s="820"/>
      <c r="X18012" s="820"/>
      <c r="Y18012" s="820"/>
      <c r="Z18012" s="820"/>
    </row>
    <row r="18013" spans="7:26">
      <c r="G18013" s="826"/>
      <c r="H18013" s="820"/>
      <c r="J18013" s="820"/>
      <c r="K18013" s="820"/>
      <c r="L18013" s="820"/>
      <c r="M18013" s="820"/>
      <c r="N18013" s="820"/>
      <c r="O18013" s="820"/>
      <c r="P18013" s="820"/>
      <c r="Q18013" s="820"/>
      <c r="R18013" s="820"/>
      <c r="S18013" s="820"/>
      <c r="T18013" s="820"/>
      <c r="U18013" s="820"/>
      <c r="V18013" s="820"/>
      <c r="W18013" s="820"/>
      <c r="X18013" s="820"/>
      <c r="Y18013" s="820"/>
      <c r="Z18013" s="820"/>
    </row>
    <row r="18014" spans="7:26">
      <c r="G18014" s="826"/>
      <c r="H18014" s="820"/>
      <c r="J18014" s="820"/>
      <c r="K18014" s="820"/>
      <c r="L18014" s="820"/>
      <c r="M18014" s="820"/>
      <c r="N18014" s="820"/>
      <c r="O18014" s="820"/>
      <c r="P18014" s="820"/>
      <c r="Q18014" s="820"/>
      <c r="R18014" s="820"/>
      <c r="S18014" s="820"/>
      <c r="T18014" s="820"/>
      <c r="U18014" s="820"/>
      <c r="V18014" s="820"/>
      <c r="W18014" s="820"/>
      <c r="X18014" s="820"/>
      <c r="Y18014" s="820"/>
      <c r="Z18014" s="820"/>
    </row>
    <row r="18015" spans="7:26">
      <c r="G18015" s="826"/>
      <c r="H18015" s="820"/>
      <c r="J18015" s="820"/>
      <c r="K18015" s="820"/>
      <c r="L18015" s="820"/>
      <c r="M18015" s="820"/>
      <c r="N18015" s="820"/>
      <c r="O18015" s="820"/>
      <c r="P18015" s="820"/>
      <c r="Q18015" s="820"/>
      <c r="R18015" s="820"/>
      <c r="S18015" s="820"/>
      <c r="T18015" s="820"/>
      <c r="U18015" s="820"/>
      <c r="V18015" s="820"/>
      <c r="W18015" s="820"/>
      <c r="X18015" s="820"/>
      <c r="Y18015" s="820"/>
      <c r="Z18015" s="820"/>
    </row>
    <row r="18016" spans="7:26">
      <c r="G18016" s="826"/>
      <c r="H18016" s="820"/>
      <c r="J18016" s="820"/>
      <c r="K18016" s="820"/>
      <c r="L18016" s="820"/>
      <c r="M18016" s="820"/>
      <c r="N18016" s="820"/>
      <c r="O18016" s="820"/>
      <c r="P18016" s="820"/>
      <c r="Q18016" s="820"/>
      <c r="R18016" s="820"/>
      <c r="S18016" s="820"/>
      <c r="T18016" s="820"/>
      <c r="U18016" s="820"/>
      <c r="V18016" s="820"/>
      <c r="W18016" s="820"/>
      <c r="X18016" s="820"/>
      <c r="Y18016" s="820"/>
      <c r="Z18016" s="820"/>
    </row>
    <row r="18017" spans="7:26">
      <c r="G18017" s="826"/>
      <c r="H18017" s="820"/>
      <c r="J18017" s="820"/>
      <c r="K18017" s="820"/>
      <c r="L18017" s="820"/>
      <c r="M18017" s="820"/>
      <c r="N18017" s="820"/>
      <c r="O18017" s="820"/>
      <c r="P18017" s="820"/>
      <c r="Q18017" s="820"/>
      <c r="R18017" s="820"/>
      <c r="S18017" s="820"/>
      <c r="T18017" s="820"/>
      <c r="U18017" s="820"/>
      <c r="V18017" s="820"/>
      <c r="W18017" s="820"/>
      <c r="X18017" s="820"/>
      <c r="Y18017" s="820"/>
      <c r="Z18017" s="820"/>
    </row>
    <row r="18018" spans="7:26">
      <c r="G18018" s="826"/>
      <c r="H18018" s="820"/>
      <c r="J18018" s="820"/>
      <c r="K18018" s="820"/>
      <c r="L18018" s="820"/>
      <c r="M18018" s="820"/>
      <c r="N18018" s="820"/>
      <c r="O18018" s="820"/>
      <c r="P18018" s="820"/>
      <c r="Q18018" s="820"/>
      <c r="R18018" s="820"/>
      <c r="S18018" s="820"/>
      <c r="T18018" s="820"/>
      <c r="U18018" s="820"/>
      <c r="V18018" s="820"/>
      <c r="W18018" s="820"/>
      <c r="X18018" s="820"/>
      <c r="Y18018" s="820"/>
      <c r="Z18018" s="820"/>
    </row>
    <row r="18019" spans="7:26">
      <c r="G18019" s="826"/>
      <c r="H18019" s="820"/>
      <c r="J18019" s="820"/>
      <c r="K18019" s="820"/>
      <c r="L18019" s="820"/>
      <c r="M18019" s="820"/>
      <c r="N18019" s="820"/>
      <c r="O18019" s="820"/>
      <c r="P18019" s="820"/>
      <c r="Q18019" s="820"/>
      <c r="R18019" s="820"/>
      <c r="S18019" s="820"/>
      <c r="T18019" s="820"/>
      <c r="U18019" s="820"/>
      <c r="V18019" s="820"/>
      <c r="W18019" s="820"/>
      <c r="X18019" s="820"/>
      <c r="Y18019" s="820"/>
      <c r="Z18019" s="820"/>
    </row>
    <row r="18020" spans="7:26">
      <c r="G18020" s="826"/>
      <c r="H18020" s="820"/>
      <c r="J18020" s="820"/>
      <c r="K18020" s="820"/>
      <c r="L18020" s="820"/>
      <c r="M18020" s="820"/>
      <c r="N18020" s="820"/>
      <c r="O18020" s="820"/>
      <c r="P18020" s="820"/>
      <c r="Q18020" s="820"/>
      <c r="R18020" s="820"/>
      <c r="S18020" s="820"/>
      <c r="T18020" s="820"/>
      <c r="U18020" s="820"/>
      <c r="V18020" s="820"/>
      <c r="W18020" s="820"/>
      <c r="X18020" s="820"/>
      <c r="Y18020" s="820"/>
      <c r="Z18020" s="820"/>
    </row>
    <row r="18021" spans="7:26">
      <c r="G18021" s="826"/>
      <c r="H18021" s="820"/>
      <c r="J18021" s="820"/>
      <c r="K18021" s="820"/>
      <c r="L18021" s="820"/>
      <c r="M18021" s="820"/>
      <c r="N18021" s="820"/>
      <c r="O18021" s="820"/>
      <c r="P18021" s="820"/>
      <c r="Q18021" s="820"/>
      <c r="R18021" s="820"/>
      <c r="S18021" s="820"/>
      <c r="T18021" s="820"/>
      <c r="U18021" s="820"/>
      <c r="V18021" s="820"/>
      <c r="W18021" s="820"/>
      <c r="X18021" s="820"/>
      <c r="Y18021" s="820"/>
      <c r="Z18021" s="820"/>
    </row>
    <row r="18022" spans="7:26">
      <c r="G18022" s="826"/>
      <c r="H18022" s="820"/>
      <c r="J18022" s="820"/>
      <c r="K18022" s="820"/>
      <c r="L18022" s="820"/>
      <c r="M18022" s="820"/>
      <c r="N18022" s="820"/>
      <c r="O18022" s="820"/>
      <c r="P18022" s="820"/>
      <c r="Q18022" s="820"/>
      <c r="R18022" s="820"/>
      <c r="S18022" s="820"/>
      <c r="T18022" s="820"/>
      <c r="U18022" s="820"/>
      <c r="V18022" s="820"/>
      <c r="W18022" s="820"/>
      <c r="X18022" s="820"/>
      <c r="Y18022" s="820"/>
      <c r="Z18022" s="820"/>
    </row>
    <row r="18023" spans="7:26">
      <c r="G18023" s="826"/>
      <c r="H18023" s="820"/>
      <c r="J18023" s="820"/>
      <c r="K18023" s="820"/>
      <c r="L18023" s="820"/>
      <c r="M18023" s="820"/>
      <c r="N18023" s="820"/>
      <c r="O18023" s="820"/>
      <c r="P18023" s="820"/>
      <c r="Q18023" s="820"/>
      <c r="R18023" s="820"/>
      <c r="S18023" s="820"/>
      <c r="T18023" s="820"/>
      <c r="U18023" s="820"/>
      <c r="V18023" s="820"/>
      <c r="W18023" s="820"/>
      <c r="X18023" s="820"/>
      <c r="Y18023" s="820"/>
      <c r="Z18023" s="820"/>
    </row>
    <row r="18024" spans="7:26">
      <c r="G18024" s="826"/>
      <c r="H18024" s="820"/>
      <c r="J18024" s="820"/>
      <c r="K18024" s="820"/>
      <c r="L18024" s="820"/>
      <c r="M18024" s="820"/>
      <c r="N18024" s="820"/>
      <c r="O18024" s="820"/>
      <c r="P18024" s="820"/>
      <c r="Q18024" s="820"/>
      <c r="R18024" s="820"/>
      <c r="S18024" s="820"/>
      <c r="T18024" s="820"/>
      <c r="U18024" s="820"/>
      <c r="V18024" s="820"/>
      <c r="W18024" s="820"/>
      <c r="X18024" s="820"/>
      <c r="Y18024" s="820"/>
      <c r="Z18024" s="820"/>
    </row>
    <row r="18025" spans="7:26">
      <c r="G18025" s="826"/>
      <c r="H18025" s="820"/>
      <c r="J18025" s="820"/>
      <c r="K18025" s="820"/>
      <c r="L18025" s="820"/>
      <c r="M18025" s="820"/>
      <c r="N18025" s="820"/>
      <c r="O18025" s="820"/>
      <c r="P18025" s="820"/>
      <c r="Q18025" s="820"/>
      <c r="R18025" s="820"/>
      <c r="S18025" s="820"/>
      <c r="T18025" s="820"/>
      <c r="U18025" s="820"/>
      <c r="V18025" s="820"/>
      <c r="W18025" s="820"/>
      <c r="X18025" s="820"/>
      <c r="Y18025" s="820"/>
      <c r="Z18025" s="820"/>
    </row>
    <row r="18026" spans="7:26">
      <c r="G18026" s="826"/>
      <c r="H18026" s="820"/>
      <c r="J18026" s="820"/>
      <c r="K18026" s="820"/>
      <c r="L18026" s="820"/>
      <c r="M18026" s="820"/>
      <c r="N18026" s="820"/>
      <c r="O18026" s="820"/>
      <c r="P18026" s="820"/>
      <c r="Q18026" s="820"/>
      <c r="R18026" s="820"/>
      <c r="S18026" s="820"/>
      <c r="T18026" s="820"/>
      <c r="U18026" s="820"/>
      <c r="V18026" s="820"/>
      <c r="W18026" s="820"/>
      <c r="X18026" s="820"/>
      <c r="Y18026" s="820"/>
      <c r="Z18026" s="820"/>
    </row>
    <row r="18027" spans="7:26">
      <c r="G18027" s="826"/>
      <c r="H18027" s="820"/>
      <c r="J18027" s="820"/>
      <c r="K18027" s="820"/>
      <c r="L18027" s="820"/>
      <c r="M18027" s="820"/>
      <c r="N18027" s="820"/>
      <c r="O18027" s="820"/>
      <c r="P18027" s="820"/>
      <c r="Q18027" s="820"/>
      <c r="R18027" s="820"/>
      <c r="S18027" s="820"/>
      <c r="T18027" s="820"/>
      <c r="U18027" s="820"/>
      <c r="V18027" s="820"/>
      <c r="W18027" s="820"/>
      <c r="X18027" s="820"/>
      <c r="Y18027" s="820"/>
      <c r="Z18027" s="820"/>
    </row>
    <row r="18028" spans="7:26">
      <c r="G18028" s="826"/>
      <c r="H18028" s="820"/>
      <c r="J18028" s="820"/>
      <c r="K18028" s="820"/>
      <c r="L18028" s="820"/>
      <c r="M18028" s="820"/>
      <c r="N18028" s="820"/>
      <c r="O18028" s="820"/>
      <c r="P18028" s="820"/>
      <c r="Q18028" s="820"/>
      <c r="R18028" s="820"/>
      <c r="S18028" s="820"/>
      <c r="T18028" s="820"/>
      <c r="U18028" s="820"/>
      <c r="V18028" s="820"/>
      <c r="W18028" s="820"/>
      <c r="X18028" s="820"/>
      <c r="Y18028" s="820"/>
      <c r="Z18028" s="820"/>
    </row>
    <row r="18029" spans="7:26">
      <c r="G18029" s="826"/>
      <c r="H18029" s="820"/>
      <c r="J18029" s="820"/>
      <c r="K18029" s="820"/>
      <c r="L18029" s="820"/>
      <c r="M18029" s="820"/>
      <c r="N18029" s="820"/>
      <c r="O18029" s="820"/>
      <c r="P18029" s="820"/>
      <c r="Q18029" s="820"/>
      <c r="R18029" s="820"/>
      <c r="S18029" s="820"/>
      <c r="T18029" s="820"/>
      <c r="U18029" s="820"/>
      <c r="V18029" s="820"/>
      <c r="W18029" s="820"/>
      <c r="X18029" s="820"/>
      <c r="Y18029" s="820"/>
      <c r="Z18029" s="820"/>
    </row>
    <row r="18030" spans="7:26">
      <c r="G18030" s="826"/>
      <c r="H18030" s="820"/>
      <c r="J18030" s="820"/>
      <c r="K18030" s="820"/>
      <c r="L18030" s="820"/>
      <c r="M18030" s="820"/>
      <c r="N18030" s="820"/>
      <c r="O18030" s="820"/>
      <c r="P18030" s="820"/>
      <c r="Q18030" s="820"/>
      <c r="R18030" s="820"/>
      <c r="S18030" s="820"/>
      <c r="T18030" s="820"/>
      <c r="U18030" s="820"/>
      <c r="V18030" s="820"/>
      <c r="W18030" s="820"/>
      <c r="X18030" s="820"/>
      <c r="Y18030" s="820"/>
      <c r="Z18030" s="820"/>
    </row>
    <row r="18031" spans="7:26">
      <c r="G18031" s="826"/>
      <c r="H18031" s="820"/>
      <c r="J18031" s="820"/>
      <c r="K18031" s="820"/>
      <c r="L18031" s="820"/>
      <c r="M18031" s="820"/>
      <c r="N18031" s="820"/>
      <c r="O18031" s="820"/>
      <c r="P18031" s="820"/>
      <c r="Q18031" s="820"/>
      <c r="R18031" s="820"/>
      <c r="S18031" s="820"/>
      <c r="T18031" s="820"/>
      <c r="U18031" s="820"/>
      <c r="V18031" s="820"/>
      <c r="W18031" s="820"/>
      <c r="X18031" s="820"/>
      <c r="Y18031" s="820"/>
      <c r="Z18031" s="820"/>
    </row>
    <row r="18032" spans="7:26">
      <c r="G18032" s="826"/>
      <c r="H18032" s="820"/>
      <c r="J18032" s="820"/>
      <c r="K18032" s="820"/>
      <c r="L18032" s="820"/>
      <c r="M18032" s="820"/>
      <c r="N18032" s="820"/>
      <c r="O18032" s="820"/>
      <c r="P18032" s="820"/>
      <c r="Q18032" s="820"/>
      <c r="R18032" s="820"/>
      <c r="S18032" s="820"/>
      <c r="T18032" s="820"/>
      <c r="U18032" s="820"/>
      <c r="V18032" s="820"/>
      <c r="W18032" s="820"/>
      <c r="X18032" s="820"/>
      <c r="Y18032" s="820"/>
      <c r="Z18032" s="820"/>
    </row>
    <row r="18033" spans="7:26">
      <c r="G18033" s="826"/>
      <c r="H18033" s="820"/>
      <c r="J18033" s="820"/>
      <c r="K18033" s="820"/>
      <c r="L18033" s="820"/>
      <c r="M18033" s="820"/>
      <c r="N18033" s="820"/>
      <c r="O18033" s="820"/>
      <c r="P18033" s="820"/>
      <c r="Q18033" s="820"/>
      <c r="R18033" s="820"/>
      <c r="S18033" s="820"/>
      <c r="T18033" s="820"/>
      <c r="U18033" s="820"/>
      <c r="V18033" s="820"/>
      <c r="W18033" s="820"/>
      <c r="X18033" s="820"/>
      <c r="Y18033" s="820"/>
      <c r="Z18033" s="820"/>
    </row>
    <row r="18034" spans="7:26">
      <c r="G18034" s="826"/>
      <c r="H18034" s="820"/>
      <c r="J18034" s="820"/>
      <c r="K18034" s="820"/>
      <c r="L18034" s="820"/>
      <c r="M18034" s="820"/>
      <c r="N18034" s="820"/>
      <c r="O18034" s="820"/>
      <c r="P18034" s="820"/>
      <c r="Q18034" s="820"/>
      <c r="R18034" s="820"/>
      <c r="S18034" s="820"/>
      <c r="T18034" s="820"/>
      <c r="U18034" s="820"/>
      <c r="V18034" s="820"/>
      <c r="W18034" s="820"/>
      <c r="X18034" s="820"/>
      <c r="Y18034" s="820"/>
      <c r="Z18034" s="820"/>
    </row>
    <row r="18035" spans="7:26">
      <c r="G18035" s="826"/>
      <c r="H18035" s="820"/>
      <c r="J18035" s="820"/>
      <c r="K18035" s="820"/>
      <c r="L18035" s="820"/>
      <c r="M18035" s="820"/>
      <c r="N18035" s="820"/>
      <c r="O18035" s="820"/>
      <c r="P18035" s="820"/>
      <c r="Q18035" s="820"/>
      <c r="R18035" s="820"/>
      <c r="S18035" s="820"/>
      <c r="T18035" s="820"/>
      <c r="U18035" s="820"/>
      <c r="V18035" s="820"/>
      <c r="W18035" s="820"/>
      <c r="X18035" s="820"/>
      <c r="Y18035" s="820"/>
      <c r="Z18035" s="820"/>
    </row>
    <row r="18036" spans="7:26">
      <c r="G18036" s="826"/>
      <c r="H18036" s="820"/>
      <c r="J18036" s="820"/>
      <c r="K18036" s="820"/>
      <c r="L18036" s="820"/>
      <c r="M18036" s="820"/>
      <c r="N18036" s="820"/>
      <c r="O18036" s="820"/>
      <c r="P18036" s="820"/>
      <c r="Q18036" s="820"/>
      <c r="R18036" s="820"/>
      <c r="S18036" s="820"/>
      <c r="T18036" s="820"/>
      <c r="U18036" s="820"/>
      <c r="V18036" s="820"/>
      <c r="W18036" s="820"/>
      <c r="X18036" s="820"/>
      <c r="Y18036" s="820"/>
      <c r="Z18036" s="820"/>
    </row>
    <row r="18037" spans="7:26">
      <c r="G18037" s="826"/>
      <c r="H18037" s="820"/>
      <c r="J18037" s="820"/>
      <c r="K18037" s="820"/>
      <c r="L18037" s="820"/>
      <c r="M18037" s="820"/>
      <c r="N18037" s="820"/>
      <c r="O18037" s="820"/>
      <c r="P18037" s="820"/>
      <c r="Q18037" s="820"/>
      <c r="R18037" s="820"/>
      <c r="S18037" s="820"/>
      <c r="T18037" s="820"/>
      <c r="U18037" s="820"/>
      <c r="V18037" s="820"/>
      <c r="W18037" s="820"/>
      <c r="X18037" s="820"/>
      <c r="Y18037" s="820"/>
      <c r="Z18037" s="820"/>
    </row>
    <row r="18038" spans="7:26">
      <c r="G18038" s="826"/>
      <c r="H18038" s="820"/>
      <c r="J18038" s="820"/>
      <c r="K18038" s="820"/>
      <c r="L18038" s="820"/>
      <c r="M18038" s="820"/>
      <c r="N18038" s="820"/>
      <c r="O18038" s="820"/>
      <c r="P18038" s="820"/>
      <c r="Q18038" s="820"/>
      <c r="R18038" s="820"/>
      <c r="S18038" s="820"/>
      <c r="T18038" s="820"/>
      <c r="U18038" s="820"/>
      <c r="V18038" s="820"/>
      <c r="W18038" s="820"/>
      <c r="X18038" s="820"/>
      <c r="Y18038" s="820"/>
      <c r="Z18038" s="820"/>
    </row>
    <row r="18039" spans="7:26">
      <c r="G18039" s="826"/>
      <c r="H18039" s="820"/>
      <c r="J18039" s="820"/>
      <c r="K18039" s="820"/>
      <c r="L18039" s="820"/>
      <c r="M18039" s="820"/>
      <c r="N18039" s="820"/>
      <c r="O18039" s="820"/>
      <c r="P18039" s="820"/>
      <c r="Q18039" s="820"/>
      <c r="R18039" s="820"/>
      <c r="S18039" s="820"/>
      <c r="T18039" s="820"/>
      <c r="U18039" s="820"/>
      <c r="V18039" s="820"/>
      <c r="W18039" s="820"/>
      <c r="X18039" s="820"/>
      <c r="Y18039" s="820"/>
      <c r="Z18039" s="820"/>
    </row>
    <row r="18040" spans="7:26">
      <c r="G18040" s="826"/>
      <c r="H18040" s="820"/>
      <c r="J18040" s="820"/>
      <c r="K18040" s="820"/>
      <c r="L18040" s="820"/>
      <c r="M18040" s="820"/>
      <c r="N18040" s="820"/>
      <c r="O18040" s="820"/>
      <c r="P18040" s="820"/>
      <c r="Q18040" s="820"/>
      <c r="R18040" s="820"/>
      <c r="S18040" s="820"/>
      <c r="T18040" s="820"/>
      <c r="U18040" s="820"/>
      <c r="V18040" s="820"/>
      <c r="W18040" s="820"/>
      <c r="X18040" s="820"/>
      <c r="Y18040" s="820"/>
      <c r="Z18040" s="820"/>
    </row>
    <row r="18041" spans="7:26">
      <c r="G18041" s="826"/>
      <c r="H18041" s="820"/>
      <c r="J18041" s="820"/>
      <c r="K18041" s="820"/>
      <c r="L18041" s="820"/>
      <c r="M18041" s="820"/>
      <c r="N18041" s="820"/>
      <c r="O18041" s="820"/>
      <c r="P18041" s="820"/>
      <c r="Q18041" s="820"/>
      <c r="R18041" s="820"/>
      <c r="S18041" s="820"/>
      <c r="T18041" s="820"/>
      <c r="U18041" s="820"/>
      <c r="V18041" s="820"/>
      <c r="W18041" s="820"/>
      <c r="X18041" s="820"/>
      <c r="Y18041" s="820"/>
      <c r="Z18041" s="820"/>
    </row>
    <row r="18042" spans="7:26">
      <c r="G18042" s="826"/>
      <c r="H18042" s="820"/>
      <c r="J18042" s="820"/>
      <c r="K18042" s="820"/>
      <c r="L18042" s="820"/>
      <c r="M18042" s="820"/>
      <c r="N18042" s="820"/>
      <c r="O18042" s="820"/>
      <c r="P18042" s="820"/>
      <c r="Q18042" s="820"/>
      <c r="R18042" s="820"/>
      <c r="S18042" s="820"/>
      <c r="T18042" s="820"/>
      <c r="U18042" s="820"/>
      <c r="V18042" s="820"/>
      <c r="W18042" s="820"/>
      <c r="X18042" s="820"/>
      <c r="Y18042" s="820"/>
      <c r="Z18042" s="820"/>
    </row>
    <row r="18043" spans="7:26">
      <c r="G18043" s="826"/>
      <c r="H18043" s="820"/>
      <c r="J18043" s="820"/>
      <c r="K18043" s="820"/>
      <c r="L18043" s="820"/>
      <c r="M18043" s="820"/>
      <c r="N18043" s="820"/>
      <c r="O18043" s="820"/>
      <c r="P18043" s="820"/>
      <c r="Q18043" s="820"/>
      <c r="R18043" s="820"/>
      <c r="S18043" s="820"/>
      <c r="T18043" s="820"/>
      <c r="U18043" s="820"/>
      <c r="V18043" s="820"/>
      <c r="W18043" s="820"/>
      <c r="X18043" s="820"/>
      <c r="Y18043" s="820"/>
      <c r="Z18043" s="820"/>
    </row>
    <row r="18044" spans="7:26">
      <c r="G18044" s="826"/>
      <c r="H18044" s="820"/>
      <c r="J18044" s="820"/>
      <c r="K18044" s="820"/>
      <c r="L18044" s="820"/>
      <c r="M18044" s="820"/>
      <c r="N18044" s="820"/>
      <c r="O18044" s="820"/>
      <c r="P18044" s="820"/>
      <c r="Q18044" s="820"/>
      <c r="R18044" s="820"/>
      <c r="S18044" s="820"/>
      <c r="T18044" s="820"/>
      <c r="U18044" s="820"/>
      <c r="V18044" s="820"/>
      <c r="W18044" s="820"/>
      <c r="X18044" s="820"/>
      <c r="Y18044" s="820"/>
      <c r="Z18044" s="820"/>
    </row>
    <row r="18045" spans="7:26">
      <c r="G18045" s="826"/>
      <c r="H18045" s="820"/>
      <c r="J18045" s="820"/>
      <c r="K18045" s="820"/>
      <c r="L18045" s="820"/>
      <c r="M18045" s="820"/>
      <c r="N18045" s="820"/>
      <c r="O18045" s="820"/>
      <c r="P18045" s="820"/>
      <c r="Q18045" s="820"/>
      <c r="R18045" s="820"/>
      <c r="S18045" s="820"/>
      <c r="T18045" s="820"/>
      <c r="U18045" s="820"/>
      <c r="V18045" s="820"/>
      <c r="W18045" s="820"/>
      <c r="X18045" s="820"/>
      <c r="Y18045" s="820"/>
      <c r="Z18045" s="820"/>
    </row>
    <row r="18046" spans="7:26">
      <c r="G18046" s="826"/>
      <c r="H18046" s="820"/>
      <c r="J18046" s="820"/>
      <c r="K18046" s="820"/>
      <c r="L18046" s="820"/>
      <c r="M18046" s="820"/>
      <c r="N18046" s="820"/>
      <c r="O18046" s="820"/>
      <c r="P18046" s="820"/>
      <c r="Q18046" s="820"/>
      <c r="R18046" s="820"/>
      <c r="S18046" s="820"/>
      <c r="T18046" s="820"/>
      <c r="U18046" s="820"/>
      <c r="V18046" s="820"/>
      <c r="W18046" s="820"/>
      <c r="X18046" s="820"/>
      <c r="Y18046" s="820"/>
      <c r="Z18046" s="820"/>
    </row>
    <row r="18047" spans="7:26">
      <c r="G18047" s="826"/>
      <c r="H18047" s="820"/>
      <c r="J18047" s="820"/>
      <c r="K18047" s="820"/>
      <c r="L18047" s="820"/>
      <c r="M18047" s="820"/>
      <c r="N18047" s="820"/>
      <c r="O18047" s="820"/>
      <c r="P18047" s="820"/>
      <c r="Q18047" s="820"/>
      <c r="R18047" s="820"/>
      <c r="S18047" s="820"/>
      <c r="T18047" s="820"/>
      <c r="U18047" s="820"/>
      <c r="V18047" s="820"/>
      <c r="W18047" s="820"/>
      <c r="X18047" s="820"/>
      <c r="Y18047" s="820"/>
      <c r="Z18047" s="820"/>
    </row>
    <row r="18048" spans="7:26">
      <c r="G18048" s="826"/>
      <c r="H18048" s="820"/>
      <c r="J18048" s="820"/>
      <c r="K18048" s="820"/>
      <c r="L18048" s="820"/>
      <c r="M18048" s="820"/>
      <c r="N18048" s="820"/>
      <c r="O18048" s="820"/>
      <c r="P18048" s="820"/>
      <c r="Q18048" s="820"/>
      <c r="R18048" s="820"/>
      <c r="S18048" s="820"/>
      <c r="T18048" s="820"/>
      <c r="U18048" s="820"/>
      <c r="V18048" s="820"/>
      <c r="W18048" s="820"/>
      <c r="X18048" s="820"/>
      <c r="Y18048" s="820"/>
      <c r="Z18048" s="820"/>
    </row>
    <row r="18049" spans="7:26">
      <c r="G18049" s="826"/>
      <c r="H18049" s="820"/>
      <c r="J18049" s="820"/>
      <c r="K18049" s="820"/>
      <c r="L18049" s="820"/>
      <c r="M18049" s="820"/>
      <c r="N18049" s="820"/>
      <c r="O18049" s="820"/>
      <c r="P18049" s="820"/>
      <c r="Q18049" s="820"/>
      <c r="R18049" s="820"/>
      <c r="S18049" s="820"/>
      <c r="T18049" s="820"/>
      <c r="U18049" s="820"/>
      <c r="V18049" s="820"/>
      <c r="W18049" s="820"/>
      <c r="X18049" s="820"/>
      <c r="Y18049" s="820"/>
      <c r="Z18049" s="820"/>
    </row>
    <row r="18050" spans="7:26">
      <c r="G18050" s="826"/>
      <c r="H18050" s="820"/>
      <c r="J18050" s="820"/>
      <c r="K18050" s="820"/>
      <c r="L18050" s="820"/>
      <c r="M18050" s="820"/>
      <c r="N18050" s="820"/>
      <c r="O18050" s="820"/>
      <c r="P18050" s="820"/>
      <c r="Q18050" s="820"/>
      <c r="R18050" s="820"/>
      <c r="S18050" s="820"/>
      <c r="T18050" s="820"/>
      <c r="U18050" s="820"/>
      <c r="V18050" s="820"/>
      <c r="W18050" s="820"/>
      <c r="X18050" s="820"/>
      <c r="Y18050" s="820"/>
      <c r="Z18050" s="820"/>
    </row>
    <row r="18051" spans="7:26">
      <c r="G18051" s="826"/>
      <c r="H18051" s="820"/>
      <c r="J18051" s="820"/>
      <c r="K18051" s="820"/>
      <c r="L18051" s="820"/>
      <c r="M18051" s="820"/>
      <c r="N18051" s="820"/>
      <c r="O18051" s="820"/>
      <c r="P18051" s="820"/>
      <c r="Q18051" s="820"/>
      <c r="R18051" s="820"/>
      <c r="S18051" s="820"/>
      <c r="T18051" s="820"/>
      <c r="U18051" s="820"/>
      <c r="V18051" s="820"/>
      <c r="W18051" s="820"/>
      <c r="X18051" s="820"/>
      <c r="Y18051" s="820"/>
      <c r="Z18051" s="820"/>
    </row>
    <row r="18052" spans="7:26">
      <c r="G18052" s="826"/>
      <c r="H18052" s="820"/>
      <c r="J18052" s="820"/>
      <c r="K18052" s="820"/>
      <c r="L18052" s="820"/>
      <c r="M18052" s="820"/>
      <c r="N18052" s="820"/>
      <c r="O18052" s="820"/>
      <c r="P18052" s="820"/>
      <c r="Q18052" s="820"/>
      <c r="R18052" s="820"/>
      <c r="S18052" s="820"/>
      <c r="T18052" s="820"/>
      <c r="U18052" s="820"/>
      <c r="V18052" s="820"/>
      <c r="W18052" s="820"/>
      <c r="X18052" s="820"/>
      <c r="Y18052" s="820"/>
      <c r="Z18052" s="820"/>
    </row>
    <row r="18053" spans="7:26">
      <c r="G18053" s="826"/>
      <c r="H18053" s="820"/>
      <c r="J18053" s="820"/>
      <c r="K18053" s="820"/>
      <c r="L18053" s="820"/>
      <c r="M18053" s="820"/>
      <c r="N18053" s="820"/>
      <c r="O18053" s="820"/>
      <c r="P18053" s="820"/>
      <c r="Q18053" s="820"/>
      <c r="R18053" s="820"/>
      <c r="S18053" s="820"/>
      <c r="T18053" s="820"/>
      <c r="U18053" s="820"/>
      <c r="V18053" s="820"/>
      <c r="W18053" s="820"/>
      <c r="X18053" s="820"/>
      <c r="Y18053" s="820"/>
      <c r="Z18053" s="820"/>
    </row>
    <row r="18054" spans="7:26">
      <c r="G18054" s="826"/>
      <c r="H18054" s="820"/>
      <c r="J18054" s="820"/>
      <c r="K18054" s="820"/>
      <c r="L18054" s="820"/>
      <c r="M18054" s="820"/>
      <c r="N18054" s="820"/>
      <c r="O18054" s="820"/>
      <c r="P18054" s="820"/>
      <c r="Q18054" s="820"/>
      <c r="R18054" s="820"/>
      <c r="S18054" s="820"/>
      <c r="T18054" s="820"/>
      <c r="U18054" s="820"/>
      <c r="V18054" s="820"/>
      <c r="W18054" s="820"/>
      <c r="X18054" s="820"/>
      <c r="Y18054" s="820"/>
      <c r="Z18054" s="820"/>
    </row>
    <row r="18055" spans="7:26">
      <c r="G18055" s="826"/>
      <c r="H18055" s="820"/>
      <c r="J18055" s="820"/>
      <c r="K18055" s="820"/>
      <c r="L18055" s="820"/>
      <c r="M18055" s="820"/>
      <c r="N18055" s="820"/>
      <c r="O18055" s="820"/>
      <c r="P18055" s="820"/>
      <c r="Q18055" s="820"/>
      <c r="R18055" s="820"/>
      <c r="S18055" s="820"/>
      <c r="T18055" s="820"/>
      <c r="U18055" s="820"/>
      <c r="V18055" s="820"/>
      <c r="W18055" s="820"/>
      <c r="X18055" s="820"/>
      <c r="Y18055" s="820"/>
      <c r="Z18055" s="820"/>
    </row>
    <row r="18056" spans="7:26">
      <c r="G18056" s="826"/>
      <c r="H18056" s="820"/>
      <c r="J18056" s="820"/>
      <c r="K18056" s="820"/>
      <c r="L18056" s="820"/>
      <c r="M18056" s="820"/>
      <c r="N18056" s="820"/>
      <c r="O18056" s="820"/>
      <c r="P18056" s="820"/>
      <c r="Q18056" s="820"/>
      <c r="R18056" s="820"/>
      <c r="S18056" s="820"/>
      <c r="T18056" s="820"/>
      <c r="U18056" s="820"/>
      <c r="V18056" s="820"/>
      <c r="W18056" s="820"/>
      <c r="X18056" s="820"/>
      <c r="Y18056" s="820"/>
      <c r="Z18056" s="820"/>
    </row>
    <row r="18057" spans="7:26">
      <c r="G18057" s="826"/>
      <c r="H18057" s="820"/>
      <c r="J18057" s="820"/>
      <c r="K18057" s="820"/>
      <c r="L18057" s="820"/>
      <c r="M18057" s="820"/>
      <c r="N18057" s="820"/>
      <c r="O18057" s="820"/>
      <c r="P18057" s="820"/>
      <c r="Q18057" s="820"/>
      <c r="R18057" s="820"/>
      <c r="S18057" s="820"/>
      <c r="T18057" s="820"/>
      <c r="U18057" s="820"/>
      <c r="V18057" s="820"/>
      <c r="W18057" s="820"/>
      <c r="X18057" s="820"/>
      <c r="Y18057" s="820"/>
      <c r="Z18057" s="820"/>
    </row>
    <row r="18058" spans="7:26">
      <c r="G18058" s="826"/>
      <c r="H18058" s="820"/>
      <c r="J18058" s="820"/>
      <c r="K18058" s="820"/>
      <c r="L18058" s="820"/>
      <c r="M18058" s="820"/>
      <c r="N18058" s="820"/>
      <c r="O18058" s="820"/>
      <c r="P18058" s="820"/>
      <c r="Q18058" s="820"/>
      <c r="R18058" s="820"/>
      <c r="S18058" s="820"/>
      <c r="T18058" s="820"/>
      <c r="U18058" s="820"/>
      <c r="V18058" s="820"/>
      <c r="W18058" s="820"/>
      <c r="X18058" s="820"/>
      <c r="Y18058" s="820"/>
      <c r="Z18058" s="820"/>
    </row>
    <row r="18059" spans="7:26">
      <c r="G18059" s="826"/>
      <c r="H18059" s="820"/>
      <c r="J18059" s="820"/>
      <c r="K18059" s="820"/>
      <c r="L18059" s="820"/>
      <c r="M18059" s="820"/>
      <c r="N18059" s="820"/>
      <c r="O18059" s="820"/>
      <c r="P18059" s="820"/>
      <c r="Q18059" s="820"/>
      <c r="R18059" s="820"/>
      <c r="S18059" s="820"/>
      <c r="T18059" s="820"/>
      <c r="U18059" s="820"/>
      <c r="V18059" s="820"/>
      <c r="W18059" s="820"/>
      <c r="X18059" s="820"/>
      <c r="Y18059" s="820"/>
      <c r="Z18059" s="820"/>
    </row>
    <row r="18060" spans="7:26">
      <c r="G18060" s="826"/>
      <c r="H18060" s="820"/>
      <c r="J18060" s="820"/>
      <c r="K18060" s="820"/>
      <c r="L18060" s="820"/>
      <c r="M18060" s="820"/>
      <c r="N18060" s="820"/>
      <c r="O18060" s="820"/>
      <c r="P18060" s="820"/>
      <c r="Q18060" s="820"/>
      <c r="R18060" s="820"/>
      <c r="S18060" s="820"/>
      <c r="T18060" s="820"/>
      <c r="U18060" s="820"/>
      <c r="V18060" s="820"/>
      <c r="W18060" s="820"/>
      <c r="X18060" s="820"/>
      <c r="Y18060" s="820"/>
      <c r="Z18060" s="820"/>
    </row>
    <row r="18061" spans="7:26">
      <c r="G18061" s="826"/>
      <c r="H18061" s="820"/>
      <c r="J18061" s="820"/>
      <c r="K18061" s="820"/>
      <c r="L18061" s="820"/>
      <c r="M18061" s="820"/>
      <c r="N18061" s="820"/>
      <c r="O18061" s="820"/>
      <c r="P18061" s="820"/>
      <c r="Q18061" s="820"/>
      <c r="R18061" s="820"/>
      <c r="S18061" s="820"/>
      <c r="T18061" s="820"/>
      <c r="U18061" s="820"/>
      <c r="V18061" s="820"/>
      <c r="W18061" s="820"/>
      <c r="X18061" s="820"/>
      <c r="Y18061" s="820"/>
      <c r="Z18061" s="820"/>
    </row>
    <row r="18062" spans="7:26">
      <c r="G18062" s="826"/>
      <c r="H18062" s="820"/>
      <c r="J18062" s="820"/>
      <c r="K18062" s="820"/>
      <c r="L18062" s="820"/>
      <c r="M18062" s="820"/>
      <c r="N18062" s="820"/>
      <c r="O18062" s="820"/>
      <c r="P18062" s="820"/>
      <c r="Q18062" s="820"/>
      <c r="R18062" s="820"/>
      <c r="S18062" s="820"/>
      <c r="T18062" s="820"/>
      <c r="U18062" s="820"/>
      <c r="V18062" s="820"/>
      <c r="W18062" s="820"/>
      <c r="X18062" s="820"/>
      <c r="Y18062" s="820"/>
      <c r="Z18062" s="820"/>
    </row>
    <row r="18063" spans="7:26">
      <c r="G18063" s="826"/>
      <c r="H18063" s="820"/>
      <c r="J18063" s="820"/>
      <c r="K18063" s="820"/>
      <c r="L18063" s="820"/>
      <c r="M18063" s="820"/>
      <c r="N18063" s="820"/>
      <c r="O18063" s="820"/>
      <c r="P18063" s="820"/>
      <c r="Q18063" s="820"/>
      <c r="R18063" s="820"/>
      <c r="S18063" s="820"/>
      <c r="T18063" s="820"/>
      <c r="U18063" s="820"/>
      <c r="V18063" s="820"/>
      <c r="W18063" s="820"/>
      <c r="X18063" s="820"/>
      <c r="Y18063" s="820"/>
      <c r="Z18063" s="820"/>
    </row>
    <row r="18064" spans="7:26">
      <c r="G18064" s="826"/>
      <c r="H18064" s="820"/>
      <c r="J18064" s="820"/>
      <c r="K18064" s="820"/>
      <c r="L18064" s="820"/>
      <c r="M18064" s="820"/>
      <c r="N18064" s="820"/>
      <c r="O18064" s="820"/>
      <c r="P18064" s="820"/>
      <c r="Q18064" s="820"/>
      <c r="R18064" s="820"/>
      <c r="S18064" s="820"/>
      <c r="T18064" s="820"/>
      <c r="U18064" s="820"/>
      <c r="V18064" s="820"/>
      <c r="W18064" s="820"/>
      <c r="X18064" s="820"/>
      <c r="Y18064" s="820"/>
      <c r="Z18064" s="820"/>
    </row>
    <row r="18065" spans="7:26">
      <c r="G18065" s="826"/>
      <c r="H18065" s="820"/>
      <c r="J18065" s="820"/>
      <c r="K18065" s="820"/>
      <c r="L18065" s="820"/>
      <c r="M18065" s="820"/>
      <c r="N18065" s="820"/>
      <c r="O18065" s="820"/>
      <c r="P18065" s="820"/>
      <c r="Q18065" s="820"/>
      <c r="R18065" s="820"/>
      <c r="S18065" s="820"/>
      <c r="T18065" s="820"/>
      <c r="U18065" s="820"/>
      <c r="V18065" s="820"/>
      <c r="W18065" s="820"/>
      <c r="X18065" s="820"/>
      <c r="Y18065" s="820"/>
      <c r="Z18065" s="820"/>
    </row>
    <row r="18066" spans="7:26">
      <c r="G18066" s="826"/>
      <c r="H18066" s="820"/>
      <c r="J18066" s="820"/>
      <c r="K18066" s="820"/>
      <c r="L18066" s="820"/>
      <c r="M18066" s="820"/>
      <c r="N18066" s="820"/>
      <c r="O18066" s="820"/>
      <c r="P18066" s="820"/>
      <c r="Q18066" s="820"/>
      <c r="R18066" s="820"/>
      <c r="S18066" s="820"/>
      <c r="T18066" s="820"/>
      <c r="U18066" s="820"/>
      <c r="V18066" s="820"/>
      <c r="W18066" s="820"/>
      <c r="X18066" s="820"/>
      <c r="Y18066" s="820"/>
      <c r="Z18066" s="820"/>
    </row>
    <row r="18067" spans="7:26">
      <c r="G18067" s="826"/>
      <c r="H18067" s="820"/>
      <c r="J18067" s="820"/>
      <c r="K18067" s="820"/>
      <c r="L18067" s="820"/>
      <c r="M18067" s="820"/>
      <c r="N18067" s="820"/>
      <c r="O18067" s="820"/>
      <c r="P18067" s="820"/>
      <c r="Q18067" s="820"/>
      <c r="R18067" s="820"/>
      <c r="S18067" s="820"/>
      <c r="T18067" s="820"/>
      <c r="U18067" s="820"/>
      <c r="V18067" s="820"/>
      <c r="W18067" s="820"/>
      <c r="X18067" s="820"/>
      <c r="Y18067" s="820"/>
      <c r="Z18067" s="820"/>
    </row>
    <row r="18068" spans="7:26">
      <c r="G18068" s="826"/>
      <c r="H18068" s="820"/>
      <c r="J18068" s="820"/>
      <c r="K18068" s="820"/>
      <c r="L18068" s="820"/>
      <c r="M18068" s="820"/>
      <c r="N18068" s="820"/>
      <c r="O18068" s="820"/>
      <c r="P18068" s="820"/>
      <c r="Q18068" s="820"/>
      <c r="R18068" s="820"/>
      <c r="S18068" s="820"/>
      <c r="T18068" s="820"/>
      <c r="U18068" s="820"/>
      <c r="V18068" s="820"/>
      <c r="W18068" s="820"/>
      <c r="X18068" s="820"/>
      <c r="Y18068" s="820"/>
      <c r="Z18068" s="820"/>
    </row>
    <row r="18069" spans="7:26">
      <c r="G18069" s="826"/>
      <c r="H18069" s="820"/>
      <c r="J18069" s="820"/>
      <c r="K18069" s="820"/>
      <c r="L18069" s="820"/>
      <c r="M18069" s="820"/>
      <c r="N18069" s="820"/>
      <c r="O18069" s="820"/>
      <c r="P18069" s="820"/>
      <c r="Q18069" s="820"/>
      <c r="R18069" s="820"/>
      <c r="S18069" s="820"/>
      <c r="T18069" s="820"/>
      <c r="U18069" s="820"/>
      <c r="V18069" s="820"/>
      <c r="W18069" s="820"/>
      <c r="X18069" s="820"/>
      <c r="Y18069" s="820"/>
      <c r="Z18069" s="820"/>
    </row>
    <row r="18070" spans="7:26">
      <c r="G18070" s="826"/>
      <c r="H18070" s="820"/>
      <c r="J18070" s="820"/>
      <c r="K18070" s="820"/>
      <c r="L18070" s="820"/>
      <c r="M18070" s="820"/>
      <c r="N18070" s="820"/>
      <c r="O18070" s="820"/>
      <c r="P18070" s="820"/>
      <c r="Q18070" s="820"/>
      <c r="R18070" s="820"/>
      <c r="S18070" s="820"/>
      <c r="T18070" s="820"/>
      <c r="U18070" s="820"/>
      <c r="V18070" s="820"/>
      <c r="W18070" s="820"/>
      <c r="X18070" s="820"/>
      <c r="Y18070" s="820"/>
      <c r="Z18070" s="820"/>
    </row>
    <row r="18071" spans="7:26">
      <c r="G18071" s="826"/>
      <c r="H18071" s="820"/>
      <c r="J18071" s="820"/>
      <c r="K18071" s="820"/>
      <c r="L18071" s="820"/>
      <c r="M18071" s="820"/>
      <c r="N18071" s="820"/>
      <c r="O18071" s="820"/>
      <c r="P18071" s="820"/>
      <c r="Q18071" s="820"/>
      <c r="R18071" s="820"/>
      <c r="S18071" s="820"/>
      <c r="T18071" s="820"/>
      <c r="U18071" s="820"/>
      <c r="V18071" s="820"/>
      <c r="W18071" s="820"/>
      <c r="X18071" s="820"/>
      <c r="Y18071" s="820"/>
      <c r="Z18071" s="820"/>
    </row>
    <row r="18072" spans="7:26">
      <c r="G18072" s="826"/>
      <c r="H18072" s="820"/>
      <c r="J18072" s="820"/>
      <c r="K18072" s="820"/>
      <c r="L18072" s="820"/>
      <c r="M18072" s="820"/>
      <c r="N18072" s="820"/>
      <c r="O18072" s="820"/>
      <c r="P18072" s="820"/>
      <c r="Q18072" s="820"/>
      <c r="R18072" s="820"/>
      <c r="S18072" s="820"/>
      <c r="T18072" s="820"/>
      <c r="U18072" s="820"/>
      <c r="V18072" s="820"/>
      <c r="W18072" s="820"/>
      <c r="X18072" s="820"/>
      <c r="Y18072" s="820"/>
      <c r="Z18072" s="820"/>
    </row>
    <row r="18073" spans="7:26">
      <c r="G18073" s="826"/>
      <c r="H18073" s="820"/>
      <c r="J18073" s="820"/>
      <c r="K18073" s="820"/>
      <c r="L18073" s="820"/>
      <c r="M18073" s="820"/>
      <c r="N18073" s="820"/>
      <c r="O18073" s="820"/>
      <c r="P18073" s="820"/>
      <c r="Q18073" s="820"/>
      <c r="R18073" s="820"/>
      <c r="S18073" s="820"/>
      <c r="T18073" s="820"/>
      <c r="U18073" s="820"/>
      <c r="V18073" s="820"/>
      <c r="W18073" s="820"/>
      <c r="X18073" s="820"/>
      <c r="Y18073" s="820"/>
      <c r="Z18073" s="820"/>
    </row>
    <row r="18074" spans="7:26">
      <c r="G18074" s="826"/>
      <c r="H18074" s="820"/>
      <c r="J18074" s="820"/>
      <c r="K18074" s="820"/>
      <c r="L18074" s="820"/>
      <c r="M18074" s="820"/>
      <c r="N18074" s="820"/>
      <c r="O18074" s="820"/>
      <c r="P18074" s="820"/>
      <c r="Q18074" s="820"/>
      <c r="R18074" s="820"/>
      <c r="S18074" s="820"/>
      <c r="T18074" s="820"/>
      <c r="U18074" s="820"/>
      <c r="V18074" s="820"/>
      <c r="W18074" s="820"/>
      <c r="X18074" s="820"/>
      <c r="Y18074" s="820"/>
      <c r="Z18074" s="820"/>
    </row>
    <row r="18075" spans="7:26">
      <c r="G18075" s="826"/>
      <c r="H18075" s="820"/>
      <c r="J18075" s="820"/>
      <c r="K18075" s="820"/>
      <c r="L18075" s="820"/>
      <c r="M18075" s="820"/>
      <c r="N18075" s="820"/>
      <c r="O18075" s="820"/>
      <c r="P18075" s="820"/>
      <c r="Q18075" s="820"/>
      <c r="R18075" s="820"/>
      <c r="S18075" s="820"/>
      <c r="T18075" s="820"/>
      <c r="U18075" s="820"/>
      <c r="V18075" s="820"/>
      <c r="W18075" s="820"/>
      <c r="X18075" s="820"/>
      <c r="Y18075" s="820"/>
      <c r="Z18075" s="820"/>
    </row>
    <row r="18076" spans="7:26">
      <c r="G18076" s="826"/>
      <c r="H18076" s="820"/>
      <c r="J18076" s="820"/>
      <c r="K18076" s="820"/>
      <c r="L18076" s="820"/>
      <c r="M18076" s="820"/>
      <c r="N18076" s="820"/>
      <c r="O18076" s="820"/>
      <c r="P18076" s="820"/>
      <c r="Q18076" s="820"/>
      <c r="R18076" s="820"/>
      <c r="S18076" s="820"/>
      <c r="T18076" s="820"/>
      <c r="U18076" s="820"/>
      <c r="V18076" s="820"/>
      <c r="W18076" s="820"/>
      <c r="X18076" s="820"/>
      <c r="Y18076" s="820"/>
      <c r="Z18076" s="820"/>
    </row>
    <row r="18077" spans="7:26">
      <c r="G18077" s="826"/>
      <c r="H18077" s="820"/>
      <c r="J18077" s="820"/>
      <c r="K18077" s="820"/>
      <c r="L18077" s="820"/>
      <c r="M18077" s="820"/>
      <c r="N18077" s="820"/>
      <c r="O18077" s="820"/>
      <c r="P18077" s="820"/>
      <c r="Q18077" s="820"/>
      <c r="R18077" s="820"/>
      <c r="S18077" s="820"/>
      <c r="T18077" s="820"/>
      <c r="U18077" s="820"/>
      <c r="V18077" s="820"/>
      <c r="W18077" s="820"/>
      <c r="X18077" s="820"/>
      <c r="Y18077" s="820"/>
      <c r="Z18077" s="820"/>
    </row>
    <row r="18078" spans="7:26">
      <c r="G18078" s="826"/>
      <c r="H18078" s="820"/>
      <c r="J18078" s="820"/>
      <c r="K18078" s="820"/>
      <c r="L18078" s="820"/>
      <c r="M18078" s="820"/>
      <c r="N18078" s="820"/>
      <c r="O18078" s="820"/>
      <c r="P18078" s="820"/>
      <c r="Q18078" s="820"/>
      <c r="R18078" s="820"/>
      <c r="S18078" s="820"/>
      <c r="T18078" s="820"/>
      <c r="U18078" s="820"/>
      <c r="V18078" s="820"/>
      <c r="W18078" s="820"/>
      <c r="X18078" s="820"/>
      <c r="Y18078" s="820"/>
      <c r="Z18078" s="820"/>
    </row>
    <row r="18079" spans="7:26">
      <c r="G18079" s="826"/>
      <c r="H18079" s="820"/>
      <c r="J18079" s="820"/>
      <c r="K18079" s="820"/>
      <c r="L18079" s="820"/>
      <c r="M18079" s="820"/>
      <c r="N18079" s="820"/>
      <c r="O18079" s="820"/>
      <c r="P18079" s="820"/>
      <c r="Q18079" s="820"/>
      <c r="R18079" s="820"/>
      <c r="S18079" s="820"/>
      <c r="T18079" s="820"/>
      <c r="U18079" s="820"/>
      <c r="V18079" s="820"/>
      <c r="W18079" s="820"/>
      <c r="X18079" s="820"/>
      <c r="Y18079" s="820"/>
      <c r="Z18079" s="820"/>
    </row>
    <row r="18080" spans="7:26">
      <c r="G18080" s="826"/>
      <c r="H18080" s="820"/>
      <c r="J18080" s="820"/>
      <c r="K18080" s="820"/>
      <c r="L18080" s="820"/>
      <c r="M18080" s="820"/>
      <c r="N18080" s="820"/>
      <c r="O18080" s="820"/>
      <c r="P18080" s="820"/>
      <c r="Q18080" s="820"/>
      <c r="R18080" s="820"/>
      <c r="S18080" s="820"/>
      <c r="T18080" s="820"/>
      <c r="U18080" s="820"/>
      <c r="V18080" s="820"/>
      <c r="W18080" s="820"/>
      <c r="X18080" s="820"/>
      <c r="Y18080" s="820"/>
      <c r="Z18080" s="820"/>
    </row>
    <row r="18081" spans="7:26">
      <c r="G18081" s="826"/>
      <c r="H18081" s="820"/>
      <c r="J18081" s="820"/>
      <c r="K18081" s="820"/>
      <c r="L18081" s="820"/>
      <c r="M18081" s="820"/>
      <c r="N18081" s="820"/>
      <c r="O18081" s="820"/>
      <c r="P18081" s="820"/>
      <c r="Q18081" s="820"/>
      <c r="R18081" s="820"/>
      <c r="S18081" s="820"/>
      <c r="T18081" s="820"/>
      <c r="U18081" s="820"/>
      <c r="V18081" s="820"/>
      <c r="W18081" s="820"/>
      <c r="X18081" s="820"/>
      <c r="Y18081" s="820"/>
      <c r="Z18081" s="820"/>
    </row>
    <row r="18082" spans="7:26">
      <c r="G18082" s="826"/>
      <c r="H18082" s="820"/>
      <c r="J18082" s="820"/>
      <c r="K18082" s="820"/>
      <c r="L18082" s="820"/>
      <c r="M18082" s="820"/>
      <c r="N18082" s="820"/>
      <c r="O18082" s="820"/>
      <c r="P18082" s="820"/>
      <c r="Q18082" s="820"/>
      <c r="R18082" s="820"/>
      <c r="S18082" s="820"/>
      <c r="T18082" s="820"/>
      <c r="U18082" s="820"/>
      <c r="V18082" s="820"/>
      <c r="W18082" s="820"/>
      <c r="X18082" s="820"/>
      <c r="Y18082" s="820"/>
      <c r="Z18082" s="820"/>
    </row>
    <row r="18083" spans="7:26">
      <c r="G18083" s="826"/>
      <c r="H18083" s="820"/>
      <c r="J18083" s="820"/>
      <c r="K18083" s="820"/>
      <c r="L18083" s="820"/>
      <c r="M18083" s="820"/>
      <c r="N18083" s="820"/>
      <c r="O18083" s="820"/>
      <c r="P18083" s="820"/>
      <c r="Q18083" s="820"/>
      <c r="R18083" s="820"/>
      <c r="S18083" s="820"/>
      <c r="T18083" s="820"/>
      <c r="U18083" s="820"/>
      <c r="V18083" s="820"/>
      <c r="W18083" s="820"/>
      <c r="X18083" s="820"/>
      <c r="Y18083" s="820"/>
      <c r="Z18083" s="820"/>
    </row>
    <row r="18084" spans="7:26">
      <c r="G18084" s="826"/>
      <c r="H18084" s="820"/>
      <c r="J18084" s="820"/>
      <c r="K18084" s="820"/>
      <c r="L18084" s="820"/>
      <c r="M18084" s="820"/>
      <c r="N18084" s="820"/>
      <c r="O18084" s="820"/>
      <c r="P18084" s="820"/>
      <c r="Q18084" s="820"/>
      <c r="R18084" s="820"/>
      <c r="S18084" s="820"/>
      <c r="T18084" s="820"/>
      <c r="U18084" s="820"/>
      <c r="V18084" s="820"/>
      <c r="W18084" s="820"/>
      <c r="X18084" s="820"/>
      <c r="Y18084" s="820"/>
      <c r="Z18084" s="820"/>
    </row>
    <row r="18085" spans="7:26">
      <c r="G18085" s="826"/>
      <c r="H18085" s="820"/>
      <c r="J18085" s="820"/>
      <c r="K18085" s="820"/>
      <c r="L18085" s="820"/>
      <c r="M18085" s="820"/>
      <c r="N18085" s="820"/>
      <c r="O18085" s="820"/>
      <c r="P18085" s="820"/>
      <c r="Q18085" s="820"/>
      <c r="R18085" s="820"/>
      <c r="S18085" s="820"/>
      <c r="T18085" s="820"/>
      <c r="U18085" s="820"/>
      <c r="V18085" s="820"/>
      <c r="W18085" s="820"/>
      <c r="X18085" s="820"/>
      <c r="Y18085" s="820"/>
      <c r="Z18085" s="820"/>
    </row>
    <row r="18086" spans="7:26">
      <c r="G18086" s="826"/>
      <c r="H18086" s="820"/>
      <c r="J18086" s="820"/>
      <c r="K18086" s="820"/>
      <c r="L18086" s="820"/>
      <c r="M18086" s="820"/>
      <c r="N18086" s="820"/>
      <c r="O18086" s="820"/>
      <c r="P18086" s="820"/>
      <c r="Q18086" s="820"/>
      <c r="R18086" s="820"/>
      <c r="S18086" s="820"/>
      <c r="T18086" s="820"/>
      <c r="U18086" s="820"/>
      <c r="V18086" s="820"/>
      <c r="W18086" s="820"/>
      <c r="X18086" s="820"/>
      <c r="Y18086" s="820"/>
      <c r="Z18086" s="820"/>
    </row>
    <row r="18087" spans="7:26">
      <c r="G18087" s="826"/>
      <c r="H18087" s="820"/>
      <c r="J18087" s="820"/>
      <c r="K18087" s="820"/>
      <c r="L18087" s="820"/>
      <c r="M18087" s="820"/>
      <c r="N18087" s="820"/>
      <c r="O18087" s="820"/>
      <c r="P18087" s="820"/>
      <c r="Q18087" s="820"/>
      <c r="R18087" s="820"/>
      <c r="S18087" s="820"/>
      <c r="T18087" s="820"/>
      <c r="U18087" s="820"/>
      <c r="V18087" s="820"/>
      <c r="W18087" s="820"/>
      <c r="X18087" s="820"/>
      <c r="Y18087" s="820"/>
      <c r="Z18087" s="820"/>
    </row>
    <row r="18088" spans="7:26">
      <c r="G18088" s="826"/>
      <c r="H18088" s="820"/>
      <c r="J18088" s="820"/>
      <c r="K18088" s="820"/>
      <c r="L18088" s="820"/>
      <c r="M18088" s="820"/>
      <c r="N18088" s="820"/>
      <c r="O18088" s="820"/>
      <c r="P18088" s="820"/>
      <c r="Q18088" s="820"/>
      <c r="R18088" s="820"/>
      <c r="S18088" s="820"/>
      <c r="T18088" s="820"/>
      <c r="U18088" s="820"/>
      <c r="V18088" s="820"/>
      <c r="W18088" s="820"/>
      <c r="X18088" s="820"/>
      <c r="Y18088" s="820"/>
      <c r="Z18088" s="820"/>
    </row>
    <row r="18089" spans="7:26">
      <c r="G18089" s="826"/>
      <c r="H18089" s="820"/>
      <c r="J18089" s="820"/>
      <c r="K18089" s="820"/>
      <c r="L18089" s="820"/>
      <c r="M18089" s="820"/>
      <c r="N18089" s="820"/>
      <c r="O18089" s="820"/>
      <c r="P18089" s="820"/>
      <c r="Q18089" s="820"/>
      <c r="R18089" s="820"/>
      <c r="S18089" s="820"/>
      <c r="T18089" s="820"/>
      <c r="U18089" s="820"/>
      <c r="V18089" s="820"/>
      <c r="W18089" s="820"/>
      <c r="X18089" s="820"/>
      <c r="Y18089" s="820"/>
      <c r="Z18089" s="820"/>
    </row>
    <row r="18090" spans="7:26">
      <c r="G18090" s="826"/>
      <c r="H18090" s="820"/>
      <c r="J18090" s="820"/>
      <c r="K18090" s="820"/>
      <c r="L18090" s="820"/>
      <c r="M18090" s="820"/>
      <c r="N18090" s="820"/>
      <c r="O18090" s="820"/>
      <c r="P18090" s="820"/>
      <c r="Q18090" s="820"/>
      <c r="R18090" s="820"/>
      <c r="S18090" s="820"/>
      <c r="T18090" s="820"/>
      <c r="U18090" s="820"/>
      <c r="V18090" s="820"/>
      <c r="W18090" s="820"/>
      <c r="X18090" s="820"/>
      <c r="Y18090" s="820"/>
      <c r="Z18090" s="820"/>
    </row>
    <row r="18091" spans="7:26">
      <c r="G18091" s="826"/>
      <c r="H18091" s="820"/>
      <c r="J18091" s="820"/>
      <c r="K18091" s="820"/>
      <c r="L18091" s="820"/>
      <c r="M18091" s="820"/>
      <c r="N18091" s="820"/>
      <c r="O18091" s="820"/>
      <c r="P18091" s="820"/>
      <c r="Q18091" s="820"/>
      <c r="R18091" s="820"/>
      <c r="S18091" s="820"/>
      <c r="T18091" s="820"/>
      <c r="U18091" s="820"/>
      <c r="V18091" s="820"/>
      <c r="W18091" s="820"/>
      <c r="X18091" s="820"/>
      <c r="Y18091" s="820"/>
      <c r="Z18091" s="820"/>
    </row>
    <row r="18092" spans="7:26">
      <c r="G18092" s="826"/>
      <c r="H18092" s="820"/>
      <c r="J18092" s="820"/>
      <c r="K18092" s="820"/>
      <c r="L18092" s="820"/>
      <c r="M18092" s="820"/>
      <c r="N18092" s="820"/>
      <c r="O18092" s="820"/>
      <c r="P18092" s="820"/>
      <c r="Q18092" s="820"/>
      <c r="R18092" s="820"/>
      <c r="S18092" s="820"/>
      <c r="T18092" s="820"/>
      <c r="U18092" s="820"/>
      <c r="V18092" s="820"/>
      <c r="W18092" s="820"/>
      <c r="X18092" s="820"/>
      <c r="Y18092" s="820"/>
      <c r="Z18092" s="820"/>
    </row>
    <row r="18093" spans="7:26">
      <c r="G18093" s="826"/>
      <c r="H18093" s="820"/>
      <c r="J18093" s="820"/>
      <c r="K18093" s="820"/>
      <c r="L18093" s="820"/>
      <c r="M18093" s="820"/>
      <c r="N18093" s="820"/>
      <c r="O18093" s="820"/>
      <c r="P18093" s="820"/>
      <c r="Q18093" s="820"/>
      <c r="R18093" s="820"/>
      <c r="S18093" s="820"/>
      <c r="T18093" s="820"/>
      <c r="U18093" s="820"/>
      <c r="V18093" s="820"/>
      <c r="W18093" s="820"/>
      <c r="X18093" s="820"/>
      <c r="Y18093" s="820"/>
      <c r="Z18093" s="820"/>
    </row>
    <row r="18094" spans="7:26">
      <c r="G18094" s="826"/>
      <c r="H18094" s="820"/>
      <c r="J18094" s="820"/>
      <c r="K18094" s="820"/>
      <c r="L18094" s="820"/>
      <c r="M18094" s="820"/>
      <c r="N18094" s="820"/>
      <c r="O18094" s="820"/>
      <c r="P18094" s="820"/>
      <c r="Q18094" s="820"/>
      <c r="R18094" s="820"/>
      <c r="S18094" s="820"/>
      <c r="T18094" s="820"/>
      <c r="U18094" s="820"/>
      <c r="V18094" s="820"/>
      <c r="W18094" s="820"/>
      <c r="X18094" s="820"/>
      <c r="Y18094" s="820"/>
      <c r="Z18094" s="820"/>
    </row>
    <row r="18095" spans="7:26">
      <c r="G18095" s="826"/>
      <c r="H18095" s="820"/>
      <c r="J18095" s="820"/>
      <c r="K18095" s="820"/>
      <c r="L18095" s="820"/>
      <c r="M18095" s="820"/>
      <c r="N18095" s="820"/>
      <c r="O18095" s="820"/>
      <c r="P18095" s="820"/>
      <c r="Q18095" s="820"/>
      <c r="R18095" s="820"/>
      <c r="S18095" s="820"/>
      <c r="T18095" s="820"/>
      <c r="U18095" s="820"/>
      <c r="V18095" s="820"/>
      <c r="W18095" s="820"/>
      <c r="X18095" s="820"/>
      <c r="Y18095" s="820"/>
      <c r="Z18095" s="820"/>
    </row>
    <row r="18096" spans="7:26">
      <c r="G18096" s="826"/>
      <c r="H18096" s="820"/>
      <c r="J18096" s="820"/>
      <c r="K18096" s="820"/>
      <c r="L18096" s="820"/>
      <c r="M18096" s="820"/>
      <c r="N18096" s="820"/>
      <c r="O18096" s="820"/>
      <c r="P18096" s="820"/>
      <c r="Q18096" s="820"/>
      <c r="R18096" s="820"/>
      <c r="S18096" s="820"/>
      <c r="T18096" s="820"/>
      <c r="U18096" s="820"/>
      <c r="V18096" s="820"/>
      <c r="W18096" s="820"/>
      <c r="X18096" s="820"/>
      <c r="Y18096" s="820"/>
      <c r="Z18096" s="820"/>
    </row>
    <row r="18097" spans="7:26">
      <c r="G18097" s="826"/>
      <c r="H18097" s="820"/>
      <c r="J18097" s="820"/>
      <c r="K18097" s="820"/>
      <c r="L18097" s="820"/>
      <c r="M18097" s="820"/>
      <c r="N18097" s="820"/>
      <c r="O18097" s="820"/>
      <c r="P18097" s="820"/>
      <c r="Q18097" s="820"/>
      <c r="R18097" s="820"/>
      <c r="S18097" s="820"/>
      <c r="T18097" s="820"/>
      <c r="U18097" s="820"/>
      <c r="V18097" s="820"/>
      <c r="W18097" s="820"/>
      <c r="X18097" s="820"/>
      <c r="Y18097" s="820"/>
      <c r="Z18097" s="820"/>
    </row>
    <row r="18098" spans="7:26">
      <c r="G18098" s="826"/>
      <c r="H18098" s="820"/>
      <c r="J18098" s="820"/>
      <c r="K18098" s="820"/>
      <c r="L18098" s="820"/>
      <c r="M18098" s="820"/>
      <c r="N18098" s="820"/>
      <c r="O18098" s="820"/>
      <c r="P18098" s="820"/>
      <c r="Q18098" s="820"/>
      <c r="R18098" s="820"/>
      <c r="S18098" s="820"/>
      <c r="T18098" s="820"/>
      <c r="U18098" s="820"/>
      <c r="V18098" s="820"/>
      <c r="W18098" s="820"/>
      <c r="X18098" s="820"/>
      <c r="Y18098" s="820"/>
      <c r="Z18098" s="820"/>
    </row>
    <row r="18099" spans="7:26">
      <c r="G18099" s="826"/>
      <c r="H18099" s="820"/>
      <c r="J18099" s="820"/>
      <c r="K18099" s="820"/>
      <c r="L18099" s="820"/>
      <c r="M18099" s="820"/>
      <c r="N18099" s="820"/>
      <c r="O18099" s="820"/>
      <c r="P18099" s="820"/>
      <c r="Q18099" s="820"/>
      <c r="R18099" s="820"/>
      <c r="S18099" s="820"/>
      <c r="T18099" s="820"/>
      <c r="U18099" s="820"/>
      <c r="V18099" s="820"/>
      <c r="W18099" s="820"/>
      <c r="X18099" s="820"/>
      <c r="Y18099" s="820"/>
      <c r="Z18099" s="820"/>
    </row>
    <row r="18100" spans="7:26">
      <c r="G18100" s="826"/>
      <c r="H18100" s="820"/>
      <c r="J18100" s="820"/>
      <c r="K18100" s="820"/>
      <c r="L18100" s="820"/>
      <c r="M18100" s="820"/>
      <c r="N18100" s="820"/>
      <c r="O18100" s="820"/>
      <c r="P18100" s="820"/>
      <c r="Q18100" s="820"/>
      <c r="R18100" s="820"/>
      <c r="S18100" s="820"/>
      <c r="T18100" s="820"/>
      <c r="U18100" s="820"/>
      <c r="V18100" s="820"/>
      <c r="W18100" s="820"/>
      <c r="X18100" s="820"/>
      <c r="Y18100" s="820"/>
      <c r="Z18100" s="820"/>
    </row>
    <row r="18101" spans="7:26">
      <c r="G18101" s="826"/>
      <c r="H18101" s="820"/>
      <c r="J18101" s="820"/>
      <c r="K18101" s="820"/>
      <c r="L18101" s="820"/>
      <c r="M18101" s="820"/>
      <c r="N18101" s="820"/>
      <c r="O18101" s="820"/>
      <c r="P18101" s="820"/>
      <c r="Q18101" s="820"/>
      <c r="R18101" s="820"/>
      <c r="S18101" s="820"/>
      <c r="T18101" s="820"/>
      <c r="U18101" s="820"/>
      <c r="V18101" s="820"/>
      <c r="W18101" s="820"/>
      <c r="X18101" s="820"/>
      <c r="Y18101" s="820"/>
      <c r="Z18101" s="820"/>
    </row>
    <row r="18102" spans="7:26">
      <c r="G18102" s="826"/>
      <c r="H18102" s="820"/>
      <c r="J18102" s="820"/>
      <c r="K18102" s="820"/>
      <c r="L18102" s="820"/>
      <c r="M18102" s="820"/>
      <c r="N18102" s="820"/>
      <c r="O18102" s="820"/>
      <c r="P18102" s="820"/>
      <c r="Q18102" s="820"/>
      <c r="R18102" s="820"/>
      <c r="S18102" s="820"/>
      <c r="T18102" s="820"/>
      <c r="U18102" s="820"/>
      <c r="V18102" s="820"/>
      <c r="W18102" s="820"/>
      <c r="X18102" s="820"/>
      <c r="Y18102" s="820"/>
      <c r="Z18102" s="820"/>
    </row>
    <row r="18103" spans="7:26">
      <c r="G18103" s="826"/>
      <c r="H18103" s="820"/>
      <c r="J18103" s="820"/>
      <c r="K18103" s="820"/>
      <c r="L18103" s="820"/>
      <c r="M18103" s="820"/>
      <c r="N18103" s="820"/>
      <c r="O18103" s="820"/>
      <c r="P18103" s="820"/>
      <c r="Q18103" s="820"/>
      <c r="R18103" s="820"/>
      <c r="S18103" s="820"/>
      <c r="T18103" s="820"/>
      <c r="U18103" s="820"/>
      <c r="V18103" s="820"/>
      <c r="W18103" s="820"/>
      <c r="X18103" s="820"/>
      <c r="Y18103" s="820"/>
      <c r="Z18103" s="820"/>
    </row>
    <row r="18104" spans="7:26">
      <c r="G18104" s="826"/>
      <c r="H18104" s="820"/>
      <c r="J18104" s="820"/>
      <c r="K18104" s="820"/>
      <c r="L18104" s="820"/>
      <c r="M18104" s="820"/>
      <c r="N18104" s="820"/>
      <c r="O18104" s="820"/>
      <c r="P18104" s="820"/>
      <c r="Q18104" s="820"/>
      <c r="R18104" s="820"/>
      <c r="S18104" s="820"/>
      <c r="T18104" s="820"/>
      <c r="U18104" s="820"/>
      <c r="V18104" s="820"/>
      <c r="W18104" s="820"/>
      <c r="X18104" s="820"/>
      <c r="Y18104" s="820"/>
      <c r="Z18104" s="820"/>
    </row>
    <row r="18105" spans="7:26">
      <c r="G18105" s="826"/>
      <c r="H18105" s="820"/>
      <c r="J18105" s="820"/>
      <c r="K18105" s="820"/>
      <c r="L18105" s="820"/>
      <c r="M18105" s="820"/>
      <c r="N18105" s="820"/>
      <c r="O18105" s="820"/>
      <c r="P18105" s="820"/>
      <c r="Q18105" s="820"/>
      <c r="R18105" s="820"/>
      <c r="S18105" s="820"/>
      <c r="T18105" s="820"/>
      <c r="U18105" s="820"/>
      <c r="V18105" s="820"/>
      <c r="W18105" s="820"/>
      <c r="X18105" s="820"/>
      <c r="Y18105" s="820"/>
      <c r="Z18105" s="820"/>
    </row>
    <row r="18106" spans="7:26">
      <c r="G18106" s="826"/>
      <c r="H18106" s="820"/>
      <c r="J18106" s="820"/>
      <c r="K18106" s="820"/>
      <c r="L18106" s="820"/>
      <c r="M18106" s="820"/>
      <c r="N18106" s="820"/>
      <c r="O18106" s="820"/>
      <c r="P18106" s="820"/>
      <c r="Q18106" s="820"/>
      <c r="R18106" s="820"/>
      <c r="S18106" s="820"/>
      <c r="T18106" s="820"/>
      <c r="U18106" s="820"/>
      <c r="V18106" s="820"/>
      <c r="W18106" s="820"/>
      <c r="X18106" s="820"/>
      <c r="Y18106" s="820"/>
      <c r="Z18106" s="820"/>
    </row>
    <row r="18107" spans="7:26">
      <c r="G18107" s="826"/>
      <c r="H18107" s="820"/>
      <c r="J18107" s="820"/>
      <c r="K18107" s="820"/>
      <c r="L18107" s="820"/>
      <c r="M18107" s="820"/>
      <c r="N18107" s="820"/>
      <c r="O18107" s="820"/>
      <c r="P18107" s="820"/>
      <c r="Q18107" s="820"/>
      <c r="R18107" s="820"/>
      <c r="S18107" s="820"/>
      <c r="T18107" s="820"/>
      <c r="U18107" s="820"/>
      <c r="V18107" s="820"/>
      <c r="W18107" s="820"/>
      <c r="X18107" s="820"/>
      <c r="Y18107" s="820"/>
      <c r="Z18107" s="820"/>
    </row>
    <row r="18108" spans="7:26">
      <c r="G18108" s="826"/>
      <c r="H18108" s="820"/>
      <c r="J18108" s="820"/>
      <c r="K18108" s="820"/>
      <c r="L18108" s="820"/>
      <c r="M18108" s="820"/>
      <c r="N18108" s="820"/>
      <c r="O18108" s="820"/>
      <c r="P18108" s="820"/>
      <c r="Q18108" s="820"/>
      <c r="R18108" s="820"/>
      <c r="S18108" s="820"/>
      <c r="T18108" s="820"/>
      <c r="U18108" s="820"/>
      <c r="V18108" s="820"/>
      <c r="W18108" s="820"/>
      <c r="X18108" s="820"/>
      <c r="Y18108" s="820"/>
      <c r="Z18108" s="820"/>
    </row>
    <row r="18109" spans="7:26">
      <c r="G18109" s="826"/>
      <c r="H18109" s="820"/>
      <c r="J18109" s="820"/>
      <c r="K18109" s="820"/>
      <c r="L18109" s="820"/>
      <c r="M18109" s="820"/>
      <c r="N18109" s="820"/>
      <c r="O18109" s="820"/>
      <c r="P18109" s="820"/>
      <c r="Q18109" s="820"/>
      <c r="R18109" s="820"/>
      <c r="S18109" s="820"/>
      <c r="T18109" s="820"/>
      <c r="U18109" s="820"/>
      <c r="V18109" s="820"/>
      <c r="W18109" s="820"/>
      <c r="X18109" s="820"/>
      <c r="Y18109" s="820"/>
      <c r="Z18109" s="820"/>
    </row>
    <row r="18110" spans="7:26">
      <c r="G18110" s="826"/>
      <c r="H18110" s="820"/>
      <c r="J18110" s="820"/>
      <c r="K18110" s="820"/>
      <c r="L18110" s="820"/>
      <c r="M18110" s="820"/>
      <c r="N18110" s="820"/>
      <c r="O18110" s="820"/>
      <c r="P18110" s="820"/>
      <c r="Q18110" s="820"/>
      <c r="R18110" s="820"/>
      <c r="S18110" s="820"/>
      <c r="T18110" s="820"/>
      <c r="U18110" s="820"/>
      <c r="V18110" s="820"/>
      <c r="W18110" s="820"/>
      <c r="X18110" s="820"/>
      <c r="Y18110" s="820"/>
      <c r="Z18110" s="820"/>
    </row>
    <row r="18111" spans="7:26">
      <c r="G18111" s="826"/>
      <c r="H18111" s="820"/>
      <c r="J18111" s="820"/>
      <c r="K18111" s="820"/>
      <c r="L18111" s="820"/>
      <c r="M18111" s="820"/>
      <c r="N18111" s="820"/>
      <c r="O18111" s="820"/>
      <c r="P18111" s="820"/>
      <c r="Q18111" s="820"/>
      <c r="R18111" s="820"/>
      <c r="S18111" s="820"/>
      <c r="T18111" s="820"/>
      <c r="U18111" s="820"/>
      <c r="V18111" s="820"/>
      <c r="W18111" s="820"/>
      <c r="X18111" s="820"/>
      <c r="Y18111" s="820"/>
      <c r="Z18111" s="820"/>
    </row>
    <row r="18112" spans="7:26">
      <c r="G18112" s="826"/>
      <c r="H18112" s="820"/>
      <c r="J18112" s="820"/>
      <c r="K18112" s="820"/>
      <c r="L18112" s="820"/>
      <c r="M18112" s="820"/>
      <c r="N18112" s="820"/>
      <c r="O18112" s="820"/>
      <c r="P18112" s="820"/>
      <c r="Q18112" s="820"/>
      <c r="R18112" s="820"/>
      <c r="S18112" s="820"/>
      <c r="T18112" s="820"/>
      <c r="U18112" s="820"/>
      <c r="V18112" s="820"/>
      <c r="W18112" s="820"/>
      <c r="X18112" s="820"/>
      <c r="Y18112" s="820"/>
      <c r="Z18112" s="820"/>
    </row>
    <row r="18113" spans="7:26">
      <c r="G18113" s="826"/>
      <c r="H18113" s="820"/>
      <c r="J18113" s="820"/>
      <c r="K18113" s="820"/>
      <c r="L18113" s="820"/>
      <c r="M18113" s="820"/>
      <c r="N18113" s="820"/>
      <c r="O18113" s="820"/>
      <c r="P18113" s="820"/>
      <c r="Q18113" s="820"/>
      <c r="R18113" s="820"/>
      <c r="S18113" s="820"/>
      <c r="T18113" s="820"/>
      <c r="U18113" s="820"/>
      <c r="V18113" s="820"/>
      <c r="W18113" s="820"/>
      <c r="X18113" s="820"/>
      <c r="Y18113" s="820"/>
      <c r="Z18113" s="820"/>
    </row>
    <row r="18114" spans="7:26">
      <c r="G18114" s="826"/>
      <c r="H18114" s="820"/>
      <c r="J18114" s="820"/>
      <c r="K18114" s="820"/>
      <c r="L18114" s="820"/>
      <c r="M18114" s="820"/>
      <c r="N18114" s="820"/>
      <c r="O18114" s="820"/>
      <c r="P18114" s="820"/>
      <c r="Q18114" s="820"/>
      <c r="R18114" s="820"/>
      <c r="S18114" s="820"/>
      <c r="T18114" s="820"/>
      <c r="U18114" s="820"/>
      <c r="V18114" s="820"/>
      <c r="W18114" s="820"/>
      <c r="X18114" s="820"/>
      <c r="Y18114" s="820"/>
      <c r="Z18114" s="820"/>
    </row>
    <row r="18115" spans="7:26">
      <c r="G18115" s="826"/>
      <c r="H18115" s="820"/>
      <c r="J18115" s="820"/>
      <c r="K18115" s="820"/>
      <c r="L18115" s="820"/>
      <c r="M18115" s="820"/>
      <c r="N18115" s="820"/>
      <c r="O18115" s="820"/>
      <c r="P18115" s="820"/>
      <c r="Q18115" s="820"/>
      <c r="R18115" s="820"/>
      <c r="S18115" s="820"/>
      <c r="T18115" s="820"/>
      <c r="U18115" s="820"/>
      <c r="V18115" s="820"/>
      <c r="W18115" s="820"/>
      <c r="X18115" s="820"/>
      <c r="Y18115" s="820"/>
      <c r="Z18115" s="820"/>
    </row>
    <row r="18116" spans="7:26">
      <c r="G18116" s="826"/>
      <c r="H18116" s="820"/>
      <c r="J18116" s="820"/>
      <c r="K18116" s="820"/>
      <c r="L18116" s="820"/>
      <c r="M18116" s="820"/>
      <c r="N18116" s="820"/>
      <c r="O18116" s="820"/>
      <c r="P18116" s="820"/>
      <c r="Q18116" s="820"/>
      <c r="R18116" s="820"/>
      <c r="S18116" s="820"/>
      <c r="T18116" s="820"/>
      <c r="U18116" s="820"/>
      <c r="V18116" s="820"/>
      <c r="W18116" s="820"/>
      <c r="X18116" s="820"/>
      <c r="Y18116" s="820"/>
      <c r="Z18116" s="820"/>
    </row>
    <row r="18117" spans="7:26">
      <c r="G18117" s="826"/>
      <c r="H18117" s="820"/>
      <c r="J18117" s="820"/>
      <c r="K18117" s="820"/>
      <c r="L18117" s="820"/>
      <c r="M18117" s="820"/>
      <c r="N18117" s="820"/>
      <c r="O18117" s="820"/>
      <c r="P18117" s="820"/>
      <c r="Q18117" s="820"/>
      <c r="R18117" s="820"/>
      <c r="S18117" s="820"/>
      <c r="T18117" s="820"/>
      <c r="U18117" s="820"/>
      <c r="V18117" s="820"/>
      <c r="W18117" s="820"/>
      <c r="X18117" s="820"/>
      <c r="Y18117" s="820"/>
      <c r="Z18117" s="820"/>
    </row>
    <row r="18118" spans="7:26">
      <c r="G18118" s="826"/>
      <c r="H18118" s="820"/>
      <c r="J18118" s="820"/>
      <c r="K18118" s="820"/>
      <c r="L18118" s="820"/>
      <c r="M18118" s="820"/>
      <c r="N18118" s="820"/>
      <c r="O18118" s="820"/>
      <c r="P18118" s="820"/>
      <c r="Q18118" s="820"/>
      <c r="R18118" s="820"/>
      <c r="S18118" s="820"/>
      <c r="T18118" s="820"/>
      <c r="U18118" s="820"/>
      <c r="V18118" s="820"/>
      <c r="W18118" s="820"/>
      <c r="X18118" s="820"/>
      <c r="Y18118" s="820"/>
      <c r="Z18118" s="820"/>
    </row>
    <row r="18119" spans="7:26">
      <c r="G18119" s="826"/>
      <c r="H18119" s="820"/>
      <c r="J18119" s="820"/>
      <c r="K18119" s="820"/>
      <c r="L18119" s="820"/>
      <c r="M18119" s="820"/>
      <c r="N18119" s="820"/>
      <c r="O18119" s="820"/>
      <c r="P18119" s="820"/>
      <c r="Q18119" s="820"/>
      <c r="R18119" s="820"/>
      <c r="S18119" s="820"/>
      <c r="T18119" s="820"/>
      <c r="U18119" s="820"/>
      <c r="V18119" s="820"/>
      <c r="W18119" s="820"/>
      <c r="X18119" s="820"/>
      <c r="Y18119" s="820"/>
      <c r="Z18119" s="820"/>
    </row>
    <row r="18120" spans="7:26">
      <c r="G18120" s="826"/>
      <c r="H18120" s="820"/>
      <c r="J18120" s="820"/>
      <c r="K18120" s="820"/>
      <c r="L18120" s="820"/>
      <c r="M18120" s="820"/>
      <c r="N18120" s="820"/>
      <c r="O18120" s="820"/>
      <c r="P18120" s="820"/>
      <c r="Q18120" s="820"/>
      <c r="R18120" s="820"/>
      <c r="S18120" s="820"/>
      <c r="T18120" s="820"/>
      <c r="U18120" s="820"/>
      <c r="V18120" s="820"/>
      <c r="W18120" s="820"/>
      <c r="X18120" s="820"/>
      <c r="Y18120" s="820"/>
      <c r="Z18120" s="820"/>
    </row>
    <row r="18121" spans="7:26">
      <c r="G18121" s="826"/>
      <c r="H18121" s="820"/>
      <c r="J18121" s="820"/>
      <c r="K18121" s="820"/>
      <c r="L18121" s="820"/>
      <c r="M18121" s="820"/>
      <c r="N18121" s="820"/>
      <c r="O18121" s="820"/>
      <c r="P18121" s="820"/>
      <c r="Q18121" s="820"/>
      <c r="R18121" s="820"/>
      <c r="S18121" s="820"/>
      <c r="T18121" s="820"/>
      <c r="U18121" s="820"/>
      <c r="V18121" s="820"/>
      <c r="W18121" s="820"/>
      <c r="X18121" s="820"/>
      <c r="Y18121" s="820"/>
      <c r="Z18121" s="820"/>
    </row>
    <row r="18122" spans="7:26">
      <c r="G18122" s="826"/>
      <c r="H18122" s="820"/>
      <c r="J18122" s="820"/>
      <c r="K18122" s="820"/>
      <c r="L18122" s="820"/>
      <c r="M18122" s="820"/>
      <c r="N18122" s="820"/>
      <c r="O18122" s="820"/>
      <c r="P18122" s="820"/>
      <c r="Q18122" s="820"/>
      <c r="R18122" s="820"/>
      <c r="S18122" s="820"/>
      <c r="T18122" s="820"/>
      <c r="U18122" s="820"/>
      <c r="V18122" s="820"/>
      <c r="W18122" s="820"/>
      <c r="X18122" s="820"/>
      <c r="Y18122" s="820"/>
      <c r="Z18122" s="820"/>
    </row>
    <row r="18123" spans="7:26">
      <c r="G18123" s="826"/>
      <c r="H18123" s="820"/>
      <c r="J18123" s="820"/>
      <c r="K18123" s="820"/>
      <c r="L18123" s="820"/>
      <c r="M18123" s="820"/>
      <c r="N18123" s="820"/>
      <c r="O18123" s="820"/>
      <c r="P18123" s="820"/>
      <c r="Q18123" s="820"/>
      <c r="R18123" s="820"/>
      <c r="S18123" s="820"/>
      <c r="T18123" s="820"/>
      <c r="U18123" s="820"/>
      <c r="V18123" s="820"/>
      <c r="W18123" s="820"/>
      <c r="X18123" s="820"/>
      <c r="Y18123" s="820"/>
      <c r="Z18123" s="820"/>
    </row>
    <row r="18124" spans="7:26">
      <c r="G18124" s="826"/>
      <c r="H18124" s="820"/>
      <c r="J18124" s="820"/>
      <c r="K18124" s="820"/>
      <c r="L18124" s="820"/>
      <c r="M18124" s="820"/>
      <c r="N18124" s="820"/>
      <c r="O18124" s="820"/>
      <c r="P18124" s="820"/>
      <c r="Q18124" s="820"/>
      <c r="R18124" s="820"/>
      <c r="S18124" s="820"/>
      <c r="T18124" s="820"/>
      <c r="U18124" s="820"/>
      <c r="V18124" s="820"/>
      <c r="W18124" s="820"/>
      <c r="X18124" s="820"/>
      <c r="Y18124" s="820"/>
      <c r="Z18124" s="820"/>
    </row>
    <row r="18125" spans="7:26">
      <c r="G18125" s="826"/>
      <c r="H18125" s="820"/>
      <c r="J18125" s="820"/>
      <c r="K18125" s="820"/>
      <c r="L18125" s="820"/>
      <c r="M18125" s="820"/>
      <c r="N18125" s="820"/>
      <c r="O18125" s="820"/>
      <c r="P18125" s="820"/>
      <c r="Q18125" s="820"/>
      <c r="R18125" s="820"/>
      <c r="S18125" s="820"/>
      <c r="T18125" s="820"/>
      <c r="U18125" s="820"/>
      <c r="V18125" s="820"/>
      <c r="W18125" s="820"/>
      <c r="X18125" s="820"/>
      <c r="Y18125" s="820"/>
      <c r="Z18125" s="820"/>
    </row>
    <row r="18126" spans="7:26">
      <c r="G18126" s="826"/>
      <c r="H18126" s="820"/>
      <c r="J18126" s="820"/>
      <c r="K18126" s="820"/>
      <c r="L18126" s="820"/>
      <c r="M18126" s="820"/>
      <c r="N18126" s="820"/>
      <c r="O18126" s="820"/>
      <c r="P18126" s="820"/>
      <c r="Q18126" s="820"/>
      <c r="R18126" s="820"/>
      <c r="S18126" s="820"/>
      <c r="T18126" s="820"/>
      <c r="U18126" s="820"/>
      <c r="V18126" s="820"/>
      <c r="W18126" s="820"/>
      <c r="X18126" s="820"/>
      <c r="Y18126" s="820"/>
      <c r="Z18126" s="820"/>
    </row>
    <row r="18127" spans="7:26">
      <c r="G18127" s="826"/>
      <c r="H18127" s="820"/>
      <c r="J18127" s="820"/>
      <c r="K18127" s="820"/>
      <c r="L18127" s="820"/>
      <c r="M18127" s="820"/>
      <c r="N18127" s="820"/>
      <c r="O18127" s="820"/>
      <c r="P18127" s="820"/>
      <c r="Q18127" s="820"/>
      <c r="R18127" s="820"/>
      <c r="S18127" s="820"/>
      <c r="T18127" s="820"/>
      <c r="U18127" s="820"/>
      <c r="V18127" s="820"/>
      <c r="W18127" s="820"/>
      <c r="X18127" s="820"/>
      <c r="Y18127" s="820"/>
      <c r="Z18127" s="820"/>
    </row>
    <row r="18128" spans="7:26">
      <c r="G18128" s="826"/>
      <c r="H18128" s="820"/>
      <c r="J18128" s="820"/>
      <c r="K18128" s="820"/>
      <c r="L18128" s="820"/>
      <c r="M18128" s="820"/>
      <c r="N18128" s="820"/>
      <c r="O18128" s="820"/>
      <c r="P18128" s="820"/>
      <c r="Q18128" s="820"/>
      <c r="R18128" s="820"/>
      <c r="S18128" s="820"/>
      <c r="T18128" s="820"/>
      <c r="U18128" s="820"/>
      <c r="V18128" s="820"/>
      <c r="W18128" s="820"/>
      <c r="X18128" s="820"/>
      <c r="Y18128" s="820"/>
      <c r="Z18128" s="820"/>
    </row>
    <row r="18129" spans="7:26">
      <c r="G18129" s="826"/>
      <c r="H18129" s="820"/>
      <c r="J18129" s="820"/>
      <c r="K18129" s="820"/>
      <c r="L18129" s="820"/>
      <c r="M18129" s="820"/>
      <c r="N18129" s="820"/>
      <c r="O18129" s="820"/>
      <c r="P18129" s="820"/>
      <c r="Q18129" s="820"/>
      <c r="R18129" s="820"/>
      <c r="S18129" s="820"/>
      <c r="T18129" s="820"/>
      <c r="U18129" s="820"/>
      <c r="V18129" s="820"/>
      <c r="W18129" s="820"/>
      <c r="X18129" s="820"/>
      <c r="Y18129" s="820"/>
      <c r="Z18129" s="820"/>
    </row>
    <row r="18130" spans="7:26">
      <c r="G18130" s="826"/>
      <c r="H18130" s="820"/>
      <c r="J18130" s="820"/>
      <c r="K18130" s="820"/>
      <c r="L18130" s="820"/>
      <c r="M18130" s="820"/>
      <c r="N18130" s="820"/>
      <c r="O18130" s="820"/>
      <c r="P18130" s="820"/>
      <c r="Q18130" s="820"/>
      <c r="R18130" s="820"/>
      <c r="S18130" s="820"/>
      <c r="T18130" s="820"/>
      <c r="U18130" s="820"/>
      <c r="V18130" s="820"/>
      <c r="W18130" s="820"/>
      <c r="X18130" s="820"/>
      <c r="Y18130" s="820"/>
      <c r="Z18130" s="820"/>
    </row>
    <row r="18131" spans="7:26">
      <c r="G18131" s="826"/>
      <c r="H18131" s="820"/>
      <c r="J18131" s="820"/>
      <c r="K18131" s="820"/>
      <c r="L18131" s="820"/>
      <c r="M18131" s="820"/>
      <c r="N18131" s="820"/>
      <c r="O18131" s="820"/>
      <c r="P18131" s="820"/>
      <c r="Q18131" s="820"/>
      <c r="R18131" s="820"/>
      <c r="S18131" s="820"/>
      <c r="T18131" s="820"/>
      <c r="U18131" s="820"/>
      <c r="V18131" s="820"/>
      <c r="W18131" s="820"/>
      <c r="X18131" s="820"/>
      <c r="Y18131" s="820"/>
      <c r="Z18131" s="820"/>
    </row>
    <row r="18132" spans="7:26">
      <c r="G18132" s="826"/>
      <c r="H18132" s="820"/>
      <c r="J18132" s="820"/>
      <c r="K18132" s="820"/>
      <c r="L18132" s="820"/>
      <c r="M18132" s="820"/>
      <c r="N18132" s="820"/>
      <c r="O18132" s="820"/>
      <c r="P18132" s="820"/>
      <c r="Q18132" s="820"/>
      <c r="R18132" s="820"/>
      <c r="S18132" s="820"/>
      <c r="T18132" s="820"/>
      <c r="U18132" s="820"/>
      <c r="V18132" s="820"/>
      <c r="W18132" s="820"/>
      <c r="X18132" s="820"/>
      <c r="Y18132" s="820"/>
      <c r="Z18132" s="820"/>
    </row>
    <row r="18133" spans="7:26">
      <c r="G18133" s="826"/>
      <c r="H18133" s="820"/>
      <c r="J18133" s="820"/>
      <c r="K18133" s="820"/>
      <c r="L18133" s="820"/>
      <c r="M18133" s="820"/>
      <c r="N18133" s="820"/>
      <c r="O18133" s="820"/>
      <c r="P18133" s="820"/>
      <c r="Q18133" s="820"/>
      <c r="R18133" s="820"/>
      <c r="S18133" s="820"/>
      <c r="T18133" s="820"/>
      <c r="U18133" s="820"/>
      <c r="V18133" s="820"/>
      <c r="W18133" s="820"/>
      <c r="X18133" s="820"/>
      <c r="Y18133" s="820"/>
      <c r="Z18133" s="820"/>
    </row>
    <row r="18134" spans="7:26">
      <c r="G18134" s="826"/>
      <c r="H18134" s="820"/>
      <c r="J18134" s="820"/>
      <c r="K18134" s="820"/>
      <c r="L18134" s="820"/>
      <c r="M18134" s="820"/>
      <c r="N18134" s="820"/>
      <c r="O18134" s="820"/>
      <c r="P18134" s="820"/>
      <c r="Q18134" s="820"/>
      <c r="R18134" s="820"/>
      <c r="S18134" s="820"/>
      <c r="T18134" s="820"/>
      <c r="U18134" s="820"/>
      <c r="V18134" s="820"/>
      <c r="W18134" s="820"/>
      <c r="X18134" s="820"/>
      <c r="Y18134" s="820"/>
      <c r="Z18134" s="820"/>
    </row>
    <row r="18135" spans="7:26">
      <c r="G18135" s="826"/>
      <c r="H18135" s="820"/>
      <c r="J18135" s="820"/>
      <c r="K18135" s="820"/>
      <c r="L18135" s="820"/>
      <c r="M18135" s="820"/>
      <c r="N18135" s="820"/>
      <c r="O18135" s="820"/>
      <c r="P18135" s="820"/>
      <c r="Q18135" s="820"/>
      <c r="R18135" s="820"/>
      <c r="S18135" s="820"/>
      <c r="T18135" s="820"/>
      <c r="U18135" s="820"/>
      <c r="V18135" s="820"/>
      <c r="W18135" s="820"/>
      <c r="X18135" s="820"/>
      <c r="Y18135" s="820"/>
      <c r="Z18135" s="820"/>
    </row>
    <row r="18136" spans="7:26">
      <c r="G18136" s="826"/>
      <c r="H18136" s="820"/>
      <c r="J18136" s="820"/>
      <c r="K18136" s="820"/>
      <c r="L18136" s="820"/>
      <c r="M18136" s="820"/>
      <c r="N18136" s="820"/>
      <c r="O18136" s="820"/>
      <c r="P18136" s="820"/>
      <c r="Q18136" s="820"/>
      <c r="R18136" s="820"/>
      <c r="S18136" s="820"/>
      <c r="T18136" s="820"/>
      <c r="U18136" s="820"/>
      <c r="V18136" s="820"/>
      <c r="W18136" s="820"/>
      <c r="X18136" s="820"/>
      <c r="Y18136" s="820"/>
      <c r="Z18136" s="820"/>
    </row>
    <row r="18137" spans="7:26">
      <c r="G18137" s="826"/>
      <c r="H18137" s="820"/>
      <c r="J18137" s="820"/>
      <c r="K18137" s="820"/>
      <c r="L18137" s="820"/>
      <c r="M18137" s="820"/>
      <c r="N18137" s="820"/>
      <c r="O18137" s="820"/>
      <c r="P18137" s="820"/>
      <c r="Q18137" s="820"/>
      <c r="R18137" s="820"/>
      <c r="S18137" s="820"/>
      <c r="T18137" s="820"/>
      <c r="U18137" s="820"/>
      <c r="V18137" s="820"/>
      <c r="W18137" s="820"/>
      <c r="X18137" s="820"/>
      <c r="Y18137" s="820"/>
      <c r="Z18137" s="820"/>
    </row>
    <row r="18138" spans="7:26">
      <c r="G18138" s="826"/>
      <c r="H18138" s="820"/>
      <c r="J18138" s="820"/>
      <c r="K18138" s="820"/>
      <c r="L18138" s="820"/>
      <c r="M18138" s="820"/>
      <c r="N18138" s="820"/>
      <c r="O18138" s="820"/>
      <c r="P18138" s="820"/>
      <c r="Q18138" s="820"/>
      <c r="R18138" s="820"/>
      <c r="S18138" s="820"/>
      <c r="T18138" s="820"/>
      <c r="U18138" s="820"/>
      <c r="V18138" s="820"/>
      <c r="W18138" s="820"/>
      <c r="X18138" s="820"/>
      <c r="Y18138" s="820"/>
      <c r="Z18138" s="820"/>
    </row>
    <row r="18139" spans="7:26">
      <c r="G18139" s="826"/>
      <c r="H18139" s="820"/>
      <c r="J18139" s="820"/>
      <c r="K18139" s="820"/>
      <c r="L18139" s="820"/>
      <c r="M18139" s="820"/>
      <c r="N18139" s="820"/>
      <c r="O18139" s="820"/>
      <c r="P18139" s="820"/>
      <c r="Q18139" s="820"/>
      <c r="R18139" s="820"/>
      <c r="S18139" s="820"/>
      <c r="T18139" s="820"/>
      <c r="U18139" s="820"/>
      <c r="V18139" s="820"/>
      <c r="W18139" s="820"/>
      <c r="X18139" s="820"/>
      <c r="Y18139" s="820"/>
      <c r="Z18139" s="820"/>
    </row>
    <row r="18140" spans="7:26">
      <c r="G18140" s="826"/>
      <c r="H18140" s="820"/>
      <c r="J18140" s="820"/>
      <c r="K18140" s="820"/>
      <c r="L18140" s="820"/>
      <c r="M18140" s="820"/>
      <c r="N18140" s="820"/>
      <c r="O18140" s="820"/>
      <c r="P18140" s="820"/>
      <c r="Q18140" s="820"/>
      <c r="R18140" s="820"/>
      <c r="S18140" s="820"/>
      <c r="T18140" s="820"/>
      <c r="U18140" s="820"/>
      <c r="V18140" s="820"/>
      <c r="W18140" s="820"/>
      <c r="X18140" s="820"/>
      <c r="Y18140" s="820"/>
      <c r="Z18140" s="820"/>
    </row>
    <row r="18141" spans="7:26">
      <c r="G18141" s="826"/>
      <c r="H18141" s="820"/>
      <c r="J18141" s="820"/>
      <c r="K18141" s="820"/>
      <c r="L18141" s="820"/>
      <c r="M18141" s="820"/>
      <c r="N18141" s="820"/>
      <c r="O18141" s="820"/>
      <c r="P18141" s="820"/>
      <c r="Q18141" s="820"/>
      <c r="R18141" s="820"/>
      <c r="S18141" s="820"/>
      <c r="T18141" s="820"/>
      <c r="U18141" s="820"/>
      <c r="V18141" s="820"/>
      <c r="W18141" s="820"/>
      <c r="X18141" s="820"/>
      <c r="Y18141" s="820"/>
      <c r="Z18141" s="820"/>
    </row>
    <row r="18142" spans="7:26">
      <c r="G18142" s="826"/>
      <c r="H18142" s="820"/>
      <c r="J18142" s="820"/>
      <c r="K18142" s="820"/>
      <c r="L18142" s="820"/>
      <c r="M18142" s="820"/>
      <c r="N18142" s="820"/>
      <c r="O18142" s="820"/>
      <c r="P18142" s="820"/>
      <c r="Q18142" s="820"/>
      <c r="R18142" s="820"/>
      <c r="S18142" s="820"/>
      <c r="T18142" s="820"/>
      <c r="U18142" s="820"/>
      <c r="V18142" s="820"/>
      <c r="W18142" s="820"/>
      <c r="X18142" s="820"/>
      <c r="Y18142" s="820"/>
      <c r="Z18142" s="820"/>
    </row>
    <row r="18143" spans="7:26">
      <c r="G18143" s="826"/>
      <c r="H18143" s="820"/>
      <c r="J18143" s="820"/>
      <c r="K18143" s="820"/>
      <c r="L18143" s="820"/>
      <c r="M18143" s="820"/>
      <c r="N18143" s="820"/>
      <c r="O18143" s="820"/>
      <c r="P18143" s="820"/>
      <c r="Q18143" s="820"/>
      <c r="R18143" s="820"/>
      <c r="S18143" s="820"/>
      <c r="T18143" s="820"/>
      <c r="U18143" s="820"/>
      <c r="V18143" s="820"/>
      <c r="W18143" s="820"/>
      <c r="X18143" s="820"/>
      <c r="Y18143" s="820"/>
      <c r="Z18143" s="820"/>
    </row>
    <row r="18144" spans="7:26">
      <c r="G18144" s="826"/>
      <c r="H18144" s="820"/>
      <c r="J18144" s="820"/>
      <c r="K18144" s="820"/>
      <c r="L18144" s="820"/>
      <c r="M18144" s="820"/>
      <c r="N18144" s="820"/>
      <c r="O18144" s="820"/>
      <c r="P18144" s="820"/>
      <c r="Q18144" s="820"/>
      <c r="R18144" s="820"/>
      <c r="S18144" s="820"/>
      <c r="T18144" s="820"/>
      <c r="U18144" s="820"/>
      <c r="V18144" s="820"/>
      <c r="W18144" s="820"/>
      <c r="X18144" s="820"/>
      <c r="Y18144" s="820"/>
      <c r="Z18144" s="820"/>
    </row>
    <row r="18145" spans="7:26">
      <c r="G18145" s="826"/>
      <c r="H18145" s="820"/>
      <c r="J18145" s="820"/>
      <c r="K18145" s="820"/>
      <c r="L18145" s="820"/>
      <c r="M18145" s="820"/>
      <c r="N18145" s="820"/>
      <c r="O18145" s="820"/>
      <c r="P18145" s="820"/>
      <c r="Q18145" s="820"/>
      <c r="R18145" s="820"/>
      <c r="S18145" s="820"/>
      <c r="T18145" s="820"/>
      <c r="U18145" s="820"/>
      <c r="V18145" s="820"/>
      <c r="W18145" s="820"/>
      <c r="X18145" s="820"/>
      <c r="Y18145" s="820"/>
      <c r="Z18145" s="820"/>
    </row>
    <row r="18146" spans="7:26">
      <c r="G18146" s="826"/>
      <c r="H18146" s="820"/>
      <c r="J18146" s="820"/>
      <c r="K18146" s="820"/>
      <c r="L18146" s="820"/>
      <c r="M18146" s="820"/>
      <c r="N18146" s="820"/>
      <c r="O18146" s="820"/>
      <c r="P18146" s="820"/>
      <c r="Q18146" s="820"/>
      <c r="R18146" s="820"/>
      <c r="S18146" s="820"/>
      <c r="T18146" s="820"/>
      <c r="U18146" s="820"/>
      <c r="V18146" s="820"/>
      <c r="W18146" s="820"/>
      <c r="X18146" s="820"/>
      <c r="Y18146" s="820"/>
      <c r="Z18146" s="820"/>
    </row>
    <row r="18147" spans="7:26">
      <c r="G18147" s="826"/>
      <c r="H18147" s="820"/>
      <c r="J18147" s="820"/>
      <c r="K18147" s="820"/>
      <c r="L18147" s="820"/>
      <c r="M18147" s="820"/>
      <c r="N18147" s="820"/>
      <c r="O18147" s="820"/>
      <c r="P18147" s="820"/>
      <c r="Q18147" s="820"/>
      <c r="R18147" s="820"/>
      <c r="S18147" s="820"/>
      <c r="T18147" s="820"/>
      <c r="U18147" s="820"/>
      <c r="V18147" s="820"/>
      <c r="W18147" s="820"/>
      <c r="X18147" s="820"/>
      <c r="Y18147" s="820"/>
      <c r="Z18147" s="820"/>
    </row>
    <row r="18148" spans="7:26">
      <c r="G18148" s="826"/>
      <c r="H18148" s="820"/>
      <c r="J18148" s="820"/>
      <c r="K18148" s="820"/>
      <c r="L18148" s="820"/>
      <c r="M18148" s="820"/>
      <c r="N18148" s="820"/>
      <c r="O18148" s="820"/>
      <c r="P18148" s="820"/>
      <c r="Q18148" s="820"/>
      <c r="R18148" s="820"/>
      <c r="S18148" s="820"/>
      <c r="T18148" s="820"/>
      <c r="U18148" s="820"/>
      <c r="V18148" s="820"/>
      <c r="W18148" s="820"/>
      <c r="X18148" s="820"/>
      <c r="Y18148" s="820"/>
      <c r="Z18148" s="820"/>
    </row>
    <row r="18149" spans="7:26">
      <c r="G18149" s="826"/>
      <c r="H18149" s="820"/>
      <c r="J18149" s="820"/>
      <c r="K18149" s="820"/>
      <c r="L18149" s="820"/>
      <c r="M18149" s="820"/>
      <c r="N18149" s="820"/>
      <c r="O18149" s="820"/>
      <c r="P18149" s="820"/>
      <c r="Q18149" s="820"/>
      <c r="R18149" s="820"/>
      <c r="S18149" s="820"/>
      <c r="T18149" s="820"/>
      <c r="U18149" s="820"/>
      <c r="V18149" s="820"/>
      <c r="W18149" s="820"/>
      <c r="X18149" s="820"/>
      <c r="Y18149" s="820"/>
      <c r="Z18149" s="820"/>
    </row>
    <row r="18150" spans="7:26">
      <c r="G18150" s="826"/>
      <c r="H18150" s="820"/>
      <c r="J18150" s="820"/>
      <c r="K18150" s="820"/>
      <c r="L18150" s="820"/>
      <c r="M18150" s="820"/>
      <c r="N18150" s="820"/>
      <c r="O18150" s="820"/>
      <c r="P18150" s="820"/>
      <c r="Q18150" s="820"/>
      <c r="R18150" s="820"/>
      <c r="S18150" s="820"/>
      <c r="T18150" s="820"/>
      <c r="U18150" s="820"/>
      <c r="V18150" s="820"/>
      <c r="W18150" s="820"/>
      <c r="X18150" s="820"/>
      <c r="Y18150" s="820"/>
      <c r="Z18150" s="820"/>
    </row>
    <row r="18151" spans="7:26">
      <c r="G18151" s="826"/>
      <c r="H18151" s="820"/>
      <c r="J18151" s="820"/>
      <c r="K18151" s="820"/>
      <c r="L18151" s="820"/>
      <c r="M18151" s="820"/>
      <c r="N18151" s="820"/>
      <c r="O18151" s="820"/>
      <c r="P18151" s="820"/>
      <c r="Q18151" s="820"/>
      <c r="R18151" s="820"/>
      <c r="S18151" s="820"/>
      <c r="T18151" s="820"/>
      <c r="U18151" s="820"/>
      <c r="V18151" s="820"/>
      <c r="W18151" s="820"/>
      <c r="X18151" s="820"/>
      <c r="Y18151" s="820"/>
      <c r="Z18151" s="820"/>
    </row>
    <row r="18152" spans="7:26">
      <c r="G18152" s="826"/>
      <c r="H18152" s="820"/>
      <c r="J18152" s="820"/>
      <c r="K18152" s="820"/>
      <c r="L18152" s="820"/>
      <c r="M18152" s="820"/>
      <c r="N18152" s="820"/>
      <c r="O18152" s="820"/>
      <c r="P18152" s="820"/>
      <c r="Q18152" s="820"/>
      <c r="R18152" s="820"/>
      <c r="S18152" s="820"/>
      <c r="T18152" s="820"/>
      <c r="U18152" s="820"/>
      <c r="V18152" s="820"/>
      <c r="W18152" s="820"/>
      <c r="X18152" s="820"/>
      <c r="Y18152" s="820"/>
      <c r="Z18152" s="820"/>
    </row>
    <row r="18153" spans="7:26">
      <c r="G18153" s="826"/>
      <c r="H18153" s="820"/>
      <c r="J18153" s="820"/>
      <c r="K18153" s="820"/>
      <c r="L18153" s="820"/>
      <c r="M18153" s="820"/>
      <c r="N18153" s="820"/>
      <c r="O18153" s="820"/>
      <c r="P18153" s="820"/>
      <c r="Q18153" s="820"/>
      <c r="R18153" s="820"/>
      <c r="S18153" s="820"/>
      <c r="T18153" s="820"/>
      <c r="U18153" s="820"/>
      <c r="V18153" s="820"/>
      <c r="W18153" s="820"/>
      <c r="X18153" s="820"/>
      <c r="Y18153" s="820"/>
      <c r="Z18153" s="820"/>
    </row>
    <row r="18154" spans="7:26">
      <c r="G18154" s="826"/>
      <c r="H18154" s="820"/>
      <c r="J18154" s="820"/>
      <c r="K18154" s="820"/>
      <c r="L18154" s="820"/>
      <c r="M18154" s="820"/>
      <c r="N18154" s="820"/>
      <c r="O18154" s="820"/>
      <c r="P18154" s="820"/>
      <c r="Q18154" s="820"/>
      <c r="R18154" s="820"/>
      <c r="S18154" s="820"/>
      <c r="T18154" s="820"/>
      <c r="U18154" s="820"/>
      <c r="V18154" s="820"/>
      <c r="W18154" s="820"/>
      <c r="X18154" s="820"/>
      <c r="Y18154" s="820"/>
      <c r="Z18154" s="820"/>
    </row>
    <row r="18155" spans="7:26">
      <c r="G18155" s="826"/>
      <c r="H18155" s="820"/>
      <c r="J18155" s="820"/>
      <c r="K18155" s="820"/>
      <c r="L18155" s="820"/>
      <c r="M18155" s="820"/>
      <c r="N18155" s="820"/>
      <c r="O18155" s="820"/>
      <c r="P18155" s="820"/>
      <c r="Q18155" s="820"/>
      <c r="R18155" s="820"/>
      <c r="S18155" s="820"/>
      <c r="T18155" s="820"/>
      <c r="U18155" s="820"/>
      <c r="V18155" s="820"/>
      <c r="W18155" s="820"/>
      <c r="X18155" s="820"/>
      <c r="Y18155" s="820"/>
      <c r="Z18155" s="820"/>
    </row>
    <row r="18156" spans="7:26">
      <c r="G18156" s="826"/>
      <c r="H18156" s="820"/>
      <c r="J18156" s="820"/>
      <c r="K18156" s="820"/>
      <c r="L18156" s="820"/>
      <c r="M18156" s="820"/>
      <c r="N18156" s="820"/>
      <c r="O18156" s="820"/>
      <c r="P18156" s="820"/>
      <c r="Q18156" s="820"/>
      <c r="R18156" s="820"/>
      <c r="S18156" s="820"/>
      <c r="T18156" s="820"/>
      <c r="U18156" s="820"/>
      <c r="V18156" s="820"/>
      <c r="W18156" s="820"/>
      <c r="X18156" s="820"/>
      <c r="Y18156" s="820"/>
      <c r="Z18156" s="820"/>
    </row>
    <row r="18157" spans="7:26">
      <c r="G18157" s="826"/>
      <c r="H18157" s="820"/>
      <c r="J18157" s="820"/>
      <c r="K18157" s="820"/>
      <c r="L18157" s="820"/>
      <c r="M18157" s="820"/>
      <c r="N18157" s="820"/>
      <c r="O18157" s="820"/>
      <c r="P18157" s="820"/>
      <c r="Q18157" s="820"/>
      <c r="R18157" s="820"/>
      <c r="S18157" s="820"/>
      <c r="T18157" s="820"/>
      <c r="U18157" s="820"/>
      <c r="V18157" s="820"/>
      <c r="W18157" s="820"/>
      <c r="X18157" s="820"/>
      <c r="Y18157" s="820"/>
      <c r="Z18157" s="820"/>
    </row>
    <row r="18158" spans="7:26">
      <c r="G18158" s="826"/>
      <c r="H18158" s="820"/>
      <c r="J18158" s="820"/>
      <c r="K18158" s="820"/>
      <c r="L18158" s="820"/>
      <c r="M18158" s="820"/>
      <c r="N18158" s="820"/>
      <c r="O18158" s="820"/>
      <c r="P18158" s="820"/>
      <c r="Q18158" s="820"/>
      <c r="R18158" s="820"/>
      <c r="S18158" s="820"/>
      <c r="T18158" s="820"/>
      <c r="U18158" s="820"/>
      <c r="V18158" s="820"/>
      <c r="W18158" s="820"/>
      <c r="X18158" s="820"/>
      <c r="Y18158" s="820"/>
      <c r="Z18158" s="820"/>
    </row>
    <row r="18159" spans="7:26">
      <c r="G18159" s="826"/>
      <c r="H18159" s="820"/>
      <c r="J18159" s="820"/>
      <c r="K18159" s="820"/>
      <c r="L18159" s="820"/>
      <c r="M18159" s="820"/>
      <c r="N18159" s="820"/>
      <c r="O18159" s="820"/>
      <c r="P18159" s="820"/>
      <c r="Q18159" s="820"/>
      <c r="R18159" s="820"/>
      <c r="S18159" s="820"/>
      <c r="T18159" s="820"/>
      <c r="U18159" s="820"/>
      <c r="V18159" s="820"/>
      <c r="W18159" s="820"/>
      <c r="X18159" s="820"/>
      <c r="Y18159" s="820"/>
      <c r="Z18159" s="820"/>
    </row>
    <row r="18160" spans="7:26">
      <c r="G18160" s="826"/>
      <c r="H18160" s="820"/>
      <c r="J18160" s="820"/>
      <c r="K18160" s="820"/>
      <c r="L18160" s="820"/>
      <c r="M18160" s="820"/>
      <c r="N18160" s="820"/>
      <c r="O18160" s="820"/>
      <c r="P18160" s="820"/>
      <c r="Q18160" s="820"/>
      <c r="R18160" s="820"/>
      <c r="S18160" s="820"/>
      <c r="T18160" s="820"/>
      <c r="U18160" s="820"/>
      <c r="V18160" s="820"/>
      <c r="W18160" s="820"/>
      <c r="X18160" s="820"/>
      <c r="Y18160" s="820"/>
      <c r="Z18160" s="820"/>
    </row>
    <row r="18161" spans="7:26">
      <c r="G18161" s="826"/>
      <c r="H18161" s="820"/>
      <c r="J18161" s="820"/>
      <c r="K18161" s="820"/>
      <c r="L18161" s="820"/>
      <c r="M18161" s="820"/>
      <c r="N18161" s="820"/>
      <c r="O18161" s="820"/>
      <c r="P18161" s="820"/>
      <c r="Q18161" s="820"/>
      <c r="R18161" s="820"/>
      <c r="S18161" s="820"/>
      <c r="T18161" s="820"/>
      <c r="U18161" s="820"/>
      <c r="V18161" s="820"/>
      <c r="W18161" s="820"/>
      <c r="X18161" s="820"/>
      <c r="Y18161" s="820"/>
      <c r="Z18161" s="820"/>
    </row>
    <row r="18162" spans="7:26">
      <c r="G18162" s="826"/>
      <c r="H18162" s="820"/>
      <c r="J18162" s="820"/>
      <c r="K18162" s="820"/>
      <c r="L18162" s="820"/>
      <c r="M18162" s="820"/>
      <c r="N18162" s="820"/>
      <c r="O18162" s="820"/>
      <c r="P18162" s="820"/>
      <c r="Q18162" s="820"/>
      <c r="R18162" s="820"/>
      <c r="S18162" s="820"/>
      <c r="T18162" s="820"/>
      <c r="U18162" s="820"/>
      <c r="V18162" s="820"/>
      <c r="W18162" s="820"/>
      <c r="X18162" s="820"/>
      <c r="Y18162" s="820"/>
      <c r="Z18162" s="820"/>
    </row>
    <row r="18163" spans="7:26">
      <c r="G18163" s="826"/>
      <c r="H18163" s="820"/>
      <c r="J18163" s="820"/>
      <c r="K18163" s="820"/>
      <c r="L18163" s="820"/>
      <c r="M18163" s="820"/>
      <c r="N18163" s="820"/>
      <c r="O18163" s="820"/>
      <c r="P18163" s="820"/>
      <c r="Q18163" s="820"/>
      <c r="R18163" s="820"/>
      <c r="S18163" s="820"/>
      <c r="T18163" s="820"/>
      <c r="U18163" s="820"/>
      <c r="V18163" s="820"/>
      <c r="W18163" s="820"/>
      <c r="X18163" s="820"/>
      <c r="Y18163" s="820"/>
      <c r="Z18163" s="820"/>
    </row>
    <row r="18164" spans="7:26">
      <c r="G18164" s="826"/>
      <c r="H18164" s="820"/>
      <c r="J18164" s="820"/>
      <c r="K18164" s="820"/>
      <c r="L18164" s="820"/>
      <c r="M18164" s="820"/>
      <c r="N18164" s="820"/>
      <c r="O18164" s="820"/>
      <c r="P18164" s="820"/>
      <c r="Q18164" s="820"/>
      <c r="R18164" s="820"/>
      <c r="S18164" s="820"/>
      <c r="T18164" s="820"/>
      <c r="U18164" s="820"/>
      <c r="V18164" s="820"/>
      <c r="W18164" s="820"/>
      <c r="X18164" s="820"/>
      <c r="Y18164" s="820"/>
      <c r="Z18164" s="820"/>
    </row>
    <row r="18165" spans="7:26">
      <c r="G18165" s="826"/>
      <c r="H18165" s="820"/>
      <c r="J18165" s="820"/>
      <c r="K18165" s="820"/>
      <c r="L18165" s="820"/>
      <c r="M18165" s="820"/>
      <c r="N18165" s="820"/>
      <c r="O18165" s="820"/>
      <c r="P18165" s="820"/>
      <c r="Q18165" s="820"/>
      <c r="R18165" s="820"/>
      <c r="S18165" s="820"/>
      <c r="T18165" s="820"/>
      <c r="U18165" s="820"/>
      <c r="V18165" s="820"/>
      <c r="W18165" s="820"/>
      <c r="X18165" s="820"/>
      <c r="Y18165" s="820"/>
      <c r="Z18165" s="820"/>
    </row>
    <row r="18166" spans="7:26">
      <c r="G18166" s="826"/>
      <c r="H18166" s="820"/>
      <c r="J18166" s="820"/>
      <c r="K18166" s="820"/>
      <c r="L18166" s="820"/>
      <c r="M18166" s="820"/>
      <c r="N18166" s="820"/>
      <c r="O18166" s="820"/>
      <c r="P18166" s="820"/>
      <c r="Q18166" s="820"/>
      <c r="R18166" s="820"/>
      <c r="S18166" s="820"/>
      <c r="T18166" s="820"/>
      <c r="U18166" s="820"/>
      <c r="V18166" s="820"/>
      <c r="W18166" s="820"/>
      <c r="X18166" s="820"/>
      <c r="Y18166" s="820"/>
      <c r="Z18166" s="820"/>
    </row>
    <row r="18167" spans="7:26">
      <c r="G18167" s="826"/>
      <c r="H18167" s="820"/>
      <c r="J18167" s="820"/>
      <c r="K18167" s="820"/>
      <c r="L18167" s="820"/>
      <c r="M18167" s="820"/>
      <c r="N18167" s="820"/>
      <c r="O18167" s="820"/>
      <c r="P18167" s="820"/>
      <c r="Q18167" s="820"/>
      <c r="R18167" s="820"/>
      <c r="S18167" s="820"/>
      <c r="T18167" s="820"/>
      <c r="U18167" s="820"/>
      <c r="V18167" s="820"/>
      <c r="W18167" s="820"/>
      <c r="X18167" s="820"/>
      <c r="Y18167" s="820"/>
      <c r="Z18167" s="820"/>
    </row>
    <row r="18168" spans="7:26">
      <c r="G18168" s="826"/>
      <c r="H18168" s="820"/>
      <c r="J18168" s="820"/>
      <c r="K18168" s="820"/>
      <c r="L18168" s="820"/>
      <c r="M18168" s="820"/>
      <c r="N18168" s="820"/>
      <c r="O18168" s="820"/>
      <c r="P18168" s="820"/>
      <c r="Q18168" s="820"/>
      <c r="R18168" s="820"/>
      <c r="S18168" s="820"/>
      <c r="T18168" s="820"/>
      <c r="U18168" s="820"/>
      <c r="V18168" s="820"/>
      <c r="W18168" s="820"/>
      <c r="X18168" s="820"/>
      <c r="Y18168" s="820"/>
      <c r="Z18168" s="820"/>
    </row>
    <row r="18169" spans="7:26">
      <c r="G18169" s="826"/>
      <c r="H18169" s="820"/>
      <c r="J18169" s="820"/>
      <c r="K18169" s="820"/>
      <c r="L18169" s="820"/>
      <c r="M18169" s="820"/>
      <c r="N18169" s="820"/>
      <c r="O18169" s="820"/>
      <c r="P18169" s="820"/>
      <c r="Q18169" s="820"/>
      <c r="R18169" s="820"/>
      <c r="S18169" s="820"/>
      <c r="T18169" s="820"/>
      <c r="U18169" s="820"/>
      <c r="V18169" s="820"/>
      <c r="W18169" s="820"/>
      <c r="X18169" s="820"/>
      <c r="Y18169" s="820"/>
      <c r="Z18169" s="820"/>
    </row>
    <row r="18170" spans="7:26">
      <c r="G18170" s="826"/>
      <c r="H18170" s="820"/>
      <c r="J18170" s="820"/>
      <c r="K18170" s="820"/>
      <c r="L18170" s="820"/>
      <c r="M18170" s="820"/>
      <c r="N18170" s="820"/>
      <c r="O18170" s="820"/>
      <c r="P18170" s="820"/>
      <c r="Q18170" s="820"/>
      <c r="R18170" s="820"/>
      <c r="S18170" s="820"/>
      <c r="T18170" s="820"/>
      <c r="U18170" s="820"/>
      <c r="V18170" s="820"/>
      <c r="W18170" s="820"/>
      <c r="X18170" s="820"/>
      <c r="Y18170" s="820"/>
      <c r="Z18170" s="820"/>
    </row>
    <row r="18171" spans="7:26">
      <c r="G18171" s="826"/>
      <c r="H18171" s="820"/>
      <c r="J18171" s="820"/>
      <c r="K18171" s="820"/>
      <c r="L18171" s="820"/>
      <c r="M18171" s="820"/>
      <c r="N18171" s="820"/>
      <c r="O18171" s="820"/>
      <c r="P18171" s="820"/>
      <c r="Q18171" s="820"/>
      <c r="R18171" s="820"/>
      <c r="S18171" s="820"/>
      <c r="T18171" s="820"/>
      <c r="U18171" s="820"/>
      <c r="V18171" s="820"/>
      <c r="W18171" s="820"/>
      <c r="X18171" s="820"/>
      <c r="Y18171" s="820"/>
      <c r="Z18171" s="820"/>
    </row>
    <row r="18172" spans="7:26">
      <c r="G18172" s="826"/>
      <c r="H18172" s="820"/>
      <c r="J18172" s="820"/>
      <c r="K18172" s="820"/>
      <c r="L18172" s="820"/>
      <c r="M18172" s="820"/>
      <c r="N18172" s="820"/>
      <c r="O18172" s="820"/>
      <c r="P18172" s="820"/>
      <c r="Q18172" s="820"/>
      <c r="R18172" s="820"/>
      <c r="S18172" s="820"/>
      <c r="T18172" s="820"/>
      <c r="U18172" s="820"/>
      <c r="V18172" s="820"/>
      <c r="W18172" s="820"/>
      <c r="X18172" s="820"/>
      <c r="Y18172" s="820"/>
      <c r="Z18172" s="820"/>
    </row>
    <row r="18173" spans="7:26">
      <c r="G18173" s="826"/>
      <c r="H18173" s="820"/>
      <c r="J18173" s="820"/>
      <c r="K18173" s="820"/>
      <c r="L18173" s="820"/>
      <c r="M18173" s="820"/>
      <c r="N18173" s="820"/>
      <c r="O18173" s="820"/>
      <c r="P18173" s="820"/>
      <c r="Q18173" s="820"/>
      <c r="R18173" s="820"/>
      <c r="S18173" s="820"/>
      <c r="T18173" s="820"/>
      <c r="U18173" s="820"/>
      <c r="V18173" s="820"/>
      <c r="W18173" s="820"/>
      <c r="X18173" s="820"/>
      <c r="Y18173" s="820"/>
      <c r="Z18173" s="820"/>
    </row>
    <row r="18174" spans="7:26">
      <c r="G18174" s="826"/>
      <c r="H18174" s="820"/>
      <c r="J18174" s="820"/>
      <c r="K18174" s="820"/>
      <c r="L18174" s="820"/>
      <c r="M18174" s="820"/>
      <c r="N18174" s="820"/>
      <c r="O18174" s="820"/>
      <c r="P18174" s="820"/>
      <c r="Q18174" s="820"/>
      <c r="R18174" s="820"/>
      <c r="S18174" s="820"/>
      <c r="T18174" s="820"/>
      <c r="U18174" s="820"/>
      <c r="V18174" s="820"/>
      <c r="W18174" s="820"/>
      <c r="X18174" s="820"/>
      <c r="Y18174" s="820"/>
      <c r="Z18174" s="820"/>
    </row>
    <row r="18175" spans="7:26">
      <c r="G18175" s="826"/>
      <c r="H18175" s="820"/>
      <c r="J18175" s="820"/>
      <c r="K18175" s="820"/>
      <c r="L18175" s="820"/>
      <c r="M18175" s="820"/>
      <c r="N18175" s="820"/>
      <c r="O18175" s="820"/>
      <c r="P18175" s="820"/>
      <c r="Q18175" s="820"/>
      <c r="R18175" s="820"/>
      <c r="S18175" s="820"/>
      <c r="T18175" s="820"/>
      <c r="U18175" s="820"/>
      <c r="V18175" s="820"/>
      <c r="W18175" s="820"/>
      <c r="X18175" s="820"/>
      <c r="Y18175" s="820"/>
      <c r="Z18175" s="820"/>
    </row>
    <row r="18176" spans="7:26">
      <c r="G18176" s="826"/>
      <c r="H18176" s="820"/>
      <c r="J18176" s="820"/>
      <c r="K18176" s="820"/>
      <c r="L18176" s="820"/>
      <c r="M18176" s="820"/>
      <c r="N18176" s="820"/>
      <c r="O18176" s="820"/>
      <c r="P18176" s="820"/>
      <c r="Q18176" s="820"/>
      <c r="R18176" s="820"/>
      <c r="S18176" s="820"/>
      <c r="T18176" s="820"/>
      <c r="U18176" s="820"/>
      <c r="V18176" s="820"/>
      <c r="W18176" s="820"/>
      <c r="X18176" s="820"/>
      <c r="Y18176" s="820"/>
      <c r="Z18176" s="820"/>
    </row>
    <row r="18177" spans="7:26">
      <c r="G18177" s="826"/>
      <c r="H18177" s="820"/>
      <c r="J18177" s="820"/>
      <c r="K18177" s="820"/>
      <c r="L18177" s="820"/>
      <c r="M18177" s="820"/>
      <c r="N18177" s="820"/>
      <c r="O18177" s="820"/>
      <c r="P18177" s="820"/>
      <c r="Q18177" s="820"/>
      <c r="R18177" s="820"/>
      <c r="S18177" s="820"/>
      <c r="T18177" s="820"/>
      <c r="U18177" s="820"/>
      <c r="V18177" s="820"/>
      <c r="W18177" s="820"/>
      <c r="X18177" s="820"/>
      <c r="Y18177" s="820"/>
      <c r="Z18177" s="820"/>
    </row>
    <row r="18178" spans="7:26">
      <c r="G18178" s="826"/>
      <c r="H18178" s="820"/>
      <c r="J18178" s="820"/>
      <c r="K18178" s="820"/>
      <c r="L18178" s="820"/>
      <c r="M18178" s="820"/>
      <c r="N18178" s="820"/>
      <c r="O18178" s="820"/>
      <c r="P18178" s="820"/>
      <c r="Q18178" s="820"/>
      <c r="R18178" s="820"/>
      <c r="S18178" s="820"/>
      <c r="T18178" s="820"/>
      <c r="U18178" s="820"/>
      <c r="V18178" s="820"/>
      <c r="W18178" s="820"/>
      <c r="X18178" s="820"/>
      <c r="Y18178" s="820"/>
      <c r="Z18178" s="820"/>
    </row>
    <row r="18179" spans="7:26">
      <c r="G18179" s="826"/>
      <c r="H18179" s="820"/>
      <c r="J18179" s="820"/>
      <c r="K18179" s="820"/>
      <c r="L18179" s="820"/>
      <c r="M18179" s="820"/>
      <c r="N18179" s="820"/>
      <c r="O18179" s="820"/>
      <c r="P18179" s="820"/>
      <c r="Q18179" s="820"/>
      <c r="R18179" s="820"/>
      <c r="S18179" s="820"/>
      <c r="T18179" s="820"/>
      <c r="U18179" s="820"/>
      <c r="V18179" s="820"/>
      <c r="W18179" s="820"/>
      <c r="X18179" s="820"/>
      <c r="Y18179" s="820"/>
      <c r="Z18179" s="820"/>
    </row>
    <row r="18180" spans="7:26">
      <c r="G18180" s="826"/>
      <c r="H18180" s="820"/>
      <c r="J18180" s="820"/>
      <c r="K18180" s="820"/>
      <c r="L18180" s="820"/>
      <c r="M18180" s="820"/>
      <c r="N18180" s="820"/>
      <c r="O18180" s="820"/>
      <c r="P18180" s="820"/>
      <c r="Q18180" s="820"/>
      <c r="R18180" s="820"/>
      <c r="S18180" s="820"/>
      <c r="T18180" s="820"/>
      <c r="U18180" s="820"/>
      <c r="V18180" s="820"/>
      <c r="W18180" s="820"/>
      <c r="X18180" s="820"/>
      <c r="Y18180" s="820"/>
      <c r="Z18180" s="820"/>
    </row>
    <row r="18181" spans="7:26">
      <c r="G18181" s="826"/>
      <c r="H18181" s="820"/>
      <c r="J18181" s="820"/>
      <c r="K18181" s="820"/>
      <c r="L18181" s="820"/>
      <c r="M18181" s="820"/>
      <c r="N18181" s="820"/>
      <c r="O18181" s="820"/>
      <c r="P18181" s="820"/>
      <c r="Q18181" s="820"/>
      <c r="R18181" s="820"/>
      <c r="S18181" s="820"/>
      <c r="T18181" s="820"/>
      <c r="U18181" s="820"/>
      <c r="V18181" s="820"/>
      <c r="W18181" s="820"/>
      <c r="X18181" s="820"/>
      <c r="Y18181" s="820"/>
      <c r="Z18181" s="820"/>
    </row>
    <row r="18182" spans="7:26">
      <c r="G18182" s="826"/>
      <c r="H18182" s="820"/>
      <c r="J18182" s="820"/>
      <c r="K18182" s="820"/>
      <c r="L18182" s="820"/>
      <c r="M18182" s="820"/>
      <c r="N18182" s="820"/>
      <c r="O18182" s="820"/>
      <c r="P18182" s="820"/>
      <c r="Q18182" s="820"/>
      <c r="R18182" s="820"/>
      <c r="S18182" s="820"/>
      <c r="T18182" s="820"/>
      <c r="U18182" s="820"/>
      <c r="V18182" s="820"/>
      <c r="W18182" s="820"/>
      <c r="X18182" s="820"/>
      <c r="Y18182" s="820"/>
      <c r="Z18182" s="820"/>
    </row>
    <row r="18183" spans="7:26">
      <c r="G18183" s="826"/>
      <c r="H18183" s="820"/>
      <c r="J18183" s="820"/>
      <c r="K18183" s="820"/>
      <c r="L18183" s="820"/>
      <c r="M18183" s="820"/>
      <c r="N18183" s="820"/>
      <c r="O18183" s="820"/>
      <c r="P18183" s="820"/>
      <c r="Q18183" s="820"/>
      <c r="R18183" s="820"/>
      <c r="S18183" s="820"/>
      <c r="T18183" s="820"/>
      <c r="U18183" s="820"/>
      <c r="V18183" s="820"/>
      <c r="W18183" s="820"/>
      <c r="X18183" s="820"/>
      <c r="Y18183" s="820"/>
      <c r="Z18183" s="820"/>
    </row>
    <row r="18184" spans="7:26">
      <c r="G18184" s="826"/>
      <c r="H18184" s="820"/>
      <c r="J18184" s="820"/>
      <c r="K18184" s="820"/>
      <c r="L18184" s="820"/>
      <c r="M18184" s="820"/>
      <c r="N18184" s="820"/>
      <c r="O18184" s="820"/>
      <c r="P18184" s="820"/>
      <c r="Q18184" s="820"/>
      <c r="R18184" s="820"/>
      <c r="S18184" s="820"/>
      <c r="T18184" s="820"/>
      <c r="U18184" s="820"/>
      <c r="V18184" s="820"/>
      <c r="W18184" s="820"/>
      <c r="X18184" s="820"/>
      <c r="Y18184" s="820"/>
      <c r="Z18184" s="820"/>
    </row>
    <row r="18185" spans="7:26">
      <c r="G18185" s="826"/>
      <c r="H18185" s="820"/>
      <c r="J18185" s="820"/>
      <c r="K18185" s="820"/>
      <c r="L18185" s="820"/>
      <c r="M18185" s="820"/>
      <c r="N18185" s="820"/>
      <c r="O18185" s="820"/>
      <c r="P18185" s="820"/>
      <c r="Q18185" s="820"/>
      <c r="R18185" s="820"/>
      <c r="S18185" s="820"/>
      <c r="T18185" s="820"/>
      <c r="U18185" s="820"/>
      <c r="V18185" s="820"/>
      <c r="W18185" s="820"/>
      <c r="X18185" s="820"/>
      <c r="Y18185" s="820"/>
      <c r="Z18185" s="820"/>
    </row>
    <row r="18186" spans="7:26">
      <c r="G18186" s="826"/>
      <c r="H18186" s="820"/>
      <c r="J18186" s="820"/>
      <c r="K18186" s="820"/>
      <c r="L18186" s="820"/>
      <c r="M18186" s="820"/>
      <c r="N18186" s="820"/>
      <c r="O18186" s="820"/>
      <c r="P18186" s="820"/>
      <c r="Q18186" s="820"/>
      <c r="R18186" s="820"/>
      <c r="S18186" s="820"/>
      <c r="T18186" s="820"/>
      <c r="U18186" s="820"/>
      <c r="V18186" s="820"/>
      <c r="W18186" s="820"/>
      <c r="X18186" s="820"/>
      <c r="Y18186" s="820"/>
      <c r="Z18186" s="820"/>
    </row>
    <row r="18187" spans="7:26">
      <c r="G18187" s="826"/>
      <c r="H18187" s="820"/>
      <c r="J18187" s="820"/>
      <c r="K18187" s="820"/>
      <c r="L18187" s="820"/>
      <c r="M18187" s="820"/>
      <c r="N18187" s="820"/>
      <c r="O18187" s="820"/>
      <c r="P18187" s="820"/>
      <c r="Q18187" s="820"/>
      <c r="R18187" s="820"/>
      <c r="S18187" s="820"/>
      <c r="T18187" s="820"/>
      <c r="U18187" s="820"/>
      <c r="V18187" s="820"/>
      <c r="W18187" s="820"/>
      <c r="X18187" s="820"/>
      <c r="Y18187" s="820"/>
      <c r="Z18187" s="820"/>
    </row>
    <row r="18188" spans="7:26">
      <c r="G18188" s="826"/>
      <c r="H18188" s="820"/>
      <c r="J18188" s="820"/>
      <c r="K18188" s="820"/>
      <c r="L18188" s="820"/>
      <c r="M18188" s="820"/>
      <c r="N18188" s="820"/>
      <c r="O18188" s="820"/>
      <c r="P18188" s="820"/>
      <c r="Q18188" s="820"/>
      <c r="R18188" s="820"/>
      <c r="S18188" s="820"/>
      <c r="T18188" s="820"/>
      <c r="U18188" s="820"/>
      <c r="V18188" s="820"/>
      <c r="W18188" s="820"/>
      <c r="X18188" s="820"/>
      <c r="Y18188" s="820"/>
      <c r="Z18188" s="820"/>
    </row>
    <row r="18189" spans="7:26">
      <c r="G18189" s="826"/>
      <c r="H18189" s="820"/>
      <c r="J18189" s="820"/>
      <c r="K18189" s="820"/>
      <c r="L18189" s="820"/>
      <c r="M18189" s="820"/>
      <c r="N18189" s="820"/>
      <c r="O18189" s="820"/>
      <c r="P18189" s="820"/>
      <c r="Q18189" s="820"/>
      <c r="R18189" s="820"/>
      <c r="S18189" s="820"/>
      <c r="T18189" s="820"/>
      <c r="U18189" s="820"/>
      <c r="V18189" s="820"/>
      <c r="W18189" s="820"/>
      <c r="X18189" s="820"/>
      <c r="Y18189" s="820"/>
      <c r="Z18189" s="820"/>
    </row>
    <row r="18190" spans="7:26">
      <c r="G18190" s="826"/>
      <c r="H18190" s="820"/>
      <c r="J18190" s="820"/>
      <c r="K18190" s="820"/>
      <c r="L18190" s="820"/>
      <c r="M18190" s="820"/>
      <c r="N18190" s="820"/>
      <c r="O18190" s="820"/>
      <c r="P18190" s="820"/>
      <c r="Q18190" s="820"/>
      <c r="R18190" s="820"/>
      <c r="S18190" s="820"/>
      <c r="T18190" s="820"/>
      <c r="U18190" s="820"/>
      <c r="V18190" s="820"/>
      <c r="W18190" s="820"/>
      <c r="X18190" s="820"/>
      <c r="Y18190" s="820"/>
      <c r="Z18190" s="820"/>
    </row>
    <row r="18191" spans="7:26">
      <c r="G18191" s="826"/>
      <c r="H18191" s="820"/>
      <c r="J18191" s="820"/>
      <c r="K18191" s="820"/>
      <c r="L18191" s="820"/>
      <c r="M18191" s="820"/>
      <c r="N18191" s="820"/>
      <c r="O18191" s="820"/>
      <c r="P18191" s="820"/>
      <c r="Q18191" s="820"/>
      <c r="R18191" s="820"/>
      <c r="S18191" s="820"/>
      <c r="T18191" s="820"/>
      <c r="U18191" s="820"/>
      <c r="V18191" s="820"/>
      <c r="W18191" s="820"/>
      <c r="X18191" s="820"/>
      <c r="Y18191" s="820"/>
      <c r="Z18191" s="820"/>
    </row>
    <row r="18192" spans="7:26">
      <c r="G18192" s="826"/>
      <c r="H18192" s="820"/>
      <c r="J18192" s="820"/>
      <c r="K18192" s="820"/>
      <c r="L18192" s="820"/>
      <c r="M18192" s="820"/>
      <c r="N18192" s="820"/>
      <c r="O18192" s="820"/>
      <c r="P18192" s="820"/>
      <c r="Q18192" s="820"/>
      <c r="R18192" s="820"/>
      <c r="S18192" s="820"/>
      <c r="T18192" s="820"/>
      <c r="U18192" s="820"/>
      <c r="V18192" s="820"/>
      <c r="W18192" s="820"/>
      <c r="X18192" s="820"/>
      <c r="Y18192" s="820"/>
      <c r="Z18192" s="820"/>
    </row>
    <row r="18193" spans="7:26">
      <c r="G18193" s="826"/>
      <c r="H18193" s="820"/>
      <c r="J18193" s="820"/>
      <c r="K18193" s="820"/>
      <c r="L18193" s="820"/>
      <c r="M18193" s="820"/>
      <c r="N18193" s="820"/>
      <c r="O18193" s="820"/>
      <c r="P18193" s="820"/>
      <c r="Q18193" s="820"/>
      <c r="R18193" s="820"/>
      <c r="S18193" s="820"/>
      <c r="T18193" s="820"/>
      <c r="U18193" s="820"/>
      <c r="V18193" s="820"/>
      <c r="W18193" s="820"/>
      <c r="X18193" s="820"/>
      <c r="Y18193" s="820"/>
      <c r="Z18193" s="820"/>
    </row>
    <row r="18194" spans="7:26">
      <c r="G18194" s="826"/>
      <c r="H18194" s="820"/>
      <c r="J18194" s="820"/>
      <c r="K18194" s="820"/>
      <c r="L18194" s="820"/>
      <c r="M18194" s="820"/>
      <c r="N18194" s="820"/>
      <c r="O18194" s="820"/>
      <c r="P18194" s="820"/>
      <c r="Q18194" s="820"/>
      <c r="R18194" s="820"/>
      <c r="S18194" s="820"/>
      <c r="T18194" s="820"/>
      <c r="U18194" s="820"/>
      <c r="V18194" s="820"/>
      <c r="W18194" s="820"/>
      <c r="X18194" s="820"/>
      <c r="Y18194" s="820"/>
      <c r="Z18194" s="820"/>
    </row>
    <row r="18195" spans="7:26">
      <c r="G18195" s="826"/>
      <c r="H18195" s="820"/>
      <c r="J18195" s="820"/>
      <c r="K18195" s="820"/>
      <c r="L18195" s="820"/>
      <c r="M18195" s="820"/>
      <c r="N18195" s="820"/>
      <c r="O18195" s="820"/>
      <c r="P18195" s="820"/>
      <c r="Q18195" s="820"/>
      <c r="R18195" s="820"/>
      <c r="S18195" s="820"/>
      <c r="T18195" s="820"/>
      <c r="U18195" s="820"/>
      <c r="V18195" s="820"/>
      <c r="W18195" s="820"/>
      <c r="X18195" s="820"/>
      <c r="Y18195" s="820"/>
      <c r="Z18195" s="820"/>
    </row>
    <row r="18196" spans="7:26">
      <c r="G18196" s="826"/>
      <c r="H18196" s="820"/>
      <c r="J18196" s="820"/>
      <c r="K18196" s="820"/>
      <c r="L18196" s="820"/>
      <c r="M18196" s="820"/>
      <c r="N18196" s="820"/>
      <c r="O18196" s="820"/>
      <c r="P18196" s="820"/>
      <c r="Q18196" s="820"/>
      <c r="R18196" s="820"/>
      <c r="S18196" s="820"/>
      <c r="T18196" s="820"/>
      <c r="U18196" s="820"/>
      <c r="V18196" s="820"/>
      <c r="W18196" s="820"/>
      <c r="X18196" s="820"/>
      <c r="Y18196" s="820"/>
      <c r="Z18196" s="820"/>
    </row>
    <row r="18197" spans="7:26">
      <c r="G18197" s="826"/>
      <c r="H18197" s="820"/>
      <c r="J18197" s="820"/>
      <c r="K18197" s="820"/>
      <c r="L18197" s="820"/>
      <c r="M18197" s="820"/>
      <c r="N18197" s="820"/>
      <c r="O18197" s="820"/>
      <c r="P18197" s="820"/>
      <c r="Q18197" s="820"/>
      <c r="R18197" s="820"/>
      <c r="S18197" s="820"/>
      <c r="T18197" s="820"/>
      <c r="U18197" s="820"/>
      <c r="V18197" s="820"/>
      <c r="W18197" s="820"/>
      <c r="X18197" s="820"/>
      <c r="Y18197" s="820"/>
      <c r="Z18197" s="820"/>
    </row>
    <row r="18198" spans="7:26">
      <c r="G18198" s="826"/>
      <c r="H18198" s="820"/>
      <c r="J18198" s="820"/>
      <c r="K18198" s="820"/>
      <c r="L18198" s="820"/>
      <c r="M18198" s="820"/>
      <c r="N18198" s="820"/>
      <c r="O18198" s="820"/>
      <c r="P18198" s="820"/>
      <c r="Q18198" s="820"/>
      <c r="R18198" s="820"/>
      <c r="S18198" s="820"/>
      <c r="T18198" s="820"/>
      <c r="U18198" s="820"/>
      <c r="V18198" s="820"/>
      <c r="W18198" s="820"/>
      <c r="X18198" s="820"/>
      <c r="Y18198" s="820"/>
      <c r="Z18198" s="820"/>
    </row>
    <row r="18199" spans="7:26">
      <c r="G18199" s="826"/>
      <c r="H18199" s="820"/>
      <c r="J18199" s="820"/>
      <c r="K18199" s="820"/>
      <c r="L18199" s="820"/>
      <c r="M18199" s="820"/>
      <c r="N18199" s="820"/>
      <c r="O18199" s="820"/>
      <c r="P18199" s="820"/>
      <c r="Q18199" s="820"/>
      <c r="R18199" s="820"/>
      <c r="S18199" s="820"/>
      <c r="T18199" s="820"/>
      <c r="U18199" s="820"/>
      <c r="V18199" s="820"/>
      <c r="W18199" s="820"/>
      <c r="X18199" s="820"/>
      <c r="Y18199" s="820"/>
      <c r="Z18199" s="820"/>
    </row>
    <row r="18200" spans="7:26">
      <c r="G18200" s="826"/>
      <c r="H18200" s="820"/>
      <c r="J18200" s="820"/>
      <c r="K18200" s="820"/>
      <c r="L18200" s="820"/>
      <c r="M18200" s="820"/>
      <c r="N18200" s="820"/>
      <c r="O18200" s="820"/>
      <c r="P18200" s="820"/>
      <c r="Q18200" s="820"/>
      <c r="R18200" s="820"/>
      <c r="S18200" s="820"/>
      <c r="T18200" s="820"/>
      <c r="U18200" s="820"/>
      <c r="V18200" s="820"/>
      <c r="W18200" s="820"/>
      <c r="X18200" s="820"/>
      <c r="Y18200" s="820"/>
      <c r="Z18200" s="820"/>
    </row>
    <row r="18201" spans="7:26">
      <c r="G18201" s="826"/>
      <c r="H18201" s="820"/>
      <c r="J18201" s="820"/>
      <c r="K18201" s="820"/>
      <c r="L18201" s="820"/>
      <c r="M18201" s="820"/>
      <c r="N18201" s="820"/>
      <c r="O18201" s="820"/>
      <c r="P18201" s="820"/>
      <c r="Q18201" s="820"/>
      <c r="R18201" s="820"/>
      <c r="S18201" s="820"/>
      <c r="T18201" s="820"/>
      <c r="U18201" s="820"/>
      <c r="V18201" s="820"/>
      <c r="W18201" s="820"/>
      <c r="X18201" s="820"/>
      <c r="Y18201" s="820"/>
      <c r="Z18201" s="820"/>
    </row>
    <row r="18202" spans="7:26">
      <c r="G18202" s="826"/>
      <c r="H18202" s="820"/>
      <c r="J18202" s="820"/>
      <c r="K18202" s="820"/>
      <c r="L18202" s="820"/>
      <c r="M18202" s="820"/>
      <c r="N18202" s="820"/>
      <c r="O18202" s="820"/>
      <c r="P18202" s="820"/>
      <c r="Q18202" s="820"/>
      <c r="R18202" s="820"/>
      <c r="S18202" s="820"/>
      <c r="T18202" s="820"/>
      <c r="U18202" s="820"/>
      <c r="V18202" s="820"/>
      <c r="W18202" s="820"/>
      <c r="X18202" s="820"/>
      <c r="Y18202" s="820"/>
      <c r="Z18202" s="820"/>
    </row>
    <row r="18203" spans="7:26">
      <c r="G18203" s="826"/>
      <c r="H18203" s="820"/>
      <c r="J18203" s="820"/>
      <c r="K18203" s="820"/>
      <c r="L18203" s="820"/>
      <c r="M18203" s="820"/>
      <c r="N18203" s="820"/>
      <c r="O18203" s="820"/>
      <c r="P18203" s="820"/>
      <c r="Q18203" s="820"/>
      <c r="R18203" s="820"/>
      <c r="S18203" s="820"/>
      <c r="T18203" s="820"/>
      <c r="U18203" s="820"/>
      <c r="V18203" s="820"/>
      <c r="W18203" s="820"/>
      <c r="X18203" s="820"/>
      <c r="Y18203" s="820"/>
      <c r="Z18203" s="820"/>
    </row>
    <row r="18204" spans="7:26">
      <c r="G18204" s="826"/>
      <c r="H18204" s="820"/>
      <c r="J18204" s="820"/>
      <c r="K18204" s="820"/>
      <c r="L18204" s="820"/>
      <c r="M18204" s="820"/>
      <c r="N18204" s="820"/>
      <c r="O18204" s="820"/>
      <c r="P18204" s="820"/>
      <c r="Q18204" s="820"/>
      <c r="R18204" s="820"/>
      <c r="S18204" s="820"/>
      <c r="T18204" s="820"/>
      <c r="U18204" s="820"/>
      <c r="V18204" s="820"/>
      <c r="W18204" s="820"/>
      <c r="X18204" s="820"/>
      <c r="Y18204" s="820"/>
      <c r="Z18204" s="820"/>
    </row>
    <row r="18205" spans="7:26">
      <c r="G18205" s="826"/>
      <c r="H18205" s="820"/>
      <c r="J18205" s="820"/>
      <c r="K18205" s="820"/>
      <c r="L18205" s="820"/>
      <c r="M18205" s="820"/>
      <c r="N18205" s="820"/>
      <c r="O18205" s="820"/>
      <c r="P18205" s="820"/>
      <c r="Q18205" s="820"/>
      <c r="R18205" s="820"/>
      <c r="S18205" s="820"/>
      <c r="T18205" s="820"/>
      <c r="U18205" s="820"/>
      <c r="V18205" s="820"/>
      <c r="W18205" s="820"/>
      <c r="X18205" s="820"/>
      <c r="Y18205" s="820"/>
      <c r="Z18205" s="820"/>
    </row>
    <row r="18206" spans="7:26">
      <c r="G18206" s="826"/>
      <c r="H18206" s="820"/>
      <c r="J18206" s="820"/>
      <c r="K18206" s="820"/>
      <c r="L18206" s="820"/>
      <c r="M18206" s="820"/>
      <c r="N18206" s="820"/>
      <c r="O18206" s="820"/>
      <c r="P18206" s="820"/>
      <c r="Q18206" s="820"/>
      <c r="R18206" s="820"/>
      <c r="S18206" s="820"/>
      <c r="T18206" s="820"/>
      <c r="U18206" s="820"/>
      <c r="V18206" s="820"/>
      <c r="W18206" s="820"/>
      <c r="X18206" s="820"/>
      <c r="Y18206" s="820"/>
      <c r="Z18206" s="820"/>
    </row>
    <row r="18207" spans="7:26">
      <c r="G18207" s="826"/>
      <c r="H18207" s="820"/>
      <c r="J18207" s="820"/>
      <c r="K18207" s="820"/>
      <c r="L18207" s="820"/>
      <c r="M18207" s="820"/>
      <c r="N18207" s="820"/>
      <c r="O18207" s="820"/>
      <c r="P18207" s="820"/>
      <c r="Q18207" s="820"/>
      <c r="R18207" s="820"/>
      <c r="S18207" s="820"/>
      <c r="T18207" s="820"/>
      <c r="U18207" s="820"/>
      <c r="V18207" s="820"/>
      <c r="W18207" s="820"/>
      <c r="X18207" s="820"/>
      <c r="Y18207" s="820"/>
      <c r="Z18207" s="820"/>
    </row>
    <row r="18208" spans="7:26">
      <c r="G18208" s="826"/>
      <c r="H18208" s="820"/>
      <c r="J18208" s="820"/>
      <c r="K18208" s="820"/>
      <c r="L18208" s="820"/>
      <c r="M18208" s="820"/>
      <c r="N18208" s="820"/>
      <c r="O18208" s="820"/>
      <c r="P18208" s="820"/>
      <c r="Q18208" s="820"/>
      <c r="R18208" s="820"/>
      <c r="S18208" s="820"/>
      <c r="T18208" s="820"/>
      <c r="U18208" s="820"/>
      <c r="V18208" s="820"/>
      <c r="W18208" s="820"/>
      <c r="X18208" s="820"/>
      <c r="Y18208" s="820"/>
      <c r="Z18208" s="820"/>
    </row>
    <row r="18209" spans="7:26">
      <c r="G18209" s="826"/>
      <c r="H18209" s="820"/>
      <c r="J18209" s="820"/>
      <c r="K18209" s="820"/>
      <c r="L18209" s="820"/>
      <c r="M18209" s="820"/>
      <c r="N18209" s="820"/>
      <c r="O18209" s="820"/>
      <c r="P18209" s="820"/>
      <c r="Q18209" s="820"/>
      <c r="R18209" s="820"/>
      <c r="S18209" s="820"/>
      <c r="T18209" s="820"/>
      <c r="U18209" s="820"/>
      <c r="V18209" s="820"/>
      <c r="W18209" s="820"/>
      <c r="X18209" s="820"/>
      <c r="Y18209" s="820"/>
      <c r="Z18209" s="820"/>
    </row>
    <row r="18210" spans="7:26">
      <c r="G18210" s="826"/>
      <c r="H18210" s="820"/>
      <c r="J18210" s="820"/>
      <c r="K18210" s="820"/>
      <c r="L18210" s="820"/>
      <c r="M18210" s="820"/>
      <c r="N18210" s="820"/>
      <c r="O18210" s="820"/>
      <c r="P18210" s="820"/>
      <c r="Q18210" s="820"/>
      <c r="R18210" s="820"/>
      <c r="S18210" s="820"/>
      <c r="T18210" s="820"/>
      <c r="U18210" s="820"/>
      <c r="V18210" s="820"/>
      <c r="W18210" s="820"/>
      <c r="X18210" s="820"/>
      <c r="Y18210" s="820"/>
      <c r="Z18210" s="820"/>
    </row>
    <row r="18211" spans="7:26">
      <c r="G18211" s="826"/>
      <c r="H18211" s="820"/>
      <c r="J18211" s="820"/>
      <c r="K18211" s="820"/>
      <c r="L18211" s="820"/>
      <c r="M18211" s="820"/>
      <c r="N18211" s="820"/>
      <c r="O18211" s="820"/>
      <c r="P18211" s="820"/>
      <c r="Q18211" s="820"/>
      <c r="R18211" s="820"/>
      <c r="S18211" s="820"/>
      <c r="T18211" s="820"/>
      <c r="U18211" s="820"/>
      <c r="V18211" s="820"/>
      <c r="W18211" s="820"/>
      <c r="X18211" s="820"/>
      <c r="Y18211" s="820"/>
      <c r="Z18211" s="820"/>
    </row>
    <row r="18212" spans="7:26">
      <c r="G18212" s="826"/>
      <c r="H18212" s="820"/>
      <c r="J18212" s="820"/>
      <c r="K18212" s="820"/>
      <c r="L18212" s="820"/>
      <c r="M18212" s="820"/>
      <c r="N18212" s="820"/>
      <c r="O18212" s="820"/>
      <c r="P18212" s="820"/>
      <c r="Q18212" s="820"/>
      <c r="R18212" s="820"/>
      <c r="S18212" s="820"/>
      <c r="T18212" s="820"/>
      <c r="U18212" s="820"/>
      <c r="V18212" s="820"/>
      <c r="W18212" s="820"/>
      <c r="X18212" s="820"/>
      <c r="Y18212" s="820"/>
      <c r="Z18212" s="820"/>
    </row>
    <row r="18213" spans="7:26">
      <c r="G18213" s="826"/>
      <c r="H18213" s="820"/>
      <c r="J18213" s="820"/>
      <c r="K18213" s="820"/>
      <c r="L18213" s="820"/>
      <c r="M18213" s="820"/>
      <c r="N18213" s="820"/>
      <c r="O18213" s="820"/>
      <c r="P18213" s="820"/>
      <c r="Q18213" s="820"/>
      <c r="R18213" s="820"/>
      <c r="S18213" s="820"/>
      <c r="T18213" s="820"/>
      <c r="U18213" s="820"/>
      <c r="V18213" s="820"/>
      <c r="W18213" s="820"/>
      <c r="X18213" s="820"/>
      <c r="Y18213" s="820"/>
      <c r="Z18213" s="820"/>
    </row>
    <row r="18214" spans="7:26">
      <c r="G18214" s="826"/>
      <c r="H18214" s="820"/>
      <c r="J18214" s="820"/>
      <c r="K18214" s="820"/>
      <c r="L18214" s="820"/>
      <c r="M18214" s="820"/>
      <c r="N18214" s="820"/>
      <c r="O18214" s="820"/>
      <c r="P18214" s="820"/>
      <c r="Q18214" s="820"/>
      <c r="R18214" s="820"/>
      <c r="S18214" s="820"/>
      <c r="T18214" s="820"/>
      <c r="U18214" s="820"/>
      <c r="V18214" s="820"/>
      <c r="W18214" s="820"/>
      <c r="X18214" s="820"/>
      <c r="Y18214" s="820"/>
      <c r="Z18214" s="820"/>
    </row>
    <row r="18215" spans="7:26">
      <c r="G18215" s="826"/>
      <c r="H18215" s="820"/>
      <c r="J18215" s="820"/>
      <c r="K18215" s="820"/>
      <c r="L18215" s="820"/>
      <c r="M18215" s="820"/>
      <c r="N18215" s="820"/>
      <c r="O18215" s="820"/>
      <c r="P18215" s="820"/>
      <c r="Q18215" s="820"/>
      <c r="R18215" s="820"/>
      <c r="S18215" s="820"/>
      <c r="T18215" s="820"/>
      <c r="U18215" s="820"/>
      <c r="V18215" s="820"/>
      <c r="W18215" s="820"/>
      <c r="X18215" s="820"/>
      <c r="Y18215" s="820"/>
      <c r="Z18215" s="820"/>
    </row>
    <row r="18216" spans="7:26">
      <c r="G18216" s="826"/>
      <c r="H18216" s="820"/>
      <c r="J18216" s="820"/>
      <c r="K18216" s="820"/>
      <c r="L18216" s="820"/>
      <c r="M18216" s="820"/>
      <c r="N18216" s="820"/>
      <c r="O18216" s="820"/>
      <c r="P18216" s="820"/>
      <c r="Q18216" s="820"/>
      <c r="R18216" s="820"/>
      <c r="S18216" s="820"/>
      <c r="T18216" s="820"/>
      <c r="U18216" s="820"/>
      <c r="V18216" s="820"/>
      <c r="W18216" s="820"/>
      <c r="X18216" s="820"/>
      <c r="Y18216" s="820"/>
      <c r="Z18216" s="820"/>
    </row>
    <row r="18217" spans="7:26">
      <c r="G18217" s="826"/>
      <c r="H18217" s="820"/>
      <c r="J18217" s="820"/>
      <c r="K18217" s="820"/>
      <c r="L18217" s="820"/>
      <c r="M18217" s="820"/>
      <c r="N18217" s="820"/>
      <c r="O18217" s="820"/>
      <c r="P18217" s="820"/>
      <c r="Q18217" s="820"/>
      <c r="R18217" s="820"/>
      <c r="S18217" s="820"/>
      <c r="T18217" s="820"/>
      <c r="U18217" s="820"/>
      <c r="V18217" s="820"/>
      <c r="W18217" s="820"/>
      <c r="X18217" s="820"/>
      <c r="Y18217" s="820"/>
      <c r="Z18217" s="820"/>
    </row>
    <row r="18218" spans="7:26">
      <c r="G18218" s="826"/>
      <c r="H18218" s="820"/>
      <c r="J18218" s="820"/>
      <c r="K18218" s="820"/>
      <c r="L18218" s="820"/>
      <c r="M18218" s="820"/>
      <c r="N18218" s="820"/>
      <c r="O18218" s="820"/>
      <c r="P18218" s="820"/>
      <c r="Q18218" s="820"/>
      <c r="R18218" s="820"/>
      <c r="S18218" s="820"/>
      <c r="T18218" s="820"/>
      <c r="U18218" s="820"/>
      <c r="V18218" s="820"/>
      <c r="W18218" s="820"/>
      <c r="X18218" s="820"/>
      <c r="Y18218" s="820"/>
      <c r="Z18218" s="820"/>
    </row>
    <row r="18219" spans="7:26">
      <c r="G18219" s="826"/>
      <c r="H18219" s="820"/>
      <c r="J18219" s="820"/>
      <c r="K18219" s="820"/>
      <c r="L18219" s="820"/>
      <c r="M18219" s="820"/>
      <c r="N18219" s="820"/>
      <c r="O18219" s="820"/>
      <c r="P18219" s="820"/>
      <c r="Q18219" s="820"/>
      <c r="R18219" s="820"/>
      <c r="S18219" s="820"/>
      <c r="T18219" s="820"/>
      <c r="U18219" s="820"/>
      <c r="V18219" s="820"/>
      <c r="W18219" s="820"/>
      <c r="X18219" s="820"/>
      <c r="Y18219" s="820"/>
      <c r="Z18219" s="820"/>
    </row>
    <row r="18220" spans="7:26">
      <c r="G18220" s="826"/>
      <c r="H18220" s="820"/>
      <c r="J18220" s="820"/>
      <c r="K18220" s="820"/>
      <c r="L18220" s="820"/>
      <c r="M18220" s="820"/>
      <c r="N18220" s="820"/>
      <c r="O18220" s="820"/>
      <c r="P18220" s="820"/>
      <c r="Q18220" s="820"/>
      <c r="R18220" s="820"/>
      <c r="S18220" s="820"/>
      <c r="T18220" s="820"/>
      <c r="U18220" s="820"/>
      <c r="V18220" s="820"/>
      <c r="W18220" s="820"/>
      <c r="X18220" s="820"/>
      <c r="Y18220" s="820"/>
      <c r="Z18220" s="820"/>
    </row>
    <row r="18221" spans="7:26">
      <c r="G18221" s="826"/>
      <c r="H18221" s="820"/>
      <c r="J18221" s="820"/>
      <c r="K18221" s="820"/>
      <c r="L18221" s="820"/>
      <c r="M18221" s="820"/>
      <c r="N18221" s="820"/>
      <c r="O18221" s="820"/>
      <c r="P18221" s="820"/>
      <c r="Q18221" s="820"/>
      <c r="R18221" s="820"/>
      <c r="S18221" s="820"/>
      <c r="T18221" s="820"/>
      <c r="U18221" s="820"/>
      <c r="V18221" s="820"/>
      <c r="W18221" s="820"/>
      <c r="X18221" s="820"/>
      <c r="Y18221" s="820"/>
      <c r="Z18221" s="820"/>
    </row>
    <row r="18222" spans="7:26">
      <c r="G18222" s="826"/>
      <c r="H18222" s="820"/>
      <c r="J18222" s="820"/>
      <c r="K18222" s="820"/>
      <c r="L18222" s="820"/>
      <c r="M18222" s="820"/>
      <c r="N18222" s="820"/>
      <c r="O18222" s="820"/>
      <c r="P18222" s="820"/>
      <c r="Q18222" s="820"/>
      <c r="R18222" s="820"/>
      <c r="S18222" s="820"/>
      <c r="T18222" s="820"/>
      <c r="U18222" s="820"/>
      <c r="V18222" s="820"/>
      <c r="W18222" s="820"/>
      <c r="X18222" s="820"/>
      <c r="Y18222" s="820"/>
      <c r="Z18222" s="820"/>
    </row>
    <row r="18223" spans="7:26">
      <c r="G18223" s="826"/>
      <c r="H18223" s="820"/>
      <c r="J18223" s="820"/>
      <c r="K18223" s="820"/>
      <c r="L18223" s="820"/>
      <c r="M18223" s="820"/>
      <c r="N18223" s="820"/>
      <c r="O18223" s="820"/>
      <c r="P18223" s="820"/>
      <c r="Q18223" s="820"/>
      <c r="R18223" s="820"/>
      <c r="S18223" s="820"/>
      <c r="T18223" s="820"/>
      <c r="U18223" s="820"/>
      <c r="V18223" s="820"/>
      <c r="W18223" s="820"/>
      <c r="X18223" s="820"/>
      <c r="Y18223" s="820"/>
      <c r="Z18223" s="820"/>
    </row>
    <row r="18224" spans="7:26">
      <c r="G18224" s="826"/>
      <c r="H18224" s="820"/>
      <c r="J18224" s="820"/>
      <c r="K18224" s="820"/>
      <c r="L18224" s="820"/>
      <c r="M18224" s="820"/>
      <c r="N18224" s="820"/>
      <c r="O18224" s="820"/>
      <c r="P18224" s="820"/>
      <c r="Q18224" s="820"/>
      <c r="R18224" s="820"/>
      <c r="S18224" s="820"/>
      <c r="T18224" s="820"/>
      <c r="U18224" s="820"/>
      <c r="V18224" s="820"/>
      <c r="W18224" s="820"/>
      <c r="X18224" s="820"/>
      <c r="Y18224" s="820"/>
      <c r="Z18224" s="820"/>
    </row>
    <row r="18225" spans="7:26">
      <c r="G18225" s="826"/>
      <c r="H18225" s="820"/>
      <c r="J18225" s="820"/>
      <c r="K18225" s="820"/>
      <c r="L18225" s="820"/>
      <c r="M18225" s="820"/>
      <c r="N18225" s="820"/>
      <c r="O18225" s="820"/>
      <c r="P18225" s="820"/>
      <c r="Q18225" s="820"/>
      <c r="R18225" s="820"/>
      <c r="S18225" s="820"/>
      <c r="T18225" s="820"/>
      <c r="U18225" s="820"/>
      <c r="V18225" s="820"/>
      <c r="W18225" s="820"/>
      <c r="X18225" s="820"/>
      <c r="Y18225" s="820"/>
      <c r="Z18225" s="820"/>
    </row>
    <row r="18226" spans="7:26">
      <c r="G18226" s="826"/>
      <c r="H18226" s="820"/>
      <c r="J18226" s="820"/>
      <c r="K18226" s="820"/>
      <c r="L18226" s="820"/>
      <c r="M18226" s="820"/>
      <c r="N18226" s="820"/>
      <c r="O18226" s="820"/>
      <c r="P18226" s="820"/>
      <c r="Q18226" s="820"/>
      <c r="R18226" s="820"/>
      <c r="S18226" s="820"/>
      <c r="T18226" s="820"/>
      <c r="U18226" s="820"/>
      <c r="V18226" s="820"/>
      <c r="W18226" s="820"/>
      <c r="X18226" s="820"/>
      <c r="Y18226" s="820"/>
      <c r="Z18226" s="820"/>
    </row>
    <row r="18227" spans="7:26">
      <c r="G18227" s="826"/>
      <c r="H18227" s="820"/>
      <c r="J18227" s="820"/>
      <c r="K18227" s="820"/>
      <c r="L18227" s="820"/>
      <c r="M18227" s="820"/>
      <c r="N18227" s="820"/>
      <c r="O18227" s="820"/>
      <c r="P18227" s="820"/>
      <c r="Q18227" s="820"/>
      <c r="R18227" s="820"/>
      <c r="S18227" s="820"/>
      <c r="T18227" s="820"/>
      <c r="U18227" s="820"/>
      <c r="V18227" s="820"/>
      <c r="W18227" s="820"/>
      <c r="X18227" s="820"/>
      <c r="Y18227" s="820"/>
      <c r="Z18227" s="820"/>
    </row>
    <row r="18228" spans="7:26">
      <c r="G18228" s="826"/>
      <c r="H18228" s="820"/>
      <c r="J18228" s="820"/>
      <c r="K18228" s="820"/>
      <c r="L18228" s="820"/>
      <c r="M18228" s="820"/>
      <c r="N18228" s="820"/>
      <c r="O18228" s="820"/>
      <c r="P18228" s="820"/>
      <c r="Q18228" s="820"/>
      <c r="R18228" s="820"/>
      <c r="S18228" s="820"/>
      <c r="T18228" s="820"/>
      <c r="U18228" s="820"/>
      <c r="V18228" s="820"/>
      <c r="W18228" s="820"/>
      <c r="X18228" s="820"/>
      <c r="Y18228" s="820"/>
      <c r="Z18228" s="820"/>
    </row>
    <row r="18229" spans="7:26">
      <c r="G18229" s="826"/>
      <c r="H18229" s="820"/>
      <c r="J18229" s="820"/>
      <c r="K18229" s="820"/>
      <c r="L18229" s="820"/>
      <c r="M18229" s="820"/>
      <c r="N18229" s="820"/>
      <c r="O18229" s="820"/>
      <c r="P18229" s="820"/>
      <c r="Q18229" s="820"/>
      <c r="R18229" s="820"/>
      <c r="S18229" s="820"/>
      <c r="T18229" s="820"/>
      <c r="U18229" s="820"/>
      <c r="V18229" s="820"/>
      <c r="W18229" s="820"/>
      <c r="X18229" s="820"/>
      <c r="Y18229" s="820"/>
      <c r="Z18229" s="820"/>
    </row>
    <row r="18230" spans="7:26">
      <c r="G18230" s="826"/>
      <c r="H18230" s="820"/>
      <c r="J18230" s="820"/>
      <c r="K18230" s="820"/>
      <c r="L18230" s="820"/>
      <c r="M18230" s="820"/>
      <c r="N18230" s="820"/>
      <c r="O18230" s="820"/>
      <c r="P18230" s="820"/>
      <c r="Q18230" s="820"/>
      <c r="R18230" s="820"/>
      <c r="S18230" s="820"/>
      <c r="T18230" s="820"/>
      <c r="U18230" s="820"/>
      <c r="V18230" s="820"/>
      <c r="W18230" s="820"/>
      <c r="X18230" s="820"/>
      <c r="Y18230" s="820"/>
      <c r="Z18230" s="820"/>
    </row>
    <row r="18231" spans="7:26">
      <c r="G18231" s="826"/>
      <c r="H18231" s="820"/>
      <c r="J18231" s="820"/>
      <c r="K18231" s="820"/>
      <c r="L18231" s="820"/>
      <c r="M18231" s="820"/>
      <c r="N18231" s="820"/>
      <c r="O18231" s="820"/>
      <c r="P18231" s="820"/>
      <c r="Q18231" s="820"/>
      <c r="R18231" s="820"/>
      <c r="S18231" s="820"/>
      <c r="T18231" s="820"/>
      <c r="U18231" s="820"/>
      <c r="V18231" s="820"/>
      <c r="W18231" s="820"/>
      <c r="X18231" s="820"/>
      <c r="Y18231" s="820"/>
      <c r="Z18231" s="820"/>
    </row>
    <row r="18232" spans="7:26">
      <c r="G18232" s="826"/>
      <c r="H18232" s="820"/>
      <c r="J18232" s="820"/>
      <c r="K18232" s="820"/>
      <c r="L18232" s="820"/>
      <c r="M18232" s="820"/>
      <c r="N18232" s="820"/>
      <c r="O18232" s="820"/>
      <c r="P18232" s="820"/>
      <c r="Q18232" s="820"/>
      <c r="R18232" s="820"/>
      <c r="S18232" s="820"/>
      <c r="T18232" s="820"/>
      <c r="U18232" s="820"/>
      <c r="V18232" s="820"/>
      <c r="W18232" s="820"/>
      <c r="X18232" s="820"/>
      <c r="Y18232" s="820"/>
      <c r="Z18232" s="820"/>
    </row>
    <row r="18233" spans="7:26">
      <c r="G18233" s="826"/>
      <c r="H18233" s="820"/>
      <c r="J18233" s="820"/>
      <c r="K18233" s="820"/>
      <c r="L18233" s="820"/>
      <c r="M18233" s="820"/>
      <c r="N18233" s="820"/>
      <c r="O18233" s="820"/>
      <c r="P18233" s="820"/>
      <c r="Q18233" s="820"/>
      <c r="R18233" s="820"/>
      <c r="S18233" s="820"/>
      <c r="T18233" s="820"/>
      <c r="U18233" s="820"/>
      <c r="V18233" s="820"/>
      <c r="W18233" s="820"/>
      <c r="X18233" s="820"/>
      <c r="Y18233" s="820"/>
      <c r="Z18233" s="820"/>
    </row>
    <row r="18234" spans="7:26">
      <c r="G18234" s="826"/>
      <c r="H18234" s="820"/>
      <c r="J18234" s="820"/>
      <c r="K18234" s="820"/>
      <c r="L18234" s="820"/>
      <c r="M18234" s="820"/>
      <c r="N18234" s="820"/>
      <c r="O18234" s="820"/>
      <c r="P18234" s="820"/>
      <c r="Q18234" s="820"/>
      <c r="R18234" s="820"/>
      <c r="S18234" s="820"/>
      <c r="T18234" s="820"/>
      <c r="U18234" s="820"/>
      <c r="V18234" s="820"/>
      <c r="W18234" s="820"/>
      <c r="X18234" s="820"/>
      <c r="Y18234" s="820"/>
      <c r="Z18234" s="820"/>
    </row>
    <row r="18235" spans="7:26">
      <c r="G18235" s="826"/>
      <c r="H18235" s="820"/>
      <c r="J18235" s="820"/>
      <c r="K18235" s="820"/>
      <c r="L18235" s="820"/>
      <c r="M18235" s="820"/>
      <c r="N18235" s="820"/>
      <c r="O18235" s="820"/>
      <c r="P18235" s="820"/>
      <c r="Q18235" s="820"/>
      <c r="R18235" s="820"/>
      <c r="S18235" s="820"/>
      <c r="T18235" s="820"/>
      <c r="U18235" s="820"/>
      <c r="V18235" s="820"/>
      <c r="W18235" s="820"/>
      <c r="X18235" s="820"/>
      <c r="Y18235" s="820"/>
      <c r="Z18235" s="820"/>
    </row>
    <row r="18236" spans="7:26">
      <c r="G18236" s="826"/>
      <c r="H18236" s="820"/>
      <c r="J18236" s="820"/>
      <c r="K18236" s="820"/>
      <c r="L18236" s="820"/>
      <c r="M18236" s="820"/>
      <c r="N18236" s="820"/>
      <c r="O18236" s="820"/>
      <c r="P18236" s="820"/>
      <c r="Q18236" s="820"/>
      <c r="R18236" s="820"/>
      <c r="S18236" s="820"/>
      <c r="T18236" s="820"/>
      <c r="U18236" s="820"/>
      <c r="V18236" s="820"/>
      <c r="W18236" s="820"/>
      <c r="X18236" s="820"/>
      <c r="Y18236" s="820"/>
      <c r="Z18236" s="820"/>
    </row>
    <row r="18237" spans="7:26">
      <c r="G18237" s="826"/>
      <c r="H18237" s="820"/>
      <c r="J18237" s="820"/>
      <c r="K18237" s="820"/>
      <c r="L18237" s="820"/>
      <c r="M18237" s="820"/>
      <c r="N18237" s="820"/>
      <c r="O18237" s="820"/>
      <c r="P18237" s="820"/>
      <c r="Q18237" s="820"/>
      <c r="R18237" s="820"/>
      <c r="S18237" s="820"/>
      <c r="T18237" s="820"/>
      <c r="U18237" s="820"/>
      <c r="V18237" s="820"/>
      <c r="W18237" s="820"/>
      <c r="X18237" s="820"/>
      <c r="Y18237" s="820"/>
      <c r="Z18237" s="820"/>
    </row>
    <row r="18238" spans="7:26">
      <c r="G18238" s="826"/>
      <c r="H18238" s="820"/>
      <c r="J18238" s="820"/>
      <c r="K18238" s="820"/>
      <c r="L18238" s="820"/>
      <c r="M18238" s="820"/>
      <c r="N18238" s="820"/>
      <c r="O18238" s="820"/>
      <c r="P18238" s="820"/>
      <c r="Q18238" s="820"/>
      <c r="R18238" s="820"/>
      <c r="S18238" s="820"/>
      <c r="T18238" s="820"/>
      <c r="U18238" s="820"/>
      <c r="V18238" s="820"/>
      <c r="W18238" s="820"/>
      <c r="X18238" s="820"/>
      <c r="Y18238" s="820"/>
      <c r="Z18238" s="820"/>
    </row>
    <row r="18239" spans="7:26">
      <c r="G18239" s="826"/>
      <c r="H18239" s="820"/>
      <c r="J18239" s="820"/>
      <c r="K18239" s="820"/>
      <c r="L18239" s="820"/>
      <c r="M18239" s="820"/>
      <c r="N18239" s="820"/>
      <c r="O18239" s="820"/>
      <c r="P18239" s="820"/>
      <c r="Q18239" s="820"/>
      <c r="R18239" s="820"/>
      <c r="S18239" s="820"/>
      <c r="T18239" s="820"/>
      <c r="U18239" s="820"/>
      <c r="V18239" s="820"/>
      <c r="W18239" s="820"/>
      <c r="X18239" s="820"/>
      <c r="Y18239" s="820"/>
      <c r="Z18239" s="820"/>
    </row>
    <row r="18240" spans="7:26">
      <c r="G18240" s="826"/>
      <c r="H18240" s="820"/>
      <c r="J18240" s="820"/>
      <c r="K18240" s="820"/>
      <c r="L18240" s="820"/>
      <c r="M18240" s="820"/>
      <c r="N18240" s="820"/>
      <c r="O18240" s="820"/>
      <c r="P18240" s="820"/>
      <c r="Q18240" s="820"/>
      <c r="R18240" s="820"/>
      <c r="S18240" s="820"/>
      <c r="T18240" s="820"/>
      <c r="U18240" s="820"/>
      <c r="V18240" s="820"/>
      <c r="W18240" s="820"/>
      <c r="X18240" s="820"/>
      <c r="Y18240" s="820"/>
      <c r="Z18240" s="820"/>
    </row>
    <row r="18241" spans="7:26">
      <c r="G18241" s="826"/>
      <c r="H18241" s="820"/>
      <c r="J18241" s="820"/>
      <c r="K18241" s="820"/>
      <c r="L18241" s="820"/>
      <c r="M18241" s="820"/>
      <c r="N18241" s="820"/>
      <c r="O18241" s="820"/>
      <c r="P18241" s="820"/>
      <c r="Q18241" s="820"/>
      <c r="R18241" s="820"/>
      <c r="S18241" s="820"/>
      <c r="T18241" s="820"/>
      <c r="U18241" s="820"/>
      <c r="V18241" s="820"/>
      <c r="W18241" s="820"/>
      <c r="X18241" s="820"/>
      <c r="Y18241" s="820"/>
      <c r="Z18241" s="820"/>
    </row>
    <row r="18242" spans="7:26">
      <c r="G18242" s="826"/>
      <c r="H18242" s="820"/>
      <c r="J18242" s="820"/>
      <c r="K18242" s="820"/>
      <c r="L18242" s="820"/>
      <c r="M18242" s="820"/>
      <c r="N18242" s="820"/>
      <c r="O18242" s="820"/>
      <c r="P18242" s="820"/>
      <c r="Q18242" s="820"/>
      <c r="R18242" s="820"/>
      <c r="S18242" s="820"/>
      <c r="T18242" s="820"/>
      <c r="U18242" s="820"/>
      <c r="V18242" s="820"/>
      <c r="W18242" s="820"/>
      <c r="X18242" s="820"/>
      <c r="Y18242" s="820"/>
      <c r="Z18242" s="820"/>
    </row>
    <row r="18243" spans="7:26">
      <c r="G18243" s="826"/>
      <c r="H18243" s="820"/>
      <c r="J18243" s="820"/>
      <c r="K18243" s="820"/>
      <c r="L18243" s="820"/>
      <c r="M18243" s="820"/>
      <c r="N18243" s="820"/>
      <c r="O18243" s="820"/>
      <c r="P18243" s="820"/>
      <c r="Q18243" s="820"/>
      <c r="R18243" s="820"/>
      <c r="S18243" s="820"/>
      <c r="T18243" s="820"/>
      <c r="U18243" s="820"/>
      <c r="V18243" s="820"/>
      <c r="W18243" s="820"/>
      <c r="X18243" s="820"/>
      <c r="Y18243" s="820"/>
      <c r="Z18243" s="820"/>
    </row>
    <row r="18244" spans="7:26">
      <c r="G18244" s="826"/>
      <c r="H18244" s="820"/>
      <c r="J18244" s="820"/>
      <c r="K18244" s="820"/>
      <c r="L18244" s="820"/>
      <c r="M18244" s="820"/>
      <c r="N18244" s="820"/>
      <c r="O18244" s="820"/>
      <c r="P18244" s="820"/>
      <c r="Q18244" s="820"/>
      <c r="R18244" s="820"/>
      <c r="S18244" s="820"/>
      <c r="T18244" s="820"/>
      <c r="U18244" s="820"/>
      <c r="V18244" s="820"/>
      <c r="W18244" s="820"/>
      <c r="X18244" s="820"/>
      <c r="Y18244" s="820"/>
      <c r="Z18244" s="820"/>
    </row>
    <row r="18245" spans="7:26">
      <c r="G18245" s="826"/>
      <c r="H18245" s="820"/>
      <c r="J18245" s="820"/>
      <c r="K18245" s="820"/>
      <c r="L18245" s="820"/>
      <c r="M18245" s="820"/>
      <c r="N18245" s="820"/>
      <c r="O18245" s="820"/>
      <c r="P18245" s="820"/>
      <c r="Q18245" s="820"/>
      <c r="R18245" s="820"/>
      <c r="S18245" s="820"/>
      <c r="T18245" s="820"/>
      <c r="U18245" s="820"/>
      <c r="V18245" s="820"/>
      <c r="W18245" s="820"/>
      <c r="X18245" s="820"/>
      <c r="Y18245" s="820"/>
      <c r="Z18245" s="820"/>
    </row>
    <row r="18246" spans="7:26">
      <c r="G18246" s="826"/>
      <c r="H18246" s="820"/>
      <c r="J18246" s="820"/>
      <c r="K18246" s="820"/>
      <c r="L18246" s="820"/>
      <c r="M18246" s="820"/>
      <c r="N18246" s="820"/>
      <c r="O18246" s="820"/>
      <c r="P18246" s="820"/>
      <c r="Q18246" s="820"/>
      <c r="R18246" s="820"/>
      <c r="S18246" s="820"/>
      <c r="T18246" s="820"/>
      <c r="U18246" s="820"/>
      <c r="V18246" s="820"/>
      <c r="W18246" s="820"/>
      <c r="X18246" s="820"/>
      <c r="Y18246" s="820"/>
      <c r="Z18246" s="820"/>
    </row>
    <row r="18247" spans="7:26">
      <c r="G18247" s="826"/>
      <c r="H18247" s="820"/>
      <c r="J18247" s="820"/>
      <c r="K18247" s="820"/>
      <c r="L18247" s="820"/>
      <c r="M18247" s="820"/>
      <c r="N18247" s="820"/>
      <c r="O18247" s="820"/>
      <c r="P18247" s="820"/>
      <c r="Q18247" s="820"/>
      <c r="R18247" s="820"/>
      <c r="S18247" s="820"/>
      <c r="T18247" s="820"/>
      <c r="U18247" s="820"/>
      <c r="V18247" s="820"/>
      <c r="W18247" s="820"/>
      <c r="X18247" s="820"/>
      <c r="Y18247" s="820"/>
      <c r="Z18247" s="820"/>
    </row>
    <row r="18248" spans="7:26">
      <c r="G18248" s="826"/>
      <c r="H18248" s="820"/>
      <c r="J18248" s="820"/>
      <c r="K18248" s="820"/>
      <c r="L18248" s="820"/>
      <c r="M18248" s="820"/>
      <c r="N18248" s="820"/>
      <c r="O18248" s="820"/>
      <c r="P18248" s="820"/>
      <c r="Q18248" s="820"/>
      <c r="R18248" s="820"/>
      <c r="S18248" s="820"/>
      <c r="T18248" s="820"/>
      <c r="U18248" s="820"/>
      <c r="V18248" s="820"/>
      <c r="W18248" s="820"/>
      <c r="X18248" s="820"/>
      <c r="Y18248" s="820"/>
      <c r="Z18248" s="820"/>
    </row>
    <row r="18249" spans="7:26">
      <c r="G18249" s="826"/>
      <c r="H18249" s="820"/>
      <c r="J18249" s="820"/>
      <c r="K18249" s="820"/>
      <c r="L18249" s="820"/>
      <c r="M18249" s="820"/>
      <c r="N18249" s="820"/>
      <c r="O18249" s="820"/>
      <c r="P18249" s="820"/>
      <c r="Q18249" s="820"/>
      <c r="R18249" s="820"/>
      <c r="S18249" s="820"/>
      <c r="T18249" s="820"/>
      <c r="U18249" s="820"/>
      <c r="V18249" s="820"/>
      <c r="W18249" s="820"/>
      <c r="X18249" s="820"/>
      <c r="Y18249" s="820"/>
      <c r="Z18249" s="820"/>
    </row>
    <row r="18250" spans="7:26">
      <c r="G18250" s="826"/>
      <c r="H18250" s="820"/>
      <c r="J18250" s="820"/>
      <c r="K18250" s="820"/>
      <c r="L18250" s="820"/>
      <c r="M18250" s="820"/>
      <c r="N18250" s="820"/>
      <c r="O18250" s="820"/>
      <c r="P18250" s="820"/>
      <c r="Q18250" s="820"/>
      <c r="R18250" s="820"/>
      <c r="S18250" s="820"/>
      <c r="T18250" s="820"/>
      <c r="U18250" s="820"/>
      <c r="V18250" s="820"/>
      <c r="W18250" s="820"/>
      <c r="X18250" s="820"/>
      <c r="Y18250" s="820"/>
      <c r="Z18250" s="820"/>
    </row>
    <row r="18251" spans="7:26">
      <c r="G18251" s="826"/>
      <c r="H18251" s="820"/>
      <c r="J18251" s="820"/>
      <c r="K18251" s="820"/>
      <c r="L18251" s="820"/>
      <c r="M18251" s="820"/>
      <c r="N18251" s="820"/>
      <c r="O18251" s="820"/>
      <c r="P18251" s="820"/>
      <c r="Q18251" s="820"/>
      <c r="R18251" s="820"/>
      <c r="S18251" s="820"/>
      <c r="T18251" s="820"/>
      <c r="U18251" s="820"/>
      <c r="V18251" s="820"/>
      <c r="W18251" s="820"/>
      <c r="X18251" s="820"/>
      <c r="Y18251" s="820"/>
      <c r="Z18251" s="820"/>
    </row>
    <row r="18252" spans="7:26">
      <c r="G18252" s="826"/>
      <c r="H18252" s="820"/>
      <c r="J18252" s="820"/>
      <c r="K18252" s="820"/>
      <c r="L18252" s="820"/>
      <c r="M18252" s="820"/>
      <c r="N18252" s="820"/>
      <c r="O18252" s="820"/>
      <c r="P18252" s="820"/>
      <c r="Q18252" s="820"/>
      <c r="R18252" s="820"/>
      <c r="S18252" s="820"/>
      <c r="T18252" s="820"/>
      <c r="U18252" s="820"/>
      <c r="V18252" s="820"/>
      <c r="W18252" s="820"/>
      <c r="X18252" s="820"/>
      <c r="Y18252" s="820"/>
      <c r="Z18252" s="820"/>
    </row>
    <row r="18253" spans="7:26">
      <c r="G18253" s="826"/>
      <c r="H18253" s="820"/>
      <c r="J18253" s="820"/>
      <c r="K18253" s="820"/>
      <c r="L18253" s="820"/>
      <c r="M18253" s="820"/>
      <c r="N18253" s="820"/>
      <c r="O18253" s="820"/>
      <c r="P18253" s="820"/>
      <c r="Q18253" s="820"/>
      <c r="R18253" s="820"/>
      <c r="S18253" s="820"/>
      <c r="T18253" s="820"/>
      <c r="U18253" s="820"/>
      <c r="V18253" s="820"/>
      <c r="W18253" s="820"/>
      <c r="X18253" s="820"/>
      <c r="Y18253" s="820"/>
      <c r="Z18253" s="820"/>
    </row>
    <row r="18254" spans="7:26">
      <c r="G18254" s="826"/>
      <c r="H18254" s="820"/>
      <c r="J18254" s="820"/>
      <c r="K18254" s="820"/>
      <c r="L18254" s="820"/>
      <c r="M18254" s="820"/>
      <c r="N18254" s="820"/>
      <c r="O18254" s="820"/>
      <c r="P18254" s="820"/>
      <c r="Q18254" s="820"/>
      <c r="R18254" s="820"/>
      <c r="S18254" s="820"/>
      <c r="T18254" s="820"/>
      <c r="U18254" s="820"/>
      <c r="V18254" s="820"/>
      <c r="W18254" s="820"/>
      <c r="X18254" s="820"/>
      <c r="Y18254" s="820"/>
      <c r="Z18254" s="820"/>
    </row>
    <row r="18255" spans="7:26">
      <c r="G18255" s="826"/>
      <c r="H18255" s="820"/>
      <c r="J18255" s="820"/>
      <c r="K18255" s="820"/>
      <c r="L18255" s="820"/>
      <c r="M18255" s="820"/>
      <c r="N18255" s="820"/>
      <c r="O18255" s="820"/>
      <c r="P18255" s="820"/>
      <c r="Q18255" s="820"/>
      <c r="R18255" s="820"/>
      <c r="S18255" s="820"/>
      <c r="T18255" s="820"/>
      <c r="U18255" s="820"/>
      <c r="V18255" s="820"/>
      <c r="W18255" s="820"/>
      <c r="X18255" s="820"/>
      <c r="Y18255" s="820"/>
      <c r="Z18255" s="820"/>
    </row>
    <row r="18256" spans="7:26">
      <c r="G18256" s="826"/>
      <c r="H18256" s="820"/>
      <c r="J18256" s="820"/>
      <c r="K18256" s="820"/>
      <c r="L18256" s="820"/>
      <c r="M18256" s="820"/>
      <c r="N18256" s="820"/>
      <c r="O18256" s="820"/>
      <c r="P18256" s="820"/>
      <c r="Q18256" s="820"/>
      <c r="R18256" s="820"/>
      <c r="S18256" s="820"/>
      <c r="T18256" s="820"/>
      <c r="U18256" s="820"/>
      <c r="V18256" s="820"/>
      <c r="W18256" s="820"/>
      <c r="X18256" s="820"/>
      <c r="Y18256" s="820"/>
      <c r="Z18256" s="820"/>
    </row>
    <row r="18257" spans="7:26">
      <c r="G18257" s="826"/>
      <c r="H18257" s="820"/>
      <c r="J18257" s="820"/>
      <c r="K18257" s="820"/>
      <c r="L18257" s="820"/>
      <c r="M18257" s="820"/>
      <c r="N18257" s="820"/>
      <c r="O18257" s="820"/>
      <c r="P18257" s="820"/>
      <c r="Q18257" s="820"/>
      <c r="R18257" s="820"/>
      <c r="S18257" s="820"/>
      <c r="T18257" s="820"/>
      <c r="U18257" s="820"/>
      <c r="V18257" s="820"/>
      <c r="W18257" s="820"/>
      <c r="X18257" s="820"/>
      <c r="Y18257" s="820"/>
      <c r="Z18257" s="820"/>
    </row>
    <row r="18258" spans="7:26">
      <c r="G18258" s="826"/>
      <c r="H18258" s="820"/>
      <c r="J18258" s="820"/>
      <c r="K18258" s="820"/>
      <c r="L18258" s="820"/>
      <c r="M18258" s="820"/>
      <c r="N18258" s="820"/>
      <c r="O18258" s="820"/>
      <c r="P18258" s="820"/>
      <c r="Q18258" s="820"/>
      <c r="R18258" s="820"/>
      <c r="S18258" s="820"/>
      <c r="T18258" s="820"/>
      <c r="U18258" s="820"/>
      <c r="V18258" s="820"/>
      <c r="W18258" s="820"/>
      <c r="X18258" s="820"/>
      <c r="Y18258" s="820"/>
      <c r="Z18258" s="820"/>
    </row>
    <row r="18259" spans="7:26">
      <c r="G18259" s="826"/>
      <c r="H18259" s="820"/>
      <c r="J18259" s="820"/>
      <c r="K18259" s="820"/>
      <c r="L18259" s="820"/>
      <c r="M18259" s="820"/>
      <c r="N18259" s="820"/>
      <c r="O18259" s="820"/>
      <c r="P18259" s="820"/>
      <c r="Q18259" s="820"/>
      <c r="R18259" s="820"/>
      <c r="S18259" s="820"/>
      <c r="T18259" s="820"/>
      <c r="U18259" s="820"/>
      <c r="V18259" s="820"/>
      <c r="W18259" s="820"/>
      <c r="X18259" s="820"/>
      <c r="Y18259" s="820"/>
      <c r="Z18259" s="820"/>
    </row>
    <row r="18260" spans="7:26">
      <c r="G18260" s="826"/>
      <c r="H18260" s="820"/>
      <c r="J18260" s="820"/>
      <c r="K18260" s="820"/>
      <c r="L18260" s="820"/>
      <c r="M18260" s="820"/>
      <c r="N18260" s="820"/>
      <c r="O18260" s="820"/>
      <c r="P18260" s="820"/>
      <c r="Q18260" s="820"/>
      <c r="R18260" s="820"/>
      <c r="S18260" s="820"/>
      <c r="T18260" s="820"/>
      <c r="U18260" s="820"/>
      <c r="V18260" s="820"/>
      <c r="W18260" s="820"/>
      <c r="X18260" s="820"/>
      <c r="Y18260" s="820"/>
      <c r="Z18260" s="820"/>
    </row>
    <row r="18261" spans="7:26">
      <c r="G18261" s="826"/>
      <c r="H18261" s="820"/>
      <c r="J18261" s="820"/>
      <c r="K18261" s="820"/>
      <c r="L18261" s="820"/>
      <c r="M18261" s="820"/>
      <c r="N18261" s="820"/>
      <c r="O18261" s="820"/>
      <c r="P18261" s="820"/>
      <c r="Q18261" s="820"/>
      <c r="R18261" s="820"/>
      <c r="S18261" s="820"/>
      <c r="T18261" s="820"/>
      <c r="U18261" s="820"/>
      <c r="V18261" s="820"/>
      <c r="W18261" s="820"/>
      <c r="X18261" s="820"/>
      <c r="Y18261" s="820"/>
      <c r="Z18261" s="820"/>
    </row>
    <row r="18262" spans="7:26">
      <c r="G18262" s="826"/>
      <c r="H18262" s="820"/>
      <c r="J18262" s="820"/>
      <c r="K18262" s="820"/>
      <c r="L18262" s="820"/>
      <c r="M18262" s="820"/>
      <c r="N18262" s="820"/>
      <c r="O18262" s="820"/>
      <c r="P18262" s="820"/>
      <c r="Q18262" s="820"/>
      <c r="R18262" s="820"/>
      <c r="S18262" s="820"/>
      <c r="T18262" s="820"/>
      <c r="U18262" s="820"/>
      <c r="V18262" s="820"/>
      <c r="W18262" s="820"/>
      <c r="X18262" s="820"/>
      <c r="Y18262" s="820"/>
      <c r="Z18262" s="820"/>
    </row>
    <row r="18263" spans="7:26">
      <c r="G18263" s="826"/>
      <c r="H18263" s="820"/>
      <c r="J18263" s="820"/>
      <c r="K18263" s="820"/>
      <c r="L18263" s="820"/>
      <c r="M18263" s="820"/>
      <c r="N18263" s="820"/>
      <c r="O18263" s="820"/>
      <c r="P18263" s="820"/>
      <c r="Q18263" s="820"/>
      <c r="R18263" s="820"/>
      <c r="S18263" s="820"/>
      <c r="T18263" s="820"/>
      <c r="U18263" s="820"/>
      <c r="V18263" s="820"/>
      <c r="W18263" s="820"/>
      <c r="X18263" s="820"/>
      <c r="Y18263" s="820"/>
      <c r="Z18263" s="820"/>
    </row>
    <row r="18264" spans="7:26">
      <c r="G18264" s="826"/>
      <c r="H18264" s="820"/>
      <c r="J18264" s="820"/>
      <c r="K18264" s="820"/>
      <c r="L18264" s="820"/>
      <c r="M18264" s="820"/>
      <c r="N18264" s="820"/>
      <c r="O18264" s="820"/>
      <c r="P18264" s="820"/>
      <c r="Q18264" s="820"/>
      <c r="R18264" s="820"/>
      <c r="S18264" s="820"/>
      <c r="T18264" s="820"/>
      <c r="U18264" s="820"/>
      <c r="V18264" s="820"/>
      <c r="W18264" s="820"/>
      <c r="X18264" s="820"/>
      <c r="Y18264" s="820"/>
      <c r="Z18264" s="820"/>
    </row>
    <row r="18265" spans="7:26">
      <c r="G18265" s="826"/>
      <c r="H18265" s="820"/>
      <c r="J18265" s="820"/>
      <c r="K18265" s="820"/>
      <c r="L18265" s="820"/>
      <c r="M18265" s="820"/>
      <c r="N18265" s="820"/>
      <c r="O18265" s="820"/>
      <c r="P18265" s="820"/>
      <c r="Q18265" s="820"/>
      <c r="R18265" s="820"/>
      <c r="S18265" s="820"/>
      <c r="T18265" s="820"/>
      <c r="U18265" s="820"/>
      <c r="V18265" s="820"/>
      <c r="W18265" s="820"/>
      <c r="X18265" s="820"/>
      <c r="Y18265" s="820"/>
      <c r="Z18265" s="820"/>
    </row>
    <row r="18266" spans="7:26">
      <c r="G18266" s="826"/>
      <c r="H18266" s="820"/>
      <c r="J18266" s="820"/>
      <c r="K18266" s="820"/>
      <c r="L18266" s="820"/>
      <c r="M18266" s="820"/>
      <c r="N18266" s="820"/>
      <c r="O18266" s="820"/>
      <c r="P18266" s="820"/>
      <c r="Q18266" s="820"/>
      <c r="R18266" s="820"/>
      <c r="S18266" s="820"/>
      <c r="T18266" s="820"/>
      <c r="U18266" s="820"/>
      <c r="V18266" s="820"/>
      <c r="W18266" s="820"/>
      <c r="X18266" s="820"/>
      <c r="Y18266" s="820"/>
      <c r="Z18266" s="820"/>
    </row>
    <row r="18267" spans="7:26">
      <c r="G18267" s="826"/>
      <c r="H18267" s="820"/>
      <c r="J18267" s="820"/>
      <c r="K18267" s="820"/>
      <c r="L18267" s="820"/>
      <c r="M18267" s="820"/>
      <c r="N18267" s="820"/>
      <c r="O18267" s="820"/>
      <c r="P18267" s="820"/>
      <c r="Q18267" s="820"/>
      <c r="R18267" s="820"/>
      <c r="S18267" s="820"/>
      <c r="T18267" s="820"/>
      <c r="U18267" s="820"/>
      <c r="V18267" s="820"/>
      <c r="W18267" s="820"/>
      <c r="X18267" s="820"/>
      <c r="Y18267" s="820"/>
      <c r="Z18267" s="820"/>
    </row>
    <row r="18268" spans="7:26">
      <c r="G18268" s="826"/>
      <c r="H18268" s="820"/>
      <c r="J18268" s="820"/>
      <c r="K18268" s="820"/>
      <c r="L18268" s="820"/>
      <c r="M18268" s="820"/>
      <c r="N18268" s="820"/>
      <c r="O18268" s="820"/>
      <c r="P18268" s="820"/>
      <c r="Q18268" s="820"/>
      <c r="R18268" s="820"/>
      <c r="S18268" s="820"/>
      <c r="T18268" s="820"/>
      <c r="U18268" s="820"/>
      <c r="V18268" s="820"/>
      <c r="W18268" s="820"/>
      <c r="X18268" s="820"/>
      <c r="Y18268" s="820"/>
      <c r="Z18268" s="820"/>
    </row>
    <row r="18269" spans="7:26">
      <c r="G18269" s="826"/>
      <c r="H18269" s="820"/>
      <c r="J18269" s="820"/>
      <c r="K18269" s="820"/>
      <c r="L18269" s="820"/>
      <c r="M18269" s="820"/>
      <c r="N18269" s="820"/>
      <c r="O18269" s="820"/>
      <c r="P18269" s="820"/>
      <c r="Q18269" s="820"/>
      <c r="R18269" s="820"/>
      <c r="S18269" s="820"/>
      <c r="T18269" s="820"/>
      <c r="U18269" s="820"/>
      <c r="V18269" s="820"/>
      <c r="W18269" s="820"/>
      <c r="X18269" s="820"/>
      <c r="Y18269" s="820"/>
      <c r="Z18269" s="820"/>
    </row>
    <row r="18270" spans="7:26">
      <c r="G18270" s="826"/>
      <c r="H18270" s="820"/>
      <c r="J18270" s="820"/>
      <c r="K18270" s="820"/>
      <c r="L18270" s="820"/>
      <c r="M18270" s="820"/>
      <c r="N18270" s="820"/>
      <c r="O18270" s="820"/>
      <c r="P18270" s="820"/>
      <c r="Q18270" s="820"/>
      <c r="R18270" s="820"/>
      <c r="S18270" s="820"/>
      <c r="T18270" s="820"/>
      <c r="U18270" s="820"/>
      <c r="V18270" s="820"/>
      <c r="W18270" s="820"/>
      <c r="X18270" s="820"/>
      <c r="Y18270" s="820"/>
      <c r="Z18270" s="820"/>
    </row>
    <row r="18271" spans="7:26">
      <c r="G18271" s="826"/>
      <c r="H18271" s="820"/>
      <c r="J18271" s="820"/>
      <c r="K18271" s="820"/>
      <c r="L18271" s="820"/>
      <c r="M18271" s="820"/>
      <c r="N18271" s="820"/>
      <c r="O18271" s="820"/>
      <c r="P18271" s="820"/>
      <c r="Q18271" s="820"/>
      <c r="R18271" s="820"/>
      <c r="S18271" s="820"/>
      <c r="T18271" s="820"/>
      <c r="U18271" s="820"/>
      <c r="V18271" s="820"/>
      <c r="W18271" s="820"/>
      <c r="X18271" s="820"/>
      <c r="Y18271" s="820"/>
      <c r="Z18271" s="820"/>
    </row>
    <row r="18272" spans="7:26">
      <c r="G18272" s="826"/>
      <c r="H18272" s="820"/>
      <c r="J18272" s="820"/>
      <c r="K18272" s="820"/>
      <c r="L18272" s="820"/>
      <c r="M18272" s="820"/>
      <c r="N18272" s="820"/>
      <c r="O18272" s="820"/>
      <c r="P18272" s="820"/>
      <c r="Q18272" s="820"/>
      <c r="R18272" s="820"/>
      <c r="S18272" s="820"/>
      <c r="T18272" s="820"/>
      <c r="U18272" s="820"/>
      <c r="V18272" s="820"/>
      <c r="W18272" s="820"/>
      <c r="X18272" s="820"/>
      <c r="Y18272" s="820"/>
      <c r="Z18272" s="820"/>
    </row>
    <row r="18273" spans="7:26">
      <c r="G18273" s="826"/>
      <c r="H18273" s="820"/>
      <c r="J18273" s="820"/>
      <c r="K18273" s="820"/>
      <c r="L18273" s="820"/>
      <c r="M18273" s="820"/>
      <c r="N18273" s="820"/>
      <c r="O18273" s="820"/>
      <c r="P18273" s="820"/>
      <c r="Q18273" s="820"/>
      <c r="R18273" s="820"/>
      <c r="S18273" s="820"/>
      <c r="T18273" s="820"/>
      <c r="U18273" s="820"/>
      <c r="V18273" s="820"/>
      <c r="W18273" s="820"/>
      <c r="X18273" s="820"/>
      <c r="Y18273" s="820"/>
      <c r="Z18273" s="820"/>
    </row>
    <row r="18274" spans="7:26">
      <c r="G18274" s="826"/>
      <c r="H18274" s="820"/>
      <c r="J18274" s="820"/>
      <c r="K18274" s="820"/>
      <c r="L18274" s="820"/>
      <c r="M18274" s="820"/>
      <c r="N18274" s="820"/>
      <c r="O18274" s="820"/>
      <c r="P18274" s="820"/>
      <c r="Q18274" s="820"/>
      <c r="R18274" s="820"/>
      <c r="S18274" s="820"/>
      <c r="T18274" s="820"/>
      <c r="U18274" s="820"/>
      <c r="V18274" s="820"/>
      <c r="W18274" s="820"/>
      <c r="X18274" s="820"/>
      <c r="Y18274" s="820"/>
      <c r="Z18274" s="820"/>
    </row>
    <row r="18275" spans="7:26">
      <c r="G18275" s="826"/>
      <c r="H18275" s="820"/>
      <c r="J18275" s="820"/>
      <c r="K18275" s="820"/>
      <c r="L18275" s="820"/>
      <c r="M18275" s="820"/>
      <c r="N18275" s="820"/>
      <c r="O18275" s="820"/>
      <c r="P18275" s="820"/>
      <c r="Q18275" s="820"/>
      <c r="R18275" s="820"/>
      <c r="S18275" s="820"/>
      <c r="T18275" s="820"/>
      <c r="U18275" s="820"/>
      <c r="V18275" s="820"/>
      <c r="W18275" s="820"/>
      <c r="X18275" s="820"/>
      <c r="Y18275" s="820"/>
      <c r="Z18275" s="820"/>
    </row>
    <row r="18276" spans="7:26">
      <c r="G18276" s="826"/>
      <c r="H18276" s="820"/>
      <c r="J18276" s="820"/>
      <c r="K18276" s="820"/>
      <c r="L18276" s="820"/>
      <c r="M18276" s="820"/>
      <c r="N18276" s="820"/>
      <c r="O18276" s="820"/>
      <c r="P18276" s="820"/>
      <c r="Q18276" s="820"/>
      <c r="R18276" s="820"/>
      <c r="S18276" s="820"/>
      <c r="T18276" s="820"/>
      <c r="U18276" s="820"/>
      <c r="V18276" s="820"/>
      <c r="W18276" s="820"/>
      <c r="X18276" s="820"/>
      <c r="Y18276" s="820"/>
      <c r="Z18276" s="820"/>
    </row>
    <row r="18277" spans="7:26">
      <c r="G18277" s="826"/>
      <c r="H18277" s="820"/>
      <c r="J18277" s="820"/>
      <c r="K18277" s="820"/>
      <c r="L18277" s="820"/>
      <c r="M18277" s="820"/>
      <c r="N18277" s="820"/>
      <c r="O18277" s="820"/>
      <c r="P18277" s="820"/>
      <c r="Q18277" s="820"/>
      <c r="R18277" s="820"/>
      <c r="S18277" s="820"/>
      <c r="T18277" s="820"/>
      <c r="U18277" s="820"/>
      <c r="V18277" s="820"/>
      <c r="W18277" s="820"/>
      <c r="X18277" s="820"/>
      <c r="Y18277" s="820"/>
      <c r="Z18277" s="820"/>
    </row>
    <row r="18278" spans="7:26">
      <c r="G18278" s="826"/>
      <c r="H18278" s="820"/>
      <c r="J18278" s="820"/>
      <c r="K18278" s="820"/>
      <c r="L18278" s="820"/>
      <c r="M18278" s="820"/>
      <c r="N18278" s="820"/>
      <c r="O18278" s="820"/>
      <c r="P18278" s="820"/>
      <c r="Q18278" s="820"/>
      <c r="R18278" s="820"/>
      <c r="S18278" s="820"/>
      <c r="T18278" s="820"/>
      <c r="U18278" s="820"/>
      <c r="V18278" s="820"/>
      <c r="W18278" s="820"/>
      <c r="X18278" s="820"/>
      <c r="Y18278" s="820"/>
      <c r="Z18278" s="820"/>
    </row>
    <row r="18279" spans="7:26">
      <c r="G18279" s="826"/>
      <c r="H18279" s="820"/>
      <c r="J18279" s="820"/>
      <c r="K18279" s="820"/>
      <c r="L18279" s="820"/>
      <c r="M18279" s="820"/>
      <c r="N18279" s="820"/>
      <c r="O18279" s="820"/>
      <c r="P18279" s="820"/>
      <c r="Q18279" s="820"/>
      <c r="R18279" s="820"/>
      <c r="S18279" s="820"/>
      <c r="T18279" s="820"/>
      <c r="U18279" s="820"/>
      <c r="V18279" s="820"/>
      <c r="W18279" s="820"/>
      <c r="X18279" s="820"/>
      <c r="Y18279" s="820"/>
      <c r="Z18279" s="820"/>
    </row>
    <row r="18280" spans="7:26">
      <c r="G18280" s="826"/>
      <c r="H18280" s="820"/>
      <c r="J18280" s="820"/>
      <c r="K18280" s="820"/>
      <c r="L18280" s="820"/>
      <c r="M18280" s="820"/>
      <c r="N18280" s="820"/>
      <c r="O18280" s="820"/>
      <c r="P18280" s="820"/>
      <c r="Q18280" s="820"/>
      <c r="R18280" s="820"/>
      <c r="S18280" s="820"/>
      <c r="T18280" s="820"/>
      <c r="U18280" s="820"/>
      <c r="V18280" s="820"/>
      <c r="W18280" s="820"/>
      <c r="X18280" s="820"/>
      <c r="Y18280" s="820"/>
      <c r="Z18280" s="820"/>
    </row>
    <row r="18281" spans="7:26">
      <c r="G18281" s="826"/>
      <c r="H18281" s="820"/>
      <c r="J18281" s="820"/>
      <c r="K18281" s="820"/>
      <c r="L18281" s="820"/>
      <c r="M18281" s="820"/>
      <c r="N18281" s="820"/>
      <c r="O18281" s="820"/>
      <c r="P18281" s="820"/>
      <c r="Q18281" s="820"/>
      <c r="R18281" s="820"/>
      <c r="S18281" s="820"/>
      <c r="T18281" s="820"/>
      <c r="U18281" s="820"/>
      <c r="V18281" s="820"/>
      <c r="W18281" s="820"/>
      <c r="X18281" s="820"/>
      <c r="Y18281" s="820"/>
      <c r="Z18281" s="820"/>
    </row>
    <row r="18282" spans="7:26">
      <c r="G18282" s="826"/>
      <c r="H18282" s="820"/>
      <c r="J18282" s="820"/>
      <c r="K18282" s="820"/>
      <c r="L18282" s="820"/>
      <c r="M18282" s="820"/>
      <c r="N18282" s="820"/>
      <c r="O18282" s="820"/>
      <c r="P18282" s="820"/>
      <c r="Q18282" s="820"/>
      <c r="R18282" s="820"/>
      <c r="S18282" s="820"/>
      <c r="T18282" s="820"/>
      <c r="U18282" s="820"/>
      <c r="V18282" s="820"/>
      <c r="W18282" s="820"/>
      <c r="X18282" s="820"/>
      <c r="Y18282" s="820"/>
      <c r="Z18282" s="820"/>
    </row>
    <row r="18283" spans="7:26">
      <c r="G18283" s="826"/>
      <c r="H18283" s="820"/>
      <c r="J18283" s="820"/>
      <c r="K18283" s="820"/>
      <c r="L18283" s="820"/>
      <c r="M18283" s="820"/>
      <c r="N18283" s="820"/>
      <c r="O18283" s="820"/>
      <c r="P18283" s="820"/>
      <c r="Q18283" s="820"/>
      <c r="R18283" s="820"/>
      <c r="S18283" s="820"/>
      <c r="T18283" s="820"/>
      <c r="U18283" s="820"/>
      <c r="V18283" s="820"/>
      <c r="W18283" s="820"/>
      <c r="X18283" s="820"/>
      <c r="Y18283" s="820"/>
      <c r="Z18283" s="820"/>
    </row>
    <row r="18284" spans="7:26">
      <c r="G18284" s="826"/>
      <c r="H18284" s="820"/>
      <c r="J18284" s="820"/>
      <c r="K18284" s="820"/>
      <c r="L18284" s="820"/>
      <c r="M18284" s="820"/>
      <c r="N18284" s="820"/>
      <c r="O18284" s="820"/>
      <c r="P18284" s="820"/>
      <c r="Q18284" s="820"/>
      <c r="R18284" s="820"/>
      <c r="S18284" s="820"/>
      <c r="T18284" s="820"/>
      <c r="U18284" s="820"/>
      <c r="V18284" s="820"/>
      <c r="W18284" s="820"/>
      <c r="X18284" s="820"/>
      <c r="Y18284" s="820"/>
      <c r="Z18284" s="820"/>
    </row>
    <row r="18285" spans="7:26">
      <c r="G18285" s="826"/>
      <c r="H18285" s="820"/>
      <c r="J18285" s="820"/>
      <c r="K18285" s="820"/>
      <c r="L18285" s="820"/>
      <c r="M18285" s="820"/>
      <c r="N18285" s="820"/>
      <c r="O18285" s="820"/>
      <c r="P18285" s="820"/>
      <c r="Q18285" s="820"/>
      <c r="R18285" s="820"/>
      <c r="S18285" s="820"/>
      <c r="T18285" s="820"/>
      <c r="U18285" s="820"/>
      <c r="V18285" s="820"/>
      <c r="W18285" s="820"/>
      <c r="X18285" s="820"/>
      <c r="Y18285" s="820"/>
      <c r="Z18285" s="820"/>
    </row>
    <row r="18286" spans="7:26">
      <c r="G18286" s="826"/>
      <c r="H18286" s="820"/>
      <c r="J18286" s="820"/>
      <c r="K18286" s="820"/>
      <c r="L18286" s="820"/>
      <c r="M18286" s="820"/>
      <c r="N18286" s="820"/>
      <c r="O18286" s="820"/>
      <c r="P18286" s="820"/>
      <c r="Q18286" s="820"/>
      <c r="R18286" s="820"/>
      <c r="S18286" s="820"/>
      <c r="T18286" s="820"/>
      <c r="U18286" s="820"/>
      <c r="V18286" s="820"/>
      <c r="W18286" s="820"/>
      <c r="X18286" s="820"/>
      <c r="Y18286" s="820"/>
      <c r="Z18286" s="820"/>
    </row>
    <row r="18287" spans="7:26">
      <c r="G18287" s="826"/>
      <c r="H18287" s="820"/>
      <c r="J18287" s="820"/>
      <c r="K18287" s="820"/>
      <c r="L18287" s="820"/>
      <c r="M18287" s="820"/>
      <c r="N18287" s="820"/>
      <c r="O18287" s="820"/>
      <c r="P18287" s="820"/>
      <c r="Q18287" s="820"/>
      <c r="R18287" s="820"/>
      <c r="S18287" s="820"/>
      <c r="T18287" s="820"/>
      <c r="U18287" s="820"/>
      <c r="V18287" s="820"/>
      <c r="W18287" s="820"/>
      <c r="X18287" s="820"/>
      <c r="Y18287" s="820"/>
      <c r="Z18287" s="820"/>
    </row>
    <row r="18288" spans="7:26">
      <c r="G18288" s="826"/>
      <c r="H18288" s="820"/>
      <c r="J18288" s="820"/>
      <c r="K18288" s="820"/>
      <c r="L18288" s="820"/>
      <c r="M18288" s="820"/>
      <c r="N18288" s="820"/>
      <c r="O18288" s="820"/>
      <c r="P18288" s="820"/>
      <c r="Q18288" s="820"/>
      <c r="R18288" s="820"/>
      <c r="S18288" s="820"/>
      <c r="T18288" s="820"/>
      <c r="U18288" s="820"/>
      <c r="V18288" s="820"/>
      <c r="W18288" s="820"/>
      <c r="X18288" s="820"/>
      <c r="Y18288" s="820"/>
      <c r="Z18288" s="820"/>
    </row>
    <row r="18289" spans="7:26">
      <c r="G18289" s="826"/>
      <c r="H18289" s="820"/>
      <c r="J18289" s="820"/>
      <c r="K18289" s="820"/>
      <c r="L18289" s="820"/>
      <c r="M18289" s="820"/>
      <c r="N18289" s="820"/>
      <c r="O18289" s="820"/>
      <c r="P18289" s="820"/>
      <c r="Q18289" s="820"/>
      <c r="R18289" s="820"/>
      <c r="S18289" s="820"/>
      <c r="T18289" s="820"/>
      <c r="U18289" s="820"/>
      <c r="V18289" s="820"/>
      <c r="W18289" s="820"/>
      <c r="X18289" s="820"/>
      <c r="Y18289" s="820"/>
      <c r="Z18289" s="820"/>
    </row>
    <row r="18290" spans="7:26">
      <c r="G18290" s="826"/>
      <c r="H18290" s="820"/>
      <c r="J18290" s="820"/>
      <c r="K18290" s="820"/>
      <c r="L18290" s="820"/>
      <c r="M18290" s="820"/>
      <c r="N18290" s="820"/>
      <c r="O18290" s="820"/>
      <c r="P18290" s="820"/>
      <c r="Q18290" s="820"/>
      <c r="R18290" s="820"/>
      <c r="S18290" s="820"/>
      <c r="T18290" s="820"/>
      <c r="U18290" s="820"/>
      <c r="V18290" s="820"/>
      <c r="W18290" s="820"/>
      <c r="X18290" s="820"/>
      <c r="Y18290" s="820"/>
      <c r="Z18290" s="820"/>
    </row>
    <row r="18291" spans="7:26">
      <c r="G18291" s="826"/>
      <c r="H18291" s="820"/>
      <c r="J18291" s="820"/>
      <c r="K18291" s="820"/>
      <c r="L18291" s="820"/>
      <c r="M18291" s="820"/>
      <c r="N18291" s="820"/>
      <c r="O18291" s="820"/>
      <c r="P18291" s="820"/>
      <c r="Q18291" s="820"/>
      <c r="R18291" s="820"/>
      <c r="S18291" s="820"/>
      <c r="T18291" s="820"/>
      <c r="U18291" s="820"/>
      <c r="V18291" s="820"/>
      <c r="W18291" s="820"/>
      <c r="X18291" s="820"/>
      <c r="Y18291" s="820"/>
      <c r="Z18291" s="820"/>
    </row>
    <row r="18292" spans="7:26">
      <c r="G18292" s="826"/>
      <c r="H18292" s="820"/>
      <c r="J18292" s="820"/>
      <c r="K18292" s="820"/>
      <c r="L18292" s="820"/>
      <c r="M18292" s="820"/>
      <c r="N18292" s="820"/>
      <c r="O18292" s="820"/>
      <c r="P18292" s="820"/>
      <c r="Q18292" s="820"/>
      <c r="R18292" s="820"/>
      <c r="S18292" s="820"/>
      <c r="T18292" s="820"/>
      <c r="U18292" s="820"/>
      <c r="V18292" s="820"/>
      <c r="W18292" s="820"/>
      <c r="X18292" s="820"/>
      <c r="Y18292" s="820"/>
      <c r="Z18292" s="820"/>
    </row>
    <row r="18293" spans="7:26">
      <c r="G18293" s="826"/>
      <c r="H18293" s="820"/>
      <c r="J18293" s="820"/>
      <c r="K18293" s="820"/>
      <c r="L18293" s="820"/>
      <c r="M18293" s="820"/>
      <c r="N18293" s="820"/>
      <c r="O18293" s="820"/>
      <c r="P18293" s="820"/>
      <c r="Q18293" s="820"/>
      <c r="R18293" s="820"/>
      <c r="S18293" s="820"/>
      <c r="T18293" s="820"/>
      <c r="U18293" s="820"/>
      <c r="V18293" s="820"/>
      <c r="W18293" s="820"/>
      <c r="X18293" s="820"/>
      <c r="Y18293" s="820"/>
      <c r="Z18293" s="820"/>
    </row>
    <row r="18294" spans="7:26">
      <c r="G18294" s="826"/>
      <c r="H18294" s="820"/>
      <c r="J18294" s="820"/>
      <c r="K18294" s="820"/>
      <c r="L18294" s="820"/>
      <c r="M18294" s="820"/>
      <c r="N18294" s="820"/>
      <c r="O18294" s="820"/>
      <c r="P18294" s="820"/>
      <c r="Q18294" s="820"/>
      <c r="R18294" s="820"/>
      <c r="S18294" s="820"/>
      <c r="T18294" s="820"/>
      <c r="U18294" s="820"/>
      <c r="V18294" s="820"/>
      <c r="W18294" s="820"/>
      <c r="X18294" s="820"/>
      <c r="Y18294" s="820"/>
      <c r="Z18294" s="820"/>
    </row>
    <row r="18295" spans="7:26">
      <c r="G18295" s="826"/>
      <c r="H18295" s="820"/>
      <c r="J18295" s="820"/>
      <c r="K18295" s="820"/>
      <c r="L18295" s="820"/>
      <c r="M18295" s="820"/>
      <c r="N18295" s="820"/>
      <c r="O18295" s="820"/>
      <c r="P18295" s="820"/>
      <c r="Q18295" s="820"/>
      <c r="R18295" s="820"/>
      <c r="S18295" s="820"/>
      <c r="T18295" s="820"/>
      <c r="U18295" s="820"/>
      <c r="V18295" s="820"/>
      <c r="W18295" s="820"/>
      <c r="X18295" s="820"/>
      <c r="Y18295" s="820"/>
      <c r="Z18295" s="820"/>
    </row>
    <row r="18296" spans="7:26">
      <c r="G18296" s="826"/>
      <c r="H18296" s="820"/>
      <c r="J18296" s="820"/>
      <c r="K18296" s="820"/>
      <c r="L18296" s="820"/>
      <c r="M18296" s="820"/>
      <c r="N18296" s="820"/>
      <c r="O18296" s="820"/>
      <c r="P18296" s="820"/>
      <c r="Q18296" s="820"/>
      <c r="R18296" s="820"/>
      <c r="S18296" s="820"/>
      <c r="T18296" s="820"/>
      <c r="U18296" s="820"/>
      <c r="V18296" s="820"/>
      <c r="W18296" s="820"/>
      <c r="X18296" s="820"/>
      <c r="Y18296" s="820"/>
      <c r="Z18296" s="820"/>
    </row>
    <row r="18297" spans="7:26">
      <c r="G18297" s="826"/>
      <c r="H18297" s="820"/>
      <c r="J18297" s="820"/>
      <c r="K18297" s="820"/>
      <c r="L18297" s="820"/>
      <c r="M18297" s="820"/>
      <c r="N18297" s="820"/>
      <c r="O18297" s="820"/>
      <c r="P18297" s="820"/>
      <c r="Q18297" s="820"/>
      <c r="R18297" s="820"/>
      <c r="S18297" s="820"/>
      <c r="T18297" s="820"/>
      <c r="U18297" s="820"/>
      <c r="V18297" s="820"/>
      <c r="W18297" s="820"/>
      <c r="X18297" s="820"/>
      <c r="Y18297" s="820"/>
      <c r="Z18297" s="820"/>
    </row>
    <row r="18298" spans="7:26">
      <c r="G18298" s="826"/>
      <c r="H18298" s="820"/>
      <c r="J18298" s="820"/>
      <c r="K18298" s="820"/>
      <c r="L18298" s="820"/>
      <c r="M18298" s="820"/>
      <c r="N18298" s="820"/>
      <c r="O18298" s="820"/>
      <c r="P18298" s="820"/>
      <c r="Q18298" s="820"/>
      <c r="R18298" s="820"/>
      <c r="S18298" s="820"/>
      <c r="T18298" s="820"/>
      <c r="U18298" s="820"/>
      <c r="V18298" s="820"/>
      <c r="W18298" s="820"/>
      <c r="X18298" s="820"/>
      <c r="Y18298" s="820"/>
      <c r="Z18298" s="820"/>
    </row>
    <row r="18299" spans="7:26">
      <c r="G18299" s="826"/>
      <c r="H18299" s="820"/>
      <c r="J18299" s="820"/>
      <c r="K18299" s="820"/>
      <c r="L18299" s="820"/>
      <c r="M18299" s="820"/>
      <c r="N18299" s="820"/>
      <c r="O18299" s="820"/>
      <c r="P18299" s="820"/>
      <c r="Q18299" s="820"/>
      <c r="R18299" s="820"/>
      <c r="S18299" s="820"/>
      <c r="T18299" s="820"/>
      <c r="U18299" s="820"/>
      <c r="V18299" s="820"/>
      <c r="W18299" s="820"/>
      <c r="X18299" s="820"/>
      <c r="Y18299" s="820"/>
      <c r="Z18299" s="820"/>
    </row>
    <row r="18300" spans="7:26">
      <c r="G18300" s="826"/>
      <c r="H18300" s="820"/>
      <c r="J18300" s="820"/>
      <c r="K18300" s="820"/>
      <c r="L18300" s="820"/>
      <c r="M18300" s="820"/>
      <c r="N18300" s="820"/>
      <c r="O18300" s="820"/>
      <c r="P18300" s="820"/>
      <c r="Q18300" s="820"/>
      <c r="R18300" s="820"/>
      <c r="S18300" s="820"/>
      <c r="T18300" s="820"/>
      <c r="U18300" s="820"/>
      <c r="V18300" s="820"/>
      <c r="W18300" s="820"/>
      <c r="X18300" s="820"/>
      <c r="Y18300" s="820"/>
      <c r="Z18300" s="820"/>
    </row>
    <row r="18301" spans="7:26">
      <c r="G18301" s="826"/>
      <c r="H18301" s="820"/>
      <c r="J18301" s="820"/>
      <c r="K18301" s="820"/>
      <c r="L18301" s="820"/>
      <c r="M18301" s="820"/>
      <c r="N18301" s="820"/>
      <c r="O18301" s="820"/>
      <c r="P18301" s="820"/>
      <c r="Q18301" s="820"/>
      <c r="R18301" s="820"/>
      <c r="S18301" s="820"/>
      <c r="T18301" s="820"/>
      <c r="U18301" s="820"/>
      <c r="V18301" s="820"/>
      <c r="W18301" s="820"/>
      <c r="X18301" s="820"/>
      <c r="Y18301" s="820"/>
      <c r="Z18301" s="820"/>
    </row>
    <row r="18302" spans="7:26">
      <c r="G18302" s="826"/>
      <c r="H18302" s="820"/>
      <c r="J18302" s="820"/>
      <c r="K18302" s="820"/>
      <c r="L18302" s="820"/>
      <c r="M18302" s="820"/>
      <c r="N18302" s="820"/>
      <c r="O18302" s="820"/>
      <c r="P18302" s="820"/>
      <c r="Q18302" s="820"/>
      <c r="R18302" s="820"/>
      <c r="S18302" s="820"/>
      <c r="T18302" s="820"/>
      <c r="U18302" s="820"/>
      <c r="V18302" s="820"/>
      <c r="W18302" s="820"/>
      <c r="X18302" s="820"/>
      <c r="Y18302" s="820"/>
      <c r="Z18302" s="820"/>
    </row>
    <row r="18303" spans="7:26">
      <c r="G18303" s="826"/>
      <c r="H18303" s="820"/>
      <c r="J18303" s="820"/>
      <c r="K18303" s="820"/>
      <c r="L18303" s="820"/>
      <c r="M18303" s="820"/>
      <c r="N18303" s="820"/>
      <c r="O18303" s="820"/>
      <c r="P18303" s="820"/>
      <c r="Q18303" s="820"/>
      <c r="R18303" s="820"/>
      <c r="S18303" s="820"/>
      <c r="T18303" s="820"/>
      <c r="U18303" s="820"/>
      <c r="V18303" s="820"/>
      <c r="W18303" s="820"/>
      <c r="X18303" s="820"/>
      <c r="Y18303" s="820"/>
      <c r="Z18303" s="820"/>
    </row>
    <row r="18304" spans="7:26">
      <c r="G18304" s="826"/>
      <c r="H18304" s="820"/>
      <c r="J18304" s="820"/>
      <c r="K18304" s="820"/>
      <c r="L18304" s="820"/>
      <c r="M18304" s="820"/>
      <c r="N18304" s="820"/>
      <c r="O18304" s="820"/>
      <c r="P18304" s="820"/>
      <c r="Q18304" s="820"/>
      <c r="R18304" s="820"/>
      <c r="S18304" s="820"/>
      <c r="T18304" s="820"/>
      <c r="U18304" s="820"/>
      <c r="V18304" s="820"/>
      <c r="W18304" s="820"/>
      <c r="X18304" s="820"/>
      <c r="Y18304" s="820"/>
      <c r="Z18304" s="820"/>
    </row>
    <row r="18305" spans="7:26">
      <c r="G18305" s="826"/>
      <c r="H18305" s="820"/>
      <c r="J18305" s="820"/>
      <c r="K18305" s="820"/>
      <c r="L18305" s="820"/>
      <c r="M18305" s="820"/>
      <c r="N18305" s="820"/>
      <c r="O18305" s="820"/>
      <c r="P18305" s="820"/>
      <c r="Q18305" s="820"/>
      <c r="R18305" s="820"/>
      <c r="S18305" s="820"/>
      <c r="T18305" s="820"/>
      <c r="U18305" s="820"/>
      <c r="V18305" s="820"/>
      <c r="W18305" s="820"/>
      <c r="X18305" s="820"/>
      <c r="Y18305" s="820"/>
      <c r="Z18305" s="820"/>
    </row>
    <row r="18306" spans="7:26">
      <c r="G18306" s="826"/>
      <c r="H18306" s="820"/>
      <c r="J18306" s="820"/>
      <c r="K18306" s="820"/>
      <c r="L18306" s="820"/>
      <c r="M18306" s="820"/>
      <c r="N18306" s="820"/>
      <c r="O18306" s="820"/>
      <c r="P18306" s="820"/>
      <c r="Q18306" s="820"/>
      <c r="R18306" s="820"/>
      <c r="S18306" s="820"/>
      <c r="T18306" s="820"/>
      <c r="U18306" s="820"/>
      <c r="V18306" s="820"/>
      <c r="W18306" s="820"/>
      <c r="X18306" s="820"/>
      <c r="Y18306" s="820"/>
      <c r="Z18306" s="820"/>
    </row>
    <row r="18307" spans="7:26">
      <c r="G18307" s="826"/>
      <c r="H18307" s="820"/>
      <c r="J18307" s="820"/>
      <c r="K18307" s="820"/>
      <c r="L18307" s="820"/>
      <c r="M18307" s="820"/>
      <c r="N18307" s="820"/>
      <c r="O18307" s="820"/>
      <c r="P18307" s="820"/>
      <c r="Q18307" s="820"/>
      <c r="R18307" s="820"/>
      <c r="S18307" s="820"/>
      <c r="T18307" s="820"/>
      <c r="U18307" s="820"/>
      <c r="V18307" s="820"/>
      <c r="W18307" s="820"/>
      <c r="X18307" s="820"/>
      <c r="Y18307" s="820"/>
      <c r="Z18307" s="820"/>
    </row>
    <row r="18308" spans="7:26">
      <c r="G18308" s="826"/>
      <c r="H18308" s="820"/>
      <c r="J18308" s="820"/>
      <c r="K18308" s="820"/>
      <c r="L18308" s="820"/>
      <c r="M18308" s="820"/>
      <c r="N18308" s="820"/>
      <c r="O18308" s="820"/>
      <c r="P18308" s="820"/>
      <c r="Q18308" s="820"/>
      <c r="R18308" s="820"/>
      <c r="S18308" s="820"/>
      <c r="T18308" s="820"/>
      <c r="U18308" s="820"/>
      <c r="V18308" s="820"/>
      <c r="W18308" s="820"/>
      <c r="X18308" s="820"/>
      <c r="Y18308" s="820"/>
      <c r="Z18308" s="820"/>
    </row>
    <row r="18309" spans="7:26">
      <c r="G18309" s="826"/>
      <c r="H18309" s="820"/>
      <c r="J18309" s="820"/>
      <c r="K18309" s="820"/>
      <c r="L18309" s="820"/>
      <c r="M18309" s="820"/>
      <c r="N18309" s="820"/>
      <c r="O18309" s="820"/>
      <c r="P18309" s="820"/>
      <c r="Q18309" s="820"/>
      <c r="R18309" s="820"/>
      <c r="S18309" s="820"/>
      <c r="T18309" s="820"/>
      <c r="U18309" s="820"/>
      <c r="V18309" s="820"/>
      <c r="W18309" s="820"/>
      <c r="X18309" s="820"/>
      <c r="Y18309" s="820"/>
      <c r="Z18309" s="820"/>
    </row>
    <row r="18310" spans="7:26">
      <c r="G18310" s="826"/>
      <c r="H18310" s="820"/>
      <c r="J18310" s="820"/>
      <c r="K18310" s="820"/>
      <c r="L18310" s="820"/>
      <c r="M18310" s="820"/>
      <c r="N18310" s="820"/>
      <c r="O18310" s="820"/>
      <c r="P18310" s="820"/>
      <c r="Q18310" s="820"/>
      <c r="R18310" s="820"/>
      <c r="S18310" s="820"/>
      <c r="T18310" s="820"/>
      <c r="U18310" s="820"/>
      <c r="V18310" s="820"/>
      <c r="W18310" s="820"/>
      <c r="X18310" s="820"/>
      <c r="Y18310" s="820"/>
      <c r="Z18310" s="820"/>
    </row>
    <row r="18311" spans="7:26">
      <c r="G18311" s="826"/>
      <c r="H18311" s="820"/>
      <c r="J18311" s="820"/>
      <c r="K18311" s="820"/>
      <c r="L18311" s="820"/>
      <c r="M18311" s="820"/>
      <c r="N18311" s="820"/>
      <c r="O18311" s="820"/>
      <c r="P18311" s="820"/>
      <c r="Q18311" s="820"/>
      <c r="R18311" s="820"/>
      <c r="S18311" s="820"/>
      <c r="T18311" s="820"/>
      <c r="U18311" s="820"/>
      <c r="V18311" s="820"/>
      <c r="W18311" s="820"/>
      <c r="X18311" s="820"/>
      <c r="Y18311" s="820"/>
      <c r="Z18311" s="820"/>
    </row>
    <row r="18312" spans="7:26">
      <c r="G18312" s="826"/>
      <c r="H18312" s="820"/>
      <c r="J18312" s="820"/>
      <c r="K18312" s="820"/>
      <c r="L18312" s="820"/>
      <c r="M18312" s="820"/>
      <c r="N18312" s="820"/>
      <c r="O18312" s="820"/>
      <c r="P18312" s="820"/>
      <c r="Q18312" s="820"/>
      <c r="R18312" s="820"/>
      <c r="S18312" s="820"/>
      <c r="T18312" s="820"/>
      <c r="U18312" s="820"/>
      <c r="V18312" s="820"/>
      <c r="W18312" s="820"/>
      <c r="X18312" s="820"/>
      <c r="Y18312" s="820"/>
      <c r="Z18312" s="820"/>
    </row>
    <row r="18313" spans="7:26">
      <c r="G18313" s="826"/>
      <c r="H18313" s="820"/>
      <c r="J18313" s="820"/>
      <c r="K18313" s="820"/>
      <c r="L18313" s="820"/>
      <c r="M18313" s="820"/>
      <c r="N18313" s="820"/>
      <c r="O18313" s="820"/>
      <c r="P18313" s="820"/>
      <c r="Q18313" s="820"/>
      <c r="R18313" s="820"/>
      <c r="S18313" s="820"/>
      <c r="T18313" s="820"/>
      <c r="U18313" s="820"/>
      <c r="V18313" s="820"/>
      <c r="W18313" s="820"/>
      <c r="X18313" s="820"/>
      <c r="Y18313" s="820"/>
      <c r="Z18313" s="820"/>
    </row>
    <row r="18314" spans="7:26">
      <c r="G18314" s="826"/>
      <c r="H18314" s="820"/>
      <c r="J18314" s="820"/>
      <c r="K18314" s="820"/>
      <c r="L18314" s="820"/>
      <c r="M18314" s="820"/>
      <c r="N18314" s="820"/>
      <c r="O18314" s="820"/>
      <c r="P18314" s="820"/>
      <c r="Q18314" s="820"/>
      <c r="R18314" s="820"/>
      <c r="S18314" s="820"/>
      <c r="T18314" s="820"/>
      <c r="U18314" s="820"/>
      <c r="V18314" s="820"/>
      <c r="W18314" s="820"/>
      <c r="X18314" s="820"/>
      <c r="Y18314" s="820"/>
      <c r="Z18314" s="820"/>
    </row>
    <row r="18315" spans="7:26">
      <c r="G18315" s="826"/>
      <c r="H18315" s="820"/>
      <c r="J18315" s="820"/>
      <c r="K18315" s="820"/>
      <c r="L18315" s="820"/>
      <c r="M18315" s="820"/>
      <c r="N18315" s="820"/>
      <c r="O18315" s="820"/>
      <c r="P18315" s="820"/>
      <c r="Q18315" s="820"/>
      <c r="R18315" s="820"/>
      <c r="S18315" s="820"/>
      <c r="T18315" s="820"/>
      <c r="U18315" s="820"/>
      <c r="V18315" s="820"/>
      <c r="W18315" s="820"/>
      <c r="X18315" s="820"/>
      <c r="Y18315" s="820"/>
      <c r="Z18315" s="820"/>
    </row>
    <row r="18316" spans="7:26">
      <c r="G18316" s="826"/>
      <c r="H18316" s="820"/>
      <c r="J18316" s="820"/>
      <c r="K18316" s="820"/>
      <c r="L18316" s="820"/>
      <c r="M18316" s="820"/>
      <c r="N18316" s="820"/>
      <c r="O18316" s="820"/>
      <c r="P18316" s="820"/>
      <c r="Q18316" s="820"/>
      <c r="R18316" s="820"/>
      <c r="S18316" s="820"/>
      <c r="T18316" s="820"/>
      <c r="U18316" s="820"/>
      <c r="V18316" s="820"/>
      <c r="W18316" s="820"/>
      <c r="X18316" s="820"/>
      <c r="Y18316" s="820"/>
      <c r="Z18316" s="820"/>
    </row>
    <row r="18317" spans="7:26">
      <c r="G18317" s="826"/>
      <c r="H18317" s="820"/>
      <c r="J18317" s="820"/>
      <c r="K18317" s="820"/>
      <c r="L18317" s="820"/>
      <c r="M18317" s="820"/>
      <c r="N18317" s="820"/>
      <c r="O18317" s="820"/>
      <c r="P18317" s="820"/>
      <c r="Q18317" s="820"/>
      <c r="R18317" s="820"/>
      <c r="S18317" s="820"/>
      <c r="T18317" s="820"/>
      <c r="U18317" s="820"/>
      <c r="V18317" s="820"/>
      <c r="W18317" s="820"/>
      <c r="X18317" s="820"/>
      <c r="Y18317" s="820"/>
      <c r="Z18317" s="820"/>
    </row>
    <row r="18318" spans="7:26">
      <c r="G18318" s="826"/>
      <c r="H18318" s="820"/>
      <c r="J18318" s="820"/>
      <c r="K18318" s="820"/>
      <c r="L18318" s="820"/>
      <c r="M18318" s="820"/>
      <c r="N18318" s="820"/>
      <c r="O18318" s="820"/>
      <c r="P18318" s="820"/>
      <c r="Q18318" s="820"/>
      <c r="R18318" s="820"/>
      <c r="S18318" s="820"/>
      <c r="T18318" s="820"/>
      <c r="U18318" s="820"/>
      <c r="V18318" s="820"/>
      <c r="W18318" s="820"/>
      <c r="X18318" s="820"/>
      <c r="Y18318" s="820"/>
      <c r="Z18318" s="820"/>
    </row>
    <row r="18319" spans="7:26">
      <c r="G18319" s="826"/>
      <c r="H18319" s="820"/>
      <c r="J18319" s="820"/>
      <c r="K18319" s="820"/>
      <c r="L18319" s="820"/>
      <c r="M18319" s="820"/>
      <c r="N18319" s="820"/>
      <c r="O18319" s="820"/>
      <c r="P18319" s="820"/>
      <c r="Q18319" s="820"/>
      <c r="R18319" s="820"/>
      <c r="S18319" s="820"/>
      <c r="T18319" s="820"/>
      <c r="U18319" s="820"/>
      <c r="V18319" s="820"/>
      <c r="W18319" s="820"/>
      <c r="X18319" s="820"/>
      <c r="Y18319" s="820"/>
      <c r="Z18319" s="820"/>
    </row>
    <row r="18320" spans="7:26">
      <c r="G18320" s="826"/>
      <c r="H18320" s="820"/>
      <c r="J18320" s="820"/>
      <c r="K18320" s="820"/>
      <c r="L18320" s="820"/>
      <c r="M18320" s="820"/>
      <c r="N18320" s="820"/>
      <c r="O18320" s="820"/>
      <c r="P18320" s="820"/>
      <c r="Q18320" s="820"/>
      <c r="R18320" s="820"/>
      <c r="S18320" s="820"/>
      <c r="T18320" s="820"/>
      <c r="U18320" s="820"/>
      <c r="V18320" s="820"/>
      <c r="W18320" s="820"/>
      <c r="X18320" s="820"/>
      <c r="Y18320" s="820"/>
      <c r="Z18320" s="820"/>
    </row>
    <row r="18321" spans="7:26">
      <c r="G18321" s="826"/>
      <c r="H18321" s="820"/>
      <c r="J18321" s="820"/>
      <c r="K18321" s="820"/>
      <c r="L18321" s="820"/>
      <c r="M18321" s="820"/>
      <c r="N18321" s="820"/>
      <c r="O18321" s="820"/>
      <c r="P18321" s="820"/>
      <c r="Q18321" s="820"/>
      <c r="R18321" s="820"/>
      <c r="S18321" s="820"/>
      <c r="T18321" s="820"/>
      <c r="U18321" s="820"/>
      <c r="V18321" s="820"/>
      <c r="W18321" s="820"/>
      <c r="X18321" s="820"/>
      <c r="Y18321" s="820"/>
      <c r="Z18321" s="820"/>
    </row>
    <row r="18322" spans="7:26">
      <c r="G18322" s="826"/>
      <c r="H18322" s="820"/>
      <c r="J18322" s="820"/>
      <c r="K18322" s="820"/>
      <c r="L18322" s="820"/>
      <c r="M18322" s="820"/>
      <c r="N18322" s="820"/>
      <c r="O18322" s="820"/>
      <c r="P18322" s="820"/>
      <c r="Q18322" s="820"/>
      <c r="R18322" s="820"/>
      <c r="S18322" s="820"/>
      <c r="T18322" s="820"/>
      <c r="U18322" s="820"/>
      <c r="V18322" s="820"/>
      <c r="W18322" s="820"/>
      <c r="X18322" s="820"/>
      <c r="Y18322" s="820"/>
      <c r="Z18322" s="820"/>
    </row>
    <row r="18323" spans="7:26">
      <c r="G18323" s="826"/>
      <c r="H18323" s="820"/>
      <c r="J18323" s="820"/>
      <c r="K18323" s="820"/>
      <c r="L18323" s="820"/>
      <c r="M18323" s="820"/>
      <c r="N18323" s="820"/>
      <c r="O18323" s="820"/>
      <c r="P18323" s="820"/>
      <c r="Q18323" s="820"/>
      <c r="R18323" s="820"/>
      <c r="S18323" s="820"/>
      <c r="T18323" s="820"/>
      <c r="U18323" s="820"/>
      <c r="V18323" s="820"/>
      <c r="W18323" s="820"/>
      <c r="X18323" s="820"/>
      <c r="Y18323" s="820"/>
      <c r="Z18323" s="820"/>
    </row>
    <row r="18324" spans="7:26">
      <c r="G18324" s="826"/>
      <c r="H18324" s="820"/>
      <c r="J18324" s="820"/>
      <c r="K18324" s="820"/>
      <c r="L18324" s="820"/>
      <c r="M18324" s="820"/>
      <c r="N18324" s="820"/>
      <c r="O18324" s="820"/>
      <c r="P18324" s="820"/>
      <c r="Q18324" s="820"/>
      <c r="R18324" s="820"/>
      <c r="S18324" s="820"/>
      <c r="T18324" s="820"/>
      <c r="U18324" s="820"/>
      <c r="V18324" s="820"/>
      <c r="W18324" s="820"/>
      <c r="X18324" s="820"/>
      <c r="Y18324" s="820"/>
      <c r="Z18324" s="820"/>
    </row>
    <row r="18325" spans="7:26">
      <c r="G18325" s="826"/>
      <c r="H18325" s="820"/>
      <c r="J18325" s="820"/>
      <c r="K18325" s="820"/>
      <c r="L18325" s="820"/>
      <c r="M18325" s="820"/>
      <c r="N18325" s="820"/>
      <c r="O18325" s="820"/>
      <c r="P18325" s="820"/>
      <c r="Q18325" s="820"/>
      <c r="R18325" s="820"/>
      <c r="S18325" s="820"/>
      <c r="T18325" s="820"/>
      <c r="U18325" s="820"/>
      <c r="V18325" s="820"/>
      <c r="W18325" s="820"/>
      <c r="X18325" s="820"/>
      <c r="Y18325" s="820"/>
      <c r="Z18325" s="820"/>
    </row>
    <row r="18326" spans="7:26">
      <c r="G18326" s="826"/>
      <c r="H18326" s="820"/>
      <c r="J18326" s="820"/>
      <c r="K18326" s="820"/>
      <c r="L18326" s="820"/>
      <c r="M18326" s="820"/>
      <c r="N18326" s="820"/>
      <c r="O18326" s="820"/>
      <c r="P18326" s="820"/>
      <c r="Q18326" s="820"/>
      <c r="R18326" s="820"/>
      <c r="S18326" s="820"/>
      <c r="T18326" s="820"/>
      <c r="U18326" s="820"/>
      <c r="V18326" s="820"/>
      <c r="W18326" s="820"/>
      <c r="X18326" s="820"/>
      <c r="Y18326" s="820"/>
      <c r="Z18326" s="820"/>
    </row>
    <row r="18327" spans="7:26">
      <c r="G18327" s="826"/>
      <c r="H18327" s="820"/>
      <c r="J18327" s="820"/>
      <c r="K18327" s="820"/>
      <c r="L18327" s="820"/>
      <c r="M18327" s="820"/>
      <c r="N18327" s="820"/>
      <c r="O18327" s="820"/>
      <c r="P18327" s="820"/>
      <c r="Q18327" s="820"/>
      <c r="R18327" s="820"/>
      <c r="S18327" s="820"/>
      <c r="T18327" s="820"/>
      <c r="U18327" s="820"/>
      <c r="V18327" s="820"/>
      <c r="W18327" s="820"/>
      <c r="X18327" s="820"/>
      <c r="Y18327" s="820"/>
      <c r="Z18327" s="820"/>
    </row>
    <row r="18328" spans="7:26">
      <c r="G18328" s="826"/>
      <c r="H18328" s="820"/>
      <c r="J18328" s="820"/>
      <c r="K18328" s="820"/>
      <c r="L18328" s="820"/>
      <c r="M18328" s="820"/>
      <c r="N18328" s="820"/>
      <c r="O18328" s="820"/>
      <c r="P18328" s="820"/>
      <c r="Q18328" s="820"/>
      <c r="R18328" s="820"/>
      <c r="S18328" s="820"/>
      <c r="T18328" s="820"/>
      <c r="U18328" s="820"/>
      <c r="V18328" s="820"/>
      <c r="W18328" s="820"/>
      <c r="X18328" s="820"/>
      <c r="Y18328" s="820"/>
      <c r="Z18328" s="820"/>
    </row>
    <row r="18329" spans="7:26">
      <c r="G18329" s="826"/>
      <c r="H18329" s="820"/>
      <c r="J18329" s="820"/>
      <c r="K18329" s="820"/>
      <c r="L18329" s="820"/>
      <c r="M18329" s="820"/>
      <c r="N18329" s="820"/>
      <c r="O18329" s="820"/>
      <c r="P18329" s="820"/>
      <c r="Q18329" s="820"/>
      <c r="R18329" s="820"/>
      <c r="S18329" s="820"/>
      <c r="T18329" s="820"/>
      <c r="U18329" s="820"/>
      <c r="V18329" s="820"/>
      <c r="W18329" s="820"/>
      <c r="X18329" s="820"/>
      <c r="Y18329" s="820"/>
      <c r="Z18329" s="820"/>
    </row>
    <row r="18330" spans="7:26">
      <c r="G18330" s="826"/>
      <c r="H18330" s="820"/>
      <c r="J18330" s="820"/>
      <c r="K18330" s="820"/>
      <c r="L18330" s="820"/>
      <c r="M18330" s="820"/>
      <c r="N18330" s="820"/>
      <c r="O18330" s="820"/>
      <c r="P18330" s="820"/>
      <c r="Q18330" s="820"/>
      <c r="R18330" s="820"/>
      <c r="S18330" s="820"/>
      <c r="T18330" s="820"/>
      <c r="U18330" s="820"/>
      <c r="V18330" s="820"/>
      <c r="W18330" s="820"/>
      <c r="X18330" s="820"/>
      <c r="Y18330" s="820"/>
      <c r="Z18330" s="820"/>
    </row>
    <row r="18331" spans="7:26">
      <c r="G18331" s="826"/>
      <c r="H18331" s="820"/>
      <c r="J18331" s="820"/>
      <c r="K18331" s="820"/>
      <c r="L18331" s="820"/>
      <c r="M18331" s="820"/>
      <c r="N18331" s="820"/>
      <c r="O18331" s="820"/>
      <c r="P18331" s="820"/>
      <c r="Q18331" s="820"/>
      <c r="R18331" s="820"/>
      <c r="S18331" s="820"/>
      <c r="T18331" s="820"/>
      <c r="U18331" s="820"/>
      <c r="V18331" s="820"/>
      <c r="W18331" s="820"/>
      <c r="X18331" s="820"/>
      <c r="Y18331" s="820"/>
      <c r="Z18331" s="820"/>
    </row>
    <row r="18332" spans="7:26">
      <c r="G18332" s="826"/>
      <c r="H18332" s="820"/>
      <c r="J18332" s="820"/>
      <c r="K18332" s="820"/>
      <c r="L18332" s="820"/>
      <c r="M18332" s="820"/>
      <c r="N18332" s="820"/>
      <c r="O18332" s="820"/>
      <c r="P18332" s="820"/>
      <c r="Q18332" s="820"/>
      <c r="R18332" s="820"/>
      <c r="S18332" s="820"/>
      <c r="T18332" s="820"/>
      <c r="U18332" s="820"/>
      <c r="V18332" s="820"/>
      <c r="W18332" s="820"/>
      <c r="X18332" s="820"/>
      <c r="Y18332" s="820"/>
      <c r="Z18332" s="820"/>
    </row>
    <row r="18333" spans="7:26">
      <c r="G18333" s="826"/>
      <c r="H18333" s="820"/>
      <c r="J18333" s="820"/>
      <c r="K18333" s="820"/>
      <c r="L18333" s="820"/>
      <c r="M18333" s="820"/>
      <c r="N18333" s="820"/>
      <c r="O18333" s="820"/>
      <c r="P18333" s="820"/>
      <c r="Q18333" s="820"/>
      <c r="R18333" s="820"/>
      <c r="S18333" s="820"/>
      <c r="T18333" s="820"/>
      <c r="U18333" s="820"/>
      <c r="V18333" s="820"/>
      <c r="W18333" s="820"/>
      <c r="X18333" s="820"/>
      <c r="Y18333" s="820"/>
      <c r="Z18333" s="820"/>
    </row>
    <row r="18334" spans="7:26">
      <c r="G18334" s="826"/>
      <c r="H18334" s="820"/>
      <c r="J18334" s="820"/>
      <c r="K18334" s="820"/>
      <c r="L18334" s="820"/>
      <c r="M18334" s="820"/>
      <c r="N18334" s="820"/>
      <c r="O18334" s="820"/>
      <c r="P18334" s="820"/>
      <c r="Q18334" s="820"/>
      <c r="R18334" s="820"/>
      <c r="S18334" s="820"/>
      <c r="T18334" s="820"/>
      <c r="U18334" s="820"/>
      <c r="V18334" s="820"/>
      <c r="W18334" s="820"/>
      <c r="X18334" s="820"/>
      <c r="Y18334" s="820"/>
      <c r="Z18334" s="820"/>
    </row>
    <row r="18335" spans="7:26">
      <c r="G18335" s="826"/>
      <c r="H18335" s="820"/>
      <c r="J18335" s="820"/>
      <c r="K18335" s="820"/>
      <c r="L18335" s="820"/>
      <c r="M18335" s="820"/>
      <c r="N18335" s="820"/>
      <c r="O18335" s="820"/>
      <c r="P18335" s="820"/>
      <c r="Q18335" s="820"/>
      <c r="R18335" s="820"/>
      <c r="S18335" s="820"/>
      <c r="T18335" s="820"/>
      <c r="U18335" s="820"/>
      <c r="V18335" s="820"/>
      <c r="W18335" s="820"/>
      <c r="X18335" s="820"/>
      <c r="Y18335" s="820"/>
      <c r="Z18335" s="820"/>
    </row>
    <row r="18336" spans="7:26">
      <c r="G18336" s="826"/>
      <c r="H18336" s="820"/>
      <c r="J18336" s="820"/>
      <c r="K18336" s="820"/>
      <c r="L18336" s="820"/>
      <c r="M18336" s="820"/>
      <c r="N18336" s="820"/>
      <c r="O18336" s="820"/>
      <c r="P18336" s="820"/>
      <c r="Q18336" s="820"/>
      <c r="R18336" s="820"/>
      <c r="S18336" s="820"/>
      <c r="T18336" s="820"/>
      <c r="U18336" s="820"/>
      <c r="V18336" s="820"/>
      <c r="W18336" s="820"/>
      <c r="X18336" s="820"/>
      <c r="Y18336" s="820"/>
      <c r="Z18336" s="820"/>
    </row>
    <row r="18337" spans="7:26">
      <c r="G18337" s="826"/>
      <c r="H18337" s="820"/>
      <c r="J18337" s="820"/>
      <c r="K18337" s="820"/>
      <c r="L18337" s="820"/>
      <c r="M18337" s="820"/>
      <c r="N18337" s="820"/>
      <c r="O18337" s="820"/>
      <c r="P18337" s="820"/>
      <c r="Q18337" s="820"/>
      <c r="R18337" s="820"/>
      <c r="S18337" s="820"/>
      <c r="T18337" s="820"/>
      <c r="U18337" s="820"/>
      <c r="V18337" s="820"/>
      <c r="W18337" s="820"/>
      <c r="X18337" s="820"/>
      <c r="Y18337" s="820"/>
      <c r="Z18337" s="820"/>
    </row>
    <row r="18338" spans="7:26">
      <c r="G18338" s="826"/>
      <c r="H18338" s="820"/>
      <c r="J18338" s="820"/>
      <c r="K18338" s="820"/>
      <c r="L18338" s="820"/>
      <c r="M18338" s="820"/>
      <c r="N18338" s="820"/>
      <c r="O18338" s="820"/>
      <c r="P18338" s="820"/>
      <c r="Q18338" s="820"/>
      <c r="R18338" s="820"/>
      <c r="S18338" s="820"/>
      <c r="T18338" s="820"/>
      <c r="U18338" s="820"/>
      <c r="V18338" s="820"/>
      <c r="W18338" s="820"/>
      <c r="X18338" s="820"/>
      <c r="Y18338" s="820"/>
      <c r="Z18338" s="820"/>
    </row>
    <row r="18339" spans="7:26">
      <c r="G18339" s="826"/>
      <c r="H18339" s="820"/>
      <c r="J18339" s="820"/>
      <c r="K18339" s="820"/>
      <c r="L18339" s="820"/>
      <c r="M18339" s="820"/>
      <c r="N18339" s="820"/>
      <c r="O18339" s="820"/>
      <c r="P18339" s="820"/>
      <c r="Q18339" s="820"/>
      <c r="R18339" s="820"/>
      <c r="S18339" s="820"/>
      <c r="T18339" s="820"/>
      <c r="U18339" s="820"/>
      <c r="V18339" s="820"/>
      <c r="W18339" s="820"/>
      <c r="X18339" s="820"/>
      <c r="Y18339" s="820"/>
      <c r="Z18339" s="820"/>
    </row>
    <row r="18340" spans="7:26">
      <c r="G18340" s="826"/>
      <c r="H18340" s="820"/>
      <c r="J18340" s="820"/>
      <c r="K18340" s="820"/>
      <c r="L18340" s="820"/>
      <c r="M18340" s="820"/>
      <c r="N18340" s="820"/>
      <c r="O18340" s="820"/>
      <c r="P18340" s="820"/>
      <c r="Q18340" s="820"/>
      <c r="R18340" s="820"/>
      <c r="S18340" s="820"/>
      <c r="T18340" s="820"/>
      <c r="U18340" s="820"/>
      <c r="V18340" s="820"/>
      <c r="W18340" s="820"/>
      <c r="X18340" s="820"/>
      <c r="Y18340" s="820"/>
      <c r="Z18340" s="820"/>
    </row>
    <row r="18341" spans="7:26">
      <c r="G18341" s="826"/>
      <c r="H18341" s="820"/>
      <c r="J18341" s="820"/>
      <c r="K18341" s="820"/>
      <c r="L18341" s="820"/>
      <c r="M18341" s="820"/>
      <c r="N18341" s="820"/>
      <c r="O18341" s="820"/>
      <c r="P18341" s="820"/>
      <c r="Q18341" s="820"/>
      <c r="R18341" s="820"/>
      <c r="S18341" s="820"/>
      <c r="T18341" s="820"/>
      <c r="U18341" s="820"/>
      <c r="V18341" s="820"/>
      <c r="W18341" s="820"/>
      <c r="X18341" s="820"/>
      <c r="Y18341" s="820"/>
      <c r="Z18341" s="820"/>
    </row>
    <row r="18342" spans="7:26">
      <c r="G18342" s="826"/>
      <c r="H18342" s="820"/>
      <c r="J18342" s="820"/>
      <c r="K18342" s="820"/>
      <c r="L18342" s="820"/>
      <c r="M18342" s="820"/>
      <c r="N18342" s="820"/>
      <c r="O18342" s="820"/>
      <c r="P18342" s="820"/>
      <c r="Q18342" s="820"/>
      <c r="R18342" s="820"/>
      <c r="S18342" s="820"/>
      <c r="T18342" s="820"/>
      <c r="U18342" s="820"/>
      <c r="V18342" s="820"/>
      <c r="W18342" s="820"/>
      <c r="X18342" s="820"/>
      <c r="Y18342" s="820"/>
      <c r="Z18342" s="820"/>
    </row>
    <row r="18343" spans="7:26">
      <c r="G18343" s="826"/>
      <c r="H18343" s="820"/>
      <c r="J18343" s="820"/>
      <c r="K18343" s="820"/>
      <c r="L18343" s="820"/>
      <c r="M18343" s="820"/>
      <c r="N18343" s="820"/>
      <c r="O18343" s="820"/>
      <c r="P18343" s="820"/>
      <c r="Q18343" s="820"/>
      <c r="R18343" s="820"/>
      <c r="S18343" s="820"/>
      <c r="T18343" s="820"/>
      <c r="U18343" s="820"/>
      <c r="V18343" s="820"/>
      <c r="W18343" s="820"/>
      <c r="X18343" s="820"/>
      <c r="Y18343" s="820"/>
      <c r="Z18343" s="820"/>
    </row>
    <row r="18344" spans="7:26">
      <c r="G18344" s="826"/>
      <c r="H18344" s="820"/>
      <c r="J18344" s="820"/>
      <c r="K18344" s="820"/>
      <c r="L18344" s="820"/>
      <c r="M18344" s="820"/>
      <c r="N18344" s="820"/>
      <c r="O18344" s="820"/>
      <c r="P18344" s="820"/>
      <c r="Q18344" s="820"/>
      <c r="R18344" s="820"/>
      <c r="S18344" s="820"/>
      <c r="T18344" s="820"/>
      <c r="U18344" s="820"/>
      <c r="V18344" s="820"/>
      <c r="W18344" s="820"/>
      <c r="X18344" s="820"/>
      <c r="Y18344" s="820"/>
      <c r="Z18344" s="820"/>
    </row>
    <row r="18345" spans="7:26">
      <c r="G18345" s="826"/>
      <c r="H18345" s="820"/>
      <c r="J18345" s="820"/>
      <c r="K18345" s="820"/>
      <c r="L18345" s="820"/>
      <c r="M18345" s="820"/>
      <c r="N18345" s="820"/>
      <c r="O18345" s="820"/>
      <c r="P18345" s="820"/>
      <c r="Q18345" s="820"/>
      <c r="R18345" s="820"/>
      <c r="S18345" s="820"/>
      <c r="T18345" s="820"/>
      <c r="U18345" s="820"/>
      <c r="V18345" s="820"/>
      <c r="W18345" s="820"/>
      <c r="X18345" s="820"/>
      <c r="Y18345" s="820"/>
      <c r="Z18345" s="820"/>
    </row>
    <row r="18346" spans="7:26">
      <c r="G18346" s="826"/>
      <c r="H18346" s="820"/>
      <c r="J18346" s="820"/>
      <c r="K18346" s="820"/>
      <c r="L18346" s="820"/>
      <c r="M18346" s="820"/>
      <c r="N18346" s="820"/>
      <c r="O18346" s="820"/>
      <c r="P18346" s="820"/>
      <c r="Q18346" s="820"/>
      <c r="R18346" s="820"/>
      <c r="S18346" s="820"/>
      <c r="T18346" s="820"/>
      <c r="U18346" s="820"/>
      <c r="V18346" s="820"/>
      <c r="W18346" s="820"/>
      <c r="X18346" s="820"/>
      <c r="Y18346" s="820"/>
      <c r="Z18346" s="820"/>
    </row>
    <row r="18347" spans="7:26">
      <c r="G18347" s="826"/>
      <c r="H18347" s="820"/>
      <c r="J18347" s="820"/>
      <c r="K18347" s="820"/>
      <c r="L18347" s="820"/>
      <c r="M18347" s="820"/>
      <c r="N18347" s="820"/>
      <c r="O18347" s="820"/>
      <c r="P18347" s="820"/>
      <c r="Q18347" s="820"/>
      <c r="R18347" s="820"/>
      <c r="S18347" s="820"/>
      <c r="T18347" s="820"/>
      <c r="U18347" s="820"/>
      <c r="V18347" s="820"/>
      <c r="W18347" s="820"/>
      <c r="X18347" s="820"/>
      <c r="Y18347" s="820"/>
      <c r="Z18347" s="820"/>
    </row>
    <row r="18348" spans="7:26">
      <c r="G18348" s="826"/>
      <c r="H18348" s="820"/>
      <c r="J18348" s="820"/>
      <c r="K18348" s="820"/>
      <c r="L18348" s="820"/>
      <c r="M18348" s="820"/>
      <c r="N18348" s="820"/>
      <c r="O18348" s="820"/>
      <c r="P18348" s="820"/>
      <c r="Q18348" s="820"/>
      <c r="R18348" s="820"/>
      <c r="S18348" s="820"/>
      <c r="T18348" s="820"/>
      <c r="U18348" s="820"/>
      <c r="V18348" s="820"/>
      <c r="W18348" s="820"/>
      <c r="X18348" s="820"/>
      <c r="Y18348" s="820"/>
      <c r="Z18348" s="820"/>
    </row>
    <row r="18349" spans="7:26">
      <c r="G18349" s="826"/>
      <c r="H18349" s="820"/>
      <c r="J18349" s="820"/>
      <c r="K18349" s="820"/>
      <c r="L18349" s="820"/>
      <c r="M18349" s="820"/>
      <c r="N18349" s="820"/>
      <c r="O18349" s="820"/>
      <c r="P18349" s="820"/>
      <c r="Q18349" s="820"/>
      <c r="R18349" s="820"/>
      <c r="S18349" s="820"/>
      <c r="T18349" s="820"/>
      <c r="U18349" s="820"/>
      <c r="V18349" s="820"/>
      <c r="W18349" s="820"/>
      <c r="X18349" s="820"/>
      <c r="Y18349" s="820"/>
      <c r="Z18349" s="820"/>
    </row>
    <row r="18350" spans="7:26">
      <c r="G18350" s="826"/>
      <c r="H18350" s="820"/>
      <c r="J18350" s="820"/>
      <c r="K18350" s="820"/>
      <c r="L18350" s="820"/>
      <c r="M18350" s="820"/>
      <c r="N18350" s="820"/>
      <c r="O18350" s="820"/>
      <c r="P18350" s="820"/>
      <c r="Q18350" s="820"/>
      <c r="R18350" s="820"/>
      <c r="S18350" s="820"/>
      <c r="T18350" s="820"/>
      <c r="U18350" s="820"/>
      <c r="V18350" s="820"/>
      <c r="W18350" s="820"/>
      <c r="X18350" s="820"/>
      <c r="Y18350" s="820"/>
      <c r="Z18350" s="820"/>
    </row>
    <row r="18351" spans="7:26">
      <c r="G18351" s="826"/>
      <c r="H18351" s="820"/>
      <c r="J18351" s="820"/>
      <c r="K18351" s="820"/>
      <c r="L18351" s="820"/>
      <c r="M18351" s="820"/>
      <c r="N18351" s="820"/>
      <c r="O18351" s="820"/>
      <c r="P18351" s="820"/>
      <c r="Q18351" s="820"/>
      <c r="R18351" s="820"/>
      <c r="S18351" s="820"/>
      <c r="T18351" s="820"/>
      <c r="U18351" s="820"/>
      <c r="V18351" s="820"/>
      <c r="W18351" s="820"/>
      <c r="X18351" s="820"/>
      <c r="Y18351" s="820"/>
      <c r="Z18351" s="820"/>
    </row>
    <row r="18352" spans="7:26">
      <c r="G18352" s="826"/>
      <c r="H18352" s="820"/>
      <c r="J18352" s="820"/>
      <c r="K18352" s="820"/>
      <c r="L18352" s="820"/>
      <c r="M18352" s="820"/>
      <c r="N18352" s="820"/>
      <c r="O18352" s="820"/>
      <c r="P18352" s="820"/>
      <c r="Q18352" s="820"/>
      <c r="R18352" s="820"/>
      <c r="S18352" s="820"/>
      <c r="T18352" s="820"/>
      <c r="U18352" s="820"/>
      <c r="V18352" s="820"/>
      <c r="W18352" s="820"/>
      <c r="X18352" s="820"/>
      <c r="Y18352" s="820"/>
      <c r="Z18352" s="820"/>
    </row>
    <row r="18353" spans="7:26">
      <c r="G18353" s="826"/>
      <c r="H18353" s="820"/>
      <c r="J18353" s="820"/>
      <c r="K18353" s="820"/>
      <c r="L18353" s="820"/>
      <c r="M18353" s="820"/>
      <c r="N18353" s="820"/>
      <c r="O18353" s="820"/>
      <c r="P18353" s="820"/>
      <c r="Q18353" s="820"/>
      <c r="R18353" s="820"/>
      <c r="S18353" s="820"/>
      <c r="T18353" s="820"/>
      <c r="U18353" s="820"/>
      <c r="V18353" s="820"/>
      <c r="W18353" s="820"/>
      <c r="X18353" s="820"/>
      <c r="Y18353" s="820"/>
      <c r="Z18353" s="820"/>
    </row>
    <row r="18354" spans="7:26">
      <c r="G18354" s="826"/>
      <c r="H18354" s="820"/>
      <c r="J18354" s="820"/>
      <c r="K18354" s="820"/>
      <c r="L18354" s="820"/>
      <c r="M18354" s="820"/>
      <c r="N18354" s="820"/>
      <c r="O18354" s="820"/>
      <c r="P18354" s="820"/>
      <c r="Q18354" s="820"/>
      <c r="R18354" s="820"/>
      <c r="S18354" s="820"/>
      <c r="T18354" s="820"/>
      <c r="U18354" s="820"/>
      <c r="V18354" s="820"/>
      <c r="W18354" s="820"/>
      <c r="X18354" s="820"/>
      <c r="Y18354" s="820"/>
      <c r="Z18354" s="820"/>
    </row>
    <row r="18355" spans="7:26">
      <c r="G18355" s="826"/>
      <c r="H18355" s="820"/>
      <c r="J18355" s="820"/>
      <c r="K18355" s="820"/>
      <c r="L18355" s="820"/>
      <c r="M18355" s="820"/>
      <c r="N18355" s="820"/>
      <c r="O18355" s="820"/>
      <c r="P18355" s="820"/>
      <c r="Q18355" s="820"/>
      <c r="R18355" s="820"/>
      <c r="S18355" s="820"/>
      <c r="T18355" s="820"/>
      <c r="U18355" s="820"/>
      <c r="V18355" s="820"/>
      <c r="W18355" s="820"/>
      <c r="X18355" s="820"/>
      <c r="Y18355" s="820"/>
      <c r="Z18355" s="820"/>
    </row>
    <row r="18356" spans="7:26">
      <c r="G18356" s="826"/>
      <c r="H18356" s="820"/>
      <c r="J18356" s="820"/>
      <c r="K18356" s="820"/>
      <c r="L18356" s="820"/>
      <c r="M18356" s="820"/>
      <c r="N18356" s="820"/>
      <c r="O18356" s="820"/>
      <c r="P18356" s="820"/>
      <c r="Q18356" s="820"/>
      <c r="R18356" s="820"/>
      <c r="S18356" s="820"/>
      <c r="T18356" s="820"/>
      <c r="U18356" s="820"/>
      <c r="V18356" s="820"/>
      <c r="W18356" s="820"/>
      <c r="X18356" s="820"/>
      <c r="Y18356" s="820"/>
      <c r="Z18356" s="820"/>
    </row>
    <row r="18357" spans="7:26">
      <c r="G18357" s="826"/>
      <c r="H18357" s="820"/>
      <c r="J18357" s="820"/>
      <c r="K18357" s="820"/>
      <c r="L18357" s="820"/>
      <c r="M18357" s="820"/>
      <c r="N18357" s="820"/>
      <c r="O18357" s="820"/>
      <c r="P18357" s="820"/>
      <c r="Q18357" s="820"/>
      <c r="R18357" s="820"/>
      <c r="S18357" s="820"/>
      <c r="T18357" s="820"/>
      <c r="U18357" s="820"/>
      <c r="V18357" s="820"/>
      <c r="W18357" s="820"/>
      <c r="X18357" s="820"/>
      <c r="Y18357" s="820"/>
      <c r="Z18357" s="820"/>
    </row>
    <row r="18358" spans="7:26">
      <c r="G18358" s="826"/>
      <c r="H18358" s="820"/>
      <c r="J18358" s="820"/>
      <c r="K18358" s="820"/>
      <c r="L18358" s="820"/>
      <c r="M18358" s="820"/>
      <c r="N18358" s="820"/>
      <c r="O18358" s="820"/>
      <c r="P18358" s="820"/>
      <c r="Q18358" s="820"/>
      <c r="R18358" s="820"/>
      <c r="S18358" s="820"/>
      <c r="T18358" s="820"/>
      <c r="U18358" s="820"/>
      <c r="V18358" s="820"/>
      <c r="W18358" s="820"/>
      <c r="X18358" s="820"/>
      <c r="Y18358" s="820"/>
      <c r="Z18358" s="820"/>
    </row>
    <row r="18359" spans="7:26">
      <c r="G18359" s="826"/>
      <c r="H18359" s="820"/>
      <c r="J18359" s="820"/>
      <c r="K18359" s="820"/>
      <c r="L18359" s="820"/>
      <c r="M18359" s="820"/>
      <c r="N18359" s="820"/>
      <c r="O18359" s="820"/>
      <c r="P18359" s="820"/>
      <c r="Q18359" s="820"/>
      <c r="R18359" s="820"/>
      <c r="S18359" s="820"/>
      <c r="T18359" s="820"/>
      <c r="U18359" s="820"/>
      <c r="V18359" s="820"/>
      <c r="W18359" s="820"/>
      <c r="X18359" s="820"/>
      <c r="Y18359" s="820"/>
      <c r="Z18359" s="820"/>
    </row>
    <row r="18360" spans="7:26">
      <c r="G18360" s="826"/>
      <c r="H18360" s="820"/>
      <c r="J18360" s="820"/>
      <c r="K18360" s="820"/>
      <c r="L18360" s="820"/>
      <c r="M18360" s="820"/>
      <c r="N18360" s="820"/>
      <c r="O18360" s="820"/>
      <c r="P18360" s="820"/>
      <c r="Q18360" s="820"/>
      <c r="R18360" s="820"/>
      <c r="S18360" s="820"/>
      <c r="T18360" s="820"/>
      <c r="U18360" s="820"/>
      <c r="V18360" s="820"/>
      <c r="W18360" s="820"/>
      <c r="X18360" s="820"/>
      <c r="Y18360" s="820"/>
      <c r="Z18360" s="820"/>
    </row>
    <row r="18361" spans="7:26">
      <c r="G18361" s="826"/>
      <c r="H18361" s="820"/>
      <c r="J18361" s="820"/>
      <c r="K18361" s="820"/>
      <c r="L18361" s="820"/>
      <c r="M18361" s="820"/>
      <c r="N18361" s="820"/>
      <c r="O18361" s="820"/>
      <c r="P18361" s="820"/>
      <c r="Q18361" s="820"/>
      <c r="R18361" s="820"/>
      <c r="S18361" s="820"/>
      <c r="T18361" s="820"/>
      <c r="U18361" s="820"/>
      <c r="V18361" s="820"/>
      <c r="W18361" s="820"/>
      <c r="X18361" s="820"/>
      <c r="Y18361" s="820"/>
      <c r="Z18361" s="820"/>
    </row>
    <row r="18362" spans="7:26">
      <c r="G18362" s="826"/>
      <c r="H18362" s="820"/>
      <c r="J18362" s="820"/>
      <c r="K18362" s="820"/>
      <c r="L18362" s="820"/>
      <c r="M18362" s="820"/>
      <c r="N18362" s="820"/>
      <c r="O18362" s="820"/>
      <c r="P18362" s="820"/>
      <c r="Q18362" s="820"/>
      <c r="R18362" s="820"/>
      <c r="S18362" s="820"/>
      <c r="T18362" s="820"/>
      <c r="U18362" s="820"/>
      <c r="V18362" s="820"/>
      <c r="W18362" s="820"/>
      <c r="X18362" s="820"/>
      <c r="Y18362" s="820"/>
      <c r="Z18362" s="820"/>
    </row>
    <row r="18363" spans="7:26">
      <c r="G18363" s="826"/>
      <c r="H18363" s="820"/>
      <c r="J18363" s="820"/>
      <c r="K18363" s="820"/>
      <c r="L18363" s="820"/>
      <c r="M18363" s="820"/>
      <c r="N18363" s="820"/>
      <c r="O18363" s="820"/>
      <c r="P18363" s="820"/>
      <c r="Q18363" s="820"/>
      <c r="R18363" s="820"/>
      <c r="S18363" s="820"/>
      <c r="T18363" s="820"/>
      <c r="U18363" s="820"/>
      <c r="V18363" s="820"/>
      <c r="W18363" s="820"/>
      <c r="X18363" s="820"/>
      <c r="Y18363" s="820"/>
      <c r="Z18363" s="820"/>
    </row>
    <row r="18364" spans="7:26">
      <c r="G18364" s="826"/>
      <c r="H18364" s="820"/>
      <c r="J18364" s="820"/>
      <c r="K18364" s="820"/>
      <c r="L18364" s="820"/>
      <c r="M18364" s="820"/>
      <c r="N18364" s="820"/>
      <c r="O18364" s="820"/>
      <c r="P18364" s="820"/>
      <c r="Q18364" s="820"/>
      <c r="R18364" s="820"/>
      <c r="S18364" s="820"/>
      <c r="T18364" s="820"/>
      <c r="U18364" s="820"/>
      <c r="V18364" s="820"/>
      <c r="W18364" s="820"/>
      <c r="X18364" s="820"/>
      <c r="Y18364" s="820"/>
      <c r="Z18364" s="820"/>
    </row>
    <row r="18365" spans="7:26">
      <c r="G18365" s="826"/>
      <c r="H18365" s="820"/>
      <c r="J18365" s="820"/>
      <c r="K18365" s="820"/>
      <c r="L18365" s="820"/>
      <c r="M18365" s="820"/>
      <c r="N18365" s="820"/>
      <c r="O18365" s="820"/>
      <c r="P18365" s="820"/>
      <c r="Q18365" s="820"/>
      <c r="R18365" s="820"/>
      <c r="S18365" s="820"/>
      <c r="T18365" s="820"/>
      <c r="U18365" s="820"/>
      <c r="V18365" s="820"/>
      <c r="W18365" s="820"/>
      <c r="X18365" s="820"/>
      <c r="Y18365" s="820"/>
      <c r="Z18365" s="820"/>
    </row>
    <row r="18366" spans="7:26">
      <c r="G18366" s="826"/>
      <c r="H18366" s="820"/>
      <c r="J18366" s="820"/>
      <c r="K18366" s="820"/>
      <c r="L18366" s="820"/>
      <c r="M18366" s="820"/>
      <c r="N18366" s="820"/>
      <c r="O18366" s="820"/>
      <c r="P18366" s="820"/>
      <c r="Q18366" s="820"/>
      <c r="R18366" s="820"/>
      <c r="S18366" s="820"/>
      <c r="T18366" s="820"/>
      <c r="U18366" s="820"/>
      <c r="V18366" s="820"/>
      <c r="W18366" s="820"/>
      <c r="X18366" s="820"/>
      <c r="Y18366" s="820"/>
      <c r="Z18366" s="820"/>
    </row>
    <row r="18367" spans="7:26">
      <c r="G18367" s="826"/>
      <c r="H18367" s="820"/>
      <c r="J18367" s="820"/>
      <c r="K18367" s="820"/>
      <c r="L18367" s="820"/>
      <c r="M18367" s="820"/>
      <c r="N18367" s="820"/>
      <c r="O18367" s="820"/>
      <c r="P18367" s="820"/>
      <c r="Q18367" s="820"/>
      <c r="R18367" s="820"/>
      <c r="S18367" s="820"/>
      <c r="T18367" s="820"/>
      <c r="U18367" s="820"/>
      <c r="V18367" s="820"/>
      <c r="W18367" s="820"/>
      <c r="X18367" s="820"/>
      <c r="Y18367" s="820"/>
      <c r="Z18367" s="820"/>
    </row>
    <row r="18368" spans="7:26">
      <c r="G18368" s="826"/>
      <c r="H18368" s="820"/>
      <c r="J18368" s="820"/>
      <c r="K18368" s="820"/>
      <c r="L18368" s="820"/>
      <c r="M18368" s="820"/>
      <c r="N18368" s="820"/>
      <c r="O18368" s="820"/>
      <c r="P18368" s="820"/>
      <c r="Q18368" s="820"/>
      <c r="R18368" s="820"/>
      <c r="S18368" s="820"/>
      <c r="T18368" s="820"/>
      <c r="U18368" s="820"/>
      <c r="V18368" s="820"/>
      <c r="W18368" s="820"/>
      <c r="X18368" s="820"/>
      <c r="Y18368" s="820"/>
      <c r="Z18368" s="820"/>
    </row>
    <row r="18369" spans="7:26">
      <c r="G18369" s="826"/>
      <c r="H18369" s="820"/>
      <c r="J18369" s="820"/>
      <c r="K18369" s="820"/>
      <c r="L18369" s="820"/>
      <c r="M18369" s="820"/>
      <c r="N18369" s="820"/>
      <c r="O18369" s="820"/>
      <c r="P18369" s="820"/>
      <c r="Q18369" s="820"/>
      <c r="R18369" s="820"/>
      <c r="S18369" s="820"/>
      <c r="T18369" s="820"/>
      <c r="U18369" s="820"/>
      <c r="V18369" s="820"/>
      <c r="W18369" s="820"/>
      <c r="X18369" s="820"/>
      <c r="Y18369" s="820"/>
      <c r="Z18369" s="820"/>
    </row>
    <row r="18370" spans="7:26">
      <c r="G18370" s="826"/>
      <c r="H18370" s="820"/>
      <c r="J18370" s="820"/>
      <c r="K18370" s="820"/>
      <c r="L18370" s="820"/>
      <c r="M18370" s="820"/>
      <c r="N18370" s="820"/>
      <c r="O18370" s="820"/>
      <c r="P18370" s="820"/>
      <c r="Q18370" s="820"/>
      <c r="R18370" s="820"/>
      <c r="S18370" s="820"/>
      <c r="T18370" s="820"/>
      <c r="U18370" s="820"/>
      <c r="V18370" s="820"/>
      <c r="W18370" s="820"/>
      <c r="X18370" s="820"/>
      <c r="Y18370" s="820"/>
      <c r="Z18370" s="820"/>
    </row>
    <row r="18371" spans="7:26">
      <c r="G18371" s="826"/>
      <c r="H18371" s="820"/>
      <c r="J18371" s="820"/>
      <c r="K18371" s="820"/>
      <c r="L18371" s="820"/>
      <c r="M18371" s="820"/>
      <c r="N18371" s="820"/>
      <c r="O18371" s="820"/>
      <c r="P18371" s="820"/>
      <c r="Q18371" s="820"/>
      <c r="R18371" s="820"/>
      <c r="S18371" s="820"/>
      <c r="T18371" s="820"/>
      <c r="U18371" s="820"/>
      <c r="V18371" s="820"/>
      <c r="W18371" s="820"/>
      <c r="X18371" s="820"/>
      <c r="Y18371" s="820"/>
      <c r="Z18371" s="820"/>
    </row>
    <row r="18372" spans="7:26">
      <c r="G18372" s="826"/>
      <c r="H18372" s="820"/>
      <c r="J18372" s="820"/>
      <c r="K18372" s="820"/>
      <c r="L18372" s="820"/>
      <c r="M18372" s="820"/>
      <c r="N18372" s="820"/>
      <c r="O18372" s="820"/>
      <c r="P18372" s="820"/>
      <c r="Q18372" s="820"/>
      <c r="R18372" s="820"/>
      <c r="S18372" s="820"/>
      <c r="T18372" s="820"/>
      <c r="U18372" s="820"/>
      <c r="V18372" s="820"/>
      <c r="W18372" s="820"/>
      <c r="X18372" s="820"/>
      <c r="Y18372" s="820"/>
      <c r="Z18372" s="820"/>
    </row>
    <row r="18373" spans="7:26">
      <c r="G18373" s="826"/>
      <c r="H18373" s="820"/>
      <c r="J18373" s="820"/>
      <c r="K18373" s="820"/>
      <c r="L18373" s="820"/>
      <c r="M18373" s="820"/>
      <c r="N18373" s="820"/>
      <c r="O18373" s="820"/>
      <c r="P18373" s="820"/>
      <c r="Q18373" s="820"/>
      <c r="R18373" s="820"/>
      <c r="S18373" s="820"/>
      <c r="T18373" s="820"/>
      <c r="U18373" s="820"/>
      <c r="V18373" s="820"/>
      <c r="W18373" s="820"/>
      <c r="X18373" s="820"/>
      <c r="Y18373" s="820"/>
      <c r="Z18373" s="820"/>
    </row>
    <row r="18374" spans="7:26">
      <c r="G18374" s="826"/>
      <c r="H18374" s="820"/>
      <c r="J18374" s="820"/>
      <c r="K18374" s="820"/>
      <c r="L18374" s="820"/>
      <c r="M18374" s="820"/>
      <c r="N18374" s="820"/>
      <c r="O18374" s="820"/>
      <c r="P18374" s="820"/>
      <c r="Q18374" s="820"/>
      <c r="R18374" s="820"/>
      <c r="S18374" s="820"/>
      <c r="T18374" s="820"/>
      <c r="U18374" s="820"/>
      <c r="V18374" s="820"/>
      <c r="W18374" s="820"/>
      <c r="X18374" s="820"/>
      <c r="Y18374" s="820"/>
      <c r="Z18374" s="820"/>
    </row>
    <row r="18375" spans="7:26">
      <c r="G18375" s="826"/>
      <c r="H18375" s="820"/>
      <c r="J18375" s="820"/>
      <c r="K18375" s="820"/>
      <c r="L18375" s="820"/>
      <c r="M18375" s="820"/>
      <c r="N18375" s="820"/>
      <c r="O18375" s="820"/>
      <c r="P18375" s="820"/>
      <c r="Q18375" s="820"/>
      <c r="R18375" s="820"/>
      <c r="S18375" s="820"/>
      <c r="T18375" s="820"/>
      <c r="U18375" s="820"/>
      <c r="V18375" s="820"/>
      <c r="W18375" s="820"/>
      <c r="X18375" s="820"/>
      <c r="Y18375" s="820"/>
      <c r="Z18375" s="820"/>
    </row>
    <row r="18376" spans="7:26">
      <c r="G18376" s="826"/>
      <c r="H18376" s="820"/>
      <c r="J18376" s="820"/>
      <c r="K18376" s="820"/>
      <c r="L18376" s="820"/>
      <c r="M18376" s="820"/>
      <c r="N18376" s="820"/>
      <c r="O18376" s="820"/>
      <c r="P18376" s="820"/>
      <c r="Q18376" s="820"/>
      <c r="R18376" s="820"/>
      <c r="S18376" s="820"/>
      <c r="T18376" s="820"/>
      <c r="U18376" s="820"/>
      <c r="V18376" s="820"/>
      <c r="W18376" s="820"/>
      <c r="X18376" s="820"/>
      <c r="Y18376" s="820"/>
      <c r="Z18376" s="820"/>
    </row>
    <row r="18377" spans="7:26">
      <c r="G18377" s="826"/>
      <c r="H18377" s="820"/>
      <c r="J18377" s="820"/>
      <c r="K18377" s="820"/>
      <c r="L18377" s="820"/>
      <c r="M18377" s="820"/>
      <c r="N18377" s="820"/>
      <c r="O18377" s="820"/>
      <c r="P18377" s="820"/>
      <c r="Q18377" s="820"/>
      <c r="R18377" s="820"/>
      <c r="S18377" s="820"/>
      <c r="T18377" s="820"/>
      <c r="U18377" s="820"/>
      <c r="V18377" s="820"/>
      <c r="W18377" s="820"/>
      <c r="X18377" s="820"/>
      <c r="Y18377" s="820"/>
      <c r="Z18377" s="820"/>
    </row>
    <row r="18378" spans="7:26">
      <c r="G18378" s="826"/>
      <c r="H18378" s="820"/>
      <c r="J18378" s="820"/>
      <c r="K18378" s="820"/>
      <c r="L18378" s="820"/>
      <c r="M18378" s="820"/>
      <c r="N18378" s="820"/>
      <c r="O18378" s="820"/>
      <c r="P18378" s="820"/>
      <c r="Q18378" s="820"/>
      <c r="R18378" s="820"/>
      <c r="S18378" s="820"/>
      <c r="T18378" s="820"/>
      <c r="U18378" s="820"/>
      <c r="V18378" s="820"/>
      <c r="W18378" s="820"/>
      <c r="X18378" s="820"/>
      <c r="Y18378" s="820"/>
      <c r="Z18378" s="820"/>
    </row>
    <row r="18379" spans="7:26">
      <c r="G18379" s="826"/>
      <c r="H18379" s="820"/>
      <c r="J18379" s="820"/>
      <c r="K18379" s="820"/>
      <c r="L18379" s="820"/>
      <c r="M18379" s="820"/>
      <c r="N18379" s="820"/>
      <c r="O18379" s="820"/>
      <c r="P18379" s="820"/>
      <c r="Q18379" s="820"/>
      <c r="R18379" s="820"/>
      <c r="S18379" s="820"/>
      <c r="T18379" s="820"/>
      <c r="U18379" s="820"/>
      <c r="V18379" s="820"/>
      <c r="W18379" s="820"/>
      <c r="X18379" s="820"/>
      <c r="Y18379" s="820"/>
      <c r="Z18379" s="820"/>
    </row>
    <row r="18380" spans="7:26">
      <c r="G18380" s="826"/>
      <c r="H18380" s="820"/>
      <c r="J18380" s="820"/>
      <c r="K18380" s="820"/>
      <c r="L18380" s="820"/>
      <c r="M18380" s="820"/>
      <c r="N18380" s="820"/>
      <c r="O18380" s="820"/>
      <c r="P18380" s="820"/>
      <c r="Q18380" s="820"/>
      <c r="R18380" s="820"/>
      <c r="S18380" s="820"/>
      <c r="T18380" s="820"/>
      <c r="U18380" s="820"/>
      <c r="V18380" s="820"/>
      <c r="W18380" s="820"/>
      <c r="X18380" s="820"/>
      <c r="Y18380" s="820"/>
      <c r="Z18380" s="820"/>
    </row>
    <row r="18381" spans="7:26">
      <c r="G18381" s="826"/>
      <c r="H18381" s="820"/>
      <c r="J18381" s="820"/>
      <c r="K18381" s="820"/>
      <c r="L18381" s="820"/>
      <c r="M18381" s="820"/>
      <c r="N18381" s="820"/>
      <c r="O18381" s="820"/>
      <c r="P18381" s="820"/>
      <c r="Q18381" s="820"/>
      <c r="R18381" s="820"/>
      <c r="S18381" s="820"/>
      <c r="T18381" s="820"/>
      <c r="U18381" s="820"/>
      <c r="V18381" s="820"/>
      <c r="W18381" s="820"/>
      <c r="X18381" s="820"/>
      <c r="Y18381" s="820"/>
      <c r="Z18381" s="820"/>
    </row>
    <row r="18382" spans="7:26">
      <c r="G18382" s="826"/>
      <c r="H18382" s="820"/>
      <c r="J18382" s="820"/>
      <c r="K18382" s="820"/>
      <c r="L18382" s="820"/>
      <c r="M18382" s="820"/>
      <c r="N18382" s="820"/>
      <c r="O18382" s="820"/>
      <c r="P18382" s="820"/>
      <c r="Q18382" s="820"/>
      <c r="R18382" s="820"/>
      <c r="S18382" s="820"/>
      <c r="T18382" s="820"/>
      <c r="U18382" s="820"/>
      <c r="V18382" s="820"/>
      <c r="W18382" s="820"/>
      <c r="X18382" s="820"/>
      <c r="Y18382" s="820"/>
      <c r="Z18382" s="820"/>
    </row>
    <row r="18383" spans="7:26">
      <c r="G18383" s="826"/>
      <c r="H18383" s="820"/>
      <c r="J18383" s="820"/>
      <c r="K18383" s="820"/>
      <c r="L18383" s="820"/>
      <c r="M18383" s="820"/>
      <c r="N18383" s="820"/>
      <c r="O18383" s="820"/>
      <c r="P18383" s="820"/>
      <c r="Q18383" s="820"/>
      <c r="R18383" s="820"/>
      <c r="S18383" s="820"/>
      <c r="T18383" s="820"/>
      <c r="U18383" s="820"/>
      <c r="V18383" s="820"/>
      <c r="W18383" s="820"/>
      <c r="X18383" s="820"/>
      <c r="Y18383" s="820"/>
      <c r="Z18383" s="820"/>
    </row>
    <row r="18384" spans="7:26">
      <c r="G18384" s="826"/>
      <c r="H18384" s="820"/>
      <c r="J18384" s="820"/>
      <c r="K18384" s="820"/>
      <c r="L18384" s="820"/>
      <c r="M18384" s="820"/>
      <c r="N18384" s="820"/>
      <c r="O18384" s="820"/>
      <c r="P18384" s="820"/>
      <c r="Q18384" s="820"/>
      <c r="R18384" s="820"/>
      <c r="S18384" s="820"/>
      <c r="T18384" s="820"/>
      <c r="U18384" s="820"/>
      <c r="V18384" s="820"/>
      <c r="W18384" s="820"/>
      <c r="X18384" s="820"/>
      <c r="Y18384" s="820"/>
      <c r="Z18384" s="820"/>
    </row>
    <row r="18385" spans="7:26">
      <c r="G18385" s="826"/>
      <c r="H18385" s="820"/>
      <c r="J18385" s="820"/>
      <c r="K18385" s="820"/>
      <c r="L18385" s="820"/>
      <c r="M18385" s="820"/>
      <c r="N18385" s="820"/>
      <c r="O18385" s="820"/>
      <c r="P18385" s="820"/>
      <c r="Q18385" s="820"/>
      <c r="R18385" s="820"/>
      <c r="S18385" s="820"/>
      <c r="T18385" s="820"/>
      <c r="U18385" s="820"/>
      <c r="V18385" s="820"/>
      <c r="W18385" s="820"/>
      <c r="X18385" s="820"/>
      <c r="Y18385" s="820"/>
      <c r="Z18385" s="820"/>
    </row>
    <row r="18386" spans="7:26">
      <c r="G18386" s="826"/>
      <c r="H18386" s="820"/>
      <c r="J18386" s="820"/>
      <c r="K18386" s="820"/>
      <c r="L18386" s="820"/>
      <c r="M18386" s="820"/>
      <c r="N18386" s="820"/>
      <c r="O18386" s="820"/>
      <c r="P18386" s="820"/>
      <c r="Q18386" s="820"/>
      <c r="R18386" s="820"/>
      <c r="S18386" s="820"/>
      <c r="T18386" s="820"/>
      <c r="U18386" s="820"/>
      <c r="V18386" s="820"/>
      <c r="W18386" s="820"/>
      <c r="X18386" s="820"/>
      <c r="Y18386" s="820"/>
      <c r="Z18386" s="820"/>
    </row>
    <row r="18387" spans="7:26">
      <c r="G18387" s="826"/>
      <c r="H18387" s="820"/>
      <c r="J18387" s="820"/>
      <c r="K18387" s="820"/>
      <c r="L18387" s="820"/>
      <c r="M18387" s="820"/>
      <c r="N18387" s="820"/>
      <c r="O18387" s="820"/>
      <c r="P18387" s="820"/>
      <c r="Q18387" s="820"/>
      <c r="R18387" s="820"/>
      <c r="S18387" s="820"/>
      <c r="T18387" s="820"/>
      <c r="U18387" s="820"/>
      <c r="V18387" s="820"/>
      <c r="W18387" s="820"/>
      <c r="X18387" s="820"/>
      <c r="Y18387" s="820"/>
      <c r="Z18387" s="820"/>
    </row>
    <row r="18388" spans="7:26">
      <c r="G18388" s="826"/>
      <c r="H18388" s="820"/>
      <c r="J18388" s="820"/>
      <c r="K18388" s="820"/>
      <c r="L18388" s="820"/>
      <c r="M18388" s="820"/>
      <c r="N18388" s="820"/>
      <c r="O18388" s="820"/>
      <c r="P18388" s="820"/>
      <c r="Q18388" s="820"/>
      <c r="R18388" s="820"/>
      <c r="S18388" s="820"/>
      <c r="T18388" s="820"/>
      <c r="U18388" s="820"/>
      <c r="V18388" s="820"/>
      <c r="W18388" s="820"/>
      <c r="X18388" s="820"/>
      <c r="Y18388" s="820"/>
      <c r="Z18388" s="820"/>
    </row>
    <row r="18389" spans="7:26">
      <c r="G18389" s="826"/>
      <c r="H18389" s="820"/>
      <c r="J18389" s="820"/>
      <c r="K18389" s="820"/>
      <c r="L18389" s="820"/>
      <c r="M18389" s="820"/>
      <c r="N18389" s="820"/>
      <c r="O18389" s="820"/>
      <c r="P18389" s="820"/>
      <c r="Q18389" s="820"/>
      <c r="R18389" s="820"/>
      <c r="S18389" s="820"/>
      <c r="T18389" s="820"/>
      <c r="U18389" s="820"/>
      <c r="V18389" s="820"/>
      <c r="W18389" s="820"/>
      <c r="X18389" s="820"/>
      <c r="Y18389" s="820"/>
      <c r="Z18389" s="820"/>
    </row>
    <row r="18390" spans="7:26">
      <c r="G18390" s="826"/>
      <c r="H18390" s="820"/>
      <c r="J18390" s="820"/>
      <c r="K18390" s="820"/>
      <c r="L18390" s="820"/>
      <c r="M18390" s="820"/>
      <c r="N18390" s="820"/>
      <c r="O18390" s="820"/>
      <c r="P18390" s="820"/>
      <c r="Q18390" s="820"/>
      <c r="R18390" s="820"/>
      <c r="S18390" s="820"/>
      <c r="T18390" s="820"/>
      <c r="U18390" s="820"/>
      <c r="V18390" s="820"/>
      <c r="W18390" s="820"/>
      <c r="X18390" s="820"/>
      <c r="Y18390" s="820"/>
      <c r="Z18390" s="820"/>
    </row>
    <row r="18391" spans="7:26">
      <c r="G18391" s="826"/>
      <c r="H18391" s="820"/>
      <c r="J18391" s="820"/>
      <c r="K18391" s="820"/>
      <c r="L18391" s="820"/>
      <c r="M18391" s="820"/>
      <c r="N18391" s="820"/>
      <c r="O18391" s="820"/>
      <c r="P18391" s="820"/>
      <c r="Q18391" s="820"/>
      <c r="R18391" s="820"/>
      <c r="S18391" s="820"/>
      <c r="T18391" s="820"/>
      <c r="U18391" s="820"/>
      <c r="V18391" s="820"/>
      <c r="W18391" s="820"/>
      <c r="X18391" s="820"/>
      <c r="Y18391" s="820"/>
      <c r="Z18391" s="820"/>
    </row>
    <row r="18392" spans="7:26">
      <c r="G18392" s="826"/>
      <c r="H18392" s="820"/>
      <c r="J18392" s="820"/>
      <c r="K18392" s="820"/>
      <c r="L18392" s="820"/>
      <c r="M18392" s="820"/>
      <c r="N18392" s="820"/>
      <c r="O18392" s="820"/>
      <c r="P18392" s="820"/>
      <c r="Q18392" s="820"/>
      <c r="R18392" s="820"/>
      <c r="S18392" s="820"/>
      <c r="T18392" s="820"/>
      <c r="U18392" s="820"/>
      <c r="V18392" s="820"/>
      <c r="W18392" s="820"/>
      <c r="X18392" s="820"/>
      <c r="Y18392" s="820"/>
      <c r="Z18392" s="820"/>
    </row>
    <row r="18393" spans="7:26">
      <c r="G18393" s="826"/>
      <c r="H18393" s="820"/>
      <c r="J18393" s="820"/>
      <c r="K18393" s="820"/>
      <c r="L18393" s="820"/>
      <c r="M18393" s="820"/>
      <c r="N18393" s="820"/>
      <c r="O18393" s="820"/>
      <c r="P18393" s="820"/>
      <c r="Q18393" s="820"/>
      <c r="R18393" s="820"/>
      <c r="S18393" s="820"/>
      <c r="T18393" s="820"/>
      <c r="U18393" s="820"/>
      <c r="V18393" s="820"/>
      <c r="W18393" s="820"/>
      <c r="X18393" s="820"/>
      <c r="Y18393" s="820"/>
      <c r="Z18393" s="820"/>
    </row>
    <row r="18394" spans="7:26">
      <c r="G18394" s="826"/>
      <c r="H18394" s="820"/>
      <c r="J18394" s="820"/>
      <c r="K18394" s="820"/>
      <c r="L18394" s="820"/>
      <c r="M18394" s="820"/>
      <c r="N18394" s="820"/>
      <c r="O18394" s="820"/>
      <c r="P18394" s="820"/>
      <c r="Q18394" s="820"/>
      <c r="R18394" s="820"/>
      <c r="S18394" s="820"/>
      <c r="T18394" s="820"/>
      <c r="U18394" s="820"/>
      <c r="V18394" s="820"/>
      <c r="W18394" s="820"/>
      <c r="X18394" s="820"/>
      <c r="Y18394" s="820"/>
      <c r="Z18394" s="820"/>
    </row>
    <row r="18395" spans="7:26">
      <c r="G18395" s="826"/>
      <c r="H18395" s="820"/>
      <c r="J18395" s="820"/>
      <c r="K18395" s="820"/>
      <c r="L18395" s="820"/>
      <c r="M18395" s="820"/>
      <c r="N18395" s="820"/>
      <c r="O18395" s="820"/>
      <c r="P18395" s="820"/>
      <c r="Q18395" s="820"/>
      <c r="R18395" s="820"/>
      <c r="S18395" s="820"/>
      <c r="T18395" s="820"/>
      <c r="U18395" s="820"/>
      <c r="V18395" s="820"/>
      <c r="W18395" s="820"/>
      <c r="X18395" s="820"/>
      <c r="Y18395" s="820"/>
      <c r="Z18395" s="820"/>
    </row>
    <row r="18396" spans="7:26">
      <c r="G18396" s="826"/>
      <c r="H18396" s="820"/>
      <c r="J18396" s="820"/>
      <c r="K18396" s="820"/>
      <c r="L18396" s="820"/>
      <c r="M18396" s="820"/>
      <c r="N18396" s="820"/>
      <c r="O18396" s="820"/>
      <c r="P18396" s="820"/>
      <c r="Q18396" s="820"/>
      <c r="R18396" s="820"/>
      <c r="S18396" s="820"/>
      <c r="T18396" s="820"/>
      <c r="U18396" s="820"/>
      <c r="V18396" s="820"/>
      <c r="W18396" s="820"/>
      <c r="X18396" s="820"/>
      <c r="Y18396" s="820"/>
      <c r="Z18396" s="820"/>
    </row>
    <row r="18397" spans="7:26">
      <c r="G18397" s="826"/>
      <c r="H18397" s="820"/>
      <c r="J18397" s="820"/>
      <c r="K18397" s="820"/>
      <c r="L18397" s="820"/>
      <c r="M18397" s="820"/>
      <c r="N18397" s="820"/>
      <c r="O18397" s="820"/>
      <c r="P18397" s="820"/>
      <c r="Q18397" s="820"/>
      <c r="R18397" s="820"/>
      <c r="S18397" s="820"/>
      <c r="T18397" s="820"/>
      <c r="U18397" s="820"/>
      <c r="V18397" s="820"/>
      <c r="W18397" s="820"/>
      <c r="X18397" s="820"/>
      <c r="Y18397" s="820"/>
      <c r="Z18397" s="820"/>
    </row>
    <row r="18398" spans="7:26">
      <c r="G18398" s="826"/>
      <c r="H18398" s="820"/>
      <c r="J18398" s="820"/>
      <c r="K18398" s="820"/>
      <c r="L18398" s="820"/>
      <c r="M18398" s="820"/>
      <c r="N18398" s="820"/>
      <c r="O18398" s="820"/>
      <c r="P18398" s="820"/>
      <c r="Q18398" s="820"/>
      <c r="R18398" s="820"/>
      <c r="S18398" s="820"/>
      <c r="T18398" s="820"/>
      <c r="U18398" s="820"/>
      <c r="V18398" s="820"/>
      <c r="W18398" s="820"/>
      <c r="X18398" s="820"/>
      <c r="Y18398" s="820"/>
      <c r="Z18398" s="820"/>
    </row>
    <row r="18399" spans="7:26">
      <c r="G18399" s="826"/>
      <c r="H18399" s="820"/>
      <c r="J18399" s="820"/>
      <c r="K18399" s="820"/>
      <c r="L18399" s="820"/>
      <c r="M18399" s="820"/>
      <c r="N18399" s="820"/>
      <c r="O18399" s="820"/>
      <c r="P18399" s="820"/>
      <c r="Q18399" s="820"/>
      <c r="R18399" s="820"/>
      <c r="S18399" s="820"/>
      <c r="T18399" s="820"/>
      <c r="U18399" s="820"/>
      <c r="V18399" s="820"/>
      <c r="W18399" s="820"/>
      <c r="X18399" s="820"/>
      <c r="Y18399" s="820"/>
      <c r="Z18399" s="820"/>
    </row>
    <row r="18400" spans="7:26">
      <c r="G18400" s="826"/>
      <c r="H18400" s="820"/>
      <c r="J18400" s="820"/>
      <c r="K18400" s="820"/>
      <c r="L18400" s="820"/>
      <c r="M18400" s="820"/>
      <c r="N18400" s="820"/>
      <c r="O18400" s="820"/>
      <c r="P18400" s="820"/>
      <c r="Q18400" s="820"/>
      <c r="R18400" s="820"/>
      <c r="S18400" s="820"/>
      <c r="T18400" s="820"/>
      <c r="U18400" s="820"/>
      <c r="V18400" s="820"/>
      <c r="W18400" s="820"/>
      <c r="X18400" s="820"/>
      <c r="Y18400" s="820"/>
      <c r="Z18400" s="820"/>
    </row>
    <row r="18401" spans="7:26">
      <c r="G18401" s="826"/>
      <c r="H18401" s="820"/>
      <c r="J18401" s="820"/>
      <c r="K18401" s="820"/>
      <c r="L18401" s="820"/>
      <c r="M18401" s="820"/>
      <c r="N18401" s="820"/>
      <c r="O18401" s="820"/>
      <c r="P18401" s="820"/>
      <c r="Q18401" s="820"/>
      <c r="R18401" s="820"/>
      <c r="S18401" s="820"/>
      <c r="T18401" s="820"/>
      <c r="U18401" s="820"/>
      <c r="V18401" s="820"/>
      <c r="W18401" s="820"/>
      <c r="X18401" s="820"/>
      <c r="Y18401" s="820"/>
      <c r="Z18401" s="820"/>
    </row>
    <row r="18402" spans="7:26">
      <c r="G18402" s="826"/>
      <c r="H18402" s="820"/>
      <c r="J18402" s="820"/>
      <c r="K18402" s="820"/>
      <c r="L18402" s="820"/>
      <c r="M18402" s="820"/>
      <c r="N18402" s="820"/>
      <c r="O18402" s="820"/>
      <c r="P18402" s="820"/>
      <c r="Q18402" s="820"/>
      <c r="R18402" s="820"/>
      <c r="S18402" s="820"/>
      <c r="T18402" s="820"/>
      <c r="U18402" s="820"/>
      <c r="V18402" s="820"/>
      <c r="W18402" s="820"/>
      <c r="X18402" s="820"/>
      <c r="Y18402" s="820"/>
      <c r="Z18402" s="820"/>
    </row>
    <row r="18403" spans="7:26">
      <c r="G18403" s="826"/>
      <c r="H18403" s="820"/>
      <c r="J18403" s="820"/>
      <c r="K18403" s="820"/>
      <c r="L18403" s="820"/>
      <c r="M18403" s="820"/>
      <c r="N18403" s="820"/>
      <c r="O18403" s="820"/>
      <c r="P18403" s="820"/>
      <c r="Q18403" s="820"/>
      <c r="R18403" s="820"/>
      <c r="S18403" s="820"/>
      <c r="T18403" s="820"/>
      <c r="U18403" s="820"/>
      <c r="V18403" s="820"/>
      <c r="W18403" s="820"/>
      <c r="X18403" s="820"/>
      <c r="Y18403" s="820"/>
      <c r="Z18403" s="820"/>
    </row>
    <row r="18404" spans="7:26">
      <c r="G18404" s="826"/>
      <c r="H18404" s="820"/>
      <c r="J18404" s="820"/>
      <c r="K18404" s="820"/>
      <c r="L18404" s="820"/>
      <c r="M18404" s="820"/>
      <c r="N18404" s="820"/>
      <c r="O18404" s="820"/>
      <c r="P18404" s="820"/>
      <c r="Q18404" s="820"/>
      <c r="R18404" s="820"/>
      <c r="S18404" s="820"/>
      <c r="T18404" s="820"/>
      <c r="U18404" s="820"/>
      <c r="V18404" s="820"/>
      <c r="W18404" s="820"/>
      <c r="X18404" s="820"/>
      <c r="Y18404" s="820"/>
      <c r="Z18404" s="820"/>
    </row>
    <row r="18405" spans="7:26">
      <c r="G18405" s="826"/>
      <c r="H18405" s="820"/>
      <c r="J18405" s="820"/>
      <c r="K18405" s="820"/>
      <c r="L18405" s="820"/>
      <c r="M18405" s="820"/>
      <c r="N18405" s="820"/>
      <c r="O18405" s="820"/>
      <c r="P18405" s="820"/>
      <c r="Q18405" s="820"/>
      <c r="R18405" s="820"/>
      <c r="S18405" s="820"/>
      <c r="T18405" s="820"/>
      <c r="U18405" s="820"/>
      <c r="V18405" s="820"/>
      <c r="W18405" s="820"/>
      <c r="X18405" s="820"/>
      <c r="Y18405" s="820"/>
      <c r="Z18405" s="820"/>
    </row>
    <row r="18406" spans="7:26">
      <c r="G18406" s="826"/>
      <c r="H18406" s="820"/>
      <c r="J18406" s="820"/>
      <c r="K18406" s="820"/>
      <c r="L18406" s="820"/>
      <c r="M18406" s="820"/>
      <c r="N18406" s="820"/>
      <c r="O18406" s="820"/>
      <c r="P18406" s="820"/>
      <c r="Q18406" s="820"/>
      <c r="R18406" s="820"/>
      <c r="S18406" s="820"/>
      <c r="T18406" s="820"/>
      <c r="U18406" s="820"/>
      <c r="V18406" s="820"/>
      <c r="W18406" s="820"/>
      <c r="X18406" s="820"/>
      <c r="Y18406" s="820"/>
      <c r="Z18406" s="820"/>
    </row>
    <row r="18407" spans="7:26">
      <c r="G18407" s="826"/>
      <c r="H18407" s="820"/>
      <c r="J18407" s="820"/>
      <c r="K18407" s="820"/>
      <c r="L18407" s="820"/>
      <c r="M18407" s="820"/>
      <c r="N18407" s="820"/>
      <c r="O18407" s="820"/>
      <c r="P18407" s="820"/>
      <c r="Q18407" s="820"/>
      <c r="R18407" s="820"/>
      <c r="S18407" s="820"/>
      <c r="T18407" s="820"/>
      <c r="U18407" s="820"/>
      <c r="V18407" s="820"/>
      <c r="W18407" s="820"/>
      <c r="X18407" s="820"/>
      <c r="Y18407" s="820"/>
      <c r="Z18407" s="820"/>
    </row>
    <row r="18408" spans="7:26">
      <c r="G18408" s="826"/>
      <c r="H18408" s="820"/>
      <c r="J18408" s="820"/>
      <c r="K18408" s="820"/>
      <c r="L18408" s="820"/>
      <c r="M18408" s="820"/>
      <c r="N18408" s="820"/>
      <c r="O18408" s="820"/>
      <c r="P18408" s="820"/>
      <c r="Q18408" s="820"/>
      <c r="R18408" s="820"/>
      <c r="S18408" s="820"/>
      <c r="T18408" s="820"/>
      <c r="U18408" s="820"/>
      <c r="V18408" s="820"/>
      <c r="W18408" s="820"/>
      <c r="X18408" s="820"/>
      <c r="Y18408" s="820"/>
      <c r="Z18408" s="820"/>
    </row>
    <row r="18409" spans="7:26">
      <c r="G18409" s="826"/>
      <c r="H18409" s="820"/>
      <c r="J18409" s="820"/>
      <c r="K18409" s="820"/>
      <c r="L18409" s="820"/>
      <c r="M18409" s="820"/>
      <c r="N18409" s="820"/>
      <c r="O18409" s="820"/>
      <c r="P18409" s="820"/>
      <c r="Q18409" s="820"/>
      <c r="R18409" s="820"/>
      <c r="S18409" s="820"/>
      <c r="T18409" s="820"/>
      <c r="U18409" s="820"/>
      <c r="V18409" s="820"/>
      <c r="W18409" s="820"/>
      <c r="X18409" s="820"/>
      <c r="Y18409" s="820"/>
      <c r="Z18409" s="820"/>
    </row>
    <row r="18410" spans="7:26">
      <c r="G18410" s="826"/>
      <c r="H18410" s="820"/>
      <c r="J18410" s="820"/>
      <c r="K18410" s="820"/>
      <c r="L18410" s="820"/>
      <c r="M18410" s="820"/>
      <c r="N18410" s="820"/>
      <c r="O18410" s="820"/>
      <c r="P18410" s="820"/>
      <c r="Q18410" s="820"/>
      <c r="R18410" s="820"/>
      <c r="S18410" s="820"/>
      <c r="T18410" s="820"/>
      <c r="U18410" s="820"/>
      <c r="V18410" s="820"/>
      <c r="W18410" s="820"/>
      <c r="X18410" s="820"/>
      <c r="Y18410" s="820"/>
      <c r="Z18410" s="820"/>
    </row>
    <row r="18411" spans="7:26">
      <c r="G18411" s="826"/>
      <c r="H18411" s="820"/>
      <c r="J18411" s="820"/>
      <c r="K18411" s="820"/>
      <c r="L18411" s="820"/>
      <c r="M18411" s="820"/>
      <c r="N18411" s="820"/>
      <c r="O18411" s="820"/>
      <c r="P18411" s="820"/>
      <c r="Q18411" s="820"/>
      <c r="R18411" s="820"/>
      <c r="S18411" s="820"/>
      <c r="T18411" s="820"/>
      <c r="U18411" s="820"/>
      <c r="V18411" s="820"/>
      <c r="W18411" s="820"/>
      <c r="X18411" s="820"/>
      <c r="Y18411" s="820"/>
      <c r="Z18411" s="820"/>
    </row>
    <row r="18412" spans="7:26">
      <c r="G18412" s="826"/>
      <c r="H18412" s="820"/>
      <c r="J18412" s="820"/>
      <c r="K18412" s="820"/>
      <c r="L18412" s="820"/>
      <c r="M18412" s="820"/>
      <c r="N18412" s="820"/>
      <c r="O18412" s="820"/>
      <c r="P18412" s="820"/>
      <c r="Q18412" s="820"/>
      <c r="R18412" s="820"/>
      <c r="S18412" s="820"/>
      <c r="T18412" s="820"/>
      <c r="U18412" s="820"/>
      <c r="V18412" s="820"/>
      <c r="W18412" s="820"/>
      <c r="X18412" s="820"/>
      <c r="Y18412" s="820"/>
      <c r="Z18412" s="820"/>
    </row>
    <row r="18413" spans="7:26">
      <c r="G18413" s="826"/>
      <c r="H18413" s="820"/>
      <c r="J18413" s="820"/>
      <c r="K18413" s="820"/>
      <c r="L18413" s="820"/>
      <c r="M18413" s="820"/>
      <c r="N18413" s="820"/>
      <c r="O18413" s="820"/>
      <c r="P18413" s="820"/>
      <c r="Q18413" s="820"/>
      <c r="R18413" s="820"/>
      <c r="S18413" s="820"/>
      <c r="T18413" s="820"/>
      <c r="U18413" s="820"/>
      <c r="V18413" s="820"/>
      <c r="W18413" s="820"/>
      <c r="X18413" s="820"/>
      <c r="Y18413" s="820"/>
      <c r="Z18413" s="820"/>
    </row>
    <row r="18414" spans="7:26">
      <c r="G18414" s="826"/>
      <c r="H18414" s="820"/>
      <c r="J18414" s="820"/>
      <c r="K18414" s="820"/>
      <c r="L18414" s="820"/>
      <c r="M18414" s="820"/>
      <c r="N18414" s="820"/>
      <c r="O18414" s="820"/>
      <c r="P18414" s="820"/>
      <c r="Q18414" s="820"/>
      <c r="R18414" s="820"/>
      <c r="S18414" s="820"/>
      <c r="T18414" s="820"/>
      <c r="U18414" s="820"/>
      <c r="V18414" s="820"/>
      <c r="W18414" s="820"/>
      <c r="X18414" s="820"/>
      <c r="Y18414" s="820"/>
      <c r="Z18414" s="820"/>
    </row>
    <row r="18415" spans="7:26">
      <c r="G18415" s="826"/>
      <c r="H18415" s="820"/>
      <c r="J18415" s="820"/>
      <c r="K18415" s="820"/>
      <c r="L18415" s="820"/>
      <c r="M18415" s="820"/>
      <c r="N18415" s="820"/>
      <c r="O18415" s="820"/>
      <c r="P18415" s="820"/>
      <c r="Q18415" s="820"/>
      <c r="R18415" s="820"/>
      <c r="S18415" s="820"/>
      <c r="T18415" s="820"/>
      <c r="U18415" s="820"/>
      <c r="V18415" s="820"/>
      <c r="W18415" s="820"/>
      <c r="X18415" s="820"/>
      <c r="Y18415" s="820"/>
      <c r="Z18415" s="820"/>
    </row>
    <row r="18416" spans="7:26">
      <c r="G18416" s="826"/>
      <c r="H18416" s="820"/>
      <c r="J18416" s="820"/>
      <c r="K18416" s="820"/>
      <c r="L18416" s="820"/>
      <c r="M18416" s="820"/>
      <c r="N18416" s="820"/>
      <c r="O18416" s="820"/>
      <c r="P18416" s="820"/>
      <c r="Q18416" s="820"/>
      <c r="R18416" s="820"/>
      <c r="S18416" s="820"/>
      <c r="T18416" s="820"/>
      <c r="U18416" s="820"/>
      <c r="V18416" s="820"/>
      <c r="W18416" s="820"/>
      <c r="X18416" s="820"/>
      <c r="Y18416" s="820"/>
      <c r="Z18416" s="820"/>
    </row>
    <row r="18417" spans="7:26">
      <c r="G18417" s="826"/>
      <c r="H18417" s="820"/>
      <c r="J18417" s="820"/>
      <c r="K18417" s="820"/>
      <c r="L18417" s="820"/>
      <c r="M18417" s="820"/>
      <c r="N18417" s="820"/>
      <c r="O18417" s="820"/>
      <c r="P18417" s="820"/>
      <c r="Q18417" s="820"/>
      <c r="R18417" s="820"/>
      <c r="S18417" s="820"/>
      <c r="T18417" s="820"/>
      <c r="U18417" s="820"/>
      <c r="V18417" s="820"/>
      <c r="W18417" s="820"/>
      <c r="X18417" s="820"/>
      <c r="Y18417" s="820"/>
      <c r="Z18417" s="820"/>
    </row>
    <row r="18418" spans="7:26">
      <c r="G18418" s="826"/>
      <c r="H18418" s="820"/>
      <c r="J18418" s="820"/>
      <c r="K18418" s="820"/>
      <c r="L18418" s="820"/>
      <c r="M18418" s="820"/>
      <c r="N18418" s="820"/>
      <c r="O18418" s="820"/>
      <c r="P18418" s="820"/>
      <c r="Q18418" s="820"/>
      <c r="R18418" s="820"/>
      <c r="S18418" s="820"/>
      <c r="T18418" s="820"/>
      <c r="U18418" s="820"/>
      <c r="V18418" s="820"/>
      <c r="W18418" s="820"/>
      <c r="X18418" s="820"/>
      <c r="Y18418" s="820"/>
      <c r="Z18418" s="820"/>
    </row>
    <row r="18419" spans="7:26">
      <c r="G18419" s="826"/>
      <c r="H18419" s="820"/>
      <c r="J18419" s="820"/>
      <c r="K18419" s="820"/>
      <c r="L18419" s="820"/>
      <c r="M18419" s="820"/>
      <c r="N18419" s="820"/>
      <c r="O18419" s="820"/>
      <c r="P18419" s="820"/>
      <c r="Q18419" s="820"/>
      <c r="R18419" s="820"/>
      <c r="S18419" s="820"/>
      <c r="T18419" s="820"/>
      <c r="U18419" s="820"/>
      <c r="V18419" s="820"/>
      <c r="W18419" s="820"/>
      <c r="X18419" s="820"/>
      <c r="Y18419" s="820"/>
      <c r="Z18419" s="820"/>
    </row>
    <row r="18420" spans="7:26">
      <c r="G18420" s="826"/>
      <c r="H18420" s="820"/>
      <c r="J18420" s="820"/>
      <c r="K18420" s="820"/>
      <c r="L18420" s="820"/>
      <c r="M18420" s="820"/>
      <c r="N18420" s="820"/>
      <c r="O18420" s="820"/>
      <c r="P18420" s="820"/>
      <c r="Q18420" s="820"/>
      <c r="R18420" s="820"/>
      <c r="S18420" s="820"/>
      <c r="T18420" s="820"/>
      <c r="U18420" s="820"/>
      <c r="V18420" s="820"/>
      <c r="W18420" s="820"/>
      <c r="X18420" s="820"/>
      <c r="Y18420" s="820"/>
      <c r="Z18420" s="820"/>
    </row>
    <row r="18421" spans="7:26">
      <c r="G18421" s="826"/>
      <c r="H18421" s="820"/>
      <c r="J18421" s="820"/>
      <c r="K18421" s="820"/>
      <c r="L18421" s="820"/>
      <c r="M18421" s="820"/>
      <c r="N18421" s="820"/>
      <c r="O18421" s="820"/>
      <c r="P18421" s="820"/>
      <c r="Q18421" s="820"/>
      <c r="R18421" s="820"/>
      <c r="S18421" s="820"/>
      <c r="T18421" s="820"/>
      <c r="U18421" s="820"/>
      <c r="V18421" s="820"/>
      <c r="W18421" s="820"/>
      <c r="X18421" s="820"/>
      <c r="Y18421" s="820"/>
      <c r="Z18421" s="820"/>
    </row>
    <row r="18422" spans="7:26">
      <c r="G18422" s="826"/>
      <c r="H18422" s="820"/>
      <c r="J18422" s="820"/>
      <c r="K18422" s="820"/>
      <c r="L18422" s="820"/>
      <c r="M18422" s="820"/>
      <c r="N18422" s="820"/>
      <c r="O18422" s="820"/>
      <c r="P18422" s="820"/>
      <c r="Q18422" s="820"/>
      <c r="R18422" s="820"/>
      <c r="S18422" s="820"/>
      <c r="T18422" s="820"/>
      <c r="U18422" s="820"/>
      <c r="V18422" s="820"/>
      <c r="W18422" s="820"/>
      <c r="X18422" s="820"/>
      <c r="Y18422" s="820"/>
      <c r="Z18422" s="820"/>
    </row>
    <row r="18423" spans="7:26">
      <c r="G18423" s="826"/>
      <c r="H18423" s="820"/>
      <c r="J18423" s="820"/>
      <c r="K18423" s="820"/>
      <c r="L18423" s="820"/>
      <c r="M18423" s="820"/>
      <c r="N18423" s="820"/>
      <c r="O18423" s="820"/>
      <c r="P18423" s="820"/>
      <c r="Q18423" s="820"/>
      <c r="R18423" s="820"/>
      <c r="S18423" s="820"/>
      <c r="T18423" s="820"/>
      <c r="U18423" s="820"/>
      <c r="V18423" s="820"/>
      <c r="W18423" s="820"/>
      <c r="X18423" s="820"/>
      <c r="Y18423" s="820"/>
      <c r="Z18423" s="820"/>
    </row>
    <row r="18424" spans="7:26">
      <c r="G18424" s="826"/>
      <c r="H18424" s="820"/>
      <c r="J18424" s="820"/>
      <c r="K18424" s="820"/>
      <c r="L18424" s="820"/>
      <c r="M18424" s="820"/>
      <c r="N18424" s="820"/>
      <c r="O18424" s="820"/>
      <c r="P18424" s="820"/>
      <c r="Q18424" s="820"/>
      <c r="R18424" s="820"/>
      <c r="S18424" s="820"/>
      <c r="T18424" s="820"/>
      <c r="U18424" s="820"/>
      <c r="V18424" s="820"/>
      <c r="W18424" s="820"/>
      <c r="X18424" s="820"/>
      <c r="Y18424" s="820"/>
      <c r="Z18424" s="820"/>
    </row>
    <row r="18425" spans="7:26">
      <c r="G18425" s="826"/>
      <c r="H18425" s="820"/>
      <c r="J18425" s="820"/>
      <c r="K18425" s="820"/>
      <c r="L18425" s="820"/>
      <c r="M18425" s="820"/>
      <c r="N18425" s="820"/>
      <c r="O18425" s="820"/>
      <c r="P18425" s="820"/>
      <c r="Q18425" s="820"/>
      <c r="R18425" s="820"/>
      <c r="S18425" s="820"/>
      <c r="T18425" s="820"/>
      <c r="U18425" s="820"/>
      <c r="V18425" s="820"/>
      <c r="W18425" s="820"/>
      <c r="X18425" s="820"/>
      <c r="Y18425" s="820"/>
      <c r="Z18425" s="820"/>
    </row>
    <row r="18426" spans="7:26">
      <c r="G18426" s="826"/>
      <c r="H18426" s="820"/>
      <c r="J18426" s="820"/>
      <c r="K18426" s="820"/>
      <c r="L18426" s="820"/>
      <c r="M18426" s="820"/>
      <c r="N18426" s="820"/>
      <c r="O18426" s="820"/>
      <c r="P18426" s="820"/>
      <c r="Q18426" s="820"/>
      <c r="R18426" s="820"/>
      <c r="S18426" s="820"/>
      <c r="T18426" s="820"/>
      <c r="U18426" s="820"/>
      <c r="V18426" s="820"/>
      <c r="W18426" s="820"/>
      <c r="X18426" s="820"/>
      <c r="Y18426" s="820"/>
      <c r="Z18426" s="820"/>
    </row>
    <row r="18427" spans="7:26">
      <c r="G18427" s="826"/>
      <c r="H18427" s="820"/>
      <c r="J18427" s="820"/>
      <c r="K18427" s="820"/>
      <c r="L18427" s="820"/>
      <c r="M18427" s="820"/>
      <c r="N18427" s="820"/>
      <c r="O18427" s="820"/>
      <c r="P18427" s="820"/>
      <c r="Q18427" s="820"/>
      <c r="R18427" s="820"/>
      <c r="S18427" s="820"/>
      <c r="T18427" s="820"/>
      <c r="U18427" s="820"/>
      <c r="V18427" s="820"/>
      <c r="W18427" s="820"/>
      <c r="X18427" s="820"/>
      <c r="Y18427" s="820"/>
      <c r="Z18427" s="820"/>
    </row>
    <row r="18428" spans="7:26">
      <c r="G18428" s="826"/>
      <c r="H18428" s="820"/>
      <c r="J18428" s="820"/>
      <c r="K18428" s="820"/>
      <c r="L18428" s="820"/>
      <c r="M18428" s="820"/>
      <c r="N18428" s="820"/>
      <c r="O18428" s="820"/>
      <c r="P18428" s="820"/>
      <c r="Q18428" s="820"/>
      <c r="R18428" s="820"/>
      <c r="S18428" s="820"/>
      <c r="T18428" s="820"/>
      <c r="U18428" s="820"/>
      <c r="V18428" s="820"/>
      <c r="W18428" s="820"/>
      <c r="X18428" s="820"/>
      <c r="Y18428" s="820"/>
      <c r="Z18428" s="820"/>
    </row>
    <row r="18429" spans="7:26">
      <c r="G18429" s="826"/>
      <c r="H18429" s="820"/>
      <c r="J18429" s="820"/>
      <c r="K18429" s="820"/>
      <c r="L18429" s="820"/>
      <c r="M18429" s="820"/>
      <c r="N18429" s="820"/>
      <c r="O18429" s="820"/>
      <c r="P18429" s="820"/>
      <c r="Q18429" s="820"/>
      <c r="R18429" s="820"/>
      <c r="S18429" s="820"/>
      <c r="T18429" s="820"/>
      <c r="U18429" s="820"/>
      <c r="V18429" s="820"/>
      <c r="W18429" s="820"/>
      <c r="X18429" s="820"/>
      <c r="Y18429" s="820"/>
      <c r="Z18429" s="820"/>
    </row>
    <row r="18430" spans="7:26">
      <c r="G18430" s="826"/>
      <c r="H18430" s="820"/>
      <c r="J18430" s="820"/>
      <c r="K18430" s="820"/>
      <c r="L18430" s="820"/>
      <c r="M18430" s="820"/>
      <c r="N18430" s="820"/>
      <c r="O18430" s="820"/>
      <c r="P18430" s="820"/>
      <c r="Q18430" s="820"/>
      <c r="R18430" s="820"/>
      <c r="S18430" s="820"/>
      <c r="T18430" s="820"/>
      <c r="U18430" s="820"/>
      <c r="V18430" s="820"/>
      <c r="W18430" s="820"/>
      <c r="X18430" s="820"/>
      <c r="Y18430" s="820"/>
      <c r="Z18430" s="820"/>
    </row>
    <row r="18431" spans="7:26">
      <c r="G18431" s="826"/>
      <c r="H18431" s="820"/>
      <c r="J18431" s="820"/>
      <c r="K18431" s="820"/>
      <c r="L18431" s="820"/>
      <c r="M18431" s="820"/>
      <c r="N18431" s="820"/>
      <c r="O18431" s="820"/>
      <c r="P18431" s="820"/>
      <c r="Q18431" s="820"/>
      <c r="R18431" s="820"/>
      <c r="S18431" s="820"/>
      <c r="T18431" s="820"/>
      <c r="U18431" s="820"/>
      <c r="V18431" s="820"/>
      <c r="W18431" s="820"/>
      <c r="X18431" s="820"/>
      <c r="Y18431" s="820"/>
      <c r="Z18431" s="820"/>
    </row>
    <row r="18432" spans="7:26">
      <c r="G18432" s="826"/>
      <c r="H18432" s="820"/>
      <c r="J18432" s="820"/>
      <c r="K18432" s="820"/>
      <c r="L18432" s="820"/>
      <c r="M18432" s="820"/>
      <c r="N18432" s="820"/>
      <c r="O18432" s="820"/>
      <c r="P18432" s="820"/>
      <c r="Q18432" s="820"/>
      <c r="R18432" s="820"/>
      <c r="S18432" s="820"/>
      <c r="T18432" s="820"/>
      <c r="U18432" s="820"/>
      <c r="V18432" s="820"/>
      <c r="W18432" s="820"/>
      <c r="X18432" s="820"/>
      <c r="Y18432" s="820"/>
      <c r="Z18432" s="820"/>
    </row>
    <row r="18433" spans="7:26">
      <c r="G18433" s="826"/>
      <c r="H18433" s="820"/>
      <c r="J18433" s="820"/>
      <c r="K18433" s="820"/>
      <c r="L18433" s="820"/>
      <c r="M18433" s="820"/>
      <c r="N18433" s="820"/>
      <c r="O18433" s="820"/>
      <c r="P18433" s="820"/>
      <c r="Q18433" s="820"/>
      <c r="R18433" s="820"/>
      <c r="S18433" s="820"/>
      <c r="T18433" s="820"/>
      <c r="U18433" s="820"/>
      <c r="V18433" s="820"/>
      <c r="W18433" s="820"/>
      <c r="X18433" s="820"/>
      <c r="Y18433" s="820"/>
      <c r="Z18433" s="820"/>
    </row>
    <row r="18434" spans="7:26">
      <c r="G18434" s="826"/>
      <c r="H18434" s="820"/>
      <c r="J18434" s="820"/>
      <c r="K18434" s="820"/>
      <c r="L18434" s="820"/>
      <c r="M18434" s="820"/>
      <c r="N18434" s="820"/>
      <c r="O18434" s="820"/>
      <c r="P18434" s="820"/>
      <c r="Q18434" s="820"/>
      <c r="R18434" s="820"/>
      <c r="S18434" s="820"/>
      <c r="T18434" s="820"/>
      <c r="U18434" s="820"/>
      <c r="V18434" s="820"/>
      <c r="W18434" s="820"/>
      <c r="X18434" s="820"/>
      <c r="Y18434" s="820"/>
      <c r="Z18434" s="820"/>
    </row>
    <row r="18435" spans="7:26">
      <c r="G18435" s="826"/>
      <c r="H18435" s="820"/>
      <c r="J18435" s="820"/>
      <c r="K18435" s="820"/>
      <c r="L18435" s="820"/>
      <c r="M18435" s="820"/>
      <c r="N18435" s="820"/>
      <c r="O18435" s="820"/>
      <c r="P18435" s="820"/>
      <c r="Q18435" s="820"/>
      <c r="R18435" s="820"/>
      <c r="S18435" s="820"/>
      <c r="T18435" s="820"/>
      <c r="U18435" s="820"/>
      <c r="V18435" s="820"/>
      <c r="W18435" s="820"/>
      <c r="X18435" s="820"/>
      <c r="Y18435" s="820"/>
      <c r="Z18435" s="820"/>
    </row>
    <row r="18436" spans="7:26">
      <c r="G18436" s="826"/>
      <c r="H18436" s="820"/>
      <c r="J18436" s="820"/>
      <c r="K18436" s="820"/>
      <c r="L18436" s="820"/>
      <c r="M18436" s="820"/>
      <c r="N18436" s="820"/>
      <c r="O18436" s="820"/>
      <c r="P18436" s="820"/>
      <c r="Q18436" s="820"/>
      <c r="R18436" s="820"/>
      <c r="S18436" s="820"/>
      <c r="T18436" s="820"/>
      <c r="U18436" s="820"/>
      <c r="V18436" s="820"/>
      <c r="W18436" s="820"/>
      <c r="X18436" s="820"/>
      <c r="Y18436" s="820"/>
      <c r="Z18436" s="820"/>
    </row>
    <row r="18437" spans="7:26">
      <c r="G18437" s="826"/>
      <c r="H18437" s="820"/>
      <c r="J18437" s="820"/>
      <c r="K18437" s="820"/>
      <c r="L18437" s="820"/>
      <c r="M18437" s="820"/>
      <c r="N18437" s="820"/>
      <c r="O18437" s="820"/>
      <c r="P18437" s="820"/>
      <c r="Q18437" s="820"/>
      <c r="R18437" s="820"/>
      <c r="S18437" s="820"/>
      <c r="T18437" s="820"/>
      <c r="U18437" s="820"/>
      <c r="V18437" s="820"/>
      <c r="W18437" s="820"/>
      <c r="X18437" s="820"/>
      <c r="Y18437" s="820"/>
      <c r="Z18437" s="820"/>
    </row>
    <row r="18438" spans="7:26">
      <c r="G18438" s="826"/>
      <c r="H18438" s="820"/>
      <c r="J18438" s="820"/>
      <c r="K18438" s="820"/>
      <c r="L18438" s="820"/>
      <c r="M18438" s="820"/>
      <c r="N18438" s="820"/>
      <c r="O18438" s="820"/>
      <c r="P18438" s="820"/>
      <c r="Q18438" s="820"/>
      <c r="R18438" s="820"/>
      <c r="S18438" s="820"/>
      <c r="T18438" s="820"/>
      <c r="U18438" s="820"/>
      <c r="V18438" s="820"/>
      <c r="W18438" s="820"/>
      <c r="X18438" s="820"/>
      <c r="Y18438" s="820"/>
      <c r="Z18438" s="820"/>
    </row>
    <row r="18439" spans="7:26">
      <c r="G18439" s="826"/>
      <c r="H18439" s="820"/>
      <c r="J18439" s="820"/>
      <c r="K18439" s="820"/>
      <c r="L18439" s="820"/>
      <c r="M18439" s="820"/>
      <c r="N18439" s="820"/>
      <c r="O18439" s="820"/>
      <c r="P18439" s="820"/>
      <c r="Q18439" s="820"/>
      <c r="R18439" s="820"/>
      <c r="S18439" s="820"/>
      <c r="T18439" s="820"/>
      <c r="U18439" s="820"/>
      <c r="V18439" s="820"/>
      <c r="W18439" s="820"/>
      <c r="X18439" s="820"/>
      <c r="Y18439" s="820"/>
      <c r="Z18439" s="820"/>
    </row>
    <row r="18440" spans="7:26">
      <c r="G18440" s="826"/>
      <c r="H18440" s="820"/>
      <c r="J18440" s="820"/>
      <c r="K18440" s="820"/>
      <c r="L18440" s="820"/>
      <c r="M18440" s="820"/>
      <c r="N18440" s="820"/>
      <c r="O18440" s="820"/>
      <c r="P18440" s="820"/>
      <c r="Q18440" s="820"/>
      <c r="R18440" s="820"/>
      <c r="S18440" s="820"/>
      <c r="T18440" s="820"/>
      <c r="U18440" s="820"/>
      <c r="V18440" s="820"/>
      <c r="W18440" s="820"/>
      <c r="X18440" s="820"/>
      <c r="Y18440" s="820"/>
      <c r="Z18440" s="820"/>
    </row>
    <row r="18441" spans="7:26">
      <c r="G18441" s="826"/>
      <c r="H18441" s="820"/>
      <c r="J18441" s="820"/>
      <c r="K18441" s="820"/>
      <c r="L18441" s="820"/>
      <c r="M18441" s="820"/>
      <c r="N18441" s="820"/>
      <c r="O18441" s="820"/>
      <c r="P18441" s="820"/>
      <c r="Q18441" s="820"/>
      <c r="R18441" s="820"/>
      <c r="S18441" s="820"/>
      <c r="T18441" s="820"/>
      <c r="U18441" s="820"/>
      <c r="V18441" s="820"/>
      <c r="W18441" s="820"/>
      <c r="X18441" s="820"/>
      <c r="Y18441" s="820"/>
      <c r="Z18441" s="820"/>
    </row>
    <row r="18442" spans="7:26">
      <c r="G18442" s="826"/>
      <c r="H18442" s="820"/>
      <c r="J18442" s="820"/>
      <c r="K18442" s="820"/>
      <c r="L18442" s="820"/>
      <c r="M18442" s="820"/>
      <c r="N18442" s="820"/>
      <c r="O18442" s="820"/>
      <c r="P18442" s="820"/>
      <c r="Q18442" s="820"/>
      <c r="R18442" s="820"/>
      <c r="S18442" s="820"/>
      <c r="T18442" s="820"/>
      <c r="U18442" s="820"/>
      <c r="V18442" s="820"/>
      <c r="W18442" s="820"/>
      <c r="X18442" s="820"/>
      <c r="Y18442" s="820"/>
      <c r="Z18442" s="820"/>
    </row>
    <row r="18443" spans="7:26">
      <c r="G18443" s="826"/>
      <c r="H18443" s="820"/>
      <c r="J18443" s="820"/>
      <c r="K18443" s="820"/>
      <c r="L18443" s="820"/>
      <c r="M18443" s="820"/>
      <c r="N18443" s="820"/>
      <c r="O18443" s="820"/>
      <c r="P18443" s="820"/>
      <c r="Q18443" s="820"/>
      <c r="R18443" s="820"/>
      <c r="S18443" s="820"/>
      <c r="T18443" s="820"/>
      <c r="U18443" s="820"/>
      <c r="V18443" s="820"/>
      <c r="W18443" s="820"/>
      <c r="X18443" s="820"/>
      <c r="Y18443" s="820"/>
      <c r="Z18443" s="820"/>
    </row>
    <row r="18444" spans="7:26">
      <c r="G18444" s="826"/>
      <c r="H18444" s="820"/>
      <c r="J18444" s="820"/>
      <c r="K18444" s="820"/>
      <c r="L18444" s="820"/>
      <c r="M18444" s="820"/>
      <c r="N18444" s="820"/>
      <c r="O18444" s="820"/>
      <c r="P18444" s="820"/>
      <c r="Q18444" s="820"/>
      <c r="R18444" s="820"/>
      <c r="S18444" s="820"/>
      <c r="T18444" s="820"/>
      <c r="U18444" s="820"/>
      <c r="V18444" s="820"/>
      <c r="W18444" s="820"/>
      <c r="X18444" s="820"/>
      <c r="Y18444" s="820"/>
      <c r="Z18444" s="820"/>
    </row>
    <row r="18445" spans="7:26">
      <c r="G18445" s="826"/>
      <c r="H18445" s="820"/>
      <c r="J18445" s="820"/>
      <c r="K18445" s="820"/>
      <c r="L18445" s="820"/>
      <c r="M18445" s="820"/>
      <c r="N18445" s="820"/>
      <c r="O18445" s="820"/>
      <c r="P18445" s="820"/>
      <c r="Q18445" s="820"/>
      <c r="R18445" s="820"/>
      <c r="S18445" s="820"/>
      <c r="T18445" s="820"/>
      <c r="U18445" s="820"/>
      <c r="V18445" s="820"/>
      <c r="W18445" s="820"/>
      <c r="X18445" s="820"/>
      <c r="Y18445" s="820"/>
      <c r="Z18445" s="820"/>
    </row>
    <row r="18446" spans="7:26">
      <c r="G18446" s="826"/>
      <c r="H18446" s="820"/>
      <c r="J18446" s="820"/>
      <c r="K18446" s="820"/>
      <c r="L18446" s="820"/>
      <c r="M18446" s="820"/>
      <c r="N18446" s="820"/>
      <c r="O18446" s="820"/>
      <c r="P18446" s="820"/>
      <c r="Q18446" s="820"/>
      <c r="R18446" s="820"/>
      <c r="S18446" s="820"/>
      <c r="T18446" s="820"/>
      <c r="U18446" s="820"/>
      <c r="V18446" s="820"/>
      <c r="W18446" s="820"/>
      <c r="X18446" s="820"/>
      <c r="Y18446" s="820"/>
      <c r="Z18446" s="820"/>
    </row>
    <row r="18447" spans="7:26">
      <c r="G18447" s="826"/>
      <c r="H18447" s="820"/>
      <c r="J18447" s="820"/>
      <c r="K18447" s="820"/>
      <c r="L18447" s="820"/>
      <c r="M18447" s="820"/>
      <c r="N18447" s="820"/>
      <c r="O18447" s="820"/>
      <c r="P18447" s="820"/>
      <c r="Q18447" s="820"/>
      <c r="R18447" s="820"/>
      <c r="S18447" s="820"/>
      <c r="T18447" s="820"/>
      <c r="U18447" s="820"/>
      <c r="V18447" s="820"/>
      <c r="W18447" s="820"/>
      <c r="X18447" s="820"/>
      <c r="Y18447" s="820"/>
      <c r="Z18447" s="820"/>
    </row>
    <row r="18448" spans="7:26">
      <c r="G18448" s="826"/>
      <c r="H18448" s="820"/>
      <c r="J18448" s="820"/>
      <c r="K18448" s="820"/>
      <c r="L18448" s="820"/>
      <c r="M18448" s="820"/>
      <c r="N18448" s="820"/>
      <c r="O18448" s="820"/>
      <c r="P18448" s="820"/>
      <c r="Q18448" s="820"/>
      <c r="R18448" s="820"/>
      <c r="S18448" s="820"/>
      <c r="T18448" s="820"/>
      <c r="U18448" s="820"/>
      <c r="V18448" s="820"/>
      <c r="W18448" s="820"/>
      <c r="X18448" s="820"/>
      <c r="Y18448" s="820"/>
      <c r="Z18448" s="820"/>
    </row>
    <row r="18449" spans="7:26">
      <c r="G18449" s="826"/>
      <c r="H18449" s="820"/>
      <c r="J18449" s="820"/>
      <c r="K18449" s="820"/>
      <c r="L18449" s="820"/>
      <c r="M18449" s="820"/>
      <c r="N18449" s="820"/>
      <c r="O18449" s="820"/>
      <c r="P18449" s="820"/>
      <c r="Q18449" s="820"/>
      <c r="R18449" s="820"/>
      <c r="S18449" s="820"/>
      <c r="T18449" s="820"/>
      <c r="U18449" s="820"/>
      <c r="V18449" s="820"/>
      <c r="W18449" s="820"/>
      <c r="X18449" s="820"/>
      <c r="Y18449" s="820"/>
      <c r="Z18449" s="820"/>
    </row>
    <row r="18450" spans="7:26">
      <c r="G18450" s="826"/>
      <c r="H18450" s="820"/>
      <c r="J18450" s="820"/>
      <c r="K18450" s="820"/>
      <c r="L18450" s="820"/>
      <c r="M18450" s="820"/>
      <c r="N18450" s="820"/>
      <c r="O18450" s="820"/>
      <c r="P18450" s="820"/>
      <c r="Q18450" s="820"/>
      <c r="R18450" s="820"/>
      <c r="S18450" s="820"/>
      <c r="T18450" s="820"/>
      <c r="U18450" s="820"/>
      <c r="V18450" s="820"/>
      <c r="W18450" s="820"/>
      <c r="X18450" s="820"/>
      <c r="Y18450" s="820"/>
      <c r="Z18450" s="820"/>
    </row>
    <row r="18451" spans="7:26">
      <c r="G18451" s="826"/>
      <c r="H18451" s="820"/>
      <c r="J18451" s="820"/>
      <c r="K18451" s="820"/>
      <c r="L18451" s="820"/>
      <c r="M18451" s="820"/>
      <c r="N18451" s="820"/>
      <c r="O18451" s="820"/>
      <c r="P18451" s="820"/>
      <c r="Q18451" s="820"/>
      <c r="R18451" s="820"/>
      <c r="S18451" s="820"/>
      <c r="T18451" s="820"/>
      <c r="U18451" s="820"/>
      <c r="V18451" s="820"/>
      <c r="W18451" s="820"/>
      <c r="X18451" s="820"/>
      <c r="Y18451" s="820"/>
      <c r="Z18451" s="820"/>
    </row>
    <row r="18452" spans="7:26">
      <c r="G18452" s="826"/>
      <c r="H18452" s="820"/>
      <c r="J18452" s="820"/>
      <c r="K18452" s="820"/>
      <c r="L18452" s="820"/>
      <c r="M18452" s="820"/>
      <c r="N18452" s="820"/>
      <c r="O18452" s="820"/>
      <c r="P18452" s="820"/>
      <c r="Q18452" s="820"/>
      <c r="R18452" s="820"/>
      <c r="S18452" s="820"/>
      <c r="T18452" s="820"/>
      <c r="U18452" s="820"/>
      <c r="V18452" s="820"/>
      <c r="W18452" s="820"/>
      <c r="X18452" s="820"/>
      <c r="Y18452" s="820"/>
      <c r="Z18452" s="820"/>
    </row>
    <row r="18453" spans="7:26">
      <c r="G18453" s="826"/>
      <c r="H18453" s="820"/>
      <c r="J18453" s="820"/>
      <c r="K18453" s="820"/>
      <c r="L18453" s="820"/>
      <c r="M18453" s="820"/>
      <c r="N18453" s="820"/>
      <c r="O18453" s="820"/>
      <c r="P18453" s="820"/>
      <c r="Q18453" s="820"/>
      <c r="R18453" s="820"/>
      <c r="S18453" s="820"/>
      <c r="T18453" s="820"/>
      <c r="U18453" s="820"/>
      <c r="V18453" s="820"/>
      <c r="W18453" s="820"/>
      <c r="X18453" s="820"/>
      <c r="Y18453" s="820"/>
      <c r="Z18453" s="820"/>
    </row>
    <row r="18454" spans="7:26">
      <c r="G18454" s="826"/>
      <c r="H18454" s="820"/>
      <c r="J18454" s="820"/>
      <c r="K18454" s="820"/>
      <c r="L18454" s="820"/>
      <c r="M18454" s="820"/>
      <c r="N18454" s="820"/>
      <c r="O18454" s="820"/>
      <c r="P18454" s="820"/>
      <c r="Q18454" s="820"/>
      <c r="R18454" s="820"/>
      <c r="S18454" s="820"/>
      <c r="T18454" s="820"/>
      <c r="U18454" s="820"/>
      <c r="V18454" s="820"/>
      <c r="W18454" s="820"/>
      <c r="X18454" s="820"/>
      <c r="Y18454" s="820"/>
      <c r="Z18454" s="820"/>
    </row>
    <row r="18455" spans="7:26">
      <c r="G18455" s="826"/>
      <c r="H18455" s="820"/>
      <c r="J18455" s="820"/>
      <c r="K18455" s="820"/>
      <c r="L18455" s="820"/>
      <c r="M18455" s="820"/>
      <c r="N18455" s="820"/>
      <c r="O18455" s="820"/>
      <c r="P18455" s="820"/>
      <c r="Q18455" s="820"/>
      <c r="R18455" s="820"/>
      <c r="S18455" s="820"/>
      <c r="T18455" s="820"/>
      <c r="U18455" s="820"/>
      <c r="V18455" s="820"/>
      <c r="W18455" s="820"/>
      <c r="X18455" s="820"/>
      <c r="Y18455" s="820"/>
      <c r="Z18455" s="820"/>
    </row>
    <row r="18456" spans="7:26">
      <c r="G18456" s="826"/>
      <c r="H18456" s="820"/>
      <c r="J18456" s="820"/>
      <c r="K18456" s="820"/>
      <c r="L18456" s="820"/>
      <c r="M18456" s="820"/>
      <c r="N18456" s="820"/>
      <c r="O18456" s="820"/>
      <c r="P18456" s="820"/>
      <c r="Q18456" s="820"/>
      <c r="R18456" s="820"/>
      <c r="S18456" s="820"/>
      <c r="T18456" s="820"/>
      <c r="U18456" s="820"/>
      <c r="V18456" s="820"/>
      <c r="W18456" s="820"/>
      <c r="X18456" s="820"/>
      <c r="Y18456" s="820"/>
      <c r="Z18456" s="820"/>
    </row>
    <row r="18457" spans="7:26">
      <c r="G18457" s="826"/>
      <c r="H18457" s="820"/>
      <c r="J18457" s="820"/>
      <c r="K18457" s="820"/>
      <c r="L18457" s="820"/>
      <c r="M18457" s="820"/>
      <c r="N18457" s="820"/>
      <c r="O18457" s="820"/>
      <c r="P18457" s="820"/>
      <c r="Q18457" s="820"/>
      <c r="R18457" s="820"/>
      <c r="S18457" s="820"/>
      <c r="T18457" s="820"/>
      <c r="U18457" s="820"/>
      <c r="V18457" s="820"/>
      <c r="W18457" s="820"/>
      <c r="X18457" s="820"/>
      <c r="Y18457" s="820"/>
      <c r="Z18457" s="820"/>
    </row>
    <row r="18458" spans="7:26">
      <c r="G18458" s="826"/>
      <c r="H18458" s="820"/>
      <c r="J18458" s="820"/>
      <c r="K18458" s="820"/>
      <c r="L18458" s="820"/>
      <c r="M18458" s="820"/>
      <c r="N18458" s="820"/>
      <c r="O18458" s="820"/>
      <c r="P18458" s="820"/>
      <c r="Q18458" s="820"/>
      <c r="R18458" s="820"/>
      <c r="S18458" s="820"/>
      <c r="T18458" s="820"/>
      <c r="U18458" s="820"/>
      <c r="V18458" s="820"/>
      <c r="W18458" s="820"/>
      <c r="X18458" s="820"/>
      <c r="Y18458" s="820"/>
      <c r="Z18458" s="820"/>
    </row>
    <row r="18459" spans="7:26">
      <c r="G18459" s="826"/>
      <c r="H18459" s="820"/>
      <c r="J18459" s="820"/>
      <c r="K18459" s="820"/>
      <c r="L18459" s="820"/>
      <c r="M18459" s="820"/>
      <c r="N18459" s="820"/>
      <c r="O18459" s="820"/>
      <c r="P18459" s="820"/>
      <c r="Q18459" s="820"/>
      <c r="R18459" s="820"/>
      <c r="S18459" s="820"/>
      <c r="T18459" s="820"/>
      <c r="U18459" s="820"/>
      <c r="V18459" s="820"/>
      <c r="W18459" s="820"/>
      <c r="X18459" s="820"/>
      <c r="Y18459" s="820"/>
      <c r="Z18459" s="820"/>
    </row>
    <row r="18460" spans="7:26">
      <c r="G18460" s="826"/>
      <c r="H18460" s="820"/>
      <c r="J18460" s="820"/>
      <c r="K18460" s="820"/>
      <c r="L18460" s="820"/>
      <c r="M18460" s="820"/>
      <c r="N18460" s="820"/>
      <c r="O18460" s="820"/>
      <c r="P18460" s="820"/>
      <c r="Q18460" s="820"/>
      <c r="R18460" s="820"/>
      <c r="S18460" s="820"/>
      <c r="T18460" s="820"/>
      <c r="U18460" s="820"/>
      <c r="V18460" s="820"/>
      <c r="W18460" s="820"/>
      <c r="X18460" s="820"/>
      <c r="Y18460" s="820"/>
      <c r="Z18460" s="820"/>
    </row>
    <row r="18461" spans="7:26">
      <c r="G18461" s="826"/>
      <c r="H18461" s="820"/>
      <c r="J18461" s="820"/>
      <c r="K18461" s="820"/>
      <c r="L18461" s="820"/>
      <c r="M18461" s="820"/>
      <c r="N18461" s="820"/>
      <c r="O18461" s="820"/>
      <c r="P18461" s="820"/>
      <c r="Q18461" s="820"/>
      <c r="R18461" s="820"/>
      <c r="S18461" s="820"/>
      <c r="T18461" s="820"/>
      <c r="U18461" s="820"/>
      <c r="V18461" s="820"/>
      <c r="W18461" s="820"/>
      <c r="X18461" s="820"/>
      <c r="Y18461" s="820"/>
      <c r="Z18461" s="820"/>
    </row>
    <row r="18462" spans="7:26">
      <c r="G18462" s="826"/>
      <c r="H18462" s="820"/>
      <c r="J18462" s="820"/>
      <c r="K18462" s="820"/>
      <c r="L18462" s="820"/>
      <c r="M18462" s="820"/>
      <c r="N18462" s="820"/>
      <c r="O18462" s="820"/>
      <c r="P18462" s="820"/>
      <c r="Q18462" s="820"/>
      <c r="R18462" s="820"/>
      <c r="S18462" s="820"/>
      <c r="T18462" s="820"/>
      <c r="U18462" s="820"/>
      <c r="V18462" s="820"/>
      <c r="W18462" s="820"/>
      <c r="X18462" s="820"/>
      <c r="Y18462" s="820"/>
      <c r="Z18462" s="820"/>
    </row>
    <row r="18463" spans="7:26">
      <c r="G18463" s="826"/>
      <c r="H18463" s="820"/>
      <c r="J18463" s="820"/>
      <c r="K18463" s="820"/>
      <c r="L18463" s="820"/>
      <c r="M18463" s="820"/>
      <c r="N18463" s="820"/>
      <c r="O18463" s="820"/>
      <c r="P18463" s="820"/>
      <c r="Q18463" s="820"/>
      <c r="R18463" s="820"/>
      <c r="S18463" s="820"/>
      <c r="T18463" s="820"/>
      <c r="U18463" s="820"/>
      <c r="V18463" s="820"/>
      <c r="W18463" s="820"/>
      <c r="X18463" s="820"/>
      <c r="Y18463" s="820"/>
      <c r="Z18463" s="820"/>
    </row>
    <row r="18464" spans="7:26">
      <c r="G18464" s="826"/>
      <c r="H18464" s="820"/>
      <c r="J18464" s="820"/>
      <c r="K18464" s="820"/>
      <c r="L18464" s="820"/>
      <c r="M18464" s="820"/>
      <c r="N18464" s="820"/>
      <c r="O18464" s="820"/>
      <c r="P18464" s="820"/>
      <c r="Q18464" s="820"/>
      <c r="R18464" s="820"/>
      <c r="S18464" s="820"/>
      <c r="T18464" s="820"/>
      <c r="U18464" s="820"/>
      <c r="V18464" s="820"/>
      <c r="W18464" s="820"/>
      <c r="X18464" s="820"/>
      <c r="Y18464" s="820"/>
      <c r="Z18464" s="820"/>
    </row>
    <row r="18465" spans="7:26">
      <c r="G18465" s="826"/>
      <c r="H18465" s="820"/>
      <c r="J18465" s="820"/>
      <c r="K18465" s="820"/>
      <c r="L18465" s="820"/>
      <c r="M18465" s="820"/>
      <c r="N18465" s="820"/>
      <c r="O18465" s="820"/>
      <c r="P18465" s="820"/>
      <c r="Q18465" s="820"/>
      <c r="R18465" s="820"/>
      <c r="S18465" s="820"/>
      <c r="T18465" s="820"/>
      <c r="U18465" s="820"/>
      <c r="V18465" s="820"/>
      <c r="W18465" s="820"/>
      <c r="X18465" s="820"/>
      <c r="Y18465" s="820"/>
      <c r="Z18465" s="820"/>
    </row>
    <row r="18466" spans="7:26">
      <c r="G18466" s="826"/>
      <c r="H18466" s="820"/>
      <c r="J18466" s="820"/>
      <c r="K18466" s="820"/>
      <c r="L18466" s="820"/>
      <c r="M18466" s="820"/>
      <c r="N18466" s="820"/>
      <c r="O18466" s="820"/>
      <c r="P18466" s="820"/>
      <c r="Q18466" s="820"/>
      <c r="R18466" s="820"/>
      <c r="S18466" s="820"/>
      <c r="T18466" s="820"/>
      <c r="U18466" s="820"/>
      <c r="V18466" s="820"/>
      <c r="W18466" s="820"/>
      <c r="X18466" s="820"/>
      <c r="Y18466" s="820"/>
      <c r="Z18466" s="820"/>
    </row>
    <row r="18467" spans="7:26">
      <c r="G18467" s="826"/>
      <c r="H18467" s="820"/>
      <c r="J18467" s="820"/>
      <c r="K18467" s="820"/>
      <c r="L18467" s="820"/>
      <c r="M18467" s="820"/>
      <c r="N18467" s="820"/>
      <c r="O18467" s="820"/>
      <c r="P18467" s="820"/>
      <c r="Q18467" s="820"/>
      <c r="R18467" s="820"/>
      <c r="S18467" s="820"/>
      <c r="T18467" s="820"/>
      <c r="U18467" s="820"/>
      <c r="V18467" s="820"/>
      <c r="W18467" s="820"/>
      <c r="X18467" s="820"/>
      <c r="Y18467" s="820"/>
      <c r="Z18467" s="820"/>
    </row>
    <row r="18468" spans="7:26">
      <c r="G18468" s="826"/>
      <c r="H18468" s="820"/>
      <c r="J18468" s="820"/>
      <c r="K18468" s="820"/>
      <c r="L18468" s="820"/>
      <c r="M18468" s="820"/>
      <c r="N18468" s="820"/>
      <c r="O18468" s="820"/>
      <c r="P18468" s="820"/>
      <c r="Q18468" s="820"/>
      <c r="R18468" s="820"/>
      <c r="S18468" s="820"/>
      <c r="T18468" s="820"/>
      <c r="U18468" s="820"/>
      <c r="V18468" s="820"/>
      <c r="W18468" s="820"/>
      <c r="X18468" s="820"/>
      <c r="Y18468" s="820"/>
      <c r="Z18468" s="820"/>
    </row>
    <row r="18469" spans="7:26">
      <c r="G18469" s="826"/>
      <c r="H18469" s="820"/>
      <c r="J18469" s="820"/>
      <c r="K18469" s="820"/>
      <c r="L18469" s="820"/>
      <c r="M18469" s="820"/>
      <c r="N18469" s="820"/>
      <c r="O18469" s="820"/>
      <c r="P18469" s="820"/>
      <c r="Q18469" s="820"/>
      <c r="R18469" s="820"/>
      <c r="S18469" s="820"/>
      <c r="T18469" s="820"/>
      <c r="U18469" s="820"/>
      <c r="V18469" s="820"/>
      <c r="W18469" s="820"/>
      <c r="X18469" s="820"/>
      <c r="Y18469" s="820"/>
      <c r="Z18469" s="820"/>
    </row>
    <row r="18470" spans="7:26">
      <c r="G18470" s="826"/>
      <c r="H18470" s="820"/>
      <c r="J18470" s="820"/>
      <c r="K18470" s="820"/>
      <c r="L18470" s="820"/>
      <c r="M18470" s="820"/>
      <c r="N18470" s="820"/>
      <c r="O18470" s="820"/>
      <c r="P18470" s="820"/>
      <c r="Q18470" s="820"/>
      <c r="R18470" s="820"/>
      <c r="S18470" s="820"/>
      <c r="T18470" s="820"/>
      <c r="U18470" s="820"/>
      <c r="V18470" s="820"/>
      <c r="W18470" s="820"/>
      <c r="X18470" s="820"/>
      <c r="Y18470" s="820"/>
      <c r="Z18470" s="820"/>
    </row>
    <row r="18471" spans="7:26">
      <c r="G18471" s="826"/>
      <c r="H18471" s="820"/>
      <c r="J18471" s="820"/>
      <c r="K18471" s="820"/>
      <c r="L18471" s="820"/>
      <c r="M18471" s="820"/>
      <c r="N18471" s="820"/>
      <c r="O18471" s="820"/>
      <c r="P18471" s="820"/>
      <c r="Q18471" s="820"/>
      <c r="R18471" s="820"/>
      <c r="S18471" s="820"/>
      <c r="T18471" s="820"/>
      <c r="U18471" s="820"/>
      <c r="V18471" s="820"/>
      <c r="W18471" s="820"/>
      <c r="X18471" s="820"/>
      <c r="Y18471" s="820"/>
      <c r="Z18471" s="820"/>
    </row>
    <row r="18472" spans="7:26">
      <c r="G18472" s="826"/>
      <c r="H18472" s="820"/>
      <c r="J18472" s="820"/>
      <c r="K18472" s="820"/>
      <c r="L18472" s="820"/>
      <c r="M18472" s="820"/>
      <c r="N18472" s="820"/>
      <c r="O18472" s="820"/>
      <c r="P18472" s="820"/>
      <c r="Q18472" s="820"/>
      <c r="R18472" s="820"/>
      <c r="S18472" s="820"/>
      <c r="T18472" s="820"/>
      <c r="U18472" s="820"/>
      <c r="V18472" s="820"/>
      <c r="W18472" s="820"/>
      <c r="X18472" s="820"/>
      <c r="Y18472" s="820"/>
      <c r="Z18472" s="820"/>
    </row>
    <row r="18473" spans="7:26">
      <c r="G18473" s="826"/>
      <c r="H18473" s="820"/>
      <c r="J18473" s="820"/>
      <c r="K18473" s="820"/>
      <c r="L18473" s="820"/>
      <c r="M18473" s="820"/>
      <c r="N18473" s="820"/>
      <c r="O18473" s="820"/>
      <c r="P18473" s="820"/>
      <c r="Q18473" s="820"/>
      <c r="R18473" s="820"/>
      <c r="S18473" s="820"/>
      <c r="T18473" s="820"/>
      <c r="U18473" s="820"/>
      <c r="V18473" s="820"/>
      <c r="W18473" s="820"/>
      <c r="X18473" s="820"/>
      <c r="Y18473" s="820"/>
      <c r="Z18473" s="820"/>
    </row>
    <row r="18474" spans="7:26">
      <c r="G18474" s="826"/>
      <c r="H18474" s="820"/>
      <c r="J18474" s="820"/>
      <c r="K18474" s="820"/>
      <c r="L18474" s="820"/>
      <c r="M18474" s="820"/>
      <c r="N18474" s="820"/>
      <c r="O18474" s="820"/>
      <c r="P18474" s="820"/>
      <c r="Q18474" s="820"/>
      <c r="R18474" s="820"/>
      <c r="S18474" s="820"/>
      <c r="T18474" s="820"/>
      <c r="U18474" s="820"/>
      <c r="V18474" s="820"/>
      <c r="W18474" s="820"/>
      <c r="X18474" s="820"/>
      <c r="Y18474" s="820"/>
      <c r="Z18474" s="820"/>
    </row>
    <row r="18475" spans="7:26">
      <c r="G18475" s="826"/>
      <c r="H18475" s="820"/>
      <c r="J18475" s="820"/>
      <c r="K18475" s="820"/>
      <c r="L18475" s="820"/>
      <c r="M18475" s="820"/>
      <c r="N18475" s="820"/>
      <c r="O18475" s="820"/>
      <c r="P18475" s="820"/>
      <c r="Q18475" s="820"/>
      <c r="R18475" s="820"/>
      <c r="S18475" s="820"/>
      <c r="T18475" s="820"/>
      <c r="U18475" s="820"/>
      <c r="V18475" s="820"/>
      <c r="W18475" s="820"/>
      <c r="X18475" s="820"/>
      <c r="Y18475" s="820"/>
      <c r="Z18475" s="820"/>
    </row>
    <row r="18476" spans="7:26">
      <c r="G18476" s="826"/>
      <c r="H18476" s="820"/>
      <c r="J18476" s="820"/>
      <c r="K18476" s="820"/>
      <c r="L18476" s="820"/>
      <c r="M18476" s="820"/>
      <c r="N18476" s="820"/>
      <c r="O18476" s="820"/>
      <c r="P18476" s="820"/>
      <c r="Q18476" s="820"/>
      <c r="R18476" s="820"/>
      <c r="S18476" s="820"/>
      <c r="T18476" s="820"/>
      <c r="U18476" s="820"/>
      <c r="V18476" s="820"/>
      <c r="W18476" s="820"/>
      <c r="X18476" s="820"/>
      <c r="Y18476" s="820"/>
      <c r="Z18476" s="820"/>
    </row>
    <row r="18477" spans="7:26">
      <c r="G18477" s="826"/>
      <c r="H18477" s="820"/>
      <c r="J18477" s="820"/>
      <c r="K18477" s="820"/>
      <c r="L18477" s="820"/>
      <c r="M18477" s="820"/>
      <c r="N18477" s="820"/>
      <c r="O18477" s="820"/>
      <c r="P18477" s="820"/>
      <c r="Q18477" s="820"/>
      <c r="R18477" s="820"/>
      <c r="S18477" s="820"/>
      <c r="T18477" s="820"/>
      <c r="U18477" s="820"/>
      <c r="V18477" s="820"/>
      <c r="W18477" s="820"/>
      <c r="X18477" s="820"/>
      <c r="Y18477" s="820"/>
      <c r="Z18477" s="820"/>
    </row>
    <row r="18478" spans="7:26">
      <c r="G18478" s="826"/>
      <c r="H18478" s="820"/>
      <c r="J18478" s="820"/>
      <c r="K18478" s="820"/>
      <c r="L18478" s="820"/>
      <c r="M18478" s="820"/>
      <c r="N18478" s="820"/>
      <c r="O18478" s="820"/>
      <c r="P18478" s="820"/>
      <c r="Q18478" s="820"/>
      <c r="R18478" s="820"/>
      <c r="S18478" s="820"/>
      <c r="T18478" s="820"/>
      <c r="U18478" s="820"/>
      <c r="V18478" s="820"/>
      <c r="W18478" s="820"/>
      <c r="X18478" s="820"/>
      <c r="Y18478" s="820"/>
      <c r="Z18478" s="820"/>
    </row>
    <row r="18479" spans="7:26">
      <c r="G18479" s="826"/>
      <c r="H18479" s="820"/>
      <c r="J18479" s="820"/>
      <c r="K18479" s="820"/>
      <c r="L18479" s="820"/>
      <c r="M18479" s="820"/>
      <c r="N18479" s="820"/>
      <c r="O18479" s="820"/>
      <c r="P18479" s="820"/>
      <c r="Q18479" s="820"/>
      <c r="R18479" s="820"/>
      <c r="S18479" s="820"/>
      <c r="T18479" s="820"/>
      <c r="U18479" s="820"/>
      <c r="V18479" s="820"/>
      <c r="W18479" s="820"/>
      <c r="X18479" s="820"/>
      <c r="Y18479" s="820"/>
      <c r="Z18479" s="820"/>
    </row>
    <row r="18480" spans="7:26">
      <c r="G18480" s="826"/>
      <c r="H18480" s="820"/>
      <c r="J18480" s="820"/>
      <c r="K18480" s="820"/>
      <c r="L18480" s="820"/>
      <c r="M18480" s="820"/>
      <c r="N18480" s="820"/>
      <c r="O18480" s="820"/>
      <c r="P18480" s="820"/>
      <c r="Q18480" s="820"/>
      <c r="R18480" s="820"/>
      <c r="S18480" s="820"/>
      <c r="T18480" s="820"/>
      <c r="U18480" s="820"/>
      <c r="V18480" s="820"/>
      <c r="W18480" s="820"/>
      <c r="X18480" s="820"/>
      <c r="Y18480" s="820"/>
      <c r="Z18480" s="820"/>
    </row>
    <row r="18481" spans="7:26">
      <c r="G18481" s="826"/>
      <c r="H18481" s="820"/>
      <c r="J18481" s="820"/>
      <c r="K18481" s="820"/>
      <c r="L18481" s="820"/>
      <c r="M18481" s="820"/>
      <c r="N18481" s="820"/>
      <c r="O18481" s="820"/>
      <c r="P18481" s="820"/>
      <c r="Q18481" s="820"/>
      <c r="R18481" s="820"/>
      <c r="S18481" s="820"/>
      <c r="T18481" s="820"/>
      <c r="U18481" s="820"/>
      <c r="V18481" s="820"/>
      <c r="W18481" s="820"/>
      <c r="X18481" s="820"/>
      <c r="Y18481" s="820"/>
      <c r="Z18481" s="820"/>
    </row>
    <row r="18482" spans="7:26">
      <c r="G18482" s="826"/>
      <c r="H18482" s="820"/>
      <c r="J18482" s="820"/>
      <c r="K18482" s="820"/>
      <c r="L18482" s="820"/>
      <c r="M18482" s="820"/>
      <c r="N18482" s="820"/>
      <c r="O18482" s="820"/>
      <c r="P18482" s="820"/>
      <c r="Q18482" s="820"/>
      <c r="R18482" s="820"/>
      <c r="S18482" s="820"/>
      <c r="T18482" s="820"/>
      <c r="U18482" s="820"/>
      <c r="V18482" s="820"/>
      <c r="W18482" s="820"/>
      <c r="X18482" s="820"/>
      <c r="Y18482" s="820"/>
      <c r="Z18482" s="820"/>
    </row>
    <row r="18483" spans="7:26">
      <c r="G18483" s="826"/>
      <c r="H18483" s="820"/>
      <c r="J18483" s="820"/>
      <c r="K18483" s="820"/>
      <c r="L18483" s="820"/>
      <c r="M18483" s="820"/>
      <c r="N18483" s="820"/>
      <c r="O18483" s="820"/>
      <c r="P18483" s="820"/>
      <c r="Q18483" s="820"/>
      <c r="R18483" s="820"/>
      <c r="S18483" s="820"/>
      <c r="T18483" s="820"/>
      <c r="U18483" s="820"/>
      <c r="V18483" s="820"/>
      <c r="W18483" s="820"/>
      <c r="X18483" s="820"/>
      <c r="Y18483" s="820"/>
      <c r="Z18483" s="820"/>
    </row>
    <row r="18484" spans="7:26">
      <c r="G18484" s="826"/>
      <c r="H18484" s="820"/>
      <c r="J18484" s="820"/>
      <c r="K18484" s="820"/>
      <c r="L18484" s="820"/>
      <c r="M18484" s="820"/>
      <c r="N18484" s="820"/>
      <c r="O18484" s="820"/>
      <c r="P18484" s="820"/>
      <c r="Q18484" s="820"/>
      <c r="R18484" s="820"/>
      <c r="S18484" s="820"/>
      <c r="T18484" s="820"/>
      <c r="U18484" s="820"/>
      <c r="V18484" s="820"/>
      <c r="W18484" s="820"/>
      <c r="X18484" s="820"/>
      <c r="Y18484" s="820"/>
      <c r="Z18484" s="820"/>
    </row>
    <row r="18485" spans="7:26">
      <c r="G18485" s="826"/>
      <c r="H18485" s="820"/>
      <c r="J18485" s="820"/>
      <c r="K18485" s="820"/>
      <c r="L18485" s="820"/>
      <c r="M18485" s="820"/>
      <c r="N18485" s="820"/>
      <c r="O18485" s="820"/>
      <c r="P18485" s="820"/>
      <c r="Q18485" s="820"/>
      <c r="R18485" s="820"/>
      <c r="S18485" s="820"/>
      <c r="T18485" s="820"/>
      <c r="U18485" s="820"/>
      <c r="V18485" s="820"/>
      <c r="W18485" s="820"/>
      <c r="X18485" s="820"/>
      <c r="Y18485" s="820"/>
      <c r="Z18485" s="820"/>
    </row>
    <row r="18486" spans="7:26">
      <c r="G18486" s="826"/>
      <c r="H18486" s="820"/>
      <c r="J18486" s="820"/>
      <c r="K18486" s="820"/>
      <c r="L18486" s="820"/>
      <c r="M18486" s="820"/>
      <c r="N18486" s="820"/>
      <c r="O18486" s="820"/>
      <c r="P18486" s="820"/>
      <c r="Q18486" s="820"/>
      <c r="R18486" s="820"/>
      <c r="S18486" s="820"/>
      <c r="T18486" s="820"/>
      <c r="U18486" s="820"/>
      <c r="V18486" s="820"/>
      <c r="W18486" s="820"/>
      <c r="X18486" s="820"/>
      <c r="Y18486" s="820"/>
      <c r="Z18486" s="820"/>
    </row>
    <row r="18487" spans="7:26">
      <c r="G18487" s="826"/>
      <c r="H18487" s="820"/>
      <c r="J18487" s="820"/>
      <c r="K18487" s="820"/>
      <c r="L18487" s="820"/>
      <c r="M18487" s="820"/>
      <c r="N18487" s="820"/>
      <c r="O18487" s="820"/>
      <c r="P18487" s="820"/>
      <c r="Q18487" s="820"/>
      <c r="R18487" s="820"/>
      <c r="S18487" s="820"/>
      <c r="T18487" s="820"/>
      <c r="U18487" s="820"/>
      <c r="V18487" s="820"/>
      <c r="W18487" s="820"/>
      <c r="X18487" s="820"/>
      <c r="Y18487" s="820"/>
      <c r="Z18487" s="820"/>
    </row>
    <row r="18488" spans="7:26">
      <c r="G18488" s="826"/>
      <c r="H18488" s="820"/>
      <c r="J18488" s="820"/>
      <c r="K18488" s="820"/>
      <c r="L18488" s="820"/>
      <c r="M18488" s="820"/>
      <c r="N18488" s="820"/>
      <c r="O18488" s="820"/>
      <c r="P18488" s="820"/>
      <c r="Q18488" s="820"/>
      <c r="R18488" s="820"/>
      <c r="S18488" s="820"/>
      <c r="T18488" s="820"/>
      <c r="U18488" s="820"/>
      <c r="V18488" s="820"/>
      <c r="W18488" s="820"/>
      <c r="X18488" s="820"/>
      <c r="Y18488" s="820"/>
      <c r="Z18488" s="820"/>
    </row>
    <row r="18489" spans="7:26">
      <c r="G18489" s="826"/>
      <c r="H18489" s="820"/>
      <c r="J18489" s="820"/>
      <c r="K18489" s="820"/>
      <c r="L18489" s="820"/>
      <c r="M18489" s="820"/>
      <c r="N18489" s="820"/>
      <c r="O18489" s="820"/>
      <c r="P18489" s="820"/>
      <c r="Q18489" s="820"/>
      <c r="R18489" s="820"/>
      <c r="S18489" s="820"/>
      <c r="T18489" s="820"/>
      <c r="U18489" s="820"/>
      <c r="V18489" s="820"/>
      <c r="W18489" s="820"/>
      <c r="X18489" s="820"/>
      <c r="Y18489" s="820"/>
      <c r="Z18489" s="820"/>
    </row>
    <row r="18490" spans="7:26">
      <c r="G18490" s="826"/>
      <c r="H18490" s="820"/>
      <c r="J18490" s="820"/>
      <c r="K18490" s="820"/>
      <c r="L18490" s="820"/>
      <c r="M18490" s="820"/>
      <c r="N18490" s="820"/>
      <c r="O18490" s="820"/>
      <c r="P18490" s="820"/>
      <c r="Q18490" s="820"/>
      <c r="R18490" s="820"/>
      <c r="S18490" s="820"/>
      <c r="T18490" s="820"/>
      <c r="U18490" s="820"/>
      <c r="V18490" s="820"/>
      <c r="W18490" s="820"/>
      <c r="X18490" s="820"/>
      <c r="Y18490" s="820"/>
      <c r="Z18490" s="820"/>
    </row>
    <row r="18491" spans="7:26">
      <c r="G18491" s="826"/>
      <c r="H18491" s="820"/>
      <c r="J18491" s="820"/>
      <c r="K18491" s="820"/>
      <c r="L18491" s="820"/>
      <c r="M18491" s="820"/>
      <c r="N18491" s="820"/>
      <c r="O18491" s="820"/>
      <c r="P18491" s="820"/>
      <c r="Q18491" s="820"/>
      <c r="R18491" s="820"/>
      <c r="S18491" s="820"/>
      <c r="T18491" s="820"/>
      <c r="U18491" s="820"/>
      <c r="V18491" s="820"/>
      <c r="W18491" s="820"/>
      <c r="X18491" s="820"/>
      <c r="Y18491" s="820"/>
      <c r="Z18491" s="820"/>
    </row>
    <row r="18492" spans="7:26">
      <c r="G18492" s="826"/>
      <c r="H18492" s="820"/>
      <c r="J18492" s="820"/>
      <c r="K18492" s="820"/>
      <c r="L18492" s="820"/>
      <c r="M18492" s="820"/>
      <c r="N18492" s="820"/>
      <c r="O18492" s="820"/>
      <c r="P18492" s="820"/>
      <c r="Q18492" s="820"/>
      <c r="R18492" s="820"/>
      <c r="S18492" s="820"/>
      <c r="T18492" s="820"/>
      <c r="U18492" s="820"/>
      <c r="V18492" s="820"/>
      <c r="W18492" s="820"/>
      <c r="X18492" s="820"/>
      <c r="Y18492" s="820"/>
      <c r="Z18492" s="820"/>
    </row>
    <row r="18493" spans="7:26">
      <c r="G18493" s="826"/>
      <c r="H18493" s="820"/>
      <c r="J18493" s="820"/>
      <c r="K18493" s="820"/>
      <c r="L18493" s="820"/>
      <c r="M18493" s="820"/>
      <c r="N18493" s="820"/>
      <c r="O18493" s="820"/>
      <c r="P18493" s="820"/>
      <c r="Q18493" s="820"/>
      <c r="R18493" s="820"/>
      <c r="S18493" s="820"/>
      <c r="T18493" s="820"/>
      <c r="U18493" s="820"/>
      <c r="V18493" s="820"/>
      <c r="W18493" s="820"/>
      <c r="X18493" s="820"/>
      <c r="Y18493" s="820"/>
      <c r="Z18493" s="820"/>
    </row>
    <row r="18494" spans="7:26">
      <c r="G18494" s="826"/>
      <c r="H18494" s="820"/>
      <c r="J18494" s="820"/>
      <c r="K18494" s="820"/>
      <c r="L18494" s="820"/>
      <c r="M18494" s="820"/>
      <c r="N18494" s="820"/>
      <c r="O18494" s="820"/>
      <c r="P18494" s="820"/>
      <c r="Q18494" s="820"/>
      <c r="R18494" s="820"/>
      <c r="S18494" s="820"/>
      <c r="T18494" s="820"/>
      <c r="U18494" s="820"/>
      <c r="V18494" s="820"/>
      <c r="W18494" s="820"/>
      <c r="X18494" s="820"/>
      <c r="Y18494" s="820"/>
      <c r="Z18494" s="820"/>
    </row>
    <row r="18495" spans="7:26">
      <c r="G18495" s="826"/>
      <c r="H18495" s="820"/>
      <c r="J18495" s="820"/>
      <c r="K18495" s="820"/>
      <c r="L18495" s="820"/>
      <c r="M18495" s="820"/>
      <c r="N18495" s="820"/>
      <c r="O18495" s="820"/>
      <c r="P18495" s="820"/>
      <c r="Q18495" s="820"/>
      <c r="R18495" s="820"/>
      <c r="S18495" s="820"/>
      <c r="T18495" s="820"/>
      <c r="U18495" s="820"/>
      <c r="V18495" s="820"/>
      <c r="W18495" s="820"/>
      <c r="X18495" s="820"/>
      <c r="Y18495" s="820"/>
      <c r="Z18495" s="820"/>
    </row>
    <row r="18496" spans="7:26">
      <c r="G18496" s="826"/>
      <c r="H18496" s="820"/>
      <c r="J18496" s="820"/>
      <c r="K18496" s="820"/>
      <c r="L18496" s="820"/>
      <c r="M18496" s="820"/>
      <c r="N18496" s="820"/>
      <c r="O18496" s="820"/>
      <c r="P18496" s="820"/>
      <c r="Q18496" s="820"/>
      <c r="R18496" s="820"/>
      <c r="S18496" s="820"/>
      <c r="T18496" s="820"/>
      <c r="U18496" s="820"/>
      <c r="V18496" s="820"/>
      <c r="W18496" s="820"/>
      <c r="X18496" s="820"/>
      <c r="Y18496" s="820"/>
      <c r="Z18496" s="820"/>
    </row>
    <row r="18497" spans="7:26">
      <c r="G18497" s="826"/>
      <c r="H18497" s="820"/>
      <c r="J18497" s="820"/>
      <c r="K18497" s="820"/>
      <c r="L18497" s="820"/>
      <c r="M18497" s="820"/>
      <c r="N18497" s="820"/>
      <c r="O18497" s="820"/>
      <c r="P18497" s="820"/>
      <c r="Q18497" s="820"/>
      <c r="R18497" s="820"/>
      <c r="S18497" s="820"/>
      <c r="T18497" s="820"/>
      <c r="U18497" s="820"/>
      <c r="V18497" s="820"/>
      <c r="W18497" s="820"/>
      <c r="X18497" s="820"/>
      <c r="Y18497" s="820"/>
      <c r="Z18497" s="820"/>
    </row>
    <row r="18498" spans="7:26">
      <c r="G18498" s="826"/>
      <c r="H18498" s="820"/>
      <c r="J18498" s="820"/>
      <c r="K18498" s="820"/>
      <c r="L18498" s="820"/>
      <c r="M18498" s="820"/>
      <c r="N18498" s="820"/>
      <c r="O18498" s="820"/>
      <c r="P18498" s="820"/>
      <c r="Q18498" s="820"/>
      <c r="R18498" s="820"/>
      <c r="S18498" s="820"/>
      <c r="T18498" s="820"/>
      <c r="U18498" s="820"/>
      <c r="V18498" s="820"/>
      <c r="W18498" s="820"/>
      <c r="X18498" s="820"/>
      <c r="Y18498" s="820"/>
      <c r="Z18498" s="820"/>
    </row>
    <row r="18499" spans="7:26">
      <c r="G18499" s="826"/>
      <c r="H18499" s="820"/>
      <c r="J18499" s="820"/>
      <c r="K18499" s="820"/>
      <c r="L18499" s="820"/>
      <c r="M18499" s="820"/>
      <c r="N18499" s="820"/>
      <c r="O18499" s="820"/>
      <c r="P18499" s="820"/>
      <c r="Q18499" s="820"/>
      <c r="R18499" s="820"/>
      <c r="S18499" s="820"/>
      <c r="T18499" s="820"/>
      <c r="U18499" s="820"/>
      <c r="V18499" s="820"/>
      <c r="W18499" s="820"/>
      <c r="X18499" s="820"/>
      <c r="Y18499" s="820"/>
      <c r="Z18499" s="820"/>
    </row>
    <row r="18500" spans="7:26">
      <c r="G18500" s="826"/>
      <c r="H18500" s="820"/>
      <c r="J18500" s="820"/>
      <c r="K18500" s="820"/>
      <c r="L18500" s="820"/>
      <c r="M18500" s="820"/>
      <c r="N18500" s="820"/>
      <c r="O18500" s="820"/>
      <c r="P18500" s="820"/>
      <c r="Q18500" s="820"/>
      <c r="R18500" s="820"/>
      <c r="S18500" s="820"/>
      <c r="T18500" s="820"/>
      <c r="U18500" s="820"/>
      <c r="V18500" s="820"/>
      <c r="W18500" s="820"/>
      <c r="X18500" s="820"/>
      <c r="Y18500" s="820"/>
      <c r="Z18500" s="820"/>
    </row>
    <row r="18501" spans="7:26">
      <c r="G18501" s="826"/>
      <c r="H18501" s="820"/>
      <c r="J18501" s="820"/>
      <c r="K18501" s="820"/>
      <c r="L18501" s="820"/>
      <c r="M18501" s="820"/>
      <c r="N18501" s="820"/>
      <c r="O18501" s="820"/>
      <c r="P18501" s="820"/>
      <c r="Q18501" s="820"/>
      <c r="R18501" s="820"/>
      <c r="S18501" s="820"/>
      <c r="T18501" s="820"/>
      <c r="U18501" s="820"/>
      <c r="V18501" s="820"/>
      <c r="W18501" s="820"/>
      <c r="X18501" s="820"/>
      <c r="Y18501" s="820"/>
      <c r="Z18501" s="820"/>
    </row>
    <row r="18502" spans="7:26">
      <c r="G18502" s="826"/>
      <c r="H18502" s="820"/>
      <c r="J18502" s="820"/>
      <c r="K18502" s="820"/>
      <c r="L18502" s="820"/>
      <c r="M18502" s="820"/>
      <c r="N18502" s="820"/>
      <c r="O18502" s="820"/>
      <c r="P18502" s="820"/>
      <c r="Q18502" s="820"/>
      <c r="R18502" s="820"/>
      <c r="S18502" s="820"/>
      <c r="T18502" s="820"/>
      <c r="U18502" s="820"/>
      <c r="V18502" s="820"/>
      <c r="W18502" s="820"/>
      <c r="X18502" s="820"/>
      <c r="Y18502" s="820"/>
      <c r="Z18502" s="820"/>
    </row>
    <row r="18503" spans="7:26">
      <c r="G18503" s="826"/>
      <c r="H18503" s="820"/>
      <c r="J18503" s="820"/>
      <c r="K18503" s="820"/>
      <c r="L18503" s="820"/>
      <c r="M18503" s="820"/>
      <c r="N18503" s="820"/>
      <c r="O18503" s="820"/>
      <c r="P18503" s="820"/>
      <c r="Q18503" s="820"/>
      <c r="R18503" s="820"/>
      <c r="S18503" s="820"/>
      <c r="T18503" s="820"/>
      <c r="U18503" s="820"/>
      <c r="V18503" s="820"/>
      <c r="W18503" s="820"/>
      <c r="X18503" s="820"/>
      <c r="Y18503" s="820"/>
      <c r="Z18503" s="820"/>
    </row>
    <row r="18504" spans="7:26">
      <c r="G18504" s="826"/>
      <c r="H18504" s="820"/>
      <c r="J18504" s="820"/>
      <c r="K18504" s="820"/>
      <c r="L18504" s="820"/>
      <c r="M18504" s="820"/>
      <c r="N18504" s="820"/>
      <c r="O18504" s="820"/>
      <c r="P18504" s="820"/>
      <c r="Q18504" s="820"/>
      <c r="R18504" s="820"/>
      <c r="S18504" s="820"/>
      <c r="T18504" s="820"/>
      <c r="U18504" s="820"/>
      <c r="V18504" s="820"/>
      <c r="W18504" s="820"/>
      <c r="X18504" s="820"/>
      <c r="Y18504" s="820"/>
      <c r="Z18504" s="820"/>
    </row>
    <row r="18505" spans="7:26">
      <c r="G18505" s="826"/>
      <c r="H18505" s="820"/>
      <c r="J18505" s="820"/>
      <c r="K18505" s="820"/>
      <c r="L18505" s="820"/>
      <c r="M18505" s="820"/>
      <c r="N18505" s="820"/>
      <c r="O18505" s="820"/>
      <c r="P18505" s="820"/>
      <c r="Q18505" s="820"/>
      <c r="R18505" s="820"/>
      <c r="S18505" s="820"/>
      <c r="T18505" s="820"/>
      <c r="U18505" s="820"/>
      <c r="V18505" s="820"/>
      <c r="W18505" s="820"/>
      <c r="X18505" s="820"/>
      <c r="Y18505" s="820"/>
      <c r="Z18505" s="820"/>
    </row>
    <row r="18506" spans="7:26">
      <c r="G18506" s="826"/>
      <c r="H18506" s="820"/>
      <c r="J18506" s="820"/>
      <c r="K18506" s="820"/>
      <c r="L18506" s="820"/>
      <c r="M18506" s="820"/>
      <c r="N18506" s="820"/>
      <c r="O18506" s="820"/>
      <c r="P18506" s="820"/>
      <c r="Q18506" s="820"/>
      <c r="R18506" s="820"/>
      <c r="S18506" s="820"/>
      <c r="T18506" s="820"/>
      <c r="U18506" s="820"/>
      <c r="V18506" s="820"/>
      <c r="W18506" s="820"/>
      <c r="X18506" s="820"/>
      <c r="Y18506" s="820"/>
      <c r="Z18506" s="820"/>
    </row>
    <row r="18507" spans="7:26">
      <c r="G18507" s="826"/>
      <c r="H18507" s="820"/>
      <c r="J18507" s="820"/>
      <c r="K18507" s="820"/>
      <c r="L18507" s="820"/>
      <c r="M18507" s="820"/>
      <c r="N18507" s="820"/>
      <c r="O18507" s="820"/>
      <c r="P18507" s="820"/>
      <c r="Q18507" s="820"/>
      <c r="R18507" s="820"/>
      <c r="S18507" s="820"/>
      <c r="T18507" s="820"/>
      <c r="U18507" s="820"/>
      <c r="V18507" s="820"/>
      <c r="W18507" s="820"/>
      <c r="X18507" s="820"/>
      <c r="Y18507" s="820"/>
      <c r="Z18507" s="820"/>
    </row>
    <row r="18508" spans="7:26">
      <c r="G18508" s="826"/>
      <c r="H18508" s="820"/>
      <c r="J18508" s="820"/>
      <c r="K18508" s="820"/>
      <c r="L18508" s="820"/>
      <c r="M18508" s="820"/>
      <c r="N18508" s="820"/>
      <c r="O18508" s="820"/>
      <c r="P18508" s="820"/>
      <c r="Q18508" s="820"/>
      <c r="R18508" s="820"/>
      <c r="S18508" s="820"/>
      <c r="T18508" s="820"/>
      <c r="U18508" s="820"/>
      <c r="V18508" s="820"/>
      <c r="W18508" s="820"/>
      <c r="X18508" s="820"/>
      <c r="Y18508" s="820"/>
      <c r="Z18508" s="820"/>
    </row>
    <row r="18509" spans="7:26">
      <c r="G18509" s="826"/>
      <c r="H18509" s="820"/>
      <c r="J18509" s="820"/>
      <c r="K18509" s="820"/>
      <c r="L18509" s="820"/>
      <c r="M18509" s="820"/>
      <c r="N18509" s="820"/>
      <c r="O18509" s="820"/>
      <c r="P18509" s="820"/>
      <c r="Q18509" s="820"/>
      <c r="R18509" s="820"/>
      <c r="S18509" s="820"/>
      <c r="T18509" s="820"/>
      <c r="U18509" s="820"/>
      <c r="V18509" s="820"/>
      <c r="W18509" s="820"/>
      <c r="X18509" s="820"/>
      <c r="Y18509" s="820"/>
      <c r="Z18509" s="820"/>
    </row>
    <row r="18510" spans="7:26">
      <c r="G18510" s="826"/>
      <c r="H18510" s="820"/>
      <c r="J18510" s="820"/>
      <c r="K18510" s="820"/>
      <c r="L18510" s="820"/>
      <c r="M18510" s="820"/>
      <c r="N18510" s="820"/>
      <c r="O18510" s="820"/>
      <c r="P18510" s="820"/>
      <c r="Q18510" s="820"/>
      <c r="R18510" s="820"/>
      <c r="S18510" s="820"/>
      <c r="T18510" s="820"/>
      <c r="U18510" s="820"/>
      <c r="V18510" s="820"/>
      <c r="W18510" s="820"/>
      <c r="X18510" s="820"/>
      <c r="Y18510" s="820"/>
      <c r="Z18510" s="820"/>
    </row>
    <row r="18511" spans="7:26">
      <c r="G18511" s="826"/>
      <c r="H18511" s="820"/>
      <c r="J18511" s="820"/>
      <c r="K18511" s="820"/>
      <c r="L18511" s="820"/>
      <c r="M18511" s="820"/>
      <c r="N18511" s="820"/>
      <c r="O18511" s="820"/>
      <c r="P18511" s="820"/>
      <c r="Q18511" s="820"/>
      <c r="R18511" s="820"/>
      <c r="S18511" s="820"/>
      <c r="T18511" s="820"/>
      <c r="U18511" s="820"/>
      <c r="V18511" s="820"/>
      <c r="W18511" s="820"/>
      <c r="X18511" s="820"/>
      <c r="Y18511" s="820"/>
      <c r="Z18511" s="820"/>
    </row>
    <row r="18512" spans="7:26">
      <c r="G18512" s="826"/>
      <c r="H18512" s="820"/>
      <c r="J18512" s="820"/>
      <c r="K18512" s="820"/>
      <c r="L18512" s="820"/>
      <c r="M18512" s="820"/>
      <c r="N18512" s="820"/>
      <c r="O18512" s="820"/>
      <c r="P18512" s="820"/>
      <c r="Q18512" s="820"/>
      <c r="R18512" s="820"/>
      <c r="S18512" s="820"/>
      <c r="T18512" s="820"/>
      <c r="U18512" s="820"/>
      <c r="V18512" s="820"/>
      <c r="W18512" s="820"/>
      <c r="X18512" s="820"/>
      <c r="Y18512" s="820"/>
      <c r="Z18512" s="820"/>
    </row>
    <row r="18513" spans="7:26">
      <c r="G18513" s="826"/>
      <c r="H18513" s="820"/>
      <c r="J18513" s="820"/>
      <c r="K18513" s="820"/>
      <c r="L18513" s="820"/>
      <c r="M18513" s="820"/>
      <c r="N18513" s="820"/>
      <c r="O18513" s="820"/>
      <c r="P18513" s="820"/>
      <c r="Q18513" s="820"/>
      <c r="R18513" s="820"/>
      <c r="S18513" s="820"/>
      <c r="T18513" s="820"/>
      <c r="U18513" s="820"/>
      <c r="V18513" s="820"/>
      <c r="W18513" s="820"/>
      <c r="X18513" s="820"/>
      <c r="Y18513" s="820"/>
      <c r="Z18513" s="820"/>
    </row>
    <row r="18514" spans="7:26">
      <c r="G18514" s="826"/>
      <c r="H18514" s="820"/>
      <c r="J18514" s="820"/>
      <c r="K18514" s="820"/>
      <c r="L18514" s="820"/>
      <c r="M18514" s="820"/>
      <c r="N18514" s="820"/>
      <c r="O18514" s="820"/>
      <c r="P18514" s="820"/>
      <c r="Q18514" s="820"/>
      <c r="R18514" s="820"/>
      <c r="S18514" s="820"/>
      <c r="T18514" s="820"/>
      <c r="U18514" s="820"/>
      <c r="V18514" s="820"/>
      <c r="W18514" s="820"/>
      <c r="X18514" s="820"/>
      <c r="Y18514" s="820"/>
      <c r="Z18514" s="820"/>
    </row>
    <row r="18515" spans="7:26">
      <c r="G18515" s="826"/>
      <c r="H18515" s="820"/>
      <c r="J18515" s="820"/>
      <c r="K18515" s="820"/>
      <c r="L18515" s="820"/>
      <c r="M18515" s="820"/>
      <c r="N18515" s="820"/>
      <c r="O18515" s="820"/>
      <c r="P18515" s="820"/>
      <c r="Q18515" s="820"/>
      <c r="R18515" s="820"/>
      <c r="S18515" s="820"/>
      <c r="T18515" s="820"/>
      <c r="U18515" s="820"/>
      <c r="V18515" s="820"/>
      <c r="W18515" s="820"/>
      <c r="X18515" s="820"/>
      <c r="Y18515" s="820"/>
      <c r="Z18515" s="820"/>
    </row>
    <row r="18516" spans="7:26">
      <c r="G18516" s="826"/>
      <c r="H18516" s="820"/>
      <c r="J18516" s="820"/>
      <c r="K18516" s="820"/>
      <c r="L18516" s="820"/>
      <c r="M18516" s="820"/>
      <c r="N18516" s="820"/>
      <c r="O18516" s="820"/>
      <c r="P18516" s="820"/>
      <c r="Q18516" s="820"/>
      <c r="R18516" s="820"/>
      <c r="S18516" s="820"/>
      <c r="T18516" s="820"/>
      <c r="U18516" s="820"/>
      <c r="V18516" s="820"/>
      <c r="W18516" s="820"/>
      <c r="X18516" s="820"/>
      <c r="Y18516" s="820"/>
      <c r="Z18516" s="820"/>
    </row>
    <row r="18517" spans="7:26">
      <c r="G18517" s="826"/>
      <c r="H18517" s="820"/>
      <c r="J18517" s="820"/>
      <c r="K18517" s="820"/>
      <c r="L18517" s="820"/>
      <c r="M18517" s="820"/>
      <c r="N18517" s="820"/>
      <c r="O18517" s="820"/>
      <c r="P18517" s="820"/>
      <c r="Q18517" s="820"/>
      <c r="R18517" s="820"/>
      <c r="S18517" s="820"/>
      <c r="T18517" s="820"/>
      <c r="U18517" s="820"/>
      <c r="V18517" s="820"/>
      <c r="W18517" s="820"/>
      <c r="X18517" s="820"/>
      <c r="Y18517" s="820"/>
      <c r="Z18517" s="820"/>
    </row>
    <row r="18518" spans="7:26">
      <c r="G18518" s="826"/>
      <c r="H18518" s="820"/>
      <c r="J18518" s="820"/>
      <c r="K18518" s="820"/>
      <c r="L18518" s="820"/>
      <c r="M18518" s="820"/>
      <c r="N18518" s="820"/>
      <c r="O18518" s="820"/>
      <c r="P18518" s="820"/>
      <c r="Q18518" s="820"/>
      <c r="R18518" s="820"/>
      <c r="S18518" s="820"/>
      <c r="T18518" s="820"/>
      <c r="U18518" s="820"/>
      <c r="V18518" s="820"/>
      <c r="W18518" s="820"/>
      <c r="X18518" s="820"/>
      <c r="Y18518" s="820"/>
      <c r="Z18518" s="820"/>
    </row>
    <row r="18519" spans="7:26">
      <c r="G18519" s="826"/>
      <c r="H18519" s="820"/>
      <c r="J18519" s="820"/>
      <c r="K18519" s="820"/>
      <c r="L18519" s="820"/>
      <c r="M18519" s="820"/>
      <c r="N18519" s="820"/>
      <c r="O18519" s="820"/>
      <c r="P18519" s="820"/>
      <c r="Q18519" s="820"/>
      <c r="R18519" s="820"/>
      <c r="S18519" s="820"/>
      <c r="T18519" s="820"/>
      <c r="U18519" s="820"/>
      <c r="V18519" s="820"/>
      <c r="W18519" s="820"/>
      <c r="X18519" s="820"/>
      <c r="Y18519" s="820"/>
      <c r="Z18519" s="820"/>
    </row>
    <row r="18520" spans="7:26">
      <c r="G18520" s="826"/>
      <c r="H18520" s="820"/>
      <c r="J18520" s="820"/>
      <c r="K18520" s="820"/>
      <c r="L18520" s="820"/>
      <c r="M18520" s="820"/>
      <c r="N18520" s="820"/>
      <c r="O18520" s="820"/>
      <c r="P18520" s="820"/>
      <c r="Q18520" s="820"/>
      <c r="R18520" s="820"/>
      <c r="S18520" s="820"/>
      <c r="T18520" s="820"/>
      <c r="U18520" s="820"/>
      <c r="V18520" s="820"/>
      <c r="W18520" s="820"/>
      <c r="X18520" s="820"/>
      <c r="Y18520" s="820"/>
      <c r="Z18520" s="820"/>
    </row>
    <row r="18521" spans="7:26">
      <c r="G18521" s="826"/>
      <c r="H18521" s="820"/>
      <c r="J18521" s="820"/>
      <c r="K18521" s="820"/>
      <c r="L18521" s="820"/>
      <c r="M18521" s="820"/>
      <c r="N18521" s="820"/>
      <c r="O18521" s="820"/>
      <c r="P18521" s="820"/>
      <c r="Q18521" s="820"/>
      <c r="R18521" s="820"/>
      <c r="S18521" s="820"/>
      <c r="T18521" s="820"/>
      <c r="U18521" s="820"/>
      <c r="V18521" s="820"/>
      <c r="W18521" s="820"/>
      <c r="X18521" s="820"/>
      <c r="Y18521" s="820"/>
      <c r="Z18521" s="820"/>
    </row>
    <row r="18522" spans="7:26">
      <c r="G18522" s="826"/>
      <c r="H18522" s="820"/>
      <c r="J18522" s="820"/>
      <c r="K18522" s="820"/>
      <c r="L18522" s="820"/>
      <c r="M18522" s="820"/>
      <c r="N18522" s="820"/>
      <c r="O18522" s="820"/>
      <c r="P18522" s="820"/>
      <c r="Q18522" s="820"/>
      <c r="R18522" s="820"/>
      <c r="S18522" s="820"/>
      <c r="T18522" s="820"/>
      <c r="U18522" s="820"/>
      <c r="V18522" s="820"/>
      <c r="W18522" s="820"/>
      <c r="X18522" s="820"/>
      <c r="Y18522" s="820"/>
      <c r="Z18522" s="820"/>
    </row>
    <row r="18523" spans="7:26">
      <c r="G18523" s="826"/>
      <c r="H18523" s="820"/>
      <c r="J18523" s="820"/>
      <c r="K18523" s="820"/>
      <c r="L18523" s="820"/>
      <c r="M18523" s="820"/>
      <c r="N18523" s="820"/>
      <c r="O18523" s="820"/>
      <c r="P18523" s="820"/>
      <c r="Q18523" s="820"/>
      <c r="R18523" s="820"/>
      <c r="S18523" s="820"/>
      <c r="T18523" s="820"/>
      <c r="U18523" s="820"/>
      <c r="V18523" s="820"/>
      <c r="W18523" s="820"/>
      <c r="X18523" s="820"/>
      <c r="Y18523" s="820"/>
      <c r="Z18523" s="820"/>
    </row>
    <row r="18524" spans="7:26">
      <c r="G18524" s="826"/>
      <c r="H18524" s="820"/>
      <c r="J18524" s="820"/>
      <c r="K18524" s="820"/>
      <c r="L18524" s="820"/>
      <c r="M18524" s="820"/>
      <c r="N18524" s="820"/>
      <c r="O18524" s="820"/>
      <c r="P18524" s="820"/>
      <c r="Q18524" s="820"/>
      <c r="R18524" s="820"/>
      <c r="S18524" s="820"/>
      <c r="T18524" s="820"/>
      <c r="U18524" s="820"/>
      <c r="V18524" s="820"/>
      <c r="W18524" s="820"/>
      <c r="X18524" s="820"/>
      <c r="Y18524" s="820"/>
      <c r="Z18524" s="820"/>
    </row>
    <row r="18525" spans="7:26">
      <c r="G18525" s="826"/>
      <c r="H18525" s="820"/>
      <c r="J18525" s="820"/>
      <c r="K18525" s="820"/>
      <c r="L18525" s="820"/>
      <c r="M18525" s="820"/>
      <c r="N18525" s="820"/>
      <c r="O18525" s="820"/>
      <c r="P18525" s="820"/>
      <c r="Q18525" s="820"/>
      <c r="R18525" s="820"/>
      <c r="S18525" s="820"/>
      <c r="T18525" s="820"/>
      <c r="U18525" s="820"/>
      <c r="V18525" s="820"/>
      <c r="W18525" s="820"/>
      <c r="X18525" s="820"/>
      <c r="Y18525" s="820"/>
      <c r="Z18525" s="820"/>
    </row>
    <row r="18526" spans="7:26">
      <c r="G18526" s="826"/>
      <c r="H18526" s="820"/>
      <c r="J18526" s="820"/>
      <c r="K18526" s="820"/>
      <c r="L18526" s="820"/>
      <c r="M18526" s="820"/>
      <c r="N18526" s="820"/>
      <c r="O18526" s="820"/>
      <c r="P18526" s="820"/>
      <c r="Q18526" s="820"/>
      <c r="R18526" s="820"/>
      <c r="S18526" s="820"/>
      <c r="T18526" s="820"/>
      <c r="U18526" s="820"/>
      <c r="V18526" s="820"/>
      <c r="W18526" s="820"/>
      <c r="X18526" s="820"/>
      <c r="Y18526" s="820"/>
      <c r="Z18526" s="820"/>
    </row>
    <row r="18527" spans="7:26">
      <c r="G18527" s="826"/>
      <c r="H18527" s="820"/>
      <c r="J18527" s="820"/>
      <c r="K18527" s="820"/>
      <c r="L18527" s="820"/>
      <c r="M18527" s="820"/>
      <c r="N18527" s="820"/>
      <c r="O18527" s="820"/>
      <c r="P18527" s="820"/>
      <c r="Q18527" s="820"/>
      <c r="R18527" s="820"/>
      <c r="S18527" s="820"/>
      <c r="T18527" s="820"/>
      <c r="U18527" s="820"/>
      <c r="V18527" s="820"/>
      <c r="W18527" s="820"/>
      <c r="X18527" s="820"/>
      <c r="Y18527" s="820"/>
      <c r="Z18527" s="820"/>
    </row>
    <row r="18528" spans="7:26">
      <c r="G18528" s="826"/>
      <c r="H18528" s="820"/>
      <c r="J18528" s="820"/>
      <c r="K18528" s="820"/>
      <c r="L18528" s="820"/>
      <c r="M18528" s="820"/>
      <c r="N18528" s="820"/>
      <c r="O18528" s="820"/>
      <c r="P18528" s="820"/>
      <c r="Q18528" s="820"/>
      <c r="R18528" s="820"/>
      <c r="S18528" s="820"/>
      <c r="T18528" s="820"/>
      <c r="U18528" s="820"/>
      <c r="V18528" s="820"/>
      <c r="W18528" s="820"/>
      <c r="X18528" s="820"/>
      <c r="Y18528" s="820"/>
      <c r="Z18528" s="820"/>
    </row>
    <row r="18529" spans="7:26">
      <c r="G18529" s="826"/>
      <c r="H18529" s="820"/>
      <c r="J18529" s="820"/>
      <c r="K18529" s="820"/>
      <c r="L18529" s="820"/>
      <c r="M18529" s="820"/>
      <c r="N18529" s="820"/>
      <c r="O18529" s="820"/>
      <c r="P18529" s="820"/>
      <c r="Q18529" s="820"/>
      <c r="R18529" s="820"/>
      <c r="S18529" s="820"/>
      <c r="T18529" s="820"/>
      <c r="U18529" s="820"/>
      <c r="V18529" s="820"/>
      <c r="W18529" s="820"/>
      <c r="X18529" s="820"/>
      <c r="Y18529" s="820"/>
      <c r="Z18529" s="820"/>
    </row>
    <row r="18530" spans="7:26">
      <c r="G18530" s="826"/>
      <c r="H18530" s="820"/>
      <c r="J18530" s="820"/>
      <c r="K18530" s="820"/>
      <c r="L18530" s="820"/>
      <c r="M18530" s="820"/>
      <c r="N18530" s="820"/>
      <c r="O18530" s="820"/>
      <c r="P18530" s="820"/>
      <c r="Q18530" s="820"/>
      <c r="R18530" s="820"/>
      <c r="S18530" s="820"/>
      <c r="T18530" s="820"/>
      <c r="U18530" s="820"/>
      <c r="V18530" s="820"/>
      <c r="W18530" s="820"/>
      <c r="X18530" s="820"/>
      <c r="Y18530" s="820"/>
      <c r="Z18530" s="820"/>
    </row>
    <row r="18531" spans="7:26">
      <c r="G18531" s="826"/>
      <c r="H18531" s="820"/>
      <c r="J18531" s="820"/>
      <c r="K18531" s="820"/>
      <c r="L18531" s="820"/>
      <c r="M18531" s="820"/>
      <c r="N18531" s="820"/>
      <c r="O18531" s="820"/>
      <c r="P18531" s="820"/>
      <c r="Q18531" s="820"/>
      <c r="R18531" s="820"/>
      <c r="S18531" s="820"/>
      <c r="T18531" s="820"/>
      <c r="U18531" s="820"/>
      <c r="V18531" s="820"/>
      <c r="W18531" s="820"/>
      <c r="X18531" s="820"/>
      <c r="Y18531" s="820"/>
      <c r="Z18531" s="820"/>
    </row>
    <row r="18532" spans="7:26">
      <c r="G18532" s="826"/>
      <c r="H18532" s="820"/>
      <c r="J18532" s="820"/>
      <c r="K18532" s="820"/>
      <c r="L18532" s="820"/>
      <c r="M18532" s="820"/>
      <c r="N18532" s="820"/>
      <c r="O18532" s="820"/>
      <c r="P18532" s="820"/>
      <c r="Q18532" s="820"/>
      <c r="R18532" s="820"/>
      <c r="S18532" s="820"/>
      <c r="T18532" s="820"/>
      <c r="U18532" s="820"/>
      <c r="V18532" s="820"/>
      <c r="W18532" s="820"/>
      <c r="X18532" s="820"/>
      <c r="Y18532" s="820"/>
      <c r="Z18532" s="820"/>
    </row>
    <row r="18533" spans="7:26">
      <c r="G18533" s="826"/>
      <c r="H18533" s="820"/>
      <c r="J18533" s="820"/>
      <c r="K18533" s="820"/>
      <c r="L18533" s="820"/>
      <c r="M18533" s="820"/>
      <c r="N18533" s="820"/>
      <c r="O18533" s="820"/>
      <c r="P18533" s="820"/>
      <c r="Q18533" s="820"/>
      <c r="R18533" s="820"/>
      <c r="S18533" s="820"/>
      <c r="T18533" s="820"/>
      <c r="U18533" s="820"/>
      <c r="V18533" s="820"/>
      <c r="W18533" s="820"/>
      <c r="X18533" s="820"/>
      <c r="Y18533" s="820"/>
      <c r="Z18533" s="820"/>
    </row>
    <row r="18534" spans="7:26">
      <c r="G18534" s="826"/>
      <c r="H18534" s="820"/>
      <c r="J18534" s="820"/>
      <c r="K18534" s="820"/>
      <c r="L18534" s="820"/>
      <c r="M18534" s="820"/>
      <c r="N18534" s="820"/>
      <c r="O18534" s="820"/>
      <c r="P18534" s="820"/>
      <c r="Q18534" s="820"/>
      <c r="R18534" s="820"/>
      <c r="S18534" s="820"/>
      <c r="T18534" s="820"/>
      <c r="U18534" s="820"/>
      <c r="V18534" s="820"/>
      <c r="W18534" s="820"/>
      <c r="X18534" s="820"/>
      <c r="Y18534" s="820"/>
      <c r="Z18534" s="820"/>
    </row>
    <row r="18535" spans="7:26">
      <c r="G18535" s="826"/>
      <c r="H18535" s="820"/>
      <c r="J18535" s="820"/>
      <c r="K18535" s="820"/>
      <c r="L18535" s="820"/>
      <c r="M18535" s="820"/>
      <c r="N18535" s="820"/>
      <c r="O18535" s="820"/>
      <c r="P18535" s="820"/>
      <c r="Q18535" s="820"/>
      <c r="R18535" s="820"/>
      <c r="S18535" s="820"/>
      <c r="T18535" s="820"/>
      <c r="U18535" s="820"/>
      <c r="V18535" s="820"/>
      <c r="W18535" s="820"/>
      <c r="X18535" s="820"/>
      <c r="Y18535" s="820"/>
      <c r="Z18535" s="820"/>
    </row>
    <row r="18536" spans="7:26">
      <c r="G18536" s="826"/>
      <c r="H18536" s="820"/>
      <c r="J18536" s="820"/>
      <c r="K18536" s="820"/>
      <c r="L18536" s="820"/>
      <c r="M18536" s="820"/>
      <c r="N18536" s="820"/>
      <c r="O18536" s="820"/>
      <c r="P18536" s="820"/>
      <c r="Q18536" s="820"/>
      <c r="R18536" s="820"/>
      <c r="S18536" s="820"/>
      <c r="T18536" s="820"/>
      <c r="U18536" s="820"/>
      <c r="V18536" s="820"/>
      <c r="W18536" s="820"/>
      <c r="X18536" s="820"/>
      <c r="Y18536" s="820"/>
      <c r="Z18536" s="820"/>
    </row>
    <row r="18537" spans="7:26">
      <c r="G18537" s="826"/>
      <c r="H18537" s="820"/>
      <c r="J18537" s="820"/>
      <c r="K18537" s="820"/>
      <c r="L18537" s="820"/>
      <c r="M18537" s="820"/>
      <c r="N18537" s="820"/>
      <c r="O18537" s="820"/>
      <c r="P18537" s="820"/>
      <c r="Q18537" s="820"/>
      <c r="R18537" s="820"/>
      <c r="S18537" s="820"/>
      <c r="T18537" s="820"/>
      <c r="U18537" s="820"/>
      <c r="V18537" s="820"/>
      <c r="W18537" s="820"/>
      <c r="X18537" s="820"/>
      <c r="Y18537" s="820"/>
      <c r="Z18537" s="820"/>
    </row>
    <row r="18538" spans="7:26">
      <c r="G18538" s="826"/>
      <c r="H18538" s="820"/>
      <c r="J18538" s="820"/>
      <c r="K18538" s="820"/>
      <c r="L18538" s="820"/>
      <c r="M18538" s="820"/>
      <c r="N18538" s="820"/>
      <c r="O18538" s="820"/>
      <c r="P18538" s="820"/>
      <c r="Q18538" s="820"/>
      <c r="R18538" s="820"/>
      <c r="S18538" s="820"/>
      <c r="T18538" s="820"/>
      <c r="U18538" s="820"/>
      <c r="V18538" s="820"/>
      <c r="W18538" s="820"/>
      <c r="X18538" s="820"/>
      <c r="Y18538" s="820"/>
      <c r="Z18538" s="820"/>
    </row>
    <row r="18539" spans="7:26">
      <c r="G18539" s="826"/>
      <c r="H18539" s="820"/>
      <c r="J18539" s="820"/>
      <c r="K18539" s="820"/>
      <c r="L18539" s="820"/>
      <c r="M18539" s="820"/>
      <c r="N18539" s="820"/>
      <c r="O18539" s="820"/>
      <c r="P18539" s="820"/>
      <c r="Q18539" s="820"/>
      <c r="R18539" s="820"/>
      <c r="S18539" s="820"/>
      <c r="T18539" s="820"/>
      <c r="U18539" s="820"/>
      <c r="V18539" s="820"/>
      <c r="W18539" s="820"/>
      <c r="X18539" s="820"/>
      <c r="Y18539" s="820"/>
      <c r="Z18539" s="820"/>
    </row>
    <row r="18540" spans="7:26">
      <c r="G18540" s="826"/>
      <c r="H18540" s="820"/>
      <c r="J18540" s="820"/>
      <c r="K18540" s="820"/>
      <c r="L18540" s="820"/>
      <c r="M18540" s="820"/>
      <c r="N18540" s="820"/>
      <c r="O18540" s="820"/>
      <c r="P18540" s="820"/>
      <c r="Q18540" s="820"/>
      <c r="R18540" s="820"/>
      <c r="S18540" s="820"/>
      <c r="T18540" s="820"/>
      <c r="U18540" s="820"/>
      <c r="V18540" s="820"/>
      <c r="W18540" s="820"/>
      <c r="X18540" s="820"/>
      <c r="Y18540" s="820"/>
      <c r="Z18540" s="820"/>
    </row>
    <row r="18541" spans="7:26">
      <c r="G18541" s="826"/>
      <c r="H18541" s="820"/>
      <c r="J18541" s="820"/>
      <c r="K18541" s="820"/>
      <c r="L18541" s="820"/>
      <c r="M18541" s="820"/>
      <c r="N18541" s="820"/>
      <c r="O18541" s="820"/>
      <c r="P18541" s="820"/>
      <c r="Q18541" s="820"/>
      <c r="R18541" s="820"/>
      <c r="S18541" s="820"/>
      <c r="T18541" s="820"/>
      <c r="U18541" s="820"/>
      <c r="V18541" s="820"/>
      <c r="W18541" s="820"/>
      <c r="X18541" s="820"/>
      <c r="Y18541" s="820"/>
      <c r="Z18541" s="820"/>
    </row>
    <row r="18542" spans="7:26">
      <c r="G18542" s="826"/>
      <c r="H18542" s="820"/>
      <c r="J18542" s="820"/>
      <c r="K18542" s="820"/>
      <c r="L18542" s="820"/>
      <c r="M18542" s="820"/>
      <c r="N18542" s="820"/>
      <c r="O18542" s="820"/>
      <c r="P18542" s="820"/>
      <c r="Q18542" s="820"/>
      <c r="R18542" s="820"/>
      <c r="S18542" s="820"/>
      <c r="T18542" s="820"/>
      <c r="U18542" s="820"/>
      <c r="V18542" s="820"/>
      <c r="W18542" s="820"/>
      <c r="X18542" s="820"/>
      <c r="Y18542" s="820"/>
      <c r="Z18542" s="820"/>
    </row>
    <row r="18543" spans="7:26">
      <c r="G18543" s="826"/>
      <c r="H18543" s="820"/>
      <c r="J18543" s="820"/>
      <c r="K18543" s="820"/>
      <c r="L18543" s="820"/>
      <c r="M18543" s="820"/>
      <c r="N18543" s="820"/>
      <c r="O18543" s="820"/>
      <c r="P18543" s="820"/>
      <c r="Q18543" s="820"/>
      <c r="R18543" s="820"/>
      <c r="S18543" s="820"/>
      <c r="T18543" s="820"/>
      <c r="U18543" s="820"/>
      <c r="V18543" s="820"/>
      <c r="W18543" s="820"/>
      <c r="X18543" s="820"/>
      <c r="Y18543" s="820"/>
      <c r="Z18543" s="820"/>
    </row>
    <row r="18544" spans="7:26">
      <c r="G18544" s="826"/>
      <c r="H18544" s="820"/>
      <c r="J18544" s="820"/>
      <c r="K18544" s="820"/>
      <c r="L18544" s="820"/>
      <c r="M18544" s="820"/>
      <c r="N18544" s="820"/>
      <c r="O18544" s="820"/>
      <c r="P18544" s="820"/>
      <c r="Q18544" s="820"/>
      <c r="R18544" s="820"/>
      <c r="S18544" s="820"/>
      <c r="T18544" s="820"/>
      <c r="U18544" s="820"/>
      <c r="V18544" s="820"/>
      <c r="W18544" s="820"/>
      <c r="X18544" s="820"/>
      <c r="Y18544" s="820"/>
      <c r="Z18544" s="820"/>
    </row>
    <row r="18545" spans="7:26">
      <c r="G18545" s="826"/>
      <c r="H18545" s="820"/>
      <c r="J18545" s="820"/>
      <c r="K18545" s="820"/>
      <c r="L18545" s="820"/>
      <c r="M18545" s="820"/>
      <c r="N18545" s="820"/>
      <c r="O18545" s="820"/>
      <c r="P18545" s="820"/>
      <c r="Q18545" s="820"/>
      <c r="R18545" s="820"/>
      <c r="S18545" s="820"/>
      <c r="T18545" s="820"/>
      <c r="U18545" s="820"/>
      <c r="V18545" s="820"/>
      <c r="W18545" s="820"/>
      <c r="X18545" s="820"/>
      <c r="Y18545" s="820"/>
      <c r="Z18545" s="820"/>
    </row>
    <row r="18546" spans="7:26">
      <c r="G18546" s="826"/>
      <c r="H18546" s="820"/>
      <c r="J18546" s="820"/>
      <c r="K18546" s="820"/>
      <c r="L18546" s="820"/>
      <c r="M18546" s="820"/>
      <c r="N18546" s="820"/>
      <c r="O18546" s="820"/>
      <c r="P18546" s="820"/>
      <c r="Q18546" s="820"/>
      <c r="R18546" s="820"/>
      <c r="S18546" s="820"/>
      <c r="T18546" s="820"/>
      <c r="U18546" s="820"/>
      <c r="V18546" s="820"/>
      <c r="W18546" s="820"/>
      <c r="X18546" s="820"/>
      <c r="Y18546" s="820"/>
      <c r="Z18546" s="820"/>
    </row>
    <row r="18547" spans="7:26">
      <c r="G18547" s="826"/>
      <c r="H18547" s="820"/>
      <c r="J18547" s="820"/>
      <c r="K18547" s="820"/>
      <c r="L18547" s="820"/>
      <c r="M18547" s="820"/>
      <c r="N18547" s="820"/>
      <c r="O18547" s="820"/>
      <c r="P18547" s="820"/>
      <c r="Q18547" s="820"/>
      <c r="R18547" s="820"/>
      <c r="S18547" s="820"/>
      <c r="T18547" s="820"/>
      <c r="U18547" s="820"/>
      <c r="V18547" s="820"/>
      <c r="W18547" s="820"/>
      <c r="X18547" s="820"/>
      <c r="Y18547" s="820"/>
      <c r="Z18547" s="820"/>
    </row>
    <row r="18548" spans="7:26">
      <c r="G18548" s="826"/>
      <c r="H18548" s="820"/>
      <c r="J18548" s="820"/>
      <c r="K18548" s="820"/>
      <c r="L18548" s="820"/>
      <c r="M18548" s="820"/>
      <c r="N18548" s="820"/>
      <c r="O18548" s="820"/>
      <c r="P18548" s="820"/>
      <c r="Q18548" s="820"/>
      <c r="R18548" s="820"/>
      <c r="S18548" s="820"/>
      <c r="T18548" s="820"/>
      <c r="U18548" s="820"/>
      <c r="V18548" s="820"/>
      <c r="W18548" s="820"/>
      <c r="X18548" s="820"/>
      <c r="Y18548" s="820"/>
      <c r="Z18548" s="820"/>
    </row>
    <row r="18549" spans="7:26">
      <c r="G18549" s="826"/>
      <c r="H18549" s="820"/>
      <c r="J18549" s="820"/>
      <c r="K18549" s="820"/>
      <c r="L18549" s="820"/>
      <c r="M18549" s="820"/>
      <c r="N18549" s="820"/>
      <c r="O18549" s="820"/>
      <c r="P18549" s="820"/>
      <c r="Q18549" s="820"/>
      <c r="R18549" s="820"/>
      <c r="S18549" s="820"/>
      <c r="T18549" s="820"/>
      <c r="U18549" s="820"/>
      <c r="V18549" s="820"/>
      <c r="W18549" s="820"/>
      <c r="X18549" s="820"/>
      <c r="Y18549" s="820"/>
      <c r="Z18549" s="820"/>
    </row>
    <row r="18550" spans="7:26">
      <c r="G18550" s="826"/>
      <c r="H18550" s="820"/>
      <c r="J18550" s="820"/>
      <c r="K18550" s="820"/>
      <c r="L18550" s="820"/>
      <c r="M18550" s="820"/>
      <c r="N18550" s="820"/>
      <c r="O18550" s="820"/>
      <c r="P18550" s="820"/>
      <c r="Q18550" s="820"/>
      <c r="R18550" s="820"/>
      <c r="S18550" s="820"/>
      <c r="T18550" s="820"/>
      <c r="U18550" s="820"/>
      <c r="V18550" s="820"/>
      <c r="W18550" s="820"/>
      <c r="X18550" s="820"/>
      <c r="Y18550" s="820"/>
      <c r="Z18550" s="820"/>
    </row>
    <row r="18551" spans="7:26">
      <c r="G18551" s="826"/>
      <c r="H18551" s="820"/>
      <c r="J18551" s="820"/>
      <c r="K18551" s="820"/>
      <c r="L18551" s="820"/>
      <c r="M18551" s="820"/>
      <c r="N18551" s="820"/>
      <c r="O18551" s="820"/>
      <c r="P18551" s="820"/>
      <c r="Q18551" s="820"/>
      <c r="R18551" s="820"/>
      <c r="S18551" s="820"/>
      <c r="T18551" s="820"/>
      <c r="U18551" s="820"/>
      <c r="V18551" s="820"/>
      <c r="W18551" s="820"/>
      <c r="X18551" s="820"/>
      <c r="Y18551" s="820"/>
      <c r="Z18551" s="820"/>
    </row>
    <row r="18552" spans="7:26">
      <c r="G18552" s="826"/>
      <c r="H18552" s="820"/>
      <c r="J18552" s="820"/>
      <c r="K18552" s="820"/>
      <c r="L18552" s="820"/>
      <c r="M18552" s="820"/>
      <c r="N18552" s="820"/>
      <c r="O18552" s="820"/>
      <c r="P18552" s="820"/>
      <c r="Q18552" s="820"/>
      <c r="R18552" s="820"/>
      <c r="S18552" s="820"/>
      <c r="T18552" s="820"/>
      <c r="U18552" s="820"/>
      <c r="V18552" s="820"/>
      <c r="W18552" s="820"/>
      <c r="X18552" s="820"/>
      <c r="Y18552" s="820"/>
      <c r="Z18552" s="820"/>
    </row>
    <row r="18553" spans="7:26">
      <c r="G18553" s="826"/>
      <c r="H18553" s="820"/>
      <c r="J18553" s="820"/>
      <c r="K18553" s="820"/>
      <c r="L18553" s="820"/>
      <c r="M18553" s="820"/>
      <c r="N18553" s="820"/>
      <c r="O18553" s="820"/>
      <c r="P18553" s="820"/>
      <c r="Q18553" s="820"/>
      <c r="R18553" s="820"/>
      <c r="S18553" s="820"/>
      <c r="T18553" s="820"/>
      <c r="U18553" s="820"/>
      <c r="V18553" s="820"/>
      <c r="W18553" s="820"/>
      <c r="X18553" s="820"/>
      <c r="Y18553" s="820"/>
      <c r="Z18553" s="820"/>
    </row>
    <row r="18554" spans="7:26">
      <c r="G18554" s="826"/>
      <c r="H18554" s="820"/>
      <c r="J18554" s="820"/>
      <c r="K18554" s="820"/>
      <c r="L18554" s="820"/>
      <c r="M18554" s="820"/>
      <c r="N18554" s="820"/>
      <c r="O18554" s="820"/>
      <c r="P18554" s="820"/>
      <c r="Q18554" s="820"/>
      <c r="R18554" s="820"/>
      <c r="S18554" s="820"/>
      <c r="T18554" s="820"/>
      <c r="U18554" s="820"/>
      <c r="V18554" s="820"/>
      <c r="W18554" s="820"/>
      <c r="X18554" s="820"/>
      <c r="Y18554" s="820"/>
      <c r="Z18554" s="820"/>
    </row>
    <row r="18555" spans="7:26">
      <c r="G18555" s="826"/>
      <c r="H18555" s="820"/>
      <c r="J18555" s="820"/>
      <c r="K18555" s="820"/>
      <c r="L18555" s="820"/>
      <c r="M18555" s="820"/>
      <c r="N18555" s="820"/>
      <c r="O18555" s="820"/>
      <c r="P18555" s="820"/>
      <c r="Q18555" s="820"/>
      <c r="R18555" s="820"/>
      <c r="S18555" s="820"/>
      <c r="T18555" s="820"/>
      <c r="U18555" s="820"/>
      <c r="V18555" s="820"/>
      <c r="W18555" s="820"/>
      <c r="X18555" s="820"/>
      <c r="Y18555" s="820"/>
      <c r="Z18555" s="820"/>
    </row>
    <row r="18556" spans="7:26">
      <c r="G18556" s="826"/>
      <c r="H18556" s="820"/>
      <c r="J18556" s="820"/>
      <c r="K18556" s="820"/>
      <c r="L18556" s="820"/>
      <c r="M18556" s="820"/>
      <c r="N18556" s="820"/>
      <c r="O18556" s="820"/>
      <c r="P18556" s="820"/>
      <c r="Q18556" s="820"/>
      <c r="R18556" s="820"/>
      <c r="S18556" s="820"/>
      <c r="T18556" s="820"/>
      <c r="U18556" s="820"/>
      <c r="V18556" s="820"/>
      <c r="W18556" s="820"/>
      <c r="X18556" s="820"/>
      <c r="Y18556" s="820"/>
      <c r="Z18556" s="820"/>
    </row>
    <row r="18557" spans="7:26">
      <c r="G18557" s="826"/>
      <c r="H18557" s="820"/>
      <c r="J18557" s="820"/>
      <c r="K18557" s="820"/>
      <c r="L18557" s="820"/>
      <c r="M18557" s="820"/>
      <c r="N18557" s="820"/>
      <c r="O18557" s="820"/>
      <c r="P18557" s="820"/>
      <c r="Q18557" s="820"/>
      <c r="R18557" s="820"/>
      <c r="S18557" s="820"/>
      <c r="T18557" s="820"/>
      <c r="U18557" s="820"/>
      <c r="V18557" s="820"/>
      <c r="W18557" s="820"/>
      <c r="X18557" s="820"/>
      <c r="Y18557" s="820"/>
      <c r="Z18557" s="820"/>
    </row>
    <row r="18558" spans="7:26">
      <c r="G18558" s="826"/>
      <c r="H18558" s="820"/>
      <c r="J18558" s="820"/>
      <c r="K18558" s="820"/>
      <c r="L18558" s="820"/>
      <c r="M18558" s="820"/>
      <c r="N18558" s="820"/>
      <c r="O18558" s="820"/>
      <c r="P18558" s="820"/>
      <c r="Q18558" s="820"/>
      <c r="R18558" s="820"/>
      <c r="S18558" s="820"/>
      <c r="T18558" s="820"/>
      <c r="U18558" s="820"/>
      <c r="V18558" s="820"/>
      <c r="W18558" s="820"/>
      <c r="X18558" s="820"/>
      <c r="Y18558" s="820"/>
      <c r="Z18558" s="820"/>
    </row>
    <row r="18559" spans="7:26">
      <c r="G18559" s="826"/>
      <c r="H18559" s="820"/>
      <c r="J18559" s="820"/>
      <c r="K18559" s="820"/>
      <c r="L18559" s="820"/>
      <c r="M18559" s="820"/>
      <c r="N18559" s="820"/>
      <c r="O18559" s="820"/>
      <c r="P18559" s="820"/>
      <c r="Q18559" s="820"/>
      <c r="R18559" s="820"/>
      <c r="S18559" s="820"/>
      <c r="T18559" s="820"/>
      <c r="U18559" s="820"/>
      <c r="V18559" s="820"/>
      <c r="W18559" s="820"/>
      <c r="X18559" s="820"/>
      <c r="Y18559" s="820"/>
      <c r="Z18559" s="820"/>
    </row>
    <row r="18560" spans="7:26">
      <c r="G18560" s="826"/>
      <c r="H18560" s="820"/>
      <c r="J18560" s="820"/>
      <c r="K18560" s="820"/>
      <c r="L18560" s="820"/>
      <c r="M18560" s="820"/>
      <c r="N18560" s="820"/>
      <c r="O18560" s="820"/>
      <c r="P18560" s="820"/>
      <c r="Q18560" s="820"/>
      <c r="R18560" s="820"/>
      <c r="S18560" s="820"/>
      <c r="T18560" s="820"/>
      <c r="U18560" s="820"/>
      <c r="V18560" s="820"/>
      <c r="W18560" s="820"/>
      <c r="X18560" s="820"/>
      <c r="Y18560" s="820"/>
      <c r="Z18560" s="820"/>
    </row>
    <row r="18561" spans="7:26">
      <c r="G18561" s="826"/>
      <c r="H18561" s="820"/>
      <c r="J18561" s="820"/>
      <c r="K18561" s="820"/>
      <c r="L18561" s="820"/>
      <c r="M18561" s="820"/>
      <c r="N18561" s="820"/>
      <c r="O18561" s="820"/>
      <c r="P18561" s="820"/>
      <c r="Q18561" s="820"/>
      <c r="R18561" s="820"/>
      <c r="S18561" s="820"/>
      <c r="T18561" s="820"/>
      <c r="U18561" s="820"/>
      <c r="V18561" s="820"/>
      <c r="W18561" s="820"/>
      <c r="X18561" s="820"/>
      <c r="Y18561" s="820"/>
      <c r="Z18561" s="820"/>
    </row>
    <row r="18562" spans="7:26">
      <c r="G18562" s="826"/>
      <c r="H18562" s="820"/>
      <c r="J18562" s="820"/>
      <c r="K18562" s="820"/>
      <c r="L18562" s="820"/>
      <c r="M18562" s="820"/>
      <c r="N18562" s="820"/>
      <c r="O18562" s="820"/>
      <c r="P18562" s="820"/>
      <c r="Q18562" s="820"/>
      <c r="R18562" s="820"/>
      <c r="S18562" s="820"/>
      <c r="T18562" s="820"/>
      <c r="U18562" s="820"/>
      <c r="V18562" s="820"/>
      <c r="W18562" s="820"/>
      <c r="X18562" s="820"/>
      <c r="Y18562" s="820"/>
      <c r="Z18562" s="820"/>
    </row>
    <row r="18563" spans="7:26">
      <c r="G18563" s="826"/>
      <c r="H18563" s="820"/>
      <c r="J18563" s="820"/>
      <c r="K18563" s="820"/>
      <c r="L18563" s="820"/>
      <c r="M18563" s="820"/>
      <c r="N18563" s="820"/>
      <c r="O18563" s="820"/>
      <c r="P18563" s="820"/>
      <c r="Q18563" s="820"/>
      <c r="R18563" s="820"/>
      <c r="S18563" s="820"/>
      <c r="T18563" s="820"/>
      <c r="U18563" s="820"/>
      <c r="V18563" s="820"/>
      <c r="W18563" s="820"/>
      <c r="X18563" s="820"/>
      <c r="Y18563" s="820"/>
      <c r="Z18563" s="820"/>
    </row>
    <row r="18564" spans="7:26">
      <c r="G18564" s="826"/>
      <c r="H18564" s="820"/>
      <c r="J18564" s="820"/>
      <c r="K18564" s="820"/>
      <c r="L18564" s="820"/>
      <c r="M18564" s="820"/>
      <c r="N18564" s="820"/>
      <c r="O18564" s="820"/>
      <c r="P18564" s="820"/>
      <c r="Q18564" s="820"/>
      <c r="R18564" s="820"/>
      <c r="S18564" s="820"/>
      <c r="T18564" s="820"/>
      <c r="U18564" s="820"/>
      <c r="V18564" s="820"/>
      <c r="W18564" s="820"/>
      <c r="X18564" s="820"/>
      <c r="Y18564" s="820"/>
      <c r="Z18564" s="820"/>
    </row>
    <row r="18565" spans="7:26">
      <c r="G18565" s="826"/>
      <c r="H18565" s="820"/>
      <c r="J18565" s="820"/>
      <c r="K18565" s="820"/>
      <c r="L18565" s="820"/>
      <c r="M18565" s="820"/>
      <c r="N18565" s="820"/>
      <c r="O18565" s="820"/>
      <c r="P18565" s="820"/>
      <c r="Q18565" s="820"/>
      <c r="R18565" s="820"/>
      <c r="S18565" s="820"/>
      <c r="T18565" s="820"/>
      <c r="U18565" s="820"/>
      <c r="V18565" s="820"/>
      <c r="W18565" s="820"/>
      <c r="X18565" s="820"/>
      <c r="Y18565" s="820"/>
      <c r="Z18565" s="820"/>
    </row>
    <row r="18566" spans="7:26">
      <c r="G18566" s="826"/>
      <c r="H18566" s="820"/>
      <c r="J18566" s="820"/>
      <c r="K18566" s="820"/>
      <c r="L18566" s="820"/>
      <c r="M18566" s="820"/>
      <c r="N18566" s="820"/>
      <c r="O18566" s="820"/>
      <c r="P18566" s="820"/>
      <c r="Q18566" s="820"/>
      <c r="R18566" s="820"/>
      <c r="S18566" s="820"/>
      <c r="T18566" s="820"/>
      <c r="U18566" s="820"/>
      <c r="V18566" s="820"/>
      <c r="W18566" s="820"/>
      <c r="X18566" s="820"/>
      <c r="Y18566" s="820"/>
      <c r="Z18566" s="820"/>
    </row>
    <row r="18567" spans="7:26">
      <c r="G18567" s="826"/>
      <c r="H18567" s="820"/>
      <c r="J18567" s="820"/>
      <c r="K18567" s="820"/>
      <c r="L18567" s="820"/>
      <c r="M18567" s="820"/>
      <c r="N18567" s="820"/>
      <c r="O18567" s="820"/>
      <c r="P18567" s="820"/>
      <c r="Q18567" s="820"/>
      <c r="R18567" s="820"/>
      <c r="S18567" s="820"/>
      <c r="T18567" s="820"/>
      <c r="U18567" s="820"/>
      <c r="V18567" s="820"/>
      <c r="W18567" s="820"/>
      <c r="X18567" s="820"/>
      <c r="Y18567" s="820"/>
      <c r="Z18567" s="820"/>
    </row>
    <row r="18568" spans="7:26">
      <c r="G18568" s="826"/>
      <c r="H18568" s="820"/>
      <c r="J18568" s="820"/>
      <c r="K18568" s="820"/>
      <c r="L18568" s="820"/>
      <c r="M18568" s="820"/>
      <c r="N18568" s="820"/>
      <c r="O18568" s="820"/>
      <c r="P18568" s="820"/>
      <c r="Q18568" s="820"/>
      <c r="R18568" s="820"/>
      <c r="S18568" s="820"/>
      <c r="T18568" s="820"/>
      <c r="U18568" s="820"/>
      <c r="V18568" s="820"/>
      <c r="W18568" s="820"/>
      <c r="X18568" s="820"/>
      <c r="Y18568" s="820"/>
      <c r="Z18568" s="820"/>
    </row>
    <row r="18569" spans="7:26">
      <c r="G18569" s="826"/>
      <c r="H18569" s="820"/>
      <c r="J18569" s="820"/>
      <c r="K18569" s="820"/>
      <c r="L18569" s="820"/>
      <c r="M18569" s="820"/>
      <c r="N18569" s="820"/>
      <c r="O18569" s="820"/>
      <c r="P18569" s="820"/>
      <c r="Q18569" s="820"/>
      <c r="R18569" s="820"/>
      <c r="S18569" s="820"/>
      <c r="T18569" s="820"/>
      <c r="U18569" s="820"/>
      <c r="V18569" s="820"/>
      <c r="W18569" s="820"/>
      <c r="X18569" s="820"/>
      <c r="Y18569" s="820"/>
      <c r="Z18569" s="820"/>
    </row>
    <row r="18570" spans="7:26">
      <c r="G18570" s="826"/>
      <c r="H18570" s="820"/>
      <c r="J18570" s="820"/>
      <c r="K18570" s="820"/>
      <c r="L18570" s="820"/>
      <c r="M18570" s="820"/>
      <c r="N18570" s="820"/>
      <c r="O18570" s="820"/>
      <c r="P18570" s="820"/>
      <c r="Q18570" s="820"/>
      <c r="R18570" s="820"/>
      <c r="S18570" s="820"/>
      <c r="T18570" s="820"/>
      <c r="U18570" s="820"/>
      <c r="V18570" s="820"/>
      <c r="W18570" s="820"/>
      <c r="X18570" s="820"/>
      <c r="Y18570" s="820"/>
      <c r="Z18570" s="820"/>
    </row>
    <row r="18571" spans="7:26">
      <c r="G18571" s="826"/>
      <c r="H18571" s="820"/>
      <c r="J18571" s="820"/>
      <c r="K18571" s="820"/>
      <c r="L18571" s="820"/>
      <c r="M18571" s="820"/>
      <c r="N18571" s="820"/>
      <c r="O18571" s="820"/>
      <c r="P18571" s="820"/>
      <c r="Q18571" s="820"/>
      <c r="R18571" s="820"/>
      <c r="S18571" s="820"/>
      <c r="T18571" s="820"/>
      <c r="U18571" s="820"/>
      <c r="V18571" s="820"/>
      <c r="W18571" s="820"/>
      <c r="X18571" s="820"/>
      <c r="Y18571" s="820"/>
      <c r="Z18571" s="820"/>
    </row>
    <row r="18572" spans="7:26">
      <c r="G18572" s="826"/>
      <c r="H18572" s="820"/>
      <c r="J18572" s="820"/>
      <c r="K18572" s="820"/>
      <c r="L18572" s="820"/>
      <c r="M18572" s="820"/>
      <c r="N18572" s="820"/>
      <c r="O18572" s="820"/>
      <c r="P18572" s="820"/>
      <c r="Q18572" s="820"/>
      <c r="R18572" s="820"/>
      <c r="S18572" s="820"/>
      <c r="T18572" s="820"/>
      <c r="U18572" s="820"/>
      <c r="V18572" s="820"/>
      <c r="W18572" s="820"/>
      <c r="X18572" s="820"/>
      <c r="Y18572" s="820"/>
      <c r="Z18572" s="820"/>
    </row>
    <row r="18573" spans="7:26">
      <c r="G18573" s="826"/>
      <c r="H18573" s="820"/>
      <c r="J18573" s="820"/>
      <c r="K18573" s="820"/>
      <c r="L18573" s="820"/>
      <c r="M18573" s="820"/>
      <c r="N18573" s="820"/>
      <c r="O18573" s="820"/>
      <c r="P18573" s="820"/>
      <c r="Q18573" s="820"/>
      <c r="R18573" s="820"/>
      <c r="S18573" s="820"/>
      <c r="T18573" s="820"/>
      <c r="U18573" s="820"/>
      <c r="V18573" s="820"/>
      <c r="W18573" s="820"/>
      <c r="X18573" s="820"/>
      <c r="Y18573" s="820"/>
      <c r="Z18573" s="820"/>
    </row>
    <row r="18574" spans="7:26">
      <c r="G18574" s="826"/>
      <c r="H18574" s="820"/>
      <c r="J18574" s="820"/>
      <c r="K18574" s="820"/>
      <c r="L18574" s="820"/>
      <c r="M18574" s="820"/>
      <c r="N18574" s="820"/>
      <c r="O18574" s="820"/>
      <c r="P18574" s="820"/>
      <c r="Q18574" s="820"/>
      <c r="R18574" s="820"/>
      <c r="S18574" s="820"/>
      <c r="T18574" s="820"/>
      <c r="U18574" s="820"/>
      <c r="V18574" s="820"/>
      <c r="W18574" s="820"/>
      <c r="X18574" s="820"/>
      <c r="Y18574" s="820"/>
      <c r="Z18574" s="820"/>
    </row>
    <row r="18575" spans="7:26">
      <c r="G18575" s="826"/>
      <c r="H18575" s="820"/>
      <c r="J18575" s="820"/>
      <c r="K18575" s="820"/>
      <c r="L18575" s="820"/>
      <c r="M18575" s="820"/>
      <c r="N18575" s="820"/>
      <c r="O18575" s="820"/>
      <c r="P18575" s="820"/>
      <c r="Q18575" s="820"/>
      <c r="R18575" s="820"/>
      <c r="S18575" s="820"/>
      <c r="T18575" s="820"/>
      <c r="U18575" s="820"/>
      <c r="V18575" s="820"/>
      <c r="W18575" s="820"/>
      <c r="X18575" s="820"/>
      <c r="Y18575" s="820"/>
      <c r="Z18575" s="820"/>
    </row>
    <row r="18576" spans="7:26">
      <c r="G18576" s="826"/>
      <c r="H18576" s="820"/>
      <c r="J18576" s="820"/>
      <c r="K18576" s="820"/>
      <c r="L18576" s="820"/>
      <c r="M18576" s="820"/>
      <c r="N18576" s="820"/>
      <c r="O18576" s="820"/>
      <c r="P18576" s="820"/>
      <c r="Q18576" s="820"/>
      <c r="R18576" s="820"/>
      <c r="S18576" s="820"/>
      <c r="T18576" s="820"/>
      <c r="U18576" s="820"/>
      <c r="V18576" s="820"/>
      <c r="W18576" s="820"/>
      <c r="X18576" s="820"/>
      <c r="Y18576" s="820"/>
      <c r="Z18576" s="820"/>
    </row>
    <row r="18577" spans="7:26">
      <c r="G18577" s="826"/>
      <c r="H18577" s="820"/>
      <c r="J18577" s="820"/>
      <c r="K18577" s="820"/>
      <c r="L18577" s="820"/>
      <c r="M18577" s="820"/>
      <c r="N18577" s="820"/>
      <c r="O18577" s="820"/>
      <c r="P18577" s="820"/>
      <c r="Q18577" s="820"/>
      <c r="R18577" s="820"/>
      <c r="S18577" s="820"/>
      <c r="T18577" s="820"/>
      <c r="U18577" s="820"/>
      <c r="V18577" s="820"/>
      <c r="W18577" s="820"/>
      <c r="X18577" s="820"/>
      <c r="Y18577" s="820"/>
      <c r="Z18577" s="820"/>
    </row>
    <row r="18578" spans="7:26">
      <c r="G18578" s="826"/>
      <c r="H18578" s="820"/>
      <c r="J18578" s="820"/>
      <c r="K18578" s="820"/>
      <c r="L18578" s="820"/>
      <c r="M18578" s="820"/>
      <c r="N18578" s="820"/>
      <c r="O18578" s="820"/>
      <c r="P18578" s="820"/>
      <c r="Q18578" s="820"/>
      <c r="R18578" s="820"/>
      <c r="S18578" s="820"/>
      <c r="T18578" s="820"/>
      <c r="U18578" s="820"/>
      <c r="V18578" s="820"/>
      <c r="W18578" s="820"/>
      <c r="X18578" s="820"/>
      <c r="Y18578" s="820"/>
      <c r="Z18578" s="820"/>
    </row>
    <row r="18579" spans="7:26">
      <c r="G18579" s="826"/>
      <c r="H18579" s="820"/>
      <c r="J18579" s="820"/>
      <c r="K18579" s="820"/>
      <c r="L18579" s="820"/>
      <c r="M18579" s="820"/>
      <c r="N18579" s="820"/>
      <c r="O18579" s="820"/>
      <c r="P18579" s="820"/>
      <c r="Q18579" s="820"/>
      <c r="R18579" s="820"/>
      <c r="S18579" s="820"/>
      <c r="T18579" s="820"/>
      <c r="U18579" s="820"/>
      <c r="V18579" s="820"/>
      <c r="W18579" s="820"/>
      <c r="X18579" s="820"/>
      <c r="Y18579" s="820"/>
      <c r="Z18579" s="820"/>
    </row>
    <row r="18580" spans="7:26">
      <c r="G18580" s="826"/>
      <c r="H18580" s="820"/>
      <c r="J18580" s="820"/>
      <c r="K18580" s="820"/>
      <c r="L18580" s="820"/>
      <c r="M18580" s="820"/>
      <c r="N18580" s="820"/>
      <c r="O18580" s="820"/>
      <c r="P18580" s="820"/>
      <c r="Q18580" s="820"/>
      <c r="R18580" s="820"/>
      <c r="S18580" s="820"/>
      <c r="T18580" s="820"/>
      <c r="U18580" s="820"/>
      <c r="V18580" s="820"/>
      <c r="W18580" s="820"/>
      <c r="X18580" s="820"/>
      <c r="Y18580" s="820"/>
      <c r="Z18580" s="820"/>
    </row>
    <row r="18581" spans="7:26">
      <c r="G18581" s="826"/>
      <c r="H18581" s="820"/>
      <c r="J18581" s="820"/>
      <c r="K18581" s="820"/>
      <c r="L18581" s="820"/>
      <c r="M18581" s="820"/>
      <c r="N18581" s="820"/>
      <c r="O18581" s="820"/>
      <c r="P18581" s="820"/>
      <c r="Q18581" s="820"/>
      <c r="R18581" s="820"/>
      <c r="S18581" s="820"/>
      <c r="T18581" s="820"/>
      <c r="U18581" s="820"/>
      <c r="V18581" s="820"/>
      <c r="W18581" s="820"/>
      <c r="X18581" s="820"/>
      <c r="Y18581" s="820"/>
      <c r="Z18581" s="820"/>
    </row>
    <row r="18582" spans="7:26">
      <c r="G18582" s="826"/>
      <c r="H18582" s="820"/>
      <c r="J18582" s="820"/>
      <c r="K18582" s="820"/>
      <c r="L18582" s="820"/>
      <c r="M18582" s="820"/>
      <c r="N18582" s="820"/>
      <c r="O18582" s="820"/>
      <c r="P18582" s="820"/>
      <c r="Q18582" s="820"/>
      <c r="R18582" s="820"/>
      <c r="S18582" s="820"/>
      <c r="T18582" s="820"/>
      <c r="U18582" s="820"/>
      <c r="V18582" s="820"/>
      <c r="W18582" s="820"/>
      <c r="X18582" s="820"/>
      <c r="Y18582" s="820"/>
      <c r="Z18582" s="820"/>
    </row>
    <row r="18583" spans="7:26">
      <c r="G18583" s="826"/>
      <c r="H18583" s="820"/>
      <c r="J18583" s="820"/>
      <c r="K18583" s="820"/>
      <c r="L18583" s="820"/>
      <c r="M18583" s="820"/>
      <c r="N18583" s="820"/>
      <c r="O18583" s="820"/>
      <c r="P18583" s="820"/>
      <c r="Q18583" s="820"/>
      <c r="R18583" s="820"/>
      <c r="S18583" s="820"/>
      <c r="T18583" s="820"/>
      <c r="U18583" s="820"/>
      <c r="V18583" s="820"/>
      <c r="W18583" s="820"/>
      <c r="X18583" s="820"/>
      <c r="Y18583" s="820"/>
      <c r="Z18583" s="820"/>
    </row>
    <row r="18584" spans="7:26">
      <c r="G18584" s="826"/>
      <c r="H18584" s="820"/>
      <c r="J18584" s="820"/>
      <c r="K18584" s="820"/>
      <c r="L18584" s="820"/>
      <c r="M18584" s="820"/>
      <c r="N18584" s="820"/>
      <c r="O18584" s="820"/>
      <c r="P18584" s="820"/>
      <c r="Q18584" s="820"/>
      <c r="R18584" s="820"/>
      <c r="S18584" s="820"/>
      <c r="T18584" s="820"/>
      <c r="U18584" s="820"/>
      <c r="V18584" s="820"/>
      <c r="W18584" s="820"/>
      <c r="X18584" s="820"/>
      <c r="Y18584" s="820"/>
      <c r="Z18584" s="820"/>
    </row>
    <row r="18585" spans="7:26">
      <c r="G18585" s="826"/>
      <c r="H18585" s="820"/>
      <c r="J18585" s="820"/>
      <c r="K18585" s="820"/>
      <c r="L18585" s="820"/>
      <c r="M18585" s="820"/>
      <c r="N18585" s="820"/>
      <c r="O18585" s="820"/>
      <c r="P18585" s="820"/>
      <c r="Q18585" s="820"/>
      <c r="R18585" s="820"/>
      <c r="S18585" s="820"/>
      <c r="T18585" s="820"/>
      <c r="U18585" s="820"/>
      <c r="V18585" s="820"/>
      <c r="W18585" s="820"/>
      <c r="X18585" s="820"/>
      <c r="Y18585" s="820"/>
      <c r="Z18585" s="820"/>
    </row>
    <row r="18586" spans="7:26">
      <c r="G18586" s="826"/>
      <c r="H18586" s="820"/>
      <c r="J18586" s="820"/>
      <c r="K18586" s="820"/>
      <c r="L18586" s="820"/>
      <c r="M18586" s="820"/>
      <c r="N18586" s="820"/>
      <c r="O18586" s="820"/>
      <c r="P18586" s="820"/>
      <c r="Q18586" s="820"/>
      <c r="R18586" s="820"/>
      <c r="S18586" s="820"/>
      <c r="T18586" s="820"/>
      <c r="U18586" s="820"/>
      <c r="V18586" s="820"/>
      <c r="W18586" s="820"/>
      <c r="X18586" s="820"/>
      <c r="Y18586" s="820"/>
      <c r="Z18586" s="820"/>
    </row>
    <row r="18587" spans="7:26">
      <c r="G18587" s="826"/>
      <c r="H18587" s="820"/>
      <c r="J18587" s="820"/>
      <c r="K18587" s="820"/>
      <c r="L18587" s="820"/>
      <c r="M18587" s="820"/>
      <c r="N18587" s="820"/>
      <c r="O18587" s="820"/>
      <c r="P18587" s="820"/>
      <c r="Q18587" s="820"/>
      <c r="R18587" s="820"/>
      <c r="S18587" s="820"/>
      <c r="T18587" s="820"/>
      <c r="U18587" s="820"/>
      <c r="V18587" s="820"/>
      <c r="W18587" s="820"/>
      <c r="X18587" s="820"/>
      <c r="Y18587" s="820"/>
      <c r="Z18587" s="820"/>
    </row>
    <row r="18588" spans="7:26">
      <c r="G18588" s="826"/>
      <c r="H18588" s="820"/>
      <c r="J18588" s="820"/>
      <c r="K18588" s="820"/>
      <c r="L18588" s="820"/>
      <c r="M18588" s="820"/>
      <c r="N18588" s="820"/>
      <c r="O18588" s="820"/>
      <c r="P18588" s="820"/>
      <c r="Q18588" s="820"/>
      <c r="R18588" s="820"/>
      <c r="S18588" s="820"/>
      <c r="T18588" s="820"/>
      <c r="U18588" s="820"/>
      <c r="V18588" s="820"/>
      <c r="W18588" s="820"/>
      <c r="X18588" s="820"/>
      <c r="Y18588" s="820"/>
      <c r="Z18588" s="820"/>
    </row>
    <row r="18589" spans="7:26">
      <c r="G18589" s="826"/>
      <c r="H18589" s="820"/>
      <c r="J18589" s="820"/>
      <c r="K18589" s="820"/>
      <c r="L18589" s="820"/>
      <c r="M18589" s="820"/>
      <c r="N18589" s="820"/>
      <c r="O18589" s="820"/>
      <c r="P18589" s="820"/>
      <c r="Q18589" s="820"/>
      <c r="R18589" s="820"/>
      <c r="S18589" s="820"/>
      <c r="T18589" s="820"/>
      <c r="U18589" s="820"/>
      <c r="V18589" s="820"/>
      <c r="W18589" s="820"/>
      <c r="X18589" s="820"/>
      <c r="Y18589" s="820"/>
      <c r="Z18589" s="820"/>
    </row>
    <row r="18590" spans="7:26">
      <c r="G18590" s="826"/>
      <c r="H18590" s="820"/>
      <c r="J18590" s="820"/>
      <c r="K18590" s="820"/>
      <c r="L18590" s="820"/>
      <c r="M18590" s="820"/>
      <c r="N18590" s="820"/>
      <c r="O18590" s="820"/>
      <c r="P18590" s="820"/>
      <c r="Q18590" s="820"/>
      <c r="R18590" s="820"/>
      <c r="S18590" s="820"/>
      <c r="T18590" s="820"/>
      <c r="U18590" s="820"/>
      <c r="V18590" s="820"/>
      <c r="W18590" s="820"/>
      <c r="X18590" s="820"/>
      <c r="Y18590" s="820"/>
      <c r="Z18590" s="820"/>
    </row>
    <row r="18591" spans="7:26">
      <c r="G18591" s="826"/>
      <c r="H18591" s="820"/>
      <c r="J18591" s="820"/>
      <c r="K18591" s="820"/>
      <c r="L18591" s="820"/>
      <c r="M18591" s="820"/>
      <c r="N18591" s="820"/>
      <c r="O18591" s="820"/>
      <c r="P18591" s="820"/>
      <c r="Q18591" s="820"/>
      <c r="R18591" s="820"/>
      <c r="S18591" s="820"/>
      <c r="T18591" s="820"/>
      <c r="U18591" s="820"/>
      <c r="V18591" s="820"/>
      <c r="W18591" s="820"/>
      <c r="X18591" s="820"/>
      <c r="Y18591" s="820"/>
      <c r="Z18591" s="820"/>
    </row>
    <row r="18592" spans="7:26">
      <c r="G18592" s="826"/>
      <c r="H18592" s="820"/>
      <c r="J18592" s="820"/>
      <c r="K18592" s="820"/>
      <c r="L18592" s="820"/>
      <c r="M18592" s="820"/>
      <c r="N18592" s="820"/>
      <c r="O18592" s="820"/>
      <c r="P18592" s="820"/>
      <c r="Q18592" s="820"/>
      <c r="R18592" s="820"/>
      <c r="S18592" s="820"/>
      <c r="T18592" s="820"/>
      <c r="U18592" s="820"/>
      <c r="V18592" s="820"/>
      <c r="W18592" s="820"/>
      <c r="X18592" s="820"/>
      <c r="Y18592" s="820"/>
      <c r="Z18592" s="820"/>
    </row>
    <row r="18593" spans="7:26">
      <c r="G18593" s="826"/>
      <c r="H18593" s="820"/>
      <c r="J18593" s="820"/>
      <c r="K18593" s="820"/>
      <c r="L18593" s="820"/>
      <c r="M18593" s="820"/>
      <c r="N18593" s="820"/>
      <c r="O18593" s="820"/>
      <c r="P18593" s="820"/>
      <c r="Q18593" s="820"/>
      <c r="R18593" s="820"/>
      <c r="S18593" s="820"/>
      <c r="T18593" s="820"/>
      <c r="U18593" s="820"/>
      <c r="V18593" s="820"/>
      <c r="W18593" s="820"/>
      <c r="X18593" s="820"/>
      <c r="Y18593" s="820"/>
      <c r="Z18593" s="820"/>
    </row>
    <row r="18594" spans="7:26">
      <c r="G18594" s="826"/>
      <c r="H18594" s="820"/>
      <c r="J18594" s="820"/>
      <c r="K18594" s="820"/>
      <c r="L18594" s="820"/>
      <c r="M18594" s="820"/>
      <c r="N18594" s="820"/>
      <c r="O18594" s="820"/>
      <c r="P18594" s="820"/>
      <c r="Q18594" s="820"/>
      <c r="R18594" s="820"/>
      <c r="S18594" s="820"/>
      <c r="T18594" s="820"/>
      <c r="U18594" s="820"/>
      <c r="V18594" s="820"/>
      <c r="W18594" s="820"/>
      <c r="X18594" s="820"/>
      <c r="Y18594" s="820"/>
      <c r="Z18594" s="820"/>
    </row>
    <row r="18595" spans="7:26">
      <c r="G18595" s="826"/>
      <c r="H18595" s="820"/>
      <c r="J18595" s="820"/>
      <c r="K18595" s="820"/>
      <c r="L18595" s="820"/>
      <c r="M18595" s="820"/>
      <c r="N18595" s="820"/>
      <c r="O18595" s="820"/>
      <c r="P18595" s="820"/>
      <c r="Q18595" s="820"/>
      <c r="R18595" s="820"/>
      <c r="S18595" s="820"/>
      <c r="T18595" s="820"/>
      <c r="U18595" s="820"/>
      <c r="V18595" s="820"/>
      <c r="W18595" s="820"/>
      <c r="X18595" s="820"/>
      <c r="Y18595" s="820"/>
      <c r="Z18595" s="820"/>
    </row>
    <row r="18596" spans="7:26">
      <c r="G18596" s="826"/>
      <c r="H18596" s="820"/>
      <c r="J18596" s="820"/>
      <c r="K18596" s="820"/>
      <c r="L18596" s="820"/>
      <c r="M18596" s="820"/>
      <c r="N18596" s="820"/>
      <c r="O18596" s="820"/>
      <c r="P18596" s="820"/>
      <c r="Q18596" s="820"/>
      <c r="R18596" s="820"/>
      <c r="S18596" s="820"/>
      <c r="T18596" s="820"/>
      <c r="U18596" s="820"/>
      <c r="V18596" s="820"/>
      <c r="W18596" s="820"/>
      <c r="X18596" s="820"/>
      <c r="Y18596" s="820"/>
      <c r="Z18596" s="820"/>
    </row>
    <row r="18597" spans="7:26">
      <c r="G18597" s="826"/>
      <c r="H18597" s="820"/>
      <c r="J18597" s="820"/>
      <c r="K18597" s="820"/>
      <c r="L18597" s="820"/>
      <c r="M18597" s="820"/>
      <c r="N18597" s="820"/>
      <c r="O18597" s="820"/>
      <c r="P18597" s="820"/>
      <c r="Q18597" s="820"/>
      <c r="R18597" s="820"/>
      <c r="S18597" s="820"/>
      <c r="T18597" s="820"/>
      <c r="U18597" s="820"/>
      <c r="V18597" s="820"/>
      <c r="W18597" s="820"/>
      <c r="X18597" s="820"/>
      <c r="Y18597" s="820"/>
      <c r="Z18597" s="820"/>
    </row>
    <row r="18598" spans="7:26">
      <c r="G18598" s="826"/>
      <c r="H18598" s="820"/>
      <c r="J18598" s="820"/>
      <c r="K18598" s="820"/>
      <c r="L18598" s="820"/>
      <c r="M18598" s="820"/>
      <c r="N18598" s="820"/>
      <c r="O18598" s="820"/>
      <c r="P18598" s="820"/>
      <c r="Q18598" s="820"/>
      <c r="R18598" s="820"/>
      <c r="S18598" s="820"/>
      <c r="T18598" s="820"/>
      <c r="U18598" s="820"/>
      <c r="V18598" s="820"/>
      <c r="W18598" s="820"/>
      <c r="X18598" s="820"/>
      <c r="Y18598" s="820"/>
      <c r="Z18598" s="820"/>
    </row>
    <row r="18599" spans="7:26">
      <c r="G18599" s="826"/>
      <c r="H18599" s="820"/>
      <c r="J18599" s="820"/>
      <c r="K18599" s="820"/>
      <c r="L18599" s="820"/>
      <c r="M18599" s="820"/>
      <c r="N18599" s="820"/>
      <c r="O18599" s="820"/>
      <c r="P18599" s="820"/>
      <c r="Q18599" s="820"/>
      <c r="R18599" s="820"/>
      <c r="S18599" s="820"/>
      <c r="T18599" s="820"/>
      <c r="U18599" s="820"/>
      <c r="V18599" s="820"/>
      <c r="W18599" s="820"/>
      <c r="X18599" s="820"/>
      <c r="Y18599" s="820"/>
      <c r="Z18599" s="820"/>
    </row>
    <row r="18600" spans="7:26">
      <c r="G18600" s="826"/>
      <c r="H18600" s="820"/>
      <c r="J18600" s="820"/>
      <c r="K18600" s="820"/>
      <c r="L18600" s="820"/>
      <c r="M18600" s="820"/>
      <c r="N18600" s="820"/>
      <c r="O18600" s="820"/>
      <c r="P18600" s="820"/>
      <c r="Q18600" s="820"/>
      <c r="R18600" s="820"/>
      <c r="S18600" s="820"/>
      <c r="T18600" s="820"/>
      <c r="U18600" s="820"/>
      <c r="V18600" s="820"/>
      <c r="W18600" s="820"/>
      <c r="X18600" s="820"/>
      <c r="Y18600" s="820"/>
      <c r="Z18600" s="820"/>
    </row>
    <row r="18601" spans="7:26">
      <c r="G18601" s="826"/>
      <c r="H18601" s="820"/>
      <c r="J18601" s="820"/>
      <c r="K18601" s="820"/>
      <c r="L18601" s="820"/>
      <c r="M18601" s="820"/>
      <c r="N18601" s="820"/>
      <c r="O18601" s="820"/>
      <c r="P18601" s="820"/>
      <c r="Q18601" s="820"/>
      <c r="R18601" s="820"/>
      <c r="S18601" s="820"/>
      <c r="T18601" s="820"/>
      <c r="U18601" s="820"/>
      <c r="V18601" s="820"/>
      <c r="W18601" s="820"/>
      <c r="X18601" s="820"/>
      <c r="Y18601" s="820"/>
      <c r="Z18601" s="820"/>
    </row>
    <row r="18602" spans="7:26">
      <c r="G18602" s="826"/>
      <c r="H18602" s="820"/>
      <c r="J18602" s="820"/>
      <c r="K18602" s="820"/>
      <c r="L18602" s="820"/>
      <c r="M18602" s="820"/>
      <c r="N18602" s="820"/>
      <c r="O18602" s="820"/>
      <c r="P18602" s="820"/>
      <c r="Q18602" s="820"/>
      <c r="R18602" s="820"/>
      <c r="S18602" s="820"/>
      <c r="T18602" s="820"/>
      <c r="U18602" s="820"/>
      <c r="V18602" s="820"/>
      <c r="W18602" s="820"/>
      <c r="X18602" s="820"/>
      <c r="Y18602" s="820"/>
      <c r="Z18602" s="820"/>
    </row>
    <row r="18603" spans="7:26">
      <c r="G18603" s="826"/>
      <c r="H18603" s="820"/>
      <c r="J18603" s="820"/>
      <c r="K18603" s="820"/>
      <c r="L18603" s="820"/>
      <c r="M18603" s="820"/>
      <c r="N18603" s="820"/>
      <c r="O18603" s="820"/>
      <c r="P18603" s="820"/>
      <c r="Q18603" s="820"/>
      <c r="R18603" s="820"/>
      <c r="S18603" s="820"/>
      <c r="T18603" s="820"/>
      <c r="U18603" s="820"/>
      <c r="V18603" s="820"/>
      <c r="W18603" s="820"/>
      <c r="X18603" s="820"/>
      <c r="Y18603" s="820"/>
      <c r="Z18603" s="820"/>
    </row>
    <row r="18604" spans="7:26">
      <c r="G18604" s="826"/>
      <c r="H18604" s="820"/>
      <c r="J18604" s="820"/>
      <c r="K18604" s="820"/>
      <c r="L18604" s="820"/>
      <c r="M18604" s="820"/>
      <c r="N18604" s="820"/>
      <c r="O18604" s="820"/>
      <c r="P18604" s="820"/>
      <c r="Q18604" s="820"/>
      <c r="R18604" s="820"/>
      <c r="S18604" s="820"/>
      <c r="T18604" s="820"/>
      <c r="U18604" s="820"/>
      <c r="V18604" s="820"/>
      <c r="W18604" s="820"/>
      <c r="X18604" s="820"/>
      <c r="Y18604" s="820"/>
      <c r="Z18604" s="820"/>
    </row>
    <row r="18605" spans="7:26">
      <c r="G18605" s="826"/>
      <c r="H18605" s="820"/>
      <c r="J18605" s="820"/>
      <c r="K18605" s="820"/>
      <c r="L18605" s="820"/>
      <c r="M18605" s="820"/>
      <c r="N18605" s="820"/>
      <c r="O18605" s="820"/>
      <c r="P18605" s="820"/>
      <c r="Q18605" s="820"/>
      <c r="R18605" s="820"/>
      <c r="S18605" s="820"/>
      <c r="T18605" s="820"/>
      <c r="U18605" s="820"/>
      <c r="V18605" s="820"/>
      <c r="W18605" s="820"/>
      <c r="X18605" s="820"/>
      <c r="Y18605" s="820"/>
      <c r="Z18605" s="820"/>
    </row>
    <row r="18606" spans="7:26">
      <c r="G18606" s="826"/>
      <c r="H18606" s="820"/>
      <c r="J18606" s="820"/>
      <c r="K18606" s="820"/>
      <c r="L18606" s="820"/>
      <c r="M18606" s="820"/>
      <c r="N18606" s="820"/>
      <c r="O18606" s="820"/>
      <c r="P18606" s="820"/>
      <c r="Q18606" s="820"/>
      <c r="R18606" s="820"/>
      <c r="S18606" s="820"/>
      <c r="T18606" s="820"/>
      <c r="U18606" s="820"/>
      <c r="V18606" s="820"/>
      <c r="W18606" s="820"/>
      <c r="X18606" s="820"/>
      <c r="Y18606" s="820"/>
      <c r="Z18606" s="820"/>
    </row>
    <row r="18607" spans="7:26">
      <c r="G18607" s="826"/>
      <c r="H18607" s="820"/>
      <c r="J18607" s="820"/>
      <c r="K18607" s="820"/>
      <c r="L18607" s="820"/>
      <c r="M18607" s="820"/>
      <c r="N18607" s="820"/>
      <c r="O18607" s="820"/>
      <c r="P18607" s="820"/>
      <c r="Q18607" s="820"/>
      <c r="R18607" s="820"/>
      <c r="S18607" s="820"/>
      <c r="T18607" s="820"/>
      <c r="U18607" s="820"/>
      <c r="V18607" s="820"/>
      <c r="W18607" s="820"/>
      <c r="X18607" s="820"/>
      <c r="Y18607" s="820"/>
      <c r="Z18607" s="820"/>
    </row>
    <row r="18608" spans="7:26">
      <c r="G18608" s="826"/>
      <c r="H18608" s="820"/>
      <c r="J18608" s="820"/>
      <c r="K18608" s="820"/>
      <c r="L18608" s="820"/>
      <c r="M18608" s="820"/>
      <c r="N18608" s="820"/>
      <c r="O18608" s="820"/>
      <c r="P18608" s="820"/>
      <c r="Q18608" s="820"/>
      <c r="R18608" s="820"/>
      <c r="S18608" s="820"/>
      <c r="T18608" s="820"/>
      <c r="U18608" s="820"/>
      <c r="V18608" s="820"/>
      <c r="W18608" s="820"/>
      <c r="X18608" s="820"/>
      <c r="Y18608" s="820"/>
      <c r="Z18608" s="820"/>
    </row>
    <row r="18609" spans="7:26">
      <c r="G18609" s="826"/>
      <c r="H18609" s="820"/>
      <c r="J18609" s="820"/>
      <c r="K18609" s="820"/>
      <c r="L18609" s="820"/>
      <c r="M18609" s="820"/>
      <c r="N18609" s="820"/>
      <c r="O18609" s="820"/>
      <c r="P18609" s="820"/>
      <c r="Q18609" s="820"/>
      <c r="R18609" s="820"/>
      <c r="S18609" s="820"/>
      <c r="T18609" s="820"/>
      <c r="U18609" s="820"/>
      <c r="V18609" s="820"/>
      <c r="W18609" s="820"/>
      <c r="X18609" s="820"/>
      <c r="Y18609" s="820"/>
      <c r="Z18609" s="820"/>
    </row>
    <row r="18610" spans="7:26">
      <c r="G18610" s="826"/>
      <c r="H18610" s="820"/>
      <c r="J18610" s="820"/>
      <c r="K18610" s="820"/>
      <c r="L18610" s="820"/>
      <c r="M18610" s="820"/>
      <c r="N18610" s="820"/>
      <c r="O18610" s="820"/>
      <c r="P18610" s="820"/>
      <c r="Q18610" s="820"/>
      <c r="R18610" s="820"/>
      <c r="S18610" s="820"/>
      <c r="T18610" s="820"/>
      <c r="U18610" s="820"/>
      <c r="V18610" s="820"/>
      <c r="W18610" s="820"/>
      <c r="X18610" s="820"/>
      <c r="Y18610" s="820"/>
      <c r="Z18610" s="820"/>
    </row>
    <row r="18611" spans="7:26">
      <c r="G18611" s="826"/>
      <c r="H18611" s="820"/>
      <c r="J18611" s="820"/>
      <c r="K18611" s="820"/>
      <c r="L18611" s="820"/>
      <c r="M18611" s="820"/>
      <c r="N18611" s="820"/>
      <c r="O18611" s="820"/>
      <c r="P18611" s="820"/>
      <c r="Q18611" s="820"/>
      <c r="R18611" s="820"/>
      <c r="S18611" s="820"/>
      <c r="T18611" s="820"/>
      <c r="U18611" s="820"/>
      <c r="V18611" s="820"/>
      <c r="W18611" s="820"/>
      <c r="X18611" s="820"/>
      <c r="Y18611" s="820"/>
      <c r="Z18611" s="820"/>
    </row>
    <row r="18612" spans="7:26">
      <c r="G18612" s="826"/>
      <c r="H18612" s="820"/>
      <c r="J18612" s="820"/>
      <c r="K18612" s="820"/>
      <c r="L18612" s="820"/>
      <c r="M18612" s="820"/>
      <c r="N18612" s="820"/>
      <c r="O18612" s="820"/>
      <c r="P18612" s="820"/>
      <c r="Q18612" s="820"/>
      <c r="R18612" s="820"/>
      <c r="S18612" s="820"/>
      <c r="T18612" s="820"/>
      <c r="U18612" s="820"/>
      <c r="V18612" s="820"/>
      <c r="W18612" s="820"/>
      <c r="X18612" s="820"/>
      <c r="Y18612" s="820"/>
      <c r="Z18612" s="820"/>
    </row>
    <row r="18613" spans="7:26">
      <c r="G18613" s="826"/>
      <c r="H18613" s="820"/>
      <c r="J18613" s="820"/>
      <c r="K18613" s="820"/>
      <c r="L18613" s="820"/>
      <c r="M18613" s="820"/>
      <c r="N18613" s="820"/>
      <c r="O18613" s="820"/>
      <c r="P18613" s="820"/>
      <c r="Q18613" s="820"/>
      <c r="R18613" s="820"/>
      <c r="S18613" s="820"/>
      <c r="T18613" s="820"/>
      <c r="U18613" s="820"/>
      <c r="V18613" s="820"/>
      <c r="W18613" s="820"/>
      <c r="X18613" s="820"/>
      <c r="Y18613" s="820"/>
      <c r="Z18613" s="820"/>
    </row>
    <row r="18614" spans="7:26">
      <c r="G18614" s="826"/>
      <c r="H18614" s="820"/>
      <c r="J18614" s="820"/>
      <c r="K18614" s="820"/>
      <c r="L18614" s="820"/>
      <c r="M18614" s="820"/>
      <c r="N18614" s="820"/>
      <c r="O18614" s="820"/>
      <c r="P18614" s="820"/>
      <c r="Q18614" s="820"/>
      <c r="R18614" s="820"/>
      <c r="S18614" s="820"/>
      <c r="T18614" s="820"/>
      <c r="U18614" s="820"/>
      <c r="V18614" s="820"/>
      <c r="W18614" s="820"/>
      <c r="X18614" s="820"/>
      <c r="Y18614" s="820"/>
      <c r="Z18614" s="820"/>
    </row>
    <row r="18615" spans="7:26">
      <c r="G18615" s="826"/>
      <c r="H18615" s="820"/>
      <c r="J18615" s="820"/>
      <c r="K18615" s="820"/>
      <c r="L18615" s="820"/>
      <c r="M18615" s="820"/>
      <c r="N18615" s="820"/>
      <c r="O18615" s="820"/>
      <c r="P18615" s="820"/>
      <c r="Q18615" s="820"/>
      <c r="R18615" s="820"/>
      <c r="S18615" s="820"/>
      <c r="T18615" s="820"/>
      <c r="U18615" s="820"/>
      <c r="V18615" s="820"/>
      <c r="W18615" s="820"/>
      <c r="X18615" s="820"/>
      <c r="Y18615" s="820"/>
      <c r="Z18615" s="820"/>
    </row>
    <row r="18616" spans="7:26">
      <c r="G18616" s="826"/>
      <c r="H18616" s="820"/>
      <c r="J18616" s="820"/>
      <c r="K18616" s="820"/>
      <c r="L18616" s="820"/>
      <c r="M18616" s="820"/>
      <c r="N18616" s="820"/>
      <c r="O18616" s="820"/>
      <c r="P18616" s="820"/>
      <c r="Q18616" s="820"/>
      <c r="R18616" s="820"/>
      <c r="S18616" s="820"/>
      <c r="T18616" s="820"/>
      <c r="U18616" s="820"/>
      <c r="V18616" s="820"/>
      <c r="W18616" s="820"/>
      <c r="X18616" s="820"/>
      <c r="Y18616" s="820"/>
      <c r="Z18616" s="820"/>
    </row>
    <row r="18617" spans="7:26">
      <c r="G18617" s="826"/>
      <c r="H18617" s="820"/>
      <c r="J18617" s="820"/>
      <c r="K18617" s="820"/>
      <c r="L18617" s="820"/>
      <c r="M18617" s="820"/>
      <c r="N18617" s="820"/>
      <c r="O18617" s="820"/>
      <c r="P18617" s="820"/>
      <c r="Q18617" s="820"/>
      <c r="R18617" s="820"/>
      <c r="S18617" s="820"/>
      <c r="T18617" s="820"/>
      <c r="U18617" s="820"/>
      <c r="V18617" s="820"/>
      <c r="W18617" s="820"/>
      <c r="X18617" s="820"/>
      <c r="Y18617" s="820"/>
      <c r="Z18617" s="820"/>
    </row>
    <row r="18618" spans="7:26">
      <c r="G18618" s="826"/>
      <c r="H18618" s="820"/>
      <c r="J18618" s="820"/>
      <c r="K18618" s="820"/>
      <c r="L18618" s="820"/>
      <c r="M18618" s="820"/>
      <c r="N18618" s="820"/>
      <c r="O18618" s="820"/>
      <c r="P18618" s="820"/>
      <c r="Q18618" s="820"/>
      <c r="R18618" s="820"/>
      <c r="S18618" s="820"/>
      <c r="T18618" s="820"/>
      <c r="U18618" s="820"/>
      <c r="V18618" s="820"/>
      <c r="W18618" s="820"/>
      <c r="X18618" s="820"/>
      <c r="Y18618" s="820"/>
      <c r="Z18618" s="820"/>
    </row>
    <row r="18619" spans="7:26">
      <c r="G18619" s="826"/>
      <c r="H18619" s="820"/>
      <c r="J18619" s="820"/>
      <c r="K18619" s="820"/>
      <c r="L18619" s="820"/>
      <c r="M18619" s="820"/>
      <c r="N18619" s="820"/>
      <c r="O18619" s="820"/>
      <c r="P18619" s="820"/>
      <c r="Q18619" s="820"/>
      <c r="R18619" s="820"/>
      <c r="S18619" s="820"/>
      <c r="T18619" s="820"/>
      <c r="U18619" s="820"/>
      <c r="V18619" s="820"/>
      <c r="W18619" s="820"/>
      <c r="X18619" s="820"/>
      <c r="Y18619" s="820"/>
      <c r="Z18619" s="820"/>
    </row>
    <row r="18620" spans="7:26">
      <c r="G18620" s="826"/>
      <c r="H18620" s="820"/>
      <c r="J18620" s="820"/>
      <c r="K18620" s="820"/>
      <c r="L18620" s="820"/>
      <c r="M18620" s="820"/>
      <c r="N18620" s="820"/>
      <c r="O18620" s="820"/>
      <c r="P18620" s="820"/>
      <c r="Q18620" s="820"/>
      <c r="R18620" s="820"/>
      <c r="S18620" s="820"/>
      <c r="T18620" s="820"/>
      <c r="U18620" s="820"/>
      <c r="V18620" s="820"/>
      <c r="W18620" s="820"/>
      <c r="X18620" s="820"/>
      <c r="Y18620" s="820"/>
      <c r="Z18620" s="820"/>
    </row>
    <row r="18621" spans="7:26">
      <c r="G18621" s="826"/>
      <c r="H18621" s="820"/>
      <c r="J18621" s="820"/>
      <c r="K18621" s="820"/>
      <c r="L18621" s="820"/>
      <c r="M18621" s="820"/>
      <c r="N18621" s="820"/>
      <c r="O18621" s="820"/>
      <c r="P18621" s="820"/>
      <c r="Q18621" s="820"/>
      <c r="R18621" s="820"/>
      <c r="S18621" s="820"/>
      <c r="T18621" s="820"/>
      <c r="U18621" s="820"/>
      <c r="V18621" s="820"/>
      <c r="W18621" s="820"/>
      <c r="X18621" s="820"/>
      <c r="Y18621" s="820"/>
      <c r="Z18621" s="820"/>
    </row>
    <row r="18622" spans="7:26">
      <c r="G18622" s="826"/>
      <c r="H18622" s="820"/>
      <c r="J18622" s="820"/>
      <c r="K18622" s="820"/>
      <c r="L18622" s="820"/>
      <c r="M18622" s="820"/>
      <c r="N18622" s="820"/>
      <c r="O18622" s="820"/>
      <c r="P18622" s="820"/>
      <c r="Q18622" s="820"/>
      <c r="R18622" s="820"/>
      <c r="S18622" s="820"/>
      <c r="T18622" s="820"/>
      <c r="U18622" s="820"/>
      <c r="V18622" s="820"/>
      <c r="W18622" s="820"/>
      <c r="X18622" s="820"/>
      <c r="Y18622" s="820"/>
      <c r="Z18622" s="820"/>
    </row>
    <row r="18623" spans="7:26">
      <c r="G18623" s="826"/>
      <c r="H18623" s="820"/>
      <c r="J18623" s="820"/>
      <c r="K18623" s="820"/>
      <c r="L18623" s="820"/>
      <c r="M18623" s="820"/>
      <c r="N18623" s="820"/>
      <c r="O18623" s="820"/>
      <c r="P18623" s="820"/>
      <c r="Q18623" s="820"/>
      <c r="R18623" s="820"/>
      <c r="S18623" s="820"/>
      <c r="T18623" s="820"/>
      <c r="U18623" s="820"/>
      <c r="V18623" s="820"/>
      <c r="W18623" s="820"/>
      <c r="X18623" s="820"/>
      <c r="Y18623" s="820"/>
      <c r="Z18623" s="820"/>
    </row>
    <row r="18624" spans="7:26">
      <c r="G18624" s="826"/>
      <c r="H18624" s="820"/>
      <c r="J18624" s="820"/>
      <c r="K18624" s="820"/>
      <c r="L18624" s="820"/>
      <c r="M18624" s="820"/>
      <c r="N18624" s="820"/>
      <c r="O18624" s="820"/>
      <c r="P18624" s="820"/>
      <c r="Q18624" s="820"/>
      <c r="R18624" s="820"/>
      <c r="S18624" s="820"/>
      <c r="T18624" s="820"/>
      <c r="U18624" s="820"/>
      <c r="V18624" s="820"/>
      <c r="W18624" s="820"/>
      <c r="X18624" s="820"/>
      <c r="Y18624" s="820"/>
      <c r="Z18624" s="820"/>
    </row>
    <row r="18625" spans="7:26">
      <c r="G18625" s="826"/>
      <c r="H18625" s="820"/>
      <c r="J18625" s="820"/>
      <c r="K18625" s="820"/>
      <c r="L18625" s="820"/>
      <c r="M18625" s="820"/>
      <c r="N18625" s="820"/>
      <c r="O18625" s="820"/>
      <c r="P18625" s="820"/>
      <c r="Q18625" s="820"/>
      <c r="R18625" s="820"/>
      <c r="S18625" s="820"/>
      <c r="T18625" s="820"/>
      <c r="U18625" s="820"/>
      <c r="V18625" s="820"/>
      <c r="W18625" s="820"/>
      <c r="X18625" s="820"/>
      <c r="Y18625" s="820"/>
      <c r="Z18625" s="820"/>
    </row>
    <row r="18626" spans="7:26">
      <c r="G18626" s="826"/>
      <c r="H18626" s="820"/>
      <c r="J18626" s="820"/>
      <c r="K18626" s="820"/>
      <c r="L18626" s="820"/>
      <c r="M18626" s="820"/>
      <c r="N18626" s="820"/>
      <c r="O18626" s="820"/>
      <c r="P18626" s="820"/>
      <c r="Q18626" s="820"/>
      <c r="R18626" s="820"/>
      <c r="S18626" s="820"/>
      <c r="T18626" s="820"/>
      <c r="U18626" s="820"/>
      <c r="V18626" s="820"/>
      <c r="W18626" s="820"/>
      <c r="X18626" s="820"/>
      <c r="Y18626" s="820"/>
      <c r="Z18626" s="820"/>
    </row>
    <row r="18627" spans="7:26">
      <c r="G18627" s="826"/>
      <c r="H18627" s="820"/>
      <c r="J18627" s="820"/>
      <c r="K18627" s="820"/>
      <c r="L18627" s="820"/>
      <c r="M18627" s="820"/>
      <c r="N18627" s="820"/>
      <c r="O18627" s="820"/>
      <c r="P18627" s="820"/>
      <c r="Q18627" s="820"/>
      <c r="R18627" s="820"/>
      <c r="S18627" s="820"/>
      <c r="T18627" s="820"/>
      <c r="U18627" s="820"/>
      <c r="V18627" s="820"/>
      <c r="W18627" s="820"/>
      <c r="X18627" s="820"/>
      <c r="Y18627" s="820"/>
      <c r="Z18627" s="820"/>
    </row>
    <row r="18628" spans="7:26">
      <c r="G18628" s="826"/>
      <c r="H18628" s="820"/>
      <c r="J18628" s="820"/>
      <c r="K18628" s="820"/>
      <c r="L18628" s="820"/>
      <c r="M18628" s="820"/>
      <c r="N18628" s="820"/>
      <c r="O18628" s="820"/>
      <c r="P18628" s="820"/>
      <c r="Q18628" s="820"/>
      <c r="R18628" s="820"/>
      <c r="S18628" s="820"/>
      <c r="T18628" s="820"/>
      <c r="U18628" s="820"/>
      <c r="V18628" s="820"/>
      <c r="W18628" s="820"/>
      <c r="X18628" s="820"/>
      <c r="Y18628" s="820"/>
      <c r="Z18628" s="820"/>
    </row>
    <row r="18629" spans="7:26">
      <c r="G18629" s="826"/>
      <c r="H18629" s="820"/>
      <c r="J18629" s="820"/>
      <c r="K18629" s="820"/>
      <c r="L18629" s="820"/>
      <c r="M18629" s="820"/>
      <c r="N18629" s="820"/>
      <c r="O18629" s="820"/>
      <c r="P18629" s="820"/>
      <c r="Q18629" s="820"/>
      <c r="R18629" s="820"/>
      <c r="S18629" s="820"/>
      <c r="T18629" s="820"/>
      <c r="U18629" s="820"/>
      <c r="V18629" s="820"/>
      <c r="W18629" s="820"/>
      <c r="X18629" s="820"/>
      <c r="Y18629" s="820"/>
      <c r="Z18629" s="820"/>
    </row>
    <row r="18630" spans="7:26">
      <c r="G18630" s="826"/>
      <c r="H18630" s="820"/>
      <c r="J18630" s="820"/>
      <c r="K18630" s="820"/>
      <c r="L18630" s="820"/>
      <c r="M18630" s="820"/>
      <c r="N18630" s="820"/>
      <c r="O18630" s="820"/>
      <c r="P18630" s="820"/>
      <c r="Q18630" s="820"/>
      <c r="R18630" s="820"/>
      <c r="S18630" s="820"/>
      <c r="T18630" s="820"/>
      <c r="U18630" s="820"/>
      <c r="V18630" s="820"/>
      <c r="W18630" s="820"/>
      <c r="X18630" s="820"/>
      <c r="Y18630" s="820"/>
      <c r="Z18630" s="820"/>
    </row>
    <row r="18631" spans="7:26">
      <c r="G18631" s="826"/>
      <c r="H18631" s="820"/>
      <c r="J18631" s="820"/>
      <c r="K18631" s="820"/>
      <c r="L18631" s="820"/>
      <c r="M18631" s="820"/>
      <c r="N18631" s="820"/>
      <c r="O18631" s="820"/>
      <c r="P18631" s="820"/>
      <c r="Q18631" s="820"/>
      <c r="R18631" s="820"/>
      <c r="S18631" s="820"/>
      <c r="T18631" s="820"/>
      <c r="U18631" s="820"/>
      <c r="V18631" s="820"/>
      <c r="W18631" s="820"/>
      <c r="X18631" s="820"/>
      <c r="Y18631" s="820"/>
      <c r="Z18631" s="820"/>
    </row>
    <row r="18632" spans="7:26">
      <c r="G18632" s="826"/>
      <c r="H18632" s="820"/>
      <c r="J18632" s="820"/>
      <c r="K18632" s="820"/>
      <c r="L18632" s="820"/>
      <c r="M18632" s="820"/>
      <c r="N18632" s="820"/>
      <c r="O18632" s="820"/>
      <c r="P18632" s="820"/>
      <c r="Q18632" s="820"/>
      <c r="R18632" s="820"/>
      <c r="S18632" s="820"/>
      <c r="T18632" s="820"/>
      <c r="U18632" s="820"/>
      <c r="V18632" s="820"/>
      <c r="W18632" s="820"/>
      <c r="X18632" s="820"/>
      <c r="Y18632" s="820"/>
      <c r="Z18632" s="820"/>
    </row>
    <row r="18633" spans="7:26">
      <c r="G18633" s="826"/>
      <c r="H18633" s="820"/>
      <c r="J18633" s="820"/>
      <c r="K18633" s="820"/>
      <c r="L18633" s="820"/>
      <c r="M18633" s="820"/>
      <c r="N18633" s="820"/>
      <c r="O18633" s="820"/>
      <c r="P18633" s="820"/>
      <c r="Q18633" s="820"/>
      <c r="R18633" s="820"/>
      <c r="S18633" s="820"/>
      <c r="T18633" s="820"/>
      <c r="U18633" s="820"/>
      <c r="V18633" s="820"/>
      <c r="W18633" s="820"/>
      <c r="X18633" s="820"/>
      <c r="Y18633" s="820"/>
      <c r="Z18633" s="820"/>
    </row>
    <row r="18634" spans="7:26">
      <c r="G18634" s="826"/>
      <c r="H18634" s="820"/>
      <c r="J18634" s="820"/>
      <c r="K18634" s="820"/>
      <c r="L18634" s="820"/>
      <c r="M18634" s="820"/>
      <c r="N18634" s="820"/>
      <c r="O18634" s="820"/>
      <c r="P18634" s="820"/>
      <c r="Q18634" s="820"/>
      <c r="R18634" s="820"/>
      <c r="S18634" s="820"/>
      <c r="T18634" s="820"/>
      <c r="U18634" s="820"/>
      <c r="V18634" s="820"/>
      <c r="W18634" s="820"/>
      <c r="X18634" s="820"/>
      <c r="Y18634" s="820"/>
      <c r="Z18634" s="820"/>
    </row>
    <row r="18635" spans="7:26">
      <c r="G18635" s="826"/>
      <c r="H18635" s="820"/>
      <c r="J18635" s="820"/>
      <c r="K18635" s="820"/>
      <c r="L18635" s="820"/>
      <c r="M18635" s="820"/>
      <c r="N18635" s="820"/>
      <c r="O18635" s="820"/>
      <c r="P18635" s="820"/>
      <c r="Q18635" s="820"/>
      <c r="R18635" s="820"/>
      <c r="S18635" s="820"/>
      <c r="T18635" s="820"/>
      <c r="U18635" s="820"/>
      <c r="V18635" s="820"/>
      <c r="W18635" s="820"/>
      <c r="X18635" s="820"/>
      <c r="Y18635" s="820"/>
      <c r="Z18635" s="820"/>
    </row>
    <row r="18636" spans="7:26">
      <c r="G18636" s="826"/>
      <c r="H18636" s="820"/>
      <c r="J18636" s="820"/>
      <c r="K18636" s="820"/>
      <c r="L18636" s="820"/>
      <c r="M18636" s="820"/>
      <c r="N18636" s="820"/>
      <c r="O18636" s="820"/>
      <c r="P18636" s="820"/>
      <c r="Q18636" s="820"/>
      <c r="R18636" s="820"/>
      <c r="S18636" s="820"/>
      <c r="T18636" s="820"/>
      <c r="U18636" s="820"/>
      <c r="V18636" s="820"/>
      <c r="W18636" s="820"/>
      <c r="X18636" s="820"/>
      <c r="Y18636" s="820"/>
      <c r="Z18636" s="820"/>
    </row>
    <row r="18637" spans="7:26">
      <c r="G18637" s="826"/>
      <c r="H18637" s="820"/>
      <c r="J18637" s="820"/>
      <c r="K18637" s="820"/>
      <c r="L18637" s="820"/>
      <c r="M18637" s="820"/>
      <c r="N18637" s="820"/>
      <c r="O18637" s="820"/>
      <c r="P18637" s="820"/>
      <c r="Q18637" s="820"/>
      <c r="R18637" s="820"/>
      <c r="S18637" s="820"/>
      <c r="T18637" s="820"/>
      <c r="U18637" s="820"/>
      <c r="V18637" s="820"/>
      <c r="W18637" s="820"/>
      <c r="X18637" s="820"/>
      <c r="Y18637" s="820"/>
      <c r="Z18637" s="820"/>
    </row>
    <row r="18638" spans="7:26">
      <c r="G18638" s="826"/>
      <c r="H18638" s="820"/>
      <c r="J18638" s="820"/>
      <c r="K18638" s="820"/>
      <c r="L18638" s="820"/>
      <c r="M18638" s="820"/>
      <c r="N18638" s="820"/>
      <c r="O18638" s="820"/>
      <c r="P18638" s="820"/>
      <c r="Q18638" s="820"/>
      <c r="R18638" s="820"/>
      <c r="S18638" s="820"/>
      <c r="T18638" s="820"/>
      <c r="U18638" s="820"/>
      <c r="V18638" s="820"/>
      <c r="W18638" s="820"/>
      <c r="X18638" s="820"/>
      <c r="Y18638" s="820"/>
      <c r="Z18638" s="820"/>
    </row>
    <row r="18639" spans="7:26">
      <c r="G18639" s="826"/>
      <c r="H18639" s="820"/>
      <c r="J18639" s="820"/>
      <c r="K18639" s="820"/>
      <c r="L18639" s="820"/>
      <c r="M18639" s="820"/>
      <c r="N18639" s="820"/>
      <c r="O18639" s="820"/>
      <c r="P18639" s="820"/>
      <c r="Q18639" s="820"/>
      <c r="R18639" s="820"/>
      <c r="S18639" s="820"/>
      <c r="T18639" s="820"/>
      <c r="U18639" s="820"/>
      <c r="V18639" s="820"/>
      <c r="W18639" s="820"/>
      <c r="X18639" s="820"/>
      <c r="Y18639" s="820"/>
      <c r="Z18639" s="820"/>
    </row>
    <row r="18640" spans="7:26">
      <c r="G18640" s="826"/>
      <c r="H18640" s="820"/>
      <c r="J18640" s="820"/>
      <c r="K18640" s="820"/>
      <c r="L18640" s="820"/>
      <c r="M18640" s="820"/>
      <c r="N18640" s="820"/>
      <c r="O18640" s="820"/>
      <c r="P18640" s="820"/>
      <c r="Q18640" s="820"/>
      <c r="R18640" s="820"/>
      <c r="S18640" s="820"/>
      <c r="T18640" s="820"/>
      <c r="U18640" s="820"/>
      <c r="V18640" s="820"/>
      <c r="W18640" s="820"/>
      <c r="X18640" s="820"/>
      <c r="Y18640" s="820"/>
      <c r="Z18640" s="820"/>
    </row>
    <row r="18641" spans="7:26">
      <c r="G18641" s="826"/>
      <c r="H18641" s="820"/>
      <c r="J18641" s="820"/>
      <c r="K18641" s="820"/>
      <c r="L18641" s="820"/>
      <c r="M18641" s="820"/>
      <c r="N18641" s="820"/>
      <c r="O18641" s="820"/>
      <c r="P18641" s="820"/>
      <c r="Q18641" s="820"/>
      <c r="R18641" s="820"/>
      <c r="S18641" s="820"/>
      <c r="T18641" s="820"/>
      <c r="U18641" s="820"/>
      <c r="V18641" s="820"/>
      <c r="W18641" s="820"/>
      <c r="X18641" s="820"/>
      <c r="Y18641" s="820"/>
      <c r="Z18641" s="820"/>
    </row>
    <row r="18642" spans="7:26">
      <c r="G18642" s="826"/>
      <c r="H18642" s="820"/>
      <c r="J18642" s="820"/>
      <c r="K18642" s="820"/>
      <c r="L18642" s="820"/>
      <c r="M18642" s="820"/>
      <c r="N18642" s="820"/>
      <c r="O18642" s="820"/>
      <c r="P18642" s="820"/>
      <c r="Q18642" s="820"/>
      <c r="R18642" s="820"/>
      <c r="S18642" s="820"/>
      <c r="T18642" s="820"/>
      <c r="U18642" s="820"/>
      <c r="V18642" s="820"/>
      <c r="W18642" s="820"/>
      <c r="X18642" s="820"/>
      <c r="Y18642" s="820"/>
      <c r="Z18642" s="820"/>
    </row>
    <row r="18643" spans="7:26">
      <c r="G18643" s="826"/>
      <c r="H18643" s="820"/>
      <c r="J18643" s="820"/>
      <c r="K18643" s="820"/>
      <c r="L18643" s="820"/>
      <c r="M18643" s="820"/>
      <c r="N18643" s="820"/>
      <c r="O18643" s="820"/>
      <c r="P18643" s="820"/>
      <c r="Q18643" s="820"/>
      <c r="R18643" s="820"/>
      <c r="S18643" s="820"/>
      <c r="T18643" s="820"/>
      <c r="U18643" s="820"/>
      <c r="V18643" s="820"/>
      <c r="W18643" s="820"/>
      <c r="X18643" s="820"/>
      <c r="Y18643" s="820"/>
      <c r="Z18643" s="820"/>
    </row>
    <row r="18644" spans="7:26">
      <c r="G18644" s="826"/>
      <c r="H18644" s="820"/>
      <c r="J18644" s="820"/>
      <c r="K18644" s="820"/>
      <c r="L18644" s="820"/>
      <c r="M18644" s="820"/>
      <c r="N18644" s="820"/>
      <c r="O18644" s="820"/>
      <c r="P18644" s="820"/>
      <c r="Q18644" s="820"/>
      <c r="R18644" s="820"/>
      <c r="S18644" s="820"/>
      <c r="T18644" s="820"/>
      <c r="U18644" s="820"/>
      <c r="V18644" s="820"/>
      <c r="W18644" s="820"/>
      <c r="X18644" s="820"/>
      <c r="Y18644" s="820"/>
      <c r="Z18644" s="820"/>
    </row>
    <row r="18645" spans="7:26">
      <c r="G18645" s="826"/>
      <c r="H18645" s="820"/>
      <c r="J18645" s="820"/>
      <c r="K18645" s="820"/>
      <c r="L18645" s="820"/>
      <c r="M18645" s="820"/>
      <c r="N18645" s="820"/>
      <c r="O18645" s="820"/>
      <c r="P18645" s="820"/>
      <c r="Q18645" s="820"/>
      <c r="R18645" s="820"/>
      <c r="S18645" s="820"/>
      <c r="T18645" s="820"/>
      <c r="U18645" s="820"/>
      <c r="V18645" s="820"/>
      <c r="W18645" s="820"/>
      <c r="X18645" s="820"/>
      <c r="Y18645" s="820"/>
      <c r="Z18645" s="820"/>
    </row>
    <row r="18646" spans="7:26">
      <c r="G18646" s="826"/>
      <c r="H18646" s="820"/>
      <c r="J18646" s="820"/>
      <c r="K18646" s="820"/>
      <c r="L18646" s="820"/>
      <c r="M18646" s="820"/>
      <c r="N18646" s="820"/>
      <c r="O18646" s="820"/>
      <c r="P18646" s="820"/>
      <c r="Q18646" s="820"/>
      <c r="R18646" s="820"/>
      <c r="S18646" s="820"/>
      <c r="T18646" s="820"/>
      <c r="U18646" s="820"/>
      <c r="V18646" s="820"/>
      <c r="W18646" s="820"/>
      <c r="X18646" s="820"/>
      <c r="Y18646" s="820"/>
      <c r="Z18646" s="820"/>
    </row>
    <row r="18647" spans="7:26">
      <c r="G18647" s="826"/>
      <c r="H18647" s="820"/>
      <c r="J18647" s="820"/>
      <c r="K18647" s="820"/>
      <c r="L18647" s="820"/>
      <c r="M18647" s="820"/>
      <c r="N18647" s="820"/>
      <c r="O18647" s="820"/>
      <c r="P18647" s="820"/>
      <c r="Q18647" s="820"/>
      <c r="R18647" s="820"/>
      <c r="S18647" s="820"/>
      <c r="T18647" s="820"/>
      <c r="U18647" s="820"/>
      <c r="V18647" s="820"/>
      <c r="W18647" s="820"/>
      <c r="X18647" s="820"/>
      <c r="Y18647" s="820"/>
      <c r="Z18647" s="820"/>
    </row>
    <row r="18648" spans="7:26">
      <c r="G18648" s="826"/>
      <c r="H18648" s="820"/>
      <c r="J18648" s="820"/>
      <c r="K18648" s="820"/>
      <c r="L18648" s="820"/>
      <c r="M18648" s="820"/>
      <c r="N18648" s="820"/>
      <c r="O18648" s="820"/>
      <c r="P18648" s="820"/>
      <c r="Q18648" s="820"/>
      <c r="R18648" s="820"/>
      <c r="S18648" s="820"/>
      <c r="T18648" s="820"/>
      <c r="U18648" s="820"/>
      <c r="V18648" s="820"/>
      <c r="W18648" s="820"/>
      <c r="X18648" s="820"/>
      <c r="Y18648" s="820"/>
      <c r="Z18648" s="820"/>
    </row>
    <row r="18649" spans="7:26">
      <c r="G18649" s="826"/>
      <c r="H18649" s="820"/>
      <c r="J18649" s="820"/>
      <c r="K18649" s="820"/>
      <c r="L18649" s="820"/>
      <c r="M18649" s="820"/>
      <c r="N18649" s="820"/>
      <c r="O18649" s="820"/>
      <c r="P18649" s="820"/>
      <c r="Q18649" s="820"/>
      <c r="R18649" s="820"/>
      <c r="S18649" s="820"/>
      <c r="T18649" s="820"/>
      <c r="U18649" s="820"/>
      <c r="V18649" s="820"/>
      <c r="W18649" s="820"/>
      <c r="X18649" s="820"/>
      <c r="Y18649" s="820"/>
      <c r="Z18649" s="820"/>
    </row>
    <row r="18650" spans="7:26">
      <c r="G18650" s="826"/>
      <c r="H18650" s="820"/>
      <c r="J18650" s="820"/>
      <c r="K18650" s="820"/>
      <c r="L18650" s="820"/>
      <c r="M18650" s="820"/>
      <c r="N18650" s="820"/>
      <c r="O18650" s="820"/>
      <c r="P18650" s="820"/>
      <c r="Q18650" s="820"/>
      <c r="R18650" s="820"/>
      <c r="S18650" s="820"/>
      <c r="T18650" s="820"/>
      <c r="U18650" s="820"/>
      <c r="V18650" s="820"/>
      <c r="W18650" s="820"/>
      <c r="X18650" s="820"/>
      <c r="Y18650" s="820"/>
      <c r="Z18650" s="820"/>
    </row>
    <row r="18651" spans="7:26">
      <c r="G18651" s="826"/>
      <c r="H18651" s="820"/>
      <c r="J18651" s="820"/>
      <c r="K18651" s="820"/>
      <c r="L18651" s="820"/>
      <c r="M18651" s="820"/>
      <c r="N18651" s="820"/>
      <c r="O18651" s="820"/>
      <c r="P18651" s="820"/>
      <c r="Q18651" s="820"/>
      <c r="R18651" s="820"/>
      <c r="S18651" s="820"/>
      <c r="T18651" s="820"/>
      <c r="U18651" s="820"/>
      <c r="V18651" s="820"/>
      <c r="W18651" s="820"/>
      <c r="X18651" s="820"/>
      <c r="Y18651" s="820"/>
      <c r="Z18651" s="820"/>
    </row>
    <row r="18652" spans="7:26">
      <c r="G18652" s="826"/>
      <c r="H18652" s="820"/>
      <c r="J18652" s="820"/>
      <c r="K18652" s="820"/>
      <c r="L18652" s="820"/>
      <c r="M18652" s="820"/>
      <c r="N18652" s="820"/>
      <c r="O18652" s="820"/>
      <c r="P18652" s="820"/>
      <c r="Q18652" s="820"/>
      <c r="R18652" s="820"/>
      <c r="S18652" s="820"/>
      <c r="T18652" s="820"/>
      <c r="U18652" s="820"/>
      <c r="V18652" s="820"/>
      <c r="W18652" s="820"/>
      <c r="X18652" s="820"/>
      <c r="Y18652" s="820"/>
      <c r="Z18652" s="820"/>
    </row>
    <row r="18653" spans="7:26">
      <c r="G18653" s="826"/>
      <c r="H18653" s="820"/>
      <c r="J18653" s="820"/>
      <c r="K18653" s="820"/>
      <c r="L18653" s="820"/>
      <c r="M18653" s="820"/>
      <c r="N18653" s="820"/>
      <c r="O18653" s="820"/>
      <c r="P18653" s="820"/>
      <c r="Q18653" s="820"/>
      <c r="R18653" s="820"/>
      <c r="S18653" s="820"/>
      <c r="T18653" s="820"/>
      <c r="U18653" s="820"/>
      <c r="V18653" s="820"/>
      <c r="W18653" s="820"/>
      <c r="X18653" s="820"/>
      <c r="Y18653" s="820"/>
      <c r="Z18653" s="820"/>
    </row>
    <row r="18654" spans="7:26">
      <c r="G18654" s="826"/>
      <c r="H18654" s="820"/>
      <c r="J18654" s="820"/>
      <c r="K18654" s="820"/>
      <c r="L18654" s="820"/>
      <c r="M18654" s="820"/>
      <c r="N18654" s="820"/>
      <c r="O18654" s="820"/>
      <c r="P18654" s="820"/>
      <c r="Q18654" s="820"/>
      <c r="R18654" s="820"/>
      <c r="S18654" s="820"/>
      <c r="T18654" s="820"/>
      <c r="U18654" s="820"/>
      <c r="V18654" s="820"/>
      <c r="W18654" s="820"/>
      <c r="X18654" s="820"/>
      <c r="Y18654" s="820"/>
      <c r="Z18654" s="820"/>
    </row>
    <row r="18655" spans="7:26">
      <c r="G18655" s="826"/>
      <c r="H18655" s="820"/>
      <c r="J18655" s="820"/>
      <c r="K18655" s="820"/>
      <c r="L18655" s="820"/>
      <c r="M18655" s="820"/>
      <c r="N18655" s="820"/>
      <c r="O18655" s="820"/>
      <c r="P18655" s="820"/>
      <c r="Q18655" s="820"/>
      <c r="R18655" s="820"/>
      <c r="S18655" s="820"/>
      <c r="T18655" s="820"/>
      <c r="U18655" s="820"/>
      <c r="V18655" s="820"/>
      <c r="W18655" s="820"/>
      <c r="X18655" s="820"/>
      <c r="Y18655" s="820"/>
      <c r="Z18655" s="820"/>
    </row>
    <row r="18656" spans="7:26">
      <c r="G18656" s="826"/>
      <c r="H18656" s="820"/>
      <c r="J18656" s="820"/>
      <c r="K18656" s="820"/>
      <c r="L18656" s="820"/>
      <c r="M18656" s="820"/>
      <c r="N18656" s="820"/>
      <c r="O18656" s="820"/>
      <c r="P18656" s="820"/>
      <c r="Q18656" s="820"/>
      <c r="R18656" s="820"/>
      <c r="S18656" s="820"/>
      <c r="T18656" s="820"/>
      <c r="U18656" s="820"/>
      <c r="V18656" s="820"/>
      <c r="W18656" s="820"/>
      <c r="X18656" s="820"/>
      <c r="Y18656" s="820"/>
      <c r="Z18656" s="820"/>
    </row>
    <row r="18657" spans="7:26">
      <c r="G18657" s="826"/>
      <c r="H18657" s="820"/>
      <c r="J18657" s="820"/>
      <c r="K18657" s="820"/>
      <c r="L18657" s="820"/>
      <c r="M18657" s="820"/>
      <c r="N18657" s="820"/>
      <c r="O18657" s="820"/>
      <c r="P18657" s="820"/>
      <c r="Q18657" s="820"/>
      <c r="R18657" s="820"/>
      <c r="S18657" s="820"/>
      <c r="T18657" s="820"/>
      <c r="U18657" s="820"/>
      <c r="V18657" s="820"/>
      <c r="W18657" s="820"/>
      <c r="X18657" s="820"/>
      <c r="Y18657" s="820"/>
      <c r="Z18657" s="820"/>
    </row>
    <row r="18658" spans="7:26">
      <c r="G18658" s="826"/>
      <c r="H18658" s="820"/>
      <c r="J18658" s="820"/>
      <c r="K18658" s="820"/>
      <c r="L18658" s="820"/>
      <c r="M18658" s="820"/>
      <c r="N18658" s="820"/>
      <c r="O18658" s="820"/>
      <c r="P18658" s="820"/>
      <c r="Q18658" s="820"/>
      <c r="R18658" s="820"/>
      <c r="S18658" s="820"/>
      <c r="T18658" s="820"/>
      <c r="U18658" s="820"/>
      <c r="V18658" s="820"/>
      <c r="W18658" s="820"/>
      <c r="X18658" s="820"/>
      <c r="Y18658" s="820"/>
      <c r="Z18658" s="820"/>
    </row>
    <row r="18659" spans="7:26">
      <c r="G18659" s="826"/>
      <c r="H18659" s="820"/>
      <c r="J18659" s="820"/>
      <c r="K18659" s="820"/>
      <c r="L18659" s="820"/>
      <c r="M18659" s="820"/>
      <c r="N18659" s="820"/>
      <c r="O18659" s="820"/>
      <c r="P18659" s="820"/>
      <c r="Q18659" s="820"/>
      <c r="R18659" s="820"/>
      <c r="S18659" s="820"/>
      <c r="T18659" s="820"/>
      <c r="U18659" s="820"/>
      <c r="V18659" s="820"/>
      <c r="W18659" s="820"/>
      <c r="X18659" s="820"/>
      <c r="Y18659" s="820"/>
      <c r="Z18659" s="820"/>
    </row>
    <row r="18660" spans="7:26">
      <c r="G18660" s="826"/>
      <c r="H18660" s="820"/>
      <c r="J18660" s="820"/>
      <c r="K18660" s="820"/>
      <c r="L18660" s="820"/>
      <c r="M18660" s="820"/>
      <c r="N18660" s="820"/>
      <c r="O18660" s="820"/>
      <c r="P18660" s="820"/>
      <c r="Q18660" s="820"/>
      <c r="R18660" s="820"/>
      <c r="S18660" s="820"/>
      <c r="T18660" s="820"/>
      <c r="U18660" s="820"/>
      <c r="V18660" s="820"/>
      <c r="W18660" s="820"/>
      <c r="X18660" s="820"/>
      <c r="Y18660" s="820"/>
      <c r="Z18660" s="820"/>
    </row>
    <row r="18661" spans="7:26">
      <c r="G18661" s="826"/>
      <c r="H18661" s="820"/>
      <c r="J18661" s="820"/>
      <c r="K18661" s="820"/>
      <c r="L18661" s="820"/>
      <c r="M18661" s="820"/>
      <c r="N18661" s="820"/>
      <c r="O18661" s="820"/>
      <c r="P18661" s="820"/>
      <c r="Q18661" s="820"/>
      <c r="R18661" s="820"/>
      <c r="S18661" s="820"/>
      <c r="T18661" s="820"/>
      <c r="U18661" s="820"/>
      <c r="V18661" s="820"/>
      <c r="W18661" s="820"/>
      <c r="X18661" s="820"/>
      <c r="Y18661" s="820"/>
      <c r="Z18661" s="820"/>
    </row>
    <row r="18662" spans="7:26">
      <c r="G18662" s="826"/>
      <c r="H18662" s="820"/>
      <c r="J18662" s="820"/>
      <c r="K18662" s="820"/>
      <c r="L18662" s="820"/>
      <c r="M18662" s="820"/>
      <c r="N18662" s="820"/>
      <c r="O18662" s="820"/>
      <c r="P18662" s="820"/>
      <c r="Q18662" s="820"/>
      <c r="R18662" s="820"/>
      <c r="S18662" s="820"/>
      <c r="T18662" s="820"/>
      <c r="U18662" s="820"/>
      <c r="V18662" s="820"/>
      <c r="W18662" s="820"/>
      <c r="X18662" s="820"/>
      <c r="Y18662" s="820"/>
      <c r="Z18662" s="820"/>
    </row>
    <row r="18663" spans="7:26">
      <c r="G18663" s="826"/>
      <c r="H18663" s="820"/>
      <c r="J18663" s="820"/>
      <c r="K18663" s="820"/>
      <c r="L18663" s="820"/>
      <c r="M18663" s="820"/>
      <c r="N18663" s="820"/>
      <c r="O18663" s="820"/>
      <c r="P18663" s="820"/>
      <c r="Q18663" s="820"/>
      <c r="R18663" s="820"/>
      <c r="S18663" s="820"/>
      <c r="T18663" s="820"/>
      <c r="U18663" s="820"/>
      <c r="V18663" s="820"/>
      <c r="W18663" s="820"/>
      <c r="X18663" s="820"/>
      <c r="Y18663" s="820"/>
      <c r="Z18663" s="820"/>
    </row>
    <row r="18664" spans="7:26">
      <c r="G18664" s="826"/>
      <c r="H18664" s="820"/>
      <c r="J18664" s="820"/>
      <c r="K18664" s="820"/>
      <c r="L18664" s="820"/>
      <c r="M18664" s="820"/>
      <c r="N18664" s="820"/>
      <c r="O18664" s="820"/>
      <c r="P18664" s="820"/>
      <c r="Q18664" s="820"/>
      <c r="R18664" s="820"/>
      <c r="S18664" s="820"/>
      <c r="T18664" s="820"/>
      <c r="U18664" s="820"/>
      <c r="V18664" s="820"/>
      <c r="W18664" s="820"/>
      <c r="X18664" s="820"/>
      <c r="Y18664" s="820"/>
      <c r="Z18664" s="820"/>
    </row>
    <row r="18665" spans="7:26">
      <c r="G18665" s="826"/>
      <c r="H18665" s="820"/>
      <c r="J18665" s="820"/>
      <c r="K18665" s="820"/>
      <c r="L18665" s="820"/>
      <c r="M18665" s="820"/>
      <c r="N18665" s="820"/>
      <c r="O18665" s="820"/>
      <c r="P18665" s="820"/>
      <c r="Q18665" s="820"/>
      <c r="R18665" s="820"/>
      <c r="S18665" s="820"/>
      <c r="T18665" s="820"/>
      <c r="U18665" s="820"/>
      <c r="V18665" s="820"/>
      <c r="W18665" s="820"/>
      <c r="X18665" s="820"/>
      <c r="Y18665" s="820"/>
      <c r="Z18665" s="820"/>
    </row>
    <row r="18666" spans="7:26">
      <c r="G18666" s="826"/>
      <c r="H18666" s="820"/>
      <c r="J18666" s="820"/>
      <c r="K18666" s="820"/>
      <c r="L18666" s="820"/>
      <c r="M18666" s="820"/>
      <c r="N18666" s="820"/>
      <c r="O18666" s="820"/>
      <c r="P18666" s="820"/>
      <c r="Q18666" s="820"/>
      <c r="R18666" s="820"/>
      <c r="S18666" s="820"/>
      <c r="T18666" s="820"/>
      <c r="U18666" s="820"/>
      <c r="V18666" s="820"/>
      <c r="W18666" s="820"/>
      <c r="X18666" s="820"/>
      <c r="Y18666" s="820"/>
      <c r="Z18666" s="820"/>
    </row>
    <row r="18667" spans="7:26">
      <c r="G18667" s="826"/>
      <c r="H18667" s="820"/>
      <c r="J18667" s="820"/>
      <c r="K18667" s="820"/>
      <c r="L18667" s="820"/>
      <c r="M18667" s="820"/>
      <c r="N18667" s="820"/>
      <c r="O18667" s="820"/>
      <c r="P18667" s="820"/>
      <c r="Q18667" s="820"/>
      <c r="R18667" s="820"/>
      <c r="S18667" s="820"/>
      <c r="T18667" s="820"/>
      <c r="U18667" s="820"/>
      <c r="V18667" s="820"/>
      <c r="W18667" s="820"/>
      <c r="X18667" s="820"/>
      <c r="Y18667" s="820"/>
      <c r="Z18667" s="820"/>
    </row>
    <row r="18668" spans="7:26">
      <c r="G18668" s="826"/>
      <c r="H18668" s="820"/>
      <c r="J18668" s="820"/>
      <c r="K18668" s="820"/>
      <c r="L18668" s="820"/>
      <c r="M18668" s="820"/>
      <c r="N18668" s="820"/>
      <c r="O18668" s="820"/>
      <c r="P18668" s="820"/>
      <c r="Q18668" s="820"/>
      <c r="R18668" s="820"/>
      <c r="S18668" s="820"/>
      <c r="T18668" s="820"/>
      <c r="U18668" s="820"/>
      <c r="V18668" s="820"/>
      <c r="W18668" s="820"/>
      <c r="X18668" s="820"/>
      <c r="Y18668" s="820"/>
      <c r="Z18668" s="820"/>
    </row>
    <row r="18669" spans="7:26">
      <c r="G18669" s="826"/>
      <c r="H18669" s="820"/>
      <c r="J18669" s="820"/>
      <c r="K18669" s="820"/>
      <c r="L18669" s="820"/>
      <c r="M18669" s="820"/>
      <c r="N18669" s="820"/>
      <c r="O18669" s="820"/>
      <c r="P18669" s="820"/>
      <c r="Q18669" s="820"/>
      <c r="R18669" s="820"/>
      <c r="S18669" s="820"/>
      <c r="T18669" s="820"/>
      <c r="U18669" s="820"/>
      <c r="V18669" s="820"/>
      <c r="W18669" s="820"/>
      <c r="X18669" s="820"/>
      <c r="Y18669" s="820"/>
      <c r="Z18669" s="820"/>
    </row>
    <row r="18670" spans="7:26">
      <c r="G18670" s="826"/>
      <c r="H18670" s="820"/>
      <c r="J18670" s="820"/>
      <c r="K18670" s="820"/>
      <c r="L18670" s="820"/>
      <c r="M18670" s="820"/>
      <c r="N18670" s="820"/>
      <c r="O18670" s="820"/>
      <c r="P18670" s="820"/>
      <c r="Q18670" s="820"/>
      <c r="R18670" s="820"/>
      <c r="S18670" s="820"/>
      <c r="T18670" s="820"/>
      <c r="U18670" s="820"/>
      <c r="V18670" s="820"/>
      <c r="W18670" s="820"/>
      <c r="X18670" s="820"/>
      <c r="Y18670" s="820"/>
      <c r="Z18670" s="820"/>
    </row>
    <row r="18671" spans="7:26">
      <c r="G18671" s="826"/>
      <c r="H18671" s="820"/>
      <c r="J18671" s="820"/>
      <c r="K18671" s="820"/>
      <c r="L18671" s="820"/>
      <c r="M18671" s="820"/>
      <c r="N18671" s="820"/>
      <c r="O18671" s="820"/>
      <c r="P18671" s="820"/>
      <c r="Q18671" s="820"/>
      <c r="R18671" s="820"/>
      <c r="S18671" s="820"/>
      <c r="T18671" s="820"/>
      <c r="U18671" s="820"/>
      <c r="V18671" s="820"/>
      <c r="W18671" s="820"/>
      <c r="X18671" s="820"/>
      <c r="Y18671" s="820"/>
      <c r="Z18671" s="820"/>
    </row>
    <row r="18672" spans="7:26">
      <c r="G18672" s="826"/>
      <c r="H18672" s="820"/>
      <c r="J18672" s="820"/>
      <c r="K18672" s="820"/>
      <c r="L18672" s="820"/>
      <c r="M18672" s="820"/>
      <c r="N18672" s="820"/>
      <c r="O18672" s="820"/>
      <c r="P18672" s="820"/>
      <c r="Q18672" s="820"/>
      <c r="R18672" s="820"/>
      <c r="S18672" s="820"/>
      <c r="T18672" s="820"/>
      <c r="U18672" s="820"/>
      <c r="V18672" s="820"/>
      <c r="W18672" s="820"/>
      <c r="X18672" s="820"/>
      <c r="Y18672" s="820"/>
      <c r="Z18672" s="820"/>
    </row>
    <row r="18673" spans="7:26">
      <c r="G18673" s="826"/>
      <c r="H18673" s="820"/>
      <c r="J18673" s="820"/>
      <c r="K18673" s="820"/>
      <c r="L18673" s="820"/>
      <c r="M18673" s="820"/>
      <c r="N18673" s="820"/>
      <c r="O18673" s="820"/>
      <c r="P18673" s="820"/>
      <c r="Q18673" s="820"/>
      <c r="R18673" s="820"/>
      <c r="S18673" s="820"/>
      <c r="T18673" s="820"/>
      <c r="U18673" s="820"/>
      <c r="V18673" s="820"/>
      <c r="W18673" s="820"/>
      <c r="X18673" s="820"/>
      <c r="Y18673" s="820"/>
      <c r="Z18673" s="820"/>
    </row>
    <row r="18674" spans="7:26">
      <c r="G18674" s="826"/>
      <c r="H18674" s="820"/>
      <c r="J18674" s="820"/>
      <c r="K18674" s="820"/>
      <c r="L18674" s="820"/>
      <c r="M18674" s="820"/>
      <c r="N18674" s="820"/>
      <c r="O18674" s="820"/>
      <c r="P18674" s="820"/>
      <c r="Q18674" s="820"/>
      <c r="R18674" s="820"/>
      <c r="S18674" s="820"/>
      <c r="T18674" s="820"/>
      <c r="U18674" s="820"/>
      <c r="V18674" s="820"/>
      <c r="W18674" s="820"/>
      <c r="X18674" s="820"/>
      <c r="Y18674" s="820"/>
      <c r="Z18674" s="820"/>
    </row>
    <row r="18675" spans="7:26">
      <c r="G18675" s="826"/>
      <c r="H18675" s="820"/>
      <c r="J18675" s="820"/>
      <c r="K18675" s="820"/>
      <c r="L18675" s="820"/>
      <c r="M18675" s="820"/>
      <c r="N18675" s="820"/>
      <c r="O18675" s="820"/>
      <c r="P18675" s="820"/>
      <c r="Q18675" s="820"/>
      <c r="R18675" s="820"/>
      <c r="S18675" s="820"/>
      <c r="T18675" s="820"/>
      <c r="U18675" s="820"/>
      <c r="V18675" s="820"/>
      <c r="W18675" s="820"/>
      <c r="X18675" s="820"/>
      <c r="Y18675" s="820"/>
      <c r="Z18675" s="820"/>
    </row>
    <row r="18676" spans="7:26">
      <c r="G18676" s="826"/>
      <c r="H18676" s="820"/>
      <c r="J18676" s="820"/>
      <c r="K18676" s="820"/>
      <c r="L18676" s="820"/>
      <c r="M18676" s="820"/>
      <c r="N18676" s="820"/>
      <c r="O18676" s="820"/>
      <c r="P18676" s="820"/>
      <c r="Q18676" s="820"/>
      <c r="R18676" s="820"/>
      <c r="S18676" s="820"/>
      <c r="T18676" s="820"/>
      <c r="U18676" s="820"/>
      <c r="V18676" s="820"/>
      <c r="W18676" s="820"/>
      <c r="X18676" s="820"/>
      <c r="Y18676" s="820"/>
      <c r="Z18676" s="820"/>
    </row>
    <row r="18677" spans="7:26">
      <c r="G18677" s="826"/>
      <c r="H18677" s="820"/>
      <c r="J18677" s="820"/>
      <c r="K18677" s="820"/>
      <c r="L18677" s="820"/>
      <c r="M18677" s="820"/>
      <c r="N18677" s="820"/>
      <c r="O18677" s="820"/>
      <c r="P18677" s="820"/>
      <c r="Q18677" s="820"/>
      <c r="R18677" s="820"/>
      <c r="S18677" s="820"/>
      <c r="T18677" s="820"/>
      <c r="U18677" s="820"/>
      <c r="V18677" s="820"/>
      <c r="W18677" s="820"/>
      <c r="X18677" s="820"/>
      <c r="Y18677" s="820"/>
      <c r="Z18677" s="820"/>
    </row>
    <row r="18678" spans="7:26">
      <c r="G18678" s="826"/>
      <c r="H18678" s="820"/>
      <c r="J18678" s="820"/>
      <c r="K18678" s="820"/>
      <c r="L18678" s="820"/>
      <c r="M18678" s="820"/>
      <c r="N18678" s="820"/>
      <c r="O18678" s="820"/>
      <c r="P18678" s="820"/>
      <c r="Q18678" s="820"/>
      <c r="R18678" s="820"/>
      <c r="S18678" s="820"/>
      <c r="T18678" s="820"/>
      <c r="U18678" s="820"/>
      <c r="V18678" s="820"/>
      <c r="W18678" s="820"/>
      <c r="X18678" s="820"/>
      <c r="Y18678" s="820"/>
      <c r="Z18678" s="820"/>
    </row>
    <row r="18679" spans="7:26">
      <c r="G18679" s="826"/>
      <c r="H18679" s="820"/>
      <c r="J18679" s="820"/>
      <c r="K18679" s="820"/>
      <c r="L18679" s="820"/>
      <c r="M18679" s="820"/>
      <c r="N18679" s="820"/>
      <c r="O18679" s="820"/>
      <c r="P18679" s="820"/>
      <c r="Q18679" s="820"/>
      <c r="R18679" s="820"/>
      <c r="S18679" s="820"/>
      <c r="T18679" s="820"/>
      <c r="U18679" s="820"/>
      <c r="V18679" s="820"/>
      <c r="W18679" s="820"/>
      <c r="X18679" s="820"/>
      <c r="Y18679" s="820"/>
      <c r="Z18679" s="820"/>
    </row>
    <row r="18680" spans="7:26">
      <c r="G18680" s="826"/>
      <c r="H18680" s="820"/>
      <c r="J18680" s="820"/>
      <c r="K18680" s="820"/>
      <c r="L18680" s="820"/>
      <c r="M18680" s="820"/>
      <c r="N18680" s="820"/>
      <c r="O18680" s="820"/>
      <c r="P18680" s="820"/>
      <c r="Q18680" s="820"/>
      <c r="R18680" s="820"/>
      <c r="S18680" s="820"/>
      <c r="T18680" s="820"/>
      <c r="U18680" s="820"/>
      <c r="V18680" s="820"/>
      <c r="W18680" s="820"/>
      <c r="X18680" s="820"/>
      <c r="Y18680" s="820"/>
      <c r="Z18680" s="820"/>
    </row>
    <row r="18681" spans="7:26">
      <c r="G18681" s="826"/>
      <c r="H18681" s="820"/>
      <c r="J18681" s="820"/>
      <c r="K18681" s="820"/>
      <c r="L18681" s="820"/>
      <c r="M18681" s="820"/>
      <c r="N18681" s="820"/>
      <c r="O18681" s="820"/>
      <c r="P18681" s="820"/>
      <c r="Q18681" s="820"/>
      <c r="R18681" s="820"/>
      <c r="S18681" s="820"/>
      <c r="T18681" s="820"/>
      <c r="U18681" s="820"/>
      <c r="V18681" s="820"/>
      <c r="W18681" s="820"/>
      <c r="X18681" s="820"/>
      <c r="Y18681" s="820"/>
      <c r="Z18681" s="820"/>
    </row>
    <row r="18682" spans="7:26">
      <c r="G18682" s="826"/>
      <c r="H18682" s="820"/>
      <c r="J18682" s="820"/>
      <c r="K18682" s="820"/>
      <c r="L18682" s="820"/>
      <c r="M18682" s="820"/>
      <c r="N18682" s="820"/>
      <c r="O18682" s="820"/>
      <c r="P18682" s="820"/>
      <c r="Q18682" s="820"/>
      <c r="R18682" s="820"/>
      <c r="S18682" s="820"/>
      <c r="T18682" s="820"/>
      <c r="U18682" s="820"/>
      <c r="V18682" s="820"/>
      <c r="W18682" s="820"/>
      <c r="X18682" s="820"/>
      <c r="Y18682" s="820"/>
      <c r="Z18682" s="820"/>
    </row>
    <row r="18683" spans="7:26">
      <c r="G18683" s="826"/>
      <c r="H18683" s="820"/>
      <c r="J18683" s="820"/>
      <c r="K18683" s="820"/>
      <c r="L18683" s="820"/>
      <c r="M18683" s="820"/>
      <c r="N18683" s="820"/>
      <c r="O18683" s="820"/>
      <c r="P18683" s="820"/>
      <c r="Q18683" s="820"/>
      <c r="R18683" s="820"/>
      <c r="S18683" s="820"/>
      <c r="T18683" s="820"/>
      <c r="U18683" s="820"/>
      <c r="V18683" s="820"/>
      <c r="W18683" s="820"/>
      <c r="X18683" s="820"/>
      <c r="Y18683" s="820"/>
      <c r="Z18683" s="820"/>
    </row>
    <row r="18684" spans="7:26">
      <c r="G18684" s="826"/>
      <c r="H18684" s="820"/>
      <c r="J18684" s="820"/>
      <c r="K18684" s="820"/>
      <c r="L18684" s="820"/>
      <c r="M18684" s="820"/>
      <c r="N18684" s="820"/>
      <c r="O18684" s="820"/>
      <c r="P18684" s="820"/>
      <c r="Q18684" s="820"/>
      <c r="R18684" s="820"/>
      <c r="S18684" s="820"/>
      <c r="T18684" s="820"/>
      <c r="U18684" s="820"/>
      <c r="V18684" s="820"/>
      <c r="W18684" s="820"/>
      <c r="X18684" s="820"/>
      <c r="Y18684" s="820"/>
      <c r="Z18684" s="820"/>
    </row>
    <row r="18685" spans="7:26">
      <c r="G18685" s="826"/>
      <c r="H18685" s="820"/>
      <c r="J18685" s="820"/>
      <c r="K18685" s="820"/>
      <c r="L18685" s="820"/>
      <c r="M18685" s="820"/>
      <c r="N18685" s="820"/>
      <c r="O18685" s="820"/>
      <c r="P18685" s="820"/>
      <c r="Q18685" s="820"/>
      <c r="R18685" s="820"/>
      <c r="S18685" s="820"/>
      <c r="T18685" s="820"/>
      <c r="U18685" s="820"/>
      <c r="V18685" s="820"/>
      <c r="W18685" s="820"/>
      <c r="X18685" s="820"/>
      <c r="Y18685" s="820"/>
      <c r="Z18685" s="820"/>
    </row>
    <row r="18686" spans="7:26">
      <c r="G18686" s="826"/>
      <c r="H18686" s="820"/>
      <c r="J18686" s="820"/>
      <c r="K18686" s="820"/>
      <c r="L18686" s="820"/>
      <c r="M18686" s="820"/>
      <c r="N18686" s="820"/>
      <c r="O18686" s="820"/>
      <c r="P18686" s="820"/>
      <c r="Q18686" s="820"/>
      <c r="R18686" s="820"/>
      <c r="S18686" s="820"/>
      <c r="T18686" s="820"/>
      <c r="U18686" s="820"/>
      <c r="V18686" s="820"/>
      <c r="W18686" s="820"/>
      <c r="X18686" s="820"/>
      <c r="Y18686" s="820"/>
      <c r="Z18686" s="820"/>
    </row>
    <row r="18687" spans="7:26">
      <c r="G18687" s="826"/>
      <c r="H18687" s="820"/>
      <c r="J18687" s="820"/>
      <c r="K18687" s="820"/>
      <c r="L18687" s="820"/>
      <c r="M18687" s="820"/>
      <c r="N18687" s="820"/>
      <c r="O18687" s="820"/>
      <c r="P18687" s="820"/>
      <c r="Q18687" s="820"/>
      <c r="R18687" s="820"/>
      <c r="S18687" s="820"/>
      <c r="T18687" s="820"/>
      <c r="U18687" s="820"/>
      <c r="V18687" s="820"/>
      <c r="W18687" s="820"/>
      <c r="X18687" s="820"/>
      <c r="Y18687" s="820"/>
      <c r="Z18687" s="820"/>
    </row>
    <row r="18688" spans="7:26">
      <c r="G18688" s="826"/>
      <c r="H18688" s="820"/>
      <c r="J18688" s="820"/>
      <c r="K18688" s="820"/>
      <c r="L18688" s="820"/>
      <c r="M18688" s="820"/>
      <c r="N18688" s="820"/>
      <c r="O18688" s="820"/>
      <c r="P18688" s="820"/>
      <c r="Q18688" s="820"/>
      <c r="R18688" s="820"/>
      <c r="S18688" s="820"/>
      <c r="T18688" s="820"/>
      <c r="U18688" s="820"/>
      <c r="V18688" s="820"/>
      <c r="W18688" s="820"/>
      <c r="X18688" s="820"/>
      <c r="Y18688" s="820"/>
      <c r="Z18688" s="820"/>
    </row>
    <row r="18689" spans="7:26">
      <c r="G18689" s="826"/>
      <c r="H18689" s="820"/>
      <c r="J18689" s="820"/>
      <c r="K18689" s="820"/>
      <c r="L18689" s="820"/>
      <c r="M18689" s="820"/>
      <c r="N18689" s="820"/>
      <c r="O18689" s="820"/>
      <c r="P18689" s="820"/>
      <c r="Q18689" s="820"/>
      <c r="R18689" s="820"/>
      <c r="S18689" s="820"/>
      <c r="T18689" s="820"/>
      <c r="U18689" s="820"/>
      <c r="V18689" s="820"/>
      <c r="W18689" s="820"/>
      <c r="X18689" s="820"/>
      <c r="Y18689" s="820"/>
      <c r="Z18689" s="820"/>
    </row>
    <row r="18690" spans="7:26">
      <c r="G18690" s="826"/>
      <c r="H18690" s="820"/>
      <c r="J18690" s="820"/>
      <c r="K18690" s="820"/>
      <c r="L18690" s="820"/>
      <c r="M18690" s="820"/>
      <c r="N18690" s="820"/>
      <c r="O18690" s="820"/>
      <c r="P18690" s="820"/>
      <c r="Q18690" s="820"/>
      <c r="R18690" s="820"/>
      <c r="S18690" s="820"/>
      <c r="T18690" s="820"/>
      <c r="U18690" s="820"/>
      <c r="V18690" s="820"/>
      <c r="W18690" s="820"/>
      <c r="X18690" s="820"/>
      <c r="Y18690" s="820"/>
      <c r="Z18690" s="820"/>
    </row>
    <row r="18691" spans="7:26">
      <c r="G18691" s="826"/>
      <c r="H18691" s="820"/>
      <c r="J18691" s="820"/>
      <c r="K18691" s="820"/>
      <c r="L18691" s="820"/>
      <c r="M18691" s="820"/>
      <c r="N18691" s="820"/>
      <c r="O18691" s="820"/>
      <c r="P18691" s="820"/>
      <c r="Q18691" s="820"/>
      <c r="R18691" s="820"/>
      <c r="S18691" s="820"/>
      <c r="T18691" s="820"/>
      <c r="U18691" s="820"/>
      <c r="V18691" s="820"/>
      <c r="W18691" s="820"/>
      <c r="X18691" s="820"/>
      <c r="Y18691" s="820"/>
      <c r="Z18691" s="820"/>
    </row>
    <row r="18692" spans="7:26">
      <c r="G18692" s="826"/>
      <c r="H18692" s="820"/>
      <c r="J18692" s="820"/>
      <c r="K18692" s="820"/>
      <c r="L18692" s="820"/>
      <c r="M18692" s="820"/>
      <c r="N18692" s="820"/>
      <c r="O18692" s="820"/>
      <c r="P18692" s="820"/>
      <c r="Q18692" s="820"/>
      <c r="R18692" s="820"/>
      <c r="S18692" s="820"/>
      <c r="T18692" s="820"/>
      <c r="U18692" s="820"/>
      <c r="V18692" s="820"/>
      <c r="W18692" s="820"/>
      <c r="X18692" s="820"/>
      <c r="Y18692" s="820"/>
      <c r="Z18692" s="820"/>
    </row>
    <row r="18693" spans="7:26">
      <c r="G18693" s="826"/>
      <c r="H18693" s="820"/>
      <c r="J18693" s="820"/>
      <c r="K18693" s="820"/>
      <c r="L18693" s="820"/>
      <c r="M18693" s="820"/>
      <c r="N18693" s="820"/>
      <c r="O18693" s="820"/>
      <c r="P18693" s="820"/>
      <c r="Q18693" s="820"/>
      <c r="R18693" s="820"/>
      <c r="S18693" s="820"/>
      <c r="T18693" s="820"/>
      <c r="U18693" s="820"/>
      <c r="V18693" s="820"/>
      <c r="W18693" s="820"/>
      <c r="X18693" s="820"/>
      <c r="Y18693" s="820"/>
      <c r="Z18693" s="820"/>
    </row>
    <row r="18694" spans="7:26">
      <c r="G18694" s="826"/>
      <c r="H18694" s="820"/>
      <c r="J18694" s="820"/>
      <c r="K18694" s="820"/>
      <c r="L18694" s="820"/>
      <c r="M18694" s="820"/>
      <c r="N18694" s="820"/>
      <c r="O18694" s="820"/>
      <c r="P18694" s="820"/>
      <c r="Q18694" s="820"/>
      <c r="R18694" s="820"/>
      <c r="S18694" s="820"/>
      <c r="T18694" s="820"/>
      <c r="U18694" s="820"/>
      <c r="V18694" s="820"/>
      <c r="W18694" s="820"/>
      <c r="X18694" s="820"/>
      <c r="Y18694" s="820"/>
      <c r="Z18694" s="820"/>
    </row>
    <row r="18695" spans="7:26">
      <c r="G18695" s="826"/>
      <c r="H18695" s="820"/>
      <c r="J18695" s="820"/>
      <c r="K18695" s="820"/>
      <c r="L18695" s="820"/>
      <c r="M18695" s="820"/>
      <c r="N18695" s="820"/>
      <c r="O18695" s="820"/>
      <c r="P18695" s="820"/>
      <c r="Q18695" s="820"/>
      <c r="R18695" s="820"/>
      <c r="S18695" s="820"/>
      <c r="T18695" s="820"/>
      <c r="U18695" s="820"/>
      <c r="V18695" s="820"/>
      <c r="W18695" s="820"/>
      <c r="X18695" s="820"/>
      <c r="Y18695" s="820"/>
      <c r="Z18695" s="820"/>
    </row>
    <row r="18696" spans="7:26">
      <c r="G18696" s="826"/>
      <c r="H18696" s="820"/>
      <c r="J18696" s="820"/>
      <c r="K18696" s="820"/>
      <c r="L18696" s="820"/>
      <c r="M18696" s="820"/>
      <c r="N18696" s="820"/>
      <c r="O18696" s="820"/>
      <c r="P18696" s="820"/>
      <c r="Q18696" s="820"/>
      <c r="R18696" s="820"/>
      <c r="S18696" s="820"/>
      <c r="T18696" s="820"/>
      <c r="U18696" s="820"/>
      <c r="V18696" s="820"/>
      <c r="W18696" s="820"/>
      <c r="X18696" s="820"/>
      <c r="Y18696" s="820"/>
      <c r="Z18696" s="820"/>
    </row>
    <row r="18697" spans="7:26">
      <c r="G18697" s="826"/>
      <c r="H18697" s="820"/>
      <c r="J18697" s="820"/>
      <c r="K18697" s="820"/>
      <c r="L18697" s="820"/>
      <c r="M18697" s="820"/>
      <c r="N18697" s="820"/>
      <c r="O18697" s="820"/>
      <c r="P18697" s="820"/>
      <c r="Q18697" s="820"/>
      <c r="R18697" s="820"/>
      <c r="S18697" s="820"/>
      <c r="T18697" s="820"/>
      <c r="U18697" s="820"/>
      <c r="V18697" s="820"/>
      <c r="W18697" s="820"/>
      <c r="X18697" s="820"/>
      <c r="Y18697" s="820"/>
      <c r="Z18697" s="820"/>
    </row>
    <row r="18698" spans="7:26">
      <c r="G18698" s="826"/>
      <c r="H18698" s="820"/>
      <c r="J18698" s="820"/>
      <c r="K18698" s="820"/>
      <c r="L18698" s="820"/>
      <c r="M18698" s="820"/>
      <c r="N18698" s="820"/>
      <c r="O18698" s="820"/>
      <c r="P18698" s="820"/>
      <c r="Q18698" s="820"/>
      <c r="R18698" s="820"/>
      <c r="S18698" s="820"/>
      <c r="T18698" s="820"/>
      <c r="U18698" s="820"/>
      <c r="V18698" s="820"/>
      <c r="W18698" s="820"/>
      <c r="X18698" s="820"/>
      <c r="Y18698" s="820"/>
      <c r="Z18698" s="820"/>
    </row>
    <row r="18699" spans="7:26">
      <c r="G18699" s="826"/>
      <c r="H18699" s="820"/>
      <c r="J18699" s="820"/>
      <c r="K18699" s="820"/>
      <c r="L18699" s="820"/>
      <c r="M18699" s="820"/>
      <c r="N18699" s="820"/>
      <c r="O18699" s="820"/>
      <c r="P18699" s="820"/>
      <c r="Q18699" s="820"/>
      <c r="R18699" s="820"/>
      <c r="S18699" s="820"/>
      <c r="T18699" s="820"/>
      <c r="U18699" s="820"/>
      <c r="V18699" s="820"/>
      <c r="W18699" s="820"/>
      <c r="X18699" s="820"/>
      <c r="Y18699" s="820"/>
      <c r="Z18699" s="820"/>
    </row>
    <row r="18700" spans="7:26">
      <c r="G18700" s="826"/>
      <c r="H18700" s="820"/>
      <c r="J18700" s="820"/>
      <c r="K18700" s="820"/>
      <c r="L18700" s="820"/>
      <c r="M18700" s="820"/>
      <c r="N18700" s="820"/>
      <c r="O18700" s="820"/>
      <c r="P18700" s="820"/>
      <c r="Q18700" s="820"/>
      <c r="R18700" s="820"/>
      <c r="S18700" s="820"/>
      <c r="T18700" s="820"/>
      <c r="U18700" s="820"/>
      <c r="V18700" s="820"/>
      <c r="W18700" s="820"/>
      <c r="X18700" s="820"/>
      <c r="Y18700" s="820"/>
      <c r="Z18700" s="820"/>
    </row>
    <row r="18701" spans="7:26">
      <c r="G18701" s="826"/>
      <c r="H18701" s="820"/>
      <c r="J18701" s="820"/>
      <c r="K18701" s="820"/>
      <c r="L18701" s="820"/>
      <c r="M18701" s="820"/>
      <c r="N18701" s="820"/>
      <c r="O18701" s="820"/>
      <c r="P18701" s="820"/>
      <c r="Q18701" s="820"/>
      <c r="R18701" s="820"/>
      <c r="S18701" s="820"/>
      <c r="T18701" s="820"/>
      <c r="U18701" s="820"/>
      <c r="V18701" s="820"/>
      <c r="W18701" s="820"/>
      <c r="X18701" s="820"/>
      <c r="Y18701" s="820"/>
      <c r="Z18701" s="820"/>
    </row>
    <row r="18702" spans="7:26">
      <c r="G18702" s="826"/>
      <c r="H18702" s="820"/>
      <c r="J18702" s="820"/>
      <c r="K18702" s="820"/>
      <c r="L18702" s="820"/>
      <c r="M18702" s="820"/>
      <c r="N18702" s="820"/>
      <c r="O18702" s="820"/>
      <c r="P18702" s="820"/>
      <c r="Q18702" s="820"/>
      <c r="R18702" s="820"/>
      <c r="S18702" s="820"/>
      <c r="T18702" s="820"/>
      <c r="U18702" s="820"/>
      <c r="V18702" s="820"/>
      <c r="W18702" s="820"/>
      <c r="X18702" s="820"/>
      <c r="Y18702" s="820"/>
      <c r="Z18702" s="820"/>
    </row>
    <row r="18703" spans="7:26">
      <c r="G18703" s="826"/>
      <c r="H18703" s="820"/>
      <c r="J18703" s="820"/>
      <c r="K18703" s="820"/>
      <c r="L18703" s="820"/>
      <c r="M18703" s="820"/>
      <c r="N18703" s="820"/>
      <c r="O18703" s="820"/>
      <c r="P18703" s="820"/>
      <c r="Q18703" s="820"/>
      <c r="R18703" s="820"/>
      <c r="S18703" s="820"/>
      <c r="T18703" s="820"/>
      <c r="U18703" s="820"/>
      <c r="V18703" s="820"/>
      <c r="W18703" s="820"/>
      <c r="X18703" s="820"/>
      <c r="Y18703" s="820"/>
      <c r="Z18703" s="820"/>
    </row>
    <row r="18704" spans="7:26">
      <c r="G18704" s="826"/>
      <c r="H18704" s="820"/>
      <c r="J18704" s="820"/>
      <c r="K18704" s="820"/>
      <c r="L18704" s="820"/>
      <c r="M18704" s="820"/>
      <c r="N18704" s="820"/>
      <c r="O18704" s="820"/>
      <c r="P18704" s="820"/>
      <c r="Q18704" s="820"/>
      <c r="R18704" s="820"/>
      <c r="S18704" s="820"/>
      <c r="T18704" s="820"/>
      <c r="U18704" s="820"/>
      <c r="V18704" s="820"/>
      <c r="W18704" s="820"/>
      <c r="X18704" s="820"/>
      <c r="Y18704" s="820"/>
      <c r="Z18704" s="820"/>
    </row>
    <row r="18705" spans="7:26">
      <c r="G18705" s="826"/>
      <c r="H18705" s="820"/>
      <c r="J18705" s="820"/>
      <c r="K18705" s="820"/>
      <c r="L18705" s="820"/>
      <c r="M18705" s="820"/>
      <c r="N18705" s="820"/>
      <c r="O18705" s="820"/>
      <c r="P18705" s="820"/>
      <c r="Q18705" s="820"/>
      <c r="R18705" s="820"/>
      <c r="S18705" s="820"/>
      <c r="T18705" s="820"/>
      <c r="U18705" s="820"/>
      <c r="V18705" s="820"/>
      <c r="W18705" s="820"/>
      <c r="X18705" s="820"/>
      <c r="Y18705" s="820"/>
      <c r="Z18705" s="820"/>
    </row>
    <row r="18706" spans="7:26">
      <c r="G18706" s="826"/>
      <c r="H18706" s="820"/>
      <c r="J18706" s="820"/>
      <c r="K18706" s="820"/>
      <c r="L18706" s="820"/>
      <c r="M18706" s="820"/>
      <c r="N18706" s="820"/>
      <c r="O18706" s="820"/>
      <c r="P18706" s="820"/>
      <c r="Q18706" s="820"/>
      <c r="R18706" s="820"/>
      <c r="S18706" s="820"/>
      <c r="T18706" s="820"/>
      <c r="U18706" s="820"/>
      <c r="V18706" s="820"/>
      <c r="W18706" s="820"/>
      <c r="X18706" s="820"/>
      <c r="Y18706" s="820"/>
      <c r="Z18706" s="820"/>
    </row>
    <row r="18707" spans="7:26">
      <c r="G18707" s="826"/>
      <c r="H18707" s="820"/>
      <c r="J18707" s="820"/>
      <c r="K18707" s="820"/>
      <c r="L18707" s="820"/>
      <c r="M18707" s="820"/>
      <c r="N18707" s="820"/>
      <c r="O18707" s="820"/>
      <c r="P18707" s="820"/>
      <c r="Q18707" s="820"/>
      <c r="R18707" s="820"/>
      <c r="S18707" s="820"/>
      <c r="T18707" s="820"/>
      <c r="U18707" s="820"/>
      <c r="V18707" s="820"/>
      <c r="W18707" s="820"/>
      <c r="X18707" s="820"/>
      <c r="Y18707" s="820"/>
      <c r="Z18707" s="820"/>
    </row>
    <row r="18708" spans="7:26">
      <c r="G18708" s="826"/>
      <c r="H18708" s="820"/>
      <c r="J18708" s="820"/>
      <c r="K18708" s="820"/>
      <c r="L18708" s="820"/>
      <c r="M18708" s="820"/>
      <c r="N18708" s="820"/>
      <c r="O18708" s="820"/>
      <c r="P18708" s="820"/>
      <c r="Q18708" s="820"/>
      <c r="R18708" s="820"/>
      <c r="S18708" s="820"/>
      <c r="T18708" s="820"/>
      <c r="U18708" s="820"/>
      <c r="V18708" s="820"/>
      <c r="W18708" s="820"/>
      <c r="X18708" s="820"/>
      <c r="Y18708" s="820"/>
      <c r="Z18708" s="820"/>
    </row>
    <row r="18709" spans="7:26">
      <c r="G18709" s="826"/>
      <c r="H18709" s="820"/>
      <c r="J18709" s="820"/>
      <c r="K18709" s="820"/>
      <c r="L18709" s="820"/>
      <c r="M18709" s="820"/>
      <c r="N18709" s="820"/>
      <c r="O18709" s="820"/>
      <c r="P18709" s="820"/>
      <c r="Q18709" s="820"/>
      <c r="R18709" s="820"/>
      <c r="S18709" s="820"/>
      <c r="T18709" s="820"/>
      <c r="U18709" s="820"/>
      <c r="V18709" s="820"/>
      <c r="W18709" s="820"/>
      <c r="X18709" s="820"/>
      <c r="Y18709" s="820"/>
      <c r="Z18709" s="820"/>
    </row>
    <row r="18710" spans="7:26">
      <c r="G18710" s="826"/>
      <c r="H18710" s="820"/>
      <c r="J18710" s="820"/>
      <c r="K18710" s="820"/>
      <c r="L18710" s="820"/>
      <c r="M18710" s="820"/>
      <c r="N18710" s="820"/>
      <c r="O18710" s="820"/>
      <c r="P18710" s="820"/>
      <c r="Q18710" s="820"/>
      <c r="R18710" s="820"/>
      <c r="S18710" s="820"/>
      <c r="T18710" s="820"/>
      <c r="U18710" s="820"/>
      <c r="V18710" s="820"/>
      <c r="W18710" s="820"/>
      <c r="X18710" s="820"/>
      <c r="Y18710" s="820"/>
      <c r="Z18710" s="820"/>
    </row>
    <row r="18711" spans="7:26">
      <c r="G18711" s="826"/>
      <c r="H18711" s="820"/>
      <c r="J18711" s="820"/>
      <c r="K18711" s="820"/>
      <c r="L18711" s="820"/>
      <c r="M18711" s="820"/>
      <c r="N18711" s="820"/>
      <c r="O18711" s="820"/>
      <c r="P18711" s="820"/>
      <c r="Q18711" s="820"/>
      <c r="R18711" s="820"/>
      <c r="S18711" s="820"/>
      <c r="T18711" s="820"/>
      <c r="U18711" s="820"/>
      <c r="V18711" s="820"/>
      <c r="W18711" s="820"/>
      <c r="X18711" s="820"/>
      <c r="Y18711" s="820"/>
      <c r="Z18711" s="820"/>
    </row>
    <row r="18712" spans="7:26">
      <c r="G18712" s="826"/>
      <c r="H18712" s="820"/>
      <c r="J18712" s="820"/>
      <c r="K18712" s="820"/>
      <c r="L18712" s="820"/>
      <c r="M18712" s="820"/>
      <c r="N18712" s="820"/>
      <c r="O18712" s="820"/>
      <c r="P18712" s="820"/>
      <c r="Q18712" s="820"/>
      <c r="R18712" s="820"/>
      <c r="S18712" s="820"/>
      <c r="T18712" s="820"/>
      <c r="U18712" s="820"/>
      <c r="V18712" s="820"/>
      <c r="W18712" s="820"/>
      <c r="X18712" s="820"/>
      <c r="Y18712" s="820"/>
      <c r="Z18712" s="820"/>
    </row>
    <row r="18713" spans="7:26">
      <c r="G18713" s="826"/>
      <c r="H18713" s="820"/>
      <c r="J18713" s="820"/>
      <c r="K18713" s="820"/>
      <c r="L18713" s="820"/>
      <c r="M18713" s="820"/>
      <c r="N18713" s="820"/>
      <c r="O18713" s="820"/>
      <c r="P18713" s="820"/>
      <c r="Q18713" s="820"/>
      <c r="R18713" s="820"/>
      <c r="S18713" s="820"/>
      <c r="T18713" s="820"/>
      <c r="U18713" s="820"/>
      <c r="V18713" s="820"/>
      <c r="W18713" s="820"/>
      <c r="X18713" s="820"/>
      <c r="Y18713" s="820"/>
      <c r="Z18713" s="820"/>
    </row>
    <row r="18714" spans="7:26">
      <c r="G18714" s="826"/>
      <c r="H18714" s="820"/>
      <c r="J18714" s="820"/>
      <c r="K18714" s="820"/>
      <c r="L18714" s="820"/>
      <c r="M18714" s="820"/>
      <c r="N18714" s="820"/>
      <c r="O18714" s="820"/>
      <c r="P18714" s="820"/>
      <c r="Q18714" s="820"/>
      <c r="R18714" s="820"/>
      <c r="S18714" s="820"/>
      <c r="T18714" s="820"/>
      <c r="U18714" s="820"/>
      <c r="V18714" s="820"/>
      <c r="W18714" s="820"/>
      <c r="X18714" s="820"/>
      <c r="Y18714" s="820"/>
      <c r="Z18714" s="820"/>
    </row>
    <row r="18715" spans="7:26">
      <c r="G18715" s="826"/>
      <c r="H18715" s="820"/>
      <c r="J18715" s="820"/>
      <c r="K18715" s="820"/>
      <c r="L18715" s="820"/>
      <c r="M18715" s="820"/>
      <c r="N18715" s="820"/>
      <c r="O18715" s="820"/>
      <c r="P18715" s="820"/>
      <c r="Q18715" s="820"/>
      <c r="R18715" s="820"/>
      <c r="S18715" s="820"/>
      <c r="T18715" s="820"/>
      <c r="U18715" s="820"/>
      <c r="V18715" s="820"/>
      <c r="W18715" s="820"/>
      <c r="X18715" s="820"/>
      <c r="Y18715" s="820"/>
      <c r="Z18715" s="820"/>
    </row>
    <row r="18716" spans="7:26">
      <c r="G18716" s="826"/>
      <c r="H18716" s="820"/>
      <c r="J18716" s="820"/>
      <c r="K18716" s="820"/>
      <c r="L18716" s="820"/>
      <c r="M18716" s="820"/>
      <c r="N18716" s="820"/>
      <c r="O18716" s="820"/>
      <c r="P18716" s="820"/>
      <c r="Q18716" s="820"/>
      <c r="R18716" s="820"/>
      <c r="S18716" s="820"/>
      <c r="T18716" s="820"/>
      <c r="U18716" s="820"/>
      <c r="V18716" s="820"/>
      <c r="W18716" s="820"/>
      <c r="X18716" s="820"/>
      <c r="Y18716" s="820"/>
      <c r="Z18716" s="820"/>
    </row>
    <row r="18717" spans="7:26">
      <c r="G18717" s="826"/>
      <c r="H18717" s="820"/>
      <c r="J18717" s="820"/>
      <c r="K18717" s="820"/>
      <c r="L18717" s="820"/>
      <c r="M18717" s="820"/>
      <c r="N18717" s="820"/>
      <c r="O18717" s="820"/>
      <c r="P18717" s="820"/>
      <c r="Q18717" s="820"/>
      <c r="R18717" s="820"/>
      <c r="S18717" s="820"/>
      <c r="T18717" s="820"/>
      <c r="U18717" s="820"/>
      <c r="V18717" s="820"/>
      <c r="W18717" s="820"/>
      <c r="X18717" s="820"/>
      <c r="Y18717" s="820"/>
      <c r="Z18717" s="820"/>
    </row>
    <row r="18718" spans="7:26">
      <c r="G18718" s="826"/>
      <c r="H18718" s="820"/>
      <c r="J18718" s="820"/>
      <c r="K18718" s="820"/>
      <c r="L18718" s="820"/>
      <c r="M18718" s="820"/>
      <c r="N18718" s="820"/>
      <c r="O18718" s="820"/>
      <c r="P18718" s="820"/>
      <c r="Q18718" s="820"/>
      <c r="R18718" s="820"/>
      <c r="S18718" s="820"/>
      <c r="T18718" s="820"/>
      <c r="U18718" s="820"/>
      <c r="V18718" s="820"/>
      <c r="W18718" s="820"/>
      <c r="X18718" s="820"/>
      <c r="Y18718" s="820"/>
      <c r="Z18718" s="820"/>
    </row>
    <row r="18719" spans="7:26">
      <c r="G18719" s="826"/>
      <c r="H18719" s="820"/>
      <c r="J18719" s="820"/>
      <c r="K18719" s="820"/>
      <c r="L18719" s="820"/>
      <c r="M18719" s="820"/>
      <c r="N18719" s="820"/>
      <c r="O18719" s="820"/>
      <c r="P18719" s="820"/>
      <c r="Q18719" s="820"/>
      <c r="R18719" s="820"/>
      <c r="S18719" s="820"/>
      <c r="T18719" s="820"/>
      <c r="U18719" s="820"/>
      <c r="V18719" s="820"/>
      <c r="W18719" s="820"/>
      <c r="X18719" s="820"/>
      <c r="Y18719" s="820"/>
      <c r="Z18719" s="820"/>
    </row>
    <row r="18720" spans="7:26">
      <c r="G18720" s="826"/>
      <c r="H18720" s="820"/>
      <c r="J18720" s="820"/>
      <c r="K18720" s="820"/>
      <c r="L18720" s="820"/>
      <c r="M18720" s="820"/>
      <c r="N18720" s="820"/>
      <c r="O18720" s="820"/>
      <c r="P18720" s="820"/>
      <c r="Q18720" s="820"/>
      <c r="R18720" s="820"/>
      <c r="S18720" s="820"/>
      <c r="T18720" s="820"/>
      <c r="U18720" s="820"/>
      <c r="V18720" s="820"/>
      <c r="W18720" s="820"/>
      <c r="X18720" s="820"/>
      <c r="Y18720" s="820"/>
      <c r="Z18720" s="820"/>
    </row>
    <row r="18721" spans="7:26">
      <c r="G18721" s="826"/>
      <c r="H18721" s="820"/>
      <c r="J18721" s="820"/>
      <c r="K18721" s="820"/>
      <c r="L18721" s="820"/>
      <c r="M18721" s="820"/>
      <c r="N18721" s="820"/>
      <c r="O18721" s="820"/>
      <c r="P18721" s="820"/>
      <c r="Q18721" s="820"/>
      <c r="R18721" s="820"/>
      <c r="S18721" s="820"/>
      <c r="T18721" s="820"/>
      <c r="U18721" s="820"/>
      <c r="V18721" s="820"/>
      <c r="W18721" s="820"/>
      <c r="X18721" s="820"/>
      <c r="Y18721" s="820"/>
      <c r="Z18721" s="820"/>
    </row>
    <row r="18722" spans="7:26">
      <c r="G18722" s="826"/>
      <c r="H18722" s="820"/>
      <c r="J18722" s="820"/>
      <c r="K18722" s="820"/>
      <c r="L18722" s="820"/>
      <c r="M18722" s="820"/>
      <c r="N18722" s="820"/>
      <c r="O18722" s="820"/>
      <c r="P18722" s="820"/>
      <c r="Q18722" s="820"/>
      <c r="R18722" s="820"/>
      <c r="S18722" s="820"/>
      <c r="T18722" s="820"/>
      <c r="U18722" s="820"/>
      <c r="V18722" s="820"/>
      <c r="W18722" s="820"/>
      <c r="X18722" s="820"/>
      <c r="Y18722" s="820"/>
      <c r="Z18722" s="820"/>
    </row>
    <row r="18723" spans="7:26">
      <c r="G18723" s="826"/>
      <c r="H18723" s="820"/>
      <c r="J18723" s="820"/>
      <c r="K18723" s="820"/>
      <c r="L18723" s="820"/>
      <c r="M18723" s="820"/>
      <c r="N18723" s="820"/>
      <c r="O18723" s="820"/>
      <c r="P18723" s="820"/>
      <c r="Q18723" s="820"/>
      <c r="R18723" s="820"/>
      <c r="S18723" s="820"/>
      <c r="T18723" s="820"/>
      <c r="U18723" s="820"/>
      <c r="V18723" s="820"/>
      <c r="W18723" s="820"/>
      <c r="X18723" s="820"/>
      <c r="Y18723" s="820"/>
      <c r="Z18723" s="820"/>
    </row>
    <row r="18724" spans="7:26">
      <c r="G18724" s="826"/>
      <c r="H18724" s="820"/>
      <c r="J18724" s="820"/>
      <c r="K18724" s="820"/>
      <c r="L18724" s="820"/>
      <c r="M18724" s="820"/>
      <c r="N18724" s="820"/>
      <c r="O18724" s="820"/>
      <c r="P18724" s="820"/>
      <c r="Q18724" s="820"/>
      <c r="R18724" s="820"/>
      <c r="S18724" s="820"/>
      <c r="T18724" s="820"/>
      <c r="U18724" s="820"/>
      <c r="V18724" s="820"/>
      <c r="W18724" s="820"/>
      <c r="X18724" s="820"/>
      <c r="Y18724" s="820"/>
      <c r="Z18724" s="820"/>
    </row>
    <row r="18725" spans="7:26">
      <c r="G18725" s="826"/>
      <c r="H18725" s="820"/>
      <c r="J18725" s="820"/>
      <c r="K18725" s="820"/>
      <c r="L18725" s="820"/>
      <c r="M18725" s="820"/>
      <c r="N18725" s="820"/>
      <c r="O18725" s="820"/>
      <c r="P18725" s="820"/>
      <c r="Q18725" s="820"/>
      <c r="R18725" s="820"/>
      <c r="S18725" s="820"/>
      <c r="T18725" s="820"/>
      <c r="U18725" s="820"/>
      <c r="V18725" s="820"/>
      <c r="W18725" s="820"/>
      <c r="X18725" s="820"/>
      <c r="Y18725" s="820"/>
      <c r="Z18725" s="820"/>
    </row>
    <row r="18726" spans="7:26">
      <c r="G18726" s="826"/>
      <c r="H18726" s="820"/>
      <c r="J18726" s="820"/>
      <c r="K18726" s="820"/>
      <c r="L18726" s="820"/>
      <c r="M18726" s="820"/>
      <c r="N18726" s="820"/>
      <c r="O18726" s="820"/>
      <c r="P18726" s="820"/>
      <c r="Q18726" s="820"/>
      <c r="R18726" s="820"/>
      <c r="S18726" s="820"/>
      <c r="T18726" s="820"/>
      <c r="U18726" s="820"/>
      <c r="V18726" s="820"/>
      <c r="W18726" s="820"/>
      <c r="X18726" s="820"/>
      <c r="Y18726" s="820"/>
      <c r="Z18726" s="820"/>
    </row>
    <row r="18727" spans="7:26">
      <c r="G18727" s="826"/>
      <c r="H18727" s="820"/>
      <c r="J18727" s="820"/>
      <c r="K18727" s="820"/>
      <c r="L18727" s="820"/>
      <c r="M18727" s="820"/>
      <c r="N18727" s="820"/>
      <c r="O18727" s="820"/>
      <c r="P18727" s="820"/>
      <c r="Q18727" s="820"/>
      <c r="R18727" s="820"/>
      <c r="S18727" s="820"/>
      <c r="T18727" s="820"/>
      <c r="U18727" s="820"/>
      <c r="V18727" s="820"/>
      <c r="W18727" s="820"/>
      <c r="X18727" s="820"/>
      <c r="Y18727" s="820"/>
      <c r="Z18727" s="820"/>
    </row>
    <row r="18728" spans="7:26">
      <c r="G18728" s="826"/>
      <c r="H18728" s="820"/>
      <c r="J18728" s="820"/>
      <c r="K18728" s="820"/>
      <c r="L18728" s="820"/>
      <c r="M18728" s="820"/>
      <c r="N18728" s="820"/>
      <c r="O18728" s="820"/>
      <c r="P18728" s="820"/>
      <c r="Q18728" s="820"/>
      <c r="R18728" s="820"/>
      <c r="S18728" s="820"/>
      <c r="T18728" s="820"/>
      <c r="U18728" s="820"/>
      <c r="V18728" s="820"/>
      <c r="W18728" s="820"/>
      <c r="X18728" s="820"/>
      <c r="Y18728" s="820"/>
      <c r="Z18728" s="820"/>
    </row>
    <row r="18729" spans="7:26">
      <c r="G18729" s="826"/>
      <c r="H18729" s="820"/>
      <c r="J18729" s="820"/>
      <c r="K18729" s="820"/>
      <c r="L18729" s="820"/>
      <c r="M18729" s="820"/>
      <c r="N18729" s="820"/>
      <c r="O18729" s="820"/>
      <c r="P18729" s="820"/>
      <c r="Q18729" s="820"/>
      <c r="R18729" s="820"/>
      <c r="S18729" s="820"/>
      <c r="T18729" s="820"/>
      <c r="U18729" s="820"/>
      <c r="V18729" s="820"/>
      <c r="W18729" s="820"/>
      <c r="X18729" s="820"/>
      <c r="Y18729" s="820"/>
      <c r="Z18729" s="820"/>
    </row>
    <row r="18730" spans="7:26">
      <c r="G18730" s="826"/>
      <c r="H18730" s="820"/>
      <c r="J18730" s="820"/>
      <c r="K18730" s="820"/>
      <c r="L18730" s="820"/>
      <c r="M18730" s="820"/>
      <c r="N18730" s="820"/>
      <c r="O18730" s="820"/>
      <c r="P18730" s="820"/>
      <c r="Q18730" s="820"/>
      <c r="R18730" s="820"/>
      <c r="S18730" s="820"/>
      <c r="T18730" s="820"/>
      <c r="U18730" s="820"/>
      <c r="V18730" s="820"/>
      <c r="W18730" s="820"/>
      <c r="X18730" s="820"/>
      <c r="Y18730" s="820"/>
      <c r="Z18730" s="820"/>
    </row>
    <row r="18731" spans="7:26">
      <c r="G18731" s="826"/>
      <c r="H18731" s="820"/>
      <c r="J18731" s="820"/>
      <c r="K18731" s="820"/>
      <c r="L18731" s="820"/>
      <c r="M18731" s="820"/>
      <c r="N18731" s="820"/>
      <c r="O18731" s="820"/>
      <c r="P18731" s="820"/>
      <c r="Q18731" s="820"/>
      <c r="R18731" s="820"/>
      <c r="S18731" s="820"/>
      <c r="T18731" s="820"/>
      <c r="U18731" s="820"/>
      <c r="V18731" s="820"/>
      <c r="W18731" s="820"/>
      <c r="X18731" s="820"/>
      <c r="Y18731" s="820"/>
      <c r="Z18731" s="820"/>
    </row>
    <row r="18732" spans="7:26">
      <c r="G18732" s="826"/>
      <c r="H18732" s="820"/>
      <c r="J18732" s="820"/>
      <c r="K18732" s="820"/>
      <c r="L18732" s="820"/>
      <c r="M18732" s="820"/>
      <c r="N18732" s="820"/>
      <c r="O18732" s="820"/>
      <c r="P18732" s="820"/>
      <c r="Q18732" s="820"/>
      <c r="R18732" s="820"/>
      <c r="S18732" s="820"/>
      <c r="T18732" s="820"/>
      <c r="U18732" s="820"/>
      <c r="V18732" s="820"/>
      <c r="W18732" s="820"/>
      <c r="X18732" s="820"/>
      <c r="Y18732" s="820"/>
      <c r="Z18732" s="820"/>
    </row>
    <row r="18733" spans="7:26">
      <c r="G18733" s="826"/>
      <c r="H18733" s="820"/>
      <c r="J18733" s="820"/>
      <c r="K18733" s="820"/>
      <c r="L18733" s="820"/>
      <c r="M18733" s="820"/>
      <c r="N18733" s="820"/>
      <c r="O18733" s="820"/>
      <c r="P18733" s="820"/>
      <c r="Q18733" s="820"/>
      <c r="R18733" s="820"/>
      <c r="S18733" s="820"/>
      <c r="T18733" s="820"/>
      <c r="U18733" s="820"/>
      <c r="V18733" s="820"/>
      <c r="W18733" s="820"/>
      <c r="X18733" s="820"/>
      <c r="Y18733" s="820"/>
      <c r="Z18733" s="820"/>
    </row>
    <row r="18734" spans="7:26">
      <c r="G18734" s="826"/>
      <c r="H18734" s="820"/>
      <c r="J18734" s="820"/>
      <c r="K18734" s="820"/>
      <c r="L18734" s="820"/>
      <c r="M18734" s="820"/>
      <c r="N18734" s="820"/>
      <c r="O18734" s="820"/>
      <c r="P18734" s="820"/>
      <c r="Q18734" s="820"/>
      <c r="R18734" s="820"/>
      <c r="S18734" s="820"/>
      <c r="T18734" s="820"/>
      <c r="U18734" s="820"/>
      <c r="V18734" s="820"/>
      <c r="W18734" s="820"/>
      <c r="X18734" s="820"/>
      <c r="Y18734" s="820"/>
      <c r="Z18734" s="820"/>
    </row>
    <row r="18735" spans="7:26">
      <c r="G18735" s="826"/>
      <c r="H18735" s="820"/>
      <c r="J18735" s="820"/>
      <c r="K18735" s="820"/>
      <c r="L18735" s="820"/>
      <c r="M18735" s="820"/>
      <c r="N18735" s="820"/>
      <c r="O18735" s="820"/>
      <c r="P18735" s="820"/>
      <c r="Q18735" s="820"/>
      <c r="R18735" s="820"/>
      <c r="S18735" s="820"/>
      <c r="T18735" s="820"/>
      <c r="U18735" s="820"/>
      <c r="V18735" s="820"/>
      <c r="W18735" s="820"/>
      <c r="X18735" s="820"/>
      <c r="Y18735" s="820"/>
      <c r="Z18735" s="820"/>
    </row>
    <row r="18736" spans="7:26">
      <c r="G18736" s="826"/>
      <c r="H18736" s="820"/>
      <c r="J18736" s="820"/>
      <c r="K18736" s="820"/>
      <c r="L18736" s="820"/>
      <c r="M18736" s="820"/>
      <c r="N18736" s="820"/>
      <c r="O18736" s="820"/>
      <c r="P18736" s="820"/>
      <c r="Q18736" s="820"/>
      <c r="R18736" s="820"/>
      <c r="S18736" s="820"/>
      <c r="T18736" s="820"/>
      <c r="U18736" s="820"/>
      <c r="V18736" s="820"/>
      <c r="W18736" s="820"/>
      <c r="X18736" s="820"/>
      <c r="Y18736" s="820"/>
      <c r="Z18736" s="820"/>
    </row>
    <row r="18737" spans="7:26">
      <c r="G18737" s="826"/>
      <c r="H18737" s="820"/>
      <c r="J18737" s="820"/>
      <c r="K18737" s="820"/>
      <c r="L18737" s="820"/>
      <c r="M18737" s="820"/>
      <c r="N18737" s="820"/>
      <c r="O18737" s="820"/>
      <c r="P18737" s="820"/>
      <c r="Q18737" s="820"/>
      <c r="R18737" s="820"/>
      <c r="S18737" s="820"/>
      <c r="T18737" s="820"/>
      <c r="U18737" s="820"/>
      <c r="V18737" s="820"/>
      <c r="W18737" s="820"/>
      <c r="X18737" s="820"/>
      <c r="Y18737" s="820"/>
      <c r="Z18737" s="820"/>
    </row>
    <row r="18738" spans="7:26">
      <c r="G18738" s="826"/>
      <c r="H18738" s="820"/>
      <c r="J18738" s="820"/>
      <c r="K18738" s="820"/>
      <c r="L18738" s="820"/>
      <c r="M18738" s="820"/>
      <c r="N18738" s="820"/>
      <c r="O18738" s="820"/>
      <c r="P18738" s="820"/>
      <c r="Q18738" s="820"/>
      <c r="R18738" s="820"/>
      <c r="S18738" s="820"/>
      <c r="T18738" s="820"/>
      <c r="U18738" s="820"/>
      <c r="V18738" s="820"/>
      <c r="W18738" s="820"/>
      <c r="X18738" s="820"/>
      <c r="Y18738" s="820"/>
      <c r="Z18738" s="820"/>
    </row>
    <row r="18739" spans="7:26">
      <c r="G18739" s="826"/>
      <c r="H18739" s="820"/>
      <c r="J18739" s="820"/>
      <c r="K18739" s="820"/>
      <c r="L18739" s="820"/>
      <c r="M18739" s="820"/>
      <c r="N18739" s="820"/>
      <c r="O18739" s="820"/>
      <c r="P18739" s="820"/>
      <c r="Q18739" s="820"/>
      <c r="R18739" s="820"/>
      <c r="S18739" s="820"/>
      <c r="T18739" s="820"/>
      <c r="U18739" s="820"/>
      <c r="V18739" s="820"/>
      <c r="W18739" s="820"/>
      <c r="X18739" s="820"/>
      <c r="Y18739" s="820"/>
      <c r="Z18739" s="820"/>
    </row>
    <row r="18740" spans="7:26">
      <c r="G18740" s="826"/>
      <c r="H18740" s="820"/>
      <c r="J18740" s="820"/>
      <c r="K18740" s="820"/>
      <c r="L18740" s="820"/>
      <c r="M18740" s="820"/>
      <c r="N18740" s="820"/>
      <c r="O18740" s="820"/>
      <c r="P18740" s="820"/>
      <c r="Q18740" s="820"/>
      <c r="R18740" s="820"/>
      <c r="S18740" s="820"/>
      <c r="T18740" s="820"/>
      <c r="U18740" s="820"/>
      <c r="V18740" s="820"/>
      <c r="W18740" s="820"/>
      <c r="X18740" s="820"/>
      <c r="Y18740" s="820"/>
      <c r="Z18740" s="820"/>
    </row>
    <row r="18741" spans="7:26">
      <c r="G18741" s="826"/>
      <c r="H18741" s="820"/>
      <c r="J18741" s="820"/>
      <c r="K18741" s="820"/>
      <c r="L18741" s="820"/>
      <c r="M18741" s="820"/>
      <c r="N18741" s="820"/>
      <c r="O18741" s="820"/>
      <c r="P18741" s="820"/>
      <c r="Q18741" s="820"/>
      <c r="R18741" s="820"/>
      <c r="S18741" s="820"/>
      <c r="T18741" s="820"/>
      <c r="U18741" s="820"/>
      <c r="V18741" s="820"/>
      <c r="W18741" s="820"/>
      <c r="X18741" s="820"/>
      <c r="Y18741" s="820"/>
      <c r="Z18741" s="820"/>
    </row>
    <row r="18742" spans="7:26">
      <c r="G18742" s="826"/>
      <c r="H18742" s="820"/>
      <c r="J18742" s="820"/>
      <c r="K18742" s="820"/>
      <c r="L18742" s="820"/>
      <c r="M18742" s="820"/>
      <c r="N18742" s="820"/>
      <c r="O18742" s="820"/>
      <c r="P18742" s="820"/>
      <c r="Q18742" s="820"/>
      <c r="R18742" s="820"/>
      <c r="S18742" s="820"/>
      <c r="T18742" s="820"/>
      <c r="U18742" s="820"/>
      <c r="V18742" s="820"/>
      <c r="W18742" s="820"/>
      <c r="X18742" s="820"/>
      <c r="Y18742" s="820"/>
      <c r="Z18742" s="820"/>
    </row>
    <row r="18743" spans="7:26">
      <c r="G18743" s="826"/>
      <c r="H18743" s="820"/>
      <c r="J18743" s="820"/>
      <c r="K18743" s="820"/>
      <c r="L18743" s="820"/>
      <c r="M18743" s="820"/>
      <c r="N18743" s="820"/>
      <c r="O18743" s="820"/>
      <c r="P18743" s="820"/>
      <c r="Q18743" s="820"/>
      <c r="R18743" s="820"/>
      <c r="S18743" s="820"/>
      <c r="T18743" s="820"/>
      <c r="U18743" s="820"/>
      <c r="V18743" s="820"/>
      <c r="W18743" s="820"/>
      <c r="X18743" s="820"/>
      <c r="Y18743" s="820"/>
      <c r="Z18743" s="820"/>
    </row>
    <row r="18744" spans="7:26">
      <c r="G18744" s="826"/>
      <c r="H18744" s="820"/>
      <c r="J18744" s="820"/>
      <c r="K18744" s="820"/>
      <c r="L18744" s="820"/>
      <c r="M18744" s="820"/>
      <c r="N18744" s="820"/>
      <c r="O18744" s="820"/>
      <c r="P18744" s="820"/>
      <c r="Q18744" s="820"/>
      <c r="R18744" s="820"/>
      <c r="S18744" s="820"/>
      <c r="T18744" s="820"/>
      <c r="U18744" s="820"/>
      <c r="V18744" s="820"/>
      <c r="W18744" s="820"/>
      <c r="X18744" s="820"/>
      <c r="Y18744" s="820"/>
      <c r="Z18744" s="820"/>
    </row>
    <row r="18745" spans="7:26">
      <c r="G18745" s="826"/>
      <c r="H18745" s="820"/>
      <c r="J18745" s="820"/>
      <c r="K18745" s="820"/>
      <c r="L18745" s="820"/>
      <c r="M18745" s="820"/>
      <c r="N18745" s="820"/>
      <c r="O18745" s="820"/>
      <c r="P18745" s="820"/>
      <c r="Q18745" s="820"/>
      <c r="R18745" s="820"/>
      <c r="S18745" s="820"/>
      <c r="T18745" s="820"/>
      <c r="U18745" s="820"/>
      <c r="V18745" s="820"/>
      <c r="W18745" s="820"/>
      <c r="X18745" s="820"/>
      <c r="Y18745" s="820"/>
      <c r="Z18745" s="820"/>
    </row>
    <row r="18746" spans="7:26">
      <c r="G18746" s="826"/>
      <c r="H18746" s="820"/>
      <c r="J18746" s="820"/>
      <c r="K18746" s="820"/>
      <c r="L18746" s="820"/>
      <c r="M18746" s="820"/>
      <c r="N18746" s="820"/>
      <c r="O18746" s="820"/>
      <c r="P18746" s="820"/>
      <c r="Q18746" s="820"/>
      <c r="R18746" s="820"/>
      <c r="S18746" s="820"/>
      <c r="T18746" s="820"/>
      <c r="U18746" s="820"/>
      <c r="V18746" s="820"/>
      <c r="W18746" s="820"/>
      <c r="X18746" s="820"/>
      <c r="Y18746" s="820"/>
      <c r="Z18746" s="820"/>
    </row>
    <row r="18747" spans="7:26">
      <c r="G18747" s="826"/>
      <c r="H18747" s="820"/>
      <c r="J18747" s="820"/>
      <c r="K18747" s="820"/>
      <c r="L18747" s="820"/>
      <c r="M18747" s="820"/>
      <c r="N18747" s="820"/>
      <c r="O18747" s="820"/>
      <c r="P18747" s="820"/>
      <c r="Q18747" s="820"/>
      <c r="R18747" s="820"/>
      <c r="S18747" s="820"/>
      <c r="T18747" s="820"/>
      <c r="U18747" s="820"/>
      <c r="V18747" s="820"/>
      <c r="W18747" s="820"/>
      <c r="X18747" s="820"/>
      <c r="Y18747" s="820"/>
      <c r="Z18747" s="820"/>
    </row>
    <row r="18748" spans="7:26">
      <c r="G18748" s="826"/>
      <c r="H18748" s="820"/>
      <c r="J18748" s="820"/>
      <c r="K18748" s="820"/>
      <c r="L18748" s="820"/>
      <c r="M18748" s="820"/>
      <c r="N18748" s="820"/>
      <c r="O18748" s="820"/>
      <c r="P18748" s="820"/>
      <c r="Q18748" s="820"/>
      <c r="R18748" s="820"/>
      <c r="S18748" s="820"/>
      <c r="T18748" s="820"/>
      <c r="U18748" s="820"/>
      <c r="V18748" s="820"/>
      <c r="W18748" s="820"/>
      <c r="X18748" s="820"/>
      <c r="Y18748" s="820"/>
      <c r="Z18748" s="820"/>
    </row>
    <row r="18749" spans="7:26">
      <c r="G18749" s="826"/>
      <c r="H18749" s="820"/>
      <c r="J18749" s="820"/>
      <c r="K18749" s="820"/>
      <c r="L18749" s="820"/>
      <c r="M18749" s="820"/>
      <c r="N18749" s="820"/>
      <c r="O18749" s="820"/>
      <c r="P18749" s="820"/>
      <c r="Q18749" s="820"/>
      <c r="R18749" s="820"/>
      <c r="S18749" s="820"/>
      <c r="T18749" s="820"/>
      <c r="U18749" s="820"/>
      <c r="V18749" s="820"/>
      <c r="W18749" s="820"/>
      <c r="X18749" s="820"/>
      <c r="Y18749" s="820"/>
      <c r="Z18749" s="820"/>
    </row>
    <row r="18750" spans="7:26">
      <c r="G18750" s="826"/>
      <c r="H18750" s="820"/>
      <c r="J18750" s="820"/>
      <c r="K18750" s="820"/>
      <c r="L18750" s="820"/>
      <c r="M18750" s="820"/>
      <c r="N18750" s="820"/>
      <c r="O18750" s="820"/>
      <c r="P18750" s="820"/>
      <c r="Q18750" s="820"/>
      <c r="R18750" s="820"/>
      <c r="S18750" s="820"/>
      <c r="T18750" s="820"/>
      <c r="U18750" s="820"/>
      <c r="V18750" s="820"/>
      <c r="W18750" s="820"/>
      <c r="X18750" s="820"/>
      <c r="Y18750" s="820"/>
      <c r="Z18750" s="820"/>
    </row>
    <row r="18751" spans="7:26">
      <c r="G18751" s="826"/>
      <c r="H18751" s="820"/>
      <c r="J18751" s="820"/>
      <c r="K18751" s="820"/>
      <c r="L18751" s="820"/>
      <c r="M18751" s="820"/>
      <c r="N18751" s="820"/>
      <c r="O18751" s="820"/>
      <c r="P18751" s="820"/>
      <c r="Q18751" s="820"/>
      <c r="R18751" s="820"/>
      <c r="S18751" s="820"/>
      <c r="T18751" s="820"/>
      <c r="U18751" s="820"/>
      <c r="V18751" s="820"/>
      <c r="W18751" s="820"/>
      <c r="X18751" s="820"/>
      <c r="Y18751" s="820"/>
      <c r="Z18751" s="820"/>
    </row>
    <row r="18752" spans="7:26">
      <c r="G18752" s="826"/>
      <c r="H18752" s="820"/>
      <c r="J18752" s="820"/>
      <c r="K18752" s="820"/>
      <c r="L18752" s="820"/>
      <c r="M18752" s="820"/>
      <c r="N18752" s="820"/>
      <c r="O18752" s="820"/>
      <c r="P18752" s="820"/>
      <c r="Q18752" s="820"/>
      <c r="R18752" s="820"/>
      <c r="S18752" s="820"/>
      <c r="T18752" s="820"/>
      <c r="U18752" s="820"/>
      <c r="V18752" s="820"/>
      <c r="W18752" s="820"/>
      <c r="X18752" s="820"/>
      <c r="Y18752" s="820"/>
      <c r="Z18752" s="820"/>
    </row>
    <row r="18753" spans="7:26">
      <c r="G18753" s="826"/>
      <c r="H18753" s="820"/>
      <c r="J18753" s="820"/>
      <c r="K18753" s="820"/>
      <c r="L18753" s="820"/>
      <c r="M18753" s="820"/>
      <c r="N18753" s="820"/>
      <c r="O18753" s="820"/>
      <c r="P18753" s="820"/>
      <c r="Q18753" s="820"/>
      <c r="R18753" s="820"/>
      <c r="S18753" s="820"/>
      <c r="T18753" s="820"/>
      <c r="U18753" s="820"/>
      <c r="V18753" s="820"/>
      <c r="W18753" s="820"/>
      <c r="X18753" s="820"/>
      <c r="Y18753" s="820"/>
      <c r="Z18753" s="820"/>
    </row>
    <row r="18754" spans="7:26">
      <c r="G18754" s="826"/>
      <c r="H18754" s="820"/>
      <c r="J18754" s="820"/>
      <c r="K18754" s="820"/>
      <c r="L18754" s="820"/>
      <c r="M18754" s="820"/>
      <c r="N18754" s="820"/>
      <c r="O18754" s="820"/>
      <c r="P18754" s="820"/>
      <c r="Q18754" s="820"/>
      <c r="R18754" s="820"/>
      <c r="S18754" s="820"/>
      <c r="T18754" s="820"/>
      <c r="U18754" s="820"/>
      <c r="V18754" s="820"/>
      <c r="W18754" s="820"/>
      <c r="X18754" s="820"/>
      <c r="Y18754" s="820"/>
      <c r="Z18754" s="820"/>
    </row>
    <row r="18755" spans="7:26">
      <c r="G18755" s="826"/>
      <c r="H18755" s="820"/>
      <c r="J18755" s="820"/>
      <c r="K18755" s="820"/>
      <c r="L18755" s="820"/>
      <c r="M18755" s="820"/>
      <c r="N18755" s="820"/>
      <c r="O18755" s="820"/>
      <c r="P18755" s="820"/>
      <c r="Q18755" s="820"/>
      <c r="R18755" s="820"/>
      <c r="S18755" s="820"/>
      <c r="T18755" s="820"/>
      <c r="U18755" s="820"/>
      <c r="V18755" s="820"/>
      <c r="W18755" s="820"/>
      <c r="X18755" s="820"/>
      <c r="Y18755" s="820"/>
      <c r="Z18755" s="820"/>
    </row>
    <row r="18756" spans="7:26">
      <c r="G18756" s="826"/>
      <c r="H18756" s="820"/>
      <c r="J18756" s="820"/>
      <c r="K18756" s="820"/>
      <c r="L18756" s="820"/>
      <c r="M18756" s="820"/>
      <c r="N18756" s="820"/>
      <c r="O18756" s="820"/>
      <c r="P18756" s="820"/>
      <c r="Q18756" s="820"/>
      <c r="R18756" s="820"/>
      <c r="S18756" s="820"/>
      <c r="T18756" s="820"/>
      <c r="U18756" s="820"/>
      <c r="V18756" s="820"/>
      <c r="W18756" s="820"/>
      <c r="X18756" s="820"/>
      <c r="Y18756" s="820"/>
      <c r="Z18756" s="820"/>
    </row>
    <row r="18757" spans="7:26">
      <c r="G18757" s="826"/>
      <c r="H18757" s="820"/>
      <c r="J18757" s="820"/>
      <c r="K18757" s="820"/>
      <c r="L18757" s="820"/>
      <c r="M18757" s="820"/>
      <c r="N18757" s="820"/>
      <c r="O18757" s="820"/>
      <c r="P18757" s="820"/>
      <c r="Q18757" s="820"/>
      <c r="R18757" s="820"/>
      <c r="S18757" s="820"/>
      <c r="T18757" s="820"/>
      <c r="U18757" s="820"/>
      <c r="V18757" s="820"/>
      <c r="W18757" s="820"/>
      <c r="X18757" s="820"/>
      <c r="Y18757" s="820"/>
      <c r="Z18757" s="820"/>
    </row>
    <row r="18758" spans="7:26">
      <c r="G18758" s="826"/>
      <c r="H18758" s="820"/>
      <c r="J18758" s="820"/>
      <c r="K18758" s="820"/>
      <c r="L18758" s="820"/>
      <c r="M18758" s="820"/>
      <c r="N18758" s="820"/>
      <c r="O18758" s="820"/>
      <c r="P18758" s="820"/>
      <c r="Q18758" s="820"/>
      <c r="R18758" s="820"/>
      <c r="S18758" s="820"/>
      <c r="T18758" s="820"/>
      <c r="U18758" s="820"/>
      <c r="V18758" s="820"/>
      <c r="W18758" s="820"/>
      <c r="X18758" s="820"/>
      <c r="Y18758" s="820"/>
      <c r="Z18758" s="820"/>
    </row>
    <row r="18759" spans="7:26">
      <c r="G18759" s="826"/>
      <c r="H18759" s="820"/>
      <c r="J18759" s="820"/>
      <c r="K18759" s="820"/>
      <c r="L18759" s="820"/>
      <c r="M18759" s="820"/>
      <c r="N18759" s="820"/>
      <c r="O18759" s="820"/>
      <c r="P18759" s="820"/>
      <c r="Q18759" s="820"/>
      <c r="R18759" s="820"/>
      <c r="S18759" s="820"/>
      <c r="T18759" s="820"/>
      <c r="U18759" s="820"/>
      <c r="V18759" s="820"/>
      <c r="W18759" s="820"/>
      <c r="X18759" s="820"/>
      <c r="Y18759" s="820"/>
      <c r="Z18759" s="820"/>
    </row>
    <row r="18760" spans="7:26">
      <c r="G18760" s="826"/>
      <c r="H18760" s="820"/>
      <c r="J18760" s="820"/>
      <c r="K18760" s="820"/>
      <c r="L18760" s="820"/>
      <c r="M18760" s="820"/>
      <c r="N18760" s="820"/>
      <c r="O18760" s="820"/>
      <c r="P18760" s="820"/>
      <c r="Q18760" s="820"/>
      <c r="R18760" s="820"/>
      <c r="S18760" s="820"/>
      <c r="T18760" s="820"/>
      <c r="U18760" s="820"/>
      <c r="V18760" s="820"/>
      <c r="W18760" s="820"/>
      <c r="X18760" s="820"/>
      <c r="Y18760" s="820"/>
      <c r="Z18760" s="820"/>
    </row>
    <row r="18761" spans="7:26">
      <c r="G18761" s="826"/>
      <c r="H18761" s="820"/>
      <c r="J18761" s="820"/>
      <c r="K18761" s="820"/>
      <c r="L18761" s="820"/>
      <c r="M18761" s="820"/>
      <c r="N18761" s="820"/>
      <c r="O18761" s="820"/>
      <c r="P18761" s="820"/>
      <c r="Q18761" s="820"/>
      <c r="R18761" s="820"/>
      <c r="S18761" s="820"/>
      <c r="T18761" s="820"/>
      <c r="U18761" s="820"/>
      <c r="V18761" s="820"/>
      <c r="W18761" s="820"/>
      <c r="X18761" s="820"/>
      <c r="Y18761" s="820"/>
      <c r="Z18761" s="820"/>
    </row>
    <row r="18762" spans="7:26">
      <c r="G18762" s="826"/>
      <c r="H18762" s="820"/>
      <c r="J18762" s="820"/>
      <c r="K18762" s="820"/>
      <c r="L18762" s="820"/>
      <c r="M18762" s="820"/>
      <c r="N18762" s="820"/>
      <c r="O18762" s="820"/>
      <c r="P18762" s="820"/>
      <c r="Q18762" s="820"/>
      <c r="R18762" s="820"/>
      <c r="S18762" s="820"/>
      <c r="T18762" s="820"/>
      <c r="U18762" s="820"/>
      <c r="V18762" s="820"/>
      <c r="W18762" s="820"/>
      <c r="X18762" s="820"/>
      <c r="Y18762" s="820"/>
      <c r="Z18762" s="820"/>
    </row>
    <row r="18763" spans="7:26">
      <c r="G18763" s="826"/>
      <c r="H18763" s="820"/>
      <c r="J18763" s="820"/>
      <c r="K18763" s="820"/>
      <c r="L18763" s="820"/>
      <c r="M18763" s="820"/>
      <c r="N18763" s="820"/>
      <c r="O18763" s="820"/>
      <c r="P18763" s="820"/>
      <c r="Q18763" s="820"/>
      <c r="R18763" s="820"/>
      <c r="S18763" s="820"/>
      <c r="T18763" s="820"/>
      <c r="U18763" s="820"/>
      <c r="V18763" s="820"/>
      <c r="W18763" s="820"/>
      <c r="X18763" s="820"/>
      <c r="Y18763" s="820"/>
      <c r="Z18763" s="820"/>
    </row>
    <row r="18764" spans="7:26">
      <c r="G18764" s="826"/>
      <c r="H18764" s="820"/>
      <c r="J18764" s="820"/>
      <c r="K18764" s="820"/>
      <c r="L18764" s="820"/>
      <c r="M18764" s="820"/>
      <c r="N18764" s="820"/>
      <c r="O18764" s="820"/>
      <c r="P18764" s="820"/>
      <c r="Q18764" s="820"/>
      <c r="R18764" s="820"/>
      <c r="S18764" s="820"/>
      <c r="T18764" s="820"/>
      <c r="U18764" s="820"/>
      <c r="V18764" s="820"/>
      <c r="W18764" s="820"/>
      <c r="X18764" s="820"/>
      <c r="Y18764" s="820"/>
      <c r="Z18764" s="820"/>
    </row>
    <row r="18765" spans="7:26">
      <c r="G18765" s="826"/>
      <c r="H18765" s="820"/>
      <c r="J18765" s="820"/>
      <c r="K18765" s="820"/>
      <c r="L18765" s="820"/>
      <c r="M18765" s="820"/>
      <c r="N18765" s="820"/>
      <c r="O18765" s="820"/>
      <c r="P18765" s="820"/>
      <c r="Q18765" s="820"/>
      <c r="R18765" s="820"/>
      <c r="S18765" s="820"/>
      <c r="T18765" s="820"/>
      <c r="U18765" s="820"/>
      <c r="V18765" s="820"/>
      <c r="W18765" s="820"/>
      <c r="X18765" s="820"/>
      <c r="Y18765" s="820"/>
      <c r="Z18765" s="820"/>
    </row>
    <row r="18766" spans="7:26">
      <c r="G18766" s="826"/>
      <c r="H18766" s="820"/>
      <c r="J18766" s="820"/>
      <c r="K18766" s="820"/>
      <c r="L18766" s="820"/>
      <c r="M18766" s="820"/>
      <c r="N18766" s="820"/>
      <c r="O18766" s="820"/>
      <c r="P18766" s="820"/>
      <c r="Q18766" s="820"/>
      <c r="R18766" s="820"/>
      <c r="S18766" s="820"/>
      <c r="T18766" s="820"/>
      <c r="U18766" s="820"/>
      <c r="V18766" s="820"/>
      <c r="W18766" s="820"/>
      <c r="X18766" s="820"/>
      <c r="Y18766" s="820"/>
      <c r="Z18766" s="820"/>
    </row>
    <row r="18767" spans="7:26">
      <c r="G18767" s="826"/>
      <c r="H18767" s="820"/>
      <c r="J18767" s="820"/>
      <c r="K18767" s="820"/>
      <c r="L18767" s="820"/>
      <c r="M18767" s="820"/>
      <c r="N18767" s="820"/>
      <c r="O18767" s="820"/>
      <c r="P18767" s="820"/>
      <c r="Q18767" s="820"/>
      <c r="R18767" s="820"/>
      <c r="S18767" s="820"/>
      <c r="T18767" s="820"/>
      <c r="U18767" s="820"/>
      <c r="V18767" s="820"/>
      <c r="W18767" s="820"/>
      <c r="X18767" s="820"/>
      <c r="Y18767" s="820"/>
      <c r="Z18767" s="820"/>
    </row>
    <row r="18768" spans="7:26">
      <c r="G18768" s="826"/>
      <c r="H18768" s="820"/>
      <c r="J18768" s="820"/>
      <c r="K18768" s="820"/>
      <c r="L18768" s="820"/>
      <c r="M18768" s="820"/>
      <c r="N18768" s="820"/>
      <c r="O18768" s="820"/>
      <c r="P18768" s="820"/>
      <c r="Q18768" s="820"/>
      <c r="R18768" s="820"/>
      <c r="S18768" s="820"/>
      <c r="T18768" s="820"/>
      <c r="U18768" s="820"/>
      <c r="V18768" s="820"/>
      <c r="W18768" s="820"/>
      <c r="X18768" s="820"/>
      <c r="Y18768" s="820"/>
      <c r="Z18768" s="820"/>
    </row>
    <row r="18769" spans="7:26">
      <c r="G18769" s="826"/>
      <c r="H18769" s="820"/>
      <c r="J18769" s="820"/>
      <c r="K18769" s="820"/>
      <c r="L18769" s="820"/>
      <c r="M18769" s="820"/>
      <c r="N18769" s="820"/>
      <c r="O18769" s="820"/>
      <c r="P18769" s="820"/>
      <c r="Q18769" s="820"/>
      <c r="R18769" s="820"/>
      <c r="S18769" s="820"/>
      <c r="T18769" s="820"/>
      <c r="U18769" s="820"/>
      <c r="V18769" s="820"/>
      <c r="W18769" s="820"/>
      <c r="X18769" s="820"/>
      <c r="Y18769" s="820"/>
      <c r="Z18769" s="820"/>
    </row>
    <row r="18770" spans="7:26">
      <c r="G18770" s="826"/>
      <c r="H18770" s="820"/>
      <c r="J18770" s="820"/>
      <c r="K18770" s="820"/>
      <c r="L18770" s="820"/>
      <c r="M18770" s="820"/>
      <c r="N18770" s="820"/>
      <c r="O18770" s="820"/>
      <c r="P18770" s="820"/>
      <c r="Q18770" s="820"/>
      <c r="R18770" s="820"/>
      <c r="S18770" s="820"/>
      <c r="T18770" s="820"/>
      <c r="U18770" s="820"/>
      <c r="V18770" s="820"/>
      <c r="W18770" s="820"/>
      <c r="X18770" s="820"/>
      <c r="Y18770" s="820"/>
      <c r="Z18770" s="820"/>
    </row>
    <row r="18771" spans="7:26">
      <c r="G18771" s="826"/>
      <c r="H18771" s="820"/>
      <c r="J18771" s="820"/>
      <c r="K18771" s="820"/>
      <c r="L18771" s="820"/>
      <c r="M18771" s="820"/>
      <c r="N18771" s="820"/>
      <c r="O18771" s="820"/>
      <c r="P18771" s="820"/>
      <c r="Q18771" s="820"/>
      <c r="R18771" s="820"/>
      <c r="S18771" s="820"/>
      <c r="T18771" s="820"/>
      <c r="U18771" s="820"/>
      <c r="V18771" s="820"/>
      <c r="W18771" s="820"/>
      <c r="X18771" s="820"/>
      <c r="Y18771" s="820"/>
      <c r="Z18771" s="820"/>
    </row>
    <row r="18772" spans="7:26">
      <c r="G18772" s="826"/>
      <c r="H18772" s="820"/>
      <c r="J18772" s="820"/>
      <c r="K18772" s="820"/>
      <c r="L18772" s="820"/>
      <c r="M18772" s="820"/>
      <c r="N18772" s="820"/>
      <c r="O18772" s="820"/>
      <c r="P18772" s="820"/>
      <c r="Q18772" s="820"/>
      <c r="R18772" s="820"/>
      <c r="S18772" s="820"/>
      <c r="T18772" s="820"/>
      <c r="U18772" s="820"/>
      <c r="V18772" s="820"/>
      <c r="W18772" s="820"/>
      <c r="X18772" s="820"/>
      <c r="Y18772" s="820"/>
      <c r="Z18772" s="820"/>
    </row>
    <row r="18773" spans="7:26">
      <c r="G18773" s="826"/>
      <c r="H18773" s="820"/>
      <c r="J18773" s="820"/>
      <c r="K18773" s="820"/>
      <c r="L18773" s="820"/>
      <c r="M18773" s="820"/>
      <c r="N18773" s="820"/>
      <c r="O18773" s="820"/>
      <c r="P18773" s="820"/>
      <c r="Q18773" s="820"/>
      <c r="R18773" s="820"/>
      <c r="S18773" s="820"/>
      <c r="T18773" s="820"/>
      <c r="U18773" s="820"/>
      <c r="V18773" s="820"/>
      <c r="W18773" s="820"/>
      <c r="X18773" s="820"/>
      <c r="Y18773" s="820"/>
      <c r="Z18773" s="820"/>
    </row>
    <row r="18774" spans="7:26">
      <c r="G18774" s="826"/>
      <c r="H18774" s="820"/>
      <c r="J18774" s="820"/>
      <c r="K18774" s="820"/>
      <c r="L18774" s="820"/>
      <c r="M18774" s="820"/>
      <c r="N18774" s="820"/>
      <c r="O18774" s="820"/>
      <c r="P18774" s="820"/>
      <c r="Q18774" s="820"/>
      <c r="R18774" s="820"/>
      <c r="S18774" s="820"/>
      <c r="T18774" s="820"/>
      <c r="U18774" s="820"/>
      <c r="V18774" s="820"/>
      <c r="W18774" s="820"/>
      <c r="X18774" s="820"/>
      <c r="Y18774" s="820"/>
      <c r="Z18774" s="820"/>
    </row>
    <row r="18775" spans="7:26">
      <c r="G18775" s="826"/>
      <c r="H18775" s="820"/>
      <c r="J18775" s="820"/>
      <c r="K18775" s="820"/>
      <c r="L18775" s="820"/>
      <c r="M18775" s="820"/>
      <c r="N18775" s="820"/>
      <c r="O18775" s="820"/>
      <c r="P18775" s="820"/>
      <c r="Q18775" s="820"/>
      <c r="R18775" s="820"/>
      <c r="S18775" s="820"/>
      <c r="T18775" s="820"/>
      <c r="U18775" s="820"/>
      <c r="V18775" s="820"/>
      <c r="W18775" s="820"/>
      <c r="X18775" s="820"/>
      <c r="Y18775" s="820"/>
      <c r="Z18775" s="820"/>
    </row>
    <row r="18776" spans="7:26">
      <c r="G18776" s="826"/>
      <c r="H18776" s="820"/>
      <c r="J18776" s="820"/>
      <c r="K18776" s="820"/>
      <c r="L18776" s="820"/>
      <c r="M18776" s="820"/>
      <c r="N18776" s="820"/>
      <c r="O18776" s="820"/>
      <c r="P18776" s="820"/>
      <c r="Q18776" s="820"/>
      <c r="R18776" s="820"/>
      <c r="S18776" s="820"/>
      <c r="T18776" s="820"/>
      <c r="U18776" s="820"/>
      <c r="V18776" s="820"/>
      <c r="W18776" s="820"/>
      <c r="X18776" s="820"/>
      <c r="Y18776" s="820"/>
      <c r="Z18776" s="820"/>
    </row>
    <row r="18777" spans="7:26">
      <c r="G18777" s="826"/>
      <c r="H18777" s="820"/>
      <c r="J18777" s="820"/>
      <c r="K18777" s="820"/>
      <c r="L18777" s="820"/>
      <c r="M18777" s="820"/>
      <c r="N18777" s="820"/>
      <c r="O18777" s="820"/>
      <c r="P18777" s="820"/>
      <c r="Q18777" s="820"/>
      <c r="R18777" s="820"/>
      <c r="S18777" s="820"/>
      <c r="T18777" s="820"/>
      <c r="U18777" s="820"/>
      <c r="V18777" s="820"/>
      <c r="W18777" s="820"/>
      <c r="X18777" s="820"/>
      <c r="Y18777" s="820"/>
      <c r="Z18777" s="820"/>
    </row>
    <row r="18778" spans="7:26">
      <c r="G18778" s="826"/>
      <c r="H18778" s="820"/>
      <c r="J18778" s="820"/>
      <c r="K18778" s="820"/>
      <c r="L18778" s="820"/>
      <c r="M18778" s="820"/>
      <c r="N18778" s="820"/>
      <c r="O18778" s="820"/>
      <c r="P18778" s="820"/>
      <c r="Q18778" s="820"/>
      <c r="R18778" s="820"/>
      <c r="S18778" s="820"/>
      <c r="T18778" s="820"/>
      <c r="U18778" s="820"/>
      <c r="V18778" s="820"/>
      <c r="W18778" s="820"/>
      <c r="X18778" s="820"/>
      <c r="Y18778" s="820"/>
      <c r="Z18778" s="820"/>
    </row>
    <row r="18779" spans="7:26">
      <c r="G18779" s="826"/>
      <c r="H18779" s="820"/>
      <c r="J18779" s="820"/>
      <c r="K18779" s="820"/>
      <c r="L18779" s="820"/>
      <c r="M18779" s="820"/>
      <c r="N18779" s="820"/>
      <c r="O18779" s="820"/>
      <c r="P18779" s="820"/>
      <c r="Q18779" s="820"/>
      <c r="R18779" s="820"/>
      <c r="S18779" s="820"/>
      <c r="T18779" s="820"/>
      <c r="U18779" s="820"/>
      <c r="V18779" s="820"/>
      <c r="W18779" s="820"/>
      <c r="X18779" s="820"/>
      <c r="Y18779" s="820"/>
      <c r="Z18779" s="820"/>
    </row>
    <row r="18780" spans="7:26">
      <c r="G18780" s="826"/>
      <c r="H18780" s="820"/>
      <c r="J18780" s="820"/>
      <c r="K18780" s="820"/>
      <c r="L18780" s="820"/>
      <c r="M18780" s="820"/>
      <c r="N18780" s="820"/>
      <c r="O18780" s="820"/>
      <c r="P18780" s="820"/>
      <c r="Q18780" s="820"/>
      <c r="R18780" s="820"/>
      <c r="S18780" s="820"/>
      <c r="T18780" s="820"/>
      <c r="U18780" s="820"/>
      <c r="V18780" s="820"/>
      <c r="W18780" s="820"/>
      <c r="X18780" s="820"/>
      <c r="Y18780" s="820"/>
      <c r="Z18780" s="820"/>
    </row>
    <row r="18781" spans="7:26">
      <c r="G18781" s="826"/>
      <c r="H18781" s="820"/>
      <c r="J18781" s="820"/>
      <c r="K18781" s="820"/>
      <c r="L18781" s="820"/>
      <c r="M18781" s="820"/>
      <c r="N18781" s="820"/>
      <c r="O18781" s="820"/>
      <c r="P18781" s="820"/>
      <c r="Q18781" s="820"/>
      <c r="R18781" s="820"/>
      <c r="S18781" s="820"/>
      <c r="T18781" s="820"/>
      <c r="U18781" s="820"/>
      <c r="V18781" s="820"/>
      <c r="W18781" s="820"/>
      <c r="X18781" s="820"/>
      <c r="Y18781" s="820"/>
      <c r="Z18781" s="820"/>
    </row>
    <row r="18782" spans="7:26">
      <c r="G18782" s="826"/>
      <c r="H18782" s="820"/>
      <c r="J18782" s="820"/>
      <c r="K18782" s="820"/>
      <c r="L18782" s="820"/>
      <c r="M18782" s="820"/>
      <c r="N18782" s="820"/>
      <c r="O18782" s="820"/>
      <c r="P18782" s="820"/>
      <c r="Q18782" s="820"/>
      <c r="R18782" s="820"/>
      <c r="S18782" s="820"/>
      <c r="T18782" s="820"/>
      <c r="U18782" s="820"/>
      <c r="V18782" s="820"/>
      <c r="W18782" s="820"/>
      <c r="X18782" s="820"/>
      <c r="Y18782" s="820"/>
      <c r="Z18782" s="820"/>
    </row>
    <row r="18783" spans="7:26">
      <c r="G18783" s="826"/>
      <c r="H18783" s="820"/>
      <c r="J18783" s="820"/>
      <c r="K18783" s="820"/>
      <c r="L18783" s="820"/>
      <c r="M18783" s="820"/>
      <c r="N18783" s="820"/>
      <c r="O18783" s="820"/>
      <c r="P18783" s="820"/>
      <c r="Q18783" s="820"/>
      <c r="R18783" s="820"/>
      <c r="S18783" s="820"/>
      <c r="T18783" s="820"/>
      <c r="U18783" s="820"/>
      <c r="V18783" s="820"/>
      <c r="W18783" s="820"/>
      <c r="X18783" s="820"/>
      <c r="Y18783" s="820"/>
      <c r="Z18783" s="820"/>
    </row>
    <row r="18784" spans="7:26">
      <c r="G18784" s="826"/>
      <c r="H18784" s="820"/>
      <c r="J18784" s="820"/>
      <c r="K18784" s="820"/>
      <c r="L18784" s="820"/>
      <c r="M18784" s="820"/>
      <c r="N18784" s="820"/>
      <c r="O18784" s="820"/>
      <c r="P18784" s="820"/>
      <c r="Q18784" s="820"/>
      <c r="R18784" s="820"/>
      <c r="S18784" s="820"/>
      <c r="T18784" s="820"/>
      <c r="U18784" s="820"/>
      <c r="V18784" s="820"/>
      <c r="W18784" s="820"/>
      <c r="X18784" s="820"/>
      <c r="Y18784" s="820"/>
      <c r="Z18784" s="820"/>
    </row>
    <row r="18785" spans="7:26">
      <c r="G18785" s="826"/>
      <c r="H18785" s="820"/>
      <c r="J18785" s="820"/>
      <c r="K18785" s="820"/>
      <c r="L18785" s="820"/>
      <c r="M18785" s="820"/>
      <c r="N18785" s="820"/>
      <c r="O18785" s="820"/>
      <c r="P18785" s="820"/>
      <c r="Q18785" s="820"/>
      <c r="R18785" s="820"/>
      <c r="S18785" s="820"/>
      <c r="T18785" s="820"/>
      <c r="U18785" s="820"/>
      <c r="V18785" s="820"/>
      <c r="W18785" s="820"/>
      <c r="X18785" s="820"/>
      <c r="Y18785" s="820"/>
      <c r="Z18785" s="820"/>
    </row>
    <row r="18786" spans="7:26">
      <c r="G18786" s="826"/>
      <c r="H18786" s="820"/>
      <c r="J18786" s="820"/>
      <c r="K18786" s="820"/>
      <c r="L18786" s="820"/>
      <c r="M18786" s="820"/>
      <c r="N18786" s="820"/>
      <c r="O18786" s="820"/>
      <c r="P18786" s="820"/>
      <c r="Q18786" s="820"/>
      <c r="R18786" s="820"/>
      <c r="S18786" s="820"/>
      <c r="T18786" s="820"/>
      <c r="U18786" s="820"/>
      <c r="V18786" s="820"/>
      <c r="W18786" s="820"/>
      <c r="X18786" s="820"/>
      <c r="Y18786" s="820"/>
      <c r="Z18786" s="820"/>
    </row>
    <row r="18787" spans="7:26">
      <c r="G18787" s="826"/>
      <c r="H18787" s="820"/>
      <c r="J18787" s="820"/>
      <c r="K18787" s="820"/>
      <c r="L18787" s="820"/>
      <c r="M18787" s="820"/>
      <c r="N18787" s="820"/>
      <c r="O18787" s="820"/>
      <c r="P18787" s="820"/>
      <c r="Q18787" s="820"/>
      <c r="R18787" s="820"/>
      <c r="S18787" s="820"/>
      <c r="T18787" s="820"/>
      <c r="U18787" s="820"/>
      <c r="V18787" s="820"/>
      <c r="W18787" s="820"/>
      <c r="X18787" s="820"/>
      <c r="Y18787" s="820"/>
      <c r="Z18787" s="820"/>
    </row>
    <row r="18788" spans="7:26">
      <c r="G18788" s="826"/>
      <c r="H18788" s="820"/>
      <c r="J18788" s="820"/>
      <c r="K18788" s="820"/>
      <c r="L18788" s="820"/>
      <c r="M18788" s="820"/>
      <c r="N18788" s="820"/>
      <c r="O18788" s="820"/>
      <c r="P18788" s="820"/>
      <c r="Q18788" s="820"/>
      <c r="R18788" s="820"/>
      <c r="S18788" s="820"/>
      <c r="T18788" s="820"/>
      <c r="U18788" s="820"/>
      <c r="V18788" s="820"/>
      <c r="W18788" s="820"/>
      <c r="X18788" s="820"/>
      <c r="Y18788" s="820"/>
      <c r="Z18788" s="820"/>
    </row>
    <row r="18789" spans="7:26">
      <c r="G18789" s="826"/>
      <c r="H18789" s="820"/>
      <c r="J18789" s="820"/>
      <c r="K18789" s="820"/>
      <c r="L18789" s="820"/>
      <c r="M18789" s="820"/>
      <c r="N18789" s="820"/>
      <c r="O18789" s="820"/>
      <c r="P18789" s="820"/>
      <c r="Q18789" s="820"/>
      <c r="R18789" s="820"/>
      <c r="S18789" s="820"/>
      <c r="T18789" s="820"/>
      <c r="U18789" s="820"/>
      <c r="V18789" s="820"/>
      <c r="W18789" s="820"/>
      <c r="X18789" s="820"/>
      <c r="Y18789" s="820"/>
      <c r="Z18789" s="820"/>
    </row>
    <row r="18790" spans="7:26">
      <c r="G18790" s="826"/>
      <c r="H18790" s="820"/>
      <c r="J18790" s="820"/>
      <c r="K18790" s="820"/>
      <c r="L18790" s="820"/>
      <c r="M18790" s="820"/>
      <c r="N18790" s="820"/>
      <c r="O18790" s="820"/>
      <c r="P18790" s="820"/>
      <c r="Q18790" s="820"/>
      <c r="R18790" s="820"/>
      <c r="S18790" s="820"/>
      <c r="T18790" s="820"/>
      <c r="U18790" s="820"/>
      <c r="V18790" s="820"/>
      <c r="W18790" s="820"/>
      <c r="X18790" s="820"/>
      <c r="Y18790" s="820"/>
      <c r="Z18790" s="820"/>
    </row>
    <row r="18791" spans="7:26">
      <c r="G18791" s="826"/>
      <c r="H18791" s="820"/>
      <c r="J18791" s="820"/>
      <c r="K18791" s="820"/>
      <c r="L18791" s="820"/>
      <c r="M18791" s="820"/>
      <c r="N18791" s="820"/>
      <c r="O18791" s="820"/>
      <c r="P18791" s="820"/>
      <c r="Q18791" s="820"/>
      <c r="R18791" s="820"/>
      <c r="S18791" s="820"/>
      <c r="T18791" s="820"/>
      <c r="U18791" s="820"/>
      <c r="V18791" s="820"/>
      <c r="W18791" s="820"/>
      <c r="X18791" s="820"/>
      <c r="Y18791" s="820"/>
      <c r="Z18791" s="820"/>
    </row>
    <row r="18792" spans="7:26">
      <c r="G18792" s="826"/>
      <c r="H18792" s="820"/>
      <c r="J18792" s="820"/>
      <c r="K18792" s="820"/>
      <c r="L18792" s="820"/>
      <c r="M18792" s="820"/>
      <c r="N18792" s="820"/>
      <c r="O18792" s="820"/>
      <c r="P18792" s="820"/>
      <c r="Q18792" s="820"/>
      <c r="R18792" s="820"/>
      <c r="S18792" s="820"/>
      <c r="T18792" s="820"/>
      <c r="U18792" s="820"/>
      <c r="V18792" s="820"/>
      <c r="W18792" s="820"/>
      <c r="X18792" s="820"/>
      <c r="Y18792" s="820"/>
      <c r="Z18792" s="820"/>
    </row>
    <row r="18793" spans="7:26">
      <c r="G18793" s="826"/>
      <c r="H18793" s="820"/>
      <c r="J18793" s="820"/>
      <c r="K18793" s="820"/>
      <c r="L18793" s="820"/>
      <c r="M18793" s="820"/>
      <c r="N18793" s="820"/>
      <c r="O18793" s="820"/>
      <c r="P18793" s="820"/>
      <c r="Q18793" s="820"/>
      <c r="R18793" s="820"/>
      <c r="S18793" s="820"/>
      <c r="T18793" s="820"/>
      <c r="U18793" s="820"/>
      <c r="V18793" s="820"/>
      <c r="W18793" s="820"/>
      <c r="X18793" s="820"/>
      <c r="Y18793" s="820"/>
      <c r="Z18793" s="820"/>
    </row>
    <row r="18794" spans="7:26">
      <c r="G18794" s="826"/>
      <c r="H18794" s="820"/>
      <c r="J18794" s="820"/>
      <c r="K18794" s="820"/>
      <c r="L18794" s="820"/>
      <c r="M18794" s="820"/>
      <c r="N18794" s="820"/>
      <c r="O18794" s="820"/>
      <c r="P18794" s="820"/>
      <c r="Q18794" s="820"/>
      <c r="R18794" s="820"/>
      <c r="S18794" s="820"/>
      <c r="T18794" s="820"/>
      <c r="U18794" s="820"/>
      <c r="V18794" s="820"/>
      <c r="W18794" s="820"/>
      <c r="X18794" s="820"/>
      <c r="Y18794" s="820"/>
      <c r="Z18794" s="820"/>
    </row>
    <row r="18795" spans="7:26">
      <c r="G18795" s="826"/>
      <c r="H18795" s="820"/>
      <c r="J18795" s="820"/>
      <c r="K18795" s="820"/>
      <c r="L18795" s="820"/>
      <c r="M18795" s="820"/>
      <c r="N18795" s="820"/>
      <c r="O18795" s="820"/>
      <c r="P18795" s="820"/>
      <c r="Q18795" s="820"/>
      <c r="R18795" s="820"/>
      <c r="S18795" s="820"/>
      <c r="T18795" s="820"/>
      <c r="U18795" s="820"/>
      <c r="V18795" s="820"/>
      <c r="W18795" s="820"/>
      <c r="X18795" s="820"/>
      <c r="Y18795" s="820"/>
      <c r="Z18795" s="820"/>
    </row>
    <row r="18796" spans="7:26">
      <c r="G18796" s="826"/>
      <c r="H18796" s="820"/>
      <c r="J18796" s="820"/>
      <c r="K18796" s="820"/>
      <c r="L18796" s="820"/>
      <c r="M18796" s="820"/>
      <c r="N18796" s="820"/>
      <c r="O18796" s="820"/>
      <c r="P18796" s="820"/>
      <c r="Q18796" s="820"/>
      <c r="R18796" s="820"/>
      <c r="S18796" s="820"/>
      <c r="T18796" s="820"/>
      <c r="U18796" s="820"/>
      <c r="V18796" s="820"/>
      <c r="W18796" s="820"/>
      <c r="X18796" s="820"/>
      <c r="Y18796" s="820"/>
      <c r="Z18796" s="820"/>
    </row>
    <row r="18797" spans="7:26">
      <c r="G18797" s="826"/>
      <c r="H18797" s="820"/>
      <c r="J18797" s="820"/>
      <c r="K18797" s="820"/>
      <c r="L18797" s="820"/>
      <c r="M18797" s="820"/>
      <c r="N18797" s="820"/>
      <c r="O18797" s="820"/>
      <c r="P18797" s="820"/>
      <c r="Q18797" s="820"/>
      <c r="R18797" s="820"/>
      <c r="S18797" s="820"/>
      <c r="T18797" s="820"/>
      <c r="U18797" s="820"/>
      <c r="V18797" s="820"/>
      <c r="W18797" s="820"/>
      <c r="X18797" s="820"/>
      <c r="Y18797" s="820"/>
      <c r="Z18797" s="820"/>
    </row>
    <row r="18798" spans="7:26">
      <c r="G18798" s="826"/>
      <c r="H18798" s="820"/>
      <c r="J18798" s="820"/>
      <c r="K18798" s="820"/>
      <c r="L18798" s="820"/>
      <c r="M18798" s="820"/>
      <c r="N18798" s="820"/>
      <c r="O18798" s="820"/>
      <c r="P18798" s="820"/>
      <c r="Q18798" s="820"/>
      <c r="R18798" s="820"/>
      <c r="S18798" s="820"/>
      <c r="T18798" s="820"/>
      <c r="U18798" s="820"/>
      <c r="V18798" s="820"/>
      <c r="W18798" s="820"/>
      <c r="X18798" s="820"/>
      <c r="Y18798" s="820"/>
      <c r="Z18798" s="820"/>
    </row>
    <row r="18799" spans="7:26">
      <c r="G18799" s="826"/>
      <c r="H18799" s="820"/>
      <c r="J18799" s="820"/>
      <c r="K18799" s="820"/>
      <c r="L18799" s="820"/>
      <c r="M18799" s="820"/>
      <c r="N18799" s="820"/>
      <c r="O18799" s="820"/>
      <c r="P18799" s="820"/>
      <c r="Q18799" s="820"/>
      <c r="R18799" s="820"/>
      <c r="S18799" s="820"/>
      <c r="T18799" s="820"/>
      <c r="U18799" s="820"/>
      <c r="V18799" s="820"/>
      <c r="W18799" s="820"/>
      <c r="X18799" s="820"/>
      <c r="Y18799" s="820"/>
      <c r="Z18799" s="820"/>
    </row>
    <row r="18800" spans="7:26">
      <c r="G18800" s="826"/>
      <c r="H18800" s="820"/>
      <c r="J18800" s="820"/>
      <c r="K18800" s="820"/>
      <c r="L18800" s="820"/>
      <c r="M18800" s="820"/>
      <c r="N18800" s="820"/>
      <c r="O18800" s="820"/>
      <c r="P18800" s="820"/>
      <c r="Q18800" s="820"/>
      <c r="R18800" s="820"/>
      <c r="S18800" s="820"/>
      <c r="T18800" s="820"/>
      <c r="U18800" s="820"/>
      <c r="V18800" s="820"/>
      <c r="W18800" s="820"/>
      <c r="X18800" s="820"/>
      <c r="Y18800" s="820"/>
      <c r="Z18800" s="820"/>
    </row>
    <row r="18801" spans="7:26">
      <c r="G18801" s="826"/>
      <c r="H18801" s="820"/>
      <c r="J18801" s="820"/>
      <c r="K18801" s="820"/>
      <c r="L18801" s="820"/>
      <c r="M18801" s="820"/>
      <c r="N18801" s="820"/>
      <c r="O18801" s="820"/>
      <c r="P18801" s="820"/>
      <c r="Q18801" s="820"/>
      <c r="R18801" s="820"/>
      <c r="S18801" s="820"/>
      <c r="T18801" s="820"/>
      <c r="U18801" s="820"/>
      <c r="V18801" s="820"/>
      <c r="W18801" s="820"/>
      <c r="X18801" s="820"/>
      <c r="Y18801" s="820"/>
      <c r="Z18801" s="820"/>
    </row>
    <row r="18802" spans="7:26">
      <c r="G18802" s="826"/>
      <c r="H18802" s="820"/>
      <c r="J18802" s="820"/>
      <c r="K18802" s="820"/>
      <c r="L18802" s="820"/>
      <c r="M18802" s="820"/>
      <c r="N18802" s="820"/>
      <c r="O18802" s="820"/>
      <c r="P18802" s="820"/>
      <c r="Q18802" s="820"/>
      <c r="R18802" s="820"/>
      <c r="S18802" s="820"/>
      <c r="T18802" s="820"/>
      <c r="U18802" s="820"/>
      <c r="V18802" s="820"/>
      <c r="W18802" s="820"/>
      <c r="X18802" s="820"/>
      <c r="Y18802" s="820"/>
      <c r="Z18802" s="820"/>
    </row>
    <row r="18803" spans="7:26">
      <c r="G18803" s="826"/>
      <c r="H18803" s="820"/>
      <c r="J18803" s="820"/>
      <c r="K18803" s="820"/>
      <c r="L18803" s="820"/>
      <c r="M18803" s="820"/>
      <c r="N18803" s="820"/>
      <c r="O18803" s="820"/>
      <c r="P18803" s="820"/>
      <c r="Q18803" s="820"/>
      <c r="R18803" s="820"/>
      <c r="S18803" s="820"/>
      <c r="T18803" s="820"/>
      <c r="U18803" s="820"/>
      <c r="V18803" s="820"/>
      <c r="W18803" s="820"/>
      <c r="X18803" s="820"/>
      <c r="Y18803" s="820"/>
      <c r="Z18803" s="820"/>
    </row>
    <row r="18804" spans="7:26">
      <c r="G18804" s="826"/>
      <c r="H18804" s="820"/>
      <c r="J18804" s="820"/>
      <c r="K18804" s="820"/>
      <c r="L18804" s="820"/>
      <c r="M18804" s="820"/>
      <c r="N18804" s="820"/>
      <c r="O18804" s="820"/>
      <c r="P18804" s="820"/>
      <c r="Q18804" s="820"/>
      <c r="R18804" s="820"/>
      <c r="S18804" s="820"/>
      <c r="T18804" s="820"/>
      <c r="U18804" s="820"/>
      <c r="V18804" s="820"/>
      <c r="W18804" s="820"/>
      <c r="X18804" s="820"/>
      <c r="Y18804" s="820"/>
      <c r="Z18804" s="820"/>
    </row>
    <row r="18805" spans="7:26">
      <c r="G18805" s="826"/>
      <c r="H18805" s="820"/>
      <c r="J18805" s="820"/>
      <c r="K18805" s="820"/>
      <c r="L18805" s="820"/>
      <c r="M18805" s="820"/>
      <c r="N18805" s="820"/>
      <c r="O18805" s="820"/>
      <c r="P18805" s="820"/>
      <c r="Q18805" s="820"/>
      <c r="R18805" s="820"/>
      <c r="S18805" s="820"/>
      <c r="T18805" s="820"/>
      <c r="U18805" s="820"/>
      <c r="V18805" s="820"/>
      <c r="W18805" s="820"/>
      <c r="X18805" s="820"/>
      <c r="Y18805" s="820"/>
      <c r="Z18805" s="820"/>
    </row>
    <row r="18806" spans="7:26">
      <c r="G18806" s="826"/>
      <c r="H18806" s="820"/>
      <c r="J18806" s="820"/>
      <c r="K18806" s="820"/>
      <c r="L18806" s="820"/>
      <c r="M18806" s="820"/>
      <c r="N18806" s="820"/>
      <c r="O18806" s="820"/>
      <c r="P18806" s="820"/>
      <c r="Q18806" s="820"/>
      <c r="R18806" s="820"/>
      <c r="S18806" s="820"/>
      <c r="T18806" s="820"/>
      <c r="U18806" s="820"/>
      <c r="V18806" s="820"/>
      <c r="W18806" s="820"/>
      <c r="X18806" s="820"/>
      <c r="Y18806" s="820"/>
      <c r="Z18806" s="820"/>
    </row>
    <row r="18807" spans="7:26">
      <c r="G18807" s="826"/>
      <c r="H18807" s="820"/>
      <c r="J18807" s="820"/>
      <c r="K18807" s="820"/>
      <c r="L18807" s="820"/>
      <c r="M18807" s="820"/>
      <c r="N18807" s="820"/>
      <c r="O18807" s="820"/>
      <c r="P18807" s="820"/>
      <c r="Q18807" s="820"/>
      <c r="R18807" s="820"/>
      <c r="S18807" s="820"/>
      <c r="T18807" s="820"/>
      <c r="U18807" s="820"/>
      <c r="V18807" s="820"/>
      <c r="W18807" s="820"/>
      <c r="X18807" s="820"/>
      <c r="Y18807" s="820"/>
      <c r="Z18807" s="820"/>
    </row>
    <row r="18808" spans="7:26">
      <c r="G18808" s="826"/>
      <c r="H18808" s="820"/>
      <c r="J18808" s="820"/>
      <c r="K18808" s="820"/>
      <c r="L18808" s="820"/>
      <c r="M18808" s="820"/>
      <c r="N18808" s="820"/>
      <c r="O18808" s="820"/>
      <c r="P18808" s="820"/>
      <c r="Q18808" s="820"/>
      <c r="R18808" s="820"/>
      <c r="S18808" s="820"/>
      <c r="T18808" s="820"/>
      <c r="U18808" s="820"/>
      <c r="V18808" s="820"/>
      <c r="W18808" s="820"/>
      <c r="X18808" s="820"/>
      <c r="Y18808" s="820"/>
      <c r="Z18808" s="820"/>
    </row>
    <row r="18809" spans="7:26">
      <c r="G18809" s="826"/>
      <c r="H18809" s="820"/>
      <c r="J18809" s="820"/>
      <c r="K18809" s="820"/>
      <c r="L18809" s="820"/>
      <c r="M18809" s="820"/>
      <c r="N18809" s="820"/>
      <c r="O18809" s="820"/>
      <c r="P18809" s="820"/>
      <c r="Q18809" s="820"/>
      <c r="R18809" s="820"/>
      <c r="S18809" s="820"/>
      <c r="T18809" s="820"/>
      <c r="U18809" s="820"/>
      <c r="V18809" s="820"/>
      <c r="W18809" s="820"/>
      <c r="X18809" s="820"/>
      <c r="Y18809" s="820"/>
      <c r="Z18809" s="820"/>
    </row>
    <row r="18810" spans="7:26">
      <c r="G18810" s="826"/>
      <c r="H18810" s="820"/>
      <c r="J18810" s="820"/>
      <c r="K18810" s="820"/>
      <c r="L18810" s="820"/>
      <c r="M18810" s="820"/>
      <c r="N18810" s="820"/>
      <c r="O18810" s="820"/>
      <c r="P18810" s="820"/>
      <c r="Q18810" s="820"/>
      <c r="R18810" s="820"/>
      <c r="S18810" s="820"/>
      <c r="T18810" s="820"/>
      <c r="U18810" s="820"/>
      <c r="V18810" s="820"/>
      <c r="W18810" s="820"/>
      <c r="X18810" s="820"/>
      <c r="Y18810" s="820"/>
      <c r="Z18810" s="820"/>
    </row>
    <row r="18811" spans="7:26">
      <c r="G18811" s="826"/>
      <c r="H18811" s="820"/>
      <c r="J18811" s="820"/>
      <c r="K18811" s="820"/>
      <c r="L18811" s="820"/>
      <c r="M18811" s="820"/>
      <c r="N18811" s="820"/>
      <c r="O18811" s="820"/>
      <c r="P18811" s="820"/>
      <c r="Q18811" s="820"/>
      <c r="R18811" s="820"/>
      <c r="S18811" s="820"/>
      <c r="T18811" s="820"/>
      <c r="U18811" s="820"/>
      <c r="V18811" s="820"/>
      <c r="W18811" s="820"/>
      <c r="X18811" s="820"/>
      <c r="Y18811" s="820"/>
      <c r="Z18811" s="820"/>
    </row>
    <row r="18812" spans="7:26">
      <c r="G18812" s="826"/>
      <c r="H18812" s="820"/>
      <c r="J18812" s="820"/>
      <c r="K18812" s="820"/>
      <c r="L18812" s="820"/>
      <c r="M18812" s="820"/>
      <c r="N18812" s="820"/>
      <c r="O18812" s="820"/>
      <c r="P18812" s="820"/>
      <c r="Q18812" s="820"/>
      <c r="R18812" s="820"/>
      <c r="S18812" s="820"/>
      <c r="T18812" s="820"/>
      <c r="U18812" s="820"/>
      <c r="V18812" s="820"/>
      <c r="W18812" s="820"/>
      <c r="X18812" s="820"/>
      <c r="Y18812" s="820"/>
      <c r="Z18812" s="820"/>
    </row>
    <row r="18813" spans="7:26">
      <c r="G18813" s="826"/>
      <c r="H18813" s="820"/>
      <c r="J18813" s="820"/>
      <c r="K18813" s="820"/>
      <c r="L18813" s="820"/>
      <c r="M18813" s="820"/>
      <c r="N18813" s="820"/>
      <c r="O18813" s="820"/>
      <c r="P18813" s="820"/>
      <c r="Q18813" s="820"/>
      <c r="R18813" s="820"/>
      <c r="S18813" s="820"/>
      <c r="T18813" s="820"/>
      <c r="U18813" s="820"/>
      <c r="V18813" s="820"/>
      <c r="W18813" s="820"/>
      <c r="X18813" s="820"/>
      <c r="Y18813" s="820"/>
      <c r="Z18813" s="820"/>
    </row>
    <row r="18814" spans="7:26">
      <c r="G18814" s="826"/>
      <c r="H18814" s="820"/>
      <c r="J18814" s="820"/>
      <c r="K18814" s="820"/>
      <c r="L18814" s="820"/>
      <c r="M18814" s="820"/>
      <c r="N18814" s="820"/>
      <c r="O18814" s="820"/>
      <c r="P18814" s="820"/>
      <c r="Q18814" s="820"/>
      <c r="R18814" s="820"/>
      <c r="S18814" s="820"/>
      <c r="T18814" s="820"/>
      <c r="U18814" s="820"/>
      <c r="V18814" s="820"/>
      <c r="W18814" s="820"/>
      <c r="X18814" s="820"/>
      <c r="Y18814" s="820"/>
      <c r="Z18814" s="820"/>
    </row>
    <row r="18815" spans="7:26">
      <c r="G18815" s="826"/>
      <c r="H18815" s="820"/>
      <c r="J18815" s="820"/>
      <c r="K18815" s="820"/>
      <c r="L18815" s="820"/>
      <c r="M18815" s="820"/>
      <c r="N18815" s="820"/>
      <c r="O18815" s="820"/>
      <c r="P18815" s="820"/>
      <c r="Q18815" s="820"/>
      <c r="R18815" s="820"/>
      <c r="S18815" s="820"/>
      <c r="T18815" s="820"/>
      <c r="U18815" s="820"/>
      <c r="V18815" s="820"/>
      <c r="W18815" s="820"/>
      <c r="X18815" s="820"/>
      <c r="Y18815" s="820"/>
      <c r="Z18815" s="820"/>
    </row>
    <row r="18816" spans="7:26">
      <c r="G18816" s="826"/>
      <c r="H18816" s="820"/>
      <c r="J18816" s="820"/>
      <c r="K18816" s="820"/>
      <c r="L18816" s="820"/>
      <c r="M18816" s="820"/>
      <c r="N18816" s="820"/>
      <c r="O18816" s="820"/>
      <c r="P18816" s="820"/>
      <c r="Q18816" s="820"/>
      <c r="R18816" s="820"/>
      <c r="S18816" s="820"/>
      <c r="T18816" s="820"/>
      <c r="U18816" s="820"/>
      <c r="V18816" s="820"/>
      <c r="W18816" s="820"/>
      <c r="X18816" s="820"/>
      <c r="Y18816" s="820"/>
      <c r="Z18816" s="820"/>
    </row>
    <row r="18817" spans="7:26">
      <c r="G18817" s="826"/>
      <c r="H18817" s="820"/>
      <c r="J18817" s="820"/>
      <c r="K18817" s="820"/>
      <c r="L18817" s="820"/>
      <c r="M18817" s="820"/>
      <c r="N18817" s="820"/>
      <c r="O18817" s="820"/>
      <c r="P18817" s="820"/>
      <c r="Q18817" s="820"/>
      <c r="R18817" s="820"/>
      <c r="S18817" s="820"/>
      <c r="T18817" s="820"/>
      <c r="U18817" s="820"/>
      <c r="V18817" s="820"/>
      <c r="W18817" s="820"/>
      <c r="X18817" s="820"/>
      <c r="Y18817" s="820"/>
      <c r="Z18817" s="820"/>
    </row>
    <row r="18818" spans="7:26">
      <c r="G18818" s="826"/>
      <c r="H18818" s="820"/>
      <c r="J18818" s="820"/>
      <c r="K18818" s="820"/>
      <c r="L18818" s="820"/>
      <c r="M18818" s="820"/>
      <c r="N18818" s="820"/>
      <c r="O18818" s="820"/>
      <c r="P18818" s="820"/>
      <c r="Q18818" s="820"/>
      <c r="R18818" s="820"/>
      <c r="S18818" s="820"/>
      <c r="T18818" s="820"/>
      <c r="U18818" s="820"/>
      <c r="V18818" s="820"/>
      <c r="W18818" s="820"/>
      <c r="X18818" s="820"/>
      <c r="Y18818" s="820"/>
      <c r="Z18818" s="820"/>
    </row>
    <row r="18819" spans="7:26">
      <c r="G18819" s="826"/>
      <c r="H18819" s="820"/>
      <c r="J18819" s="820"/>
      <c r="K18819" s="820"/>
      <c r="L18819" s="820"/>
      <c r="M18819" s="820"/>
      <c r="N18819" s="820"/>
      <c r="O18819" s="820"/>
      <c r="P18819" s="820"/>
      <c r="Q18819" s="820"/>
      <c r="R18819" s="820"/>
      <c r="S18819" s="820"/>
      <c r="T18819" s="820"/>
      <c r="U18819" s="820"/>
      <c r="V18819" s="820"/>
      <c r="W18819" s="820"/>
      <c r="X18819" s="820"/>
      <c r="Y18819" s="820"/>
      <c r="Z18819" s="820"/>
    </row>
    <row r="18820" spans="7:26">
      <c r="G18820" s="826"/>
      <c r="H18820" s="820"/>
      <c r="J18820" s="820"/>
      <c r="K18820" s="820"/>
      <c r="L18820" s="820"/>
      <c r="M18820" s="820"/>
      <c r="N18820" s="820"/>
      <c r="O18820" s="820"/>
      <c r="P18820" s="820"/>
      <c r="Q18820" s="820"/>
      <c r="R18820" s="820"/>
      <c r="S18820" s="820"/>
      <c r="T18820" s="820"/>
      <c r="U18820" s="820"/>
      <c r="V18820" s="820"/>
      <c r="W18820" s="820"/>
      <c r="X18820" s="820"/>
      <c r="Y18820" s="820"/>
      <c r="Z18820" s="820"/>
    </row>
    <row r="18821" spans="7:26">
      <c r="G18821" s="826"/>
      <c r="H18821" s="820"/>
      <c r="J18821" s="820"/>
      <c r="K18821" s="820"/>
      <c r="L18821" s="820"/>
      <c r="M18821" s="820"/>
      <c r="N18821" s="820"/>
      <c r="O18821" s="820"/>
      <c r="P18821" s="820"/>
      <c r="Q18821" s="820"/>
      <c r="R18821" s="820"/>
      <c r="S18821" s="820"/>
      <c r="T18821" s="820"/>
      <c r="U18821" s="820"/>
      <c r="V18821" s="820"/>
      <c r="W18821" s="820"/>
      <c r="X18821" s="820"/>
      <c r="Y18821" s="820"/>
      <c r="Z18821" s="820"/>
    </row>
    <row r="18822" spans="7:26">
      <c r="G18822" s="826"/>
      <c r="H18822" s="820"/>
      <c r="J18822" s="820"/>
      <c r="K18822" s="820"/>
      <c r="L18822" s="820"/>
      <c r="M18822" s="820"/>
      <c r="N18822" s="820"/>
      <c r="O18822" s="820"/>
      <c r="P18822" s="820"/>
      <c r="Q18822" s="820"/>
      <c r="R18822" s="820"/>
      <c r="S18822" s="820"/>
      <c r="T18822" s="820"/>
      <c r="U18822" s="820"/>
      <c r="V18822" s="820"/>
      <c r="W18822" s="820"/>
      <c r="X18822" s="820"/>
      <c r="Y18822" s="820"/>
      <c r="Z18822" s="820"/>
    </row>
    <row r="18823" spans="7:26">
      <c r="G18823" s="826"/>
      <c r="H18823" s="820"/>
      <c r="J18823" s="820"/>
      <c r="K18823" s="820"/>
      <c r="L18823" s="820"/>
      <c r="M18823" s="820"/>
      <c r="N18823" s="820"/>
      <c r="O18823" s="820"/>
      <c r="P18823" s="820"/>
      <c r="Q18823" s="820"/>
      <c r="R18823" s="820"/>
      <c r="S18823" s="820"/>
      <c r="T18823" s="820"/>
      <c r="U18823" s="820"/>
      <c r="V18823" s="820"/>
      <c r="W18823" s="820"/>
      <c r="X18823" s="820"/>
      <c r="Y18823" s="820"/>
      <c r="Z18823" s="820"/>
    </row>
    <row r="18824" spans="7:26">
      <c r="G18824" s="826"/>
      <c r="H18824" s="820"/>
      <c r="J18824" s="820"/>
      <c r="K18824" s="820"/>
      <c r="L18824" s="820"/>
      <c r="M18824" s="820"/>
      <c r="N18824" s="820"/>
      <c r="O18824" s="820"/>
      <c r="P18824" s="820"/>
      <c r="Q18824" s="820"/>
      <c r="R18824" s="820"/>
      <c r="S18824" s="820"/>
      <c r="T18824" s="820"/>
      <c r="U18824" s="820"/>
      <c r="V18824" s="820"/>
      <c r="W18824" s="820"/>
      <c r="X18824" s="820"/>
      <c r="Y18824" s="820"/>
      <c r="Z18824" s="820"/>
    </row>
    <row r="18825" spans="7:26">
      <c r="G18825" s="826"/>
      <c r="H18825" s="820"/>
      <c r="J18825" s="820"/>
      <c r="K18825" s="820"/>
      <c r="L18825" s="820"/>
      <c r="M18825" s="820"/>
      <c r="N18825" s="820"/>
      <c r="O18825" s="820"/>
      <c r="P18825" s="820"/>
      <c r="Q18825" s="820"/>
      <c r="R18825" s="820"/>
      <c r="S18825" s="820"/>
      <c r="T18825" s="820"/>
      <c r="U18825" s="820"/>
      <c r="V18825" s="820"/>
      <c r="W18825" s="820"/>
      <c r="X18825" s="820"/>
      <c r="Y18825" s="820"/>
      <c r="Z18825" s="820"/>
    </row>
    <row r="18826" spans="7:26">
      <c r="G18826" s="826"/>
      <c r="H18826" s="820"/>
      <c r="J18826" s="820"/>
      <c r="K18826" s="820"/>
      <c r="L18826" s="820"/>
      <c r="M18826" s="820"/>
      <c r="N18826" s="820"/>
      <c r="O18826" s="820"/>
      <c r="P18826" s="820"/>
      <c r="Q18826" s="820"/>
      <c r="R18826" s="820"/>
      <c r="S18826" s="820"/>
      <c r="T18826" s="820"/>
      <c r="U18826" s="820"/>
      <c r="V18826" s="820"/>
      <c r="W18826" s="820"/>
      <c r="X18826" s="820"/>
      <c r="Y18826" s="820"/>
      <c r="Z18826" s="820"/>
    </row>
    <row r="18827" spans="7:26">
      <c r="G18827" s="826"/>
      <c r="H18827" s="820"/>
      <c r="J18827" s="820"/>
      <c r="K18827" s="820"/>
      <c r="L18827" s="820"/>
      <c r="M18827" s="820"/>
      <c r="N18827" s="820"/>
      <c r="O18827" s="820"/>
      <c r="P18827" s="820"/>
      <c r="Q18827" s="820"/>
      <c r="R18827" s="820"/>
      <c r="S18827" s="820"/>
      <c r="T18827" s="820"/>
      <c r="U18827" s="820"/>
      <c r="V18827" s="820"/>
      <c r="W18827" s="820"/>
      <c r="X18827" s="820"/>
      <c r="Y18827" s="820"/>
      <c r="Z18827" s="820"/>
    </row>
    <row r="18828" spans="7:26">
      <c r="G18828" s="826"/>
      <c r="H18828" s="820"/>
      <c r="J18828" s="820"/>
      <c r="K18828" s="820"/>
      <c r="L18828" s="820"/>
      <c r="M18828" s="820"/>
      <c r="N18828" s="820"/>
      <c r="O18828" s="820"/>
      <c r="P18828" s="820"/>
      <c r="Q18828" s="820"/>
      <c r="R18828" s="820"/>
      <c r="S18828" s="820"/>
      <c r="T18828" s="820"/>
      <c r="U18828" s="820"/>
      <c r="V18828" s="820"/>
      <c r="W18828" s="820"/>
      <c r="X18828" s="820"/>
      <c r="Y18828" s="820"/>
      <c r="Z18828" s="820"/>
    </row>
    <row r="18829" spans="7:26">
      <c r="G18829" s="826"/>
      <c r="H18829" s="820"/>
      <c r="J18829" s="820"/>
      <c r="K18829" s="820"/>
      <c r="L18829" s="820"/>
      <c r="M18829" s="820"/>
      <c r="N18829" s="820"/>
      <c r="O18829" s="820"/>
      <c r="P18829" s="820"/>
      <c r="Q18829" s="820"/>
      <c r="R18829" s="820"/>
      <c r="S18829" s="820"/>
      <c r="T18829" s="820"/>
      <c r="U18829" s="820"/>
      <c r="V18829" s="820"/>
      <c r="W18829" s="820"/>
      <c r="X18829" s="820"/>
      <c r="Y18829" s="820"/>
      <c r="Z18829" s="820"/>
    </row>
    <row r="18830" spans="7:26">
      <c r="G18830" s="826"/>
      <c r="H18830" s="820"/>
      <c r="J18830" s="820"/>
      <c r="K18830" s="820"/>
      <c r="L18830" s="820"/>
      <c r="M18830" s="820"/>
      <c r="N18830" s="820"/>
      <c r="O18830" s="820"/>
      <c r="P18830" s="820"/>
      <c r="Q18830" s="820"/>
      <c r="R18830" s="820"/>
      <c r="S18830" s="820"/>
      <c r="T18830" s="820"/>
      <c r="U18830" s="820"/>
      <c r="V18830" s="820"/>
      <c r="W18830" s="820"/>
      <c r="X18830" s="820"/>
      <c r="Y18830" s="820"/>
      <c r="Z18830" s="820"/>
    </row>
    <row r="18831" spans="7:26">
      <c r="G18831" s="826"/>
      <c r="H18831" s="820"/>
      <c r="J18831" s="820"/>
      <c r="K18831" s="820"/>
      <c r="L18831" s="820"/>
      <c r="M18831" s="820"/>
      <c r="N18831" s="820"/>
      <c r="O18831" s="820"/>
      <c r="P18831" s="820"/>
      <c r="Q18831" s="820"/>
      <c r="R18831" s="820"/>
      <c r="S18831" s="820"/>
      <c r="T18831" s="820"/>
      <c r="U18831" s="820"/>
      <c r="V18831" s="820"/>
      <c r="W18831" s="820"/>
      <c r="X18831" s="820"/>
      <c r="Y18831" s="820"/>
      <c r="Z18831" s="820"/>
    </row>
    <row r="18832" spans="7:26">
      <c r="G18832" s="826"/>
      <c r="H18832" s="820"/>
      <c r="J18832" s="820"/>
      <c r="K18832" s="820"/>
      <c r="L18832" s="820"/>
      <c r="M18832" s="820"/>
      <c r="N18832" s="820"/>
      <c r="O18832" s="820"/>
      <c r="P18832" s="820"/>
      <c r="Q18832" s="820"/>
      <c r="R18832" s="820"/>
      <c r="S18832" s="820"/>
      <c r="T18832" s="820"/>
      <c r="U18832" s="820"/>
      <c r="V18832" s="820"/>
      <c r="W18832" s="820"/>
      <c r="X18832" s="820"/>
      <c r="Y18832" s="820"/>
      <c r="Z18832" s="820"/>
    </row>
    <row r="18833" spans="7:26">
      <c r="G18833" s="826"/>
      <c r="H18833" s="820"/>
      <c r="J18833" s="820"/>
      <c r="K18833" s="820"/>
      <c r="L18833" s="820"/>
      <c r="M18833" s="820"/>
      <c r="N18833" s="820"/>
      <c r="O18833" s="820"/>
      <c r="P18833" s="820"/>
      <c r="Q18833" s="820"/>
      <c r="R18833" s="820"/>
      <c r="S18833" s="820"/>
      <c r="T18833" s="820"/>
      <c r="U18833" s="820"/>
      <c r="V18833" s="820"/>
      <c r="W18833" s="820"/>
      <c r="X18833" s="820"/>
      <c r="Y18833" s="820"/>
      <c r="Z18833" s="820"/>
    </row>
    <row r="18834" spans="7:26">
      <c r="G18834" s="826"/>
      <c r="H18834" s="820"/>
      <c r="J18834" s="820"/>
      <c r="K18834" s="820"/>
      <c r="L18834" s="820"/>
      <c r="M18834" s="820"/>
      <c r="N18834" s="820"/>
      <c r="O18834" s="820"/>
      <c r="P18834" s="820"/>
      <c r="Q18834" s="820"/>
      <c r="R18834" s="820"/>
      <c r="S18834" s="820"/>
      <c r="T18834" s="820"/>
      <c r="U18834" s="820"/>
      <c r="V18834" s="820"/>
      <c r="W18834" s="820"/>
      <c r="X18834" s="820"/>
      <c r="Y18834" s="820"/>
      <c r="Z18834" s="820"/>
    </row>
    <row r="18835" spans="7:26">
      <c r="G18835" s="826"/>
      <c r="H18835" s="820"/>
      <c r="J18835" s="820"/>
      <c r="K18835" s="820"/>
      <c r="L18835" s="820"/>
      <c r="M18835" s="820"/>
      <c r="N18835" s="820"/>
      <c r="O18835" s="820"/>
      <c r="P18835" s="820"/>
      <c r="Q18835" s="820"/>
      <c r="R18835" s="820"/>
      <c r="S18835" s="820"/>
      <c r="T18835" s="820"/>
      <c r="U18835" s="820"/>
      <c r="V18835" s="820"/>
      <c r="W18835" s="820"/>
      <c r="X18835" s="820"/>
      <c r="Y18835" s="820"/>
      <c r="Z18835" s="820"/>
    </row>
    <row r="18836" spans="7:26">
      <c r="G18836" s="826"/>
      <c r="H18836" s="820"/>
      <c r="J18836" s="820"/>
      <c r="K18836" s="820"/>
      <c r="L18836" s="820"/>
      <c r="M18836" s="820"/>
      <c r="N18836" s="820"/>
      <c r="O18836" s="820"/>
      <c r="P18836" s="820"/>
      <c r="Q18836" s="820"/>
      <c r="R18836" s="820"/>
      <c r="S18836" s="820"/>
      <c r="T18836" s="820"/>
      <c r="U18836" s="820"/>
      <c r="V18836" s="820"/>
      <c r="W18836" s="820"/>
      <c r="X18836" s="820"/>
      <c r="Y18836" s="820"/>
      <c r="Z18836" s="820"/>
    </row>
    <row r="18837" spans="7:26">
      <c r="G18837" s="826"/>
      <c r="H18837" s="820"/>
      <c r="J18837" s="820"/>
      <c r="K18837" s="820"/>
      <c r="L18837" s="820"/>
      <c r="M18837" s="820"/>
      <c r="N18837" s="820"/>
      <c r="O18837" s="820"/>
      <c r="P18837" s="820"/>
      <c r="Q18837" s="820"/>
      <c r="R18837" s="820"/>
      <c r="S18837" s="820"/>
      <c r="T18837" s="820"/>
      <c r="U18837" s="820"/>
      <c r="V18837" s="820"/>
      <c r="W18837" s="820"/>
      <c r="X18837" s="820"/>
      <c r="Y18837" s="820"/>
      <c r="Z18837" s="820"/>
    </row>
    <row r="18838" spans="7:26">
      <c r="G18838" s="826"/>
      <c r="H18838" s="820"/>
      <c r="J18838" s="820"/>
      <c r="K18838" s="820"/>
      <c r="L18838" s="820"/>
      <c r="M18838" s="820"/>
      <c r="N18838" s="820"/>
      <c r="O18838" s="820"/>
      <c r="P18838" s="820"/>
      <c r="Q18838" s="820"/>
      <c r="R18838" s="820"/>
      <c r="S18838" s="820"/>
      <c r="T18838" s="820"/>
      <c r="U18838" s="820"/>
      <c r="V18838" s="820"/>
      <c r="W18838" s="820"/>
      <c r="X18838" s="820"/>
      <c r="Y18838" s="820"/>
      <c r="Z18838" s="820"/>
    </row>
    <row r="18839" spans="7:26">
      <c r="G18839" s="826"/>
      <c r="H18839" s="820"/>
      <c r="J18839" s="820"/>
      <c r="K18839" s="820"/>
      <c r="L18839" s="820"/>
      <c r="M18839" s="820"/>
      <c r="N18839" s="820"/>
      <c r="O18839" s="820"/>
      <c r="P18839" s="820"/>
      <c r="Q18839" s="820"/>
      <c r="R18839" s="820"/>
      <c r="S18839" s="820"/>
      <c r="T18839" s="820"/>
      <c r="U18839" s="820"/>
      <c r="V18839" s="820"/>
      <c r="W18839" s="820"/>
      <c r="X18839" s="820"/>
      <c r="Y18839" s="820"/>
      <c r="Z18839" s="820"/>
    </row>
    <row r="18840" spans="7:26">
      <c r="G18840" s="826"/>
      <c r="H18840" s="820"/>
      <c r="J18840" s="820"/>
      <c r="K18840" s="820"/>
      <c r="L18840" s="820"/>
      <c r="M18840" s="820"/>
      <c r="N18840" s="820"/>
      <c r="O18840" s="820"/>
      <c r="P18840" s="820"/>
      <c r="Q18840" s="820"/>
      <c r="R18840" s="820"/>
      <c r="S18840" s="820"/>
      <c r="T18840" s="820"/>
      <c r="U18840" s="820"/>
      <c r="V18840" s="820"/>
      <c r="W18840" s="820"/>
      <c r="X18840" s="820"/>
      <c r="Y18840" s="820"/>
      <c r="Z18840" s="820"/>
    </row>
    <row r="18841" spans="7:26">
      <c r="G18841" s="826"/>
      <c r="H18841" s="820"/>
      <c r="J18841" s="820"/>
      <c r="K18841" s="820"/>
      <c r="L18841" s="820"/>
      <c r="M18841" s="820"/>
      <c r="N18841" s="820"/>
      <c r="O18841" s="820"/>
      <c r="P18841" s="820"/>
      <c r="Q18841" s="820"/>
      <c r="R18841" s="820"/>
      <c r="S18841" s="820"/>
      <c r="T18841" s="820"/>
      <c r="U18841" s="820"/>
      <c r="V18841" s="820"/>
      <c r="W18841" s="820"/>
      <c r="X18841" s="820"/>
      <c r="Y18841" s="820"/>
      <c r="Z18841" s="820"/>
    </row>
    <row r="18842" spans="7:26">
      <c r="G18842" s="826"/>
      <c r="H18842" s="820"/>
      <c r="J18842" s="820"/>
      <c r="K18842" s="820"/>
      <c r="L18842" s="820"/>
      <c r="M18842" s="820"/>
      <c r="N18842" s="820"/>
      <c r="O18842" s="820"/>
      <c r="P18842" s="820"/>
      <c r="Q18842" s="820"/>
      <c r="R18842" s="820"/>
      <c r="S18842" s="820"/>
      <c r="T18842" s="820"/>
      <c r="U18842" s="820"/>
      <c r="V18842" s="820"/>
      <c r="W18842" s="820"/>
      <c r="X18842" s="820"/>
      <c r="Y18842" s="820"/>
      <c r="Z18842" s="820"/>
    </row>
    <row r="18843" spans="7:26">
      <c r="G18843" s="826"/>
      <c r="H18843" s="820"/>
      <c r="J18843" s="820"/>
      <c r="K18843" s="820"/>
      <c r="L18843" s="820"/>
      <c r="M18843" s="820"/>
      <c r="N18843" s="820"/>
      <c r="O18843" s="820"/>
      <c r="P18843" s="820"/>
      <c r="Q18843" s="820"/>
      <c r="R18843" s="820"/>
      <c r="S18843" s="820"/>
      <c r="T18843" s="820"/>
      <c r="U18843" s="820"/>
      <c r="V18843" s="820"/>
      <c r="W18843" s="820"/>
      <c r="X18843" s="820"/>
      <c r="Y18843" s="820"/>
      <c r="Z18843" s="820"/>
    </row>
    <row r="18844" spans="7:26">
      <c r="G18844" s="826"/>
      <c r="H18844" s="820"/>
      <c r="J18844" s="820"/>
      <c r="K18844" s="820"/>
      <c r="L18844" s="820"/>
      <c r="M18844" s="820"/>
      <c r="N18844" s="820"/>
      <c r="O18844" s="820"/>
      <c r="P18844" s="820"/>
      <c r="Q18844" s="820"/>
      <c r="R18844" s="820"/>
      <c r="S18844" s="820"/>
      <c r="T18844" s="820"/>
      <c r="U18844" s="820"/>
      <c r="V18844" s="820"/>
      <c r="W18844" s="820"/>
      <c r="X18844" s="820"/>
      <c r="Y18844" s="820"/>
      <c r="Z18844" s="820"/>
    </row>
    <row r="18845" spans="7:26">
      <c r="G18845" s="826"/>
      <c r="H18845" s="820"/>
      <c r="J18845" s="820"/>
      <c r="K18845" s="820"/>
      <c r="L18845" s="820"/>
      <c r="M18845" s="820"/>
      <c r="N18845" s="820"/>
      <c r="O18845" s="820"/>
      <c r="P18845" s="820"/>
      <c r="Q18845" s="820"/>
      <c r="R18845" s="820"/>
      <c r="S18845" s="820"/>
      <c r="T18845" s="820"/>
      <c r="U18845" s="820"/>
      <c r="V18845" s="820"/>
      <c r="W18845" s="820"/>
      <c r="X18845" s="820"/>
      <c r="Y18845" s="820"/>
      <c r="Z18845" s="820"/>
    </row>
    <row r="18846" spans="7:26">
      <c r="G18846" s="826"/>
      <c r="H18846" s="820"/>
      <c r="J18846" s="820"/>
      <c r="K18846" s="820"/>
      <c r="L18846" s="820"/>
      <c r="M18846" s="820"/>
      <c r="N18846" s="820"/>
      <c r="O18846" s="820"/>
      <c r="P18846" s="820"/>
      <c r="Q18846" s="820"/>
      <c r="R18846" s="820"/>
      <c r="S18846" s="820"/>
      <c r="T18846" s="820"/>
      <c r="U18846" s="820"/>
      <c r="V18846" s="820"/>
      <c r="W18846" s="820"/>
      <c r="X18846" s="820"/>
      <c r="Y18846" s="820"/>
      <c r="Z18846" s="820"/>
    </row>
    <row r="18847" spans="7:26">
      <c r="G18847" s="826"/>
      <c r="H18847" s="820"/>
      <c r="J18847" s="820"/>
      <c r="K18847" s="820"/>
      <c r="L18847" s="820"/>
      <c r="M18847" s="820"/>
      <c r="N18847" s="820"/>
      <c r="O18847" s="820"/>
      <c r="P18847" s="820"/>
      <c r="Q18847" s="820"/>
      <c r="R18847" s="820"/>
      <c r="S18847" s="820"/>
      <c r="T18847" s="820"/>
      <c r="U18847" s="820"/>
      <c r="V18847" s="820"/>
      <c r="W18847" s="820"/>
      <c r="X18847" s="820"/>
      <c r="Y18847" s="820"/>
      <c r="Z18847" s="820"/>
    </row>
    <row r="18848" spans="7:26">
      <c r="G18848" s="826"/>
      <c r="H18848" s="820"/>
      <c r="J18848" s="820"/>
      <c r="K18848" s="820"/>
      <c r="L18848" s="820"/>
      <c r="M18848" s="820"/>
      <c r="N18848" s="820"/>
      <c r="O18848" s="820"/>
      <c r="P18848" s="820"/>
      <c r="Q18848" s="820"/>
      <c r="R18848" s="820"/>
      <c r="S18848" s="820"/>
      <c r="T18848" s="820"/>
      <c r="U18848" s="820"/>
      <c r="V18848" s="820"/>
      <c r="W18848" s="820"/>
      <c r="X18848" s="820"/>
      <c r="Y18848" s="820"/>
      <c r="Z18848" s="820"/>
    </row>
    <row r="18849" spans="7:26">
      <c r="G18849" s="826"/>
      <c r="H18849" s="820"/>
      <c r="J18849" s="820"/>
      <c r="K18849" s="820"/>
      <c r="L18849" s="820"/>
      <c r="M18849" s="820"/>
      <c r="N18849" s="820"/>
      <c r="O18849" s="820"/>
      <c r="P18849" s="820"/>
      <c r="Q18849" s="820"/>
      <c r="R18849" s="820"/>
      <c r="S18849" s="820"/>
      <c r="T18849" s="820"/>
      <c r="U18849" s="820"/>
      <c r="V18849" s="820"/>
      <c r="W18849" s="820"/>
      <c r="X18849" s="820"/>
      <c r="Y18849" s="820"/>
      <c r="Z18849" s="820"/>
    </row>
    <row r="18850" spans="7:26">
      <c r="G18850" s="826"/>
      <c r="H18850" s="820"/>
      <c r="J18850" s="820"/>
      <c r="K18850" s="820"/>
      <c r="L18850" s="820"/>
      <c r="M18850" s="820"/>
      <c r="N18850" s="820"/>
      <c r="O18850" s="820"/>
      <c r="P18850" s="820"/>
      <c r="Q18850" s="820"/>
      <c r="R18850" s="820"/>
      <c r="S18850" s="820"/>
      <c r="T18850" s="820"/>
      <c r="U18850" s="820"/>
      <c r="V18850" s="820"/>
      <c r="W18850" s="820"/>
      <c r="X18850" s="820"/>
      <c r="Y18850" s="820"/>
      <c r="Z18850" s="820"/>
    </row>
    <row r="18851" spans="7:26">
      <c r="G18851" s="826"/>
      <c r="H18851" s="820"/>
      <c r="J18851" s="820"/>
      <c r="K18851" s="820"/>
      <c r="L18851" s="820"/>
      <c r="M18851" s="820"/>
      <c r="N18851" s="820"/>
      <c r="O18851" s="820"/>
      <c r="P18851" s="820"/>
      <c r="Q18851" s="820"/>
      <c r="R18851" s="820"/>
      <c r="S18851" s="820"/>
      <c r="T18851" s="820"/>
      <c r="U18851" s="820"/>
      <c r="V18851" s="820"/>
      <c r="W18851" s="820"/>
      <c r="X18851" s="820"/>
      <c r="Y18851" s="820"/>
      <c r="Z18851" s="820"/>
    </row>
    <row r="18852" spans="7:26">
      <c r="G18852" s="826"/>
      <c r="H18852" s="820"/>
      <c r="J18852" s="820"/>
      <c r="K18852" s="820"/>
      <c r="L18852" s="820"/>
      <c r="M18852" s="820"/>
      <c r="N18852" s="820"/>
      <c r="O18852" s="820"/>
      <c r="P18852" s="820"/>
      <c r="Q18852" s="820"/>
      <c r="R18852" s="820"/>
      <c r="S18852" s="820"/>
      <c r="T18852" s="820"/>
      <c r="U18852" s="820"/>
      <c r="V18852" s="820"/>
      <c r="W18852" s="820"/>
      <c r="X18852" s="820"/>
      <c r="Y18852" s="820"/>
      <c r="Z18852" s="820"/>
    </row>
    <row r="18853" spans="7:26">
      <c r="G18853" s="826"/>
      <c r="H18853" s="820"/>
      <c r="J18853" s="820"/>
      <c r="K18853" s="820"/>
      <c r="L18853" s="820"/>
      <c r="M18853" s="820"/>
      <c r="N18853" s="820"/>
      <c r="O18853" s="820"/>
      <c r="P18853" s="820"/>
      <c r="Q18853" s="820"/>
      <c r="R18853" s="820"/>
      <c r="S18853" s="820"/>
      <c r="T18853" s="820"/>
      <c r="U18853" s="820"/>
      <c r="V18853" s="820"/>
      <c r="W18853" s="820"/>
      <c r="X18853" s="820"/>
      <c r="Y18853" s="820"/>
      <c r="Z18853" s="820"/>
    </row>
    <row r="18854" spans="7:26">
      <c r="G18854" s="826"/>
      <c r="H18854" s="820"/>
      <c r="J18854" s="820"/>
      <c r="K18854" s="820"/>
      <c r="L18854" s="820"/>
      <c r="M18854" s="820"/>
      <c r="N18854" s="820"/>
      <c r="O18854" s="820"/>
      <c r="P18854" s="820"/>
      <c r="Q18854" s="820"/>
      <c r="R18854" s="820"/>
      <c r="S18854" s="820"/>
      <c r="T18854" s="820"/>
      <c r="U18854" s="820"/>
      <c r="V18854" s="820"/>
      <c r="W18854" s="820"/>
      <c r="X18854" s="820"/>
      <c r="Y18854" s="820"/>
      <c r="Z18854" s="820"/>
    </row>
    <row r="18855" spans="7:26">
      <c r="G18855" s="826"/>
      <c r="H18855" s="820"/>
      <c r="J18855" s="820"/>
      <c r="K18855" s="820"/>
      <c r="L18855" s="820"/>
      <c r="M18855" s="820"/>
      <c r="N18855" s="820"/>
      <c r="O18855" s="820"/>
      <c r="P18855" s="820"/>
      <c r="Q18855" s="820"/>
      <c r="R18855" s="820"/>
      <c r="S18855" s="820"/>
      <c r="T18855" s="820"/>
      <c r="U18855" s="820"/>
      <c r="V18855" s="820"/>
      <c r="W18855" s="820"/>
      <c r="X18855" s="820"/>
      <c r="Y18855" s="820"/>
      <c r="Z18855" s="820"/>
    </row>
    <row r="18856" spans="7:26">
      <c r="G18856" s="826"/>
      <c r="H18856" s="820"/>
      <c r="J18856" s="820"/>
      <c r="K18856" s="820"/>
      <c r="L18856" s="820"/>
      <c r="M18856" s="820"/>
      <c r="N18856" s="820"/>
      <c r="O18856" s="820"/>
      <c r="P18856" s="820"/>
      <c r="Q18856" s="820"/>
      <c r="R18856" s="820"/>
      <c r="S18856" s="820"/>
      <c r="T18856" s="820"/>
      <c r="U18856" s="820"/>
      <c r="V18856" s="820"/>
      <c r="W18856" s="820"/>
      <c r="X18856" s="820"/>
      <c r="Y18856" s="820"/>
      <c r="Z18856" s="820"/>
    </row>
    <row r="18857" spans="7:26">
      <c r="G18857" s="826"/>
      <c r="H18857" s="820"/>
      <c r="J18857" s="820"/>
      <c r="K18857" s="820"/>
      <c r="L18857" s="820"/>
      <c r="M18857" s="820"/>
      <c r="N18857" s="820"/>
      <c r="O18857" s="820"/>
      <c r="P18857" s="820"/>
      <c r="Q18857" s="820"/>
      <c r="R18857" s="820"/>
      <c r="S18857" s="820"/>
      <c r="T18857" s="820"/>
      <c r="U18857" s="820"/>
      <c r="V18857" s="820"/>
      <c r="W18857" s="820"/>
      <c r="X18857" s="820"/>
      <c r="Y18857" s="820"/>
      <c r="Z18857" s="820"/>
    </row>
    <row r="18858" spans="7:26">
      <c r="G18858" s="826"/>
      <c r="H18858" s="820"/>
      <c r="J18858" s="820"/>
      <c r="K18858" s="820"/>
      <c r="L18858" s="820"/>
      <c r="M18858" s="820"/>
      <c r="N18858" s="820"/>
      <c r="O18858" s="820"/>
      <c r="P18858" s="820"/>
      <c r="Q18858" s="820"/>
      <c r="R18858" s="820"/>
      <c r="S18858" s="820"/>
      <c r="T18858" s="820"/>
      <c r="U18858" s="820"/>
      <c r="V18858" s="820"/>
      <c r="W18858" s="820"/>
      <c r="X18858" s="820"/>
      <c r="Y18858" s="820"/>
      <c r="Z18858" s="820"/>
    </row>
    <row r="18859" spans="7:26">
      <c r="G18859" s="826"/>
      <c r="H18859" s="820"/>
      <c r="J18859" s="820"/>
      <c r="K18859" s="820"/>
      <c r="L18859" s="820"/>
      <c r="M18859" s="820"/>
      <c r="N18859" s="820"/>
      <c r="O18859" s="820"/>
      <c r="P18859" s="820"/>
      <c r="Q18859" s="820"/>
      <c r="R18859" s="820"/>
      <c r="S18859" s="820"/>
      <c r="T18859" s="820"/>
      <c r="U18859" s="820"/>
      <c r="V18859" s="820"/>
      <c r="W18859" s="820"/>
      <c r="X18859" s="820"/>
      <c r="Y18859" s="820"/>
      <c r="Z18859" s="820"/>
    </row>
    <row r="18860" spans="7:26">
      <c r="G18860" s="826"/>
      <c r="H18860" s="820"/>
      <c r="J18860" s="820"/>
      <c r="K18860" s="820"/>
      <c r="L18860" s="820"/>
      <c r="M18860" s="820"/>
      <c r="N18860" s="820"/>
      <c r="O18860" s="820"/>
      <c r="P18860" s="820"/>
      <c r="Q18860" s="820"/>
      <c r="R18860" s="820"/>
      <c r="S18860" s="820"/>
      <c r="T18860" s="820"/>
      <c r="U18860" s="820"/>
      <c r="V18860" s="820"/>
      <c r="W18860" s="820"/>
      <c r="X18860" s="820"/>
      <c r="Y18860" s="820"/>
      <c r="Z18860" s="820"/>
    </row>
    <row r="18861" spans="7:26">
      <c r="G18861" s="826"/>
      <c r="H18861" s="820"/>
      <c r="J18861" s="820"/>
      <c r="K18861" s="820"/>
      <c r="L18861" s="820"/>
      <c r="M18861" s="820"/>
      <c r="N18861" s="820"/>
      <c r="O18861" s="820"/>
      <c r="P18861" s="820"/>
      <c r="Q18861" s="820"/>
      <c r="R18861" s="820"/>
      <c r="S18861" s="820"/>
      <c r="T18861" s="820"/>
      <c r="U18861" s="820"/>
      <c r="V18861" s="820"/>
      <c r="W18861" s="820"/>
      <c r="X18861" s="820"/>
      <c r="Y18861" s="820"/>
      <c r="Z18861" s="820"/>
    </row>
    <row r="18862" spans="7:26">
      <c r="G18862" s="826"/>
      <c r="H18862" s="820"/>
      <c r="J18862" s="820"/>
      <c r="K18862" s="820"/>
      <c r="L18862" s="820"/>
      <c r="M18862" s="820"/>
      <c r="N18862" s="820"/>
      <c r="O18862" s="820"/>
      <c r="P18862" s="820"/>
      <c r="Q18862" s="820"/>
      <c r="R18862" s="820"/>
      <c r="S18862" s="820"/>
      <c r="T18862" s="820"/>
      <c r="U18862" s="820"/>
      <c r="V18862" s="820"/>
      <c r="W18862" s="820"/>
      <c r="X18862" s="820"/>
      <c r="Y18862" s="820"/>
      <c r="Z18862" s="820"/>
    </row>
    <row r="18863" spans="7:26">
      <c r="G18863" s="826"/>
      <c r="H18863" s="820"/>
      <c r="J18863" s="820"/>
      <c r="K18863" s="820"/>
      <c r="L18863" s="820"/>
      <c r="M18863" s="820"/>
      <c r="N18863" s="820"/>
      <c r="O18863" s="820"/>
      <c r="P18863" s="820"/>
      <c r="Q18863" s="820"/>
      <c r="R18863" s="820"/>
      <c r="S18863" s="820"/>
      <c r="T18863" s="820"/>
      <c r="U18863" s="820"/>
      <c r="V18863" s="820"/>
      <c r="W18863" s="820"/>
      <c r="X18863" s="820"/>
      <c r="Y18863" s="820"/>
      <c r="Z18863" s="820"/>
    </row>
    <row r="18864" spans="7:26">
      <c r="G18864" s="826"/>
      <c r="H18864" s="820"/>
      <c r="J18864" s="820"/>
      <c r="K18864" s="820"/>
      <c r="L18864" s="820"/>
      <c r="M18864" s="820"/>
      <c r="N18864" s="820"/>
      <c r="O18864" s="820"/>
      <c r="P18864" s="820"/>
      <c r="Q18864" s="820"/>
      <c r="R18864" s="820"/>
      <c r="S18864" s="820"/>
      <c r="T18864" s="820"/>
      <c r="U18864" s="820"/>
      <c r="V18864" s="820"/>
      <c r="W18864" s="820"/>
      <c r="X18864" s="820"/>
      <c r="Y18864" s="820"/>
      <c r="Z18864" s="820"/>
    </row>
    <row r="18865" spans="7:26">
      <c r="G18865" s="826"/>
      <c r="H18865" s="820"/>
      <c r="J18865" s="820"/>
      <c r="K18865" s="820"/>
      <c r="L18865" s="820"/>
      <c r="M18865" s="820"/>
      <c r="N18865" s="820"/>
      <c r="O18865" s="820"/>
      <c r="P18865" s="820"/>
      <c r="Q18865" s="820"/>
      <c r="R18865" s="820"/>
      <c r="S18865" s="820"/>
      <c r="T18865" s="820"/>
      <c r="U18865" s="820"/>
      <c r="V18865" s="820"/>
      <c r="W18865" s="820"/>
      <c r="X18865" s="820"/>
      <c r="Y18865" s="820"/>
      <c r="Z18865" s="820"/>
    </row>
    <row r="18866" spans="7:26">
      <c r="G18866" s="826"/>
      <c r="H18866" s="820"/>
      <c r="J18866" s="820"/>
      <c r="K18866" s="820"/>
      <c r="L18866" s="820"/>
      <c r="M18866" s="820"/>
      <c r="N18866" s="820"/>
      <c r="O18866" s="820"/>
      <c r="P18866" s="820"/>
      <c r="Q18866" s="820"/>
      <c r="R18866" s="820"/>
      <c r="S18866" s="820"/>
      <c r="T18866" s="820"/>
      <c r="U18866" s="820"/>
      <c r="V18866" s="820"/>
      <c r="W18866" s="820"/>
      <c r="X18866" s="820"/>
      <c r="Y18866" s="820"/>
      <c r="Z18866" s="820"/>
    </row>
    <row r="18867" spans="7:26">
      <c r="G18867" s="826"/>
      <c r="H18867" s="820"/>
      <c r="J18867" s="820"/>
      <c r="K18867" s="820"/>
      <c r="L18867" s="820"/>
      <c r="M18867" s="820"/>
      <c r="N18867" s="820"/>
      <c r="O18867" s="820"/>
      <c r="P18867" s="820"/>
      <c r="Q18867" s="820"/>
      <c r="R18867" s="820"/>
      <c r="S18867" s="820"/>
      <c r="T18867" s="820"/>
      <c r="U18867" s="820"/>
      <c r="V18867" s="820"/>
      <c r="W18867" s="820"/>
      <c r="X18867" s="820"/>
      <c r="Y18867" s="820"/>
      <c r="Z18867" s="820"/>
    </row>
    <row r="18868" spans="7:26">
      <c r="G18868" s="826"/>
      <c r="H18868" s="820"/>
      <c r="J18868" s="820"/>
      <c r="K18868" s="820"/>
      <c r="L18868" s="820"/>
      <c r="M18868" s="820"/>
      <c r="N18868" s="820"/>
      <c r="O18868" s="820"/>
      <c r="P18868" s="820"/>
      <c r="Q18868" s="820"/>
      <c r="R18868" s="820"/>
      <c r="S18868" s="820"/>
      <c r="T18868" s="820"/>
      <c r="U18868" s="820"/>
      <c r="V18868" s="820"/>
      <c r="W18868" s="820"/>
      <c r="X18868" s="820"/>
      <c r="Y18868" s="820"/>
      <c r="Z18868" s="820"/>
    </row>
    <row r="18869" spans="7:26">
      <c r="G18869" s="826"/>
      <c r="H18869" s="820"/>
      <c r="J18869" s="820"/>
      <c r="K18869" s="820"/>
      <c r="L18869" s="820"/>
      <c r="M18869" s="820"/>
      <c r="N18869" s="820"/>
      <c r="O18869" s="820"/>
      <c r="P18869" s="820"/>
      <c r="Q18869" s="820"/>
      <c r="R18869" s="820"/>
      <c r="S18869" s="820"/>
      <c r="T18869" s="820"/>
      <c r="U18869" s="820"/>
      <c r="V18869" s="820"/>
      <c r="W18869" s="820"/>
      <c r="X18869" s="820"/>
      <c r="Y18869" s="820"/>
      <c r="Z18869" s="820"/>
    </row>
    <row r="18870" spans="7:26">
      <c r="G18870" s="826"/>
      <c r="H18870" s="820"/>
      <c r="J18870" s="820"/>
      <c r="K18870" s="820"/>
      <c r="L18870" s="820"/>
      <c r="M18870" s="820"/>
      <c r="N18870" s="820"/>
      <c r="O18870" s="820"/>
      <c r="P18870" s="820"/>
      <c r="Q18870" s="820"/>
      <c r="R18870" s="820"/>
      <c r="S18870" s="820"/>
      <c r="T18870" s="820"/>
      <c r="U18870" s="820"/>
      <c r="V18870" s="820"/>
      <c r="W18870" s="820"/>
      <c r="X18870" s="820"/>
      <c r="Y18870" s="820"/>
      <c r="Z18870" s="820"/>
    </row>
    <row r="18871" spans="7:26">
      <c r="G18871" s="826"/>
      <c r="H18871" s="820"/>
      <c r="J18871" s="820"/>
      <c r="K18871" s="820"/>
      <c r="L18871" s="820"/>
      <c r="M18871" s="820"/>
      <c r="N18871" s="820"/>
      <c r="O18871" s="820"/>
      <c r="P18871" s="820"/>
      <c r="Q18871" s="820"/>
      <c r="R18871" s="820"/>
      <c r="S18871" s="820"/>
      <c r="T18871" s="820"/>
      <c r="U18871" s="820"/>
      <c r="V18871" s="820"/>
      <c r="W18871" s="820"/>
      <c r="X18871" s="820"/>
      <c r="Y18871" s="820"/>
      <c r="Z18871" s="820"/>
    </row>
    <row r="18872" spans="7:26">
      <c r="G18872" s="826"/>
      <c r="H18872" s="820"/>
      <c r="J18872" s="820"/>
      <c r="K18872" s="820"/>
      <c r="L18872" s="820"/>
      <c r="M18872" s="820"/>
      <c r="N18872" s="820"/>
      <c r="O18872" s="820"/>
      <c r="P18872" s="820"/>
      <c r="Q18872" s="820"/>
      <c r="R18872" s="820"/>
      <c r="S18872" s="820"/>
      <c r="T18872" s="820"/>
      <c r="U18872" s="820"/>
      <c r="V18872" s="820"/>
      <c r="W18872" s="820"/>
      <c r="X18872" s="820"/>
      <c r="Y18872" s="820"/>
      <c r="Z18872" s="820"/>
    </row>
    <row r="18873" spans="7:26">
      <c r="G18873" s="826"/>
      <c r="H18873" s="820"/>
      <c r="J18873" s="820"/>
      <c r="K18873" s="820"/>
      <c r="L18873" s="820"/>
      <c r="M18873" s="820"/>
      <c r="N18873" s="820"/>
      <c r="O18873" s="820"/>
      <c r="P18873" s="820"/>
      <c r="Q18873" s="820"/>
      <c r="R18873" s="820"/>
      <c r="S18873" s="820"/>
      <c r="T18873" s="820"/>
      <c r="U18873" s="820"/>
      <c r="V18873" s="820"/>
      <c r="W18873" s="820"/>
      <c r="X18873" s="820"/>
      <c r="Y18873" s="820"/>
      <c r="Z18873" s="820"/>
    </row>
    <row r="18874" spans="7:26">
      <c r="G18874" s="826"/>
      <c r="H18874" s="820"/>
      <c r="J18874" s="820"/>
      <c r="K18874" s="820"/>
      <c r="L18874" s="820"/>
      <c r="M18874" s="820"/>
      <c r="N18874" s="820"/>
      <c r="O18874" s="820"/>
      <c r="P18874" s="820"/>
      <c r="Q18874" s="820"/>
      <c r="R18874" s="820"/>
      <c r="S18874" s="820"/>
      <c r="T18874" s="820"/>
      <c r="U18874" s="820"/>
      <c r="V18874" s="820"/>
      <c r="W18874" s="820"/>
      <c r="X18874" s="820"/>
      <c r="Y18874" s="820"/>
      <c r="Z18874" s="820"/>
    </row>
    <row r="18875" spans="7:26">
      <c r="G18875" s="826"/>
      <c r="H18875" s="820"/>
      <c r="J18875" s="820"/>
      <c r="K18875" s="820"/>
      <c r="L18875" s="820"/>
      <c r="M18875" s="820"/>
      <c r="N18875" s="820"/>
      <c r="O18875" s="820"/>
      <c r="P18875" s="820"/>
      <c r="Q18875" s="820"/>
      <c r="R18875" s="820"/>
      <c r="S18875" s="820"/>
      <c r="T18875" s="820"/>
      <c r="U18875" s="820"/>
      <c r="V18875" s="820"/>
      <c r="W18875" s="820"/>
      <c r="X18875" s="820"/>
      <c r="Y18875" s="820"/>
      <c r="Z18875" s="820"/>
    </row>
    <row r="18876" spans="7:26">
      <c r="G18876" s="826"/>
      <c r="H18876" s="820"/>
      <c r="J18876" s="820"/>
      <c r="K18876" s="820"/>
      <c r="L18876" s="820"/>
      <c r="M18876" s="820"/>
      <c r="N18876" s="820"/>
      <c r="O18876" s="820"/>
      <c r="P18876" s="820"/>
      <c r="Q18876" s="820"/>
      <c r="R18876" s="820"/>
      <c r="S18876" s="820"/>
      <c r="T18876" s="820"/>
      <c r="U18876" s="820"/>
      <c r="V18876" s="820"/>
      <c r="W18876" s="820"/>
      <c r="X18876" s="820"/>
      <c r="Y18876" s="820"/>
      <c r="Z18876" s="820"/>
    </row>
    <row r="18877" spans="7:26">
      <c r="G18877" s="826"/>
      <c r="H18877" s="820"/>
      <c r="J18877" s="820"/>
      <c r="K18877" s="820"/>
      <c r="L18877" s="820"/>
      <c r="M18877" s="820"/>
      <c r="N18877" s="820"/>
      <c r="O18877" s="820"/>
      <c r="P18877" s="820"/>
      <c r="Q18877" s="820"/>
      <c r="R18877" s="820"/>
      <c r="S18877" s="820"/>
      <c r="T18877" s="820"/>
      <c r="U18877" s="820"/>
      <c r="V18877" s="820"/>
      <c r="W18877" s="820"/>
      <c r="X18877" s="820"/>
      <c r="Y18877" s="820"/>
      <c r="Z18877" s="820"/>
    </row>
    <row r="18878" spans="7:26">
      <c r="G18878" s="826"/>
      <c r="H18878" s="820"/>
      <c r="J18878" s="820"/>
      <c r="K18878" s="820"/>
      <c r="L18878" s="820"/>
      <c r="M18878" s="820"/>
      <c r="N18878" s="820"/>
      <c r="O18878" s="820"/>
      <c r="P18878" s="820"/>
      <c r="Q18878" s="820"/>
      <c r="R18878" s="820"/>
      <c r="S18878" s="820"/>
      <c r="T18878" s="820"/>
      <c r="U18878" s="820"/>
      <c r="V18878" s="820"/>
      <c r="W18878" s="820"/>
      <c r="X18878" s="820"/>
      <c r="Y18878" s="820"/>
      <c r="Z18878" s="820"/>
    </row>
    <row r="18879" spans="7:26">
      <c r="G18879" s="826"/>
      <c r="H18879" s="820"/>
      <c r="J18879" s="820"/>
      <c r="K18879" s="820"/>
      <c r="L18879" s="820"/>
      <c r="M18879" s="820"/>
      <c r="N18879" s="820"/>
      <c r="O18879" s="820"/>
      <c r="P18879" s="820"/>
      <c r="Q18879" s="820"/>
      <c r="R18879" s="820"/>
      <c r="S18879" s="820"/>
      <c r="T18879" s="820"/>
      <c r="U18879" s="820"/>
      <c r="V18879" s="820"/>
      <c r="W18879" s="820"/>
      <c r="X18879" s="820"/>
      <c r="Y18879" s="820"/>
      <c r="Z18879" s="820"/>
    </row>
    <row r="18880" spans="7:26">
      <c r="G18880" s="826"/>
      <c r="H18880" s="820"/>
      <c r="J18880" s="820"/>
      <c r="K18880" s="820"/>
      <c r="L18880" s="820"/>
      <c r="M18880" s="820"/>
      <c r="N18880" s="820"/>
      <c r="O18880" s="820"/>
      <c r="P18880" s="820"/>
      <c r="Q18880" s="820"/>
      <c r="R18880" s="820"/>
      <c r="S18880" s="820"/>
      <c r="T18880" s="820"/>
      <c r="U18880" s="820"/>
      <c r="V18880" s="820"/>
      <c r="W18880" s="820"/>
      <c r="X18880" s="820"/>
      <c r="Y18880" s="820"/>
      <c r="Z18880" s="820"/>
    </row>
    <row r="18881" spans="7:26">
      <c r="G18881" s="826"/>
      <c r="H18881" s="820"/>
      <c r="J18881" s="820"/>
      <c r="K18881" s="820"/>
      <c r="L18881" s="820"/>
      <c r="M18881" s="820"/>
      <c r="N18881" s="820"/>
      <c r="O18881" s="820"/>
      <c r="P18881" s="820"/>
      <c r="Q18881" s="820"/>
      <c r="R18881" s="820"/>
      <c r="S18881" s="820"/>
      <c r="T18881" s="820"/>
      <c r="U18881" s="820"/>
      <c r="V18881" s="820"/>
      <c r="W18881" s="820"/>
      <c r="X18881" s="820"/>
      <c r="Y18881" s="820"/>
      <c r="Z18881" s="820"/>
    </row>
    <row r="18882" spans="7:26">
      <c r="G18882" s="826"/>
      <c r="H18882" s="820"/>
      <c r="J18882" s="820"/>
      <c r="K18882" s="820"/>
      <c r="L18882" s="820"/>
      <c r="M18882" s="820"/>
      <c r="N18882" s="820"/>
      <c r="O18882" s="820"/>
      <c r="P18882" s="820"/>
      <c r="Q18882" s="820"/>
      <c r="R18882" s="820"/>
      <c r="S18882" s="820"/>
      <c r="T18882" s="820"/>
      <c r="U18882" s="820"/>
      <c r="V18882" s="820"/>
      <c r="W18882" s="820"/>
      <c r="X18882" s="820"/>
      <c r="Y18882" s="820"/>
      <c r="Z18882" s="820"/>
    </row>
    <row r="18883" spans="7:26">
      <c r="G18883" s="826"/>
      <c r="H18883" s="820"/>
      <c r="J18883" s="820"/>
      <c r="K18883" s="820"/>
      <c r="L18883" s="820"/>
      <c r="M18883" s="820"/>
      <c r="N18883" s="820"/>
      <c r="O18883" s="820"/>
      <c r="P18883" s="820"/>
      <c r="Q18883" s="820"/>
      <c r="R18883" s="820"/>
      <c r="S18883" s="820"/>
      <c r="T18883" s="820"/>
      <c r="U18883" s="820"/>
      <c r="V18883" s="820"/>
      <c r="W18883" s="820"/>
      <c r="X18883" s="820"/>
      <c r="Y18883" s="820"/>
      <c r="Z18883" s="820"/>
    </row>
    <row r="18884" spans="7:26">
      <c r="G18884" s="826"/>
      <c r="H18884" s="820"/>
      <c r="J18884" s="820"/>
      <c r="K18884" s="820"/>
      <c r="L18884" s="820"/>
      <c r="M18884" s="820"/>
      <c r="N18884" s="820"/>
      <c r="O18884" s="820"/>
      <c r="P18884" s="820"/>
      <c r="Q18884" s="820"/>
      <c r="R18884" s="820"/>
      <c r="S18884" s="820"/>
      <c r="T18884" s="820"/>
      <c r="U18884" s="820"/>
      <c r="V18884" s="820"/>
      <c r="W18884" s="820"/>
      <c r="X18884" s="820"/>
      <c r="Y18884" s="820"/>
      <c r="Z18884" s="820"/>
    </row>
    <row r="18885" spans="7:26">
      <c r="G18885" s="826"/>
      <c r="H18885" s="820"/>
      <c r="J18885" s="820"/>
      <c r="K18885" s="820"/>
      <c r="L18885" s="820"/>
      <c r="M18885" s="820"/>
      <c r="N18885" s="820"/>
      <c r="O18885" s="820"/>
      <c r="P18885" s="820"/>
      <c r="Q18885" s="820"/>
      <c r="R18885" s="820"/>
      <c r="S18885" s="820"/>
      <c r="T18885" s="820"/>
      <c r="U18885" s="820"/>
      <c r="V18885" s="820"/>
      <c r="W18885" s="820"/>
      <c r="X18885" s="820"/>
      <c r="Y18885" s="820"/>
      <c r="Z18885" s="820"/>
    </row>
    <row r="18886" spans="7:26">
      <c r="G18886" s="826"/>
      <c r="H18886" s="820"/>
      <c r="J18886" s="820"/>
      <c r="K18886" s="820"/>
      <c r="L18886" s="820"/>
      <c r="M18886" s="820"/>
      <c r="N18886" s="820"/>
      <c r="O18886" s="820"/>
      <c r="P18886" s="820"/>
      <c r="Q18886" s="820"/>
      <c r="R18886" s="820"/>
      <c r="S18886" s="820"/>
      <c r="T18886" s="820"/>
      <c r="U18886" s="820"/>
      <c r="V18886" s="820"/>
      <c r="W18886" s="820"/>
      <c r="X18886" s="820"/>
      <c r="Y18886" s="820"/>
      <c r="Z18886" s="820"/>
    </row>
    <row r="18887" spans="7:26">
      <c r="G18887" s="826"/>
      <c r="H18887" s="820"/>
      <c r="J18887" s="820"/>
      <c r="K18887" s="820"/>
      <c r="L18887" s="820"/>
      <c r="M18887" s="820"/>
      <c r="N18887" s="820"/>
      <c r="O18887" s="820"/>
      <c r="P18887" s="820"/>
      <c r="Q18887" s="820"/>
      <c r="R18887" s="820"/>
      <c r="S18887" s="820"/>
      <c r="T18887" s="820"/>
      <c r="U18887" s="820"/>
      <c r="V18887" s="820"/>
      <c r="W18887" s="820"/>
      <c r="X18887" s="820"/>
      <c r="Y18887" s="820"/>
      <c r="Z18887" s="820"/>
    </row>
    <row r="18888" spans="7:26">
      <c r="G18888" s="826"/>
      <c r="H18888" s="820"/>
      <c r="J18888" s="820"/>
      <c r="K18888" s="820"/>
      <c r="L18888" s="820"/>
      <c r="M18888" s="820"/>
      <c r="N18888" s="820"/>
      <c r="O18888" s="820"/>
      <c r="P18888" s="820"/>
      <c r="Q18888" s="820"/>
      <c r="R18888" s="820"/>
      <c r="S18888" s="820"/>
      <c r="T18888" s="820"/>
      <c r="U18888" s="820"/>
      <c r="V18888" s="820"/>
      <c r="W18888" s="820"/>
      <c r="X18888" s="820"/>
      <c r="Y18888" s="820"/>
      <c r="Z18888" s="820"/>
    </row>
    <row r="18889" spans="7:26">
      <c r="G18889" s="826"/>
      <c r="H18889" s="820"/>
      <c r="J18889" s="820"/>
      <c r="K18889" s="820"/>
      <c r="L18889" s="820"/>
      <c r="M18889" s="820"/>
      <c r="N18889" s="820"/>
      <c r="O18889" s="820"/>
      <c r="P18889" s="820"/>
      <c r="Q18889" s="820"/>
      <c r="R18889" s="820"/>
      <c r="S18889" s="820"/>
      <c r="T18889" s="820"/>
      <c r="U18889" s="820"/>
      <c r="V18889" s="820"/>
      <c r="W18889" s="820"/>
      <c r="X18889" s="820"/>
      <c r="Y18889" s="820"/>
      <c r="Z18889" s="820"/>
    </row>
    <row r="18890" spans="7:26">
      <c r="G18890" s="826"/>
      <c r="H18890" s="820"/>
      <c r="J18890" s="820"/>
      <c r="K18890" s="820"/>
      <c r="L18890" s="820"/>
      <c r="M18890" s="820"/>
      <c r="N18890" s="820"/>
      <c r="O18890" s="820"/>
      <c r="P18890" s="820"/>
      <c r="Q18890" s="820"/>
      <c r="R18890" s="820"/>
      <c r="S18890" s="820"/>
      <c r="T18890" s="820"/>
      <c r="U18890" s="820"/>
      <c r="V18890" s="820"/>
      <c r="W18890" s="820"/>
      <c r="X18890" s="820"/>
      <c r="Y18890" s="820"/>
      <c r="Z18890" s="820"/>
    </row>
    <row r="18891" spans="7:26">
      <c r="G18891" s="826"/>
      <c r="H18891" s="820"/>
      <c r="J18891" s="820"/>
      <c r="K18891" s="820"/>
      <c r="L18891" s="820"/>
      <c r="M18891" s="820"/>
      <c r="N18891" s="820"/>
      <c r="O18891" s="820"/>
      <c r="P18891" s="820"/>
      <c r="Q18891" s="820"/>
      <c r="R18891" s="820"/>
      <c r="S18891" s="820"/>
      <c r="T18891" s="820"/>
      <c r="U18891" s="820"/>
      <c r="V18891" s="820"/>
      <c r="W18891" s="820"/>
      <c r="X18891" s="820"/>
      <c r="Y18891" s="820"/>
      <c r="Z18891" s="820"/>
    </row>
    <row r="18892" spans="7:26">
      <c r="G18892" s="826"/>
      <c r="H18892" s="820"/>
      <c r="J18892" s="820"/>
      <c r="K18892" s="820"/>
      <c r="L18892" s="820"/>
      <c r="M18892" s="820"/>
      <c r="N18892" s="820"/>
      <c r="O18892" s="820"/>
      <c r="P18892" s="820"/>
      <c r="Q18892" s="820"/>
      <c r="R18892" s="820"/>
      <c r="S18892" s="820"/>
      <c r="T18892" s="820"/>
      <c r="U18892" s="820"/>
      <c r="V18892" s="820"/>
      <c r="W18892" s="820"/>
      <c r="X18892" s="820"/>
      <c r="Y18892" s="820"/>
      <c r="Z18892" s="820"/>
    </row>
    <row r="18893" spans="7:26">
      <c r="G18893" s="826"/>
      <c r="H18893" s="820"/>
      <c r="J18893" s="820"/>
      <c r="K18893" s="820"/>
      <c r="L18893" s="820"/>
      <c r="M18893" s="820"/>
      <c r="N18893" s="820"/>
      <c r="O18893" s="820"/>
      <c r="P18893" s="820"/>
      <c r="Q18893" s="820"/>
      <c r="R18893" s="820"/>
      <c r="S18893" s="820"/>
      <c r="T18893" s="820"/>
      <c r="U18893" s="820"/>
      <c r="V18893" s="820"/>
      <c r="W18893" s="820"/>
      <c r="X18893" s="820"/>
      <c r="Y18893" s="820"/>
      <c r="Z18893" s="820"/>
    </row>
    <row r="18894" spans="7:26">
      <c r="G18894" s="826"/>
      <c r="H18894" s="820"/>
      <c r="J18894" s="820"/>
      <c r="K18894" s="820"/>
      <c r="L18894" s="820"/>
      <c r="M18894" s="820"/>
      <c r="N18894" s="820"/>
      <c r="O18894" s="820"/>
      <c r="P18894" s="820"/>
      <c r="Q18894" s="820"/>
      <c r="R18894" s="820"/>
      <c r="S18894" s="820"/>
      <c r="T18894" s="820"/>
      <c r="U18894" s="820"/>
      <c r="V18894" s="820"/>
      <c r="W18894" s="820"/>
      <c r="X18894" s="820"/>
      <c r="Y18894" s="820"/>
      <c r="Z18894" s="820"/>
    </row>
    <row r="18895" spans="7:26">
      <c r="G18895" s="826"/>
      <c r="H18895" s="820"/>
      <c r="J18895" s="820"/>
      <c r="K18895" s="820"/>
      <c r="L18895" s="820"/>
      <c r="M18895" s="820"/>
      <c r="N18895" s="820"/>
      <c r="O18895" s="820"/>
      <c r="P18895" s="820"/>
      <c r="Q18895" s="820"/>
      <c r="R18895" s="820"/>
      <c r="S18895" s="820"/>
      <c r="T18895" s="820"/>
      <c r="U18895" s="820"/>
      <c r="V18895" s="820"/>
      <c r="W18895" s="820"/>
      <c r="X18895" s="820"/>
      <c r="Y18895" s="820"/>
      <c r="Z18895" s="820"/>
    </row>
    <row r="18896" spans="7:26">
      <c r="G18896" s="826"/>
      <c r="H18896" s="820"/>
      <c r="J18896" s="820"/>
      <c r="K18896" s="820"/>
      <c r="L18896" s="820"/>
      <c r="M18896" s="820"/>
      <c r="N18896" s="820"/>
      <c r="O18896" s="820"/>
      <c r="P18896" s="820"/>
      <c r="Q18896" s="820"/>
      <c r="R18896" s="820"/>
      <c r="S18896" s="820"/>
      <c r="T18896" s="820"/>
      <c r="U18896" s="820"/>
      <c r="V18896" s="820"/>
      <c r="W18896" s="820"/>
      <c r="X18896" s="820"/>
      <c r="Y18896" s="820"/>
      <c r="Z18896" s="820"/>
    </row>
    <row r="18897" spans="7:26">
      <c r="G18897" s="826"/>
      <c r="H18897" s="820"/>
      <c r="J18897" s="820"/>
      <c r="K18897" s="820"/>
      <c r="L18897" s="820"/>
      <c r="M18897" s="820"/>
      <c r="N18897" s="820"/>
      <c r="O18897" s="820"/>
      <c r="P18897" s="820"/>
      <c r="Q18897" s="820"/>
      <c r="R18897" s="820"/>
      <c r="S18897" s="820"/>
      <c r="T18897" s="820"/>
      <c r="U18897" s="820"/>
      <c r="V18897" s="820"/>
      <c r="W18897" s="820"/>
      <c r="X18897" s="820"/>
      <c r="Y18897" s="820"/>
      <c r="Z18897" s="820"/>
    </row>
    <row r="18898" spans="7:26">
      <c r="G18898" s="826"/>
      <c r="H18898" s="820"/>
      <c r="J18898" s="820"/>
      <c r="K18898" s="820"/>
      <c r="L18898" s="820"/>
      <c r="M18898" s="820"/>
      <c r="N18898" s="820"/>
      <c r="O18898" s="820"/>
      <c r="P18898" s="820"/>
      <c r="Q18898" s="820"/>
      <c r="R18898" s="820"/>
      <c r="S18898" s="820"/>
      <c r="T18898" s="820"/>
      <c r="U18898" s="820"/>
      <c r="V18898" s="820"/>
      <c r="W18898" s="820"/>
      <c r="X18898" s="820"/>
      <c r="Y18898" s="820"/>
      <c r="Z18898" s="820"/>
    </row>
    <row r="18899" spans="7:26">
      <c r="G18899" s="826"/>
      <c r="H18899" s="820"/>
      <c r="J18899" s="820"/>
      <c r="K18899" s="820"/>
      <c r="L18899" s="820"/>
      <c r="M18899" s="820"/>
      <c r="N18899" s="820"/>
      <c r="O18899" s="820"/>
      <c r="P18899" s="820"/>
      <c r="Q18899" s="820"/>
      <c r="R18899" s="820"/>
      <c r="S18899" s="820"/>
      <c r="T18899" s="820"/>
      <c r="U18899" s="820"/>
      <c r="V18899" s="820"/>
      <c r="W18899" s="820"/>
      <c r="X18899" s="820"/>
      <c r="Y18899" s="820"/>
      <c r="Z18899" s="820"/>
    </row>
    <row r="18900" spans="7:26">
      <c r="G18900" s="826"/>
      <c r="H18900" s="820"/>
      <c r="J18900" s="820"/>
      <c r="K18900" s="820"/>
      <c r="L18900" s="820"/>
      <c r="M18900" s="820"/>
      <c r="N18900" s="820"/>
      <c r="O18900" s="820"/>
      <c r="P18900" s="820"/>
      <c r="Q18900" s="820"/>
      <c r="R18900" s="820"/>
      <c r="S18900" s="820"/>
      <c r="T18900" s="820"/>
      <c r="U18900" s="820"/>
      <c r="V18900" s="820"/>
      <c r="W18900" s="820"/>
      <c r="X18900" s="820"/>
      <c r="Y18900" s="820"/>
      <c r="Z18900" s="820"/>
    </row>
    <row r="18901" spans="7:26">
      <c r="G18901" s="826"/>
      <c r="H18901" s="820"/>
      <c r="J18901" s="820"/>
      <c r="K18901" s="820"/>
      <c r="L18901" s="820"/>
      <c r="M18901" s="820"/>
      <c r="N18901" s="820"/>
      <c r="O18901" s="820"/>
      <c r="P18901" s="820"/>
      <c r="Q18901" s="820"/>
      <c r="R18901" s="820"/>
      <c r="S18901" s="820"/>
      <c r="T18901" s="820"/>
      <c r="U18901" s="820"/>
      <c r="V18901" s="820"/>
      <c r="W18901" s="820"/>
      <c r="X18901" s="820"/>
      <c r="Y18901" s="820"/>
      <c r="Z18901" s="820"/>
    </row>
    <row r="18902" spans="7:26">
      <c r="G18902" s="826"/>
      <c r="H18902" s="820"/>
      <c r="J18902" s="820"/>
      <c r="K18902" s="820"/>
      <c r="L18902" s="820"/>
      <c r="M18902" s="820"/>
      <c r="N18902" s="820"/>
      <c r="O18902" s="820"/>
      <c r="P18902" s="820"/>
      <c r="Q18902" s="820"/>
      <c r="R18902" s="820"/>
      <c r="S18902" s="820"/>
      <c r="T18902" s="820"/>
      <c r="U18902" s="820"/>
      <c r="V18902" s="820"/>
      <c r="W18902" s="820"/>
      <c r="X18902" s="820"/>
      <c r="Y18902" s="820"/>
      <c r="Z18902" s="820"/>
    </row>
    <row r="18903" spans="7:26">
      <c r="G18903" s="826"/>
      <c r="H18903" s="820"/>
      <c r="J18903" s="820"/>
      <c r="K18903" s="820"/>
      <c r="L18903" s="820"/>
      <c r="M18903" s="820"/>
      <c r="N18903" s="820"/>
      <c r="O18903" s="820"/>
      <c r="P18903" s="820"/>
      <c r="Q18903" s="820"/>
      <c r="R18903" s="820"/>
      <c r="S18903" s="820"/>
      <c r="T18903" s="820"/>
      <c r="U18903" s="820"/>
      <c r="V18903" s="820"/>
      <c r="W18903" s="820"/>
      <c r="X18903" s="820"/>
      <c r="Y18903" s="820"/>
      <c r="Z18903" s="820"/>
    </row>
    <row r="18904" spans="7:26">
      <c r="G18904" s="826"/>
      <c r="H18904" s="820"/>
      <c r="J18904" s="820"/>
      <c r="K18904" s="820"/>
      <c r="L18904" s="820"/>
      <c r="M18904" s="820"/>
      <c r="N18904" s="820"/>
      <c r="O18904" s="820"/>
      <c r="P18904" s="820"/>
      <c r="Q18904" s="820"/>
      <c r="R18904" s="820"/>
      <c r="S18904" s="820"/>
      <c r="T18904" s="820"/>
      <c r="U18904" s="820"/>
      <c r="V18904" s="820"/>
      <c r="W18904" s="820"/>
      <c r="X18904" s="820"/>
      <c r="Y18904" s="820"/>
      <c r="Z18904" s="820"/>
    </row>
    <row r="18905" spans="7:26">
      <c r="G18905" s="826"/>
      <c r="H18905" s="820"/>
      <c r="J18905" s="820"/>
      <c r="K18905" s="820"/>
      <c r="L18905" s="820"/>
      <c r="M18905" s="820"/>
      <c r="N18905" s="820"/>
      <c r="O18905" s="820"/>
      <c r="P18905" s="820"/>
      <c r="Q18905" s="820"/>
      <c r="R18905" s="820"/>
      <c r="S18905" s="820"/>
      <c r="T18905" s="820"/>
      <c r="U18905" s="820"/>
      <c r="V18905" s="820"/>
      <c r="W18905" s="820"/>
      <c r="X18905" s="820"/>
      <c r="Y18905" s="820"/>
      <c r="Z18905" s="820"/>
    </row>
    <row r="18906" spans="7:26">
      <c r="G18906" s="826"/>
      <c r="H18906" s="820"/>
      <c r="J18906" s="820"/>
      <c r="K18906" s="820"/>
      <c r="L18906" s="820"/>
      <c r="M18906" s="820"/>
      <c r="N18906" s="820"/>
      <c r="O18906" s="820"/>
      <c r="P18906" s="820"/>
      <c r="Q18906" s="820"/>
      <c r="R18906" s="820"/>
      <c r="S18906" s="820"/>
      <c r="T18906" s="820"/>
      <c r="U18906" s="820"/>
      <c r="V18906" s="820"/>
      <c r="W18906" s="820"/>
      <c r="X18906" s="820"/>
      <c r="Y18906" s="820"/>
      <c r="Z18906" s="820"/>
    </row>
    <row r="18907" spans="7:26">
      <c r="G18907" s="826"/>
      <c r="H18907" s="820"/>
      <c r="J18907" s="820"/>
      <c r="K18907" s="820"/>
      <c r="L18907" s="820"/>
      <c r="M18907" s="820"/>
      <c r="N18907" s="820"/>
      <c r="O18907" s="820"/>
      <c r="P18907" s="820"/>
      <c r="Q18907" s="820"/>
      <c r="R18907" s="820"/>
      <c r="S18907" s="820"/>
      <c r="T18907" s="820"/>
      <c r="U18907" s="820"/>
      <c r="V18907" s="820"/>
      <c r="W18907" s="820"/>
      <c r="X18907" s="820"/>
      <c r="Y18907" s="820"/>
      <c r="Z18907" s="820"/>
    </row>
    <row r="18908" spans="7:26">
      <c r="G18908" s="826"/>
      <c r="H18908" s="820"/>
      <c r="J18908" s="820"/>
      <c r="K18908" s="820"/>
      <c r="L18908" s="820"/>
      <c r="M18908" s="820"/>
      <c r="N18908" s="820"/>
      <c r="O18908" s="820"/>
      <c r="P18908" s="820"/>
      <c r="Q18908" s="820"/>
      <c r="R18908" s="820"/>
      <c r="S18908" s="820"/>
      <c r="T18908" s="820"/>
      <c r="U18908" s="820"/>
      <c r="V18908" s="820"/>
      <c r="W18908" s="820"/>
      <c r="X18908" s="820"/>
      <c r="Y18908" s="820"/>
      <c r="Z18908" s="820"/>
    </row>
    <row r="18909" spans="7:26">
      <c r="G18909" s="826"/>
      <c r="H18909" s="820"/>
      <c r="J18909" s="820"/>
      <c r="K18909" s="820"/>
      <c r="L18909" s="820"/>
      <c r="M18909" s="820"/>
      <c r="N18909" s="820"/>
      <c r="O18909" s="820"/>
      <c r="P18909" s="820"/>
      <c r="Q18909" s="820"/>
      <c r="R18909" s="820"/>
      <c r="S18909" s="820"/>
      <c r="T18909" s="820"/>
      <c r="U18909" s="820"/>
      <c r="V18909" s="820"/>
      <c r="W18909" s="820"/>
      <c r="X18909" s="820"/>
      <c r="Y18909" s="820"/>
      <c r="Z18909" s="820"/>
    </row>
    <row r="18910" spans="7:26">
      <c r="G18910" s="826"/>
      <c r="H18910" s="820"/>
      <c r="J18910" s="820"/>
      <c r="K18910" s="820"/>
      <c r="L18910" s="820"/>
      <c r="M18910" s="820"/>
      <c r="N18910" s="820"/>
      <c r="O18910" s="820"/>
      <c r="P18910" s="820"/>
      <c r="Q18910" s="820"/>
      <c r="R18910" s="820"/>
      <c r="S18910" s="820"/>
      <c r="T18910" s="820"/>
      <c r="U18910" s="820"/>
      <c r="V18910" s="820"/>
      <c r="W18910" s="820"/>
      <c r="X18910" s="820"/>
      <c r="Y18910" s="820"/>
      <c r="Z18910" s="820"/>
    </row>
    <row r="18911" spans="7:26">
      <c r="G18911" s="826"/>
      <c r="H18911" s="820"/>
      <c r="J18911" s="820"/>
      <c r="K18911" s="820"/>
      <c r="L18911" s="820"/>
      <c r="M18911" s="820"/>
      <c r="N18911" s="820"/>
      <c r="O18911" s="820"/>
      <c r="P18911" s="820"/>
      <c r="Q18911" s="820"/>
      <c r="R18911" s="820"/>
      <c r="S18911" s="820"/>
      <c r="T18911" s="820"/>
      <c r="U18911" s="820"/>
      <c r="V18911" s="820"/>
      <c r="W18911" s="820"/>
      <c r="X18911" s="820"/>
      <c r="Y18911" s="820"/>
      <c r="Z18911" s="820"/>
    </row>
    <row r="18912" spans="7:26">
      <c r="G18912" s="826"/>
      <c r="H18912" s="820"/>
      <c r="J18912" s="820"/>
      <c r="K18912" s="820"/>
      <c r="L18912" s="820"/>
      <c r="M18912" s="820"/>
      <c r="N18912" s="820"/>
      <c r="O18912" s="820"/>
      <c r="P18912" s="820"/>
      <c r="Q18912" s="820"/>
      <c r="R18912" s="820"/>
      <c r="S18912" s="820"/>
      <c r="T18912" s="820"/>
      <c r="U18912" s="820"/>
      <c r="V18912" s="820"/>
      <c r="W18912" s="820"/>
      <c r="X18912" s="820"/>
      <c r="Y18912" s="820"/>
      <c r="Z18912" s="820"/>
    </row>
    <row r="18913" spans="7:26">
      <c r="G18913" s="826"/>
      <c r="H18913" s="820"/>
      <c r="J18913" s="820"/>
      <c r="K18913" s="820"/>
      <c r="L18913" s="820"/>
      <c r="M18913" s="820"/>
      <c r="N18913" s="820"/>
      <c r="O18913" s="820"/>
      <c r="P18913" s="820"/>
      <c r="Q18913" s="820"/>
      <c r="R18913" s="820"/>
      <c r="S18913" s="820"/>
      <c r="T18913" s="820"/>
      <c r="U18913" s="820"/>
      <c r="V18913" s="820"/>
      <c r="W18913" s="820"/>
      <c r="X18913" s="820"/>
      <c r="Y18913" s="820"/>
      <c r="Z18913" s="820"/>
    </row>
    <row r="18914" spans="7:26">
      <c r="G18914" s="826"/>
      <c r="H18914" s="820"/>
      <c r="J18914" s="820"/>
      <c r="K18914" s="820"/>
      <c r="L18914" s="820"/>
      <c r="M18914" s="820"/>
      <c r="N18914" s="820"/>
      <c r="O18914" s="820"/>
      <c r="P18914" s="820"/>
      <c r="Q18914" s="820"/>
      <c r="R18914" s="820"/>
      <c r="S18914" s="820"/>
      <c r="T18914" s="820"/>
      <c r="U18914" s="820"/>
      <c r="V18914" s="820"/>
      <c r="W18914" s="820"/>
      <c r="X18914" s="820"/>
      <c r="Y18914" s="820"/>
      <c r="Z18914" s="820"/>
    </row>
    <row r="18915" spans="7:26">
      <c r="G18915" s="826"/>
      <c r="H18915" s="820"/>
      <c r="J18915" s="820"/>
      <c r="K18915" s="820"/>
      <c r="L18915" s="820"/>
      <c r="M18915" s="820"/>
      <c r="N18915" s="820"/>
      <c r="O18915" s="820"/>
      <c r="P18915" s="820"/>
      <c r="Q18915" s="820"/>
      <c r="R18915" s="820"/>
      <c r="S18915" s="820"/>
      <c r="T18915" s="820"/>
      <c r="U18915" s="820"/>
      <c r="V18915" s="820"/>
      <c r="W18915" s="820"/>
      <c r="X18915" s="820"/>
      <c r="Y18915" s="820"/>
      <c r="Z18915" s="820"/>
    </row>
    <row r="18916" spans="7:26">
      <c r="G18916" s="826"/>
      <c r="H18916" s="820"/>
      <c r="J18916" s="820"/>
      <c r="K18916" s="820"/>
      <c r="L18916" s="820"/>
      <c r="M18916" s="820"/>
      <c r="N18916" s="820"/>
      <c r="O18916" s="820"/>
      <c r="P18916" s="820"/>
      <c r="Q18916" s="820"/>
      <c r="R18916" s="820"/>
      <c r="S18916" s="820"/>
      <c r="T18916" s="820"/>
      <c r="U18916" s="820"/>
      <c r="V18916" s="820"/>
      <c r="W18916" s="820"/>
      <c r="X18916" s="820"/>
      <c r="Y18916" s="820"/>
      <c r="Z18916" s="820"/>
    </row>
    <row r="18917" spans="7:26">
      <c r="G18917" s="826"/>
      <c r="H18917" s="820"/>
      <c r="J18917" s="820"/>
      <c r="K18917" s="820"/>
      <c r="L18917" s="820"/>
      <c r="M18917" s="820"/>
      <c r="N18917" s="820"/>
      <c r="O18917" s="820"/>
      <c r="P18917" s="820"/>
      <c r="Q18917" s="820"/>
      <c r="R18917" s="820"/>
      <c r="S18917" s="820"/>
      <c r="T18917" s="820"/>
      <c r="U18917" s="820"/>
      <c r="V18917" s="820"/>
      <c r="W18917" s="820"/>
      <c r="X18917" s="820"/>
      <c r="Y18917" s="820"/>
      <c r="Z18917" s="820"/>
    </row>
    <row r="18918" spans="7:26">
      <c r="G18918" s="826"/>
      <c r="H18918" s="820"/>
      <c r="J18918" s="820"/>
      <c r="K18918" s="820"/>
      <c r="L18918" s="820"/>
      <c r="M18918" s="820"/>
      <c r="N18918" s="820"/>
      <c r="O18918" s="820"/>
      <c r="P18918" s="820"/>
      <c r="Q18918" s="820"/>
      <c r="R18918" s="820"/>
      <c r="S18918" s="820"/>
      <c r="T18918" s="820"/>
      <c r="U18918" s="820"/>
      <c r="V18918" s="820"/>
      <c r="W18918" s="820"/>
      <c r="X18918" s="820"/>
      <c r="Y18918" s="820"/>
      <c r="Z18918" s="820"/>
    </row>
    <row r="18919" spans="7:26">
      <c r="G18919" s="826"/>
      <c r="H18919" s="820"/>
      <c r="J18919" s="820"/>
      <c r="K18919" s="820"/>
      <c r="L18919" s="820"/>
      <c r="M18919" s="820"/>
      <c r="N18919" s="820"/>
      <c r="O18919" s="820"/>
      <c r="P18919" s="820"/>
      <c r="Q18919" s="820"/>
      <c r="R18919" s="820"/>
      <c r="S18919" s="820"/>
      <c r="T18919" s="820"/>
      <c r="U18919" s="820"/>
      <c r="V18919" s="820"/>
      <c r="W18919" s="820"/>
      <c r="X18919" s="820"/>
      <c r="Y18919" s="820"/>
      <c r="Z18919" s="820"/>
    </row>
    <row r="18920" spans="7:26">
      <c r="G18920" s="826"/>
      <c r="H18920" s="820"/>
      <c r="J18920" s="820"/>
      <c r="K18920" s="820"/>
      <c r="L18920" s="820"/>
      <c r="M18920" s="820"/>
      <c r="N18920" s="820"/>
      <c r="O18920" s="820"/>
      <c r="P18920" s="820"/>
      <c r="Q18920" s="820"/>
      <c r="R18920" s="820"/>
      <c r="S18920" s="820"/>
      <c r="T18920" s="820"/>
      <c r="U18920" s="820"/>
      <c r="V18920" s="820"/>
      <c r="W18920" s="820"/>
      <c r="X18920" s="820"/>
      <c r="Y18920" s="820"/>
      <c r="Z18920" s="820"/>
    </row>
    <row r="18921" spans="7:26">
      <c r="G18921" s="826"/>
      <c r="H18921" s="820"/>
      <c r="J18921" s="820"/>
      <c r="K18921" s="820"/>
      <c r="L18921" s="820"/>
      <c r="M18921" s="820"/>
      <c r="N18921" s="820"/>
      <c r="O18921" s="820"/>
      <c r="P18921" s="820"/>
      <c r="Q18921" s="820"/>
      <c r="R18921" s="820"/>
      <c r="S18921" s="820"/>
      <c r="T18921" s="820"/>
      <c r="U18921" s="820"/>
      <c r="V18921" s="820"/>
      <c r="W18921" s="820"/>
      <c r="X18921" s="820"/>
      <c r="Y18921" s="820"/>
      <c r="Z18921" s="820"/>
    </row>
    <row r="18922" spans="7:26">
      <c r="G18922" s="826"/>
      <c r="H18922" s="820"/>
      <c r="J18922" s="820"/>
      <c r="K18922" s="820"/>
      <c r="L18922" s="820"/>
      <c r="M18922" s="820"/>
      <c r="N18922" s="820"/>
      <c r="O18922" s="820"/>
      <c r="P18922" s="820"/>
      <c r="Q18922" s="820"/>
      <c r="R18922" s="820"/>
      <c r="S18922" s="820"/>
      <c r="T18922" s="820"/>
      <c r="U18922" s="820"/>
      <c r="V18922" s="820"/>
      <c r="W18922" s="820"/>
      <c r="X18922" s="820"/>
      <c r="Y18922" s="820"/>
      <c r="Z18922" s="820"/>
    </row>
    <row r="18923" spans="7:26">
      <c r="G18923" s="826"/>
      <c r="H18923" s="820"/>
      <c r="J18923" s="820"/>
      <c r="K18923" s="820"/>
      <c r="L18923" s="820"/>
      <c r="M18923" s="820"/>
      <c r="N18923" s="820"/>
      <c r="O18923" s="820"/>
      <c r="P18923" s="820"/>
      <c r="Q18923" s="820"/>
      <c r="R18923" s="820"/>
      <c r="S18923" s="820"/>
      <c r="T18923" s="820"/>
      <c r="U18923" s="820"/>
      <c r="V18923" s="820"/>
      <c r="W18923" s="820"/>
      <c r="X18923" s="820"/>
      <c r="Y18923" s="820"/>
      <c r="Z18923" s="820"/>
    </row>
    <row r="18924" spans="7:26">
      <c r="G18924" s="826"/>
      <c r="H18924" s="820"/>
      <c r="J18924" s="820"/>
      <c r="K18924" s="820"/>
      <c r="L18924" s="820"/>
      <c r="M18924" s="820"/>
      <c r="N18924" s="820"/>
      <c r="O18924" s="820"/>
      <c r="P18924" s="820"/>
      <c r="Q18924" s="820"/>
      <c r="R18924" s="820"/>
      <c r="S18924" s="820"/>
      <c r="T18924" s="820"/>
      <c r="U18924" s="820"/>
      <c r="V18924" s="820"/>
      <c r="W18924" s="820"/>
      <c r="X18924" s="820"/>
      <c r="Y18924" s="820"/>
      <c r="Z18924" s="820"/>
    </row>
    <row r="18925" spans="7:26">
      <c r="G18925" s="826"/>
      <c r="H18925" s="820"/>
      <c r="J18925" s="820"/>
      <c r="K18925" s="820"/>
      <c r="L18925" s="820"/>
      <c r="M18925" s="820"/>
      <c r="N18925" s="820"/>
      <c r="O18925" s="820"/>
      <c r="P18925" s="820"/>
      <c r="Q18925" s="820"/>
      <c r="R18925" s="820"/>
      <c r="S18925" s="820"/>
      <c r="T18925" s="820"/>
      <c r="U18925" s="820"/>
      <c r="V18925" s="820"/>
      <c r="W18925" s="820"/>
      <c r="X18925" s="820"/>
      <c r="Y18925" s="820"/>
      <c r="Z18925" s="820"/>
    </row>
    <row r="18926" spans="7:26">
      <c r="G18926" s="826"/>
      <c r="H18926" s="820"/>
      <c r="J18926" s="820"/>
      <c r="K18926" s="820"/>
      <c r="L18926" s="820"/>
      <c r="M18926" s="820"/>
      <c r="N18926" s="820"/>
      <c r="O18926" s="820"/>
      <c r="P18926" s="820"/>
      <c r="Q18926" s="820"/>
      <c r="R18926" s="820"/>
      <c r="S18926" s="820"/>
      <c r="T18926" s="820"/>
      <c r="U18926" s="820"/>
      <c r="V18926" s="820"/>
      <c r="W18926" s="820"/>
      <c r="X18926" s="820"/>
      <c r="Y18926" s="820"/>
      <c r="Z18926" s="820"/>
    </row>
    <row r="18927" spans="7:26">
      <c r="G18927" s="826"/>
      <c r="H18927" s="820"/>
      <c r="J18927" s="820"/>
      <c r="K18927" s="820"/>
      <c r="L18927" s="820"/>
      <c r="M18927" s="820"/>
      <c r="N18927" s="820"/>
      <c r="O18927" s="820"/>
      <c r="P18927" s="820"/>
      <c r="Q18927" s="820"/>
      <c r="R18927" s="820"/>
      <c r="S18927" s="820"/>
      <c r="T18927" s="820"/>
      <c r="U18927" s="820"/>
      <c r="V18927" s="820"/>
      <c r="W18927" s="820"/>
      <c r="X18927" s="820"/>
      <c r="Y18927" s="820"/>
      <c r="Z18927" s="820"/>
    </row>
    <row r="18928" spans="7:26">
      <c r="G18928" s="826"/>
      <c r="H18928" s="820"/>
      <c r="J18928" s="820"/>
      <c r="K18928" s="820"/>
      <c r="L18928" s="820"/>
      <c r="M18928" s="820"/>
      <c r="N18928" s="820"/>
      <c r="O18928" s="820"/>
      <c r="P18928" s="820"/>
      <c r="Q18928" s="820"/>
      <c r="R18928" s="820"/>
      <c r="S18928" s="820"/>
      <c r="T18928" s="820"/>
      <c r="U18928" s="820"/>
      <c r="V18928" s="820"/>
      <c r="W18928" s="820"/>
      <c r="X18928" s="820"/>
      <c r="Y18928" s="820"/>
      <c r="Z18928" s="820"/>
    </row>
    <row r="18929" spans="7:26">
      <c r="G18929" s="826"/>
      <c r="H18929" s="820"/>
      <c r="J18929" s="820"/>
      <c r="K18929" s="820"/>
      <c r="L18929" s="820"/>
      <c r="M18929" s="820"/>
      <c r="N18929" s="820"/>
      <c r="O18929" s="820"/>
      <c r="P18929" s="820"/>
      <c r="Q18929" s="820"/>
      <c r="R18929" s="820"/>
      <c r="S18929" s="820"/>
      <c r="T18929" s="820"/>
      <c r="U18929" s="820"/>
      <c r="V18929" s="820"/>
      <c r="W18929" s="820"/>
      <c r="X18929" s="820"/>
      <c r="Y18929" s="820"/>
      <c r="Z18929" s="820"/>
    </row>
    <row r="18930" spans="7:26">
      <c r="G18930" s="826"/>
      <c r="H18930" s="820"/>
      <c r="J18930" s="820"/>
      <c r="K18930" s="820"/>
      <c r="L18930" s="820"/>
      <c r="M18930" s="820"/>
      <c r="N18930" s="820"/>
      <c r="O18930" s="820"/>
      <c r="P18930" s="820"/>
      <c r="Q18930" s="820"/>
      <c r="R18930" s="820"/>
      <c r="S18930" s="820"/>
      <c r="T18930" s="820"/>
      <c r="U18930" s="820"/>
      <c r="V18930" s="820"/>
      <c r="W18930" s="820"/>
      <c r="X18930" s="820"/>
      <c r="Y18930" s="820"/>
      <c r="Z18930" s="820"/>
    </row>
    <row r="18931" spans="7:26">
      <c r="G18931" s="826"/>
      <c r="H18931" s="820"/>
      <c r="J18931" s="820"/>
      <c r="K18931" s="820"/>
      <c r="L18931" s="820"/>
      <c r="M18931" s="820"/>
      <c r="N18931" s="820"/>
      <c r="O18931" s="820"/>
      <c r="P18931" s="820"/>
      <c r="Q18931" s="820"/>
      <c r="R18931" s="820"/>
      <c r="S18931" s="820"/>
      <c r="T18931" s="820"/>
      <c r="U18931" s="820"/>
      <c r="V18931" s="820"/>
      <c r="W18931" s="820"/>
      <c r="X18931" s="820"/>
      <c r="Y18931" s="820"/>
      <c r="Z18931" s="820"/>
    </row>
    <row r="18932" spans="7:26">
      <c r="G18932" s="826"/>
      <c r="H18932" s="820"/>
      <c r="J18932" s="820"/>
      <c r="K18932" s="820"/>
      <c r="L18932" s="820"/>
      <c r="M18932" s="820"/>
      <c r="N18932" s="820"/>
      <c r="O18932" s="820"/>
      <c r="P18932" s="820"/>
      <c r="Q18932" s="820"/>
      <c r="R18932" s="820"/>
      <c r="S18932" s="820"/>
      <c r="T18932" s="820"/>
      <c r="U18932" s="820"/>
      <c r="V18932" s="820"/>
      <c r="W18932" s="820"/>
      <c r="X18932" s="820"/>
      <c r="Y18932" s="820"/>
      <c r="Z18932" s="820"/>
    </row>
    <row r="18933" spans="7:26">
      <c r="G18933" s="826"/>
      <c r="H18933" s="820"/>
      <c r="J18933" s="820"/>
      <c r="K18933" s="820"/>
      <c r="L18933" s="820"/>
      <c r="M18933" s="820"/>
      <c r="N18933" s="820"/>
      <c r="O18933" s="820"/>
      <c r="P18933" s="820"/>
      <c r="Q18933" s="820"/>
      <c r="R18933" s="820"/>
      <c r="S18933" s="820"/>
      <c r="T18933" s="820"/>
      <c r="U18933" s="820"/>
      <c r="V18933" s="820"/>
      <c r="W18933" s="820"/>
      <c r="X18933" s="820"/>
      <c r="Y18933" s="820"/>
      <c r="Z18933" s="820"/>
    </row>
    <row r="18934" spans="7:26">
      <c r="G18934" s="826"/>
      <c r="H18934" s="820"/>
      <c r="J18934" s="820"/>
      <c r="K18934" s="820"/>
      <c r="L18934" s="820"/>
      <c r="M18934" s="820"/>
      <c r="N18934" s="820"/>
      <c r="O18934" s="820"/>
      <c r="P18934" s="820"/>
      <c r="Q18934" s="820"/>
      <c r="R18934" s="820"/>
      <c r="S18934" s="820"/>
      <c r="T18934" s="820"/>
      <c r="U18934" s="820"/>
      <c r="V18934" s="820"/>
      <c r="W18934" s="820"/>
      <c r="X18934" s="820"/>
      <c r="Y18934" s="820"/>
      <c r="Z18934" s="820"/>
    </row>
    <row r="18935" spans="7:26">
      <c r="G18935" s="826"/>
      <c r="H18935" s="820"/>
      <c r="J18935" s="820"/>
      <c r="K18935" s="820"/>
      <c r="L18935" s="820"/>
      <c r="M18935" s="820"/>
      <c r="N18935" s="820"/>
      <c r="O18935" s="820"/>
      <c r="P18935" s="820"/>
      <c r="Q18935" s="820"/>
      <c r="R18935" s="820"/>
      <c r="S18935" s="820"/>
      <c r="T18935" s="820"/>
      <c r="U18935" s="820"/>
      <c r="V18935" s="820"/>
      <c r="W18935" s="820"/>
      <c r="X18935" s="820"/>
      <c r="Y18935" s="820"/>
      <c r="Z18935" s="820"/>
    </row>
    <row r="18936" spans="7:26">
      <c r="G18936" s="826"/>
      <c r="H18936" s="820"/>
      <c r="J18936" s="820"/>
      <c r="K18936" s="820"/>
      <c r="L18936" s="820"/>
      <c r="M18936" s="820"/>
      <c r="N18936" s="820"/>
      <c r="O18936" s="820"/>
      <c r="P18936" s="820"/>
      <c r="Q18936" s="820"/>
      <c r="R18936" s="820"/>
      <c r="S18936" s="820"/>
      <c r="T18936" s="820"/>
      <c r="U18936" s="820"/>
      <c r="V18936" s="820"/>
      <c r="W18936" s="820"/>
      <c r="X18936" s="820"/>
      <c r="Y18936" s="820"/>
      <c r="Z18936" s="820"/>
    </row>
    <row r="18937" spans="7:26">
      <c r="G18937" s="826"/>
      <c r="H18937" s="820"/>
      <c r="J18937" s="820"/>
      <c r="K18937" s="820"/>
      <c r="L18937" s="820"/>
      <c r="M18937" s="820"/>
      <c r="N18937" s="820"/>
      <c r="O18937" s="820"/>
      <c r="P18937" s="820"/>
      <c r="Q18937" s="820"/>
      <c r="R18937" s="820"/>
      <c r="S18937" s="820"/>
      <c r="T18937" s="820"/>
      <c r="U18937" s="820"/>
      <c r="V18937" s="820"/>
      <c r="W18937" s="820"/>
      <c r="X18937" s="820"/>
      <c r="Y18937" s="820"/>
      <c r="Z18937" s="820"/>
    </row>
    <row r="18938" spans="7:26">
      <c r="G18938" s="826"/>
      <c r="H18938" s="820"/>
      <c r="J18938" s="820"/>
      <c r="K18938" s="820"/>
      <c r="L18938" s="820"/>
      <c r="M18938" s="820"/>
      <c r="N18938" s="820"/>
      <c r="O18938" s="820"/>
      <c r="P18938" s="820"/>
      <c r="Q18938" s="820"/>
      <c r="R18938" s="820"/>
      <c r="S18938" s="820"/>
      <c r="T18938" s="820"/>
      <c r="U18938" s="820"/>
      <c r="V18938" s="820"/>
      <c r="W18938" s="820"/>
      <c r="X18938" s="820"/>
      <c r="Y18938" s="820"/>
      <c r="Z18938" s="820"/>
    </row>
    <row r="18939" spans="7:26">
      <c r="G18939" s="826"/>
      <c r="H18939" s="820"/>
      <c r="J18939" s="820"/>
      <c r="K18939" s="820"/>
      <c r="L18939" s="820"/>
      <c r="M18939" s="820"/>
      <c r="N18939" s="820"/>
      <c r="O18939" s="820"/>
      <c r="P18939" s="820"/>
      <c r="Q18939" s="820"/>
      <c r="R18939" s="820"/>
      <c r="S18939" s="820"/>
      <c r="T18939" s="820"/>
      <c r="U18939" s="820"/>
      <c r="V18939" s="820"/>
      <c r="W18939" s="820"/>
      <c r="X18939" s="820"/>
      <c r="Y18939" s="820"/>
      <c r="Z18939" s="820"/>
    </row>
    <row r="18940" spans="7:26">
      <c r="G18940" s="826"/>
      <c r="H18940" s="820"/>
      <c r="J18940" s="820"/>
      <c r="K18940" s="820"/>
      <c r="L18940" s="820"/>
      <c r="M18940" s="820"/>
      <c r="N18940" s="820"/>
      <c r="O18940" s="820"/>
      <c r="P18940" s="820"/>
      <c r="Q18940" s="820"/>
      <c r="R18940" s="820"/>
      <c r="S18940" s="820"/>
      <c r="T18940" s="820"/>
      <c r="U18940" s="820"/>
      <c r="V18940" s="820"/>
      <c r="W18940" s="820"/>
      <c r="X18940" s="820"/>
      <c r="Y18940" s="820"/>
      <c r="Z18940" s="820"/>
    </row>
    <row r="18941" spans="7:26">
      <c r="G18941" s="826"/>
      <c r="H18941" s="820"/>
      <c r="J18941" s="820"/>
      <c r="K18941" s="820"/>
      <c r="L18941" s="820"/>
      <c r="M18941" s="820"/>
      <c r="N18941" s="820"/>
      <c r="O18941" s="820"/>
      <c r="P18941" s="820"/>
      <c r="Q18941" s="820"/>
      <c r="R18941" s="820"/>
      <c r="S18941" s="820"/>
      <c r="T18941" s="820"/>
      <c r="U18941" s="820"/>
      <c r="V18941" s="820"/>
      <c r="W18941" s="820"/>
      <c r="X18941" s="820"/>
      <c r="Y18941" s="820"/>
      <c r="Z18941" s="820"/>
    </row>
    <row r="18942" spans="7:26">
      <c r="G18942" s="826"/>
      <c r="H18942" s="820"/>
      <c r="J18942" s="820"/>
      <c r="K18942" s="820"/>
      <c r="L18942" s="820"/>
      <c r="M18942" s="820"/>
      <c r="N18942" s="820"/>
      <c r="O18942" s="820"/>
      <c r="P18942" s="820"/>
      <c r="Q18942" s="820"/>
      <c r="R18942" s="820"/>
      <c r="S18942" s="820"/>
      <c r="T18942" s="820"/>
      <c r="U18942" s="820"/>
      <c r="V18942" s="820"/>
      <c r="W18942" s="820"/>
      <c r="X18942" s="820"/>
      <c r="Y18942" s="820"/>
      <c r="Z18942" s="820"/>
    </row>
    <row r="18943" spans="7:26">
      <c r="G18943" s="826"/>
      <c r="H18943" s="820"/>
      <c r="J18943" s="820"/>
      <c r="K18943" s="820"/>
      <c r="L18943" s="820"/>
      <c r="M18943" s="820"/>
      <c r="N18943" s="820"/>
      <c r="O18943" s="820"/>
      <c r="P18943" s="820"/>
      <c r="Q18943" s="820"/>
      <c r="R18943" s="820"/>
      <c r="S18943" s="820"/>
      <c r="T18943" s="820"/>
      <c r="U18943" s="820"/>
      <c r="V18943" s="820"/>
      <c r="W18943" s="820"/>
      <c r="X18943" s="820"/>
      <c r="Y18943" s="820"/>
      <c r="Z18943" s="820"/>
    </row>
    <row r="18944" spans="7:26">
      <c r="G18944" s="826"/>
      <c r="H18944" s="820"/>
      <c r="J18944" s="820"/>
      <c r="K18944" s="820"/>
      <c r="L18944" s="820"/>
      <c r="M18944" s="820"/>
      <c r="N18944" s="820"/>
      <c r="O18944" s="820"/>
      <c r="P18944" s="820"/>
      <c r="Q18944" s="820"/>
      <c r="R18944" s="820"/>
      <c r="S18944" s="820"/>
      <c r="T18944" s="820"/>
      <c r="U18944" s="820"/>
      <c r="V18944" s="820"/>
      <c r="W18944" s="820"/>
      <c r="X18944" s="820"/>
      <c r="Y18944" s="820"/>
      <c r="Z18944" s="820"/>
    </row>
    <row r="18945" spans="7:26">
      <c r="G18945" s="826"/>
      <c r="H18945" s="820"/>
      <c r="J18945" s="820"/>
      <c r="K18945" s="820"/>
      <c r="L18945" s="820"/>
      <c r="M18945" s="820"/>
      <c r="N18945" s="820"/>
      <c r="O18945" s="820"/>
      <c r="P18945" s="820"/>
      <c r="Q18945" s="820"/>
      <c r="R18945" s="820"/>
      <c r="S18945" s="820"/>
      <c r="T18945" s="820"/>
      <c r="U18945" s="820"/>
      <c r="V18945" s="820"/>
      <c r="W18945" s="820"/>
      <c r="X18945" s="820"/>
      <c r="Y18945" s="820"/>
      <c r="Z18945" s="820"/>
    </row>
    <row r="18946" spans="7:26">
      <c r="G18946" s="826"/>
      <c r="H18946" s="820"/>
      <c r="J18946" s="820"/>
      <c r="K18946" s="820"/>
      <c r="L18946" s="820"/>
      <c r="M18946" s="820"/>
      <c r="N18946" s="820"/>
      <c r="O18946" s="820"/>
      <c r="P18946" s="820"/>
      <c r="Q18946" s="820"/>
      <c r="R18946" s="820"/>
      <c r="S18946" s="820"/>
      <c r="T18946" s="820"/>
      <c r="U18946" s="820"/>
      <c r="V18946" s="820"/>
      <c r="W18946" s="820"/>
      <c r="X18946" s="820"/>
      <c r="Y18946" s="820"/>
      <c r="Z18946" s="820"/>
    </row>
    <row r="18947" spans="7:26">
      <c r="G18947" s="826"/>
      <c r="H18947" s="820"/>
      <c r="J18947" s="820"/>
      <c r="K18947" s="820"/>
      <c r="L18947" s="820"/>
      <c r="M18947" s="820"/>
      <c r="N18947" s="820"/>
      <c r="O18947" s="820"/>
      <c r="P18947" s="820"/>
      <c r="Q18947" s="820"/>
      <c r="R18947" s="820"/>
      <c r="S18947" s="820"/>
      <c r="T18947" s="820"/>
      <c r="U18947" s="820"/>
      <c r="V18947" s="820"/>
      <c r="W18947" s="820"/>
      <c r="X18947" s="820"/>
      <c r="Y18947" s="820"/>
      <c r="Z18947" s="820"/>
    </row>
    <row r="18948" spans="7:26">
      <c r="G18948" s="826"/>
      <c r="H18948" s="820"/>
      <c r="J18948" s="820"/>
      <c r="K18948" s="820"/>
      <c r="L18948" s="820"/>
      <c r="M18948" s="820"/>
      <c r="N18948" s="820"/>
      <c r="O18948" s="820"/>
      <c r="P18948" s="820"/>
      <c r="Q18948" s="820"/>
      <c r="R18948" s="820"/>
      <c r="S18948" s="820"/>
      <c r="T18948" s="820"/>
      <c r="U18948" s="820"/>
      <c r="V18948" s="820"/>
      <c r="W18948" s="820"/>
      <c r="X18948" s="820"/>
      <c r="Y18948" s="820"/>
      <c r="Z18948" s="820"/>
    </row>
    <row r="18949" spans="7:26">
      <c r="G18949" s="826"/>
      <c r="H18949" s="820"/>
      <c r="J18949" s="820"/>
      <c r="K18949" s="820"/>
      <c r="L18949" s="820"/>
      <c r="M18949" s="820"/>
      <c r="N18949" s="820"/>
      <c r="O18949" s="820"/>
      <c r="P18949" s="820"/>
      <c r="Q18949" s="820"/>
      <c r="R18949" s="820"/>
      <c r="S18949" s="820"/>
      <c r="T18949" s="820"/>
      <c r="U18949" s="820"/>
      <c r="V18949" s="820"/>
      <c r="W18949" s="820"/>
      <c r="X18949" s="820"/>
      <c r="Y18949" s="820"/>
      <c r="Z18949" s="820"/>
    </row>
    <row r="18950" spans="7:26">
      <c r="G18950" s="826"/>
      <c r="H18950" s="820"/>
      <c r="J18950" s="820"/>
      <c r="K18950" s="820"/>
      <c r="L18950" s="820"/>
      <c r="M18950" s="820"/>
      <c r="N18950" s="820"/>
      <c r="O18950" s="820"/>
      <c r="P18950" s="820"/>
      <c r="Q18950" s="820"/>
      <c r="R18950" s="820"/>
      <c r="S18950" s="820"/>
      <c r="T18950" s="820"/>
      <c r="U18950" s="820"/>
      <c r="V18950" s="820"/>
      <c r="W18950" s="820"/>
      <c r="X18950" s="820"/>
      <c r="Y18950" s="820"/>
      <c r="Z18950" s="820"/>
    </row>
    <row r="18951" spans="7:26">
      <c r="G18951" s="826"/>
      <c r="H18951" s="820"/>
      <c r="J18951" s="820"/>
      <c r="K18951" s="820"/>
      <c r="L18951" s="820"/>
      <c r="M18951" s="820"/>
      <c r="N18951" s="820"/>
      <c r="O18951" s="820"/>
      <c r="P18951" s="820"/>
      <c r="Q18951" s="820"/>
      <c r="R18951" s="820"/>
      <c r="S18951" s="820"/>
      <c r="T18951" s="820"/>
      <c r="U18951" s="820"/>
      <c r="V18951" s="820"/>
      <c r="W18951" s="820"/>
      <c r="X18951" s="820"/>
      <c r="Y18951" s="820"/>
      <c r="Z18951" s="820"/>
    </row>
    <row r="18952" spans="7:26">
      <c r="G18952" s="826"/>
      <c r="H18952" s="820"/>
      <c r="J18952" s="820"/>
      <c r="K18952" s="820"/>
      <c r="L18952" s="820"/>
      <c r="M18952" s="820"/>
      <c r="N18952" s="820"/>
      <c r="O18952" s="820"/>
      <c r="P18952" s="820"/>
      <c r="Q18952" s="820"/>
      <c r="R18952" s="820"/>
      <c r="S18952" s="820"/>
      <c r="T18952" s="820"/>
      <c r="U18952" s="820"/>
      <c r="V18952" s="820"/>
      <c r="W18952" s="820"/>
      <c r="X18952" s="820"/>
      <c r="Y18952" s="820"/>
      <c r="Z18952" s="820"/>
    </row>
    <row r="18953" spans="7:26">
      <c r="G18953" s="826"/>
      <c r="H18953" s="820"/>
      <c r="J18953" s="820"/>
      <c r="K18953" s="820"/>
      <c r="L18953" s="820"/>
      <c r="M18953" s="820"/>
      <c r="N18953" s="820"/>
      <c r="O18953" s="820"/>
      <c r="P18953" s="820"/>
      <c r="Q18953" s="820"/>
      <c r="R18953" s="820"/>
      <c r="S18953" s="820"/>
      <c r="T18953" s="820"/>
      <c r="U18953" s="820"/>
      <c r="V18953" s="820"/>
      <c r="W18953" s="820"/>
      <c r="X18953" s="820"/>
      <c r="Y18953" s="820"/>
      <c r="Z18953" s="820"/>
    </row>
    <row r="18954" spans="7:26">
      <c r="G18954" s="826"/>
      <c r="H18954" s="820"/>
      <c r="J18954" s="820"/>
      <c r="K18954" s="820"/>
      <c r="L18954" s="820"/>
      <c r="M18954" s="820"/>
      <c r="N18954" s="820"/>
      <c r="O18954" s="820"/>
      <c r="P18954" s="820"/>
      <c r="Q18954" s="820"/>
      <c r="R18954" s="820"/>
      <c r="S18954" s="820"/>
      <c r="T18954" s="820"/>
      <c r="U18954" s="820"/>
      <c r="V18954" s="820"/>
      <c r="W18954" s="820"/>
      <c r="X18954" s="820"/>
      <c r="Y18954" s="820"/>
      <c r="Z18954" s="820"/>
    </row>
    <row r="18955" spans="7:26">
      <c r="G18955" s="826"/>
      <c r="H18955" s="820"/>
      <c r="J18955" s="820"/>
      <c r="K18955" s="820"/>
      <c r="L18955" s="820"/>
      <c r="M18955" s="820"/>
      <c r="N18955" s="820"/>
      <c r="O18955" s="820"/>
      <c r="P18955" s="820"/>
      <c r="Q18955" s="820"/>
      <c r="R18955" s="820"/>
      <c r="S18955" s="820"/>
      <c r="T18955" s="820"/>
      <c r="U18955" s="820"/>
      <c r="V18955" s="820"/>
      <c r="W18955" s="820"/>
      <c r="X18955" s="820"/>
      <c r="Y18955" s="820"/>
      <c r="Z18955" s="820"/>
    </row>
    <row r="18956" spans="7:26">
      <c r="G18956" s="826"/>
      <c r="H18956" s="820"/>
      <c r="J18956" s="820"/>
      <c r="K18956" s="820"/>
      <c r="L18956" s="820"/>
      <c r="M18956" s="820"/>
      <c r="N18956" s="820"/>
      <c r="O18956" s="820"/>
      <c r="P18956" s="820"/>
      <c r="Q18956" s="820"/>
      <c r="R18956" s="820"/>
      <c r="S18956" s="820"/>
      <c r="T18956" s="820"/>
      <c r="U18956" s="820"/>
      <c r="V18956" s="820"/>
      <c r="W18956" s="820"/>
      <c r="X18956" s="820"/>
      <c r="Y18956" s="820"/>
      <c r="Z18956" s="820"/>
    </row>
    <row r="18957" spans="7:26">
      <c r="G18957" s="826"/>
      <c r="H18957" s="820"/>
      <c r="J18957" s="820"/>
      <c r="K18957" s="820"/>
      <c r="L18957" s="820"/>
      <c r="M18957" s="820"/>
      <c r="N18957" s="820"/>
      <c r="O18957" s="820"/>
      <c r="P18957" s="820"/>
      <c r="Q18957" s="820"/>
      <c r="R18957" s="820"/>
      <c r="S18957" s="820"/>
      <c r="T18957" s="820"/>
      <c r="U18957" s="820"/>
      <c r="V18957" s="820"/>
      <c r="W18957" s="820"/>
      <c r="X18957" s="820"/>
      <c r="Y18957" s="820"/>
      <c r="Z18957" s="820"/>
    </row>
    <row r="18958" spans="7:26">
      <c r="G18958" s="826"/>
      <c r="H18958" s="820"/>
      <c r="J18958" s="820"/>
      <c r="K18958" s="820"/>
      <c r="L18958" s="820"/>
      <c r="M18958" s="820"/>
      <c r="N18958" s="820"/>
      <c r="O18958" s="820"/>
      <c r="P18958" s="820"/>
      <c r="Q18958" s="820"/>
      <c r="R18958" s="820"/>
      <c r="S18958" s="820"/>
      <c r="T18958" s="820"/>
      <c r="U18958" s="820"/>
      <c r="V18958" s="820"/>
      <c r="W18958" s="820"/>
      <c r="X18958" s="820"/>
      <c r="Y18958" s="820"/>
      <c r="Z18958" s="820"/>
    </row>
    <row r="18959" spans="7:26">
      <c r="G18959" s="826"/>
      <c r="H18959" s="820"/>
      <c r="J18959" s="820"/>
      <c r="K18959" s="820"/>
      <c r="L18959" s="820"/>
      <c r="M18959" s="820"/>
      <c r="N18959" s="820"/>
      <c r="O18959" s="820"/>
      <c r="P18959" s="820"/>
      <c r="Q18959" s="820"/>
      <c r="R18959" s="820"/>
      <c r="S18959" s="820"/>
      <c r="T18959" s="820"/>
      <c r="U18959" s="820"/>
      <c r="V18959" s="820"/>
      <c r="W18959" s="820"/>
      <c r="X18959" s="820"/>
      <c r="Y18959" s="820"/>
      <c r="Z18959" s="820"/>
    </row>
    <row r="18960" spans="7:26">
      <c r="G18960" s="826"/>
      <c r="H18960" s="820"/>
      <c r="J18960" s="820"/>
      <c r="K18960" s="820"/>
      <c r="L18960" s="820"/>
      <c r="M18960" s="820"/>
      <c r="N18960" s="820"/>
      <c r="O18960" s="820"/>
      <c r="P18960" s="820"/>
      <c r="Q18960" s="820"/>
      <c r="R18960" s="820"/>
      <c r="S18960" s="820"/>
      <c r="T18960" s="820"/>
      <c r="U18960" s="820"/>
      <c r="V18960" s="820"/>
      <c r="W18960" s="820"/>
      <c r="X18960" s="820"/>
      <c r="Y18960" s="820"/>
      <c r="Z18960" s="820"/>
    </row>
    <row r="18961" spans="7:26">
      <c r="G18961" s="826"/>
      <c r="H18961" s="820"/>
      <c r="J18961" s="820"/>
      <c r="K18961" s="820"/>
      <c r="L18961" s="820"/>
      <c r="M18961" s="820"/>
      <c r="N18961" s="820"/>
      <c r="O18961" s="820"/>
      <c r="P18961" s="820"/>
      <c r="Q18961" s="820"/>
      <c r="R18961" s="820"/>
      <c r="S18961" s="820"/>
      <c r="T18961" s="820"/>
      <c r="U18961" s="820"/>
      <c r="V18961" s="820"/>
      <c r="W18961" s="820"/>
      <c r="X18961" s="820"/>
      <c r="Y18961" s="820"/>
      <c r="Z18961" s="820"/>
    </row>
    <row r="18962" spans="7:26">
      <c r="G18962" s="826"/>
      <c r="H18962" s="820"/>
      <c r="J18962" s="820"/>
      <c r="K18962" s="820"/>
      <c r="L18962" s="820"/>
      <c r="M18962" s="820"/>
      <c r="N18962" s="820"/>
      <c r="O18962" s="820"/>
      <c r="P18962" s="820"/>
      <c r="Q18962" s="820"/>
      <c r="R18962" s="820"/>
      <c r="S18962" s="820"/>
      <c r="T18962" s="820"/>
      <c r="U18962" s="820"/>
      <c r="V18962" s="820"/>
      <c r="W18962" s="820"/>
      <c r="X18962" s="820"/>
      <c r="Y18962" s="820"/>
      <c r="Z18962" s="820"/>
    </row>
    <row r="18963" spans="7:26">
      <c r="G18963" s="826"/>
      <c r="H18963" s="820"/>
      <c r="J18963" s="820"/>
      <c r="K18963" s="820"/>
      <c r="L18963" s="820"/>
      <c r="M18963" s="820"/>
      <c r="N18963" s="820"/>
      <c r="O18963" s="820"/>
      <c r="P18963" s="820"/>
      <c r="Q18963" s="820"/>
      <c r="R18963" s="820"/>
      <c r="S18963" s="820"/>
      <c r="T18963" s="820"/>
      <c r="U18963" s="820"/>
      <c r="V18963" s="820"/>
      <c r="W18963" s="820"/>
      <c r="X18963" s="820"/>
      <c r="Y18963" s="820"/>
      <c r="Z18963" s="820"/>
    </row>
    <row r="18964" spans="7:26">
      <c r="G18964" s="826"/>
      <c r="H18964" s="820"/>
      <c r="J18964" s="820"/>
      <c r="K18964" s="820"/>
      <c r="L18964" s="820"/>
      <c r="M18964" s="820"/>
      <c r="N18964" s="820"/>
      <c r="O18964" s="820"/>
      <c r="P18964" s="820"/>
      <c r="Q18964" s="820"/>
      <c r="R18964" s="820"/>
      <c r="S18964" s="820"/>
      <c r="T18964" s="820"/>
      <c r="U18964" s="820"/>
      <c r="V18964" s="820"/>
      <c r="W18964" s="820"/>
      <c r="X18964" s="820"/>
      <c r="Y18964" s="820"/>
      <c r="Z18964" s="820"/>
    </row>
    <row r="18965" spans="7:26">
      <c r="G18965" s="826"/>
      <c r="H18965" s="820"/>
      <c r="J18965" s="820"/>
      <c r="K18965" s="820"/>
      <c r="L18965" s="820"/>
      <c r="M18965" s="820"/>
      <c r="N18965" s="820"/>
      <c r="O18965" s="820"/>
      <c r="P18965" s="820"/>
      <c r="Q18965" s="820"/>
      <c r="R18965" s="820"/>
      <c r="S18965" s="820"/>
      <c r="T18965" s="820"/>
      <c r="U18965" s="820"/>
      <c r="V18965" s="820"/>
      <c r="W18965" s="820"/>
      <c r="X18965" s="820"/>
      <c r="Y18965" s="820"/>
      <c r="Z18965" s="820"/>
    </row>
    <row r="18966" spans="7:26">
      <c r="G18966" s="826"/>
      <c r="H18966" s="820"/>
      <c r="J18966" s="820"/>
      <c r="K18966" s="820"/>
      <c r="L18966" s="820"/>
      <c r="M18966" s="820"/>
      <c r="N18966" s="820"/>
      <c r="O18966" s="820"/>
      <c r="P18966" s="820"/>
      <c r="Q18966" s="820"/>
      <c r="R18966" s="820"/>
      <c r="S18966" s="820"/>
      <c r="T18966" s="820"/>
      <c r="U18966" s="820"/>
      <c r="V18966" s="820"/>
      <c r="W18966" s="820"/>
      <c r="X18966" s="820"/>
      <c r="Y18966" s="820"/>
      <c r="Z18966" s="820"/>
    </row>
    <row r="18967" spans="7:26">
      <c r="G18967" s="826"/>
      <c r="H18967" s="820"/>
      <c r="J18967" s="820"/>
      <c r="K18967" s="820"/>
      <c r="L18967" s="820"/>
      <c r="M18967" s="820"/>
      <c r="N18967" s="820"/>
      <c r="O18967" s="820"/>
      <c r="P18967" s="820"/>
      <c r="Q18967" s="820"/>
      <c r="R18967" s="820"/>
      <c r="S18967" s="820"/>
      <c r="T18967" s="820"/>
      <c r="U18967" s="820"/>
      <c r="V18967" s="820"/>
      <c r="W18967" s="820"/>
      <c r="X18967" s="820"/>
      <c r="Y18967" s="820"/>
      <c r="Z18967" s="820"/>
    </row>
    <row r="18968" spans="7:26">
      <c r="G18968" s="826"/>
      <c r="H18968" s="820"/>
      <c r="J18968" s="820"/>
      <c r="K18968" s="820"/>
      <c r="L18968" s="820"/>
      <c r="M18968" s="820"/>
      <c r="N18968" s="820"/>
      <c r="O18968" s="820"/>
      <c r="P18968" s="820"/>
      <c r="Q18968" s="820"/>
      <c r="R18968" s="820"/>
      <c r="S18968" s="820"/>
      <c r="T18968" s="820"/>
      <c r="U18968" s="820"/>
      <c r="V18968" s="820"/>
      <c r="W18968" s="820"/>
      <c r="X18968" s="820"/>
      <c r="Y18968" s="820"/>
      <c r="Z18968" s="820"/>
    </row>
    <row r="18969" spans="7:26">
      <c r="G18969" s="826"/>
      <c r="H18969" s="820"/>
      <c r="J18969" s="820"/>
      <c r="K18969" s="820"/>
      <c r="L18969" s="820"/>
      <c r="M18969" s="820"/>
      <c r="N18969" s="820"/>
      <c r="O18969" s="820"/>
      <c r="P18969" s="820"/>
      <c r="Q18969" s="820"/>
      <c r="R18969" s="820"/>
      <c r="S18969" s="820"/>
      <c r="T18969" s="820"/>
      <c r="U18969" s="820"/>
      <c r="V18969" s="820"/>
      <c r="W18969" s="820"/>
      <c r="X18969" s="820"/>
      <c r="Y18969" s="820"/>
      <c r="Z18969" s="820"/>
    </row>
    <row r="18970" spans="7:26">
      <c r="G18970" s="826"/>
      <c r="H18970" s="820"/>
      <c r="J18970" s="820"/>
      <c r="K18970" s="820"/>
      <c r="L18970" s="820"/>
      <c r="M18970" s="820"/>
      <c r="N18970" s="820"/>
      <c r="O18970" s="820"/>
      <c r="P18970" s="820"/>
      <c r="Q18970" s="820"/>
      <c r="R18970" s="820"/>
      <c r="S18970" s="820"/>
      <c r="T18970" s="820"/>
      <c r="U18970" s="820"/>
      <c r="V18970" s="820"/>
      <c r="W18970" s="820"/>
      <c r="X18970" s="820"/>
      <c r="Y18970" s="820"/>
      <c r="Z18970" s="820"/>
    </row>
    <row r="18971" spans="7:26">
      <c r="G18971" s="826"/>
      <c r="H18971" s="820"/>
      <c r="J18971" s="820"/>
      <c r="K18971" s="820"/>
      <c r="L18971" s="820"/>
      <c r="M18971" s="820"/>
      <c r="N18971" s="820"/>
      <c r="O18971" s="820"/>
      <c r="P18971" s="820"/>
      <c r="Q18971" s="820"/>
      <c r="R18971" s="820"/>
      <c r="S18971" s="820"/>
      <c r="T18971" s="820"/>
      <c r="U18971" s="820"/>
      <c r="V18971" s="820"/>
      <c r="W18971" s="820"/>
      <c r="X18971" s="820"/>
      <c r="Y18971" s="820"/>
      <c r="Z18971" s="820"/>
    </row>
    <row r="18972" spans="7:26">
      <c r="G18972" s="826"/>
      <c r="H18972" s="820"/>
      <c r="J18972" s="820"/>
      <c r="K18972" s="820"/>
      <c r="L18972" s="820"/>
      <c r="M18972" s="820"/>
      <c r="N18972" s="820"/>
      <c r="O18972" s="820"/>
      <c r="P18972" s="820"/>
      <c r="Q18972" s="820"/>
      <c r="R18972" s="820"/>
      <c r="S18972" s="820"/>
      <c r="T18972" s="820"/>
      <c r="U18972" s="820"/>
      <c r="V18972" s="820"/>
      <c r="W18972" s="820"/>
      <c r="X18972" s="820"/>
      <c r="Y18972" s="820"/>
      <c r="Z18972" s="820"/>
    </row>
    <row r="18973" spans="7:26">
      <c r="G18973" s="826"/>
      <c r="H18973" s="820"/>
      <c r="J18973" s="820"/>
      <c r="K18973" s="820"/>
      <c r="L18973" s="820"/>
      <c r="M18973" s="820"/>
      <c r="N18973" s="820"/>
      <c r="O18973" s="820"/>
      <c r="P18973" s="820"/>
      <c r="Q18973" s="820"/>
      <c r="R18973" s="820"/>
      <c r="S18973" s="820"/>
      <c r="T18973" s="820"/>
      <c r="U18973" s="820"/>
      <c r="V18973" s="820"/>
      <c r="W18973" s="820"/>
      <c r="X18973" s="820"/>
      <c r="Y18973" s="820"/>
      <c r="Z18973" s="820"/>
    </row>
    <row r="18974" spans="7:26">
      <c r="G18974" s="826"/>
      <c r="H18974" s="820"/>
      <c r="J18974" s="820"/>
      <c r="K18974" s="820"/>
      <c r="L18974" s="820"/>
      <c r="M18974" s="820"/>
      <c r="N18974" s="820"/>
      <c r="O18974" s="820"/>
      <c r="P18974" s="820"/>
      <c r="Q18974" s="820"/>
      <c r="R18974" s="820"/>
      <c r="S18974" s="820"/>
      <c r="T18974" s="820"/>
      <c r="U18974" s="820"/>
      <c r="V18974" s="820"/>
      <c r="W18974" s="820"/>
      <c r="X18974" s="820"/>
      <c r="Y18974" s="820"/>
      <c r="Z18974" s="820"/>
    </row>
    <row r="18975" spans="7:26">
      <c r="G18975" s="826"/>
      <c r="H18975" s="820"/>
      <c r="J18975" s="820"/>
      <c r="K18975" s="820"/>
      <c r="L18975" s="820"/>
      <c r="M18975" s="820"/>
      <c r="N18975" s="820"/>
      <c r="O18975" s="820"/>
      <c r="P18975" s="820"/>
      <c r="Q18975" s="820"/>
      <c r="R18975" s="820"/>
      <c r="S18975" s="820"/>
      <c r="T18975" s="820"/>
      <c r="U18975" s="820"/>
      <c r="V18975" s="820"/>
      <c r="W18975" s="820"/>
      <c r="X18975" s="820"/>
      <c r="Y18975" s="820"/>
      <c r="Z18975" s="820"/>
    </row>
    <row r="18976" spans="7:26">
      <c r="G18976" s="826"/>
      <c r="H18976" s="820"/>
      <c r="J18976" s="820"/>
      <c r="K18976" s="820"/>
      <c r="L18976" s="820"/>
      <c r="M18976" s="820"/>
      <c r="N18976" s="820"/>
      <c r="O18976" s="820"/>
      <c r="P18976" s="820"/>
      <c r="Q18976" s="820"/>
      <c r="R18976" s="820"/>
      <c r="S18976" s="820"/>
      <c r="T18976" s="820"/>
      <c r="U18976" s="820"/>
      <c r="V18976" s="820"/>
      <c r="W18976" s="820"/>
      <c r="X18976" s="820"/>
      <c r="Y18976" s="820"/>
      <c r="Z18976" s="820"/>
    </row>
    <row r="18977" spans="7:26">
      <c r="G18977" s="826"/>
      <c r="H18977" s="820"/>
      <c r="J18977" s="820"/>
      <c r="K18977" s="820"/>
      <c r="L18977" s="820"/>
      <c r="M18977" s="820"/>
      <c r="N18977" s="820"/>
      <c r="O18977" s="820"/>
      <c r="P18977" s="820"/>
      <c r="Q18977" s="820"/>
      <c r="R18977" s="820"/>
      <c r="S18977" s="820"/>
      <c r="T18977" s="820"/>
      <c r="U18977" s="820"/>
      <c r="V18977" s="820"/>
      <c r="W18977" s="820"/>
      <c r="X18977" s="820"/>
      <c r="Y18977" s="820"/>
      <c r="Z18977" s="820"/>
    </row>
    <row r="18978" spans="7:26">
      <c r="G18978" s="826"/>
      <c r="H18978" s="820"/>
      <c r="J18978" s="820"/>
      <c r="K18978" s="820"/>
      <c r="L18978" s="820"/>
      <c r="M18978" s="820"/>
      <c r="N18978" s="820"/>
      <c r="O18978" s="820"/>
      <c r="P18978" s="820"/>
      <c r="Q18978" s="820"/>
      <c r="R18978" s="820"/>
      <c r="S18978" s="820"/>
      <c r="T18978" s="820"/>
      <c r="U18978" s="820"/>
      <c r="V18978" s="820"/>
      <c r="W18978" s="820"/>
      <c r="X18978" s="820"/>
      <c r="Y18978" s="820"/>
      <c r="Z18978" s="820"/>
    </row>
    <row r="18979" spans="7:26">
      <c r="G18979" s="826"/>
      <c r="H18979" s="820"/>
      <c r="J18979" s="820"/>
      <c r="K18979" s="820"/>
      <c r="L18979" s="820"/>
      <c r="M18979" s="820"/>
      <c r="N18979" s="820"/>
      <c r="O18979" s="820"/>
      <c r="P18979" s="820"/>
      <c r="Q18979" s="820"/>
      <c r="R18979" s="820"/>
      <c r="S18979" s="820"/>
      <c r="T18979" s="820"/>
      <c r="U18979" s="820"/>
      <c r="V18979" s="820"/>
      <c r="W18979" s="820"/>
      <c r="X18979" s="820"/>
      <c r="Y18979" s="820"/>
      <c r="Z18979" s="820"/>
    </row>
    <row r="18980" spans="7:26">
      <c r="G18980" s="826"/>
      <c r="H18980" s="820"/>
      <c r="J18980" s="820"/>
      <c r="K18980" s="820"/>
      <c r="L18980" s="820"/>
      <c r="M18980" s="820"/>
      <c r="N18980" s="820"/>
      <c r="O18980" s="820"/>
      <c r="P18980" s="820"/>
      <c r="Q18980" s="820"/>
      <c r="R18980" s="820"/>
      <c r="S18980" s="820"/>
      <c r="T18980" s="820"/>
      <c r="U18980" s="820"/>
      <c r="V18980" s="820"/>
      <c r="W18980" s="820"/>
      <c r="X18980" s="820"/>
      <c r="Y18980" s="820"/>
      <c r="Z18980" s="820"/>
    </row>
    <row r="18981" spans="7:26">
      <c r="G18981" s="826"/>
      <c r="H18981" s="820"/>
      <c r="J18981" s="820"/>
      <c r="K18981" s="820"/>
      <c r="L18981" s="820"/>
      <c r="M18981" s="820"/>
      <c r="N18981" s="820"/>
      <c r="O18981" s="820"/>
      <c r="P18981" s="820"/>
      <c r="Q18981" s="820"/>
      <c r="R18981" s="820"/>
      <c r="S18981" s="820"/>
      <c r="T18981" s="820"/>
      <c r="U18981" s="820"/>
      <c r="V18981" s="820"/>
      <c r="W18981" s="820"/>
      <c r="X18981" s="820"/>
      <c r="Y18981" s="820"/>
      <c r="Z18981" s="820"/>
    </row>
    <row r="18982" spans="7:26">
      <c r="G18982" s="826"/>
      <c r="H18982" s="820"/>
      <c r="J18982" s="820"/>
      <c r="K18982" s="820"/>
      <c r="L18982" s="820"/>
      <c r="M18982" s="820"/>
      <c r="N18982" s="820"/>
      <c r="O18982" s="820"/>
      <c r="P18982" s="820"/>
      <c r="Q18982" s="820"/>
      <c r="R18982" s="820"/>
      <c r="S18982" s="820"/>
      <c r="T18982" s="820"/>
      <c r="U18982" s="820"/>
      <c r="V18982" s="820"/>
      <c r="W18982" s="820"/>
      <c r="X18982" s="820"/>
      <c r="Y18982" s="820"/>
      <c r="Z18982" s="820"/>
    </row>
    <row r="18983" spans="7:26">
      <c r="G18983" s="826"/>
      <c r="H18983" s="820"/>
      <c r="J18983" s="820"/>
      <c r="K18983" s="820"/>
      <c r="L18983" s="820"/>
      <c r="M18983" s="820"/>
      <c r="N18983" s="820"/>
      <c r="O18983" s="820"/>
      <c r="P18983" s="820"/>
      <c r="Q18983" s="820"/>
      <c r="R18983" s="820"/>
      <c r="S18983" s="820"/>
      <c r="T18983" s="820"/>
      <c r="U18983" s="820"/>
      <c r="V18983" s="820"/>
      <c r="W18983" s="820"/>
      <c r="X18983" s="820"/>
      <c r="Y18983" s="820"/>
      <c r="Z18983" s="820"/>
    </row>
    <row r="18984" spans="7:26">
      <c r="G18984" s="826"/>
      <c r="H18984" s="820"/>
      <c r="J18984" s="820"/>
      <c r="K18984" s="820"/>
      <c r="L18984" s="820"/>
      <c r="M18984" s="820"/>
      <c r="N18984" s="820"/>
      <c r="O18984" s="820"/>
      <c r="P18984" s="820"/>
      <c r="Q18984" s="820"/>
      <c r="R18984" s="820"/>
      <c r="S18984" s="820"/>
      <c r="T18984" s="820"/>
      <c r="U18984" s="820"/>
      <c r="V18984" s="820"/>
      <c r="W18984" s="820"/>
      <c r="X18984" s="820"/>
      <c r="Y18984" s="820"/>
      <c r="Z18984" s="820"/>
    </row>
    <row r="18985" spans="7:26">
      <c r="G18985" s="826"/>
      <c r="H18985" s="820"/>
      <c r="J18985" s="820"/>
      <c r="K18985" s="820"/>
      <c r="L18985" s="820"/>
      <c r="M18985" s="820"/>
      <c r="N18985" s="820"/>
      <c r="O18985" s="820"/>
      <c r="P18985" s="820"/>
      <c r="Q18985" s="820"/>
      <c r="R18985" s="820"/>
      <c r="S18985" s="820"/>
      <c r="T18985" s="820"/>
      <c r="U18985" s="820"/>
      <c r="V18985" s="820"/>
      <c r="W18985" s="820"/>
      <c r="X18985" s="820"/>
      <c r="Y18985" s="820"/>
      <c r="Z18985" s="820"/>
    </row>
    <row r="18986" spans="7:26">
      <c r="G18986" s="826"/>
      <c r="H18986" s="820"/>
      <c r="J18986" s="820"/>
      <c r="K18986" s="820"/>
      <c r="L18986" s="820"/>
      <c r="M18986" s="820"/>
      <c r="N18986" s="820"/>
      <c r="O18986" s="820"/>
      <c r="P18986" s="820"/>
      <c r="Q18986" s="820"/>
      <c r="R18986" s="820"/>
      <c r="S18986" s="820"/>
      <c r="T18986" s="820"/>
      <c r="U18986" s="820"/>
      <c r="V18986" s="820"/>
      <c r="W18986" s="820"/>
      <c r="X18986" s="820"/>
      <c r="Y18986" s="820"/>
      <c r="Z18986" s="820"/>
    </row>
    <row r="18987" spans="7:26">
      <c r="G18987" s="826"/>
      <c r="H18987" s="820"/>
      <c r="J18987" s="820"/>
      <c r="K18987" s="820"/>
      <c r="L18987" s="820"/>
      <c r="M18987" s="820"/>
      <c r="N18987" s="820"/>
      <c r="O18987" s="820"/>
      <c r="P18987" s="820"/>
      <c r="Q18987" s="820"/>
      <c r="R18987" s="820"/>
      <c r="S18987" s="820"/>
      <c r="T18987" s="820"/>
      <c r="U18987" s="820"/>
      <c r="V18987" s="820"/>
      <c r="W18987" s="820"/>
      <c r="X18987" s="820"/>
      <c r="Y18987" s="820"/>
      <c r="Z18987" s="820"/>
    </row>
    <row r="18988" spans="7:26">
      <c r="G18988" s="826"/>
      <c r="H18988" s="820"/>
      <c r="J18988" s="820"/>
      <c r="K18988" s="820"/>
      <c r="L18988" s="820"/>
      <c r="M18988" s="820"/>
      <c r="N18988" s="820"/>
      <c r="O18988" s="820"/>
      <c r="P18988" s="820"/>
      <c r="Q18988" s="820"/>
      <c r="R18988" s="820"/>
      <c r="S18988" s="820"/>
      <c r="T18988" s="820"/>
      <c r="U18988" s="820"/>
      <c r="V18988" s="820"/>
      <c r="W18988" s="820"/>
      <c r="X18988" s="820"/>
      <c r="Y18988" s="820"/>
      <c r="Z18988" s="820"/>
    </row>
    <row r="18989" spans="7:26">
      <c r="G18989" s="826"/>
      <c r="H18989" s="820"/>
      <c r="J18989" s="820"/>
      <c r="K18989" s="820"/>
      <c r="L18989" s="820"/>
      <c r="M18989" s="820"/>
      <c r="N18989" s="820"/>
      <c r="O18989" s="820"/>
      <c r="P18989" s="820"/>
      <c r="Q18989" s="820"/>
      <c r="R18989" s="820"/>
      <c r="S18989" s="820"/>
      <c r="T18989" s="820"/>
      <c r="U18989" s="820"/>
      <c r="V18989" s="820"/>
      <c r="W18989" s="820"/>
      <c r="X18989" s="820"/>
      <c r="Y18989" s="820"/>
      <c r="Z18989" s="820"/>
    </row>
    <row r="18990" spans="7:26">
      <c r="G18990" s="826"/>
      <c r="H18990" s="820"/>
      <c r="J18990" s="820"/>
      <c r="K18990" s="820"/>
      <c r="L18990" s="820"/>
      <c r="M18990" s="820"/>
      <c r="N18990" s="820"/>
      <c r="O18990" s="820"/>
      <c r="P18990" s="820"/>
      <c r="Q18990" s="820"/>
      <c r="R18990" s="820"/>
      <c r="S18990" s="820"/>
      <c r="T18990" s="820"/>
      <c r="U18990" s="820"/>
      <c r="V18990" s="820"/>
      <c r="W18990" s="820"/>
      <c r="X18990" s="820"/>
      <c r="Y18990" s="820"/>
      <c r="Z18990" s="820"/>
    </row>
    <row r="18991" spans="7:26">
      <c r="G18991" s="826"/>
      <c r="H18991" s="820"/>
      <c r="J18991" s="820"/>
      <c r="K18991" s="820"/>
      <c r="L18991" s="820"/>
      <c r="M18991" s="820"/>
      <c r="N18991" s="820"/>
      <c r="O18991" s="820"/>
      <c r="P18991" s="820"/>
      <c r="Q18991" s="820"/>
      <c r="R18991" s="820"/>
      <c r="S18991" s="820"/>
      <c r="T18991" s="820"/>
      <c r="U18991" s="820"/>
      <c r="V18991" s="820"/>
      <c r="W18991" s="820"/>
      <c r="X18991" s="820"/>
      <c r="Y18991" s="820"/>
      <c r="Z18991" s="820"/>
    </row>
    <row r="18992" spans="7:26">
      <c r="G18992" s="826"/>
      <c r="H18992" s="820"/>
      <c r="J18992" s="820"/>
      <c r="K18992" s="820"/>
      <c r="L18992" s="820"/>
      <c r="M18992" s="820"/>
      <c r="N18992" s="820"/>
      <c r="O18992" s="820"/>
      <c r="P18992" s="820"/>
      <c r="Q18992" s="820"/>
      <c r="R18992" s="820"/>
      <c r="S18992" s="820"/>
      <c r="T18992" s="820"/>
      <c r="U18992" s="820"/>
      <c r="V18992" s="820"/>
      <c r="W18992" s="820"/>
      <c r="X18992" s="820"/>
      <c r="Y18992" s="820"/>
      <c r="Z18992" s="820"/>
    </row>
    <row r="18993" spans="7:26">
      <c r="G18993" s="826"/>
      <c r="H18993" s="820"/>
      <c r="J18993" s="820"/>
      <c r="K18993" s="820"/>
      <c r="L18993" s="820"/>
      <c r="M18993" s="820"/>
      <c r="N18993" s="820"/>
      <c r="O18993" s="820"/>
      <c r="P18993" s="820"/>
      <c r="Q18993" s="820"/>
      <c r="R18993" s="820"/>
      <c r="S18993" s="820"/>
      <c r="T18993" s="820"/>
      <c r="U18993" s="820"/>
      <c r="V18993" s="820"/>
      <c r="W18993" s="820"/>
      <c r="X18993" s="820"/>
      <c r="Y18993" s="820"/>
      <c r="Z18993" s="820"/>
    </row>
    <row r="18994" spans="7:26">
      <c r="G18994" s="826"/>
      <c r="H18994" s="820"/>
      <c r="J18994" s="820"/>
      <c r="K18994" s="820"/>
      <c r="L18994" s="820"/>
      <c r="M18994" s="820"/>
      <c r="N18994" s="820"/>
      <c r="O18994" s="820"/>
      <c r="P18994" s="820"/>
      <c r="Q18994" s="820"/>
      <c r="R18994" s="820"/>
      <c r="S18994" s="820"/>
      <c r="T18994" s="820"/>
      <c r="U18994" s="820"/>
      <c r="V18994" s="820"/>
      <c r="W18994" s="820"/>
      <c r="X18994" s="820"/>
      <c r="Y18994" s="820"/>
      <c r="Z18994" s="820"/>
    </row>
    <row r="18995" spans="7:26">
      <c r="G18995" s="826"/>
      <c r="H18995" s="820"/>
      <c r="J18995" s="820"/>
      <c r="K18995" s="820"/>
      <c r="L18995" s="820"/>
      <c r="M18995" s="820"/>
      <c r="N18995" s="820"/>
      <c r="O18995" s="820"/>
      <c r="P18995" s="820"/>
      <c r="Q18995" s="820"/>
      <c r="R18995" s="820"/>
      <c r="S18995" s="820"/>
      <c r="T18995" s="820"/>
      <c r="U18995" s="820"/>
      <c r="V18995" s="820"/>
      <c r="W18995" s="820"/>
      <c r="X18995" s="820"/>
      <c r="Y18995" s="820"/>
      <c r="Z18995" s="820"/>
    </row>
    <row r="18996" spans="7:26">
      <c r="G18996" s="826"/>
      <c r="H18996" s="820"/>
      <c r="J18996" s="820"/>
      <c r="K18996" s="820"/>
      <c r="L18996" s="820"/>
      <c r="M18996" s="820"/>
      <c r="N18996" s="820"/>
      <c r="O18996" s="820"/>
      <c r="P18996" s="820"/>
      <c r="Q18996" s="820"/>
      <c r="R18996" s="820"/>
      <c r="S18996" s="820"/>
      <c r="T18996" s="820"/>
      <c r="U18996" s="820"/>
      <c r="V18996" s="820"/>
      <c r="W18996" s="820"/>
      <c r="X18996" s="820"/>
      <c r="Y18996" s="820"/>
      <c r="Z18996" s="820"/>
    </row>
    <row r="18997" spans="7:26">
      <c r="G18997" s="826"/>
      <c r="H18997" s="820"/>
      <c r="J18997" s="820"/>
      <c r="K18997" s="820"/>
      <c r="L18997" s="820"/>
      <c r="M18997" s="820"/>
      <c r="N18997" s="820"/>
      <c r="O18997" s="820"/>
      <c r="P18997" s="820"/>
      <c r="Q18997" s="820"/>
      <c r="R18997" s="820"/>
      <c r="S18997" s="820"/>
      <c r="T18997" s="820"/>
      <c r="U18997" s="820"/>
      <c r="V18997" s="820"/>
      <c r="W18997" s="820"/>
      <c r="X18997" s="820"/>
      <c r="Y18997" s="820"/>
      <c r="Z18997" s="820"/>
    </row>
    <row r="18998" spans="7:26">
      <c r="G18998" s="826"/>
      <c r="H18998" s="820"/>
      <c r="J18998" s="820"/>
      <c r="K18998" s="820"/>
      <c r="L18998" s="820"/>
      <c r="M18998" s="820"/>
      <c r="N18998" s="820"/>
      <c r="O18998" s="820"/>
      <c r="P18998" s="820"/>
      <c r="Q18998" s="820"/>
      <c r="R18998" s="820"/>
      <c r="S18998" s="820"/>
      <c r="T18998" s="820"/>
      <c r="U18998" s="820"/>
      <c r="V18998" s="820"/>
      <c r="W18998" s="820"/>
      <c r="X18998" s="820"/>
      <c r="Y18998" s="820"/>
      <c r="Z18998" s="820"/>
    </row>
    <row r="18999" spans="7:26">
      <c r="G18999" s="826"/>
      <c r="H18999" s="820"/>
      <c r="J18999" s="820"/>
      <c r="K18999" s="820"/>
      <c r="L18999" s="820"/>
      <c r="M18999" s="820"/>
      <c r="N18999" s="820"/>
      <c r="O18999" s="820"/>
      <c r="P18999" s="820"/>
      <c r="Q18999" s="820"/>
      <c r="R18999" s="820"/>
      <c r="S18999" s="820"/>
      <c r="T18999" s="820"/>
      <c r="U18999" s="820"/>
      <c r="V18999" s="820"/>
      <c r="W18999" s="820"/>
      <c r="X18999" s="820"/>
      <c r="Y18999" s="820"/>
      <c r="Z18999" s="820"/>
    </row>
    <row r="19000" spans="7:26">
      <c r="G19000" s="826"/>
      <c r="H19000" s="820"/>
      <c r="J19000" s="820"/>
      <c r="K19000" s="820"/>
      <c r="L19000" s="820"/>
      <c r="M19000" s="820"/>
      <c r="N19000" s="820"/>
      <c r="O19000" s="820"/>
      <c r="P19000" s="820"/>
      <c r="Q19000" s="820"/>
      <c r="R19000" s="820"/>
      <c r="S19000" s="820"/>
      <c r="T19000" s="820"/>
      <c r="U19000" s="820"/>
      <c r="V19000" s="820"/>
      <c r="W19000" s="820"/>
      <c r="X19000" s="820"/>
      <c r="Y19000" s="820"/>
      <c r="Z19000" s="820"/>
    </row>
    <row r="19001" spans="7:26">
      <c r="G19001" s="826"/>
      <c r="H19001" s="820"/>
      <c r="J19001" s="820"/>
      <c r="K19001" s="820"/>
      <c r="L19001" s="820"/>
      <c r="M19001" s="820"/>
      <c r="N19001" s="820"/>
      <c r="O19001" s="820"/>
      <c r="P19001" s="820"/>
      <c r="Q19001" s="820"/>
      <c r="R19001" s="820"/>
      <c r="S19001" s="820"/>
      <c r="T19001" s="820"/>
      <c r="U19001" s="820"/>
      <c r="V19001" s="820"/>
      <c r="W19001" s="820"/>
      <c r="X19001" s="820"/>
      <c r="Y19001" s="820"/>
      <c r="Z19001" s="820"/>
    </row>
    <row r="19002" spans="7:26">
      <c r="G19002" s="826"/>
      <c r="H19002" s="820"/>
      <c r="J19002" s="820"/>
      <c r="K19002" s="820"/>
      <c r="L19002" s="820"/>
      <c r="M19002" s="820"/>
      <c r="N19002" s="820"/>
      <c r="O19002" s="820"/>
      <c r="P19002" s="820"/>
      <c r="Q19002" s="820"/>
      <c r="R19002" s="820"/>
      <c r="S19002" s="820"/>
      <c r="T19002" s="820"/>
      <c r="U19002" s="820"/>
      <c r="V19002" s="820"/>
      <c r="W19002" s="820"/>
      <c r="X19002" s="820"/>
      <c r="Y19002" s="820"/>
      <c r="Z19002" s="820"/>
    </row>
    <row r="19003" spans="7:26">
      <c r="G19003" s="826"/>
      <c r="H19003" s="820"/>
      <c r="J19003" s="820"/>
      <c r="K19003" s="820"/>
      <c r="L19003" s="820"/>
      <c r="M19003" s="820"/>
      <c r="N19003" s="820"/>
      <c r="O19003" s="820"/>
      <c r="P19003" s="820"/>
      <c r="Q19003" s="820"/>
      <c r="R19003" s="820"/>
      <c r="S19003" s="820"/>
      <c r="T19003" s="820"/>
      <c r="U19003" s="820"/>
      <c r="V19003" s="820"/>
      <c r="W19003" s="820"/>
      <c r="X19003" s="820"/>
      <c r="Y19003" s="820"/>
      <c r="Z19003" s="820"/>
    </row>
    <row r="19004" spans="7:26">
      <c r="G19004" s="826"/>
      <c r="H19004" s="820"/>
      <c r="J19004" s="820"/>
      <c r="K19004" s="820"/>
      <c r="L19004" s="820"/>
      <c r="M19004" s="820"/>
      <c r="N19004" s="820"/>
      <c r="O19004" s="820"/>
      <c r="P19004" s="820"/>
      <c r="Q19004" s="820"/>
      <c r="R19004" s="820"/>
      <c r="S19004" s="820"/>
      <c r="T19004" s="820"/>
      <c r="U19004" s="820"/>
      <c r="V19004" s="820"/>
      <c r="W19004" s="820"/>
      <c r="X19004" s="820"/>
      <c r="Y19004" s="820"/>
      <c r="Z19004" s="820"/>
    </row>
    <row r="19005" spans="7:26">
      <c r="G19005" s="826"/>
      <c r="H19005" s="820"/>
      <c r="J19005" s="820"/>
      <c r="K19005" s="820"/>
      <c r="L19005" s="820"/>
      <c r="M19005" s="820"/>
      <c r="N19005" s="820"/>
      <c r="O19005" s="820"/>
      <c r="P19005" s="820"/>
      <c r="Q19005" s="820"/>
      <c r="R19005" s="820"/>
      <c r="S19005" s="820"/>
      <c r="T19005" s="820"/>
      <c r="U19005" s="820"/>
      <c r="V19005" s="820"/>
      <c r="W19005" s="820"/>
      <c r="X19005" s="820"/>
      <c r="Y19005" s="820"/>
      <c r="Z19005" s="820"/>
    </row>
    <row r="19006" spans="7:26">
      <c r="G19006" s="826"/>
      <c r="H19006" s="820"/>
      <c r="J19006" s="820"/>
      <c r="K19006" s="820"/>
      <c r="L19006" s="820"/>
      <c r="M19006" s="820"/>
      <c r="N19006" s="820"/>
      <c r="O19006" s="820"/>
      <c r="P19006" s="820"/>
      <c r="Q19006" s="820"/>
      <c r="R19006" s="820"/>
      <c r="S19006" s="820"/>
      <c r="T19006" s="820"/>
      <c r="U19006" s="820"/>
      <c r="V19006" s="820"/>
      <c r="W19006" s="820"/>
      <c r="X19006" s="820"/>
      <c r="Y19006" s="820"/>
      <c r="Z19006" s="820"/>
    </row>
    <row r="19007" spans="7:26">
      <c r="G19007" s="826"/>
      <c r="H19007" s="820"/>
      <c r="J19007" s="820"/>
      <c r="K19007" s="820"/>
      <c r="L19007" s="820"/>
      <c r="M19007" s="820"/>
      <c r="N19007" s="820"/>
      <c r="O19007" s="820"/>
      <c r="P19007" s="820"/>
      <c r="Q19007" s="820"/>
      <c r="R19007" s="820"/>
      <c r="S19007" s="820"/>
      <c r="T19007" s="820"/>
      <c r="U19007" s="820"/>
      <c r="V19007" s="820"/>
      <c r="W19007" s="820"/>
      <c r="X19007" s="820"/>
      <c r="Y19007" s="820"/>
      <c r="Z19007" s="820"/>
    </row>
    <row r="19008" spans="7:26">
      <c r="G19008" s="826"/>
      <c r="H19008" s="820"/>
      <c r="J19008" s="820"/>
      <c r="K19008" s="820"/>
      <c r="L19008" s="820"/>
      <c r="M19008" s="820"/>
      <c r="N19008" s="820"/>
      <c r="O19008" s="820"/>
      <c r="P19008" s="820"/>
      <c r="Q19008" s="820"/>
      <c r="R19008" s="820"/>
      <c r="S19008" s="820"/>
      <c r="T19008" s="820"/>
      <c r="U19008" s="820"/>
      <c r="V19008" s="820"/>
      <c r="W19008" s="820"/>
      <c r="X19008" s="820"/>
      <c r="Y19008" s="820"/>
      <c r="Z19008" s="820"/>
    </row>
    <row r="19009" spans="7:26">
      <c r="G19009" s="826"/>
      <c r="H19009" s="820"/>
      <c r="J19009" s="820"/>
      <c r="K19009" s="820"/>
      <c r="L19009" s="820"/>
      <c r="M19009" s="820"/>
      <c r="N19009" s="820"/>
      <c r="O19009" s="820"/>
      <c r="P19009" s="820"/>
      <c r="Q19009" s="820"/>
      <c r="R19009" s="820"/>
      <c r="S19009" s="820"/>
      <c r="T19009" s="820"/>
      <c r="U19009" s="820"/>
      <c r="V19009" s="820"/>
      <c r="W19009" s="820"/>
      <c r="X19009" s="820"/>
      <c r="Y19009" s="820"/>
      <c r="Z19009" s="820"/>
    </row>
    <row r="19010" spans="7:26">
      <c r="G19010" s="826"/>
      <c r="H19010" s="820"/>
      <c r="J19010" s="820"/>
      <c r="K19010" s="820"/>
      <c r="L19010" s="820"/>
      <c r="M19010" s="820"/>
      <c r="N19010" s="820"/>
      <c r="O19010" s="820"/>
      <c r="P19010" s="820"/>
      <c r="Q19010" s="820"/>
      <c r="R19010" s="820"/>
      <c r="S19010" s="820"/>
      <c r="T19010" s="820"/>
      <c r="U19010" s="820"/>
      <c r="V19010" s="820"/>
      <c r="W19010" s="820"/>
      <c r="X19010" s="820"/>
      <c r="Y19010" s="820"/>
      <c r="Z19010" s="820"/>
    </row>
    <row r="19011" spans="7:26">
      <c r="G19011" s="826"/>
      <c r="H19011" s="820"/>
      <c r="J19011" s="820"/>
      <c r="K19011" s="820"/>
      <c r="L19011" s="820"/>
      <c r="M19011" s="820"/>
      <c r="N19011" s="820"/>
      <c r="O19011" s="820"/>
      <c r="P19011" s="820"/>
      <c r="Q19011" s="820"/>
      <c r="R19011" s="820"/>
      <c r="S19011" s="820"/>
      <c r="T19011" s="820"/>
      <c r="U19011" s="820"/>
      <c r="V19011" s="820"/>
      <c r="W19011" s="820"/>
      <c r="X19011" s="820"/>
      <c r="Y19011" s="820"/>
      <c r="Z19011" s="820"/>
    </row>
    <row r="19012" spans="7:26">
      <c r="G19012" s="826"/>
      <c r="H19012" s="820"/>
      <c r="J19012" s="820"/>
      <c r="K19012" s="820"/>
      <c r="L19012" s="820"/>
      <c r="M19012" s="820"/>
      <c r="N19012" s="820"/>
      <c r="O19012" s="820"/>
      <c r="P19012" s="820"/>
      <c r="Q19012" s="820"/>
      <c r="R19012" s="820"/>
      <c r="S19012" s="820"/>
      <c r="T19012" s="820"/>
      <c r="U19012" s="820"/>
      <c r="V19012" s="820"/>
      <c r="W19012" s="820"/>
      <c r="X19012" s="820"/>
      <c r="Y19012" s="820"/>
      <c r="Z19012" s="820"/>
    </row>
    <row r="19013" spans="7:26">
      <c r="G19013" s="826"/>
      <c r="H19013" s="820"/>
      <c r="J19013" s="820"/>
      <c r="K19013" s="820"/>
      <c r="L19013" s="820"/>
      <c r="M19013" s="820"/>
      <c r="N19013" s="820"/>
      <c r="O19013" s="820"/>
      <c r="P19013" s="820"/>
      <c r="Q19013" s="820"/>
      <c r="R19013" s="820"/>
      <c r="S19013" s="820"/>
      <c r="T19013" s="820"/>
      <c r="U19013" s="820"/>
      <c r="V19013" s="820"/>
      <c r="W19013" s="820"/>
      <c r="X19013" s="820"/>
      <c r="Y19013" s="820"/>
      <c r="Z19013" s="820"/>
    </row>
    <row r="19014" spans="7:26">
      <c r="G19014" s="826"/>
      <c r="H19014" s="820"/>
      <c r="J19014" s="820"/>
      <c r="K19014" s="820"/>
      <c r="L19014" s="820"/>
      <c r="M19014" s="820"/>
      <c r="N19014" s="820"/>
      <c r="O19014" s="820"/>
      <c r="P19014" s="820"/>
      <c r="Q19014" s="820"/>
      <c r="R19014" s="820"/>
      <c r="S19014" s="820"/>
      <c r="T19014" s="820"/>
      <c r="U19014" s="820"/>
      <c r="V19014" s="820"/>
      <c r="W19014" s="820"/>
      <c r="X19014" s="820"/>
      <c r="Y19014" s="820"/>
      <c r="Z19014" s="820"/>
    </row>
    <row r="19015" spans="7:26">
      <c r="G19015" s="826"/>
      <c r="H19015" s="820"/>
      <c r="J19015" s="820"/>
      <c r="K19015" s="820"/>
      <c r="L19015" s="820"/>
      <c r="M19015" s="820"/>
      <c r="N19015" s="820"/>
      <c r="O19015" s="820"/>
      <c r="P19015" s="820"/>
      <c r="Q19015" s="820"/>
      <c r="R19015" s="820"/>
      <c r="S19015" s="820"/>
      <c r="T19015" s="820"/>
      <c r="U19015" s="820"/>
      <c r="V19015" s="820"/>
      <c r="W19015" s="820"/>
      <c r="X19015" s="820"/>
      <c r="Y19015" s="820"/>
      <c r="Z19015" s="820"/>
    </row>
    <row r="19016" spans="7:26">
      <c r="G19016" s="826"/>
      <c r="H19016" s="820"/>
      <c r="J19016" s="820"/>
      <c r="K19016" s="820"/>
      <c r="L19016" s="820"/>
      <c r="M19016" s="820"/>
      <c r="N19016" s="820"/>
      <c r="O19016" s="820"/>
      <c r="P19016" s="820"/>
      <c r="Q19016" s="820"/>
      <c r="R19016" s="820"/>
      <c r="S19016" s="820"/>
      <c r="T19016" s="820"/>
      <c r="U19016" s="820"/>
      <c r="V19016" s="820"/>
      <c r="W19016" s="820"/>
      <c r="X19016" s="820"/>
      <c r="Y19016" s="820"/>
      <c r="Z19016" s="820"/>
    </row>
    <row r="19017" spans="7:26">
      <c r="G19017" s="826"/>
      <c r="H19017" s="820"/>
      <c r="J19017" s="820"/>
      <c r="K19017" s="820"/>
      <c r="L19017" s="820"/>
      <c r="M19017" s="820"/>
      <c r="N19017" s="820"/>
      <c r="O19017" s="820"/>
      <c r="P19017" s="820"/>
      <c r="Q19017" s="820"/>
      <c r="R19017" s="820"/>
      <c r="S19017" s="820"/>
      <c r="T19017" s="820"/>
      <c r="U19017" s="820"/>
      <c r="V19017" s="820"/>
      <c r="W19017" s="820"/>
      <c r="X19017" s="820"/>
      <c r="Y19017" s="820"/>
      <c r="Z19017" s="820"/>
    </row>
    <row r="19018" spans="7:26">
      <c r="G19018" s="826"/>
      <c r="H19018" s="820"/>
      <c r="J19018" s="820"/>
      <c r="K19018" s="820"/>
      <c r="L19018" s="820"/>
      <c r="M19018" s="820"/>
      <c r="N19018" s="820"/>
      <c r="O19018" s="820"/>
      <c r="P19018" s="820"/>
      <c r="Q19018" s="820"/>
      <c r="R19018" s="820"/>
      <c r="S19018" s="820"/>
      <c r="T19018" s="820"/>
      <c r="U19018" s="820"/>
      <c r="V19018" s="820"/>
      <c r="W19018" s="820"/>
      <c r="X19018" s="820"/>
      <c r="Y19018" s="820"/>
      <c r="Z19018" s="820"/>
    </row>
    <row r="19019" spans="7:26">
      <c r="G19019" s="826"/>
      <c r="H19019" s="820"/>
      <c r="J19019" s="820"/>
      <c r="K19019" s="820"/>
      <c r="L19019" s="820"/>
      <c r="M19019" s="820"/>
      <c r="N19019" s="820"/>
      <c r="O19019" s="820"/>
      <c r="P19019" s="820"/>
      <c r="Q19019" s="820"/>
      <c r="R19019" s="820"/>
      <c r="S19019" s="820"/>
      <c r="T19019" s="820"/>
      <c r="U19019" s="820"/>
      <c r="V19019" s="820"/>
      <c r="W19019" s="820"/>
      <c r="X19019" s="820"/>
      <c r="Y19019" s="820"/>
      <c r="Z19019" s="820"/>
    </row>
    <row r="19020" spans="7:26">
      <c r="G19020" s="826"/>
      <c r="H19020" s="820"/>
      <c r="J19020" s="820"/>
      <c r="K19020" s="820"/>
      <c r="L19020" s="820"/>
      <c r="M19020" s="820"/>
      <c r="N19020" s="820"/>
      <c r="O19020" s="820"/>
      <c r="P19020" s="820"/>
      <c r="Q19020" s="820"/>
      <c r="R19020" s="820"/>
      <c r="S19020" s="820"/>
      <c r="T19020" s="820"/>
      <c r="U19020" s="820"/>
      <c r="V19020" s="820"/>
      <c r="W19020" s="820"/>
      <c r="X19020" s="820"/>
      <c r="Y19020" s="820"/>
      <c r="Z19020" s="820"/>
    </row>
    <row r="19021" spans="7:26">
      <c r="G19021" s="826"/>
      <c r="H19021" s="820"/>
      <c r="J19021" s="820"/>
      <c r="K19021" s="820"/>
      <c r="L19021" s="820"/>
      <c r="M19021" s="820"/>
      <c r="N19021" s="820"/>
      <c r="O19021" s="820"/>
      <c r="P19021" s="820"/>
      <c r="Q19021" s="820"/>
      <c r="R19021" s="820"/>
      <c r="S19021" s="820"/>
      <c r="T19021" s="820"/>
      <c r="U19021" s="820"/>
      <c r="V19021" s="820"/>
      <c r="W19021" s="820"/>
      <c r="X19021" s="820"/>
      <c r="Y19021" s="820"/>
      <c r="Z19021" s="820"/>
    </row>
    <row r="19022" spans="7:26">
      <c r="G19022" s="826"/>
      <c r="H19022" s="820"/>
      <c r="J19022" s="820"/>
      <c r="K19022" s="820"/>
      <c r="L19022" s="820"/>
      <c r="M19022" s="820"/>
      <c r="N19022" s="820"/>
      <c r="O19022" s="820"/>
      <c r="P19022" s="820"/>
      <c r="Q19022" s="820"/>
      <c r="R19022" s="820"/>
      <c r="S19022" s="820"/>
      <c r="T19022" s="820"/>
      <c r="U19022" s="820"/>
      <c r="V19022" s="820"/>
      <c r="W19022" s="820"/>
      <c r="X19022" s="820"/>
      <c r="Y19022" s="820"/>
      <c r="Z19022" s="820"/>
    </row>
    <row r="19023" spans="7:26">
      <c r="G19023" s="826"/>
      <c r="H19023" s="820"/>
      <c r="J19023" s="820"/>
      <c r="K19023" s="820"/>
      <c r="L19023" s="820"/>
      <c r="M19023" s="820"/>
      <c r="N19023" s="820"/>
      <c r="O19023" s="820"/>
      <c r="P19023" s="820"/>
      <c r="Q19023" s="820"/>
      <c r="R19023" s="820"/>
      <c r="S19023" s="820"/>
      <c r="T19023" s="820"/>
      <c r="U19023" s="820"/>
      <c r="V19023" s="820"/>
      <c r="W19023" s="820"/>
      <c r="X19023" s="820"/>
      <c r="Y19023" s="820"/>
      <c r="Z19023" s="820"/>
    </row>
    <row r="19024" spans="7:26">
      <c r="G19024" s="826"/>
      <c r="H19024" s="820"/>
      <c r="J19024" s="820"/>
      <c r="K19024" s="820"/>
      <c r="L19024" s="820"/>
      <c r="M19024" s="820"/>
      <c r="N19024" s="820"/>
      <c r="O19024" s="820"/>
      <c r="P19024" s="820"/>
      <c r="Q19024" s="820"/>
      <c r="R19024" s="820"/>
      <c r="S19024" s="820"/>
      <c r="T19024" s="820"/>
      <c r="U19024" s="820"/>
      <c r="V19024" s="820"/>
      <c r="W19024" s="820"/>
      <c r="X19024" s="820"/>
      <c r="Y19024" s="820"/>
      <c r="Z19024" s="820"/>
    </row>
    <row r="19025" spans="7:26">
      <c r="G19025" s="826"/>
      <c r="H19025" s="820"/>
      <c r="J19025" s="820"/>
      <c r="K19025" s="820"/>
      <c r="L19025" s="820"/>
      <c r="M19025" s="820"/>
      <c r="N19025" s="820"/>
      <c r="O19025" s="820"/>
      <c r="P19025" s="820"/>
      <c r="Q19025" s="820"/>
      <c r="R19025" s="820"/>
      <c r="S19025" s="820"/>
      <c r="T19025" s="820"/>
      <c r="U19025" s="820"/>
      <c r="V19025" s="820"/>
      <c r="W19025" s="820"/>
      <c r="X19025" s="820"/>
      <c r="Y19025" s="820"/>
      <c r="Z19025" s="820"/>
    </row>
    <row r="19026" spans="7:26">
      <c r="G19026" s="826"/>
      <c r="H19026" s="820"/>
      <c r="J19026" s="820"/>
      <c r="K19026" s="820"/>
      <c r="L19026" s="820"/>
      <c r="M19026" s="820"/>
      <c r="N19026" s="820"/>
      <c r="O19026" s="820"/>
      <c r="P19026" s="820"/>
      <c r="Q19026" s="820"/>
      <c r="R19026" s="820"/>
      <c r="S19026" s="820"/>
      <c r="T19026" s="820"/>
      <c r="U19026" s="820"/>
      <c r="V19026" s="820"/>
      <c r="W19026" s="820"/>
      <c r="X19026" s="820"/>
      <c r="Y19026" s="820"/>
      <c r="Z19026" s="820"/>
    </row>
    <row r="19027" spans="7:26">
      <c r="G19027" s="826"/>
      <c r="H19027" s="820"/>
      <c r="J19027" s="820"/>
      <c r="K19027" s="820"/>
      <c r="L19027" s="820"/>
      <c r="M19027" s="820"/>
      <c r="N19027" s="820"/>
      <c r="O19027" s="820"/>
      <c r="P19027" s="820"/>
      <c r="Q19027" s="820"/>
      <c r="R19027" s="820"/>
      <c r="S19027" s="820"/>
      <c r="T19027" s="820"/>
      <c r="U19027" s="820"/>
      <c r="V19027" s="820"/>
      <c r="W19027" s="820"/>
      <c r="X19027" s="820"/>
      <c r="Y19027" s="820"/>
      <c r="Z19027" s="820"/>
    </row>
    <row r="19028" spans="7:26">
      <c r="G19028" s="826"/>
      <c r="H19028" s="820"/>
      <c r="J19028" s="820"/>
      <c r="K19028" s="820"/>
      <c r="L19028" s="820"/>
      <c r="M19028" s="820"/>
      <c r="N19028" s="820"/>
      <c r="O19028" s="820"/>
      <c r="P19028" s="820"/>
      <c r="Q19028" s="820"/>
      <c r="R19028" s="820"/>
      <c r="S19028" s="820"/>
      <c r="T19028" s="820"/>
      <c r="U19028" s="820"/>
      <c r="V19028" s="820"/>
      <c r="W19028" s="820"/>
      <c r="X19028" s="820"/>
      <c r="Y19028" s="820"/>
      <c r="Z19028" s="820"/>
    </row>
    <row r="19029" spans="7:26">
      <c r="G19029" s="826"/>
      <c r="H19029" s="820"/>
      <c r="J19029" s="820"/>
      <c r="K19029" s="820"/>
      <c r="L19029" s="820"/>
      <c r="M19029" s="820"/>
      <c r="N19029" s="820"/>
      <c r="O19029" s="820"/>
      <c r="P19029" s="820"/>
      <c r="Q19029" s="820"/>
      <c r="R19029" s="820"/>
      <c r="S19029" s="820"/>
      <c r="T19029" s="820"/>
      <c r="U19029" s="820"/>
      <c r="V19029" s="820"/>
      <c r="W19029" s="820"/>
      <c r="X19029" s="820"/>
      <c r="Y19029" s="820"/>
      <c r="Z19029" s="820"/>
    </row>
    <row r="19030" spans="7:26">
      <c r="G19030" s="826"/>
      <c r="H19030" s="820"/>
      <c r="J19030" s="820"/>
      <c r="K19030" s="820"/>
      <c r="L19030" s="820"/>
      <c r="M19030" s="820"/>
      <c r="N19030" s="820"/>
      <c r="O19030" s="820"/>
      <c r="P19030" s="820"/>
      <c r="Q19030" s="820"/>
      <c r="R19030" s="820"/>
      <c r="S19030" s="820"/>
      <c r="T19030" s="820"/>
      <c r="U19030" s="820"/>
      <c r="V19030" s="820"/>
      <c r="W19030" s="820"/>
      <c r="X19030" s="820"/>
      <c r="Y19030" s="820"/>
      <c r="Z19030" s="820"/>
    </row>
    <row r="19031" spans="7:26">
      <c r="G19031" s="826"/>
      <c r="H19031" s="820"/>
      <c r="J19031" s="820"/>
      <c r="K19031" s="820"/>
      <c r="L19031" s="820"/>
      <c r="M19031" s="820"/>
      <c r="N19031" s="820"/>
      <c r="O19031" s="820"/>
      <c r="P19031" s="820"/>
      <c r="Q19031" s="820"/>
      <c r="R19031" s="820"/>
      <c r="S19031" s="820"/>
      <c r="T19031" s="820"/>
      <c r="U19031" s="820"/>
      <c r="V19031" s="820"/>
      <c r="W19031" s="820"/>
      <c r="X19031" s="820"/>
      <c r="Y19031" s="820"/>
      <c r="Z19031" s="820"/>
    </row>
    <row r="19032" spans="7:26">
      <c r="G19032" s="826"/>
      <c r="H19032" s="820"/>
      <c r="J19032" s="820"/>
      <c r="K19032" s="820"/>
      <c r="L19032" s="820"/>
      <c r="M19032" s="820"/>
      <c r="N19032" s="820"/>
      <c r="O19032" s="820"/>
      <c r="P19032" s="820"/>
      <c r="Q19032" s="820"/>
      <c r="R19032" s="820"/>
      <c r="S19032" s="820"/>
      <c r="T19032" s="820"/>
      <c r="U19032" s="820"/>
      <c r="V19032" s="820"/>
      <c r="W19032" s="820"/>
      <c r="X19032" s="820"/>
      <c r="Y19032" s="820"/>
      <c r="Z19032" s="820"/>
    </row>
    <row r="19033" spans="7:26">
      <c r="G19033" s="826"/>
      <c r="H19033" s="820"/>
      <c r="J19033" s="820"/>
      <c r="K19033" s="820"/>
      <c r="L19033" s="820"/>
      <c r="M19033" s="820"/>
      <c r="N19033" s="820"/>
      <c r="O19033" s="820"/>
      <c r="P19033" s="820"/>
      <c r="Q19033" s="820"/>
      <c r="R19033" s="820"/>
      <c r="S19033" s="820"/>
      <c r="T19033" s="820"/>
      <c r="U19033" s="820"/>
      <c r="V19033" s="820"/>
      <c r="W19033" s="820"/>
      <c r="X19033" s="820"/>
      <c r="Y19033" s="820"/>
      <c r="Z19033" s="820"/>
    </row>
    <row r="19034" spans="7:26">
      <c r="G19034" s="826"/>
      <c r="H19034" s="820"/>
      <c r="J19034" s="820"/>
      <c r="K19034" s="820"/>
      <c r="L19034" s="820"/>
      <c r="M19034" s="820"/>
      <c r="N19034" s="820"/>
      <c r="O19034" s="820"/>
      <c r="P19034" s="820"/>
      <c r="Q19034" s="820"/>
      <c r="R19034" s="820"/>
      <c r="S19034" s="820"/>
      <c r="T19034" s="820"/>
      <c r="U19034" s="820"/>
      <c r="V19034" s="820"/>
      <c r="W19034" s="820"/>
      <c r="X19034" s="820"/>
      <c r="Y19034" s="820"/>
      <c r="Z19034" s="820"/>
    </row>
    <row r="19035" spans="7:26">
      <c r="G19035" s="826"/>
      <c r="H19035" s="820"/>
      <c r="J19035" s="820"/>
      <c r="K19035" s="820"/>
      <c r="L19035" s="820"/>
      <c r="M19035" s="820"/>
      <c r="N19035" s="820"/>
      <c r="O19035" s="820"/>
      <c r="P19035" s="820"/>
      <c r="Q19035" s="820"/>
      <c r="R19035" s="820"/>
      <c r="S19035" s="820"/>
      <c r="T19035" s="820"/>
      <c r="U19035" s="820"/>
      <c r="V19035" s="820"/>
      <c r="W19035" s="820"/>
      <c r="X19035" s="820"/>
      <c r="Y19035" s="820"/>
      <c r="Z19035" s="820"/>
    </row>
    <row r="19036" spans="7:26">
      <c r="G19036" s="826"/>
      <c r="H19036" s="820"/>
      <c r="J19036" s="820"/>
      <c r="K19036" s="820"/>
      <c r="L19036" s="820"/>
      <c r="M19036" s="820"/>
      <c r="N19036" s="820"/>
      <c r="O19036" s="820"/>
      <c r="P19036" s="820"/>
      <c r="Q19036" s="820"/>
      <c r="R19036" s="820"/>
      <c r="S19036" s="820"/>
      <c r="T19036" s="820"/>
      <c r="U19036" s="820"/>
      <c r="V19036" s="820"/>
      <c r="W19036" s="820"/>
      <c r="X19036" s="820"/>
      <c r="Y19036" s="820"/>
      <c r="Z19036" s="820"/>
    </row>
    <row r="19037" spans="7:26">
      <c r="G19037" s="826"/>
      <c r="H19037" s="820"/>
      <c r="J19037" s="820"/>
      <c r="K19037" s="820"/>
      <c r="L19037" s="820"/>
      <c r="M19037" s="820"/>
      <c r="N19037" s="820"/>
      <c r="O19037" s="820"/>
      <c r="P19037" s="820"/>
      <c r="Q19037" s="820"/>
      <c r="R19037" s="820"/>
      <c r="S19037" s="820"/>
      <c r="T19037" s="820"/>
      <c r="U19037" s="820"/>
      <c r="V19037" s="820"/>
      <c r="W19037" s="820"/>
      <c r="X19037" s="820"/>
      <c r="Y19037" s="820"/>
      <c r="Z19037" s="820"/>
    </row>
    <row r="19038" spans="7:26">
      <c r="G19038" s="826"/>
      <c r="H19038" s="820"/>
      <c r="J19038" s="820"/>
      <c r="K19038" s="820"/>
      <c r="L19038" s="820"/>
      <c r="M19038" s="820"/>
      <c r="N19038" s="820"/>
      <c r="O19038" s="820"/>
      <c r="P19038" s="820"/>
      <c r="Q19038" s="820"/>
      <c r="R19038" s="820"/>
      <c r="S19038" s="820"/>
      <c r="T19038" s="820"/>
      <c r="U19038" s="820"/>
      <c r="V19038" s="820"/>
      <c r="W19038" s="820"/>
      <c r="X19038" s="820"/>
      <c r="Y19038" s="820"/>
      <c r="Z19038" s="820"/>
    </row>
    <row r="19039" spans="7:26">
      <c r="G19039" s="826"/>
      <c r="H19039" s="820"/>
      <c r="J19039" s="820"/>
      <c r="K19039" s="820"/>
      <c r="L19039" s="820"/>
      <c r="M19039" s="820"/>
      <c r="N19039" s="820"/>
      <c r="O19039" s="820"/>
      <c r="P19039" s="820"/>
      <c r="Q19039" s="820"/>
      <c r="R19039" s="820"/>
      <c r="S19039" s="820"/>
      <c r="T19039" s="820"/>
      <c r="U19039" s="820"/>
      <c r="V19039" s="820"/>
      <c r="W19039" s="820"/>
      <c r="X19039" s="820"/>
      <c r="Y19039" s="820"/>
      <c r="Z19039" s="820"/>
    </row>
    <row r="19040" spans="7:26">
      <c r="G19040" s="826"/>
      <c r="H19040" s="820"/>
      <c r="J19040" s="820"/>
      <c r="K19040" s="820"/>
      <c r="L19040" s="820"/>
      <c r="M19040" s="820"/>
      <c r="N19040" s="820"/>
      <c r="O19040" s="820"/>
      <c r="P19040" s="820"/>
      <c r="Q19040" s="820"/>
      <c r="R19040" s="820"/>
      <c r="S19040" s="820"/>
      <c r="T19040" s="820"/>
      <c r="U19040" s="820"/>
      <c r="V19040" s="820"/>
      <c r="W19040" s="820"/>
      <c r="X19040" s="820"/>
      <c r="Y19040" s="820"/>
      <c r="Z19040" s="820"/>
    </row>
    <row r="19041" spans="7:26">
      <c r="G19041" s="826"/>
      <c r="H19041" s="820"/>
      <c r="J19041" s="820"/>
      <c r="K19041" s="820"/>
      <c r="L19041" s="820"/>
      <c r="M19041" s="820"/>
      <c r="N19041" s="820"/>
      <c r="O19041" s="820"/>
      <c r="P19041" s="820"/>
      <c r="Q19041" s="820"/>
      <c r="R19041" s="820"/>
      <c r="S19041" s="820"/>
      <c r="T19041" s="820"/>
      <c r="U19041" s="820"/>
      <c r="V19041" s="820"/>
      <c r="W19041" s="820"/>
      <c r="X19041" s="820"/>
      <c r="Y19041" s="820"/>
      <c r="Z19041" s="820"/>
    </row>
    <row r="19042" spans="7:26">
      <c r="G19042" s="826"/>
      <c r="H19042" s="820"/>
      <c r="J19042" s="820"/>
      <c r="K19042" s="820"/>
      <c r="L19042" s="820"/>
      <c r="M19042" s="820"/>
      <c r="N19042" s="820"/>
      <c r="O19042" s="820"/>
      <c r="P19042" s="820"/>
      <c r="Q19042" s="820"/>
      <c r="R19042" s="820"/>
      <c r="S19042" s="820"/>
      <c r="T19042" s="820"/>
      <c r="U19042" s="820"/>
      <c r="V19042" s="820"/>
      <c r="W19042" s="820"/>
      <c r="X19042" s="820"/>
      <c r="Y19042" s="820"/>
      <c r="Z19042" s="820"/>
    </row>
    <row r="19043" spans="7:26">
      <c r="G19043" s="826"/>
      <c r="H19043" s="820"/>
      <c r="J19043" s="820"/>
      <c r="K19043" s="820"/>
      <c r="L19043" s="820"/>
      <c r="M19043" s="820"/>
      <c r="N19043" s="820"/>
      <c r="O19043" s="820"/>
      <c r="P19043" s="820"/>
      <c r="Q19043" s="820"/>
      <c r="R19043" s="820"/>
      <c r="S19043" s="820"/>
      <c r="T19043" s="820"/>
      <c r="U19043" s="820"/>
      <c r="V19043" s="820"/>
      <c r="W19043" s="820"/>
      <c r="X19043" s="820"/>
      <c r="Y19043" s="820"/>
      <c r="Z19043" s="820"/>
    </row>
    <row r="19044" spans="7:26">
      <c r="G19044" s="826"/>
      <c r="H19044" s="820"/>
      <c r="J19044" s="820"/>
      <c r="K19044" s="820"/>
      <c r="L19044" s="820"/>
      <c r="M19044" s="820"/>
      <c r="N19044" s="820"/>
      <c r="O19044" s="820"/>
      <c r="P19044" s="820"/>
      <c r="Q19044" s="820"/>
      <c r="R19044" s="820"/>
      <c r="S19044" s="820"/>
      <c r="T19044" s="820"/>
      <c r="U19044" s="820"/>
      <c r="V19044" s="820"/>
      <c r="W19044" s="820"/>
      <c r="X19044" s="820"/>
      <c r="Y19044" s="820"/>
      <c r="Z19044" s="820"/>
    </row>
    <row r="19045" spans="7:26">
      <c r="G19045" s="826"/>
      <c r="H19045" s="820"/>
      <c r="J19045" s="820"/>
      <c r="K19045" s="820"/>
      <c r="L19045" s="820"/>
      <c r="M19045" s="820"/>
      <c r="N19045" s="820"/>
      <c r="O19045" s="820"/>
      <c r="P19045" s="820"/>
      <c r="Q19045" s="820"/>
      <c r="R19045" s="820"/>
      <c r="S19045" s="820"/>
      <c r="T19045" s="820"/>
      <c r="U19045" s="820"/>
      <c r="V19045" s="820"/>
      <c r="W19045" s="820"/>
      <c r="X19045" s="820"/>
      <c r="Y19045" s="820"/>
      <c r="Z19045" s="820"/>
    </row>
    <row r="19046" spans="7:26">
      <c r="G19046" s="826"/>
      <c r="H19046" s="820"/>
      <c r="J19046" s="820"/>
      <c r="K19046" s="820"/>
      <c r="L19046" s="820"/>
      <c r="M19046" s="820"/>
      <c r="N19046" s="820"/>
      <c r="O19046" s="820"/>
      <c r="P19046" s="820"/>
      <c r="Q19046" s="820"/>
      <c r="R19046" s="820"/>
      <c r="S19046" s="820"/>
      <c r="T19046" s="820"/>
      <c r="U19046" s="820"/>
      <c r="V19046" s="820"/>
      <c r="W19046" s="820"/>
      <c r="X19046" s="820"/>
      <c r="Y19046" s="820"/>
      <c r="Z19046" s="820"/>
    </row>
    <row r="19047" spans="7:26">
      <c r="G19047" s="826"/>
      <c r="H19047" s="820"/>
      <c r="J19047" s="820"/>
      <c r="K19047" s="820"/>
      <c r="L19047" s="820"/>
      <c r="M19047" s="820"/>
      <c r="N19047" s="820"/>
      <c r="O19047" s="820"/>
      <c r="P19047" s="820"/>
      <c r="Q19047" s="820"/>
      <c r="R19047" s="820"/>
      <c r="S19047" s="820"/>
      <c r="T19047" s="820"/>
      <c r="U19047" s="820"/>
      <c r="V19047" s="820"/>
      <c r="W19047" s="820"/>
      <c r="X19047" s="820"/>
      <c r="Y19047" s="820"/>
      <c r="Z19047" s="820"/>
    </row>
    <row r="19048" spans="7:26">
      <c r="G19048" s="826"/>
      <c r="H19048" s="820"/>
      <c r="J19048" s="820"/>
      <c r="K19048" s="820"/>
      <c r="L19048" s="820"/>
      <c r="M19048" s="820"/>
      <c r="N19048" s="820"/>
      <c r="O19048" s="820"/>
      <c r="P19048" s="820"/>
      <c r="Q19048" s="820"/>
      <c r="R19048" s="820"/>
      <c r="S19048" s="820"/>
      <c r="T19048" s="820"/>
      <c r="U19048" s="820"/>
      <c r="V19048" s="820"/>
      <c r="W19048" s="820"/>
      <c r="X19048" s="820"/>
      <c r="Y19048" s="820"/>
      <c r="Z19048" s="820"/>
    </row>
    <row r="19049" spans="7:26">
      <c r="G19049" s="826"/>
      <c r="H19049" s="820"/>
      <c r="J19049" s="820"/>
      <c r="K19049" s="820"/>
      <c r="L19049" s="820"/>
      <c r="M19049" s="820"/>
      <c r="N19049" s="820"/>
      <c r="O19049" s="820"/>
      <c r="P19049" s="820"/>
      <c r="Q19049" s="820"/>
      <c r="R19049" s="820"/>
      <c r="S19049" s="820"/>
      <c r="T19049" s="820"/>
      <c r="U19049" s="820"/>
      <c r="V19049" s="820"/>
      <c r="W19049" s="820"/>
      <c r="X19049" s="820"/>
      <c r="Y19049" s="820"/>
      <c r="Z19049" s="820"/>
    </row>
    <row r="19050" spans="7:26">
      <c r="G19050" s="826"/>
      <c r="H19050" s="820"/>
      <c r="J19050" s="820"/>
      <c r="K19050" s="820"/>
      <c r="L19050" s="820"/>
      <c r="M19050" s="820"/>
      <c r="N19050" s="820"/>
      <c r="O19050" s="820"/>
      <c r="P19050" s="820"/>
      <c r="Q19050" s="820"/>
      <c r="R19050" s="820"/>
      <c r="S19050" s="820"/>
      <c r="T19050" s="820"/>
      <c r="U19050" s="820"/>
      <c r="V19050" s="820"/>
      <c r="W19050" s="820"/>
      <c r="X19050" s="820"/>
      <c r="Y19050" s="820"/>
      <c r="Z19050" s="820"/>
    </row>
    <row r="19051" spans="7:26">
      <c r="G19051" s="826"/>
      <c r="H19051" s="820"/>
      <c r="J19051" s="820"/>
      <c r="K19051" s="820"/>
      <c r="L19051" s="820"/>
      <c r="M19051" s="820"/>
      <c r="N19051" s="820"/>
      <c r="O19051" s="820"/>
      <c r="P19051" s="820"/>
      <c r="Q19051" s="820"/>
      <c r="R19051" s="820"/>
      <c r="S19051" s="820"/>
      <c r="T19051" s="820"/>
      <c r="U19051" s="820"/>
      <c r="V19051" s="820"/>
      <c r="W19051" s="820"/>
      <c r="X19051" s="820"/>
      <c r="Y19051" s="820"/>
      <c r="Z19051" s="820"/>
    </row>
    <row r="19052" spans="7:26">
      <c r="G19052" s="826"/>
      <c r="H19052" s="820"/>
      <c r="J19052" s="820"/>
      <c r="K19052" s="820"/>
      <c r="L19052" s="820"/>
      <c r="M19052" s="820"/>
      <c r="N19052" s="820"/>
      <c r="O19052" s="820"/>
      <c r="P19052" s="820"/>
      <c r="Q19052" s="820"/>
      <c r="R19052" s="820"/>
      <c r="S19052" s="820"/>
      <c r="T19052" s="820"/>
      <c r="U19052" s="820"/>
      <c r="V19052" s="820"/>
      <c r="W19052" s="820"/>
      <c r="X19052" s="820"/>
      <c r="Y19052" s="820"/>
      <c r="Z19052" s="820"/>
    </row>
    <row r="19053" spans="7:26">
      <c r="G19053" s="826"/>
      <c r="H19053" s="820"/>
      <c r="J19053" s="820"/>
      <c r="K19053" s="820"/>
      <c r="L19053" s="820"/>
      <c r="M19053" s="820"/>
      <c r="N19053" s="820"/>
      <c r="O19053" s="820"/>
      <c r="P19053" s="820"/>
      <c r="Q19053" s="820"/>
      <c r="R19053" s="820"/>
      <c r="S19053" s="820"/>
      <c r="T19053" s="820"/>
      <c r="U19053" s="820"/>
      <c r="V19053" s="820"/>
      <c r="W19053" s="820"/>
      <c r="X19053" s="820"/>
      <c r="Y19053" s="820"/>
      <c r="Z19053" s="820"/>
    </row>
    <row r="19054" spans="7:26">
      <c r="G19054" s="826"/>
      <c r="H19054" s="820"/>
      <c r="J19054" s="820"/>
      <c r="K19054" s="820"/>
      <c r="L19054" s="820"/>
      <c r="M19054" s="820"/>
      <c r="N19054" s="820"/>
      <c r="O19054" s="820"/>
      <c r="P19054" s="820"/>
      <c r="Q19054" s="820"/>
      <c r="R19054" s="820"/>
      <c r="S19054" s="820"/>
      <c r="T19054" s="820"/>
      <c r="U19054" s="820"/>
      <c r="V19054" s="820"/>
      <c r="W19054" s="820"/>
      <c r="X19054" s="820"/>
      <c r="Y19054" s="820"/>
      <c r="Z19054" s="820"/>
    </row>
    <row r="19055" spans="7:26">
      <c r="G19055" s="826"/>
      <c r="H19055" s="820"/>
      <c r="J19055" s="820"/>
      <c r="K19055" s="820"/>
      <c r="L19055" s="820"/>
      <c r="M19055" s="820"/>
      <c r="N19055" s="820"/>
      <c r="O19055" s="820"/>
      <c r="P19055" s="820"/>
      <c r="Q19055" s="820"/>
      <c r="R19055" s="820"/>
      <c r="S19055" s="820"/>
      <c r="T19055" s="820"/>
      <c r="U19055" s="820"/>
      <c r="V19055" s="820"/>
      <c r="W19055" s="820"/>
      <c r="X19055" s="820"/>
      <c r="Y19055" s="820"/>
      <c r="Z19055" s="820"/>
    </row>
    <row r="19056" spans="7:26">
      <c r="G19056" s="826"/>
      <c r="H19056" s="820"/>
      <c r="J19056" s="820"/>
      <c r="K19056" s="820"/>
      <c r="L19056" s="820"/>
      <c r="M19056" s="820"/>
      <c r="N19056" s="820"/>
      <c r="O19056" s="820"/>
      <c r="P19056" s="820"/>
      <c r="Q19056" s="820"/>
      <c r="R19056" s="820"/>
      <c r="S19056" s="820"/>
      <c r="T19056" s="820"/>
      <c r="U19056" s="820"/>
      <c r="V19056" s="820"/>
      <c r="W19056" s="820"/>
      <c r="X19056" s="820"/>
      <c r="Y19056" s="820"/>
      <c r="Z19056" s="820"/>
    </row>
    <row r="19057" spans="7:26">
      <c r="G19057" s="826"/>
      <c r="H19057" s="820"/>
      <c r="J19057" s="820"/>
      <c r="K19057" s="820"/>
      <c r="L19057" s="820"/>
      <c r="M19057" s="820"/>
      <c r="N19057" s="820"/>
      <c r="O19057" s="820"/>
      <c r="P19057" s="820"/>
      <c r="Q19057" s="820"/>
      <c r="R19057" s="820"/>
      <c r="S19057" s="820"/>
      <c r="T19057" s="820"/>
      <c r="U19057" s="820"/>
      <c r="V19057" s="820"/>
      <c r="W19057" s="820"/>
      <c r="X19057" s="820"/>
      <c r="Y19057" s="820"/>
      <c r="Z19057" s="820"/>
    </row>
    <row r="19058" spans="7:26">
      <c r="G19058" s="826"/>
      <c r="H19058" s="820"/>
      <c r="J19058" s="820"/>
      <c r="K19058" s="820"/>
      <c r="L19058" s="820"/>
      <c r="M19058" s="820"/>
      <c r="N19058" s="820"/>
      <c r="O19058" s="820"/>
      <c r="P19058" s="820"/>
      <c r="Q19058" s="820"/>
      <c r="R19058" s="820"/>
      <c r="S19058" s="820"/>
      <c r="T19058" s="820"/>
      <c r="U19058" s="820"/>
      <c r="V19058" s="820"/>
      <c r="W19058" s="820"/>
      <c r="X19058" s="820"/>
      <c r="Y19058" s="820"/>
      <c r="Z19058" s="820"/>
    </row>
    <row r="19059" spans="7:26">
      <c r="G19059" s="826"/>
      <c r="H19059" s="820"/>
      <c r="J19059" s="820"/>
      <c r="K19059" s="820"/>
      <c r="L19059" s="820"/>
      <c r="M19059" s="820"/>
      <c r="N19059" s="820"/>
      <c r="O19059" s="820"/>
      <c r="P19059" s="820"/>
      <c r="Q19059" s="820"/>
      <c r="R19059" s="820"/>
      <c r="S19059" s="820"/>
      <c r="T19059" s="820"/>
      <c r="U19059" s="820"/>
      <c r="V19059" s="820"/>
      <c r="W19059" s="820"/>
      <c r="X19059" s="820"/>
      <c r="Y19059" s="820"/>
      <c r="Z19059" s="820"/>
    </row>
    <row r="19060" spans="7:26">
      <c r="G19060" s="826"/>
      <c r="H19060" s="820"/>
      <c r="J19060" s="820"/>
      <c r="K19060" s="820"/>
      <c r="L19060" s="820"/>
      <c r="M19060" s="820"/>
      <c r="N19060" s="820"/>
      <c r="O19060" s="820"/>
      <c r="P19060" s="820"/>
      <c r="Q19060" s="820"/>
      <c r="R19060" s="820"/>
      <c r="S19060" s="820"/>
      <c r="T19060" s="820"/>
      <c r="U19060" s="820"/>
      <c r="V19060" s="820"/>
      <c r="W19060" s="820"/>
      <c r="X19060" s="820"/>
      <c r="Y19060" s="820"/>
      <c r="Z19060" s="820"/>
    </row>
    <row r="19061" spans="7:26">
      <c r="G19061" s="826"/>
      <c r="H19061" s="820"/>
      <c r="J19061" s="820"/>
      <c r="K19061" s="820"/>
      <c r="L19061" s="820"/>
      <c r="M19061" s="820"/>
      <c r="N19061" s="820"/>
      <c r="O19061" s="820"/>
      <c r="P19061" s="820"/>
      <c r="Q19061" s="820"/>
      <c r="R19061" s="820"/>
      <c r="S19061" s="820"/>
      <c r="T19061" s="820"/>
      <c r="U19061" s="820"/>
      <c r="V19061" s="820"/>
      <c r="W19061" s="820"/>
      <c r="X19061" s="820"/>
      <c r="Y19061" s="820"/>
      <c r="Z19061" s="820"/>
    </row>
    <row r="19062" spans="7:26">
      <c r="G19062" s="826"/>
      <c r="H19062" s="820"/>
      <c r="J19062" s="820"/>
      <c r="K19062" s="820"/>
      <c r="L19062" s="820"/>
      <c r="M19062" s="820"/>
      <c r="N19062" s="820"/>
      <c r="O19062" s="820"/>
      <c r="P19062" s="820"/>
      <c r="Q19062" s="820"/>
      <c r="R19062" s="820"/>
      <c r="S19062" s="820"/>
      <c r="T19062" s="820"/>
      <c r="U19062" s="820"/>
      <c r="V19062" s="820"/>
      <c r="W19062" s="820"/>
      <c r="X19062" s="820"/>
      <c r="Y19062" s="820"/>
      <c r="Z19062" s="820"/>
    </row>
    <row r="19063" spans="7:26">
      <c r="G19063" s="826"/>
      <c r="H19063" s="820"/>
      <c r="J19063" s="820"/>
      <c r="K19063" s="820"/>
      <c r="L19063" s="820"/>
      <c r="M19063" s="820"/>
      <c r="N19063" s="820"/>
      <c r="O19063" s="820"/>
      <c r="P19063" s="820"/>
      <c r="Q19063" s="820"/>
      <c r="R19063" s="820"/>
      <c r="S19063" s="820"/>
      <c r="T19063" s="820"/>
      <c r="U19063" s="820"/>
      <c r="V19063" s="820"/>
      <c r="W19063" s="820"/>
      <c r="X19063" s="820"/>
      <c r="Y19063" s="820"/>
      <c r="Z19063" s="820"/>
    </row>
    <row r="19064" spans="7:26">
      <c r="G19064" s="826"/>
      <c r="H19064" s="820"/>
      <c r="J19064" s="820"/>
      <c r="K19064" s="820"/>
      <c r="L19064" s="820"/>
      <c r="M19064" s="820"/>
      <c r="N19064" s="820"/>
      <c r="O19064" s="820"/>
      <c r="P19064" s="820"/>
      <c r="Q19064" s="820"/>
      <c r="R19064" s="820"/>
      <c r="S19064" s="820"/>
      <c r="T19064" s="820"/>
      <c r="U19064" s="820"/>
      <c r="V19064" s="820"/>
      <c r="W19064" s="820"/>
      <c r="X19064" s="820"/>
      <c r="Y19064" s="820"/>
      <c r="Z19064" s="820"/>
    </row>
    <row r="19065" spans="7:26">
      <c r="G19065" s="826"/>
      <c r="H19065" s="820"/>
      <c r="J19065" s="820"/>
      <c r="K19065" s="820"/>
      <c r="L19065" s="820"/>
      <c r="M19065" s="820"/>
      <c r="N19065" s="820"/>
      <c r="O19065" s="820"/>
      <c r="P19065" s="820"/>
      <c r="Q19065" s="820"/>
      <c r="R19065" s="820"/>
      <c r="S19065" s="820"/>
      <c r="T19065" s="820"/>
      <c r="U19065" s="820"/>
      <c r="V19065" s="820"/>
      <c r="W19065" s="820"/>
      <c r="X19065" s="820"/>
      <c r="Y19065" s="820"/>
      <c r="Z19065" s="820"/>
    </row>
    <row r="19066" spans="7:26">
      <c r="G19066" s="826"/>
      <c r="H19066" s="820"/>
      <c r="J19066" s="820"/>
      <c r="K19066" s="820"/>
      <c r="L19066" s="820"/>
      <c r="M19066" s="820"/>
      <c r="N19066" s="820"/>
      <c r="O19066" s="820"/>
      <c r="P19066" s="820"/>
      <c r="Q19066" s="820"/>
      <c r="R19066" s="820"/>
      <c r="S19066" s="820"/>
      <c r="T19066" s="820"/>
      <c r="U19066" s="820"/>
      <c r="V19066" s="820"/>
      <c r="W19066" s="820"/>
      <c r="X19066" s="820"/>
      <c r="Y19066" s="820"/>
      <c r="Z19066" s="820"/>
    </row>
    <row r="19067" spans="7:26">
      <c r="G19067" s="826"/>
      <c r="H19067" s="820"/>
      <c r="J19067" s="820"/>
      <c r="K19067" s="820"/>
      <c r="L19067" s="820"/>
      <c r="M19067" s="820"/>
      <c r="N19067" s="820"/>
      <c r="O19067" s="820"/>
      <c r="P19067" s="820"/>
      <c r="Q19067" s="820"/>
      <c r="R19067" s="820"/>
      <c r="S19067" s="820"/>
      <c r="T19067" s="820"/>
      <c r="U19067" s="820"/>
      <c r="V19067" s="820"/>
      <c r="W19067" s="820"/>
      <c r="X19067" s="820"/>
      <c r="Y19067" s="820"/>
      <c r="Z19067" s="820"/>
    </row>
    <row r="19068" spans="7:26">
      <c r="G19068" s="826"/>
      <c r="H19068" s="820"/>
      <c r="J19068" s="820"/>
      <c r="K19068" s="820"/>
      <c r="L19068" s="820"/>
      <c r="M19068" s="820"/>
      <c r="N19068" s="820"/>
      <c r="O19068" s="820"/>
      <c r="P19068" s="820"/>
      <c r="Q19068" s="820"/>
      <c r="R19068" s="820"/>
      <c r="S19068" s="820"/>
      <c r="T19068" s="820"/>
      <c r="U19068" s="820"/>
      <c r="V19068" s="820"/>
      <c r="W19068" s="820"/>
      <c r="X19068" s="820"/>
      <c r="Y19068" s="820"/>
      <c r="Z19068" s="820"/>
    </row>
    <row r="19069" spans="7:26">
      <c r="G19069" s="826"/>
      <c r="H19069" s="820"/>
      <c r="J19069" s="820"/>
      <c r="K19069" s="820"/>
      <c r="L19069" s="820"/>
      <c r="M19069" s="820"/>
      <c r="N19069" s="820"/>
      <c r="O19069" s="820"/>
      <c r="P19069" s="820"/>
      <c r="Q19069" s="820"/>
      <c r="R19069" s="820"/>
      <c r="S19069" s="820"/>
      <c r="T19069" s="820"/>
      <c r="U19069" s="820"/>
      <c r="V19069" s="820"/>
      <c r="W19069" s="820"/>
      <c r="X19069" s="820"/>
      <c r="Y19069" s="820"/>
      <c r="Z19069" s="820"/>
    </row>
    <row r="19070" spans="7:26">
      <c r="G19070" s="826"/>
      <c r="H19070" s="820"/>
      <c r="J19070" s="820"/>
      <c r="K19070" s="820"/>
      <c r="L19070" s="820"/>
      <c r="M19070" s="820"/>
      <c r="N19070" s="820"/>
      <c r="O19070" s="820"/>
      <c r="P19070" s="820"/>
      <c r="Q19070" s="820"/>
      <c r="R19070" s="820"/>
      <c r="S19070" s="820"/>
      <c r="T19070" s="820"/>
      <c r="U19070" s="820"/>
      <c r="V19070" s="820"/>
      <c r="W19070" s="820"/>
      <c r="X19070" s="820"/>
      <c r="Y19070" s="820"/>
      <c r="Z19070" s="820"/>
    </row>
    <row r="19071" spans="7:26">
      <c r="G19071" s="826"/>
      <c r="H19071" s="820"/>
      <c r="J19071" s="820"/>
      <c r="K19071" s="820"/>
      <c r="L19071" s="820"/>
      <c r="M19071" s="820"/>
      <c r="N19071" s="820"/>
      <c r="O19071" s="820"/>
      <c r="P19071" s="820"/>
      <c r="Q19071" s="820"/>
      <c r="R19071" s="820"/>
      <c r="S19071" s="820"/>
      <c r="T19071" s="820"/>
      <c r="U19071" s="820"/>
      <c r="V19071" s="820"/>
      <c r="W19071" s="820"/>
      <c r="X19071" s="820"/>
      <c r="Y19071" s="820"/>
      <c r="Z19071" s="820"/>
    </row>
    <row r="19072" spans="7:26">
      <c r="G19072" s="826"/>
      <c r="H19072" s="820"/>
      <c r="J19072" s="820"/>
      <c r="K19072" s="820"/>
      <c r="L19072" s="820"/>
      <c r="M19072" s="820"/>
      <c r="N19072" s="820"/>
      <c r="O19072" s="820"/>
      <c r="P19072" s="820"/>
      <c r="Q19072" s="820"/>
      <c r="R19072" s="820"/>
      <c r="S19072" s="820"/>
      <c r="T19072" s="820"/>
      <c r="U19072" s="820"/>
      <c r="V19072" s="820"/>
      <c r="W19072" s="820"/>
      <c r="X19072" s="820"/>
      <c r="Y19072" s="820"/>
      <c r="Z19072" s="820"/>
    </row>
    <row r="19073" spans="7:26">
      <c r="G19073" s="826"/>
      <c r="H19073" s="820"/>
      <c r="J19073" s="820"/>
      <c r="K19073" s="820"/>
      <c r="L19073" s="820"/>
      <c r="M19073" s="820"/>
      <c r="N19073" s="820"/>
      <c r="O19073" s="820"/>
      <c r="P19073" s="820"/>
      <c r="Q19073" s="820"/>
      <c r="R19073" s="820"/>
      <c r="S19073" s="820"/>
      <c r="T19073" s="820"/>
      <c r="U19073" s="820"/>
      <c r="V19073" s="820"/>
      <c r="W19073" s="820"/>
      <c r="X19073" s="820"/>
      <c r="Y19073" s="820"/>
      <c r="Z19073" s="820"/>
    </row>
    <row r="19074" spans="7:26">
      <c r="G19074" s="826"/>
      <c r="H19074" s="820"/>
      <c r="J19074" s="820"/>
      <c r="K19074" s="820"/>
      <c r="L19074" s="820"/>
      <c r="M19074" s="820"/>
      <c r="N19074" s="820"/>
      <c r="O19074" s="820"/>
      <c r="P19074" s="820"/>
      <c r="Q19074" s="820"/>
      <c r="R19074" s="820"/>
      <c r="S19074" s="820"/>
      <c r="T19074" s="820"/>
      <c r="U19074" s="820"/>
      <c r="V19074" s="820"/>
      <c r="W19074" s="820"/>
      <c r="X19074" s="820"/>
      <c r="Y19074" s="820"/>
      <c r="Z19074" s="820"/>
    </row>
    <row r="19075" spans="7:26">
      <c r="G19075" s="826"/>
      <c r="H19075" s="820"/>
      <c r="J19075" s="820"/>
      <c r="K19075" s="820"/>
      <c r="L19075" s="820"/>
      <c r="M19075" s="820"/>
      <c r="N19075" s="820"/>
      <c r="O19075" s="820"/>
      <c r="P19075" s="820"/>
      <c r="Q19075" s="820"/>
      <c r="R19075" s="820"/>
      <c r="S19075" s="820"/>
      <c r="T19075" s="820"/>
      <c r="U19075" s="820"/>
      <c r="V19075" s="820"/>
      <c r="W19075" s="820"/>
      <c r="X19075" s="820"/>
      <c r="Y19075" s="820"/>
      <c r="Z19075" s="820"/>
    </row>
    <row r="19076" spans="7:26">
      <c r="G19076" s="826"/>
      <c r="H19076" s="820"/>
      <c r="J19076" s="820"/>
      <c r="K19076" s="820"/>
      <c r="L19076" s="820"/>
      <c r="M19076" s="820"/>
      <c r="N19076" s="820"/>
      <c r="O19076" s="820"/>
      <c r="P19076" s="820"/>
      <c r="Q19076" s="820"/>
      <c r="R19076" s="820"/>
      <c r="S19076" s="820"/>
      <c r="T19076" s="820"/>
      <c r="U19076" s="820"/>
      <c r="V19076" s="820"/>
      <c r="W19076" s="820"/>
      <c r="X19076" s="820"/>
      <c r="Y19076" s="820"/>
      <c r="Z19076" s="820"/>
    </row>
    <row r="19077" spans="7:26">
      <c r="G19077" s="826"/>
      <c r="H19077" s="820"/>
      <c r="J19077" s="820"/>
      <c r="K19077" s="820"/>
      <c r="L19077" s="820"/>
      <c r="M19077" s="820"/>
      <c r="N19077" s="820"/>
      <c r="O19077" s="820"/>
      <c r="P19077" s="820"/>
      <c r="Q19077" s="820"/>
      <c r="R19077" s="820"/>
      <c r="S19077" s="820"/>
      <c r="T19077" s="820"/>
      <c r="U19077" s="820"/>
      <c r="V19077" s="820"/>
      <c r="W19077" s="820"/>
      <c r="X19077" s="820"/>
      <c r="Y19077" s="820"/>
      <c r="Z19077" s="820"/>
    </row>
    <row r="19078" spans="7:26">
      <c r="G19078" s="826"/>
      <c r="H19078" s="820"/>
      <c r="J19078" s="820"/>
      <c r="K19078" s="820"/>
      <c r="L19078" s="820"/>
      <c r="M19078" s="820"/>
      <c r="N19078" s="820"/>
      <c r="O19078" s="820"/>
      <c r="P19078" s="820"/>
      <c r="Q19078" s="820"/>
      <c r="R19078" s="820"/>
      <c r="S19078" s="820"/>
      <c r="T19078" s="820"/>
      <c r="U19078" s="820"/>
      <c r="V19078" s="820"/>
      <c r="W19078" s="820"/>
      <c r="X19078" s="820"/>
      <c r="Y19078" s="820"/>
      <c r="Z19078" s="820"/>
    </row>
    <row r="19079" spans="7:26">
      <c r="G19079" s="826"/>
      <c r="H19079" s="820"/>
      <c r="J19079" s="820"/>
      <c r="K19079" s="820"/>
      <c r="L19079" s="820"/>
      <c r="M19079" s="820"/>
      <c r="N19079" s="820"/>
      <c r="O19079" s="820"/>
      <c r="P19079" s="820"/>
      <c r="Q19079" s="820"/>
      <c r="R19079" s="820"/>
      <c r="S19079" s="820"/>
      <c r="T19079" s="820"/>
      <c r="U19079" s="820"/>
      <c r="V19079" s="820"/>
      <c r="W19079" s="820"/>
      <c r="X19079" s="820"/>
      <c r="Y19079" s="820"/>
      <c r="Z19079" s="820"/>
    </row>
    <row r="19080" spans="7:26">
      <c r="G19080" s="826"/>
      <c r="H19080" s="820"/>
      <c r="J19080" s="820"/>
      <c r="K19080" s="820"/>
      <c r="L19080" s="820"/>
      <c r="M19080" s="820"/>
      <c r="N19080" s="820"/>
      <c r="O19080" s="820"/>
      <c r="P19080" s="820"/>
      <c r="Q19080" s="820"/>
      <c r="R19080" s="820"/>
      <c r="S19080" s="820"/>
      <c r="T19080" s="820"/>
      <c r="U19080" s="820"/>
      <c r="V19080" s="820"/>
      <c r="W19080" s="820"/>
      <c r="X19080" s="820"/>
      <c r="Y19080" s="820"/>
      <c r="Z19080" s="820"/>
    </row>
    <row r="19081" spans="7:26">
      <c r="G19081" s="826"/>
      <c r="H19081" s="820"/>
      <c r="J19081" s="820"/>
      <c r="K19081" s="820"/>
      <c r="L19081" s="820"/>
      <c r="M19081" s="820"/>
      <c r="N19081" s="820"/>
      <c r="O19081" s="820"/>
      <c r="P19081" s="820"/>
      <c r="Q19081" s="820"/>
      <c r="R19081" s="820"/>
      <c r="S19081" s="820"/>
      <c r="T19081" s="820"/>
      <c r="U19081" s="820"/>
      <c r="V19081" s="820"/>
      <c r="W19081" s="820"/>
      <c r="X19081" s="820"/>
      <c r="Y19081" s="820"/>
      <c r="Z19081" s="820"/>
    </row>
    <row r="19082" spans="7:26">
      <c r="G19082" s="826"/>
      <c r="H19082" s="820"/>
      <c r="J19082" s="820"/>
      <c r="K19082" s="820"/>
      <c r="L19082" s="820"/>
      <c r="M19082" s="820"/>
      <c r="N19082" s="820"/>
      <c r="O19082" s="820"/>
      <c r="P19082" s="820"/>
      <c r="Q19082" s="820"/>
      <c r="R19082" s="820"/>
      <c r="S19082" s="820"/>
      <c r="T19082" s="820"/>
      <c r="U19082" s="820"/>
      <c r="V19082" s="820"/>
      <c r="W19082" s="820"/>
      <c r="X19082" s="820"/>
      <c r="Y19082" s="820"/>
      <c r="Z19082" s="820"/>
    </row>
    <row r="19083" spans="7:26">
      <c r="G19083" s="826"/>
      <c r="H19083" s="820"/>
      <c r="J19083" s="820"/>
      <c r="K19083" s="820"/>
      <c r="L19083" s="820"/>
      <c r="M19083" s="820"/>
      <c r="N19083" s="820"/>
      <c r="O19083" s="820"/>
      <c r="P19083" s="820"/>
      <c r="Q19083" s="820"/>
      <c r="R19083" s="820"/>
      <c r="S19083" s="820"/>
      <c r="T19083" s="820"/>
      <c r="U19083" s="820"/>
      <c r="V19083" s="820"/>
      <c r="W19083" s="820"/>
      <c r="X19083" s="820"/>
      <c r="Y19083" s="820"/>
      <c r="Z19083" s="820"/>
    </row>
    <row r="19084" spans="7:26">
      <c r="G19084" s="826"/>
      <c r="H19084" s="820"/>
      <c r="J19084" s="820"/>
      <c r="K19084" s="820"/>
      <c r="L19084" s="820"/>
      <c r="M19084" s="820"/>
      <c r="N19084" s="820"/>
      <c r="O19084" s="820"/>
      <c r="P19084" s="820"/>
      <c r="Q19084" s="820"/>
      <c r="R19084" s="820"/>
      <c r="S19084" s="820"/>
      <c r="T19084" s="820"/>
      <c r="U19084" s="820"/>
      <c r="V19084" s="820"/>
      <c r="W19084" s="820"/>
      <c r="X19084" s="820"/>
      <c r="Y19084" s="820"/>
      <c r="Z19084" s="820"/>
    </row>
    <row r="19085" spans="7:26">
      <c r="G19085" s="826"/>
      <c r="H19085" s="820"/>
      <c r="J19085" s="820"/>
      <c r="K19085" s="820"/>
      <c r="L19085" s="820"/>
      <c r="M19085" s="820"/>
      <c r="N19085" s="820"/>
      <c r="O19085" s="820"/>
      <c r="P19085" s="820"/>
      <c r="Q19085" s="820"/>
      <c r="R19085" s="820"/>
      <c r="S19085" s="820"/>
      <c r="T19085" s="820"/>
      <c r="U19085" s="820"/>
      <c r="V19085" s="820"/>
      <c r="W19085" s="820"/>
      <c r="X19085" s="820"/>
      <c r="Y19085" s="820"/>
      <c r="Z19085" s="820"/>
    </row>
    <row r="19086" spans="7:26">
      <c r="G19086" s="826"/>
      <c r="H19086" s="820"/>
      <c r="J19086" s="820"/>
      <c r="K19086" s="820"/>
      <c r="L19086" s="820"/>
      <c r="M19086" s="820"/>
      <c r="N19086" s="820"/>
      <c r="O19086" s="820"/>
      <c r="P19086" s="820"/>
      <c r="Q19086" s="820"/>
      <c r="R19086" s="820"/>
      <c r="S19086" s="820"/>
      <c r="T19086" s="820"/>
      <c r="U19086" s="820"/>
      <c r="V19086" s="820"/>
      <c r="W19086" s="820"/>
      <c r="X19086" s="820"/>
      <c r="Y19086" s="820"/>
      <c r="Z19086" s="820"/>
    </row>
    <row r="19087" spans="7:26">
      <c r="G19087" s="826"/>
      <c r="H19087" s="820"/>
      <c r="J19087" s="820"/>
      <c r="K19087" s="820"/>
      <c r="L19087" s="820"/>
      <c r="M19087" s="820"/>
      <c r="N19087" s="820"/>
      <c r="O19087" s="820"/>
      <c r="P19087" s="820"/>
      <c r="Q19087" s="820"/>
      <c r="R19087" s="820"/>
      <c r="S19087" s="820"/>
      <c r="T19087" s="820"/>
      <c r="U19087" s="820"/>
      <c r="V19087" s="820"/>
      <c r="W19087" s="820"/>
      <c r="X19087" s="820"/>
      <c r="Y19087" s="820"/>
      <c r="Z19087" s="820"/>
    </row>
    <row r="19088" spans="7:26">
      <c r="G19088" s="826"/>
      <c r="H19088" s="820"/>
      <c r="J19088" s="820"/>
      <c r="K19088" s="820"/>
      <c r="L19088" s="820"/>
      <c r="M19088" s="820"/>
      <c r="N19088" s="820"/>
      <c r="O19088" s="820"/>
      <c r="P19088" s="820"/>
      <c r="Q19088" s="820"/>
      <c r="R19088" s="820"/>
      <c r="S19088" s="820"/>
      <c r="T19088" s="820"/>
      <c r="U19088" s="820"/>
      <c r="V19088" s="820"/>
      <c r="W19088" s="820"/>
      <c r="X19088" s="820"/>
      <c r="Y19088" s="820"/>
      <c r="Z19088" s="820"/>
    </row>
    <row r="19089" spans="7:26">
      <c r="G19089" s="826"/>
      <c r="H19089" s="820"/>
      <c r="J19089" s="820"/>
      <c r="K19089" s="820"/>
      <c r="L19089" s="820"/>
      <c r="M19089" s="820"/>
      <c r="N19089" s="820"/>
      <c r="O19089" s="820"/>
      <c r="P19089" s="820"/>
      <c r="Q19089" s="820"/>
      <c r="R19089" s="820"/>
      <c r="S19089" s="820"/>
      <c r="T19089" s="820"/>
      <c r="U19089" s="820"/>
      <c r="V19089" s="820"/>
      <c r="W19089" s="820"/>
      <c r="X19089" s="820"/>
      <c r="Y19089" s="820"/>
      <c r="Z19089" s="820"/>
    </row>
    <row r="19090" spans="7:26">
      <c r="G19090" s="826"/>
      <c r="H19090" s="820"/>
      <c r="J19090" s="820"/>
      <c r="K19090" s="820"/>
      <c r="L19090" s="820"/>
      <c r="M19090" s="820"/>
      <c r="N19090" s="820"/>
      <c r="O19090" s="820"/>
      <c r="P19090" s="820"/>
      <c r="Q19090" s="820"/>
      <c r="R19090" s="820"/>
      <c r="S19090" s="820"/>
      <c r="T19090" s="820"/>
      <c r="U19090" s="820"/>
      <c r="V19090" s="820"/>
      <c r="W19090" s="820"/>
      <c r="X19090" s="820"/>
      <c r="Y19090" s="820"/>
      <c r="Z19090" s="820"/>
    </row>
    <row r="19091" spans="7:26">
      <c r="G19091" s="826"/>
      <c r="H19091" s="820"/>
      <c r="J19091" s="820"/>
      <c r="K19091" s="820"/>
      <c r="L19091" s="820"/>
      <c r="M19091" s="820"/>
      <c r="N19091" s="820"/>
      <c r="O19091" s="820"/>
      <c r="P19091" s="820"/>
      <c r="Q19091" s="820"/>
      <c r="R19091" s="820"/>
      <c r="S19091" s="820"/>
      <c r="T19091" s="820"/>
      <c r="U19091" s="820"/>
      <c r="V19091" s="820"/>
      <c r="W19091" s="820"/>
      <c r="X19091" s="820"/>
      <c r="Y19091" s="820"/>
      <c r="Z19091" s="820"/>
    </row>
    <row r="19092" spans="7:26">
      <c r="G19092" s="826"/>
      <c r="H19092" s="820"/>
      <c r="J19092" s="820"/>
      <c r="K19092" s="820"/>
      <c r="L19092" s="820"/>
      <c r="M19092" s="820"/>
      <c r="N19092" s="820"/>
      <c r="O19092" s="820"/>
      <c r="P19092" s="820"/>
      <c r="Q19092" s="820"/>
      <c r="R19092" s="820"/>
      <c r="S19092" s="820"/>
      <c r="T19092" s="820"/>
      <c r="U19092" s="820"/>
      <c r="V19092" s="820"/>
      <c r="W19092" s="820"/>
      <c r="X19092" s="820"/>
      <c r="Y19092" s="820"/>
      <c r="Z19092" s="820"/>
    </row>
    <row r="19093" spans="7:26">
      <c r="G19093" s="826"/>
      <c r="H19093" s="820"/>
      <c r="J19093" s="820"/>
      <c r="K19093" s="820"/>
      <c r="L19093" s="820"/>
      <c r="M19093" s="820"/>
      <c r="N19093" s="820"/>
      <c r="O19093" s="820"/>
      <c r="P19093" s="820"/>
      <c r="Q19093" s="820"/>
      <c r="R19093" s="820"/>
      <c r="S19093" s="820"/>
      <c r="T19093" s="820"/>
      <c r="U19093" s="820"/>
      <c r="V19093" s="820"/>
      <c r="W19093" s="820"/>
      <c r="X19093" s="820"/>
      <c r="Y19093" s="820"/>
      <c r="Z19093" s="820"/>
    </row>
    <row r="19094" spans="7:26">
      <c r="G19094" s="826"/>
      <c r="H19094" s="820"/>
      <c r="J19094" s="820"/>
      <c r="K19094" s="820"/>
      <c r="L19094" s="820"/>
      <c r="M19094" s="820"/>
      <c r="N19094" s="820"/>
      <c r="O19094" s="820"/>
      <c r="P19094" s="820"/>
      <c r="Q19094" s="820"/>
      <c r="R19094" s="820"/>
      <c r="S19094" s="820"/>
      <c r="T19094" s="820"/>
      <c r="U19094" s="820"/>
      <c r="V19094" s="820"/>
      <c r="W19094" s="820"/>
      <c r="X19094" s="820"/>
      <c r="Y19094" s="820"/>
      <c r="Z19094" s="820"/>
    </row>
    <row r="19095" spans="7:26">
      <c r="G19095" s="826"/>
      <c r="H19095" s="820"/>
      <c r="J19095" s="820"/>
      <c r="K19095" s="820"/>
      <c r="L19095" s="820"/>
      <c r="M19095" s="820"/>
      <c r="N19095" s="820"/>
      <c r="O19095" s="820"/>
      <c r="P19095" s="820"/>
      <c r="Q19095" s="820"/>
      <c r="R19095" s="820"/>
      <c r="S19095" s="820"/>
      <c r="T19095" s="820"/>
      <c r="U19095" s="820"/>
      <c r="V19095" s="820"/>
      <c r="W19095" s="820"/>
      <c r="X19095" s="820"/>
      <c r="Y19095" s="820"/>
      <c r="Z19095" s="820"/>
    </row>
    <row r="19096" spans="7:26">
      <c r="G19096" s="826"/>
      <c r="H19096" s="820"/>
      <c r="J19096" s="820"/>
      <c r="K19096" s="820"/>
      <c r="L19096" s="820"/>
      <c r="M19096" s="820"/>
      <c r="N19096" s="820"/>
      <c r="O19096" s="820"/>
      <c r="P19096" s="820"/>
      <c r="Q19096" s="820"/>
      <c r="R19096" s="820"/>
      <c r="S19096" s="820"/>
      <c r="T19096" s="820"/>
      <c r="U19096" s="820"/>
      <c r="V19096" s="820"/>
      <c r="W19096" s="820"/>
      <c r="X19096" s="820"/>
      <c r="Y19096" s="820"/>
      <c r="Z19096" s="820"/>
    </row>
    <row r="19097" spans="7:26">
      <c r="G19097" s="826"/>
      <c r="H19097" s="820"/>
      <c r="J19097" s="820"/>
      <c r="K19097" s="820"/>
      <c r="L19097" s="820"/>
      <c r="M19097" s="820"/>
      <c r="N19097" s="820"/>
      <c r="O19097" s="820"/>
      <c r="P19097" s="820"/>
      <c r="Q19097" s="820"/>
      <c r="R19097" s="820"/>
      <c r="S19097" s="820"/>
      <c r="T19097" s="820"/>
      <c r="U19097" s="820"/>
      <c r="V19097" s="820"/>
      <c r="W19097" s="820"/>
      <c r="X19097" s="820"/>
      <c r="Y19097" s="820"/>
      <c r="Z19097" s="820"/>
    </row>
    <row r="19098" spans="7:26">
      <c r="G19098" s="826"/>
      <c r="H19098" s="820"/>
      <c r="J19098" s="820"/>
      <c r="K19098" s="820"/>
      <c r="L19098" s="820"/>
      <c r="M19098" s="820"/>
      <c r="N19098" s="820"/>
      <c r="O19098" s="820"/>
      <c r="P19098" s="820"/>
      <c r="Q19098" s="820"/>
      <c r="R19098" s="820"/>
      <c r="S19098" s="820"/>
      <c r="T19098" s="820"/>
      <c r="U19098" s="820"/>
      <c r="V19098" s="820"/>
      <c r="W19098" s="820"/>
      <c r="X19098" s="820"/>
      <c r="Y19098" s="820"/>
      <c r="Z19098" s="820"/>
    </row>
    <row r="19099" spans="7:26">
      <c r="G19099" s="826"/>
      <c r="H19099" s="820"/>
      <c r="J19099" s="820"/>
      <c r="K19099" s="820"/>
      <c r="L19099" s="820"/>
      <c r="M19099" s="820"/>
      <c r="N19099" s="820"/>
      <c r="O19099" s="820"/>
      <c r="P19099" s="820"/>
      <c r="Q19099" s="820"/>
      <c r="R19099" s="820"/>
      <c r="S19099" s="820"/>
      <c r="T19099" s="820"/>
      <c r="U19099" s="820"/>
      <c r="V19099" s="820"/>
      <c r="W19099" s="820"/>
      <c r="X19099" s="820"/>
      <c r="Y19099" s="820"/>
      <c r="Z19099" s="820"/>
    </row>
    <row r="19100" spans="7:26">
      <c r="G19100" s="826"/>
      <c r="H19100" s="820"/>
      <c r="J19100" s="820"/>
      <c r="K19100" s="820"/>
      <c r="L19100" s="820"/>
      <c r="M19100" s="820"/>
      <c r="N19100" s="820"/>
      <c r="O19100" s="820"/>
      <c r="P19100" s="820"/>
      <c r="Q19100" s="820"/>
      <c r="R19100" s="820"/>
      <c r="S19100" s="820"/>
      <c r="T19100" s="820"/>
      <c r="U19100" s="820"/>
      <c r="V19100" s="820"/>
      <c r="W19100" s="820"/>
      <c r="X19100" s="820"/>
      <c r="Y19100" s="820"/>
      <c r="Z19100" s="820"/>
    </row>
    <row r="19101" spans="7:26">
      <c r="G19101" s="826"/>
      <c r="H19101" s="820"/>
      <c r="J19101" s="820"/>
      <c r="K19101" s="820"/>
      <c r="L19101" s="820"/>
      <c r="M19101" s="820"/>
      <c r="N19101" s="820"/>
      <c r="O19101" s="820"/>
      <c r="P19101" s="820"/>
      <c r="Q19101" s="820"/>
      <c r="R19101" s="820"/>
      <c r="S19101" s="820"/>
      <c r="T19101" s="820"/>
      <c r="U19101" s="820"/>
      <c r="V19101" s="820"/>
      <c r="W19101" s="820"/>
      <c r="X19101" s="820"/>
      <c r="Y19101" s="820"/>
      <c r="Z19101" s="820"/>
    </row>
    <row r="19102" spans="7:26">
      <c r="G19102" s="826"/>
      <c r="H19102" s="820"/>
      <c r="J19102" s="820"/>
      <c r="K19102" s="820"/>
      <c r="L19102" s="820"/>
      <c r="M19102" s="820"/>
      <c r="N19102" s="820"/>
      <c r="O19102" s="820"/>
      <c r="P19102" s="820"/>
      <c r="Q19102" s="820"/>
      <c r="R19102" s="820"/>
      <c r="S19102" s="820"/>
      <c r="T19102" s="820"/>
      <c r="U19102" s="820"/>
      <c r="V19102" s="820"/>
      <c r="W19102" s="820"/>
      <c r="X19102" s="820"/>
      <c r="Y19102" s="820"/>
      <c r="Z19102" s="820"/>
    </row>
    <row r="19103" spans="7:26">
      <c r="G19103" s="826"/>
      <c r="H19103" s="820"/>
      <c r="J19103" s="820"/>
      <c r="K19103" s="820"/>
      <c r="L19103" s="820"/>
      <c r="M19103" s="820"/>
      <c r="N19103" s="820"/>
      <c r="O19103" s="820"/>
      <c r="P19103" s="820"/>
      <c r="Q19103" s="820"/>
      <c r="R19103" s="820"/>
      <c r="S19103" s="820"/>
      <c r="T19103" s="820"/>
      <c r="U19103" s="820"/>
      <c r="V19103" s="820"/>
      <c r="W19103" s="820"/>
      <c r="X19103" s="820"/>
      <c r="Y19103" s="820"/>
      <c r="Z19103" s="820"/>
    </row>
    <row r="19104" spans="7:26">
      <c r="G19104" s="826"/>
      <c r="H19104" s="820"/>
      <c r="J19104" s="820"/>
      <c r="K19104" s="820"/>
      <c r="L19104" s="820"/>
      <c r="M19104" s="820"/>
      <c r="N19104" s="820"/>
      <c r="O19104" s="820"/>
      <c r="P19104" s="820"/>
      <c r="Q19104" s="820"/>
      <c r="R19104" s="820"/>
      <c r="S19104" s="820"/>
      <c r="T19104" s="820"/>
      <c r="U19104" s="820"/>
      <c r="V19104" s="820"/>
      <c r="W19104" s="820"/>
      <c r="X19104" s="820"/>
      <c r="Y19104" s="820"/>
      <c r="Z19104" s="820"/>
    </row>
    <row r="19105" spans="7:26">
      <c r="G19105" s="826"/>
      <c r="H19105" s="820"/>
      <c r="J19105" s="820"/>
      <c r="K19105" s="820"/>
      <c r="L19105" s="820"/>
      <c r="M19105" s="820"/>
      <c r="N19105" s="820"/>
      <c r="O19105" s="820"/>
      <c r="P19105" s="820"/>
      <c r="Q19105" s="820"/>
      <c r="R19105" s="820"/>
      <c r="S19105" s="820"/>
      <c r="T19105" s="820"/>
      <c r="U19105" s="820"/>
      <c r="V19105" s="820"/>
      <c r="W19105" s="820"/>
      <c r="X19105" s="820"/>
      <c r="Y19105" s="820"/>
      <c r="Z19105" s="820"/>
    </row>
    <row r="19106" spans="7:26">
      <c r="G19106" s="826"/>
      <c r="H19106" s="820"/>
      <c r="J19106" s="820"/>
      <c r="K19106" s="820"/>
      <c r="L19106" s="820"/>
      <c r="M19106" s="820"/>
      <c r="N19106" s="820"/>
      <c r="O19106" s="820"/>
      <c r="P19106" s="820"/>
      <c r="Q19106" s="820"/>
      <c r="R19106" s="820"/>
      <c r="S19106" s="820"/>
      <c r="T19106" s="820"/>
      <c r="U19106" s="820"/>
      <c r="V19106" s="820"/>
      <c r="W19106" s="820"/>
      <c r="X19106" s="820"/>
      <c r="Y19106" s="820"/>
      <c r="Z19106" s="820"/>
    </row>
    <row r="19107" spans="7:26">
      <c r="G19107" s="826"/>
      <c r="H19107" s="820"/>
      <c r="J19107" s="820"/>
      <c r="K19107" s="820"/>
      <c r="L19107" s="820"/>
      <c r="M19107" s="820"/>
      <c r="N19107" s="820"/>
      <c r="O19107" s="820"/>
      <c r="P19107" s="820"/>
      <c r="Q19107" s="820"/>
      <c r="R19107" s="820"/>
      <c r="S19107" s="820"/>
      <c r="T19107" s="820"/>
      <c r="U19107" s="820"/>
      <c r="V19107" s="820"/>
      <c r="W19107" s="820"/>
      <c r="X19107" s="820"/>
      <c r="Y19107" s="820"/>
      <c r="Z19107" s="820"/>
    </row>
    <row r="19108" spans="7:26">
      <c r="G19108" s="826"/>
      <c r="H19108" s="820"/>
      <c r="J19108" s="820"/>
      <c r="K19108" s="820"/>
      <c r="L19108" s="820"/>
      <c r="M19108" s="820"/>
      <c r="N19108" s="820"/>
      <c r="O19108" s="820"/>
      <c r="P19108" s="820"/>
      <c r="Q19108" s="820"/>
      <c r="R19108" s="820"/>
      <c r="S19108" s="820"/>
      <c r="T19108" s="820"/>
      <c r="U19108" s="820"/>
      <c r="V19108" s="820"/>
      <c r="W19108" s="820"/>
      <c r="X19108" s="820"/>
      <c r="Y19108" s="820"/>
      <c r="Z19108" s="820"/>
    </row>
    <row r="19109" spans="7:26">
      <c r="G19109" s="826"/>
      <c r="H19109" s="820"/>
      <c r="J19109" s="820"/>
      <c r="K19109" s="820"/>
      <c r="L19109" s="820"/>
      <c r="M19109" s="820"/>
      <c r="N19109" s="820"/>
      <c r="O19109" s="820"/>
      <c r="P19109" s="820"/>
      <c r="Q19109" s="820"/>
      <c r="R19109" s="820"/>
      <c r="S19109" s="820"/>
      <c r="T19109" s="820"/>
      <c r="U19109" s="820"/>
      <c r="V19109" s="820"/>
      <c r="W19109" s="820"/>
      <c r="X19109" s="820"/>
      <c r="Y19109" s="820"/>
      <c r="Z19109" s="820"/>
    </row>
    <row r="19110" spans="7:26">
      <c r="G19110" s="826"/>
      <c r="H19110" s="820"/>
      <c r="J19110" s="820"/>
      <c r="K19110" s="820"/>
      <c r="L19110" s="820"/>
      <c r="M19110" s="820"/>
      <c r="N19110" s="820"/>
      <c r="O19110" s="820"/>
      <c r="P19110" s="820"/>
      <c r="Q19110" s="820"/>
      <c r="R19110" s="820"/>
      <c r="S19110" s="820"/>
      <c r="T19110" s="820"/>
      <c r="U19110" s="820"/>
      <c r="V19110" s="820"/>
      <c r="W19110" s="820"/>
      <c r="X19110" s="820"/>
      <c r="Y19110" s="820"/>
      <c r="Z19110" s="820"/>
    </row>
    <row r="19111" spans="7:26">
      <c r="G19111" s="826"/>
      <c r="H19111" s="820"/>
      <c r="J19111" s="820"/>
      <c r="K19111" s="820"/>
      <c r="L19111" s="820"/>
      <c r="M19111" s="820"/>
      <c r="N19111" s="820"/>
      <c r="O19111" s="820"/>
      <c r="P19111" s="820"/>
      <c r="Q19111" s="820"/>
      <c r="R19111" s="820"/>
      <c r="S19111" s="820"/>
      <c r="T19111" s="820"/>
      <c r="U19111" s="820"/>
      <c r="V19111" s="820"/>
      <c r="W19111" s="820"/>
      <c r="X19111" s="820"/>
      <c r="Y19111" s="820"/>
      <c r="Z19111" s="820"/>
    </row>
    <row r="19112" spans="7:26">
      <c r="G19112" s="826"/>
      <c r="H19112" s="820"/>
      <c r="J19112" s="820"/>
      <c r="K19112" s="820"/>
      <c r="L19112" s="820"/>
      <c r="M19112" s="820"/>
      <c r="N19112" s="820"/>
      <c r="O19112" s="820"/>
      <c r="P19112" s="820"/>
      <c r="Q19112" s="820"/>
      <c r="R19112" s="820"/>
      <c r="S19112" s="820"/>
      <c r="T19112" s="820"/>
      <c r="U19112" s="820"/>
      <c r="V19112" s="820"/>
      <c r="W19112" s="820"/>
      <c r="X19112" s="820"/>
      <c r="Y19112" s="820"/>
      <c r="Z19112" s="820"/>
    </row>
    <row r="19113" spans="7:26">
      <c r="G19113" s="826"/>
      <c r="H19113" s="820"/>
      <c r="J19113" s="820"/>
      <c r="K19113" s="820"/>
      <c r="L19113" s="820"/>
      <c r="M19113" s="820"/>
      <c r="N19113" s="820"/>
      <c r="O19113" s="820"/>
      <c r="P19113" s="820"/>
      <c r="Q19113" s="820"/>
      <c r="R19113" s="820"/>
      <c r="S19113" s="820"/>
      <c r="T19113" s="820"/>
      <c r="U19113" s="820"/>
      <c r="V19113" s="820"/>
      <c r="W19113" s="820"/>
      <c r="X19113" s="820"/>
      <c r="Y19113" s="820"/>
      <c r="Z19113" s="820"/>
    </row>
    <row r="19114" spans="7:26">
      <c r="G19114" s="826"/>
      <c r="H19114" s="820"/>
      <c r="J19114" s="820"/>
      <c r="K19114" s="820"/>
      <c r="L19114" s="820"/>
      <c r="M19114" s="820"/>
      <c r="N19114" s="820"/>
      <c r="O19114" s="820"/>
      <c r="P19114" s="820"/>
      <c r="Q19114" s="820"/>
      <c r="R19114" s="820"/>
      <c r="S19114" s="820"/>
      <c r="T19114" s="820"/>
      <c r="U19114" s="820"/>
      <c r="V19114" s="820"/>
      <c r="W19114" s="820"/>
      <c r="X19114" s="820"/>
      <c r="Y19114" s="820"/>
      <c r="Z19114" s="820"/>
    </row>
    <row r="19115" spans="7:26">
      <c r="G19115" s="826"/>
      <c r="H19115" s="820"/>
      <c r="J19115" s="820"/>
      <c r="K19115" s="820"/>
      <c r="L19115" s="820"/>
      <c r="M19115" s="820"/>
      <c r="N19115" s="820"/>
      <c r="O19115" s="820"/>
      <c r="P19115" s="820"/>
      <c r="Q19115" s="820"/>
      <c r="R19115" s="820"/>
      <c r="S19115" s="820"/>
      <c r="T19115" s="820"/>
      <c r="U19115" s="820"/>
      <c r="V19115" s="820"/>
      <c r="W19115" s="820"/>
      <c r="X19115" s="820"/>
      <c r="Y19115" s="820"/>
      <c r="Z19115" s="820"/>
    </row>
    <row r="19116" spans="7:26">
      <c r="G19116" s="826"/>
      <c r="H19116" s="820"/>
      <c r="J19116" s="820"/>
      <c r="K19116" s="820"/>
      <c r="L19116" s="820"/>
      <c r="M19116" s="820"/>
      <c r="N19116" s="820"/>
      <c r="O19116" s="820"/>
      <c r="P19116" s="820"/>
      <c r="Q19116" s="820"/>
      <c r="R19116" s="820"/>
      <c r="S19116" s="820"/>
      <c r="T19116" s="820"/>
      <c r="U19116" s="820"/>
      <c r="V19116" s="820"/>
      <c r="W19116" s="820"/>
      <c r="X19116" s="820"/>
      <c r="Y19116" s="820"/>
      <c r="Z19116" s="820"/>
    </row>
    <row r="19117" spans="7:26">
      <c r="G19117" s="826"/>
      <c r="H19117" s="820"/>
      <c r="J19117" s="820"/>
      <c r="K19117" s="820"/>
      <c r="L19117" s="820"/>
      <c r="M19117" s="820"/>
      <c r="N19117" s="820"/>
      <c r="O19117" s="820"/>
      <c r="P19117" s="820"/>
      <c r="Q19117" s="820"/>
      <c r="R19117" s="820"/>
      <c r="S19117" s="820"/>
      <c r="T19117" s="820"/>
      <c r="U19117" s="820"/>
      <c r="V19117" s="820"/>
      <c r="W19117" s="820"/>
      <c r="X19117" s="820"/>
      <c r="Y19117" s="820"/>
      <c r="Z19117" s="820"/>
    </row>
    <row r="19118" spans="7:26">
      <c r="G19118" s="826"/>
      <c r="H19118" s="820"/>
      <c r="J19118" s="820"/>
      <c r="K19118" s="820"/>
      <c r="L19118" s="820"/>
      <c r="M19118" s="820"/>
      <c r="N19118" s="820"/>
      <c r="O19118" s="820"/>
      <c r="P19118" s="820"/>
      <c r="Q19118" s="820"/>
      <c r="R19118" s="820"/>
      <c r="S19118" s="820"/>
      <c r="T19118" s="820"/>
      <c r="U19118" s="820"/>
      <c r="V19118" s="820"/>
      <c r="W19118" s="820"/>
      <c r="X19118" s="820"/>
      <c r="Y19118" s="820"/>
      <c r="Z19118" s="820"/>
    </row>
    <row r="19119" spans="7:26">
      <c r="G19119" s="826"/>
      <c r="H19119" s="820"/>
      <c r="J19119" s="820"/>
      <c r="K19119" s="820"/>
      <c r="L19119" s="820"/>
      <c r="M19119" s="820"/>
      <c r="N19119" s="820"/>
      <c r="O19119" s="820"/>
      <c r="P19119" s="820"/>
      <c r="Q19119" s="820"/>
      <c r="R19119" s="820"/>
      <c r="S19119" s="820"/>
      <c r="T19119" s="820"/>
      <c r="U19119" s="820"/>
      <c r="V19119" s="820"/>
      <c r="W19119" s="820"/>
      <c r="X19119" s="820"/>
      <c r="Y19119" s="820"/>
      <c r="Z19119" s="820"/>
    </row>
    <row r="19120" spans="7:26">
      <c r="G19120" s="826"/>
      <c r="H19120" s="820"/>
      <c r="J19120" s="820"/>
      <c r="K19120" s="820"/>
      <c r="L19120" s="820"/>
      <c r="M19120" s="820"/>
      <c r="N19120" s="820"/>
      <c r="O19120" s="820"/>
      <c r="P19120" s="820"/>
      <c r="Q19120" s="820"/>
      <c r="R19120" s="820"/>
      <c r="S19120" s="820"/>
      <c r="T19120" s="820"/>
      <c r="U19120" s="820"/>
      <c r="V19120" s="820"/>
      <c r="W19120" s="820"/>
      <c r="X19120" s="820"/>
      <c r="Y19120" s="820"/>
      <c r="Z19120" s="820"/>
    </row>
    <row r="19121" spans="7:26">
      <c r="G19121" s="826"/>
      <c r="H19121" s="820"/>
      <c r="J19121" s="820"/>
      <c r="K19121" s="820"/>
      <c r="L19121" s="820"/>
      <c r="M19121" s="820"/>
      <c r="N19121" s="820"/>
      <c r="O19121" s="820"/>
      <c r="P19121" s="820"/>
      <c r="Q19121" s="820"/>
      <c r="R19121" s="820"/>
      <c r="S19121" s="820"/>
      <c r="T19121" s="820"/>
      <c r="U19121" s="820"/>
      <c r="V19121" s="820"/>
      <c r="W19121" s="820"/>
      <c r="X19121" s="820"/>
      <c r="Y19121" s="820"/>
      <c r="Z19121" s="820"/>
    </row>
    <row r="19122" spans="7:26">
      <c r="G19122" s="826"/>
      <c r="H19122" s="820"/>
      <c r="J19122" s="820"/>
      <c r="K19122" s="820"/>
      <c r="L19122" s="820"/>
      <c r="M19122" s="820"/>
      <c r="N19122" s="820"/>
      <c r="O19122" s="820"/>
      <c r="P19122" s="820"/>
      <c r="Q19122" s="820"/>
      <c r="R19122" s="820"/>
      <c r="S19122" s="820"/>
      <c r="T19122" s="820"/>
      <c r="U19122" s="820"/>
      <c r="V19122" s="820"/>
      <c r="W19122" s="820"/>
      <c r="X19122" s="820"/>
      <c r="Y19122" s="820"/>
      <c r="Z19122" s="820"/>
    </row>
    <row r="19123" spans="7:26">
      <c r="G19123" s="826"/>
      <c r="H19123" s="820"/>
      <c r="J19123" s="820"/>
      <c r="K19123" s="820"/>
      <c r="L19123" s="820"/>
      <c r="M19123" s="820"/>
      <c r="N19123" s="820"/>
      <c r="O19123" s="820"/>
      <c r="P19123" s="820"/>
      <c r="Q19123" s="820"/>
      <c r="R19123" s="820"/>
      <c r="S19123" s="820"/>
      <c r="T19123" s="820"/>
      <c r="U19123" s="820"/>
      <c r="V19123" s="820"/>
      <c r="W19123" s="820"/>
      <c r="X19123" s="820"/>
      <c r="Y19123" s="820"/>
      <c r="Z19123" s="820"/>
    </row>
    <row r="19124" spans="7:26">
      <c r="G19124" s="826"/>
      <c r="H19124" s="820"/>
      <c r="J19124" s="820"/>
      <c r="K19124" s="820"/>
      <c r="L19124" s="820"/>
      <c r="M19124" s="820"/>
      <c r="N19124" s="820"/>
      <c r="O19124" s="820"/>
      <c r="P19124" s="820"/>
      <c r="Q19124" s="820"/>
      <c r="R19124" s="820"/>
      <c r="S19124" s="820"/>
      <c r="T19124" s="820"/>
      <c r="U19124" s="820"/>
      <c r="V19124" s="820"/>
      <c r="W19124" s="820"/>
      <c r="X19124" s="820"/>
      <c r="Y19124" s="820"/>
      <c r="Z19124" s="820"/>
    </row>
    <row r="19125" spans="7:26">
      <c r="G19125" s="826"/>
      <c r="H19125" s="820"/>
      <c r="J19125" s="820"/>
      <c r="K19125" s="820"/>
      <c r="L19125" s="820"/>
      <c r="M19125" s="820"/>
      <c r="N19125" s="820"/>
      <c r="O19125" s="820"/>
      <c r="P19125" s="820"/>
      <c r="Q19125" s="820"/>
      <c r="R19125" s="820"/>
      <c r="S19125" s="820"/>
      <c r="T19125" s="820"/>
      <c r="U19125" s="820"/>
      <c r="V19125" s="820"/>
      <c r="W19125" s="820"/>
      <c r="X19125" s="820"/>
      <c r="Y19125" s="820"/>
      <c r="Z19125" s="820"/>
    </row>
    <row r="19126" spans="7:26">
      <c r="G19126" s="826"/>
      <c r="H19126" s="820"/>
      <c r="J19126" s="820"/>
      <c r="K19126" s="820"/>
      <c r="L19126" s="820"/>
      <c r="M19126" s="820"/>
      <c r="N19126" s="820"/>
      <c r="O19126" s="820"/>
      <c r="P19126" s="820"/>
      <c r="Q19126" s="820"/>
      <c r="R19126" s="820"/>
      <c r="S19126" s="820"/>
      <c r="T19126" s="820"/>
      <c r="U19126" s="820"/>
      <c r="V19126" s="820"/>
      <c r="W19126" s="820"/>
      <c r="X19126" s="820"/>
      <c r="Y19126" s="820"/>
      <c r="Z19126" s="820"/>
    </row>
    <row r="19127" spans="7:26">
      <c r="G19127" s="826"/>
      <c r="H19127" s="820"/>
      <c r="J19127" s="820"/>
      <c r="K19127" s="820"/>
      <c r="L19127" s="820"/>
      <c r="M19127" s="820"/>
      <c r="N19127" s="820"/>
      <c r="O19127" s="820"/>
      <c r="P19127" s="820"/>
      <c r="Q19127" s="820"/>
      <c r="R19127" s="820"/>
      <c r="S19127" s="820"/>
      <c r="T19127" s="820"/>
      <c r="U19127" s="820"/>
      <c r="V19127" s="820"/>
      <c r="W19127" s="820"/>
      <c r="X19127" s="820"/>
      <c r="Y19127" s="820"/>
      <c r="Z19127" s="820"/>
    </row>
    <row r="19128" spans="7:26">
      <c r="G19128" s="826"/>
      <c r="H19128" s="820"/>
      <c r="J19128" s="820"/>
      <c r="K19128" s="820"/>
      <c r="L19128" s="820"/>
      <c r="M19128" s="820"/>
      <c r="N19128" s="820"/>
      <c r="O19128" s="820"/>
      <c r="P19128" s="820"/>
      <c r="Q19128" s="820"/>
      <c r="R19128" s="820"/>
      <c r="S19128" s="820"/>
      <c r="T19128" s="820"/>
      <c r="U19128" s="820"/>
      <c r="V19128" s="820"/>
      <c r="W19128" s="820"/>
      <c r="X19128" s="820"/>
      <c r="Y19128" s="820"/>
      <c r="Z19128" s="820"/>
    </row>
    <row r="19129" spans="7:26">
      <c r="G19129" s="826"/>
      <c r="H19129" s="820"/>
      <c r="J19129" s="820"/>
      <c r="K19129" s="820"/>
      <c r="L19129" s="820"/>
      <c r="M19129" s="820"/>
      <c r="N19129" s="820"/>
      <c r="O19129" s="820"/>
      <c r="P19129" s="820"/>
      <c r="Q19129" s="820"/>
      <c r="R19129" s="820"/>
      <c r="S19129" s="820"/>
      <c r="T19129" s="820"/>
      <c r="U19129" s="820"/>
      <c r="V19129" s="820"/>
      <c r="W19129" s="820"/>
      <c r="X19129" s="820"/>
      <c r="Y19129" s="820"/>
      <c r="Z19129" s="820"/>
    </row>
    <row r="19130" spans="7:26">
      <c r="G19130" s="826"/>
      <c r="H19130" s="820"/>
      <c r="J19130" s="820"/>
      <c r="K19130" s="820"/>
      <c r="L19130" s="820"/>
      <c r="M19130" s="820"/>
      <c r="N19130" s="820"/>
      <c r="O19130" s="820"/>
      <c r="P19130" s="820"/>
      <c r="Q19130" s="820"/>
      <c r="R19130" s="820"/>
      <c r="S19130" s="820"/>
      <c r="T19130" s="820"/>
      <c r="U19130" s="820"/>
      <c r="V19130" s="820"/>
      <c r="W19130" s="820"/>
      <c r="X19130" s="820"/>
      <c r="Y19130" s="820"/>
      <c r="Z19130" s="820"/>
    </row>
    <row r="19131" spans="7:26">
      <c r="G19131" s="826"/>
      <c r="H19131" s="820"/>
      <c r="J19131" s="820"/>
      <c r="K19131" s="820"/>
      <c r="L19131" s="820"/>
      <c r="M19131" s="820"/>
      <c r="N19131" s="820"/>
      <c r="O19131" s="820"/>
      <c r="P19131" s="820"/>
      <c r="Q19131" s="820"/>
      <c r="R19131" s="820"/>
      <c r="S19131" s="820"/>
      <c r="T19131" s="820"/>
      <c r="U19131" s="820"/>
      <c r="V19131" s="820"/>
      <c r="W19131" s="820"/>
      <c r="X19131" s="820"/>
      <c r="Y19131" s="820"/>
      <c r="Z19131" s="820"/>
    </row>
    <row r="19132" spans="7:26">
      <c r="G19132" s="826"/>
      <c r="H19132" s="820"/>
      <c r="J19132" s="820"/>
      <c r="K19132" s="820"/>
      <c r="L19132" s="820"/>
      <c r="M19132" s="820"/>
      <c r="N19132" s="820"/>
      <c r="O19132" s="820"/>
      <c r="P19132" s="820"/>
      <c r="Q19132" s="820"/>
      <c r="R19132" s="820"/>
      <c r="S19132" s="820"/>
      <c r="T19132" s="820"/>
      <c r="U19132" s="820"/>
      <c r="V19132" s="820"/>
      <c r="W19132" s="820"/>
      <c r="X19132" s="820"/>
      <c r="Y19132" s="820"/>
      <c r="Z19132" s="820"/>
    </row>
    <row r="19133" spans="7:26">
      <c r="G19133" s="826"/>
      <c r="H19133" s="820"/>
      <c r="J19133" s="820"/>
      <c r="K19133" s="820"/>
      <c r="L19133" s="820"/>
      <c r="M19133" s="820"/>
      <c r="N19133" s="820"/>
      <c r="O19133" s="820"/>
      <c r="P19133" s="820"/>
      <c r="Q19133" s="820"/>
      <c r="R19133" s="820"/>
      <c r="S19133" s="820"/>
      <c r="T19133" s="820"/>
      <c r="U19133" s="820"/>
      <c r="V19133" s="820"/>
      <c r="W19133" s="820"/>
      <c r="X19133" s="820"/>
      <c r="Y19133" s="820"/>
      <c r="Z19133" s="820"/>
    </row>
    <row r="19134" spans="7:26">
      <c r="G19134" s="826"/>
      <c r="H19134" s="820"/>
      <c r="J19134" s="820"/>
      <c r="K19134" s="820"/>
      <c r="L19134" s="820"/>
      <c r="M19134" s="820"/>
      <c r="N19134" s="820"/>
      <c r="O19134" s="820"/>
      <c r="P19134" s="820"/>
      <c r="Q19134" s="820"/>
      <c r="R19134" s="820"/>
      <c r="S19134" s="820"/>
      <c r="T19134" s="820"/>
      <c r="U19134" s="820"/>
      <c r="V19134" s="820"/>
      <c r="W19134" s="820"/>
      <c r="X19134" s="820"/>
      <c r="Y19134" s="820"/>
      <c r="Z19134" s="820"/>
    </row>
    <row r="19135" spans="7:26">
      <c r="G19135" s="826"/>
      <c r="H19135" s="820"/>
      <c r="J19135" s="820"/>
      <c r="K19135" s="820"/>
      <c r="L19135" s="820"/>
      <c r="M19135" s="820"/>
      <c r="N19135" s="820"/>
      <c r="O19135" s="820"/>
      <c r="P19135" s="820"/>
      <c r="Q19135" s="820"/>
      <c r="R19135" s="820"/>
      <c r="S19135" s="820"/>
      <c r="T19135" s="820"/>
      <c r="U19135" s="820"/>
      <c r="V19135" s="820"/>
      <c r="W19135" s="820"/>
      <c r="X19135" s="820"/>
      <c r="Y19135" s="820"/>
      <c r="Z19135" s="820"/>
    </row>
    <row r="19136" spans="7:26">
      <c r="G19136" s="826"/>
      <c r="H19136" s="820"/>
      <c r="J19136" s="820"/>
      <c r="K19136" s="820"/>
      <c r="L19136" s="820"/>
      <c r="M19136" s="820"/>
      <c r="N19136" s="820"/>
      <c r="O19136" s="820"/>
      <c r="P19136" s="820"/>
      <c r="Q19136" s="820"/>
      <c r="R19136" s="820"/>
      <c r="S19136" s="820"/>
      <c r="T19136" s="820"/>
      <c r="U19136" s="820"/>
      <c r="V19136" s="820"/>
      <c r="W19136" s="820"/>
      <c r="X19136" s="820"/>
      <c r="Y19136" s="820"/>
      <c r="Z19136" s="820"/>
    </row>
    <row r="19137" spans="7:26">
      <c r="G19137" s="826"/>
      <c r="H19137" s="820"/>
      <c r="J19137" s="820"/>
      <c r="K19137" s="820"/>
      <c r="L19137" s="820"/>
      <c r="M19137" s="820"/>
      <c r="N19137" s="820"/>
      <c r="O19137" s="820"/>
      <c r="P19137" s="820"/>
      <c r="Q19137" s="820"/>
      <c r="R19137" s="820"/>
      <c r="S19137" s="820"/>
      <c r="T19137" s="820"/>
      <c r="U19137" s="820"/>
      <c r="V19137" s="820"/>
      <c r="W19137" s="820"/>
      <c r="X19137" s="820"/>
      <c r="Y19137" s="820"/>
      <c r="Z19137" s="820"/>
    </row>
    <row r="19138" spans="7:26">
      <c r="G19138" s="826"/>
      <c r="H19138" s="820"/>
      <c r="J19138" s="820"/>
      <c r="K19138" s="820"/>
      <c r="L19138" s="820"/>
      <c r="M19138" s="820"/>
      <c r="N19138" s="820"/>
      <c r="O19138" s="820"/>
      <c r="P19138" s="820"/>
      <c r="Q19138" s="820"/>
      <c r="R19138" s="820"/>
      <c r="S19138" s="820"/>
      <c r="T19138" s="820"/>
      <c r="U19138" s="820"/>
      <c r="V19138" s="820"/>
      <c r="W19138" s="820"/>
      <c r="X19138" s="820"/>
      <c r="Y19138" s="820"/>
      <c r="Z19138" s="820"/>
    </row>
    <row r="19139" spans="7:26">
      <c r="G19139" s="826"/>
      <c r="H19139" s="820"/>
      <c r="J19139" s="820"/>
      <c r="K19139" s="820"/>
      <c r="L19139" s="820"/>
      <c r="M19139" s="820"/>
      <c r="N19139" s="820"/>
      <c r="O19139" s="820"/>
      <c r="P19139" s="820"/>
      <c r="Q19139" s="820"/>
      <c r="R19139" s="820"/>
      <c r="S19139" s="820"/>
      <c r="T19139" s="820"/>
      <c r="U19139" s="820"/>
      <c r="V19139" s="820"/>
      <c r="W19139" s="820"/>
      <c r="X19139" s="820"/>
      <c r="Y19139" s="820"/>
      <c r="Z19139" s="820"/>
    </row>
    <row r="19140" spans="7:26">
      <c r="G19140" s="826"/>
      <c r="H19140" s="820"/>
      <c r="J19140" s="820"/>
      <c r="K19140" s="820"/>
      <c r="L19140" s="820"/>
      <c r="M19140" s="820"/>
      <c r="N19140" s="820"/>
      <c r="O19140" s="820"/>
      <c r="P19140" s="820"/>
      <c r="Q19140" s="820"/>
      <c r="R19140" s="820"/>
      <c r="S19140" s="820"/>
      <c r="T19140" s="820"/>
      <c r="U19140" s="820"/>
      <c r="V19140" s="820"/>
      <c r="W19140" s="820"/>
      <c r="X19140" s="820"/>
      <c r="Y19140" s="820"/>
      <c r="Z19140" s="820"/>
    </row>
    <row r="19141" spans="7:26">
      <c r="G19141" s="826"/>
      <c r="H19141" s="820"/>
      <c r="J19141" s="820"/>
      <c r="K19141" s="820"/>
      <c r="L19141" s="820"/>
      <c r="M19141" s="820"/>
      <c r="N19141" s="820"/>
      <c r="O19141" s="820"/>
      <c r="P19141" s="820"/>
      <c r="Q19141" s="820"/>
      <c r="R19141" s="820"/>
      <c r="S19141" s="820"/>
      <c r="T19141" s="820"/>
      <c r="U19141" s="820"/>
      <c r="V19141" s="820"/>
      <c r="W19141" s="820"/>
      <c r="X19141" s="820"/>
      <c r="Y19141" s="820"/>
      <c r="Z19141" s="820"/>
    </row>
    <row r="19142" spans="7:26">
      <c r="G19142" s="826"/>
      <c r="H19142" s="820"/>
      <c r="J19142" s="820"/>
      <c r="K19142" s="820"/>
      <c r="L19142" s="820"/>
      <c r="M19142" s="820"/>
      <c r="N19142" s="820"/>
      <c r="O19142" s="820"/>
      <c r="P19142" s="820"/>
      <c r="Q19142" s="820"/>
      <c r="R19142" s="820"/>
      <c r="S19142" s="820"/>
      <c r="T19142" s="820"/>
      <c r="U19142" s="820"/>
      <c r="V19142" s="820"/>
      <c r="W19142" s="820"/>
      <c r="X19142" s="820"/>
      <c r="Y19142" s="820"/>
      <c r="Z19142" s="820"/>
    </row>
    <row r="19143" spans="7:26">
      <c r="G19143" s="826"/>
      <c r="H19143" s="820"/>
      <c r="J19143" s="820"/>
      <c r="K19143" s="820"/>
      <c r="L19143" s="820"/>
      <c r="M19143" s="820"/>
      <c r="N19143" s="820"/>
      <c r="O19143" s="820"/>
      <c r="P19143" s="820"/>
      <c r="Q19143" s="820"/>
      <c r="R19143" s="820"/>
      <c r="S19143" s="820"/>
      <c r="T19143" s="820"/>
      <c r="U19143" s="820"/>
      <c r="V19143" s="820"/>
      <c r="W19143" s="820"/>
      <c r="X19143" s="820"/>
      <c r="Y19143" s="820"/>
      <c r="Z19143" s="820"/>
    </row>
    <row r="19144" spans="7:26">
      <c r="G19144" s="826"/>
      <c r="H19144" s="820"/>
      <c r="J19144" s="820"/>
      <c r="K19144" s="820"/>
      <c r="L19144" s="820"/>
      <c r="M19144" s="820"/>
      <c r="N19144" s="820"/>
      <c r="O19144" s="820"/>
      <c r="P19144" s="820"/>
      <c r="Q19144" s="820"/>
      <c r="R19144" s="820"/>
      <c r="S19144" s="820"/>
      <c r="T19144" s="820"/>
      <c r="U19144" s="820"/>
      <c r="V19144" s="820"/>
      <c r="W19144" s="820"/>
      <c r="X19144" s="820"/>
      <c r="Y19144" s="820"/>
      <c r="Z19144" s="820"/>
    </row>
    <row r="19145" spans="7:26">
      <c r="G19145" s="826"/>
      <c r="H19145" s="820"/>
      <c r="J19145" s="820"/>
      <c r="K19145" s="820"/>
      <c r="L19145" s="820"/>
      <c r="M19145" s="820"/>
      <c r="N19145" s="820"/>
      <c r="O19145" s="820"/>
      <c r="P19145" s="820"/>
      <c r="Q19145" s="820"/>
      <c r="R19145" s="820"/>
      <c r="S19145" s="820"/>
      <c r="T19145" s="820"/>
      <c r="U19145" s="820"/>
      <c r="V19145" s="820"/>
      <c r="W19145" s="820"/>
      <c r="X19145" s="820"/>
      <c r="Y19145" s="820"/>
      <c r="Z19145" s="820"/>
    </row>
    <row r="19146" spans="7:26">
      <c r="G19146" s="826"/>
      <c r="H19146" s="820"/>
      <c r="J19146" s="820"/>
      <c r="K19146" s="820"/>
      <c r="L19146" s="820"/>
      <c r="M19146" s="820"/>
      <c r="N19146" s="820"/>
      <c r="O19146" s="820"/>
      <c r="P19146" s="820"/>
      <c r="Q19146" s="820"/>
      <c r="R19146" s="820"/>
      <c r="S19146" s="820"/>
      <c r="T19146" s="820"/>
      <c r="U19146" s="820"/>
      <c r="V19146" s="820"/>
      <c r="W19146" s="820"/>
      <c r="X19146" s="820"/>
      <c r="Y19146" s="820"/>
      <c r="Z19146" s="820"/>
    </row>
    <row r="19147" spans="7:26">
      <c r="G19147" s="826"/>
      <c r="H19147" s="820"/>
      <c r="J19147" s="820"/>
      <c r="K19147" s="820"/>
      <c r="L19147" s="820"/>
      <c r="M19147" s="820"/>
      <c r="N19147" s="820"/>
      <c r="O19147" s="820"/>
      <c r="P19147" s="820"/>
      <c r="Q19147" s="820"/>
      <c r="R19147" s="820"/>
      <c r="S19147" s="820"/>
      <c r="T19147" s="820"/>
      <c r="U19147" s="820"/>
      <c r="V19147" s="820"/>
      <c r="W19147" s="820"/>
      <c r="X19147" s="820"/>
      <c r="Y19147" s="820"/>
      <c r="Z19147" s="820"/>
    </row>
    <row r="19148" spans="7:26">
      <c r="G19148" s="826"/>
      <c r="H19148" s="820"/>
      <c r="J19148" s="820"/>
      <c r="K19148" s="820"/>
      <c r="L19148" s="820"/>
      <c r="M19148" s="820"/>
      <c r="N19148" s="820"/>
      <c r="O19148" s="820"/>
      <c r="P19148" s="820"/>
      <c r="Q19148" s="820"/>
      <c r="R19148" s="820"/>
      <c r="S19148" s="820"/>
      <c r="T19148" s="820"/>
      <c r="U19148" s="820"/>
      <c r="V19148" s="820"/>
      <c r="W19148" s="820"/>
      <c r="X19148" s="820"/>
      <c r="Y19148" s="820"/>
      <c r="Z19148" s="820"/>
    </row>
    <row r="19149" spans="7:26">
      <c r="G19149" s="826"/>
      <c r="H19149" s="820"/>
      <c r="J19149" s="820"/>
      <c r="K19149" s="820"/>
      <c r="L19149" s="820"/>
      <c r="M19149" s="820"/>
      <c r="N19149" s="820"/>
      <c r="O19149" s="820"/>
      <c r="P19149" s="820"/>
      <c r="Q19149" s="820"/>
      <c r="R19149" s="820"/>
      <c r="S19149" s="820"/>
      <c r="T19149" s="820"/>
      <c r="U19149" s="820"/>
      <c r="V19149" s="820"/>
      <c r="W19149" s="820"/>
      <c r="X19149" s="820"/>
      <c r="Y19149" s="820"/>
      <c r="Z19149" s="820"/>
    </row>
    <row r="19150" spans="7:26">
      <c r="G19150" s="826"/>
      <c r="H19150" s="820"/>
      <c r="J19150" s="820"/>
      <c r="K19150" s="820"/>
      <c r="L19150" s="820"/>
      <c r="M19150" s="820"/>
      <c r="N19150" s="820"/>
      <c r="O19150" s="820"/>
      <c r="P19150" s="820"/>
      <c r="Q19150" s="820"/>
      <c r="R19150" s="820"/>
      <c r="S19150" s="820"/>
      <c r="T19150" s="820"/>
      <c r="U19150" s="820"/>
      <c r="V19150" s="820"/>
      <c r="W19150" s="820"/>
      <c r="X19150" s="820"/>
      <c r="Y19150" s="820"/>
      <c r="Z19150" s="820"/>
    </row>
    <row r="19151" spans="7:26">
      <c r="G19151" s="826"/>
      <c r="H19151" s="820"/>
      <c r="J19151" s="820"/>
      <c r="K19151" s="820"/>
      <c r="L19151" s="820"/>
      <c r="M19151" s="820"/>
      <c r="N19151" s="820"/>
      <c r="O19151" s="820"/>
      <c r="P19151" s="820"/>
      <c r="Q19151" s="820"/>
      <c r="R19151" s="820"/>
      <c r="S19151" s="820"/>
      <c r="T19151" s="820"/>
      <c r="U19151" s="820"/>
      <c r="V19151" s="820"/>
      <c r="W19151" s="820"/>
      <c r="X19151" s="820"/>
      <c r="Y19151" s="820"/>
      <c r="Z19151" s="820"/>
    </row>
    <row r="19152" spans="7:26">
      <c r="G19152" s="826"/>
      <c r="H19152" s="820"/>
      <c r="J19152" s="820"/>
      <c r="K19152" s="820"/>
      <c r="L19152" s="820"/>
      <c r="M19152" s="820"/>
      <c r="N19152" s="820"/>
      <c r="O19152" s="820"/>
      <c r="P19152" s="820"/>
      <c r="Q19152" s="820"/>
      <c r="R19152" s="820"/>
      <c r="S19152" s="820"/>
      <c r="T19152" s="820"/>
      <c r="U19152" s="820"/>
      <c r="V19152" s="820"/>
      <c r="W19152" s="820"/>
      <c r="X19152" s="820"/>
      <c r="Y19152" s="820"/>
      <c r="Z19152" s="820"/>
    </row>
    <row r="19153" spans="7:26">
      <c r="G19153" s="826"/>
      <c r="H19153" s="820"/>
      <c r="J19153" s="820"/>
      <c r="K19153" s="820"/>
      <c r="L19153" s="820"/>
      <c r="M19153" s="820"/>
      <c r="N19153" s="820"/>
      <c r="O19153" s="820"/>
      <c r="P19153" s="820"/>
      <c r="Q19153" s="820"/>
      <c r="R19153" s="820"/>
      <c r="S19153" s="820"/>
      <c r="T19153" s="820"/>
      <c r="U19153" s="820"/>
      <c r="V19153" s="820"/>
      <c r="W19153" s="820"/>
      <c r="X19153" s="820"/>
      <c r="Y19153" s="820"/>
      <c r="Z19153" s="820"/>
    </row>
    <row r="19154" spans="7:26">
      <c r="G19154" s="826"/>
      <c r="H19154" s="820"/>
      <c r="J19154" s="820"/>
      <c r="K19154" s="820"/>
      <c r="L19154" s="820"/>
      <c r="M19154" s="820"/>
      <c r="N19154" s="820"/>
      <c r="O19154" s="820"/>
      <c r="P19154" s="820"/>
      <c r="Q19154" s="820"/>
      <c r="R19154" s="820"/>
      <c r="S19154" s="820"/>
      <c r="T19154" s="820"/>
      <c r="U19154" s="820"/>
      <c r="V19154" s="820"/>
      <c r="W19154" s="820"/>
      <c r="X19154" s="820"/>
      <c r="Y19154" s="820"/>
      <c r="Z19154" s="820"/>
    </row>
    <row r="19155" spans="7:26">
      <c r="G19155" s="826"/>
      <c r="H19155" s="820"/>
      <c r="J19155" s="820"/>
      <c r="K19155" s="820"/>
      <c r="L19155" s="820"/>
      <c r="M19155" s="820"/>
      <c r="N19155" s="820"/>
      <c r="O19155" s="820"/>
      <c r="P19155" s="820"/>
      <c r="Q19155" s="820"/>
      <c r="R19155" s="820"/>
      <c r="S19155" s="820"/>
      <c r="T19155" s="820"/>
      <c r="U19155" s="820"/>
      <c r="V19155" s="820"/>
      <c r="W19155" s="820"/>
      <c r="X19155" s="820"/>
      <c r="Y19155" s="820"/>
      <c r="Z19155" s="820"/>
    </row>
    <row r="19156" spans="7:26">
      <c r="G19156" s="826"/>
      <c r="H19156" s="820"/>
      <c r="J19156" s="820"/>
      <c r="K19156" s="820"/>
      <c r="L19156" s="820"/>
      <c r="M19156" s="820"/>
      <c r="N19156" s="820"/>
      <c r="O19156" s="820"/>
      <c r="P19156" s="820"/>
      <c r="Q19156" s="820"/>
      <c r="R19156" s="820"/>
      <c r="S19156" s="820"/>
      <c r="T19156" s="820"/>
      <c r="U19156" s="820"/>
      <c r="V19156" s="820"/>
      <c r="W19156" s="820"/>
      <c r="X19156" s="820"/>
      <c r="Y19156" s="820"/>
      <c r="Z19156" s="820"/>
    </row>
    <row r="19157" spans="7:26">
      <c r="G19157" s="826"/>
      <c r="H19157" s="820"/>
      <c r="J19157" s="820"/>
      <c r="K19157" s="820"/>
      <c r="L19157" s="820"/>
      <c r="M19157" s="820"/>
      <c r="N19157" s="820"/>
      <c r="O19157" s="820"/>
      <c r="P19157" s="820"/>
      <c r="Q19157" s="820"/>
      <c r="R19157" s="820"/>
      <c r="S19157" s="820"/>
      <c r="T19157" s="820"/>
      <c r="U19157" s="820"/>
      <c r="V19157" s="820"/>
      <c r="W19157" s="820"/>
      <c r="X19157" s="820"/>
      <c r="Y19157" s="820"/>
      <c r="Z19157" s="820"/>
    </row>
    <row r="19158" spans="7:26">
      <c r="G19158" s="826"/>
      <c r="H19158" s="820"/>
      <c r="J19158" s="820"/>
      <c r="K19158" s="820"/>
      <c r="L19158" s="820"/>
      <c r="M19158" s="820"/>
      <c r="N19158" s="820"/>
      <c r="O19158" s="820"/>
      <c r="P19158" s="820"/>
      <c r="Q19158" s="820"/>
      <c r="R19158" s="820"/>
      <c r="S19158" s="820"/>
      <c r="T19158" s="820"/>
      <c r="U19158" s="820"/>
      <c r="V19158" s="820"/>
      <c r="W19158" s="820"/>
      <c r="X19158" s="820"/>
      <c r="Y19158" s="820"/>
      <c r="Z19158" s="820"/>
    </row>
    <row r="19159" spans="7:26">
      <c r="G19159" s="826"/>
      <c r="H19159" s="820"/>
      <c r="J19159" s="820"/>
      <c r="K19159" s="820"/>
      <c r="L19159" s="820"/>
      <c r="M19159" s="820"/>
      <c r="N19159" s="820"/>
      <c r="O19159" s="820"/>
      <c r="P19159" s="820"/>
      <c r="Q19159" s="820"/>
      <c r="R19159" s="820"/>
      <c r="S19159" s="820"/>
      <c r="T19159" s="820"/>
      <c r="U19159" s="820"/>
      <c r="V19159" s="820"/>
      <c r="W19159" s="820"/>
      <c r="X19159" s="820"/>
      <c r="Y19159" s="820"/>
      <c r="Z19159" s="820"/>
    </row>
    <row r="19160" spans="7:26">
      <c r="G19160" s="826"/>
      <c r="H19160" s="820"/>
      <c r="J19160" s="820"/>
      <c r="K19160" s="820"/>
      <c r="L19160" s="820"/>
      <c r="M19160" s="820"/>
      <c r="N19160" s="820"/>
      <c r="O19160" s="820"/>
      <c r="P19160" s="820"/>
      <c r="Q19160" s="820"/>
      <c r="R19160" s="820"/>
      <c r="S19160" s="820"/>
      <c r="T19160" s="820"/>
      <c r="U19160" s="820"/>
      <c r="V19160" s="820"/>
      <c r="W19160" s="820"/>
      <c r="X19160" s="820"/>
      <c r="Y19160" s="820"/>
      <c r="Z19160" s="820"/>
    </row>
    <row r="19161" spans="7:26">
      <c r="G19161" s="826"/>
      <c r="H19161" s="820"/>
      <c r="J19161" s="820"/>
      <c r="K19161" s="820"/>
      <c r="L19161" s="820"/>
      <c r="M19161" s="820"/>
      <c r="N19161" s="820"/>
      <c r="O19161" s="820"/>
      <c r="P19161" s="820"/>
      <c r="Q19161" s="820"/>
      <c r="R19161" s="820"/>
      <c r="S19161" s="820"/>
      <c r="T19161" s="820"/>
      <c r="U19161" s="820"/>
      <c r="V19161" s="820"/>
      <c r="W19161" s="820"/>
      <c r="X19161" s="820"/>
      <c r="Y19161" s="820"/>
      <c r="Z19161" s="820"/>
    </row>
    <row r="19162" spans="7:26">
      <c r="G19162" s="826"/>
      <c r="H19162" s="820"/>
      <c r="J19162" s="820"/>
      <c r="K19162" s="820"/>
      <c r="L19162" s="820"/>
      <c r="M19162" s="820"/>
      <c r="N19162" s="820"/>
      <c r="O19162" s="820"/>
      <c r="P19162" s="820"/>
      <c r="Q19162" s="820"/>
      <c r="R19162" s="820"/>
      <c r="S19162" s="820"/>
      <c r="T19162" s="820"/>
      <c r="U19162" s="820"/>
      <c r="V19162" s="820"/>
      <c r="W19162" s="820"/>
      <c r="X19162" s="820"/>
      <c r="Y19162" s="820"/>
      <c r="Z19162" s="820"/>
    </row>
    <row r="19163" spans="7:26">
      <c r="G19163" s="826"/>
      <c r="H19163" s="820"/>
      <c r="J19163" s="820"/>
      <c r="K19163" s="820"/>
      <c r="L19163" s="820"/>
      <c r="M19163" s="820"/>
      <c r="N19163" s="820"/>
      <c r="O19163" s="820"/>
      <c r="P19163" s="820"/>
      <c r="Q19163" s="820"/>
      <c r="R19163" s="820"/>
      <c r="S19163" s="820"/>
      <c r="T19163" s="820"/>
      <c r="U19163" s="820"/>
      <c r="V19163" s="820"/>
      <c r="W19163" s="820"/>
      <c r="X19163" s="820"/>
      <c r="Y19163" s="820"/>
      <c r="Z19163" s="820"/>
    </row>
    <row r="19164" spans="7:26">
      <c r="G19164" s="826"/>
      <c r="H19164" s="820"/>
      <c r="J19164" s="820"/>
      <c r="K19164" s="820"/>
      <c r="L19164" s="820"/>
      <c r="M19164" s="820"/>
      <c r="N19164" s="820"/>
      <c r="O19164" s="820"/>
      <c r="P19164" s="820"/>
      <c r="Q19164" s="820"/>
      <c r="R19164" s="820"/>
      <c r="S19164" s="820"/>
      <c r="T19164" s="820"/>
      <c r="U19164" s="820"/>
      <c r="V19164" s="820"/>
      <c r="W19164" s="820"/>
      <c r="X19164" s="820"/>
      <c r="Y19164" s="820"/>
      <c r="Z19164" s="820"/>
    </row>
    <row r="19165" spans="7:26">
      <c r="G19165" s="826"/>
      <c r="H19165" s="820"/>
      <c r="J19165" s="820"/>
      <c r="K19165" s="820"/>
      <c r="L19165" s="820"/>
      <c r="M19165" s="820"/>
      <c r="N19165" s="820"/>
      <c r="O19165" s="820"/>
      <c r="P19165" s="820"/>
      <c r="Q19165" s="820"/>
      <c r="R19165" s="820"/>
      <c r="S19165" s="820"/>
      <c r="T19165" s="820"/>
      <c r="U19165" s="820"/>
      <c r="V19165" s="820"/>
      <c r="W19165" s="820"/>
      <c r="X19165" s="820"/>
      <c r="Y19165" s="820"/>
      <c r="Z19165" s="820"/>
    </row>
    <row r="19166" spans="7:26">
      <c r="G19166" s="826"/>
      <c r="H19166" s="820"/>
      <c r="J19166" s="820"/>
      <c r="K19166" s="820"/>
      <c r="L19166" s="820"/>
      <c r="M19166" s="820"/>
      <c r="N19166" s="820"/>
      <c r="O19166" s="820"/>
      <c r="P19166" s="820"/>
      <c r="Q19166" s="820"/>
      <c r="R19166" s="820"/>
      <c r="S19166" s="820"/>
      <c r="T19166" s="820"/>
      <c r="U19166" s="820"/>
      <c r="V19166" s="820"/>
      <c r="W19166" s="820"/>
      <c r="X19166" s="820"/>
      <c r="Y19166" s="820"/>
      <c r="Z19166" s="820"/>
    </row>
    <row r="19167" spans="7:26">
      <c r="G19167" s="826"/>
      <c r="H19167" s="820"/>
      <c r="J19167" s="820"/>
      <c r="K19167" s="820"/>
      <c r="L19167" s="820"/>
      <c r="M19167" s="820"/>
      <c r="N19167" s="820"/>
      <c r="O19167" s="820"/>
      <c r="P19167" s="820"/>
      <c r="Q19167" s="820"/>
      <c r="R19167" s="820"/>
      <c r="S19167" s="820"/>
      <c r="T19167" s="820"/>
      <c r="U19167" s="820"/>
      <c r="V19167" s="820"/>
      <c r="W19167" s="820"/>
      <c r="X19167" s="820"/>
      <c r="Y19167" s="820"/>
      <c r="Z19167" s="820"/>
    </row>
    <row r="19168" spans="7:26">
      <c r="G19168" s="826"/>
      <c r="H19168" s="820"/>
      <c r="J19168" s="820"/>
      <c r="K19168" s="820"/>
      <c r="L19168" s="820"/>
      <c r="M19168" s="820"/>
      <c r="N19168" s="820"/>
      <c r="O19168" s="820"/>
      <c r="P19168" s="820"/>
      <c r="Q19168" s="820"/>
      <c r="R19168" s="820"/>
      <c r="S19168" s="820"/>
      <c r="T19168" s="820"/>
      <c r="U19168" s="820"/>
      <c r="V19168" s="820"/>
      <c r="W19168" s="820"/>
      <c r="X19168" s="820"/>
      <c r="Y19168" s="820"/>
      <c r="Z19168" s="820"/>
    </row>
    <row r="19169" spans="7:26">
      <c r="G19169" s="826"/>
      <c r="H19169" s="820"/>
      <c r="J19169" s="820"/>
      <c r="K19169" s="820"/>
      <c r="L19169" s="820"/>
      <c r="M19169" s="820"/>
      <c r="N19169" s="820"/>
      <c r="O19169" s="820"/>
      <c r="P19169" s="820"/>
      <c r="Q19169" s="820"/>
      <c r="R19169" s="820"/>
      <c r="S19169" s="820"/>
      <c r="T19169" s="820"/>
      <c r="U19169" s="820"/>
      <c r="V19169" s="820"/>
      <c r="W19169" s="820"/>
      <c r="X19169" s="820"/>
      <c r="Y19169" s="820"/>
      <c r="Z19169" s="820"/>
    </row>
    <row r="19170" spans="7:26">
      <c r="G19170" s="826"/>
      <c r="H19170" s="820"/>
      <c r="J19170" s="820"/>
      <c r="K19170" s="820"/>
      <c r="L19170" s="820"/>
      <c r="M19170" s="820"/>
      <c r="N19170" s="820"/>
      <c r="O19170" s="820"/>
      <c r="P19170" s="820"/>
      <c r="Q19170" s="820"/>
      <c r="R19170" s="820"/>
      <c r="S19170" s="820"/>
      <c r="T19170" s="820"/>
      <c r="U19170" s="820"/>
      <c r="V19170" s="820"/>
      <c r="W19170" s="820"/>
      <c r="X19170" s="820"/>
      <c r="Y19170" s="820"/>
      <c r="Z19170" s="820"/>
    </row>
    <row r="19171" spans="7:26">
      <c r="G19171" s="826"/>
      <c r="H19171" s="820"/>
      <c r="J19171" s="820"/>
      <c r="K19171" s="820"/>
      <c r="L19171" s="820"/>
      <c r="M19171" s="820"/>
      <c r="N19171" s="820"/>
      <c r="O19171" s="820"/>
      <c r="P19171" s="820"/>
      <c r="Q19171" s="820"/>
      <c r="R19171" s="820"/>
      <c r="S19171" s="820"/>
      <c r="T19171" s="820"/>
      <c r="U19171" s="820"/>
      <c r="V19171" s="820"/>
      <c r="W19171" s="820"/>
      <c r="X19171" s="820"/>
      <c r="Y19171" s="820"/>
      <c r="Z19171" s="820"/>
    </row>
    <row r="19172" spans="7:26">
      <c r="G19172" s="826"/>
      <c r="H19172" s="820"/>
      <c r="J19172" s="820"/>
      <c r="K19172" s="820"/>
      <c r="L19172" s="820"/>
      <c r="M19172" s="820"/>
      <c r="N19172" s="820"/>
      <c r="O19172" s="820"/>
      <c r="P19172" s="820"/>
      <c r="Q19172" s="820"/>
      <c r="R19172" s="820"/>
      <c r="S19172" s="820"/>
      <c r="T19172" s="820"/>
      <c r="U19172" s="820"/>
      <c r="V19172" s="820"/>
      <c r="W19172" s="820"/>
      <c r="X19172" s="820"/>
      <c r="Y19172" s="820"/>
      <c r="Z19172" s="820"/>
    </row>
    <row r="19173" spans="7:26">
      <c r="G19173" s="826"/>
      <c r="H19173" s="820"/>
      <c r="J19173" s="820"/>
      <c r="K19173" s="820"/>
      <c r="L19173" s="820"/>
      <c r="M19173" s="820"/>
      <c r="N19173" s="820"/>
      <c r="O19173" s="820"/>
      <c r="P19173" s="820"/>
      <c r="Q19173" s="820"/>
      <c r="R19173" s="820"/>
      <c r="S19173" s="820"/>
      <c r="T19173" s="820"/>
      <c r="U19173" s="820"/>
      <c r="V19173" s="820"/>
      <c r="W19173" s="820"/>
      <c r="X19173" s="820"/>
      <c r="Y19173" s="820"/>
      <c r="Z19173" s="820"/>
    </row>
    <row r="19174" spans="7:26">
      <c r="G19174" s="826"/>
      <c r="H19174" s="820"/>
      <c r="J19174" s="820"/>
      <c r="K19174" s="820"/>
      <c r="L19174" s="820"/>
      <c r="M19174" s="820"/>
      <c r="N19174" s="820"/>
      <c r="O19174" s="820"/>
      <c r="P19174" s="820"/>
      <c r="Q19174" s="820"/>
      <c r="R19174" s="820"/>
      <c r="S19174" s="820"/>
      <c r="T19174" s="820"/>
      <c r="U19174" s="820"/>
      <c r="V19174" s="820"/>
      <c r="W19174" s="820"/>
      <c r="X19174" s="820"/>
      <c r="Y19174" s="820"/>
      <c r="Z19174" s="820"/>
    </row>
    <row r="19175" spans="7:26">
      <c r="G19175" s="826"/>
      <c r="H19175" s="820"/>
      <c r="J19175" s="820"/>
      <c r="K19175" s="820"/>
      <c r="L19175" s="820"/>
      <c r="M19175" s="820"/>
      <c r="N19175" s="820"/>
      <c r="O19175" s="820"/>
      <c r="P19175" s="820"/>
      <c r="Q19175" s="820"/>
      <c r="R19175" s="820"/>
      <c r="S19175" s="820"/>
      <c r="T19175" s="820"/>
      <c r="U19175" s="820"/>
      <c r="V19175" s="820"/>
      <c r="W19175" s="820"/>
      <c r="X19175" s="820"/>
      <c r="Y19175" s="820"/>
      <c r="Z19175" s="820"/>
    </row>
    <row r="19176" spans="7:26">
      <c r="G19176" s="826"/>
      <c r="H19176" s="820"/>
      <c r="J19176" s="820"/>
      <c r="K19176" s="820"/>
      <c r="L19176" s="820"/>
      <c r="M19176" s="820"/>
      <c r="N19176" s="820"/>
      <c r="O19176" s="820"/>
      <c r="P19176" s="820"/>
      <c r="Q19176" s="820"/>
      <c r="R19176" s="820"/>
      <c r="S19176" s="820"/>
      <c r="T19176" s="820"/>
      <c r="U19176" s="820"/>
      <c r="V19176" s="820"/>
      <c r="W19176" s="820"/>
      <c r="X19176" s="820"/>
      <c r="Y19176" s="820"/>
      <c r="Z19176" s="820"/>
    </row>
    <row r="19177" spans="7:26">
      <c r="G19177" s="826"/>
      <c r="H19177" s="820"/>
      <c r="J19177" s="820"/>
      <c r="K19177" s="820"/>
      <c r="L19177" s="820"/>
      <c r="M19177" s="820"/>
      <c r="N19177" s="820"/>
      <c r="O19177" s="820"/>
      <c r="P19177" s="820"/>
      <c r="Q19177" s="820"/>
      <c r="R19177" s="820"/>
      <c r="S19177" s="820"/>
      <c r="T19177" s="820"/>
      <c r="U19177" s="820"/>
      <c r="V19177" s="820"/>
      <c r="W19177" s="820"/>
      <c r="X19177" s="820"/>
      <c r="Y19177" s="820"/>
      <c r="Z19177" s="820"/>
    </row>
    <row r="19178" spans="7:26">
      <c r="G19178" s="826"/>
      <c r="H19178" s="820"/>
      <c r="J19178" s="820"/>
      <c r="K19178" s="820"/>
      <c r="L19178" s="820"/>
      <c r="M19178" s="820"/>
      <c r="N19178" s="820"/>
      <c r="O19178" s="820"/>
      <c r="P19178" s="820"/>
      <c r="Q19178" s="820"/>
      <c r="R19178" s="820"/>
      <c r="S19178" s="820"/>
      <c r="T19178" s="820"/>
      <c r="U19178" s="820"/>
      <c r="V19178" s="820"/>
      <c r="W19178" s="820"/>
      <c r="X19178" s="820"/>
      <c r="Y19178" s="820"/>
      <c r="Z19178" s="820"/>
    </row>
    <row r="19179" spans="7:26">
      <c r="G19179" s="826"/>
      <c r="H19179" s="820"/>
      <c r="J19179" s="820"/>
      <c r="K19179" s="820"/>
      <c r="L19179" s="820"/>
      <c r="M19179" s="820"/>
      <c r="N19179" s="820"/>
      <c r="O19179" s="820"/>
      <c r="P19179" s="820"/>
      <c r="Q19179" s="820"/>
      <c r="R19179" s="820"/>
      <c r="S19179" s="820"/>
      <c r="T19179" s="820"/>
      <c r="U19179" s="820"/>
      <c r="V19179" s="820"/>
      <c r="W19179" s="820"/>
      <c r="X19179" s="820"/>
      <c r="Y19179" s="820"/>
      <c r="Z19179" s="820"/>
    </row>
    <row r="19180" spans="7:26">
      <c r="G19180" s="826"/>
      <c r="H19180" s="820"/>
      <c r="J19180" s="820"/>
      <c r="K19180" s="820"/>
      <c r="L19180" s="820"/>
      <c r="M19180" s="820"/>
      <c r="N19180" s="820"/>
      <c r="O19180" s="820"/>
      <c r="P19180" s="820"/>
      <c r="Q19180" s="820"/>
      <c r="R19180" s="820"/>
      <c r="S19180" s="820"/>
      <c r="T19180" s="820"/>
      <c r="U19180" s="820"/>
      <c r="V19180" s="820"/>
      <c r="W19180" s="820"/>
      <c r="X19180" s="820"/>
      <c r="Y19180" s="820"/>
      <c r="Z19180" s="820"/>
    </row>
    <row r="19181" spans="7:26">
      <c r="G19181" s="826"/>
      <c r="H19181" s="820"/>
      <c r="J19181" s="820"/>
      <c r="K19181" s="820"/>
      <c r="L19181" s="820"/>
      <c r="M19181" s="820"/>
      <c r="N19181" s="820"/>
      <c r="O19181" s="820"/>
      <c r="P19181" s="820"/>
      <c r="Q19181" s="820"/>
      <c r="R19181" s="820"/>
      <c r="S19181" s="820"/>
      <c r="T19181" s="820"/>
      <c r="U19181" s="820"/>
      <c r="V19181" s="820"/>
      <c r="W19181" s="820"/>
      <c r="X19181" s="820"/>
      <c r="Y19181" s="820"/>
      <c r="Z19181" s="820"/>
    </row>
    <row r="19182" spans="7:26">
      <c r="G19182" s="826"/>
      <c r="H19182" s="820"/>
      <c r="J19182" s="820"/>
      <c r="K19182" s="820"/>
      <c r="L19182" s="820"/>
      <c r="M19182" s="820"/>
      <c r="N19182" s="820"/>
      <c r="O19182" s="820"/>
      <c r="P19182" s="820"/>
      <c r="Q19182" s="820"/>
      <c r="R19182" s="820"/>
      <c r="S19182" s="820"/>
      <c r="T19182" s="820"/>
      <c r="U19182" s="820"/>
      <c r="V19182" s="820"/>
      <c r="W19182" s="820"/>
      <c r="X19182" s="820"/>
      <c r="Y19182" s="820"/>
      <c r="Z19182" s="820"/>
    </row>
    <row r="19183" spans="7:26">
      <c r="G19183" s="826"/>
      <c r="H19183" s="820"/>
      <c r="J19183" s="820"/>
      <c r="K19183" s="820"/>
      <c r="L19183" s="820"/>
      <c r="M19183" s="820"/>
      <c r="N19183" s="820"/>
      <c r="O19183" s="820"/>
      <c r="P19183" s="820"/>
      <c r="Q19183" s="820"/>
      <c r="R19183" s="820"/>
      <c r="S19183" s="820"/>
      <c r="T19183" s="820"/>
      <c r="U19183" s="820"/>
      <c r="V19183" s="820"/>
      <c r="W19183" s="820"/>
      <c r="X19183" s="820"/>
      <c r="Y19183" s="820"/>
      <c r="Z19183" s="820"/>
    </row>
    <row r="19184" spans="7:26">
      <c r="G19184" s="826"/>
      <c r="H19184" s="820"/>
      <c r="J19184" s="820"/>
      <c r="K19184" s="820"/>
      <c r="L19184" s="820"/>
      <c r="M19184" s="820"/>
      <c r="N19184" s="820"/>
      <c r="O19184" s="820"/>
      <c r="P19184" s="820"/>
      <c r="Q19184" s="820"/>
      <c r="R19184" s="820"/>
      <c r="S19184" s="820"/>
      <c r="T19184" s="820"/>
      <c r="U19184" s="820"/>
      <c r="V19184" s="820"/>
      <c r="W19184" s="820"/>
      <c r="X19184" s="820"/>
      <c r="Y19184" s="820"/>
      <c r="Z19184" s="820"/>
    </row>
    <row r="19185" spans="7:26">
      <c r="G19185" s="826"/>
      <c r="H19185" s="820"/>
      <c r="J19185" s="820"/>
      <c r="K19185" s="820"/>
      <c r="L19185" s="820"/>
      <c r="M19185" s="820"/>
      <c r="N19185" s="820"/>
      <c r="O19185" s="820"/>
      <c r="P19185" s="820"/>
      <c r="Q19185" s="820"/>
      <c r="R19185" s="820"/>
      <c r="S19185" s="820"/>
      <c r="T19185" s="820"/>
      <c r="U19185" s="820"/>
      <c r="V19185" s="820"/>
      <c r="W19185" s="820"/>
      <c r="X19185" s="820"/>
      <c r="Y19185" s="820"/>
      <c r="Z19185" s="820"/>
    </row>
    <row r="19186" spans="7:26">
      <c r="G19186" s="826"/>
      <c r="H19186" s="820"/>
      <c r="J19186" s="820"/>
      <c r="K19186" s="820"/>
      <c r="L19186" s="820"/>
      <c r="M19186" s="820"/>
      <c r="N19186" s="820"/>
      <c r="O19186" s="820"/>
      <c r="P19186" s="820"/>
      <c r="Q19186" s="820"/>
      <c r="R19186" s="820"/>
      <c r="S19186" s="820"/>
      <c r="T19186" s="820"/>
      <c r="U19186" s="820"/>
      <c r="V19186" s="820"/>
      <c r="W19186" s="820"/>
      <c r="X19186" s="820"/>
      <c r="Y19186" s="820"/>
      <c r="Z19186" s="820"/>
    </row>
    <row r="19187" spans="7:26">
      <c r="G19187" s="826"/>
      <c r="H19187" s="820"/>
      <c r="J19187" s="820"/>
      <c r="K19187" s="820"/>
      <c r="L19187" s="820"/>
      <c r="M19187" s="820"/>
      <c r="N19187" s="820"/>
      <c r="O19187" s="820"/>
      <c r="P19187" s="820"/>
      <c r="Q19187" s="820"/>
      <c r="R19187" s="820"/>
      <c r="S19187" s="820"/>
      <c r="T19187" s="820"/>
      <c r="U19187" s="820"/>
      <c r="V19187" s="820"/>
      <c r="W19187" s="820"/>
      <c r="X19187" s="820"/>
      <c r="Y19187" s="820"/>
      <c r="Z19187" s="820"/>
    </row>
    <row r="19188" spans="7:26">
      <c r="G19188" s="826"/>
      <c r="H19188" s="820"/>
      <c r="J19188" s="820"/>
      <c r="K19188" s="820"/>
      <c r="L19188" s="820"/>
      <c r="M19188" s="820"/>
      <c r="N19188" s="820"/>
      <c r="O19188" s="820"/>
      <c r="P19188" s="820"/>
      <c r="Q19188" s="820"/>
      <c r="R19188" s="820"/>
      <c r="S19188" s="820"/>
      <c r="T19188" s="820"/>
      <c r="U19188" s="820"/>
      <c r="V19188" s="820"/>
      <c r="W19188" s="820"/>
      <c r="X19188" s="820"/>
      <c r="Y19188" s="820"/>
      <c r="Z19188" s="820"/>
    </row>
    <row r="19189" spans="7:26">
      <c r="G19189" s="826"/>
      <c r="H19189" s="820"/>
      <c r="J19189" s="820"/>
      <c r="K19189" s="820"/>
      <c r="L19189" s="820"/>
      <c r="M19189" s="820"/>
      <c r="N19189" s="820"/>
      <c r="O19189" s="820"/>
      <c r="P19189" s="820"/>
      <c r="Q19189" s="820"/>
      <c r="R19189" s="820"/>
      <c r="S19189" s="820"/>
      <c r="T19189" s="820"/>
      <c r="U19189" s="820"/>
      <c r="V19189" s="820"/>
      <c r="W19189" s="820"/>
      <c r="X19189" s="820"/>
      <c r="Y19189" s="820"/>
      <c r="Z19189" s="820"/>
    </row>
    <row r="19190" spans="7:26">
      <c r="G19190" s="826"/>
      <c r="H19190" s="820"/>
      <c r="J19190" s="820"/>
      <c r="K19190" s="820"/>
      <c r="L19190" s="820"/>
      <c r="M19190" s="820"/>
      <c r="N19190" s="820"/>
      <c r="O19190" s="820"/>
      <c r="P19190" s="820"/>
      <c r="Q19190" s="820"/>
      <c r="R19190" s="820"/>
      <c r="S19190" s="820"/>
      <c r="T19190" s="820"/>
      <c r="U19190" s="820"/>
      <c r="V19190" s="820"/>
      <c r="W19190" s="820"/>
      <c r="X19190" s="820"/>
      <c r="Y19190" s="820"/>
      <c r="Z19190" s="820"/>
    </row>
    <row r="19191" spans="7:26">
      <c r="G19191" s="826"/>
      <c r="H19191" s="820"/>
      <c r="J19191" s="820"/>
      <c r="K19191" s="820"/>
      <c r="L19191" s="820"/>
      <c r="M19191" s="820"/>
      <c r="N19191" s="820"/>
      <c r="O19191" s="820"/>
      <c r="P19191" s="820"/>
      <c r="Q19191" s="820"/>
      <c r="R19191" s="820"/>
      <c r="S19191" s="820"/>
      <c r="T19191" s="820"/>
      <c r="U19191" s="820"/>
      <c r="V19191" s="820"/>
      <c r="W19191" s="820"/>
      <c r="X19191" s="820"/>
      <c r="Y19191" s="820"/>
      <c r="Z19191" s="820"/>
    </row>
    <row r="19192" spans="7:26">
      <c r="G19192" s="826"/>
      <c r="H19192" s="820"/>
      <c r="J19192" s="820"/>
      <c r="K19192" s="820"/>
      <c r="L19192" s="820"/>
      <c r="M19192" s="820"/>
      <c r="N19192" s="820"/>
      <c r="O19192" s="820"/>
      <c r="P19192" s="820"/>
      <c r="Q19192" s="820"/>
      <c r="R19192" s="820"/>
      <c r="S19192" s="820"/>
      <c r="T19192" s="820"/>
      <c r="U19192" s="820"/>
      <c r="V19192" s="820"/>
      <c r="W19192" s="820"/>
      <c r="X19192" s="820"/>
      <c r="Y19192" s="820"/>
      <c r="Z19192" s="820"/>
    </row>
    <row r="19193" spans="7:26">
      <c r="G19193" s="826"/>
      <c r="H19193" s="820"/>
      <c r="J19193" s="820"/>
      <c r="K19193" s="820"/>
      <c r="L19193" s="820"/>
      <c r="M19193" s="820"/>
      <c r="N19193" s="820"/>
      <c r="O19193" s="820"/>
      <c r="P19193" s="820"/>
      <c r="Q19193" s="820"/>
      <c r="R19193" s="820"/>
      <c r="S19193" s="820"/>
      <c r="T19193" s="820"/>
      <c r="U19193" s="820"/>
      <c r="V19193" s="820"/>
      <c r="W19193" s="820"/>
      <c r="X19193" s="820"/>
      <c r="Y19193" s="820"/>
      <c r="Z19193" s="820"/>
    </row>
    <row r="19194" spans="7:26">
      <c r="G19194" s="826"/>
      <c r="H19194" s="820"/>
      <c r="J19194" s="820"/>
      <c r="K19194" s="820"/>
      <c r="L19194" s="820"/>
      <c r="M19194" s="820"/>
      <c r="N19194" s="820"/>
      <c r="O19194" s="820"/>
      <c r="P19194" s="820"/>
      <c r="Q19194" s="820"/>
      <c r="R19194" s="820"/>
      <c r="S19194" s="820"/>
      <c r="T19194" s="820"/>
      <c r="U19194" s="820"/>
      <c r="V19194" s="820"/>
      <c r="W19194" s="820"/>
      <c r="X19194" s="820"/>
      <c r="Y19194" s="820"/>
      <c r="Z19194" s="820"/>
    </row>
    <row r="19195" spans="7:26">
      <c r="G19195" s="826"/>
      <c r="H19195" s="820"/>
      <c r="J19195" s="820"/>
      <c r="K19195" s="820"/>
      <c r="L19195" s="820"/>
      <c r="M19195" s="820"/>
      <c r="N19195" s="820"/>
      <c r="O19195" s="820"/>
      <c r="P19195" s="820"/>
      <c r="Q19195" s="820"/>
      <c r="R19195" s="820"/>
      <c r="S19195" s="820"/>
      <c r="T19195" s="820"/>
      <c r="U19195" s="820"/>
      <c r="V19195" s="820"/>
      <c r="W19195" s="820"/>
      <c r="X19195" s="820"/>
      <c r="Y19195" s="820"/>
      <c r="Z19195" s="820"/>
    </row>
    <row r="19196" spans="7:26">
      <c r="G19196" s="826"/>
      <c r="H19196" s="820"/>
      <c r="J19196" s="820"/>
      <c r="K19196" s="820"/>
      <c r="L19196" s="820"/>
      <c r="M19196" s="820"/>
      <c r="N19196" s="820"/>
      <c r="O19196" s="820"/>
      <c r="P19196" s="820"/>
      <c r="Q19196" s="820"/>
      <c r="R19196" s="820"/>
      <c r="S19196" s="820"/>
      <c r="T19196" s="820"/>
      <c r="U19196" s="820"/>
      <c r="V19196" s="820"/>
      <c r="W19196" s="820"/>
      <c r="X19196" s="820"/>
      <c r="Y19196" s="820"/>
      <c r="Z19196" s="820"/>
    </row>
    <row r="19197" spans="7:26">
      <c r="G19197" s="826"/>
      <c r="H19197" s="820"/>
      <c r="J19197" s="820"/>
      <c r="K19197" s="820"/>
      <c r="L19197" s="820"/>
      <c r="M19197" s="820"/>
      <c r="N19197" s="820"/>
      <c r="O19197" s="820"/>
      <c r="P19197" s="820"/>
      <c r="Q19197" s="820"/>
      <c r="R19197" s="820"/>
      <c r="S19197" s="820"/>
      <c r="T19197" s="820"/>
      <c r="U19197" s="820"/>
      <c r="V19197" s="820"/>
      <c r="W19197" s="820"/>
      <c r="X19197" s="820"/>
      <c r="Y19197" s="820"/>
      <c r="Z19197" s="820"/>
    </row>
    <row r="19198" spans="7:26">
      <c r="G19198" s="826"/>
      <c r="H19198" s="820"/>
      <c r="J19198" s="820"/>
      <c r="K19198" s="820"/>
      <c r="L19198" s="820"/>
      <c r="M19198" s="820"/>
      <c r="N19198" s="820"/>
      <c r="O19198" s="820"/>
      <c r="P19198" s="820"/>
      <c r="Q19198" s="820"/>
      <c r="R19198" s="820"/>
      <c r="S19198" s="820"/>
      <c r="T19198" s="820"/>
      <c r="U19198" s="820"/>
      <c r="V19198" s="820"/>
      <c r="W19198" s="820"/>
      <c r="X19198" s="820"/>
      <c r="Y19198" s="820"/>
      <c r="Z19198" s="820"/>
    </row>
    <row r="19199" spans="7:26">
      <c r="G19199" s="826"/>
      <c r="H19199" s="820"/>
      <c r="J19199" s="820"/>
      <c r="K19199" s="820"/>
      <c r="L19199" s="820"/>
      <c r="M19199" s="820"/>
      <c r="N19199" s="820"/>
      <c r="O19199" s="820"/>
      <c r="P19199" s="820"/>
      <c r="Q19199" s="820"/>
      <c r="R19199" s="820"/>
      <c r="S19199" s="820"/>
      <c r="T19199" s="820"/>
      <c r="U19199" s="820"/>
      <c r="V19199" s="820"/>
      <c r="W19199" s="820"/>
      <c r="X19199" s="820"/>
      <c r="Y19199" s="820"/>
      <c r="Z19199" s="820"/>
    </row>
    <row r="19200" spans="7:26">
      <c r="G19200" s="826"/>
      <c r="H19200" s="820"/>
      <c r="J19200" s="820"/>
      <c r="K19200" s="820"/>
      <c r="L19200" s="820"/>
      <c r="M19200" s="820"/>
      <c r="N19200" s="820"/>
      <c r="O19200" s="820"/>
      <c r="P19200" s="820"/>
      <c r="Q19200" s="820"/>
      <c r="R19200" s="820"/>
      <c r="S19200" s="820"/>
      <c r="T19200" s="820"/>
      <c r="U19200" s="820"/>
      <c r="V19200" s="820"/>
      <c r="W19200" s="820"/>
      <c r="X19200" s="820"/>
      <c r="Y19200" s="820"/>
      <c r="Z19200" s="820"/>
    </row>
    <row r="19201" spans="7:26">
      <c r="G19201" s="826"/>
      <c r="H19201" s="820"/>
      <c r="J19201" s="820"/>
      <c r="K19201" s="820"/>
      <c r="L19201" s="820"/>
      <c r="M19201" s="820"/>
      <c r="N19201" s="820"/>
      <c r="O19201" s="820"/>
      <c r="P19201" s="820"/>
      <c r="Q19201" s="820"/>
      <c r="R19201" s="820"/>
      <c r="S19201" s="820"/>
      <c r="T19201" s="820"/>
      <c r="U19201" s="820"/>
      <c r="V19201" s="820"/>
      <c r="W19201" s="820"/>
      <c r="X19201" s="820"/>
      <c r="Y19201" s="820"/>
      <c r="Z19201" s="820"/>
    </row>
    <row r="19202" spans="7:26">
      <c r="G19202" s="826"/>
      <c r="H19202" s="820"/>
      <c r="J19202" s="820"/>
      <c r="K19202" s="820"/>
      <c r="L19202" s="820"/>
      <c r="M19202" s="820"/>
      <c r="N19202" s="820"/>
      <c r="O19202" s="820"/>
      <c r="P19202" s="820"/>
      <c r="Q19202" s="820"/>
      <c r="R19202" s="820"/>
      <c r="S19202" s="820"/>
      <c r="T19202" s="820"/>
      <c r="U19202" s="820"/>
      <c r="V19202" s="820"/>
      <c r="W19202" s="820"/>
      <c r="X19202" s="820"/>
      <c r="Y19202" s="820"/>
      <c r="Z19202" s="820"/>
    </row>
    <row r="19203" spans="7:26">
      <c r="G19203" s="826"/>
      <c r="H19203" s="820"/>
      <c r="J19203" s="820"/>
      <c r="K19203" s="820"/>
      <c r="L19203" s="820"/>
      <c r="M19203" s="820"/>
      <c r="N19203" s="820"/>
      <c r="O19203" s="820"/>
      <c r="P19203" s="820"/>
      <c r="Q19203" s="820"/>
      <c r="R19203" s="820"/>
      <c r="S19203" s="820"/>
      <c r="T19203" s="820"/>
      <c r="U19203" s="820"/>
      <c r="V19203" s="820"/>
      <c r="W19203" s="820"/>
      <c r="X19203" s="820"/>
      <c r="Y19203" s="820"/>
      <c r="Z19203" s="820"/>
    </row>
    <row r="19204" spans="7:26">
      <c r="G19204" s="826"/>
      <c r="H19204" s="820"/>
      <c r="J19204" s="820"/>
      <c r="K19204" s="820"/>
      <c r="L19204" s="820"/>
      <c r="M19204" s="820"/>
      <c r="N19204" s="820"/>
      <c r="O19204" s="820"/>
      <c r="P19204" s="820"/>
      <c r="Q19204" s="820"/>
      <c r="R19204" s="820"/>
      <c r="S19204" s="820"/>
      <c r="T19204" s="820"/>
      <c r="U19204" s="820"/>
      <c r="V19204" s="820"/>
      <c r="W19204" s="820"/>
      <c r="X19204" s="820"/>
      <c r="Y19204" s="820"/>
      <c r="Z19204" s="820"/>
    </row>
    <row r="19205" spans="7:26">
      <c r="G19205" s="826"/>
      <c r="H19205" s="820"/>
      <c r="J19205" s="820"/>
      <c r="K19205" s="820"/>
      <c r="L19205" s="820"/>
      <c r="M19205" s="820"/>
      <c r="N19205" s="820"/>
      <c r="O19205" s="820"/>
      <c r="P19205" s="820"/>
      <c r="Q19205" s="820"/>
      <c r="R19205" s="820"/>
      <c r="S19205" s="820"/>
      <c r="T19205" s="820"/>
      <c r="U19205" s="820"/>
      <c r="V19205" s="820"/>
      <c r="W19205" s="820"/>
      <c r="X19205" s="820"/>
      <c r="Y19205" s="820"/>
      <c r="Z19205" s="820"/>
    </row>
    <row r="19206" spans="7:26">
      <c r="G19206" s="826"/>
      <c r="H19206" s="820"/>
      <c r="J19206" s="820"/>
      <c r="K19206" s="820"/>
      <c r="L19206" s="820"/>
      <c r="M19206" s="820"/>
      <c r="N19206" s="820"/>
      <c r="O19206" s="820"/>
      <c r="P19206" s="820"/>
      <c r="Q19206" s="820"/>
      <c r="R19206" s="820"/>
      <c r="S19206" s="820"/>
      <c r="T19206" s="820"/>
      <c r="U19206" s="820"/>
      <c r="V19206" s="820"/>
      <c r="W19206" s="820"/>
      <c r="X19206" s="820"/>
      <c r="Y19206" s="820"/>
      <c r="Z19206" s="820"/>
    </row>
    <row r="19207" spans="7:26">
      <c r="G19207" s="826"/>
      <c r="H19207" s="820"/>
      <c r="J19207" s="820"/>
      <c r="K19207" s="820"/>
      <c r="L19207" s="820"/>
      <c r="M19207" s="820"/>
      <c r="N19207" s="820"/>
      <c r="O19207" s="820"/>
      <c r="P19207" s="820"/>
      <c r="Q19207" s="820"/>
      <c r="R19207" s="820"/>
      <c r="S19207" s="820"/>
      <c r="T19207" s="820"/>
      <c r="U19207" s="820"/>
      <c r="V19207" s="820"/>
      <c r="W19207" s="820"/>
      <c r="X19207" s="820"/>
      <c r="Y19207" s="820"/>
      <c r="Z19207" s="820"/>
    </row>
    <row r="19208" spans="7:26">
      <c r="G19208" s="826"/>
      <c r="H19208" s="820"/>
      <c r="J19208" s="820"/>
      <c r="K19208" s="820"/>
      <c r="L19208" s="820"/>
      <c r="M19208" s="820"/>
      <c r="N19208" s="820"/>
      <c r="O19208" s="820"/>
      <c r="P19208" s="820"/>
      <c r="Q19208" s="820"/>
      <c r="R19208" s="820"/>
      <c r="S19208" s="820"/>
      <c r="T19208" s="820"/>
      <c r="U19208" s="820"/>
      <c r="V19208" s="820"/>
      <c r="W19208" s="820"/>
      <c r="X19208" s="820"/>
      <c r="Y19208" s="820"/>
      <c r="Z19208" s="820"/>
    </row>
    <row r="19209" spans="7:26">
      <c r="G19209" s="826"/>
      <c r="H19209" s="820"/>
      <c r="J19209" s="820"/>
      <c r="K19209" s="820"/>
      <c r="L19209" s="820"/>
      <c r="M19209" s="820"/>
      <c r="N19209" s="820"/>
      <c r="O19209" s="820"/>
      <c r="P19209" s="820"/>
      <c r="Q19209" s="820"/>
      <c r="R19209" s="820"/>
      <c r="S19209" s="820"/>
      <c r="T19209" s="820"/>
      <c r="U19209" s="820"/>
      <c r="V19209" s="820"/>
      <c r="W19209" s="820"/>
      <c r="X19209" s="820"/>
      <c r="Y19209" s="820"/>
      <c r="Z19209" s="820"/>
    </row>
    <row r="19210" spans="7:26">
      <c r="G19210" s="826"/>
      <c r="H19210" s="820"/>
      <c r="J19210" s="820"/>
      <c r="K19210" s="820"/>
      <c r="L19210" s="820"/>
      <c r="M19210" s="820"/>
      <c r="N19210" s="820"/>
      <c r="O19210" s="820"/>
      <c r="P19210" s="820"/>
      <c r="Q19210" s="820"/>
      <c r="R19210" s="820"/>
      <c r="S19210" s="820"/>
      <c r="T19210" s="820"/>
      <c r="U19210" s="820"/>
      <c r="V19210" s="820"/>
      <c r="W19210" s="820"/>
      <c r="X19210" s="820"/>
      <c r="Y19210" s="820"/>
      <c r="Z19210" s="820"/>
    </row>
    <row r="19211" spans="7:26">
      <c r="G19211" s="826"/>
      <c r="H19211" s="820"/>
      <c r="J19211" s="820"/>
      <c r="K19211" s="820"/>
      <c r="L19211" s="820"/>
      <c r="M19211" s="820"/>
      <c r="N19211" s="820"/>
      <c r="O19211" s="820"/>
      <c r="P19211" s="820"/>
      <c r="Q19211" s="820"/>
      <c r="R19211" s="820"/>
      <c r="S19211" s="820"/>
      <c r="T19211" s="820"/>
      <c r="U19211" s="820"/>
      <c r="V19211" s="820"/>
      <c r="W19211" s="820"/>
      <c r="X19211" s="820"/>
      <c r="Y19211" s="820"/>
      <c r="Z19211" s="820"/>
    </row>
    <row r="19212" spans="7:26">
      <c r="G19212" s="826"/>
      <c r="H19212" s="820"/>
      <c r="J19212" s="820"/>
      <c r="K19212" s="820"/>
      <c r="L19212" s="820"/>
      <c r="M19212" s="820"/>
      <c r="N19212" s="820"/>
      <c r="O19212" s="820"/>
      <c r="P19212" s="820"/>
      <c r="Q19212" s="820"/>
      <c r="R19212" s="820"/>
      <c r="S19212" s="820"/>
      <c r="T19212" s="820"/>
      <c r="U19212" s="820"/>
      <c r="V19212" s="820"/>
      <c r="W19212" s="820"/>
      <c r="X19212" s="820"/>
      <c r="Y19212" s="820"/>
      <c r="Z19212" s="820"/>
    </row>
    <row r="19213" spans="7:26">
      <c r="G19213" s="826"/>
      <c r="H19213" s="820"/>
      <c r="J19213" s="820"/>
      <c r="K19213" s="820"/>
      <c r="L19213" s="820"/>
      <c r="M19213" s="820"/>
      <c r="N19213" s="820"/>
      <c r="O19213" s="820"/>
      <c r="P19213" s="820"/>
      <c r="Q19213" s="820"/>
      <c r="R19213" s="820"/>
      <c r="S19213" s="820"/>
      <c r="T19213" s="820"/>
      <c r="U19213" s="820"/>
      <c r="V19213" s="820"/>
      <c r="W19213" s="820"/>
      <c r="X19213" s="820"/>
      <c r="Y19213" s="820"/>
      <c r="Z19213" s="820"/>
    </row>
    <row r="19214" spans="7:26">
      <c r="G19214" s="826"/>
      <c r="H19214" s="820"/>
      <c r="J19214" s="820"/>
      <c r="K19214" s="820"/>
      <c r="L19214" s="820"/>
      <c r="M19214" s="820"/>
      <c r="N19214" s="820"/>
      <c r="O19214" s="820"/>
      <c r="P19214" s="820"/>
      <c r="Q19214" s="820"/>
      <c r="R19214" s="820"/>
      <c r="S19214" s="820"/>
      <c r="T19214" s="820"/>
      <c r="U19214" s="820"/>
      <c r="V19214" s="820"/>
      <c r="W19214" s="820"/>
      <c r="X19214" s="820"/>
      <c r="Y19214" s="820"/>
      <c r="Z19214" s="820"/>
    </row>
    <row r="19215" spans="7:26">
      <c r="G19215" s="826"/>
      <c r="H19215" s="820"/>
      <c r="J19215" s="820"/>
      <c r="K19215" s="820"/>
      <c r="L19215" s="820"/>
      <c r="M19215" s="820"/>
      <c r="N19215" s="820"/>
      <c r="O19215" s="820"/>
      <c r="P19215" s="820"/>
      <c r="Q19215" s="820"/>
      <c r="R19215" s="820"/>
      <c r="S19215" s="820"/>
      <c r="T19215" s="820"/>
      <c r="U19215" s="820"/>
      <c r="V19215" s="820"/>
      <c r="W19215" s="820"/>
      <c r="X19215" s="820"/>
      <c r="Y19215" s="820"/>
      <c r="Z19215" s="820"/>
    </row>
    <row r="19216" spans="7:26">
      <c r="G19216" s="826"/>
      <c r="H19216" s="820"/>
      <c r="J19216" s="820"/>
      <c r="K19216" s="820"/>
      <c r="L19216" s="820"/>
      <c r="M19216" s="820"/>
      <c r="N19216" s="820"/>
      <c r="O19216" s="820"/>
      <c r="P19216" s="820"/>
      <c r="Q19216" s="820"/>
      <c r="R19216" s="820"/>
      <c r="S19216" s="820"/>
      <c r="T19216" s="820"/>
      <c r="U19216" s="820"/>
      <c r="V19216" s="820"/>
      <c r="W19216" s="820"/>
      <c r="X19216" s="820"/>
      <c r="Y19216" s="820"/>
      <c r="Z19216" s="820"/>
    </row>
    <row r="19217" spans="7:26">
      <c r="G19217" s="826"/>
      <c r="H19217" s="820"/>
      <c r="J19217" s="820"/>
      <c r="K19217" s="820"/>
      <c r="L19217" s="820"/>
      <c r="M19217" s="820"/>
      <c r="N19217" s="820"/>
      <c r="O19217" s="820"/>
      <c r="P19217" s="820"/>
      <c r="Q19217" s="820"/>
      <c r="R19217" s="820"/>
      <c r="S19217" s="820"/>
      <c r="T19217" s="820"/>
      <c r="U19217" s="820"/>
      <c r="V19217" s="820"/>
      <c r="W19217" s="820"/>
      <c r="X19217" s="820"/>
      <c r="Y19217" s="820"/>
      <c r="Z19217" s="820"/>
    </row>
    <row r="19218" spans="7:26">
      <c r="G19218" s="826"/>
      <c r="H19218" s="820"/>
      <c r="J19218" s="820"/>
      <c r="K19218" s="820"/>
      <c r="L19218" s="820"/>
      <c r="M19218" s="820"/>
      <c r="N19218" s="820"/>
      <c r="O19218" s="820"/>
      <c r="P19218" s="820"/>
      <c r="Q19218" s="820"/>
      <c r="R19218" s="820"/>
      <c r="S19218" s="820"/>
      <c r="T19218" s="820"/>
      <c r="U19218" s="820"/>
      <c r="V19218" s="820"/>
      <c r="W19218" s="820"/>
      <c r="X19218" s="820"/>
      <c r="Y19218" s="820"/>
      <c r="Z19218" s="820"/>
    </row>
    <row r="19219" spans="7:26">
      <c r="G19219" s="826"/>
      <c r="H19219" s="820"/>
      <c r="J19219" s="820"/>
      <c r="K19219" s="820"/>
      <c r="L19219" s="820"/>
      <c r="M19219" s="820"/>
      <c r="N19219" s="820"/>
      <c r="O19219" s="820"/>
      <c r="P19219" s="820"/>
      <c r="Q19219" s="820"/>
      <c r="R19219" s="820"/>
      <c r="S19219" s="820"/>
      <c r="T19219" s="820"/>
      <c r="U19219" s="820"/>
      <c r="V19219" s="820"/>
      <c r="W19219" s="820"/>
      <c r="X19219" s="820"/>
      <c r="Y19219" s="820"/>
      <c r="Z19219" s="820"/>
    </row>
    <row r="19220" spans="7:26">
      <c r="G19220" s="826"/>
      <c r="H19220" s="820"/>
      <c r="J19220" s="820"/>
      <c r="K19220" s="820"/>
      <c r="L19220" s="820"/>
      <c r="M19220" s="820"/>
      <c r="N19220" s="820"/>
      <c r="O19220" s="820"/>
      <c r="P19220" s="820"/>
      <c r="Q19220" s="820"/>
      <c r="R19220" s="820"/>
      <c r="S19220" s="820"/>
      <c r="T19220" s="820"/>
      <c r="U19220" s="820"/>
      <c r="V19220" s="820"/>
      <c r="W19220" s="820"/>
      <c r="X19220" s="820"/>
      <c r="Y19220" s="820"/>
      <c r="Z19220" s="820"/>
    </row>
    <row r="19221" spans="7:26">
      <c r="G19221" s="826"/>
      <c r="H19221" s="820"/>
      <c r="J19221" s="820"/>
      <c r="K19221" s="820"/>
      <c r="L19221" s="820"/>
      <c r="M19221" s="820"/>
      <c r="N19221" s="820"/>
      <c r="O19221" s="820"/>
      <c r="P19221" s="820"/>
      <c r="Q19221" s="820"/>
      <c r="R19221" s="820"/>
      <c r="S19221" s="820"/>
      <c r="T19221" s="820"/>
      <c r="U19221" s="820"/>
      <c r="V19221" s="820"/>
      <c r="W19221" s="820"/>
      <c r="X19221" s="820"/>
      <c r="Y19221" s="820"/>
      <c r="Z19221" s="820"/>
    </row>
    <row r="19222" spans="7:26">
      <c r="G19222" s="826"/>
      <c r="H19222" s="820"/>
      <c r="J19222" s="820"/>
      <c r="K19222" s="820"/>
      <c r="L19222" s="820"/>
      <c r="M19222" s="820"/>
      <c r="N19222" s="820"/>
      <c r="O19222" s="820"/>
      <c r="P19222" s="820"/>
      <c r="Q19222" s="820"/>
      <c r="R19222" s="820"/>
      <c r="S19222" s="820"/>
      <c r="T19222" s="820"/>
      <c r="U19222" s="820"/>
      <c r="V19222" s="820"/>
      <c r="W19222" s="820"/>
      <c r="X19222" s="820"/>
      <c r="Y19222" s="820"/>
      <c r="Z19222" s="820"/>
    </row>
    <row r="19223" spans="7:26">
      <c r="G19223" s="826"/>
      <c r="H19223" s="820"/>
      <c r="J19223" s="820"/>
      <c r="K19223" s="820"/>
      <c r="L19223" s="820"/>
      <c r="M19223" s="820"/>
      <c r="N19223" s="820"/>
      <c r="O19223" s="820"/>
      <c r="P19223" s="820"/>
      <c r="Q19223" s="820"/>
      <c r="R19223" s="820"/>
      <c r="S19223" s="820"/>
      <c r="T19223" s="820"/>
      <c r="U19223" s="820"/>
      <c r="V19223" s="820"/>
      <c r="W19223" s="820"/>
      <c r="X19223" s="820"/>
      <c r="Y19223" s="820"/>
      <c r="Z19223" s="820"/>
    </row>
    <row r="19224" spans="7:26">
      <c r="G19224" s="826"/>
      <c r="H19224" s="820"/>
      <c r="J19224" s="820"/>
      <c r="K19224" s="820"/>
      <c r="L19224" s="820"/>
      <c r="M19224" s="820"/>
      <c r="N19224" s="820"/>
      <c r="O19224" s="820"/>
      <c r="P19224" s="820"/>
      <c r="Q19224" s="820"/>
      <c r="R19224" s="820"/>
      <c r="S19224" s="820"/>
      <c r="T19224" s="820"/>
      <c r="U19224" s="820"/>
      <c r="V19224" s="820"/>
      <c r="W19224" s="820"/>
      <c r="X19224" s="820"/>
      <c r="Y19224" s="820"/>
      <c r="Z19224" s="820"/>
    </row>
    <row r="19225" spans="7:26">
      <c r="G19225" s="826"/>
      <c r="H19225" s="820"/>
      <c r="J19225" s="820"/>
      <c r="K19225" s="820"/>
      <c r="L19225" s="820"/>
      <c r="M19225" s="820"/>
      <c r="N19225" s="820"/>
      <c r="O19225" s="820"/>
      <c r="P19225" s="820"/>
      <c r="Q19225" s="820"/>
      <c r="R19225" s="820"/>
      <c r="S19225" s="820"/>
      <c r="T19225" s="820"/>
      <c r="U19225" s="820"/>
      <c r="V19225" s="820"/>
      <c r="W19225" s="820"/>
      <c r="X19225" s="820"/>
      <c r="Y19225" s="820"/>
      <c r="Z19225" s="820"/>
    </row>
    <row r="19226" spans="7:26">
      <c r="G19226" s="826"/>
      <c r="H19226" s="820"/>
      <c r="J19226" s="820"/>
      <c r="K19226" s="820"/>
      <c r="L19226" s="820"/>
      <c r="M19226" s="820"/>
      <c r="N19226" s="820"/>
      <c r="O19226" s="820"/>
      <c r="P19226" s="820"/>
      <c r="Q19226" s="820"/>
      <c r="R19226" s="820"/>
      <c r="S19226" s="820"/>
      <c r="T19226" s="820"/>
      <c r="U19226" s="820"/>
      <c r="V19226" s="820"/>
      <c r="W19226" s="820"/>
      <c r="X19226" s="820"/>
      <c r="Y19226" s="820"/>
      <c r="Z19226" s="820"/>
    </row>
    <row r="19227" spans="7:26">
      <c r="G19227" s="826"/>
      <c r="H19227" s="820"/>
      <c r="J19227" s="820"/>
      <c r="K19227" s="820"/>
      <c r="L19227" s="820"/>
      <c r="M19227" s="820"/>
      <c r="N19227" s="820"/>
      <c r="O19227" s="820"/>
      <c r="P19227" s="820"/>
      <c r="Q19227" s="820"/>
      <c r="R19227" s="820"/>
      <c r="S19227" s="820"/>
      <c r="T19227" s="820"/>
      <c r="U19227" s="820"/>
      <c r="V19227" s="820"/>
      <c r="W19227" s="820"/>
      <c r="X19227" s="820"/>
      <c r="Y19227" s="820"/>
      <c r="Z19227" s="820"/>
    </row>
    <row r="19228" spans="7:26">
      <c r="G19228" s="826"/>
      <c r="H19228" s="820"/>
      <c r="J19228" s="820"/>
      <c r="K19228" s="820"/>
      <c r="L19228" s="820"/>
      <c r="M19228" s="820"/>
      <c r="N19228" s="820"/>
      <c r="O19228" s="820"/>
      <c r="P19228" s="820"/>
      <c r="Q19228" s="820"/>
      <c r="R19228" s="820"/>
      <c r="S19228" s="820"/>
      <c r="T19228" s="820"/>
      <c r="U19228" s="820"/>
      <c r="V19228" s="820"/>
      <c r="W19228" s="820"/>
      <c r="X19228" s="820"/>
      <c r="Y19228" s="820"/>
      <c r="Z19228" s="820"/>
    </row>
    <row r="19229" spans="7:26">
      <c r="G19229" s="826"/>
      <c r="H19229" s="820"/>
      <c r="J19229" s="820"/>
      <c r="K19229" s="820"/>
      <c r="L19229" s="820"/>
      <c r="M19229" s="820"/>
      <c r="N19229" s="820"/>
      <c r="O19229" s="820"/>
      <c r="P19229" s="820"/>
      <c r="Q19229" s="820"/>
      <c r="R19229" s="820"/>
      <c r="S19229" s="820"/>
      <c r="T19229" s="820"/>
      <c r="U19229" s="820"/>
      <c r="V19229" s="820"/>
      <c r="W19229" s="820"/>
      <c r="X19229" s="820"/>
      <c r="Y19229" s="820"/>
      <c r="Z19229" s="820"/>
    </row>
    <row r="19230" spans="7:26">
      <c r="G19230" s="826"/>
      <c r="H19230" s="820"/>
      <c r="J19230" s="820"/>
      <c r="K19230" s="820"/>
      <c r="L19230" s="820"/>
      <c r="M19230" s="820"/>
      <c r="N19230" s="820"/>
      <c r="O19230" s="820"/>
      <c r="P19230" s="820"/>
      <c r="Q19230" s="820"/>
      <c r="R19230" s="820"/>
      <c r="S19230" s="820"/>
      <c r="T19230" s="820"/>
      <c r="U19230" s="820"/>
      <c r="V19230" s="820"/>
      <c r="W19230" s="820"/>
      <c r="X19230" s="820"/>
      <c r="Y19230" s="820"/>
      <c r="Z19230" s="820"/>
    </row>
    <row r="19231" spans="7:26">
      <c r="G19231" s="826"/>
      <c r="H19231" s="820"/>
      <c r="J19231" s="820"/>
      <c r="K19231" s="820"/>
      <c r="L19231" s="820"/>
      <c r="M19231" s="820"/>
      <c r="N19231" s="820"/>
      <c r="O19231" s="820"/>
      <c r="P19231" s="820"/>
      <c r="Q19231" s="820"/>
      <c r="R19231" s="820"/>
      <c r="S19231" s="820"/>
      <c r="T19231" s="820"/>
      <c r="U19231" s="820"/>
      <c r="V19231" s="820"/>
      <c r="W19231" s="820"/>
      <c r="X19231" s="820"/>
      <c r="Y19231" s="820"/>
      <c r="Z19231" s="820"/>
    </row>
    <row r="19232" spans="7:26">
      <c r="G19232" s="826"/>
      <c r="H19232" s="820"/>
      <c r="J19232" s="820"/>
      <c r="K19232" s="820"/>
      <c r="L19232" s="820"/>
      <c r="M19232" s="820"/>
      <c r="N19232" s="820"/>
      <c r="O19232" s="820"/>
      <c r="P19232" s="820"/>
      <c r="Q19232" s="820"/>
      <c r="R19232" s="820"/>
      <c r="S19232" s="820"/>
      <c r="T19232" s="820"/>
      <c r="U19232" s="820"/>
      <c r="V19232" s="820"/>
      <c r="W19232" s="820"/>
      <c r="X19232" s="820"/>
      <c r="Y19232" s="820"/>
      <c r="Z19232" s="820"/>
    </row>
    <row r="19233" spans="7:26">
      <c r="G19233" s="826"/>
      <c r="H19233" s="820"/>
      <c r="J19233" s="820"/>
      <c r="K19233" s="820"/>
      <c r="L19233" s="820"/>
      <c r="M19233" s="820"/>
      <c r="N19233" s="820"/>
      <c r="O19233" s="820"/>
      <c r="P19233" s="820"/>
      <c r="Q19233" s="820"/>
      <c r="R19233" s="820"/>
      <c r="S19233" s="820"/>
      <c r="T19233" s="820"/>
      <c r="U19233" s="820"/>
      <c r="V19233" s="820"/>
      <c r="W19233" s="820"/>
      <c r="X19233" s="820"/>
      <c r="Y19233" s="820"/>
      <c r="Z19233" s="820"/>
    </row>
    <row r="19234" spans="7:26">
      <c r="G19234" s="826"/>
      <c r="H19234" s="820"/>
      <c r="J19234" s="820"/>
      <c r="K19234" s="820"/>
      <c r="L19234" s="820"/>
      <c r="M19234" s="820"/>
      <c r="N19234" s="820"/>
      <c r="O19234" s="820"/>
      <c r="P19234" s="820"/>
      <c r="Q19234" s="820"/>
      <c r="R19234" s="820"/>
      <c r="S19234" s="820"/>
      <c r="T19234" s="820"/>
      <c r="U19234" s="820"/>
      <c r="V19234" s="820"/>
      <c r="W19234" s="820"/>
      <c r="X19234" s="820"/>
      <c r="Y19234" s="820"/>
      <c r="Z19234" s="820"/>
    </row>
    <row r="19235" spans="7:26">
      <c r="G19235" s="826"/>
      <c r="H19235" s="820"/>
      <c r="J19235" s="820"/>
      <c r="K19235" s="820"/>
      <c r="L19235" s="820"/>
      <c r="M19235" s="820"/>
      <c r="N19235" s="820"/>
      <c r="O19235" s="820"/>
      <c r="P19235" s="820"/>
      <c r="Q19235" s="820"/>
      <c r="R19235" s="820"/>
      <c r="S19235" s="820"/>
      <c r="T19235" s="820"/>
      <c r="U19235" s="820"/>
      <c r="V19235" s="820"/>
      <c r="W19235" s="820"/>
      <c r="X19235" s="820"/>
      <c r="Y19235" s="820"/>
      <c r="Z19235" s="820"/>
    </row>
    <row r="19236" spans="7:26">
      <c r="G19236" s="826"/>
      <c r="H19236" s="820"/>
      <c r="J19236" s="820"/>
      <c r="K19236" s="820"/>
      <c r="L19236" s="820"/>
      <c r="M19236" s="820"/>
      <c r="N19236" s="820"/>
      <c r="O19236" s="820"/>
      <c r="P19236" s="820"/>
      <c r="Q19236" s="820"/>
      <c r="R19236" s="820"/>
      <c r="S19236" s="820"/>
      <c r="T19236" s="820"/>
      <c r="U19236" s="820"/>
      <c r="V19236" s="820"/>
      <c r="W19236" s="820"/>
      <c r="X19236" s="820"/>
      <c r="Y19236" s="820"/>
      <c r="Z19236" s="820"/>
    </row>
    <row r="19237" spans="7:26">
      <c r="G19237" s="826"/>
      <c r="H19237" s="820"/>
      <c r="J19237" s="820"/>
      <c r="K19237" s="820"/>
      <c r="L19237" s="820"/>
      <c r="M19237" s="820"/>
      <c r="N19237" s="820"/>
      <c r="O19237" s="820"/>
      <c r="P19237" s="820"/>
      <c r="Q19237" s="820"/>
      <c r="R19237" s="820"/>
      <c r="S19237" s="820"/>
      <c r="T19237" s="820"/>
      <c r="U19237" s="820"/>
      <c r="V19237" s="820"/>
      <c r="W19237" s="820"/>
      <c r="X19237" s="820"/>
      <c r="Y19237" s="820"/>
      <c r="Z19237" s="820"/>
    </row>
    <row r="19238" spans="7:26">
      <c r="G19238" s="826"/>
      <c r="H19238" s="820"/>
      <c r="J19238" s="820"/>
      <c r="K19238" s="820"/>
      <c r="L19238" s="820"/>
      <c r="M19238" s="820"/>
      <c r="N19238" s="820"/>
      <c r="O19238" s="820"/>
      <c r="P19238" s="820"/>
      <c r="Q19238" s="820"/>
      <c r="R19238" s="820"/>
      <c r="S19238" s="820"/>
      <c r="T19238" s="820"/>
      <c r="U19238" s="820"/>
      <c r="V19238" s="820"/>
      <c r="W19238" s="820"/>
      <c r="X19238" s="820"/>
      <c r="Y19238" s="820"/>
      <c r="Z19238" s="820"/>
    </row>
    <row r="19239" spans="7:26">
      <c r="G19239" s="826"/>
      <c r="H19239" s="820"/>
      <c r="J19239" s="820"/>
      <c r="K19239" s="820"/>
      <c r="L19239" s="820"/>
      <c r="M19239" s="820"/>
      <c r="N19239" s="820"/>
      <c r="O19239" s="820"/>
      <c r="P19239" s="820"/>
      <c r="Q19239" s="820"/>
      <c r="R19239" s="820"/>
      <c r="S19239" s="820"/>
      <c r="T19239" s="820"/>
      <c r="U19239" s="820"/>
      <c r="V19239" s="820"/>
      <c r="W19239" s="820"/>
      <c r="X19239" s="820"/>
      <c r="Y19239" s="820"/>
      <c r="Z19239" s="820"/>
    </row>
    <row r="19240" spans="7:26">
      <c r="G19240" s="826"/>
      <c r="H19240" s="820"/>
      <c r="J19240" s="820"/>
      <c r="K19240" s="820"/>
      <c r="L19240" s="820"/>
      <c r="M19240" s="820"/>
      <c r="N19240" s="820"/>
      <c r="O19240" s="820"/>
      <c r="P19240" s="820"/>
      <c r="Q19240" s="820"/>
      <c r="R19240" s="820"/>
      <c r="S19240" s="820"/>
      <c r="T19240" s="820"/>
      <c r="U19240" s="820"/>
      <c r="V19240" s="820"/>
      <c r="W19240" s="820"/>
      <c r="X19240" s="820"/>
      <c r="Y19240" s="820"/>
      <c r="Z19240" s="820"/>
    </row>
    <row r="19241" spans="7:26">
      <c r="G19241" s="826"/>
      <c r="H19241" s="820"/>
      <c r="J19241" s="820"/>
      <c r="K19241" s="820"/>
      <c r="L19241" s="820"/>
      <c r="M19241" s="820"/>
      <c r="N19241" s="820"/>
      <c r="O19241" s="820"/>
      <c r="P19241" s="820"/>
      <c r="Q19241" s="820"/>
      <c r="R19241" s="820"/>
      <c r="S19241" s="820"/>
      <c r="T19241" s="820"/>
      <c r="U19241" s="820"/>
      <c r="V19241" s="820"/>
      <c r="W19241" s="820"/>
      <c r="X19241" s="820"/>
      <c r="Y19241" s="820"/>
      <c r="Z19241" s="820"/>
    </row>
    <row r="19242" spans="7:26">
      <c r="G19242" s="826"/>
      <c r="H19242" s="820"/>
      <c r="J19242" s="820"/>
      <c r="K19242" s="820"/>
      <c r="L19242" s="820"/>
      <c r="M19242" s="820"/>
      <c r="N19242" s="820"/>
      <c r="O19242" s="820"/>
      <c r="P19242" s="820"/>
      <c r="Q19242" s="820"/>
      <c r="R19242" s="820"/>
      <c r="S19242" s="820"/>
      <c r="T19242" s="820"/>
      <c r="U19242" s="820"/>
      <c r="V19242" s="820"/>
      <c r="W19242" s="820"/>
      <c r="X19242" s="820"/>
      <c r="Y19242" s="820"/>
      <c r="Z19242" s="820"/>
    </row>
    <row r="19243" spans="7:26">
      <c r="G19243" s="826"/>
      <c r="H19243" s="820"/>
      <c r="J19243" s="820"/>
      <c r="K19243" s="820"/>
      <c r="L19243" s="820"/>
      <c r="M19243" s="820"/>
      <c r="N19243" s="820"/>
      <c r="O19243" s="820"/>
      <c r="P19243" s="820"/>
      <c r="Q19243" s="820"/>
      <c r="R19243" s="820"/>
      <c r="S19243" s="820"/>
      <c r="T19243" s="820"/>
      <c r="U19243" s="820"/>
      <c r="V19243" s="820"/>
      <c r="W19243" s="820"/>
      <c r="X19243" s="820"/>
      <c r="Y19243" s="820"/>
      <c r="Z19243" s="820"/>
    </row>
    <row r="19244" spans="7:26">
      <c r="G19244" s="826"/>
      <c r="H19244" s="820"/>
      <c r="J19244" s="820"/>
      <c r="K19244" s="820"/>
      <c r="L19244" s="820"/>
      <c r="M19244" s="820"/>
      <c r="N19244" s="820"/>
      <c r="O19244" s="820"/>
      <c r="P19244" s="820"/>
      <c r="Q19244" s="820"/>
      <c r="R19244" s="820"/>
      <c r="S19244" s="820"/>
      <c r="T19244" s="820"/>
      <c r="U19244" s="820"/>
      <c r="V19244" s="820"/>
      <c r="W19244" s="820"/>
      <c r="X19244" s="820"/>
      <c r="Y19244" s="820"/>
      <c r="Z19244" s="820"/>
    </row>
    <row r="19245" spans="7:26">
      <c r="G19245" s="826"/>
      <c r="H19245" s="820"/>
      <c r="J19245" s="820"/>
      <c r="K19245" s="820"/>
      <c r="L19245" s="820"/>
      <c r="M19245" s="820"/>
      <c r="N19245" s="820"/>
      <c r="O19245" s="820"/>
      <c r="P19245" s="820"/>
      <c r="Q19245" s="820"/>
      <c r="R19245" s="820"/>
      <c r="S19245" s="820"/>
      <c r="T19245" s="820"/>
      <c r="U19245" s="820"/>
      <c r="V19245" s="820"/>
      <c r="W19245" s="820"/>
      <c r="X19245" s="820"/>
      <c r="Y19245" s="820"/>
      <c r="Z19245" s="820"/>
    </row>
    <row r="19246" spans="7:26">
      <c r="G19246" s="826"/>
      <c r="H19246" s="820"/>
      <c r="J19246" s="820"/>
      <c r="K19246" s="820"/>
      <c r="L19246" s="820"/>
      <c r="M19246" s="820"/>
      <c r="N19246" s="820"/>
      <c r="O19246" s="820"/>
      <c r="P19246" s="820"/>
      <c r="Q19246" s="820"/>
      <c r="R19246" s="820"/>
      <c r="S19246" s="820"/>
      <c r="T19246" s="820"/>
      <c r="U19246" s="820"/>
      <c r="V19246" s="820"/>
      <c r="W19246" s="820"/>
      <c r="X19246" s="820"/>
      <c r="Y19246" s="820"/>
      <c r="Z19246" s="820"/>
    </row>
    <row r="19247" spans="7:26">
      <c r="G19247" s="826"/>
      <c r="H19247" s="820"/>
      <c r="J19247" s="820"/>
      <c r="K19247" s="820"/>
      <c r="L19247" s="820"/>
      <c r="M19247" s="820"/>
      <c r="N19247" s="820"/>
      <c r="O19247" s="820"/>
      <c r="P19247" s="820"/>
      <c r="Q19247" s="820"/>
      <c r="R19247" s="820"/>
      <c r="S19247" s="820"/>
      <c r="T19247" s="820"/>
      <c r="U19247" s="820"/>
      <c r="V19247" s="820"/>
      <c r="W19247" s="820"/>
      <c r="X19247" s="820"/>
      <c r="Y19247" s="820"/>
      <c r="Z19247" s="820"/>
    </row>
    <row r="19248" spans="7:26">
      <c r="G19248" s="826"/>
      <c r="H19248" s="820"/>
      <c r="J19248" s="820"/>
      <c r="K19248" s="820"/>
      <c r="L19248" s="820"/>
      <c r="M19248" s="820"/>
      <c r="N19248" s="820"/>
      <c r="O19248" s="820"/>
      <c r="P19248" s="820"/>
      <c r="Q19248" s="820"/>
      <c r="R19248" s="820"/>
      <c r="S19248" s="820"/>
      <c r="T19248" s="820"/>
      <c r="U19248" s="820"/>
      <c r="V19248" s="820"/>
      <c r="W19248" s="820"/>
      <c r="X19248" s="820"/>
      <c r="Y19248" s="820"/>
      <c r="Z19248" s="820"/>
    </row>
    <row r="19249" spans="7:26">
      <c r="G19249" s="826"/>
      <c r="H19249" s="820"/>
      <c r="J19249" s="820"/>
      <c r="K19249" s="820"/>
      <c r="L19249" s="820"/>
      <c r="M19249" s="820"/>
      <c r="N19249" s="820"/>
      <c r="O19249" s="820"/>
      <c r="P19249" s="820"/>
      <c r="Q19249" s="820"/>
      <c r="R19249" s="820"/>
      <c r="S19249" s="820"/>
      <c r="T19249" s="820"/>
      <c r="U19249" s="820"/>
      <c r="V19249" s="820"/>
      <c r="W19249" s="820"/>
      <c r="X19249" s="820"/>
      <c r="Y19249" s="820"/>
      <c r="Z19249" s="820"/>
    </row>
    <row r="19250" spans="7:26">
      <c r="G19250" s="826"/>
      <c r="H19250" s="820"/>
      <c r="J19250" s="820"/>
      <c r="K19250" s="820"/>
      <c r="L19250" s="820"/>
      <c r="M19250" s="820"/>
      <c r="N19250" s="820"/>
      <c r="O19250" s="820"/>
      <c r="P19250" s="820"/>
      <c r="Q19250" s="820"/>
      <c r="R19250" s="820"/>
      <c r="S19250" s="820"/>
      <c r="T19250" s="820"/>
      <c r="U19250" s="820"/>
      <c r="V19250" s="820"/>
      <c r="W19250" s="820"/>
      <c r="X19250" s="820"/>
      <c r="Y19250" s="820"/>
      <c r="Z19250" s="820"/>
    </row>
    <row r="19251" spans="7:26">
      <c r="G19251" s="826"/>
      <c r="H19251" s="820"/>
      <c r="J19251" s="820"/>
      <c r="K19251" s="820"/>
      <c r="L19251" s="820"/>
      <c r="M19251" s="820"/>
      <c r="N19251" s="820"/>
      <c r="O19251" s="820"/>
      <c r="P19251" s="820"/>
      <c r="Q19251" s="820"/>
      <c r="R19251" s="820"/>
      <c r="S19251" s="820"/>
      <c r="T19251" s="820"/>
      <c r="U19251" s="820"/>
      <c r="V19251" s="820"/>
      <c r="W19251" s="820"/>
      <c r="X19251" s="820"/>
      <c r="Y19251" s="820"/>
      <c r="Z19251" s="820"/>
    </row>
    <row r="19252" spans="7:26">
      <c r="G19252" s="826"/>
      <c r="H19252" s="820"/>
      <c r="J19252" s="820"/>
      <c r="K19252" s="820"/>
      <c r="L19252" s="820"/>
      <c r="M19252" s="820"/>
      <c r="N19252" s="820"/>
      <c r="O19252" s="820"/>
      <c r="P19252" s="820"/>
      <c r="Q19252" s="820"/>
      <c r="R19252" s="820"/>
      <c r="S19252" s="820"/>
      <c r="T19252" s="820"/>
      <c r="U19252" s="820"/>
      <c r="V19252" s="820"/>
      <c r="W19252" s="820"/>
      <c r="X19252" s="820"/>
      <c r="Y19252" s="820"/>
      <c r="Z19252" s="820"/>
    </row>
    <row r="19253" spans="7:26">
      <c r="G19253" s="826"/>
      <c r="H19253" s="820"/>
      <c r="J19253" s="820"/>
      <c r="K19253" s="820"/>
      <c r="L19253" s="820"/>
      <c r="M19253" s="820"/>
      <c r="N19253" s="820"/>
      <c r="O19253" s="820"/>
      <c r="P19253" s="820"/>
      <c r="Q19253" s="820"/>
      <c r="R19253" s="820"/>
      <c r="S19253" s="820"/>
      <c r="T19253" s="820"/>
      <c r="U19253" s="820"/>
      <c r="V19253" s="820"/>
      <c r="W19253" s="820"/>
      <c r="X19253" s="820"/>
      <c r="Y19253" s="820"/>
      <c r="Z19253" s="820"/>
    </row>
    <row r="19254" spans="7:26">
      <c r="G19254" s="826"/>
      <c r="H19254" s="820"/>
      <c r="J19254" s="820"/>
      <c r="K19254" s="820"/>
      <c r="L19254" s="820"/>
      <c r="M19254" s="820"/>
      <c r="N19254" s="820"/>
      <c r="O19254" s="820"/>
      <c r="P19254" s="820"/>
      <c r="Q19254" s="820"/>
      <c r="R19254" s="820"/>
      <c r="S19254" s="820"/>
      <c r="T19254" s="820"/>
      <c r="U19254" s="820"/>
      <c r="V19254" s="820"/>
      <c r="W19254" s="820"/>
      <c r="X19254" s="820"/>
      <c r="Y19254" s="820"/>
      <c r="Z19254" s="820"/>
    </row>
    <row r="19255" spans="7:26">
      <c r="G19255" s="826"/>
      <c r="H19255" s="820"/>
      <c r="J19255" s="820"/>
      <c r="K19255" s="820"/>
      <c r="L19255" s="820"/>
      <c r="M19255" s="820"/>
      <c r="N19255" s="820"/>
      <c r="O19255" s="820"/>
      <c r="P19255" s="820"/>
      <c r="Q19255" s="820"/>
      <c r="R19255" s="820"/>
      <c r="S19255" s="820"/>
      <c r="T19255" s="820"/>
      <c r="U19255" s="820"/>
      <c r="V19255" s="820"/>
      <c r="W19255" s="820"/>
      <c r="X19255" s="820"/>
      <c r="Y19255" s="820"/>
      <c r="Z19255" s="820"/>
    </row>
    <row r="19256" spans="7:26">
      <c r="G19256" s="826"/>
      <c r="H19256" s="820"/>
      <c r="J19256" s="820"/>
      <c r="K19256" s="820"/>
      <c r="L19256" s="820"/>
      <c r="M19256" s="820"/>
      <c r="N19256" s="820"/>
      <c r="O19256" s="820"/>
      <c r="P19256" s="820"/>
      <c r="Q19256" s="820"/>
      <c r="R19256" s="820"/>
      <c r="S19256" s="820"/>
      <c r="T19256" s="820"/>
      <c r="U19256" s="820"/>
      <c r="V19256" s="820"/>
      <c r="W19256" s="820"/>
      <c r="X19256" s="820"/>
      <c r="Y19256" s="820"/>
      <c r="Z19256" s="820"/>
    </row>
    <row r="19257" spans="7:26">
      <c r="G19257" s="826"/>
      <c r="H19257" s="820"/>
      <c r="J19257" s="820"/>
      <c r="K19257" s="820"/>
      <c r="L19257" s="820"/>
      <c r="M19257" s="820"/>
      <c r="N19257" s="820"/>
      <c r="O19257" s="820"/>
      <c r="P19257" s="820"/>
      <c r="Q19257" s="820"/>
      <c r="R19257" s="820"/>
      <c r="S19257" s="820"/>
      <c r="T19257" s="820"/>
      <c r="U19257" s="820"/>
      <c r="V19257" s="820"/>
      <c r="W19257" s="820"/>
      <c r="X19257" s="820"/>
      <c r="Y19257" s="820"/>
      <c r="Z19257" s="820"/>
    </row>
    <row r="19258" spans="7:26">
      <c r="G19258" s="826"/>
      <c r="H19258" s="820"/>
      <c r="J19258" s="820"/>
      <c r="K19258" s="820"/>
      <c r="L19258" s="820"/>
      <c r="M19258" s="820"/>
      <c r="N19258" s="820"/>
      <c r="O19258" s="820"/>
      <c r="P19258" s="820"/>
      <c r="Q19258" s="820"/>
      <c r="R19258" s="820"/>
      <c r="S19258" s="820"/>
      <c r="T19258" s="820"/>
      <c r="U19258" s="820"/>
      <c r="V19258" s="820"/>
      <c r="W19258" s="820"/>
      <c r="X19258" s="820"/>
      <c r="Y19258" s="820"/>
      <c r="Z19258" s="820"/>
    </row>
    <row r="19259" spans="7:26">
      <c r="G19259" s="826"/>
      <c r="H19259" s="820"/>
      <c r="J19259" s="820"/>
      <c r="K19259" s="820"/>
      <c r="L19259" s="820"/>
      <c r="M19259" s="820"/>
      <c r="N19259" s="820"/>
      <c r="O19259" s="820"/>
      <c r="P19259" s="820"/>
      <c r="Q19259" s="820"/>
      <c r="R19259" s="820"/>
      <c r="S19259" s="820"/>
      <c r="T19259" s="820"/>
      <c r="U19259" s="820"/>
      <c r="V19259" s="820"/>
      <c r="W19259" s="820"/>
      <c r="X19259" s="820"/>
      <c r="Y19259" s="820"/>
      <c r="Z19259" s="820"/>
    </row>
    <row r="19260" spans="7:26">
      <c r="G19260" s="826"/>
      <c r="H19260" s="820"/>
      <c r="J19260" s="820"/>
      <c r="K19260" s="820"/>
      <c r="L19260" s="820"/>
      <c r="M19260" s="820"/>
      <c r="N19260" s="820"/>
      <c r="O19260" s="820"/>
      <c r="P19260" s="820"/>
      <c r="Q19260" s="820"/>
      <c r="R19260" s="820"/>
      <c r="S19260" s="820"/>
      <c r="T19260" s="820"/>
      <c r="U19260" s="820"/>
      <c r="V19260" s="820"/>
      <c r="W19260" s="820"/>
      <c r="X19260" s="820"/>
      <c r="Y19260" s="820"/>
      <c r="Z19260" s="820"/>
    </row>
    <row r="19261" spans="7:26">
      <c r="G19261" s="826"/>
      <c r="H19261" s="820"/>
      <c r="J19261" s="820"/>
      <c r="K19261" s="820"/>
      <c r="L19261" s="820"/>
      <c r="M19261" s="820"/>
      <c r="N19261" s="820"/>
      <c r="O19261" s="820"/>
      <c r="P19261" s="820"/>
      <c r="Q19261" s="820"/>
      <c r="R19261" s="820"/>
      <c r="S19261" s="820"/>
      <c r="T19261" s="820"/>
      <c r="U19261" s="820"/>
      <c r="V19261" s="820"/>
      <c r="W19261" s="820"/>
      <c r="X19261" s="820"/>
      <c r="Y19261" s="820"/>
      <c r="Z19261" s="820"/>
    </row>
    <row r="19262" spans="7:26">
      <c r="G19262" s="826"/>
      <c r="H19262" s="820"/>
      <c r="J19262" s="820"/>
      <c r="K19262" s="820"/>
      <c r="L19262" s="820"/>
      <c r="M19262" s="820"/>
      <c r="N19262" s="820"/>
      <c r="O19262" s="820"/>
      <c r="P19262" s="820"/>
      <c r="Q19262" s="820"/>
      <c r="R19262" s="820"/>
      <c r="S19262" s="820"/>
      <c r="T19262" s="820"/>
      <c r="U19262" s="820"/>
      <c r="V19262" s="820"/>
      <c r="W19262" s="820"/>
      <c r="X19262" s="820"/>
      <c r="Y19262" s="820"/>
      <c r="Z19262" s="820"/>
    </row>
    <row r="19263" spans="7:26">
      <c r="G19263" s="826"/>
      <c r="H19263" s="820"/>
      <c r="J19263" s="820"/>
      <c r="K19263" s="820"/>
      <c r="L19263" s="820"/>
      <c r="M19263" s="820"/>
      <c r="N19263" s="820"/>
      <c r="O19263" s="820"/>
      <c r="P19263" s="820"/>
      <c r="Q19263" s="820"/>
      <c r="R19263" s="820"/>
      <c r="S19263" s="820"/>
      <c r="T19263" s="820"/>
      <c r="U19263" s="820"/>
      <c r="V19263" s="820"/>
      <c r="W19263" s="820"/>
      <c r="X19263" s="820"/>
      <c r="Y19263" s="820"/>
      <c r="Z19263" s="820"/>
    </row>
    <row r="19264" spans="7:26">
      <c r="G19264" s="826"/>
      <c r="H19264" s="820"/>
      <c r="J19264" s="820"/>
      <c r="K19264" s="820"/>
      <c r="L19264" s="820"/>
      <c r="M19264" s="820"/>
      <c r="N19264" s="820"/>
      <c r="O19264" s="820"/>
      <c r="P19264" s="820"/>
      <c r="Q19264" s="820"/>
      <c r="R19264" s="820"/>
      <c r="S19264" s="820"/>
      <c r="T19264" s="820"/>
      <c r="U19264" s="820"/>
      <c r="V19264" s="820"/>
      <c r="W19264" s="820"/>
      <c r="X19264" s="820"/>
      <c r="Y19264" s="820"/>
      <c r="Z19264" s="820"/>
    </row>
    <row r="19265" spans="7:26">
      <c r="G19265" s="826"/>
      <c r="H19265" s="820"/>
      <c r="J19265" s="820"/>
      <c r="K19265" s="820"/>
      <c r="L19265" s="820"/>
      <c r="M19265" s="820"/>
      <c r="N19265" s="820"/>
      <c r="O19265" s="820"/>
      <c r="P19265" s="820"/>
      <c r="Q19265" s="820"/>
      <c r="R19265" s="820"/>
      <c r="S19265" s="820"/>
      <c r="T19265" s="820"/>
      <c r="U19265" s="820"/>
      <c r="V19265" s="820"/>
      <c r="W19265" s="820"/>
      <c r="X19265" s="820"/>
      <c r="Y19265" s="820"/>
      <c r="Z19265" s="820"/>
    </row>
    <row r="19266" spans="7:26">
      <c r="G19266" s="826"/>
      <c r="H19266" s="820"/>
      <c r="J19266" s="820"/>
      <c r="K19266" s="820"/>
      <c r="L19266" s="820"/>
      <c r="M19266" s="820"/>
      <c r="N19266" s="820"/>
      <c r="O19266" s="820"/>
      <c r="P19266" s="820"/>
      <c r="Q19266" s="820"/>
      <c r="R19266" s="820"/>
      <c r="S19266" s="820"/>
      <c r="T19266" s="820"/>
      <c r="U19266" s="820"/>
      <c r="V19266" s="820"/>
      <c r="W19266" s="820"/>
      <c r="X19266" s="820"/>
      <c r="Y19266" s="820"/>
      <c r="Z19266" s="820"/>
    </row>
    <row r="19267" spans="7:26">
      <c r="G19267" s="826"/>
      <c r="H19267" s="820"/>
      <c r="J19267" s="820"/>
      <c r="K19267" s="820"/>
      <c r="L19267" s="820"/>
      <c r="M19267" s="820"/>
      <c r="N19267" s="820"/>
      <c r="O19267" s="820"/>
      <c r="P19267" s="820"/>
      <c r="Q19267" s="820"/>
      <c r="R19267" s="820"/>
      <c r="S19267" s="820"/>
      <c r="T19267" s="820"/>
      <c r="U19267" s="820"/>
      <c r="V19267" s="820"/>
      <c r="W19267" s="820"/>
      <c r="X19267" s="820"/>
      <c r="Y19267" s="820"/>
      <c r="Z19267" s="820"/>
    </row>
    <row r="19268" spans="7:26">
      <c r="G19268" s="826"/>
      <c r="H19268" s="820"/>
      <c r="J19268" s="820"/>
      <c r="K19268" s="820"/>
      <c r="L19268" s="820"/>
      <c r="M19268" s="820"/>
      <c r="N19268" s="820"/>
      <c r="O19268" s="820"/>
      <c r="P19268" s="820"/>
      <c r="Q19268" s="820"/>
      <c r="R19268" s="820"/>
      <c r="S19268" s="820"/>
      <c r="T19268" s="820"/>
      <c r="U19268" s="820"/>
      <c r="V19268" s="820"/>
      <c r="W19268" s="820"/>
      <c r="X19268" s="820"/>
      <c r="Y19268" s="820"/>
      <c r="Z19268" s="820"/>
    </row>
    <row r="19269" spans="7:26">
      <c r="G19269" s="826"/>
      <c r="H19269" s="820"/>
      <c r="J19269" s="820"/>
      <c r="K19269" s="820"/>
      <c r="L19269" s="820"/>
      <c r="M19269" s="820"/>
      <c r="N19269" s="820"/>
      <c r="O19269" s="820"/>
      <c r="P19269" s="820"/>
      <c r="Q19269" s="820"/>
      <c r="R19269" s="820"/>
      <c r="S19269" s="820"/>
      <c r="T19269" s="820"/>
      <c r="U19269" s="820"/>
      <c r="V19269" s="820"/>
      <c r="W19269" s="820"/>
      <c r="X19269" s="820"/>
      <c r="Y19269" s="820"/>
      <c r="Z19269" s="820"/>
    </row>
    <row r="19270" spans="7:26">
      <c r="G19270" s="826"/>
      <c r="H19270" s="820"/>
      <c r="J19270" s="820"/>
      <c r="K19270" s="820"/>
      <c r="L19270" s="820"/>
      <c r="M19270" s="820"/>
      <c r="N19270" s="820"/>
      <c r="O19270" s="820"/>
      <c r="P19270" s="820"/>
      <c r="Q19270" s="820"/>
      <c r="R19270" s="820"/>
      <c r="S19270" s="820"/>
      <c r="T19270" s="820"/>
      <c r="U19270" s="820"/>
      <c r="V19270" s="820"/>
      <c r="W19270" s="820"/>
      <c r="X19270" s="820"/>
      <c r="Y19270" s="820"/>
      <c r="Z19270" s="820"/>
    </row>
    <row r="19271" spans="7:26">
      <c r="G19271" s="826"/>
      <c r="H19271" s="820"/>
      <c r="J19271" s="820"/>
      <c r="K19271" s="820"/>
      <c r="L19271" s="820"/>
      <c r="M19271" s="820"/>
      <c r="N19271" s="820"/>
      <c r="O19271" s="820"/>
      <c r="P19271" s="820"/>
      <c r="Q19271" s="820"/>
      <c r="R19271" s="820"/>
      <c r="S19271" s="820"/>
      <c r="T19271" s="820"/>
      <c r="U19271" s="820"/>
      <c r="V19271" s="820"/>
      <c r="W19271" s="820"/>
      <c r="X19271" s="820"/>
      <c r="Y19271" s="820"/>
      <c r="Z19271" s="820"/>
    </row>
    <row r="19272" spans="7:26">
      <c r="G19272" s="826"/>
      <c r="H19272" s="820"/>
      <c r="J19272" s="820"/>
      <c r="K19272" s="820"/>
      <c r="L19272" s="820"/>
      <c r="M19272" s="820"/>
      <c r="N19272" s="820"/>
      <c r="O19272" s="820"/>
      <c r="P19272" s="820"/>
      <c r="Q19272" s="820"/>
      <c r="R19272" s="820"/>
      <c r="S19272" s="820"/>
      <c r="T19272" s="820"/>
      <c r="U19272" s="820"/>
      <c r="V19272" s="820"/>
      <c r="W19272" s="820"/>
      <c r="X19272" s="820"/>
      <c r="Y19272" s="820"/>
      <c r="Z19272" s="820"/>
    </row>
    <row r="19273" spans="7:26">
      <c r="G19273" s="826"/>
      <c r="H19273" s="820"/>
      <c r="J19273" s="820"/>
      <c r="K19273" s="820"/>
      <c r="L19273" s="820"/>
      <c r="M19273" s="820"/>
      <c r="N19273" s="820"/>
      <c r="O19273" s="820"/>
      <c r="P19273" s="820"/>
      <c r="Q19273" s="820"/>
      <c r="R19273" s="820"/>
      <c r="S19273" s="820"/>
      <c r="T19273" s="820"/>
      <c r="U19273" s="820"/>
      <c r="V19273" s="820"/>
      <c r="W19273" s="820"/>
      <c r="X19273" s="820"/>
      <c r="Y19273" s="820"/>
      <c r="Z19273" s="820"/>
    </row>
    <row r="19274" spans="7:26">
      <c r="G19274" s="826"/>
      <c r="H19274" s="820"/>
      <c r="J19274" s="820"/>
      <c r="K19274" s="820"/>
      <c r="L19274" s="820"/>
      <c r="M19274" s="820"/>
      <c r="N19274" s="820"/>
      <c r="O19274" s="820"/>
      <c r="P19274" s="820"/>
      <c r="Q19274" s="820"/>
      <c r="R19274" s="820"/>
      <c r="S19274" s="820"/>
      <c r="T19274" s="820"/>
      <c r="U19274" s="820"/>
      <c r="V19274" s="820"/>
      <c r="W19274" s="820"/>
      <c r="X19274" s="820"/>
      <c r="Y19274" s="820"/>
      <c r="Z19274" s="820"/>
    </row>
    <row r="19275" spans="7:26">
      <c r="G19275" s="826"/>
      <c r="H19275" s="820"/>
      <c r="J19275" s="820"/>
      <c r="K19275" s="820"/>
      <c r="L19275" s="820"/>
      <c r="M19275" s="820"/>
      <c r="N19275" s="820"/>
      <c r="O19275" s="820"/>
      <c r="P19275" s="820"/>
      <c r="Q19275" s="820"/>
      <c r="R19275" s="820"/>
      <c r="S19275" s="820"/>
      <c r="T19275" s="820"/>
      <c r="U19275" s="820"/>
      <c r="V19275" s="820"/>
      <c r="W19275" s="820"/>
      <c r="X19275" s="820"/>
      <c r="Y19275" s="820"/>
      <c r="Z19275" s="820"/>
    </row>
    <row r="19276" spans="7:26">
      <c r="G19276" s="826"/>
      <c r="H19276" s="820"/>
      <c r="J19276" s="820"/>
      <c r="K19276" s="820"/>
      <c r="L19276" s="820"/>
      <c r="M19276" s="820"/>
      <c r="N19276" s="820"/>
      <c r="O19276" s="820"/>
      <c r="P19276" s="820"/>
      <c r="Q19276" s="820"/>
      <c r="R19276" s="820"/>
      <c r="S19276" s="820"/>
      <c r="T19276" s="820"/>
      <c r="U19276" s="820"/>
      <c r="V19276" s="820"/>
      <c r="W19276" s="820"/>
      <c r="X19276" s="820"/>
      <c r="Y19276" s="820"/>
      <c r="Z19276" s="820"/>
    </row>
    <row r="19277" spans="7:26">
      <c r="G19277" s="826"/>
      <c r="H19277" s="820"/>
      <c r="J19277" s="820"/>
      <c r="K19277" s="820"/>
      <c r="L19277" s="820"/>
      <c r="M19277" s="820"/>
      <c r="N19277" s="820"/>
      <c r="O19277" s="820"/>
      <c r="P19277" s="820"/>
      <c r="Q19277" s="820"/>
      <c r="R19277" s="820"/>
      <c r="S19277" s="820"/>
      <c r="T19277" s="820"/>
      <c r="U19277" s="820"/>
      <c r="V19277" s="820"/>
      <c r="W19277" s="820"/>
      <c r="X19277" s="820"/>
      <c r="Y19277" s="820"/>
      <c r="Z19277" s="820"/>
    </row>
    <row r="19278" spans="7:26">
      <c r="G19278" s="826"/>
      <c r="H19278" s="820"/>
      <c r="J19278" s="820"/>
      <c r="K19278" s="820"/>
      <c r="L19278" s="820"/>
      <c r="M19278" s="820"/>
      <c r="N19278" s="820"/>
      <c r="O19278" s="820"/>
      <c r="P19278" s="820"/>
      <c r="Q19278" s="820"/>
      <c r="R19278" s="820"/>
      <c r="S19278" s="820"/>
      <c r="T19278" s="820"/>
      <c r="U19278" s="820"/>
      <c r="V19278" s="820"/>
      <c r="W19278" s="820"/>
      <c r="X19278" s="820"/>
      <c r="Y19278" s="820"/>
      <c r="Z19278" s="820"/>
    </row>
    <row r="19279" spans="7:26">
      <c r="G19279" s="826"/>
      <c r="H19279" s="820"/>
      <c r="J19279" s="820"/>
      <c r="K19279" s="820"/>
      <c r="L19279" s="820"/>
      <c r="M19279" s="820"/>
      <c r="N19279" s="820"/>
      <c r="O19279" s="820"/>
      <c r="P19279" s="820"/>
      <c r="Q19279" s="820"/>
      <c r="R19279" s="820"/>
      <c r="S19279" s="820"/>
      <c r="T19279" s="820"/>
      <c r="U19279" s="820"/>
      <c r="V19279" s="820"/>
      <c r="W19279" s="820"/>
      <c r="X19279" s="820"/>
      <c r="Y19279" s="820"/>
      <c r="Z19279" s="820"/>
    </row>
    <row r="19280" spans="7:26">
      <c r="G19280" s="826"/>
      <c r="H19280" s="820"/>
      <c r="J19280" s="820"/>
      <c r="K19280" s="820"/>
      <c r="L19280" s="820"/>
      <c r="M19280" s="820"/>
      <c r="N19280" s="820"/>
      <c r="O19280" s="820"/>
      <c r="P19280" s="820"/>
      <c r="Q19280" s="820"/>
      <c r="R19280" s="820"/>
      <c r="S19280" s="820"/>
      <c r="T19280" s="820"/>
      <c r="U19280" s="820"/>
      <c r="V19280" s="820"/>
      <c r="W19280" s="820"/>
      <c r="X19280" s="820"/>
      <c r="Y19280" s="820"/>
      <c r="Z19280" s="820"/>
    </row>
    <row r="19281" spans="7:26">
      <c r="G19281" s="826"/>
      <c r="H19281" s="820"/>
      <c r="J19281" s="820"/>
      <c r="K19281" s="820"/>
      <c r="L19281" s="820"/>
      <c r="M19281" s="820"/>
      <c r="N19281" s="820"/>
      <c r="O19281" s="820"/>
      <c r="P19281" s="820"/>
      <c r="Q19281" s="820"/>
      <c r="R19281" s="820"/>
      <c r="S19281" s="820"/>
      <c r="T19281" s="820"/>
      <c r="U19281" s="820"/>
      <c r="V19281" s="820"/>
      <c r="W19281" s="820"/>
      <c r="X19281" s="820"/>
      <c r="Y19281" s="820"/>
      <c r="Z19281" s="820"/>
    </row>
    <row r="19282" spans="7:26">
      <c r="G19282" s="826"/>
      <c r="H19282" s="820"/>
      <c r="J19282" s="820"/>
      <c r="K19282" s="820"/>
      <c r="L19282" s="820"/>
      <c r="M19282" s="820"/>
      <c r="N19282" s="820"/>
      <c r="O19282" s="820"/>
      <c r="P19282" s="820"/>
      <c r="Q19282" s="820"/>
      <c r="R19282" s="820"/>
      <c r="S19282" s="820"/>
      <c r="T19282" s="820"/>
      <c r="U19282" s="820"/>
      <c r="V19282" s="820"/>
      <c r="W19282" s="820"/>
      <c r="X19282" s="820"/>
      <c r="Y19282" s="820"/>
      <c r="Z19282" s="820"/>
    </row>
    <row r="19283" spans="7:26">
      <c r="G19283" s="826"/>
      <c r="H19283" s="820"/>
      <c r="J19283" s="820"/>
      <c r="K19283" s="820"/>
      <c r="L19283" s="820"/>
      <c r="M19283" s="820"/>
      <c r="N19283" s="820"/>
      <c r="O19283" s="820"/>
      <c r="P19283" s="820"/>
      <c r="Q19283" s="820"/>
      <c r="R19283" s="820"/>
      <c r="S19283" s="820"/>
      <c r="T19283" s="820"/>
      <c r="U19283" s="820"/>
      <c r="V19283" s="820"/>
      <c r="W19283" s="820"/>
      <c r="X19283" s="820"/>
      <c r="Y19283" s="820"/>
      <c r="Z19283" s="820"/>
    </row>
    <row r="19284" spans="7:26">
      <c r="G19284" s="826"/>
      <c r="H19284" s="820"/>
      <c r="J19284" s="820"/>
      <c r="K19284" s="820"/>
      <c r="L19284" s="820"/>
      <c r="M19284" s="820"/>
      <c r="N19284" s="820"/>
      <c r="O19284" s="820"/>
      <c r="P19284" s="820"/>
      <c r="Q19284" s="820"/>
      <c r="R19284" s="820"/>
      <c r="S19284" s="820"/>
      <c r="T19284" s="820"/>
      <c r="U19284" s="820"/>
      <c r="V19284" s="820"/>
      <c r="W19284" s="820"/>
      <c r="X19284" s="820"/>
      <c r="Y19284" s="820"/>
      <c r="Z19284" s="820"/>
    </row>
    <row r="19285" spans="7:26">
      <c r="G19285" s="826"/>
      <c r="H19285" s="820"/>
      <c r="J19285" s="820"/>
      <c r="K19285" s="820"/>
      <c r="L19285" s="820"/>
      <c r="M19285" s="820"/>
      <c r="N19285" s="820"/>
      <c r="O19285" s="820"/>
      <c r="P19285" s="820"/>
      <c r="Q19285" s="820"/>
      <c r="R19285" s="820"/>
      <c r="S19285" s="820"/>
      <c r="T19285" s="820"/>
      <c r="U19285" s="820"/>
      <c r="V19285" s="820"/>
      <c r="W19285" s="820"/>
      <c r="X19285" s="820"/>
      <c r="Y19285" s="820"/>
      <c r="Z19285" s="820"/>
    </row>
    <row r="19286" spans="7:26">
      <c r="G19286" s="826"/>
      <c r="H19286" s="820"/>
      <c r="J19286" s="820"/>
      <c r="K19286" s="820"/>
      <c r="L19286" s="820"/>
      <c r="M19286" s="820"/>
      <c r="N19286" s="820"/>
      <c r="O19286" s="820"/>
      <c r="P19286" s="820"/>
      <c r="Q19286" s="820"/>
      <c r="R19286" s="820"/>
      <c r="S19286" s="820"/>
      <c r="T19286" s="820"/>
      <c r="U19286" s="820"/>
      <c r="V19286" s="820"/>
      <c r="W19286" s="820"/>
      <c r="X19286" s="820"/>
      <c r="Y19286" s="820"/>
      <c r="Z19286" s="820"/>
    </row>
    <row r="19287" spans="7:26">
      <c r="G19287" s="826"/>
      <c r="H19287" s="820"/>
      <c r="J19287" s="820"/>
      <c r="K19287" s="820"/>
      <c r="L19287" s="820"/>
      <c r="M19287" s="820"/>
      <c r="N19287" s="820"/>
      <c r="O19287" s="820"/>
      <c r="P19287" s="820"/>
      <c r="Q19287" s="820"/>
      <c r="R19287" s="820"/>
      <c r="S19287" s="820"/>
      <c r="T19287" s="820"/>
      <c r="U19287" s="820"/>
      <c r="V19287" s="820"/>
      <c r="W19287" s="820"/>
      <c r="X19287" s="820"/>
      <c r="Y19287" s="820"/>
      <c r="Z19287" s="820"/>
    </row>
    <row r="19288" spans="7:26">
      <c r="G19288" s="826"/>
      <c r="H19288" s="820"/>
      <c r="J19288" s="820"/>
      <c r="K19288" s="820"/>
      <c r="L19288" s="820"/>
      <c r="M19288" s="820"/>
      <c r="N19288" s="820"/>
      <c r="O19288" s="820"/>
      <c r="P19288" s="820"/>
      <c r="Q19288" s="820"/>
      <c r="R19288" s="820"/>
      <c r="S19288" s="820"/>
      <c r="T19288" s="820"/>
      <c r="U19288" s="820"/>
      <c r="V19288" s="820"/>
      <c r="W19288" s="820"/>
      <c r="X19288" s="820"/>
      <c r="Y19288" s="820"/>
      <c r="Z19288" s="820"/>
    </row>
    <row r="19289" spans="7:26">
      <c r="G19289" s="826"/>
      <c r="H19289" s="820"/>
      <c r="J19289" s="820"/>
      <c r="K19289" s="820"/>
      <c r="L19289" s="820"/>
      <c r="M19289" s="820"/>
      <c r="N19289" s="820"/>
      <c r="O19289" s="820"/>
      <c r="P19289" s="820"/>
      <c r="Q19289" s="820"/>
      <c r="R19289" s="820"/>
      <c r="S19289" s="820"/>
      <c r="T19289" s="820"/>
      <c r="U19289" s="820"/>
      <c r="V19289" s="820"/>
      <c r="W19289" s="820"/>
      <c r="X19289" s="820"/>
      <c r="Y19289" s="820"/>
      <c r="Z19289" s="820"/>
    </row>
    <row r="19290" spans="7:26">
      <c r="G19290" s="826"/>
      <c r="H19290" s="820"/>
      <c r="J19290" s="820"/>
      <c r="K19290" s="820"/>
      <c r="L19290" s="820"/>
      <c r="M19290" s="820"/>
      <c r="N19290" s="820"/>
      <c r="O19290" s="820"/>
      <c r="P19290" s="820"/>
      <c r="Q19290" s="820"/>
      <c r="R19290" s="820"/>
      <c r="S19290" s="820"/>
      <c r="T19290" s="820"/>
      <c r="U19290" s="820"/>
      <c r="V19290" s="820"/>
      <c r="W19290" s="820"/>
      <c r="X19290" s="820"/>
      <c r="Y19290" s="820"/>
      <c r="Z19290" s="820"/>
    </row>
    <row r="19291" spans="7:26">
      <c r="G19291" s="826"/>
      <c r="H19291" s="820"/>
      <c r="J19291" s="820"/>
      <c r="K19291" s="820"/>
      <c r="L19291" s="820"/>
      <c r="M19291" s="820"/>
      <c r="N19291" s="820"/>
      <c r="O19291" s="820"/>
      <c r="P19291" s="820"/>
      <c r="Q19291" s="820"/>
      <c r="R19291" s="820"/>
      <c r="S19291" s="820"/>
      <c r="T19291" s="820"/>
      <c r="U19291" s="820"/>
      <c r="V19291" s="820"/>
      <c r="W19291" s="820"/>
      <c r="X19291" s="820"/>
      <c r="Y19291" s="820"/>
      <c r="Z19291" s="820"/>
    </row>
    <row r="19292" spans="7:26">
      <c r="G19292" s="826"/>
      <c r="H19292" s="820"/>
      <c r="J19292" s="820"/>
      <c r="K19292" s="820"/>
      <c r="L19292" s="820"/>
      <c r="M19292" s="820"/>
      <c r="N19292" s="820"/>
      <c r="O19292" s="820"/>
      <c r="P19292" s="820"/>
      <c r="Q19292" s="820"/>
      <c r="R19292" s="820"/>
      <c r="S19292" s="820"/>
      <c r="T19292" s="820"/>
      <c r="U19292" s="820"/>
      <c r="V19292" s="820"/>
      <c r="W19292" s="820"/>
      <c r="X19292" s="820"/>
      <c r="Y19292" s="820"/>
      <c r="Z19292" s="820"/>
    </row>
    <row r="19293" spans="7:26">
      <c r="G19293" s="826"/>
      <c r="H19293" s="820"/>
      <c r="J19293" s="820"/>
      <c r="K19293" s="820"/>
      <c r="L19293" s="820"/>
      <c r="M19293" s="820"/>
      <c r="N19293" s="820"/>
      <c r="O19293" s="820"/>
      <c r="P19293" s="820"/>
      <c r="Q19293" s="820"/>
      <c r="R19293" s="820"/>
      <c r="S19293" s="820"/>
      <c r="T19293" s="820"/>
      <c r="U19293" s="820"/>
      <c r="V19293" s="820"/>
      <c r="W19293" s="820"/>
      <c r="X19293" s="820"/>
      <c r="Y19293" s="820"/>
      <c r="Z19293" s="820"/>
    </row>
    <row r="19294" spans="7:26">
      <c r="G19294" s="826"/>
      <c r="H19294" s="820"/>
      <c r="J19294" s="820"/>
      <c r="K19294" s="820"/>
      <c r="L19294" s="820"/>
      <c r="M19294" s="820"/>
      <c r="N19294" s="820"/>
      <c r="O19294" s="820"/>
      <c r="P19294" s="820"/>
      <c r="Q19294" s="820"/>
      <c r="R19294" s="820"/>
      <c r="S19294" s="820"/>
      <c r="T19294" s="820"/>
      <c r="U19294" s="820"/>
      <c r="V19294" s="820"/>
      <c r="W19294" s="820"/>
      <c r="X19294" s="820"/>
      <c r="Y19294" s="820"/>
      <c r="Z19294" s="820"/>
    </row>
    <row r="19295" spans="7:26">
      <c r="G19295" s="826"/>
      <c r="H19295" s="820"/>
      <c r="J19295" s="820"/>
      <c r="K19295" s="820"/>
      <c r="L19295" s="820"/>
      <c r="M19295" s="820"/>
      <c r="N19295" s="820"/>
      <c r="O19295" s="820"/>
      <c r="P19295" s="820"/>
      <c r="Q19295" s="820"/>
      <c r="R19295" s="820"/>
      <c r="S19295" s="820"/>
      <c r="T19295" s="820"/>
      <c r="U19295" s="820"/>
      <c r="V19295" s="820"/>
      <c r="W19295" s="820"/>
      <c r="X19295" s="820"/>
      <c r="Y19295" s="820"/>
      <c r="Z19295" s="820"/>
    </row>
    <row r="19296" spans="7:26">
      <c r="G19296" s="826"/>
      <c r="H19296" s="820"/>
      <c r="J19296" s="820"/>
      <c r="K19296" s="820"/>
      <c r="L19296" s="820"/>
      <c r="M19296" s="820"/>
      <c r="N19296" s="820"/>
      <c r="O19296" s="820"/>
      <c r="P19296" s="820"/>
      <c r="Q19296" s="820"/>
      <c r="R19296" s="820"/>
      <c r="S19296" s="820"/>
      <c r="T19296" s="820"/>
      <c r="U19296" s="820"/>
      <c r="V19296" s="820"/>
      <c r="W19296" s="820"/>
      <c r="X19296" s="820"/>
      <c r="Y19296" s="820"/>
      <c r="Z19296" s="820"/>
    </row>
    <row r="19297" spans="7:26">
      <c r="G19297" s="826"/>
      <c r="H19297" s="820"/>
      <c r="J19297" s="820"/>
      <c r="K19297" s="820"/>
      <c r="L19297" s="820"/>
      <c r="M19297" s="820"/>
      <c r="N19297" s="820"/>
      <c r="O19297" s="820"/>
      <c r="P19297" s="820"/>
      <c r="Q19297" s="820"/>
      <c r="R19297" s="820"/>
      <c r="S19297" s="820"/>
      <c r="T19297" s="820"/>
      <c r="U19297" s="820"/>
      <c r="V19297" s="820"/>
      <c r="W19297" s="820"/>
      <c r="X19297" s="820"/>
      <c r="Y19297" s="820"/>
      <c r="Z19297" s="820"/>
    </row>
    <row r="19298" spans="7:26">
      <c r="G19298" s="826"/>
      <c r="H19298" s="820"/>
      <c r="J19298" s="820"/>
      <c r="K19298" s="820"/>
      <c r="L19298" s="820"/>
      <c r="M19298" s="820"/>
      <c r="N19298" s="820"/>
      <c r="O19298" s="820"/>
      <c r="P19298" s="820"/>
      <c r="Q19298" s="820"/>
      <c r="R19298" s="820"/>
      <c r="S19298" s="820"/>
      <c r="T19298" s="820"/>
      <c r="U19298" s="820"/>
      <c r="V19298" s="820"/>
      <c r="W19298" s="820"/>
      <c r="X19298" s="820"/>
      <c r="Y19298" s="820"/>
      <c r="Z19298" s="820"/>
    </row>
    <row r="19299" spans="7:26">
      <c r="G19299" s="826"/>
      <c r="H19299" s="820"/>
      <c r="J19299" s="820"/>
      <c r="K19299" s="820"/>
      <c r="L19299" s="820"/>
      <c r="M19299" s="820"/>
      <c r="N19299" s="820"/>
      <c r="O19299" s="820"/>
      <c r="P19299" s="820"/>
      <c r="Q19299" s="820"/>
      <c r="R19299" s="820"/>
      <c r="S19299" s="820"/>
      <c r="T19299" s="820"/>
      <c r="U19299" s="820"/>
      <c r="V19299" s="820"/>
      <c r="W19299" s="820"/>
      <c r="X19299" s="820"/>
      <c r="Y19299" s="820"/>
      <c r="Z19299" s="820"/>
    </row>
    <row r="19300" spans="7:26">
      <c r="G19300" s="826"/>
      <c r="H19300" s="820"/>
      <c r="J19300" s="820"/>
      <c r="K19300" s="820"/>
      <c r="L19300" s="820"/>
      <c r="M19300" s="820"/>
      <c r="N19300" s="820"/>
      <c r="O19300" s="820"/>
      <c r="P19300" s="820"/>
      <c r="Q19300" s="820"/>
      <c r="R19300" s="820"/>
      <c r="S19300" s="820"/>
      <c r="T19300" s="820"/>
      <c r="U19300" s="820"/>
      <c r="V19300" s="820"/>
      <c r="W19300" s="820"/>
      <c r="X19300" s="820"/>
      <c r="Y19300" s="820"/>
      <c r="Z19300" s="820"/>
    </row>
    <row r="19301" spans="7:26">
      <c r="G19301" s="826"/>
      <c r="H19301" s="820"/>
      <c r="J19301" s="820"/>
      <c r="K19301" s="820"/>
      <c r="L19301" s="820"/>
      <c r="M19301" s="820"/>
      <c r="N19301" s="820"/>
      <c r="O19301" s="820"/>
      <c r="P19301" s="820"/>
      <c r="Q19301" s="820"/>
      <c r="R19301" s="820"/>
      <c r="S19301" s="820"/>
      <c r="T19301" s="820"/>
      <c r="U19301" s="820"/>
      <c r="V19301" s="820"/>
      <c r="W19301" s="820"/>
      <c r="X19301" s="820"/>
      <c r="Y19301" s="820"/>
      <c r="Z19301" s="820"/>
    </row>
    <row r="19302" spans="7:26">
      <c r="G19302" s="826"/>
      <c r="H19302" s="820"/>
      <c r="J19302" s="820"/>
      <c r="K19302" s="820"/>
      <c r="L19302" s="820"/>
      <c r="M19302" s="820"/>
      <c r="N19302" s="820"/>
      <c r="O19302" s="820"/>
      <c r="P19302" s="820"/>
      <c r="Q19302" s="820"/>
      <c r="R19302" s="820"/>
      <c r="S19302" s="820"/>
      <c r="T19302" s="820"/>
      <c r="U19302" s="820"/>
      <c r="V19302" s="820"/>
      <c r="W19302" s="820"/>
      <c r="X19302" s="820"/>
      <c r="Y19302" s="820"/>
      <c r="Z19302" s="820"/>
    </row>
    <row r="19303" spans="7:26">
      <c r="G19303" s="826"/>
      <c r="H19303" s="820"/>
      <c r="J19303" s="820"/>
      <c r="K19303" s="820"/>
      <c r="L19303" s="820"/>
      <c r="M19303" s="820"/>
      <c r="N19303" s="820"/>
      <c r="O19303" s="820"/>
      <c r="P19303" s="820"/>
      <c r="Q19303" s="820"/>
      <c r="R19303" s="820"/>
      <c r="S19303" s="820"/>
      <c r="T19303" s="820"/>
      <c r="U19303" s="820"/>
      <c r="V19303" s="820"/>
      <c r="W19303" s="820"/>
      <c r="X19303" s="820"/>
      <c r="Y19303" s="820"/>
      <c r="Z19303" s="820"/>
    </row>
    <row r="19304" spans="7:26">
      <c r="G19304" s="826"/>
      <c r="H19304" s="820"/>
      <c r="J19304" s="820"/>
      <c r="K19304" s="820"/>
      <c r="L19304" s="820"/>
      <c r="M19304" s="820"/>
      <c r="N19304" s="820"/>
      <c r="O19304" s="820"/>
      <c r="P19304" s="820"/>
      <c r="Q19304" s="820"/>
      <c r="R19304" s="820"/>
      <c r="S19304" s="820"/>
      <c r="T19304" s="820"/>
      <c r="U19304" s="820"/>
      <c r="V19304" s="820"/>
      <c r="W19304" s="820"/>
      <c r="X19304" s="820"/>
      <c r="Y19304" s="820"/>
      <c r="Z19304" s="820"/>
    </row>
    <row r="19305" spans="7:26">
      <c r="G19305" s="826"/>
      <c r="H19305" s="820"/>
      <c r="J19305" s="820"/>
      <c r="K19305" s="820"/>
      <c r="L19305" s="820"/>
      <c r="M19305" s="820"/>
      <c r="N19305" s="820"/>
      <c r="O19305" s="820"/>
      <c r="P19305" s="820"/>
      <c r="Q19305" s="820"/>
      <c r="R19305" s="820"/>
      <c r="S19305" s="820"/>
      <c r="T19305" s="820"/>
      <c r="U19305" s="820"/>
      <c r="V19305" s="820"/>
      <c r="W19305" s="820"/>
      <c r="X19305" s="820"/>
      <c r="Y19305" s="820"/>
      <c r="Z19305" s="820"/>
    </row>
    <row r="19306" spans="7:26">
      <c r="G19306" s="826"/>
      <c r="H19306" s="820"/>
      <c r="J19306" s="820"/>
      <c r="K19306" s="820"/>
      <c r="L19306" s="820"/>
      <c r="M19306" s="820"/>
      <c r="N19306" s="820"/>
      <c r="O19306" s="820"/>
      <c r="P19306" s="820"/>
      <c r="Q19306" s="820"/>
      <c r="R19306" s="820"/>
      <c r="S19306" s="820"/>
      <c r="T19306" s="820"/>
      <c r="U19306" s="820"/>
      <c r="V19306" s="820"/>
      <c r="W19306" s="820"/>
      <c r="X19306" s="820"/>
      <c r="Y19306" s="820"/>
      <c r="Z19306" s="820"/>
    </row>
    <row r="19307" spans="7:26">
      <c r="G19307" s="826"/>
      <c r="H19307" s="820"/>
      <c r="J19307" s="820"/>
      <c r="K19307" s="820"/>
      <c r="L19307" s="820"/>
      <c r="M19307" s="820"/>
      <c r="N19307" s="820"/>
      <c r="O19307" s="820"/>
      <c r="P19307" s="820"/>
      <c r="Q19307" s="820"/>
      <c r="R19307" s="820"/>
      <c r="S19307" s="820"/>
      <c r="T19307" s="820"/>
      <c r="U19307" s="820"/>
      <c r="V19307" s="820"/>
      <c r="W19307" s="820"/>
      <c r="X19307" s="820"/>
      <c r="Y19307" s="820"/>
      <c r="Z19307" s="820"/>
    </row>
    <row r="19308" spans="7:26">
      <c r="G19308" s="826"/>
      <c r="H19308" s="820"/>
      <c r="J19308" s="820"/>
      <c r="K19308" s="820"/>
      <c r="L19308" s="820"/>
      <c r="M19308" s="820"/>
      <c r="N19308" s="820"/>
      <c r="O19308" s="820"/>
      <c r="P19308" s="820"/>
      <c r="Q19308" s="820"/>
      <c r="R19308" s="820"/>
      <c r="S19308" s="820"/>
      <c r="T19308" s="820"/>
      <c r="U19308" s="820"/>
      <c r="V19308" s="820"/>
      <c r="W19308" s="820"/>
      <c r="X19308" s="820"/>
      <c r="Y19308" s="820"/>
      <c r="Z19308" s="820"/>
    </row>
    <row r="19309" spans="7:26">
      <c r="G19309" s="826"/>
      <c r="H19309" s="820"/>
      <c r="J19309" s="820"/>
      <c r="K19309" s="820"/>
      <c r="L19309" s="820"/>
      <c r="M19309" s="820"/>
      <c r="N19309" s="820"/>
      <c r="O19309" s="820"/>
      <c r="P19309" s="820"/>
      <c r="Q19309" s="820"/>
      <c r="R19309" s="820"/>
      <c r="S19309" s="820"/>
      <c r="T19309" s="820"/>
      <c r="U19309" s="820"/>
      <c r="V19309" s="820"/>
      <c r="W19309" s="820"/>
      <c r="X19309" s="820"/>
      <c r="Y19309" s="820"/>
      <c r="Z19309" s="820"/>
    </row>
    <row r="19310" spans="7:26">
      <c r="G19310" s="826"/>
      <c r="H19310" s="820"/>
      <c r="J19310" s="820"/>
      <c r="K19310" s="820"/>
      <c r="L19310" s="820"/>
      <c r="M19310" s="820"/>
      <c r="N19310" s="820"/>
      <c r="O19310" s="820"/>
      <c r="P19310" s="820"/>
      <c r="Q19310" s="820"/>
      <c r="R19310" s="820"/>
      <c r="S19310" s="820"/>
      <c r="T19310" s="820"/>
      <c r="U19310" s="820"/>
      <c r="V19310" s="820"/>
      <c r="W19310" s="820"/>
      <c r="X19310" s="820"/>
      <c r="Y19310" s="820"/>
      <c r="Z19310" s="820"/>
    </row>
    <row r="19311" spans="7:26">
      <c r="G19311" s="826"/>
      <c r="H19311" s="820"/>
      <c r="J19311" s="820"/>
      <c r="K19311" s="820"/>
      <c r="L19311" s="820"/>
      <c r="M19311" s="820"/>
      <c r="N19311" s="820"/>
      <c r="O19311" s="820"/>
      <c r="P19311" s="820"/>
      <c r="Q19311" s="820"/>
      <c r="R19311" s="820"/>
      <c r="S19311" s="820"/>
      <c r="T19311" s="820"/>
      <c r="U19311" s="820"/>
      <c r="V19311" s="820"/>
      <c r="W19311" s="820"/>
      <c r="X19311" s="820"/>
      <c r="Y19311" s="820"/>
      <c r="Z19311" s="820"/>
    </row>
    <row r="19312" spans="7:26">
      <c r="G19312" s="826"/>
      <c r="H19312" s="820"/>
      <c r="J19312" s="820"/>
      <c r="K19312" s="820"/>
      <c r="L19312" s="820"/>
      <c r="M19312" s="820"/>
      <c r="N19312" s="820"/>
      <c r="O19312" s="820"/>
      <c r="P19312" s="820"/>
      <c r="Q19312" s="820"/>
      <c r="R19312" s="820"/>
      <c r="S19312" s="820"/>
      <c r="T19312" s="820"/>
      <c r="U19312" s="820"/>
      <c r="V19312" s="820"/>
      <c r="W19312" s="820"/>
      <c r="X19312" s="820"/>
      <c r="Y19312" s="820"/>
      <c r="Z19312" s="820"/>
    </row>
    <row r="19313" spans="7:26">
      <c r="G19313" s="826"/>
      <c r="H19313" s="820"/>
      <c r="J19313" s="820"/>
      <c r="K19313" s="820"/>
      <c r="L19313" s="820"/>
      <c r="M19313" s="820"/>
      <c r="N19313" s="820"/>
      <c r="O19313" s="820"/>
      <c r="P19313" s="820"/>
      <c r="Q19313" s="820"/>
      <c r="R19313" s="820"/>
      <c r="S19313" s="820"/>
      <c r="T19313" s="820"/>
      <c r="U19313" s="820"/>
      <c r="V19313" s="820"/>
      <c r="W19313" s="820"/>
      <c r="X19313" s="820"/>
      <c r="Y19313" s="820"/>
      <c r="Z19313" s="820"/>
    </row>
    <row r="19314" spans="7:26">
      <c r="G19314" s="826"/>
      <c r="H19314" s="820"/>
      <c r="J19314" s="820"/>
      <c r="K19314" s="820"/>
      <c r="L19314" s="820"/>
      <c r="M19314" s="820"/>
      <c r="N19314" s="820"/>
      <c r="O19314" s="820"/>
      <c r="P19314" s="820"/>
      <c r="Q19314" s="820"/>
      <c r="R19314" s="820"/>
      <c r="S19314" s="820"/>
      <c r="T19314" s="820"/>
      <c r="U19314" s="820"/>
      <c r="V19314" s="820"/>
      <c r="W19314" s="820"/>
      <c r="X19314" s="820"/>
      <c r="Y19314" s="820"/>
      <c r="Z19314" s="820"/>
    </row>
    <row r="19315" spans="7:26">
      <c r="G19315" s="826"/>
      <c r="H19315" s="820"/>
      <c r="J19315" s="820"/>
      <c r="K19315" s="820"/>
      <c r="L19315" s="820"/>
      <c r="M19315" s="820"/>
      <c r="N19315" s="820"/>
      <c r="O19315" s="820"/>
      <c r="P19315" s="820"/>
      <c r="Q19315" s="820"/>
      <c r="R19315" s="820"/>
      <c r="S19315" s="820"/>
      <c r="T19315" s="820"/>
      <c r="U19315" s="820"/>
      <c r="V19315" s="820"/>
      <c r="W19315" s="820"/>
      <c r="X19315" s="820"/>
      <c r="Y19315" s="820"/>
      <c r="Z19315" s="820"/>
    </row>
    <row r="19316" spans="7:26">
      <c r="G19316" s="826"/>
      <c r="H19316" s="820"/>
      <c r="J19316" s="820"/>
      <c r="K19316" s="820"/>
      <c r="L19316" s="820"/>
      <c r="M19316" s="820"/>
      <c r="N19316" s="820"/>
      <c r="O19316" s="820"/>
      <c r="P19316" s="820"/>
      <c r="Q19316" s="820"/>
      <c r="R19316" s="820"/>
      <c r="S19316" s="820"/>
      <c r="T19316" s="820"/>
      <c r="U19316" s="820"/>
      <c r="V19316" s="820"/>
      <c r="W19316" s="820"/>
      <c r="X19316" s="820"/>
      <c r="Y19316" s="820"/>
      <c r="Z19316" s="820"/>
    </row>
    <row r="19317" spans="7:26">
      <c r="G19317" s="826"/>
      <c r="H19317" s="820"/>
      <c r="J19317" s="820"/>
      <c r="K19317" s="820"/>
      <c r="L19317" s="820"/>
      <c r="M19317" s="820"/>
      <c r="N19317" s="820"/>
      <c r="O19317" s="820"/>
      <c r="P19317" s="820"/>
      <c r="Q19317" s="820"/>
      <c r="R19317" s="820"/>
      <c r="S19317" s="820"/>
      <c r="T19317" s="820"/>
      <c r="U19317" s="820"/>
      <c r="V19317" s="820"/>
      <c r="W19317" s="820"/>
      <c r="X19317" s="820"/>
      <c r="Y19317" s="820"/>
      <c r="Z19317" s="820"/>
    </row>
    <row r="19318" spans="7:26">
      <c r="G19318" s="826"/>
      <c r="H19318" s="820"/>
      <c r="J19318" s="820"/>
      <c r="K19318" s="820"/>
      <c r="L19318" s="820"/>
      <c r="M19318" s="820"/>
      <c r="N19318" s="820"/>
      <c r="O19318" s="820"/>
      <c r="P19318" s="820"/>
      <c r="Q19318" s="820"/>
      <c r="R19318" s="820"/>
      <c r="S19318" s="820"/>
      <c r="T19318" s="820"/>
      <c r="U19318" s="820"/>
      <c r="V19318" s="820"/>
      <c r="W19318" s="820"/>
      <c r="X19318" s="820"/>
      <c r="Y19318" s="820"/>
      <c r="Z19318" s="820"/>
    </row>
    <row r="19319" spans="7:26">
      <c r="G19319" s="826"/>
      <c r="H19319" s="820"/>
      <c r="J19319" s="820"/>
      <c r="K19319" s="820"/>
      <c r="L19319" s="820"/>
      <c r="M19319" s="820"/>
      <c r="N19319" s="820"/>
      <c r="O19319" s="820"/>
      <c r="P19319" s="820"/>
      <c r="Q19319" s="820"/>
      <c r="R19319" s="820"/>
      <c r="S19319" s="820"/>
      <c r="T19319" s="820"/>
      <c r="U19319" s="820"/>
      <c r="V19319" s="820"/>
      <c r="W19319" s="820"/>
      <c r="X19319" s="820"/>
      <c r="Y19319" s="820"/>
      <c r="Z19319" s="820"/>
    </row>
    <row r="19320" spans="7:26">
      <c r="G19320" s="826"/>
      <c r="H19320" s="820"/>
      <c r="J19320" s="820"/>
      <c r="K19320" s="820"/>
      <c r="L19320" s="820"/>
      <c r="M19320" s="820"/>
      <c r="N19320" s="820"/>
      <c r="O19320" s="820"/>
      <c r="P19320" s="820"/>
      <c r="Q19320" s="820"/>
      <c r="R19320" s="820"/>
      <c r="S19320" s="820"/>
      <c r="T19320" s="820"/>
      <c r="U19320" s="820"/>
      <c r="V19320" s="820"/>
      <c r="W19320" s="820"/>
      <c r="X19320" s="820"/>
      <c r="Y19320" s="820"/>
      <c r="Z19320" s="820"/>
    </row>
    <row r="19321" spans="7:26">
      <c r="G19321" s="826"/>
      <c r="H19321" s="820"/>
      <c r="J19321" s="820"/>
      <c r="K19321" s="820"/>
      <c r="L19321" s="820"/>
      <c r="M19321" s="820"/>
      <c r="N19321" s="820"/>
      <c r="O19321" s="820"/>
      <c r="P19321" s="820"/>
      <c r="Q19321" s="820"/>
      <c r="R19321" s="820"/>
      <c r="S19321" s="820"/>
      <c r="T19321" s="820"/>
      <c r="U19321" s="820"/>
      <c r="V19321" s="820"/>
      <c r="W19321" s="820"/>
      <c r="X19321" s="820"/>
      <c r="Y19321" s="820"/>
      <c r="Z19321" s="820"/>
    </row>
    <row r="19322" spans="7:26">
      <c r="G19322" s="826"/>
      <c r="H19322" s="820"/>
      <c r="J19322" s="820"/>
      <c r="K19322" s="820"/>
      <c r="L19322" s="820"/>
      <c r="M19322" s="820"/>
      <c r="N19322" s="820"/>
      <c r="O19322" s="820"/>
      <c r="P19322" s="820"/>
      <c r="Q19322" s="820"/>
      <c r="R19322" s="820"/>
      <c r="S19322" s="820"/>
      <c r="T19322" s="820"/>
      <c r="U19322" s="820"/>
      <c r="V19322" s="820"/>
      <c r="W19322" s="820"/>
      <c r="X19322" s="820"/>
      <c r="Y19322" s="820"/>
      <c r="Z19322" s="820"/>
    </row>
    <row r="19323" spans="7:26">
      <c r="G19323" s="826"/>
      <c r="H19323" s="820"/>
      <c r="J19323" s="820"/>
      <c r="K19323" s="820"/>
      <c r="L19323" s="820"/>
      <c r="M19323" s="820"/>
      <c r="N19323" s="820"/>
      <c r="O19323" s="820"/>
      <c r="P19323" s="820"/>
      <c r="Q19323" s="820"/>
      <c r="R19323" s="820"/>
      <c r="S19323" s="820"/>
      <c r="T19323" s="820"/>
      <c r="U19323" s="820"/>
      <c r="V19323" s="820"/>
      <c r="W19323" s="820"/>
      <c r="X19323" s="820"/>
      <c r="Y19323" s="820"/>
      <c r="Z19323" s="820"/>
    </row>
    <row r="19324" spans="7:26">
      <c r="G19324" s="826"/>
      <c r="H19324" s="820"/>
      <c r="J19324" s="820"/>
      <c r="K19324" s="820"/>
      <c r="L19324" s="820"/>
      <c r="M19324" s="820"/>
      <c r="N19324" s="820"/>
      <c r="O19324" s="820"/>
      <c r="P19324" s="820"/>
      <c r="Q19324" s="820"/>
      <c r="R19324" s="820"/>
      <c r="S19324" s="820"/>
      <c r="T19324" s="820"/>
      <c r="U19324" s="820"/>
      <c r="V19324" s="820"/>
      <c r="W19324" s="820"/>
      <c r="X19324" s="820"/>
      <c r="Y19324" s="820"/>
      <c r="Z19324" s="820"/>
    </row>
    <row r="19325" spans="7:26">
      <c r="G19325" s="826"/>
      <c r="H19325" s="820"/>
      <c r="J19325" s="820"/>
      <c r="K19325" s="820"/>
      <c r="L19325" s="820"/>
      <c r="M19325" s="820"/>
      <c r="N19325" s="820"/>
      <c r="O19325" s="820"/>
      <c r="P19325" s="820"/>
      <c r="Q19325" s="820"/>
      <c r="R19325" s="820"/>
      <c r="S19325" s="820"/>
      <c r="T19325" s="820"/>
      <c r="U19325" s="820"/>
      <c r="V19325" s="820"/>
      <c r="W19325" s="820"/>
      <c r="X19325" s="820"/>
      <c r="Y19325" s="820"/>
      <c r="Z19325" s="820"/>
    </row>
    <row r="19326" spans="7:26">
      <c r="G19326" s="826"/>
      <c r="H19326" s="820"/>
      <c r="J19326" s="820"/>
      <c r="K19326" s="820"/>
      <c r="L19326" s="820"/>
      <c r="M19326" s="820"/>
      <c r="N19326" s="820"/>
      <c r="O19326" s="820"/>
      <c r="P19326" s="820"/>
      <c r="Q19326" s="820"/>
      <c r="R19326" s="820"/>
      <c r="S19326" s="820"/>
      <c r="T19326" s="820"/>
      <c r="U19326" s="820"/>
      <c r="V19326" s="820"/>
      <c r="W19326" s="820"/>
      <c r="X19326" s="820"/>
      <c r="Y19326" s="820"/>
      <c r="Z19326" s="820"/>
    </row>
    <row r="19327" spans="7:26">
      <c r="G19327" s="826"/>
      <c r="H19327" s="820"/>
      <c r="J19327" s="820"/>
      <c r="K19327" s="820"/>
      <c r="L19327" s="820"/>
      <c r="M19327" s="820"/>
      <c r="N19327" s="820"/>
      <c r="O19327" s="820"/>
      <c r="P19327" s="820"/>
      <c r="Q19327" s="820"/>
      <c r="R19327" s="820"/>
      <c r="S19327" s="820"/>
      <c r="T19327" s="820"/>
      <c r="U19327" s="820"/>
      <c r="V19327" s="820"/>
      <c r="W19327" s="820"/>
      <c r="X19327" s="820"/>
      <c r="Y19327" s="820"/>
      <c r="Z19327" s="820"/>
    </row>
    <row r="19328" spans="7:26">
      <c r="G19328" s="826"/>
      <c r="H19328" s="820"/>
      <c r="J19328" s="820"/>
      <c r="K19328" s="820"/>
      <c r="L19328" s="820"/>
      <c r="M19328" s="820"/>
      <c r="N19328" s="820"/>
      <c r="O19328" s="820"/>
      <c r="P19328" s="820"/>
      <c r="Q19328" s="820"/>
      <c r="R19328" s="820"/>
      <c r="S19328" s="820"/>
      <c r="T19328" s="820"/>
      <c r="U19328" s="820"/>
      <c r="V19328" s="820"/>
      <c r="W19328" s="820"/>
      <c r="X19328" s="820"/>
      <c r="Y19328" s="820"/>
      <c r="Z19328" s="820"/>
    </row>
    <row r="19329" spans="7:26">
      <c r="G19329" s="826"/>
      <c r="H19329" s="820"/>
      <c r="J19329" s="820"/>
      <c r="K19329" s="820"/>
      <c r="L19329" s="820"/>
      <c r="M19329" s="820"/>
      <c r="N19329" s="820"/>
      <c r="O19329" s="820"/>
      <c r="P19329" s="820"/>
      <c r="Q19329" s="820"/>
      <c r="R19329" s="820"/>
      <c r="S19329" s="820"/>
      <c r="T19329" s="820"/>
      <c r="U19329" s="820"/>
      <c r="V19329" s="820"/>
      <c r="W19329" s="820"/>
      <c r="X19329" s="820"/>
      <c r="Y19329" s="820"/>
      <c r="Z19329" s="820"/>
    </row>
    <row r="19330" spans="7:26">
      <c r="G19330" s="826"/>
      <c r="H19330" s="820"/>
      <c r="J19330" s="820"/>
      <c r="K19330" s="820"/>
      <c r="L19330" s="820"/>
      <c r="M19330" s="820"/>
      <c r="N19330" s="820"/>
      <c r="O19330" s="820"/>
      <c r="P19330" s="820"/>
      <c r="Q19330" s="820"/>
      <c r="R19330" s="820"/>
      <c r="S19330" s="820"/>
      <c r="T19330" s="820"/>
      <c r="U19330" s="820"/>
      <c r="V19330" s="820"/>
      <c r="W19330" s="820"/>
      <c r="X19330" s="820"/>
      <c r="Y19330" s="820"/>
      <c r="Z19330" s="820"/>
    </row>
    <row r="19331" spans="7:26">
      <c r="G19331" s="826"/>
      <c r="H19331" s="820"/>
      <c r="J19331" s="820"/>
      <c r="K19331" s="820"/>
      <c r="L19331" s="820"/>
      <c r="M19331" s="820"/>
      <c r="N19331" s="820"/>
      <c r="O19331" s="820"/>
      <c r="P19331" s="820"/>
      <c r="Q19331" s="820"/>
      <c r="R19331" s="820"/>
      <c r="S19331" s="820"/>
      <c r="T19331" s="820"/>
      <c r="U19331" s="820"/>
      <c r="V19331" s="820"/>
      <c r="W19331" s="820"/>
      <c r="X19331" s="820"/>
      <c r="Y19331" s="820"/>
      <c r="Z19331" s="820"/>
    </row>
    <row r="19332" spans="7:26">
      <c r="G19332" s="826"/>
      <c r="H19332" s="820"/>
      <c r="J19332" s="820"/>
      <c r="K19332" s="820"/>
      <c r="L19332" s="820"/>
      <c r="M19332" s="820"/>
      <c r="N19332" s="820"/>
      <c r="O19332" s="820"/>
      <c r="P19332" s="820"/>
      <c r="Q19332" s="820"/>
      <c r="R19332" s="820"/>
      <c r="S19332" s="820"/>
      <c r="T19332" s="820"/>
      <c r="U19332" s="820"/>
      <c r="V19332" s="820"/>
      <c r="W19332" s="820"/>
      <c r="X19332" s="820"/>
      <c r="Y19332" s="820"/>
      <c r="Z19332" s="820"/>
    </row>
    <row r="19333" spans="7:26">
      <c r="G19333" s="826"/>
      <c r="H19333" s="820"/>
      <c r="J19333" s="820"/>
      <c r="K19333" s="820"/>
      <c r="L19333" s="820"/>
      <c r="M19333" s="820"/>
      <c r="N19333" s="820"/>
      <c r="O19333" s="820"/>
      <c r="P19333" s="820"/>
      <c r="Q19333" s="820"/>
      <c r="R19333" s="820"/>
      <c r="S19333" s="820"/>
      <c r="T19333" s="820"/>
      <c r="U19333" s="820"/>
      <c r="V19333" s="820"/>
      <c r="W19333" s="820"/>
      <c r="X19333" s="820"/>
      <c r="Y19333" s="820"/>
      <c r="Z19333" s="820"/>
    </row>
    <row r="19334" spans="7:26">
      <c r="G19334" s="826"/>
      <c r="H19334" s="820"/>
      <c r="J19334" s="820"/>
      <c r="K19334" s="820"/>
      <c r="L19334" s="820"/>
      <c r="M19334" s="820"/>
      <c r="N19334" s="820"/>
      <c r="O19334" s="820"/>
      <c r="P19334" s="820"/>
      <c r="Q19334" s="820"/>
      <c r="R19334" s="820"/>
      <c r="S19334" s="820"/>
      <c r="T19334" s="820"/>
      <c r="U19334" s="820"/>
      <c r="V19334" s="820"/>
      <c r="W19334" s="820"/>
      <c r="X19334" s="820"/>
      <c r="Y19334" s="820"/>
      <c r="Z19334" s="820"/>
    </row>
    <row r="19335" spans="7:26">
      <c r="G19335" s="826"/>
      <c r="H19335" s="820"/>
      <c r="J19335" s="820"/>
      <c r="K19335" s="820"/>
      <c r="L19335" s="820"/>
      <c r="M19335" s="820"/>
      <c r="N19335" s="820"/>
      <c r="O19335" s="820"/>
      <c r="P19335" s="820"/>
      <c r="Q19335" s="820"/>
      <c r="R19335" s="820"/>
      <c r="S19335" s="820"/>
      <c r="T19335" s="820"/>
      <c r="U19335" s="820"/>
      <c r="V19335" s="820"/>
      <c r="W19335" s="820"/>
      <c r="X19335" s="820"/>
      <c r="Y19335" s="820"/>
      <c r="Z19335" s="820"/>
    </row>
    <row r="19336" spans="7:26">
      <c r="G19336" s="826"/>
      <c r="H19336" s="820"/>
      <c r="J19336" s="820"/>
      <c r="K19336" s="820"/>
      <c r="L19336" s="820"/>
      <c r="M19336" s="820"/>
      <c r="N19336" s="820"/>
      <c r="O19336" s="820"/>
      <c r="P19336" s="820"/>
      <c r="Q19336" s="820"/>
      <c r="R19336" s="820"/>
      <c r="S19336" s="820"/>
      <c r="T19336" s="820"/>
      <c r="U19336" s="820"/>
      <c r="V19336" s="820"/>
      <c r="W19336" s="820"/>
      <c r="X19336" s="820"/>
      <c r="Y19336" s="820"/>
      <c r="Z19336" s="820"/>
    </row>
    <row r="19337" spans="7:26">
      <c r="G19337" s="826"/>
      <c r="H19337" s="820"/>
      <c r="J19337" s="820"/>
      <c r="K19337" s="820"/>
      <c r="L19337" s="820"/>
      <c r="M19337" s="820"/>
      <c r="N19337" s="820"/>
      <c r="O19337" s="820"/>
      <c r="P19337" s="820"/>
      <c r="Q19337" s="820"/>
      <c r="R19337" s="820"/>
      <c r="S19337" s="820"/>
      <c r="T19337" s="820"/>
      <c r="U19337" s="820"/>
      <c r="V19337" s="820"/>
      <c r="W19337" s="820"/>
      <c r="X19337" s="820"/>
      <c r="Y19337" s="820"/>
      <c r="Z19337" s="820"/>
    </row>
    <row r="19338" spans="7:26">
      <c r="G19338" s="826"/>
      <c r="H19338" s="820"/>
      <c r="J19338" s="820"/>
      <c r="K19338" s="820"/>
      <c r="L19338" s="820"/>
      <c r="M19338" s="820"/>
      <c r="N19338" s="820"/>
      <c r="O19338" s="820"/>
      <c r="P19338" s="820"/>
      <c r="Q19338" s="820"/>
      <c r="R19338" s="820"/>
      <c r="S19338" s="820"/>
      <c r="T19338" s="820"/>
      <c r="U19338" s="820"/>
      <c r="V19338" s="820"/>
      <c r="W19338" s="820"/>
      <c r="X19338" s="820"/>
      <c r="Y19338" s="820"/>
      <c r="Z19338" s="820"/>
    </row>
    <row r="19339" spans="7:26">
      <c r="G19339" s="826"/>
      <c r="H19339" s="820"/>
      <c r="J19339" s="820"/>
      <c r="K19339" s="820"/>
      <c r="L19339" s="820"/>
      <c r="M19339" s="820"/>
      <c r="N19339" s="820"/>
      <c r="O19339" s="820"/>
      <c r="P19339" s="820"/>
      <c r="Q19339" s="820"/>
      <c r="R19339" s="820"/>
      <c r="S19339" s="820"/>
      <c r="T19339" s="820"/>
      <c r="U19339" s="820"/>
      <c r="V19339" s="820"/>
      <c r="W19339" s="820"/>
      <c r="X19339" s="820"/>
      <c r="Y19339" s="820"/>
      <c r="Z19339" s="820"/>
    </row>
    <row r="19340" spans="7:26">
      <c r="G19340" s="826"/>
      <c r="H19340" s="820"/>
      <c r="J19340" s="820"/>
      <c r="K19340" s="820"/>
      <c r="L19340" s="820"/>
      <c r="M19340" s="820"/>
      <c r="N19340" s="820"/>
      <c r="O19340" s="820"/>
      <c r="P19340" s="820"/>
      <c r="Q19340" s="820"/>
      <c r="R19340" s="820"/>
      <c r="S19340" s="820"/>
      <c r="T19340" s="820"/>
      <c r="U19340" s="820"/>
      <c r="V19340" s="820"/>
      <c r="W19340" s="820"/>
      <c r="X19340" s="820"/>
      <c r="Y19340" s="820"/>
      <c r="Z19340" s="820"/>
    </row>
    <row r="19341" spans="7:26">
      <c r="G19341" s="826"/>
      <c r="H19341" s="820"/>
      <c r="J19341" s="820"/>
      <c r="K19341" s="820"/>
      <c r="L19341" s="820"/>
      <c r="M19341" s="820"/>
      <c r="N19341" s="820"/>
      <c r="O19341" s="820"/>
      <c r="P19341" s="820"/>
      <c r="Q19341" s="820"/>
      <c r="R19341" s="820"/>
      <c r="S19341" s="820"/>
      <c r="T19341" s="820"/>
      <c r="U19341" s="820"/>
      <c r="V19341" s="820"/>
      <c r="W19341" s="820"/>
      <c r="X19341" s="820"/>
      <c r="Y19341" s="820"/>
      <c r="Z19341" s="820"/>
    </row>
    <row r="19342" spans="7:26">
      <c r="G19342" s="826"/>
      <c r="H19342" s="820"/>
      <c r="J19342" s="820"/>
      <c r="K19342" s="820"/>
      <c r="L19342" s="820"/>
      <c r="M19342" s="820"/>
      <c r="N19342" s="820"/>
      <c r="O19342" s="820"/>
      <c r="P19342" s="820"/>
      <c r="Q19342" s="820"/>
      <c r="R19342" s="820"/>
      <c r="S19342" s="820"/>
      <c r="T19342" s="820"/>
      <c r="U19342" s="820"/>
      <c r="V19342" s="820"/>
      <c r="W19342" s="820"/>
      <c r="X19342" s="820"/>
      <c r="Y19342" s="820"/>
      <c r="Z19342" s="820"/>
    </row>
    <row r="19343" spans="7:26">
      <c r="G19343" s="826"/>
      <c r="H19343" s="820"/>
      <c r="J19343" s="820"/>
      <c r="K19343" s="820"/>
      <c r="L19343" s="820"/>
      <c r="M19343" s="820"/>
      <c r="N19343" s="820"/>
      <c r="O19343" s="820"/>
      <c r="P19343" s="820"/>
      <c r="Q19343" s="820"/>
      <c r="R19343" s="820"/>
      <c r="S19343" s="820"/>
      <c r="T19343" s="820"/>
      <c r="U19343" s="820"/>
      <c r="V19343" s="820"/>
      <c r="W19343" s="820"/>
      <c r="X19343" s="820"/>
      <c r="Y19343" s="820"/>
      <c r="Z19343" s="820"/>
    </row>
    <row r="19344" spans="7:26">
      <c r="G19344" s="826"/>
      <c r="H19344" s="820"/>
      <c r="J19344" s="820"/>
      <c r="K19344" s="820"/>
      <c r="L19344" s="820"/>
      <c r="M19344" s="820"/>
      <c r="N19344" s="820"/>
      <c r="O19344" s="820"/>
      <c r="P19344" s="820"/>
      <c r="Q19344" s="820"/>
      <c r="R19344" s="820"/>
      <c r="S19344" s="820"/>
      <c r="T19344" s="820"/>
      <c r="U19344" s="820"/>
      <c r="V19344" s="820"/>
      <c r="W19344" s="820"/>
      <c r="X19344" s="820"/>
      <c r="Y19344" s="820"/>
      <c r="Z19344" s="820"/>
    </row>
    <row r="19345" spans="7:26">
      <c r="G19345" s="826"/>
      <c r="H19345" s="820"/>
      <c r="J19345" s="820"/>
      <c r="K19345" s="820"/>
      <c r="L19345" s="820"/>
      <c r="M19345" s="820"/>
      <c r="N19345" s="820"/>
      <c r="O19345" s="820"/>
      <c r="P19345" s="820"/>
      <c r="Q19345" s="820"/>
      <c r="R19345" s="820"/>
      <c r="S19345" s="820"/>
      <c r="T19345" s="820"/>
      <c r="U19345" s="820"/>
      <c r="V19345" s="820"/>
      <c r="W19345" s="820"/>
      <c r="X19345" s="820"/>
      <c r="Y19345" s="820"/>
      <c r="Z19345" s="820"/>
    </row>
    <row r="19346" spans="7:26">
      <c r="G19346" s="826"/>
      <c r="H19346" s="820"/>
      <c r="J19346" s="820"/>
      <c r="K19346" s="820"/>
      <c r="L19346" s="820"/>
      <c r="M19346" s="820"/>
      <c r="N19346" s="820"/>
      <c r="O19346" s="820"/>
      <c r="P19346" s="820"/>
      <c r="Q19346" s="820"/>
      <c r="R19346" s="820"/>
      <c r="S19346" s="820"/>
      <c r="T19346" s="820"/>
      <c r="U19346" s="820"/>
      <c r="V19346" s="820"/>
      <c r="W19346" s="820"/>
      <c r="X19346" s="820"/>
      <c r="Y19346" s="820"/>
      <c r="Z19346" s="820"/>
    </row>
    <row r="19347" spans="7:26">
      <c r="G19347" s="826"/>
      <c r="H19347" s="820"/>
      <c r="J19347" s="820"/>
      <c r="K19347" s="820"/>
      <c r="L19347" s="820"/>
      <c r="M19347" s="820"/>
      <c r="N19347" s="820"/>
      <c r="O19347" s="820"/>
      <c r="P19347" s="820"/>
      <c r="Q19347" s="820"/>
      <c r="R19347" s="820"/>
      <c r="S19347" s="820"/>
      <c r="T19347" s="820"/>
      <c r="U19347" s="820"/>
      <c r="V19347" s="820"/>
      <c r="W19347" s="820"/>
      <c r="X19347" s="820"/>
      <c r="Y19347" s="820"/>
      <c r="Z19347" s="820"/>
    </row>
    <row r="19348" spans="7:26">
      <c r="G19348" s="826"/>
      <c r="H19348" s="820"/>
      <c r="J19348" s="820"/>
      <c r="K19348" s="820"/>
      <c r="L19348" s="820"/>
      <c r="M19348" s="820"/>
      <c r="N19348" s="820"/>
      <c r="O19348" s="820"/>
      <c r="P19348" s="820"/>
      <c r="Q19348" s="820"/>
      <c r="R19348" s="820"/>
      <c r="S19348" s="820"/>
      <c r="T19348" s="820"/>
      <c r="U19348" s="820"/>
      <c r="V19348" s="820"/>
      <c r="W19348" s="820"/>
      <c r="X19348" s="820"/>
      <c r="Y19348" s="820"/>
      <c r="Z19348" s="820"/>
    </row>
    <row r="19349" spans="7:26">
      <c r="G19349" s="826"/>
      <c r="H19349" s="820"/>
      <c r="J19349" s="820"/>
      <c r="K19349" s="820"/>
      <c r="L19349" s="820"/>
      <c r="M19349" s="820"/>
      <c r="N19349" s="820"/>
      <c r="O19349" s="820"/>
      <c r="P19349" s="820"/>
      <c r="Q19349" s="820"/>
      <c r="R19349" s="820"/>
      <c r="S19349" s="820"/>
      <c r="T19349" s="820"/>
      <c r="U19349" s="820"/>
      <c r="V19349" s="820"/>
      <c r="W19349" s="820"/>
      <c r="X19349" s="820"/>
      <c r="Y19349" s="820"/>
      <c r="Z19349" s="820"/>
    </row>
    <row r="19350" spans="7:26">
      <c r="G19350" s="826"/>
      <c r="H19350" s="820"/>
      <c r="J19350" s="820"/>
      <c r="K19350" s="820"/>
      <c r="L19350" s="820"/>
      <c r="M19350" s="820"/>
      <c r="N19350" s="820"/>
      <c r="O19350" s="820"/>
      <c r="P19350" s="820"/>
      <c r="Q19350" s="820"/>
      <c r="R19350" s="820"/>
      <c r="S19350" s="820"/>
      <c r="T19350" s="820"/>
      <c r="U19350" s="820"/>
      <c r="V19350" s="820"/>
      <c r="W19350" s="820"/>
      <c r="X19350" s="820"/>
      <c r="Y19350" s="820"/>
      <c r="Z19350" s="820"/>
    </row>
    <row r="19351" spans="7:26">
      <c r="G19351" s="826"/>
      <c r="H19351" s="820"/>
      <c r="J19351" s="820"/>
      <c r="K19351" s="820"/>
      <c r="L19351" s="820"/>
      <c r="M19351" s="820"/>
      <c r="N19351" s="820"/>
      <c r="O19351" s="820"/>
      <c r="P19351" s="820"/>
      <c r="Q19351" s="820"/>
      <c r="R19351" s="820"/>
      <c r="S19351" s="820"/>
      <c r="T19351" s="820"/>
      <c r="U19351" s="820"/>
      <c r="V19351" s="820"/>
      <c r="W19351" s="820"/>
      <c r="X19351" s="820"/>
      <c r="Y19351" s="820"/>
      <c r="Z19351" s="820"/>
    </row>
    <row r="19352" spans="7:26">
      <c r="G19352" s="826"/>
      <c r="H19352" s="820"/>
      <c r="J19352" s="820"/>
      <c r="K19352" s="820"/>
      <c r="L19352" s="820"/>
      <c r="M19352" s="820"/>
      <c r="N19352" s="820"/>
      <c r="O19352" s="820"/>
      <c r="P19352" s="820"/>
      <c r="Q19352" s="820"/>
      <c r="R19352" s="820"/>
      <c r="S19352" s="820"/>
      <c r="T19352" s="820"/>
      <c r="U19352" s="820"/>
      <c r="V19352" s="820"/>
      <c r="W19352" s="820"/>
      <c r="X19352" s="820"/>
      <c r="Y19352" s="820"/>
      <c r="Z19352" s="820"/>
    </row>
    <row r="19353" spans="7:26">
      <c r="G19353" s="826"/>
      <c r="H19353" s="820"/>
      <c r="J19353" s="820"/>
      <c r="K19353" s="820"/>
      <c r="L19353" s="820"/>
      <c r="M19353" s="820"/>
      <c r="N19353" s="820"/>
      <c r="O19353" s="820"/>
      <c r="P19353" s="820"/>
      <c r="Q19353" s="820"/>
      <c r="R19353" s="820"/>
      <c r="S19353" s="820"/>
      <c r="T19353" s="820"/>
      <c r="U19353" s="820"/>
      <c r="V19353" s="820"/>
      <c r="W19353" s="820"/>
      <c r="X19353" s="820"/>
      <c r="Y19353" s="820"/>
      <c r="Z19353" s="820"/>
    </row>
    <row r="19354" spans="7:26">
      <c r="G19354" s="826"/>
      <c r="H19354" s="820"/>
      <c r="J19354" s="820"/>
      <c r="K19354" s="820"/>
      <c r="L19354" s="820"/>
      <c r="M19354" s="820"/>
      <c r="N19354" s="820"/>
      <c r="O19354" s="820"/>
      <c r="P19354" s="820"/>
      <c r="Q19354" s="820"/>
      <c r="R19354" s="820"/>
      <c r="S19354" s="820"/>
      <c r="T19354" s="820"/>
      <c r="U19354" s="820"/>
      <c r="V19354" s="820"/>
      <c r="W19354" s="820"/>
      <c r="X19354" s="820"/>
      <c r="Y19354" s="820"/>
      <c r="Z19354" s="820"/>
    </row>
    <row r="19355" spans="7:26">
      <c r="G19355" s="826"/>
      <c r="H19355" s="820"/>
      <c r="J19355" s="820"/>
      <c r="K19355" s="820"/>
      <c r="L19355" s="820"/>
      <c r="M19355" s="820"/>
      <c r="N19355" s="820"/>
      <c r="O19355" s="820"/>
      <c r="P19355" s="820"/>
      <c r="Q19355" s="820"/>
      <c r="R19355" s="820"/>
      <c r="S19355" s="820"/>
      <c r="T19355" s="820"/>
      <c r="U19355" s="820"/>
      <c r="V19355" s="820"/>
      <c r="W19355" s="820"/>
      <c r="X19355" s="820"/>
      <c r="Y19355" s="820"/>
      <c r="Z19355" s="820"/>
    </row>
    <row r="19356" spans="7:26">
      <c r="G19356" s="826"/>
      <c r="H19356" s="820"/>
      <c r="J19356" s="820"/>
      <c r="K19356" s="820"/>
      <c r="L19356" s="820"/>
      <c r="M19356" s="820"/>
      <c r="N19356" s="820"/>
      <c r="O19356" s="820"/>
      <c r="P19356" s="820"/>
      <c r="Q19356" s="820"/>
      <c r="R19356" s="820"/>
      <c r="S19356" s="820"/>
      <c r="T19356" s="820"/>
      <c r="U19356" s="820"/>
      <c r="V19356" s="820"/>
      <c r="W19356" s="820"/>
      <c r="X19356" s="820"/>
      <c r="Y19356" s="820"/>
      <c r="Z19356" s="820"/>
    </row>
    <row r="19357" spans="7:26">
      <c r="G19357" s="826"/>
      <c r="H19357" s="820"/>
      <c r="J19357" s="820"/>
      <c r="K19357" s="820"/>
      <c r="L19357" s="820"/>
      <c r="M19357" s="820"/>
      <c r="N19357" s="820"/>
      <c r="O19357" s="820"/>
      <c r="P19357" s="820"/>
      <c r="Q19357" s="820"/>
      <c r="R19357" s="820"/>
      <c r="S19357" s="820"/>
      <c r="T19357" s="820"/>
      <c r="U19357" s="820"/>
      <c r="V19357" s="820"/>
      <c r="W19357" s="820"/>
      <c r="X19357" s="820"/>
      <c r="Y19357" s="820"/>
      <c r="Z19357" s="820"/>
    </row>
    <row r="19358" spans="7:26">
      <c r="G19358" s="826"/>
      <c r="H19358" s="820"/>
      <c r="J19358" s="820"/>
      <c r="K19358" s="820"/>
      <c r="L19358" s="820"/>
      <c r="M19358" s="820"/>
      <c r="N19358" s="820"/>
      <c r="O19358" s="820"/>
      <c r="P19358" s="820"/>
      <c r="Q19358" s="820"/>
      <c r="R19358" s="820"/>
      <c r="S19358" s="820"/>
      <c r="T19358" s="820"/>
      <c r="U19358" s="820"/>
      <c r="V19358" s="820"/>
      <c r="W19358" s="820"/>
      <c r="X19358" s="820"/>
      <c r="Y19358" s="820"/>
      <c r="Z19358" s="820"/>
    </row>
    <row r="19359" spans="7:26">
      <c r="G19359" s="826"/>
      <c r="H19359" s="820"/>
      <c r="J19359" s="820"/>
      <c r="K19359" s="820"/>
      <c r="L19359" s="820"/>
      <c r="M19359" s="820"/>
      <c r="N19359" s="820"/>
      <c r="O19359" s="820"/>
      <c r="P19359" s="820"/>
      <c r="Q19359" s="820"/>
      <c r="R19359" s="820"/>
      <c r="S19359" s="820"/>
      <c r="T19359" s="820"/>
      <c r="U19359" s="820"/>
      <c r="V19359" s="820"/>
      <c r="W19359" s="820"/>
      <c r="X19359" s="820"/>
      <c r="Y19359" s="820"/>
      <c r="Z19359" s="820"/>
    </row>
    <row r="19360" spans="7:26">
      <c r="G19360" s="826"/>
      <c r="H19360" s="820"/>
      <c r="J19360" s="820"/>
      <c r="K19360" s="820"/>
      <c r="L19360" s="820"/>
      <c r="M19360" s="820"/>
      <c r="N19360" s="820"/>
      <c r="O19360" s="820"/>
      <c r="P19360" s="820"/>
      <c r="Q19360" s="820"/>
      <c r="R19360" s="820"/>
      <c r="S19360" s="820"/>
      <c r="T19360" s="820"/>
      <c r="U19360" s="820"/>
      <c r="V19360" s="820"/>
      <c r="W19360" s="820"/>
      <c r="X19360" s="820"/>
      <c r="Y19360" s="820"/>
      <c r="Z19360" s="820"/>
    </row>
    <row r="19361" spans="7:26">
      <c r="G19361" s="826"/>
      <c r="H19361" s="820"/>
      <c r="J19361" s="820"/>
      <c r="K19361" s="820"/>
      <c r="L19361" s="820"/>
      <c r="M19361" s="820"/>
      <c r="N19361" s="820"/>
      <c r="O19361" s="820"/>
      <c r="P19361" s="820"/>
      <c r="Q19361" s="820"/>
      <c r="R19361" s="820"/>
      <c r="S19361" s="820"/>
      <c r="T19361" s="820"/>
      <c r="U19361" s="820"/>
      <c r="V19361" s="820"/>
      <c r="W19361" s="820"/>
      <c r="X19361" s="820"/>
      <c r="Y19361" s="820"/>
      <c r="Z19361" s="820"/>
    </row>
    <row r="19362" spans="7:26">
      <c r="G19362" s="826"/>
      <c r="H19362" s="820"/>
      <c r="J19362" s="820"/>
      <c r="K19362" s="820"/>
      <c r="L19362" s="820"/>
      <c r="M19362" s="820"/>
      <c r="N19362" s="820"/>
      <c r="O19362" s="820"/>
      <c r="P19362" s="820"/>
      <c r="Q19362" s="820"/>
      <c r="R19362" s="820"/>
      <c r="S19362" s="820"/>
      <c r="T19362" s="820"/>
      <c r="U19362" s="820"/>
      <c r="V19362" s="820"/>
      <c r="W19362" s="820"/>
      <c r="X19362" s="820"/>
      <c r="Y19362" s="820"/>
      <c r="Z19362" s="820"/>
    </row>
    <row r="19363" spans="7:26">
      <c r="G19363" s="826"/>
      <c r="H19363" s="820"/>
      <c r="J19363" s="820"/>
      <c r="K19363" s="820"/>
      <c r="L19363" s="820"/>
      <c r="M19363" s="820"/>
      <c r="N19363" s="820"/>
      <c r="O19363" s="820"/>
      <c r="P19363" s="820"/>
      <c r="Q19363" s="820"/>
      <c r="R19363" s="820"/>
      <c r="S19363" s="820"/>
      <c r="T19363" s="820"/>
      <c r="U19363" s="820"/>
      <c r="V19363" s="820"/>
      <c r="W19363" s="820"/>
      <c r="X19363" s="820"/>
      <c r="Y19363" s="820"/>
      <c r="Z19363" s="820"/>
    </row>
    <row r="19364" spans="7:26">
      <c r="G19364" s="826"/>
      <c r="H19364" s="820"/>
      <c r="J19364" s="820"/>
      <c r="K19364" s="820"/>
      <c r="L19364" s="820"/>
      <c r="M19364" s="820"/>
      <c r="N19364" s="820"/>
      <c r="O19364" s="820"/>
      <c r="P19364" s="820"/>
      <c r="Q19364" s="820"/>
      <c r="R19364" s="820"/>
      <c r="S19364" s="820"/>
      <c r="T19364" s="820"/>
      <c r="U19364" s="820"/>
      <c r="V19364" s="820"/>
      <c r="W19364" s="820"/>
      <c r="X19364" s="820"/>
      <c r="Y19364" s="820"/>
      <c r="Z19364" s="820"/>
    </row>
    <row r="19365" spans="7:26">
      <c r="G19365" s="826"/>
      <c r="H19365" s="820"/>
      <c r="J19365" s="820"/>
      <c r="K19365" s="820"/>
      <c r="L19365" s="820"/>
      <c r="M19365" s="820"/>
      <c r="N19365" s="820"/>
      <c r="O19365" s="820"/>
      <c r="P19365" s="820"/>
      <c r="Q19365" s="820"/>
      <c r="R19365" s="820"/>
      <c r="S19365" s="820"/>
      <c r="T19365" s="820"/>
      <c r="U19365" s="820"/>
      <c r="V19365" s="820"/>
      <c r="W19365" s="820"/>
      <c r="X19365" s="820"/>
      <c r="Y19365" s="820"/>
      <c r="Z19365" s="820"/>
    </row>
    <row r="19366" spans="7:26">
      <c r="G19366" s="826"/>
      <c r="H19366" s="820"/>
      <c r="J19366" s="820"/>
      <c r="K19366" s="820"/>
      <c r="L19366" s="820"/>
      <c r="M19366" s="820"/>
      <c r="N19366" s="820"/>
      <c r="O19366" s="820"/>
      <c r="P19366" s="820"/>
      <c r="Q19366" s="820"/>
      <c r="R19366" s="820"/>
      <c r="S19366" s="820"/>
      <c r="T19366" s="820"/>
      <c r="U19366" s="820"/>
      <c r="V19366" s="820"/>
      <c r="W19366" s="820"/>
      <c r="X19366" s="820"/>
      <c r="Y19366" s="820"/>
      <c r="Z19366" s="820"/>
    </row>
    <row r="19367" spans="7:26">
      <c r="G19367" s="826"/>
      <c r="H19367" s="820"/>
      <c r="J19367" s="820"/>
      <c r="K19367" s="820"/>
      <c r="L19367" s="820"/>
      <c r="M19367" s="820"/>
      <c r="N19367" s="820"/>
      <c r="O19367" s="820"/>
      <c r="P19367" s="820"/>
      <c r="Q19367" s="820"/>
      <c r="R19367" s="820"/>
      <c r="S19367" s="820"/>
      <c r="T19367" s="820"/>
      <c r="U19367" s="820"/>
      <c r="V19367" s="820"/>
      <c r="W19367" s="820"/>
      <c r="X19367" s="820"/>
      <c r="Y19367" s="820"/>
      <c r="Z19367" s="820"/>
    </row>
    <row r="19368" spans="7:26">
      <c r="G19368" s="826"/>
      <c r="H19368" s="820"/>
      <c r="J19368" s="820"/>
      <c r="K19368" s="820"/>
      <c r="L19368" s="820"/>
      <c r="M19368" s="820"/>
      <c r="N19368" s="820"/>
      <c r="O19368" s="820"/>
      <c r="P19368" s="820"/>
      <c r="Q19368" s="820"/>
      <c r="R19368" s="820"/>
      <c r="S19368" s="820"/>
      <c r="T19368" s="820"/>
      <c r="U19368" s="820"/>
      <c r="V19368" s="820"/>
      <c r="W19368" s="820"/>
      <c r="X19368" s="820"/>
      <c r="Y19368" s="820"/>
      <c r="Z19368" s="820"/>
    </row>
    <row r="19369" spans="7:26">
      <c r="G19369" s="826"/>
      <c r="H19369" s="820"/>
      <c r="J19369" s="820"/>
      <c r="K19369" s="820"/>
      <c r="L19369" s="820"/>
      <c r="M19369" s="820"/>
      <c r="N19369" s="820"/>
      <c r="O19369" s="820"/>
      <c r="P19369" s="820"/>
      <c r="Q19369" s="820"/>
      <c r="R19369" s="820"/>
      <c r="S19369" s="820"/>
      <c r="T19369" s="820"/>
      <c r="U19369" s="820"/>
      <c r="V19369" s="820"/>
      <c r="W19369" s="820"/>
      <c r="X19369" s="820"/>
      <c r="Y19369" s="820"/>
      <c r="Z19369" s="820"/>
    </row>
    <row r="19370" spans="7:26">
      <c r="G19370" s="826"/>
      <c r="H19370" s="820"/>
      <c r="J19370" s="820"/>
      <c r="K19370" s="820"/>
      <c r="L19370" s="820"/>
      <c r="M19370" s="820"/>
      <c r="N19370" s="820"/>
      <c r="O19370" s="820"/>
      <c r="P19370" s="820"/>
      <c r="Q19370" s="820"/>
      <c r="R19370" s="820"/>
      <c r="S19370" s="820"/>
      <c r="T19370" s="820"/>
      <c r="U19370" s="820"/>
      <c r="V19370" s="820"/>
      <c r="W19370" s="820"/>
      <c r="X19370" s="820"/>
      <c r="Y19370" s="820"/>
      <c r="Z19370" s="820"/>
    </row>
    <row r="19371" spans="7:26">
      <c r="G19371" s="826"/>
      <c r="H19371" s="820"/>
      <c r="J19371" s="820"/>
      <c r="K19371" s="820"/>
      <c r="L19371" s="820"/>
      <c r="M19371" s="820"/>
      <c r="N19371" s="820"/>
      <c r="O19371" s="820"/>
      <c r="P19371" s="820"/>
      <c r="Q19371" s="820"/>
      <c r="R19371" s="820"/>
      <c r="S19371" s="820"/>
      <c r="T19371" s="820"/>
      <c r="U19371" s="820"/>
      <c r="V19371" s="820"/>
      <c r="W19371" s="820"/>
      <c r="X19371" s="820"/>
      <c r="Y19371" s="820"/>
      <c r="Z19371" s="820"/>
    </row>
    <row r="19372" spans="7:26">
      <c r="G19372" s="826"/>
      <c r="H19372" s="820"/>
      <c r="J19372" s="820"/>
      <c r="K19372" s="820"/>
      <c r="L19372" s="820"/>
      <c r="M19372" s="820"/>
      <c r="N19372" s="820"/>
      <c r="O19372" s="820"/>
      <c r="P19372" s="820"/>
      <c r="Q19372" s="820"/>
      <c r="R19372" s="820"/>
      <c r="S19372" s="820"/>
      <c r="T19372" s="820"/>
      <c r="U19372" s="820"/>
      <c r="V19372" s="820"/>
      <c r="W19372" s="820"/>
      <c r="X19372" s="820"/>
      <c r="Y19372" s="820"/>
      <c r="Z19372" s="820"/>
    </row>
    <row r="19373" spans="7:26">
      <c r="G19373" s="826"/>
      <c r="H19373" s="820"/>
      <c r="J19373" s="820"/>
      <c r="K19373" s="820"/>
      <c r="L19373" s="820"/>
      <c r="M19373" s="820"/>
      <c r="N19373" s="820"/>
      <c r="O19373" s="820"/>
      <c r="P19373" s="820"/>
      <c r="Q19373" s="820"/>
      <c r="R19373" s="820"/>
      <c r="S19373" s="820"/>
      <c r="T19373" s="820"/>
      <c r="U19373" s="820"/>
      <c r="V19373" s="820"/>
      <c r="W19373" s="820"/>
      <c r="X19373" s="820"/>
      <c r="Y19373" s="820"/>
      <c r="Z19373" s="820"/>
    </row>
    <row r="19374" spans="7:26">
      <c r="G19374" s="826"/>
      <c r="H19374" s="820"/>
      <c r="J19374" s="820"/>
      <c r="K19374" s="820"/>
      <c r="L19374" s="820"/>
      <c r="M19374" s="820"/>
      <c r="N19374" s="820"/>
      <c r="O19374" s="820"/>
      <c r="P19374" s="820"/>
      <c r="Q19374" s="820"/>
      <c r="R19374" s="820"/>
      <c r="S19374" s="820"/>
      <c r="T19374" s="820"/>
      <c r="U19374" s="820"/>
      <c r="V19374" s="820"/>
      <c r="W19374" s="820"/>
      <c r="X19374" s="820"/>
      <c r="Y19374" s="820"/>
      <c r="Z19374" s="820"/>
    </row>
    <row r="19375" spans="7:26">
      <c r="G19375" s="826"/>
      <c r="H19375" s="820"/>
      <c r="J19375" s="820"/>
      <c r="K19375" s="820"/>
      <c r="L19375" s="820"/>
      <c r="M19375" s="820"/>
      <c r="N19375" s="820"/>
      <c r="O19375" s="820"/>
      <c r="P19375" s="820"/>
      <c r="Q19375" s="820"/>
      <c r="R19375" s="820"/>
      <c r="S19375" s="820"/>
      <c r="T19375" s="820"/>
      <c r="U19375" s="820"/>
      <c r="V19375" s="820"/>
      <c r="W19375" s="820"/>
      <c r="X19375" s="820"/>
      <c r="Y19375" s="820"/>
      <c r="Z19375" s="820"/>
    </row>
    <row r="19376" spans="7:26">
      <c r="G19376" s="826"/>
      <c r="H19376" s="820"/>
      <c r="J19376" s="820"/>
      <c r="K19376" s="820"/>
      <c r="L19376" s="820"/>
      <c r="M19376" s="820"/>
      <c r="N19376" s="820"/>
      <c r="O19376" s="820"/>
      <c r="P19376" s="820"/>
      <c r="Q19376" s="820"/>
      <c r="R19376" s="820"/>
      <c r="S19376" s="820"/>
      <c r="T19376" s="820"/>
      <c r="U19376" s="820"/>
      <c r="V19376" s="820"/>
      <c r="W19376" s="820"/>
      <c r="X19376" s="820"/>
      <c r="Y19376" s="820"/>
      <c r="Z19376" s="820"/>
    </row>
    <row r="19377" spans="7:26">
      <c r="G19377" s="826"/>
      <c r="H19377" s="820"/>
      <c r="J19377" s="820"/>
      <c r="K19377" s="820"/>
      <c r="L19377" s="820"/>
      <c r="M19377" s="820"/>
      <c r="N19377" s="820"/>
      <c r="O19377" s="820"/>
      <c r="P19377" s="820"/>
      <c r="Q19377" s="820"/>
      <c r="R19377" s="820"/>
      <c r="S19377" s="820"/>
      <c r="T19377" s="820"/>
      <c r="U19377" s="820"/>
      <c r="V19377" s="820"/>
      <c r="W19377" s="820"/>
      <c r="X19377" s="820"/>
      <c r="Y19377" s="820"/>
      <c r="Z19377" s="820"/>
    </row>
    <row r="19378" spans="7:26">
      <c r="G19378" s="826"/>
      <c r="H19378" s="820"/>
      <c r="J19378" s="820"/>
      <c r="K19378" s="820"/>
      <c r="L19378" s="820"/>
      <c r="M19378" s="820"/>
      <c r="N19378" s="820"/>
      <c r="O19378" s="820"/>
      <c r="P19378" s="820"/>
      <c r="Q19378" s="820"/>
      <c r="R19378" s="820"/>
      <c r="S19378" s="820"/>
      <c r="T19378" s="820"/>
      <c r="U19378" s="820"/>
      <c r="V19378" s="820"/>
      <c r="W19378" s="820"/>
      <c r="X19378" s="820"/>
      <c r="Y19378" s="820"/>
      <c r="Z19378" s="820"/>
    </row>
    <row r="19379" spans="7:26">
      <c r="G19379" s="826"/>
      <c r="H19379" s="820"/>
      <c r="J19379" s="820"/>
      <c r="K19379" s="820"/>
      <c r="L19379" s="820"/>
      <c r="M19379" s="820"/>
      <c r="N19379" s="820"/>
      <c r="O19379" s="820"/>
      <c r="P19379" s="820"/>
      <c r="Q19379" s="820"/>
      <c r="R19379" s="820"/>
      <c r="S19379" s="820"/>
      <c r="T19379" s="820"/>
      <c r="U19379" s="820"/>
      <c r="V19379" s="820"/>
      <c r="W19379" s="820"/>
      <c r="X19379" s="820"/>
      <c r="Y19379" s="820"/>
      <c r="Z19379" s="820"/>
    </row>
    <row r="19380" spans="7:26">
      <c r="G19380" s="826"/>
      <c r="H19380" s="820"/>
      <c r="J19380" s="820"/>
      <c r="K19380" s="820"/>
      <c r="L19380" s="820"/>
      <c r="M19380" s="820"/>
      <c r="N19380" s="820"/>
      <c r="O19380" s="820"/>
      <c r="P19380" s="820"/>
      <c r="Q19380" s="820"/>
      <c r="R19380" s="820"/>
      <c r="S19380" s="820"/>
      <c r="T19380" s="820"/>
      <c r="U19380" s="820"/>
      <c r="V19380" s="820"/>
      <c r="W19380" s="820"/>
      <c r="X19380" s="820"/>
      <c r="Y19380" s="820"/>
      <c r="Z19380" s="820"/>
    </row>
    <row r="19381" spans="7:26">
      <c r="G19381" s="826"/>
      <c r="H19381" s="820"/>
      <c r="J19381" s="820"/>
      <c r="K19381" s="820"/>
      <c r="L19381" s="820"/>
      <c r="M19381" s="820"/>
      <c r="N19381" s="820"/>
      <c r="O19381" s="820"/>
      <c r="P19381" s="820"/>
      <c r="Q19381" s="820"/>
      <c r="R19381" s="820"/>
      <c r="S19381" s="820"/>
      <c r="T19381" s="820"/>
      <c r="U19381" s="820"/>
      <c r="V19381" s="820"/>
      <c r="W19381" s="820"/>
      <c r="X19381" s="820"/>
      <c r="Y19381" s="820"/>
      <c r="Z19381" s="820"/>
    </row>
    <row r="19382" spans="7:26">
      <c r="G19382" s="826"/>
      <c r="H19382" s="820"/>
      <c r="J19382" s="820"/>
      <c r="K19382" s="820"/>
      <c r="L19382" s="820"/>
      <c r="M19382" s="820"/>
      <c r="N19382" s="820"/>
      <c r="O19382" s="820"/>
      <c r="P19382" s="820"/>
      <c r="Q19382" s="820"/>
      <c r="R19382" s="820"/>
      <c r="S19382" s="820"/>
      <c r="T19382" s="820"/>
      <c r="U19382" s="820"/>
      <c r="V19382" s="820"/>
      <c r="W19382" s="820"/>
      <c r="X19382" s="820"/>
      <c r="Y19382" s="820"/>
      <c r="Z19382" s="820"/>
    </row>
    <row r="19383" spans="7:26">
      <c r="G19383" s="826"/>
      <c r="H19383" s="820"/>
      <c r="J19383" s="820"/>
      <c r="K19383" s="820"/>
      <c r="L19383" s="820"/>
      <c r="M19383" s="820"/>
      <c r="N19383" s="820"/>
      <c r="O19383" s="820"/>
      <c r="P19383" s="820"/>
      <c r="Q19383" s="820"/>
      <c r="R19383" s="820"/>
      <c r="S19383" s="820"/>
      <c r="T19383" s="820"/>
      <c r="U19383" s="820"/>
      <c r="V19383" s="820"/>
      <c r="W19383" s="820"/>
      <c r="X19383" s="820"/>
      <c r="Y19383" s="820"/>
      <c r="Z19383" s="820"/>
    </row>
    <row r="19384" spans="7:26">
      <c r="G19384" s="826"/>
      <c r="H19384" s="820"/>
      <c r="J19384" s="820"/>
      <c r="K19384" s="820"/>
      <c r="L19384" s="820"/>
      <c r="M19384" s="820"/>
      <c r="N19384" s="820"/>
      <c r="O19384" s="820"/>
      <c r="P19384" s="820"/>
      <c r="Q19384" s="820"/>
      <c r="R19384" s="820"/>
      <c r="S19384" s="820"/>
      <c r="T19384" s="820"/>
      <c r="U19384" s="820"/>
      <c r="V19384" s="820"/>
      <c r="W19384" s="820"/>
      <c r="X19384" s="820"/>
      <c r="Y19384" s="820"/>
      <c r="Z19384" s="820"/>
    </row>
    <row r="19385" spans="7:26">
      <c r="G19385" s="826"/>
      <c r="H19385" s="820"/>
      <c r="J19385" s="820"/>
      <c r="K19385" s="820"/>
      <c r="L19385" s="820"/>
      <c r="M19385" s="820"/>
      <c r="N19385" s="820"/>
      <c r="O19385" s="820"/>
      <c r="P19385" s="820"/>
      <c r="Q19385" s="820"/>
      <c r="R19385" s="820"/>
      <c r="S19385" s="820"/>
      <c r="T19385" s="820"/>
      <c r="U19385" s="820"/>
      <c r="V19385" s="820"/>
      <c r="W19385" s="820"/>
      <c r="X19385" s="820"/>
      <c r="Y19385" s="820"/>
      <c r="Z19385" s="820"/>
    </row>
    <row r="19386" spans="7:26">
      <c r="G19386" s="826"/>
      <c r="H19386" s="820"/>
      <c r="J19386" s="820"/>
      <c r="K19386" s="820"/>
      <c r="L19386" s="820"/>
      <c r="M19386" s="820"/>
      <c r="N19386" s="820"/>
      <c r="O19386" s="820"/>
      <c r="P19386" s="820"/>
      <c r="Q19386" s="820"/>
      <c r="R19386" s="820"/>
      <c r="S19386" s="820"/>
      <c r="T19386" s="820"/>
      <c r="U19386" s="820"/>
      <c r="V19386" s="820"/>
      <c r="W19386" s="820"/>
      <c r="X19386" s="820"/>
      <c r="Y19386" s="820"/>
      <c r="Z19386" s="820"/>
    </row>
    <row r="19387" spans="7:26">
      <c r="G19387" s="826"/>
      <c r="H19387" s="820"/>
      <c r="J19387" s="820"/>
      <c r="K19387" s="820"/>
      <c r="L19387" s="820"/>
      <c r="M19387" s="820"/>
      <c r="N19387" s="820"/>
      <c r="O19387" s="820"/>
      <c r="P19387" s="820"/>
      <c r="Q19387" s="820"/>
      <c r="R19387" s="820"/>
      <c r="S19387" s="820"/>
      <c r="T19387" s="820"/>
      <c r="U19387" s="820"/>
      <c r="V19387" s="820"/>
      <c r="W19387" s="820"/>
      <c r="X19387" s="820"/>
      <c r="Y19387" s="820"/>
      <c r="Z19387" s="820"/>
    </row>
    <row r="19388" spans="7:26">
      <c r="G19388" s="826"/>
      <c r="H19388" s="820"/>
      <c r="J19388" s="820"/>
      <c r="K19388" s="820"/>
      <c r="L19388" s="820"/>
      <c r="M19388" s="820"/>
      <c r="N19388" s="820"/>
      <c r="O19388" s="820"/>
      <c r="P19388" s="820"/>
      <c r="Q19388" s="820"/>
      <c r="R19388" s="820"/>
      <c r="S19388" s="820"/>
      <c r="T19388" s="820"/>
      <c r="U19388" s="820"/>
      <c r="V19388" s="820"/>
      <c r="W19388" s="820"/>
      <c r="X19388" s="820"/>
      <c r="Y19388" s="820"/>
      <c r="Z19388" s="820"/>
    </row>
    <row r="19389" spans="7:26">
      <c r="G19389" s="826"/>
      <c r="H19389" s="820"/>
      <c r="J19389" s="820"/>
      <c r="K19389" s="820"/>
      <c r="L19389" s="820"/>
      <c r="M19389" s="820"/>
      <c r="N19389" s="820"/>
      <c r="O19389" s="820"/>
      <c r="P19389" s="820"/>
      <c r="Q19389" s="820"/>
      <c r="R19389" s="820"/>
      <c r="S19389" s="820"/>
      <c r="T19389" s="820"/>
      <c r="U19389" s="820"/>
      <c r="V19389" s="820"/>
      <c r="W19389" s="820"/>
      <c r="X19389" s="820"/>
      <c r="Y19389" s="820"/>
      <c r="Z19389" s="820"/>
    </row>
    <row r="19390" spans="7:26">
      <c r="G19390" s="826"/>
      <c r="H19390" s="820"/>
      <c r="J19390" s="820"/>
      <c r="K19390" s="820"/>
      <c r="L19390" s="820"/>
      <c r="M19390" s="820"/>
      <c r="N19390" s="820"/>
      <c r="O19390" s="820"/>
      <c r="P19390" s="820"/>
      <c r="Q19390" s="820"/>
      <c r="R19390" s="820"/>
      <c r="S19390" s="820"/>
      <c r="T19390" s="820"/>
      <c r="U19390" s="820"/>
      <c r="V19390" s="820"/>
      <c r="W19390" s="820"/>
      <c r="X19390" s="820"/>
      <c r="Y19390" s="820"/>
      <c r="Z19390" s="820"/>
    </row>
    <row r="19391" spans="7:26">
      <c r="G19391" s="826"/>
      <c r="H19391" s="820"/>
      <c r="J19391" s="820"/>
      <c r="K19391" s="820"/>
      <c r="L19391" s="820"/>
      <c r="M19391" s="820"/>
      <c r="N19391" s="820"/>
      <c r="O19391" s="820"/>
      <c r="P19391" s="820"/>
      <c r="Q19391" s="820"/>
      <c r="R19391" s="820"/>
      <c r="S19391" s="820"/>
      <c r="T19391" s="820"/>
      <c r="U19391" s="820"/>
      <c r="V19391" s="820"/>
      <c r="W19391" s="820"/>
      <c r="X19391" s="820"/>
      <c r="Y19391" s="820"/>
      <c r="Z19391" s="820"/>
    </row>
    <row r="19392" spans="7:26">
      <c r="G19392" s="826"/>
      <c r="H19392" s="820"/>
      <c r="J19392" s="820"/>
      <c r="K19392" s="820"/>
      <c r="L19392" s="820"/>
      <c r="M19392" s="820"/>
      <c r="N19392" s="820"/>
      <c r="O19392" s="820"/>
      <c r="P19392" s="820"/>
      <c r="Q19392" s="820"/>
      <c r="R19392" s="820"/>
      <c r="S19392" s="820"/>
      <c r="T19392" s="820"/>
      <c r="U19392" s="820"/>
      <c r="V19392" s="820"/>
      <c r="W19392" s="820"/>
      <c r="X19392" s="820"/>
      <c r="Y19392" s="820"/>
      <c r="Z19392" s="820"/>
    </row>
    <row r="19393" spans="7:26">
      <c r="G19393" s="826"/>
      <c r="H19393" s="820"/>
      <c r="J19393" s="820"/>
      <c r="K19393" s="820"/>
      <c r="L19393" s="820"/>
      <c r="M19393" s="820"/>
      <c r="N19393" s="820"/>
      <c r="O19393" s="820"/>
      <c r="P19393" s="820"/>
      <c r="Q19393" s="820"/>
      <c r="R19393" s="820"/>
      <c r="S19393" s="820"/>
      <c r="T19393" s="820"/>
      <c r="U19393" s="820"/>
      <c r="V19393" s="820"/>
      <c r="W19393" s="820"/>
      <c r="X19393" s="820"/>
      <c r="Y19393" s="820"/>
      <c r="Z19393" s="820"/>
    </row>
    <row r="19394" spans="7:26">
      <c r="G19394" s="826"/>
      <c r="H19394" s="820"/>
      <c r="J19394" s="820"/>
      <c r="K19394" s="820"/>
      <c r="L19394" s="820"/>
      <c r="M19394" s="820"/>
      <c r="N19394" s="820"/>
      <c r="O19394" s="820"/>
      <c r="P19394" s="820"/>
      <c r="Q19394" s="820"/>
      <c r="R19394" s="820"/>
      <c r="S19394" s="820"/>
      <c r="T19394" s="820"/>
      <c r="U19394" s="820"/>
      <c r="V19394" s="820"/>
      <c r="W19394" s="820"/>
      <c r="X19394" s="820"/>
      <c r="Y19394" s="820"/>
      <c r="Z19394" s="820"/>
    </row>
    <row r="19395" spans="7:26">
      <c r="G19395" s="826"/>
      <c r="H19395" s="820"/>
      <c r="J19395" s="820"/>
      <c r="K19395" s="820"/>
      <c r="L19395" s="820"/>
      <c r="M19395" s="820"/>
      <c r="N19395" s="820"/>
      <c r="O19395" s="820"/>
      <c r="P19395" s="820"/>
      <c r="Q19395" s="820"/>
      <c r="R19395" s="820"/>
      <c r="S19395" s="820"/>
      <c r="T19395" s="820"/>
      <c r="U19395" s="820"/>
      <c r="V19395" s="820"/>
      <c r="W19395" s="820"/>
      <c r="X19395" s="820"/>
      <c r="Y19395" s="820"/>
      <c r="Z19395" s="820"/>
    </row>
    <row r="19396" spans="7:26">
      <c r="G19396" s="826"/>
      <c r="H19396" s="820"/>
      <c r="J19396" s="820"/>
      <c r="K19396" s="820"/>
      <c r="L19396" s="820"/>
      <c r="M19396" s="820"/>
      <c r="N19396" s="820"/>
      <c r="O19396" s="820"/>
      <c r="P19396" s="820"/>
      <c r="Q19396" s="820"/>
      <c r="R19396" s="820"/>
      <c r="S19396" s="820"/>
      <c r="T19396" s="820"/>
      <c r="U19396" s="820"/>
      <c r="V19396" s="820"/>
      <c r="W19396" s="820"/>
      <c r="X19396" s="820"/>
      <c r="Y19396" s="820"/>
      <c r="Z19396" s="820"/>
    </row>
    <row r="19397" spans="7:26">
      <c r="G19397" s="826"/>
      <c r="H19397" s="820"/>
      <c r="J19397" s="820"/>
      <c r="K19397" s="820"/>
      <c r="L19397" s="820"/>
      <c r="M19397" s="820"/>
      <c r="N19397" s="820"/>
      <c r="O19397" s="820"/>
      <c r="P19397" s="820"/>
      <c r="Q19397" s="820"/>
      <c r="R19397" s="820"/>
      <c r="S19397" s="820"/>
      <c r="T19397" s="820"/>
      <c r="U19397" s="820"/>
      <c r="V19397" s="820"/>
      <c r="W19397" s="820"/>
      <c r="X19397" s="820"/>
      <c r="Y19397" s="820"/>
      <c r="Z19397" s="820"/>
    </row>
    <row r="19398" spans="7:26">
      <c r="G19398" s="826"/>
      <c r="H19398" s="820"/>
      <c r="J19398" s="820"/>
      <c r="K19398" s="820"/>
      <c r="L19398" s="820"/>
      <c r="M19398" s="820"/>
      <c r="N19398" s="820"/>
      <c r="O19398" s="820"/>
      <c r="P19398" s="820"/>
      <c r="Q19398" s="820"/>
      <c r="R19398" s="820"/>
      <c r="S19398" s="820"/>
      <c r="T19398" s="820"/>
      <c r="U19398" s="820"/>
      <c r="V19398" s="820"/>
      <c r="W19398" s="820"/>
      <c r="X19398" s="820"/>
      <c r="Y19398" s="820"/>
      <c r="Z19398" s="820"/>
    </row>
    <row r="19399" spans="7:26">
      <c r="G19399" s="826"/>
      <c r="H19399" s="820"/>
      <c r="J19399" s="820"/>
      <c r="K19399" s="820"/>
      <c r="L19399" s="820"/>
      <c r="M19399" s="820"/>
      <c r="N19399" s="820"/>
      <c r="O19399" s="820"/>
      <c r="P19399" s="820"/>
      <c r="Q19399" s="820"/>
      <c r="R19399" s="820"/>
      <c r="S19399" s="820"/>
      <c r="T19399" s="820"/>
      <c r="U19399" s="820"/>
      <c r="V19399" s="820"/>
      <c r="W19399" s="820"/>
      <c r="X19399" s="820"/>
      <c r="Y19399" s="820"/>
      <c r="Z19399" s="820"/>
    </row>
    <row r="19400" spans="7:26">
      <c r="G19400" s="826"/>
      <c r="H19400" s="820"/>
      <c r="J19400" s="820"/>
      <c r="K19400" s="820"/>
      <c r="L19400" s="820"/>
      <c r="M19400" s="820"/>
      <c r="N19400" s="820"/>
      <c r="O19400" s="820"/>
      <c r="P19400" s="820"/>
      <c r="Q19400" s="820"/>
      <c r="R19400" s="820"/>
      <c r="S19400" s="820"/>
      <c r="T19400" s="820"/>
      <c r="U19400" s="820"/>
      <c r="V19400" s="820"/>
      <c r="W19400" s="820"/>
      <c r="X19400" s="820"/>
      <c r="Y19400" s="820"/>
      <c r="Z19400" s="820"/>
    </row>
    <row r="19401" spans="7:26">
      <c r="G19401" s="826"/>
      <c r="H19401" s="820"/>
      <c r="J19401" s="820"/>
      <c r="K19401" s="820"/>
      <c r="L19401" s="820"/>
      <c r="M19401" s="820"/>
      <c r="N19401" s="820"/>
      <c r="O19401" s="820"/>
      <c r="P19401" s="820"/>
      <c r="Q19401" s="820"/>
      <c r="R19401" s="820"/>
      <c r="S19401" s="820"/>
      <c r="T19401" s="820"/>
      <c r="U19401" s="820"/>
      <c r="V19401" s="820"/>
      <c r="W19401" s="820"/>
      <c r="X19401" s="820"/>
      <c r="Y19401" s="820"/>
      <c r="Z19401" s="820"/>
    </row>
    <row r="19402" spans="7:26">
      <c r="G19402" s="826"/>
      <c r="H19402" s="820"/>
      <c r="J19402" s="820"/>
      <c r="K19402" s="820"/>
      <c r="L19402" s="820"/>
      <c r="M19402" s="820"/>
      <c r="N19402" s="820"/>
      <c r="O19402" s="820"/>
      <c r="P19402" s="820"/>
      <c r="Q19402" s="820"/>
      <c r="R19402" s="820"/>
      <c r="S19402" s="820"/>
      <c r="T19402" s="820"/>
      <c r="U19402" s="820"/>
      <c r="V19402" s="820"/>
      <c r="W19402" s="820"/>
      <c r="X19402" s="820"/>
      <c r="Y19402" s="820"/>
      <c r="Z19402" s="820"/>
    </row>
    <row r="19403" spans="7:26">
      <c r="G19403" s="826"/>
      <c r="H19403" s="820"/>
      <c r="J19403" s="820"/>
      <c r="K19403" s="820"/>
      <c r="L19403" s="820"/>
      <c r="M19403" s="820"/>
      <c r="N19403" s="820"/>
      <c r="O19403" s="820"/>
      <c r="P19403" s="820"/>
      <c r="Q19403" s="820"/>
      <c r="R19403" s="820"/>
      <c r="S19403" s="820"/>
      <c r="T19403" s="820"/>
      <c r="U19403" s="820"/>
      <c r="V19403" s="820"/>
      <c r="W19403" s="820"/>
      <c r="X19403" s="820"/>
      <c r="Y19403" s="820"/>
      <c r="Z19403" s="820"/>
    </row>
    <row r="19404" spans="7:26">
      <c r="G19404" s="826"/>
      <c r="H19404" s="820"/>
      <c r="J19404" s="820"/>
      <c r="K19404" s="820"/>
      <c r="L19404" s="820"/>
      <c r="M19404" s="820"/>
      <c r="N19404" s="820"/>
      <c r="O19404" s="820"/>
      <c r="P19404" s="820"/>
      <c r="Q19404" s="820"/>
      <c r="R19404" s="820"/>
      <c r="S19404" s="820"/>
      <c r="T19404" s="820"/>
      <c r="U19404" s="820"/>
      <c r="V19404" s="820"/>
      <c r="W19404" s="820"/>
      <c r="X19404" s="820"/>
      <c r="Y19404" s="820"/>
      <c r="Z19404" s="820"/>
    </row>
    <row r="19405" spans="7:26">
      <c r="G19405" s="826"/>
      <c r="H19405" s="820"/>
      <c r="J19405" s="820"/>
      <c r="K19405" s="820"/>
      <c r="L19405" s="820"/>
      <c r="M19405" s="820"/>
      <c r="N19405" s="820"/>
      <c r="O19405" s="820"/>
      <c r="P19405" s="820"/>
      <c r="Q19405" s="820"/>
      <c r="R19405" s="820"/>
      <c r="S19405" s="820"/>
      <c r="T19405" s="820"/>
      <c r="U19405" s="820"/>
      <c r="V19405" s="820"/>
      <c r="W19405" s="820"/>
      <c r="X19405" s="820"/>
      <c r="Y19405" s="820"/>
      <c r="Z19405" s="820"/>
    </row>
    <row r="19406" spans="7:26">
      <c r="G19406" s="826"/>
      <c r="H19406" s="820"/>
      <c r="J19406" s="820"/>
      <c r="K19406" s="820"/>
      <c r="L19406" s="820"/>
      <c r="M19406" s="820"/>
      <c r="N19406" s="820"/>
      <c r="O19406" s="820"/>
      <c r="P19406" s="820"/>
      <c r="Q19406" s="820"/>
      <c r="R19406" s="820"/>
      <c r="S19406" s="820"/>
      <c r="T19406" s="820"/>
      <c r="U19406" s="820"/>
      <c r="V19406" s="820"/>
      <c r="W19406" s="820"/>
      <c r="X19406" s="820"/>
      <c r="Y19406" s="820"/>
      <c r="Z19406" s="820"/>
    </row>
    <row r="19407" spans="7:26">
      <c r="G19407" s="826"/>
      <c r="H19407" s="820"/>
      <c r="J19407" s="820"/>
      <c r="K19407" s="820"/>
      <c r="L19407" s="820"/>
      <c r="M19407" s="820"/>
      <c r="N19407" s="820"/>
      <c r="O19407" s="820"/>
      <c r="P19407" s="820"/>
      <c r="Q19407" s="820"/>
      <c r="R19407" s="820"/>
      <c r="S19407" s="820"/>
      <c r="T19407" s="820"/>
      <c r="U19407" s="820"/>
      <c r="V19407" s="820"/>
      <c r="W19407" s="820"/>
      <c r="X19407" s="820"/>
      <c r="Y19407" s="820"/>
      <c r="Z19407" s="820"/>
    </row>
    <row r="19408" spans="7:26">
      <c r="G19408" s="826"/>
      <c r="H19408" s="820"/>
      <c r="J19408" s="820"/>
      <c r="K19408" s="820"/>
      <c r="L19408" s="820"/>
      <c r="M19408" s="820"/>
      <c r="N19408" s="820"/>
      <c r="O19408" s="820"/>
      <c r="P19408" s="820"/>
      <c r="Q19408" s="820"/>
      <c r="R19408" s="820"/>
      <c r="S19408" s="820"/>
      <c r="T19408" s="820"/>
      <c r="U19408" s="820"/>
      <c r="V19408" s="820"/>
      <c r="W19408" s="820"/>
      <c r="X19408" s="820"/>
      <c r="Y19408" s="820"/>
      <c r="Z19408" s="820"/>
    </row>
    <row r="19409" spans="7:26">
      <c r="G19409" s="826"/>
      <c r="H19409" s="820"/>
      <c r="J19409" s="820"/>
      <c r="K19409" s="820"/>
      <c r="L19409" s="820"/>
      <c r="M19409" s="820"/>
      <c r="N19409" s="820"/>
      <c r="O19409" s="820"/>
      <c r="P19409" s="820"/>
      <c r="Q19409" s="820"/>
      <c r="R19409" s="820"/>
      <c r="S19409" s="820"/>
      <c r="T19409" s="820"/>
      <c r="U19409" s="820"/>
      <c r="V19409" s="820"/>
      <c r="W19409" s="820"/>
      <c r="X19409" s="820"/>
      <c r="Y19409" s="820"/>
      <c r="Z19409" s="820"/>
    </row>
    <row r="19410" spans="7:26">
      <c r="G19410" s="826"/>
      <c r="H19410" s="820"/>
      <c r="J19410" s="820"/>
      <c r="K19410" s="820"/>
      <c r="L19410" s="820"/>
      <c r="M19410" s="820"/>
      <c r="N19410" s="820"/>
      <c r="O19410" s="820"/>
      <c r="P19410" s="820"/>
      <c r="Q19410" s="820"/>
      <c r="R19410" s="820"/>
      <c r="S19410" s="820"/>
      <c r="T19410" s="820"/>
      <c r="U19410" s="820"/>
      <c r="V19410" s="820"/>
      <c r="W19410" s="820"/>
      <c r="X19410" s="820"/>
      <c r="Y19410" s="820"/>
      <c r="Z19410" s="820"/>
    </row>
    <row r="19411" spans="7:26">
      <c r="G19411" s="826"/>
      <c r="H19411" s="820"/>
      <c r="J19411" s="820"/>
      <c r="K19411" s="820"/>
      <c r="L19411" s="820"/>
      <c r="M19411" s="820"/>
      <c r="N19411" s="820"/>
      <c r="O19411" s="820"/>
      <c r="P19411" s="820"/>
      <c r="Q19411" s="820"/>
      <c r="R19411" s="820"/>
      <c r="S19411" s="820"/>
      <c r="T19411" s="820"/>
      <c r="U19411" s="820"/>
      <c r="V19411" s="820"/>
      <c r="W19411" s="820"/>
      <c r="X19411" s="820"/>
      <c r="Y19411" s="820"/>
      <c r="Z19411" s="820"/>
    </row>
    <row r="19412" spans="7:26">
      <c r="G19412" s="826"/>
      <c r="H19412" s="820"/>
      <c r="J19412" s="820"/>
      <c r="K19412" s="820"/>
      <c r="L19412" s="820"/>
      <c r="M19412" s="820"/>
      <c r="N19412" s="820"/>
      <c r="O19412" s="820"/>
      <c r="P19412" s="820"/>
      <c r="Q19412" s="820"/>
      <c r="R19412" s="820"/>
      <c r="S19412" s="820"/>
      <c r="T19412" s="820"/>
      <c r="U19412" s="820"/>
      <c r="V19412" s="820"/>
      <c r="W19412" s="820"/>
      <c r="X19412" s="820"/>
      <c r="Y19412" s="820"/>
      <c r="Z19412" s="820"/>
    </row>
    <row r="19413" spans="7:26">
      <c r="G19413" s="826"/>
      <c r="H19413" s="820"/>
      <c r="J19413" s="820"/>
      <c r="K19413" s="820"/>
      <c r="L19413" s="820"/>
      <c r="M19413" s="820"/>
      <c r="N19413" s="820"/>
      <c r="O19413" s="820"/>
      <c r="P19413" s="820"/>
      <c r="Q19413" s="820"/>
      <c r="R19413" s="820"/>
      <c r="S19413" s="820"/>
      <c r="T19413" s="820"/>
      <c r="U19413" s="820"/>
      <c r="V19413" s="820"/>
      <c r="W19413" s="820"/>
      <c r="X19413" s="820"/>
      <c r="Y19413" s="820"/>
      <c r="Z19413" s="820"/>
    </row>
    <row r="19414" spans="7:26">
      <c r="G19414" s="826"/>
      <c r="H19414" s="820"/>
      <c r="J19414" s="820"/>
      <c r="K19414" s="820"/>
      <c r="L19414" s="820"/>
      <c r="M19414" s="820"/>
      <c r="N19414" s="820"/>
      <c r="O19414" s="820"/>
      <c r="P19414" s="820"/>
      <c r="Q19414" s="820"/>
      <c r="R19414" s="820"/>
      <c r="S19414" s="820"/>
      <c r="T19414" s="820"/>
      <c r="U19414" s="820"/>
      <c r="V19414" s="820"/>
      <c r="W19414" s="820"/>
      <c r="X19414" s="820"/>
      <c r="Y19414" s="820"/>
      <c r="Z19414" s="820"/>
    </row>
    <row r="19415" spans="7:26">
      <c r="G19415" s="826"/>
      <c r="H19415" s="820"/>
      <c r="J19415" s="820"/>
      <c r="K19415" s="820"/>
      <c r="L19415" s="820"/>
      <c r="M19415" s="820"/>
      <c r="N19415" s="820"/>
      <c r="O19415" s="820"/>
      <c r="P19415" s="820"/>
      <c r="Q19415" s="820"/>
      <c r="R19415" s="820"/>
      <c r="S19415" s="820"/>
      <c r="T19415" s="820"/>
      <c r="U19415" s="820"/>
      <c r="V19415" s="820"/>
      <c r="W19415" s="820"/>
      <c r="X19415" s="820"/>
      <c r="Y19415" s="820"/>
      <c r="Z19415" s="820"/>
    </row>
    <row r="19416" spans="7:26">
      <c r="G19416" s="826"/>
      <c r="H19416" s="820"/>
      <c r="J19416" s="820"/>
      <c r="K19416" s="820"/>
      <c r="L19416" s="820"/>
      <c r="M19416" s="820"/>
      <c r="N19416" s="820"/>
      <c r="O19416" s="820"/>
      <c r="P19416" s="820"/>
      <c r="Q19416" s="820"/>
      <c r="R19416" s="820"/>
      <c r="S19416" s="820"/>
      <c r="T19416" s="820"/>
      <c r="U19416" s="820"/>
      <c r="V19416" s="820"/>
      <c r="W19416" s="820"/>
      <c r="X19416" s="820"/>
      <c r="Y19416" s="820"/>
      <c r="Z19416" s="820"/>
    </row>
    <row r="19417" spans="7:26">
      <c r="G19417" s="826"/>
      <c r="H19417" s="820"/>
      <c r="J19417" s="820"/>
      <c r="K19417" s="820"/>
      <c r="L19417" s="820"/>
      <c r="M19417" s="820"/>
      <c r="N19417" s="820"/>
      <c r="O19417" s="820"/>
      <c r="P19417" s="820"/>
      <c r="Q19417" s="820"/>
      <c r="R19417" s="820"/>
      <c r="S19417" s="820"/>
      <c r="T19417" s="820"/>
      <c r="U19417" s="820"/>
      <c r="V19417" s="820"/>
      <c r="W19417" s="820"/>
      <c r="X19417" s="820"/>
      <c r="Y19417" s="820"/>
      <c r="Z19417" s="820"/>
    </row>
    <row r="19418" spans="7:26">
      <c r="G19418" s="826"/>
      <c r="H19418" s="820"/>
      <c r="J19418" s="820"/>
      <c r="K19418" s="820"/>
      <c r="L19418" s="820"/>
      <c r="M19418" s="820"/>
      <c r="N19418" s="820"/>
      <c r="O19418" s="820"/>
      <c r="P19418" s="820"/>
      <c r="Q19418" s="820"/>
      <c r="R19418" s="820"/>
      <c r="S19418" s="820"/>
      <c r="T19418" s="820"/>
      <c r="U19418" s="820"/>
      <c r="V19418" s="820"/>
      <c r="W19418" s="820"/>
      <c r="X19418" s="820"/>
      <c r="Y19418" s="820"/>
      <c r="Z19418" s="820"/>
    </row>
    <row r="19419" spans="7:26">
      <c r="G19419" s="826"/>
      <c r="H19419" s="820"/>
      <c r="J19419" s="820"/>
      <c r="K19419" s="820"/>
      <c r="L19419" s="820"/>
      <c r="M19419" s="820"/>
      <c r="N19419" s="820"/>
      <c r="O19419" s="820"/>
      <c r="P19419" s="820"/>
      <c r="Q19419" s="820"/>
      <c r="R19419" s="820"/>
      <c r="S19419" s="820"/>
      <c r="T19419" s="820"/>
      <c r="U19419" s="820"/>
      <c r="V19419" s="820"/>
      <c r="W19419" s="820"/>
      <c r="X19419" s="820"/>
      <c r="Y19419" s="820"/>
      <c r="Z19419" s="820"/>
    </row>
    <row r="19420" spans="7:26">
      <c r="G19420" s="826"/>
      <c r="H19420" s="820"/>
      <c r="J19420" s="820"/>
      <c r="K19420" s="820"/>
      <c r="L19420" s="820"/>
      <c r="M19420" s="820"/>
      <c r="N19420" s="820"/>
      <c r="O19420" s="820"/>
      <c r="P19420" s="820"/>
      <c r="Q19420" s="820"/>
      <c r="R19420" s="820"/>
      <c r="S19420" s="820"/>
      <c r="T19420" s="820"/>
      <c r="U19420" s="820"/>
      <c r="V19420" s="820"/>
      <c r="W19420" s="820"/>
      <c r="X19420" s="820"/>
      <c r="Y19420" s="820"/>
      <c r="Z19420" s="820"/>
    </row>
    <row r="19421" spans="7:26">
      <c r="G19421" s="826"/>
      <c r="H19421" s="820"/>
      <c r="J19421" s="820"/>
      <c r="K19421" s="820"/>
      <c r="L19421" s="820"/>
      <c r="M19421" s="820"/>
      <c r="N19421" s="820"/>
      <c r="O19421" s="820"/>
      <c r="P19421" s="820"/>
      <c r="Q19421" s="820"/>
      <c r="R19421" s="820"/>
      <c r="S19421" s="820"/>
      <c r="T19421" s="820"/>
      <c r="U19421" s="820"/>
      <c r="V19421" s="820"/>
      <c r="W19421" s="820"/>
      <c r="X19421" s="820"/>
      <c r="Y19421" s="820"/>
      <c r="Z19421" s="820"/>
    </row>
    <row r="19422" spans="7:26">
      <c r="G19422" s="826"/>
      <c r="H19422" s="820"/>
      <c r="J19422" s="820"/>
      <c r="K19422" s="820"/>
      <c r="L19422" s="820"/>
      <c r="M19422" s="820"/>
      <c r="N19422" s="820"/>
      <c r="O19422" s="820"/>
      <c r="P19422" s="820"/>
      <c r="Q19422" s="820"/>
      <c r="R19422" s="820"/>
      <c r="S19422" s="820"/>
      <c r="T19422" s="820"/>
      <c r="U19422" s="820"/>
      <c r="V19422" s="820"/>
      <c r="W19422" s="820"/>
      <c r="X19422" s="820"/>
      <c r="Y19422" s="820"/>
      <c r="Z19422" s="820"/>
    </row>
    <row r="19423" spans="7:26">
      <c r="G19423" s="826"/>
      <c r="H19423" s="820"/>
      <c r="J19423" s="820"/>
      <c r="K19423" s="820"/>
      <c r="L19423" s="820"/>
      <c r="M19423" s="820"/>
      <c r="N19423" s="820"/>
      <c r="O19423" s="820"/>
      <c r="P19423" s="820"/>
      <c r="Q19423" s="820"/>
      <c r="R19423" s="820"/>
      <c r="S19423" s="820"/>
      <c r="T19423" s="820"/>
      <c r="U19423" s="820"/>
      <c r="V19423" s="820"/>
      <c r="W19423" s="820"/>
      <c r="X19423" s="820"/>
      <c r="Y19423" s="820"/>
      <c r="Z19423" s="820"/>
    </row>
    <row r="19424" spans="7:26">
      <c r="G19424" s="826"/>
      <c r="H19424" s="820"/>
      <c r="J19424" s="820"/>
      <c r="K19424" s="820"/>
      <c r="L19424" s="820"/>
      <c r="M19424" s="820"/>
      <c r="N19424" s="820"/>
      <c r="O19424" s="820"/>
      <c r="P19424" s="820"/>
      <c r="Q19424" s="820"/>
      <c r="R19424" s="820"/>
      <c r="S19424" s="820"/>
      <c r="T19424" s="820"/>
      <c r="U19424" s="820"/>
      <c r="V19424" s="820"/>
      <c r="W19424" s="820"/>
      <c r="X19424" s="820"/>
      <c r="Y19424" s="820"/>
      <c r="Z19424" s="820"/>
    </row>
    <row r="19425" spans="7:26">
      <c r="G19425" s="826"/>
      <c r="H19425" s="820"/>
      <c r="J19425" s="820"/>
      <c r="K19425" s="820"/>
      <c r="L19425" s="820"/>
      <c r="M19425" s="820"/>
      <c r="N19425" s="820"/>
      <c r="O19425" s="820"/>
      <c r="P19425" s="820"/>
      <c r="Q19425" s="820"/>
      <c r="R19425" s="820"/>
      <c r="S19425" s="820"/>
      <c r="T19425" s="820"/>
      <c r="U19425" s="820"/>
      <c r="V19425" s="820"/>
      <c r="W19425" s="820"/>
      <c r="X19425" s="820"/>
      <c r="Y19425" s="820"/>
      <c r="Z19425" s="820"/>
    </row>
    <row r="19426" spans="7:26">
      <c r="G19426" s="826"/>
      <c r="H19426" s="820"/>
      <c r="J19426" s="820"/>
      <c r="K19426" s="820"/>
      <c r="L19426" s="820"/>
      <c r="M19426" s="820"/>
      <c r="N19426" s="820"/>
      <c r="O19426" s="820"/>
      <c r="P19426" s="820"/>
      <c r="Q19426" s="820"/>
      <c r="R19426" s="820"/>
      <c r="S19426" s="820"/>
      <c r="T19426" s="820"/>
      <c r="U19426" s="820"/>
      <c r="V19426" s="820"/>
      <c r="W19426" s="820"/>
      <c r="X19426" s="820"/>
      <c r="Y19426" s="820"/>
      <c r="Z19426" s="820"/>
    </row>
    <row r="19427" spans="7:26">
      <c r="G19427" s="826"/>
      <c r="H19427" s="820"/>
      <c r="J19427" s="820"/>
      <c r="K19427" s="820"/>
      <c r="L19427" s="820"/>
      <c r="M19427" s="820"/>
      <c r="N19427" s="820"/>
      <c r="O19427" s="820"/>
      <c r="P19427" s="820"/>
      <c r="Q19427" s="820"/>
      <c r="R19427" s="820"/>
      <c r="S19427" s="820"/>
      <c r="T19427" s="820"/>
      <c r="U19427" s="820"/>
      <c r="V19427" s="820"/>
      <c r="W19427" s="820"/>
      <c r="X19427" s="820"/>
      <c r="Y19427" s="820"/>
      <c r="Z19427" s="820"/>
    </row>
    <row r="19428" spans="7:26">
      <c r="G19428" s="826"/>
      <c r="H19428" s="820"/>
      <c r="J19428" s="820"/>
      <c r="K19428" s="820"/>
      <c r="L19428" s="820"/>
      <c r="M19428" s="820"/>
      <c r="N19428" s="820"/>
      <c r="O19428" s="820"/>
      <c r="P19428" s="820"/>
      <c r="Q19428" s="820"/>
      <c r="R19428" s="820"/>
      <c r="S19428" s="820"/>
      <c r="T19428" s="820"/>
      <c r="U19428" s="820"/>
      <c r="V19428" s="820"/>
      <c r="W19428" s="820"/>
      <c r="X19428" s="820"/>
      <c r="Y19428" s="820"/>
      <c r="Z19428" s="820"/>
    </row>
    <row r="19429" spans="7:26">
      <c r="G19429" s="826"/>
      <c r="H19429" s="820"/>
      <c r="J19429" s="820"/>
      <c r="K19429" s="820"/>
      <c r="L19429" s="820"/>
      <c r="M19429" s="820"/>
      <c r="N19429" s="820"/>
      <c r="O19429" s="820"/>
      <c r="P19429" s="820"/>
      <c r="Q19429" s="820"/>
      <c r="R19429" s="820"/>
      <c r="S19429" s="820"/>
      <c r="T19429" s="820"/>
      <c r="U19429" s="820"/>
      <c r="V19429" s="820"/>
      <c r="W19429" s="820"/>
      <c r="X19429" s="820"/>
      <c r="Y19429" s="820"/>
      <c r="Z19429" s="820"/>
    </row>
    <row r="19430" spans="7:26">
      <c r="G19430" s="826"/>
      <c r="H19430" s="820"/>
      <c r="J19430" s="820"/>
      <c r="K19430" s="820"/>
      <c r="L19430" s="820"/>
      <c r="M19430" s="820"/>
      <c r="N19430" s="820"/>
      <c r="O19430" s="820"/>
      <c r="P19430" s="820"/>
      <c r="Q19430" s="820"/>
      <c r="R19430" s="820"/>
      <c r="S19430" s="820"/>
      <c r="T19430" s="820"/>
      <c r="U19430" s="820"/>
      <c r="V19430" s="820"/>
      <c r="W19430" s="820"/>
      <c r="X19430" s="820"/>
      <c r="Y19430" s="820"/>
      <c r="Z19430" s="820"/>
    </row>
    <row r="19431" spans="7:26">
      <c r="G19431" s="826"/>
      <c r="H19431" s="820"/>
      <c r="J19431" s="820"/>
      <c r="K19431" s="820"/>
      <c r="L19431" s="820"/>
      <c r="M19431" s="820"/>
      <c r="N19431" s="820"/>
      <c r="O19431" s="820"/>
      <c r="P19431" s="820"/>
      <c r="Q19431" s="820"/>
      <c r="R19431" s="820"/>
      <c r="S19431" s="820"/>
      <c r="T19431" s="820"/>
      <c r="U19431" s="820"/>
      <c r="V19431" s="820"/>
      <c r="W19431" s="820"/>
      <c r="X19431" s="820"/>
      <c r="Y19431" s="820"/>
      <c r="Z19431" s="820"/>
    </row>
    <row r="19432" spans="7:26">
      <c r="G19432" s="826"/>
      <c r="H19432" s="820"/>
      <c r="J19432" s="820"/>
      <c r="K19432" s="820"/>
      <c r="L19432" s="820"/>
      <c r="M19432" s="820"/>
      <c r="N19432" s="820"/>
      <c r="O19432" s="820"/>
      <c r="P19432" s="820"/>
      <c r="Q19432" s="820"/>
      <c r="R19432" s="820"/>
      <c r="S19432" s="820"/>
      <c r="T19432" s="820"/>
      <c r="U19432" s="820"/>
      <c r="V19432" s="820"/>
      <c r="W19432" s="820"/>
      <c r="X19432" s="820"/>
      <c r="Y19432" s="820"/>
      <c r="Z19432" s="820"/>
    </row>
    <row r="19433" spans="7:26">
      <c r="G19433" s="826"/>
      <c r="H19433" s="820"/>
      <c r="J19433" s="820"/>
      <c r="K19433" s="820"/>
      <c r="L19433" s="820"/>
      <c r="M19433" s="820"/>
      <c r="N19433" s="820"/>
      <c r="O19433" s="820"/>
      <c r="P19433" s="820"/>
      <c r="Q19433" s="820"/>
      <c r="R19433" s="820"/>
      <c r="S19433" s="820"/>
      <c r="T19433" s="820"/>
      <c r="U19433" s="820"/>
      <c r="V19433" s="820"/>
      <c r="W19433" s="820"/>
      <c r="X19433" s="820"/>
      <c r="Y19433" s="820"/>
      <c r="Z19433" s="820"/>
    </row>
    <row r="19434" spans="7:26">
      <c r="G19434" s="826"/>
      <c r="H19434" s="820"/>
      <c r="J19434" s="820"/>
      <c r="K19434" s="820"/>
      <c r="L19434" s="820"/>
      <c r="M19434" s="820"/>
      <c r="N19434" s="820"/>
      <c r="O19434" s="820"/>
      <c r="P19434" s="820"/>
      <c r="Q19434" s="820"/>
      <c r="R19434" s="820"/>
      <c r="S19434" s="820"/>
      <c r="T19434" s="820"/>
      <c r="U19434" s="820"/>
      <c r="V19434" s="820"/>
      <c r="W19434" s="820"/>
      <c r="X19434" s="820"/>
      <c r="Y19434" s="820"/>
      <c r="Z19434" s="820"/>
    </row>
    <row r="19435" spans="7:26">
      <c r="G19435" s="826"/>
      <c r="H19435" s="820"/>
      <c r="J19435" s="820"/>
      <c r="K19435" s="820"/>
      <c r="L19435" s="820"/>
      <c r="M19435" s="820"/>
      <c r="N19435" s="820"/>
      <c r="O19435" s="820"/>
      <c r="P19435" s="820"/>
      <c r="Q19435" s="820"/>
      <c r="R19435" s="820"/>
      <c r="S19435" s="820"/>
      <c r="T19435" s="820"/>
      <c r="U19435" s="820"/>
      <c r="V19435" s="820"/>
      <c r="W19435" s="820"/>
      <c r="X19435" s="820"/>
      <c r="Y19435" s="820"/>
      <c r="Z19435" s="820"/>
    </row>
    <row r="19436" spans="7:26">
      <c r="G19436" s="826"/>
      <c r="H19436" s="820"/>
      <c r="J19436" s="820"/>
      <c r="K19436" s="820"/>
      <c r="L19436" s="820"/>
      <c r="M19436" s="820"/>
      <c r="N19436" s="820"/>
      <c r="O19436" s="820"/>
      <c r="P19436" s="820"/>
      <c r="Q19436" s="820"/>
      <c r="R19436" s="820"/>
      <c r="S19436" s="820"/>
      <c r="T19436" s="820"/>
      <c r="U19436" s="820"/>
      <c r="V19436" s="820"/>
      <c r="W19436" s="820"/>
      <c r="X19436" s="820"/>
      <c r="Y19436" s="820"/>
      <c r="Z19436" s="820"/>
    </row>
    <row r="19437" spans="7:26">
      <c r="G19437" s="826"/>
      <c r="H19437" s="820"/>
      <c r="J19437" s="820"/>
      <c r="K19437" s="820"/>
      <c r="L19437" s="820"/>
      <c r="M19437" s="820"/>
      <c r="N19437" s="820"/>
      <c r="O19437" s="820"/>
      <c r="P19437" s="820"/>
      <c r="Q19437" s="820"/>
      <c r="R19437" s="820"/>
      <c r="S19437" s="820"/>
      <c r="T19437" s="820"/>
      <c r="U19437" s="820"/>
      <c r="V19437" s="820"/>
      <c r="W19437" s="820"/>
      <c r="X19437" s="820"/>
      <c r="Y19437" s="820"/>
      <c r="Z19437" s="820"/>
    </row>
    <row r="19438" spans="7:26">
      <c r="G19438" s="826"/>
      <c r="H19438" s="820"/>
      <c r="J19438" s="820"/>
      <c r="K19438" s="820"/>
      <c r="L19438" s="820"/>
      <c r="M19438" s="820"/>
      <c r="N19438" s="820"/>
      <c r="O19438" s="820"/>
      <c r="P19438" s="820"/>
      <c r="Q19438" s="820"/>
      <c r="R19438" s="820"/>
      <c r="S19438" s="820"/>
      <c r="T19438" s="820"/>
      <c r="U19438" s="820"/>
      <c r="V19438" s="820"/>
      <c r="W19438" s="820"/>
      <c r="X19438" s="820"/>
      <c r="Y19438" s="820"/>
      <c r="Z19438" s="820"/>
    </row>
    <row r="19439" spans="7:26">
      <c r="G19439" s="826"/>
      <c r="H19439" s="820"/>
      <c r="J19439" s="820"/>
      <c r="K19439" s="820"/>
      <c r="L19439" s="820"/>
      <c r="M19439" s="820"/>
      <c r="N19439" s="820"/>
      <c r="O19439" s="820"/>
      <c r="P19439" s="820"/>
      <c r="Q19439" s="820"/>
      <c r="R19439" s="820"/>
      <c r="S19439" s="820"/>
      <c r="T19439" s="820"/>
      <c r="U19439" s="820"/>
      <c r="V19439" s="820"/>
      <c r="W19439" s="820"/>
      <c r="X19439" s="820"/>
      <c r="Y19439" s="820"/>
      <c r="Z19439" s="820"/>
    </row>
    <row r="19440" spans="7:26">
      <c r="G19440" s="826"/>
      <c r="H19440" s="820"/>
      <c r="J19440" s="820"/>
      <c r="K19440" s="820"/>
      <c r="L19440" s="820"/>
      <c r="M19440" s="820"/>
      <c r="N19440" s="820"/>
      <c r="O19440" s="820"/>
      <c r="P19440" s="820"/>
      <c r="Q19440" s="820"/>
      <c r="R19440" s="820"/>
      <c r="S19440" s="820"/>
      <c r="T19440" s="820"/>
      <c r="U19440" s="820"/>
      <c r="V19440" s="820"/>
      <c r="W19440" s="820"/>
      <c r="X19440" s="820"/>
      <c r="Y19440" s="820"/>
      <c r="Z19440" s="820"/>
    </row>
    <row r="19441" spans="7:26">
      <c r="G19441" s="826"/>
      <c r="H19441" s="820"/>
      <c r="J19441" s="820"/>
      <c r="K19441" s="820"/>
      <c r="L19441" s="820"/>
      <c r="M19441" s="820"/>
      <c r="N19441" s="820"/>
      <c r="O19441" s="820"/>
      <c r="P19441" s="820"/>
      <c r="Q19441" s="820"/>
      <c r="R19441" s="820"/>
      <c r="S19441" s="820"/>
      <c r="T19441" s="820"/>
      <c r="U19441" s="820"/>
      <c r="V19441" s="820"/>
      <c r="W19441" s="820"/>
      <c r="X19441" s="820"/>
      <c r="Y19441" s="820"/>
      <c r="Z19441" s="820"/>
    </row>
    <row r="19442" spans="7:26">
      <c r="G19442" s="826"/>
      <c r="H19442" s="820"/>
      <c r="J19442" s="820"/>
      <c r="K19442" s="820"/>
      <c r="L19442" s="820"/>
      <c r="M19442" s="820"/>
      <c r="N19442" s="820"/>
      <c r="O19442" s="820"/>
      <c r="P19442" s="820"/>
      <c r="Q19442" s="820"/>
      <c r="R19442" s="820"/>
      <c r="S19442" s="820"/>
      <c r="T19442" s="820"/>
      <c r="U19442" s="820"/>
      <c r="V19442" s="820"/>
      <c r="W19442" s="820"/>
      <c r="X19442" s="820"/>
      <c r="Y19442" s="820"/>
      <c r="Z19442" s="820"/>
    </row>
    <row r="19443" spans="7:26">
      <c r="G19443" s="826"/>
      <c r="H19443" s="820"/>
      <c r="J19443" s="820"/>
      <c r="K19443" s="820"/>
      <c r="L19443" s="820"/>
      <c r="M19443" s="820"/>
      <c r="N19443" s="820"/>
      <c r="O19443" s="820"/>
      <c r="P19443" s="820"/>
      <c r="Q19443" s="820"/>
      <c r="R19443" s="820"/>
      <c r="S19443" s="820"/>
      <c r="T19443" s="820"/>
      <c r="U19443" s="820"/>
      <c r="V19443" s="820"/>
      <c r="W19443" s="820"/>
      <c r="X19443" s="820"/>
      <c r="Y19443" s="820"/>
      <c r="Z19443" s="820"/>
    </row>
    <row r="19444" spans="7:26">
      <c r="G19444" s="826"/>
      <c r="H19444" s="820"/>
      <c r="J19444" s="820"/>
      <c r="K19444" s="820"/>
      <c r="L19444" s="820"/>
      <c r="M19444" s="820"/>
      <c r="N19444" s="820"/>
      <c r="O19444" s="820"/>
      <c r="P19444" s="820"/>
      <c r="Q19444" s="820"/>
      <c r="R19444" s="820"/>
      <c r="S19444" s="820"/>
      <c r="T19444" s="820"/>
      <c r="U19444" s="820"/>
      <c r="V19444" s="820"/>
      <c r="W19444" s="820"/>
      <c r="X19444" s="820"/>
      <c r="Y19444" s="820"/>
      <c r="Z19444" s="820"/>
    </row>
    <row r="19445" spans="7:26">
      <c r="G19445" s="826"/>
      <c r="H19445" s="820"/>
      <c r="J19445" s="820"/>
      <c r="K19445" s="820"/>
      <c r="L19445" s="820"/>
      <c r="M19445" s="820"/>
      <c r="N19445" s="820"/>
      <c r="O19445" s="820"/>
      <c r="P19445" s="820"/>
      <c r="Q19445" s="820"/>
      <c r="R19445" s="820"/>
      <c r="S19445" s="820"/>
      <c r="T19445" s="820"/>
      <c r="U19445" s="820"/>
      <c r="V19445" s="820"/>
      <c r="W19445" s="820"/>
      <c r="X19445" s="820"/>
      <c r="Y19445" s="820"/>
      <c r="Z19445" s="820"/>
    </row>
    <row r="19446" spans="7:26">
      <c r="G19446" s="826"/>
      <c r="H19446" s="820"/>
      <c r="J19446" s="820"/>
      <c r="K19446" s="820"/>
      <c r="L19446" s="820"/>
      <c r="M19446" s="820"/>
      <c r="N19446" s="820"/>
      <c r="O19446" s="820"/>
      <c r="P19446" s="820"/>
      <c r="Q19446" s="820"/>
      <c r="R19446" s="820"/>
      <c r="S19446" s="820"/>
      <c r="T19446" s="820"/>
      <c r="U19446" s="820"/>
      <c r="V19446" s="820"/>
      <c r="W19446" s="820"/>
      <c r="X19446" s="820"/>
      <c r="Y19446" s="820"/>
      <c r="Z19446" s="820"/>
    </row>
    <row r="19447" spans="7:26">
      <c r="G19447" s="826"/>
      <c r="H19447" s="820"/>
      <c r="J19447" s="820"/>
      <c r="K19447" s="820"/>
      <c r="L19447" s="820"/>
      <c r="M19447" s="820"/>
      <c r="N19447" s="820"/>
      <c r="O19447" s="820"/>
      <c r="P19447" s="820"/>
      <c r="Q19447" s="820"/>
      <c r="R19447" s="820"/>
      <c r="S19447" s="820"/>
      <c r="T19447" s="820"/>
      <c r="U19447" s="820"/>
      <c r="V19447" s="820"/>
      <c r="W19447" s="820"/>
      <c r="X19447" s="820"/>
      <c r="Y19447" s="820"/>
      <c r="Z19447" s="820"/>
    </row>
    <row r="19448" spans="7:26">
      <c r="G19448" s="826"/>
      <c r="H19448" s="820"/>
      <c r="J19448" s="820"/>
      <c r="K19448" s="820"/>
      <c r="L19448" s="820"/>
      <c r="M19448" s="820"/>
      <c r="N19448" s="820"/>
      <c r="O19448" s="820"/>
      <c r="P19448" s="820"/>
      <c r="Q19448" s="820"/>
      <c r="R19448" s="820"/>
      <c r="S19448" s="820"/>
      <c r="T19448" s="820"/>
      <c r="U19448" s="820"/>
      <c r="V19448" s="820"/>
      <c r="W19448" s="820"/>
      <c r="X19448" s="820"/>
      <c r="Y19448" s="820"/>
      <c r="Z19448" s="820"/>
    </row>
    <row r="19449" spans="7:26">
      <c r="G19449" s="826"/>
      <c r="H19449" s="820"/>
      <c r="J19449" s="820"/>
      <c r="K19449" s="820"/>
      <c r="L19449" s="820"/>
      <c r="M19449" s="820"/>
      <c r="N19449" s="820"/>
      <c r="O19449" s="820"/>
      <c r="P19449" s="820"/>
      <c r="Q19449" s="820"/>
      <c r="R19449" s="820"/>
      <c r="S19449" s="820"/>
      <c r="T19449" s="820"/>
      <c r="U19449" s="820"/>
      <c r="V19449" s="820"/>
      <c r="W19449" s="820"/>
      <c r="X19449" s="820"/>
      <c r="Y19449" s="820"/>
      <c r="Z19449" s="820"/>
    </row>
    <row r="19450" spans="7:26">
      <c r="G19450" s="826"/>
      <c r="H19450" s="820"/>
      <c r="J19450" s="820"/>
      <c r="K19450" s="820"/>
      <c r="L19450" s="820"/>
      <c r="M19450" s="820"/>
      <c r="N19450" s="820"/>
      <c r="O19450" s="820"/>
      <c r="P19450" s="820"/>
      <c r="Q19450" s="820"/>
      <c r="R19450" s="820"/>
      <c r="S19450" s="820"/>
      <c r="T19450" s="820"/>
      <c r="U19450" s="820"/>
      <c r="V19450" s="820"/>
      <c r="W19450" s="820"/>
      <c r="X19450" s="820"/>
      <c r="Y19450" s="820"/>
      <c r="Z19450" s="820"/>
    </row>
    <row r="19451" spans="7:26">
      <c r="G19451" s="826"/>
      <c r="H19451" s="820"/>
      <c r="J19451" s="820"/>
      <c r="K19451" s="820"/>
      <c r="L19451" s="820"/>
      <c r="M19451" s="820"/>
      <c r="N19451" s="820"/>
      <c r="O19451" s="820"/>
      <c r="P19451" s="820"/>
      <c r="Q19451" s="820"/>
      <c r="R19451" s="820"/>
      <c r="S19451" s="820"/>
      <c r="T19451" s="820"/>
      <c r="U19451" s="820"/>
      <c r="V19451" s="820"/>
      <c r="W19451" s="820"/>
      <c r="X19451" s="820"/>
      <c r="Y19451" s="820"/>
      <c r="Z19451" s="820"/>
    </row>
    <row r="19452" spans="7:26">
      <c r="G19452" s="826"/>
      <c r="H19452" s="820"/>
      <c r="J19452" s="820"/>
      <c r="K19452" s="820"/>
      <c r="L19452" s="820"/>
      <c r="M19452" s="820"/>
      <c r="N19452" s="820"/>
      <c r="O19452" s="820"/>
      <c r="P19452" s="820"/>
      <c r="Q19452" s="820"/>
      <c r="R19452" s="820"/>
      <c r="S19452" s="820"/>
      <c r="T19452" s="820"/>
      <c r="U19452" s="820"/>
      <c r="V19452" s="820"/>
      <c r="W19452" s="820"/>
      <c r="X19452" s="820"/>
      <c r="Y19452" s="820"/>
      <c r="Z19452" s="820"/>
    </row>
    <row r="19453" spans="7:26">
      <c r="G19453" s="826"/>
      <c r="H19453" s="820"/>
      <c r="J19453" s="820"/>
      <c r="K19453" s="820"/>
      <c r="L19453" s="820"/>
      <c r="M19453" s="820"/>
      <c r="N19453" s="820"/>
      <c r="O19453" s="820"/>
      <c r="P19453" s="820"/>
      <c r="Q19453" s="820"/>
      <c r="R19453" s="820"/>
      <c r="S19453" s="820"/>
      <c r="T19453" s="820"/>
      <c r="U19453" s="820"/>
      <c r="V19453" s="820"/>
      <c r="W19453" s="820"/>
      <c r="X19453" s="820"/>
      <c r="Y19453" s="820"/>
      <c r="Z19453" s="820"/>
    </row>
    <row r="19454" spans="7:26">
      <c r="G19454" s="826"/>
      <c r="H19454" s="820"/>
      <c r="J19454" s="820"/>
      <c r="K19454" s="820"/>
      <c r="L19454" s="820"/>
      <c r="M19454" s="820"/>
      <c r="N19454" s="820"/>
      <c r="O19454" s="820"/>
      <c r="P19454" s="820"/>
      <c r="Q19454" s="820"/>
      <c r="R19454" s="820"/>
      <c r="S19454" s="820"/>
      <c r="T19454" s="820"/>
      <c r="U19454" s="820"/>
      <c r="V19454" s="820"/>
      <c r="W19454" s="820"/>
      <c r="X19454" s="820"/>
      <c r="Y19454" s="820"/>
      <c r="Z19454" s="820"/>
    </row>
    <row r="19455" spans="7:26">
      <c r="G19455" s="826"/>
      <c r="H19455" s="820"/>
      <c r="J19455" s="820"/>
      <c r="K19455" s="820"/>
      <c r="L19455" s="820"/>
      <c r="M19455" s="820"/>
      <c r="N19455" s="820"/>
      <c r="O19455" s="820"/>
      <c r="P19455" s="820"/>
      <c r="Q19455" s="820"/>
      <c r="R19455" s="820"/>
      <c r="S19455" s="820"/>
      <c r="T19455" s="820"/>
      <c r="U19455" s="820"/>
      <c r="V19455" s="820"/>
      <c r="W19455" s="820"/>
      <c r="X19455" s="820"/>
      <c r="Y19455" s="820"/>
      <c r="Z19455" s="820"/>
    </row>
    <row r="19456" spans="7:26">
      <c r="G19456" s="826"/>
      <c r="H19456" s="820"/>
      <c r="J19456" s="820"/>
      <c r="K19456" s="820"/>
      <c r="L19456" s="820"/>
      <c r="M19456" s="820"/>
      <c r="N19456" s="820"/>
      <c r="O19456" s="820"/>
      <c r="P19456" s="820"/>
      <c r="Q19456" s="820"/>
      <c r="R19456" s="820"/>
      <c r="S19456" s="820"/>
      <c r="T19456" s="820"/>
      <c r="U19456" s="820"/>
      <c r="V19456" s="820"/>
      <c r="W19456" s="820"/>
      <c r="X19456" s="820"/>
      <c r="Y19456" s="820"/>
      <c r="Z19456" s="820"/>
    </row>
    <row r="19457" spans="7:26">
      <c r="G19457" s="826"/>
      <c r="H19457" s="820"/>
      <c r="J19457" s="820"/>
      <c r="K19457" s="820"/>
      <c r="L19457" s="820"/>
      <c r="M19457" s="820"/>
      <c r="N19457" s="820"/>
      <c r="O19457" s="820"/>
      <c r="P19457" s="820"/>
      <c r="Q19457" s="820"/>
      <c r="R19457" s="820"/>
      <c r="S19457" s="820"/>
      <c r="T19457" s="820"/>
      <c r="U19457" s="820"/>
      <c r="V19457" s="820"/>
      <c r="W19457" s="820"/>
      <c r="X19457" s="820"/>
      <c r="Y19457" s="820"/>
      <c r="Z19457" s="820"/>
    </row>
    <row r="19458" spans="7:26">
      <c r="G19458" s="826"/>
      <c r="H19458" s="820"/>
      <c r="J19458" s="820"/>
      <c r="K19458" s="820"/>
      <c r="L19458" s="820"/>
      <c r="M19458" s="820"/>
      <c r="N19458" s="820"/>
      <c r="O19458" s="820"/>
      <c r="P19458" s="820"/>
      <c r="Q19458" s="820"/>
      <c r="R19458" s="820"/>
      <c r="S19458" s="820"/>
      <c r="T19458" s="820"/>
      <c r="U19458" s="820"/>
      <c r="V19458" s="820"/>
      <c r="W19458" s="820"/>
      <c r="X19458" s="820"/>
      <c r="Y19458" s="820"/>
      <c r="Z19458" s="820"/>
    </row>
    <row r="19459" spans="7:26">
      <c r="G19459" s="826"/>
      <c r="H19459" s="820"/>
      <c r="J19459" s="820"/>
      <c r="K19459" s="820"/>
      <c r="L19459" s="820"/>
      <c r="M19459" s="820"/>
      <c r="N19459" s="820"/>
      <c r="O19459" s="820"/>
      <c r="P19459" s="820"/>
      <c r="Q19459" s="820"/>
      <c r="R19459" s="820"/>
      <c r="S19459" s="820"/>
      <c r="T19459" s="820"/>
      <c r="U19459" s="820"/>
      <c r="V19459" s="820"/>
      <c r="W19459" s="820"/>
      <c r="X19459" s="820"/>
      <c r="Y19459" s="820"/>
      <c r="Z19459" s="820"/>
    </row>
    <row r="19460" spans="7:26">
      <c r="G19460" s="826"/>
      <c r="H19460" s="820"/>
      <c r="J19460" s="820"/>
      <c r="K19460" s="820"/>
      <c r="L19460" s="820"/>
      <c r="M19460" s="820"/>
      <c r="N19460" s="820"/>
      <c r="O19460" s="820"/>
      <c r="P19460" s="820"/>
      <c r="Q19460" s="820"/>
      <c r="R19460" s="820"/>
      <c r="S19460" s="820"/>
      <c r="T19460" s="820"/>
      <c r="U19460" s="820"/>
      <c r="V19460" s="820"/>
      <c r="W19460" s="820"/>
      <c r="X19460" s="820"/>
      <c r="Y19460" s="820"/>
      <c r="Z19460" s="820"/>
    </row>
    <row r="19461" spans="7:26">
      <c r="G19461" s="826"/>
      <c r="H19461" s="820"/>
      <c r="J19461" s="820"/>
      <c r="K19461" s="820"/>
      <c r="L19461" s="820"/>
      <c r="M19461" s="820"/>
      <c r="N19461" s="820"/>
      <c r="O19461" s="820"/>
      <c r="P19461" s="820"/>
      <c r="Q19461" s="820"/>
      <c r="R19461" s="820"/>
      <c r="S19461" s="820"/>
      <c r="T19461" s="820"/>
      <c r="U19461" s="820"/>
      <c r="V19461" s="820"/>
      <c r="W19461" s="820"/>
      <c r="X19461" s="820"/>
      <c r="Y19461" s="820"/>
      <c r="Z19461" s="820"/>
    </row>
    <row r="19462" spans="7:26">
      <c r="G19462" s="826"/>
      <c r="H19462" s="820"/>
      <c r="J19462" s="820"/>
      <c r="K19462" s="820"/>
      <c r="L19462" s="820"/>
      <c r="M19462" s="820"/>
      <c r="N19462" s="820"/>
      <c r="O19462" s="820"/>
      <c r="P19462" s="820"/>
      <c r="Q19462" s="820"/>
      <c r="R19462" s="820"/>
      <c r="S19462" s="820"/>
      <c r="T19462" s="820"/>
      <c r="U19462" s="820"/>
      <c r="V19462" s="820"/>
      <c r="W19462" s="820"/>
      <c r="X19462" s="820"/>
      <c r="Y19462" s="820"/>
      <c r="Z19462" s="820"/>
    </row>
    <row r="19463" spans="7:26">
      <c r="G19463" s="826"/>
      <c r="H19463" s="820"/>
      <c r="J19463" s="820"/>
      <c r="K19463" s="820"/>
      <c r="L19463" s="820"/>
      <c r="M19463" s="820"/>
      <c r="N19463" s="820"/>
      <c r="O19463" s="820"/>
      <c r="P19463" s="820"/>
      <c r="Q19463" s="820"/>
      <c r="R19463" s="820"/>
      <c r="S19463" s="820"/>
      <c r="T19463" s="820"/>
      <c r="U19463" s="820"/>
      <c r="V19463" s="820"/>
      <c r="W19463" s="820"/>
      <c r="X19463" s="820"/>
      <c r="Y19463" s="820"/>
      <c r="Z19463" s="820"/>
    </row>
    <row r="19464" spans="7:26">
      <c r="G19464" s="826"/>
      <c r="H19464" s="820"/>
      <c r="J19464" s="820"/>
      <c r="K19464" s="820"/>
      <c r="L19464" s="820"/>
      <c r="M19464" s="820"/>
      <c r="N19464" s="820"/>
      <c r="O19464" s="820"/>
      <c r="P19464" s="820"/>
      <c r="Q19464" s="820"/>
      <c r="R19464" s="820"/>
      <c r="S19464" s="820"/>
      <c r="T19464" s="820"/>
      <c r="U19464" s="820"/>
      <c r="V19464" s="820"/>
      <c r="W19464" s="820"/>
      <c r="X19464" s="820"/>
      <c r="Y19464" s="820"/>
      <c r="Z19464" s="820"/>
    </row>
    <row r="19465" spans="7:26">
      <c r="G19465" s="826"/>
      <c r="H19465" s="820"/>
      <c r="J19465" s="820"/>
      <c r="K19465" s="820"/>
      <c r="L19465" s="820"/>
      <c r="M19465" s="820"/>
      <c r="N19465" s="820"/>
      <c r="O19465" s="820"/>
      <c r="P19465" s="820"/>
      <c r="Q19465" s="820"/>
      <c r="R19465" s="820"/>
      <c r="S19465" s="820"/>
      <c r="T19465" s="820"/>
      <c r="U19465" s="820"/>
      <c r="V19465" s="820"/>
      <c r="W19465" s="820"/>
      <c r="X19465" s="820"/>
      <c r="Y19465" s="820"/>
      <c r="Z19465" s="820"/>
    </row>
    <row r="19466" spans="7:26">
      <c r="G19466" s="826"/>
      <c r="H19466" s="820"/>
      <c r="J19466" s="820"/>
      <c r="K19466" s="820"/>
      <c r="L19466" s="820"/>
      <c r="M19466" s="820"/>
      <c r="N19466" s="820"/>
      <c r="O19466" s="820"/>
      <c r="P19466" s="820"/>
      <c r="Q19466" s="820"/>
      <c r="R19466" s="820"/>
      <c r="S19466" s="820"/>
      <c r="T19466" s="820"/>
      <c r="U19466" s="820"/>
      <c r="V19466" s="820"/>
      <c r="W19466" s="820"/>
      <c r="X19466" s="820"/>
      <c r="Y19466" s="820"/>
      <c r="Z19466" s="820"/>
    </row>
    <row r="19467" spans="7:26">
      <c r="G19467" s="826"/>
      <c r="H19467" s="820"/>
      <c r="J19467" s="820"/>
      <c r="K19467" s="820"/>
      <c r="L19467" s="820"/>
      <c r="M19467" s="820"/>
      <c r="N19467" s="820"/>
      <c r="O19467" s="820"/>
      <c r="P19467" s="820"/>
      <c r="Q19467" s="820"/>
      <c r="R19467" s="820"/>
      <c r="S19467" s="820"/>
      <c r="T19467" s="820"/>
      <c r="U19467" s="820"/>
      <c r="V19467" s="820"/>
      <c r="W19467" s="820"/>
      <c r="X19467" s="820"/>
      <c r="Y19467" s="820"/>
      <c r="Z19467" s="820"/>
    </row>
    <row r="19468" spans="7:26">
      <c r="G19468" s="826"/>
      <c r="H19468" s="820"/>
      <c r="J19468" s="820"/>
      <c r="K19468" s="820"/>
      <c r="L19468" s="820"/>
      <c r="M19468" s="820"/>
      <c r="N19468" s="820"/>
      <c r="O19468" s="820"/>
      <c r="P19468" s="820"/>
      <c r="Q19468" s="820"/>
      <c r="R19468" s="820"/>
      <c r="S19468" s="820"/>
      <c r="T19468" s="820"/>
      <c r="U19468" s="820"/>
      <c r="V19468" s="820"/>
      <c r="W19468" s="820"/>
      <c r="X19468" s="820"/>
      <c r="Y19468" s="820"/>
      <c r="Z19468" s="820"/>
    </row>
    <row r="19469" spans="7:26">
      <c r="G19469" s="826"/>
      <c r="H19469" s="820"/>
      <c r="J19469" s="820"/>
      <c r="K19469" s="820"/>
      <c r="L19469" s="820"/>
      <c r="M19469" s="820"/>
      <c r="N19469" s="820"/>
      <c r="O19469" s="820"/>
      <c r="P19469" s="820"/>
      <c r="Q19469" s="820"/>
      <c r="R19469" s="820"/>
      <c r="S19469" s="820"/>
      <c r="T19469" s="820"/>
      <c r="U19469" s="820"/>
      <c r="V19469" s="820"/>
      <c r="W19469" s="820"/>
      <c r="X19469" s="820"/>
      <c r="Y19469" s="820"/>
      <c r="Z19469" s="820"/>
    </row>
    <row r="19470" spans="7:26">
      <c r="G19470" s="826"/>
      <c r="H19470" s="820"/>
      <c r="J19470" s="820"/>
      <c r="K19470" s="820"/>
      <c r="L19470" s="820"/>
      <c r="M19470" s="820"/>
      <c r="N19470" s="820"/>
      <c r="O19470" s="820"/>
      <c r="P19470" s="820"/>
      <c r="Q19470" s="820"/>
      <c r="R19470" s="820"/>
      <c r="S19470" s="820"/>
      <c r="T19470" s="820"/>
      <c r="U19470" s="820"/>
      <c r="V19470" s="820"/>
      <c r="W19470" s="820"/>
      <c r="X19470" s="820"/>
      <c r="Y19470" s="820"/>
      <c r="Z19470" s="820"/>
    </row>
    <row r="19471" spans="7:26">
      <c r="G19471" s="826"/>
      <c r="H19471" s="820"/>
      <c r="J19471" s="820"/>
      <c r="K19471" s="820"/>
      <c r="L19471" s="820"/>
      <c r="M19471" s="820"/>
      <c r="N19471" s="820"/>
      <c r="O19471" s="820"/>
      <c r="P19471" s="820"/>
      <c r="Q19471" s="820"/>
      <c r="R19471" s="820"/>
      <c r="S19471" s="820"/>
      <c r="T19471" s="820"/>
      <c r="U19471" s="820"/>
      <c r="V19471" s="820"/>
      <c r="W19471" s="820"/>
      <c r="X19471" s="820"/>
      <c r="Y19471" s="820"/>
      <c r="Z19471" s="820"/>
    </row>
    <row r="19472" spans="7:26">
      <c r="G19472" s="826"/>
      <c r="H19472" s="820"/>
      <c r="J19472" s="820"/>
      <c r="K19472" s="820"/>
      <c r="L19472" s="820"/>
      <c r="M19472" s="820"/>
      <c r="N19472" s="820"/>
      <c r="O19472" s="820"/>
      <c r="P19472" s="820"/>
      <c r="Q19472" s="820"/>
      <c r="R19472" s="820"/>
      <c r="S19472" s="820"/>
      <c r="T19472" s="820"/>
      <c r="U19472" s="820"/>
      <c r="V19472" s="820"/>
      <c r="W19472" s="820"/>
      <c r="X19472" s="820"/>
      <c r="Y19472" s="820"/>
      <c r="Z19472" s="820"/>
    </row>
    <row r="19473" spans="7:26">
      <c r="G19473" s="826"/>
      <c r="H19473" s="820"/>
      <c r="J19473" s="820"/>
      <c r="K19473" s="820"/>
      <c r="L19473" s="820"/>
      <c r="M19473" s="820"/>
      <c r="N19473" s="820"/>
      <c r="O19473" s="820"/>
      <c r="P19473" s="820"/>
      <c r="Q19473" s="820"/>
      <c r="R19473" s="820"/>
      <c r="S19473" s="820"/>
      <c r="T19473" s="820"/>
      <c r="U19473" s="820"/>
      <c r="V19473" s="820"/>
      <c r="W19473" s="820"/>
      <c r="X19473" s="820"/>
      <c r="Y19473" s="820"/>
      <c r="Z19473" s="820"/>
    </row>
    <row r="19474" spans="7:26">
      <c r="G19474" s="826"/>
      <c r="H19474" s="820"/>
      <c r="J19474" s="820"/>
      <c r="K19474" s="820"/>
      <c r="L19474" s="820"/>
      <c r="M19474" s="820"/>
      <c r="N19474" s="820"/>
      <c r="O19474" s="820"/>
      <c r="P19474" s="820"/>
      <c r="Q19474" s="820"/>
      <c r="R19474" s="820"/>
      <c r="S19474" s="820"/>
      <c r="T19474" s="820"/>
      <c r="U19474" s="820"/>
      <c r="V19474" s="820"/>
      <c r="W19474" s="820"/>
      <c r="X19474" s="820"/>
      <c r="Y19474" s="820"/>
      <c r="Z19474" s="820"/>
    </row>
    <row r="19475" spans="7:26">
      <c r="G19475" s="826"/>
      <c r="H19475" s="820"/>
      <c r="J19475" s="820"/>
      <c r="K19475" s="820"/>
      <c r="L19475" s="820"/>
      <c r="M19475" s="820"/>
      <c r="N19475" s="820"/>
      <c r="O19475" s="820"/>
      <c r="P19475" s="820"/>
      <c r="Q19475" s="820"/>
      <c r="R19475" s="820"/>
      <c r="S19475" s="820"/>
      <c r="T19475" s="820"/>
      <c r="U19475" s="820"/>
      <c r="V19475" s="820"/>
      <c r="W19475" s="820"/>
      <c r="X19475" s="820"/>
      <c r="Y19475" s="820"/>
      <c r="Z19475" s="820"/>
    </row>
    <row r="19476" spans="7:26">
      <c r="G19476" s="826"/>
      <c r="H19476" s="820"/>
      <c r="J19476" s="820"/>
      <c r="K19476" s="820"/>
      <c r="L19476" s="820"/>
      <c r="M19476" s="820"/>
      <c r="N19476" s="820"/>
      <c r="O19476" s="820"/>
      <c r="P19476" s="820"/>
      <c r="Q19476" s="820"/>
      <c r="R19476" s="820"/>
      <c r="S19476" s="820"/>
      <c r="T19476" s="820"/>
      <c r="U19476" s="820"/>
      <c r="V19476" s="820"/>
      <c r="W19476" s="820"/>
      <c r="X19476" s="820"/>
      <c r="Y19476" s="820"/>
      <c r="Z19476" s="820"/>
    </row>
    <row r="19477" spans="7:26">
      <c r="G19477" s="826"/>
      <c r="H19477" s="820"/>
      <c r="J19477" s="820"/>
      <c r="K19477" s="820"/>
      <c r="L19477" s="820"/>
      <c r="M19477" s="820"/>
      <c r="N19477" s="820"/>
      <c r="O19477" s="820"/>
      <c r="P19477" s="820"/>
      <c r="Q19477" s="820"/>
      <c r="R19477" s="820"/>
      <c r="S19477" s="820"/>
      <c r="T19477" s="820"/>
      <c r="U19477" s="820"/>
      <c r="V19477" s="820"/>
      <c r="W19477" s="820"/>
      <c r="X19477" s="820"/>
      <c r="Y19477" s="820"/>
      <c r="Z19477" s="820"/>
    </row>
    <row r="19478" spans="7:26">
      <c r="G19478" s="826"/>
      <c r="H19478" s="820"/>
      <c r="J19478" s="820"/>
      <c r="K19478" s="820"/>
      <c r="L19478" s="820"/>
      <c r="M19478" s="820"/>
      <c r="N19478" s="820"/>
      <c r="O19478" s="820"/>
      <c r="P19478" s="820"/>
      <c r="Q19478" s="820"/>
      <c r="R19478" s="820"/>
      <c r="S19478" s="820"/>
      <c r="T19478" s="820"/>
      <c r="U19478" s="820"/>
      <c r="V19478" s="820"/>
      <c r="W19478" s="820"/>
      <c r="X19478" s="820"/>
      <c r="Y19478" s="820"/>
      <c r="Z19478" s="820"/>
    </row>
    <row r="19479" spans="7:26">
      <c r="G19479" s="826"/>
      <c r="H19479" s="820"/>
      <c r="J19479" s="820"/>
      <c r="K19479" s="820"/>
      <c r="L19479" s="820"/>
      <c r="M19479" s="820"/>
      <c r="N19479" s="820"/>
      <c r="O19479" s="820"/>
      <c r="P19479" s="820"/>
      <c r="Q19479" s="820"/>
      <c r="R19479" s="820"/>
      <c r="S19479" s="820"/>
      <c r="T19479" s="820"/>
      <c r="U19479" s="820"/>
      <c r="V19479" s="820"/>
      <c r="W19479" s="820"/>
      <c r="X19479" s="820"/>
      <c r="Y19479" s="820"/>
      <c r="Z19479" s="820"/>
    </row>
    <row r="19480" spans="7:26">
      <c r="G19480" s="826"/>
      <c r="H19480" s="820"/>
      <c r="J19480" s="820"/>
      <c r="K19480" s="820"/>
      <c r="L19480" s="820"/>
      <c r="M19480" s="820"/>
      <c r="N19480" s="820"/>
      <c r="O19480" s="820"/>
      <c r="P19480" s="820"/>
      <c r="Q19480" s="820"/>
      <c r="R19480" s="820"/>
      <c r="S19480" s="820"/>
      <c r="T19480" s="820"/>
      <c r="U19480" s="820"/>
      <c r="V19480" s="820"/>
      <c r="W19480" s="820"/>
      <c r="X19480" s="820"/>
      <c r="Y19480" s="820"/>
      <c r="Z19480" s="820"/>
    </row>
    <row r="19481" spans="7:26">
      <c r="G19481" s="826"/>
      <c r="H19481" s="820"/>
      <c r="J19481" s="820"/>
      <c r="K19481" s="820"/>
      <c r="L19481" s="820"/>
      <c r="M19481" s="820"/>
      <c r="N19481" s="820"/>
      <c r="O19481" s="820"/>
      <c r="P19481" s="820"/>
      <c r="Q19481" s="820"/>
      <c r="R19481" s="820"/>
      <c r="S19481" s="820"/>
      <c r="T19481" s="820"/>
      <c r="U19481" s="820"/>
      <c r="V19481" s="820"/>
      <c r="W19481" s="820"/>
      <c r="X19481" s="820"/>
      <c r="Y19481" s="820"/>
      <c r="Z19481" s="820"/>
    </row>
    <row r="19482" spans="7:26">
      <c r="G19482" s="826"/>
      <c r="H19482" s="820"/>
      <c r="J19482" s="820"/>
      <c r="K19482" s="820"/>
      <c r="L19482" s="820"/>
      <c r="M19482" s="820"/>
      <c r="N19482" s="820"/>
      <c r="O19482" s="820"/>
      <c r="P19482" s="820"/>
      <c r="Q19482" s="820"/>
      <c r="R19482" s="820"/>
      <c r="S19482" s="820"/>
      <c r="T19482" s="820"/>
      <c r="U19482" s="820"/>
      <c r="V19482" s="820"/>
      <c r="W19482" s="820"/>
      <c r="X19482" s="820"/>
      <c r="Y19482" s="820"/>
      <c r="Z19482" s="820"/>
    </row>
    <row r="19483" spans="7:26">
      <c r="G19483" s="826"/>
      <c r="H19483" s="820"/>
      <c r="J19483" s="820"/>
      <c r="K19483" s="820"/>
      <c r="L19483" s="820"/>
      <c r="M19483" s="820"/>
      <c r="N19483" s="820"/>
      <c r="O19483" s="820"/>
      <c r="P19483" s="820"/>
      <c r="Q19483" s="820"/>
      <c r="R19483" s="820"/>
      <c r="S19483" s="820"/>
      <c r="T19483" s="820"/>
      <c r="U19483" s="820"/>
      <c r="V19483" s="820"/>
      <c r="W19483" s="820"/>
      <c r="X19483" s="820"/>
      <c r="Y19483" s="820"/>
      <c r="Z19483" s="820"/>
    </row>
    <row r="19484" spans="7:26">
      <c r="G19484" s="826"/>
      <c r="H19484" s="820"/>
      <c r="J19484" s="820"/>
      <c r="K19484" s="820"/>
      <c r="L19484" s="820"/>
      <c r="M19484" s="820"/>
      <c r="N19484" s="820"/>
      <c r="O19484" s="820"/>
      <c r="P19484" s="820"/>
      <c r="Q19484" s="820"/>
      <c r="R19484" s="820"/>
      <c r="S19484" s="820"/>
      <c r="T19484" s="820"/>
      <c r="U19484" s="820"/>
      <c r="V19484" s="820"/>
      <c r="W19484" s="820"/>
      <c r="X19484" s="820"/>
      <c r="Y19484" s="820"/>
      <c r="Z19484" s="820"/>
    </row>
    <row r="19485" spans="7:26">
      <c r="G19485" s="826"/>
      <c r="H19485" s="820"/>
      <c r="J19485" s="820"/>
      <c r="K19485" s="820"/>
      <c r="L19485" s="820"/>
      <c r="M19485" s="820"/>
      <c r="N19485" s="820"/>
      <c r="O19485" s="820"/>
      <c r="P19485" s="820"/>
      <c r="Q19485" s="820"/>
      <c r="R19485" s="820"/>
      <c r="S19485" s="820"/>
      <c r="T19485" s="820"/>
      <c r="U19485" s="820"/>
      <c r="V19485" s="820"/>
      <c r="W19485" s="820"/>
      <c r="X19485" s="820"/>
      <c r="Y19485" s="820"/>
      <c r="Z19485" s="820"/>
    </row>
    <row r="19486" spans="7:26">
      <c r="G19486" s="826"/>
      <c r="H19486" s="820"/>
      <c r="J19486" s="820"/>
      <c r="K19486" s="820"/>
      <c r="L19486" s="820"/>
      <c r="M19486" s="820"/>
      <c r="N19486" s="820"/>
      <c r="O19486" s="820"/>
      <c r="P19486" s="820"/>
      <c r="Q19486" s="820"/>
      <c r="R19486" s="820"/>
      <c r="S19486" s="820"/>
      <c r="T19486" s="820"/>
      <c r="U19486" s="820"/>
      <c r="V19486" s="820"/>
      <c r="W19486" s="820"/>
      <c r="X19486" s="820"/>
      <c r="Y19486" s="820"/>
      <c r="Z19486" s="820"/>
    </row>
    <row r="19487" spans="7:26">
      <c r="G19487" s="826"/>
      <c r="H19487" s="820"/>
      <c r="J19487" s="820"/>
      <c r="K19487" s="820"/>
      <c r="L19487" s="820"/>
      <c r="M19487" s="820"/>
      <c r="N19487" s="820"/>
      <c r="O19487" s="820"/>
      <c r="P19487" s="820"/>
      <c r="Q19487" s="820"/>
      <c r="R19487" s="820"/>
      <c r="S19487" s="820"/>
      <c r="T19487" s="820"/>
      <c r="U19487" s="820"/>
      <c r="V19487" s="820"/>
      <c r="W19487" s="820"/>
      <c r="X19487" s="820"/>
      <c r="Y19487" s="820"/>
      <c r="Z19487" s="820"/>
    </row>
    <row r="19488" spans="7:26">
      <c r="G19488" s="826"/>
      <c r="H19488" s="820"/>
      <c r="J19488" s="820"/>
      <c r="K19488" s="820"/>
      <c r="L19488" s="820"/>
      <c r="M19488" s="820"/>
      <c r="N19488" s="820"/>
      <c r="O19488" s="820"/>
      <c r="P19488" s="820"/>
      <c r="Q19488" s="820"/>
      <c r="R19488" s="820"/>
      <c r="S19488" s="820"/>
      <c r="T19488" s="820"/>
      <c r="U19488" s="820"/>
      <c r="V19488" s="820"/>
      <c r="W19488" s="820"/>
      <c r="X19488" s="820"/>
      <c r="Y19488" s="820"/>
      <c r="Z19488" s="820"/>
    </row>
    <row r="19489" spans="7:26">
      <c r="G19489" s="826"/>
      <c r="H19489" s="820"/>
      <c r="J19489" s="820"/>
      <c r="K19489" s="820"/>
      <c r="L19489" s="820"/>
      <c r="M19489" s="820"/>
      <c r="N19489" s="820"/>
      <c r="O19489" s="820"/>
      <c r="P19489" s="820"/>
      <c r="Q19489" s="820"/>
      <c r="R19489" s="820"/>
      <c r="S19489" s="820"/>
      <c r="T19489" s="820"/>
      <c r="U19489" s="820"/>
      <c r="V19489" s="820"/>
      <c r="W19489" s="820"/>
      <c r="X19489" s="820"/>
      <c r="Y19489" s="820"/>
      <c r="Z19489" s="820"/>
    </row>
    <row r="19490" spans="7:26">
      <c r="G19490" s="826"/>
      <c r="H19490" s="820"/>
      <c r="J19490" s="820"/>
      <c r="K19490" s="820"/>
      <c r="L19490" s="820"/>
      <c r="M19490" s="820"/>
      <c r="N19490" s="820"/>
      <c r="O19490" s="820"/>
      <c r="P19490" s="820"/>
      <c r="Q19490" s="820"/>
      <c r="R19490" s="820"/>
      <c r="S19490" s="820"/>
      <c r="T19490" s="820"/>
      <c r="U19490" s="820"/>
      <c r="V19490" s="820"/>
      <c r="W19490" s="820"/>
      <c r="X19490" s="820"/>
      <c r="Y19490" s="820"/>
      <c r="Z19490" s="820"/>
    </row>
    <row r="19491" spans="7:26">
      <c r="G19491" s="826"/>
      <c r="H19491" s="820"/>
      <c r="J19491" s="820"/>
      <c r="K19491" s="820"/>
      <c r="L19491" s="820"/>
      <c r="M19491" s="820"/>
      <c r="N19491" s="820"/>
      <c r="O19491" s="820"/>
      <c r="P19491" s="820"/>
      <c r="Q19491" s="820"/>
      <c r="R19491" s="820"/>
      <c r="S19491" s="820"/>
      <c r="T19491" s="820"/>
      <c r="U19491" s="820"/>
      <c r="V19491" s="820"/>
      <c r="W19491" s="820"/>
      <c r="X19491" s="820"/>
      <c r="Y19491" s="820"/>
      <c r="Z19491" s="820"/>
    </row>
    <row r="19492" spans="7:26">
      <c r="G19492" s="826"/>
      <c r="H19492" s="820"/>
      <c r="J19492" s="820"/>
      <c r="K19492" s="820"/>
      <c r="L19492" s="820"/>
      <c r="M19492" s="820"/>
      <c r="N19492" s="820"/>
      <c r="O19492" s="820"/>
      <c r="P19492" s="820"/>
      <c r="Q19492" s="820"/>
      <c r="R19492" s="820"/>
      <c r="S19492" s="820"/>
      <c r="T19492" s="820"/>
      <c r="U19492" s="820"/>
      <c r="V19492" s="820"/>
      <c r="W19492" s="820"/>
      <c r="X19492" s="820"/>
      <c r="Y19492" s="820"/>
      <c r="Z19492" s="820"/>
    </row>
    <row r="19493" spans="7:26">
      <c r="G19493" s="826"/>
      <c r="H19493" s="820"/>
      <c r="J19493" s="820"/>
      <c r="K19493" s="820"/>
      <c r="L19493" s="820"/>
      <c r="M19493" s="820"/>
      <c r="N19493" s="820"/>
      <c r="O19493" s="820"/>
      <c r="P19493" s="820"/>
      <c r="Q19493" s="820"/>
      <c r="R19493" s="820"/>
      <c r="S19493" s="820"/>
      <c r="T19493" s="820"/>
      <c r="U19493" s="820"/>
      <c r="V19493" s="820"/>
      <c r="W19493" s="820"/>
      <c r="X19493" s="820"/>
      <c r="Y19493" s="820"/>
      <c r="Z19493" s="820"/>
    </row>
    <row r="19494" spans="7:26">
      <c r="G19494" s="826"/>
      <c r="H19494" s="820"/>
      <c r="J19494" s="820"/>
      <c r="K19494" s="820"/>
      <c r="L19494" s="820"/>
      <c r="M19494" s="820"/>
      <c r="N19494" s="820"/>
      <c r="O19494" s="820"/>
      <c r="P19494" s="820"/>
      <c r="Q19494" s="820"/>
      <c r="R19494" s="820"/>
      <c r="S19494" s="820"/>
      <c r="T19494" s="820"/>
      <c r="U19494" s="820"/>
      <c r="V19494" s="820"/>
      <c r="W19494" s="820"/>
      <c r="X19494" s="820"/>
      <c r="Y19494" s="820"/>
      <c r="Z19494" s="820"/>
    </row>
    <row r="19495" spans="7:26">
      <c r="G19495" s="826"/>
      <c r="H19495" s="820"/>
      <c r="J19495" s="820"/>
      <c r="K19495" s="820"/>
      <c r="L19495" s="820"/>
      <c r="M19495" s="820"/>
      <c r="N19495" s="820"/>
      <c r="O19495" s="820"/>
      <c r="P19495" s="820"/>
      <c r="Q19495" s="820"/>
      <c r="R19495" s="820"/>
      <c r="S19495" s="820"/>
      <c r="T19495" s="820"/>
      <c r="U19495" s="820"/>
      <c r="V19495" s="820"/>
      <c r="W19495" s="820"/>
      <c r="X19495" s="820"/>
      <c r="Y19495" s="820"/>
      <c r="Z19495" s="820"/>
    </row>
    <row r="19496" spans="7:26">
      <c r="G19496" s="826"/>
      <c r="H19496" s="820"/>
      <c r="J19496" s="820"/>
      <c r="K19496" s="820"/>
      <c r="L19496" s="820"/>
      <c r="M19496" s="820"/>
      <c r="N19496" s="820"/>
      <c r="O19496" s="820"/>
      <c r="P19496" s="820"/>
      <c r="Q19496" s="820"/>
      <c r="R19496" s="820"/>
      <c r="S19496" s="820"/>
      <c r="T19496" s="820"/>
      <c r="U19496" s="820"/>
      <c r="V19496" s="820"/>
      <c r="W19496" s="820"/>
      <c r="X19496" s="820"/>
      <c r="Y19496" s="820"/>
      <c r="Z19496" s="820"/>
    </row>
    <row r="19497" spans="7:26">
      <c r="G19497" s="826"/>
      <c r="H19497" s="820"/>
      <c r="J19497" s="820"/>
      <c r="K19497" s="820"/>
      <c r="L19497" s="820"/>
      <c r="M19497" s="820"/>
      <c r="N19497" s="820"/>
      <c r="O19497" s="820"/>
      <c r="P19497" s="820"/>
      <c r="Q19497" s="820"/>
      <c r="R19497" s="820"/>
      <c r="S19497" s="820"/>
      <c r="T19497" s="820"/>
      <c r="U19497" s="820"/>
      <c r="V19497" s="820"/>
      <c r="W19497" s="820"/>
      <c r="X19497" s="820"/>
      <c r="Y19497" s="820"/>
      <c r="Z19497" s="820"/>
    </row>
    <row r="19498" spans="7:26">
      <c r="G19498" s="826"/>
      <c r="H19498" s="820"/>
      <c r="J19498" s="820"/>
      <c r="K19498" s="820"/>
      <c r="L19498" s="820"/>
      <c r="M19498" s="820"/>
      <c r="N19498" s="820"/>
      <c r="O19498" s="820"/>
      <c r="P19498" s="820"/>
      <c r="Q19498" s="820"/>
      <c r="R19498" s="820"/>
      <c r="S19498" s="820"/>
      <c r="T19498" s="820"/>
      <c r="U19498" s="820"/>
      <c r="V19498" s="820"/>
      <c r="W19498" s="820"/>
      <c r="X19498" s="820"/>
      <c r="Y19498" s="820"/>
      <c r="Z19498" s="820"/>
    </row>
    <row r="19499" spans="7:26">
      <c r="G19499" s="826"/>
      <c r="H19499" s="820"/>
      <c r="J19499" s="820"/>
      <c r="K19499" s="820"/>
      <c r="L19499" s="820"/>
      <c r="M19499" s="820"/>
      <c r="N19499" s="820"/>
      <c r="O19499" s="820"/>
      <c r="P19499" s="820"/>
      <c r="Q19499" s="820"/>
      <c r="R19499" s="820"/>
      <c r="S19499" s="820"/>
      <c r="T19499" s="820"/>
      <c r="U19499" s="820"/>
      <c r="V19499" s="820"/>
      <c r="W19499" s="820"/>
      <c r="X19499" s="820"/>
      <c r="Y19499" s="820"/>
      <c r="Z19499" s="820"/>
    </row>
    <row r="19500" spans="7:26">
      <c r="G19500" s="826"/>
      <c r="H19500" s="820"/>
      <c r="J19500" s="820"/>
      <c r="K19500" s="820"/>
      <c r="L19500" s="820"/>
      <c r="M19500" s="820"/>
      <c r="N19500" s="820"/>
      <c r="O19500" s="820"/>
      <c r="P19500" s="820"/>
      <c r="Q19500" s="820"/>
      <c r="R19500" s="820"/>
      <c r="S19500" s="820"/>
      <c r="T19500" s="820"/>
      <c r="U19500" s="820"/>
      <c r="V19500" s="820"/>
      <c r="W19500" s="820"/>
      <c r="X19500" s="820"/>
      <c r="Y19500" s="820"/>
      <c r="Z19500" s="820"/>
    </row>
    <row r="19501" spans="7:26">
      <c r="G19501" s="826"/>
      <c r="H19501" s="820"/>
      <c r="J19501" s="820"/>
      <c r="K19501" s="820"/>
      <c r="L19501" s="820"/>
      <c r="M19501" s="820"/>
      <c r="N19501" s="820"/>
      <c r="O19501" s="820"/>
      <c r="P19501" s="820"/>
      <c r="Q19501" s="820"/>
      <c r="R19501" s="820"/>
      <c r="S19501" s="820"/>
      <c r="T19501" s="820"/>
      <c r="U19501" s="820"/>
      <c r="V19501" s="820"/>
      <c r="W19501" s="820"/>
      <c r="X19501" s="820"/>
      <c r="Y19501" s="820"/>
      <c r="Z19501" s="820"/>
    </row>
    <row r="19502" spans="7:26">
      <c r="G19502" s="826"/>
      <c r="H19502" s="820"/>
      <c r="J19502" s="820"/>
      <c r="K19502" s="820"/>
      <c r="L19502" s="820"/>
      <c r="M19502" s="820"/>
      <c r="N19502" s="820"/>
      <c r="O19502" s="820"/>
      <c r="P19502" s="820"/>
      <c r="Q19502" s="820"/>
      <c r="R19502" s="820"/>
      <c r="S19502" s="820"/>
      <c r="T19502" s="820"/>
      <c r="U19502" s="820"/>
      <c r="V19502" s="820"/>
      <c r="W19502" s="820"/>
      <c r="X19502" s="820"/>
      <c r="Y19502" s="820"/>
      <c r="Z19502" s="820"/>
    </row>
    <row r="19503" spans="7:26">
      <c r="G19503" s="826"/>
      <c r="H19503" s="820"/>
      <c r="J19503" s="820"/>
      <c r="K19503" s="820"/>
      <c r="L19503" s="820"/>
      <c r="M19503" s="820"/>
      <c r="N19503" s="820"/>
      <c r="O19503" s="820"/>
      <c r="P19503" s="820"/>
      <c r="Q19503" s="820"/>
      <c r="R19503" s="820"/>
      <c r="S19503" s="820"/>
      <c r="T19503" s="820"/>
      <c r="U19503" s="820"/>
      <c r="V19503" s="820"/>
      <c r="W19503" s="820"/>
      <c r="X19503" s="820"/>
      <c r="Y19503" s="820"/>
      <c r="Z19503" s="820"/>
    </row>
    <row r="19504" spans="7:26">
      <c r="G19504" s="826"/>
      <c r="H19504" s="820"/>
      <c r="J19504" s="820"/>
      <c r="K19504" s="820"/>
      <c r="L19504" s="820"/>
      <c r="M19504" s="820"/>
      <c r="N19504" s="820"/>
      <c r="O19504" s="820"/>
      <c r="P19504" s="820"/>
      <c r="Q19504" s="820"/>
      <c r="R19504" s="820"/>
      <c r="S19504" s="820"/>
      <c r="T19504" s="820"/>
      <c r="U19504" s="820"/>
      <c r="V19504" s="820"/>
      <c r="W19504" s="820"/>
      <c r="X19504" s="820"/>
      <c r="Y19504" s="820"/>
      <c r="Z19504" s="820"/>
    </row>
    <row r="19505" spans="7:26">
      <c r="G19505" s="826"/>
      <c r="H19505" s="820"/>
      <c r="J19505" s="820"/>
      <c r="K19505" s="820"/>
      <c r="L19505" s="820"/>
      <c r="M19505" s="820"/>
      <c r="N19505" s="820"/>
      <c r="O19505" s="820"/>
      <c r="P19505" s="820"/>
      <c r="Q19505" s="820"/>
      <c r="R19505" s="820"/>
      <c r="S19505" s="820"/>
      <c r="T19505" s="820"/>
      <c r="U19505" s="820"/>
      <c r="V19505" s="820"/>
      <c r="W19505" s="820"/>
      <c r="X19505" s="820"/>
      <c r="Y19505" s="820"/>
      <c r="Z19505" s="820"/>
    </row>
    <row r="19506" spans="7:26">
      <c r="G19506" s="826"/>
      <c r="H19506" s="820"/>
      <c r="J19506" s="820"/>
      <c r="K19506" s="820"/>
      <c r="L19506" s="820"/>
      <c r="M19506" s="820"/>
      <c r="N19506" s="820"/>
      <c r="O19506" s="820"/>
      <c r="P19506" s="820"/>
      <c r="Q19506" s="820"/>
      <c r="R19506" s="820"/>
      <c r="S19506" s="820"/>
      <c r="T19506" s="820"/>
      <c r="U19506" s="820"/>
      <c r="V19506" s="820"/>
      <c r="W19506" s="820"/>
      <c r="X19506" s="820"/>
      <c r="Y19506" s="820"/>
      <c r="Z19506" s="820"/>
    </row>
    <row r="19507" spans="7:26">
      <c r="G19507" s="826"/>
      <c r="H19507" s="820"/>
      <c r="J19507" s="820"/>
      <c r="K19507" s="820"/>
      <c r="L19507" s="820"/>
      <c r="M19507" s="820"/>
      <c r="N19507" s="820"/>
      <c r="O19507" s="820"/>
      <c r="P19507" s="820"/>
      <c r="Q19507" s="820"/>
      <c r="R19507" s="820"/>
      <c r="S19507" s="820"/>
      <c r="T19507" s="820"/>
      <c r="U19507" s="820"/>
      <c r="V19507" s="820"/>
      <c r="W19507" s="820"/>
      <c r="X19507" s="820"/>
      <c r="Y19507" s="820"/>
      <c r="Z19507" s="820"/>
    </row>
    <row r="19508" spans="7:26">
      <c r="G19508" s="826"/>
      <c r="H19508" s="820"/>
      <c r="J19508" s="820"/>
      <c r="K19508" s="820"/>
      <c r="L19508" s="820"/>
      <c r="M19508" s="820"/>
      <c r="N19508" s="820"/>
      <c r="O19508" s="820"/>
      <c r="P19508" s="820"/>
      <c r="Q19508" s="820"/>
      <c r="R19508" s="820"/>
      <c r="S19508" s="820"/>
      <c r="T19508" s="820"/>
      <c r="U19508" s="820"/>
      <c r="V19508" s="820"/>
      <c r="W19508" s="820"/>
      <c r="X19508" s="820"/>
      <c r="Y19508" s="820"/>
      <c r="Z19508" s="820"/>
    </row>
    <row r="19509" spans="7:26">
      <c r="G19509" s="826"/>
      <c r="H19509" s="820"/>
      <c r="J19509" s="820"/>
      <c r="K19509" s="820"/>
      <c r="L19509" s="820"/>
      <c r="M19509" s="820"/>
      <c r="N19509" s="820"/>
      <c r="O19509" s="820"/>
      <c r="P19509" s="820"/>
      <c r="Q19509" s="820"/>
      <c r="R19509" s="820"/>
      <c r="S19509" s="820"/>
      <c r="T19509" s="820"/>
      <c r="U19509" s="820"/>
      <c r="V19509" s="820"/>
      <c r="W19509" s="820"/>
      <c r="X19509" s="820"/>
      <c r="Y19509" s="820"/>
      <c r="Z19509" s="820"/>
    </row>
    <row r="19510" spans="7:26">
      <c r="G19510" s="826"/>
      <c r="H19510" s="820"/>
      <c r="J19510" s="820"/>
      <c r="K19510" s="820"/>
      <c r="L19510" s="820"/>
      <c r="M19510" s="820"/>
      <c r="N19510" s="820"/>
      <c r="O19510" s="820"/>
      <c r="P19510" s="820"/>
      <c r="Q19510" s="820"/>
      <c r="R19510" s="820"/>
      <c r="S19510" s="820"/>
      <c r="T19510" s="820"/>
      <c r="U19510" s="820"/>
      <c r="V19510" s="820"/>
      <c r="W19510" s="820"/>
      <c r="X19510" s="820"/>
      <c r="Y19510" s="820"/>
      <c r="Z19510" s="820"/>
    </row>
    <row r="19511" spans="7:26">
      <c r="G19511" s="826"/>
      <c r="H19511" s="820"/>
      <c r="J19511" s="820"/>
      <c r="K19511" s="820"/>
      <c r="L19511" s="820"/>
      <c r="M19511" s="820"/>
      <c r="N19511" s="820"/>
      <c r="O19511" s="820"/>
      <c r="P19511" s="820"/>
      <c r="Q19511" s="820"/>
      <c r="R19511" s="820"/>
      <c r="S19511" s="820"/>
      <c r="T19511" s="820"/>
      <c r="U19511" s="820"/>
      <c r="V19511" s="820"/>
      <c r="W19511" s="820"/>
      <c r="X19511" s="820"/>
      <c r="Y19511" s="820"/>
      <c r="Z19511" s="820"/>
    </row>
    <row r="19512" spans="7:26">
      <c r="G19512" s="826"/>
      <c r="H19512" s="820"/>
      <c r="J19512" s="820"/>
      <c r="K19512" s="820"/>
      <c r="L19512" s="820"/>
      <c r="M19512" s="820"/>
      <c r="N19512" s="820"/>
      <c r="O19512" s="820"/>
      <c r="P19512" s="820"/>
      <c r="Q19512" s="820"/>
      <c r="R19512" s="820"/>
      <c r="S19512" s="820"/>
      <c r="T19512" s="820"/>
      <c r="U19512" s="820"/>
      <c r="V19512" s="820"/>
      <c r="W19512" s="820"/>
      <c r="X19512" s="820"/>
      <c r="Y19512" s="820"/>
      <c r="Z19512" s="820"/>
    </row>
    <row r="19513" spans="7:26">
      <c r="G19513" s="826"/>
      <c r="H19513" s="820"/>
      <c r="J19513" s="820"/>
      <c r="K19513" s="820"/>
      <c r="L19513" s="820"/>
      <c r="M19513" s="820"/>
      <c r="N19513" s="820"/>
      <c r="O19513" s="820"/>
      <c r="P19513" s="820"/>
      <c r="Q19513" s="820"/>
      <c r="R19513" s="820"/>
      <c r="S19513" s="820"/>
      <c r="T19513" s="820"/>
      <c r="U19513" s="820"/>
      <c r="V19513" s="820"/>
      <c r="W19513" s="820"/>
      <c r="X19513" s="820"/>
      <c r="Y19513" s="820"/>
      <c r="Z19513" s="820"/>
    </row>
    <row r="19514" spans="7:26">
      <c r="G19514" s="826"/>
      <c r="H19514" s="820"/>
      <c r="J19514" s="820"/>
      <c r="K19514" s="820"/>
      <c r="L19514" s="820"/>
      <c r="M19514" s="820"/>
      <c r="N19514" s="820"/>
      <c r="O19514" s="820"/>
      <c r="P19514" s="820"/>
      <c r="Q19514" s="820"/>
      <c r="R19514" s="820"/>
      <c r="S19514" s="820"/>
      <c r="T19514" s="820"/>
      <c r="U19514" s="820"/>
      <c r="V19514" s="820"/>
      <c r="W19514" s="820"/>
      <c r="X19514" s="820"/>
      <c r="Y19514" s="820"/>
      <c r="Z19514" s="820"/>
    </row>
    <row r="19515" spans="7:26">
      <c r="G19515" s="826"/>
      <c r="H19515" s="820"/>
      <c r="J19515" s="820"/>
      <c r="K19515" s="820"/>
      <c r="L19515" s="820"/>
      <c r="M19515" s="820"/>
      <c r="N19515" s="820"/>
      <c r="O19515" s="820"/>
      <c r="P19515" s="820"/>
      <c r="Q19515" s="820"/>
      <c r="R19515" s="820"/>
      <c r="S19515" s="820"/>
      <c r="T19515" s="820"/>
      <c r="U19515" s="820"/>
      <c r="V19515" s="820"/>
      <c r="W19515" s="820"/>
      <c r="X19515" s="820"/>
      <c r="Y19515" s="820"/>
      <c r="Z19515" s="820"/>
    </row>
    <row r="19516" spans="7:26">
      <c r="G19516" s="826"/>
      <c r="H19516" s="820"/>
      <c r="J19516" s="820"/>
      <c r="K19516" s="820"/>
      <c r="L19516" s="820"/>
      <c r="M19516" s="820"/>
      <c r="N19516" s="820"/>
      <c r="O19516" s="820"/>
      <c r="P19516" s="820"/>
      <c r="Q19516" s="820"/>
      <c r="R19516" s="820"/>
      <c r="S19516" s="820"/>
      <c r="T19516" s="820"/>
      <c r="U19516" s="820"/>
      <c r="V19516" s="820"/>
      <c r="W19516" s="820"/>
      <c r="X19516" s="820"/>
      <c r="Y19516" s="820"/>
      <c r="Z19516" s="820"/>
    </row>
    <row r="19517" spans="7:26">
      <c r="G19517" s="826"/>
      <c r="H19517" s="820"/>
      <c r="J19517" s="820"/>
      <c r="K19517" s="820"/>
      <c r="L19517" s="820"/>
      <c r="M19517" s="820"/>
      <c r="N19517" s="820"/>
      <c r="O19517" s="820"/>
      <c r="P19517" s="820"/>
      <c r="Q19517" s="820"/>
      <c r="R19517" s="820"/>
      <c r="S19517" s="820"/>
      <c r="T19517" s="820"/>
      <c r="U19517" s="820"/>
      <c r="V19517" s="820"/>
      <c r="W19517" s="820"/>
      <c r="X19517" s="820"/>
      <c r="Y19517" s="820"/>
      <c r="Z19517" s="820"/>
    </row>
    <row r="19518" spans="7:26">
      <c r="G19518" s="826"/>
      <c r="H19518" s="820"/>
      <c r="J19518" s="820"/>
      <c r="K19518" s="820"/>
      <c r="L19518" s="820"/>
      <c r="M19518" s="820"/>
      <c r="N19518" s="820"/>
      <c r="O19518" s="820"/>
      <c r="P19518" s="820"/>
      <c r="Q19518" s="820"/>
      <c r="R19518" s="820"/>
      <c r="S19518" s="820"/>
      <c r="T19518" s="820"/>
      <c r="U19518" s="820"/>
      <c r="V19518" s="820"/>
      <c r="W19518" s="820"/>
      <c r="X19518" s="820"/>
      <c r="Y19518" s="820"/>
      <c r="Z19518" s="820"/>
    </row>
    <row r="19519" spans="7:26">
      <c r="G19519" s="826"/>
      <c r="H19519" s="820"/>
      <c r="J19519" s="820"/>
      <c r="K19519" s="820"/>
      <c r="L19519" s="820"/>
      <c r="M19519" s="820"/>
      <c r="N19519" s="820"/>
      <c r="O19519" s="820"/>
      <c r="P19519" s="820"/>
      <c r="Q19519" s="820"/>
      <c r="R19519" s="820"/>
      <c r="S19519" s="820"/>
      <c r="T19519" s="820"/>
      <c r="U19519" s="820"/>
      <c r="V19519" s="820"/>
      <c r="W19519" s="820"/>
      <c r="X19519" s="820"/>
      <c r="Y19519" s="820"/>
      <c r="Z19519" s="820"/>
    </row>
    <row r="19520" spans="7:26">
      <c r="G19520" s="826"/>
      <c r="H19520" s="820"/>
      <c r="J19520" s="820"/>
      <c r="K19520" s="820"/>
      <c r="L19520" s="820"/>
      <c r="M19520" s="820"/>
      <c r="N19520" s="820"/>
      <c r="O19520" s="820"/>
      <c r="P19520" s="820"/>
      <c r="Q19520" s="820"/>
      <c r="R19520" s="820"/>
      <c r="S19520" s="820"/>
      <c r="T19520" s="820"/>
      <c r="U19520" s="820"/>
      <c r="V19520" s="820"/>
      <c r="W19520" s="820"/>
      <c r="X19520" s="820"/>
      <c r="Y19520" s="820"/>
      <c r="Z19520" s="820"/>
    </row>
    <row r="19521" spans="7:26">
      <c r="G19521" s="826"/>
      <c r="H19521" s="820"/>
      <c r="J19521" s="820"/>
      <c r="K19521" s="820"/>
      <c r="L19521" s="820"/>
      <c r="M19521" s="820"/>
      <c r="N19521" s="820"/>
      <c r="O19521" s="820"/>
      <c r="P19521" s="820"/>
      <c r="Q19521" s="820"/>
      <c r="R19521" s="820"/>
      <c r="S19521" s="820"/>
      <c r="T19521" s="820"/>
      <c r="U19521" s="820"/>
      <c r="V19521" s="820"/>
      <c r="W19521" s="820"/>
      <c r="X19521" s="820"/>
      <c r="Y19521" s="820"/>
      <c r="Z19521" s="820"/>
    </row>
    <row r="19522" spans="7:26">
      <c r="G19522" s="826"/>
      <c r="H19522" s="820"/>
      <c r="J19522" s="820"/>
      <c r="K19522" s="820"/>
      <c r="L19522" s="820"/>
      <c r="M19522" s="820"/>
      <c r="N19522" s="820"/>
      <c r="O19522" s="820"/>
      <c r="P19522" s="820"/>
      <c r="Q19522" s="820"/>
      <c r="R19522" s="820"/>
      <c r="S19522" s="820"/>
      <c r="T19522" s="820"/>
      <c r="U19522" s="820"/>
      <c r="V19522" s="820"/>
      <c r="W19522" s="820"/>
      <c r="X19522" s="820"/>
      <c r="Y19522" s="820"/>
      <c r="Z19522" s="820"/>
    </row>
    <row r="19523" spans="7:26">
      <c r="G19523" s="826"/>
      <c r="H19523" s="820"/>
      <c r="J19523" s="820"/>
      <c r="K19523" s="820"/>
      <c r="L19523" s="820"/>
      <c r="M19523" s="820"/>
      <c r="N19523" s="820"/>
      <c r="O19523" s="820"/>
      <c r="P19523" s="820"/>
      <c r="Q19523" s="820"/>
      <c r="R19523" s="820"/>
      <c r="S19523" s="820"/>
      <c r="T19523" s="820"/>
      <c r="U19523" s="820"/>
      <c r="V19523" s="820"/>
      <c r="W19523" s="820"/>
      <c r="X19523" s="820"/>
      <c r="Y19523" s="820"/>
      <c r="Z19523" s="820"/>
    </row>
    <row r="19524" spans="7:26">
      <c r="G19524" s="826"/>
      <c r="H19524" s="820"/>
      <c r="J19524" s="820"/>
      <c r="K19524" s="820"/>
      <c r="L19524" s="820"/>
      <c r="M19524" s="820"/>
      <c r="N19524" s="820"/>
      <c r="O19524" s="820"/>
      <c r="P19524" s="820"/>
      <c r="Q19524" s="820"/>
      <c r="R19524" s="820"/>
      <c r="S19524" s="820"/>
      <c r="T19524" s="820"/>
      <c r="U19524" s="820"/>
      <c r="V19524" s="820"/>
      <c r="W19524" s="820"/>
      <c r="X19524" s="820"/>
      <c r="Y19524" s="820"/>
      <c r="Z19524" s="820"/>
    </row>
    <row r="19525" spans="7:26">
      <c r="G19525" s="826"/>
      <c r="H19525" s="820"/>
      <c r="J19525" s="820"/>
      <c r="K19525" s="820"/>
      <c r="L19525" s="820"/>
      <c r="M19525" s="820"/>
      <c r="N19525" s="820"/>
      <c r="O19525" s="820"/>
      <c r="P19525" s="820"/>
      <c r="Q19525" s="820"/>
      <c r="R19525" s="820"/>
      <c r="S19525" s="820"/>
      <c r="T19525" s="820"/>
      <c r="U19525" s="820"/>
      <c r="V19525" s="820"/>
      <c r="W19525" s="820"/>
      <c r="X19525" s="820"/>
      <c r="Y19525" s="820"/>
      <c r="Z19525" s="820"/>
    </row>
    <row r="19526" spans="7:26">
      <c r="G19526" s="826"/>
      <c r="H19526" s="820"/>
      <c r="J19526" s="820"/>
      <c r="K19526" s="820"/>
      <c r="L19526" s="820"/>
      <c r="M19526" s="820"/>
      <c r="N19526" s="820"/>
      <c r="O19526" s="820"/>
      <c r="P19526" s="820"/>
      <c r="Q19526" s="820"/>
      <c r="R19526" s="820"/>
      <c r="S19526" s="820"/>
      <c r="T19526" s="820"/>
      <c r="U19526" s="820"/>
      <c r="V19526" s="820"/>
      <c r="W19526" s="820"/>
      <c r="X19526" s="820"/>
      <c r="Y19526" s="820"/>
      <c r="Z19526" s="820"/>
    </row>
    <row r="19527" spans="7:26">
      <c r="G19527" s="826"/>
      <c r="H19527" s="820"/>
      <c r="J19527" s="820"/>
      <c r="K19527" s="820"/>
      <c r="L19527" s="820"/>
      <c r="M19527" s="820"/>
      <c r="N19527" s="820"/>
      <c r="O19527" s="820"/>
      <c r="P19527" s="820"/>
      <c r="Q19527" s="820"/>
      <c r="R19527" s="820"/>
      <c r="S19527" s="820"/>
      <c r="T19527" s="820"/>
      <c r="U19527" s="820"/>
      <c r="V19527" s="820"/>
      <c r="W19527" s="820"/>
      <c r="X19527" s="820"/>
      <c r="Y19527" s="820"/>
      <c r="Z19527" s="820"/>
    </row>
    <row r="19528" spans="7:26">
      <c r="G19528" s="826"/>
      <c r="H19528" s="820"/>
      <c r="J19528" s="820"/>
      <c r="K19528" s="820"/>
      <c r="L19528" s="820"/>
      <c r="M19528" s="820"/>
      <c r="N19528" s="820"/>
      <c r="O19528" s="820"/>
      <c r="P19528" s="820"/>
      <c r="Q19528" s="820"/>
      <c r="R19528" s="820"/>
      <c r="S19528" s="820"/>
      <c r="T19528" s="820"/>
      <c r="U19528" s="820"/>
      <c r="V19528" s="820"/>
      <c r="W19528" s="820"/>
      <c r="X19528" s="820"/>
      <c r="Y19528" s="820"/>
      <c r="Z19528" s="820"/>
    </row>
    <row r="19529" spans="7:26">
      <c r="G19529" s="826"/>
      <c r="H19529" s="820"/>
      <c r="J19529" s="820"/>
      <c r="K19529" s="820"/>
      <c r="L19529" s="820"/>
      <c r="M19529" s="820"/>
      <c r="N19529" s="820"/>
      <c r="O19529" s="820"/>
      <c r="P19529" s="820"/>
      <c r="Q19529" s="820"/>
      <c r="R19529" s="820"/>
      <c r="S19529" s="820"/>
      <c r="T19529" s="820"/>
      <c r="U19529" s="820"/>
      <c r="V19529" s="820"/>
      <c r="W19529" s="820"/>
      <c r="X19529" s="820"/>
      <c r="Y19529" s="820"/>
      <c r="Z19529" s="820"/>
    </row>
    <row r="19530" spans="7:26">
      <c r="G19530" s="826"/>
      <c r="H19530" s="820"/>
      <c r="J19530" s="820"/>
      <c r="K19530" s="820"/>
      <c r="L19530" s="820"/>
      <c r="M19530" s="820"/>
      <c r="N19530" s="820"/>
      <c r="O19530" s="820"/>
      <c r="P19530" s="820"/>
      <c r="Q19530" s="820"/>
      <c r="R19530" s="820"/>
      <c r="S19530" s="820"/>
      <c r="T19530" s="820"/>
      <c r="U19530" s="820"/>
      <c r="V19530" s="820"/>
      <c r="W19530" s="820"/>
      <c r="X19530" s="820"/>
      <c r="Y19530" s="820"/>
      <c r="Z19530" s="820"/>
    </row>
    <row r="19531" spans="7:26">
      <c r="G19531" s="826"/>
      <c r="H19531" s="820"/>
      <c r="J19531" s="820"/>
      <c r="K19531" s="820"/>
      <c r="L19531" s="820"/>
      <c r="M19531" s="820"/>
      <c r="N19531" s="820"/>
      <c r="O19531" s="820"/>
      <c r="P19531" s="820"/>
      <c r="Q19531" s="820"/>
      <c r="R19531" s="820"/>
      <c r="S19531" s="820"/>
      <c r="T19531" s="820"/>
      <c r="U19531" s="820"/>
      <c r="V19531" s="820"/>
      <c r="W19531" s="820"/>
      <c r="X19531" s="820"/>
      <c r="Y19531" s="820"/>
      <c r="Z19531" s="820"/>
    </row>
    <row r="19532" spans="7:26">
      <c r="G19532" s="826"/>
      <c r="H19532" s="820"/>
      <c r="J19532" s="820"/>
      <c r="K19532" s="820"/>
      <c r="L19532" s="820"/>
      <c r="M19532" s="820"/>
      <c r="N19532" s="820"/>
      <c r="O19532" s="820"/>
      <c r="P19532" s="820"/>
      <c r="Q19532" s="820"/>
      <c r="R19532" s="820"/>
      <c r="S19532" s="820"/>
      <c r="T19532" s="820"/>
      <c r="U19532" s="820"/>
      <c r="V19532" s="820"/>
      <c r="W19532" s="820"/>
      <c r="X19532" s="820"/>
      <c r="Y19532" s="820"/>
      <c r="Z19532" s="820"/>
    </row>
    <row r="19533" spans="7:26">
      <c r="G19533" s="826"/>
      <c r="H19533" s="820"/>
      <c r="J19533" s="820"/>
      <c r="K19533" s="820"/>
      <c r="L19533" s="820"/>
      <c r="M19533" s="820"/>
      <c r="N19533" s="820"/>
      <c r="O19533" s="820"/>
      <c r="P19533" s="820"/>
      <c r="Q19533" s="820"/>
      <c r="R19533" s="820"/>
      <c r="S19533" s="820"/>
      <c r="T19533" s="820"/>
      <c r="U19533" s="820"/>
      <c r="V19533" s="820"/>
      <c r="W19533" s="820"/>
      <c r="X19533" s="820"/>
      <c r="Y19533" s="820"/>
      <c r="Z19533" s="820"/>
    </row>
    <row r="19534" spans="7:26">
      <c r="G19534" s="826"/>
      <c r="H19534" s="820"/>
      <c r="J19534" s="820"/>
      <c r="K19534" s="820"/>
      <c r="L19534" s="820"/>
      <c r="M19534" s="820"/>
      <c r="N19534" s="820"/>
      <c r="O19534" s="820"/>
      <c r="P19534" s="820"/>
      <c r="Q19534" s="820"/>
      <c r="R19534" s="820"/>
      <c r="S19534" s="820"/>
      <c r="T19534" s="820"/>
      <c r="U19534" s="820"/>
      <c r="V19534" s="820"/>
      <c r="W19534" s="820"/>
      <c r="X19534" s="820"/>
      <c r="Y19534" s="820"/>
      <c r="Z19534" s="820"/>
    </row>
    <row r="19535" spans="7:26">
      <c r="G19535" s="826"/>
      <c r="H19535" s="820"/>
      <c r="J19535" s="820"/>
      <c r="K19535" s="820"/>
      <c r="L19535" s="820"/>
      <c r="M19535" s="820"/>
      <c r="N19535" s="820"/>
      <c r="O19535" s="820"/>
      <c r="P19535" s="820"/>
      <c r="Q19535" s="820"/>
      <c r="R19535" s="820"/>
      <c r="S19535" s="820"/>
      <c r="T19535" s="820"/>
      <c r="U19535" s="820"/>
      <c r="V19535" s="820"/>
      <c r="W19535" s="820"/>
      <c r="X19535" s="820"/>
      <c r="Y19535" s="820"/>
      <c r="Z19535" s="820"/>
    </row>
    <row r="19536" spans="7:26">
      <c r="G19536" s="826"/>
      <c r="H19536" s="820"/>
      <c r="J19536" s="820"/>
      <c r="K19536" s="820"/>
      <c r="L19536" s="820"/>
      <c r="M19536" s="820"/>
      <c r="N19536" s="820"/>
      <c r="O19536" s="820"/>
      <c r="P19536" s="820"/>
      <c r="Q19536" s="820"/>
      <c r="R19536" s="820"/>
      <c r="S19536" s="820"/>
      <c r="T19536" s="820"/>
      <c r="U19536" s="820"/>
      <c r="V19536" s="820"/>
      <c r="W19536" s="820"/>
      <c r="X19536" s="820"/>
      <c r="Y19536" s="820"/>
      <c r="Z19536" s="820"/>
    </row>
    <row r="19537" spans="7:26">
      <c r="G19537" s="826"/>
      <c r="H19537" s="820"/>
      <c r="J19537" s="820"/>
      <c r="K19537" s="820"/>
      <c r="L19537" s="820"/>
      <c r="M19537" s="820"/>
      <c r="N19537" s="820"/>
      <c r="O19537" s="820"/>
      <c r="P19537" s="820"/>
      <c r="Q19537" s="820"/>
      <c r="R19537" s="820"/>
      <c r="S19537" s="820"/>
      <c r="T19537" s="820"/>
      <c r="U19537" s="820"/>
      <c r="V19537" s="820"/>
      <c r="W19537" s="820"/>
      <c r="X19537" s="820"/>
      <c r="Y19537" s="820"/>
      <c r="Z19537" s="820"/>
    </row>
    <row r="19538" spans="7:26">
      <c r="G19538" s="826"/>
      <c r="H19538" s="820"/>
      <c r="J19538" s="820"/>
      <c r="K19538" s="820"/>
      <c r="L19538" s="820"/>
      <c r="M19538" s="820"/>
      <c r="N19538" s="820"/>
      <c r="O19538" s="820"/>
      <c r="P19538" s="820"/>
      <c r="Q19538" s="820"/>
      <c r="R19538" s="820"/>
      <c r="S19538" s="820"/>
      <c r="T19538" s="820"/>
      <c r="U19538" s="820"/>
      <c r="V19538" s="820"/>
      <c r="W19538" s="820"/>
      <c r="X19538" s="820"/>
      <c r="Y19538" s="820"/>
      <c r="Z19538" s="820"/>
    </row>
    <row r="19539" spans="7:26">
      <c r="G19539" s="826"/>
      <c r="H19539" s="820"/>
      <c r="J19539" s="820"/>
      <c r="K19539" s="820"/>
      <c r="L19539" s="820"/>
      <c r="M19539" s="820"/>
      <c r="N19539" s="820"/>
      <c r="O19539" s="820"/>
      <c r="P19539" s="820"/>
      <c r="Q19539" s="820"/>
      <c r="R19539" s="820"/>
      <c r="S19539" s="820"/>
      <c r="T19539" s="820"/>
      <c r="U19539" s="820"/>
      <c r="V19539" s="820"/>
      <c r="W19539" s="820"/>
      <c r="X19539" s="820"/>
      <c r="Y19539" s="820"/>
      <c r="Z19539" s="820"/>
    </row>
    <row r="19540" spans="7:26">
      <c r="G19540" s="826"/>
      <c r="H19540" s="820"/>
      <c r="J19540" s="820"/>
      <c r="K19540" s="820"/>
      <c r="L19540" s="820"/>
      <c r="M19540" s="820"/>
      <c r="N19540" s="820"/>
      <c r="O19540" s="820"/>
      <c r="P19540" s="820"/>
      <c r="Q19540" s="820"/>
      <c r="R19540" s="820"/>
      <c r="S19540" s="820"/>
      <c r="T19540" s="820"/>
      <c r="U19540" s="820"/>
      <c r="V19540" s="820"/>
      <c r="W19540" s="820"/>
      <c r="X19540" s="820"/>
      <c r="Y19540" s="820"/>
      <c r="Z19540" s="820"/>
    </row>
    <row r="19541" spans="7:26">
      <c r="G19541" s="826"/>
      <c r="H19541" s="820"/>
      <c r="J19541" s="820"/>
      <c r="K19541" s="820"/>
      <c r="L19541" s="820"/>
      <c r="M19541" s="820"/>
      <c r="N19541" s="820"/>
      <c r="O19541" s="820"/>
      <c r="P19541" s="820"/>
      <c r="Q19541" s="820"/>
      <c r="R19541" s="820"/>
      <c r="S19541" s="820"/>
      <c r="T19541" s="820"/>
      <c r="U19541" s="820"/>
      <c r="V19541" s="820"/>
      <c r="W19541" s="820"/>
      <c r="X19541" s="820"/>
      <c r="Y19541" s="820"/>
      <c r="Z19541" s="820"/>
    </row>
    <row r="19542" spans="7:26">
      <c r="G19542" s="826"/>
      <c r="H19542" s="820"/>
      <c r="J19542" s="820"/>
      <c r="K19542" s="820"/>
      <c r="L19542" s="820"/>
      <c r="M19542" s="820"/>
      <c r="N19542" s="820"/>
      <c r="O19542" s="820"/>
      <c r="P19542" s="820"/>
      <c r="Q19542" s="820"/>
      <c r="R19542" s="820"/>
      <c r="S19542" s="820"/>
      <c r="T19542" s="820"/>
      <c r="U19542" s="820"/>
      <c r="V19542" s="820"/>
      <c r="W19542" s="820"/>
      <c r="X19542" s="820"/>
      <c r="Y19542" s="820"/>
      <c r="Z19542" s="820"/>
    </row>
    <row r="19543" spans="7:26">
      <c r="G19543" s="826"/>
      <c r="H19543" s="820"/>
      <c r="J19543" s="820"/>
      <c r="K19543" s="820"/>
      <c r="L19543" s="820"/>
      <c r="M19543" s="820"/>
      <c r="N19543" s="820"/>
      <c r="O19543" s="820"/>
      <c r="P19543" s="820"/>
      <c r="Q19543" s="820"/>
      <c r="R19543" s="820"/>
      <c r="S19543" s="820"/>
      <c r="T19543" s="820"/>
      <c r="U19543" s="820"/>
      <c r="V19543" s="820"/>
      <c r="W19543" s="820"/>
      <c r="X19543" s="820"/>
      <c r="Y19543" s="820"/>
      <c r="Z19543" s="820"/>
    </row>
    <row r="19544" spans="7:26">
      <c r="G19544" s="826"/>
      <c r="H19544" s="820"/>
      <c r="J19544" s="820"/>
      <c r="K19544" s="820"/>
      <c r="L19544" s="820"/>
      <c r="M19544" s="820"/>
      <c r="N19544" s="820"/>
      <c r="O19544" s="820"/>
      <c r="P19544" s="820"/>
      <c r="Q19544" s="820"/>
      <c r="R19544" s="820"/>
      <c r="S19544" s="820"/>
      <c r="T19544" s="820"/>
      <c r="U19544" s="820"/>
      <c r="V19544" s="820"/>
      <c r="W19544" s="820"/>
      <c r="X19544" s="820"/>
      <c r="Y19544" s="820"/>
      <c r="Z19544" s="820"/>
    </row>
    <row r="19545" spans="7:26">
      <c r="G19545" s="826"/>
      <c r="H19545" s="820"/>
      <c r="J19545" s="820"/>
      <c r="K19545" s="820"/>
      <c r="L19545" s="820"/>
      <c r="M19545" s="820"/>
      <c r="N19545" s="820"/>
      <c r="O19545" s="820"/>
      <c r="P19545" s="820"/>
      <c r="Q19545" s="820"/>
      <c r="R19545" s="820"/>
      <c r="S19545" s="820"/>
      <c r="T19545" s="820"/>
      <c r="U19545" s="820"/>
      <c r="V19545" s="820"/>
      <c r="W19545" s="820"/>
      <c r="X19545" s="820"/>
      <c r="Y19545" s="820"/>
      <c r="Z19545" s="820"/>
    </row>
    <row r="19546" spans="7:26">
      <c r="G19546" s="826"/>
      <c r="H19546" s="820"/>
      <c r="J19546" s="820"/>
      <c r="K19546" s="820"/>
      <c r="L19546" s="820"/>
      <c r="M19546" s="820"/>
      <c r="N19546" s="820"/>
      <c r="O19546" s="820"/>
      <c r="P19546" s="820"/>
      <c r="Q19546" s="820"/>
      <c r="R19546" s="820"/>
      <c r="S19546" s="820"/>
      <c r="T19546" s="820"/>
      <c r="U19546" s="820"/>
      <c r="V19546" s="820"/>
      <c r="W19546" s="820"/>
      <c r="X19546" s="820"/>
      <c r="Y19546" s="820"/>
      <c r="Z19546" s="820"/>
    </row>
    <row r="19547" spans="7:26">
      <c r="G19547" s="826"/>
      <c r="H19547" s="820"/>
      <c r="J19547" s="820"/>
      <c r="K19547" s="820"/>
      <c r="L19547" s="820"/>
      <c r="M19547" s="820"/>
      <c r="N19547" s="820"/>
      <c r="O19547" s="820"/>
      <c r="P19547" s="820"/>
      <c r="Q19547" s="820"/>
      <c r="R19547" s="820"/>
      <c r="S19547" s="820"/>
      <c r="T19547" s="820"/>
      <c r="U19547" s="820"/>
      <c r="V19547" s="820"/>
      <c r="W19547" s="820"/>
      <c r="X19547" s="820"/>
      <c r="Y19547" s="820"/>
      <c r="Z19547" s="820"/>
    </row>
    <row r="19548" spans="7:26">
      <c r="G19548" s="826"/>
      <c r="H19548" s="820"/>
      <c r="J19548" s="820"/>
      <c r="K19548" s="820"/>
      <c r="L19548" s="820"/>
      <c r="M19548" s="820"/>
      <c r="N19548" s="820"/>
      <c r="O19548" s="820"/>
      <c r="P19548" s="820"/>
      <c r="Q19548" s="820"/>
      <c r="R19548" s="820"/>
      <c r="S19548" s="820"/>
      <c r="T19548" s="820"/>
      <c r="U19548" s="820"/>
      <c r="V19548" s="820"/>
      <c r="W19548" s="820"/>
      <c r="X19548" s="820"/>
      <c r="Y19548" s="820"/>
      <c r="Z19548" s="820"/>
    </row>
    <row r="19549" spans="7:26">
      <c r="G19549" s="826"/>
      <c r="H19549" s="820"/>
      <c r="J19549" s="820"/>
      <c r="K19549" s="820"/>
      <c r="L19549" s="820"/>
      <c r="M19549" s="820"/>
      <c r="N19549" s="820"/>
      <c r="O19549" s="820"/>
      <c r="P19549" s="820"/>
      <c r="Q19549" s="820"/>
      <c r="R19549" s="820"/>
      <c r="S19549" s="820"/>
      <c r="T19549" s="820"/>
      <c r="U19549" s="820"/>
      <c r="V19549" s="820"/>
      <c r="W19549" s="820"/>
      <c r="X19549" s="820"/>
      <c r="Y19549" s="820"/>
      <c r="Z19549" s="820"/>
    </row>
    <row r="19550" spans="7:26">
      <c r="G19550" s="826"/>
      <c r="H19550" s="820"/>
      <c r="J19550" s="820"/>
      <c r="K19550" s="820"/>
      <c r="L19550" s="820"/>
      <c r="M19550" s="820"/>
      <c r="N19550" s="820"/>
      <c r="O19550" s="820"/>
      <c r="P19550" s="820"/>
      <c r="Q19550" s="820"/>
      <c r="R19550" s="820"/>
      <c r="S19550" s="820"/>
      <c r="T19550" s="820"/>
      <c r="U19550" s="820"/>
      <c r="V19550" s="820"/>
      <c r="W19550" s="820"/>
      <c r="X19550" s="820"/>
      <c r="Y19550" s="820"/>
      <c r="Z19550" s="820"/>
    </row>
    <row r="19551" spans="7:26">
      <c r="G19551" s="826"/>
      <c r="H19551" s="820"/>
      <c r="J19551" s="820"/>
      <c r="K19551" s="820"/>
      <c r="L19551" s="820"/>
      <c r="M19551" s="820"/>
      <c r="N19551" s="820"/>
      <c r="O19551" s="820"/>
      <c r="P19551" s="820"/>
      <c r="Q19551" s="820"/>
      <c r="R19551" s="820"/>
      <c r="S19551" s="820"/>
      <c r="T19551" s="820"/>
      <c r="U19551" s="820"/>
      <c r="V19551" s="820"/>
      <c r="W19551" s="820"/>
      <c r="X19551" s="820"/>
      <c r="Y19551" s="820"/>
      <c r="Z19551" s="820"/>
    </row>
    <row r="19552" spans="7:26">
      <c r="G19552" s="826"/>
      <c r="H19552" s="820"/>
      <c r="J19552" s="820"/>
      <c r="K19552" s="820"/>
      <c r="L19552" s="820"/>
      <c r="M19552" s="820"/>
      <c r="N19552" s="820"/>
      <c r="O19552" s="820"/>
      <c r="P19552" s="820"/>
      <c r="Q19552" s="820"/>
      <c r="R19552" s="820"/>
      <c r="S19552" s="820"/>
      <c r="T19552" s="820"/>
      <c r="U19552" s="820"/>
      <c r="V19552" s="820"/>
      <c r="W19552" s="820"/>
      <c r="X19552" s="820"/>
      <c r="Y19552" s="820"/>
      <c r="Z19552" s="820"/>
    </row>
    <row r="19553" spans="7:26">
      <c r="G19553" s="826"/>
      <c r="H19553" s="820"/>
      <c r="J19553" s="820"/>
      <c r="K19553" s="820"/>
      <c r="L19553" s="820"/>
      <c r="M19553" s="820"/>
      <c r="N19553" s="820"/>
      <c r="O19553" s="820"/>
      <c r="P19553" s="820"/>
      <c r="Q19553" s="820"/>
      <c r="R19553" s="820"/>
      <c r="S19553" s="820"/>
      <c r="T19553" s="820"/>
      <c r="U19553" s="820"/>
      <c r="V19553" s="820"/>
      <c r="W19553" s="820"/>
      <c r="X19553" s="820"/>
      <c r="Y19553" s="820"/>
      <c r="Z19553" s="820"/>
    </row>
    <row r="19554" spans="7:26">
      <c r="G19554" s="826"/>
      <c r="H19554" s="820"/>
      <c r="J19554" s="820"/>
      <c r="K19554" s="820"/>
      <c r="L19554" s="820"/>
      <c r="M19554" s="820"/>
      <c r="N19554" s="820"/>
      <c r="O19554" s="820"/>
      <c r="P19554" s="820"/>
      <c r="Q19554" s="820"/>
      <c r="R19554" s="820"/>
      <c r="S19554" s="820"/>
      <c r="T19554" s="820"/>
      <c r="U19554" s="820"/>
      <c r="V19554" s="820"/>
      <c r="W19554" s="820"/>
      <c r="X19554" s="820"/>
      <c r="Y19554" s="820"/>
      <c r="Z19554" s="820"/>
    </row>
    <row r="19555" spans="7:26">
      <c r="G19555" s="826"/>
      <c r="H19555" s="820"/>
      <c r="J19555" s="820"/>
      <c r="K19555" s="820"/>
      <c r="L19555" s="820"/>
      <c r="M19555" s="820"/>
      <c r="N19555" s="820"/>
      <c r="O19555" s="820"/>
      <c r="P19555" s="820"/>
      <c r="Q19555" s="820"/>
      <c r="R19555" s="820"/>
      <c r="S19555" s="820"/>
      <c r="T19555" s="820"/>
      <c r="U19555" s="820"/>
      <c r="V19555" s="820"/>
      <c r="W19555" s="820"/>
      <c r="X19555" s="820"/>
      <c r="Y19555" s="820"/>
      <c r="Z19555" s="820"/>
    </row>
    <row r="19556" spans="7:26">
      <c r="G19556" s="826"/>
      <c r="H19556" s="820"/>
      <c r="J19556" s="820"/>
      <c r="K19556" s="820"/>
      <c r="L19556" s="820"/>
      <c r="M19556" s="820"/>
      <c r="N19556" s="820"/>
      <c r="O19556" s="820"/>
      <c r="P19556" s="820"/>
      <c r="Q19556" s="820"/>
      <c r="R19556" s="820"/>
      <c r="S19556" s="820"/>
      <c r="T19556" s="820"/>
      <c r="U19556" s="820"/>
      <c r="V19556" s="820"/>
      <c r="W19556" s="820"/>
      <c r="X19556" s="820"/>
      <c r="Y19556" s="820"/>
      <c r="Z19556" s="820"/>
    </row>
    <row r="19557" spans="7:26">
      <c r="G19557" s="826"/>
      <c r="H19557" s="820"/>
      <c r="J19557" s="820"/>
      <c r="K19557" s="820"/>
      <c r="L19557" s="820"/>
      <c r="M19557" s="820"/>
      <c r="N19557" s="820"/>
      <c r="O19557" s="820"/>
      <c r="P19557" s="820"/>
      <c r="Q19557" s="820"/>
      <c r="R19557" s="820"/>
      <c r="S19557" s="820"/>
      <c r="T19557" s="820"/>
      <c r="U19557" s="820"/>
      <c r="V19557" s="820"/>
      <c r="W19557" s="820"/>
      <c r="X19557" s="820"/>
      <c r="Y19557" s="820"/>
      <c r="Z19557" s="820"/>
    </row>
    <row r="19558" spans="7:26">
      <c r="G19558" s="826"/>
      <c r="H19558" s="820"/>
      <c r="J19558" s="820"/>
      <c r="K19558" s="820"/>
      <c r="L19558" s="820"/>
      <c r="M19558" s="820"/>
      <c r="N19558" s="820"/>
      <c r="O19558" s="820"/>
      <c r="P19558" s="820"/>
      <c r="Q19558" s="820"/>
      <c r="R19558" s="820"/>
      <c r="S19558" s="820"/>
      <c r="T19558" s="820"/>
      <c r="U19558" s="820"/>
      <c r="V19558" s="820"/>
      <c r="W19558" s="820"/>
      <c r="X19558" s="820"/>
      <c r="Y19558" s="820"/>
      <c r="Z19558" s="820"/>
    </row>
    <row r="19559" spans="7:26">
      <c r="G19559" s="826"/>
      <c r="H19559" s="820"/>
      <c r="J19559" s="820"/>
      <c r="K19559" s="820"/>
      <c r="L19559" s="820"/>
      <c r="M19559" s="820"/>
      <c r="N19559" s="820"/>
      <c r="O19559" s="820"/>
      <c r="P19559" s="820"/>
      <c r="Q19559" s="820"/>
      <c r="R19559" s="820"/>
      <c r="S19559" s="820"/>
      <c r="T19559" s="820"/>
      <c r="U19559" s="820"/>
      <c r="V19559" s="820"/>
      <c r="W19559" s="820"/>
      <c r="X19559" s="820"/>
      <c r="Y19559" s="820"/>
      <c r="Z19559" s="820"/>
    </row>
    <row r="19560" spans="7:26">
      <c r="G19560" s="826"/>
      <c r="H19560" s="820"/>
      <c r="J19560" s="820"/>
      <c r="K19560" s="820"/>
      <c r="L19560" s="820"/>
      <c r="M19560" s="820"/>
      <c r="N19560" s="820"/>
      <c r="O19560" s="820"/>
      <c r="P19560" s="820"/>
      <c r="Q19560" s="820"/>
      <c r="R19560" s="820"/>
      <c r="S19560" s="820"/>
      <c r="T19560" s="820"/>
      <c r="U19560" s="820"/>
      <c r="V19560" s="820"/>
      <c r="W19560" s="820"/>
      <c r="X19560" s="820"/>
      <c r="Y19560" s="820"/>
      <c r="Z19560" s="820"/>
    </row>
    <row r="19561" spans="7:26">
      <c r="G19561" s="826"/>
      <c r="H19561" s="820"/>
      <c r="J19561" s="820"/>
      <c r="K19561" s="820"/>
      <c r="L19561" s="820"/>
      <c r="M19561" s="820"/>
      <c r="N19561" s="820"/>
      <c r="O19561" s="820"/>
      <c r="P19561" s="820"/>
      <c r="Q19561" s="820"/>
      <c r="R19561" s="820"/>
      <c r="S19561" s="820"/>
      <c r="T19561" s="820"/>
      <c r="U19561" s="820"/>
      <c r="V19561" s="820"/>
      <c r="W19561" s="820"/>
      <c r="X19561" s="820"/>
      <c r="Y19561" s="820"/>
      <c r="Z19561" s="820"/>
    </row>
    <row r="19562" spans="7:26">
      <c r="G19562" s="826"/>
      <c r="H19562" s="820"/>
      <c r="J19562" s="820"/>
      <c r="K19562" s="820"/>
      <c r="L19562" s="820"/>
      <c r="M19562" s="820"/>
      <c r="N19562" s="820"/>
      <c r="O19562" s="820"/>
      <c r="P19562" s="820"/>
      <c r="Q19562" s="820"/>
      <c r="R19562" s="820"/>
      <c r="S19562" s="820"/>
      <c r="T19562" s="820"/>
      <c r="U19562" s="820"/>
      <c r="V19562" s="820"/>
      <c r="W19562" s="820"/>
      <c r="X19562" s="820"/>
      <c r="Y19562" s="820"/>
      <c r="Z19562" s="820"/>
    </row>
    <row r="19563" spans="7:26">
      <c r="G19563" s="826"/>
      <c r="H19563" s="820"/>
      <c r="J19563" s="820"/>
      <c r="K19563" s="820"/>
      <c r="L19563" s="820"/>
      <c r="M19563" s="820"/>
      <c r="N19563" s="820"/>
      <c r="O19563" s="820"/>
      <c r="P19563" s="820"/>
      <c r="Q19563" s="820"/>
      <c r="R19563" s="820"/>
      <c r="S19563" s="820"/>
      <c r="T19563" s="820"/>
      <c r="U19563" s="820"/>
      <c r="V19563" s="820"/>
      <c r="W19563" s="820"/>
      <c r="X19563" s="820"/>
      <c r="Y19563" s="820"/>
      <c r="Z19563" s="820"/>
    </row>
    <row r="19564" spans="7:26">
      <c r="G19564" s="826"/>
      <c r="H19564" s="820"/>
      <c r="J19564" s="820"/>
      <c r="K19564" s="820"/>
      <c r="L19564" s="820"/>
      <c r="M19564" s="820"/>
      <c r="N19564" s="820"/>
      <c r="O19564" s="820"/>
      <c r="P19564" s="820"/>
      <c r="Q19564" s="820"/>
      <c r="R19564" s="820"/>
      <c r="S19564" s="820"/>
      <c r="T19564" s="820"/>
      <c r="U19564" s="820"/>
      <c r="V19564" s="820"/>
      <c r="W19564" s="820"/>
      <c r="X19564" s="820"/>
      <c r="Y19564" s="820"/>
      <c r="Z19564" s="820"/>
    </row>
    <row r="19565" spans="7:26">
      <c r="G19565" s="826"/>
      <c r="H19565" s="820"/>
      <c r="J19565" s="820"/>
      <c r="K19565" s="820"/>
      <c r="L19565" s="820"/>
      <c r="M19565" s="820"/>
      <c r="N19565" s="820"/>
      <c r="O19565" s="820"/>
      <c r="P19565" s="820"/>
      <c r="Q19565" s="820"/>
      <c r="R19565" s="820"/>
      <c r="S19565" s="820"/>
      <c r="T19565" s="820"/>
      <c r="U19565" s="820"/>
      <c r="V19565" s="820"/>
      <c r="W19565" s="820"/>
      <c r="X19565" s="820"/>
      <c r="Y19565" s="820"/>
      <c r="Z19565" s="820"/>
    </row>
    <row r="19566" spans="7:26">
      <c r="G19566" s="826"/>
      <c r="H19566" s="820"/>
      <c r="J19566" s="820"/>
      <c r="K19566" s="820"/>
      <c r="L19566" s="820"/>
      <c r="M19566" s="820"/>
      <c r="N19566" s="820"/>
      <c r="O19566" s="820"/>
      <c r="P19566" s="820"/>
      <c r="Q19566" s="820"/>
      <c r="R19566" s="820"/>
      <c r="S19566" s="820"/>
      <c r="T19566" s="820"/>
      <c r="U19566" s="820"/>
      <c r="V19566" s="820"/>
      <c r="W19566" s="820"/>
      <c r="X19566" s="820"/>
      <c r="Y19566" s="820"/>
      <c r="Z19566" s="820"/>
    </row>
    <row r="19567" spans="7:26">
      <c r="G19567" s="826"/>
      <c r="H19567" s="820"/>
      <c r="J19567" s="820"/>
      <c r="K19567" s="820"/>
      <c r="L19567" s="820"/>
      <c r="M19567" s="820"/>
      <c r="N19567" s="820"/>
      <c r="O19567" s="820"/>
      <c r="P19567" s="820"/>
      <c r="Q19567" s="820"/>
      <c r="R19567" s="820"/>
      <c r="S19567" s="820"/>
      <c r="T19567" s="820"/>
      <c r="U19567" s="820"/>
      <c r="V19567" s="820"/>
      <c r="W19567" s="820"/>
      <c r="X19567" s="820"/>
      <c r="Y19567" s="820"/>
      <c r="Z19567" s="820"/>
    </row>
    <row r="19568" spans="7:26">
      <c r="G19568" s="826"/>
      <c r="H19568" s="820"/>
      <c r="J19568" s="820"/>
      <c r="K19568" s="820"/>
      <c r="L19568" s="820"/>
      <c r="M19568" s="820"/>
      <c r="N19568" s="820"/>
      <c r="O19568" s="820"/>
      <c r="P19568" s="820"/>
      <c r="Q19568" s="820"/>
      <c r="R19568" s="820"/>
      <c r="S19568" s="820"/>
      <c r="T19568" s="820"/>
      <c r="U19568" s="820"/>
      <c r="V19568" s="820"/>
      <c r="W19568" s="820"/>
      <c r="X19568" s="820"/>
      <c r="Y19568" s="820"/>
      <c r="Z19568" s="820"/>
    </row>
    <row r="19569" spans="7:26">
      <c r="G19569" s="826"/>
      <c r="H19569" s="820"/>
      <c r="J19569" s="820"/>
      <c r="K19569" s="820"/>
      <c r="L19569" s="820"/>
      <c r="M19569" s="820"/>
      <c r="N19569" s="820"/>
      <c r="O19569" s="820"/>
      <c r="P19569" s="820"/>
      <c r="Q19569" s="820"/>
      <c r="R19569" s="820"/>
      <c r="S19569" s="820"/>
      <c r="T19569" s="820"/>
      <c r="U19569" s="820"/>
      <c r="V19569" s="820"/>
      <c r="W19569" s="820"/>
      <c r="X19569" s="820"/>
      <c r="Y19569" s="820"/>
      <c r="Z19569" s="820"/>
    </row>
    <row r="19570" spans="7:26">
      <c r="G19570" s="826"/>
      <c r="H19570" s="820"/>
      <c r="J19570" s="820"/>
      <c r="K19570" s="820"/>
      <c r="L19570" s="820"/>
      <c r="M19570" s="820"/>
      <c r="N19570" s="820"/>
      <c r="O19570" s="820"/>
      <c r="P19570" s="820"/>
      <c r="Q19570" s="820"/>
      <c r="R19570" s="820"/>
      <c r="S19570" s="820"/>
      <c r="T19570" s="820"/>
      <c r="U19570" s="820"/>
      <c r="V19570" s="820"/>
      <c r="W19570" s="820"/>
      <c r="X19570" s="820"/>
      <c r="Y19570" s="820"/>
      <c r="Z19570" s="820"/>
    </row>
    <row r="19571" spans="7:26">
      <c r="G19571" s="826"/>
      <c r="H19571" s="820"/>
      <c r="J19571" s="820"/>
      <c r="K19571" s="820"/>
      <c r="L19571" s="820"/>
      <c r="M19571" s="820"/>
      <c r="N19571" s="820"/>
      <c r="O19571" s="820"/>
      <c r="P19571" s="820"/>
      <c r="Q19571" s="820"/>
      <c r="R19571" s="820"/>
      <c r="S19571" s="820"/>
      <c r="T19571" s="820"/>
      <c r="U19571" s="820"/>
      <c r="V19571" s="820"/>
      <c r="W19571" s="820"/>
      <c r="X19571" s="820"/>
      <c r="Y19571" s="820"/>
      <c r="Z19571" s="820"/>
    </row>
    <row r="19572" spans="7:26">
      <c r="G19572" s="826"/>
      <c r="H19572" s="820"/>
      <c r="J19572" s="820"/>
      <c r="K19572" s="820"/>
      <c r="L19572" s="820"/>
      <c r="M19572" s="820"/>
      <c r="N19572" s="820"/>
      <c r="O19572" s="820"/>
      <c r="P19572" s="820"/>
      <c r="Q19572" s="820"/>
      <c r="R19572" s="820"/>
      <c r="S19572" s="820"/>
      <c r="T19572" s="820"/>
      <c r="U19572" s="820"/>
      <c r="V19572" s="820"/>
      <c r="W19572" s="820"/>
      <c r="X19572" s="820"/>
      <c r="Y19572" s="820"/>
      <c r="Z19572" s="820"/>
    </row>
    <row r="19573" spans="7:26">
      <c r="G19573" s="826"/>
      <c r="H19573" s="820"/>
      <c r="J19573" s="820"/>
      <c r="K19573" s="820"/>
      <c r="L19573" s="820"/>
      <c r="M19573" s="820"/>
      <c r="N19573" s="820"/>
      <c r="O19573" s="820"/>
      <c r="P19573" s="820"/>
      <c r="Q19573" s="820"/>
      <c r="R19573" s="820"/>
      <c r="S19573" s="820"/>
      <c r="T19573" s="820"/>
      <c r="U19573" s="820"/>
      <c r="V19573" s="820"/>
      <c r="W19573" s="820"/>
      <c r="X19573" s="820"/>
      <c r="Y19573" s="820"/>
      <c r="Z19573" s="820"/>
    </row>
    <row r="19574" spans="7:26">
      <c r="G19574" s="826"/>
      <c r="H19574" s="820"/>
      <c r="J19574" s="820"/>
      <c r="K19574" s="820"/>
      <c r="L19574" s="820"/>
      <c r="M19574" s="820"/>
      <c r="N19574" s="820"/>
      <c r="O19574" s="820"/>
      <c r="P19574" s="820"/>
      <c r="Q19574" s="820"/>
      <c r="R19574" s="820"/>
      <c r="S19574" s="820"/>
      <c r="T19574" s="820"/>
      <c r="U19574" s="820"/>
      <c r="V19574" s="820"/>
      <c r="W19574" s="820"/>
      <c r="X19574" s="820"/>
      <c r="Y19574" s="820"/>
      <c r="Z19574" s="820"/>
    </row>
    <row r="19575" spans="7:26">
      <c r="G19575" s="826"/>
      <c r="H19575" s="820"/>
      <c r="J19575" s="820"/>
      <c r="K19575" s="820"/>
      <c r="L19575" s="820"/>
      <c r="M19575" s="820"/>
      <c r="N19575" s="820"/>
      <c r="O19575" s="820"/>
      <c r="P19575" s="820"/>
      <c r="Q19575" s="820"/>
      <c r="R19575" s="820"/>
      <c r="S19575" s="820"/>
      <c r="T19575" s="820"/>
      <c r="U19575" s="820"/>
      <c r="V19575" s="820"/>
      <c r="W19575" s="820"/>
      <c r="X19575" s="820"/>
      <c r="Y19575" s="820"/>
      <c r="Z19575" s="820"/>
    </row>
    <row r="19576" spans="7:26">
      <c r="G19576" s="826"/>
      <c r="H19576" s="820"/>
      <c r="J19576" s="820"/>
      <c r="K19576" s="820"/>
      <c r="L19576" s="820"/>
      <c r="M19576" s="820"/>
      <c r="N19576" s="820"/>
      <c r="O19576" s="820"/>
      <c r="P19576" s="820"/>
      <c r="Q19576" s="820"/>
      <c r="R19576" s="820"/>
      <c r="S19576" s="820"/>
      <c r="T19576" s="820"/>
      <c r="U19576" s="820"/>
      <c r="V19576" s="820"/>
      <c r="W19576" s="820"/>
      <c r="X19576" s="820"/>
      <c r="Y19576" s="820"/>
      <c r="Z19576" s="820"/>
    </row>
    <row r="19577" spans="7:26">
      <c r="G19577" s="826"/>
      <c r="H19577" s="820"/>
      <c r="J19577" s="820"/>
      <c r="K19577" s="820"/>
      <c r="L19577" s="820"/>
      <c r="M19577" s="820"/>
      <c r="N19577" s="820"/>
      <c r="O19577" s="820"/>
      <c r="P19577" s="820"/>
      <c r="Q19577" s="820"/>
      <c r="R19577" s="820"/>
      <c r="S19577" s="820"/>
      <c r="T19577" s="820"/>
      <c r="U19577" s="820"/>
      <c r="V19577" s="820"/>
      <c r="W19577" s="820"/>
      <c r="X19577" s="820"/>
      <c r="Y19577" s="820"/>
      <c r="Z19577" s="820"/>
    </row>
    <row r="19578" spans="7:26">
      <c r="G19578" s="826"/>
      <c r="H19578" s="820"/>
      <c r="J19578" s="820"/>
      <c r="K19578" s="820"/>
      <c r="L19578" s="820"/>
      <c r="M19578" s="820"/>
      <c r="N19578" s="820"/>
      <c r="O19578" s="820"/>
      <c r="P19578" s="820"/>
      <c r="Q19578" s="820"/>
      <c r="R19578" s="820"/>
      <c r="S19578" s="820"/>
      <c r="T19578" s="820"/>
      <c r="U19578" s="820"/>
      <c r="V19578" s="820"/>
      <c r="W19578" s="820"/>
      <c r="X19578" s="820"/>
      <c r="Y19578" s="820"/>
      <c r="Z19578" s="820"/>
    </row>
    <row r="19579" spans="7:26">
      <c r="G19579" s="826"/>
      <c r="H19579" s="820"/>
      <c r="J19579" s="820"/>
      <c r="K19579" s="820"/>
      <c r="L19579" s="820"/>
      <c r="M19579" s="820"/>
      <c r="N19579" s="820"/>
      <c r="O19579" s="820"/>
      <c r="P19579" s="820"/>
      <c r="Q19579" s="820"/>
      <c r="R19579" s="820"/>
      <c r="S19579" s="820"/>
      <c r="T19579" s="820"/>
      <c r="U19579" s="820"/>
      <c r="V19579" s="820"/>
      <c r="W19579" s="820"/>
      <c r="X19579" s="820"/>
      <c r="Y19579" s="820"/>
      <c r="Z19579" s="820"/>
    </row>
    <row r="19580" spans="7:26">
      <c r="G19580" s="826"/>
      <c r="H19580" s="820"/>
      <c r="J19580" s="820"/>
      <c r="K19580" s="820"/>
      <c r="L19580" s="820"/>
      <c r="M19580" s="820"/>
      <c r="N19580" s="820"/>
      <c r="O19580" s="820"/>
      <c r="P19580" s="820"/>
      <c r="Q19580" s="820"/>
      <c r="R19580" s="820"/>
      <c r="S19580" s="820"/>
      <c r="T19580" s="820"/>
      <c r="U19580" s="820"/>
      <c r="V19580" s="820"/>
      <c r="W19580" s="820"/>
      <c r="X19580" s="820"/>
      <c r="Y19580" s="820"/>
      <c r="Z19580" s="820"/>
    </row>
    <row r="19581" spans="7:26">
      <c r="G19581" s="826"/>
      <c r="H19581" s="820"/>
      <c r="J19581" s="820"/>
      <c r="K19581" s="820"/>
      <c r="L19581" s="820"/>
      <c r="M19581" s="820"/>
      <c r="N19581" s="820"/>
      <c r="O19581" s="820"/>
      <c r="P19581" s="820"/>
      <c r="Q19581" s="820"/>
      <c r="R19581" s="820"/>
      <c r="S19581" s="820"/>
      <c r="T19581" s="820"/>
      <c r="U19581" s="820"/>
      <c r="V19581" s="820"/>
      <c r="W19581" s="820"/>
      <c r="X19581" s="820"/>
      <c r="Y19581" s="820"/>
      <c r="Z19581" s="820"/>
    </row>
    <row r="19582" spans="7:26">
      <c r="G19582" s="826"/>
      <c r="H19582" s="820"/>
      <c r="J19582" s="820"/>
      <c r="K19582" s="820"/>
      <c r="L19582" s="820"/>
      <c r="M19582" s="820"/>
      <c r="N19582" s="820"/>
      <c r="O19582" s="820"/>
      <c r="P19582" s="820"/>
      <c r="Q19582" s="820"/>
      <c r="R19582" s="820"/>
      <c r="S19582" s="820"/>
      <c r="T19582" s="820"/>
      <c r="U19582" s="820"/>
      <c r="V19582" s="820"/>
      <c r="W19582" s="820"/>
      <c r="X19582" s="820"/>
      <c r="Y19582" s="820"/>
      <c r="Z19582" s="820"/>
    </row>
    <row r="19583" spans="7:26">
      <c r="G19583" s="826"/>
      <c r="H19583" s="820"/>
      <c r="J19583" s="820"/>
      <c r="K19583" s="820"/>
      <c r="L19583" s="820"/>
      <c r="M19583" s="820"/>
      <c r="N19583" s="820"/>
      <c r="O19583" s="820"/>
      <c r="P19583" s="820"/>
      <c r="Q19583" s="820"/>
      <c r="R19583" s="820"/>
      <c r="S19583" s="820"/>
      <c r="T19583" s="820"/>
      <c r="U19583" s="820"/>
      <c r="V19583" s="820"/>
      <c r="W19583" s="820"/>
      <c r="X19583" s="820"/>
      <c r="Y19583" s="820"/>
      <c r="Z19583" s="820"/>
    </row>
    <row r="19584" spans="7:26">
      <c r="G19584" s="826"/>
      <c r="H19584" s="820"/>
      <c r="J19584" s="820"/>
      <c r="K19584" s="820"/>
      <c r="L19584" s="820"/>
      <c r="M19584" s="820"/>
      <c r="N19584" s="820"/>
      <c r="O19584" s="820"/>
      <c r="P19584" s="820"/>
      <c r="Q19584" s="820"/>
      <c r="R19584" s="820"/>
      <c r="S19584" s="820"/>
      <c r="T19584" s="820"/>
      <c r="U19584" s="820"/>
      <c r="V19584" s="820"/>
      <c r="W19584" s="820"/>
      <c r="X19584" s="820"/>
      <c r="Y19584" s="820"/>
      <c r="Z19584" s="820"/>
    </row>
    <row r="19585" spans="7:26">
      <c r="G19585" s="826"/>
      <c r="H19585" s="820"/>
      <c r="J19585" s="820"/>
      <c r="K19585" s="820"/>
      <c r="L19585" s="820"/>
      <c r="M19585" s="820"/>
      <c r="N19585" s="820"/>
      <c r="O19585" s="820"/>
      <c r="P19585" s="820"/>
      <c r="Q19585" s="820"/>
      <c r="R19585" s="820"/>
      <c r="S19585" s="820"/>
      <c r="T19585" s="820"/>
      <c r="U19585" s="820"/>
      <c r="V19585" s="820"/>
      <c r="W19585" s="820"/>
      <c r="X19585" s="820"/>
      <c r="Y19585" s="820"/>
      <c r="Z19585" s="820"/>
    </row>
    <row r="19586" spans="7:26">
      <c r="G19586" s="826"/>
      <c r="H19586" s="820"/>
      <c r="J19586" s="820"/>
      <c r="K19586" s="820"/>
      <c r="L19586" s="820"/>
      <c r="M19586" s="820"/>
      <c r="N19586" s="820"/>
      <c r="O19586" s="820"/>
      <c r="P19586" s="820"/>
      <c r="Q19586" s="820"/>
      <c r="R19586" s="820"/>
      <c r="S19586" s="820"/>
      <c r="T19586" s="820"/>
      <c r="U19586" s="820"/>
      <c r="V19586" s="820"/>
      <c r="W19586" s="820"/>
      <c r="X19586" s="820"/>
      <c r="Y19586" s="820"/>
      <c r="Z19586" s="820"/>
    </row>
    <row r="19587" spans="7:26">
      <c r="G19587" s="826"/>
      <c r="H19587" s="820"/>
      <c r="J19587" s="820"/>
      <c r="K19587" s="820"/>
      <c r="L19587" s="820"/>
      <c r="M19587" s="820"/>
      <c r="N19587" s="820"/>
      <c r="O19587" s="820"/>
      <c r="P19587" s="820"/>
      <c r="Q19587" s="820"/>
      <c r="R19587" s="820"/>
      <c r="S19587" s="820"/>
      <c r="T19587" s="820"/>
      <c r="U19587" s="820"/>
      <c r="V19587" s="820"/>
      <c r="W19587" s="820"/>
      <c r="X19587" s="820"/>
      <c r="Y19587" s="820"/>
      <c r="Z19587" s="820"/>
    </row>
    <row r="19588" spans="7:26">
      <c r="G19588" s="826"/>
      <c r="H19588" s="820"/>
      <c r="J19588" s="820"/>
      <c r="K19588" s="820"/>
      <c r="L19588" s="820"/>
      <c r="M19588" s="820"/>
      <c r="N19588" s="820"/>
      <c r="O19588" s="820"/>
      <c r="P19588" s="820"/>
      <c r="Q19588" s="820"/>
      <c r="R19588" s="820"/>
      <c r="S19588" s="820"/>
      <c r="T19588" s="820"/>
      <c r="U19588" s="820"/>
      <c r="V19588" s="820"/>
      <c r="W19588" s="820"/>
      <c r="X19588" s="820"/>
      <c r="Y19588" s="820"/>
      <c r="Z19588" s="820"/>
    </row>
    <row r="19589" spans="7:26">
      <c r="G19589" s="826"/>
      <c r="H19589" s="820"/>
      <c r="J19589" s="820"/>
      <c r="K19589" s="820"/>
      <c r="L19589" s="820"/>
      <c r="M19589" s="820"/>
      <c r="N19589" s="820"/>
      <c r="O19589" s="820"/>
      <c r="P19589" s="820"/>
      <c r="Q19589" s="820"/>
      <c r="R19589" s="820"/>
      <c r="S19589" s="820"/>
      <c r="T19589" s="820"/>
      <c r="U19589" s="820"/>
      <c r="V19589" s="820"/>
      <c r="W19589" s="820"/>
      <c r="X19589" s="820"/>
      <c r="Y19589" s="820"/>
      <c r="Z19589" s="820"/>
    </row>
    <row r="19590" spans="7:26">
      <c r="G19590" s="826"/>
      <c r="H19590" s="820"/>
      <c r="J19590" s="820"/>
      <c r="K19590" s="820"/>
      <c r="L19590" s="820"/>
      <c r="M19590" s="820"/>
      <c r="N19590" s="820"/>
      <c r="O19590" s="820"/>
      <c r="P19590" s="820"/>
      <c r="Q19590" s="820"/>
      <c r="R19590" s="820"/>
      <c r="S19590" s="820"/>
      <c r="T19590" s="820"/>
      <c r="U19590" s="820"/>
      <c r="V19590" s="820"/>
      <c r="W19590" s="820"/>
      <c r="X19590" s="820"/>
      <c r="Y19590" s="820"/>
      <c r="Z19590" s="820"/>
    </row>
    <row r="19591" spans="7:26">
      <c r="G19591" s="826"/>
      <c r="H19591" s="820"/>
      <c r="J19591" s="820"/>
      <c r="K19591" s="820"/>
      <c r="L19591" s="820"/>
      <c r="M19591" s="820"/>
      <c r="N19591" s="820"/>
      <c r="O19591" s="820"/>
      <c r="P19591" s="820"/>
      <c r="Q19591" s="820"/>
      <c r="R19591" s="820"/>
      <c r="S19591" s="820"/>
      <c r="T19591" s="820"/>
      <c r="U19591" s="820"/>
      <c r="V19591" s="820"/>
      <c r="W19591" s="820"/>
      <c r="X19591" s="820"/>
      <c r="Y19591" s="820"/>
      <c r="Z19591" s="820"/>
    </row>
    <row r="19592" spans="7:26">
      <c r="G19592" s="826"/>
      <c r="H19592" s="820"/>
      <c r="J19592" s="820"/>
      <c r="K19592" s="820"/>
      <c r="L19592" s="820"/>
      <c r="M19592" s="820"/>
      <c r="N19592" s="820"/>
      <c r="O19592" s="820"/>
      <c r="P19592" s="820"/>
      <c r="Q19592" s="820"/>
      <c r="R19592" s="820"/>
      <c r="S19592" s="820"/>
      <c r="T19592" s="820"/>
      <c r="U19592" s="820"/>
      <c r="V19592" s="820"/>
      <c r="W19592" s="820"/>
      <c r="X19592" s="820"/>
      <c r="Y19592" s="820"/>
      <c r="Z19592" s="820"/>
    </row>
    <row r="19593" spans="7:26">
      <c r="G19593" s="826"/>
      <c r="H19593" s="820"/>
      <c r="J19593" s="820"/>
      <c r="K19593" s="820"/>
      <c r="L19593" s="820"/>
      <c r="M19593" s="820"/>
      <c r="N19593" s="820"/>
      <c r="O19593" s="820"/>
      <c r="P19593" s="820"/>
      <c r="Q19593" s="820"/>
      <c r="R19593" s="820"/>
      <c r="S19593" s="820"/>
      <c r="T19593" s="820"/>
      <c r="U19593" s="820"/>
      <c r="V19593" s="820"/>
      <c r="W19593" s="820"/>
      <c r="X19593" s="820"/>
      <c r="Y19593" s="820"/>
      <c r="Z19593" s="820"/>
    </row>
    <row r="19594" spans="7:26">
      <c r="G19594" s="826"/>
      <c r="H19594" s="820"/>
      <c r="J19594" s="820"/>
      <c r="K19594" s="820"/>
      <c r="L19594" s="820"/>
      <c r="M19594" s="820"/>
      <c r="N19594" s="820"/>
      <c r="O19594" s="820"/>
      <c r="P19594" s="820"/>
      <c r="Q19594" s="820"/>
      <c r="R19594" s="820"/>
      <c r="S19594" s="820"/>
      <c r="T19594" s="820"/>
      <c r="U19594" s="820"/>
      <c r="V19594" s="820"/>
      <c r="W19594" s="820"/>
      <c r="X19594" s="820"/>
      <c r="Y19594" s="820"/>
      <c r="Z19594" s="820"/>
    </row>
    <row r="19595" spans="7:26">
      <c r="G19595" s="826"/>
      <c r="H19595" s="820"/>
      <c r="J19595" s="820"/>
      <c r="K19595" s="820"/>
      <c r="L19595" s="820"/>
      <c r="M19595" s="820"/>
      <c r="N19595" s="820"/>
      <c r="O19595" s="820"/>
      <c r="P19595" s="820"/>
      <c r="Q19595" s="820"/>
      <c r="R19595" s="820"/>
      <c r="S19595" s="820"/>
      <c r="T19595" s="820"/>
      <c r="U19595" s="820"/>
      <c r="V19595" s="820"/>
      <c r="W19595" s="820"/>
      <c r="X19595" s="820"/>
      <c r="Y19595" s="820"/>
      <c r="Z19595" s="820"/>
    </row>
    <row r="19596" spans="7:26">
      <c r="G19596" s="826"/>
      <c r="H19596" s="820"/>
      <c r="J19596" s="820"/>
      <c r="K19596" s="820"/>
      <c r="L19596" s="820"/>
      <c r="M19596" s="820"/>
      <c r="N19596" s="820"/>
      <c r="O19596" s="820"/>
      <c r="P19596" s="820"/>
      <c r="Q19596" s="820"/>
      <c r="R19596" s="820"/>
      <c r="S19596" s="820"/>
      <c r="T19596" s="820"/>
      <c r="U19596" s="820"/>
      <c r="V19596" s="820"/>
      <c r="W19596" s="820"/>
      <c r="X19596" s="820"/>
      <c r="Y19596" s="820"/>
      <c r="Z19596" s="820"/>
    </row>
    <row r="19597" spans="7:26">
      <c r="G19597" s="826"/>
      <c r="H19597" s="820"/>
      <c r="J19597" s="820"/>
      <c r="K19597" s="820"/>
      <c r="L19597" s="820"/>
      <c r="M19597" s="820"/>
      <c r="N19597" s="820"/>
      <c r="O19597" s="820"/>
      <c r="P19597" s="820"/>
      <c r="Q19597" s="820"/>
      <c r="R19597" s="820"/>
      <c r="S19597" s="820"/>
      <c r="T19597" s="820"/>
      <c r="U19597" s="820"/>
      <c r="V19597" s="820"/>
      <c r="W19597" s="820"/>
      <c r="X19597" s="820"/>
      <c r="Y19597" s="820"/>
      <c r="Z19597" s="820"/>
    </row>
    <row r="19598" spans="7:26">
      <c r="G19598" s="826"/>
      <c r="H19598" s="820"/>
      <c r="J19598" s="820"/>
      <c r="K19598" s="820"/>
      <c r="L19598" s="820"/>
      <c r="M19598" s="820"/>
      <c r="N19598" s="820"/>
      <c r="O19598" s="820"/>
      <c r="P19598" s="820"/>
      <c r="Q19598" s="820"/>
      <c r="R19598" s="820"/>
      <c r="S19598" s="820"/>
      <c r="T19598" s="820"/>
      <c r="U19598" s="820"/>
      <c r="V19598" s="820"/>
      <c r="W19598" s="820"/>
      <c r="X19598" s="820"/>
      <c r="Y19598" s="820"/>
      <c r="Z19598" s="820"/>
    </row>
    <row r="19599" spans="7:26">
      <c r="G19599" s="826"/>
      <c r="H19599" s="820"/>
      <c r="J19599" s="820"/>
      <c r="K19599" s="820"/>
      <c r="L19599" s="820"/>
      <c r="M19599" s="820"/>
      <c r="N19599" s="820"/>
      <c r="O19599" s="820"/>
      <c r="P19599" s="820"/>
      <c r="Q19599" s="820"/>
      <c r="R19599" s="820"/>
      <c r="S19599" s="820"/>
      <c r="T19599" s="820"/>
      <c r="U19599" s="820"/>
      <c r="V19599" s="820"/>
      <c r="W19599" s="820"/>
      <c r="X19599" s="820"/>
      <c r="Y19599" s="820"/>
      <c r="Z19599" s="820"/>
    </row>
    <row r="19600" spans="7:26">
      <c r="G19600" s="826"/>
      <c r="H19600" s="820"/>
      <c r="J19600" s="820"/>
      <c r="K19600" s="820"/>
      <c r="L19600" s="820"/>
      <c r="M19600" s="820"/>
      <c r="N19600" s="820"/>
      <c r="O19600" s="820"/>
      <c r="P19600" s="820"/>
      <c r="Q19600" s="820"/>
      <c r="R19600" s="820"/>
      <c r="S19600" s="820"/>
      <c r="T19600" s="820"/>
      <c r="U19600" s="820"/>
      <c r="V19600" s="820"/>
      <c r="W19600" s="820"/>
      <c r="X19600" s="820"/>
      <c r="Y19600" s="820"/>
      <c r="Z19600" s="820"/>
    </row>
    <row r="19601" spans="7:26">
      <c r="G19601" s="826"/>
      <c r="H19601" s="820"/>
      <c r="J19601" s="820"/>
      <c r="K19601" s="820"/>
      <c r="L19601" s="820"/>
      <c r="M19601" s="820"/>
      <c r="N19601" s="820"/>
      <c r="O19601" s="820"/>
      <c r="P19601" s="820"/>
      <c r="Q19601" s="820"/>
      <c r="R19601" s="820"/>
      <c r="S19601" s="820"/>
      <c r="T19601" s="820"/>
      <c r="U19601" s="820"/>
      <c r="V19601" s="820"/>
      <c r="W19601" s="820"/>
      <c r="X19601" s="820"/>
      <c r="Y19601" s="820"/>
      <c r="Z19601" s="820"/>
    </row>
    <row r="19602" spans="7:26">
      <c r="G19602" s="826"/>
      <c r="H19602" s="820"/>
      <c r="J19602" s="820"/>
      <c r="K19602" s="820"/>
      <c r="L19602" s="820"/>
      <c r="M19602" s="820"/>
      <c r="N19602" s="820"/>
      <c r="O19602" s="820"/>
      <c r="P19602" s="820"/>
      <c r="Q19602" s="820"/>
      <c r="R19602" s="820"/>
      <c r="S19602" s="820"/>
      <c r="T19602" s="820"/>
      <c r="U19602" s="820"/>
      <c r="V19602" s="820"/>
      <c r="W19602" s="820"/>
      <c r="X19602" s="820"/>
      <c r="Y19602" s="820"/>
      <c r="Z19602" s="820"/>
    </row>
    <row r="19603" spans="7:26">
      <c r="G19603" s="826"/>
      <c r="H19603" s="820"/>
      <c r="J19603" s="820"/>
      <c r="K19603" s="820"/>
      <c r="L19603" s="820"/>
      <c r="M19603" s="820"/>
      <c r="N19603" s="820"/>
      <c r="O19603" s="820"/>
      <c r="P19603" s="820"/>
      <c r="Q19603" s="820"/>
      <c r="R19603" s="820"/>
      <c r="S19603" s="820"/>
      <c r="T19603" s="820"/>
      <c r="U19603" s="820"/>
      <c r="V19603" s="820"/>
      <c r="W19603" s="820"/>
      <c r="X19603" s="820"/>
      <c r="Y19603" s="820"/>
      <c r="Z19603" s="820"/>
    </row>
    <row r="19604" spans="7:26">
      <c r="G19604" s="826"/>
      <c r="H19604" s="820"/>
      <c r="J19604" s="820"/>
      <c r="K19604" s="820"/>
      <c r="L19604" s="820"/>
      <c r="M19604" s="820"/>
      <c r="N19604" s="820"/>
      <c r="O19604" s="820"/>
      <c r="P19604" s="820"/>
      <c r="Q19604" s="820"/>
      <c r="R19604" s="820"/>
      <c r="S19604" s="820"/>
      <c r="T19604" s="820"/>
      <c r="U19604" s="820"/>
      <c r="V19604" s="820"/>
      <c r="W19604" s="820"/>
      <c r="X19604" s="820"/>
      <c r="Y19604" s="820"/>
      <c r="Z19604" s="820"/>
    </row>
    <row r="19605" spans="7:26">
      <c r="G19605" s="826"/>
      <c r="H19605" s="820"/>
      <c r="J19605" s="820"/>
      <c r="K19605" s="820"/>
      <c r="L19605" s="820"/>
      <c r="M19605" s="820"/>
      <c r="N19605" s="820"/>
      <c r="O19605" s="820"/>
      <c r="P19605" s="820"/>
      <c r="Q19605" s="820"/>
      <c r="R19605" s="820"/>
      <c r="S19605" s="820"/>
      <c r="T19605" s="820"/>
      <c r="U19605" s="820"/>
      <c r="V19605" s="820"/>
      <c r="W19605" s="820"/>
      <c r="X19605" s="820"/>
      <c r="Y19605" s="820"/>
      <c r="Z19605" s="820"/>
    </row>
    <row r="19606" spans="7:26">
      <c r="G19606" s="826"/>
      <c r="H19606" s="820"/>
      <c r="J19606" s="820"/>
      <c r="K19606" s="820"/>
      <c r="L19606" s="820"/>
      <c r="M19606" s="820"/>
      <c r="N19606" s="820"/>
      <c r="O19606" s="820"/>
      <c r="P19606" s="820"/>
      <c r="Q19606" s="820"/>
      <c r="R19606" s="820"/>
      <c r="S19606" s="820"/>
      <c r="T19606" s="820"/>
      <c r="U19606" s="820"/>
      <c r="V19606" s="820"/>
      <c r="W19606" s="820"/>
      <c r="X19606" s="820"/>
      <c r="Y19606" s="820"/>
      <c r="Z19606" s="820"/>
    </row>
    <row r="19607" spans="7:26">
      <c r="G19607" s="826"/>
      <c r="H19607" s="820"/>
      <c r="J19607" s="820"/>
      <c r="K19607" s="820"/>
      <c r="L19607" s="820"/>
      <c r="M19607" s="820"/>
      <c r="N19607" s="820"/>
      <c r="O19607" s="820"/>
      <c r="P19607" s="820"/>
      <c r="Q19607" s="820"/>
      <c r="R19607" s="820"/>
      <c r="S19607" s="820"/>
      <c r="T19607" s="820"/>
      <c r="U19607" s="820"/>
      <c r="V19607" s="820"/>
      <c r="W19607" s="820"/>
      <c r="X19607" s="820"/>
      <c r="Y19607" s="820"/>
      <c r="Z19607" s="820"/>
    </row>
    <row r="19608" spans="7:26">
      <c r="G19608" s="826"/>
      <c r="H19608" s="820"/>
      <c r="J19608" s="820"/>
      <c r="K19608" s="820"/>
      <c r="L19608" s="820"/>
      <c r="M19608" s="820"/>
      <c r="N19608" s="820"/>
      <c r="O19608" s="820"/>
      <c r="P19608" s="820"/>
      <c r="Q19608" s="820"/>
      <c r="R19608" s="820"/>
      <c r="S19608" s="820"/>
      <c r="T19608" s="820"/>
      <c r="U19608" s="820"/>
      <c r="V19608" s="820"/>
      <c r="W19608" s="820"/>
      <c r="X19608" s="820"/>
      <c r="Y19608" s="820"/>
      <c r="Z19608" s="820"/>
    </row>
    <row r="19609" spans="7:26">
      <c r="G19609" s="826"/>
      <c r="H19609" s="820"/>
      <c r="J19609" s="820"/>
      <c r="K19609" s="820"/>
      <c r="L19609" s="820"/>
      <c r="M19609" s="820"/>
      <c r="N19609" s="820"/>
      <c r="O19609" s="820"/>
      <c r="P19609" s="820"/>
      <c r="Q19609" s="820"/>
      <c r="R19609" s="820"/>
      <c r="S19609" s="820"/>
      <c r="T19609" s="820"/>
      <c r="U19609" s="820"/>
      <c r="V19609" s="820"/>
      <c r="W19609" s="820"/>
      <c r="X19609" s="820"/>
      <c r="Y19609" s="820"/>
      <c r="Z19609" s="820"/>
    </row>
    <row r="19610" spans="7:26">
      <c r="G19610" s="826"/>
      <c r="H19610" s="820"/>
      <c r="J19610" s="820"/>
      <c r="K19610" s="820"/>
      <c r="L19610" s="820"/>
      <c r="M19610" s="820"/>
      <c r="N19610" s="820"/>
      <c r="O19610" s="820"/>
      <c r="P19610" s="820"/>
      <c r="Q19610" s="820"/>
      <c r="R19610" s="820"/>
      <c r="S19610" s="820"/>
      <c r="T19610" s="820"/>
      <c r="U19610" s="820"/>
      <c r="V19610" s="820"/>
      <c r="W19610" s="820"/>
      <c r="X19610" s="820"/>
      <c r="Y19610" s="820"/>
      <c r="Z19610" s="820"/>
    </row>
    <row r="19611" spans="7:26">
      <c r="G19611" s="826"/>
      <c r="H19611" s="820"/>
      <c r="J19611" s="820"/>
      <c r="K19611" s="820"/>
      <c r="L19611" s="820"/>
      <c r="M19611" s="820"/>
      <c r="N19611" s="820"/>
      <c r="O19611" s="820"/>
      <c r="P19611" s="820"/>
      <c r="Q19611" s="820"/>
      <c r="R19611" s="820"/>
      <c r="S19611" s="820"/>
      <c r="T19611" s="820"/>
      <c r="U19611" s="820"/>
      <c r="V19611" s="820"/>
      <c r="W19611" s="820"/>
      <c r="X19611" s="820"/>
      <c r="Y19611" s="820"/>
      <c r="Z19611" s="820"/>
    </row>
    <row r="19612" spans="7:26">
      <c r="G19612" s="826"/>
      <c r="H19612" s="820"/>
      <c r="J19612" s="820"/>
      <c r="K19612" s="820"/>
      <c r="L19612" s="820"/>
      <c r="M19612" s="820"/>
      <c r="N19612" s="820"/>
      <c r="O19612" s="820"/>
      <c r="P19612" s="820"/>
      <c r="Q19612" s="820"/>
      <c r="R19612" s="820"/>
      <c r="S19612" s="820"/>
      <c r="T19612" s="820"/>
      <c r="U19612" s="820"/>
      <c r="V19612" s="820"/>
      <c r="W19612" s="820"/>
      <c r="X19612" s="820"/>
      <c r="Y19612" s="820"/>
      <c r="Z19612" s="820"/>
    </row>
    <row r="19613" spans="7:26">
      <c r="G19613" s="826"/>
      <c r="H19613" s="820"/>
      <c r="J19613" s="820"/>
      <c r="K19613" s="820"/>
      <c r="L19613" s="820"/>
      <c r="M19613" s="820"/>
      <c r="N19613" s="820"/>
      <c r="O19613" s="820"/>
      <c r="P19613" s="820"/>
      <c r="Q19613" s="820"/>
      <c r="R19613" s="820"/>
      <c r="S19613" s="820"/>
      <c r="T19613" s="820"/>
      <c r="U19613" s="820"/>
      <c r="V19613" s="820"/>
      <c r="W19613" s="820"/>
      <c r="X19613" s="820"/>
      <c r="Y19613" s="820"/>
      <c r="Z19613" s="820"/>
    </row>
    <row r="19614" spans="7:26">
      <c r="G19614" s="826"/>
      <c r="H19614" s="820"/>
      <c r="J19614" s="820"/>
      <c r="K19614" s="820"/>
      <c r="L19614" s="820"/>
      <c r="M19614" s="820"/>
      <c r="N19614" s="820"/>
      <c r="O19614" s="820"/>
      <c r="P19614" s="820"/>
      <c r="Q19614" s="820"/>
      <c r="R19614" s="820"/>
      <c r="S19614" s="820"/>
      <c r="T19614" s="820"/>
      <c r="U19614" s="820"/>
      <c r="V19614" s="820"/>
      <c r="W19614" s="820"/>
      <c r="X19614" s="820"/>
      <c r="Y19614" s="820"/>
      <c r="Z19614" s="820"/>
    </row>
    <row r="19615" spans="7:26">
      <c r="G19615" s="826"/>
      <c r="H19615" s="820"/>
      <c r="J19615" s="820"/>
      <c r="K19615" s="820"/>
      <c r="L19615" s="820"/>
      <c r="M19615" s="820"/>
      <c r="N19615" s="820"/>
      <c r="O19615" s="820"/>
      <c r="P19615" s="820"/>
      <c r="Q19615" s="820"/>
      <c r="R19615" s="820"/>
      <c r="S19615" s="820"/>
      <c r="T19615" s="820"/>
      <c r="U19615" s="820"/>
      <c r="V19615" s="820"/>
      <c r="W19615" s="820"/>
      <c r="X19615" s="820"/>
      <c r="Y19615" s="820"/>
      <c r="Z19615" s="820"/>
    </row>
    <row r="19616" spans="7:26">
      <c r="G19616" s="826"/>
      <c r="H19616" s="820"/>
      <c r="J19616" s="820"/>
      <c r="K19616" s="820"/>
      <c r="L19616" s="820"/>
      <c r="M19616" s="820"/>
      <c r="N19616" s="820"/>
      <c r="O19616" s="820"/>
      <c r="P19616" s="820"/>
      <c r="Q19616" s="820"/>
      <c r="R19616" s="820"/>
      <c r="S19616" s="820"/>
      <c r="T19616" s="820"/>
      <c r="U19616" s="820"/>
      <c r="V19616" s="820"/>
      <c r="W19616" s="820"/>
      <c r="X19616" s="820"/>
      <c r="Y19616" s="820"/>
      <c r="Z19616" s="820"/>
    </row>
    <row r="19617" spans="7:26">
      <c r="G19617" s="826"/>
      <c r="H19617" s="820"/>
      <c r="J19617" s="820"/>
      <c r="K19617" s="820"/>
      <c r="L19617" s="820"/>
      <c r="M19617" s="820"/>
      <c r="N19617" s="820"/>
      <c r="O19617" s="820"/>
      <c r="P19617" s="820"/>
      <c r="Q19617" s="820"/>
      <c r="R19617" s="820"/>
      <c r="S19617" s="820"/>
      <c r="T19617" s="820"/>
      <c r="U19617" s="820"/>
      <c r="V19617" s="820"/>
      <c r="W19617" s="820"/>
      <c r="X19617" s="820"/>
      <c r="Y19617" s="820"/>
      <c r="Z19617" s="820"/>
    </row>
    <row r="19618" spans="7:26">
      <c r="G19618" s="826"/>
      <c r="H19618" s="820"/>
      <c r="J19618" s="820"/>
      <c r="K19618" s="820"/>
      <c r="L19618" s="820"/>
      <c r="M19618" s="820"/>
      <c r="N19618" s="820"/>
      <c r="O19618" s="820"/>
      <c r="P19618" s="820"/>
      <c r="Q19618" s="820"/>
      <c r="R19618" s="820"/>
      <c r="S19618" s="820"/>
      <c r="T19618" s="820"/>
      <c r="U19618" s="820"/>
      <c r="V19618" s="820"/>
      <c r="W19618" s="820"/>
      <c r="X19618" s="820"/>
      <c r="Y19618" s="820"/>
      <c r="Z19618" s="820"/>
    </row>
    <row r="19619" spans="7:26">
      <c r="G19619" s="826"/>
      <c r="H19619" s="820"/>
      <c r="J19619" s="820"/>
      <c r="K19619" s="820"/>
      <c r="L19619" s="820"/>
      <c r="M19619" s="820"/>
      <c r="N19619" s="820"/>
      <c r="O19619" s="820"/>
      <c r="P19619" s="820"/>
      <c r="Q19619" s="820"/>
      <c r="R19619" s="820"/>
      <c r="S19619" s="820"/>
      <c r="T19619" s="820"/>
      <c r="U19619" s="820"/>
      <c r="V19619" s="820"/>
      <c r="W19619" s="820"/>
      <c r="X19619" s="820"/>
      <c r="Y19619" s="820"/>
      <c r="Z19619" s="820"/>
    </row>
    <row r="19620" spans="7:26">
      <c r="G19620" s="826"/>
      <c r="H19620" s="820"/>
      <c r="J19620" s="820"/>
      <c r="K19620" s="820"/>
      <c r="L19620" s="820"/>
      <c r="M19620" s="820"/>
      <c r="N19620" s="820"/>
      <c r="O19620" s="820"/>
      <c r="P19620" s="820"/>
      <c r="Q19620" s="820"/>
      <c r="R19620" s="820"/>
      <c r="S19620" s="820"/>
      <c r="T19620" s="820"/>
      <c r="U19620" s="820"/>
      <c r="V19620" s="820"/>
      <c r="W19620" s="820"/>
      <c r="X19620" s="820"/>
      <c r="Y19620" s="820"/>
      <c r="Z19620" s="820"/>
    </row>
    <row r="19621" spans="7:26">
      <c r="G19621" s="826"/>
      <c r="H19621" s="820"/>
      <c r="J19621" s="820"/>
      <c r="K19621" s="820"/>
      <c r="L19621" s="820"/>
      <c r="M19621" s="820"/>
      <c r="N19621" s="820"/>
      <c r="O19621" s="820"/>
      <c r="P19621" s="820"/>
      <c r="Q19621" s="820"/>
      <c r="R19621" s="820"/>
      <c r="S19621" s="820"/>
      <c r="T19621" s="820"/>
      <c r="U19621" s="820"/>
      <c r="V19621" s="820"/>
      <c r="W19621" s="820"/>
      <c r="X19621" s="820"/>
      <c r="Y19621" s="820"/>
      <c r="Z19621" s="820"/>
    </row>
    <row r="19622" spans="7:26">
      <c r="G19622" s="826"/>
      <c r="H19622" s="820"/>
      <c r="J19622" s="820"/>
      <c r="K19622" s="820"/>
      <c r="L19622" s="820"/>
      <c r="M19622" s="820"/>
      <c r="N19622" s="820"/>
      <c r="O19622" s="820"/>
      <c r="P19622" s="820"/>
      <c r="Q19622" s="820"/>
      <c r="R19622" s="820"/>
      <c r="S19622" s="820"/>
      <c r="T19622" s="820"/>
      <c r="U19622" s="820"/>
      <c r="V19622" s="820"/>
      <c r="W19622" s="820"/>
      <c r="X19622" s="820"/>
      <c r="Y19622" s="820"/>
      <c r="Z19622" s="820"/>
    </row>
    <row r="19623" spans="7:26">
      <c r="G19623" s="826"/>
      <c r="H19623" s="820"/>
      <c r="J19623" s="820"/>
      <c r="K19623" s="820"/>
      <c r="L19623" s="820"/>
      <c r="M19623" s="820"/>
      <c r="N19623" s="820"/>
      <c r="O19623" s="820"/>
      <c r="P19623" s="820"/>
      <c r="Q19623" s="820"/>
      <c r="R19623" s="820"/>
      <c r="S19623" s="820"/>
      <c r="T19623" s="820"/>
      <c r="U19623" s="820"/>
      <c r="V19623" s="820"/>
      <c r="W19623" s="820"/>
      <c r="X19623" s="820"/>
      <c r="Y19623" s="820"/>
      <c r="Z19623" s="820"/>
    </row>
    <row r="19624" spans="7:26">
      <c r="G19624" s="826"/>
      <c r="H19624" s="820"/>
      <c r="J19624" s="820"/>
      <c r="K19624" s="820"/>
      <c r="L19624" s="820"/>
      <c r="M19624" s="820"/>
      <c r="N19624" s="820"/>
      <c r="O19624" s="820"/>
      <c r="P19624" s="820"/>
      <c r="Q19624" s="820"/>
      <c r="R19624" s="820"/>
      <c r="S19624" s="820"/>
      <c r="T19624" s="820"/>
      <c r="U19624" s="820"/>
      <c r="V19624" s="820"/>
      <c r="W19624" s="820"/>
      <c r="X19624" s="820"/>
      <c r="Y19624" s="820"/>
      <c r="Z19624" s="820"/>
    </row>
    <row r="19625" spans="7:26">
      <c r="G19625" s="826"/>
      <c r="H19625" s="820"/>
      <c r="J19625" s="820"/>
      <c r="K19625" s="820"/>
      <c r="L19625" s="820"/>
      <c r="M19625" s="820"/>
      <c r="N19625" s="820"/>
      <c r="O19625" s="820"/>
      <c r="P19625" s="820"/>
      <c r="Q19625" s="820"/>
      <c r="R19625" s="820"/>
      <c r="S19625" s="820"/>
      <c r="T19625" s="820"/>
      <c r="U19625" s="820"/>
      <c r="V19625" s="820"/>
      <c r="W19625" s="820"/>
      <c r="X19625" s="820"/>
      <c r="Y19625" s="820"/>
      <c r="Z19625" s="820"/>
    </row>
    <row r="19626" spans="7:26">
      <c r="G19626" s="826"/>
      <c r="H19626" s="820"/>
      <c r="J19626" s="820"/>
      <c r="K19626" s="820"/>
      <c r="L19626" s="820"/>
      <c r="M19626" s="820"/>
      <c r="N19626" s="820"/>
      <c r="O19626" s="820"/>
      <c r="P19626" s="820"/>
      <c r="Q19626" s="820"/>
      <c r="R19626" s="820"/>
      <c r="S19626" s="820"/>
      <c r="T19626" s="820"/>
      <c r="U19626" s="820"/>
      <c r="V19626" s="820"/>
      <c r="W19626" s="820"/>
      <c r="X19626" s="820"/>
      <c r="Y19626" s="820"/>
      <c r="Z19626" s="820"/>
    </row>
    <row r="19627" spans="7:26">
      <c r="G19627" s="826"/>
      <c r="H19627" s="820"/>
      <c r="J19627" s="820"/>
      <c r="K19627" s="820"/>
      <c r="L19627" s="820"/>
      <c r="M19627" s="820"/>
      <c r="N19627" s="820"/>
      <c r="O19627" s="820"/>
      <c r="P19627" s="820"/>
      <c r="Q19627" s="820"/>
      <c r="R19627" s="820"/>
      <c r="S19627" s="820"/>
      <c r="T19627" s="820"/>
      <c r="U19627" s="820"/>
      <c r="V19627" s="820"/>
      <c r="W19627" s="820"/>
      <c r="X19627" s="820"/>
      <c r="Y19627" s="820"/>
      <c r="Z19627" s="820"/>
    </row>
    <row r="19628" spans="7:26">
      <c r="G19628" s="826"/>
      <c r="H19628" s="820"/>
      <c r="J19628" s="820"/>
      <c r="K19628" s="820"/>
      <c r="L19628" s="820"/>
      <c r="M19628" s="820"/>
      <c r="N19628" s="820"/>
      <c r="O19628" s="820"/>
      <c r="P19628" s="820"/>
      <c r="Q19628" s="820"/>
      <c r="R19628" s="820"/>
      <c r="S19628" s="820"/>
      <c r="T19628" s="820"/>
      <c r="U19628" s="820"/>
      <c r="V19628" s="820"/>
      <c r="W19628" s="820"/>
      <c r="X19628" s="820"/>
      <c r="Y19628" s="820"/>
      <c r="Z19628" s="820"/>
    </row>
    <row r="19629" spans="7:26">
      <c r="G19629" s="826"/>
      <c r="H19629" s="820"/>
      <c r="J19629" s="820"/>
      <c r="K19629" s="820"/>
      <c r="L19629" s="820"/>
      <c r="M19629" s="820"/>
      <c r="N19629" s="820"/>
      <c r="O19629" s="820"/>
      <c r="P19629" s="820"/>
      <c r="Q19629" s="820"/>
      <c r="R19629" s="820"/>
      <c r="S19629" s="820"/>
      <c r="T19629" s="820"/>
      <c r="U19629" s="820"/>
      <c r="V19629" s="820"/>
      <c r="W19629" s="820"/>
      <c r="X19629" s="820"/>
      <c r="Y19629" s="820"/>
      <c r="Z19629" s="820"/>
    </row>
    <row r="19630" spans="7:26">
      <c r="G19630" s="826"/>
      <c r="H19630" s="820"/>
      <c r="J19630" s="820"/>
      <c r="K19630" s="820"/>
      <c r="L19630" s="820"/>
      <c r="M19630" s="820"/>
      <c r="N19630" s="820"/>
      <c r="O19630" s="820"/>
      <c r="P19630" s="820"/>
      <c r="Q19630" s="820"/>
      <c r="R19630" s="820"/>
      <c r="S19630" s="820"/>
      <c r="T19630" s="820"/>
      <c r="U19630" s="820"/>
      <c r="V19630" s="820"/>
      <c r="W19630" s="820"/>
      <c r="X19630" s="820"/>
      <c r="Y19630" s="820"/>
      <c r="Z19630" s="820"/>
    </row>
    <row r="19631" spans="7:26">
      <c r="G19631" s="826"/>
      <c r="H19631" s="820"/>
      <c r="J19631" s="820"/>
      <c r="K19631" s="820"/>
      <c r="L19631" s="820"/>
      <c r="M19631" s="820"/>
      <c r="N19631" s="820"/>
      <c r="O19631" s="820"/>
      <c r="P19631" s="820"/>
      <c r="Q19631" s="820"/>
      <c r="R19631" s="820"/>
      <c r="S19631" s="820"/>
      <c r="T19631" s="820"/>
      <c r="U19631" s="820"/>
      <c r="V19631" s="820"/>
      <c r="W19631" s="820"/>
      <c r="X19631" s="820"/>
      <c r="Y19631" s="820"/>
      <c r="Z19631" s="820"/>
    </row>
    <row r="19632" spans="7:26">
      <c r="G19632" s="826"/>
      <c r="H19632" s="820"/>
      <c r="J19632" s="820"/>
      <c r="K19632" s="820"/>
      <c r="L19632" s="820"/>
      <c r="M19632" s="820"/>
      <c r="N19632" s="820"/>
      <c r="O19632" s="820"/>
      <c r="P19632" s="820"/>
      <c r="Q19632" s="820"/>
      <c r="R19632" s="820"/>
      <c r="S19632" s="820"/>
      <c r="T19632" s="820"/>
      <c r="U19632" s="820"/>
      <c r="V19632" s="820"/>
      <c r="W19632" s="820"/>
      <c r="X19632" s="820"/>
      <c r="Y19632" s="820"/>
      <c r="Z19632" s="820"/>
    </row>
    <row r="19633" spans="7:26">
      <c r="G19633" s="826"/>
      <c r="H19633" s="820"/>
      <c r="J19633" s="820"/>
      <c r="K19633" s="820"/>
      <c r="L19633" s="820"/>
      <c r="M19633" s="820"/>
      <c r="N19633" s="820"/>
      <c r="O19633" s="820"/>
      <c r="P19633" s="820"/>
      <c r="Q19633" s="820"/>
      <c r="R19633" s="820"/>
      <c r="S19633" s="820"/>
      <c r="T19633" s="820"/>
      <c r="U19633" s="820"/>
      <c r="V19633" s="820"/>
      <c r="W19633" s="820"/>
      <c r="X19633" s="820"/>
      <c r="Y19633" s="820"/>
      <c r="Z19633" s="820"/>
    </row>
    <row r="19634" spans="7:26">
      <c r="G19634" s="826"/>
      <c r="H19634" s="820"/>
      <c r="J19634" s="820"/>
      <c r="K19634" s="820"/>
      <c r="L19634" s="820"/>
      <c r="M19634" s="820"/>
      <c r="N19634" s="820"/>
      <c r="O19634" s="820"/>
      <c r="P19634" s="820"/>
      <c r="Q19634" s="820"/>
      <c r="R19634" s="820"/>
      <c r="S19634" s="820"/>
      <c r="T19634" s="820"/>
      <c r="U19634" s="820"/>
      <c r="V19634" s="820"/>
      <c r="W19634" s="820"/>
      <c r="X19634" s="820"/>
      <c r="Y19634" s="820"/>
      <c r="Z19634" s="820"/>
    </row>
    <row r="19635" spans="7:26">
      <c r="G19635" s="826"/>
      <c r="H19635" s="820"/>
      <c r="J19635" s="820"/>
      <c r="K19635" s="820"/>
      <c r="L19635" s="820"/>
      <c r="M19635" s="820"/>
      <c r="N19635" s="820"/>
      <c r="O19635" s="820"/>
      <c r="P19635" s="820"/>
      <c r="Q19635" s="820"/>
      <c r="R19635" s="820"/>
      <c r="S19635" s="820"/>
      <c r="T19635" s="820"/>
      <c r="U19635" s="820"/>
      <c r="V19635" s="820"/>
      <c r="W19635" s="820"/>
      <c r="X19635" s="820"/>
      <c r="Y19635" s="820"/>
      <c r="Z19635" s="820"/>
    </row>
    <row r="19636" spans="7:26">
      <c r="G19636" s="826"/>
      <c r="H19636" s="820"/>
      <c r="J19636" s="820"/>
      <c r="K19636" s="820"/>
      <c r="L19636" s="820"/>
      <c r="M19636" s="820"/>
      <c r="N19636" s="820"/>
      <c r="O19636" s="820"/>
      <c r="P19636" s="820"/>
      <c r="Q19636" s="820"/>
      <c r="R19636" s="820"/>
      <c r="S19636" s="820"/>
      <c r="T19636" s="820"/>
      <c r="U19636" s="820"/>
      <c r="V19636" s="820"/>
      <c r="W19636" s="820"/>
      <c r="X19636" s="820"/>
      <c r="Y19636" s="820"/>
      <c r="Z19636" s="820"/>
    </row>
    <row r="19637" spans="7:26">
      <c r="G19637" s="826"/>
      <c r="H19637" s="820"/>
      <c r="J19637" s="820"/>
      <c r="K19637" s="820"/>
      <c r="L19637" s="820"/>
      <c r="M19637" s="820"/>
      <c r="N19637" s="820"/>
      <c r="O19637" s="820"/>
      <c r="P19637" s="820"/>
      <c r="Q19637" s="820"/>
      <c r="R19637" s="820"/>
      <c r="S19637" s="820"/>
      <c r="T19637" s="820"/>
      <c r="U19637" s="820"/>
      <c r="V19637" s="820"/>
      <c r="W19637" s="820"/>
      <c r="X19637" s="820"/>
      <c r="Y19637" s="820"/>
      <c r="Z19637" s="820"/>
    </row>
    <row r="19638" spans="7:26">
      <c r="G19638" s="826"/>
      <c r="H19638" s="820"/>
      <c r="J19638" s="820"/>
      <c r="K19638" s="820"/>
      <c r="L19638" s="820"/>
      <c r="M19638" s="820"/>
      <c r="N19638" s="820"/>
      <c r="O19638" s="820"/>
      <c r="P19638" s="820"/>
      <c r="Q19638" s="820"/>
      <c r="R19638" s="820"/>
      <c r="S19638" s="820"/>
      <c r="T19638" s="820"/>
      <c r="U19638" s="820"/>
      <c r="V19638" s="820"/>
      <c r="W19638" s="820"/>
      <c r="X19638" s="820"/>
      <c r="Y19638" s="820"/>
      <c r="Z19638" s="820"/>
    </row>
    <row r="19639" spans="7:26">
      <c r="G19639" s="826"/>
      <c r="H19639" s="820"/>
      <c r="J19639" s="820"/>
      <c r="K19639" s="820"/>
      <c r="L19639" s="820"/>
      <c r="M19639" s="820"/>
      <c r="N19639" s="820"/>
      <c r="O19639" s="820"/>
      <c r="P19639" s="820"/>
      <c r="Q19639" s="820"/>
      <c r="R19639" s="820"/>
      <c r="S19639" s="820"/>
      <c r="T19639" s="820"/>
      <c r="U19639" s="820"/>
      <c r="V19639" s="820"/>
      <c r="W19639" s="820"/>
      <c r="X19639" s="820"/>
      <c r="Y19639" s="820"/>
      <c r="Z19639" s="820"/>
    </row>
    <row r="19640" spans="7:26">
      <c r="G19640" s="826"/>
      <c r="H19640" s="820"/>
      <c r="J19640" s="820"/>
      <c r="K19640" s="820"/>
      <c r="L19640" s="820"/>
      <c r="M19640" s="820"/>
      <c r="N19640" s="820"/>
      <c r="O19640" s="820"/>
      <c r="P19640" s="820"/>
      <c r="Q19640" s="820"/>
      <c r="R19640" s="820"/>
      <c r="S19640" s="820"/>
      <c r="T19640" s="820"/>
      <c r="U19640" s="820"/>
      <c r="V19640" s="820"/>
      <c r="W19640" s="820"/>
      <c r="X19640" s="820"/>
      <c r="Y19640" s="820"/>
      <c r="Z19640" s="820"/>
    </row>
    <row r="19641" spans="7:26">
      <c r="G19641" s="826"/>
      <c r="H19641" s="820"/>
      <c r="J19641" s="820"/>
      <c r="K19641" s="820"/>
      <c r="L19641" s="820"/>
      <c r="M19641" s="820"/>
      <c r="N19641" s="820"/>
      <c r="O19641" s="820"/>
      <c r="P19641" s="820"/>
      <c r="Q19641" s="820"/>
      <c r="R19641" s="820"/>
      <c r="S19641" s="820"/>
      <c r="T19641" s="820"/>
      <c r="U19641" s="820"/>
      <c r="V19641" s="820"/>
      <c r="W19641" s="820"/>
      <c r="X19641" s="820"/>
      <c r="Y19641" s="820"/>
      <c r="Z19641" s="820"/>
    </row>
    <row r="19642" spans="7:26">
      <c r="G19642" s="826"/>
      <c r="H19642" s="820"/>
      <c r="J19642" s="820"/>
      <c r="K19642" s="820"/>
      <c r="L19642" s="820"/>
      <c r="M19642" s="820"/>
      <c r="N19642" s="820"/>
      <c r="O19642" s="820"/>
      <c r="P19642" s="820"/>
      <c r="Q19642" s="820"/>
      <c r="R19642" s="820"/>
      <c r="S19642" s="820"/>
      <c r="T19642" s="820"/>
      <c r="U19642" s="820"/>
      <c r="V19642" s="820"/>
      <c r="W19642" s="820"/>
      <c r="X19642" s="820"/>
      <c r="Y19642" s="820"/>
      <c r="Z19642" s="820"/>
    </row>
    <row r="19643" spans="7:26">
      <c r="G19643" s="826"/>
      <c r="H19643" s="820"/>
      <c r="J19643" s="820"/>
      <c r="K19643" s="820"/>
      <c r="L19643" s="820"/>
      <c r="M19643" s="820"/>
      <c r="N19643" s="820"/>
      <c r="O19643" s="820"/>
      <c r="P19643" s="820"/>
      <c r="Q19643" s="820"/>
      <c r="R19643" s="820"/>
      <c r="S19643" s="820"/>
      <c r="T19643" s="820"/>
      <c r="U19643" s="820"/>
      <c r="V19643" s="820"/>
      <c r="W19643" s="820"/>
      <c r="X19643" s="820"/>
      <c r="Y19643" s="820"/>
      <c r="Z19643" s="820"/>
    </row>
    <row r="19644" spans="7:26">
      <c r="G19644" s="826"/>
      <c r="H19644" s="820"/>
      <c r="J19644" s="820"/>
      <c r="K19644" s="820"/>
      <c r="L19644" s="820"/>
      <c r="M19644" s="820"/>
      <c r="N19644" s="820"/>
      <c r="O19644" s="820"/>
      <c r="P19644" s="820"/>
      <c r="Q19644" s="820"/>
      <c r="R19644" s="820"/>
      <c r="S19644" s="820"/>
      <c r="T19644" s="820"/>
      <c r="U19644" s="820"/>
      <c r="V19644" s="820"/>
      <c r="W19644" s="820"/>
      <c r="X19644" s="820"/>
      <c r="Y19644" s="820"/>
      <c r="Z19644" s="820"/>
    </row>
    <row r="19645" spans="7:26">
      <c r="G19645" s="826"/>
      <c r="H19645" s="820"/>
      <c r="J19645" s="820"/>
      <c r="K19645" s="820"/>
      <c r="L19645" s="820"/>
      <c r="M19645" s="820"/>
      <c r="N19645" s="820"/>
      <c r="O19645" s="820"/>
      <c r="P19645" s="820"/>
      <c r="Q19645" s="820"/>
      <c r="R19645" s="820"/>
      <c r="S19645" s="820"/>
      <c r="T19645" s="820"/>
      <c r="U19645" s="820"/>
      <c r="V19645" s="820"/>
      <c r="W19645" s="820"/>
      <c r="X19645" s="820"/>
      <c r="Y19645" s="820"/>
      <c r="Z19645" s="820"/>
    </row>
    <row r="19646" spans="7:26">
      <c r="G19646" s="826"/>
      <c r="H19646" s="820"/>
      <c r="J19646" s="820"/>
      <c r="K19646" s="820"/>
      <c r="L19646" s="820"/>
      <c r="M19646" s="820"/>
      <c r="N19646" s="820"/>
      <c r="O19646" s="820"/>
      <c r="P19646" s="820"/>
      <c r="Q19646" s="820"/>
      <c r="R19646" s="820"/>
      <c r="S19646" s="820"/>
      <c r="T19646" s="820"/>
      <c r="U19646" s="820"/>
      <c r="V19646" s="820"/>
      <c r="W19646" s="820"/>
      <c r="X19646" s="820"/>
      <c r="Y19646" s="820"/>
      <c r="Z19646" s="820"/>
    </row>
    <row r="19647" spans="7:26">
      <c r="G19647" s="826"/>
      <c r="H19647" s="820"/>
      <c r="J19647" s="820"/>
      <c r="K19647" s="820"/>
      <c r="L19647" s="820"/>
      <c r="M19647" s="820"/>
      <c r="N19647" s="820"/>
      <c r="O19647" s="820"/>
      <c r="P19647" s="820"/>
      <c r="Q19647" s="820"/>
      <c r="R19647" s="820"/>
      <c r="S19647" s="820"/>
      <c r="T19647" s="820"/>
      <c r="U19647" s="820"/>
      <c r="V19647" s="820"/>
      <c r="W19647" s="820"/>
      <c r="X19647" s="820"/>
      <c r="Y19647" s="820"/>
      <c r="Z19647" s="820"/>
    </row>
    <row r="19648" spans="7:26">
      <c r="G19648" s="826"/>
      <c r="H19648" s="820"/>
      <c r="J19648" s="820"/>
      <c r="K19648" s="820"/>
      <c r="L19648" s="820"/>
      <c r="M19648" s="820"/>
      <c r="N19648" s="820"/>
      <c r="O19648" s="820"/>
      <c r="P19648" s="820"/>
      <c r="Q19648" s="820"/>
      <c r="R19648" s="820"/>
      <c r="S19648" s="820"/>
      <c r="T19648" s="820"/>
      <c r="U19648" s="820"/>
      <c r="V19648" s="820"/>
      <c r="W19648" s="820"/>
      <c r="X19648" s="820"/>
      <c r="Y19648" s="820"/>
      <c r="Z19648" s="820"/>
    </row>
    <row r="19649" spans="7:26">
      <c r="G19649" s="826"/>
      <c r="H19649" s="820"/>
      <c r="J19649" s="820"/>
      <c r="K19649" s="820"/>
      <c r="L19649" s="820"/>
      <c r="M19649" s="820"/>
      <c r="N19649" s="820"/>
      <c r="O19649" s="820"/>
      <c r="P19649" s="820"/>
      <c r="Q19649" s="820"/>
      <c r="R19649" s="820"/>
      <c r="S19649" s="820"/>
      <c r="T19649" s="820"/>
      <c r="U19649" s="820"/>
      <c r="V19649" s="820"/>
      <c r="W19649" s="820"/>
      <c r="X19649" s="820"/>
      <c r="Y19649" s="820"/>
      <c r="Z19649" s="820"/>
    </row>
    <row r="19650" spans="7:26">
      <c r="G19650" s="826"/>
      <c r="H19650" s="820"/>
      <c r="J19650" s="820"/>
      <c r="K19650" s="820"/>
      <c r="L19650" s="820"/>
      <c r="M19650" s="820"/>
      <c r="N19650" s="820"/>
      <c r="O19650" s="820"/>
      <c r="P19650" s="820"/>
      <c r="Q19650" s="820"/>
      <c r="R19650" s="820"/>
      <c r="S19650" s="820"/>
      <c r="T19650" s="820"/>
      <c r="U19650" s="820"/>
      <c r="V19650" s="820"/>
      <c r="W19650" s="820"/>
      <c r="X19650" s="820"/>
      <c r="Y19650" s="820"/>
      <c r="Z19650" s="820"/>
    </row>
    <row r="19651" spans="7:26">
      <c r="G19651" s="826"/>
      <c r="H19651" s="820"/>
      <c r="J19651" s="820"/>
      <c r="K19651" s="820"/>
      <c r="L19651" s="820"/>
      <c r="M19651" s="820"/>
      <c r="N19651" s="820"/>
      <c r="O19651" s="820"/>
      <c r="P19651" s="820"/>
      <c r="Q19651" s="820"/>
      <c r="R19651" s="820"/>
      <c r="S19651" s="820"/>
      <c r="T19651" s="820"/>
      <c r="U19651" s="820"/>
      <c r="V19651" s="820"/>
      <c r="W19651" s="820"/>
      <c r="X19651" s="820"/>
      <c r="Y19651" s="820"/>
      <c r="Z19651" s="820"/>
    </row>
    <row r="19652" spans="7:26">
      <c r="G19652" s="826"/>
      <c r="H19652" s="820"/>
      <c r="J19652" s="820"/>
      <c r="K19652" s="820"/>
      <c r="L19652" s="820"/>
      <c r="M19652" s="820"/>
      <c r="N19652" s="820"/>
      <c r="O19652" s="820"/>
      <c r="P19652" s="820"/>
      <c r="Q19652" s="820"/>
      <c r="R19652" s="820"/>
      <c r="S19652" s="820"/>
      <c r="T19652" s="820"/>
      <c r="U19652" s="820"/>
      <c r="V19652" s="820"/>
      <c r="W19652" s="820"/>
      <c r="X19652" s="820"/>
      <c r="Y19652" s="820"/>
      <c r="Z19652" s="820"/>
    </row>
    <row r="19653" spans="7:26">
      <c r="G19653" s="826"/>
      <c r="H19653" s="820"/>
      <c r="J19653" s="820"/>
      <c r="K19653" s="820"/>
      <c r="L19653" s="820"/>
      <c r="M19653" s="820"/>
      <c r="N19653" s="820"/>
      <c r="O19653" s="820"/>
      <c r="P19653" s="820"/>
      <c r="Q19653" s="820"/>
      <c r="R19653" s="820"/>
      <c r="S19653" s="820"/>
      <c r="T19653" s="820"/>
      <c r="U19653" s="820"/>
      <c r="V19653" s="820"/>
      <c r="W19653" s="820"/>
      <c r="X19653" s="820"/>
      <c r="Y19653" s="820"/>
      <c r="Z19653" s="820"/>
    </row>
    <row r="19654" spans="7:26">
      <c r="G19654" s="826"/>
      <c r="H19654" s="820"/>
      <c r="J19654" s="820"/>
      <c r="K19654" s="820"/>
      <c r="L19654" s="820"/>
      <c r="M19654" s="820"/>
      <c r="N19654" s="820"/>
      <c r="O19654" s="820"/>
      <c r="P19654" s="820"/>
      <c r="Q19654" s="820"/>
      <c r="R19654" s="820"/>
      <c r="S19654" s="820"/>
      <c r="T19654" s="820"/>
      <c r="U19654" s="820"/>
      <c r="V19654" s="820"/>
      <c r="W19654" s="820"/>
      <c r="X19654" s="820"/>
      <c r="Y19654" s="820"/>
      <c r="Z19654" s="820"/>
    </row>
    <row r="19655" spans="7:26">
      <c r="G19655" s="826"/>
      <c r="H19655" s="820"/>
      <c r="J19655" s="820"/>
      <c r="K19655" s="820"/>
      <c r="L19655" s="820"/>
      <c r="M19655" s="820"/>
      <c r="N19655" s="820"/>
      <c r="O19655" s="820"/>
      <c r="P19655" s="820"/>
      <c r="Q19655" s="820"/>
      <c r="R19655" s="820"/>
      <c r="S19655" s="820"/>
      <c r="T19655" s="820"/>
      <c r="U19655" s="820"/>
      <c r="V19655" s="820"/>
      <c r="W19655" s="820"/>
      <c r="X19655" s="820"/>
      <c r="Y19655" s="820"/>
      <c r="Z19655" s="820"/>
    </row>
    <row r="19656" spans="7:26">
      <c r="G19656" s="826"/>
      <c r="H19656" s="820"/>
      <c r="J19656" s="820"/>
      <c r="K19656" s="820"/>
      <c r="L19656" s="820"/>
      <c r="M19656" s="820"/>
      <c r="N19656" s="820"/>
      <c r="O19656" s="820"/>
      <c r="P19656" s="820"/>
      <c r="Q19656" s="820"/>
      <c r="R19656" s="820"/>
      <c r="S19656" s="820"/>
      <c r="T19656" s="820"/>
      <c r="U19656" s="820"/>
      <c r="V19656" s="820"/>
      <c r="W19656" s="820"/>
      <c r="X19656" s="820"/>
      <c r="Y19656" s="820"/>
      <c r="Z19656" s="820"/>
    </row>
    <row r="19657" spans="7:26">
      <c r="G19657" s="826"/>
      <c r="H19657" s="820"/>
      <c r="J19657" s="820"/>
      <c r="K19657" s="820"/>
      <c r="L19657" s="820"/>
      <c r="M19657" s="820"/>
      <c r="N19657" s="820"/>
      <c r="O19657" s="820"/>
      <c r="P19657" s="820"/>
      <c r="Q19657" s="820"/>
      <c r="R19657" s="820"/>
      <c r="S19657" s="820"/>
      <c r="T19657" s="820"/>
      <c r="U19657" s="820"/>
      <c r="V19657" s="820"/>
      <c r="W19657" s="820"/>
      <c r="X19657" s="820"/>
      <c r="Y19657" s="820"/>
      <c r="Z19657" s="820"/>
    </row>
    <row r="19658" spans="7:26">
      <c r="G19658" s="826"/>
      <c r="H19658" s="820"/>
      <c r="J19658" s="820"/>
      <c r="K19658" s="820"/>
      <c r="L19658" s="820"/>
      <c r="M19658" s="820"/>
      <c r="N19658" s="820"/>
      <c r="O19658" s="820"/>
      <c r="P19658" s="820"/>
      <c r="Q19658" s="820"/>
      <c r="R19658" s="820"/>
      <c r="S19658" s="820"/>
      <c r="T19658" s="820"/>
      <c r="U19658" s="820"/>
      <c r="V19658" s="820"/>
      <c r="W19658" s="820"/>
      <c r="X19658" s="820"/>
      <c r="Y19658" s="820"/>
      <c r="Z19658" s="820"/>
    </row>
    <row r="19659" spans="7:26">
      <c r="G19659" s="826"/>
      <c r="H19659" s="820"/>
      <c r="J19659" s="820"/>
      <c r="K19659" s="820"/>
      <c r="L19659" s="820"/>
      <c r="M19659" s="820"/>
      <c r="N19659" s="820"/>
      <c r="O19659" s="820"/>
      <c r="P19659" s="820"/>
      <c r="Q19659" s="820"/>
      <c r="R19659" s="820"/>
      <c r="S19659" s="820"/>
      <c r="T19659" s="820"/>
      <c r="U19659" s="820"/>
      <c r="V19659" s="820"/>
      <c r="W19659" s="820"/>
      <c r="X19659" s="820"/>
      <c r="Y19659" s="820"/>
      <c r="Z19659" s="820"/>
    </row>
    <row r="19660" spans="7:26">
      <c r="G19660" s="826"/>
      <c r="H19660" s="820"/>
      <c r="J19660" s="820"/>
      <c r="K19660" s="820"/>
      <c r="L19660" s="820"/>
      <c r="M19660" s="820"/>
      <c r="N19660" s="820"/>
      <c r="O19660" s="820"/>
      <c r="P19660" s="820"/>
      <c r="Q19660" s="820"/>
      <c r="R19660" s="820"/>
      <c r="S19660" s="820"/>
      <c r="T19660" s="820"/>
      <c r="U19660" s="820"/>
      <c r="V19660" s="820"/>
      <c r="W19660" s="820"/>
      <c r="X19660" s="820"/>
      <c r="Y19660" s="820"/>
      <c r="Z19660" s="820"/>
    </row>
    <row r="19661" spans="7:26">
      <c r="G19661" s="826"/>
      <c r="H19661" s="820"/>
      <c r="J19661" s="820"/>
      <c r="K19661" s="820"/>
      <c r="L19661" s="820"/>
      <c r="M19661" s="820"/>
      <c r="N19661" s="820"/>
      <c r="O19661" s="820"/>
      <c r="P19661" s="820"/>
      <c r="Q19661" s="820"/>
      <c r="R19661" s="820"/>
      <c r="S19661" s="820"/>
      <c r="T19661" s="820"/>
      <c r="U19661" s="820"/>
      <c r="V19661" s="820"/>
      <c r="W19661" s="820"/>
      <c r="X19661" s="820"/>
      <c r="Y19661" s="820"/>
      <c r="Z19661" s="820"/>
    </row>
    <row r="19662" spans="7:26">
      <c r="G19662" s="826"/>
      <c r="H19662" s="820"/>
      <c r="J19662" s="820"/>
      <c r="K19662" s="820"/>
      <c r="L19662" s="820"/>
      <c r="M19662" s="820"/>
      <c r="N19662" s="820"/>
      <c r="O19662" s="820"/>
      <c r="P19662" s="820"/>
      <c r="Q19662" s="820"/>
      <c r="R19662" s="820"/>
      <c r="S19662" s="820"/>
      <c r="T19662" s="820"/>
      <c r="U19662" s="820"/>
      <c r="V19662" s="820"/>
      <c r="W19662" s="820"/>
      <c r="X19662" s="820"/>
      <c r="Y19662" s="820"/>
      <c r="Z19662" s="820"/>
    </row>
    <row r="19663" spans="7:26">
      <c r="G19663" s="826"/>
      <c r="H19663" s="820"/>
      <c r="J19663" s="820"/>
      <c r="K19663" s="820"/>
      <c r="L19663" s="820"/>
      <c r="M19663" s="820"/>
      <c r="N19663" s="820"/>
      <c r="O19663" s="820"/>
      <c r="P19663" s="820"/>
      <c r="Q19663" s="820"/>
      <c r="R19663" s="820"/>
      <c r="S19663" s="820"/>
      <c r="T19663" s="820"/>
      <c r="U19663" s="820"/>
      <c r="V19663" s="820"/>
      <c r="W19663" s="820"/>
      <c r="X19663" s="820"/>
      <c r="Y19663" s="820"/>
      <c r="Z19663" s="820"/>
    </row>
    <row r="19664" spans="7:26">
      <c r="G19664" s="826"/>
      <c r="H19664" s="820"/>
      <c r="J19664" s="820"/>
      <c r="K19664" s="820"/>
      <c r="L19664" s="820"/>
      <c r="M19664" s="820"/>
      <c r="N19664" s="820"/>
      <c r="O19664" s="820"/>
      <c r="P19664" s="820"/>
      <c r="Q19664" s="820"/>
      <c r="R19664" s="820"/>
      <c r="S19664" s="820"/>
      <c r="T19664" s="820"/>
      <c r="U19664" s="820"/>
      <c r="V19664" s="820"/>
      <c r="W19664" s="820"/>
      <c r="X19664" s="820"/>
      <c r="Y19664" s="820"/>
      <c r="Z19664" s="820"/>
    </row>
    <row r="19665" spans="7:26">
      <c r="G19665" s="826"/>
      <c r="H19665" s="820"/>
      <c r="J19665" s="820"/>
      <c r="K19665" s="820"/>
      <c r="L19665" s="820"/>
      <c r="M19665" s="820"/>
      <c r="N19665" s="820"/>
      <c r="O19665" s="820"/>
      <c r="P19665" s="820"/>
      <c r="Q19665" s="820"/>
      <c r="R19665" s="820"/>
      <c r="S19665" s="820"/>
      <c r="T19665" s="820"/>
      <c r="U19665" s="820"/>
      <c r="V19665" s="820"/>
      <c r="W19665" s="820"/>
      <c r="X19665" s="820"/>
      <c r="Y19665" s="820"/>
      <c r="Z19665" s="820"/>
    </row>
    <row r="19666" spans="7:26">
      <c r="G19666" s="826"/>
      <c r="H19666" s="820"/>
      <c r="J19666" s="820"/>
      <c r="K19666" s="820"/>
      <c r="L19666" s="820"/>
      <c r="M19666" s="820"/>
      <c r="N19666" s="820"/>
      <c r="O19666" s="820"/>
      <c r="P19666" s="820"/>
      <c r="Q19666" s="820"/>
      <c r="R19666" s="820"/>
      <c r="S19666" s="820"/>
      <c r="T19666" s="820"/>
      <c r="U19666" s="820"/>
      <c r="V19666" s="820"/>
      <c r="W19666" s="820"/>
      <c r="X19666" s="820"/>
      <c r="Y19666" s="820"/>
      <c r="Z19666" s="820"/>
    </row>
    <row r="19667" spans="7:26">
      <c r="G19667" s="826"/>
      <c r="H19667" s="820"/>
      <c r="J19667" s="820"/>
      <c r="K19667" s="820"/>
      <c r="L19667" s="820"/>
      <c r="M19667" s="820"/>
      <c r="N19667" s="820"/>
      <c r="O19667" s="820"/>
      <c r="P19667" s="820"/>
      <c r="Q19667" s="820"/>
      <c r="R19667" s="820"/>
      <c r="S19667" s="820"/>
      <c r="T19667" s="820"/>
      <c r="U19667" s="820"/>
      <c r="V19667" s="820"/>
      <c r="W19667" s="820"/>
      <c r="X19667" s="820"/>
      <c r="Y19667" s="820"/>
      <c r="Z19667" s="820"/>
    </row>
    <row r="19668" spans="7:26">
      <c r="G19668" s="826"/>
      <c r="H19668" s="820"/>
      <c r="J19668" s="820"/>
      <c r="K19668" s="820"/>
      <c r="L19668" s="820"/>
      <c r="M19668" s="820"/>
      <c r="N19668" s="820"/>
      <c r="O19668" s="820"/>
      <c r="P19668" s="820"/>
      <c r="Q19668" s="820"/>
      <c r="R19668" s="820"/>
      <c r="S19668" s="820"/>
      <c r="T19668" s="820"/>
      <c r="U19668" s="820"/>
      <c r="V19668" s="820"/>
      <c r="W19668" s="820"/>
      <c r="X19668" s="820"/>
      <c r="Y19668" s="820"/>
      <c r="Z19668" s="820"/>
    </row>
    <row r="19669" spans="7:26">
      <c r="G19669" s="826"/>
      <c r="H19669" s="820"/>
      <c r="J19669" s="820"/>
      <c r="K19669" s="820"/>
      <c r="L19669" s="820"/>
      <c r="M19669" s="820"/>
      <c r="N19669" s="820"/>
      <c r="O19669" s="820"/>
      <c r="P19669" s="820"/>
      <c r="Q19669" s="820"/>
      <c r="R19669" s="820"/>
      <c r="S19669" s="820"/>
      <c r="T19669" s="820"/>
      <c r="U19669" s="820"/>
      <c r="V19669" s="820"/>
      <c r="W19669" s="820"/>
      <c r="X19669" s="820"/>
      <c r="Y19669" s="820"/>
      <c r="Z19669" s="820"/>
    </row>
    <row r="19670" spans="7:26">
      <c r="G19670" s="826"/>
      <c r="H19670" s="820"/>
      <c r="J19670" s="820"/>
      <c r="K19670" s="820"/>
      <c r="L19670" s="820"/>
      <c r="M19670" s="820"/>
      <c r="N19670" s="820"/>
      <c r="O19670" s="820"/>
      <c r="P19670" s="820"/>
      <c r="Q19670" s="820"/>
      <c r="R19670" s="820"/>
      <c r="S19670" s="820"/>
      <c r="T19670" s="820"/>
      <c r="U19670" s="820"/>
      <c r="V19670" s="820"/>
      <c r="W19670" s="820"/>
      <c r="X19670" s="820"/>
      <c r="Y19670" s="820"/>
      <c r="Z19670" s="820"/>
    </row>
    <row r="19671" spans="7:26">
      <c r="G19671" s="826"/>
      <c r="H19671" s="820"/>
      <c r="J19671" s="820"/>
      <c r="K19671" s="820"/>
      <c r="L19671" s="820"/>
      <c r="M19671" s="820"/>
      <c r="N19671" s="820"/>
      <c r="O19671" s="820"/>
      <c r="P19671" s="820"/>
      <c r="Q19671" s="820"/>
      <c r="R19671" s="820"/>
      <c r="S19671" s="820"/>
      <c r="T19671" s="820"/>
      <c r="U19671" s="820"/>
      <c r="V19671" s="820"/>
      <c r="W19671" s="820"/>
      <c r="X19671" s="820"/>
      <c r="Y19671" s="820"/>
      <c r="Z19671" s="820"/>
    </row>
    <row r="19672" spans="7:26">
      <c r="G19672" s="826"/>
      <c r="H19672" s="820"/>
      <c r="J19672" s="820"/>
      <c r="K19672" s="820"/>
      <c r="L19672" s="820"/>
      <c r="M19672" s="820"/>
      <c r="N19672" s="820"/>
      <c r="O19672" s="820"/>
      <c r="P19672" s="820"/>
      <c r="Q19672" s="820"/>
      <c r="R19672" s="820"/>
      <c r="S19672" s="820"/>
      <c r="T19672" s="820"/>
      <c r="U19672" s="820"/>
      <c r="V19672" s="820"/>
      <c r="W19672" s="820"/>
      <c r="X19672" s="820"/>
      <c r="Y19672" s="820"/>
      <c r="Z19672" s="820"/>
    </row>
    <row r="19673" spans="7:26">
      <c r="G19673" s="826"/>
      <c r="H19673" s="820"/>
      <c r="J19673" s="820"/>
      <c r="K19673" s="820"/>
      <c r="L19673" s="820"/>
      <c r="M19673" s="820"/>
      <c r="N19673" s="820"/>
      <c r="O19673" s="820"/>
      <c r="P19673" s="820"/>
      <c r="Q19673" s="820"/>
      <c r="R19673" s="820"/>
      <c r="S19673" s="820"/>
      <c r="T19673" s="820"/>
      <c r="U19673" s="820"/>
      <c r="V19673" s="820"/>
      <c r="W19673" s="820"/>
      <c r="X19673" s="820"/>
      <c r="Y19673" s="820"/>
      <c r="Z19673" s="820"/>
    </row>
    <row r="19674" spans="7:26">
      <c r="G19674" s="826"/>
      <c r="H19674" s="820"/>
      <c r="J19674" s="820"/>
      <c r="K19674" s="820"/>
      <c r="L19674" s="820"/>
      <c r="M19674" s="820"/>
      <c r="N19674" s="820"/>
      <c r="O19674" s="820"/>
      <c r="P19674" s="820"/>
      <c r="Q19674" s="820"/>
      <c r="R19674" s="820"/>
      <c r="S19674" s="820"/>
      <c r="T19674" s="820"/>
      <c r="U19674" s="820"/>
      <c r="V19674" s="820"/>
      <c r="W19674" s="820"/>
      <c r="X19674" s="820"/>
      <c r="Y19674" s="820"/>
      <c r="Z19674" s="820"/>
    </row>
    <row r="19675" spans="7:26">
      <c r="G19675" s="826"/>
      <c r="H19675" s="820"/>
      <c r="J19675" s="820"/>
      <c r="K19675" s="820"/>
      <c r="L19675" s="820"/>
      <c r="M19675" s="820"/>
      <c r="N19675" s="820"/>
      <c r="O19675" s="820"/>
      <c r="P19675" s="820"/>
      <c r="Q19675" s="820"/>
      <c r="R19675" s="820"/>
      <c r="S19675" s="820"/>
      <c r="T19675" s="820"/>
      <c r="U19675" s="820"/>
      <c r="V19675" s="820"/>
      <c r="W19675" s="820"/>
      <c r="X19675" s="820"/>
      <c r="Y19675" s="820"/>
      <c r="Z19675" s="820"/>
    </row>
    <row r="19676" spans="7:26">
      <c r="G19676" s="826"/>
      <c r="H19676" s="820"/>
      <c r="J19676" s="820"/>
      <c r="K19676" s="820"/>
      <c r="L19676" s="820"/>
      <c r="M19676" s="820"/>
      <c r="N19676" s="820"/>
      <c r="O19676" s="820"/>
      <c r="P19676" s="820"/>
      <c r="Q19676" s="820"/>
      <c r="R19676" s="820"/>
      <c r="S19676" s="820"/>
      <c r="T19676" s="820"/>
      <c r="U19676" s="820"/>
      <c r="V19676" s="820"/>
      <c r="W19676" s="820"/>
      <c r="X19676" s="820"/>
      <c r="Y19676" s="820"/>
      <c r="Z19676" s="820"/>
    </row>
    <row r="19677" spans="7:26">
      <c r="G19677" s="826"/>
      <c r="H19677" s="820"/>
      <c r="J19677" s="820"/>
      <c r="K19677" s="820"/>
      <c r="L19677" s="820"/>
      <c r="M19677" s="820"/>
      <c r="N19677" s="820"/>
      <c r="O19677" s="820"/>
      <c r="P19677" s="820"/>
      <c r="Q19677" s="820"/>
      <c r="R19677" s="820"/>
      <c r="S19677" s="820"/>
      <c r="T19677" s="820"/>
      <c r="U19677" s="820"/>
      <c r="V19677" s="820"/>
      <c r="W19677" s="820"/>
      <c r="X19677" s="820"/>
      <c r="Y19677" s="820"/>
      <c r="Z19677" s="820"/>
    </row>
    <row r="19678" spans="7:26">
      <c r="G19678" s="826"/>
      <c r="H19678" s="820"/>
      <c r="J19678" s="820"/>
      <c r="K19678" s="820"/>
      <c r="L19678" s="820"/>
      <c r="M19678" s="820"/>
      <c r="N19678" s="820"/>
      <c r="O19678" s="820"/>
      <c r="P19678" s="820"/>
      <c r="Q19678" s="820"/>
      <c r="R19678" s="820"/>
      <c r="S19678" s="820"/>
      <c r="T19678" s="820"/>
      <c r="U19678" s="820"/>
      <c r="V19678" s="820"/>
      <c r="W19678" s="820"/>
      <c r="X19678" s="820"/>
      <c r="Y19678" s="820"/>
      <c r="Z19678" s="820"/>
    </row>
    <row r="19679" spans="7:26">
      <c r="G19679" s="826"/>
      <c r="H19679" s="820"/>
      <c r="J19679" s="820"/>
      <c r="K19679" s="820"/>
      <c r="L19679" s="820"/>
      <c r="M19679" s="820"/>
      <c r="N19679" s="820"/>
      <c r="O19679" s="820"/>
      <c r="P19679" s="820"/>
      <c r="Q19679" s="820"/>
      <c r="R19679" s="820"/>
      <c r="S19679" s="820"/>
      <c r="T19679" s="820"/>
      <c r="U19679" s="820"/>
      <c r="V19679" s="820"/>
      <c r="W19679" s="820"/>
      <c r="X19679" s="820"/>
      <c r="Y19679" s="820"/>
      <c r="Z19679" s="820"/>
    </row>
    <row r="19680" spans="7:26">
      <c r="G19680" s="826"/>
      <c r="H19680" s="820"/>
      <c r="J19680" s="820"/>
      <c r="K19680" s="820"/>
      <c r="L19680" s="820"/>
      <c r="M19680" s="820"/>
      <c r="N19680" s="820"/>
      <c r="O19680" s="820"/>
      <c r="P19680" s="820"/>
      <c r="Q19680" s="820"/>
      <c r="R19680" s="820"/>
      <c r="S19680" s="820"/>
      <c r="T19680" s="820"/>
      <c r="U19680" s="820"/>
      <c r="V19680" s="820"/>
      <c r="W19680" s="820"/>
      <c r="X19680" s="820"/>
      <c r="Y19680" s="820"/>
      <c r="Z19680" s="820"/>
    </row>
    <row r="19681" spans="7:26">
      <c r="G19681" s="826"/>
      <c r="H19681" s="820"/>
      <c r="J19681" s="820"/>
      <c r="K19681" s="820"/>
      <c r="L19681" s="820"/>
      <c r="M19681" s="820"/>
      <c r="N19681" s="820"/>
      <c r="O19681" s="820"/>
      <c r="P19681" s="820"/>
      <c r="Q19681" s="820"/>
      <c r="R19681" s="820"/>
      <c r="S19681" s="820"/>
      <c r="T19681" s="820"/>
      <c r="U19681" s="820"/>
      <c r="V19681" s="820"/>
      <c r="W19681" s="820"/>
      <c r="X19681" s="820"/>
      <c r="Y19681" s="820"/>
      <c r="Z19681" s="820"/>
    </row>
    <row r="19682" spans="7:26">
      <c r="G19682" s="826"/>
      <c r="H19682" s="820"/>
      <c r="J19682" s="820"/>
      <c r="K19682" s="820"/>
      <c r="L19682" s="820"/>
      <c r="M19682" s="820"/>
      <c r="N19682" s="820"/>
      <c r="O19682" s="820"/>
      <c r="P19682" s="820"/>
      <c r="Q19682" s="820"/>
      <c r="R19682" s="820"/>
      <c r="S19682" s="820"/>
      <c r="T19682" s="820"/>
      <c r="U19682" s="820"/>
      <c r="V19682" s="820"/>
      <c r="W19682" s="820"/>
      <c r="X19682" s="820"/>
      <c r="Y19682" s="820"/>
      <c r="Z19682" s="820"/>
    </row>
    <row r="19683" spans="7:26">
      <c r="G19683" s="826"/>
      <c r="H19683" s="820"/>
      <c r="J19683" s="820"/>
      <c r="K19683" s="820"/>
      <c r="L19683" s="820"/>
      <c r="M19683" s="820"/>
      <c r="N19683" s="820"/>
      <c r="O19683" s="820"/>
      <c r="P19683" s="820"/>
      <c r="Q19683" s="820"/>
      <c r="R19683" s="820"/>
      <c r="S19683" s="820"/>
      <c r="T19683" s="820"/>
      <c r="U19683" s="820"/>
      <c r="V19683" s="820"/>
      <c r="W19683" s="820"/>
      <c r="X19683" s="820"/>
      <c r="Y19683" s="820"/>
      <c r="Z19683" s="820"/>
    </row>
    <row r="19684" spans="7:26">
      <c r="G19684" s="826"/>
      <c r="H19684" s="820"/>
      <c r="J19684" s="820"/>
      <c r="K19684" s="820"/>
      <c r="L19684" s="820"/>
      <c r="M19684" s="820"/>
      <c r="N19684" s="820"/>
      <c r="O19684" s="820"/>
      <c r="P19684" s="820"/>
      <c r="Q19684" s="820"/>
      <c r="R19684" s="820"/>
      <c r="S19684" s="820"/>
      <c r="T19684" s="820"/>
      <c r="U19684" s="820"/>
      <c r="V19684" s="820"/>
      <c r="W19684" s="820"/>
      <c r="X19684" s="820"/>
      <c r="Y19684" s="820"/>
      <c r="Z19684" s="820"/>
    </row>
    <row r="19685" spans="7:26">
      <c r="G19685" s="826"/>
      <c r="H19685" s="820"/>
      <c r="J19685" s="820"/>
      <c r="K19685" s="820"/>
      <c r="L19685" s="820"/>
      <c r="M19685" s="820"/>
      <c r="N19685" s="820"/>
      <c r="O19685" s="820"/>
      <c r="P19685" s="820"/>
      <c r="Q19685" s="820"/>
      <c r="R19685" s="820"/>
      <c r="S19685" s="820"/>
      <c r="T19685" s="820"/>
      <c r="U19685" s="820"/>
      <c r="V19685" s="820"/>
      <c r="W19685" s="820"/>
      <c r="X19685" s="820"/>
      <c r="Y19685" s="820"/>
      <c r="Z19685" s="820"/>
    </row>
    <row r="19686" spans="7:26">
      <c r="G19686" s="826"/>
      <c r="H19686" s="820"/>
      <c r="J19686" s="820"/>
      <c r="K19686" s="820"/>
      <c r="L19686" s="820"/>
      <c r="M19686" s="820"/>
      <c r="N19686" s="820"/>
      <c r="O19686" s="820"/>
      <c r="P19686" s="820"/>
      <c r="Q19686" s="820"/>
      <c r="R19686" s="820"/>
      <c r="S19686" s="820"/>
      <c r="T19686" s="820"/>
      <c r="U19686" s="820"/>
      <c r="V19686" s="820"/>
      <c r="W19686" s="820"/>
      <c r="X19686" s="820"/>
      <c r="Y19686" s="820"/>
      <c r="Z19686" s="820"/>
    </row>
    <row r="19687" spans="7:26">
      <c r="G19687" s="826"/>
      <c r="H19687" s="820"/>
      <c r="J19687" s="820"/>
      <c r="K19687" s="820"/>
      <c r="L19687" s="820"/>
      <c r="M19687" s="820"/>
      <c r="N19687" s="820"/>
      <c r="O19687" s="820"/>
      <c r="P19687" s="820"/>
      <c r="Q19687" s="820"/>
      <c r="R19687" s="820"/>
      <c r="S19687" s="820"/>
      <c r="T19687" s="820"/>
      <c r="U19687" s="820"/>
      <c r="V19687" s="820"/>
      <c r="W19687" s="820"/>
      <c r="X19687" s="820"/>
      <c r="Y19687" s="820"/>
      <c r="Z19687" s="820"/>
    </row>
    <row r="19688" spans="7:26">
      <c r="G19688" s="826"/>
      <c r="H19688" s="820"/>
      <c r="J19688" s="820"/>
      <c r="K19688" s="820"/>
      <c r="L19688" s="820"/>
      <c r="M19688" s="820"/>
      <c r="N19688" s="820"/>
      <c r="O19688" s="820"/>
      <c r="P19688" s="820"/>
      <c r="Q19688" s="820"/>
      <c r="R19688" s="820"/>
      <c r="S19688" s="820"/>
      <c r="T19688" s="820"/>
      <c r="U19688" s="820"/>
      <c r="V19688" s="820"/>
      <c r="W19688" s="820"/>
      <c r="X19688" s="820"/>
      <c r="Y19688" s="820"/>
      <c r="Z19688" s="820"/>
    </row>
    <row r="19689" spans="7:26">
      <c r="G19689" s="826"/>
      <c r="H19689" s="820"/>
      <c r="J19689" s="820"/>
      <c r="K19689" s="820"/>
      <c r="L19689" s="820"/>
      <c r="M19689" s="820"/>
      <c r="N19689" s="820"/>
      <c r="O19689" s="820"/>
      <c r="P19689" s="820"/>
      <c r="Q19689" s="820"/>
      <c r="R19689" s="820"/>
      <c r="S19689" s="820"/>
      <c r="T19689" s="820"/>
      <c r="U19689" s="820"/>
      <c r="V19689" s="820"/>
      <c r="W19689" s="820"/>
      <c r="X19689" s="820"/>
      <c r="Y19689" s="820"/>
      <c r="Z19689" s="820"/>
    </row>
    <row r="19690" spans="7:26">
      <c r="G19690" s="826"/>
      <c r="H19690" s="820"/>
      <c r="J19690" s="820"/>
      <c r="K19690" s="820"/>
      <c r="L19690" s="820"/>
      <c r="M19690" s="820"/>
      <c r="N19690" s="820"/>
      <c r="O19690" s="820"/>
      <c r="P19690" s="820"/>
      <c r="Q19690" s="820"/>
      <c r="R19690" s="820"/>
      <c r="S19690" s="820"/>
      <c r="T19690" s="820"/>
      <c r="U19690" s="820"/>
      <c r="V19690" s="820"/>
      <c r="W19690" s="820"/>
      <c r="X19690" s="820"/>
      <c r="Y19690" s="820"/>
      <c r="Z19690" s="820"/>
    </row>
    <row r="19691" spans="7:26">
      <c r="G19691" s="826"/>
      <c r="H19691" s="820"/>
      <c r="J19691" s="820"/>
      <c r="K19691" s="820"/>
      <c r="L19691" s="820"/>
      <c r="M19691" s="820"/>
      <c r="N19691" s="820"/>
      <c r="O19691" s="820"/>
      <c r="P19691" s="820"/>
      <c r="Q19691" s="820"/>
      <c r="R19691" s="820"/>
      <c r="S19691" s="820"/>
      <c r="T19691" s="820"/>
      <c r="U19691" s="820"/>
      <c r="V19691" s="820"/>
      <c r="W19691" s="820"/>
      <c r="X19691" s="820"/>
      <c r="Y19691" s="820"/>
      <c r="Z19691" s="820"/>
    </row>
    <row r="19692" spans="7:26">
      <c r="G19692" s="826"/>
      <c r="H19692" s="820"/>
      <c r="J19692" s="820"/>
      <c r="K19692" s="820"/>
      <c r="L19692" s="820"/>
      <c r="M19692" s="820"/>
      <c r="N19692" s="820"/>
      <c r="O19692" s="820"/>
      <c r="P19692" s="820"/>
      <c r="Q19692" s="820"/>
      <c r="R19692" s="820"/>
      <c r="S19692" s="820"/>
      <c r="T19692" s="820"/>
      <c r="U19692" s="820"/>
      <c r="V19692" s="820"/>
      <c r="W19692" s="820"/>
      <c r="X19692" s="820"/>
      <c r="Y19692" s="820"/>
      <c r="Z19692" s="820"/>
    </row>
    <row r="19693" spans="7:26">
      <c r="G19693" s="826"/>
      <c r="H19693" s="820"/>
      <c r="J19693" s="820"/>
      <c r="K19693" s="820"/>
      <c r="L19693" s="820"/>
      <c r="M19693" s="820"/>
      <c r="N19693" s="820"/>
      <c r="O19693" s="820"/>
      <c r="P19693" s="820"/>
      <c r="Q19693" s="820"/>
      <c r="R19693" s="820"/>
      <c r="S19693" s="820"/>
      <c r="T19693" s="820"/>
      <c r="U19693" s="820"/>
      <c r="V19693" s="820"/>
      <c r="W19693" s="820"/>
      <c r="X19693" s="820"/>
      <c r="Y19693" s="820"/>
      <c r="Z19693" s="820"/>
    </row>
    <row r="19694" spans="7:26">
      <c r="G19694" s="826"/>
      <c r="H19694" s="820"/>
      <c r="J19694" s="820"/>
      <c r="K19694" s="820"/>
      <c r="L19694" s="820"/>
      <c r="M19694" s="820"/>
      <c r="N19694" s="820"/>
      <c r="O19694" s="820"/>
      <c r="P19694" s="820"/>
      <c r="Q19694" s="820"/>
      <c r="R19694" s="820"/>
      <c r="S19694" s="820"/>
      <c r="T19694" s="820"/>
      <c r="U19694" s="820"/>
      <c r="V19694" s="820"/>
      <c r="W19694" s="820"/>
      <c r="X19694" s="820"/>
      <c r="Y19694" s="820"/>
      <c r="Z19694" s="820"/>
    </row>
    <row r="19695" spans="7:26">
      <c r="G19695" s="826"/>
      <c r="H19695" s="820"/>
      <c r="J19695" s="820"/>
      <c r="K19695" s="820"/>
      <c r="L19695" s="820"/>
      <c r="M19695" s="820"/>
      <c r="N19695" s="820"/>
      <c r="O19695" s="820"/>
      <c r="P19695" s="820"/>
      <c r="Q19695" s="820"/>
      <c r="R19695" s="820"/>
      <c r="S19695" s="820"/>
      <c r="T19695" s="820"/>
      <c r="U19695" s="820"/>
      <c r="V19695" s="820"/>
      <c r="W19695" s="820"/>
      <c r="X19695" s="820"/>
      <c r="Y19695" s="820"/>
      <c r="Z19695" s="820"/>
    </row>
    <row r="19696" spans="7:26">
      <c r="G19696" s="826"/>
      <c r="H19696" s="820"/>
      <c r="J19696" s="820"/>
      <c r="K19696" s="820"/>
      <c r="L19696" s="820"/>
      <c r="M19696" s="820"/>
      <c r="N19696" s="820"/>
      <c r="O19696" s="820"/>
      <c r="P19696" s="820"/>
      <c r="Q19696" s="820"/>
      <c r="R19696" s="820"/>
      <c r="S19696" s="820"/>
      <c r="T19696" s="820"/>
      <c r="U19696" s="820"/>
      <c r="V19696" s="820"/>
      <c r="W19696" s="820"/>
      <c r="X19696" s="820"/>
      <c r="Y19696" s="820"/>
      <c r="Z19696" s="820"/>
    </row>
    <row r="19697" spans="7:26">
      <c r="G19697" s="826"/>
      <c r="H19697" s="820"/>
      <c r="J19697" s="820"/>
      <c r="K19697" s="820"/>
      <c r="L19697" s="820"/>
      <c r="M19697" s="820"/>
      <c r="N19697" s="820"/>
      <c r="O19697" s="820"/>
      <c r="P19697" s="820"/>
      <c r="Q19697" s="820"/>
      <c r="R19697" s="820"/>
      <c r="S19697" s="820"/>
      <c r="T19697" s="820"/>
      <c r="U19697" s="820"/>
      <c r="V19697" s="820"/>
      <c r="W19697" s="820"/>
      <c r="X19697" s="820"/>
      <c r="Y19697" s="820"/>
      <c r="Z19697" s="820"/>
    </row>
    <row r="19698" spans="7:26">
      <c r="G19698" s="826"/>
      <c r="H19698" s="820"/>
      <c r="J19698" s="820"/>
      <c r="K19698" s="820"/>
      <c r="L19698" s="820"/>
      <c r="M19698" s="820"/>
      <c r="N19698" s="820"/>
      <c r="O19698" s="820"/>
      <c r="P19698" s="820"/>
      <c r="Q19698" s="820"/>
      <c r="R19698" s="820"/>
      <c r="S19698" s="820"/>
      <c r="T19698" s="820"/>
      <c r="U19698" s="820"/>
      <c r="V19698" s="820"/>
      <c r="W19698" s="820"/>
      <c r="X19698" s="820"/>
      <c r="Y19698" s="820"/>
      <c r="Z19698" s="820"/>
    </row>
    <row r="19699" spans="7:26">
      <c r="G19699" s="826"/>
      <c r="H19699" s="820"/>
      <c r="J19699" s="820"/>
      <c r="K19699" s="820"/>
      <c r="L19699" s="820"/>
      <c r="M19699" s="820"/>
      <c r="N19699" s="820"/>
      <c r="O19699" s="820"/>
      <c r="P19699" s="820"/>
      <c r="Q19699" s="820"/>
      <c r="R19699" s="820"/>
      <c r="S19699" s="820"/>
      <c r="T19699" s="820"/>
      <c r="U19699" s="820"/>
      <c r="V19699" s="820"/>
      <c r="W19699" s="820"/>
      <c r="X19699" s="820"/>
      <c r="Y19699" s="820"/>
      <c r="Z19699" s="820"/>
    </row>
    <row r="19700" spans="7:26">
      <c r="G19700" s="826"/>
      <c r="H19700" s="820"/>
      <c r="J19700" s="820"/>
      <c r="K19700" s="820"/>
      <c r="L19700" s="820"/>
      <c r="M19700" s="820"/>
      <c r="N19700" s="820"/>
      <c r="O19700" s="820"/>
      <c r="P19700" s="820"/>
      <c r="Q19700" s="820"/>
      <c r="R19700" s="820"/>
      <c r="S19700" s="820"/>
      <c r="T19700" s="820"/>
      <c r="U19700" s="820"/>
      <c r="V19700" s="820"/>
      <c r="W19700" s="820"/>
      <c r="X19700" s="820"/>
      <c r="Y19700" s="820"/>
      <c r="Z19700" s="820"/>
    </row>
    <row r="19701" spans="7:26">
      <c r="G19701" s="826"/>
      <c r="H19701" s="820"/>
      <c r="J19701" s="820"/>
      <c r="K19701" s="820"/>
      <c r="L19701" s="820"/>
      <c r="M19701" s="820"/>
      <c r="N19701" s="820"/>
      <c r="O19701" s="820"/>
      <c r="P19701" s="820"/>
      <c r="Q19701" s="820"/>
      <c r="R19701" s="820"/>
      <c r="S19701" s="820"/>
      <c r="T19701" s="820"/>
      <c r="U19701" s="820"/>
      <c r="V19701" s="820"/>
      <c r="W19701" s="820"/>
      <c r="X19701" s="820"/>
      <c r="Y19701" s="820"/>
      <c r="Z19701" s="820"/>
    </row>
    <row r="19702" spans="7:26">
      <c r="G19702" s="826"/>
      <c r="H19702" s="820"/>
      <c r="J19702" s="820"/>
      <c r="K19702" s="820"/>
      <c r="L19702" s="820"/>
      <c r="M19702" s="820"/>
      <c r="N19702" s="820"/>
      <c r="O19702" s="820"/>
      <c r="P19702" s="820"/>
      <c r="Q19702" s="820"/>
      <c r="R19702" s="820"/>
      <c r="S19702" s="820"/>
      <c r="T19702" s="820"/>
      <c r="U19702" s="820"/>
      <c r="V19702" s="820"/>
      <c r="W19702" s="820"/>
      <c r="X19702" s="820"/>
      <c r="Y19702" s="820"/>
      <c r="Z19702" s="820"/>
    </row>
    <row r="19703" spans="7:26">
      <c r="G19703" s="826"/>
      <c r="H19703" s="820"/>
      <c r="J19703" s="820"/>
      <c r="K19703" s="820"/>
      <c r="L19703" s="820"/>
      <c r="M19703" s="820"/>
      <c r="N19703" s="820"/>
      <c r="O19703" s="820"/>
      <c r="P19703" s="820"/>
      <c r="Q19703" s="820"/>
      <c r="R19703" s="820"/>
      <c r="S19703" s="820"/>
      <c r="T19703" s="820"/>
      <c r="U19703" s="820"/>
      <c r="V19703" s="820"/>
      <c r="W19703" s="820"/>
      <c r="X19703" s="820"/>
      <c r="Y19703" s="820"/>
      <c r="Z19703" s="820"/>
    </row>
    <row r="19704" spans="7:26">
      <c r="G19704" s="826"/>
      <c r="H19704" s="820"/>
      <c r="J19704" s="820"/>
      <c r="K19704" s="820"/>
      <c r="L19704" s="820"/>
      <c r="M19704" s="820"/>
      <c r="N19704" s="820"/>
      <c r="O19704" s="820"/>
      <c r="P19704" s="820"/>
      <c r="Q19704" s="820"/>
      <c r="R19704" s="820"/>
      <c r="S19704" s="820"/>
      <c r="T19704" s="820"/>
      <c r="U19704" s="820"/>
      <c r="V19704" s="820"/>
      <c r="W19704" s="820"/>
      <c r="X19704" s="820"/>
      <c r="Y19704" s="820"/>
      <c r="Z19704" s="820"/>
    </row>
    <row r="19705" spans="7:26">
      <c r="G19705" s="826"/>
      <c r="H19705" s="820"/>
      <c r="J19705" s="820"/>
      <c r="K19705" s="820"/>
      <c r="L19705" s="820"/>
      <c r="M19705" s="820"/>
      <c r="N19705" s="820"/>
      <c r="O19705" s="820"/>
      <c r="P19705" s="820"/>
      <c r="Q19705" s="820"/>
      <c r="R19705" s="820"/>
      <c r="S19705" s="820"/>
      <c r="T19705" s="820"/>
      <c r="U19705" s="820"/>
      <c r="V19705" s="820"/>
      <c r="W19705" s="820"/>
      <c r="X19705" s="820"/>
      <c r="Y19705" s="820"/>
      <c r="Z19705" s="820"/>
    </row>
    <row r="19706" spans="7:26">
      <c r="G19706" s="826"/>
      <c r="H19706" s="820"/>
      <c r="J19706" s="820"/>
      <c r="K19706" s="820"/>
      <c r="L19706" s="820"/>
      <c r="M19706" s="820"/>
      <c r="N19706" s="820"/>
      <c r="O19706" s="820"/>
      <c r="P19706" s="820"/>
      <c r="Q19706" s="820"/>
      <c r="R19706" s="820"/>
      <c r="S19706" s="820"/>
      <c r="T19706" s="820"/>
      <c r="U19706" s="820"/>
      <c r="V19706" s="820"/>
      <c r="W19706" s="820"/>
      <c r="X19706" s="820"/>
      <c r="Y19706" s="820"/>
      <c r="Z19706" s="820"/>
    </row>
    <row r="19707" spans="7:26">
      <c r="G19707" s="826"/>
      <c r="H19707" s="820"/>
      <c r="J19707" s="820"/>
      <c r="K19707" s="820"/>
      <c r="L19707" s="820"/>
      <c r="M19707" s="820"/>
      <c r="N19707" s="820"/>
      <c r="O19707" s="820"/>
      <c r="P19707" s="820"/>
      <c r="Q19707" s="820"/>
      <c r="R19707" s="820"/>
      <c r="S19707" s="820"/>
      <c r="T19707" s="820"/>
      <c r="U19707" s="820"/>
      <c r="V19707" s="820"/>
      <c r="W19707" s="820"/>
      <c r="X19707" s="820"/>
      <c r="Y19707" s="820"/>
      <c r="Z19707" s="820"/>
    </row>
    <row r="19708" spans="7:26">
      <c r="G19708" s="826"/>
      <c r="H19708" s="820"/>
      <c r="J19708" s="820"/>
      <c r="K19708" s="820"/>
      <c r="L19708" s="820"/>
      <c r="M19708" s="820"/>
      <c r="N19708" s="820"/>
      <c r="O19708" s="820"/>
      <c r="P19708" s="820"/>
      <c r="Q19708" s="820"/>
      <c r="R19708" s="820"/>
      <c r="S19708" s="820"/>
      <c r="T19708" s="820"/>
      <c r="U19708" s="820"/>
      <c r="V19708" s="820"/>
      <c r="W19708" s="820"/>
      <c r="X19708" s="820"/>
      <c r="Y19708" s="820"/>
      <c r="Z19708" s="820"/>
    </row>
    <row r="19709" spans="7:26">
      <c r="G19709" s="826"/>
      <c r="H19709" s="820"/>
      <c r="J19709" s="820"/>
      <c r="K19709" s="820"/>
      <c r="L19709" s="820"/>
      <c r="M19709" s="820"/>
      <c r="N19709" s="820"/>
      <c r="O19709" s="820"/>
      <c r="P19709" s="820"/>
      <c r="Q19709" s="820"/>
      <c r="R19709" s="820"/>
      <c r="S19709" s="820"/>
      <c r="T19709" s="820"/>
      <c r="U19709" s="820"/>
      <c r="V19709" s="820"/>
      <c r="W19709" s="820"/>
      <c r="X19709" s="820"/>
      <c r="Y19709" s="820"/>
      <c r="Z19709" s="820"/>
    </row>
    <row r="19710" spans="7:26">
      <c r="G19710" s="826"/>
      <c r="H19710" s="820"/>
      <c r="J19710" s="820"/>
      <c r="K19710" s="820"/>
      <c r="L19710" s="820"/>
      <c r="M19710" s="820"/>
      <c r="N19710" s="820"/>
      <c r="O19710" s="820"/>
      <c r="P19710" s="820"/>
      <c r="Q19710" s="820"/>
      <c r="R19710" s="820"/>
      <c r="S19710" s="820"/>
      <c r="T19710" s="820"/>
      <c r="U19710" s="820"/>
      <c r="V19710" s="820"/>
      <c r="W19710" s="820"/>
      <c r="X19710" s="820"/>
      <c r="Y19710" s="820"/>
      <c r="Z19710" s="820"/>
    </row>
    <row r="19711" spans="7:26">
      <c r="G19711" s="826"/>
      <c r="H19711" s="820"/>
      <c r="J19711" s="820"/>
      <c r="K19711" s="820"/>
      <c r="L19711" s="820"/>
      <c r="M19711" s="820"/>
      <c r="N19711" s="820"/>
      <c r="O19711" s="820"/>
      <c r="P19711" s="820"/>
      <c r="Q19711" s="820"/>
      <c r="R19711" s="820"/>
      <c r="S19711" s="820"/>
      <c r="T19711" s="820"/>
      <c r="U19711" s="820"/>
      <c r="V19711" s="820"/>
      <c r="W19711" s="820"/>
      <c r="X19711" s="820"/>
      <c r="Y19711" s="820"/>
      <c r="Z19711" s="820"/>
    </row>
    <row r="19712" spans="7:26">
      <c r="G19712" s="826"/>
      <c r="H19712" s="820"/>
      <c r="J19712" s="820"/>
      <c r="K19712" s="820"/>
      <c r="L19712" s="820"/>
      <c r="M19712" s="820"/>
      <c r="N19712" s="820"/>
      <c r="O19712" s="820"/>
      <c r="P19712" s="820"/>
      <c r="Q19712" s="820"/>
      <c r="R19712" s="820"/>
      <c r="S19712" s="820"/>
      <c r="T19712" s="820"/>
      <c r="U19712" s="820"/>
      <c r="V19712" s="820"/>
      <c r="W19712" s="820"/>
      <c r="X19712" s="820"/>
      <c r="Y19712" s="820"/>
      <c r="Z19712" s="820"/>
    </row>
    <row r="19713" spans="7:26">
      <c r="G19713" s="826"/>
      <c r="H19713" s="820"/>
      <c r="J19713" s="820"/>
      <c r="K19713" s="820"/>
      <c r="L19713" s="820"/>
      <c r="M19713" s="820"/>
      <c r="N19713" s="820"/>
      <c r="O19713" s="820"/>
      <c r="P19713" s="820"/>
      <c r="Q19713" s="820"/>
      <c r="R19713" s="820"/>
      <c r="S19713" s="820"/>
      <c r="T19713" s="820"/>
      <c r="U19713" s="820"/>
      <c r="V19713" s="820"/>
      <c r="W19713" s="820"/>
      <c r="X19713" s="820"/>
      <c r="Y19713" s="820"/>
      <c r="Z19713" s="820"/>
    </row>
    <row r="19714" spans="7:26">
      <c r="G19714" s="826"/>
      <c r="H19714" s="820"/>
      <c r="J19714" s="820"/>
      <c r="K19714" s="820"/>
      <c r="L19714" s="820"/>
      <c r="M19714" s="820"/>
      <c r="N19714" s="820"/>
      <c r="O19714" s="820"/>
      <c r="P19714" s="820"/>
      <c r="Q19714" s="820"/>
      <c r="R19714" s="820"/>
      <c r="S19714" s="820"/>
      <c r="T19714" s="820"/>
      <c r="U19714" s="820"/>
      <c r="V19714" s="820"/>
      <c r="W19714" s="820"/>
      <c r="X19714" s="820"/>
      <c r="Y19714" s="820"/>
      <c r="Z19714" s="820"/>
    </row>
    <row r="19715" spans="7:26">
      <c r="G19715" s="826"/>
      <c r="H19715" s="820"/>
      <c r="J19715" s="820"/>
      <c r="K19715" s="820"/>
      <c r="L19715" s="820"/>
      <c r="M19715" s="820"/>
      <c r="N19715" s="820"/>
      <c r="O19715" s="820"/>
      <c r="P19715" s="820"/>
      <c r="Q19715" s="820"/>
      <c r="R19715" s="820"/>
      <c r="S19715" s="820"/>
      <c r="T19715" s="820"/>
      <c r="U19715" s="820"/>
      <c r="V19715" s="820"/>
      <c r="W19715" s="820"/>
      <c r="X19715" s="820"/>
      <c r="Y19715" s="820"/>
      <c r="Z19715" s="820"/>
    </row>
    <row r="19716" spans="7:26">
      <c r="G19716" s="826"/>
      <c r="H19716" s="820"/>
      <c r="J19716" s="820"/>
      <c r="K19716" s="820"/>
      <c r="L19716" s="820"/>
      <c r="M19716" s="820"/>
      <c r="N19716" s="820"/>
      <c r="O19716" s="820"/>
      <c r="P19716" s="820"/>
      <c r="Q19716" s="820"/>
      <c r="R19716" s="820"/>
      <c r="S19716" s="820"/>
      <c r="T19716" s="820"/>
      <c r="U19716" s="820"/>
      <c r="V19716" s="820"/>
      <c r="W19716" s="820"/>
      <c r="X19716" s="820"/>
      <c r="Y19716" s="820"/>
      <c r="Z19716" s="820"/>
    </row>
    <row r="19717" spans="7:26">
      <c r="G19717" s="826"/>
      <c r="H19717" s="820"/>
      <c r="J19717" s="820"/>
      <c r="K19717" s="820"/>
      <c r="L19717" s="820"/>
      <c r="M19717" s="820"/>
      <c r="N19717" s="820"/>
      <c r="O19717" s="820"/>
      <c r="P19717" s="820"/>
      <c r="Q19717" s="820"/>
      <c r="R19717" s="820"/>
      <c r="S19717" s="820"/>
      <c r="T19717" s="820"/>
      <c r="U19717" s="820"/>
      <c r="V19717" s="820"/>
      <c r="W19717" s="820"/>
      <c r="X19717" s="820"/>
      <c r="Y19717" s="820"/>
      <c r="Z19717" s="820"/>
    </row>
    <row r="19718" spans="7:26">
      <c r="G19718" s="826"/>
      <c r="H19718" s="820"/>
      <c r="J19718" s="820"/>
      <c r="K19718" s="820"/>
      <c r="L19718" s="820"/>
      <c r="M19718" s="820"/>
      <c r="N19718" s="820"/>
      <c r="O19718" s="820"/>
      <c r="P19718" s="820"/>
      <c r="Q19718" s="820"/>
      <c r="R19718" s="820"/>
      <c r="S19718" s="820"/>
      <c r="T19718" s="820"/>
      <c r="U19718" s="820"/>
      <c r="V19718" s="820"/>
      <c r="W19718" s="820"/>
      <c r="X19718" s="820"/>
      <c r="Y19718" s="820"/>
      <c r="Z19718" s="820"/>
    </row>
    <row r="19719" spans="7:26">
      <c r="G19719" s="826"/>
      <c r="H19719" s="820"/>
      <c r="J19719" s="820"/>
      <c r="K19719" s="820"/>
      <c r="L19719" s="820"/>
      <c r="M19719" s="820"/>
      <c r="N19719" s="820"/>
      <c r="O19719" s="820"/>
      <c r="P19719" s="820"/>
      <c r="Q19719" s="820"/>
      <c r="R19719" s="820"/>
      <c r="S19719" s="820"/>
      <c r="T19719" s="820"/>
      <c r="U19719" s="820"/>
      <c r="V19719" s="820"/>
      <c r="W19719" s="820"/>
      <c r="X19719" s="820"/>
      <c r="Y19719" s="820"/>
      <c r="Z19719" s="820"/>
    </row>
    <row r="19720" spans="7:26">
      <c r="G19720" s="826"/>
      <c r="H19720" s="820"/>
      <c r="J19720" s="820"/>
      <c r="K19720" s="820"/>
      <c r="L19720" s="820"/>
      <c r="M19720" s="820"/>
      <c r="N19720" s="820"/>
      <c r="O19720" s="820"/>
      <c r="P19720" s="820"/>
      <c r="Q19720" s="820"/>
      <c r="R19720" s="820"/>
      <c r="S19720" s="820"/>
      <c r="T19720" s="820"/>
      <c r="U19720" s="820"/>
      <c r="V19720" s="820"/>
      <c r="W19720" s="820"/>
      <c r="X19720" s="820"/>
      <c r="Y19720" s="820"/>
      <c r="Z19720" s="820"/>
    </row>
    <row r="19721" spans="7:26">
      <c r="G19721" s="826"/>
      <c r="H19721" s="820"/>
      <c r="J19721" s="820"/>
      <c r="K19721" s="820"/>
      <c r="L19721" s="820"/>
      <c r="M19721" s="820"/>
      <c r="N19721" s="820"/>
      <c r="O19721" s="820"/>
      <c r="P19721" s="820"/>
      <c r="Q19721" s="820"/>
      <c r="R19721" s="820"/>
      <c r="S19721" s="820"/>
      <c r="T19721" s="820"/>
      <c r="U19721" s="820"/>
      <c r="V19721" s="820"/>
      <c r="W19721" s="820"/>
      <c r="X19721" s="820"/>
      <c r="Y19721" s="820"/>
      <c r="Z19721" s="820"/>
    </row>
    <row r="19722" spans="7:26">
      <c r="G19722" s="826"/>
      <c r="H19722" s="820"/>
      <c r="J19722" s="820"/>
      <c r="K19722" s="820"/>
      <c r="L19722" s="820"/>
      <c r="M19722" s="820"/>
      <c r="N19722" s="820"/>
      <c r="O19722" s="820"/>
      <c r="P19722" s="820"/>
      <c r="Q19722" s="820"/>
      <c r="R19722" s="820"/>
      <c r="S19722" s="820"/>
      <c r="T19722" s="820"/>
      <c r="U19722" s="820"/>
      <c r="V19722" s="820"/>
      <c r="W19722" s="820"/>
      <c r="X19722" s="820"/>
      <c r="Y19722" s="820"/>
      <c r="Z19722" s="820"/>
    </row>
    <row r="19723" spans="7:26">
      <c r="G19723" s="826"/>
      <c r="H19723" s="820"/>
      <c r="J19723" s="820"/>
      <c r="K19723" s="820"/>
      <c r="L19723" s="820"/>
      <c r="M19723" s="820"/>
      <c r="N19723" s="820"/>
      <c r="O19723" s="820"/>
      <c r="P19723" s="820"/>
      <c r="Q19723" s="820"/>
      <c r="R19723" s="820"/>
      <c r="S19723" s="820"/>
      <c r="T19723" s="820"/>
      <c r="U19723" s="820"/>
      <c r="V19723" s="820"/>
      <c r="W19723" s="820"/>
      <c r="X19723" s="820"/>
      <c r="Y19723" s="820"/>
      <c r="Z19723" s="820"/>
    </row>
    <row r="19724" spans="7:26">
      <c r="G19724" s="826"/>
      <c r="H19724" s="820"/>
      <c r="J19724" s="820"/>
      <c r="K19724" s="820"/>
      <c r="L19724" s="820"/>
      <c r="M19724" s="820"/>
      <c r="N19724" s="820"/>
      <c r="O19724" s="820"/>
      <c r="P19724" s="820"/>
      <c r="Q19724" s="820"/>
      <c r="R19724" s="820"/>
      <c r="S19724" s="820"/>
      <c r="T19724" s="820"/>
      <c r="U19724" s="820"/>
      <c r="V19724" s="820"/>
      <c r="W19724" s="820"/>
      <c r="X19724" s="820"/>
      <c r="Y19724" s="820"/>
      <c r="Z19724" s="820"/>
    </row>
    <row r="19725" spans="7:26">
      <c r="G19725" s="826"/>
      <c r="H19725" s="820"/>
      <c r="J19725" s="820"/>
      <c r="K19725" s="820"/>
      <c r="L19725" s="820"/>
      <c r="M19725" s="820"/>
      <c r="N19725" s="820"/>
      <c r="O19725" s="820"/>
      <c r="P19725" s="820"/>
      <c r="Q19725" s="820"/>
      <c r="R19725" s="820"/>
      <c r="S19725" s="820"/>
      <c r="T19725" s="820"/>
      <c r="U19725" s="820"/>
      <c r="V19725" s="820"/>
      <c r="W19725" s="820"/>
      <c r="X19725" s="820"/>
      <c r="Y19725" s="820"/>
      <c r="Z19725" s="820"/>
    </row>
    <row r="19726" spans="7:26">
      <c r="G19726" s="826"/>
      <c r="H19726" s="820"/>
      <c r="J19726" s="820"/>
      <c r="K19726" s="820"/>
      <c r="L19726" s="820"/>
      <c r="M19726" s="820"/>
      <c r="N19726" s="820"/>
      <c r="O19726" s="820"/>
      <c r="P19726" s="820"/>
      <c r="Q19726" s="820"/>
      <c r="R19726" s="820"/>
      <c r="S19726" s="820"/>
      <c r="T19726" s="820"/>
      <c r="U19726" s="820"/>
      <c r="V19726" s="820"/>
      <c r="W19726" s="820"/>
      <c r="X19726" s="820"/>
      <c r="Y19726" s="820"/>
      <c r="Z19726" s="820"/>
    </row>
    <row r="19727" spans="7:26">
      <c r="G19727" s="826"/>
      <c r="H19727" s="820"/>
      <c r="J19727" s="820"/>
      <c r="K19727" s="820"/>
      <c r="L19727" s="820"/>
      <c r="M19727" s="820"/>
      <c r="N19727" s="820"/>
      <c r="O19727" s="820"/>
      <c r="P19727" s="820"/>
      <c r="Q19727" s="820"/>
      <c r="R19727" s="820"/>
      <c r="S19727" s="820"/>
      <c r="T19727" s="820"/>
      <c r="U19727" s="820"/>
      <c r="V19727" s="820"/>
      <c r="W19727" s="820"/>
      <c r="X19727" s="820"/>
      <c r="Y19727" s="820"/>
      <c r="Z19727" s="820"/>
    </row>
    <row r="19728" spans="7:26">
      <c r="G19728" s="826"/>
      <c r="H19728" s="820"/>
      <c r="J19728" s="820"/>
      <c r="K19728" s="820"/>
      <c r="L19728" s="820"/>
      <c r="M19728" s="820"/>
      <c r="N19728" s="820"/>
      <c r="O19728" s="820"/>
      <c r="P19728" s="820"/>
      <c r="Q19728" s="820"/>
      <c r="R19728" s="820"/>
      <c r="S19728" s="820"/>
      <c r="T19728" s="820"/>
      <c r="U19728" s="820"/>
      <c r="V19728" s="820"/>
      <c r="W19728" s="820"/>
      <c r="X19728" s="820"/>
      <c r="Y19728" s="820"/>
      <c r="Z19728" s="820"/>
    </row>
    <row r="19729" spans="7:26">
      <c r="G19729" s="826"/>
      <c r="H19729" s="820"/>
      <c r="J19729" s="820"/>
      <c r="K19729" s="820"/>
      <c r="L19729" s="820"/>
      <c r="M19729" s="820"/>
      <c r="N19729" s="820"/>
      <c r="O19729" s="820"/>
      <c r="P19729" s="820"/>
      <c r="Q19729" s="820"/>
      <c r="R19729" s="820"/>
      <c r="S19729" s="820"/>
      <c r="T19729" s="820"/>
      <c r="U19729" s="820"/>
      <c r="V19729" s="820"/>
      <c r="W19729" s="820"/>
      <c r="X19729" s="820"/>
      <c r="Y19729" s="820"/>
      <c r="Z19729" s="820"/>
    </row>
    <row r="19730" spans="7:26">
      <c r="G19730" s="826"/>
      <c r="H19730" s="820"/>
      <c r="J19730" s="820"/>
      <c r="K19730" s="820"/>
      <c r="L19730" s="820"/>
      <c r="M19730" s="820"/>
      <c r="N19730" s="820"/>
      <c r="O19730" s="820"/>
      <c r="P19730" s="820"/>
      <c r="Q19730" s="820"/>
      <c r="R19730" s="820"/>
      <c r="S19730" s="820"/>
      <c r="T19730" s="820"/>
      <c r="U19730" s="820"/>
      <c r="V19730" s="820"/>
      <c r="W19730" s="820"/>
      <c r="X19730" s="820"/>
      <c r="Y19730" s="820"/>
      <c r="Z19730" s="820"/>
    </row>
    <row r="19731" spans="7:26">
      <c r="G19731" s="826"/>
      <c r="H19731" s="820"/>
      <c r="J19731" s="820"/>
      <c r="K19731" s="820"/>
      <c r="L19731" s="820"/>
      <c r="M19731" s="820"/>
      <c r="N19731" s="820"/>
      <c r="O19731" s="820"/>
      <c r="P19731" s="820"/>
      <c r="Q19731" s="820"/>
      <c r="R19731" s="820"/>
      <c r="S19731" s="820"/>
      <c r="T19731" s="820"/>
      <c r="U19731" s="820"/>
      <c r="V19731" s="820"/>
      <c r="W19731" s="820"/>
      <c r="X19731" s="820"/>
      <c r="Y19731" s="820"/>
      <c r="Z19731" s="820"/>
    </row>
    <row r="19732" spans="7:26">
      <c r="G19732" s="826"/>
      <c r="H19732" s="820"/>
      <c r="J19732" s="820"/>
      <c r="K19732" s="820"/>
      <c r="L19732" s="820"/>
      <c r="M19732" s="820"/>
      <c r="N19732" s="820"/>
      <c r="O19732" s="820"/>
      <c r="P19732" s="820"/>
      <c r="Q19732" s="820"/>
      <c r="R19732" s="820"/>
      <c r="S19732" s="820"/>
      <c r="T19732" s="820"/>
      <c r="U19732" s="820"/>
      <c r="V19732" s="820"/>
      <c r="W19732" s="820"/>
      <c r="X19732" s="820"/>
      <c r="Y19732" s="820"/>
      <c r="Z19732" s="820"/>
    </row>
    <row r="19733" spans="7:26">
      <c r="G19733" s="826"/>
      <c r="H19733" s="820"/>
      <c r="J19733" s="820"/>
      <c r="K19733" s="820"/>
      <c r="L19733" s="820"/>
      <c r="M19733" s="820"/>
      <c r="N19733" s="820"/>
      <c r="O19733" s="820"/>
      <c r="P19733" s="820"/>
      <c r="Q19733" s="820"/>
      <c r="R19733" s="820"/>
      <c r="S19733" s="820"/>
      <c r="T19733" s="820"/>
      <c r="U19733" s="820"/>
      <c r="V19733" s="820"/>
      <c r="W19733" s="820"/>
      <c r="X19733" s="820"/>
      <c r="Y19733" s="820"/>
      <c r="Z19733" s="820"/>
    </row>
    <row r="19734" spans="7:26">
      <c r="G19734" s="826"/>
      <c r="H19734" s="820"/>
      <c r="J19734" s="820"/>
      <c r="K19734" s="820"/>
      <c r="L19734" s="820"/>
      <c r="M19734" s="820"/>
      <c r="N19734" s="820"/>
      <c r="O19734" s="820"/>
      <c r="P19734" s="820"/>
      <c r="Q19734" s="820"/>
      <c r="R19734" s="820"/>
      <c r="S19734" s="820"/>
      <c r="T19734" s="820"/>
      <c r="U19734" s="820"/>
      <c r="V19734" s="820"/>
      <c r="W19734" s="820"/>
      <c r="X19734" s="820"/>
      <c r="Y19734" s="820"/>
      <c r="Z19734" s="820"/>
    </row>
    <row r="19735" spans="7:26">
      <c r="G19735" s="826"/>
      <c r="H19735" s="820"/>
      <c r="J19735" s="820"/>
      <c r="K19735" s="820"/>
      <c r="L19735" s="820"/>
      <c r="M19735" s="820"/>
      <c r="N19735" s="820"/>
      <c r="O19735" s="820"/>
      <c r="P19735" s="820"/>
      <c r="Q19735" s="820"/>
      <c r="R19735" s="820"/>
      <c r="S19735" s="820"/>
      <c r="T19735" s="820"/>
      <c r="U19735" s="820"/>
      <c r="V19735" s="820"/>
      <c r="W19735" s="820"/>
      <c r="X19735" s="820"/>
      <c r="Y19735" s="820"/>
      <c r="Z19735" s="820"/>
    </row>
    <row r="19736" spans="7:26">
      <c r="G19736" s="826"/>
      <c r="H19736" s="820"/>
      <c r="J19736" s="820"/>
      <c r="K19736" s="820"/>
      <c r="L19736" s="820"/>
      <c r="M19736" s="820"/>
      <c r="N19736" s="820"/>
      <c r="O19736" s="820"/>
      <c r="P19736" s="820"/>
      <c r="Q19736" s="820"/>
      <c r="R19736" s="820"/>
      <c r="S19736" s="820"/>
      <c r="T19736" s="820"/>
      <c r="U19736" s="820"/>
      <c r="V19736" s="820"/>
      <c r="W19736" s="820"/>
      <c r="X19736" s="820"/>
      <c r="Y19736" s="820"/>
      <c r="Z19736" s="820"/>
    </row>
    <row r="19737" spans="7:26">
      <c r="G19737" s="826"/>
      <c r="H19737" s="820"/>
      <c r="J19737" s="820"/>
      <c r="K19737" s="820"/>
      <c r="L19737" s="820"/>
      <c r="M19737" s="820"/>
      <c r="N19737" s="820"/>
      <c r="O19737" s="820"/>
      <c r="P19737" s="820"/>
      <c r="Q19737" s="820"/>
      <c r="R19737" s="820"/>
      <c r="S19737" s="820"/>
      <c r="T19737" s="820"/>
      <c r="U19737" s="820"/>
      <c r="V19737" s="820"/>
      <c r="W19737" s="820"/>
      <c r="X19737" s="820"/>
      <c r="Y19737" s="820"/>
      <c r="Z19737" s="820"/>
    </row>
    <row r="19738" spans="7:26">
      <c r="G19738" s="826"/>
      <c r="H19738" s="820"/>
      <c r="J19738" s="820"/>
      <c r="K19738" s="820"/>
      <c r="L19738" s="820"/>
      <c r="M19738" s="820"/>
      <c r="N19738" s="820"/>
      <c r="O19738" s="820"/>
      <c r="P19738" s="820"/>
      <c r="Q19738" s="820"/>
      <c r="R19738" s="820"/>
      <c r="S19738" s="820"/>
      <c r="T19738" s="820"/>
      <c r="U19738" s="820"/>
      <c r="V19738" s="820"/>
      <c r="W19738" s="820"/>
      <c r="X19738" s="820"/>
      <c r="Y19738" s="820"/>
      <c r="Z19738" s="820"/>
    </row>
    <row r="19739" spans="7:26">
      <c r="G19739" s="826"/>
      <c r="H19739" s="820"/>
      <c r="J19739" s="820"/>
      <c r="K19739" s="820"/>
      <c r="L19739" s="820"/>
      <c r="M19739" s="820"/>
      <c r="N19739" s="820"/>
      <c r="O19739" s="820"/>
      <c r="P19739" s="820"/>
      <c r="Q19739" s="820"/>
      <c r="R19739" s="820"/>
      <c r="S19739" s="820"/>
      <c r="T19739" s="820"/>
      <c r="U19739" s="820"/>
      <c r="V19739" s="820"/>
      <c r="W19739" s="820"/>
      <c r="X19739" s="820"/>
      <c r="Y19739" s="820"/>
      <c r="Z19739" s="820"/>
    </row>
    <row r="19740" spans="7:26">
      <c r="G19740" s="826"/>
      <c r="H19740" s="820"/>
      <c r="J19740" s="820"/>
      <c r="K19740" s="820"/>
      <c r="L19740" s="820"/>
      <c r="M19740" s="820"/>
      <c r="N19740" s="820"/>
      <c r="O19740" s="820"/>
      <c r="P19740" s="820"/>
      <c r="Q19740" s="820"/>
      <c r="R19740" s="820"/>
      <c r="S19740" s="820"/>
      <c r="T19740" s="820"/>
      <c r="U19740" s="820"/>
      <c r="V19740" s="820"/>
      <c r="W19740" s="820"/>
      <c r="X19740" s="820"/>
      <c r="Y19740" s="820"/>
      <c r="Z19740" s="820"/>
    </row>
    <row r="19741" spans="7:26">
      <c r="G19741" s="826"/>
      <c r="H19741" s="820"/>
      <c r="J19741" s="820"/>
      <c r="K19741" s="820"/>
      <c r="L19741" s="820"/>
      <c r="M19741" s="820"/>
      <c r="N19741" s="820"/>
      <c r="O19741" s="820"/>
      <c r="P19741" s="820"/>
      <c r="Q19741" s="820"/>
      <c r="R19741" s="820"/>
      <c r="S19741" s="820"/>
      <c r="T19741" s="820"/>
      <c r="U19741" s="820"/>
      <c r="V19741" s="820"/>
      <c r="W19741" s="820"/>
      <c r="X19741" s="820"/>
      <c r="Y19741" s="820"/>
      <c r="Z19741" s="820"/>
    </row>
    <row r="19742" spans="7:26">
      <c r="G19742" s="826"/>
      <c r="H19742" s="820"/>
      <c r="J19742" s="820"/>
      <c r="K19742" s="820"/>
      <c r="L19742" s="820"/>
      <c r="M19742" s="820"/>
      <c r="N19742" s="820"/>
      <c r="O19742" s="820"/>
      <c r="P19742" s="820"/>
      <c r="Q19742" s="820"/>
      <c r="R19742" s="820"/>
      <c r="S19742" s="820"/>
      <c r="T19742" s="820"/>
      <c r="U19742" s="820"/>
      <c r="V19742" s="820"/>
      <c r="W19742" s="820"/>
      <c r="X19742" s="820"/>
      <c r="Y19742" s="820"/>
      <c r="Z19742" s="820"/>
    </row>
    <row r="19743" spans="7:26">
      <c r="G19743" s="826"/>
      <c r="H19743" s="820"/>
      <c r="J19743" s="820"/>
      <c r="K19743" s="820"/>
      <c r="L19743" s="820"/>
      <c r="M19743" s="820"/>
      <c r="N19743" s="820"/>
      <c r="O19743" s="820"/>
      <c r="P19743" s="820"/>
      <c r="Q19743" s="820"/>
      <c r="R19743" s="820"/>
      <c r="S19743" s="820"/>
      <c r="T19743" s="820"/>
      <c r="U19743" s="820"/>
      <c r="V19743" s="820"/>
      <c r="W19743" s="820"/>
      <c r="X19743" s="820"/>
      <c r="Y19743" s="820"/>
      <c r="Z19743" s="820"/>
    </row>
    <row r="19744" spans="7:26">
      <c r="G19744" s="826"/>
      <c r="H19744" s="820"/>
      <c r="J19744" s="820"/>
      <c r="K19744" s="820"/>
      <c r="L19744" s="820"/>
      <c r="M19744" s="820"/>
      <c r="N19744" s="820"/>
      <c r="O19744" s="820"/>
      <c r="P19744" s="820"/>
      <c r="Q19744" s="820"/>
      <c r="R19744" s="820"/>
      <c r="S19744" s="820"/>
      <c r="T19744" s="820"/>
      <c r="U19744" s="820"/>
      <c r="V19744" s="820"/>
      <c r="W19744" s="820"/>
      <c r="X19744" s="820"/>
      <c r="Y19744" s="820"/>
      <c r="Z19744" s="820"/>
    </row>
    <row r="19745" spans="7:26">
      <c r="G19745" s="826"/>
      <c r="H19745" s="820"/>
      <c r="J19745" s="820"/>
      <c r="K19745" s="820"/>
      <c r="L19745" s="820"/>
      <c r="M19745" s="820"/>
      <c r="N19745" s="820"/>
      <c r="O19745" s="820"/>
      <c r="P19745" s="820"/>
      <c r="Q19745" s="820"/>
      <c r="R19745" s="820"/>
      <c r="S19745" s="820"/>
      <c r="T19745" s="820"/>
      <c r="U19745" s="820"/>
      <c r="V19745" s="820"/>
      <c r="W19745" s="820"/>
      <c r="X19745" s="820"/>
      <c r="Y19745" s="820"/>
      <c r="Z19745" s="820"/>
    </row>
    <row r="19746" spans="7:26">
      <c r="G19746" s="826"/>
      <c r="H19746" s="820"/>
      <c r="J19746" s="820"/>
      <c r="K19746" s="820"/>
      <c r="L19746" s="820"/>
      <c r="M19746" s="820"/>
      <c r="N19746" s="820"/>
      <c r="O19746" s="820"/>
      <c r="P19746" s="820"/>
      <c r="Q19746" s="820"/>
      <c r="R19746" s="820"/>
      <c r="S19746" s="820"/>
      <c r="T19746" s="820"/>
      <c r="U19746" s="820"/>
      <c r="V19746" s="820"/>
      <c r="W19746" s="820"/>
      <c r="X19746" s="820"/>
      <c r="Y19746" s="820"/>
      <c r="Z19746" s="820"/>
    </row>
    <row r="19747" spans="7:26">
      <c r="G19747" s="826"/>
      <c r="H19747" s="820"/>
      <c r="J19747" s="820"/>
      <c r="K19747" s="820"/>
      <c r="L19747" s="820"/>
      <c r="M19747" s="820"/>
      <c r="N19747" s="820"/>
      <c r="O19747" s="820"/>
      <c r="P19747" s="820"/>
      <c r="Q19747" s="820"/>
      <c r="R19747" s="820"/>
      <c r="S19747" s="820"/>
      <c r="T19747" s="820"/>
      <c r="U19747" s="820"/>
      <c r="V19747" s="820"/>
      <c r="W19747" s="820"/>
      <c r="X19747" s="820"/>
      <c r="Y19747" s="820"/>
      <c r="Z19747" s="820"/>
    </row>
    <row r="19748" spans="7:26">
      <c r="G19748" s="826"/>
      <c r="H19748" s="820"/>
      <c r="J19748" s="820"/>
      <c r="K19748" s="820"/>
      <c r="L19748" s="820"/>
      <c r="M19748" s="820"/>
      <c r="N19748" s="820"/>
      <c r="O19748" s="820"/>
      <c r="P19748" s="820"/>
      <c r="Q19748" s="820"/>
      <c r="R19748" s="820"/>
      <c r="S19748" s="820"/>
      <c r="T19748" s="820"/>
      <c r="U19748" s="820"/>
      <c r="V19748" s="820"/>
      <c r="W19748" s="820"/>
      <c r="X19748" s="820"/>
      <c r="Y19748" s="820"/>
      <c r="Z19748" s="820"/>
    </row>
    <row r="19749" spans="7:26">
      <c r="G19749" s="826"/>
      <c r="H19749" s="820"/>
      <c r="J19749" s="820"/>
      <c r="K19749" s="820"/>
      <c r="L19749" s="820"/>
      <c r="M19749" s="820"/>
      <c r="N19749" s="820"/>
      <c r="O19749" s="820"/>
      <c r="P19749" s="820"/>
      <c r="Q19749" s="820"/>
      <c r="R19749" s="820"/>
      <c r="S19749" s="820"/>
      <c r="T19749" s="820"/>
      <c r="U19749" s="820"/>
      <c r="V19749" s="820"/>
      <c r="W19749" s="820"/>
      <c r="X19749" s="820"/>
      <c r="Y19749" s="820"/>
      <c r="Z19749" s="820"/>
    </row>
    <row r="19750" spans="7:26">
      <c r="G19750" s="826"/>
      <c r="H19750" s="820"/>
      <c r="J19750" s="820"/>
      <c r="K19750" s="820"/>
      <c r="L19750" s="820"/>
      <c r="M19750" s="820"/>
      <c r="N19750" s="820"/>
      <c r="O19750" s="820"/>
      <c r="P19750" s="820"/>
      <c r="Q19750" s="820"/>
      <c r="R19750" s="820"/>
      <c r="S19750" s="820"/>
      <c r="T19750" s="820"/>
      <c r="U19750" s="820"/>
      <c r="V19750" s="820"/>
      <c r="W19750" s="820"/>
      <c r="X19750" s="820"/>
      <c r="Y19750" s="820"/>
      <c r="Z19750" s="820"/>
    </row>
    <row r="19751" spans="7:26">
      <c r="G19751" s="826"/>
      <c r="H19751" s="820"/>
      <c r="J19751" s="820"/>
      <c r="K19751" s="820"/>
      <c r="L19751" s="820"/>
      <c r="M19751" s="820"/>
      <c r="N19751" s="820"/>
      <c r="O19751" s="820"/>
      <c r="P19751" s="820"/>
      <c r="Q19751" s="820"/>
      <c r="R19751" s="820"/>
      <c r="S19751" s="820"/>
      <c r="T19751" s="820"/>
      <c r="U19751" s="820"/>
      <c r="V19751" s="820"/>
      <c r="W19751" s="820"/>
      <c r="X19751" s="820"/>
      <c r="Y19751" s="820"/>
      <c r="Z19751" s="820"/>
    </row>
    <row r="19752" spans="7:26">
      <c r="G19752" s="826"/>
      <c r="H19752" s="820"/>
      <c r="J19752" s="820"/>
      <c r="K19752" s="820"/>
      <c r="L19752" s="820"/>
      <c r="M19752" s="820"/>
      <c r="N19752" s="820"/>
      <c r="O19752" s="820"/>
      <c r="P19752" s="820"/>
      <c r="Q19752" s="820"/>
      <c r="R19752" s="820"/>
      <c r="S19752" s="820"/>
      <c r="T19752" s="820"/>
      <c r="U19752" s="820"/>
      <c r="V19752" s="820"/>
      <c r="W19752" s="820"/>
      <c r="X19752" s="820"/>
      <c r="Y19752" s="820"/>
      <c r="Z19752" s="820"/>
    </row>
    <row r="19753" spans="7:26">
      <c r="G19753" s="826"/>
      <c r="H19753" s="820"/>
      <c r="J19753" s="820"/>
      <c r="K19753" s="820"/>
      <c r="L19753" s="820"/>
      <c r="M19753" s="820"/>
      <c r="N19753" s="820"/>
      <c r="O19753" s="820"/>
      <c r="P19753" s="820"/>
      <c r="Q19753" s="820"/>
      <c r="R19753" s="820"/>
      <c r="S19753" s="820"/>
      <c r="T19753" s="820"/>
      <c r="U19753" s="820"/>
      <c r="V19753" s="820"/>
      <c r="W19753" s="820"/>
      <c r="X19753" s="820"/>
      <c r="Y19753" s="820"/>
      <c r="Z19753" s="820"/>
    </row>
    <row r="19754" spans="7:26">
      <c r="G19754" s="826"/>
      <c r="H19754" s="820"/>
      <c r="J19754" s="820"/>
      <c r="K19754" s="820"/>
      <c r="L19754" s="820"/>
      <c r="M19754" s="820"/>
      <c r="N19754" s="820"/>
      <c r="O19754" s="820"/>
      <c r="P19754" s="820"/>
      <c r="Q19754" s="820"/>
      <c r="R19754" s="820"/>
      <c r="S19754" s="820"/>
      <c r="T19754" s="820"/>
      <c r="U19754" s="820"/>
      <c r="V19754" s="820"/>
      <c r="W19754" s="820"/>
      <c r="X19754" s="820"/>
      <c r="Y19754" s="820"/>
      <c r="Z19754" s="820"/>
    </row>
    <row r="19755" spans="7:26">
      <c r="G19755" s="826"/>
      <c r="H19755" s="820"/>
      <c r="J19755" s="820"/>
      <c r="K19755" s="820"/>
      <c r="L19755" s="820"/>
      <c r="M19755" s="820"/>
      <c r="N19755" s="820"/>
      <c r="O19755" s="820"/>
      <c r="P19755" s="820"/>
      <c r="Q19755" s="820"/>
      <c r="R19755" s="820"/>
      <c r="S19755" s="820"/>
      <c r="T19755" s="820"/>
      <c r="U19755" s="820"/>
      <c r="V19755" s="820"/>
      <c r="W19755" s="820"/>
      <c r="X19755" s="820"/>
      <c r="Y19755" s="820"/>
      <c r="Z19755" s="820"/>
    </row>
    <row r="19756" spans="7:26">
      <c r="G19756" s="826"/>
      <c r="H19756" s="820"/>
      <c r="J19756" s="820"/>
      <c r="K19756" s="820"/>
      <c r="L19756" s="820"/>
      <c r="M19756" s="820"/>
      <c r="N19756" s="820"/>
      <c r="O19756" s="820"/>
      <c r="P19756" s="820"/>
      <c r="Q19756" s="820"/>
      <c r="R19756" s="820"/>
      <c r="S19756" s="820"/>
      <c r="T19756" s="820"/>
      <c r="U19756" s="820"/>
      <c r="V19756" s="820"/>
      <c r="W19756" s="820"/>
      <c r="X19756" s="820"/>
      <c r="Y19756" s="820"/>
      <c r="Z19756" s="820"/>
    </row>
    <row r="19757" spans="7:26">
      <c r="G19757" s="826"/>
      <c r="H19757" s="820"/>
      <c r="J19757" s="820"/>
      <c r="K19757" s="820"/>
      <c r="L19757" s="820"/>
      <c r="M19757" s="820"/>
      <c r="N19757" s="820"/>
      <c r="O19757" s="820"/>
      <c r="P19757" s="820"/>
      <c r="Q19757" s="820"/>
      <c r="R19757" s="820"/>
      <c r="S19757" s="820"/>
      <c r="T19757" s="820"/>
      <c r="U19757" s="820"/>
      <c r="V19757" s="820"/>
      <c r="W19757" s="820"/>
      <c r="X19757" s="820"/>
      <c r="Y19757" s="820"/>
      <c r="Z19757" s="820"/>
    </row>
    <row r="19758" spans="7:26">
      <c r="G19758" s="826"/>
      <c r="H19758" s="820"/>
      <c r="J19758" s="820"/>
      <c r="K19758" s="820"/>
      <c r="L19758" s="820"/>
      <c r="M19758" s="820"/>
      <c r="N19758" s="820"/>
      <c r="O19758" s="820"/>
      <c r="P19758" s="820"/>
      <c r="Q19758" s="820"/>
      <c r="R19758" s="820"/>
      <c r="S19758" s="820"/>
      <c r="T19758" s="820"/>
      <c r="U19758" s="820"/>
      <c r="V19758" s="820"/>
      <c r="W19758" s="820"/>
      <c r="X19758" s="820"/>
      <c r="Y19758" s="820"/>
      <c r="Z19758" s="820"/>
    </row>
    <row r="19759" spans="7:26">
      <c r="G19759" s="826"/>
      <c r="H19759" s="820"/>
      <c r="J19759" s="820"/>
      <c r="K19759" s="820"/>
      <c r="L19759" s="820"/>
      <c r="M19759" s="820"/>
      <c r="N19759" s="820"/>
      <c r="O19759" s="820"/>
      <c r="P19759" s="820"/>
      <c r="Q19759" s="820"/>
      <c r="R19759" s="820"/>
      <c r="S19759" s="820"/>
      <c r="T19759" s="820"/>
      <c r="U19759" s="820"/>
      <c r="V19759" s="820"/>
      <c r="W19759" s="820"/>
      <c r="X19759" s="820"/>
      <c r="Y19759" s="820"/>
      <c r="Z19759" s="820"/>
    </row>
    <row r="19760" spans="7:26">
      <c r="G19760" s="826"/>
      <c r="H19760" s="820"/>
      <c r="J19760" s="820"/>
      <c r="K19760" s="820"/>
      <c r="L19760" s="820"/>
      <c r="M19760" s="820"/>
      <c r="N19760" s="820"/>
      <c r="O19760" s="820"/>
      <c r="P19760" s="820"/>
      <c r="Q19760" s="820"/>
      <c r="R19760" s="820"/>
      <c r="S19760" s="820"/>
      <c r="T19760" s="820"/>
      <c r="U19760" s="820"/>
      <c r="V19760" s="820"/>
      <c r="W19760" s="820"/>
      <c r="X19760" s="820"/>
      <c r="Y19760" s="820"/>
      <c r="Z19760" s="820"/>
    </row>
    <row r="19761" spans="7:26">
      <c r="G19761" s="826"/>
      <c r="H19761" s="820"/>
      <c r="J19761" s="820"/>
      <c r="K19761" s="820"/>
      <c r="L19761" s="820"/>
      <c r="M19761" s="820"/>
      <c r="N19761" s="820"/>
      <c r="O19761" s="820"/>
      <c r="P19761" s="820"/>
      <c r="Q19761" s="820"/>
      <c r="R19761" s="820"/>
      <c r="S19761" s="820"/>
      <c r="T19761" s="820"/>
      <c r="U19761" s="820"/>
      <c r="V19761" s="820"/>
      <c r="W19761" s="820"/>
      <c r="X19761" s="820"/>
      <c r="Y19761" s="820"/>
      <c r="Z19761" s="820"/>
    </row>
    <row r="19762" spans="7:26">
      <c r="G19762" s="826"/>
      <c r="H19762" s="820"/>
      <c r="J19762" s="820"/>
      <c r="K19762" s="820"/>
      <c r="L19762" s="820"/>
      <c r="M19762" s="820"/>
      <c r="N19762" s="820"/>
      <c r="O19762" s="820"/>
      <c r="P19762" s="820"/>
      <c r="Q19762" s="820"/>
      <c r="R19762" s="820"/>
      <c r="S19762" s="820"/>
      <c r="T19762" s="820"/>
      <c r="U19762" s="820"/>
      <c r="V19762" s="820"/>
      <c r="W19762" s="820"/>
      <c r="X19762" s="820"/>
      <c r="Y19762" s="820"/>
      <c r="Z19762" s="820"/>
    </row>
    <row r="19763" spans="7:26">
      <c r="G19763" s="826"/>
      <c r="H19763" s="820"/>
      <c r="J19763" s="820"/>
      <c r="K19763" s="820"/>
      <c r="L19763" s="820"/>
      <c r="M19763" s="820"/>
      <c r="N19763" s="820"/>
      <c r="O19763" s="820"/>
      <c r="P19763" s="820"/>
      <c r="Q19763" s="820"/>
      <c r="R19763" s="820"/>
      <c r="S19763" s="820"/>
      <c r="T19763" s="820"/>
      <c r="U19763" s="820"/>
      <c r="V19763" s="820"/>
      <c r="W19763" s="820"/>
      <c r="X19763" s="820"/>
      <c r="Y19763" s="820"/>
      <c r="Z19763" s="820"/>
    </row>
    <row r="19764" spans="7:26">
      <c r="G19764" s="826"/>
      <c r="H19764" s="820"/>
      <c r="J19764" s="820"/>
      <c r="K19764" s="820"/>
      <c r="L19764" s="820"/>
      <c r="M19764" s="820"/>
      <c r="N19764" s="820"/>
      <c r="O19764" s="820"/>
      <c r="P19764" s="820"/>
      <c r="Q19764" s="820"/>
      <c r="R19764" s="820"/>
      <c r="S19764" s="820"/>
      <c r="T19764" s="820"/>
      <c r="U19764" s="820"/>
      <c r="V19764" s="820"/>
      <c r="W19764" s="820"/>
      <c r="X19764" s="820"/>
      <c r="Y19764" s="820"/>
      <c r="Z19764" s="820"/>
    </row>
    <row r="19765" spans="7:26">
      <c r="G19765" s="826"/>
      <c r="H19765" s="820"/>
      <c r="J19765" s="820"/>
      <c r="K19765" s="820"/>
      <c r="L19765" s="820"/>
      <c r="M19765" s="820"/>
      <c r="N19765" s="820"/>
      <c r="O19765" s="820"/>
      <c r="P19765" s="820"/>
      <c r="Q19765" s="820"/>
      <c r="R19765" s="820"/>
      <c r="S19765" s="820"/>
      <c r="T19765" s="820"/>
      <c r="U19765" s="820"/>
      <c r="V19765" s="820"/>
      <c r="W19765" s="820"/>
      <c r="X19765" s="820"/>
      <c r="Y19765" s="820"/>
      <c r="Z19765" s="820"/>
    </row>
    <row r="19766" spans="7:26">
      <c r="G19766" s="826"/>
      <c r="H19766" s="820"/>
      <c r="J19766" s="820"/>
      <c r="K19766" s="820"/>
      <c r="L19766" s="820"/>
      <c r="M19766" s="820"/>
      <c r="N19766" s="820"/>
      <c r="O19766" s="820"/>
      <c r="P19766" s="820"/>
      <c r="Q19766" s="820"/>
      <c r="R19766" s="820"/>
      <c r="S19766" s="820"/>
      <c r="T19766" s="820"/>
      <c r="U19766" s="820"/>
      <c r="V19766" s="820"/>
      <c r="W19766" s="820"/>
      <c r="X19766" s="820"/>
      <c r="Y19766" s="820"/>
      <c r="Z19766" s="820"/>
    </row>
    <row r="19767" spans="7:26">
      <c r="G19767" s="826"/>
      <c r="H19767" s="820"/>
      <c r="J19767" s="820"/>
      <c r="K19767" s="820"/>
      <c r="L19767" s="820"/>
      <c r="M19767" s="820"/>
      <c r="N19767" s="820"/>
      <c r="O19767" s="820"/>
      <c r="P19767" s="820"/>
      <c r="Q19767" s="820"/>
      <c r="R19767" s="820"/>
      <c r="S19767" s="820"/>
      <c r="T19767" s="820"/>
      <c r="U19767" s="820"/>
      <c r="V19767" s="820"/>
      <c r="W19767" s="820"/>
      <c r="X19767" s="820"/>
      <c r="Y19767" s="820"/>
      <c r="Z19767" s="820"/>
    </row>
    <row r="19768" spans="7:26">
      <c r="G19768" s="826"/>
      <c r="H19768" s="820"/>
      <c r="J19768" s="820"/>
      <c r="K19768" s="820"/>
      <c r="L19768" s="820"/>
      <c r="M19768" s="820"/>
      <c r="N19768" s="820"/>
      <c r="O19768" s="820"/>
      <c r="P19768" s="820"/>
      <c r="Q19768" s="820"/>
      <c r="R19768" s="820"/>
      <c r="S19768" s="820"/>
      <c r="T19768" s="820"/>
      <c r="U19768" s="820"/>
      <c r="V19768" s="820"/>
      <c r="W19768" s="820"/>
      <c r="X19768" s="820"/>
      <c r="Y19768" s="820"/>
      <c r="Z19768" s="820"/>
    </row>
    <row r="19769" spans="7:26">
      <c r="G19769" s="826"/>
      <c r="H19769" s="820"/>
      <c r="J19769" s="820"/>
      <c r="K19769" s="820"/>
      <c r="L19769" s="820"/>
      <c r="M19769" s="820"/>
      <c r="N19769" s="820"/>
      <c r="O19769" s="820"/>
      <c r="P19769" s="820"/>
      <c r="Q19769" s="820"/>
      <c r="R19769" s="820"/>
      <c r="S19769" s="820"/>
      <c r="T19769" s="820"/>
      <c r="U19769" s="820"/>
      <c r="V19769" s="820"/>
      <c r="W19769" s="820"/>
      <c r="X19769" s="820"/>
      <c r="Y19769" s="820"/>
      <c r="Z19769" s="820"/>
    </row>
    <row r="19770" spans="7:26">
      <c r="G19770" s="826"/>
      <c r="H19770" s="820"/>
      <c r="J19770" s="820"/>
      <c r="K19770" s="820"/>
      <c r="L19770" s="820"/>
      <c r="M19770" s="820"/>
      <c r="N19770" s="820"/>
      <c r="O19770" s="820"/>
      <c r="P19770" s="820"/>
      <c r="Q19770" s="820"/>
      <c r="R19770" s="820"/>
      <c r="S19770" s="820"/>
      <c r="T19770" s="820"/>
      <c r="U19770" s="820"/>
      <c r="V19770" s="820"/>
      <c r="W19770" s="820"/>
      <c r="X19770" s="820"/>
      <c r="Y19770" s="820"/>
      <c r="Z19770" s="820"/>
    </row>
    <row r="19771" spans="7:26">
      <c r="G19771" s="826"/>
      <c r="H19771" s="820"/>
      <c r="J19771" s="820"/>
      <c r="K19771" s="820"/>
      <c r="L19771" s="820"/>
      <c r="M19771" s="820"/>
      <c r="N19771" s="820"/>
      <c r="O19771" s="820"/>
      <c r="P19771" s="820"/>
      <c r="Q19771" s="820"/>
      <c r="R19771" s="820"/>
      <c r="S19771" s="820"/>
      <c r="T19771" s="820"/>
      <c r="U19771" s="820"/>
      <c r="V19771" s="820"/>
      <c r="W19771" s="820"/>
      <c r="X19771" s="820"/>
      <c r="Y19771" s="820"/>
      <c r="Z19771" s="820"/>
    </row>
    <row r="19772" spans="7:26">
      <c r="G19772" s="826"/>
      <c r="H19772" s="820"/>
      <c r="J19772" s="820"/>
      <c r="K19772" s="820"/>
      <c r="L19772" s="820"/>
      <c r="M19772" s="820"/>
      <c r="N19772" s="820"/>
      <c r="O19772" s="820"/>
      <c r="P19772" s="820"/>
      <c r="Q19772" s="820"/>
      <c r="R19772" s="820"/>
      <c r="S19772" s="820"/>
      <c r="T19772" s="820"/>
      <c r="U19772" s="820"/>
      <c r="V19772" s="820"/>
      <c r="W19772" s="820"/>
      <c r="X19772" s="820"/>
      <c r="Y19772" s="820"/>
      <c r="Z19772" s="820"/>
    </row>
    <row r="19773" spans="7:26">
      <c r="G19773" s="826"/>
      <c r="H19773" s="820"/>
      <c r="J19773" s="820"/>
      <c r="K19773" s="820"/>
      <c r="L19773" s="820"/>
      <c r="M19773" s="820"/>
      <c r="N19773" s="820"/>
      <c r="O19773" s="820"/>
      <c r="P19773" s="820"/>
      <c r="Q19773" s="820"/>
      <c r="R19773" s="820"/>
      <c r="S19773" s="820"/>
      <c r="T19773" s="820"/>
      <c r="U19773" s="820"/>
      <c r="V19773" s="820"/>
      <c r="W19773" s="820"/>
      <c r="X19773" s="820"/>
      <c r="Y19773" s="820"/>
      <c r="Z19773" s="820"/>
    </row>
    <row r="19774" spans="7:26">
      <c r="G19774" s="826"/>
      <c r="H19774" s="820"/>
      <c r="J19774" s="820"/>
      <c r="K19774" s="820"/>
      <c r="L19774" s="820"/>
      <c r="M19774" s="820"/>
      <c r="N19774" s="820"/>
      <c r="O19774" s="820"/>
      <c r="P19774" s="820"/>
      <c r="Q19774" s="820"/>
      <c r="R19774" s="820"/>
      <c r="S19774" s="820"/>
      <c r="T19774" s="820"/>
      <c r="U19774" s="820"/>
      <c r="V19774" s="820"/>
      <c r="W19774" s="820"/>
      <c r="X19774" s="820"/>
      <c r="Y19774" s="820"/>
      <c r="Z19774" s="820"/>
    </row>
    <row r="19775" spans="7:26">
      <c r="G19775" s="826"/>
      <c r="H19775" s="820"/>
      <c r="J19775" s="820"/>
      <c r="K19775" s="820"/>
      <c r="L19775" s="820"/>
      <c r="M19775" s="820"/>
      <c r="N19775" s="820"/>
      <c r="O19775" s="820"/>
      <c r="P19775" s="820"/>
      <c r="Q19775" s="820"/>
      <c r="R19775" s="820"/>
      <c r="S19775" s="820"/>
      <c r="T19775" s="820"/>
      <c r="U19775" s="820"/>
      <c r="V19775" s="820"/>
      <c r="W19775" s="820"/>
      <c r="X19775" s="820"/>
      <c r="Y19775" s="820"/>
      <c r="Z19775" s="820"/>
    </row>
    <row r="19776" spans="7:26">
      <c r="G19776" s="826"/>
      <c r="H19776" s="820"/>
      <c r="J19776" s="820"/>
      <c r="K19776" s="820"/>
      <c r="L19776" s="820"/>
      <c r="M19776" s="820"/>
      <c r="N19776" s="820"/>
      <c r="O19776" s="820"/>
      <c r="P19776" s="820"/>
      <c r="Q19776" s="820"/>
      <c r="R19776" s="820"/>
      <c r="S19776" s="820"/>
      <c r="T19776" s="820"/>
      <c r="U19776" s="820"/>
      <c r="V19776" s="820"/>
      <c r="W19776" s="820"/>
      <c r="X19776" s="820"/>
      <c r="Y19776" s="820"/>
      <c r="Z19776" s="820"/>
    </row>
    <row r="19777" spans="7:26">
      <c r="G19777" s="826"/>
      <c r="H19777" s="820"/>
      <c r="J19777" s="820"/>
      <c r="K19777" s="820"/>
      <c r="L19777" s="820"/>
      <c r="M19777" s="820"/>
      <c r="N19777" s="820"/>
      <c r="O19777" s="820"/>
      <c r="P19777" s="820"/>
      <c r="Q19777" s="820"/>
      <c r="R19777" s="820"/>
      <c r="S19777" s="820"/>
      <c r="T19777" s="820"/>
      <c r="U19777" s="820"/>
      <c r="V19777" s="820"/>
      <c r="W19777" s="820"/>
      <c r="X19777" s="820"/>
      <c r="Y19777" s="820"/>
      <c r="Z19777" s="820"/>
    </row>
    <row r="19778" spans="7:26">
      <c r="G19778" s="826"/>
      <c r="H19778" s="820"/>
      <c r="J19778" s="820"/>
      <c r="K19778" s="820"/>
      <c r="L19778" s="820"/>
      <c r="M19778" s="820"/>
      <c r="N19778" s="820"/>
      <c r="O19778" s="820"/>
      <c r="P19778" s="820"/>
      <c r="Q19778" s="820"/>
      <c r="R19778" s="820"/>
      <c r="S19778" s="820"/>
      <c r="T19778" s="820"/>
      <c r="U19778" s="820"/>
      <c r="V19778" s="820"/>
      <c r="W19778" s="820"/>
      <c r="X19778" s="820"/>
      <c r="Y19778" s="820"/>
      <c r="Z19778" s="820"/>
    </row>
    <row r="19779" spans="7:26">
      <c r="G19779" s="826"/>
      <c r="H19779" s="820"/>
      <c r="J19779" s="820"/>
      <c r="K19779" s="820"/>
      <c r="L19779" s="820"/>
      <c r="M19779" s="820"/>
      <c r="N19779" s="820"/>
      <c r="O19779" s="820"/>
      <c r="P19779" s="820"/>
      <c r="Q19779" s="820"/>
      <c r="R19779" s="820"/>
      <c r="S19779" s="820"/>
      <c r="T19779" s="820"/>
      <c r="U19779" s="820"/>
      <c r="V19779" s="820"/>
      <c r="W19779" s="820"/>
      <c r="X19779" s="820"/>
      <c r="Y19779" s="820"/>
      <c r="Z19779" s="820"/>
    </row>
    <row r="19780" spans="7:26">
      <c r="G19780" s="826"/>
      <c r="H19780" s="820"/>
      <c r="J19780" s="820"/>
      <c r="K19780" s="820"/>
      <c r="L19780" s="820"/>
      <c r="M19780" s="820"/>
      <c r="N19780" s="820"/>
      <c r="O19780" s="820"/>
      <c r="P19780" s="820"/>
      <c r="Q19780" s="820"/>
      <c r="R19780" s="820"/>
      <c r="S19780" s="820"/>
      <c r="T19780" s="820"/>
      <c r="U19780" s="820"/>
      <c r="V19780" s="820"/>
      <c r="W19780" s="820"/>
      <c r="X19780" s="820"/>
      <c r="Y19780" s="820"/>
      <c r="Z19780" s="820"/>
    </row>
    <row r="19781" spans="7:26">
      <c r="G19781" s="826"/>
      <c r="H19781" s="820"/>
      <c r="J19781" s="820"/>
      <c r="K19781" s="820"/>
      <c r="L19781" s="820"/>
      <c r="M19781" s="820"/>
      <c r="N19781" s="820"/>
      <c r="O19781" s="820"/>
      <c r="P19781" s="820"/>
      <c r="Q19781" s="820"/>
      <c r="R19781" s="820"/>
      <c r="S19781" s="820"/>
      <c r="T19781" s="820"/>
      <c r="U19781" s="820"/>
      <c r="V19781" s="820"/>
      <c r="W19781" s="820"/>
      <c r="X19781" s="820"/>
      <c r="Y19781" s="820"/>
      <c r="Z19781" s="820"/>
    </row>
    <row r="19782" spans="7:26">
      <c r="G19782" s="826"/>
      <c r="H19782" s="820"/>
      <c r="J19782" s="820"/>
      <c r="K19782" s="820"/>
      <c r="L19782" s="820"/>
      <c r="M19782" s="820"/>
      <c r="N19782" s="820"/>
      <c r="O19782" s="820"/>
      <c r="P19782" s="820"/>
      <c r="Q19782" s="820"/>
      <c r="R19782" s="820"/>
      <c r="S19782" s="820"/>
      <c r="T19782" s="820"/>
      <c r="U19782" s="820"/>
      <c r="V19782" s="820"/>
      <c r="W19782" s="820"/>
      <c r="X19782" s="820"/>
      <c r="Y19782" s="820"/>
      <c r="Z19782" s="820"/>
    </row>
    <row r="19783" spans="7:26">
      <c r="G19783" s="826"/>
      <c r="H19783" s="820"/>
      <c r="J19783" s="820"/>
      <c r="K19783" s="820"/>
      <c r="L19783" s="820"/>
      <c r="M19783" s="820"/>
      <c r="N19783" s="820"/>
      <c r="O19783" s="820"/>
      <c r="P19783" s="820"/>
      <c r="Q19783" s="820"/>
      <c r="R19783" s="820"/>
      <c r="S19783" s="820"/>
      <c r="T19783" s="820"/>
      <c r="U19783" s="820"/>
      <c r="V19783" s="820"/>
      <c r="W19783" s="820"/>
      <c r="X19783" s="820"/>
      <c r="Y19783" s="820"/>
      <c r="Z19783" s="820"/>
    </row>
    <row r="19784" spans="7:26">
      <c r="G19784" s="826"/>
      <c r="H19784" s="820"/>
      <c r="J19784" s="820"/>
      <c r="K19784" s="820"/>
      <c r="L19784" s="820"/>
      <c r="M19784" s="820"/>
      <c r="N19784" s="820"/>
      <c r="O19784" s="820"/>
      <c r="P19784" s="820"/>
      <c r="Q19784" s="820"/>
      <c r="R19784" s="820"/>
      <c r="S19784" s="820"/>
      <c r="T19784" s="820"/>
      <c r="U19784" s="820"/>
      <c r="V19784" s="820"/>
      <c r="W19784" s="820"/>
      <c r="X19784" s="820"/>
      <c r="Y19784" s="820"/>
      <c r="Z19784" s="820"/>
    </row>
    <row r="19785" spans="7:26">
      <c r="G19785" s="826"/>
      <c r="H19785" s="820"/>
      <c r="J19785" s="820"/>
      <c r="K19785" s="820"/>
      <c r="L19785" s="820"/>
      <c r="M19785" s="820"/>
      <c r="N19785" s="820"/>
      <c r="O19785" s="820"/>
      <c r="P19785" s="820"/>
      <c r="Q19785" s="820"/>
      <c r="R19785" s="820"/>
      <c r="S19785" s="820"/>
      <c r="T19785" s="820"/>
      <c r="U19785" s="820"/>
      <c r="V19785" s="820"/>
      <c r="W19785" s="820"/>
      <c r="X19785" s="820"/>
      <c r="Y19785" s="820"/>
      <c r="Z19785" s="820"/>
    </row>
    <row r="19786" spans="7:26">
      <c r="G19786" s="826"/>
      <c r="H19786" s="820"/>
      <c r="J19786" s="820"/>
      <c r="K19786" s="820"/>
      <c r="L19786" s="820"/>
      <c r="M19786" s="820"/>
      <c r="N19786" s="820"/>
      <c r="O19786" s="820"/>
      <c r="P19786" s="820"/>
      <c r="Q19786" s="820"/>
      <c r="R19786" s="820"/>
      <c r="S19786" s="820"/>
      <c r="T19786" s="820"/>
      <c r="U19786" s="820"/>
      <c r="V19786" s="820"/>
      <c r="W19786" s="820"/>
      <c r="X19786" s="820"/>
      <c r="Y19786" s="820"/>
      <c r="Z19786" s="820"/>
    </row>
    <row r="19787" spans="7:26">
      <c r="G19787" s="826"/>
      <c r="H19787" s="820"/>
      <c r="J19787" s="820"/>
      <c r="K19787" s="820"/>
      <c r="L19787" s="820"/>
      <c r="M19787" s="820"/>
      <c r="N19787" s="820"/>
      <c r="O19787" s="820"/>
      <c r="P19787" s="820"/>
      <c r="Q19787" s="820"/>
      <c r="R19787" s="820"/>
      <c r="S19787" s="820"/>
      <c r="T19787" s="820"/>
      <c r="U19787" s="820"/>
      <c r="V19787" s="820"/>
      <c r="W19787" s="820"/>
      <c r="X19787" s="820"/>
      <c r="Y19787" s="820"/>
      <c r="Z19787" s="820"/>
    </row>
    <row r="19788" spans="7:26">
      <c r="G19788" s="826"/>
      <c r="H19788" s="820"/>
      <c r="J19788" s="820"/>
      <c r="K19788" s="820"/>
      <c r="L19788" s="820"/>
      <c r="M19788" s="820"/>
      <c r="N19788" s="820"/>
      <c r="O19788" s="820"/>
      <c r="P19788" s="820"/>
      <c r="Q19788" s="820"/>
      <c r="R19788" s="820"/>
      <c r="S19788" s="820"/>
      <c r="T19788" s="820"/>
      <c r="U19788" s="820"/>
      <c r="V19788" s="820"/>
      <c r="W19788" s="820"/>
      <c r="X19788" s="820"/>
      <c r="Y19788" s="820"/>
      <c r="Z19788" s="820"/>
    </row>
    <row r="19789" spans="7:26">
      <c r="G19789" s="826"/>
      <c r="H19789" s="820"/>
      <c r="J19789" s="820"/>
      <c r="K19789" s="820"/>
      <c r="L19789" s="820"/>
      <c r="M19789" s="820"/>
      <c r="N19789" s="820"/>
      <c r="O19789" s="820"/>
      <c r="P19789" s="820"/>
      <c r="Q19789" s="820"/>
      <c r="R19789" s="820"/>
      <c r="S19789" s="820"/>
      <c r="T19789" s="820"/>
      <c r="U19789" s="820"/>
      <c r="V19789" s="820"/>
      <c r="W19789" s="820"/>
      <c r="X19789" s="820"/>
      <c r="Y19789" s="820"/>
      <c r="Z19789" s="820"/>
    </row>
    <row r="19790" spans="7:26">
      <c r="G19790" s="826"/>
      <c r="H19790" s="820"/>
      <c r="J19790" s="820"/>
      <c r="K19790" s="820"/>
      <c r="L19790" s="820"/>
      <c r="M19790" s="820"/>
      <c r="N19790" s="820"/>
      <c r="O19790" s="820"/>
      <c r="P19790" s="820"/>
      <c r="Q19790" s="820"/>
      <c r="R19790" s="820"/>
      <c r="S19790" s="820"/>
      <c r="T19790" s="820"/>
      <c r="U19790" s="820"/>
      <c r="V19790" s="820"/>
      <c r="W19790" s="820"/>
      <c r="X19790" s="820"/>
      <c r="Y19790" s="820"/>
      <c r="Z19790" s="820"/>
    </row>
    <row r="19791" spans="7:26">
      <c r="G19791" s="826"/>
      <c r="H19791" s="820"/>
      <c r="J19791" s="820"/>
      <c r="K19791" s="820"/>
      <c r="L19791" s="820"/>
      <c r="M19791" s="820"/>
      <c r="N19791" s="820"/>
      <c r="O19791" s="820"/>
      <c r="P19791" s="820"/>
      <c r="Q19791" s="820"/>
      <c r="R19791" s="820"/>
      <c r="S19791" s="820"/>
      <c r="T19791" s="820"/>
      <c r="U19791" s="820"/>
      <c r="V19791" s="820"/>
      <c r="W19791" s="820"/>
      <c r="X19791" s="820"/>
      <c r="Y19791" s="820"/>
      <c r="Z19791" s="820"/>
    </row>
    <row r="19792" spans="7:26">
      <c r="G19792" s="826"/>
      <c r="H19792" s="820"/>
      <c r="J19792" s="820"/>
      <c r="K19792" s="820"/>
      <c r="L19792" s="820"/>
      <c r="M19792" s="820"/>
      <c r="N19792" s="820"/>
      <c r="O19792" s="820"/>
      <c r="P19792" s="820"/>
      <c r="Q19792" s="820"/>
      <c r="R19792" s="820"/>
      <c r="S19792" s="820"/>
      <c r="T19792" s="820"/>
      <c r="U19792" s="820"/>
      <c r="V19792" s="820"/>
      <c r="W19792" s="820"/>
      <c r="X19792" s="820"/>
      <c r="Y19792" s="820"/>
      <c r="Z19792" s="820"/>
    </row>
    <row r="19793" spans="7:26">
      <c r="G19793" s="826"/>
      <c r="H19793" s="820"/>
      <c r="J19793" s="820"/>
      <c r="K19793" s="820"/>
      <c r="L19793" s="820"/>
      <c r="M19793" s="820"/>
      <c r="N19793" s="820"/>
      <c r="O19793" s="820"/>
      <c r="P19793" s="820"/>
      <c r="Q19793" s="820"/>
      <c r="R19793" s="820"/>
      <c r="S19793" s="820"/>
      <c r="T19793" s="820"/>
      <c r="U19793" s="820"/>
      <c r="V19793" s="820"/>
      <c r="W19793" s="820"/>
      <c r="X19793" s="820"/>
      <c r="Y19793" s="820"/>
      <c r="Z19793" s="820"/>
    </row>
    <row r="19794" spans="7:26">
      <c r="G19794" s="826"/>
      <c r="H19794" s="820"/>
      <c r="J19794" s="820"/>
      <c r="K19794" s="820"/>
      <c r="L19794" s="820"/>
      <c r="M19794" s="820"/>
      <c r="N19794" s="820"/>
      <c r="O19794" s="820"/>
      <c r="P19794" s="820"/>
      <c r="Q19794" s="820"/>
      <c r="R19794" s="820"/>
      <c r="S19794" s="820"/>
      <c r="T19794" s="820"/>
      <c r="U19794" s="820"/>
      <c r="V19794" s="820"/>
      <c r="W19794" s="820"/>
      <c r="X19794" s="820"/>
      <c r="Y19794" s="820"/>
      <c r="Z19794" s="820"/>
    </row>
    <row r="19795" spans="7:26">
      <c r="G19795" s="826"/>
      <c r="H19795" s="820"/>
      <c r="J19795" s="820"/>
      <c r="K19795" s="820"/>
      <c r="L19795" s="820"/>
      <c r="M19795" s="820"/>
      <c r="N19795" s="820"/>
      <c r="O19795" s="820"/>
      <c r="P19795" s="820"/>
      <c r="Q19795" s="820"/>
      <c r="R19795" s="820"/>
      <c r="S19795" s="820"/>
      <c r="T19795" s="820"/>
      <c r="U19795" s="820"/>
      <c r="V19795" s="820"/>
      <c r="W19795" s="820"/>
      <c r="X19795" s="820"/>
      <c r="Y19795" s="820"/>
      <c r="Z19795" s="820"/>
    </row>
    <row r="19796" spans="7:26">
      <c r="G19796" s="826"/>
      <c r="H19796" s="820"/>
      <c r="J19796" s="820"/>
      <c r="K19796" s="820"/>
      <c r="L19796" s="820"/>
      <c r="M19796" s="820"/>
      <c r="N19796" s="820"/>
      <c r="O19796" s="820"/>
      <c r="P19796" s="820"/>
      <c r="Q19796" s="820"/>
      <c r="R19796" s="820"/>
      <c r="S19796" s="820"/>
      <c r="T19796" s="820"/>
      <c r="U19796" s="820"/>
      <c r="V19796" s="820"/>
      <c r="W19796" s="820"/>
      <c r="X19796" s="820"/>
      <c r="Y19796" s="820"/>
      <c r="Z19796" s="820"/>
    </row>
    <row r="19797" spans="7:26">
      <c r="G19797" s="826"/>
      <c r="H19797" s="820"/>
      <c r="J19797" s="820"/>
      <c r="K19797" s="820"/>
      <c r="L19797" s="820"/>
      <c r="M19797" s="820"/>
      <c r="N19797" s="820"/>
      <c r="O19797" s="820"/>
      <c r="P19797" s="820"/>
      <c r="Q19797" s="820"/>
      <c r="R19797" s="820"/>
      <c r="S19797" s="820"/>
      <c r="T19797" s="820"/>
      <c r="U19797" s="820"/>
      <c r="V19797" s="820"/>
      <c r="W19797" s="820"/>
      <c r="X19797" s="820"/>
      <c r="Y19797" s="820"/>
      <c r="Z19797" s="820"/>
    </row>
    <row r="19798" spans="7:26">
      <c r="G19798" s="826"/>
      <c r="H19798" s="820"/>
      <c r="J19798" s="820"/>
      <c r="K19798" s="820"/>
      <c r="L19798" s="820"/>
      <c r="M19798" s="820"/>
      <c r="N19798" s="820"/>
      <c r="O19798" s="820"/>
      <c r="P19798" s="820"/>
      <c r="Q19798" s="820"/>
      <c r="R19798" s="820"/>
      <c r="S19798" s="820"/>
      <c r="T19798" s="820"/>
      <c r="U19798" s="820"/>
      <c r="V19798" s="820"/>
      <c r="W19798" s="820"/>
      <c r="X19798" s="820"/>
      <c r="Y19798" s="820"/>
      <c r="Z19798" s="820"/>
    </row>
    <row r="19799" spans="7:26">
      <c r="G19799" s="826"/>
      <c r="H19799" s="820"/>
      <c r="J19799" s="820"/>
      <c r="K19799" s="820"/>
      <c r="L19799" s="820"/>
      <c r="M19799" s="820"/>
      <c r="N19799" s="820"/>
      <c r="O19799" s="820"/>
      <c r="P19799" s="820"/>
      <c r="Q19799" s="820"/>
      <c r="R19799" s="820"/>
      <c r="S19799" s="820"/>
      <c r="T19799" s="820"/>
      <c r="U19799" s="820"/>
      <c r="V19799" s="820"/>
      <c r="W19799" s="820"/>
      <c r="X19799" s="820"/>
      <c r="Y19799" s="820"/>
      <c r="Z19799" s="820"/>
    </row>
    <row r="19800" spans="7:26">
      <c r="G19800" s="826"/>
      <c r="H19800" s="820"/>
      <c r="J19800" s="820"/>
      <c r="K19800" s="820"/>
      <c r="L19800" s="820"/>
      <c r="M19800" s="820"/>
      <c r="N19800" s="820"/>
      <c r="O19800" s="820"/>
      <c r="P19800" s="820"/>
      <c r="Q19800" s="820"/>
      <c r="R19800" s="820"/>
      <c r="S19800" s="820"/>
      <c r="T19800" s="820"/>
      <c r="U19800" s="820"/>
      <c r="V19800" s="820"/>
      <c r="W19800" s="820"/>
      <c r="X19800" s="820"/>
      <c r="Y19800" s="820"/>
      <c r="Z19800" s="820"/>
    </row>
    <row r="19801" spans="7:26">
      <c r="G19801" s="826"/>
      <c r="H19801" s="820"/>
      <c r="J19801" s="820"/>
      <c r="K19801" s="820"/>
      <c r="L19801" s="820"/>
      <c r="M19801" s="820"/>
      <c r="N19801" s="820"/>
      <c r="O19801" s="820"/>
      <c r="P19801" s="820"/>
      <c r="Q19801" s="820"/>
      <c r="R19801" s="820"/>
      <c r="S19801" s="820"/>
      <c r="T19801" s="820"/>
      <c r="U19801" s="820"/>
      <c r="V19801" s="820"/>
      <c r="W19801" s="820"/>
      <c r="X19801" s="820"/>
      <c r="Y19801" s="820"/>
      <c r="Z19801" s="820"/>
    </row>
    <row r="19802" spans="7:26">
      <c r="G19802" s="826"/>
      <c r="H19802" s="820"/>
      <c r="J19802" s="820"/>
      <c r="K19802" s="820"/>
      <c r="L19802" s="820"/>
      <c r="M19802" s="820"/>
      <c r="N19802" s="820"/>
      <c r="O19802" s="820"/>
      <c r="P19802" s="820"/>
      <c r="Q19802" s="820"/>
      <c r="R19802" s="820"/>
      <c r="S19802" s="820"/>
      <c r="T19802" s="820"/>
      <c r="U19802" s="820"/>
      <c r="V19802" s="820"/>
      <c r="W19802" s="820"/>
      <c r="X19802" s="820"/>
      <c r="Y19802" s="820"/>
      <c r="Z19802" s="820"/>
    </row>
    <row r="19803" spans="7:26">
      <c r="G19803" s="826"/>
      <c r="H19803" s="820"/>
      <c r="J19803" s="820"/>
      <c r="K19803" s="820"/>
      <c r="L19803" s="820"/>
      <c r="M19803" s="820"/>
      <c r="N19803" s="820"/>
      <c r="O19803" s="820"/>
      <c r="P19803" s="820"/>
      <c r="Q19803" s="820"/>
      <c r="R19803" s="820"/>
      <c r="S19803" s="820"/>
      <c r="T19803" s="820"/>
      <c r="U19803" s="820"/>
      <c r="V19803" s="820"/>
      <c r="W19803" s="820"/>
      <c r="X19803" s="820"/>
      <c r="Y19803" s="820"/>
      <c r="Z19803" s="820"/>
    </row>
    <row r="19804" spans="7:26">
      <c r="G19804" s="826"/>
      <c r="H19804" s="820"/>
      <c r="J19804" s="820"/>
      <c r="K19804" s="820"/>
      <c r="L19804" s="820"/>
      <c r="M19804" s="820"/>
      <c r="N19804" s="820"/>
      <c r="O19804" s="820"/>
      <c r="P19804" s="820"/>
      <c r="Q19804" s="820"/>
      <c r="R19804" s="820"/>
      <c r="S19804" s="820"/>
      <c r="T19804" s="820"/>
      <c r="U19804" s="820"/>
      <c r="V19804" s="820"/>
      <c r="W19804" s="820"/>
      <c r="X19804" s="820"/>
      <c r="Y19804" s="820"/>
      <c r="Z19804" s="820"/>
    </row>
    <row r="19805" spans="7:26">
      <c r="G19805" s="826"/>
      <c r="H19805" s="820"/>
      <c r="J19805" s="820"/>
      <c r="K19805" s="820"/>
      <c r="L19805" s="820"/>
      <c r="M19805" s="820"/>
      <c r="N19805" s="820"/>
      <c r="O19805" s="820"/>
      <c r="P19805" s="820"/>
      <c r="Q19805" s="820"/>
      <c r="R19805" s="820"/>
      <c r="S19805" s="820"/>
      <c r="T19805" s="820"/>
      <c r="U19805" s="820"/>
      <c r="V19805" s="820"/>
      <c r="W19805" s="820"/>
      <c r="X19805" s="820"/>
      <c r="Y19805" s="820"/>
      <c r="Z19805" s="820"/>
    </row>
    <row r="19806" spans="7:26">
      <c r="G19806" s="826"/>
      <c r="H19806" s="820"/>
      <c r="J19806" s="820"/>
      <c r="K19806" s="820"/>
      <c r="L19806" s="820"/>
      <c r="M19806" s="820"/>
      <c r="N19806" s="820"/>
      <c r="O19806" s="820"/>
      <c r="P19806" s="820"/>
      <c r="Q19806" s="820"/>
      <c r="R19806" s="820"/>
      <c r="S19806" s="820"/>
      <c r="T19806" s="820"/>
      <c r="U19806" s="820"/>
      <c r="V19806" s="820"/>
      <c r="W19806" s="820"/>
      <c r="X19806" s="820"/>
      <c r="Y19806" s="820"/>
      <c r="Z19806" s="820"/>
    </row>
    <row r="19807" spans="7:26">
      <c r="G19807" s="826"/>
      <c r="H19807" s="820"/>
      <c r="J19807" s="820"/>
      <c r="K19807" s="820"/>
      <c r="L19807" s="820"/>
      <c r="M19807" s="820"/>
      <c r="N19807" s="820"/>
      <c r="O19807" s="820"/>
      <c r="P19807" s="820"/>
      <c r="Q19807" s="820"/>
      <c r="R19807" s="820"/>
      <c r="S19807" s="820"/>
      <c r="T19807" s="820"/>
      <c r="U19807" s="820"/>
      <c r="V19807" s="820"/>
      <c r="W19807" s="820"/>
      <c r="X19807" s="820"/>
      <c r="Y19807" s="820"/>
      <c r="Z19807" s="820"/>
    </row>
    <row r="19808" spans="7:26">
      <c r="G19808" s="826"/>
      <c r="H19808" s="820"/>
      <c r="J19808" s="820"/>
      <c r="K19808" s="820"/>
      <c r="L19808" s="820"/>
      <c r="M19808" s="820"/>
      <c r="N19808" s="820"/>
      <c r="O19808" s="820"/>
      <c r="P19808" s="820"/>
      <c r="Q19808" s="820"/>
      <c r="R19808" s="820"/>
      <c r="S19808" s="820"/>
      <c r="T19808" s="820"/>
      <c r="U19808" s="820"/>
      <c r="V19808" s="820"/>
      <c r="W19808" s="820"/>
      <c r="X19808" s="820"/>
      <c r="Y19808" s="820"/>
      <c r="Z19808" s="820"/>
    </row>
    <row r="19809" spans="7:26">
      <c r="G19809" s="826"/>
      <c r="H19809" s="820"/>
      <c r="J19809" s="820"/>
      <c r="K19809" s="820"/>
      <c r="L19809" s="820"/>
      <c r="M19809" s="820"/>
      <c r="N19809" s="820"/>
      <c r="O19809" s="820"/>
      <c r="P19809" s="820"/>
      <c r="Q19809" s="820"/>
      <c r="R19809" s="820"/>
      <c r="S19809" s="820"/>
      <c r="T19809" s="820"/>
      <c r="U19809" s="820"/>
      <c r="V19809" s="820"/>
      <c r="W19809" s="820"/>
      <c r="X19809" s="820"/>
      <c r="Y19809" s="820"/>
      <c r="Z19809" s="820"/>
    </row>
    <row r="19810" spans="7:26">
      <c r="G19810" s="826"/>
      <c r="H19810" s="820"/>
      <c r="J19810" s="820"/>
      <c r="K19810" s="820"/>
      <c r="L19810" s="820"/>
      <c r="M19810" s="820"/>
      <c r="N19810" s="820"/>
      <c r="O19810" s="820"/>
      <c r="P19810" s="820"/>
      <c r="Q19810" s="820"/>
      <c r="R19810" s="820"/>
      <c r="S19810" s="820"/>
      <c r="T19810" s="820"/>
      <c r="U19810" s="820"/>
      <c r="V19810" s="820"/>
      <c r="W19810" s="820"/>
      <c r="X19810" s="820"/>
      <c r="Y19810" s="820"/>
      <c r="Z19810" s="820"/>
    </row>
    <row r="19811" spans="7:26">
      <c r="G19811" s="826"/>
      <c r="H19811" s="820"/>
      <c r="J19811" s="820"/>
      <c r="K19811" s="820"/>
      <c r="L19811" s="820"/>
      <c r="M19811" s="820"/>
      <c r="N19811" s="820"/>
      <c r="O19811" s="820"/>
      <c r="P19811" s="820"/>
      <c r="Q19811" s="820"/>
      <c r="R19811" s="820"/>
      <c r="S19811" s="820"/>
      <c r="T19811" s="820"/>
      <c r="U19811" s="820"/>
      <c r="V19811" s="820"/>
      <c r="W19811" s="820"/>
      <c r="X19811" s="820"/>
      <c r="Y19811" s="820"/>
      <c r="Z19811" s="820"/>
    </row>
    <row r="19812" spans="7:26">
      <c r="G19812" s="826"/>
      <c r="H19812" s="820"/>
      <c r="J19812" s="820"/>
      <c r="K19812" s="820"/>
      <c r="L19812" s="820"/>
      <c r="M19812" s="820"/>
      <c r="N19812" s="820"/>
      <c r="O19812" s="820"/>
      <c r="P19812" s="820"/>
      <c r="Q19812" s="820"/>
      <c r="R19812" s="820"/>
      <c r="S19812" s="820"/>
      <c r="T19812" s="820"/>
      <c r="U19812" s="820"/>
      <c r="V19812" s="820"/>
      <c r="W19812" s="820"/>
      <c r="X19812" s="820"/>
      <c r="Y19812" s="820"/>
      <c r="Z19812" s="820"/>
    </row>
    <row r="19813" spans="7:26">
      <c r="G19813" s="826"/>
      <c r="H19813" s="820"/>
      <c r="J19813" s="820"/>
      <c r="K19813" s="820"/>
      <c r="L19813" s="820"/>
      <c r="M19813" s="820"/>
      <c r="N19813" s="820"/>
      <c r="O19813" s="820"/>
      <c r="P19813" s="820"/>
      <c r="Q19813" s="820"/>
      <c r="R19813" s="820"/>
      <c r="S19813" s="820"/>
      <c r="T19813" s="820"/>
      <c r="U19813" s="820"/>
      <c r="V19813" s="820"/>
      <c r="W19813" s="820"/>
      <c r="X19813" s="820"/>
      <c r="Y19813" s="820"/>
      <c r="Z19813" s="820"/>
    </row>
    <row r="19814" spans="7:26">
      <c r="G19814" s="826"/>
      <c r="H19814" s="820"/>
      <c r="J19814" s="820"/>
      <c r="K19814" s="820"/>
      <c r="L19814" s="820"/>
      <c r="M19814" s="820"/>
      <c r="N19814" s="820"/>
      <c r="O19814" s="820"/>
      <c r="P19814" s="820"/>
      <c r="Q19814" s="820"/>
      <c r="R19814" s="820"/>
      <c r="S19814" s="820"/>
      <c r="T19814" s="820"/>
      <c r="U19814" s="820"/>
      <c r="V19814" s="820"/>
      <c r="W19814" s="820"/>
      <c r="X19814" s="820"/>
      <c r="Y19814" s="820"/>
      <c r="Z19814" s="820"/>
    </row>
    <row r="19815" spans="7:26">
      <c r="G19815" s="826"/>
      <c r="H19815" s="820"/>
      <c r="J19815" s="820"/>
      <c r="K19815" s="820"/>
      <c r="L19815" s="820"/>
      <c r="M19815" s="820"/>
      <c r="N19815" s="820"/>
      <c r="O19815" s="820"/>
      <c r="P19815" s="820"/>
      <c r="Q19815" s="820"/>
      <c r="R19815" s="820"/>
      <c r="S19815" s="820"/>
      <c r="T19815" s="820"/>
      <c r="U19815" s="820"/>
      <c r="V19815" s="820"/>
      <c r="W19815" s="820"/>
      <c r="X19815" s="820"/>
      <c r="Y19815" s="820"/>
      <c r="Z19815" s="820"/>
    </row>
    <row r="19816" spans="7:26">
      <c r="G19816" s="826"/>
      <c r="H19816" s="820"/>
      <c r="J19816" s="820"/>
      <c r="K19816" s="820"/>
      <c r="L19816" s="820"/>
      <c r="M19816" s="820"/>
      <c r="N19816" s="820"/>
      <c r="O19816" s="820"/>
      <c r="P19816" s="820"/>
      <c r="Q19816" s="820"/>
      <c r="R19816" s="820"/>
      <c r="S19816" s="820"/>
      <c r="T19816" s="820"/>
      <c r="U19816" s="820"/>
      <c r="V19816" s="820"/>
      <c r="W19816" s="820"/>
      <c r="X19816" s="820"/>
      <c r="Y19816" s="820"/>
      <c r="Z19816" s="820"/>
    </row>
    <row r="19817" spans="7:26">
      <c r="G19817" s="826"/>
      <c r="H19817" s="820"/>
      <c r="J19817" s="820"/>
      <c r="K19817" s="820"/>
      <c r="L19817" s="820"/>
      <c r="M19817" s="820"/>
      <c r="N19817" s="820"/>
      <c r="O19817" s="820"/>
      <c r="P19817" s="820"/>
      <c r="Q19817" s="820"/>
      <c r="R19817" s="820"/>
      <c r="S19817" s="820"/>
      <c r="T19817" s="820"/>
      <c r="U19817" s="820"/>
      <c r="V19817" s="820"/>
      <c r="W19817" s="820"/>
      <c r="X19817" s="820"/>
      <c r="Y19817" s="820"/>
      <c r="Z19817" s="820"/>
    </row>
    <row r="19818" spans="7:26">
      <c r="G19818" s="826"/>
      <c r="H19818" s="820"/>
      <c r="J19818" s="820"/>
      <c r="K19818" s="820"/>
      <c r="L19818" s="820"/>
      <c r="M19818" s="820"/>
      <c r="N19818" s="820"/>
      <c r="O19818" s="820"/>
      <c r="P19818" s="820"/>
      <c r="Q19818" s="820"/>
      <c r="R19818" s="820"/>
      <c r="S19818" s="820"/>
      <c r="T19818" s="820"/>
      <c r="U19818" s="820"/>
      <c r="V19818" s="820"/>
      <c r="W19818" s="820"/>
      <c r="X19818" s="820"/>
      <c r="Y19818" s="820"/>
      <c r="Z19818" s="820"/>
    </row>
    <row r="19819" spans="7:26">
      <c r="G19819" s="826"/>
      <c r="H19819" s="820"/>
      <c r="J19819" s="820"/>
      <c r="K19819" s="820"/>
      <c r="L19819" s="820"/>
      <c r="M19819" s="820"/>
      <c r="N19819" s="820"/>
      <c r="O19819" s="820"/>
      <c r="P19819" s="820"/>
      <c r="Q19819" s="820"/>
      <c r="R19819" s="820"/>
      <c r="S19819" s="820"/>
      <c r="T19819" s="820"/>
      <c r="U19819" s="820"/>
      <c r="V19819" s="820"/>
      <c r="W19819" s="820"/>
      <c r="X19819" s="820"/>
      <c r="Y19819" s="820"/>
      <c r="Z19819" s="820"/>
    </row>
    <row r="19820" spans="7:26">
      <c r="G19820" s="826"/>
      <c r="H19820" s="820"/>
      <c r="J19820" s="820"/>
      <c r="K19820" s="820"/>
      <c r="L19820" s="820"/>
      <c r="M19820" s="820"/>
      <c r="N19820" s="820"/>
      <c r="O19820" s="820"/>
      <c r="P19820" s="820"/>
      <c r="Q19820" s="820"/>
      <c r="R19820" s="820"/>
      <c r="S19820" s="820"/>
      <c r="T19820" s="820"/>
      <c r="U19820" s="820"/>
      <c r="V19820" s="820"/>
      <c r="W19820" s="820"/>
      <c r="X19820" s="820"/>
      <c r="Y19820" s="820"/>
      <c r="Z19820" s="820"/>
    </row>
    <row r="19821" spans="7:26">
      <c r="G19821" s="826"/>
      <c r="H19821" s="820"/>
      <c r="J19821" s="820"/>
      <c r="K19821" s="820"/>
      <c r="L19821" s="820"/>
      <c r="M19821" s="820"/>
      <c r="N19821" s="820"/>
      <c r="O19821" s="820"/>
      <c r="P19821" s="820"/>
      <c r="Q19821" s="820"/>
      <c r="R19821" s="820"/>
      <c r="S19821" s="820"/>
      <c r="T19821" s="820"/>
      <c r="U19821" s="820"/>
      <c r="V19821" s="820"/>
      <c r="W19821" s="820"/>
      <c r="X19821" s="820"/>
      <c r="Y19821" s="820"/>
      <c r="Z19821" s="820"/>
    </row>
    <row r="19822" spans="7:26">
      <c r="G19822" s="826"/>
      <c r="H19822" s="820"/>
      <c r="J19822" s="820"/>
      <c r="K19822" s="820"/>
      <c r="L19822" s="820"/>
      <c r="M19822" s="820"/>
      <c r="N19822" s="820"/>
      <c r="O19822" s="820"/>
      <c r="P19822" s="820"/>
      <c r="Q19822" s="820"/>
      <c r="R19822" s="820"/>
      <c r="S19822" s="820"/>
      <c r="T19822" s="820"/>
      <c r="U19822" s="820"/>
      <c r="V19822" s="820"/>
      <c r="W19822" s="820"/>
      <c r="X19822" s="820"/>
      <c r="Y19822" s="820"/>
      <c r="Z19822" s="820"/>
    </row>
    <row r="19823" spans="7:26">
      <c r="G19823" s="826"/>
      <c r="H19823" s="820"/>
      <c r="J19823" s="820"/>
      <c r="K19823" s="820"/>
      <c r="L19823" s="820"/>
      <c r="M19823" s="820"/>
      <c r="N19823" s="820"/>
      <c r="O19823" s="820"/>
      <c r="P19823" s="820"/>
      <c r="Q19823" s="820"/>
      <c r="R19823" s="820"/>
      <c r="S19823" s="820"/>
      <c r="T19823" s="820"/>
      <c r="U19823" s="820"/>
      <c r="V19823" s="820"/>
      <c r="W19823" s="820"/>
      <c r="X19823" s="820"/>
      <c r="Y19823" s="820"/>
      <c r="Z19823" s="820"/>
    </row>
    <row r="19824" spans="7:26">
      <c r="G19824" s="826"/>
      <c r="H19824" s="820"/>
      <c r="J19824" s="820"/>
      <c r="K19824" s="820"/>
      <c r="L19824" s="820"/>
      <c r="M19824" s="820"/>
      <c r="N19824" s="820"/>
      <c r="O19824" s="820"/>
      <c r="P19824" s="820"/>
      <c r="Q19824" s="820"/>
      <c r="R19824" s="820"/>
      <c r="S19824" s="820"/>
      <c r="T19824" s="820"/>
      <c r="U19824" s="820"/>
      <c r="V19824" s="820"/>
      <c r="W19824" s="820"/>
      <c r="X19824" s="820"/>
      <c r="Y19824" s="820"/>
      <c r="Z19824" s="820"/>
    </row>
    <row r="19825" spans="7:26">
      <c r="G19825" s="826"/>
      <c r="H19825" s="820"/>
      <c r="J19825" s="820"/>
      <c r="K19825" s="820"/>
      <c r="L19825" s="820"/>
      <c r="M19825" s="820"/>
      <c r="N19825" s="820"/>
      <c r="O19825" s="820"/>
      <c r="P19825" s="820"/>
      <c r="Q19825" s="820"/>
      <c r="R19825" s="820"/>
      <c r="S19825" s="820"/>
      <c r="T19825" s="820"/>
      <c r="U19825" s="820"/>
      <c r="V19825" s="820"/>
      <c r="W19825" s="820"/>
      <c r="X19825" s="820"/>
      <c r="Y19825" s="820"/>
      <c r="Z19825" s="820"/>
    </row>
    <row r="19826" spans="7:26">
      <c r="G19826" s="826"/>
      <c r="H19826" s="820"/>
      <c r="J19826" s="820"/>
      <c r="K19826" s="820"/>
      <c r="L19826" s="820"/>
      <c r="M19826" s="820"/>
      <c r="N19826" s="820"/>
      <c r="O19826" s="820"/>
      <c r="P19826" s="820"/>
      <c r="Q19826" s="820"/>
      <c r="R19826" s="820"/>
      <c r="S19826" s="820"/>
      <c r="T19826" s="820"/>
      <c r="U19826" s="820"/>
      <c r="V19826" s="820"/>
      <c r="W19826" s="820"/>
      <c r="X19826" s="820"/>
      <c r="Y19826" s="820"/>
      <c r="Z19826" s="820"/>
    </row>
    <row r="19827" spans="7:26">
      <c r="G19827" s="826"/>
      <c r="H19827" s="820"/>
      <c r="J19827" s="820"/>
      <c r="K19827" s="820"/>
      <c r="L19827" s="820"/>
      <c r="M19827" s="820"/>
      <c r="N19827" s="820"/>
      <c r="O19827" s="820"/>
      <c r="P19827" s="820"/>
      <c r="Q19827" s="820"/>
      <c r="R19827" s="820"/>
      <c r="S19827" s="820"/>
      <c r="T19827" s="820"/>
      <c r="U19827" s="820"/>
      <c r="V19827" s="820"/>
      <c r="W19827" s="820"/>
      <c r="X19827" s="820"/>
      <c r="Y19827" s="820"/>
      <c r="Z19827" s="820"/>
    </row>
    <row r="19828" spans="7:26">
      <c r="G19828" s="826"/>
      <c r="H19828" s="820"/>
      <c r="J19828" s="820"/>
      <c r="K19828" s="820"/>
      <c r="L19828" s="820"/>
      <c r="M19828" s="820"/>
      <c r="N19828" s="820"/>
      <c r="O19828" s="820"/>
      <c r="P19828" s="820"/>
      <c r="Q19828" s="820"/>
      <c r="R19828" s="820"/>
      <c r="S19828" s="820"/>
      <c r="T19828" s="820"/>
      <c r="U19828" s="820"/>
      <c r="V19828" s="820"/>
      <c r="W19828" s="820"/>
      <c r="X19828" s="820"/>
      <c r="Y19828" s="820"/>
      <c r="Z19828" s="820"/>
    </row>
    <row r="19829" spans="7:26">
      <c r="G19829" s="826"/>
      <c r="H19829" s="820"/>
      <c r="J19829" s="820"/>
      <c r="K19829" s="820"/>
      <c r="L19829" s="820"/>
      <c r="M19829" s="820"/>
      <c r="N19829" s="820"/>
      <c r="O19829" s="820"/>
      <c r="P19829" s="820"/>
      <c r="Q19829" s="820"/>
      <c r="R19829" s="820"/>
      <c r="S19829" s="820"/>
      <c r="T19829" s="820"/>
      <c r="U19829" s="820"/>
      <c r="V19829" s="820"/>
      <c r="W19829" s="820"/>
      <c r="X19829" s="820"/>
      <c r="Y19829" s="820"/>
      <c r="Z19829" s="820"/>
    </row>
    <row r="19830" spans="7:26">
      <c r="G19830" s="826"/>
      <c r="H19830" s="820"/>
      <c r="J19830" s="820"/>
      <c r="K19830" s="820"/>
      <c r="L19830" s="820"/>
      <c r="M19830" s="820"/>
      <c r="N19830" s="820"/>
      <c r="O19830" s="820"/>
      <c r="P19830" s="820"/>
      <c r="Q19830" s="820"/>
      <c r="R19830" s="820"/>
      <c r="S19830" s="820"/>
      <c r="T19830" s="820"/>
      <c r="U19830" s="820"/>
      <c r="V19830" s="820"/>
      <c r="W19830" s="820"/>
      <c r="X19830" s="820"/>
      <c r="Y19830" s="820"/>
      <c r="Z19830" s="820"/>
    </row>
    <row r="19831" spans="7:26">
      <c r="G19831" s="826"/>
      <c r="H19831" s="820"/>
      <c r="J19831" s="820"/>
      <c r="K19831" s="820"/>
      <c r="L19831" s="820"/>
      <c r="M19831" s="820"/>
      <c r="N19831" s="820"/>
      <c r="O19831" s="820"/>
      <c r="P19831" s="820"/>
      <c r="Q19831" s="820"/>
      <c r="R19831" s="820"/>
      <c r="S19831" s="820"/>
      <c r="T19831" s="820"/>
      <c r="U19831" s="820"/>
      <c r="V19831" s="820"/>
      <c r="W19831" s="820"/>
      <c r="X19831" s="820"/>
      <c r="Y19831" s="820"/>
      <c r="Z19831" s="820"/>
    </row>
    <row r="19832" spans="7:26">
      <c r="G19832" s="826"/>
      <c r="H19832" s="820"/>
      <c r="J19832" s="820"/>
      <c r="K19832" s="820"/>
      <c r="L19832" s="820"/>
      <c r="M19832" s="820"/>
      <c r="N19832" s="820"/>
      <c r="O19832" s="820"/>
      <c r="P19832" s="820"/>
      <c r="Q19832" s="820"/>
      <c r="R19832" s="820"/>
      <c r="S19832" s="820"/>
      <c r="T19832" s="820"/>
      <c r="U19832" s="820"/>
      <c r="V19832" s="820"/>
      <c r="W19832" s="820"/>
      <c r="X19832" s="820"/>
      <c r="Y19832" s="820"/>
      <c r="Z19832" s="820"/>
    </row>
    <row r="19833" spans="7:26">
      <c r="G19833" s="826"/>
      <c r="H19833" s="820"/>
      <c r="J19833" s="820"/>
      <c r="K19833" s="820"/>
      <c r="L19833" s="820"/>
      <c r="M19833" s="820"/>
      <c r="N19833" s="820"/>
      <c r="O19833" s="820"/>
      <c r="P19833" s="820"/>
      <c r="Q19833" s="820"/>
      <c r="R19833" s="820"/>
      <c r="S19833" s="820"/>
      <c r="T19833" s="820"/>
      <c r="U19833" s="820"/>
      <c r="V19833" s="820"/>
      <c r="W19833" s="820"/>
      <c r="X19833" s="820"/>
      <c r="Y19833" s="820"/>
      <c r="Z19833" s="820"/>
    </row>
    <row r="19834" spans="7:26">
      <c r="G19834" s="826"/>
      <c r="H19834" s="820"/>
      <c r="J19834" s="820"/>
      <c r="K19834" s="820"/>
      <c r="L19834" s="820"/>
      <c r="M19834" s="820"/>
      <c r="N19834" s="820"/>
      <c r="O19834" s="820"/>
      <c r="P19834" s="820"/>
      <c r="Q19834" s="820"/>
      <c r="R19834" s="820"/>
      <c r="S19834" s="820"/>
      <c r="T19834" s="820"/>
      <c r="U19834" s="820"/>
      <c r="V19834" s="820"/>
      <c r="W19834" s="820"/>
      <c r="X19834" s="820"/>
      <c r="Y19834" s="820"/>
      <c r="Z19834" s="820"/>
    </row>
    <row r="19835" spans="7:26">
      <c r="G19835" s="826"/>
      <c r="H19835" s="820"/>
      <c r="J19835" s="820"/>
      <c r="K19835" s="820"/>
      <c r="L19835" s="820"/>
      <c r="M19835" s="820"/>
      <c r="N19835" s="820"/>
      <c r="O19835" s="820"/>
      <c r="P19835" s="820"/>
      <c r="Q19835" s="820"/>
      <c r="R19835" s="820"/>
      <c r="S19835" s="820"/>
      <c r="T19835" s="820"/>
      <c r="U19835" s="820"/>
      <c r="V19835" s="820"/>
      <c r="W19835" s="820"/>
      <c r="X19835" s="820"/>
      <c r="Y19835" s="820"/>
      <c r="Z19835" s="820"/>
    </row>
    <row r="19836" spans="7:26">
      <c r="G19836" s="826"/>
      <c r="H19836" s="820"/>
      <c r="J19836" s="820"/>
      <c r="K19836" s="820"/>
      <c r="L19836" s="820"/>
      <c r="M19836" s="820"/>
      <c r="N19836" s="820"/>
      <c r="O19836" s="820"/>
      <c r="P19836" s="820"/>
      <c r="Q19836" s="820"/>
      <c r="R19836" s="820"/>
      <c r="S19836" s="820"/>
      <c r="T19836" s="820"/>
      <c r="U19836" s="820"/>
      <c r="V19836" s="820"/>
      <c r="W19836" s="820"/>
      <c r="X19836" s="820"/>
      <c r="Y19836" s="820"/>
      <c r="Z19836" s="820"/>
    </row>
    <row r="19837" spans="7:26">
      <c r="G19837" s="826"/>
      <c r="H19837" s="820"/>
      <c r="J19837" s="820"/>
      <c r="K19837" s="820"/>
      <c r="L19837" s="820"/>
      <c r="M19837" s="820"/>
      <c r="N19837" s="820"/>
      <c r="O19837" s="820"/>
      <c r="P19837" s="820"/>
      <c r="Q19837" s="820"/>
      <c r="R19837" s="820"/>
      <c r="S19837" s="820"/>
      <c r="T19837" s="820"/>
      <c r="U19837" s="820"/>
      <c r="V19837" s="820"/>
      <c r="W19837" s="820"/>
      <c r="X19837" s="820"/>
      <c r="Y19837" s="820"/>
      <c r="Z19837" s="820"/>
    </row>
    <row r="19838" spans="7:26">
      <c r="G19838" s="826"/>
      <c r="H19838" s="820"/>
      <c r="J19838" s="820"/>
      <c r="K19838" s="820"/>
      <c r="L19838" s="820"/>
      <c r="M19838" s="820"/>
      <c r="N19838" s="820"/>
      <c r="O19838" s="820"/>
      <c r="P19838" s="820"/>
      <c r="Q19838" s="820"/>
      <c r="R19838" s="820"/>
      <c r="S19838" s="820"/>
      <c r="T19838" s="820"/>
      <c r="U19838" s="820"/>
      <c r="V19838" s="820"/>
      <c r="W19838" s="820"/>
      <c r="X19838" s="820"/>
      <c r="Y19838" s="820"/>
      <c r="Z19838" s="820"/>
    </row>
    <row r="19839" spans="7:26">
      <c r="G19839" s="826"/>
      <c r="H19839" s="820"/>
      <c r="J19839" s="820"/>
      <c r="K19839" s="820"/>
      <c r="L19839" s="820"/>
      <c r="M19839" s="820"/>
      <c r="N19839" s="820"/>
      <c r="O19839" s="820"/>
      <c r="P19839" s="820"/>
      <c r="Q19839" s="820"/>
      <c r="R19839" s="820"/>
      <c r="S19839" s="820"/>
      <c r="T19839" s="820"/>
      <c r="U19839" s="820"/>
      <c r="V19839" s="820"/>
      <c r="W19839" s="820"/>
      <c r="X19839" s="820"/>
      <c r="Y19839" s="820"/>
      <c r="Z19839" s="820"/>
    </row>
    <row r="19840" spans="7:26">
      <c r="G19840" s="826"/>
      <c r="H19840" s="820"/>
      <c r="J19840" s="820"/>
      <c r="K19840" s="820"/>
      <c r="L19840" s="820"/>
      <c r="M19840" s="820"/>
      <c r="N19840" s="820"/>
      <c r="O19840" s="820"/>
      <c r="P19840" s="820"/>
      <c r="Q19840" s="820"/>
      <c r="R19840" s="820"/>
      <c r="S19840" s="820"/>
      <c r="T19840" s="820"/>
      <c r="U19840" s="820"/>
      <c r="V19840" s="820"/>
      <c r="W19840" s="820"/>
      <c r="X19840" s="820"/>
      <c r="Y19840" s="820"/>
      <c r="Z19840" s="820"/>
    </row>
    <row r="19841" spans="7:26">
      <c r="G19841" s="826"/>
      <c r="H19841" s="820"/>
      <c r="J19841" s="820"/>
      <c r="K19841" s="820"/>
      <c r="L19841" s="820"/>
      <c r="M19841" s="820"/>
      <c r="N19841" s="820"/>
      <c r="O19841" s="820"/>
      <c r="P19841" s="820"/>
      <c r="Q19841" s="820"/>
      <c r="R19841" s="820"/>
      <c r="S19841" s="820"/>
      <c r="T19841" s="820"/>
      <c r="U19841" s="820"/>
      <c r="V19841" s="820"/>
      <c r="W19841" s="820"/>
      <c r="X19841" s="820"/>
      <c r="Y19841" s="820"/>
      <c r="Z19841" s="820"/>
    </row>
    <row r="19842" spans="7:26">
      <c r="G19842" s="826"/>
      <c r="H19842" s="820"/>
      <c r="J19842" s="820"/>
      <c r="K19842" s="820"/>
      <c r="L19842" s="820"/>
      <c r="M19842" s="820"/>
      <c r="N19842" s="820"/>
      <c r="O19842" s="820"/>
      <c r="P19842" s="820"/>
      <c r="Q19842" s="820"/>
      <c r="R19842" s="820"/>
      <c r="S19842" s="820"/>
      <c r="T19842" s="820"/>
      <c r="U19842" s="820"/>
      <c r="V19842" s="820"/>
      <c r="W19842" s="820"/>
      <c r="X19842" s="820"/>
      <c r="Y19842" s="820"/>
      <c r="Z19842" s="820"/>
    </row>
    <row r="19843" spans="7:26">
      <c r="G19843" s="826"/>
      <c r="H19843" s="820"/>
      <c r="J19843" s="820"/>
      <c r="K19843" s="820"/>
      <c r="L19843" s="820"/>
      <c r="M19843" s="820"/>
      <c r="N19843" s="820"/>
      <c r="O19843" s="820"/>
      <c r="P19843" s="820"/>
      <c r="Q19843" s="820"/>
      <c r="R19843" s="820"/>
      <c r="S19843" s="820"/>
      <c r="T19843" s="820"/>
      <c r="U19843" s="820"/>
      <c r="V19843" s="820"/>
      <c r="W19843" s="820"/>
      <c r="X19843" s="820"/>
      <c r="Y19843" s="820"/>
      <c r="Z19843" s="820"/>
    </row>
    <row r="19844" spans="7:26">
      <c r="G19844" s="826"/>
      <c r="H19844" s="820"/>
      <c r="J19844" s="820"/>
      <c r="K19844" s="820"/>
      <c r="L19844" s="820"/>
      <c r="M19844" s="820"/>
      <c r="N19844" s="820"/>
      <c r="O19844" s="820"/>
      <c r="P19844" s="820"/>
      <c r="Q19844" s="820"/>
      <c r="R19844" s="820"/>
      <c r="S19844" s="820"/>
      <c r="T19844" s="820"/>
      <c r="U19844" s="820"/>
      <c r="V19844" s="820"/>
      <c r="W19844" s="820"/>
      <c r="X19844" s="820"/>
      <c r="Y19844" s="820"/>
      <c r="Z19844" s="820"/>
    </row>
    <row r="19845" spans="7:26">
      <c r="G19845" s="826"/>
      <c r="H19845" s="820"/>
      <c r="J19845" s="820"/>
      <c r="K19845" s="820"/>
      <c r="L19845" s="820"/>
      <c r="M19845" s="820"/>
      <c r="N19845" s="820"/>
      <c r="O19845" s="820"/>
      <c r="P19845" s="820"/>
      <c r="Q19845" s="820"/>
      <c r="R19845" s="820"/>
      <c r="S19845" s="820"/>
      <c r="T19845" s="820"/>
      <c r="U19845" s="820"/>
      <c r="V19845" s="820"/>
      <c r="W19845" s="820"/>
      <c r="X19845" s="820"/>
      <c r="Y19845" s="820"/>
      <c r="Z19845" s="820"/>
    </row>
    <row r="19846" spans="7:26">
      <c r="G19846" s="826"/>
      <c r="H19846" s="820"/>
      <c r="J19846" s="820"/>
      <c r="K19846" s="820"/>
      <c r="L19846" s="820"/>
      <c r="M19846" s="820"/>
      <c r="N19846" s="820"/>
      <c r="O19846" s="820"/>
      <c r="P19846" s="820"/>
      <c r="Q19846" s="820"/>
      <c r="R19846" s="820"/>
      <c r="S19846" s="820"/>
      <c r="T19846" s="820"/>
      <c r="U19846" s="820"/>
      <c r="V19846" s="820"/>
      <c r="W19846" s="820"/>
      <c r="X19846" s="820"/>
      <c r="Y19846" s="820"/>
      <c r="Z19846" s="820"/>
    </row>
    <row r="19847" spans="7:26">
      <c r="G19847" s="826"/>
      <c r="H19847" s="820"/>
      <c r="J19847" s="820"/>
      <c r="K19847" s="820"/>
      <c r="L19847" s="820"/>
      <c r="M19847" s="820"/>
      <c r="N19847" s="820"/>
      <c r="O19847" s="820"/>
      <c r="P19847" s="820"/>
      <c r="Q19847" s="820"/>
      <c r="R19847" s="820"/>
      <c r="S19847" s="820"/>
      <c r="T19847" s="820"/>
      <c r="U19847" s="820"/>
      <c r="V19847" s="820"/>
      <c r="W19847" s="820"/>
      <c r="X19847" s="820"/>
      <c r="Y19847" s="820"/>
      <c r="Z19847" s="820"/>
    </row>
    <row r="19848" spans="7:26">
      <c r="G19848" s="826"/>
      <c r="H19848" s="820"/>
      <c r="J19848" s="820"/>
      <c r="K19848" s="820"/>
      <c r="L19848" s="820"/>
      <c r="M19848" s="820"/>
      <c r="N19848" s="820"/>
      <c r="O19848" s="820"/>
      <c r="P19848" s="820"/>
      <c r="Q19848" s="820"/>
      <c r="R19848" s="820"/>
      <c r="S19848" s="820"/>
      <c r="T19848" s="820"/>
      <c r="U19848" s="820"/>
      <c r="V19848" s="820"/>
      <c r="W19848" s="820"/>
      <c r="X19848" s="820"/>
      <c r="Y19848" s="820"/>
      <c r="Z19848" s="820"/>
    </row>
    <row r="19849" spans="7:26">
      <c r="G19849" s="826"/>
      <c r="H19849" s="820"/>
      <c r="J19849" s="820"/>
      <c r="K19849" s="820"/>
      <c r="L19849" s="820"/>
      <c r="M19849" s="820"/>
      <c r="N19849" s="820"/>
      <c r="O19849" s="820"/>
      <c r="P19849" s="820"/>
      <c r="Q19849" s="820"/>
      <c r="R19849" s="820"/>
      <c r="S19849" s="820"/>
      <c r="T19849" s="820"/>
      <c r="U19849" s="820"/>
      <c r="V19849" s="820"/>
      <c r="W19849" s="820"/>
      <c r="X19849" s="820"/>
      <c r="Y19849" s="820"/>
      <c r="Z19849" s="820"/>
    </row>
    <row r="19850" spans="7:26">
      <c r="G19850" s="826"/>
      <c r="H19850" s="820"/>
      <c r="J19850" s="820"/>
      <c r="K19850" s="820"/>
      <c r="L19850" s="820"/>
      <c r="M19850" s="820"/>
      <c r="N19850" s="820"/>
      <c r="O19850" s="820"/>
      <c r="P19850" s="820"/>
      <c r="Q19850" s="820"/>
      <c r="R19850" s="820"/>
      <c r="S19850" s="820"/>
      <c r="T19850" s="820"/>
      <c r="U19850" s="820"/>
      <c r="V19850" s="820"/>
      <c r="W19850" s="820"/>
      <c r="X19850" s="820"/>
      <c r="Y19850" s="820"/>
      <c r="Z19850" s="820"/>
    </row>
    <row r="19851" spans="7:26">
      <c r="G19851" s="826"/>
      <c r="H19851" s="820"/>
      <c r="J19851" s="820"/>
      <c r="K19851" s="820"/>
      <c r="L19851" s="820"/>
      <c r="M19851" s="820"/>
      <c r="N19851" s="820"/>
      <c r="O19851" s="820"/>
      <c r="P19851" s="820"/>
      <c r="Q19851" s="820"/>
      <c r="R19851" s="820"/>
      <c r="S19851" s="820"/>
      <c r="T19851" s="820"/>
      <c r="U19851" s="820"/>
      <c r="V19851" s="820"/>
      <c r="W19851" s="820"/>
      <c r="X19851" s="820"/>
      <c r="Y19851" s="820"/>
      <c r="Z19851" s="820"/>
    </row>
    <row r="19852" spans="7:26">
      <c r="G19852" s="826"/>
      <c r="H19852" s="820"/>
      <c r="J19852" s="820"/>
      <c r="K19852" s="820"/>
      <c r="L19852" s="820"/>
      <c r="M19852" s="820"/>
      <c r="N19852" s="820"/>
      <c r="O19852" s="820"/>
      <c r="P19852" s="820"/>
      <c r="Q19852" s="820"/>
      <c r="R19852" s="820"/>
      <c r="S19852" s="820"/>
      <c r="T19852" s="820"/>
      <c r="U19852" s="820"/>
      <c r="V19852" s="820"/>
      <c r="W19852" s="820"/>
      <c r="X19852" s="820"/>
      <c r="Y19852" s="820"/>
      <c r="Z19852" s="820"/>
    </row>
    <row r="19853" spans="7:26">
      <c r="G19853" s="826"/>
      <c r="H19853" s="820"/>
      <c r="J19853" s="820"/>
      <c r="K19853" s="820"/>
      <c r="L19853" s="820"/>
      <c r="M19853" s="820"/>
      <c r="N19853" s="820"/>
      <c r="O19853" s="820"/>
      <c r="P19853" s="820"/>
      <c r="Q19853" s="820"/>
      <c r="R19853" s="820"/>
      <c r="S19853" s="820"/>
      <c r="T19853" s="820"/>
      <c r="U19853" s="820"/>
      <c r="V19853" s="820"/>
      <c r="W19853" s="820"/>
      <c r="X19853" s="820"/>
      <c r="Y19853" s="820"/>
      <c r="Z19853" s="820"/>
    </row>
    <row r="19854" spans="7:26">
      <c r="G19854" s="826"/>
      <c r="H19854" s="820"/>
      <c r="J19854" s="820"/>
      <c r="K19854" s="820"/>
      <c r="L19854" s="820"/>
      <c r="M19854" s="820"/>
      <c r="N19854" s="820"/>
      <c r="O19854" s="820"/>
      <c r="P19854" s="820"/>
      <c r="Q19854" s="820"/>
      <c r="R19854" s="820"/>
      <c r="S19854" s="820"/>
      <c r="T19854" s="820"/>
      <c r="U19854" s="820"/>
      <c r="V19854" s="820"/>
      <c r="W19854" s="820"/>
      <c r="X19854" s="820"/>
      <c r="Y19854" s="820"/>
      <c r="Z19854" s="820"/>
    </row>
    <row r="19855" spans="7:26">
      <c r="G19855" s="826"/>
      <c r="H19855" s="820"/>
      <c r="J19855" s="820"/>
      <c r="K19855" s="820"/>
      <c r="L19855" s="820"/>
      <c r="M19855" s="820"/>
      <c r="N19855" s="820"/>
      <c r="O19855" s="820"/>
      <c r="P19855" s="820"/>
      <c r="Q19855" s="820"/>
      <c r="R19855" s="820"/>
      <c r="S19855" s="820"/>
      <c r="T19855" s="820"/>
      <c r="U19855" s="820"/>
      <c r="V19855" s="820"/>
      <c r="W19855" s="820"/>
      <c r="X19855" s="820"/>
      <c r="Y19855" s="820"/>
      <c r="Z19855" s="820"/>
    </row>
    <row r="19856" spans="7:26">
      <c r="G19856" s="826"/>
      <c r="H19856" s="820"/>
      <c r="J19856" s="820"/>
      <c r="K19856" s="820"/>
      <c r="L19856" s="820"/>
      <c r="M19856" s="820"/>
      <c r="N19856" s="820"/>
      <c r="O19856" s="820"/>
      <c r="P19856" s="820"/>
      <c r="Q19856" s="820"/>
      <c r="R19856" s="820"/>
      <c r="S19856" s="820"/>
      <c r="T19856" s="820"/>
      <c r="U19856" s="820"/>
      <c r="V19856" s="820"/>
      <c r="W19856" s="820"/>
      <c r="X19856" s="820"/>
      <c r="Y19856" s="820"/>
      <c r="Z19856" s="820"/>
    </row>
    <row r="19857" spans="7:26">
      <c r="G19857" s="826"/>
      <c r="H19857" s="820"/>
      <c r="J19857" s="820"/>
      <c r="K19857" s="820"/>
      <c r="L19857" s="820"/>
      <c r="M19857" s="820"/>
      <c r="N19857" s="820"/>
      <c r="O19857" s="820"/>
      <c r="P19857" s="820"/>
      <c r="Q19857" s="820"/>
      <c r="R19857" s="820"/>
      <c r="S19857" s="820"/>
      <c r="T19857" s="820"/>
      <c r="U19857" s="820"/>
      <c r="V19857" s="820"/>
      <c r="W19857" s="820"/>
      <c r="X19857" s="820"/>
      <c r="Y19857" s="820"/>
      <c r="Z19857" s="820"/>
    </row>
    <row r="19858" spans="7:26">
      <c r="G19858" s="826"/>
      <c r="H19858" s="820"/>
      <c r="J19858" s="820"/>
      <c r="K19858" s="820"/>
      <c r="L19858" s="820"/>
      <c r="M19858" s="820"/>
      <c r="N19858" s="820"/>
      <c r="O19858" s="820"/>
      <c r="P19858" s="820"/>
      <c r="Q19858" s="820"/>
      <c r="R19858" s="820"/>
      <c r="S19858" s="820"/>
      <c r="T19858" s="820"/>
      <c r="U19858" s="820"/>
      <c r="V19858" s="820"/>
      <c r="W19858" s="820"/>
      <c r="X19858" s="820"/>
      <c r="Y19858" s="820"/>
      <c r="Z19858" s="820"/>
    </row>
    <row r="19859" spans="7:26">
      <c r="G19859" s="826"/>
      <c r="H19859" s="820"/>
      <c r="J19859" s="820"/>
      <c r="K19859" s="820"/>
      <c r="L19859" s="820"/>
      <c r="M19859" s="820"/>
      <c r="N19859" s="820"/>
      <c r="O19859" s="820"/>
      <c r="P19859" s="820"/>
      <c r="Q19859" s="820"/>
      <c r="R19859" s="820"/>
      <c r="S19859" s="820"/>
      <c r="T19859" s="820"/>
      <c r="U19859" s="820"/>
      <c r="V19859" s="820"/>
      <c r="W19859" s="820"/>
      <c r="X19859" s="820"/>
      <c r="Y19859" s="820"/>
      <c r="Z19859" s="820"/>
    </row>
    <row r="19860" spans="7:26">
      <c r="G19860" s="826"/>
      <c r="H19860" s="820"/>
      <c r="J19860" s="820"/>
      <c r="K19860" s="820"/>
      <c r="L19860" s="820"/>
      <c r="M19860" s="820"/>
      <c r="N19860" s="820"/>
      <c r="O19860" s="820"/>
      <c r="P19860" s="820"/>
      <c r="Q19860" s="820"/>
      <c r="R19860" s="820"/>
      <c r="S19860" s="820"/>
      <c r="T19860" s="820"/>
      <c r="U19860" s="820"/>
      <c r="V19860" s="820"/>
      <c r="W19860" s="820"/>
      <c r="X19860" s="820"/>
      <c r="Y19860" s="820"/>
      <c r="Z19860" s="820"/>
    </row>
    <row r="19861" spans="7:26">
      <c r="G19861" s="826"/>
      <c r="H19861" s="820"/>
      <c r="J19861" s="820"/>
      <c r="K19861" s="820"/>
      <c r="L19861" s="820"/>
      <c r="M19861" s="820"/>
      <c r="N19861" s="820"/>
      <c r="O19861" s="820"/>
      <c r="P19861" s="820"/>
      <c r="Q19861" s="820"/>
      <c r="R19861" s="820"/>
      <c r="S19861" s="820"/>
      <c r="T19861" s="820"/>
      <c r="U19861" s="820"/>
      <c r="V19861" s="820"/>
      <c r="W19861" s="820"/>
      <c r="X19861" s="820"/>
      <c r="Y19861" s="820"/>
      <c r="Z19861" s="820"/>
    </row>
    <row r="19862" spans="7:26">
      <c r="G19862" s="826"/>
      <c r="H19862" s="820"/>
      <c r="J19862" s="820"/>
      <c r="K19862" s="820"/>
      <c r="L19862" s="820"/>
      <c r="M19862" s="820"/>
      <c r="N19862" s="820"/>
      <c r="O19862" s="820"/>
      <c r="P19862" s="820"/>
      <c r="Q19862" s="820"/>
      <c r="R19862" s="820"/>
      <c r="S19862" s="820"/>
      <c r="T19862" s="820"/>
      <c r="U19862" s="820"/>
      <c r="V19862" s="820"/>
      <c r="W19862" s="820"/>
      <c r="X19862" s="820"/>
      <c r="Y19862" s="820"/>
      <c r="Z19862" s="820"/>
    </row>
    <row r="19863" spans="7:26">
      <c r="G19863" s="826"/>
      <c r="H19863" s="820"/>
      <c r="J19863" s="820"/>
      <c r="K19863" s="820"/>
      <c r="L19863" s="820"/>
      <c r="M19863" s="820"/>
      <c r="N19863" s="820"/>
      <c r="O19863" s="820"/>
      <c r="P19863" s="820"/>
      <c r="Q19863" s="820"/>
      <c r="R19863" s="820"/>
      <c r="S19863" s="820"/>
      <c r="T19863" s="820"/>
      <c r="U19863" s="820"/>
      <c r="V19863" s="820"/>
      <c r="W19863" s="820"/>
      <c r="X19863" s="820"/>
      <c r="Y19863" s="820"/>
      <c r="Z19863" s="820"/>
    </row>
    <row r="19864" spans="7:26">
      <c r="G19864" s="826"/>
      <c r="H19864" s="820"/>
      <c r="J19864" s="820"/>
      <c r="K19864" s="820"/>
      <c r="L19864" s="820"/>
      <c r="M19864" s="820"/>
      <c r="N19864" s="820"/>
      <c r="O19864" s="820"/>
      <c r="P19864" s="820"/>
      <c r="Q19864" s="820"/>
      <c r="R19864" s="820"/>
      <c r="S19864" s="820"/>
      <c r="T19864" s="820"/>
      <c r="U19864" s="820"/>
      <c r="V19864" s="820"/>
      <c r="W19864" s="820"/>
      <c r="X19864" s="820"/>
      <c r="Y19864" s="820"/>
      <c r="Z19864" s="820"/>
    </row>
    <row r="19865" spans="7:26">
      <c r="G19865" s="826"/>
      <c r="H19865" s="820"/>
      <c r="J19865" s="820"/>
      <c r="K19865" s="820"/>
      <c r="L19865" s="820"/>
      <c r="M19865" s="820"/>
      <c r="N19865" s="820"/>
      <c r="O19865" s="820"/>
      <c r="P19865" s="820"/>
      <c r="Q19865" s="820"/>
      <c r="R19865" s="820"/>
      <c r="S19865" s="820"/>
      <c r="T19865" s="820"/>
      <c r="U19865" s="820"/>
      <c r="V19865" s="820"/>
      <c r="W19865" s="820"/>
      <c r="X19865" s="820"/>
      <c r="Y19865" s="820"/>
      <c r="Z19865" s="820"/>
    </row>
    <row r="19866" spans="7:26">
      <c r="G19866" s="826"/>
      <c r="H19866" s="820"/>
      <c r="J19866" s="820"/>
      <c r="K19866" s="820"/>
      <c r="L19866" s="820"/>
      <c r="M19866" s="820"/>
      <c r="N19866" s="820"/>
      <c r="O19866" s="820"/>
      <c r="P19866" s="820"/>
      <c r="Q19866" s="820"/>
      <c r="R19866" s="820"/>
      <c r="S19866" s="820"/>
      <c r="T19866" s="820"/>
      <c r="U19866" s="820"/>
      <c r="V19866" s="820"/>
      <c r="W19866" s="820"/>
      <c r="X19866" s="820"/>
      <c r="Y19866" s="820"/>
      <c r="Z19866" s="820"/>
    </row>
    <row r="19867" spans="7:26">
      <c r="G19867" s="826"/>
      <c r="H19867" s="820"/>
      <c r="J19867" s="820"/>
      <c r="K19867" s="820"/>
      <c r="L19867" s="820"/>
      <c r="M19867" s="820"/>
      <c r="N19867" s="820"/>
      <c r="O19867" s="820"/>
      <c r="P19867" s="820"/>
      <c r="Q19867" s="820"/>
      <c r="R19867" s="820"/>
      <c r="S19867" s="820"/>
      <c r="T19867" s="820"/>
      <c r="U19867" s="820"/>
      <c r="V19867" s="820"/>
      <c r="W19867" s="820"/>
      <c r="X19867" s="820"/>
      <c r="Y19867" s="820"/>
      <c r="Z19867" s="820"/>
    </row>
    <row r="19868" spans="7:26">
      <c r="G19868" s="826"/>
      <c r="H19868" s="820"/>
      <c r="J19868" s="820"/>
      <c r="K19868" s="820"/>
      <c r="L19868" s="820"/>
      <c r="M19868" s="820"/>
      <c r="N19868" s="820"/>
      <c r="O19868" s="820"/>
      <c r="P19868" s="820"/>
      <c r="Q19868" s="820"/>
      <c r="R19868" s="820"/>
      <c r="S19868" s="820"/>
      <c r="T19868" s="820"/>
      <c r="U19868" s="820"/>
      <c r="V19868" s="820"/>
      <c r="W19868" s="820"/>
      <c r="X19868" s="820"/>
      <c r="Y19868" s="820"/>
      <c r="Z19868" s="820"/>
    </row>
    <row r="19869" spans="7:26">
      <c r="G19869" s="826"/>
      <c r="H19869" s="820"/>
      <c r="J19869" s="820"/>
      <c r="K19869" s="820"/>
      <c r="L19869" s="820"/>
      <c r="M19869" s="820"/>
      <c r="N19869" s="820"/>
      <c r="O19869" s="820"/>
      <c r="P19869" s="820"/>
      <c r="Q19869" s="820"/>
      <c r="R19869" s="820"/>
      <c r="S19869" s="820"/>
      <c r="T19869" s="820"/>
      <c r="U19869" s="820"/>
      <c r="V19869" s="820"/>
      <c r="W19869" s="820"/>
      <c r="X19869" s="820"/>
      <c r="Y19869" s="820"/>
      <c r="Z19869" s="820"/>
    </row>
    <row r="19870" spans="7:26">
      <c r="G19870" s="826"/>
      <c r="H19870" s="820"/>
      <c r="J19870" s="820"/>
      <c r="K19870" s="820"/>
      <c r="L19870" s="820"/>
      <c r="M19870" s="820"/>
      <c r="N19870" s="820"/>
      <c r="O19870" s="820"/>
      <c r="P19870" s="820"/>
      <c r="Q19870" s="820"/>
      <c r="R19870" s="820"/>
      <c r="S19870" s="820"/>
      <c r="T19870" s="820"/>
      <c r="U19870" s="820"/>
      <c r="V19870" s="820"/>
      <c r="W19870" s="820"/>
      <c r="X19870" s="820"/>
      <c r="Y19870" s="820"/>
      <c r="Z19870" s="820"/>
    </row>
    <row r="19871" spans="7:26">
      <c r="G19871" s="826"/>
      <c r="H19871" s="820"/>
      <c r="J19871" s="820"/>
      <c r="K19871" s="820"/>
      <c r="L19871" s="820"/>
      <c r="M19871" s="820"/>
      <c r="N19871" s="820"/>
      <c r="O19871" s="820"/>
      <c r="P19871" s="820"/>
      <c r="Q19871" s="820"/>
      <c r="R19871" s="820"/>
      <c r="S19871" s="820"/>
      <c r="T19871" s="820"/>
      <c r="U19871" s="820"/>
      <c r="V19871" s="820"/>
      <c r="W19871" s="820"/>
      <c r="X19871" s="820"/>
      <c r="Y19871" s="820"/>
      <c r="Z19871" s="820"/>
    </row>
    <row r="19872" spans="7:26">
      <c r="G19872" s="826"/>
      <c r="H19872" s="820"/>
      <c r="J19872" s="820"/>
      <c r="K19872" s="820"/>
      <c r="L19872" s="820"/>
      <c r="M19872" s="820"/>
      <c r="N19872" s="820"/>
      <c r="O19872" s="820"/>
      <c r="P19872" s="820"/>
      <c r="Q19872" s="820"/>
      <c r="R19872" s="820"/>
      <c r="S19872" s="820"/>
      <c r="T19872" s="820"/>
      <c r="U19872" s="820"/>
      <c r="V19872" s="820"/>
      <c r="W19872" s="820"/>
      <c r="X19872" s="820"/>
      <c r="Y19872" s="820"/>
      <c r="Z19872" s="820"/>
    </row>
    <row r="19873" spans="7:26">
      <c r="G19873" s="826"/>
      <c r="H19873" s="820"/>
      <c r="J19873" s="820"/>
      <c r="K19873" s="820"/>
      <c r="L19873" s="820"/>
      <c r="M19873" s="820"/>
      <c r="N19873" s="820"/>
      <c r="O19873" s="820"/>
      <c r="P19873" s="820"/>
      <c r="Q19873" s="820"/>
      <c r="R19873" s="820"/>
      <c r="S19873" s="820"/>
      <c r="T19873" s="820"/>
      <c r="U19873" s="820"/>
      <c r="V19873" s="820"/>
      <c r="W19873" s="820"/>
      <c r="X19873" s="820"/>
      <c r="Y19873" s="820"/>
      <c r="Z19873" s="820"/>
    </row>
    <row r="19874" spans="7:26">
      <c r="G19874" s="826"/>
      <c r="H19874" s="820"/>
      <c r="J19874" s="820"/>
      <c r="K19874" s="820"/>
      <c r="L19874" s="820"/>
      <c r="M19874" s="820"/>
      <c r="N19874" s="820"/>
      <c r="O19874" s="820"/>
      <c r="P19874" s="820"/>
      <c r="Q19874" s="820"/>
      <c r="R19874" s="820"/>
      <c r="S19874" s="820"/>
      <c r="T19874" s="820"/>
      <c r="U19874" s="820"/>
      <c r="V19874" s="820"/>
      <c r="W19874" s="820"/>
      <c r="X19874" s="820"/>
      <c r="Y19874" s="820"/>
      <c r="Z19874" s="820"/>
    </row>
    <row r="19875" spans="7:26">
      <c r="G19875" s="826"/>
      <c r="H19875" s="820"/>
      <c r="J19875" s="820"/>
      <c r="K19875" s="820"/>
      <c r="L19875" s="820"/>
      <c r="M19875" s="820"/>
      <c r="N19875" s="820"/>
      <c r="O19875" s="820"/>
      <c r="P19875" s="820"/>
      <c r="Q19875" s="820"/>
      <c r="R19875" s="820"/>
      <c r="S19875" s="820"/>
      <c r="T19875" s="820"/>
      <c r="U19875" s="820"/>
      <c r="V19875" s="820"/>
      <c r="W19875" s="820"/>
      <c r="X19875" s="820"/>
      <c r="Y19875" s="820"/>
      <c r="Z19875" s="820"/>
    </row>
    <row r="19876" spans="7:26">
      <c r="G19876" s="826"/>
      <c r="H19876" s="820"/>
      <c r="J19876" s="820"/>
      <c r="K19876" s="820"/>
      <c r="L19876" s="820"/>
      <c r="M19876" s="820"/>
      <c r="N19876" s="820"/>
      <c r="O19876" s="820"/>
      <c r="P19876" s="820"/>
      <c r="Q19876" s="820"/>
      <c r="R19876" s="820"/>
      <c r="S19876" s="820"/>
      <c r="T19876" s="820"/>
      <c r="U19876" s="820"/>
      <c r="V19876" s="820"/>
      <c r="W19876" s="820"/>
      <c r="X19876" s="820"/>
      <c r="Y19876" s="820"/>
      <c r="Z19876" s="820"/>
    </row>
    <row r="19877" spans="7:26">
      <c r="G19877" s="826"/>
      <c r="H19877" s="820"/>
      <c r="J19877" s="820"/>
      <c r="K19877" s="820"/>
      <c r="L19877" s="820"/>
      <c r="M19877" s="820"/>
      <c r="N19877" s="820"/>
      <c r="O19877" s="820"/>
      <c r="P19877" s="820"/>
      <c r="Q19877" s="820"/>
      <c r="R19877" s="820"/>
      <c r="S19877" s="820"/>
      <c r="T19877" s="820"/>
      <c r="U19877" s="820"/>
      <c r="V19877" s="820"/>
      <c r="W19877" s="820"/>
      <c r="X19877" s="820"/>
      <c r="Y19877" s="820"/>
      <c r="Z19877" s="820"/>
    </row>
    <row r="19878" spans="7:26">
      <c r="G19878" s="826"/>
      <c r="H19878" s="820"/>
      <c r="J19878" s="820"/>
      <c r="K19878" s="820"/>
      <c r="L19878" s="820"/>
      <c r="M19878" s="820"/>
      <c r="N19878" s="820"/>
      <c r="O19878" s="820"/>
      <c r="P19878" s="820"/>
      <c r="Q19878" s="820"/>
      <c r="R19878" s="820"/>
      <c r="S19878" s="820"/>
      <c r="T19878" s="820"/>
      <c r="U19878" s="820"/>
      <c r="V19878" s="820"/>
      <c r="W19878" s="820"/>
      <c r="X19878" s="820"/>
      <c r="Y19878" s="820"/>
      <c r="Z19878" s="820"/>
    </row>
    <row r="19879" spans="7:26">
      <c r="G19879" s="826"/>
      <c r="H19879" s="820"/>
      <c r="J19879" s="820"/>
      <c r="K19879" s="820"/>
      <c r="L19879" s="820"/>
      <c r="M19879" s="820"/>
      <c r="N19879" s="820"/>
      <c r="O19879" s="820"/>
      <c r="P19879" s="820"/>
      <c r="Q19879" s="820"/>
      <c r="R19879" s="820"/>
      <c r="S19879" s="820"/>
      <c r="T19879" s="820"/>
      <c r="U19879" s="820"/>
      <c r="V19879" s="820"/>
      <c r="W19879" s="820"/>
      <c r="X19879" s="820"/>
      <c r="Y19879" s="820"/>
      <c r="Z19879" s="820"/>
    </row>
    <row r="19880" spans="7:26">
      <c r="G19880" s="826"/>
      <c r="H19880" s="820"/>
      <c r="J19880" s="820"/>
      <c r="K19880" s="820"/>
      <c r="L19880" s="820"/>
      <c r="M19880" s="820"/>
      <c r="N19880" s="820"/>
      <c r="O19880" s="820"/>
      <c r="P19880" s="820"/>
      <c r="Q19880" s="820"/>
      <c r="R19880" s="820"/>
      <c r="S19880" s="820"/>
      <c r="T19880" s="820"/>
      <c r="U19880" s="820"/>
      <c r="V19880" s="820"/>
      <c r="W19880" s="820"/>
      <c r="X19880" s="820"/>
      <c r="Y19880" s="820"/>
      <c r="Z19880" s="820"/>
    </row>
    <row r="19881" spans="7:26">
      <c r="G19881" s="826"/>
      <c r="H19881" s="820"/>
      <c r="J19881" s="820"/>
      <c r="K19881" s="820"/>
      <c r="L19881" s="820"/>
      <c r="M19881" s="820"/>
      <c r="N19881" s="820"/>
      <c r="O19881" s="820"/>
      <c r="P19881" s="820"/>
      <c r="Q19881" s="820"/>
      <c r="R19881" s="820"/>
      <c r="S19881" s="820"/>
      <c r="T19881" s="820"/>
      <c r="U19881" s="820"/>
      <c r="V19881" s="820"/>
      <c r="W19881" s="820"/>
      <c r="X19881" s="820"/>
      <c r="Y19881" s="820"/>
      <c r="Z19881" s="820"/>
    </row>
    <row r="19882" spans="7:26">
      <c r="G19882" s="826"/>
      <c r="H19882" s="820"/>
      <c r="J19882" s="820"/>
      <c r="K19882" s="820"/>
      <c r="L19882" s="820"/>
      <c r="M19882" s="820"/>
      <c r="N19882" s="820"/>
      <c r="O19882" s="820"/>
      <c r="P19882" s="820"/>
      <c r="Q19882" s="820"/>
      <c r="R19882" s="820"/>
      <c r="S19882" s="820"/>
      <c r="T19882" s="820"/>
      <c r="U19882" s="820"/>
      <c r="V19882" s="820"/>
      <c r="W19882" s="820"/>
      <c r="X19882" s="820"/>
      <c r="Y19882" s="820"/>
      <c r="Z19882" s="820"/>
    </row>
    <row r="19883" spans="7:26">
      <c r="G19883" s="826"/>
      <c r="H19883" s="820"/>
      <c r="J19883" s="820"/>
      <c r="K19883" s="820"/>
      <c r="L19883" s="820"/>
      <c r="M19883" s="820"/>
      <c r="N19883" s="820"/>
      <c r="O19883" s="820"/>
      <c r="P19883" s="820"/>
      <c r="Q19883" s="820"/>
      <c r="R19883" s="820"/>
      <c r="S19883" s="820"/>
      <c r="T19883" s="820"/>
      <c r="U19883" s="820"/>
      <c r="V19883" s="820"/>
      <c r="W19883" s="820"/>
      <c r="X19883" s="820"/>
      <c r="Y19883" s="820"/>
      <c r="Z19883" s="820"/>
    </row>
    <row r="19884" spans="7:26">
      <c r="G19884" s="826"/>
      <c r="H19884" s="820"/>
      <c r="J19884" s="820"/>
      <c r="K19884" s="820"/>
      <c r="L19884" s="820"/>
      <c r="M19884" s="820"/>
      <c r="N19884" s="820"/>
      <c r="O19884" s="820"/>
      <c r="P19884" s="820"/>
      <c r="Q19884" s="820"/>
      <c r="R19884" s="820"/>
      <c r="S19884" s="820"/>
      <c r="T19884" s="820"/>
      <c r="U19884" s="820"/>
      <c r="V19884" s="820"/>
      <c r="W19884" s="820"/>
      <c r="X19884" s="820"/>
      <c r="Y19884" s="820"/>
      <c r="Z19884" s="820"/>
    </row>
    <row r="19885" spans="7:26">
      <c r="G19885" s="826"/>
      <c r="H19885" s="820"/>
      <c r="J19885" s="820"/>
      <c r="K19885" s="820"/>
      <c r="L19885" s="820"/>
      <c r="M19885" s="820"/>
      <c r="N19885" s="820"/>
      <c r="O19885" s="820"/>
      <c r="P19885" s="820"/>
      <c r="Q19885" s="820"/>
      <c r="R19885" s="820"/>
      <c r="S19885" s="820"/>
      <c r="T19885" s="820"/>
      <c r="U19885" s="820"/>
      <c r="V19885" s="820"/>
      <c r="W19885" s="820"/>
      <c r="X19885" s="820"/>
      <c r="Y19885" s="820"/>
      <c r="Z19885" s="820"/>
    </row>
    <row r="19886" spans="7:26">
      <c r="G19886" s="826"/>
      <c r="H19886" s="820"/>
      <c r="J19886" s="820"/>
      <c r="K19886" s="820"/>
      <c r="L19886" s="820"/>
      <c r="M19886" s="820"/>
      <c r="N19886" s="820"/>
      <c r="O19886" s="820"/>
      <c r="P19886" s="820"/>
      <c r="Q19886" s="820"/>
      <c r="R19886" s="820"/>
      <c r="S19886" s="820"/>
      <c r="T19886" s="820"/>
      <c r="U19886" s="820"/>
      <c r="V19886" s="820"/>
      <c r="W19886" s="820"/>
      <c r="X19886" s="820"/>
      <c r="Y19886" s="820"/>
      <c r="Z19886" s="820"/>
    </row>
    <row r="19887" spans="7:26">
      <c r="G19887" s="826"/>
      <c r="H19887" s="820"/>
      <c r="J19887" s="820"/>
      <c r="K19887" s="820"/>
      <c r="L19887" s="820"/>
      <c r="M19887" s="820"/>
      <c r="N19887" s="820"/>
      <c r="O19887" s="820"/>
      <c r="P19887" s="820"/>
      <c r="Q19887" s="820"/>
      <c r="R19887" s="820"/>
      <c r="S19887" s="820"/>
      <c r="T19887" s="820"/>
      <c r="U19887" s="820"/>
      <c r="V19887" s="820"/>
      <c r="W19887" s="820"/>
      <c r="X19887" s="820"/>
      <c r="Y19887" s="820"/>
      <c r="Z19887" s="820"/>
    </row>
    <row r="19888" spans="7:26">
      <c r="G19888" s="826"/>
      <c r="H19888" s="820"/>
      <c r="J19888" s="820"/>
      <c r="K19888" s="820"/>
      <c r="L19888" s="820"/>
      <c r="M19888" s="820"/>
      <c r="N19888" s="820"/>
      <c r="O19888" s="820"/>
      <c r="P19888" s="820"/>
      <c r="Q19888" s="820"/>
      <c r="R19888" s="820"/>
      <c r="S19888" s="820"/>
      <c r="T19888" s="820"/>
      <c r="U19888" s="820"/>
      <c r="V19888" s="820"/>
      <c r="W19888" s="820"/>
      <c r="X19888" s="820"/>
      <c r="Y19888" s="820"/>
      <c r="Z19888" s="820"/>
    </row>
    <row r="19889" spans="7:26">
      <c r="G19889" s="826"/>
      <c r="H19889" s="820"/>
      <c r="J19889" s="820"/>
      <c r="K19889" s="820"/>
      <c r="L19889" s="820"/>
      <c r="M19889" s="820"/>
      <c r="N19889" s="820"/>
      <c r="O19889" s="820"/>
      <c r="P19889" s="820"/>
      <c r="Q19889" s="820"/>
      <c r="R19889" s="820"/>
      <c r="S19889" s="820"/>
      <c r="T19889" s="820"/>
      <c r="U19889" s="820"/>
      <c r="V19889" s="820"/>
      <c r="W19889" s="820"/>
      <c r="X19889" s="820"/>
      <c r="Y19889" s="820"/>
      <c r="Z19889" s="820"/>
    </row>
    <row r="19890" spans="7:26">
      <c r="G19890" s="826"/>
      <c r="H19890" s="820"/>
      <c r="J19890" s="820"/>
      <c r="K19890" s="820"/>
      <c r="L19890" s="820"/>
      <c r="M19890" s="820"/>
      <c r="N19890" s="820"/>
      <c r="O19890" s="820"/>
      <c r="P19890" s="820"/>
      <c r="Q19890" s="820"/>
      <c r="R19890" s="820"/>
      <c r="S19890" s="820"/>
      <c r="T19890" s="820"/>
      <c r="U19890" s="820"/>
      <c r="V19890" s="820"/>
      <c r="W19890" s="820"/>
      <c r="X19890" s="820"/>
      <c r="Y19890" s="820"/>
      <c r="Z19890" s="820"/>
    </row>
    <row r="19891" spans="7:26">
      <c r="G19891" s="826"/>
      <c r="H19891" s="820"/>
      <c r="J19891" s="820"/>
      <c r="K19891" s="820"/>
      <c r="L19891" s="820"/>
      <c r="M19891" s="820"/>
      <c r="N19891" s="820"/>
      <c r="O19891" s="820"/>
      <c r="P19891" s="820"/>
      <c r="Q19891" s="820"/>
      <c r="R19891" s="820"/>
      <c r="S19891" s="820"/>
      <c r="T19891" s="820"/>
      <c r="U19891" s="820"/>
      <c r="V19891" s="820"/>
      <c r="W19891" s="820"/>
      <c r="X19891" s="820"/>
      <c r="Y19891" s="820"/>
      <c r="Z19891" s="820"/>
    </row>
    <row r="19892" spans="7:26">
      <c r="G19892" s="826"/>
      <c r="H19892" s="820"/>
      <c r="J19892" s="820"/>
      <c r="K19892" s="820"/>
      <c r="L19892" s="820"/>
      <c r="M19892" s="820"/>
      <c r="N19892" s="820"/>
      <c r="O19892" s="820"/>
      <c r="P19892" s="820"/>
      <c r="Q19892" s="820"/>
      <c r="R19892" s="820"/>
      <c r="S19892" s="820"/>
      <c r="T19892" s="820"/>
      <c r="U19892" s="820"/>
      <c r="V19892" s="820"/>
      <c r="W19892" s="820"/>
      <c r="X19892" s="820"/>
      <c r="Y19892" s="820"/>
      <c r="Z19892" s="820"/>
    </row>
    <row r="19893" spans="7:26">
      <c r="G19893" s="826"/>
      <c r="H19893" s="820"/>
      <c r="J19893" s="820"/>
      <c r="K19893" s="820"/>
      <c r="L19893" s="820"/>
      <c r="M19893" s="820"/>
      <c r="N19893" s="820"/>
      <c r="O19893" s="820"/>
      <c r="P19893" s="820"/>
      <c r="Q19893" s="820"/>
      <c r="R19893" s="820"/>
      <c r="S19893" s="820"/>
      <c r="T19893" s="820"/>
      <c r="U19893" s="820"/>
      <c r="V19893" s="820"/>
      <c r="W19893" s="820"/>
      <c r="X19893" s="820"/>
      <c r="Y19893" s="820"/>
      <c r="Z19893" s="820"/>
    </row>
    <row r="19894" spans="7:26">
      <c r="G19894" s="826"/>
      <c r="H19894" s="820"/>
      <c r="J19894" s="820"/>
      <c r="K19894" s="820"/>
      <c r="L19894" s="820"/>
      <c r="M19894" s="820"/>
      <c r="N19894" s="820"/>
      <c r="O19894" s="820"/>
      <c r="P19894" s="820"/>
      <c r="Q19894" s="820"/>
      <c r="R19894" s="820"/>
      <c r="S19894" s="820"/>
      <c r="T19894" s="820"/>
      <c r="U19894" s="820"/>
      <c r="V19894" s="820"/>
      <c r="W19894" s="820"/>
      <c r="X19894" s="820"/>
      <c r="Y19894" s="820"/>
      <c r="Z19894" s="820"/>
    </row>
    <row r="19895" spans="7:26">
      <c r="G19895" s="826"/>
      <c r="H19895" s="820"/>
      <c r="J19895" s="820"/>
      <c r="K19895" s="820"/>
      <c r="L19895" s="820"/>
      <c r="M19895" s="820"/>
      <c r="N19895" s="820"/>
      <c r="O19895" s="820"/>
      <c r="P19895" s="820"/>
      <c r="Q19895" s="820"/>
      <c r="R19895" s="820"/>
      <c r="S19895" s="820"/>
      <c r="T19895" s="820"/>
      <c r="U19895" s="820"/>
      <c r="V19895" s="820"/>
      <c r="W19895" s="820"/>
      <c r="X19895" s="820"/>
      <c r="Y19895" s="820"/>
      <c r="Z19895" s="820"/>
    </row>
    <row r="19896" spans="7:26">
      <c r="G19896" s="826"/>
      <c r="H19896" s="820"/>
      <c r="J19896" s="820"/>
      <c r="K19896" s="820"/>
      <c r="L19896" s="820"/>
      <c r="M19896" s="820"/>
      <c r="N19896" s="820"/>
      <c r="O19896" s="820"/>
      <c r="P19896" s="820"/>
      <c r="Q19896" s="820"/>
      <c r="R19896" s="820"/>
      <c r="S19896" s="820"/>
      <c r="T19896" s="820"/>
      <c r="U19896" s="820"/>
      <c r="V19896" s="820"/>
      <c r="W19896" s="820"/>
      <c r="X19896" s="820"/>
      <c r="Y19896" s="820"/>
      <c r="Z19896" s="820"/>
    </row>
    <row r="19897" spans="7:26">
      <c r="G19897" s="826"/>
      <c r="H19897" s="820"/>
      <c r="J19897" s="820"/>
      <c r="K19897" s="820"/>
      <c r="L19897" s="820"/>
      <c r="M19897" s="820"/>
      <c r="N19897" s="820"/>
      <c r="O19897" s="820"/>
      <c r="P19897" s="820"/>
      <c r="Q19897" s="820"/>
      <c r="R19897" s="820"/>
      <c r="S19897" s="820"/>
      <c r="T19897" s="820"/>
      <c r="U19897" s="820"/>
      <c r="V19897" s="820"/>
      <c r="W19897" s="820"/>
      <c r="X19897" s="820"/>
      <c r="Y19897" s="820"/>
      <c r="Z19897" s="820"/>
    </row>
    <row r="19898" spans="7:26">
      <c r="G19898" s="826"/>
      <c r="H19898" s="820"/>
      <c r="J19898" s="820"/>
      <c r="K19898" s="820"/>
      <c r="L19898" s="820"/>
      <c r="M19898" s="820"/>
      <c r="N19898" s="820"/>
      <c r="O19898" s="820"/>
      <c r="P19898" s="820"/>
      <c r="Q19898" s="820"/>
      <c r="R19898" s="820"/>
      <c r="S19898" s="820"/>
      <c r="T19898" s="820"/>
      <c r="U19898" s="820"/>
      <c r="V19898" s="820"/>
      <c r="W19898" s="820"/>
      <c r="X19898" s="820"/>
      <c r="Y19898" s="820"/>
      <c r="Z19898" s="820"/>
    </row>
    <row r="19899" spans="7:26">
      <c r="G19899" s="826"/>
      <c r="H19899" s="820"/>
      <c r="J19899" s="820"/>
      <c r="K19899" s="820"/>
      <c r="L19899" s="820"/>
      <c r="M19899" s="820"/>
      <c r="N19899" s="820"/>
      <c r="O19899" s="820"/>
      <c r="P19899" s="820"/>
      <c r="Q19899" s="820"/>
      <c r="R19899" s="820"/>
      <c r="S19899" s="820"/>
      <c r="T19899" s="820"/>
      <c r="U19899" s="820"/>
      <c r="V19899" s="820"/>
      <c r="W19899" s="820"/>
      <c r="X19899" s="820"/>
      <c r="Y19899" s="820"/>
      <c r="Z19899" s="820"/>
    </row>
    <row r="19900" spans="7:26">
      <c r="G19900" s="826"/>
      <c r="H19900" s="820"/>
      <c r="J19900" s="820"/>
      <c r="K19900" s="820"/>
      <c r="L19900" s="820"/>
      <c r="M19900" s="820"/>
      <c r="N19900" s="820"/>
      <c r="O19900" s="820"/>
      <c r="P19900" s="820"/>
      <c r="Q19900" s="820"/>
      <c r="R19900" s="820"/>
      <c r="S19900" s="820"/>
      <c r="T19900" s="820"/>
      <c r="U19900" s="820"/>
      <c r="V19900" s="820"/>
      <c r="W19900" s="820"/>
      <c r="X19900" s="820"/>
      <c r="Y19900" s="820"/>
      <c r="Z19900" s="820"/>
    </row>
    <row r="19901" spans="7:26">
      <c r="G19901" s="826"/>
      <c r="H19901" s="820"/>
      <c r="J19901" s="820"/>
      <c r="K19901" s="820"/>
      <c r="L19901" s="820"/>
      <c r="M19901" s="820"/>
      <c r="N19901" s="820"/>
      <c r="O19901" s="820"/>
      <c r="P19901" s="820"/>
      <c r="Q19901" s="820"/>
      <c r="R19901" s="820"/>
      <c r="S19901" s="820"/>
      <c r="T19901" s="820"/>
      <c r="U19901" s="820"/>
      <c r="V19901" s="820"/>
      <c r="W19901" s="820"/>
      <c r="X19901" s="820"/>
      <c r="Y19901" s="820"/>
      <c r="Z19901" s="820"/>
    </row>
    <row r="19902" spans="7:26">
      <c r="G19902" s="826"/>
      <c r="H19902" s="820"/>
      <c r="J19902" s="820"/>
      <c r="K19902" s="820"/>
      <c r="L19902" s="820"/>
      <c r="M19902" s="820"/>
      <c r="N19902" s="820"/>
      <c r="O19902" s="820"/>
      <c r="P19902" s="820"/>
      <c r="Q19902" s="820"/>
      <c r="R19902" s="820"/>
      <c r="S19902" s="820"/>
      <c r="T19902" s="820"/>
      <c r="U19902" s="820"/>
      <c r="V19902" s="820"/>
      <c r="W19902" s="820"/>
      <c r="X19902" s="820"/>
      <c r="Y19902" s="820"/>
      <c r="Z19902" s="820"/>
    </row>
    <row r="19903" spans="7:26">
      <c r="G19903" s="826"/>
      <c r="H19903" s="820"/>
      <c r="J19903" s="820"/>
      <c r="K19903" s="820"/>
      <c r="L19903" s="820"/>
      <c r="M19903" s="820"/>
      <c r="N19903" s="820"/>
      <c r="O19903" s="820"/>
      <c r="P19903" s="820"/>
      <c r="Q19903" s="820"/>
      <c r="R19903" s="820"/>
      <c r="S19903" s="820"/>
      <c r="T19903" s="820"/>
      <c r="U19903" s="820"/>
      <c r="V19903" s="820"/>
      <c r="W19903" s="820"/>
      <c r="X19903" s="820"/>
      <c r="Y19903" s="820"/>
      <c r="Z19903" s="820"/>
    </row>
    <row r="19904" spans="7:26">
      <c r="G19904" s="826"/>
      <c r="H19904" s="820"/>
      <c r="J19904" s="820"/>
      <c r="K19904" s="820"/>
      <c r="L19904" s="820"/>
      <c r="M19904" s="820"/>
      <c r="N19904" s="820"/>
      <c r="O19904" s="820"/>
      <c r="P19904" s="820"/>
      <c r="Q19904" s="820"/>
      <c r="R19904" s="820"/>
      <c r="S19904" s="820"/>
      <c r="T19904" s="820"/>
      <c r="U19904" s="820"/>
      <c r="V19904" s="820"/>
      <c r="W19904" s="820"/>
      <c r="X19904" s="820"/>
      <c r="Y19904" s="820"/>
      <c r="Z19904" s="820"/>
    </row>
    <row r="19905" spans="7:26">
      <c r="G19905" s="826"/>
      <c r="H19905" s="820"/>
      <c r="J19905" s="820"/>
      <c r="K19905" s="820"/>
      <c r="L19905" s="820"/>
      <c r="M19905" s="820"/>
      <c r="N19905" s="820"/>
      <c r="O19905" s="820"/>
      <c r="P19905" s="820"/>
      <c r="Q19905" s="820"/>
      <c r="R19905" s="820"/>
      <c r="S19905" s="820"/>
      <c r="T19905" s="820"/>
      <c r="U19905" s="820"/>
      <c r="V19905" s="820"/>
      <c r="W19905" s="820"/>
      <c r="X19905" s="820"/>
      <c r="Y19905" s="820"/>
      <c r="Z19905" s="820"/>
    </row>
    <row r="19906" spans="7:26">
      <c r="G19906" s="826"/>
      <c r="H19906" s="820"/>
      <c r="J19906" s="820"/>
      <c r="K19906" s="820"/>
      <c r="L19906" s="820"/>
      <c r="M19906" s="820"/>
      <c r="N19906" s="820"/>
      <c r="O19906" s="820"/>
      <c r="P19906" s="820"/>
      <c r="Q19906" s="820"/>
      <c r="R19906" s="820"/>
      <c r="S19906" s="820"/>
      <c r="T19906" s="820"/>
      <c r="U19906" s="820"/>
      <c r="V19906" s="820"/>
      <c r="W19906" s="820"/>
      <c r="X19906" s="820"/>
      <c r="Y19906" s="820"/>
      <c r="Z19906" s="820"/>
    </row>
    <row r="19907" spans="7:26">
      <c r="G19907" s="826"/>
      <c r="H19907" s="820"/>
      <c r="J19907" s="820"/>
      <c r="K19907" s="820"/>
      <c r="L19907" s="820"/>
      <c r="M19907" s="820"/>
      <c r="N19907" s="820"/>
      <c r="O19907" s="820"/>
      <c r="P19907" s="820"/>
      <c r="Q19907" s="820"/>
      <c r="R19907" s="820"/>
      <c r="S19907" s="820"/>
      <c r="T19907" s="820"/>
      <c r="U19907" s="820"/>
      <c r="V19907" s="820"/>
      <c r="W19907" s="820"/>
      <c r="X19907" s="820"/>
      <c r="Y19907" s="820"/>
      <c r="Z19907" s="820"/>
    </row>
    <row r="19908" spans="7:26">
      <c r="G19908" s="826"/>
      <c r="H19908" s="820"/>
      <c r="J19908" s="820"/>
      <c r="K19908" s="820"/>
      <c r="L19908" s="820"/>
      <c r="M19908" s="820"/>
      <c r="N19908" s="820"/>
      <c r="O19908" s="820"/>
      <c r="P19908" s="820"/>
      <c r="Q19908" s="820"/>
      <c r="R19908" s="820"/>
      <c r="S19908" s="820"/>
      <c r="T19908" s="820"/>
      <c r="U19908" s="820"/>
      <c r="V19908" s="820"/>
      <c r="W19908" s="820"/>
      <c r="X19908" s="820"/>
      <c r="Y19908" s="820"/>
      <c r="Z19908" s="820"/>
    </row>
    <row r="19909" spans="7:26">
      <c r="G19909" s="826"/>
      <c r="H19909" s="820"/>
      <c r="J19909" s="820"/>
      <c r="K19909" s="820"/>
      <c r="L19909" s="820"/>
      <c r="M19909" s="820"/>
      <c r="N19909" s="820"/>
      <c r="O19909" s="820"/>
      <c r="P19909" s="820"/>
      <c r="Q19909" s="820"/>
      <c r="R19909" s="820"/>
      <c r="S19909" s="820"/>
      <c r="T19909" s="820"/>
      <c r="U19909" s="820"/>
      <c r="V19909" s="820"/>
      <c r="W19909" s="820"/>
      <c r="X19909" s="820"/>
      <c r="Y19909" s="820"/>
      <c r="Z19909" s="820"/>
    </row>
    <row r="19910" spans="7:26">
      <c r="G19910" s="826"/>
      <c r="H19910" s="820"/>
      <c r="J19910" s="820"/>
      <c r="K19910" s="820"/>
      <c r="L19910" s="820"/>
      <c r="M19910" s="820"/>
      <c r="N19910" s="820"/>
      <c r="O19910" s="820"/>
      <c r="P19910" s="820"/>
      <c r="Q19910" s="820"/>
      <c r="R19910" s="820"/>
      <c r="S19910" s="820"/>
      <c r="T19910" s="820"/>
      <c r="U19910" s="820"/>
      <c r="V19910" s="820"/>
      <c r="W19910" s="820"/>
      <c r="X19910" s="820"/>
      <c r="Y19910" s="820"/>
      <c r="Z19910" s="820"/>
    </row>
    <row r="19911" spans="7:26">
      <c r="G19911" s="826"/>
      <c r="H19911" s="820"/>
      <c r="J19911" s="820"/>
      <c r="K19911" s="820"/>
      <c r="L19911" s="820"/>
      <c r="M19911" s="820"/>
      <c r="N19911" s="820"/>
      <c r="O19911" s="820"/>
      <c r="P19911" s="820"/>
      <c r="Q19911" s="820"/>
      <c r="R19911" s="820"/>
      <c r="S19911" s="820"/>
      <c r="T19911" s="820"/>
      <c r="U19911" s="820"/>
      <c r="V19911" s="820"/>
      <c r="W19911" s="820"/>
      <c r="X19911" s="820"/>
      <c r="Y19911" s="820"/>
      <c r="Z19911" s="820"/>
    </row>
    <row r="19912" spans="7:26">
      <c r="G19912" s="826"/>
      <c r="H19912" s="820"/>
      <c r="J19912" s="820"/>
      <c r="K19912" s="820"/>
      <c r="L19912" s="820"/>
      <c r="M19912" s="820"/>
      <c r="N19912" s="820"/>
      <c r="O19912" s="820"/>
      <c r="P19912" s="820"/>
      <c r="Q19912" s="820"/>
      <c r="R19912" s="820"/>
      <c r="S19912" s="820"/>
      <c r="T19912" s="820"/>
      <c r="U19912" s="820"/>
      <c r="V19912" s="820"/>
      <c r="W19912" s="820"/>
      <c r="X19912" s="820"/>
      <c r="Y19912" s="820"/>
      <c r="Z19912" s="820"/>
    </row>
    <row r="19913" spans="7:26">
      <c r="G19913" s="826"/>
      <c r="H19913" s="820"/>
      <c r="J19913" s="820"/>
      <c r="K19913" s="820"/>
      <c r="L19913" s="820"/>
      <c r="M19913" s="820"/>
      <c r="N19913" s="820"/>
      <c r="O19913" s="820"/>
      <c r="P19913" s="820"/>
      <c r="Q19913" s="820"/>
      <c r="R19913" s="820"/>
      <c r="S19913" s="820"/>
      <c r="T19913" s="820"/>
      <c r="U19913" s="820"/>
      <c r="V19913" s="820"/>
      <c r="W19913" s="820"/>
      <c r="X19913" s="820"/>
      <c r="Y19913" s="820"/>
      <c r="Z19913" s="820"/>
    </row>
    <row r="19914" spans="7:26">
      <c r="G19914" s="826"/>
      <c r="H19914" s="820"/>
      <c r="J19914" s="820"/>
      <c r="K19914" s="820"/>
      <c r="L19914" s="820"/>
      <c r="M19914" s="820"/>
      <c r="N19914" s="820"/>
      <c r="O19914" s="820"/>
      <c r="P19914" s="820"/>
      <c r="Q19914" s="820"/>
      <c r="R19914" s="820"/>
      <c r="S19914" s="820"/>
      <c r="T19914" s="820"/>
      <c r="U19914" s="820"/>
      <c r="V19914" s="820"/>
      <c r="W19914" s="820"/>
      <c r="X19914" s="820"/>
      <c r="Y19914" s="820"/>
      <c r="Z19914" s="820"/>
    </row>
    <row r="19915" spans="7:26">
      <c r="G19915" s="826"/>
      <c r="H19915" s="820"/>
      <c r="J19915" s="820"/>
      <c r="K19915" s="820"/>
      <c r="L19915" s="820"/>
      <c r="M19915" s="820"/>
      <c r="N19915" s="820"/>
      <c r="O19915" s="820"/>
      <c r="P19915" s="820"/>
      <c r="Q19915" s="820"/>
      <c r="R19915" s="820"/>
      <c r="S19915" s="820"/>
      <c r="T19915" s="820"/>
      <c r="U19915" s="820"/>
      <c r="V19915" s="820"/>
      <c r="W19915" s="820"/>
      <c r="X19915" s="820"/>
      <c r="Y19915" s="820"/>
      <c r="Z19915" s="820"/>
    </row>
    <row r="19916" spans="7:26">
      <c r="G19916" s="826"/>
      <c r="H19916" s="820"/>
      <c r="J19916" s="820"/>
      <c r="K19916" s="820"/>
      <c r="L19916" s="820"/>
      <c r="M19916" s="820"/>
      <c r="N19916" s="820"/>
      <c r="O19916" s="820"/>
      <c r="P19916" s="820"/>
      <c r="Q19916" s="820"/>
      <c r="R19916" s="820"/>
      <c r="S19916" s="820"/>
      <c r="T19916" s="820"/>
      <c r="U19916" s="820"/>
      <c r="V19916" s="820"/>
      <c r="W19916" s="820"/>
      <c r="X19916" s="820"/>
      <c r="Y19916" s="820"/>
      <c r="Z19916" s="820"/>
    </row>
    <row r="19917" spans="7:26">
      <c r="G19917" s="826"/>
      <c r="H19917" s="820"/>
      <c r="J19917" s="820"/>
      <c r="K19917" s="820"/>
      <c r="L19917" s="820"/>
      <c r="M19917" s="820"/>
      <c r="N19917" s="820"/>
      <c r="O19917" s="820"/>
      <c r="P19917" s="820"/>
      <c r="Q19917" s="820"/>
      <c r="R19917" s="820"/>
      <c r="S19917" s="820"/>
      <c r="T19917" s="820"/>
      <c r="U19917" s="820"/>
      <c r="V19917" s="820"/>
      <c r="W19917" s="820"/>
      <c r="X19917" s="820"/>
      <c r="Y19917" s="820"/>
      <c r="Z19917" s="820"/>
    </row>
    <row r="19918" spans="7:26">
      <c r="G19918" s="826"/>
      <c r="H19918" s="820"/>
      <c r="J19918" s="820"/>
      <c r="K19918" s="820"/>
      <c r="L19918" s="820"/>
      <c r="M19918" s="820"/>
      <c r="N19918" s="820"/>
      <c r="O19918" s="820"/>
      <c r="P19918" s="820"/>
      <c r="Q19918" s="820"/>
      <c r="R19918" s="820"/>
      <c r="S19918" s="820"/>
      <c r="T19918" s="820"/>
      <c r="U19918" s="820"/>
      <c r="V19918" s="820"/>
      <c r="W19918" s="820"/>
      <c r="X19918" s="820"/>
      <c r="Y19918" s="820"/>
      <c r="Z19918" s="820"/>
    </row>
    <row r="19919" spans="7:26">
      <c r="G19919" s="826"/>
      <c r="H19919" s="820"/>
      <c r="J19919" s="820"/>
      <c r="K19919" s="820"/>
      <c r="L19919" s="820"/>
      <c r="M19919" s="820"/>
      <c r="N19919" s="820"/>
      <c r="O19919" s="820"/>
      <c r="P19919" s="820"/>
      <c r="Q19919" s="820"/>
      <c r="R19919" s="820"/>
      <c r="S19919" s="820"/>
      <c r="T19919" s="820"/>
      <c r="U19919" s="820"/>
      <c r="V19919" s="820"/>
      <c r="W19919" s="820"/>
      <c r="X19919" s="820"/>
      <c r="Y19919" s="820"/>
      <c r="Z19919" s="820"/>
    </row>
    <row r="19920" spans="7:26">
      <c r="G19920" s="826"/>
      <c r="H19920" s="820"/>
      <c r="J19920" s="820"/>
      <c r="K19920" s="820"/>
      <c r="L19920" s="820"/>
      <c r="M19920" s="820"/>
      <c r="N19920" s="820"/>
      <c r="O19920" s="820"/>
      <c r="P19920" s="820"/>
      <c r="Q19920" s="820"/>
      <c r="R19920" s="820"/>
      <c r="S19920" s="820"/>
      <c r="T19920" s="820"/>
      <c r="U19920" s="820"/>
      <c r="V19920" s="820"/>
      <c r="W19920" s="820"/>
      <c r="X19920" s="820"/>
      <c r="Y19920" s="820"/>
      <c r="Z19920" s="820"/>
    </row>
    <row r="19921" spans="7:26">
      <c r="G19921" s="826"/>
      <c r="H19921" s="820"/>
      <c r="J19921" s="820"/>
      <c r="K19921" s="820"/>
      <c r="L19921" s="820"/>
      <c r="M19921" s="820"/>
      <c r="N19921" s="820"/>
      <c r="O19921" s="820"/>
      <c r="P19921" s="820"/>
      <c r="Q19921" s="820"/>
      <c r="R19921" s="820"/>
      <c r="S19921" s="820"/>
      <c r="T19921" s="820"/>
      <c r="U19921" s="820"/>
      <c r="V19921" s="820"/>
      <c r="W19921" s="820"/>
      <c r="X19921" s="820"/>
      <c r="Y19921" s="820"/>
      <c r="Z19921" s="820"/>
    </row>
    <row r="19922" spans="7:26">
      <c r="G19922" s="826"/>
      <c r="H19922" s="820"/>
      <c r="J19922" s="820"/>
      <c r="K19922" s="820"/>
      <c r="L19922" s="820"/>
      <c r="M19922" s="820"/>
      <c r="N19922" s="820"/>
      <c r="O19922" s="820"/>
      <c r="P19922" s="820"/>
      <c r="Q19922" s="820"/>
      <c r="R19922" s="820"/>
      <c r="S19922" s="820"/>
      <c r="T19922" s="820"/>
      <c r="U19922" s="820"/>
      <c r="V19922" s="820"/>
      <c r="W19922" s="820"/>
      <c r="X19922" s="820"/>
      <c r="Y19922" s="820"/>
      <c r="Z19922" s="820"/>
    </row>
    <row r="19923" spans="7:26">
      <c r="G19923" s="826"/>
      <c r="H19923" s="820"/>
      <c r="J19923" s="820"/>
      <c r="K19923" s="820"/>
      <c r="L19923" s="820"/>
      <c r="M19923" s="820"/>
      <c r="N19923" s="820"/>
      <c r="O19923" s="820"/>
      <c r="P19923" s="820"/>
      <c r="Q19923" s="820"/>
      <c r="R19923" s="820"/>
      <c r="S19923" s="820"/>
      <c r="T19923" s="820"/>
      <c r="U19923" s="820"/>
      <c r="V19923" s="820"/>
      <c r="W19923" s="820"/>
      <c r="X19923" s="820"/>
      <c r="Y19923" s="820"/>
      <c r="Z19923" s="820"/>
    </row>
    <row r="19924" spans="7:26">
      <c r="G19924" s="826"/>
      <c r="H19924" s="820"/>
      <c r="J19924" s="820"/>
      <c r="K19924" s="820"/>
      <c r="L19924" s="820"/>
      <c r="M19924" s="820"/>
      <c r="N19924" s="820"/>
      <c r="O19924" s="820"/>
      <c r="P19924" s="820"/>
      <c r="Q19924" s="820"/>
      <c r="R19924" s="820"/>
      <c r="S19924" s="820"/>
      <c r="T19924" s="820"/>
      <c r="U19924" s="820"/>
      <c r="V19924" s="820"/>
      <c r="W19924" s="820"/>
      <c r="X19924" s="820"/>
      <c r="Y19924" s="820"/>
      <c r="Z19924" s="820"/>
    </row>
    <row r="19925" spans="7:26">
      <c r="G19925" s="826"/>
      <c r="H19925" s="820"/>
      <c r="J19925" s="820"/>
      <c r="K19925" s="820"/>
      <c r="L19925" s="820"/>
      <c r="M19925" s="820"/>
      <c r="N19925" s="820"/>
      <c r="O19925" s="820"/>
      <c r="P19925" s="820"/>
      <c r="Q19925" s="820"/>
      <c r="R19925" s="820"/>
      <c r="S19925" s="820"/>
      <c r="T19925" s="820"/>
      <c r="U19925" s="820"/>
      <c r="V19925" s="820"/>
      <c r="W19925" s="820"/>
      <c r="X19925" s="820"/>
      <c r="Y19925" s="820"/>
      <c r="Z19925" s="820"/>
    </row>
    <row r="19926" spans="7:26">
      <c r="G19926" s="826"/>
      <c r="H19926" s="820"/>
      <c r="J19926" s="820"/>
      <c r="K19926" s="820"/>
      <c r="L19926" s="820"/>
      <c r="M19926" s="820"/>
      <c r="N19926" s="820"/>
      <c r="O19926" s="820"/>
      <c r="P19926" s="820"/>
      <c r="Q19926" s="820"/>
      <c r="R19926" s="820"/>
      <c r="S19926" s="820"/>
      <c r="T19926" s="820"/>
      <c r="U19926" s="820"/>
      <c r="V19926" s="820"/>
      <c r="W19926" s="820"/>
      <c r="X19926" s="820"/>
      <c r="Y19926" s="820"/>
      <c r="Z19926" s="820"/>
    </row>
    <row r="19927" spans="7:26">
      <c r="G19927" s="826"/>
      <c r="H19927" s="820"/>
      <c r="J19927" s="820"/>
      <c r="K19927" s="820"/>
      <c r="L19927" s="820"/>
      <c r="M19927" s="820"/>
      <c r="N19927" s="820"/>
      <c r="O19927" s="820"/>
      <c r="P19927" s="820"/>
      <c r="Q19927" s="820"/>
      <c r="R19927" s="820"/>
      <c r="S19927" s="820"/>
      <c r="T19927" s="820"/>
      <c r="U19927" s="820"/>
      <c r="V19927" s="820"/>
      <c r="W19927" s="820"/>
      <c r="X19927" s="820"/>
      <c r="Y19927" s="820"/>
      <c r="Z19927" s="820"/>
    </row>
    <row r="19928" spans="7:26">
      <c r="G19928" s="826"/>
      <c r="H19928" s="820"/>
      <c r="J19928" s="820"/>
      <c r="K19928" s="820"/>
      <c r="L19928" s="820"/>
      <c r="M19928" s="820"/>
      <c r="N19928" s="820"/>
      <c r="O19928" s="820"/>
      <c r="P19928" s="820"/>
      <c r="Q19928" s="820"/>
      <c r="R19928" s="820"/>
      <c r="S19928" s="820"/>
      <c r="T19928" s="820"/>
      <c r="U19928" s="820"/>
      <c r="V19928" s="820"/>
      <c r="W19928" s="820"/>
      <c r="X19928" s="820"/>
      <c r="Y19928" s="820"/>
      <c r="Z19928" s="820"/>
    </row>
    <row r="19929" spans="7:26">
      <c r="G19929" s="826"/>
      <c r="H19929" s="820"/>
      <c r="J19929" s="820"/>
      <c r="K19929" s="820"/>
      <c r="L19929" s="820"/>
      <c r="M19929" s="820"/>
      <c r="N19929" s="820"/>
      <c r="O19929" s="820"/>
      <c r="P19929" s="820"/>
      <c r="Q19929" s="820"/>
      <c r="R19929" s="820"/>
      <c r="S19929" s="820"/>
      <c r="T19929" s="820"/>
      <c r="U19929" s="820"/>
      <c r="V19929" s="820"/>
      <c r="W19929" s="820"/>
      <c r="X19929" s="820"/>
      <c r="Y19929" s="820"/>
      <c r="Z19929" s="820"/>
    </row>
    <row r="19930" spans="7:26">
      <c r="G19930" s="826"/>
      <c r="H19930" s="820"/>
      <c r="J19930" s="820"/>
      <c r="K19930" s="820"/>
      <c r="L19930" s="820"/>
      <c r="M19930" s="820"/>
      <c r="N19930" s="820"/>
      <c r="O19930" s="820"/>
      <c r="P19930" s="820"/>
      <c r="Q19930" s="820"/>
      <c r="R19930" s="820"/>
      <c r="S19930" s="820"/>
      <c r="T19930" s="820"/>
      <c r="U19930" s="820"/>
      <c r="V19930" s="820"/>
      <c r="W19930" s="820"/>
      <c r="X19930" s="820"/>
      <c r="Y19930" s="820"/>
      <c r="Z19930" s="820"/>
    </row>
    <row r="19931" spans="7:26">
      <c r="G19931" s="826"/>
      <c r="H19931" s="820"/>
      <c r="J19931" s="820"/>
      <c r="K19931" s="820"/>
      <c r="L19931" s="820"/>
      <c r="M19931" s="820"/>
      <c r="N19931" s="820"/>
      <c r="O19931" s="820"/>
      <c r="P19931" s="820"/>
      <c r="Q19931" s="820"/>
      <c r="R19931" s="820"/>
      <c r="S19931" s="820"/>
      <c r="T19931" s="820"/>
      <c r="U19931" s="820"/>
      <c r="V19931" s="820"/>
      <c r="W19931" s="820"/>
      <c r="X19931" s="820"/>
      <c r="Y19931" s="820"/>
      <c r="Z19931" s="820"/>
    </row>
    <row r="19932" spans="7:26">
      <c r="G19932" s="826"/>
      <c r="H19932" s="820"/>
      <c r="J19932" s="820"/>
      <c r="K19932" s="820"/>
      <c r="L19932" s="820"/>
      <c r="M19932" s="820"/>
      <c r="N19932" s="820"/>
      <c r="O19932" s="820"/>
      <c r="P19932" s="820"/>
      <c r="Q19932" s="820"/>
      <c r="R19932" s="820"/>
      <c r="S19932" s="820"/>
      <c r="T19932" s="820"/>
      <c r="U19932" s="820"/>
      <c r="V19932" s="820"/>
      <c r="W19932" s="820"/>
      <c r="X19932" s="820"/>
      <c r="Y19932" s="820"/>
      <c r="Z19932" s="820"/>
    </row>
    <row r="19933" spans="7:26">
      <c r="G19933" s="826"/>
      <c r="H19933" s="820"/>
      <c r="J19933" s="820"/>
      <c r="K19933" s="820"/>
      <c r="L19933" s="820"/>
      <c r="M19933" s="820"/>
      <c r="N19933" s="820"/>
      <c r="O19933" s="820"/>
      <c r="P19933" s="820"/>
      <c r="Q19933" s="820"/>
      <c r="R19933" s="820"/>
      <c r="S19933" s="820"/>
      <c r="T19933" s="820"/>
      <c r="U19933" s="820"/>
      <c r="V19933" s="820"/>
      <c r="W19933" s="820"/>
      <c r="X19933" s="820"/>
      <c r="Y19933" s="820"/>
      <c r="Z19933" s="820"/>
    </row>
    <row r="19934" spans="7:26">
      <c r="G19934" s="826"/>
      <c r="H19934" s="820"/>
      <c r="J19934" s="820"/>
      <c r="K19934" s="820"/>
      <c r="L19934" s="820"/>
      <c r="M19934" s="820"/>
      <c r="N19934" s="820"/>
      <c r="O19934" s="820"/>
      <c r="P19934" s="820"/>
      <c r="Q19934" s="820"/>
      <c r="R19934" s="820"/>
      <c r="S19934" s="820"/>
      <c r="T19934" s="820"/>
      <c r="U19934" s="820"/>
      <c r="V19934" s="820"/>
      <c r="W19934" s="820"/>
      <c r="X19934" s="820"/>
      <c r="Y19934" s="820"/>
      <c r="Z19934" s="820"/>
    </row>
    <row r="19935" spans="7:26">
      <c r="G19935" s="826"/>
      <c r="H19935" s="820"/>
      <c r="J19935" s="820"/>
      <c r="K19935" s="820"/>
      <c r="L19935" s="820"/>
      <c r="M19935" s="820"/>
      <c r="N19935" s="820"/>
      <c r="O19935" s="820"/>
      <c r="P19935" s="820"/>
      <c r="Q19935" s="820"/>
      <c r="R19935" s="820"/>
      <c r="S19935" s="820"/>
      <c r="T19935" s="820"/>
      <c r="U19935" s="820"/>
      <c r="V19935" s="820"/>
      <c r="W19935" s="820"/>
      <c r="X19935" s="820"/>
      <c r="Y19935" s="820"/>
      <c r="Z19935" s="820"/>
    </row>
    <row r="19936" spans="7:26">
      <c r="G19936" s="826"/>
      <c r="H19936" s="820"/>
      <c r="J19936" s="820"/>
      <c r="K19936" s="820"/>
      <c r="L19936" s="820"/>
      <c r="M19936" s="820"/>
      <c r="N19936" s="820"/>
      <c r="O19936" s="820"/>
      <c r="P19936" s="820"/>
      <c r="Q19936" s="820"/>
      <c r="R19936" s="820"/>
      <c r="S19936" s="820"/>
      <c r="T19936" s="820"/>
      <c r="U19936" s="820"/>
      <c r="V19936" s="820"/>
      <c r="W19936" s="820"/>
      <c r="X19936" s="820"/>
      <c r="Y19936" s="820"/>
      <c r="Z19936" s="820"/>
    </row>
    <row r="19937" spans="7:26">
      <c r="G19937" s="826"/>
      <c r="H19937" s="820"/>
      <c r="J19937" s="820"/>
      <c r="K19937" s="820"/>
      <c r="L19937" s="820"/>
      <c r="M19937" s="820"/>
      <c r="N19937" s="820"/>
      <c r="O19937" s="820"/>
      <c r="P19937" s="820"/>
      <c r="Q19937" s="820"/>
      <c r="R19937" s="820"/>
      <c r="S19937" s="820"/>
      <c r="T19937" s="820"/>
      <c r="U19937" s="820"/>
      <c r="V19937" s="820"/>
      <c r="W19937" s="820"/>
      <c r="X19937" s="820"/>
      <c r="Y19937" s="820"/>
      <c r="Z19937" s="820"/>
    </row>
    <row r="19938" spans="7:26">
      <c r="G19938" s="826"/>
      <c r="H19938" s="820"/>
      <c r="J19938" s="820"/>
      <c r="K19938" s="820"/>
      <c r="L19938" s="820"/>
      <c r="M19938" s="820"/>
      <c r="N19938" s="820"/>
      <c r="O19938" s="820"/>
      <c r="P19938" s="820"/>
      <c r="Q19938" s="820"/>
      <c r="R19938" s="820"/>
      <c r="S19938" s="820"/>
      <c r="T19938" s="820"/>
      <c r="U19938" s="820"/>
      <c r="V19938" s="820"/>
      <c r="W19938" s="820"/>
      <c r="X19938" s="820"/>
      <c r="Y19938" s="820"/>
      <c r="Z19938" s="820"/>
    </row>
    <row r="19939" spans="7:26">
      <c r="G19939" s="826"/>
      <c r="H19939" s="820"/>
      <c r="J19939" s="820"/>
      <c r="K19939" s="820"/>
      <c r="L19939" s="820"/>
      <c r="M19939" s="820"/>
      <c r="N19939" s="820"/>
      <c r="O19939" s="820"/>
      <c r="P19939" s="820"/>
      <c r="Q19939" s="820"/>
      <c r="R19939" s="820"/>
      <c r="S19939" s="820"/>
      <c r="T19939" s="820"/>
      <c r="U19939" s="820"/>
      <c r="V19939" s="820"/>
      <c r="W19939" s="820"/>
      <c r="X19939" s="820"/>
      <c r="Y19939" s="820"/>
      <c r="Z19939" s="820"/>
    </row>
    <row r="19940" spans="7:26">
      <c r="G19940" s="826"/>
      <c r="H19940" s="820"/>
      <c r="J19940" s="820"/>
      <c r="K19940" s="820"/>
      <c r="L19940" s="820"/>
      <c r="M19940" s="820"/>
      <c r="N19940" s="820"/>
      <c r="O19940" s="820"/>
      <c r="P19940" s="820"/>
      <c r="Q19940" s="820"/>
      <c r="R19940" s="820"/>
      <c r="S19940" s="820"/>
      <c r="T19940" s="820"/>
      <c r="U19940" s="820"/>
      <c r="V19940" s="820"/>
      <c r="W19940" s="820"/>
      <c r="X19940" s="820"/>
      <c r="Y19940" s="820"/>
      <c r="Z19940" s="820"/>
    </row>
    <row r="19941" spans="7:26">
      <c r="G19941" s="826"/>
      <c r="H19941" s="820"/>
      <c r="J19941" s="820"/>
      <c r="K19941" s="820"/>
      <c r="L19941" s="820"/>
      <c r="M19941" s="820"/>
      <c r="N19941" s="820"/>
      <c r="O19941" s="820"/>
      <c r="P19941" s="820"/>
      <c r="Q19941" s="820"/>
      <c r="R19941" s="820"/>
      <c r="S19941" s="820"/>
      <c r="T19941" s="820"/>
      <c r="U19941" s="820"/>
      <c r="V19941" s="820"/>
      <c r="W19941" s="820"/>
      <c r="X19941" s="820"/>
      <c r="Y19941" s="820"/>
      <c r="Z19941" s="820"/>
    </row>
    <row r="19942" spans="7:26">
      <c r="G19942" s="826"/>
      <c r="H19942" s="820"/>
      <c r="J19942" s="820"/>
      <c r="K19942" s="820"/>
      <c r="L19942" s="820"/>
      <c r="M19942" s="820"/>
      <c r="N19942" s="820"/>
      <c r="O19942" s="820"/>
      <c r="P19942" s="820"/>
      <c r="Q19942" s="820"/>
      <c r="R19942" s="820"/>
      <c r="S19942" s="820"/>
      <c r="T19942" s="820"/>
      <c r="U19942" s="820"/>
      <c r="V19942" s="820"/>
      <c r="W19942" s="820"/>
      <c r="X19942" s="820"/>
      <c r="Y19942" s="820"/>
      <c r="Z19942" s="820"/>
    </row>
    <row r="19943" spans="7:26">
      <c r="G19943" s="826"/>
      <c r="H19943" s="820"/>
      <c r="J19943" s="820"/>
      <c r="K19943" s="820"/>
      <c r="L19943" s="820"/>
      <c r="M19943" s="820"/>
      <c r="N19943" s="820"/>
      <c r="O19943" s="820"/>
      <c r="P19943" s="820"/>
      <c r="Q19943" s="820"/>
      <c r="R19943" s="820"/>
      <c r="S19943" s="820"/>
      <c r="T19943" s="820"/>
      <c r="U19943" s="820"/>
      <c r="V19943" s="820"/>
      <c r="W19943" s="820"/>
      <c r="X19943" s="820"/>
      <c r="Y19943" s="820"/>
      <c r="Z19943" s="820"/>
    </row>
    <row r="19944" spans="7:26">
      <c r="G19944" s="826"/>
      <c r="H19944" s="820"/>
      <c r="J19944" s="820"/>
      <c r="K19944" s="820"/>
      <c r="L19944" s="820"/>
      <c r="M19944" s="820"/>
      <c r="N19944" s="820"/>
      <c r="O19944" s="820"/>
      <c r="P19944" s="820"/>
      <c r="Q19944" s="820"/>
      <c r="R19944" s="820"/>
      <c r="S19944" s="820"/>
      <c r="T19944" s="820"/>
      <c r="U19944" s="820"/>
      <c r="V19944" s="820"/>
      <c r="W19944" s="820"/>
      <c r="X19944" s="820"/>
      <c r="Y19944" s="820"/>
      <c r="Z19944" s="820"/>
    </row>
    <row r="19945" spans="7:26">
      <c r="G19945" s="826"/>
      <c r="H19945" s="820"/>
      <c r="J19945" s="820"/>
      <c r="K19945" s="820"/>
      <c r="L19945" s="820"/>
      <c r="M19945" s="820"/>
      <c r="N19945" s="820"/>
      <c r="O19945" s="820"/>
      <c r="P19945" s="820"/>
      <c r="Q19945" s="820"/>
      <c r="R19945" s="820"/>
      <c r="S19945" s="820"/>
      <c r="T19945" s="820"/>
      <c r="U19945" s="820"/>
      <c r="V19945" s="820"/>
      <c r="W19945" s="820"/>
      <c r="X19945" s="820"/>
      <c r="Y19945" s="820"/>
      <c r="Z19945" s="820"/>
    </row>
    <row r="19946" spans="7:26">
      <c r="G19946" s="826"/>
      <c r="H19946" s="820"/>
      <c r="J19946" s="820"/>
      <c r="K19946" s="820"/>
      <c r="L19946" s="820"/>
      <c r="M19946" s="820"/>
      <c r="N19946" s="820"/>
      <c r="O19946" s="820"/>
      <c r="P19946" s="820"/>
      <c r="Q19946" s="820"/>
      <c r="R19946" s="820"/>
      <c r="S19946" s="820"/>
      <c r="T19946" s="820"/>
      <c r="U19946" s="820"/>
      <c r="V19946" s="820"/>
      <c r="W19946" s="820"/>
      <c r="X19946" s="820"/>
      <c r="Y19946" s="820"/>
      <c r="Z19946" s="820"/>
    </row>
    <row r="19947" spans="7:26">
      <c r="G19947" s="826"/>
      <c r="H19947" s="820"/>
      <c r="J19947" s="820"/>
      <c r="K19947" s="820"/>
      <c r="L19947" s="820"/>
      <c r="M19947" s="820"/>
      <c r="N19947" s="820"/>
      <c r="O19947" s="820"/>
      <c r="P19947" s="820"/>
      <c r="Q19947" s="820"/>
      <c r="R19947" s="820"/>
      <c r="S19947" s="820"/>
      <c r="T19947" s="820"/>
      <c r="U19947" s="820"/>
      <c r="V19947" s="820"/>
      <c r="W19947" s="820"/>
      <c r="X19947" s="820"/>
      <c r="Y19947" s="820"/>
      <c r="Z19947" s="820"/>
    </row>
    <row r="19948" spans="7:26">
      <c r="G19948" s="826"/>
      <c r="H19948" s="820"/>
      <c r="J19948" s="820"/>
      <c r="K19948" s="820"/>
      <c r="L19948" s="820"/>
      <c r="M19948" s="820"/>
      <c r="N19948" s="820"/>
      <c r="O19948" s="820"/>
      <c r="P19948" s="820"/>
      <c r="Q19948" s="820"/>
      <c r="R19948" s="820"/>
      <c r="S19948" s="820"/>
      <c r="T19948" s="820"/>
      <c r="U19948" s="820"/>
      <c r="V19948" s="820"/>
      <c r="W19948" s="820"/>
      <c r="X19948" s="820"/>
      <c r="Y19948" s="820"/>
      <c r="Z19948" s="820"/>
    </row>
    <row r="19949" spans="7:26">
      <c r="G19949" s="826"/>
      <c r="H19949" s="820"/>
      <c r="J19949" s="820"/>
      <c r="K19949" s="820"/>
      <c r="L19949" s="820"/>
      <c r="M19949" s="820"/>
      <c r="N19949" s="820"/>
      <c r="O19949" s="820"/>
      <c r="P19949" s="820"/>
      <c r="Q19949" s="820"/>
      <c r="R19949" s="820"/>
      <c r="S19949" s="820"/>
      <c r="T19949" s="820"/>
      <c r="U19949" s="820"/>
      <c r="V19949" s="820"/>
      <c r="W19949" s="820"/>
      <c r="X19949" s="820"/>
      <c r="Y19949" s="820"/>
      <c r="Z19949" s="820"/>
    </row>
    <row r="19950" spans="7:26">
      <c r="G19950" s="826"/>
      <c r="H19950" s="820"/>
      <c r="J19950" s="820"/>
      <c r="K19950" s="820"/>
      <c r="L19950" s="820"/>
      <c r="M19950" s="820"/>
      <c r="N19950" s="820"/>
      <c r="O19950" s="820"/>
      <c r="P19950" s="820"/>
      <c r="Q19950" s="820"/>
      <c r="R19950" s="820"/>
      <c r="S19950" s="820"/>
      <c r="T19950" s="820"/>
      <c r="U19950" s="820"/>
      <c r="V19950" s="820"/>
      <c r="W19950" s="820"/>
      <c r="X19950" s="820"/>
      <c r="Y19950" s="820"/>
      <c r="Z19950" s="820"/>
    </row>
    <row r="19951" spans="7:26">
      <c r="G19951" s="826"/>
      <c r="H19951" s="820"/>
      <c r="J19951" s="820"/>
      <c r="K19951" s="820"/>
      <c r="L19951" s="820"/>
      <c r="M19951" s="820"/>
      <c r="N19951" s="820"/>
      <c r="O19951" s="820"/>
      <c r="P19951" s="820"/>
      <c r="Q19951" s="820"/>
      <c r="R19951" s="820"/>
      <c r="S19951" s="820"/>
      <c r="T19951" s="820"/>
      <c r="U19951" s="820"/>
      <c r="V19951" s="820"/>
      <c r="W19951" s="820"/>
      <c r="X19951" s="820"/>
      <c r="Y19951" s="820"/>
      <c r="Z19951" s="820"/>
    </row>
    <row r="19952" spans="7:26">
      <c r="G19952" s="826"/>
      <c r="H19952" s="820"/>
      <c r="J19952" s="820"/>
      <c r="K19952" s="820"/>
      <c r="L19952" s="820"/>
      <c r="M19952" s="820"/>
      <c r="N19952" s="820"/>
      <c r="O19952" s="820"/>
      <c r="P19952" s="820"/>
      <c r="Q19952" s="820"/>
      <c r="R19952" s="820"/>
      <c r="S19952" s="820"/>
      <c r="T19952" s="820"/>
      <c r="U19952" s="820"/>
      <c r="V19952" s="820"/>
      <c r="W19952" s="820"/>
      <c r="X19952" s="820"/>
      <c r="Y19952" s="820"/>
      <c r="Z19952" s="820"/>
    </row>
    <row r="19953" spans="7:26">
      <c r="G19953" s="826"/>
      <c r="H19953" s="820"/>
      <c r="J19953" s="820"/>
      <c r="K19953" s="820"/>
      <c r="L19953" s="820"/>
      <c r="M19953" s="820"/>
      <c r="N19953" s="820"/>
      <c r="O19953" s="820"/>
      <c r="P19953" s="820"/>
      <c r="Q19953" s="820"/>
      <c r="R19953" s="820"/>
      <c r="S19953" s="820"/>
      <c r="T19953" s="820"/>
      <c r="U19953" s="820"/>
      <c r="V19953" s="820"/>
      <c r="W19953" s="820"/>
      <c r="X19953" s="820"/>
      <c r="Y19953" s="820"/>
      <c r="Z19953" s="820"/>
    </row>
    <row r="19954" spans="7:26">
      <c r="G19954" s="826"/>
      <c r="H19954" s="820"/>
      <c r="J19954" s="820"/>
      <c r="K19954" s="820"/>
      <c r="L19954" s="820"/>
      <c r="M19954" s="820"/>
      <c r="N19954" s="820"/>
      <c r="O19954" s="820"/>
      <c r="P19954" s="820"/>
      <c r="Q19954" s="820"/>
      <c r="R19954" s="820"/>
      <c r="S19954" s="820"/>
      <c r="T19954" s="820"/>
      <c r="U19954" s="820"/>
      <c r="V19954" s="820"/>
      <c r="W19954" s="820"/>
      <c r="X19954" s="820"/>
      <c r="Y19954" s="820"/>
      <c r="Z19954" s="820"/>
    </row>
    <row r="19955" spans="7:26">
      <c r="G19955" s="826"/>
      <c r="H19955" s="820"/>
      <c r="J19955" s="820"/>
      <c r="K19955" s="820"/>
      <c r="L19955" s="820"/>
      <c r="M19955" s="820"/>
      <c r="N19955" s="820"/>
      <c r="O19955" s="820"/>
      <c r="P19955" s="820"/>
      <c r="Q19955" s="820"/>
      <c r="R19955" s="820"/>
      <c r="S19955" s="820"/>
      <c r="T19955" s="820"/>
      <c r="U19955" s="820"/>
      <c r="V19955" s="820"/>
      <c r="W19955" s="820"/>
      <c r="X19955" s="820"/>
      <c r="Y19955" s="820"/>
      <c r="Z19955" s="820"/>
    </row>
    <row r="19956" spans="7:26">
      <c r="G19956" s="826"/>
      <c r="H19956" s="820"/>
      <c r="J19956" s="820"/>
      <c r="K19956" s="820"/>
      <c r="L19956" s="820"/>
      <c r="M19956" s="820"/>
      <c r="N19956" s="820"/>
      <c r="O19956" s="820"/>
      <c r="P19956" s="820"/>
      <c r="Q19956" s="820"/>
      <c r="R19956" s="820"/>
      <c r="S19956" s="820"/>
      <c r="T19956" s="820"/>
      <c r="U19956" s="820"/>
      <c r="V19956" s="820"/>
      <c r="W19956" s="820"/>
      <c r="X19956" s="820"/>
      <c r="Y19956" s="820"/>
      <c r="Z19956" s="820"/>
    </row>
    <row r="19957" spans="7:26">
      <c r="G19957" s="826"/>
      <c r="H19957" s="820"/>
      <c r="J19957" s="820"/>
      <c r="K19957" s="820"/>
      <c r="L19957" s="820"/>
      <c r="M19957" s="820"/>
      <c r="N19957" s="820"/>
      <c r="O19957" s="820"/>
      <c r="P19957" s="820"/>
      <c r="Q19957" s="820"/>
      <c r="R19957" s="820"/>
      <c r="S19957" s="820"/>
      <c r="T19957" s="820"/>
      <c r="U19957" s="820"/>
      <c r="V19957" s="820"/>
      <c r="W19957" s="820"/>
      <c r="X19957" s="820"/>
      <c r="Y19957" s="820"/>
      <c r="Z19957" s="820"/>
    </row>
    <row r="19958" spans="7:26">
      <c r="G19958" s="826"/>
      <c r="H19958" s="820"/>
      <c r="J19958" s="820"/>
      <c r="K19958" s="820"/>
      <c r="L19958" s="820"/>
      <c r="M19958" s="820"/>
      <c r="N19958" s="820"/>
      <c r="O19958" s="820"/>
      <c r="P19958" s="820"/>
      <c r="Q19958" s="820"/>
      <c r="R19958" s="820"/>
      <c r="S19958" s="820"/>
      <c r="T19958" s="820"/>
      <c r="U19958" s="820"/>
      <c r="V19958" s="820"/>
      <c r="W19958" s="820"/>
      <c r="X19958" s="820"/>
      <c r="Y19958" s="820"/>
      <c r="Z19958" s="820"/>
    </row>
    <row r="19959" spans="7:26">
      <c r="G19959" s="826"/>
      <c r="H19959" s="820"/>
      <c r="J19959" s="820"/>
      <c r="K19959" s="820"/>
      <c r="L19959" s="820"/>
      <c r="M19959" s="820"/>
      <c r="N19959" s="820"/>
      <c r="O19959" s="820"/>
      <c r="P19959" s="820"/>
      <c r="Q19959" s="820"/>
      <c r="R19959" s="820"/>
      <c r="S19959" s="820"/>
      <c r="T19959" s="820"/>
      <c r="U19959" s="820"/>
      <c r="V19959" s="820"/>
      <c r="W19959" s="820"/>
      <c r="X19959" s="820"/>
      <c r="Y19959" s="820"/>
      <c r="Z19959" s="820"/>
    </row>
    <row r="19960" spans="7:26">
      <c r="G19960" s="826"/>
      <c r="H19960" s="820"/>
      <c r="J19960" s="820"/>
      <c r="K19960" s="820"/>
      <c r="L19960" s="820"/>
      <c r="M19960" s="820"/>
      <c r="N19960" s="820"/>
      <c r="O19960" s="820"/>
      <c r="P19960" s="820"/>
      <c r="Q19960" s="820"/>
      <c r="R19960" s="820"/>
      <c r="S19960" s="820"/>
      <c r="T19960" s="820"/>
      <c r="U19960" s="820"/>
      <c r="V19960" s="820"/>
      <c r="W19960" s="820"/>
      <c r="X19960" s="820"/>
      <c r="Y19960" s="820"/>
      <c r="Z19960" s="820"/>
    </row>
    <row r="19961" spans="7:26">
      <c r="G19961" s="826"/>
      <c r="H19961" s="820"/>
      <c r="J19961" s="820"/>
      <c r="K19961" s="820"/>
      <c r="L19961" s="820"/>
      <c r="M19961" s="820"/>
      <c r="N19961" s="820"/>
      <c r="O19961" s="820"/>
      <c r="P19961" s="820"/>
      <c r="Q19961" s="820"/>
      <c r="R19961" s="820"/>
      <c r="S19961" s="820"/>
      <c r="T19961" s="820"/>
      <c r="U19961" s="820"/>
      <c r="V19961" s="820"/>
      <c r="W19961" s="820"/>
      <c r="X19961" s="820"/>
      <c r="Y19961" s="820"/>
      <c r="Z19961" s="820"/>
    </row>
    <row r="19962" spans="7:26">
      <c r="G19962" s="826"/>
      <c r="H19962" s="820"/>
      <c r="J19962" s="820"/>
      <c r="K19962" s="820"/>
      <c r="L19962" s="820"/>
      <c r="M19962" s="820"/>
      <c r="N19962" s="820"/>
      <c r="O19962" s="820"/>
      <c r="P19962" s="820"/>
      <c r="Q19962" s="820"/>
      <c r="R19962" s="820"/>
      <c r="S19962" s="820"/>
      <c r="T19962" s="820"/>
      <c r="U19962" s="820"/>
      <c r="V19962" s="820"/>
      <c r="W19962" s="820"/>
      <c r="X19962" s="820"/>
      <c r="Y19962" s="820"/>
      <c r="Z19962" s="820"/>
    </row>
    <row r="19963" spans="7:26">
      <c r="G19963" s="826"/>
      <c r="H19963" s="820"/>
      <c r="J19963" s="820"/>
      <c r="K19963" s="820"/>
      <c r="L19963" s="820"/>
      <c r="M19963" s="820"/>
      <c r="N19963" s="820"/>
      <c r="O19963" s="820"/>
      <c r="P19963" s="820"/>
      <c r="Q19963" s="820"/>
      <c r="R19963" s="820"/>
      <c r="S19963" s="820"/>
      <c r="T19963" s="820"/>
      <c r="U19963" s="820"/>
      <c r="V19963" s="820"/>
      <c r="W19963" s="820"/>
      <c r="X19963" s="820"/>
      <c r="Y19963" s="820"/>
      <c r="Z19963" s="820"/>
    </row>
    <row r="19964" spans="7:26">
      <c r="G19964" s="826"/>
      <c r="H19964" s="820"/>
      <c r="J19964" s="820"/>
      <c r="K19964" s="820"/>
      <c r="L19964" s="820"/>
      <c r="M19964" s="820"/>
      <c r="N19964" s="820"/>
      <c r="O19964" s="820"/>
      <c r="P19964" s="820"/>
      <c r="Q19964" s="820"/>
      <c r="R19964" s="820"/>
      <c r="S19964" s="820"/>
      <c r="T19964" s="820"/>
      <c r="U19964" s="820"/>
      <c r="V19964" s="820"/>
      <c r="W19964" s="820"/>
      <c r="X19964" s="820"/>
      <c r="Y19964" s="820"/>
      <c r="Z19964" s="820"/>
    </row>
    <row r="19965" spans="7:26">
      <c r="G19965" s="826"/>
      <c r="H19965" s="820"/>
      <c r="J19965" s="820"/>
      <c r="K19965" s="820"/>
      <c r="L19965" s="820"/>
      <c r="M19965" s="820"/>
      <c r="N19965" s="820"/>
      <c r="O19965" s="820"/>
      <c r="P19965" s="820"/>
      <c r="Q19965" s="820"/>
      <c r="R19965" s="820"/>
      <c r="S19965" s="820"/>
      <c r="T19965" s="820"/>
      <c r="U19965" s="820"/>
      <c r="V19965" s="820"/>
      <c r="W19965" s="820"/>
      <c r="X19965" s="820"/>
      <c r="Y19965" s="820"/>
      <c r="Z19965" s="820"/>
    </row>
    <row r="19966" spans="7:26">
      <c r="G19966" s="826"/>
      <c r="H19966" s="820"/>
      <c r="J19966" s="820"/>
      <c r="K19966" s="820"/>
      <c r="L19966" s="820"/>
      <c r="M19966" s="820"/>
      <c r="N19966" s="820"/>
      <c r="O19966" s="820"/>
      <c r="P19966" s="820"/>
      <c r="Q19966" s="820"/>
      <c r="R19966" s="820"/>
      <c r="S19966" s="820"/>
      <c r="T19966" s="820"/>
      <c r="U19966" s="820"/>
      <c r="V19966" s="820"/>
      <c r="W19966" s="820"/>
      <c r="X19966" s="820"/>
      <c r="Y19966" s="820"/>
      <c r="Z19966" s="820"/>
    </row>
    <row r="19967" spans="7:26">
      <c r="G19967" s="826"/>
      <c r="H19967" s="820"/>
      <c r="J19967" s="820"/>
      <c r="K19967" s="820"/>
      <c r="L19967" s="820"/>
      <c r="M19967" s="820"/>
      <c r="N19967" s="820"/>
      <c r="O19967" s="820"/>
      <c r="P19967" s="820"/>
      <c r="Q19967" s="820"/>
      <c r="R19967" s="820"/>
      <c r="S19967" s="820"/>
      <c r="T19967" s="820"/>
      <c r="U19967" s="820"/>
      <c r="V19967" s="820"/>
      <c r="W19967" s="820"/>
      <c r="X19967" s="820"/>
      <c r="Y19967" s="820"/>
      <c r="Z19967" s="820"/>
    </row>
    <row r="19968" spans="7:26">
      <c r="G19968" s="826"/>
      <c r="H19968" s="820"/>
      <c r="J19968" s="820"/>
      <c r="K19968" s="820"/>
      <c r="L19968" s="820"/>
      <c r="M19968" s="820"/>
      <c r="N19968" s="820"/>
      <c r="O19968" s="820"/>
      <c r="P19968" s="820"/>
      <c r="Q19968" s="820"/>
      <c r="R19968" s="820"/>
      <c r="S19968" s="820"/>
      <c r="T19968" s="820"/>
      <c r="U19968" s="820"/>
      <c r="V19968" s="820"/>
      <c r="W19968" s="820"/>
      <c r="X19968" s="820"/>
      <c r="Y19968" s="820"/>
      <c r="Z19968" s="820"/>
    </row>
    <row r="19969" spans="7:26">
      <c r="G19969" s="826"/>
      <c r="H19969" s="820"/>
      <c r="J19969" s="820"/>
      <c r="K19969" s="820"/>
      <c r="L19969" s="820"/>
      <c r="M19969" s="820"/>
      <c r="N19969" s="820"/>
      <c r="O19969" s="820"/>
      <c r="P19969" s="820"/>
      <c r="Q19969" s="820"/>
      <c r="R19969" s="820"/>
      <c r="S19969" s="820"/>
      <c r="T19969" s="820"/>
      <c r="U19969" s="820"/>
      <c r="V19969" s="820"/>
      <c r="W19969" s="820"/>
      <c r="X19969" s="820"/>
      <c r="Y19969" s="820"/>
      <c r="Z19969" s="820"/>
    </row>
    <row r="19970" spans="7:26">
      <c r="G19970" s="826"/>
      <c r="H19970" s="820"/>
      <c r="J19970" s="820"/>
      <c r="K19970" s="820"/>
      <c r="L19970" s="820"/>
      <c r="M19970" s="820"/>
      <c r="N19970" s="820"/>
      <c r="O19970" s="820"/>
      <c r="P19970" s="820"/>
      <c r="Q19970" s="820"/>
      <c r="R19970" s="820"/>
      <c r="S19970" s="820"/>
      <c r="T19970" s="820"/>
      <c r="U19970" s="820"/>
      <c r="V19970" s="820"/>
      <c r="W19970" s="820"/>
      <c r="X19970" s="820"/>
      <c r="Y19970" s="820"/>
      <c r="Z19970" s="820"/>
    </row>
    <row r="19971" spans="7:26">
      <c r="G19971" s="826"/>
      <c r="H19971" s="820"/>
      <c r="J19971" s="820"/>
      <c r="K19971" s="820"/>
      <c r="L19971" s="820"/>
      <c r="M19971" s="820"/>
      <c r="N19971" s="820"/>
      <c r="O19971" s="820"/>
      <c r="P19971" s="820"/>
      <c r="Q19971" s="820"/>
      <c r="R19971" s="820"/>
      <c r="S19971" s="820"/>
      <c r="T19971" s="820"/>
      <c r="U19971" s="820"/>
      <c r="V19971" s="820"/>
      <c r="W19971" s="820"/>
      <c r="X19971" s="820"/>
      <c r="Y19971" s="820"/>
      <c r="Z19971" s="820"/>
    </row>
    <row r="19972" spans="7:26">
      <c r="G19972" s="826"/>
      <c r="H19972" s="820"/>
      <c r="J19972" s="820"/>
      <c r="K19972" s="820"/>
      <c r="L19972" s="820"/>
      <c r="M19972" s="820"/>
      <c r="N19972" s="820"/>
      <c r="O19972" s="820"/>
      <c r="P19972" s="820"/>
      <c r="Q19972" s="820"/>
      <c r="R19972" s="820"/>
      <c r="S19972" s="820"/>
      <c r="T19972" s="820"/>
      <c r="U19972" s="820"/>
      <c r="V19972" s="820"/>
      <c r="W19972" s="820"/>
      <c r="X19972" s="820"/>
      <c r="Y19972" s="820"/>
      <c r="Z19972" s="820"/>
    </row>
    <row r="19973" spans="7:26">
      <c r="G19973" s="826"/>
      <c r="H19973" s="820"/>
      <c r="J19973" s="820"/>
      <c r="K19973" s="820"/>
      <c r="L19973" s="820"/>
      <c r="M19973" s="820"/>
      <c r="N19973" s="820"/>
      <c r="O19973" s="820"/>
      <c r="P19973" s="820"/>
      <c r="Q19973" s="820"/>
      <c r="R19973" s="820"/>
      <c r="S19973" s="820"/>
      <c r="T19973" s="820"/>
      <c r="U19973" s="820"/>
      <c r="V19973" s="820"/>
      <c r="W19973" s="820"/>
      <c r="X19973" s="820"/>
      <c r="Y19973" s="820"/>
      <c r="Z19973" s="820"/>
    </row>
    <row r="19974" spans="7:26">
      <c r="G19974" s="826"/>
      <c r="H19974" s="820"/>
      <c r="J19974" s="820"/>
      <c r="K19974" s="820"/>
      <c r="L19974" s="820"/>
      <c r="M19974" s="820"/>
      <c r="N19974" s="820"/>
      <c r="O19974" s="820"/>
      <c r="P19974" s="820"/>
      <c r="Q19974" s="820"/>
      <c r="R19974" s="820"/>
      <c r="S19974" s="820"/>
      <c r="T19974" s="820"/>
      <c r="U19974" s="820"/>
      <c r="V19974" s="820"/>
      <c r="W19974" s="820"/>
      <c r="X19974" s="820"/>
      <c r="Y19974" s="820"/>
      <c r="Z19974" s="820"/>
    </row>
    <row r="19975" spans="7:26">
      <c r="G19975" s="826"/>
      <c r="H19975" s="820"/>
      <c r="J19975" s="820"/>
      <c r="K19975" s="820"/>
      <c r="L19975" s="820"/>
      <c r="M19975" s="820"/>
      <c r="N19975" s="820"/>
      <c r="O19975" s="820"/>
      <c r="P19975" s="820"/>
      <c r="Q19975" s="820"/>
      <c r="R19975" s="820"/>
      <c r="S19975" s="820"/>
      <c r="T19975" s="820"/>
      <c r="U19975" s="820"/>
      <c r="V19975" s="820"/>
      <c r="W19975" s="820"/>
      <c r="X19975" s="820"/>
      <c r="Y19975" s="820"/>
      <c r="Z19975" s="820"/>
    </row>
    <row r="19976" spans="7:26">
      <c r="G19976" s="826"/>
      <c r="H19976" s="820"/>
      <c r="J19976" s="820"/>
      <c r="K19976" s="820"/>
      <c r="L19976" s="820"/>
      <c r="M19976" s="820"/>
      <c r="N19976" s="820"/>
      <c r="O19976" s="820"/>
      <c r="P19976" s="820"/>
      <c r="Q19976" s="820"/>
      <c r="R19976" s="820"/>
      <c r="S19976" s="820"/>
      <c r="T19976" s="820"/>
      <c r="U19976" s="820"/>
      <c r="V19976" s="820"/>
      <c r="W19976" s="820"/>
      <c r="X19976" s="820"/>
      <c r="Y19976" s="820"/>
      <c r="Z19976" s="820"/>
    </row>
    <row r="19977" spans="7:26">
      <c r="G19977" s="826"/>
      <c r="H19977" s="820"/>
      <c r="J19977" s="820"/>
      <c r="K19977" s="820"/>
      <c r="L19977" s="820"/>
      <c r="M19977" s="820"/>
      <c r="N19977" s="820"/>
      <c r="O19977" s="820"/>
      <c r="P19977" s="820"/>
      <c r="Q19977" s="820"/>
      <c r="R19977" s="820"/>
      <c r="S19977" s="820"/>
      <c r="T19977" s="820"/>
      <c r="U19977" s="820"/>
      <c r="V19977" s="820"/>
      <c r="W19977" s="820"/>
      <c r="X19977" s="820"/>
      <c r="Y19977" s="820"/>
      <c r="Z19977" s="820"/>
    </row>
    <row r="19978" spans="7:26">
      <c r="G19978" s="826"/>
      <c r="H19978" s="820"/>
      <c r="J19978" s="820"/>
      <c r="K19978" s="820"/>
      <c r="L19978" s="820"/>
      <c r="M19978" s="820"/>
      <c r="N19978" s="820"/>
      <c r="O19978" s="820"/>
      <c r="P19978" s="820"/>
      <c r="Q19978" s="820"/>
      <c r="R19978" s="820"/>
      <c r="S19978" s="820"/>
      <c r="T19978" s="820"/>
      <c r="U19978" s="820"/>
      <c r="V19978" s="820"/>
      <c r="W19978" s="820"/>
      <c r="X19978" s="820"/>
      <c r="Y19978" s="820"/>
      <c r="Z19978" s="820"/>
    </row>
    <row r="19979" spans="7:26">
      <c r="G19979" s="826"/>
      <c r="H19979" s="820"/>
      <c r="J19979" s="820"/>
      <c r="K19979" s="820"/>
      <c r="L19979" s="820"/>
      <c r="M19979" s="820"/>
      <c r="N19979" s="820"/>
      <c r="O19979" s="820"/>
      <c r="P19979" s="820"/>
      <c r="Q19979" s="820"/>
      <c r="R19979" s="820"/>
      <c r="S19979" s="820"/>
      <c r="T19979" s="820"/>
      <c r="U19979" s="820"/>
      <c r="V19979" s="820"/>
      <c r="W19979" s="820"/>
      <c r="X19979" s="820"/>
      <c r="Y19979" s="820"/>
      <c r="Z19979" s="820"/>
    </row>
    <row r="19980" spans="7:26">
      <c r="G19980" s="826"/>
      <c r="H19980" s="820"/>
      <c r="J19980" s="820"/>
      <c r="K19980" s="820"/>
      <c r="L19980" s="820"/>
      <c r="M19980" s="820"/>
      <c r="N19980" s="820"/>
      <c r="O19980" s="820"/>
      <c r="P19980" s="820"/>
      <c r="Q19980" s="820"/>
      <c r="R19980" s="820"/>
      <c r="S19980" s="820"/>
      <c r="T19980" s="820"/>
      <c r="U19980" s="820"/>
      <c r="V19980" s="820"/>
      <c r="W19980" s="820"/>
      <c r="X19980" s="820"/>
      <c r="Y19980" s="820"/>
      <c r="Z19980" s="820"/>
    </row>
    <row r="19981" spans="7:26">
      <c r="G19981" s="826"/>
      <c r="H19981" s="820"/>
      <c r="J19981" s="820"/>
      <c r="K19981" s="820"/>
      <c r="L19981" s="820"/>
      <c r="M19981" s="820"/>
      <c r="N19981" s="820"/>
      <c r="O19981" s="820"/>
      <c r="P19981" s="820"/>
      <c r="Q19981" s="820"/>
      <c r="R19981" s="820"/>
      <c r="S19981" s="820"/>
      <c r="T19981" s="820"/>
      <c r="U19981" s="820"/>
      <c r="V19981" s="820"/>
      <c r="W19981" s="820"/>
      <c r="X19981" s="820"/>
      <c r="Y19981" s="820"/>
      <c r="Z19981" s="820"/>
    </row>
    <row r="19982" spans="7:26">
      <c r="G19982" s="826"/>
      <c r="H19982" s="820"/>
      <c r="J19982" s="820"/>
      <c r="K19982" s="820"/>
      <c r="L19982" s="820"/>
      <c r="M19982" s="820"/>
      <c r="N19982" s="820"/>
      <c r="O19982" s="820"/>
      <c r="P19982" s="820"/>
      <c r="Q19982" s="820"/>
      <c r="R19982" s="820"/>
      <c r="S19982" s="820"/>
      <c r="T19982" s="820"/>
      <c r="U19982" s="820"/>
      <c r="V19982" s="820"/>
      <c r="W19982" s="820"/>
      <c r="X19982" s="820"/>
      <c r="Y19982" s="820"/>
      <c r="Z19982" s="820"/>
    </row>
    <row r="19983" spans="7:26">
      <c r="G19983" s="826"/>
      <c r="H19983" s="820"/>
      <c r="J19983" s="820"/>
      <c r="K19983" s="820"/>
      <c r="L19983" s="820"/>
      <c r="M19983" s="820"/>
      <c r="N19983" s="820"/>
      <c r="O19983" s="820"/>
      <c r="P19983" s="820"/>
      <c r="Q19983" s="820"/>
      <c r="R19983" s="820"/>
      <c r="S19983" s="820"/>
      <c r="T19983" s="820"/>
      <c r="U19983" s="820"/>
      <c r="V19983" s="820"/>
      <c r="W19983" s="820"/>
      <c r="X19983" s="820"/>
      <c r="Y19983" s="820"/>
      <c r="Z19983" s="820"/>
    </row>
    <row r="19984" spans="7:26">
      <c r="G19984" s="826"/>
      <c r="H19984" s="820"/>
      <c r="J19984" s="820"/>
      <c r="K19984" s="820"/>
      <c r="L19984" s="820"/>
      <c r="M19984" s="820"/>
      <c r="N19984" s="820"/>
      <c r="O19984" s="820"/>
      <c r="P19984" s="820"/>
      <c r="Q19984" s="820"/>
      <c r="R19984" s="820"/>
      <c r="S19984" s="820"/>
      <c r="T19984" s="820"/>
      <c r="U19984" s="820"/>
      <c r="V19984" s="820"/>
      <c r="W19984" s="820"/>
      <c r="X19984" s="820"/>
      <c r="Y19984" s="820"/>
      <c r="Z19984" s="820"/>
    </row>
    <row r="19985" spans="7:26">
      <c r="G19985" s="826"/>
      <c r="H19985" s="820"/>
      <c r="J19985" s="820"/>
      <c r="K19985" s="820"/>
      <c r="L19985" s="820"/>
      <c r="M19985" s="820"/>
      <c r="N19985" s="820"/>
      <c r="O19985" s="820"/>
      <c r="P19985" s="820"/>
      <c r="Q19985" s="820"/>
      <c r="R19985" s="820"/>
      <c r="S19985" s="820"/>
      <c r="T19985" s="820"/>
      <c r="U19985" s="820"/>
      <c r="V19985" s="820"/>
      <c r="W19985" s="820"/>
      <c r="X19985" s="820"/>
      <c r="Y19985" s="820"/>
      <c r="Z19985" s="820"/>
    </row>
    <row r="19986" spans="7:26">
      <c r="G19986" s="826"/>
      <c r="H19986" s="820"/>
      <c r="J19986" s="820"/>
      <c r="K19986" s="820"/>
      <c r="L19986" s="820"/>
      <c r="M19986" s="820"/>
      <c r="N19986" s="820"/>
      <c r="O19986" s="820"/>
      <c r="P19986" s="820"/>
      <c r="Q19986" s="820"/>
      <c r="R19986" s="820"/>
      <c r="S19986" s="820"/>
      <c r="T19986" s="820"/>
      <c r="U19986" s="820"/>
      <c r="V19986" s="820"/>
      <c r="W19986" s="820"/>
      <c r="X19986" s="820"/>
      <c r="Y19986" s="820"/>
      <c r="Z19986" s="820"/>
    </row>
    <row r="19987" spans="7:26">
      <c r="G19987" s="826"/>
      <c r="H19987" s="820"/>
      <c r="J19987" s="820"/>
      <c r="K19987" s="820"/>
      <c r="L19987" s="820"/>
      <c r="M19987" s="820"/>
      <c r="N19987" s="820"/>
      <c r="O19987" s="820"/>
      <c r="P19987" s="820"/>
      <c r="Q19987" s="820"/>
      <c r="R19987" s="820"/>
      <c r="S19987" s="820"/>
      <c r="T19987" s="820"/>
      <c r="U19987" s="820"/>
      <c r="V19987" s="820"/>
      <c r="W19987" s="820"/>
      <c r="X19987" s="820"/>
      <c r="Y19987" s="820"/>
      <c r="Z19987" s="820"/>
    </row>
    <row r="19988" spans="7:26">
      <c r="G19988" s="826"/>
      <c r="H19988" s="820"/>
      <c r="J19988" s="820"/>
      <c r="K19988" s="820"/>
      <c r="L19988" s="820"/>
      <c r="M19988" s="820"/>
      <c r="N19988" s="820"/>
      <c r="O19988" s="820"/>
      <c r="P19988" s="820"/>
      <c r="Q19988" s="820"/>
      <c r="R19988" s="820"/>
      <c r="S19988" s="820"/>
      <c r="T19988" s="820"/>
      <c r="U19988" s="820"/>
      <c r="V19988" s="820"/>
      <c r="W19988" s="820"/>
      <c r="X19988" s="820"/>
      <c r="Y19988" s="820"/>
      <c r="Z19988" s="820"/>
    </row>
    <row r="19989" spans="7:26">
      <c r="G19989" s="826"/>
      <c r="H19989" s="820"/>
      <c r="J19989" s="820"/>
      <c r="K19989" s="820"/>
      <c r="L19989" s="820"/>
      <c r="M19989" s="820"/>
      <c r="N19989" s="820"/>
      <c r="O19989" s="820"/>
      <c r="P19989" s="820"/>
      <c r="Q19989" s="820"/>
      <c r="R19989" s="820"/>
      <c r="S19989" s="820"/>
      <c r="T19989" s="820"/>
      <c r="U19989" s="820"/>
      <c r="V19989" s="820"/>
      <c r="W19989" s="820"/>
      <c r="X19989" s="820"/>
      <c r="Y19989" s="820"/>
      <c r="Z19989" s="820"/>
    </row>
    <row r="19990" spans="7:26">
      <c r="G19990" s="826"/>
      <c r="H19990" s="820"/>
      <c r="J19990" s="820"/>
      <c r="K19990" s="820"/>
      <c r="L19990" s="820"/>
      <c r="M19990" s="820"/>
      <c r="N19990" s="820"/>
      <c r="O19990" s="820"/>
      <c r="P19990" s="820"/>
      <c r="Q19990" s="820"/>
      <c r="R19990" s="820"/>
      <c r="S19990" s="820"/>
      <c r="T19990" s="820"/>
      <c r="U19990" s="820"/>
      <c r="V19990" s="820"/>
      <c r="W19990" s="820"/>
      <c r="X19990" s="820"/>
      <c r="Y19990" s="820"/>
      <c r="Z19990" s="820"/>
    </row>
    <row r="19991" spans="7:26">
      <c r="G19991" s="826"/>
      <c r="H19991" s="820"/>
      <c r="J19991" s="820"/>
      <c r="K19991" s="820"/>
      <c r="L19991" s="820"/>
      <c r="M19991" s="820"/>
      <c r="N19991" s="820"/>
      <c r="O19991" s="820"/>
      <c r="P19991" s="820"/>
      <c r="Q19991" s="820"/>
      <c r="R19991" s="820"/>
      <c r="S19991" s="820"/>
      <c r="T19991" s="820"/>
      <c r="U19991" s="820"/>
      <c r="V19991" s="820"/>
      <c r="W19991" s="820"/>
      <c r="X19991" s="820"/>
      <c r="Y19991" s="820"/>
      <c r="Z19991" s="820"/>
    </row>
    <row r="19992" spans="7:26">
      <c r="G19992" s="826"/>
      <c r="H19992" s="820"/>
      <c r="J19992" s="820"/>
      <c r="K19992" s="820"/>
      <c r="L19992" s="820"/>
      <c r="M19992" s="820"/>
      <c r="N19992" s="820"/>
      <c r="O19992" s="820"/>
      <c r="P19992" s="820"/>
      <c r="Q19992" s="820"/>
      <c r="R19992" s="820"/>
      <c r="S19992" s="820"/>
      <c r="T19992" s="820"/>
      <c r="U19992" s="820"/>
      <c r="V19992" s="820"/>
      <c r="W19992" s="820"/>
      <c r="X19992" s="820"/>
      <c r="Y19992" s="820"/>
      <c r="Z19992" s="820"/>
    </row>
    <row r="19993" spans="7:26">
      <c r="G19993" s="826"/>
      <c r="H19993" s="820"/>
      <c r="J19993" s="820"/>
      <c r="K19993" s="820"/>
      <c r="L19993" s="820"/>
      <c r="M19993" s="820"/>
      <c r="N19993" s="820"/>
      <c r="O19993" s="820"/>
      <c r="P19993" s="820"/>
      <c r="Q19993" s="820"/>
      <c r="R19993" s="820"/>
      <c r="S19993" s="820"/>
      <c r="T19993" s="820"/>
      <c r="U19993" s="820"/>
      <c r="V19993" s="820"/>
      <c r="W19993" s="820"/>
      <c r="X19993" s="820"/>
      <c r="Y19993" s="820"/>
      <c r="Z19993" s="820"/>
    </row>
    <row r="19994" spans="7:26">
      <c r="G19994" s="826"/>
      <c r="H19994" s="820"/>
      <c r="J19994" s="820"/>
      <c r="K19994" s="820"/>
      <c r="L19994" s="820"/>
      <c r="M19994" s="820"/>
      <c r="N19994" s="820"/>
      <c r="O19994" s="820"/>
      <c r="P19994" s="820"/>
      <c r="Q19994" s="820"/>
      <c r="R19994" s="820"/>
      <c r="S19994" s="820"/>
      <c r="T19994" s="820"/>
      <c r="U19994" s="820"/>
      <c r="V19994" s="820"/>
      <c r="W19994" s="820"/>
      <c r="X19994" s="820"/>
      <c r="Y19994" s="820"/>
      <c r="Z19994" s="820"/>
    </row>
    <row r="19995" spans="7:26">
      <c r="G19995" s="826"/>
      <c r="H19995" s="820"/>
      <c r="J19995" s="820"/>
      <c r="K19995" s="820"/>
      <c r="L19995" s="820"/>
      <c r="M19995" s="820"/>
      <c r="N19995" s="820"/>
      <c r="O19995" s="820"/>
      <c r="P19995" s="820"/>
      <c r="Q19995" s="820"/>
      <c r="R19995" s="820"/>
      <c r="S19995" s="820"/>
      <c r="T19995" s="820"/>
      <c r="U19995" s="820"/>
      <c r="V19995" s="820"/>
      <c r="W19995" s="820"/>
      <c r="X19995" s="820"/>
      <c r="Y19995" s="820"/>
      <c r="Z19995" s="820"/>
    </row>
    <row r="19996" spans="7:26">
      <c r="G19996" s="826"/>
      <c r="H19996" s="820"/>
      <c r="J19996" s="820"/>
      <c r="K19996" s="820"/>
      <c r="L19996" s="820"/>
      <c r="M19996" s="820"/>
      <c r="N19996" s="820"/>
      <c r="O19996" s="820"/>
      <c r="P19996" s="820"/>
      <c r="Q19996" s="820"/>
      <c r="R19996" s="820"/>
      <c r="S19996" s="820"/>
      <c r="T19996" s="820"/>
      <c r="U19996" s="820"/>
      <c r="V19996" s="820"/>
      <c r="W19996" s="820"/>
      <c r="X19996" s="820"/>
      <c r="Y19996" s="820"/>
      <c r="Z19996" s="820"/>
    </row>
    <row r="19997" spans="7:26">
      <c r="G19997" s="826"/>
      <c r="H19997" s="820"/>
      <c r="J19997" s="820"/>
      <c r="K19997" s="820"/>
      <c r="L19997" s="820"/>
      <c r="M19997" s="820"/>
      <c r="N19997" s="820"/>
      <c r="O19997" s="820"/>
      <c r="P19997" s="820"/>
      <c r="Q19997" s="820"/>
      <c r="R19997" s="820"/>
      <c r="S19997" s="820"/>
      <c r="T19997" s="820"/>
      <c r="U19997" s="820"/>
      <c r="V19997" s="820"/>
      <c r="W19997" s="820"/>
      <c r="X19997" s="820"/>
      <c r="Y19997" s="820"/>
      <c r="Z19997" s="820"/>
    </row>
    <row r="19998" spans="7:26">
      <c r="G19998" s="826"/>
      <c r="H19998" s="820"/>
      <c r="J19998" s="820"/>
      <c r="K19998" s="820"/>
      <c r="L19998" s="820"/>
      <c r="M19998" s="820"/>
      <c r="N19998" s="820"/>
      <c r="O19998" s="820"/>
      <c r="P19998" s="820"/>
      <c r="Q19998" s="820"/>
      <c r="R19998" s="820"/>
      <c r="S19998" s="820"/>
      <c r="T19998" s="820"/>
      <c r="U19998" s="820"/>
      <c r="V19998" s="820"/>
      <c r="W19998" s="820"/>
      <c r="X19998" s="820"/>
      <c r="Y19998" s="820"/>
      <c r="Z19998" s="820"/>
    </row>
    <row r="19999" spans="7:26">
      <c r="G19999" s="826"/>
      <c r="H19999" s="820"/>
      <c r="J19999" s="820"/>
      <c r="K19999" s="820"/>
      <c r="L19999" s="820"/>
      <c r="M19999" s="820"/>
      <c r="N19999" s="820"/>
      <c r="O19999" s="820"/>
      <c r="P19999" s="820"/>
      <c r="Q19999" s="820"/>
      <c r="R19999" s="820"/>
      <c r="S19999" s="820"/>
      <c r="T19999" s="820"/>
      <c r="U19999" s="820"/>
      <c r="V19999" s="820"/>
      <c r="W19999" s="820"/>
      <c r="X19999" s="820"/>
      <c r="Y19999" s="820"/>
      <c r="Z19999" s="820"/>
    </row>
    <row r="20000" spans="7:26">
      <c r="G20000" s="826"/>
      <c r="H20000" s="820"/>
      <c r="J20000" s="820"/>
      <c r="K20000" s="820"/>
      <c r="L20000" s="820"/>
      <c r="M20000" s="820"/>
      <c r="N20000" s="820"/>
      <c r="O20000" s="820"/>
      <c r="P20000" s="820"/>
      <c r="Q20000" s="820"/>
      <c r="R20000" s="820"/>
      <c r="S20000" s="820"/>
      <c r="T20000" s="820"/>
      <c r="U20000" s="820"/>
      <c r="V20000" s="820"/>
      <c r="W20000" s="820"/>
      <c r="X20000" s="820"/>
      <c r="Y20000" s="820"/>
      <c r="Z20000" s="820"/>
    </row>
    <row r="20001" spans="7:26">
      <c r="G20001" s="826"/>
      <c r="H20001" s="820"/>
      <c r="J20001" s="820"/>
      <c r="K20001" s="820"/>
      <c r="L20001" s="820"/>
      <c r="M20001" s="820"/>
      <c r="N20001" s="820"/>
      <c r="O20001" s="820"/>
      <c r="P20001" s="820"/>
      <c r="Q20001" s="820"/>
      <c r="R20001" s="820"/>
      <c r="S20001" s="820"/>
      <c r="T20001" s="820"/>
      <c r="U20001" s="820"/>
      <c r="V20001" s="820"/>
      <c r="W20001" s="820"/>
      <c r="X20001" s="820"/>
      <c r="Y20001" s="820"/>
      <c r="Z20001" s="820"/>
    </row>
    <row r="20002" spans="7:26">
      <c r="G20002" s="826"/>
      <c r="H20002" s="820"/>
      <c r="J20002" s="820"/>
      <c r="K20002" s="820"/>
      <c r="L20002" s="820"/>
      <c r="M20002" s="820"/>
      <c r="N20002" s="820"/>
      <c r="O20002" s="820"/>
      <c r="P20002" s="820"/>
      <c r="Q20002" s="820"/>
      <c r="R20002" s="820"/>
      <c r="S20002" s="820"/>
      <c r="T20002" s="820"/>
      <c r="U20002" s="820"/>
      <c r="V20002" s="820"/>
      <c r="W20002" s="820"/>
      <c r="X20002" s="820"/>
      <c r="Y20002" s="820"/>
      <c r="Z20002" s="820"/>
    </row>
    <row r="20003" spans="7:26">
      <c r="G20003" s="826"/>
      <c r="H20003" s="820"/>
      <c r="J20003" s="820"/>
      <c r="K20003" s="820"/>
      <c r="L20003" s="820"/>
      <c r="M20003" s="820"/>
      <c r="N20003" s="820"/>
      <c r="O20003" s="820"/>
      <c r="P20003" s="820"/>
      <c r="Q20003" s="820"/>
      <c r="R20003" s="820"/>
      <c r="S20003" s="820"/>
      <c r="T20003" s="820"/>
      <c r="U20003" s="820"/>
      <c r="V20003" s="820"/>
      <c r="W20003" s="820"/>
      <c r="X20003" s="820"/>
      <c r="Y20003" s="820"/>
      <c r="Z20003" s="820"/>
    </row>
    <row r="20004" spans="7:26">
      <c r="G20004" s="826"/>
      <c r="H20004" s="820"/>
      <c r="J20004" s="820"/>
      <c r="K20004" s="820"/>
      <c r="L20004" s="820"/>
      <c r="M20004" s="820"/>
      <c r="N20004" s="820"/>
      <c r="O20004" s="820"/>
      <c r="P20004" s="820"/>
      <c r="Q20004" s="820"/>
      <c r="R20004" s="820"/>
      <c r="S20004" s="820"/>
      <c r="T20004" s="820"/>
      <c r="U20004" s="820"/>
      <c r="V20004" s="820"/>
      <c r="W20004" s="820"/>
      <c r="X20004" s="820"/>
      <c r="Y20004" s="820"/>
      <c r="Z20004" s="820"/>
    </row>
    <row r="20005" spans="7:26">
      <c r="G20005" s="826"/>
      <c r="H20005" s="820"/>
      <c r="J20005" s="820"/>
      <c r="K20005" s="820"/>
      <c r="L20005" s="820"/>
      <c r="M20005" s="820"/>
      <c r="N20005" s="820"/>
      <c r="O20005" s="820"/>
      <c r="P20005" s="820"/>
      <c r="Q20005" s="820"/>
      <c r="R20005" s="820"/>
      <c r="S20005" s="820"/>
      <c r="T20005" s="820"/>
      <c r="U20005" s="820"/>
      <c r="V20005" s="820"/>
      <c r="W20005" s="820"/>
      <c r="X20005" s="820"/>
      <c r="Y20005" s="820"/>
      <c r="Z20005" s="820"/>
    </row>
    <row r="20006" spans="7:26">
      <c r="G20006" s="826"/>
      <c r="H20006" s="820"/>
      <c r="J20006" s="820"/>
      <c r="K20006" s="820"/>
      <c r="L20006" s="820"/>
      <c r="M20006" s="820"/>
      <c r="N20006" s="820"/>
      <c r="O20006" s="820"/>
      <c r="P20006" s="820"/>
      <c r="Q20006" s="820"/>
      <c r="R20006" s="820"/>
      <c r="S20006" s="820"/>
      <c r="T20006" s="820"/>
      <c r="U20006" s="820"/>
      <c r="V20006" s="820"/>
      <c r="W20006" s="820"/>
      <c r="X20006" s="820"/>
      <c r="Y20006" s="820"/>
      <c r="Z20006" s="820"/>
    </row>
    <row r="20007" spans="7:26">
      <c r="G20007" s="826"/>
      <c r="H20007" s="820"/>
      <c r="J20007" s="820"/>
      <c r="K20007" s="820"/>
      <c r="L20007" s="820"/>
      <c r="M20007" s="820"/>
      <c r="N20007" s="820"/>
      <c r="O20007" s="820"/>
      <c r="P20007" s="820"/>
      <c r="Q20007" s="820"/>
      <c r="R20007" s="820"/>
      <c r="S20007" s="820"/>
      <c r="T20007" s="820"/>
      <c r="U20007" s="820"/>
      <c r="V20007" s="820"/>
      <c r="W20007" s="820"/>
      <c r="X20007" s="820"/>
      <c r="Y20007" s="820"/>
      <c r="Z20007" s="820"/>
    </row>
    <row r="20008" spans="7:26">
      <c r="G20008" s="826"/>
      <c r="H20008" s="820"/>
      <c r="J20008" s="820"/>
      <c r="K20008" s="820"/>
      <c r="L20008" s="820"/>
      <c r="M20008" s="820"/>
      <c r="N20008" s="820"/>
      <c r="O20008" s="820"/>
      <c r="P20008" s="820"/>
      <c r="Q20008" s="820"/>
      <c r="R20008" s="820"/>
      <c r="S20008" s="820"/>
      <c r="T20008" s="820"/>
      <c r="U20008" s="820"/>
      <c r="V20008" s="820"/>
      <c r="W20008" s="820"/>
      <c r="X20008" s="820"/>
      <c r="Y20008" s="820"/>
      <c r="Z20008" s="820"/>
    </row>
    <row r="20009" spans="7:26">
      <c r="G20009" s="826"/>
      <c r="H20009" s="820"/>
      <c r="J20009" s="820"/>
      <c r="K20009" s="820"/>
      <c r="L20009" s="820"/>
      <c r="M20009" s="820"/>
      <c r="N20009" s="820"/>
      <c r="O20009" s="820"/>
      <c r="P20009" s="820"/>
      <c r="Q20009" s="820"/>
      <c r="R20009" s="820"/>
      <c r="S20009" s="820"/>
      <c r="T20009" s="820"/>
      <c r="U20009" s="820"/>
      <c r="V20009" s="820"/>
      <c r="W20009" s="820"/>
      <c r="X20009" s="820"/>
      <c r="Y20009" s="820"/>
      <c r="Z20009" s="820"/>
    </row>
    <row r="20010" spans="7:26">
      <c r="G20010" s="826"/>
      <c r="H20010" s="820"/>
      <c r="J20010" s="820"/>
      <c r="K20010" s="820"/>
      <c r="L20010" s="820"/>
      <c r="M20010" s="820"/>
      <c r="N20010" s="820"/>
      <c r="O20010" s="820"/>
      <c r="P20010" s="820"/>
      <c r="Q20010" s="820"/>
      <c r="R20010" s="820"/>
      <c r="S20010" s="820"/>
      <c r="T20010" s="820"/>
      <c r="U20010" s="820"/>
      <c r="V20010" s="820"/>
      <c r="W20010" s="820"/>
      <c r="X20010" s="820"/>
      <c r="Y20010" s="820"/>
      <c r="Z20010" s="820"/>
    </row>
    <row r="20011" spans="7:26">
      <c r="G20011" s="826"/>
      <c r="H20011" s="820"/>
      <c r="J20011" s="820"/>
      <c r="K20011" s="820"/>
      <c r="L20011" s="820"/>
      <c r="M20011" s="820"/>
      <c r="N20011" s="820"/>
      <c r="O20011" s="820"/>
      <c r="P20011" s="820"/>
      <c r="Q20011" s="820"/>
      <c r="R20011" s="820"/>
      <c r="S20011" s="820"/>
      <c r="T20011" s="820"/>
      <c r="U20011" s="820"/>
      <c r="V20011" s="820"/>
      <c r="W20011" s="820"/>
      <c r="X20011" s="820"/>
      <c r="Y20011" s="820"/>
      <c r="Z20011" s="820"/>
    </row>
    <row r="20012" spans="7:26">
      <c r="G20012" s="826"/>
      <c r="H20012" s="820"/>
      <c r="J20012" s="820"/>
      <c r="K20012" s="820"/>
      <c r="L20012" s="820"/>
      <c r="M20012" s="820"/>
      <c r="N20012" s="820"/>
      <c r="O20012" s="820"/>
      <c r="P20012" s="820"/>
      <c r="Q20012" s="820"/>
      <c r="R20012" s="820"/>
      <c r="S20012" s="820"/>
      <c r="T20012" s="820"/>
      <c r="U20012" s="820"/>
      <c r="V20012" s="820"/>
      <c r="W20012" s="820"/>
      <c r="X20012" s="820"/>
      <c r="Y20012" s="820"/>
      <c r="Z20012" s="820"/>
    </row>
    <row r="20013" spans="7:26">
      <c r="G20013" s="826"/>
      <c r="H20013" s="820"/>
      <c r="J20013" s="820"/>
      <c r="K20013" s="820"/>
      <c r="L20013" s="820"/>
      <c r="M20013" s="820"/>
      <c r="N20013" s="820"/>
      <c r="O20013" s="820"/>
      <c r="P20013" s="820"/>
      <c r="Q20013" s="820"/>
      <c r="R20013" s="820"/>
      <c r="S20013" s="820"/>
      <c r="T20013" s="820"/>
      <c r="U20013" s="820"/>
      <c r="V20013" s="820"/>
      <c r="W20013" s="820"/>
      <c r="X20013" s="820"/>
      <c r="Y20013" s="820"/>
      <c r="Z20013" s="820"/>
    </row>
    <row r="20014" spans="7:26">
      <c r="G20014" s="826"/>
      <c r="H20014" s="820"/>
      <c r="J20014" s="820"/>
      <c r="K20014" s="820"/>
      <c r="L20014" s="820"/>
      <c r="M20014" s="820"/>
      <c r="N20014" s="820"/>
      <c r="O20014" s="820"/>
      <c r="P20014" s="820"/>
      <c r="Q20014" s="820"/>
      <c r="R20014" s="820"/>
      <c r="S20014" s="820"/>
      <c r="T20014" s="820"/>
      <c r="U20014" s="820"/>
      <c r="V20014" s="820"/>
      <c r="W20014" s="820"/>
      <c r="X20014" s="820"/>
      <c r="Y20014" s="820"/>
      <c r="Z20014" s="820"/>
    </row>
    <row r="20015" spans="7:26">
      <c r="G20015" s="826"/>
      <c r="H20015" s="820"/>
      <c r="J20015" s="820"/>
      <c r="K20015" s="820"/>
      <c r="L20015" s="820"/>
      <c r="M20015" s="820"/>
      <c r="N20015" s="820"/>
      <c r="O20015" s="820"/>
      <c r="P20015" s="820"/>
      <c r="Q20015" s="820"/>
      <c r="R20015" s="820"/>
      <c r="S20015" s="820"/>
      <c r="T20015" s="820"/>
      <c r="U20015" s="820"/>
      <c r="V20015" s="820"/>
      <c r="W20015" s="820"/>
      <c r="X20015" s="820"/>
      <c r="Y20015" s="820"/>
      <c r="Z20015" s="820"/>
    </row>
    <row r="20016" spans="7:26">
      <c r="G20016" s="826"/>
      <c r="H20016" s="820"/>
      <c r="J20016" s="820"/>
      <c r="K20016" s="820"/>
      <c r="L20016" s="820"/>
      <c r="M20016" s="820"/>
      <c r="N20016" s="820"/>
      <c r="O20016" s="820"/>
      <c r="P20016" s="820"/>
      <c r="Q20016" s="820"/>
      <c r="R20016" s="820"/>
      <c r="S20016" s="820"/>
      <c r="T20016" s="820"/>
      <c r="U20016" s="820"/>
      <c r="V20016" s="820"/>
      <c r="W20016" s="820"/>
      <c r="X20016" s="820"/>
      <c r="Y20016" s="820"/>
      <c r="Z20016" s="820"/>
    </row>
    <row r="20017" spans="7:26">
      <c r="G20017" s="826"/>
      <c r="H20017" s="820"/>
      <c r="J20017" s="820"/>
      <c r="K20017" s="820"/>
      <c r="L20017" s="820"/>
      <c r="M20017" s="820"/>
      <c r="N20017" s="820"/>
      <c r="O20017" s="820"/>
      <c r="P20017" s="820"/>
      <c r="Q20017" s="820"/>
      <c r="R20017" s="820"/>
      <c r="S20017" s="820"/>
      <c r="T20017" s="820"/>
      <c r="U20017" s="820"/>
      <c r="V20017" s="820"/>
      <c r="W20017" s="820"/>
      <c r="X20017" s="820"/>
      <c r="Y20017" s="820"/>
      <c r="Z20017" s="820"/>
    </row>
    <row r="20018" spans="7:26">
      <c r="G20018" s="826"/>
      <c r="H20018" s="820"/>
      <c r="J20018" s="820"/>
      <c r="K20018" s="820"/>
      <c r="L20018" s="820"/>
      <c r="M20018" s="820"/>
      <c r="N20018" s="820"/>
      <c r="O20018" s="820"/>
      <c r="P20018" s="820"/>
      <c r="Q20018" s="820"/>
      <c r="R20018" s="820"/>
      <c r="S20018" s="820"/>
      <c r="T20018" s="820"/>
      <c r="U20018" s="820"/>
      <c r="V20018" s="820"/>
      <c r="W20018" s="820"/>
      <c r="X20018" s="820"/>
      <c r="Y20018" s="820"/>
      <c r="Z20018" s="820"/>
    </row>
    <row r="20019" spans="7:26">
      <c r="G20019" s="826"/>
      <c r="H20019" s="820"/>
      <c r="J20019" s="820"/>
      <c r="K20019" s="820"/>
      <c r="L20019" s="820"/>
      <c r="M20019" s="820"/>
      <c r="N20019" s="820"/>
      <c r="O20019" s="820"/>
      <c r="P20019" s="820"/>
      <c r="Q20019" s="820"/>
      <c r="R20019" s="820"/>
      <c r="S20019" s="820"/>
      <c r="T20019" s="820"/>
      <c r="U20019" s="820"/>
      <c r="V20019" s="820"/>
      <c r="W20019" s="820"/>
      <c r="X20019" s="820"/>
      <c r="Y20019" s="820"/>
      <c r="Z20019" s="820"/>
    </row>
    <row r="20020" spans="7:26">
      <c r="G20020" s="826"/>
      <c r="H20020" s="820"/>
      <c r="J20020" s="820"/>
      <c r="K20020" s="820"/>
      <c r="L20020" s="820"/>
      <c r="M20020" s="820"/>
      <c r="N20020" s="820"/>
      <c r="O20020" s="820"/>
      <c r="P20020" s="820"/>
      <c r="Q20020" s="820"/>
      <c r="R20020" s="820"/>
      <c r="S20020" s="820"/>
      <c r="T20020" s="820"/>
      <c r="U20020" s="820"/>
      <c r="V20020" s="820"/>
      <c r="W20020" s="820"/>
      <c r="X20020" s="820"/>
      <c r="Y20020" s="820"/>
      <c r="Z20020" s="820"/>
    </row>
    <row r="20021" spans="7:26">
      <c r="G20021" s="826"/>
      <c r="H20021" s="820"/>
      <c r="J20021" s="820"/>
      <c r="K20021" s="820"/>
      <c r="L20021" s="820"/>
      <c r="M20021" s="820"/>
      <c r="N20021" s="820"/>
      <c r="O20021" s="820"/>
      <c r="P20021" s="820"/>
      <c r="Q20021" s="820"/>
      <c r="R20021" s="820"/>
      <c r="S20021" s="820"/>
      <c r="T20021" s="820"/>
      <c r="U20021" s="820"/>
      <c r="V20021" s="820"/>
      <c r="W20021" s="820"/>
      <c r="X20021" s="820"/>
      <c r="Y20021" s="820"/>
      <c r="Z20021" s="820"/>
    </row>
    <row r="20022" spans="7:26">
      <c r="G20022" s="826"/>
      <c r="H20022" s="820"/>
      <c r="J20022" s="820"/>
      <c r="K20022" s="820"/>
      <c r="L20022" s="820"/>
      <c r="M20022" s="820"/>
      <c r="N20022" s="820"/>
      <c r="O20022" s="820"/>
      <c r="P20022" s="820"/>
      <c r="Q20022" s="820"/>
      <c r="R20022" s="820"/>
      <c r="S20022" s="820"/>
      <c r="T20022" s="820"/>
      <c r="U20022" s="820"/>
      <c r="V20022" s="820"/>
      <c r="W20022" s="820"/>
      <c r="X20022" s="820"/>
      <c r="Y20022" s="820"/>
      <c r="Z20022" s="820"/>
    </row>
    <row r="20023" spans="7:26">
      <c r="G20023" s="826"/>
      <c r="H20023" s="820"/>
      <c r="J20023" s="820"/>
      <c r="K20023" s="820"/>
      <c r="L20023" s="820"/>
      <c r="M20023" s="820"/>
      <c r="N20023" s="820"/>
      <c r="O20023" s="820"/>
      <c r="P20023" s="820"/>
      <c r="Q20023" s="820"/>
      <c r="R20023" s="820"/>
      <c r="S20023" s="820"/>
      <c r="T20023" s="820"/>
      <c r="U20023" s="820"/>
      <c r="V20023" s="820"/>
      <c r="W20023" s="820"/>
      <c r="X20023" s="820"/>
      <c r="Y20023" s="820"/>
      <c r="Z20023" s="820"/>
    </row>
    <row r="20024" spans="7:26">
      <c r="G20024" s="826"/>
      <c r="H20024" s="820"/>
      <c r="J20024" s="820"/>
      <c r="K20024" s="820"/>
      <c r="L20024" s="820"/>
      <c r="M20024" s="820"/>
      <c r="N20024" s="820"/>
      <c r="O20024" s="820"/>
      <c r="P20024" s="820"/>
      <c r="Q20024" s="820"/>
      <c r="R20024" s="820"/>
      <c r="S20024" s="820"/>
      <c r="T20024" s="820"/>
      <c r="U20024" s="820"/>
      <c r="V20024" s="820"/>
      <c r="W20024" s="820"/>
      <c r="X20024" s="820"/>
      <c r="Y20024" s="820"/>
      <c r="Z20024" s="820"/>
    </row>
    <row r="20025" spans="7:26">
      <c r="G20025" s="826"/>
      <c r="H20025" s="820"/>
      <c r="J20025" s="820"/>
      <c r="K20025" s="820"/>
      <c r="L20025" s="820"/>
      <c r="M20025" s="820"/>
      <c r="N20025" s="820"/>
      <c r="O20025" s="820"/>
      <c r="P20025" s="820"/>
      <c r="Q20025" s="820"/>
      <c r="R20025" s="820"/>
      <c r="S20025" s="820"/>
      <c r="T20025" s="820"/>
      <c r="U20025" s="820"/>
      <c r="V20025" s="820"/>
      <c r="W20025" s="820"/>
      <c r="X20025" s="820"/>
      <c r="Y20025" s="820"/>
      <c r="Z20025" s="820"/>
    </row>
    <row r="20026" spans="7:26">
      <c r="G20026" s="826"/>
      <c r="H20026" s="820"/>
      <c r="J20026" s="820"/>
      <c r="K20026" s="820"/>
      <c r="L20026" s="820"/>
      <c r="M20026" s="820"/>
      <c r="N20026" s="820"/>
      <c r="O20026" s="820"/>
      <c r="P20026" s="820"/>
      <c r="Q20026" s="820"/>
      <c r="R20026" s="820"/>
      <c r="S20026" s="820"/>
      <c r="T20026" s="820"/>
      <c r="U20026" s="820"/>
      <c r="V20026" s="820"/>
      <c r="W20026" s="820"/>
      <c r="X20026" s="820"/>
      <c r="Y20026" s="820"/>
      <c r="Z20026" s="820"/>
    </row>
    <row r="20027" spans="7:26">
      <c r="G20027" s="826"/>
      <c r="H20027" s="820"/>
      <c r="J20027" s="820"/>
      <c r="K20027" s="820"/>
      <c r="L20027" s="820"/>
      <c r="M20027" s="820"/>
      <c r="N20027" s="820"/>
      <c r="O20027" s="820"/>
      <c r="P20027" s="820"/>
      <c r="Q20027" s="820"/>
      <c r="R20027" s="820"/>
      <c r="S20027" s="820"/>
      <c r="T20027" s="820"/>
      <c r="U20027" s="820"/>
      <c r="V20027" s="820"/>
      <c r="W20027" s="820"/>
      <c r="X20027" s="820"/>
      <c r="Y20027" s="820"/>
      <c r="Z20027" s="820"/>
    </row>
    <row r="20028" spans="7:26">
      <c r="G20028" s="826"/>
      <c r="H20028" s="820"/>
      <c r="J20028" s="820"/>
      <c r="K20028" s="820"/>
      <c r="L20028" s="820"/>
      <c r="M20028" s="820"/>
      <c r="N20028" s="820"/>
      <c r="O20028" s="820"/>
      <c r="P20028" s="820"/>
      <c r="Q20028" s="820"/>
      <c r="R20028" s="820"/>
      <c r="S20028" s="820"/>
      <c r="T20028" s="820"/>
      <c r="U20028" s="820"/>
      <c r="V20028" s="820"/>
      <c r="W20028" s="820"/>
      <c r="X20028" s="820"/>
      <c r="Y20028" s="820"/>
      <c r="Z20028" s="820"/>
    </row>
    <row r="20029" spans="7:26">
      <c r="G20029" s="826"/>
      <c r="H20029" s="820"/>
      <c r="J20029" s="820"/>
      <c r="K20029" s="820"/>
      <c r="L20029" s="820"/>
      <c r="M20029" s="820"/>
      <c r="N20029" s="820"/>
      <c r="O20029" s="820"/>
      <c r="P20029" s="820"/>
      <c r="Q20029" s="820"/>
      <c r="R20029" s="820"/>
      <c r="S20029" s="820"/>
      <c r="T20029" s="820"/>
      <c r="U20029" s="820"/>
      <c r="V20029" s="820"/>
      <c r="W20029" s="820"/>
      <c r="X20029" s="820"/>
      <c r="Y20029" s="820"/>
      <c r="Z20029" s="820"/>
    </row>
    <row r="20030" spans="7:26">
      <c r="G20030" s="826"/>
      <c r="H20030" s="820"/>
      <c r="J20030" s="820"/>
      <c r="K20030" s="820"/>
      <c r="L20030" s="820"/>
      <c r="M20030" s="820"/>
      <c r="N20030" s="820"/>
      <c r="O20030" s="820"/>
      <c r="P20030" s="820"/>
      <c r="Q20030" s="820"/>
      <c r="R20030" s="820"/>
      <c r="S20030" s="820"/>
      <c r="T20030" s="820"/>
      <c r="U20030" s="820"/>
      <c r="V20030" s="820"/>
      <c r="W20030" s="820"/>
      <c r="X20030" s="820"/>
      <c r="Y20030" s="820"/>
      <c r="Z20030" s="820"/>
    </row>
    <row r="20031" spans="7:26">
      <c r="G20031" s="826"/>
      <c r="H20031" s="820"/>
      <c r="J20031" s="820"/>
      <c r="K20031" s="820"/>
      <c r="L20031" s="820"/>
      <c r="M20031" s="820"/>
      <c r="N20031" s="820"/>
      <c r="O20031" s="820"/>
      <c r="P20031" s="820"/>
      <c r="Q20031" s="820"/>
      <c r="R20031" s="820"/>
      <c r="S20031" s="820"/>
      <c r="T20031" s="820"/>
      <c r="U20031" s="820"/>
      <c r="V20031" s="820"/>
      <c r="W20031" s="820"/>
      <c r="X20031" s="820"/>
      <c r="Y20031" s="820"/>
      <c r="Z20031" s="820"/>
    </row>
    <row r="20032" spans="7:26">
      <c r="G20032" s="826"/>
      <c r="H20032" s="820"/>
      <c r="J20032" s="820"/>
      <c r="K20032" s="820"/>
      <c r="L20032" s="820"/>
      <c r="M20032" s="820"/>
      <c r="N20032" s="820"/>
      <c r="O20032" s="820"/>
      <c r="P20032" s="820"/>
      <c r="Q20032" s="820"/>
      <c r="R20032" s="820"/>
      <c r="S20032" s="820"/>
      <c r="T20032" s="820"/>
      <c r="U20032" s="820"/>
      <c r="V20032" s="820"/>
      <c r="W20032" s="820"/>
      <c r="X20032" s="820"/>
      <c r="Y20032" s="820"/>
      <c r="Z20032" s="820"/>
    </row>
    <row r="20033" spans="7:26">
      <c r="G20033" s="826"/>
      <c r="H20033" s="820"/>
      <c r="J20033" s="820"/>
      <c r="K20033" s="820"/>
      <c r="L20033" s="820"/>
      <c r="M20033" s="820"/>
      <c r="N20033" s="820"/>
      <c r="O20033" s="820"/>
      <c r="P20033" s="820"/>
      <c r="Q20033" s="820"/>
      <c r="R20033" s="820"/>
      <c r="S20033" s="820"/>
      <c r="T20033" s="820"/>
      <c r="U20033" s="820"/>
      <c r="V20033" s="820"/>
      <c r="W20033" s="820"/>
      <c r="X20033" s="820"/>
      <c r="Y20033" s="820"/>
      <c r="Z20033" s="820"/>
    </row>
    <row r="20034" spans="7:26">
      <c r="G20034" s="826"/>
      <c r="H20034" s="820"/>
      <c r="J20034" s="820"/>
      <c r="K20034" s="820"/>
      <c r="L20034" s="820"/>
      <c r="M20034" s="820"/>
      <c r="N20034" s="820"/>
      <c r="O20034" s="820"/>
      <c r="P20034" s="820"/>
      <c r="Q20034" s="820"/>
      <c r="R20034" s="820"/>
      <c r="S20034" s="820"/>
      <c r="T20034" s="820"/>
      <c r="U20034" s="820"/>
      <c r="V20034" s="820"/>
      <c r="W20034" s="820"/>
      <c r="X20034" s="820"/>
      <c r="Y20034" s="820"/>
      <c r="Z20034" s="820"/>
    </row>
    <row r="20035" spans="7:26">
      <c r="G20035" s="826"/>
      <c r="H20035" s="820"/>
      <c r="J20035" s="820"/>
      <c r="K20035" s="820"/>
      <c r="L20035" s="820"/>
      <c r="M20035" s="820"/>
      <c r="N20035" s="820"/>
      <c r="O20035" s="820"/>
      <c r="P20035" s="820"/>
      <c r="Q20035" s="820"/>
      <c r="R20035" s="820"/>
      <c r="S20035" s="820"/>
      <c r="T20035" s="820"/>
      <c r="U20035" s="820"/>
      <c r="V20035" s="820"/>
      <c r="W20035" s="820"/>
      <c r="X20035" s="820"/>
      <c r="Y20035" s="820"/>
      <c r="Z20035" s="820"/>
    </row>
    <row r="20036" spans="7:26">
      <c r="G20036" s="826"/>
      <c r="H20036" s="820"/>
      <c r="J20036" s="820"/>
      <c r="K20036" s="820"/>
      <c r="L20036" s="820"/>
      <c r="M20036" s="820"/>
      <c r="N20036" s="820"/>
      <c r="O20036" s="820"/>
      <c r="P20036" s="820"/>
      <c r="Q20036" s="820"/>
      <c r="R20036" s="820"/>
      <c r="S20036" s="820"/>
      <c r="T20036" s="820"/>
      <c r="U20036" s="820"/>
      <c r="V20036" s="820"/>
      <c r="W20036" s="820"/>
      <c r="X20036" s="820"/>
      <c r="Y20036" s="820"/>
      <c r="Z20036" s="820"/>
    </row>
    <row r="20037" spans="7:26">
      <c r="G20037" s="826"/>
      <c r="H20037" s="820"/>
      <c r="J20037" s="820"/>
      <c r="K20037" s="820"/>
      <c r="L20037" s="820"/>
      <c r="M20037" s="820"/>
      <c r="N20037" s="820"/>
      <c r="O20037" s="820"/>
      <c r="P20037" s="820"/>
      <c r="Q20037" s="820"/>
      <c r="R20037" s="820"/>
      <c r="S20037" s="820"/>
      <c r="T20037" s="820"/>
      <c r="U20037" s="820"/>
      <c r="V20037" s="820"/>
      <c r="W20037" s="820"/>
      <c r="X20037" s="820"/>
      <c r="Y20037" s="820"/>
      <c r="Z20037" s="820"/>
    </row>
    <row r="20038" spans="7:26">
      <c r="G20038" s="826"/>
      <c r="H20038" s="820"/>
      <c r="J20038" s="820"/>
      <c r="K20038" s="820"/>
      <c r="L20038" s="820"/>
      <c r="M20038" s="820"/>
      <c r="N20038" s="820"/>
      <c r="O20038" s="820"/>
      <c r="P20038" s="820"/>
      <c r="Q20038" s="820"/>
      <c r="R20038" s="820"/>
      <c r="S20038" s="820"/>
      <c r="T20038" s="820"/>
      <c r="U20038" s="820"/>
      <c r="V20038" s="820"/>
      <c r="W20038" s="820"/>
      <c r="X20038" s="820"/>
      <c r="Y20038" s="820"/>
      <c r="Z20038" s="820"/>
    </row>
    <row r="20039" spans="7:26">
      <c r="G20039" s="826"/>
      <c r="H20039" s="820"/>
      <c r="J20039" s="820"/>
      <c r="K20039" s="820"/>
      <c r="L20039" s="820"/>
      <c r="M20039" s="820"/>
      <c r="N20039" s="820"/>
      <c r="O20039" s="820"/>
      <c r="P20039" s="820"/>
      <c r="Q20039" s="820"/>
      <c r="R20039" s="820"/>
      <c r="S20039" s="820"/>
      <c r="T20039" s="820"/>
      <c r="U20039" s="820"/>
      <c r="V20039" s="820"/>
      <c r="W20039" s="820"/>
      <c r="X20039" s="820"/>
      <c r="Y20039" s="820"/>
      <c r="Z20039" s="820"/>
    </row>
    <row r="20040" spans="7:26">
      <c r="G20040" s="826"/>
      <c r="H20040" s="820"/>
      <c r="J20040" s="820"/>
      <c r="K20040" s="820"/>
      <c r="L20040" s="820"/>
      <c r="M20040" s="820"/>
      <c r="N20040" s="820"/>
      <c r="O20040" s="820"/>
      <c r="P20040" s="820"/>
      <c r="Q20040" s="820"/>
      <c r="R20040" s="820"/>
      <c r="S20040" s="820"/>
      <c r="T20040" s="820"/>
      <c r="U20040" s="820"/>
      <c r="V20040" s="820"/>
      <c r="W20040" s="820"/>
      <c r="X20040" s="820"/>
      <c r="Y20040" s="820"/>
      <c r="Z20040" s="820"/>
    </row>
    <row r="20041" spans="7:26">
      <c r="G20041" s="826"/>
      <c r="H20041" s="820"/>
      <c r="J20041" s="820"/>
      <c r="K20041" s="820"/>
      <c r="L20041" s="820"/>
      <c r="M20041" s="820"/>
      <c r="N20041" s="820"/>
      <c r="O20041" s="820"/>
      <c r="P20041" s="820"/>
      <c r="Q20041" s="820"/>
      <c r="R20041" s="820"/>
      <c r="S20041" s="820"/>
      <c r="T20041" s="820"/>
      <c r="U20041" s="820"/>
      <c r="V20041" s="820"/>
      <c r="W20041" s="820"/>
      <c r="X20041" s="820"/>
      <c r="Y20041" s="820"/>
      <c r="Z20041" s="820"/>
    </row>
    <row r="20042" spans="7:26">
      <c r="G20042" s="826"/>
      <c r="H20042" s="820"/>
      <c r="J20042" s="820"/>
      <c r="K20042" s="820"/>
      <c r="L20042" s="820"/>
      <c r="M20042" s="820"/>
      <c r="N20042" s="820"/>
      <c r="O20042" s="820"/>
      <c r="P20042" s="820"/>
      <c r="Q20042" s="820"/>
      <c r="R20042" s="820"/>
      <c r="S20042" s="820"/>
      <c r="T20042" s="820"/>
      <c r="U20042" s="820"/>
      <c r="V20042" s="820"/>
      <c r="W20042" s="820"/>
      <c r="X20042" s="820"/>
      <c r="Y20042" s="820"/>
      <c r="Z20042" s="820"/>
    </row>
    <row r="20043" spans="7:26">
      <c r="G20043" s="826"/>
      <c r="H20043" s="820"/>
      <c r="J20043" s="820"/>
      <c r="K20043" s="820"/>
      <c r="L20043" s="820"/>
      <c r="M20043" s="820"/>
      <c r="N20043" s="820"/>
      <c r="O20043" s="820"/>
      <c r="P20043" s="820"/>
      <c r="Q20043" s="820"/>
      <c r="R20043" s="820"/>
      <c r="S20043" s="820"/>
      <c r="T20043" s="820"/>
      <c r="U20043" s="820"/>
      <c r="V20043" s="820"/>
      <c r="W20043" s="820"/>
      <c r="X20043" s="820"/>
      <c r="Y20043" s="820"/>
      <c r="Z20043" s="820"/>
    </row>
    <row r="20044" spans="7:26">
      <c r="G20044" s="826"/>
      <c r="H20044" s="820"/>
      <c r="J20044" s="820"/>
      <c r="K20044" s="820"/>
      <c r="L20044" s="820"/>
      <c r="M20044" s="820"/>
      <c r="N20044" s="820"/>
      <c r="O20044" s="820"/>
      <c r="P20044" s="820"/>
      <c r="Q20044" s="820"/>
      <c r="R20044" s="820"/>
      <c r="S20044" s="820"/>
      <c r="T20044" s="820"/>
      <c r="U20044" s="820"/>
      <c r="V20044" s="820"/>
      <c r="W20044" s="820"/>
      <c r="X20044" s="820"/>
      <c r="Y20044" s="820"/>
      <c r="Z20044" s="820"/>
    </row>
    <row r="20045" spans="7:26">
      <c r="G20045" s="826"/>
      <c r="H20045" s="820"/>
      <c r="J20045" s="820"/>
      <c r="K20045" s="820"/>
      <c r="L20045" s="820"/>
      <c r="M20045" s="820"/>
      <c r="N20045" s="820"/>
      <c r="O20045" s="820"/>
      <c r="P20045" s="820"/>
      <c r="Q20045" s="820"/>
      <c r="R20045" s="820"/>
      <c r="S20045" s="820"/>
      <c r="T20045" s="820"/>
      <c r="U20045" s="820"/>
      <c r="V20045" s="820"/>
      <c r="W20045" s="820"/>
      <c r="X20045" s="820"/>
      <c r="Y20045" s="820"/>
      <c r="Z20045" s="820"/>
    </row>
    <row r="20046" spans="7:26">
      <c r="G20046" s="826"/>
      <c r="H20046" s="820"/>
      <c r="J20046" s="820"/>
      <c r="K20046" s="820"/>
      <c r="L20046" s="820"/>
      <c r="M20046" s="820"/>
      <c r="N20046" s="820"/>
      <c r="O20046" s="820"/>
      <c r="P20046" s="820"/>
      <c r="Q20046" s="820"/>
      <c r="R20046" s="820"/>
      <c r="S20046" s="820"/>
      <c r="T20046" s="820"/>
      <c r="U20046" s="820"/>
      <c r="V20046" s="820"/>
      <c r="W20046" s="820"/>
      <c r="X20046" s="820"/>
      <c r="Y20046" s="820"/>
      <c r="Z20046" s="820"/>
    </row>
    <row r="20047" spans="7:26">
      <c r="G20047" s="826"/>
      <c r="H20047" s="820"/>
      <c r="J20047" s="820"/>
      <c r="K20047" s="820"/>
      <c r="L20047" s="820"/>
      <c r="M20047" s="820"/>
      <c r="N20047" s="820"/>
      <c r="O20047" s="820"/>
      <c r="P20047" s="820"/>
      <c r="Q20047" s="820"/>
      <c r="R20047" s="820"/>
      <c r="S20047" s="820"/>
      <c r="T20047" s="820"/>
      <c r="U20047" s="820"/>
      <c r="V20047" s="820"/>
      <c r="W20047" s="820"/>
      <c r="X20047" s="820"/>
      <c r="Y20047" s="820"/>
      <c r="Z20047" s="820"/>
    </row>
    <row r="20048" spans="7:26">
      <c r="G20048" s="826"/>
      <c r="H20048" s="820"/>
      <c r="J20048" s="820"/>
      <c r="K20048" s="820"/>
      <c r="L20048" s="820"/>
      <c r="M20048" s="820"/>
      <c r="N20048" s="820"/>
      <c r="O20048" s="820"/>
      <c r="P20048" s="820"/>
      <c r="Q20048" s="820"/>
      <c r="R20048" s="820"/>
      <c r="S20048" s="820"/>
      <c r="T20048" s="820"/>
      <c r="U20048" s="820"/>
      <c r="V20048" s="820"/>
      <c r="W20048" s="820"/>
      <c r="X20048" s="820"/>
      <c r="Y20048" s="820"/>
      <c r="Z20048" s="820"/>
    </row>
    <row r="20049" spans="7:26">
      <c r="G20049" s="826"/>
      <c r="H20049" s="820"/>
      <c r="J20049" s="820"/>
      <c r="K20049" s="820"/>
      <c r="L20049" s="820"/>
      <c r="M20049" s="820"/>
      <c r="N20049" s="820"/>
      <c r="O20049" s="820"/>
      <c r="P20049" s="820"/>
      <c r="Q20049" s="820"/>
      <c r="R20049" s="820"/>
      <c r="S20049" s="820"/>
      <c r="T20049" s="820"/>
      <c r="U20049" s="820"/>
      <c r="V20049" s="820"/>
      <c r="W20049" s="820"/>
      <c r="X20049" s="820"/>
      <c r="Y20049" s="820"/>
      <c r="Z20049" s="820"/>
    </row>
    <row r="20050" spans="7:26">
      <c r="G20050" s="826"/>
      <c r="H20050" s="820"/>
      <c r="J20050" s="820"/>
      <c r="K20050" s="820"/>
      <c r="L20050" s="820"/>
      <c r="M20050" s="820"/>
      <c r="N20050" s="820"/>
      <c r="O20050" s="820"/>
      <c r="P20050" s="820"/>
      <c r="Q20050" s="820"/>
      <c r="R20050" s="820"/>
      <c r="S20050" s="820"/>
      <c r="T20050" s="820"/>
      <c r="U20050" s="820"/>
      <c r="V20050" s="820"/>
      <c r="W20050" s="820"/>
      <c r="X20050" s="820"/>
      <c r="Y20050" s="820"/>
      <c r="Z20050" s="820"/>
    </row>
    <row r="20051" spans="7:26">
      <c r="G20051" s="826"/>
      <c r="H20051" s="820"/>
      <c r="J20051" s="820"/>
      <c r="K20051" s="820"/>
      <c r="L20051" s="820"/>
      <c r="M20051" s="820"/>
      <c r="N20051" s="820"/>
      <c r="O20051" s="820"/>
      <c r="P20051" s="820"/>
      <c r="Q20051" s="820"/>
      <c r="R20051" s="820"/>
      <c r="S20051" s="820"/>
      <c r="T20051" s="820"/>
      <c r="U20051" s="820"/>
      <c r="V20051" s="820"/>
      <c r="W20051" s="820"/>
      <c r="X20051" s="820"/>
      <c r="Y20051" s="820"/>
      <c r="Z20051" s="820"/>
    </row>
    <row r="20052" spans="7:26">
      <c r="G20052" s="826"/>
      <c r="H20052" s="820"/>
      <c r="J20052" s="820"/>
      <c r="K20052" s="820"/>
      <c r="L20052" s="820"/>
      <c r="M20052" s="820"/>
      <c r="N20052" s="820"/>
      <c r="O20052" s="820"/>
      <c r="P20052" s="820"/>
      <c r="Q20052" s="820"/>
      <c r="R20052" s="820"/>
      <c r="S20052" s="820"/>
      <c r="T20052" s="820"/>
      <c r="U20052" s="820"/>
      <c r="V20052" s="820"/>
      <c r="W20052" s="820"/>
      <c r="X20052" s="820"/>
      <c r="Y20052" s="820"/>
      <c r="Z20052" s="820"/>
    </row>
    <row r="20053" spans="7:26">
      <c r="G20053" s="826"/>
      <c r="H20053" s="820"/>
      <c r="J20053" s="820"/>
      <c r="K20053" s="820"/>
      <c r="L20053" s="820"/>
      <c r="M20053" s="820"/>
      <c r="N20053" s="820"/>
      <c r="O20053" s="820"/>
      <c r="P20053" s="820"/>
      <c r="Q20053" s="820"/>
      <c r="R20053" s="820"/>
      <c r="S20053" s="820"/>
      <c r="T20053" s="820"/>
      <c r="U20053" s="820"/>
      <c r="V20053" s="820"/>
      <c r="W20053" s="820"/>
      <c r="X20053" s="820"/>
      <c r="Y20053" s="820"/>
      <c r="Z20053" s="820"/>
    </row>
    <row r="20054" spans="7:26">
      <c r="G20054" s="826"/>
      <c r="H20054" s="820"/>
      <c r="J20054" s="820"/>
      <c r="K20054" s="820"/>
      <c r="L20054" s="820"/>
      <c r="M20054" s="820"/>
      <c r="N20054" s="820"/>
      <c r="O20054" s="820"/>
      <c r="P20054" s="820"/>
      <c r="Q20054" s="820"/>
      <c r="R20054" s="820"/>
      <c r="S20054" s="820"/>
      <c r="T20054" s="820"/>
      <c r="U20054" s="820"/>
      <c r="V20054" s="820"/>
      <c r="W20054" s="820"/>
      <c r="X20054" s="820"/>
      <c r="Y20054" s="820"/>
      <c r="Z20054" s="820"/>
    </row>
    <row r="20055" spans="7:26">
      <c r="G20055" s="826"/>
      <c r="H20055" s="820"/>
      <c r="J20055" s="820"/>
      <c r="K20055" s="820"/>
      <c r="L20055" s="820"/>
      <c r="M20055" s="820"/>
      <c r="N20055" s="820"/>
      <c r="O20055" s="820"/>
      <c r="P20055" s="820"/>
      <c r="Q20055" s="820"/>
      <c r="R20055" s="820"/>
      <c r="S20055" s="820"/>
      <c r="T20055" s="820"/>
      <c r="U20055" s="820"/>
      <c r="V20055" s="820"/>
      <c r="W20055" s="820"/>
      <c r="X20055" s="820"/>
      <c r="Y20055" s="820"/>
      <c r="Z20055" s="820"/>
    </row>
    <row r="20056" spans="7:26">
      <c r="G20056" s="826"/>
      <c r="H20056" s="820"/>
      <c r="J20056" s="820"/>
      <c r="K20056" s="820"/>
      <c r="L20056" s="820"/>
      <c r="M20056" s="820"/>
      <c r="N20056" s="820"/>
      <c r="O20056" s="820"/>
      <c r="P20056" s="820"/>
      <c r="Q20056" s="820"/>
      <c r="R20056" s="820"/>
      <c r="S20056" s="820"/>
      <c r="T20056" s="820"/>
      <c r="U20056" s="820"/>
      <c r="V20056" s="820"/>
      <c r="W20056" s="820"/>
      <c r="X20056" s="820"/>
      <c r="Y20056" s="820"/>
      <c r="Z20056" s="820"/>
    </row>
    <row r="20057" spans="7:26">
      <c r="G20057" s="826"/>
      <c r="H20057" s="820"/>
      <c r="J20057" s="820"/>
      <c r="K20057" s="820"/>
      <c r="L20057" s="820"/>
      <c r="M20057" s="820"/>
      <c r="N20057" s="820"/>
      <c r="O20057" s="820"/>
      <c r="P20057" s="820"/>
      <c r="Q20057" s="820"/>
      <c r="R20057" s="820"/>
      <c r="S20057" s="820"/>
      <c r="T20057" s="820"/>
      <c r="U20057" s="820"/>
      <c r="V20057" s="820"/>
      <c r="W20057" s="820"/>
      <c r="X20057" s="820"/>
      <c r="Y20057" s="820"/>
      <c r="Z20057" s="820"/>
    </row>
    <row r="20058" spans="7:26">
      <c r="G20058" s="826"/>
      <c r="H20058" s="820"/>
      <c r="J20058" s="820"/>
      <c r="K20058" s="820"/>
      <c r="L20058" s="820"/>
      <c r="M20058" s="820"/>
      <c r="N20058" s="820"/>
      <c r="O20058" s="820"/>
      <c r="P20058" s="820"/>
      <c r="Q20058" s="820"/>
      <c r="R20058" s="820"/>
      <c r="S20058" s="820"/>
      <c r="T20058" s="820"/>
      <c r="U20058" s="820"/>
      <c r="V20058" s="820"/>
      <c r="W20058" s="820"/>
      <c r="X20058" s="820"/>
      <c r="Y20058" s="820"/>
      <c r="Z20058" s="820"/>
    </row>
    <row r="20059" spans="7:26">
      <c r="G20059" s="826"/>
      <c r="H20059" s="820"/>
      <c r="J20059" s="820"/>
      <c r="K20059" s="820"/>
      <c r="L20059" s="820"/>
      <c r="M20059" s="820"/>
      <c r="N20059" s="820"/>
      <c r="O20059" s="820"/>
      <c r="P20059" s="820"/>
      <c r="Q20059" s="820"/>
      <c r="R20059" s="820"/>
      <c r="S20059" s="820"/>
      <c r="T20059" s="820"/>
      <c r="U20059" s="820"/>
      <c r="V20059" s="820"/>
      <c r="W20059" s="820"/>
      <c r="X20059" s="820"/>
      <c r="Y20059" s="820"/>
      <c r="Z20059" s="820"/>
    </row>
    <row r="20060" spans="7:26">
      <c r="G20060" s="826"/>
      <c r="H20060" s="820"/>
      <c r="J20060" s="820"/>
      <c r="K20060" s="820"/>
      <c r="L20060" s="820"/>
      <c r="M20060" s="820"/>
      <c r="N20060" s="820"/>
      <c r="O20060" s="820"/>
      <c r="P20060" s="820"/>
      <c r="Q20060" s="820"/>
      <c r="R20060" s="820"/>
      <c r="S20060" s="820"/>
      <c r="T20060" s="820"/>
      <c r="U20060" s="820"/>
      <c r="V20060" s="820"/>
      <c r="W20060" s="820"/>
      <c r="X20060" s="820"/>
      <c r="Y20060" s="820"/>
      <c r="Z20060" s="820"/>
    </row>
    <row r="20061" spans="7:26">
      <c r="G20061" s="826"/>
      <c r="H20061" s="820"/>
      <c r="J20061" s="820"/>
      <c r="K20061" s="820"/>
      <c r="L20061" s="820"/>
      <c r="M20061" s="820"/>
      <c r="N20061" s="820"/>
      <c r="O20061" s="820"/>
      <c r="P20061" s="820"/>
      <c r="Q20061" s="820"/>
      <c r="R20061" s="820"/>
      <c r="S20061" s="820"/>
      <c r="T20061" s="820"/>
      <c r="U20061" s="820"/>
      <c r="V20061" s="820"/>
      <c r="W20061" s="820"/>
      <c r="X20061" s="820"/>
      <c r="Y20061" s="820"/>
      <c r="Z20061" s="820"/>
    </row>
    <row r="20062" spans="7:26">
      <c r="G20062" s="826"/>
      <c r="H20062" s="820"/>
      <c r="J20062" s="820"/>
      <c r="K20062" s="820"/>
      <c r="L20062" s="820"/>
      <c r="M20062" s="820"/>
      <c r="N20062" s="820"/>
      <c r="O20062" s="820"/>
      <c r="P20062" s="820"/>
      <c r="Q20062" s="820"/>
      <c r="R20062" s="820"/>
      <c r="S20062" s="820"/>
      <c r="T20062" s="820"/>
      <c r="U20062" s="820"/>
      <c r="V20062" s="820"/>
      <c r="W20062" s="820"/>
      <c r="X20062" s="820"/>
      <c r="Y20062" s="820"/>
      <c r="Z20062" s="820"/>
    </row>
    <row r="20063" spans="7:26">
      <c r="G20063" s="826"/>
      <c r="H20063" s="820"/>
      <c r="J20063" s="820"/>
      <c r="K20063" s="820"/>
      <c r="L20063" s="820"/>
      <c r="M20063" s="820"/>
      <c r="N20063" s="820"/>
      <c r="O20063" s="820"/>
      <c r="P20063" s="820"/>
      <c r="Q20063" s="820"/>
      <c r="R20063" s="820"/>
      <c r="S20063" s="820"/>
      <c r="T20063" s="820"/>
      <c r="U20063" s="820"/>
      <c r="V20063" s="820"/>
      <c r="W20063" s="820"/>
      <c r="X20063" s="820"/>
      <c r="Y20063" s="820"/>
      <c r="Z20063" s="820"/>
    </row>
    <row r="20064" spans="7:26">
      <c r="G20064" s="826"/>
      <c r="H20064" s="820"/>
      <c r="J20064" s="820"/>
      <c r="K20064" s="820"/>
      <c r="L20064" s="820"/>
      <c r="M20064" s="820"/>
      <c r="N20064" s="820"/>
      <c r="O20064" s="820"/>
      <c r="P20064" s="820"/>
      <c r="Q20064" s="820"/>
      <c r="R20064" s="820"/>
      <c r="S20064" s="820"/>
      <c r="T20064" s="820"/>
      <c r="U20064" s="820"/>
      <c r="V20064" s="820"/>
      <c r="W20064" s="820"/>
      <c r="X20064" s="820"/>
      <c r="Y20064" s="820"/>
      <c r="Z20064" s="820"/>
    </row>
    <row r="20065" spans="7:26">
      <c r="G20065" s="826"/>
      <c r="H20065" s="820"/>
      <c r="J20065" s="820"/>
      <c r="K20065" s="820"/>
      <c r="L20065" s="820"/>
      <c r="M20065" s="820"/>
      <c r="N20065" s="820"/>
      <c r="O20065" s="820"/>
      <c r="P20065" s="820"/>
      <c r="Q20065" s="820"/>
      <c r="R20065" s="820"/>
      <c r="S20065" s="820"/>
      <c r="T20065" s="820"/>
      <c r="U20065" s="820"/>
      <c r="V20065" s="820"/>
      <c r="W20065" s="820"/>
      <c r="X20065" s="820"/>
      <c r="Y20065" s="820"/>
      <c r="Z20065" s="820"/>
    </row>
    <row r="20066" spans="7:26">
      <c r="G20066" s="826"/>
      <c r="H20066" s="820"/>
      <c r="J20066" s="820"/>
      <c r="K20066" s="820"/>
      <c r="L20066" s="820"/>
      <c r="M20066" s="820"/>
      <c r="N20066" s="820"/>
      <c r="O20066" s="820"/>
      <c r="P20066" s="820"/>
      <c r="Q20066" s="820"/>
      <c r="R20066" s="820"/>
      <c r="S20066" s="820"/>
      <c r="T20066" s="820"/>
      <c r="U20066" s="820"/>
      <c r="V20066" s="820"/>
      <c r="W20066" s="820"/>
      <c r="X20066" s="820"/>
      <c r="Y20066" s="820"/>
      <c r="Z20066" s="820"/>
    </row>
    <row r="20067" spans="7:26">
      <c r="G20067" s="826"/>
      <c r="H20067" s="820"/>
      <c r="J20067" s="820"/>
      <c r="K20067" s="820"/>
      <c r="L20067" s="820"/>
      <c r="M20067" s="820"/>
      <c r="N20067" s="820"/>
      <c r="O20067" s="820"/>
      <c r="P20067" s="820"/>
      <c r="Q20067" s="820"/>
      <c r="R20067" s="820"/>
      <c r="S20067" s="820"/>
      <c r="T20067" s="820"/>
      <c r="U20067" s="820"/>
      <c r="V20067" s="820"/>
      <c r="W20067" s="820"/>
      <c r="X20067" s="820"/>
      <c r="Y20067" s="820"/>
      <c r="Z20067" s="820"/>
    </row>
    <row r="20068" spans="7:26">
      <c r="G20068" s="826"/>
      <c r="H20068" s="820"/>
      <c r="J20068" s="820"/>
      <c r="K20068" s="820"/>
      <c r="L20068" s="820"/>
      <c r="M20068" s="820"/>
      <c r="N20068" s="820"/>
      <c r="O20068" s="820"/>
      <c r="P20068" s="820"/>
      <c r="Q20068" s="820"/>
      <c r="R20068" s="820"/>
      <c r="S20068" s="820"/>
      <c r="T20068" s="820"/>
      <c r="U20068" s="820"/>
      <c r="V20068" s="820"/>
      <c r="W20068" s="820"/>
      <c r="X20068" s="820"/>
      <c r="Y20068" s="820"/>
      <c r="Z20068" s="820"/>
    </row>
    <row r="20069" spans="7:26">
      <c r="G20069" s="826"/>
      <c r="H20069" s="820"/>
      <c r="J20069" s="820"/>
      <c r="K20069" s="820"/>
      <c r="L20069" s="820"/>
      <c r="M20069" s="820"/>
      <c r="N20069" s="820"/>
      <c r="O20069" s="820"/>
      <c r="P20069" s="820"/>
      <c r="Q20069" s="820"/>
      <c r="R20069" s="820"/>
      <c r="S20069" s="820"/>
      <c r="T20069" s="820"/>
      <c r="U20069" s="820"/>
      <c r="V20069" s="820"/>
      <c r="W20069" s="820"/>
      <c r="X20069" s="820"/>
      <c r="Y20069" s="820"/>
      <c r="Z20069" s="820"/>
    </row>
    <row r="20070" spans="7:26">
      <c r="G20070" s="826"/>
      <c r="H20070" s="820"/>
      <c r="J20070" s="820"/>
      <c r="K20070" s="820"/>
      <c r="L20070" s="820"/>
      <c r="M20070" s="820"/>
      <c r="N20070" s="820"/>
      <c r="O20070" s="820"/>
      <c r="P20070" s="820"/>
      <c r="Q20070" s="820"/>
      <c r="R20070" s="820"/>
      <c r="S20070" s="820"/>
      <c r="T20070" s="820"/>
      <c r="U20070" s="820"/>
      <c r="V20070" s="820"/>
      <c r="W20070" s="820"/>
      <c r="X20070" s="820"/>
      <c r="Y20070" s="820"/>
      <c r="Z20070" s="820"/>
    </row>
    <row r="20071" spans="7:26">
      <c r="G20071" s="826"/>
      <c r="H20071" s="820"/>
      <c r="J20071" s="820"/>
      <c r="K20071" s="820"/>
      <c r="L20071" s="820"/>
      <c r="M20071" s="820"/>
      <c r="N20071" s="820"/>
      <c r="O20071" s="820"/>
      <c r="P20071" s="820"/>
      <c r="Q20071" s="820"/>
      <c r="R20071" s="820"/>
      <c r="S20071" s="820"/>
      <c r="T20071" s="820"/>
      <c r="U20071" s="820"/>
      <c r="V20071" s="820"/>
      <c r="W20071" s="820"/>
      <c r="X20071" s="820"/>
      <c r="Y20071" s="820"/>
      <c r="Z20071" s="820"/>
    </row>
    <row r="20072" spans="7:26">
      <c r="G20072" s="826"/>
      <c r="H20072" s="820"/>
      <c r="J20072" s="820"/>
      <c r="K20072" s="820"/>
      <c r="L20072" s="820"/>
      <c r="M20072" s="820"/>
      <c r="N20072" s="820"/>
      <c r="O20072" s="820"/>
      <c r="P20072" s="820"/>
      <c r="Q20072" s="820"/>
      <c r="R20072" s="820"/>
      <c r="S20072" s="820"/>
      <c r="T20072" s="820"/>
      <c r="U20072" s="820"/>
      <c r="V20072" s="820"/>
      <c r="W20072" s="820"/>
      <c r="X20072" s="820"/>
      <c r="Y20072" s="820"/>
      <c r="Z20072" s="820"/>
    </row>
    <row r="20073" spans="7:26">
      <c r="G20073" s="826"/>
      <c r="H20073" s="820"/>
      <c r="J20073" s="820"/>
      <c r="K20073" s="820"/>
      <c r="L20073" s="820"/>
      <c r="M20073" s="820"/>
      <c r="N20073" s="820"/>
      <c r="O20073" s="820"/>
      <c r="P20073" s="820"/>
      <c r="Q20073" s="820"/>
      <c r="R20073" s="820"/>
      <c r="S20073" s="820"/>
      <c r="T20073" s="820"/>
      <c r="U20073" s="820"/>
      <c r="V20073" s="820"/>
      <c r="W20073" s="820"/>
      <c r="X20073" s="820"/>
      <c r="Y20073" s="820"/>
      <c r="Z20073" s="820"/>
    </row>
    <row r="20074" spans="7:26">
      <c r="G20074" s="826"/>
      <c r="H20074" s="820"/>
      <c r="J20074" s="820"/>
      <c r="K20074" s="820"/>
      <c r="L20074" s="820"/>
      <c r="M20074" s="820"/>
      <c r="N20074" s="820"/>
      <c r="O20074" s="820"/>
      <c r="P20074" s="820"/>
      <c r="Q20074" s="820"/>
      <c r="R20074" s="820"/>
      <c r="S20074" s="820"/>
      <c r="T20074" s="820"/>
      <c r="U20074" s="820"/>
      <c r="V20074" s="820"/>
      <c r="W20074" s="820"/>
      <c r="X20074" s="820"/>
      <c r="Y20074" s="820"/>
      <c r="Z20074" s="820"/>
    </row>
    <row r="20075" spans="7:26">
      <c r="G20075" s="826"/>
      <c r="H20075" s="820"/>
      <c r="J20075" s="820"/>
      <c r="K20075" s="820"/>
      <c r="L20075" s="820"/>
      <c r="M20075" s="820"/>
      <c r="N20075" s="820"/>
      <c r="O20075" s="820"/>
      <c r="P20075" s="820"/>
      <c r="Q20075" s="820"/>
      <c r="R20075" s="820"/>
      <c r="S20075" s="820"/>
      <c r="T20075" s="820"/>
      <c r="U20075" s="820"/>
      <c r="V20075" s="820"/>
      <c r="W20075" s="820"/>
      <c r="X20075" s="820"/>
      <c r="Y20075" s="820"/>
      <c r="Z20075" s="820"/>
    </row>
    <row r="20076" spans="7:26">
      <c r="G20076" s="826"/>
      <c r="H20076" s="820"/>
      <c r="J20076" s="820"/>
      <c r="K20076" s="820"/>
      <c r="L20076" s="820"/>
      <c r="M20076" s="820"/>
      <c r="N20076" s="820"/>
      <c r="O20076" s="820"/>
      <c r="P20076" s="820"/>
      <c r="Q20076" s="820"/>
      <c r="R20076" s="820"/>
      <c r="S20076" s="820"/>
      <c r="T20076" s="820"/>
      <c r="U20076" s="820"/>
      <c r="V20076" s="820"/>
      <c r="W20076" s="820"/>
      <c r="X20076" s="820"/>
      <c r="Y20076" s="820"/>
      <c r="Z20076" s="820"/>
    </row>
    <row r="20077" spans="7:26">
      <c r="G20077" s="826"/>
      <c r="H20077" s="820"/>
      <c r="J20077" s="820"/>
      <c r="K20077" s="820"/>
      <c r="L20077" s="820"/>
      <c r="M20077" s="820"/>
      <c r="N20077" s="820"/>
      <c r="O20077" s="820"/>
      <c r="P20077" s="820"/>
      <c r="Q20077" s="820"/>
      <c r="R20077" s="820"/>
      <c r="S20077" s="820"/>
      <c r="T20077" s="820"/>
      <c r="U20077" s="820"/>
      <c r="V20077" s="820"/>
      <c r="W20077" s="820"/>
      <c r="X20077" s="820"/>
      <c r="Y20077" s="820"/>
      <c r="Z20077" s="820"/>
    </row>
    <row r="20078" spans="7:26">
      <c r="G20078" s="826"/>
      <c r="H20078" s="820"/>
      <c r="J20078" s="820"/>
      <c r="K20078" s="820"/>
      <c r="L20078" s="820"/>
      <c r="M20078" s="820"/>
      <c r="N20078" s="820"/>
      <c r="O20078" s="820"/>
      <c r="P20078" s="820"/>
      <c r="Q20078" s="820"/>
      <c r="R20078" s="820"/>
      <c r="S20078" s="820"/>
      <c r="T20078" s="820"/>
      <c r="U20078" s="820"/>
      <c r="V20078" s="820"/>
      <c r="W20078" s="820"/>
      <c r="X20078" s="820"/>
      <c r="Y20078" s="820"/>
      <c r="Z20078" s="820"/>
    </row>
    <row r="20079" spans="7:26">
      <c r="G20079" s="826"/>
      <c r="H20079" s="820"/>
      <c r="J20079" s="820"/>
      <c r="K20079" s="820"/>
      <c r="L20079" s="820"/>
      <c r="M20079" s="820"/>
      <c r="N20079" s="820"/>
      <c r="O20079" s="820"/>
      <c r="P20079" s="820"/>
      <c r="Q20079" s="820"/>
      <c r="R20079" s="820"/>
      <c r="S20079" s="820"/>
      <c r="T20079" s="820"/>
      <c r="U20079" s="820"/>
      <c r="V20079" s="820"/>
      <c r="W20079" s="820"/>
      <c r="X20079" s="820"/>
      <c r="Y20079" s="820"/>
      <c r="Z20079" s="820"/>
    </row>
    <row r="20080" spans="7:26">
      <c r="G20080" s="826"/>
      <c r="H20080" s="820"/>
      <c r="J20080" s="820"/>
      <c r="K20080" s="820"/>
      <c r="L20080" s="820"/>
      <c r="M20080" s="820"/>
      <c r="N20080" s="820"/>
      <c r="O20080" s="820"/>
      <c r="P20080" s="820"/>
      <c r="Q20080" s="820"/>
      <c r="R20080" s="820"/>
      <c r="S20080" s="820"/>
      <c r="T20080" s="820"/>
      <c r="U20080" s="820"/>
      <c r="V20080" s="820"/>
      <c r="W20080" s="820"/>
      <c r="X20080" s="820"/>
      <c r="Y20080" s="820"/>
      <c r="Z20080" s="820"/>
    </row>
    <row r="20081" spans="7:26">
      <c r="G20081" s="826"/>
      <c r="H20081" s="820"/>
      <c r="J20081" s="820"/>
      <c r="K20081" s="820"/>
      <c r="L20081" s="820"/>
      <c r="M20081" s="820"/>
      <c r="N20081" s="820"/>
      <c r="O20081" s="820"/>
      <c r="P20081" s="820"/>
      <c r="Q20081" s="820"/>
      <c r="R20081" s="820"/>
      <c r="S20081" s="820"/>
      <c r="T20081" s="820"/>
      <c r="U20081" s="820"/>
      <c r="V20081" s="820"/>
      <c r="W20081" s="820"/>
      <c r="X20081" s="820"/>
      <c r="Y20081" s="820"/>
      <c r="Z20081" s="820"/>
    </row>
    <row r="20082" spans="7:26">
      <c r="G20082" s="826"/>
      <c r="H20082" s="820"/>
      <c r="J20082" s="820"/>
      <c r="K20082" s="820"/>
      <c r="L20082" s="820"/>
      <c r="M20082" s="820"/>
      <c r="N20082" s="820"/>
      <c r="O20082" s="820"/>
      <c r="P20082" s="820"/>
      <c r="Q20082" s="820"/>
      <c r="R20082" s="820"/>
      <c r="S20082" s="820"/>
      <c r="T20082" s="820"/>
      <c r="U20082" s="820"/>
      <c r="V20082" s="820"/>
      <c r="W20082" s="820"/>
      <c r="X20082" s="820"/>
      <c r="Y20082" s="820"/>
      <c r="Z20082" s="820"/>
    </row>
    <row r="20083" spans="7:26">
      <c r="G20083" s="826"/>
      <c r="H20083" s="820"/>
      <c r="J20083" s="820"/>
      <c r="K20083" s="820"/>
      <c r="L20083" s="820"/>
      <c r="M20083" s="820"/>
      <c r="N20083" s="820"/>
      <c r="O20083" s="820"/>
      <c r="P20083" s="820"/>
      <c r="Q20083" s="820"/>
      <c r="R20083" s="820"/>
      <c r="S20083" s="820"/>
      <c r="T20083" s="820"/>
      <c r="U20083" s="820"/>
      <c r="V20083" s="820"/>
      <c r="W20083" s="820"/>
      <c r="X20083" s="820"/>
      <c r="Y20083" s="820"/>
      <c r="Z20083" s="820"/>
    </row>
    <row r="20084" spans="7:26">
      <c r="G20084" s="826"/>
      <c r="H20084" s="820"/>
      <c r="J20084" s="820"/>
      <c r="K20084" s="820"/>
      <c r="L20084" s="820"/>
      <c r="M20084" s="820"/>
      <c r="N20084" s="820"/>
      <c r="O20084" s="820"/>
      <c r="P20084" s="820"/>
      <c r="Q20084" s="820"/>
      <c r="R20084" s="820"/>
      <c r="S20084" s="820"/>
      <c r="T20084" s="820"/>
      <c r="U20084" s="820"/>
      <c r="V20084" s="820"/>
      <c r="W20084" s="820"/>
      <c r="X20084" s="820"/>
      <c r="Y20084" s="820"/>
      <c r="Z20084" s="820"/>
    </row>
    <row r="20085" spans="7:26">
      <c r="G20085" s="826"/>
      <c r="H20085" s="820"/>
      <c r="J20085" s="820"/>
      <c r="K20085" s="820"/>
      <c r="L20085" s="820"/>
      <c r="M20085" s="820"/>
      <c r="N20085" s="820"/>
      <c r="O20085" s="820"/>
      <c r="P20085" s="820"/>
      <c r="Q20085" s="820"/>
      <c r="R20085" s="820"/>
      <c r="S20085" s="820"/>
      <c r="T20085" s="820"/>
      <c r="U20085" s="820"/>
      <c r="V20085" s="820"/>
      <c r="W20085" s="820"/>
      <c r="X20085" s="820"/>
      <c r="Y20085" s="820"/>
      <c r="Z20085" s="820"/>
    </row>
    <row r="20086" spans="7:26">
      <c r="G20086" s="826"/>
      <c r="H20086" s="820"/>
      <c r="J20086" s="820"/>
      <c r="K20086" s="820"/>
      <c r="L20086" s="820"/>
      <c r="M20086" s="820"/>
      <c r="N20086" s="820"/>
      <c r="O20086" s="820"/>
      <c r="P20086" s="820"/>
      <c r="Q20086" s="820"/>
      <c r="R20086" s="820"/>
      <c r="S20086" s="820"/>
      <c r="T20086" s="820"/>
      <c r="U20086" s="820"/>
      <c r="V20086" s="820"/>
      <c r="W20086" s="820"/>
      <c r="X20086" s="820"/>
      <c r="Y20086" s="820"/>
      <c r="Z20086" s="820"/>
    </row>
    <row r="20087" spans="7:26">
      <c r="G20087" s="826"/>
      <c r="H20087" s="820"/>
      <c r="J20087" s="820"/>
      <c r="K20087" s="820"/>
      <c r="L20087" s="820"/>
      <c r="M20087" s="820"/>
      <c r="N20087" s="820"/>
      <c r="O20087" s="820"/>
      <c r="P20087" s="820"/>
      <c r="Q20087" s="820"/>
      <c r="R20087" s="820"/>
      <c r="S20087" s="820"/>
      <c r="T20087" s="820"/>
      <c r="U20087" s="820"/>
      <c r="V20087" s="820"/>
      <c r="W20087" s="820"/>
      <c r="X20087" s="820"/>
      <c r="Y20087" s="820"/>
      <c r="Z20087" s="820"/>
    </row>
    <row r="20088" spans="7:26">
      <c r="G20088" s="826"/>
      <c r="H20088" s="820"/>
      <c r="J20088" s="820"/>
      <c r="K20088" s="820"/>
      <c r="L20088" s="820"/>
      <c r="M20088" s="820"/>
      <c r="N20088" s="820"/>
      <c r="O20088" s="820"/>
      <c r="P20088" s="820"/>
      <c r="Q20088" s="820"/>
      <c r="R20088" s="820"/>
      <c r="S20088" s="820"/>
      <c r="T20088" s="820"/>
      <c r="U20088" s="820"/>
      <c r="V20088" s="820"/>
      <c r="W20088" s="820"/>
      <c r="X20088" s="820"/>
      <c r="Y20088" s="820"/>
      <c r="Z20088" s="820"/>
    </row>
    <row r="20089" spans="7:26">
      <c r="G20089" s="826"/>
      <c r="H20089" s="820"/>
      <c r="J20089" s="820"/>
      <c r="K20089" s="820"/>
      <c r="L20089" s="820"/>
      <c r="M20089" s="820"/>
      <c r="N20089" s="820"/>
      <c r="O20089" s="820"/>
      <c r="P20089" s="820"/>
      <c r="Q20089" s="820"/>
      <c r="R20089" s="820"/>
      <c r="S20089" s="820"/>
      <c r="T20089" s="820"/>
      <c r="U20089" s="820"/>
      <c r="V20089" s="820"/>
      <c r="W20089" s="820"/>
      <c r="X20089" s="820"/>
      <c r="Y20089" s="820"/>
      <c r="Z20089" s="820"/>
    </row>
    <row r="20090" spans="7:26">
      <c r="G20090" s="826"/>
      <c r="H20090" s="820"/>
      <c r="J20090" s="820"/>
      <c r="K20090" s="820"/>
      <c r="L20090" s="820"/>
      <c r="M20090" s="820"/>
      <c r="N20090" s="820"/>
      <c r="O20090" s="820"/>
      <c r="P20090" s="820"/>
      <c r="Q20090" s="820"/>
      <c r="R20090" s="820"/>
      <c r="S20090" s="820"/>
      <c r="T20090" s="820"/>
      <c r="U20090" s="820"/>
      <c r="V20090" s="820"/>
      <c r="W20090" s="820"/>
      <c r="X20090" s="820"/>
      <c r="Y20090" s="820"/>
      <c r="Z20090" s="820"/>
    </row>
    <row r="20091" spans="7:26">
      <c r="G20091" s="826"/>
      <c r="H20091" s="820"/>
      <c r="J20091" s="820"/>
      <c r="K20091" s="820"/>
      <c r="L20091" s="820"/>
      <c r="M20091" s="820"/>
      <c r="N20091" s="820"/>
      <c r="O20091" s="820"/>
      <c r="P20091" s="820"/>
      <c r="Q20091" s="820"/>
      <c r="R20091" s="820"/>
      <c r="S20091" s="820"/>
      <c r="T20091" s="820"/>
      <c r="U20091" s="820"/>
      <c r="V20091" s="820"/>
      <c r="W20091" s="820"/>
      <c r="X20091" s="820"/>
      <c r="Y20091" s="820"/>
      <c r="Z20091" s="820"/>
    </row>
    <row r="20092" spans="7:26">
      <c r="G20092" s="826"/>
      <c r="H20092" s="820"/>
      <c r="J20092" s="820"/>
      <c r="K20092" s="820"/>
      <c r="L20092" s="820"/>
      <c r="M20092" s="820"/>
      <c r="N20092" s="820"/>
      <c r="O20092" s="820"/>
      <c r="P20092" s="820"/>
      <c r="Q20092" s="820"/>
      <c r="R20092" s="820"/>
      <c r="S20092" s="820"/>
      <c r="T20092" s="820"/>
      <c r="U20092" s="820"/>
      <c r="V20092" s="820"/>
      <c r="W20092" s="820"/>
      <c r="X20092" s="820"/>
      <c r="Y20092" s="820"/>
      <c r="Z20092" s="820"/>
    </row>
    <row r="20093" spans="7:26">
      <c r="G20093" s="826"/>
      <c r="H20093" s="820"/>
      <c r="J20093" s="820"/>
      <c r="K20093" s="820"/>
      <c r="L20093" s="820"/>
      <c r="M20093" s="820"/>
      <c r="N20093" s="820"/>
      <c r="O20093" s="820"/>
      <c r="P20093" s="820"/>
      <c r="Q20093" s="820"/>
      <c r="R20093" s="820"/>
      <c r="S20093" s="820"/>
      <c r="T20093" s="820"/>
      <c r="U20093" s="820"/>
      <c r="V20093" s="820"/>
      <c r="W20093" s="820"/>
      <c r="X20093" s="820"/>
      <c r="Y20093" s="820"/>
      <c r="Z20093" s="820"/>
    </row>
    <row r="20094" spans="7:26">
      <c r="G20094" s="826"/>
      <c r="H20094" s="820"/>
      <c r="J20094" s="820"/>
      <c r="K20094" s="820"/>
      <c r="L20094" s="820"/>
      <c r="M20094" s="820"/>
      <c r="N20094" s="820"/>
      <c r="O20094" s="820"/>
      <c r="P20094" s="820"/>
      <c r="Q20094" s="820"/>
      <c r="R20094" s="820"/>
      <c r="S20094" s="820"/>
      <c r="T20094" s="820"/>
      <c r="U20094" s="820"/>
      <c r="V20094" s="820"/>
      <c r="W20094" s="820"/>
      <c r="X20094" s="820"/>
      <c r="Y20094" s="820"/>
      <c r="Z20094" s="820"/>
    </row>
    <row r="20095" spans="7:26">
      <c r="G20095" s="826"/>
      <c r="H20095" s="820"/>
      <c r="J20095" s="820"/>
      <c r="K20095" s="820"/>
      <c r="L20095" s="820"/>
      <c r="M20095" s="820"/>
      <c r="N20095" s="820"/>
      <c r="O20095" s="820"/>
      <c r="P20095" s="820"/>
      <c r="Q20095" s="820"/>
      <c r="R20095" s="820"/>
      <c r="S20095" s="820"/>
      <c r="T20095" s="820"/>
      <c r="U20095" s="820"/>
      <c r="V20095" s="820"/>
      <c r="W20095" s="820"/>
      <c r="X20095" s="820"/>
      <c r="Y20095" s="820"/>
      <c r="Z20095" s="820"/>
    </row>
    <row r="20096" spans="7:26">
      <c r="G20096" s="826"/>
      <c r="H20096" s="820"/>
      <c r="J20096" s="820"/>
      <c r="K20096" s="820"/>
      <c r="L20096" s="820"/>
      <c r="M20096" s="820"/>
      <c r="N20096" s="820"/>
      <c r="O20096" s="820"/>
      <c r="P20096" s="820"/>
      <c r="Q20096" s="820"/>
      <c r="R20096" s="820"/>
      <c r="S20096" s="820"/>
      <c r="T20096" s="820"/>
      <c r="U20096" s="820"/>
      <c r="V20096" s="820"/>
      <c r="W20096" s="820"/>
      <c r="X20096" s="820"/>
      <c r="Y20096" s="820"/>
      <c r="Z20096" s="820"/>
    </row>
    <row r="20097" spans="7:26">
      <c r="G20097" s="826"/>
      <c r="H20097" s="820"/>
      <c r="J20097" s="820"/>
      <c r="K20097" s="820"/>
      <c r="L20097" s="820"/>
      <c r="M20097" s="820"/>
      <c r="N20097" s="820"/>
      <c r="O20097" s="820"/>
      <c r="P20097" s="820"/>
      <c r="Q20097" s="820"/>
      <c r="R20097" s="820"/>
      <c r="S20097" s="820"/>
      <c r="T20097" s="820"/>
      <c r="U20097" s="820"/>
      <c r="V20097" s="820"/>
      <c r="W20097" s="820"/>
      <c r="X20097" s="820"/>
      <c r="Y20097" s="820"/>
      <c r="Z20097" s="820"/>
    </row>
    <row r="20098" spans="7:26">
      <c r="G20098" s="826"/>
      <c r="H20098" s="820"/>
      <c r="J20098" s="820"/>
      <c r="K20098" s="820"/>
      <c r="L20098" s="820"/>
      <c r="M20098" s="820"/>
      <c r="N20098" s="820"/>
      <c r="O20098" s="820"/>
      <c r="P20098" s="820"/>
      <c r="Q20098" s="820"/>
      <c r="R20098" s="820"/>
      <c r="S20098" s="820"/>
      <c r="T20098" s="820"/>
      <c r="U20098" s="820"/>
      <c r="V20098" s="820"/>
      <c r="W20098" s="820"/>
      <c r="X20098" s="820"/>
      <c r="Y20098" s="820"/>
      <c r="Z20098" s="820"/>
    </row>
    <row r="20099" spans="7:26">
      <c r="G20099" s="826"/>
      <c r="H20099" s="820"/>
      <c r="J20099" s="820"/>
      <c r="K20099" s="820"/>
      <c r="L20099" s="820"/>
      <c r="M20099" s="820"/>
      <c r="N20099" s="820"/>
      <c r="O20099" s="820"/>
      <c r="P20099" s="820"/>
      <c r="Q20099" s="820"/>
      <c r="R20099" s="820"/>
      <c r="S20099" s="820"/>
      <c r="T20099" s="820"/>
      <c r="U20099" s="820"/>
      <c r="V20099" s="820"/>
      <c r="W20099" s="820"/>
      <c r="X20099" s="820"/>
      <c r="Y20099" s="820"/>
      <c r="Z20099" s="820"/>
    </row>
    <row r="20100" spans="7:26">
      <c r="G20100" s="826"/>
      <c r="H20100" s="820"/>
      <c r="J20100" s="820"/>
      <c r="K20100" s="820"/>
      <c r="L20100" s="820"/>
      <c r="M20100" s="820"/>
      <c r="N20100" s="820"/>
      <c r="O20100" s="820"/>
      <c r="P20100" s="820"/>
      <c r="Q20100" s="820"/>
      <c r="R20100" s="820"/>
      <c r="S20100" s="820"/>
      <c r="T20100" s="820"/>
      <c r="U20100" s="820"/>
      <c r="V20100" s="820"/>
      <c r="W20100" s="820"/>
      <c r="X20100" s="820"/>
      <c r="Y20100" s="820"/>
      <c r="Z20100" s="820"/>
    </row>
    <row r="20101" spans="7:26">
      <c r="G20101" s="826"/>
      <c r="H20101" s="820"/>
      <c r="J20101" s="820"/>
      <c r="K20101" s="820"/>
      <c r="L20101" s="820"/>
      <c r="M20101" s="820"/>
      <c r="N20101" s="820"/>
      <c r="O20101" s="820"/>
      <c r="P20101" s="820"/>
      <c r="Q20101" s="820"/>
      <c r="R20101" s="820"/>
      <c r="S20101" s="820"/>
      <c r="T20101" s="820"/>
      <c r="U20101" s="820"/>
      <c r="V20101" s="820"/>
      <c r="W20101" s="820"/>
      <c r="X20101" s="820"/>
      <c r="Y20101" s="820"/>
      <c r="Z20101" s="820"/>
    </row>
    <row r="20102" spans="7:26">
      <c r="G20102" s="826"/>
      <c r="H20102" s="820"/>
      <c r="J20102" s="820"/>
      <c r="K20102" s="820"/>
      <c r="L20102" s="820"/>
      <c r="M20102" s="820"/>
      <c r="N20102" s="820"/>
      <c r="O20102" s="820"/>
      <c r="P20102" s="820"/>
      <c r="Q20102" s="820"/>
      <c r="R20102" s="820"/>
      <c r="S20102" s="820"/>
      <c r="T20102" s="820"/>
      <c r="U20102" s="820"/>
      <c r="V20102" s="820"/>
      <c r="W20102" s="820"/>
      <c r="X20102" s="820"/>
      <c r="Y20102" s="820"/>
      <c r="Z20102" s="820"/>
    </row>
    <row r="20103" spans="7:26">
      <c r="G20103" s="826"/>
      <c r="H20103" s="820"/>
      <c r="J20103" s="820"/>
      <c r="K20103" s="820"/>
      <c r="L20103" s="820"/>
      <c r="M20103" s="820"/>
      <c r="N20103" s="820"/>
      <c r="O20103" s="820"/>
      <c r="P20103" s="820"/>
      <c r="Q20103" s="820"/>
      <c r="R20103" s="820"/>
      <c r="S20103" s="820"/>
      <c r="T20103" s="820"/>
      <c r="U20103" s="820"/>
      <c r="V20103" s="820"/>
      <c r="W20103" s="820"/>
      <c r="X20103" s="820"/>
      <c r="Y20103" s="820"/>
      <c r="Z20103" s="820"/>
    </row>
    <row r="20104" spans="7:26">
      <c r="G20104" s="826"/>
      <c r="H20104" s="820"/>
      <c r="J20104" s="820"/>
      <c r="K20104" s="820"/>
      <c r="L20104" s="820"/>
      <c r="M20104" s="820"/>
      <c r="N20104" s="820"/>
      <c r="O20104" s="820"/>
      <c r="P20104" s="820"/>
      <c r="Q20104" s="820"/>
      <c r="R20104" s="820"/>
      <c r="S20104" s="820"/>
      <c r="T20104" s="820"/>
      <c r="U20104" s="820"/>
      <c r="V20104" s="820"/>
      <c r="W20104" s="820"/>
      <c r="X20104" s="820"/>
      <c r="Y20104" s="820"/>
      <c r="Z20104" s="820"/>
    </row>
    <row r="20105" spans="7:26">
      <c r="G20105" s="826"/>
      <c r="H20105" s="820"/>
      <c r="J20105" s="820"/>
      <c r="K20105" s="820"/>
      <c r="L20105" s="820"/>
      <c r="M20105" s="820"/>
      <c r="N20105" s="820"/>
      <c r="O20105" s="820"/>
      <c r="P20105" s="820"/>
      <c r="Q20105" s="820"/>
      <c r="R20105" s="820"/>
      <c r="S20105" s="820"/>
      <c r="T20105" s="820"/>
      <c r="U20105" s="820"/>
      <c r="V20105" s="820"/>
      <c r="W20105" s="820"/>
      <c r="X20105" s="820"/>
      <c r="Y20105" s="820"/>
      <c r="Z20105" s="820"/>
    </row>
    <row r="20106" spans="7:26">
      <c r="G20106" s="826"/>
      <c r="H20106" s="820"/>
      <c r="J20106" s="820"/>
      <c r="K20106" s="820"/>
      <c r="L20106" s="820"/>
      <c r="M20106" s="820"/>
      <c r="N20106" s="820"/>
      <c r="O20106" s="820"/>
      <c r="P20106" s="820"/>
      <c r="Q20106" s="820"/>
      <c r="R20106" s="820"/>
      <c r="S20106" s="820"/>
      <c r="T20106" s="820"/>
      <c r="U20106" s="820"/>
      <c r="V20106" s="820"/>
      <c r="W20106" s="820"/>
      <c r="X20106" s="820"/>
      <c r="Y20106" s="820"/>
      <c r="Z20106" s="820"/>
    </row>
    <row r="20107" spans="7:26">
      <c r="G20107" s="826"/>
      <c r="H20107" s="820"/>
      <c r="J20107" s="820"/>
      <c r="K20107" s="820"/>
      <c r="L20107" s="820"/>
      <c r="M20107" s="820"/>
      <c r="N20107" s="820"/>
      <c r="O20107" s="820"/>
      <c r="P20107" s="820"/>
      <c r="Q20107" s="820"/>
      <c r="R20107" s="820"/>
      <c r="S20107" s="820"/>
      <c r="T20107" s="820"/>
      <c r="U20107" s="820"/>
      <c r="V20107" s="820"/>
      <c r="W20107" s="820"/>
      <c r="X20107" s="820"/>
      <c r="Y20107" s="820"/>
      <c r="Z20107" s="820"/>
    </row>
    <row r="20108" spans="7:26">
      <c r="G20108" s="826"/>
      <c r="H20108" s="820"/>
      <c r="J20108" s="820"/>
      <c r="K20108" s="820"/>
      <c r="L20108" s="820"/>
      <c r="M20108" s="820"/>
      <c r="N20108" s="820"/>
      <c r="O20108" s="820"/>
      <c r="P20108" s="820"/>
      <c r="Q20108" s="820"/>
      <c r="R20108" s="820"/>
      <c r="S20108" s="820"/>
      <c r="T20108" s="820"/>
      <c r="U20108" s="820"/>
      <c r="V20108" s="820"/>
      <c r="W20108" s="820"/>
      <c r="X20108" s="820"/>
      <c r="Y20108" s="820"/>
      <c r="Z20108" s="820"/>
    </row>
    <row r="20109" spans="7:26">
      <c r="G20109" s="826"/>
      <c r="H20109" s="820"/>
      <c r="J20109" s="820"/>
      <c r="K20109" s="820"/>
      <c r="L20109" s="820"/>
      <c r="M20109" s="820"/>
      <c r="N20109" s="820"/>
      <c r="O20109" s="820"/>
      <c r="P20109" s="820"/>
      <c r="Q20109" s="820"/>
      <c r="R20109" s="820"/>
      <c r="S20109" s="820"/>
      <c r="T20109" s="820"/>
      <c r="U20109" s="820"/>
      <c r="V20109" s="820"/>
      <c r="W20109" s="820"/>
      <c r="X20109" s="820"/>
      <c r="Y20109" s="820"/>
      <c r="Z20109" s="820"/>
    </row>
    <row r="20110" spans="7:26">
      <c r="G20110" s="826"/>
      <c r="H20110" s="820"/>
      <c r="J20110" s="820"/>
      <c r="K20110" s="820"/>
      <c r="L20110" s="820"/>
      <c r="M20110" s="820"/>
      <c r="N20110" s="820"/>
      <c r="O20110" s="820"/>
      <c r="P20110" s="820"/>
      <c r="Q20110" s="820"/>
      <c r="R20110" s="820"/>
      <c r="S20110" s="820"/>
      <c r="T20110" s="820"/>
      <c r="U20110" s="820"/>
      <c r="V20110" s="820"/>
      <c r="W20110" s="820"/>
      <c r="X20110" s="820"/>
      <c r="Y20110" s="820"/>
      <c r="Z20110" s="820"/>
    </row>
    <row r="20111" spans="7:26">
      <c r="G20111" s="826"/>
      <c r="H20111" s="820"/>
      <c r="J20111" s="820"/>
      <c r="K20111" s="820"/>
      <c r="L20111" s="820"/>
      <c r="M20111" s="820"/>
      <c r="N20111" s="820"/>
      <c r="O20111" s="820"/>
      <c r="P20111" s="820"/>
      <c r="Q20111" s="820"/>
      <c r="R20111" s="820"/>
      <c r="S20111" s="820"/>
      <c r="T20111" s="820"/>
      <c r="U20111" s="820"/>
      <c r="V20111" s="820"/>
      <c r="W20111" s="820"/>
      <c r="X20111" s="820"/>
      <c r="Y20111" s="820"/>
      <c r="Z20111" s="820"/>
    </row>
    <row r="20112" spans="7:26">
      <c r="G20112" s="826"/>
      <c r="H20112" s="820"/>
      <c r="J20112" s="820"/>
      <c r="K20112" s="820"/>
      <c r="L20112" s="820"/>
      <c r="M20112" s="820"/>
      <c r="N20112" s="820"/>
      <c r="O20112" s="820"/>
      <c r="P20112" s="820"/>
      <c r="Q20112" s="820"/>
      <c r="R20112" s="820"/>
      <c r="S20112" s="820"/>
      <c r="T20112" s="820"/>
      <c r="U20112" s="820"/>
      <c r="V20112" s="820"/>
      <c r="W20112" s="820"/>
      <c r="X20112" s="820"/>
      <c r="Y20112" s="820"/>
      <c r="Z20112" s="820"/>
    </row>
    <row r="20113" spans="7:26">
      <c r="G20113" s="826"/>
      <c r="H20113" s="820"/>
      <c r="J20113" s="820"/>
      <c r="K20113" s="820"/>
      <c r="L20113" s="820"/>
      <c r="M20113" s="820"/>
      <c r="N20113" s="820"/>
      <c r="O20113" s="820"/>
      <c r="P20113" s="820"/>
      <c r="Q20113" s="820"/>
      <c r="R20113" s="820"/>
      <c r="S20113" s="820"/>
      <c r="T20113" s="820"/>
      <c r="U20113" s="820"/>
      <c r="V20113" s="820"/>
      <c r="W20113" s="820"/>
      <c r="X20113" s="820"/>
      <c r="Y20113" s="820"/>
      <c r="Z20113" s="820"/>
    </row>
    <row r="20114" spans="7:26">
      <c r="G20114" s="826"/>
      <c r="H20114" s="820"/>
      <c r="J20114" s="820"/>
      <c r="K20114" s="820"/>
      <c r="L20114" s="820"/>
      <c r="M20114" s="820"/>
      <c r="N20114" s="820"/>
      <c r="O20114" s="820"/>
      <c r="P20114" s="820"/>
      <c r="Q20114" s="820"/>
      <c r="R20114" s="820"/>
      <c r="S20114" s="820"/>
      <c r="T20114" s="820"/>
      <c r="U20114" s="820"/>
      <c r="V20114" s="820"/>
      <c r="W20114" s="820"/>
      <c r="X20114" s="820"/>
      <c r="Y20114" s="820"/>
      <c r="Z20114" s="820"/>
    </row>
    <row r="20115" spans="7:26">
      <c r="G20115" s="826"/>
      <c r="H20115" s="820"/>
      <c r="J20115" s="820"/>
      <c r="K20115" s="820"/>
      <c r="L20115" s="820"/>
      <c r="M20115" s="820"/>
      <c r="N20115" s="820"/>
      <c r="O20115" s="820"/>
      <c r="P20115" s="820"/>
      <c r="Q20115" s="820"/>
      <c r="R20115" s="820"/>
      <c r="S20115" s="820"/>
      <c r="T20115" s="820"/>
      <c r="U20115" s="820"/>
      <c r="V20115" s="820"/>
      <c r="W20115" s="820"/>
      <c r="X20115" s="820"/>
      <c r="Y20115" s="820"/>
      <c r="Z20115" s="820"/>
    </row>
    <row r="20116" spans="7:26">
      <c r="G20116" s="826"/>
      <c r="H20116" s="820"/>
      <c r="J20116" s="820"/>
      <c r="K20116" s="820"/>
      <c r="L20116" s="820"/>
      <c r="M20116" s="820"/>
      <c r="N20116" s="820"/>
      <c r="O20116" s="820"/>
      <c r="P20116" s="820"/>
      <c r="Q20116" s="820"/>
      <c r="R20116" s="820"/>
      <c r="S20116" s="820"/>
      <c r="T20116" s="820"/>
      <c r="U20116" s="820"/>
      <c r="V20116" s="820"/>
      <c r="W20116" s="820"/>
      <c r="X20116" s="820"/>
      <c r="Y20116" s="820"/>
      <c r="Z20116" s="820"/>
    </row>
    <row r="20117" spans="7:26">
      <c r="G20117" s="826"/>
      <c r="H20117" s="820"/>
      <c r="J20117" s="820"/>
      <c r="K20117" s="820"/>
      <c r="L20117" s="820"/>
      <c r="M20117" s="820"/>
      <c r="N20117" s="820"/>
      <c r="O20117" s="820"/>
      <c r="P20117" s="820"/>
      <c r="Q20117" s="820"/>
      <c r="R20117" s="820"/>
      <c r="S20117" s="820"/>
      <c r="T20117" s="820"/>
      <c r="U20117" s="820"/>
      <c r="V20117" s="820"/>
      <c r="W20117" s="820"/>
      <c r="X20117" s="820"/>
      <c r="Y20117" s="820"/>
      <c r="Z20117" s="820"/>
    </row>
    <row r="20118" spans="7:26">
      <c r="G20118" s="826"/>
      <c r="H20118" s="820"/>
      <c r="J20118" s="820"/>
      <c r="K20118" s="820"/>
      <c r="L20118" s="820"/>
      <c r="M20118" s="820"/>
      <c r="N20118" s="820"/>
      <c r="O20118" s="820"/>
      <c r="P20118" s="820"/>
      <c r="Q20118" s="820"/>
      <c r="R20118" s="820"/>
      <c r="S20118" s="820"/>
      <c r="T20118" s="820"/>
      <c r="U20118" s="820"/>
      <c r="V20118" s="820"/>
      <c r="W20118" s="820"/>
      <c r="X20118" s="820"/>
      <c r="Y20118" s="820"/>
      <c r="Z20118" s="820"/>
    </row>
    <row r="20119" spans="7:26">
      <c r="G20119" s="826"/>
      <c r="H20119" s="820"/>
      <c r="J20119" s="820"/>
      <c r="K20119" s="820"/>
      <c r="L20119" s="820"/>
      <c r="M20119" s="820"/>
      <c r="N20119" s="820"/>
      <c r="O20119" s="820"/>
      <c r="P20119" s="820"/>
      <c r="Q20119" s="820"/>
      <c r="R20119" s="820"/>
      <c r="S20119" s="820"/>
      <c r="T20119" s="820"/>
      <c r="U20119" s="820"/>
      <c r="V20119" s="820"/>
      <c r="W20119" s="820"/>
      <c r="X20119" s="820"/>
      <c r="Y20119" s="820"/>
      <c r="Z20119" s="820"/>
    </row>
    <row r="20120" spans="7:26">
      <c r="G20120" s="826"/>
      <c r="H20120" s="820"/>
      <c r="J20120" s="820"/>
      <c r="K20120" s="820"/>
      <c r="L20120" s="820"/>
      <c r="M20120" s="820"/>
      <c r="N20120" s="820"/>
      <c r="O20120" s="820"/>
      <c r="P20120" s="820"/>
      <c r="Q20120" s="820"/>
      <c r="R20120" s="820"/>
      <c r="S20120" s="820"/>
      <c r="T20120" s="820"/>
      <c r="U20120" s="820"/>
      <c r="V20120" s="820"/>
      <c r="W20120" s="820"/>
      <c r="X20120" s="820"/>
      <c r="Y20120" s="820"/>
      <c r="Z20120" s="820"/>
    </row>
    <row r="20121" spans="7:26">
      <c r="G20121" s="826"/>
      <c r="H20121" s="820"/>
      <c r="J20121" s="820"/>
      <c r="K20121" s="820"/>
      <c r="L20121" s="820"/>
      <c r="M20121" s="820"/>
      <c r="N20121" s="820"/>
      <c r="O20121" s="820"/>
      <c r="P20121" s="820"/>
      <c r="Q20121" s="820"/>
      <c r="R20121" s="820"/>
      <c r="S20121" s="820"/>
      <c r="T20121" s="820"/>
      <c r="U20121" s="820"/>
      <c r="V20121" s="820"/>
      <c r="W20121" s="820"/>
      <c r="X20121" s="820"/>
      <c r="Y20121" s="820"/>
      <c r="Z20121" s="820"/>
    </row>
    <row r="20122" spans="7:26">
      <c r="G20122" s="826"/>
      <c r="H20122" s="820"/>
      <c r="J20122" s="820"/>
      <c r="K20122" s="820"/>
      <c r="L20122" s="820"/>
      <c r="M20122" s="820"/>
      <c r="N20122" s="820"/>
      <c r="O20122" s="820"/>
      <c r="P20122" s="820"/>
      <c r="Q20122" s="820"/>
      <c r="R20122" s="820"/>
      <c r="S20122" s="820"/>
      <c r="T20122" s="820"/>
      <c r="U20122" s="820"/>
      <c r="V20122" s="820"/>
      <c r="W20122" s="820"/>
      <c r="X20122" s="820"/>
      <c r="Y20122" s="820"/>
      <c r="Z20122" s="820"/>
    </row>
    <row r="20123" spans="7:26">
      <c r="G20123" s="826"/>
      <c r="H20123" s="820"/>
      <c r="J20123" s="820"/>
      <c r="K20123" s="820"/>
      <c r="L20123" s="820"/>
      <c r="M20123" s="820"/>
      <c r="N20123" s="820"/>
      <c r="O20123" s="820"/>
      <c r="P20123" s="820"/>
      <c r="Q20123" s="820"/>
      <c r="R20123" s="820"/>
      <c r="S20123" s="820"/>
      <c r="T20123" s="820"/>
      <c r="U20123" s="820"/>
      <c r="V20123" s="820"/>
      <c r="W20123" s="820"/>
      <c r="X20123" s="820"/>
      <c r="Y20123" s="820"/>
      <c r="Z20123" s="820"/>
    </row>
    <row r="20124" spans="7:26">
      <c r="G20124" s="826"/>
      <c r="H20124" s="820"/>
      <c r="J20124" s="820"/>
      <c r="K20124" s="820"/>
      <c r="L20124" s="820"/>
      <c r="M20124" s="820"/>
      <c r="N20124" s="820"/>
      <c r="O20124" s="820"/>
      <c r="P20124" s="820"/>
      <c r="Q20124" s="820"/>
      <c r="R20124" s="820"/>
      <c r="S20124" s="820"/>
      <c r="T20124" s="820"/>
      <c r="U20124" s="820"/>
      <c r="V20124" s="820"/>
      <c r="W20124" s="820"/>
      <c r="X20124" s="820"/>
      <c r="Y20124" s="820"/>
      <c r="Z20124" s="820"/>
    </row>
    <row r="20125" spans="7:26">
      <c r="G20125" s="826"/>
      <c r="H20125" s="820"/>
      <c r="J20125" s="820"/>
      <c r="K20125" s="820"/>
      <c r="L20125" s="820"/>
      <c r="M20125" s="820"/>
      <c r="N20125" s="820"/>
      <c r="O20125" s="820"/>
      <c r="P20125" s="820"/>
      <c r="Q20125" s="820"/>
      <c r="R20125" s="820"/>
      <c r="S20125" s="820"/>
      <c r="T20125" s="820"/>
      <c r="U20125" s="820"/>
      <c r="V20125" s="820"/>
      <c r="W20125" s="820"/>
      <c r="X20125" s="820"/>
      <c r="Y20125" s="820"/>
      <c r="Z20125" s="820"/>
    </row>
    <row r="20126" spans="7:26">
      <c r="G20126" s="826"/>
      <c r="H20126" s="820"/>
      <c r="J20126" s="820"/>
      <c r="K20126" s="820"/>
      <c r="L20126" s="820"/>
      <c r="M20126" s="820"/>
      <c r="N20126" s="820"/>
      <c r="O20126" s="820"/>
      <c r="P20126" s="820"/>
      <c r="Q20126" s="820"/>
      <c r="R20126" s="820"/>
      <c r="S20126" s="820"/>
      <c r="T20126" s="820"/>
      <c r="U20126" s="820"/>
      <c r="V20126" s="820"/>
      <c r="W20126" s="820"/>
      <c r="X20126" s="820"/>
      <c r="Y20126" s="820"/>
      <c r="Z20126" s="820"/>
    </row>
    <row r="20127" spans="7:26">
      <c r="G20127" s="826"/>
      <c r="H20127" s="820"/>
      <c r="J20127" s="820"/>
      <c r="K20127" s="820"/>
      <c r="L20127" s="820"/>
      <c r="M20127" s="820"/>
      <c r="N20127" s="820"/>
      <c r="O20127" s="820"/>
      <c r="P20127" s="820"/>
      <c r="Q20127" s="820"/>
      <c r="R20127" s="820"/>
      <c r="S20127" s="820"/>
      <c r="T20127" s="820"/>
      <c r="U20127" s="820"/>
      <c r="V20127" s="820"/>
      <c r="W20127" s="820"/>
      <c r="X20127" s="820"/>
      <c r="Y20127" s="820"/>
      <c r="Z20127" s="820"/>
    </row>
    <row r="20128" spans="7:26">
      <c r="G20128" s="826"/>
      <c r="H20128" s="820"/>
      <c r="J20128" s="820"/>
      <c r="K20128" s="820"/>
      <c r="L20128" s="820"/>
      <c r="M20128" s="820"/>
      <c r="N20128" s="820"/>
      <c r="O20128" s="820"/>
      <c r="P20128" s="820"/>
      <c r="Q20128" s="820"/>
      <c r="R20128" s="820"/>
      <c r="S20128" s="820"/>
      <c r="T20128" s="820"/>
      <c r="U20128" s="820"/>
      <c r="V20128" s="820"/>
      <c r="W20128" s="820"/>
      <c r="X20128" s="820"/>
      <c r="Y20128" s="820"/>
      <c r="Z20128" s="820"/>
    </row>
    <row r="20129" spans="7:26">
      <c r="G20129" s="826"/>
      <c r="H20129" s="820"/>
      <c r="J20129" s="820"/>
      <c r="K20129" s="820"/>
      <c r="L20129" s="820"/>
      <c r="M20129" s="820"/>
      <c r="N20129" s="820"/>
      <c r="O20129" s="820"/>
      <c r="P20129" s="820"/>
      <c r="Q20129" s="820"/>
      <c r="R20129" s="820"/>
      <c r="S20129" s="820"/>
      <c r="T20129" s="820"/>
      <c r="U20129" s="820"/>
      <c r="V20129" s="820"/>
      <c r="W20129" s="820"/>
      <c r="X20129" s="820"/>
      <c r="Y20129" s="820"/>
      <c r="Z20129" s="820"/>
    </row>
    <row r="20130" spans="7:26">
      <c r="G20130" s="826"/>
      <c r="H20130" s="820"/>
      <c r="J20130" s="820"/>
      <c r="K20130" s="820"/>
      <c r="L20130" s="820"/>
      <c r="M20130" s="820"/>
      <c r="N20130" s="820"/>
      <c r="O20130" s="820"/>
      <c r="P20130" s="820"/>
      <c r="Q20130" s="820"/>
      <c r="R20130" s="820"/>
      <c r="S20130" s="820"/>
      <c r="T20130" s="820"/>
      <c r="U20130" s="820"/>
      <c r="V20130" s="820"/>
      <c r="W20130" s="820"/>
      <c r="X20130" s="820"/>
      <c r="Y20130" s="820"/>
      <c r="Z20130" s="820"/>
    </row>
    <row r="20131" spans="7:26">
      <c r="G20131" s="826"/>
      <c r="H20131" s="820"/>
      <c r="J20131" s="820"/>
      <c r="K20131" s="820"/>
      <c r="L20131" s="820"/>
      <c r="M20131" s="820"/>
      <c r="N20131" s="820"/>
      <c r="O20131" s="820"/>
      <c r="P20131" s="820"/>
      <c r="Q20131" s="820"/>
      <c r="R20131" s="820"/>
      <c r="S20131" s="820"/>
      <c r="T20131" s="820"/>
      <c r="U20131" s="820"/>
      <c r="V20131" s="820"/>
      <c r="W20131" s="820"/>
      <c r="X20131" s="820"/>
      <c r="Y20131" s="820"/>
      <c r="Z20131" s="820"/>
    </row>
    <row r="20132" spans="7:26">
      <c r="G20132" s="826"/>
      <c r="H20132" s="820"/>
      <c r="J20132" s="820"/>
      <c r="K20132" s="820"/>
      <c r="L20132" s="820"/>
      <c r="M20132" s="820"/>
      <c r="N20132" s="820"/>
      <c r="O20132" s="820"/>
      <c r="P20132" s="820"/>
      <c r="Q20132" s="820"/>
      <c r="R20132" s="820"/>
      <c r="S20132" s="820"/>
      <c r="T20132" s="820"/>
      <c r="U20132" s="820"/>
      <c r="V20132" s="820"/>
      <c r="W20132" s="820"/>
      <c r="X20132" s="820"/>
      <c r="Y20132" s="820"/>
      <c r="Z20132" s="820"/>
    </row>
    <row r="20133" spans="7:26">
      <c r="G20133" s="826"/>
      <c r="H20133" s="820"/>
      <c r="J20133" s="820"/>
      <c r="K20133" s="820"/>
      <c r="L20133" s="820"/>
      <c r="M20133" s="820"/>
      <c r="N20133" s="820"/>
      <c r="O20133" s="820"/>
      <c r="P20133" s="820"/>
      <c r="Q20133" s="820"/>
      <c r="R20133" s="820"/>
      <c r="S20133" s="820"/>
      <c r="T20133" s="820"/>
      <c r="U20133" s="820"/>
      <c r="V20133" s="820"/>
      <c r="W20133" s="820"/>
      <c r="X20133" s="820"/>
      <c r="Y20133" s="820"/>
      <c r="Z20133" s="820"/>
    </row>
    <row r="20134" spans="7:26">
      <c r="G20134" s="826"/>
      <c r="H20134" s="820"/>
      <c r="J20134" s="820"/>
      <c r="K20134" s="820"/>
      <c r="L20134" s="820"/>
      <c r="M20134" s="820"/>
      <c r="N20134" s="820"/>
      <c r="O20134" s="820"/>
      <c r="P20134" s="820"/>
      <c r="Q20134" s="820"/>
      <c r="R20134" s="820"/>
      <c r="S20134" s="820"/>
      <c r="T20134" s="820"/>
      <c r="U20134" s="820"/>
      <c r="V20134" s="820"/>
      <c r="W20134" s="820"/>
      <c r="X20134" s="820"/>
      <c r="Y20134" s="820"/>
      <c r="Z20134" s="820"/>
    </row>
    <row r="20135" spans="7:26">
      <c r="G20135" s="826"/>
      <c r="H20135" s="820"/>
      <c r="J20135" s="820"/>
      <c r="K20135" s="820"/>
      <c r="L20135" s="820"/>
      <c r="M20135" s="820"/>
      <c r="N20135" s="820"/>
      <c r="O20135" s="820"/>
      <c r="P20135" s="820"/>
      <c r="Q20135" s="820"/>
      <c r="R20135" s="820"/>
      <c r="S20135" s="820"/>
      <c r="T20135" s="820"/>
      <c r="U20135" s="820"/>
      <c r="V20135" s="820"/>
      <c r="W20135" s="820"/>
      <c r="X20135" s="820"/>
      <c r="Y20135" s="820"/>
      <c r="Z20135" s="820"/>
    </row>
    <row r="20136" spans="7:26">
      <c r="G20136" s="826"/>
      <c r="H20136" s="820"/>
      <c r="J20136" s="820"/>
      <c r="K20136" s="820"/>
      <c r="L20136" s="820"/>
      <c r="M20136" s="820"/>
      <c r="N20136" s="820"/>
      <c r="O20136" s="820"/>
      <c r="P20136" s="820"/>
      <c r="Q20136" s="820"/>
      <c r="R20136" s="820"/>
      <c r="S20136" s="820"/>
      <c r="T20136" s="820"/>
      <c r="U20136" s="820"/>
      <c r="V20136" s="820"/>
      <c r="W20136" s="820"/>
      <c r="X20136" s="820"/>
      <c r="Y20136" s="820"/>
      <c r="Z20136" s="820"/>
    </row>
    <row r="20137" spans="7:26">
      <c r="G20137" s="826"/>
      <c r="H20137" s="820"/>
      <c r="J20137" s="820"/>
      <c r="K20137" s="820"/>
      <c r="L20137" s="820"/>
      <c r="M20137" s="820"/>
      <c r="N20137" s="820"/>
      <c r="O20137" s="820"/>
      <c r="P20137" s="820"/>
      <c r="Q20137" s="820"/>
      <c r="R20137" s="820"/>
      <c r="S20137" s="820"/>
      <c r="T20137" s="820"/>
      <c r="U20137" s="820"/>
      <c r="V20137" s="820"/>
      <c r="W20137" s="820"/>
      <c r="X20137" s="820"/>
      <c r="Y20137" s="820"/>
      <c r="Z20137" s="820"/>
    </row>
    <row r="20138" spans="7:26">
      <c r="G20138" s="826"/>
      <c r="H20138" s="820"/>
      <c r="J20138" s="820"/>
      <c r="K20138" s="820"/>
      <c r="L20138" s="820"/>
      <c r="M20138" s="820"/>
      <c r="N20138" s="820"/>
      <c r="O20138" s="820"/>
      <c r="P20138" s="820"/>
      <c r="Q20138" s="820"/>
      <c r="R20138" s="820"/>
      <c r="S20138" s="820"/>
      <c r="T20138" s="820"/>
      <c r="U20138" s="820"/>
      <c r="V20138" s="820"/>
      <c r="W20138" s="820"/>
      <c r="X20138" s="820"/>
      <c r="Y20138" s="820"/>
      <c r="Z20138" s="820"/>
    </row>
    <row r="20139" spans="7:26">
      <c r="G20139" s="826"/>
      <c r="H20139" s="820"/>
      <c r="J20139" s="820"/>
      <c r="K20139" s="820"/>
      <c r="L20139" s="820"/>
      <c r="M20139" s="820"/>
      <c r="N20139" s="820"/>
      <c r="O20139" s="820"/>
      <c r="P20139" s="820"/>
      <c r="Q20139" s="820"/>
      <c r="R20139" s="820"/>
      <c r="S20139" s="820"/>
      <c r="T20139" s="820"/>
      <c r="U20139" s="820"/>
      <c r="V20139" s="820"/>
      <c r="W20139" s="820"/>
      <c r="X20139" s="820"/>
      <c r="Y20139" s="820"/>
      <c r="Z20139" s="820"/>
    </row>
    <row r="20140" spans="7:26">
      <c r="G20140" s="826"/>
      <c r="H20140" s="820"/>
      <c r="J20140" s="820"/>
      <c r="K20140" s="820"/>
      <c r="L20140" s="820"/>
      <c r="M20140" s="820"/>
      <c r="N20140" s="820"/>
      <c r="O20140" s="820"/>
      <c r="P20140" s="820"/>
      <c r="Q20140" s="820"/>
      <c r="R20140" s="820"/>
      <c r="S20140" s="820"/>
      <c r="T20140" s="820"/>
      <c r="U20140" s="820"/>
      <c r="V20140" s="820"/>
      <c r="W20140" s="820"/>
      <c r="X20140" s="820"/>
      <c r="Y20140" s="820"/>
      <c r="Z20140" s="820"/>
    </row>
    <row r="20141" spans="7:26">
      <c r="G20141" s="826"/>
      <c r="H20141" s="820"/>
      <c r="J20141" s="820"/>
      <c r="K20141" s="820"/>
      <c r="L20141" s="820"/>
      <c r="M20141" s="820"/>
      <c r="N20141" s="820"/>
      <c r="O20141" s="820"/>
      <c r="P20141" s="820"/>
      <c r="Q20141" s="820"/>
      <c r="R20141" s="820"/>
      <c r="S20141" s="820"/>
      <c r="T20141" s="820"/>
      <c r="U20141" s="820"/>
      <c r="V20141" s="820"/>
      <c r="W20141" s="820"/>
      <c r="X20141" s="820"/>
      <c r="Y20141" s="820"/>
      <c r="Z20141" s="820"/>
    </row>
    <row r="20142" spans="7:26">
      <c r="G20142" s="826"/>
      <c r="H20142" s="820"/>
      <c r="J20142" s="820"/>
      <c r="K20142" s="820"/>
      <c r="L20142" s="820"/>
      <c r="M20142" s="820"/>
      <c r="N20142" s="820"/>
      <c r="O20142" s="820"/>
      <c r="P20142" s="820"/>
      <c r="Q20142" s="820"/>
      <c r="R20142" s="820"/>
      <c r="S20142" s="820"/>
      <c r="T20142" s="820"/>
      <c r="U20142" s="820"/>
      <c r="V20142" s="820"/>
      <c r="W20142" s="820"/>
      <c r="X20142" s="820"/>
      <c r="Y20142" s="820"/>
      <c r="Z20142" s="820"/>
    </row>
    <row r="20143" spans="7:26">
      <c r="G20143" s="826"/>
      <c r="H20143" s="820"/>
      <c r="J20143" s="820"/>
      <c r="K20143" s="820"/>
      <c r="L20143" s="820"/>
      <c r="M20143" s="820"/>
      <c r="N20143" s="820"/>
      <c r="O20143" s="820"/>
      <c r="P20143" s="820"/>
      <c r="Q20143" s="820"/>
      <c r="R20143" s="820"/>
      <c r="S20143" s="820"/>
      <c r="T20143" s="820"/>
      <c r="U20143" s="820"/>
      <c r="V20143" s="820"/>
      <c r="W20143" s="820"/>
      <c r="X20143" s="820"/>
      <c r="Y20143" s="820"/>
      <c r="Z20143" s="820"/>
    </row>
    <row r="20144" spans="7:26">
      <c r="G20144" s="826"/>
      <c r="H20144" s="820"/>
      <c r="J20144" s="820"/>
      <c r="K20144" s="820"/>
      <c r="L20144" s="820"/>
      <c r="M20144" s="820"/>
      <c r="N20144" s="820"/>
      <c r="O20144" s="820"/>
      <c r="P20144" s="820"/>
      <c r="Q20144" s="820"/>
      <c r="R20144" s="820"/>
      <c r="S20144" s="820"/>
      <c r="T20144" s="820"/>
      <c r="U20144" s="820"/>
      <c r="V20144" s="820"/>
      <c r="W20144" s="820"/>
      <c r="X20144" s="820"/>
      <c r="Y20144" s="820"/>
      <c r="Z20144" s="820"/>
    </row>
    <row r="20145" spans="7:26">
      <c r="G20145" s="826"/>
      <c r="H20145" s="820"/>
      <c r="J20145" s="820"/>
      <c r="K20145" s="820"/>
      <c r="L20145" s="820"/>
      <c r="M20145" s="820"/>
      <c r="N20145" s="820"/>
      <c r="O20145" s="820"/>
      <c r="P20145" s="820"/>
      <c r="Q20145" s="820"/>
      <c r="R20145" s="820"/>
      <c r="S20145" s="820"/>
      <c r="T20145" s="820"/>
      <c r="U20145" s="820"/>
      <c r="V20145" s="820"/>
      <c r="W20145" s="820"/>
      <c r="X20145" s="820"/>
      <c r="Y20145" s="820"/>
      <c r="Z20145" s="820"/>
    </row>
    <row r="20146" spans="7:26">
      <c r="G20146" s="826"/>
      <c r="H20146" s="820"/>
      <c r="J20146" s="820"/>
      <c r="K20146" s="820"/>
      <c r="L20146" s="820"/>
      <c r="M20146" s="820"/>
      <c r="N20146" s="820"/>
      <c r="O20146" s="820"/>
      <c r="P20146" s="820"/>
      <c r="Q20146" s="820"/>
      <c r="R20146" s="820"/>
      <c r="S20146" s="820"/>
      <c r="T20146" s="820"/>
      <c r="U20146" s="820"/>
      <c r="V20146" s="820"/>
      <c r="W20146" s="820"/>
      <c r="X20146" s="820"/>
      <c r="Y20146" s="820"/>
      <c r="Z20146" s="820"/>
    </row>
    <row r="20147" spans="7:26">
      <c r="G20147" s="826"/>
      <c r="H20147" s="820"/>
      <c r="J20147" s="820"/>
      <c r="K20147" s="820"/>
      <c r="L20147" s="820"/>
      <c r="M20147" s="820"/>
      <c r="N20147" s="820"/>
      <c r="O20147" s="820"/>
      <c r="P20147" s="820"/>
      <c r="Q20147" s="820"/>
      <c r="R20147" s="820"/>
      <c r="S20147" s="820"/>
      <c r="T20147" s="820"/>
      <c r="U20147" s="820"/>
      <c r="V20147" s="820"/>
      <c r="W20147" s="820"/>
      <c r="X20147" s="820"/>
      <c r="Y20147" s="820"/>
      <c r="Z20147" s="820"/>
    </row>
    <row r="20148" spans="7:26">
      <c r="G20148" s="826"/>
      <c r="H20148" s="820"/>
      <c r="J20148" s="820"/>
      <c r="K20148" s="820"/>
      <c r="L20148" s="820"/>
      <c r="M20148" s="820"/>
      <c r="N20148" s="820"/>
      <c r="O20148" s="820"/>
      <c r="P20148" s="820"/>
      <c r="Q20148" s="820"/>
      <c r="R20148" s="820"/>
      <c r="S20148" s="820"/>
      <c r="T20148" s="820"/>
      <c r="U20148" s="820"/>
      <c r="V20148" s="820"/>
      <c r="W20148" s="820"/>
      <c r="X20148" s="820"/>
      <c r="Y20148" s="820"/>
      <c r="Z20148" s="820"/>
    </row>
    <row r="20149" spans="7:26">
      <c r="G20149" s="826"/>
      <c r="H20149" s="820"/>
      <c r="J20149" s="820"/>
      <c r="K20149" s="820"/>
      <c r="L20149" s="820"/>
      <c r="M20149" s="820"/>
      <c r="N20149" s="820"/>
      <c r="O20149" s="820"/>
      <c r="P20149" s="820"/>
      <c r="Q20149" s="820"/>
      <c r="R20149" s="820"/>
      <c r="S20149" s="820"/>
      <c r="T20149" s="820"/>
      <c r="U20149" s="820"/>
      <c r="V20149" s="820"/>
      <c r="W20149" s="820"/>
      <c r="X20149" s="820"/>
      <c r="Y20149" s="820"/>
      <c r="Z20149" s="820"/>
    </row>
    <row r="20150" spans="7:26">
      <c r="G20150" s="826"/>
      <c r="H20150" s="820"/>
      <c r="J20150" s="820"/>
      <c r="K20150" s="820"/>
      <c r="L20150" s="820"/>
      <c r="M20150" s="820"/>
      <c r="N20150" s="820"/>
      <c r="O20150" s="820"/>
      <c r="P20150" s="820"/>
      <c r="Q20150" s="820"/>
      <c r="R20150" s="820"/>
      <c r="S20150" s="820"/>
      <c r="T20150" s="820"/>
      <c r="U20150" s="820"/>
      <c r="V20150" s="820"/>
      <c r="W20150" s="820"/>
      <c r="X20150" s="820"/>
      <c r="Y20150" s="820"/>
      <c r="Z20150" s="820"/>
    </row>
    <row r="20151" spans="7:26">
      <c r="G20151" s="826"/>
      <c r="H20151" s="820"/>
      <c r="J20151" s="820"/>
      <c r="K20151" s="820"/>
      <c r="L20151" s="820"/>
      <c r="M20151" s="820"/>
      <c r="N20151" s="820"/>
      <c r="O20151" s="820"/>
      <c r="P20151" s="820"/>
      <c r="Q20151" s="820"/>
      <c r="R20151" s="820"/>
      <c r="S20151" s="820"/>
      <c r="T20151" s="820"/>
      <c r="U20151" s="820"/>
      <c r="V20151" s="820"/>
      <c r="W20151" s="820"/>
      <c r="X20151" s="820"/>
      <c r="Y20151" s="820"/>
      <c r="Z20151" s="820"/>
    </row>
    <row r="20152" spans="7:26">
      <c r="G20152" s="826"/>
      <c r="H20152" s="820"/>
      <c r="J20152" s="820"/>
      <c r="K20152" s="820"/>
      <c r="L20152" s="820"/>
      <c r="M20152" s="820"/>
      <c r="N20152" s="820"/>
      <c r="O20152" s="820"/>
      <c r="P20152" s="820"/>
      <c r="Q20152" s="820"/>
      <c r="R20152" s="820"/>
      <c r="S20152" s="820"/>
      <c r="T20152" s="820"/>
      <c r="U20152" s="820"/>
      <c r="V20152" s="820"/>
      <c r="W20152" s="820"/>
      <c r="X20152" s="820"/>
      <c r="Y20152" s="820"/>
      <c r="Z20152" s="820"/>
    </row>
    <row r="20153" spans="7:26">
      <c r="G20153" s="826"/>
      <c r="H20153" s="820"/>
      <c r="J20153" s="820"/>
      <c r="K20153" s="820"/>
      <c r="L20153" s="820"/>
      <c r="M20153" s="820"/>
      <c r="N20153" s="820"/>
      <c r="O20153" s="820"/>
      <c r="P20153" s="820"/>
      <c r="Q20153" s="820"/>
      <c r="R20153" s="820"/>
      <c r="S20153" s="820"/>
      <c r="T20153" s="820"/>
      <c r="U20153" s="820"/>
      <c r="V20153" s="820"/>
      <c r="W20153" s="820"/>
      <c r="X20153" s="820"/>
      <c r="Y20153" s="820"/>
      <c r="Z20153" s="820"/>
    </row>
    <row r="20154" spans="7:26">
      <c r="G20154" s="826"/>
      <c r="H20154" s="820"/>
      <c r="J20154" s="820"/>
      <c r="K20154" s="820"/>
      <c r="L20154" s="820"/>
      <c r="M20154" s="820"/>
      <c r="N20154" s="820"/>
      <c r="O20154" s="820"/>
      <c r="P20154" s="820"/>
      <c r="Q20154" s="820"/>
      <c r="R20154" s="820"/>
      <c r="S20154" s="820"/>
      <c r="T20154" s="820"/>
      <c r="U20154" s="820"/>
      <c r="V20154" s="820"/>
      <c r="W20154" s="820"/>
      <c r="X20154" s="820"/>
      <c r="Y20154" s="820"/>
      <c r="Z20154" s="820"/>
    </row>
    <row r="20155" spans="7:26">
      <c r="G20155" s="826"/>
      <c r="H20155" s="820"/>
      <c r="J20155" s="820"/>
      <c r="K20155" s="820"/>
      <c r="L20155" s="820"/>
      <c r="M20155" s="820"/>
      <c r="N20155" s="820"/>
      <c r="O20155" s="820"/>
      <c r="P20155" s="820"/>
      <c r="Q20155" s="820"/>
      <c r="R20155" s="820"/>
      <c r="S20155" s="820"/>
      <c r="T20155" s="820"/>
      <c r="U20155" s="820"/>
      <c r="V20155" s="820"/>
      <c r="W20155" s="820"/>
      <c r="X20155" s="820"/>
      <c r="Y20155" s="820"/>
      <c r="Z20155" s="820"/>
    </row>
    <row r="20156" spans="7:26">
      <c r="G20156" s="826"/>
      <c r="H20156" s="820"/>
      <c r="J20156" s="820"/>
      <c r="K20156" s="820"/>
      <c r="L20156" s="820"/>
      <c r="M20156" s="820"/>
      <c r="N20156" s="820"/>
      <c r="O20156" s="820"/>
      <c r="P20156" s="820"/>
      <c r="Q20156" s="820"/>
      <c r="R20156" s="820"/>
      <c r="S20156" s="820"/>
      <c r="T20156" s="820"/>
      <c r="U20156" s="820"/>
      <c r="V20156" s="820"/>
      <c r="W20156" s="820"/>
      <c r="X20156" s="820"/>
      <c r="Y20156" s="820"/>
      <c r="Z20156" s="820"/>
    </row>
    <row r="20157" spans="7:26">
      <c r="G20157" s="826"/>
      <c r="H20157" s="820"/>
      <c r="J20157" s="820"/>
      <c r="K20157" s="820"/>
      <c r="L20157" s="820"/>
      <c r="M20157" s="820"/>
      <c r="N20157" s="820"/>
      <c r="O20157" s="820"/>
      <c r="P20157" s="820"/>
      <c r="Q20157" s="820"/>
      <c r="R20157" s="820"/>
      <c r="S20157" s="820"/>
      <c r="T20157" s="820"/>
      <c r="U20157" s="820"/>
      <c r="V20157" s="820"/>
      <c r="W20157" s="820"/>
      <c r="X20157" s="820"/>
      <c r="Y20157" s="820"/>
      <c r="Z20157" s="820"/>
    </row>
    <row r="20158" spans="7:26">
      <c r="G20158" s="826"/>
      <c r="H20158" s="820"/>
      <c r="J20158" s="820"/>
      <c r="K20158" s="820"/>
      <c r="L20158" s="820"/>
      <c r="M20158" s="820"/>
      <c r="N20158" s="820"/>
      <c r="O20158" s="820"/>
      <c r="P20158" s="820"/>
      <c r="Q20158" s="820"/>
      <c r="R20158" s="820"/>
      <c r="S20158" s="820"/>
      <c r="T20158" s="820"/>
      <c r="U20158" s="820"/>
      <c r="V20158" s="820"/>
      <c r="W20158" s="820"/>
      <c r="X20158" s="820"/>
      <c r="Y20158" s="820"/>
      <c r="Z20158" s="820"/>
    </row>
    <row r="20159" spans="7:26">
      <c r="G20159" s="826"/>
      <c r="H20159" s="820"/>
      <c r="J20159" s="820"/>
      <c r="K20159" s="820"/>
      <c r="L20159" s="820"/>
      <c r="M20159" s="820"/>
      <c r="N20159" s="820"/>
      <c r="O20159" s="820"/>
      <c r="P20159" s="820"/>
      <c r="Q20159" s="820"/>
      <c r="R20159" s="820"/>
      <c r="S20159" s="820"/>
      <c r="T20159" s="820"/>
      <c r="U20159" s="820"/>
      <c r="V20159" s="820"/>
      <c r="W20159" s="820"/>
      <c r="X20159" s="820"/>
      <c r="Y20159" s="820"/>
      <c r="Z20159" s="820"/>
    </row>
    <row r="20160" spans="7:26">
      <c r="G20160" s="826"/>
      <c r="H20160" s="820"/>
      <c r="J20160" s="820"/>
      <c r="K20160" s="820"/>
      <c r="L20160" s="820"/>
      <c r="M20160" s="820"/>
      <c r="N20160" s="820"/>
      <c r="O20160" s="820"/>
      <c r="P20160" s="820"/>
      <c r="Q20160" s="820"/>
      <c r="R20160" s="820"/>
      <c r="S20160" s="820"/>
      <c r="T20160" s="820"/>
      <c r="U20160" s="820"/>
      <c r="V20160" s="820"/>
      <c r="W20160" s="820"/>
      <c r="X20160" s="820"/>
      <c r="Y20160" s="820"/>
      <c r="Z20160" s="820"/>
    </row>
    <row r="20161" spans="7:26">
      <c r="G20161" s="826"/>
      <c r="H20161" s="820"/>
      <c r="J20161" s="820"/>
      <c r="K20161" s="820"/>
      <c r="L20161" s="820"/>
      <c r="M20161" s="820"/>
      <c r="N20161" s="820"/>
      <c r="O20161" s="820"/>
      <c r="P20161" s="820"/>
      <c r="Q20161" s="820"/>
      <c r="R20161" s="820"/>
      <c r="S20161" s="820"/>
      <c r="T20161" s="820"/>
      <c r="U20161" s="820"/>
      <c r="V20161" s="820"/>
      <c r="W20161" s="820"/>
      <c r="X20161" s="820"/>
      <c r="Y20161" s="820"/>
      <c r="Z20161" s="820"/>
    </row>
    <row r="20162" spans="7:26">
      <c r="G20162" s="826"/>
      <c r="H20162" s="820"/>
      <c r="J20162" s="820"/>
      <c r="K20162" s="820"/>
      <c r="L20162" s="820"/>
      <c r="M20162" s="820"/>
      <c r="N20162" s="820"/>
      <c r="O20162" s="820"/>
      <c r="P20162" s="820"/>
      <c r="Q20162" s="820"/>
      <c r="R20162" s="820"/>
      <c r="S20162" s="820"/>
      <c r="T20162" s="820"/>
      <c r="U20162" s="820"/>
      <c r="V20162" s="820"/>
      <c r="W20162" s="820"/>
      <c r="X20162" s="820"/>
      <c r="Y20162" s="820"/>
      <c r="Z20162" s="820"/>
    </row>
    <row r="20163" spans="7:26">
      <c r="G20163" s="826"/>
      <c r="H20163" s="820"/>
      <c r="J20163" s="820"/>
      <c r="K20163" s="820"/>
      <c r="L20163" s="820"/>
      <c r="M20163" s="820"/>
      <c r="N20163" s="820"/>
      <c r="O20163" s="820"/>
      <c r="P20163" s="820"/>
      <c r="Q20163" s="820"/>
      <c r="R20163" s="820"/>
      <c r="S20163" s="820"/>
      <c r="T20163" s="820"/>
      <c r="U20163" s="820"/>
      <c r="V20163" s="820"/>
      <c r="W20163" s="820"/>
      <c r="X20163" s="820"/>
      <c r="Y20163" s="820"/>
      <c r="Z20163" s="820"/>
    </row>
    <row r="20164" spans="7:26">
      <c r="G20164" s="826"/>
      <c r="H20164" s="820"/>
      <c r="J20164" s="820"/>
      <c r="K20164" s="820"/>
      <c r="L20164" s="820"/>
      <c r="M20164" s="820"/>
      <c r="N20164" s="820"/>
      <c r="O20164" s="820"/>
      <c r="P20164" s="820"/>
      <c r="Q20164" s="820"/>
      <c r="R20164" s="820"/>
      <c r="S20164" s="820"/>
      <c r="T20164" s="820"/>
      <c r="U20164" s="820"/>
      <c r="V20164" s="820"/>
      <c r="W20164" s="820"/>
      <c r="X20164" s="820"/>
      <c r="Y20164" s="820"/>
      <c r="Z20164" s="820"/>
    </row>
    <row r="20165" spans="7:26">
      <c r="G20165" s="826"/>
      <c r="H20165" s="820"/>
      <c r="J20165" s="820"/>
      <c r="K20165" s="820"/>
      <c r="L20165" s="820"/>
      <c r="M20165" s="820"/>
      <c r="N20165" s="820"/>
      <c r="O20165" s="820"/>
      <c r="P20165" s="820"/>
      <c r="Q20165" s="820"/>
      <c r="R20165" s="820"/>
      <c r="S20165" s="820"/>
      <c r="T20165" s="820"/>
      <c r="U20165" s="820"/>
      <c r="V20165" s="820"/>
      <c r="W20165" s="820"/>
      <c r="X20165" s="820"/>
      <c r="Y20165" s="820"/>
      <c r="Z20165" s="820"/>
    </row>
    <row r="20166" spans="7:26">
      <c r="G20166" s="826"/>
      <c r="H20166" s="820"/>
      <c r="J20166" s="820"/>
      <c r="K20166" s="820"/>
      <c r="L20166" s="820"/>
      <c r="M20166" s="820"/>
      <c r="N20166" s="820"/>
      <c r="O20166" s="820"/>
      <c r="P20166" s="820"/>
      <c r="Q20166" s="820"/>
      <c r="R20166" s="820"/>
      <c r="S20166" s="820"/>
      <c r="T20166" s="820"/>
      <c r="U20166" s="820"/>
      <c r="V20166" s="820"/>
      <c r="W20166" s="820"/>
      <c r="X20166" s="820"/>
      <c r="Y20166" s="820"/>
      <c r="Z20166" s="820"/>
    </row>
    <row r="20167" spans="7:26">
      <c r="G20167" s="826"/>
      <c r="H20167" s="820"/>
      <c r="J20167" s="820"/>
      <c r="K20167" s="820"/>
      <c r="L20167" s="820"/>
      <c r="M20167" s="820"/>
      <c r="N20167" s="820"/>
      <c r="O20167" s="820"/>
      <c r="P20167" s="820"/>
      <c r="Q20167" s="820"/>
      <c r="R20167" s="820"/>
      <c r="S20167" s="820"/>
      <c r="T20167" s="820"/>
      <c r="U20167" s="820"/>
      <c r="V20167" s="820"/>
      <c r="W20167" s="820"/>
      <c r="X20167" s="820"/>
      <c r="Y20167" s="820"/>
      <c r="Z20167" s="820"/>
    </row>
    <row r="20168" spans="7:26">
      <c r="G20168" s="826"/>
      <c r="H20168" s="820"/>
      <c r="J20168" s="820"/>
      <c r="K20168" s="820"/>
      <c r="L20168" s="820"/>
      <c r="M20168" s="820"/>
      <c r="N20168" s="820"/>
      <c r="O20168" s="820"/>
      <c r="P20168" s="820"/>
      <c r="Q20168" s="820"/>
      <c r="R20168" s="820"/>
      <c r="S20168" s="820"/>
      <c r="T20168" s="820"/>
      <c r="U20168" s="820"/>
      <c r="V20168" s="820"/>
      <c r="W20168" s="820"/>
      <c r="X20168" s="820"/>
      <c r="Y20168" s="820"/>
      <c r="Z20168" s="820"/>
    </row>
    <row r="20169" spans="7:26">
      <c r="G20169" s="826"/>
      <c r="H20169" s="820"/>
      <c r="J20169" s="820"/>
      <c r="K20169" s="820"/>
      <c r="L20169" s="820"/>
      <c r="M20169" s="820"/>
      <c r="N20169" s="820"/>
      <c r="O20169" s="820"/>
      <c r="P20169" s="820"/>
      <c r="Q20169" s="820"/>
      <c r="R20169" s="820"/>
      <c r="S20169" s="820"/>
      <c r="T20169" s="820"/>
      <c r="U20169" s="820"/>
      <c r="V20169" s="820"/>
      <c r="W20169" s="820"/>
      <c r="X20169" s="820"/>
      <c r="Y20169" s="820"/>
      <c r="Z20169" s="820"/>
    </row>
    <row r="20170" spans="7:26">
      <c r="G20170" s="826"/>
      <c r="H20170" s="820"/>
      <c r="J20170" s="820"/>
      <c r="K20170" s="820"/>
      <c r="L20170" s="820"/>
      <c r="M20170" s="820"/>
      <c r="N20170" s="820"/>
      <c r="O20170" s="820"/>
      <c r="P20170" s="820"/>
      <c r="Q20170" s="820"/>
      <c r="R20170" s="820"/>
      <c r="S20170" s="820"/>
      <c r="T20170" s="820"/>
      <c r="U20170" s="820"/>
      <c r="V20170" s="820"/>
      <c r="W20170" s="820"/>
      <c r="X20170" s="820"/>
      <c r="Y20170" s="820"/>
      <c r="Z20170" s="820"/>
    </row>
    <row r="20171" spans="7:26">
      <c r="G20171" s="826"/>
      <c r="H20171" s="820"/>
      <c r="J20171" s="820"/>
      <c r="K20171" s="820"/>
      <c r="L20171" s="820"/>
      <c r="M20171" s="820"/>
      <c r="N20171" s="820"/>
      <c r="O20171" s="820"/>
      <c r="P20171" s="820"/>
      <c r="Q20171" s="820"/>
      <c r="R20171" s="820"/>
      <c r="S20171" s="820"/>
      <c r="T20171" s="820"/>
      <c r="U20171" s="820"/>
      <c r="V20171" s="820"/>
      <c r="W20171" s="820"/>
      <c r="X20171" s="820"/>
      <c r="Y20171" s="820"/>
      <c r="Z20171" s="820"/>
    </row>
    <row r="20172" spans="7:26">
      <c r="G20172" s="826"/>
      <c r="H20172" s="820"/>
      <c r="J20172" s="820"/>
      <c r="K20172" s="820"/>
      <c r="L20172" s="820"/>
      <c r="M20172" s="820"/>
      <c r="N20172" s="820"/>
      <c r="O20172" s="820"/>
      <c r="P20172" s="820"/>
      <c r="Q20172" s="820"/>
      <c r="R20172" s="820"/>
      <c r="S20172" s="820"/>
      <c r="T20172" s="820"/>
      <c r="U20172" s="820"/>
      <c r="V20172" s="820"/>
      <c r="W20172" s="820"/>
      <c r="X20172" s="820"/>
      <c r="Y20172" s="820"/>
      <c r="Z20172" s="820"/>
    </row>
    <row r="20173" spans="7:26">
      <c r="G20173" s="826"/>
      <c r="H20173" s="820"/>
      <c r="J20173" s="820"/>
      <c r="K20173" s="820"/>
      <c r="L20173" s="820"/>
      <c r="M20173" s="820"/>
      <c r="N20173" s="820"/>
      <c r="O20173" s="820"/>
      <c r="P20173" s="820"/>
      <c r="Q20173" s="820"/>
      <c r="R20173" s="820"/>
      <c r="S20173" s="820"/>
      <c r="T20173" s="820"/>
      <c r="U20173" s="820"/>
      <c r="V20173" s="820"/>
      <c r="W20173" s="820"/>
      <c r="X20173" s="820"/>
      <c r="Y20173" s="820"/>
      <c r="Z20173" s="820"/>
    </row>
    <row r="20174" spans="7:26">
      <c r="G20174" s="826"/>
      <c r="H20174" s="820"/>
      <c r="J20174" s="820"/>
      <c r="K20174" s="820"/>
      <c r="L20174" s="820"/>
      <c r="M20174" s="820"/>
      <c r="N20174" s="820"/>
      <c r="O20174" s="820"/>
      <c r="P20174" s="820"/>
      <c r="Q20174" s="820"/>
      <c r="R20174" s="820"/>
      <c r="S20174" s="820"/>
      <c r="T20174" s="820"/>
      <c r="U20174" s="820"/>
      <c r="V20174" s="820"/>
      <c r="W20174" s="820"/>
      <c r="X20174" s="820"/>
      <c r="Y20174" s="820"/>
      <c r="Z20174" s="820"/>
    </row>
    <row r="20175" spans="7:26">
      <c r="G20175" s="826"/>
      <c r="H20175" s="820"/>
      <c r="J20175" s="820"/>
      <c r="K20175" s="820"/>
      <c r="L20175" s="820"/>
      <c r="M20175" s="820"/>
      <c r="N20175" s="820"/>
      <c r="O20175" s="820"/>
      <c r="P20175" s="820"/>
      <c r="Q20175" s="820"/>
      <c r="R20175" s="820"/>
      <c r="S20175" s="820"/>
      <c r="T20175" s="820"/>
      <c r="U20175" s="820"/>
      <c r="V20175" s="820"/>
      <c r="W20175" s="820"/>
      <c r="X20175" s="820"/>
      <c r="Y20175" s="820"/>
      <c r="Z20175" s="820"/>
    </row>
    <row r="20176" spans="7:26">
      <c r="G20176" s="826"/>
      <c r="H20176" s="820"/>
      <c r="J20176" s="820"/>
      <c r="K20176" s="820"/>
      <c r="L20176" s="820"/>
      <c r="M20176" s="820"/>
      <c r="N20176" s="820"/>
      <c r="O20176" s="820"/>
      <c r="P20176" s="820"/>
      <c r="Q20176" s="820"/>
      <c r="R20176" s="820"/>
      <c r="S20176" s="820"/>
      <c r="T20176" s="820"/>
      <c r="U20176" s="820"/>
      <c r="V20176" s="820"/>
      <c r="W20176" s="820"/>
      <c r="X20176" s="820"/>
      <c r="Y20176" s="820"/>
      <c r="Z20176" s="820"/>
    </row>
    <row r="20177" spans="7:26">
      <c r="G20177" s="826"/>
      <c r="H20177" s="820"/>
      <c r="J20177" s="820"/>
      <c r="K20177" s="820"/>
      <c r="L20177" s="820"/>
      <c r="M20177" s="820"/>
      <c r="N20177" s="820"/>
      <c r="O20177" s="820"/>
      <c r="P20177" s="820"/>
      <c r="Q20177" s="820"/>
      <c r="R20177" s="820"/>
      <c r="S20177" s="820"/>
      <c r="T20177" s="820"/>
      <c r="U20177" s="820"/>
      <c r="V20177" s="820"/>
      <c r="W20177" s="820"/>
      <c r="X20177" s="820"/>
      <c r="Y20177" s="820"/>
      <c r="Z20177" s="820"/>
    </row>
    <row r="20178" spans="7:26">
      <c r="G20178" s="826"/>
      <c r="H20178" s="820"/>
      <c r="J20178" s="820"/>
      <c r="K20178" s="820"/>
      <c r="L20178" s="820"/>
      <c r="M20178" s="820"/>
      <c r="N20178" s="820"/>
      <c r="O20178" s="820"/>
      <c r="P20178" s="820"/>
      <c r="Q20178" s="820"/>
      <c r="R20178" s="820"/>
      <c r="S20178" s="820"/>
      <c r="T20178" s="820"/>
      <c r="U20178" s="820"/>
      <c r="V20178" s="820"/>
      <c r="W20178" s="820"/>
      <c r="X20178" s="820"/>
      <c r="Y20178" s="820"/>
      <c r="Z20178" s="820"/>
    </row>
    <row r="20179" spans="7:26">
      <c r="G20179" s="826"/>
      <c r="H20179" s="820"/>
      <c r="J20179" s="820"/>
      <c r="K20179" s="820"/>
      <c r="L20179" s="820"/>
      <c r="M20179" s="820"/>
      <c r="N20179" s="820"/>
      <c r="O20179" s="820"/>
      <c r="P20179" s="820"/>
      <c r="Q20179" s="820"/>
      <c r="R20179" s="820"/>
      <c r="S20179" s="820"/>
      <c r="T20179" s="820"/>
      <c r="U20179" s="820"/>
      <c r="V20179" s="820"/>
      <c r="W20179" s="820"/>
      <c r="X20179" s="820"/>
      <c r="Y20179" s="820"/>
      <c r="Z20179" s="820"/>
    </row>
    <row r="20180" spans="7:26">
      <c r="G20180" s="826"/>
      <c r="H20180" s="820"/>
      <c r="J20180" s="820"/>
      <c r="K20180" s="820"/>
      <c r="L20180" s="820"/>
      <c r="M20180" s="820"/>
      <c r="N20180" s="820"/>
      <c r="O20180" s="820"/>
      <c r="P20180" s="820"/>
      <c r="Q20180" s="820"/>
      <c r="R20180" s="820"/>
      <c r="S20180" s="820"/>
      <c r="T20180" s="820"/>
      <c r="U20180" s="820"/>
      <c r="V20180" s="820"/>
      <c r="W20180" s="820"/>
      <c r="X20180" s="820"/>
      <c r="Y20180" s="820"/>
      <c r="Z20180" s="820"/>
    </row>
    <row r="20181" spans="7:26">
      <c r="G20181" s="826"/>
      <c r="H20181" s="820"/>
      <c r="J20181" s="820"/>
      <c r="K20181" s="820"/>
      <c r="L20181" s="820"/>
      <c r="M20181" s="820"/>
      <c r="N20181" s="820"/>
      <c r="O20181" s="820"/>
      <c r="P20181" s="820"/>
      <c r="Q20181" s="820"/>
      <c r="R20181" s="820"/>
      <c r="S20181" s="820"/>
      <c r="T20181" s="820"/>
      <c r="U20181" s="820"/>
      <c r="V20181" s="820"/>
      <c r="W20181" s="820"/>
      <c r="X20181" s="820"/>
      <c r="Y20181" s="820"/>
      <c r="Z20181" s="820"/>
    </row>
    <row r="20182" spans="7:26">
      <c r="G20182" s="826"/>
      <c r="H20182" s="820"/>
      <c r="J20182" s="820"/>
      <c r="K20182" s="820"/>
      <c r="L20182" s="820"/>
      <c r="M20182" s="820"/>
      <c r="N20182" s="820"/>
      <c r="O20182" s="820"/>
      <c r="P20182" s="820"/>
      <c r="Q20182" s="820"/>
      <c r="R20182" s="820"/>
      <c r="S20182" s="820"/>
      <c r="T20182" s="820"/>
      <c r="U20182" s="820"/>
      <c r="V20182" s="820"/>
      <c r="W20182" s="820"/>
      <c r="X20182" s="820"/>
      <c r="Y20182" s="820"/>
      <c r="Z20182" s="820"/>
    </row>
    <row r="20183" spans="7:26">
      <c r="G20183" s="826"/>
      <c r="H20183" s="820"/>
      <c r="J20183" s="820"/>
      <c r="K20183" s="820"/>
      <c r="L20183" s="820"/>
      <c r="M20183" s="820"/>
      <c r="N20183" s="820"/>
      <c r="O20183" s="820"/>
      <c r="P20183" s="820"/>
      <c r="Q20183" s="820"/>
      <c r="R20183" s="820"/>
      <c r="S20183" s="820"/>
      <c r="T20183" s="820"/>
      <c r="U20183" s="820"/>
      <c r="V20183" s="820"/>
      <c r="W20183" s="820"/>
      <c r="X20183" s="820"/>
      <c r="Y20183" s="820"/>
      <c r="Z20183" s="820"/>
    </row>
    <row r="20184" spans="7:26">
      <c r="G20184" s="826"/>
      <c r="H20184" s="820"/>
      <c r="J20184" s="820"/>
      <c r="K20184" s="820"/>
      <c r="L20184" s="820"/>
      <c r="M20184" s="820"/>
      <c r="N20184" s="820"/>
      <c r="O20184" s="820"/>
      <c r="P20184" s="820"/>
      <c r="Q20184" s="820"/>
      <c r="R20184" s="820"/>
      <c r="S20184" s="820"/>
      <c r="T20184" s="820"/>
      <c r="U20184" s="820"/>
      <c r="V20184" s="820"/>
      <c r="W20184" s="820"/>
      <c r="X20184" s="820"/>
      <c r="Y20184" s="820"/>
      <c r="Z20184" s="820"/>
    </row>
    <row r="20185" spans="7:26">
      <c r="G20185" s="826"/>
      <c r="H20185" s="820"/>
      <c r="J20185" s="820"/>
      <c r="K20185" s="820"/>
      <c r="L20185" s="820"/>
      <c r="M20185" s="820"/>
      <c r="N20185" s="820"/>
      <c r="O20185" s="820"/>
      <c r="P20185" s="820"/>
      <c r="Q20185" s="820"/>
      <c r="R20185" s="820"/>
      <c r="S20185" s="820"/>
      <c r="T20185" s="820"/>
      <c r="U20185" s="820"/>
      <c r="V20185" s="820"/>
      <c r="W20185" s="820"/>
      <c r="X20185" s="820"/>
      <c r="Y20185" s="820"/>
      <c r="Z20185" s="820"/>
    </row>
    <row r="20186" spans="7:26">
      <c r="G20186" s="826"/>
      <c r="H20186" s="820"/>
      <c r="J20186" s="820"/>
      <c r="K20186" s="820"/>
      <c r="L20186" s="820"/>
      <c r="M20186" s="820"/>
      <c r="N20186" s="820"/>
      <c r="O20186" s="820"/>
      <c r="P20186" s="820"/>
      <c r="Q20186" s="820"/>
      <c r="R20186" s="820"/>
      <c r="S20186" s="820"/>
      <c r="T20186" s="820"/>
      <c r="U20186" s="820"/>
      <c r="V20186" s="820"/>
      <c r="W20186" s="820"/>
      <c r="X20186" s="820"/>
      <c r="Y20186" s="820"/>
      <c r="Z20186" s="820"/>
    </row>
    <row r="20187" spans="7:26">
      <c r="G20187" s="826"/>
      <c r="H20187" s="820"/>
      <c r="J20187" s="820"/>
      <c r="K20187" s="820"/>
      <c r="L20187" s="820"/>
      <c r="M20187" s="820"/>
      <c r="N20187" s="820"/>
      <c r="O20187" s="820"/>
      <c r="P20187" s="820"/>
      <c r="Q20187" s="820"/>
      <c r="R20187" s="820"/>
      <c r="S20187" s="820"/>
      <c r="T20187" s="820"/>
      <c r="U20187" s="820"/>
      <c r="V20187" s="820"/>
      <c r="W20187" s="820"/>
      <c r="X20187" s="820"/>
      <c r="Y20187" s="820"/>
      <c r="Z20187" s="820"/>
    </row>
    <row r="20188" spans="7:26">
      <c r="G20188" s="826"/>
      <c r="H20188" s="820"/>
      <c r="J20188" s="820"/>
      <c r="K20188" s="820"/>
      <c r="L20188" s="820"/>
      <c r="M20188" s="820"/>
      <c r="N20188" s="820"/>
      <c r="O20188" s="820"/>
      <c r="P20188" s="820"/>
      <c r="Q20188" s="820"/>
      <c r="R20188" s="820"/>
      <c r="S20188" s="820"/>
      <c r="T20188" s="820"/>
      <c r="U20188" s="820"/>
      <c r="V20188" s="820"/>
      <c r="W20188" s="820"/>
      <c r="X20188" s="820"/>
      <c r="Y20188" s="820"/>
      <c r="Z20188" s="820"/>
    </row>
    <row r="20189" spans="7:26">
      <c r="G20189" s="826"/>
      <c r="H20189" s="820"/>
      <c r="J20189" s="820"/>
      <c r="K20189" s="820"/>
      <c r="L20189" s="820"/>
      <c r="M20189" s="820"/>
      <c r="N20189" s="820"/>
      <c r="O20189" s="820"/>
      <c r="P20189" s="820"/>
      <c r="Q20189" s="820"/>
      <c r="R20189" s="820"/>
      <c r="S20189" s="820"/>
      <c r="T20189" s="820"/>
      <c r="U20189" s="820"/>
      <c r="V20189" s="820"/>
      <c r="W20189" s="820"/>
      <c r="X20189" s="820"/>
      <c r="Y20189" s="820"/>
      <c r="Z20189" s="820"/>
    </row>
    <row r="20190" spans="7:26">
      <c r="G20190" s="826"/>
      <c r="H20190" s="820"/>
      <c r="J20190" s="820"/>
      <c r="K20190" s="820"/>
      <c r="L20190" s="820"/>
      <c r="M20190" s="820"/>
      <c r="N20190" s="820"/>
      <c r="O20190" s="820"/>
      <c r="P20190" s="820"/>
      <c r="Q20190" s="820"/>
      <c r="R20190" s="820"/>
      <c r="S20190" s="820"/>
      <c r="T20190" s="820"/>
      <c r="U20190" s="820"/>
      <c r="V20190" s="820"/>
      <c r="W20190" s="820"/>
      <c r="X20190" s="820"/>
      <c r="Y20190" s="820"/>
      <c r="Z20190" s="820"/>
    </row>
    <row r="20191" spans="7:26">
      <c r="G20191" s="826"/>
      <c r="H20191" s="820"/>
      <c r="J20191" s="820"/>
      <c r="K20191" s="820"/>
      <c r="L20191" s="820"/>
      <c r="M20191" s="820"/>
      <c r="N20191" s="820"/>
      <c r="O20191" s="820"/>
      <c r="P20191" s="820"/>
      <c r="Q20191" s="820"/>
      <c r="R20191" s="820"/>
      <c r="S20191" s="820"/>
      <c r="T20191" s="820"/>
      <c r="U20191" s="820"/>
      <c r="V20191" s="820"/>
      <c r="W20191" s="820"/>
      <c r="X20191" s="820"/>
      <c r="Y20191" s="820"/>
      <c r="Z20191" s="820"/>
    </row>
    <row r="20192" spans="7:26">
      <c r="G20192" s="826"/>
      <c r="H20192" s="820"/>
      <c r="J20192" s="820"/>
      <c r="K20192" s="820"/>
      <c r="L20192" s="820"/>
      <c r="M20192" s="820"/>
      <c r="N20192" s="820"/>
      <c r="O20192" s="820"/>
      <c r="P20192" s="820"/>
      <c r="Q20192" s="820"/>
      <c r="R20192" s="820"/>
      <c r="S20192" s="820"/>
      <c r="T20192" s="820"/>
      <c r="U20192" s="820"/>
      <c r="V20192" s="820"/>
      <c r="W20192" s="820"/>
      <c r="X20192" s="820"/>
      <c r="Y20192" s="820"/>
      <c r="Z20192" s="820"/>
    </row>
    <row r="20193" spans="7:26">
      <c r="G20193" s="826"/>
      <c r="H20193" s="820"/>
      <c r="J20193" s="820"/>
      <c r="K20193" s="820"/>
      <c r="L20193" s="820"/>
      <c r="M20193" s="820"/>
      <c r="N20193" s="820"/>
      <c r="O20193" s="820"/>
      <c r="P20193" s="820"/>
      <c r="Q20193" s="820"/>
      <c r="R20193" s="820"/>
      <c r="S20193" s="820"/>
      <c r="T20193" s="820"/>
      <c r="U20193" s="820"/>
      <c r="V20193" s="820"/>
      <c r="W20193" s="820"/>
      <c r="X20193" s="820"/>
      <c r="Y20193" s="820"/>
      <c r="Z20193" s="820"/>
    </row>
    <row r="20194" spans="7:26">
      <c r="G20194" s="826"/>
      <c r="H20194" s="820"/>
      <c r="J20194" s="820"/>
      <c r="K20194" s="820"/>
      <c r="L20194" s="820"/>
      <c r="M20194" s="820"/>
      <c r="N20194" s="820"/>
      <c r="O20194" s="820"/>
      <c r="P20194" s="820"/>
      <c r="Q20194" s="820"/>
      <c r="R20194" s="820"/>
      <c r="S20194" s="820"/>
      <c r="T20194" s="820"/>
      <c r="U20194" s="820"/>
      <c r="V20194" s="820"/>
      <c r="W20194" s="820"/>
      <c r="X20194" s="820"/>
      <c r="Y20194" s="820"/>
      <c r="Z20194" s="820"/>
    </row>
    <row r="20195" spans="7:26">
      <c r="G20195" s="826"/>
      <c r="H20195" s="820"/>
      <c r="J20195" s="820"/>
      <c r="K20195" s="820"/>
      <c r="L20195" s="820"/>
      <c r="M20195" s="820"/>
      <c r="N20195" s="820"/>
      <c r="O20195" s="820"/>
      <c r="P20195" s="820"/>
      <c r="Q20195" s="820"/>
      <c r="R20195" s="820"/>
      <c r="S20195" s="820"/>
      <c r="T20195" s="820"/>
      <c r="U20195" s="820"/>
      <c r="V20195" s="820"/>
      <c r="W20195" s="820"/>
      <c r="X20195" s="820"/>
      <c r="Y20195" s="820"/>
      <c r="Z20195" s="820"/>
    </row>
    <row r="20196" spans="7:26">
      <c r="G20196" s="826"/>
      <c r="H20196" s="820"/>
      <c r="J20196" s="820"/>
      <c r="K20196" s="820"/>
      <c r="L20196" s="820"/>
      <c r="M20196" s="820"/>
      <c r="N20196" s="820"/>
      <c r="O20196" s="820"/>
      <c r="P20196" s="820"/>
      <c r="Q20196" s="820"/>
      <c r="R20196" s="820"/>
      <c r="S20196" s="820"/>
      <c r="T20196" s="820"/>
      <c r="U20196" s="820"/>
      <c r="V20196" s="820"/>
      <c r="W20196" s="820"/>
      <c r="X20196" s="820"/>
      <c r="Y20196" s="820"/>
      <c r="Z20196" s="820"/>
    </row>
    <row r="20197" spans="7:26">
      <c r="G20197" s="826"/>
      <c r="H20197" s="820"/>
      <c r="J20197" s="820"/>
      <c r="K20197" s="820"/>
      <c r="L20197" s="820"/>
      <c r="M20197" s="820"/>
      <c r="N20197" s="820"/>
      <c r="O20197" s="820"/>
      <c r="P20197" s="820"/>
      <c r="Q20197" s="820"/>
      <c r="R20197" s="820"/>
      <c r="S20197" s="820"/>
      <c r="T20197" s="820"/>
      <c r="U20197" s="820"/>
      <c r="V20197" s="820"/>
      <c r="W20197" s="820"/>
      <c r="X20197" s="820"/>
      <c r="Y20197" s="820"/>
      <c r="Z20197" s="820"/>
    </row>
    <row r="20198" spans="7:26">
      <c r="G20198" s="826"/>
      <c r="H20198" s="820"/>
      <c r="J20198" s="820"/>
      <c r="K20198" s="820"/>
      <c r="L20198" s="820"/>
      <c r="M20198" s="820"/>
      <c r="N20198" s="820"/>
      <c r="O20198" s="820"/>
      <c r="P20198" s="820"/>
      <c r="Q20198" s="820"/>
      <c r="R20198" s="820"/>
      <c r="S20198" s="820"/>
      <c r="T20198" s="820"/>
      <c r="U20198" s="820"/>
      <c r="V20198" s="820"/>
      <c r="W20198" s="820"/>
      <c r="X20198" s="820"/>
      <c r="Y20198" s="820"/>
      <c r="Z20198" s="820"/>
    </row>
    <row r="20199" spans="7:26">
      <c r="G20199" s="826"/>
      <c r="H20199" s="820"/>
      <c r="J20199" s="820"/>
      <c r="K20199" s="820"/>
      <c r="L20199" s="820"/>
      <c r="M20199" s="820"/>
      <c r="N20199" s="820"/>
      <c r="O20199" s="820"/>
      <c r="P20199" s="820"/>
      <c r="Q20199" s="820"/>
      <c r="R20199" s="820"/>
      <c r="S20199" s="820"/>
      <c r="T20199" s="820"/>
      <c r="U20199" s="820"/>
      <c r="V20199" s="820"/>
      <c r="W20199" s="820"/>
      <c r="X20199" s="820"/>
      <c r="Y20199" s="820"/>
      <c r="Z20199" s="820"/>
    </row>
    <row r="20200" spans="7:26">
      <c r="G20200" s="826"/>
      <c r="H20200" s="820"/>
      <c r="J20200" s="820"/>
      <c r="K20200" s="820"/>
      <c r="L20200" s="820"/>
      <c r="M20200" s="820"/>
      <c r="N20200" s="820"/>
      <c r="O20200" s="820"/>
      <c r="P20200" s="820"/>
      <c r="Q20200" s="820"/>
      <c r="R20200" s="820"/>
      <c r="S20200" s="820"/>
      <c r="T20200" s="820"/>
      <c r="U20200" s="820"/>
      <c r="V20200" s="820"/>
      <c r="W20200" s="820"/>
      <c r="X20200" s="820"/>
      <c r="Y20200" s="820"/>
      <c r="Z20200" s="820"/>
    </row>
    <row r="20201" spans="7:26">
      <c r="G20201" s="826"/>
      <c r="H20201" s="820"/>
      <c r="J20201" s="820"/>
      <c r="K20201" s="820"/>
      <c r="L20201" s="820"/>
      <c r="M20201" s="820"/>
      <c r="N20201" s="820"/>
      <c r="O20201" s="820"/>
      <c r="P20201" s="820"/>
      <c r="Q20201" s="820"/>
      <c r="R20201" s="820"/>
      <c r="S20201" s="820"/>
      <c r="T20201" s="820"/>
      <c r="U20201" s="820"/>
      <c r="V20201" s="820"/>
      <c r="W20201" s="820"/>
      <c r="X20201" s="820"/>
      <c r="Y20201" s="820"/>
      <c r="Z20201" s="820"/>
    </row>
    <row r="20202" spans="7:26">
      <c r="G20202" s="826"/>
      <c r="H20202" s="820"/>
      <c r="J20202" s="820"/>
      <c r="K20202" s="820"/>
      <c r="L20202" s="820"/>
      <c r="M20202" s="820"/>
      <c r="N20202" s="820"/>
      <c r="O20202" s="820"/>
      <c r="P20202" s="820"/>
      <c r="Q20202" s="820"/>
      <c r="R20202" s="820"/>
      <c r="S20202" s="820"/>
      <c r="T20202" s="820"/>
      <c r="U20202" s="820"/>
      <c r="V20202" s="820"/>
      <c r="W20202" s="820"/>
      <c r="X20202" s="820"/>
      <c r="Y20202" s="820"/>
      <c r="Z20202" s="820"/>
    </row>
    <row r="20203" spans="7:26">
      <c r="G20203" s="826"/>
      <c r="H20203" s="820"/>
      <c r="J20203" s="820"/>
      <c r="K20203" s="820"/>
      <c r="L20203" s="820"/>
      <c r="M20203" s="820"/>
      <c r="N20203" s="820"/>
      <c r="O20203" s="820"/>
      <c r="P20203" s="820"/>
      <c r="Q20203" s="820"/>
      <c r="R20203" s="820"/>
      <c r="S20203" s="820"/>
      <c r="T20203" s="820"/>
      <c r="U20203" s="820"/>
      <c r="V20203" s="820"/>
      <c r="W20203" s="820"/>
      <c r="X20203" s="820"/>
      <c r="Y20203" s="820"/>
      <c r="Z20203" s="820"/>
    </row>
    <row r="20204" spans="7:26">
      <c r="G20204" s="826"/>
      <c r="H20204" s="820"/>
      <c r="J20204" s="820"/>
      <c r="K20204" s="820"/>
      <c r="L20204" s="820"/>
      <c r="M20204" s="820"/>
      <c r="N20204" s="820"/>
      <c r="O20204" s="820"/>
      <c r="P20204" s="820"/>
      <c r="Q20204" s="820"/>
      <c r="R20204" s="820"/>
      <c r="S20204" s="820"/>
      <c r="T20204" s="820"/>
      <c r="U20204" s="820"/>
      <c r="V20204" s="820"/>
      <c r="W20204" s="820"/>
      <c r="X20204" s="820"/>
      <c r="Y20204" s="820"/>
      <c r="Z20204" s="820"/>
    </row>
    <row r="20205" spans="7:26">
      <c r="G20205" s="826"/>
      <c r="H20205" s="820"/>
      <c r="J20205" s="820"/>
      <c r="K20205" s="820"/>
      <c r="L20205" s="820"/>
      <c r="M20205" s="820"/>
      <c r="N20205" s="820"/>
      <c r="O20205" s="820"/>
      <c r="P20205" s="820"/>
      <c r="Q20205" s="820"/>
      <c r="R20205" s="820"/>
      <c r="S20205" s="820"/>
      <c r="T20205" s="820"/>
      <c r="U20205" s="820"/>
      <c r="V20205" s="820"/>
      <c r="W20205" s="820"/>
      <c r="X20205" s="820"/>
      <c r="Y20205" s="820"/>
      <c r="Z20205" s="820"/>
    </row>
    <row r="20206" spans="7:26">
      <c r="G20206" s="826"/>
      <c r="H20206" s="820"/>
      <c r="J20206" s="820"/>
      <c r="K20206" s="820"/>
      <c r="L20206" s="820"/>
      <c r="M20206" s="820"/>
      <c r="N20206" s="820"/>
      <c r="O20206" s="820"/>
      <c r="P20206" s="820"/>
      <c r="Q20206" s="820"/>
      <c r="R20206" s="820"/>
      <c r="S20206" s="820"/>
      <c r="T20206" s="820"/>
      <c r="U20206" s="820"/>
      <c r="V20206" s="820"/>
      <c r="W20206" s="820"/>
      <c r="X20206" s="820"/>
      <c r="Y20206" s="820"/>
      <c r="Z20206" s="820"/>
    </row>
    <row r="20207" spans="7:26">
      <c r="G20207" s="826"/>
      <c r="H20207" s="820"/>
      <c r="J20207" s="820"/>
      <c r="K20207" s="820"/>
      <c r="L20207" s="820"/>
      <c r="M20207" s="820"/>
      <c r="N20207" s="820"/>
      <c r="O20207" s="820"/>
      <c r="P20207" s="820"/>
      <c r="Q20207" s="820"/>
      <c r="R20207" s="820"/>
      <c r="S20207" s="820"/>
      <c r="T20207" s="820"/>
      <c r="U20207" s="820"/>
      <c r="V20207" s="820"/>
      <c r="W20207" s="820"/>
      <c r="X20207" s="820"/>
      <c r="Y20207" s="820"/>
      <c r="Z20207" s="820"/>
    </row>
    <row r="20208" spans="7:26">
      <c r="G20208" s="826"/>
      <c r="H20208" s="820"/>
      <c r="J20208" s="820"/>
      <c r="K20208" s="820"/>
      <c r="L20208" s="820"/>
      <c r="M20208" s="820"/>
      <c r="N20208" s="820"/>
      <c r="O20208" s="820"/>
      <c r="P20208" s="820"/>
      <c r="Q20208" s="820"/>
      <c r="R20208" s="820"/>
      <c r="S20208" s="820"/>
      <c r="T20208" s="820"/>
      <c r="U20208" s="820"/>
      <c r="V20208" s="820"/>
      <c r="W20208" s="820"/>
      <c r="X20208" s="820"/>
      <c r="Y20208" s="820"/>
      <c r="Z20208" s="820"/>
    </row>
    <row r="20209" spans="7:26">
      <c r="G20209" s="826"/>
      <c r="H20209" s="820"/>
      <c r="J20209" s="820"/>
      <c r="K20209" s="820"/>
      <c r="L20209" s="820"/>
      <c r="M20209" s="820"/>
      <c r="N20209" s="820"/>
      <c r="O20209" s="820"/>
      <c r="P20209" s="820"/>
      <c r="Q20209" s="820"/>
      <c r="R20209" s="820"/>
      <c r="S20209" s="820"/>
      <c r="T20209" s="820"/>
      <c r="U20209" s="820"/>
      <c r="V20209" s="820"/>
      <c r="W20209" s="820"/>
      <c r="X20209" s="820"/>
      <c r="Y20209" s="820"/>
      <c r="Z20209" s="820"/>
    </row>
    <row r="20210" spans="7:26">
      <c r="G20210" s="826"/>
      <c r="H20210" s="820"/>
      <c r="J20210" s="820"/>
      <c r="K20210" s="820"/>
      <c r="L20210" s="820"/>
      <c r="M20210" s="820"/>
      <c r="N20210" s="820"/>
      <c r="O20210" s="820"/>
      <c r="P20210" s="820"/>
      <c r="Q20210" s="820"/>
      <c r="R20210" s="820"/>
      <c r="S20210" s="820"/>
      <c r="T20210" s="820"/>
      <c r="U20210" s="820"/>
      <c r="V20210" s="820"/>
      <c r="W20210" s="820"/>
      <c r="X20210" s="820"/>
      <c r="Y20210" s="820"/>
      <c r="Z20210" s="820"/>
    </row>
    <row r="20211" spans="7:26">
      <c r="G20211" s="826"/>
      <c r="H20211" s="820"/>
      <c r="J20211" s="820"/>
      <c r="K20211" s="820"/>
      <c r="L20211" s="820"/>
      <c r="M20211" s="820"/>
      <c r="N20211" s="820"/>
      <c r="O20211" s="820"/>
      <c r="P20211" s="820"/>
      <c r="Q20211" s="820"/>
      <c r="R20211" s="820"/>
      <c r="S20211" s="820"/>
      <c r="T20211" s="820"/>
      <c r="U20211" s="820"/>
      <c r="V20211" s="820"/>
      <c r="W20211" s="820"/>
      <c r="X20211" s="820"/>
      <c r="Y20211" s="820"/>
      <c r="Z20211" s="820"/>
    </row>
    <row r="20212" spans="7:26">
      <c r="G20212" s="826"/>
      <c r="H20212" s="820"/>
      <c r="J20212" s="820"/>
      <c r="K20212" s="820"/>
      <c r="L20212" s="820"/>
      <c r="M20212" s="820"/>
      <c r="N20212" s="820"/>
      <c r="O20212" s="820"/>
      <c r="P20212" s="820"/>
      <c r="Q20212" s="820"/>
      <c r="R20212" s="820"/>
      <c r="S20212" s="820"/>
      <c r="T20212" s="820"/>
      <c r="U20212" s="820"/>
      <c r="V20212" s="820"/>
      <c r="W20212" s="820"/>
      <c r="X20212" s="820"/>
      <c r="Y20212" s="820"/>
      <c r="Z20212" s="820"/>
    </row>
    <row r="20213" spans="7:26">
      <c r="G20213" s="826"/>
      <c r="H20213" s="820"/>
      <c r="J20213" s="820"/>
      <c r="K20213" s="820"/>
      <c r="L20213" s="820"/>
      <c r="M20213" s="820"/>
      <c r="N20213" s="820"/>
      <c r="O20213" s="820"/>
      <c r="P20213" s="820"/>
      <c r="Q20213" s="820"/>
      <c r="R20213" s="820"/>
      <c r="S20213" s="820"/>
      <c r="T20213" s="820"/>
      <c r="U20213" s="820"/>
      <c r="V20213" s="820"/>
      <c r="W20213" s="820"/>
      <c r="X20213" s="820"/>
      <c r="Y20213" s="820"/>
      <c r="Z20213" s="820"/>
    </row>
    <row r="20214" spans="7:26">
      <c r="G20214" s="826"/>
      <c r="H20214" s="820"/>
      <c r="J20214" s="820"/>
      <c r="K20214" s="820"/>
      <c r="L20214" s="820"/>
      <c r="M20214" s="820"/>
      <c r="N20214" s="820"/>
      <c r="O20214" s="820"/>
      <c r="P20214" s="820"/>
      <c r="Q20214" s="820"/>
      <c r="R20214" s="820"/>
      <c r="S20214" s="820"/>
      <c r="T20214" s="820"/>
      <c r="U20214" s="820"/>
      <c r="V20214" s="820"/>
      <c r="W20214" s="820"/>
      <c r="X20214" s="820"/>
      <c r="Y20214" s="820"/>
      <c r="Z20214" s="820"/>
    </row>
    <row r="20215" spans="7:26">
      <c r="G20215" s="826"/>
      <c r="H20215" s="820"/>
      <c r="J20215" s="820"/>
      <c r="K20215" s="820"/>
      <c r="L20215" s="820"/>
      <c r="M20215" s="820"/>
      <c r="N20215" s="820"/>
      <c r="O20215" s="820"/>
      <c r="P20215" s="820"/>
      <c r="Q20215" s="820"/>
      <c r="R20215" s="820"/>
      <c r="S20215" s="820"/>
      <c r="T20215" s="820"/>
      <c r="U20215" s="820"/>
      <c r="V20215" s="820"/>
      <c r="W20215" s="820"/>
      <c r="X20215" s="820"/>
      <c r="Y20215" s="820"/>
      <c r="Z20215" s="820"/>
    </row>
    <row r="20216" spans="7:26">
      <c r="G20216" s="826"/>
      <c r="H20216" s="820"/>
      <c r="J20216" s="820"/>
      <c r="K20216" s="820"/>
      <c r="L20216" s="820"/>
      <c r="M20216" s="820"/>
      <c r="N20216" s="820"/>
      <c r="O20216" s="820"/>
      <c r="P20216" s="820"/>
      <c r="Q20216" s="820"/>
      <c r="R20216" s="820"/>
      <c r="S20216" s="820"/>
      <c r="T20216" s="820"/>
      <c r="U20216" s="820"/>
      <c r="V20216" s="820"/>
      <c r="W20216" s="820"/>
      <c r="X20216" s="820"/>
      <c r="Y20216" s="820"/>
      <c r="Z20216" s="820"/>
    </row>
    <row r="20217" spans="7:26">
      <c r="G20217" s="826"/>
      <c r="H20217" s="820"/>
      <c r="J20217" s="820"/>
      <c r="K20217" s="820"/>
      <c r="L20217" s="820"/>
      <c r="M20217" s="820"/>
      <c r="N20217" s="820"/>
      <c r="O20217" s="820"/>
      <c r="P20217" s="820"/>
      <c r="Q20217" s="820"/>
      <c r="R20217" s="820"/>
      <c r="S20217" s="820"/>
      <c r="T20217" s="820"/>
      <c r="U20217" s="820"/>
      <c r="V20217" s="820"/>
      <c r="W20217" s="820"/>
      <c r="X20217" s="820"/>
      <c r="Y20217" s="820"/>
      <c r="Z20217" s="820"/>
    </row>
    <row r="20218" spans="7:26">
      <c r="G20218" s="826"/>
      <c r="H20218" s="820"/>
      <c r="J20218" s="820"/>
      <c r="K20218" s="820"/>
      <c r="L20218" s="820"/>
      <c r="M20218" s="820"/>
      <c r="N20218" s="820"/>
      <c r="O20218" s="820"/>
      <c r="P20218" s="820"/>
      <c r="Q20218" s="820"/>
      <c r="R20218" s="820"/>
      <c r="S20218" s="820"/>
      <c r="T20218" s="820"/>
      <c r="U20218" s="820"/>
      <c r="V20218" s="820"/>
      <c r="W20218" s="820"/>
      <c r="X20218" s="820"/>
      <c r="Y20218" s="820"/>
      <c r="Z20218" s="820"/>
    </row>
    <row r="20219" spans="7:26">
      <c r="G20219" s="826"/>
      <c r="H20219" s="820"/>
      <c r="J20219" s="820"/>
      <c r="K20219" s="820"/>
      <c r="L20219" s="820"/>
      <c r="M20219" s="820"/>
      <c r="N20219" s="820"/>
      <c r="O20219" s="820"/>
      <c r="P20219" s="820"/>
      <c r="Q20219" s="820"/>
      <c r="R20219" s="820"/>
      <c r="S20219" s="820"/>
      <c r="T20219" s="820"/>
      <c r="U20219" s="820"/>
      <c r="V20219" s="820"/>
      <c r="W20219" s="820"/>
      <c r="X20219" s="820"/>
      <c r="Y20219" s="820"/>
      <c r="Z20219" s="820"/>
    </row>
    <row r="20220" spans="7:26">
      <c r="G20220" s="826"/>
      <c r="H20220" s="820"/>
      <c r="J20220" s="820"/>
      <c r="K20220" s="820"/>
      <c r="L20220" s="820"/>
      <c r="M20220" s="820"/>
      <c r="N20220" s="820"/>
      <c r="O20220" s="820"/>
      <c r="P20220" s="820"/>
      <c r="Q20220" s="820"/>
      <c r="R20220" s="820"/>
      <c r="S20220" s="820"/>
      <c r="T20220" s="820"/>
      <c r="U20220" s="820"/>
      <c r="V20220" s="820"/>
      <c r="W20220" s="820"/>
      <c r="X20220" s="820"/>
      <c r="Y20220" s="820"/>
      <c r="Z20220" s="820"/>
    </row>
    <row r="20221" spans="7:26">
      <c r="G20221" s="826"/>
      <c r="H20221" s="820"/>
      <c r="J20221" s="820"/>
      <c r="K20221" s="820"/>
      <c r="L20221" s="820"/>
      <c r="M20221" s="820"/>
      <c r="N20221" s="820"/>
      <c r="O20221" s="820"/>
      <c r="P20221" s="820"/>
      <c r="Q20221" s="820"/>
      <c r="R20221" s="820"/>
      <c r="S20221" s="820"/>
      <c r="T20221" s="820"/>
      <c r="U20221" s="820"/>
      <c r="V20221" s="820"/>
      <c r="W20221" s="820"/>
      <c r="X20221" s="820"/>
      <c r="Y20221" s="820"/>
      <c r="Z20221" s="820"/>
    </row>
    <row r="20222" spans="7:26">
      <c r="G20222" s="826"/>
      <c r="H20222" s="820"/>
      <c r="J20222" s="820"/>
      <c r="K20222" s="820"/>
      <c r="L20222" s="820"/>
      <c r="M20222" s="820"/>
      <c r="N20222" s="820"/>
      <c r="O20222" s="820"/>
      <c r="P20222" s="820"/>
      <c r="Q20222" s="820"/>
      <c r="R20222" s="820"/>
      <c r="S20222" s="820"/>
      <c r="T20222" s="820"/>
      <c r="U20222" s="820"/>
      <c r="V20222" s="820"/>
      <c r="W20222" s="820"/>
      <c r="X20222" s="820"/>
      <c r="Y20222" s="820"/>
      <c r="Z20222" s="820"/>
    </row>
    <row r="20223" spans="7:26">
      <c r="G20223" s="826"/>
      <c r="H20223" s="820"/>
      <c r="J20223" s="820"/>
      <c r="K20223" s="820"/>
      <c r="L20223" s="820"/>
      <c r="M20223" s="820"/>
      <c r="N20223" s="820"/>
      <c r="O20223" s="820"/>
      <c r="P20223" s="820"/>
      <c r="Q20223" s="820"/>
      <c r="R20223" s="820"/>
      <c r="S20223" s="820"/>
      <c r="T20223" s="820"/>
      <c r="U20223" s="820"/>
      <c r="V20223" s="820"/>
      <c r="W20223" s="820"/>
      <c r="X20223" s="820"/>
      <c r="Y20223" s="820"/>
      <c r="Z20223" s="820"/>
    </row>
    <row r="20224" spans="7:26">
      <c r="G20224" s="826"/>
      <c r="H20224" s="820"/>
      <c r="J20224" s="820"/>
      <c r="K20224" s="820"/>
      <c r="L20224" s="820"/>
      <c r="M20224" s="820"/>
      <c r="N20224" s="820"/>
      <c r="O20224" s="820"/>
      <c r="P20224" s="820"/>
      <c r="Q20224" s="820"/>
      <c r="R20224" s="820"/>
      <c r="S20224" s="820"/>
      <c r="T20224" s="820"/>
      <c r="U20224" s="820"/>
      <c r="V20224" s="820"/>
      <c r="W20224" s="820"/>
      <c r="X20224" s="820"/>
      <c r="Y20224" s="820"/>
      <c r="Z20224" s="820"/>
    </row>
    <row r="20225" spans="7:26">
      <c r="G20225" s="826"/>
      <c r="H20225" s="820"/>
      <c r="J20225" s="820"/>
      <c r="K20225" s="820"/>
      <c r="L20225" s="820"/>
      <c r="M20225" s="820"/>
      <c r="N20225" s="820"/>
      <c r="O20225" s="820"/>
      <c r="P20225" s="820"/>
      <c r="Q20225" s="820"/>
      <c r="R20225" s="820"/>
      <c r="S20225" s="820"/>
      <c r="T20225" s="820"/>
      <c r="U20225" s="820"/>
      <c r="V20225" s="820"/>
      <c r="W20225" s="820"/>
      <c r="X20225" s="820"/>
      <c r="Y20225" s="820"/>
      <c r="Z20225" s="820"/>
    </row>
    <row r="20226" spans="7:26">
      <c r="G20226" s="826"/>
      <c r="H20226" s="820"/>
      <c r="J20226" s="820"/>
      <c r="K20226" s="820"/>
      <c r="L20226" s="820"/>
      <c r="M20226" s="820"/>
      <c r="N20226" s="820"/>
      <c r="O20226" s="820"/>
      <c r="P20226" s="820"/>
      <c r="Q20226" s="820"/>
      <c r="R20226" s="820"/>
      <c r="S20226" s="820"/>
      <c r="T20226" s="820"/>
      <c r="U20226" s="820"/>
      <c r="V20226" s="820"/>
      <c r="W20226" s="820"/>
      <c r="X20226" s="820"/>
      <c r="Y20226" s="820"/>
      <c r="Z20226" s="820"/>
    </row>
    <row r="20227" spans="7:26">
      <c r="G20227" s="826"/>
      <c r="H20227" s="820"/>
      <c r="J20227" s="820"/>
      <c r="K20227" s="820"/>
      <c r="L20227" s="820"/>
      <c r="M20227" s="820"/>
      <c r="N20227" s="820"/>
      <c r="O20227" s="820"/>
      <c r="P20227" s="820"/>
      <c r="Q20227" s="820"/>
      <c r="R20227" s="820"/>
      <c r="S20227" s="820"/>
      <c r="T20227" s="820"/>
      <c r="U20227" s="820"/>
      <c r="V20227" s="820"/>
      <c r="W20227" s="820"/>
      <c r="X20227" s="820"/>
      <c r="Y20227" s="820"/>
      <c r="Z20227" s="820"/>
    </row>
    <row r="20228" spans="7:26">
      <c r="G20228" s="826"/>
      <c r="H20228" s="820"/>
      <c r="J20228" s="820"/>
      <c r="K20228" s="820"/>
      <c r="L20228" s="820"/>
      <c r="M20228" s="820"/>
      <c r="N20228" s="820"/>
      <c r="O20228" s="820"/>
      <c r="P20228" s="820"/>
      <c r="Q20228" s="820"/>
      <c r="R20228" s="820"/>
      <c r="S20228" s="820"/>
      <c r="T20228" s="820"/>
      <c r="U20228" s="820"/>
      <c r="V20228" s="820"/>
      <c r="W20228" s="820"/>
      <c r="X20228" s="820"/>
      <c r="Y20228" s="820"/>
      <c r="Z20228" s="820"/>
    </row>
    <row r="20229" spans="7:26">
      <c r="G20229" s="826"/>
      <c r="H20229" s="820"/>
      <c r="J20229" s="820"/>
      <c r="K20229" s="820"/>
      <c r="L20229" s="820"/>
      <c r="M20229" s="820"/>
      <c r="N20229" s="820"/>
      <c r="O20229" s="820"/>
      <c r="P20229" s="820"/>
      <c r="Q20229" s="820"/>
      <c r="R20229" s="820"/>
      <c r="S20229" s="820"/>
      <c r="T20229" s="820"/>
      <c r="U20229" s="820"/>
      <c r="V20229" s="820"/>
      <c r="W20229" s="820"/>
      <c r="X20229" s="820"/>
      <c r="Y20229" s="820"/>
      <c r="Z20229" s="820"/>
    </row>
    <row r="20230" spans="7:26">
      <c r="G20230" s="826"/>
      <c r="H20230" s="820"/>
      <c r="J20230" s="820"/>
      <c r="K20230" s="820"/>
      <c r="L20230" s="820"/>
      <c r="M20230" s="820"/>
      <c r="N20230" s="820"/>
      <c r="O20230" s="820"/>
      <c r="P20230" s="820"/>
      <c r="Q20230" s="820"/>
      <c r="R20230" s="820"/>
      <c r="S20230" s="820"/>
      <c r="T20230" s="820"/>
      <c r="U20230" s="820"/>
      <c r="V20230" s="820"/>
      <c r="W20230" s="820"/>
      <c r="X20230" s="820"/>
      <c r="Y20230" s="820"/>
      <c r="Z20230" s="820"/>
    </row>
    <row r="20231" spans="7:26">
      <c r="G20231" s="826"/>
      <c r="H20231" s="820"/>
      <c r="J20231" s="820"/>
      <c r="K20231" s="820"/>
      <c r="L20231" s="820"/>
      <c r="M20231" s="820"/>
      <c r="N20231" s="820"/>
      <c r="O20231" s="820"/>
      <c r="P20231" s="820"/>
      <c r="Q20231" s="820"/>
      <c r="R20231" s="820"/>
      <c r="S20231" s="820"/>
      <c r="T20231" s="820"/>
      <c r="U20231" s="820"/>
      <c r="V20231" s="820"/>
      <c r="W20231" s="820"/>
      <c r="X20231" s="820"/>
      <c r="Y20231" s="820"/>
      <c r="Z20231" s="820"/>
    </row>
    <row r="20232" spans="7:26">
      <c r="G20232" s="826"/>
      <c r="H20232" s="820"/>
      <c r="J20232" s="820"/>
      <c r="K20232" s="820"/>
      <c r="L20232" s="820"/>
      <c r="M20232" s="820"/>
      <c r="N20232" s="820"/>
      <c r="O20232" s="820"/>
      <c r="P20232" s="820"/>
      <c r="Q20232" s="820"/>
      <c r="R20232" s="820"/>
      <c r="S20232" s="820"/>
      <c r="T20232" s="820"/>
      <c r="U20232" s="820"/>
      <c r="V20232" s="820"/>
      <c r="W20232" s="820"/>
      <c r="X20232" s="820"/>
      <c r="Y20232" s="820"/>
      <c r="Z20232" s="820"/>
    </row>
    <row r="20233" spans="7:26">
      <c r="G20233" s="826"/>
      <c r="H20233" s="820"/>
      <c r="J20233" s="820"/>
      <c r="K20233" s="820"/>
      <c r="L20233" s="820"/>
      <c r="M20233" s="820"/>
      <c r="N20233" s="820"/>
      <c r="O20233" s="820"/>
      <c r="P20233" s="820"/>
      <c r="Q20233" s="820"/>
      <c r="R20233" s="820"/>
      <c r="S20233" s="820"/>
      <c r="T20233" s="820"/>
      <c r="U20233" s="820"/>
      <c r="V20233" s="820"/>
      <c r="W20233" s="820"/>
      <c r="X20233" s="820"/>
      <c r="Y20233" s="820"/>
      <c r="Z20233" s="820"/>
    </row>
    <row r="20234" spans="7:26">
      <c r="G20234" s="826"/>
      <c r="H20234" s="820"/>
      <c r="J20234" s="820"/>
      <c r="K20234" s="820"/>
      <c r="L20234" s="820"/>
      <c r="M20234" s="820"/>
      <c r="N20234" s="820"/>
      <c r="O20234" s="820"/>
      <c r="P20234" s="820"/>
      <c r="Q20234" s="820"/>
      <c r="R20234" s="820"/>
      <c r="S20234" s="820"/>
      <c r="T20234" s="820"/>
      <c r="U20234" s="820"/>
      <c r="V20234" s="820"/>
      <c r="W20234" s="820"/>
      <c r="X20234" s="820"/>
      <c r="Y20234" s="820"/>
      <c r="Z20234" s="820"/>
    </row>
    <row r="20235" spans="7:26">
      <c r="G20235" s="826"/>
      <c r="H20235" s="820"/>
      <c r="J20235" s="820"/>
      <c r="K20235" s="820"/>
      <c r="L20235" s="820"/>
      <c r="M20235" s="820"/>
      <c r="N20235" s="820"/>
      <c r="O20235" s="820"/>
      <c r="P20235" s="820"/>
      <c r="Q20235" s="820"/>
      <c r="R20235" s="820"/>
      <c r="S20235" s="820"/>
      <c r="T20235" s="820"/>
      <c r="U20235" s="820"/>
      <c r="V20235" s="820"/>
      <c r="W20235" s="820"/>
      <c r="X20235" s="820"/>
      <c r="Y20235" s="820"/>
      <c r="Z20235" s="820"/>
    </row>
    <row r="20236" spans="7:26">
      <c r="G20236" s="826"/>
      <c r="H20236" s="820"/>
      <c r="J20236" s="820"/>
      <c r="K20236" s="820"/>
      <c r="L20236" s="820"/>
      <c r="M20236" s="820"/>
      <c r="N20236" s="820"/>
      <c r="O20236" s="820"/>
      <c r="P20236" s="820"/>
      <c r="Q20236" s="820"/>
      <c r="R20236" s="820"/>
      <c r="S20236" s="820"/>
      <c r="T20236" s="820"/>
      <c r="U20236" s="820"/>
      <c r="V20236" s="820"/>
      <c r="W20236" s="820"/>
      <c r="X20236" s="820"/>
      <c r="Y20236" s="820"/>
      <c r="Z20236" s="820"/>
    </row>
    <row r="20237" spans="7:26">
      <c r="G20237" s="826"/>
      <c r="H20237" s="820"/>
      <c r="J20237" s="820"/>
      <c r="K20237" s="820"/>
      <c r="L20237" s="820"/>
      <c r="M20237" s="820"/>
      <c r="N20237" s="820"/>
      <c r="O20237" s="820"/>
      <c r="P20237" s="820"/>
      <c r="Q20237" s="820"/>
      <c r="R20237" s="820"/>
      <c r="S20237" s="820"/>
      <c r="T20237" s="820"/>
      <c r="U20237" s="820"/>
      <c r="V20237" s="820"/>
      <c r="W20237" s="820"/>
      <c r="X20237" s="820"/>
      <c r="Y20237" s="820"/>
      <c r="Z20237" s="820"/>
    </row>
    <row r="20238" spans="7:26">
      <c r="G20238" s="826"/>
      <c r="H20238" s="820"/>
      <c r="J20238" s="820"/>
      <c r="K20238" s="820"/>
      <c r="L20238" s="820"/>
      <c r="M20238" s="820"/>
      <c r="N20238" s="820"/>
      <c r="O20238" s="820"/>
      <c r="P20238" s="820"/>
      <c r="Q20238" s="820"/>
      <c r="R20238" s="820"/>
      <c r="S20238" s="820"/>
      <c r="T20238" s="820"/>
      <c r="U20238" s="820"/>
      <c r="V20238" s="820"/>
      <c r="W20238" s="820"/>
      <c r="X20238" s="820"/>
      <c r="Y20238" s="820"/>
      <c r="Z20238" s="820"/>
    </row>
    <row r="20239" spans="7:26">
      <c r="G20239" s="826"/>
      <c r="H20239" s="820"/>
      <c r="J20239" s="820"/>
      <c r="K20239" s="820"/>
      <c r="L20239" s="820"/>
      <c r="M20239" s="820"/>
      <c r="N20239" s="820"/>
      <c r="O20239" s="820"/>
      <c r="P20239" s="820"/>
      <c r="Q20239" s="820"/>
      <c r="R20239" s="820"/>
      <c r="S20239" s="820"/>
      <c r="T20239" s="820"/>
      <c r="U20239" s="820"/>
      <c r="V20239" s="820"/>
      <c r="W20239" s="820"/>
      <c r="X20239" s="820"/>
      <c r="Y20239" s="820"/>
      <c r="Z20239" s="820"/>
    </row>
    <row r="20240" spans="7:26">
      <c r="G20240" s="826"/>
      <c r="H20240" s="820"/>
      <c r="J20240" s="820"/>
      <c r="K20240" s="820"/>
      <c r="L20240" s="820"/>
      <c r="M20240" s="820"/>
      <c r="N20240" s="820"/>
      <c r="O20240" s="820"/>
      <c r="P20240" s="820"/>
      <c r="Q20240" s="820"/>
      <c r="R20240" s="820"/>
      <c r="S20240" s="820"/>
      <c r="T20240" s="820"/>
      <c r="U20240" s="820"/>
      <c r="V20240" s="820"/>
      <c r="W20240" s="820"/>
      <c r="X20240" s="820"/>
      <c r="Y20240" s="820"/>
      <c r="Z20240" s="820"/>
    </row>
    <row r="20241" spans="7:26">
      <c r="G20241" s="826"/>
      <c r="H20241" s="820"/>
      <c r="J20241" s="820"/>
      <c r="K20241" s="820"/>
      <c r="L20241" s="820"/>
      <c r="M20241" s="820"/>
      <c r="N20241" s="820"/>
      <c r="O20241" s="820"/>
      <c r="P20241" s="820"/>
      <c r="Q20241" s="820"/>
      <c r="R20241" s="820"/>
      <c r="S20241" s="820"/>
      <c r="T20241" s="820"/>
      <c r="U20241" s="820"/>
      <c r="V20241" s="820"/>
      <c r="W20241" s="820"/>
      <c r="X20241" s="820"/>
      <c r="Y20241" s="820"/>
      <c r="Z20241" s="820"/>
    </row>
    <row r="20242" spans="7:26">
      <c r="G20242" s="826"/>
      <c r="H20242" s="820"/>
      <c r="J20242" s="820"/>
      <c r="K20242" s="820"/>
      <c r="L20242" s="820"/>
      <c r="M20242" s="820"/>
      <c r="N20242" s="820"/>
      <c r="O20242" s="820"/>
      <c r="P20242" s="820"/>
      <c r="Q20242" s="820"/>
      <c r="R20242" s="820"/>
      <c r="S20242" s="820"/>
      <c r="T20242" s="820"/>
      <c r="U20242" s="820"/>
      <c r="V20242" s="820"/>
      <c r="W20242" s="820"/>
      <c r="X20242" s="820"/>
      <c r="Y20242" s="820"/>
      <c r="Z20242" s="820"/>
    </row>
    <row r="20243" spans="7:26">
      <c r="G20243" s="826"/>
      <c r="H20243" s="820"/>
      <c r="J20243" s="820"/>
      <c r="K20243" s="820"/>
      <c r="L20243" s="820"/>
      <c r="M20243" s="820"/>
      <c r="N20243" s="820"/>
      <c r="O20243" s="820"/>
      <c r="P20243" s="820"/>
      <c r="Q20243" s="820"/>
      <c r="R20243" s="820"/>
      <c r="S20243" s="820"/>
      <c r="T20243" s="820"/>
      <c r="U20243" s="820"/>
      <c r="V20243" s="820"/>
      <c r="W20243" s="820"/>
      <c r="X20243" s="820"/>
      <c r="Y20243" s="820"/>
      <c r="Z20243" s="820"/>
    </row>
    <row r="20244" spans="7:26">
      <c r="G20244" s="826"/>
      <c r="H20244" s="820"/>
      <c r="J20244" s="820"/>
      <c r="K20244" s="820"/>
      <c r="L20244" s="820"/>
      <c r="M20244" s="820"/>
      <c r="N20244" s="820"/>
      <c r="O20244" s="820"/>
      <c r="P20244" s="820"/>
      <c r="Q20244" s="820"/>
      <c r="R20244" s="820"/>
      <c r="S20244" s="820"/>
      <c r="T20244" s="820"/>
      <c r="U20244" s="820"/>
      <c r="V20244" s="820"/>
      <c r="W20244" s="820"/>
      <c r="X20244" s="820"/>
      <c r="Y20244" s="820"/>
      <c r="Z20244" s="820"/>
    </row>
    <row r="20245" spans="7:26">
      <c r="G20245" s="826"/>
      <c r="H20245" s="820"/>
      <c r="J20245" s="820"/>
      <c r="K20245" s="820"/>
      <c r="L20245" s="820"/>
      <c r="M20245" s="820"/>
      <c r="N20245" s="820"/>
      <c r="O20245" s="820"/>
      <c r="P20245" s="820"/>
      <c r="Q20245" s="820"/>
      <c r="R20245" s="820"/>
      <c r="S20245" s="820"/>
      <c r="T20245" s="820"/>
      <c r="U20245" s="820"/>
      <c r="V20245" s="820"/>
      <c r="W20245" s="820"/>
      <c r="X20245" s="820"/>
      <c r="Y20245" s="820"/>
      <c r="Z20245" s="820"/>
    </row>
    <row r="20246" spans="7:26">
      <c r="G20246" s="826"/>
      <c r="H20246" s="820"/>
      <c r="J20246" s="820"/>
      <c r="K20246" s="820"/>
      <c r="L20246" s="820"/>
      <c r="M20246" s="820"/>
      <c r="N20246" s="820"/>
      <c r="O20246" s="820"/>
      <c r="P20246" s="820"/>
      <c r="Q20246" s="820"/>
      <c r="R20246" s="820"/>
      <c r="S20246" s="820"/>
      <c r="T20246" s="820"/>
      <c r="U20246" s="820"/>
      <c r="V20246" s="820"/>
      <c r="W20246" s="820"/>
      <c r="X20246" s="820"/>
      <c r="Y20246" s="820"/>
      <c r="Z20246" s="820"/>
    </row>
    <row r="20247" spans="7:26">
      <c r="G20247" s="826"/>
      <c r="H20247" s="820"/>
      <c r="J20247" s="820"/>
      <c r="K20247" s="820"/>
      <c r="L20247" s="820"/>
      <c r="M20247" s="820"/>
      <c r="N20247" s="820"/>
      <c r="O20247" s="820"/>
      <c r="P20247" s="820"/>
      <c r="Q20247" s="820"/>
      <c r="R20247" s="820"/>
      <c r="S20247" s="820"/>
      <c r="T20247" s="820"/>
      <c r="U20247" s="820"/>
      <c r="V20247" s="820"/>
      <c r="W20247" s="820"/>
      <c r="X20247" s="820"/>
      <c r="Y20247" s="820"/>
      <c r="Z20247" s="820"/>
    </row>
    <row r="20248" spans="7:26">
      <c r="G20248" s="826"/>
      <c r="H20248" s="820"/>
      <c r="J20248" s="820"/>
      <c r="K20248" s="820"/>
      <c r="L20248" s="820"/>
      <c r="M20248" s="820"/>
      <c r="N20248" s="820"/>
      <c r="O20248" s="820"/>
      <c r="P20248" s="820"/>
      <c r="Q20248" s="820"/>
      <c r="R20248" s="820"/>
      <c r="S20248" s="820"/>
      <c r="T20248" s="820"/>
      <c r="U20248" s="820"/>
      <c r="V20248" s="820"/>
      <c r="W20248" s="820"/>
      <c r="X20248" s="820"/>
      <c r="Y20248" s="820"/>
      <c r="Z20248" s="820"/>
    </row>
    <row r="20249" spans="7:26">
      <c r="G20249" s="826"/>
      <c r="H20249" s="820"/>
      <c r="J20249" s="820"/>
      <c r="K20249" s="820"/>
      <c r="L20249" s="820"/>
      <c r="M20249" s="820"/>
      <c r="N20249" s="820"/>
      <c r="O20249" s="820"/>
      <c r="P20249" s="820"/>
      <c r="Q20249" s="820"/>
      <c r="R20249" s="820"/>
      <c r="S20249" s="820"/>
      <c r="T20249" s="820"/>
      <c r="U20249" s="820"/>
      <c r="V20249" s="820"/>
      <c r="W20249" s="820"/>
      <c r="X20249" s="820"/>
      <c r="Y20249" s="820"/>
      <c r="Z20249" s="820"/>
    </row>
    <row r="20250" spans="7:26">
      <c r="G20250" s="826"/>
      <c r="H20250" s="820"/>
      <c r="J20250" s="820"/>
      <c r="K20250" s="820"/>
      <c r="L20250" s="820"/>
      <c r="M20250" s="820"/>
      <c r="N20250" s="820"/>
      <c r="O20250" s="820"/>
      <c r="P20250" s="820"/>
      <c r="Q20250" s="820"/>
      <c r="R20250" s="820"/>
      <c r="S20250" s="820"/>
      <c r="T20250" s="820"/>
      <c r="U20250" s="820"/>
      <c r="V20250" s="820"/>
      <c r="W20250" s="820"/>
      <c r="X20250" s="820"/>
      <c r="Y20250" s="820"/>
      <c r="Z20250" s="820"/>
    </row>
    <row r="20251" spans="7:26">
      <c r="G20251" s="826"/>
      <c r="H20251" s="820"/>
      <c r="J20251" s="820"/>
      <c r="K20251" s="820"/>
      <c r="L20251" s="820"/>
      <c r="M20251" s="820"/>
      <c r="N20251" s="820"/>
      <c r="O20251" s="820"/>
      <c r="P20251" s="820"/>
      <c r="Q20251" s="820"/>
      <c r="R20251" s="820"/>
      <c r="S20251" s="820"/>
      <c r="T20251" s="820"/>
      <c r="U20251" s="820"/>
      <c r="V20251" s="820"/>
      <c r="W20251" s="820"/>
      <c r="X20251" s="820"/>
      <c r="Y20251" s="820"/>
      <c r="Z20251" s="820"/>
    </row>
    <row r="20252" spans="7:26">
      <c r="G20252" s="826"/>
      <c r="H20252" s="820"/>
      <c r="J20252" s="820"/>
      <c r="K20252" s="820"/>
      <c r="L20252" s="820"/>
      <c r="M20252" s="820"/>
      <c r="N20252" s="820"/>
      <c r="O20252" s="820"/>
      <c r="P20252" s="820"/>
      <c r="Q20252" s="820"/>
      <c r="R20252" s="820"/>
      <c r="S20252" s="820"/>
      <c r="T20252" s="820"/>
      <c r="U20252" s="820"/>
      <c r="V20252" s="820"/>
      <c r="W20252" s="820"/>
      <c r="X20252" s="820"/>
      <c r="Y20252" s="820"/>
      <c r="Z20252" s="820"/>
    </row>
    <row r="20253" spans="7:26">
      <c r="G20253" s="826"/>
      <c r="H20253" s="820"/>
      <c r="J20253" s="820"/>
      <c r="K20253" s="820"/>
      <c r="L20253" s="820"/>
      <c r="M20253" s="820"/>
      <c r="N20253" s="820"/>
      <c r="O20253" s="820"/>
      <c r="P20253" s="820"/>
      <c r="Q20253" s="820"/>
      <c r="R20253" s="820"/>
      <c r="S20253" s="820"/>
      <c r="T20253" s="820"/>
      <c r="U20253" s="820"/>
      <c r="V20253" s="820"/>
      <c r="W20253" s="820"/>
      <c r="X20253" s="820"/>
      <c r="Y20253" s="820"/>
      <c r="Z20253" s="820"/>
    </row>
    <row r="20254" spans="7:26">
      <c r="G20254" s="826"/>
      <c r="H20254" s="820"/>
      <c r="J20254" s="820"/>
      <c r="K20254" s="820"/>
      <c r="L20254" s="820"/>
      <c r="M20254" s="820"/>
      <c r="N20254" s="820"/>
      <c r="O20254" s="820"/>
      <c r="P20254" s="820"/>
      <c r="Q20254" s="820"/>
      <c r="R20254" s="820"/>
      <c r="S20254" s="820"/>
      <c r="T20254" s="820"/>
      <c r="U20254" s="820"/>
      <c r="V20254" s="820"/>
      <c r="W20254" s="820"/>
      <c r="X20254" s="820"/>
      <c r="Y20254" s="820"/>
      <c r="Z20254" s="820"/>
    </row>
    <row r="20255" spans="7:26">
      <c r="G20255" s="826"/>
      <c r="H20255" s="820"/>
      <c r="J20255" s="820"/>
      <c r="K20255" s="820"/>
      <c r="L20255" s="820"/>
      <c r="M20255" s="820"/>
      <c r="N20255" s="820"/>
      <c r="O20255" s="820"/>
      <c r="P20255" s="820"/>
      <c r="Q20255" s="820"/>
      <c r="R20255" s="820"/>
      <c r="S20255" s="820"/>
      <c r="T20255" s="820"/>
      <c r="U20255" s="820"/>
      <c r="V20255" s="820"/>
      <c r="W20255" s="820"/>
      <c r="X20255" s="820"/>
      <c r="Y20255" s="820"/>
      <c r="Z20255" s="820"/>
    </row>
    <row r="20256" spans="7:26">
      <c r="G20256" s="826"/>
      <c r="H20256" s="820"/>
      <c r="J20256" s="820"/>
      <c r="K20256" s="820"/>
      <c r="L20256" s="820"/>
      <c r="M20256" s="820"/>
      <c r="N20256" s="820"/>
      <c r="O20256" s="820"/>
      <c r="P20256" s="820"/>
      <c r="Q20256" s="820"/>
      <c r="R20256" s="820"/>
      <c r="S20256" s="820"/>
      <c r="T20256" s="820"/>
      <c r="U20256" s="820"/>
      <c r="V20256" s="820"/>
      <c r="W20256" s="820"/>
      <c r="X20256" s="820"/>
      <c r="Y20256" s="820"/>
      <c r="Z20256" s="820"/>
    </row>
    <row r="20257" spans="7:26">
      <c r="G20257" s="826"/>
      <c r="H20257" s="820"/>
      <c r="J20257" s="820"/>
      <c r="K20257" s="820"/>
      <c r="L20257" s="820"/>
      <c r="M20257" s="820"/>
      <c r="N20257" s="820"/>
      <c r="O20257" s="820"/>
      <c r="P20257" s="820"/>
      <c r="Q20257" s="820"/>
      <c r="R20257" s="820"/>
      <c r="S20257" s="820"/>
      <c r="T20257" s="820"/>
      <c r="U20257" s="820"/>
      <c r="V20257" s="820"/>
      <c r="W20257" s="820"/>
      <c r="X20257" s="820"/>
      <c r="Y20257" s="820"/>
      <c r="Z20257" s="820"/>
    </row>
    <row r="20258" spans="7:26">
      <c r="G20258" s="826"/>
      <c r="H20258" s="820"/>
      <c r="J20258" s="820"/>
      <c r="K20258" s="820"/>
      <c r="L20258" s="820"/>
      <c r="M20258" s="820"/>
      <c r="N20258" s="820"/>
      <c r="O20258" s="820"/>
      <c r="P20258" s="820"/>
      <c r="Q20258" s="820"/>
      <c r="R20258" s="820"/>
      <c r="S20258" s="820"/>
      <c r="T20258" s="820"/>
      <c r="U20258" s="820"/>
      <c r="V20258" s="820"/>
      <c r="W20258" s="820"/>
      <c r="X20258" s="820"/>
      <c r="Y20258" s="820"/>
      <c r="Z20258" s="820"/>
    </row>
    <row r="20259" spans="7:26">
      <c r="G20259" s="826"/>
      <c r="H20259" s="820"/>
      <c r="J20259" s="820"/>
      <c r="K20259" s="820"/>
      <c r="L20259" s="820"/>
      <c r="M20259" s="820"/>
      <c r="N20259" s="820"/>
      <c r="O20259" s="820"/>
      <c r="P20259" s="820"/>
      <c r="Q20259" s="820"/>
      <c r="R20259" s="820"/>
      <c r="S20259" s="820"/>
      <c r="T20259" s="820"/>
      <c r="U20259" s="820"/>
      <c r="V20259" s="820"/>
      <c r="W20259" s="820"/>
      <c r="X20259" s="820"/>
      <c r="Y20259" s="820"/>
      <c r="Z20259" s="820"/>
    </row>
    <row r="20260" spans="7:26">
      <c r="G20260" s="826"/>
      <c r="H20260" s="820"/>
      <c r="J20260" s="820"/>
      <c r="K20260" s="820"/>
      <c r="L20260" s="820"/>
      <c r="M20260" s="820"/>
      <c r="N20260" s="820"/>
      <c r="O20260" s="820"/>
      <c r="P20260" s="820"/>
      <c r="Q20260" s="820"/>
      <c r="R20260" s="820"/>
      <c r="S20260" s="820"/>
      <c r="T20260" s="820"/>
      <c r="U20260" s="820"/>
      <c r="V20260" s="820"/>
      <c r="W20260" s="820"/>
      <c r="X20260" s="820"/>
      <c r="Y20260" s="820"/>
      <c r="Z20260" s="820"/>
    </row>
    <row r="20261" spans="7:26">
      <c r="G20261" s="826"/>
      <c r="H20261" s="820"/>
      <c r="J20261" s="820"/>
      <c r="K20261" s="820"/>
      <c r="L20261" s="820"/>
      <c r="M20261" s="820"/>
      <c r="N20261" s="820"/>
      <c r="O20261" s="820"/>
      <c r="P20261" s="820"/>
      <c r="Q20261" s="820"/>
      <c r="R20261" s="820"/>
      <c r="S20261" s="820"/>
      <c r="T20261" s="820"/>
      <c r="U20261" s="820"/>
      <c r="V20261" s="820"/>
      <c r="W20261" s="820"/>
      <c r="X20261" s="820"/>
      <c r="Y20261" s="820"/>
      <c r="Z20261" s="820"/>
    </row>
    <row r="20262" spans="7:26">
      <c r="G20262" s="826"/>
      <c r="H20262" s="820"/>
      <c r="J20262" s="820"/>
      <c r="K20262" s="820"/>
      <c r="L20262" s="820"/>
      <c r="M20262" s="820"/>
      <c r="N20262" s="820"/>
      <c r="O20262" s="820"/>
      <c r="P20262" s="820"/>
      <c r="Q20262" s="820"/>
      <c r="R20262" s="820"/>
      <c r="S20262" s="820"/>
      <c r="T20262" s="820"/>
      <c r="U20262" s="820"/>
      <c r="V20262" s="820"/>
      <c r="W20262" s="820"/>
      <c r="X20262" s="820"/>
      <c r="Y20262" s="820"/>
      <c r="Z20262" s="820"/>
    </row>
    <row r="20263" spans="7:26">
      <c r="G20263" s="826"/>
      <c r="H20263" s="820"/>
      <c r="J20263" s="820"/>
      <c r="K20263" s="820"/>
      <c r="L20263" s="820"/>
      <c r="M20263" s="820"/>
      <c r="N20263" s="820"/>
      <c r="O20263" s="820"/>
      <c r="P20263" s="820"/>
      <c r="Q20263" s="820"/>
      <c r="R20263" s="820"/>
      <c r="S20263" s="820"/>
      <c r="T20263" s="820"/>
      <c r="U20263" s="820"/>
      <c r="V20263" s="820"/>
      <c r="W20263" s="820"/>
      <c r="X20263" s="820"/>
      <c r="Y20263" s="820"/>
      <c r="Z20263" s="820"/>
    </row>
    <row r="20264" spans="7:26">
      <c r="G20264" s="826"/>
      <c r="H20264" s="820"/>
      <c r="J20264" s="820"/>
      <c r="K20264" s="820"/>
      <c r="L20264" s="820"/>
      <c r="M20264" s="820"/>
      <c r="N20264" s="820"/>
      <c r="O20264" s="820"/>
      <c r="P20264" s="820"/>
      <c r="Q20264" s="820"/>
      <c r="R20264" s="820"/>
      <c r="S20264" s="820"/>
      <c r="T20264" s="820"/>
      <c r="U20264" s="820"/>
      <c r="V20264" s="820"/>
      <c r="W20264" s="820"/>
      <c r="X20264" s="820"/>
      <c r="Y20264" s="820"/>
      <c r="Z20264" s="820"/>
    </row>
    <row r="20265" spans="7:26">
      <c r="G20265" s="826"/>
      <c r="H20265" s="820"/>
      <c r="J20265" s="820"/>
      <c r="K20265" s="820"/>
      <c r="L20265" s="820"/>
      <c r="M20265" s="820"/>
      <c r="N20265" s="820"/>
      <c r="O20265" s="820"/>
      <c r="P20265" s="820"/>
      <c r="Q20265" s="820"/>
      <c r="R20265" s="820"/>
      <c r="S20265" s="820"/>
      <c r="T20265" s="820"/>
      <c r="U20265" s="820"/>
      <c r="V20265" s="820"/>
      <c r="W20265" s="820"/>
      <c r="X20265" s="820"/>
      <c r="Y20265" s="820"/>
      <c r="Z20265" s="820"/>
    </row>
    <row r="20266" spans="7:26">
      <c r="G20266" s="826"/>
      <c r="H20266" s="820"/>
      <c r="J20266" s="820"/>
      <c r="K20266" s="820"/>
      <c r="L20266" s="820"/>
      <c r="M20266" s="820"/>
      <c r="N20266" s="820"/>
      <c r="O20266" s="820"/>
      <c r="P20266" s="820"/>
      <c r="Q20266" s="820"/>
      <c r="R20266" s="820"/>
      <c r="S20266" s="820"/>
      <c r="T20266" s="820"/>
      <c r="U20266" s="820"/>
      <c r="V20266" s="820"/>
      <c r="W20266" s="820"/>
      <c r="X20266" s="820"/>
      <c r="Y20266" s="820"/>
      <c r="Z20266" s="820"/>
    </row>
    <row r="20267" spans="7:26">
      <c r="G20267" s="826"/>
      <c r="H20267" s="820"/>
      <c r="J20267" s="820"/>
      <c r="K20267" s="820"/>
      <c r="L20267" s="820"/>
      <c r="M20267" s="820"/>
      <c r="N20267" s="820"/>
      <c r="O20267" s="820"/>
      <c r="P20267" s="820"/>
      <c r="Q20267" s="820"/>
      <c r="R20267" s="820"/>
      <c r="S20267" s="820"/>
      <c r="T20267" s="820"/>
      <c r="U20267" s="820"/>
      <c r="V20267" s="820"/>
      <c r="W20267" s="820"/>
      <c r="X20267" s="820"/>
      <c r="Y20267" s="820"/>
      <c r="Z20267" s="820"/>
    </row>
    <row r="20268" spans="7:26">
      <c r="G20268" s="826"/>
      <c r="H20268" s="820"/>
      <c r="J20268" s="820"/>
      <c r="K20268" s="820"/>
      <c r="L20268" s="820"/>
      <c r="M20268" s="820"/>
      <c r="N20268" s="820"/>
      <c r="O20268" s="820"/>
      <c r="P20268" s="820"/>
      <c r="Q20268" s="820"/>
      <c r="R20268" s="820"/>
      <c r="S20268" s="820"/>
      <c r="T20268" s="820"/>
      <c r="U20268" s="820"/>
      <c r="V20268" s="820"/>
      <c r="W20268" s="820"/>
      <c r="X20268" s="820"/>
      <c r="Y20268" s="820"/>
      <c r="Z20268" s="820"/>
    </row>
    <row r="20269" spans="7:26">
      <c r="G20269" s="826"/>
      <c r="H20269" s="820"/>
      <c r="J20269" s="820"/>
      <c r="K20269" s="820"/>
      <c r="L20269" s="820"/>
      <c r="M20269" s="820"/>
      <c r="N20269" s="820"/>
      <c r="O20269" s="820"/>
      <c r="P20269" s="820"/>
      <c r="Q20269" s="820"/>
      <c r="R20269" s="820"/>
      <c r="S20269" s="820"/>
      <c r="T20269" s="820"/>
      <c r="U20269" s="820"/>
      <c r="V20269" s="820"/>
      <c r="W20269" s="820"/>
      <c r="X20269" s="820"/>
      <c r="Y20269" s="820"/>
      <c r="Z20269" s="820"/>
    </row>
    <row r="20270" spans="7:26">
      <c r="G20270" s="826"/>
      <c r="H20270" s="820"/>
      <c r="J20270" s="820"/>
      <c r="K20270" s="820"/>
      <c r="L20270" s="820"/>
      <c r="M20270" s="820"/>
      <c r="N20270" s="820"/>
      <c r="O20270" s="820"/>
      <c r="P20270" s="820"/>
      <c r="Q20270" s="820"/>
      <c r="R20270" s="820"/>
      <c r="S20270" s="820"/>
      <c r="T20270" s="820"/>
      <c r="U20270" s="820"/>
      <c r="V20270" s="820"/>
      <c r="W20270" s="820"/>
      <c r="X20270" s="820"/>
      <c r="Y20270" s="820"/>
      <c r="Z20270" s="820"/>
    </row>
    <row r="20271" spans="7:26">
      <c r="G20271" s="826"/>
      <c r="H20271" s="820"/>
      <c r="J20271" s="820"/>
      <c r="K20271" s="820"/>
      <c r="L20271" s="820"/>
      <c r="M20271" s="820"/>
      <c r="N20271" s="820"/>
      <c r="O20271" s="820"/>
      <c r="P20271" s="820"/>
      <c r="Q20271" s="820"/>
      <c r="R20271" s="820"/>
      <c r="S20271" s="820"/>
      <c r="T20271" s="820"/>
      <c r="U20271" s="820"/>
      <c r="V20271" s="820"/>
      <c r="W20271" s="820"/>
      <c r="X20271" s="820"/>
      <c r="Y20271" s="820"/>
      <c r="Z20271" s="820"/>
    </row>
    <row r="20272" spans="7:26">
      <c r="G20272" s="826"/>
      <c r="H20272" s="820"/>
      <c r="J20272" s="820"/>
      <c r="K20272" s="820"/>
      <c r="L20272" s="820"/>
      <c r="M20272" s="820"/>
      <c r="N20272" s="820"/>
      <c r="O20272" s="820"/>
      <c r="P20272" s="820"/>
      <c r="Q20272" s="820"/>
      <c r="R20272" s="820"/>
      <c r="S20272" s="820"/>
      <c r="T20272" s="820"/>
      <c r="U20272" s="820"/>
      <c r="V20272" s="820"/>
      <c r="W20272" s="820"/>
      <c r="X20272" s="820"/>
      <c r="Y20272" s="820"/>
      <c r="Z20272" s="820"/>
    </row>
    <row r="20273" spans="7:26">
      <c r="G20273" s="826"/>
      <c r="H20273" s="820"/>
      <c r="J20273" s="820"/>
      <c r="K20273" s="820"/>
      <c r="L20273" s="820"/>
      <c r="M20273" s="820"/>
      <c r="N20273" s="820"/>
      <c r="O20273" s="820"/>
      <c r="P20273" s="820"/>
      <c r="Q20273" s="820"/>
      <c r="R20273" s="820"/>
      <c r="S20273" s="820"/>
      <c r="T20273" s="820"/>
      <c r="U20273" s="820"/>
      <c r="V20273" s="820"/>
      <c r="W20273" s="820"/>
      <c r="X20273" s="820"/>
      <c r="Y20273" s="820"/>
      <c r="Z20273" s="820"/>
    </row>
    <row r="20274" spans="7:26">
      <c r="G20274" s="826"/>
      <c r="H20274" s="820"/>
      <c r="J20274" s="820"/>
      <c r="K20274" s="820"/>
      <c r="L20274" s="820"/>
      <c r="M20274" s="820"/>
      <c r="N20274" s="820"/>
      <c r="O20274" s="820"/>
      <c r="P20274" s="820"/>
      <c r="Q20274" s="820"/>
      <c r="R20274" s="820"/>
      <c r="S20274" s="820"/>
      <c r="T20274" s="820"/>
      <c r="U20274" s="820"/>
      <c r="V20274" s="820"/>
      <c r="W20274" s="820"/>
      <c r="X20274" s="820"/>
      <c r="Y20274" s="820"/>
      <c r="Z20274" s="820"/>
    </row>
    <row r="20275" spans="7:26">
      <c r="G20275" s="826"/>
      <c r="H20275" s="820"/>
      <c r="J20275" s="820"/>
      <c r="K20275" s="820"/>
      <c r="L20275" s="820"/>
      <c r="M20275" s="820"/>
      <c r="N20275" s="820"/>
      <c r="O20275" s="820"/>
      <c r="P20275" s="820"/>
      <c r="Q20275" s="820"/>
      <c r="R20275" s="820"/>
      <c r="S20275" s="820"/>
      <c r="T20275" s="820"/>
      <c r="U20275" s="820"/>
      <c r="V20275" s="820"/>
      <c r="W20275" s="820"/>
      <c r="X20275" s="820"/>
      <c r="Y20275" s="820"/>
      <c r="Z20275" s="820"/>
    </row>
    <row r="20276" spans="7:26">
      <c r="G20276" s="826"/>
      <c r="H20276" s="820"/>
      <c r="J20276" s="820"/>
      <c r="K20276" s="820"/>
      <c r="L20276" s="820"/>
      <c r="M20276" s="820"/>
      <c r="N20276" s="820"/>
      <c r="O20276" s="820"/>
      <c r="P20276" s="820"/>
      <c r="Q20276" s="820"/>
      <c r="R20276" s="820"/>
      <c r="S20276" s="820"/>
      <c r="T20276" s="820"/>
      <c r="U20276" s="820"/>
      <c r="V20276" s="820"/>
      <c r="W20276" s="820"/>
      <c r="X20276" s="820"/>
      <c r="Y20276" s="820"/>
      <c r="Z20276" s="820"/>
    </row>
    <row r="20277" spans="7:26">
      <c r="G20277" s="826"/>
      <c r="H20277" s="820"/>
      <c r="J20277" s="820"/>
      <c r="K20277" s="820"/>
      <c r="L20277" s="820"/>
      <c r="M20277" s="820"/>
      <c r="N20277" s="820"/>
      <c r="O20277" s="820"/>
      <c r="P20277" s="820"/>
      <c r="Q20277" s="820"/>
      <c r="R20277" s="820"/>
      <c r="S20277" s="820"/>
      <c r="T20277" s="820"/>
      <c r="U20277" s="820"/>
      <c r="V20277" s="820"/>
      <c r="W20277" s="820"/>
      <c r="X20277" s="820"/>
      <c r="Y20277" s="820"/>
      <c r="Z20277" s="820"/>
    </row>
    <row r="20278" spans="7:26">
      <c r="G20278" s="826"/>
      <c r="H20278" s="820"/>
      <c r="J20278" s="820"/>
      <c r="K20278" s="820"/>
      <c r="L20278" s="820"/>
      <c r="M20278" s="820"/>
      <c r="N20278" s="820"/>
      <c r="O20278" s="820"/>
      <c r="P20278" s="820"/>
      <c r="Q20278" s="820"/>
      <c r="R20278" s="820"/>
      <c r="S20278" s="820"/>
      <c r="T20278" s="820"/>
      <c r="U20278" s="820"/>
      <c r="V20278" s="820"/>
      <c r="W20278" s="820"/>
      <c r="X20278" s="820"/>
      <c r="Y20278" s="820"/>
      <c r="Z20278" s="820"/>
    </row>
    <row r="20279" spans="7:26">
      <c r="G20279" s="826"/>
      <c r="H20279" s="820"/>
      <c r="J20279" s="820"/>
      <c r="K20279" s="820"/>
      <c r="L20279" s="820"/>
      <c r="M20279" s="820"/>
      <c r="N20279" s="820"/>
      <c r="O20279" s="820"/>
      <c r="P20279" s="820"/>
      <c r="Q20279" s="820"/>
      <c r="R20279" s="820"/>
      <c r="S20279" s="820"/>
      <c r="T20279" s="820"/>
      <c r="U20279" s="820"/>
      <c r="V20279" s="820"/>
      <c r="W20279" s="820"/>
      <c r="X20279" s="820"/>
      <c r="Y20279" s="820"/>
      <c r="Z20279" s="820"/>
    </row>
    <row r="20280" spans="7:26">
      <c r="G20280" s="826"/>
      <c r="H20280" s="820"/>
      <c r="J20280" s="820"/>
      <c r="K20280" s="820"/>
      <c r="L20280" s="820"/>
      <c r="M20280" s="820"/>
      <c r="N20280" s="820"/>
      <c r="O20280" s="820"/>
      <c r="P20280" s="820"/>
      <c r="Q20280" s="820"/>
      <c r="R20280" s="820"/>
      <c r="S20280" s="820"/>
      <c r="T20280" s="820"/>
      <c r="U20280" s="820"/>
      <c r="V20280" s="820"/>
      <c r="W20280" s="820"/>
      <c r="X20280" s="820"/>
      <c r="Y20280" s="820"/>
      <c r="Z20280" s="820"/>
    </row>
    <row r="20281" spans="7:26">
      <c r="G20281" s="826"/>
      <c r="H20281" s="820"/>
      <c r="J20281" s="820"/>
      <c r="K20281" s="820"/>
      <c r="L20281" s="820"/>
      <c r="M20281" s="820"/>
      <c r="N20281" s="820"/>
      <c r="O20281" s="820"/>
      <c r="P20281" s="820"/>
      <c r="Q20281" s="820"/>
      <c r="R20281" s="820"/>
      <c r="S20281" s="820"/>
      <c r="T20281" s="820"/>
      <c r="U20281" s="820"/>
      <c r="V20281" s="820"/>
      <c r="W20281" s="820"/>
      <c r="X20281" s="820"/>
      <c r="Y20281" s="820"/>
      <c r="Z20281" s="820"/>
    </row>
    <row r="20282" spans="7:26">
      <c r="G20282" s="826"/>
      <c r="H20282" s="820"/>
      <c r="J20282" s="820"/>
      <c r="K20282" s="820"/>
      <c r="L20282" s="820"/>
      <c r="M20282" s="820"/>
      <c r="N20282" s="820"/>
      <c r="O20282" s="820"/>
      <c r="P20282" s="820"/>
      <c r="Q20282" s="820"/>
      <c r="R20282" s="820"/>
      <c r="S20282" s="820"/>
      <c r="T20282" s="820"/>
      <c r="U20282" s="820"/>
      <c r="V20282" s="820"/>
      <c r="W20282" s="820"/>
      <c r="X20282" s="820"/>
      <c r="Y20282" s="820"/>
      <c r="Z20282" s="820"/>
    </row>
    <row r="20283" spans="7:26">
      <c r="G20283" s="826"/>
      <c r="H20283" s="820"/>
      <c r="J20283" s="820"/>
      <c r="K20283" s="820"/>
      <c r="L20283" s="820"/>
      <c r="M20283" s="820"/>
      <c r="N20283" s="820"/>
      <c r="O20283" s="820"/>
      <c r="P20283" s="820"/>
      <c r="Q20283" s="820"/>
      <c r="R20283" s="820"/>
      <c r="S20283" s="820"/>
      <c r="T20283" s="820"/>
      <c r="U20283" s="820"/>
      <c r="V20283" s="820"/>
      <c r="W20283" s="820"/>
      <c r="X20283" s="820"/>
      <c r="Y20283" s="820"/>
      <c r="Z20283" s="820"/>
    </row>
    <row r="20284" spans="7:26">
      <c r="G20284" s="826"/>
      <c r="H20284" s="820"/>
      <c r="J20284" s="820"/>
      <c r="K20284" s="820"/>
      <c r="L20284" s="820"/>
      <c r="M20284" s="820"/>
      <c r="N20284" s="820"/>
      <c r="O20284" s="820"/>
      <c r="P20284" s="820"/>
      <c r="Q20284" s="820"/>
      <c r="R20284" s="820"/>
      <c r="S20284" s="820"/>
      <c r="T20284" s="820"/>
      <c r="U20284" s="820"/>
      <c r="V20284" s="820"/>
      <c r="W20284" s="820"/>
      <c r="X20284" s="820"/>
      <c r="Y20284" s="820"/>
      <c r="Z20284" s="820"/>
    </row>
    <row r="20285" spans="7:26">
      <c r="G20285" s="826"/>
      <c r="H20285" s="820"/>
      <c r="J20285" s="820"/>
      <c r="K20285" s="820"/>
      <c r="L20285" s="820"/>
      <c r="M20285" s="820"/>
      <c r="N20285" s="820"/>
      <c r="O20285" s="820"/>
      <c r="P20285" s="820"/>
      <c r="Q20285" s="820"/>
      <c r="R20285" s="820"/>
      <c r="S20285" s="820"/>
      <c r="T20285" s="820"/>
      <c r="U20285" s="820"/>
      <c r="V20285" s="820"/>
      <c r="W20285" s="820"/>
      <c r="X20285" s="820"/>
      <c r="Y20285" s="820"/>
      <c r="Z20285" s="820"/>
    </row>
    <row r="20286" spans="7:26">
      <c r="G20286" s="826"/>
      <c r="H20286" s="820"/>
      <c r="J20286" s="820"/>
      <c r="K20286" s="820"/>
      <c r="L20286" s="820"/>
      <c r="M20286" s="820"/>
      <c r="N20286" s="820"/>
      <c r="O20286" s="820"/>
      <c r="P20286" s="820"/>
      <c r="Q20286" s="820"/>
      <c r="R20286" s="820"/>
      <c r="S20286" s="820"/>
      <c r="T20286" s="820"/>
      <c r="U20286" s="820"/>
      <c r="V20286" s="820"/>
      <c r="W20286" s="820"/>
      <c r="X20286" s="820"/>
      <c r="Y20286" s="820"/>
      <c r="Z20286" s="820"/>
    </row>
    <row r="20287" spans="7:26">
      <c r="G20287" s="826"/>
      <c r="H20287" s="820"/>
      <c r="J20287" s="820"/>
      <c r="K20287" s="820"/>
      <c r="L20287" s="820"/>
      <c r="M20287" s="820"/>
      <c r="N20287" s="820"/>
      <c r="O20287" s="820"/>
      <c r="P20287" s="820"/>
      <c r="Q20287" s="820"/>
      <c r="R20287" s="820"/>
      <c r="S20287" s="820"/>
      <c r="T20287" s="820"/>
      <c r="U20287" s="820"/>
      <c r="V20287" s="820"/>
      <c r="W20287" s="820"/>
      <c r="X20287" s="820"/>
      <c r="Y20287" s="820"/>
      <c r="Z20287" s="820"/>
    </row>
    <row r="20288" spans="7:26">
      <c r="G20288" s="826"/>
      <c r="H20288" s="820"/>
      <c r="J20288" s="820"/>
      <c r="K20288" s="820"/>
      <c r="L20288" s="820"/>
      <c r="M20288" s="820"/>
      <c r="N20288" s="820"/>
      <c r="O20288" s="820"/>
      <c r="P20288" s="820"/>
      <c r="Q20288" s="820"/>
      <c r="R20288" s="820"/>
      <c r="S20288" s="820"/>
      <c r="T20288" s="820"/>
      <c r="U20288" s="820"/>
      <c r="V20288" s="820"/>
      <c r="W20288" s="820"/>
      <c r="X20288" s="820"/>
      <c r="Y20288" s="820"/>
      <c r="Z20288" s="820"/>
    </row>
    <row r="20289" spans="7:26">
      <c r="G20289" s="826"/>
      <c r="H20289" s="820"/>
      <c r="J20289" s="820"/>
      <c r="K20289" s="820"/>
      <c r="L20289" s="820"/>
      <c r="M20289" s="820"/>
      <c r="N20289" s="820"/>
      <c r="O20289" s="820"/>
      <c r="P20289" s="820"/>
      <c r="Q20289" s="820"/>
      <c r="R20289" s="820"/>
      <c r="S20289" s="820"/>
      <c r="T20289" s="820"/>
      <c r="U20289" s="820"/>
      <c r="V20289" s="820"/>
      <c r="W20289" s="820"/>
      <c r="X20289" s="820"/>
      <c r="Y20289" s="820"/>
      <c r="Z20289" s="820"/>
    </row>
    <row r="20290" spans="7:26">
      <c r="G20290" s="826"/>
      <c r="H20290" s="820"/>
      <c r="J20290" s="820"/>
      <c r="K20290" s="820"/>
      <c r="L20290" s="820"/>
      <c r="M20290" s="820"/>
      <c r="N20290" s="820"/>
      <c r="O20290" s="820"/>
      <c r="P20290" s="820"/>
      <c r="Q20290" s="820"/>
      <c r="R20290" s="820"/>
      <c r="S20290" s="820"/>
      <c r="T20290" s="820"/>
      <c r="U20290" s="820"/>
      <c r="V20290" s="820"/>
      <c r="W20290" s="820"/>
      <c r="X20290" s="820"/>
      <c r="Y20290" s="820"/>
      <c r="Z20290" s="820"/>
    </row>
    <row r="20291" spans="7:26">
      <c r="G20291" s="826"/>
      <c r="H20291" s="820"/>
      <c r="J20291" s="820"/>
      <c r="K20291" s="820"/>
      <c r="L20291" s="820"/>
      <c r="M20291" s="820"/>
      <c r="N20291" s="820"/>
      <c r="O20291" s="820"/>
      <c r="P20291" s="820"/>
      <c r="Q20291" s="820"/>
      <c r="R20291" s="820"/>
      <c r="S20291" s="820"/>
      <c r="T20291" s="820"/>
      <c r="U20291" s="820"/>
      <c r="V20291" s="820"/>
      <c r="W20291" s="820"/>
      <c r="X20291" s="820"/>
      <c r="Y20291" s="820"/>
      <c r="Z20291" s="820"/>
    </row>
    <row r="20292" spans="7:26">
      <c r="G20292" s="826"/>
      <c r="H20292" s="820"/>
      <c r="J20292" s="820"/>
      <c r="K20292" s="820"/>
      <c r="L20292" s="820"/>
      <c r="M20292" s="820"/>
      <c r="N20292" s="820"/>
      <c r="O20292" s="820"/>
      <c r="P20292" s="820"/>
      <c r="Q20292" s="820"/>
      <c r="R20292" s="820"/>
      <c r="S20292" s="820"/>
      <c r="T20292" s="820"/>
      <c r="U20292" s="820"/>
      <c r="V20292" s="820"/>
      <c r="W20292" s="820"/>
      <c r="X20292" s="820"/>
      <c r="Y20292" s="820"/>
      <c r="Z20292" s="820"/>
    </row>
    <row r="20293" spans="7:26">
      <c r="G20293" s="826"/>
      <c r="H20293" s="820"/>
      <c r="J20293" s="820"/>
      <c r="K20293" s="820"/>
      <c r="L20293" s="820"/>
      <c r="M20293" s="820"/>
      <c r="N20293" s="820"/>
      <c r="O20293" s="820"/>
      <c r="P20293" s="820"/>
      <c r="Q20293" s="820"/>
      <c r="R20293" s="820"/>
      <c r="S20293" s="820"/>
      <c r="T20293" s="820"/>
      <c r="U20293" s="820"/>
      <c r="V20293" s="820"/>
      <c r="W20293" s="820"/>
      <c r="X20293" s="820"/>
      <c r="Y20293" s="820"/>
      <c r="Z20293" s="820"/>
    </row>
    <row r="20294" spans="7:26">
      <c r="G20294" s="826"/>
      <c r="H20294" s="820"/>
      <c r="J20294" s="820"/>
      <c r="K20294" s="820"/>
      <c r="L20294" s="820"/>
      <c r="M20294" s="820"/>
      <c r="N20294" s="820"/>
      <c r="O20294" s="820"/>
      <c r="P20294" s="820"/>
      <c r="Q20294" s="820"/>
      <c r="R20294" s="820"/>
      <c r="S20294" s="820"/>
      <c r="T20294" s="820"/>
      <c r="U20294" s="820"/>
      <c r="V20294" s="820"/>
      <c r="W20294" s="820"/>
      <c r="X20294" s="820"/>
      <c r="Y20294" s="820"/>
      <c r="Z20294" s="820"/>
    </row>
    <row r="20295" spans="7:26">
      <c r="G20295" s="826"/>
      <c r="H20295" s="820"/>
      <c r="J20295" s="820"/>
      <c r="K20295" s="820"/>
      <c r="L20295" s="820"/>
      <c r="M20295" s="820"/>
      <c r="N20295" s="820"/>
      <c r="O20295" s="820"/>
      <c r="P20295" s="820"/>
      <c r="Q20295" s="820"/>
      <c r="R20295" s="820"/>
      <c r="S20295" s="820"/>
      <c r="T20295" s="820"/>
      <c r="U20295" s="820"/>
      <c r="V20295" s="820"/>
      <c r="W20295" s="820"/>
      <c r="X20295" s="820"/>
      <c r="Y20295" s="820"/>
      <c r="Z20295" s="820"/>
    </row>
    <row r="20296" spans="7:26">
      <c r="G20296" s="826"/>
      <c r="H20296" s="820"/>
      <c r="J20296" s="820"/>
      <c r="K20296" s="820"/>
      <c r="L20296" s="820"/>
      <c r="M20296" s="820"/>
      <c r="N20296" s="820"/>
      <c r="O20296" s="820"/>
      <c r="P20296" s="820"/>
      <c r="Q20296" s="820"/>
      <c r="R20296" s="820"/>
      <c r="S20296" s="820"/>
      <c r="T20296" s="820"/>
      <c r="U20296" s="820"/>
      <c r="V20296" s="820"/>
      <c r="W20296" s="820"/>
      <c r="X20296" s="820"/>
      <c r="Y20296" s="820"/>
      <c r="Z20296" s="820"/>
    </row>
    <row r="20297" spans="7:26">
      <c r="G20297" s="826"/>
      <c r="H20297" s="820"/>
      <c r="J20297" s="820"/>
      <c r="K20297" s="820"/>
      <c r="L20297" s="820"/>
      <c r="M20297" s="820"/>
      <c r="N20297" s="820"/>
      <c r="O20297" s="820"/>
      <c r="P20297" s="820"/>
      <c r="Q20297" s="820"/>
      <c r="R20297" s="820"/>
      <c r="S20297" s="820"/>
      <c r="T20297" s="820"/>
      <c r="U20297" s="820"/>
      <c r="V20297" s="820"/>
      <c r="W20297" s="820"/>
      <c r="X20297" s="820"/>
      <c r="Y20297" s="820"/>
      <c r="Z20297" s="820"/>
    </row>
    <row r="20298" spans="7:26">
      <c r="G20298" s="826"/>
      <c r="H20298" s="820"/>
      <c r="J20298" s="820"/>
      <c r="K20298" s="820"/>
      <c r="L20298" s="820"/>
      <c r="M20298" s="820"/>
      <c r="N20298" s="820"/>
      <c r="O20298" s="820"/>
      <c r="P20298" s="820"/>
      <c r="Q20298" s="820"/>
      <c r="R20298" s="820"/>
      <c r="S20298" s="820"/>
      <c r="T20298" s="820"/>
      <c r="U20298" s="820"/>
      <c r="V20298" s="820"/>
      <c r="W20298" s="820"/>
      <c r="X20298" s="820"/>
      <c r="Y20298" s="820"/>
      <c r="Z20298" s="820"/>
    </row>
    <row r="20299" spans="7:26">
      <c r="G20299" s="826"/>
      <c r="H20299" s="820"/>
      <c r="J20299" s="820"/>
      <c r="K20299" s="820"/>
      <c r="L20299" s="820"/>
      <c r="M20299" s="820"/>
      <c r="N20299" s="820"/>
      <c r="O20299" s="820"/>
      <c r="P20299" s="820"/>
      <c r="Q20299" s="820"/>
      <c r="R20299" s="820"/>
      <c r="S20299" s="820"/>
      <c r="T20299" s="820"/>
      <c r="U20299" s="820"/>
      <c r="V20299" s="820"/>
      <c r="W20299" s="820"/>
      <c r="X20299" s="820"/>
      <c r="Y20299" s="820"/>
      <c r="Z20299" s="820"/>
    </row>
    <row r="20300" spans="7:26">
      <c r="G20300" s="826"/>
      <c r="H20300" s="820"/>
      <c r="J20300" s="820"/>
      <c r="K20300" s="820"/>
      <c r="L20300" s="820"/>
      <c r="M20300" s="820"/>
      <c r="N20300" s="820"/>
      <c r="O20300" s="820"/>
      <c r="P20300" s="820"/>
      <c r="Q20300" s="820"/>
      <c r="R20300" s="820"/>
      <c r="S20300" s="820"/>
      <c r="T20300" s="820"/>
      <c r="U20300" s="820"/>
      <c r="V20300" s="820"/>
      <c r="W20300" s="820"/>
      <c r="X20300" s="820"/>
      <c r="Y20300" s="820"/>
      <c r="Z20300" s="820"/>
    </row>
    <row r="20301" spans="7:26">
      <c r="G20301" s="826"/>
      <c r="H20301" s="820"/>
      <c r="J20301" s="820"/>
      <c r="K20301" s="820"/>
      <c r="L20301" s="820"/>
      <c r="M20301" s="820"/>
      <c r="N20301" s="820"/>
      <c r="O20301" s="820"/>
      <c r="P20301" s="820"/>
      <c r="Q20301" s="820"/>
      <c r="R20301" s="820"/>
      <c r="S20301" s="820"/>
      <c r="T20301" s="820"/>
      <c r="U20301" s="820"/>
      <c r="V20301" s="820"/>
      <c r="W20301" s="820"/>
      <c r="X20301" s="820"/>
      <c r="Y20301" s="820"/>
      <c r="Z20301" s="820"/>
    </row>
    <row r="20302" spans="7:26">
      <c r="G20302" s="826"/>
      <c r="H20302" s="820"/>
      <c r="J20302" s="820"/>
      <c r="K20302" s="820"/>
      <c r="L20302" s="820"/>
      <c r="M20302" s="820"/>
      <c r="N20302" s="820"/>
      <c r="O20302" s="820"/>
      <c r="P20302" s="820"/>
      <c r="Q20302" s="820"/>
      <c r="R20302" s="820"/>
      <c r="S20302" s="820"/>
      <c r="T20302" s="820"/>
      <c r="U20302" s="820"/>
      <c r="V20302" s="820"/>
      <c r="W20302" s="820"/>
      <c r="X20302" s="820"/>
      <c r="Y20302" s="820"/>
      <c r="Z20302" s="820"/>
    </row>
    <row r="20303" spans="7:26">
      <c r="G20303" s="826"/>
      <c r="H20303" s="820"/>
      <c r="J20303" s="820"/>
      <c r="K20303" s="820"/>
      <c r="L20303" s="820"/>
      <c r="M20303" s="820"/>
      <c r="N20303" s="820"/>
      <c r="O20303" s="820"/>
      <c r="P20303" s="820"/>
      <c r="Q20303" s="820"/>
      <c r="R20303" s="820"/>
      <c r="S20303" s="820"/>
      <c r="T20303" s="820"/>
      <c r="U20303" s="820"/>
      <c r="V20303" s="820"/>
      <c r="W20303" s="820"/>
      <c r="X20303" s="820"/>
      <c r="Y20303" s="820"/>
      <c r="Z20303" s="820"/>
    </row>
    <row r="20304" spans="7:26">
      <c r="G20304" s="826"/>
      <c r="H20304" s="820"/>
      <c r="J20304" s="820"/>
      <c r="K20304" s="820"/>
      <c r="L20304" s="820"/>
      <c r="M20304" s="820"/>
      <c r="N20304" s="820"/>
      <c r="O20304" s="820"/>
      <c r="P20304" s="820"/>
      <c r="Q20304" s="820"/>
      <c r="R20304" s="820"/>
      <c r="S20304" s="820"/>
      <c r="T20304" s="820"/>
      <c r="U20304" s="820"/>
      <c r="V20304" s="820"/>
      <c r="W20304" s="820"/>
      <c r="X20304" s="820"/>
      <c r="Y20304" s="820"/>
      <c r="Z20304" s="820"/>
    </row>
    <row r="20305" spans="7:26">
      <c r="G20305" s="826"/>
      <c r="H20305" s="820"/>
      <c r="J20305" s="820"/>
      <c r="K20305" s="820"/>
      <c r="L20305" s="820"/>
      <c r="M20305" s="820"/>
      <c r="N20305" s="820"/>
      <c r="O20305" s="820"/>
      <c r="P20305" s="820"/>
      <c r="Q20305" s="820"/>
      <c r="R20305" s="820"/>
      <c r="S20305" s="820"/>
      <c r="T20305" s="820"/>
      <c r="U20305" s="820"/>
      <c r="V20305" s="820"/>
      <c r="W20305" s="820"/>
      <c r="X20305" s="820"/>
      <c r="Y20305" s="820"/>
      <c r="Z20305" s="820"/>
    </row>
    <row r="20306" spans="7:26">
      <c r="G20306" s="826"/>
      <c r="H20306" s="820"/>
      <c r="J20306" s="820"/>
      <c r="K20306" s="820"/>
      <c r="L20306" s="820"/>
      <c r="M20306" s="820"/>
      <c r="N20306" s="820"/>
      <c r="O20306" s="820"/>
      <c r="P20306" s="820"/>
      <c r="Q20306" s="820"/>
      <c r="R20306" s="820"/>
      <c r="S20306" s="820"/>
      <c r="T20306" s="820"/>
      <c r="U20306" s="820"/>
      <c r="V20306" s="820"/>
      <c r="W20306" s="820"/>
      <c r="X20306" s="820"/>
      <c r="Y20306" s="820"/>
      <c r="Z20306" s="820"/>
    </row>
    <row r="20307" spans="7:26">
      <c r="G20307" s="826"/>
      <c r="H20307" s="820"/>
      <c r="J20307" s="820"/>
      <c r="K20307" s="820"/>
      <c r="L20307" s="820"/>
      <c r="M20307" s="820"/>
      <c r="N20307" s="820"/>
      <c r="O20307" s="820"/>
      <c r="P20307" s="820"/>
      <c r="Q20307" s="820"/>
      <c r="R20307" s="820"/>
      <c r="S20307" s="820"/>
      <c r="T20307" s="820"/>
      <c r="U20307" s="820"/>
      <c r="V20307" s="820"/>
      <c r="W20307" s="820"/>
      <c r="X20307" s="820"/>
      <c r="Y20307" s="820"/>
      <c r="Z20307" s="820"/>
    </row>
    <row r="20308" spans="7:26">
      <c r="G20308" s="826"/>
      <c r="H20308" s="820"/>
      <c r="J20308" s="820"/>
      <c r="K20308" s="820"/>
      <c r="L20308" s="820"/>
      <c r="M20308" s="820"/>
      <c r="N20308" s="820"/>
      <c r="O20308" s="820"/>
      <c r="P20308" s="820"/>
      <c r="Q20308" s="820"/>
      <c r="R20308" s="820"/>
      <c r="S20308" s="820"/>
      <c r="T20308" s="820"/>
      <c r="U20308" s="820"/>
      <c r="V20308" s="820"/>
      <c r="W20308" s="820"/>
      <c r="X20308" s="820"/>
      <c r="Y20308" s="820"/>
      <c r="Z20308" s="820"/>
    </row>
    <row r="20309" spans="7:26">
      <c r="G20309" s="826"/>
      <c r="H20309" s="820"/>
      <c r="J20309" s="820"/>
      <c r="K20309" s="820"/>
      <c r="L20309" s="820"/>
      <c r="M20309" s="820"/>
      <c r="N20309" s="820"/>
      <c r="O20309" s="820"/>
      <c r="P20309" s="820"/>
      <c r="Q20309" s="820"/>
      <c r="R20309" s="820"/>
      <c r="S20309" s="820"/>
      <c r="T20309" s="820"/>
      <c r="U20309" s="820"/>
      <c r="V20309" s="820"/>
      <c r="W20309" s="820"/>
      <c r="X20309" s="820"/>
      <c r="Y20309" s="820"/>
      <c r="Z20309" s="820"/>
    </row>
    <row r="20310" spans="7:26">
      <c r="G20310" s="826"/>
      <c r="H20310" s="820"/>
      <c r="J20310" s="820"/>
      <c r="K20310" s="820"/>
      <c r="L20310" s="820"/>
      <c r="M20310" s="820"/>
      <c r="N20310" s="820"/>
      <c r="O20310" s="820"/>
      <c r="P20310" s="820"/>
      <c r="Q20310" s="820"/>
      <c r="R20310" s="820"/>
      <c r="S20310" s="820"/>
      <c r="T20310" s="820"/>
      <c r="U20310" s="820"/>
      <c r="V20310" s="820"/>
      <c r="W20310" s="820"/>
      <c r="X20310" s="820"/>
      <c r="Y20310" s="820"/>
      <c r="Z20310" s="820"/>
    </row>
    <row r="20311" spans="7:26">
      <c r="G20311" s="826"/>
      <c r="H20311" s="820"/>
      <c r="J20311" s="820"/>
      <c r="K20311" s="820"/>
      <c r="L20311" s="820"/>
      <c r="M20311" s="820"/>
      <c r="N20311" s="820"/>
      <c r="O20311" s="820"/>
      <c r="P20311" s="820"/>
      <c r="Q20311" s="820"/>
      <c r="R20311" s="820"/>
      <c r="S20311" s="820"/>
      <c r="T20311" s="820"/>
      <c r="U20311" s="820"/>
      <c r="V20311" s="820"/>
      <c r="W20311" s="820"/>
      <c r="X20311" s="820"/>
      <c r="Y20311" s="820"/>
      <c r="Z20311" s="820"/>
    </row>
    <row r="20312" spans="7:26">
      <c r="G20312" s="826"/>
      <c r="H20312" s="820"/>
      <c r="J20312" s="820"/>
      <c r="K20312" s="820"/>
      <c r="L20312" s="820"/>
      <c r="M20312" s="820"/>
      <c r="N20312" s="820"/>
      <c r="O20312" s="820"/>
      <c r="P20312" s="820"/>
      <c r="Q20312" s="820"/>
      <c r="R20312" s="820"/>
      <c r="S20312" s="820"/>
      <c r="T20312" s="820"/>
      <c r="U20312" s="820"/>
      <c r="V20312" s="820"/>
      <c r="W20312" s="820"/>
      <c r="X20312" s="820"/>
      <c r="Y20312" s="820"/>
      <c r="Z20312" s="820"/>
    </row>
    <row r="20313" spans="7:26">
      <c r="G20313" s="826"/>
      <c r="H20313" s="820"/>
      <c r="J20313" s="820"/>
      <c r="K20313" s="820"/>
      <c r="L20313" s="820"/>
      <c r="M20313" s="820"/>
      <c r="N20313" s="820"/>
      <c r="O20313" s="820"/>
      <c r="P20313" s="820"/>
      <c r="Q20313" s="820"/>
      <c r="R20313" s="820"/>
      <c r="S20313" s="820"/>
      <c r="T20313" s="820"/>
      <c r="U20313" s="820"/>
      <c r="V20313" s="820"/>
      <c r="W20313" s="820"/>
      <c r="X20313" s="820"/>
      <c r="Y20313" s="820"/>
      <c r="Z20313" s="820"/>
    </row>
    <row r="20314" spans="7:26">
      <c r="G20314" s="826"/>
      <c r="H20314" s="820"/>
      <c r="J20314" s="820"/>
      <c r="K20314" s="820"/>
      <c r="L20314" s="820"/>
      <c r="M20314" s="820"/>
      <c r="N20314" s="820"/>
      <c r="O20314" s="820"/>
      <c r="P20314" s="820"/>
      <c r="Q20314" s="820"/>
      <c r="R20314" s="820"/>
      <c r="S20314" s="820"/>
      <c r="T20314" s="820"/>
      <c r="U20314" s="820"/>
      <c r="V20314" s="820"/>
      <c r="W20314" s="820"/>
      <c r="X20314" s="820"/>
      <c r="Y20314" s="820"/>
      <c r="Z20314" s="820"/>
    </row>
    <row r="20315" spans="7:26">
      <c r="G20315" s="826"/>
      <c r="H20315" s="820"/>
      <c r="J20315" s="820"/>
      <c r="K20315" s="820"/>
      <c r="L20315" s="820"/>
      <c r="M20315" s="820"/>
      <c r="N20315" s="820"/>
      <c r="O20315" s="820"/>
      <c r="P20315" s="820"/>
      <c r="Q20315" s="820"/>
      <c r="R20315" s="820"/>
      <c r="S20315" s="820"/>
      <c r="T20315" s="820"/>
      <c r="U20315" s="820"/>
      <c r="V20315" s="820"/>
      <c r="W20315" s="820"/>
      <c r="X20315" s="820"/>
      <c r="Y20315" s="820"/>
      <c r="Z20315" s="820"/>
    </row>
    <row r="20316" spans="7:26">
      <c r="G20316" s="826"/>
      <c r="H20316" s="820"/>
      <c r="J20316" s="820"/>
      <c r="K20316" s="820"/>
      <c r="L20316" s="820"/>
      <c r="M20316" s="820"/>
      <c r="N20316" s="820"/>
      <c r="O20316" s="820"/>
      <c r="P20316" s="820"/>
      <c r="Q20316" s="820"/>
      <c r="R20316" s="820"/>
      <c r="S20316" s="820"/>
      <c r="T20316" s="820"/>
      <c r="U20316" s="820"/>
      <c r="V20316" s="820"/>
      <c r="W20316" s="820"/>
      <c r="X20316" s="820"/>
      <c r="Y20316" s="820"/>
      <c r="Z20316" s="820"/>
    </row>
    <row r="20317" spans="7:26">
      <c r="G20317" s="826"/>
      <c r="H20317" s="820"/>
      <c r="J20317" s="820"/>
      <c r="K20317" s="820"/>
      <c r="L20317" s="820"/>
      <c r="M20317" s="820"/>
      <c r="N20317" s="820"/>
      <c r="O20317" s="820"/>
      <c r="P20317" s="820"/>
      <c r="Q20317" s="820"/>
      <c r="R20317" s="820"/>
      <c r="S20317" s="820"/>
      <c r="T20317" s="820"/>
      <c r="U20317" s="820"/>
      <c r="V20317" s="820"/>
      <c r="W20317" s="820"/>
      <c r="X20317" s="820"/>
      <c r="Y20317" s="820"/>
      <c r="Z20317" s="820"/>
    </row>
    <row r="20318" spans="7:26">
      <c r="G20318" s="826"/>
      <c r="H20318" s="820"/>
      <c r="J20318" s="820"/>
      <c r="K20318" s="820"/>
      <c r="L20318" s="820"/>
      <c r="M20318" s="820"/>
      <c r="N20318" s="820"/>
      <c r="O20318" s="820"/>
      <c r="P20318" s="820"/>
      <c r="Q20318" s="820"/>
      <c r="R20318" s="820"/>
      <c r="S20318" s="820"/>
      <c r="T20318" s="820"/>
      <c r="U20318" s="820"/>
      <c r="V20318" s="820"/>
      <c r="W20318" s="820"/>
      <c r="X20318" s="820"/>
      <c r="Y20318" s="820"/>
      <c r="Z20318" s="820"/>
    </row>
    <row r="20319" spans="7:26">
      <c r="G20319" s="826"/>
      <c r="H20319" s="820"/>
      <c r="J20319" s="820"/>
      <c r="K20319" s="820"/>
      <c r="L20319" s="820"/>
      <c r="M20319" s="820"/>
      <c r="N20319" s="820"/>
      <c r="O20319" s="820"/>
      <c r="P20319" s="820"/>
      <c r="Q20319" s="820"/>
      <c r="R20319" s="820"/>
      <c r="S20319" s="820"/>
      <c r="T20319" s="820"/>
      <c r="U20319" s="820"/>
      <c r="V20319" s="820"/>
      <c r="W20319" s="820"/>
      <c r="X20319" s="820"/>
      <c r="Y20319" s="820"/>
      <c r="Z20319" s="820"/>
    </row>
    <row r="20320" spans="7:26">
      <c r="G20320" s="826"/>
      <c r="H20320" s="820"/>
      <c r="J20320" s="820"/>
      <c r="K20320" s="820"/>
      <c r="L20320" s="820"/>
      <c r="M20320" s="820"/>
      <c r="N20320" s="820"/>
      <c r="O20320" s="820"/>
      <c r="P20320" s="820"/>
      <c r="Q20320" s="820"/>
      <c r="R20320" s="820"/>
      <c r="S20320" s="820"/>
      <c r="T20320" s="820"/>
      <c r="U20320" s="820"/>
      <c r="V20320" s="820"/>
      <c r="W20320" s="820"/>
      <c r="X20320" s="820"/>
      <c r="Y20320" s="820"/>
      <c r="Z20320" s="820"/>
    </row>
    <row r="20321" spans="7:26">
      <c r="G20321" s="826"/>
      <c r="H20321" s="820"/>
      <c r="J20321" s="820"/>
      <c r="K20321" s="820"/>
      <c r="L20321" s="820"/>
      <c r="M20321" s="820"/>
      <c r="N20321" s="820"/>
      <c r="O20321" s="820"/>
      <c r="P20321" s="820"/>
      <c r="Q20321" s="820"/>
      <c r="R20321" s="820"/>
      <c r="S20321" s="820"/>
      <c r="T20321" s="820"/>
      <c r="U20321" s="820"/>
      <c r="V20321" s="820"/>
      <c r="W20321" s="820"/>
      <c r="X20321" s="820"/>
      <c r="Y20321" s="820"/>
      <c r="Z20321" s="820"/>
    </row>
    <row r="20322" spans="7:26">
      <c r="G20322" s="826"/>
      <c r="H20322" s="820"/>
      <c r="J20322" s="820"/>
      <c r="K20322" s="820"/>
      <c r="L20322" s="820"/>
      <c r="M20322" s="820"/>
      <c r="N20322" s="820"/>
      <c r="O20322" s="820"/>
      <c r="P20322" s="820"/>
      <c r="Q20322" s="820"/>
      <c r="R20322" s="820"/>
      <c r="S20322" s="820"/>
      <c r="T20322" s="820"/>
      <c r="U20322" s="820"/>
      <c r="V20322" s="820"/>
      <c r="W20322" s="820"/>
      <c r="X20322" s="820"/>
      <c r="Y20322" s="820"/>
      <c r="Z20322" s="820"/>
    </row>
    <row r="20323" spans="7:26">
      <c r="G20323" s="826"/>
      <c r="H20323" s="820"/>
      <c r="J20323" s="820"/>
      <c r="K20323" s="820"/>
      <c r="L20323" s="820"/>
      <c r="M20323" s="820"/>
      <c r="N20323" s="820"/>
      <c r="O20323" s="820"/>
      <c r="P20323" s="820"/>
      <c r="Q20323" s="820"/>
      <c r="R20323" s="820"/>
      <c r="S20323" s="820"/>
      <c r="T20323" s="820"/>
      <c r="U20323" s="820"/>
      <c r="V20323" s="820"/>
      <c r="W20323" s="820"/>
      <c r="X20323" s="820"/>
      <c r="Y20323" s="820"/>
      <c r="Z20323" s="820"/>
    </row>
    <row r="20324" spans="7:26">
      <c r="G20324" s="826"/>
      <c r="H20324" s="820"/>
      <c r="J20324" s="820"/>
      <c r="K20324" s="820"/>
      <c r="L20324" s="820"/>
      <c r="M20324" s="820"/>
      <c r="N20324" s="820"/>
      <c r="O20324" s="820"/>
      <c r="P20324" s="820"/>
      <c r="Q20324" s="820"/>
      <c r="R20324" s="820"/>
      <c r="S20324" s="820"/>
      <c r="T20324" s="820"/>
      <c r="U20324" s="820"/>
      <c r="V20324" s="820"/>
      <c r="W20324" s="820"/>
      <c r="X20324" s="820"/>
      <c r="Y20324" s="820"/>
      <c r="Z20324" s="820"/>
    </row>
    <row r="20325" spans="7:26">
      <c r="G20325" s="826"/>
      <c r="H20325" s="820"/>
      <c r="J20325" s="820"/>
      <c r="K20325" s="820"/>
      <c r="L20325" s="820"/>
      <c r="M20325" s="820"/>
      <c r="N20325" s="820"/>
      <c r="O20325" s="820"/>
      <c r="P20325" s="820"/>
      <c r="Q20325" s="820"/>
      <c r="R20325" s="820"/>
      <c r="S20325" s="820"/>
      <c r="T20325" s="820"/>
      <c r="U20325" s="820"/>
      <c r="V20325" s="820"/>
      <c r="W20325" s="820"/>
      <c r="X20325" s="820"/>
      <c r="Y20325" s="820"/>
      <c r="Z20325" s="820"/>
    </row>
    <row r="20326" spans="7:26">
      <c r="G20326" s="826"/>
      <c r="H20326" s="820"/>
      <c r="J20326" s="820"/>
      <c r="K20326" s="820"/>
      <c r="L20326" s="820"/>
      <c r="M20326" s="820"/>
      <c r="N20326" s="820"/>
      <c r="O20326" s="820"/>
      <c r="P20326" s="820"/>
      <c r="Q20326" s="820"/>
      <c r="R20326" s="820"/>
      <c r="S20326" s="820"/>
      <c r="T20326" s="820"/>
      <c r="U20326" s="820"/>
      <c r="V20326" s="820"/>
      <c r="W20326" s="820"/>
      <c r="X20326" s="820"/>
      <c r="Y20326" s="820"/>
      <c r="Z20326" s="820"/>
    </row>
    <row r="20327" spans="7:26">
      <c r="G20327" s="826"/>
      <c r="H20327" s="820"/>
      <c r="J20327" s="820"/>
      <c r="K20327" s="820"/>
      <c r="L20327" s="820"/>
      <c r="M20327" s="820"/>
      <c r="N20327" s="820"/>
      <c r="O20327" s="820"/>
      <c r="P20327" s="820"/>
      <c r="Q20327" s="820"/>
      <c r="R20327" s="820"/>
      <c r="S20327" s="820"/>
      <c r="T20327" s="820"/>
      <c r="U20327" s="820"/>
      <c r="V20327" s="820"/>
      <c r="W20327" s="820"/>
      <c r="X20327" s="820"/>
      <c r="Y20327" s="820"/>
      <c r="Z20327" s="820"/>
    </row>
    <row r="20328" spans="7:26">
      <c r="G20328" s="826"/>
      <c r="H20328" s="820"/>
      <c r="J20328" s="820"/>
      <c r="K20328" s="820"/>
      <c r="L20328" s="820"/>
      <c r="M20328" s="820"/>
      <c r="N20328" s="820"/>
      <c r="O20328" s="820"/>
      <c r="P20328" s="820"/>
      <c r="Q20328" s="820"/>
      <c r="R20328" s="820"/>
      <c r="S20328" s="820"/>
      <c r="T20328" s="820"/>
      <c r="U20328" s="820"/>
      <c r="V20328" s="820"/>
      <c r="W20328" s="820"/>
      <c r="X20328" s="820"/>
      <c r="Y20328" s="820"/>
      <c r="Z20328" s="820"/>
    </row>
    <row r="20329" spans="7:26">
      <c r="G20329" s="826"/>
      <c r="H20329" s="820"/>
      <c r="J20329" s="820"/>
      <c r="K20329" s="820"/>
      <c r="L20329" s="820"/>
      <c r="M20329" s="820"/>
      <c r="N20329" s="820"/>
      <c r="O20329" s="820"/>
      <c r="P20329" s="820"/>
      <c r="Q20329" s="820"/>
      <c r="R20329" s="820"/>
      <c r="S20329" s="820"/>
      <c r="T20329" s="820"/>
      <c r="U20329" s="820"/>
      <c r="V20329" s="820"/>
      <c r="W20329" s="820"/>
      <c r="X20329" s="820"/>
      <c r="Y20329" s="820"/>
      <c r="Z20329" s="820"/>
    </row>
    <row r="20330" spans="7:26">
      <c r="G20330" s="826"/>
      <c r="H20330" s="820"/>
      <c r="J20330" s="820"/>
      <c r="K20330" s="820"/>
      <c r="L20330" s="820"/>
      <c r="M20330" s="820"/>
      <c r="N20330" s="820"/>
      <c r="O20330" s="820"/>
      <c r="P20330" s="820"/>
      <c r="Q20330" s="820"/>
      <c r="R20330" s="820"/>
      <c r="S20330" s="820"/>
      <c r="T20330" s="820"/>
      <c r="U20330" s="820"/>
      <c r="V20330" s="820"/>
      <c r="W20330" s="820"/>
      <c r="X20330" s="820"/>
      <c r="Y20330" s="820"/>
      <c r="Z20330" s="820"/>
    </row>
    <row r="20331" spans="7:26">
      <c r="G20331" s="826"/>
      <c r="H20331" s="820"/>
      <c r="J20331" s="820"/>
      <c r="K20331" s="820"/>
      <c r="L20331" s="820"/>
      <c r="M20331" s="820"/>
      <c r="N20331" s="820"/>
      <c r="O20331" s="820"/>
      <c r="P20331" s="820"/>
      <c r="Q20331" s="820"/>
      <c r="R20331" s="820"/>
      <c r="S20331" s="820"/>
      <c r="T20331" s="820"/>
      <c r="U20331" s="820"/>
      <c r="V20331" s="820"/>
      <c r="W20331" s="820"/>
      <c r="X20331" s="820"/>
      <c r="Y20331" s="820"/>
      <c r="Z20331" s="820"/>
    </row>
    <row r="20332" spans="7:26">
      <c r="G20332" s="826"/>
      <c r="H20332" s="820"/>
      <c r="J20332" s="820"/>
      <c r="K20332" s="820"/>
      <c r="L20332" s="820"/>
      <c r="M20332" s="820"/>
      <c r="N20332" s="820"/>
      <c r="O20332" s="820"/>
      <c r="P20332" s="820"/>
      <c r="Q20332" s="820"/>
      <c r="R20332" s="820"/>
      <c r="S20332" s="820"/>
      <c r="T20332" s="820"/>
      <c r="U20332" s="820"/>
      <c r="V20332" s="820"/>
      <c r="W20332" s="820"/>
      <c r="X20332" s="820"/>
      <c r="Y20332" s="820"/>
      <c r="Z20332" s="820"/>
    </row>
    <row r="20333" spans="7:26">
      <c r="G20333" s="826"/>
      <c r="H20333" s="820"/>
      <c r="J20333" s="820"/>
      <c r="K20333" s="820"/>
      <c r="L20333" s="820"/>
      <c r="M20333" s="820"/>
      <c r="N20333" s="820"/>
      <c r="O20333" s="820"/>
      <c r="P20333" s="820"/>
      <c r="Q20333" s="820"/>
      <c r="R20333" s="820"/>
      <c r="S20333" s="820"/>
      <c r="T20333" s="820"/>
      <c r="U20333" s="820"/>
      <c r="V20333" s="820"/>
      <c r="W20333" s="820"/>
      <c r="X20333" s="820"/>
      <c r="Y20333" s="820"/>
      <c r="Z20333" s="820"/>
    </row>
    <row r="20334" spans="7:26">
      <c r="G20334" s="826"/>
      <c r="H20334" s="820"/>
      <c r="J20334" s="820"/>
      <c r="K20334" s="820"/>
      <c r="L20334" s="820"/>
      <c r="M20334" s="820"/>
      <c r="N20334" s="820"/>
      <c r="O20334" s="820"/>
      <c r="P20334" s="820"/>
      <c r="Q20334" s="820"/>
      <c r="R20334" s="820"/>
      <c r="S20334" s="820"/>
      <c r="T20334" s="820"/>
      <c r="U20334" s="820"/>
      <c r="V20334" s="820"/>
      <c r="W20334" s="820"/>
      <c r="X20334" s="820"/>
      <c r="Y20334" s="820"/>
      <c r="Z20334" s="820"/>
    </row>
    <row r="20335" spans="7:26">
      <c r="G20335" s="826"/>
      <c r="H20335" s="820"/>
      <c r="J20335" s="820"/>
      <c r="K20335" s="820"/>
      <c r="L20335" s="820"/>
      <c r="M20335" s="820"/>
      <c r="N20335" s="820"/>
      <c r="O20335" s="820"/>
      <c r="P20335" s="820"/>
      <c r="Q20335" s="820"/>
      <c r="R20335" s="820"/>
      <c r="S20335" s="820"/>
      <c r="T20335" s="820"/>
      <c r="U20335" s="820"/>
      <c r="V20335" s="820"/>
      <c r="W20335" s="820"/>
      <c r="X20335" s="820"/>
      <c r="Y20335" s="820"/>
      <c r="Z20335" s="820"/>
    </row>
    <row r="20336" spans="7:26">
      <c r="G20336" s="826"/>
      <c r="H20336" s="820"/>
      <c r="J20336" s="820"/>
      <c r="K20336" s="820"/>
      <c r="L20336" s="820"/>
      <c r="M20336" s="820"/>
      <c r="N20336" s="820"/>
      <c r="O20336" s="820"/>
      <c r="P20336" s="820"/>
      <c r="Q20336" s="820"/>
      <c r="R20336" s="820"/>
      <c r="S20336" s="820"/>
      <c r="T20336" s="820"/>
      <c r="U20336" s="820"/>
      <c r="V20336" s="820"/>
      <c r="W20336" s="820"/>
      <c r="X20336" s="820"/>
      <c r="Y20336" s="820"/>
      <c r="Z20336" s="820"/>
    </row>
    <row r="20337" spans="7:26">
      <c r="G20337" s="826"/>
      <c r="H20337" s="820"/>
      <c r="J20337" s="820"/>
      <c r="K20337" s="820"/>
      <c r="L20337" s="820"/>
      <c r="M20337" s="820"/>
      <c r="N20337" s="820"/>
      <c r="O20337" s="820"/>
      <c r="P20337" s="820"/>
      <c r="Q20337" s="820"/>
      <c r="R20337" s="820"/>
      <c r="S20337" s="820"/>
      <c r="T20337" s="820"/>
      <c r="U20337" s="820"/>
      <c r="V20337" s="820"/>
      <c r="W20337" s="820"/>
      <c r="X20337" s="820"/>
      <c r="Y20337" s="820"/>
      <c r="Z20337" s="820"/>
    </row>
    <row r="20338" spans="7:26">
      <c r="G20338" s="826"/>
      <c r="H20338" s="820"/>
      <c r="J20338" s="820"/>
      <c r="K20338" s="820"/>
      <c r="L20338" s="820"/>
      <c r="M20338" s="820"/>
      <c r="N20338" s="820"/>
      <c r="O20338" s="820"/>
      <c r="P20338" s="820"/>
      <c r="Q20338" s="820"/>
      <c r="R20338" s="820"/>
      <c r="S20338" s="820"/>
      <c r="T20338" s="820"/>
      <c r="U20338" s="820"/>
      <c r="V20338" s="820"/>
      <c r="W20338" s="820"/>
      <c r="X20338" s="820"/>
      <c r="Y20338" s="820"/>
      <c r="Z20338" s="820"/>
    </row>
    <row r="20339" spans="7:26">
      <c r="G20339" s="826"/>
      <c r="H20339" s="820"/>
      <c r="J20339" s="820"/>
      <c r="K20339" s="820"/>
      <c r="L20339" s="820"/>
      <c r="M20339" s="820"/>
      <c r="N20339" s="820"/>
      <c r="O20339" s="820"/>
      <c r="P20339" s="820"/>
      <c r="Q20339" s="820"/>
      <c r="R20339" s="820"/>
      <c r="S20339" s="820"/>
      <c r="T20339" s="820"/>
      <c r="U20339" s="820"/>
      <c r="V20339" s="820"/>
      <c r="W20339" s="820"/>
      <c r="X20339" s="820"/>
      <c r="Y20339" s="820"/>
      <c r="Z20339" s="820"/>
    </row>
    <row r="20340" spans="7:26">
      <c r="G20340" s="826"/>
      <c r="H20340" s="820"/>
      <c r="J20340" s="820"/>
      <c r="K20340" s="820"/>
      <c r="L20340" s="820"/>
      <c r="M20340" s="820"/>
      <c r="N20340" s="820"/>
      <c r="O20340" s="820"/>
      <c r="P20340" s="820"/>
      <c r="Q20340" s="820"/>
      <c r="R20340" s="820"/>
      <c r="S20340" s="820"/>
      <c r="T20340" s="820"/>
      <c r="U20340" s="820"/>
      <c r="V20340" s="820"/>
      <c r="W20340" s="820"/>
      <c r="X20340" s="820"/>
      <c r="Y20340" s="820"/>
      <c r="Z20340" s="820"/>
    </row>
    <row r="20341" spans="7:26">
      <c r="G20341" s="826"/>
      <c r="H20341" s="820"/>
      <c r="J20341" s="820"/>
      <c r="K20341" s="820"/>
      <c r="L20341" s="820"/>
      <c r="M20341" s="820"/>
      <c r="N20341" s="820"/>
      <c r="O20341" s="820"/>
      <c r="P20341" s="820"/>
      <c r="Q20341" s="820"/>
      <c r="R20341" s="820"/>
      <c r="S20341" s="820"/>
      <c r="T20341" s="820"/>
      <c r="U20341" s="820"/>
      <c r="V20341" s="820"/>
      <c r="W20341" s="820"/>
      <c r="X20341" s="820"/>
      <c r="Y20341" s="820"/>
      <c r="Z20341" s="820"/>
    </row>
    <row r="20342" spans="7:26">
      <c r="G20342" s="826"/>
      <c r="H20342" s="820"/>
      <c r="J20342" s="820"/>
      <c r="K20342" s="820"/>
      <c r="L20342" s="820"/>
      <c r="M20342" s="820"/>
      <c r="N20342" s="820"/>
      <c r="O20342" s="820"/>
      <c r="P20342" s="820"/>
      <c r="Q20342" s="820"/>
      <c r="R20342" s="820"/>
      <c r="S20342" s="820"/>
      <c r="T20342" s="820"/>
      <c r="U20342" s="820"/>
      <c r="V20342" s="820"/>
      <c r="W20342" s="820"/>
      <c r="X20342" s="820"/>
      <c r="Y20342" s="820"/>
      <c r="Z20342" s="820"/>
    </row>
    <row r="20343" spans="7:26">
      <c r="G20343" s="826"/>
      <c r="H20343" s="820"/>
      <c r="J20343" s="820"/>
      <c r="K20343" s="820"/>
      <c r="L20343" s="820"/>
      <c r="M20343" s="820"/>
      <c r="N20343" s="820"/>
      <c r="O20343" s="820"/>
      <c r="P20343" s="820"/>
      <c r="Q20343" s="820"/>
      <c r="R20343" s="820"/>
      <c r="S20343" s="820"/>
      <c r="T20343" s="820"/>
      <c r="U20343" s="820"/>
      <c r="V20343" s="820"/>
      <c r="W20343" s="820"/>
      <c r="X20343" s="820"/>
      <c r="Y20343" s="820"/>
      <c r="Z20343" s="820"/>
    </row>
    <row r="20344" spans="7:26">
      <c r="G20344" s="826"/>
      <c r="H20344" s="820"/>
      <c r="J20344" s="820"/>
      <c r="K20344" s="820"/>
      <c r="L20344" s="820"/>
      <c r="M20344" s="820"/>
      <c r="N20344" s="820"/>
      <c r="O20344" s="820"/>
      <c r="P20344" s="820"/>
      <c r="Q20344" s="820"/>
      <c r="R20344" s="820"/>
      <c r="S20344" s="820"/>
      <c r="T20344" s="820"/>
      <c r="U20344" s="820"/>
      <c r="V20344" s="820"/>
      <c r="W20344" s="820"/>
      <c r="X20344" s="820"/>
      <c r="Y20344" s="820"/>
      <c r="Z20344" s="820"/>
    </row>
    <row r="20345" spans="7:26">
      <c r="G20345" s="826"/>
      <c r="H20345" s="820"/>
      <c r="J20345" s="820"/>
      <c r="K20345" s="820"/>
      <c r="L20345" s="820"/>
      <c r="M20345" s="820"/>
      <c r="N20345" s="820"/>
      <c r="O20345" s="820"/>
      <c r="P20345" s="820"/>
      <c r="Q20345" s="820"/>
      <c r="R20345" s="820"/>
      <c r="S20345" s="820"/>
      <c r="T20345" s="820"/>
      <c r="U20345" s="820"/>
      <c r="V20345" s="820"/>
      <c r="W20345" s="820"/>
      <c r="X20345" s="820"/>
      <c r="Y20345" s="820"/>
      <c r="Z20345" s="820"/>
    </row>
    <row r="20346" spans="7:26">
      <c r="G20346" s="826"/>
      <c r="H20346" s="820"/>
      <c r="J20346" s="820"/>
      <c r="K20346" s="820"/>
      <c r="L20346" s="820"/>
      <c r="M20346" s="820"/>
      <c r="N20346" s="820"/>
      <c r="O20346" s="820"/>
      <c r="P20346" s="820"/>
      <c r="Q20346" s="820"/>
      <c r="R20346" s="820"/>
      <c r="S20346" s="820"/>
      <c r="T20346" s="820"/>
      <c r="U20346" s="820"/>
      <c r="V20346" s="820"/>
      <c r="W20346" s="820"/>
      <c r="X20346" s="820"/>
      <c r="Y20346" s="820"/>
      <c r="Z20346" s="820"/>
    </row>
    <row r="20347" spans="7:26">
      <c r="G20347" s="826"/>
      <c r="H20347" s="820"/>
      <c r="J20347" s="820"/>
      <c r="K20347" s="820"/>
      <c r="L20347" s="820"/>
      <c r="M20347" s="820"/>
      <c r="N20347" s="820"/>
      <c r="O20347" s="820"/>
      <c r="P20347" s="820"/>
      <c r="Q20347" s="820"/>
      <c r="R20347" s="820"/>
      <c r="S20347" s="820"/>
      <c r="T20347" s="820"/>
      <c r="U20347" s="820"/>
      <c r="V20347" s="820"/>
      <c r="W20347" s="820"/>
      <c r="X20347" s="820"/>
      <c r="Y20347" s="820"/>
      <c r="Z20347" s="820"/>
    </row>
    <row r="20348" spans="7:26">
      <c r="G20348" s="826"/>
      <c r="H20348" s="820"/>
      <c r="J20348" s="820"/>
      <c r="K20348" s="820"/>
      <c r="L20348" s="820"/>
      <c r="M20348" s="820"/>
      <c r="N20348" s="820"/>
      <c r="O20348" s="820"/>
      <c r="P20348" s="820"/>
      <c r="Q20348" s="820"/>
      <c r="R20348" s="820"/>
      <c r="S20348" s="820"/>
      <c r="T20348" s="820"/>
      <c r="U20348" s="820"/>
      <c r="V20348" s="820"/>
      <c r="W20348" s="820"/>
      <c r="X20348" s="820"/>
      <c r="Y20348" s="820"/>
      <c r="Z20348" s="820"/>
    </row>
    <row r="20349" spans="7:26">
      <c r="G20349" s="826"/>
      <c r="H20349" s="820"/>
      <c r="J20349" s="820"/>
      <c r="K20349" s="820"/>
      <c r="L20349" s="820"/>
      <c r="M20349" s="820"/>
      <c r="N20349" s="820"/>
      <c r="O20349" s="820"/>
      <c r="P20349" s="820"/>
      <c r="Q20349" s="820"/>
      <c r="R20349" s="820"/>
      <c r="S20349" s="820"/>
      <c r="T20349" s="820"/>
      <c r="U20349" s="820"/>
      <c r="V20349" s="820"/>
      <c r="W20349" s="820"/>
      <c r="X20349" s="820"/>
      <c r="Y20349" s="820"/>
      <c r="Z20349" s="820"/>
    </row>
    <row r="20350" spans="7:26">
      <c r="G20350" s="826"/>
      <c r="H20350" s="820"/>
      <c r="J20350" s="820"/>
      <c r="K20350" s="820"/>
      <c r="L20350" s="820"/>
      <c r="M20350" s="820"/>
      <c r="N20350" s="820"/>
      <c r="O20350" s="820"/>
      <c r="P20350" s="820"/>
      <c r="Q20350" s="820"/>
      <c r="R20350" s="820"/>
      <c r="S20350" s="820"/>
      <c r="T20350" s="820"/>
      <c r="U20350" s="820"/>
      <c r="V20350" s="820"/>
      <c r="W20350" s="820"/>
      <c r="X20350" s="820"/>
      <c r="Y20350" s="820"/>
      <c r="Z20350" s="820"/>
    </row>
    <row r="20351" spans="7:26">
      <c r="G20351" s="826"/>
      <c r="H20351" s="820"/>
      <c r="J20351" s="820"/>
      <c r="K20351" s="820"/>
      <c r="L20351" s="820"/>
      <c r="M20351" s="820"/>
      <c r="N20351" s="820"/>
      <c r="O20351" s="820"/>
      <c r="P20351" s="820"/>
      <c r="Q20351" s="820"/>
      <c r="R20351" s="820"/>
      <c r="S20351" s="820"/>
      <c r="T20351" s="820"/>
      <c r="U20351" s="820"/>
      <c r="V20351" s="820"/>
      <c r="W20351" s="820"/>
      <c r="X20351" s="820"/>
      <c r="Y20351" s="820"/>
      <c r="Z20351" s="820"/>
    </row>
    <row r="20352" spans="7:26">
      <c r="G20352" s="826"/>
      <c r="H20352" s="820"/>
      <c r="J20352" s="820"/>
      <c r="K20352" s="820"/>
      <c r="L20352" s="820"/>
      <c r="M20352" s="820"/>
      <c r="N20352" s="820"/>
      <c r="O20352" s="820"/>
      <c r="P20352" s="820"/>
      <c r="Q20352" s="820"/>
      <c r="R20352" s="820"/>
      <c r="S20352" s="820"/>
      <c r="T20352" s="820"/>
      <c r="U20352" s="820"/>
      <c r="V20352" s="820"/>
      <c r="W20352" s="820"/>
      <c r="X20352" s="820"/>
      <c r="Y20352" s="820"/>
      <c r="Z20352" s="820"/>
    </row>
    <row r="20353" spans="7:26">
      <c r="G20353" s="826"/>
      <c r="H20353" s="820"/>
      <c r="J20353" s="820"/>
      <c r="K20353" s="820"/>
      <c r="L20353" s="820"/>
      <c r="M20353" s="820"/>
      <c r="N20353" s="820"/>
      <c r="O20353" s="820"/>
      <c r="P20353" s="820"/>
      <c r="Q20353" s="820"/>
      <c r="R20353" s="820"/>
      <c r="S20353" s="820"/>
      <c r="T20353" s="820"/>
      <c r="U20353" s="820"/>
      <c r="V20353" s="820"/>
      <c r="W20353" s="820"/>
      <c r="X20353" s="820"/>
      <c r="Y20353" s="820"/>
      <c r="Z20353" s="820"/>
    </row>
    <row r="20354" spans="7:26">
      <c r="G20354" s="826"/>
      <c r="H20354" s="820"/>
      <c r="J20354" s="820"/>
      <c r="K20354" s="820"/>
      <c r="L20354" s="820"/>
      <c r="M20354" s="820"/>
      <c r="N20354" s="820"/>
      <c r="O20354" s="820"/>
      <c r="P20354" s="820"/>
      <c r="Q20354" s="820"/>
      <c r="R20354" s="820"/>
      <c r="S20354" s="820"/>
      <c r="T20354" s="820"/>
      <c r="U20354" s="820"/>
      <c r="V20354" s="820"/>
      <c r="W20354" s="820"/>
      <c r="X20354" s="820"/>
      <c r="Y20354" s="820"/>
      <c r="Z20354" s="820"/>
    </row>
    <row r="20355" spans="7:26">
      <c r="G20355" s="826"/>
      <c r="H20355" s="820"/>
      <c r="J20355" s="820"/>
      <c r="K20355" s="820"/>
      <c r="L20355" s="820"/>
      <c r="M20355" s="820"/>
      <c r="N20355" s="820"/>
      <c r="O20355" s="820"/>
      <c r="P20355" s="820"/>
      <c r="Q20355" s="820"/>
      <c r="R20355" s="820"/>
      <c r="S20355" s="820"/>
      <c r="T20355" s="820"/>
      <c r="U20355" s="820"/>
      <c r="V20355" s="820"/>
      <c r="W20355" s="820"/>
      <c r="X20355" s="820"/>
      <c r="Y20355" s="820"/>
      <c r="Z20355" s="820"/>
    </row>
    <row r="20356" spans="7:26">
      <c r="G20356" s="826"/>
      <c r="H20356" s="820"/>
      <c r="J20356" s="820"/>
      <c r="K20356" s="820"/>
      <c r="L20356" s="820"/>
      <c r="M20356" s="820"/>
      <c r="N20356" s="820"/>
      <c r="O20356" s="820"/>
      <c r="P20356" s="820"/>
      <c r="Q20356" s="820"/>
      <c r="R20356" s="820"/>
      <c r="S20356" s="820"/>
      <c r="T20356" s="820"/>
      <c r="U20356" s="820"/>
      <c r="V20356" s="820"/>
      <c r="W20356" s="820"/>
      <c r="X20356" s="820"/>
      <c r="Y20356" s="820"/>
      <c r="Z20356" s="820"/>
    </row>
    <row r="20357" spans="7:26">
      <c r="G20357" s="826"/>
      <c r="H20357" s="820"/>
      <c r="J20357" s="820"/>
      <c r="K20357" s="820"/>
      <c r="L20357" s="820"/>
      <c r="M20357" s="820"/>
      <c r="N20357" s="820"/>
      <c r="O20357" s="820"/>
      <c r="P20357" s="820"/>
      <c r="Q20357" s="820"/>
      <c r="R20357" s="820"/>
      <c r="S20357" s="820"/>
      <c r="T20357" s="820"/>
      <c r="U20357" s="820"/>
      <c r="V20357" s="820"/>
      <c r="W20357" s="820"/>
      <c r="X20357" s="820"/>
      <c r="Y20357" s="820"/>
      <c r="Z20357" s="820"/>
    </row>
    <row r="20358" spans="7:26">
      <c r="G20358" s="826"/>
      <c r="H20358" s="820"/>
      <c r="J20358" s="820"/>
      <c r="K20358" s="820"/>
      <c r="L20358" s="820"/>
      <c r="M20358" s="820"/>
      <c r="N20358" s="820"/>
      <c r="O20358" s="820"/>
      <c r="P20358" s="820"/>
      <c r="Q20358" s="820"/>
      <c r="R20358" s="820"/>
      <c r="S20358" s="820"/>
      <c r="T20358" s="820"/>
      <c r="U20358" s="820"/>
      <c r="V20358" s="820"/>
      <c r="W20358" s="820"/>
      <c r="X20358" s="820"/>
      <c r="Y20358" s="820"/>
      <c r="Z20358" s="820"/>
    </row>
    <row r="20359" spans="7:26">
      <c r="G20359" s="826"/>
      <c r="H20359" s="820"/>
      <c r="J20359" s="820"/>
      <c r="K20359" s="820"/>
      <c r="L20359" s="820"/>
      <c r="M20359" s="820"/>
      <c r="N20359" s="820"/>
      <c r="O20359" s="820"/>
      <c r="P20359" s="820"/>
      <c r="Q20359" s="820"/>
      <c r="R20359" s="820"/>
      <c r="S20359" s="820"/>
      <c r="T20359" s="820"/>
      <c r="U20359" s="820"/>
      <c r="V20359" s="820"/>
      <c r="W20359" s="820"/>
      <c r="X20359" s="820"/>
      <c r="Y20359" s="820"/>
      <c r="Z20359" s="820"/>
    </row>
    <row r="20360" spans="7:26">
      <c r="G20360" s="826"/>
      <c r="H20360" s="820"/>
      <c r="J20360" s="820"/>
      <c r="K20360" s="820"/>
      <c r="L20360" s="820"/>
      <c r="M20360" s="820"/>
      <c r="N20360" s="820"/>
      <c r="O20360" s="820"/>
      <c r="P20360" s="820"/>
      <c r="Q20360" s="820"/>
      <c r="R20360" s="820"/>
      <c r="S20360" s="820"/>
      <c r="T20360" s="820"/>
      <c r="U20360" s="820"/>
      <c r="V20360" s="820"/>
      <c r="W20360" s="820"/>
      <c r="X20360" s="820"/>
      <c r="Y20360" s="820"/>
      <c r="Z20360" s="820"/>
    </row>
    <row r="20361" spans="7:26">
      <c r="G20361" s="826"/>
      <c r="H20361" s="820"/>
      <c r="J20361" s="820"/>
      <c r="K20361" s="820"/>
      <c r="L20361" s="820"/>
      <c r="M20361" s="820"/>
      <c r="N20361" s="820"/>
      <c r="O20361" s="820"/>
      <c r="P20361" s="820"/>
      <c r="Q20361" s="820"/>
      <c r="R20361" s="820"/>
      <c r="S20361" s="820"/>
      <c r="T20361" s="820"/>
      <c r="U20361" s="820"/>
      <c r="V20361" s="820"/>
      <c r="W20361" s="820"/>
      <c r="X20361" s="820"/>
      <c r="Y20361" s="820"/>
      <c r="Z20361" s="820"/>
    </row>
    <row r="20362" spans="7:26">
      <c r="G20362" s="826"/>
      <c r="H20362" s="820"/>
      <c r="J20362" s="820"/>
      <c r="K20362" s="820"/>
      <c r="L20362" s="820"/>
      <c r="M20362" s="820"/>
      <c r="N20362" s="820"/>
      <c r="O20362" s="820"/>
      <c r="P20362" s="820"/>
      <c r="Q20362" s="820"/>
      <c r="R20362" s="820"/>
      <c r="S20362" s="820"/>
      <c r="T20362" s="820"/>
      <c r="U20362" s="820"/>
      <c r="V20362" s="820"/>
      <c r="W20362" s="820"/>
      <c r="X20362" s="820"/>
      <c r="Y20362" s="820"/>
      <c r="Z20362" s="820"/>
    </row>
    <row r="20363" spans="7:26">
      <c r="G20363" s="826"/>
      <c r="H20363" s="820"/>
      <c r="J20363" s="820"/>
      <c r="K20363" s="820"/>
      <c r="L20363" s="820"/>
      <c r="M20363" s="820"/>
      <c r="N20363" s="820"/>
      <c r="O20363" s="820"/>
      <c r="P20363" s="820"/>
      <c r="Q20363" s="820"/>
      <c r="R20363" s="820"/>
      <c r="S20363" s="820"/>
      <c r="T20363" s="820"/>
      <c r="U20363" s="820"/>
      <c r="V20363" s="820"/>
      <c r="W20363" s="820"/>
      <c r="X20363" s="820"/>
      <c r="Y20363" s="820"/>
      <c r="Z20363" s="820"/>
    </row>
    <row r="20364" spans="7:26">
      <c r="G20364" s="826"/>
      <c r="H20364" s="820"/>
      <c r="J20364" s="820"/>
      <c r="K20364" s="820"/>
      <c r="L20364" s="820"/>
      <c r="M20364" s="820"/>
      <c r="N20364" s="820"/>
      <c r="O20364" s="820"/>
      <c r="P20364" s="820"/>
      <c r="Q20364" s="820"/>
      <c r="R20364" s="820"/>
      <c r="S20364" s="820"/>
      <c r="T20364" s="820"/>
      <c r="U20364" s="820"/>
      <c r="V20364" s="820"/>
      <c r="W20364" s="820"/>
      <c r="X20364" s="820"/>
      <c r="Y20364" s="820"/>
      <c r="Z20364" s="820"/>
    </row>
    <row r="20365" spans="7:26">
      <c r="G20365" s="826"/>
      <c r="H20365" s="820"/>
      <c r="J20365" s="820"/>
      <c r="K20365" s="820"/>
      <c r="L20365" s="820"/>
      <c r="M20365" s="820"/>
      <c r="N20365" s="820"/>
      <c r="O20365" s="820"/>
      <c r="P20365" s="820"/>
      <c r="Q20365" s="820"/>
      <c r="R20365" s="820"/>
      <c r="S20365" s="820"/>
      <c r="T20365" s="820"/>
      <c r="U20365" s="820"/>
      <c r="V20365" s="820"/>
      <c r="W20365" s="820"/>
      <c r="X20365" s="820"/>
      <c r="Y20365" s="820"/>
      <c r="Z20365" s="820"/>
    </row>
    <row r="20366" spans="7:26">
      <c r="G20366" s="826"/>
      <c r="H20366" s="820"/>
      <c r="J20366" s="820"/>
      <c r="K20366" s="820"/>
      <c r="L20366" s="820"/>
      <c r="M20366" s="820"/>
      <c r="N20366" s="820"/>
      <c r="O20366" s="820"/>
      <c r="P20366" s="820"/>
      <c r="Q20366" s="820"/>
      <c r="R20366" s="820"/>
      <c r="S20366" s="820"/>
      <c r="T20366" s="820"/>
      <c r="U20366" s="820"/>
      <c r="V20366" s="820"/>
      <c r="W20366" s="820"/>
      <c r="X20366" s="820"/>
      <c r="Y20366" s="820"/>
      <c r="Z20366" s="820"/>
    </row>
    <row r="20367" spans="7:26">
      <c r="G20367" s="826"/>
      <c r="H20367" s="820"/>
      <c r="J20367" s="820"/>
      <c r="K20367" s="820"/>
      <c r="L20367" s="820"/>
      <c r="M20367" s="820"/>
      <c r="N20367" s="820"/>
      <c r="O20367" s="820"/>
      <c r="P20367" s="820"/>
      <c r="Q20367" s="820"/>
      <c r="R20367" s="820"/>
      <c r="S20367" s="820"/>
      <c r="T20367" s="820"/>
      <c r="U20367" s="820"/>
      <c r="V20367" s="820"/>
      <c r="W20367" s="820"/>
      <c r="X20367" s="820"/>
      <c r="Y20367" s="820"/>
      <c r="Z20367" s="820"/>
    </row>
    <row r="20368" spans="7:26">
      <c r="G20368" s="826"/>
      <c r="H20368" s="820"/>
      <c r="J20368" s="820"/>
      <c r="K20368" s="820"/>
      <c r="L20368" s="820"/>
      <c r="M20368" s="820"/>
      <c r="N20368" s="820"/>
      <c r="O20368" s="820"/>
      <c r="P20368" s="820"/>
      <c r="Q20368" s="820"/>
      <c r="R20368" s="820"/>
      <c r="S20368" s="820"/>
      <c r="T20368" s="820"/>
      <c r="U20368" s="820"/>
      <c r="V20368" s="820"/>
      <c r="W20368" s="820"/>
      <c r="X20368" s="820"/>
      <c r="Y20368" s="820"/>
      <c r="Z20368" s="820"/>
    </row>
    <row r="20369" spans="7:26">
      <c r="G20369" s="826"/>
      <c r="H20369" s="820"/>
      <c r="J20369" s="820"/>
      <c r="K20369" s="820"/>
      <c r="L20369" s="820"/>
      <c r="M20369" s="820"/>
      <c r="N20369" s="820"/>
      <c r="O20369" s="820"/>
      <c r="P20369" s="820"/>
      <c r="Q20369" s="820"/>
      <c r="R20369" s="820"/>
      <c r="S20369" s="820"/>
      <c r="T20369" s="820"/>
      <c r="U20369" s="820"/>
      <c r="V20369" s="820"/>
      <c r="W20369" s="820"/>
      <c r="X20369" s="820"/>
      <c r="Y20369" s="820"/>
      <c r="Z20369" s="820"/>
    </row>
    <row r="20370" spans="7:26">
      <c r="G20370" s="826"/>
      <c r="H20370" s="820"/>
      <c r="J20370" s="820"/>
      <c r="K20370" s="820"/>
      <c r="L20370" s="820"/>
      <c r="M20370" s="820"/>
      <c r="N20370" s="820"/>
      <c r="O20370" s="820"/>
      <c r="P20370" s="820"/>
      <c r="Q20370" s="820"/>
      <c r="R20370" s="820"/>
      <c r="S20370" s="820"/>
      <c r="T20370" s="820"/>
      <c r="U20370" s="820"/>
      <c r="V20370" s="820"/>
      <c r="W20370" s="820"/>
      <c r="X20370" s="820"/>
      <c r="Y20370" s="820"/>
      <c r="Z20370" s="820"/>
    </row>
    <row r="20371" spans="7:26">
      <c r="G20371" s="826"/>
      <c r="H20371" s="820"/>
      <c r="J20371" s="820"/>
      <c r="K20371" s="820"/>
      <c r="L20371" s="820"/>
      <c r="M20371" s="820"/>
      <c r="N20371" s="820"/>
      <c r="O20371" s="820"/>
      <c r="P20371" s="820"/>
      <c r="Q20371" s="820"/>
      <c r="R20371" s="820"/>
      <c r="S20371" s="820"/>
      <c r="T20371" s="820"/>
      <c r="U20371" s="820"/>
      <c r="V20371" s="820"/>
      <c r="W20371" s="820"/>
      <c r="X20371" s="820"/>
      <c r="Y20371" s="820"/>
      <c r="Z20371" s="820"/>
    </row>
    <row r="20372" spans="7:26">
      <c r="G20372" s="826"/>
      <c r="H20372" s="820"/>
      <c r="J20372" s="820"/>
      <c r="K20372" s="820"/>
      <c r="L20372" s="820"/>
      <c r="M20372" s="820"/>
      <c r="N20372" s="820"/>
      <c r="O20372" s="820"/>
      <c r="P20372" s="820"/>
      <c r="Q20372" s="820"/>
      <c r="R20372" s="820"/>
      <c r="S20372" s="820"/>
      <c r="T20372" s="820"/>
      <c r="U20372" s="820"/>
      <c r="V20372" s="820"/>
      <c r="W20372" s="820"/>
      <c r="X20372" s="820"/>
      <c r="Y20372" s="820"/>
      <c r="Z20372" s="820"/>
    </row>
    <row r="20373" spans="7:26">
      <c r="G20373" s="826"/>
      <c r="H20373" s="820"/>
      <c r="J20373" s="820"/>
      <c r="K20373" s="820"/>
      <c r="L20373" s="820"/>
      <c r="M20373" s="820"/>
      <c r="N20373" s="820"/>
      <c r="O20373" s="820"/>
      <c r="P20373" s="820"/>
      <c r="Q20373" s="820"/>
      <c r="R20373" s="820"/>
      <c r="S20373" s="820"/>
      <c r="T20373" s="820"/>
      <c r="U20373" s="820"/>
      <c r="V20373" s="820"/>
      <c r="W20373" s="820"/>
      <c r="X20373" s="820"/>
      <c r="Y20373" s="820"/>
      <c r="Z20373" s="820"/>
    </row>
    <row r="20374" spans="7:26">
      <c r="G20374" s="826"/>
      <c r="H20374" s="820"/>
      <c r="J20374" s="820"/>
      <c r="K20374" s="820"/>
      <c r="L20374" s="820"/>
      <c r="M20374" s="820"/>
      <c r="N20374" s="820"/>
      <c r="O20374" s="820"/>
      <c r="P20374" s="820"/>
      <c r="Q20374" s="820"/>
      <c r="R20374" s="820"/>
      <c r="S20374" s="820"/>
      <c r="T20374" s="820"/>
      <c r="U20374" s="820"/>
      <c r="V20374" s="820"/>
      <c r="W20374" s="820"/>
      <c r="X20374" s="820"/>
      <c r="Y20374" s="820"/>
      <c r="Z20374" s="820"/>
    </row>
    <row r="20375" spans="7:26">
      <c r="G20375" s="826"/>
      <c r="H20375" s="820"/>
      <c r="J20375" s="820"/>
      <c r="K20375" s="820"/>
      <c r="L20375" s="820"/>
      <c r="M20375" s="820"/>
      <c r="N20375" s="820"/>
      <c r="O20375" s="820"/>
      <c r="P20375" s="820"/>
      <c r="Q20375" s="820"/>
      <c r="R20375" s="820"/>
      <c r="S20375" s="820"/>
      <c r="T20375" s="820"/>
      <c r="U20375" s="820"/>
      <c r="V20375" s="820"/>
      <c r="W20375" s="820"/>
      <c r="X20375" s="820"/>
      <c r="Y20375" s="820"/>
      <c r="Z20375" s="820"/>
    </row>
    <row r="20376" spans="7:26">
      <c r="G20376" s="826"/>
      <c r="H20376" s="820"/>
      <c r="J20376" s="820"/>
      <c r="K20376" s="820"/>
      <c r="L20376" s="820"/>
      <c r="M20376" s="820"/>
      <c r="N20376" s="820"/>
      <c r="O20376" s="820"/>
      <c r="P20376" s="820"/>
      <c r="Q20376" s="820"/>
      <c r="R20376" s="820"/>
      <c r="S20376" s="820"/>
      <c r="T20376" s="820"/>
      <c r="U20376" s="820"/>
      <c r="V20376" s="820"/>
      <c r="W20376" s="820"/>
      <c r="X20376" s="820"/>
      <c r="Y20376" s="820"/>
      <c r="Z20376" s="820"/>
    </row>
    <row r="20377" spans="7:26">
      <c r="G20377" s="826"/>
      <c r="H20377" s="820"/>
      <c r="J20377" s="820"/>
      <c r="K20377" s="820"/>
      <c r="L20377" s="820"/>
      <c r="M20377" s="820"/>
      <c r="N20377" s="820"/>
      <c r="O20377" s="820"/>
      <c r="P20377" s="820"/>
      <c r="Q20377" s="820"/>
      <c r="R20377" s="820"/>
      <c r="S20377" s="820"/>
      <c r="T20377" s="820"/>
      <c r="U20377" s="820"/>
      <c r="V20377" s="820"/>
      <c r="W20377" s="820"/>
      <c r="X20377" s="820"/>
      <c r="Y20377" s="820"/>
      <c r="Z20377" s="820"/>
    </row>
    <row r="20378" spans="7:26">
      <c r="G20378" s="826"/>
      <c r="H20378" s="820"/>
      <c r="J20378" s="820"/>
      <c r="K20378" s="820"/>
      <c r="L20378" s="820"/>
      <c r="M20378" s="820"/>
      <c r="N20378" s="820"/>
      <c r="O20378" s="820"/>
      <c r="P20378" s="820"/>
      <c r="Q20378" s="820"/>
      <c r="R20378" s="820"/>
      <c r="S20378" s="820"/>
      <c r="T20378" s="820"/>
      <c r="U20378" s="820"/>
      <c r="V20378" s="820"/>
      <c r="W20378" s="820"/>
      <c r="X20378" s="820"/>
      <c r="Y20378" s="820"/>
      <c r="Z20378" s="820"/>
    </row>
    <row r="20379" spans="7:26">
      <c r="G20379" s="826"/>
      <c r="H20379" s="820"/>
      <c r="J20379" s="820"/>
      <c r="K20379" s="820"/>
      <c r="L20379" s="820"/>
      <c r="M20379" s="820"/>
      <c r="N20379" s="820"/>
      <c r="O20379" s="820"/>
      <c r="P20379" s="820"/>
      <c r="Q20379" s="820"/>
      <c r="R20379" s="820"/>
      <c r="S20379" s="820"/>
      <c r="T20379" s="820"/>
      <c r="U20379" s="820"/>
      <c r="V20379" s="820"/>
      <c r="W20379" s="820"/>
      <c r="X20379" s="820"/>
      <c r="Y20379" s="820"/>
      <c r="Z20379" s="820"/>
    </row>
    <row r="20380" spans="7:26">
      <c r="G20380" s="826"/>
      <c r="H20380" s="820"/>
      <c r="J20380" s="820"/>
      <c r="K20380" s="820"/>
      <c r="L20380" s="820"/>
      <c r="M20380" s="820"/>
      <c r="N20380" s="820"/>
      <c r="O20380" s="820"/>
      <c r="P20380" s="820"/>
      <c r="Q20380" s="820"/>
      <c r="R20380" s="820"/>
      <c r="S20380" s="820"/>
      <c r="T20380" s="820"/>
      <c r="U20380" s="820"/>
      <c r="V20380" s="820"/>
      <c r="W20380" s="820"/>
      <c r="X20380" s="820"/>
      <c r="Y20380" s="820"/>
      <c r="Z20380" s="820"/>
    </row>
    <row r="20381" spans="7:26">
      <c r="G20381" s="826"/>
      <c r="H20381" s="820"/>
      <c r="J20381" s="820"/>
      <c r="K20381" s="820"/>
      <c r="L20381" s="820"/>
      <c r="M20381" s="820"/>
      <c r="N20381" s="820"/>
      <c r="O20381" s="820"/>
      <c r="P20381" s="820"/>
      <c r="Q20381" s="820"/>
      <c r="R20381" s="820"/>
      <c r="S20381" s="820"/>
      <c r="T20381" s="820"/>
      <c r="U20381" s="820"/>
      <c r="V20381" s="820"/>
      <c r="W20381" s="820"/>
      <c r="X20381" s="820"/>
      <c r="Y20381" s="820"/>
      <c r="Z20381" s="820"/>
    </row>
    <row r="20382" spans="7:26">
      <c r="G20382" s="826"/>
      <c r="H20382" s="820"/>
      <c r="J20382" s="820"/>
      <c r="K20382" s="820"/>
      <c r="L20382" s="820"/>
      <c r="M20382" s="820"/>
      <c r="N20382" s="820"/>
      <c r="O20382" s="820"/>
      <c r="P20382" s="820"/>
      <c r="Q20382" s="820"/>
      <c r="R20382" s="820"/>
      <c r="S20382" s="820"/>
      <c r="T20382" s="820"/>
      <c r="U20382" s="820"/>
      <c r="V20382" s="820"/>
      <c r="W20382" s="820"/>
      <c r="X20382" s="820"/>
      <c r="Y20382" s="820"/>
      <c r="Z20382" s="820"/>
    </row>
    <row r="20383" spans="7:26">
      <c r="G20383" s="826"/>
      <c r="H20383" s="820"/>
      <c r="J20383" s="820"/>
      <c r="K20383" s="820"/>
      <c r="L20383" s="820"/>
      <c r="M20383" s="820"/>
      <c r="N20383" s="820"/>
      <c r="O20383" s="820"/>
      <c r="P20383" s="820"/>
      <c r="Q20383" s="820"/>
      <c r="R20383" s="820"/>
      <c r="S20383" s="820"/>
      <c r="T20383" s="820"/>
      <c r="U20383" s="820"/>
      <c r="V20383" s="820"/>
      <c r="W20383" s="820"/>
      <c r="X20383" s="820"/>
      <c r="Y20383" s="820"/>
      <c r="Z20383" s="820"/>
    </row>
    <row r="20384" spans="7:26">
      <c r="G20384" s="826"/>
      <c r="H20384" s="820"/>
      <c r="J20384" s="820"/>
      <c r="K20384" s="820"/>
      <c r="L20384" s="820"/>
      <c r="M20384" s="820"/>
      <c r="N20384" s="820"/>
      <c r="O20384" s="820"/>
      <c r="P20384" s="820"/>
      <c r="Q20384" s="820"/>
      <c r="R20384" s="820"/>
      <c r="S20384" s="820"/>
      <c r="T20384" s="820"/>
      <c r="U20384" s="820"/>
      <c r="V20384" s="820"/>
      <c r="W20384" s="820"/>
      <c r="X20384" s="820"/>
      <c r="Y20384" s="820"/>
      <c r="Z20384" s="820"/>
    </row>
    <row r="20385" spans="7:26">
      <c r="G20385" s="826"/>
      <c r="H20385" s="820"/>
      <c r="J20385" s="820"/>
      <c r="K20385" s="820"/>
      <c r="L20385" s="820"/>
      <c r="M20385" s="820"/>
      <c r="N20385" s="820"/>
      <c r="O20385" s="820"/>
      <c r="P20385" s="820"/>
      <c r="Q20385" s="820"/>
      <c r="R20385" s="820"/>
      <c r="S20385" s="820"/>
      <c r="T20385" s="820"/>
      <c r="U20385" s="820"/>
      <c r="V20385" s="820"/>
      <c r="W20385" s="820"/>
      <c r="X20385" s="820"/>
      <c r="Y20385" s="820"/>
      <c r="Z20385" s="820"/>
    </row>
    <row r="20386" spans="7:26">
      <c r="G20386" s="826"/>
      <c r="H20386" s="820"/>
      <c r="J20386" s="820"/>
      <c r="K20386" s="820"/>
      <c r="L20386" s="820"/>
      <c r="M20386" s="820"/>
      <c r="N20386" s="820"/>
      <c r="O20386" s="820"/>
      <c r="P20386" s="820"/>
      <c r="Q20386" s="820"/>
      <c r="R20386" s="820"/>
      <c r="S20386" s="820"/>
      <c r="T20386" s="820"/>
      <c r="U20386" s="820"/>
      <c r="V20386" s="820"/>
      <c r="W20386" s="820"/>
      <c r="X20386" s="820"/>
      <c r="Y20386" s="820"/>
      <c r="Z20386" s="820"/>
    </row>
    <row r="20387" spans="7:26">
      <c r="G20387" s="826"/>
      <c r="H20387" s="820"/>
      <c r="J20387" s="820"/>
      <c r="K20387" s="820"/>
      <c r="L20387" s="820"/>
      <c r="M20387" s="820"/>
      <c r="N20387" s="820"/>
      <c r="O20387" s="820"/>
      <c r="P20387" s="820"/>
      <c r="Q20387" s="820"/>
      <c r="R20387" s="820"/>
      <c r="S20387" s="820"/>
      <c r="T20387" s="820"/>
      <c r="U20387" s="820"/>
      <c r="V20387" s="820"/>
      <c r="W20387" s="820"/>
      <c r="X20387" s="820"/>
      <c r="Y20387" s="820"/>
      <c r="Z20387" s="820"/>
    </row>
    <row r="20388" spans="7:26">
      <c r="G20388" s="826"/>
      <c r="H20388" s="820"/>
      <c r="J20388" s="820"/>
      <c r="K20388" s="820"/>
      <c r="L20388" s="820"/>
      <c r="M20388" s="820"/>
      <c r="N20388" s="820"/>
      <c r="O20388" s="820"/>
      <c r="P20388" s="820"/>
      <c r="Q20388" s="820"/>
      <c r="R20388" s="820"/>
      <c r="S20388" s="820"/>
      <c r="T20388" s="820"/>
      <c r="U20388" s="820"/>
      <c r="V20388" s="820"/>
      <c r="W20388" s="820"/>
      <c r="X20388" s="820"/>
      <c r="Y20388" s="820"/>
      <c r="Z20388" s="820"/>
    </row>
    <row r="20389" spans="7:26">
      <c r="G20389" s="826"/>
      <c r="H20389" s="820"/>
      <c r="J20389" s="820"/>
      <c r="K20389" s="820"/>
      <c r="L20389" s="820"/>
      <c r="M20389" s="820"/>
      <c r="N20389" s="820"/>
      <c r="O20389" s="820"/>
      <c r="P20389" s="820"/>
      <c r="Q20389" s="820"/>
      <c r="R20389" s="820"/>
      <c r="S20389" s="820"/>
      <c r="T20389" s="820"/>
      <c r="U20389" s="820"/>
      <c r="V20389" s="820"/>
      <c r="W20389" s="820"/>
      <c r="X20389" s="820"/>
      <c r="Y20389" s="820"/>
      <c r="Z20389" s="820"/>
    </row>
    <row r="20390" spans="7:26">
      <c r="G20390" s="826"/>
      <c r="H20390" s="820"/>
      <c r="J20390" s="820"/>
      <c r="K20390" s="820"/>
      <c r="L20390" s="820"/>
      <c r="M20390" s="820"/>
      <c r="N20390" s="820"/>
      <c r="O20390" s="820"/>
      <c r="P20390" s="820"/>
      <c r="Q20390" s="820"/>
      <c r="R20390" s="820"/>
      <c r="S20390" s="820"/>
      <c r="T20390" s="820"/>
      <c r="U20390" s="820"/>
      <c r="V20390" s="820"/>
      <c r="W20390" s="820"/>
      <c r="X20390" s="820"/>
      <c r="Y20390" s="820"/>
      <c r="Z20390" s="820"/>
    </row>
    <row r="20391" spans="7:26">
      <c r="G20391" s="826"/>
      <c r="H20391" s="820"/>
      <c r="J20391" s="820"/>
      <c r="K20391" s="820"/>
      <c r="L20391" s="820"/>
      <c r="M20391" s="820"/>
      <c r="N20391" s="820"/>
      <c r="O20391" s="820"/>
      <c r="P20391" s="820"/>
      <c r="Q20391" s="820"/>
      <c r="R20391" s="820"/>
      <c r="S20391" s="820"/>
      <c r="T20391" s="820"/>
      <c r="U20391" s="820"/>
      <c r="V20391" s="820"/>
      <c r="W20391" s="820"/>
      <c r="X20391" s="820"/>
      <c r="Y20391" s="820"/>
      <c r="Z20391" s="820"/>
    </row>
    <row r="20392" spans="7:26">
      <c r="G20392" s="826"/>
      <c r="H20392" s="820"/>
      <c r="J20392" s="820"/>
      <c r="K20392" s="820"/>
      <c r="L20392" s="820"/>
      <c r="M20392" s="820"/>
      <c r="N20392" s="820"/>
      <c r="O20392" s="820"/>
      <c r="P20392" s="820"/>
      <c r="Q20392" s="820"/>
      <c r="R20392" s="820"/>
      <c r="S20392" s="820"/>
      <c r="T20392" s="820"/>
      <c r="U20392" s="820"/>
      <c r="V20392" s="820"/>
      <c r="W20392" s="820"/>
      <c r="X20392" s="820"/>
      <c r="Y20392" s="820"/>
      <c r="Z20392" s="820"/>
    </row>
    <row r="20393" spans="7:26">
      <c r="G20393" s="826"/>
      <c r="H20393" s="820"/>
      <c r="J20393" s="820"/>
      <c r="K20393" s="820"/>
      <c r="L20393" s="820"/>
      <c r="M20393" s="820"/>
      <c r="N20393" s="820"/>
      <c r="O20393" s="820"/>
      <c r="P20393" s="820"/>
      <c r="Q20393" s="820"/>
      <c r="R20393" s="820"/>
      <c r="S20393" s="820"/>
      <c r="T20393" s="820"/>
      <c r="U20393" s="820"/>
      <c r="V20393" s="820"/>
      <c r="W20393" s="820"/>
      <c r="X20393" s="820"/>
      <c r="Y20393" s="820"/>
      <c r="Z20393" s="820"/>
    </row>
    <row r="20394" spans="7:26">
      <c r="G20394" s="826"/>
      <c r="H20394" s="820"/>
      <c r="J20394" s="820"/>
      <c r="K20394" s="820"/>
      <c r="L20394" s="820"/>
      <c r="M20394" s="820"/>
      <c r="N20394" s="820"/>
      <c r="O20394" s="820"/>
      <c r="P20394" s="820"/>
      <c r="Q20394" s="820"/>
      <c r="R20394" s="820"/>
      <c r="S20394" s="820"/>
      <c r="T20394" s="820"/>
      <c r="U20394" s="820"/>
      <c r="V20394" s="820"/>
      <c r="W20394" s="820"/>
      <c r="X20394" s="820"/>
      <c r="Y20394" s="820"/>
      <c r="Z20394" s="820"/>
    </row>
    <row r="20395" spans="7:26">
      <c r="G20395" s="826"/>
      <c r="H20395" s="820"/>
      <c r="J20395" s="820"/>
      <c r="K20395" s="820"/>
      <c r="L20395" s="820"/>
      <c r="M20395" s="820"/>
      <c r="N20395" s="820"/>
      <c r="O20395" s="820"/>
      <c r="P20395" s="820"/>
      <c r="Q20395" s="820"/>
      <c r="R20395" s="820"/>
      <c r="S20395" s="820"/>
      <c r="T20395" s="820"/>
      <c r="U20395" s="820"/>
      <c r="V20395" s="820"/>
      <c r="W20395" s="820"/>
      <c r="X20395" s="820"/>
      <c r="Y20395" s="820"/>
      <c r="Z20395" s="820"/>
    </row>
    <row r="20396" spans="7:26">
      <c r="G20396" s="826"/>
      <c r="H20396" s="820"/>
      <c r="J20396" s="820"/>
      <c r="K20396" s="820"/>
      <c r="L20396" s="820"/>
      <c r="M20396" s="820"/>
      <c r="N20396" s="820"/>
      <c r="O20396" s="820"/>
      <c r="P20396" s="820"/>
      <c r="Q20396" s="820"/>
      <c r="R20396" s="820"/>
      <c r="S20396" s="820"/>
      <c r="T20396" s="820"/>
      <c r="U20396" s="820"/>
      <c r="V20396" s="820"/>
      <c r="W20396" s="820"/>
      <c r="X20396" s="820"/>
      <c r="Y20396" s="820"/>
      <c r="Z20396" s="820"/>
    </row>
    <row r="20397" spans="7:26">
      <c r="G20397" s="826"/>
      <c r="H20397" s="820"/>
      <c r="J20397" s="820"/>
      <c r="K20397" s="820"/>
      <c r="L20397" s="820"/>
      <c r="M20397" s="820"/>
      <c r="N20397" s="820"/>
      <c r="O20397" s="820"/>
      <c r="P20397" s="820"/>
      <c r="Q20397" s="820"/>
      <c r="R20397" s="820"/>
      <c r="S20397" s="820"/>
      <c r="T20397" s="820"/>
      <c r="U20397" s="820"/>
      <c r="V20397" s="820"/>
      <c r="W20397" s="820"/>
      <c r="X20397" s="820"/>
      <c r="Y20397" s="820"/>
      <c r="Z20397" s="820"/>
    </row>
    <row r="20398" spans="7:26">
      <c r="G20398" s="826"/>
      <c r="H20398" s="820"/>
      <c r="J20398" s="820"/>
      <c r="K20398" s="820"/>
      <c r="L20398" s="820"/>
      <c r="M20398" s="820"/>
      <c r="N20398" s="820"/>
      <c r="O20398" s="820"/>
      <c r="P20398" s="820"/>
      <c r="Q20398" s="820"/>
      <c r="R20398" s="820"/>
      <c r="S20398" s="820"/>
      <c r="T20398" s="820"/>
      <c r="U20398" s="820"/>
      <c r="V20398" s="820"/>
      <c r="W20398" s="820"/>
      <c r="X20398" s="820"/>
      <c r="Y20398" s="820"/>
      <c r="Z20398" s="820"/>
    </row>
    <row r="20399" spans="7:26">
      <c r="G20399" s="826"/>
      <c r="H20399" s="820"/>
      <c r="J20399" s="820"/>
      <c r="K20399" s="820"/>
      <c r="L20399" s="820"/>
      <c r="M20399" s="820"/>
      <c r="N20399" s="820"/>
      <c r="O20399" s="820"/>
      <c r="P20399" s="820"/>
      <c r="Q20399" s="820"/>
      <c r="R20399" s="820"/>
      <c r="S20399" s="820"/>
      <c r="T20399" s="820"/>
      <c r="U20399" s="820"/>
      <c r="V20399" s="820"/>
      <c r="W20399" s="820"/>
      <c r="X20399" s="820"/>
      <c r="Y20399" s="820"/>
      <c r="Z20399" s="820"/>
    </row>
    <row r="20400" spans="7:26">
      <c r="G20400" s="826"/>
      <c r="H20400" s="820"/>
      <c r="J20400" s="820"/>
      <c r="K20400" s="820"/>
      <c r="L20400" s="820"/>
      <c r="M20400" s="820"/>
      <c r="N20400" s="820"/>
      <c r="O20400" s="820"/>
      <c r="P20400" s="820"/>
      <c r="Q20400" s="820"/>
      <c r="R20400" s="820"/>
      <c r="S20400" s="820"/>
      <c r="T20400" s="820"/>
      <c r="U20400" s="820"/>
      <c r="V20400" s="820"/>
      <c r="W20400" s="820"/>
      <c r="X20400" s="820"/>
      <c r="Y20400" s="820"/>
      <c r="Z20400" s="820"/>
    </row>
    <row r="20401" spans="7:26">
      <c r="G20401" s="826"/>
      <c r="H20401" s="820"/>
      <c r="J20401" s="820"/>
      <c r="K20401" s="820"/>
      <c r="L20401" s="820"/>
      <c r="M20401" s="820"/>
      <c r="N20401" s="820"/>
      <c r="O20401" s="820"/>
      <c r="P20401" s="820"/>
      <c r="Q20401" s="820"/>
      <c r="R20401" s="820"/>
      <c r="S20401" s="820"/>
      <c r="T20401" s="820"/>
      <c r="U20401" s="820"/>
      <c r="V20401" s="820"/>
      <c r="W20401" s="820"/>
      <c r="X20401" s="820"/>
      <c r="Y20401" s="820"/>
      <c r="Z20401" s="820"/>
    </row>
    <row r="20402" spans="7:26">
      <c r="G20402" s="826"/>
      <c r="H20402" s="820"/>
      <c r="J20402" s="820"/>
      <c r="K20402" s="820"/>
      <c r="L20402" s="820"/>
      <c r="M20402" s="820"/>
      <c r="N20402" s="820"/>
      <c r="O20402" s="820"/>
      <c r="P20402" s="820"/>
      <c r="Q20402" s="820"/>
      <c r="R20402" s="820"/>
      <c r="S20402" s="820"/>
      <c r="T20402" s="820"/>
      <c r="U20402" s="820"/>
      <c r="V20402" s="820"/>
      <c r="W20402" s="820"/>
      <c r="X20402" s="820"/>
      <c r="Y20402" s="820"/>
      <c r="Z20402" s="820"/>
    </row>
    <row r="20403" spans="7:26">
      <c r="G20403" s="826"/>
      <c r="H20403" s="820"/>
      <c r="J20403" s="820"/>
      <c r="K20403" s="820"/>
      <c r="L20403" s="820"/>
      <c r="M20403" s="820"/>
      <c r="N20403" s="820"/>
      <c r="O20403" s="820"/>
      <c r="P20403" s="820"/>
      <c r="Q20403" s="820"/>
      <c r="R20403" s="820"/>
      <c r="S20403" s="820"/>
      <c r="T20403" s="820"/>
      <c r="U20403" s="820"/>
      <c r="V20403" s="820"/>
      <c r="W20403" s="820"/>
      <c r="X20403" s="820"/>
      <c r="Y20403" s="820"/>
      <c r="Z20403" s="820"/>
    </row>
    <row r="20404" spans="7:26">
      <c r="G20404" s="826"/>
      <c r="H20404" s="820"/>
      <c r="J20404" s="820"/>
      <c r="K20404" s="820"/>
      <c r="L20404" s="820"/>
      <c r="M20404" s="820"/>
      <c r="N20404" s="820"/>
      <c r="O20404" s="820"/>
      <c r="P20404" s="820"/>
      <c r="Q20404" s="820"/>
      <c r="R20404" s="820"/>
      <c r="S20404" s="820"/>
      <c r="T20404" s="820"/>
      <c r="U20404" s="820"/>
      <c r="V20404" s="820"/>
      <c r="W20404" s="820"/>
      <c r="X20404" s="820"/>
      <c r="Y20404" s="820"/>
      <c r="Z20404" s="820"/>
    </row>
    <row r="20405" spans="7:26">
      <c r="G20405" s="826"/>
      <c r="H20405" s="820"/>
      <c r="J20405" s="820"/>
      <c r="K20405" s="820"/>
      <c r="L20405" s="820"/>
      <c r="M20405" s="820"/>
      <c r="N20405" s="820"/>
      <c r="O20405" s="820"/>
      <c r="P20405" s="820"/>
      <c r="Q20405" s="820"/>
      <c r="R20405" s="820"/>
      <c r="S20405" s="820"/>
      <c r="T20405" s="820"/>
      <c r="U20405" s="820"/>
      <c r="V20405" s="820"/>
      <c r="W20405" s="820"/>
      <c r="X20405" s="820"/>
      <c r="Y20405" s="820"/>
      <c r="Z20405" s="820"/>
    </row>
    <row r="20406" spans="7:26">
      <c r="G20406" s="826"/>
      <c r="H20406" s="820"/>
      <c r="J20406" s="820"/>
      <c r="K20406" s="820"/>
      <c r="L20406" s="820"/>
      <c r="M20406" s="820"/>
      <c r="N20406" s="820"/>
      <c r="O20406" s="820"/>
      <c r="P20406" s="820"/>
      <c r="Q20406" s="820"/>
      <c r="R20406" s="820"/>
      <c r="S20406" s="820"/>
      <c r="T20406" s="820"/>
      <c r="U20406" s="820"/>
      <c r="V20406" s="820"/>
      <c r="W20406" s="820"/>
      <c r="X20406" s="820"/>
      <c r="Y20406" s="820"/>
      <c r="Z20406" s="820"/>
    </row>
    <row r="20407" spans="7:26">
      <c r="G20407" s="826"/>
      <c r="H20407" s="820"/>
      <c r="J20407" s="820"/>
      <c r="K20407" s="820"/>
      <c r="L20407" s="820"/>
      <c r="M20407" s="820"/>
      <c r="N20407" s="820"/>
      <c r="O20407" s="820"/>
      <c r="P20407" s="820"/>
      <c r="Q20407" s="820"/>
      <c r="R20407" s="820"/>
      <c r="S20407" s="820"/>
      <c r="T20407" s="820"/>
      <c r="U20407" s="820"/>
      <c r="V20407" s="820"/>
      <c r="W20407" s="820"/>
      <c r="X20407" s="820"/>
      <c r="Y20407" s="820"/>
      <c r="Z20407" s="820"/>
    </row>
    <row r="20408" spans="7:26">
      <c r="G20408" s="826"/>
      <c r="H20408" s="820"/>
      <c r="J20408" s="820"/>
      <c r="K20408" s="820"/>
      <c r="L20408" s="820"/>
      <c r="M20408" s="820"/>
      <c r="N20408" s="820"/>
      <c r="O20408" s="820"/>
      <c r="P20408" s="820"/>
      <c r="Q20408" s="820"/>
      <c r="R20408" s="820"/>
      <c r="S20408" s="820"/>
      <c r="T20408" s="820"/>
      <c r="U20408" s="820"/>
      <c r="V20408" s="820"/>
      <c r="W20408" s="820"/>
      <c r="X20408" s="820"/>
      <c r="Y20408" s="820"/>
      <c r="Z20408" s="820"/>
    </row>
    <row r="20409" spans="7:26">
      <c r="G20409" s="826"/>
      <c r="H20409" s="820"/>
      <c r="J20409" s="820"/>
      <c r="K20409" s="820"/>
      <c r="L20409" s="820"/>
      <c r="M20409" s="820"/>
      <c r="N20409" s="820"/>
      <c r="O20409" s="820"/>
      <c r="P20409" s="820"/>
      <c r="Q20409" s="820"/>
      <c r="R20409" s="820"/>
      <c r="S20409" s="820"/>
      <c r="T20409" s="820"/>
      <c r="U20409" s="820"/>
      <c r="V20409" s="820"/>
      <c r="W20409" s="820"/>
      <c r="X20409" s="820"/>
      <c r="Y20409" s="820"/>
      <c r="Z20409" s="820"/>
    </row>
    <row r="20410" spans="7:26">
      <c r="G20410" s="826"/>
      <c r="H20410" s="820"/>
      <c r="J20410" s="820"/>
      <c r="K20410" s="820"/>
      <c r="L20410" s="820"/>
      <c r="M20410" s="820"/>
      <c r="N20410" s="820"/>
      <c r="O20410" s="820"/>
      <c r="P20410" s="820"/>
      <c r="Q20410" s="820"/>
      <c r="R20410" s="820"/>
      <c r="S20410" s="820"/>
      <c r="T20410" s="820"/>
      <c r="U20410" s="820"/>
      <c r="V20410" s="820"/>
      <c r="W20410" s="820"/>
      <c r="X20410" s="820"/>
      <c r="Y20410" s="820"/>
      <c r="Z20410" s="820"/>
    </row>
    <row r="20411" spans="7:26">
      <c r="G20411" s="826"/>
      <c r="H20411" s="820"/>
      <c r="J20411" s="820"/>
      <c r="K20411" s="820"/>
      <c r="L20411" s="820"/>
      <c r="M20411" s="820"/>
      <c r="N20411" s="820"/>
      <c r="O20411" s="820"/>
      <c r="P20411" s="820"/>
      <c r="Q20411" s="820"/>
      <c r="R20411" s="820"/>
      <c r="S20411" s="820"/>
      <c r="T20411" s="820"/>
      <c r="U20411" s="820"/>
      <c r="V20411" s="820"/>
      <c r="W20411" s="820"/>
      <c r="X20411" s="820"/>
      <c r="Y20411" s="820"/>
      <c r="Z20411" s="820"/>
    </row>
    <row r="20412" spans="7:26">
      <c r="G20412" s="826"/>
      <c r="H20412" s="820"/>
      <c r="J20412" s="820"/>
      <c r="K20412" s="820"/>
      <c r="L20412" s="820"/>
      <c r="M20412" s="820"/>
      <c r="N20412" s="820"/>
      <c r="O20412" s="820"/>
      <c r="P20412" s="820"/>
      <c r="Q20412" s="820"/>
      <c r="R20412" s="820"/>
      <c r="S20412" s="820"/>
      <c r="T20412" s="820"/>
      <c r="U20412" s="820"/>
      <c r="V20412" s="820"/>
      <c r="W20412" s="820"/>
      <c r="X20412" s="820"/>
      <c r="Y20412" s="820"/>
      <c r="Z20412" s="820"/>
    </row>
    <row r="20413" spans="7:26">
      <c r="G20413" s="826"/>
      <c r="H20413" s="820"/>
      <c r="J20413" s="820"/>
      <c r="K20413" s="820"/>
      <c r="L20413" s="820"/>
      <c r="M20413" s="820"/>
      <c r="N20413" s="820"/>
      <c r="O20413" s="820"/>
      <c r="P20413" s="820"/>
      <c r="Q20413" s="820"/>
      <c r="R20413" s="820"/>
      <c r="S20413" s="820"/>
      <c r="T20413" s="820"/>
      <c r="U20413" s="820"/>
      <c r="V20413" s="820"/>
      <c r="W20413" s="820"/>
      <c r="X20413" s="820"/>
      <c r="Y20413" s="820"/>
      <c r="Z20413" s="820"/>
    </row>
    <row r="20414" spans="7:26">
      <c r="G20414" s="826"/>
      <c r="H20414" s="820"/>
      <c r="J20414" s="820"/>
      <c r="K20414" s="820"/>
      <c r="L20414" s="820"/>
      <c r="M20414" s="820"/>
      <c r="N20414" s="820"/>
      <c r="O20414" s="820"/>
      <c r="P20414" s="820"/>
      <c r="Q20414" s="820"/>
      <c r="R20414" s="820"/>
      <c r="S20414" s="820"/>
      <c r="T20414" s="820"/>
      <c r="U20414" s="820"/>
      <c r="V20414" s="820"/>
      <c r="W20414" s="820"/>
      <c r="X20414" s="820"/>
      <c r="Y20414" s="820"/>
      <c r="Z20414" s="820"/>
    </row>
    <row r="20415" spans="7:26">
      <c r="G20415" s="826"/>
      <c r="H20415" s="820"/>
      <c r="J20415" s="820"/>
      <c r="K20415" s="820"/>
      <c r="L20415" s="820"/>
      <c r="M20415" s="820"/>
      <c r="N20415" s="820"/>
      <c r="O20415" s="820"/>
      <c r="P20415" s="820"/>
      <c r="Q20415" s="820"/>
      <c r="R20415" s="820"/>
      <c r="S20415" s="820"/>
      <c r="T20415" s="820"/>
      <c r="U20415" s="820"/>
      <c r="V20415" s="820"/>
      <c r="W20415" s="820"/>
      <c r="X20415" s="820"/>
      <c r="Y20415" s="820"/>
      <c r="Z20415" s="820"/>
    </row>
    <row r="20416" spans="7:26">
      <c r="G20416" s="826"/>
      <c r="H20416" s="820"/>
      <c r="J20416" s="820"/>
      <c r="K20416" s="820"/>
      <c r="L20416" s="820"/>
      <c r="M20416" s="820"/>
      <c r="N20416" s="820"/>
      <c r="O20416" s="820"/>
      <c r="P20416" s="820"/>
      <c r="Q20416" s="820"/>
      <c r="R20416" s="820"/>
      <c r="S20416" s="820"/>
      <c r="T20416" s="820"/>
      <c r="U20416" s="820"/>
      <c r="V20416" s="820"/>
      <c r="W20416" s="820"/>
      <c r="X20416" s="820"/>
      <c r="Y20416" s="820"/>
      <c r="Z20416" s="820"/>
    </row>
    <row r="20417" spans="7:26">
      <c r="G20417" s="826"/>
      <c r="H20417" s="820"/>
      <c r="J20417" s="820"/>
      <c r="K20417" s="820"/>
      <c r="L20417" s="820"/>
      <c r="M20417" s="820"/>
      <c r="N20417" s="820"/>
      <c r="O20417" s="820"/>
      <c r="P20417" s="820"/>
      <c r="Q20417" s="820"/>
      <c r="R20417" s="820"/>
      <c r="S20417" s="820"/>
      <c r="T20417" s="820"/>
      <c r="U20417" s="820"/>
      <c r="V20417" s="820"/>
      <c r="W20417" s="820"/>
      <c r="X20417" s="820"/>
      <c r="Y20417" s="820"/>
      <c r="Z20417" s="820"/>
    </row>
    <row r="20418" spans="7:26">
      <c r="G20418" s="826"/>
      <c r="H20418" s="820"/>
      <c r="J20418" s="820"/>
      <c r="K20418" s="820"/>
      <c r="L20418" s="820"/>
      <c r="M20418" s="820"/>
      <c r="N20418" s="820"/>
      <c r="O20418" s="820"/>
      <c r="P20418" s="820"/>
      <c r="Q20418" s="820"/>
      <c r="R20418" s="820"/>
      <c r="S20418" s="820"/>
      <c r="T20418" s="820"/>
      <c r="U20418" s="820"/>
      <c r="V20418" s="820"/>
      <c r="W20418" s="820"/>
      <c r="X20418" s="820"/>
      <c r="Y20418" s="820"/>
      <c r="Z20418" s="820"/>
    </row>
    <row r="20419" spans="7:26">
      <c r="G20419" s="826"/>
      <c r="H20419" s="820"/>
      <c r="J20419" s="820"/>
      <c r="K20419" s="820"/>
      <c r="L20419" s="820"/>
      <c r="M20419" s="820"/>
      <c r="N20419" s="820"/>
      <c r="O20419" s="820"/>
      <c r="P20419" s="820"/>
      <c r="Q20419" s="820"/>
      <c r="R20419" s="820"/>
      <c r="S20419" s="820"/>
      <c r="T20419" s="820"/>
      <c r="U20419" s="820"/>
      <c r="V20419" s="820"/>
      <c r="W20419" s="820"/>
      <c r="X20419" s="820"/>
      <c r="Y20419" s="820"/>
      <c r="Z20419" s="820"/>
    </row>
    <row r="20420" spans="7:26">
      <c r="G20420" s="826"/>
      <c r="H20420" s="820"/>
      <c r="J20420" s="820"/>
      <c r="K20420" s="820"/>
      <c r="L20420" s="820"/>
      <c r="M20420" s="820"/>
      <c r="N20420" s="820"/>
      <c r="O20420" s="820"/>
      <c r="P20420" s="820"/>
      <c r="Q20420" s="820"/>
      <c r="R20420" s="820"/>
      <c r="S20420" s="820"/>
      <c r="T20420" s="820"/>
      <c r="U20420" s="820"/>
      <c r="V20420" s="820"/>
      <c r="W20420" s="820"/>
      <c r="X20420" s="820"/>
      <c r="Y20420" s="820"/>
      <c r="Z20420" s="820"/>
    </row>
    <row r="20421" spans="7:26">
      <c r="G20421" s="826"/>
      <c r="H20421" s="820"/>
      <c r="J20421" s="820"/>
      <c r="K20421" s="820"/>
      <c r="L20421" s="820"/>
      <c r="M20421" s="820"/>
      <c r="N20421" s="820"/>
      <c r="O20421" s="820"/>
      <c r="P20421" s="820"/>
      <c r="Q20421" s="820"/>
      <c r="R20421" s="820"/>
      <c r="S20421" s="820"/>
      <c r="T20421" s="820"/>
      <c r="U20421" s="820"/>
      <c r="V20421" s="820"/>
      <c r="W20421" s="820"/>
      <c r="X20421" s="820"/>
      <c r="Y20421" s="820"/>
      <c r="Z20421" s="820"/>
    </row>
    <row r="20422" spans="7:26">
      <c r="G20422" s="826"/>
      <c r="H20422" s="820"/>
      <c r="J20422" s="820"/>
      <c r="K20422" s="820"/>
      <c r="L20422" s="820"/>
      <c r="M20422" s="820"/>
      <c r="N20422" s="820"/>
      <c r="O20422" s="820"/>
      <c r="P20422" s="820"/>
      <c r="Q20422" s="820"/>
      <c r="R20422" s="820"/>
      <c r="S20422" s="820"/>
      <c r="T20422" s="820"/>
      <c r="U20422" s="820"/>
      <c r="V20422" s="820"/>
      <c r="W20422" s="820"/>
      <c r="X20422" s="820"/>
      <c r="Y20422" s="820"/>
      <c r="Z20422" s="820"/>
    </row>
    <row r="20423" spans="7:26">
      <c r="G20423" s="826"/>
      <c r="H20423" s="820"/>
      <c r="J20423" s="820"/>
      <c r="K20423" s="820"/>
      <c r="L20423" s="820"/>
      <c r="M20423" s="820"/>
      <c r="N20423" s="820"/>
      <c r="O20423" s="820"/>
      <c r="P20423" s="820"/>
      <c r="Q20423" s="820"/>
      <c r="R20423" s="820"/>
      <c r="S20423" s="820"/>
      <c r="T20423" s="820"/>
      <c r="U20423" s="820"/>
      <c r="V20423" s="820"/>
      <c r="W20423" s="820"/>
      <c r="X20423" s="820"/>
      <c r="Y20423" s="820"/>
      <c r="Z20423" s="820"/>
    </row>
    <row r="20424" spans="7:26">
      <c r="G20424" s="826"/>
      <c r="H20424" s="820"/>
      <c r="J20424" s="820"/>
      <c r="K20424" s="820"/>
      <c r="L20424" s="820"/>
      <c r="M20424" s="820"/>
      <c r="N20424" s="820"/>
      <c r="O20424" s="820"/>
      <c r="P20424" s="820"/>
      <c r="Q20424" s="820"/>
      <c r="R20424" s="820"/>
      <c r="S20424" s="820"/>
      <c r="T20424" s="820"/>
      <c r="U20424" s="820"/>
      <c r="V20424" s="820"/>
      <c r="W20424" s="820"/>
      <c r="X20424" s="820"/>
      <c r="Y20424" s="820"/>
      <c r="Z20424" s="820"/>
    </row>
    <row r="20425" spans="7:26">
      <c r="G20425" s="826"/>
      <c r="H20425" s="820"/>
      <c r="J20425" s="820"/>
      <c r="K20425" s="820"/>
      <c r="L20425" s="820"/>
      <c r="M20425" s="820"/>
      <c r="N20425" s="820"/>
      <c r="O20425" s="820"/>
      <c r="P20425" s="820"/>
      <c r="Q20425" s="820"/>
      <c r="R20425" s="820"/>
      <c r="S20425" s="820"/>
      <c r="T20425" s="820"/>
      <c r="U20425" s="820"/>
      <c r="V20425" s="820"/>
      <c r="W20425" s="820"/>
      <c r="X20425" s="820"/>
      <c r="Y20425" s="820"/>
      <c r="Z20425" s="820"/>
    </row>
    <row r="20426" spans="7:26">
      <c r="G20426" s="826"/>
      <c r="H20426" s="820"/>
      <c r="J20426" s="820"/>
      <c r="K20426" s="820"/>
      <c r="L20426" s="820"/>
      <c r="M20426" s="820"/>
      <c r="N20426" s="820"/>
      <c r="O20426" s="820"/>
      <c r="P20426" s="820"/>
      <c r="Q20426" s="820"/>
      <c r="R20426" s="820"/>
      <c r="S20426" s="820"/>
      <c r="T20426" s="820"/>
      <c r="U20426" s="820"/>
      <c r="V20426" s="820"/>
      <c r="W20426" s="820"/>
      <c r="X20426" s="820"/>
      <c r="Y20426" s="820"/>
      <c r="Z20426" s="820"/>
    </row>
    <row r="20427" spans="7:26">
      <c r="G20427" s="826"/>
      <c r="H20427" s="820"/>
      <c r="J20427" s="820"/>
      <c r="K20427" s="820"/>
      <c r="L20427" s="820"/>
      <c r="M20427" s="820"/>
      <c r="N20427" s="820"/>
      <c r="O20427" s="820"/>
      <c r="P20427" s="820"/>
      <c r="Q20427" s="820"/>
      <c r="R20427" s="820"/>
      <c r="S20427" s="820"/>
      <c r="T20427" s="820"/>
      <c r="U20427" s="820"/>
      <c r="V20427" s="820"/>
      <c r="W20427" s="820"/>
      <c r="X20427" s="820"/>
      <c r="Y20427" s="820"/>
      <c r="Z20427" s="820"/>
    </row>
    <row r="20428" spans="7:26">
      <c r="G20428" s="826"/>
      <c r="H20428" s="820"/>
      <c r="J20428" s="820"/>
      <c r="K20428" s="820"/>
      <c r="L20428" s="820"/>
      <c r="M20428" s="820"/>
      <c r="N20428" s="820"/>
      <c r="O20428" s="820"/>
      <c r="P20428" s="820"/>
      <c r="Q20428" s="820"/>
      <c r="R20428" s="820"/>
      <c r="S20428" s="820"/>
      <c r="T20428" s="820"/>
      <c r="U20428" s="820"/>
      <c r="V20428" s="820"/>
      <c r="W20428" s="820"/>
      <c r="X20428" s="820"/>
      <c r="Y20428" s="820"/>
      <c r="Z20428" s="820"/>
    </row>
    <row r="20429" spans="7:26">
      <c r="G20429" s="826"/>
      <c r="H20429" s="820"/>
      <c r="J20429" s="820"/>
      <c r="K20429" s="820"/>
      <c r="L20429" s="820"/>
      <c r="M20429" s="820"/>
      <c r="N20429" s="820"/>
      <c r="O20429" s="820"/>
      <c r="P20429" s="820"/>
      <c r="Q20429" s="820"/>
      <c r="R20429" s="820"/>
      <c r="S20429" s="820"/>
      <c r="T20429" s="820"/>
      <c r="U20429" s="820"/>
      <c r="V20429" s="820"/>
      <c r="W20429" s="820"/>
      <c r="X20429" s="820"/>
      <c r="Y20429" s="820"/>
      <c r="Z20429" s="820"/>
    </row>
    <row r="20430" spans="7:26">
      <c r="G20430" s="826"/>
      <c r="H20430" s="820"/>
      <c r="J20430" s="820"/>
      <c r="K20430" s="820"/>
      <c r="L20430" s="820"/>
      <c r="M20430" s="820"/>
      <c r="N20430" s="820"/>
      <c r="O20430" s="820"/>
      <c r="P20430" s="820"/>
      <c r="Q20430" s="820"/>
      <c r="R20430" s="820"/>
      <c r="S20430" s="820"/>
      <c r="T20430" s="820"/>
      <c r="U20430" s="820"/>
      <c r="V20430" s="820"/>
      <c r="W20430" s="820"/>
      <c r="X20430" s="820"/>
      <c r="Y20430" s="820"/>
      <c r="Z20430" s="820"/>
    </row>
    <row r="20431" spans="7:26">
      <c r="G20431" s="826"/>
      <c r="H20431" s="820"/>
      <c r="J20431" s="820"/>
      <c r="K20431" s="820"/>
      <c r="L20431" s="820"/>
      <c r="M20431" s="820"/>
      <c r="N20431" s="820"/>
      <c r="O20431" s="820"/>
      <c r="P20431" s="820"/>
      <c r="Q20431" s="820"/>
      <c r="R20431" s="820"/>
      <c r="S20431" s="820"/>
      <c r="T20431" s="820"/>
      <c r="U20431" s="820"/>
      <c r="V20431" s="820"/>
      <c r="W20431" s="820"/>
      <c r="X20431" s="820"/>
      <c r="Y20431" s="820"/>
      <c r="Z20431" s="820"/>
    </row>
    <row r="20432" spans="7:26">
      <c r="G20432" s="826"/>
      <c r="H20432" s="820"/>
      <c r="J20432" s="820"/>
      <c r="K20432" s="820"/>
      <c r="L20432" s="820"/>
      <c r="M20432" s="820"/>
      <c r="N20432" s="820"/>
      <c r="O20432" s="820"/>
      <c r="P20432" s="820"/>
      <c r="Q20432" s="820"/>
      <c r="R20432" s="820"/>
      <c r="S20432" s="820"/>
      <c r="T20432" s="820"/>
      <c r="U20432" s="820"/>
      <c r="V20432" s="820"/>
      <c r="W20432" s="820"/>
      <c r="X20432" s="820"/>
      <c r="Y20432" s="820"/>
      <c r="Z20432" s="820"/>
    </row>
    <row r="20433" spans="7:26">
      <c r="G20433" s="826"/>
      <c r="H20433" s="820"/>
      <c r="J20433" s="820"/>
      <c r="K20433" s="820"/>
      <c r="L20433" s="820"/>
      <c r="M20433" s="820"/>
      <c r="N20433" s="820"/>
      <c r="O20433" s="820"/>
      <c r="P20433" s="820"/>
      <c r="Q20433" s="820"/>
      <c r="R20433" s="820"/>
      <c r="S20433" s="820"/>
      <c r="T20433" s="820"/>
      <c r="U20433" s="820"/>
      <c r="V20433" s="820"/>
      <c r="W20433" s="820"/>
      <c r="X20433" s="820"/>
      <c r="Y20433" s="820"/>
      <c r="Z20433" s="820"/>
    </row>
    <row r="20434" spans="7:26">
      <c r="G20434" s="826"/>
      <c r="H20434" s="820"/>
      <c r="J20434" s="820"/>
      <c r="K20434" s="820"/>
      <c r="L20434" s="820"/>
      <c r="M20434" s="820"/>
      <c r="N20434" s="820"/>
      <c r="O20434" s="820"/>
      <c r="P20434" s="820"/>
      <c r="Q20434" s="820"/>
      <c r="R20434" s="820"/>
      <c r="S20434" s="820"/>
      <c r="T20434" s="820"/>
      <c r="U20434" s="820"/>
      <c r="V20434" s="820"/>
      <c r="W20434" s="820"/>
      <c r="X20434" s="820"/>
      <c r="Y20434" s="820"/>
      <c r="Z20434" s="820"/>
    </row>
    <row r="20435" spans="7:26">
      <c r="G20435" s="826"/>
      <c r="H20435" s="820"/>
      <c r="J20435" s="820"/>
      <c r="K20435" s="820"/>
      <c r="L20435" s="820"/>
      <c r="M20435" s="820"/>
      <c r="N20435" s="820"/>
      <c r="O20435" s="820"/>
      <c r="P20435" s="820"/>
      <c r="Q20435" s="820"/>
      <c r="R20435" s="820"/>
      <c r="S20435" s="820"/>
      <c r="T20435" s="820"/>
      <c r="U20435" s="820"/>
      <c r="V20435" s="820"/>
      <c r="W20435" s="820"/>
      <c r="X20435" s="820"/>
      <c r="Y20435" s="820"/>
      <c r="Z20435" s="820"/>
    </row>
    <row r="20436" spans="7:26">
      <c r="G20436" s="826"/>
      <c r="H20436" s="820"/>
      <c r="J20436" s="820"/>
      <c r="K20436" s="820"/>
      <c r="L20436" s="820"/>
      <c r="M20436" s="820"/>
      <c r="N20436" s="820"/>
      <c r="O20436" s="820"/>
      <c r="P20436" s="820"/>
      <c r="Q20436" s="820"/>
      <c r="R20436" s="820"/>
      <c r="S20436" s="820"/>
      <c r="T20436" s="820"/>
      <c r="U20436" s="820"/>
      <c r="V20436" s="820"/>
      <c r="W20436" s="820"/>
      <c r="X20436" s="820"/>
      <c r="Y20436" s="820"/>
      <c r="Z20436" s="820"/>
    </row>
    <row r="20437" spans="7:26">
      <c r="G20437" s="826"/>
      <c r="H20437" s="820"/>
      <c r="J20437" s="820"/>
      <c r="K20437" s="820"/>
      <c r="L20437" s="820"/>
      <c r="M20437" s="820"/>
      <c r="N20437" s="820"/>
      <c r="O20437" s="820"/>
      <c r="P20437" s="820"/>
      <c r="Q20437" s="820"/>
      <c r="R20437" s="820"/>
      <c r="S20437" s="820"/>
      <c r="T20437" s="820"/>
      <c r="U20437" s="820"/>
      <c r="V20437" s="820"/>
      <c r="W20437" s="820"/>
      <c r="X20437" s="820"/>
      <c r="Y20437" s="820"/>
      <c r="Z20437" s="820"/>
    </row>
    <row r="20438" spans="7:26">
      <c r="G20438" s="826"/>
      <c r="H20438" s="820"/>
      <c r="J20438" s="820"/>
      <c r="K20438" s="820"/>
      <c r="L20438" s="820"/>
      <c r="M20438" s="820"/>
      <c r="N20438" s="820"/>
      <c r="O20438" s="820"/>
      <c r="P20438" s="820"/>
      <c r="Q20438" s="820"/>
      <c r="R20438" s="820"/>
      <c r="S20438" s="820"/>
      <c r="T20438" s="820"/>
      <c r="U20438" s="820"/>
      <c r="V20438" s="820"/>
      <c r="W20438" s="820"/>
      <c r="X20438" s="820"/>
      <c r="Y20438" s="820"/>
      <c r="Z20438" s="820"/>
    </row>
    <row r="20439" spans="7:26">
      <c r="G20439" s="826"/>
      <c r="H20439" s="820"/>
      <c r="J20439" s="820"/>
      <c r="K20439" s="820"/>
      <c r="L20439" s="820"/>
      <c r="M20439" s="820"/>
      <c r="N20439" s="820"/>
      <c r="O20439" s="820"/>
      <c r="P20439" s="820"/>
      <c r="Q20439" s="820"/>
      <c r="R20439" s="820"/>
      <c r="S20439" s="820"/>
      <c r="T20439" s="820"/>
      <c r="U20439" s="820"/>
      <c r="V20439" s="820"/>
      <c r="W20439" s="820"/>
      <c r="X20439" s="820"/>
      <c r="Y20439" s="820"/>
      <c r="Z20439" s="820"/>
    </row>
    <row r="20440" spans="7:26">
      <c r="G20440" s="826"/>
      <c r="H20440" s="820"/>
      <c r="J20440" s="820"/>
      <c r="K20440" s="820"/>
      <c r="L20440" s="820"/>
      <c r="M20440" s="820"/>
      <c r="N20440" s="820"/>
      <c r="O20440" s="820"/>
      <c r="P20440" s="820"/>
      <c r="Q20440" s="820"/>
      <c r="R20440" s="820"/>
      <c r="S20440" s="820"/>
      <c r="T20440" s="820"/>
      <c r="U20440" s="820"/>
      <c r="V20440" s="820"/>
      <c r="W20440" s="820"/>
      <c r="X20440" s="820"/>
      <c r="Y20440" s="820"/>
      <c r="Z20440" s="820"/>
    </row>
    <row r="20441" spans="7:26">
      <c r="G20441" s="826"/>
      <c r="H20441" s="820"/>
      <c r="J20441" s="820"/>
      <c r="K20441" s="820"/>
      <c r="L20441" s="820"/>
      <c r="M20441" s="820"/>
      <c r="N20441" s="820"/>
      <c r="O20441" s="820"/>
      <c r="P20441" s="820"/>
      <c r="Q20441" s="820"/>
      <c r="R20441" s="820"/>
      <c r="S20441" s="820"/>
      <c r="T20441" s="820"/>
      <c r="U20441" s="820"/>
      <c r="V20441" s="820"/>
      <c r="W20441" s="820"/>
      <c r="X20441" s="820"/>
      <c r="Y20441" s="820"/>
      <c r="Z20441" s="820"/>
    </row>
    <row r="20442" spans="7:26">
      <c r="G20442" s="826"/>
      <c r="H20442" s="820"/>
      <c r="J20442" s="820"/>
      <c r="K20442" s="820"/>
      <c r="L20442" s="820"/>
      <c r="M20442" s="820"/>
      <c r="N20442" s="820"/>
      <c r="O20442" s="820"/>
      <c r="P20442" s="820"/>
      <c r="Q20442" s="820"/>
      <c r="R20442" s="820"/>
      <c r="S20442" s="820"/>
      <c r="T20442" s="820"/>
      <c r="U20442" s="820"/>
      <c r="V20442" s="820"/>
      <c r="W20442" s="820"/>
      <c r="X20442" s="820"/>
      <c r="Y20442" s="820"/>
      <c r="Z20442" s="820"/>
    </row>
    <row r="20443" spans="7:26">
      <c r="G20443" s="826"/>
      <c r="H20443" s="820"/>
      <c r="J20443" s="820"/>
      <c r="K20443" s="820"/>
      <c r="L20443" s="820"/>
      <c r="M20443" s="820"/>
      <c r="N20443" s="820"/>
      <c r="O20443" s="820"/>
      <c r="P20443" s="820"/>
      <c r="Q20443" s="820"/>
      <c r="R20443" s="820"/>
      <c r="S20443" s="820"/>
      <c r="T20443" s="820"/>
      <c r="U20443" s="820"/>
      <c r="V20443" s="820"/>
      <c r="W20443" s="820"/>
      <c r="X20443" s="820"/>
      <c r="Y20443" s="820"/>
      <c r="Z20443" s="820"/>
    </row>
    <row r="20444" spans="7:26">
      <c r="G20444" s="826"/>
      <c r="H20444" s="820"/>
      <c r="J20444" s="820"/>
      <c r="K20444" s="820"/>
      <c r="L20444" s="820"/>
      <c r="M20444" s="820"/>
      <c r="N20444" s="820"/>
      <c r="O20444" s="820"/>
      <c r="P20444" s="820"/>
      <c r="Q20444" s="820"/>
      <c r="R20444" s="820"/>
      <c r="S20444" s="820"/>
      <c r="T20444" s="820"/>
      <c r="U20444" s="820"/>
      <c r="V20444" s="820"/>
      <c r="W20444" s="820"/>
      <c r="X20444" s="820"/>
      <c r="Y20444" s="820"/>
      <c r="Z20444" s="820"/>
    </row>
    <row r="20445" spans="7:26">
      <c r="G20445" s="826"/>
      <c r="H20445" s="820"/>
      <c r="J20445" s="820"/>
      <c r="K20445" s="820"/>
      <c r="L20445" s="820"/>
      <c r="M20445" s="820"/>
      <c r="N20445" s="820"/>
      <c r="O20445" s="820"/>
      <c r="P20445" s="820"/>
      <c r="Q20445" s="820"/>
      <c r="R20445" s="820"/>
      <c r="S20445" s="820"/>
      <c r="T20445" s="820"/>
      <c r="U20445" s="820"/>
      <c r="V20445" s="820"/>
      <c r="W20445" s="820"/>
      <c r="X20445" s="820"/>
      <c r="Y20445" s="820"/>
      <c r="Z20445" s="820"/>
    </row>
    <row r="20446" spans="7:26">
      <c r="G20446" s="826"/>
      <c r="H20446" s="820"/>
      <c r="J20446" s="820"/>
      <c r="K20446" s="820"/>
      <c r="L20446" s="820"/>
      <c r="M20446" s="820"/>
      <c r="N20446" s="820"/>
      <c r="O20446" s="820"/>
      <c r="P20446" s="820"/>
      <c r="Q20446" s="820"/>
      <c r="R20446" s="820"/>
      <c r="S20446" s="820"/>
      <c r="T20446" s="820"/>
      <c r="U20446" s="820"/>
      <c r="V20446" s="820"/>
      <c r="W20446" s="820"/>
      <c r="X20446" s="820"/>
      <c r="Y20446" s="820"/>
      <c r="Z20446" s="820"/>
    </row>
    <row r="20447" spans="7:26">
      <c r="G20447" s="826"/>
      <c r="H20447" s="820"/>
      <c r="J20447" s="820"/>
      <c r="K20447" s="820"/>
      <c r="L20447" s="820"/>
      <c r="M20447" s="820"/>
      <c r="N20447" s="820"/>
      <c r="O20447" s="820"/>
      <c r="P20447" s="820"/>
      <c r="Q20447" s="820"/>
      <c r="R20447" s="820"/>
      <c r="S20447" s="820"/>
      <c r="T20447" s="820"/>
      <c r="U20447" s="820"/>
      <c r="V20447" s="820"/>
      <c r="W20447" s="820"/>
      <c r="X20447" s="820"/>
      <c r="Y20447" s="820"/>
      <c r="Z20447" s="820"/>
    </row>
    <row r="20448" spans="7:26">
      <c r="G20448" s="826"/>
      <c r="H20448" s="820"/>
      <c r="J20448" s="820"/>
      <c r="K20448" s="820"/>
      <c r="L20448" s="820"/>
      <c r="M20448" s="820"/>
      <c r="N20448" s="820"/>
      <c r="O20448" s="820"/>
      <c r="P20448" s="820"/>
      <c r="Q20448" s="820"/>
      <c r="R20448" s="820"/>
      <c r="S20448" s="820"/>
      <c r="T20448" s="820"/>
      <c r="U20448" s="820"/>
      <c r="V20448" s="820"/>
      <c r="W20448" s="820"/>
      <c r="X20448" s="820"/>
      <c r="Y20448" s="820"/>
      <c r="Z20448" s="820"/>
    </row>
    <row r="20449" spans="7:26">
      <c r="G20449" s="826"/>
      <c r="H20449" s="820"/>
      <c r="J20449" s="820"/>
      <c r="K20449" s="820"/>
      <c r="L20449" s="820"/>
      <c r="M20449" s="820"/>
      <c r="N20449" s="820"/>
      <c r="O20449" s="820"/>
      <c r="P20449" s="820"/>
      <c r="Q20449" s="820"/>
      <c r="R20449" s="820"/>
      <c r="S20449" s="820"/>
      <c r="T20449" s="820"/>
      <c r="U20449" s="820"/>
      <c r="V20449" s="820"/>
      <c r="W20449" s="820"/>
      <c r="X20449" s="820"/>
      <c r="Y20449" s="820"/>
      <c r="Z20449" s="820"/>
    </row>
    <row r="20450" spans="7:26">
      <c r="G20450" s="826"/>
      <c r="H20450" s="820"/>
      <c r="J20450" s="820"/>
      <c r="K20450" s="820"/>
      <c r="L20450" s="820"/>
      <c r="M20450" s="820"/>
      <c r="N20450" s="820"/>
      <c r="O20450" s="820"/>
      <c r="P20450" s="820"/>
      <c r="Q20450" s="820"/>
      <c r="R20450" s="820"/>
      <c r="S20450" s="820"/>
      <c r="T20450" s="820"/>
      <c r="U20450" s="820"/>
      <c r="V20450" s="820"/>
      <c r="W20450" s="820"/>
      <c r="X20450" s="820"/>
      <c r="Y20450" s="820"/>
      <c r="Z20450" s="820"/>
    </row>
    <row r="20451" spans="7:26">
      <c r="G20451" s="826"/>
      <c r="H20451" s="820"/>
      <c r="J20451" s="820"/>
      <c r="K20451" s="820"/>
      <c r="L20451" s="820"/>
      <c r="M20451" s="820"/>
      <c r="N20451" s="820"/>
      <c r="O20451" s="820"/>
      <c r="P20451" s="820"/>
      <c r="Q20451" s="820"/>
      <c r="R20451" s="820"/>
      <c r="S20451" s="820"/>
      <c r="T20451" s="820"/>
      <c r="U20451" s="820"/>
      <c r="V20451" s="820"/>
      <c r="W20451" s="820"/>
      <c r="X20451" s="820"/>
      <c r="Y20451" s="820"/>
      <c r="Z20451" s="820"/>
    </row>
    <row r="20452" spans="7:26">
      <c r="G20452" s="826"/>
      <c r="H20452" s="820"/>
      <c r="J20452" s="820"/>
      <c r="K20452" s="820"/>
      <c r="L20452" s="820"/>
      <c r="M20452" s="820"/>
      <c r="N20452" s="820"/>
      <c r="O20452" s="820"/>
      <c r="P20452" s="820"/>
      <c r="Q20452" s="820"/>
      <c r="R20452" s="820"/>
      <c r="S20452" s="820"/>
      <c r="T20452" s="820"/>
      <c r="U20452" s="820"/>
      <c r="V20452" s="820"/>
      <c r="W20452" s="820"/>
      <c r="X20452" s="820"/>
      <c r="Y20452" s="820"/>
      <c r="Z20452" s="820"/>
    </row>
    <row r="20453" spans="7:26">
      <c r="G20453" s="826"/>
      <c r="H20453" s="820"/>
      <c r="J20453" s="820"/>
      <c r="K20453" s="820"/>
      <c r="L20453" s="820"/>
      <c r="M20453" s="820"/>
      <c r="N20453" s="820"/>
      <c r="O20453" s="820"/>
      <c r="P20453" s="820"/>
      <c r="Q20453" s="820"/>
      <c r="R20453" s="820"/>
      <c r="S20453" s="820"/>
      <c r="T20453" s="820"/>
      <c r="U20453" s="820"/>
      <c r="V20453" s="820"/>
      <c r="W20453" s="820"/>
      <c r="X20453" s="820"/>
      <c r="Y20453" s="820"/>
      <c r="Z20453" s="820"/>
    </row>
    <row r="20454" spans="7:26">
      <c r="G20454" s="826"/>
      <c r="H20454" s="820"/>
      <c r="J20454" s="820"/>
      <c r="K20454" s="820"/>
      <c r="L20454" s="820"/>
      <c r="M20454" s="820"/>
      <c r="N20454" s="820"/>
      <c r="O20454" s="820"/>
      <c r="P20454" s="820"/>
      <c r="Q20454" s="820"/>
      <c r="R20454" s="820"/>
      <c r="S20454" s="820"/>
      <c r="T20454" s="820"/>
      <c r="U20454" s="820"/>
      <c r="V20454" s="820"/>
      <c r="W20454" s="820"/>
      <c r="X20454" s="820"/>
      <c r="Y20454" s="820"/>
      <c r="Z20454" s="820"/>
    </row>
    <row r="20455" spans="7:26">
      <c r="G20455" s="826"/>
      <c r="H20455" s="820"/>
      <c r="J20455" s="820"/>
      <c r="K20455" s="820"/>
      <c r="L20455" s="820"/>
      <c r="M20455" s="820"/>
      <c r="N20455" s="820"/>
      <c r="O20455" s="820"/>
      <c r="P20455" s="820"/>
      <c r="Q20455" s="820"/>
      <c r="R20455" s="820"/>
      <c r="S20455" s="820"/>
      <c r="T20455" s="820"/>
      <c r="U20455" s="820"/>
      <c r="V20455" s="820"/>
      <c r="W20455" s="820"/>
      <c r="X20455" s="820"/>
      <c r="Y20455" s="820"/>
      <c r="Z20455" s="820"/>
    </row>
    <row r="20456" spans="7:26">
      <c r="G20456" s="826"/>
      <c r="H20456" s="820"/>
      <c r="J20456" s="820"/>
      <c r="K20456" s="820"/>
      <c r="L20456" s="820"/>
      <c r="M20456" s="820"/>
      <c r="N20456" s="820"/>
      <c r="O20456" s="820"/>
      <c r="P20456" s="820"/>
      <c r="Q20456" s="820"/>
      <c r="R20456" s="820"/>
      <c r="S20456" s="820"/>
      <c r="T20456" s="820"/>
      <c r="U20456" s="820"/>
      <c r="V20456" s="820"/>
      <c r="W20456" s="820"/>
      <c r="X20456" s="820"/>
      <c r="Y20456" s="820"/>
      <c r="Z20456" s="820"/>
    </row>
    <row r="20457" spans="7:26">
      <c r="G20457" s="826"/>
      <c r="H20457" s="820"/>
      <c r="J20457" s="820"/>
      <c r="K20457" s="820"/>
      <c r="L20457" s="820"/>
      <c r="M20457" s="820"/>
      <c r="N20457" s="820"/>
      <c r="O20457" s="820"/>
      <c r="P20457" s="820"/>
      <c r="Q20457" s="820"/>
      <c r="R20457" s="820"/>
      <c r="S20457" s="820"/>
      <c r="T20457" s="820"/>
      <c r="U20457" s="820"/>
      <c r="V20457" s="820"/>
      <c r="W20457" s="820"/>
      <c r="X20457" s="820"/>
      <c r="Y20457" s="820"/>
      <c r="Z20457" s="820"/>
    </row>
    <row r="20458" spans="7:26">
      <c r="G20458" s="826"/>
      <c r="H20458" s="820"/>
      <c r="J20458" s="820"/>
      <c r="K20458" s="820"/>
      <c r="L20458" s="820"/>
      <c r="M20458" s="820"/>
      <c r="N20458" s="820"/>
      <c r="O20458" s="820"/>
      <c r="P20458" s="820"/>
      <c r="Q20458" s="820"/>
      <c r="R20458" s="820"/>
      <c r="S20458" s="820"/>
      <c r="T20458" s="820"/>
      <c r="U20458" s="820"/>
      <c r="V20458" s="820"/>
      <c r="W20458" s="820"/>
      <c r="X20458" s="820"/>
      <c r="Y20458" s="820"/>
      <c r="Z20458" s="820"/>
    </row>
    <row r="20459" spans="7:26">
      <c r="G20459" s="826"/>
      <c r="H20459" s="820"/>
      <c r="J20459" s="820"/>
      <c r="K20459" s="820"/>
      <c r="L20459" s="820"/>
      <c r="M20459" s="820"/>
      <c r="N20459" s="820"/>
      <c r="O20459" s="820"/>
      <c r="P20459" s="820"/>
      <c r="Q20459" s="820"/>
      <c r="R20459" s="820"/>
      <c r="S20459" s="820"/>
      <c r="T20459" s="820"/>
      <c r="U20459" s="820"/>
      <c r="V20459" s="820"/>
      <c r="W20459" s="820"/>
      <c r="X20459" s="820"/>
      <c r="Y20459" s="820"/>
      <c r="Z20459" s="820"/>
    </row>
    <row r="20460" spans="7:26">
      <c r="G20460" s="826"/>
      <c r="H20460" s="820"/>
      <c r="J20460" s="820"/>
      <c r="K20460" s="820"/>
      <c r="L20460" s="820"/>
      <c r="M20460" s="820"/>
      <c r="N20460" s="820"/>
      <c r="O20460" s="820"/>
      <c r="P20460" s="820"/>
      <c r="Q20460" s="820"/>
      <c r="R20460" s="820"/>
      <c r="S20460" s="820"/>
      <c r="T20460" s="820"/>
      <c r="U20460" s="820"/>
      <c r="V20460" s="820"/>
      <c r="W20460" s="820"/>
      <c r="X20460" s="820"/>
      <c r="Y20460" s="820"/>
      <c r="Z20460" s="820"/>
    </row>
    <row r="20461" spans="7:26">
      <c r="G20461" s="826"/>
      <c r="H20461" s="820"/>
      <c r="J20461" s="820"/>
      <c r="K20461" s="820"/>
      <c r="L20461" s="820"/>
      <c r="M20461" s="820"/>
      <c r="N20461" s="820"/>
      <c r="O20461" s="820"/>
      <c r="P20461" s="820"/>
      <c r="Q20461" s="820"/>
      <c r="R20461" s="820"/>
      <c r="S20461" s="820"/>
      <c r="T20461" s="820"/>
      <c r="U20461" s="820"/>
      <c r="V20461" s="820"/>
      <c r="W20461" s="820"/>
      <c r="X20461" s="820"/>
      <c r="Y20461" s="820"/>
      <c r="Z20461" s="820"/>
    </row>
    <row r="20462" spans="7:26">
      <c r="G20462" s="826"/>
      <c r="H20462" s="820"/>
      <c r="J20462" s="820"/>
      <c r="K20462" s="820"/>
      <c r="L20462" s="820"/>
      <c r="M20462" s="820"/>
      <c r="N20462" s="820"/>
      <c r="O20462" s="820"/>
      <c r="P20462" s="820"/>
      <c r="Q20462" s="820"/>
      <c r="R20462" s="820"/>
      <c r="S20462" s="820"/>
      <c r="T20462" s="820"/>
      <c r="U20462" s="820"/>
      <c r="V20462" s="820"/>
      <c r="W20462" s="820"/>
      <c r="X20462" s="820"/>
      <c r="Y20462" s="820"/>
      <c r="Z20462" s="820"/>
    </row>
    <row r="20463" spans="7:26">
      <c r="G20463" s="826"/>
      <c r="H20463" s="820"/>
      <c r="J20463" s="820"/>
      <c r="K20463" s="820"/>
      <c r="L20463" s="820"/>
      <c r="M20463" s="820"/>
      <c r="N20463" s="820"/>
      <c r="O20463" s="820"/>
      <c r="P20463" s="820"/>
      <c r="Q20463" s="820"/>
      <c r="R20463" s="820"/>
      <c r="S20463" s="820"/>
      <c r="T20463" s="820"/>
      <c r="U20463" s="820"/>
      <c r="V20463" s="820"/>
      <c r="W20463" s="820"/>
      <c r="X20463" s="820"/>
      <c r="Y20463" s="820"/>
      <c r="Z20463" s="820"/>
    </row>
    <row r="20464" spans="7:26">
      <c r="G20464" s="826"/>
      <c r="H20464" s="820"/>
      <c r="J20464" s="820"/>
      <c r="K20464" s="820"/>
      <c r="L20464" s="820"/>
      <c r="M20464" s="820"/>
      <c r="N20464" s="820"/>
      <c r="O20464" s="820"/>
      <c r="P20464" s="820"/>
      <c r="Q20464" s="820"/>
      <c r="R20464" s="820"/>
      <c r="S20464" s="820"/>
      <c r="T20464" s="820"/>
      <c r="U20464" s="820"/>
      <c r="V20464" s="820"/>
      <c r="W20464" s="820"/>
      <c r="X20464" s="820"/>
      <c r="Y20464" s="820"/>
      <c r="Z20464" s="820"/>
    </row>
    <row r="20465" spans="7:26">
      <c r="G20465" s="826"/>
      <c r="H20465" s="820"/>
      <c r="J20465" s="820"/>
      <c r="K20465" s="820"/>
      <c r="L20465" s="820"/>
      <c r="M20465" s="820"/>
      <c r="N20465" s="820"/>
      <c r="O20465" s="820"/>
      <c r="P20465" s="820"/>
      <c r="Q20465" s="820"/>
      <c r="R20465" s="820"/>
      <c r="S20465" s="820"/>
      <c r="T20465" s="820"/>
      <c r="U20465" s="820"/>
      <c r="V20465" s="820"/>
      <c r="W20465" s="820"/>
      <c r="X20465" s="820"/>
      <c r="Y20465" s="820"/>
      <c r="Z20465" s="820"/>
    </row>
    <row r="20466" spans="7:26">
      <c r="G20466" s="826"/>
      <c r="H20466" s="820"/>
      <c r="J20466" s="820"/>
      <c r="K20466" s="820"/>
      <c r="L20466" s="820"/>
      <c r="M20466" s="820"/>
      <c r="N20466" s="820"/>
      <c r="O20466" s="820"/>
      <c r="P20466" s="820"/>
      <c r="Q20466" s="820"/>
      <c r="R20466" s="820"/>
      <c r="S20466" s="820"/>
      <c r="T20466" s="820"/>
      <c r="U20466" s="820"/>
      <c r="V20466" s="820"/>
      <c r="W20466" s="820"/>
      <c r="X20466" s="820"/>
      <c r="Y20466" s="820"/>
      <c r="Z20466" s="820"/>
    </row>
    <row r="20467" spans="7:26">
      <c r="G20467" s="826"/>
      <c r="H20467" s="820"/>
      <c r="J20467" s="820"/>
      <c r="K20467" s="820"/>
      <c r="L20467" s="820"/>
      <c r="M20467" s="820"/>
      <c r="N20467" s="820"/>
      <c r="O20467" s="820"/>
      <c r="P20467" s="820"/>
      <c r="Q20467" s="820"/>
      <c r="R20467" s="820"/>
      <c r="S20467" s="820"/>
      <c r="T20467" s="820"/>
      <c r="U20467" s="820"/>
      <c r="V20467" s="820"/>
      <c r="W20467" s="820"/>
      <c r="X20467" s="820"/>
      <c r="Y20467" s="820"/>
      <c r="Z20467" s="820"/>
    </row>
    <row r="20468" spans="7:26">
      <c r="G20468" s="826"/>
      <c r="H20468" s="820"/>
      <c r="J20468" s="820"/>
      <c r="K20468" s="820"/>
      <c r="L20468" s="820"/>
      <c r="M20468" s="820"/>
      <c r="N20468" s="820"/>
      <c r="O20468" s="820"/>
      <c r="P20468" s="820"/>
      <c r="Q20468" s="820"/>
      <c r="R20468" s="820"/>
      <c r="S20468" s="820"/>
      <c r="T20468" s="820"/>
      <c r="U20468" s="820"/>
      <c r="V20468" s="820"/>
      <c r="W20468" s="820"/>
      <c r="X20468" s="820"/>
      <c r="Y20468" s="820"/>
      <c r="Z20468" s="820"/>
    </row>
    <row r="20469" spans="7:26">
      <c r="G20469" s="826"/>
      <c r="H20469" s="820"/>
      <c r="J20469" s="820"/>
      <c r="K20469" s="820"/>
      <c r="L20469" s="820"/>
      <c r="M20469" s="820"/>
      <c r="N20469" s="820"/>
      <c r="O20469" s="820"/>
      <c r="P20469" s="820"/>
      <c r="Q20469" s="820"/>
      <c r="R20469" s="820"/>
      <c r="S20469" s="820"/>
      <c r="T20469" s="820"/>
      <c r="U20469" s="820"/>
      <c r="V20469" s="820"/>
      <c r="W20469" s="820"/>
      <c r="X20469" s="820"/>
      <c r="Y20469" s="820"/>
      <c r="Z20469" s="820"/>
    </row>
    <row r="20470" spans="7:26">
      <c r="G20470" s="826"/>
      <c r="H20470" s="820"/>
      <c r="J20470" s="820"/>
      <c r="K20470" s="820"/>
      <c r="L20470" s="820"/>
      <c r="M20470" s="820"/>
      <c r="N20470" s="820"/>
      <c r="O20470" s="820"/>
      <c r="P20470" s="820"/>
      <c r="Q20470" s="820"/>
      <c r="R20470" s="820"/>
      <c r="S20470" s="820"/>
      <c r="T20470" s="820"/>
      <c r="U20470" s="820"/>
      <c r="V20470" s="820"/>
      <c r="W20470" s="820"/>
      <c r="X20470" s="820"/>
      <c r="Y20470" s="820"/>
      <c r="Z20470" s="820"/>
    </row>
    <row r="20471" spans="7:26">
      <c r="G20471" s="826"/>
      <c r="H20471" s="820"/>
      <c r="J20471" s="820"/>
      <c r="K20471" s="820"/>
      <c r="L20471" s="820"/>
      <c r="M20471" s="820"/>
      <c r="N20471" s="820"/>
      <c r="O20471" s="820"/>
      <c r="P20471" s="820"/>
      <c r="Q20471" s="820"/>
      <c r="R20471" s="820"/>
      <c r="S20471" s="820"/>
      <c r="T20471" s="820"/>
      <c r="U20471" s="820"/>
      <c r="V20471" s="820"/>
      <c r="W20471" s="820"/>
      <c r="X20471" s="820"/>
      <c r="Y20471" s="820"/>
      <c r="Z20471" s="820"/>
    </row>
    <row r="20472" spans="7:26">
      <c r="G20472" s="826"/>
      <c r="H20472" s="820"/>
      <c r="J20472" s="820"/>
      <c r="K20472" s="820"/>
      <c r="L20472" s="820"/>
      <c r="M20472" s="820"/>
      <c r="N20472" s="820"/>
      <c r="O20472" s="820"/>
      <c r="P20472" s="820"/>
      <c r="Q20472" s="820"/>
      <c r="R20472" s="820"/>
      <c r="S20472" s="820"/>
      <c r="T20472" s="820"/>
      <c r="U20472" s="820"/>
      <c r="V20472" s="820"/>
      <c r="W20472" s="820"/>
      <c r="X20472" s="820"/>
      <c r="Y20472" s="820"/>
      <c r="Z20472" s="820"/>
    </row>
    <row r="20473" spans="7:26">
      <c r="G20473" s="826"/>
      <c r="H20473" s="820"/>
      <c r="J20473" s="820"/>
      <c r="K20473" s="820"/>
      <c r="L20473" s="820"/>
      <c r="M20473" s="820"/>
      <c r="N20473" s="820"/>
      <c r="O20473" s="820"/>
      <c r="P20473" s="820"/>
      <c r="Q20473" s="820"/>
      <c r="R20473" s="820"/>
      <c r="S20473" s="820"/>
      <c r="T20473" s="820"/>
      <c r="U20473" s="820"/>
      <c r="V20473" s="820"/>
      <c r="W20473" s="820"/>
      <c r="X20473" s="820"/>
      <c r="Y20473" s="820"/>
      <c r="Z20473" s="820"/>
    </row>
    <row r="20474" spans="7:26">
      <c r="G20474" s="826"/>
      <c r="H20474" s="820"/>
      <c r="J20474" s="820"/>
      <c r="K20474" s="820"/>
      <c r="L20474" s="820"/>
      <c r="M20474" s="820"/>
      <c r="N20474" s="820"/>
      <c r="O20474" s="820"/>
      <c r="P20474" s="820"/>
      <c r="Q20474" s="820"/>
      <c r="R20474" s="820"/>
      <c r="S20474" s="820"/>
      <c r="T20474" s="820"/>
      <c r="U20474" s="820"/>
      <c r="V20474" s="820"/>
      <c r="W20474" s="820"/>
      <c r="X20474" s="820"/>
      <c r="Y20474" s="820"/>
      <c r="Z20474" s="820"/>
    </row>
    <row r="20475" spans="7:26">
      <c r="G20475" s="826"/>
      <c r="H20475" s="820"/>
      <c r="J20475" s="820"/>
      <c r="K20475" s="820"/>
      <c r="L20475" s="820"/>
      <c r="M20475" s="820"/>
      <c r="N20475" s="820"/>
      <c r="O20475" s="820"/>
      <c r="P20475" s="820"/>
      <c r="Q20475" s="820"/>
      <c r="R20475" s="820"/>
      <c r="S20475" s="820"/>
      <c r="T20475" s="820"/>
      <c r="U20475" s="820"/>
      <c r="V20475" s="820"/>
      <c r="W20475" s="820"/>
      <c r="X20475" s="820"/>
      <c r="Y20475" s="820"/>
      <c r="Z20475" s="820"/>
    </row>
    <row r="20476" spans="7:26">
      <c r="G20476" s="826"/>
      <c r="H20476" s="820"/>
      <c r="J20476" s="820"/>
      <c r="K20476" s="820"/>
      <c r="L20476" s="820"/>
      <c r="M20476" s="820"/>
      <c r="N20476" s="820"/>
      <c r="O20476" s="820"/>
      <c r="P20476" s="820"/>
      <c r="Q20476" s="820"/>
      <c r="R20476" s="820"/>
      <c r="S20476" s="820"/>
      <c r="T20476" s="820"/>
      <c r="U20476" s="820"/>
      <c r="V20476" s="820"/>
      <c r="W20476" s="820"/>
      <c r="X20476" s="820"/>
      <c r="Y20476" s="820"/>
      <c r="Z20476" s="820"/>
    </row>
    <row r="20477" spans="7:26">
      <c r="G20477" s="826"/>
      <c r="H20477" s="820"/>
      <c r="J20477" s="820"/>
      <c r="K20477" s="820"/>
      <c r="L20477" s="820"/>
      <c r="M20477" s="820"/>
      <c r="N20477" s="820"/>
      <c r="O20477" s="820"/>
      <c r="P20477" s="820"/>
      <c r="Q20477" s="820"/>
      <c r="R20477" s="820"/>
      <c r="S20477" s="820"/>
      <c r="T20477" s="820"/>
      <c r="U20477" s="820"/>
      <c r="V20477" s="820"/>
      <c r="W20477" s="820"/>
      <c r="X20477" s="820"/>
      <c r="Y20477" s="820"/>
      <c r="Z20477" s="820"/>
    </row>
    <row r="20478" spans="7:26">
      <c r="G20478" s="826"/>
      <c r="H20478" s="820"/>
      <c r="J20478" s="820"/>
      <c r="K20478" s="820"/>
      <c r="L20478" s="820"/>
      <c r="M20478" s="820"/>
      <c r="N20478" s="820"/>
      <c r="O20478" s="820"/>
      <c r="P20478" s="820"/>
      <c r="Q20478" s="820"/>
      <c r="R20478" s="820"/>
      <c r="S20478" s="820"/>
      <c r="T20478" s="820"/>
      <c r="U20478" s="820"/>
      <c r="V20478" s="820"/>
      <c r="W20478" s="820"/>
      <c r="X20478" s="820"/>
      <c r="Y20478" s="820"/>
      <c r="Z20478" s="820"/>
    </row>
    <row r="20479" spans="7:26">
      <c r="G20479" s="826"/>
      <c r="H20479" s="820"/>
      <c r="J20479" s="820"/>
      <c r="K20479" s="820"/>
      <c r="L20479" s="820"/>
      <c r="M20479" s="820"/>
      <c r="N20479" s="820"/>
      <c r="O20479" s="820"/>
      <c r="P20479" s="820"/>
      <c r="Q20479" s="820"/>
      <c r="R20479" s="820"/>
      <c r="S20479" s="820"/>
      <c r="T20479" s="820"/>
      <c r="U20479" s="820"/>
      <c r="V20479" s="820"/>
      <c r="W20479" s="820"/>
      <c r="X20479" s="820"/>
      <c r="Y20479" s="820"/>
      <c r="Z20479" s="820"/>
    </row>
    <row r="20480" spans="7:26">
      <c r="G20480" s="826"/>
      <c r="H20480" s="820"/>
      <c r="J20480" s="820"/>
      <c r="K20480" s="820"/>
      <c r="L20480" s="820"/>
      <c r="M20480" s="820"/>
      <c r="N20480" s="820"/>
      <c r="O20480" s="820"/>
      <c r="P20480" s="820"/>
      <c r="Q20480" s="820"/>
      <c r="R20480" s="820"/>
      <c r="S20480" s="820"/>
      <c r="T20480" s="820"/>
      <c r="U20480" s="820"/>
      <c r="V20480" s="820"/>
      <c r="W20480" s="820"/>
      <c r="X20480" s="820"/>
      <c r="Y20480" s="820"/>
      <c r="Z20480" s="820"/>
    </row>
    <row r="20481" spans="7:26">
      <c r="G20481" s="826"/>
      <c r="H20481" s="820"/>
      <c r="J20481" s="820"/>
      <c r="K20481" s="820"/>
      <c r="L20481" s="820"/>
      <c r="M20481" s="820"/>
      <c r="N20481" s="820"/>
      <c r="O20481" s="820"/>
      <c r="P20481" s="820"/>
      <c r="Q20481" s="820"/>
      <c r="R20481" s="820"/>
      <c r="S20481" s="820"/>
      <c r="T20481" s="820"/>
      <c r="U20481" s="820"/>
      <c r="V20481" s="820"/>
      <c r="W20481" s="820"/>
      <c r="X20481" s="820"/>
      <c r="Y20481" s="820"/>
      <c r="Z20481" s="820"/>
    </row>
    <row r="20482" spans="7:26">
      <c r="G20482" s="826"/>
      <c r="H20482" s="820"/>
      <c r="J20482" s="820"/>
      <c r="K20482" s="820"/>
      <c r="L20482" s="820"/>
      <c r="M20482" s="820"/>
      <c r="N20482" s="820"/>
      <c r="O20482" s="820"/>
      <c r="P20482" s="820"/>
      <c r="Q20482" s="820"/>
      <c r="R20482" s="820"/>
      <c r="S20482" s="820"/>
      <c r="T20482" s="820"/>
      <c r="U20482" s="820"/>
      <c r="V20482" s="820"/>
      <c r="W20482" s="820"/>
      <c r="X20482" s="820"/>
      <c r="Y20482" s="820"/>
      <c r="Z20482" s="820"/>
    </row>
    <row r="20483" spans="7:26">
      <c r="G20483" s="826"/>
      <c r="H20483" s="820"/>
      <c r="J20483" s="820"/>
      <c r="K20483" s="820"/>
      <c r="L20483" s="820"/>
      <c r="M20483" s="820"/>
      <c r="N20483" s="820"/>
      <c r="O20483" s="820"/>
      <c r="P20483" s="820"/>
      <c r="Q20483" s="820"/>
      <c r="R20483" s="820"/>
      <c r="S20483" s="820"/>
      <c r="T20483" s="820"/>
      <c r="U20483" s="820"/>
      <c r="V20483" s="820"/>
      <c r="W20483" s="820"/>
      <c r="X20483" s="820"/>
      <c r="Y20483" s="820"/>
      <c r="Z20483" s="820"/>
    </row>
    <row r="20484" spans="7:26">
      <c r="G20484" s="826"/>
      <c r="H20484" s="820"/>
      <c r="J20484" s="820"/>
      <c r="K20484" s="820"/>
      <c r="L20484" s="820"/>
      <c r="M20484" s="820"/>
      <c r="N20484" s="820"/>
      <c r="O20484" s="820"/>
      <c r="P20484" s="820"/>
      <c r="Q20484" s="820"/>
      <c r="R20484" s="820"/>
      <c r="S20484" s="820"/>
      <c r="T20484" s="820"/>
      <c r="U20484" s="820"/>
      <c r="V20484" s="820"/>
      <c r="W20484" s="820"/>
      <c r="X20484" s="820"/>
      <c r="Y20484" s="820"/>
      <c r="Z20484" s="820"/>
    </row>
    <row r="20485" spans="7:26">
      <c r="G20485" s="826"/>
      <c r="H20485" s="820"/>
      <c r="J20485" s="820"/>
      <c r="K20485" s="820"/>
      <c r="L20485" s="820"/>
      <c r="M20485" s="820"/>
      <c r="N20485" s="820"/>
      <c r="O20485" s="820"/>
      <c r="P20485" s="820"/>
      <c r="Q20485" s="820"/>
      <c r="R20485" s="820"/>
      <c r="S20485" s="820"/>
      <c r="T20485" s="820"/>
      <c r="U20485" s="820"/>
      <c r="V20485" s="820"/>
      <c r="W20485" s="820"/>
      <c r="X20485" s="820"/>
      <c r="Y20485" s="820"/>
      <c r="Z20485" s="820"/>
    </row>
    <row r="20486" spans="7:26">
      <c r="G20486" s="826"/>
      <c r="H20486" s="820"/>
      <c r="J20486" s="820"/>
      <c r="K20486" s="820"/>
      <c r="L20486" s="820"/>
      <c r="M20486" s="820"/>
      <c r="N20486" s="820"/>
      <c r="O20486" s="820"/>
      <c r="P20486" s="820"/>
      <c r="Q20486" s="820"/>
      <c r="R20486" s="820"/>
      <c r="S20486" s="820"/>
      <c r="T20486" s="820"/>
      <c r="U20486" s="820"/>
      <c r="V20486" s="820"/>
      <c r="W20486" s="820"/>
      <c r="X20486" s="820"/>
      <c r="Y20486" s="820"/>
      <c r="Z20486" s="820"/>
    </row>
    <row r="20487" spans="7:26">
      <c r="G20487" s="826"/>
      <c r="H20487" s="820"/>
      <c r="J20487" s="820"/>
      <c r="K20487" s="820"/>
      <c r="L20487" s="820"/>
      <c r="M20487" s="820"/>
      <c r="N20487" s="820"/>
      <c r="O20487" s="820"/>
      <c r="P20487" s="820"/>
      <c r="Q20487" s="820"/>
      <c r="R20487" s="820"/>
      <c r="S20487" s="820"/>
      <c r="T20487" s="820"/>
      <c r="U20487" s="820"/>
      <c r="V20487" s="820"/>
      <c r="W20487" s="820"/>
      <c r="X20487" s="820"/>
      <c r="Y20487" s="820"/>
      <c r="Z20487" s="820"/>
    </row>
    <row r="20488" spans="7:26">
      <c r="G20488" s="826"/>
      <c r="H20488" s="820"/>
      <c r="J20488" s="820"/>
      <c r="K20488" s="820"/>
      <c r="L20488" s="820"/>
      <c r="M20488" s="820"/>
      <c r="N20488" s="820"/>
      <c r="O20488" s="820"/>
      <c r="P20488" s="820"/>
      <c r="Q20488" s="820"/>
      <c r="R20488" s="820"/>
      <c r="S20488" s="820"/>
      <c r="T20488" s="820"/>
      <c r="U20488" s="820"/>
      <c r="V20488" s="820"/>
      <c r="W20488" s="820"/>
      <c r="X20488" s="820"/>
      <c r="Y20488" s="820"/>
      <c r="Z20488" s="820"/>
    </row>
    <row r="20489" spans="7:26">
      <c r="G20489" s="826"/>
      <c r="H20489" s="820"/>
      <c r="J20489" s="820"/>
      <c r="K20489" s="820"/>
      <c r="L20489" s="820"/>
      <c r="M20489" s="820"/>
      <c r="N20489" s="820"/>
      <c r="O20489" s="820"/>
      <c r="P20489" s="820"/>
      <c r="Q20489" s="820"/>
      <c r="R20489" s="820"/>
      <c r="S20489" s="820"/>
      <c r="T20489" s="820"/>
      <c r="U20489" s="820"/>
      <c r="V20489" s="820"/>
      <c r="W20489" s="820"/>
      <c r="X20489" s="820"/>
      <c r="Y20489" s="820"/>
      <c r="Z20489" s="820"/>
    </row>
    <row r="20490" spans="7:26">
      <c r="G20490" s="826"/>
      <c r="H20490" s="820"/>
      <c r="J20490" s="820"/>
      <c r="K20490" s="820"/>
      <c r="L20490" s="820"/>
      <c r="M20490" s="820"/>
      <c r="N20490" s="820"/>
      <c r="O20490" s="820"/>
      <c r="P20490" s="820"/>
      <c r="Q20490" s="820"/>
      <c r="R20490" s="820"/>
      <c r="S20490" s="820"/>
      <c r="T20490" s="820"/>
      <c r="U20490" s="820"/>
      <c r="V20490" s="820"/>
      <c r="W20490" s="820"/>
      <c r="X20490" s="820"/>
      <c r="Y20490" s="820"/>
      <c r="Z20490" s="820"/>
    </row>
    <row r="20491" spans="7:26">
      <c r="G20491" s="826"/>
      <c r="H20491" s="820"/>
      <c r="J20491" s="820"/>
      <c r="K20491" s="820"/>
      <c r="L20491" s="820"/>
      <c r="M20491" s="820"/>
      <c r="N20491" s="820"/>
      <c r="O20491" s="820"/>
      <c r="P20491" s="820"/>
      <c r="Q20491" s="820"/>
      <c r="R20491" s="820"/>
      <c r="S20491" s="820"/>
      <c r="T20491" s="820"/>
      <c r="U20491" s="820"/>
      <c r="V20491" s="820"/>
      <c r="W20491" s="820"/>
      <c r="X20491" s="820"/>
      <c r="Y20491" s="820"/>
      <c r="Z20491" s="820"/>
    </row>
    <row r="20492" spans="7:26">
      <c r="G20492" s="826"/>
      <c r="H20492" s="820"/>
      <c r="J20492" s="820"/>
      <c r="K20492" s="820"/>
      <c r="L20492" s="820"/>
      <c r="M20492" s="820"/>
      <c r="N20492" s="820"/>
      <c r="O20492" s="820"/>
      <c r="P20492" s="820"/>
      <c r="Q20492" s="820"/>
      <c r="R20492" s="820"/>
      <c r="S20492" s="820"/>
      <c r="T20492" s="820"/>
      <c r="U20492" s="820"/>
      <c r="V20492" s="820"/>
      <c r="W20492" s="820"/>
      <c r="X20492" s="820"/>
      <c r="Y20492" s="820"/>
      <c r="Z20492" s="820"/>
    </row>
    <row r="20493" spans="7:26">
      <c r="G20493" s="826"/>
      <c r="H20493" s="820"/>
      <c r="J20493" s="820"/>
      <c r="K20493" s="820"/>
      <c r="L20493" s="820"/>
      <c r="M20493" s="820"/>
      <c r="N20493" s="820"/>
      <c r="O20493" s="820"/>
      <c r="P20493" s="820"/>
      <c r="Q20493" s="820"/>
      <c r="R20493" s="820"/>
      <c r="S20493" s="820"/>
      <c r="T20493" s="820"/>
      <c r="U20493" s="820"/>
      <c r="V20493" s="820"/>
      <c r="W20493" s="820"/>
      <c r="X20493" s="820"/>
      <c r="Y20493" s="820"/>
      <c r="Z20493" s="820"/>
    </row>
    <row r="20494" spans="7:26">
      <c r="G20494" s="826"/>
      <c r="H20494" s="820"/>
      <c r="J20494" s="820"/>
      <c r="K20494" s="820"/>
      <c r="L20494" s="820"/>
      <c r="M20494" s="820"/>
      <c r="N20494" s="820"/>
      <c r="O20494" s="820"/>
      <c r="P20494" s="820"/>
      <c r="Q20494" s="820"/>
      <c r="R20494" s="820"/>
      <c r="S20494" s="820"/>
      <c r="T20494" s="820"/>
      <c r="U20494" s="820"/>
      <c r="V20494" s="820"/>
      <c r="W20494" s="820"/>
      <c r="X20494" s="820"/>
      <c r="Y20494" s="820"/>
      <c r="Z20494" s="820"/>
    </row>
    <row r="20495" spans="7:26">
      <c r="G20495" s="826"/>
      <c r="H20495" s="820"/>
      <c r="J20495" s="820"/>
      <c r="K20495" s="820"/>
      <c r="L20495" s="820"/>
      <c r="M20495" s="820"/>
      <c r="N20495" s="820"/>
      <c r="O20495" s="820"/>
      <c r="P20495" s="820"/>
      <c r="Q20495" s="820"/>
      <c r="R20495" s="820"/>
      <c r="S20495" s="820"/>
      <c r="T20495" s="820"/>
      <c r="U20495" s="820"/>
      <c r="V20495" s="820"/>
      <c r="W20495" s="820"/>
      <c r="X20495" s="820"/>
      <c r="Y20495" s="820"/>
      <c r="Z20495" s="820"/>
    </row>
    <row r="20496" spans="7:26">
      <c r="G20496" s="826"/>
      <c r="H20496" s="820"/>
      <c r="J20496" s="820"/>
      <c r="K20496" s="820"/>
      <c r="L20496" s="820"/>
      <c r="M20496" s="820"/>
      <c r="N20496" s="820"/>
      <c r="O20496" s="820"/>
      <c r="P20496" s="820"/>
      <c r="Q20496" s="820"/>
      <c r="R20496" s="820"/>
      <c r="S20496" s="820"/>
      <c r="T20496" s="820"/>
      <c r="U20496" s="820"/>
      <c r="V20496" s="820"/>
      <c r="W20496" s="820"/>
      <c r="X20496" s="820"/>
      <c r="Y20496" s="820"/>
      <c r="Z20496" s="820"/>
    </row>
    <row r="20497" spans="7:26">
      <c r="G20497" s="826"/>
      <c r="H20497" s="820"/>
      <c r="J20497" s="820"/>
      <c r="K20497" s="820"/>
      <c r="L20497" s="820"/>
      <c r="M20497" s="820"/>
      <c r="N20497" s="820"/>
      <c r="O20497" s="820"/>
      <c r="P20497" s="820"/>
      <c r="Q20497" s="820"/>
      <c r="R20497" s="820"/>
      <c r="S20497" s="820"/>
      <c r="T20497" s="820"/>
      <c r="U20497" s="820"/>
      <c r="V20497" s="820"/>
      <c r="W20497" s="820"/>
      <c r="X20497" s="820"/>
      <c r="Y20497" s="820"/>
      <c r="Z20497" s="820"/>
    </row>
    <row r="20498" spans="7:26">
      <c r="G20498" s="826"/>
      <c r="H20498" s="820"/>
      <c r="J20498" s="820"/>
      <c r="K20498" s="820"/>
      <c r="L20498" s="820"/>
      <c r="M20498" s="820"/>
      <c r="N20498" s="820"/>
      <c r="O20498" s="820"/>
      <c r="P20498" s="820"/>
      <c r="Q20498" s="820"/>
      <c r="R20498" s="820"/>
      <c r="S20498" s="820"/>
      <c r="T20498" s="820"/>
      <c r="U20498" s="820"/>
      <c r="V20498" s="820"/>
      <c r="W20498" s="820"/>
      <c r="X20498" s="820"/>
      <c r="Y20498" s="820"/>
      <c r="Z20498" s="820"/>
    </row>
    <row r="20499" spans="7:26">
      <c r="G20499" s="826"/>
      <c r="H20499" s="820"/>
      <c r="J20499" s="820"/>
      <c r="K20499" s="820"/>
      <c r="L20499" s="820"/>
      <c r="M20499" s="820"/>
      <c r="N20499" s="820"/>
      <c r="O20499" s="820"/>
      <c r="P20499" s="820"/>
      <c r="Q20499" s="820"/>
      <c r="R20499" s="820"/>
      <c r="S20499" s="820"/>
      <c r="T20499" s="820"/>
      <c r="U20499" s="820"/>
      <c r="V20499" s="820"/>
      <c r="W20499" s="820"/>
      <c r="X20499" s="820"/>
      <c r="Y20499" s="820"/>
      <c r="Z20499" s="820"/>
    </row>
    <row r="20500" spans="7:26">
      <c r="G20500" s="826"/>
      <c r="H20500" s="820"/>
      <c r="J20500" s="820"/>
      <c r="K20500" s="820"/>
      <c r="L20500" s="820"/>
      <c r="M20500" s="820"/>
      <c r="N20500" s="820"/>
      <c r="O20500" s="820"/>
      <c r="P20500" s="820"/>
      <c r="Q20500" s="820"/>
      <c r="R20500" s="820"/>
      <c r="S20500" s="820"/>
      <c r="T20500" s="820"/>
      <c r="U20500" s="820"/>
      <c r="V20500" s="820"/>
      <c r="W20500" s="820"/>
      <c r="X20500" s="820"/>
      <c r="Y20500" s="820"/>
      <c r="Z20500" s="820"/>
    </row>
    <row r="20501" spans="7:26">
      <c r="G20501" s="826"/>
      <c r="H20501" s="820"/>
      <c r="J20501" s="820"/>
      <c r="K20501" s="820"/>
      <c r="L20501" s="820"/>
      <c r="M20501" s="820"/>
      <c r="N20501" s="820"/>
      <c r="O20501" s="820"/>
      <c r="P20501" s="820"/>
      <c r="Q20501" s="820"/>
      <c r="R20501" s="820"/>
      <c r="S20501" s="820"/>
      <c r="T20501" s="820"/>
      <c r="U20501" s="820"/>
      <c r="V20501" s="820"/>
      <c r="W20501" s="820"/>
      <c r="X20501" s="820"/>
      <c r="Y20501" s="820"/>
      <c r="Z20501" s="820"/>
    </row>
    <row r="20502" spans="7:26">
      <c r="G20502" s="826"/>
      <c r="H20502" s="820"/>
      <c r="J20502" s="820"/>
      <c r="K20502" s="820"/>
      <c r="L20502" s="820"/>
      <c r="M20502" s="820"/>
      <c r="N20502" s="820"/>
      <c r="O20502" s="820"/>
      <c r="P20502" s="820"/>
      <c r="Q20502" s="820"/>
      <c r="R20502" s="820"/>
      <c r="S20502" s="820"/>
      <c r="T20502" s="820"/>
      <c r="U20502" s="820"/>
      <c r="V20502" s="820"/>
      <c r="W20502" s="820"/>
      <c r="X20502" s="820"/>
      <c r="Y20502" s="820"/>
      <c r="Z20502" s="820"/>
    </row>
    <row r="20503" spans="7:26">
      <c r="G20503" s="826"/>
      <c r="H20503" s="820"/>
      <c r="J20503" s="820"/>
      <c r="K20503" s="820"/>
      <c r="L20503" s="820"/>
      <c r="M20503" s="820"/>
      <c r="N20503" s="820"/>
      <c r="O20503" s="820"/>
      <c r="P20503" s="820"/>
      <c r="Q20503" s="820"/>
      <c r="R20503" s="820"/>
      <c r="S20503" s="820"/>
      <c r="T20503" s="820"/>
      <c r="U20503" s="820"/>
      <c r="V20503" s="820"/>
      <c r="W20503" s="820"/>
      <c r="X20503" s="820"/>
      <c r="Y20503" s="820"/>
      <c r="Z20503" s="820"/>
    </row>
    <row r="20504" spans="7:26">
      <c r="G20504" s="826"/>
      <c r="H20504" s="820"/>
      <c r="J20504" s="820"/>
      <c r="K20504" s="820"/>
      <c r="L20504" s="820"/>
      <c r="M20504" s="820"/>
      <c r="N20504" s="820"/>
      <c r="O20504" s="820"/>
      <c r="P20504" s="820"/>
      <c r="Q20504" s="820"/>
      <c r="R20504" s="820"/>
      <c r="S20504" s="820"/>
      <c r="T20504" s="820"/>
      <c r="U20504" s="820"/>
      <c r="V20504" s="820"/>
      <c r="W20504" s="820"/>
      <c r="X20504" s="820"/>
      <c r="Y20504" s="820"/>
      <c r="Z20504" s="820"/>
    </row>
    <row r="20505" spans="7:26">
      <c r="G20505" s="826"/>
      <c r="H20505" s="820"/>
      <c r="J20505" s="820"/>
      <c r="K20505" s="820"/>
      <c r="L20505" s="820"/>
      <c r="M20505" s="820"/>
      <c r="N20505" s="820"/>
      <c r="O20505" s="820"/>
      <c r="P20505" s="820"/>
      <c r="Q20505" s="820"/>
      <c r="R20505" s="820"/>
      <c r="S20505" s="820"/>
      <c r="T20505" s="820"/>
      <c r="U20505" s="820"/>
      <c r="V20505" s="820"/>
      <c r="W20505" s="820"/>
      <c r="X20505" s="820"/>
      <c r="Y20505" s="820"/>
      <c r="Z20505" s="820"/>
    </row>
    <row r="20506" spans="7:26">
      <c r="G20506" s="826"/>
      <c r="H20506" s="820"/>
      <c r="J20506" s="820"/>
      <c r="K20506" s="820"/>
      <c r="L20506" s="820"/>
      <c r="M20506" s="820"/>
      <c r="N20506" s="820"/>
      <c r="O20506" s="820"/>
      <c r="P20506" s="820"/>
      <c r="Q20506" s="820"/>
      <c r="R20506" s="820"/>
      <c r="S20506" s="820"/>
      <c r="T20506" s="820"/>
      <c r="U20506" s="820"/>
      <c r="V20506" s="820"/>
      <c r="W20506" s="820"/>
      <c r="X20506" s="820"/>
      <c r="Y20506" s="820"/>
      <c r="Z20506" s="820"/>
    </row>
    <row r="20507" spans="7:26">
      <c r="G20507" s="826"/>
      <c r="H20507" s="820"/>
      <c r="J20507" s="820"/>
      <c r="K20507" s="820"/>
      <c r="L20507" s="820"/>
      <c r="M20507" s="820"/>
      <c r="N20507" s="820"/>
      <c r="O20507" s="820"/>
      <c r="P20507" s="820"/>
      <c r="Q20507" s="820"/>
      <c r="R20507" s="820"/>
      <c r="S20507" s="820"/>
      <c r="T20507" s="820"/>
      <c r="U20507" s="820"/>
      <c r="V20507" s="820"/>
      <c r="W20507" s="820"/>
      <c r="X20507" s="820"/>
      <c r="Y20507" s="820"/>
      <c r="Z20507" s="820"/>
    </row>
    <row r="20508" spans="7:26">
      <c r="G20508" s="826"/>
      <c r="H20508" s="820"/>
      <c r="J20508" s="820"/>
      <c r="K20508" s="820"/>
      <c r="L20508" s="820"/>
      <c r="M20508" s="820"/>
      <c r="N20508" s="820"/>
      <c r="O20508" s="820"/>
      <c r="P20508" s="820"/>
      <c r="Q20508" s="820"/>
      <c r="R20508" s="820"/>
      <c r="S20508" s="820"/>
      <c r="T20508" s="820"/>
      <c r="U20508" s="820"/>
      <c r="V20508" s="820"/>
      <c r="W20508" s="820"/>
      <c r="X20508" s="820"/>
      <c r="Y20508" s="820"/>
      <c r="Z20508" s="820"/>
    </row>
    <row r="20509" spans="7:26">
      <c r="G20509" s="826"/>
      <c r="H20509" s="820"/>
      <c r="J20509" s="820"/>
      <c r="K20509" s="820"/>
      <c r="L20509" s="820"/>
      <c r="M20509" s="820"/>
      <c r="N20509" s="820"/>
      <c r="O20509" s="820"/>
      <c r="P20509" s="820"/>
      <c r="Q20509" s="820"/>
      <c r="R20509" s="820"/>
      <c r="S20509" s="820"/>
      <c r="T20509" s="820"/>
      <c r="U20509" s="820"/>
      <c r="V20509" s="820"/>
      <c r="W20509" s="820"/>
      <c r="X20509" s="820"/>
      <c r="Y20509" s="820"/>
      <c r="Z20509" s="820"/>
    </row>
    <row r="20510" spans="7:26">
      <c r="G20510" s="826"/>
      <c r="H20510" s="820"/>
      <c r="J20510" s="820"/>
      <c r="K20510" s="820"/>
      <c r="L20510" s="820"/>
      <c r="M20510" s="820"/>
      <c r="N20510" s="820"/>
      <c r="O20510" s="820"/>
      <c r="P20510" s="820"/>
      <c r="Q20510" s="820"/>
      <c r="R20510" s="820"/>
      <c r="S20510" s="820"/>
      <c r="T20510" s="820"/>
      <c r="U20510" s="820"/>
      <c r="V20510" s="820"/>
      <c r="W20510" s="820"/>
      <c r="X20510" s="820"/>
      <c r="Y20510" s="820"/>
      <c r="Z20510" s="820"/>
    </row>
    <row r="20511" spans="7:26">
      <c r="G20511" s="826"/>
      <c r="H20511" s="820"/>
      <c r="J20511" s="820"/>
      <c r="K20511" s="820"/>
      <c r="L20511" s="820"/>
      <c r="M20511" s="820"/>
      <c r="N20511" s="820"/>
      <c r="O20511" s="820"/>
      <c r="P20511" s="820"/>
      <c r="Q20511" s="820"/>
      <c r="R20511" s="820"/>
      <c r="S20511" s="820"/>
      <c r="T20511" s="820"/>
      <c r="U20511" s="820"/>
      <c r="V20511" s="820"/>
      <c r="W20511" s="820"/>
      <c r="X20511" s="820"/>
      <c r="Y20511" s="820"/>
      <c r="Z20511" s="820"/>
    </row>
    <row r="20512" spans="7:26">
      <c r="G20512" s="826"/>
      <c r="H20512" s="820"/>
      <c r="J20512" s="820"/>
      <c r="K20512" s="820"/>
      <c r="L20512" s="820"/>
      <c r="M20512" s="820"/>
      <c r="N20512" s="820"/>
      <c r="O20512" s="820"/>
      <c r="P20512" s="820"/>
      <c r="Q20512" s="820"/>
      <c r="R20512" s="820"/>
      <c r="S20512" s="820"/>
      <c r="T20512" s="820"/>
      <c r="U20512" s="820"/>
      <c r="V20512" s="820"/>
      <c r="W20512" s="820"/>
      <c r="X20512" s="820"/>
      <c r="Y20512" s="820"/>
      <c r="Z20512" s="820"/>
    </row>
    <row r="20513" spans="7:26">
      <c r="G20513" s="826"/>
      <c r="H20513" s="820"/>
      <c r="J20513" s="820"/>
      <c r="K20513" s="820"/>
      <c r="L20513" s="820"/>
      <c r="M20513" s="820"/>
      <c r="N20513" s="820"/>
      <c r="O20513" s="820"/>
      <c r="P20513" s="820"/>
      <c r="Q20513" s="820"/>
      <c r="R20513" s="820"/>
      <c r="S20513" s="820"/>
      <c r="T20513" s="820"/>
      <c r="U20513" s="820"/>
      <c r="V20513" s="820"/>
      <c r="W20513" s="820"/>
      <c r="X20513" s="820"/>
      <c r="Y20513" s="820"/>
      <c r="Z20513" s="820"/>
    </row>
    <row r="20514" spans="7:26">
      <c r="G20514" s="826"/>
      <c r="H20514" s="820"/>
      <c r="J20514" s="820"/>
      <c r="K20514" s="820"/>
      <c r="L20514" s="820"/>
      <c r="M20514" s="820"/>
      <c r="N20514" s="820"/>
      <c r="O20514" s="820"/>
      <c r="P20514" s="820"/>
      <c r="Q20514" s="820"/>
      <c r="R20514" s="820"/>
      <c r="S20514" s="820"/>
      <c r="T20514" s="820"/>
      <c r="U20514" s="820"/>
      <c r="V20514" s="820"/>
      <c r="W20514" s="820"/>
      <c r="X20514" s="820"/>
      <c r="Y20514" s="820"/>
      <c r="Z20514" s="820"/>
    </row>
    <row r="20515" spans="7:26">
      <c r="G20515" s="826"/>
      <c r="H20515" s="820"/>
      <c r="J20515" s="820"/>
      <c r="K20515" s="820"/>
      <c r="L20515" s="820"/>
      <c r="M20515" s="820"/>
      <c r="N20515" s="820"/>
      <c r="O20515" s="820"/>
      <c r="P20515" s="820"/>
      <c r="Q20515" s="820"/>
      <c r="R20515" s="820"/>
      <c r="S20515" s="820"/>
      <c r="T20515" s="820"/>
      <c r="U20515" s="820"/>
      <c r="V20515" s="820"/>
      <c r="W20515" s="820"/>
      <c r="X20515" s="820"/>
      <c r="Y20515" s="820"/>
      <c r="Z20515" s="820"/>
    </row>
    <row r="20516" spans="7:26">
      <c r="G20516" s="826"/>
      <c r="H20516" s="820"/>
      <c r="J20516" s="820"/>
      <c r="K20516" s="820"/>
      <c r="L20516" s="820"/>
      <c r="M20516" s="820"/>
      <c r="N20516" s="820"/>
      <c r="O20516" s="820"/>
      <c r="P20516" s="820"/>
      <c r="Q20516" s="820"/>
      <c r="R20516" s="820"/>
      <c r="S20516" s="820"/>
      <c r="T20516" s="820"/>
      <c r="U20516" s="820"/>
      <c r="V20516" s="820"/>
      <c r="W20516" s="820"/>
      <c r="X20516" s="820"/>
      <c r="Y20516" s="820"/>
      <c r="Z20516" s="820"/>
    </row>
    <row r="20517" spans="7:26">
      <c r="G20517" s="826"/>
      <c r="H20517" s="820"/>
      <c r="J20517" s="820"/>
      <c r="K20517" s="820"/>
      <c r="L20517" s="820"/>
      <c r="M20517" s="820"/>
      <c r="N20517" s="820"/>
      <c r="O20517" s="820"/>
      <c r="P20517" s="820"/>
      <c r="Q20517" s="820"/>
      <c r="R20517" s="820"/>
      <c r="S20517" s="820"/>
      <c r="T20517" s="820"/>
      <c r="U20517" s="820"/>
      <c r="V20517" s="820"/>
      <c r="W20517" s="820"/>
      <c r="X20517" s="820"/>
      <c r="Y20517" s="820"/>
      <c r="Z20517" s="820"/>
    </row>
    <row r="20518" spans="7:26">
      <c r="G20518" s="826"/>
      <c r="H20518" s="820"/>
      <c r="J20518" s="820"/>
      <c r="K20518" s="820"/>
      <c r="L20518" s="820"/>
      <c r="M20518" s="820"/>
      <c r="N20518" s="820"/>
      <c r="O20518" s="820"/>
      <c r="P20518" s="820"/>
      <c r="Q20518" s="820"/>
      <c r="R20518" s="820"/>
      <c r="S20518" s="820"/>
      <c r="T20518" s="820"/>
      <c r="U20518" s="820"/>
      <c r="V20518" s="820"/>
      <c r="W20518" s="820"/>
      <c r="X20518" s="820"/>
      <c r="Y20518" s="820"/>
      <c r="Z20518" s="820"/>
    </row>
    <row r="20519" spans="7:26">
      <c r="G20519" s="826"/>
      <c r="H20519" s="820"/>
      <c r="J20519" s="820"/>
      <c r="K20519" s="820"/>
      <c r="L20519" s="820"/>
      <c r="M20519" s="820"/>
      <c r="N20519" s="820"/>
      <c r="O20519" s="820"/>
      <c r="P20519" s="820"/>
      <c r="Q20519" s="820"/>
      <c r="R20519" s="820"/>
      <c r="S20519" s="820"/>
      <c r="T20519" s="820"/>
      <c r="U20519" s="820"/>
      <c r="V20519" s="820"/>
      <c r="W20519" s="820"/>
      <c r="X20519" s="820"/>
      <c r="Y20519" s="820"/>
      <c r="Z20519" s="820"/>
    </row>
    <row r="20520" spans="7:26">
      <c r="G20520" s="826"/>
      <c r="H20520" s="820"/>
      <c r="J20520" s="820"/>
      <c r="K20520" s="820"/>
      <c r="L20520" s="820"/>
      <c r="M20520" s="820"/>
      <c r="N20520" s="820"/>
      <c r="O20520" s="820"/>
      <c r="P20520" s="820"/>
      <c r="Q20520" s="820"/>
      <c r="R20520" s="820"/>
      <c r="S20520" s="820"/>
      <c r="T20520" s="820"/>
      <c r="U20520" s="820"/>
      <c r="V20520" s="820"/>
      <c r="W20520" s="820"/>
      <c r="X20520" s="820"/>
      <c r="Y20520" s="820"/>
      <c r="Z20520" s="820"/>
    </row>
    <row r="20521" spans="7:26">
      <c r="G20521" s="826"/>
      <c r="H20521" s="820"/>
      <c r="J20521" s="820"/>
      <c r="K20521" s="820"/>
      <c r="L20521" s="820"/>
      <c r="M20521" s="820"/>
      <c r="N20521" s="820"/>
      <c r="O20521" s="820"/>
      <c r="P20521" s="820"/>
      <c r="Q20521" s="820"/>
      <c r="R20521" s="820"/>
      <c r="S20521" s="820"/>
      <c r="T20521" s="820"/>
      <c r="U20521" s="820"/>
      <c r="V20521" s="820"/>
      <c r="W20521" s="820"/>
      <c r="X20521" s="820"/>
      <c r="Y20521" s="820"/>
      <c r="Z20521" s="820"/>
    </row>
    <row r="20522" spans="7:26">
      <c r="G20522" s="826"/>
      <c r="H20522" s="820"/>
      <c r="J20522" s="820"/>
      <c r="K20522" s="820"/>
      <c r="L20522" s="820"/>
      <c r="M20522" s="820"/>
      <c r="N20522" s="820"/>
      <c r="O20522" s="820"/>
      <c r="P20522" s="820"/>
      <c r="Q20522" s="820"/>
      <c r="R20522" s="820"/>
      <c r="S20522" s="820"/>
      <c r="T20522" s="820"/>
      <c r="U20522" s="820"/>
      <c r="V20522" s="820"/>
      <c r="W20522" s="820"/>
      <c r="X20522" s="820"/>
      <c r="Y20522" s="820"/>
      <c r="Z20522" s="820"/>
    </row>
    <row r="20523" spans="7:26">
      <c r="G20523" s="826"/>
      <c r="H20523" s="820"/>
      <c r="J20523" s="820"/>
      <c r="K20523" s="820"/>
      <c r="L20523" s="820"/>
      <c r="M20523" s="820"/>
      <c r="N20523" s="820"/>
      <c r="O20523" s="820"/>
      <c r="P20523" s="820"/>
      <c r="Q20523" s="820"/>
      <c r="R20523" s="820"/>
      <c r="S20523" s="820"/>
      <c r="T20523" s="820"/>
      <c r="U20523" s="820"/>
      <c r="V20523" s="820"/>
      <c r="W20523" s="820"/>
      <c r="X20523" s="820"/>
      <c r="Y20523" s="820"/>
      <c r="Z20523" s="820"/>
    </row>
    <row r="20524" spans="7:26">
      <c r="G20524" s="826"/>
      <c r="H20524" s="820"/>
      <c r="J20524" s="820"/>
      <c r="K20524" s="820"/>
      <c r="L20524" s="820"/>
      <c r="M20524" s="820"/>
      <c r="N20524" s="820"/>
      <c r="O20524" s="820"/>
      <c r="P20524" s="820"/>
      <c r="Q20524" s="820"/>
      <c r="R20524" s="820"/>
      <c r="S20524" s="820"/>
      <c r="T20524" s="820"/>
      <c r="U20524" s="820"/>
      <c r="V20524" s="820"/>
      <c r="W20524" s="820"/>
      <c r="X20524" s="820"/>
      <c r="Y20524" s="820"/>
      <c r="Z20524" s="820"/>
    </row>
    <row r="20525" spans="7:26">
      <c r="G20525" s="826"/>
      <c r="H20525" s="820"/>
      <c r="J20525" s="820"/>
      <c r="K20525" s="820"/>
      <c r="L20525" s="820"/>
      <c r="M20525" s="820"/>
      <c r="N20525" s="820"/>
      <c r="O20525" s="820"/>
      <c r="P20525" s="820"/>
      <c r="Q20525" s="820"/>
      <c r="R20525" s="820"/>
      <c r="S20525" s="820"/>
      <c r="T20525" s="820"/>
      <c r="U20525" s="820"/>
      <c r="V20525" s="820"/>
      <c r="W20525" s="820"/>
      <c r="X20525" s="820"/>
      <c r="Y20525" s="820"/>
      <c r="Z20525" s="820"/>
    </row>
    <row r="20526" spans="7:26">
      <c r="G20526" s="826"/>
      <c r="H20526" s="820"/>
      <c r="J20526" s="820"/>
      <c r="K20526" s="820"/>
      <c r="L20526" s="820"/>
      <c r="M20526" s="820"/>
      <c r="N20526" s="820"/>
      <c r="O20526" s="820"/>
      <c r="P20526" s="820"/>
      <c r="Q20526" s="820"/>
      <c r="R20526" s="820"/>
      <c r="S20526" s="820"/>
      <c r="T20526" s="820"/>
      <c r="U20526" s="820"/>
      <c r="V20526" s="820"/>
      <c r="W20526" s="820"/>
      <c r="X20526" s="820"/>
      <c r="Y20526" s="820"/>
      <c r="Z20526" s="820"/>
    </row>
    <row r="20527" spans="7:26">
      <c r="G20527" s="826"/>
      <c r="H20527" s="820"/>
      <c r="J20527" s="820"/>
      <c r="K20527" s="820"/>
      <c r="L20527" s="820"/>
      <c r="M20527" s="820"/>
      <c r="N20527" s="820"/>
      <c r="O20527" s="820"/>
      <c r="P20527" s="820"/>
      <c r="Q20527" s="820"/>
      <c r="R20527" s="820"/>
      <c r="S20527" s="820"/>
      <c r="T20527" s="820"/>
      <c r="U20527" s="820"/>
      <c r="V20527" s="820"/>
      <c r="W20527" s="820"/>
      <c r="X20527" s="820"/>
      <c r="Y20527" s="820"/>
      <c r="Z20527" s="820"/>
    </row>
    <row r="20528" spans="7:26">
      <c r="G20528" s="826"/>
      <c r="H20528" s="820"/>
      <c r="J20528" s="820"/>
      <c r="K20528" s="820"/>
      <c r="L20528" s="820"/>
      <c r="M20528" s="820"/>
      <c r="N20528" s="820"/>
      <c r="O20528" s="820"/>
      <c r="P20528" s="820"/>
      <c r="Q20528" s="820"/>
      <c r="R20528" s="820"/>
      <c r="S20528" s="820"/>
      <c r="T20528" s="820"/>
      <c r="U20528" s="820"/>
      <c r="V20528" s="820"/>
      <c r="W20528" s="820"/>
      <c r="X20528" s="820"/>
      <c r="Y20528" s="820"/>
      <c r="Z20528" s="820"/>
    </row>
    <row r="20529" spans="7:26">
      <c r="G20529" s="826"/>
      <c r="H20529" s="820"/>
      <c r="J20529" s="820"/>
      <c r="K20529" s="820"/>
      <c r="L20529" s="820"/>
      <c r="M20529" s="820"/>
      <c r="N20529" s="820"/>
      <c r="O20529" s="820"/>
      <c r="P20529" s="820"/>
      <c r="Q20529" s="820"/>
      <c r="R20529" s="820"/>
      <c r="S20529" s="820"/>
      <c r="T20529" s="820"/>
      <c r="U20529" s="820"/>
      <c r="V20529" s="820"/>
      <c r="W20529" s="820"/>
      <c r="X20529" s="820"/>
      <c r="Y20529" s="820"/>
      <c r="Z20529" s="820"/>
    </row>
    <row r="20530" spans="7:26">
      <c r="G20530" s="826"/>
      <c r="H20530" s="820"/>
      <c r="J20530" s="820"/>
      <c r="K20530" s="820"/>
      <c r="L20530" s="820"/>
      <c r="M20530" s="820"/>
      <c r="N20530" s="820"/>
      <c r="O20530" s="820"/>
      <c r="P20530" s="820"/>
      <c r="Q20530" s="820"/>
      <c r="R20530" s="820"/>
      <c r="S20530" s="820"/>
      <c r="T20530" s="820"/>
      <c r="U20530" s="820"/>
      <c r="V20530" s="820"/>
      <c r="W20530" s="820"/>
      <c r="X20530" s="820"/>
      <c r="Y20530" s="820"/>
      <c r="Z20530" s="820"/>
    </row>
    <row r="20531" spans="7:26">
      <c r="G20531" s="826"/>
      <c r="H20531" s="820"/>
      <c r="J20531" s="820"/>
      <c r="K20531" s="820"/>
      <c r="L20531" s="820"/>
      <c r="M20531" s="820"/>
      <c r="N20531" s="820"/>
      <c r="O20531" s="820"/>
      <c r="P20531" s="820"/>
      <c r="Q20531" s="820"/>
      <c r="R20531" s="820"/>
      <c r="S20531" s="820"/>
      <c r="T20531" s="820"/>
      <c r="U20531" s="820"/>
      <c r="V20531" s="820"/>
      <c r="W20531" s="820"/>
      <c r="X20531" s="820"/>
      <c r="Y20531" s="820"/>
      <c r="Z20531" s="820"/>
    </row>
    <row r="20532" spans="7:26">
      <c r="G20532" s="826"/>
      <c r="H20532" s="820"/>
      <c r="J20532" s="820"/>
      <c r="K20532" s="820"/>
      <c r="L20532" s="820"/>
      <c r="M20532" s="820"/>
      <c r="N20532" s="820"/>
      <c r="O20532" s="820"/>
      <c r="P20532" s="820"/>
      <c r="Q20532" s="820"/>
      <c r="R20532" s="820"/>
      <c r="S20532" s="820"/>
      <c r="T20532" s="820"/>
      <c r="U20532" s="820"/>
      <c r="V20532" s="820"/>
      <c r="W20532" s="820"/>
      <c r="X20532" s="820"/>
      <c r="Y20532" s="820"/>
      <c r="Z20532" s="820"/>
    </row>
    <row r="20533" spans="7:26">
      <c r="G20533" s="826"/>
      <c r="H20533" s="820"/>
      <c r="J20533" s="820"/>
      <c r="K20533" s="820"/>
      <c r="L20533" s="820"/>
      <c r="M20533" s="820"/>
      <c r="N20533" s="820"/>
      <c r="O20533" s="820"/>
      <c r="P20533" s="820"/>
      <c r="Q20533" s="820"/>
      <c r="R20533" s="820"/>
      <c r="S20533" s="820"/>
      <c r="T20533" s="820"/>
      <c r="U20533" s="820"/>
      <c r="V20533" s="820"/>
      <c r="W20533" s="820"/>
      <c r="X20533" s="820"/>
      <c r="Y20533" s="820"/>
      <c r="Z20533" s="820"/>
    </row>
    <row r="20534" spans="7:26">
      <c r="G20534" s="826"/>
      <c r="H20534" s="820"/>
      <c r="J20534" s="820"/>
      <c r="K20534" s="820"/>
      <c r="L20534" s="820"/>
      <c r="M20534" s="820"/>
      <c r="N20534" s="820"/>
      <c r="O20534" s="820"/>
      <c r="P20534" s="820"/>
      <c r="Q20534" s="820"/>
      <c r="R20534" s="820"/>
      <c r="S20534" s="820"/>
      <c r="T20534" s="820"/>
      <c r="U20534" s="820"/>
      <c r="V20534" s="820"/>
      <c r="W20534" s="820"/>
      <c r="X20534" s="820"/>
      <c r="Y20534" s="820"/>
      <c r="Z20534" s="820"/>
    </row>
    <row r="20535" spans="7:26">
      <c r="G20535" s="826"/>
      <c r="H20535" s="820"/>
      <c r="J20535" s="820"/>
      <c r="K20535" s="820"/>
      <c r="L20535" s="820"/>
      <c r="M20535" s="820"/>
      <c r="N20535" s="820"/>
      <c r="O20535" s="820"/>
      <c r="P20535" s="820"/>
      <c r="Q20535" s="820"/>
      <c r="R20535" s="820"/>
      <c r="S20535" s="820"/>
      <c r="T20535" s="820"/>
      <c r="U20535" s="820"/>
      <c r="V20535" s="820"/>
      <c r="W20535" s="820"/>
      <c r="X20535" s="820"/>
      <c r="Y20535" s="820"/>
      <c r="Z20535" s="820"/>
    </row>
    <row r="20536" spans="7:26">
      <c r="G20536" s="826"/>
      <c r="H20536" s="820"/>
      <c r="J20536" s="820"/>
      <c r="K20536" s="820"/>
      <c r="L20536" s="820"/>
      <c r="M20536" s="820"/>
      <c r="N20536" s="820"/>
      <c r="O20536" s="820"/>
      <c r="P20536" s="820"/>
      <c r="Q20536" s="820"/>
      <c r="R20536" s="820"/>
      <c r="S20536" s="820"/>
      <c r="T20536" s="820"/>
      <c r="U20536" s="820"/>
      <c r="V20536" s="820"/>
      <c r="W20536" s="820"/>
      <c r="X20536" s="820"/>
      <c r="Y20536" s="820"/>
      <c r="Z20536" s="820"/>
    </row>
    <row r="20537" spans="7:26">
      <c r="G20537" s="826"/>
      <c r="H20537" s="820"/>
      <c r="J20537" s="820"/>
      <c r="K20537" s="820"/>
      <c r="L20537" s="820"/>
      <c r="M20537" s="820"/>
      <c r="N20537" s="820"/>
      <c r="O20537" s="820"/>
      <c r="P20537" s="820"/>
      <c r="Q20537" s="820"/>
      <c r="R20537" s="820"/>
      <c r="S20537" s="820"/>
      <c r="T20537" s="820"/>
      <c r="U20537" s="820"/>
      <c r="V20537" s="820"/>
      <c r="W20537" s="820"/>
      <c r="X20537" s="820"/>
      <c r="Y20537" s="820"/>
      <c r="Z20537" s="820"/>
    </row>
    <row r="20538" spans="7:26">
      <c r="G20538" s="826"/>
      <c r="H20538" s="820"/>
      <c r="J20538" s="820"/>
      <c r="K20538" s="820"/>
      <c r="L20538" s="820"/>
      <c r="M20538" s="820"/>
      <c r="N20538" s="820"/>
      <c r="O20538" s="820"/>
      <c r="P20538" s="820"/>
      <c r="Q20538" s="820"/>
      <c r="R20538" s="820"/>
      <c r="S20538" s="820"/>
      <c r="T20538" s="820"/>
      <c r="U20538" s="820"/>
      <c r="V20538" s="820"/>
      <c r="W20538" s="820"/>
      <c r="X20538" s="820"/>
      <c r="Y20538" s="820"/>
      <c r="Z20538" s="820"/>
    </row>
    <row r="20539" spans="7:26">
      <c r="G20539" s="826"/>
      <c r="H20539" s="820"/>
      <c r="J20539" s="820"/>
      <c r="K20539" s="820"/>
      <c r="L20539" s="820"/>
      <c r="M20539" s="820"/>
      <c r="N20539" s="820"/>
      <c r="O20539" s="820"/>
      <c r="P20539" s="820"/>
      <c r="Q20539" s="820"/>
      <c r="R20539" s="820"/>
      <c r="S20539" s="820"/>
      <c r="T20539" s="820"/>
      <c r="U20539" s="820"/>
      <c r="V20539" s="820"/>
      <c r="W20539" s="820"/>
      <c r="X20539" s="820"/>
      <c r="Y20539" s="820"/>
      <c r="Z20539" s="820"/>
    </row>
    <row r="20540" spans="7:26">
      <c r="G20540" s="826"/>
      <c r="H20540" s="820"/>
      <c r="J20540" s="820"/>
      <c r="K20540" s="820"/>
      <c r="L20540" s="820"/>
      <c r="M20540" s="820"/>
      <c r="N20540" s="820"/>
      <c r="O20540" s="820"/>
      <c r="P20540" s="820"/>
      <c r="Q20540" s="820"/>
      <c r="R20540" s="820"/>
      <c r="S20540" s="820"/>
      <c r="T20540" s="820"/>
      <c r="U20540" s="820"/>
      <c r="V20540" s="820"/>
      <c r="W20540" s="820"/>
      <c r="X20540" s="820"/>
      <c r="Y20540" s="820"/>
      <c r="Z20540" s="820"/>
    </row>
    <row r="20541" spans="7:26">
      <c r="G20541" s="826"/>
      <c r="H20541" s="820"/>
      <c r="J20541" s="820"/>
      <c r="K20541" s="820"/>
      <c r="L20541" s="820"/>
      <c r="M20541" s="820"/>
      <c r="N20541" s="820"/>
      <c r="O20541" s="820"/>
      <c r="P20541" s="820"/>
      <c r="Q20541" s="820"/>
      <c r="R20541" s="820"/>
      <c r="S20541" s="820"/>
      <c r="T20541" s="820"/>
      <c r="U20541" s="820"/>
      <c r="V20541" s="820"/>
      <c r="W20541" s="820"/>
      <c r="X20541" s="820"/>
      <c r="Y20541" s="820"/>
      <c r="Z20541" s="820"/>
    </row>
    <row r="20542" spans="7:26">
      <c r="G20542" s="826"/>
      <c r="H20542" s="820"/>
      <c r="J20542" s="820"/>
      <c r="K20542" s="820"/>
      <c r="L20542" s="820"/>
      <c r="M20542" s="820"/>
      <c r="N20542" s="820"/>
      <c r="O20542" s="820"/>
      <c r="P20542" s="820"/>
      <c r="Q20542" s="820"/>
      <c r="R20542" s="820"/>
      <c r="S20542" s="820"/>
      <c r="T20542" s="820"/>
      <c r="U20542" s="820"/>
      <c r="V20542" s="820"/>
      <c r="W20542" s="820"/>
      <c r="X20542" s="820"/>
      <c r="Y20542" s="820"/>
      <c r="Z20542" s="820"/>
    </row>
    <row r="20543" spans="7:26">
      <c r="G20543" s="826"/>
      <c r="H20543" s="820"/>
      <c r="J20543" s="820"/>
      <c r="K20543" s="820"/>
      <c r="L20543" s="820"/>
      <c r="M20543" s="820"/>
      <c r="N20543" s="820"/>
      <c r="O20543" s="820"/>
      <c r="P20543" s="820"/>
      <c r="Q20543" s="820"/>
      <c r="R20543" s="820"/>
      <c r="S20543" s="820"/>
      <c r="T20543" s="820"/>
      <c r="U20543" s="820"/>
      <c r="V20543" s="820"/>
      <c r="W20543" s="820"/>
      <c r="X20543" s="820"/>
      <c r="Y20543" s="820"/>
      <c r="Z20543" s="820"/>
    </row>
    <row r="20544" spans="7:26">
      <c r="G20544" s="826"/>
      <c r="H20544" s="820"/>
      <c r="J20544" s="820"/>
      <c r="K20544" s="820"/>
      <c r="L20544" s="820"/>
      <c r="M20544" s="820"/>
      <c r="N20544" s="820"/>
      <c r="O20544" s="820"/>
      <c r="P20544" s="820"/>
      <c r="Q20544" s="820"/>
      <c r="R20544" s="820"/>
      <c r="S20544" s="820"/>
      <c r="T20544" s="820"/>
      <c r="U20544" s="820"/>
      <c r="V20544" s="820"/>
      <c r="W20544" s="820"/>
      <c r="X20544" s="820"/>
      <c r="Y20544" s="820"/>
      <c r="Z20544" s="820"/>
    </row>
    <row r="20545" spans="7:26">
      <c r="G20545" s="826"/>
      <c r="H20545" s="820"/>
      <c r="J20545" s="820"/>
      <c r="K20545" s="820"/>
      <c r="L20545" s="820"/>
      <c r="M20545" s="820"/>
      <c r="N20545" s="820"/>
      <c r="O20545" s="820"/>
      <c r="P20545" s="820"/>
      <c r="Q20545" s="820"/>
      <c r="R20545" s="820"/>
      <c r="S20545" s="820"/>
      <c r="T20545" s="820"/>
      <c r="U20545" s="820"/>
      <c r="V20545" s="820"/>
      <c r="W20545" s="820"/>
      <c r="X20545" s="820"/>
      <c r="Y20545" s="820"/>
      <c r="Z20545" s="820"/>
    </row>
    <row r="20546" spans="7:26">
      <c r="G20546" s="826"/>
      <c r="H20546" s="820"/>
      <c r="J20546" s="820"/>
      <c r="K20546" s="820"/>
      <c r="L20546" s="820"/>
      <c r="M20546" s="820"/>
      <c r="N20546" s="820"/>
      <c r="O20546" s="820"/>
      <c r="P20546" s="820"/>
      <c r="Q20546" s="820"/>
      <c r="R20546" s="820"/>
      <c r="S20546" s="820"/>
      <c r="T20546" s="820"/>
      <c r="U20546" s="820"/>
      <c r="V20546" s="820"/>
      <c r="W20546" s="820"/>
      <c r="X20546" s="820"/>
      <c r="Y20546" s="820"/>
      <c r="Z20546" s="820"/>
    </row>
    <row r="20547" spans="7:26">
      <c r="G20547" s="826"/>
      <c r="H20547" s="820"/>
      <c r="J20547" s="820"/>
      <c r="K20547" s="820"/>
      <c r="L20547" s="820"/>
      <c r="M20547" s="820"/>
      <c r="N20547" s="820"/>
      <c r="O20547" s="820"/>
      <c r="P20547" s="820"/>
      <c r="Q20547" s="820"/>
      <c r="R20547" s="820"/>
      <c r="S20547" s="820"/>
      <c r="T20547" s="820"/>
      <c r="U20547" s="820"/>
      <c r="V20547" s="820"/>
      <c r="W20547" s="820"/>
      <c r="X20547" s="820"/>
      <c r="Y20547" s="820"/>
      <c r="Z20547" s="820"/>
    </row>
    <row r="20548" spans="7:26">
      <c r="G20548" s="826"/>
      <c r="H20548" s="820"/>
      <c r="J20548" s="820"/>
      <c r="K20548" s="820"/>
      <c r="L20548" s="820"/>
      <c r="M20548" s="820"/>
      <c r="N20548" s="820"/>
      <c r="O20548" s="820"/>
      <c r="P20548" s="820"/>
      <c r="Q20548" s="820"/>
      <c r="R20548" s="820"/>
      <c r="S20548" s="820"/>
      <c r="T20548" s="820"/>
      <c r="U20548" s="820"/>
      <c r="V20548" s="820"/>
      <c r="W20548" s="820"/>
      <c r="X20548" s="820"/>
      <c r="Y20548" s="820"/>
      <c r="Z20548" s="820"/>
    </row>
    <row r="20549" spans="7:26">
      <c r="G20549" s="826"/>
      <c r="H20549" s="820"/>
      <c r="J20549" s="820"/>
      <c r="K20549" s="820"/>
      <c r="L20549" s="820"/>
      <c r="M20549" s="820"/>
      <c r="N20549" s="820"/>
      <c r="O20549" s="820"/>
      <c r="P20549" s="820"/>
      <c r="Q20549" s="820"/>
      <c r="R20549" s="820"/>
      <c r="S20549" s="820"/>
      <c r="T20549" s="820"/>
      <c r="U20549" s="820"/>
      <c r="V20549" s="820"/>
      <c r="W20549" s="820"/>
      <c r="X20549" s="820"/>
      <c r="Y20549" s="820"/>
      <c r="Z20549" s="820"/>
    </row>
    <row r="20550" spans="7:26">
      <c r="G20550" s="826"/>
      <c r="H20550" s="820"/>
      <c r="J20550" s="820"/>
      <c r="K20550" s="820"/>
      <c r="L20550" s="820"/>
      <c r="M20550" s="820"/>
      <c r="N20550" s="820"/>
      <c r="O20550" s="820"/>
      <c r="P20550" s="820"/>
      <c r="Q20550" s="820"/>
      <c r="R20550" s="820"/>
      <c r="S20550" s="820"/>
      <c r="T20550" s="820"/>
      <c r="U20550" s="820"/>
      <c r="V20550" s="820"/>
      <c r="W20550" s="820"/>
      <c r="X20550" s="820"/>
      <c r="Y20550" s="820"/>
      <c r="Z20550" s="820"/>
    </row>
    <row r="20551" spans="7:26">
      <c r="G20551" s="826"/>
      <c r="H20551" s="820"/>
      <c r="J20551" s="820"/>
      <c r="K20551" s="820"/>
      <c r="L20551" s="820"/>
      <c r="M20551" s="820"/>
      <c r="N20551" s="820"/>
      <c r="O20551" s="820"/>
      <c r="P20551" s="820"/>
      <c r="Q20551" s="820"/>
      <c r="R20551" s="820"/>
      <c r="S20551" s="820"/>
      <c r="T20551" s="820"/>
      <c r="U20551" s="820"/>
      <c r="V20551" s="820"/>
      <c r="W20551" s="820"/>
      <c r="X20551" s="820"/>
      <c r="Y20551" s="820"/>
      <c r="Z20551" s="820"/>
    </row>
    <row r="20552" spans="7:26">
      <c r="G20552" s="826"/>
      <c r="H20552" s="820"/>
      <c r="J20552" s="820"/>
      <c r="K20552" s="820"/>
      <c r="L20552" s="820"/>
      <c r="M20552" s="820"/>
      <c r="N20552" s="820"/>
      <c r="O20552" s="820"/>
      <c r="P20552" s="820"/>
      <c r="Q20552" s="820"/>
      <c r="R20552" s="820"/>
      <c r="S20552" s="820"/>
      <c r="T20552" s="820"/>
      <c r="U20552" s="820"/>
      <c r="V20552" s="820"/>
      <c r="W20552" s="820"/>
      <c r="X20552" s="820"/>
      <c r="Y20552" s="820"/>
      <c r="Z20552" s="820"/>
    </row>
    <row r="20553" spans="7:26">
      <c r="G20553" s="826"/>
      <c r="H20553" s="820"/>
      <c r="J20553" s="820"/>
      <c r="K20553" s="820"/>
      <c r="L20553" s="820"/>
      <c r="M20553" s="820"/>
      <c r="N20553" s="820"/>
      <c r="O20553" s="820"/>
      <c r="P20553" s="820"/>
      <c r="Q20553" s="820"/>
      <c r="R20553" s="820"/>
      <c r="S20553" s="820"/>
      <c r="T20553" s="820"/>
      <c r="U20553" s="820"/>
      <c r="V20553" s="820"/>
      <c r="W20553" s="820"/>
      <c r="X20553" s="820"/>
      <c r="Y20553" s="820"/>
      <c r="Z20553" s="820"/>
    </row>
    <row r="20554" spans="7:26">
      <c r="G20554" s="826"/>
      <c r="H20554" s="820"/>
      <c r="J20554" s="820"/>
      <c r="K20554" s="820"/>
      <c r="L20554" s="820"/>
      <c r="M20554" s="820"/>
      <c r="N20554" s="820"/>
      <c r="O20554" s="820"/>
      <c r="P20554" s="820"/>
      <c r="Q20554" s="820"/>
      <c r="R20554" s="820"/>
      <c r="S20554" s="820"/>
      <c r="T20554" s="820"/>
      <c r="U20554" s="820"/>
      <c r="V20554" s="820"/>
      <c r="W20554" s="820"/>
      <c r="X20554" s="820"/>
      <c r="Y20554" s="820"/>
      <c r="Z20554" s="820"/>
    </row>
    <row r="20555" spans="7:26">
      <c r="G20555" s="826"/>
      <c r="H20555" s="820"/>
      <c r="J20555" s="820"/>
      <c r="K20555" s="820"/>
      <c r="L20555" s="820"/>
      <c r="M20555" s="820"/>
      <c r="N20555" s="820"/>
      <c r="O20555" s="820"/>
      <c r="P20555" s="820"/>
      <c r="Q20555" s="820"/>
      <c r="R20555" s="820"/>
      <c r="S20555" s="820"/>
      <c r="T20555" s="820"/>
      <c r="U20555" s="820"/>
      <c r="V20555" s="820"/>
      <c r="W20555" s="820"/>
      <c r="X20555" s="820"/>
      <c r="Y20555" s="820"/>
      <c r="Z20555" s="820"/>
    </row>
    <row r="20556" spans="7:26">
      <c r="G20556" s="826"/>
      <c r="H20556" s="820"/>
      <c r="J20556" s="820"/>
      <c r="K20556" s="820"/>
      <c r="L20556" s="820"/>
      <c r="M20556" s="820"/>
      <c r="N20556" s="820"/>
      <c r="O20556" s="820"/>
      <c r="P20556" s="820"/>
      <c r="Q20556" s="820"/>
      <c r="R20556" s="820"/>
      <c r="S20556" s="820"/>
      <c r="T20556" s="820"/>
      <c r="U20556" s="820"/>
      <c r="V20556" s="820"/>
      <c r="W20556" s="820"/>
      <c r="X20556" s="820"/>
      <c r="Y20556" s="820"/>
      <c r="Z20556" s="820"/>
    </row>
    <row r="20557" spans="7:26">
      <c r="G20557" s="826"/>
      <c r="H20557" s="820"/>
      <c r="J20557" s="820"/>
      <c r="K20557" s="820"/>
      <c r="L20557" s="820"/>
      <c r="M20557" s="820"/>
      <c r="N20557" s="820"/>
      <c r="O20557" s="820"/>
      <c r="P20557" s="820"/>
      <c r="Q20557" s="820"/>
      <c r="R20557" s="820"/>
      <c r="S20557" s="820"/>
      <c r="T20557" s="820"/>
      <c r="U20557" s="820"/>
      <c r="V20557" s="820"/>
      <c r="W20557" s="820"/>
      <c r="X20557" s="820"/>
      <c r="Y20557" s="820"/>
      <c r="Z20557" s="820"/>
    </row>
    <row r="20558" spans="7:26">
      <c r="G20558" s="826"/>
      <c r="H20558" s="820"/>
      <c r="J20558" s="820"/>
      <c r="K20558" s="820"/>
      <c r="L20558" s="820"/>
      <c r="M20558" s="820"/>
      <c r="N20558" s="820"/>
      <c r="O20558" s="820"/>
      <c r="P20558" s="820"/>
      <c r="Q20558" s="820"/>
      <c r="R20558" s="820"/>
      <c r="S20558" s="820"/>
      <c r="T20558" s="820"/>
      <c r="U20558" s="820"/>
      <c r="V20558" s="820"/>
      <c r="W20558" s="820"/>
      <c r="X20558" s="820"/>
      <c r="Y20558" s="820"/>
      <c r="Z20558" s="820"/>
    </row>
    <row r="20559" spans="7:26">
      <c r="G20559" s="826"/>
      <c r="H20559" s="820"/>
      <c r="J20559" s="820"/>
      <c r="K20559" s="820"/>
      <c r="L20559" s="820"/>
      <c r="M20559" s="820"/>
      <c r="N20559" s="820"/>
      <c r="O20559" s="820"/>
      <c r="P20559" s="820"/>
      <c r="Q20559" s="820"/>
      <c r="R20559" s="820"/>
      <c r="S20559" s="820"/>
      <c r="T20559" s="820"/>
      <c r="U20559" s="820"/>
      <c r="V20559" s="820"/>
      <c r="W20559" s="820"/>
      <c r="X20559" s="820"/>
      <c r="Y20559" s="820"/>
      <c r="Z20559" s="820"/>
    </row>
    <row r="20560" spans="7:26">
      <c r="G20560" s="826"/>
      <c r="H20560" s="820"/>
      <c r="J20560" s="820"/>
      <c r="K20560" s="820"/>
      <c r="L20560" s="820"/>
      <c r="M20560" s="820"/>
      <c r="N20560" s="820"/>
      <c r="O20560" s="820"/>
      <c r="P20560" s="820"/>
      <c r="Q20560" s="820"/>
      <c r="R20560" s="820"/>
      <c r="S20560" s="820"/>
      <c r="T20560" s="820"/>
      <c r="U20560" s="820"/>
      <c r="V20560" s="820"/>
      <c r="W20560" s="820"/>
      <c r="X20560" s="820"/>
      <c r="Y20560" s="820"/>
      <c r="Z20560" s="820"/>
    </row>
    <row r="20561" spans="7:26">
      <c r="G20561" s="826"/>
      <c r="H20561" s="820"/>
      <c r="J20561" s="820"/>
      <c r="K20561" s="820"/>
      <c r="L20561" s="820"/>
      <c r="M20561" s="820"/>
      <c r="N20561" s="820"/>
      <c r="O20561" s="820"/>
      <c r="P20561" s="820"/>
      <c r="Q20561" s="820"/>
      <c r="R20561" s="820"/>
      <c r="S20561" s="820"/>
      <c r="T20561" s="820"/>
      <c r="U20561" s="820"/>
      <c r="V20561" s="820"/>
      <c r="W20561" s="820"/>
      <c r="X20561" s="820"/>
      <c r="Y20561" s="820"/>
      <c r="Z20561" s="820"/>
    </row>
    <row r="20562" spans="7:26">
      <c r="G20562" s="826"/>
      <c r="H20562" s="820"/>
      <c r="J20562" s="820"/>
      <c r="K20562" s="820"/>
      <c r="L20562" s="820"/>
      <c r="M20562" s="820"/>
      <c r="N20562" s="820"/>
      <c r="O20562" s="820"/>
      <c r="P20562" s="820"/>
      <c r="Q20562" s="820"/>
      <c r="R20562" s="820"/>
      <c r="S20562" s="820"/>
      <c r="T20562" s="820"/>
      <c r="U20562" s="820"/>
      <c r="V20562" s="820"/>
      <c r="W20562" s="820"/>
      <c r="X20562" s="820"/>
      <c r="Y20562" s="820"/>
      <c r="Z20562" s="820"/>
    </row>
    <row r="20563" spans="7:26">
      <c r="G20563" s="826"/>
      <c r="H20563" s="820"/>
      <c r="J20563" s="820"/>
      <c r="K20563" s="820"/>
      <c r="L20563" s="820"/>
      <c r="M20563" s="820"/>
      <c r="N20563" s="820"/>
      <c r="O20563" s="820"/>
      <c r="P20563" s="820"/>
      <c r="Q20563" s="820"/>
      <c r="R20563" s="820"/>
      <c r="S20563" s="820"/>
      <c r="T20563" s="820"/>
      <c r="U20563" s="820"/>
      <c r="V20563" s="820"/>
      <c r="W20563" s="820"/>
      <c r="X20563" s="820"/>
      <c r="Y20563" s="820"/>
      <c r="Z20563" s="820"/>
    </row>
    <row r="20564" spans="7:26">
      <c r="G20564" s="826"/>
      <c r="H20564" s="820"/>
      <c r="J20564" s="820"/>
      <c r="K20564" s="820"/>
      <c r="L20564" s="820"/>
      <c r="M20564" s="820"/>
      <c r="N20564" s="820"/>
      <c r="O20564" s="820"/>
      <c r="P20564" s="820"/>
      <c r="Q20564" s="820"/>
      <c r="R20564" s="820"/>
      <c r="S20564" s="820"/>
      <c r="T20564" s="820"/>
      <c r="U20564" s="820"/>
      <c r="V20564" s="820"/>
      <c r="W20564" s="820"/>
      <c r="X20564" s="820"/>
      <c r="Y20564" s="820"/>
      <c r="Z20564" s="820"/>
    </row>
    <row r="20565" spans="7:26">
      <c r="G20565" s="826"/>
      <c r="H20565" s="820"/>
      <c r="J20565" s="820"/>
      <c r="K20565" s="820"/>
      <c r="L20565" s="820"/>
      <c r="M20565" s="820"/>
      <c r="N20565" s="820"/>
      <c r="O20565" s="820"/>
      <c r="P20565" s="820"/>
      <c r="Q20565" s="820"/>
      <c r="R20565" s="820"/>
      <c r="S20565" s="820"/>
      <c r="T20565" s="820"/>
      <c r="U20565" s="820"/>
      <c r="V20565" s="820"/>
      <c r="W20565" s="820"/>
      <c r="X20565" s="820"/>
      <c r="Y20565" s="820"/>
      <c r="Z20565" s="820"/>
    </row>
    <row r="20566" spans="7:26">
      <c r="G20566" s="826"/>
      <c r="H20566" s="820"/>
      <c r="J20566" s="820"/>
      <c r="K20566" s="820"/>
      <c r="L20566" s="820"/>
      <c r="M20566" s="820"/>
      <c r="N20566" s="820"/>
      <c r="O20566" s="820"/>
      <c r="P20566" s="820"/>
      <c r="Q20566" s="820"/>
      <c r="R20566" s="820"/>
      <c r="S20566" s="820"/>
      <c r="T20566" s="820"/>
      <c r="U20566" s="820"/>
      <c r="V20566" s="820"/>
      <c r="W20566" s="820"/>
      <c r="X20566" s="820"/>
      <c r="Y20566" s="820"/>
      <c r="Z20566" s="820"/>
    </row>
    <row r="20567" spans="7:26">
      <c r="G20567" s="826"/>
      <c r="H20567" s="820"/>
      <c r="J20567" s="820"/>
      <c r="K20567" s="820"/>
      <c r="L20567" s="820"/>
      <c r="M20567" s="820"/>
      <c r="N20567" s="820"/>
      <c r="O20567" s="820"/>
      <c r="P20567" s="820"/>
      <c r="Q20567" s="820"/>
      <c r="R20567" s="820"/>
      <c r="S20567" s="820"/>
      <c r="T20567" s="820"/>
      <c r="U20567" s="820"/>
      <c r="V20567" s="820"/>
      <c r="W20567" s="820"/>
      <c r="X20567" s="820"/>
      <c r="Y20567" s="820"/>
      <c r="Z20567" s="820"/>
    </row>
    <row r="20568" spans="7:26">
      <c r="G20568" s="826"/>
      <c r="H20568" s="820"/>
      <c r="J20568" s="820"/>
      <c r="K20568" s="820"/>
      <c r="L20568" s="820"/>
      <c r="M20568" s="820"/>
      <c r="N20568" s="820"/>
      <c r="O20568" s="820"/>
      <c r="P20568" s="820"/>
      <c r="Q20568" s="820"/>
      <c r="R20568" s="820"/>
      <c r="S20568" s="820"/>
      <c r="T20568" s="820"/>
      <c r="U20568" s="820"/>
      <c r="V20568" s="820"/>
      <c r="W20568" s="820"/>
      <c r="X20568" s="820"/>
      <c r="Y20568" s="820"/>
      <c r="Z20568" s="820"/>
    </row>
    <row r="20569" spans="7:26">
      <c r="G20569" s="826"/>
      <c r="H20569" s="820"/>
      <c r="J20569" s="820"/>
      <c r="K20569" s="820"/>
      <c r="L20569" s="820"/>
      <c r="M20569" s="820"/>
      <c r="N20569" s="820"/>
      <c r="O20569" s="820"/>
      <c r="P20569" s="820"/>
      <c r="Q20569" s="820"/>
      <c r="R20569" s="820"/>
      <c r="S20569" s="820"/>
      <c r="T20569" s="820"/>
      <c r="U20569" s="820"/>
      <c r="V20569" s="820"/>
      <c r="W20569" s="820"/>
      <c r="X20569" s="820"/>
      <c r="Y20569" s="820"/>
      <c r="Z20569" s="820"/>
    </row>
    <row r="20570" spans="7:26">
      <c r="G20570" s="826"/>
      <c r="H20570" s="820"/>
      <c r="J20570" s="820"/>
      <c r="K20570" s="820"/>
      <c r="L20570" s="820"/>
      <c r="M20570" s="820"/>
      <c r="N20570" s="820"/>
      <c r="O20570" s="820"/>
      <c r="P20570" s="820"/>
      <c r="Q20570" s="820"/>
      <c r="R20570" s="820"/>
      <c r="S20570" s="820"/>
      <c r="T20570" s="820"/>
      <c r="U20570" s="820"/>
      <c r="V20570" s="820"/>
      <c r="W20570" s="820"/>
      <c r="X20570" s="820"/>
      <c r="Y20570" s="820"/>
      <c r="Z20570" s="820"/>
    </row>
    <row r="20571" spans="7:26">
      <c r="G20571" s="826"/>
      <c r="H20571" s="820"/>
      <c r="J20571" s="820"/>
      <c r="K20571" s="820"/>
      <c r="L20571" s="820"/>
      <c r="M20571" s="820"/>
      <c r="N20571" s="820"/>
      <c r="O20571" s="820"/>
      <c r="P20571" s="820"/>
      <c r="Q20571" s="820"/>
      <c r="R20571" s="820"/>
      <c r="S20571" s="820"/>
      <c r="T20571" s="820"/>
      <c r="U20571" s="820"/>
      <c r="V20571" s="820"/>
      <c r="W20571" s="820"/>
      <c r="X20571" s="820"/>
      <c r="Y20571" s="820"/>
      <c r="Z20571" s="820"/>
    </row>
    <row r="20572" spans="7:26">
      <c r="G20572" s="826"/>
      <c r="H20572" s="820"/>
      <c r="J20572" s="820"/>
      <c r="K20572" s="820"/>
      <c r="L20572" s="820"/>
      <c r="M20572" s="820"/>
      <c r="N20572" s="820"/>
      <c r="O20572" s="820"/>
      <c r="P20572" s="820"/>
      <c r="Q20572" s="820"/>
      <c r="R20572" s="820"/>
      <c r="S20572" s="820"/>
      <c r="T20572" s="820"/>
      <c r="U20572" s="820"/>
      <c r="V20572" s="820"/>
      <c r="W20572" s="820"/>
      <c r="X20572" s="820"/>
      <c r="Y20572" s="820"/>
      <c r="Z20572" s="820"/>
    </row>
    <row r="20573" spans="7:26">
      <c r="G20573" s="826"/>
      <c r="H20573" s="820"/>
      <c r="J20573" s="820"/>
      <c r="K20573" s="820"/>
      <c r="L20573" s="820"/>
      <c r="M20573" s="820"/>
      <c r="N20573" s="820"/>
      <c r="O20573" s="820"/>
      <c r="P20573" s="820"/>
      <c r="Q20573" s="820"/>
      <c r="R20573" s="820"/>
      <c r="S20573" s="820"/>
      <c r="T20573" s="820"/>
      <c r="U20573" s="820"/>
      <c r="V20573" s="820"/>
      <c r="W20573" s="820"/>
      <c r="X20573" s="820"/>
      <c r="Y20573" s="820"/>
      <c r="Z20573" s="820"/>
    </row>
    <row r="20574" spans="7:26">
      <c r="G20574" s="826"/>
      <c r="H20574" s="820"/>
      <c r="J20574" s="820"/>
      <c r="K20574" s="820"/>
      <c r="L20574" s="820"/>
      <c r="M20574" s="820"/>
      <c r="N20574" s="820"/>
      <c r="O20574" s="820"/>
      <c r="P20574" s="820"/>
      <c r="Q20574" s="820"/>
      <c r="R20574" s="820"/>
      <c r="S20574" s="820"/>
      <c r="T20574" s="820"/>
      <c r="U20574" s="820"/>
      <c r="V20574" s="820"/>
      <c r="W20574" s="820"/>
      <c r="X20574" s="820"/>
      <c r="Y20574" s="820"/>
      <c r="Z20574" s="820"/>
    </row>
    <row r="20575" spans="7:26">
      <c r="G20575" s="826"/>
      <c r="H20575" s="820"/>
      <c r="J20575" s="820"/>
      <c r="K20575" s="820"/>
      <c r="L20575" s="820"/>
      <c r="M20575" s="820"/>
      <c r="N20575" s="820"/>
      <c r="O20575" s="820"/>
      <c r="P20575" s="820"/>
      <c r="Q20575" s="820"/>
      <c r="R20575" s="820"/>
      <c r="S20575" s="820"/>
      <c r="T20575" s="820"/>
      <c r="U20575" s="820"/>
      <c r="V20575" s="820"/>
      <c r="W20575" s="820"/>
      <c r="X20575" s="820"/>
      <c r="Y20575" s="820"/>
      <c r="Z20575" s="820"/>
    </row>
    <row r="20576" spans="7:26">
      <c r="G20576" s="826"/>
      <c r="H20576" s="820"/>
      <c r="J20576" s="820"/>
      <c r="K20576" s="820"/>
      <c r="L20576" s="820"/>
      <c r="M20576" s="820"/>
      <c r="N20576" s="820"/>
      <c r="O20576" s="820"/>
      <c r="P20576" s="820"/>
      <c r="Q20576" s="820"/>
      <c r="R20576" s="820"/>
      <c r="S20576" s="820"/>
      <c r="T20576" s="820"/>
      <c r="U20576" s="820"/>
      <c r="V20576" s="820"/>
      <c r="W20576" s="820"/>
      <c r="X20576" s="820"/>
      <c r="Y20576" s="820"/>
      <c r="Z20576" s="820"/>
    </row>
    <row r="20577" spans="7:26">
      <c r="G20577" s="826"/>
      <c r="H20577" s="820"/>
      <c r="J20577" s="820"/>
      <c r="K20577" s="820"/>
      <c r="L20577" s="820"/>
      <c r="M20577" s="820"/>
      <c r="N20577" s="820"/>
      <c r="O20577" s="820"/>
      <c r="P20577" s="820"/>
      <c r="Q20577" s="820"/>
      <c r="R20577" s="820"/>
      <c r="S20577" s="820"/>
      <c r="T20577" s="820"/>
      <c r="U20577" s="820"/>
      <c r="V20577" s="820"/>
      <c r="W20577" s="820"/>
      <c r="X20577" s="820"/>
      <c r="Y20577" s="820"/>
      <c r="Z20577" s="820"/>
    </row>
    <row r="20578" spans="7:26">
      <c r="G20578" s="826"/>
      <c r="H20578" s="820"/>
      <c r="J20578" s="820"/>
      <c r="K20578" s="820"/>
      <c r="L20578" s="820"/>
      <c r="M20578" s="820"/>
      <c r="N20578" s="820"/>
      <c r="O20578" s="820"/>
      <c r="P20578" s="820"/>
      <c r="Q20578" s="820"/>
      <c r="R20578" s="820"/>
      <c r="S20578" s="820"/>
      <c r="T20578" s="820"/>
      <c r="U20578" s="820"/>
      <c r="V20578" s="820"/>
      <c r="W20578" s="820"/>
      <c r="X20578" s="820"/>
      <c r="Y20578" s="820"/>
      <c r="Z20578" s="820"/>
    </row>
    <row r="20579" spans="7:26">
      <c r="G20579" s="826"/>
      <c r="H20579" s="820"/>
      <c r="J20579" s="820"/>
      <c r="K20579" s="820"/>
      <c r="L20579" s="820"/>
      <c r="M20579" s="820"/>
      <c r="N20579" s="820"/>
      <c r="O20579" s="820"/>
      <c r="P20579" s="820"/>
      <c r="Q20579" s="820"/>
      <c r="R20579" s="820"/>
      <c r="S20579" s="820"/>
      <c r="T20579" s="820"/>
      <c r="U20579" s="820"/>
      <c r="V20579" s="820"/>
      <c r="W20579" s="820"/>
      <c r="X20579" s="820"/>
      <c r="Y20579" s="820"/>
      <c r="Z20579" s="820"/>
    </row>
    <row r="20580" spans="7:26">
      <c r="G20580" s="826"/>
      <c r="H20580" s="820"/>
      <c r="J20580" s="820"/>
      <c r="K20580" s="820"/>
      <c r="L20580" s="820"/>
      <c r="M20580" s="820"/>
      <c r="N20580" s="820"/>
      <c r="O20580" s="820"/>
      <c r="P20580" s="820"/>
      <c r="Q20580" s="820"/>
      <c r="R20580" s="820"/>
      <c r="S20580" s="820"/>
      <c r="T20580" s="820"/>
      <c r="U20580" s="820"/>
      <c r="V20580" s="820"/>
      <c r="W20580" s="820"/>
      <c r="X20580" s="820"/>
      <c r="Y20580" s="820"/>
      <c r="Z20580" s="820"/>
    </row>
    <row r="20581" spans="7:26">
      <c r="G20581" s="826"/>
      <c r="H20581" s="820"/>
      <c r="J20581" s="820"/>
      <c r="K20581" s="820"/>
      <c r="L20581" s="820"/>
      <c r="M20581" s="820"/>
      <c r="N20581" s="820"/>
      <c r="O20581" s="820"/>
      <c r="P20581" s="820"/>
      <c r="Q20581" s="820"/>
      <c r="R20581" s="820"/>
      <c r="S20581" s="820"/>
      <c r="T20581" s="820"/>
      <c r="U20581" s="820"/>
      <c r="V20581" s="820"/>
      <c r="W20581" s="820"/>
      <c r="X20581" s="820"/>
      <c r="Y20581" s="820"/>
      <c r="Z20581" s="820"/>
    </row>
    <row r="20582" spans="7:26">
      <c r="G20582" s="826"/>
      <c r="H20582" s="820"/>
      <c r="J20582" s="820"/>
      <c r="K20582" s="820"/>
      <c r="L20582" s="820"/>
      <c r="M20582" s="820"/>
      <c r="N20582" s="820"/>
      <c r="O20582" s="820"/>
      <c r="P20582" s="820"/>
      <c r="Q20582" s="820"/>
      <c r="R20582" s="820"/>
      <c r="S20582" s="820"/>
      <c r="T20582" s="820"/>
      <c r="U20582" s="820"/>
      <c r="V20582" s="820"/>
      <c r="W20582" s="820"/>
      <c r="X20582" s="820"/>
      <c r="Y20582" s="820"/>
      <c r="Z20582" s="820"/>
    </row>
    <row r="20583" spans="7:26">
      <c r="G20583" s="826"/>
      <c r="H20583" s="820"/>
      <c r="J20583" s="820"/>
      <c r="K20583" s="820"/>
      <c r="L20583" s="820"/>
      <c r="M20583" s="820"/>
      <c r="N20583" s="820"/>
      <c r="O20583" s="820"/>
      <c r="P20583" s="820"/>
      <c r="Q20583" s="820"/>
      <c r="R20583" s="820"/>
      <c r="S20583" s="820"/>
      <c r="T20583" s="820"/>
      <c r="U20583" s="820"/>
      <c r="V20583" s="820"/>
      <c r="W20583" s="820"/>
      <c r="X20583" s="820"/>
      <c r="Y20583" s="820"/>
      <c r="Z20583" s="820"/>
    </row>
    <row r="20584" spans="7:26">
      <c r="G20584" s="826"/>
      <c r="H20584" s="820"/>
      <c r="J20584" s="820"/>
      <c r="K20584" s="820"/>
      <c r="L20584" s="820"/>
      <c r="M20584" s="820"/>
      <c r="N20584" s="820"/>
      <c r="O20584" s="820"/>
      <c r="P20584" s="820"/>
      <c r="Q20584" s="820"/>
      <c r="R20584" s="820"/>
      <c r="S20584" s="820"/>
      <c r="T20584" s="820"/>
      <c r="U20584" s="820"/>
      <c r="V20584" s="820"/>
      <c r="W20584" s="820"/>
      <c r="X20584" s="820"/>
      <c r="Y20584" s="820"/>
      <c r="Z20584" s="820"/>
    </row>
    <row r="20585" spans="7:26">
      <c r="G20585" s="826"/>
      <c r="H20585" s="820"/>
      <c r="J20585" s="820"/>
      <c r="K20585" s="820"/>
      <c r="L20585" s="820"/>
      <c r="M20585" s="820"/>
      <c r="N20585" s="820"/>
      <c r="O20585" s="820"/>
      <c r="P20585" s="820"/>
      <c r="Q20585" s="820"/>
      <c r="R20585" s="820"/>
      <c r="S20585" s="820"/>
      <c r="T20585" s="820"/>
      <c r="U20585" s="820"/>
      <c r="V20585" s="820"/>
      <c r="W20585" s="820"/>
      <c r="X20585" s="820"/>
      <c r="Y20585" s="820"/>
      <c r="Z20585" s="820"/>
    </row>
    <row r="20586" spans="7:26">
      <c r="G20586" s="826"/>
      <c r="H20586" s="820"/>
      <c r="J20586" s="820"/>
      <c r="K20586" s="820"/>
      <c r="L20586" s="820"/>
      <c r="M20586" s="820"/>
      <c r="N20586" s="820"/>
      <c r="O20586" s="820"/>
      <c r="P20586" s="820"/>
      <c r="Q20586" s="820"/>
      <c r="R20586" s="820"/>
      <c r="S20586" s="820"/>
      <c r="T20586" s="820"/>
      <c r="U20586" s="820"/>
      <c r="V20586" s="820"/>
      <c r="W20586" s="820"/>
      <c r="X20586" s="820"/>
      <c r="Y20586" s="820"/>
      <c r="Z20586" s="820"/>
    </row>
    <row r="20587" spans="7:26">
      <c r="G20587" s="826"/>
      <c r="H20587" s="820"/>
      <c r="J20587" s="820"/>
      <c r="K20587" s="820"/>
      <c r="L20587" s="820"/>
      <c r="M20587" s="820"/>
      <c r="N20587" s="820"/>
      <c r="O20587" s="820"/>
      <c r="P20587" s="820"/>
      <c r="Q20587" s="820"/>
      <c r="R20587" s="820"/>
      <c r="S20587" s="820"/>
      <c r="T20587" s="820"/>
      <c r="U20587" s="820"/>
      <c r="V20587" s="820"/>
      <c r="W20587" s="820"/>
      <c r="X20587" s="820"/>
      <c r="Y20587" s="820"/>
      <c r="Z20587" s="820"/>
    </row>
    <row r="20588" spans="7:26">
      <c r="G20588" s="826"/>
      <c r="H20588" s="820"/>
      <c r="J20588" s="820"/>
      <c r="K20588" s="820"/>
      <c r="L20588" s="820"/>
      <c r="M20588" s="820"/>
      <c r="N20588" s="820"/>
      <c r="O20588" s="820"/>
      <c r="P20588" s="820"/>
      <c r="Q20588" s="820"/>
      <c r="R20588" s="820"/>
      <c r="S20588" s="820"/>
      <c r="T20588" s="820"/>
      <c r="U20588" s="820"/>
      <c r="V20588" s="820"/>
      <c r="W20588" s="820"/>
      <c r="X20588" s="820"/>
      <c r="Y20588" s="820"/>
      <c r="Z20588" s="820"/>
    </row>
    <row r="20589" spans="7:26">
      <c r="G20589" s="826"/>
      <c r="H20589" s="820"/>
      <c r="J20589" s="820"/>
      <c r="K20589" s="820"/>
      <c r="L20589" s="820"/>
      <c r="M20589" s="820"/>
      <c r="N20589" s="820"/>
      <c r="O20589" s="820"/>
      <c r="P20589" s="820"/>
      <c r="Q20589" s="820"/>
      <c r="R20589" s="820"/>
      <c r="S20589" s="820"/>
      <c r="T20589" s="820"/>
      <c r="U20589" s="820"/>
      <c r="V20589" s="820"/>
      <c r="W20589" s="820"/>
      <c r="X20589" s="820"/>
      <c r="Y20589" s="820"/>
      <c r="Z20589" s="820"/>
    </row>
    <row r="20590" spans="7:26">
      <c r="G20590" s="826"/>
      <c r="H20590" s="820"/>
      <c r="J20590" s="820"/>
      <c r="K20590" s="820"/>
      <c r="L20590" s="820"/>
      <c r="M20590" s="820"/>
      <c r="N20590" s="820"/>
      <c r="O20590" s="820"/>
      <c r="P20590" s="820"/>
      <c r="Q20590" s="820"/>
      <c r="R20590" s="820"/>
      <c r="S20590" s="820"/>
      <c r="T20590" s="820"/>
      <c r="U20590" s="820"/>
      <c r="V20590" s="820"/>
      <c r="W20590" s="820"/>
      <c r="X20590" s="820"/>
      <c r="Y20590" s="820"/>
      <c r="Z20590" s="820"/>
    </row>
    <row r="20591" spans="7:26">
      <c r="G20591" s="826"/>
      <c r="H20591" s="820"/>
      <c r="J20591" s="820"/>
      <c r="K20591" s="820"/>
      <c r="L20591" s="820"/>
      <c r="M20591" s="820"/>
      <c r="N20591" s="820"/>
      <c r="O20591" s="820"/>
      <c r="P20591" s="820"/>
      <c r="Q20591" s="820"/>
      <c r="R20591" s="820"/>
      <c r="S20591" s="820"/>
      <c r="T20591" s="820"/>
      <c r="U20591" s="820"/>
      <c r="V20591" s="820"/>
      <c r="W20591" s="820"/>
      <c r="X20591" s="820"/>
      <c r="Y20591" s="820"/>
      <c r="Z20591" s="820"/>
    </row>
    <row r="20592" spans="7:26">
      <c r="G20592" s="826"/>
      <c r="H20592" s="820"/>
      <c r="J20592" s="820"/>
      <c r="K20592" s="820"/>
      <c r="L20592" s="820"/>
      <c r="M20592" s="820"/>
      <c r="N20592" s="820"/>
      <c r="O20592" s="820"/>
      <c r="P20592" s="820"/>
      <c r="Q20592" s="820"/>
      <c r="R20592" s="820"/>
      <c r="S20592" s="820"/>
      <c r="T20592" s="820"/>
      <c r="U20592" s="820"/>
      <c r="V20592" s="820"/>
      <c r="W20592" s="820"/>
      <c r="X20592" s="820"/>
      <c r="Y20592" s="820"/>
      <c r="Z20592" s="820"/>
    </row>
    <row r="20593" spans="7:26">
      <c r="G20593" s="826"/>
      <c r="H20593" s="820"/>
      <c r="J20593" s="820"/>
      <c r="K20593" s="820"/>
      <c r="L20593" s="820"/>
      <c r="M20593" s="820"/>
      <c r="N20593" s="820"/>
      <c r="O20593" s="820"/>
      <c r="P20593" s="820"/>
      <c r="Q20593" s="820"/>
      <c r="R20593" s="820"/>
      <c r="S20593" s="820"/>
      <c r="T20593" s="820"/>
      <c r="U20593" s="820"/>
      <c r="V20593" s="820"/>
      <c r="W20593" s="820"/>
      <c r="X20593" s="820"/>
      <c r="Y20593" s="820"/>
      <c r="Z20593" s="820"/>
    </row>
    <row r="20594" spans="7:26">
      <c r="G20594" s="826"/>
      <c r="H20594" s="820"/>
      <c r="J20594" s="820"/>
      <c r="K20594" s="820"/>
      <c r="L20594" s="820"/>
      <c r="M20594" s="820"/>
      <c r="N20594" s="820"/>
      <c r="O20594" s="820"/>
      <c r="P20594" s="820"/>
      <c r="Q20594" s="820"/>
      <c r="R20594" s="820"/>
      <c r="S20594" s="820"/>
      <c r="T20594" s="820"/>
      <c r="U20594" s="820"/>
      <c r="V20594" s="820"/>
      <c r="W20594" s="820"/>
      <c r="X20594" s="820"/>
      <c r="Y20594" s="820"/>
      <c r="Z20594" s="820"/>
    </row>
    <row r="20595" spans="7:26">
      <c r="G20595" s="826"/>
      <c r="H20595" s="820"/>
      <c r="J20595" s="820"/>
      <c r="K20595" s="820"/>
      <c r="L20595" s="820"/>
      <c r="M20595" s="820"/>
      <c r="N20595" s="820"/>
      <c r="O20595" s="820"/>
      <c r="P20595" s="820"/>
      <c r="Q20595" s="820"/>
      <c r="R20595" s="820"/>
      <c r="S20595" s="820"/>
      <c r="T20595" s="820"/>
      <c r="U20595" s="820"/>
      <c r="V20595" s="820"/>
      <c r="W20595" s="820"/>
      <c r="X20595" s="820"/>
      <c r="Y20595" s="820"/>
      <c r="Z20595" s="820"/>
    </row>
    <row r="20596" spans="7:26">
      <c r="G20596" s="826"/>
      <c r="H20596" s="820"/>
      <c r="J20596" s="820"/>
      <c r="K20596" s="820"/>
      <c r="L20596" s="820"/>
      <c r="M20596" s="820"/>
      <c r="N20596" s="820"/>
      <c r="O20596" s="820"/>
      <c r="P20596" s="820"/>
      <c r="Q20596" s="820"/>
      <c r="R20596" s="820"/>
      <c r="S20596" s="820"/>
      <c r="T20596" s="820"/>
      <c r="U20596" s="820"/>
      <c r="V20596" s="820"/>
      <c r="W20596" s="820"/>
      <c r="X20596" s="820"/>
      <c r="Y20596" s="820"/>
      <c r="Z20596" s="820"/>
    </row>
    <row r="20597" spans="7:26">
      <c r="G20597" s="826"/>
      <c r="H20597" s="820"/>
      <c r="J20597" s="820"/>
      <c r="K20597" s="820"/>
      <c r="L20597" s="820"/>
      <c r="M20597" s="820"/>
      <c r="N20597" s="820"/>
      <c r="O20597" s="820"/>
      <c r="P20597" s="820"/>
      <c r="Q20597" s="820"/>
      <c r="R20597" s="820"/>
      <c r="S20597" s="820"/>
      <c r="T20597" s="820"/>
      <c r="U20597" s="820"/>
      <c r="V20597" s="820"/>
      <c r="W20597" s="820"/>
      <c r="X20597" s="820"/>
      <c r="Y20597" s="820"/>
      <c r="Z20597" s="820"/>
    </row>
    <row r="20598" spans="7:26">
      <c r="G20598" s="826"/>
      <c r="H20598" s="820"/>
      <c r="J20598" s="820"/>
      <c r="K20598" s="820"/>
      <c r="L20598" s="820"/>
      <c r="M20598" s="820"/>
      <c r="N20598" s="820"/>
      <c r="O20598" s="820"/>
      <c r="P20598" s="820"/>
      <c r="Q20598" s="820"/>
      <c r="R20598" s="820"/>
      <c r="S20598" s="820"/>
      <c r="T20598" s="820"/>
      <c r="U20598" s="820"/>
      <c r="V20598" s="820"/>
      <c r="W20598" s="820"/>
      <c r="X20598" s="820"/>
      <c r="Y20598" s="820"/>
      <c r="Z20598" s="820"/>
    </row>
    <row r="20599" spans="7:26">
      <c r="G20599" s="826"/>
      <c r="H20599" s="820"/>
      <c r="J20599" s="820"/>
      <c r="K20599" s="820"/>
      <c r="L20599" s="820"/>
      <c r="M20599" s="820"/>
      <c r="N20599" s="820"/>
      <c r="O20599" s="820"/>
      <c r="P20599" s="820"/>
      <c r="Q20599" s="820"/>
      <c r="R20599" s="820"/>
      <c r="S20599" s="820"/>
      <c r="T20599" s="820"/>
      <c r="U20599" s="820"/>
      <c r="V20599" s="820"/>
      <c r="W20599" s="820"/>
      <c r="X20599" s="820"/>
      <c r="Y20599" s="820"/>
      <c r="Z20599" s="820"/>
    </row>
    <row r="20600" spans="7:26">
      <c r="G20600" s="826"/>
      <c r="H20600" s="820"/>
      <c r="J20600" s="820"/>
      <c r="K20600" s="820"/>
      <c r="L20600" s="820"/>
      <c r="M20600" s="820"/>
      <c r="N20600" s="820"/>
      <c r="O20600" s="820"/>
      <c r="P20600" s="820"/>
      <c r="Q20600" s="820"/>
      <c r="R20600" s="820"/>
      <c r="S20600" s="820"/>
      <c r="T20600" s="820"/>
      <c r="U20600" s="820"/>
      <c r="V20600" s="820"/>
      <c r="W20600" s="820"/>
      <c r="X20600" s="820"/>
      <c r="Y20600" s="820"/>
      <c r="Z20600" s="820"/>
    </row>
    <row r="20601" spans="7:26">
      <c r="G20601" s="826"/>
      <c r="H20601" s="820"/>
      <c r="J20601" s="820"/>
      <c r="K20601" s="820"/>
      <c r="L20601" s="820"/>
      <c r="M20601" s="820"/>
      <c r="N20601" s="820"/>
      <c r="O20601" s="820"/>
      <c r="P20601" s="820"/>
      <c r="Q20601" s="820"/>
      <c r="R20601" s="820"/>
      <c r="S20601" s="820"/>
      <c r="T20601" s="820"/>
      <c r="U20601" s="820"/>
      <c r="V20601" s="820"/>
      <c r="W20601" s="820"/>
      <c r="X20601" s="820"/>
      <c r="Y20601" s="820"/>
      <c r="Z20601" s="820"/>
    </row>
    <row r="20602" spans="7:26">
      <c r="G20602" s="826"/>
      <c r="H20602" s="820"/>
      <c r="J20602" s="820"/>
      <c r="K20602" s="820"/>
      <c r="L20602" s="820"/>
      <c r="M20602" s="820"/>
      <c r="N20602" s="820"/>
      <c r="O20602" s="820"/>
      <c r="P20602" s="820"/>
      <c r="Q20602" s="820"/>
      <c r="R20602" s="820"/>
      <c r="S20602" s="820"/>
      <c r="T20602" s="820"/>
      <c r="U20602" s="820"/>
      <c r="V20602" s="820"/>
      <c r="W20602" s="820"/>
      <c r="X20602" s="820"/>
      <c r="Y20602" s="820"/>
      <c r="Z20602" s="820"/>
    </row>
    <row r="20603" spans="7:26">
      <c r="G20603" s="826"/>
      <c r="H20603" s="820"/>
      <c r="J20603" s="820"/>
      <c r="K20603" s="820"/>
      <c r="L20603" s="820"/>
      <c r="M20603" s="820"/>
      <c r="N20603" s="820"/>
      <c r="O20603" s="820"/>
      <c r="P20603" s="820"/>
      <c r="Q20603" s="820"/>
      <c r="R20603" s="820"/>
      <c r="S20603" s="820"/>
      <c r="T20603" s="820"/>
      <c r="U20603" s="820"/>
      <c r="V20603" s="820"/>
      <c r="W20603" s="820"/>
      <c r="X20603" s="820"/>
      <c r="Y20603" s="820"/>
      <c r="Z20603" s="820"/>
    </row>
    <row r="20604" spans="7:26">
      <c r="G20604" s="826"/>
      <c r="H20604" s="820"/>
      <c r="J20604" s="820"/>
      <c r="K20604" s="820"/>
      <c r="L20604" s="820"/>
      <c r="M20604" s="820"/>
      <c r="N20604" s="820"/>
      <c r="O20604" s="820"/>
      <c r="P20604" s="820"/>
      <c r="Q20604" s="820"/>
      <c r="R20604" s="820"/>
      <c r="S20604" s="820"/>
      <c r="T20604" s="820"/>
      <c r="U20604" s="820"/>
      <c r="V20604" s="820"/>
      <c r="W20604" s="820"/>
      <c r="X20604" s="820"/>
      <c r="Y20604" s="820"/>
      <c r="Z20604" s="820"/>
    </row>
    <row r="20605" spans="7:26">
      <c r="G20605" s="826"/>
      <c r="H20605" s="820"/>
      <c r="J20605" s="820"/>
      <c r="K20605" s="820"/>
      <c r="L20605" s="820"/>
      <c r="M20605" s="820"/>
      <c r="N20605" s="820"/>
      <c r="O20605" s="820"/>
      <c r="P20605" s="820"/>
      <c r="Q20605" s="820"/>
      <c r="R20605" s="820"/>
      <c r="S20605" s="820"/>
      <c r="T20605" s="820"/>
      <c r="U20605" s="820"/>
      <c r="V20605" s="820"/>
      <c r="W20605" s="820"/>
      <c r="X20605" s="820"/>
      <c r="Y20605" s="820"/>
      <c r="Z20605" s="820"/>
    </row>
    <row r="20606" spans="7:26">
      <c r="G20606" s="826"/>
      <c r="H20606" s="820"/>
      <c r="J20606" s="820"/>
      <c r="K20606" s="820"/>
      <c r="L20606" s="820"/>
      <c r="M20606" s="820"/>
      <c r="N20606" s="820"/>
      <c r="O20606" s="820"/>
      <c r="P20606" s="820"/>
      <c r="Q20606" s="820"/>
      <c r="R20606" s="820"/>
      <c r="S20606" s="820"/>
      <c r="T20606" s="820"/>
      <c r="U20606" s="820"/>
      <c r="V20606" s="820"/>
      <c r="W20606" s="820"/>
      <c r="X20606" s="820"/>
      <c r="Y20606" s="820"/>
      <c r="Z20606" s="820"/>
    </row>
    <row r="20607" spans="7:26">
      <c r="G20607" s="826"/>
      <c r="H20607" s="820"/>
      <c r="J20607" s="820"/>
      <c r="K20607" s="820"/>
      <c r="L20607" s="820"/>
      <c r="M20607" s="820"/>
      <c r="N20607" s="820"/>
      <c r="O20607" s="820"/>
      <c r="P20607" s="820"/>
      <c r="Q20607" s="820"/>
      <c r="R20607" s="820"/>
      <c r="S20607" s="820"/>
      <c r="T20607" s="820"/>
      <c r="U20607" s="820"/>
      <c r="V20607" s="820"/>
      <c r="W20607" s="820"/>
      <c r="X20607" s="820"/>
      <c r="Y20607" s="820"/>
      <c r="Z20607" s="820"/>
    </row>
    <row r="20608" spans="7:26">
      <c r="G20608" s="826"/>
      <c r="H20608" s="820"/>
      <c r="J20608" s="820"/>
      <c r="K20608" s="820"/>
      <c r="L20608" s="820"/>
      <c r="M20608" s="820"/>
      <c r="N20608" s="820"/>
      <c r="O20608" s="820"/>
      <c r="P20608" s="820"/>
      <c r="Q20608" s="820"/>
      <c r="R20608" s="820"/>
      <c r="S20608" s="820"/>
      <c r="T20608" s="820"/>
      <c r="U20608" s="820"/>
      <c r="V20608" s="820"/>
      <c r="W20608" s="820"/>
      <c r="X20608" s="820"/>
      <c r="Y20608" s="820"/>
      <c r="Z20608" s="820"/>
    </row>
    <row r="20609" spans="7:26">
      <c r="G20609" s="826"/>
      <c r="H20609" s="820"/>
      <c r="J20609" s="820"/>
      <c r="K20609" s="820"/>
      <c r="L20609" s="820"/>
      <c r="M20609" s="820"/>
      <c r="N20609" s="820"/>
      <c r="O20609" s="820"/>
      <c r="P20609" s="820"/>
      <c r="Q20609" s="820"/>
      <c r="R20609" s="820"/>
      <c r="S20609" s="820"/>
      <c r="T20609" s="820"/>
      <c r="U20609" s="820"/>
      <c r="V20609" s="820"/>
      <c r="W20609" s="820"/>
      <c r="X20609" s="820"/>
      <c r="Y20609" s="820"/>
      <c r="Z20609" s="820"/>
    </row>
    <row r="20610" spans="7:26">
      <c r="G20610" s="826"/>
      <c r="H20610" s="820"/>
      <c r="J20610" s="820"/>
      <c r="K20610" s="820"/>
      <c r="L20610" s="820"/>
      <c r="M20610" s="820"/>
      <c r="N20610" s="820"/>
      <c r="O20610" s="820"/>
      <c r="P20610" s="820"/>
      <c r="Q20610" s="820"/>
      <c r="R20610" s="820"/>
      <c r="S20610" s="820"/>
      <c r="T20610" s="820"/>
      <c r="U20610" s="820"/>
      <c r="V20610" s="820"/>
      <c r="W20610" s="820"/>
      <c r="X20610" s="820"/>
      <c r="Y20610" s="820"/>
      <c r="Z20610" s="820"/>
    </row>
    <row r="20611" spans="7:26">
      <c r="G20611" s="826"/>
      <c r="H20611" s="820"/>
      <c r="J20611" s="820"/>
      <c r="K20611" s="820"/>
      <c r="L20611" s="820"/>
      <c r="M20611" s="820"/>
      <c r="N20611" s="820"/>
      <c r="O20611" s="820"/>
      <c r="P20611" s="820"/>
      <c r="Q20611" s="820"/>
      <c r="R20611" s="820"/>
      <c r="S20611" s="820"/>
      <c r="T20611" s="820"/>
      <c r="U20611" s="820"/>
      <c r="V20611" s="820"/>
      <c r="W20611" s="820"/>
      <c r="X20611" s="820"/>
      <c r="Y20611" s="820"/>
      <c r="Z20611" s="820"/>
    </row>
    <row r="20612" spans="7:26">
      <c r="G20612" s="826"/>
      <c r="H20612" s="820"/>
      <c r="J20612" s="820"/>
      <c r="K20612" s="820"/>
      <c r="L20612" s="820"/>
      <c r="M20612" s="820"/>
      <c r="N20612" s="820"/>
      <c r="O20612" s="820"/>
      <c r="P20612" s="820"/>
      <c r="Q20612" s="820"/>
      <c r="R20612" s="820"/>
      <c r="S20612" s="820"/>
      <c r="T20612" s="820"/>
      <c r="U20612" s="820"/>
      <c r="V20612" s="820"/>
      <c r="W20612" s="820"/>
      <c r="X20612" s="820"/>
      <c r="Y20612" s="820"/>
      <c r="Z20612" s="820"/>
    </row>
    <row r="20613" spans="7:26">
      <c r="G20613" s="826"/>
      <c r="H20613" s="820"/>
      <c r="J20613" s="820"/>
      <c r="K20613" s="820"/>
      <c r="L20613" s="820"/>
      <c r="M20613" s="820"/>
      <c r="N20613" s="820"/>
      <c r="O20613" s="820"/>
      <c r="P20613" s="820"/>
      <c r="Q20613" s="820"/>
      <c r="R20613" s="820"/>
      <c r="S20613" s="820"/>
      <c r="T20613" s="820"/>
      <c r="U20613" s="820"/>
      <c r="V20613" s="820"/>
      <c r="W20613" s="820"/>
      <c r="X20613" s="820"/>
      <c r="Y20613" s="820"/>
      <c r="Z20613" s="820"/>
    </row>
    <row r="20614" spans="7:26">
      <c r="G20614" s="826"/>
      <c r="H20614" s="820"/>
      <c r="J20614" s="820"/>
      <c r="K20614" s="820"/>
      <c r="L20614" s="820"/>
      <c r="M20614" s="820"/>
      <c r="N20614" s="820"/>
      <c r="O20614" s="820"/>
      <c r="P20614" s="820"/>
      <c r="Q20614" s="820"/>
      <c r="R20614" s="820"/>
      <c r="S20614" s="820"/>
      <c r="T20614" s="820"/>
      <c r="U20614" s="820"/>
      <c r="V20614" s="820"/>
      <c r="W20614" s="820"/>
      <c r="X20614" s="820"/>
      <c r="Y20614" s="820"/>
      <c r="Z20614" s="820"/>
    </row>
    <row r="20615" spans="7:26">
      <c r="G20615" s="826"/>
      <c r="H20615" s="820"/>
      <c r="J20615" s="820"/>
      <c r="K20615" s="820"/>
      <c r="L20615" s="820"/>
      <c r="M20615" s="820"/>
      <c r="N20615" s="820"/>
      <c r="O20615" s="820"/>
      <c r="P20615" s="820"/>
      <c r="Q20615" s="820"/>
      <c r="R20615" s="820"/>
      <c r="S20615" s="820"/>
      <c r="T20615" s="820"/>
      <c r="U20615" s="820"/>
      <c r="V20615" s="820"/>
      <c r="W20615" s="820"/>
      <c r="X20615" s="820"/>
      <c r="Y20615" s="820"/>
      <c r="Z20615" s="820"/>
    </row>
    <row r="20616" spans="7:26">
      <c r="G20616" s="826"/>
      <c r="H20616" s="820"/>
      <c r="J20616" s="820"/>
      <c r="K20616" s="820"/>
      <c r="L20616" s="820"/>
      <c r="M20616" s="820"/>
      <c r="N20616" s="820"/>
      <c r="O20616" s="820"/>
      <c r="P20616" s="820"/>
      <c r="Q20616" s="820"/>
      <c r="R20616" s="820"/>
      <c r="S20616" s="820"/>
      <c r="T20616" s="820"/>
      <c r="U20616" s="820"/>
      <c r="V20616" s="820"/>
      <c r="W20616" s="820"/>
      <c r="X20616" s="820"/>
      <c r="Y20616" s="820"/>
      <c r="Z20616" s="820"/>
    </row>
    <row r="20617" spans="7:26">
      <c r="G20617" s="826"/>
      <c r="H20617" s="820"/>
      <c r="J20617" s="820"/>
      <c r="K20617" s="820"/>
      <c r="L20617" s="820"/>
      <c r="M20617" s="820"/>
      <c r="N20617" s="820"/>
      <c r="O20617" s="820"/>
      <c r="P20617" s="820"/>
      <c r="Q20617" s="820"/>
      <c r="R20617" s="820"/>
      <c r="S20617" s="820"/>
      <c r="T20617" s="820"/>
      <c r="U20617" s="820"/>
      <c r="V20617" s="820"/>
      <c r="W20617" s="820"/>
      <c r="X20617" s="820"/>
      <c r="Y20617" s="820"/>
      <c r="Z20617" s="820"/>
    </row>
    <row r="20618" spans="7:26">
      <c r="G20618" s="826"/>
      <c r="H20618" s="820"/>
      <c r="J20618" s="820"/>
      <c r="K20618" s="820"/>
      <c r="L20618" s="820"/>
      <c r="M20618" s="820"/>
      <c r="N20618" s="820"/>
      <c r="O20618" s="820"/>
      <c r="P20618" s="820"/>
      <c r="Q20618" s="820"/>
      <c r="R20618" s="820"/>
      <c r="S20618" s="820"/>
      <c r="T20618" s="820"/>
      <c r="U20618" s="820"/>
      <c r="V20618" s="820"/>
      <c r="W20618" s="820"/>
      <c r="X20618" s="820"/>
      <c r="Y20618" s="820"/>
      <c r="Z20618" s="820"/>
    </row>
    <row r="20619" spans="7:26">
      <c r="G20619" s="826"/>
      <c r="H20619" s="820"/>
      <c r="J20619" s="820"/>
      <c r="K20619" s="820"/>
      <c r="L20619" s="820"/>
      <c r="M20619" s="820"/>
      <c r="N20619" s="820"/>
      <c r="O20619" s="820"/>
      <c r="P20619" s="820"/>
      <c r="Q20619" s="820"/>
      <c r="R20619" s="820"/>
      <c r="S20619" s="820"/>
      <c r="T20619" s="820"/>
      <c r="U20619" s="820"/>
      <c r="V20619" s="820"/>
      <c r="W20619" s="820"/>
      <c r="X20619" s="820"/>
      <c r="Y20619" s="820"/>
      <c r="Z20619" s="820"/>
    </row>
    <row r="20620" spans="7:26">
      <c r="G20620" s="826"/>
      <c r="H20620" s="820"/>
      <c r="J20620" s="820"/>
      <c r="K20620" s="820"/>
      <c r="L20620" s="820"/>
      <c r="M20620" s="820"/>
      <c r="N20620" s="820"/>
      <c r="O20620" s="820"/>
      <c r="P20620" s="820"/>
      <c r="Q20620" s="820"/>
      <c r="R20620" s="820"/>
      <c r="S20620" s="820"/>
      <c r="T20620" s="820"/>
      <c r="U20620" s="820"/>
      <c r="V20620" s="820"/>
      <c r="W20620" s="820"/>
      <c r="X20620" s="820"/>
      <c r="Y20620" s="820"/>
      <c r="Z20620" s="820"/>
    </row>
    <row r="20621" spans="7:26">
      <c r="G20621" s="826"/>
      <c r="H20621" s="820"/>
      <c r="J20621" s="820"/>
      <c r="K20621" s="820"/>
      <c r="L20621" s="820"/>
      <c r="M20621" s="820"/>
      <c r="N20621" s="820"/>
      <c r="O20621" s="820"/>
      <c r="P20621" s="820"/>
      <c r="Q20621" s="820"/>
      <c r="R20621" s="820"/>
      <c r="S20621" s="820"/>
      <c r="T20621" s="820"/>
      <c r="U20621" s="820"/>
      <c r="V20621" s="820"/>
      <c r="W20621" s="820"/>
      <c r="X20621" s="820"/>
      <c r="Y20621" s="820"/>
      <c r="Z20621" s="820"/>
    </row>
    <row r="20622" spans="7:26">
      <c r="G20622" s="826"/>
      <c r="H20622" s="820"/>
      <c r="J20622" s="820"/>
      <c r="K20622" s="820"/>
      <c r="L20622" s="820"/>
      <c r="M20622" s="820"/>
      <c r="N20622" s="820"/>
      <c r="O20622" s="820"/>
      <c r="P20622" s="820"/>
      <c r="Q20622" s="820"/>
      <c r="R20622" s="820"/>
      <c r="S20622" s="820"/>
      <c r="T20622" s="820"/>
      <c r="U20622" s="820"/>
      <c r="V20622" s="820"/>
      <c r="W20622" s="820"/>
      <c r="X20622" s="820"/>
      <c r="Y20622" s="820"/>
      <c r="Z20622" s="820"/>
    </row>
    <row r="20623" spans="7:26">
      <c r="G20623" s="826"/>
      <c r="H20623" s="820"/>
      <c r="J20623" s="820"/>
      <c r="K20623" s="820"/>
      <c r="L20623" s="820"/>
      <c r="M20623" s="820"/>
      <c r="N20623" s="820"/>
      <c r="O20623" s="820"/>
      <c r="P20623" s="820"/>
      <c r="Q20623" s="820"/>
      <c r="R20623" s="820"/>
      <c r="S20623" s="820"/>
      <c r="T20623" s="820"/>
      <c r="U20623" s="820"/>
      <c r="V20623" s="820"/>
      <c r="W20623" s="820"/>
      <c r="X20623" s="820"/>
      <c r="Y20623" s="820"/>
      <c r="Z20623" s="820"/>
    </row>
    <row r="20624" spans="7:26">
      <c r="G20624" s="826"/>
      <c r="H20624" s="820"/>
      <c r="J20624" s="820"/>
      <c r="K20624" s="820"/>
      <c r="L20624" s="820"/>
      <c r="M20624" s="820"/>
      <c r="N20624" s="820"/>
      <c r="O20624" s="820"/>
      <c r="P20624" s="820"/>
      <c r="Q20624" s="820"/>
      <c r="R20624" s="820"/>
      <c r="S20624" s="820"/>
      <c r="T20624" s="820"/>
      <c r="U20624" s="820"/>
      <c r="V20624" s="820"/>
      <c r="W20624" s="820"/>
      <c r="X20624" s="820"/>
      <c r="Y20624" s="820"/>
      <c r="Z20624" s="820"/>
    </row>
    <row r="20625" spans="7:26">
      <c r="G20625" s="826"/>
      <c r="H20625" s="820"/>
      <c r="J20625" s="820"/>
      <c r="K20625" s="820"/>
      <c r="L20625" s="820"/>
      <c r="M20625" s="820"/>
      <c r="N20625" s="820"/>
      <c r="O20625" s="820"/>
      <c r="P20625" s="820"/>
      <c r="Q20625" s="820"/>
      <c r="R20625" s="820"/>
      <c r="S20625" s="820"/>
      <c r="T20625" s="820"/>
      <c r="U20625" s="820"/>
      <c r="V20625" s="820"/>
      <c r="W20625" s="820"/>
      <c r="X20625" s="820"/>
      <c r="Y20625" s="820"/>
      <c r="Z20625" s="820"/>
    </row>
    <row r="20626" spans="7:26">
      <c r="G20626" s="826"/>
      <c r="H20626" s="820"/>
      <c r="J20626" s="820"/>
      <c r="K20626" s="820"/>
      <c r="L20626" s="820"/>
      <c r="M20626" s="820"/>
      <c r="N20626" s="820"/>
      <c r="O20626" s="820"/>
      <c r="P20626" s="820"/>
      <c r="Q20626" s="820"/>
      <c r="R20626" s="820"/>
      <c r="S20626" s="820"/>
      <c r="T20626" s="820"/>
      <c r="U20626" s="820"/>
      <c r="V20626" s="820"/>
      <c r="W20626" s="820"/>
      <c r="X20626" s="820"/>
      <c r="Y20626" s="820"/>
      <c r="Z20626" s="820"/>
    </row>
    <row r="20627" spans="7:26">
      <c r="G20627" s="826"/>
      <c r="H20627" s="820"/>
      <c r="J20627" s="820"/>
      <c r="K20627" s="820"/>
      <c r="L20627" s="820"/>
      <c r="M20627" s="820"/>
      <c r="N20627" s="820"/>
      <c r="O20627" s="820"/>
      <c r="P20627" s="820"/>
      <c r="Q20627" s="820"/>
      <c r="R20627" s="820"/>
      <c r="S20627" s="820"/>
      <c r="T20627" s="820"/>
      <c r="U20627" s="820"/>
      <c r="V20627" s="820"/>
      <c r="W20627" s="820"/>
      <c r="X20627" s="820"/>
      <c r="Y20627" s="820"/>
      <c r="Z20627" s="820"/>
    </row>
    <row r="20628" spans="7:26">
      <c r="G20628" s="826"/>
      <c r="H20628" s="820"/>
      <c r="J20628" s="820"/>
      <c r="K20628" s="820"/>
      <c r="L20628" s="820"/>
      <c r="M20628" s="820"/>
      <c r="N20628" s="820"/>
      <c r="O20628" s="820"/>
      <c r="P20628" s="820"/>
      <c r="Q20628" s="820"/>
      <c r="R20628" s="820"/>
      <c r="S20628" s="820"/>
      <c r="T20628" s="820"/>
      <c r="U20628" s="820"/>
      <c r="V20628" s="820"/>
      <c r="W20628" s="820"/>
      <c r="X20628" s="820"/>
      <c r="Y20628" s="820"/>
      <c r="Z20628" s="820"/>
    </row>
    <row r="20629" spans="7:26">
      <c r="G20629" s="826"/>
      <c r="H20629" s="820"/>
      <c r="J20629" s="820"/>
      <c r="K20629" s="820"/>
      <c r="L20629" s="820"/>
      <c r="M20629" s="820"/>
      <c r="N20629" s="820"/>
      <c r="O20629" s="820"/>
      <c r="P20629" s="820"/>
      <c r="Q20629" s="820"/>
      <c r="R20629" s="820"/>
      <c r="S20629" s="820"/>
      <c r="T20629" s="820"/>
      <c r="U20629" s="820"/>
      <c r="V20629" s="820"/>
      <c r="W20629" s="820"/>
      <c r="X20629" s="820"/>
      <c r="Y20629" s="820"/>
      <c r="Z20629" s="820"/>
    </row>
    <row r="20630" spans="7:26">
      <c r="G20630" s="826"/>
      <c r="H20630" s="820"/>
      <c r="J20630" s="820"/>
      <c r="K20630" s="820"/>
      <c r="L20630" s="820"/>
      <c r="M20630" s="820"/>
      <c r="N20630" s="820"/>
      <c r="O20630" s="820"/>
      <c r="P20630" s="820"/>
      <c r="Q20630" s="820"/>
      <c r="R20630" s="820"/>
      <c r="S20630" s="820"/>
      <c r="T20630" s="820"/>
      <c r="U20630" s="820"/>
      <c r="V20630" s="820"/>
      <c r="W20630" s="820"/>
      <c r="X20630" s="820"/>
      <c r="Y20630" s="820"/>
      <c r="Z20630" s="820"/>
    </row>
    <row r="20631" spans="7:26">
      <c r="G20631" s="826"/>
      <c r="H20631" s="820"/>
      <c r="J20631" s="820"/>
      <c r="K20631" s="820"/>
      <c r="L20631" s="820"/>
      <c r="M20631" s="820"/>
      <c r="N20631" s="820"/>
      <c r="O20631" s="820"/>
      <c r="P20631" s="820"/>
      <c r="Q20631" s="820"/>
      <c r="R20631" s="820"/>
      <c r="S20631" s="820"/>
      <c r="T20631" s="820"/>
      <c r="U20631" s="820"/>
      <c r="V20631" s="820"/>
      <c r="W20631" s="820"/>
      <c r="X20631" s="820"/>
      <c r="Y20631" s="820"/>
      <c r="Z20631" s="820"/>
    </row>
    <row r="20632" spans="7:26">
      <c r="G20632" s="826"/>
      <c r="H20632" s="820"/>
      <c r="J20632" s="820"/>
      <c r="K20632" s="820"/>
      <c r="L20632" s="820"/>
      <c r="M20632" s="820"/>
      <c r="N20632" s="820"/>
      <c r="O20632" s="820"/>
      <c r="P20632" s="820"/>
      <c r="Q20632" s="820"/>
      <c r="R20632" s="820"/>
      <c r="S20632" s="820"/>
      <c r="T20632" s="820"/>
      <c r="U20632" s="820"/>
      <c r="V20632" s="820"/>
      <c r="W20632" s="820"/>
      <c r="X20632" s="820"/>
      <c r="Y20632" s="820"/>
      <c r="Z20632" s="820"/>
    </row>
    <row r="20633" spans="7:26">
      <c r="G20633" s="826"/>
      <c r="H20633" s="820"/>
      <c r="J20633" s="820"/>
      <c r="K20633" s="820"/>
      <c r="L20633" s="820"/>
      <c r="M20633" s="820"/>
      <c r="N20633" s="820"/>
      <c r="O20633" s="820"/>
      <c r="P20633" s="820"/>
      <c r="Q20633" s="820"/>
      <c r="R20633" s="820"/>
      <c r="S20633" s="820"/>
      <c r="T20633" s="820"/>
      <c r="U20633" s="820"/>
      <c r="V20633" s="820"/>
      <c r="W20633" s="820"/>
      <c r="X20633" s="820"/>
      <c r="Y20633" s="820"/>
      <c r="Z20633" s="820"/>
    </row>
    <row r="20634" spans="7:26">
      <c r="G20634" s="826"/>
      <c r="H20634" s="820"/>
      <c r="J20634" s="820"/>
      <c r="K20634" s="820"/>
      <c r="L20634" s="820"/>
      <c r="M20634" s="820"/>
      <c r="N20634" s="820"/>
      <c r="O20634" s="820"/>
      <c r="P20634" s="820"/>
      <c r="Q20634" s="820"/>
      <c r="R20634" s="820"/>
      <c r="S20634" s="820"/>
      <c r="T20634" s="820"/>
      <c r="U20634" s="820"/>
      <c r="V20634" s="820"/>
      <c r="W20634" s="820"/>
      <c r="X20634" s="820"/>
      <c r="Y20634" s="820"/>
      <c r="Z20634" s="820"/>
    </row>
    <row r="20635" spans="7:26">
      <c r="G20635" s="826"/>
      <c r="H20635" s="820"/>
      <c r="J20635" s="820"/>
      <c r="K20635" s="820"/>
      <c r="L20635" s="820"/>
      <c r="M20635" s="820"/>
      <c r="N20635" s="820"/>
      <c r="O20635" s="820"/>
      <c r="P20635" s="820"/>
      <c r="Q20635" s="820"/>
      <c r="R20635" s="820"/>
      <c r="S20635" s="820"/>
      <c r="T20635" s="820"/>
      <c r="U20635" s="820"/>
      <c r="V20635" s="820"/>
      <c r="W20635" s="820"/>
      <c r="X20635" s="820"/>
      <c r="Y20635" s="820"/>
      <c r="Z20635" s="820"/>
    </row>
    <row r="20636" spans="7:26">
      <c r="G20636" s="826"/>
      <c r="H20636" s="820"/>
      <c r="J20636" s="820"/>
      <c r="K20636" s="820"/>
      <c r="L20636" s="820"/>
      <c r="M20636" s="820"/>
      <c r="N20636" s="820"/>
      <c r="O20636" s="820"/>
      <c r="P20636" s="820"/>
      <c r="Q20636" s="820"/>
      <c r="R20636" s="820"/>
      <c r="S20636" s="820"/>
      <c r="T20636" s="820"/>
      <c r="U20636" s="820"/>
      <c r="V20636" s="820"/>
      <c r="W20636" s="820"/>
      <c r="X20636" s="820"/>
      <c r="Y20636" s="820"/>
      <c r="Z20636" s="820"/>
    </row>
    <row r="20637" spans="7:26">
      <c r="G20637" s="826"/>
      <c r="H20637" s="820"/>
      <c r="J20637" s="820"/>
      <c r="K20637" s="820"/>
      <c r="L20637" s="820"/>
      <c r="M20637" s="820"/>
      <c r="N20637" s="820"/>
      <c r="O20637" s="820"/>
      <c r="P20637" s="820"/>
      <c r="Q20637" s="820"/>
      <c r="R20637" s="820"/>
      <c r="S20637" s="820"/>
      <c r="T20637" s="820"/>
      <c r="U20637" s="820"/>
      <c r="V20637" s="820"/>
      <c r="W20637" s="820"/>
      <c r="X20637" s="820"/>
      <c r="Y20637" s="820"/>
      <c r="Z20637" s="820"/>
    </row>
    <row r="20638" spans="7:26">
      <c r="G20638" s="826"/>
      <c r="H20638" s="820"/>
      <c r="J20638" s="820"/>
      <c r="K20638" s="820"/>
      <c r="L20638" s="820"/>
      <c r="M20638" s="820"/>
      <c r="N20638" s="820"/>
      <c r="O20638" s="820"/>
      <c r="P20638" s="820"/>
      <c r="Q20638" s="820"/>
      <c r="R20638" s="820"/>
      <c r="S20638" s="820"/>
      <c r="T20638" s="820"/>
      <c r="U20638" s="820"/>
      <c r="V20638" s="820"/>
      <c r="W20638" s="820"/>
      <c r="X20638" s="820"/>
      <c r="Y20638" s="820"/>
      <c r="Z20638" s="820"/>
    </row>
    <row r="20639" spans="7:26">
      <c r="G20639" s="826"/>
      <c r="H20639" s="820"/>
      <c r="J20639" s="820"/>
      <c r="K20639" s="820"/>
      <c r="L20639" s="820"/>
      <c r="M20639" s="820"/>
      <c r="N20639" s="820"/>
      <c r="O20639" s="820"/>
      <c r="P20639" s="820"/>
      <c r="Q20639" s="820"/>
      <c r="R20639" s="820"/>
      <c r="S20639" s="820"/>
      <c r="T20639" s="820"/>
      <c r="U20639" s="820"/>
      <c r="V20639" s="820"/>
      <c r="W20639" s="820"/>
      <c r="X20639" s="820"/>
      <c r="Y20639" s="820"/>
      <c r="Z20639" s="820"/>
    </row>
    <row r="20640" spans="7:26">
      <c r="G20640" s="826"/>
      <c r="H20640" s="820"/>
      <c r="J20640" s="820"/>
      <c r="K20640" s="820"/>
      <c r="L20640" s="820"/>
      <c r="M20640" s="820"/>
      <c r="N20640" s="820"/>
      <c r="O20640" s="820"/>
      <c r="P20640" s="820"/>
      <c r="Q20640" s="820"/>
      <c r="R20640" s="820"/>
      <c r="S20640" s="820"/>
      <c r="T20640" s="820"/>
      <c r="U20640" s="820"/>
      <c r="V20640" s="820"/>
      <c r="W20640" s="820"/>
      <c r="X20640" s="820"/>
      <c r="Y20640" s="820"/>
      <c r="Z20640" s="820"/>
    </row>
    <row r="20641" spans="7:26">
      <c r="G20641" s="826"/>
      <c r="H20641" s="820"/>
      <c r="J20641" s="820"/>
      <c r="K20641" s="820"/>
      <c r="L20641" s="820"/>
      <c r="M20641" s="820"/>
      <c r="N20641" s="820"/>
      <c r="O20641" s="820"/>
      <c r="P20641" s="820"/>
      <c r="Q20641" s="820"/>
      <c r="R20641" s="820"/>
      <c r="S20641" s="820"/>
      <c r="T20641" s="820"/>
      <c r="U20641" s="820"/>
      <c r="V20641" s="820"/>
      <c r="W20641" s="820"/>
      <c r="X20641" s="820"/>
      <c r="Y20641" s="820"/>
      <c r="Z20641" s="820"/>
    </row>
    <row r="20642" spans="7:26">
      <c r="G20642" s="826"/>
      <c r="H20642" s="820"/>
      <c r="J20642" s="820"/>
      <c r="K20642" s="820"/>
      <c r="L20642" s="820"/>
      <c r="M20642" s="820"/>
      <c r="N20642" s="820"/>
      <c r="O20642" s="820"/>
      <c r="P20642" s="820"/>
      <c r="Q20642" s="820"/>
      <c r="R20642" s="820"/>
      <c r="S20642" s="820"/>
      <c r="T20642" s="820"/>
      <c r="U20642" s="820"/>
      <c r="V20642" s="820"/>
      <c r="W20642" s="820"/>
      <c r="X20642" s="820"/>
      <c r="Y20642" s="820"/>
      <c r="Z20642" s="820"/>
    </row>
    <row r="20643" spans="7:26">
      <c r="G20643" s="826"/>
      <c r="H20643" s="820"/>
      <c r="J20643" s="820"/>
      <c r="K20643" s="820"/>
      <c r="L20643" s="820"/>
      <c r="M20643" s="820"/>
      <c r="N20643" s="820"/>
      <c r="O20643" s="820"/>
      <c r="P20643" s="820"/>
      <c r="Q20643" s="820"/>
      <c r="R20643" s="820"/>
      <c r="S20643" s="820"/>
      <c r="T20643" s="820"/>
      <c r="U20643" s="820"/>
      <c r="V20643" s="820"/>
      <c r="W20643" s="820"/>
      <c r="X20643" s="820"/>
      <c r="Y20643" s="820"/>
      <c r="Z20643" s="820"/>
    </row>
    <row r="20644" spans="7:26">
      <c r="G20644" s="826"/>
      <c r="H20644" s="820"/>
      <c r="J20644" s="820"/>
      <c r="K20644" s="820"/>
      <c r="L20644" s="820"/>
      <c r="M20644" s="820"/>
      <c r="N20644" s="820"/>
      <c r="O20644" s="820"/>
      <c r="P20644" s="820"/>
      <c r="Q20644" s="820"/>
      <c r="R20644" s="820"/>
      <c r="S20644" s="820"/>
      <c r="T20644" s="820"/>
      <c r="U20644" s="820"/>
      <c r="V20644" s="820"/>
      <c r="W20644" s="820"/>
      <c r="X20644" s="820"/>
      <c r="Y20644" s="820"/>
      <c r="Z20644" s="820"/>
    </row>
    <row r="20645" spans="7:26">
      <c r="G20645" s="826"/>
      <c r="H20645" s="820"/>
      <c r="J20645" s="820"/>
      <c r="K20645" s="820"/>
      <c r="L20645" s="820"/>
      <c r="M20645" s="820"/>
      <c r="N20645" s="820"/>
      <c r="O20645" s="820"/>
      <c r="P20645" s="820"/>
      <c r="Q20645" s="820"/>
      <c r="R20645" s="820"/>
      <c r="S20645" s="820"/>
      <c r="T20645" s="820"/>
      <c r="U20645" s="820"/>
      <c r="V20645" s="820"/>
      <c r="W20645" s="820"/>
      <c r="X20645" s="820"/>
      <c r="Y20645" s="820"/>
      <c r="Z20645" s="820"/>
    </row>
    <row r="20646" spans="7:26">
      <c r="G20646" s="826"/>
      <c r="H20646" s="820"/>
      <c r="J20646" s="820"/>
      <c r="K20646" s="820"/>
      <c r="L20646" s="820"/>
      <c r="M20646" s="820"/>
      <c r="N20646" s="820"/>
      <c r="O20646" s="820"/>
      <c r="P20646" s="820"/>
      <c r="Q20646" s="820"/>
      <c r="R20646" s="820"/>
      <c r="S20646" s="820"/>
      <c r="T20646" s="820"/>
      <c r="U20646" s="820"/>
      <c r="V20646" s="820"/>
      <c r="W20646" s="820"/>
      <c r="X20646" s="820"/>
      <c r="Y20646" s="820"/>
      <c r="Z20646" s="820"/>
    </row>
    <row r="20647" spans="7:26">
      <c r="G20647" s="826"/>
      <c r="H20647" s="820"/>
      <c r="J20647" s="820"/>
      <c r="K20647" s="820"/>
      <c r="L20647" s="820"/>
      <c r="M20647" s="820"/>
      <c r="N20647" s="820"/>
      <c r="O20647" s="820"/>
      <c r="P20647" s="820"/>
      <c r="Q20647" s="820"/>
      <c r="R20647" s="820"/>
      <c r="S20647" s="820"/>
      <c r="T20647" s="820"/>
      <c r="U20647" s="820"/>
      <c r="V20647" s="820"/>
      <c r="W20647" s="820"/>
      <c r="X20647" s="820"/>
      <c r="Y20647" s="820"/>
      <c r="Z20647" s="820"/>
    </row>
    <row r="20648" spans="7:26">
      <c r="G20648" s="826"/>
      <c r="H20648" s="820"/>
      <c r="J20648" s="820"/>
      <c r="K20648" s="820"/>
      <c r="L20648" s="820"/>
      <c r="M20648" s="820"/>
      <c r="N20648" s="820"/>
      <c r="O20648" s="820"/>
      <c r="P20648" s="820"/>
      <c r="Q20648" s="820"/>
      <c r="R20648" s="820"/>
      <c r="S20648" s="820"/>
      <c r="T20648" s="820"/>
      <c r="U20648" s="820"/>
      <c r="V20648" s="820"/>
      <c r="W20648" s="820"/>
      <c r="X20648" s="820"/>
      <c r="Y20648" s="820"/>
      <c r="Z20648" s="820"/>
    </row>
    <row r="20649" spans="7:26">
      <c r="G20649" s="826"/>
      <c r="H20649" s="820"/>
      <c r="J20649" s="820"/>
      <c r="K20649" s="820"/>
      <c r="L20649" s="820"/>
      <c r="M20649" s="820"/>
      <c r="N20649" s="820"/>
      <c r="O20649" s="820"/>
      <c r="P20649" s="820"/>
      <c r="Q20649" s="820"/>
      <c r="R20649" s="820"/>
      <c r="S20649" s="820"/>
      <c r="T20649" s="820"/>
      <c r="U20649" s="820"/>
      <c r="V20649" s="820"/>
      <c r="W20649" s="820"/>
      <c r="X20649" s="820"/>
      <c r="Y20649" s="820"/>
      <c r="Z20649" s="820"/>
    </row>
    <row r="20650" spans="7:26">
      <c r="G20650" s="826"/>
      <c r="H20650" s="820"/>
      <c r="J20650" s="820"/>
      <c r="K20650" s="820"/>
      <c r="L20650" s="820"/>
      <c r="M20650" s="820"/>
      <c r="N20650" s="820"/>
      <c r="O20650" s="820"/>
      <c r="P20650" s="820"/>
      <c r="Q20650" s="820"/>
      <c r="R20650" s="820"/>
      <c r="S20650" s="820"/>
      <c r="T20650" s="820"/>
      <c r="U20650" s="820"/>
      <c r="V20650" s="820"/>
      <c r="W20650" s="820"/>
      <c r="X20650" s="820"/>
      <c r="Y20650" s="820"/>
      <c r="Z20650" s="820"/>
    </row>
    <row r="20651" spans="7:26">
      <c r="G20651" s="826"/>
      <c r="H20651" s="820"/>
      <c r="J20651" s="820"/>
      <c r="K20651" s="820"/>
      <c r="L20651" s="820"/>
      <c r="M20651" s="820"/>
      <c r="N20651" s="820"/>
      <c r="O20651" s="820"/>
      <c r="P20651" s="820"/>
      <c r="Q20651" s="820"/>
      <c r="R20651" s="820"/>
      <c r="S20651" s="820"/>
      <c r="T20651" s="820"/>
      <c r="U20651" s="820"/>
      <c r="V20651" s="820"/>
      <c r="W20651" s="820"/>
      <c r="X20651" s="820"/>
      <c r="Y20651" s="820"/>
      <c r="Z20651" s="820"/>
    </row>
    <row r="20652" spans="7:26">
      <c r="G20652" s="826"/>
      <c r="H20652" s="820"/>
      <c r="J20652" s="820"/>
      <c r="K20652" s="820"/>
      <c r="L20652" s="820"/>
      <c r="M20652" s="820"/>
      <c r="N20652" s="820"/>
      <c r="O20652" s="820"/>
      <c r="P20652" s="820"/>
      <c r="Q20652" s="820"/>
      <c r="R20652" s="820"/>
      <c r="S20652" s="820"/>
      <c r="T20652" s="820"/>
      <c r="U20652" s="820"/>
      <c r="V20652" s="820"/>
      <c r="W20652" s="820"/>
      <c r="X20652" s="820"/>
      <c r="Y20652" s="820"/>
      <c r="Z20652" s="820"/>
    </row>
    <row r="20653" spans="7:26">
      <c r="G20653" s="826"/>
      <c r="H20653" s="820"/>
      <c r="J20653" s="820"/>
      <c r="K20653" s="820"/>
      <c r="L20653" s="820"/>
      <c r="M20653" s="820"/>
      <c r="N20653" s="820"/>
      <c r="O20653" s="820"/>
      <c r="P20653" s="820"/>
      <c r="Q20653" s="820"/>
      <c r="R20653" s="820"/>
      <c r="S20653" s="820"/>
      <c r="T20653" s="820"/>
      <c r="U20653" s="820"/>
      <c r="V20653" s="820"/>
      <c r="W20653" s="820"/>
      <c r="X20653" s="820"/>
      <c r="Y20653" s="820"/>
      <c r="Z20653" s="820"/>
    </row>
    <row r="20654" spans="7:26">
      <c r="G20654" s="826"/>
      <c r="H20654" s="820"/>
      <c r="J20654" s="820"/>
      <c r="K20654" s="820"/>
      <c r="L20654" s="820"/>
      <c r="M20654" s="820"/>
      <c r="N20654" s="820"/>
      <c r="O20654" s="820"/>
      <c r="P20654" s="820"/>
      <c r="Q20654" s="820"/>
      <c r="R20654" s="820"/>
      <c r="S20654" s="820"/>
      <c r="T20654" s="820"/>
      <c r="U20654" s="820"/>
      <c r="V20654" s="820"/>
      <c r="W20654" s="820"/>
      <c r="X20654" s="820"/>
      <c r="Y20654" s="820"/>
      <c r="Z20654" s="820"/>
    </row>
    <row r="20655" spans="7:26">
      <c r="G20655" s="826"/>
      <c r="H20655" s="820"/>
      <c r="J20655" s="820"/>
      <c r="K20655" s="820"/>
      <c r="L20655" s="820"/>
      <c r="M20655" s="820"/>
      <c r="N20655" s="820"/>
      <c r="O20655" s="820"/>
      <c r="P20655" s="820"/>
      <c r="Q20655" s="820"/>
      <c r="R20655" s="820"/>
      <c r="S20655" s="820"/>
      <c r="T20655" s="820"/>
      <c r="U20655" s="820"/>
      <c r="V20655" s="820"/>
      <c r="W20655" s="820"/>
      <c r="X20655" s="820"/>
      <c r="Y20655" s="820"/>
      <c r="Z20655" s="820"/>
    </row>
    <row r="20656" spans="7:26">
      <c r="G20656" s="826"/>
      <c r="H20656" s="820"/>
      <c r="J20656" s="820"/>
      <c r="K20656" s="820"/>
      <c r="L20656" s="820"/>
      <c r="M20656" s="820"/>
      <c r="N20656" s="820"/>
      <c r="O20656" s="820"/>
      <c r="P20656" s="820"/>
      <c r="Q20656" s="820"/>
      <c r="R20656" s="820"/>
      <c r="S20656" s="820"/>
      <c r="T20656" s="820"/>
      <c r="U20656" s="820"/>
      <c r="V20656" s="820"/>
      <c r="W20656" s="820"/>
      <c r="X20656" s="820"/>
      <c r="Y20656" s="820"/>
      <c r="Z20656" s="820"/>
    </row>
    <row r="20657" spans="7:26">
      <c r="G20657" s="826"/>
      <c r="H20657" s="820"/>
      <c r="J20657" s="820"/>
      <c r="K20657" s="820"/>
      <c r="L20657" s="820"/>
      <c r="M20657" s="820"/>
      <c r="N20657" s="820"/>
      <c r="O20657" s="820"/>
      <c r="P20657" s="820"/>
      <c r="Q20657" s="820"/>
      <c r="R20657" s="820"/>
      <c r="S20657" s="820"/>
      <c r="T20657" s="820"/>
      <c r="U20657" s="820"/>
      <c r="V20657" s="820"/>
      <c r="W20657" s="820"/>
      <c r="X20657" s="820"/>
      <c r="Y20657" s="820"/>
      <c r="Z20657" s="820"/>
    </row>
    <row r="20658" spans="7:26">
      <c r="G20658" s="826"/>
      <c r="H20658" s="820"/>
      <c r="J20658" s="820"/>
      <c r="K20658" s="820"/>
      <c r="L20658" s="820"/>
      <c r="M20658" s="820"/>
      <c r="N20658" s="820"/>
      <c r="O20658" s="820"/>
      <c r="P20658" s="820"/>
      <c r="Q20658" s="820"/>
      <c r="R20658" s="820"/>
      <c r="S20658" s="820"/>
      <c r="T20658" s="820"/>
      <c r="U20658" s="820"/>
      <c r="V20658" s="820"/>
      <c r="W20658" s="820"/>
      <c r="X20658" s="820"/>
      <c r="Y20658" s="820"/>
      <c r="Z20658" s="820"/>
    </row>
    <row r="20659" spans="7:26">
      <c r="G20659" s="826"/>
      <c r="H20659" s="820"/>
      <c r="J20659" s="820"/>
      <c r="K20659" s="820"/>
      <c r="L20659" s="820"/>
      <c r="M20659" s="820"/>
      <c r="N20659" s="820"/>
      <c r="O20659" s="820"/>
      <c r="P20659" s="820"/>
      <c r="Q20659" s="820"/>
      <c r="R20659" s="820"/>
      <c r="S20659" s="820"/>
      <c r="T20659" s="820"/>
      <c r="U20659" s="820"/>
      <c r="V20659" s="820"/>
      <c r="W20659" s="820"/>
      <c r="X20659" s="820"/>
      <c r="Y20659" s="820"/>
      <c r="Z20659" s="820"/>
    </row>
    <row r="20660" spans="7:26">
      <c r="G20660" s="826"/>
      <c r="H20660" s="820"/>
      <c r="J20660" s="820"/>
      <c r="K20660" s="820"/>
      <c r="L20660" s="820"/>
      <c r="M20660" s="820"/>
      <c r="N20660" s="820"/>
      <c r="O20660" s="820"/>
      <c r="P20660" s="820"/>
      <c r="Q20660" s="820"/>
      <c r="R20660" s="820"/>
      <c r="S20660" s="820"/>
      <c r="T20660" s="820"/>
      <c r="U20660" s="820"/>
      <c r="V20660" s="820"/>
      <c r="W20660" s="820"/>
      <c r="X20660" s="820"/>
      <c r="Y20660" s="820"/>
      <c r="Z20660" s="820"/>
    </row>
    <row r="20661" spans="7:26">
      <c r="G20661" s="826"/>
      <c r="H20661" s="820"/>
      <c r="J20661" s="820"/>
      <c r="K20661" s="820"/>
      <c r="L20661" s="820"/>
      <c r="M20661" s="820"/>
      <c r="N20661" s="820"/>
      <c r="O20661" s="820"/>
      <c r="P20661" s="820"/>
      <c r="Q20661" s="820"/>
      <c r="R20661" s="820"/>
      <c r="S20661" s="820"/>
      <c r="T20661" s="820"/>
      <c r="U20661" s="820"/>
      <c r="V20661" s="820"/>
      <c r="W20661" s="820"/>
      <c r="X20661" s="820"/>
      <c r="Y20661" s="820"/>
      <c r="Z20661" s="820"/>
    </row>
    <row r="20662" spans="7:26">
      <c r="G20662" s="826"/>
      <c r="H20662" s="820"/>
      <c r="J20662" s="820"/>
      <c r="K20662" s="820"/>
      <c r="L20662" s="820"/>
      <c r="M20662" s="820"/>
      <c r="N20662" s="820"/>
      <c r="O20662" s="820"/>
      <c r="P20662" s="820"/>
      <c r="Q20662" s="820"/>
      <c r="R20662" s="820"/>
      <c r="S20662" s="820"/>
      <c r="T20662" s="820"/>
      <c r="U20662" s="820"/>
      <c r="V20662" s="820"/>
      <c r="W20662" s="820"/>
      <c r="X20662" s="820"/>
      <c r="Y20662" s="820"/>
      <c r="Z20662" s="820"/>
    </row>
    <row r="20663" spans="7:26">
      <c r="G20663" s="826"/>
      <c r="H20663" s="820"/>
      <c r="J20663" s="820"/>
      <c r="K20663" s="820"/>
      <c r="L20663" s="820"/>
      <c r="M20663" s="820"/>
      <c r="N20663" s="820"/>
      <c r="O20663" s="820"/>
      <c r="P20663" s="820"/>
      <c r="Q20663" s="820"/>
      <c r="R20663" s="820"/>
      <c r="S20663" s="820"/>
      <c r="T20663" s="820"/>
      <c r="U20663" s="820"/>
      <c r="V20663" s="820"/>
      <c r="W20663" s="820"/>
      <c r="X20663" s="820"/>
      <c r="Y20663" s="820"/>
      <c r="Z20663" s="820"/>
    </row>
    <row r="20664" spans="7:26">
      <c r="G20664" s="826"/>
      <c r="H20664" s="820"/>
      <c r="J20664" s="820"/>
      <c r="K20664" s="820"/>
      <c r="L20664" s="820"/>
      <c r="M20664" s="820"/>
      <c r="N20664" s="820"/>
      <c r="O20664" s="820"/>
      <c r="P20664" s="820"/>
      <c r="Q20664" s="820"/>
      <c r="R20664" s="820"/>
      <c r="S20664" s="820"/>
      <c r="T20664" s="820"/>
      <c r="U20664" s="820"/>
      <c r="V20664" s="820"/>
      <c r="W20664" s="820"/>
      <c r="X20664" s="820"/>
      <c r="Y20664" s="820"/>
      <c r="Z20664" s="820"/>
    </row>
    <row r="20665" spans="7:26">
      <c r="G20665" s="826"/>
      <c r="H20665" s="820"/>
      <c r="J20665" s="820"/>
      <c r="K20665" s="820"/>
      <c r="L20665" s="820"/>
      <c r="M20665" s="820"/>
      <c r="N20665" s="820"/>
      <c r="O20665" s="820"/>
      <c r="P20665" s="820"/>
      <c r="Q20665" s="820"/>
      <c r="R20665" s="820"/>
      <c r="S20665" s="820"/>
      <c r="T20665" s="820"/>
      <c r="U20665" s="820"/>
      <c r="V20665" s="820"/>
      <c r="W20665" s="820"/>
      <c r="X20665" s="820"/>
      <c r="Y20665" s="820"/>
      <c r="Z20665" s="820"/>
    </row>
    <row r="20666" spans="7:26">
      <c r="G20666" s="826"/>
      <c r="H20666" s="820"/>
      <c r="J20666" s="820"/>
      <c r="K20666" s="820"/>
      <c r="L20666" s="820"/>
      <c r="M20666" s="820"/>
      <c r="N20666" s="820"/>
      <c r="O20666" s="820"/>
      <c r="P20666" s="820"/>
      <c r="Q20666" s="820"/>
      <c r="R20666" s="820"/>
      <c r="S20666" s="820"/>
      <c r="T20666" s="820"/>
      <c r="U20666" s="820"/>
      <c r="V20666" s="820"/>
      <c r="W20666" s="820"/>
      <c r="X20666" s="820"/>
      <c r="Y20666" s="820"/>
      <c r="Z20666" s="820"/>
    </row>
    <row r="20667" spans="7:26">
      <c r="G20667" s="826"/>
      <c r="H20667" s="820"/>
      <c r="J20667" s="820"/>
      <c r="K20667" s="820"/>
      <c r="L20667" s="820"/>
      <c r="M20667" s="820"/>
      <c r="N20667" s="820"/>
      <c r="O20667" s="820"/>
      <c r="P20667" s="820"/>
      <c r="Q20667" s="820"/>
      <c r="R20667" s="820"/>
      <c r="S20667" s="820"/>
      <c r="T20667" s="820"/>
      <c r="U20667" s="820"/>
      <c r="V20667" s="820"/>
      <c r="W20667" s="820"/>
      <c r="X20667" s="820"/>
      <c r="Y20667" s="820"/>
      <c r="Z20667" s="820"/>
    </row>
    <row r="20668" spans="7:26">
      <c r="G20668" s="826"/>
      <c r="H20668" s="820"/>
      <c r="J20668" s="820"/>
      <c r="K20668" s="820"/>
      <c r="L20668" s="820"/>
      <c r="M20668" s="820"/>
      <c r="N20668" s="820"/>
      <c r="O20668" s="820"/>
      <c r="P20668" s="820"/>
      <c r="Q20668" s="820"/>
      <c r="R20668" s="820"/>
      <c r="S20668" s="820"/>
      <c r="T20668" s="820"/>
      <c r="U20668" s="820"/>
      <c r="V20668" s="820"/>
      <c r="W20668" s="820"/>
      <c r="X20668" s="820"/>
      <c r="Y20668" s="820"/>
      <c r="Z20668" s="820"/>
    </row>
    <row r="20669" spans="7:26">
      <c r="G20669" s="826"/>
      <c r="H20669" s="820"/>
      <c r="J20669" s="820"/>
      <c r="K20669" s="820"/>
      <c r="L20669" s="820"/>
      <c r="M20669" s="820"/>
      <c r="N20669" s="820"/>
      <c r="O20669" s="820"/>
      <c r="P20669" s="820"/>
      <c r="Q20669" s="820"/>
      <c r="R20669" s="820"/>
      <c r="S20669" s="820"/>
      <c r="T20669" s="820"/>
      <c r="U20669" s="820"/>
      <c r="V20669" s="820"/>
      <c r="W20669" s="820"/>
      <c r="X20669" s="820"/>
      <c r="Y20669" s="820"/>
      <c r="Z20669" s="820"/>
    </row>
    <row r="20670" spans="7:26">
      <c r="G20670" s="826"/>
      <c r="H20670" s="820"/>
      <c r="J20670" s="820"/>
      <c r="K20670" s="820"/>
      <c r="L20670" s="820"/>
      <c r="M20670" s="820"/>
      <c r="N20670" s="820"/>
      <c r="O20670" s="820"/>
      <c r="P20670" s="820"/>
      <c r="Q20670" s="820"/>
      <c r="R20670" s="820"/>
      <c r="S20670" s="820"/>
      <c r="T20670" s="820"/>
      <c r="U20670" s="820"/>
      <c r="V20670" s="820"/>
      <c r="W20670" s="820"/>
      <c r="X20670" s="820"/>
      <c r="Y20670" s="820"/>
      <c r="Z20670" s="820"/>
    </row>
    <row r="20671" spans="7:26">
      <c r="G20671" s="826"/>
      <c r="H20671" s="820"/>
      <c r="J20671" s="820"/>
      <c r="K20671" s="820"/>
      <c r="L20671" s="820"/>
      <c r="M20671" s="820"/>
      <c r="N20671" s="820"/>
      <c r="O20671" s="820"/>
      <c r="P20671" s="820"/>
      <c r="Q20671" s="820"/>
      <c r="R20671" s="820"/>
      <c r="S20671" s="820"/>
      <c r="T20671" s="820"/>
      <c r="U20671" s="820"/>
      <c r="V20671" s="820"/>
      <c r="W20671" s="820"/>
      <c r="X20671" s="820"/>
      <c r="Y20671" s="820"/>
      <c r="Z20671" s="820"/>
    </row>
    <row r="20672" spans="7:26">
      <c r="G20672" s="826"/>
      <c r="H20672" s="820"/>
      <c r="J20672" s="820"/>
      <c r="K20672" s="820"/>
      <c r="L20672" s="820"/>
      <c r="M20672" s="820"/>
      <c r="N20672" s="820"/>
      <c r="O20672" s="820"/>
      <c r="P20672" s="820"/>
      <c r="Q20672" s="820"/>
      <c r="R20672" s="820"/>
      <c r="S20672" s="820"/>
      <c r="T20672" s="820"/>
      <c r="U20672" s="820"/>
      <c r="V20672" s="820"/>
      <c r="W20672" s="820"/>
      <c r="X20672" s="820"/>
      <c r="Y20672" s="820"/>
      <c r="Z20672" s="820"/>
    </row>
    <row r="20673" spans="7:26">
      <c r="G20673" s="826"/>
      <c r="H20673" s="820"/>
      <c r="J20673" s="820"/>
      <c r="K20673" s="820"/>
      <c r="L20673" s="820"/>
      <c r="M20673" s="820"/>
      <c r="N20673" s="820"/>
      <c r="O20673" s="820"/>
      <c r="P20673" s="820"/>
      <c r="Q20673" s="820"/>
      <c r="R20673" s="820"/>
      <c r="S20673" s="820"/>
      <c r="T20673" s="820"/>
      <c r="U20673" s="820"/>
      <c r="V20673" s="820"/>
      <c r="W20673" s="820"/>
      <c r="X20673" s="820"/>
      <c r="Y20673" s="820"/>
      <c r="Z20673" s="820"/>
    </row>
    <row r="20674" spans="7:26">
      <c r="G20674" s="826"/>
      <c r="H20674" s="820"/>
      <c r="J20674" s="820"/>
      <c r="K20674" s="820"/>
      <c r="L20674" s="820"/>
      <c r="M20674" s="820"/>
      <c r="N20674" s="820"/>
      <c r="O20674" s="820"/>
      <c r="P20674" s="820"/>
      <c r="Q20674" s="820"/>
      <c r="R20674" s="820"/>
      <c r="S20674" s="820"/>
      <c r="T20674" s="820"/>
      <c r="U20674" s="820"/>
      <c r="V20674" s="820"/>
      <c r="W20674" s="820"/>
      <c r="X20674" s="820"/>
      <c r="Y20674" s="820"/>
      <c r="Z20674" s="820"/>
    </row>
    <row r="20675" spans="7:26">
      <c r="G20675" s="826"/>
      <c r="H20675" s="820"/>
      <c r="J20675" s="820"/>
      <c r="K20675" s="820"/>
      <c r="L20675" s="820"/>
      <c r="M20675" s="820"/>
      <c r="N20675" s="820"/>
      <c r="O20675" s="820"/>
      <c r="P20675" s="820"/>
      <c r="Q20675" s="820"/>
      <c r="R20675" s="820"/>
      <c r="S20675" s="820"/>
      <c r="T20675" s="820"/>
      <c r="U20675" s="820"/>
      <c r="V20675" s="820"/>
      <c r="W20675" s="820"/>
      <c r="X20675" s="820"/>
      <c r="Y20675" s="820"/>
      <c r="Z20675" s="820"/>
    </row>
    <row r="20676" spans="7:26">
      <c r="G20676" s="826"/>
      <c r="H20676" s="820"/>
      <c r="J20676" s="820"/>
      <c r="K20676" s="820"/>
      <c r="L20676" s="820"/>
      <c r="M20676" s="820"/>
      <c r="N20676" s="820"/>
      <c r="O20676" s="820"/>
      <c r="P20676" s="820"/>
      <c r="Q20676" s="820"/>
      <c r="R20676" s="820"/>
      <c r="S20676" s="820"/>
      <c r="T20676" s="820"/>
      <c r="U20676" s="820"/>
      <c r="V20676" s="820"/>
      <c r="W20676" s="820"/>
      <c r="X20676" s="820"/>
      <c r="Y20676" s="820"/>
      <c r="Z20676" s="820"/>
    </row>
    <row r="20677" spans="7:26">
      <c r="G20677" s="826"/>
      <c r="H20677" s="820"/>
      <c r="J20677" s="820"/>
      <c r="K20677" s="820"/>
      <c r="L20677" s="820"/>
      <c r="M20677" s="820"/>
      <c r="N20677" s="820"/>
      <c r="O20677" s="820"/>
      <c r="P20677" s="820"/>
      <c r="Q20677" s="820"/>
      <c r="R20677" s="820"/>
      <c r="S20677" s="820"/>
      <c r="T20677" s="820"/>
      <c r="U20677" s="820"/>
      <c r="V20677" s="820"/>
      <c r="W20677" s="820"/>
      <c r="X20677" s="820"/>
      <c r="Y20677" s="820"/>
      <c r="Z20677" s="820"/>
    </row>
    <row r="20678" spans="7:26">
      <c r="G20678" s="826"/>
      <c r="H20678" s="820"/>
      <c r="J20678" s="820"/>
      <c r="K20678" s="820"/>
      <c r="L20678" s="820"/>
      <c r="M20678" s="820"/>
      <c r="N20678" s="820"/>
      <c r="O20678" s="820"/>
      <c r="P20678" s="820"/>
      <c r="Q20678" s="820"/>
      <c r="R20678" s="820"/>
      <c r="S20678" s="820"/>
      <c r="T20678" s="820"/>
      <c r="U20678" s="820"/>
      <c r="V20678" s="820"/>
      <c r="W20678" s="820"/>
      <c r="X20678" s="820"/>
      <c r="Y20678" s="820"/>
      <c r="Z20678" s="820"/>
    </row>
    <row r="20679" spans="7:26">
      <c r="G20679" s="826"/>
      <c r="H20679" s="820"/>
      <c r="J20679" s="820"/>
      <c r="K20679" s="820"/>
      <c r="L20679" s="820"/>
      <c r="M20679" s="820"/>
      <c r="N20679" s="820"/>
      <c r="O20679" s="820"/>
      <c r="P20679" s="820"/>
      <c r="Q20679" s="820"/>
      <c r="R20679" s="820"/>
      <c r="S20679" s="820"/>
      <c r="T20679" s="820"/>
      <c r="U20679" s="820"/>
      <c r="V20679" s="820"/>
      <c r="W20679" s="820"/>
      <c r="X20679" s="820"/>
      <c r="Y20679" s="820"/>
      <c r="Z20679" s="820"/>
    </row>
    <row r="20680" spans="7:26">
      <c r="G20680" s="826"/>
      <c r="H20680" s="820"/>
      <c r="J20680" s="820"/>
      <c r="K20680" s="820"/>
      <c r="L20680" s="820"/>
      <c r="M20680" s="820"/>
      <c r="N20680" s="820"/>
      <c r="O20680" s="820"/>
      <c r="P20680" s="820"/>
      <c r="Q20680" s="820"/>
      <c r="R20680" s="820"/>
      <c r="S20680" s="820"/>
      <c r="T20680" s="820"/>
      <c r="U20680" s="820"/>
      <c r="V20680" s="820"/>
      <c r="W20680" s="820"/>
      <c r="X20680" s="820"/>
      <c r="Y20680" s="820"/>
      <c r="Z20680" s="820"/>
    </row>
    <row r="20681" spans="7:26">
      <c r="G20681" s="826"/>
      <c r="H20681" s="820"/>
      <c r="J20681" s="820"/>
      <c r="K20681" s="820"/>
      <c r="L20681" s="820"/>
      <c r="M20681" s="820"/>
      <c r="N20681" s="820"/>
      <c r="O20681" s="820"/>
      <c r="P20681" s="820"/>
      <c r="Q20681" s="820"/>
      <c r="R20681" s="820"/>
      <c r="S20681" s="820"/>
      <c r="T20681" s="820"/>
      <c r="U20681" s="820"/>
      <c r="V20681" s="820"/>
      <c r="W20681" s="820"/>
      <c r="X20681" s="820"/>
      <c r="Y20681" s="820"/>
      <c r="Z20681" s="820"/>
    </row>
    <row r="20682" spans="7:26">
      <c r="G20682" s="826"/>
      <c r="H20682" s="820"/>
      <c r="J20682" s="820"/>
      <c r="K20682" s="820"/>
      <c r="L20682" s="820"/>
      <c r="M20682" s="820"/>
      <c r="N20682" s="820"/>
      <c r="O20682" s="820"/>
      <c r="P20682" s="820"/>
      <c r="Q20682" s="820"/>
      <c r="R20682" s="820"/>
      <c r="S20682" s="820"/>
      <c r="T20682" s="820"/>
      <c r="U20682" s="820"/>
      <c r="V20682" s="820"/>
      <c r="W20682" s="820"/>
      <c r="X20682" s="820"/>
      <c r="Y20682" s="820"/>
      <c r="Z20682" s="820"/>
    </row>
    <row r="20683" spans="7:26">
      <c r="G20683" s="826"/>
      <c r="H20683" s="820"/>
      <c r="J20683" s="820"/>
      <c r="K20683" s="820"/>
      <c r="L20683" s="820"/>
      <c r="M20683" s="820"/>
      <c r="N20683" s="820"/>
      <c r="O20683" s="820"/>
      <c r="P20683" s="820"/>
      <c r="Q20683" s="820"/>
      <c r="R20683" s="820"/>
      <c r="S20683" s="820"/>
      <c r="T20683" s="820"/>
      <c r="U20683" s="820"/>
      <c r="V20683" s="820"/>
      <c r="W20683" s="820"/>
      <c r="X20683" s="820"/>
      <c r="Y20683" s="820"/>
      <c r="Z20683" s="820"/>
    </row>
    <row r="20684" spans="7:26">
      <c r="G20684" s="826"/>
      <c r="H20684" s="820"/>
      <c r="J20684" s="820"/>
      <c r="K20684" s="820"/>
      <c r="L20684" s="820"/>
      <c r="M20684" s="820"/>
      <c r="N20684" s="820"/>
      <c r="O20684" s="820"/>
      <c r="P20684" s="820"/>
      <c r="Q20684" s="820"/>
      <c r="R20684" s="820"/>
      <c r="S20684" s="820"/>
      <c r="T20684" s="820"/>
      <c r="U20684" s="820"/>
      <c r="V20684" s="820"/>
      <c r="W20684" s="820"/>
      <c r="X20684" s="820"/>
      <c r="Y20684" s="820"/>
      <c r="Z20684" s="820"/>
    </row>
    <row r="20685" spans="7:26">
      <c r="G20685" s="826"/>
      <c r="H20685" s="820"/>
      <c r="J20685" s="820"/>
      <c r="K20685" s="820"/>
      <c r="L20685" s="820"/>
      <c r="M20685" s="820"/>
      <c r="N20685" s="820"/>
      <c r="O20685" s="820"/>
      <c r="P20685" s="820"/>
      <c r="Q20685" s="820"/>
      <c r="R20685" s="820"/>
      <c r="S20685" s="820"/>
      <c r="T20685" s="820"/>
      <c r="U20685" s="820"/>
      <c r="V20685" s="820"/>
      <c r="W20685" s="820"/>
      <c r="X20685" s="820"/>
      <c r="Y20685" s="820"/>
      <c r="Z20685" s="820"/>
    </row>
    <row r="20686" spans="7:26">
      <c r="G20686" s="826"/>
      <c r="H20686" s="820"/>
      <c r="J20686" s="820"/>
      <c r="K20686" s="820"/>
      <c r="L20686" s="820"/>
      <c r="M20686" s="820"/>
      <c r="N20686" s="820"/>
      <c r="O20686" s="820"/>
      <c r="P20686" s="820"/>
      <c r="Q20686" s="820"/>
      <c r="R20686" s="820"/>
      <c r="S20686" s="820"/>
      <c r="T20686" s="820"/>
      <c r="U20686" s="820"/>
      <c r="V20686" s="820"/>
      <c r="W20686" s="820"/>
      <c r="X20686" s="820"/>
      <c r="Y20686" s="820"/>
      <c r="Z20686" s="820"/>
    </row>
    <row r="20687" spans="7:26">
      <c r="G20687" s="826"/>
      <c r="H20687" s="820"/>
      <c r="J20687" s="820"/>
      <c r="K20687" s="820"/>
      <c r="L20687" s="820"/>
      <c r="M20687" s="820"/>
      <c r="N20687" s="820"/>
      <c r="O20687" s="820"/>
      <c r="P20687" s="820"/>
      <c r="Q20687" s="820"/>
      <c r="R20687" s="820"/>
      <c r="S20687" s="820"/>
      <c r="T20687" s="820"/>
      <c r="U20687" s="820"/>
      <c r="V20687" s="820"/>
      <c r="W20687" s="820"/>
      <c r="X20687" s="820"/>
      <c r="Y20687" s="820"/>
      <c r="Z20687" s="820"/>
    </row>
    <row r="20688" spans="7:26">
      <c r="G20688" s="826"/>
      <c r="H20688" s="820"/>
      <c r="J20688" s="820"/>
      <c r="K20688" s="820"/>
      <c r="L20688" s="820"/>
      <c r="M20688" s="820"/>
      <c r="N20688" s="820"/>
      <c r="O20688" s="820"/>
      <c r="P20688" s="820"/>
      <c r="Q20688" s="820"/>
      <c r="R20688" s="820"/>
      <c r="S20688" s="820"/>
      <c r="T20688" s="820"/>
      <c r="U20688" s="820"/>
      <c r="V20688" s="820"/>
      <c r="W20688" s="820"/>
      <c r="X20688" s="820"/>
      <c r="Y20688" s="820"/>
      <c r="Z20688" s="820"/>
    </row>
    <row r="20689" spans="7:26">
      <c r="G20689" s="826"/>
      <c r="H20689" s="820"/>
      <c r="J20689" s="820"/>
      <c r="K20689" s="820"/>
      <c r="L20689" s="820"/>
      <c r="M20689" s="820"/>
      <c r="N20689" s="820"/>
      <c r="O20689" s="820"/>
      <c r="P20689" s="820"/>
      <c r="Q20689" s="820"/>
      <c r="R20689" s="820"/>
      <c r="S20689" s="820"/>
      <c r="T20689" s="820"/>
      <c r="U20689" s="820"/>
      <c r="V20689" s="820"/>
      <c r="W20689" s="820"/>
      <c r="X20689" s="820"/>
      <c r="Y20689" s="820"/>
      <c r="Z20689" s="820"/>
    </row>
    <row r="20690" spans="7:26">
      <c r="G20690" s="826"/>
      <c r="H20690" s="820"/>
      <c r="J20690" s="820"/>
      <c r="K20690" s="820"/>
      <c r="L20690" s="820"/>
      <c r="M20690" s="820"/>
      <c r="N20690" s="820"/>
      <c r="O20690" s="820"/>
      <c r="P20690" s="820"/>
      <c r="Q20690" s="820"/>
      <c r="R20690" s="820"/>
      <c r="S20690" s="820"/>
      <c r="T20690" s="820"/>
      <c r="U20690" s="820"/>
      <c r="V20690" s="820"/>
      <c r="W20690" s="820"/>
      <c r="X20690" s="820"/>
      <c r="Y20690" s="820"/>
      <c r="Z20690" s="820"/>
    </row>
    <row r="20691" spans="7:26">
      <c r="G20691" s="826"/>
      <c r="H20691" s="820"/>
      <c r="J20691" s="820"/>
      <c r="K20691" s="820"/>
      <c r="L20691" s="820"/>
      <c r="M20691" s="820"/>
      <c r="N20691" s="820"/>
      <c r="O20691" s="820"/>
      <c r="P20691" s="820"/>
      <c r="Q20691" s="820"/>
      <c r="R20691" s="820"/>
      <c r="S20691" s="820"/>
      <c r="T20691" s="820"/>
      <c r="U20691" s="820"/>
      <c r="V20691" s="820"/>
      <c r="W20691" s="820"/>
      <c r="X20691" s="820"/>
      <c r="Y20691" s="820"/>
      <c r="Z20691" s="820"/>
    </row>
    <row r="20692" spans="7:26">
      <c r="G20692" s="826"/>
      <c r="H20692" s="820"/>
      <c r="J20692" s="820"/>
      <c r="K20692" s="820"/>
      <c r="L20692" s="820"/>
      <c r="M20692" s="820"/>
      <c r="N20692" s="820"/>
      <c r="O20692" s="820"/>
      <c r="P20692" s="820"/>
      <c r="Q20692" s="820"/>
      <c r="R20692" s="820"/>
      <c r="S20692" s="820"/>
      <c r="T20692" s="820"/>
      <c r="U20692" s="820"/>
      <c r="V20692" s="820"/>
      <c r="W20692" s="820"/>
      <c r="X20692" s="820"/>
      <c r="Y20692" s="820"/>
      <c r="Z20692" s="820"/>
    </row>
    <row r="20693" spans="7:26">
      <c r="G20693" s="826"/>
      <c r="H20693" s="820"/>
      <c r="J20693" s="820"/>
      <c r="K20693" s="820"/>
      <c r="L20693" s="820"/>
      <c r="M20693" s="820"/>
      <c r="N20693" s="820"/>
      <c r="O20693" s="820"/>
      <c r="P20693" s="820"/>
      <c r="Q20693" s="820"/>
      <c r="R20693" s="820"/>
      <c r="S20693" s="820"/>
      <c r="T20693" s="820"/>
      <c r="U20693" s="820"/>
      <c r="V20693" s="820"/>
      <c r="W20693" s="820"/>
      <c r="X20693" s="820"/>
      <c r="Y20693" s="820"/>
      <c r="Z20693" s="820"/>
    </row>
    <row r="20694" spans="7:26">
      <c r="G20694" s="826"/>
      <c r="H20694" s="820"/>
      <c r="J20694" s="820"/>
      <c r="K20694" s="820"/>
      <c r="L20694" s="820"/>
      <c r="M20694" s="820"/>
      <c r="N20694" s="820"/>
      <c r="O20694" s="820"/>
      <c r="P20694" s="820"/>
      <c r="Q20694" s="820"/>
      <c r="R20694" s="820"/>
      <c r="S20694" s="820"/>
      <c r="T20694" s="820"/>
      <c r="U20694" s="820"/>
      <c r="V20694" s="820"/>
      <c r="W20694" s="820"/>
      <c r="X20694" s="820"/>
      <c r="Y20694" s="820"/>
      <c r="Z20694" s="820"/>
    </row>
    <row r="20695" spans="7:26">
      <c r="G20695" s="826"/>
      <c r="H20695" s="820"/>
      <c r="J20695" s="820"/>
      <c r="K20695" s="820"/>
      <c r="L20695" s="820"/>
      <c r="M20695" s="820"/>
      <c r="N20695" s="820"/>
      <c r="O20695" s="820"/>
      <c r="P20695" s="820"/>
      <c r="Q20695" s="820"/>
      <c r="R20695" s="820"/>
      <c r="S20695" s="820"/>
      <c r="T20695" s="820"/>
      <c r="U20695" s="820"/>
      <c r="V20695" s="820"/>
      <c r="W20695" s="820"/>
      <c r="X20695" s="820"/>
      <c r="Y20695" s="820"/>
      <c r="Z20695" s="820"/>
    </row>
    <row r="20696" spans="7:26">
      <c r="G20696" s="826"/>
      <c r="H20696" s="820"/>
      <c r="J20696" s="820"/>
      <c r="K20696" s="820"/>
      <c r="L20696" s="820"/>
      <c r="M20696" s="820"/>
      <c r="N20696" s="820"/>
      <c r="O20696" s="820"/>
      <c r="P20696" s="820"/>
      <c r="Q20696" s="820"/>
      <c r="R20696" s="820"/>
      <c r="S20696" s="820"/>
      <c r="T20696" s="820"/>
      <c r="U20696" s="820"/>
      <c r="V20696" s="820"/>
      <c r="W20696" s="820"/>
      <c r="X20696" s="820"/>
      <c r="Y20696" s="820"/>
      <c r="Z20696" s="820"/>
    </row>
    <row r="20697" spans="7:26">
      <c r="G20697" s="826"/>
      <c r="H20697" s="820"/>
      <c r="J20697" s="820"/>
      <c r="K20697" s="820"/>
      <c r="L20697" s="820"/>
      <c r="M20697" s="820"/>
      <c r="N20697" s="820"/>
      <c r="O20697" s="820"/>
      <c r="P20697" s="820"/>
      <c r="Q20697" s="820"/>
      <c r="R20697" s="820"/>
      <c r="S20697" s="820"/>
      <c r="T20697" s="820"/>
      <c r="U20697" s="820"/>
      <c r="V20697" s="820"/>
      <c r="W20697" s="820"/>
      <c r="X20697" s="820"/>
      <c r="Y20697" s="820"/>
      <c r="Z20697" s="820"/>
    </row>
    <row r="20698" spans="7:26">
      <c r="G20698" s="826"/>
      <c r="H20698" s="820"/>
      <c r="J20698" s="820"/>
      <c r="K20698" s="820"/>
      <c r="L20698" s="820"/>
      <c r="M20698" s="820"/>
      <c r="N20698" s="820"/>
      <c r="O20698" s="820"/>
      <c r="P20698" s="820"/>
      <c r="Q20698" s="820"/>
      <c r="R20698" s="820"/>
      <c r="S20698" s="820"/>
      <c r="T20698" s="820"/>
      <c r="U20698" s="820"/>
      <c r="V20698" s="820"/>
      <c r="W20698" s="820"/>
      <c r="X20698" s="820"/>
      <c r="Y20698" s="820"/>
      <c r="Z20698" s="820"/>
    </row>
    <row r="20699" spans="7:26">
      <c r="G20699" s="826"/>
      <c r="H20699" s="820"/>
      <c r="J20699" s="820"/>
      <c r="K20699" s="820"/>
      <c r="L20699" s="820"/>
      <c r="M20699" s="820"/>
      <c r="N20699" s="820"/>
      <c r="O20699" s="820"/>
      <c r="P20699" s="820"/>
      <c r="Q20699" s="820"/>
      <c r="R20699" s="820"/>
      <c r="S20699" s="820"/>
      <c r="T20699" s="820"/>
      <c r="U20699" s="820"/>
      <c r="V20699" s="820"/>
      <c r="W20699" s="820"/>
      <c r="X20699" s="820"/>
      <c r="Y20699" s="820"/>
      <c r="Z20699" s="820"/>
    </row>
    <row r="20700" spans="7:26">
      <c r="G20700" s="826"/>
      <c r="H20700" s="820"/>
      <c r="J20700" s="820"/>
      <c r="K20700" s="820"/>
      <c r="L20700" s="820"/>
      <c r="M20700" s="820"/>
      <c r="N20700" s="820"/>
      <c r="O20700" s="820"/>
      <c r="P20700" s="820"/>
      <c r="Q20700" s="820"/>
      <c r="R20700" s="820"/>
      <c r="S20700" s="820"/>
      <c r="T20700" s="820"/>
      <c r="U20700" s="820"/>
      <c r="V20700" s="820"/>
      <c r="W20700" s="820"/>
      <c r="X20700" s="820"/>
      <c r="Y20700" s="820"/>
      <c r="Z20700" s="820"/>
    </row>
    <row r="20701" spans="7:26">
      <c r="G20701" s="826"/>
      <c r="H20701" s="820"/>
      <c r="J20701" s="820"/>
      <c r="K20701" s="820"/>
      <c r="L20701" s="820"/>
      <c r="M20701" s="820"/>
      <c r="N20701" s="820"/>
      <c r="O20701" s="820"/>
      <c r="P20701" s="820"/>
      <c r="Q20701" s="820"/>
      <c r="R20701" s="820"/>
      <c r="S20701" s="820"/>
      <c r="T20701" s="820"/>
      <c r="U20701" s="820"/>
      <c r="V20701" s="820"/>
      <c r="W20701" s="820"/>
      <c r="X20701" s="820"/>
      <c r="Y20701" s="820"/>
      <c r="Z20701" s="820"/>
    </row>
    <row r="20702" spans="7:26">
      <c r="G20702" s="826"/>
      <c r="H20702" s="820"/>
      <c r="J20702" s="820"/>
      <c r="K20702" s="820"/>
      <c r="L20702" s="820"/>
      <c r="M20702" s="820"/>
      <c r="N20702" s="820"/>
      <c r="O20702" s="820"/>
      <c r="P20702" s="820"/>
      <c r="Q20702" s="820"/>
      <c r="R20702" s="820"/>
      <c r="S20702" s="820"/>
      <c r="T20702" s="820"/>
      <c r="U20702" s="820"/>
      <c r="V20702" s="820"/>
      <c r="W20702" s="820"/>
      <c r="X20702" s="820"/>
      <c r="Y20702" s="820"/>
      <c r="Z20702" s="820"/>
    </row>
    <row r="20703" spans="7:26">
      <c r="G20703" s="826"/>
      <c r="H20703" s="820"/>
      <c r="J20703" s="820"/>
      <c r="K20703" s="820"/>
      <c r="L20703" s="820"/>
      <c r="M20703" s="820"/>
      <c r="N20703" s="820"/>
      <c r="O20703" s="820"/>
      <c r="P20703" s="820"/>
      <c r="Q20703" s="820"/>
      <c r="R20703" s="820"/>
      <c r="S20703" s="820"/>
      <c r="T20703" s="820"/>
      <c r="U20703" s="820"/>
      <c r="V20703" s="820"/>
      <c r="W20703" s="820"/>
      <c r="X20703" s="820"/>
      <c r="Y20703" s="820"/>
      <c r="Z20703" s="820"/>
    </row>
    <row r="20704" spans="7:26">
      <c r="G20704" s="826"/>
      <c r="H20704" s="820"/>
      <c r="J20704" s="820"/>
      <c r="K20704" s="820"/>
      <c r="L20704" s="820"/>
      <c r="M20704" s="820"/>
      <c r="N20704" s="820"/>
      <c r="O20704" s="820"/>
      <c r="P20704" s="820"/>
      <c r="Q20704" s="820"/>
      <c r="R20704" s="820"/>
      <c r="S20704" s="820"/>
      <c r="T20704" s="820"/>
      <c r="U20704" s="820"/>
      <c r="V20704" s="820"/>
      <c r="W20704" s="820"/>
      <c r="X20704" s="820"/>
      <c r="Y20704" s="820"/>
      <c r="Z20704" s="820"/>
    </row>
    <row r="20705" spans="7:26">
      <c r="G20705" s="826"/>
      <c r="H20705" s="820"/>
      <c r="J20705" s="820"/>
      <c r="K20705" s="820"/>
      <c r="L20705" s="820"/>
      <c r="M20705" s="820"/>
      <c r="N20705" s="820"/>
      <c r="O20705" s="820"/>
      <c r="P20705" s="820"/>
      <c r="Q20705" s="820"/>
      <c r="R20705" s="820"/>
      <c r="S20705" s="820"/>
      <c r="T20705" s="820"/>
      <c r="U20705" s="820"/>
      <c r="V20705" s="820"/>
      <c r="W20705" s="820"/>
      <c r="X20705" s="820"/>
      <c r="Y20705" s="820"/>
      <c r="Z20705" s="820"/>
    </row>
    <row r="20706" spans="7:26">
      <c r="G20706" s="826"/>
      <c r="H20706" s="820"/>
      <c r="J20706" s="820"/>
      <c r="K20706" s="820"/>
      <c r="L20706" s="820"/>
      <c r="M20706" s="820"/>
      <c r="N20706" s="820"/>
      <c r="O20706" s="820"/>
      <c r="P20706" s="820"/>
      <c r="Q20706" s="820"/>
      <c r="R20706" s="820"/>
      <c r="S20706" s="820"/>
      <c r="T20706" s="820"/>
      <c r="U20706" s="820"/>
      <c r="V20706" s="820"/>
      <c r="W20706" s="820"/>
      <c r="X20706" s="820"/>
      <c r="Y20706" s="820"/>
      <c r="Z20706" s="820"/>
    </row>
    <row r="20707" spans="7:26">
      <c r="G20707" s="826"/>
      <c r="H20707" s="820"/>
      <c r="J20707" s="820"/>
      <c r="K20707" s="820"/>
      <c r="L20707" s="820"/>
      <c r="M20707" s="820"/>
      <c r="N20707" s="820"/>
      <c r="O20707" s="820"/>
      <c r="P20707" s="820"/>
      <c r="Q20707" s="820"/>
      <c r="R20707" s="820"/>
      <c r="S20707" s="820"/>
      <c r="T20707" s="820"/>
      <c r="U20707" s="820"/>
      <c r="V20707" s="820"/>
      <c r="W20707" s="820"/>
      <c r="X20707" s="820"/>
      <c r="Y20707" s="820"/>
      <c r="Z20707" s="820"/>
    </row>
    <row r="20708" spans="7:26">
      <c r="G20708" s="826"/>
      <c r="H20708" s="820"/>
      <c r="J20708" s="820"/>
      <c r="K20708" s="820"/>
      <c r="L20708" s="820"/>
      <c r="M20708" s="820"/>
      <c r="N20708" s="820"/>
      <c r="O20708" s="820"/>
      <c r="P20708" s="820"/>
      <c r="Q20708" s="820"/>
      <c r="R20708" s="820"/>
      <c r="S20708" s="820"/>
      <c r="T20708" s="820"/>
      <c r="U20708" s="820"/>
      <c r="V20708" s="820"/>
      <c r="W20708" s="820"/>
      <c r="X20708" s="820"/>
      <c r="Y20708" s="820"/>
      <c r="Z20708" s="820"/>
    </row>
    <row r="20709" spans="7:26">
      <c r="G20709" s="826"/>
      <c r="H20709" s="820"/>
      <c r="J20709" s="820"/>
      <c r="K20709" s="820"/>
      <c r="L20709" s="820"/>
      <c r="M20709" s="820"/>
      <c r="N20709" s="820"/>
      <c r="O20709" s="820"/>
      <c r="P20709" s="820"/>
      <c r="Q20709" s="820"/>
      <c r="R20709" s="820"/>
      <c r="S20709" s="820"/>
      <c r="T20709" s="820"/>
      <c r="U20709" s="820"/>
      <c r="V20709" s="820"/>
      <c r="W20709" s="820"/>
      <c r="X20709" s="820"/>
      <c r="Y20709" s="820"/>
      <c r="Z20709" s="820"/>
    </row>
    <row r="20710" spans="7:26">
      <c r="G20710" s="826"/>
      <c r="H20710" s="820"/>
      <c r="J20710" s="820"/>
      <c r="K20710" s="820"/>
      <c r="L20710" s="820"/>
      <c r="M20710" s="820"/>
      <c r="N20710" s="820"/>
      <c r="O20710" s="820"/>
      <c r="P20710" s="820"/>
      <c r="Q20710" s="820"/>
      <c r="R20710" s="820"/>
      <c r="S20710" s="820"/>
      <c r="T20710" s="820"/>
      <c r="U20710" s="820"/>
      <c r="V20710" s="820"/>
      <c r="W20710" s="820"/>
      <c r="X20710" s="820"/>
      <c r="Y20710" s="820"/>
      <c r="Z20710" s="820"/>
    </row>
    <row r="20711" spans="7:26">
      <c r="G20711" s="826"/>
      <c r="H20711" s="820"/>
      <c r="J20711" s="820"/>
      <c r="K20711" s="820"/>
      <c r="L20711" s="820"/>
      <c r="M20711" s="820"/>
      <c r="N20711" s="820"/>
      <c r="O20711" s="820"/>
      <c r="P20711" s="820"/>
      <c r="Q20711" s="820"/>
      <c r="R20711" s="820"/>
      <c r="S20711" s="820"/>
      <c r="T20711" s="820"/>
      <c r="U20711" s="820"/>
      <c r="V20711" s="820"/>
      <c r="W20711" s="820"/>
      <c r="X20711" s="820"/>
      <c r="Y20711" s="820"/>
      <c r="Z20711" s="820"/>
    </row>
    <row r="20712" spans="7:26">
      <c r="G20712" s="826"/>
      <c r="H20712" s="820"/>
      <c r="J20712" s="820"/>
      <c r="K20712" s="820"/>
      <c r="L20712" s="820"/>
      <c r="M20712" s="820"/>
      <c r="N20712" s="820"/>
      <c r="O20712" s="820"/>
      <c r="P20712" s="820"/>
      <c r="Q20712" s="820"/>
      <c r="R20712" s="820"/>
      <c r="S20712" s="820"/>
      <c r="T20712" s="820"/>
      <c r="U20712" s="820"/>
      <c r="V20712" s="820"/>
      <c r="W20712" s="820"/>
      <c r="X20712" s="820"/>
      <c r="Y20712" s="820"/>
      <c r="Z20712" s="820"/>
    </row>
    <row r="20713" spans="7:26">
      <c r="G20713" s="826"/>
      <c r="H20713" s="820"/>
      <c r="J20713" s="820"/>
      <c r="K20713" s="820"/>
      <c r="L20713" s="820"/>
      <c r="M20713" s="820"/>
      <c r="N20713" s="820"/>
      <c r="O20713" s="820"/>
      <c r="P20713" s="820"/>
      <c r="Q20713" s="820"/>
      <c r="R20713" s="820"/>
      <c r="S20713" s="820"/>
      <c r="T20713" s="820"/>
      <c r="U20713" s="820"/>
      <c r="V20713" s="820"/>
      <c r="W20713" s="820"/>
      <c r="X20713" s="820"/>
      <c r="Y20713" s="820"/>
      <c r="Z20713" s="820"/>
    </row>
    <row r="20714" spans="7:26">
      <c r="G20714" s="826"/>
      <c r="H20714" s="820"/>
      <c r="J20714" s="820"/>
      <c r="K20714" s="820"/>
      <c r="L20714" s="820"/>
      <c r="M20714" s="820"/>
      <c r="N20714" s="820"/>
      <c r="O20714" s="820"/>
      <c r="P20714" s="820"/>
      <c r="Q20714" s="820"/>
      <c r="R20714" s="820"/>
      <c r="S20714" s="820"/>
      <c r="T20714" s="820"/>
      <c r="U20714" s="820"/>
      <c r="V20714" s="820"/>
      <c r="W20714" s="820"/>
      <c r="X20714" s="820"/>
      <c r="Y20714" s="820"/>
      <c r="Z20714" s="820"/>
    </row>
    <row r="20715" spans="7:26">
      <c r="G20715" s="826"/>
      <c r="H20715" s="820"/>
      <c r="J20715" s="820"/>
      <c r="K20715" s="820"/>
      <c r="L20715" s="820"/>
      <c r="M20715" s="820"/>
      <c r="N20715" s="820"/>
      <c r="O20715" s="820"/>
      <c r="P20715" s="820"/>
      <c r="Q20715" s="820"/>
      <c r="R20715" s="820"/>
      <c r="S20715" s="820"/>
      <c r="T20715" s="820"/>
      <c r="U20715" s="820"/>
      <c r="V20715" s="820"/>
      <c r="W20715" s="820"/>
      <c r="X20715" s="820"/>
      <c r="Y20715" s="820"/>
      <c r="Z20715" s="820"/>
    </row>
    <row r="20716" spans="7:26">
      <c r="G20716" s="826"/>
      <c r="H20716" s="820"/>
      <c r="J20716" s="820"/>
      <c r="K20716" s="820"/>
      <c r="L20716" s="820"/>
      <c r="M20716" s="820"/>
      <c r="N20716" s="820"/>
      <c r="O20716" s="820"/>
      <c r="P20716" s="820"/>
      <c r="Q20716" s="820"/>
      <c r="R20716" s="820"/>
      <c r="S20716" s="820"/>
      <c r="T20716" s="820"/>
      <c r="U20716" s="820"/>
      <c r="V20716" s="820"/>
      <c r="W20716" s="820"/>
      <c r="X20716" s="820"/>
      <c r="Y20716" s="820"/>
      <c r="Z20716" s="820"/>
    </row>
    <row r="20717" spans="7:26">
      <c r="G20717" s="826"/>
      <c r="H20717" s="820"/>
      <c r="J20717" s="820"/>
      <c r="K20717" s="820"/>
      <c r="L20717" s="820"/>
      <c r="M20717" s="820"/>
      <c r="N20717" s="820"/>
      <c r="O20717" s="820"/>
      <c r="P20717" s="820"/>
      <c r="Q20717" s="820"/>
      <c r="R20717" s="820"/>
      <c r="S20717" s="820"/>
      <c r="T20717" s="820"/>
      <c r="U20717" s="820"/>
      <c r="V20717" s="820"/>
      <c r="W20717" s="820"/>
      <c r="X20717" s="820"/>
      <c r="Y20717" s="820"/>
      <c r="Z20717" s="820"/>
    </row>
    <row r="20718" spans="7:26">
      <c r="G20718" s="826"/>
      <c r="H20718" s="820"/>
      <c r="J20718" s="820"/>
      <c r="K20718" s="820"/>
      <c r="L20718" s="820"/>
      <c r="M20718" s="820"/>
      <c r="N20718" s="820"/>
      <c r="O20718" s="820"/>
      <c r="P20718" s="820"/>
      <c r="Q20718" s="820"/>
      <c r="R20718" s="820"/>
      <c r="S20718" s="820"/>
      <c r="T20718" s="820"/>
      <c r="U20718" s="820"/>
      <c r="V20718" s="820"/>
      <c r="W20718" s="820"/>
      <c r="X20718" s="820"/>
      <c r="Y20718" s="820"/>
      <c r="Z20718" s="820"/>
    </row>
    <row r="20719" spans="7:26">
      <c r="G20719" s="826"/>
      <c r="H20719" s="820"/>
      <c r="J20719" s="820"/>
      <c r="K20719" s="820"/>
      <c r="L20719" s="820"/>
      <c r="M20719" s="820"/>
      <c r="N20719" s="820"/>
      <c r="O20719" s="820"/>
      <c r="P20719" s="820"/>
      <c r="Q20719" s="820"/>
      <c r="R20719" s="820"/>
      <c r="S20719" s="820"/>
      <c r="T20719" s="820"/>
      <c r="U20719" s="820"/>
      <c r="V20719" s="820"/>
      <c r="W20719" s="820"/>
      <c r="X20719" s="820"/>
      <c r="Y20719" s="820"/>
      <c r="Z20719" s="820"/>
    </row>
    <row r="20720" spans="7:26">
      <c r="G20720" s="826"/>
      <c r="H20720" s="820"/>
      <c r="J20720" s="820"/>
      <c r="K20720" s="820"/>
      <c r="L20720" s="820"/>
      <c r="M20720" s="820"/>
      <c r="N20720" s="820"/>
      <c r="O20720" s="820"/>
      <c r="P20720" s="820"/>
      <c r="Q20720" s="820"/>
      <c r="R20720" s="820"/>
      <c r="S20720" s="820"/>
      <c r="T20720" s="820"/>
      <c r="U20720" s="820"/>
      <c r="V20720" s="820"/>
      <c r="W20720" s="820"/>
      <c r="X20720" s="820"/>
      <c r="Y20720" s="820"/>
      <c r="Z20720" s="820"/>
    </row>
    <row r="20721" spans="7:26">
      <c r="G20721" s="826"/>
      <c r="H20721" s="820"/>
      <c r="J20721" s="820"/>
      <c r="K20721" s="820"/>
      <c r="L20721" s="820"/>
      <c r="M20721" s="820"/>
      <c r="N20721" s="820"/>
      <c r="O20721" s="820"/>
      <c r="P20721" s="820"/>
      <c r="Q20721" s="820"/>
      <c r="R20721" s="820"/>
      <c r="S20721" s="820"/>
      <c r="T20721" s="820"/>
      <c r="U20721" s="820"/>
      <c r="V20721" s="820"/>
      <c r="W20721" s="820"/>
      <c r="X20721" s="820"/>
      <c r="Y20721" s="820"/>
      <c r="Z20721" s="820"/>
    </row>
    <row r="20722" spans="7:26">
      <c r="G20722" s="826"/>
      <c r="H20722" s="820"/>
      <c r="J20722" s="820"/>
      <c r="K20722" s="820"/>
      <c r="L20722" s="820"/>
      <c r="M20722" s="820"/>
      <c r="N20722" s="820"/>
      <c r="O20722" s="820"/>
      <c r="P20722" s="820"/>
      <c r="Q20722" s="820"/>
      <c r="R20722" s="820"/>
      <c r="S20722" s="820"/>
      <c r="T20722" s="820"/>
      <c r="U20722" s="820"/>
      <c r="V20722" s="820"/>
      <c r="W20722" s="820"/>
      <c r="X20722" s="820"/>
      <c r="Y20722" s="820"/>
      <c r="Z20722" s="820"/>
    </row>
    <row r="20723" spans="7:26">
      <c r="G20723" s="826"/>
      <c r="H20723" s="820"/>
      <c r="J20723" s="820"/>
      <c r="K20723" s="820"/>
      <c r="L20723" s="820"/>
      <c r="M20723" s="820"/>
      <c r="N20723" s="820"/>
      <c r="O20723" s="820"/>
      <c r="P20723" s="820"/>
      <c r="Q20723" s="820"/>
      <c r="R20723" s="820"/>
      <c r="S20723" s="820"/>
      <c r="T20723" s="820"/>
      <c r="U20723" s="820"/>
      <c r="V20723" s="820"/>
      <c r="W20723" s="820"/>
      <c r="X20723" s="820"/>
      <c r="Y20723" s="820"/>
      <c r="Z20723" s="820"/>
    </row>
    <row r="20724" spans="7:26">
      <c r="G20724" s="826"/>
      <c r="H20724" s="820"/>
      <c r="J20724" s="820"/>
      <c r="K20724" s="820"/>
      <c r="L20724" s="820"/>
      <c r="M20724" s="820"/>
      <c r="N20724" s="820"/>
      <c r="O20724" s="820"/>
      <c r="P20724" s="820"/>
      <c r="Q20724" s="820"/>
      <c r="R20724" s="820"/>
      <c r="S20724" s="820"/>
      <c r="T20724" s="820"/>
      <c r="U20724" s="820"/>
      <c r="V20724" s="820"/>
      <c r="W20724" s="820"/>
      <c r="X20724" s="820"/>
      <c r="Y20724" s="820"/>
      <c r="Z20724" s="820"/>
    </row>
    <row r="20725" spans="7:26">
      <c r="G20725" s="826"/>
      <c r="H20725" s="820"/>
      <c r="J20725" s="820"/>
      <c r="K20725" s="820"/>
      <c r="L20725" s="820"/>
      <c r="M20725" s="820"/>
      <c r="N20725" s="820"/>
      <c r="O20725" s="820"/>
      <c r="P20725" s="820"/>
      <c r="Q20725" s="820"/>
      <c r="R20725" s="820"/>
      <c r="S20725" s="820"/>
      <c r="T20725" s="820"/>
      <c r="U20725" s="820"/>
      <c r="V20725" s="820"/>
      <c r="W20725" s="820"/>
      <c r="X20725" s="820"/>
      <c r="Y20725" s="820"/>
      <c r="Z20725" s="820"/>
    </row>
    <row r="20726" spans="7:26">
      <c r="G20726" s="826"/>
      <c r="H20726" s="820"/>
      <c r="J20726" s="820"/>
      <c r="K20726" s="820"/>
      <c r="L20726" s="820"/>
      <c r="M20726" s="820"/>
      <c r="N20726" s="820"/>
      <c r="O20726" s="820"/>
      <c r="P20726" s="820"/>
      <c r="Q20726" s="820"/>
      <c r="R20726" s="820"/>
      <c r="S20726" s="820"/>
      <c r="T20726" s="820"/>
      <c r="U20726" s="820"/>
      <c r="V20726" s="820"/>
      <c r="W20726" s="820"/>
      <c r="X20726" s="820"/>
      <c r="Y20726" s="820"/>
      <c r="Z20726" s="820"/>
    </row>
    <row r="20727" spans="7:26">
      <c r="G20727" s="826"/>
      <c r="H20727" s="820"/>
      <c r="J20727" s="820"/>
      <c r="K20727" s="820"/>
      <c r="L20727" s="820"/>
      <c r="M20727" s="820"/>
      <c r="N20727" s="820"/>
      <c r="O20727" s="820"/>
      <c r="P20727" s="820"/>
      <c r="Q20727" s="820"/>
      <c r="R20727" s="820"/>
      <c r="S20727" s="820"/>
      <c r="T20727" s="820"/>
      <c r="U20727" s="820"/>
      <c r="V20727" s="820"/>
      <c r="W20727" s="820"/>
      <c r="X20727" s="820"/>
      <c r="Y20727" s="820"/>
      <c r="Z20727" s="820"/>
    </row>
    <row r="20728" spans="7:26">
      <c r="G20728" s="826"/>
      <c r="H20728" s="820"/>
      <c r="J20728" s="820"/>
      <c r="K20728" s="820"/>
      <c r="L20728" s="820"/>
      <c r="M20728" s="820"/>
      <c r="N20728" s="820"/>
      <c r="O20728" s="820"/>
      <c r="P20728" s="820"/>
      <c r="Q20728" s="820"/>
      <c r="R20728" s="820"/>
      <c r="S20728" s="820"/>
      <c r="T20728" s="820"/>
      <c r="U20728" s="820"/>
      <c r="V20728" s="820"/>
      <c r="W20728" s="820"/>
      <c r="X20728" s="820"/>
      <c r="Y20728" s="820"/>
      <c r="Z20728" s="820"/>
    </row>
    <row r="20729" spans="7:26">
      <c r="G20729" s="826"/>
      <c r="H20729" s="820"/>
      <c r="J20729" s="820"/>
      <c r="K20729" s="820"/>
      <c r="L20729" s="820"/>
      <c r="M20729" s="820"/>
      <c r="N20729" s="820"/>
      <c r="O20729" s="820"/>
      <c r="P20729" s="820"/>
      <c r="Q20729" s="820"/>
      <c r="R20729" s="820"/>
      <c r="S20729" s="820"/>
      <c r="T20729" s="820"/>
      <c r="U20729" s="820"/>
      <c r="V20729" s="820"/>
      <c r="W20729" s="820"/>
      <c r="X20729" s="820"/>
      <c r="Y20729" s="820"/>
      <c r="Z20729" s="820"/>
    </row>
    <row r="20730" spans="7:26">
      <c r="G20730" s="826"/>
      <c r="H20730" s="820"/>
      <c r="J20730" s="820"/>
      <c r="K20730" s="820"/>
      <c r="L20730" s="820"/>
      <c r="M20730" s="820"/>
      <c r="N20730" s="820"/>
      <c r="O20730" s="820"/>
      <c r="P20730" s="820"/>
      <c r="Q20730" s="820"/>
      <c r="R20730" s="820"/>
      <c r="S20730" s="820"/>
      <c r="T20730" s="820"/>
      <c r="U20730" s="820"/>
      <c r="V20730" s="820"/>
      <c r="W20730" s="820"/>
      <c r="X20730" s="820"/>
      <c r="Y20730" s="820"/>
      <c r="Z20730" s="820"/>
    </row>
    <row r="20731" spans="7:26">
      <c r="G20731" s="826"/>
      <c r="H20731" s="820"/>
      <c r="J20731" s="820"/>
      <c r="K20731" s="820"/>
      <c r="L20731" s="820"/>
      <c r="M20731" s="820"/>
      <c r="N20731" s="820"/>
      <c r="O20731" s="820"/>
      <c r="P20731" s="820"/>
      <c r="Q20731" s="820"/>
      <c r="R20731" s="820"/>
      <c r="S20731" s="820"/>
      <c r="T20731" s="820"/>
      <c r="U20731" s="820"/>
      <c r="V20731" s="820"/>
      <c r="W20731" s="820"/>
      <c r="X20731" s="820"/>
      <c r="Y20731" s="820"/>
      <c r="Z20731" s="820"/>
    </row>
    <row r="20732" spans="7:26">
      <c r="G20732" s="826"/>
      <c r="H20732" s="820"/>
      <c r="J20732" s="820"/>
      <c r="K20732" s="820"/>
      <c r="L20732" s="820"/>
      <c r="M20732" s="820"/>
      <c r="N20732" s="820"/>
      <c r="O20732" s="820"/>
      <c r="P20732" s="820"/>
      <c r="Q20732" s="820"/>
      <c r="R20732" s="820"/>
      <c r="S20732" s="820"/>
      <c r="T20732" s="820"/>
      <c r="U20732" s="820"/>
      <c r="V20732" s="820"/>
      <c r="W20732" s="820"/>
      <c r="X20732" s="820"/>
      <c r="Y20732" s="820"/>
      <c r="Z20732" s="820"/>
    </row>
    <row r="20733" spans="7:26">
      <c r="G20733" s="826"/>
      <c r="H20733" s="820"/>
      <c r="J20733" s="820"/>
      <c r="K20733" s="820"/>
      <c r="L20733" s="820"/>
      <c r="M20733" s="820"/>
      <c r="N20733" s="820"/>
      <c r="O20733" s="820"/>
      <c r="P20733" s="820"/>
      <c r="Q20733" s="820"/>
      <c r="R20733" s="820"/>
      <c r="S20733" s="820"/>
      <c r="T20733" s="820"/>
      <c r="U20733" s="820"/>
      <c r="V20733" s="820"/>
      <c r="W20733" s="820"/>
      <c r="X20733" s="820"/>
      <c r="Y20733" s="820"/>
      <c r="Z20733" s="820"/>
    </row>
    <row r="20734" spans="7:26">
      <c r="G20734" s="826"/>
      <c r="H20734" s="820"/>
      <c r="J20734" s="820"/>
      <c r="K20734" s="820"/>
      <c r="L20734" s="820"/>
      <c r="M20734" s="820"/>
      <c r="N20734" s="820"/>
      <c r="O20734" s="820"/>
      <c r="P20734" s="820"/>
      <c r="Q20734" s="820"/>
      <c r="R20734" s="820"/>
      <c r="S20734" s="820"/>
      <c r="T20734" s="820"/>
      <c r="U20734" s="820"/>
      <c r="V20734" s="820"/>
      <c r="W20734" s="820"/>
      <c r="X20734" s="820"/>
      <c r="Y20734" s="820"/>
      <c r="Z20734" s="820"/>
    </row>
    <row r="20735" spans="7:26">
      <c r="G20735" s="826"/>
      <c r="H20735" s="820"/>
      <c r="J20735" s="820"/>
      <c r="K20735" s="820"/>
      <c r="L20735" s="820"/>
      <c r="M20735" s="820"/>
      <c r="N20735" s="820"/>
      <c r="O20735" s="820"/>
      <c r="P20735" s="820"/>
      <c r="Q20735" s="820"/>
      <c r="R20735" s="820"/>
      <c r="S20735" s="820"/>
      <c r="T20735" s="820"/>
      <c r="U20735" s="820"/>
      <c r="V20735" s="820"/>
      <c r="W20735" s="820"/>
      <c r="X20735" s="820"/>
      <c r="Y20735" s="820"/>
      <c r="Z20735" s="820"/>
    </row>
    <row r="20736" spans="7:26">
      <c r="G20736" s="826"/>
      <c r="H20736" s="820"/>
      <c r="J20736" s="820"/>
      <c r="K20736" s="820"/>
      <c r="L20736" s="820"/>
      <c r="M20736" s="820"/>
      <c r="N20736" s="820"/>
      <c r="O20736" s="820"/>
      <c r="P20736" s="820"/>
      <c r="Q20736" s="820"/>
      <c r="R20736" s="820"/>
      <c r="S20736" s="820"/>
      <c r="T20736" s="820"/>
      <c r="U20736" s="820"/>
      <c r="V20736" s="820"/>
      <c r="W20736" s="820"/>
      <c r="X20736" s="820"/>
      <c r="Y20736" s="820"/>
      <c r="Z20736" s="820"/>
    </row>
    <row r="20737" spans="7:26">
      <c r="G20737" s="826"/>
      <c r="H20737" s="820"/>
      <c r="J20737" s="820"/>
      <c r="K20737" s="820"/>
      <c r="L20737" s="820"/>
      <c r="M20737" s="820"/>
      <c r="N20737" s="820"/>
      <c r="O20737" s="820"/>
      <c r="P20737" s="820"/>
      <c r="Q20737" s="820"/>
      <c r="R20737" s="820"/>
      <c r="S20737" s="820"/>
      <c r="T20737" s="820"/>
      <c r="U20737" s="820"/>
      <c r="V20737" s="820"/>
      <c r="W20737" s="820"/>
      <c r="X20737" s="820"/>
      <c r="Y20737" s="820"/>
      <c r="Z20737" s="820"/>
    </row>
    <row r="20738" spans="7:26">
      <c r="G20738" s="826"/>
      <c r="H20738" s="820"/>
      <c r="J20738" s="820"/>
      <c r="K20738" s="820"/>
      <c r="L20738" s="820"/>
      <c r="M20738" s="820"/>
      <c r="N20738" s="820"/>
      <c r="O20738" s="820"/>
      <c r="P20738" s="820"/>
      <c r="Q20738" s="820"/>
      <c r="R20738" s="820"/>
      <c r="S20738" s="820"/>
      <c r="T20738" s="820"/>
      <c r="U20738" s="820"/>
      <c r="V20738" s="820"/>
      <c r="W20738" s="820"/>
      <c r="X20738" s="820"/>
      <c r="Y20738" s="820"/>
      <c r="Z20738" s="820"/>
    </row>
    <row r="20739" spans="7:26">
      <c r="G20739" s="826"/>
      <c r="H20739" s="820"/>
      <c r="J20739" s="820"/>
      <c r="K20739" s="820"/>
      <c r="L20739" s="820"/>
      <c r="M20739" s="820"/>
      <c r="N20739" s="820"/>
      <c r="O20739" s="820"/>
      <c r="P20739" s="820"/>
      <c r="Q20739" s="820"/>
      <c r="R20739" s="820"/>
      <c r="S20739" s="820"/>
      <c r="T20739" s="820"/>
      <c r="U20739" s="820"/>
      <c r="V20739" s="820"/>
      <c r="W20739" s="820"/>
      <c r="X20739" s="820"/>
      <c r="Y20739" s="820"/>
      <c r="Z20739" s="820"/>
    </row>
    <row r="20740" spans="7:26">
      <c r="G20740" s="826"/>
      <c r="H20740" s="820"/>
      <c r="J20740" s="820"/>
      <c r="K20740" s="820"/>
      <c r="L20740" s="820"/>
      <c r="M20740" s="820"/>
      <c r="N20740" s="820"/>
      <c r="O20740" s="820"/>
      <c r="P20740" s="820"/>
      <c r="Q20740" s="820"/>
      <c r="R20740" s="820"/>
      <c r="S20740" s="820"/>
      <c r="T20740" s="820"/>
      <c r="U20740" s="820"/>
      <c r="V20740" s="820"/>
      <c r="W20740" s="820"/>
      <c r="X20740" s="820"/>
      <c r="Y20740" s="820"/>
      <c r="Z20740" s="820"/>
    </row>
    <row r="20741" spans="7:26">
      <c r="G20741" s="826"/>
      <c r="H20741" s="820"/>
      <c r="J20741" s="820"/>
      <c r="K20741" s="820"/>
      <c r="L20741" s="820"/>
      <c r="M20741" s="820"/>
      <c r="N20741" s="820"/>
      <c r="O20741" s="820"/>
      <c r="P20741" s="820"/>
      <c r="Q20741" s="820"/>
      <c r="R20741" s="820"/>
      <c r="S20741" s="820"/>
      <c r="T20741" s="820"/>
      <c r="U20741" s="820"/>
      <c r="V20741" s="820"/>
      <c r="W20741" s="820"/>
      <c r="X20741" s="820"/>
      <c r="Y20741" s="820"/>
      <c r="Z20741" s="820"/>
    </row>
    <row r="20742" spans="7:26">
      <c r="G20742" s="826"/>
      <c r="H20742" s="820"/>
      <c r="J20742" s="820"/>
      <c r="K20742" s="820"/>
      <c r="L20742" s="820"/>
      <c r="M20742" s="820"/>
      <c r="N20742" s="820"/>
      <c r="O20742" s="820"/>
      <c r="P20742" s="820"/>
      <c r="Q20742" s="820"/>
      <c r="R20742" s="820"/>
      <c r="S20742" s="820"/>
      <c r="T20742" s="820"/>
      <c r="U20742" s="820"/>
      <c r="V20742" s="820"/>
      <c r="W20742" s="820"/>
      <c r="X20742" s="820"/>
      <c r="Y20742" s="820"/>
      <c r="Z20742" s="820"/>
    </row>
    <row r="20743" spans="7:26">
      <c r="G20743" s="826"/>
      <c r="H20743" s="820"/>
      <c r="J20743" s="820"/>
      <c r="K20743" s="820"/>
      <c r="L20743" s="820"/>
      <c r="M20743" s="820"/>
      <c r="N20743" s="820"/>
      <c r="O20743" s="820"/>
      <c r="P20743" s="820"/>
      <c r="Q20743" s="820"/>
      <c r="R20743" s="820"/>
      <c r="S20743" s="820"/>
      <c r="T20743" s="820"/>
      <c r="U20743" s="820"/>
      <c r="V20743" s="820"/>
      <c r="W20743" s="820"/>
      <c r="X20743" s="820"/>
      <c r="Y20743" s="820"/>
      <c r="Z20743" s="820"/>
    </row>
    <row r="20744" spans="7:26">
      <c r="G20744" s="826"/>
      <c r="H20744" s="820"/>
      <c r="J20744" s="820"/>
      <c r="K20744" s="820"/>
      <c r="L20744" s="820"/>
      <c r="M20744" s="820"/>
      <c r="N20744" s="820"/>
      <c r="O20744" s="820"/>
      <c r="P20744" s="820"/>
      <c r="Q20744" s="820"/>
      <c r="R20744" s="820"/>
      <c r="S20744" s="820"/>
      <c r="T20744" s="820"/>
      <c r="U20744" s="820"/>
      <c r="V20744" s="820"/>
      <c r="W20744" s="820"/>
      <c r="X20744" s="820"/>
      <c r="Y20744" s="820"/>
      <c r="Z20744" s="820"/>
    </row>
    <row r="20745" spans="7:26">
      <c r="G20745" s="826"/>
      <c r="H20745" s="820"/>
      <c r="J20745" s="820"/>
      <c r="K20745" s="820"/>
      <c r="L20745" s="820"/>
      <c r="M20745" s="820"/>
      <c r="N20745" s="820"/>
      <c r="O20745" s="820"/>
      <c r="P20745" s="820"/>
      <c r="Q20745" s="820"/>
      <c r="R20745" s="820"/>
      <c r="S20745" s="820"/>
      <c r="T20745" s="820"/>
      <c r="U20745" s="820"/>
      <c r="V20745" s="820"/>
      <c r="W20745" s="820"/>
      <c r="X20745" s="820"/>
      <c r="Y20745" s="820"/>
      <c r="Z20745" s="820"/>
    </row>
    <row r="20746" spans="7:26">
      <c r="G20746" s="826"/>
      <c r="H20746" s="820"/>
      <c r="J20746" s="820"/>
      <c r="K20746" s="820"/>
      <c r="L20746" s="820"/>
      <c r="M20746" s="820"/>
      <c r="N20746" s="820"/>
      <c r="O20746" s="820"/>
      <c r="P20746" s="820"/>
      <c r="Q20746" s="820"/>
      <c r="R20746" s="820"/>
      <c r="S20746" s="820"/>
      <c r="T20746" s="820"/>
      <c r="U20746" s="820"/>
      <c r="V20746" s="820"/>
      <c r="W20746" s="820"/>
      <c r="X20746" s="820"/>
      <c r="Y20746" s="820"/>
      <c r="Z20746" s="820"/>
    </row>
    <row r="20747" spans="7:26">
      <c r="G20747" s="826"/>
      <c r="H20747" s="820"/>
      <c r="J20747" s="820"/>
      <c r="K20747" s="820"/>
      <c r="L20747" s="820"/>
      <c r="M20747" s="820"/>
      <c r="N20747" s="820"/>
      <c r="O20747" s="820"/>
      <c r="P20747" s="820"/>
      <c r="Q20747" s="820"/>
      <c r="R20747" s="820"/>
      <c r="S20747" s="820"/>
      <c r="T20747" s="820"/>
      <c r="U20747" s="820"/>
      <c r="V20747" s="820"/>
      <c r="W20747" s="820"/>
      <c r="X20747" s="820"/>
      <c r="Y20747" s="820"/>
      <c r="Z20747" s="820"/>
    </row>
    <row r="20748" spans="7:26">
      <c r="G20748" s="826"/>
      <c r="H20748" s="820"/>
      <c r="J20748" s="820"/>
      <c r="K20748" s="820"/>
      <c r="L20748" s="820"/>
      <c r="M20748" s="820"/>
      <c r="N20748" s="820"/>
      <c r="O20748" s="820"/>
      <c r="P20748" s="820"/>
      <c r="Q20748" s="820"/>
      <c r="R20748" s="820"/>
      <c r="S20748" s="820"/>
      <c r="T20748" s="820"/>
      <c r="U20748" s="820"/>
      <c r="V20748" s="820"/>
      <c r="W20748" s="820"/>
      <c r="X20748" s="820"/>
      <c r="Y20748" s="820"/>
      <c r="Z20748" s="820"/>
    </row>
    <row r="20749" spans="7:26">
      <c r="G20749" s="826"/>
      <c r="H20749" s="820"/>
      <c r="J20749" s="820"/>
      <c r="K20749" s="820"/>
      <c r="L20749" s="820"/>
      <c r="M20749" s="820"/>
      <c r="N20749" s="820"/>
      <c r="O20749" s="820"/>
      <c r="P20749" s="820"/>
      <c r="Q20749" s="820"/>
      <c r="R20749" s="820"/>
      <c r="S20749" s="820"/>
      <c r="T20749" s="820"/>
      <c r="U20749" s="820"/>
      <c r="V20749" s="820"/>
      <c r="W20749" s="820"/>
      <c r="X20749" s="820"/>
      <c r="Y20749" s="820"/>
      <c r="Z20749" s="820"/>
    </row>
    <row r="20750" spans="7:26">
      <c r="G20750" s="826"/>
      <c r="H20750" s="820"/>
      <c r="J20750" s="820"/>
      <c r="K20750" s="820"/>
      <c r="L20750" s="820"/>
      <c r="M20750" s="820"/>
      <c r="N20750" s="820"/>
      <c r="O20750" s="820"/>
      <c r="P20750" s="820"/>
      <c r="Q20750" s="820"/>
      <c r="R20750" s="820"/>
      <c r="S20750" s="820"/>
      <c r="T20750" s="820"/>
      <c r="U20750" s="820"/>
      <c r="V20750" s="820"/>
      <c r="W20750" s="820"/>
      <c r="X20750" s="820"/>
      <c r="Y20750" s="820"/>
      <c r="Z20750" s="820"/>
    </row>
    <row r="20751" spans="7:26">
      <c r="G20751" s="826"/>
      <c r="H20751" s="820"/>
      <c r="J20751" s="820"/>
      <c r="K20751" s="820"/>
      <c r="L20751" s="820"/>
      <c r="M20751" s="820"/>
      <c r="N20751" s="820"/>
      <c r="O20751" s="820"/>
      <c r="P20751" s="820"/>
      <c r="Q20751" s="820"/>
      <c r="R20751" s="820"/>
      <c r="S20751" s="820"/>
      <c r="T20751" s="820"/>
      <c r="U20751" s="820"/>
      <c r="V20751" s="820"/>
      <c r="W20751" s="820"/>
      <c r="X20751" s="820"/>
      <c r="Y20751" s="820"/>
      <c r="Z20751" s="820"/>
    </row>
    <row r="20752" spans="7:26">
      <c r="G20752" s="826"/>
      <c r="H20752" s="820"/>
      <c r="J20752" s="820"/>
      <c r="K20752" s="820"/>
      <c r="L20752" s="820"/>
      <c r="M20752" s="820"/>
      <c r="N20752" s="820"/>
      <c r="O20752" s="820"/>
      <c r="P20752" s="820"/>
      <c r="Q20752" s="820"/>
      <c r="R20752" s="820"/>
      <c r="S20752" s="820"/>
      <c r="T20752" s="820"/>
      <c r="U20752" s="820"/>
      <c r="V20752" s="820"/>
      <c r="W20752" s="820"/>
      <c r="X20752" s="820"/>
      <c r="Y20752" s="820"/>
      <c r="Z20752" s="820"/>
    </row>
    <row r="20753" spans="7:26">
      <c r="G20753" s="826"/>
      <c r="H20753" s="820"/>
      <c r="J20753" s="820"/>
      <c r="K20753" s="820"/>
      <c r="L20753" s="820"/>
      <c r="M20753" s="820"/>
      <c r="N20753" s="820"/>
      <c r="O20753" s="820"/>
      <c r="P20753" s="820"/>
      <c r="Q20753" s="820"/>
      <c r="R20753" s="820"/>
      <c r="S20753" s="820"/>
      <c r="T20753" s="820"/>
      <c r="U20753" s="820"/>
      <c r="V20753" s="820"/>
      <c r="W20753" s="820"/>
      <c r="X20753" s="820"/>
      <c r="Y20753" s="820"/>
      <c r="Z20753" s="820"/>
    </row>
    <row r="20754" spans="7:26">
      <c r="G20754" s="826"/>
      <c r="H20754" s="820"/>
      <c r="J20754" s="820"/>
      <c r="K20754" s="820"/>
      <c r="L20754" s="820"/>
      <c r="M20754" s="820"/>
      <c r="N20754" s="820"/>
      <c r="O20754" s="820"/>
      <c r="P20754" s="820"/>
      <c r="Q20754" s="820"/>
      <c r="R20754" s="820"/>
      <c r="S20754" s="820"/>
      <c r="T20754" s="820"/>
      <c r="U20754" s="820"/>
      <c r="V20754" s="820"/>
      <c r="W20754" s="820"/>
      <c r="X20754" s="820"/>
      <c r="Y20754" s="820"/>
      <c r="Z20754" s="820"/>
    </row>
    <row r="20755" spans="7:26">
      <c r="G20755" s="826"/>
      <c r="H20755" s="820"/>
      <c r="J20755" s="820"/>
      <c r="K20755" s="820"/>
      <c r="L20755" s="820"/>
      <c r="M20755" s="820"/>
      <c r="N20755" s="820"/>
      <c r="O20755" s="820"/>
      <c r="P20755" s="820"/>
      <c r="Q20755" s="820"/>
      <c r="R20755" s="820"/>
      <c r="S20755" s="820"/>
      <c r="T20755" s="820"/>
      <c r="U20755" s="820"/>
      <c r="V20755" s="820"/>
      <c r="W20755" s="820"/>
      <c r="X20755" s="820"/>
      <c r="Y20755" s="820"/>
      <c r="Z20755" s="820"/>
    </row>
    <row r="20756" spans="7:26">
      <c r="G20756" s="826"/>
      <c r="H20756" s="820"/>
      <c r="J20756" s="820"/>
      <c r="K20756" s="820"/>
      <c r="L20756" s="820"/>
      <c r="M20756" s="820"/>
      <c r="N20756" s="820"/>
      <c r="O20756" s="820"/>
      <c r="P20756" s="820"/>
      <c r="Q20756" s="820"/>
      <c r="R20756" s="820"/>
      <c r="S20756" s="820"/>
      <c r="T20756" s="820"/>
      <c r="U20756" s="820"/>
      <c r="V20756" s="820"/>
      <c r="W20756" s="820"/>
      <c r="X20756" s="820"/>
      <c r="Y20756" s="820"/>
      <c r="Z20756" s="820"/>
    </row>
    <row r="20757" spans="7:26">
      <c r="G20757" s="826"/>
      <c r="H20757" s="820"/>
      <c r="J20757" s="820"/>
      <c r="K20757" s="820"/>
      <c r="L20757" s="820"/>
      <c r="M20757" s="820"/>
      <c r="N20757" s="820"/>
      <c r="O20757" s="820"/>
      <c r="P20757" s="820"/>
      <c r="Q20757" s="820"/>
      <c r="R20757" s="820"/>
      <c r="S20757" s="820"/>
      <c r="T20757" s="820"/>
      <c r="U20757" s="820"/>
      <c r="V20757" s="820"/>
      <c r="W20757" s="820"/>
      <c r="X20757" s="820"/>
      <c r="Y20757" s="820"/>
      <c r="Z20757" s="820"/>
    </row>
    <row r="20758" spans="7:26">
      <c r="G20758" s="826"/>
      <c r="H20758" s="820"/>
      <c r="J20758" s="820"/>
      <c r="K20758" s="820"/>
      <c r="L20758" s="820"/>
      <c r="M20758" s="820"/>
      <c r="N20758" s="820"/>
      <c r="O20758" s="820"/>
      <c r="P20758" s="820"/>
      <c r="Q20758" s="820"/>
      <c r="R20758" s="820"/>
      <c r="S20758" s="820"/>
      <c r="T20758" s="820"/>
      <c r="U20758" s="820"/>
      <c r="V20758" s="820"/>
      <c r="W20758" s="820"/>
      <c r="X20758" s="820"/>
      <c r="Y20758" s="820"/>
      <c r="Z20758" s="820"/>
    </row>
    <row r="20759" spans="7:26">
      <c r="G20759" s="826"/>
      <c r="H20759" s="820"/>
      <c r="J20759" s="820"/>
      <c r="K20759" s="820"/>
      <c r="L20759" s="820"/>
      <c r="M20759" s="820"/>
      <c r="N20759" s="820"/>
      <c r="O20759" s="820"/>
      <c r="P20759" s="820"/>
      <c r="Q20759" s="820"/>
      <c r="R20759" s="820"/>
      <c r="S20759" s="820"/>
      <c r="T20759" s="820"/>
      <c r="U20759" s="820"/>
      <c r="V20759" s="820"/>
      <c r="W20759" s="820"/>
      <c r="X20759" s="820"/>
      <c r="Y20759" s="820"/>
      <c r="Z20759" s="820"/>
    </row>
    <row r="20760" spans="7:26">
      <c r="G20760" s="826"/>
      <c r="H20760" s="820"/>
      <c r="J20760" s="820"/>
      <c r="K20760" s="820"/>
      <c r="L20760" s="820"/>
      <c r="M20760" s="820"/>
      <c r="N20760" s="820"/>
      <c r="O20760" s="820"/>
      <c r="P20760" s="820"/>
      <c r="Q20760" s="820"/>
      <c r="R20760" s="820"/>
      <c r="S20760" s="820"/>
      <c r="T20760" s="820"/>
      <c r="U20760" s="820"/>
      <c r="V20760" s="820"/>
      <c r="W20760" s="820"/>
      <c r="X20760" s="820"/>
      <c r="Y20760" s="820"/>
      <c r="Z20760" s="820"/>
    </row>
    <row r="20761" spans="7:26">
      <c r="G20761" s="826"/>
      <c r="H20761" s="820"/>
      <c r="J20761" s="820"/>
      <c r="K20761" s="820"/>
      <c r="L20761" s="820"/>
      <c r="M20761" s="820"/>
      <c r="N20761" s="820"/>
      <c r="O20761" s="820"/>
      <c r="P20761" s="820"/>
      <c r="Q20761" s="820"/>
      <c r="R20761" s="820"/>
      <c r="S20761" s="820"/>
      <c r="T20761" s="820"/>
      <c r="U20761" s="820"/>
      <c r="V20761" s="820"/>
      <c r="W20761" s="820"/>
      <c r="X20761" s="820"/>
      <c r="Y20761" s="820"/>
      <c r="Z20761" s="820"/>
    </row>
    <row r="20762" spans="7:26">
      <c r="G20762" s="826"/>
      <c r="H20762" s="820"/>
      <c r="J20762" s="820"/>
      <c r="K20762" s="820"/>
      <c r="L20762" s="820"/>
      <c r="M20762" s="820"/>
      <c r="N20762" s="820"/>
      <c r="O20762" s="820"/>
      <c r="P20762" s="820"/>
      <c r="Q20762" s="820"/>
      <c r="R20762" s="820"/>
      <c r="S20762" s="820"/>
      <c r="T20762" s="820"/>
      <c r="U20762" s="820"/>
      <c r="V20762" s="820"/>
      <c r="W20762" s="820"/>
      <c r="X20762" s="820"/>
      <c r="Y20762" s="820"/>
      <c r="Z20762" s="820"/>
    </row>
    <row r="20763" spans="7:26">
      <c r="G20763" s="826"/>
      <c r="H20763" s="820"/>
      <c r="J20763" s="820"/>
      <c r="K20763" s="820"/>
      <c r="L20763" s="820"/>
      <c r="M20763" s="820"/>
      <c r="N20763" s="820"/>
      <c r="O20763" s="820"/>
      <c r="P20763" s="820"/>
      <c r="Q20763" s="820"/>
      <c r="R20763" s="820"/>
      <c r="S20763" s="820"/>
      <c r="T20763" s="820"/>
      <c r="U20763" s="820"/>
      <c r="V20763" s="820"/>
      <c r="W20763" s="820"/>
      <c r="X20763" s="820"/>
      <c r="Y20763" s="820"/>
      <c r="Z20763" s="820"/>
    </row>
    <row r="20764" spans="7:26">
      <c r="G20764" s="826"/>
      <c r="H20764" s="820"/>
      <c r="J20764" s="820"/>
      <c r="K20764" s="820"/>
      <c r="L20764" s="820"/>
      <c r="M20764" s="820"/>
      <c r="N20764" s="820"/>
      <c r="O20764" s="820"/>
      <c r="P20764" s="820"/>
      <c r="Q20764" s="820"/>
      <c r="R20764" s="820"/>
      <c r="S20764" s="820"/>
      <c r="T20764" s="820"/>
      <c r="U20764" s="820"/>
      <c r="V20764" s="820"/>
      <c r="W20764" s="820"/>
      <c r="X20764" s="820"/>
      <c r="Y20764" s="820"/>
      <c r="Z20764" s="820"/>
    </row>
    <row r="20765" spans="7:26">
      <c r="G20765" s="826"/>
      <c r="H20765" s="820"/>
      <c r="J20765" s="820"/>
      <c r="K20765" s="820"/>
      <c r="L20765" s="820"/>
      <c r="M20765" s="820"/>
      <c r="N20765" s="820"/>
      <c r="O20765" s="820"/>
      <c r="P20765" s="820"/>
      <c r="Q20765" s="820"/>
      <c r="R20765" s="820"/>
      <c r="S20765" s="820"/>
      <c r="T20765" s="820"/>
      <c r="U20765" s="820"/>
      <c r="V20765" s="820"/>
      <c r="W20765" s="820"/>
      <c r="X20765" s="820"/>
      <c r="Y20765" s="820"/>
      <c r="Z20765" s="820"/>
    </row>
    <row r="20766" spans="7:26">
      <c r="G20766" s="826"/>
      <c r="H20766" s="820"/>
      <c r="J20766" s="820"/>
      <c r="K20766" s="820"/>
      <c r="L20766" s="820"/>
      <c r="M20766" s="820"/>
      <c r="N20766" s="820"/>
      <c r="O20766" s="820"/>
      <c r="P20766" s="820"/>
      <c r="Q20766" s="820"/>
      <c r="R20766" s="820"/>
      <c r="S20766" s="820"/>
      <c r="T20766" s="820"/>
      <c r="U20766" s="820"/>
      <c r="V20766" s="820"/>
      <c r="W20766" s="820"/>
      <c r="X20766" s="820"/>
      <c r="Y20766" s="820"/>
      <c r="Z20766" s="820"/>
    </row>
    <row r="20767" spans="7:26">
      <c r="G20767" s="826"/>
      <c r="H20767" s="820"/>
      <c r="J20767" s="820"/>
      <c r="K20767" s="820"/>
      <c r="L20767" s="820"/>
      <c r="M20767" s="820"/>
      <c r="N20767" s="820"/>
      <c r="O20767" s="820"/>
      <c r="P20767" s="820"/>
      <c r="Q20767" s="820"/>
      <c r="R20767" s="820"/>
      <c r="S20767" s="820"/>
      <c r="T20767" s="820"/>
      <c r="U20767" s="820"/>
      <c r="V20767" s="820"/>
      <c r="W20767" s="820"/>
      <c r="X20767" s="820"/>
      <c r="Y20767" s="820"/>
      <c r="Z20767" s="820"/>
    </row>
    <row r="20768" spans="7:26">
      <c r="G20768" s="826"/>
      <c r="H20768" s="820"/>
      <c r="J20768" s="820"/>
      <c r="K20768" s="820"/>
      <c r="L20768" s="820"/>
      <c r="M20768" s="820"/>
      <c r="N20768" s="820"/>
      <c r="O20768" s="820"/>
      <c r="P20768" s="820"/>
      <c r="Q20768" s="820"/>
      <c r="R20768" s="820"/>
      <c r="S20768" s="820"/>
      <c r="T20768" s="820"/>
      <c r="U20768" s="820"/>
      <c r="V20768" s="820"/>
      <c r="W20768" s="820"/>
      <c r="X20768" s="820"/>
      <c r="Y20768" s="820"/>
      <c r="Z20768" s="820"/>
    </row>
    <row r="20769" spans="7:26">
      <c r="G20769" s="826"/>
      <c r="H20769" s="820"/>
      <c r="J20769" s="820"/>
      <c r="K20769" s="820"/>
      <c r="L20769" s="820"/>
      <c r="M20769" s="820"/>
      <c r="N20769" s="820"/>
      <c r="O20769" s="820"/>
      <c r="P20769" s="820"/>
      <c r="Q20769" s="820"/>
      <c r="R20769" s="820"/>
      <c r="S20769" s="820"/>
      <c r="T20769" s="820"/>
      <c r="U20769" s="820"/>
      <c r="V20769" s="820"/>
      <c r="W20769" s="820"/>
      <c r="X20769" s="820"/>
      <c r="Y20769" s="820"/>
      <c r="Z20769" s="820"/>
    </row>
    <row r="20770" spans="7:26">
      <c r="G20770" s="826"/>
      <c r="H20770" s="820"/>
      <c r="J20770" s="820"/>
      <c r="K20770" s="820"/>
      <c r="L20770" s="820"/>
      <c r="M20770" s="820"/>
      <c r="N20770" s="820"/>
      <c r="O20770" s="820"/>
      <c r="P20770" s="820"/>
      <c r="Q20770" s="820"/>
      <c r="R20770" s="820"/>
      <c r="S20770" s="820"/>
      <c r="T20770" s="820"/>
      <c r="U20770" s="820"/>
      <c r="V20770" s="820"/>
      <c r="W20770" s="820"/>
      <c r="X20770" s="820"/>
      <c r="Y20770" s="820"/>
      <c r="Z20770" s="820"/>
    </row>
    <row r="20771" spans="7:26">
      <c r="G20771" s="826"/>
      <c r="H20771" s="820"/>
      <c r="J20771" s="820"/>
      <c r="K20771" s="820"/>
      <c r="L20771" s="820"/>
      <c r="M20771" s="820"/>
      <c r="N20771" s="820"/>
      <c r="O20771" s="820"/>
      <c r="P20771" s="820"/>
      <c r="Q20771" s="820"/>
      <c r="R20771" s="820"/>
      <c r="S20771" s="820"/>
      <c r="T20771" s="820"/>
      <c r="U20771" s="820"/>
      <c r="V20771" s="820"/>
      <c r="W20771" s="820"/>
      <c r="X20771" s="820"/>
      <c r="Y20771" s="820"/>
      <c r="Z20771" s="820"/>
    </row>
    <row r="20772" spans="7:26">
      <c r="G20772" s="826"/>
      <c r="H20772" s="820"/>
      <c r="J20772" s="820"/>
      <c r="K20772" s="820"/>
      <c r="L20772" s="820"/>
      <c r="M20772" s="820"/>
      <c r="N20772" s="820"/>
      <c r="O20772" s="820"/>
      <c r="P20772" s="820"/>
      <c r="Q20772" s="820"/>
      <c r="R20772" s="820"/>
      <c r="S20772" s="820"/>
      <c r="T20772" s="820"/>
      <c r="U20772" s="820"/>
      <c r="V20772" s="820"/>
      <c r="W20772" s="820"/>
      <c r="X20772" s="820"/>
      <c r="Y20772" s="820"/>
      <c r="Z20772" s="820"/>
    </row>
    <row r="20773" spans="7:26">
      <c r="G20773" s="826"/>
      <c r="H20773" s="820"/>
      <c r="J20773" s="820"/>
      <c r="K20773" s="820"/>
      <c r="L20773" s="820"/>
      <c r="M20773" s="820"/>
      <c r="N20773" s="820"/>
      <c r="O20773" s="820"/>
      <c r="P20773" s="820"/>
      <c r="Q20773" s="820"/>
      <c r="R20773" s="820"/>
      <c r="S20773" s="820"/>
      <c r="T20773" s="820"/>
      <c r="U20773" s="820"/>
      <c r="V20773" s="820"/>
      <c r="W20773" s="820"/>
      <c r="X20773" s="820"/>
      <c r="Y20773" s="820"/>
      <c r="Z20773" s="820"/>
    </row>
    <row r="20774" spans="7:26">
      <c r="G20774" s="826"/>
      <c r="H20774" s="820"/>
      <c r="J20774" s="820"/>
      <c r="K20774" s="820"/>
      <c r="L20774" s="820"/>
      <c r="M20774" s="820"/>
      <c r="N20774" s="820"/>
      <c r="O20774" s="820"/>
      <c r="P20774" s="820"/>
      <c r="Q20774" s="820"/>
      <c r="R20774" s="820"/>
      <c r="S20774" s="820"/>
      <c r="T20774" s="820"/>
      <c r="U20774" s="820"/>
      <c r="V20774" s="820"/>
      <c r="W20774" s="820"/>
      <c r="X20774" s="820"/>
      <c r="Y20774" s="820"/>
      <c r="Z20774" s="820"/>
    </row>
    <row r="20775" spans="7:26">
      <c r="G20775" s="826"/>
      <c r="H20775" s="820"/>
      <c r="J20775" s="820"/>
      <c r="K20775" s="820"/>
      <c r="L20775" s="820"/>
      <c r="M20775" s="820"/>
      <c r="N20775" s="820"/>
      <c r="O20775" s="820"/>
      <c r="P20775" s="820"/>
      <c r="Q20775" s="820"/>
      <c r="R20775" s="820"/>
      <c r="S20775" s="820"/>
      <c r="T20775" s="820"/>
      <c r="U20775" s="820"/>
      <c r="V20775" s="820"/>
      <c r="W20775" s="820"/>
      <c r="X20775" s="820"/>
      <c r="Y20775" s="820"/>
      <c r="Z20775" s="820"/>
    </row>
    <row r="20776" spans="7:26">
      <c r="G20776" s="826"/>
      <c r="H20776" s="820"/>
      <c r="J20776" s="820"/>
      <c r="K20776" s="820"/>
      <c r="L20776" s="820"/>
      <c r="M20776" s="820"/>
      <c r="N20776" s="820"/>
      <c r="O20776" s="820"/>
      <c r="P20776" s="820"/>
      <c r="Q20776" s="820"/>
      <c r="R20776" s="820"/>
      <c r="S20776" s="820"/>
      <c r="T20776" s="820"/>
      <c r="U20776" s="820"/>
      <c r="V20776" s="820"/>
      <c r="W20776" s="820"/>
      <c r="X20776" s="820"/>
      <c r="Y20776" s="820"/>
      <c r="Z20776" s="820"/>
    </row>
    <row r="20777" spans="7:26">
      <c r="G20777" s="826"/>
      <c r="H20777" s="820"/>
      <c r="J20777" s="820"/>
      <c r="K20777" s="820"/>
      <c r="L20777" s="820"/>
      <c r="M20777" s="820"/>
      <c r="N20777" s="820"/>
      <c r="O20777" s="820"/>
      <c r="P20777" s="820"/>
      <c r="Q20777" s="820"/>
      <c r="R20777" s="820"/>
      <c r="S20777" s="820"/>
      <c r="T20777" s="820"/>
      <c r="U20777" s="820"/>
      <c r="V20777" s="820"/>
      <c r="W20777" s="820"/>
      <c r="X20777" s="820"/>
      <c r="Y20777" s="820"/>
      <c r="Z20777" s="820"/>
    </row>
    <row r="20778" spans="7:26">
      <c r="G20778" s="826"/>
      <c r="H20778" s="820"/>
      <c r="J20778" s="820"/>
      <c r="K20778" s="820"/>
      <c r="L20778" s="820"/>
      <c r="M20778" s="820"/>
      <c r="N20778" s="820"/>
      <c r="O20778" s="820"/>
      <c r="P20778" s="820"/>
      <c r="Q20778" s="820"/>
      <c r="R20778" s="820"/>
      <c r="S20778" s="820"/>
      <c r="T20778" s="820"/>
      <c r="U20778" s="820"/>
      <c r="V20778" s="820"/>
      <c r="W20778" s="820"/>
      <c r="X20778" s="820"/>
      <c r="Y20778" s="820"/>
      <c r="Z20778" s="820"/>
    </row>
    <row r="20779" spans="7:26">
      <c r="G20779" s="826"/>
      <c r="H20779" s="820"/>
      <c r="J20779" s="820"/>
      <c r="K20779" s="820"/>
      <c r="L20779" s="820"/>
      <c r="M20779" s="820"/>
      <c r="N20779" s="820"/>
      <c r="O20779" s="820"/>
      <c r="P20779" s="820"/>
      <c r="Q20779" s="820"/>
      <c r="R20779" s="820"/>
      <c r="S20779" s="820"/>
      <c r="T20779" s="820"/>
      <c r="U20779" s="820"/>
      <c r="V20779" s="820"/>
      <c r="W20779" s="820"/>
      <c r="X20779" s="820"/>
      <c r="Y20779" s="820"/>
      <c r="Z20779" s="820"/>
    </row>
    <row r="20780" spans="7:26">
      <c r="G20780" s="826"/>
      <c r="H20780" s="820"/>
      <c r="J20780" s="820"/>
      <c r="K20780" s="820"/>
      <c r="L20780" s="820"/>
      <c r="M20780" s="820"/>
      <c r="N20780" s="820"/>
      <c r="O20780" s="820"/>
      <c r="P20780" s="820"/>
      <c r="Q20780" s="820"/>
      <c r="R20780" s="820"/>
      <c r="S20780" s="820"/>
      <c r="T20780" s="820"/>
      <c r="U20780" s="820"/>
      <c r="V20780" s="820"/>
      <c r="W20780" s="820"/>
      <c r="X20780" s="820"/>
      <c r="Y20780" s="820"/>
      <c r="Z20780" s="820"/>
    </row>
    <row r="20781" spans="7:26">
      <c r="G20781" s="826"/>
      <c r="H20781" s="820"/>
      <c r="J20781" s="820"/>
      <c r="K20781" s="820"/>
      <c r="L20781" s="820"/>
      <c r="M20781" s="820"/>
      <c r="N20781" s="820"/>
      <c r="O20781" s="820"/>
      <c r="P20781" s="820"/>
      <c r="Q20781" s="820"/>
      <c r="R20781" s="820"/>
      <c r="S20781" s="820"/>
      <c r="T20781" s="820"/>
      <c r="U20781" s="820"/>
      <c r="V20781" s="820"/>
      <c r="W20781" s="820"/>
      <c r="X20781" s="820"/>
      <c r="Y20781" s="820"/>
      <c r="Z20781" s="820"/>
    </row>
    <row r="20782" spans="7:26">
      <c r="G20782" s="826"/>
      <c r="H20782" s="820"/>
      <c r="J20782" s="820"/>
      <c r="K20782" s="820"/>
      <c r="L20782" s="820"/>
      <c r="M20782" s="820"/>
      <c r="N20782" s="820"/>
      <c r="O20782" s="820"/>
      <c r="P20782" s="820"/>
      <c r="Q20782" s="820"/>
      <c r="R20782" s="820"/>
      <c r="S20782" s="820"/>
      <c r="T20782" s="820"/>
      <c r="U20782" s="820"/>
      <c r="V20782" s="820"/>
      <c r="W20782" s="820"/>
      <c r="X20782" s="820"/>
      <c r="Y20782" s="820"/>
      <c r="Z20782" s="820"/>
    </row>
    <row r="20783" spans="7:26">
      <c r="G20783" s="826"/>
      <c r="H20783" s="820"/>
      <c r="J20783" s="820"/>
      <c r="K20783" s="820"/>
      <c r="L20783" s="820"/>
      <c r="M20783" s="820"/>
      <c r="N20783" s="820"/>
      <c r="O20783" s="820"/>
      <c r="P20783" s="820"/>
      <c r="Q20783" s="820"/>
      <c r="R20783" s="820"/>
      <c r="S20783" s="820"/>
      <c r="T20783" s="820"/>
      <c r="U20783" s="820"/>
      <c r="V20783" s="820"/>
      <c r="W20783" s="820"/>
      <c r="X20783" s="820"/>
      <c r="Y20783" s="820"/>
      <c r="Z20783" s="820"/>
    </row>
    <row r="20784" spans="7:26">
      <c r="G20784" s="826"/>
      <c r="H20784" s="820"/>
      <c r="J20784" s="820"/>
      <c r="K20784" s="820"/>
      <c r="L20784" s="820"/>
      <c r="M20784" s="820"/>
      <c r="N20784" s="820"/>
      <c r="O20784" s="820"/>
      <c r="P20784" s="820"/>
      <c r="Q20784" s="820"/>
      <c r="R20784" s="820"/>
      <c r="S20784" s="820"/>
      <c r="T20784" s="820"/>
      <c r="U20784" s="820"/>
      <c r="V20784" s="820"/>
      <c r="W20784" s="820"/>
      <c r="X20784" s="820"/>
      <c r="Y20784" s="820"/>
      <c r="Z20784" s="820"/>
    </row>
    <row r="20785" spans="7:26">
      <c r="G20785" s="826"/>
      <c r="H20785" s="820"/>
      <c r="J20785" s="820"/>
      <c r="K20785" s="820"/>
      <c r="L20785" s="820"/>
      <c r="M20785" s="820"/>
      <c r="N20785" s="820"/>
      <c r="O20785" s="820"/>
      <c r="P20785" s="820"/>
      <c r="Q20785" s="820"/>
      <c r="R20785" s="820"/>
      <c r="S20785" s="820"/>
      <c r="T20785" s="820"/>
      <c r="U20785" s="820"/>
      <c r="V20785" s="820"/>
      <c r="W20785" s="820"/>
      <c r="X20785" s="820"/>
      <c r="Y20785" s="820"/>
      <c r="Z20785" s="820"/>
    </row>
    <row r="20786" spans="7:26">
      <c r="G20786" s="826"/>
      <c r="H20786" s="820"/>
      <c r="J20786" s="820"/>
      <c r="K20786" s="820"/>
      <c r="L20786" s="820"/>
      <c r="M20786" s="820"/>
      <c r="N20786" s="820"/>
      <c r="O20786" s="820"/>
      <c r="P20786" s="820"/>
      <c r="Q20786" s="820"/>
      <c r="R20786" s="820"/>
      <c r="S20786" s="820"/>
      <c r="T20786" s="820"/>
      <c r="U20786" s="820"/>
      <c r="V20786" s="820"/>
      <c r="W20786" s="820"/>
      <c r="X20786" s="820"/>
      <c r="Y20786" s="820"/>
      <c r="Z20786" s="820"/>
    </row>
    <row r="20787" spans="7:26">
      <c r="G20787" s="826"/>
      <c r="H20787" s="820"/>
      <c r="J20787" s="820"/>
      <c r="K20787" s="820"/>
      <c r="L20787" s="820"/>
      <c r="M20787" s="820"/>
      <c r="N20787" s="820"/>
      <c r="O20787" s="820"/>
      <c r="P20787" s="820"/>
      <c r="Q20787" s="820"/>
      <c r="R20787" s="820"/>
      <c r="S20787" s="820"/>
      <c r="T20787" s="820"/>
      <c r="U20787" s="820"/>
      <c r="V20787" s="820"/>
      <c r="W20787" s="820"/>
      <c r="X20787" s="820"/>
      <c r="Y20787" s="820"/>
      <c r="Z20787" s="820"/>
    </row>
    <row r="20788" spans="7:26">
      <c r="G20788" s="826"/>
      <c r="H20788" s="820"/>
      <c r="J20788" s="820"/>
      <c r="K20788" s="820"/>
      <c r="L20788" s="820"/>
      <c r="M20788" s="820"/>
      <c r="N20788" s="820"/>
      <c r="O20788" s="820"/>
      <c r="P20788" s="820"/>
      <c r="Q20788" s="820"/>
      <c r="R20788" s="820"/>
      <c r="S20788" s="820"/>
      <c r="T20788" s="820"/>
      <c r="U20788" s="820"/>
      <c r="V20788" s="820"/>
      <c r="W20788" s="820"/>
      <c r="X20788" s="820"/>
      <c r="Y20788" s="820"/>
      <c r="Z20788" s="820"/>
    </row>
    <row r="20789" spans="7:26">
      <c r="G20789" s="826"/>
      <c r="H20789" s="820"/>
      <c r="J20789" s="820"/>
      <c r="K20789" s="820"/>
      <c r="L20789" s="820"/>
      <c r="M20789" s="820"/>
      <c r="N20789" s="820"/>
      <c r="O20789" s="820"/>
      <c r="P20789" s="820"/>
      <c r="Q20789" s="820"/>
      <c r="R20789" s="820"/>
      <c r="S20789" s="820"/>
      <c r="T20789" s="820"/>
      <c r="U20789" s="820"/>
      <c r="V20789" s="820"/>
      <c r="W20789" s="820"/>
      <c r="X20789" s="820"/>
      <c r="Y20789" s="820"/>
      <c r="Z20789" s="820"/>
    </row>
    <row r="20790" spans="7:26">
      <c r="G20790" s="826"/>
      <c r="H20790" s="820"/>
      <c r="J20790" s="820"/>
      <c r="K20790" s="820"/>
      <c r="L20790" s="820"/>
      <c r="M20790" s="820"/>
      <c r="N20790" s="820"/>
      <c r="O20790" s="820"/>
      <c r="P20790" s="820"/>
      <c r="Q20790" s="820"/>
      <c r="R20790" s="820"/>
      <c r="S20790" s="820"/>
      <c r="T20790" s="820"/>
      <c r="U20790" s="820"/>
      <c r="V20790" s="820"/>
      <c r="W20790" s="820"/>
      <c r="X20790" s="820"/>
      <c r="Y20790" s="820"/>
      <c r="Z20790" s="820"/>
    </row>
    <row r="20791" spans="7:26">
      <c r="G20791" s="826"/>
      <c r="H20791" s="820"/>
      <c r="J20791" s="820"/>
      <c r="K20791" s="820"/>
      <c r="L20791" s="820"/>
      <c r="M20791" s="820"/>
      <c r="N20791" s="820"/>
      <c r="O20791" s="820"/>
      <c r="P20791" s="820"/>
      <c r="Q20791" s="820"/>
      <c r="R20791" s="820"/>
      <c r="S20791" s="820"/>
      <c r="T20791" s="820"/>
      <c r="U20791" s="820"/>
      <c r="V20791" s="820"/>
      <c r="W20791" s="820"/>
      <c r="X20791" s="820"/>
      <c r="Y20791" s="820"/>
      <c r="Z20791" s="820"/>
    </row>
    <row r="20792" spans="7:26">
      <c r="G20792" s="826"/>
      <c r="H20792" s="820"/>
      <c r="J20792" s="820"/>
      <c r="K20792" s="820"/>
      <c r="L20792" s="820"/>
      <c r="M20792" s="820"/>
      <c r="N20792" s="820"/>
      <c r="O20792" s="820"/>
      <c r="P20792" s="820"/>
      <c r="Q20792" s="820"/>
      <c r="R20792" s="820"/>
      <c r="S20792" s="820"/>
      <c r="T20792" s="820"/>
      <c r="U20792" s="820"/>
      <c r="V20792" s="820"/>
      <c r="W20792" s="820"/>
      <c r="X20792" s="820"/>
      <c r="Y20792" s="820"/>
      <c r="Z20792" s="820"/>
    </row>
    <row r="20793" spans="7:26">
      <c r="G20793" s="826"/>
      <c r="H20793" s="820"/>
      <c r="J20793" s="820"/>
      <c r="K20793" s="820"/>
      <c r="L20793" s="820"/>
      <c r="M20793" s="820"/>
      <c r="N20793" s="820"/>
      <c r="O20793" s="820"/>
      <c r="P20793" s="820"/>
      <c r="Q20793" s="820"/>
      <c r="R20793" s="820"/>
      <c r="S20793" s="820"/>
      <c r="T20793" s="820"/>
      <c r="U20793" s="820"/>
      <c r="V20793" s="820"/>
      <c r="W20793" s="820"/>
      <c r="X20793" s="820"/>
      <c r="Y20793" s="820"/>
      <c r="Z20793" s="820"/>
    </row>
    <row r="20794" spans="7:26">
      <c r="G20794" s="826"/>
      <c r="H20794" s="820"/>
      <c r="J20794" s="820"/>
      <c r="K20794" s="820"/>
      <c r="L20794" s="820"/>
      <c r="M20794" s="820"/>
      <c r="N20794" s="820"/>
      <c r="O20794" s="820"/>
      <c r="P20794" s="820"/>
      <c r="Q20794" s="820"/>
      <c r="R20794" s="820"/>
      <c r="S20794" s="820"/>
      <c r="T20794" s="820"/>
      <c r="U20794" s="820"/>
      <c r="V20794" s="820"/>
      <c r="W20794" s="820"/>
      <c r="X20794" s="820"/>
      <c r="Y20794" s="820"/>
      <c r="Z20794" s="820"/>
    </row>
    <row r="20795" spans="7:26">
      <c r="G20795" s="826"/>
      <c r="H20795" s="820"/>
      <c r="J20795" s="820"/>
      <c r="K20795" s="820"/>
      <c r="L20795" s="820"/>
      <c r="M20795" s="820"/>
      <c r="N20795" s="820"/>
      <c r="O20795" s="820"/>
      <c r="P20795" s="820"/>
      <c r="Q20795" s="820"/>
      <c r="R20795" s="820"/>
      <c r="S20795" s="820"/>
      <c r="T20795" s="820"/>
      <c r="U20795" s="820"/>
      <c r="V20795" s="820"/>
      <c r="W20795" s="820"/>
      <c r="X20795" s="820"/>
      <c r="Y20795" s="820"/>
      <c r="Z20795" s="820"/>
    </row>
    <row r="20796" spans="7:26">
      <c r="G20796" s="826"/>
      <c r="H20796" s="820"/>
      <c r="J20796" s="820"/>
      <c r="K20796" s="820"/>
      <c r="L20796" s="820"/>
      <c r="M20796" s="820"/>
      <c r="N20796" s="820"/>
      <c r="O20796" s="820"/>
      <c r="P20796" s="820"/>
      <c r="Q20796" s="820"/>
      <c r="R20796" s="820"/>
      <c r="S20796" s="820"/>
      <c r="T20796" s="820"/>
      <c r="U20796" s="820"/>
      <c r="V20796" s="820"/>
      <c r="W20796" s="820"/>
      <c r="X20796" s="820"/>
      <c r="Y20796" s="820"/>
      <c r="Z20796" s="820"/>
    </row>
    <row r="20797" spans="7:26">
      <c r="G20797" s="826"/>
      <c r="H20797" s="820"/>
      <c r="J20797" s="820"/>
      <c r="K20797" s="820"/>
      <c r="L20797" s="820"/>
      <c r="M20797" s="820"/>
      <c r="N20797" s="820"/>
      <c r="O20797" s="820"/>
      <c r="P20797" s="820"/>
      <c r="Q20797" s="820"/>
      <c r="R20797" s="820"/>
      <c r="S20797" s="820"/>
      <c r="T20797" s="820"/>
      <c r="U20797" s="820"/>
      <c r="V20797" s="820"/>
      <c r="W20797" s="820"/>
      <c r="X20797" s="820"/>
      <c r="Y20797" s="820"/>
      <c r="Z20797" s="820"/>
    </row>
    <row r="20798" spans="7:26">
      <c r="G20798" s="826"/>
      <c r="H20798" s="820"/>
      <c r="J20798" s="820"/>
      <c r="K20798" s="820"/>
      <c r="L20798" s="820"/>
      <c r="M20798" s="820"/>
      <c r="N20798" s="820"/>
      <c r="O20798" s="820"/>
      <c r="P20798" s="820"/>
      <c r="Q20798" s="820"/>
      <c r="R20798" s="820"/>
      <c r="S20798" s="820"/>
      <c r="T20798" s="820"/>
      <c r="U20798" s="820"/>
      <c r="V20798" s="820"/>
      <c r="W20798" s="820"/>
      <c r="X20798" s="820"/>
      <c r="Y20798" s="820"/>
      <c r="Z20798" s="820"/>
    </row>
    <row r="20799" spans="7:26">
      <c r="G20799" s="826"/>
      <c r="H20799" s="820"/>
      <c r="J20799" s="820"/>
      <c r="K20799" s="820"/>
      <c r="L20799" s="820"/>
      <c r="M20799" s="820"/>
      <c r="N20799" s="820"/>
      <c r="O20799" s="820"/>
      <c r="P20799" s="820"/>
      <c r="Q20799" s="820"/>
      <c r="R20799" s="820"/>
      <c r="S20799" s="820"/>
      <c r="T20799" s="820"/>
      <c r="U20799" s="820"/>
      <c r="V20799" s="820"/>
      <c r="W20799" s="820"/>
      <c r="X20799" s="820"/>
      <c r="Y20799" s="820"/>
      <c r="Z20799" s="820"/>
    </row>
    <row r="20800" spans="7:26">
      <c r="G20800" s="826"/>
      <c r="H20800" s="820"/>
      <c r="J20800" s="820"/>
      <c r="K20800" s="820"/>
      <c r="L20800" s="820"/>
      <c r="M20800" s="820"/>
      <c r="N20800" s="820"/>
      <c r="O20800" s="820"/>
      <c r="P20800" s="820"/>
      <c r="Q20800" s="820"/>
      <c r="R20800" s="820"/>
      <c r="S20800" s="820"/>
      <c r="T20800" s="820"/>
      <c r="U20800" s="820"/>
      <c r="V20800" s="820"/>
      <c r="W20800" s="820"/>
      <c r="X20800" s="820"/>
      <c r="Y20800" s="820"/>
      <c r="Z20800" s="820"/>
    </row>
    <row r="20801" spans="7:26">
      <c r="G20801" s="826"/>
      <c r="H20801" s="820"/>
      <c r="J20801" s="820"/>
      <c r="K20801" s="820"/>
      <c r="L20801" s="820"/>
      <c r="M20801" s="820"/>
      <c r="N20801" s="820"/>
      <c r="O20801" s="820"/>
      <c r="P20801" s="820"/>
      <c r="Q20801" s="820"/>
      <c r="R20801" s="820"/>
      <c r="S20801" s="820"/>
      <c r="T20801" s="820"/>
      <c r="U20801" s="820"/>
      <c r="V20801" s="820"/>
      <c r="W20801" s="820"/>
      <c r="X20801" s="820"/>
      <c r="Y20801" s="820"/>
      <c r="Z20801" s="820"/>
    </row>
    <row r="20802" spans="7:26">
      <c r="G20802" s="826"/>
      <c r="H20802" s="820"/>
      <c r="J20802" s="820"/>
      <c r="K20802" s="820"/>
      <c r="L20802" s="820"/>
      <c r="M20802" s="820"/>
      <c r="N20802" s="820"/>
      <c r="O20802" s="820"/>
      <c r="P20802" s="820"/>
      <c r="Q20802" s="820"/>
      <c r="R20802" s="820"/>
      <c r="S20802" s="820"/>
      <c r="T20802" s="820"/>
      <c r="U20802" s="820"/>
      <c r="V20802" s="820"/>
      <c r="W20802" s="820"/>
      <c r="X20802" s="820"/>
      <c r="Y20802" s="820"/>
      <c r="Z20802" s="820"/>
    </row>
    <row r="20803" spans="7:26">
      <c r="G20803" s="826"/>
      <c r="H20803" s="820"/>
      <c r="J20803" s="820"/>
      <c r="K20803" s="820"/>
      <c r="L20803" s="820"/>
      <c r="M20803" s="820"/>
      <c r="N20803" s="820"/>
      <c r="O20803" s="820"/>
      <c r="P20803" s="820"/>
      <c r="Q20803" s="820"/>
      <c r="R20803" s="820"/>
      <c r="S20803" s="820"/>
      <c r="T20803" s="820"/>
      <c r="U20803" s="820"/>
      <c r="V20803" s="820"/>
      <c r="W20803" s="820"/>
      <c r="X20803" s="820"/>
      <c r="Y20803" s="820"/>
      <c r="Z20803" s="820"/>
    </row>
    <row r="20804" spans="7:26">
      <c r="G20804" s="826"/>
      <c r="H20804" s="820"/>
      <c r="J20804" s="820"/>
      <c r="K20804" s="820"/>
      <c r="L20804" s="820"/>
      <c r="M20804" s="820"/>
      <c r="N20804" s="820"/>
      <c r="O20804" s="820"/>
      <c r="P20804" s="820"/>
      <c r="Q20804" s="820"/>
      <c r="R20804" s="820"/>
      <c r="S20804" s="820"/>
      <c r="T20804" s="820"/>
      <c r="U20804" s="820"/>
      <c r="V20804" s="820"/>
      <c r="W20804" s="820"/>
      <c r="X20804" s="820"/>
      <c r="Y20804" s="820"/>
      <c r="Z20804" s="820"/>
    </row>
    <row r="20805" spans="7:26">
      <c r="G20805" s="826"/>
      <c r="H20805" s="820"/>
      <c r="J20805" s="820"/>
      <c r="K20805" s="820"/>
      <c r="L20805" s="820"/>
      <c r="M20805" s="820"/>
      <c r="N20805" s="820"/>
      <c r="O20805" s="820"/>
      <c r="P20805" s="820"/>
      <c r="Q20805" s="820"/>
      <c r="R20805" s="820"/>
      <c r="S20805" s="820"/>
      <c r="T20805" s="820"/>
      <c r="U20805" s="820"/>
      <c r="V20805" s="820"/>
      <c r="W20805" s="820"/>
      <c r="X20805" s="820"/>
      <c r="Y20805" s="820"/>
      <c r="Z20805" s="820"/>
    </row>
    <row r="20806" spans="7:26">
      <c r="G20806" s="826"/>
      <c r="H20806" s="820"/>
      <c r="J20806" s="820"/>
      <c r="K20806" s="820"/>
      <c r="L20806" s="820"/>
      <c r="M20806" s="820"/>
      <c r="N20806" s="820"/>
      <c r="O20806" s="820"/>
      <c r="P20806" s="820"/>
      <c r="Q20806" s="820"/>
      <c r="R20806" s="820"/>
      <c r="S20806" s="820"/>
      <c r="T20806" s="820"/>
      <c r="U20806" s="820"/>
      <c r="V20806" s="820"/>
      <c r="W20806" s="820"/>
      <c r="X20806" s="820"/>
      <c r="Y20806" s="820"/>
      <c r="Z20806" s="820"/>
    </row>
    <row r="20807" spans="7:26">
      <c r="G20807" s="826"/>
      <c r="H20807" s="820"/>
      <c r="J20807" s="820"/>
      <c r="K20807" s="820"/>
      <c r="L20807" s="820"/>
      <c r="M20807" s="820"/>
      <c r="N20807" s="820"/>
      <c r="O20807" s="820"/>
      <c r="P20807" s="820"/>
      <c r="Q20807" s="820"/>
      <c r="R20807" s="820"/>
      <c r="S20807" s="820"/>
      <c r="T20807" s="820"/>
      <c r="U20807" s="820"/>
      <c r="V20807" s="820"/>
      <c r="W20807" s="820"/>
      <c r="X20807" s="820"/>
      <c r="Y20807" s="820"/>
      <c r="Z20807" s="820"/>
    </row>
    <row r="20808" spans="7:26">
      <c r="G20808" s="826"/>
      <c r="H20808" s="820"/>
      <c r="J20808" s="820"/>
      <c r="K20808" s="820"/>
      <c r="L20808" s="820"/>
      <c r="M20808" s="820"/>
      <c r="N20808" s="820"/>
      <c r="O20808" s="820"/>
      <c r="P20808" s="820"/>
      <c r="Q20808" s="820"/>
      <c r="R20808" s="820"/>
      <c r="S20808" s="820"/>
      <c r="T20808" s="820"/>
      <c r="U20808" s="820"/>
      <c r="V20808" s="820"/>
      <c r="W20808" s="820"/>
      <c r="X20808" s="820"/>
      <c r="Y20808" s="820"/>
      <c r="Z20808" s="820"/>
    </row>
    <row r="20809" spans="7:26">
      <c r="G20809" s="826"/>
      <c r="H20809" s="820"/>
      <c r="J20809" s="820"/>
      <c r="K20809" s="820"/>
      <c r="L20809" s="820"/>
      <c r="M20809" s="820"/>
      <c r="N20809" s="820"/>
      <c r="O20809" s="820"/>
      <c r="P20809" s="820"/>
      <c r="Q20809" s="820"/>
      <c r="R20809" s="820"/>
      <c r="S20809" s="820"/>
      <c r="T20809" s="820"/>
      <c r="U20809" s="820"/>
      <c r="V20809" s="820"/>
      <c r="W20809" s="820"/>
      <c r="X20809" s="820"/>
      <c r="Y20809" s="820"/>
      <c r="Z20809" s="820"/>
    </row>
    <row r="20810" spans="7:26">
      <c r="G20810" s="826"/>
      <c r="H20810" s="820"/>
      <c r="J20810" s="820"/>
      <c r="K20810" s="820"/>
      <c r="L20810" s="820"/>
      <c r="M20810" s="820"/>
      <c r="N20810" s="820"/>
      <c r="O20810" s="820"/>
      <c r="P20810" s="820"/>
      <c r="Q20810" s="820"/>
      <c r="R20810" s="820"/>
      <c r="S20810" s="820"/>
      <c r="T20810" s="820"/>
      <c r="U20810" s="820"/>
      <c r="V20810" s="820"/>
      <c r="W20810" s="820"/>
      <c r="X20810" s="820"/>
      <c r="Y20810" s="820"/>
      <c r="Z20810" s="820"/>
    </row>
    <row r="20811" spans="7:26">
      <c r="G20811" s="826"/>
      <c r="H20811" s="820"/>
      <c r="J20811" s="820"/>
      <c r="K20811" s="820"/>
      <c r="L20811" s="820"/>
      <c r="M20811" s="820"/>
      <c r="N20811" s="820"/>
      <c r="O20811" s="820"/>
      <c r="P20811" s="820"/>
      <c r="Q20811" s="820"/>
      <c r="R20811" s="820"/>
      <c r="S20811" s="820"/>
      <c r="T20811" s="820"/>
      <c r="U20811" s="820"/>
      <c r="V20811" s="820"/>
      <c r="W20811" s="820"/>
      <c r="X20811" s="820"/>
      <c r="Y20811" s="820"/>
      <c r="Z20811" s="820"/>
    </row>
    <row r="20812" spans="7:26">
      <c r="G20812" s="826"/>
      <c r="H20812" s="820"/>
      <c r="J20812" s="820"/>
      <c r="K20812" s="820"/>
      <c r="L20812" s="820"/>
      <c r="M20812" s="820"/>
      <c r="N20812" s="820"/>
      <c r="O20812" s="820"/>
      <c r="P20812" s="820"/>
      <c r="Q20812" s="820"/>
      <c r="R20812" s="820"/>
      <c r="S20812" s="820"/>
      <c r="T20812" s="820"/>
      <c r="U20812" s="820"/>
      <c r="V20812" s="820"/>
      <c r="W20812" s="820"/>
      <c r="X20812" s="820"/>
      <c r="Y20812" s="820"/>
      <c r="Z20812" s="820"/>
    </row>
    <row r="20813" spans="7:26">
      <c r="G20813" s="826"/>
      <c r="H20813" s="820"/>
      <c r="J20813" s="820"/>
      <c r="K20813" s="820"/>
      <c r="L20813" s="820"/>
      <c r="M20813" s="820"/>
      <c r="N20813" s="820"/>
      <c r="O20813" s="820"/>
      <c r="P20813" s="820"/>
      <c r="Q20813" s="820"/>
      <c r="R20813" s="820"/>
      <c r="S20813" s="820"/>
      <c r="T20813" s="820"/>
      <c r="U20813" s="820"/>
      <c r="V20813" s="820"/>
      <c r="W20813" s="820"/>
      <c r="X20813" s="820"/>
      <c r="Y20813" s="820"/>
      <c r="Z20813" s="820"/>
    </row>
    <row r="20814" spans="7:26">
      <c r="G20814" s="826"/>
      <c r="H20814" s="820"/>
      <c r="J20814" s="820"/>
      <c r="K20814" s="820"/>
      <c r="L20814" s="820"/>
      <c r="M20814" s="820"/>
      <c r="N20814" s="820"/>
      <c r="O20814" s="820"/>
      <c r="P20814" s="820"/>
      <c r="Q20814" s="820"/>
      <c r="R20814" s="820"/>
      <c r="S20814" s="820"/>
      <c r="T20814" s="820"/>
      <c r="U20814" s="820"/>
      <c r="V20814" s="820"/>
      <c r="W20814" s="820"/>
      <c r="X20814" s="820"/>
      <c r="Y20814" s="820"/>
      <c r="Z20814" s="820"/>
    </row>
    <row r="20815" spans="7:26">
      <c r="G20815" s="826"/>
      <c r="H20815" s="820"/>
      <c r="J20815" s="820"/>
      <c r="K20815" s="820"/>
      <c r="L20815" s="820"/>
      <c r="M20815" s="820"/>
      <c r="N20815" s="820"/>
      <c r="O20815" s="820"/>
      <c r="P20815" s="820"/>
      <c r="Q20815" s="820"/>
      <c r="R20815" s="820"/>
      <c r="S20815" s="820"/>
      <c r="T20815" s="820"/>
      <c r="U20815" s="820"/>
      <c r="V20815" s="820"/>
      <c r="W20815" s="820"/>
      <c r="X20815" s="820"/>
      <c r="Y20815" s="820"/>
      <c r="Z20815" s="820"/>
    </row>
    <row r="20816" spans="7:26">
      <c r="G20816" s="826"/>
      <c r="H20816" s="820"/>
      <c r="J20816" s="820"/>
      <c r="K20816" s="820"/>
      <c r="L20816" s="820"/>
      <c r="M20816" s="820"/>
      <c r="N20816" s="820"/>
      <c r="O20816" s="820"/>
      <c r="P20816" s="820"/>
      <c r="Q20816" s="820"/>
      <c r="R20816" s="820"/>
      <c r="S20816" s="820"/>
      <c r="T20816" s="820"/>
      <c r="U20816" s="820"/>
      <c r="V20816" s="820"/>
      <c r="W20816" s="820"/>
      <c r="X20816" s="820"/>
      <c r="Y20816" s="820"/>
      <c r="Z20816" s="820"/>
    </row>
    <row r="20817" spans="7:26">
      <c r="G20817" s="826"/>
      <c r="H20817" s="820"/>
      <c r="J20817" s="820"/>
      <c r="K20817" s="820"/>
      <c r="L20817" s="820"/>
      <c r="M20817" s="820"/>
      <c r="N20817" s="820"/>
      <c r="O20817" s="820"/>
      <c r="P20817" s="820"/>
      <c r="Q20817" s="820"/>
      <c r="R20817" s="820"/>
      <c r="S20817" s="820"/>
      <c r="T20817" s="820"/>
      <c r="U20817" s="820"/>
      <c r="V20817" s="820"/>
      <c r="W20817" s="820"/>
      <c r="X20817" s="820"/>
      <c r="Y20817" s="820"/>
      <c r="Z20817" s="820"/>
    </row>
    <row r="20818" spans="7:26">
      <c r="G20818" s="826"/>
      <c r="H20818" s="820"/>
      <c r="J20818" s="820"/>
      <c r="K20818" s="820"/>
      <c r="L20818" s="820"/>
      <c r="M20818" s="820"/>
      <c r="N20818" s="820"/>
      <c r="O20818" s="820"/>
      <c r="P20818" s="820"/>
      <c r="Q20818" s="820"/>
      <c r="R20818" s="820"/>
      <c r="S20818" s="820"/>
      <c r="T20818" s="820"/>
      <c r="U20818" s="820"/>
      <c r="V20818" s="820"/>
      <c r="W20818" s="820"/>
      <c r="X20818" s="820"/>
      <c r="Y20818" s="820"/>
      <c r="Z20818" s="820"/>
    </row>
    <row r="20819" spans="7:26">
      <c r="G20819" s="826"/>
      <c r="H20819" s="820"/>
      <c r="J20819" s="820"/>
      <c r="K20819" s="820"/>
      <c r="L20819" s="820"/>
      <c r="M20819" s="820"/>
      <c r="N20819" s="820"/>
      <c r="O20819" s="820"/>
      <c r="P20819" s="820"/>
      <c r="Q20819" s="820"/>
      <c r="R20819" s="820"/>
      <c r="S20819" s="820"/>
      <c r="T20819" s="820"/>
      <c r="U20819" s="820"/>
      <c r="V20819" s="820"/>
      <c r="W20819" s="820"/>
      <c r="X20819" s="820"/>
      <c r="Y20819" s="820"/>
      <c r="Z20819" s="820"/>
    </row>
    <row r="20820" spans="7:26">
      <c r="G20820" s="826"/>
      <c r="H20820" s="820"/>
      <c r="J20820" s="820"/>
      <c r="K20820" s="820"/>
      <c r="L20820" s="820"/>
      <c r="M20820" s="820"/>
      <c r="N20820" s="820"/>
      <c r="O20820" s="820"/>
      <c r="P20820" s="820"/>
      <c r="Q20820" s="820"/>
      <c r="R20820" s="820"/>
      <c r="S20820" s="820"/>
      <c r="T20820" s="820"/>
      <c r="U20820" s="820"/>
      <c r="V20820" s="820"/>
      <c r="W20820" s="820"/>
      <c r="X20820" s="820"/>
      <c r="Y20820" s="820"/>
      <c r="Z20820" s="820"/>
    </row>
    <row r="20821" spans="7:26">
      <c r="G20821" s="826"/>
      <c r="H20821" s="820"/>
      <c r="J20821" s="820"/>
      <c r="K20821" s="820"/>
      <c r="L20821" s="820"/>
      <c r="M20821" s="820"/>
      <c r="N20821" s="820"/>
      <c r="O20821" s="820"/>
      <c r="P20821" s="820"/>
      <c r="Q20821" s="820"/>
      <c r="R20821" s="820"/>
      <c r="S20821" s="820"/>
      <c r="T20821" s="820"/>
      <c r="U20821" s="820"/>
      <c r="V20821" s="820"/>
      <c r="W20821" s="820"/>
      <c r="X20821" s="820"/>
      <c r="Y20821" s="820"/>
      <c r="Z20821" s="820"/>
    </row>
    <row r="20822" spans="7:26">
      <c r="G20822" s="826"/>
      <c r="H20822" s="820"/>
      <c r="J20822" s="820"/>
      <c r="K20822" s="820"/>
      <c r="L20822" s="820"/>
      <c r="M20822" s="820"/>
      <c r="N20822" s="820"/>
      <c r="O20822" s="820"/>
      <c r="P20822" s="820"/>
      <c r="Q20822" s="820"/>
      <c r="R20822" s="820"/>
      <c r="S20822" s="820"/>
      <c r="T20822" s="820"/>
      <c r="U20822" s="820"/>
      <c r="V20822" s="820"/>
      <c r="W20822" s="820"/>
      <c r="X20822" s="820"/>
      <c r="Y20822" s="820"/>
      <c r="Z20822" s="820"/>
    </row>
    <row r="20823" spans="7:26">
      <c r="G20823" s="826"/>
      <c r="H20823" s="820"/>
      <c r="J20823" s="820"/>
      <c r="K20823" s="820"/>
      <c r="L20823" s="820"/>
      <c r="M20823" s="820"/>
      <c r="N20823" s="820"/>
      <c r="O20823" s="820"/>
      <c r="P20823" s="820"/>
      <c r="Q20823" s="820"/>
      <c r="R20823" s="820"/>
      <c r="S20823" s="820"/>
      <c r="T20823" s="820"/>
      <c r="U20823" s="820"/>
      <c r="V20823" s="820"/>
      <c r="W20823" s="820"/>
      <c r="X20823" s="820"/>
      <c r="Y20823" s="820"/>
      <c r="Z20823" s="820"/>
    </row>
    <row r="20824" spans="7:26">
      <c r="G20824" s="826"/>
      <c r="H20824" s="820"/>
      <c r="J20824" s="820"/>
      <c r="K20824" s="820"/>
      <c r="L20824" s="820"/>
      <c r="M20824" s="820"/>
      <c r="N20824" s="820"/>
      <c r="O20824" s="820"/>
      <c r="P20824" s="820"/>
      <c r="Q20824" s="820"/>
      <c r="R20824" s="820"/>
      <c r="S20824" s="820"/>
      <c r="T20824" s="820"/>
      <c r="U20824" s="820"/>
      <c r="V20824" s="820"/>
      <c r="W20824" s="820"/>
      <c r="X20824" s="820"/>
      <c r="Y20824" s="820"/>
      <c r="Z20824" s="820"/>
    </row>
    <row r="20825" spans="7:26">
      <c r="G20825" s="826"/>
      <c r="H20825" s="820"/>
      <c r="J20825" s="820"/>
      <c r="K20825" s="820"/>
      <c r="L20825" s="820"/>
      <c r="M20825" s="820"/>
      <c r="N20825" s="820"/>
      <c r="O20825" s="820"/>
      <c r="P20825" s="820"/>
      <c r="Q20825" s="820"/>
      <c r="R20825" s="820"/>
      <c r="S20825" s="820"/>
      <c r="T20825" s="820"/>
      <c r="U20825" s="820"/>
      <c r="V20825" s="820"/>
      <c r="W20825" s="820"/>
      <c r="X20825" s="820"/>
      <c r="Y20825" s="820"/>
      <c r="Z20825" s="820"/>
    </row>
    <row r="20826" spans="7:26">
      <c r="G20826" s="826"/>
      <c r="H20826" s="820"/>
      <c r="J20826" s="820"/>
      <c r="K20826" s="820"/>
      <c r="L20826" s="820"/>
      <c r="M20826" s="820"/>
      <c r="N20826" s="820"/>
      <c r="O20826" s="820"/>
      <c r="P20826" s="820"/>
      <c r="Q20826" s="820"/>
      <c r="R20826" s="820"/>
      <c r="S20826" s="820"/>
      <c r="T20826" s="820"/>
      <c r="U20826" s="820"/>
      <c r="V20826" s="820"/>
      <c r="W20826" s="820"/>
      <c r="X20826" s="820"/>
      <c r="Y20826" s="820"/>
      <c r="Z20826" s="820"/>
    </row>
    <row r="20827" spans="7:26">
      <c r="G20827" s="826"/>
      <c r="H20827" s="820"/>
      <c r="J20827" s="820"/>
      <c r="K20827" s="820"/>
      <c r="L20827" s="820"/>
      <c r="M20827" s="820"/>
      <c r="N20827" s="820"/>
      <c r="O20827" s="820"/>
      <c r="P20827" s="820"/>
      <c r="Q20827" s="820"/>
      <c r="R20827" s="820"/>
      <c r="S20827" s="820"/>
      <c r="T20827" s="820"/>
      <c r="U20827" s="820"/>
      <c r="V20827" s="820"/>
      <c r="W20827" s="820"/>
      <c r="X20827" s="820"/>
      <c r="Y20827" s="820"/>
      <c r="Z20827" s="820"/>
    </row>
    <row r="20828" spans="7:26">
      <c r="G20828" s="826"/>
      <c r="H20828" s="820"/>
      <c r="J20828" s="820"/>
      <c r="K20828" s="820"/>
      <c r="L20828" s="820"/>
      <c r="M20828" s="820"/>
      <c r="N20828" s="820"/>
      <c r="O20828" s="820"/>
      <c r="P20828" s="820"/>
      <c r="Q20828" s="820"/>
      <c r="R20828" s="820"/>
      <c r="S20828" s="820"/>
      <c r="T20828" s="820"/>
      <c r="U20828" s="820"/>
      <c r="V20828" s="820"/>
      <c r="W20828" s="820"/>
      <c r="X20828" s="820"/>
      <c r="Y20828" s="820"/>
      <c r="Z20828" s="820"/>
    </row>
    <row r="20829" spans="7:26">
      <c r="G20829" s="826"/>
      <c r="H20829" s="820"/>
      <c r="J20829" s="820"/>
      <c r="K20829" s="820"/>
      <c r="L20829" s="820"/>
      <c r="M20829" s="820"/>
      <c r="N20829" s="820"/>
      <c r="O20829" s="820"/>
      <c r="P20829" s="820"/>
      <c r="Q20829" s="820"/>
      <c r="R20829" s="820"/>
      <c r="S20829" s="820"/>
      <c r="T20829" s="820"/>
      <c r="U20829" s="820"/>
      <c r="V20829" s="820"/>
      <c r="W20829" s="820"/>
      <c r="X20829" s="820"/>
      <c r="Y20829" s="820"/>
      <c r="Z20829" s="820"/>
    </row>
    <row r="20830" spans="7:26">
      <c r="G20830" s="826"/>
      <c r="H20830" s="820"/>
      <c r="J20830" s="820"/>
      <c r="K20830" s="820"/>
      <c r="L20830" s="820"/>
      <c r="M20830" s="820"/>
      <c r="N20830" s="820"/>
      <c r="O20830" s="820"/>
      <c r="P20830" s="820"/>
      <c r="Q20830" s="820"/>
      <c r="R20830" s="820"/>
      <c r="S20830" s="820"/>
      <c r="T20830" s="820"/>
      <c r="U20830" s="820"/>
      <c r="V20830" s="820"/>
      <c r="W20830" s="820"/>
      <c r="X20830" s="820"/>
      <c r="Y20830" s="820"/>
      <c r="Z20830" s="820"/>
    </row>
    <row r="20831" spans="7:26">
      <c r="G20831" s="826"/>
      <c r="H20831" s="820"/>
      <c r="J20831" s="820"/>
      <c r="K20831" s="820"/>
      <c r="L20831" s="820"/>
      <c r="M20831" s="820"/>
      <c r="N20831" s="820"/>
      <c r="O20831" s="820"/>
      <c r="P20831" s="820"/>
      <c r="Q20831" s="820"/>
      <c r="R20831" s="820"/>
      <c r="S20831" s="820"/>
      <c r="T20831" s="820"/>
      <c r="U20831" s="820"/>
      <c r="V20831" s="820"/>
      <c r="W20831" s="820"/>
      <c r="X20831" s="820"/>
      <c r="Y20831" s="820"/>
      <c r="Z20831" s="820"/>
    </row>
    <row r="20832" spans="7:26">
      <c r="G20832" s="826"/>
      <c r="H20832" s="820"/>
      <c r="J20832" s="820"/>
      <c r="K20832" s="820"/>
      <c r="L20832" s="820"/>
      <c r="M20832" s="820"/>
      <c r="N20832" s="820"/>
      <c r="O20832" s="820"/>
      <c r="P20832" s="820"/>
      <c r="Q20832" s="820"/>
      <c r="R20832" s="820"/>
      <c r="S20832" s="820"/>
      <c r="T20832" s="820"/>
      <c r="U20832" s="820"/>
      <c r="V20832" s="820"/>
      <c r="W20832" s="820"/>
      <c r="X20832" s="820"/>
      <c r="Y20832" s="820"/>
      <c r="Z20832" s="820"/>
    </row>
    <row r="20833" spans="7:26">
      <c r="G20833" s="826"/>
      <c r="H20833" s="820"/>
      <c r="J20833" s="820"/>
      <c r="K20833" s="820"/>
      <c r="L20833" s="820"/>
      <c r="M20833" s="820"/>
      <c r="N20833" s="820"/>
      <c r="O20833" s="820"/>
      <c r="P20833" s="820"/>
      <c r="Q20833" s="820"/>
      <c r="R20833" s="820"/>
      <c r="S20833" s="820"/>
      <c r="T20833" s="820"/>
      <c r="U20833" s="820"/>
      <c r="V20833" s="820"/>
      <c r="W20833" s="820"/>
      <c r="X20833" s="820"/>
      <c r="Y20833" s="820"/>
      <c r="Z20833" s="820"/>
    </row>
    <row r="20834" spans="7:26">
      <c r="G20834" s="826"/>
      <c r="H20834" s="820"/>
      <c r="J20834" s="820"/>
      <c r="K20834" s="820"/>
      <c r="L20834" s="820"/>
      <c r="M20834" s="820"/>
      <c r="N20834" s="820"/>
      <c r="O20834" s="820"/>
      <c r="P20834" s="820"/>
      <c r="Q20834" s="820"/>
      <c r="R20834" s="820"/>
      <c r="S20834" s="820"/>
      <c r="T20834" s="820"/>
      <c r="U20834" s="820"/>
      <c r="V20834" s="820"/>
      <c r="W20834" s="820"/>
      <c r="X20834" s="820"/>
      <c r="Y20834" s="820"/>
      <c r="Z20834" s="820"/>
    </row>
    <row r="20835" spans="7:26">
      <c r="G20835" s="826"/>
      <c r="H20835" s="820"/>
      <c r="J20835" s="820"/>
      <c r="K20835" s="820"/>
      <c r="L20835" s="820"/>
      <c r="M20835" s="820"/>
      <c r="N20835" s="820"/>
      <c r="O20835" s="820"/>
      <c r="P20835" s="820"/>
      <c r="Q20835" s="820"/>
      <c r="R20835" s="820"/>
      <c r="S20835" s="820"/>
      <c r="T20835" s="820"/>
      <c r="U20835" s="820"/>
      <c r="V20835" s="820"/>
      <c r="W20835" s="820"/>
      <c r="X20835" s="820"/>
      <c r="Y20835" s="820"/>
      <c r="Z20835" s="820"/>
    </row>
    <row r="20836" spans="7:26">
      <c r="G20836" s="826"/>
      <c r="H20836" s="820"/>
      <c r="J20836" s="820"/>
      <c r="K20836" s="820"/>
      <c r="L20836" s="820"/>
      <c r="M20836" s="820"/>
      <c r="N20836" s="820"/>
      <c r="O20836" s="820"/>
      <c r="P20836" s="820"/>
      <c r="Q20836" s="820"/>
      <c r="R20836" s="820"/>
      <c r="S20836" s="820"/>
      <c r="T20836" s="820"/>
      <c r="U20836" s="820"/>
      <c r="V20836" s="820"/>
      <c r="W20836" s="820"/>
      <c r="X20836" s="820"/>
      <c r="Y20836" s="820"/>
      <c r="Z20836" s="820"/>
    </row>
    <row r="20837" spans="7:26">
      <c r="G20837" s="826"/>
      <c r="H20837" s="820"/>
      <c r="J20837" s="820"/>
      <c r="K20837" s="820"/>
      <c r="L20837" s="820"/>
      <c r="M20837" s="820"/>
      <c r="N20837" s="820"/>
      <c r="O20837" s="820"/>
      <c r="P20837" s="820"/>
      <c r="Q20837" s="820"/>
      <c r="R20837" s="820"/>
      <c r="S20837" s="820"/>
      <c r="T20837" s="820"/>
      <c r="U20837" s="820"/>
      <c r="V20837" s="820"/>
      <c r="W20837" s="820"/>
      <c r="X20837" s="820"/>
      <c r="Y20837" s="820"/>
      <c r="Z20837" s="820"/>
    </row>
    <row r="20838" spans="7:26">
      <c r="G20838" s="826"/>
      <c r="H20838" s="820"/>
      <c r="J20838" s="820"/>
      <c r="K20838" s="820"/>
      <c r="L20838" s="820"/>
      <c r="M20838" s="820"/>
      <c r="N20838" s="820"/>
      <c r="O20838" s="820"/>
      <c r="P20838" s="820"/>
      <c r="Q20838" s="820"/>
      <c r="R20838" s="820"/>
      <c r="S20838" s="820"/>
      <c r="T20838" s="820"/>
      <c r="U20838" s="820"/>
      <c r="V20838" s="820"/>
      <c r="W20838" s="820"/>
      <c r="X20838" s="820"/>
      <c r="Y20838" s="820"/>
      <c r="Z20838" s="820"/>
    </row>
    <row r="20839" spans="7:26">
      <c r="G20839" s="826"/>
      <c r="H20839" s="820"/>
      <c r="J20839" s="820"/>
      <c r="K20839" s="820"/>
      <c r="L20839" s="820"/>
      <c r="M20839" s="820"/>
      <c r="N20839" s="820"/>
      <c r="O20839" s="820"/>
      <c r="P20839" s="820"/>
      <c r="Q20839" s="820"/>
      <c r="R20839" s="820"/>
      <c r="S20839" s="820"/>
      <c r="T20839" s="820"/>
      <c r="U20839" s="820"/>
      <c r="V20839" s="820"/>
      <c r="W20839" s="820"/>
      <c r="X20839" s="820"/>
      <c r="Y20839" s="820"/>
      <c r="Z20839" s="820"/>
    </row>
    <row r="20840" spans="7:26">
      <c r="G20840" s="826"/>
      <c r="H20840" s="820"/>
      <c r="J20840" s="820"/>
      <c r="K20840" s="820"/>
      <c r="L20840" s="820"/>
      <c r="M20840" s="820"/>
      <c r="N20840" s="820"/>
      <c r="O20840" s="820"/>
      <c r="P20840" s="820"/>
      <c r="Q20840" s="820"/>
      <c r="R20840" s="820"/>
      <c r="S20840" s="820"/>
      <c r="T20840" s="820"/>
      <c r="U20840" s="820"/>
      <c r="V20840" s="820"/>
      <c r="W20840" s="820"/>
      <c r="X20840" s="820"/>
      <c r="Y20840" s="820"/>
      <c r="Z20840" s="820"/>
    </row>
    <row r="20841" spans="7:26">
      <c r="G20841" s="826"/>
      <c r="H20841" s="820"/>
      <c r="J20841" s="820"/>
      <c r="K20841" s="820"/>
      <c r="L20841" s="820"/>
      <c r="M20841" s="820"/>
      <c r="N20841" s="820"/>
      <c r="O20841" s="820"/>
      <c r="P20841" s="820"/>
      <c r="Q20841" s="820"/>
      <c r="R20841" s="820"/>
      <c r="S20841" s="820"/>
      <c r="T20841" s="820"/>
      <c r="U20841" s="820"/>
      <c r="V20841" s="820"/>
      <c r="W20841" s="820"/>
      <c r="X20841" s="820"/>
      <c r="Y20841" s="820"/>
      <c r="Z20841" s="820"/>
    </row>
    <row r="20842" spans="7:26">
      <c r="G20842" s="826"/>
      <c r="H20842" s="820"/>
      <c r="J20842" s="820"/>
      <c r="K20842" s="820"/>
      <c r="L20842" s="820"/>
      <c r="M20842" s="820"/>
      <c r="N20842" s="820"/>
      <c r="O20842" s="820"/>
      <c r="P20842" s="820"/>
      <c r="Q20842" s="820"/>
      <c r="R20842" s="820"/>
      <c r="S20842" s="820"/>
      <c r="T20842" s="820"/>
      <c r="U20842" s="820"/>
      <c r="V20842" s="820"/>
      <c r="W20842" s="820"/>
      <c r="X20842" s="820"/>
      <c r="Y20842" s="820"/>
      <c r="Z20842" s="820"/>
    </row>
    <row r="20843" spans="7:26">
      <c r="G20843" s="826"/>
      <c r="H20843" s="820"/>
      <c r="J20843" s="820"/>
      <c r="K20843" s="820"/>
      <c r="L20843" s="820"/>
      <c r="M20843" s="820"/>
      <c r="N20843" s="820"/>
      <c r="O20843" s="820"/>
      <c r="P20843" s="820"/>
      <c r="Q20843" s="820"/>
      <c r="R20843" s="820"/>
      <c r="S20843" s="820"/>
      <c r="T20843" s="820"/>
      <c r="U20843" s="820"/>
      <c r="V20843" s="820"/>
      <c r="W20843" s="820"/>
      <c r="X20843" s="820"/>
      <c r="Y20843" s="820"/>
      <c r="Z20843" s="820"/>
    </row>
    <row r="20844" spans="7:26">
      <c r="G20844" s="826"/>
      <c r="H20844" s="820"/>
      <c r="J20844" s="820"/>
      <c r="K20844" s="820"/>
      <c r="L20844" s="820"/>
      <c r="M20844" s="820"/>
      <c r="N20844" s="820"/>
      <c r="O20844" s="820"/>
      <c r="P20844" s="820"/>
      <c r="Q20844" s="820"/>
      <c r="R20844" s="820"/>
      <c r="S20844" s="820"/>
      <c r="T20844" s="820"/>
      <c r="U20844" s="820"/>
      <c r="V20844" s="820"/>
      <c r="W20844" s="820"/>
      <c r="X20844" s="820"/>
      <c r="Y20844" s="820"/>
      <c r="Z20844" s="820"/>
    </row>
    <row r="20845" spans="7:26">
      <c r="G20845" s="826"/>
      <c r="H20845" s="820"/>
      <c r="J20845" s="820"/>
      <c r="K20845" s="820"/>
      <c r="L20845" s="820"/>
      <c r="M20845" s="820"/>
      <c r="N20845" s="820"/>
      <c r="O20845" s="820"/>
      <c r="P20845" s="820"/>
      <c r="Q20845" s="820"/>
      <c r="R20845" s="820"/>
      <c r="S20845" s="820"/>
      <c r="T20845" s="820"/>
      <c r="U20845" s="820"/>
      <c r="V20845" s="820"/>
      <c r="W20845" s="820"/>
      <c r="X20845" s="820"/>
      <c r="Y20845" s="820"/>
      <c r="Z20845" s="820"/>
    </row>
    <row r="20846" spans="7:26">
      <c r="G20846" s="826"/>
      <c r="H20846" s="820"/>
      <c r="J20846" s="820"/>
      <c r="K20846" s="820"/>
      <c r="L20846" s="820"/>
      <c r="M20846" s="820"/>
      <c r="N20846" s="820"/>
      <c r="O20846" s="820"/>
      <c r="P20846" s="820"/>
      <c r="Q20846" s="820"/>
      <c r="R20846" s="820"/>
      <c r="S20846" s="820"/>
      <c r="T20846" s="820"/>
      <c r="U20846" s="820"/>
      <c r="V20846" s="820"/>
      <c r="W20846" s="820"/>
      <c r="X20846" s="820"/>
      <c r="Y20846" s="820"/>
      <c r="Z20846" s="820"/>
    </row>
    <row r="20847" spans="7:26">
      <c r="G20847" s="826"/>
      <c r="H20847" s="820"/>
      <c r="J20847" s="820"/>
      <c r="K20847" s="820"/>
      <c r="L20847" s="820"/>
      <c r="M20847" s="820"/>
      <c r="N20847" s="820"/>
      <c r="O20847" s="820"/>
      <c r="P20847" s="820"/>
      <c r="Q20847" s="820"/>
      <c r="R20847" s="820"/>
      <c r="S20847" s="820"/>
      <c r="T20847" s="820"/>
      <c r="U20847" s="820"/>
      <c r="V20847" s="820"/>
      <c r="W20847" s="820"/>
      <c r="X20847" s="820"/>
      <c r="Y20847" s="820"/>
      <c r="Z20847" s="820"/>
    </row>
    <row r="20848" spans="7:26">
      <c r="G20848" s="826"/>
      <c r="H20848" s="820"/>
      <c r="J20848" s="820"/>
      <c r="K20848" s="820"/>
      <c r="L20848" s="820"/>
      <c r="M20848" s="820"/>
      <c r="N20848" s="820"/>
      <c r="O20848" s="820"/>
      <c r="P20848" s="820"/>
      <c r="Q20848" s="820"/>
      <c r="R20848" s="820"/>
      <c r="S20848" s="820"/>
      <c r="T20848" s="820"/>
      <c r="U20848" s="820"/>
      <c r="V20848" s="820"/>
      <c r="W20848" s="820"/>
      <c r="X20848" s="820"/>
      <c r="Y20848" s="820"/>
      <c r="Z20848" s="820"/>
    </row>
    <row r="20849" spans="7:26">
      <c r="G20849" s="826"/>
      <c r="H20849" s="820"/>
      <c r="J20849" s="820"/>
      <c r="K20849" s="820"/>
      <c r="L20849" s="820"/>
      <c r="M20849" s="820"/>
      <c r="N20849" s="820"/>
      <c r="O20849" s="820"/>
      <c r="P20849" s="820"/>
      <c r="Q20849" s="820"/>
      <c r="R20849" s="820"/>
      <c r="S20849" s="820"/>
      <c r="T20849" s="820"/>
      <c r="U20849" s="820"/>
      <c r="V20849" s="820"/>
      <c r="W20849" s="820"/>
      <c r="X20849" s="820"/>
      <c r="Y20849" s="820"/>
      <c r="Z20849" s="820"/>
    </row>
    <row r="20850" spans="7:26">
      <c r="G20850" s="826"/>
      <c r="H20850" s="820"/>
      <c r="J20850" s="820"/>
      <c r="K20850" s="820"/>
      <c r="L20850" s="820"/>
      <c r="M20850" s="820"/>
      <c r="N20850" s="820"/>
      <c r="O20850" s="820"/>
      <c r="P20850" s="820"/>
      <c r="Q20850" s="820"/>
      <c r="R20850" s="820"/>
      <c r="S20850" s="820"/>
      <c r="T20850" s="820"/>
      <c r="U20850" s="820"/>
      <c r="V20850" s="820"/>
      <c r="W20850" s="820"/>
      <c r="X20850" s="820"/>
      <c r="Y20850" s="820"/>
      <c r="Z20850" s="820"/>
    </row>
    <row r="20851" spans="7:26">
      <c r="G20851" s="826"/>
      <c r="H20851" s="820"/>
      <c r="J20851" s="820"/>
      <c r="K20851" s="820"/>
      <c r="L20851" s="820"/>
      <c r="M20851" s="820"/>
      <c r="N20851" s="820"/>
      <c r="O20851" s="820"/>
      <c r="P20851" s="820"/>
      <c r="Q20851" s="820"/>
      <c r="R20851" s="820"/>
      <c r="S20851" s="820"/>
      <c r="T20851" s="820"/>
      <c r="U20851" s="820"/>
      <c r="V20851" s="820"/>
      <c r="W20851" s="820"/>
      <c r="X20851" s="820"/>
      <c r="Y20851" s="820"/>
      <c r="Z20851" s="820"/>
    </row>
    <row r="20852" spans="7:26">
      <c r="G20852" s="826"/>
      <c r="H20852" s="820"/>
      <c r="J20852" s="820"/>
      <c r="K20852" s="820"/>
      <c r="L20852" s="820"/>
      <c r="M20852" s="820"/>
      <c r="N20852" s="820"/>
      <c r="O20852" s="820"/>
      <c r="P20852" s="820"/>
      <c r="Q20852" s="820"/>
      <c r="R20852" s="820"/>
      <c r="S20852" s="820"/>
      <c r="T20852" s="820"/>
      <c r="U20852" s="820"/>
      <c r="V20852" s="820"/>
      <c r="W20852" s="820"/>
      <c r="X20852" s="820"/>
      <c r="Y20852" s="820"/>
      <c r="Z20852" s="820"/>
    </row>
    <row r="20853" spans="7:26">
      <c r="G20853" s="826"/>
      <c r="H20853" s="820"/>
      <c r="J20853" s="820"/>
      <c r="K20853" s="820"/>
      <c r="L20853" s="820"/>
      <c r="M20853" s="820"/>
      <c r="N20853" s="820"/>
      <c r="O20853" s="820"/>
      <c r="P20853" s="820"/>
      <c r="Q20853" s="820"/>
      <c r="R20853" s="820"/>
      <c r="S20853" s="820"/>
      <c r="T20853" s="820"/>
      <c r="U20853" s="820"/>
      <c r="V20853" s="820"/>
      <c r="W20853" s="820"/>
      <c r="X20853" s="820"/>
      <c r="Y20853" s="820"/>
      <c r="Z20853" s="820"/>
    </row>
    <row r="20854" spans="7:26">
      <c r="G20854" s="826"/>
      <c r="H20854" s="820"/>
      <c r="J20854" s="820"/>
      <c r="K20854" s="820"/>
      <c r="L20854" s="820"/>
      <c r="M20854" s="820"/>
      <c r="N20854" s="820"/>
      <c r="O20854" s="820"/>
      <c r="P20854" s="820"/>
      <c r="Q20854" s="820"/>
      <c r="R20854" s="820"/>
      <c r="S20854" s="820"/>
      <c r="T20854" s="820"/>
      <c r="U20854" s="820"/>
      <c r="V20854" s="820"/>
      <c r="W20854" s="820"/>
      <c r="X20854" s="820"/>
      <c r="Y20854" s="820"/>
      <c r="Z20854" s="820"/>
    </row>
    <row r="20855" spans="7:26">
      <c r="G20855" s="826"/>
      <c r="H20855" s="820"/>
      <c r="J20855" s="820"/>
      <c r="K20855" s="820"/>
      <c r="L20855" s="820"/>
      <c r="M20855" s="820"/>
      <c r="N20855" s="820"/>
      <c r="O20855" s="820"/>
      <c r="P20855" s="820"/>
      <c r="Q20855" s="820"/>
      <c r="R20855" s="820"/>
      <c r="S20855" s="820"/>
      <c r="T20855" s="820"/>
      <c r="U20855" s="820"/>
      <c r="V20855" s="820"/>
      <c r="W20855" s="820"/>
      <c r="X20855" s="820"/>
      <c r="Y20855" s="820"/>
      <c r="Z20855" s="820"/>
    </row>
    <row r="20856" spans="7:26">
      <c r="G20856" s="826"/>
      <c r="H20856" s="820"/>
      <c r="J20856" s="820"/>
      <c r="K20856" s="820"/>
      <c r="L20856" s="820"/>
      <c r="M20856" s="820"/>
      <c r="N20856" s="820"/>
      <c r="O20856" s="820"/>
      <c r="P20856" s="820"/>
      <c r="Q20856" s="820"/>
      <c r="R20856" s="820"/>
      <c r="S20856" s="820"/>
      <c r="T20856" s="820"/>
      <c r="U20856" s="820"/>
      <c r="V20856" s="820"/>
      <c r="W20856" s="820"/>
      <c r="X20856" s="820"/>
      <c r="Y20856" s="820"/>
      <c r="Z20856" s="820"/>
    </row>
    <row r="20857" spans="7:26">
      <c r="G20857" s="826"/>
      <c r="H20857" s="820"/>
      <c r="J20857" s="820"/>
      <c r="K20857" s="820"/>
      <c r="L20857" s="820"/>
      <c r="M20857" s="820"/>
      <c r="N20857" s="820"/>
      <c r="O20857" s="820"/>
      <c r="P20857" s="820"/>
      <c r="Q20857" s="820"/>
      <c r="R20857" s="820"/>
      <c r="S20857" s="820"/>
      <c r="T20857" s="820"/>
      <c r="U20857" s="820"/>
      <c r="V20857" s="820"/>
      <c r="W20857" s="820"/>
      <c r="X20857" s="820"/>
      <c r="Y20857" s="820"/>
      <c r="Z20857" s="820"/>
    </row>
    <row r="20858" spans="7:26">
      <c r="G20858" s="826"/>
      <c r="H20858" s="820"/>
      <c r="J20858" s="820"/>
      <c r="K20858" s="820"/>
      <c r="L20858" s="820"/>
      <c r="M20858" s="820"/>
      <c r="N20858" s="820"/>
      <c r="O20858" s="820"/>
      <c r="P20858" s="820"/>
      <c r="Q20858" s="820"/>
      <c r="R20858" s="820"/>
      <c r="S20858" s="820"/>
      <c r="T20858" s="820"/>
      <c r="U20858" s="820"/>
      <c r="V20858" s="820"/>
      <c r="W20858" s="820"/>
      <c r="X20858" s="820"/>
      <c r="Y20858" s="820"/>
      <c r="Z20858" s="820"/>
    </row>
    <row r="20859" spans="7:26">
      <c r="G20859" s="826"/>
      <c r="H20859" s="820"/>
      <c r="J20859" s="820"/>
      <c r="K20859" s="820"/>
      <c r="L20859" s="820"/>
      <c r="M20859" s="820"/>
      <c r="N20859" s="820"/>
      <c r="O20859" s="820"/>
      <c r="P20859" s="820"/>
      <c r="Q20859" s="820"/>
      <c r="R20859" s="820"/>
      <c r="S20859" s="820"/>
      <c r="T20859" s="820"/>
      <c r="U20859" s="820"/>
      <c r="V20859" s="820"/>
      <c r="W20859" s="820"/>
      <c r="X20859" s="820"/>
      <c r="Y20859" s="820"/>
      <c r="Z20859" s="820"/>
    </row>
    <row r="20860" spans="7:26">
      <c r="G20860" s="826"/>
      <c r="H20860" s="820"/>
      <c r="J20860" s="820"/>
      <c r="K20860" s="820"/>
      <c r="L20860" s="820"/>
      <c r="M20860" s="820"/>
      <c r="N20860" s="820"/>
      <c r="O20860" s="820"/>
      <c r="P20860" s="820"/>
      <c r="Q20860" s="820"/>
      <c r="R20860" s="820"/>
      <c r="S20860" s="820"/>
      <c r="T20860" s="820"/>
      <c r="U20860" s="820"/>
      <c r="V20860" s="820"/>
      <c r="W20860" s="820"/>
      <c r="X20860" s="820"/>
      <c r="Y20860" s="820"/>
      <c r="Z20860" s="820"/>
    </row>
    <row r="20861" spans="7:26">
      <c r="G20861" s="826"/>
      <c r="H20861" s="820"/>
      <c r="J20861" s="820"/>
      <c r="K20861" s="820"/>
      <c r="L20861" s="820"/>
      <c r="M20861" s="820"/>
      <c r="N20861" s="820"/>
      <c r="O20861" s="820"/>
      <c r="P20861" s="820"/>
      <c r="Q20861" s="820"/>
      <c r="R20861" s="820"/>
      <c r="S20861" s="820"/>
      <c r="T20861" s="820"/>
      <c r="U20861" s="820"/>
      <c r="V20861" s="820"/>
      <c r="W20861" s="820"/>
      <c r="X20861" s="820"/>
      <c r="Y20861" s="820"/>
      <c r="Z20861" s="820"/>
    </row>
    <row r="20862" spans="7:26">
      <c r="G20862" s="826"/>
      <c r="H20862" s="820"/>
      <c r="J20862" s="820"/>
      <c r="K20862" s="820"/>
      <c r="L20862" s="820"/>
      <c r="M20862" s="820"/>
      <c r="N20862" s="820"/>
      <c r="O20862" s="820"/>
      <c r="P20862" s="820"/>
      <c r="Q20862" s="820"/>
      <c r="R20862" s="820"/>
      <c r="S20862" s="820"/>
      <c r="T20862" s="820"/>
      <c r="U20862" s="820"/>
      <c r="V20862" s="820"/>
      <c r="W20862" s="820"/>
      <c r="X20862" s="820"/>
      <c r="Y20862" s="820"/>
      <c r="Z20862" s="820"/>
    </row>
    <row r="20863" spans="7:26">
      <c r="G20863" s="826"/>
      <c r="H20863" s="820"/>
      <c r="J20863" s="820"/>
      <c r="K20863" s="820"/>
      <c r="L20863" s="820"/>
      <c r="M20863" s="820"/>
      <c r="N20863" s="820"/>
      <c r="O20863" s="820"/>
      <c r="P20863" s="820"/>
      <c r="Q20863" s="820"/>
      <c r="R20863" s="820"/>
      <c r="S20863" s="820"/>
      <c r="T20863" s="820"/>
      <c r="U20863" s="820"/>
      <c r="V20863" s="820"/>
      <c r="W20863" s="820"/>
      <c r="X20863" s="820"/>
      <c r="Y20863" s="820"/>
      <c r="Z20863" s="820"/>
    </row>
    <row r="20864" spans="7:26">
      <c r="G20864" s="826"/>
      <c r="H20864" s="820"/>
      <c r="J20864" s="820"/>
      <c r="K20864" s="820"/>
      <c r="L20864" s="820"/>
      <c r="M20864" s="820"/>
      <c r="N20864" s="820"/>
      <c r="O20864" s="820"/>
      <c r="P20864" s="820"/>
      <c r="Q20864" s="820"/>
      <c r="R20864" s="820"/>
      <c r="S20864" s="820"/>
      <c r="T20864" s="820"/>
      <c r="U20864" s="820"/>
      <c r="V20864" s="820"/>
      <c r="W20864" s="820"/>
      <c r="X20864" s="820"/>
      <c r="Y20864" s="820"/>
      <c r="Z20864" s="820"/>
    </row>
    <row r="20865" spans="7:26">
      <c r="G20865" s="826"/>
      <c r="H20865" s="820"/>
      <c r="J20865" s="820"/>
      <c r="K20865" s="820"/>
      <c r="L20865" s="820"/>
      <c r="M20865" s="820"/>
      <c r="N20865" s="820"/>
      <c r="O20865" s="820"/>
      <c r="P20865" s="820"/>
      <c r="Q20865" s="820"/>
      <c r="R20865" s="820"/>
      <c r="S20865" s="820"/>
      <c r="T20865" s="820"/>
      <c r="U20865" s="820"/>
      <c r="V20865" s="820"/>
      <c r="W20865" s="820"/>
      <c r="X20865" s="820"/>
      <c r="Y20865" s="820"/>
      <c r="Z20865" s="820"/>
    </row>
    <row r="20866" spans="7:26">
      <c r="G20866" s="826"/>
      <c r="H20866" s="820"/>
      <c r="J20866" s="820"/>
      <c r="K20866" s="820"/>
      <c r="L20866" s="820"/>
      <c r="M20866" s="820"/>
      <c r="N20866" s="820"/>
      <c r="O20866" s="820"/>
      <c r="P20866" s="820"/>
      <c r="Q20866" s="820"/>
      <c r="R20866" s="820"/>
      <c r="S20866" s="820"/>
      <c r="T20866" s="820"/>
      <c r="U20866" s="820"/>
      <c r="V20866" s="820"/>
      <c r="W20866" s="820"/>
      <c r="X20866" s="820"/>
      <c r="Y20866" s="820"/>
      <c r="Z20866" s="820"/>
    </row>
    <row r="20867" spans="7:26">
      <c r="G20867" s="826"/>
      <c r="H20867" s="820"/>
      <c r="J20867" s="820"/>
      <c r="K20867" s="820"/>
      <c r="L20867" s="820"/>
      <c r="M20867" s="820"/>
      <c r="N20867" s="820"/>
      <c r="O20867" s="820"/>
      <c r="P20867" s="820"/>
      <c r="Q20867" s="820"/>
      <c r="R20867" s="820"/>
      <c r="S20867" s="820"/>
      <c r="T20867" s="820"/>
      <c r="U20867" s="820"/>
      <c r="V20867" s="820"/>
      <c r="W20867" s="820"/>
      <c r="X20867" s="820"/>
      <c r="Y20867" s="820"/>
      <c r="Z20867" s="820"/>
    </row>
    <row r="20868" spans="7:26">
      <c r="G20868" s="826"/>
      <c r="H20868" s="820"/>
      <c r="J20868" s="820"/>
      <c r="K20868" s="820"/>
      <c r="L20868" s="820"/>
      <c r="M20868" s="820"/>
      <c r="N20868" s="820"/>
      <c r="O20868" s="820"/>
      <c r="P20868" s="820"/>
      <c r="Q20868" s="820"/>
      <c r="R20868" s="820"/>
      <c r="S20868" s="820"/>
      <c r="T20868" s="820"/>
      <c r="U20868" s="820"/>
      <c r="V20868" s="820"/>
      <c r="W20868" s="820"/>
      <c r="X20868" s="820"/>
      <c r="Y20868" s="820"/>
      <c r="Z20868" s="820"/>
    </row>
    <row r="20869" spans="7:26">
      <c r="G20869" s="826"/>
      <c r="H20869" s="820"/>
      <c r="J20869" s="820"/>
      <c r="K20869" s="820"/>
      <c r="L20869" s="820"/>
      <c r="M20869" s="820"/>
      <c r="N20869" s="820"/>
      <c r="O20869" s="820"/>
      <c r="P20869" s="820"/>
      <c r="Q20869" s="820"/>
      <c r="R20869" s="820"/>
      <c r="S20869" s="820"/>
      <c r="T20869" s="820"/>
      <c r="U20869" s="820"/>
      <c r="V20869" s="820"/>
      <c r="W20869" s="820"/>
      <c r="X20869" s="820"/>
      <c r="Y20869" s="820"/>
      <c r="Z20869" s="820"/>
    </row>
    <row r="20870" spans="7:26">
      <c r="G20870" s="826"/>
      <c r="H20870" s="820"/>
      <c r="J20870" s="820"/>
      <c r="K20870" s="820"/>
      <c r="L20870" s="820"/>
      <c r="M20870" s="820"/>
      <c r="N20870" s="820"/>
      <c r="O20870" s="820"/>
      <c r="P20870" s="820"/>
      <c r="Q20870" s="820"/>
      <c r="R20870" s="820"/>
      <c r="S20870" s="820"/>
      <c r="T20870" s="820"/>
      <c r="U20870" s="820"/>
      <c r="V20870" s="820"/>
      <c r="W20870" s="820"/>
      <c r="X20870" s="820"/>
      <c r="Y20870" s="820"/>
      <c r="Z20870" s="820"/>
    </row>
    <row r="20871" spans="7:26">
      <c r="G20871" s="826"/>
      <c r="H20871" s="820"/>
      <c r="J20871" s="820"/>
      <c r="K20871" s="820"/>
      <c r="L20871" s="820"/>
      <c r="M20871" s="820"/>
      <c r="N20871" s="820"/>
      <c r="O20871" s="820"/>
      <c r="P20871" s="820"/>
      <c r="Q20871" s="820"/>
      <c r="R20871" s="820"/>
      <c r="S20871" s="820"/>
      <c r="T20871" s="820"/>
      <c r="U20871" s="820"/>
      <c r="V20871" s="820"/>
      <c r="W20871" s="820"/>
      <c r="X20871" s="820"/>
      <c r="Y20871" s="820"/>
      <c r="Z20871" s="820"/>
    </row>
    <row r="20872" spans="7:26">
      <c r="G20872" s="826"/>
      <c r="H20872" s="820"/>
      <c r="J20872" s="820"/>
      <c r="K20872" s="820"/>
      <c r="L20872" s="820"/>
      <c r="M20872" s="820"/>
      <c r="N20872" s="820"/>
      <c r="O20872" s="820"/>
      <c r="P20872" s="820"/>
      <c r="Q20872" s="820"/>
      <c r="R20872" s="820"/>
      <c r="S20872" s="820"/>
      <c r="T20872" s="820"/>
      <c r="U20872" s="820"/>
      <c r="V20872" s="820"/>
      <c r="W20872" s="820"/>
      <c r="X20872" s="820"/>
      <c r="Y20872" s="820"/>
      <c r="Z20872" s="820"/>
    </row>
    <row r="20873" spans="7:26">
      <c r="G20873" s="826"/>
      <c r="H20873" s="820"/>
      <c r="J20873" s="820"/>
      <c r="K20873" s="820"/>
      <c r="L20873" s="820"/>
      <c r="M20873" s="820"/>
      <c r="N20873" s="820"/>
      <c r="O20873" s="820"/>
      <c r="P20873" s="820"/>
      <c r="Q20873" s="820"/>
      <c r="R20873" s="820"/>
      <c r="S20873" s="820"/>
      <c r="T20873" s="820"/>
      <c r="U20873" s="820"/>
      <c r="V20873" s="820"/>
      <c r="W20873" s="820"/>
      <c r="X20873" s="820"/>
      <c r="Y20873" s="820"/>
      <c r="Z20873" s="820"/>
    </row>
    <row r="20874" spans="7:26">
      <c r="G20874" s="826"/>
      <c r="H20874" s="820"/>
      <c r="J20874" s="820"/>
      <c r="K20874" s="820"/>
      <c r="L20874" s="820"/>
      <c r="M20874" s="820"/>
      <c r="N20874" s="820"/>
      <c r="O20874" s="820"/>
      <c r="P20874" s="820"/>
      <c r="Q20874" s="820"/>
      <c r="R20874" s="820"/>
      <c r="S20874" s="820"/>
      <c r="T20874" s="820"/>
      <c r="U20874" s="820"/>
      <c r="V20874" s="820"/>
      <c r="W20874" s="820"/>
      <c r="X20874" s="820"/>
      <c r="Y20874" s="820"/>
      <c r="Z20874" s="820"/>
    </row>
    <row r="20875" spans="7:26">
      <c r="G20875" s="826"/>
      <c r="H20875" s="820"/>
      <c r="J20875" s="820"/>
      <c r="K20875" s="820"/>
      <c r="L20875" s="820"/>
      <c r="M20875" s="820"/>
      <c r="N20875" s="820"/>
      <c r="O20875" s="820"/>
      <c r="P20875" s="820"/>
      <c r="Q20875" s="820"/>
      <c r="R20875" s="820"/>
      <c r="S20875" s="820"/>
      <c r="T20875" s="820"/>
      <c r="U20875" s="820"/>
      <c r="V20875" s="820"/>
      <c r="W20875" s="820"/>
      <c r="X20875" s="820"/>
      <c r="Y20875" s="820"/>
      <c r="Z20875" s="820"/>
    </row>
    <row r="20876" spans="7:26">
      <c r="G20876" s="826"/>
      <c r="H20876" s="820"/>
      <c r="J20876" s="820"/>
      <c r="K20876" s="820"/>
      <c r="L20876" s="820"/>
      <c r="M20876" s="820"/>
      <c r="N20876" s="820"/>
      <c r="O20876" s="820"/>
      <c r="P20876" s="820"/>
      <c r="Q20876" s="820"/>
      <c r="R20876" s="820"/>
      <c r="S20876" s="820"/>
      <c r="T20876" s="820"/>
      <c r="U20876" s="820"/>
      <c r="V20876" s="820"/>
      <c r="W20876" s="820"/>
      <c r="X20876" s="820"/>
      <c r="Y20876" s="820"/>
      <c r="Z20876" s="820"/>
    </row>
    <row r="20877" spans="7:26">
      <c r="G20877" s="826"/>
      <c r="H20877" s="820"/>
      <c r="J20877" s="820"/>
      <c r="K20877" s="820"/>
      <c r="L20877" s="820"/>
      <c r="M20877" s="820"/>
      <c r="N20877" s="820"/>
      <c r="O20877" s="820"/>
      <c r="P20877" s="820"/>
      <c r="Q20877" s="820"/>
      <c r="R20877" s="820"/>
      <c r="S20877" s="820"/>
      <c r="T20877" s="820"/>
      <c r="U20877" s="820"/>
      <c r="V20877" s="820"/>
      <c r="W20877" s="820"/>
      <c r="X20877" s="820"/>
      <c r="Y20877" s="820"/>
      <c r="Z20877" s="820"/>
    </row>
    <row r="20878" spans="7:26">
      <c r="G20878" s="826"/>
      <c r="H20878" s="820"/>
      <c r="J20878" s="820"/>
      <c r="K20878" s="820"/>
      <c r="L20878" s="820"/>
      <c r="M20878" s="820"/>
      <c r="N20878" s="820"/>
      <c r="O20878" s="820"/>
      <c r="P20878" s="820"/>
      <c r="Q20878" s="820"/>
      <c r="R20878" s="820"/>
      <c r="S20878" s="820"/>
      <c r="T20878" s="820"/>
      <c r="U20878" s="820"/>
      <c r="V20878" s="820"/>
      <c r="W20878" s="820"/>
      <c r="X20878" s="820"/>
      <c r="Y20878" s="820"/>
      <c r="Z20878" s="820"/>
    </row>
    <row r="20879" spans="7:26">
      <c r="G20879" s="826"/>
      <c r="H20879" s="820"/>
      <c r="J20879" s="820"/>
      <c r="K20879" s="820"/>
      <c r="L20879" s="820"/>
      <c r="M20879" s="820"/>
      <c r="N20879" s="820"/>
      <c r="O20879" s="820"/>
      <c r="P20879" s="820"/>
      <c r="Q20879" s="820"/>
      <c r="R20879" s="820"/>
      <c r="S20879" s="820"/>
      <c r="T20879" s="820"/>
      <c r="U20879" s="820"/>
      <c r="V20879" s="820"/>
      <c r="W20879" s="820"/>
      <c r="X20879" s="820"/>
      <c r="Y20879" s="820"/>
      <c r="Z20879" s="820"/>
    </row>
    <row r="20880" spans="7:26">
      <c r="G20880" s="826"/>
      <c r="H20880" s="820"/>
      <c r="J20880" s="820"/>
      <c r="K20880" s="820"/>
      <c r="L20880" s="820"/>
      <c r="M20880" s="820"/>
      <c r="N20880" s="820"/>
      <c r="O20880" s="820"/>
      <c r="P20880" s="820"/>
      <c r="Q20880" s="820"/>
      <c r="R20880" s="820"/>
      <c r="S20880" s="820"/>
      <c r="T20880" s="820"/>
      <c r="U20880" s="820"/>
      <c r="V20880" s="820"/>
      <c r="W20880" s="820"/>
      <c r="X20880" s="820"/>
      <c r="Y20880" s="820"/>
      <c r="Z20880" s="820"/>
    </row>
    <row r="20881" spans="7:26">
      <c r="G20881" s="826"/>
      <c r="H20881" s="820"/>
      <c r="J20881" s="820"/>
      <c r="K20881" s="820"/>
      <c r="L20881" s="820"/>
      <c r="M20881" s="820"/>
      <c r="N20881" s="820"/>
      <c r="O20881" s="820"/>
      <c r="P20881" s="820"/>
      <c r="Q20881" s="820"/>
      <c r="R20881" s="820"/>
      <c r="S20881" s="820"/>
      <c r="T20881" s="820"/>
      <c r="U20881" s="820"/>
      <c r="V20881" s="820"/>
      <c r="W20881" s="820"/>
      <c r="X20881" s="820"/>
      <c r="Y20881" s="820"/>
      <c r="Z20881" s="820"/>
    </row>
    <row r="20882" spans="7:26">
      <c r="G20882" s="826"/>
      <c r="H20882" s="820"/>
      <c r="J20882" s="820"/>
      <c r="K20882" s="820"/>
      <c r="L20882" s="820"/>
      <c r="M20882" s="820"/>
      <c r="N20882" s="820"/>
      <c r="O20882" s="820"/>
      <c r="P20882" s="820"/>
      <c r="Q20882" s="820"/>
      <c r="R20882" s="820"/>
      <c r="S20882" s="820"/>
      <c r="T20882" s="820"/>
      <c r="U20882" s="820"/>
      <c r="V20882" s="820"/>
      <c r="W20882" s="820"/>
      <c r="X20882" s="820"/>
      <c r="Y20882" s="820"/>
      <c r="Z20882" s="820"/>
    </row>
    <row r="20883" spans="7:26">
      <c r="G20883" s="826"/>
      <c r="H20883" s="820"/>
      <c r="J20883" s="820"/>
      <c r="K20883" s="820"/>
      <c r="L20883" s="820"/>
      <c r="M20883" s="820"/>
      <c r="N20883" s="820"/>
      <c r="O20883" s="820"/>
      <c r="P20883" s="820"/>
      <c r="Q20883" s="820"/>
      <c r="R20883" s="820"/>
      <c r="S20883" s="820"/>
      <c r="T20883" s="820"/>
      <c r="U20883" s="820"/>
      <c r="V20883" s="820"/>
      <c r="W20883" s="820"/>
      <c r="X20883" s="820"/>
      <c r="Y20883" s="820"/>
      <c r="Z20883" s="820"/>
    </row>
    <row r="20884" spans="7:26">
      <c r="G20884" s="826"/>
      <c r="H20884" s="820"/>
      <c r="J20884" s="820"/>
      <c r="K20884" s="820"/>
      <c r="L20884" s="820"/>
      <c r="M20884" s="820"/>
      <c r="N20884" s="820"/>
      <c r="O20884" s="820"/>
      <c r="P20884" s="820"/>
      <c r="Q20884" s="820"/>
      <c r="R20884" s="820"/>
      <c r="S20884" s="820"/>
      <c r="T20884" s="820"/>
      <c r="U20884" s="820"/>
      <c r="V20884" s="820"/>
      <c r="W20884" s="820"/>
      <c r="X20884" s="820"/>
      <c r="Y20884" s="820"/>
      <c r="Z20884" s="820"/>
    </row>
    <row r="20885" spans="7:26">
      <c r="G20885" s="826"/>
      <c r="H20885" s="820"/>
      <c r="J20885" s="820"/>
      <c r="K20885" s="820"/>
      <c r="L20885" s="820"/>
      <c r="M20885" s="820"/>
      <c r="N20885" s="820"/>
      <c r="O20885" s="820"/>
      <c r="P20885" s="820"/>
      <c r="Q20885" s="820"/>
      <c r="R20885" s="820"/>
      <c r="S20885" s="820"/>
      <c r="T20885" s="820"/>
      <c r="U20885" s="820"/>
      <c r="V20885" s="820"/>
      <c r="W20885" s="820"/>
      <c r="X20885" s="820"/>
      <c r="Y20885" s="820"/>
      <c r="Z20885" s="820"/>
    </row>
    <row r="20886" spans="7:26">
      <c r="G20886" s="826"/>
      <c r="H20886" s="820"/>
      <c r="J20886" s="820"/>
      <c r="K20886" s="820"/>
      <c r="L20886" s="820"/>
      <c r="M20886" s="820"/>
      <c r="N20886" s="820"/>
      <c r="O20886" s="820"/>
      <c r="P20886" s="820"/>
      <c r="Q20886" s="820"/>
      <c r="R20886" s="820"/>
      <c r="S20886" s="820"/>
      <c r="T20886" s="820"/>
      <c r="U20886" s="820"/>
      <c r="V20886" s="820"/>
      <c r="W20886" s="820"/>
      <c r="X20886" s="820"/>
      <c r="Y20886" s="820"/>
      <c r="Z20886" s="820"/>
    </row>
    <row r="20887" spans="7:26">
      <c r="G20887" s="826"/>
      <c r="H20887" s="820"/>
      <c r="J20887" s="820"/>
      <c r="K20887" s="820"/>
      <c r="L20887" s="820"/>
      <c r="M20887" s="820"/>
      <c r="N20887" s="820"/>
      <c r="O20887" s="820"/>
      <c r="P20887" s="820"/>
      <c r="Q20887" s="820"/>
      <c r="R20887" s="820"/>
      <c r="S20887" s="820"/>
      <c r="T20887" s="820"/>
      <c r="U20887" s="820"/>
      <c r="V20887" s="820"/>
      <c r="W20887" s="820"/>
      <c r="X20887" s="820"/>
      <c r="Y20887" s="820"/>
      <c r="Z20887" s="820"/>
    </row>
    <row r="20888" spans="7:26">
      <c r="G20888" s="826"/>
      <c r="H20888" s="820"/>
      <c r="J20888" s="820"/>
      <c r="K20888" s="820"/>
      <c r="L20888" s="820"/>
      <c r="M20888" s="820"/>
      <c r="N20888" s="820"/>
      <c r="O20888" s="820"/>
      <c r="P20888" s="820"/>
      <c r="Q20888" s="820"/>
      <c r="R20888" s="820"/>
      <c r="S20888" s="820"/>
      <c r="T20888" s="820"/>
      <c r="U20888" s="820"/>
      <c r="V20888" s="820"/>
      <c r="W20888" s="820"/>
      <c r="X20888" s="820"/>
      <c r="Y20888" s="820"/>
      <c r="Z20888" s="820"/>
    </row>
    <row r="20889" spans="7:26">
      <c r="G20889" s="826"/>
      <c r="H20889" s="820"/>
      <c r="J20889" s="820"/>
      <c r="K20889" s="820"/>
      <c r="L20889" s="820"/>
      <c r="M20889" s="820"/>
      <c r="N20889" s="820"/>
      <c r="O20889" s="820"/>
      <c r="P20889" s="820"/>
      <c r="Q20889" s="820"/>
      <c r="R20889" s="820"/>
      <c r="S20889" s="820"/>
      <c r="T20889" s="820"/>
      <c r="U20889" s="820"/>
      <c r="V20889" s="820"/>
      <c r="W20889" s="820"/>
      <c r="X20889" s="820"/>
      <c r="Y20889" s="820"/>
      <c r="Z20889" s="820"/>
    </row>
    <row r="20890" spans="7:26">
      <c r="G20890" s="826"/>
      <c r="H20890" s="820"/>
      <c r="J20890" s="820"/>
      <c r="K20890" s="820"/>
      <c r="L20890" s="820"/>
      <c r="M20890" s="820"/>
      <c r="N20890" s="820"/>
      <c r="O20890" s="820"/>
      <c r="P20890" s="820"/>
      <c r="Q20890" s="820"/>
      <c r="R20890" s="820"/>
      <c r="S20890" s="820"/>
      <c r="T20890" s="820"/>
      <c r="U20890" s="820"/>
      <c r="V20890" s="820"/>
      <c r="W20890" s="820"/>
      <c r="X20890" s="820"/>
      <c r="Y20890" s="820"/>
      <c r="Z20890" s="820"/>
    </row>
    <row r="20891" spans="7:26">
      <c r="G20891" s="826"/>
      <c r="H20891" s="820"/>
      <c r="J20891" s="820"/>
      <c r="K20891" s="820"/>
      <c r="L20891" s="820"/>
      <c r="M20891" s="820"/>
      <c r="N20891" s="820"/>
      <c r="O20891" s="820"/>
      <c r="P20891" s="820"/>
      <c r="Q20891" s="820"/>
      <c r="R20891" s="820"/>
      <c r="S20891" s="820"/>
      <c r="T20891" s="820"/>
      <c r="U20891" s="820"/>
      <c r="V20891" s="820"/>
      <c r="W20891" s="820"/>
      <c r="X20891" s="820"/>
      <c r="Y20891" s="820"/>
      <c r="Z20891" s="820"/>
    </row>
    <row r="20892" spans="7:26">
      <c r="G20892" s="826"/>
      <c r="H20892" s="820"/>
      <c r="J20892" s="820"/>
      <c r="K20892" s="820"/>
      <c r="L20892" s="820"/>
      <c r="M20892" s="820"/>
      <c r="N20892" s="820"/>
      <c r="O20892" s="820"/>
      <c r="P20892" s="820"/>
      <c r="Q20892" s="820"/>
      <c r="R20892" s="820"/>
      <c r="S20892" s="820"/>
      <c r="T20892" s="820"/>
      <c r="U20892" s="820"/>
      <c r="V20892" s="820"/>
      <c r="W20892" s="820"/>
      <c r="X20892" s="820"/>
      <c r="Y20892" s="820"/>
      <c r="Z20892" s="820"/>
    </row>
    <row r="20893" spans="7:26">
      <c r="G20893" s="826"/>
      <c r="H20893" s="820"/>
      <c r="J20893" s="820"/>
      <c r="K20893" s="820"/>
      <c r="L20893" s="820"/>
      <c r="M20893" s="820"/>
      <c r="N20893" s="820"/>
      <c r="O20893" s="820"/>
      <c r="P20893" s="820"/>
      <c r="Q20893" s="820"/>
      <c r="R20893" s="820"/>
      <c r="S20893" s="820"/>
      <c r="T20893" s="820"/>
      <c r="U20893" s="820"/>
      <c r="V20893" s="820"/>
      <c r="W20893" s="820"/>
      <c r="X20893" s="820"/>
      <c r="Y20893" s="820"/>
      <c r="Z20893" s="820"/>
    </row>
    <row r="20894" spans="7:26">
      <c r="G20894" s="826"/>
      <c r="H20894" s="820"/>
      <c r="J20894" s="820"/>
      <c r="K20894" s="820"/>
      <c r="L20894" s="820"/>
      <c r="M20894" s="820"/>
      <c r="N20894" s="820"/>
      <c r="O20894" s="820"/>
      <c r="P20894" s="820"/>
      <c r="Q20894" s="820"/>
      <c r="R20894" s="820"/>
      <c r="S20894" s="820"/>
      <c r="T20894" s="820"/>
      <c r="U20894" s="820"/>
      <c r="V20894" s="820"/>
      <c r="W20894" s="820"/>
      <c r="X20894" s="820"/>
      <c r="Y20894" s="820"/>
      <c r="Z20894" s="820"/>
    </row>
    <row r="20895" spans="7:26">
      <c r="G20895" s="826"/>
      <c r="H20895" s="820"/>
      <c r="J20895" s="820"/>
      <c r="K20895" s="820"/>
      <c r="L20895" s="820"/>
      <c r="M20895" s="820"/>
      <c r="N20895" s="820"/>
      <c r="O20895" s="820"/>
      <c r="P20895" s="820"/>
      <c r="Q20895" s="820"/>
      <c r="R20895" s="820"/>
      <c r="S20895" s="820"/>
      <c r="T20895" s="820"/>
      <c r="U20895" s="820"/>
      <c r="V20895" s="820"/>
      <c r="W20895" s="820"/>
      <c r="X20895" s="820"/>
      <c r="Y20895" s="820"/>
      <c r="Z20895" s="820"/>
    </row>
    <row r="20896" spans="7:26">
      <c r="G20896" s="826"/>
      <c r="H20896" s="820"/>
      <c r="J20896" s="820"/>
      <c r="K20896" s="820"/>
      <c r="L20896" s="820"/>
      <c r="M20896" s="820"/>
      <c r="N20896" s="820"/>
      <c r="O20896" s="820"/>
      <c r="P20896" s="820"/>
      <c r="Q20896" s="820"/>
      <c r="R20896" s="820"/>
      <c r="S20896" s="820"/>
      <c r="T20896" s="820"/>
      <c r="U20896" s="820"/>
      <c r="V20896" s="820"/>
      <c r="W20896" s="820"/>
      <c r="X20896" s="820"/>
      <c r="Y20896" s="820"/>
      <c r="Z20896" s="820"/>
    </row>
    <row r="20897" spans="7:26">
      <c r="G20897" s="826"/>
      <c r="H20897" s="820"/>
      <c r="J20897" s="820"/>
      <c r="K20897" s="820"/>
      <c r="L20897" s="820"/>
      <c r="M20897" s="820"/>
      <c r="N20897" s="820"/>
      <c r="O20897" s="820"/>
      <c r="P20897" s="820"/>
      <c r="Q20897" s="820"/>
      <c r="R20897" s="820"/>
      <c r="S20897" s="820"/>
      <c r="T20897" s="820"/>
      <c r="U20897" s="820"/>
      <c r="V20897" s="820"/>
      <c r="W20897" s="820"/>
      <c r="X20897" s="820"/>
      <c r="Y20897" s="820"/>
      <c r="Z20897" s="820"/>
    </row>
    <row r="20898" spans="7:26">
      <c r="G20898" s="826"/>
      <c r="H20898" s="820"/>
      <c r="J20898" s="820"/>
      <c r="K20898" s="820"/>
      <c r="L20898" s="820"/>
      <c r="M20898" s="820"/>
      <c r="N20898" s="820"/>
      <c r="O20898" s="820"/>
      <c r="P20898" s="820"/>
      <c r="Q20898" s="820"/>
      <c r="R20898" s="820"/>
      <c r="S20898" s="820"/>
      <c r="T20898" s="820"/>
      <c r="U20898" s="820"/>
      <c r="V20898" s="820"/>
      <c r="W20898" s="820"/>
      <c r="X20898" s="820"/>
      <c r="Y20898" s="820"/>
      <c r="Z20898" s="820"/>
    </row>
    <row r="20899" spans="7:26">
      <c r="G20899" s="826"/>
      <c r="H20899" s="820"/>
      <c r="J20899" s="820"/>
      <c r="K20899" s="820"/>
      <c r="L20899" s="820"/>
      <c r="M20899" s="820"/>
      <c r="N20899" s="820"/>
      <c r="O20899" s="820"/>
      <c r="P20899" s="820"/>
      <c r="Q20899" s="820"/>
      <c r="R20899" s="820"/>
      <c r="S20899" s="820"/>
      <c r="T20899" s="820"/>
      <c r="U20899" s="820"/>
      <c r="V20899" s="820"/>
      <c r="W20899" s="820"/>
      <c r="X20899" s="820"/>
      <c r="Y20899" s="820"/>
      <c r="Z20899" s="820"/>
    </row>
    <row r="20900" spans="7:26">
      <c r="G20900" s="826"/>
      <c r="H20900" s="820"/>
      <c r="J20900" s="820"/>
      <c r="K20900" s="820"/>
      <c r="L20900" s="820"/>
      <c r="M20900" s="820"/>
      <c r="N20900" s="820"/>
      <c r="O20900" s="820"/>
      <c r="P20900" s="820"/>
      <c r="Q20900" s="820"/>
      <c r="R20900" s="820"/>
      <c r="S20900" s="820"/>
      <c r="T20900" s="820"/>
      <c r="U20900" s="820"/>
      <c r="V20900" s="820"/>
      <c r="W20900" s="820"/>
      <c r="X20900" s="820"/>
      <c r="Y20900" s="820"/>
      <c r="Z20900" s="820"/>
    </row>
    <row r="20901" spans="7:26">
      <c r="G20901" s="826"/>
      <c r="H20901" s="820"/>
      <c r="J20901" s="820"/>
      <c r="K20901" s="820"/>
      <c r="L20901" s="820"/>
      <c r="M20901" s="820"/>
      <c r="N20901" s="820"/>
      <c r="O20901" s="820"/>
      <c r="P20901" s="820"/>
      <c r="Q20901" s="820"/>
      <c r="R20901" s="820"/>
      <c r="S20901" s="820"/>
      <c r="T20901" s="820"/>
      <c r="U20901" s="820"/>
      <c r="V20901" s="820"/>
      <c r="W20901" s="820"/>
      <c r="X20901" s="820"/>
      <c r="Y20901" s="820"/>
      <c r="Z20901" s="820"/>
    </row>
    <row r="20902" spans="7:26">
      <c r="G20902" s="826"/>
      <c r="H20902" s="820"/>
      <c r="J20902" s="820"/>
      <c r="K20902" s="820"/>
      <c r="L20902" s="820"/>
      <c r="M20902" s="820"/>
      <c r="N20902" s="820"/>
      <c r="O20902" s="820"/>
      <c r="P20902" s="820"/>
      <c r="Q20902" s="820"/>
      <c r="R20902" s="820"/>
      <c r="S20902" s="820"/>
      <c r="T20902" s="820"/>
      <c r="U20902" s="820"/>
      <c r="V20902" s="820"/>
      <c r="W20902" s="820"/>
      <c r="X20902" s="820"/>
      <c r="Y20902" s="820"/>
      <c r="Z20902" s="820"/>
    </row>
    <row r="20903" spans="7:26">
      <c r="G20903" s="826"/>
      <c r="H20903" s="820"/>
      <c r="J20903" s="820"/>
      <c r="K20903" s="820"/>
      <c r="L20903" s="820"/>
      <c r="M20903" s="820"/>
      <c r="N20903" s="820"/>
      <c r="O20903" s="820"/>
      <c r="P20903" s="820"/>
      <c r="Q20903" s="820"/>
      <c r="R20903" s="820"/>
      <c r="S20903" s="820"/>
      <c r="T20903" s="820"/>
      <c r="U20903" s="820"/>
      <c r="V20903" s="820"/>
      <c r="W20903" s="820"/>
      <c r="X20903" s="820"/>
      <c r="Y20903" s="820"/>
      <c r="Z20903" s="820"/>
    </row>
    <row r="20904" spans="7:26">
      <c r="G20904" s="826"/>
      <c r="H20904" s="820"/>
      <c r="J20904" s="820"/>
      <c r="K20904" s="820"/>
      <c r="L20904" s="820"/>
      <c r="M20904" s="820"/>
      <c r="N20904" s="820"/>
      <c r="O20904" s="820"/>
      <c r="P20904" s="820"/>
      <c r="Q20904" s="820"/>
      <c r="R20904" s="820"/>
      <c r="S20904" s="820"/>
      <c r="T20904" s="820"/>
      <c r="U20904" s="820"/>
      <c r="V20904" s="820"/>
      <c r="W20904" s="820"/>
      <c r="X20904" s="820"/>
      <c r="Y20904" s="820"/>
      <c r="Z20904" s="820"/>
    </row>
    <row r="20905" spans="7:26">
      <c r="G20905" s="826"/>
      <c r="H20905" s="820"/>
      <c r="J20905" s="820"/>
      <c r="K20905" s="820"/>
      <c r="L20905" s="820"/>
      <c r="M20905" s="820"/>
      <c r="N20905" s="820"/>
      <c r="O20905" s="820"/>
      <c r="P20905" s="820"/>
      <c r="Q20905" s="820"/>
      <c r="R20905" s="820"/>
      <c r="S20905" s="820"/>
      <c r="T20905" s="820"/>
      <c r="U20905" s="820"/>
      <c r="V20905" s="820"/>
      <c r="W20905" s="820"/>
      <c r="X20905" s="820"/>
      <c r="Y20905" s="820"/>
      <c r="Z20905" s="820"/>
    </row>
    <row r="20906" spans="7:26">
      <c r="G20906" s="826"/>
      <c r="H20906" s="820"/>
      <c r="J20906" s="820"/>
      <c r="K20906" s="820"/>
      <c r="L20906" s="820"/>
      <c r="M20906" s="820"/>
      <c r="N20906" s="820"/>
      <c r="O20906" s="820"/>
      <c r="P20906" s="820"/>
      <c r="Q20906" s="820"/>
      <c r="R20906" s="820"/>
      <c r="S20906" s="820"/>
      <c r="T20906" s="820"/>
      <c r="U20906" s="820"/>
      <c r="V20906" s="820"/>
      <c r="W20906" s="820"/>
      <c r="X20906" s="820"/>
      <c r="Y20906" s="820"/>
      <c r="Z20906" s="820"/>
    </row>
    <row r="20907" spans="7:26">
      <c r="G20907" s="826"/>
      <c r="H20907" s="820"/>
      <c r="J20907" s="820"/>
      <c r="K20907" s="820"/>
      <c r="L20907" s="820"/>
      <c r="M20907" s="820"/>
      <c r="N20907" s="820"/>
      <c r="O20907" s="820"/>
      <c r="P20907" s="820"/>
      <c r="Q20907" s="820"/>
      <c r="R20907" s="820"/>
      <c r="S20907" s="820"/>
      <c r="T20907" s="820"/>
      <c r="U20907" s="820"/>
      <c r="V20907" s="820"/>
      <c r="W20907" s="820"/>
      <c r="X20907" s="820"/>
      <c r="Y20907" s="820"/>
      <c r="Z20907" s="820"/>
    </row>
    <row r="20908" spans="7:26">
      <c r="G20908" s="826"/>
      <c r="H20908" s="820"/>
      <c r="J20908" s="820"/>
      <c r="K20908" s="820"/>
      <c r="L20908" s="820"/>
      <c r="M20908" s="820"/>
      <c r="N20908" s="820"/>
      <c r="O20908" s="820"/>
      <c r="P20908" s="820"/>
      <c r="Q20908" s="820"/>
      <c r="R20908" s="820"/>
      <c r="S20908" s="820"/>
      <c r="T20908" s="820"/>
      <c r="U20908" s="820"/>
      <c r="V20908" s="820"/>
      <c r="W20908" s="820"/>
      <c r="X20908" s="820"/>
      <c r="Y20908" s="820"/>
      <c r="Z20908" s="820"/>
    </row>
    <row r="20909" spans="7:26">
      <c r="G20909" s="826"/>
      <c r="H20909" s="820"/>
      <c r="J20909" s="820"/>
      <c r="K20909" s="820"/>
      <c r="L20909" s="820"/>
      <c r="M20909" s="820"/>
      <c r="N20909" s="820"/>
      <c r="O20909" s="820"/>
      <c r="P20909" s="820"/>
      <c r="Q20909" s="820"/>
      <c r="R20909" s="820"/>
      <c r="S20909" s="820"/>
      <c r="T20909" s="820"/>
      <c r="U20909" s="820"/>
      <c r="V20909" s="820"/>
      <c r="W20909" s="820"/>
      <c r="X20909" s="820"/>
      <c r="Y20909" s="820"/>
      <c r="Z20909" s="820"/>
    </row>
    <row r="20910" spans="7:26">
      <c r="G20910" s="826"/>
      <c r="H20910" s="820"/>
      <c r="J20910" s="820"/>
      <c r="K20910" s="820"/>
      <c r="L20910" s="820"/>
      <c r="M20910" s="820"/>
      <c r="N20910" s="820"/>
      <c r="O20910" s="820"/>
      <c r="P20910" s="820"/>
      <c r="Q20910" s="820"/>
      <c r="R20910" s="820"/>
      <c r="S20910" s="820"/>
      <c r="T20910" s="820"/>
      <c r="U20910" s="820"/>
      <c r="V20910" s="820"/>
      <c r="W20910" s="820"/>
      <c r="X20910" s="820"/>
      <c r="Y20910" s="820"/>
      <c r="Z20910" s="820"/>
    </row>
    <row r="20911" spans="7:26">
      <c r="G20911" s="826"/>
      <c r="H20911" s="820"/>
      <c r="J20911" s="820"/>
      <c r="K20911" s="820"/>
      <c r="L20911" s="820"/>
      <c r="M20911" s="820"/>
      <c r="N20911" s="820"/>
      <c r="O20911" s="820"/>
      <c r="P20911" s="820"/>
      <c r="Q20911" s="820"/>
      <c r="R20911" s="820"/>
      <c r="S20911" s="820"/>
      <c r="T20911" s="820"/>
      <c r="U20911" s="820"/>
      <c r="V20911" s="820"/>
      <c r="W20911" s="820"/>
      <c r="X20911" s="820"/>
      <c r="Y20911" s="820"/>
      <c r="Z20911" s="820"/>
    </row>
    <row r="20912" spans="7:26">
      <c r="G20912" s="826"/>
      <c r="H20912" s="820"/>
      <c r="J20912" s="820"/>
      <c r="K20912" s="820"/>
      <c r="L20912" s="820"/>
      <c r="M20912" s="820"/>
      <c r="N20912" s="820"/>
      <c r="O20912" s="820"/>
      <c r="P20912" s="820"/>
      <c r="Q20912" s="820"/>
      <c r="R20912" s="820"/>
      <c r="S20912" s="820"/>
      <c r="T20912" s="820"/>
      <c r="U20912" s="820"/>
      <c r="V20912" s="820"/>
      <c r="W20912" s="820"/>
      <c r="X20912" s="820"/>
      <c r="Y20912" s="820"/>
      <c r="Z20912" s="820"/>
    </row>
    <row r="20913" spans="7:26">
      <c r="G20913" s="826"/>
      <c r="H20913" s="820"/>
      <c r="J20913" s="820"/>
      <c r="K20913" s="820"/>
      <c r="L20913" s="820"/>
      <c r="M20913" s="820"/>
      <c r="N20913" s="820"/>
      <c r="O20913" s="820"/>
      <c r="P20913" s="820"/>
      <c r="Q20913" s="820"/>
      <c r="R20913" s="820"/>
      <c r="S20913" s="820"/>
      <c r="T20913" s="820"/>
      <c r="U20913" s="820"/>
      <c r="V20913" s="820"/>
      <c r="W20913" s="820"/>
      <c r="X20913" s="820"/>
      <c r="Y20913" s="820"/>
      <c r="Z20913" s="820"/>
    </row>
    <row r="20914" spans="7:26">
      <c r="G20914" s="826"/>
      <c r="H20914" s="820"/>
      <c r="J20914" s="820"/>
      <c r="K20914" s="820"/>
      <c r="L20914" s="820"/>
      <c r="M20914" s="820"/>
      <c r="N20914" s="820"/>
      <c r="O20914" s="820"/>
      <c r="P20914" s="820"/>
      <c r="Q20914" s="820"/>
      <c r="R20914" s="820"/>
      <c r="S20914" s="820"/>
      <c r="T20914" s="820"/>
      <c r="U20914" s="820"/>
      <c r="V20914" s="820"/>
      <c r="W20914" s="820"/>
      <c r="X20914" s="820"/>
      <c r="Y20914" s="820"/>
      <c r="Z20914" s="820"/>
    </row>
    <row r="20915" spans="7:26">
      <c r="G20915" s="826"/>
      <c r="H20915" s="820"/>
      <c r="J20915" s="820"/>
      <c r="K20915" s="820"/>
      <c r="L20915" s="820"/>
      <c r="M20915" s="820"/>
      <c r="N20915" s="820"/>
      <c r="O20915" s="820"/>
      <c r="P20915" s="820"/>
      <c r="Q20915" s="820"/>
      <c r="R20915" s="820"/>
      <c r="S20915" s="820"/>
      <c r="T20915" s="820"/>
      <c r="U20915" s="820"/>
      <c r="V20915" s="820"/>
      <c r="W20915" s="820"/>
      <c r="X20915" s="820"/>
      <c r="Y20915" s="820"/>
      <c r="Z20915" s="820"/>
    </row>
    <row r="20916" spans="7:26">
      <c r="G20916" s="826"/>
      <c r="H20916" s="820"/>
      <c r="J20916" s="820"/>
      <c r="K20916" s="820"/>
      <c r="L20916" s="820"/>
      <c r="M20916" s="820"/>
      <c r="N20916" s="820"/>
      <c r="O20916" s="820"/>
      <c r="P20916" s="820"/>
      <c r="Q20916" s="820"/>
      <c r="R20916" s="820"/>
      <c r="S20916" s="820"/>
      <c r="T20916" s="820"/>
      <c r="U20916" s="820"/>
      <c r="V20916" s="820"/>
      <c r="W20916" s="820"/>
      <c r="X20916" s="820"/>
      <c r="Y20916" s="820"/>
      <c r="Z20916" s="820"/>
    </row>
    <row r="20917" spans="7:26">
      <c r="G20917" s="826"/>
      <c r="H20917" s="820"/>
      <c r="J20917" s="820"/>
      <c r="K20917" s="820"/>
      <c r="L20917" s="820"/>
      <c r="M20917" s="820"/>
      <c r="N20917" s="820"/>
      <c r="O20917" s="820"/>
      <c r="P20917" s="820"/>
      <c r="Q20917" s="820"/>
      <c r="R20917" s="820"/>
      <c r="S20917" s="820"/>
      <c r="T20917" s="820"/>
      <c r="U20917" s="820"/>
      <c r="V20917" s="820"/>
      <c r="W20917" s="820"/>
      <c r="X20917" s="820"/>
      <c r="Y20917" s="820"/>
      <c r="Z20917" s="820"/>
    </row>
    <row r="20918" spans="7:26">
      <c r="G20918" s="826"/>
      <c r="H20918" s="820"/>
      <c r="J20918" s="820"/>
      <c r="K20918" s="820"/>
      <c r="L20918" s="820"/>
      <c r="M20918" s="820"/>
      <c r="N20918" s="820"/>
      <c r="O20918" s="820"/>
      <c r="P20918" s="820"/>
      <c r="Q20918" s="820"/>
      <c r="R20918" s="820"/>
      <c r="S20918" s="820"/>
      <c r="T20918" s="820"/>
      <c r="U20918" s="820"/>
      <c r="V20918" s="820"/>
      <c r="W20918" s="820"/>
      <c r="X20918" s="820"/>
      <c r="Y20918" s="820"/>
      <c r="Z20918" s="820"/>
    </row>
    <row r="20919" spans="7:26">
      <c r="G20919" s="826"/>
      <c r="H20919" s="820"/>
      <c r="J20919" s="820"/>
      <c r="K20919" s="820"/>
      <c r="L20919" s="820"/>
      <c r="M20919" s="820"/>
      <c r="N20919" s="820"/>
      <c r="O20919" s="820"/>
      <c r="P20919" s="820"/>
      <c r="Q20919" s="820"/>
      <c r="R20919" s="820"/>
      <c r="S20919" s="820"/>
      <c r="T20919" s="820"/>
      <c r="U20919" s="820"/>
      <c r="V20919" s="820"/>
      <c r="W20919" s="820"/>
      <c r="X20919" s="820"/>
      <c r="Y20919" s="820"/>
      <c r="Z20919" s="820"/>
    </row>
    <row r="20920" spans="7:26">
      <c r="G20920" s="826"/>
      <c r="H20920" s="820"/>
      <c r="J20920" s="820"/>
      <c r="K20920" s="820"/>
      <c r="L20920" s="820"/>
      <c r="M20920" s="820"/>
      <c r="N20920" s="820"/>
      <c r="O20920" s="820"/>
      <c r="P20920" s="820"/>
      <c r="Q20920" s="820"/>
      <c r="R20920" s="820"/>
      <c r="S20920" s="820"/>
      <c r="T20920" s="820"/>
      <c r="U20920" s="820"/>
      <c r="V20920" s="820"/>
      <c r="W20920" s="820"/>
      <c r="X20920" s="820"/>
      <c r="Y20920" s="820"/>
      <c r="Z20920" s="820"/>
    </row>
    <row r="20921" spans="7:26">
      <c r="G20921" s="826"/>
      <c r="H20921" s="820"/>
      <c r="J20921" s="820"/>
      <c r="K20921" s="820"/>
      <c r="L20921" s="820"/>
      <c r="M20921" s="820"/>
      <c r="N20921" s="820"/>
      <c r="O20921" s="820"/>
      <c r="P20921" s="820"/>
      <c r="Q20921" s="820"/>
      <c r="R20921" s="820"/>
      <c r="S20921" s="820"/>
      <c r="T20921" s="820"/>
      <c r="U20921" s="820"/>
      <c r="V20921" s="820"/>
      <c r="W20921" s="820"/>
      <c r="X20921" s="820"/>
      <c r="Y20921" s="820"/>
      <c r="Z20921" s="820"/>
    </row>
    <row r="20922" spans="7:26">
      <c r="G20922" s="826"/>
      <c r="H20922" s="820"/>
      <c r="J20922" s="820"/>
      <c r="K20922" s="820"/>
      <c r="L20922" s="820"/>
      <c r="M20922" s="820"/>
      <c r="N20922" s="820"/>
      <c r="O20922" s="820"/>
      <c r="P20922" s="820"/>
      <c r="Q20922" s="820"/>
      <c r="R20922" s="820"/>
      <c r="S20922" s="820"/>
      <c r="T20922" s="820"/>
      <c r="U20922" s="820"/>
      <c r="V20922" s="820"/>
      <c r="W20922" s="820"/>
      <c r="X20922" s="820"/>
      <c r="Y20922" s="820"/>
      <c r="Z20922" s="820"/>
    </row>
    <row r="20923" spans="7:26">
      <c r="G20923" s="826"/>
      <c r="H20923" s="820"/>
      <c r="J20923" s="820"/>
      <c r="K20923" s="820"/>
      <c r="L20923" s="820"/>
      <c r="M20923" s="820"/>
      <c r="N20923" s="820"/>
      <c r="O20923" s="820"/>
      <c r="P20923" s="820"/>
      <c r="Q20923" s="820"/>
      <c r="R20923" s="820"/>
      <c r="S20923" s="820"/>
      <c r="T20923" s="820"/>
      <c r="U20923" s="820"/>
      <c r="V20923" s="820"/>
      <c r="W20923" s="820"/>
      <c r="X20923" s="820"/>
      <c r="Y20923" s="820"/>
      <c r="Z20923" s="820"/>
    </row>
    <row r="20924" spans="7:26">
      <c r="G20924" s="826"/>
      <c r="H20924" s="820"/>
      <c r="J20924" s="820"/>
      <c r="K20924" s="820"/>
      <c r="L20924" s="820"/>
      <c r="M20924" s="820"/>
      <c r="N20924" s="820"/>
      <c r="O20924" s="820"/>
      <c r="P20924" s="820"/>
      <c r="Q20924" s="820"/>
      <c r="R20924" s="820"/>
      <c r="S20924" s="820"/>
      <c r="T20924" s="820"/>
      <c r="U20924" s="820"/>
      <c r="V20924" s="820"/>
      <c r="W20924" s="820"/>
      <c r="X20924" s="820"/>
      <c r="Y20924" s="820"/>
      <c r="Z20924" s="820"/>
    </row>
    <row r="20925" spans="7:26">
      <c r="G20925" s="826"/>
      <c r="H20925" s="820"/>
      <c r="J20925" s="820"/>
      <c r="K20925" s="820"/>
      <c r="L20925" s="820"/>
      <c r="M20925" s="820"/>
      <c r="N20925" s="820"/>
      <c r="O20925" s="820"/>
      <c r="P20925" s="820"/>
      <c r="Q20925" s="820"/>
      <c r="R20925" s="820"/>
      <c r="S20925" s="820"/>
      <c r="T20925" s="820"/>
      <c r="U20925" s="820"/>
      <c r="V20925" s="820"/>
      <c r="W20925" s="820"/>
      <c r="X20925" s="820"/>
      <c r="Y20925" s="820"/>
      <c r="Z20925" s="820"/>
    </row>
    <row r="20926" spans="7:26">
      <c r="G20926" s="826"/>
      <c r="H20926" s="820"/>
      <c r="J20926" s="820"/>
      <c r="K20926" s="820"/>
      <c r="L20926" s="820"/>
      <c r="M20926" s="820"/>
      <c r="N20926" s="820"/>
      <c r="O20926" s="820"/>
      <c r="P20926" s="820"/>
      <c r="Q20926" s="820"/>
      <c r="R20926" s="820"/>
      <c r="S20926" s="820"/>
      <c r="T20926" s="820"/>
      <c r="U20926" s="820"/>
      <c r="V20926" s="820"/>
      <c r="W20926" s="820"/>
      <c r="X20926" s="820"/>
      <c r="Y20926" s="820"/>
      <c r="Z20926" s="820"/>
    </row>
    <row r="20927" spans="7:26">
      <c r="G20927" s="826"/>
      <c r="H20927" s="820"/>
      <c r="J20927" s="820"/>
      <c r="K20927" s="820"/>
      <c r="L20927" s="820"/>
      <c r="M20927" s="820"/>
      <c r="N20927" s="820"/>
      <c r="O20927" s="820"/>
      <c r="P20927" s="820"/>
      <c r="Q20927" s="820"/>
      <c r="R20927" s="820"/>
      <c r="S20927" s="820"/>
      <c r="T20927" s="820"/>
      <c r="U20927" s="820"/>
      <c r="V20927" s="820"/>
      <c r="W20927" s="820"/>
      <c r="X20927" s="820"/>
      <c r="Y20927" s="820"/>
      <c r="Z20927" s="820"/>
    </row>
    <row r="20928" spans="7:26">
      <c r="G20928" s="826"/>
      <c r="H20928" s="820"/>
      <c r="J20928" s="820"/>
      <c r="K20928" s="820"/>
      <c r="L20928" s="820"/>
      <c r="M20928" s="820"/>
      <c r="N20928" s="820"/>
      <c r="O20928" s="820"/>
      <c r="P20928" s="820"/>
      <c r="Q20928" s="820"/>
      <c r="R20928" s="820"/>
      <c r="S20928" s="820"/>
      <c r="T20928" s="820"/>
      <c r="U20928" s="820"/>
      <c r="V20928" s="820"/>
      <c r="W20928" s="820"/>
      <c r="X20928" s="820"/>
      <c r="Y20928" s="820"/>
      <c r="Z20928" s="820"/>
    </row>
    <row r="20929" spans="7:26">
      <c r="G20929" s="826"/>
      <c r="H20929" s="820"/>
      <c r="J20929" s="820"/>
      <c r="K20929" s="820"/>
      <c r="L20929" s="820"/>
      <c r="M20929" s="820"/>
      <c r="N20929" s="820"/>
      <c r="O20929" s="820"/>
      <c r="P20929" s="820"/>
      <c r="Q20929" s="820"/>
      <c r="R20929" s="820"/>
      <c r="S20929" s="820"/>
      <c r="T20929" s="820"/>
      <c r="U20929" s="820"/>
      <c r="V20929" s="820"/>
      <c r="W20929" s="820"/>
      <c r="X20929" s="820"/>
      <c r="Y20929" s="820"/>
      <c r="Z20929" s="820"/>
    </row>
    <row r="20930" spans="7:26">
      <c r="G20930" s="826"/>
      <c r="H20930" s="820"/>
      <c r="J20930" s="820"/>
      <c r="K20930" s="820"/>
      <c r="L20930" s="820"/>
      <c r="M20930" s="820"/>
      <c r="N20930" s="820"/>
      <c r="O20930" s="820"/>
      <c r="P20930" s="820"/>
      <c r="Q20930" s="820"/>
      <c r="R20930" s="820"/>
      <c r="S20930" s="820"/>
      <c r="T20930" s="820"/>
      <c r="U20930" s="820"/>
      <c r="V20930" s="820"/>
      <c r="W20930" s="820"/>
      <c r="X20930" s="820"/>
      <c r="Y20930" s="820"/>
      <c r="Z20930" s="820"/>
    </row>
    <row r="20931" spans="7:26">
      <c r="G20931" s="826"/>
      <c r="H20931" s="820"/>
      <c r="J20931" s="820"/>
      <c r="K20931" s="820"/>
      <c r="L20931" s="820"/>
      <c r="M20931" s="820"/>
      <c r="N20931" s="820"/>
      <c r="O20931" s="820"/>
      <c r="P20931" s="820"/>
      <c r="Q20931" s="820"/>
      <c r="R20931" s="820"/>
      <c r="S20931" s="820"/>
      <c r="T20931" s="820"/>
      <c r="U20931" s="820"/>
      <c r="V20931" s="820"/>
      <c r="W20931" s="820"/>
      <c r="X20931" s="820"/>
      <c r="Y20931" s="820"/>
      <c r="Z20931" s="820"/>
    </row>
    <row r="20932" spans="7:26">
      <c r="G20932" s="826"/>
      <c r="H20932" s="820"/>
      <c r="J20932" s="820"/>
      <c r="K20932" s="820"/>
      <c r="L20932" s="820"/>
      <c r="M20932" s="820"/>
      <c r="N20932" s="820"/>
      <c r="O20932" s="820"/>
      <c r="P20932" s="820"/>
      <c r="Q20932" s="820"/>
      <c r="R20932" s="820"/>
      <c r="S20932" s="820"/>
      <c r="T20932" s="820"/>
      <c r="U20932" s="820"/>
      <c r="V20932" s="820"/>
      <c r="W20932" s="820"/>
      <c r="X20932" s="820"/>
      <c r="Y20932" s="820"/>
      <c r="Z20932" s="820"/>
    </row>
    <row r="20933" spans="7:26">
      <c r="G20933" s="826"/>
      <c r="H20933" s="820"/>
      <c r="J20933" s="820"/>
      <c r="K20933" s="820"/>
      <c r="L20933" s="820"/>
      <c r="M20933" s="820"/>
      <c r="N20933" s="820"/>
      <c r="O20933" s="820"/>
      <c r="P20933" s="820"/>
      <c r="Q20933" s="820"/>
      <c r="R20933" s="820"/>
      <c r="S20933" s="820"/>
      <c r="T20933" s="820"/>
      <c r="U20933" s="820"/>
      <c r="V20933" s="820"/>
      <c r="W20933" s="820"/>
      <c r="X20933" s="820"/>
      <c r="Y20933" s="820"/>
      <c r="Z20933" s="820"/>
    </row>
    <row r="20934" spans="7:26">
      <c r="G20934" s="826"/>
      <c r="H20934" s="820"/>
      <c r="J20934" s="820"/>
      <c r="K20934" s="820"/>
      <c r="L20934" s="820"/>
      <c r="M20934" s="820"/>
      <c r="N20934" s="820"/>
      <c r="O20934" s="820"/>
      <c r="P20934" s="820"/>
      <c r="Q20934" s="820"/>
      <c r="R20934" s="820"/>
      <c r="S20934" s="820"/>
      <c r="T20934" s="820"/>
      <c r="U20934" s="820"/>
      <c r="V20934" s="820"/>
      <c r="W20934" s="820"/>
      <c r="X20934" s="820"/>
      <c r="Y20934" s="820"/>
      <c r="Z20934" s="820"/>
    </row>
    <row r="20935" spans="7:26">
      <c r="G20935" s="826"/>
      <c r="H20935" s="820"/>
      <c r="J20935" s="820"/>
      <c r="K20935" s="820"/>
      <c r="L20935" s="820"/>
      <c r="M20935" s="820"/>
      <c r="N20935" s="820"/>
      <c r="O20935" s="820"/>
      <c r="P20935" s="820"/>
      <c r="Q20935" s="820"/>
      <c r="R20935" s="820"/>
      <c r="S20935" s="820"/>
      <c r="T20935" s="820"/>
      <c r="U20935" s="820"/>
      <c r="V20935" s="820"/>
      <c r="W20935" s="820"/>
      <c r="X20935" s="820"/>
      <c r="Y20935" s="820"/>
      <c r="Z20935" s="820"/>
    </row>
    <row r="20936" spans="7:26">
      <c r="G20936" s="826"/>
      <c r="H20936" s="820"/>
      <c r="J20936" s="820"/>
      <c r="K20936" s="820"/>
      <c r="L20936" s="820"/>
      <c r="M20936" s="820"/>
      <c r="N20936" s="820"/>
      <c r="O20936" s="820"/>
      <c r="P20936" s="820"/>
      <c r="Q20936" s="820"/>
      <c r="R20936" s="820"/>
      <c r="S20936" s="820"/>
      <c r="T20936" s="820"/>
      <c r="U20936" s="820"/>
      <c r="V20936" s="820"/>
      <c r="W20936" s="820"/>
      <c r="X20936" s="820"/>
      <c r="Y20936" s="820"/>
      <c r="Z20936" s="820"/>
    </row>
    <row r="20937" spans="7:26">
      <c r="G20937" s="826"/>
      <c r="H20937" s="820"/>
      <c r="J20937" s="820"/>
      <c r="K20937" s="820"/>
      <c r="L20937" s="820"/>
      <c r="M20937" s="820"/>
      <c r="N20937" s="820"/>
      <c r="O20937" s="820"/>
      <c r="P20937" s="820"/>
      <c r="Q20937" s="820"/>
      <c r="R20937" s="820"/>
      <c r="S20937" s="820"/>
      <c r="T20937" s="820"/>
      <c r="U20937" s="820"/>
      <c r="V20937" s="820"/>
      <c r="W20937" s="820"/>
      <c r="X20937" s="820"/>
      <c r="Y20937" s="820"/>
      <c r="Z20937" s="820"/>
    </row>
    <row r="20938" spans="7:26">
      <c r="G20938" s="826"/>
      <c r="H20938" s="820"/>
      <c r="J20938" s="820"/>
      <c r="K20938" s="820"/>
      <c r="L20938" s="820"/>
      <c r="M20938" s="820"/>
      <c r="N20938" s="820"/>
      <c r="O20938" s="820"/>
      <c r="P20938" s="820"/>
      <c r="Q20938" s="820"/>
      <c r="R20938" s="820"/>
      <c r="S20938" s="820"/>
      <c r="T20938" s="820"/>
      <c r="U20938" s="820"/>
      <c r="V20938" s="820"/>
      <c r="W20938" s="820"/>
      <c r="X20938" s="820"/>
      <c r="Y20938" s="820"/>
      <c r="Z20938" s="820"/>
    </row>
    <row r="20939" spans="7:26">
      <c r="G20939" s="826"/>
      <c r="H20939" s="820"/>
      <c r="J20939" s="820"/>
      <c r="K20939" s="820"/>
      <c r="L20939" s="820"/>
      <c r="M20939" s="820"/>
      <c r="N20939" s="820"/>
      <c r="O20939" s="820"/>
      <c r="P20939" s="820"/>
      <c r="Q20939" s="820"/>
      <c r="R20939" s="820"/>
      <c r="S20939" s="820"/>
      <c r="T20939" s="820"/>
      <c r="U20939" s="820"/>
      <c r="V20939" s="820"/>
      <c r="W20939" s="820"/>
      <c r="X20939" s="820"/>
      <c r="Y20939" s="820"/>
      <c r="Z20939" s="820"/>
    </row>
    <row r="20940" spans="7:26">
      <c r="G20940" s="826"/>
      <c r="H20940" s="820"/>
      <c r="J20940" s="820"/>
      <c r="K20940" s="820"/>
      <c r="L20940" s="820"/>
      <c r="M20940" s="820"/>
      <c r="N20940" s="820"/>
      <c r="O20940" s="820"/>
      <c r="P20940" s="820"/>
      <c r="Q20940" s="820"/>
      <c r="R20940" s="820"/>
      <c r="S20940" s="820"/>
      <c r="T20940" s="820"/>
      <c r="U20940" s="820"/>
      <c r="V20940" s="820"/>
      <c r="W20940" s="820"/>
      <c r="X20940" s="820"/>
      <c r="Y20940" s="820"/>
      <c r="Z20940" s="820"/>
    </row>
    <row r="20941" spans="7:26">
      <c r="G20941" s="826"/>
      <c r="H20941" s="820"/>
      <c r="J20941" s="820"/>
      <c r="K20941" s="820"/>
      <c r="L20941" s="820"/>
      <c r="M20941" s="820"/>
      <c r="N20941" s="820"/>
      <c r="O20941" s="820"/>
      <c r="P20941" s="820"/>
      <c r="Q20941" s="820"/>
      <c r="R20941" s="820"/>
      <c r="S20941" s="820"/>
      <c r="T20941" s="820"/>
      <c r="U20941" s="820"/>
      <c r="V20941" s="820"/>
      <c r="W20941" s="820"/>
      <c r="X20941" s="820"/>
      <c r="Y20941" s="820"/>
      <c r="Z20941" s="820"/>
    </row>
    <row r="20942" spans="7:26">
      <c r="G20942" s="826"/>
      <c r="H20942" s="820"/>
      <c r="J20942" s="820"/>
      <c r="K20942" s="820"/>
      <c r="L20942" s="820"/>
      <c r="M20942" s="820"/>
      <c r="N20942" s="820"/>
      <c r="O20942" s="820"/>
      <c r="P20942" s="820"/>
      <c r="Q20942" s="820"/>
      <c r="R20942" s="820"/>
      <c r="S20942" s="820"/>
      <c r="T20942" s="820"/>
      <c r="U20942" s="820"/>
      <c r="V20942" s="820"/>
      <c r="W20942" s="820"/>
      <c r="X20942" s="820"/>
      <c r="Y20942" s="820"/>
      <c r="Z20942" s="820"/>
    </row>
    <row r="20943" spans="7:26">
      <c r="G20943" s="826"/>
      <c r="H20943" s="820"/>
      <c r="J20943" s="820"/>
      <c r="K20943" s="820"/>
      <c r="L20943" s="820"/>
      <c r="M20943" s="820"/>
      <c r="N20943" s="820"/>
      <c r="O20943" s="820"/>
      <c r="P20943" s="820"/>
      <c r="Q20943" s="820"/>
      <c r="R20943" s="820"/>
      <c r="S20943" s="820"/>
      <c r="T20943" s="820"/>
      <c r="U20943" s="820"/>
      <c r="V20943" s="820"/>
      <c r="W20943" s="820"/>
      <c r="X20943" s="820"/>
      <c r="Y20943" s="820"/>
      <c r="Z20943" s="820"/>
    </row>
    <row r="20944" spans="7:26">
      <c r="G20944" s="826"/>
      <c r="H20944" s="820"/>
      <c r="J20944" s="820"/>
      <c r="K20944" s="820"/>
      <c r="L20944" s="820"/>
      <c r="M20944" s="820"/>
      <c r="N20944" s="820"/>
      <c r="O20944" s="820"/>
      <c r="P20944" s="820"/>
      <c r="Q20944" s="820"/>
      <c r="R20944" s="820"/>
      <c r="S20944" s="820"/>
      <c r="T20944" s="820"/>
      <c r="U20944" s="820"/>
      <c r="V20944" s="820"/>
      <c r="W20944" s="820"/>
      <c r="X20944" s="820"/>
      <c r="Y20944" s="820"/>
      <c r="Z20944" s="820"/>
    </row>
    <row r="20945" spans="7:26">
      <c r="G20945" s="826"/>
      <c r="H20945" s="820"/>
      <c r="J20945" s="820"/>
      <c r="K20945" s="820"/>
      <c r="L20945" s="820"/>
      <c r="M20945" s="820"/>
      <c r="N20945" s="820"/>
      <c r="O20945" s="820"/>
      <c r="P20945" s="820"/>
      <c r="Q20945" s="820"/>
      <c r="R20945" s="820"/>
      <c r="S20945" s="820"/>
      <c r="T20945" s="820"/>
      <c r="U20945" s="820"/>
      <c r="V20945" s="820"/>
      <c r="W20945" s="820"/>
      <c r="X20945" s="820"/>
      <c r="Y20945" s="820"/>
      <c r="Z20945" s="820"/>
    </row>
    <row r="20946" spans="7:26">
      <c r="G20946" s="826"/>
      <c r="H20946" s="820"/>
      <c r="J20946" s="820"/>
      <c r="K20946" s="820"/>
      <c r="L20946" s="820"/>
      <c r="M20946" s="820"/>
      <c r="N20946" s="820"/>
      <c r="O20946" s="820"/>
      <c r="P20946" s="820"/>
      <c r="Q20946" s="820"/>
      <c r="R20946" s="820"/>
      <c r="S20946" s="820"/>
      <c r="T20946" s="820"/>
      <c r="U20946" s="820"/>
      <c r="V20946" s="820"/>
      <c r="W20946" s="820"/>
      <c r="X20946" s="820"/>
      <c r="Y20946" s="820"/>
      <c r="Z20946" s="820"/>
    </row>
    <row r="20947" spans="7:26">
      <c r="G20947" s="826"/>
      <c r="H20947" s="820"/>
      <c r="J20947" s="820"/>
      <c r="K20947" s="820"/>
      <c r="L20947" s="820"/>
      <c r="M20947" s="820"/>
      <c r="N20947" s="820"/>
      <c r="O20947" s="820"/>
      <c r="P20947" s="820"/>
      <c r="Q20947" s="820"/>
      <c r="R20947" s="820"/>
      <c r="S20947" s="820"/>
      <c r="T20947" s="820"/>
      <c r="U20947" s="820"/>
      <c r="V20947" s="820"/>
      <c r="W20947" s="820"/>
      <c r="X20947" s="820"/>
      <c r="Y20947" s="820"/>
      <c r="Z20947" s="820"/>
    </row>
    <row r="20948" spans="7:26">
      <c r="G20948" s="826"/>
      <c r="H20948" s="820"/>
      <c r="J20948" s="820"/>
      <c r="K20948" s="820"/>
      <c r="L20948" s="820"/>
      <c r="M20948" s="820"/>
      <c r="N20948" s="820"/>
      <c r="O20948" s="820"/>
      <c r="P20948" s="820"/>
      <c r="Q20948" s="820"/>
      <c r="R20948" s="820"/>
      <c r="S20948" s="820"/>
      <c r="T20948" s="820"/>
      <c r="U20948" s="820"/>
      <c r="V20948" s="820"/>
      <c r="W20948" s="820"/>
      <c r="X20948" s="820"/>
      <c r="Y20948" s="820"/>
      <c r="Z20948" s="820"/>
    </row>
    <row r="20949" spans="7:26">
      <c r="G20949" s="826"/>
      <c r="H20949" s="820"/>
      <c r="J20949" s="820"/>
      <c r="K20949" s="820"/>
      <c r="L20949" s="820"/>
      <c r="M20949" s="820"/>
      <c r="N20949" s="820"/>
      <c r="O20949" s="820"/>
      <c r="P20949" s="820"/>
      <c r="Q20949" s="820"/>
      <c r="R20949" s="820"/>
      <c r="S20949" s="820"/>
      <c r="T20949" s="820"/>
      <c r="U20949" s="820"/>
      <c r="V20949" s="820"/>
      <c r="W20949" s="820"/>
      <c r="X20949" s="820"/>
      <c r="Y20949" s="820"/>
      <c r="Z20949" s="820"/>
    </row>
    <row r="20950" spans="7:26">
      <c r="G20950" s="826"/>
      <c r="H20950" s="820"/>
      <c r="J20950" s="820"/>
      <c r="K20950" s="820"/>
      <c r="L20950" s="820"/>
      <c r="M20950" s="820"/>
      <c r="N20950" s="820"/>
      <c r="O20950" s="820"/>
      <c r="P20950" s="820"/>
      <c r="Q20950" s="820"/>
      <c r="R20950" s="820"/>
      <c r="S20950" s="820"/>
      <c r="T20950" s="820"/>
      <c r="U20950" s="820"/>
      <c r="V20950" s="820"/>
      <c r="W20950" s="820"/>
      <c r="X20950" s="820"/>
      <c r="Y20950" s="820"/>
      <c r="Z20950" s="820"/>
    </row>
    <row r="20951" spans="7:26">
      <c r="G20951" s="826"/>
      <c r="H20951" s="820"/>
      <c r="J20951" s="820"/>
      <c r="K20951" s="820"/>
      <c r="L20951" s="820"/>
      <c r="M20951" s="820"/>
      <c r="N20951" s="820"/>
      <c r="O20951" s="820"/>
      <c r="P20951" s="820"/>
      <c r="Q20951" s="820"/>
      <c r="R20951" s="820"/>
      <c r="S20951" s="820"/>
      <c r="T20951" s="820"/>
      <c r="U20951" s="820"/>
      <c r="V20951" s="820"/>
      <c r="W20951" s="820"/>
      <c r="X20951" s="820"/>
      <c r="Y20951" s="820"/>
      <c r="Z20951" s="820"/>
    </row>
    <row r="20952" spans="7:26">
      <c r="G20952" s="826"/>
      <c r="H20952" s="820"/>
      <c r="J20952" s="820"/>
      <c r="K20952" s="820"/>
      <c r="L20952" s="820"/>
      <c r="M20952" s="820"/>
      <c r="N20952" s="820"/>
      <c r="O20952" s="820"/>
      <c r="P20952" s="820"/>
      <c r="Q20952" s="820"/>
      <c r="R20952" s="820"/>
      <c r="S20952" s="820"/>
      <c r="T20952" s="820"/>
      <c r="U20952" s="820"/>
      <c r="V20952" s="820"/>
      <c r="W20952" s="820"/>
      <c r="X20952" s="820"/>
      <c r="Y20952" s="820"/>
      <c r="Z20952" s="820"/>
    </row>
    <row r="20953" spans="7:26">
      <c r="G20953" s="826"/>
      <c r="H20953" s="820"/>
      <c r="J20953" s="820"/>
      <c r="K20953" s="820"/>
      <c r="L20953" s="820"/>
      <c r="M20953" s="820"/>
      <c r="N20953" s="820"/>
      <c r="O20953" s="820"/>
      <c r="P20953" s="820"/>
      <c r="Q20953" s="820"/>
      <c r="R20953" s="820"/>
      <c r="S20953" s="820"/>
      <c r="T20953" s="820"/>
      <c r="U20953" s="820"/>
      <c r="V20953" s="820"/>
      <c r="W20953" s="820"/>
      <c r="X20953" s="820"/>
      <c r="Y20953" s="820"/>
      <c r="Z20953" s="820"/>
    </row>
    <row r="20954" spans="7:26">
      <c r="G20954" s="826"/>
      <c r="H20954" s="820"/>
      <c r="J20954" s="820"/>
      <c r="K20954" s="820"/>
      <c r="L20954" s="820"/>
      <c r="M20954" s="820"/>
      <c r="N20954" s="820"/>
      <c r="O20954" s="820"/>
      <c r="P20954" s="820"/>
      <c r="Q20954" s="820"/>
      <c r="R20954" s="820"/>
      <c r="S20954" s="820"/>
      <c r="T20954" s="820"/>
      <c r="U20954" s="820"/>
      <c r="V20954" s="820"/>
      <c r="W20954" s="820"/>
      <c r="X20954" s="820"/>
      <c r="Y20954" s="820"/>
      <c r="Z20954" s="820"/>
    </row>
    <row r="20955" spans="7:26">
      <c r="G20955" s="826"/>
      <c r="H20955" s="820"/>
      <c r="J20955" s="820"/>
      <c r="K20955" s="820"/>
      <c r="L20955" s="820"/>
      <c r="M20955" s="820"/>
      <c r="N20955" s="820"/>
      <c r="O20955" s="820"/>
      <c r="P20955" s="820"/>
      <c r="Q20955" s="820"/>
      <c r="R20955" s="820"/>
      <c r="S20955" s="820"/>
      <c r="T20955" s="820"/>
      <c r="U20955" s="820"/>
      <c r="V20955" s="820"/>
      <c r="W20955" s="820"/>
      <c r="X20955" s="820"/>
      <c r="Y20955" s="820"/>
      <c r="Z20955" s="820"/>
    </row>
    <row r="20956" spans="7:26">
      <c r="G20956" s="826"/>
      <c r="H20956" s="820"/>
      <c r="J20956" s="820"/>
      <c r="K20956" s="820"/>
      <c r="L20956" s="820"/>
      <c r="M20956" s="820"/>
      <c r="N20956" s="820"/>
      <c r="O20956" s="820"/>
      <c r="P20956" s="820"/>
      <c r="Q20956" s="820"/>
      <c r="R20956" s="820"/>
      <c r="S20956" s="820"/>
      <c r="T20956" s="820"/>
      <c r="U20956" s="820"/>
      <c r="V20956" s="820"/>
      <c r="W20956" s="820"/>
      <c r="X20956" s="820"/>
      <c r="Y20956" s="820"/>
      <c r="Z20956" s="820"/>
    </row>
    <row r="20957" spans="7:26">
      <c r="G20957" s="826"/>
      <c r="H20957" s="820"/>
      <c r="J20957" s="820"/>
      <c r="K20957" s="820"/>
      <c r="L20957" s="820"/>
      <c r="M20957" s="820"/>
      <c r="N20957" s="820"/>
      <c r="O20957" s="820"/>
      <c r="P20957" s="820"/>
      <c r="Q20957" s="820"/>
      <c r="R20957" s="820"/>
      <c r="S20957" s="820"/>
      <c r="T20957" s="820"/>
      <c r="U20957" s="820"/>
      <c r="V20957" s="820"/>
      <c r="W20957" s="820"/>
      <c r="X20957" s="820"/>
      <c r="Y20957" s="820"/>
      <c r="Z20957" s="820"/>
    </row>
    <row r="20958" spans="7:26">
      <c r="G20958" s="826"/>
      <c r="H20958" s="820"/>
      <c r="J20958" s="820"/>
      <c r="K20958" s="820"/>
      <c r="L20958" s="820"/>
      <c r="M20958" s="820"/>
      <c r="N20958" s="820"/>
      <c r="O20958" s="820"/>
      <c r="P20958" s="820"/>
      <c r="Q20958" s="820"/>
      <c r="R20958" s="820"/>
      <c r="S20958" s="820"/>
      <c r="T20958" s="820"/>
      <c r="U20958" s="820"/>
      <c r="V20958" s="820"/>
      <c r="W20958" s="820"/>
      <c r="X20958" s="820"/>
      <c r="Y20958" s="820"/>
      <c r="Z20958" s="820"/>
    </row>
    <row r="20959" spans="7:26">
      <c r="G20959" s="826"/>
      <c r="H20959" s="820"/>
      <c r="J20959" s="820"/>
      <c r="K20959" s="820"/>
      <c r="L20959" s="820"/>
      <c r="M20959" s="820"/>
      <c r="N20959" s="820"/>
      <c r="O20959" s="820"/>
      <c r="P20959" s="820"/>
      <c r="Q20959" s="820"/>
      <c r="R20959" s="820"/>
      <c r="S20959" s="820"/>
      <c r="T20959" s="820"/>
      <c r="U20959" s="820"/>
      <c r="V20959" s="820"/>
      <c r="W20959" s="820"/>
      <c r="X20959" s="820"/>
      <c r="Y20959" s="820"/>
      <c r="Z20959" s="820"/>
    </row>
    <row r="20960" spans="7:26">
      <c r="G20960" s="826"/>
      <c r="H20960" s="820"/>
      <c r="J20960" s="820"/>
      <c r="K20960" s="820"/>
      <c r="L20960" s="820"/>
      <c r="M20960" s="820"/>
      <c r="N20960" s="820"/>
      <c r="O20960" s="820"/>
      <c r="P20960" s="820"/>
      <c r="Q20960" s="820"/>
      <c r="R20960" s="820"/>
      <c r="S20960" s="820"/>
      <c r="T20960" s="820"/>
      <c r="U20960" s="820"/>
      <c r="V20960" s="820"/>
      <c r="W20960" s="820"/>
      <c r="X20960" s="820"/>
      <c r="Y20960" s="820"/>
      <c r="Z20960" s="820"/>
    </row>
    <row r="20961" spans="7:26">
      <c r="G20961" s="826"/>
      <c r="H20961" s="820"/>
      <c r="J20961" s="820"/>
      <c r="K20961" s="820"/>
      <c r="L20961" s="820"/>
      <c r="M20961" s="820"/>
      <c r="N20961" s="820"/>
      <c r="O20961" s="820"/>
      <c r="P20961" s="820"/>
      <c r="Q20961" s="820"/>
      <c r="R20961" s="820"/>
      <c r="S20961" s="820"/>
      <c r="T20961" s="820"/>
      <c r="U20961" s="820"/>
      <c r="V20961" s="820"/>
      <c r="W20961" s="820"/>
      <c r="X20961" s="820"/>
      <c r="Y20961" s="820"/>
      <c r="Z20961" s="820"/>
    </row>
    <row r="20962" spans="7:26">
      <c r="G20962" s="826"/>
      <c r="H20962" s="820"/>
      <c r="J20962" s="820"/>
      <c r="K20962" s="820"/>
      <c r="L20962" s="820"/>
      <c r="M20962" s="820"/>
      <c r="N20962" s="820"/>
      <c r="O20962" s="820"/>
      <c r="P20962" s="820"/>
      <c r="Q20962" s="820"/>
      <c r="R20962" s="820"/>
      <c r="S20962" s="820"/>
      <c r="T20962" s="820"/>
      <c r="U20962" s="820"/>
      <c r="V20962" s="820"/>
      <c r="W20962" s="820"/>
      <c r="X20962" s="820"/>
      <c r="Y20962" s="820"/>
      <c r="Z20962" s="820"/>
    </row>
    <row r="20963" spans="7:26">
      <c r="G20963" s="826"/>
      <c r="H20963" s="820"/>
      <c r="J20963" s="820"/>
      <c r="K20963" s="820"/>
      <c r="L20963" s="820"/>
      <c r="M20963" s="820"/>
      <c r="N20963" s="820"/>
      <c r="O20963" s="820"/>
      <c r="P20963" s="820"/>
      <c r="Q20963" s="820"/>
      <c r="R20963" s="820"/>
      <c r="S20963" s="820"/>
      <c r="T20963" s="820"/>
      <c r="U20963" s="820"/>
      <c r="V20963" s="820"/>
      <c r="W20963" s="820"/>
      <c r="X20963" s="820"/>
      <c r="Y20963" s="820"/>
      <c r="Z20963" s="820"/>
    </row>
    <row r="20964" spans="7:26">
      <c r="G20964" s="826"/>
      <c r="H20964" s="820"/>
      <c r="J20964" s="820"/>
      <c r="K20964" s="820"/>
      <c r="L20964" s="820"/>
      <c r="M20964" s="820"/>
      <c r="N20964" s="820"/>
      <c r="O20964" s="820"/>
      <c r="P20964" s="820"/>
      <c r="Q20964" s="820"/>
      <c r="R20964" s="820"/>
      <c r="S20964" s="820"/>
      <c r="T20964" s="820"/>
      <c r="U20964" s="820"/>
      <c r="V20964" s="820"/>
      <c r="W20964" s="820"/>
      <c r="X20964" s="820"/>
      <c r="Y20964" s="820"/>
      <c r="Z20964" s="820"/>
    </row>
    <row r="20965" spans="7:26">
      <c r="G20965" s="826"/>
      <c r="H20965" s="820"/>
      <c r="J20965" s="820"/>
      <c r="K20965" s="820"/>
      <c r="L20965" s="820"/>
      <c r="M20965" s="820"/>
      <c r="N20965" s="820"/>
      <c r="O20965" s="820"/>
      <c r="P20965" s="820"/>
      <c r="Q20965" s="820"/>
      <c r="R20965" s="820"/>
      <c r="S20965" s="820"/>
      <c r="T20965" s="820"/>
      <c r="U20965" s="820"/>
      <c r="V20965" s="820"/>
      <c r="W20965" s="820"/>
      <c r="X20965" s="820"/>
      <c r="Y20965" s="820"/>
      <c r="Z20965" s="820"/>
    </row>
    <row r="20966" spans="7:26">
      <c r="G20966" s="826"/>
      <c r="H20966" s="820"/>
      <c r="J20966" s="820"/>
      <c r="K20966" s="820"/>
      <c r="L20966" s="820"/>
      <c r="M20966" s="820"/>
      <c r="N20966" s="820"/>
      <c r="O20966" s="820"/>
      <c r="P20966" s="820"/>
      <c r="Q20966" s="820"/>
      <c r="R20966" s="820"/>
      <c r="S20966" s="820"/>
      <c r="T20966" s="820"/>
      <c r="U20966" s="820"/>
      <c r="V20966" s="820"/>
      <c r="W20966" s="820"/>
      <c r="X20966" s="820"/>
      <c r="Y20966" s="820"/>
      <c r="Z20966" s="820"/>
    </row>
    <row r="20967" spans="7:26">
      <c r="G20967" s="826"/>
      <c r="H20967" s="820"/>
      <c r="J20967" s="820"/>
      <c r="K20967" s="820"/>
      <c r="L20967" s="820"/>
      <c r="M20967" s="820"/>
      <c r="N20967" s="820"/>
      <c r="O20967" s="820"/>
      <c r="P20967" s="820"/>
      <c r="Q20967" s="820"/>
      <c r="R20967" s="820"/>
      <c r="S20967" s="820"/>
      <c r="T20967" s="820"/>
      <c r="U20967" s="820"/>
      <c r="V20967" s="820"/>
      <c r="W20967" s="820"/>
      <c r="X20967" s="820"/>
      <c r="Y20967" s="820"/>
      <c r="Z20967" s="820"/>
    </row>
    <row r="20968" spans="7:26">
      <c r="G20968" s="826"/>
      <c r="H20968" s="820"/>
      <c r="J20968" s="820"/>
      <c r="K20968" s="820"/>
      <c r="L20968" s="820"/>
      <c r="M20968" s="820"/>
      <c r="N20968" s="820"/>
      <c r="O20968" s="820"/>
      <c r="P20968" s="820"/>
      <c r="Q20968" s="820"/>
      <c r="R20968" s="820"/>
      <c r="S20968" s="820"/>
      <c r="T20968" s="820"/>
      <c r="U20968" s="820"/>
      <c r="V20968" s="820"/>
      <c r="W20968" s="820"/>
      <c r="X20968" s="820"/>
      <c r="Y20968" s="820"/>
      <c r="Z20968" s="820"/>
    </row>
    <row r="20969" spans="7:26">
      <c r="G20969" s="826"/>
      <c r="H20969" s="820"/>
      <c r="J20969" s="820"/>
      <c r="K20969" s="820"/>
      <c r="L20969" s="820"/>
      <c r="M20969" s="820"/>
      <c r="N20969" s="820"/>
      <c r="O20969" s="820"/>
      <c r="P20969" s="820"/>
      <c r="Q20969" s="820"/>
      <c r="R20969" s="820"/>
      <c r="S20969" s="820"/>
      <c r="T20969" s="820"/>
      <c r="U20969" s="820"/>
      <c r="V20969" s="820"/>
      <c r="W20969" s="820"/>
      <c r="X20969" s="820"/>
      <c r="Y20969" s="820"/>
      <c r="Z20969" s="820"/>
    </row>
    <row r="20970" spans="7:26">
      <c r="G20970" s="826"/>
      <c r="H20970" s="820"/>
      <c r="J20970" s="820"/>
      <c r="K20970" s="820"/>
      <c r="L20970" s="820"/>
      <c r="M20970" s="820"/>
      <c r="N20970" s="820"/>
      <c r="O20970" s="820"/>
      <c r="P20970" s="820"/>
      <c r="Q20970" s="820"/>
      <c r="R20970" s="820"/>
      <c r="S20970" s="820"/>
      <c r="T20970" s="820"/>
      <c r="U20970" s="820"/>
      <c r="V20970" s="820"/>
      <c r="W20970" s="820"/>
      <c r="X20970" s="820"/>
      <c r="Y20970" s="820"/>
      <c r="Z20970" s="820"/>
    </row>
    <row r="20971" spans="7:26">
      <c r="G20971" s="826"/>
      <c r="H20971" s="820"/>
      <c r="J20971" s="820"/>
      <c r="K20971" s="820"/>
      <c r="L20971" s="820"/>
      <c r="M20971" s="820"/>
      <c r="N20971" s="820"/>
      <c r="O20971" s="820"/>
      <c r="P20971" s="820"/>
      <c r="Q20971" s="820"/>
      <c r="R20971" s="820"/>
      <c r="S20971" s="820"/>
      <c r="T20971" s="820"/>
      <c r="U20971" s="820"/>
      <c r="V20971" s="820"/>
      <c r="W20971" s="820"/>
      <c r="X20971" s="820"/>
      <c r="Y20971" s="820"/>
      <c r="Z20971" s="820"/>
    </row>
    <row r="20972" spans="7:26">
      <c r="G20972" s="826"/>
      <c r="H20972" s="820"/>
      <c r="J20972" s="820"/>
      <c r="K20972" s="820"/>
      <c r="L20972" s="820"/>
      <c r="M20972" s="820"/>
      <c r="N20972" s="820"/>
      <c r="O20972" s="820"/>
      <c r="P20972" s="820"/>
      <c r="Q20972" s="820"/>
      <c r="R20972" s="820"/>
      <c r="S20972" s="820"/>
      <c r="T20972" s="820"/>
      <c r="U20972" s="820"/>
      <c r="V20972" s="820"/>
      <c r="W20972" s="820"/>
      <c r="X20972" s="820"/>
      <c r="Y20972" s="820"/>
      <c r="Z20972" s="820"/>
    </row>
    <row r="20973" spans="7:26">
      <c r="G20973" s="826"/>
      <c r="H20973" s="820"/>
      <c r="J20973" s="820"/>
      <c r="K20973" s="820"/>
      <c r="L20973" s="820"/>
      <c r="M20973" s="820"/>
      <c r="N20973" s="820"/>
      <c r="O20973" s="820"/>
      <c r="P20973" s="820"/>
      <c r="Q20973" s="820"/>
      <c r="R20973" s="820"/>
      <c r="S20973" s="820"/>
      <c r="T20973" s="820"/>
      <c r="U20973" s="820"/>
      <c r="V20973" s="820"/>
      <c r="W20973" s="820"/>
      <c r="X20973" s="820"/>
      <c r="Y20973" s="820"/>
      <c r="Z20973" s="820"/>
    </row>
    <row r="20974" spans="7:26">
      <c r="G20974" s="826"/>
      <c r="H20974" s="820"/>
      <c r="J20974" s="820"/>
      <c r="K20974" s="820"/>
      <c r="L20974" s="820"/>
      <c r="M20974" s="820"/>
      <c r="N20974" s="820"/>
      <c r="O20974" s="820"/>
      <c r="P20974" s="820"/>
      <c r="Q20974" s="820"/>
      <c r="R20974" s="820"/>
      <c r="S20974" s="820"/>
      <c r="T20974" s="820"/>
      <c r="U20974" s="820"/>
      <c r="V20974" s="820"/>
      <c r="W20974" s="820"/>
      <c r="X20974" s="820"/>
      <c r="Y20974" s="820"/>
      <c r="Z20974" s="820"/>
    </row>
    <row r="20975" spans="7:26">
      <c r="G20975" s="826"/>
      <c r="H20975" s="820"/>
      <c r="J20975" s="820"/>
      <c r="K20975" s="820"/>
      <c r="L20975" s="820"/>
      <c r="M20975" s="820"/>
      <c r="N20975" s="820"/>
      <c r="O20975" s="820"/>
      <c r="P20975" s="820"/>
      <c r="Q20975" s="820"/>
      <c r="R20975" s="820"/>
      <c r="S20975" s="820"/>
      <c r="T20975" s="820"/>
      <c r="U20975" s="820"/>
      <c r="V20975" s="820"/>
      <c r="W20975" s="820"/>
      <c r="X20975" s="820"/>
      <c r="Y20975" s="820"/>
      <c r="Z20975" s="820"/>
    </row>
    <row r="20976" spans="7:26">
      <c r="G20976" s="826"/>
      <c r="H20976" s="820"/>
      <c r="J20976" s="820"/>
      <c r="K20976" s="820"/>
      <c r="L20976" s="820"/>
      <c r="M20976" s="820"/>
      <c r="N20976" s="820"/>
      <c r="O20976" s="820"/>
      <c r="P20976" s="820"/>
      <c r="Q20976" s="820"/>
      <c r="R20976" s="820"/>
      <c r="S20976" s="820"/>
      <c r="T20976" s="820"/>
      <c r="U20976" s="820"/>
      <c r="V20976" s="820"/>
      <c r="W20976" s="820"/>
      <c r="X20976" s="820"/>
      <c r="Y20976" s="820"/>
      <c r="Z20976" s="820"/>
    </row>
    <row r="20977" spans="7:26">
      <c r="G20977" s="826"/>
      <c r="H20977" s="820"/>
      <c r="J20977" s="820"/>
      <c r="K20977" s="820"/>
      <c r="L20977" s="820"/>
      <c r="M20977" s="820"/>
      <c r="N20977" s="820"/>
      <c r="O20977" s="820"/>
      <c r="P20977" s="820"/>
      <c r="Q20977" s="820"/>
      <c r="R20977" s="820"/>
      <c r="S20977" s="820"/>
      <c r="T20977" s="820"/>
      <c r="U20977" s="820"/>
      <c r="V20977" s="820"/>
      <c r="W20977" s="820"/>
      <c r="X20977" s="820"/>
      <c r="Y20977" s="820"/>
      <c r="Z20977" s="820"/>
    </row>
    <row r="20978" spans="7:26">
      <c r="G20978" s="826"/>
      <c r="H20978" s="820"/>
      <c r="J20978" s="820"/>
      <c r="K20978" s="820"/>
      <c r="L20978" s="820"/>
      <c r="M20978" s="820"/>
      <c r="N20978" s="820"/>
      <c r="O20978" s="820"/>
      <c r="P20978" s="820"/>
      <c r="Q20978" s="820"/>
      <c r="R20978" s="820"/>
      <c r="S20978" s="820"/>
      <c r="T20978" s="820"/>
      <c r="U20978" s="820"/>
      <c r="V20978" s="820"/>
      <c r="W20978" s="820"/>
      <c r="X20978" s="820"/>
      <c r="Y20978" s="820"/>
      <c r="Z20978" s="820"/>
    </row>
    <row r="20979" spans="7:26">
      <c r="G20979" s="826"/>
      <c r="H20979" s="820"/>
      <c r="J20979" s="820"/>
      <c r="K20979" s="820"/>
      <c r="L20979" s="820"/>
      <c r="M20979" s="820"/>
      <c r="N20979" s="820"/>
      <c r="O20979" s="820"/>
      <c r="P20979" s="820"/>
      <c r="Q20979" s="820"/>
      <c r="R20979" s="820"/>
      <c r="S20979" s="820"/>
      <c r="T20979" s="820"/>
      <c r="U20979" s="820"/>
      <c r="V20979" s="820"/>
      <c r="W20979" s="820"/>
      <c r="X20979" s="820"/>
      <c r="Y20979" s="820"/>
      <c r="Z20979" s="820"/>
    </row>
    <row r="20980" spans="7:26">
      <c r="G20980" s="826"/>
      <c r="H20980" s="820"/>
      <c r="J20980" s="820"/>
      <c r="K20980" s="820"/>
      <c r="L20980" s="820"/>
      <c r="M20980" s="820"/>
      <c r="N20980" s="820"/>
      <c r="O20980" s="820"/>
      <c r="P20980" s="820"/>
      <c r="Q20980" s="820"/>
      <c r="R20980" s="820"/>
      <c r="S20980" s="820"/>
      <c r="T20980" s="820"/>
      <c r="U20980" s="820"/>
      <c r="V20980" s="820"/>
      <c r="W20980" s="820"/>
      <c r="X20980" s="820"/>
      <c r="Y20980" s="820"/>
      <c r="Z20980" s="820"/>
    </row>
    <row r="20981" spans="7:26">
      <c r="G20981" s="826"/>
      <c r="H20981" s="820"/>
      <c r="J20981" s="820"/>
      <c r="K20981" s="820"/>
      <c r="L20981" s="820"/>
      <c r="M20981" s="820"/>
      <c r="N20981" s="820"/>
      <c r="O20981" s="820"/>
      <c r="P20981" s="820"/>
      <c r="Q20981" s="820"/>
      <c r="R20981" s="820"/>
      <c r="S20981" s="820"/>
      <c r="T20981" s="820"/>
      <c r="U20981" s="820"/>
      <c r="V20981" s="820"/>
      <c r="W20981" s="820"/>
      <c r="X20981" s="820"/>
      <c r="Y20981" s="820"/>
      <c r="Z20981" s="820"/>
    </row>
    <row r="20982" spans="7:26">
      <c r="G20982" s="826"/>
      <c r="H20982" s="820"/>
      <c r="J20982" s="820"/>
      <c r="K20982" s="820"/>
      <c r="L20982" s="820"/>
      <c r="M20982" s="820"/>
      <c r="N20982" s="820"/>
      <c r="O20982" s="820"/>
      <c r="P20982" s="820"/>
      <c r="Q20982" s="820"/>
      <c r="R20982" s="820"/>
      <c r="S20982" s="820"/>
      <c r="T20982" s="820"/>
      <c r="U20982" s="820"/>
      <c r="V20982" s="820"/>
      <c r="W20982" s="820"/>
      <c r="X20982" s="820"/>
      <c r="Y20982" s="820"/>
      <c r="Z20982" s="820"/>
    </row>
    <row r="20983" spans="7:26">
      <c r="G20983" s="826"/>
      <c r="H20983" s="820"/>
      <c r="J20983" s="820"/>
      <c r="K20983" s="820"/>
      <c r="L20983" s="820"/>
      <c r="M20983" s="820"/>
      <c r="N20983" s="820"/>
      <c r="O20983" s="820"/>
      <c r="P20983" s="820"/>
      <c r="Q20983" s="820"/>
      <c r="R20983" s="820"/>
      <c r="S20983" s="820"/>
      <c r="T20983" s="820"/>
      <c r="U20983" s="820"/>
      <c r="V20983" s="820"/>
      <c r="W20983" s="820"/>
      <c r="X20983" s="820"/>
      <c r="Y20983" s="820"/>
      <c r="Z20983" s="820"/>
    </row>
    <row r="20984" spans="7:26">
      <c r="G20984" s="826"/>
      <c r="H20984" s="820"/>
      <c r="J20984" s="820"/>
      <c r="K20984" s="820"/>
      <c r="L20984" s="820"/>
      <c r="M20984" s="820"/>
      <c r="N20984" s="820"/>
      <c r="O20984" s="820"/>
      <c r="P20984" s="820"/>
      <c r="Q20984" s="820"/>
      <c r="R20984" s="820"/>
      <c r="S20984" s="820"/>
      <c r="T20984" s="820"/>
      <c r="U20984" s="820"/>
      <c r="V20984" s="820"/>
      <c r="W20984" s="820"/>
      <c r="X20984" s="820"/>
      <c r="Y20984" s="820"/>
      <c r="Z20984" s="820"/>
    </row>
    <row r="20985" spans="7:26">
      <c r="G20985" s="826"/>
      <c r="H20985" s="820"/>
      <c r="J20985" s="820"/>
      <c r="K20985" s="820"/>
      <c r="L20985" s="820"/>
      <c r="M20985" s="820"/>
      <c r="N20985" s="820"/>
      <c r="O20985" s="820"/>
      <c r="P20985" s="820"/>
      <c r="Q20985" s="820"/>
      <c r="R20985" s="820"/>
      <c r="S20985" s="820"/>
      <c r="T20985" s="820"/>
      <c r="U20985" s="820"/>
      <c r="V20985" s="820"/>
      <c r="W20985" s="820"/>
      <c r="X20985" s="820"/>
      <c r="Y20985" s="820"/>
      <c r="Z20985" s="820"/>
    </row>
    <row r="20986" spans="7:26">
      <c r="G20986" s="826"/>
      <c r="H20986" s="820"/>
      <c r="J20986" s="820"/>
      <c r="K20986" s="820"/>
      <c r="L20986" s="820"/>
      <c r="M20986" s="820"/>
      <c r="N20986" s="820"/>
      <c r="O20986" s="820"/>
      <c r="P20986" s="820"/>
      <c r="Q20986" s="820"/>
      <c r="R20986" s="820"/>
      <c r="S20986" s="820"/>
      <c r="T20986" s="820"/>
      <c r="U20986" s="820"/>
      <c r="V20986" s="820"/>
      <c r="W20986" s="820"/>
      <c r="X20986" s="820"/>
      <c r="Y20986" s="820"/>
      <c r="Z20986" s="820"/>
    </row>
    <row r="20987" spans="7:26">
      <c r="G20987" s="826"/>
      <c r="H20987" s="820"/>
      <c r="J20987" s="820"/>
      <c r="K20987" s="820"/>
      <c r="L20987" s="820"/>
      <c r="M20987" s="820"/>
      <c r="N20987" s="820"/>
      <c r="O20987" s="820"/>
      <c r="P20987" s="820"/>
      <c r="Q20987" s="820"/>
      <c r="R20987" s="820"/>
      <c r="S20987" s="820"/>
      <c r="T20987" s="820"/>
      <c r="U20987" s="820"/>
      <c r="V20987" s="820"/>
      <c r="W20987" s="820"/>
      <c r="X20987" s="820"/>
      <c r="Y20987" s="820"/>
      <c r="Z20987" s="820"/>
    </row>
    <row r="20988" spans="7:26">
      <c r="G20988" s="826"/>
      <c r="H20988" s="820"/>
      <c r="J20988" s="820"/>
      <c r="K20988" s="820"/>
      <c r="L20988" s="820"/>
      <c r="M20988" s="820"/>
      <c r="N20988" s="820"/>
      <c r="O20988" s="820"/>
      <c r="P20988" s="820"/>
      <c r="Q20988" s="820"/>
      <c r="R20988" s="820"/>
      <c r="S20988" s="820"/>
      <c r="T20988" s="820"/>
      <c r="U20988" s="820"/>
      <c r="V20988" s="820"/>
      <c r="W20988" s="820"/>
      <c r="X20988" s="820"/>
      <c r="Y20988" s="820"/>
      <c r="Z20988" s="820"/>
    </row>
    <row r="20989" spans="7:26">
      <c r="G20989" s="826"/>
      <c r="H20989" s="820"/>
      <c r="J20989" s="820"/>
      <c r="K20989" s="820"/>
      <c r="L20989" s="820"/>
      <c r="M20989" s="820"/>
      <c r="N20989" s="820"/>
      <c r="O20989" s="820"/>
      <c r="P20989" s="820"/>
      <c r="Q20989" s="820"/>
      <c r="R20989" s="820"/>
      <c r="S20989" s="820"/>
      <c r="T20989" s="820"/>
      <c r="U20989" s="820"/>
      <c r="V20989" s="820"/>
      <c r="W20989" s="820"/>
      <c r="X20989" s="820"/>
      <c r="Y20989" s="820"/>
      <c r="Z20989" s="820"/>
    </row>
    <row r="20990" spans="7:26">
      <c r="G20990" s="826"/>
      <c r="H20990" s="820"/>
      <c r="J20990" s="820"/>
      <c r="K20990" s="820"/>
      <c r="L20990" s="820"/>
      <c r="M20990" s="820"/>
      <c r="N20990" s="820"/>
      <c r="O20990" s="820"/>
      <c r="P20990" s="820"/>
      <c r="Q20990" s="820"/>
      <c r="R20990" s="820"/>
      <c r="S20990" s="820"/>
      <c r="T20990" s="820"/>
      <c r="U20990" s="820"/>
      <c r="V20990" s="820"/>
      <c r="W20990" s="820"/>
      <c r="X20990" s="820"/>
      <c r="Y20990" s="820"/>
      <c r="Z20990" s="820"/>
    </row>
    <row r="20991" spans="7:26">
      <c r="G20991" s="826"/>
      <c r="H20991" s="820"/>
      <c r="J20991" s="820"/>
      <c r="K20991" s="820"/>
      <c r="L20991" s="820"/>
      <c r="M20991" s="820"/>
      <c r="N20991" s="820"/>
      <c r="O20991" s="820"/>
      <c r="P20991" s="820"/>
      <c r="Q20991" s="820"/>
      <c r="R20991" s="820"/>
      <c r="S20991" s="820"/>
      <c r="T20991" s="820"/>
      <c r="U20991" s="820"/>
      <c r="V20991" s="820"/>
      <c r="W20991" s="820"/>
      <c r="X20991" s="820"/>
      <c r="Y20991" s="820"/>
      <c r="Z20991" s="820"/>
    </row>
    <row r="20992" spans="7:26">
      <c r="G20992" s="826"/>
      <c r="H20992" s="820"/>
      <c r="J20992" s="820"/>
      <c r="K20992" s="820"/>
      <c r="L20992" s="820"/>
      <c r="M20992" s="820"/>
      <c r="N20992" s="820"/>
      <c r="O20992" s="820"/>
      <c r="P20992" s="820"/>
      <c r="Q20992" s="820"/>
      <c r="R20992" s="820"/>
      <c r="S20992" s="820"/>
      <c r="T20992" s="820"/>
      <c r="U20992" s="820"/>
      <c r="V20992" s="820"/>
      <c r="W20992" s="820"/>
      <c r="X20992" s="820"/>
      <c r="Y20992" s="820"/>
      <c r="Z20992" s="820"/>
    </row>
    <row r="20993" spans="7:26">
      <c r="G20993" s="826"/>
      <c r="H20993" s="820"/>
      <c r="J20993" s="820"/>
      <c r="K20993" s="820"/>
      <c r="L20993" s="820"/>
      <c r="M20993" s="820"/>
      <c r="N20993" s="820"/>
      <c r="O20993" s="820"/>
      <c r="P20993" s="820"/>
      <c r="Q20993" s="820"/>
      <c r="R20993" s="820"/>
      <c r="S20993" s="820"/>
      <c r="T20993" s="820"/>
      <c r="U20993" s="820"/>
      <c r="V20993" s="820"/>
      <c r="W20993" s="820"/>
      <c r="X20993" s="820"/>
      <c r="Y20993" s="820"/>
      <c r="Z20993" s="820"/>
    </row>
    <row r="20994" spans="7:26">
      <c r="G20994" s="826"/>
      <c r="H20994" s="820"/>
      <c r="J20994" s="820"/>
      <c r="K20994" s="820"/>
      <c r="L20994" s="820"/>
      <c r="M20994" s="820"/>
      <c r="N20994" s="820"/>
      <c r="O20994" s="820"/>
      <c r="P20994" s="820"/>
      <c r="Q20994" s="820"/>
      <c r="R20994" s="820"/>
      <c r="S20994" s="820"/>
      <c r="T20994" s="820"/>
      <c r="U20994" s="820"/>
      <c r="V20994" s="820"/>
      <c r="W20994" s="820"/>
      <c r="X20994" s="820"/>
      <c r="Y20994" s="820"/>
      <c r="Z20994" s="820"/>
    </row>
    <row r="20995" spans="7:26">
      <c r="G20995" s="826"/>
      <c r="H20995" s="820"/>
      <c r="J20995" s="820"/>
      <c r="K20995" s="820"/>
      <c r="L20995" s="820"/>
      <c r="M20995" s="820"/>
      <c r="N20995" s="820"/>
      <c r="O20995" s="820"/>
      <c r="P20995" s="820"/>
      <c r="Q20995" s="820"/>
      <c r="R20995" s="820"/>
      <c r="S20995" s="820"/>
      <c r="T20995" s="820"/>
      <c r="U20995" s="820"/>
      <c r="V20995" s="820"/>
      <c r="W20995" s="820"/>
      <c r="X20995" s="820"/>
      <c r="Y20995" s="820"/>
      <c r="Z20995" s="820"/>
    </row>
    <row r="20996" spans="7:26">
      <c r="G20996" s="826"/>
      <c r="H20996" s="820"/>
      <c r="J20996" s="820"/>
      <c r="K20996" s="820"/>
      <c r="L20996" s="820"/>
      <c r="M20996" s="820"/>
      <c r="N20996" s="820"/>
      <c r="O20996" s="820"/>
      <c r="P20996" s="820"/>
      <c r="Q20996" s="820"/>
      <c r="R20996" s="820"/>
      <c r="S20996" s="820"/>
      <c r="T20996" s="820"/>
      <c r="U20996" s="820"/>
      <c r="V20996" s="820"/>
      <c r="W20996" s="820"/>
      <c r="X20996" s="820"/>
      <c r="Y20996" s="820"/>
      <c r="Z20996" s="820"/>
    </row>
    <row r="20997" spans="7:26">
      <c r="G20997" s="826"/>
      <c r="H20997" s="820"/>
      <c r="J20997" s="820"/>
      <c r="K20997" s="820"/>
      <c r="L20997" s="820"/>
      <c r="M20997" s="820"/>
      <c r="N20997" s="820"/>
      <c r="O20997" s="820"/>
      <c r="P20997" s="820"/>
      <c r="Q20997" s="820"/>
      <c r="R20997" s="820"/>
      <c r="S20997" s="820"/>
      <c r="T20997" s="820"/>
      <c r="U20997" s="820"/>
      <c r="V20997" s="820"/>
      <c r="W20997" s="820"/>
      <c r="X20997" s="820"/>
      <c r="Y20997" s="820"/>
      <c r="Z20997" s="820"/>
    </row>
    <row r="20998" spans="7:26">
      <c r="G20998" s="826"/>
      <c r="H20998" s="820"/>
      <c r="J20998" s="820"/>
      <c r="K20998" s="820"/>
      <c r="L20998" s="820"/>
      <c r="M20998" s="820"/>
      <c r="N20998" s="820"/>
      <c r="O20998" s="820"/>
      <c r="P20998" s="820"/>
      <c r="Q20998" s="820"/>
      <c r="R20998" s="820"/>
      <c r="S20998" s="820"/>
      <c r="T20998" s="820"/>
      <c r="U20998" s="820"/>
      <c r="V20998" s="820"/>
      <c r="W20998" s="820"/>
      <c r="X20998" s="820"/>
      <c r="Y20998" s="820"/>
      <c r="Z20998" s="820"/>
    </row>
    <row r="20999" spans="7:26">
      <c r="G20999" s="826"/>
      <c r="H20999" s="820"/>
      <c r="J20999" s="820"/>
      <c r="K20999" s="820"/>
      <c r="L20999" s="820"/>
      <c r="M20999" s="820"/>
      <c r="N20999" s="820"/>
      <c r="O20999" s="820"/>
      <c r="P20999" s="820"/>
      <c r="Q20999" s="820"/>
      <c r="R20999" s="820"/>
      <c r="S20999" s="820"/>
      <c r="T20999" s="820"/>
      <c r="U20999" s="820"/>
      <c r="V20999" s="820"/>
      <c r="W20999" s="820"/>
      <c r="X20999" s="820"/>
      <c r="Y20999" s="820"/>
      <c r="Z20999" s="820"/>
    </row>
    <row r="21000" spans="7:26">
      <c r="G21000" s="826"/>
      <c r="H21000" s="820"/>
      <c r="J21000" s="820"/>
      <c r="K21000" s="820"/>
      <c r="L21000" s="820"/>
      <c r="M21000" s="820"/>
      <c r="N21000" s="820"/>
      <c r="O21000" s="820"/>
      <c r="P21000" s="820"/>
      <c r="Q21000" s="820"/>
      <c r="R21000" s="820"/>
      <c r="S21000" s="820"/>
      <c r="T21000" s="820"/>
      <c r="U21000" s="820"/>
      <c r="V21000" s="820"/>
      <c r="W21000" s="820"/>
      <c r="X21000" s="820"/>
      <c r="Y21000" s="820"/>
      <c r="Z21000" s="820"/>
    </row>
    <row r="21001" spans="7:26">
      <c r="G21001" s="826"/>
      <c r="H21001" s="820"/>
      <c r="J21001" s="820"/>
      <c r="K21001" s="820"/>
      <c r="L21001" s="820"/>
      <c r="M21001" s="820"/>
      <c r="N21001" s="820"/>
      <c r="O21001" s="820"/>
      <c r="P21001" s="820"/>
      <c r="Q21001" s="820"/>
      <c r="R21001" s="820"/>
      <c r="S21001" s="820"/>
      <c r="T21001" s="820"/>
      <c r="U21001" s="820"/>
      <c r="V21001" s="820"/>
      <c r="W21001" s="820"/>
      <c r="X21001" s="820"/>
      <c r="Y21001" s="820"/>
      <c r="Z21001" s="820"/>
    </row>
    <row r="21002" spans="7:26">
      <c r="G21002" s="826"/>
      <c r="H21002" s="820"/>
      <c r="J21002" s="820"/>
      <c r="K21002" s="820"/>
      <c r="L21002" s="820"/>
      <c r="M21002" s="820"/>
      <c r="N21002" s="820"/>
      <c r="O21002" s="820"/>
      <c r="P21002" s="820"/>
      <c r="Q21002" s="820"/>
      <c r="R21002" s="820"/>
      <c r="S21002" s="820"/>
      <c r="T21002" s="820"/>
      <c r="U21002" s="820"/>
      <c r="V21002" s="820"/>
      <c r="W21002" s="820"/>
      <c r="X21002" s="820"/>
      <c r="Y21002" s="820"/>
      <c r="Z21002" s="820"/>
    </row>
    <row r="21003" spans="7:26">
      <c r="G21003" s="826"/>
      <c r="H21003" s="820"/>
      <c r="J21003" s="820"/>
      <c r="K21003" s="820"/>
      <c r="L21003" s="820"/>
      <c r="M21003" s="820"/>
      <c r="N21003" s="820"/>
      <c r="O21003" s="820"/>
      <c r="P21003" s="820"/>
      <c r="Q21003" s="820"/>
      <c r="R21003" s="820"/>
      <c r="S21003" s="820"/>
      <c r="T21003" s="820"/>
      <c r="U21003" s="820"/>
      <c r="V21003" s="820"/>
      <c r="W21003" s="820"/>
      <c r="X21003" s="820"/>
      <c r="Y21003" s="820"/>
      <c r="Z21003" s="820"/>
    </row>
    <row r="21004" spans="7:26">
      <c r="G21004" s="826"/>
      <c r="H21004" s="820"/>
      <c r="J21004" s="820"/>
      <c r="K21004" s="820"/>
      <c r="L21004" s="820"/>
      <c r="M21004" s="820"/>
      <c r="N21004" s="820"/>
      <c r="O21004" s="820"/>
      <c r="P21004" s="820"/>
      <c r="Q21004" s="820"/>
      <c r="R21004" s="820"/>
      <c r="S21004" s="820"/>
      <c r="T21004" s="820"/>
      <c r="U21004" s="820"/>
      <c r="V21004" s="820"/>
      <c r="W21004" s="820"/>
      <c r="X21004" s="820"/>
      <c r="Y21004" s="820"/>
      <c r="Z21004" s="820"/>
    </row>
    <row r="21005" spans="7:26">
      <c r="G21005" s="826"/>
      <c r="H21005" s="820"/>
      <c r="J21005" s="820"/>
      <c r="K21005" s="820"/>
      <c r="L21005" s="820"/>
      <c r="M21005" s="820"/>
      <c r="N21005" s="820"/>
      <c r="O21005" s="820"/>
      <c r="P21005" s="820"/>
      <c r="Q21005" s="820"/>
      <c r="R21005" s="820"/>
      <c r="S21005" s="820"/>
      <c r="T21005" s="820"/>
      <c r="U21005" s="820"/>
      <c r="V21005" s="820"/>
      <c r="W21005" s="820"/>
      <c r="X21005" s="820"/>
      <c r="Y21005" s="820"/>
      <c r="Z21005" s="820"/>
    </row>
    <row r="21006" spans="7:26">
      <c r="G21006" s="826"/>
      <c r="H21006" s="820"/>
      <c r="J21006" s="820"/>
      <c r="K21006" s="820"/>
      <c r="L21006" s="820"/>
      <c r="M21006" s="820"/>
      <c r="N21006" s="820"/>
      <c r="O21006" s="820"/>
      <c r="P21006" s="820"/>
      <c r="Q21006" s="820"/>
      <c r="R21006" s="820"/>
      <c r="S21006" s="820"/>
      <c r="T21006" s="820"/>
      <c r="U21006" s="820"/>
      <c r="V21006" s="820"/>
      <c r="W21006" s="820"/>
      <c r="X21006" s="820"/>
      <c r="Y21006" s="820"/>
      <c r="Z21006" s="820"/>
    </row>
    <row r="21007" spans="7:26">
      <c r="G21007" s="826"/>
      <c r="H21007" s="820"/>
      <c r="J21007" s="820"/>
      <c r="K21007" s="820"/>
      <c r="L21007" s="820"/>
      <c r="M21007" s="820"/>
      <c r="N21007" s="820"/>
      <c r="O21007" s="820"/>
      <c r="P21007" s="820"/>
      <c r="Q21007" s="820"/>
      <c r="R21007" s="820"/>
      <c r="S21007" s="820"/>
      <c r="T21007" s="820"/>
      <c r="U21007" s="820"/>
      <c r="V21007" s="820"/>
      <c r="W21007" s="820"/>
      <c r="X21007" s="820"/>
      <c r="Y21007" s="820"/>
      <c r="Z21007" s="820"/>
    </row>
    <row r="21008" spans="7:26">
      <c r="G21008" s="826"/>
      <c r="H21008" s="820"/>
      <c r="J21008" s="820"/>
      <c r="K21008" s="820"/>
      <c r="L21008" s="820"/>
      <c r="M21008" s="820"/>
      <c r="N21008" s="820"/>
      <c r="O21008" s="820"/>
      <c r="P21008" s="820"/>
      <c r="Q21008" s="820"/>
      <c r="R21008" s="820"/>
      <c r="S21008" s="820"/>
      <c r="T21008" s="820"/>
      <c r="U21008" s="820"/>
      <c r="V21008" s="820"/>
      <c r="W21008" s="820"/>
      <c r="X21008" s="820"/>
      <c r="Y21008" s="820"/>
      <c r="Z21008" s="820"/>
    </row>
    <row r="21009" spans="7:26">
      <c r="G21009" s="826"/>
      <c r="H21009" s="820"/>
      <c r="J21009" s="820"/>
      <c r="K21009" s="820"/>
      <c r="L21009" s="820"/>
      <c r="M21009" s="820"/>
      <c r="N21009" s="820"/>
      <c r="O21009" s="820"/>
      <c r="P21009" s="820"/>
      <c r="Q21009" s="820"/>
      <c r="R21009" s="820"/>
      <c r="S21009" s="820"/>
      <c r="T21009" s="820"/>
      <c r="U21009" s="820"/>
      <c r="V21009" s="820"/>
      <c r="W21009" s="820"/>
      <c r="X21009" s="820"/>
      <c r="Y21009" s="820"/>
      <c r="Z21009" s="820"/>
    </row>
    <row r="21010" spans="7:26">
      <c r="G21010" s="826"/>
      <c r="H21010" s="820"/>
      <c r="J21010" s="820"/>
      <c r="K21010" s="820"/>
      <c r="L21010" s="820"/>
      <c r="M21010" s="820"/>
      <c r="N21010" s="820"/>
      <c r="O21010" s="820"/>
      <c r="P21010" s="820"/>
      <c r="Q21010" s="820"/>
      <c r="R21010" s="820"/>
      <c r="S21010" s="820"/>
      <c r="T21010" s="820"/>
      <c r="U21010" s="820"/>
      <c r="V21010" s="820"/>
      <c r="W21010" s="820"/>
      <c r="X21010" s="820"/>
      <c r="Y21010" s="820"/>
      <c r="Z21010" s="820"/>
    </row>
    <row r="21011" spans="7:26">
      <c r="G21011" s="826"/>
      <c r="H21011" s="820"/>
      <c r="J21011" s="820"/>
      <c r="K21011" s="820"/>
      <c r="L21011" s="820"/>
      <c r="M21011" s="820"/>
      <c r="N21011" s="820"/>
      <c r="O21011" s="820"/>
      <c r="P21011" s="820"/>
      <c r="Q21011" s="820"/>
      <c r="R21011" s="820"/>
      <c r="S21011" s="820"/>
      <c r="T21011" s="820"/>
      <c r="U21011" s="820"/>
      <c r="V21011" s="820"/>
      <c r="W21011" s="820"/>
      <c r="X21011" s="820"/>
      <c r="Y21011" s="820"/>
      <c r="Z21011" s="820"/>
    </row>
    <row r="21012" spans="7:26">
      <c r="G21012" s="826"/>
      <c r="H21012" s="820"/>
      <c r="J21012" s="820"/>
      <c r="K21012" s="820"/>
      <c r="L21012" s="820"/>
      <c r="M21012" s="820"/>
      <c r="N21012" s="820"/>
      <c r="O21012" s="820"/>
      <c r="P21012" s="820"/>
      <c r="Q21012" s="820"/>
      <c r="R21012" s="820"/>
      <c r="S21012" s="820"/>
      <c r="T21012" s="820"/>
      <c r="U21012" s="820"/>
      <c r="V21012" s="820"/>
      <c r="W21012" s="820"/>
      <c r="X21012" s="820"/>
      <c r="Y21012" s="820"/>
      <c r="Z21012" s="820"/>
    </row>
    <row r="21013" spans="7:26">
      <c r="G21013" s="826"/>
      <c r="H21013" s="820"/>
      <c r="J21013" s="820"/>
      <c r="K21013" s="820"/>
      <c r="L21013" s="820"/>
      <c r="M21013" s="820"/>
      <c r="N21013" s="820"/>
      <c r="O21013" s="820"/>
      <c r="P21013" s="820"/>
      <c r="Q21013" s="820"/>
      <c r="R21013" s="820"/>
      <c r="S21013" s="820"/>
      <c r="T21013" s="820"/>
      <c r="U21013" s="820"/>
      <c r="V21013" s="820"/>
      <c r="W21013" s="820"/>
      <c r="X21013" s="820"/>
      <c r="Y21013" s="820"/>
      <c r="Z21013" s="820"/>
    </row>
    <row r="21014" spans="7:26">
      <c r="G21014" s="826"/>
      <c r="H21014" s="820"/>
      <c r="J21014" s="820"/>
      <c r="K21014" s="820"/>
      <c r="L21014" s="820"/>
      <c r="M21014" s="820"/>
      <c r="N21014" s="820"/>
      <c r="O21014" s="820"/>
      <c r="P21014" s="820"/>
      <c r="Q21014" s="820"/>
      <c r="R21014" s="820"/>
      <c r="S21014" s="820"/>
      <c r="T21014" s="820"/>
      <c r="U21014" s="820"/>
      <c r="V21014" s="820"/>
      <c r="W21014" s="820"/>
      <c r="X21014" s="820"/>
      <c r="Y21014" s="820"/>
      <c r="Z21014" s="820"/>
    </row>
    <row r="21015" spans="7:26">
      <c r="G21015" s="826"/>
      <c r="H21015" s="820"/>
      <c r="J21015" s="820"/>
      <c r="K21015" s="820"/>
      <c r="L21015" s="820"/>
      <c r="M21015" s="820"/>
      <c r="N21015" s="820"/>
      <c r="O21015" s="820"/>
      <c r="P21015" s="820"/>
      <c r="Q21015" s="820"/>
      <c r="R21015" s="820"/>
      <c r="S21015" s="820"/>
      <c r="T21015" s="820"/>
      <c r="U21015" s="820"/>
      <c r="V21015" s="820"/>
      <c r="W21015" s="820"/>
      <c r="X21015" s="820"/>
      <c r="Y21015" s="820"/>
      <c r="Z21015" s="820"/>
    </row>
    <row r="21016" spans="7:26">
      <c r="G21016" s="826"/>
      <c r="H21016" s="820"/>
      <c r="J21016" s="820"/>
      <c r="K21016" s="820"/>
      <c r="L21016" s="820"/>
      <c r="M21016" s="820"/>
      <c r="N21016" s="820"/>
      <c r="O21016" s="820"/>
      <c r="P21016" s="820"/>
      <c r="Q21016" s="820"/>
      <c r="R21016" s="820"/>
      <c r="S21016" s="820"/>
      <c r="T21016" s="820"/>
      <c r="U21016" s="820"/>
      <c r="V21016" s="820"/>
      <c r="W21016" s="820"/>
      <c r="X21016" s="820"/>
      <c r="Y21016" s="820"/>
      <c r="Z21016" s="820"/>
    </row>
    <row r="21017" spans="7:26">
      <c r="G21017" s="826"/>
      <c r="H21017" s="820"/>
      <c r="J21017" s="820"/>
      <c r="K21017" s="820"/>
      <c r="L21017" s="820"/>
      <c r="M21017" s="820"/>
      <c r="N21017" s="820"/>
      <c r="O21017" s="820"/>
      <c r="P21017" s="820"/>
      <c r="Q21017" s="820"/>
      <c r="R21017" s="820"/>
      <c r="S21017" s="820"/>
      <c r="T21017" s="820"/>
      <c r="U21017" s="820"/>
      <c r="V21017" s="820"/>
      <c r="W21017" s="820"/>
      <c r="X21017" s="820"/>
      <c r="Y21017" s="820"/>
      <c r="Z21017" s="820"/>
    </row>
    <row r="21018" spans="7:26">
      <c r="G21018" s="826"/>
      <c r="H21018" s="820"/>
      <c r="J21018" s="820"/>
      <c r="K21018" s="820"/>
      <c r="L21018" s="820"/>
      <c r="M21018" s="820"/>
      <c r="N21018" s="820"/>
      <c r="O21018" s="820"/>
      <c r="P21018" s="820"/>
      <c r="Q21018" s="820"/>
      <c r="R21018" s="820"/>
      <c r="S21018" s="820"/>
      <c r="T21018" s="820"/>
      <c r="U21018" s="820"/>
      <c r="V21018" s="820"/>
      <c r="W21018" s="820"/>
      <c r="X21018" s="820"/>
      <c r="Y21018" s="820"/>
      <c r="Z21018" s="820"/>
    </row>
    <row r="21019" spans="7:26">
      <c r="G21019" s="826"/>
      <c r="H21019" s="820"/>
      <c r="J21019" s="820"/>
      <c r="K21019" s="820"/>
      <c r="L21019" s="820"/>
      <c r="M21019" s="820"/>
      <c r="N21019" s="820"/>
      <c r="O21019" s="820"/>
      <c r="P21019" s="820"/>
      <c r="Q21019" s="820"/>
      <c r="R21019" s="820"/>
      <c r="S21019" s="820"/>
      <c r="T21019" s="820"/>
      <c r="U21019" s="820"/>
      <c r="V21019" s="820"/>
      <c r="W21019" s="820"/>
      <c r="X21019" s="820"/>
      <c r="Y21019" s="820"/>
      <c r="Z21019" s="820"/>
    </row>
    <row r="21020" spans="7:26">
      <c r="G21020" s="826"/>
      <c r="H21020" s="820"/>
      <c r="J21020" s="820"/>
      <c r="K21020" s="820"/>
      <c r="L21020" s="820"/>
      <c r="M21020" s="820"/>
      <c r="N21020" s="820"/>
      <c r="O21020" s="820"/>
      <c r="P21020" s="820"/>
      <c r="Q21020" s="820"/>
      <c r="R21020" s="820"/>
      <c r="S21020" s="820"/>
      <c r="T21020" s="820"/>
      <c r="U21020" s="820"/>
      <c r="V21020" s="820"/>
      <c r="W21020" s="820"/>
      <c r="X21020" s="820"/>
      <c r="Y21020" s="820"/>
      <c r="Z21020" s="820"/>
    </row>
    <row r="21021" spans="7:26">
      <c r="G21021" s="826"/>
      <c r="H21021" s="820"/>
      <c r="J21021" s="820"/>
      <c r="K21021" s="820"/>
      <c r="L21021" s="820"/>
      <c r="M21021" s="820"/>
      <c r="N21021" s="820"/>
      <c r="O21021" s="820"/>
      <c r="P21021" s="820"/>
      <c r="Q21021" s="820"/>
      <c r="R21021" s="820"/>
      <c r="S21021" s="820"/>
      <c r="T21021" s="820"/>
      <c r="U21021" s="820"/>
      <c r="V21021" s="820"/>
      <c r="W21021" s="820"/>
      <c r="X21021" s="820"/>
      <c r="Y21021" s="820"/>
      <c r="Z21021" s="820"/>
    </row>
    <row r="21022" spans="7:26">
      <c r="G21022" s="826"/>
      <c r="H21022" s="820"/>
      <c r="J21022" s="820"/>
      <c r="K21022" s="820"/>
      <c r="L21022" s="820"/>
      <c r="M21022" s="820"/>
      <c r="N21022" s="820"/>
      <c r="O21022" s="820"/>
      <c r="P21022" s="820"/>
      <c r="Q21022" s="820"/>
      <c r="R21022" s="820"/>
      <c r="S21022" s="820"/>
      <c r="T21022" s="820"/>
      <c r="U21022" s="820"/>
      <c r="V21022" s="820"/>
      <c r="W21022" s="820"/>
      <c r="X21022" s="820"/>
      <c r="Y21022" s="820"/>
      <c r="Z21022" s="820"/>
    </row>
    <row r="21023" spans="7:26">
      <c r="G21023" s="826"/>
      <c r="H21023" s="820"/>
      <c r="J21023" s="820"/>
      <c r="K21023" s="820"/>
      <c r="L21023" s="820"/>
      <c r="M21023" s="820"/>
      <c r="N21023" s="820"/>
      <c r="O21023" s="820"/>
      <c r="P21023" s="820"/>
      <c r="Q21023" s="820"/>
      <c r="R21023" s="820"/>
      <c r="S21023" s="820"/>
      <c r="T21023" s="820"/>
      <c r="U21023" s="820"/>
      <c r="V21023" s="820"/>
      <c r="W21023" s="820"/>
      <c r="X21023" s="820"/>
      <c r="Y21023" s="820"/>
      <c r="Z21023" s="820"/>
    </row>
    <row r="21024" spans="7:26">
      <c r="G21024" s="826"/>
      <c r="H21024" s="820"/>
      <c r="J21024" s="820"/>
      <c r="K21024" s="820"/>
      <c r="L21024" s="820"/>
      <c r="M21024" s="820"/>
      <c r="N21024" s="820"/>
      <c r="O21024" s="820"/>
      <c r="P21024" s="820"/>
      <c r="Q21024" s="820"/>
      <c r="R21024" s="820"/>
      <c r="S21024" s="820"/>
      <c r="T21024" s="820"/>
      <c r="U21024" s="820"/>
      <c r="V21024" s="820"/>
      <c r="W21024" s="820"/>
      <c r="X21024" s="820"/>
      <c r="Y21024" s="820"/>
      <c r="Z21024" s="820"/>
    </row>
    <row r="21025" spans="7:26">
      <c r="G21025" s="826"/>
      <c r="H21025" s="820"/>
      <c r="J21025" s="820"/>
      <c r="K21025" s="820"/>
      <c r="L21025" s="820"/>
      <c r="M21025" s="820"/>
      <c r="N21025" s="820"/>
      <c r="O21025" s="820"/>
      <c r="P21025" s="820"/>
      <c r="Q21025" s="820"/>
      <c r="R21025" s="820"/>
      <c r="S21025" s="820"/>
      <c r="T21025" s="820"/>
      <c r="U21025" s="820"/>
      <c r="V21025" s="820"/>
      <c r="W21025" s="820"/>
      <c r="X21025" s="820"/>
      <c r="Y21025" s="820"/>
      <c r="Z21025" s="820"/>
    </row>
    <row r="21026" spans="7:26">
      <c r="G21026" s="826"/>
      <c r="H21026" s="820"/>
      <c r="J21026" s="820"/>
      <c r="K21026" s="820"/>
      <c r="L21026" s="820"/>
      <c r="M21026" s="820"/>
      <c r="N21026" s="820"/>
      <c r="O21026" s="820"/>
      <c r="P21026" s="820"/>
      <c r="Q21026" s="820"/>
      <c r="R21026" s="820"/>
      <c r="S21026" s="820"/>
      <c r="T21026" s="820"/>
      <c r="U21026" s="820"/>
      <c r="V21026" s="820"/>
      <c r="W21026" s="820"/>
      <c r="X21026" s="820"/>
      <c r="Y21026" s="820"/>
      <c r="Z21026" s="820"/>
    </row>
    <row r="21027" spans="7:26">
      <c r="G21027" s="826"/>
      <c r="H21027" s="820"/>
      <c r="J21027" s="820"/>
      <c r="K21027" s="820"/>
      <c r="L21027" s="820"/>
      <c r="M21027" s="820"/>
      <c r="N21027" s="820"/>
      <c r="O21027" s="820"/>
      <c r="P21027" s="820"/>
      <c r="Q21027" s="820"/>
      <c r="R21027" s="820"/>
      <c r="S21027" s="820"/>
      <c r="T21027" s="820"/>
      <c r="U21027" s="820"/>
      <c r="V21027" s="820"/>
      <c r="W21027" s="820"/>
      <c r="X21027" s="820"/>
      <c r="Y21027" s="820"/>
      <c r="Z21027" s="820"/>
    </row>
    <row r="21028" spans="7:26">
      <c r="G21028" s="826"/>
      <c r="H21028" s="820"/>
      <c r="J21028" s="820"/>
      <c r="K21028" s="820"/>
      <c r="L21028" s="820"/>
      <c r="M21028" s="820"/>
      <c r="N21028" s="820"/>
      <c r="O21028" s="820"/>
      <c r="P21028" s="820"/>
      <c r="Q21028" s="820"/>
      <c r="R21028" s="820"/>
      <c r="S21028" s="820"/>
      <c r="T21028" s="820"/>
      <c r="U21028" s="820"/>
      <c r="V21028" s="820"/>
      <c r="W21028" s="820"/>
      <c r="X21028" s="820"/>
      <c r="Y21028" s="820"/>
      <c r="Z21028" s="820"/>
    </row>
    <row r="21029" spans="7:26">
      <c r="G21029" s="826"/>
      <c r="H21029" s="820"/>
      <c r="J21029" s="820"/>
      <c r="K21029" s="820"/>
      <c r="L21029" s="820"/>
      <c r="M21029" s="820"/>
      <c r="N21029" s="820"/>
      <c r="O21029" s="820"/>
      <c r="P21029" s="820"/>
      <c r="Q21029" s="820"/>
      <c r="R21029" s="820"/>
      <c r="S21029" s="820"/>
      <c r="T21029" s="820"/>
      <c r="U21029" s="820"/>
      <c r="V21029" s="820"/>
      <c r="W21029" s="820"/>
      <c r="X21029" s="820"/>
      <c r="Y21029" s="820"/>
      <c r="Z21029" s="820"/>
    </row>
    <row r="21030" spans="7:26">
      <c r="G21030" s="826"/>
      <c r="H21030" s="820"/>
      <c r="J21030" s="820"/>
      <c r="K21030" s="820"/>
      <c r="L21030" s="820"/>
      <c r="M21030" s="820"/>
      <c r="N21030" s="820"/>
      <c r="O21030" s="820"/>
      <c r="P21030" s="820"/>
      <c r="Q21030" s="820"/>
      <c r="R21030" s="820"/>
      <c r="S21030" s="820"/>
      <c r="T21030" s="820"/>
      <c r="U21030" s="820"/>
      <c r="V21030" s="820"/>
      <c r="W21030" s="820"/>
      <c r="X21030" s="820"/>
      <c r="Y21030" s="820"/>
      <c r="Z21030" s="820"/>
    </row>
    <row r="21031" spans="7:26">
      <c r="G21031" s="826"/>
      <c r="H21031" s="820"/>
      <c r="J21031" s="820"/>
      <c r="K21031" s="820"/>
      <c r="L21031" s="820"/>
      <c r="M21031" s="820"/>
      <c r="N21031" s="820"/>
      <c r="O21031" s="820"/>
      <c r="P21031" s="820"/>
      <c r="Q21031" s="820"/>
      <c r="R21031" s="820"/>
      <c r="S21031" s="820"/>
      <c r="T21031" s="820"/>
      <c r="U21031" s="820"/>
      <c r="V21031" s="820"/>
      <c r="W21031" s="820"/>
      <c r="X21031" s="820"/>
      <c r="Y21031" s="820"/>
      <c r="Z21031" s="820"/>
    </row>
    <row r="21032" spans="7:26">
      <c r="G21032" s="826"/>
      <c r="H21032" s="820"/>
      <c r="J21032" s="820"/>
      <c r="K21032" s="820"/>
      <c r="L21032" s="820"/>
      <c r="M21032" s="820"/>
      <c r="N21032" s="820"/>
      <c r="O21032" s="820"/>
      <c r="P21032" s="820"/>
      <c r="Q21032" s="820"/>
      <c r="R21032" s="820"/>
      <c r="S21032" s="820"/>
      <c r="T21032" s="820"/>
      <c r="U21032" s="820"/>
      <c r="V21032" s="820"/>
      <c r="W21032" s="820"/>
      <c r="X21032" s="820"/>
      <c r="Y21032" s="820"/>
      <c r="Z21032" s="820"/>
    </row>
    <row r="21033" spans="7:26">
      <c r="G21033" s="826"/>
      <c r="H21033" s="820"/>
      <c r="J21033" s="820"/>
      <c r="K21033" s="820"/>
      <c r="L21033" s="820"/>
      <c r="M21033" s="820"/>
      <c r="N21033" s="820"/>
      <c r="O21033" s="820"/>
      <c r="P21033" s="820"/>
      <c r="Q21033" s="820"/>
      <c r="R21033" s="820"/>
      <c r="S21033" s="820"/>
      <c r="T21033" s="820"/>
      <c r="U21033" s="820"/>
      <c r="V21033" s="820"/>
      <c r="W21033" s="820"/>
      <c r="X21033" s="820"/>
      <c r="Y21033" s="820"/>
      <c r="Z21033" s="820"/>
    </row>
    <row r="21034" spans="7:26">
      <c r="G21034" s="826"/>
      <c r="H21034" s="820"/>
      <c r="J21034" s="820"/>
      <c r="K21034" s="820"/>
      <c r="L21034" s="820"/>
      <c r="M21034" s="820"/>
      <c r="N21034" s="820"/>
      <c r="O21034" s="820"/>
      <c r="P21034" s="820"/>
      <c r="Q21034" s="820"/>
      <c r="R21034" s="820"/>
      <c r="S21034" s="820"/>
      <c r="T21034" s="820"/>
      <c r="U21034" s="820"/>
      <c r="V21034" s="820"/>
      <c r="W21034" s="820"/>
      <c r="X21034" s="820"/>
      <c r="Y21034" s="820"/>
      <c r="Z21034" s="820"/>
    </row>
    <row r="21035" spans="7:26">
      <c r="G21035" s="826"/>
      <c r="H21035" s="820"/>
      <c r="J21035" s="820"/>
      <c r="K21035" s="820"/>
      <c r="L21035" s="820"/>
      <c r="M21035" s="820"/>
      <c r="N21035" s="820"/>
      <c r="O21035" s="820"/>
      <c r="P21035" s="820"/>
      <c r="Q21035" s="820"/>
      <c r="R21035" s="820"/>
      <c r="S21035" s="820"/>
      <c r="T21035" s="820"/>
      <c r="U21035" s="820"/>
      <c r="V21035" s="820"/>
      <c r="W21035" s="820"/>
      <c r="X21035" s="820"/>
      <c r="Y21035" s="820"/>
      <c r="Z21035" s="820"/>
    </row>
    <row r="21036" spans="7:26">
      <c r="G21036" s="826"/>
      <c r="H21036" s="820"/>
      <c r="J21036" s="820"/>
      <c r="K21036" s="820"/>
      <c r="L21036" s="820"/>
      <c r="M21036" s="820"/>
      <c r="N21036" s="820"/>
      <c r="O21036" s="820"/>
      <c r="P21036" s="820"/>
      <c r="Q21036" s="820"/>
      <c r="R21036" s="820"/>
      <c r="S21036" s="820"/>
      <c r="T21036" s="820"/>
      <c r="U21036" s="820"/>
      <c r="V21036" s="820"/>
      <c r="W21036" s="820"/>
      <c r="X21036" s="820"/>
      <c r="Y21036" s="820"/>
      <c r="Z21036" s="820"/>
    </row>
    <row r="21037" spans="7:26">
      <c r="G21037" s="826"/>
      <c r="H21037" s="820"/>
      <c r="J21037" s="820"/>
      <c r="K21037" s="820"/>
      <c r="L21037" s="820"/>
      <c r="M21037" s="820"/>
      <c r="N21037" s="820"/>
      <c r="O21037" s="820"/>
      <c r="P21037" s="820"/>
      <c r="Q21037" s="820"/>
      <c r="R21037" s="820"/>
      <c r="S21037" s="820"/>
      <c r="T21037" s="820"/>
      <c r="U21037" s="820"/>
      <c r="V21037" s="820"/>
      <c r="W21037" s="820"/>
      <c r="X21037" s="820"/>
      <c r="Y21037" s="820"/>
      <c r="Z21037" s="820"/>
    </row>
    <row r="21038" spans="7:26">
      <c r="G21038" s="826"/>
      <c r="H21038" s="820"/>
      <c r="J21038" s="820"/>
      <c r="K21038" s="820"/>
      <c r="L21038" s="820"/>
      <c r="M21038" s="820"/>
      <c r="N21038" s="820"/>
      <c r="O21038" s="820"/>
      <c r="P21038" s="820"/>
      <c r="Q21038" s="820"/>
      <c r="R21038" s="820"/>
      <c r="S21038" s="820"/>
      <c r="T21038" s="820"/>
      <c r="U21038" s="820"/>
      <c r="V21038" s="820"/>
      <c r="W21038" s="820"/>
      <c r="X21038" s="820"/>
      <c r="Y21038" s="820"/>
      <c r="Z21038" s="820"/>
    </row>
    <row r="21039" spans="7:26">
      <c r="G21039" s="826"/>
      <c r="H21039" s="820"/>
      <c r="J21039" s="820"/>
      <c r="K21039" s="820"/>
      <c r="L21039" s="820"/>
      <c r="M21039" s="820"/>
      <c r="N21039" s="820"/>
      <c r="O21039" s="820"/>
      <c r="P21039" s="820"/>
      <c r="Q21039" s="820"/>
      <c r="R21039" s="820"/>
      <c r="S21039" s="820"/>
      <c r="T21039" s="820"/>
      <c r="U21039" s="820"/>
      <c r="V21039" s="820"/>
      <c r="W21039" s="820"/>
      <c r="X21039" s="820"/>
      <c r="Y21039" s="820"/>
      <c r="Z21039" s="820"/>
    </row>
    <row r="21040" spans="7:26">
      <c r="G21040" s="826"/>
      <c r="H21040" s="820"/>
      <c r="J21040" s="820"/>
      <c r="K21040" s="820"/>
      <c r="L21040" s="820"/>
      <c r="M21040" s="820"/>
      <c r="N21040" s="820"/>
      <c r="O21040" s="820"/>
      <c r="P21040" s="820"/>
      <c r="Q21040" s="820"/>
      <c r="R21040" s="820"/>
      <c r="S21040" s="820"/>
      <c r="T21040" s="820"/>
      <c r="U21040" s="820"/>
      <c r="V21040" s="820"/>
      <c r="W21040" s="820"/>
      <c r="X21040" s="820"/>
      <c r="Y21040" s="820"/>
      <c r="Z21040" s="820"/>
    </row>
    <row r="21041" spans="7:26">
      <c r="G21041" s="826"/>
      <c r="H21041" s="820"/>
      <c r="J21041" s="820"/>
      <c r="K21041" s="820"/>
      <c r="L21041" s="820"/>
      <c r="M21041" s="820"/>
      <c r="N21041" s="820"/>
      <c r="O21041" s="820"/>
      <c r="P21041" s="820"/>
      <c r="Q21041" s="820"/>
      <c r="R21041" s="820"/>
      <c r="S21041" s="820"/>
      <c r="T21041" s="820"/>
      <c r="U21041" s="820"/>
      <c r="V21041" s="820"/>
      <c r="W21041" s="820"/>
      <c r="X21041" s="820"/>
      <c r="Y21041" s="820"/>
      <c r="Z21041" s="820"/>
    </row>
    <row r="21042" spans="7:26">
      <c r="G21042" s="826"/>
      <c r="H21042" s="820"/>
      <c r="J21042" s="820"/>
      <c r="K21042" s="820"/>
      <c r="L21042" s="820"/>
      <c r="M21042" s="820"/>
      <c r="N21042" s="820"/>
      <c r="O21042" s="820"/>
      <c r="P21042" s="820"/>
      <c r="Q21042" s="820"/>
      <c r="R21042" s="820"/>
      <c r="S21042" s="820"/>
      <c r="T21042" s="820"/>
      <c r="U21042" s="820"/>
      <c r="V21042" s="820"/>
      <c r="W21042" s="820"/>
      <c r="X21042" s="820"/>
      <c r="Y21042" s="820"/>
      <c r="Z21042" s="820"/>
    </row>
    <row r="21043" spans="7:26">
      <c r="G21043" s="826"/>
      <c r="H21043" s="820"/>
      <c r="J21043" s="820"/>
      <c r="K21043" s="820"/>
      <c r="L21043" s="820"/>
      <c r="M21043" s="820"/>
      <c r="N21043" s="820"/>
      <c r="O21043" s="820"/>
      <c r="P21043" s="820"/>
      <c r="Q21043" s="820"/>
      <c r="R21043" s="820"/>
      <c r="S21043" s="820"/>
      <c r="T21043" s="820"/>
      <c r="U21043" s="820"/>
      <c r="V21043" s="820"/>
      <c r="W21043" s="820"/>
      <c r="X21043" s="820"/>
      <c r="Y21043" s="820"/>
      <c r="Z21043" s="820"/>
    </row>
    <row r="21044" spans="7:26">
      <c r="G21044" s="826"/>
      <c r="H21044" s="820"/>
      <c r="J21044" s="820"/>
      <c r="K21044" s="820"/>
      <c r="L21044" s="820"/>
      <c r="M21044" s="820"/>
      <c r="N21044" s="820"/>
      <c r="O21044" s="820"/>
      <c r="P21044" s="820"/>
      <c r="Q21044" s="820"/>
      <c r="R21044" s="820"/>
      <c r="S21044" s="820"/>
      <c r="T21044" s="820"/>
      <c r="U21044" s="820"/>
      <c r="V21044" s="820"/>
      <c r="W21044" s="820"/>
      <c r="X21044" s="820"/>
      <c r="Y21044" s="820"/>
      <c r="Z21044" s="820"/>
    </row>
    <row r="21045" spans="7:26">
      <c r="G21045" s="826"/>
      <c r="H21045" s="820"/>
      <c r="J21045" s="820"/>
      <c r="K21045" s="820"/>
      <c r="L21045" s="820"/>
      <c r="M21045" s="820"/>
      <c r="N21045" s="820"/>
      <c r="O21045" s="820"/>
      <c r="P21045" s="820"/>
      <c r="Q21045" s="820"/>
      <c r="R21045" s="820"/>
      <c r="S21045" s="820"/>
      <c r="T21045" s="820"/>
      <c r="U21045" s="820"/>
      <c r="V21045" s="820"/>
      <c r="W21045" s="820"/>
      <c r="X21045" s="820"/>
      <c r="Y21045" s="820"/>
      <c r="Z21045" s="820"/>
    </row>
    <row r="21046" spans="7:26">
      <c r="G21046" s="826"/>
      <c r="H21046" s="820"/>
      <c r="J21046" s="820"/>
      <c r="K21046" s="820"/>
      <c r="L21046" s="820"/>
      <c r="M21046" s="820"/>
      <c r="N21046" s="820"/>
      <c r="O21046" s="820"/>
      <c r="P21046" s="820"/>
      <c r="Q21046" s="820"/>
      <c r="R21046" s="820"/>
      <c r="S21046" s="820"/>
      <c r="T21046" s="820"/>
      <c r="U21046" s="820"/>
      <c r="V21046" s="820"/>
      <c r="W21046" s="820"/>
      <c r="X21046" s="820"/>
      <c r="Y21046" s="820"/>
      <c r="Z21046" s="820"/>
    </row>
    <row r="21047" spans="7:26">
      <c r="G21047" s="826"/>
      <c r="H21047" s="820"/>
      <c r="J21047" s="820"/>
      <c r="K21047" s="820"/>
      <c r="L21047" s="820"/>
      <c r="M21047" s="820"/>
      <c r="N21047" s="820"/>
      <c r="O21047" s="820"/>
      <c r="P21047" s="820"/>
      <c r="Q21047" s="820"/>
      <c r="R21047" s="820"/>
      <c r="S21047" s="820"/>
      <c r="T21047" s="820"/>
      <c r="U21047" s="820"/>
      <c r="V21047" s="820"/>
      <c r="W21047" s="820"/>
      <c r="X21047" s="820"/>
      <c r="Y21047" s="820"/>
      <c r="Z21047" s="820"/>
    </row>
    <row r="21048" spans="7:26">
      <c r="G21048" s="826"/>
      <c r="H21048" s="820"/>
      <c r="J21048" s="820"/>
      <c r="K21048" s="820"/>
      <c r="L21048" s="820"/>
      <c r="M21048" s="820"/>
      <c r="N21048" s="820"/>
      <c r="O21048" s="820"/>
      <c r="P21048" s="820"/>
      <c r="Q21048" s="820"/>
      <c r="R21048" s="820"/>
      <c r="S21048" s="820"/>
      <c r="T21048" s="820"/>
      <c r="U21048" s="820"/>
      <c r="V21048" s="820"/>
      <c r="W21048" s="820"/>
      <c r="X21048" s="820"/>
      <c r="Y21048" s="820"/>
      <c r="Z21048" s="820"/>
    </row>
    <row r="21049" spans="7:26">
      <c r="G21049" s="826"/>
      <c r="H21049" s="820"/>
      <c r="J21049" s="820"/>
      <c r="K21049" s="820"/>
      <c r="L21049" s="820"/>
      <c r="M21049" s="820"/>
      <c r="N21049" s="820"/>
      <c r="O21049" s="820"/>
      <c r="P21049" s="820"/>
      <c r="Q21049" s="820"/>
      <c r="R21049" s="820"/>
      <c r="S21049" s="820"/>
      <c r="T21049" s="820"/>
      <c r="U21049" s="820"/>
      <c r="V21049" s="820"/>
      <c r="W21049" s="820"/>
      <c r="X21049" s="820"/>
      <c r="Y21049" s="820"/>
      <c r="Z21049" s="820"/>
    </row>
    <row r="21050" spans="7:26">
      <c r="G21050" s="826"/>
      <c r="H21050" s="820"/>
      <c r="J21050" s="820"/>
      <c r="K21050" s="820"/>
      <c r="L21050" s="820"/>
      <c r="M21050" s="820"/>
      <c r="N21050" s="820"/>
      <c r="O21050" s="820"/>
      <c r="P21050" s="820"/>
      <c r="Q21050" s="820"/>
      <c r="R21050" s="820"/>
      <c r="S21050" s="820"/>
      <c r="T21050" s="820"/>
      <c r="U21050" s="820"/>
      <c r="V21050" s="820"/>
      <c r="W21050" s="820"/>
      <c r="X21050" s="820"/>
      <c r="Y21050" s="820"/>
      <c r="Z21050" s="820"/>
    </row>
    <row r="21051" spans="7:26">
      <c r="G21051" s="826"/>
      <c r="H21051" s="820"/>
      <c r="J21051" s="820"/>
      <c r="K21051" s="820"/>
      <c r="L21051" s="820"/>
      <c r="M21051" s="820"/>
      <c r="N21051" s="820"/>
      <c r="O21051" s="820"/>
      <c r="P21051" s="820"/>
      <c r="Q21051" s="820"/>
      <c r="R21051" s="820"/>
      <c r="S21051" s="820"/>
      <c r="T21051" s="820"/>
      <c r="U21051" s="820"/>
      <c r="V21051" s="820"/>
      <c r="W21051" s="820"/>
      <c r="X21051" s="820"/>
      <c r="Y21051" s="820"/>
      <c r="Z21051" s="820"/>
    </row>
    <row r="21052" spans="7:26">
      <c r="G21052" s="826"/>
      <c r="H21052" s="820"/>
      <c r="J21052" s="820"/>
      <c r="K21052" s="820"/>
      <c r="L21052" s="820"/>
      <c r="M21052" s="820"/>
      <c r="N21052" s="820"/>
      <c r="O21052" s="820"/>
      <c r="P21052" s="820"/>
      <c r="Q21052" s="820"/>
      <c r="R21052" s="820"/>
      <c r="S21052" s="820"/>
      <c r="T21052" s="820"/>
      <c r="U21052" s="820"/>
      <c r="V21052" s="820"/>
      <c r="W21052" s="820"/>
      <c r="X21052" s="820"/>
      <c r="Y21052" s="820"/>
      <c r="Z21052" s="820"/>
    </row>
    <row r="21053" spans="7:26">
      <c r="G21053" s="826"/>
      <c r="H21053" s="820"/>
      <c r="J21053" s="820"/>
      <c r="K21053" s="820"/>
      <c r="L21053" s="820"/>
      <c r="M21053" s="820"/>
      <c r="N21053" s="820"/>
      <c r="O21053" s="820"/>
      <c r="P21053" s="820"/>
      <c r="Q21053" s="820"/>
      <c r="R21053" s="820"/>
      <c r="S21053" s="820"/>
      <c r="T21053" s="820"/>
      <c r="U21053" s="820"/>
      <c r="V21053" s="820"/>
      <c r="W21053" s="820"/>
      <c r="X21053" s="820"/>
      <c r="Y21053" s="820"/>
      <c r="Z21053" s="820"/>
    </row>
    <row r="21054" spans="7:26">
      <c r="G21054" s="826"/>
      <c r="H21054" s="820"/>
      <c r="J21054" s="820"/>
      <c r="K21054" s="820"/>
      <c r="L21054" s="820"/>
      <c r="M21054" s="820"/>
      <c r="N21054" s="820"/>
      <c r="O21054" s="820"/>
      <c r="P21054" s="820"/>
      <c r="Q21054" s="820"/>
      <c r="R21054" s="820"/>
      <c r="S21054" s="820"/>
      <c r="T21054" s="820"/>
      <c r="U21054" s="820"/>
      <c r="V21054" s="820"/>
      <c r="W21054" s="820"/>
      <c r="X21054" s="820"/>
      <c r="Y21054" s="820"/>
      <c r="Z21054" s="820"/>
    </row>
    <row r="21055" spans="7:26">
      <c r="G21055" s="826"/>
      <c r="H21055" s="820"/>
      <c r="J21055" s="820"/>
      <c r="K21055" s="820"/>
      <c r="L21055" s="820"/>
      <c r="M21055" s="820"/>
      <c r="N21055" s="820"/>
      <c r="O21055" s="820"/>
      <c r="P21055" s="820"/>
      <c r="Q21055" s="820"/>
      <c r="R21055" s="820"/>
      <c r="S21055" s="820"/>
      <c r="T21055" s="820"/>
      <c r="U21055" s="820"/>
      <c r="V21055" s="820"/>
      <c r="W21055" s="820"/>
      <c r="X21055" s="820"/>
      <c r="Y21055" s="820"/>
      <c r="Z21055" s="820"/>
    </row>
    <row r="21056" spans="7:26">
      <c r="G21056" s="826"/>
      <c r="H21056" s="820"/>
      <c r="J21056" s="820"/>
      <c r="K21056" s="820"/>
      <c r="L21056" s="820"/>
      <c r="M21056" s="820"/>
      <c r="N21056" s="820"/>
      <c r="O21056" s="820"/>
      <c r="P21056" s="820"/>
      <c r="Q21056" s="820"/>
      <c r="R21056" s="820"/>
      <c r="S21056" s="820"/>
      <c r="T21056" s="820"/>
      <c r="U21056" s="820"/>
      <c r="V21056" s="820"/>
      <c r="W21056" s="820"/>
      <c r="X21056" s="820"/>
      <c r="Y21056" s="820"/>
      <c r="Z21056" s="820"/>
    </row>
    <row r="21057" spans="7:26">
      <c r="G21057" s="826"/>
      <c r="H21057" s="820"/>
      <c r="J21057" s="820"/>
      <c r="K21057" s="820"/>
      <c r="L21057" s="820"/>
      <c r="M21057" s="820"/>
      <c r="N21057" s="820"/>
      <c r="O21057" s="820"/>
      <c r="P21057" s="820"/>
      <c r="Q21057" s="820"/>
      <c r="R21057" s="820"/>
      <c r="S21057" s="820"/>
      <c r="T21057" s="820"/>
      <c r="U21057" s="820"/>
      <c r="V21057" s="820"/>
      <c r="W21057" s="820"/>
      <c r="X21057" s="820"/>
      <c r="Y21057" s="820"/>
      <c r="Z21057" s="820"/>
    </row>
    <row r="21058" spans="7:26">
      <c r="G21058" s="826"/>
      <c r="H21058" s="820"/>
      <c r="J21058" s="820"/>
      <c r="K21058" s="820"/>
      <c r="L21058" s="820"/>
      <c r="M21058" s="820"/>
      <c r="N21058" s="820"/>
      <c r="O21058" s="820"/>
      <c r="P21058" s="820"/>
      <c r="Q21058" s="820"/>
      <c r="R21058" s="820"/>
      <c r="S21058" s="820"/>
      <c r="T21058" s="820"/>
      <c r="U21058" s="820"/>
      <c r="V21058" s="820"/>
      <c r="W21058" s="820"/>
      <c r="X21058" s="820"/>
      <c r="Y21058" s="820"/>
      <c r="Z21058" s="820"/>
    </row>
    <row r="21059" spans="7:26">
      <c r="G21059" s="826"/>
      <c r="H21059" s="820"/>
      <c r="J21059" s="820"/>
      <c r="K21059" s="820"/>
      <c r="L21059" s="820"/>
      <c r="M21059" s="820"/>
      <c r="N21059" s="820"/>
      <c r="O21059" s="820"/>
      <c r="P21059" s="820"/>
      <c r="Q21059" s="820"/>
      <c r="R21059" s="820"/>
      <c r="S21059" s="820"/>
      <c r="T21059" s="820"/>
      <c r="U21059" s="820"/>
      <c r="V21059" s="820"/>
      <c r="W21059" s="820"/>
      <c r="X21059" s="820"/>
      <c r="Y21059" s="820"/>
      <c r="Z21059" s="820"/>
    </row>
    <row r="21060" spans="7:26">
      <c r="G21060" s="826"/>
      <c r="H21060" s="820"/>
      <c r="J21060" s="820"/>
      <c r="K21060" s="820"/>
      <c r="L21060" s="820"/>
      <c r="M21060" s="820"/>
      <c r="N21060" s="820"/>
      <c r="O21060" s="820"/>
      <c r="P21060" s="820"/>
      <c r="Q21060" s="820"/>
      <c r="R21060" s="820"/>
      <c r="S21060" s="820"/>
      <c r="T21060" s="820"/>
      <c r="U21060" s="820"/>
      <c r="V21060" s="820"/>
      <c r="W21060" s="820"/>
      <c r="X21060" s="820"/>
      <c r="Y21060" s="820"/>
      <c r="Z21060" s="820"/>
    </row>
    <row r="21061" spans="7:26">
      <c r="G21061" s="826"/>
      <c r="H21061" s="820"/>
      <c r="J21061" s="820"/>
      <c r="K21061" s="820"/>
      <c r="L21061" s="820"/>
      <c r="M21061" s="820"/>
      <c r="N21061" s="820"/>
      <c r="O21061" s="820"/>
      <c r="P21061" s="820"/>
      <c r="Q21061" s="820"/>
      <c r="R21061" s="820"/>
      <c r="S21061" s="820"/>
      <c r="T21061" s="820"/>
      <c r="U21061" s="820"/>
      <c r="V21061" s="820"/>
      <c r="W21061" s="820"/>
      <c r="X21061" s="820"/>
      <c r="Y21061" s="820"/>
      <c r="Z21061" s="820"/>
    </row>
    <row r="21062" spans="7:26">
      <c r="G21062" s="826"/>
      <c r="H21062" s="820"/>
      <c r="J21062" s="820"/>
      <c r="K21062" s="820"/>
      <c r="L21062" s="820"/>
      <c r="M21062" s="820"/>
      <c r="N21062" s="820"/>
      <c r="O21062" s="820"/>
      <c r="P21062" s="820"/>
      <c r="Q21062" s="820"/>
      <c r="R21062" s="820"/>
      <c r="S21062" s="820"/>
      <c r="T21062" s="820"/>
      <c r="U21062" s="820"/>
      <c r="V21062" s="820"/>
      <c r="W21062" s="820"/>
      <c r="X21062" s="820"/>
      <c r="Y21062" s="820"/>
      <c r="Z21062" s="820"/>
    </row>
    <row r="21063" spans="7:26">
      <c r="G21063" s="826"/>
      <c r="H21063" s="820"/>
      <c r="J21063" s="820"/>
      <c r="K21063" s="820"/>
      <c r="L21063" s="820"/>
      <c r="M21063" s="820"/>
      <c r="N21063" s="820"/>
      <c r="O21063" s="820"/>
      <c r="P21063" s="820"/>
      <c r="Q21063" s="820"/>
      <c r="R21063" s="820"/>
      <c r="S21063" s="820"/>
      <c r="T21063" s="820"/>
      <c r="U21063" s="820"/>
      <c r="V21063" s="820"/>
      <c r="W21063" s="820"/>
      <c r="X21063" s="820"/>
      <c r="Y21063" s="820"/>
      <c r="Z21063" s="820"/>
    </row>
    <row r="21064" spans="7:26">
      <c r="G21064" s="826"/>
      <c r="H21064" s="820"/>
      <c r="J21064" s="820"/>
      <c r="K21064" s="820"/>
      <c r="L21064" s="820"/>
      <c r="M21064" s="820"/>
      <c r="N21064" s="820"/>
      <c r="O21064" s="820"/>
      <c r="P21064" s="820"/>
      <c r="Q21064" s="820"/>
      <c r="R21064" s="820"/>
      <c r="S21064" s="820"/>
      <c r="T21064" s="820"/>
      <c r="U21064" s="820"/>
      <c r="V21064" s="820"/>
      <c r="W21064" s="820"/>
      <c r="X21064" s="820"/>
      <c r="Y21064" s="820"/>
      <c r="Z21064" s="820"/>
    </row>
    <row r="21065" spans="7:26">
      <c r="G21065" s="826"/>
      <c r="H21065" s="820"/>
      <c r="J21065" s="820"/>
      <c r="K21065" s="820"/>
      <c r="L21065" s="820"/>
      <c r="M21065" s="820"/>
      <c r="N21065" s="820"/>
      <c r="O21065" s="820"/>
      <c r="P21065" s="820"/>
      <c r="Q21065" s="820"/>
      <c r="R21065" s="820"/>
      <c r="S21065" s="820"/>
      <c r="T21065" s="820"/>
      <c r="U21065" s="820"/>
      <c r="V21065" s="820"/>
      <c r="W21065" s="820"/>
      <c r="X21065" s="820"/>
      <c r="Y21065" s="820"/>
      <c r="Z21065" s="820"/>
    </row>
    <row r="21066" spans="7:26">
      <c r="G21066" s="826"/>
      <c r="H21066" s="820"/>
      <c r="J21066" s="820"/>
      <c r="K21066" s="820"/>
      <c r="L21066" s="820"/>
      <c r="M21066" s="820"/>
      <c r="N21066" s="820"/>
      <c r="O21066" s="820"/>
      <c r="P21066" s="820"/>
      <c r="Q21066" s="820"/>
      <c r="R21066" s="820"/>
      <c r="S21066" s="820"/>
      <c r="T21066" s="820"/>
      <c r="U21066" s="820"/>
      <c r="V21066" s="820"/>
      <c r="W21066" s="820"/>
      <c r="X21066" s="820"/>
      <c r="Y21066" s="820"/>
      <c r="Z21066" s="820"/>
    </row>
    <row r="21067" spans="7:26">
      <c r="G21067" s="826"/>
      <c r="H21067" s="820"/>
      <c r="J21067" s="820"/>
      <c r="K21067" s="820"/>
      <c r="L21067" s="820"/>
      <c r="M21067" s="820"/>
      <c r="N21067" s="820"/>
      <c r="O21067" s="820"/>
      <c r="P21067" s="820"/>
      <c r="Q21067" s="820"/>
      <c r="R21067" s="820"/>
      <c r="S21067" s="820"/>
      <c r="T21067" s="820"/>
      <c r="U21067" s="820"/>
      <c r="V21067" s="820"/>
      <c r="W21067" s="820"/>
      <c r="X21067" s="820"/>
      <c r="Y21067" s="820"/>
      <c r="Z21067" s="820"/>
    </row>
    <row r="21068" spans="7:26">
      <c r="G21068" s="826"/>
      <c r="H21068" s="820"/>
      <c r="J21068" s="820"/>
      <c r="K21068" s="820"/>
      <c r="L21068" s="820"/>
      <c r="M21068" s="820"/>
      <c r="N21068" s="820"/>
      <c r="O21068" s="820"/>
      <c r="P21068" s="820"/>
      <c r="Q21068" s="820"/>
      <c r="R21068" s="820"/>
      <c r="S21068" s="820"/>
      <c r="T21068" s="820"/>
      <c r="U21068" s="820"/>
      <c r="V21068" s="820"/>
      <c r="W21068" s="820"/>
      <c r="X21068" s="820"/>
      <c r="Y21068" s="820"/>
      <c r="Z21068" s="820"/>
    </row>
    <row r="21069" spans="7:26">
      <c r="G21069" s="826"/>
      <c r="H21069" s="820"/>
      <c r="J21069" s="820"/>
      <c r="K21069" s="820"/>
      <c r="L21069" s="820"/>
      <c r="M21069" s="820"/>
      <c r="N21069" s="820"/>
      <c r="O21069" s="820"/>
      <c r="P21069" s="820"/>
      <c r="Q21069" s="820"/>
      <c r="R21069" s="820"/>
      <c r="S21069" s="820"/>
      <c r="T21069" s="820"/>
      <c r="U21069" s="820"/>
      <c r="V21069" s="820"/>
      <c r="W21069" s="820"/>
      <c r="X21069" s="820"/>
      <c r="Y21069" s="820"/>
      <c r="Z21069" s="820"/>
    </row>
    <row r="21070" spans="7:26">
      <c r="G21070" s="826"/>
      <c r="H21070" s="820"/>
      <c r="J21070" s="820"/>
      <c r="K21070" s="820"/>
      <c r="L21070" s="820"/>
      <c r="M21070" s="820"/>
      <c r="N21070" s="820"/>
      <c r="O21070" s="820"/>
      <c r="P21070" s="820"/>
      <c r="Q21070" s="820"/>
      <c r="R21070" s="820"/>
      <c r="S21070" s="820"/>
      <c r="T21070" s="820"/>
      <c r="U21070" s="820"/>
      <c r="V21070" s="820"/>
      <c r="W21070" s="820"/>
      <c r="X21070" s="820"/>
      <c r="Y21070" s="820"/>
      <c r="Z21070" s="820"/>
    </row>
    <row r="21071" spans="7:26">
      <c r="G21071" s="826"/>
      <c r="H21071" s="820"/>
      <c r="J21071" s="820"/>
      <c r="K21071" s="820"/>
      <c r="L21071" s="820"/>
      <c r="M21071" s="820"/>
      <c r="N21071" s="820"/>
      <c r="O21071" s="820"/>
      <c r="P21071" s="820"/>
      <c r="Q21071" s="820"/>
      <c r="R21071" s="820"/>
      <c r="S21071" s="820"/>
      <c r="T21071" s="820"/>
      <c r="U21071" s="820"/>
      <c r="V21071" s="820"/>
      <c r="W21071" s="820"/>
      <c r="X21071" s="820"/>
      <c r="Y21071" s="820"/>
      <c r="Z21071" s="820"/>
    </row>
    <row r="21072" spans="7:26">
      <c r="G21072" s="826"/>
      <c r="H21072" s="820"/>
      <c r="J21072" s="820"/>
      <c r="K21072" s="820"/>
      <c r="L21072" s="820"/>
      <c r="M21072" s="820"/>
      <c r="N21072" s="820"/>
      <c r="O21072" s="820"/>
      <c r="P21072" s="820"/>
      <c r="Q21072" s="820"/>
      <c r="R21072" s="820"/>
      <c r="S21072" s="820"/>
      <c r="T21072" s="820"/>
      <c r="U21072" s="820"/>
      <c r="V21072" s="820"/>
      <c r="W21072" s="820"/>
      <c r="X21072" s="820"/>
      <c r="Y21072" s="820"/>
      <c r="Z21072" s="820"/>
    </row>
    <row r="21073" spans="7:26">
      <c r="G21073" s="826"/>
      <c r="H21073" s="820"/>
      <c r="J21073" s="820"/>
      <c r="K21073" s="820"/>
      <c r="L21073" s="820"/>
      <c r="M21073" s="820"/>
      <c r="N21073" s="820"/>
      <c r="O21073" s="820"/>
      <c r="P21073" s="820"/>
      <c r="Q21073" s="820"/>
      <c r="R21073" s="820"/>
      <c r="S21073" s="820"/>
      <c r="T21073" s="820"/>
      <c r="U21073" s="820"/>
      <c r="V21073" s="820"/>
      <c r="W21073" s="820"/>
      <c r="X21073" s="820"/>
      <c r="Y21073" s="820"/>
      <c r="Z21073" s="820"/>
    </row>
    <row r="21074" spans="7:26">
      <c r="G21074" s="826"/>
      <c r="H21074" s="820"/>
      <c r="J21074" s="820"/>
      <c r="K21074" s="820"/>
      <c r="L21074" s="820"/>
      <c r="M21074" s="820"/>
      <c r="N21074" s="820"/>
      <c r="O21074" s="820"/>
      <c r="P21074" s="820"/>
      <c r="Q21074" s="820"/>
      <c r="R21074" s="820"/>
      <c r="S21074" s="820"/>
      <c r="T21074" s="820"/>
      <c r="U21074" s="820"/>
      <c r="V21074" s="820"/>
      <c r="W21074" s="820"/>
      <c r="X21074" s="820"/>
      <c r="Y21074" s="820"/>
      <c r="Z21074" s="820"/>
    </row>
    <row r="21075" spans="7:26">
      <c r="G21075" s="826"/>
      <c r="H21075" s="820"/>
      <c r="J21075" s="820"/>
      <c r="K21075" s="820"/>
      <c r="L21075" s="820"/>
      <c r="M21075" s="820"/>
      <c r="N21075" s="820"/>
      <c r="O21075" s="820"/>
      <c r="P21075" s="820"/>
      <c r="Q21075" s="820"/>
      <c r="R21075" s="820"/>
      <c r="S21075" s="820"/>
      <c r="T21075" s="820"/>
      <c r="U21075" s="820"/>
      <c r="V21075" s="820"/>
      <c r="W21075" s="820"/>
      <c r="X21075" s="820"/>
      <c r="Y21075" s="820"/>
      <c r="Z21075" s="820"/>
    </row>
    <row r="21076" spans="7:26">
      <c r="G21076" s="826"/>
      <c r="H21076" s="820"/>
      <c r="J21076" s="820"/>
      <c r="K21076" s="820"/>
      <c r="L21076" s="820"/>
      <c r="M21076" s="820"/>
      <c r="N21076" s="820"/>
      <c r="O21076" s="820"/>
      <c r="P21076" s="820"/>
      <c r="Q21076" s="820"/>
      <c r="R21076" s="820"/>
      <c r="S21076" s="820"/>
      <c r="T21076" s="820"/>
      <c r="U21076" s="820"/>
      <c r="V21076" s="820"/>
      <c r="W21076" s="820"/>
      <c r="X21076" s="820"/>
      <c r="Y21076" s="820"/>
      <c r="Z21076" s="820"/>
    </row>
    <row r="21077" spans="7:26">
      <c r="G21077" s="826"/>
      <c r="H21077" s="820"/>
      <c r="J21077" s="820"/>
      <c r="K21077" s="820"/>
      <c r="L21077" s="820"/>
      <c r="M21077" s="820"/>
      <c r="N21077" s="820"/>
      <c r="O21077" s="820"/>
      <c r="P21077" s="820"/>
      <c r="Q21077" s="820"/>
      <c r="R21077" s="820"/>
      <c r="S21077" s="820"/>
      <c r="T21077" s="820"/>
      <c r="U21077" s="820"/>
      <c r="V21077" s="820"/>
      <c r="W21077" s="820"/>
      <c r="X21077" s="820"/>
      <c r="Y21077" s="820"/>
      <c r="Z21077" s="820"/>
    </row>
    <row r="21078" spans="7:26">
      <c r="G21078" s="826"/>
      <c r="H21078" s="820"/>
      <c r="J21078" s="820"/>
      <c r="K21078" s="820"/>
      <c r="L21078" s="820"/>
      <c r="M21078" s="820"/>
      <c r="N21078" s="820"/>
      <c r="O21078" s="820"/>
      <c r="P21078" s="820"/>
      <c r="Q21078" s="820"/>
      <c r="R21078" s="820"/>
      <c r="S21078" s="820"/>
      <c r="T21078" s="820"/>
      <c r="U21078" s="820"/>
      <c r="V21078" s="820"/>
      <c r="W21078" s="820"/>
      <c r="X21078" s="820"/>
      <c r="Y21078" s="820"/>
      <c r="Z21078" s="820"/>
    </row>
    <row r="21079" spans="7:26">
      <c r="G21079" s="826"/>
      <c r="H21079" s="820"/>
      <c r="J21079" s="820"/>
      <c r="K21079" s="820"/>
      <c r="L21079" s="820"/>
      <c r="M21079" s="820"/>
      <c r="N21079" s="820"/>
      <c r="O21079" s="820"/>
      <c r="P21079" s="820"/>
      <c r="Q21079" s="820"/>
      <c r="R21079" s="820"/>
      <c r="S21079" s="820"/>
      <c r="T21079" s="820"/>
      <c r="U21079" s="820"/>
      <c r="V21079" s="820"/>
      <c r="W21079" s="820"/>
      <c r="X21079" s="820"/>
      <c r="Y21079" s="820"/>
      <c r="Z21079" s="820"/>
    </row>
    <row r="21080" spans="7:26">
      <c r="G21080" s="826"/>
      <c r="H21080" s="820"/>
      <c r="J21080" s="820"/>
      <c r="K21080" s="820"/>
      <c r="L21080" s="820"/>
      <c r="M21080" s="820"/>
      <c r="N21080" s="820"/>
      <c r="O21080" s="820"/>
      <c r="P21080" s="820"/>
      <c r="Q21080" s="820"/>
      <c r="R21080" s="820"/>
      <c r="S21080" s="820"/>
      <c r="T21080" s="820"/>
      <c r="U21080" s="820"/>
      <c r="V21080" s="820"/>
      <c r="W21080" s="820"/>
      <c r="X21080" s="820"/>
      <c r="Y21080" s="820"/>
      <c r="Z21080" s="820"/>
    </row>
    <row r="21081" spans="7:26">
      <c r="G21081" s="826"/>
      <c r="H21081" s="820"/>
      <c r="J21081" s="820"/>
      <c r="K21081" s="820"/>
      <c r="L21081" s="820"/>
      <c r="M21081" s="820"/>
      <c r="N21081" s="820"/>
      <c r="O21081" s="820"/>
      <c r="P21081" s="820"/>
      <c r="Q21081" s="820"/>
      <c r="R21081" s="820"/>
      <c r="S21081" s="820"/>
      <c r="T21081" s="820"/>
      <c r="U21081" s="820"/>
      <c r="V21081" s="820"/>
      <c r="W21081" s="820"/>
      <c r="X21081" s="820"/>
      <c r="Y21081" s="820"/>
      <c r="Z21081" s="820"/>
    </row>
    <row r="21082" spans="7:26">
      <c r="G21082" s="826"/>
      <c r="H21082" s="820"/>
      <c r="J21082" s="820"/>
      <c r="K21082" s="820"/>
      <c r="L21082" s="820"/>
      <c r="M21082" s="820"/>
      <c r="N21082" s="820"/>
      <c r="O21082" s="820"/>
      <c r="P21082" s="820"/>
      <c r="Q21082" s="820"/>
      <c r="R21082" s="820"/>
      <c r="S21082" s="820"/>
      <c r="T21082" s="820"/>
      <c r="U21082" s="820"/>
      <c r="V21082" s="820"/>
      <c r="W21082" s="820"/>
      <c r="X21082" s="820"/>
      <c r="Y21082" s="820"/>
      <c r="Z21082" s="820"/>
    </row>
    <row r="21083" spans="7:26">
      <c r="G21083" s="826"/>
      <c r="H21083" s="820"/>
      <c r="J21083" s="820"/>
      <c r="K21083" s="820"/>
      <c r="L21083" s="820"/>
      <c r="M21083" s="820"/>
      <c r="N21083" s="820"/>
      <c r="O21083" s="820"/>
      <c r="P21083" s="820"/>
      <c r="Q21083" s="820"/>
      <c r="R21083" s="820"/>
      <c r="S21083" s="820"/>
      <c r="T21083" s="820"/>
      <c r="U21083" s="820"/>
      <c r="V21083" s="820"/>
      <c r="W21083" s="820"/>
      <c r="X21083" s="820"/>
      <c r="Y21083" s="820"/>
      <c r="Z21083" s="820"/>
    </row>
    <row r="21084" spans="7:26">
      <c r="G21084" s="826"/>
      <c r="H21084" s="820"/>
      <c r="J21084" s="820"/>
      <c r="K21084" s="820"/>
      <c r="L21084" s="820"/>
      <c r="M21084" s="820"/>
      <c r="N21084" s="820"/>
      <c r="O21084" s="820"/>
      <c r="P21084" s="820"/>
      <c r="Q21084" s="820"/>
      <c r="R21084" s="820"/>
      <c r="S21084" s="820"/>
      <c r="T21084" s="820"/>
      <c r="U21084" s="820"/>
      <c r="V21084" s="820"/>
      <c r="W21084" s="820"/>
      <c r="X21084" s="820"/>
      <c r="Y21084" s="820"/>
      <c r="Z21084" s="820"/>
    </row>
    <row r="21085" spans="7:26">
      <c r="G21085" s="826"/>
      <c r="H21085" s="820"/>
      <c r="J21085" s="820"/>
      <c r="K21085" s="820"/>
      <c r="L21085" s="820"/>
      <c r="M21085" s="820"/>
      <c r="N21085" s="820"/>
      <c r="O21085" s="820"/>
      <c r="P21085" s="820"/>
      <c r="Q21085" s="820"/>
      <c r="R21085" s="820"/>
      <c r="S21085" s="820"/>
      <c r="T21085" s="820"/>
      <c r="U21085" s="820"/>
      <c r="V21085" s="820"/>
      <c r="W21085" s="820"/>
      <c r="X21085" s="820"/>
      <c r="Y21085" s="820"/>
      <c r="Z21085" s="820"/>
    </row>
    <row r="21086" spans="7:26">
      <c r="G21086" s="826"/>
      <c r="H21086" s="820"/>
      <c r="J21086" s="820"/>
      <c r="K21086" s="820"/>
      <c r="L21086" s="820"/>
      <c r="M21086" s="820"/>
      <c r="N21086" s="820"/>
      <c r="O21086" s="820"/>
      <c r="P21086" s="820"/>
      <c r="Q21086" s="820"/>
      <c r="R21086" s="820"/>
      <c r="S21086" s="820"/>
      <c r="T21086" s="820"/>
      <c r="U21086" s="820"/>
      <c r="V21086" s="820"/>
      <c r="W21086" s="820"/>
      <c r="X21086" s="820"/>
      <c r="Y21086" s="820"/>
      <c r="Z21086" s="820"/>
    </row>
    <row r="21087" spans="7:26">
      <c r="G21087" s="826"/>
      <c r="H21087" s="820"/>
      <c r="J21087" s="820"/>
      <c r="K21087" s="820"/>
      <c r="L21087" s="820"/>
      <c r="M21087" s="820"/>
      <c r="N21087" s="820"/>
      <c r="O21087" s="820"/>
      <c r="P21087" s="820"/>
      <c r="Q21087" s="820"/>
      <c r="R21087" s="820"/>
      <c r="S21087" s="820"/>
      <c r="T21087" s="820"/>
      <c r="U21087" s="820"/>
      <c r="V21087" s="820"/>
      <c r="W21087" s="820"/>
      <c r="X21087" s="820"/>
      <c r="Y21087" s="820"/>
      <c r="Z21087" s="820"/>
    </row>
    <row r="21088" spans="7:26">
      <c r="G21088" s="826"/>
      <c r="H21088" s="820"/>
      <c r="J21088" s="820"/>
      <c r="K21088" s="820"/>
      <c r="L21088" s="820"/>
      <c r="M21088" s="820"/>
      <c r="N21088" s="820"/>
      <c r="O21088" s="820"/>
      <c r="P21088" s="820"/>
      <c r="Q21088" s="820"/>
      <c r="R21088" s="820"/>
      <c r="S21088" s="820"/>
      <c r="T21088" s="820"/>
      <c r="U21088" s="820"/>
      <c r="V21088" s="820"/>
      <c r="W21088" s="820"/>
      <c r="X21088" s="820"/>
      <c r="Y21088" s="820"/>
      <c r="Z21088" s="820"/>
    </row>
    <row r="21089" spans="7:26">
      <c r="G21089" s="826"/>
      <c r="H21089" s="820"/>
      <c r="J21089" s="820"/>
      <c r="K21089" s="820"/>
      <c r="L21089" s="820"/>
      <c r="M21089" s="820"/>
      <c r="N21089" s="820"/>
      <c r="O21089" s="820"/>
      <c r="P21089" s="820"/>
      <c r="Q21089" s="820"/>
      <c r="R21089" s="820"/>
      <c r="S21089" s="820"/>
      <c r="T21089" s="820"/>
      <c r="U21089" s="820"/>
      <c r="V21089" s="820"/>
      <c r="W21089" s="820"/>
      <c r="X21089" s="820"/>
      <c r="Y21089" s="820"/>
      <c r="Z21089" s="820"/>
    </row>
    <row r="21090" spans="7:26">
      <c r="G21090" s="826"/>
      <c r="H21090" s="820"/>
      <c r="J21090" s="820"/>
      <c r="K21090" s="820"/>
      <c r="L21090" s="820"/>
      <c r="M21090" s="820"/>
      <c r="N21090" s="820"/>
      <c r="O21090" s="820"/>
      <c r="P21090" s="820"/>
      <c r="Q21090" s="820"/>
      <c r="R21090" s="820"/>
      <c r="S21090" s="820"/>
      <c r="T21090" s="820"/>
      <c r="U21090" s="820"/>
      <c r="V21090" s="820"/>
      <c r="W21090" s="820"/>
      <c r="X21090" s="820"/>
      <c r="Y21090" s="820"/>
      <c r="Z21090" s="820"/>
    </row>
    <row r="21091" spans="7:26">
      <c r="G21091" s="826"/>
      <c r="H21091" s="820"/>
      <c r="J21091" s="820"/>
      <c r="K21091" s="820"/>
      <c r="L21091" s="820"/>
      <c r="M21091" s="820"/>
      <c r="N21091" s="820"/>
      <c r="O21091" s="820"/>
      <c r="P21091" s="820"/>
      <c r="Q21091" s="820"/>
      <c r="R21091" s="820"/>
      <c r="S21091" s="820"/>
      <c r="T21091" s="820"/>
      <c r="U21091" s="820"/>
      <c r="V21091" s="820"/>
      <c r="W21091" s="820"/>
      <c r="X21091" s="820"/>
      <c r="Y21091" s="820"/>
      <c r="Z21091" s="820"/>
    </row>
    <row r="21092" spans="7:26">
      <c r="G21092" s="826"/>
      <c r="H21092" s="820"/>
      <c r="J21092" s="820"/>
      <c r="K21092" s="820"/>
      <c r="L21092" s="820"/>
      <c r="M21092" s="820"/>
      <c r="N21092" s="820"/>
      <c r="O21092" s="820"/>
      <c r="P21092" s="820"/>
      <c r="Q21092" s="820"/>
      <c r="R21092" s="820"/>
      <c r="S21092" s="820"/>
      <c r="T21092" s="820"/>
      <c r="U21092" s="820"/>
      <c r="V21092" s="820"/>
      <c r="W21092" s="820"/>
      <c r="X21092" s="820"/>
      <c r="Y21092" s="820"/>
      <c r="Z21092" s="820"/>
    </row>
    <row r="21093" spans="7:26">
      <c r="G21093" s="826"/>
      <c r="H21093" s="820"/>
      <c r="J21093" s="820"/>
      <c r="K21093" s="820"/>
      <c r="L21093" s="820"/>
      <c r="M21093" s="820"/>
      <c r="N21093" s="820"/>
      <c r="O21093" s="820"/>
      <c r="P21093" s="820"/>
      <c r="Q21093" s="820"/>
      <c r="R21093" s="820"/>
      <c r="S21093" s="820"/>
      <c r="T21093" s="820"/>
      <c r="U21093" s="820"/>
      <c r="V21093" s="820"/>
      <c r="W21093" s="820"/>
      <c r="X21093" s="820"/>
      <c r="Y21093" s="820"/>
      <c r="Z21093" s="820"/>
    </row>
    <row r="21094" spans="7:26">
      <c r="G21094" s="826"/>
      <c r="H21094" s="820"/>
      <c r="J21094" s="820"/>
      <c r="K21094" s="820"/>
      <c r="L21094" s="820"/>
      <c r="M21094" s="820"/>
      <c r="N21094" s="820"/>
      <c r="O21094" s="820"/>
      <c r="P21094" s="820"/>
      <c r="Q21094" s="820"/>
      <c r="R21094" s="820"/>
      <c r="S21094" s="820"/>
      <c r="T21094" s="820"/>
      <c r="U21094" s="820"/>
      <c r="V21094" s="820"/>
      <c r="W21094" s="820"/>
      <c r="X21094" s="820"/>
      <c r="Y21094" s="820"/>
      <c r="Z21094" s="820"/>
    </row>
    <row r="21095" spans="7:26">
      <c r="G21095" s="826"/>
      <c r="H21095" s="820"/>
      <c r="J21095" s="820"/>
      <c r="K21095" s="820"/>
      <c r="L21095" s="820"/>
      <c r="M21095" s="820"/>
      <c r="N21095" s="820"/>
      <c r="O21095" s="820"/>
      <c r="P21095" s="820"/>
      <c r="Q21095" s="820"/>
      <c r="R21095" s="820"/>
      <c r="S21095" s="820"/>
      <c r="T21095" s="820"/>
      <c r="U21095" s="820"/>
      <c r="V21095" s="820"/>
      <c r="W21095" s="820"/>
      <c r="X21095" s="820"/>
      <c r="Y21095" s="820"/>
      <c r="Z21095" s="820"/>
    </row>
    <row r="21096" spans="7:26">
      <c r="G21096" s="826"/>
      <c r="H21096" s="820"/>
      <c r="J21096" s="820"/>
      <c r="K21096" s="820"/>
      <c r="L21096" s="820"/>
      <c r="M21096" s="820"/>
      <c r="N21096" s="820"/>
      <c r="O21096" s="820"/>
      <c r="P21096" s="820"/>
      <c r="Q21096" s="820"/>
      <c r="R21096" s="820"/>
      <c r="S21096" s="820"/>
      <c r="T21096" s="820"/>
      <c r="U21096" s="820"/>
      <c r="V21096" s="820"/>
      <c r="W21096" s="820"/>
      <c r="X21096" s="820"/>
      <c r="Y21096" s="820"/>
      <c r="Z21096" s="820"/>
    </row>
    <row r="21097" spans="7:26">
      <c r="G21097" s="826"/>
      <c r="H21097" s="820"/>
      <c r="J21097" s="820"/>
      <c r="K21097" s="820"/>
      <c r="L21097" s="820"/>
      <c r="M21097" s="820"/>
      <c r="N21097" s="820"/>
      <c r="O21097" s="820"/>
      <c r="P21097" s="820"/>
      <c r="Q21097" s="820"/>
      <c r="R21097" s="820"/>
      <c r="S21097" s="820"/>
      <c r="T21097" s="820"/>
      <c r="U21097" s="820"/>
      <c r="V21097" s="820"/>
      <c r="W21097" s="820"/>
      <c r="X21097" s="820"/>
      <c r="Y21097" s="820"/>
      <c r="Z21097" s="820"/>
    </row>
    <row r="21098" spans="7:26">
      <c r="G21098" s="826"/>
      <c r="H21098" s="820"/>
      <c r="J21098" s="820"/>
      <c r="K21098" s="820"/>
      <c r="L21098" s="820"/>
      <c r="M21098" s="820"/>
      <c r="N21098" s="820"/>
      <c r="O21098" s="820"/>
      <c r="P21098" s="820"/>
      <c r="Q21098" s="820"/>
      <c r="R21098" s="820"/>
      <c r="S21098" s="820"/>
      <c r="T21098" s="820"/>
      <c r="U21098" s="820"/>
      <c r="V21098" s="820"/>
      <c r="W21098" s="820"/>
      <c r="X21098" s="820"/>
      <c r="Y21098" s="820"/>
      <c r="Z21098" s="820"/>
    </row>
    <row r="21099" spans="7:26">
      <c r="G21099" s="826"/>
      <c r="H21099" s="820"/>
      <c r="J21099" s="820"/>
      <c r="K21099" s="820"/>
      <c r="L21099" s="820"/>
      <c r="M21099" s="820"/>
      <c r="N21099" s="820"/>
      <c r="O21099" s="820"/>
      <c r="P21099" s="820"/>
      <c r="Q21099" s="820"/>
      <c r="R21099" s="820"/>
      <c r="S21099" s="820"/>
      <c r="T21099" s="820"/>
      <c r="U21099" s="820"/>
      <c r="V21099" s="820"/>
      <c r="W21099" s="820"/>
      <c r="X21099" s="820"/>
      <c r="Y21099" s="820"/>
      <c r="Z21099" s="820"/>
    </row>
    <row r="21100" spans="7:26">
      <c r="G21100" s="826"/>
      <c r="H21100" s="820"/>
      <c r="J21100" s="820"/>
      <c r="K21100" s="820"/>
      <c r="L21100" s="820"/>
      <c r="M21100" s="820"/>
      <c r="N21100" s="820"/>
      <c r="O21100" s="820"/>
      <c r="P21100" s="820"/>
      <c r="Q21100" s="820"/>
      <c r="R21100" s="820"/>
      <c r="S21100" s="820"/>
      <c r="T21100" s="820"/>
      <c r="U21100" s="820"/>
      <c r="V21100" s="820"/>
      <c r="W21100" s="820"/>
      <c r="X21100" s="820"/>
      <c r="Y21100" s="820"/>
      <c r="Z21100" s="820"/>
    </row>
    <row r="21101" spans="7:26">
      <c r="G21101" s="826"/>
      <c r="H21101" s="820"/>
      <c r="J21101" s="820"/>
      <c r="K21101" s="820"/>
      <c r="L21101" s="820"/>
      <c r="M21101" s="820"/>
      <c r="N21101" s="820"/>
      <c r="O21101" s="820"/>
      <c r="P21101" s="820"/>
      <c r="Q21101" s="820"/>
      <c r="R21101" s="820"/>
      <c r="S21101" s="820"/>
      <c r="T21101" s="820"/>
      <c r="U21101" s="820"/>
      <c r="V21101" s="820"/>
      <c r="W21101" s="820"/>
      <c r="X21101" s="820"/>
      <c r="Y21101" s="820"/>
      <c r="Z21101" s="820"/>
    </row>
    <row r="21102" spans="7:26">
      <c r="G21102" s="826"/>
      <c r="H21102" s="820"/>
      <c r="J21102" s="820"/>
      <c r="K21102" s="820"/>
      <c r="L21102" s="820"/>
      <c r="M21102" s="820"/>
      <c r="N21102" s="820"/>
      <c r="O21102" s="820"/>
      <c r="P21102" s="820"/>
      <c r="Q21102" s="820"/>
      <c r="R21102" s="820"/>
      <c r="S21102" s="820"/>
      <c r="T21102" s="820"/>
      <c r="U21102" s="820"/>
      <c r="V21102" s="820"/>
      <c r="W21102" s="820"/>
      <c r="X21102" s="820"/>
      <c r="Y21102" s="820"/>
      <c r="Z21102" s="820"/>
    </row>
    <row r="21103" spans="7:26">
      <c r="G21103" s="826"/>
      <c r="H21103" s="820"/>
      <c r="J21103" s="820"/>
      <c r="K21103" s="820"/>
      <c r="L21103" s="820"/>
      <c r="M21103" s="820"/>
      <c r="N21103" s="820"/>
      <c r="O21103" s="820"/>
      <c r="P21103" s="820"/>
      <c r="Q21103" s="820"/>
      <c r="R21103" s="820"/>
      <c r="S21103" s="820"/>
      <c r="T21103" s="820"/>
      <c r="U21103" s="820"/>
      <c r="V21103" s="820"/>
      <c r="W21103" s="820"/>
      <c r="X21103" s="820"/>
      <c r="Y21103" s="820"/>
      <c r="Z21103" s="820"/>
    </row>
    <row r="21104" spans="7:26">
      <c r="G21104" s="826"/>
      <c r="H21104" s="820"/>
      <c r="J21104" s="820"/>
      <c r="K21104" s="820"/>
      <c r="L21104" s="820"/>
      <c r="M21104" s="820"/>
      <c r="N21104" s="820"/>
      <c r="O21104" s="820"/>
      <c r="P21104" s="820"/>
      <c r="Q21104" s="820"/>
      <c r="R21104" s="820"/>
      <c r="S21104" s="820"/>
      <c r="T21104" s="820"/>
      <c r="U21104" s="820"/>
      <c r="V21104" s="820"/>
      <c r="W21104" s="820"/>
      <c r="X21104" s="820"/>
      <c r="Y21104" s="820"/>
      <c r="Z21104" s="820"/>
    </row>
    <row r="21105" spans="7:26">
      <c r="G21105" s="826"/>
      <c r="H21105" s="820"/>
      <c r="J21105" s="820"/>
      <c r="K21105" s="820"/>
      <c r="L21105" s="820"/>
      <c r="M21105" s="820"/>
      <c r="N21105" s="820"/>
      <c r="O21105" s="820"/>
      <c r="P21105" s="820"/>
      <c r="Q21105" s="820"/>
      <c r="R21105" s="820"/>
      <c r="S21105" s="820"/>
      <c r="T21105" s="820"/>
      <c r="U21105" s="820"/>
      <c r="V21105" s="820"/>
      <c r="W21105" s="820"/>
      <c r="X21105" s="820"/>
      <c r="Y21105" s="820"/>
      <c r="Z21105" s="820"/>
    </row>
    <row r="21106" spans="7:26">
      <c r="G21106" s="826"/>
      <c r="H21106" s="820"/>
      <c r="J21106" s="820"/>
      <c r="K21106" s="820"/>
      <c r="L21106" s="820"/>
      <c r="M21106" s="820"/>
      <c r="N21106" s="820"/>
      <c r="O21106" s="820"/>
      <c r="P21106" s="820"/>
      <c r="Q21106" s="820"/>
      <c r="R21106" s="820"/>
      <c r="S21106" s="820"/>
      <c r="T21106" s="820"/>
      <c r="U21106" s="820"/>
      <c r="V21106" s="820"/>
      <c r="W21106" s="820"/>
      <c r="X21106" s="820"/>
      <c r="Y21106" s="820"/>
      <c r="Z21106" s="820"/>
    </row>
    <row r="21107" spans="7:26">
      <c r="G21107" s="826"/>
      <c r="H21107" s="820"/>
      <c r="J21107" s="820"/>
      <c r="K21107" s="820"/>
      <c r="L21107" s="820"/>
      <c r="M21107" s="820"/>
      <c r="N21107" s="820"/>
      <c r="O21107" s="820"/>
      <c r="P21107" s="820"/>
      <c r="Q21107" s="820"/>
      <c r="R21107" s="820"/>
      <c r="S21107" s="820"/>
      <c r="T21107" s="820"/>
      <c r="U21107" s="820"/>
      <c r="V21107" s="820"/>
      <c r="W21107" s="820"/>
      <c r="X21107" s="820"/>
      <c r="Y21107" s="820"/>
      <c r="Z21107" s="820"/>
    </row>
    <row r="21108" spans="7:26">
      <c r="G21108" s="826"/>
      <c r="H21108" s="820"/>
      <c r="J21108" s="820"/>
      <c r="K21108" s="820"/>
      <c r="L21108" s="820"/>
      <c r="M21108" s="820"/>
      <c r="N21108" s="820"/>
      <c r="O21108" s="820"/>
      <c r="P21108" s="820"/>
      <c r="Q21108" s="820"/>
      <c r="R21108" s="820"/>
      <c r="S21108" s="820"/>
      <c r="T21108" s="820"/>
      <c r="U21108" s="820"/>
      <c r="V21108" s="820"/>
      <c r="W21108" s="820"/>
      <c r="X21108" s="820"/>
      <c r="Y21108" s="820"/>
      <c r="Z21108" s="820"/>
    </row>
    <row r="21109" spans="7:26">
      <c r="G21109" s="826"/>
      <c r="H21109" s="820"/>
      <c r="J21109" s="820"/>
      <c r="K21109" s="820"/>
      <c r="L21109" s="820"/>
      <c r="M21109" s="820"/>
      <c r="N21109" s="820"/>
      <c r="O21109" s="820"/>
      <c r="P21109" s="820"/>
      <c r="Q21109" s="820"/>
      <c r="R21109" s="820"/>
      <c r="S21109" s="820"/>
      <c r="T21109" s="820"/>
      <c r="U21109" s="820"/>
      <c r="V21109" s="820"/>
      <c r="W21109" s="820"/>
      <c r="X21109" s="820"/>
      <c r="Y21109" s="820"/>
      <c r="Z21109" s="820"/>
    </row>
    <row r="21110" spans="7:26">
      <c r="G21110" s="826"/>
      <c r="H21110" s="820"/>
      <c r="J21110" s="820"/>
      <c r="K21110" s="820"/>
      <c r="L21110" s="820"/>
      <c r="M21110" s="820"/>
      <c r="N21110" s="820"/>
      <c r="O21110" s="820"/>
      <c r="P21110" s="820"/>
      <c r="Q21110" s="820"/>
      <c r="R21110" s="820"/>
      <c r="S21110" s="820"/>
      <c r="T21110" s="820"/>
      <c r="U21110" s="820"/>
      <c r="V21110" s="820"/>
      <c r="W21110" s="820"/>
      <c r="X21110" s="820"/>
      <c r="Y21110" s="820"/>
      <c r="Z21110" s="820"/>
    </row>
    <row r="21111" spans="7:26">
      <c r="G21111" s="826"/>
      <c r="H21111" s="820"/>
      <c r="J21111" s="820"/>
      <c r="K21111" s="820"/>
      <c r="L21111" s="820"/>
      <c r="M21111" s="820"/>
      <c r="N21111" s="820"/>
      <c r="O21111" s="820"/>
      <c r="P21111" s="820"/>
      <c r="Q21111" s="820"/>
      <c r="R21111" s="820"/>
      <c r="S21111" s="820"/>
      <c r="T21111" s="820"/>
      <c r="U21111" s="820"/>
      <c r="V21111" s="820"/>
      <c r="W21111" s="820"/>
      <c r="X21111" s="820"/>
      <c r="Y21111" s="820"/>
      <c r="Z21111" s="820"/>
    </row>
    <row r="21112" spans="7:26">
      <c r="G21112" s="826"/>
      <c r="H21112" s="820"/>
      <c r="J21112" s="820"/>
      <c r="K21112" s="820"/>
      <c r="L21112" s="820"/>
      <c r="M21112" s="820"/>
      <c r="N21112" s="820"/>
      <c r="O21112" s="820"/>
      <c r="P21112" s="820"/>
      <c r="Q21112" s="820"/>
      <c r="R21112" s="820"/>
      <c r="S21112" s="820"/>
      <c r="T21112" s="820"/>
      <c r="U21112" s="820"/>
      <c r="V21112" s="820"/>
      <c r="W21112" s="820"/>
      <c r="X21112" s="820"/>
      <c r="Y21112" s="820"/>
      <c r="Z21112" s="820"/>
    </row>
    <row r="21113" spans="7:26">
      <c r="G21113" s="826"/>
      <c r="H21113" s="820"/>
      <c r="J21113" s="820"/>
      <c r="K21113" s="820"/>
      <c r="L21113" s="820"/>
      <c r="M21113" s="820"/>
      <c r="N21113" s="820"/>
      <c r="O21113" s="820"/>
      <c r="P21113" s="820"/>
      <c r="Q21113" s="820"/>
      <c r="R21113" s="820"/>
      <c r="S21113" s="820"/>
      <c r="T21113" s="820"/>
      <c r="U21113" s="820"/>
      <c r="V21113" s="820"/>
      <c r="W21113" s="820"/>
      <c r="X21113" s="820"/>
      <c r="Y21113" s="820"/>
      <c r="Z21113" s="820"/>
    </row>
    <row r="21114" spans="7:26">
      <c r="G21114" s="826"/>
      <c r="H21114" s="820"/>
      <c r="J21114" s="820"/>
      <c r="K21114" s="820"/>
      <c r="L21114" s="820"/>
      <c r="M21114" s="820"/>
      <c r="N21114" s="820"/>
      <c r="O21114" s="820"/>
      <c r="P21114" s="820"/>
      <c r="Q21114" s="820"/>
      <c r="R21114" s="820"/>
      <c r="S21114" s="820"/>
      <c r="T21114" s="820"/>
      <c r="U21114" s="820"/>
      <c r="V21114" s="820"/>
      <c r="W21114" s="820"/>
      <c r="X21114" s="820"/>
      <c r="Y21114" s="820"/>
      <c r="Z21114" s="820"/>
    </row>
    <row r="21115" spans="7:26">
      <c r="G21115" s="826"/>
      <c r="H21115" s="820"/>
      <c r="J21115" s="820"/>
      <c r="K21115" s="820"/>
      <c r="L21115" s="820"/>
      <c r="M21115" s="820"/>
      <c r="N21115" s="820"/>
      <c r="O21115" s="820"/>
      <c r="P21115" s="820"/>
      <c r="Q21115" s="820"/>
      <c r="R21115" s="820"/>
      <c r="S21115" s="820"/>
      <c r="T21115" s="820"/>
      <c r="U21115" s="820"/>
      <c r="V21115" s="820"/>
      <c r="W21115" s="820"/>
      <c r="X21115" s="820"/>
      <c r="Y21115" s="820"/>
      <c r="Z21115" s="820"/>
    </row>
    <row r="21116" spans="7:26">
      <c r="G21116" s="826"/>
      <c r="H21116" s="820"/>
      <c r="J21116" s="820"/>
      <c r="K21116" s="820"/>
      <c r="L21116" s="820"/>
      <c r="M21116" s="820"/>
      <c r="N21116" s="820"/>
      <c r="O21116" s="820"/>
      <c r="P21116" s="820"/>
      <c r="Q21116" s="820"/>
      <c r="R21116" s="820"/>
      <c r="S21116" s="820"/>
      <c r="T21116" s="820"/>
      <c r="U21116" s="820"/>
      <c r="V21116" s="820"/>
      <c r="W21116" s="820"/>
      <c r="X21116" s="820"/>
      <c r="Y21116" s="820"/>
      <c r="Z21116" s="820"/>
    </row>
    <row r="21117" spans="7:26">
      <c r="G21117" s="826"/>
      <c r="H21117" s="820"/>
      <c r="J21117" s="820"/>
      <c r="K21117" s="820"/>
      <c r="L21117" s="820"/>
      <c r="M21117" s="820"/>
      <c r="N21117" s="820"/>
      <c r="O21117" s="820"/>
      <c r="P21117" s="820"/>
      <c r="Q21117" s="820"/>
      <c r="R21117" s="820"/>
      <c r="S21117" s="820"/>
      <c r="T21117" s="820"/>
      <c r="U21117" s="820"/>
      <c r="V21117" s="820"/>
      <c r="W21117" s="820"/>
      <c r="X21117" s="820"/>
      <c r="Y21117" s="820"/>
      <c r="Z21117" s="820"/>
    </row>
    <row r="21118" spans="7:26">
      <c r="G21118" s="826"/>
      <c r="H21118" s="820"/>
      <c r="J21118" s="820"/>
      <c r="K21118" s="820"/>
      <c r="L21118" s="820"/>
      <c r="M21118" s="820"/>
      <c r="N21118" s="820"/>
      <c r="O21118" s="820"/>
      <c r="P21118" s="820"/>
      <c r="Q21118" s="820"/>
      <c r="R21118" s="820"/>
      <c r="S21118" s="820"/>
      <c r="T21118" s="820"/>
      <c r="U21118" s="820"/>
      <c r="V21118" s="820"/>
      <c r="W21118" s="820"/>
      <c r="X21118" s="820"/>
      <c r="Y21118" s="820"/>
      <c r="Z21118" s="820"/>
    </row>
    <row r="21119" spans="7:26">
      <c r="G21119" s="826"/>
      <c r="H21119" s="820"/>
      <c r="J21119" s="820"/>
      <c r="K21119" s="820"/>
      <c r="L21119" s="820"/>
      <c r="M21119" s="820"/>
      <c r="N21119" s="820"/>
      <c r="O21119" s="820"/>
      <c r="P21119" s="820"/>
      <c r="Q21119" s="820"/>
      <c r="R21119" s="820"/>
      <c r="S21119" s="820"/>
      <c r="T21119" s="820"/>
      <c r="U21119" s="820"/>
      <c r="V21119" s="820"/>
      <c r="W21119" s="820"/>
      <c r="X21119" s="820"/>
      <c r="Y21119" s="820"/>
      <c r="Z21119" s="820"/>
    </row>
    <row r="21120" spans="7:26">
      <c r="G21120" s="826"/>
      <c r="H21120" s="820"/>
      <c r="J21120" s="820"/>
      <c r="K21120" s="820"/>
      <c r="L21120" s="820"/>
      <c r="M21120" s="820"/>
      <c r="N21120" s="820"/>
      <c r="O21120" s="820"/>
      <c r="P21120" s="820"/>
      <c r="Q21120" s="820"/>
      <c r="R21120" s="820"/>
      <c r="S21120" s="820"/>
      <c r="T21120" s="820"/>
      <c r="U21120" s="820"/>
      <c r="V21120" s="820"/>
      <c r="W21120" s="820"/>
      <c r="X21120" s="820"/>
      <c r="Y21120" s="820"/>
      <c r="Z21120" s="820"/>
    </row>
    <row r="21121" spans="7:26">
      <c r="G21121" s="826"/>
      <c r="H21121" s="820"/>
      <c r="J21121" s="820"/>
      <c r="K21121" s="820"/>
      <c r="L21121" s="820"/>
      <c r="M21121" s="820"/>
      <c r="N21121" s="820"/>
      <c r="O21121" s="820"/>
      <c r="P21121" s="820"/>
      <c r="Q21121" s="820"/>
      <c r="R21121" s="820"/>
      <c r="S21121" s="820"/>
      <c r="T21121" s="820"/>
      <c r="U21121" s="820"/>
      <c r="V21121" s="820"/>
      <c r="W21121" s="820"/>
      <c r="X21121" s="820"/>
      <c r="Y21121" s="820"/>
      <c r="Z21121" s="820"/>
    </row>
    <row r="21122" spans="7:26">
      <c r="G21122" s="826"/>
      <c r="H21122" s="820"/>
      <c r="J21122" s="820"/>
      <c r="K21122" s="820"/>
      <c r="L21122" s="820"/>
      <c r="M21122" s="820"/>
      <c r="N21122" s="820"/>
      <c r="O21122" s="820"/>
      <c r="P21122" s="820"/>
      <c r="Q21122" s="820"/>
      <c r="R21122" s="820"/>
      <c r="S21122" s="820"/>
      <c r="T21122" s="820"/>
      <c r="U21122" s="820"/>
      <c r="V21122" s="820"/>
      <c r="W21122" s="820"/>
      <c r="X21122" s="820"/>
      <c r="Y21122" s="820"/>
      <c r="Z21122" s="820"/>
    </row>
    <row r="21123" spans="7:26">
      <c r="G21123" s="826"/>
      <c r="H21123" s="820"/>
      <c r="J21123" s="820"/>
      <c r="K21123" s="820"/>
      <c r="L21123" s="820"/>
      <c r="M21123" s="820"/>
      <c r="N21123" s="820"/>
      <c r="O21123" s="820"/>
      <c r="P21123" s="820"/>
      <c r="Q21123" s="820"/>
      <c r="R21123" s="820"/>
      <c r="S21123" s="820"/>
      <c r="T21123" s="820"/>
      <c r="U21123" s="820"/>
      <c r="V21123" s="820"/>
      <c r="W21123" s="820"/>
      <c r="X21123" s="820"/>
      <c r="Y21123" s="820"/>
      <c r="Z21123" s="820"/>
    </row>
    <row r="21124" spans="7:26">
      <c r="G21124" s="826"/>
      <c r="H21124" s="820"/>
      <c r="J21124" s="820"/>
      <c r="K21124" s="820"/>
      <c r="L21124" s="820"/>
      <c r="M21124" s="820"/>
      <c r="N21124" s="820"/>
      <c r="O21124" s="820"/>
      <c r="P21124" s="820"/>
      <c r="Q21124" s="820"/>
      <c r="R21124" s="820"/>
      <c r="S21124" s="820"/>
      <c r="T21124" s="820"/>
      <c r="U21124" s="820"/>
      <c r="V21124" s="820"/>
      <c r="W21124" s="820"/>
      <c r="X21124" s="820"/>
      <c r="Y21124" s="820"/>
      <c r="Z21124" s="820"/>
    </row>
    <row r="21125" spans="7:26">
      <c r="G21125" s="826"/>
      <c r="H21125" s="820"/>
      <c r="J21125" s="820"/>
      <c r="K21125" s="820"/>
      <c r="L21125" s="820"/>
      <c r="M21125" s="820"/>
      <c r="N21125" s="820"/>
      <c r="O21125" s="820"/>
      <c r="P21125" s="820"/>
      <c r="Q21125" s="820"/>
      <c r="R21125" s="820"/>
      <c r="S21125" s="820"/>
      <c r="T21125" s="820"/>
      <c r="U21125" s="820"/>
      <c r="V21125" s="820"/>
      <c r="W21125" s="820"/>
      <c r="X21125" s="820"/>
      <c r="Y21125" s="820"/>
      <c r="Z21125" s="820"/>
    </row>
    <row r="21126" spans="7:26">
      <c r="G21126" s="826"/>
      <c r="H21126" s="820"/>
      <c r="J21126" s="820"/>
      <c r="K21126" s="820"/>
      <c r="L21126" s="820"/>
      <c r="M21126" s="820"/>
      <c r="N21126" s="820"/>
      <c r="O21126" s="820"/>
      <c r="P21126" s="820"/>
      <c r="Q21126" s="820"/>
      <c r="R21126" s="820"/>
      <c r="S21126" s="820"/>
      <c r="T21126" s="820"/>
      <c r="U21126" s="820"/>
      <c r="V21126" s="820"/>
      <c r="W21126" s="820"/>
      <c r="X21126" s="820"/>
      <c r="Y21126" s="820"/>
      <c r="Z21126" s="820"/>
    </row>
    <row r="21127" spans="7:26">
      <c r="G21127" s="826"/>
      <c r="H21127" s="820"/>
      <c r="J21127" s="820"/>
      <c r="K21127" s="820"/>
      <c r="L21127" s="820"/>
      <c r="M21127" s="820"/>
      <c r="N21127" s="820"/>
      <c r="O21127" s="820"/>
      <c r="P21127" s="820"/>
      <c r="Q21127" s="820"/>
      <c r="R21127" s="820"/>
      <c r="S21127" s="820"/>
      <c r="T21127" s="820"/>
      <c r="U21127" s="820"/>
      <c r="V21127" s="820"/>
      <c r="W21127" s="820"/>
      <c r="X21127" s="820"/>
      <c r="Y21127" s="820"/>
      <c r="Z21127" s="820"/>
    </row>
    <row r="21128" spans="7:26">
      <c r="G21128" s="826"/>
      <c r="H21128" s="820"/>
      <c r="J21128" s="820"/>
      <c r="K21128" s="820"/>
      <c r="L21128" s="820"/>
      <c r="M21128" s="820"/>
      <c r="N21128" s="820"/>
      <c r="O21128" s="820"/>
      <c r="P21128" s="820"/>
      <c r="Q21128" s="820"/>
      <c r="R21128" s="820"/>
      <c r="S21128" s="820"/>
      <c r="T21128" s="820"/>
      <c r="U21128" s="820"/>
      <c r="V21128" s="820"/>
      <c r="W21128" s="820"/>
      <c r="X21128" s="820"/>
      <c r="Y21128" s="820"/>
      <c r="Z21128" s="820"/>
    </row>
    <row r="21129" spans="7:26">
      <c r="G21129" s="826"/>
      <c r="H21129" s="820"/>
      <c r="J21129" s="820"/>
      <c r="K21129" s="820"/>
      <c r="L21129" s="820"/>
      <c r="M21129" s="820"/>
      <c r="N21129" s="820"/>
      <c r="O21129" s="820"/>
      <c r="P21129" s="820"/>
      <c r="Q21129" s="820"/>
      <c r="R21129" s="820"/>
      <c r="S21129" s="820"/>
      <c r="T21129" s="820"/>
      <c r="U21129" s="820"/>
      <c r="V21129" s="820"/>
      <c r="W21129" s="820"/>
      <c r="X21129" s="820"/>
      <c r="Y21129" s="820"/>
      <c r="Z21129" s="820"/>
    </row>
    <row r="21130" spans="7:26">
      <c r="G21130" s="826"/>
      <c r="H21130" s="820"/>
      <c r="J21130" s="820"/>
      <c r="K21130" s="820"/>
      <c r="L21130" s="820"/>
      <c r="M21130" s="820"/>
      <c r="N21130" s="820"/>
      <c r="O21130" s="820"/>
      <c r="P21130" s="820"/>
      <c r="Q21130" s="820"/>
      <c r="R21130" s="820"/>
      <c r="S21130" s="820"/>
      <c r="T21130" s="820"/>
      <c r="U21130" s="820"/>
      <c r="V21130" s="820"/>
      <c r="W21130" s="820"/>
      <c r="X21130" s="820"/>
      <c r="Y21130" s="820"/>
      <c r="Z21130" s="820"/>
    </row>
    <row r="21131" spans="7:26">
      <c r="G21131" s="826"/>
      <c r="H21131" s="820"/>
      <c r="J21131" s="820"/>
      <c r="K21131" s="820"/>
      <c r="L21131" s="820"/>
      <c r="M21131" s="820"/>
      <c r="N21131" s="820"/>
      <c r="O21131" s="820"/>
      <c r="P21131" s="820"/>
      <c r="Q21131" s="820"/>
      <c r="R21131" s="820"/>
      <c r="S21131" s="820"/>
      <c r="T21131" s="820"/>
      <c r="U21131" s="820"/>
      <c r="V21131" s="820"/>
      <c r="W21131" s="820"/>
      <c r="X21131" s="820"/>
      <c r="Y21131" s="820"/>
      <c r="Z21131" s="820"/>
    </row>
    <row r="21132" spans="7:26">
      <c r="G21132" s="826"/>
      <c r="H21132" s="820"/>
      <c r="J21132" s="820"/>
      <c r="K21132" s="820"/>
      <c r="L21132" s="820"/>
      <c r="M21132" s="820"/>
      <c r="N21132" s="820"/>
      <c r="O21132" s="820"/>
      <c r="P21132" s="820"/>
      <c r="Q21132" s="820"/>
      <c r="R21132" s="820"/>
      <c r="S21132" s="820"/>
      <c r="T21132" s="820"/>
      <c r="U21132" s="820"/>
      <c r="V21132" s="820"/>
      <c r="W21132" s="820"/>
      <c r="X21132" s="820"/>
      <c r="Y21132" s="820"/>
      <c r="Z21132" s="820"/>
    </row>
    <row r="21133" spans="7:26">
      <c r="G21133" s="826"/>
      <c r="H21133" s="820"/>
      <c r="J21133" s="820"/>
      <c r="K21133" s="820"/>
      <c r="L21133" s="820"/>
      <c r="M21133" s="820"/>
      <c r="N21133" s="820"/>
      <c r="O21133" s="820"/>
      <c r="P21133" s="820"/>
      <c r="Q21133" s="820"/>
      <c r="R21133" s="820"/>
      <c r="S21133" s="820"/>
      <c r="T21133" s="820"/>
      <c r="U21133" s="820"/>
      <c r="V21133" s="820"/>
      <c r="W21133" s="820"/>
      <c r="X21133" s="820"/>
      <c r="Y21133" s="820"/>
      <c r="Z21133" s="820"/>
    </row>
    <row r="21134" spans="7:26">
      <c r="G21134" s="826"/>
      <c r="H21134" s="820"/>
      <c r="J21134" s="820"/>
      <c r="K21134" s="820"/>
      <c r="L21134" s="820"/>
      <c r="M21134" s="820"/>
      <c r="N21134" s="820"/>
      <c r="O21134" s="820"/>
      <c r="P21134" s="820"/>
      <c r="Q21134" s="820"/>
      <c r="R21134" s="820"/>
      <c r="S21134" s="820"/>
      <c r="T21134" s="820"/>
      <c r="U21134" s="820"/>
      <c r="V21134" s="820"/>
      <c r="W21134" s="820"/>
      <c r="X21134" s="820"/>
      <c r="Y21134" s="820"/>
      <c r="Z21134" s="820"/>
    </row>
    <row r="21135" spans="7:26">
      <c r="G21135" s="826"/>
      <c r="H21135" s="820"/>
      <c r="J21135" s="820"/>
      <c r="K21135" s="820"/>
      <c r="L21135" s="820"/>
      <c r="M21135" s="820"/>
      <c r="N21135" s="820"/>
      <c r="O21135" s="820"/>
      <c r="P21135" s="820"/>
      <c r="Q21135" s="820"/>
      <c r="R21135" s="820"/>
      <c r="S21135" s="820"/>
      <c r="T21135" s="820"/>
      <c r="U21135" s="820"/>
      <c r="V21135" s="820"/>
      <c r="W21135" s="820"/>
      <c r="X21135" s="820"/>
      <c r="Y21135" s="820"/>
      <c r="Z21135" s="820"/>
    </row>
    <row r="21136" spans="7:26">
      <c r="G21136" s="826"/>
      <c r="H21136" s="820"/>
      <c r="J21136" s="820"/>
      <c r="K21136" s="820"/>
      <c r="L21136" s="820"/>
      <c r="M21136" s="820"/>
      <c r="N21136" s="820"/>
      <c r="O21136" s="820"/>
      <c r="P21136" s="820"/>
      <c r="Q21136" s="820"/>
      <c r="R21136" s="820"/>
      <c r="S21136" s="820"/>
      <c r="T21136" s="820"/>
      <c r="U21136" s="820"/>
      <c r="V21136" s="820"/>
      <c r="W21136" s="820"/>
      <c r="X21136" s="820"/>
      <c r="Y21136" s="820"/>
      <c r="Z21136" s="820"/>
    </row>
    <row r="21137" spans="7:26">
      <c r="G21137" s="826"/>
      <c r="H21137" s="820"/>
      <c r="J21137" s="820"/>
      <c r="K21137" s="820"/>
      <c r="L21137" s="820"/>
      <c r="M21137" s="820"/>
      <c r="N21137" s="820"/>
      <c r="O21137" s="820"/>
      <c r="P21137" s="820"/>
      <c r="Q21137" s="820"/>
      <c r="R21137" s="820"/>
      <c r="S21137" s="820"/>
      <c r="T21137" s="820"/>
      <c r="U21137" s="820"/>
      <c r="V21137" s="820"/>
      <c r="W21137" s="820"/>
      <c r="X21137" s="820"/>
      <c r="Y21137" s="820"/>
      <c r="Z21137" s="820"/>
    </row>
    <row r="21138" spans="7:26">
      <c r="G21138" s="826"/>
      <c r="H21138" s="820"/>
      <c r="J21138" s="820"/>
      <c r="K21138" s="820"/>
      <c r="L21138" s="820"/>
      <c r="M21138" s="820"/>
      <c r="N21138" s="820"/>
      <c r="O21138" s="820"/>
      <c r="P21138" s="820"/>
      <c r="Q21138" s="820"/>
      <c r="R21138" s="820"/>
      <c r="S21138" s="820"/>
      <c r="T21138" s="820"/>
      <c r="U21138" s="820"/>
      <c r="V21138" s="820"/>
      <c r="W21138" s="820"/>
      <c r="X21138" s="820"/>
      <c r="Y21138" s="820"/>
      <c r="Z21138" s="820"/>
    </row>
    <row r="21139" spans="7:26">
      <c r="G21139" s="826"/>
      <c r="H21139" s="820"/>
      <c r="J21139" s="820"/>
      <c r="K21139" s="820"/>
      <c r="L21139" s="820"/>
      <c r="M21139" s="820"/>
      <c r="N21139" s="820"/>
      <c r="O21139" s="820"/>
      <c r="P21139" s="820"/>
      <c r="Q21139" s="820"/>
      <c r="R21139" s="820"/>
      <c r="S21139" s="820"/>
      <c r="T21139" s="820"/>
      <c r="U21139" s="820"/>
      <c r="V21139" s="820"/>
      <c r="W21139" s="820"/>
      <c r="X21139" s="820"/>
      <c r="Y21139" s="820"/>
      <c r="Z21139" s="820"/>
    </row>
    <row r="21140" spans="7:26">
      <c r="G21140" s="826"/>
      <c r="H21140" s="820"/>
      <c r="J21140" s="820"/>
      <c r="K21140" s="820"/>
      <c r="L21140" s="820"/>
      <c r="M21140" s="820"/>
      <c r="N21140" s="820"/>
      <c r="O21140" s="820"/>
      <c r="P21140" s="820"/>
      <c r="Q21140" s="820"/>
      <c r="R21140" s="820"/>
      <c r="S21140" s="820"/>
      <c r="T21140" s="820"/>
      <c r="U21140" s="820"/>
      <c r="V21140" s="820"/>
      <c r="W21140" s="820"/>
      <c r="X21140" s="820"/>
      <c r="Y21140" s="820"/>
      <c r="Z21140" s="820"/>
    </row>
    <row r="21141" spans="7:26">
      <c r="G21141" s="826"/>
      <c r="H21141" s="820"/>
      <c r="J21141" s="820"/>
      <c r="K21141" s="820"/>
      <c r="L21141" s="820"/>
      <c r="M21141" s="820"/>
      <c r="N21141" s="820"/>
      <c r="O21141" s="820"/>
      <c r="P21141" s="820"/>
      <c r="Q21141" s="820"/>
      <c r="R21141" s="820"/>
      <c r="S21141" s="820"/>
      <c r="T21141" s="820"/>
      <c r="U21141" s="820"/>
      <c r="V21141" s="820"/>
      <c r="W21141" s="820"/>
      <c r="X21141" s="820"/>
      <c r="Y21141" s="820"/>
      <c r="Z21141" s="820"/>
    </row>
    <row r="21142" spans="7:26">
      <c r="G21142" s="826"/>
      <c r="H21142" s="820"/>
      <c r="J21142" s="820"/>
      <c r="K21142" s="820"/>
      <c r="L21142" s="820"/>
      <c r="M21142" s="820"/>
      <c r="N21142" s="820"/>
      <c r="O21142" s="820"/>
      <c r="P21142" s="820"/>
      <c r="Q21142" s="820"/>
      <c r="R21142" s="820"/>
      <c r="S21142" s="820"/>
      <c r="T21142" s="820"/>
      <c r="U21142" s="820"/>
      <c r="V21142" s="820"/>
      <c r="W21142" s="820"/>
      <c r="X21142" s="820"/>
      <c r="Y21142" s="820"/>
      <c r="Z21142" s="820"/>
    </row>
    <row r="21143" spans="7:26">
      <c r="G21143" s="826"/>
      <c r="H21143" s="820"/>
      <c r="J21143" s="820"/>
      <c r="K21143" s="820"/>
      <c r="L21143" s="820"/>
      <c r="M21143" s="820"/>
      <c r="N21143" s="820"/>
      <c r="O21143" s="820"/>
      <c r="P21143" s="820"/>
      <c r="Q21143" s="820"/>
      <c r="R21143" s="820"/>
      <c r="S21143" s="820"/>
      <c r="T21143" s="820"/>
      <c r="U21143" s="820"/>
      <c r="V21143" s="820"/>
      <c r="W21143" s="820"/>
      <c r="X21143" s="820"/>
      <c r="Y21143" s="820"/>
      <c r="Z21143" s="820"/>
    </row>
    <row r="21144" spans="7:26">
      <c r="G21144" s="826"/>
      <c r="H21144" s="820"/>
      <c r="J21144" s="820"/>
      <c r="K21144" s="820"/>
      <c r="L21144" s="820"/>
      <c r="M21144" s="820"/>
      <c r="N21144" s="820"/>
      <c r="O21144" s="820"/>
      <c r="P21144" s="820"/>
      <c r="Q21144" s="820"/>
      <c r="R21144" s="820"/>
      <c r="S21144" s="820"/>
      <c r="T21144" s="820"/>
      <c r="U21144" s="820"/>
      <c r="V21144" s="820"/>
      <c r="W21144" s="820"/>
      <c r="X21144" s="820"/>
      <c r="Y21144" s="820"/>
      <c r="Z21144" s="820"/>
    </row>
    <row r="21145" spans="7:26">
      <c r="G21145" s="826"/>
      <c r="H21145" s="820"/>
      <c r="J21145" s="820"/>
      <c r="K21145" s="820"/>
      <c r="L21145" s="820"/>
      <c r="M21145" s="820"/>
      <c r="N21145" s="820"/>
      <c r="O21145" s="820"/>
      <c r="P21145" s="820"/>
      <c r="Q21145" s="820"/>
      <c r="R21145" s="820"/>
      <c r="S21145" s="820"/>
      <c r="T21145" s="820"/>
      <c r="U21145" s="820"/>
      <c r="V21145" s="820"/>
      <c r="W21145" s="820"/>
      <c r="X21145" s="820"/>
      <c r="Y21145" s="820"/>
      <c r="Z21145" s="820"/>
    </row>
    <row r="21146" spans="7:26">
      <c r="G21146" s="826"/>
      <c r="H21146" s="820"/>
      <c r="J21146" s="820"/>
      <c r="K21146" s="820"/>
      <c r="L21146" s="820"/>
      <c r="M21146" s="820"/>
      <c r="N21146" s="820"/>
      <c r="O21146" s="820"/>
      <c r="P21146" s="820"/>
      <c r="Q21146" s="820"/>
      <c r="R21146" s="820"/>
      <c r="S21146" s="820"/>
      <c r="T21146" s="820"/>
      <c r="U21146" s="820"/>
      <c r="V21146" s="820"/>
      <c r="W21146" s="820"/>
      <c r="X21146" s="820"/>
      <c r="Y21146" s="820"/>
      <c r="Z21146" s="820"/>
    </row>
    <row r="21147" spans="7:26">
      <c r="G21147" s="826"/>
      <c r="H21147" s="820"/>
      <c r="J21147" s="820"/>
      <c r="K21147" s="820"/>
      <c r="L21147" s="820"/>
      <c r="M21147" s="820"/>
      <c r="N21147" s="820"/>
      <c r="O21147" s="820"/>
      <c r="P21147" s="820"/>
      <c r="Q21147" s="820"/>
      <c r="R21147" s="820"/>
      <c r="S21147" s="820"/>
      <c r="T21147" s="820"/>
      <c r="U21147" s="820"/>
      <c r="V21147" s="820"/>
      <c r="W21147" s="820"/>
      <c r="X21147" s="820"/>
      <c r="Y21147" s="820"/>
      <c r="Z21147" s="820"/>
    </row>
    <row r="21148" spans="7:26">
      <c r="G21148" s="826"/>
      <c r="H21148" s="820"/>
      <c r="J21148" s="820"/>
      <c r="K21148" s="820"/>
      <c r="L21148" s="820"/>
      <c r="M21148" s="820"/>
      <c r="N21148" s="820"/>
      <c r="O21148" s="820"/>
      <c r="P21148" s="820"/>
      <c r="Q21148" s="820"/>
      <c r="R21148" s="820"/>
      <c r="S21148" s="820"/>
      <c r="T21148" s="820"/>
      <c r="U21148" s="820"/>
      <c r="V21148" s="820"/>
      <c r="W21148" s="820"/>
      <c r="X21148" s="820"/>
      <c r="Y21148" s="820"/>
      <c r="Z21148" s="820"/>
    </row>
    <row r="21149" spans="7:26">
      <c r="G21149" s="826"/>
      <c r="H21149" s="820"/>
      <c r="J21149" s="820"/>
      <c r="K21149" s="820"/>
      <c r="L21149" s="820"/>
      <c r="M21149" s="820"/>
      <c r="N21149" s="820"/>
      <c r="O21149" s="820"/>
      <c r="P21149" s="820"/>
      <c r="Q21149" s="820"/>
      <c r="R21149" s="820"/>
      <c r="S21149" s="820"/>
      <c r="T21149" s="820"/>
      <c r="U21149" s="820"/>
      <c r="V21149" s="820"/>
      <c r="W21149" s="820"/>
      <c r="X21149" s="820"/>
      <c r="Y21149" s="820"/>
      <c r="Z21149" s="820"/>
    </row>
    <row r="21150" spans="7:26">
      <c r="G21150" s="826"/>
      <c r="H21150" s="820"/>
      <c r="J21150" s="820"/>
      <c r="K21150" s="820"/>
      <c r="L21150" s="820"/>
      <c r="M21150" s="820"/>
      <c r="N21150" s="820"/>
      <c r="O21150" s="820"/>
      <c r="P21150" s="820"/>
      <c r="Q21150" s="820"/>
      <c r="R21150" s="820"/>
      <c r="S21150" s="820"/>
      <c r="T21150" s="820"/>
      <c r="U21150" s="820"/>
      <c r="V21150" s="820"/>
      <c r="W21150" s="820"/>
      <c r="X21150" s="820"/>
      <c r="Y21150" s="820"/>
      <c r="Z21150" s="820"/>
    </row>
    <row r="21151" spans="7:26">
      <c r="G21151" s="826"/>
      <c r="H21151" s="820"/>
      <c r="J21151" s="820"/>
      <c r="K21151" s="820"/>
      <c r="L21151" s="820"/>
      <c r="M21151" s="820"/>
      <c r="N21151" s="820"/>
      <c r="O21151" s="820"/>
      <c r="P21151" s="820"/>
      <c r="Q21151" s="820"/>
      <c r="R21151" s="820"/>
      <c r="S21151" s="820"/>
      <c r="T21151" s="820"/>
      <c r="U21151" s="820"/>
      <c r="V21151" s="820"/>
      <c r="W21151" s="820"/>
      <c r="X21151" s="820"/>
      <c r="Y21151" s="820"/>
      <c r="Z21151" s="820"/>
    </row>
    <row r="21152" spans="7:26">
      <c r="G21152" s="826"/>
      <c r="H21152" s="820"/>
      <c r="J21152" s="820"/>
      <c r="K21152" s="820"/>
      <c r="L21152" s="820"/>
      <c r="M21152" s="820"/>
      <c r="N21152" s="820"/>
      <c r="O21152" s="820"/>
      <c r="P21152" s="820"/>
      <c r="Q21152" s="820"/>
      <c r="R21152" s="820"/>
      <c r="S21152" s="820"/>
      <c r="T21152" s="820"/>
      <c r="U21152" s="820"/>
      <c r="V21152" s="820"/>
      <c r="W21152" s="820"/>
      <c r="X21152" s="820"/>
      <c r="Y21152" s="820"/>
      <c r="Z21152" s="820"/>
    </row>
    <row r="21153" spans="7:26">
      <c r="G21153" s="826"/>
      <c r="H21153" s="820"/>
      <c r="J21153" s="820"/>
      <c r="K21153" s="820"/>
      <c r="L21153" s="820"/>
      <c r="M21153" s="820"/>
      <c r="N21153" s="820"/>
      <c r="O21153" s="820"/>
      <c r="P21153" s="820"/>
      <c r="Q21153" s="820"/>
      <c r="R21153" s="820"/>
      <c r="S21153" s="820"/>
      <c r="T21153" s="820"/>
      <c r="U21153" s="820"/>
      <c r="V21153" s="820"/>
      <c r="W21153" s="820"/>
      <c r="X21153" s="820"/>
      <c r="Y21153" s="820"/>
      <c r="Z21153" s="820"/>
    </row>
    <row r="21154" spans="7:26">
      <c r="G21154" s="826"/>
      <c r="H21154" s="820"/>
      <c r="J21154" s="820"/>
      <c r="K21154" s="820"/>
      <c r="L21154" s="820"/>
      <c r="M21154" s="820"/>
      <c r="N21154" s="820"/>
      <c r="O21154" s="820"/>
      <c r="P21154" s="820"/>
      <c r="Q21154" s="820"/>
      <c r="R21154" s="820"/>
      <c r="S21154" s="820"/>
      <c r="T21154" s="820"/>
      <c r="U21154" s="820"/>
      <c r="V21154" s="820"/>
      <c r="W21154" s="820"/>
      <c r="X21154" s="820"/>
      <c r="Y21154" s="820"/>
      <c r="Z21154" s="820"/>
    </row>
    <row r="21155" spans="7:26">
      <c r="G21155" s="826"/>
      <c r="H21155" s="820"/>
      <c r="J21155" s="820"/>
      <c r="K21155" s="820"/>
      <c r="L21155" s="820"/>
      <c r="M21155" s="820"/>
      <c r="N21155" s="820"/>
      <c r="O21155" s="820"/>
      <c r="P21155" s="820"/>
      <c r="Q21155" s="820"/>
      <c r="R21155" s="820"/>
      <c r="S21155" s="820"/>
      <c r="T21155" s="820"/>
      <c r="U21155" s="820"/>
      <c r="V21155" s="820"/>
      <c r="W21155" s="820"/>
      <c r="X21155" s="820"/>
      <c r="Y21155" s="820"/>
      <c r="Z21155" s="820"/>
    </row>
    <row r="21156" spans="7:26">
      <c r="G21156" s="826"/>
      <c r="H21156" s="820"/>
      <c r="J21156" s="820"/>
      <c r="K21156" s="820"/>
      <c r="L21156" s="820"/>
      <c r="M21156" s="820"/>
      <c r="N21156" s="820"/>
      <c r="O21156" s="820"/>
      <c r="P21156" s="820"/>
      <c r="Q21156" s="820"/>
      <c r="R21156" s="820"/>
      <c r="S21156" s="820"/>
      <c r="T21156" s="820"/>
      <c r="U21156" s="820"/>
      <c r="V21156" s="820"/>
      <c r="W21156" s="820"/>
      <c r="X21156" s="820"/>
      <c r="Y21156" s="820"/>
      <c r="Z21156" s="820"/>
    </row>
    <row r="21157" spans="7:26">
      <c r="G21157" s="826"/>
      <c r="H21157" s="820"/>
      <c r="J21157" s="820"/>
      <c r="K21157" s="820"/>
      <c r="L21157" s="820"/>
      <c r="M21157" s="820"/>
      <c r="N21157" s="820"/>
      <c r="O21157" s="820"/>
      <c r="P21157" s="820"/>
      <c r="Q21157" s="820"/>
      <c r="R21157" s="820"/>
      <c r="S21157" s="820"/>
      <c r="T21157" s="820"/>
      <c r="U21157" s="820"/>
      <c r="V21157" s="820"/>
      <c r="W21157" s="820"/>
      <c r="X21157" s="820"/>
      <c r="Y21157" s="820"/>
      <c r="Z21157" s="820"/>
    </row>
    <row r="21158" spans="7:26">
      <c r="G21158" s="826"/>
      <c r="H21158" s="820"/>
      <c r="J21158" s="820"/>
      <c r="K21158" s="820"/>
      <c r="L21158" s="820"/>
      <c r="M21158" s="820"/>
      <c r="N21158" s="820"/>
      <c r="O21158" s="820"/>
      <c r="P21158" s="820"/>
      <c r="Q21158" s="820"/>
      <c r="R21158" s="820"/>
      <c r="S21158" s="820"/>
      <c r="T21158" s="820"/>
      <c r="U21158" s="820"/>
      <c r="V21158" s="820"/>
      <c r="W21158" s="820"/>
      <c r="X21158" s="820"/>
      <c r="Y21158" s="820"/>
      <c r="Z21158" s="820"/>
    </row>
    <row r="21159" spans="7:26">
      <c r="G21159" s="826"/>
      <c r="H21159" s="820"/>
      <c r="J21159" s="820"/>
      <c r="K21159" s="820"/>
      <c r="L21159" s="820"/>
      <c r="M21159" s="820"/>
      <c r="N21159" s="820"/>
      <c r="O21159" s="820"/>
      <c r="P21159" s="820"/>
      <c r="Q21159" s="820"/>
      <c r="R21159" s="820"/>
      <c r="S21159" s="820"/>
      <c r="T21159" s="820"/>
      <c r="U21159" s="820"/>
      <c r="V21159" s="820"/>
      <c r="W21159" s="820"/>
      <c r="X21159" s="820"/>
      <c r="Y21159" s="820"/>
      <c r="Z21159" s="820"/>
    </row>
    <row r="21160" spans="7:26">
      <c r="G21160" s="826"/>
      <c r="H21160" s="820"/>
      <c r="J21160" s="820"/>
      <c r="K21160" s="820"/>
      <c r="L21160" s="820"/>
      <c r="M21160" s="820"/>
      <c r="N21160" s="820"/>
      <c r="O21160" s="820"/>
      <c r="P21160" s="820"/>
      <c r="Q21160" s="820"/>
      <c r="R21160" s="820"/>
      <c r="S21160" s="820"/>
      <c r="T21160" s="820"/>
      <c r="U21160" s="820"/>
      <c r="V21160" s="820"/>
      <c r="W21160" s="820"/>
      <c r="X21160" s="820"/>
      <c r="Y21160" s="820"/>
      <c r="Z21160" s="820"/>
    </row>
    <row r="21161" spans="7:26">
      <c r="G21161" s="826"/>
      <c r="H21161" s="820"/>
      <c r="J21161" s="820"/>
      <c r="K21161" s="820"/>
      <c r="L21161" s="820"/>
      <c r="M21161" s="820"/>
      <c r="N21161" s="820"/>
      <c r="O21161" s="820"/>
      <c r="P21161" s="820"/>
      <c r="Q21161" s="820"/>
      <c r="R21161" s="820"/>
      <c r="S21161" s="820"/>
      <c r="T21161" s="820"/>
      <c r="U21161" s="820"/>
      <c r="V21161" s="820"/>
      <c r="W21161" s="820"/>
      <c r="X21161" s="820"/>
      <c r="Y21161" s="820"/>
      <c r="Z21161" s="820"/>
    </row>
    <row r="21162" spans="7:26">
      <c r="G21162" s="826"/>
      <c r="H21162" s="820"/>
      <c r="J21162" s="820"/>
      <c r="K21162" s="820"/>
      <c r="L21162" s="820"/>
      <c r="M21162" s="820"/>
      <c r="N21162" s="820"/>
      <c r="O21162" s="820"/>
      <c r="P21162" s="820"/>
      <c r="Q21162" s="820"/>
      <c r="R21162" s="820"/>
      <c r="S21162" s="820"/>
      <c r="T21162" s="820"/>
      <c r="U21162" s="820"/>
      <c r="V21162" s="820"/>
      <c r="W21162" s="820"/>
      <c r="X21162" s="820"/>
      <c r="Y21162" s="820"/>
      <c r="Z21162" s="820"/>
    </row>
    <row r="21163" spans="7:26">
      <c r="G21163" s="826"/>
      <c r="H21163" s="820"/>
      <c r="J21163" s="820"/>
      <c r="K21163" s="820"/>
      <c r="L21163" s="820"/>
      <c r="M21163" s="820"/>
      <c r="N21163" s="820"/>
      <c r="O21163" s="820"/>
      <c r="P21163" s="820"/>
      <c r="Q21163" s="820"/>
      <c r="R21163" s="820"/>
      <c r="S21163" s="820"/>
      <c r="T21163" s="820"/>
      <c r="U21163" s="820"/>
      <c r="V21163" s="820"/>
      <c r="W21163" s="820"/>
      <c r="X21163" s="820"/>
      <c r="Y21163" s="820"/>
      <c r="Z21163" s="820"/>
    </row>
    <row r="21164" spans="7:26">
      <c r="G21164" s="826"/>
      <c r="H21164" s="820"/>
      <c r="J21164" s="820"/>
      <c r="K21164" s="820"/>
      <c r="L21164" s="820"/>
      <c r="M21164" s="820"/>
      <c r="N21164" s="820"/>
      <c r="O21164" s="820"/>
      <c r="P21164" s="820"/>
      <c r="Q21164" s="820"/>
      <c r="R21164" s="820"/>
      <c r="S21164" s="820"/>
      <c r="T21164" s="820"/>
      <c r="U21164" s="820"/>
      <c r="V21164" s="820"/>
      <c r="W21164" s="820"/>
      <c r="X21164" s="820"/>
      <c r="Y21164" s="820"/>
      <c r="Z21164" s="820"/>
    </row>
    <row r="21165" spans="7:26">
      <c r="G21165" s="826"/>
      <c r="H21165" s="820"/>
      <c r="J21165" s="820"/>
      <c r="K21165" s="820"/>
      <c r="L21165" s="820"/>
      <c r="M21165" s="820"/>
      <c r="N21165" s="820"/>
      <c r="O21165" s="820"/>
      <c r="P21165" s="820"/>
      <c r="Q21165" s="820"/>
      <c r="R21165" s="820"/>
      <c r="S21165" s="820"/>
      <c r="T21165" s="820"/>
      <c r="U21165" s="820"/>
      <c r="V21165" s="820"/>
      <c r="W21165" s="820"/>
      <c r="X21165" s="820"/>
      <c r="Y21165" s="820"/>
      <c r="Z21165" s="820"/>
    </row>
    <row r="21166" spans="7:26">
      <c r="G21166" s="826"/>
      <c r="H21166" s="820"/>
      <c r="J21166" s="820"/>
      <c r="K21166" s="820"/>
      <c r="L21166" s="820"/>
      <c r="M21166" s="820"/>
      <c r="N21166" s="820"/>
      <c r="O21166" s="820"/>
      <c r="P21166" s="820"/>
      <c r="Q21166" s="820"/>
      <c r="R21166" s="820"/>
      <c r="S21166" s="820"/>
      <c r="T21166" s="820"/>
      <c r="U21166" s="820"/>
      <c r="V21166" s="820"/>
      <c r="W21166" s="820"/>
      <c r="X21166" s="820"/>
      <c r="Y21166" s="820"/>
      <c r="Z21166" s="820"/>
    </row>
    <row r="21167" spans="7:26">
      <c r="G21167" s="826"/>
      <c r="H21167" s="820"/>
      <c r="J21167" s="820"/>
      <c r="K21167" s="820"/>
      <c r="L21167" s="820"/>
      <c r="M21167" s="820"/>
      <c r="N21167" s="820"/>
      <c r="O21167" s="820"/>
      <c r="P21167" s="820"/>
      <c r="Q21167" s="820"/>
      <c r="R21167" s="820"/>
      <c r="S21167" s="820"/>
      <c r="T21167" s="820"/>
      <c r="U21167" s="820"/>
      <c r="V21167" s="820"/>
      <c r="W21167" s="820"/>
      <c r="X21167" s="820"/>
      <c r="Y21167" s="820"/>
      <c r="Z21167" s="820"/>
    </row>
    <row r="21168" spans="7:26">
      <c r="G21168" s="826"/>
      <c r="H21168" s="820"/>
      <c r="J21168" s="820"/>
      <c r="K21168" s="820"/>
      <c r="L21168" s="820"/>
      <c r="M21168" s="820"/>
      <c r="N21168" s="820"/>
      <c r="O21168" s="820"/>
      <c r="P21168" s="820"/>
      <c r="Q21168" s="820"/>
      <c r="R21168" s="820"/>
      <c r="S21168" s="820"/>
      <c r="T21168" s="820"/>
      <c r="U21168" s="820"/>
      <c r="V21168" s="820"/>
      <c r="W21168" s="820"/>
      <c r="X21168" s="820"/>
      <c r="Y21168" s="820"/>
      <c r="Z21168" s="820"/>
    </row>
    <row r="21169" spans="7:26">
      <c r="G21169" s="826"/>
      <c r="H21169" s="820"/>
      <c r="J21169" s="820"/>
      <c r="K21169" s="820"/>
      <c r="L21169" s="820"/>
      <c r="M21169" s="820"/>
      <c r="N21169" s="820"/>
      <c r="O21169" s="820"/>
      <c r="P21169" s="820"/>
      <c r="Q21169" s="820"/>
      <c r="R21169" s="820"/>
      <c r="S21169" s="820"/>
      <c r="T21169" s="820"/>
      <c r="U21169" s="820"/>
      <c r="V21169" s="820"/>
      <c r="W21169" s="820"/>
      <c r="X21169" s="820"/>
      <c r="Y21169" s="820"/>
      <c r="Z21169" s="820"/>
    </row>
    <row r="21170" spans="7:26">
      <c r="G21170" s="826"/>
      <c r="H21170" s="820"/>
      <c r="J21170" s="820"/>
      <c r="K21170" s="820"/>
      <c r="L21170" s="820"/>
      <c r="M21170" s="820"/>
      <c r="N21170" s="820"/>
      <c r="O21170" s="820"/>
      <c r="P21170" s="820"/>
      <c r="Q21170" s="820"/>
      <c r="R21170" s="820"/>
      <c r="S21170" s="820"/>
      <c r="T21170" s="820"/>
      <c r="U21170" s="820"/>
      <c r="V21170" s="820"/>
      <c r="W21170" s="820"/>
      <c r="X21170" s="820"/>
      <c r="Y21170" s="820"/>
      <c r="Z21170" s="820"/>
    </row>
    <row r="21171" spans="7:26">
      <c r="G21171" s="826"/>
      <c r="H21171" s="820"/>
      <c r="J21171" s="820"/>
      <c r="K21171" s="820"/>
      <c r="L21171" s="820"/>
      <c r="M21171" s="820"/>
      <c r="N21171" s="820"/>
      <c r="O21171" s="820"/>
      <c r="P21171" s="820"/>
      <c r="Q21171" s="820"/>
      <c r="R21171" s="820"/>
      <c r="S21171" s="820"/>
      <c r="T21171" s="820"/>
      <c r="U21171" s="820"/>
      <c r="V21171" s="820"/>
      <c r="W21171" s="820"/>
      <c r="X21171" s="820"/>
      <c r="Y21171" s="820"/>
      <c r="Z21171" s="820"/>
    </row>
    <row r="21172" spans="7:26">
      <c r="G21172" s="826"/>
      <c r="H21172" s="820"/>
      <c r="J21172" s="820"/>
      <c r="K21172" s="820"/>
      <c r="L21172" s="820"/>
      <c r="M21172" s="820"/>
      <c r="N21172" s="820"/>
      <c r="O21172" s="820"/>
      <c r="P21172" s="820"/>
      <c r="Q21172" s="820"/>
      <c r="R21172" s="820"/>
      <c r="S21172" s="820"/>
      <c r="T21172" s="820"/>
      <c r="U21172" s="820"/>
      <c r="V21172" s="820"/>
      <c r="W21172" s="820"/>
      <c r="X21172" s="820"/>
      <c r="Y21172" s="820"/>
      <c r="Z21172" s="820"/>
    </row>
    <row r="21173" spans="7:26">
      <c r="G21173" s="826"/>
      <c r="H21173" s="820"/>
      <c r="J21173" s="820"/>
      <c r="K21173" s="820"/>
      <c r="L21173" s="820"/>
      <c r="M21173" s="820"/>
      <c r="N21173" s="820"/>
      <c r="O21173" s="820"/>
      <c r="P21173" s="820"/>
      <c r="Q21173" s="820"/>
      <c r="R21173" s="820"/>
      <c r="S21173" s="820"/>
      <c r="T21173" s="820"/>
      <c r="U21173" s="820"/>
      <c r="V21173" s="820"/>
      <c r="W21173" s="820"/>
      <c r="X21173" s="820"/>
      <c r="Y21173" s="820"/>
      <c r="Z21173" s="820"/>
    </row>
    <row r="21174" spans="7:26">
      <c r="G21174" s="826"/>
      <c r="H21174" s="820"/>
      <c r="J21174" s="820"/>
      <c r="K21174" s="820"/>
      <c r="L21174" s="820"/>
      <c r="M21174" s="820"/>
      <c r="N21174" s="820"/>
      <c r="O21174" s="820"/>
      <c r="P21174" s="820"/>
      <c r="Q21174" s="820"/>
      <c r="R21174" s="820"/>
      <c r="S21174" s="820"/>
      <c r="T21174" s="820"/>
      <c r="U21174" s="820"/>
      <c r="V21174" s="820"/>
      <c r="W21174" s="820"/>
      <c r="X21174" s="820"/>
      <c r="Y21174" s="820"/>
      <c r="Z21174" s="820"/>
    </row>
    <row r="21175" spans="7:26">
      <c r="G21175" s="826"/>
      <c r="H21175" s="820"/>
      <c r="J21175" s="820"/>
      <c r="K21175" s="820"/>
      <c r="L21175" s="820"/>
      <c r="M21175" s="820"/>
      <c r="N21175" s="820"/>
      <c r="O21175" s="820"/>
      <c r="P21175" s="820"/>
      <c r="Q21175" s="820"/>
      <c r="R21175" s="820"/>
      <c r="S21175" s="820"/>
      <c r="T21175" s="820"/>
      <c r="U21175" s="820"/>
      <c r="V21175" s="820"/>
      <c r="W21175" s="820"/>
      <c r="X21175" s="820"/>
      <c r="Y21175" s="820"/>
      <c r="Z21175" s="820"/>
    </row>
    <row r="21176" spans="7:26">
      <c r="G21176" s="826"/>
      <c r="H21176" s="820"/>
      <c r="J21176" s="820"/>
      <c r="K21176" s="820"/>
      <c r="L21176" s="820"/>
      <c r="M21176" s="820"/>
      <c r="N21176" s="820"/>
      <c r="O21176" s="820"/>
      <c r="P21176" s="820"/>
      <c r="Q21176" s="820"/>
      <c r="R21176" s="820"/>
      <c r="S21176" s="820"/>
      <c r="T21176" s="820"/>
      <c r="U21176" s="820"/>
      <c r="V21176" s="820"/>
      <c r="W21176" s="820"/>
      <c r="X21176" s="820"/>
      <c r="Y21176" s="820"/>
      <c r="Z21176" s="820"/>
    </row>
    <row r="21177" spans="7:26">
      <c r="G21177" s="826"/>
      <c r="H21177" s="820"/>
      <c r="J21177" s="820"/>
      <c r="K21177" s="820"/>
      <c r="L21177" s="820"/>
      <c r="M21177" s="820"/>
      <c r="N21177" s="820"/>
      <c r="O21177" s="820"/>
      <c r="P21177" s="820"/>
      <c r="Q21177" s="820"/>
      <c r="R21177" s="820"/>
      <c r="S21177" s="820"/>
      <c r="T21177" s="820"/>
      <c r="U21177" s="820"/>
      <c r="V21177" s="820"/>
      <c r="W21177" s="820"/>
      <c r="X21177" s="820"/>
      <c r="Y21177" s="820"/>
      <c r="Z21177" s="820"/>
    </row>
    <row r="21178" spans="7:26">
      <c r="G21178" s="826"/>
      <c r="H21178" s="820"/>
      <c r="J21178" s="820"/>
      <c r="K21178" s="820"/>
      <c r="L21178" s="820"/>
      <c r="M21178" s="820"/>
      <c r="N21178" s="820"/>
      <c r="O21178" s="820"/>
      <c r="P21178" s="820"/>
      <c r="Q21178" s="820"/>
      <c r="R21178" s="820"/>
      <c r="S21178" s="820"/>
      <c r="T21178" s="820"/>
      <c r="U21178" s="820"/>
      <c r="V21178" s="820"/>
      <c r="W21178" s="820"/>
      <c r="X21178" s="820"/>
      <c r="Y21178" s="820"/>
      <c r="Z21178" s="820"/>
    </row>
    <row r="21179" spans="7:26">
      <c r="G21179" s="826"/>
      <c r="H21179" s="820"/>
      <c r="J21179" s="820"/>
      <c r="K21179" s="820"/>
      <c r="L21179" s="820"/>
      <c r="M21179" s="820"/>
      <c r="N21179" s="820"/>
      <c r="O21179" s="820"/>
      <c r="P21179" s="820"/>
      <c r="Q21179" s="820"/>
      <c r="R21179" s="820"/>
      <c r="S21179" s="820"/>
      <c r="T21179" s="820"/>
      <c r="U21179" s="820"/>
      <c r="V21179" s="820"/>
      <c r="W21179" s="820"/>
      <c r="X21179" s="820"/>
      <c r="Y21179" s="820"/>
      <c r="Z21179" s="820"/>
    </row>
    <row r="21180" spans="7:26">
      <c r="G21180" s="826"/>
      <c r="H21180" s="820"/>
      <c r="J21180" s="820"/>
      <c r="K21180" s="820"/>
      <c r="L21180" s="820"/>
      <c r="M21180" s="820"/>
      <c r="N21180" s="820"/>
      <c r="O21180" s="820"/>
      <c r="P21180" s="820"/>
      <c r="Q21180" s="820"/>
      <c r="R21180" s="820"/>
      <c r="S21180" s="820"/>
      <c r="T21180" s="820"/>
      <c r="U21180" s="820"/>
      <c r="V21180" s="820"/>
      <c r="W21180" s="820"/>
      <c r="X21180" s="820"/>
      <c r="Y21180" s="820"/>
      <c r="Z21180" s="820"/>
    </row>
    <row r="21181" spans="7:26">
      <c r="G21181" s="826"/>
      <c r="H21181" s="820"/>
      <c r="J21181" s="820"/>
      <c r="K21181" s="820"/>
      <c r="L21181" s="820"/>
      <c r="M21181" s="820"/>
      <c r="N21181" s="820"/>
      <c r="O21181" s="820"/>
      <c r="P21181" s="820"/>
      <c r="Q21181" s="820"/>
      <c r="R21181" s="820"/>
      <c r="S21181" s="820"/>
      <c r="T21181" s="820"/>
      <c r="U21181" s="820"/>
      <c r="V21181" s="820"/>
      <c r="W21181" s="820"/>
      <c r="X21181" s="820"/>
      <c r="Y21181" s="820"/>
      <c r="Z21181" s="820"/>
    </row>
    <row r="21182" spans="7:26">
      <c r="G21182" s="826"/>
      <c r="H21182" s="820"/>
      <c r="J21182" s="820"/>
      <c r="K21182" s="820"/>
      <c r="L21182" s="820"/>
      <c r="M21182" s="820"/>
      <c r="N21182" s="820"/>
      <c r="O21182" s="820"/>
      <c r="P21182" s="820"/>
      <c r="Q21182" s="820"/>
      <c r="R21182" s="820"/>
      <c r="S21182" s="820"/>
      <c r="T21182" s="820"/>
      <c r="U21182" s="820"/>
      <c r="V21182" s="820"/>
      <c r="W21182" s="820"/>
      <c r="X21182" s="820"/>
      <c r="Y21182" s="820"/>
      <c r="Z21182" s="820"/>
    </row>
    <row r="21183" spans="7:26">
      <c r="G21183" s="826"/>
      <c r="H21183" s="820"/>
      <c r="J21183" s="820"/>
      <c r="K21183" s="820"/>
      <c r="L21183" s="820"/>
      <c r="M21183" s="820"/>
      <c r="N21183" s="820"/>
      <c r="O21183" s="820"/>
      <c r="P21183" s="820"/>
      <c r="Q21183" s="820"/>
      <c r="R21183" s="820"/>
      <c r="S21183" s="820"/>
      <c r="T21183" s="820"/>
      <c r="U21183" s="820"/>
      <c r="V21183" s="820"/>
      <c r="W21183" s="820"/>
      <c r="X21183" s="820"/>
      <c r="Y21183" s="820"/>
      <c r="Z21183" s="820"/>
    </row>
    <row r="21184" spans="7:26">
      <c r="G21184" s="826"/>
      <c r="H21184" s="820"/>
      <c r="J21184" s="820"/>
      <c r="K21184" s="820"/>
      <c r="L21184" s="820"/>
      <c r="M21184" s="820"/>
      <c r="N21184" s="820"/>
      <c r="O21184" s="820"/>
      <c r="P21184" s="820"/>
      <c r="Q21184" s="820"/>
      <c r="R21184" s="820"/>
      <c r="S21184" s="820"/>
      <c r="T21184" s="820"/>
      <c r="U21184" s="820"/>
      <c r="V21184" s="820"/>
      <c r="W21184" s="820"/>
      <c r="X21184" s="820"/>
      <c r="Y21184" s="820"/>
      <c r="Z21184" s="820"/>
    </row>
    <row r="21185" spans="7:26">
      <c r="G21185" s="826"/>
      <c r="H21185" s="820"/>
      <c r="J21185" s="820"/>
      <c r="K21185" s="820"/>
      <c r="L21185" s="820"/>
      <c r="M21185" s="820"/>
      <c r="N21185" s="820"/>
      <c r="O21185" s="820"/>
      <c r="P21185" s="820"/>
      <c r="Q21185" s="820"/>
      <c r="R21185" s="820"/>
      <c r="S21185" s="820"/>
      <c r="T21185" s="820"/>
      <c r="U21185" s="820"/>
      <c r="V21185" s="820"/>
      <c r="W21185" s="820"/>
      <c r="X21185" s="820"/>
      <c r="Y21185" s="820"/>
      <c r="Z21185" s="820"/>
    </row>
    <row r="21186" spans="7:26">
      <c r="G21186" s="826"/>
      <c r="H21186" s="820"/>
      <c r="J21186" s="820"/>
      <c r="K21186" s="820"/>
      <c r="L21186" s="820"/>
      <c r="M21186" s="820"/>
      <c r="N21186" s="820"/>
      <c r="O21186" s="820"/>
      <c r="P21186" s="820"/>
      <c r="Q21186" s="820"/>
      <c r="R21186" s="820"/>
      <c r="S21186" s="820"/>
      <c r="T21186" s="820"/>
      <c r="U21186" s="820"/>
      <c r="V21186" s="820"/>
      <c r="W21186" s="820"/>
      <c r="X21186" s="820"/>
      <c r="Y21186" s="820"/>
      <c r="Z21186" s="820"/>
    </row>
    <row r="21187" spans="7:26">
      <c r="G21187" s="826"/>
      <c r="H21187" s="820"/>
      <c r="J21187" s="820"/>
      <c r="K21187" s="820"/>
      <c r="L21187" s="820"/>
      <c r="M21187" s="820"/>
      <c r="N21187" s="820"/>
      <c r="O21187" s="820"/>
      <c r="P21187" s="820"/>
      <c r="Q21187" s="820"/>
      <c r="R21187" s="820"/>
      <c r="S21187" s="820"/>
      <c r="T21187" s="820"/>
      <c r="U21187" s="820"/>
      <c r="V21187" s="820"/>
      <c r="W21187" s="820"/>
      <c r="X21187" s="820"/>
      <c r="Y21187" s="820"/>
      <c r="Z21187" s="820"/>
    </row>
    <row r="21188" spans="7:26">
      <c r="G21188" s="826"/>
      <c r="H21188" s="820"/>
      <c r="J21188" s="820"/>
      <c r="K21188" s="820"/>
      <c r="L21188" s="820"/>
      <c r="M21188" s="820"/>
      <c r="N21188" s="820"/>
      <c r="O21188" s="820"/>
      <c r="P21188" s="820"/>
      <c r="Q21188" s="820"/>
      <c r="R21188" s="820"/>
      <c r="S21188" s="820"/>
      <c r="T21188" s="820"/>
      <c r="U21188" s="820"/>
      <c r="V21188" s="820"/>
      <c r="W21188" s="820"/>
      <c r="X21188" s="820"/>
      <c r="Y21188" s="820"/>
      <c r="Z21188" s="820"/>
    </row>
    <row r="21189" spans="7:26">
      <c r="G21189" s="826"/>
      <c r="H21189" s="820"/>
      <c r="J21189" s="820"/>
      <c r="K21189" s="820"/>
      <c r="L21189" s="820"/>
      <c r="M21189" s="820"/>
      <c r="N21189" s="820"/>
      <c r="O21189" s="820"/>
      <c r="P21189" s="820"/>
      <c r="Q21189" s="820"/>
      <c r="R21189" s="820"/>
      <c r="S21189" s="820"/>
      <c r="T21189" s="820"/>
      <c r="U21189" s="820"/>
      <c r="V21189" s="820"/>
      <c r="W21189" s="820"/>
      <c r="X21189" s="820"/>
      <c r="Y21189" s="820"/>
      <c r="Z21189" s="820"/>
    </row>
    <row r="21190" spans="7:26">
      <c r="G21190" s="826"/>
      <c r="H21190" s="820"/>
      <c r="J21190" s="820"/>
      <c r="K21190" s="820"/>
      <c r="L21190" s="820"/>
      <c r="M21190" s="820"/>
      <c r="N21190" s="820"/>
      <c r="O21190" s="820"/>
      <c r="P21190" s="820"/>
      <c r="Q21190" s="820"/>
      <c r="R21190" s="820"/>
      <c r="S21190" s="820"/>
      <c r="T21190" s="820"/>
      <c r="U21190" s="820"/>
      <c r="V21190" s="820"/>
      <c r="W21190" s="820"/>
      <c r="X21190" s="820"/>
      <c r="Y21190" s="820"/>
      <c r="Z21190" s="820"/>
    </row>
    <row r="21191" spans="7:26">
      <c r="G21191" s="826"/>
      <c r="H21191" s="820"/>
      <c r="J21191" s="820"/>
      <c r="K21191" s="820"/>
      <c r="L21191" s="820"/>
      <c r="M21191" s="820"/>
      <c r="N21191" s="820"/>
      <c r="O21191" s="820"/>
      <c r="P21191" s="820"/>
      <c r="Q21191" s="820"/>
      <c r="R21191" s="820"/>
      <c r="S21191" s="820"/>
      <c r="T21191" s="820"/>
      <c r="U21191" s="820"/>
      <c r="V21191" s="820"/>
      <c r="W21191" s="820"/>
      <c r="X21191" s="820"/>
      <c r="Y21191" s="820"/>
      <c r="Z21191" s="820"/>
    </row>
    <row r="21192" spans="7:26">
      <c r="G21192" s="826"/>
      <c r="H21192" s="820"/>
      <c r="J21192" s="820"/>
      <c r="K21192" s="820"/>
      <c r="L21192" s="820"/>
      <c r="M21192" s="820"/>
      <c r="N21192" s="820"/>
      <c r="O21192" s="820"/>
      <c r="P21192" s="820"/>
      <c r="Q21192" s="820"/>
      <c r="R21192" s="820"/>
      <c r="S21192" s="820"/>
      <c r="T21192" s="820"/>
      <c r="U21192" s="820"/>
      <c r="V21192" s="820"/>
      <c r="W21192" s="820"/>
      <c r="X21192" s="820"/>
      <c r="Y21192" s="820"/>
      <c r="Z21192" s="820"/>
    </row>
    <row r="21193" spans="7:26">
      <c r="G21193" s="826"/>
      <c r="H21193" s="820"/>
      <c r="J21193" s="820"/>
      <c r="K21193" s="820"/>
      <c r="L21193" s="820"/>
      <c r="M21193" s="820"/>
      <c r="N21193" s="820"/>
      <c r="O21193" s="820"/>
      <c r="P21193" s="820"/>
      <c r="Q21193" s="820"/>
      <c r="R21193" s="820"/>
      <c r="S21193" s="820"/>
      <c r="T21193" s="820"/>
      <c r="U21193" s="820"/>
      <c r="V21193" s="820"/>
      <c r="W21193" s="820"/>
      <c r="X21193" s="820"/>
      <c r="Y21193" s="820"/>
      <c r="Z21193" s="820"/>
    </row>
    <row r="21194" spans="7:26">
      <c r="G21194" s="826"/>
      <c r="H21194" s="820"/>
      <c r="J21194" s="820"/>
      <c r="K21194" s="820"/>
      <c r="L21194" s="820"/>
      <c r="M21194" s="820"/>
      <c r="N21194" s="820"/>
      <c r="O21194" s="820"/>
      <c r="P21194" s="820"/>
      <c r="Q21194" s="820"/>
      <c r="R21194" s="820"/>
      <c r="S21194" s="820"/>
      <c r="T21194" s="820"/>
      <c r="U21194" s="820"/>
      <c r="V21194" s="820"/>
      <c r="W21194" s="820"/>
      <c r="X21194" s="820"/>
      <c r="Y21194" s="820"/>
      <c r="Z21194" s="820"/>
    </row>
    <row r="21195" spans="7:26">
      <c r="G21195" s="826"/>
      <c r="H21195" s="820"/>
      <c r="J21195" s="820"/>
      <c r="K21195" s="820"/>
      <c r="L21195" s="820"/>
      <c r="M21195" s="820"/>
      <c r="N21195" s="820"/>
      <c r="O21195" s="820"/>
      <c r="P21195" s="820"/>
      <c r="Q21195" s="820"/>
      <c r="R21195" s="820"/>
      <c r="S21195" s="820"/>
      <c r="T21195" s="820"/>
      <c r="U21195" s="820"/>
      <c r="V21195" s="820"/>
      <c r="W21195" s="820"/>
      <c r="X21195" s="820"/>
      <c r="Y21195" s="820"/>
      <c r="Z21195" s="820"/>
    </row>
    <row r="21196" spans="7:26">
      <c r="G21196" s="826"/>
      <c r="H21196" s="820"/>
      <c r="J21196" s="820"/>
      <c r="K21196" s="820"/>
      <c r="L21196" s="820"/>
      <c r="M21196" s="820"/>
      <c r="N21196" s="820"/>
      <c r="O21196" s="820"/>
      <c r="P21196" s="820"/>
      <c r="Q21196" s="820"/>
      <c r="R21196" s="820"/>
      <c r="S21196" s="820"/>
      <c r="T21196" s="820"/>
      <c r="U21196" s="820"/>
      <c r="V21196" s="820"/>
      <c r="W21196" s="820"/>
      <c r="X21196" s="820"/>
      <c r="Y21196" s="820"/>
      <c r="Z21196" s="820"/>
    </row>
    <row r="21197" spans="7:26">
      <c r="G21197" s="826"/>
      <c r="H21197" s="820"/>
      <c r="J21197" s="820"/>
      <c r="K21197" s="820"/>
      <c r="L21197" s="820"/>
      <c r="M21197" s="820"/>
      <c r="N21197" s="820"/>
      <c r="O21197" s="820"/>
      <c r="P21197" s="820"/>
      <c r="Q21197" s="820"/>
      <c r="R21197" s="820"/>
      <c r="S21197" s="820"/>
      <c r="T21197" s="820"/>
      <c r="U21197" s="820"/>
      <c r="V21197" s="820"/>
      <c r="W21197" s="820"/>
      <c r="X21197" s="820"/>
      <c r="Y21197" s="820"/>
      <c r="Z21197" s="820"/>
    </row>
    <row r="21198" spans="7:26">
      <c r="G21198" s="826"/>
      <c r="H21198" s="820"/>
      <c r="J21198" s="820"/>
      <c r="K21198" s="820"/>
      <c r="L21198" s="820"/>
      <c r="M21198" s="820"/>
      <c r="N21198" s="820"/>
      <c r="O21198" s="820"/>
      <c r="P21198" s="820"/>
      <c r="Q21198" s="820"/>
      <c r="R21198" s="820"/>
      <c r="S21198" s="820"/>
      <c r="T21198" s="820"/>
      <c r="U21198" s="820"/>
      <c r="V21198" s="820"/>
      <c r="W21198" s="820"/>
      <c r="X21198" s="820"/>
      <c r="Y21198" s="820"/>
      <c r="Z21198" s="820"/>
    </row>
    <row r="21199" spans="7:26">
      <c r="G21199" s="826"/>
      <c r="H21199" s="820"/>
      <c r="J21199" s="820"/>
      <c r="K21199" s="820"/>
      <c r="L21199" s="820"/>
      <c r="M21199" s="820"/>
      <c r="N21199" s="820"/>
      <c r="O21199" s="820"/>
      <c r="P21199" s="820"/>
      <c r="Q21199" s="820"/>
      <c r="R21199" s="820"/>
      <c r="S21199" s="820"/>
      <c r="T21199" s="820"/>
      <c r="U21199" s="820"/>
      <c r="V21199" s="820"/>
      <c r="W21199" s="820"/>
      <c r="X21199" s="820"/>
      <c r="Y21199" s="820"/>
      <c r="Z21199" s="820"/>
    </row>
    <row r="21200" spans="7:26">
      <c r="G21200" s="826"/>
      <c r="H21200" s="820"/>
      <c r="J21200" s="820"/>
      <c r="K21200" s="820"/>
      <c r="L21200" s="820"/>
      <c r="M21200" s="820"/>
      <c r="N21200" s="820"/>
      <c r="O21200" s="820"/>
      <c r="P21200" s="820"/>
      <c r="Q21200" s="820"/>
      <c r="R21200" s="820"/>
      <c r="S21200" s="820"/>
      <c r="T21200" s="820"/>
      <c r="U21200" s="820"/>
      <c r="V21200" s="820"/>
      <c r="W21200" s="820"/>
      <c r="X21200" s="820"/>
      <c r="Y21200" s="820"/>
      <c r="Z21200" s="820"/>
    </row>
    <row r="21201" spans="7:26">
      <c r="G21201" s="826"/>
      <c r="H21201" s="820"/>
      <c r="J21201" s="820"/>
      <c r="K21201" s="820"/>
      <c r="L21201" s="820"/>
      <c r="M21201" s="820"/>
      <c r="N21201" s="820"/>
      <c r="O21201" s="820"/>
      <c r="P21201" s="820"/>
      <c r="Q21201" s="820"/>
      <c r="R21201" s="820"/>
      <c r="S21201" s="820"/>
      <c r="T21201" s="820"/>
      <c r="U21201" s="820"/>
      <c r="V21201" s="820"/>
      <c r="W21201" s="820"/>
      <c r="X21201" s="820"/>
      <c r="Y21201" s="820"/>
      <c r="Z21201" s="820"/>
    </row>
    <row r="21202" spans="7:26">
      <c r="G21202" s="826"/>
      <c r="H21202" s="820"/>
      <c r="J21202" s="820"/>
      <c r="K21202" s="820"/>
      <c r="L21202" s="820"/>
      <c r="M21202" s="820"/>
      <c r="N21202" s="820"/>
      <c r="O21202" s="820"/>
      <c r="P21202" s="820"/>
      <c r="Q21202" s="820"/>
      <c r="R21202" s="820"/>
      <c r="S21202" s="820"/>
      <c r="T21202" s="820"/>
      <c r="U21202" s="820"/>
      <c r="V21202" s="820"/>
      <c r="W21202" s="820"/>
      <c r="X21202" s="820"/>
      <c r="Y21202" s="820"/>
      <c r="Z21202" s="820"/>
    </row>
    <row r="21203" spans="7:26">
      <c r="G21203" s="826"/>
      <c r="H21203" s="820"/>
      <c r="J21203" s="820"/>
      <c r="K21203" s="820"/>
      <c r="L21203" s="820"/>
      <c r="M21203" s="820"/>
      <c r="N21203" s="820"/>
      <c r="O21203" s="820"/>
      <c r="P21203" s="820"/>
      <c r="Q21203" s="820"/>
      <c r="R21203" s="820"/>
      <c r="S21203" s="820"/>
      <c r="T21203" s="820"/>
      <c r="U21203" s="820"/>
      <c r="V21203" s="820"/>
      <c r="W21203" s="820"/>
      <c r="X21203" s="820"/>
      <c r="Y21203" s="820"/>
      <c r="Z21203" s="820"/>
    </row>
    <row r="21204" spans="7:26">
      <c r="G21204" s="826"/>
      <c r="H21204" s="820"/>
      <c r="J21204" s="820"/>
      <c r="K21204" s="820"/>
      <c r="L21204" s="820"/>
      <c r="M21204" s="820"/>
      <c r="N21204" s="820"/>
      <c r="O21204" s="820"/>
      <c r="P21204" s="820"/>
      <c r="Q21204" s="820"/>
      <c r="R21204" s="820"/>
      <c r="S21204" s="820"/>
      <c r="T21204" s="820"/>
      <c r="U21204" s="820"/>
      <c r="V21204" s="820"/>
      <c r="W21204" s="820"/>
      <c r="X21204" s="820"/>
      <c r="Y21204" s="820"/>
      <c r="Z21204" s="820"/>
    </row>
    <row r="21205" spans="7:26">
      <c r="G21205" s="826"/>
      <c r="H21205" s="820"/>
      <c r="J21205" s="820"/>
      <c r="K21205" s="820"/>
      <c r="L21205" s="820"/>
      <c r="M21205" s="820"/>
      <c r="N21205" s="820"/>
      <c r="O21205" s="820"/>
      <c r="P21205" s="820"/>
      <c r="Q21205" s="820"/>
      <c r="R21205" s="820"/>
      <c r="S21205" s="820"/>
      <c r="T21205" s="820"/>
      <c r="U21205" s="820"/>
      <c r="V21205" s="820"/>
      <c r="W21205" s="820"/>
      <c r="X21205" s="820"/>
      <c r="Y21205" s="820"/>
      <c r="Z21205" s="820"/>
    </row>
    <row r="21206" spans="7:26">
      <c r="G21206" s="826"/>
      <c r="H21206" s="820"/>
      <c r="J21206" s="820"/>
      <c r="K21206" s="820"/>
      <c r="L21206" s="820"/>
      <c r="M21206" s="820"/>
      <c r="N21206" s="820"/>
      <c r="O21206" s="820"/>
      <c r="P21206" s="820"/>
      <c r="Q21206" s="820"/>
      <c r="R21206" s="820"/>
      <c r="S21206" s="820"/>
      <c r="T21206" s="820"/>
      <c r="U21206" s="820"/>
      <c r="V21206" s="820"/>
      <c r="W21206" s="820"/>
      <c r="X21206" s="820"/>
      <c r="Y21206" s="820"/>
      <c r="Z21206" s="820"/>
    </row>
    <row r="21207" spans="7:26">
      <c r="G21207" s="826"/>
      <c r="H21207" s="820"/>
      <c r="J21207" s="820"/>
      <c r="K21207" s="820"/>
      <c r="L21207" s="820"/>
      <c r="M21207" s="820"/>
      <c r="N21207" s="820"/>
      <c r="O21207" s="820"/>
      <c r="P21207" s="820"/>
      <c r="Q21207" s="820"/>
      <c r="R21207" s="820"/>
      <c r="S21207" s="820"/>
      <c r="T21207" s="820"/>
      <c r="U21207" s="820"/>
      <c r="V21207" s="820"/>
      <c r="W21207" s="820"/>
      <c r="X21207" s="820"/>
      <c r="Y21207" s="820"/>
      <c r="Z21207" s="820"/>
    </row>
    <row r="21208" spans="7:26">
      <c r="G21208" s="826"/>
      <c r="H21208" s="820"/>
      <c r="J21208" s="820"/>
      <c r="K21208" s="820"/>
      <c r="L21208" s="820"/>
      <c r="M21208" s="820"/>
      <c r="N21208" s="820"/>
      <c r="O21208" s="820"/>
      <c r="P21208" s="820"/>
      <c r="Q21208" s="820"/>
      <c r="R21208" s="820"/>
      <c r="S21208" s="820"/>
      <c r="T21208" s="820"/>
      <c r="U21208" s="820"/>
      <c r="V21208" s="820"/>
      <c r="W21208" s="820"/>
      <c r="X21208" s="820"/>
      <c r="Y21208" s="820"/>
      <c r="Z21208" s="820"/>
    </row>
    <row r="21209" spans="7:26">
      <c r="G21209" s="826"/>
      <c r="H21209" s="820"/>
      <c r="J21209" s="820"/>
      <c r="K21209" s="820"/>
      <c r="L21209" s="820"/>
      <c r="M21209" s="820"/>
      <c r="N21209" s="820"/>
      <c r="O21209" s="820"/>
      <c r="P21209" s="820"/>
      <c r="Q21209" s="820"/>
      <c r="R21209" s="820"/>
      <c r="S21209" s="820"/>
      <c r="T21209" s="820"/>
      <c r="U21209" s="820"/>
      <c r="V21209" s="820"/>
      <c r="W21209" s="820"/>
      <c r="X21209" s="820"/>
      <c r="Y21209" s="820"/>
      <c r="Z21209" s="820"/>
    </row>
    <row r="21210" spans="7:26">
      <c r="G21210" s="826"/>
      <c r="H21210" s="820"/>
      <c r="J21210" s="820"/>
      <c r="K21210" s="820"/>
      <c r="L21210" s="820"/>
      <c r="M21210" s="820"/>
      <c r="N21210" s="820"/>
      <c r="O21210" s="820"/>
      <c r="P21210" s="820"/>
      <c r="Q21210" s="820"/>
      <c r="R21210" s="820"/>
      <c r="S21210" s="820"/>
      <c r="T21210" s="820"/>
      <c r="U21210" s="820"/>
      <c r="V21210" s="820"/>
      <c r="W21210" s="820"/>
      <c r="X21210" s="820"/>
      <c r="Y21210" s="820"/>
      <c r="Z21210" s="820"/>
    </row>
    <row r="21211" spans="7:26">
      <c r="G21211" s="826"/>
      <c r="H21211" s="820"/>
      <c r="J21211" s="820"/>
      <c r="K21211" s="820"/>
      <c r="L21211" s="820"/>
      <c r="M21211" s="820"/>
      <c r="N21211" s="820"/>
      <c r="O21211" s="820"/>
      <c r="P21211" s="820"/>
      <c r="Q21211" s="820"/>
      <c r="R21211" s="820"/>
      <c r="S21211" s="820"/>
      <c r="T21211" s="820"/>
      <c r="U21211" s="820"/>
      <c r="V21211" s="820"/>
      <c r="W21211" s="820"/>
      <c r="X21211" s="820"/>
      <c r="Y21211" s="820"/>
      <c r="Z21211" s="820"/>
    </row>
    <row r="21212" spans="7:26">
      <c r="G21212" s="826"/>
      <c r="H21212" s="820"/>
      <c r="J21212" s="820"/>
      <c r="K21212" s="820"/>
      <c r="L21212" s="820"/>
      <c r="M21212" s="820"/>
      <c r="N21212" s="820"/>
      <c r="O21212" s="820"/>
      <c r="P21212" s="820"/>
      <c r="Q21212" s="820"/>
      <c r="R21212" s="820"/>
      <c r="S21212" s="820"/>
      <c r="T21212" s="820"/>
      <c r="U21212" s="820"/>
      <c r="V21212" s="820"/>
      <c r="W21212" s="820"/>
      <c r="X21212" s="820"/>
      <c r="Y21212" s="820"/>
      <c r="Z21212" s="820"/>
    </row>
    <row r="21213" spans="7:26">
      <c r="G21213" s="826"/>
      <c r="H21213" s="820"/>
      <c r="J21213" s="820"/>
      <c r="K21213" s="820"/>
      <c r="L21213" s="820"/>
      <c r="M21213" s="820"/>
      <c r="N21213" s="820"/>
      <c r="O21213" s="820"/>
      <c r="P21213" s="820"/>
      <c r="Q21213" s="820"/>
      <c r="R21213" s="820"/>
      <c r="S21213" s="820"/>
      <c r="T21213" s="820"/>
      <c r="U21213" s="820"/>
      <c r="V21213" s="820"/>
      <c r="W21213" s="820"/>
      <c r="X21213" s="820"/>
      <c r="Y21213" s="820"/>
      <c r="Z21213" s="820"/>
    </row>
    <row r="21214" spans="7:26">
      <c r="G21214" s="826"/>
      <c r="H21214" s="820"/>
      <c r="J21214" s="820"/>
      <c r="K21214" s="820"/>
      <c r="L21214" s="820"/>
      <c r="M21214" s="820"/>
      <c r="N21214" s="820"/>
      <c r="O21214" s="820"/>
      <c r="P21214" s="820"/>
      <c r="Q21214" s="820"/>
      <c r="R21214" s="820"/>
      <c r="S21214" s="820"/>
      <c r="T21214" s="820"/>
      <c r="U21214" s="820"/>
      <c r="V21214" s="820"/>
      <c r="W21214" s="820"/>
      <c r="X21214" s="820"/>
      <c r="Y21214" s="820"/>
      <c r="Z21214" s="820"/>
    </row>
    <row r="21215" spans="7:26">
      <c r="G21215" s="826"/>
      <c r="H21215" s="820"/>
      <c r="J21215" s="820"/>
      <c r="K21215" s="820"/>
      <c r="L21215" s="820"/>
      <c r="M21215" s="820"/>
      <c r="N21215" s="820"/>
      <c r="O21215" s="820"/>
      <c r="P21215" s="820"/>
      <c r="Q21215" s="820"/>
      <c r="R21215" s="820"/>
      <c r="S21215" s="820"/>
      <c r="T21215" s="820"/>
      <c r="U21215" s="820"/>
      <c r="V21215" s="820"/>
      <c r="W21215" s="820"/>
      <c r="X21215" s="820"/>
      <c r="Y21215" s="820"/>
      <c r="Z21215" s="820"/>
    </row>
    <row r="21216" spans="7:26">
      <c r="G21216" s="826"/>
      <c r="H21216" s="820"/>
      <c r="J21216" s="820"/>
      <c r="K21216" s="820"/>
      <c r="L21216" s="820"/>
      <c r="M21216" s="820"/>
      <c r="N21216" s="820"/>
      <c r="O21216" s="820"/>
      <c r="P21216" s="820"/>
      <c r="Q21216" s="820"/>
      <c r="R21216" s="820"/>
      <c r="S21216" s="820"/>
      <c r="T21216" s="820"/>
      <c r="U21216" s="820"/>
      <c r="V21216" s="820"/>
      <c r="W21216" s="820"/>
      <c r="X21216" s="820"/>
      <c r="Y21216" s="820"/>
      <c r="Z21216" s="820"/>
    </row>
    <row r="21217" spans="7:26">
      <c r="G21217" s="826"/>
      <c r="H21217" s="820"/>
      <c r="J21217" s="820"/>
      <c r="K21217" s="820"/>
      <c r="L21217" s="820"/>
      <c r="M21217" s="820"/>
      <c r="N21217" s="820"/>
      <c r="O21217" s="820"/>
      <c r="P21217" s="820"/>
      <c r="Q21217" s="820"/>
      <c r="R21217" s="820"/>
      <c r="S21217" s="820"/>
      <c r="T21217" s="820"/>
      <c r="U21217" s="820"/>
      <c r="V21217" s="820"/>
      <c r="W21217" s="820"/>
      <c r="X21217" s="820"/>
      <c r="Y21217" s="820"/>
      <c r="Z21217" s="820"/>
    </row>
    <row r="21218" spans="7:26">
      <c r="G21218" s="826"/>
      <c r="H21218" s="820"/>
      <c r="J21218" s="820"/>
      <c r="K21218" s="820"/>
      <c r="L21218" s="820"/>
      <c r="M21218" s="820"/>
      <c r="N21218" s="820"/>
      <c r="O21218" s="820"/>
      <c r="P21218" s="820"/>
      <c r="Q21218" s="820"/>
      <c r="R21218" s="820"/>
      <c r="S21218" s="820"/>
      <c r="T21218" s="820"/>
      <c r="U21218" s="820"/>
      <c r="V21218" s="820"/>
      <c r="W21218" s="820"/>
      <c r="X21218" s="820"/>
      <c r="Y21218" s="820"/>
      <c r="Z21218" s="820"/>
    </row>
    <row r="21219" spans="7:26">
      <c r="G21219" s="826"/>
      <c r="H21219" s="820"/>
      <c r="J21219" s="820"/>
      <c r="K21219" s="820"/>
      <c r="L21219" s="820"/>
      <c r="M21219" s="820"/>
      <c r="N21219" s="820"/>
      <c r="O21219" s="820"/>
      <c r="P21219" s="820"/>
      <c r="Q21219" s="820"/>
      <c r="R21219" s="820"/>
      <c r="S21219" s="820"/>
      <c r="T21219" s="820"/>
      <c r="U21219" s="820"/>
      <c r="V21219" s="820"/>
      <c r="W21219" s="820"/>
      <c r="X21219" s="820"/>
      <c r="Y21219" s="820"/>
      <c r="Z21219" s="820"/>
    </row>
    <row r="21220" spans="7:26">
      <c r="G21220" s="826"/>
      <c r="H21220" s="820"/>
      <c r="J21220" s="820"/>
      <c r="K21220" s="820"/>
      <c r="L21220" s="820"/>
      <c r="M21220" s="820"/>
      <c r="N21220" s="820"/>
      <c r="O21220" s="820"/>
      <c r="P21220" s="820"/>
      <c r="Q21220" s="820"/>
      <c r="R21220" s="820"/>
      <c r="S21220" s="820"/>
      <c r="T21220" s="820"/>
      <c r="U21220" s="820"/>
      <c r="V21220" s="820"/>
      <c r="W21220" s="820"/>
      <c r="X21220" s="820"/>
      <c r="Y21220" s="820"/>
      <c r="Z21220" s="820"/>
    </row>
    <row r="21221" spans="7:26">
      <c r="G21221" s="826"/>
      <c r="H21221" s="820"/>
      <c r="J21221" s="820"/>
      <c r="K21221" s="820"/>
      <c r="L21221" s="820"/>
      <c r="M21221" s="820"/>
      <c r="N21221" s="820"/>
      <c r="O21221" s="820"/>
      <c r="P21221" s="820"/>
      <c r="Q21221" s="820"/>
      <c r="R21221" s="820"/>
      <c r="S21221" s="820"/>
      <c r="T21221" s="820"/>
      <c r="U21221" s="820"/>
      <c r="V21221" s="820"/>
      <c r="W21221" s="820"/>
      <c r="X21221" s="820"/>
      <c r="Y21221" s="820"/>
      <c r="Z21221" s="820"/>
    </row>
    <row r="21222" spans="7:26">
      <c r="G21222" s="826"/>
      <c r="H21222" s="820"/>
      <c r="J21222" s="820"/>
      <c r="K21222" s="820"/>
      <c r="L21222" s="820"/>
      <c r="M21222" s="820"/>
      <c r="N21222" s="820"/>
      <c r="O21222" s="820"/>
      <c r="P21222" s="820"/>
      <c r="Q21222" s="820"/>
      <c r="R21222" s="820"/>
      <c r="S21222" s="820"/>
      <c r="T21222" s="820"/>
      <c r="U21222" s="820"/>
      <c r="V21222" s="820"/>
      <c r="W21222" s="820"/>
      <c r="X21222" s="820"/>
      <c r="Y21222" s="820"/>
      <c r="Z21222" s="820"/>
    </row>
    <row r="21223" spans="7:26">
      <c r="G21223" s="826"/>
      <c r="H21223" s="820"/>
      <c r="J21223" s="820"/>
      <c r="K21223" s="820"/>
      <c r="L21223" s="820"/>
      <c r="M21223" s="820"/>
      <c r="N21223" s="820"/>
      <c r="O21223" s="820"/>
      <c r="P21223" s="820"/>
      <c r="Q21223" s="820"/>
      <c r="R21223" s="820"/>
      <c r="S21223" s="820"/>
      <c r="T21223" s="820"/>
      <c r="U21223" s="820"/>
      <c r="V21223" s="820"/>
      <c r="W21223" s="820"/>
      <c r="X21223" s="820"/>
      <c r="Y21223" s="820"/>
      <c r="Z21223" s="820"/>
    </row>
    <row r="21224" spans="7:26">
      <c r="G21224" s="826"/>
      <c r="H21224" s="820"/>
      <c r="J21224" s="820"/>
      <c r="K21224" s="820"/>
      <c r="L21224" s="820"/>
      <c r="M21224" s="820"/>
      <c r="N21224" s="820"/>
      <c r="O21224" s="820"/>
      <c r="P21224" s="820"/>
      <c r="Q21224" s="820"/>
      <c r="R21224" s="820"/>
      <c r="S21224" s="820"/>
      <c r="T21224" s="820"/>
      <c r="U21224" s="820"/>
      <c r="V21224" s="820"/>
      <c r="W21224" s="820"/>
      <c r="X21224" s="820"/>
      <c r="Y21224" s="820"/>
      <c r="Z21224" s="820"/>
    </row>
    <row r="21225" spans="7:26">
      <c r="G21225" s="826"/>
      <c r="H21225" s="820"/>
      <c r="J21225" s="820"/>
      <c r="K21225" s="820"/>
      <c r="L21225" s="820"/>
      <c r="M21225" s="820"/>
      <c r="N21225" s="820"/>
      <c r="O21225" s="820"/>
      <c r="P21225" s="820"/>
      <c r="Q21225" s="820"/>
      <c r="R21225" s="820"/>
      <c r="S21225" s="820"/>
      <c r="T21225" s="820"/>
      <c r="U21225" s="820"/>
      <c r="V21225" s="820"/>
      <c r="W21225" s="820"/>
      <c r="X21225" s="820"/>
      <c r="Y21225" s="820"/>
      <c r="Z21225" s="820"/>
    </row>
    <row r="21226" spans="7:26">
      <c r="G21226" s="826"/>
      <c r="H21226" s="820"/>
      <c r="J21226" s="820"/>
      <c r="K21226" s="820"/>
      <c r="L21226" s="820"/>
      <c r="M21226" s="820"/>
      <c r="N21226" s="820"/>
      <c r="O21226" s="820"/>
      <c r="P21226" s="820"/>
      <c r="Q21226" s="820"/>
      <c r="R21226" s="820"/>
      <c r="S21226" s="820"/>
      <c r="T21226" s="820"/>
      <c r="U21226" s="820"/>
      <c r="V21226" s="820"/>
      <c r="W21226" s="820"/>
      <c r="X21226" s="820"/>
      <c r="Y21226" s="820"/>
      <c r="Z21226" s="820"/>
    </row>
    <row r="21227" spans="7:26">
      <c r="G21227" s="826"/>
      <c r="H21227" s="820"/>
      <c r="J21227" s="820"/>
      <c r="K21227" s="820"/>
      <c r="L21227" s="820"/>
      <c r="M21227" s="820"/>
      <c r="N21227" s="820"/>
      <c r="O21227" s="820"/>
      <c r="P21227" s="820"/>
      <c r="Q21227" s="820"/>
      <c r="R21227" s="820"/>
      <c r="S21227" s="820"/>
      <c r="T21227" s="820"/>
      <c r="U21227" s="820"/>
      <c r="V21227" s="820"/>
      <c r="W21227" s="820"/>
      <c r="X21227" s="820"/>
      <c r="Y21227" s="820"/>
      <c r="Z21227" s="820"/>
    </row>
    <row r="21228" spans="7:26">
      <c r="G21228" s="826"/>
      <c r="H21228" s="820"/>
      <c r="J21228" s="820"/>
      <c r="K21228" s="820"/>
      <c r="L21228" s="820"/>
      <c r="M21228" s="820"/>
      <c r="N21228" s="820"/>
      <c r="O21228" s="820"/>
      <c r="P21228" s="820"/>
      <c r="Q21228" s="820"/>
      <c r="R21228" s="820"/>
      <c r="S21228" s="820"/>
      <c r="T21228" s="820"/>
      <c r="U21228" s="820"/>
      <c r="V21228" s="820"/>
      <c r="W21228" s="820"/>
      <c r="X21228" s="820"/>
      <c r="Y21228" s="820"/>
      <c r="Z21228" s="820"/>
    </row>
    <row r="21229" spans="7:26">
      <c r="G21229" s="826"/>
      <c r="H21229" s="820"/>
      <c r="J21229" s="820"/>
      <c r="K21229" s="820"/>
      <c r="L21229" s="820"/>
      <c r="M21229" s="820"/>
      <c r="N21229" s="820"/>
      <c r="O21229" s="820"/>
      <c r="P21229" s="820"/>
      <c r="Q21229" s="820"/>
      <c r="R21229" s="820"/>
      <c r="S21229" s="820"/>
      <c r="T21229" s="820"/>
      <c r="U21229" s="820"/>
      <c r="V21229" s="820"/>
      <c r="W21229" s="820"/>
      <c r="X21229" s="820"/>
      <c r="Y21229" s="820"/>
      <c r="Z21229" s="820"/>
    </row>
    <row r="21230" spans="7:26">
      <c r="G21230" s="826"/>
      <c r="H21230" s="820"/>
      <c r="J21230" s="820"/>
      <c r="K21230" s="820"/>
      <c r="L21230" s="820"/>
      <c r="M21230" s="820"/>
      <c r="N21230" s="820"/>
      <c r="O21230" s="820"/>
      <c r="P21230" s="820"/>
      <c r="Q21230" s="820"/>
      <c r="R21230" s="820"/>
      <c r="S21230" s="820"/>
      <c r="T21230" s="820"/>
      <c r="U21230" s="820"/>
      <c r="V21230" s="820"/>
      <c r="W21230" s="820"/>
      <c r="X21230" s="820"/>
      <c r="Y21230" s="820"/>
      <c r="Z21230" s="820"/>
    </row>
    <row r="21231" spans="7:26">
      <c r="G21231" s="826"/>
      <c r="H21231" s="820"/>
      <c r="J21231" s="820"/>
      <c r="K21231" s="820"/>
      <c r="L21231" s="820"/>
      <c r="M21231" s="820"/>
      <c r="N21231" s="820"/>
      <c r="O21231" s="820"/>
      <c r="P21231" s="820"/>
      <c r="Q21231" s="820"/>
      <c r="R21231" s="820"/>
      <c r="S21231" s="820"/>
      <c r="T21231" s="820"/>
      <c r="U21231" s="820"/>
      <c r="V21231" s="820"/>
      <c r="W21231" s="820"/>
      <c r="X21231" s="820"/>
      <c r="Y21231" s="820"/>
      <c r="Z21231" s="820"/>
    </row>
    <row r="21232" spans="7:26">
      <c r="G21232" s="826"/>
      <c r="H21232" s="820"/>
      <c r="J21232" s="820"/>
      <c r="K21232" s="820"/>
      <c r="L21232" s="820"/>
      <c r="M21232" s="820"/>
      <c r="N21232" s="820"/>
      <c r="O21232" s="820"/>
      <c r="P21232" s="820"/>
      <c r="Q21232" s="820"/>
      <c r="R21232" s="820"/>
      <c r="S21232" s="820"/>
      <c r="T21232" s="820"/>
      <c r="U21232" s="820"/>
      <c r="V21232" s="820"/>
      <c r="W21232" s="820"/>
      <c r="X21232" s="820"/>
      <c r="Y21232" s="820"/>
      <c r="Z21232" s="820"/>
    </row>
    <row r="21233" spans="7:26">
      <c r="G21233" s="826"/>
      <c r="H21233" s="820"/>
      <c r="J21233" s="820"/>
      <c r="K21233" s="820"/>
      <c r="L21233" s="820"/>
      <c r="M21233" s="820"/>
      <c r="N21233" s="820"/>
      <c r="O21233" s="820"/>
      <c r="P21233" s="820"/>
      <c r="Q21233" s="820"/>
      <c r="R21233" s="820"/>
      <c r="S21233" s="820"/>
      <c r="T21233" s="820"/>
      <c r="U21233" s="820"/>
      <c r="V21233" s="820"/>
      <c r="W21233" s="820"/>
      <c r="X21233" s="820"/>
      <c r="Y21233" s="820"/>
      <c r="Z21233" s="820"/>
    </row>
    <row r="21234" spans="7:26">
      <c r="G21234" s="826"/>
      <c r="H21234" s="820"/>
      <c r="J21234" s="820"/>
      <c r="K21234" s="820"/>
      <c r="L21234" s="820"/>
      <c r="M21234" s="820"/>
      <c r="N21234" s="820"/>
      <c r="O21234" s="820"/>
      <c r="P21234" s="820"/>
      <c r="Q21234" s="820"/>
      <c r="R21234" s="820"/>
      <c r="S21234" s="820"/>
      <c r="T21234" s="820"/>
      <c r="U21234" s="820"/>
      <c r="V21234" s="820"/>
      <c r="W21234" s="820"/>
      <c r="X21234" s="820"/>
      <c r="Y21234" s="820"/>
      <c r="Z21234" s="820"/>
    </row>
    <row r="21235" spans="7:26">
      <c r="G21235" s="826"/>
      <c r="H21235" s="820"/>
      <c r="J21235" s="820"/>
      <c r="K21235" s="820"/>
      <c r="L21235" s="820"/>
      <c r="M21235" s="820"/>
      <c r="N21235" s="820"/>
      <c r="O21235" s="820"/>
      <c r="P21235" s="820"/>
      <c r="Q21235" s="820"/>
      <c r="R21235" s="820"/>
      <c r="S21235" s="820"/>
      <c r="T21235" s="820"/>
      <c r="U21235" s="820"/>
      <c r="V21235" s="820"/>
      <c r="W21235" s="820"/>
      <c r="X21235" s="820"/>
      <c r="Y21235" s="820"/>
      <c r="Z21235" s="820"/>
    </row>
    <row r="21236" spans="7:26">
      <c r="G21236" s="826"/>
      <c r="H21236" s="820"/>
      <c r="J21236" s="820"/>
      <c r="K21236" s="820"/>
      <c r="L21236" s="820"/>
      <c r="M21236" s="820"/>
      <c r="N21236" s="820"/>
      <c r="O21236" s="820"/>
      <c r="P21236" s="820"/>
      <c r="Q21236" s="820"/>
      <c r="R21236" s="820"/>
      <c r="S21236" s="820"/>
      <c r="T21236" s="820"/>
      <c r="U21236" s="820"/>
      <c r="V21236" s="820"/>
      <c r="W21236" s="820"/>
      <c r="X21236" s="820"/>
      <c r="Y21236" s="820"/>
      <c r="Z21236" s="820"/>
    </row>
    <row r="21237" spans="7:26">
      <c r="G21237" s="826"/>
      <c r="H21237" s="820"/>
      <c r="J21237" s="820"/>
      <c r="K21237" s="820"/>
      <c r="L21237" s="820"/>
      <c r="M21237" s="820"/>
      <c r="N21237" s="820"/>
      <c r="O21237" s="820"/>
      <c r="P21237" s="820"/>
      <c r="Q21237" s="820"/>
      <c r="R21237" s="820"/>
      <c r="S21237" s="820"/>
      <c r="T21237" s="820"/>
      <c r="U21237" s="820"/>
      <c r="V21237" s="820"/>
      <c r="W21237" s="820"/>
      <c r="X21237" s="820"/>
      <c r="Y21237" s="820"/>
      <c r="Z21237" s="820"/>
    </row>
    <row r="21238" spans="7:26">
      <c r="G21238" s="826"/>
      <c r="H21238" s="820"/>
      <c r="J21238" s="820"/>
      <c r="K21238" s="820"/>
      <c r="L21238" s="820"/>
      <c r="M21238" s="820"/>
      <c r="N21238" s="820"/>
      <c r="O21238" s="820"/>
      <c r="P21238" s="820"/>
      <c r="Q21238" s="820"/>
      <c r="R21238" s="820"/>
      <c r="S21238" s="820"/>
      <c r="T21238" s="820"/>
      <c r="U21238" s="820"/>
      <c r="V21238" s="820"/>
      <c r="W21238" s="820"/>
      <c r="X21238" s="820"/>
      <c r="Y21238" s="820"/>
      <c r="Z21238" s="820"/>
    </row>
    <row r="21239" spans="7:26">
      <c r="G21239" s="826"/>
      <c r="H21239" s="820"/>
      <c r="J21239" s="820"/>
      <c r="K21239" s="820"/>
      <c r="L21239" s="820"/>
      <c r="M21239" s="820"/>
      <c r="N21239" s="820"/>
      <c r="O21239" s="820"/>
      <c r="P21239" s="820"/>
      <c r="Q21239" s="820"/>
      <c r="R21239" s="820"/>
      <c r="S21239" s="820"/>
      <c r="T21239" s="820"/>
      <c r="U21239" s="820"/>
      <c r="V21239" s="820"/>
      <c r="W21239" s="820"/>
      <c r="X21239" s="820"/>
      <c r="Y21239" s="820"/>
      <c r="Z21239" s="820"/>
    </row>
    <row r="21240" spans="7:26">
      <c r="G21240" s="826"/>
      <c r="H21240" s="820"/>
      <c r="J21240" s="820"/>
      <c r="K21240" s="820"/>
      <c r="L21240" s="820"/>
      <c r="M21240" s="820"/>
      <c r="N21240" s="820"/>
      <c r="O21240" s="820"/>
      <c r="P21240" s="820"/>
      <c r="Q21240" s="820"/>
      <c r="R21240" s="820"/>
      <c r="S21240" s="820"/>
      <c r="T21240" s="820"/>
      <c r="U21240" s="820"/>
      <c r="V21240" s="820"/>
      <c r="W21240" s="820"/>
      <c r="X21240" s="820"/>
      <c r="Y21240" s="820"/>
      <c r="Z21240" s="820"/>
    </row>
    <row r="21241" spans="7:26">
      <c r="G21241" s="826"/>
      <c r="H21241" s="820"/>
      <c r="J21241" s="820"/>
      <c r="K21241" s="820"/>
      <c r="L21241" s="820"/>
      <c r="M21241" s="820"/>
      <c r="N21241" s="820"/>
      <c r="O21241" s="820"/>
      <c r="P21241" s="820"/>
      <c r="Q21241" s="820"/>
      <c r="R21241" s="820"/>
      <c r="S21241" s="820"/>
      <c r="T21241" s="820"/>
      <c r="U21241" s="820"/>
      <c r="V21241" s="820"/>
      <c r="W21241" s="820"/>
      <c r="X21241" s="820"/>
      <c r="Y21241" s="820"/>
      <c r="Z21241" s="820"/>
    </row>
    <row r="21242" spans="7:26">
      <c r="G21242" s="826"/>
      <c r="H21242" s="820"/>
      <c r="J21242" s="820"/>
      <c r="K21242" s="820"/>
      <c r="L21242" s="820"/>
      <c r="M21242" s="820"/>
      <c r="N21242" s="820"/>
      <c r="O21242" s="820"/>
      <c r="P21242" s="820"/>
      <c r="Q21242" s="820"/>
      <c r="R21242" s="820"/>
      <c r="S21242" s="820"/>
      <c r="T21242" s="820"/>
      <c r="U21242" s="820"/>
      <c r="V21242" s="820"/>
      <c r="W21242" s="820"/>
      <c r="X21242" s="820"/>
      <c r="Y21242" s="820"/>
      <c r="Z21242" s="820"/>
    </row>
    <row r="21243" spans="7:26">
      <c r="G21243" s="826"/>
      <c r="H21243" s="820"/>
      <c r="J21243" s="820"/>
      <c r="K21243" s="820"/>
      <c r="L21243" s="820"/>
      <c r="M21243" s="820"/>
      <c r="N21243" s="820"/>
      <c r="O21243" s="820"/>
      <c r="P21243" s="820"/>
      <c r="Q21243" s="820"/>
      <c r="R21243" s="820"/>
      <c r="S21243" s="820"/>
      <c r="T21243" s="820"/>
      <c r="U21243" s="820"/>
      <c r="V21243" s="820"/>
      <c r="W21243" s="820"/>
      <c r="X21243" s="820"/>
      <c r="Y21243" s="820"/>
      <c r="Z21243" s="820"/>
    </row>
    <row r="21244" spans="7:26">
      <c r="G21244" s="826"/>
      <c r="H21244" s="820"/>
      <c r="J21244" s="820"/>
      <c r="K21244" s="820"/>
      <c r="L21244" s="820"/>
      <c r="M21244" s="820"/>
      <c r="N21244" s="820"/>
      <c r="O21244" s="820"/>
      <c r="P21244" s="820"/>
      <c r="Q21244" s="820"/>
      <c r="R21244" s="820"/>
      <c r="S21244" s="820"/>
      <c r="T21244" s="820"/>
      <c r="U21244" s="820"/>
      <c r="V21244" s="820"/>
      <c r="W21244" s="820"/>
      <c r="X21244" s="820"/>
      <c r="Y21244" s="820"/>
      <c r="Z21244" s="820"/>
    </row>
    <row r="21245" spans="7:26">
      <c r="G21245" s="826"/>
      <c r="H21245" s="820"/>
      <c r="J21245" s="820"/>
      <c r="K21245" s="820"/>
      <c r="L21245" s="820"/>
      <c r="M21245" s="820"/>
      <c r="N21245" s="820"/>
      <c r="O21245" s="820"/>
      <c r="P21245" s="820"/>
      <c r="Q21245" s="820"/>
      <c r="R21245" s="820"/>
      <c r="S21245" s="820"/>
      <c r="T21245" s="820"/>
      <c r="U21245" s="820"/>
      <c r="V21245" s="820"/>
      <c r="W21245" s="820"/>
      <c r="X21245" s="820"/>
      <c r="Y21245" s="820"/>
      <c r="Z21245" s="820"/>
    </row>
    <row r="21246" spans="7:26">
      <c r="G21246" s="826"/>
      <c r="H21246" s="820"/>
      <c r="J21246" s="820"/>
      <c r="K21246" s="820"/>
      <c r="L21246" s="820"/>
      <c r="M21246" s="820"/>
      <c r="N21246" s="820"/>
      <c r="O21246" s="820"/>
      <c r="P21246" s="820"/>
      <c r="Q21246" s="820"/>
      <c r="R21246" s="820"/>
      <c r="S21246" s="820"/>
      <c r="T21246" s="820"/>
      <c r="U21246" s="820"/>
      <c r="V21246" s="820"/>
      <c r="W21246" s="820"/>
      <c r="X21246" s="820"/>
      <c r="Y21246" s="820"/>
      <c r="Z21246" s="820"/>
    </row>
    <row r="21247" spans="7:26">
      <c r="G21247" s="826"/>
      <c r="H21247" s="820"/>
      <c r="J21247" s="820"/>
      <c r="K21247" s="820"/>
      <c r="L21247" s="820"/>
      <c r="M21247" s="820"/>
      <c r="N21247" s="820"/>
      <c r="O21247" s="820"/>
      <c r="P21247" s="820"/>
      <c r="Q21247" s="820"/>
      <c r="R21247" s="820"/>
      <c r="S21247" s="820"/>
      <c r="T21247" s="820"/>
      <c r="U21247" s="820"/>
      <c r="V21247" s="820"/>
      <c r="W21247" s="820"/>
      <c r="X21247" s="820"/>
      <c r="Y21247" s="820"/>
      <c r="Z21247" s="820"/>
    </row>
    <row r="21248" spans="7:26">
      <c r="G21248" s="826"/>
      <c r="H21248" s="820"/>
      <c r="J21248" s="820"/>
      <c r="K21248" s="820"/>
      <c r="L21248" s="820"/>
      <c r="M21248" s="820"/>
      <c r="N21248" s="820"/>
      <c r="O21248" s="820"/>
      <c r="P21248" s="820"/>
      <c r="Q21248" s="820"/>
      <c r="R21248" s="820"/>
      <c r="S21248" s="820"/>
      <c r="T21248" s="820"/>
      <c r="U21248" s="820"/>
      <c r="V21248" s="820"/>
      <c r="W21248" s="820"/>
      <c r="X21248" s="820"/>
      <c r="Y21248" s="820"/>
      <c r="Z21248" s="820"/>
    </row>
    <row r="21249" spans="7:26">
      <c r="G21249" s="826"/>
      <c r="H21249" s="820"/>
      <c r="J21249" s="820"/>
      <c r="K21249" s="820"/>
      <c r="L21249" s="820"/>
      <c r="M21249" s="820"/>
      <c r="N21249" s="820"/>
      <c r="O21249" s="820"/>
      <c r="P21249" s="820"/>
      <c r="Q21249" s="820"/>
      <c r="R21249" s="820"/>
      <c r="S21249" s="820"/>
      <c r="T21249" s="820"/>
      <c r="U21249" s="820"/>
      <c r="V21249" s="820"/>
      <c r="W21249" s="820"/>
      <c r="X21249" s="820"/>
      <c r="Y21249" s="820"/>
      <c r="Z21249" s="820"/>
    </row>
    <row r="21250" spans="7:26">
      <c r="G21250" s="826"/>
      <c r="H21250" s="820"/>
      <c r="J21250" s="820"/>
      <c r="K21250" s="820"/>
      <c r="L21250" s="820"/>
      <c r="M21250" s="820"/>
      <c r="N21250" s="820"/>
      <c r="O21250" s="820"/>
      <c r="P21250" s="820"/>
      <c r="Q21250" s="820"/>
      <c r="R21250" s="820"/>
      <c r="S21250" s="820"/>
      <c r="T21250" s="820"/>
      <c r="U21250" s="820"/>
      <c r="V21250" s="820"/>
      <c r="W21250" s="820"/>
      <c r="X21250" s="820"/>
      <c r="Y21250" s="820"/>
      <c r="Z21250" s="820"/>
    </row>
    <row r="21251" spans="7:26">
      <c r="G21251" s="826"/>
      <c r="H21251" s="820"/>
      <c r="J21251" s="820"/>
      <c r="K21251" s="820"/>
      <c r="L21251" s="820"/>
      <c r="M21251" s="820"/>
      <c r="N21251" s="820"/>
      <c r="O21251" s="820"/>
      <c r="P21251" s="820"/>
      <c r="Q21251" s="820"/>
      <c r="R21251" s="820"/>
      <c r="S21251" s="820"/>
      <c r="T21251" s="820"/>
      <c r="U21251" s="820"/>
      <c r="V21251" s="820"/>
      <c r="W21251" s="820"/>
      <c r="X21251" s="820"/>
      <c r="Y21251" s="820"/>
      <c r="Z21251" s="820"/>
    </row>
    <row r="21252" spans="7:26">
      <c r="G21252" s="826"/>
      <c r="H21252" s="820"/>
      <c r="J21252" s="820"/>
      <c r="K21252" s="820"/>
      <c r="L21252" s="820"/>
      <c r="M21252" s="820"/>
      <c r="N21252" s="820"/>
      <c r="O21252" s="820"/>
      <c r="P21252" s="820"/>
      <c r="Q21252" s="820"/>
      <c r="R21252" s="820"/>
      <c r="S21252" s="820"/>
      <c r="T21252" s="820"/>
      <c r="U21252" s="820"/>
      <c r="V21252" s="820"/>
      <c r="W21252" s="820"/>
      <c r="X21252" s="820"/>
      <c r="Y21252" s="820"/>
      <c r="Z21252" s="820"/>
    </row>
    <row r="21253" spans="7:26">
      <c r="G21253" s="826"/>
      <c r="H21253" s="820"/>
      <c r="J21253" s="820"/>
      <c r="K21253" s="820"/>
      <c r="L21253" s="820"/>
      <c r="M21253" s="820"/>
      <c r="N21253" s="820"/>
      <c r="O21253" s="820"/>
      <c r="P21253" s="820"/>
      <c r="Q21253" s="820"/>
      <c r="R21253" s="820"/>
      <c r="S21253" s="820"/>
      <c r="T21253" s="820"/>
      <c r="U21253" s="820"/>
      <c r="V21253" s="820"/>
      <c r="W21253" s="820"/>
      <c r="X21253" s="820"/>
      <c r="Y21253" s="820"/>
      <c r="Z21253" s="820"/>
    </row>
    <row r="21254" spans="7:26">
      <c r="G21254" s="826"/>
      <c r="H21254" s="820"/>
      <c r="J21254" s="820"/>
      <c r="K21254" s="820"/>
      <c r="L21254" s="820"/>
      <c r="M21254" s="820"/>
      <c r="N21254" s="820"/>
      <c r="O21254" s="820"/>
      <c r="P21254" s="820"/>
      <c r="Q21254" s="820"/>
      <c r="R21254" s="820"/>
      <c r="S21254" s="820"/>
      <c r="T21254" s="820"/>
      <c r="U21254" s="820"/>
      <c r="V21254" s="820"/>
      <c r="W21254" s="820"/>
      <c r="X21254" s="820"/>
      <c r="Y21254" s="820"/>
      <c r="Z21254" s="820"/>
    </row>
    <row r="21255" spans="7:26">
      <c r="G21255" s="826"/>
      <c r="H21255" s="820"/>
      <c r="J21255" s="820"/>
      <c r="K21255" s="820"/>
      <c r="L21255" s="820"/>
      <c r="M21255" s="820"/>
      <c r="N21255" s="820"/>
      <c r="O21255" s="820"/>
      <c r="P21255" s="820"/>
      <c r="Q21255" s="820"/>
      <c r="R21255" s="820"/>
      <c r="S21255" s="820"/>
      <c r="T21255" s="820"/>
      <c r="U21255" s="820"/>
      <c r="V21255" s="820"/>
      <c r="W21255" s="820"/>
      <c r="X21255" s="820"/>
      <c r="Y21255" s="820"/>
      <c r="Z21255" s="820"/>
    </row>
    <row r="21256" spans="7:26">
      <c r="G21256" s="826"/>
      <c r="H21256" s="820"/>
      <c r="J21256" s="820"/>
      <c r="K21256" s="820"/>
      <c r="L21256" s="820"/>
      <c r="M21256" s="820"/>
      <c r="N21256" s="820"/>
      <c r="O21256" s="820"/>
      <c r="P21256" s="820"/>
      <c r="Q21256" s="820"/>
      <c r="R21256" s="820"/>
      <c r="S21256" s="820"/>
      <c r="T21256" s="820"/>
      <c r="U21256" s="820"/>
      <c r="V21256" s="820"/>
      <c r="W21256" s="820"/>
      <c r="X21256" s="820"/>
      <c r="Y21256" s="820"/>
      <c r="Z21256" s="820"/>
    </row>
    <row r="21257" spans="7:26">
      <c r="G21257" s="826"/>
      <c r="H21257" s="820"/>
      <c r="J21257" s="820"/>
      <c r="K21257" s="820"/>
      <c r="L21257" s="820"/>
      <c r="M21257" s="820"/>
      <c r="N21257" s="820"/>
      <c r="O21257" s="820"/>
      <c r="P21257" s="820"/>
      <c r="Q21257" s="820"/>
      <c r="R21257" s="820"/>
      <c r="S21257" s="820"/>
      <c r="T21257" s="820"/>
      <c r="U21257" s="820"/>
      <c r="V21257" s="820"/>
      <c r="W21257" s="820"/>
      <c r="X21257" s="820"/>
      <c r="Y21257" s="820"/>
      <c r="Z21257" s="820"/>
    </row>
    <row r="21258" spans="7:26">
      <c r="G21258" s="826"/>
      <c r="H21258" s="820"/>
      <c r="J21258" s="820"/>
      <c r="K21258" s="820"/>
      <c r="L21258" s="820"/>
      <c r="M21258" s="820"/>
      <c r="N21258" s="820"/>
      <c r="O21258" s="820"/>
      <c r="P21258" s="820"/>
      <c r="Q21258" s="820"/>
      <c r="R21258" s="820"/>
      <c r="S21258" s="820"/>
      <c r="T21258" s="820"/>
      <c r="U21258" s="820"/>
      <c r="V21258" s="820"/>
      <c r="W21258" s="820"/>
      <c r="X21258" s="820"/>
      <c r="Y21258" s="820"/>
      <c r="Z21258" s="820"/>
    </row>
    <row r="21259" spans="7:26">
      <c r="G21259" s="826"/>
      <c r="H21259" s="820"/>
      <c r="J21259" s="820"/>
      <c r="K21259" s="820"/>
      <c r="L21259" s="820"/>
      <c r="M21259" s="820"/>
      <c r="N21259" s="820"/>
      <c r="O21259" s="820"/>
      <c r="P21259" s="820"/>
      <c r="Q21259" s="820"/>
      <c r="R21259" s="820"/>
      <c r="S21259" s="820"/>
      <c r="T21259" s="820"/>
      <c r="U21259" s="820"/>
      <c r="V21259" s="820"/>
      <c r="W21259" s="820"/>
      <c r="X21259" s="820"/>
      <c r="Y21259" s="820"/>
      <c r="Z21259" s="820"/>
    </row>
    <row r="21260" spans="7:26">
      <c r="G21260" s="826"/>
      <c r="H21260" s="820"/>
      <c r="J21260" s="820"/>
      <c r="K21260" s="820"/>
      <c r="L21260" s="820"/>
      <c r="M21260" s="820"/>
      <c r="N21260" s="820"/>
      <c r="O21260" s="820"/>
      <c r="P21260" s="820"/>
      <c r="Q21260" s="820"/>
      <c r="R21260" s="820"/>
      <c r="S21260" s="820"/>
      <c r="T21260" s="820"/>
      <c r="U21260" s="820"/>
      <c r="V21260" s="820"/>
      <c r="W21260" s="820"/>
      <c r="X21260" s="820"/>
      <c r="Y21260" s="820"/>
      <c r="Z21260" s="820"/>
    </row>
    <row r="21261" spans="7:26">
      <c r="G21261" s="826"/>
      <c r="H21261" s="820"/>
      <c r="J21261" s="820"/>
      <c r="K21261" s="820"/>
      <c r="L21261" s="820"/>
      <c r="M21261" s="820"/>
      <c r="N21261" s="820"/>
      <c r="O21261" s="820"/>
      <c r="P21261" s="820"/>
      <c r="Q21261" s="820"/>
      <c r="R21261" s="820"/>
      <c r="S21261" s="820"/>
      <c r="T21261" s="820"/>
      <c r="U21261" s="820"/>
      <c r="V21261" s="820"/>
      <c r="W21261" s="820"/>
      <c r="X21261" s="820"/>
      <c r="Y21261" s="820"/>
      <c r="Z21261" s="820"/>
    </row>
    <row r="21262" spans="7:26">
      <c r="G21262" s="826"/>
      <c r="H21262" s="820"/>
      <c r="J21262" s="820"/>
      <c r="K21262" s="820"/>
      <c r="L21262" s="820"/>
      <c r="M21262" s="820"/>
      <c r="N21262" s="820"/>
      <c r="O21262" s="820"/>
      <c r="P21262" s="820"/>
      <c r="Q21262" s="820"/>
      <c r="R21262" s="820"/>
      <c r="S21262" s="820"/>
      <c r="T21262" s="820"/>
      <c r="U21262" s="820"/>
      <c r="V21262" s="820"/>
      <c r="W21262" s="820"/>
      <c r="X21262" s="820"/>
      <c r="Y21262" s="820"/>
      <c r="Z21262" s="820"/>
    </row>
    <row r="21263" spans="7:26">
      <c r="G21263" s="826"/>
      <c r="H21263" s="820"/>
      <c r="J21263" s="820"/>
      <c r="K21263" s="820"/>
      <c r="L21263" s="820"/>
      <c r="M21263" s="820"/>
      <c r="N21263" s="820"/>
      <c r="O21263" s="820"/>
      <c r="P21263" s="820"/>
      <c r="Q21263" s="820"/>
      <c r="R21263" s="820"/>
      <c r="S21263" s="820"/>
      <c r="T21263" s="820"/>
      <c r="U21263" s="820"/>
      <c r="V21263" s="820"/>
      <c r="W21263" s="820"/>
      <c r="X21263" s="820"/>
      <c r="Y21263" s="820"/>
      <c r="Z21263" s="820"/>
    </row>
    <row r="21264" spans="7:26">
      <c r="G21264" s="826"/>
      <c r="H21264" s="820"/>
      <c r="J21264" s="820"/>
      <c r="K21264" s="820"/>
      <c r="L21264" s="820"/>
      <c r="M21264" s="820"/>
      <c r="N21264" s="820"/>
      <c r="O21264" s="820"/>
      <c r="P21264" s="820"/>
      <c r="Q21264" s="820"/>
      <c r="R21264" s="820"/>
      <c r="S21264" s="820"/>
      <c r="T21264" s="820"/>
      <c r="U21264" s="820"/>
      <c r="V21264" s="820"/>
      <c r="W21264" s="820"/>
      <c r="X21264" s="820"/>
      <c r="Y21264" s="820"/>
      <c r="Z21264" s="820"/>
    </row>
    <row r="21265" spans="7:26">
      <c r="G21265" s="826"/>
      <c r="H21265" s="820"/>
      <c r="J21265" s="820"/>
      <c r="K21265" s="820"/>
      <c r="L21265" s="820"/>
      <c r="M21265" s="820"/>
      <c r="N21265" s="820"/>
      <c r="O21265" s="820"/>
      <c r="P21265" s="820"/>
      <c r="Q21265" s="820"/>
      <c r="R21265" s="820"/>
      <c r="S21265" s="820"/>
      <c r="T21265" s="820"/>
      <c r="U21265" s="820"/>
      <c r="V21265" s="820"/>
      <c r="W21265" s="820"/>
      <c r="X21265" s="820"/>
      <c r="Y21265" s="820"/>
      <c r="Z21265" s="820"/>
    </row>
    <row r="21266" spans="7:26">
      <c r="G21266" s="826"/>
      <c r="H21266" s="820"/>
      <c r="J21266" s="820"/>
      <c r="K21266" s="820"/>
      <c r="L21266" s="820"/>
      <c r="M21266" s="820"/>
      <c r="N21266" s="820"/>
      <c r="O21266" s="820"/>
      <c r="P21266" s="820"/>
      <c r="Q21266" s="820"/>
      <c r="R21266" s="820"/>
      <c r="S21266" s="820"/>
      <c r="T21266" s="820"/>
      <c r="U21266" s="820"/>
      <c r="V21266" s="820"/>
      <c r="W21266" s="820"/>
      <c r="X21266" s="820"/>
      <c r="Y21266" s="820"/>
      <c r="Z21266" s="820"/>
    </row>
    <row r="21267" spans="7:26">
      <c r="G21267" s="826"/>
      <c r="H21267" s="820"/>
      <c r="J21267" s="820"/>
      <c r="K21267" s="820"/>
      <c r="L21267" s="820"/>
      <c r="M21267" s="820"/>
      <c r="N21267" s="820"/>
      <c r="O21267" s="820"/>
      <c r="P21267" s="820"/>
      <c r="Q21267" s="820"/>
      <c r="R21267" s="820"/>
      <c r="S21267" s="820"/>
      <c r="T21267" s="820"/>
      <c r="U21267" s="820"/>
      <c r="V21267" s="820"/>
      <c r="W21267" s="820"/>
      <c r="X21267" s="820"/>
      <c r="Y21267" s="820"/>
      <c r="Z21267" s="820"/>
    </row>
    <row r="21268" spans="7:26">
      <c r="G21268" s="826"/>
      <c r="H21268" s="820"/>
      <c r="J21268" s="820"/>
      <c r="K21268" s="820"/>
      <c r="L21268" s="820"/>
      <c r="M21268" s="820"/>
      <c r="N21268" s="820"/>
      <c r="O21268" s="820"/>
      <c r="P21268" s="820"/>
      <c r="Q21268" s="820"/>
      <c r="R21268" s="820"/>
      <c r="S21268" s="820"/>
      <c r="T21268" s="820"/>
      <c r="U21268" s="820"/>
      <c r="V21268" s="820"/>
      <c r="W21268" s="820"/>
      <c r="X21268" s="820"/>
      <c r="Y21268" s="820"/>
      <c r="Z21268" s="820"/>
    </row>
    <row r="21269" spans="7:26">
      <c r="G21269" s="826"/>
      <c r="H21269" s="820"/>
      <c r="J21269" s="820"/>
      <c r="K21269" s="820"/>
      <c r="L21269" s="820"/>
      <c r="M21269" s="820"/>
      <c r="N21269" s="820"/>
      <c r="O21269" s="820"/>
      <c r="P21269" s="820"/>
      <c r="Q21269" s="820"/>
      <c r="R21269" s="820"/>
      <c r="S21269" s="820"/>
      <c r="T21269" s="820"/>
      <c r="U21269" s="820"/>
      <c r="V21269" s="820"/>
      <c r="W21269" s="820"/>
      <c r="X21269" s="820"/>
      <c r="Y21269" s="820"/>
      <c r="Z21269" s="820"/>
    </row>
    <row r="21270" spans="7:26">
      <c r="G21270" s="826"/>
      <c r="H21270" s="820"/>
      <c r="J21270" s="820"/>
      <c r="K21270" s="820"/>
      <c r="L21270" s="820"/>
      <c r="M21270" s="820"/>
      <c r="N21270" s="820"/>
      <c r="O21270" s="820"/>
      <c r="P21270" s="820"/>
      <c r="Q21270" s="820"/>
      <c r="R21270" s="820"/>
      <c r="S21270" s="820"/>
      <c r="T21270" s="820"/>
      <c r="U21270" s="820"/>
      <c r="V21270" s="820"/>
      <c r="W21270" s="820"/>
      <c r="X21270" s="820"/>
      <c r="Y21270" s="820"/>
      <c r="Z21270" s="820"/>
    </row>
    <row r="21271" spans="7:26">
      <c r="G21271" s="826"/>
      <c r="H21271" s="820"/>
      <c r="J21271" s="820"/>
      <c r="K21271" s="820"/>
      <c r="L21271" s="820"/>
      <c r="M21271" s="820"/>
      <c r="N21271" s="820"/>
      <c r="O21271" s="820"/>
      <c r="P21271" s="820"/>
      <c r="Q21271" s="820"/>
      <c r="R21271" s="820"/>
      <c r="S21271" s="820"/>
      <c r="T21271" s="820"/>
      <c r="U21271" s="820"/>
      <c r="V21271" s="820"/>
      <c r="W21271" s="820"/>
      <c r="X21271" s="820"/>
      <c r="Y21271" s="820"/>
      <c r="Z21271" s="820"/>
    </row>
    <row r="21272" spans="7:26">
      <c r="G21272" s="826"/>
      <c r="H21272" s="820"/>
      <c r="J21272" s="820"/>
      <c r="K21272" s="820"/>
      <c r="L21272" s="820"/>
      <c r="M21272" s="820"/>
      <c r="N21272" s="820"/>
      <c r="O21272" s="820"/>
      <c r="P21272" s="820"/>
      <c r="Q21272" s="820"/>
      <c r="R21272" s="820"/>
      <c r="S21272" s="820"/>
      <c r="T21272" s="820"/>
      <c r="U21272" s="820"/>
      <c r="V21272" s="820"/>
      <c r="W21272" s="820"/>
      <c r="X21272" s="820"/>
      <c r="Y21272" s="820"/>
      <c r="Z21272" s="820"/>
    </row>
    <row r="21273" spans="7:26">
      <c r="G21273" s="826"/>
      <c r="H21273" s="820"/>
      <c r="J21273" s="820"/>
      <c r="K21273" s="820"/>
      <c r="L21273" s="820"/>
      <c r="M21273" s="820"/>
      <c r="N21273" s="820"/>
      <c r="O21273" s="820"/>
      <c r="P21273" s="820"/>
      <c r="Q21273" s="820"/>
      <c r="R21273" s="820"/>
      <c r="S21273" s="820"/>
      <c r="T21273" s="820"/>
      <c r="U21273" s="820"/>
      <c r="V21273" s="820"/>
      <c r="W21273" s="820"/>
      <c r="X21273" s="820"/>
      <c r="Y21273" s="820"/>
      <c r="Z21273" s="820"/>
    </row>
    <row r="21274" spans="7:26">
      <c r="G21274" s="826"/>
      <c r="H21274" s="820"/>
      <c r="J21274" s="820"/>
      <c r="K21274" s="820"/>
      <c r="L21274" s="820"/>
      <c r="M21274" s="820"/>
      <c r="N21274" s="820"/>
      <c r="O21274" s="820"/>
      <c r="P21274" s="820"/>
      <c r="Q21274" s="820"/>
      <c r="R21274" s="820"/>
      <c r="S21274" s="820"/>
      <c r="T21274" s="820"/>
      <c r="U21274" s="820"/>
      <c r="V21274" s="820"/>
      <c r="W21274" s="820"/>
      <c r="X21274" s="820"/>
      <c r="Y21274" s="820"/>
      <c r="Z21274" s="820"/>
    </row>
    <row r="21275" spans="7:26">
      <c r="G21275" s="826"/>
      <c r="H21275" s="820"/>
      <c r="J21275" s="820"/>
      <c r="K21275" s="820"/>
      <c r="L21275" s="820"/>
      <c r="M21275" s="820"/>
      <c r="N21275" s="820"/>
      <c r="O21275" s="820"/>
      <c r="P21275" s="820"/>
      <c r="Q21275" s="820"/>
      <c r="R21275" s="820"/>
      <c r="S21275" s="820"/>
      <c r="T21275" s="820"/>
      <c r="U21275" s="820"/>
      <c r="V21275" s="820"/>
      <c r="W21275" s="820"/>
      <c r="X21275" s="820"/>
      <c r="Y21275" s="820"/>
      <c r="Z21275" s="820"/>
    </row>
    <row r="21276" spans="7:26">
      <c r="G21276" s="826"/>
      <c r="H21276" s="820"/>
      <c r="J21276" s="820"/>
      <c r="K21276" s="820"/>
      <c r="L21276" s="820"/>
      <c r="M21276" s="820"/>
      <c r="N21276" s="820"/>
      <c r="O21276" s="820"/>
      <c r="P21276" s="820"/>
      <c r="Q21276" s="820"/>
      <c r="R21276" s="820"/>
      <c r="S21276" s="820"/>
      <c r="T21276" s="820"/>
      <c r="U21276" s="820"/>
      <c r="V21276" s="820"/>
      <c r="W21276" s="820"/>
      <c r="X21276" s="820"/>
      <c r="Y21276" s="820"/>
      <c r="Z21276" s="820"/>
    </row>
    <row r="21277" spans="7:26">
      <c r="G21277" s="826"/>
      <c r="H21277" s="820"/>
      <c r="J21277" s="820"/>
      <c r="K21277" s="820"/>
      <c r="L21277" s="820"/>
      <c r="M21277" s="820"/>
      <c r="N21277" s="820"/>
      <c r="O21277" s="820"/>
      <c r="P21277" s="820"/>
      <c r="Q21277" s="820"/>
      <c r="R21277" s="820"/>
      <c r="S21277" s="820"/>
      <c r="T21277" s="820"/>
      <c r="U21277" s="820"/>
      <c r="V21277" s="820"/>
      <c r="W21277" s="820"/>
      <c r="X21277" s="820"/>
      <c r="Y21277" s="820"/>
      <c r="Z21277" s="820"/>
    </row>
    <row r="21278" spans="7:26">
      <c r="G21278" s="826"/>
      <c r="H21278" s="820"/>
      <c r="J21278" s="820"/>
      <c r="K21278" s="820"/>
      <c r="L21278" s="820"/>
      <c r="M21278" s="820"/>
      <c r="N21278" s="820"/>
      <c r="O21278" s="820"/>
      <c r="P21278" s="820"/>
      <c r="Q21278" s="820"/>
      <c r="R21278" s="820"/>
      <c r="S21278" s="820"/>
      <c r="T21278" s="820"/>
      <c r="U21278" s="820"/>
      <c r="V21278" s="820"/>
      <c r="W21278" s="820"/>
      <c r="X21278" s="820"/>
      <c r="Y21278" s="820"/>
      <c r="Z21278" s="820"/>
    </row>
    <row r="21279" spans="7:26">
      <c r="G21279" s="826"/>
      <c r="H21279" s="820"/>
      <c r="J21279" s="820"/>
      <c r="K21279" s="820"/>
      <c r="L21279" s="820"/>
      <c r="M21279" s="820"/>
      <c r="N21279" s="820"/>
      <c r="O21279" s="820"/>
      <c r="P21279" s="820"/>
      <c r="Q21279" s="820"/>
      <c r="R21279" s="820"/>
      <c r="S21279" s="820"/>
      <c r="T21279" s="820"/>
      <c r="U21279" s="820"/>
      <c r="V21279" s="820"/>
      <c r="W21279" s="820"/>
      <c r="X21279" s="820"/>
      <c r="Y21279" s="820"/>
      <c r="Z21279" s="820"/>
    </row>
    <row r="21280" spans="7:26">
      <c r="G21280" s="826"/>
      <c r="H21280" s="820"/>
      <c r="J21280" s="820"/>
      <c r="K21280" s="820"/>
      <c r="L21280" s="820"/>
      <c r="M21280" s="820"/>
      <c r="N21280" s="820"/>
      <c r="O21280" s="820"/>
      <c r="P21280" s="820"/>
      <c r="Q21280" s="820"/>
      <c r="R21280" s="820"/>
      <c r="S21280" s="820"/>
      <c r="T21280" s="820"/>
      <c r="U21280" s="820"/>
      <c r="V21280" s="820"/>
      <c r="W21280" s="820"/>
      <c r="X21280" s="820"/>
      <c r="Y21280" s="820"/>
      <c r="Z21280" s="820"/>
    </row>
    <row r="21281" spans="7:26">
      <c r="G21281" s="826"/>
      <c r="H21281" s="820"/>
      <c r="J21281" s="820"/>
      <c r="K21281" s="820"/>
      <c r="L21281" s="820"/>
      <c r="M21281" s="820"/>
      <c r="N21281" s="820"/>
      <c r="O21281" s="820"/>
      <c r="P21281" s="820"/>
      <c r="Q21281" s="820"/>
      <c r="R21281" s="820"/>
      <c r="S21281" s="820"/>
      <c r="T21281" s="820"/>
      <c r="U21281" s="820"/>
      <c r="V21281" s="820"/>
      <c r="W21281" s="820"/>
      <c r="X21281" s="820"/>
      <c r="Y21281" s="820"/>
      <c r="Z21281" s="820"/>
    </row>
    <row r="21282" spans="7:26">
      <c r="G21282" s="826"/>
      <c r="H21282" s="820"/>
      <c r="J21282" s="820"/>
      <c r="K21282" s="820"/>
      <c r="L21282" s="820"/>
      <c r="M21282" s="820"/>
      <c r="N21282" s="820"/>
      <c r="O21282" s="820"/>
      <c r="P21282" s="820"/>
      <c r="Q21282" s="820"/>
      <c r="R21282" s="820"/>
      <c r="S21282" s="820"/>
      <c r="T21282" s="820"/>
      <c r="U21282" s="820"/>
      <c r="V21282" s="820"/>
      <c r="W21282" s="820"/>
      <c r="X21282" s="820"/>
      <c r="Y21282" s="820"/>
      <c r="Z21282" s="820"/>
    </row>
    <row r="21283" spans="7:26">
      <c r="G21283" s="826"/>
      <c r="H21283" s="820"/>
      <c r="J21283" s="820"/>
      <c r="K21283" s="820"/>
      <c r="L21283" s="820"/>
      <c r="M21283" s="820"/>
      <c r="N21283" s="820"/>
      <c r="O21283" s="820"/>
      <c r="P21283" s="820"/>
      <c r="Q21283" s="820"/>
      <c r="R21283" s="820"/>
      <c r="S21283" s="820"/>
      <c r="T21283" s="820"/>
      <c r="U21283" s="820"/>
      <c r="V21283" s="820"/>
      <c r="W21283" s="820"/>
      <c r="X21283" s="820"/>
      <c r="Y21283" s="820"/>
      <c r="Z21283" s="820"/>
    </row>
    <row r="21284" spans="7:26">
      <c r="G21284" s="826"/>
      <c r="H21284" s="820"/>
      <c r="J21284" s="820"/>
      <c r="K21284" s="820"/>
      <c r="L21284" s="820"/>
      <c r="M21284" s="820"/>
      <c r="N21284" s="820"/>
      <c r="O21284" s="820"/>
      <c r="P21284" s="820"/>
      <c r="Q21284" s="820"/>
      <c r="R21284" s="820"/>
      <c r="S21284" s="820"/>
      <c r="T21284" s="820"/>
      <c r="U21284" s="820"/>
      <c r="V21284" s="820"/>
      <c r="W21284" s="820"/>
      <c r="X21284" s="820"/>
      <c r="Y21284" s="820"/>
      <c r="Z21284" s="820"/>
    </row>
    <row r="21285" spans="7:26">
      <c r="G21285" s="826"/>
      <c r="H21285" s="820"/>
      <c r="J21285" s="820"/>
      <c r="K21285" s="820"/>
      <c r="L21285" s="820"/>
      <c r="M21285" s="820"/>
      <c r="N21285" s="820"/>
      <c r="O21285" s="820"/>
      <c r="P21285" s="820"/>
      <c r="Q21285" s="820"/>
      <c r="R21285" s="820"/>
      <c r="S21285" s="820"/>
      <c r="T21285" s="820"/>
      <c r="U21285" s="820"/>
      <c r="V21285" s="820"/>
      <c r="W21285" s="820"/>
      <c r="X21285" s="820"/>
      <c r="Y21285" s="820"/>
      <c r="Z21285" s="820"/>
    </row>
    <row r="21286" spans="7:26">
      <c r="G21286" s="826"/>
      <c r="H21286" s="820"/>
      <c r="J21286" s="820"/>
      <c r="K21286" s="820"/>
      <c r="L21286" s="820"/>
      <c r="M21286" s="820"/>
      <c r="N21286" s="820"/>
      <c r="O21286" s="820"/>
      <c r="P21286" s="820"/>
      <c r="Q21286" s="820"/>
      <c r="R21286" s="820"/>
      <c r="S21286" s="820"/>
      <c r="T21286" s="820"/>
      <c r="U21286" s="820"/>
      <c r="V21286" s="820"/>
      <c r="W21286" s="820"/>
      <c r="X21286" s="820"/>
      <c r="Y21286" s="820"/>
      <c r="Z21286" s="820"/>
    </row>
    <row r="21287" spans="7:26">
      <c r="G21287" s="826"/>
      <c r="H21287" s="820"/>
      <c r="J21287" s="820"/>
      <c r="K21287" s="820"/>
      <c r="L21287" s="820"/>
      <c r="M21287" s="820"/>
      <c r="N21287" s="820"/>
      <c r="O21287" s="820"/>
      <c r="P21287" s="820"/>
      <c r="Q21287" s="820"/>
      <c r="R21287" s="820"/>
      <c r="S21287" s="820"/>
      <c r="T21287" s="820"/>
      <c r="U21287" s="820"/>
      <c r="V21287" s="820"/>
      <c r="W21287" s="820"/>
      <c r="X21287" s="820"/>
      <c r="Y21287" s="820"/>
      <c r="Z21287" s="820"/>
    </row>
    <row r="21288" spans="7:26">
      <c r="G21288" s="826"/>
      <c r="H21288" s="820"/>
      <c r="J21288" s="820"/>
      <c r="K21288" s="820"/>
      <c r="L21288" s="820"/>
      <c r="M21288" s="820"/>
      <c r="N21288" s="820"/>
      <c r="O21288" s="820"/>
      <c r="P21288" s="820"/>
      <c r="Q21288" s="820"/>
      <c r="R21288" s="820"/>
      <c r="S21288" s="820"/>
      <c r="T21288" s="820"/>
      <c r="U21288" s="820"/>
      <c r="V21288" s="820"/>
      <c r="W21288" s="820"/>
      <c r="X21288" s="820"/>
      <c r="Y21288" s="820"/>
      <c r="Z21288" s="820"/>
    </row>
    <row r="21289" spans="7:26">
      <c r="G21289" s="826"/>
      <c r="H21289" s="820"/>
      <c r="J21289" s="820"/>
      <c r="K21289" s="820"/>
      <c r="L21289" s="820"/>
      <c r="M21289" s="820"/>
      <c r="N21289" s="820"/>
      <c r="O21289" s="820"/>
      <c r="P21289" s="820"/>
      <c r="Q21289" s="820"/>
      <c r="R21289" s="820"/>
      <c r="S21289" s="820"/>
      <c r="T21289" s="820"/>
      <c r="U21289" s="820"/>
      <c r="V21289" s="820"/>
      <c r="W21289" s="820"/>
      <c r="X21289" s="820"/>
      <c r="Y21289" s="820"/>
      <c r="Z21289" s="820"/>
    </row>
    <row r="21290" spans="7:26">
      <c r="G21290" s="826"/>
      <c r="H21290" s="820"/>
      <c r="J21290" s="820"/>
      <c r="K21290" s="820"/>
      <c r="L21290" s="820"/>
      <c r="M21290" s="820"/>
      <c r="N21290" s="820"/>
      <c r="O21290" s="820"/>
      <c r="P21290" s="820"/>
      <c r="Q21290" s="820"/>
      <c r="R21290" s="820"/>
      <c r="S21290" s="820"/>
      <c r="T21290" s="820"/>
      <c r="U21290" s="820"/>
      <c r="V21290" s="820"/>
      <c r="W21290" s="820"/>
      <c r="X21290" s="820"/>
      <c r="Y21290" s="820"/>
      <c r="Z21290" s="820"/>
    </row>
    <row r="21291" spans="7:26">
      <c r="G21291" s="826"/>
      <c r="H21291" s="820"/>
      <c r="J21291" s="820"/>
      <c r="K21291" s="820"/>
      <c r="L21291" s="820"/>
      <c r="M21291" s="820"/>
      <c r="N21291" s="820"/>
      <c r="O21291" s="820"/>
      <c r="P21291" s="820"/>
      <c r="Q21291" s="820"/>
      <c r="R21291" s="820"/>
      <c r="S21291" s="820"/>
      <c r="T21291" s="820"/>
      <c r="U21291" s="820"/>
      <c r="V21291" s="820"/>
      <c r="W21291" s="820"/>
      <c r="X21291" s="820"/>
      <c r="Y21291" s="820"/>
      <c r="Z21291" s="820"/>
    </row>
    <row r="21292" spans="7:26">
      <c r="G21292" s="826"/>
      <c r="H21292" s="820"/>
      <c r="J21292" s="820"/>
      <c r="K21292" s="820"/>
      <c r="L21292" s="820"/>
      <c r="M21292" s="820"/>
      <c r="N21292" s="820"/>
      <c r="O21292" s="820"/>
      <c r="P21292" s="820"/>
      <c r="Q21292" s="820"/>
      <c r="R21292" s="820"/>
      <c r="S21292" s="820"/>
      <c r="T21292" s="820"/>
      <c r="U21292" s="820"/>
      <c r="V21292" s="820"/>
      <c r="W21292" s="820"/>
      <c r="X21292" s="820"/>
      <c r="Y21292" s="820"/>
      <c r="Z21292" s="820"/>
    </row>
    <row r="21293" spans="7:26">
      <c r="G21293" s="826"/>
      <c r="H21293" s="820"/>
      <c r="J21293" s="820"/>
      <c r="K21293" s="820"/>
      <c r="L21293" s="820"/>
      <c r="M21293" s="820"/>
      <c r="N21293" s="820"/>
      <c r="O21293" s="820"/>
      <c r="P21293" s="820"/>
      <c r="Q21293" s="820"/>
      <c r="R21293" s="820"/>
      <c r="S21293" s="820"/>
      <c r="T21293" s="820"/>
      <c r="U21293" s="820"/>
      <c r="V21293" s="820"/>
      <c r="W21293" s="820"/>
      <c r="X21293" s="820"/>
      <c r="Y21293" s="820"/>
      <c r="Z21293" s="820"/>
    </row>
    <row r="21294" spans="7:26">
      <c r="G21294" s="826"/>
      <c r="H21294" s="820"/>
      <c r="J21294" s="820"/>
      <c r="K21294" s="820"/>
      <c r="L21294" s="820"/>
      <c r="M21294" s="820"/>
      <c r="N21294" s="820"/>
      <c r="O21294" s="820"/>
      <c r="P21294" s="820"/>
      <c r="Q21294" s="820"/>
      <c r="R21294" s="820"/>
      <c r="S21294" s="820"/>
      <c r="T21294" s="820"/>
      <c r="U21294" s="820"/>
      <c r="V21294" s="820"/>
      <c r="W21294" s="820"/>
      <c r="X21294" s="820"/>
      <c r="Y21294" s="820"/>
      <c r="Z21294" s="820"/>
    </row>
    <row r="21295" spans="7:26">
      <c r="G21295" s="826"/>
      <c r="H21295" s="820"/>
      <c r="J21295" s="820"/>
      <c r="K21295" s="820"/>
      <c r="L21295" s="820"/>
      <c r="M21295" s="820"/>
      <c r="N21295" s="820"/>
      <c r="O21295" s="820"/>
      <c r="P21295" s="820"/>
      <c r="Q21295" s="820"/>
      <c r="R21295" s="820"/>
      <c r="S21295" s="820"/>
      <c r="T21295" s="820"/>
      <c r="U21295" s="820"/>
      <c r="V21295" s="820"/>
      <c r="W21295" s="820"/>
      <c r="X21295" s="820"/>
      <c r="Y21295" s="820"/>
      <c r="Z21295" s="820"/>
    </row>
    <row r="21296" spans="7:26">
      <c r="G21296" s="826"/>
      <c r="H21296" s="820"/>
      <c r="J21296" s="820"/>
      <c r="K21296" s="820"/>
      <c r="L21296" s="820"/>
      <c r="M21296" s="820"/>
      <c r="N21296" s="820"/>
      <c r="O21296" s="820"/>
      <c r="P21296" s="820"/>
      <c r="Q21296" s="820"/>
      <c r="R21296" s="820"/>
      <c r="S21296" s="820"/>
      <c r="T21296" s="820"/>
      <c r="U21296" s="820"/>
      <c r="V21296" s="820"/>
      <c r="W21296" s="820"/>
      <c r="X21296" s="820"/>
      <c r="Y21296" s="820"/>
      <c r="Z21296" s="820"/>
    </row>
    <row r="21297" spans="7:26">
      <c r="G21297" s="826"/>
      <c r="H21297" s="820"/>
      <c r="J21297" s="820"/>
      <c r="K21297" s="820"/>
      <c r="L21297" s="820"/>
      <c r="M21297" s="820"/>
      <c r="N21297" s="820"/>
      <c r="O21297" s="820"/>
      <c r="P21297" s="820"/>
      <c r="Q21297" s="820"/>
      <c r="R21297" s="820"/>
      <c r="S21297" s="820"/>
      <c r="T21297" s="820"/>
      <c r="U21297" s="820"/>
      <c r="V21297" s="820"/>
      <c r="W21297" s="820"/>
      <c r="X21297" s="820"/>
      <c r="Y21297" s="820"/>
      <c r="Z21297" s="820"/>
    </row>
    <row r="21298" spans="7:26">
      <c r="G21298" s="826"/>
      <c r="H21298" s="820"/>
      <c r="J21298" s="820"/>
      <c r="K21298" s="820"/>
      <c r="L21298" s="820"/>
      <c r="M21298" s="820"/>
      <c r="N21298" s="820"/>
      <c r="O21298" s="820"/>
      <c r="P21298" s="820"/>
      <c r="Q21298" s="820"/>
      <c r="R21298" s="820"/>
      <c r="S21298" s="820"/>
      <c r="T21298" s="820"/>
      <c r="U21298" s="820"/>
      <c r="V21298" s="820"/>
      <c r="W21298" s="820"/>
      <c r="X21298" s="820"/>
      <c r="Y21298" s="820"/>
      <c r="Z21298" s="820"/>
    </row>
    <row r="21299" spans="7:26">
      <c r="G21299" s="826"/>
      <c r="H21299" s="820"/>
      <c r="J21299" s="820"/>
      <c r="K21299" s="820"/>
      <c r="L21299" s="820"/>
      <c r="M21299" s="820"/>
      <c r="N21299" s="820"/>
      <c r="O21299" s="820"/>
      <c r="P21299" s="820"/>
      <c r="Q21299" s="820"/>
      <c r="R21299" s="820"/>
      <c r="S21299" s="820"/>
      <c r="T21299" s="820"/>
      <c r="U21299" s="820"/>
      <c r="V21299" s="820"/>
      <c r="W21299" s="820"/>
      <c r="X21299" s="820"/>
      <c r="Y21299" s="820"/>
      <c r="Z21299" s="820"/>
    </row>
    <row r="21300" spans="7:26">
      <c r="G21300" s="826"/>
      <c r="H21300" s="820"/>
      <c r="J21300" s="820"/>
      <c r="K21300" s="820"/>
      <c r="L21300" s="820"/>
      <c r="M21300" s="820"/>
      <c r="N21300" s="820"/>
      <c r="O21300" s="820"/>
      <c r="P21300" s="820"/>
      <c r="Q21300" s="820"/>
      <c r="R21300" s="820"/>
      <c r="S21300" s="820"/>
      <c r="T21300" s="820"/>
      <c r="U21300" s="820"/>
      <c r="V21300" s="820"/>
      <c r="W21300" s="820"/>
      <c r="X21300" s="820"/>
      <c r="Y21300" s="820"/>
      <c r="Z21300" s="820"/>
    </row>
    <row r="21301" spans="7:26">
      <c r="G21301" s="826"/>
      <c r="H21301" s="820"/>
      <c r="J21301" s="820"/>
      <c r="K21301" s="820"/>
      <c r="L21301" s="820"/>
      <c r="M21301" s="820"/>
      <c r="N21301" s="820"/>
      <c r="O21301" s="820"/>
      <c r="P21301" s="820"/>
      <c r="Q21301" s="820"/>
      <c r="R21301" s="820"/>
      <c r="S21301" s="820"/>
      <c r="T21301" s="820"/>
      <c r="U21301" s="820"/>
      <c r="V21301" s="820"/>
      <c r="W21301" s="820"/>
      <c r="X21301" s="820"/>
      <c r="Y21301" s="820"/>
      <c r="Z21301" s="820"/>
    </row>
    <row r="21302" spans="7:26">
      <c r="G21302" s="826"/>
      <c r="H21302" s="820"/>
      <c r="J21302" s="820"/>
      <c r="K21302" s="820"/>
      <c r="L21302" s="820"/>
      <c r="M21302" s="820"/>
      <c r="N21302" s="820"/>
      <c r="O21302" s="820"/>
      <c r="P21302" s="820"/>
      <c r="Q21302" s="820"/>
      <c r="R21302" s="820"/>
      <c r="S21302" s="820"/>
      <c r="T21302" s="820"/>
      <c r="U21302" s="820"/>
      <c r="V21302" s="820"/>
      <c r="W21302" s="820"/>
      <c r="X21302" s="820"/>
      <c r="Y21302" s="820"/>
      <c r="Z21302" s="820"/>
    </row>
    <row r="21303" spans="7:26">
      <c r="G21303" s="826"/>
      <c r="H21303" s="820"/>
      <c r="J21303" s="820"/>
      <c r="K21303" s="820"/>
      <c r="L21303" s="820"/>
      <c r="M21303" s="820"/>
      <c r="N21303" s="820"/>
      <c r="O21303" s="820"/>
      <c r="P21303" s="820"/>
      <c r="Q21303" s="820"/>
      <c r="R21303" s="820"/>
      <c r="S21303" s="820"/>
      <c r="T21303" s="820"/>
      <c r="U21303" s="820"/>
      <c r="V21303" s="820"/>
      <c r="W21303" s="820"/>
      <c r="X21303" s="820"/>
      <c r="Y21303" s="820"/>
      <c r="Z21303" s="820"/>
    </row>
    <row r="21304" spans="7:26">
      <c r="G21304" s="826"/>
      <c r="H21304" s="820"/>
      <c r="J21304" s="820"/>
      <c r="K21304" s="820"/>
      <c r="L21304" s="820"/>
      <c r="M21304" s="820"/>
      <c r="N21304" s="820"/>
      <c r="O21304" s="820"/>
      <c r="P21304" s="820"/>
      <c r="Q21304" s="820"/>
      <c r="R21304" s="820"/>
      <c r="S21304" s="820"/>
      <c r="T21304" s="820"/>
      <c r="U21304" s="820"/>
      <c r="V21304" s="820"/>
      <c r="W21304" s="820"/>
      <c r="X21304" s="820"/>
      <c r="Y21304" s="820"/>
      <c r="Z21304" s="820"/>
    </row>
    <row r="21305" spans="7:26">
      <c r="G21305" s="826"/>
      <c r="H21305" s="820"/>
      <c r="J21305" s="820"/>
      <c r="K21305" s="820"/>
      <c r="L21305" s="820"/>
      <c r="M21305" s="820"/>
      <c r="N21305" s="820"/>
      <c r="O21305" s="820"/>
      <c r="P21305" s="820"/>
      <c r="Q21305" s="820"/>
      <c r="R21305" s="820"/>
      <c r="S21305" s="820"/>
      <c r="T21305" s="820"/>
      <c r="U21305" s="820"/>
      <c r="V21305" s="820"/>
      <c r="W21305" s="820"/>
      <c r="X21305" s="820"/>
      <c r="Y21305" s="820"/>
      <c r="Z21305" s="820"/>
    </row>
    <row r="21306" spans="7:26">
      <c r="G21306" s="826"/>
      <c r="H21306" s="820"/>
      <c r="J21306" s="820"/>
      <c r="K21306" s="820"/>
      <c r="L21306" s="820"/>
      <c r="M21306" s="820"/>
      <c r="N21306" s="820"/>
      <c r="O21306" s="820"/>
      <c r="P21306" s="820"/>
      <c r="Q21306" s="820"/>
      <c r="R21306" s="820"/>
      <c r="S21306" s="820"/>
      <c r="T21306" s="820"/>
      <c r="U21306" s="820"/>
      <c r="V21306" s="820"/>
      <c r="W21306" s="820"/>
      <c r="X21306" s="820"/>
      <c r="Y21306" s="820"/>
      <c r="Z21306" s="820"/>
    </row>
    <row r="21307" spans="7:26">
      <c r="G21307" s="826"/>
      <c r="H21307" s="820"/>
      <c r="J21307" s="820"/>
      <c r="K21307" s="820"/>
      <c r="L21307" s="820"/>
      <c r="M21307" s="820"/>
      <c r="N21307" s="820"/>
      <c r="O21307" s="820"/>
      <c r="P21307" s="820"/>
      <c r="Q21307" s="820"/>
      <c r="R21307" s="820"/>
      <c r="S21307" s="820"/>
      <c r="T21307" s="820"/>
      <c r="U21307" s="820"/>
      <c r="V21307" s="820"/>
      <c r="W21307" s="820"/>
      <c r="X21307" s="820"/>
      <c r="Y21307" s="820"/>
      <c r="Z21307" s="820"/>
    </row>
    <row r="21308" spans="7:26">
      <c r="G21308" s="826"/>
      <c r="H21308" s="820"/>
      <c r="J21308" s="820"/>
      <c r="K21308" s="820"/>
      <c r="L21308" s="820"/>
      <c r="M21308" s="820"/>
      <c r="N21308" s="820"/>
      <c r="O21308" s="820"/>
      <c r="P21308" s="820"/>
      <c r="Q21308" s="820"/>
      <c r="R21308" s="820"/>
      <c r="S21308" s="820"/>
      <c r="T21308" s="820"/>
      <c r="U21308" s="820"/>
      <c r="V21308" s="820"/>
      <c r="W21308" s="820"/>
      <c r="X21308" s="820"/>
      <c r="Y21308" s="820"/>
      <c r="Z21308" s="820"/>
    </row>
    <row r="21309" spans="7:26">
      <c r="G21309" s="826"/>
      <c r="H21309" s="820"/>
      <c r="J21309" s="820"/>
      <c r="K21309" s="820"/>
      <c r="L21309" s="820"/>
      <c r="M21309" s="820"/>
      <c r="N21309" s="820"/>
      <c r="O21309" s="820"/>
      <c r="P21309" s="820"/>
      <c r="Q21309" s="820"/>
      <c r="R21309" s="820"/>
      <c r="S21309" s="820"/>
      <c r="T21309" s="820"/>
      <c r="U21309" s="820"/>
      <c r="V21309" s="820"/>
      <c r="W21309" s="820"/>
      <c r="X21309" s="820"/>
      <c r="Y21309" s="820"/>
      <c r="Z21309" s="820"/>
    </row>
    <row r="21310" spans="7:26">
      <c r="G21310" s="826"/>
      <c r="H21310" s="820"/>
      <c r="J21310" s="820"/>
      <c r="K21310" s="820"/>
      <c r="L21310" s="820"/>
      <c r="M21310" s="820"/>
      <c r="N21310" s="820"/>
      <c r="O21310" s="820"/>
      <c r="P21310" s="820"/>
      <c r="Q21310" s="820"/>
      <c r="R21310" s="820"/>
      <c r="S21310" s="820"/>
      <c r="T21310" s="820"/>
      <c r="U21310" s="820"/>
      <c r="V21310" s="820"/>
      <c r="W21310" s="820"/>
      <c r="X21310" s="820"/>
      <c r="Y21310" s="820"/>
      <c r="Z21310" s="820"/>
    </row>
    <row r="21311" spans="7:26">
      <c r="G21311" s="826"/>
      <c r="H21311" s="820"/>
      <c r="J21311" s="820"/>
      <c r="K21311" s="820"/>
      <c r="L21311" s="820"/>
      <c r="M21311" s="820"/>
      <c r="N21311" s="820"/>
      <c r="O21311" s="820"/>
      <c r="P21311" s="820"/>
      <c r="Q21311" s="820"/>
      <c r="R21311" s="820"/>
      <c r="S21311" s="820"/>
      <c r="T21311" s="820"/>
      <c r="U21311" s="820"/>
      <c r="V21311" s="820"/>
      <c r="W21311" s="820"/>
      <c r="X21311" s="820"/>
      <c r="Y21311" s="820"/>
      <c r="Z21311" s="820"/>
    </row>
    <row r="21312" spans="7:26">
      <c r="G21312" s="826"/>
      <c r="H21312" s="820"/>
      <c r="J21312" s="820"/>
      <c r="K21312" s="820"/>
      <c r="L21312" s="820"/>
      <c r="M21312" s="820"/>
      <c r="N21312" s="820"/>
      <c r="O21312" s="820"/>
      <c r="P21312" s="820"/>
      <c r="Q21312" s="820"/>
      <c r="R21312" s="820"/>
      <c r="S21312" s="820"/>
      <c r="T21312" s="820"/>
      <c r="U21312" s="820"/>
      <c r="V21312" s="820"/>
      <c r="W21312" s="820"/>
      <c r="X21312" s="820"/>
      <c r="Y21312" s="820"/>
      <c r="Z21312" s="820"/>
    </row>
    <row r="21313" spans="7:26">
      <c r="G21313" s="826"/>
      <c r="H21313" s="820"/>
      <c r="J21313" s="820"/>
      <c r="K21313" s="820"/>
      <c r="L21313" s="820"/>
      <c r="M21313" s="820"/>
      <c r="N21313" s="820"/>
      <c r="O21313" s="820"/>
      <c r="P21313" s="820"/>
      <c r="Q21313" s="820"/>
      <c r="R21313" s="820"/>
      <c r="S21313" s="820"/>
      <c r="T21313" s="820"/>
      <c r="U21313" s="820"/>
      <c r="V21313" s="820"/>
      <c r="W21313" s="820"/>
      <c r="X21313" s="820"/>
      <c r="Y21313" s="820"/>
      <c r="Z21313" s="820"/>
    </row>
    <row r="21314" spans="7:26">
      <c r="G21314" s="826"/>
      <c r="H21314" s="820"/>
      <c r="J21314" s="820"/>
      <c r="K21314" s="820"/>
      <c r="L21314" s="820"/>
      <c r="M21314" s="820"/>
      <c r="N21314" s="820"/>
      <c r="O21314" s="820"/>
      <c r="P21314" s="820"/>
      <c r="Q21314" s="820"/>
      <c r="R21314" s="820"/>
      <c r="S21314" s="820"/>
      <c r="T21314" s="820"/>
      <c r="U21314" s="820"/>
      <c r="V21314" s="820"/>
      <c r="W21314" s="820"/>
      <c r="X21314" s="820"/>
      <c r="Y21314" s="820"/>
      <c r="Z21314" s="820"/>
    </row>
    <row r="21315" spans="7:26">
      <c r="G21315" s="826"/>
      <c r="H21315" s="820"/>
      <c r="J21315" s="820"/>
      <c r="K21315" s="820"/>
      <c r="L21315" s="820"/>
      <c r="M21315" s="820"/>
      <c r="N21315" s="820"/>
      <c r="O21315" s="820"/>
      <c r="P21315" s="820"/>
      <c r="Q21315" s="820"/>
      <c r="R21315" s="820"/>
      <c r="S21315" s="820"/>
      <c r="T21315" s="820"/>
      <c r="U21315" s="820"/>
      <c r="V21315" s="820"/>
      <c r="W21315" s="820"/>
      <c r="X21315" s="820"/>
      <c r="Y21315" s="820"/>
      <c r="Z21315" s="820"/>
    </row>
    <row r="21316" spans="7:26">
      <c r="G21316" s="826"/>
      <c r="H21316" s="820"/>
      <c r="J21316" s="820"/>
      <c r="K21316" s="820"/>
      <c r="L21316" s="820"/>
      <c r="M21316" s="820"/>
      <c r="N21316" s="820"/>
      <c r="O21316" s="820"/>
      <c r="P21316" s="820"/>
      <c r="Q21316" s="820"/>
      <c r="R21316" s="820"/>
      <c r="S21316" s="820"/>
      <c r="T21316" s="820"/>
      <c r="U21316" s="820"/>
      <c r="V21316" s="820"/>
      <c r="W21316" s="820"/>
      <c r="X21316" s="820"/>
      <c r="Y21316" s="820"/>
      <c r="Z21316" s="820"/>
    </row>
    <row r="21317" spans="7:26">
      <c r="G21317" s="826"/>
      <c r="H21317" s="820"/>
      <c r="J21317" s="820"/>
      <c r="K21317" s="820"/>
      <c r="L21317" s="820"/>
      <c r="M21317" s="820"/>
      <c r="N21317" s="820"/>
      <c r="O21317" s="820"/>
      <c r="P21317" s="820"/>
      <c r="Q21317" s="820"/>
      <c r="R21317" s="820"/>
      <c r="S21317" s="820"/>
      <c r="T21317" s="820"/>
      <c r="U21317" s="820"/>
      <c r="V21317" s="820"/>
      <c r="W21317" s="820"/>
      <c r="X21317" s="820"/>
      <c r="Y21317" s="820"/>
      <c r="Z21317" s="820"/>
    </row>
    <row r="21318" spans="7:26">
      <c r="G21318" s="826"/>
      <c r="H21318" s="820"/>
      <c r="J21318" s="820"/>
      <c r="K21318" s="820"/>
      <c r="L21318" s="820"/>
      <c r="M21318" s="820"/>
      <c r="N21318" s="820"/>
      <c r="O21318" s="820"/>
      <c r="P21318" s="820"/>
      <c r="Q21318" s="820"/>
      <c r="R21318" s="820"/>
      <c r="S21318" s="820"/>
      <c r="T21318" s="820"/>
      <c r="U21318" s="820"/>
      <c r="V21318" s="820"/>
      <c r="W21318" s="820"/>
      <c r="X21318" s="820"/>
      <c r="Y21318" s="820"/>
      <c r="Z21318" s="820"/>
    </row>
    <row r="21319" spans="7:26">
      <c r="G21319" s="826"/>
      <c r="H21319" s="820"/>
      <c r="J21319" s="820"/>
      <c r="K21319" s="820"/>
      <c r="L21319" s="820"/>
      <c r="M21319" s="820"/>
      <c r="N21319" s="820"/>
      <c r="O21319" s="820"/>
      <c r="P21319" s="820"/>
      <c r="Q21319" s="820"/>
      <c r="R21319" s="820"/>
      <c r="S21319" s="820"/>
      <c r="T21319" s="820"/>
      <c r="U21319" s="820"/>
      <c r="V21319" s="820"/>
      <c r="W21319" s="820"/>
      <c r="X21319" s="820"/>
      <c r="Y21319" s="820"/>
      <c r="Z21319" s="820"/>
    </row>
    <row r="21320" spans="7:26">
      <c r="G21320" s="826"/>
      <c r="H21320" s="820"/>
      <c r="J21320" s="820"/>
      <c r="K21320" s="820"/>
      <c r="L21320" s="820"/>
      <c r="M21320" s="820"/>
      <c r="N21320" s="820"/>
      <c r="O21320" s="820"/>
      <c r="P21320" s="820"/>
      <c r="Q21320" s="820"/>
      <c r="R21320" s="820"/>
      <c r="S21320" s="820"/>
      <c r="T21320" s="820"/>
      <c r="U21320" s="820"/>
      <c r="V21320" s="820"/>
      <c r="W21320" s="820"/>
      <c r="X21320" s="820"/>
      <c r="Y21320" s="820"/>
      <c r="Z21320" s="820"/>
    </row>
    <row r="21321" spans="7:26">
      <c r="G21321" s="826"/>
      <c r="H21321" s="820"/>
      <c r="J21321" s="820"/>
      <c r="K21321" s="820"/>
      <c r="L21321" s="820"/>
      <c r="M21321" s="820"/>
      <c r="N21321" s="820"/>
      <c r="O21321" s="820"/>
      <c r="P21321" s="820"/>
      <c r="Q21321" s="820"/>
      <c r="R21321" s="820"/>
      <c r="S21321" s="820"/>
      <c r="T21321" s="820"/>
      <c r="U21321" s="820"/>
      <c r="V21321" s="820"/>
      <c r="W21321" s="820"/>
      <c r="X21321" s="820"/>
      <c r="Y21321" s="820"/>
      <c r="Z21321" s="820"/>
    </row>
    <row r="21322" spans="7:26">
      <c r="G21322" s="826"/>
      <c r="H21322" s="820"/>
      <c r="J21322" s="820"/>
      <c r="K21322" s="820"/>
      <c r="L21322" s="820"/>
      <c r="M21322" s="820"/>
      <c r="N21322" s="820"/>
      <c r="O21322" s="820"/>
      <c r="P21322" s="820"/>
      <c r="Q21322" s="820"/>
      <c r="R21322" s="820"/>
      <c r="S21322" s="820"/>
      <c r="T21322" s="820"/>
      <c r="U21322" s="820"/>
      <c r="V21322" s="820"/>
      <c r="W21322" s="820"/>
      <c r="X21322" s="820"/>
      <c r="Y21322" s="820"/>
      <c r="Z21322" s="820"/>
    </row>
    <row r="21323" spans="7:26">
      <c r="G21323" s="826"/>
      <c r="H21323" s="820"/>
      <c r="J21323" s="820"/>
      <c r="K21323" s="820"/>
      <c r="L21323" s="820"/>
      <c r="M21323" s="820"/>
      <c r="N21323" s="820"/>
      <c r="O21323" s="820"/>
      <c r="P21323" s="820"/>
      <c r="Q21323" s="820"/>
      <c r="R21323" s="820"/>
      <c r="S21323" s="820"/>
      <c r="T21323" s="820"/>
      <c r="U21323" s="820"/>
      <c r="V21323" s="820"/>
      <c r="W21323" s="820"/>
      <c r="X21323" s="820"/>
      <c r="Y21323" s="820"/>
      <c r="Z21323" s="820"/>
    </row>
    <row r="21324" spans="7:26">
      <c r="G21324" s="826"/>
      <c r="H21324" s="820"/>
      <c r="J21324" s="820"/>
      <c r="K21324" s="820"/>
      <c r="L21324" s="820"/>
      <c r="M21324" s="820"/>
      <c r="N21324" s="820"/>
      <c r="O21324" s="820"/>
      <c r="P21324" s="820"/>
      <c r="Q21324" s="820"/>
      <c r="R21324" s="820"/>
      <c r="S21324" s="820"/>
      <c r="T21324" s="820"/>
      <c r="U21324" s="820"/>
      <c r="V21324" s="820"/>
      <c r="W21324" s="820"/>
      <c r="X21324" s="820"/>
      <c r="Y21324" s="820"/>
      <c r="Z21324" s="820"/>
    </row>
    <row r="21325" spans="7:26">
      <c r="G21325" s="826"/>
      <c r="H21325" s="820"/>
      <c r="J21325" s="820"/>
      <c r="K21325" s="820"/>
      <c r="L21325" s="820"/>
      <c r="M21325" s="820"/>
      <c r="N21325" s="820"/>
      <c r="O21325" s="820"/>
      <c r="P21325" s="820"/>
      <c r="Q21325" s="820"/>
      <c r="R21325" s="820"/>
      <c r="S21325" s="820"/>
      <c r="T21325" s="820"/>
      <c r="U21325" s="820"/>
      <c r="V21325" s="820"/>
      <c r="W21325" s="820"/>
      <c r="X21325" s="820"/>
      <c r="Y21325" s="820"/>
      <c r="Z21325" s="820"/>
    </row>
    <row r="21326" spans="7:26">
      <c r="G21326" s="826"/>
      <c r="H21326" s="820"/>
      <c r="J21326" s="820"/>
      <c r="K21326" s="820"/>
      <c r="L21326" s="820"/>
      <c r="M21326" s="820"/>
      <c r="N21326" s="820"/>
      <c r="O21326" s="820"/>
      <c r="P21326" s="820"/>
      <c r="Q21326" s="820"/>
      <c r="R21326" s="820"/>
      <c r="S21326" s="820"/>
      <c r="T21326" s="820"/>
      <c r="U21326" s="820"/>
      <c r="V21326" s="820"/>
      <c r="W21326" s="820"/>
      <c r="X21326" s="820"/>
      <c r="Y21326" s="820"/>
      <c r="Z21326" s="820"/>
    </row>
    <row r="21327" spans="7:26">
      <c r="G21327" s="826"/>
      <c r="H21327" s="820"/>
      <c r="J21327" s="820"/>
      <c r="K21327" s="820"/>
      <c r="L21327" s="820"/>
      <c r="M21327" s="820"/>
      <c r="N21327" s="820"/>
      <c r="O21327" s="820"/>
      <c r="P21327" s="820"/>
      <c r="Q21327" s="820"/>
      <c r="R21327" s="820"/>
      <c r="S21327" s="820"/>
      <c r="T21327" s="820"/>
      <c r="U21327" s="820"/>
      <c r="V21327" s="820"/>
      <c r="W21327" s="820"/>
      <c r="X21327" s="820"/>
      <c r="Y21327" s="820"/>
      <c r="Z21327" s="820"/>
    </row>
    <row r="21328" spans="7:26">
      <c r="G21328" s="826"/>
      <c r="H21328" s="820"/>
      <c r="J21328" s="820"/>
      <c r="K21328" s="820"/>
      <c r="L21328" s="820"/>
      <c r="M21328" s="820"/>
      <c r="N21328" s="820"/>
      <c r="O21328" s="820"/>
      <c r="P21328" s="820"/>
      <c r="Q21328" s="820"/>
      <c r="R21328" s="820"/>
      <c r="S21328" s="820"/>
      <c r="T21328" s="820"/>
      <c r="U21328" s="820"/>
      <c r="V21328" s="820"/>
      <c r="W21328" s="820"/>
      <c r="X21328" s="820"/>
      <c r="Y21328" s="820"/>
      <c r="Z21328" s="820"/>
    </row>
    <row r="21329" spans="7:26">
      <c r="G21329" s="826"/>
      <c r="H21329" s="820"/>
      <c r="J21329" s="820"/>
      <c r="K21329" s="820"/>
      <c r="L21329" s="820"/>
      <c r="M21329" s="820"/>
      <c r="N21329" s="820"/>
      <c r="O21329" s="820"/>
      <c r="P21329" s="820"/>
      <c r="Q21329" s="820"/>
      <c r="R21329" s="820"/>
      <c r="S21329" s="820"/>
      <c r="T21329" s="820"/>
      <c r="U21329" s="820"/>
      <c r="V21329" s="820"/>
      <c r="W21329" s="820"/>
      <c r="X21329" s="820"/>
      <c r="Y21329" s="820"/>
      <c r="Z21329" s="820"/>
    </row>
    <row r="21330" spans="7:26">
      <c r="G21330" s="826"/>
      <c r="H21330" s="820"/>
      <c r="J21330" s="820"/>
      <c r="K21330" s="820"/>
      <c r="L21330" s="820"/>
      <c r="M21330" s="820"/>
      <c r="N21330" s="820"/>
      <c r="O21330" s="820"/>
      <c r="P21330" s="820"/>
      <c r="Q21330" s="820"/>
      <c r="R21330" s="820"/>
      <c r="S21330" s="820"/>
      <c r="T21330" s="820"/>
      <c r="U21330" s="820"/>
      <c r="V21330" s="820"/>
      <c r="W21330" s="820"/>
      <c r="X21330" s="820"/>
      <c r="Y21330" s="820"/>
      <c r="Z21330" s="820"/>
    </row>
    <row r="21331" spans="7:26">
      <c r="G21331" s="826"/>
      <c r="H21331" s="820"/>
      <c r="J21331" s="820"/>
      <c r="K21331" s="820"/>
      <c r="L21331" s="820"/>
      <c r="M21331" s="820"/>
      <c r="N21331" s="820"/>
      <c r="O21331" s="820"/>
      <c r="P21331" s="820"/>
      <c r="Q21331" s="820"/>
      <c r="R21331" s="820"/>
      <c r="S21331" s="820"/>
      <c r="T21331" s="820"/>
      <c r="U21331" s="820"/>
      <c r="V21331" s="820"/>
      <c r="W21331" s="820"/>
      <c r="X21331" s="820"/>
      <c r="Y21331" s="820"/>
      <c r="Z21331" s="820"/>
    </row>
    <row r="21332" spans="7:26">
      <c r="G21332" s="826"/>
      <c r="H21332" s="820"/>
      <c r="J21332" s="820"/>
      <c r="K21332" s="820"/>
      <c r="L21332" s="820"/>
      <c r="M21332" s="820"/>
      <c r="N21332" s="820"/>
      <c r="O21332" s="820"/>
      <c r="P21332" s="820"/>
      <c r="Q21332" s="820"/>
      <c r="R21332" s="820"/>
      <c r="S21332" s="820"/>
      <c r="T21332" s="820"/>
      <c r="U21332" s="820"/>
      <c r="V21332" s="820"/>
      <c r="W21332" s="820"/>
      <c r="X21332" s="820"/>
      <c r="Y21332" s="820"/>
      <c r="Z21332" s="820"/>
    </row>
    <row r="21333" spans="7:26">
      <c r="G21333" s="826"/>
      <c r="H21333" s="820"/>
      <c r="J21333" s="820"/>
      <c r="K21333" s="820"/>
      <c r="L21333" s="820"/>
      <c r="M21333" s="820"/>
      <c r="N21333" s="820"/>
      <c r="O21333" s="820"/>
      <c r="P21333" s="820"/>
      <c r="Q21333" s="820"/>
      <c r="R21333" s="820"/>
      <c r="S21333" s="820"/>
      <c r="T21333" s="820"/>
      <c r="U21333" s="820"/>
      <c r="V21333" s="820"/>
      <c r="W21333" s="820"/>
      <c r="X21333" s="820"/>
      <c r="Y21333" s="820"/>
      <c r="Z21333" s="820"/>
    </row>
    <row r="21334" spans="7:26">
      <c r="G21334" s="826"/>
      <c r="H21334" s="820"/>
      <c r="J21334" s="820"/>
      <c r="K21334" s="820"/>
      <c r="L21334" s="820"/>
      <c r="M21334" s="820"/>
      <c r="N21334" s="820"/>
      <c r="O21334" s="820"/>
      <c r="P21334" s="820"/>
      <c r="Q21334" s="820"/>
      <c r="R21334" s="820"/>
      <c r="S21334" s="820"/>
      <c r="T21334" s="820"/>
      <c r="U21334" s="820"/>
      <c r="V21334" s="820"/>
      <c r="W21334" s="820"/>
      <c r="X21334" s="820"/>
      <c r="Y21334" s="820"/>
      <c r="Z21334" s="820"/>
    </row>
    <row r="21335" spans="7:26">
      <c r="G21335" s="826"/>
      <c r="H21335" s="820"/>
      <c r="J21335" s="820"/>
      <c r="K21335" s="820"/>
      <c r="L21335" s="820"/>
      <c r="M21335" s="820"/>
      <c r="N21335" s="820"/>
      <c r="O21335" s="820"/>
      <c r="P21335" s="820"/>
      <c r="Q21335" s="820"/>
      <c r="R21335" s="820"/>
      <c r="S21335" s="820"/>
      <c r="T21335" s="820"/>
      <c r="U21335" s="820"/>
      <c r="V21335" s="820"/>
      <c r="W21335" s="820"/>
      <c r="X21335" s="820"/>
      <c r="Y21335" s="820"/>
      <c r="Z21335" s="820"/>
    </row>
    <row r="21336" spans="7:26">
      <c r="G21336" s="826"/>
      <c r="H21336" s="820"/>
      <c r="J21336" s="820"/>
      <c r="K21336" s="820"/>
      <c r="L21336" s="820"/>
      <c r="M21336" s="820"/>
      <c r="N21336" s="820"/>
      <c r="O21336" s="820"/>
      <c r="P21336" s="820"/>
      <c r="Q21336" s="820"/>
      <c r="R21336" s="820"/>
      <c r="S21336" s="820"/>
      <c r="T21336" s="820"/>
      <c r="U21336" s="820"/>
      <c r="V21336" s="820"/>
      <c r="W21336" s="820"/>
      <c r="X21336" s="820"/>
      <c r="Y21336" s="820"/>
      <c r="Z21336" s="820"/>
    </row>
    <row r="21337" spans="7:26">
      <c r="G21337" s="826"/>
      <c r="H21337" s="820"/>
      <c r="J21337" s="820"/>
      <c r="K21337" s="820"/>
      <c r="L21337" s="820"/>
      <c r="M21337" s="820"/>
      <c r="N21337" s="820"/>
      <c r="O21337" s="820"/>
      <c r="P21337" s="820"/>
      <c r="Q21337" s="820"/>
      <c r="R21337" s="820"/>
      <c r="S21337" s="820"/>
      <c r="T21337" s="820"/>
      <c r="U21337" s="820"/>
      <c r="V21337" s="820"/>
      <c r="W21337" s="820"/>
      <c r="X21337" s="820"/>
      <c r="Y21337" s="820"/>
      <c r="Z21337" s="820"/>
    </row>
    <row r="21338" spans="7:26">
      <c r="G21338" s="826"/>
      <c r="H21338" s="820"/>
      <c r="J21338" s="820"/>
      <c r="K21338" s="820"/>
      <c r="L21338" s="820"/>
      <c r="M21338" s="820"/>
      <c r="N21338" s="820"/>
      <c r="O21338" s="820"/>
      <c r="P21338" s="820"/>
      <c r="Q21338" s="820"/>
      <c r="R21338" s="820"/>
      <c r="S21338" s="820"/>
      <c r="T21338" s="820"/>
      <c r="U21338" s="820"/>
      <c r="V21338" s="820"/>
      <c r="W21338" s="820"/>
      <c r="X21338" s="820"/>
      <c r="Y21338" s="820"/>
      <c r="Z21338" s="820"/>
    </row>
    <row r="21339" spans="7:26">
      <c r="G21339" s="826"/>
      <c r="H21339" s="820"/>
      <c r="J21339" s="820"/>
      <c r="K21339" s="820"/>
      <c r="L21339" s="820"/>
      <c r="M21339" s="820"/>
      <c r="N21339" s="820"/>
      <c r="O21339" s="820"/>
      <c r="P21339" s="820"/>
      <c r="Q21339" s="820"/>
      <c r="R21339" s="820"/>
      <c r="S21339" s="820"/>
      <c r="T21339" s="820"/>
      <c r="U21339" s="820"/>
      <c r="V21339" s="820"/>
      <c r="W21339" s="820"/>
      <c r="X21339" s="820"/>
      <c r="Y21339" s="820"/>
      <c r="Z21339" s="820"/>
    </row>
    <row r="21340" spans="7:26">
      <c r="G21340" s="826"/>
      <c r="H21340" s="820"/>
      <c r="J21340" s="820"/>
      <c r="K21340" s="820"/>
      <c r="L21340" s="820"/>
      <c r="M21340" s="820"/>
      <c r="N21340" s="820"/>
      <c r="O21340" s="820"/>
      <c r="P21340" s="820"/>
      <c r="Q21340" s="820"/>
      <c r="R21340" s="820"/>
      <c r="S21340" s="820"/>
      <c r="T21340" s="820"/>
      <c r="U21340" s="820"/>
      <c r="V21340" s="820"/>
      <c r="W21340" s="820"/>
      <c r="X21340" s="820"/>
      <c r="Y21340" s="820"/>
      <c r="Z21340" s="820"/>
    </row>
    <row r="21341" spans="7:26">
      <c r="G21341" s="826"/>
      <c r="H21341" s="820"/>
      <c r="J21341" s="820"/>
      <c r="K21341" s="820"/>
      <c r="L21341" s="820"/>
      <c r="M21341" s="820"/>
      <c r="N21341" s="820"/>
      <c r="O21341" s="820"/>
      <c r="P21341" s="820"/>
      <c r="Q21341" s="820"/>
      <c r="R21341" s="820"/>
      <c r="S21341" s="820"/>
      <c r="T21341" s="820"/>
      <c r="U21341" s="820"/>
      <c r="V21341" s="820"/>
      <c r="W21341" s="820"/>
      <c r="X21341" s="820"/>
      <c r="Y21341" s="820"/>
      <c r="Z21341" s="820"/>
    </row>
    <row r="21342" spans="7:26">
      <c r="G21342" s="826"/>
      <c r="H21342" s="820"/>
      <c r="J21342" s="820"/>
      <c r="K21342" s="820"/>
      <c r="L21342" s="820"/>
      <c r="M21342" s="820"/>
      <c r="N21342" s="820"/>
      <c r="O21342" s="820"/>
      <c r="P21342" s="820"/>
      <c r="Q21342" s="820"/>
      <c r="R21342" s="820"/>
      <c r="S21342" s="820"/>
      <c r="T21342" s="820"/>
      <c r="U21342" s="820"/>
      <c r="V21342" s="820"/>
      <c r="W21342" s="820"/>
      <c r="X21342" s="820"/>
      <c r="Y21342" s="820"/>
      <c r="Z21342" s="820"/>
    </row>
    <row r="21343" spans="7:26">
      <c r="G21343" s="826"/>
      <c r="H21343" s="820"/>
      <c r="J21343" s="820"/>
      <c r="K21343" s="820"/>
      <c r="L21343" s="820"/>
      <c r="M21343" s="820"/>
      <c r="N21343" s="820"/>
      <c r="O21343" s="820"/>
      <c r="P21343" s="820"/>
      <c r="Q21343" s="820"/>
      <c r="R21343" s="820"/>
      <c r="S21343" s="820"/>
      <c r="T21343" s="820"/>
      <c r="U21343" s="820"/>
      <c r="V21343" s="820"/>
      <c r="W21343" s="820"/>
      <c r="X21343" s="820"/>
      <c r="Y21343" s="820"/>
      <c r="Z21343" s="820"/>
    </row>
    <row r="21344" spans="7:26">
      <c r="G21344" s="826"/>
      <c r="H21344" s="820"/>
      <c r="J21344" s="820"/>
      <c r="K21344" s="820"/>
      <c r="L21344" s="820"/>
      <c r="M21344" s="820"/>
      <c r="N21344" s="820"/>
      <c r="O21344" s="820"/>
      <c r="P21344" s="820"/>
      <c r="Q21344" s="820"/>
      <c r="R21344" s="820"/>
      <c r="S21344" s="820"/>
      <c r="T21344" s="820"/>
      <c r="U21344" s="820"/>
      <c r="V21344" s="820"/>
      <c r="W21344" s="820"/>
      <c r="X21344" s="820"/>
      <c r="Y21344" s="820"/>
      <c r="Z21344" s="820"/>
    </row>
    <row r="21345" spans="7:26">
      <c r="G21345" s="826"/>
      <c r="H21345" s="820"/>
      <c r="J21345" s="820"/>
      <c r="K21345" s="820"/>
      <c r="L21345" s="820"/>
      <c r="M21345" s="820"/>
      <c r="N21345" s="820"/>
      <c r="O21345" s="820"/>
      <c r="P21345" s="820"/>
      <c r="Q21345" s="820"/>
      <c r="R21345" s="820"/>
      <c r="S21345" s="820"/>
      <c r="T21345" s="820"/>
      <c r="U21345" s="820"/>
      <c r="V21345" s="820"/>
      <c r="W21345" s="820"/>
      <c r="X21345" s="820"/>
      <c r="Y21345" s="820"/>
      <c r="Z21345" s="820"/>
    </row>
    <row r="21346" spans="7:26">
      <c r="G21346" s="826"/>
      <c r="H21346" s="820"/>
      <c r="J21346" s="820"/>
      <c r="K21346" s="820"/>
      <c r="L21346" s="820"/>
      <c r="M21346" s="820"/>
      <c r="N21346" s="820"/>
      <c r="O21346" s="820"/>
      <c r="P21346" s="820"/>
      <c r="Q21346" s="820"/>
      <c r="R21346" s="820"/>
      <c r="S21346" s="820"/>
      <c r="T21346" s="820"/>
      <c r="U21346" s="820"/>
      <c r="V21346" s="820"/>
      <c r="W21346" s="820"/>
      <c r="X21346" s="820"/>
      <c r="Y21346" s="820"/>
      <c r="Z21346" s="820"/>
    </row>
    <row r="21347" spans="7:26">
      <c r="G21347" s="826"/>
      <c r="H21347" s="820"/>
      <c r="J21347" s="820"/>
      <c r="K21347" s="820"/>
      <c r="L21347" s="820"/>
      <c r="M21347" s="820"/>
      <c r="N21347" s="820"/>
      <c r="O21347" s="820"/>
      <c r="P21347" s="820"/>
      <c r="Q21347" s="820"/>
      <c r="R21347" s="820"/>
      <c r="S21347" s="820"/>
      <c r="T21347" s="820"/>
      <c r="U21347" s="820"/>
      <c r="V21347" s="820"/>
      <c r="W21347" s="820"/>
      <c r="X21347" s="820"/>
      <c r="Y21347" s="820"/>
      <c r="Z21347" s="820"/>
    </row>
    <row r="21348" spans="7:26">
      <c r="G21348" s="826"/>
      <c r="H21348" s="820"/>
      <c r="J21348" s="820"/>
      <c r="K21348" s="820"/>
      <c r="L21348" s="820"/>
      <c r="M21348" s="820"/>
      <c r="N21348" s="820"/>
      <c r="O21348" s="820"/>
      <c r="P21348" s="820"/>
      <c r="Q21348" s="820"/>
      <c r="R21348" s="820"/>
      <c r="S21348" s="820"/>
      <c r="T21348" s="820"/>
      <c r="U21348" s="820"/>
      <c r="V21348" s="820"/>
      <c r="W21348" s="820"/>
      <c r="X21348" s="820"/>
      <c r="Y21348" s="820"/>
      <c r="Z21348" s="820"/>
    </row>
    <row r="21349" spans="7:26">
      <c r="G21349" s="826"/>
      <c r="H21349" s="820"/>
      <c r="J21349" s="820"/>
      <c r="K21349" s="820"/>
      <c r="L21349" s="820"/>
      <c r="M21349" s="820"/>
      <c r="N21349" s="820"/>
      <c r="O21349" s="820"/>
      <c r="P21349" s="820"/>
      <c r="Q21349" s="820"/>
      <c r="R21349" s="820"/>
      <c r="S21349" s="820"/>
      <c r="T21349" s="820"/>
      <c r="U21349" s="820"/>
      <c r="V21349" s="820"/>
      <c r="W21349" s="820"/>
      <c r="X21349" s="820"/>
      <c r="Y21349" s="820"/>
      <c r="Z21349" s="820"/>
    </row>
    <row r="21350" spans="7:26">
      <c r="G21350" s="826"/>
      <c r="H21350" s="820"/>
      <c r="J21350" s="820"/>
      <c r="K21350" s="820"/>
      <c r="L21350" s="820"/>
      <c r="M21350" s="820"/>
      <c r="N21350" s="820"/>
      <c r="O21350" s="820"/>
      <c r="P21350" s="820"/>
      <c r="Q21350" s="820"/>
      <c r="R21350" s="820"/>
      <c r="S21350" s="820"/>
      <c r="T21350" s="820"/>
      <c r="U21350" s="820"/>
      <c r="V21350" s="820"/>
      <c r="W21350" s="820"/>
      <c r="X21350" s="820"/>
      <c r="Y21350" s="820"/>
      <c r="Z21350" s="820"/>
    </row>
    <row r="21351" spans="7:26">
      <c r="G21351" s="826"/>
      <c r="H21351" s="820"/>
      <c r="J21351" s="820"/>
      <c r="K21351" s="820"/>
      <c r="L21351" s="820"/>
      <c r="M21351" s="820"/>
      <c r="N21351" s="820"/>
      <c r="O21351" s="820"/>
      <c r="P21351" s="820"/>
      <c r="Q21351" s="820"/>
      <c r="R21351" s="820"/>
      <c r="S21351" s="820"/>
      <c r="T21351" s="820"/>
      <c r="U21351" s="820"/>
      <c r="V21351" s="820"/>
      <c r="W21351" s="820"/>
      <c r="X21351" s="820"/>
      <c r="Y21351" s="820"/>
      <c r="Z21351" s="820"/>
    </row>
    <row r="21352" spans="7:26">
      <c r="G21352" s="826"/>
      <c r="H21352" s="820"/>
      <c r="J21352" s="820"/>
      <c r="K21352" s="820"/>
      <c r="L21352" s="820"/>
      <c r="M21352" s="820"/>
      <c r="N21352" s="820"/>
      <c r="O21352" s="820"/>
      <c r="P21352" s="820"/>
      <c r="Q21352" s="820"/>
      <c r="R21352" s="820"/>
      <c r="S21352" s="820"/>
      <c r="T21352" s="820"/>
      <c r="U21352" s="820"/>
      <c r="V21352" s="820"/>
      <c r="W21352" s="820"/>
      <c r="X21352" s="820"/>
      <c r="Y21352" s="820"/>
      <c r="Z21352" s="820"/>
    </row>
    <row r="21353" spans="7:26">
      <c r="G21353" s="826"/>
      <c r="H21353" s="820"/>
      <c r="J21353" s="820"/>
      <c r="K21353" s="820"/>
      <c r="L21353" s="820"/>
      <c r="M21353" s="820"/>
      <c r="N21353" s="820"/>
      <c r="O21353" s="820"/>
      <c r="P21353" s="820"/>
      <c r="Q21353" s="820"/>
      <c r="R21353" s="820"/>
      <c r="S21353" s="820"/>
      <c r="T21353" s="820"/>
      <c r="U21353" s="820"/>
      <c r="V21353" s="820"/>
      <c r="W21353" s="820"/>
      <c r="X21353" s="820"/>
      <c r="Y21353" s="820"/>
      <c r="Z21353" s="820"/>
    </row>
    <row r="21354" spans="7:26">
      <c r="G21354" s="826"/>
      <c r="H21354" s="820"/>
      <c r="J21354" s="820"/>
      <c r="K21354" s="820"/>
      <c r="L21354" s="820"/>
      <c r="M21354" s="820"/>
      <c r="N21354" s="820"/>
      <c r="O21354" s="820"/>
      <c r="P21354" s="820"/>
      <c r="Q21354" s="820"/>
      <c r="R21354" s="820"/>
      <c r="S21354" s="820"/>
      <c r="T21354" s="820"/>
      <c r="U21354" s="820"/>
      <c r="V21354" s="820"/>
      <c r="W21354" s="820"/>
      <c r="X21354" s="820"/>
      <c r="Y21354" s="820"/>
      <c r="Z21354" s="820"/>
    </row>
    <row r="21355" spans="7:26">
      <c r="G21355" s="826"/>
      <c r="H21355" s="820"/>
      <c r="J21355" s="820"/>
      <c r="K21355" s="820"/>
      <c r="L21355" s="820"/>
      <c r="M21355" s="820"/>
      <c r="N21355" s="820"/>
      <c r="O21355" s="820"/>
      <c r="P21355" s="820"/>
      <c r="Q21355" s="820"/>
      <c r="R21355" s="820"/>
      <c r="S21355" s="820"/>
      <c r="T21355" s="820"/>
      <c r="U21355" s="820"/>
      <c r="V21355" s="820"/>
      <c r="W21355" s="820"/>
      <c r="X21355" s="820"/>
      <c r="Y21355" s="820"/>
      <c r="Z21355" s="820"/>
    </row>
    <row r="21356" spans="7:26">
      <c r="G21356" s="826"/>
      <c r="H21356" s="820"/>
      <c r="J21356" s="820"/>
      <c r="K21356" s="820"/>
      <c r="L21356" s="820"/>
      <c r="M21356" s="820"/>
      <c r="N21356" s="820"/>
      <c r="O21356" s="820"/>
      <c r="P21356" s="820"/>
      <c r="Q21356" s="820"/>
      <c r="R21356" s="820"/>
      <c r="S21356" s="820"/>
      <c r="T21356" s="820"/>
      <c r="U21356" s="820"/>
      <c r="V21356" s="820"/>
      <c r="W21356" s="820"/>
      <c r="X21356" s="820"/>
      <c r="Y21356" s="820"/>
      <c r="Z21356" s="820"/>
    </row>
    <row r="21357" spans="7:26">
      <c r="G21357" s="826"/>
      <c r="H21357" s="820"/>
      <c r="J21357" s="820"/>
      <c r="K21357" s="820"/>
      <c r="L21357" s="820"/>
      <c r="M21357" s="820"/>
      <c r="N21357" s="820"/>
      <c r="O21357" s="820"/>
      <c r="P21357" s="820"/>
      <c r="Q21357" s="820"/>
      <c r="R21357" s="820"/>
      <c r="S21357" s="820"/>
      <c r="T21357" s="820"/>
      <c r="U21357" s="820"/>
      <c r="V21357" s="820"/>
      <c r="W21357" s="820"/>
      <c r="X21357" s="820"/>
      <c r="Y21357" s="820"/>
      <c r="Z21357" s="820"/>
    </row>
    <row r="21358" spans="7:26">
      <c r="G21358" s="826"/>
      <c r="H21358" s="820"/>
      <c r="J21358" s="820"/>
      <c r="K21358" s="820"/>
      <c r="L21358" s="820"/>
      <c r="M21358" s="820"/>
      <c r="N21358" s="820"/>
      <c r="O21358" s="820"/>
      <c r="P21358" s="820"/>
      <c r="Q21358" s="820"/>
      <c r="R21358" s="820"/>
      <c r="S21358" s="820"/>
      <c r="T21358" s="820"/>
      <c r="U21358" s="820"/>
      <c r="V21358" s="820"/>
      <c r="W21358" s="820"/>
      <c r="X21358" s="820"/>
      <c r="Y21358" s="820"/>
      <c r="Z21358" s="820"/>
    </row>
    <row r="21359" spans="7:26">
      <c r="G21359" s="826"/>
      <c r="H21359" s="820"/>
      <c r="J21359" s="820"/>
      <c r="K21359" s="820"/>
      <c r="L21359" s="820"/>
      <c r="M21359" s="820"/>
      <c r="N21359" s="820"/>
      <c r="O21359" s="820"/>
      <c r="P21359" s="820"/>
      <c r="Q21359" s="820"/>
      <c r="R21359" s="820"/>
      <c r="S21359" s="820"/>
      <c r="T21359" s="820"/>
      <c r="U21359" s="820"/>
      <c r="V21359" s="820"/>
      <c r="W21359" s="820"/>
      <c r="X21359" s="820"/>
      <c r="Y21359" s="820"/>
      <c r="Z21359" s="820"/>
    </row>
    <row r="21360" spans="7:26">
      <c r="G21360" s="826"/>
      <c r="H21360" s="820"/>
      <c r="J21360" s="820"/>
      <c r="K21360" s="820"/>
      <c r="L21360" s="820"/>
      <c r="M21360" s="820"/>
      <c r="N21360" s="820"/>
      <c r="O21360" s="820"/>
      <c r="P21360" s="820"/>
      <c r="Q21360" s="820"/>
      <c r="R21360" s="820"/>
      <c r="S21360" s="820"/>
      <c r="T21360" s="820"/>
      <c r="U21360" s="820"/>
      <c r="V21360" s="820"/>
      <c r="W21360" s="820"/>
      <c r="X21360" s="820"/>
      <c r="Y21360" s="820"/>
      <c r="Z21360" s="820"/>
    </row>
    <row r="21361" spans="7:26">
      <c r="G21361" s="826"/>
      <c r="H21361" s="820"/>
      <c r="J21361" s="820"/>
      <c r="K21361" s="820"/>
      <c r="L21361" s="820"/>
      <c r="M21361" s="820"/>
      <c r="N21361" s="820"/>
      <c r="O21361" s="820"/>
      <c r="P21361" s="820"/>
      <c r="Q21361" s="820"/>
      <c r="R21361" s="820"/>
      <c r="S21361" s="820"/>
      <c r="T21361" s="820"/>
      <c r="U21361" s="820"/>
      <c r="V21361" s="820"/>
      <c r="W21361" s="820"/>
      <c r="X21361" s="820"/>
      <c r="Y21361" s="820"/>
      <c r="Z21361" s="820"/>
    </row>
    <row r="21362" spans="7:26">
      <c r="G21362" s="826"/>
      <c r="H21362" s="820"/>
      <c r="J21362" s="820"/>
      <c r="K21362" s="820"/>
      <c r="L21362" s="820"/>
      <c r="M21362" s="820"/>
      <c r="N21362" s="820"/>
      <c r="O21362" s="820"/>
      <c r="P21362" s="820"/>
      <c r="Q21362" s="820"/>
      <c r="R21362" s="820"/>
      <c r="S21362" s="820"/>
      <c r="T21362" s="820"/>
      <c r="U21362" s="820"/>
      <c r="V21362" s="820"/>
      <c r="W21362" s="820"/>
      <c r="X21362" s="820"/>
      <c r="Y21362" s="820"/>
      <c r="Z21362" s="820"/>
    </row>
    <row r="21363" spans="7:26">
      <c r="G21363" s="826"/>
      <c r="H21363" s="820"/>
      <c r="J21363" s="820"/>
      <c r="K21363" s="820"/>
      <c r="L21363" s="820"/>
      <c r="M21363" s="820"/>
      <c r="N21363" s="820"/>
      <c r="O21363" s="820"/>
      <c r="P21363" s="820"/>
      <c r="Q21363" s="820"/>
      <c r="R21363" s="820"/>
      <c r="S21363" s="820"/>
      <c r="T21363" s="820"/>
      <c r="U21363" s="820"/>
      <c r="V21363" s="820"/>
      <c r="W21363" s="820"/>
      <c r="X21363" s="820"/>
      <c r="Y21363" s="820"/>
      <c r="Z21363" s="820"/>
    </row>
    <row r="21364" spans="7:26">
      <c r="G21364" s="826"/>
      <c r="H21364" s="820"/>
      <c r="J21364" s="820"/>
      <c r="K21364" s="820"/>
      <c r="L21364" s="820"/>
      <c r="M21364" s="820"/>
      <c r="N21364" s="820"/>
      <c r="O21364" s="820"/>
      <c r="P21364" s="820"/>
      <c r="Q21364" s="820"/>
      <c r="R21364" s="820"/>
      <c r="S21364" s="820"/>
      <c r="T21364" s="820"/>
      <c r="U21364" s="820"/>
      <c r="V21364" s="820"/>
      <c r="W21364" s="820"/>
      <c r="X21364" s="820"/>
      <c r="Y21364" s="820"/>
      <c r="Z21364" s="820"/>
    </row>
    <row r="21365" spans="7:26">
      <c r="G21365" s="826"/>
      <c r="H21365" s="820"/>
      <c r="J21365" s="820"/>
      <c r="K21365" s="820"/>
      <c r="L21365" s="820"/>
      <c r="M21365" s="820"/>
      <c r="N21365" s="820"/>
      <c r="O21365" s="820"/>
      <c r="P21365" s="820"/>
      <c r="Q21365" s="820"/>
      <c r="R21365" s="820"/>
      <c r="S21365" s="820"/>
      <c r="T21365" s="820"/>
      <c r="U21365" s="820"/>
      <c r="V21365" s="820"/>
      <c r="W21365" s="820"/>
      <c r="X21365" s="820"/>
      <c r="Y21365" s="820"/>
      <c r="Z21365" s="820"/>
    </row>
    <row r="21366" spans="7:26">
      <c r="G21366" s="826"/>
      <c r="H21366" s="820"/>
      <c r="J21366" s="820"/>
      <c r="K21366" s="820"/>
      <c r="L21366" s="820"/>
      <c r="M21366" s="820"/>
      <c r="N21366" s="820"/>
      <c r="O21366" s="820"/>
      <c r="P21366" s="820"/>
      <c r="Q21366" s="820"/>
      <c r="R21366" s="820"/>
      <c r="S21366" s="820"/>
      <c r="T21366" s="820"/>
      <c r="U21366" s="820"/>
      <c r="V21366" s="820"/>
      <c r="W21366" s="820"/>
      <c r="X21366" s="820"/>
      <c r="Y21366" s="820"/>
      <c r="Z21366" s="820"/>
    </row>
    <row r="21367" spans="7:26">
      <c r="G21367" s="826"/>
      <c r="H21367" s="820"/>
      <c r="J21367" s="820"/>
      <c r="K21367" s="820"/>
      <c r="L21367" s="820"/>
      <c r="M21367" s="820"/>
      <c r="N21367" s="820"/>
      <c r="O21367" s="820"/>
      <c r="P21367" s="820"/>
      <c r="Q21367" s="820"/>
      <c r="R21367" s="820"/>
      <c r="S21367" s="820"/>
      <c r="T21367" s="820"/>
      <c r="U21367" s="820"/>
      <c r="V21367" s="820"/>
      <c r="W21367" s="820"/>
      <c r="X21367" s="820"/>
      <c r="Y21367" s="820"/>
      <c r="Z21367" s="820"/>
    </row>
    <row r="21368" spans="7:26">
      <c r="G21368" s="826"/>
      <c r="H21368" s="820"/>
      <c r="J21368" s="820"/>
      <c r="K21368" s="820"/>
      <c r="L21368" s="820"/>
      <c r="M21368" s="820"/>
      <c r="N21368" s="820"/>
      <c r="O21368" s="820"/>
      <c r="P21368" s="820"/>
      <c r="Q21368" s="820"/>
      <c r="R21368" s="820"/>
      <c r="S21368" s="820"/>
      <c r="T21368" s="820"/>
      <c r="U21368" s="820"/>
      <c r="V21368" s="820"/>
      <c r="W21368" s="820"/>
      <c r="X21368" s="820"/>
      <c r="Y21368" s="820"/>
      <c r="Z21368" s="820"/>
    </row>
    <row r="21369" spans="7:26">
      <c r="G21369" s="826"/>
      <c r="H21369" s="820"/>
      <c r="J21369" s="820"/>
      <c r="K21369" s="820"/>
      <c r="L21369" s="820"/>
      <c r="M21369" s="820"/>
      <c r="N21369" s="820"/>
      <c r="O21369" s="820"/>
      <c r="P21369" s="820"/>
      <c r="Q21369" s="820"/>
      <c r="R21369" s="820"/>
      <c r="S21369" s="820"/>
      <c r="T21369" s="820"/>
      <c r="U21369" s="820"/>
      <c r="V21369" s="820"/>
      <c r="W21369" s="820"/>
      <c r="X21369" s="820"/>
      <c r="Y21369" s="820"/>
      <c r="Z21369" s="820"/>
    </row>
    <row r="21370" spans="7:26">
      <c r="G21370" s="826"/>
      <c r="H21370" s="820"/>
      <c r="J21370" s="820"/>
      <c r="K21370" s="820"/>
      <c r="L21370" s="820"/>
      <c r="M21370" s="820"/>
      <c r="N21370" s="820"/>
      <c r="O21370" s="820"/>
      <c r="P21370" s="820"/>
      <c r="Q21370" s="820"/>
      <c r="R21370" s="820"/>
      <c r="S21370" s="820"/>
      <c r="T21370" s="820"/>
      <c r="U21370" s="820"/>
      <c r="V21370" s="820"/>
      <c r="W21370" s="820"/>
      <c r="X21370" s="820"/>
      <c r="Y21370" s="820"/>
      <c r="Z21370" s="820"/>
    </row>
    <row r="21371" spans="7:26">
      <c r="G21371" s="826"/>
      <c r="H21371" s="820"/>
      <c r="J21371" s="820"/>
      <c r="K21371" s="820"/>
      <c r="L21371" s="820"/>
      <c r="M21371" s="820"/>
      <c r="N21371" s="820"/>
      <c r="O21371" s="820"/>
      <c r="P21371" s="820"/>
      <c r="Q21371" s="820"/>
      <c r="R21371" s="820"/>
      <c r="S21371" s="820"/>
      <c r="T21371" s="820"/>
      <c r="U21371" s="820"/>
      <c r="V21371" s="820"/>
      <c r="W21371" s="820"/>
      <c r="X21371" s="820"/>
      <c r="Y21371" s="820"/>
      <c r="Z21371" s="820"/>
    </row>
    <row r="21372" spans="7:26">
      <c r="G21372" s="826"/>
      <c r="H21372" s="820"/>
      <c r="J21372" s="820"/>
      <c r="K21372" s="820"/>
      <c r="L21372" s="820"/>
      <c r="M21372" s="820"/>
      <c r="N21372" s="820"/>
      <c r="O21372" s="820"/>
      <c r="P21372" s="820"/>
      <c r="Q21372" s="820"/>
      <c r="R21372" s="820"/>
      <c r="S21372" s="820"/>
      <c r="T21372" s="820"/>
      <c r="U21372" s="820"/>
      <c r="V21372" s="820"/>
      <c r="W21372" s="820"/>
      <c r="X21372" s="820"/>
      <c r="Y21372" s="820"/>
      <c r="Z21372" s="820"/>
    </row>
    <row r="21373" spans="7:26">
      <c r="G21373" s="826"/>
      <c r="H21373" s="820"/>
      <c r="J21373" s="820"/>
      <c r="K21373" s="820"/>
      <c r="L21373" s="820"/>
      <c r="M21373" s="820"/>
      <c r="N21373" s="820"/>
      <c r="O21373" s="820"/>
      <c r="P21373" s="820"/>
      <c r="Q21373" s="820"/>
      <c r="R21373" s="820"/>
      <c r="S21373" s="820"/>
      <c r="T21373" s="820"/>
      <c r="U21373" s="820"/>
      <c r="V21373" s="820"/>
      <c r="W21373" s="820"/>
      <c r="X21373" s="820"/>
      <c r="Y21373" s="820"/>
      <c r="Z21373" s="820"/>
    </row>
    <row r="21374" spans="7:26">
      <c r="G21374" s="826"/>
      <c r="H21374" s="820"/>
      <c r="J21374" s="820"/>
      <c r="K21374" s="820"/>
      <c r="L21374" s="820"/>
      <c r="M21374" s="820"/>
      <c r="N21374" s="820"/>
      <c r="O21374" s="820"/>
      <c r="P21374" s="820"/>
      <c r="Q21374" s="820"/>
      <c r="R21374" s="820"/>
      <c r="S21374" s="820"/>
      <c r="T21374" s="820"/>
      <c r="U21374" s="820"/>
      <c r="V21374" s="820"/>
      <c r="W21374" s="820"/>
      <c r="X21374" s="820"/>
      <c r="Y21374" s="820"/>
      <c r="Z21374" s="820"/>
    </row>
    <row r="21375" spans="7:26">
      <c r="G21375" s="826"/>
      <c r="H21375" s="820"/>
      <c r="J21375" s="820"/>
      <c r="K21375" s="820"/>
      <c r="L21375" s="820"/>
      <c r="M21375" s="820"/>
      <c r="N21375" s="820"/>
      <c r="O21375" s="820"/>
      <c r="P21375" s="820"/>
      <c r="Q21375" s="820"/>
      <c r="R21375" s="820"/>
      <c r="S21375" s="820"/>
      <c r="T21375" s="820"/>
      <c r="U21375" s="820"/>
      <c r="V21375" s="820"/>
      <c r="W21375" s="820"/>
      <c r="X21375" s="820"/>
      <c r="Y21375" s="820"/>
      <c r="Z21375" s="820"/>
    </row>
    <row r="21376" spans="7:26">
      <c r="G21376" s="826"/>
      <c r="H21376" s="820"/>
      <c r="J21376" s="820"/>
      <c r="K21376" s="820"/>
      <c r="L21376" s="820"/>
      <c r="M21376" s="820"/>
      <c r="N21376" s="820"/>
      <c r="O21376" s="820"/>
      <c r="P21376" s="820"/>
      <c r="Q21376" s="820"/>
      <c r="R21376" s="820"/>
      <c r="S21376" s="820"/>
      <c r="T21376" s="820"/>
      <c r="U21376" s="820"/>
      <c r="V21376" s="820"/>
      <c r="W21376" s="820"/>
      <c r="X21376" s="820"/>
      <c r="Y21376" s="820"/>
      <c r="Z21376" s="820"/>
    </row>
    <row r="21377" spans="7:26">
      <c r="G21377" s="826"/>
      <c r="H21377" s="820"/>
      <c r="J21377" s="820"/>
      <c r="K21377" s="820"/>
      <c r="L21377" s="820"/>
      <c r="M21377" s="820"/>
      <c r="N21377" s="820"/>
      <c r="O21377" s="820"/>
      <c r="P21377" s="820"/>
      <c r="Q21377" s="820"/>
      <c r="R21377" s="820"/>
      <c r="S21377" s="820"/>
      <c r="T21377" s="820"/>
      <c r="U21377" s="820"/>
      <c r="V21377" s="820"/>
      <c r="W21377" s="820"/>
      <c r="X21377" s="820"/>
      <c r="Y21377" s="820"/>
      <c r="Z21377" s="820"/>
    </row>
    <row r="21378" spans="7:26">
      <c r="G21378" s="826"/>
      <c r="H21378" s="820"/>
      <c r="J21378" s="820"/>
      <c r="K21378" s="820"/>
      <c r="L21378" s="820"/>
      <c r="M21378" s="820"/>
      <c r="N21378" s="820"/>
      <c r="O21378" s="820"/>
      <c r="P21378" s="820"/>
      <c r="Q21378" s="820"/>
      <c r="R21378" s="820"/>
      <c r="S21378" s="820"/>
      <c r="T21378" s="820"/>
      <c r="U21378" s="820"/>
      <c r="V21378" s="820"/>
      <c r="W21378" s="820"/>
      <c r="X21378" s="820"/>
      <c r="Y21378" s="820"/>
      <c r="Z21378" s="820"/>
    </row>
    <row r="21379" spans="7:26">
      <c r="G21379" s="826"/>
      <c r="H21379" s="820"/>
      <c r="J21379" s="820"/>
      <c r="K21379" s="820"/>
      <c r="L21379" s="820"/>
      <c r="M21379" s="820"/>
      <c r="N21379" s="820"/>
      <c r="O21379" s="820"/>
      <c r="P21379" s="820"/>
      <c r="Q21379" s="820"/>
      <c r="R21379" s="820"/>
      <c r="S21379" s="820"/>
      <c r="T21379" s="820"/>
      <c r="U21379" s="820"/>
      <c r="V21379" s="820"/>
      <c r="W21379" s="820"/>
      <c r="X21379" s="820"/>
      <c r="Y21379" s="820"/>
      <c r="Z21379" s="820"/>
    </row>
    <row r="21380" spans="7:26">
      <c r="G21380" s="826"/>
      <c r="H21380" s="820"/>
      <c r="J21380" s="820"/>
      <c r="K21380" s="820"/>
      <c r="L21380" s="820"/>
      <c r="M21380" s="820"/>
      <c r="N21380" s="820"/>
      <c r="O21380" s="820"/>
      <c r="P21380" s="820"/>
      <c r="Q21380" s="820"/>
      <c r="R21380" s="820"/>
      <c r="S21380" s="820"/>
      <c r="T21380" s="820"/>
      <c r="U21380" s="820"/>
      <c r="V21380" s="820"/>
      <c r="W21380" s="820"/>
      <c r="X21380" s="820"/>
      <c r="Y21380" s="820"/>
      <c r="Z21380" s="820"/>
    </row>
    <row r="21381" spans="7:26">
      <c r="G21381" s="826"/>
      <c r="H21381" s="820"/>
      <c r="J21381" s="820"/>
      <c r="K21381" s="820"/>
      <c r="L21381" s="820"/>
      <c r="M21381" s="820"/>
      <c r="N21381" s="820"/>
      <c r="O21381" s="820"/>
      <c r="P21381" s="820"/>
      <c r="Q21381" s="820"/>
      <c r="R21381" s="820"/>
      <c r="S21381" s="820"/>
      <c r="T21381" s="820"/>
      <c r="U21381" s="820"/>
      <c r="V21381" s="820"/>
      <c r="W21381" s="820"/>
      <c r="X21381" s="820"/>
      <c r="Y21381" s="820"/>
      <c r="Z21381" s="820"/>
    </row>
    <row r="21382" spans="7:26">
      <c r="G21382" s="826"/>
      <c r="H21382" s="820"/>
      <c r="J21382" s="820"/>
      <c r="K21382" s="820"/>
      <c r="L21382" s="820"/>
      <c r="M21382" s="820"/>
      <c r="N21382" s="820"/>
      <c r="O21382" s="820"/>
      <c r="P21382" s="820"/>
      <c r="Q21382" s="820"/>
      <c r="R21382" s="820"/>
      <c r="S21382" s="820"/>
      <c r="T21382" s="820"/>
      <c r="U21382" s="820"/>
      <c r="V21382" s="820"/>
      <c r="W21382" s="820"/>
      <c r="X21382" s="820"/>
      <c r="Y21382" s="820"/>
      <c r="Z21382" s="820"/>
    </row>
    <row r="21383" spans="7:26">
      <c r="G21383" s="826"/>
      <c r="H21383" s="820"/>
      <c r="J21383" s="820"/>
      <c r="K21383" s="820"/>
      <c r="L21383" s="820"/>
      <c r="M21383" s="820"/>
      <c r="N21383" s="820"/>
      <c r="O21383" s="820"/>
      <c r="P21383" s="820"/>
      <c r="Q21383" s="820"/>
      <c r="R21383" s="820"/>
      <c r="S21383" s="820"/>
      <c r="T21383" s="820"/>
      <c r="U21383" s="820"/>
      <c r="V21383" s="820"/>
      <c r="W21383" s="820"/>
      <c r="X21383" s="820"/>
      <c r="Y21383" s="820"/>
      <c r="Z21383" s="820"/>
    </row>
    <row r="21384" spans="7:26">
      <c r="G21384" s="826"/>
      <c r="H21384" s="820"/>
      <c r="J21384" s="820"/>
      <c r="K21384" s="820"/>
      <c r="L21384" s="820"/>
      <c r="M21384" s="820"/>
      <c r="N21384" s="820"/>
      <c r="O21384" s="820"/>
      <c r="P21384" s="820"/>
      <c r="Q21384" s="820"/>
      <c r="R21384" s="820"/>
      <c r="S21384" s="820"/>
      <c r="T21384" s="820"/>
      <c r="U21384" s="820"/>
      <c r="V21384" s="820"/>
      <c r="W21384" s="820"/>
      <c r="X21384" s="820"/>
      <c r="Y21384" s="820"/>
      <c r="Z21384" s="820"/>
    </row>
    <row r="21385" spans="7:26">
      <c r="G21385" s="826"/>
      <c r="H21385" s="820"/>
      <c r="J21385" s="820"/>
      <c r="K21385" s="820"/>
      <c r="L21385" s="820"/>
      <c r="M21385" s="820"/>
      <c r="N21385" s="820"/>
      <c r="O21385" s="820"/>
      <c r="P21385" s="820"/>
      <c r="Q21385" s="820"/>
      <c r="R21385" s="820"/>
      <c r="S21385" s="820"/>
      <c r="T21385" s="820"/>
      <c r="U21385" s="820"/>
      <c r="V21385" s="820"/>
      <c r="W21385" s="820"/>
      <c r="X21385" s="820"/>
      <c r="Y21385" s="820"/>
      <c r="Z21385" s="820"/>
    </row>
    <row r="21386" spans="7:26">
      <c r="G21386" s="826"/>
      <c r="H21386" s="820"/>
      <c r="J21386" s="820"/>
      <c r="K21386" s="820"/>
      <c r="L21386" s="820"/>
      <c r="M21386" s="820"/>
      <c r="N21386" s="820"/>
      <c r="O21386" s="820"/>
      <c r="P21386" s="820"/>
      <c r="Q21386" s="820"/>
      <c r="R21386" s="820"/>
      <c r="S21386" s="820"/>
      <c r="T21386" s="820"/>
      <c r="U21386" s="820"/>
      <c r="V21386" s="820"/>
      <c r="W21386" s="820"/>
      <c r="X21386" s="820"/>
      <c r="Y21386" s="820"/>
      <c r="Z21386" s="820"/>
    </row>
    <row r="21387" spans="7:26">
      <c r="G21387" s="826"/>
      <c r="H21387" s="820"/>
      <c r="J21387" s="820"/>
      <c r="K21387" s="820"/>
      <c r="L21387" s="820"/>
      <c r="M21387" s="820"/>
      <c r="N21387" s="820"/>
      <c r="O21387" s="820"/>
      <c r="P21387" s="820"/>
      <c r="Q21387" s="820"/>
      <c r="R21387" s="820"/>
      <c r="S21387" s="820"/>
      <c r="T21387" s="820"/>
      <c r="U21387" s="820"/>
      <c r="V21387" s="820"/>
      <c r="W21387" s="820"/>
      <c r="X21387" s="820"/>
      <c r="Y21387" s="820"/>
      <c r="Z21387" s="820"/>
    </row>
    <row r="21388" spans="7:26">
      <c r="G21388" s="826"/>
      <c r="H21388" s="820"/>
      <c r="J21388" s="820"/>
      <c r="K21388" s="820"/>
      <c r="L21388" s="820"/>
      <c r="M21388" s="820"/>
      <c r="N21388" s="820"/>
      <c r="O21388" s="820"/>
      <c r="P21388" s="820"/>
      <c r="Q21388" s="820"/>
      <c r="R21388" s="820"/>
      <c r="S21388" s="820"/>
      <c r="T21388" s="820"/>
      <c r="U21388" s="820"/>
      <c r="V21388" s="820"/>
      <c r="W21388" s="820"/>
      <c r="X21388" s="820"/>
      <c r="Y21388" s="820"/>
      <c r="Z21388" s="820"/>
    </row>
    <row r="21389" spans="7:26">
      <c r="G21389" s="826"/>
      <c r="H21389" s="820"/>
      <c r="J21389" s="820"/>
      <c r="K21389" s="820"/>
      <c r="L21389" s="820"/>
      <c r="M21389" s="820"/>
      <c r="N21389" s="820"/>
      <c r="O21389" s="820"/>
      <c r="P21389" s="820"/>
      <c r="Q21389" s="820"/>
      <c r="R21389" s="820"/>
      <c r="S21389" s="820"/>
      <c r="T21389" s="820"/>
      <c r="U21389" s="820"/>
      <c r="V21389" s="820"/>
      <c r="W21389" s="820"/>
      <c r="X21389" s="820"/>
      <c r="Y21389" s="820"/>
      <c r="Z21389" s="820"/>
    </row>
    <row r="21390" spans="7:26">
      <c r="G21390" s="826"/>
      <c r="H21390" s="820"/>
      <c r="J21390" s="820"/>
      <c r="K21390" s="820"/>
      <c r="L21390" s="820"/>
      <c r="M21390" s="820"/>
      <c r="N21390" s="820"/>
      <c r="O21390" s="820"/>
      <c r="P21390" s="820"/>
      <c r="Q21390" s="820"/>
      <c r="R21390" s="820"/>
      <c r="S21390" s="820"/>
      <c r="T21390" s="820"/>
      <c r="U21390" s="820"/>
      <c r="V21390" s="820"/>
      <c r="W21390" s="820"/>
      <c r="X21390" s="820"/>
      <c r="Y21390" s="820"/>
      <c r="Z21390" s="820"/>
    </row>
    <row r="21391" spans="7:26">
      <c r="G21391" s="826"/>
      <c r="H21391" s="820"/>
      <c r="J21391" s="820"/>
      <c r="K21391" s="820"/>
      <c r="L21391" s="820"/>
      <c r="M21391" s="820"/>
      <c r="N21391" s="820"/>
      <c r="O21391" s="820"/>
      <c r="P21391" s="820"/>
      <c r="Q21391" s="820"/>
      <c r="R21391" s="820"/>
      <c r="S21391" s="820"/>
      <c r="T21391" s="820"/>
      <c r="U21391" s="820"/>
      <c r="V21391" s="820"/>
      <c r="W21391" s="820"/>
      <c r="X21391" s="820"/>
      <c r="Y21391" s="820"/>
      <c r="Z21391" s="820"/>
    </row>
    <row r="21392" spans="7:26">
      <c r="G21392" s="826"/>
      <c r="H21392" s="820"/>
      <c r="J21392" s="820"/>
      <c r="K21392" s="820"/>
      <c r="L21392" s="820"/>
      <c r="M21392" s="820"/>
      <c r="N21392" s="820"/>
      <c r="O21392" s="820"/>
      <c r="P21392" s="820"/>
      <c r="Q21392" s="820"/>
      <c r="R21392" s="820"/>
      <c r="S21392" s="820"/>
      <c r="T21392" s="820"/>
      <c r="U21392" s="820"/>
      <c r="V21392" s="820"/>
      <c r="W21392" s="820"/>
      <c r="X21392" s="820"/>
      <c r="Y21392" s="820"/>
      <c r="Z21392" s="820"/>
    </row>
    <row r="21393" spans="7:26">
      <c r="G21393" s="826"/>
      <c r="H21393" s="820"/>
      <c r="J21393" s="820"/>
      <c r="K21393" s="820"/>
      <c r="L21393" s="820"/>
      <c r="M21393" s="820"/>
      <c r="N21393" s="820"/>
      <c r="O21393" s="820"/>
      <c r="P21393" s="820"/>
      <c r="Q21393" s="820"/>
      <c r="R21393" s="820"/>
      <c r="S21393" s="820"/>
      <c r="T21393" s="820"/>
      <c r="U21393" s="820"/>
      <c r="V21393" s="820"/>
      <c r="W21393" s="820"/>
      <c r="X21393" s="820"/>
      <c r="Y21393" s="820"/>
      <c r="Z21393" s="820"/>
    </row>
    <row r="21394" spans="7:26">
      <c r="G21394" s="826"/>
      <c r="H21394" s="820"/>
      <c r="J21394" s="820"/>
      <c r="K21394" s="820"/>
      <c r="L21394" s="820"/>
      <c r="M21394" s="820"/>
      <c r="N21394" s="820"/>
      <c r="O21394" s="820"/>
      <c r="P21394" s="820"/>
      <c r="Q21394" s="820"/>
      <c r="R21394" s="820"/>
      <c r="S21394" s="820"/>
      <c r="T21394" s="820"/>
      <c r="U21394" s="820"/>
      <c r="V21394" s="820"/>
      <c r="W21394" s="820"/>
      <c r="X21394" s="820"/>
      <c r="Y21394" s="820"/>
      <c r="Z21394" s="820"/>
    </row>
    <row r="21395" spans="7:26">
      <c r="G21395" s="826"/>
      <c r="H21395" s="820"/>
      <c r="J21395" s="820"/>
      <c r="K21395" s="820"/>
      <c r="L21395" s="820"/>
      <c r="M21395" s="820"/>
      <c r="N21395" s="820"/>
      <c r="O21395" s="820"/>
      <c r="P21395" s="820"/>
      <c r="Q21395" s="820"/>
      <c r="R21395" s="820"/>
      <c r="S21395" s="820"/>
      <c r="T21395" s="820"/>
      <c r="U21395" s="820"/>
      <c r="V21395" s="820"/>
      <c r="W21395" s="820"/>
      <c r="X21395" s="820"/>
      <c r="Y21395" s="820"/>
      <c r="Z21395" s="820"/>
    </row>
    <row r="21396" spans="7:26">
      <c r="G21396" s="826"/>
      <c r="H21396" s="820"/>
      <c r="J21396" s="820"/>
      <c r="K21396" s="820"/>
      <c r="L21396" s="820"/>
      <c r="M21396" s="820"/>
      <c r="N21396" s="820"/>
      <c r="O21396" s="820"/>
      <c r="P21396" s="820"/>
      <c r="Q21396" s="820"/>
      <c r="R21396" s="820"/>
      <c r="S21396" s="820"/>
      <c r="T21396" s="820"/>
      <c r="U21396" s="820"/>
      <c r="V21396" s="820"/>
      <c r="W21396" s="820"/>
      <c r="X21396" s="820"/>
      <c r="Y21396" s="820"/>
      <c r="Z21396" s="820"/>
    </row>
    <row r="21397" spans="7:26">
      <c r="G21397" s="826"/>
      <c r="H21397" s="820"/>
      <c r="J21397" s="820"/>
      <c r="K21397" s="820"/>
      <c r="L21397" s="820"/>
      <c r="M21397" s="820"/>
      <c r="N21397" s="820"/>
      <c r="O21397" s="820"/>
      <c r="P21397" s="820"/>
      <c r="Q21397" s="820"/>
      <c r="R21397" s="820"/>
      <c r="S21397" s="820"/>
      <c r="T21397" s="820"/>
      <c r="U21397" s="820"/>
      <c r="V21397" s="820"/>
      <c r="W21397" s="820"/>
      <c r="X21397" s="820"/>
      <c r="Y21397" s="820"/>
      <c r="Z21397" s="820"/>
    </row>
    <row r="21398" spans="7:26">
      <c r="G21398" s="826"/>
      <c r="H21398" s="820"/>
      <c r="J21398" s="820"/>
      <c r="K21398" s="820"/>
      <c r="L21398" s="820"/>
      <c r="M21398" s="820"/>
      <c r="N21398" s="820"/>
      <c r="O21398" s="820"/>
      <c r="P21398" s="820"/>
      <c r="Q21398" s="820"/>
      <c r="R21398" s="820"/>
      <c r="S21398" s="820"/>
      <c r="T21398" s="820"/>
      <c r="U21398" s="820"/>
      <c r="V21398" s="820"/>
      <c r="W21398" s="820"/>
      <c r="X21398" s="820"/>
      <c r="Y21398" s="820"/>
      <c r="Z21398" s="820"/>
    </row>
    <row r="21399" spans="7:26">
      <c r="G21399" s="826"/>
      <c r="H21399" s="820"/>
      <c r="J21399" s="820"/>
      <c r="K21399" s="820"/>
      <c r="L21399" s="820"/>
      <c r="M21399" s="820"/>
      <c r="N21399" s="820"/>
      <c r="O21399" s="820"/>
      <c r="P21399" s="820"/>
      <c r="Q21399" s="820"/>
      <c r="R21399" s="820"/>
      <c r="S21399" s="820"/>
      <c r="T21399" s="820"/>
      <c r="U21399" s="820"/>
      <c r="V21399" s="820"/>
      <c r="W21399" s="820"/>
      <c r="X21399" s="820"/>
      <c r="Y21399" s="820"/>
      <c r="Z21399" s="820"/>
    </row>
    <row r="21400" spans="7:26">
      <c r="G21400" s="826"/>
      <c r="H21400" s="820"/>
      <c r="J21400" s="820"/>
      <c r="K21400" s="820"/>
      <c r="L21400" s="820"/>
      <c r="M21400" s="820"/>
      <c r="N21400" s="820"/>
      <c r="O21400" s="820"/>
      <c r="P21400" s="820"/>
      <c r="Q21400" s="820"/>
      <c r="R21400" s="820"/>
      <c r="S21400" s="820"/>
      <c r="T21400" s="820"/>
      <c r="U21400" s="820"/>
      <c r="V21400" s="820"/>
      <c r="W21400" s="820"/>
      <c r="X21400" s="820"/>
      <c r="Y21400" s="820"/>
      <c r="Z21400" s="820"/>
    </row>
    <row r="21401" spans="7:26">
      <c r="G21401" s="826"/>
      <c r="H21401" s="820"/>
      <c r="J21401" s="820"/>
      <c r="K21401" s="820"/>
      <c r="L21401" s="820"/>
      <c r="M21401" s="820"/>
      <c r="N21401" s="820"/>
      <c r="O21401" s="820"/>
      <c r="P21401" s="820"/>
      <c r="Q21401" s="820"/>
      <c r="R21401" s="820"/>
      <c r="S21401" s="820"/>
      <c r="T21401" s="820"/>
      <c r="U21401" s="820"/>
      <c r="V21401" s="820"/>
      <c r="W21401" s="820"/>
      <c r="X21401" s="820"/>
      <c r="Y21401" s="820"/>
      <c r="Z21401" s="820"/>
    </row>
    <row r="21402" spans="7:26">
      <c r="G21402" s="826"/>
      <c r="H21402" s="820"/>
      <c r="J21402" s="820"/>
      <c r="K21402" s="820"/>
      <c r="L21402" s="820"/>
      <c r="M21402" s="820"/>
      <c r="N21402" s="820"/>
      <c r="O21402" s="820"/>
      <c r="P21402" s="820"/>
      <c r="Q21402" s="820"/>
      <c r="R21402" s="820"/>
      <c r="S21402" s="820"/>
      <c r="T21402" s="820"/>
      <c r="U21402" s="820"/>
      <c r="V21402" s="820"/>
      <c r="W21402" s="820"/>
      <c r="X21402" s="820"/>
      <c r="Y21402" s="820"/>
      <c r="Z21402" s="820"/>
    </row>
    <row r="21403" spans="7:26">
      <c r="G21403" s="826"/>
      <c r="H21403" s="820"/>
      <c r="J21403" s="820"/>
      <c r="K21403" s="820"/>
      <c r="L21403" s="820"/>
      <c r="M21403" s="820"/>
      <c r="N21403" s="820"/>
      <c r="O21403" s="820"/>
      <c r="P21403" s="820"/>
      <c r="Q21403" s="820"/>
      <c r="R21403" s="820"/>
      <c r="S21403" s="820"/>
      <c r="T21403" s="820"/>
      <c r="U21403" s="820"/>
      <c r="V21403" s="820"/>
      <c r="W21403" s="820"/>
      <c r="X21403" s="820"/>
      <c r="Y21403" s="820"/>
      <c r="Z21403" s="820"/>
    </row>
    <row r="21404" spans="7:26">
      <c r="G21404" s="826"/>
      <c r="H21404" s="820"/>
      <c r="J21404" s="820"/>
      <c r="K21404" s="820"/>
      <c r="L21404" s="820"/>
      <c r="M21404" s="820"/>
      <c r="N21404" s="820"/>
      <c r="O21404" s="820"/>
      <c r="P21404" s="820"/>
      <c r="Q21404" s="820"/>
      <c r="R21404" s="820"/>
      <c r="S21404" s="820"/>
      <c r="T21404" s="820"/>
      <c r="U21404" s="820"/>
      <c r="V21404" s="820"/>
      <c r="W21404" s="820"/>
      <c r="X21404" s="820"/>
      <c r="Y21404" s="820"/>
      <c r="Z21404" s="820"/>
    </row>
    <row r="21405" spans="7:26">
      <c r="G21405" s="826"/>
      <c r="H21405" s="820"/>
      <c r="J21405" s="820"/>
      <c r="K21405" s="820"/>
      <c r="L21405" s="820"/>
      <c r="M21405" s="820"/>
      <c r="N21405" s="820"/>
      <c r="O21405" s="820"/>
      <c r="P21405" s="820"/>
      <c r="Q21405" s="820"/>
      <c r="R21405" s="820"/>
      <c r="S21405" s="820"/>
      <c r="T21405" s="820"/>
      <c r="U21405" s="820"/>
      <c r="V21405" s="820"/>
      <c r="W21405" s="820"/>
      <c r="X21405" s="820"/>
      <c r="Y21405" s="820"/>
      <c r="Z21405" s="820"/>
    </row>
    <row r="21406" spans="7:26">
      <c r="G21406" s="826"/>
      <c r="H21406" s="820"/>
      <c r="J21406" s="820"/>
      <c r="K21406" s="820"/>
      <c r="L21406" s="820"/>
      <c r="M21406" s="820"/>
      <c r="N21406" s="820"/>
      <c r="O21406" s="820"/>
      <c r="P21406" s="820"/>
      <c r="Q21406" s="820"/>
      <c r="R21406" s="820"/>
      <c r="S21406" s="820"/>
      <c r="T21406" s="820"/>
      <c r="U21406" s="820"/>
      <c r="V21406" s="820"/>
      <c r="W21406" s="820"/>
      <c r="X21406" s="820"/>
      <c r="Y21406" s="820"/>
      <c r="Z21406" s="820"/>
    </row>
    <row r="21407" spans="7:26">
      <c r="G21407" s="826"/>
      <c r="H21407" s="820"/>
      <c r="J21407" s="820"/>
      <c r="K21407" s="820"/>
      <c r="L21407" s="820"/>
      <c r="M21407" s="820"/>
      <c r="N21407" s="820"/>
      <c r="O21407" s="820"/>
      <c r="P21407" s="820"/>
      <c r="Q21407" s="820"/>
      <c r="R21407" s="820"/>
      <c r="S21407" s="820"/>
      <c r="T21407" s="820"/>
      <c r="U21407" s="820"/>
      <c r="V21407" s="820"/>
      <c r="W21407" s="820"/>
      <c r="X21407" s="820"/>
      <c r="Y21407" s="820"/>
      <c r="Z21407" s="820"/>
    </row>
    <row r="21408" spans="7:26">
      <c r="G21408" s="826"/>
      <c r="H21408" s="820"/>
      <c r="J21408" s="820"/>
      <c r="K21408" s="820"/>
      <c r="L21408" s="820"/>
      <c r="M21408" s="820"/>
      <c r="N21408" s="820"/>
      <c r="O21408" s="820"/>
      <c r="P21408" s="820"/>
      <c r="Q21408" s="820"/>
      <c r="R21408" s="820"/>
      <c r="S21408" s="820"/>
      <c r="T21408" s="820"/>
      <c r="U21408" s="820"/>
      <c r="V21408" s="820"/>
      <c r="W21408" s="820"/>
      <c r="X21408" s="820"/>
      <c r="Y21408" s="820"/>
      <c r="Z21408" s="820"/>
    </row>
    <row r="21409" spans="7:26">
      <c r="G21409" s="826"/>
      <c r="H21409" s="820"/>
      <c r="J21409" s="820"/>
      <c r="K21409" s="820"/>
      <c r="L21409" s="820"/>
      <c r="M21409" s="820"/>
      <c r="N21409" s="820"/>
      <c r="O21409" s="820"/>
      <c r="P21409" s="820"/>
      <c r="Q21409" s="820"/>
      <c r="R21409" s="820"/>
      <c r="S21409" s="820"/>
      <c r="T21409" s="820"/>
      <c r="U21409" s="820"/>
      <c r="V21409" s="820"/>
      <c r="W21409" s="820"/>
      <c r="X21409" s="820"/>
      <c r="Y21409" s="820"/>
      <c r="Z21409" s="820"/>
    </row>
    <row r="21410" spans="7:26">
      <c r="G21410" s="826"/>
      <c r="H21410" s="820"/>
      <c r="J21410" s="820"/>
      <c r="K21410" s="820"/>
      <c r="L21410" s="820"/>
      <c r="M21410" s="820"/>
      <c r="N21410" s="820"/>
      <c r="O21410" s="820"/>
      <c r="P21410" s="820"/>
      <c r="Q21410" s="820"/>
      <c r="R21410" s="820"/>
      <c r="S21410" s="820"/>
      <c r="T21410" s="820"/>
      <c r="U21410" s="820"/>
      <c r="V21410" s="820"/>
      <c r="W21410" s="820"/>
      <c r="X21410" s="820"/>
      <c r="Y21410" s="820"/>
      <c r="Z21410" s="820"/>
    </row>
    <row r="21411" spans="7:26">
      <c r="G21411" s="826"/>
      <c r="H21411" s="820"/>
      <c r="J21411" s="820"/>
      <c r="K21411" s="820"/>
      <c r="L21411" s="820"/>
      <c r="M21411" s="820"/>
      <c r="N21411" s="820"/>
      <c r="O21411" s="820"/>
      <c r="P21411" s="820"/>
      <c r="Q21411" s="820"/>
      <c r="R21411" s="820"/>
      <c r="S21411" s="820"/>
      <c r="T21411" s="820"/>
      <c r="U21411" s="820"/>
      <c r="V21411" s="820"/>
      <c r="W21411" s="820"/>
      <c r="X21411" s="820"/>
      <c r="Y21411" s="820"/>
      <c r="Z21411" s="820"/>
    </row>
    <row r="21412" spans="7:26">
      <c r="G21412" s="826"/>
      <c r="H21412" s="820"/>
      <c r="J21412" s="820"/>
      <c r="K21412" s="820"/>
      <c r="L21412" s="820"/>
      <c r="M21412" s="820"/>
      <c r="N21412" s="820"/>
      <c r="O21412" s="820"/>
      <c r="P21412" s="820"/>
      <c r="Q21412" s="820"/>
      <c r="R21412" s="820"/>
      <c r="S21412" s="820"/>
      <c r="T21412" s="820"/>
      <c r="U21412" s="820"/>
      <c r="V21412" s="820"/>
      <c r="W21412" s="820"/>
      <c r="X21412" s="820"/>
      <c r="Y21412" s="820"/>
      <c r="Z21412" s="820"/>
    </row>
    <row r="21413" spans="7:26">
      <c r="G21413" s="826"/>
      <c r="H21413" s="820"/>
      <c r="J21413" s="820"/>
      <c r="K21413" s="820"/>
      <c r="L21413" s="820"/>
      <c r="M21413" s="820"/>
      <c r="N21413" s="820"/>
      <c r="O21413" s="820"/>
      <c r="P21413" s="820"/>
      <c r="Q21413" s="820"/>
      <c r="R21413" s="820"/>
      <c r="S21413" s="820"/>
      <c r="T21413" s="820"/>
      <c r="U21413" s="820"/>
      <c r="V21413" s="820"/>
      <c r="W21413" s="820"/>
      <c r="X21413" s="820"/>
      <c r="Y21413" s="820"/>
      <c r="Z21413" s="820"/>
    </row>
    <row r="21414" spans="7:26">
      <c r="G21414" s="826"/>
      <c r="H21414" s="820"/>
      <c r="J21414" s="820"/>
      <c r="K21414" s="820"/>
      <c r="L21414" s="820"/>
      <c r="M21414" s="820"/>
      <c r="N21414" s="820"/>
      <c r="O21414" s="820"/>
      <c r="P21414" s="820"/>
      <c r="Q21414" s="820"/>
      <c r="R21414" s="820"/>
      <c r="S21414" s="820"/>
      <c r="T21414" s="820"/>
      <c r="U21414" s="820"/>
      <c r="V21414" s="820"/>
      <c r="W21414" s="820"/>
      <c r="X21414" s="820"/>
      <c r="Y21414" s="820"/>
      <c r="Z21414" s="820"/>
    </row>
    <row r="21415" spans="7:26">
      <c r="G21415" s="826"/>
      <c r="H21415" s="820"/>
      <c r="J21415" s="820"/>
      <c r="K21415" s="820"/>
      <c r="L21415" s="820"/>
      <c r="M21415" s="820"/>
      <c r="N21415" s="820"/>
      <c r="O21415" s="820"/>
      <c r="P21415" s="820"/>
      <c r="Q21415" s="820"/>
      <c r="R21415" s="820"/>
      <c r="S21415" s="820"/>
      <c r="T21415" s="820"/>
      <c r="U21415" s="820"/>
      <c r="V21415" s="820"/>
      <c r="W21415" s="820"/>
      <c r="X21415" s="820"/>
      <c r="Y21415" s="820"/>
      <c r="Z21415" s="820"/>
    </row>
    <row r="21416" spans="7:26">
      <c r="G21416" s="826"/>
      <c r="H21416" s="820"/>
      <c r="J21416" s="820"/>
      <c r="K21416" s="820"/>
      <c r="L21416" s="820"/>
      <c r="M21416" s="820"/>
      <c r="N21416" s="820"/>
      <c r="O21416" s="820"/>
      <c r="P21416" s="820"/>
      <c r="Q21416" s="820"/>
      <c r="R21416" s="820"/>
      <c r="S21416" s="820"/>
      <c r="T21416" s="820"/>
      <c r="U21416" s="820"/>
      <c r="V21416" s="820"/>
      <c r="W21416" s="820"/>
      <c r="X21416" s="820"/>
      <c r="Y21416" s="820"/>
      <c r="Z21416" s="820"/>
    </row>
    <row r="21417" spans="7:26">
      <c r="G21417" s="826"/>
      <c r="H21417" s="820"/>
      <c r="J21417" s="820"/>
      <c r="K21417" s="820"/>
      <c r="L21417" s="820"/>
      <c r="M21417" s="820"/>
      <c r="N21417" s="820"/>
      <c r="O21417" s="820"/>
      <c r="P21417" s="820"/>
      <c r="Q21417" s="820"/>
      <c r="R21417" s="820"/>
      <c r="S21417" s="820"/>
      <c r="T21417" s="820"/>
      <c r="U21417" s="820"/>
      <c r="V21417" s="820"/>
      <c r="W21417" s="820"/>
      <c r="X21417" s="820"/>
      <c r="Y21417" s="820"/>
      <c r="Z21417" s="820"/>
    </row>
    <row r="21418" spans="7:26">
      <c r="G21418" s="826"/>
      <c r="H21418" s="820"/>
      <c r="J21418" s="820"/>
      <c r="K21418" s="820"/>
      <c r="L21418" s="820"/>
      <c r="M21418" s="820"/>
      <c r="N21418" s="820"/>
      <c r="O21418" s="820"/>
      <c r="P21418" s="820"/>
      <c r="Q21418" s="820"/>
      <c r="R21418" s="820"/>
      <c r="S21418" s="820"/>
      <c r="T21418" s="820"/>
      <c r="U21418" s="820"/>
      <c r="V21418" s="820"/>
      <c r="W21418" s="820"/>
      <c r="X21418" s="820"/>
      <c r="Y21418" s="820"/>
      <c r="Z21418" s="820"/>
    </row>
    <row r="21419" spans="7:26">
      <c r="G21419" s="826"/>
      <c r="H21419" s="820"/>
      <c r="J21419" s="820"/>
      <c r="K21419" s="820"/>
      <c r="L21419" s="820"/>
      <c r="M21419" s="820"/>
      <c r="N21419" s="820"/>
      <c r="O21419" s="820"/>
      <c r="P21419" s="820"/>
      <c r="Q21419" s="820"/>
      <c r="R21419" s="820"/>
      <c r="S21419" s="820"/>
      <c r="T21419" s="820"/>
      <c r="U21419" s="820"/>
      <c r="V21419" s="820"/>
      <c r="W21419" s="820"/>
      <c r="X21419" s="820"/>
      <c r="Y21419" s="820"/>
      <c r="Z21419" s="820"/>
    </row>
    <row r="21420" spans="7:26">
      <c r="G21420" s="826"/>
      <c r="H21420" s="820"/>
      <c r="J21420" s="820"/>
      <c r="K21420" s="820"/>
      <c r="L21420" s="820"/>
      <c r="M21420" s="820"/>
      <c r="N21420" s="820"/>
      <c r="O21420" s="820"/>
      <c r="P21420" s="820"/>
      <c r="Q21420" s="820"/>
      <c r="R21420" s="820"/>
      <c r="S21420" s="820"/>
      <c r="T21420" s="820"/>
      <c r="U21420" s="820"/>
      <c r="V21420" s="820"/>
      <c r="W21420" s="820"/>
      <c r="X21420" s="820"/>
      <c r="Y21420" s="820"/>
      <c r="Z21420" s="820"/>
    </row>
    <row r="21421" spans="7:26">
      <c r="G21421" s="826"/>
      <c r="H21421" s="820"/>
      <c r="J21421" s="820"/>
      <c r="K21421" s="820"/>
      <c r="L21421" s="820"/>
      <c r="M21421" s="820"/>
      <c r="N21421" s="820"/>
      <c r="O21421" s="820"/>
      <c r="P21421" s="820"/>
      <c r="Q21421" s="820"/>
      <c r="R21421" s="820"/>
      <c r="S21421" s="820"/>
      <c r="T21421" s="820"/>
      <c r="U21421" s="820"/>
      <c r="V21421" s="820"/>
      <c r="W21421" s="820"/>
      <c r="X21421" s="820"/>
      <c r="Y21421" s="820"/>
      <c r="Z21421" s="820"/>
    </row>
    <row r="21422" spans="7:26">
      <c r="G21422" s="826"/>
      <c r="H21422" s="820"/>
      <c r="J21422" s="820"/>
      <c r="K21422" s="820"/>
      <c r="L21422" s="820"/>
      <c r="M21422" s="820"/>
      <c r="N21422" s="820"/>
      <c r="O21422" s="820"/>
      <c r="P21422" s="820"/>
      <c r="Q21422" s="820"/>
      <c r="R21422" s="820"/>
      <c r="S21422" s="820"/>
      <c r="T21422" s="820"/>
      <c r="U21422" s="820"/>
      <c r="V21422" s="820"/>
      <c r="W21422" s="820"/>
      <c r="X21422" s="820"/>
      <c r="Y21422" s="820"/>
      <c r="Z21422" s="820"/>
    </row>
    <row r="21423" spans="7:26">
      <c r="G21423" s="826"/>
      <c r="H21423" s="820"/>
      <c r="J21423" s="820"/>
      <c r="K21423" s="820"/>
      <c r="L21423" s="820"/>
      <c r="M21423" s="820"/>
      <c r="N21423" s="820"/>
      <c r="O21423" s="820"/>
      <c r="P21423" s="820"/>
      <c r="Q21423" s="820"/>
      <c r="R21423" s="820"/>
      <c r="S21423" s="820"/>
      <c r="T21423" s="820"/>
      <c r="U21423" s="820"/>
      <c r="V21423" s="820"/>
      <c r="W21423" s="820"/>
      <c r="X21423" s="820"/>
      <c r="Y21423" s="820"/>
      <c r="Z21423" s="820"/>
    </row>
    <row r="21424" spans="7:26">
      <c r="G21424" s="826"/>
      <c r="H21424" s="820"/>
      <c r="J21424" s="820"/>
      <c r="K21424" s="820"/>
      <c r="L21424" s="820"/>
      <c r="M21424" s="820"/>
      <c r="N21424" s="820"/>
      <c r="O21424" s="820"/>
      <c r="P21424" s="820"/>
      <c r="Q21424" s="820"/>
      <c r="R21424" s="820"/>
      <c r="S21424" s="820"/>
      <c r="T21424" s="820"/>
      <c r="U21424" s="820"/>
      <c r="V21424" s="820"/>
      <c r="W21424" s="820"/>
      <c r="X21424" s="820"/>
      <c r="Y21424" s="820"/>
      <c r="Z21424" s="820"/>
    </row>
    <row r="21425" spans="7:26">
      <c r="G21425" s="826"/>
      <c r="H21425" s="820"/>
      <c r="J21425" s="820"/>
      <c r="K21425" s="820"/>
      <c r="L21425" s="820"/>
      <c r="M21425" s="820"/>
      <c r="N21425" s="820"/>
      <c r="O21425" s="820"/>
      <c r="P21425" s="820"/>
      <c r="Q21425" s="820"/>
      <c r="R21425" s="820"/>
      <c r="S21425" s="820"/>
      <c r="T21425" s="820"/>
      <c r="U21425" s="820"/>
      <c r="V21425" s="820"/>
      <c r="W21425" s="820"/>
      <c r="X21425" s="820"/>
      <c r="Y21425" s="820"/>
      <c r="Z21425" s="820"/>
    </row>
    <row r="21426" spans="7:26">
      <c r="G21426" s="826"/>
      <c r="H21426" s="820"/>
      <c r="J21426" s="820"/>
      <c r="K21426" s="820"/>
      <c r="L21426" s="820"/>
      <c r="M21426" s="820"/>
      <c r="N21426" s="820"/>
      <c r="O21426" s="820"/>
      <c r="P21426" s="820"/>
      <c r="Q21426" s="820"/>
      <c r="R21426" s="820"/>
      <c r="S21426" s="820"/>
      <c r="T21426" s="820"/>
      <c r="U21426" s="820"/>
      <c r="V21426" s="820"/>
      <c r="W21426" s="820"/>
      <c r="X21426" s="820"/>
      <c r="Y21426" s="820"/>
      <c r="Z21426" s="820"/>
    </row>
    <row r="21427" spans="7:26">
      <c r="G21427" s="826"/>
      <c r="H21427" s="820"/>
      <c r="J21427" s="820"/>
      <c r="K21427" s="820"/>
      <c r="L21427" s="820"/>
      <c r="M21427" s="820"/>
      <c r="N21427" s="820"/>
      <c r="O21427" s="820"/>
      <c r="P21427" s="820"/>
      <c r="Q21427" s="820"/>
      <c r="R21427" s="820"/>
      <c r="S21427" s="820"/>
      <c r="T21427" s="820"/>
      <c r="U21427" s="820"/>
      <c r="V21427" s="820"/>
      <c r="W21427" s="820"/>
      <c r="X21427" s="820"/>
      <c r="Y21427" s="820"/>
      <c r="Z21427" s="820"/>
    </row>
    <row r="21428" spans="7:26">
      <c r="G21428" s="826"/>
      <c r="H21428" s="820"/>
      <c r="J21428" s="820"/>
      <c r="K21428" s="820"/>
      <c r="L21428" s="820"/>
      <c r="M21428" s="820"/>
      <c r="N21428" s="820"/>
      <c r="O21428" s="820"/>
      <c r="P21428" s="820"/>
      <c r="Q21428" s="820"/>
      <c r="R21428" s="820"/>
      <c r="S21428" s="820"/>
      <c r="T21428" s="820"/>
      <c r="U21428" s="820"/>
      <c r="V21428" s="820"/>
      <c r="W21428" s="820"/>
      <c r="X21428" s="820"/>
      <c r="Y21428" s="820"/>
      <c r="Z21428" s="820"/>
    </row>
    <row r="21429" spans="7:26">
      <c r="G21429" s="826"/>
      <c r="H21429" s="820"/>
      <c r="J21429" s="820"/>
      <c r="K21429" s="820"/>
      <c r="L21429" s="820"/>
      <c r="M21429" s="820"/>
      <c r="N21429" s="820"/>
      <c r="O21429" s="820"/>
      <c r="P21429" s="820"/>
      <c r="Q21429" s="820"/>
      <c r="R21429" s="820"/>
      <c r="S21429" s="820"/>
      <c r="T21429" s="820"/>
      <c r="U21429" s="820"/>
      <c r="V21429" s="820"/>
      <c r="W21429" s="820"/>
      <c r="X21429" s="820"/>
      <c r="Y21429" s="820"/>
      <c r="Z21429" s="820"/>
    </row>
    <row r="21430" spans="7:26">
      <c r="G21430" s="826"/>
      <c r="H21430" s="820"/>
      <c r="J21430" s="820"/>
      <c r="K21430" s="820"/>
      <c r="L21430" s="820"/>
      <c r="M21430" s="820"/>
      <c r="N21430" s="820"/>
      <c r="O21430" s="820"/>
      <c r="P21430" s="820"/>
      <c r="Q21430" s="820"/>
      <c r="R21430" s="820"/>
      <c r="S21430" s="820"/>
      <c r="T21430" s="820"/>
      <c r="U21430" s="820"/>
      <c r="V21430" s="820"/>
      <c r="W21430" s="820"/>
      <c r="X21430" s="820"/>
      <c r="Y21430" s="820"/>
      <c r="Z21430" s="820"/>
    </row>
    <row r="21431" spans="7:26">
      <c r="G21431" s="826"/>
      <c r="H21431" s="820"/>
      <c r="J21431" s="820"/>
      <c r="K21431" s="820"/>
      <c r="L21431" s="820"/>
      <c r="M21431" s="820"/>
      <c r="N21431" s="820"/>
      <c r="O21431" s="820"/>
      <c r="P21431" s="820"/>
      <c r="Q21431" s="820"/>
      <c r="R21431" s="820"/>
      <c r="S21431" s="820"/>
      <c r="T21431" s="820"/>
      <c r="U21431" s="820"/>
      <c r="V21431" s="820"/>
      <c r="W21431" s="820"/>
      <c r="X21431" s="820"/>
      <c r="Y21431" s="820"/>
      <c r="Z21431" s="820"/>
    </row>
    <row r="21432" spans="7:26">
      <c r="G21432" s="826"/>
      <c r="H21432" s="820"/>
      <c r="J21432" s="820"/>
      <c r="K21432" s="820"/>
      <c r="L21432" s="820"/>
      <c r="M21432" s="820"/>
      <c r="N21432" s="820"/>
      <c r="O21432" s="820"/>
      <c r="P21432" s="820"/>
      <c r="Q21432" s="820"/>
      <c r="R21432" s="820"/>
      <c r="S21432" s="820"/>
      <c r="T21432" s="820"/>
      <c r="U21432" s="820"/>
      <c r="V21432" s="820"/>
      <c r="W21432" s="820"/>
      <c r="X21432" s="820"/>
      <c r="Y21432" s="820"/>
      <c r="Z21432" s="820"/>
    </row>
    <row r="21433" spans="7:26">
      <c r="G21433" s="826"/>
      <c r="H21433" s="820"/>
      <c r="J21433" s="820"/>
      <c r="K21433" s="820"/>
      <c r="L21433" s="820"/>
      <c r="M21433" s="820"/>
      <c r="N21433" s="820"/>
      <c r="O21433" s="820"/>
      <c r="P21433" s="820"/>
      <c r="Q21433" s="820"/>
      <c r="R21433" s="820"/>
      <c r="S21433" s="820"/>
      <c r="T21433" s="820"/>
      <c r="U21433" s="820"/>
      <c r="V21433" s="820"/>
      <c r="W21433" s="820"/>
      <c r="X21433" s="820"/>
      <c r="Y21433" s="820"/>
      <c r="Z21433" s="820"/>
    </row>
    <row r="21434" spans="7:26">
      <c r="G21434" s="826"/>
      <c r="H21434" s="820"/>
      <c r="J21434" s="820"/>
      <c r="K21434" s="820"/>
      <c r="L21434" s="820"/>
      <c r="M21434" s="820"/>
      <c r="N21434" s="820"/>
      <c r="O21434" s="820"/>
      <c r="P21434" s="820"/>
      <c r="Q21434" s="820"/>
      <c r="R21434" s="820"/>
      <c r="S21434" s="820"/>
      <c r="T21434" s="820"/>
      <c r="U21434" s="820"/>
      <c r="V21434" s="820"/>
      <c r="W21434" s="820"/>
      <c r="X21434" s="820"/>
      <c r="Y21434" s="820"/>
      <c r="Z21434" s="820"/>
    </row>
    <row r="21435" spans="7:26">
      <c r="G21435" s="826"/>
      <c r="H21435" s="820"/>
      <c r="J21435" s="820"/>
      <c r="K21435" s="820"/>
      <c r="L21435" s="820"/>
      <c r="M21435" s="820"/>
      <c r="N21435" s="820"/>
      <c r="O21435" s="820"/>
      <c r="P21435" s="820"/>
      <c r="Q21435" s="820"/>
      <c r="R21435" s="820"/>
      <c r="S21435" s="820"/>
      <c r="T21435" s="820"/>
      <c r="U21435" s="820"/>
      <c r="V21435" s="820"/>
      <c r="W21435" s="820"/>
      <c r="X21435" s="820"/>
      <c r="Y21435" s="820"/>
      <c r="Z21435" s="820"/>
    </row>
    <row r="21436" spans="7:26">
      <c r="G21436" s="826"/>
      <c r="H21436" s="820"/>
      <c r="J21436" s="820"/>
      <c r="K21436" s="820"/>
      <c r="L21436" s="820"/>
      <c r="M21436" s="820"/>
      <c r="N21436" s="820"/>
      <c r="O21436" s="820"/>
      <c r="P21436" s="820"/>
      <c r="Q21436" s="820"/>
      <c r="R21436" s="820"/>
      <c r="S21436" s="820"/>
      <c r="T21436" s="820"/>
      <c r="U21436" s="820"/>
      <c r="V21436" s="820"/>
      <c r="W21436" s="820"/>
      <c r="X21436" s="820"/>
      <c r="Y21436" s="820"/>
      <c r="Z21436" s="820"/>
    </row>
    <row r="21437" spans="7:26">
      <c r="G21437" s="826"/>
      <c r="H21437" s="820"/>
      <c r="J21437" s="820"/>
      <c r="K21437" s="820"/>
      <c r="L21437" s="820"/>
      <c r="M21437" s="820"/>
      <c r="N21437" s="820"/>
      <c r="O21437" s="820"/>
      <c r="P21437" s="820"/>
      <c r="Q21437" s="820"/>
      <c r="R21437" s="820"/>
      <c r="S21437" s="820"/>
      <c r="T21437" s="820"/>
      <c r="U21437" s="820"/>
      <c r="V21437" s="820"/>
      <c r="W21437" s="820"/>
      <c r="X21437" s="820"/>
      <c r="Y21437" s="820"/>
      <c r="Z21437" s="820"/>
    </row>
    <row r="21438" spans="7:26">
      <c r="G21438" s="826"/>
      <c r="H21438" s="820"/>
      <c r="J21438" s="820"/>
      <c r="K21438" s="820"/>
      <c r="L21438" s="820"/>
      <c r="M21438" s="820"/>
      <c r="N21438" s="820"/>
      <c r="O21438" s="820"/>
      <c r="P21438" s="820"/>
      <c r="Q21438" s="820"/>
      <c r="R21438" s="820"/>
      <c r="S21438" s="820"/>
      <c r="T21438" s="820"/>
      <c r="U21438" s="820"/>
      <c r="V21438" s="820"/>
      <c r="W21438" s="820"/>
      <c r="X21438" s="820"/>
      <c r="Y21438" s="820"/>
      <c r="Z21438" s="820"/>
    </row>
    <row r="21439" spans="7:26">
      <c r="G21439" s="826"/>
      <c r="H21439" s="820"/>
      <c r="J21439" s="820"/>
      <c r="K21439" s="820"/>
      <c r="L21439" s="820"/>
      <c r="M21439" s="820"/>
      <c r="N21439" s="820"/>
      <c r="O21439" s="820"/>
      <c r="P21439" s="820"/>
      <c r="Q21439" s="820"/>
      <c r="R21439" s="820"/>
      <c r="S21439" s="820"/>
      <c r="T21439" s="820"/>
      <c r="U21439" s="820"/>
      <c r="V21439" s="820"/>
      <c r="W21439" s="820"/>
      <c r="X21439" s="820"/>
      <c r="Y21439" s="820"/>
      <c r="Z21439" s="820"/>
    </row>
    <row r="21440" spans="7:26">
      <c r="G21440" s="826"/>
      <c r="H21440" s="820"/>
      <c r="J21440" s="820"/>
      <c r="K21440" s="820"/>
      <c r="L21440" s="820"/>
      <c r="M21440" s="820"/>
      <c r="N21440" s="820"/>
      <c r="O21440" s="820"/>
      <c r="P21440" s="820"/>
      <c r="Q21440" s="820"/>
      <c r="R21440" s="820"/>
      <c r="S21440" s="820"/>
      <c r="T21440" s="820"/>
      <c r="U21440" s="820"/>
      <c r="V21440" s="820"/>
      <c r="W21440" s="820"/>
      <c r="X21440" s="820"/>
      <c r="Y21440" s="820"/>
      <c r="Z21440" s="820"/>
    </row>
    <row r="21441" spans="7:26">
      <c r="G21441" s="826"/>
      <c r="H21441" s="820"/>
      <c r="J21441" s="820"/>
      <c r="K21441" s="820"/>
      <c r="L21441" s="820"/>
      <c r="M21441" s="820"/>
      <c r="N21441" s="820"/>
      <c r="O21441" s="820"/>
      <c r="P21441" s="820"/>
      <c r="Q21441" s="820"/>
      <c r="R21441" s="820"/>
      <c r="S21441" s="820"/>
      <c r="T21441" s="820"/>
      <c r="U21441" s="820"/>
      <c r="V21441" s="820"/>
      <c r="W21441" s="820"/>
      <c r="X21441" s="820"/>
      <c r="Y21441" s="820"/>
      <c r="Z21441" s="820"/>
    </row>
    <row r="21442" spans="7:26">
      <c r="G21442" s="826"/>
      <c r="H21442" s="820"/>
      <c r="J21442" s="820"/>
      <c r="K21442" s="820"/>
      <c r="L21442" s="820"/>
      <c r="M21442" s="820"/>
      <c r="N21442" s="820"/>
      <c r="O21442" s="820"/>
      <c r="P21442" s="820"/>
      <c r="Q21442" s="820"/>
      <c r="R21442" s="820"/>
      <c r="S21442" s="820"/>
      <c r="T21442" s="820"/>
      <c r="U21442" s="820"/>
      <c r="V21442" s="820"/>
      <c r="W21442" s="820"/>
      <c r="X21442" s="820"/>
      <c r="Y21442" s="820"/>
      <c r="Z21442" s="820"/>
    </row>
    <row r="21443" spans="7:26">
      <c r="G21443" s="826"/>
      <c r="H21443" s="820"/>
      <c r="J21443" s="820"/>
      <c r="K21443" s="820"/>
      <c r="L21443" s="820"/>
      <c r="M21443" s="820"/>
      <c r="N21443" s="820"/>
      <c r="O21443" s="820"/>
      <c r="P21443" s="820"/>
      <c r="Q21443" s="820"/>
      <c r="R21443" s="820"/>
      <c r="S21443" s="820"/>
      <c r="T21443" s="820"/>
      <c r="U21443" s="820"/>
      <c r="V21443" s="820"/>
      <c r="W21443" s="820"/>
      <c r="X21443" s="820"/>
      <c r="Y21443" s="820"/>
      <c r="Z21443" s="820"/>
    </row>
    <row r="21444" spans="7:26">
      <c r="G21444" s="826"/>
      <c r="H21444" s="820"/>
      <c r="J21444" s="820"/>
      <c r="K21444" s="820"/>
      <c r="L21444" s="820"/>
      <c r="M21444" s="820"/>
      <c r="N21444" s="820"/>
      <c r="O21444" s="820"/>
      <c r="P21444" s="820"/>
      <c r="Q21444" s="820"/>
      <c r="R21444" s="820"/>
      <c r="S21444" s="820"/>
      <c r="T21444" s="820"/>
      <c r="U21444" s="820"/>
      <c r="V21444" s="820"/>
      <c r="W21444" s="820"/>
      <c r="X21444" s="820"/>
      <c r="Y21444" s="820"/>
      <c r="Z21444" s="820"/>
    </row>
    <row r="21445" spans="7:26">
      <c r="G21445" s="826"/>
      <c r="H21445" s="820"/>
      <c r="J21445" s="820"/>
      <c r="K21445" s="820"/>
      <c r="L21445" s="820"/>
      <c r="M21445" s="820"/>
      <c r="N21445" s="820"/>
      <c r="O21445" s="820"/>
      <c r="P21445" s="820"/>
      <c r="Q21445" s="820"/>
      <c r="R21445" s="820"/>
      <c r="S21445" s="820"/>
      <c r="T21445" s="820"/>
      <c r="U21445" s="820"/>
      <c r="V21445" s="820"/>
      <c r="W21445" s="820"/>
      <c r="X21445" s="820"/>
      <c r="Y21445" s="820"/>
      <c r="Z21445" s="820"/>
    </row>
    <row r="21446" spans="7:26">
      <c r="G21446" s="826"/>
      <c r="H21446" s="820"/>
      <c r="J21446" s="820"/>
      <c r="K21446" s="820"/>
      <c r="L21446" s="820"/>
      <c r="M21446" s="820"/>
      <c r="N21446" s="820"/>
      <c r="O21446" s="820"/>
      <c r="P21446" s="820"/>
      <c r="Q21446" s="820"/>
      <c r="R21446" s="820"/>
      <c r="S21446" s="820"/>
      <c r="T21446" s="820"/>
      <c r="U21446" s="820"/>
      <c r="V21446" s="820"/>
      <c r="W21446" s="820"/>
      <c r="X21446" s="820"/>
      <c r="Y21446" s="820"/>
      <c r="Z21446" s="820"/>
    </row>
    <row r="21447" spans="7:26">
      <c r="G21447" s="826"/>
      <c r="H21447" s="820"/>
      <c r="J21447" s="820"/>
      <c r="K21447" s="820"/>
      <c r="L21447" s="820"/>
      <c r="M21447" s="820"/>
      <c r="N21447" s="820"/>
      <c r="O21447" s="820"/>
      <c r="P21447" s="820"/>
      <c r="Q21447" s="820"/>
      <c r="R21447" s="820"/>
      <c r="S21447" s="820"/>
      <c r="T21447" s="820"/>
      <c r="U21447" s="820"/>
      <c r="V21447" s="820"/>
      <c r="W21447" s="820"/>
      <c r="X21447" s="820"/>
      <c r="Y21447" s="820"/>
      <c r="Z21447" s="820"/>
    </row>
    <row r="21448" spans="7:26">
      <c r="G21448" s="826"/>
      <c r="H21448" s="820"/>
      <c r="J21448" s="820"/>
      <c r="K21448" s="820"/>
      <c r="L21448" s="820"/>
      <c r="M21448" s="820"/>
      <c r="N21448" s="820"/>
      <c r="O21448" s="820"/>
      <c r="P21448" s="820"/>
      <c r="Q21448" s="820"/>
      <c r="R21448" s="820"/>
      <c r="S21448" s="820"/>
      <c r="T21448" s="820"/>
      <c r="U21448" s="820"/>
      <c r="V21448" s="820"/>
      <c r="W21448" s="820"/>
      <c r="X21448" s="820"/>
      <c r="Y21448" s="820"/>
      <c r="Z21448" s="820"/>
    </row>
    <row r="21449" spans="7:26">
      <c r="G21449" s="826"/>
      <c r="H21449" s="820"/>
      <c r="J21449" s="820"/>
      <c r="K21449" s="820"/>
      <c r="L21449" s="820"/>
      <c r="M21449" s="820"/>
      <c r="N21449" s="820"/>
      <c r="O21449" s="820"/>
      <c r="P21449" s="820"/>
      <c r="Q21449" s="820"/>
      <c r="R21449" s="820"/>
      <c r="S21449" s="820"/>
      <c r="T21449" s="820"/>
      <c r="U21449" s="820"/>
      <c r="V21449" s="820"/>
      <c r="W21449" s="820"/>
      <c r="X21449" s="820"/>
      <c r="Y21449" s="820"/>
      <c r="Z21449" s="820"/>
    </row>
    <row r="21450" spans="7:26">
      <c r="G21450" s="826"/>
      <c r="H21450" s="820"/>
      <c r="J21450" s="820"/>
      <c r="K21450" s="820"/>
      <c r="L21450" s="820"/>
      <c r="M21450" s="820"/>
      <c r="N21450" s="820"/>
      <c r="O21450" s="820"/>
      <c r="P21450" s="820"/>
      <c r="Q21450" s="820"/>
      <c r="R21450" s="820"/>
      <c r="S21450" s="820"/>
      <c r="T21450" s="820"/>
      <c r="U21450" s="820"/>
      <c r="V21450" s="820"/>
      <c r="W21450" s="820"/>
      <c r="X21450" s="820"/>
      <c r="Y21450" s="820"/>
      <c r="Z21450" s="820"/>
    </row>
    <row r="21451" spans="7:26">
      <c r="G21451" s="826"/>
      <c r="H21451" s="820"/>
      <c r="J21451" s="820"/>
      <c r="K21451" s="820"/>
      <c r="L21451" s="820"/>
      <c r="M21451" s="820"/>
      <c r="N21451" s="820"/>
      <c r="O21451" s="820"/>
      <c r="P21451" s="820"/>
      <c r="Q21451" s="820"/>
      <c r="R21451" s="820"/>
      <c r="S21451" s="820"/>
      <c r="T21451" s="820"/>
      <c r="U21451" s="820"/>
      <c r="V21451" s="820"/>
      <c r="W21451" s="820"/>
      <c r="X21451" s="820"/>
      <c r="Y21451" s="820"/>
      <c r="Z21451" s="820"/>
    </row>
    <row r="21452" spans="7:26">
      <c r="G21452" s="826"/>
      <c r="H21452" s="820"/>
      <c r="J21452" s="820"/>
      <c r="K21452" s="820"/>
      <c r="L21452" s="820"/>
      <c r="M21452" s="820"/>
      <c r="N21452" s="820"/>
      <c r="O21452" s="820"/>
      <c r="P21452" s="820"/>
      <c r="Q21452" s="820"/>
      <c r="R21452" s="820"/>
      <c r="S21452" s="820"/>
      <c r="T21452" s="820"/>
      <c r="U21452" s="820"/>
      <c r="V21452" s="820"/>
      <c r="W21452" s="820"/>
      <c r="X21452" s="820"/>
      <c r="Y21452" s="820"/>
      <c r="Z21452" s="820"/>
    </row>
    <row r="21453" spans="7:26">
      <c r="G21453" s="826"/>
      <c r="H21453" s="820"/>
      <c r="J21453" s="820"/>
      <c r="K21453" s="820"/>
      <c r="L21453" s="820"/>
      <c r="M21453" s="820"/>
      <c r="N21453" s="820"/>
      <c r="O21453" s="820"/>
      <c r="P21453" s="820"/>
      <c r="Q21453" s="820"/>
      <c r="R21453" s="820"/>
      <c r="S21453" s="820"/>
      <c r="T21453" s="820"/>
      <c r="U21453" s="820"/>
      <c r="V21453" s="820"/>
      <c r="W21453" s="820"/>
      <c r="X21453" s="820"/>
      <c r="Y21453" s="820"/>
      <c r="Z21453" s="820"/>
    </row>
    <row r="21454" spans="7:26">
      <c r="G21454" s="826"/>
      <c r="H21454" s="820"/>
      <c r="J21454" s="820"/>
      <c r="K21454" s="820"/>
      <c r="L21454" s="820"/>
      <c r="M21454" s="820"/>
      <c r="N21454" s="820"/>
      <c r="O21454" s="820"/>
      <c r="P21454" s="820"/>
      <c r="Q21454" s="820"/>
      <c r="R21454" s="820"/>
      <c r="S21454" s="820"/>
      <c r="T21454" s="820"/>
      <c r="U21454" s="820"/>
      <c r="V21454" s="820"/>
      <c r="W21454" s="820"/>
      <c r="X21454" s="820"/>
      <c r="Y21454" s="820"/>
      <c r="Z21454" s="820"/>
    </row>
    <row r="21455" spans="7:26">
      <c r="G21455" s="826"/>
      <c r="H21455" s="820"/>
      <c r="J21455" s="820"/>
      <c r="K21455" s="820"/>
      <c r="L21455" s="820"/>
      <c r="M21455" s="820"/>
      <c r="N21455" s="820"/>
      <c r="O21455" s="820"/>
      <c r="P21455" s="820"/>
      <c r="Q21455" s="820"/>
      <c r="R21455" s="820"/>
      <c r="S21455" s="820"/>
      <c r="T21455" s="820"/>
      <c r="U21455" s="820"/>
      <c r="V21455" s="820"/>
      <c r="W21455" s="820"/>
      <c r="X21455" s="820"/>
      <c r="Y21455" s="820"/>
      <c r="Z21455" s="820"/>
    </row>
    <row r="21456" spans="7:26">
      <c r="G21456" s="826"/>
      <c r="H21456" s="820"/>
      <c r="J21456" s="820"/>
      <c r="K21456" s="820"/>
      <c r="L21456" s="820"/>
      <c r="M21456" s="820"/>
      <c r="N21456" s="820"/>
      <c r="O21456" s="820"/>
      <c r="P21456" s="820"/>
      <c r="Q21456" s="820"/>
      <c r="R21456" s="820"/>
      <c r="S21456" s="820"/>
      <c r="T21456" s="820"/>
      <c r="U21456" s="820"/>
      <c r="V21456" s="820"/>
      <c r="W21456" s="820"/>
      <c r="X21456" s="820"/>
      <c r="Y21456" s="820"/>
      <c r="Z21456" s="820"/>
    </row>
    <row r="21457" spans="7:26">
      <c r="G21457" s="826"/>
      <c r="H21457" s="820"/>
      <c r="J21457" s="820"/>
      <c r="K21457" s="820"/>
      <c r="L21457" s="820"/>
      <c r="M21457" s="820"/>
      <c r="N21457" s="820"/>
      <c r="O21457" s="820"/>
      <c r="P21457" s="820"/>
      <c r="Q21457" s="820"/>
      <c r="R21457" s="820"/>
      <c r="S21457" s="820"/>
      <c r="T21457" s="820"/>
      <c r="U21457" s="820"/>
      <c r="V21457" s="820"/>
      <c r="W21457" s="820"/>
      <c r="X21457" s="820"/>
      <c r="Y21457" s="820"/>
      <c r="Z21457" s="820"/>
    </row>
    <row r="21458" spans="7:26">
      <c r="G21458" s="826"/>
      <c r="H21458" s="820"/>
      <c r="J21458" s="820"/>
      <c r="K21458" s="820"/>
      <c r="L21458" s="820"/>
      <c r="M21458" s="820"/>
      <c r="N21458" s="820"/>
      <c r="O21458" s="820"/>
      <c r="P21458" s="820"/>
      <c r="Q21458" s="820"/>
      <c r="R21458" s="820"/>
      <c r="S21458" s="820"/>
      <c r="T21458" s="820"/>
      <c r="U21458" s="820"/>
      <c r="V21458" s="820"/>
      <c r="W21458" s="820"/>
      <c r="X21458" s="820"/>
      <c r="Y21458" s="820"/>
      <c r="Z21458" s="820"/>
    </row>
    <row r="21459" spans="7:26">
      <c r="G21459" s="826"/>
      <c r="H21459" s="820"/>
      <c r="J21459" s="820"/>
      <c r="K21459" s="820"/>
      <c r="L21459" s="820"/>
      <c r="M21459" s="820"/>
      <c r="N21459" s="820"/>
      <c r="O21459" s="820"/>
      <c r="P21459" s="820"/>
      <c r="Q21459" s="820"/>
      <c r="R21459" s="820"/>
      <c r="S21459" s="820"/>
      <c r="T21459" s="820"/>
      <c r="U21459" s="820"/>
      <c r="V21459" s="820"/>
      <c r="W21459" s="820"/>
      <c r="X21459" s="820"/>
      <c r="Y21459" s="820"/>
      <c r="Z21459" s="820"/>
    </row>
    <row r="21460" spans="7:26">
      <c r="G21460" s="826"/>
      <c r="H21460" s="820"/>
      <c r="J21460" s="820"/>
      <c r="K21460" s="820"/>
      <c r="L21460" s="820"/>
      <c r="M21460" s="820"/>
      <c r="N21460" s="820"/>
      <c r="O21460" s="820"/>
      <c r="P21460" s="820"/>
      <c r="Q21460" s="820"/>
      <c r="R21460" s="820"/>
      <c r="S21460" s="820"/>
      <c r="T21460" s="820"/>
      <c r="U21460" s="820"/>
      <c r="V21460" s="820"/>
      <c r="W21460" s="820"/>
      <c r="X21460" s="820"/>
      <c r="Y21460" s="820"/>
      <c r="Z21460" s="820"/>
    </row>
    <row r="21461" spans="7:26">
      <c r="G21461" s="826"/>
      <c r="H21461" s="820"/>
      <c r="J21461" s="820"/>
      <c r="K21461" s="820"/>
      <c r="L21461" s="820"/>
      <c r="M21461" s="820"/>
      <c r="N21461" s="820"/>
      <c r="O21461" s="820"/>
      <c r="P21461" s="820"/>
      <c r="Q21461" s="820"/>
      <c r="R21461" s="820"/>
      <c r="S21461" s="820"/>
      <c r="T21461" s="820"/>
      <c r="U21461" s="820"/>
      <c r="V21461" s="820"/>
      <c r="W21461" s="820"/>
      <c r="X21461" s="820"/>
      <c r="Y21461" s="820"/>
      <c r="Z21461" s="820"/>
    </row>
    <row r="21462" spans="7:26">
      <c r="G21462" s="826"/>
      <c r="H21462" s="820"/>
      <c r="J21462" s="820"/>
      <c r="K21462" s="820"/>
      <c r="L21462" s="820"/>
      <c r="M21462" s="820"/>
      <c r="N21462" s="820"/>
      <c r="O21462" s="820"/>
      <c r="P21462" s="820"/>
      <c r="Q21462" s="820"/>
      <c r="R21462" s="820"/>
      <c r="S21462" s="820"/>
      <c r="T21462" s="820"/>
      <c r="U21462" s="820"/>
      <c r="V21462" s="820"/>
      <c r="W21462" s="820"/>
      <c r="X21462" s="820"/>
      <c r="Y21462" s="820"/>
      <c r="Z21462" s="820"/>
    </row>
    <row r="21463" spans="7:26">
      <c r="G21463" s="826"/>
      <c r="H21463" s="820"/>
      <c r="J21463" s="820"/>
      <c r="K21463" s="820"/>
      <c r="L21463" s="820"/>
      <c r="M21463" s="820"/>
      <c r="N21463" s="820"/>
      <c r="O21463" s="820"/>
      <c r="P21463" s="820"/>
      <c r="Q21463" s="820"/>
      <c r="R21463" s="820"/>
      <c r="S21463" s="820"/>
      <c r="T21463" s="820"/>
      <c r="U21463" s="820"/>
      <c r="V21463" s="820"/>
      <c r="W21463" s="820"/>
      <c r="X21463" s="820"/>
      <c r="Y21463" s="820"/>
      <c r="Z21463" s="820"/>
    </row>
    <row r="21464" spans="7:26">
      <c r="G21464" s="826"/>
      <c r="H21464" s="820"/>
      <c r="J21464" s="820"/>
      <c r="K21464" s="820"/>
      <c r="L21464" s="820"/>
      <c r="M21464" s="820"/>
      <c r="N21464" s="820"/>
      <c r="O21464" s="820"/>
      <c r="P21464" s="820"/>
      <c r="Q21464" s="820"/>
      <c r="R21464" s="820"/>
      <c r="S21464" s="820"/>
      <c r="T21464" s="820"/>
      <c r="U21464" s="820"/>
      <c r="V21464" s="820"/>
      <c r="W21464" s="820"/>
      <c r="X21464" s="820"/>
      <c r="Y21464" s="820"/>
      <c r="Z21464" s="820"/>
    </row>
    <row r="21465" spans="7:26">
      <c r="G21465" s="826"/>
      <c r="H21465" s="820"/>
      <c r="J21465" s="820"/>
      <c r="K21465" s="820"/>
      <c r="L21465" s="820"/>
      <c r="M21465" s="820"/>
      <c r="N21465" s="820"/>
      <c r="O21465" s="820"/>
      <c r="P21465" s="820"/>
      <c r="Q21465" s="820"/>
      <c r="R21465" s="820"/>
      <c r="S21465" s="820"/>
      <c r="T21465" s="820"/>
      <c r="U21465" s="820"/>
      <c r="V21465" s="820"/>
      <c r="W21465" s="820"/>
      <c r="X21465" s="820"/>
      <c r="Y21465" s="820"/>
      <c r="Z21465" s="820"/>
    </row>
    <row r="21466" spans="7:26">
      <c r="G21466" s="826"/>
      <c r="H21466" s="820"/>
      <c r="J21466" s="820"/>
      <c r="K21466" s="820"/>
      <c r="L21466" s="820"/>
      <c r="M21466" s="820"/>
      <c r="N21466" s="820"/>
      <c r="O21466" s="820"/>
      <c r="P21466" s="820"/>
      <c r="Q21466" s="820"/>
      <c r="R21466" s="820"/>
      <c r="S21466" s="820"/>
      <c r="T21466" s="820"/>
      <c r="U21466" s="820"/>
      <c r="V21466" s="820"/>
      <c r="W21466" s="820"/>
      <c r="X21466" s="820"/>
      <c r="Y21466" s="820"/>
      <c r="Z21466" s="820"/>
    </row>
    <row r="21467" spans="7:26">
      <c r="G21467" s="826"/>
      <c r="H21467" s="820"/>
      <c r="J21467" s="820"/>
      <c r="K21467" s="820"/>
      <c r="L21467" s="820"/>
      <c r="M21467" s="820"/>
      <c r="N21467" s="820"/>
      <c r="O21467" s="820"/>
      <c r="P21467" s="820"/>
      <c r="Q21467" s="820"/>
      <c r="R21467" s="820"/>
      <c r="S21467" s="820"/>
      <c r="T21467" s="820"/>
      <c r="U21467" s="820"/>
      <c r="V21467" s="820"/>
      <c r="W21467" s="820"/>
      <c r="X21467" s="820"/>
      <c r="Y21467" s="820"/>
      <c r="Z21467" s="820"/>
    </row>
    <row r="21468" spans="7:26">
      <c r="G21468" s="826"/>
      <c r="H21468" s="820"/>
      <c r="J21468" s="820"/>
      <c r="K21468" s="820"/>
      <c r="L21468" s="820"/>
      <c r="M21468" s="820"/>
      <c r="N21468" s="820"/>
      <c r="O21468" s="820"/>
      <c r="P21468" s="820"/>
      <c r="Q21468" s="820"/>
      <c r="R21468" s="820"/>
      <c r="S21468" s="820"/>
      <c r="T21468" s="820"/>
      <c r="U21468" s="820"/>
      <c r="V21468" s="820"/>
      <c r="W21468" s="820"/>
      <c r="X21468" s="820"/>
      <c r="Y21468" s="820"/>
      <c r="Z21468" s="820"/>
    </row>
    <row r="21469" spans="7:26">
      <c r="G21469" s="826"/>
      <c r="H21469" s="820"/>
      <c r="J21469" s="820"/>
      <c r="K21469" s="820"/>
      <c r="L21469" s="820"/>
      <c r="M21469" s="820"/>
      <c r="N21469" s="820"/>
      <c r="O21469" s="820"/>
      <c r="P21469" s="820"/>
      <c r="Q21469" s="820"/>
      <c r="R21469" s="820"/>
      <c r="S21469" s="820"/>
      <c r="T21469" s="820"/>
      <c r="U21469" s="820"/>
      <c r="V21469" s="820"/>
      <c r="W21469" s="820"/>
      <c r="X21469" s="820"/>
      <c r="Y21469" s="820"/>
      <c r="Z21469" s="820"/>
    </row>
    <row r="21470" spans="7:26">
      <c r="G21470" s="826"/>
      <c r="H21470" s="820"/>
      <c r="J21470" s="820"/>
      <c r="K21470" s="820"/>
      <c r="L21470" s="820"/>
      <c r="M21470" s="820"/>
      <c r="N21470" s="820"/>
      <c r="O21470" s="820"/>
      <c r="P21470" s="820"/>
      <c r="Q21470" s="820"/>
      <c r="R21470" s="820"/>
      <c r="S21470" s="820"/>
      <c r="T21470" s="820"/>
      <c r="U21470" s="820"/>
      <c r="V21470" s="820"/>
      <c r="W21470" s="820"/>
      <c r="X21470" s="820"/>
      <c r="Y21470" s="820"/>
      <c r="Z21470" s="820"/>
    </row>
    <row r="21471" spans="7:26">
      <c r="G21471" s="826"/>
      <c r="H21471" s="820"/>
      <c r="J21471" s="820"/>
      <c r="K21471" s="820"/>
      <c r="L21471" s="820"/>
      <c r="M21471" s="820"/>
      <c r="N21471" s="820"/>
      <c r="O21471" s="820"/>
      <c r="P21471" s="820"/>
      <c r="Q21471" s="820"/>
      <c r="R21471" s="820"/>
      <c r="S21471" s="820"/>
      <c r="T21471" s="820"/>
      <c r="U21471" s="820"/>
      <c r="V21471" s="820"/>
      <c r="W21471" s="820"/>
      <c r="X21471" s="820"/>
      <c r="Y21471" s="820"/>
      <c r="Z21471" s="820"/>
    </row>
    <row r="21472" spans="7:26">
      <c r="G21472" s="826"/>
      <c r="H21472" s="820"/>
      <c r="J21472" s="820"/>
      <c r="K21472" s="820"/>
      <c r="L21472" s="820"/>
      <c r="M21472" s="820"/>
      <c r="N21472" s="820"/>
      <c r="O21472" s="820"/>
      <c r="P21472" s="820"/>
      <c r="Q21472" s="820"/>
      <c r="R21472" s="820"/>
      <c r="S21472" s="820"/>
      <c r="T21472" s="820"/>
      <c r="U21472" s="820"/>
      <c r="V21472" s="820"/>
      <c r="W21472" s="820"/>
      <c r="X21472" s="820"/>
      <c r="Y21472" s="820"/>
      <c r="Z21472" s="820"/>
    </row>
    <row r="21473" spans="7:26">
      <c r="G21473" s="826"/>
      <c r="H21473" s="820"/>
      <c r="J21473" s="820"/>
      <c r="K21473" s="820"/>
      <c r="L21473" s="820"/>
      <c r="M21473" s="820"/>
      <c r="N21473" s="820"/>
      <c r="O21473" s="820"/>
      <c r="P21473" s="820"/>
      <c r="Q21473" s="820"/>
      <c r="R21473" s="820"/>
      <c r="S21473" s="820"/>
      <c r="T21473" s="820"/>
      <c r="U21473" s="820"/>
      <c r="V21473" s="820"/>
      <c r="W21473" s="820"/>
      <c r="X21473" s="820"/>
      <c r="Y21473" s="820"/>
      <c r="Z21473" s="820"/>
    </row>
    <row r="21474" spans="7:26">
      <c r="G21474" s="826"/>
      <c r="H21474" s="820"/>
      <c r="J21474" s="820"/>
      <c r="K21474" s="820"/>
      <c r="L21474" s="820"/>
      <c r="M21474" s="820"/>
      <c r="N21474" s="820"/>
      <c r="O21474" s="820"/>
      <c r="P21474" s="820"/>
      <c r="Q21474" s="820"/>
      <c r="R21474" s="820"/>
      <c r="S21474" s="820"/>
      <c r="T21474" s="820"/>
      <c r="U21474" s="820"/>
      <c r="V21474" s="820"/>
      <c r="W21474" s="820"/>
      <c r="X21474" s="820"/>
      <c r="Y21474" s="820"/>
      <c r="Z21474" s="820"/>
    </row>
    <row r="21475" spans="7:26">
      <c r="G21475" s="826"/>
      <c r="H21475" s="820"/>
      <c r="J21475" s="820"/>
      <c r="K21475" s="820"/>
      <c r="L21475" s="820"/>
      <c r="M21475" s="820"/>
      <c r="N21475" s="820"/>
      <c r="O21475" s="820"/>
      <c r="P21475" s="820"/>
      <c r="Q21475" s="820"/>
      <c r="R21475" s="820"/>
      <c r="S21475" s="820"/>
      <c r="T21475" s="820"/>
      <c r="U21475" s="820"/>
      <c r="V21475" s="820"/>
      <c r="W21475" s="820"/>
      <c r="X21475" s="820"/>
      <c r="Y21475" s="820"/>
      <c r="Z21475" s="820"/>
    </row>
    <row r="21476" spans="7:26">
      <c r="G21476" s="826"/>
      <c r="H21476" s="820"/>
      <c r="J21476" s="820"/>
      <c r="K21476" s="820"/>
      <c r="L21476" s="820"/>
      <c r="M21476" s="820"/>
      <c r="N21476" s="820"/>
      <c r="O21476" s="820"/>
      <c r="P21476" s="820"/>
      <c r="Q21476" s="820"/>
      <c r="R21476" s="820"/>
      <c r="S21476" s="820"/>
      <c r="T21476" s="820"/>
      <c r="U21476" s="820"/>
      <c r="V21476" s="820"/>
      <c r="W21476" s="820"/>
      <c r="X21476" s="820"/>
      <c r="Y21476" s="820"/>
      <c r="Z21476" s="820"/>
    </row>
    <row r="21477" spans="7:26">
      <c r="G21477" s="826"/>
      <c r="H21477" s="820"/>
      <c r="J21477" s="820"/>
      <c r="K21477" s="820"/>
      <c r="L21477" s="820"/>
      <c r="M21477" s="820"/>
      <c r="N21477" s="820"/>
      <c r="O21477" s="820"/>
      <c r="P21477" s="820"/>
      <c r="Q21477" s="820"/>
      <c r="R21477" s="820"/>
      <c r="S21477" s="820"/>
      <c r="T21477" s="820"/>
      <c r="U21477" s="820"/>
      <c r="V21477" s="820"/>
      <c r="W21477" s="820"/>
      <c r="X21477" s="820"/>
      <c r="Y21477" s="820"/>
      <c r="Z21477" s="820"/>
    </row>
    <row r="21478" spans="7:26">
      <c r="G21478" s="826"/>
      <c r="H21478" s="820"/>
      <c r="J21478" s="820"/>
      <c r="K21478" s="820"/>
      <c r="L21478" s="820"/>
      <c r="M21478" s="820"/>
      <c r="N21478" s="820"/>
      <c r="O21478" s="820"/>
      <c r="P21478" s="820"/>
      <c r="Q21478" s="820"/>
      <c r="R21478" s="820"/>
      <c r="S21478" s="820"/>
      <c r="T21478" s="820"/>
      <c r="U21478" s="820"/>
      <c r="V21478" s="820"/>
      <c r="W21478" s="820"/>
      <c r="X21478" s="820"/>
      <c r="Y21478" s="820"/>
      <c r="Z21478" s="820"/>
    </row>
    <row r="21479" spans="7:26">
      <c r="G21479" s="826"/>
      <c r="H21479" s="820"/>
      <c r="J21479" s="820"/>
      <c r="K21479" s="820"/>
      <c r="L21479" s="820"/>
      <c r="M21479" s="820"/>
      <c r="N21479" s="820"/>
      <c r="O21479" s="820"/>
      <c r="P21479" s="820"/>
      <c r="Q21479" s="820"/>
      <c r="R21479" s="820"/>
      <c r="S21479" s="820"/>
      <c r="T21479" s="820"/>
      <c r="U21479" s="820"/>
      <c r="V21479" s="820"/>
      <c r="W21479" s="820"/>
      <c r="X21479" s="820"/>
      <c r="Y21479" s="820"/>
      <c r="Z21479" s="820"/>
    </row>
    <row r="21480" spans="7:26">
      <c r="G21480" s="826"/>
      <c r="H21480" s="820"/>
      <c r="J21480" s="820"/>
      <c r="K21480" s="820"/>
      <c r="L21480" s="820"/>
      <c r="M21480" s="820"/>
      <c r="N21480" s="820"/>
      <c r="O21480" s="820"/>
      <c r="P21480" s="820"/>
      <c r="Q21480" s="820"/>
      <c r="R21480" s="820"/>
      <c r="S21480" s="820"/>
      <c r="T21480" s="820"/>
      <c r="U21480" s="820"/>
      <c r="V21480" s="820"/>
      <c r="W21480" s="820"/>
      <c r="X21480" s="820"/>
      <c r="Y21480" s="820"/>
      <c r="Z21480" s="820"/>
    </row>
    <row r="21481" spans="7:26">
      <c r="G21481" s="826"/>
      <c r="H21481" s="820"/>
      <c r="J21481" s="820"/>
      <c r="K21481" s="820"/>
      <c r="L21481" s="820"/>
      <c r="M21481" s="820"/>
      <c r="N21481" s="820"/>
      <c r="O21481" s="820"/>
      <c r="P21481" s="820"/>
      <c r="Q21481" s="820"/>
      <c r="R21481" s="820"/>
      <c r="S21481" s="820"/>
      <c r="T21481" s="820"/>
      <c r="U21481" s="820"/>
      <c r="V21481" s="820"/>
      <c r="W21481" s="820"/>
      <c r="X21481" s="820"/>
      <c r="Y21481" s="820"/>
      <c r="Z21481" s="820"/>
    </row>
    <row r="21482" spans="7:26">
      <c r="G21482" s="826"/>
      <c r="H21482" s="820"/>
      <c r="J21482" s="820"/>
      <c r="K21482" s="820"/>
      <c r="L21482" s="820"/>
      <c r="M21482" s="820"/>
      <c r="N21482" s="820"/>
      <c r="O21482" s="820"/>
      <c r="P21482" s="820"/>
      <c r="Q21482" s="820"/>
      <c r="R21482" s="820"/>
      <c r="S21482" s="820"/>
      <c r="T21482" s="820"/>
      <c r="U21482" s="820"/>
      <c r="V21482" s="820"/>
      <c r="W21482" s="820"/>
      <c r="X21482" s="820"/>
      <c r="Y21482" s="820"/>
      <c r="Z21482" s="820"/>
    </row>
    <row r="21483" spans="7:26">
      <c r="G21483" s="826"/>
      <c r="H21483" s="820"/>
      <c r="J21483" s="820"/>
      <c r="K21483" s="820"/>
      <c r="L21483" s="820"/>
      <c r="M21483" s="820"/>
      <c r="N21483" s="820"/>
      <c r="O21483" s="820"/>
      <c r="P21483" s="820"/>
      <c r="Q21483" s="820"/>
      <c r="R21483" s="820"/>
      <c r="S21483" s="820"/>
      <c r="T21483" s="820"/>
      <c r="U21483" s="820"/>
      <c r="V21483" s="820"/>
      <c r="W21483" s="820"/>
      <c r="X21483" s="820"/>
      <c r="Y21483" s="820"/>
      <c r="Z21483" s="820"/>
    </row>
    <row r="21484" spans="7:26">
      <c r="G21484" s="826"/>
      <c r="H21484" s="820"/>
      <c r="J21484" s="820"/>
      <c r="K21484" s="820"/>
      <c r="L21484" s="820"/>
      <c r="M21484" s="820"/>
      <c r="N21484" s="820"/>
      <c r="O21484" s="820"/>
      <c r="P21484" s="820"/>
      <c r="Q21484" s="820"/>
      <c r="R21484" s="820"/>
      <c r="S21484" s="820"/>
      <c r="T21484" s="820"/>
      <c r="U21484" s="820"/>
      <c r="V21484" s="820"/>
      <c r="W21484" s="820"/>
      <c r="X21484" s="820"/>
      <c r="Y21484" s="820"/>
      <c r="Z21484" s="820"/>
    </row>
    <row r="21485" spans="7:26">
      <c r="G21485" s="826"/>
      <c r="H21485" s="820"/>
      <c r="J21485" s="820"/>
      <c r="K21485" s="820"/>
      <c r="L21485" s="820"/>
      <c r="M21485" s="820"/>
      <c r="N21485" s="820"/>
      <c r="O21485" s="820"/>
      <c r="P21485" s="820"/>
      <c r="Q21485" s="820"/>
      <c r="R21485" s="820"/>
      <c r="S21485" s="820"/>
      <c r="T21485" s="820"/>
      <c r="U21485" s="820"/>
      <c r="V21485" s="820"/>
      <c r="W21485" s="820"/>
      <c r="X21485" s="820"/>
      <c r="Y21485" s="820"/>
      <c r="Z21485" s="820"/>
    </row>
    <row r="21486" spans="7:26">
      <c r="G21486" s="826"/>
      <c r="H21486" s="820"/>
      <c r="J21486" s="820"/>
      <c r="K21486" s="820"/>
      <c r="L21486" s="820"/>
      <c r="M21486" s="820"/>
      <c r="N21486" s="820"/>
      <c r="O21486" s="820"/>
      <c r="P21486" s="820"/>
      <c r="Q21486" s="820"/>
      <c r="R21486" s="820"/>
      <c r="S21486" s="820"/>
      <c r="T21486" s="820"/>
      <c r="U21486" s="820"/>
      <c r="V21486" s="820"/>
      <c r="W21486" s="820"/>
      <c r="X21486" s="820"/>
      <c r="Y21486" s="820"/>
      <c r="Z21486" s="820"/>
    </row>
    <row r="21487" spans="7:26">
      <c r="G21487" s="826"/>
      <c r="H21487" s="820"/>
      <c r="J21487" s="820"/>
      <c r="K21487" s="820"/>
      <c r="L21487" s="820"/>
      <c r="M21487" s="820"/>
      <c r="N21487" s="820"/>
      <c r="O21487" s="820"/>
      <c r="P21487" s="820"/>
      <c r="Q21487" s="820"/>
      <c r="R21487" s="820"/>
      <c r="S21487" s="820"/>
      <c r="T21487" s="820"/>
      <c r="U21487" s="820"/>
      <c r="V21487" s="820"/>
      <c r="W21487" s="820"/>
      <c r="X21487" s="820"/>
      <c r="Y21487" s="820"/>
      <c r="Z21487" s="820"/>
    </row>
    <row r="21488" spans="7:26">
      <c r="G21488" s="826"/>
      <c r="H21488" s="820"/>
      <c r="J21488" s="820"/>
      <c r="K21488" s="820"/>
      <c r="L21488" s="820"/>
      <c r="M21488" s="820"/>
      <c r="N21488" s="820"/>
      <c r="O21488" s="820"/>
      <c r="P21488" s="820"/>
      <c r="Q21488" s="820"/>
      <c r="R21488" s="820"/>
      <c r="S21488" s="820"/>
      <c r="T21488" s="820"/>
      <c r="U21488" s="820"/>
      <c r="V21488" s="820"/>
      <c r="W21488" s="820"/>
      <c r="X21488" s="820"/>
      <c r="Y21488" s="820"/>
      <c r="Z21488" s="820"/>
    </row>
    <row r="21489" spans="7:26">
      <c r="G21489" s="826"/>
      <c r="H21489" s="820"/>
      <c r="J21489" s="820"/>
      <c r="K21489" s="820"/>
      <c r="L21489" s="820"/>
      <c r="M21489" s="820"/>
      <c r="N21489" s="820"/>
      <c r="O21489" s="820"/>
      <c r="P21489" s="820"/>
      <c r="Q21489" s="820"/>
      <c r="R21489" s="820"/>
      <c r="S21489" s="820"/>
      <c r="T21489" s="820"/>
      <c r="U21489" s="820"/>
      <c r="V21489" s="820"/>
      <c r="W21489" s="820"/>
      <c r="X21489" s="820"/>
      <c r="Y21489" s="820"/>
      <c r="Z21489" s="820"/>
    </row>
    <row r="21490" spans="7:26">
      <c r="G21490" s="826"/>
      <c r="H21490" s="820"/>
      <c r="J21490" s="820"/>
      <c r="K21490" s="820"/>
      <c r="L21490" s="820"/>
      <c r="M21490" s="820"/>
      <c r="N21490" s="820"/>
      <c r="O21490" s="820"/>
      <c r="P21490" s="820"/>
      <c r="Q21490" s="820"/>
      <c r="R21490" s="820"/>
      <c r="S21490" s="820"/>
      <c r="T21490" s="820"/>
      <c r="U21490" s="820"/>
      <c r="V21490" s="820"/>
      <c r="W21490" s="820"/>
      <c r="X21490" s="820"/>
      <c r="Y21490" s="820"/>
      <c r="Z21490" s="820"/>
    </row>
    <row r="21491" spans="7:26">
      <c r="G21491" s="826"/>
      <c r="H21491" s="820"/>
      <c r="J21491" s="820"/>
      <c r="K21491" s="820"/>
      <c r="L21491" s="820"/>
      <c r="M21491" s="820"/>
      <c r="N21491" s="820"/>
      <c r="O21491" s="820"/>
      <c r="P21491" s="820"/>
      <c r="Q21491" s="820"/>
      <c r="R21491" s="820"/>
      <c r="S21491" s="820"/>
      <c r="T21491" s="820"/>
      <c r="U21491" s="820"/>
      <c r="V21491" s="820"/>
      <c r="W21491" s="820"/>
      <c r="X21491" s="820"/>
      <c r="Y21491" s="820"/>
      <c r="Z21491" s="820"/>
    </row>
    <row r="21492" spans="7:26">
      <c r="G21492" s="826"/>
      <c r="H21492" s="820"/>
      <c r="J21492" s="820"/>
      <c r="K21492" s="820"/>
      <c r="L21492" s="820"/>
      <c r="M21492" s="820"/>
      <c r="N21492" s="820"/>
      <c r="O21492" s="820"/>
      <c r="P21492" s="820"/>
      <c r="Q21492" s="820"/>
      <c r="R21492" s="820"/>
      <c r="S21492" s="820"/>
      <c r="T21492" s="820"/>
      <c r="U21492" s="820"/>
      <c r="V21492" s="820"/>
      <c r="W21492" s="820"/>
      <c r="X21492" s="820"/>
      <c r="Y21492" s="820"/>
      <c r="Z21492" s="820"/>
    </row>
    <row r="21493" spans="7:26">
      <c r="G21493" s="826"/>
      <c r="H21493" s="820"/>
      <c r="J21493" s="820"/>
      <c r="K21493" s="820"/>
      <c r="L21493" s="820"/>
      <c r="M21493" s="820"/>
      <c r="N21493" s="820"/>
      <c r="O21493" s="820"/>
      <c r="P21493" s="820"/>
      <c r="Q21493" s="820"/>
      <c r="R21493" s="820"/>
      <c r="S21493" s="820"/>
      <c r="T21493" s="820"/>
      <c r="U21493" s="820"/>
      <c r="V21493" s="820"/>
      <c r="W21493" s="820"/>
      <c r="X21493" s="820"/>
      <c r="Y21493" s="820"/>
      <c r="Z21493" s="820"/>
    </row>
    <row r="21494" spans="7:26">
      <c r="G21494" s="826"/>
      <c r="H21494" s="820"/>
      <c r="J21494" s="820"/>
      <c r="K21494" s="820"/>
      <c r="L21494" s="820"/>
      <c r="M21494" s="820"/>
      <c r="N21494" s="820"/>
      <c r="O21494" s="820"/>
      <c r="P21494" s="820"/>
      <c r="Q21494" s="820"/>
      <c r="R21494" s="820"/>
      <c r="S21494" s="820"/>
      <c r="T21494" s="820"/>
      <c r="U21494" s="820"/>
      <c r="V21494" s="820"/>
      <c r="W21494" s="820"/>
      <c r="X21494" s="820"/>
      <c r="Y21494" s="820"/>
      <c r="Z21494" s="820"/>
    </row>
    <row r="21495" spans="7:26">
      <c r="G21495" s="826"/>
      <c r="H21495" s="820"/>
      <c r="J21495" s="820"/>
      <c r="K21495" s="820"/>
      <c r="L21495" s="820"/>
      <c r="M21495" s="820"/>
      <c r="N21495" s="820"/>
      <c r="O21495" s="820"/>
      <c r="P21495" s="820"/>
      <c r="Q21495" s="820"/>
      <c r="R21495" s="820"/>
      <c r="S21495" s="820"/>
      <c r="T21495" s="820"/>
      <c r="U21495" s="820"/>
      <c r="V21495" s="820"/>
      <c r="W21495" s="820"/>
      <c r="X21495" s="820"/>
      <c r="Y21495" s="820"/>
      <c r="Z21495" s="820"/>
    </row>
    <row r="21496" spans="7:26">
      <c r="G21496" s="826"/>
      <c r="H21496" s="820"/>
      <c r="J21496" s="820"/>
      <c r="K21496" s="820"/>
      <c r="L21496" s="820"/>
      <c r="M21496" s="820"/>
      <c r="N21496" s="820"/>
      <c r="O21496" s="820"/>
      <c r="P21496" s="820"/>
      <c r="Q21496" s="820"/>
      <c r="R21496" s="820"/>
      <c r="S21496" s="820"/>
      <c r="T21496" s="820"/>
      <c r="U21496" s="820"/>
      <c r="V21496" s="820"/>
      <c r="W21496" s="820"/>
      <c r="X21496" s="820"/>
      <c r="Y21496" s="820"/>
      <c r="Z21496" s="820"/>
    </row>
    <row r="21497" spans="7:26">
      <c r="G21497" s="826"/>
      <c r="H21497" s="820"/>
      <c r="J21497" s="820"/>
      <c r="K21497" s="820"/>
      <c r="L21497" s="820"/>
      <c r="M21497" s="820"/>
      <c r="N21497" s="820"/>
      <c r="O21497" s="820"/>
      <c r="P21497" s="820"/>
      <c r="Q21497" s="820"/>
      <c r="R21497" s="820"/>
      <c r="S21497" s="820"/>
      <c r="T21497" s="820"/>
      <c r="U21497" s="820"/>
      <c r="V21497" s="820"/>
      <c r="W21497" s="820"/>
      <c r="X21497" s="820"/>
      <c r="Y21497" s="820"/>
      <c r="Z21497" s="820"/>
    </row>
    <row r="21498" spans="7:26">
      <c r="G21498" s="826"/>
      <c r="H21498" s="820"/>
      <c r="J21498" s="820"/>
      <c r="K21498" s="820"/>
      <c r="L21498" s="820"/>
      <c r="M21498" s="820"/>
      <c r="N21498" s="820"/>
      <c r="O21498" s="820"/>
      <c r="P21498" s="820"/>
      <c r="Q21498" s="820"/>
      <c r="R21498" s="820"/>
      <c r="S21498" s="820"/>
      <c r="T21498" s="820"/>
      <c r="U21498" s="820"/>
      <c r="V21498" s="820"/>
      <c r="W21498" s="820"/>
      <c r="X21498" s="820"/>
      <c r="Y21498" s="820"/>
      <c r="Z21498" s="820"/>
    </row>
    <row r="21499" spans="7:26">
      <c r="G21499" s="826"/>
      <c r="H21499" s="820"/>
      <c r="J21499" s="820"/>
      <c r="K21499" s="820"/>
      <c r="L21499" s="820"/>
      <c r="M21499" s="820"/>
      <c r="N21499" s="820"/>
      <c r="O21499" s="820"/>
      <c r="P21499" s="820"/>
      <c r="Q21499" s="820"/>
      <c r="R21499" s="820"/>
      <c r="S21499" s="820"/>
      <c r="T21499" s="820"/>
      <c r="U21499" s="820"/>
      <c r="V21499" s="820"/>
      <c r="W21499" s="820"/>
      <c r="X21499" s="820"/>
      <c r="Y21499" s="820"/>
      <c r="Z21499" s="820"/>
    </row>
    <row r="21500" spans="7:26">
      <c r="G21500" s="826"/>
      <c r="H21500" s="820"/>
      <c r="J21500" s="820"/>
      <c r="K21500" s="820"/>
      <c r="L21500" s="820"/>
      <c r="M21500" s="820"/>
      <c r="N21500" s="820"/>
      <c r="O21500" s="820"/>
      <c r="P21500" s="820"/>
      <c r="Q21500" s="820"/>
      <c r="R21500" s="820"/>
      <c r="S21500" s="820"/>
      <c r="T21500" s="820"/>
      <c r="U21500" s="820"/>
      <c r="V21500" s="820"/>
      <c r="W21500" s="820"/>
      <c r="X21500" s="820"/>
      <c r="Y21500" s="820"/>
      <c r="Z21500" s="820"/>
    </row>
    <row r="21501" spans="7:26">
      <c r="G21501" s="826"/>
      <c r="H21501" s="820"/>
      <c r="J21501" s="820"/>
      <c r="K21501" s="820"/>
      <c r="L21501" s="820"/>
      <c r="M21501" s="820"/>
      <c r="N21501" s="820"/>
      <c r="O21501" s="820"/>
      <c r="P21501" s="820"/>
      <c r="Q21501" s="820"/>
      <c r="R21501" s="820"/>
      <c r="S21501" s="820"/>
      <c r="T21501" s="820"/>
      <c r="U21501" s="820"/>
      <c r="V21501" s="820"/>
      <c r="W21501" s="820"/>
      <c r="X21501" s="820"/>
      <c r="Y21501" s="820"/>
      <c r="Z21501" s="820"/>
    </row>
    <row r="21502" spans="7:26">
      <c r="G21502" s="826"/>
      <c r="H21502" s="820"/>
      <c r="J21502" s="820"/>
      <c r="K21502" s="820"/>
      <c r="L21502" s="820"/>
      <c r="M21502" s="820"/>
      <c r="N21502" s="820"/>
      <c r="O21502" s="820"/>
      <c r="P21502" s="820"/>
      <c r="Q21502" s="820"/>
      <c r="R21502" s="820"/>
      <c r="S21502" s="820"/>
      <c r="T21502" s="820"/>
      <c r="U21502" s="820"/>
      <c r="V21502" s="820"/>
      <c r="W21502" s="820"/>
      <c r="X21502" s="820"/>
      <c r="Y21502" s="820"/>
      <c r="Z21502" s="820"/>
    </row>
    <row r="21503" spans="7:26">
      <c r="G21503" s="826"/>
      <c r="H21503" s="820"/>
      <c r="J21503" s="820"/>
      <c r="K21503" s="820"/>
      <c r="L21503" s="820"/>
      <c r="M21503" s="820"/>
      <c r="N21503" s="820"/>
      <c r="O21503" s="820"/>
      <c r="P21503" s="820"/>
      <c r="Q21503" s="820"/>
      <c r="R21503" s="820"/>
      <c r="S21503" s="820"/>
      <c r="T21503" s="820"/>
      <c r="U21503" s="820"/>
      <c r="V21503" s="820"/>
      <c r="W21503" s="820"/>
      <c r="X21503" s="820"/>
      <c r="Y21503" s="820"/>
      <c r="Z21503" s="820"/>
    </row>
    <row r="21504" spans="7:26">
      <c r="G21504" s="826"/>
      <c r="H21504" s="820"/>
      <c r="J21504" s="820"/>
      <c r="K21504" s="820"/>
      <c r="L21504" s="820"/>
      <c r="M21504" s="820"/>
      <c r="N21504" s="820"/>
      <c r="O21504" s="820"/>
      <c r="P21504" s="820"/>
      <c r="Q21504" s="820"/>
      <c r="R21504" s="820"/>
      <c r="S21504" s="820"/>
      <c r="T21504" s="820"/>
      <c r="U21504" s="820"/>
      <c r="V21504" s="820"/>
      <c r="W21504" s="820"/>
      <c r="X21504" s="820"/>
      <c r="Y21504" s="820"/>
      <c r="Z21504" s="820"/>
    </row>
    <row r="21505" spans="7:26">
      <c r="G21505" s="826"/>
      <c r="H21505" s="820"/>
      <c r="J21505" s="820"/>
      <c r="K21505" s="820"/>
      <c r="L21505" s="820"/>
      <c r="M21505" s="820"/>
      <c r="N21505" s="820"/>
      <c r="O21505" s="820"/>
      <c r="P21505" s="820"/>
      <c r="Q21505" s="820"/>
      <c r="R21505" s="820"/>
      <c r="S21505" s="820"/>
      <c r="T21505" s="820"/>
      <c r="U21505" s="820"/>
      <c r="V21505" s="820"/>
      <c r="W21505" s="820"/>
      <c r="X21505" s="820"/>
      <c r="Y21505" s="820"/>
      <c r="Z21505" s="820"/>
    </row>
    <row r="21506" spans="7:26">
      <c r="G21506" s="826"/>
      <c r="H21506" s="820"/>
      <c r="J21506" s="820"/>
      <c r="K21506" s="820"/>
      <c r="L21506" s="820"/>
      <c r="M21506" s="820"/>
      <c r="N21506" s="820"/>
      <c r="O21506" s="820"/>
      <c r="P21506" s="820"/>
      <c r="Q21506" s="820"/>
      <c r="R21506" s="820"/>
      <c r="S21506" s="820"/>
      <c r="T21506" s="820"/>
      <c r="U21506" s="820"/>
      <c r="V21506" s="820"/>
      <c r="W21506" s="820"/>
      <c r="X21506" s="820"/>
      <c r="Y21506" s="820"/>
      <c r="Z21506" s="820"/>
    </row>
    <row r="21507" spans="7:26">
      <c r="G21507" s="826"/>
      <c r="H21507" s="820"/>
      <c r="J21507" s="820"/>
      <c r="K21507" s="820"/>
      <c r="L21507" s="820"/>
      <c r="M21507" s="820"/>
      <c r="N21507" s="820"/>
      <c r="O21507" s="820"/>
      <c r="P21507" s="820"/>
      <c r="Q21507" s="820"/>
      <c r="R21507" s="820"/>
      <c r="S21507" s="820"/>
      <c r="T21507" s="820"/>
      <c r="U21507" s="820"/>
      <c r="V21507" s="820"/>
      <c r="W21507" s="820"/>
      <c r="X21507" s="820"/>
      <c r="Y21507" s="820"/>
      <c r="Z21507" s="820"/>
    </row>
    <row r="21508" spans="7:26">
      <c r="G21508" s="826"/>
      <c r="H21508" s="820"/>
      <c r="J21508" s="820"/>
      <c r="K21508" s="820"/>
      <c r="L21508" s="820"/>
      <c r="M21508" s="820"/>
      <c r="N21508" s="820"/>
      <c r="O21508" s="820"/>
      <c r="P21508" s="820"/>
      <c r="Q21508" s="820"/>
      <c r="R21508" s="820"/>
      <c r="S21508" s="820"/>
      <c r="T21508" s="820"/>
      <c r="U21508" s="820"/>
      <c r="V21508" s="820"/>
      <c r="W21508" s="820"/>
      <c r="X21508" s="820"/>
      <c r="Y21508" s="820"/>
      <c r="Z21508" s="820"/>
    </row>
    <row r="21509" spans="7:26">
      <c r="G21509" s="826"/>
      <c r="H21509" s="820"/>
      <c r="J21509" s="820"/>
      <c r="K21509" s="820"/>
      <c r="L21509" s="820"/>
      <c r="M21509" s="820"/>
      <c r="N21509" s="820"/>
      <c r="O21509" s="820"/>
      <c r="P21509" s="820"/>
      <c r="Q21509" s="820"/>
      <c r="R21509" s="820"/>
      <c r="S21509" s="820"/>
      <c r="T21509" s="820"/>
      <c r="U21509" s="820"/>
      <c r="V21509" s="820"/>
      <c r="W21509" s="820"/>
      <c r="X21509" s="820"/>
      <c r="Y21509" s="820"/>
      <c r="Z21509" s="820"/>
    </row>
    <row r="21510" spans="7:26">
      <c r="G21510" s="826"/>
      <c r="H21510" s="820"/>
      <c r="J21510" s="820"/>
      <c r="K21510" s="820"/>
      <c r="L21510" s="820"/>
      <c r="M21510" s="820"/>
      <c r="N21510" s="820"/>
      <c r="O21510" s="820"/>
      <c r="P21510" s="820"/>
      <c r="Q21510" s="820"/>
      <c r="R21510" s="820"/>
      <c r="S21510" s="820"/>
      <c r="T21510" s="820"/>
      <c r="U21510" s="820"/>
      <c r="V21510" s="820"/>
      <c r="W21510" s="820"/>
      <c r="X21510" s="820"/>
      <c r="Y21510" s="820"/>
      <c r="Z21510" s="820"/>
    </row>
    <row r="21511" spans="7:26">
      <c r="G21511" s="826"/>
      <c r="H21511" s="820"/>
      <c r="J21511" s="820"/>
      <c r="K21511" s="820"/>
      <c r="L21511" s="820"/>
      <c r="M21511" s="820"/>
      <c r="N21511" s="820"/>
      <c r="O21511" s="820"/>
      <c r="P21511" s="820"/>
      <c r="Q21511" s="820"/>
      <c r="R21511" s="820"/>
      <c r="S21511" s="820"/>
      <c r="T21511" s="820"/>
      <c r="U21511" s="820"/>
      <c r="V21511" s="820"/>
      <c r="W21511" s="820"/>
      <c r="X21511" s="820"/>
      <c r="Y21511" s="820"/>
      <c r="Z21511" s="820"/>
    </row>
    <row r="21512" spans="7:26">
      <c r="G21512" s="826"/>
      <c r="H21512" s="820"/>
      <c r="J21512" s="820"/>
      <c r="K21512" s="820"/>
      <c r="L21512" s="820"/>
      <c r="M21512" s="820"/>
      <c r="N21512" s="820"/>
      <c r="O21512" s="820"/>
      <c r="P21512" s="820"/>
      <c r="Q21512" s="820"/>
      <c r="R21512" s="820"/>
      <c r="S21512" s="820"/>
      <c r="T21512" s="820"/>
      <c r="U21512" s="820"/>
      <c r="V21512" s="820"/>
      <c r="W21512" s="820"/>
      <c r="X21512" s="820"/>
      <c r="Y21512" s="820"/>
      <c r="Z21512" s="820"/>
    </row>
    <row r="21513" spans="7:26">
      <c r="G21513" s="826"/>
      <c r="H21513" s="820"/>
      <c r="J21513" s="820"/>
      <c r="K21513" s="820"/>
      <c r="L21513" s="820"/>
      <c r="M21513" s="820"/>
      <c r="N21513" s="820"/>
      <c r="O21513" s="820"/>
      <c r="P21513" s="820"/>
      <c r="Q21513" s="820"/>
      <c r="R21513" s="820"/>
      <c r="S21513" s="820"/>
      <c r="T21513" s="820"/>
      <c r="U21513" s="820"/>
      <c r="V21513" s="820"/>
      <c r="W21513" s="820"/>
      <c r="X21513" s="820"/>
      <c r="Y21513" s="820"/>
      <c r="Z21513" s="820"/>
    </row>
    <row r="21514" spans="7:26">
      <c r="G21514" s="826"/>
      <c r="H21514" s="820"/>
      <c r="J21514" s="820"/>
      <c r="K21514" s="820"/>
      <c r="L21514" s="820"/>
      <c r="M21514" s="820"/>
      <c r="N21514" s="820"/>
      <c r="O21514" s="820"/>
      <c r="P21514" s="820"/>
      <c r="Q21514" s="820"/>
      <c r="R21514" s="820"/>
      <c r="S21514" s="820"/>
      <c r="T21514" s="820"/>
      <c r="U21514" s="820"/>
      <c r="V21514" s="820"/>
      <c r="W21514" s="820"/>
      <c r="X21514" s="820"/>
      <c r="Y21514" s="820"/>
      <c r="Z21514" s="820"/>
    </row>
    <row r="21515" spans="7:26">
      <c r="G21515" s="826"/>
      <c r="H21515" s="820"/>
      <c r="J21515" s="820"/>
      <c r="K21515" s="820"/>
      <c r="L21515" s="820"/>
      <c r="M21515" s="820"/>
      <c r="N21515" s="820"/>
      <c r="O21515" s="820"/>
      <c r="P21515" s="820"/>
      <c r="Q21515" s="820"/>
      <c r="R21515" s="820"/>
      <c r="S21515" s="820"/>
      <c r="T21515" s="820"/>
      <c r="U21515" s="820"/>
      <c r="V21515" s="820"/>
      <c r="W21515" s="820"/>
      <c r="X21515" s="820"/>
      <c r="Y21515" s="820"/>
      <c r="Z21515" s="820"/>
    </row>
    <row r="21516" spans="7:26">
      <c r="G21516" s="826"/>
      <c r="H21516" s="820"/>
      <c r="J21516" s="820"/>
      <c r="K21516" s="820"/>
      <c r="L21516" s="820"/>
      <c r="M21516" s="820"/>
      <c r="N21516" s="820"/>
      <c r="O21516" s="820"/>
      <c r="P21516" s="820"/>
      <c r="Q21516" s="820"/>
      <c r="R21516" s="820"/>
      <c r="S21516" s="820"/>
      <c r="T21516" s="820"/>
      <c r="U21516" s="820"/>
      <c r="V21516" s="820"/>
      <c r="W21516" s="820"/>
      <c r="X21516" s="820"/>
      <c r="Y21516" s="820"/>
      <c r="Z21516" s="820"/>
    </row>
    <row r="21517" spans="7:26">
      <c r="G21517" s="826"/>
      <c r="H21517" s="820"/>
      <c r="J21517" s="820"/>
      <c r="K21517" s="820"/>
      <c r="L21517" s="820"/>
      <c r="M21517" s="820"/>
      <c r="N21517" s="820"/>
      <c r="O21517" s="820"/>
      <c r="P21517" s="820"/>
      <c r="Q21517" s="820"/>
      <c r="R21517" s="820"/>
      <c r="S21517" s="820"/>
      <c r="T21517" s="820"/>
      <c r="U21517" s="820"/>
      <c r="V21517" s="820"/>
      <c r="W21517" s="820"/>
      <c r="X21517" s="820"/>
      <c r="Y21517" s="820"/>
      <c r="Z21517" s="820"/>
    </row>
    <row r="21518" spans="7:26">
      <c r="G21518" s="826"/>
      <c r="H21518" s="820"/>
      <c r="J21518" s="820"/>
      <c r="K21518" s="820"/>
      <c r="L21518" s="820"/>
      <c r="M21518" s="820"/>
      <c r="N21518" s="820"/>
      <c r="O21518" s="820"/>
      <c r="P21518" s="820"/>
      <c r="Q21518" s="820"/>
      <c r="R21518" s="820"/>
      <c r="S21518" s="820"/>
      <c r="T21518" s="820"/>
      <c r="U21518" s="820"/>
      <c r="V21518" s="820"/>
      <c r="W21518" s="820"/>
      <c r="X21518" s="820"/>
      <c r="Y21518" s="820"/>
      <c r="Z21518" s="820"/>
    </row>
    <row r="21519" spans="7:26">
      <c r="G21519" s="826"/>
      <c r="H21519" s="820"/>
      <c r="J21519" s="820"/>
      <c r="K21519" s="820"/>
      <c r="L21519" s="820"/>
      <c r="M21519" s="820"/>
      <c r="N21519" s="820"/>
      <c r="O21519" s="820"/>
      <c r="P21519" s="820"/>
      <c r="Q21519" s="820"/>
      <c r="R21519" s="820"/>
      <c r="S21519" s="820"/>
      <c r="T21519" s="820"/>
      <c r="U21519" s="820"/>
      <c r="V21519" s="820"/>
      <c r="W21519" s="820"/>
      <c r="X21519" s="820"/>
      <c r="Y21519" s="820"/>
      <c r="Z21519" s="820"/>
    </row>
    <row r="21520" spans="7:26">
      <c r="G21520" s="826"/>
      <c r="H21520" s="820"/>
      <c r="J21520" s="820"/>
      <c r="K21520" s="820"/>
      <c r="L21520" s="820"/>
      <c r="M21520" s="820"/>
      <c r="N21520" s="820"/>
      <c r="O21520" s="820"/>
      <c r="P21520" s="820"/>
      <c r="Q21520" s="820"/>
      <c r="R21520" s="820"/>
      <c r="S21520" s="820"/>
      <c r="T21520" s="820"/>
      <c r="U21520" s="820"/>
      <c r="V21520" s="820"/>
      <c r="W21520" s="820"/>
      <c r="X21520" s="820"/>
      <c r="Y21520" s="820"/>
      <c r="Z21520" s="820"/>
    </row>
    <row r="21521" spans="7:26">
      <c r="G21521" s="826"/>
      <c r="H21521" s="820"/>
      <c r="J21521" s="820"/>
      <c r="K21521" s="820"/>
      <c r="L21521" s="820"/>
      <c r="M21521" s="820"/>
      <c r="N21521" s="820"/>
      <c r="O21521" s="820"/>
      <c r="P21521" s="820"/>
      <c r="Q21521" s="820"/>
      <c r="R21521" s="820"/>
      <c r="S21521" s="820"/>
      <c r="T21521" s="820"/>
      <c r="U21521" s="820"/>
      <c r="V21521" s="820"/>
      <c r="W21521" s="820"/>
      <c r="X21521" s="820"/>
      <c r="Y21521" s="820"/>
      <c r="Z21521" s="820"/>
    </row>
    <row r="21522" spans="7:26">
      <c r="G21522" s="826"/>
      <c r="H21522" s="820"/>
      <c r="J21522" s="820"/>
      <c r="K21522" s="820"/>
      <c r="L21522" s="820"/>
      <c r="M21522" s="820"/>
      <c r="N21522" s="820"/>
      <c r="O21522" s="820"/>
      <c r="P21522" s="820"/>
      <c r="Q21522" s="820"/>
      <c r="R21522" s="820"/>
      <c r="S21522" s="820"/>
      <c r="T21522" s="820"/>
      <c r="U21522" s="820"/>
      <c r="V21522" s="820"/>
      <c r="W21522" s="820"/>
      <c r="X21522" s="820"/>
      <c r="Y21522" s="820"/>
      <c r="Z21522" s="820"/>
    </row>
    <row r="21523" spans="7:26">
      <c r="G21523" s="826"/>
      <c r="H21523" s="820"/>
      <c r="J21523" s="820"/>
      <c r="K21523" s="820"/>
      <c r="L21523" s="820"/>
      <c r="M21523" s="820"/>
      <c r="N21523" s="820"/>
      <c r="O21523" s="820"/>
      <c r="P21523" s="820"/>
      <c r="Q21523" s="820"/>
      <c r="R21523" s="820"/>
      <c r="S21523" s="820"/>
      <c r="T21523" s="820"/>
      <c r="U21523" s="820"/>
      <c r="V21523" s="820"/>
      <c r="W21523" s="820"/>
      <c r="X21523" s="820"/>
      <c r="Y21523" s="820"/>
      <c r="Z21523" s="820"/>
    </row>
    <row r="21524" spans="7:26">
      <c r="G21524" s="826"/>
      <c r="H21524" s="820"/>
      <c r="J21524" s="820"/>
      <c r="K21524" s="820"/>
      <c r="L21524" s="820"/>
      <c r="M21524" s="820"/>
      <c r="N21524" s="820"/>
      <c r="O21524" s="820"/>
      <c r="P21524" s="820"/>
      <c r="Q21524" s="820"/>
      <c r="R21524" s="820"/>
      <c r="S21524" s="820"/>
      <c r="T21524" s="820"/>
      <c r="U21524" s="820"/>
      <c r="V21524" s="820"/>
      <c r="W21524" s="820"/>
      <c r="X21524" s="820"/>
      <c r="Y21524" s="820"/>
      <c r="Z21524" s="820"/>
    </row>
    <row r="21525" spans="7:26">
      <c r="G21525" s="826"/>
      <c r="H21525" s="820"/>
      <c r="J21525" s="820"/>
      <c r="K21525" s="820"/>
      <c r="L21525" s="820"/>
      <c r="M21525" s="820"/>
      <c r="N21525" s="820"/>
      <c r="O21525" s="820"/>
      <c r="P21525" s="820"/>
      <c r="Q21525" s="820"/>
      <c r="R21525" s="820"/>
      <c r="S21525" s="820"/>
      <c r="T21525" s="820"/>
      <c r="U21525" s="820"/>
      <c r="V21525" s="820"/>
      <c r="W21525" s="820"/>
      <c r="X21525" s="820"/>
      <c r="Y21525" s="820"/>
      <c r="Z21525" s="820"/>
    </row>
    <row r="21526" spans="7:26">
      <c r="G21526" s="826"/>
      <c r="H21526" s="820"/>
      <c r="J21526" s="820"/>
      <c r="K21526" s="820"/>
      <c r="L21526" s="820"/>
      <c r="M21526" s="820"/>
      <c r="N21526" s="820"/>
      <c r="O21526" s="820"/>
      <c r="P21526" s="820"/>
      <c r="Q21526" s="820"/>
      <c r="R21526" s="820"/>
      <c r="S21526" s="820"/>
      <c r="T21526" s="820"/>
      <c r="U21526" s="820"/>
      <c r="V21526" s="820"/>
      <c r="W21526" s="820"/>
      <c r="X21526" s="820"/>
      <c r="Y21526" s="820"/>
      <c r="Z21526" s="820"/>
    </row>
    <row r="21527" spans="7:26">
      <c r="G21527" s="826"/>
      <c r="H21527" s="820"/>
      <c r="J21527" s="820"/>
      <c r="K21527" s="820"/>
      <c r="L21527" s="820"/>
      <c r="M21527" s="820"/>
      <c r="N21527" s="820"/>
      <c r="O21527" s="820"/>
      <c r="P21527" s="820"/>
      <c r="Q21527" s="820"/>
      <c r="R21527" s="820"/>
      <c r="S21527" s="820"/>
      <c r="T21527" s="820"/>
      <c r="U21527" s="820"/>
      <c r="V21527" s="820"/>
      <c r="W21527" s="820"/>
      <c r="X21527" s="820"/>
      <c r="Y21527" s="820"/>
      <c r="Z21527" s="820"/>
    </row>
    <row r="21528" spans="7:26">
      <c r="G21528" s="826"/>
      <c r="H21528" s="820"/>
      <c r="J21528" s="820"/>
      <c r="K21528" s="820"/>
      <c r="L21528" s="820"/>
      <c r="M21528" s="820"/>
      <c r="N21528" s="820"/>
      <c r="O21528" s="820"/>
      <c r="P21528" s="820"/>
      <c r="Q21528" s="820"/>
      <c r="R21528" s="820"/>
      <c r="S21528" s="820"/>
      <c r="T21528" s="820"/>
      <c r="U21528" s="820"/>
      <c r="V21528" s="820"/>
      <c r="W21528" s="820"/>
      <c r="X21528" s="820"/>
      <c r="Y21528" s="820"/>
      <c r="Z21528" s="820"/>
    </row>
    <row r="21529" spans="7:26">
      <c r="G21529" s="826"/>
      <c r="H21529" s="820"/>
      <c r="J21529" s="820"/>
      <c r="K21529" s="820"/>
      <c r="L21529" s="820"/>
      <c r="M21529" s="820"/>
      <c r="N21529" s="820"/>
      <c r="O21529" s="820"/>
      <c r="P21529" s="820"/>
      <c r="Q21529" s="820"/>
      <c r="R21529" s="820"/>
      <c r="S21529" s="820"/>
      <c r="T21529" s="820"/>
      <c r="U21529" s="820"/>
      <c r="V21529" s="820"/>
      <c r="W21529" s="820"/>
      <c r="X21529" s="820"/>
      <c r="Y21529" s="820"/>
      <c r="Z21529" s="820"/>
    </row>
    <row r="21530" spans="7:26">
      <c r="G21530" s="826"/>
      <c r="H21530" s="820"/>
      <c r="J21530" s="820"/>
      <c r="K21530" s="820"/>
      <c r="L21530" s="820"/>
      <c r="M21530" s="820"/>
      <c r="N21530" s="820"/>
      <c r="O21530" s="820"/>
      <c r="P21530" s="820"/>
      <c r="Q21530" s="820"/>
      <c r="R21530" s="820"/>
      <c r="S21530" s="820"/>
      <c r="T21530" s="820"/>
      <c r="U21530" s="820"/>
      <c r="V21530" s="820"/>
      <c r="W21530" s="820"/>
      <c r="X21530" s="820"/>
      <c r="Y21530" s="820"/>
      <c r="Z21530" s="820"/>
    </row>
    <row r="21531" spans="7:26">
      <c r="G21531" s="826"/>
      <c r="H21531" s="820"/>
      <c r="J21531" s="820"/>
      <c r="K21531" s="820"/>
      <c r="L21531" s="820"/>
      <c r="M21531" s="820"/>
      <c r="N21531" s="820"/>
      <c r="O21531" s="820"/>
      <c r="P21531" s="820"/>
      <c r="Q21531" s="820"/>
      <c r="R21531" s="820"/>
      <c r="S21531" s="820"/>
      <c r="T21531" s="820"/>
      <c r="U21531" s="820"/>
      <c r="V21531" s="820"/>
      <c r="W21531" s="820"/>
      <c r="X21531" s="820"/>
      <c r="Y21531" s="820"/>
      <c r="Z21531" s="820"/>
    </row>
    <row r="21532" spans="7:26">
      <c r="G21532" s="826"/>
      <c r="H21532" s="820"/>
      <c r="J21532" s="820"/>
      <c r="K21532" s="820"/>
      <c r="L21532" s="820"/>
      <c r="M21532" s="820"/>
      <c r="N21532" s="820"/>
      <c r="O21532" s="820"/>
      <c r="P21532" s="820"/>
      <c r="Q21532" s="820"/>
      <c r="R21532" s="820"/>
      <c r="S21532" s="820"/>
      <c r="T21532" s="820"/>
      <c r="U21532" s="820"/>
      <c r="V21532" s="820"/>
      <c r="W21532" s="820"/>
      <c r="X21532" s="820"/>
      <c r="Y21532" s="820"/>
      <c r="Z21532" s="820"/>
    </row>
    <row r="21533" spans="7:26">
      <c r="G21533" s="826"/>
      <c r="H21533" s="820"/>
      <c r="J21533" s="820"/>
      <c r="K21533" s="820"/>
      <c r="L21533" s="820"/>
      <c r="M21533" s="820"/>
      <c r="N21533" s="820"/>
      <c r="O21533" s="820"/>
      <c r="P21533" s="820"/>
      <c r="Q21533" s="820"/>
      <c r="R21533" s="820"/>
      <c r="S21533" s="820"/>
      <c r="T21533" s="820"/>
      <c r="U21533" s="820"/>
      <c r="V21533" s="820"/>
      <c r="W21533" s="820"/>
      <c r="X21533" s="820"/>
      <c r="Y21533" s="820"/>
      <c r="Z21533" s="820"/>
    </row>
    <row r="21534" spans="7:26">
      <c r="G21534" s="826"/>
      <c r="H21534" s="820"/>
      <c r="J21534" s="820"/>
      <c r="K21534" s="820"/>
      <c r="L21534" s="820"/>
      <c r="M21534" s="820"/>
      <c r="N21534" s="820"/>
      <c r="O21534" s="820"/>
      <c r="P21534" s="820"/>
      <c r="Q21534" s="820"/>
      <c r="R21534" s="820"/>
      <c r="S21534" s="820"/>
      <c r="T21534" s="820"/>
      <c r="U21534" s="820"/>
      <c r="V21534" s="820"/>
      <c r="W21534" s="820"/>
      <c r="X21534" s="820"/>
      <c r="Y21534" s="820"/>
      <c r="Z21534" s="820"/>
    </row>
    <row r="21535" spans="7:26">
      <c r="G21535" s="826"/>
      <c r="H21535" s="820"/>
      <c r="J21535" s="820"/>
      <c r="K21535" s="820"/>
      <c r="L21535" s="820"/>
      <c r="M21535" s="820"/>
      <c r="N21535" s="820"/>
      <c r="O21535" s="820"/>
      <c r="P21535" s="820"/>
      <c r="Q21535" s="820"/>
      <c r="R21535" s="820"/>
      <c r="S21535" s="820"/>
      <c r="T21535" s="820"/>
      <c r="U21535" s="820"/>
      <c r="V21535" s="820"/>
      <c r="W21535" s="820"/>
      <c r="X21535" s="820"/>
      <c r="Y21535" s="820"/>
      <c r="Z21535" s="820"/>
    </row>
    <row r="21536" spans="7:26">
      <c r="G21536" s="826"/>
      <c r="H21536" s="820"/>
      <c r="J21536" s="820"/>
      <c r="K21536" s="820"/>
      <c r="L21536" s="820"/>
      <c r="M21536" s="820"/>
      <c r="N21536" s="820"/>
      <c r="O21536" s="820"/>
      <c r="P21536" s="820"/>
      <c r="Q21536" s="820"/>
      <c r="R21536" s="820"/>
      <c r="S21536" s="820"/>
      <c r="T21536" s="820"/>
      <c r="U21536" s="820"/>
      <c r="V21536" s="820"/>
      <c r="W21536" s="820"/>
      <c r="X21536" s="820"/>
      <c r="Y21536" s="820"/>
      <c r="Z21536" s="820"/>
    </row>
    <row r="21537" spans="7:26">
      <c r="G21537" s="826"/>
      <c r="H21537" s="820"/>
      <c r="J21537" s="820"/>
      <c r="K21537" s="820"/>
      <c r="L21537" s="820"/>
      <c r="M21537" s="820"/>
      <c r="N21537" s="820"/>
      <c r="O21537" s="820"/>
      <c r="P21537" s="820"/>
      <c r="Q21537" s="820"/>
      <c r="R21537" s="820"/>
      <c r="S21537" s="820"/>
      <c r="T21537" s="820"/>
      <c r="U21537" s="820"/>
      <c r="V21537" s="820"/>
      <c r="W21537" s="820"/>
      <c r="X21537" s="820"/>
      <c r="Y21537" s="820"/>
      <c r="Z21537" s="820"/>
    </row>
    <row r="21538" spans="7:26">
      <c r="G21538" s="826"/>
      <c r="H21538" s="820"/>
      <c r="J21538" s="820"/>
      <c r="K21538" s="820"/>
      <c r="L21538" s="820"/>
      <c r="M21538" s="820"/>
      <c r="N21538" s="820"/>
      <c r="O21538" s="820"/>
      <c r="P21538" s="820"/>
      <c r="Q21538" s="820"/>
      <c r="R21538" s="820"/>
      <c r="S21538" s="820"/>
      <c r="T21538" s="820"/>
      <c r="U21538" s="820"/>
      <c r="V21538" s="820"/>
      <c r="W21538" s="820"/>
      <c r="X21538" s="820"/>
      <c r="Y21538" s="820"/>
      <c r="Z21538" s="820"/>
    </row>
    <row r="21539" spans="7:26">
      <c r="G21539" s="826"/>
      <c r="H21539" s="820"/>
      <c r="J21539" s="820"/>
      <c r="K21539" s="820"/>
      <c r="L21539" s="820"/>
      <c r="M21539" s="820"/>
      <c r="N21539" s="820"/>
      <c r="O21539" s="820"/>
      <c r="P21539" s="820"/>
      <c r="Q21539" s="820"/>
      <c r="R21539" s="820"/>
      <c r="S21539" s="820"/>
      <c r="T21539" s="820"/>
      <c r="U21539" s="820"/>
      <c r="V21539" s="820"/>
      <c r="W21539" s="820"/>
      <c r="X21539" s="820"/>
      <c r="Y21539" s="820"/>
      <c r="Z21539" s="820"/>
    </row>
    <row r="21540" spans="7:26">
      <c r="G21540" s="826"/>
      <c r="H21540" s="820"/>
      <c r="J21540" s="820"/>
      <c r="K21540" s="820"/>
      <c r="L21540" s="820"/>
      <c r="M21540" s="820"/>
      <c r="N21540" s="820"/>
      <c r="O21540" s="820"/>
      <c r="P21540" s="820"/>
      <c r="Q21540" s="820"/>
      <c r="R21540" s="820"/>
      <c r="S21540" s="820"/>
      <c r="T21540" s="820"/>
      <c r="U21540" s="820"/>
      <c r="V21540" s="820"/>
      <c r="W21540" s="820"/>
      <c r="X21540" s="820"/>
      <c r="Y21540" s="820"/>
      <c r="Z21540" s="820"/>
    </row>
    <row r="21541" spans="7:26">
      <c r="G21541" s="826"/>
      <c r="H21541" s="820"/>
      <c r="J21541" s="820"/>
      <c r="K21541" s="820"/>
      <c r="L21541" s="820"/>
      <c r="M21541" s="820"/>
      <c r="N21541" s="820"/>
      <c r="O21541" s="820"/>
      <c r="P21541" s="820"/>
      <c r="Q21541" s="820"/>
      <c r="R21541" s="820"/>
      <c r="S21541" s="820"/>
      <c r="T21541" s="820"/>
      <c r="U21541" s="820"/>
      <c r="V21541" s="820"/>
      <c r="W21541" s="820"/>
      <c r="X21541" s="820"/>
      <c r="Y21541" s="820"/>
      <c r="Z21541" s="820"/>
    </row>
    <row r="21542" spans="7:26">
      <c r="G21542" s="826"/>
      <c r="H21542" s="820"/>
      <c r="J21542" s="820"/>
      <c r="K21542" s="820"/>
      <c r="L21542" s="820"/>
      <c r="M21542" s="820"/>
      <c r="N21542" s="820"/>
      <c r="O21542" s="820"/>
      <c r="P21542" s="820"/>
      <c r="Q21542" s="820"/>
      <c r="R21542" s="820"/>
      <c r="S21542" s="820"/>
      <c r="T21542" s="820"/>
      <c r="U21542" s="820"/>
      <c r="V21542" s="820"/>
      <c r="W21542" s="820"/>
      <c r="X21542" s="820"/>
      <c r="Y21542" s="820"/>
      <c r="Z21542" s="820"/>
    </row>
    <row r="21543" spans="7:26">
      <c r="G21543" s="826"/>
      <c r="H21543" s="820"/>
      <c r="J21543" s="820"/>
      <c r="K21543" s="820"/>
      <c r="L21543" s="820"/>
      <c r="M21543" s="820"/>
      <c r="N21543" s="820"/>
      <c r="O21543" s="820"/>
      <c r="P21543" s="820"/>
      <c r="Q21543" s="820"/>
      <c r="R21543" s="820"/>
      <c r="S21543" s="820"/>
      <c r="T21543" s="820"/>
      <c r="U21543" s="820"/>
      <c r="V21543" s="820"/>
      <c r="W21543" s="820"/>
      <c r="X21543" s="820"/>
      <c r="Y21543" s="820"/>
      <c r="Z21543" s="820"/>
    </row>
    <row r="21544" spans="7:26">
      <c r="G21544" s="826"/>
      <c r="H21544" s="820"/>
      <c r="J21544" s="820"/>
      <c r="K21544" s="820"/>
      <c r="L21544" s="820"/>
      <c r="M21544" s="820"/>
      <c r="N21544" s="820"/>
      <c r="O21544" s="820"/>
      <c r="P21544" s="820"/>
      <c r="Q21544" s="820"/>
      <c r="R21544" s="820"/>
      <c r="S21544" s="820"/>
      <c r="T21544" s="820"/>
      <c r="U21544" s="820"/>
      <c r="V21544" s="820"/>
      <c r="W21544" s="820"/>
      <c r="X21544" s="820"/>
      <c r="Y21544" s="820"/>
      <c r="Z21544" s="820"/>
    </row>
    <row r="21545" spans="7:26">
      <c r="G21545" s="826"/>
      <c r="H21545" s="820"/>
      <c r="J21545" s="820"/>
      <c r="K21545" s="820"/>
      <c r="L21545" s="820"/>
      <c r="M21545" s="820"/>
      <c r="N21545" s="820"/>
      <c r="O21545" s="820"/>
      <c r="P21545" s="820"/>
      <c r="Q21545" s="820"/>
      <c r="R21545" s="820"/>
      <c r="S21545" s="820"/>
      <c r="T21545" s="820"/>
      <c r="U21545" s="820"/>
      <c r="V21545" s="820"/>
      <c r="W21545" s="820"/>
      <c r="X21545" s="820"/>
      <c r="Y21545" s="820"/>
      <c r="Z21545" s="820"/>
    </row>
    <row r="21546" spans="7:26">
      <c r="G21546" s="826"/>
      <c r="H21546" s="820"/>
      <c r="J21546" s="820"/>
      <c r="K21546" s="820"/>
      <c r="L21546" s="820"/>
      <c r="M21546" s="820"/>
      <c r="N21546" s="820"/>
      <c r="O21546" s="820"/>
      <c r="P21546" s="820"/>
      <c r="Q21546" s="820"/>
      <c r="R21546" s="820"/>
      <c r="S21546" s="820"/>
      <c r="T21546" s="820"/>
      <c r="U21546" s="820"/>
      <c r="V21546" s="820"/>
      <c r="W21546" s="820"/>
      <c r="X21546" s="820"/>
      <c r="Y21546" s="820"/>
      <c r="Z21546" s="820"/>
    </row>
    <row r="21547" spans="7:26">
      <c r="G21547" s="826"/>
      <c r="H21547" s="820"/>
      <c r="J21547" s="820"/>
      <c r="K21547" s="820"/>
      <c r="L21547" s="820"/>
      <c r="M21547" s="820"/>
      <c r="N21547" s="820"/>
      <c r="O21547" s="820"/>
      <c r="P21547" s="820"/>
      <c r="Q21547" s="820"/>
      <c r="R21547" s="820"/>
      <c r="S21547" s="820"/>
      <c r="T21547" s="820"/>
      <c r="U21547" s="820"/>
      <c r="V21547" s="820"/>
      <c r="W21547" s="820"/>
      <c r="X21547" s="820"/>
      <c r="Y21547" s="820"/>
      <c r="Z21547" s="820"/>
    </row>
    <row r="21548" spans="7:26">
      <c r="G21548" s="826"/>
      <c r="H21548" s="820"/>
      <c r="J21548" s="820"/>
      <c r="K21548" s="820"/>
      <c r="L21548" s="820"/>
      <c r="M21548" s="820"/>
      <c r="N21548" s="820"/>
      <c r="O21548" s="820"/>
      <c r="P21548" s="820"/>
      <c r="Q21548" s="820"/>
      <c r="R21548" s="820"/>
      <c r="S21548" s="820"/>
      <c r="T21548" s="820"/>
      <c r="U21548" s="820"/>
      <c r="V21548" s="820"/>
      <c r="W21548" s="820"/>
      <c r="X21548" s="820"/>
      <c r="Y21548" s="820"/>
      <c r="Z21548" s="820"/>
    </row>
    <row r="21549" spans="7:26">
      <c r="G21549" s="826"/>
      <c r="H21549" s="820"/>
      <c r="J21549" s="820"/>
      <c r="K21549" s="820"/>
      <c r="L21549" s="820"/>
      <c r="M21549" s="820"/>
      <c r="N21549" s="820"/>
      <c r="O21549" s="820"/>
      <c r="P21549" s="820"/>
      <c r="Q21549" s="820"/>
      <c r="R21549" s="820"/>
      <c r="S21549" s="820"/>
      <c r="T21549" s="820"/>
      <c r="U21549" s="820"/>
      <c r="V21549" s="820"/>
      <c r="W21549" s="820"/>
      <c r="X21549" s="820"/>
      <c r="Y21549" s="820"/>
      <c r="Z21549" s="820"/>
    </row>
    <row r="21550" spans="7:26">
      <c r="G21550" s="826"/>
      <c r="H21550" s="820"/>
      <c r="J21550" s="820"/>
      <c r="K21550" s="820"/>
      <c r="L21550" s="820"/>
      <c r="M21550" s="820"/>
      <c r="N21550" s="820"/>
      <c r="O21550" s="820"/>
      <c r="P21550" s="820"/>
      <c r="Q21550" s="820"/>
      <c r="R21550" s="820"/>
      <c r="S21550" s="820"/>
      <c r="T21550" s="820"/>
      <c r="U21550" s="820"/>
      <c r="V21550" s="820"/>
      <c r="W21550" s="820"/>
      <c r="X21550" s="820"/>
      <c r="Y21550" s="820"/>
      <c r="Z21550" s="820"/>
    </row>
    <row r="21551" spans="7:26">
      <c r="G21551" s="826"/>
      <c r="H21551" s="820"/>
      <c r="J21551" s="820"/>
      <c r="K21551" s="820"/>
      <c r="L21551" s="820"/>
      <c r="M21551" s="820"/>
      <c r="N21551" s="820"/>
      <c r="O21551" s="820"/>
      <c r="P21551" s="820"/>
      <c r="Q21551" s="820"/>
      <c r="R21551" s="820"/>
      <c r="S21551" s="820"/>
      <c r="T21551" s="820"/>
      <c r="U21551" s="820"/>
      <c r="V21551" s="820"/>
      <c r="W21551" s="820"/>
      <c r="X21551" s="820"/>
      <c r="Y21551" s="820"/>
      <c r="Z21551" s="820"/>
    </row>
    <row r="21552" spans="7:26">
      <c r="G21552" s="826"/>
      <c r="H21552" s="820"/>
      <c r="J21552" s="820"/>
      <c r="K21552" s="820"/>
      <c r="L21552" s="820"/>
      <c r="M21552" s="820"/>
      <c r="N21552" s="820"/>
      <c r="O21552" s="820"/>
      <c r="P21552" s="820"/>
      <c r="Q21552" s="820"/>
      <c r="R21552" s="820"/>
      <c r="S21552" s="820"/>
      <c r="T21552" s="820"/>
      <c r="U21552" s="820"/>
      <c r="V21552" s="820"/>
      <c r="W21552" s="820"/>
      <c r="X21552" s="820"/>
      <c r="Y21552" s="820"/>
      <c r="Z21552" s="820"/>
    </row>
    <row r="21553" spans="7:26">
      <c r="G21553" s="826"/>
      <c r="H21553" s="820"/>
      <c r="J21553" s="820"/>
      <c r="K21553" s="820"/>
      <c r="L21553" s="820"/>
      <c r="M21553" s="820"/>
      <c r="N21553" s="820"/>
      <c r="O21553" s="820"/>
      <c r="P21553" s="820"/>
      <c r="Q21553" s="820"/>
      <c r="R21553" s="820"/>
      <c r="S21553" s="820"/>
      <c r="T21553" s="820"/>
      <c r="U21553" s="820"/>
      <c r="V21553" s="820"/>
      <c r="W21553" s="820"/>
      <c r="X21553" s="820"/>
      <c r="Y21553" s="820"/>
      <c r="Z21553" s="820"/>
    </row>
    <row r="21554" spans="7:26">
      <c r="G21554" s="826"/>
      <c r="H21554" s="820"/>
      <c r="J21554" s="820"/>
      <c r="K21554" s="820"/>
      <c r="L21554" s="820"/>
      <c r="M21554" s="820"/>
      <c r="N21554" s="820"/>
      <c r="O21554" s="820"/>
      <c r="P21554" s="820"/>
      <c r="Q21554" s="820"/>
      <c r="R21554" s="820"/>
      <c r="S21554" s="820"/>
      <c r="T21554" s="820"/>
      <c r="U21554" s="820"/>
      <c r="V21554" s="820"/>
      <c r="W21554" s="820"/>
      <c r="X21554" s="820"/>
      <c r="Y21554" s="820"/>
      <c r="Z21554" s="820"/>
    </row>
    <row r="21555" spans="7:26">
      <c r="G21555" s="826"/>
      <c r="H21555" s="820"/>
      <c r="J21555" s="820"/>
      <c r="K21555" s="820"/>
      <c r="L21555" s="820"/>
      <c r="M21555" s="820"/>
      <c r="N21555" s="820"/>
      <c r="O21555" s="820"/>
      <c r="P21555" s="820"/>
      <c r="Q21555" s="820"/>
      <c r="R21555" s="820"/>
      <c r="S21555" s="820"/>
      <c r="T21555" s="820"/>
      <c r="U21555" s="820"/>
      <c r="V21555" s="820"/>
      <c r="W21555" s="820"/>
      <c r="X21555" s="820"/>
      <c r="Y21555" s="820"/>
      <c r="Z21555" s="820"/>
    </row>
    <row r="21556" spans="7:26">
      <c r="G21556" s="826"/>
      <c r="H21556" s="820"/>
      <c r="J21556" s="820"/>
      <c r="K21556" s="820"/>
      <c r="L21556" s="820"/>
      <c r="M21556" s="820"/>
      <c r="N21556" s="820"/>
      <c r="O21556" s="820"/>
      <c r="P21556" s="820"/>
      <c r="Q21556" s="820"/>
      <c r="R21556" s="820"/>
      <c r="S21556" s="820"/>
      <c r="T21556" s="820"/>
      <c r="U21556" s="820"/>
      <c r="V21556" s="820"/>
      <c r="W21556" s="820"/>
      <c r="X21556" s="820"/>
      <c r="Y21556" s="820"/>
      <c r="Z21556" s="820"/>
    </row>
    <row r="21557" spans="7:26">
      <c r="G21557" s="826"/>
      <c r="H21557" s="820"/>
      <c r="J21557" s="820"/>
      <c r="K21557" s="820"/>
      <c r="L21557" s="820"/>
      <c r="M21557" s="820"/>
      <c r="N21557" s="820"/>
      <c r="O21557" s="820"/>
      <c r="P21557" s="820"/>
      <c r="Q21557" s="820"/>
      <c r="R21557" s="820"/>
      <c r="S21557" s="820"/>
      <c r="T21557" s="820"/>
      <c r="U21557" s="820"/>
      <c r="V21557" s="820"/>
      <c r="W21557" s="820"/>
      <c r="X21557" s="820"/>
      <c r="Y21557" s="820"/>
      <c r="Z21557" s="820"/>
    </row>
    <row r="21558" spans="7:26">
      <c r="G21558" s="826"/>
      <c r="H21558" s="820"/>
      <c r="J21558" s="820"/>
      <c r="K21558" s="820"/>
      <c r="L21558" s="820"/>
      <c r="M21558" s="820"/>
      <c r="N21558" s="820"/>
      <c r="O21558" s="820"/>
      <c r="P21558" s="820"/>
      <c r="Q21558" s="820"/>
      <c r="R21558" s="820"/>
      <c r="S21558" s="820"/>
      <c r="T21558" s="820"/>
      <c r="U21558" s="820"/>
      <c r="V21558" s="820"/>
      <c r="W21558" s="820"/>
      <c r="X21558" s="820"/>
      <c r="Y21558" s="820"/>
      <c r="Z21558" s="820"/>
    </row>
    <row r="21559" spans="7:26">
      <c r="G21559" s="826"/>
      <c r="H21559" s="820"/>
      <c r="J21559" s="820"/>
      <c r="K21559" s="820"/>
      <c r="L21559" s="820"/>
      <c r="M21559" s="820"/>
      <c r="N21559" s="820"/>
      <c r="O21559" s="820"/>
      <c r="P21559" s="820"/>
      <c r="Q21559" s="820"/>
      <c r="R21559" s="820"/>
      <c r="S21559" s="820"/>
      <c r="T21559" s="820"/>
      <c r="U21559" s="820"/>
      <c r="V21559" s="820"/>
      <c r="W21559" s="820"/>
      <c r="X21559" s="820"/>
      <c r="Y21559" s="820"/>
      <c r="Z21559" s="820"/>
    </row>
    <row r="21560" spans="7:26">
      <c r="G21560" s="826"/>
      <c r="H21560" s="820"/>
      <c r="J21560" s="820"/>
      <c r="K21560" s="820"/>
      <c r="L21560" s="820"/>
      <c r="M21560" s="820"/>
      <c r="N21560" s="820"/>
      <c r="O21560" s="820"/>
      <c r="P21560" s="820"/>
      <c r="Q21560" s="820"/>
      <c r="R21560" s="820"/>
      <c r="S21560" s="820"/>
      <c r="T21560" s="820"/>
      <c r="U21560" s="820"/>
      <c r="V21560" s="820"/>
      <c r="W21560" s="820"/>
      <c r="X21560" s="820"/>
      <c r="Y21560" s="820"/>
      <c r="Z21560" s="820"/>
    </row>
    <row r="21561" spans="7:26">
      <c r="G21561" s="826"/>
      <c r="H21561" s="820"/>
      <c r="J21561" s="820"/>
      <c r="K21561" s="820"/>
      <c r="L21561" s="820"/>
      <c r="M21561" s="820"/>
      <c r="N21561" s="820"/>
      <c r="O21561" s="820"/>
      <c r="P21561" s="820"/>
      <c r="Q21561" s="820"/>
      <c r="R21561" s="820"/>
      <c r="S21561" s="820"/>
      <c r="T21561" s="820"/>
      <c r="U21561" s="820"/>
      <c r="V21561" s="820"/>
      <c r="W21561" s="820"/>
      <c r="X21561" s="820"/>
      <c r="Y21561" s="820"/>
      <c r="Z21561" s="820"/>
    </row>
    <row r="21562" spans="7:26">
      <c r="G21562" s="826"/>
      <c r="H21562" s="820"/>
      <c r="J21562" s="820"/>
      <c r="K21562" s="820"/>
      <c r="L21562" s="820"/>
      <c r="M21562" s="820"/>
      <c r="N21562" s="820"/>
      <c r="O21562" s="820"/>
      <c r="P21562" s="820"/>
      <c r="Q21562" s="820"/>
      <c r="R21562" s="820"/>
      <c r="S21562" s="820"/>
      <c r="T21562" s="820"/>
      <c r="U21562" s="820"/>
      <c r="V21562" s="820"/>
      <c r="W21562" s="820"/>
      <c r="X21562" s="820"/>
      <c r="Y21562" s="820"/>
      <c r="Z21562" s="820"/>
    </row>
    <row r="21563" spans="7:26">
      <c r="G21563" s="826"/>
      <c r="H21563" s="820"/>
      <c r="J21563" s="820"/>
      <c r="K21563" s="820"/>
      <c r="L21563" s="820"/>
      <c r="M21563" s="820"/>
      <c r="N21563" s="820"/>
      <c r="O21563" s="820"/>
      <c r="P21563" s="820"/>
      <c r="Q21563" s="820"/>
      <c r="R21563" s="820"/>
      <c r="S21563" s="820"/>
      <c r="T21563" s="820"/>
      <c r="U21563" s="820"/>
      <c r="V21563" s="820"/>
      <c r="W21563" s="820"/>
      <c r="X21563" s="820"/>
      <c r="Y21563" s="820"/>
      <c r="Z21563" s="820"/>
    </row>
    <row r="21564" spans="7:26">
      <c r="G21564" s="826"/>
      <c r="H21564" s="820"/>
      <c r="J21564" s="820"/>
      <c r="K21564" s="820"/>
      <c r="L21564" s="820"/>
      <c r="M21564" s="820"/>
      <c r="N21564" s="820"/>
      <c r="O21564" s="820"/>
      <c r="P21564" s="820"/>
      <c r="Q21564" s="820"/>
      <c r="R21564" s="820"/>
      <c r="S21564" s="820"/>
      <c r="T21564" s="820"/>
      <c r="U21564" s="820"/>
      <c r="V21564" s="820"/>
      <c r="W21564" s="820"/>
      <c r="X21564" s="820"/>
      <c r="Y21564" s="820"/>
      <c r="Z21564" s="820"/>
    </row>
    <row r="21565" spans="7:26">
      <c r="G21565" s="826"/>
      <c r="H21565" s="820"/>
      <c r="J21565" s="820"/>
      <c r="K21565" s="820"/>
      <c r="L21565" s="820"/>
      <c r="M21565" s="820"/>
      <c r="N21565" s="820"/>
      <c r="O21565" s="820"/>
      <c r="P21565" s="820"/>
      <c r="Q21565" s="820"/>
      <c r="R21565" s="820"/>
      <c r="S21565" s="820"/>
      <c r="T21565" s="820"/>
      <c r="U21565" s="820"/>
      <c r="V21565" s="820"/>
      <c r="W21565" s="820"/>
      <c r="X21565" s="820"/>
      <c r="Y21565" s="820"/>
      <c r="Z21565" s="820"/>
    </row>
    <row r="21566" spans="7:26">
      <c r="G21566" s="826"/>
      <c r="H21566" s="820"/>
      <c r="J21566" s="820"/>
      <c r="K21566" s="820"/>
      <c r="L21566" s="820"/>
      <c r="M21566" s="820"/>
      <c r="N21566" s="820"/>
      <c r="O21566" s="820"/>
      <c r="P21566" s="820"/>
      <c r="Q21566" s="820"/>
      <c r="R21566" s="820"/>
      <c r="S21566" s="820"/>
      <c r="T21566" s="820"/>
      <c r="U21566" s="820"/>
      <c r="V21566" s="820"/>
      <c r="W21566" s="820"/>
      <c r="X21566" s="820"/>
      <c r="Y21566" s="820"/>
      <c r="Z21566" s="820"/>
    </row>
    <row r="21567" spans="7:26">
      <c r="G21567" s="826"/>
      <c r="H21567" s="820"/>
      <c r="J21567" s="820"/>
      <c r="K21567" s="820"/>
      <c r="L21567" s="820"/>
      <c r="M21567" s="820"/>
      <c r="N21567" s="820"/>
      <c r="O21567" s="820"/>
      <c r="P21567" s="820"/>
      <c r="Q21567" s="820"/>
      <c r="R21567" s="820"/>
      <c r="S21567" s="820"/>
      <c r="T21567" s="820"/>
      <c r="U21567" s="820"/>
      <c r="V21567" s="820"/>
      <c r="W21567" s="820"/>
      <c r="X21567" s="820"/>
      <c r="Y21567" s="820"/>
      <c r="Z21567" s="820"/>
    </row>
    <row r="21568" spans="7:26">
      <c r="G21568" s="826"/>
      <c r="H21568" s="820"/>
      <c r="J21568" s="820"/>
      <c r="K21568" s="820"/>
      <c r="L21568" s="820"/>
      <c r="M21568" s="820"/>
      <c r="N21568" s="820"/>
      <c r="O21568" s="820"/>
      <c r="P21568" s="820"/>
      <c r="Q21568" s="820"/>
      <c r="R21568" s="820"/>
      <c r="S21568" s="820"/>
      <c r="T21568" s="820"/>
      <c r="U21568" s="820"/>
      <c r="V21568" s="820"/>
      <c r="W21568" s="820"/>
      <c r="X21568" s="820"/>
      <c r="Y21568" s="820"/>
      <c r="Z21568" s="820"/>
    </row>
    <row r="21569" spans="7:26">
      <c r="G21569" s="826"/>
      <c r="H21569" s="820"/>
      <c r="J21569" s="820"/>
      <c r="K21569" s="820"/>
      <c r="L21569" s="820"/>
      <c r="M21569" s="820"/>
      <c r="N21569" s="820"/>
      <c r="O21569" s="820"/>
      <c r="P21569" s="820"/>
      <c r="Q21569" s="820"/>
      <c r="R21569" s="820"/>
      <c r="S21569" s="820"/>
      <c r="T21569" s="820"/>
      <c r="U21569" s="820"/>
      <c r="V21569" s="820"/>
      <c r="W21569" s="820"/>
      <c r="X21569" s="820"/>
      <c r="Y21569" s="820"/>
      <c r="Z21569" s="820"/>
    </row>
    <row r="21570" spans="7:26">
      <c r="G21570" s="826"/>
      <c r="H21570" s="820"/>
      <c r="J21570" s="820"/>
      <c r="K21570" s="820"/>
      <c r="L21570" s="820"/>
      <c r="M21570" s="820"/>
      <c r="N21570" s="820"/>
      <c r="O21570" s="820"/>
      <c r="P21570" s="820"/>
      <c r="Q21570" s="820"/>
      <c r="R21570" s="820"/>
      <c r="S21570" s="820"/>
      <c r="T21570" s="820"/>
      <c r="U21570" s="820"/>
      <c r="V21570" s="820"/>
      <c r="W21570" s="820"/>
      <c r="X21570" s="820"/>
      <c r="Y21570" s="820"/>
      <c r="Z21570" s="820"/>
    </row>
    <row r="21571" spans="7:26">
      <c r="G21571" s="826"/>
      <c r="H21571" s="820"/>
      <c r="J21571" s="820"/>
      <c r="K21571" s="820"/>
      <c r="L21571" s="820"/>
      <c r="M21571" s="820"/>
      <c r="N21571" s="820"/>
      <c r="O21571" s="820"/>
      <c r="P21571" s="820"/>
      <c r="Q21571" s="820"/>
      <c r="R21571" s="820"/>
      <c r="S21571" s="820"/>
      <c r="T21571" s="820"/>
      <c r="U21571" s="820"/>
      <c r="V21571" s="820"/>
      <c r="W21571" s="820"/>
      <c r="X21571" s="820"/>
      <c r="Y21571" s="820"/>
      <c r="Z21571" s="820"/>
    </row>
    <row r="21572" spans="7:26">
      <c r="G21572" s="826"/>
      <c r="H21572" s="820"/>
      <c r="J21572" s="820"/>
      <c r="K21572" s="820"/>
      <c r="L21572" s="820"/>
      <c r="M21572" s="820"/>
      <c r="N21572" s="820"/>
      <c r="O21572" s="820"/>
      <c r="P21572" s="820"/>
      <c r="Q21572" s="820"/>
      <c r="R21572" s="820"/>
      <c r="S21572" s="820"/>
      <c r="T21572" s="820"/>
      <c r="U21572" s="820"/>
      <c r="V21572" s="820"/>
      <c r="W21572" s="820"/>
      <c r="X21572" s="820"/>
      <c r="Y21572" s="820"/>
      <c r="Z21572" s="820"/>
    </row>
    <row r="21573" spans="7:26">
      <c r="G21573" s="826"/>
      <c r="H21573" s="820"/>
      <c r="J21573" s="820"/>
      <c r="K21573" s="820"/>
      <c r="L21573" s="820"/>
      <c r="M21573" s="820"/>
      <c r="N21573" s="820"/>
      <c r="O21573" s="820"/>
      <c r="P21573" s="820"/>
      <c r="Q21573" s="820"/>
      <c r="R21573" s="820"/>
      <c r="S21573" s="820"/>
      <c r="T21573" s="820"/>
      <c r="U21573" s="820"/>
      <c r="V21573" s="820"/>
      <c r="W21573" s="820"/>
      <c r="X21573" s="820"/>
      <c r="Y21573" s="820"/>
      <c r="Z21573" s="820"/>
    </row>
    <row r="21574" spans="7:26">
      <c r="G21574" s="826"/>
      <c r="H21574" s="820"/>
      <c r="J21574" s="820"/>
      <c r="K21574" s="820"/>
      <c r="L21574" s="820"/>
      <c r="M21574" s="820"/>
      <c r="N21574" s="820"/>
      <c r="O21574" s="820"/>
      <c r="P21574" s="820"/>
      <c r="Q21574" s="820"/>
      <c r="R21574" s="820"/>
      <c r="S21574" s="820"/>
      <c r="T21574" s="820"/>
      <c r="U21574" s="820"/>
      <c r="V21574" s="820"/>
      <c r="W21574" s="820"/>
      <c r="X21574" s="820"/>
      <c r="Y21574" s="820"/>
      <c r="Z21574" s="820"/>
    </row>
    <row r="21575" spans="7:26">
      <c r="G21575" s="826"/>
      <c r="H21575" s="820"/>
      <c r="J21575" s="820"/>
      <c r="K21575" s="820"/>
      <c r="L21575" s="820"/>
      <c r="M21575" s="820"/>
      <c r="N21575" s="820"/>
      <c r="O21575" s="820"/>
      <c r="P21575" s="820"/>
      <c r="Q21575" s="820"/>
      <c r="R21575" s="820"/>
      <c r="S21575" s="820"/>
      <c r="T21575" s="820"/>
      <c r="U21575" s="820"/>
      <c r="V21575" s="820"/>
      <c r="W21575" s="820"/>
      <c r="X21575" s="820"/>
      <c r="Y21575" s="820"/>
      <c r="Z21575" s="820"/>
    </row>
    <row r="21576" spans="7:26">
      <c r="G21576" s="826"/>
      <c r="H21576" s="820"/>
      <c r="J21576" s="820"/>
      <c r="K21576" s="820"/>
      <c r="L21576" s="820"/>
      <c r="M21576" s="820"/>
      <c r="N21576" s="820"/>
      <c r="O21576" s="820"/>
      <c r="P21576" s="820"/>
      <c r="Q21576" s="820"/>
      <c r="R21576" s="820"/>
      <c r="S21576" s="820"/>
      <c r="T21576" s="820"/>
      <c r="U21576" s="820"/>
      <c r="V21576" s="820"/>
      <c r="W21576" s="820"/>
      <c r="X21576" s="820"/>
      <c r="Y21576" s="820"/>
      <c r="Z21576" s="820"/>
    </row>
    <row r="21577" spans="7:26">
      <c r="G21577" s="826"/>
      <c r="H21577" s="820"/>
      <c r="J21577" s="820"/>
      <c r="K21577" s="820"/>
      <c r="L21577" s="820"/>
      <c r="M21577" s="820"/>
      <c r="N21577" s="820"/>
      <c r="O21577" s="820"/>
      <c r="P21577" s="820"/>
      <c r="Q21577" s="820"/>
      <c r="R21577" s="820"/>
      <c r="S21577" s="820"/>
      <c r="T21577" s="820"/>
      <c r="U21577" s="820"/>
      <c r="V21577" s="820"/>
      <c r="W21577" s="820"/>
      <c r="X21577" s="820"/>
      <c r="Y21577" s="820"/>
      <c r="Z21577" s="820"/>
    </row>
    <row r="21578" spans="7:26">
      <c r="G21578" s="826"/>
      <c r="H21578" s="820"/>
      <c r="J21578" s="820"/>
      <c r="K21578" s="820"/>
      <c r="L21578" s="820"/>
      <c r="M21578" s="820"/>
      <c r="N21578" s="820"/>
      <c r="O21578" s="820"/>
      <c r="P21578" s="820"/>
      <c r="Q21578" s="820"/>
      <c r="R21578" s="820"/>
      <c r="S21578" s="820"/>
      <c r="T21578" s="820"/>
      <c r="U21578" s="820"/>
      <c r="V21578" s="820"/>
      <c r="W21578" s="820"/>
      <c r="X21578" s="820"/>
      <c r="Y21578" s="820"/>
      <c r="Z21578" s="820"/>
    </row>
    <row r="21579" spans="7:26">
      <c r="G21579" s="826"/>
      <c r="H21579" s="820"/>
      <c r="J21579" s="820"/>
      <c r="K21579" s="820"/>
      <c r="L21579" s="820"/>
      <c r="M21579" s="820"/>
      <c r="N21579" s="820"/>
      <c r="O21579" s="820"/>
      <c r="P21579" s="820"/>
      <c r="Q21579" s="820"/>
      <c r="R21579" s="820"/>
      <c r="S21579" s="820"/>
      <c r="T21579" s="820"/>
      <c r="U21579" s="820"/>
      <c r="V21579" s="820"/>
      <c r="W21579" s="820"/>
      <c r="X21579" s="820"/>
      <c r="Y21579" s="820"/>
      <c r="Z21579" s="820"/>
    </row>
    <row r="21580" spans="7:26">
      <c r="G21580" s="826"/>
      <c r="H21580" s="820"/>
      <c r="J21580" s="820"/>
      <c r="K21580" s="820"/>
      <c r="L21580" s="820"/>
      <c r="M21580" s="820"/>
      <c r="N21580" s="820"/>
      <c r="O21580" s="820"/>
      <c r="P21580" s="820"/>
      <c r="Q21580" s="820"/>
      <c r="R21580" s="820"/>
      <c r="S21580" s="820"/>
      <c r="T21580" s="820"/>
      <c r="U21580" s="820"/>
      <c r="V21580" s="820"/>
      <c r="W21580" s="820"/>
      <c r="X21580" s="820"/>
      <c r="Y21580" s="820"/>
      <c r="Z21580" s="820"/>
    </row>
    <row r="21581" spans="7:26">
      <c r="G21581" s="826"/>
      <c r="H21581" s="820"/>
      <c r="J21581" s="820"/>
      <c r="K21581" s="820"/>
      <c r="L21581" s="820"/>
      <c r="M21581" s="820"/>
      <c r="N21581" s="820"/>
      <c r="O21581" s="820"/>
      <c r="P21581" s="820"/>
      <c r="Q21581" s="820"/>
      <c r="R21581" s="820"/>
      <c r="S21581" s="820"/>
      <c r="T21581" s="820"/>
      <c r="U21581" s="820"/>
      <c r="V21581" s="820"/>
      <c r="W21581" s="820"/>
      <c r="X21581" s="820"/>
      <c r="Y21581" s="820"/>
      <c r="Z21581" s="820"/>
    </row>
    <row r="21582" spans="7:26">
      <c r="G21582" s="826"/>
      <c r="H21582" s="820"/>
      <c r="J21582" s="820"/>
      <c r="K21582" s="820"/>
      <c r="L21582" s="820"/>
      <c r="M21582" s="820"/>
      <c r="N21582" s="820"/>
      <c r="O21582" s="820"/>
      <c r="P21582" s="820"/>
      <c r="Q21582" s="820"/>
      <c r="R21582" s="820"/>
      <c r="S21582" s="820"/>
      <c r="T21582" s="820"/>
      <c r="U21582" s="820"/>
      <c r="V21582" s="820"/>
      <c r="W21582" s="820"/>
      <c r="X21582" s="820"/>
      <c r="Y21582" s="820"/>
      <c r="Z21582" s="820"/>
    </row>
    <row r="21583" spans="7:26">
      <c r="G21583" s="826"/>
      <c r="H21583" s="820"/>
      <c r="J21583" s="820"/>
      <c r="K21583" s="820"/>
      <c r="L21583" s="820"/>
      <c r="M21583" s="820"/>
      <c r="N21583" s="820"/>
      <c r="O21583" s="820"/>
      <c r="P21583" s="820"/>
      <c r="Q21583" s="820"/>
      <c r="R21583" s="820"/>
      <c r="S21583" s="820"/>
      <c r="T21583" s="820"/>
      <c r="U21583" s="820"/>
      <c r="V21583" s="820"/>
      <c r="W21583" s="820"/>
      <c r="X21583" s="820"/>
      <c r="Y21583" s="820"/>
      <c r="Z21583" s="820"/>
    </row>
    <row r="21584" spans="7:26">
      <c r="G21584" s="826"/>
      <c r="H21584" s="820"/>
      <c r="J21584" s="820"/>
      <c r="K21584" s="820"/>
      <c r="L21584" s="820"/>
      <c r="M21584" s="820"/>
      <c r="N21584" s="820"/>
      <c r="O21584" s="820"/>
      <c r="P21584" s="820"/>
      <c r="Q21584" s="820"/>
      <c r="R21584" s="820"/>
      <c r="S21584" s="820"/>
      <c r="T21584" s="820"/>
      <c r="U21584" s="820"/>
      <c r="V21584" s="820"/>
      <c r="W21584" s="820"/>
      <c r="X21584" s="820"/>
      <c r="Y21584" s="820"/>
      <c r="Z21584" s="820"/>
    </row>
    <row r="21585" spans="7:26">
      <c r="G21585" s="826"/>
      <c r="H21585" s="820"/>
      <c r="J21585" s="820"/>
      <c r="K21585" s="820"/>
      <c r="L21585" s="820"/>
      <c r="M21585" s="820"/>
      <c r="N21585" s="820"/>
      <c r="O21585" s="820"/>
      <c r="P21585" s="820"/>
      <c r="Q21585" s="820"/>
      <c r="R21585" s="820"/>
      <c r="S21585" s="820"/>
      <c r="T21585" s="820"/>
      <c r="U21585" s="820"/>
      <c r="V21585" s="820"/>
      <c r="W21585" s="820"/>
      <c r="X21585" s="820"/>
      <c r="Y21585" s="820"/>
      <c r="Z21585" s="820"/>
    </row>
    <row r="21586" spans="7:26">
      <c r="G21586" s="826"/>
      <c r="H21586" s="820"/>
      <c r="J21586" s="820"/>
      <c r="K21586" s="820"/>
      <c r="L21586" s="820"/>
      <c r="M21586" s="820"/>
      <c r="N21586" s="820"/>
      <c r="O21586" s="820"/>
      <c r="P21586" s="820"/>
      <c r="Q21586" s="820"/>
      <c r="R21586" s="820"/>
      <c r="S21586" s="820"/>
      <c r="T21586" s="820"/>
      <c r="U21586" s="820"/>
      <c r="V21586" s="820"/>
      <c r="W21586" s="820"/>
      <c r="X21586" s="820"/>
      <c r="Y21586" s="820"/>
      <c r="Z21586" s="820"/>
    </row>
    <row r="21587" spans="7:26">
      <c r="G21587" s="826"/>
      <c r="H21587" s="820"/>
      <c r="J21587" s="820"/>
      <c r="K21587" s="820"/>
      <c r="L21587" s="820"/>
      <c r="M21587" s="820"/>
      <c r="N21587" s="820"/>
      <c r="O21587" s="820"/>
      <c r="P21587" s="820"/>
      <c r="Q21587" s="820"/>
      <c r="R21587" s="820"/>
      <c r="S21587" s="820"/>
      <c r="T21587" s="820"/>
      <c r="U21587" s="820"/>
      <c r="V21587" s="820"/>
      <c r="W21587" s="820"/>
      <c r="X21587" s="820"/>
      <c r="Y21587" s="820"/>
      <c r="Z21587" s="820"/>
    </row>
    <row r="21588" spans="7:26">
      <c r="G21588" s="826"/>
      <c r="H21588" s="820"/>
      <c r="J21588" s="820"/>
      <c r="K21588" s="820"/>
      <c r="L21588" s="820"/>
      <c r="M21588" s="820"/>
      <c r="N21588" s="820"/>
      <c r="O21588" s="820"/>
      <c r="P21588" s="820"/>
      <c r="Q21588" s="820"/>
      <c r="R21588" s="820"/>
      <c r="S21588" s="820"/>
      <c r="T21588" s="820"/>
      <c r="U21588" s="820"/>
      <c r="V21588" s="820"/>
      <c r="W21588" s="820"/>
      <c r="X21588" s="820"/>
      <c r="Y21588" s="820"/>
      <c r="Z21588" s="820"/>
    </row>
    <row r="21589" spans="7:26">
      <c r="G21589" s="826"/>
      <c r="H21589" s="820"/>
      <c r="J21589" s="820"/>
      <c r="K21589" s="820"/>
      <c r="L21589" s="820"/>
      <c r="M21589" s="820"/>
      <c r="N21589" s="820"/>
      <c r="O21589" s="820"/>
      <c r="P21589" s="820"/>
      <c r="Q21589" s="820"/>
      <c r="R21589" s="820"/>
      <c r="S21589" s="820"/>
      <c r="T21589" s="820"/>
      <c r="U21589" s="820"/>
      <c r="V21589" s="820"/>
      <c r="W21589" s="820"/>
      <c r="X21589" s="820"/>
      <c r="Y21589" s="820"/>
      <c r="Z21589" s="820"/>
    </row>
    <row r="21590" spans="7:26">
      <c r="G21590" s="826"/>
      <c r="H21590" s="820"/>
      <c r="J21590" s="820"/>
      <c r="K21590" s="820"/>
      <c r="L21590" s="820"/>
      <c r="M21590" s="820"/>
      <c r="N21590" s="820"/>
      <c r="O21590" s="820"/>
      <c r="P21590" s="820"/>
      <c r="Q21590" s="820"/>
      <c r="R21590" s="820"/>
      <c r="S21590" s="820"/>
      <c r="T21590" s="820"/>
      <c r="U21590" s="820"/>
      <c r="V21590" s="820"/>
      <c r="W21590" s="820"/>
      <c r="X21590" s="820"/>
      <c r="Y21590" s="820"/>
      <c r="Z21590" s="820"/>
    </row>
    <row r="21591" spans="7:26">
      <c r="G21591" s="826"/>
      <c r="H21591" s="820"/>
      <c r="J21591" s="820"/>
      <c r="K21591" s="820"/>
      <c r="L21591" s="820"/>
      <c r="M21591" s="820"/>
      <c r="N21591" s="820"/>
      <c r="O21591" s="820"/>
      <c r="P21591" s="820"/>
      <c r="Q21591" s="820"/>
      <c r="R21591" s="820"/>
      <c r="S21591" s="820"/>
      <c r="T21591" s="820"/>
      <c r="U21591" s="820"/>
      <c r="V21591" s="820"/>
      <c r="W21591" s="820"/>
      <c r="X21591" s="820"/>
      <c r="Y21591" s="820"/>
      <c r="Z21591" s="820"/>
    </row>
    <row r="21592" spans="7:26">
      <c r="G21592" s="826"/>
      <c r="H21592" s="820"/>
      <c r="J21592" s="820"/>
      <c r="K21592" s="820"/>
      <c r="L21592" s="820"/>
      <c r="M21592" s="820"/>
      <c r="N21592" s="820"/>
      <c r="O21592" s="820"/>
      <c r="P21592" s="820"/>
      <c r="Q21592" s="820"/>
      <c r="R21592" s="820"/>
      <c r="S21592" s="820"/>
      <c r="T21592" s="820"/>
      <c r="U21592" s="820"/>
      <c r="V21592" s="820"/>
      <c r="W21592" s="820"/>
      <c r="X21592" s="820"/>
      <c r="Y21592" s="820"/>
      <c r="Z21592" s="820"/>
    </row>
    <row r="21593" spans="7:26">
      <c r="G21593" s="826"/>
      <c r="H21593" s="820"/>
      <c r="J21593" s="820"/>
      <c r="K21593" s="820"/>
      <c r="L21593" s="820"/>
      <c r="M21593" s="820"/>
      <c r="N21593" s="820"/>
      <c r="O21593" s="820"/>
      <c r="P21593" s="820"/>
      <c r="Q21593" s="820"/>
      <c r="R21593" s="820"/>
      <c r="S21593" s="820"/>
      <c r="T21593" s="820"/>
      <c r="U21593" s="820"/>
      <c r="V21593" s="820"/>
      <c r="W21593" s="820"/>
      <c r="X21593" s="820"/>
      <c r="Y21593" s="820"/>
      <c r="Z21593" s="820"/>
    </row>
    <row r="21594" spans="7:26">
      <c r="G21594" s="826"/>
      <c r="H21594" s="820"/>
      <c r="J21594" s="820"/>
      <c r="K21594" s="820"/>
      <c r="L21594" s="820"/>
      <c r="M21594" s="820"/>
      <c r="N21594" s="820"/>
      <c r="O21594" s="820"/>
      <c r="P21594" s="820"/>
      <c r="Q21594" s="820"/>
      <c r="R21594" s="820"/>
      <c r="S21594" s="820"/>
      <c r="T21594" s="820"/>
      <c r="U21594" s="820"/>
      <c r="V21594" s="820"/>
      <c r="W21594" s="820"/>
      <c r="X21594" s="820"/>
      <c r="Y21594" s="820"/>
      <c r="Z21594" s="820"/>
    </row>
    <row r="21595" spans="7:26">
      <c r="G21595" s="826"/>
      <c r="H21595" s="820"/>
      <c r="J21595" s="820"/>
      <c r="K21595" s="820"/>
      <c r="L21595" s="820"/>
      <c r="M21595" s="820"/>
      <c r="N21595" s="820"/>
      <c r="O21595" s="820"/>
      <c r="P21595" s="820"/>
      <c r="Q21595" s="820"/>
      <c r="R21595" s="820"/>
      <c r="S21595" s="820"/>
      <c r="T21595" s="820"/>
      <c r="U21595" s="820"/>
      <c r="V21595" s="820"/>
      <c r="W21595" s="820"/>
      <c r="X21595" s="820"/>
      <c r="Y21595" s="820"/>
      <c r="Z21595" s="820"/>
    </row>
    <row r="21596" spans="7:26">
      <c r="G21596" s="826"/>
      <c r="H21596" s="820"/>
      <c r="J21596" s="820"/>
      <c r="K21596" s="820"/>
      <c r="L21596" s="820"/>
      <c r="M21596" s="820"/>
      <c r="N21596" s="820"/>
      <c r="O21596" s="820"/>
      <c r="P21596" s="820"/>
      <c r="Q21596" s="820"/>
      <c r="R21596" s="820"/>
      <c r="S21596" s="820"/>
      <c r="T21596" s="820"/>
      <c r="U21596" s="820"/>
      <c r="V21596" s="820"/>
      <c r="W21596" s="820"/>
      <c r="X21596" s="820"/>
      <c r="Y21596" s="820"/>
      <c r="Z21596" s="820"/>
    </row>
    <row r="21597" spans="7:26">
      <c r="G21597" s="826"/>
      <c r="H21597" s="820"/>
      <c r="J21597" s="820"/>
      <c r="K21597" s="820"/>
      <c r="L21597" s="820"/>
      <c r="M21597" s="820"/>
      <c r="N21597" s="820"/>
      <c r="O21597" s="820"/>
      <c r="P21597" s="820"/>
      <c r="Q21597" s="820"/>
      <c r="R21597" s="820"/>
      <c r="S21597" s="820"/>
      <c r="T21597" s="820"/>
      <c r="U21597" s="820"/>
      <c r="V21597" s="820"/>
      <c r="W21597" s="820"/>
      <c r="X21597" s="820"/>
      <c r="Y21597" s="820"/>
      <c r="Z21597" s="820"/>
    </row>
    <row r="21598" spans="7:26">
      <c r="G21598" s="826"/>
      <c r="H21598" s="820"/>
      <c r="J21598" s="820"/>
      <c r="K21598" s="820"/>
      <c r="L21598" s="820"/>
      <c r="M21598" s="820"/>
      <c r="N21598" s="820"/>
      <c r="O21598" s="820"/>
      <c r="P21598" s="820"/>
      <c r="Q21598" s="820"/>
      <c r="R21598" s="820"/>
      <c r="S21598" s="820"/>
      <c r="T21598" s="820"/>
      <c r="U21598" s="820"/>
      <c r="V21598" s="820"/>
      <c r="W21598" s="820"/>
      <c r="X21598" s="820"/>
      <c r="Y21598" s="820"/>
      <c r="Z21598" s="820"/>
    </row>
    <row r="21599" spans="7:26">
      <c r="G21599" s="826"/>
      <c r="H21599" s="820"/>
      <c r="J21599" s="820"/>
      <c r="K21599" s="820"/>
      <c r="L21599" s="820"/>
      <c r="M21599" s="820"/>
      <c r="N21599" s="820"/>
      <c r="O21599" s="820"/>
      <c r="P21599" s="820"/>
      <c r="Q21599" s="820"/>
      <c r="R21599" s="820"/>
      <c r="S21599" s="820"/>
      <c r="T21599" s="820"/>
      <c r="U21599" s="820"/>
      <c r="V21599" s="820"/>
      <c r="W21599" s="820"/>
      <c r="X21599" s="820"/>
      <c r="Y21599" s="820"/>
      <c r="Z21599" s="820"/>
    </row>
    <row r="21600" spans="7:26">
      <c r="G21600" s="826"/>
      <c r="H21600" s="820"/>
      <c r="J21600" s="820"/>
      <c r="K21600" s="820"/>
      <c r="L21600" s="820"/>
      <c r="M21600" s="820"/>
      <c r="N21600" s="820"/>
      <c r="O21600" s="820"/>
      <c r="P21600" s="820"/>
      <c r="Q21600" s="820"/>
      <c r="R21600" s="820"/>
      <c r="S21600" s="820"/>
      <c r="T21600" s="820"/>
      <c r="U21600" s="820"/>
      <c r="V21600" s="820"/>
      <c r="W21600" s="820"/>
      <c r="X21600" s="820"/>
      <c r="Y21600" s="820"/>
      <c r="Z21600" s="820"/>
    </row>
    <row r="21601" spans="7:26">
      <c r="G21601" s="826"/>
      <c r="H21601" s="820"/>
      <c r="J21601" s="820"/>
      <c r="K21601" s="820"/>
      <c r="L21601" s="820"/>
      <c r="M21601" s="820"/>
      <c r="N21601" s="820"/>
      <c r="O21601" s="820"/>
      <c r="P21601" s="820"/>
      <c r="Q21601" s="820"/>
      <c r="R21601" s="820"/>
      <c r="S21601" s="820"/>
      <c r="T21601" s="820"/>
      <c r="U21601" s="820"/>
      <c r="V21601" s="820"/>
      <c r="W21601" s="820"/>
      <c r="X21601" s="820"/>
      <c r="Y21601" s="820"/>
      <c r="Z21601" s="820"/>
    </row>
    <row r="21602" spans="7:26">
      <c r="G21602" s="826"/>
      <c r="H21602" s="820"/>
      <c r="J21602" s="820"/>
      <c r="K21602" s="820"/>
      <c r="L21602" s="820"/>
      <c r="M21602" s="820"/>
      <c r="N21602" s="820"/>
      <c r="O21602" s="820"/>
      <c r="P21602" s="820"/>
      <c r="Q21602" s="820"/>
      <c r="R21602" s="820"/>
      <c r="S21602" s="820"/>
      <c r="T21602" s="820"/>
      <c r="U21602" s="820"/>
      <c r="V21602" s="820"/>
      <c r="W21602" s="820"/>
      <c r="X21602" s="820"/>
      <c r="Y21602" s="820"/>
      <c r="Z21602" s="820"/>
    </row>
    <row r="21603" spans="7:26">
      <c r="G21603" s="826"/>
      <c r="H21603" s="820"/>
      <c r="J21603" s="820"/>
      <c r="K21603" s="820"/>
      <c r="L21603" s="820"/>
      <c r="M21603" s="820"/>
      <c r="N21603" s="820"/>
      <c r="O21603" s="820"/>
      <c r="P21603" s="820"/>
      <c r="Q21603" s="820"/>
      <c r="R21603" s="820"/>
      <c r="S21603" s="820"/>
      <c r="T21603" s="820"/>
      <c r="U21603" s="820"/>
      <c r="V21603" s="820"/>
      <c r="W21603" s="820"/>
      <c r="X21603" s="820"/>
      <c r="Y21603" s="820"/>
      <c r="Z21603" s="820"/>
    </row>
    <row r="21604" spans="7:26">
      <c r="G21604" s="826"/>
      <c r="H21604" s="820"/>
      <c r="J21604" s="820"/>
      <c r="K21604" s="820"/>
      <c r="L21604" s="820"/>
      <c r="M21604" s="820"/>
      <c r="N21604" s="820"/>
      <c r="O21604" s="820"/>
      <c r="P21604" s="820"/>
      <c r="Q21604" s="820"/>
      <c r="R21604" s="820"/>
      <c r="S21604" s="820"/>
      <c r="T21604" s="820"/>
      <c r="U21604" s="820"/>
      <c r="V21604" s="820"/>
      <c r="W21604" s="820"/>
      <c r="X21604" s="820"/>
      <c r="Y21604" s="820"/>
      <c r="Z21604" s="820"/>
    </row>
    <row r="21605" spans="7:26">
      <c r="G21605" s="826"/>
      <c r="H21605" s="820"/>
      <c r="J21605" s="820"/>
      <c r="K21605" s="820"/>
      <c r="L21605" s="820"/>
      <c r="M21605" s="820"/>
      <c r="N21605" s="820"/>
      <c r="O21605" s="820"/>
      <c r="P21605" s="820"/>
      <c r="Q21605" s="820"/>
      <c r="R21605" s="820"/>
      <c r="S21605" s="820"/>
      <c r="T21605" s="820"/>
      <c r="U21605" s="820"/>
      <c r="V21605" s="820"/>
      <c r="W21605" s="820"/>
      <c r="X21605" s="820"/>
      <c r="Y21605" s="820"/>
      <c r="Z21605" s="820"/>
    </row>
    <row r="21606" spans="7:26">
      <c r="G21606" s="826"/>
      <c r="H21606" s="820"/>
      <c r="J21606" s="820"/>
      <c r="K21606" s="820"/>
      <c r="L21606" s="820"/>
      <c r="M21606" s="820"/>
      <c r="N21606" s="820"/>
      <c r="O21606" s="820"/>
      <c r="P21606" s="820"/>
      <c r="Q21606" s="820"/>
      <c r="R21606" s="820"/>
      <c r="S21606" s="820"/>
      <c r="T21606" s="820"/>
      <c r="U21606" s="820"/>
      <c r="V21606" s="820"/>
      <c r="W21606" s="820"/>
      <c r="X21606" s="820"/>
      <c r="Y21606" s="820"/>
      <c r="Z21606" s="820"/>
    </row>
    <row r="21607" spans="7:26">
      <c r="G21607" s="826"/>
      <c r="H21607" s="820"/>
      <c r="J21607" s="820"/>
      <c r="K21607" s="820"/>
      <c r="L21607" s="820"/>
      <c r="M21607" s="820"/>
      <c r="N21607" s="820"/>
      <c r="O21607" s="820"/>
      <c r="P21607" s="820"/>
      <c r="Q21607" s="820"/>
      <c r="R21607" s="820"/>
      <c r="S21607" s="820"/>
      <c r="T21607" s="820"/>
      <c r="U21607" s="820"/>
      <c r="V21607" s="820"/>
      <c r="W21607" s="820"/>
      <c r="X21607" s="820"/>
      <c r="Y21607" s="820"/>
      <c r="Z21607" s="820"/>
    </row>
    <row r="21608" spans="7:26">
      <c r="G21608" s="826"/>
      <c r="H21608" s="820"/>
      <c r="J21608" s="820"/>
      <c r="K21608" s="820"/>
      <c r="L21608" s="820"/>
      <c r="M21608" s="820"/>
      <c r="N21608" s="820"/>
      <c r="O21608" s="820"/>
      <c r="P21608" s="820"/>
      <c r="Q21608" s="820"/>
      <c r="R21608" s="820"/>
      <c r="S21608" s="820"/>
      <c r="T21608" s="820"/>
      <c r="U21608" s="820"/>
      <c r="V21608" s="820"/>
      <c r="W21608" s="820"/>
      <c r="X21608" s="820"/>
      <c r="Y21608" s="820"/>
      <c r="Z21608" s="820"/>
    </row>
    <row r="21609" spans="7:26">
      <c r="G21609" s="826"/>
      <c r="H21609" s="820"/>
      <c r="J21609" s="820"/>
      <c r="K21609" s="820"/>
      <c r="L21609" s="820"/>
      <c r="M21609" s="820"/>
      <c r="N21609" s="820"/>
      <c r="O21609" s="820"/>
      <c r="P21609" s="820"/>
      <c r="Q21609" s="820"/>
      <c r="R21609" s="820"/>
      <c r="S21609" s="820"/>
      <c r="T21609" s="820"/>
      <c r="U21609" s="820"/>
      <c r="V21609" s="820"/>
      <c r="W21609" s="820"/>
      <c r="X21609" s="820"/>
      <c r="Y21609" s="820"/>
      <c r="Z21609" s="820"/>
    </row>
    <row r="21610" spans="7:26">
      <c r="G21610" s="826"/>
      <c r="H21610" s="820"/>
      <c r="J21610" s="820"/>
      <c r="K21610" s="820"/>
      <c r="L21610" s="820"/>
      <c r="M21610" s="820"/>
      <c r="N21610" s="820"/>
      <c r="O21610" s="820"/>
      <c r="P21610" s="820"/>
      <c r="Q21610" s="820"/>
      <c r="R21610" s="820"/>
      <c r="S21610" s="820"/>
      <c r="T21610" s="820"/>
      <c r="U21610" s="820"/>
      <c r="V21610" s="820"/>
      <c r="W21610" s="820"/>
      <c r="X21610" s="820"/>
      <c r="Y21610" s="820"/>
      <c r="Z21610" s="820"/>
    </row>
    <row r="21611" spans="7:26">
      <c r="G21611" s="826"/>
      <c r="H21611" s="820"/>
      <c r="J21611" s="820"/>
      <c r="K21611" s="820"/>
      <c r="L21611" s="820"/>
      <c r="M21611" s="820"/>
      <c r="N21611" s="820"/>
      <c r="O21611" s="820"/>
      <c r="P21611" s="820"/>
      <c r="Q21611" s="820"/>
      <c r="R21611" s="820"/>
      <c r="S21611" s="820"/>
      <c r="T21611" s="820"/>
      <c r="U21611" s="820"/>
      <c r="V21611" s="820"/>
      <c r="W21611" s="820"/>
      <c r="X21611" s="820"/>
      <c r="Y21611" s="820"/>
      <c r="Z21611" s="820"/>
    </row>
    <row r="21612" spans="7:26">
      <c r="G21612" s="826"/>
      <c r="H21612" s="820"/>
      <c r="J21612" s="820"/>
      <c r="K21612" s="820"/>
      <c r="L21612" s="820"/>
      <c r="M21612" s="820"/>
      <c r="N21612" s="820"/>
      <c r="O21612" s="820"/>
      <c r="P21612" s="820"/>
      <c r="Q21612" s="820"/>
      <c r="R21612" s="820"/>
      <c r="S21612" s="820"/>
      <c r="T21612" s="820"/>
      <c r="U21612" s="820"/>
      <c r="V21612" s="820"/>
      <c r="W21612" s="820"/>
      <c r="X21612" s="820"/>
      <c r="Y21612" s="820"/>
      <c r="Z21612" s="820"/>
    </row>
    <row r="21613" spans="7:26">
      <c r="G21613" s="826"/>
      <c r="H21613" s="820"/>
      <c r="J21613" s="820"/>
      <c r="K21613" s="820"/>
      <c r="L21613" s="820"/>
      <c r="M21613" s="820"/>
      <c r="N21613" s="820"/>
      <c r="O21613" s="820"/>
      <c r="P21613" s="820"/>
      <c r="Q21613" s="820"/>
      <c r="R21613" s="820"/>
      <c r="S21613" s="820"/>
      <c r="T21613" s="820"/>
      <c r="U21613" s="820"/>
      <c r="V21613" s="820"/>
      <c r="W21613" s="820"/>
      <c r="X21613" s="820"/>
      <c r="Y21613" s="820"/>
      <c r="Z21613" s="820"/>
    </row>
    <row r="21614" spans="7:26">
      <c r="G21614" s="826"/>
      <c r="H21614" s="820"/>
      <c r="J21614" s="820"/>
      <c r="K21614" s="820"/>
      <c r="L21614" s="820"/>
      <c r="M21614" s="820"/>
      <c r="N21614" s="820"/>
      <c r="O21614" s="820"/>
      <c r="P21614" s="820"/>
      <c r="Q21614" s="820"/>
      <c r="R21614" s="820"/>
      <c r="S21614" s="820"/>
      <c r="T21614" s="820"/>
      <c r="U21614" s="820"/>
      <c r="V21614" s="820"/>
      <c r="W21614" s="820"/>
      <c r="X21614" s="820"/>
      <c r="Y21614" s="820"/>
      <c r="Z21614" s="820"/>
    </row>
    <row r="21615" spans="7:26">
      <c r="G21615" s="826"/>
      <c r="H21615" s="820"/>
      <c r="J21615" s="820"/>
      <c r="K21615" s="820"/>
      <c r="L21615" s="820"/>
      <c r="M21615" s="820"/>
      <c r="N21615" s="820"/>
      <c r="O21615" s="820"/>
      <c r="P21615" s="820"/>
      <c r="Q21615" s="820"/>
      <c r="R21615" s="820"/>
      <c r="S21615" s="820"/>
      <c r="T21615" s="820"/>
      <c r="U21615" s="820"/>
      <c r="V21615" s="820"/>
      <c r="W21615" s="820"/>
      <c r="X21615" s="820"/>
      <c r="Y21615" s="820"/>
      <c r="Z21615" s="820"/>
    </row>
    <row r="21616" spans="7:26">
      <c r="G21616" s="826"/>
      <c r="H21616" s="820"/>
      <c r="J21616" s="820"/>
      <c r="K21616" s="820"/>
      <c r="L21616" s="820"/>
      <c r="M21616" s="820"/>
      <c r="N21616" s="820"/>
      <c r="O21616" s="820"/>
      <c r="P21616" s="820"/>
      <c r="Q21616" s="820"/>
      <c r="R21616" s="820"/>
      <c r="S21616" s="820"/>
      <c r="T21616" s="820"/>
      <c r="U21616" s="820"/>
      <c r="V21616" s="820"/>
      <c r="W21616" s="820"/>
      <c r="X21616" s="820"/>
      <c r="Y21616" s="820"/>
      <c r="Z21616" s="820"/>
    </row>
    <row r="21617" spans="7:26">
      <c r="G21617" s="826"/>
      <c r="H21617" s="820"/>
      <c r="J21617" s="820"/>
      <c r="K21617" s="820"/>
      <c r="L21617" s="820"/>
      <c r="M21617" s="820"/>
      <c r="N21617" s="820"/>
      <c r="O21617" s="820"/>
      <c r="P21617" s="820"/>
      <c r="Q21617" s="820"/>
      <c r="R21617" s="820"/>
      <c r="S21617" s="820"/>
      <c r="T21617" s="820"/>
      <c r="U21617" s="820"/>
      <c r="V21617" s="820"/>
      <c r="W21617" s="820"/>
      <c r="X21617" s="820"/>
      <c r="Y21617" s="820"/>
      <c r="Z21617" s="820"/>
    </row>
    <row r="21618" spans="7:26">
      <c r="G21618" s="826"/>
      <c r="H21618" s="820"/>
      <c r="J21618" s="820"/>
      <c r="K21618" s="820"/>
      <c r="L21618" s="820"/>
      <c r="M21618" s="820"/>
      <c r="N21618" s="820"/>
      <c r="O21618" s="820"/>
      <c r="P21618" s="820"/>
      <c r="Q21618" s="820"/>
      <c r="R21618" s="820"/>
      <c r="S21618" s="820"/>
      <c r="T21618" s="820"/>
      <c r="U21618" s="820"/>
      <c r="V21618" s="820"/>
      <c r="W21618" s="820"/>
      <c r="X21618" s="820"/>
      <c r="Y21618" s="820"/>
      <c r="Z21618" s="820"/>
    </row>
    <row r="21619" spans="7:26">
      <c r="G21619" s="826"/>
      <c r="H21619" s="820"/>
      <c r="J21619" s="820"/>
      <c r="K21619" s="820"/>
      <c r="L21619" s="820"/>
      <c r="M21619" s="820"/>
      <c r="N21619" s="820"/>
      <c r="O21619" s="820"/>
      <c r="P21619" s="820"/>
      <c r="Q21619" s="820"/>
      <c r="R21619" s="820"/>
      <c r="S21619" s="820"/>
      <c r="T21619" s="820"/>
      <c r="U21619" s="820"/>
      <c r="V21619" s="820"/>
      <c r="W21619" s="820"/>
      <c r="X21619" s="820"/>
      <c r="Y21619" s="820"/>
      <c r="Z21619" s="820"/>
    </row>
    <row r="21620" spans="7:26">
      <c r="G21620" s="826"/>
      <c r="H21620" s="820"/>
      <c r="J21620" s="820"/>
      <c r="K21620" s="820"/>
      <c r="L21620" s="820"/>
      <c r="M21620" s="820"/>
      <c r="N21620" s="820"/>
      <c r="O21620" s="820"/>
      <c r="P21620" s="820"/>
      <c r="Q21620" s="820"/>
      <c r="R21620" s="820"/>
      <c r="S21620" s="820"/>
      <c r="T21620" s="820"/>
      <c r="U21620" s="820"/>
      <c r="V21620" s="820"/>
      <c r="W21620" s="820"/>
      <c r="X21620" s="820"/>
      <c r="Y21620" s="820"/>
      <c r="Z21620" s="820"/>
    </row>
    <row r="21621" spans="7:26">
      <c r="G21621" s="826"/>
      <c r="H21621" s="820"/>
      <c r="J21621" s="820"/>
      <c r="K21621" s="820"/>
      <c r="L21621" s="820"/>
      <c r="M21621" s="820"/>
      <c r="N21621" s="820"/>
      <c r="O21621" s="820"/>
      <c r="P21621" s="820"/>
      <c r="Q21621" s="820"/>
      <c r="R21621" s="820"/>
      <c r="S21621" s="820"/>
      <c r="T21621" s="820"/>
      <c r="U21621" s="820"/>
      <c r="V21621" s="820"/>
      <c r="W21621" s="820"/>
      <c r="X21621" s="820"/>
      <c r="Y21621" s="820"/>
      <c r="Z21621" s="820"/>
    </row>
    <row r="21622" spans="7:26">
      <c r="G21622" s="826"/>
      <c r="H21622" s="820"/>
      <c r="J21622" s="820"/>
      <c r="K21622" s="820"/>
      <c r="L21622" s="820"/>
      <c r="M21622" s="820"/>
      <c r="N21622" s="820"/>
      <c r="O21622" s="820"/>
      <c r="P21622" s="820"/>
      <c r="Q21622" s="820"/>
      <c r="R21622" s="820"/>
      <c r="S21622" s="820"/>
      <c r="T21622" s="820"/>
      <c r="U21622" s="820"/>
      <c r="V21622" s="820"/>
      <c r="W21622" s="820"/>
      <c r="X21622" s="820"/>
      <c r="Y21622" s="820"/>
      <c r="Z21622" s="820"/>
    </row>
    <row r="21623" spans="7:26">
      <c r="G21623" s="826"/>
      <c r="H21623" s="820"/>
      <c r="J21623" s="820"/>
      <c r="K21623" s="820"/>
      <c r="L21623" s="820"/>
      <c r="M21623" s="820"/>
      <c r="N21623" s="820"/>
      <c r="O21623" s="820"/>
      <c r="P21623" s="820"/>
      <c r="Q21623" s="820"/>
      <c r="R21623" s="820"/>
      <c r="S21623" s="820"/>
      <c r="T21623" s="820"/>
      <c r="U21623" s="820"/>
      <c r="V21623" s="820"/>
      <c r="W21623" s="820"/>
      <c r="X21623" s="820"/>
      <c r="Y21623" s="820"/>
      <c r="Z21623" s="820"/>
    </row>
    <row r="21624" spans="7:26">
      <c r="G21624" s="826"/>
      <c r="H21624" s="820"/>
      <c r="J21624" s="820"/>
      <c r="K21624" s="820"/>
      <c r="L21624" s="820"/>
      <c r="M21624" s="820"/>
      <c r="N21624" s="820"/>
      <c r="O21624" s="820"/>
      <c r="P21624" s="820"/>
      <c r="Q21624" s="820"/>
      <c r="R21624" s="820"/>
      <c r="S21624" s="820"/>
      <c r="T21624" s="820"/>
      <c r="U21624" s="820"/>
      <c r="V21624" s="820"/>
      <c r="W21624" s="820"/>
      <c r="X21624" s="820"/>
      <c r="Y21624" s="820"/>
      <c r="Z21624" s="820"/>
    </row>
    <row r="21625" spans="7:26">
      <c r="G21625" s="826"/>
      <c r="H21625" s="820"/>
      <c r="J21625" s="820"/>
      <c r="K21625" s="820"/>
      <c r="L21625" s="820"/>
      <c r="M21625" s="820"/>
      <c r="N21625" s="820"/>
      <c r="O21625" s="820"/>
      <c r="P21625" s="820"/>
      <c r="Q21625" s="820"/>
      <c r="R21625" s="820"/>
      <c r="S21625" s="820"/>
      <c r="T21625" s="820"/>
      <c r="U21625" s="820"/>
      <c r="V21625" s="820"/>
      <c r="W21625" s="820"/>
      <c r="X21625" s="820"/>
      <c r="Y21625" s="820"/>
      <c r="Z21625" s="820"/>
    </row>
    <row r="21626" spans="7:26">
      <c r="G21626" s="826"/>
      <c r="H21626" s="820"/>
      <c r="J21626" s="820"/>
      <c r="K21626" s="820"/>
      <c r="L21626" s="820"/>
      <c r="M21626" s="820"/>
      <c r="N21626" s="820"/>
      <c r="O21626" s="820"/>
      <c r="P21626" s="820"/>
      <c r="Q21626" s="820"/>
      <c r="R21626" s="820"/>
      <c r="S21626" s="820"/>
      <c r="T21626" s="820"/>
      <c r="U21626" s="820"/>
      <c r="V21626" s="820"/>
      <c r="W21626" s="820"/>
      <c r="X21626" s="820"/>
      <c r="Y21626" s="820"/>
      <c r="Z21626" s="820"/>
    </row>
    <row r="21627" spans="7:26">
      <c r="G21627" s="826"/>
      <c r="H21627" s="820"/>
      <c r="J21627" s="820"/>
      <c r="K21627" s="820"/>
      <c r="L21627" s="820"/>
      <c r="M21627" s="820"/>
      <c r="N21627" s="820"/>
      <c r="O21627" s="820"/>
      <c r="P21627" s="820"/>
      <c r="Q21627" s="820"/>
      <c r="R21627" s="820"/>
      <c r="S21627" s="820"/>
      <c r="T21627" s="820"/>
      <c r="U21627" s="820"/>
      <c r="V21627" s="820"/>
      <c r="W21627" s="820"/>
      <c r="X21627" s="820"/>
      <c r="Y21627" s="820"/>
      <c r="Z21627" s="820"/>
    </row>
    <row r="21628" spans="7:26">
      <c r="G21628" s="826"/>
      <c r="H21628" s="820"/>
      <c r="J21628" s="820"/>
      <c r="K21628" s="820"/>
      <c r="L21628" s="820"/>
      <c r="M21628" s="820"/>
      <c r="N21628" s="820"/>
      <c r="O21628" s="820"/>
      <c r="P21628" s="820"/>
      <c r="Q21628" s="820"/>
      <c r="R21628" s="820"/>
      <c r="S21628" s="820"/>
      <c r="T21628" s="820"/>
      <c r="U21628" s="820"/>
      <c r="V21628" s="820"/>
      <c r="W21628" s="820"/>
      <c r="X21628" s="820"/>
      <c r="Y21628" s="820"/>
      <c r="Z21628" s="820"/>
    </row>
    <row r="21629" spans="7:26">
      <c r="G21629" s="826"/>
      <c r="H21629" s="820"/>
      <c r="J21629" s="820"/>
      <c r="K21629" s="820"/>
      <c r="L21629" s="820"/>
      <c r="M21629" s="820"/>
      <c r="N21629" s="820"/>
      <c r="O21629" s="820"/>
      <c r="P21629" s="820"/>
      <c r="Q21629" s="820"/>
      <c r="R21629" s="820"/>
      <c r="S21629" s="820"/>
      <c r="T21629" s="820"/>
      <c r="U21629" s="820"/>
      <c r="V21629" s="820"/>
      <c r="W21629" s="820"/>
      <c r="X21629" s="820"/>
      <c r="Y21629" s="820"/>
      <c r="Z21629" s="820"/>
    </row>
    <row r="21630" spans="7:26">
      <c r="G21630" s="826"/>
      <c r="H21630" s="820"/>
      <c r="J21630" s="820"/>
      <c r="K21630" s="820"/>
      <c r="L21630" s="820"/>
      <c r="M21630" s="820"/>
      <c r="N21630" s="820"/>
      <c r="O21630" s="820"/>
      <c r="P21630" s="820"/>
      <c r="Q21630" s="820"/>
      <c r="R21630" s="820"/>
      <c r="S21630" s="820"/>
      <c r="T21630" s="820"/>
      <c r="U21630" s="820"/>
      <c r="V21630" s="820"/>
      <c r="W21630" s="820"/>
      <c r="X21630" s="820"/>
      <c r="Y21630" s="820"/>
      <c r="Z21630" s="820"/>
    </row>
    <row r="21631" spans="7:26">
      <c r="G21631" s="826"/>
      <c r="H21631" s="820"/>
      <c r="J21631" s="820"/>
      <c r="K21631" s="820"/>
      <c r="L21631" s="820"/>
      <c r="M21631" s="820"/>
      <c r="N21631" s="820"/>
      <c r="O21631" s="820"/>
      <c r="P21631" s="820"/>
      <c r="Q21631" s="820"/>
      <c r="R21631" s="820"/>
      <c r="S21631" s="820"/>
      <c r="T21631" s="820"/>
      <c r="U21631" s="820"/>
      <c r="V21631" s="820"/>
      <c r="W21631" s="820"/>
      <c r="X21631" s="820"/>
      <c r="Y21631" s="820"/>
      <c r="Z21631" s="820"/>
    </row>
    <row r="21632" spans="7:26">
      <c r="G21632" s="826"/>
      <c r="H21632" s="820"/>
      <c r="J21632" s="820"/>
      <c r="K21632" s="820"/>
      <c r="L21632" s="820"/>
      <c r="M21632" s="820"/>
      <c r="N21632" s="820"/>
      <c r="O21632" s="820"/>
      <c r="P21632" s="820"/>
      <c r="Q21632" s="820"/>
      <c r="R21632" s="820"/>
      <c r="S21632" s="820"/>
      <c r="T21632" s="820"/>
      <c r="U21632" s="820"/>
      <c r="V21632" s="820"/>
      <c r="W21632" s="820"/>
      <c r="X21632" s="820"/>
      <c r="Y21632" s="820"/>
      <c r="Z21632" s="820"/>
    </row>
    <row r="21633" spans="7:26">
      <c r="G21633" s="826"/>
      <c r="H21633" s="820"/>
      <c r="J21633" s="820"/>
      <c r="K21633" s="820"/>
      <c r="L21633" s="820"/>
      <c r="M21633" s="820"/>
      <c r="N21633" s="820"/>
      <c r="O21633" s="820"/>
      <c r="P21633" s="820"/>
      <c r="Q21633" s="820"/>
      <c r="R21633" s="820"/>
      <c r="S21633" s="820"/>
      <c r="T21633" s="820"/>
      <c r="U21633" s="820"/>
      <c r="V21633" s="820"/>
      <c r="W21633" s="820"/>
      <c r="X21633" s="820"/>
      <c r="Y21633" s="820"/>
      <c r="Z21633" s="820"/>
    </row>
    <row r="21634" spans="7:26">
      <c r="G21634" s="826"/>
      <c r="H21634" s="820"/>
      <c r="J21634" s="820"/>
      <c r="K21634" s="820"/>
      <c r="L21634" s="820"/>
      <c r="M21634" s="820"/>
      <c r="N21634" s="820"/>
      <c r="O21634" s="820"/>
      <c r="P21634" s="820"/>
      <c r="Q21634" s="820"/>
      <c r="R21634" s="820"/>
      <c r="S21634" s="820"/>
      <c r="T21634" s="820"/>
      <c r="U21634" s="820"/>
      <c r="V21634" s="820"/>
      <c r="W21634" s="820"/>
      <c r="X21634" s="820"/>
      <c r="Y21634" s="820"/>
      <c r="Z21634" s="820"/>
    </row>
    <row r="21635" spans="7:26">
      <c r="G21635" s="826"/>
      <c r="H21635" s="820"/>
      <c r="J21635" s="820"/>
      <c r="K21635" s="820"/>
      <c r="L21635" s="820"/>
      <c r="M21635" s="820"/>
      <c r="N21635" s="820"/>
      <c r="O21635" s="820"/>
      <c r="P21635" s="820"/>
      <c r="Q21635" s="820"/>
      <c r="R21635" s="820"/>
      <c r="S21635" s="820"/>
      <c r="T21635" s="820"/>
      <c r="U21635" s="820"/>
      <c r="V21635" s="820"/>
      <c r="W21635" s="820"/>
      <c r="X21635" s="820"/>
      <c r="Y21635" s="820"/>
      <c r="Z21635" s="820"/>
    </row>
    <row r="21636" spans="7:26">
      <c r="G21636" s="826"/>
      <c r="H21636" s="820"/>
      <c r="J21636" s="820"/>
      <c r="K21636" s="820"/>
      <c r="L21636" s="820"/>
      <c r="M21636" s="820"/>
      <c r="N21636" s="820"/>
      <c r="O21636" s="820"/>
      <c r="P21636" s="820"/>
      <c r="Q21636" s="820"/>
      <c r="R21636" s="820"/>
      <c r="S21636" s="820"/>
      <c r="T21636" s="820"/>
      <c r="U21636" s="820"/>
      <c r="V21636" s="820"/>
      <c r="W21636" s="820"/>
      <c r="X21636" s="820"/>
      <c r="Y21636" s="820"/>
      <c r="Z21636" s="820"/>
    </row>
    <row r="21637" spans="7:26">
      <c r="G21637" s="826"/>
      <c r="H21637" s="820"/>
      <c r="J21637" s="820"/>
      <c r="K21637" s="820"/>
      <c r="L21637" s="820"/>
      <c r="M21637" s="820"/>
      <c r="N21637" s="820"/>
      <c r="O21637" s="820"/>
      <c r="P21637" s="820"/>
      <c r="Q21637" s="820"/>
      <c r="R21637" s="820"/>
      <c r="S21637" s="820"/>
      <c r="T21637" s="820"/>
      <c r="U21637" s="820"/>
      <c r="V21637" s="820"/>
      <c r="W21637" s="820"/>
      <c r="X21637" s="820"/>
      <c r="Y21637" s="820"/>
      <c r="Z21637" s="820"/>
    </row>
    <row r="21638" spans="7:26">
      <c r="G21638" s="826"/>
      <c r="H21638" s="820"/>
      <c r="J21638" s="820"/>
      <c r="K21638" s="820"/>
      <c r="L21638" s="820"/>
      <c r="M21638" s="820"/>
      <c r="N21638" s="820"/>
      <c r="O21638" s="820"/>
      <c r="P21638" s="820"/>
      <c r="Q21638" s="820"/>
      <c r="R21638" s="820"/>
      <c r="S21638" s="820"/>
      <c r="T21638" s="820"/>
      <c r="U21638" s="820"/>
      <c r="V21638" s="820"/>
      <c r="W21638" s="820"/>
      <c r="X21638" s="820"/>
      <c r="Y21638" s="820"/>
      <c r="Z21638" s="820"/>
    </row>
    <row r="21639" spans="7:26">
      <c r="G21639" s="826"/>
      <c r="H21639" s="820"/>
      <c r="J21639" s="820"/>
      <c r="K21639" s="820"/>
      <c r="L21639" s="820"/>
      <c r="M21639" s="820"/>
      <c r="N21639" s="820"/>
      <c r="O21639" s="820"/>
      <c r="P21639" s="820"/>
      <c r="Q21639" s="820"/>
      <c r="R21639" s="820"/>
      <c r="S21639" s="820"/>
      <c r="T21639" s="820"/>
      <c r="U21639" s="820"/>
      <c r="V21639" s="820"/>
      <c r="W21639" s="820"/>
      <c r="X21639" s="820"/>
      <c r="Y21639" s="820"/>
      <c r="Z21639" s="820"/>
    </row>
    <row r="21640" spans="7:26">
      <c r="G21640" s="826"/>
      <c r="H21640" s="820"/>
      <c r="J21640" s="820"/>
      <c r="K21640" s="820"/>
      <c r="L21640" s="820"/>
      <c r="M21640" s="820"/>
      <c r="N21640" s="820"/>
      <c r="O21640" s="820"/>
      <c r="P21640" s="820"/>
      <c r="Q21640" s="820"/>
      <c r="R21640" s="820"/>
      <c r="S21640" s="820"/>
      <c r="T21640" s="820"/>
      <c r="U21640" s="820"/>
      <c r="V21640" s="820"/>
      <c r="W21640" s="820"/>
      <c r="X21640" s="820"/>
      <c r="Y21640" s="820"/>
      <c r="Z21640" s="820"/>
    </row>
    <row r="21641" spans="7:26">
      <c r="G21641" s="826"/>
      <c r="H21641" s="820"/>
      <c r="J21641" s="820"/>
      <c r="K21641" s="820"/>
      <c r="L21641" s="820"/>
      <c r="M21641" s="820"/>
      <c r="N21641" s="820"/>
      <c r="O21641" s="820"/>
      <c r="P21641" s="820"/>
      <c r="Q21641" s="820"/>
      <c r="R21641" s="820"/>
      <c r="S21641" s="820"/>
      <c r="T21641" s="820"/>
      <c r="U21641" s="820"/>
      <c r="V21641" s="820"/>
      <c r="W21641" s="820"/>
      <c r="X21641" s="820"/>
      <c r="Y21641" s="820"/>
      <c r="Z21641" s="820"/>
    </row>
    <row r="21642" spans="7:26">
      <c r="G21642" s="826"/>
      <c r="H21642" s="820"/>
      <c r="J21642" s="820"/>
      <c r="K21642" s="820"/>
      <c r="L21642" s="820"/>
      <c r="M21642" s="820"/>
      <c r="N21642" s="820"/>
      <c r="O21642" s="820"/>
      <c r="P21642" s="820"/>
      <c r="Q21642" s="820"/>
      <c r="R21642" s="820"/>
      <c r="S21642" s="820"/>
      <c r="T21642" s="820"/>
      <c r="U21642" s="820"/>
      <c r="V21642" s="820"/>
      <c r="W21642" s="820"/>
      <c r="X21642" s="820"/>
      <c r="Y21642" s="820"/>
      <c r="Z21642" s="820"/>
    </row>
    <row r="21643" spans="7:26">
      <c r="G21643" s="826"/>
      <c r="H21643" s="820"/>
      <c r="J21643" s="820"/>
      <c r="K21643" s="820"/>
      <c r="L21643" s="820"/>
      <c r="M21643" s="820"/>
      <c r="N21643" s="820"/>
      <c r="O21643" s="820"/>
      <c r="P21643" s="820"/>
      <c r="Q21643" s="820"/>
      <c r="R21643" s="820"/>
      <c r="S21643" s="820"/>
      <c r="T21643" s="820"/>
      <c r="U21643" s="820"/>
      <c r="V21643" s="820"/>
      <c r="W21643" s="820"/>
      <c r="X21643" s="820"/>
      <c r="Y21643" s="820"/>
      <c r="Z21643" s="820"/>
    </row>
    <row r="21644" spans="7:26">
      <c r="G21644" s="826"/>
      <c r="H21644" s="820"/>
      <c r="J21644" s="820"/>
      <c r="K21644" s="820"/>
      <c r="L21644" s="820"/>
      <c r="M21644" s="820"/>
      <c r="N21644" s="820"/>
      <c r="O21644" s="820"/>
      <c r="P21644" s="820"/>
      <c r="Q21644" s="820"/>
      <c r="R21644" s="820"/>
      <c r="S21644" s="820"/>
      <c r="T21644" s="820"/>
      <c r="U21644" s="820"/>
      <c r="V21644" s="820"/>
      <c r="W21644" s="820"/>
      <c r="X21644" s="820"/>
      <c r="Y21644" s="820"/>
      <c r="Z21644" s="820"/>
    </row>
    <row r="21645" spans="7:26">
      <c r="G21645" s="826"/>
      <c r="H21645" s="820"/>
      <c r="J21645" s="820"/>
      <c r="K21645" s="820"/>
      <c r="L21645" s="820"/>
      <c r="M21645" s="820"/>
      <c r="N21645" s="820"/>
      <c r="O21645" s="820"/>
      <c r="P21645" s="820"/>
      <c r="Q21645" s="820"/>
      <c r="R21645" s="820"/>
      <c r="S21645" s="820"/>
      <c r="T21645" s="820"/>
      <c r="U21645" s="820"/>
      <c r="V21645" s="820"/>
      <c r="W21645" s="820"/>
      <c r="X21645" s="820"/>
      <c r="Y21645" s="820"/>
      <c r="Z21645" s="820"/>
    </row>
    <row r="21646" spans="7:26">
      <c r="G21646" s="826"/>
      <c r="H21646" s="820"/>
      <c r="J21646" s="820"/>
      <c r="K21646" s="820"/>
      <c r="L21646" s="820"/>
      <c r="M21646" s="820"/>
      <c r="N21646" s="820"/>
      <c r="O21646" s="820"/>
      <c r="P21646" s="820"/>
      <c r="Q21646" s="820"/>
      <c r="R21646" s="820"/>
      <c r="S21646" s="820"/>
      <c r="T21646" s="820"/>
      <c r="U21646" s="820"/>
      <c r="V21646" s="820"/>
      <c r="W21646" s="820"/>
      <c r="X21646" s="820"/>
      <c r="Y21646" s="820"/>
      <c r="Z21646" s="820"/>
    </row>
    <row r="21647" spans="7:26">
      <c r="G21647" s="826"/>
      <c r="H21647" s="820"/>
      <c r="J21647" s="820"/>
      <c r="K21647" s="820"/>
      <c r="L21647" s="820"/>
      <c r="M21647" s="820"/>
      <c r="N21647" s="820"/>
      <c r="O21647" s="820"/>
      <c r="P21647" s="820"/>
      <c r="Q21647" s="820"/>
      <c r="R21647" s="820"/>
      <c r="S21647" s="820"/>
      <c r="T21647" s="820"/>
      <c r="U21647" s="820"/>
      <c r="V21647" s="820"/>
      <c r="W21647" s="820"/>
      <c r="X21647" s="820"/>
      <c r="Y21647" s="820"/>
      <c r="Z21647" s="820"/>
    </row>
    <row r="21648" spans="7:26">
      <c r="G21648" s="826"/>
      <c r="H21648" s="820"/>
      <c r="J21648" s="820"/>
      <c r="K21648" s="820"/>
      <c r="L21648" s="820"/>
      <c r="M21648" s="820"/>
      <c r="N21648" s="820"/>
      <c r="O21648" s="820"/>
      <c r="P21648" s="820"/>
      <c r="Q21648" s="820"/>
      <c r="R21648" s="820"/>
      <c r="S21648" s="820"/>
      <c r="T21648" s="820"/>
      <c r="U21648" s="820"/>
      <c r="V21648" s="820"/>
      <c r="W21648" s="820"/>
      <c r="X21648" s="820"/>
      <c r="Y21648" s="820"/>
      <c r="Z21648" s="820"/>
    </row>
    <row r="21649" spans="7:26">
      <c r="G21649" s="826"/>
      <c r="H21649" s="820"/>
      <c r="J21649" s="820"/>
      <c r="K21649" s="820"/>
      <c r="L21649" s="820"/>
      <c r="M21649" s="820"/>
      <c r="N21649" s="820"/>
      <c r="O21649" s="820"/>
      <c r="P21649" s="820"/>
      <c r="Q21649" s="820"/>
      <c r="R21649" s="820"/>
      <c r="S21649" s="820"/>
      <c r="T21649" s="820"/>
      <c r="U21649" s="820"/>
      <c r="V21649" s="820"/>
      <c r="W21649" s="820"/>
      <c r="X21649" s="820"/>
      <c r="Y21649" s="820"/>
      <c r="Z21649" s="820"/>
    </row>
    <row r="21650" spans="7:26">
      <c r="G21650" s="826"/>
      <c r="H21650" s="820"/>
      <c r="J21650" s="820"/>
      <c r="K21650" s="820"/>
      <c r="L21650" s="820"/>
      <c r="M21650" s="820"/>
      <c r="N21650" s="820"/>
      <c r="O21650" s="820"/>
      <c r="P21650" s="820"/>
      <c r="Q21650" s="820"/>
      <c r="R21650" s="820"/>
      <c r="S21650" s="820"/>
      <c r="T21650" s="820"/>
      <c r="U21650" s="820"/>
      <c r="V21650" s="820"/>
      <c r="W21650" s="820"/>
      <c r="X21650" s="820"/>
      <c r="Y21650" s="820"/>
      <c r="Z21650" s="820"/>
    </row>
    <row r="21651" spans="7:26">
      <c r="G21651" s="826"/>
      <c r="H21651" s="820"/>
      <c r="J21651" s="820"/>
      <c r="K21651" s="820"/>
      <c r="L21651" s="820"/>
      <c r="M21651" s="820"/>
      <c r="N21651" s="820"/>
      <c r="O21651" s="820"/>
      <c r="P21651" s="820"/>
      <c r="Q21651" s="820"/>
      <c r="R21651" s="820"/>
      <c r="S21651" s="820"/>
      <c r="T21651" s="820"/>
      <c r="U21651" s="820"/>
      <c r="V21651" s="820"/>
      <c r="W21651" s="820"/>
      <c r="X21651" s="820"/>
      <c r="Y21651" s="820"/>
      <c r="Z21651" s="820"/>
    </row>
    <row r="21652" spans="7:26">
      <c r="G21652" s="826"/>
      <c r="H21652" s="820"/>
      <c r="J21652" s="820"/>
      <c r="K21652" s="820"/>
      <c r="L21652" s="820"/>
      <c r="M21652" s="820"/>
      <c r="N21652" s="820"/>
      <c r="O21652" s="820"/>
      <c r="P21652" s="820"/>
      <c r="Q21652" s="820"/>
      <c r="R21652" s="820"/>
      <c r="S21652" s="820"/>
      <c r="T21652" s="820"/>
      <c r="U21652" s="820"/>
      <c r="V21652" s="820"/>
      <c r="W21652" s="820"/>
      <c r="X21652" s="820"/>
      <c r="Y21652" s="820"/>
      <c r="Z21652" s="820"/>
    </row>
    <row r="21653" spans="7:26">
      <c r="G21653" s="826"/>
      <c r="H21653" s="820"/>
      <c r="J21653" s="820"/>
      <c r="K21653" s="820"/>
      <c r="L21653" s="820"/>
      <c r="M21653" s="820"/>
      <c r="N21653" s="820"/>
      <c r="O21653" s="820"/>
      <c r="P21653" s="820"/>
      <c r="Q21653" s="820"/>
      <c r="R21653" s="820"/>
      <c r="S21653" s="820"/>
      <c r="T21653" s="820"/>
      <c r="U21653" s="820"/>
      <c r="V21653" s="820"/>
      <c r="W21653" s="820"/>
      <c r="X21653" s="820"/>
      <c r="Y21653" s="820"/>
      <c r="Z21653" s="820"/>
    </row>
    <row r="21654" spans="7:26">
      <c r="G21654" s="826"/>
      <c r="H21654" s="820"/>
      <c r="J21654" s="820"/>
      <c r="K21654" s="820"/>
      <c r="L21654" s="820"/>
      <c r="M21654" s="820"/>
      <c r="N21654" s="820"/>
      <c r="O21654" s="820"/>
      <c r="P21654" s="820"/>
      <c r="Q21654" s="820"/>
      <c r="R21654" s="820"/>
      <c r="S21654" s="820"/>
      <c r="T21654" s="820"/>
      <c r="U21654" s="820"/>
      <c r="V21654" s="820"/>
      <c r="W21654" s="820"/>
      <c r="X21654" s="820"/>
      <c r="Y21654" s="820"/>
      <c r="Z21654" s="820"/>
    </row>
    <row r="21655" spans="7:26">
      <c r="G21655" s="826"/>
      <c r="H21655" s="820"/>
      <c r="J21655" s="820"/>
      <c r="K21655" s="820"/>
      <c r="L21655" s="820"/>
      <c r="M21655" s="820"/>
      <c r="N21655" s="820"/>
      <c r="O21655" s="820"/>
      <c r="P21655" s="820"/>
      <c r="Q21655" s="820"/>
      <c r="R21655" s="820"/>
      <c r="S21655" s="820"/>
      <c r="T21655" s="820"/>
      <c r="U21655" s="820"/>
      <c r="V21655" s="820"/>
      <c r="W21655" s="820"/>
      <c r="X21655" s="820"/>
      <c r="Y21655" s="820"/>
      <c r="Z21655" s="820"/>
    </row>
    <row r="21656" spans="7:26">
      <c r="G21656" s="826"/>
      <c r="H21656" s="820"/>
      <c r="J21656" s="820"/>
      <c r="K21656" s="820"/>
      <c r="L21656" s="820"/>
      <c r="M21656" s="820"/>
      <c r="N21656" s="820"/>
      <c r="O21656" s="820"/>
      <c r="P21656" s="820"/>
      <c r="Q21656" s="820"/>
      <c r="R21656" s="820"/>
      <c r="S21656" s="820"/>
      <c r="T21656" s="820"/>
      <c r="U21656" s="820"/>
      <c r="V21656" s="820"/>
      <c r="W21656" s="820"/>
      <c r="X21656" s="820"/>
      <c r="Y21656" s="820"/>
      <c r="Z21656" s="820"/>
    </row>
    <row r="21657" spans="7:26">
      <c r="G21657" s="826"/>
      <c r="H21657" s="820"/>
      <c r="J21657" s="820"/>
      <c r="K21657" s="820"/>
      <c r="L21657" s="820"/>
      <c r="M21657" s="820"/>
      <c r="N21657" s="820"/>
      <c r="O21657" s="820"/>
      <c r="P21657" s="820"/>
      <c r="Q21657" s="820"/>
      <c r="R21657" s="820"/>
      <c r="S21657" s="820"/>
      <c r="T21657" s="820"/>
      <c r="U21657" s="820"/>
      <c r="V21657" s="820"/>
      <c r="W21657" s="820"/>
      <c r="X21657" s="820"/>
      <c r="Y21657" s="820"/>
      <c r="Z21657" s="820"/>
    </row>
    <row r="21658" spans="7:26">
      <c r="G21658" s="826"/>
      <c r="H21658" s="820"/>
      <c r="J21658" s="820"/>
      <c r="K21658" s="820"/>
      <c r="L21658" s="820"/>
      <c r="M21658" s="820"/>
      <c r="N21658" s="820"/>
      <c r="O21658" s="820"/>
      <c r="P21658" s="820"/>
      <c r="Q21658" s="820"/>
      <c r="R21658" s="820"/>
      <c r="S21658" s="820"/>
      <c r="T21658" s="820"/>
      <c r="U21658" s="820"/>
      <c r="V21658" s="820"/>
      <c r="W21658" s="820"/>
      <c r="X21658" s="820"/>
      <c r="Y21658" s="820"/>
      <c r="Z21658" s="820"/>
    </row>
    <row r="21659" spans="7:26">
      <c r="G21659" s="826"/>
      <c r="H21659" s="820"/>
      <c r="J21659" s="820"/>
      <c r="K21659" s="820"/>
      <c r="L21659" s="820"/>
      <c r="M21659" s="820"/>
      <c r="N21659" s="820"/>
      <c r="O21659" s="820"/>
      <c r="P21659" s="820"/>
      <c r="Q21659" s="820"/>
      <c r="R21659" s="820"/>
      <c r="S21659" s="820"/>
      <c r="T21659" s="820"/>
      <c r="U21659" s="820"/>
      <c r="V21659" s="820"/>
      <c r="W21659" s="820"/>
      <c r="X21659" s="820"/>
      <c r="Y21659" s="820"/>
      <c r="Z21659" s="820"/>
    </row>
    <row r="21660" spans="7:26">
      <c r="G21660" s="826"/>
      <c r="H21660" s="820"/>
      <c r="J21660" s="820"/>
      <c r="K21660" s="820"/>
      <c r="L21660" s="820"/>
      <c r="M21660" s="820"/>
      <c r="N21660" s="820"/>
      <c r="O21660" s="820"/>
      <c r="P21660" s="820"/>
      <c r="Q21660" s="820"/>
      <c r="R21660" s="820"/>
      <c r="S21660" s="820"/>
      <c r="T21660" s="820"/>
      <c r="U21660" s="820"/>
      <c r="V21660" s="820"/>
      <c r="W21660" s="820"/>
      <c r="X21660" s="820"/>
      <c r="Y21660" s="820"/>
      <c r="Z21660" s="820"/>
    </row>
    <row r="21661" spans="7:26">
      <c r="G21661" s="826"/>
      <c r="H21661" s="820"/>
      <c r="J21661" s="820"/>
      <c r="K21661" s="820"/>
      <c r="L21661" s="820"/>
      <c r="M21661" s="820"/>
      <c r="N21661" s="820"/>
      <c r="O21661" s="820"/>
      <c r="P21661" s="820"/>
      <c r="Q21661" s="820"/>
      <c r="R21661" s="820"/>
      <c r="S21661" s="820"/>
      <c r="T21661" s="820"/>
      <c r="U21661" s="820"/>
      <c r="V21661" s="820"/>
      <c r="W21661" s="820"/>
      <c r="X21661" s="820"/>
      <c r="Y21661" s="820"/>
      <c r="Z21661" s="820"/>
    </row>
    <row r="21662" spans="7:26">
      <c r="G21662" s="826"/>
      <c r="H21662" s="820"/>
      <c r="J21662" s="820"/>
      <c r="K21662" s="820"/>
      <c r="L21662" s="820"/>
      <c r="M21662" s="820"/>
      <c r="N21662" s="820"/>
      <c r="O21662" s="820"/>
      <c r="P21662" s="820"/>
      <c r="Q21662" s="820"/>
      <c r="R21662" s="820"/>
      <c r="S21662" s="820"/>
      <c r="T21662" s="820"/>
      <c r="U21662" s="820"/>
      <c r="V21662" s="820"/>
      <c r="W21662" s="820"/>
      <c r="X21662" s="820"/>
      <c r="Y21662" s="820"/>
      <c r="Z21662" s="820"/>
    </row>
    <row r="21663" spans="7:26">
      <c r="G21663" s="826"/>
      <c r="H21663" s="820"/>
      <c r="J21663" s="820"/>
      <c r="K21663" s="820"/>
      <c r="L21663" s="820"/>
      <c r="M21663" s="820"/>
      <c r="N21663" s="820"/>
      <c r="O21663" s="820"/>
      <c r="P21663" s="820"/>
      <c r="Q21663" s="820"/>
      <c r="R21663" s="820"/>
      <c r="S21663" s="820"/>
      <c r="T21663" s="820"/>
      <c r="U21663" s="820"/>
      <c r="V21663" s="820"/>
      <c r="W21663" s="820"/>
      <c r="X21663" s="820"/>
      <c r="Y21663" s="820"/>
      <c r="Z21663" s="820"/>
    </row>
    <row r="21664" spans="7:26">
      <c r="G21664" s="826"/>
      <c r="H21664" s="820"/>
      <c r="J21664" s="820"/>
      <c r="K21664" s="820"/>
      <c r="L21664" s="820"/>
      <c r="M21664" s="820"/>
      <c r="N21664" s="820"/>
      <c r="O21664" s="820"/>
      <c r="P21664" s="820"/>
      <c r="Q21664" s="820"/>
      <c r="R21664" s="820"/>
      <c r="S21664" s="820"/>
      <c r="T21664" s="820"/>
      <c r="U21664" s="820"/>
      <c r="V21664" s="820"/>
      <c r="W21664" s="820"/>
      <c r="X21664" s="820"/>
      <c r="Y21664" s="820"/>
      <c r="Z21664" s="820"/>
    </row>
    <row r="21665" spans="7:26">
      <c r="G21665" s="826"/>
      <c r="H21665" s="820"/>
      <c r="J21665" s="820"/>
      <c r="K21665" s="820"/>
      <c r="L21665" s="820"/>
      <c r="M21665" s="820"/>
      <c r="N21665" s="820"/>
      <c r="O21665" s="820"/>
      <c r="P21665" s="820"/>
      <c r="Q21665" s="820"/>
      <c r="R21665" s="820"/>
      <c r="S21665" s="820"/>
      <c r="T21665" s="820"/>
      <c r="U21665" s="820"/>
      <c r="V21665" s="820"/>
      <c r="W21665" s="820"/>
      <c r="X21665" s="820"/>
      <c r="Y21665" s="820"/>
      <c r="Z21665" s="820"/>
    </row>
    <row r="21666" spans="7:26">
      <c r="G21666" s="826"/>
      <c r="H21666" s="820"/>
      <c r="J21666" s="820"/>
      <c r="K21666" s="820"/>
      <c r="L21666" s="820"/>
      <c r="M21666" s="820"/>
      <c r="N21666" s="820"/>
      <c r="O21666" s="820"/>
      <c r="P21666" s="820"/>
      <c r="Q21666" s="820"/>
      <c r="R21666" s="820"/>
      <c r="S21666" s="820"/>
      <c r="T21666" s="820"/>
      <c r="U21666" s="820"/>
      <c r="V21666" s="820"/>
      <c r="W21666" s="820"/>
      <c r="X21666" s="820"/>
      <c r="Y21666" s="820"/>
      <c r="Z21666" s="820"/>
    </row>
    <row r="21667" spans="7:26">
      <c r="G21667" s="826"/>
      <c r="H21667" s="820"/>
      <c r="J21667" s="820"/>
      <c r="K21667" s="820"/>
      <c r="L21667" s="820"/>
      <c r="M21667" s="820"/>
      <c r="N21667" s="820"/>
      <c r="O21667" s="820"/>
      <c r="P21667" s="820"/>
      <c r="Q21667" s="820"/>
      <c r="R21667" s="820"/>
      <c r="S21667" s="820"/>
      <c r="T21667" s="820"/>
      <c r="U21667" s="820"/>
      <c r="V21667" s="820"/>
      <c r="W21667" s="820"/>
      <c r="X21667" s="820"/>
      <c r="Y21667" s="820"/>
      <c r="Z21667" s="820"/>
    </row>
    <row r="21668" spans="7:26">
      <c r="G21668" s="826"/>
      <c r="H21668" s="820"/>
      <c r="J21668" s="820"/>
      <c r="K21668" s="820"/>
      <c r="L21668" s="820"/>
      <c r="M21668" s="820"/>
      <c r="N21668" s="820"/>
      <c r="O21668" s="820"/>
      <c r="P21668" s="820"/>
      <c r="Q21668" s="820"/>
      <c r="R21668" s="820"/>
      <c r="S21668" s="820"/>
      <c r="T21668" s="820"/>
      <c r="U21668" s="820"/>
      <c r="V21668" s="820"/>
      <c r="W21668" s="820"/>
      <c r="X21668" s="820"/>
      <c r="Y21668" s="820"/>
      <c r="Z21668" s="820"/>
    </row>
    <row r="21669" spans="7:26">
      <c r="G21669" s="826"/>
      <c r="H21669" s="820"/>
      <c r="J21669" s="820"/>
      <c r="K21669" s="820"/>
      <c r="L21669" s="820"/>
      <c r="M21669" s="820"/>
      <c r="N21669" s="820"/>
      <c r="O21669" s="820"/>
      <c r="P21669" s="820"/>
      <c r="Q21669" s="820"/>
      <c r="R21669" s="820"/>
      <c r="S21669" s="820"/>
      <c r="T21669" s="820"/>
      <c r="U21669" s="820"/>
      <c r="V21669" s="820"/>
      <c r="W21669" s="820"/>
      <c r="X21669" s="820"/>
      <c r="Y21669" s="820"/>
      <c r="Z21669" s="820"/>
    </row>
    <row r="21670" spans="7:26">
      <c r="G21670" s="826"/>
      <c r="H21670" s="820"/>
      <c r="J21670" s="820"/>
      <c r="K21670" s="820"/>
      <c r="L21670" s="820"/>
      <c r="M21670" s="820"/>
      <c r="N21670" s="820"/>
      <c r="O21670" s="820"/>
      <c r="P21670" s="820"/>
      <c r="Q21670" s="820"/>
      <c r="R21670" s="820"/>
      <c r="S21670" s="820"/>
      <c r="T21670" s="820"/>
      <c r="U21670" s="820"/>
      <c r="V21670" s="820"/>
      <c r="W21670" s="820"/>
      <c r="X21670" s="820"/>
      <c r="Y21670" s="820"/>
      <c r="Z21670" s="820"/>
    </row>
    <row r="21671" spans="7:26">
      <c r="G21671" s="826"/>
      <c r="H21671" s="820"/>
      <c r="J21671" s="820"/>
      <c r="K21671" s="820"/>
      <c r="L21671" s="820"/>
      <c r="M21671" s="820"/>
      <c r="N21671" s="820"/>
      <c r="O21671" s="820"/>
      <c r="P21671" s="820"/>
      <c r="Q21671" s="820"/>
      <c r="R21671" s="820"/>
      <c r="S21671" s="820"/>
      <c r="T21671" s="820"/>
      <c r="U21671" s="820"/>
      <c r="V21671" s="820"/>
      <c r="W21671" s="820"/>
      <c r="X21671" s="820"/>
      <c r="Y21671" s="820"/>
      <c r="Z21671" s="820"/>
    </row>
    <row r="21672" spans="7:26">
      <c r="G21672" s="826"/>
      <c r="H21672" s="820"/>
      <c r="J21672" s="820"/>
      <c r="K21672" s="820"/>
      <c r="L21672" s="820"/>
      <c r="M21672" s="820"/>
      <c r="N21672" s="820"/>
      <c r="O21672" s="820"/>
      <c r="P21672" s="820"/>
      <c r="Q21672" s="820"/>
      <c r="R21672" s="820"/>
      <c r="S21672" s="820"/>
      <c r="T21672" s="820"/>
      <c r="U21672" s="820"/>
      <c r="V21672" s="820"/>
      <c r="W21672" s="820"/>
      <c r="X21672" s="820"/>
      <c r="Y21672" s="820"/>
      <c r="Z21672" s="820"/>
    </row>
    <row r="21673" spans="7:26">
      <c r="G21673" s="826"/>
      <c r="H21673" s="820"/>
      <c r="J21673" s="820"/>
      <c r="K21673" s="820"/>
      <c r="L21673" s="820"/>
      <c r="M21673" s="820"/>
      <c r="N21673" s="820"/>
      <c r="O21673" s="820"/>
      <c r="P21673" s="820"/>
      <c r="Q21673" s="820"/>
      <c r="R21673" s="820"/>
      <c r="S21673" s="820"/>
      <c r="T21673" s="820"/>
      <c r="U21673" s="820"/>
      <c r="V21673" s="820"/>
      <c r="W21673" s="820"/>
      <c r="X21673" s="820"/>
      <c r="Y21673" s="820"/>
      <c r="Z21673" s="820"/>
    </row>
    <row r="21674" spans="7:26">
      <c r="G21674" s="826"/>
      <c r="H21674" s="820"/>
      <c r="J21674" s="820"/>
      <c r="K21674" s="820"/>
      <c r="L21674" s="820"/>
      <c r="M21674" s="820"/>
      <c r="N21674" s="820"/>
      <c r="O21674" s="820"/>
      <c r="P21674" s="820"/>
      <c r="Q21674" s="820"/>
      <c r="R21674" s="820"/>
      <c r="S21674" s="820"/>
      <c r="T21674" s="820"/>
      <c r="U21674" s="820"/>
      <c r="V21674" s="820"/>
      <c r="W21674" s="820"/>
      <c r="X21674" s="820"/>
      <c r="Y21674" s="820"/>
      <c r="Z21674" s="820"/>
    </row>
    <row r="21675" spans="7:26">
      <c r="G21675" s="826"/>
      <c r="H21675" s="820"/>
      <c r="J21675" s="820"/>
      <c r="K21675" s="820"/>
      <c r="L21675" s="820"/>
      <c r="M21675" s="820"/>
      <c r="N21675" s="820"/>
      <c r="O21675" s="820"/>
      <c r="P21675" s="820"/>
      <c r="Q21675" s="820"/>
      <c r="R21675" s="820"/>
      <c r="S21675" s="820"/>
      <c r="T21675" s="820"/>
      <c r="U21675" s="820"/>
      <c r="V21675" s="820"/>
      <c r="W21675" s="820"/>
      <c r="X21675" s="820"/>
      <c r="Y21675" s="820"/>
      <c r="Z21675" s="820"/>
    </row>
    <row r="21676" spans="7:26">
      <c r="G21676" s="826"/>
      <c r="H21676" s="820"/>
      <c r="J21676" s="820"/>
      <c r="K21676" s="820"/>
      <c r="L21676" s="820"/>
      <c r="M21676" s="820"/>
      <c r="N21676" s="820"/>
      <c r="O21676" s="820"/>
      <c r="P21676" s="820"/>
      <c r="Q21676" s="820"/>
      <c r="R21676" s="820"/>
      <c r="S21676" s="820"/>
      <c r="T21676" s="820"/>
      <c r="U21676" s="820"/>
      <c r="V21676" s="820"/>
      <c r="W21676" s="820"/>
      <c r="X21676" s="820"/>
      <c r="Y21676" s="820"/>
      <c r="Z21676" s="820"/>
    </row>
    <row r="21677" spans="7:26">
      <c r="G21677" s="826"/>
      <c r="H21677" s="820"/>
      <c r="J21677" s="820"/>
      <c r="K21677" s="820"/>
      <c r="L21677" s="820"/>
      <c r="M21677" s="820"/>
      <c r="N21677" s="820"/>
      <c r="O21677" s="820"/>
      <c r="P21677" s="820"/>
      <c r="Q21677" s="820"/>
      <c r="R21677" s="820"/>
      <c r="S21677" s="820"/>
      <c r="T21677" s="820"/>
      <c r="U21677" s="820"/>
      <c r="V21677" s="820"/>
      <c r="W21677" s="820"/>
      <c r="X21677" s="820"/>
      <c r="Y21677" s="820"/>
      <c r="Z21677" s="820"/>
    </row>
    <row r="21678" spans="7:26">
      <c r="G21678" s="826"/>
      <c r="H21678" s="820"/>
      <c r="J21678" s="820"/>
      <c r="K21678" s="820"/>
      <c r="L21678" s="820"/>
      <c r="M21678" s="820"/>
      <c r="N21678" s="820"/>
      <c r="O21678" s="820"/>
      <c r="P21678" s="820"/>
      <c r="Q21678" s="820"/>
      <c r="R21678" s="820"/>
      <c r="S21678" s="820"/>
      <c r="T21678" s="820"/>
      <c r="U21678" s="820"/>
      <c r="V21678" s="820"/>
      <c r="W21678" s="820"/>
      <c r="X21678" s="820"/>
      <c r="Y21678" s="820"/>
      <c r="Z21678" s="820"/>
    </row>
    <row r="21679" spans="7:26">
      <c r="G21679" s="826"/>
      <c r="H21679" s="820"/>
      <c r="J21679" s="820"/>
      <c r="K21679" s="820"/>
      <c r="L21679" s="820"/>
      <c r="M21679" s="820"/>
      <c r="N21679" s="820"/>
      <c r="O21679" s="820"/>
      <c r="P21679" s="820"/>
      <c r="Q21679" s="820"/>
      <c r="R21679" s="820"/>
      <c r="S21679" s="820"/>
      <c r="T21679" s="820"/>
      <c r="U21679" s="820"/>
      <c r="V21679" s="820"/>
      <c r="W21679" s="820"/>
      <c r="X21679" s="820"/>
      <c r="Y21679" s="820"/>
      <c r="Z21679" s="820"/>
    </row>
    <row r="21680" spans="7:26">
      <c r="G21680" s="826"/>
      <c r="H21680" s="820"/>
      <c r="J21680" s="820"/>
      <c r="K21680" s="820"/>
      <c r="L21680" s="820"/>
      <c r="M21680" s="820"/>
      <c r="N21680" s="820"/>
      <c r="O21680" s="820"/>
      <c r="P21680" s="820"/>
      <c r="Q21680" s="820"/>
      <c r="R21680" s="820"/>
      <c r="S21680" s="820"/>
      <c r="T21680" s="820"/>
      <c r="U21680" s="820"/>
      <c r="V21680" s="820"/>
      <c r="W21680" s="820"/>
      <c r="X21680" s="820"/>
      <c r="Y21680" s="820"/>
      <c r="Z21680" s="820"/>
    </row>
    <row r="21681" spans="7:26">
      <c r="G21681" s="826"/>
      <c r="H21681" s="820"/>
      <c r="J21681" s="820"/>
      <c r="K21681" s="820"/>
      <c r="L21681" s="820"/>
      <c r="M21681" s="820"/>
      <c r="N21681" s="820"/>
      <c r="O21681" s="820"/>
      <c r="P21681" s="820"/>
      <c r="Q21681" s="820"/>
      <c r="R21681" s="820"/>
      <c r="S21681" s="820"/>
      <c r="T21681" s="820"/>
      <c r="U21681" s="820"/>
      <c r="V21681" s="820"/>
      <c r="W21681" s="820"/>
      <c r="X21681" s="820"/>
      <c r="Y21681" s="820"/>
      <c r="Z21681" s="820"/>
    </row>
    <row r="21682" spans="7:26">
      <c r="G21682" s="826"/>
      <c r="H21682" s="820"/>
      <c r="J21682" s="820"/>
      <c r="K21682" s="820"/>
      <c r="L21682" s="820"/>
      <c r="M21682" s="820"/>
      <c r="N21682" s="820"/>
      <c r="O21682" s="820"/>
      <c r="P21682" s="820"/>
      <c r="Q21682" s="820"/>
      <c r="R21682" s="820"/>
      <c r="S21682" s="820"/>
      <c r="T21682" s="820"/>
      <c r="U21682" s="820"/>
      <c r="V21682" s="820"/>
      <c r="W21682" s="820"/>
      <c r="X21682" s="820"/>
      <c r="Y21682" s="820"/>
      <c r="Z21682" s="820"/>
    </row>
    <row r="21683" spans="7:26">
      <c r="G21683" s="826"/>
      <c r="H21683" s="820"/>
      <c r="J21683" s="820"/>
      <c r="K21683" s="820"/>
      <c r="L21683" s="820"/>
      <c r="M21683" s="820"/>
      <c r="N21683" s="820"/>
      <c r="O21683" s="820"/>
      <c r="P21683" s="820"/>
      <c r="Q21683" s="820"/>
      <c r="R21683" s="820"/>
      <c r="S21683" s="820"/>
      <c r="T21683" s="820"/>
      <c r="U21683" s="820"/>
      <c r="V21683" s="820"/>
      <c r="W21683" s="820"/>
      <c r="X21683" s="820"/>
      <c r="Y21683" s="820"/>
      <c r="Z21683" s="820"/>
    </row>
    <row r="21684" spans="7:26">
      <c r="G21684" s="826"/>
      <c r="H21684" s="820"/>
      <c r="J21684" s="820"/>
      <c r="K21684" s="820"/>
      <c r="L21684" s="820"/>
      <c r="M21684" s="820"/>
      <c r="N21684" s="820"/>
      <c r="O21684" s="820"/>
      <c r="P21684" s="820"/>
      <c r="Q21684" s="820"/>
      <c r="R21684" s="820"/>
      <c r="S21684" s="820"/>
      <c r="T21684" s="820"/>
      <c r="U21684" s="820"/>
      <c r="V21684" s="820"/>
      <c r="W21684" s="820"/>
      <c r="X21684" s="820"/>
      <c r="Y21684" s="820"/>
      <c r="Z21684" s="820"/>
    </row>
    <row r="21685" spans="7:26">
      <c r="G21685" s="826"/>
      <c r="H21685" s="820"/>
      <c r="J21685" s="820"/>
      <c r="K21685" s="820"/>
      <c r="L21685" s="820"/>
      <c r="M21685" s="820"/>
      <c r="N21685" s="820"/>
      <c r="O21685" s="820"/>
      <c r="P21685" s="820"/>
      <c r="Q21685" s="820"/>
      <c r="R21685" s="820"/>
      <c r="S21685" s="820"/>
      <c r="T21685" s="820"/>
      <c r="U21685" s="820"/>
      <c r="V21685" s="820"/>
      <c r="W21685" s="820"/>
      <c r="X21685" s="820"/>
      <c r="Y21685" s="820"/>
      <c r="Z21685" s="820"/>
    </row>
    <row r="21686" spans="7:26">
      <c r="G21686" s="826"/>
      <c r="H21686" s="820"/>
      <c r="J21686" s="820"/>
      <c r="K21686" s="820"/>
      <c r="L21686" s="820"/>
      <c r="M21686" s="820"/>
      <c r="N21686" s="820"/>
      <c r="O21686" s="820"/>
      <c r="P21686" s="820"/>
      <c r="Q21686" s="820"/>
      <c r="R21686" s="820"/>
      <c r="S21686" s="820"/>
      <c r="T21686" s="820"/>
      <c r="U21686" s="820"/>
      <c r="V21686" s="820"/>
      <c r="W21686" s="820"/>
      <c r="X21686" s="820"/>
      <c r="Y21686" s="820"/>
      <c r="Z21686" s="820"/>
    </row>
    <row r="21687" spans="7:26">
      <c r="G21687" s="826"/>
      <c r="H21687" s="820"/>
      <c r="J21687" s="820"/>
      <c r="K21687" s="820"/>
      <c r="L21687" s="820"/>
      <c r="M21687" s="820"/>
      <c r="N21687" s="820"/>
      <c r="O21687" s="820"/>
      <c r="P21687" s="820"/>
      <c r="Q21687" s="820"/>
      <c r="R21687" s="820"/>
      <c r="S21687" s="820"/>
      <c r="T21687" s="820"/>
      <c r="U21687" s="820"/>
      <c r="V21687" s="820"/>
      <c r="W21687" s="820"/>
      <c r="X21687" s="820"/>
      <c r="Y21687" s="820"/>
      <c r="Z21687" s="820"/>
    </row>
    <row r="21688" spans="7:26">
      <c r="G21688" s="826"/>
      <c r="H21688" s="820"/>
      <c r="J21688" s="820"/>
      <c r="K21688" s="820"/>
      <c r="L21688" s="820"/>
      <c r="M21688" s="820"/>
      <c r="N21688" s="820"/>
      <c r="O21688" s="820"/>
      <c r="P21688" s="820"/>
      <c r="Q21688" s="820"/>
      <c r="R21688" s="820"/>
      <c r="S21688" s="820"/>
      <c r="T21688" s="820"/>
      <c r="U21688" s="820"/>
      <c r="V21688" s="820"/>
      <c r="W21688" s="820"/>
      <c r="X21688" s="820"/>
      <c r="Y21688" s="820"/>
      <c r="Z21688" s="820"/>
    </row>
    <row r="21689" spans="7:26">
      <c r="G21689" s="826"/>
      <c r="H21689" s="820"/>
      <c r="J21689" s="820"/>
      <c r="K21689" s="820"/>
      <c r="L21689" s="820"/>
      <c r="M21689" s="820"/>
      <c r="N21689" s="820"/>
      <c r="O21689" s="820"/>
      <c r="P21689" s="820"/>
      <c r="Q21689" s="820"/>
      <c r="R21689" s="820"/>
      <c r="S21689" s="820"/>
      <c r="T21689" s="820"/>
      <c r="U21689" s="820"/>
      <c r="V21689" s="820"/>
      <c r="W21689" s="820"/>
      <c r="X21689" s="820"/>
      <c r="Y21689" s="820"/>
      <c r="Z21689" s="820"/>
    </row>
    <row r="21690" spans="7:26">
      <c r="G21690" s="826"/>
      <c r="H21690" s="820"/>
      <c r="J21690" s="820"/>
      <c r="K21690" s="820"/>
      <c r="L21690" s="820"/>
      <c r="M21690" s="820"/>
      <c r="N21690" s="820"/>
      <c r="O21690" s="820"/>
      <c r="P21690" s="820"/>
      <c r="Q21690" s="820"/>
      <c r="R21690" s="820"/>
      <c r="S21690" s="820"/>
      <c r="T21690" s="820"/>
      <c r="U21690" s="820"/>
      <c r="V21690" s="820"/>
      <c r="W21690" s="820"/>
      <c r="X21690" s="820"/>
      <c r="Y21690" s="820"/>
      <c r="Z21690" s="820"/>
    </row>
    <row r="21691" spans="7:26">
      <c r="G21691" s="826"/>
      <c r="H21691" s="820"/>
      <c r="J21691" s="820"/>
      <c r="K21691" s="820"/>
      <c r="L21691" s="820"/>
      <c r="M21691" s="820"/>
      <c r="N21691" s="820"/>
      <c r="O21691" s="820"/>
      <c r="P21691" s="820"/>
      <c r="Q21691" s="820"/>
      <c r="R21691" s="820"/>
      <c r="S21691" s="820"/>
      <c r="T21691" s="820"/>
      <c r="U21691" s="820"/>
      <c r="V21691" s="820"/>
      <c r="W21691" s="820"/>
      <c r="X21691" s="820"/>
      <c r="Y21691" s="820"/>
      <c r="Z21691" s="820"/>
    </row>
    <row r="21692" spans="7:26">
      <c r="G21692" s="826"/>
      <c r="H21692" s="820"/>
      <c r="J21692" s="820"/>
      <c r="K21692" s="820"/>
      <c r="L21692" s="820"/>
      <c r="M21692" s="820"/>
      <c r="N21692" s="820"/>
      <c r="O21692" s="820"/>
      <c r="P21692" s="820"/>
      <c r="Q21692" s="820"/>
      <c r="R21692" s="820"/>
      <c r="S21692" s="820"/>
      <c r="T21692" s="820"/>
      <c r="U21692" s="820"/>
      <c r="V21692" s="820"/>
      <c r="W21692" s="820"/>
      <c r="X21692" s="820"/>
      <c r="Y21692" s="820"/>
      <c r="Z21692" s="820"/>
    </row>
    <row r="21693" spans="7:26">
      <c r="G21693" s="826"/>
      <c r="H21693" s="820"/>
      <c r="J21693" s="820"/>
      <c r="K21693" s="820"/>
      <c r="L21693" s="820"/>
      <c r="M21693" s="820"/>
      <c r="N21693" s="820"/>
      <c r="O21693" s="820"/>
      <c r="P21693" s="820"/>
      <c r="Q21693" s="820"/>
      <c r="R21693" s="820"/>
      <c r="S21693" s="820"/>
      <c r="T21693" s="820"/>
      <c r="U21693" s="820"/>
      <c r="V21693" s="820"/>
      <c r="W21693" s="820"/>
      <c r="X21693" s="820"/>
      <c r="Y21693" s="820"/>
      <c r="Z21693" s="820"/>
    </row>
    <row r="21694" spans="7:26">
      <c r="G21694" s="826"/>
      <c r="H21694" s="820"/>
      <c r="J21694" s="820"/>
      <c r="K21694" s="820"/>
      <c r="L21694" s="820"/>
      <c r="M21694" s="820"/>
      <c r="N21694" s="820"/>
      <c r="O21694" s="820"/>
      <c r="P21694" s="820"/>
      <c r="Q21694" s="820"/>
      <c r="R21694" s="820"/>
      <c r="S21694" s="820"/>
      <c r="T21694" s="820"/>
      <c r="U21694" s="820"/>
      <c r="V21694" s="820"/>
      <c r="W21694" s="820"/>
      <c r="X21694" s="820"/>
      <c r="Y21694" s="820"/>
      <c r="Z21694" s="820"/>
    </row>
    <row r="21695" spans="7:26">
      <c r="G21695" s="826"/>
      <c r="H21695" s="820"/>
      <c r="J21695" s="820"/>
      <c r="K21695" s="820"/>
      <c r="L21695" s="820"/>
      <c r="M21695" s="820"/>
      <c r="N21695" s="820"/>
      <c r="O21695" s="820"/>
      <c r="P21695" s="820"/>
      <c r="Q21695" s="820"/>
      <c r="R21695" s="820"/>
      <c r="S21695" s="820"/>
      <c r="T21695" s="820"/>
      <c r="U21695" s="820"/>
      <c r="V21695" s="820"/>
      <c r="W21695" s="820"/>
      <c r="X21695" s="820"/>
      <c r="Y21695" s="820"/>
      <c r="Z21695" s="820"/>
    </row>
    <row r="21696" spans="7:26">
      <c r="G21696" s="826"/>
      <c r="H21696" s="820"/>
      <c r="J21696" s="820"/>
      <c r="K21696" s="820"/>
      <c r="L21696" s="820"/>
      <c r="M21696" s="820"/>
      <c r="N21696" s="820"/>
      <c r="O21696" s="820"/>
      <c r="P21696" s="820"/>
      <c r="Q21696" s="820"/>
      <c r="R21696" s="820"/>
      <c r="S21696" s="820"/>
      <c r="T21696" s="820"/>
      <c r="U21696" s="820"/>
      <c r="V21696" s="820"/>
      <c r="W21696" s="820"/>
      <c r="X21696" s="820"/>
      <c r="Y21696" s="820"/>
      <c r="Z21696" s="820"/>
    </row>
    <row r="21697" spans="7:26">
      <c r="G21697" s="826"/>
      <c r="H21697" s="820"/>
      <c r="J21697" s="820"/>
      <c r="K21697" s="820"/>
      <c r="L21697" s="820"/>
      <c r="M21697" s="820"/>
      <c r="N21697" s="820"/>
      <c r="O21697" s="820"/>
      <c r="P21697" s="820"/>
      <c r="Q21697" s="820"/>
      <c r="R21697" s="820"/>
      <c r="S21697" s="820"/>
      <c r="T21697" s="820"/>
      <c r="U21697" s="820"/>
      <c r="V21697" s="820"/>
      <c r="W21697" s="820"/>
      <c r="X21697" s="820"/>
      <c r="Y21697" s="820"/>
      <c r="Z21697" s="820"/>
    </row>
    <row r="21698" spans="7:26">
      <c r="G21698" s="826"/>
      <c r="H21698" s="820"/>
      <c r="J21698" s="820"/>
      <c r="K21698" s="820"/>
      <c r="L21698" s="820"/>
      <c r="M21698" s="820"/>
      <c r="N21698" s="820"/>
      <c r="O21698" s="820"/>
      <c r="P21698" s="820"/>
      <c r="Q21698" s="820"/>
      <c r="R21698" s="820"/>
      <c r="S21698" s="820"/>
      <c r="T21698" s="820"/>
      <c r="U21698" s="820"/>
      <c r="V21698" s="820"/>
      <c r="W21698" s="820"/>
      <c r="X21698" s="820"/>
      <c r="Y21698" s="820"/>
      <c r="Z21698" s="820"/>
    </row>
    <row r="21699" spans="7:26">
      <c r="G21699" s="826"/>
      <c r="H21699" s="820"/>
      <c r="J21699" s="820"/>
      <c r="K21699" s="820"/>
      <c r="L21699" s="820"/>
      <c r="M21699" s="820"/>
      <c r="N21699" s="820"/>
      <c r="O21699" s="820"/>
      <c r="P21699" s="820"/>
      <c r="Q21699" s="820"/>
      <c r="R21699" s="820"/>
      <c r="S21699" s="820"/>
      <c r="T21699" s="820"/>
      <c r="U21699" s="820"/>
      <c r="V21699" s="820"/>
      <c r="W21699" s="820"/>
      <c r="X21699" s="820"/>
      <c r="Y21699" s="820"/>
      <c r="Z21699" s="820"/>
    </row>
    <row r="21700" spans="7:26">
      <c r="G21700" s="826"/>
      <c r="H21700" s="820"/>
      <c r="J21700" s="820"/>
      <c r="K21700" s="820"/>
      <c r="L21700" s="820"/>
      <c r="M21700" s="820"/>
      <c r="N21700" s="820"/>
      <c r="O21700" s="820"/>
      <c r="P21700" s="820"/>
      <c r="Q21700" s="820"/>
      <c r="R21700" s="820"/>
      <c r="S21700" s="820"/>
      <c r="T21700" s="820"/>
      <c r="U21700" s="820"/>
      <c r="V21700" s="820"/>
      <c r="W21700" s="820"/>
      <c r="X21700" s="820"/>
      <c r="Y21700" s="820"/>
      <c r="Z21700" s="820"/>
    </row>
    <row r="21701" spans="7:26">
      <c r="G21701" s="826"/>
      <c r="H21701" s="820"/>
      <c r="J21701" s="820"/>
      <c r="K21701" s="820"/>
      <c r="L21701" s="820"/>
      <c r="M21701" s="820"/>
      <c r="N21701" s="820"/>
      <c r="O21701" s="820"/>
      <c r="P21701" s="820"/>
      <c r="Q21701" s="820"/>
      <c r="R21701" s="820"/>
      <c r="S21701" s="820"/>
      <c r="T21701" s="820"/>
      <c r="U21701" s="820"/>
      <c r="V21701" s="820"/>
      <c r="W21701" s="820"/>
      <c r="X21701" s="820"/>
      <c r="Y21701" s="820"/>
      <c r="Z21701" s="820"/>
    </row>
    <row r="21702" spans="7:26">
      <c r="G21702" s="826"/>
      <c r="H21702" s="820"/>
      <c r="J21702" s="820"/>
      <c r="K21702" s="820"/>
      <c r="L21702" s="820"/>
      <c r="M21702" s="820"/>
      <c r="N21702" s="820"/>
      <c r="O21702" s="820"/>
      <c r="P21702" s="820"/>
      <c r="Q21702" s="820"/>
      <c r="R21702" s="820"/>
      <c r="S21702" s="820"/>
      <c r="T21702" s="820"/>
      <c r="U21702" s="820"/>
      <c r="V21702" s="820"/>
      <c r="W21702" s="820"/>
      <c r="X21702" s="820"/>
      <c r="Y21702" s="820"/>
      <c r="Z21702" s="820"/>
    </row>
    <row r="21703" spans="7:26">
      <c r="G21703" s="826"/>
      <c r="H21703" s="820"/>
      <c r="J21703" s="820"/>
      <c r="K21703" s="820"/>
      <c r="L21703" s="820"/>
      <c r="M21703" s="820"/>
      <c r="N21703" s="820"/>
      <c r="O21703" s="820"/>
      <c r="P21703" s="820"/>
      <c r="Q21703" s="820"/>
      <c r="R21703" s="820"/>
      <c r="S21703" s="820"/>
      <c r="T21703" s="820"/>
      <c r="U21703" s="820"/>
      <c r="V21703" s="820"/>
      <c r="W21703" s="820"/>
      <c r="X21703" s="820"/>
      <c r="Y21703" s="820"/>
      <c r="Z21703" s="820"/>
    </row>
    <row r="21704" spans="7:26">
      <c r="G21704" s="826"/>
      <c r="H21704" s="820"/>
      <c r="J21704" s="820"/>
      <c r="K21704" s="820"/>
      <c r="L21704" s="820"/>
      <c r="M21704" s="820"/>
      <c r="N21704" s="820"/>
      <c r="O21704" s="820"/>
      <c r="P21704" s="820"/>
      <c r="Q21704" s="820"/>
      <c r="R21704" s="820"/>
      <c r="S21704" s="820"/>
      <c r="T21704" s="820"/>
      <c r="U21704" s="820"/>
      <c r="V21704" s="820"/>
      <c r="W21704" s="820"/>
      <c r="X21704" s="820"/>
      <c r="Y21704" s="820"/>
      <c r="Z21704" s="820"/>
    </row>
    <row r="21705" spans="7:26">
      <c r="G21705" s="826"/>
      <c r="H21705" s="820"/>
      <c r="J21705" s="820"/>
      <c r="K21705" s="820"/>
      <c r="L21705" s="820"/>
      <c r="M21705" s="820"/>
      <c r="N21705" s="820"/>
      <c r="O21705" s="820"/>
      <c r="P21705" s="820"/>
      <c r="Q21705" s="820"/>
      <c r="R21705" s="820"/>
      <c r="S21705" s="820"/>
      <c r="T21705" s="820"/>
      <c r="U21705" s="820"/>
      <c r="V21705" s="820"/>
      <c r="W21705" s="820"/>
      <c r="X21705" s="820"/>
      <c r="Y21705" s="820"/>
      <c r="Z21705" s="820"/>
    </row>
    <row r="21706" spans="7:26">
      <c r="G21706" s="826"/>
      <c r="H21706" s="820"/>
      <c r="J21706" s="820"/>
      <c r="K21706" s="820"/>
      <c r="L21706" s="820"/>
      <c r="M21706" s="820"/>
      <c r="N21706" s="820"/>
      <c r="O21706" s="820"/>
      <c r="P21706" s="820"/>
      <c r="Q21706" s="820"/>
      <c r="R21706" s="820"/>
      <c r="S21706" s="820"/>
      <c r="T21706" s="820"/>
      <c r="U21706" s="820"/>
      <c r="V21706" s="820"/>
      <c r="W21706" s="820"/>
      <c r="X21706" s="820"/>
      <c r="Y21706" s="820"/>
      <c r="Z21706" s="820"/>
    </row>
    <row r="21707" spans="7:26">
      <c r="G21707" s="826"/>
      <c r="H21707" s="820"/>
      <c r="J21707" s="820"/>
      <c r="K21707" s="820"/>
      <c r="L21707" s="820"/>
      <c r="M21707" s="820"/>
      <c r="N21707" s="820"/>
      <c r="O21707" s="820"/>
      <c r="P21707" s="820"/>
      <c r="Q21707" s="820"/>
      <c r="R21707" s="820"/>
      <c r="S21707" s="820"/>
      <c r="T21707" s="820"/>
      <c r="U21707" s="820"/>
      <c r="V21707" s="820"/>
      <c r="W21707" s="820"/>
      <c r="X21707" s="820"/>
      <c r="Y21707" s="820"/>
      <c r="Z21707" s="820"/>
    </row>
    <row r="21708" spans="7:26">
      <c r="G21708" s="826"/>
      <c r="H21708" s="820"/>
      <c r="J21708" s="820"/>
      <c r="K21708" s="820"/>
      <c r="L21708" s="820"/>
      <c r="M21708" s="820"/>
      <c r="N21708" s="820"/>
      <c r="O21708" s="820"/>
      <c r="P21708" s="820"/>
      <c r="Q21708" s="820"/>
      <c r="R21708" s="820"/>
      <c r="S21708" s="820"/>
      <c r="T21708" s="820"/>
      <c r="U21708" s="820"/>
      <c r="V21708" s="820"/>
      <c r="W21708" s="820"/>
      <c r="X21708" s="820"/>
      <c r="Y21708" s="820"/>
      <c r="Z21708" s="820"/>
    </row>
    <row r="21709" spans="7:26">
      <c r="G21709" s="826"/>
      <c r="H21709" s="820"/>
      <c r="J21709" s="820"/>
      <c r="K21709" s="820"/>
      <c r="L21709" s="820"/>
      <c r="M21709" s="820"/>
      <c r="N21709" s="820"/>
      <c r="O21709" s="820"/>
      <c r="P21709" s="820"/>
      <c r="Q21709" s="820"/>
      <c r="R21709" s="820"/>
      <c r="S21709" s="820"/>
      <c r="T21709" s="820"/>
      <c r="U21709" s="820"/>
      <c r="V21709" s="820"/>
      <c r="W21709" s="820"/>
      <c r="X21709" s="820"/>
      <c r="Y21709" s="820"/>
      <c r="Z21709" s="820"/>
    </row>
    <row r="21710" spans="7:26">
      <c r="G21710" s="826"/>
      <c r="H21710" s="820"/>
      <c r="J21710" s="820"/>
      <c r="K21710" s="820"/>
      <c r="L21710" s="820"/>
      <c r="M21710" s="820"/>
      <c r="N21710" s="820"/>
      <c r="O21710" s="820"/>
      <c r="P21710" s="820"/>
      <c r="Q21710" s="820"/>
      <c r="R21710" s="820"/>
      <c r="S21710" s="820"/>
      <c r="T21710" s="820"/>
      <c r="U21710" s="820"/>
      <c r="V21710" s="820"/>
      <c r="W21710" s="820"/>
      <c r="X21710" s="820"/>
      <c r="Y21710" s="820"/>
      <c r="Z21710" s="820"/>
    </row>
    <row r="21711" spans="7:26">
      <c r="G21711" s="826"/>
      <c r="H21711" s="820"/>
      <c r="J21711" s="820"/>
      <c r="K21711" s="820"/>
      <c r="L21711" s="820"/>
      <c r="M21711" s="820"/>
      <c r="N21711" s="820"/>
      <c r="O21711" s="820"/>
      <c r="P21711" s="820"/>
      <c r="Q21711" s="820"/>
      <c r="R21711" s="820"/>
      <c r="S21711" s="820"/>
      <c r="T21711" s="820"/>
      <c r="U21711" s="820"/>
      <c r="V21711" s="820"/>
      <c r="W21711" s="820"/>
      <c r="X21711" s="820"/>
      <c r="Y21711" s="820"/>
      <c r="Z21711" s="820"/>
    </row>
    <row r="21712" spans="7:26">
      <c r="G21712" s="826"/>
      <c r="H21712" s="820"/>
      <c r="J21712" s="820"/>
      <c r="K21712" s="820"/>
      <c r="L21712" s="820"/>
      <c r="M21712" s="820"/>
      <c r="N21712" s="820"/>
      <c r="O21712" s="820"/>
      <c r="P21712" s="820"/>
      <c r="Q21712" s="820"/>
      <c r="R21712" s="820"/>
      <c r="S21712" s="820"/>
      <c r="T21712" s="820"/>
      <c r="U21712" s="820"/>
      <c r="V21712" s="820"/>
      <c r="W21712" s="820"/>
      <c r="X21712" s="820"/>
      <c r="Y21712" s="820"/>
      <c r="Z21712" s="820"/>
    </row>
    <row r="21713" spans="7:26">
      <c r="G21713" s="826"/>
      <c r="H21713" s="820"/>
      <c r="J21713" s="820"/>
      <c r="K21713" s="820"/>
      <c r="L21713" s="820"/>
      <c r="M21713" s="820"/>
      <c r="N21713" s="820"/>
      <c r="O21713" s="820"/>
      <c r="P21713" s="820"/>
      <c r="Q21713" s="820"/>
      <c r="R21713" s="820"/>
      <c r="S21713" s="820"/>
      <c r="T21713" s="820"/>
      <c r="U21713" s="820"/>
      <c r="V21713" s="820"/>
      <c r="W21713" s="820"/>
      <c r="X21713" s="820"/>
      <c r="Y21713" s="820"/>
      <c r="Z21713" s="820"/>
    </row>
    <row r="21714" spans="7:26">
      <c r="G21714" s="826"/>
      <c r="H21714" s="820"/>
      <c r="J21714" s="820"/>
      <c r="K21714" s="820"/>
      <c r="L21714" s="820"/>
      <c r="M21714" s="820"/>
      <c r="N21714" s="820"/>
      <c r="O21714" s="820"/>
      <c r="P21714" s="820"/>
      <c r="Q21714" s="820"/>
      <c r="R21714" s="820"/>
      <c r="S21714" s="820"/>
      <c r="T21714" s="820"/>
      <c r="U21714" s="820"/>
      <c r="V21714" s="820"/>
      <c r="W21714" s="820"/>
      <c r="X21714" s="820"/>
      <c r="Y21714" s="820"/>
      <c r="Z21714" s="820"/>
    </row>
    <row r="21715" spans="7:26">
      <c r="G21715" s="826"/>
      <c r="H21715" s="820"/>
      <c r="J21715" s="820"/>
      <c r="K21715" s="820"/>
      <c r="L21715" s="820"/>
      <c r="M21715" s="820"/>
      <c r="N21715" s="820"/>
      <c r="O21715" s="820"/>
      <c r="P21715" s="820"/>
      <c r="Q21715" s="820"/>
      <c r="R21715" s="820"/>
      <c r="S21715" s="820"/>
      <c r="T21715" s="820"/>
      <c r="U21715" s="820"/>
      <c r="V21715" s="820"/>
      <c r="W21715" s="820"/>
      <c r="X21715" s="820"/>
      <c r="Y21715" s="820"/>
      <c r="Z21715" s="820"/>
    </row>
    <row r="21716" spans="7:26">
      <c r="G21716" s="826"/>
      <c r="H21716" s="820"/>
      <c r="J21716" s="820"/>
      <c r="K21716" s="820"/>
      <c r="L21716" s="820"/>
      <c r="M21716" s="820"/>
      <c r="N21716" s="820"/>
      <c r="O21716" s="820"/>
      <c r="P21716" s="820"/>
      <c r="Q21716" s="820"/>
      <c r="R21716" s="820"/>
      <c r="S21716" s="820"/>
      <c r="T21716" s="820"/>
      <c r="U21716" s="820"/>
      <c r="V21716" s="820"/>
      <c r="W21716" s="820"/>
      <c r="X21716" s="820"/>
      <c r="Y21716" s="820"/>
      <c r="Z21716" s="820"/>
    </row>
    <row r="21717" spans="7:26">
      <c r="G21717" s="826"/>
      <c r="H21717" s="820"/>
      <c r="J21717" s="820"/>
      <c r="K21717" s="820"/>
      <c r="L21717" s="820"/>
      <c r="M21717" s="820"/>
      <c r="N21717" s="820"/>
      <c r="O21717" s="820"/>
      <c r="P21717" s="820"/>
      <c r="Q21717" s="820"/>
      <c r="R21717" s="820"/>
      <c r="S21717" s="820"/>
      <c r="T21717" s="820"/>
      <c r="U21717" s="820"/>
      <c r="V21717" s="820"/>
      <c r="W21717" s="820"/>
      <c r="X21717" s="820"/>
      <c r="Y21717" s="820"/>
      <c r="Z21717" s="820"/>
    </row>
    <row r="21718" spans="7:26">
      <c r="G21718" s="826"/>
      <c r="H21718" s="820"/>
      <c r="J21718" s="820"/>
      <c r="K21718" s="820"/>
      <c r="L21718" s="820"/>
      <c r="M21718" s="820"/>
      <c r="N21718" s="820"/>
      <c r="O21718" s="820"/>
      <c r="P21718" s="820"/>
      <c r="Q21718" s="820"/>
      <c r="R21718" s="820"/>
      <c r="S21718" s="820"/>
      <c r="T21718" s="820"/>
      <c r="U21718" s="820"/>
      <c r="V21718" s="820"/>
      <c r="W21718" s="820"/>
      <c r="X21718" s="820"/>
      <c r="Y21718" s="820"/>
      <c r="Z21718" s="820"/>
    </row>
    <row r="21719" spans="7:26">
      <c r="G21719" s="826"/>
      <c r="H21719" s="820"/>
      <c r="J21719" s="820"/>
      <c r="K21719" s="820"/>
      <c r="L21719" s="820"/>
      <c r="M21719" s="820"/>
      <c r="N21719" s="820"/>
      <c r="O21719" s="820"/>
      <c r="P21719" s="820"/>
      <c r="Q21719" s="820"/>
      <c r="R21719" s="820"/>
      <c r="S21719" s="820"/>
      <c r="T21719" s="820"/>
      <c r="U21719" s="820"/>
      <c r="V21719" s="820"/>
      <c r="W21719" s="820"/>
      <c r="X21719" s="820"/>
      <c r="Y21719" s="820"/>
      <c r="Z21719" s="820"/>
    </row>
    <row r="21720" spans="7:26">
      <c r="G21720" s="826"/>
      <c r="H21720" s="820"/>
      <c r="J21720" s="820"/>
      <c r="K21720" s="820"/>
      <c r="L21720" s="820"/>
      <c r="M21720" s="820"/>
      <c r="N21720" s="820"/>
      <c r="O21720" s="820"/>
      <c r="P21720" s="820"/>
      <c r="Q21720" s="820"/>
      <c r="R21720" s="820"/>
      <c r="S21720" s="820"/>
      <c r="T21720" s="820"/>
      <c r="U21720" s="820"/>
      <c r="V21720" s="820"/>
      <c r="W21720" s="820"/>
      <c r="X21720" s="820"/>
      <c r="Y21720" s="820"/>
      <c r="Z21720" s="820"/>
    </row>
    <row r="21721" spans="7:26">
      <c r="G21721" s="826"/>
      <c r="H21721" s="820"/>
      <c r="J21721" s="820"/>
      <c r="K21721" s="820"/>
      <c r="L21721" s="820"/>
      <c r="M21721" s="820"/>
      <c r="N21721" s="820"/>
      <c r="O21721" s="820"/>
      <c r="P21721" s="820"/>
      <c r="Q21721" s="820"/>
      <c r="R21721" s="820"/>
      <c r="S21721" s="820"/>
      <c r="T21721" s="820"/>
      <c r="U21721" s="820"/>
      <c r="V21721" s="820"/>
      <c r="W21721" s="820"/>
      <c r="X21721" s="820"/>
      <c r="Y21721" s="820"/>
      <c r="Z21721" s="820"/>
    </row>
    <row r="21722" spans="7:26">
      <c r="G21722" s="826"/>
      <c r="H21722" s="820"/>
      <c r="J21722" s="820"/>
      <c r="K21722" s="820"/>
      <c r="L21722" s="820"/>
      <c r="M21722" s="820"/>
      <c r="N21722" s="820"/>
      <c r="O21722" s="820"/>
      <c r="P21722" s="820"/>
      <c r="Q21722" s="820"/>
      <c r="R21722" s="820"/>
      <c r="S21722" s="820"/>
      <c r="T21722" s="820"/>
      <c r="U21722" s="820"/>
      <c r="V21722" s="820"/>
      <c r="W21722" s="820"/>
      <c r="X21722" s="820"/>
      <c r="Y21722" s="820"/>
      <c r="Z21722" s="820"/>
    </row>
    <row r="21723" spans="7:26">
      <c r="G21723" s="826"/>
      <c r="H21723" s="820"/>
      <c r="J21723" s="820"/>
      <c r="K21723" s="820"/>
      <c r="L21723" s="820"/>
      <c r="M21723" s="820"/>
      <c r="N21723" s="820"/>
      <c r="O21723" s="820"/>
      <c r="P21723" s="820"/>
      <c r="Q21723" s="820"/>
      <c r="R21723" s="820"/>
      <c r="S21723" s="820"/>
      <c r="T21723" s="820"/>
      <c r="U21723" s="820"/>
      <c r="V21723" s="820"/>
      <c r="W21723" s="820"/>
      <c r="X21723" s="820"/>
      <c r="Y21723" s="820"/>
      <c r="Z21723" s="820"/>
    </row>
    <row r="21724" spans="7:26">
      <c r="G21724" s="826"/>
      <c r="H21724" s="820"/>
      <c r="J21724" s="820"/>
      <c r="K21724" s="820"/>
      <c r="L21724" s="820"/>
      <c r="M21724" s="820"/>
      <c r="N21724" s="820"/>
      <c r="O21724" s="820"/>
      <c r="P21724" s="820"/>
      <c r="Q21724" s="820"/>
      <c r="R21724" s="820"/>
      <c r="S21724" s="820"/>
      <c r="T21724" s="820"/>
      <c r="U21724" s="820"/>
      <c r="V21724" s="820"/>
      <c r="W21724" s="820"/>
      <c r="X21724" s="820"/>
      <c r="Y21724" s="820"/>
      <c r="Z21724" s="820"/>
    </row>
    <row r="21725" spans="7:26">
      <c r="G21725" s="826"/>
      <c r="H21725" s="820"/>
      <c r="J21725" s="820"/>
      <c r="K21725" s="820"/>
      <c r="L21725" s="820"/>
      <c r="M21725" s="820"/>
      <c r="N21725" s="820"/>
      <c r="O21725" s="820"/>
      <c r="P21725" s="820"/>
      <c r="Q21725" s="820"/>
      <c r="R21725" s="820"/>
      <c r="S21725" s="820"/>
      <c r="T21725" s="820"/>
      <c r="U21725" s="820"/>
      <c r="V21725" s="820"/>
      <c r="W21725" s="820"/>
      <c r="X21725" s="820"/>
      <c r="Y21725" s="820"/>
      <c r="Z21725" s="820"/>
    </row>
    <row r="21726" spans="7:26">
      <c r="G21726" s="826"/>
      <c r="H21726" s="820"/>
      <c r="J21726" s="820"/>
      <c r="K21726" s="820"/>
      <c r="L21726" s="820"/>
      <c r="M21726" s="820"/>
      <c r="N21726" s="820"/>
      <c r="O21726" s="820"/>
      <c r="P21726" s="820"/>
      <c r="Q21726" s="820"/>
      <c r="R21726" s="820"/>
      <c r="S21726" s="820"/>
      <c r="T21726" s="820"/>
      <c r="U21726" s="820"/>
      <c r="V21726" s="820"/>
      <c r="W21726" s="820"/>
      <c r="X21726" s="820"/>
      <c r="Y21726" s="820"/>
      <c r="Z21726" s="820"/>
    </row>
    <row r="21727" spans="7:26">
      <c r="G21727" s="826"/>
      <c r="H21727" s="820"/>
      <c r="J21727" s="820"/>
      <c r="K21727" s="820"/>
      <c r="L21727" s="820"/>
      <c r="M21727" s="820"/>
      <c r="N21727" s="820"/>
      <c r="O21727" s="820"/>
      <c r="P21727" s="820"/>
      <c r="Q21727" s="820"/>
      <c r="R21727" s="820"/>
      <c r="S21727" s="820"/>
      <c r="T21727" s="820"/>
      <c r="U21727" s="820"/>
      <c r="V21727" s="820"/>
      <c r="W21727" s="820"/>
      <c r="X21727" s="820"/>
      <c r="Y21727" s="820"/>
      <c r="Z21727" s="820"/>
    </row>
    <row r="21728" spans="7:26">
      <c r="G21728" s="826"/>
      <c r="H21728" s="820"/>
      <c r="J21728" s="820"/>
      <c r="K21728" s="820"/>
      <c r="L21728" s="820"/>
      <c r="M21728" s="820"/>
      <c r="N21728" s="820"/>
      <c r="O21728" s="820"/>
      <c r="P21728" s="820"/>
      <c r="Q21728" s="820"/>
      <c r="R21728" s="820"/>
      <c r="S21728" s="820"/>
      <c r="T21728" s="820"/>
      <c r="U21728" s="820"/>
      <c r="V21728" s="820"/>
      <c r="W21728" s="820"/>
      <c r="X21728" s="820"/>
      <c r="Y21728" s="820"/>
      <c r="Z21728" s="820"/>
    </row>
    <row r="21729" spans="7:26">
      <c r="G21729" s="826"/>
      <c r="H21729" s="820"/>
      <c r="J21729" s="820"/>
      <c r="K21729" s="820"/>
      <c r="L21729" s="820"/>
      <c r="M21729" s="820"/>
      <c r="N21729" s="820"/>
      <c r="O21729" s="820"/>
      <c r="P21729" s="820"/>
      <c r="Q21729" s="820"/>
      <c r="R21729" s="820"/>
      <c r="S21729" s="820"/>
      <c r="T21729" s="820"/>
      <c r="U21729" s="820"/>
      <c r="V21729" s="820"/>
      <c r="W21729" s="820"/>
      <c r="X21729" s="820"/>
      <c r="Y21729" s="820"/>
      <c r="Z21729" s="820"/>
    </row>
    <row r="21730" spans="7:26">
      <c r="G21730" s="826"/>
      <c r="H21730" s="820"/>
      <c r="J21730" s="820"/>
      <c r="K21730" s="820"/>
      <c r="L21730" s="820"/>
      <c r="M21730" s="820"/>
      <c r="N21730" s="820"/>
      <c r="O21730" s="820"/>
      <c r="P21730" s="820"/>
      <c r="Q21730" s="820"/>
      <c r="R21730" s="820"/>
      <c r="S21730" s="820"/>
      <c r="T21730" s="820"/>
      <c r="U21730" s="820"/>
      <c r="V21730" s="820"/>
      <c r="W21730" s="820"/>
      <c r="X21730" s="820"/>
      <c r="Y21730" s="820"/>
      <c r="Z21730" s="820"/>
    </row>
    <row r="21731" spans="7:26">
      <c r="G21731" s="826"/>
      <c r="H21731" s="820"/>
      <c r="J21731" s="820"/>
      <c r="K21731" s="820"/>
      <c r="L21731" s="820"/>
      <c r="M21731" s="820"/>
      <c r="N21731" s="820"/>
      <c r="O21731" s="820"/>
      <c r="P21731" s="820"/>
      <c r="Q21731" s="820"/>
      <c r="R21731" s="820"/>
      <c r="S21731" s="820"/>
      <c r="T21731" s="820"/>
      <c r="U21731" s="820"/>
      <c r="V21731" s="820"/>
      <c r="W21731" s="820"/>
      <c r="X21731" s="820"/>
      <c r="Y21731" s="820"/>
      <c r="Z21731" s="820"/>
    </row>
    <row r="21732" spans="7:26">
      <c r="G21732" s="826"/>
      <c r="H21732" s="820"/>
      <c r="J21732" s="820"/>
      <c r="K21732" s="820"/>
      <c r="L21732" s="820"/>
      <c r="M21732" s="820"/>
      <c r="N21732" s="820"/>
      <c r="O21732" s="820"/>
      <c r="P21732" s="820"/>
      <c r="Q21732" s="820"/>
      <c r="R21732" s="820"/>
      <c r="S21732" s="820"/>
      <c r="T21732" s="820"/>
      <c r="U21732" s="820"/>
      <c r="V21732" s="820"/>
      <c r="W21732" s="820"/>
      <c r="X21732" s="820"/>
      <c r="Y21732" s="820"/>
      <c r="Z21732" s="820"/>
    </row>
    <row r="21733" spans="7:26">
      <c r="G21733" s="826"/>
      <c r="H21733" s="820"/>
      <c r="J21733" s="820"/>
      <c r="K21733" s="820"/>
      <c r="L21733" s="820"/>
      <c r="M21733" s="820"/>
      <c r="N21733" s="820"/>
      <c r="O21733" s="820"/>
      <c r="P21733" s="820"/>
      <c r="Q21733" s="820"/>
      <c r="R21733" s="820"/>
      <c r="S21733" s="820"/>
      <c r="T21733" s="820"/>
      <c r="U21733" s="820"/>
      <c r="V21733" s="820"/>
      <c r="W21733" s="820"/>
      <c r="X21733" s="820"/>
      <c r="Y21733" s="820"/>
      <c r="Z21733" s="820"/>
    </row>
    <row r="21734" spans="7:26">
      <c r="G21734" s="826"/>
      <c r="H21734" s="820"/>
      <c r="J21734" s="820"/>
      <c r="K21734" s="820"/>
      <c r="L21734" s="820"/>
      <c r="M21734" s="820"/>
      <c r="N21734" s="820"/>
      <c r="O21734" s="820"/>
      <c r="P21734" s="820"/>
      <c r="Q21734" s="820"/>
      <c r="R21734" s="820"/>
      <c r="S21734" s="820"/>
      <c r="T21734" s="820"/>
      <c r="U21734" s="820"/>
      <c r="V21734" s="820"/>
      <c r="W21734" s="820"/>
      <c r="X21734" s="820"/>
      <c r="Y21734" s="820"/>
      <c r="Z21734" s="820"/>
    </row>
    <row r="21735" spans="7:26">
      <c r="G21735" s="826"/>
      <c r="H21735" s="820"/>
      <c r="J21735" s="820"/>
      <c r="K21735" s="820"/>
      <c r="L21735" s="820"/>
      <c r="M21735" s="820"/>
      <c r="N21735" s="820"/>
      <c r="O21735" s="820"/>
      <c r="P21735" s="820"/>
      <c r="Q21735" s="820"/>
      <c r="R21735" s="820"/>
      <c r="S21735" s="820"/>
      <c r="T21735" s="820"/>
      <c r="U21735" s="820"/>
      <c r="V21735" s="820"/>
      <c r="W21735" s="820"/>
      <c r="X21735" s="820"/>
      <c r="Y21735" s="820"/>
      <c r="Z21735" s="820"/>
    </row>
    <row r="21736" spans="7:26">
      <c r="G21736" s="826"/>
      <c r="H21736" s="820"/>
      <c r="J21736" s="820"/>
      <c r="K21736" s="820"/>
      <c r="L21736" s="820"/>
      <c r="M21736" s="820"/>
      <c r="N21736" s="820"/>
      <c r="O21736" s="820"/>
      <c r="P21736" s="820"/>
      <c r="Q21736" s="820"/>
      <c r="R21736" s="820"/>
      <c r="S21736" s="820"/>
      <c r="T21736" s="820"/>
      <c r="U21736" s="820"/>
      <c r="V21736" s="820"/>
      <c r="W21736" s="820"/>
      <c r="X21736" s="820"/>
      <c r="Y21736" s="820"/>
      <c r="Z21736" s="820"/>
    </row>
    <row r="21737" spans="7:26">
      <c r="G21737" s="826"/>
      <c r="H21737" s="820"/>
      <c r="J21737" s="820"/>
      <c r="K21737" s="820"/>
      <c r="L21737" s="820"/>
      <c r="M21737" s="820"/>
      <c r="N21737" s="820"/>
      <c r="O21737" s="820"/>
      <c r="P21737" s="820"/>
      <c r="Q21737" s="820"/>
      <c r="R21737" s="820"/>
      <c r="S21737" s="820"/>
      <c r="T21737" s="820"/>
      <c r="U21737" s="820"/>
      <c r="V21737" s="820"/>
      <c r="W21737" s="820"/>
      <c r="X21737" s="820"/>
      <c r="Y21737" s="820"/>
      <c r="Z21737" s="820"/>
    </row>
    <row r="21738" spans="7:26">
      <c r="G21738" s="826"/>
      <c r="H21738" s="820"/>
      <c r="J21738" s="820"/>
      <c r="K21738" s="820"/>
      <c r="L21738" s="820"/>
      <c r="M21738" s="820"/>
      <c r="N21738" s="820"/>
      <c r="O21738" s="820"/>
      <c r="P21738" s="820"/>
      <c r="Q21738" s="820"/>
      <c r="R21738" s="820"/>
      <c r="S21738" s="820"/>
      <c r="T21738" s="820"/>
      <c r="U21738" s="820"/>
      <c r="V21738" s="820"/>
      <c r="W21738" s="820"/>
      <c r="X21738" s="820"/>
      <c r="Y21738" s="820"/>
      <c r="Z21738" s="820"/>
    </row>
    <row r="21739" spans="7:26">
      <c r="G21739" s="826"/>
      <c r="H21739" s="820"/>
      <c r="J21739" s="820"/>
      <c r="K21739" s="820"/>
      <c r="L21739" s="820"/>
      <c r="M21739" s="820"/>
      <c r="N21739" s="820"/>
      <c r="O21739" s="820"/>
      <c r="P21739" s="820"/>
      <c r="Q21739" s="820"/>
      <c r="R21739" s="820"/>
      <c r="S21739" s="820"/>
      <c r="T21739" s="820"/>
      <c r="U21739" s="820"/>
      <c r="V21739" s="820"/>
      <c r="W21739" s="820"/>
      <c r="X21739" s="820"/>
      <c r="Y21739" s="820"/>
      <c r="Z21739" s="820"/>
    </row>
    <row r="21740" spans="7:26">
      <c r="G21740" s="826"/>
      <c r="H21740" s="820"/>
      <c r="J21740" s="820"/>
      <c r="K21740" s="820"/>
      <c r="L21740" s="820"/>
      <c r="M21740" s="820"/>
      <c r="N21740" s="820"/>
      <c r="O21740" s="820"/>
      <c r="P21740" s="820"/>
      <c r="Q21740" s="820"/>
      <c r="R21740" s="820"/>
      <c r="S21740" s="820"/>
      <c r="T21740" s="820"/>
      <c r="U21740" s="820"/>
      <c r="V21740" s="820"/>
      <c r="W21740" s="820"/>
      <c r="X21740" s="820"/>
      <c r="Y21740" s="820"/>
      <c r="Z21740" s="820"/>
    </row>
    <row r="21741" spans="7:26">
      <c r="G21741" s="826"/>
      <c r="H21741" s="820"/>
      <c r="J21741" s="820"/>
      <c r="K21741" s="820"/>
      <c r="L21741" s="820"/>
      <c r="M21741" s="820"/>
      <c r="N21741" s="820"/>
      <c r="O21741" s="820"/>
      <c r="P21741" s="820"/>
      <c r="Q21741" s="820"/>
      <c r="R21741" s="820"/>
      <c r="S21741" s="820"/>
      <c r="T21741" s="820"/>
      <c r="U21741" s="820"/>
      <c r="V21741" s="820"/>
      <c r="W21741" s="820"/>
      <c r="X21741" s="820"/>
      <c r="Y21741" s="820"/>
      <c r="Z21741" s="820"/>
    </row>
    <row r="21742" spans="7:26">
      <c r="G21742" s="826"/>
      <c r="H21742" s="820"/>
      <c r="J21742" s="820"/>
      <c r="K21742" s="820"/>
      <c r="L21742" s="820"/>
      <c r="M21742" s="820"/>
      <c r="N21742" s="820"/>
      <c r="O21742" s="820"/>
      <c r="P21742" s="820"/>
      <c r="Q21742" s="820"/>
      <c r="R21742" s="820"/>
      <c r="S21742" s="820"/>
      <c r="T21742" s="820"/>
      <c r="U21742" s="820"/>
      <c r="V21742" s="820"/>
      <c r="W21742" s="820"/>
      <c r="X21742" s="820"/>
      <c r="Y21742" s="820"/>
      <c r="Z21742" s="820"/>
    </row>
    <row r="21743" spans="7:26">
      <c r="G21743" s="826"/>
      <c r="H21743" s="820"/>
      <c r="J21743" s="820"/>
      <c r="K21743" s="820"/>
      <c r="L21743" s="820"/>
      <c r="M21743" s="820"/>
      <c r="N21743" s="820"/>
      <c r="O21743" s="820"/>
      <c r="P21743" s="820"/>
      <c r="Q21743" s="820"/>
      <c r="R21743" s="820"/>
      <c r="S21743" s="820"/>
      <c r="T21743" s="820"/>
      <c r="U21743" s="820"/>
      <c r="V21743" s="820"/>
      <c r="W21743" s="820"/>
      <c r="X21743" s="820"/>
      <c r="Y21743" s="820"/>
      <c r="Z21743" s="820"/>
    </row>
    <row r="21744" spans="7:26">
      <c r="G21744" s="826"/>
      <c r="H21744" s="820"/>
      <c r="J21744" s="820"/>
      <c r="K21744" s="820"/>
      <c r="L21744" s="820"/>
      <c r="M21744" s="820"/>
      <c r="N21744" s="820"/>
      <c r="O21744" s="820"/>
      <c r="P21744" s="820"/>
      <c r="Q21744" s="820"/>
      <c r="R21744" s="820"/>
      <c r="S21744" s="820"/>
      <c r="T21744" s="820"/>
      <c r="U21744" s="820"/>
      <c r="V21744" s="820"/>
      <c r="W21744" s="820"/>
      <c r="X21744" s="820"/>
      <c r="Y21744" s="820"/>
      <c r="Z21744" s="820"/>
    </row>
    <row r="21745" spans="7:26">
      <c r="G21745" s="826"/>
      <c r="H21745" s="820"/>
      <c r="J21745" s="820"/>
      <c r="K21745" s="820"/>
      <c r="L21745" s="820"/>
      <c r="M21745" s="820"/>
      <c r="N21745" s="820"/>
      <c r="O21745" s="820"/>
      <c r="P21745" s="820"/>
      <c r="Q21745" s="820"/>
      <c r="R21745" s="820"/>
      <c r="S21745" s="820"/>
      <c r="T21745" s="820"/>
      <c r="U21745" s="820"/>
      <c r="V21745" s="820"/>
      <c r="W21745" s="820"/>
      <c r="X21745" s="820"/>
      <c r="Y21745" s="820"/>
      <c r="Z21745" s="820"/>
    </row>
    <row r="21746" spans="7:26">
      <c r="G21746" s="826"/>
      <c r="H21746" s="820"/>
      <c r="J21746" s="820"/>
      <c r="K21746" s="820"/>
      <c r="L21746" s="820"/>
      <c r="M21746" s="820"/>
      <c r="N21746" s="820"/>
      <c r="O21746" s="820"/>
      <c r="P21746" s="820"/>
      <c r="Q21746" s="820"/>
      <c r="R21746" s="820"/>
      <c r="S21746" s="820"/>
      <c r="T21746" s="820"/>
      <c r="U21746" s="820"/>
      <c r="V21746" s="820"/>
      <c r="W21746" s="820"/>
      <c r="X21746" s="820"/>
      <c r="Y21746" s="820"/>
      <c r="Z21746" s="820"/>
    </row>
    <row r="21747" spans="7:26">
      <c r="G21747" s="826"/>
      <c r="H21747" s="820"/>
      <c r="J21747" s="820"/>
      <c r="K21747" s="820"/>
      <c r="L21747" s="820"/>
      <c r="M21747" s="820"/>
      <c r="N21747" s="820"/>
      <c r="O21747" s="820"/>
      <c r="P21747" s="820"/>
      <c r="Q21747" s="820"/>
      <c r="R21747" s="820"/>
      <c r="S21747" s="820"/>
      <c r="T21747" s="820"/>
      <c r="U21747" s="820"/>
      <c r="V21747" s="820"/>
      <c r="W21747" s="820"/>
      <c r="X21747" s="820"/>
      <c r="Y21747" s="820"/>
      <c r="Z21747" s="820"/>
    </row>
    <row r="21748" spans="7:26">
      <c r="G21748" s="826"/>
      <c r="H21748" s="820"/>
      <c r="J21748" s="820"/>
      <c r="K21748" s="820"/>
      <c r="L21748" s="820"/>
      <c r="M21748" s="820"/>
      <c r="N21748" s="820"/>
      <c r="O21748" s="820"/>
      <c r="P21748" s="820"/>
      <c r="Q21748" s="820"/>
      <c r="R21748" s="820"/>
      <c r="S21748" s="820"/>
      <c r="T21748" s="820"/>
      <c r="U21748" s="820"/>
      <c r="V21748" s="820"/>
      <c r="W21748" s="820"/>
      <c r="X21748" s="820"/>
      <c r="Y21748" s="820"/>
      <c r="Z21748" s="820"/>
    </row>
    <row r="21749" spans="7:26">
      <c r="G21749" s="826"/>
      <c r="H21749" s="820"/>
      <c r="J21749" s="820"/>
      <c r="K21749" s="820"/>
      <c r="L21749" s="820"/>
      <c r="M21749" s="820"/>
      <c r="N21749" s="820"/>
      <c r="O21749" s="820"/>
      <c r="P21749" s="820"/>
      <c r="Q21749" s="820"/>
      <c r="R21749" s="820"/>
      <c r="S21749" s="820"/>
      <c r="T21749" s="820"/>
      <c r="U21749" s="820"/>
      <c r="V21749" s="820"/>
      <c r="W21749" s="820"/>
      <c r="X21749" s="820"/>
      <c r="Y21749" s="820"/>
      <c r="Z21749" s="820"/>
    </row>
    <row r="21750" spans="7:26">
      <c r="G21750" s="826"/>
      <c r="H21750" s="820"/>
      <c r="J21750" s="820"/>
      <c r="K21750" s="820"/>
      <c r="L21750" s="820"/>
      <c r="M21750" s="820"/>
      <c r="N21750" s="820"/>
      <c r="O21750" s="820"/>
      <c r="P21750" s="820"/>
      <c r="Q21750" s="820"/>
      <c r="R21750" s="820"/>
      <c r="S21750" s="820"/>
      <c r="T21750" s="820"/>
      <c r="U21750" s="820"/>
      <c r="V21750" s="820"/>
      <c r="W21750" s="820"/>
      <c r="X21750" s="820"/>
      <c r="Y21750" s="820"/>
      <c r="Z21750" s="820"/>
    </row>
    <row r="21751" spans="7:26">
      <c r="G21751" s="826"/>
      <c r="H21751" s="820"/>
      <c r="J21751" s="820"/>
      <c r="K21751" s="820"/>
      <c r="L21751" s="820"/>
      <c r="M21751" s="820"/>
      <c r="N21751" s="820"/>
      <c r="O21751" s="820"/>
      <c r="P21751" s="820"/>
      <c r="Q21751" s="820"/>
      <c r="R21751" s="820"/>
      <c r="S21751" s="820"/>
      <c r="T21751" s="820"/>
      <c r="U21751" s="820"/>
      <c r="V21751" s="820"/>
      <c r="W21751" s="820"/>
      <c r="X21751" s="820"/>
      <c r="Y21751" s="820"/>
      <c r="Z21751" s="820"/>
    </row>
    <row r="21752" spans="7:26">
      <c r="G21752" s="826"/>
      <c r="H21752" s="820"/>
      <c r="J21752" s="820"/>
      <c r="K21752" s="820"/>
      <c r="L21752" s="820"/>
      <c r="M21752" s="820"/>
      <c r="N21752" s="820"/>
      <c r="O21752" s="820"/>
      <c r="P21752" s="820"/>
      <c r="Q21752" s="820"/>
      <c r="R21752" s="820"/>
      <c r="S21752" s="820"/>
      <c r="T21752" s="820"/>
      <c r="U21752" s="820"/>
      <c r="V21752" s="820"/>
      <c r="W21752" s="820"/>
      <c r="X21752" s="820"/>
      <c r="Y21752" s="820"/>
      <c r="Z21752" s="820"/>
    </row>
    <row r="21753" spans="7:26">
      <c r="G21753" s="826"/>
      <c r="H21753" s="820"/>
      <c r="J21753" s="820"/>
      <c r="K21753" s="820"/>
      <c r="L21753" s="820"/>
      <c r="M21753" s="820"/>
      <c r="N21753" s="820"/>
      <c r="O21753" s="820"/>
      <c r="P21753" s="820"/>
      <c r="Q21753" s="820"/>
      <c r="R21753" s="820"/>
      <c r="S21753" s="820"/>
      <c r="T21753" s="820"/>
      <c r="U21753" s="820"/>
      <c r="V21753" s="820"/>
      <c r="W21753" s="820"/>
      <c r="X21753" s="820"/>
      <c r="Y21753" s="820"/>
      <c r="Z21753" s="820"/>
    </row>
    <row r="21754" spans="7:26">
      <c r="G21754" s="826"/>
      <c r="H21754" s="820"/>
      <c r="J21754" s="820"/>
      <c r="K21754" s="820"/>
      <c r="L21754" s="820"/>
      <c r="M21754" s="820"/>
      <c r="N21754" s="820"/>
      <c r="O21754" s="820"/>
      <c r="P21754" s="820"/>
      <c r="Q21754" s="820"/>
      <c r="R21754" s="820"/>
      <c r="S21754" s="820"/>
      <c r="T21754" s="820"/>
      <c r="U21754" s="820"/>
      <c r="V21754" s="820"/>
      <c r="W21754" s="820"/>
      <c r="X21754" s="820"/>
      <c r="Y21754" s="820"/>
      <c r="Z21754" s="820"/>
    </row>
    <row r="21755" spans="7:26">
      <c r="G21755" s="826"/>
      <c r="H21755" s="820"/>
      <c r="J21755" s="820"/>
      <c r="K21755" s="820"/>
      <c r="L21755" s="820"/>
      <c r="M21755" s="820"/>
      <c r="N21755" s="820"/>
      <c r="O21755" s="820"/>
      <c r="P21755" s="820"/>
      <c r="Q21755" s="820"/>
      <c r="R21755" s="820"/>
      <c r="S21755" s="820"/>
      <c r="T21755" s="820"/>
      <c r="U21755" s="820"/>
      <c r="V21755" s="820"/>
      <c r="W21755" s="820"/>
      <c r="X21755" s="820"/>
      <c r="Y21755" s="820"/>
      <c r="Z21755" s="820"/>
    </row>
    <row r="21756" spans="7:26">
      <c r="G21756" s="826"/>
      <c r="H21756" s="820"/>
      <c r="J21756" s="820"/>
      <c r="K21756" s="820"/>
      <c r="L21756" s="820"/>
      <c r="M21756" s="820"/>
      <c r="N21756" s="820"/>
      <c r="O21756" s="820"/>
      <c r="P21756" s="820"/>
      <c r="Q21756" s="820"/>
      <c r="R21756" s="820"/>
      <c r="S21756" s="820"/>
      <c r="T21756" s="820"/>
      <c r="U21756" s="820"/>
      <c r="V21756" s="820"/>
      <c r="W21756" s="820"/>
      <c r="X21756" s="820"/>
      <c r="Y21756" s="820"/>
      <c r="Z21756" s="820"/>
    </row>
    <row r="21757" spans="7:26">
      <c r="G21757" s="826"/>
      <c r="H21757" s="820"/>
      <c r="J21757" s="820"/>
      <c r="K21757" s="820"/>
      <c r="L21757" s="820"/>
      <c r="M21757" s="820"/>
      <c r="N21757" s="820"/>
      <c r="O21757" s="820"/>
      <c r="P21757" s="820"/>
      <c r="Q21757" s="820"/>
      <c r="R21757" s="820"/>
      <c r="S21757" s="820"/>
      <c r="T21757" s="820"/>
      <c r="U21757" s="820"/>
      <c r="V21757" s="820"/>
      <c r="W21757" s="820"/>
      <c r="X21757" s="820"/>
      <c r="Y21757" s="820"/>
      <c r="Z21757" s="820"/>
    </row>
    <row r="21758" spans="7:26">
      <c r="G21758" s="826"/>
      <c r="H21758" s="820"/>
      <c r="J21758" s="820"/>
      <c r="K21758" s="820"/>
      <c r="L21758" s="820"/>
      <c r="M21758" s="820"/>
      <c r="N21758" s="820"/>
      <c r="O21758" s="820"/>
      <c r="P21758" s="820"/>
      <c r="Q21758" s="820"/>
      <c r="R21758" s="820"/>
      <c r="S21758" s="820"/>
      <c r="T21758" s="820"/>
      <c r="U21758" s="820"/>
      <c r="V21758" s="820"/>
      <c r="W21758" s="820"/>
      <c r="X21758" s="820"/>
      <c r="Y21758" s="820"/>
      <c r="Z21758" s="820"/>
    </row>
    <row r="21759" spans="7:26">
      <c r="G21759" s="826"/>
      <c r="H21759" s="820"/>
      <c r="J21759" s="820"/>
      <c r="K21759" s="820"/>
      <c r="L21759" s="820"/>
      <c r="M21759" s="820"/>
      <c r="N21759" s="820"/>
      <c r="O21759" s="820"/>
      <c r="P21759" s="820"/>
      <c r="Q21759" s="820"/>
      <c r="R21759" s="820"/>
      <c r="S21759" s="820"/>
      <c r="T21759" s="820"/>
      <c r="U21759" s="820"/>
      <c r="V21759" s="820"/>
      <c r="W21759" s="820"/>
      <c r="X21759" s="820"/>
      <c r="Y21759" s="820"/>
      <c r="Z21759" s="820"/>
    </row>
    <row r="21760" spans="7:26">
      <c r="G21760" s="826"/>
      <c r="H21760" s="820"/>
      <c r="J21760" s="820"/>
      <c r="K21760" s="820"/>
      <c r="L21760" s="820"/>
      <c r="M21760" s="820"/>
      <c r="N21760" s="820"/>
      <c r="O21760" s="820"/>
      <c r="P21760" s="820"/>
      <c r="Q21760" s="820"/>
      <c r="R21760" s="820"/>
      <c r="S21760" s="820"/>
      <c r="T21760" s="820"/>
      <c r="U21760" s="820"/>
      <c r="V21760" s="820"/>
      <c r="W21760" s="820"/>
      <c r="X21760" s="820"/>
      <c r="Y21760" s="820"/>
      <c r="Z21760" s="820"/>
    </row>
    <row r="21761" spans="7:26">
      <c r="G21761" s="826"/>
      <c r="H21761" s="820"/>
      <c r="J21761" s="820"/>
      <c r="K21761" s="820"/>
      <c r="L21761" s="820"/>
      <c r="M21761" s="820"/>
      <c r="N21761" s="820"/>
      <c r="O21761" s="820"/>
      <c r="P21761" s="820"/>
      <c r="Q21761" s="820"/>
      <c r="R21761" s="820"/>
      <c r="S21761" s="820"/>
      <c r="T21761" s="820"/>
      <c r="U21761" s="820"/>
      <c r="V21761" s="820"/>
      <c r="W21761" s="820"/>
      <c r="X21761" s="820"/>
      <c r="Y21761" s="820"/>
      <c r="Z21761" s="820"/>
    </row>
    <row r="21762" spans="7:26">
      <c r="G21762" s="826"/>
      <c r="H21762" s="820"/>
      <c r="J21762" s="820"/>
      <c r="K21762" s="820"/>
      <c r="L21762" s="820"/>
      <c r="M21762" s="820"/>
      <c r="N21762" s="820"/>
      <c r="O21762" s="820"/>
      <c r="P21762" s="820"/>
      <c r="Q21762" s="820"/>
      <c r="R21762" s="820"/>
      <c r="S21762" s="820"/>
      <c r="T21762" s="820"/>
      <c r="U21762" s="820"/>
      <c r="V21762" s="820"/>
      <c r="W21762" s="820"/>
      <c r="X21762" s="820"/>
      <c r="Y21762" s="820"/>
      <c r="Z21762" s="820"/>
    </row>
    <row r="21763" spans="7:26">
      <c r="G21763" s="826"/>
      <c r="H21763" s="820"/>
      <c r="J21763" s="820"/>
      <c r="K21763" s="820"/>
      <c r="L21763" s="820"/>
      <c r="M21763" s="820"/>
      <c r="N21763" s="820"/>
      <c r="O21763" s="820"/>
      <c r="P21763" s="820"/>
      <c r="Q21763" s="820"/>
      <c r="R21763" s="820"/>
      <c r="S21763" s="820"/>
      <c r="T21763" s="820"/>
      <c r="U21763" s="820"/>
      <c r="V21763" s="820"/>
      <c r="W21763" s="820"/>
      <c r="X21763" s="820"/>
      <c r="Y21763" s="820"/>
      <c r="Z21763" s="820"/>
    </row>
    <row r="21764" spans="7:26">
      <c r="G21764" s="826"/>
      <c r="H21764" s="820"/>
      <c r="J21764" s="820"/>
      <c r="K21764" s="820"/>
      <c r="L21764" s="820"/>
      <c r="M21764" s="820"/>
      <c r="N21764" s="820"/>
      <c r="O21764" s="820"/>
      <c r="P21764" s="820"/>
      <c r="Q21764" s="820"/>
      <c r="R21764" s="820"/>
      <c r="S21764" s="820"/>
      <c r="T21764" s="820"/>
      <c r="U21764" s="820"/>
      <c r="V21764" s="820"/>
      <c r="W21764" s="820"/>
      <c r="X21764" s="820"/>
      <c r="Y21764" s="820"/>
      <c r="Z21764" s="820"/>
    </row>
    <row r="21765" spans="7:26">
      <c r="G21765" s="826"/>
      <c r="H21765" s="820"/>
      <c r="J21765" s="820"/>
      <c r="K21765" s="820"/>
      <c r="L21765" s="820"/>
      <c r="M21765" s="820"/>
      <c r="N21765" s="820"/>
      <c r="O21765" s="820"/>
      <c r="P21765" s="820"/>
      <c r="Q21765" s="820"/>
      <c r="R21765" s="820"/>
      <c r="S21765" s="820"/>
      <c r="T21765" s="820"/>
      <c r="U21765" s="820"/>
      <c r="V21765" s="820"/>
      <c r="W21765" s="820"/>
      <c r="X21765" s="820"/>
      <c r="Y21765" s="820"/>
      <c r="Z21765" s="820"/>
    </row>
    <row r="21766" spans="7:26">
      <c r="G21766" s="826"/>
      <c r="H21766" s="820"/>
      <c r="J21766" s="820"/>
      <c r="K21766" s="820"/>
      <c r="L21766" s="820"/>
      <c r="M21766" s="820"/>
      <c r="N21766" s="820"/>
      <c r="O21766" s="820"/>
      <c r="P21766" s="820"/>
      <c r="Q21766" s="820"/>
      <c r="R21766" s="820"/>
      <c r="S21766" s="820"/>
      <c r="T21766" s="820"/>
      <c r="U21766" s="820"/>
      <c r="V21766" s="820"/>
      <c r="W21766" s="820"/>
      <c r="X21766" s="820"/>
      <c r="Y21766" s="820"/>
      <c r="Z21766" s="820"/>
    </row>
    <row r="21767" spans="7:26">
      <c r="G21767" s="826"/>
      <c r="H21767" s="820"/>
      <c r="J21767" s="820"/>
      <c r="K21767" s="820"/>
      <c r="L21767" s="820"/>
      <c r="M21767" s="820"/>
      <c r="N21767" s="820"/>
      <c r="O21767" s="820"/>
      <c r="P21767" s="820"/>
      <c r="Q21767" s="820"/>
      <c r="R21767" s="820"/>
      <c r="S21767" s="820"/>
      <c r="T21767" s="820"/>
      <c r="U21767" s="820"/>
      <c r="V21767" s="820"/>
      <c r="W21767" s="820"/>
      <c r="X21767" s="820"/>
      <c r="Y21767" s="820"/>
      <c r="Z21767" s="820"/>
    </row>
    <row r="21768" spans="7:26">
      <c r="G21768" s="826"/>
      <c r="H21768" s="820"/>
      <c r="J21768" s="820"/>
      <c r="K21768" s="820"/>
      <c r="L21768" s="820"/>
      <c r="M21768" s="820"/>
      <c r="N21768" s="820"/>
      <c r="O21768" s="820"/>
      <c r="P21768" s="820"/>
      <c r="Q21768" s="820"/>
      <c r="R21768" s="820"/>
      <c r="S21768" s="820"/>
      <c r="T21768" s="820"/>
      <c r="U21768" s="820"/>
      <c r="V21768" s="820"/>
      <c r="W21768" s="820"/>
      <c r="X21768" s="820"/>
      <c r="Y21768" s="820"/>
      <c r="Z21768" s="820"/>
    </row>
    <row r="21769" spans="7:26">
      <c r="G21769" s="826"/>
      <c r="H21769" s="820"/>
      <c r="J21769" s="820"/>
      <c r="K21769" s="820"/>
      <c r="L21769" s="820"/>
      <c r="M21769" s="820"/>
      <c r="N21769" s="820"/>
      <c r="O21769" s="820"/>
      <c r="P21769" s="820"/>
      <c r="Q21769" s="820"/>
      <c r="R21769" s="820"/>
      <c r="S21769" s="820"/>
      <c r="T21769" s="820"/>
      <c r="U21769" s="820"/>
      <c r="V21769" s="820"/>
      <c r="W21769" s="820"/>
      <c r="X21769" s="820"/>
      <c r="Y21769" s="820"/>
      <c r="Z21769" s="820"/>
    </row>
    <row r="21770" spans="7:26">
      <c r="G21770" s="826"/>
      <c r="H21770" s="820"/>
      <c r="J21770" s="820"/>
      <c r="K21770" s="820"/>
      <c r="L21770" s="820"/>
      <c r="M21770" s="820"/>
      <c r="N21770" s="820"/>
      <c r="O21770" s="820"/>
      <c r="P21770" s="820"/>
      <c r="Q21770" s="820"/>
      <c r="R21770" s="820"/>
      <c r="S21770" s="820"/>
      <c r="T21770" s="820"/>
      <c r="U21770" s="820"/>
      <c r="V21770" s="820"/>
      <c r="W21770" s="820"/>
      <c r="X21770" s="820"/>
      <c r="Y21770" s="820"/>
      <c r="Z21770" s="820"/>
    </row>
    <row r="21771" spans="7:26">
      <c r="G21771" s="826"/>
      <c r="H21771" s="820"/>
      <c r="J21771" s="820"/>
      <c r="K21771" s="820"/>
      <c r="L21771" s="820"/>
      <c r="M21771" s="820"/>
      <c r="N21771" s="820"/>
      <c r="O21771" s="820"/>
      <c r="P21771" s="820"/>
      <c r="Q21771" s="820"/>
      <c r="R21771" s="820"/>
      <c r="S21771" s="820"/>
      <c r="T21771" s="820"/>
      <c r="U21771" s="820"/>
      <c r="V21771" s="820"/>
      <c r="W21771" s="820"/>
      <c r="X21771" s="820"/>
      <c r="Y21771" s="820"/>
      <c r="Z21771" s="820"/>
    </row>
    <row r="21772" spans="7:26">
      <c r="G21772" s="826"/>
      <c r="H21772" s="820"/>
      <c r="J21772" s="820"/>
      <c r="K21772" s="820"/>
      <c r="L21772" s="820"/>
      <c r="M21772" s="820"/>
      <c r="N21772" s="820"/>
      <c r="O21772" s="820"/>
      <c r="P21772" s="820"/>
      <c r="Q21772" s="820"/>
      <c r="R21772" s="820"/>
      <c r="S21772" s="820"/>
      <c r="T21772" s="820"/>
      <c r="U21772" s="820"/>
      <c r="V21772" s="820"/>
      <c r="W21772" s="820"/>
      <c r="X21772" s="820"/>
      <c r="Y21772" s="820"/>
      <c r="Z21772" s="820"/>
    </row>
    <row r="21773" spans="7:26">
      <c r="G21773" s="826"/>
      <c r="H21773" s="820"/>
      <c r="J21773" s="820"/>
      <c r="K21773" s="820"/>
      <c r="L21773" s="820"/>
      <c r="M21773" s="820"/>
      <c r="N21773" s="820"/>
      <c r="O21773" s="820"/>
      <c r="P21773" s="820"/>
      <c r="Q21773" s="820"/>
      <c r="R21773" s="820"/>
      <c r="S21773" s="820"/>
      <c r="T21773" s="820"/>
      <c r="U21773" s="820"/>
      <c r="V21773" s="820"/>
      <c r="W21773" s="820"/>
      <c r="X21773" s="820"/>
      <c r="Y21773" s="820"/>
      <c r="Z21773" s="820"/>
    </row>
    <row r="21774" spans="7:26">
      <c r="G21774" s="826"/>
      <c r="H21774" s="820"/>
      <c r="J21774" s="820"/>
      <c r="K21774" s="820"/>
      <c r="L21774" s="820"/>
      <c r="M21774" s="820"/>
      <c r="N21774" s="820"/>
      <c r="O21774" s="820"/>
      <c r="P21774" s="820"/>
      <c r="Q21774" s="820"/>
      <c r="R21774" s="820"/>
      <c r="S21774" s="820"/>
      <c r="T21774" s="820"/>
      <c r="U21774" s="820"/>
      <c r="V21774" s="820"/>
      <c r="W21774" s="820"/>
      <c r="X21774" s="820"/>
      <c r="Y21774" s="820"/>
      <c r="Z21774" s="820"/>
    </row>
    <row r="21775" spans="7:26">
      <c r="G21775" s="826"/>
      <c r="H21775" s="820"/>
      <c r="J21775" s="820"/>
      <c r="K21775" s="820"/>
      <c r="L21775" s="820"/>
      <c r="M21775" s="820"/>
      <c r="N21775" s="820"/>
      <c r="O21775" s="820"/>
      <c r="P21775" s="820"/>
      <c r="Q21775" s="820"/>
      <c r="R21775" s="820"/>
      <c r="S21775" s="820"/>
      <c r="T21775" s="820"/>
      <c r="U21775" s="820"/>
      <c r="V21775" s="820"/>
      <c r="W21775" s="820"/>
      <c r="X21775" s="820"/>
      <c r="Y21775" s="820"/>
      <c r="Z21775" s="820"/>
    </row>
    <row r="21776" spans="7:26">
      <c r="G21776" s="826"/>
      <c r="H21776" s="820"/>
      <c r="J21776" s="820"/>
      <c r="K21776" s="820"/>
      <c r="L21776" s="820"/>
      <c r="M21776" s="820"/>
      <c r="N21776" s="820"/>
      <c r="O21776" s="820"/>
      <c r="P21776" s="820"/>
      <c r="Q21776" s="820"/>
      <c r="R21776" s="820"/>
      <c r="S21776" s="820"/>
      <c r="T21776" s="820"/>
      <c r="U21776" s="820"/>
      <c r="V21776" s="820"/>
      <c r="W21776" s="820"/>
      <c r="X21776" s="820"/>
      <c r="Y21776" s="820"/>
      <c r="Z21776" s="820"/>
    </row>
    <row r="21777" spans="7:26">
      <c r="G21777" s="826"/>
      <c r="H21777" s="820"/>
      <c r="J21777" s="820"/>
      <c r="K21777" s="820"/>
      <c r="L21777" s="820"/>
      <c r="M21777" s="820"/>
      <c r="N21777" s="820"/>
      <c r="O21777" s="820"/>
      <c r="P21777" s="820"/>
      <c r="Q21777" s="820"/>
      <c r="R21777" s="820"/>
      <c r="S21777" s="820"/>
      <c r="T21777" s="820"/>
      <c r="U21777" s="820"/>
      <c r="V21777" s="820"/>
      <c r="W21777" s="820"/>
      <c r="X21777" s="820"/>
      <c r="Y21777" s="820"/>
      <c r="Z21777" s="820"/>
    </row>
    <row r="21778" spans="7:26">
      <c r="G21778" s="826"/>
      <c r="H21778" s="820"/>
      <c r="J21778" s="820"/>
      <c r="K21778" s="820"/>
      <c r="L21778" s="820"/>
      <c r="M21778" s="820"/>
      <c r="N21778" s="820"/>
      <c r="O21778" s="820"/>
      <c r="P21778" s="820"/>
      <c r="Q21778" s="820"/>
      <c r="R21778" s="820"/>
      <c r="S21778" s="820"/>
      <c r="T21778" s="820"/>
      <c r="U21778" s="820"/>
      <c r="V21778" s="820"/>
      <c r="W21778" s="820"/>
      <c r="X21778" s="820"/>
      <c r="Y21778" s="820"/>
      <c r="Z21778" s="820"/>
    </row>
    <row r="21779" spans="7:26">
      <c r="G21779" s="826"/>
      <c r="H21779" s="820"/>
      <c r="J21779" s="820"/>
      <c r="K21779" s="820"/>
      <c r="L21779" s="820"/>
      <c r="M21779" s="820"/>
      <c r="N21779" s="820"/>
      <c r="O21779" s="820"/>
      <c r="P21779" s="820"/>
      <c r="Q21779" s="820"/>
      <c r="R21779" s="820"/>
      <c r="S21779" s="820"/>
      <c r="T21779" s="820"/>
      <c r="U21779" s="820"/>
      <c r="V21779" s="820"/>
      <c r="W21779" s="820"/>
      <c r="X21779" s="820"/>
      <c r="Y21779" s="820"/>
      <c r="Z21779" s="820"/>
    </row>
    <row r="21780" spans="7:26">
      <c r="G21780" s="826"/>
      <c r="H21780" s="820"/>
      <c r="J21780" s="820"/>
      <c r="K21780" s="820"/>
      <c r="L21780" s="820"/>
      <c r="M21780" s="820"/>
      <c r="N21780" s="820"/>
      <c r="O21780" s="820"/>
      <c r="P21780" s="820"/>
      <c r="Q21780" s="820"/>
      <c r="R21780" s="820"/>
      <c r="S21780" s="820"/>
      <c r="T21780" s="820"/>
      <c r="U21780" s="820"/>
      <c r="V21780" s="820"/>
      <c r="W21780" s="820"/>
      <c r="X21780" s="820"/>
      <c r="Y21780" s="820"/>
      <c r="Z21780" s="820"/>
    </row>
    <row r="21781" spans="7:26">
      <c r="G21781" s="826"/>
      <c r="H21781" s="820"/>
      <c r="J21781" s="820"/>
      <c r="K21781" s="820"/>
      <c r="L21781" s="820"/>
      <c r="M21781" s="820"/>
      <c r="N21781" s="820"/>
      <c r="O21781" s="820"/>
      <c r="P21781" s="820"/>
      <c r="Q21781" s="820"/>
      <c r="R21781" s="820"/>
      <c r="S21781" s="820"/>
      <c r="T21781" s="820"/>
      <c r="U21781" s="820"/>
      <c r="V21781" s="820"/>
      <c r="W21781" s="820"/>
      <c r="X21781" s="820"/>
      <c r="Y21781" s="820"/>
      <c r="Z21781" s="820"/>
    </row>
    <row r="21782" spans="7:26">
      <c r="G21782" s="826"/>
      <c r="H21782" s="820"/>
      <c r="J21782" s="820"/>
      <c r="K21782" s="820"/>
      <c r="L21782" s="820"/>
      <c r="M21782" s="820"/>
      <c r="N21782" s="820"/>
      <c r="O21782" s="820"/>
      <c r="P21782" s="820"/>
      <c r="Q21782" s="820"/>
      <c r="R21782" s="820"/>
      <c r="S21782" s="820"/>
      <c r="T21782" s="820"/>
      <c r="U21782" s="820"/>
      <c r="V21782" s="820"/>
      <c r="W21782" s="820"/>
      <c r="X21782" s="820"/>
      <c r="Y21782" s="820"/>
      <c r="Z21782" s="820"/>
    </row>
    <row r="21783" spans="7:26">
      <c r="G21783" s="826"/>
      <c r="H21783" s="820"/>
      <c r="J21783" s="820"/>
      <c r="K21783" s="820"/>
      <c r="L21783" s="820"/>
      <c r="M21783" s="820"/>
      <c r="N21783" s="820"/>
      <c r="O21783" s="820"/>
      <c r="P21783" s="820"/>
      <c r="Q21783" s="820"/>
      <c r="R21783" s="820"/>
      <c r="S21783" s="820"/>
      <c r="T21783" s="820"/>
      <c r="U21783" s="820"/>
      <c r="V21783" s="820"/>
      <c r="W21783" s="820"/>
      <c r="X21783" s="820"/>
      <c r="Y21783" s="820"/>
      <c r="Z21783" s="820"/>
    </row>
    <row r="21784" spans="7:26">
      <c r="G21784" s="826"/>
      <c r="H21784" s="820"/>
      <c r="J21784" s="820"/>
      <c r="K21784" s="820"/>
      <c r="L21784" s="820"/>
      <c r="M21784" s="820"/>
      <c r="N21784" s="820"/>
      <c r="O21784" s="820"/>
      <c r="P21784" s="820"/>
      <c r="Q21784" s="820"/>
      <c r="R21784" s="820"/>
      <c r="S21784" s="820"/>
      <c r="T21784" s="820"/>
      <c r="U21784" s="820"/>
      <c r="V21784" s="820"/>
      <c r="W21784" s="820"/>
      <c r="X21784" s="820"/>
      <c r="Y21784" s="820"/>
      <c r="Z21784" s="820"/>
    </row>
    <row r="21785" spans="7:26">
      <c r="G21785" s="826"/>
      <c r="H21785" s="820"/>
      <c r="J21785" s="820"/>
      <c r="K21785" s="820"/>
      <c r="L21785" s="820"/>
      <c r="M21785" s="820"/>
      <c r="N21785" s="820"/>
      <c r="O21785" s="820"/>
      <c r="P21785" s="820"/>
      <c r="Q21785" s="820"/>
      <c r="R21785" s="820"/>
      <c r="S21785" s="820"/>
      <c r="T21785" s="820"/>
      <c r="U21785" s="820"/>
      <c r="V21785" s="820"/>
      <c r="W21785" s="820"/>
      <c r="X21785" s="820"/>
      <c r="Y21785" s="820"/>
      <c r="Z21785" s="820"/>
    </row>
    <row r="21786" spans="7:26">
      <c r="G21786" s="826"/>
      <c r="H21786" s="820"/>
      <c r="J21786" s="820"/>
      <c r="K21786" s="820"/>
      <c r="L21786" s="820"/>
      <c r="M21786" s="820"/>
      <c r="N21786" s="820"/>
      <c r="O21786" s="820"/>
      <c r="P21786" s="820"/>
      <c r="Q21786" s="820"/>
      <c r="R21786" s="820"/>
      <c r="S21786" s="820"/>
      <c r="T21786" s="820"/>
      <c r="U21786" s="820"/>
      <c r="V21786" s="820"/>
      <c r="W21786" s="820"/>
      <c r="X21786" s="820"/>
      <c r="Y21786" s="820"/>
      <c r="Z21786" s="820"/>
    </row>
    <row r="21787" spans="7:26">
      <c r="G21787" s="826"/>
      <c r="H21787" s="820"/>
      <c r="J21787" s="820"/>
      <c r="K21787" s="820"/>
      <c r="L21787" s="820"/>
      <c r="M21787" s="820"/>
      <c r="N21787" s="820"/>
      <c r="O21787" s="820"/>
      <c r="P21787" s="820"/>
      <c r="Q21787" s="820"/>
      <c r="R21787" s="820"/>
      <c r="S21787" s="820"/>
      <c r="T21787" s="820"/>
      <c r="U21787" s="820"/>
      <c r="V21787" s="820"/>
      <c r="W21787" s="820"/>
      <c r="X21787" s="820"/>
      <c r="Y21787" s="820"/>
      <c r="Z21787" s="820"/>
    </row>
    <row r="21788" spans="7:26">
      <c r="G21788" s="826"/>
      <c r="H21788" s="820"/>
      <c r="J21788" s="820"/>
      <c r="K21788" s="820"/>
      <c r="L21788" s="820"/>
      <c r="M21788" s="820"/>
      <c r="N21788" s="820"/>
      <c r="O21788" s="820"/>
      <c r="P21788" s="820"/>
      <c r="Q21788" s="820"/>
      <c r="R21788" s="820"/>
      <c r="S21788" s="820"/>
      <c r="T21788" s="820"/>
      <c r="U21788" s="820"/>
      <c r="V21788" s="820"/>
      <c r="W21788" s="820"/>
      <c r="X21788" s="820"/>
      <c r="Y21788" s="820"/>
      <c r="Z21788" s="820"/>
    </row>
    <row r="21789" spans="7:26">
      <c r="G21789" s="826"/>
      <c r="H21789" s="820"/>
      <c r="J21789" s="820"/>
      <c r="K21789" s="820"/>
      <c r="L21789" s="820"/>
      <c r="M21789" s="820"/>
      <c r="N21789" s="820"/>
      <c r="O21789" s="820"/>
      <c r="P21789" s="820"/>
      <c r="Q21789" s="820"/>
      <c r="R21789" s="820"/>
      <c r="S21789" s="820"/>
      <c r="T21789" s="820"/>
      <c r="U21789" s="820"/>
      <c r="V21789" s="820"/>
      <c r="W21789" s="820"/>
      <c r="X21789" s="820"/>
      <c r="Y21789" s="820"/>
      <c r="Z21789" s="820"/>
    </row>
    <row r="21790" spans="7:26">
      <c r="G21790" s="826"/>
      <c r="H21790" s="820"/>
      <c r="J21790" s="820"/>
      <c r="K21790" s="820"/>
      <c r="L21790" s="820"/>
      <c r="M21790" s="820"/>
      <c r="N21790" s="820"/>
      <c r="O21790" s="820"/>
      <c r="P21790" s="820"/>
      <c r="Q21790" s="820"/>
      <c r="R21790" s="820"/>
      <c r="S21790" s="820"/>
      <c r="T21790" s="820"/>
      <c r="U21790" s="820"/>
      <c r="V21790" s="820"/>
      <c r="W21790" s="820"/>
      <c r="X21790" s="820"/>
      <c r="Y21790" s="820"/>
      <c r="Z21790" s="820"/>
    </row>
    <row r="21791" spans="7:26">
      <c r="G21791" s="826"/>
      <c r="H21791" s="820"/>
      <c r="J21791" s="820"/>
      <c r="K21791" s="820"/>
      <c r="L21791" s="820"/>
      <c r="M21791" s="820"/>
      <c r="N21791" s="820"/>
      <c r="O21791" s="820"/>
      <c r="P21791" s="820"/>
      <c r="Q21791" s="820"/>
      <c r="R21791" s="820"/>
      <c r="S21791" s="820"/>
      <c r="T21791" s="820"/>
      <c r="U21791" s="820"/>
      <c r="V21791" s="820"/>
      <c r="W21791" s="820"/>
      <c r="X21791" s="820"/>
      <c r="Y21791" s="820"/>
      <c r="Z21791" s="820"/>
    </row>
    <row r="21792" spans="7:26">
      <c r="G21792" s="826"/>
      <c r="H21792" s="820"/>
      <c r="J21792" s="820"/>
      <c r="K21792" s="820"/>
      <c r="L21792" s="820"/>
      <c r="M21792" s="820"/>
      <c r="N21792" s="820"/>
      <c r="O21792" s="820"/>
      <c r="P21792" s="820"/>
      <c r="Q21792" s="820"/>
      <c r="R21792" s="820"/>
      <c r="S21792" s="820"/>
      <c r="T21792" s="820"/>
      <c r="U21792" s="820"/>
      <c r="V21792" s="820"/>
      <c r="W21792" s="820"/>
      <c r="X21792" s="820"/>
      <c r="Y21792" s="820"/>
      <c r="Z21792" s="820"/>
    </row>
    <row r="21793" spans="7:26">
      <c r="G21793" s="826"/>
      <c r="H21793" s="820"/>
      <c r="J21793" s="820"/>
      <c r="K21793" s="820"/>
      <c r="L21793" s="820"/>
      <c r="M21793" s="820"/>
      <c r="N21793" s="820"/>
      <c r="O21793" s="820"/>
      <c r="P21793" s="820"/>
      <c r="Q21793" s="820"/>
      <c r="R21793" s="820"/>
      <c r="S21793" s="820"/>
      <c r="T21793" s="820"/>
      <c r="U21793" s="820"/>
      <c r="V21793" s="820"/>
      <c r="W21793" s="820"/>
      <c r="X21793" s="820"/>
      <c r="Y21793" s="820"/>
      <c r="Z21793" s="820"/>
    </row>
    <row r="21794" spans="7:26">
      <c r="G21794" s="826"/>
      <c r="H21794" s="820"/>
      <c r="J21794" s="820"/>
      <c r="K21794" s="820"/>
      <c r="L21794" s="820"/>
      <c r="M21794" s="820"/>
      <c r="N21794" s="820"/>
      <c r="O21794" s="820"/>
      <c r="P21794" s="820"/>
      <c r="Q21794" s="820"/>
      <c r="R21794" s="820"/>
      <c r="S21794" s="820"/>
      <c r="T21794" s="820"/>
      <c r="U21794" s="820"/>
      <c r="V21794" s="820"/>
      <c r="W21794" s="820"/>
      <c r="X21794" s="820"/>
      <c r="Y21794" s="820"/>
      <c r="Z21794" s="820"/>
    </row>
    <row r="21795" spans="7:26">
      <c r="G21795" s="826"/>
      <c r="H21795" s="820"/>
      <c r="J21795" s="820"/>
      <c r="K21795" s="820"/>
      <c r="L21795" s="820"/>
      <c r="M21795" s="820"/>
      <c r="N21795" s="820"/>
      <c r="O21795" s="820"/>
      <c r="P21795" s="820"/>
      <c r="Q21795" s="820"/>
      <c r="R21795" s="820"/>
      <c r="S21795" s="820"/>
      <c r="T21795" s="820"/>
      <c r="U21795" s="820"/>
      <c r="V21795" s="820"/>
      <c r="W21795" s="820"/>
      <c r="X21795" s="820"/>
      <c r="Y21795" s="820"/>
      <c r="Z21795" s="820"/>
    </row>
    <row r="21796" spans="7:26">
      <c r="G21796" s="826"/>
      <c r="H21796" s="820"/>
      <c r="J21796" s="820"/>
      <c r="K21796" s="820"/>
      <c r="L21796" s="820"/>
      <c r="M21796" s="820"/>
      <c r="N21796" s="820"/>
      <c r="O21796" s="820"/>
      <c r="P21796" s="820"/>
      <c r="Q21796" s="820"/>
      <c r="R21796" s="820"/>
      <c r="S21796" s="820"/>
      <c r="T21796" s="820"/>
      <c r="U21796" s="820"/>
      <c r="V21796" s="820"/>
      <c r="W21796" s="820"/>
      <c r="X21796" s="820"/>
      <c r="Y21796" s="820"/>
      <c r="Z21796" s="820"/>
    </row>
    <row r="21797" spans="7:26">
      <c r="G21797" s="826"/>
      <c r="H21797" s="820"/>
      <c r="J21797" s="820"/>
      <c r="K21797" s="820"/>
      <c r="L21797" s="820"/>
      <c r="M21797" s="820"/>
      <c r="N21797" s="820"/>
      <c r="O21797" s="820"/>
      <c r="P21797" s="820"/>
      <c r="Q21797" s="820"/>
      <c r="R21797" s="820"/>
      <c r="S21797" s="820"/>
      <c r="T21797" s="820"/>
      <c r="U21797" s="820"/>
      <c r="V21797" s="820"/>
      <c r="W21797" s="820"/>
      <c r="X21797" s="820"/>
      <c r="Y21797" s="820"/>
      <c r="Z21797" s="820"/>
    </row>
    <row r="21798" spans="7:26">
      <c r="G21798" s="826"/>
      <c r="H21798" s="820"/>
      <c r="J21798" s="820"/>
      <c r="K21798" s="820"/>
      <c r="L21798" s="820"/>
      <c r="M21798" s="820"/>
      <c r="N21798" s="820"/>
      <c r="O21798" s="820"/>
      <c r="P21798" s="820"/>
      <c r="Q21798" s="820"/>
      <c r="R21798" s="820"/>
      <c r="S21798" s="820"/>
      <c r="T21798" s="820"/>
      <c r="U21798" s="820"/>
      <c r="V21798" s="820"/>
      <c r="W21798" s="820"/>
      <c r="X21798" s="820"/>
      <c r="Y21798" s="820"/>
      <c r="Z21798" s="820"/>
    </row>
    <row r="21799" spans="7:26">
      <c r="G21799" s="826"/>
      <c r="H21799" s="820"/>
      <c r="J21799" s="820"/>
      <c r="K21799" s="820"/>
      <c r="L21799" s="820"/>
      <c r="M21799" s="820"/>
      <c r="N21799" s="820"/>
      <c r="O21799" s="820"/>
      <c r="P21799" s="820"/>
      <c r="Q21799" s="820"/>
      <c r="R21799" s="820"/>
      <c r="S21799" s="820"/>
      <c r="T21799" s="820"/>
      <c r="U21799" s="820"/>
      <c r="V21799" s="820"/>
      <c r="W21799" s="820"/>
      <c r="X21799" s="820"/>
      <c r="Y21799" s="820"/>
      <c r="Z21799" s="820"/>
    </row>
    <row r="21800" spans="7:26">
      <c r="G21800" s="826"/>
      <c r="H21800" s="820"/>
      <c r="J21800" s="820"/>
      <c r="K21800" s="820"/>
      <c r="L21800" s="820"/>
      <c r="M21800" s="820"/>
      <c r="N21800" s="820"/>
      <c r="O21800" s="820"/>
      <c r="P21800" s="820"/>
      <c r="Q21800" s="820"/>
      <c r="R21800" s="820"/>
      <c r="S21800" s="820"/>
      <c r="T21800" s="820"/>
      <c r="U21800" s="820"/>
      <c r="V21800" s="820"/>
      <c r="W21800" s="820"/>
      <c r="X21800" s="820"/>
      <c r="Y21800" s="820"/>
      <c r="Z21800" s="820"/>
    </row>
    <row r="21801" spans="7:26">
      <c r="G21801" s="826"/>
      <c r="H21801" s="820"/>
      <c r="J21801" s="820"/>
      <c r="K21801" s="820"/>
      <c r="L21801" s="820"/>
      <c r="M21801" s="820"/>
      <c r="N21801" s="820"/>
      <c r="O21801" s="820"/>
      <c r="P21801" s="820"/>
      <c r="Q21801" s="820"/>
      <c r="R21801" s="820"/>
      <c r="S21801" s="820"/>
      <c r="T21801" s="820"/>
      <c r="U21801" s="820"/>
      <c r="V21801" s="820"/>
      <c r="W21801" s="820"/>
      <c r="X21801" s="820"/>
      <c r="Y21801" s="820"/>
      <c r="Z21801" s="820"/>
    </row>
    <row r="21802" spans="7:26">
      <c r="G21802" s="826"/>
      <c r="H21802" s="820"/>
      <c r="J21802" s="820"/>
      <c r="K21802" s="820"/>
      <c r="L21802" s="820"/>
      <c r="M21802" s="820"/>
      <c r="N21802" s="820"/>
      <c r="O21802" s="820"/>
      <c r="P21802" s="820"/>
      <c r="Q21802" s="820"/>
      <c r="R21802" s="820"/>
      <c r="S21802" s="820"/>
      <c r="T21802" s="820"/>
      <c r="U21802" s="820"/>
      <c r="V21802" s="820"/>
      <c r="W21802" s="820"/>
      <c r="X21802" s="820"/>
      <c r="Y21802" s="820"/>
      <c r="Z21802" s="820"/>
    </row>
    <row r="21803" spans="7:26">
      <c r="G21803" s="826"/>
      <c r="H21803" s="820"/>
      <c r="J21803" s="820"/>
      <c r="K21803" s="820"/>
      <c r="L21803" s="820"/>
      <c r="M21803" s="820"/>
      <c r="N21803" s="820"/>
      <c r="O21803" s="820"/>
      <c r="P21803" s="820"/>
      <c r="Q21803" s="820"/>
      <c r="R21803" s="820"/>
      <c r="S21803" s="820"/>
      <c r="T21803" s="820"/>
      <c r="U21803" s="820"/>
      <c r="V21803" s="820"/>
      <c r="W21803" s="820"/>
      <c r="X21803" s="820"/>
      <c r="Y21803" s="820"/>
      <c r="Z21803" s="820"/>
    </row>
    <row r="21804" spans="7:26">
      <c r="G21804" s="826"/>
      <c r="H21804" s="820"/>
      <c r="J21804" s="820"/>
      <c r="K21804" s="820"/>
      <c r="L21804" s="820"/>
      <c r="M21804" s="820"/>
      <c r="N21804" s="820"/>
      <c r="O21804" s="820"/>
      <c r="P21804" s="820"/>
      <c r="Q21804" s="820"/>
      <c r="R21804" s="820"/>
      <c r="S21804" s="820"/>
      <c r="T21804" s="820"/>
      <c r="U21804" s="820"/>
      <c r="V21804" s="820"/>
      <c r="W21804" s="820"/>
      <c r="X21804" s="820"/>
      <c r="Y21804" s="820"/>
      <c r="Z21804" s="820"/>
    </row>
    <row r="21805" spans="7:26">
      <c r="G21805" s="826"/>
      <c r="H21805" s="820"/>
      <c r="J21805" s="820"/>
      <c r="K21805" s="820"/>
      <c r="L21805" s="820"/>
      <c r="M21805" s="820"/>
      <c r="N21805" s="820"/>
      <c r="O21805" s="820"/>
      <c r="P21805" s="820"/>
      <c r="Q21805" s="820"/>
      <c r="R21805" s="820"/>
      <c r="S21805" s="820"/>
      <c r="T21805" s="820"/>
      <c r="U21805" s="820"/>
      <c r="V21805" s="820"/>
      <c r="W21805" s="820"/>
      <c r="X21805" s="820"/>
      <c r="Y21805" s="820"/>
      <c r="Z21805" s="820"/>
    </row>
    <row r="21806" spans="7:26">
      <c r="G21806" s="826"/>
      <c r="H21806" s="820"/>
      <c r="J21806" s="820"/>
      <c r="K21806" s="820"/>
      <c r="L21806" s="820"/>
      <c r="M21806" s="820"/>
      <c r="N21806" s="820"/>
      <c r="O21806" s="820"/>
      <c r="P21806" s="820"/>
      <c r="Q21806" s="820"/>
      <c r="R21806" s="820"/>
      <c r="S21806" s="820"/>
      <c r="T21806" s="820"/>
      <c r="U21806" s="820"/>
      <c r="V21806" s="820"/>
      <c r="W21806" s="820"/>
      <c r="X21806" s="820"/>
      <c r="Y21806" s="820"/>
      <c r="Z21806" s="820"/>
    </row>
    <row r="21807" spans="7:26">
      <c r="G21807" s="826"/>
      <c r="H21807" s="820"/>
      <c r="J21807" s="820"/>
      <c r="K21807" s="820"/>
      <c r="L21807" s="820"/>
      <c r="M21807" s="820"/>
      <c r="N21807" s="820"/>
      <c r="O21807" s="820"/>
      <c r="P21807" s="820"/>
      <c r="Q21807" s="820"/>
      <c r="R21807" s="820"/>
      <c r="S21807" s="820"/>
      <c r="T21807" s="820"/>
      <c r="U21807" s="820"/>
      <c r="V21807" s="820"/>
      <c r="W21807" s="820"/>
      <c r="X21807" s="820"/>
      <c r="Y21807" s="820"/>
      <c r="Z21807" s="820"/>
    </row>
    <row r="21808" spans="7:26">
      <c r="G21808" s="826"/>
      <c r="H21808" s="820"/>
      <c r="J21808" s="820"/>
      <c r="K21808" s="820"/>
      <c r="L21808" s="820"/>
      <c r="M21808" s="820"/>
      <c r="N21808" s="820"/>
      <c r="O21808" s="820"/>
      <c r="P21808" s="820"/>
      <c r="Q21808" s="820"/>
      <c r="R21808" s="820"/>
      <c r="S21808" s="820"/>
      <c r="T21808" s="820"/>
      <c r="U21808" s="820"/>
      <c r="V21808" s="820"/>
      <c r="W21808" s="820"/>
      <c r="X21808" s="820"/>
      <c r="Y21808" s="820"/>
      <c r="Z21808" s="820"/>
    </row>
    <row r="21809" spans="7:26">
      <c r="G21809" s="826"/>
      <c r="H21809" s="820"/>
      <c r="J21809" s="820"/>
      <c r="K21809" s="820"/>
      <c r="L21809" s="820"/>
      <c r="M21809" s="820"/>
      <c r="N21809" s="820"/>
      <c r="O21809" s="820"/>
      <c r="P21809" s="820"/>
      <c r="Q21809" s="820"/>
      <c r="R21809" s="820"/>
      <c r="S21809" s="820"/>
      <c r="T21809" s="820"/>
      <c r="U21809" s="820"/>
      <c r="V21809" s="820"/>
      <c r="W21809" s="820"/>
      <c r="X21809" s="820"/>
      <c r="Y21809" s="820"/>
      <c r="Z21809" s="820"/>
    </row>
    <row r="21810" spans="7:26">
      <c r="G21810" s="826"/>
      <c r="H21810" s="820"/>
      <c r="J21810" s="820"/>
      <c r="K21810" s="820"/>
      <c r="L21810" s="820"/>
      <c r="M21810" s="820"/>
      <c r="N21810" s="820"/>
      <c r="O21810" s="820"/>
      <c r="P21810" s="820"/>
      <c r="Q21810" s="820"/>
      <c r="R21810" s="820"/>
      <c r="S21810" s="820"/>
      <c r="T21810" s="820"/>
      <c r="U21810" s="820"/>
      <c r="V21810" s="820"/>
      <c r="W21810" s="820"/>
      <c r="X21810" s="820"/>
      <c r="Y21810" s="820"/>
      <c r="Z21810" s="820"/>
    </row>
    <row r="21811" spans="7:26">
      <c r="G21811" s="826"/>
      <c r="H21811" s="820"/>
      <c r="J21811" s="820"/>
      <c r="K21811" s="820"/>
      <c r="L21811" s="820"/>
      <c r="M21811" s="820"/>
      <c r="N21811" s="820"/>
      <c r="O21811" s="820"/>
      <c r="P21811" s="820"/>
      <c r="Q21811" s="820"/>
      <c r="R21811" s="820"/>
      <c r="S21811" s="820"/>
      <c r="T21811" s="820"/>
      <c r="U21811" s="820"/>
      <c r="V21811" s="820"/>
      <c r="W21811" s="820"/>
      <c r="X21811" s="820"/>
      <c r="Y21811" s="820"/>
      <c r="Z21811" s="820"/>
    </row>
    <row r="21812" spans="7:26">
      <c r="G21812" s="826"/>
      <c r="H21812" s="820"/>
      <c r="J21812" s="820"/>
      <c r="K21812" s="820"/>
      <c r="L21812" s="820"/>
      <c r="M21812" s="820"/>
      <c r="N21812" s="820"/>
      <c r="O21812" s="820"/>
      <c r="P21812" s="820"/>
      <c r="Q21812" s="820"/>
      <c r="R21812" s="820"/>
      <c r="S21812" s="820"/>
      <c r="T21812" s="820"/>
      <c r="U21812" s="820"/>
      <c r="V21812" s="820"/>
      <c r="W21812" s="820"/>
      <c r="X21812" s="820"/>
      <c r="Y21812" s="820"/>
      <c r="Z21812" s="820"/>
    </row>
    <row r="21813" spans="7:26">
      <c r="G21813" s="826"/>
      <c r="H21813" s="820"/>
      <c r="J21813" s="820"/>
      <c r="K21813" s="820"/>
      <c r="L21813" s="820"/>
      <c r="M21813" s="820"/>
      <c r="N21813" s="820"/>
      <c r="O21813" s="820"/>
      <c r="P21813" s="820"/>
      <c r="Q21813" s="820"/>
      <c r="R21813" s="820"/>
      <c r="S21813" s="820"/>
      <c r="T21813" s="820"/>
      <c r="U21813" s="820"/>
      <c r="V21813" s="820"/>
      <c r="W21813" s="820"/>
      <c r="X21813" s="820"/>
      <c r="Y21813" s="820"/>
      <c r="Z21813" s="820"/>
    </row>
    <row r="21814" spans="7:26">
      <c r="G21814" s="826"/>
      <c r="H21814" s="820"/>
      <c r="J21814" s="820"/>
      <c r="K21814" s="820"/>
      <c r="L21814" s="820"/>
      <c r="M21814" s="820"/>
      <c r="N21814" s="820"/>
      <c r="O21814" s="820"/>
      <c r="P21814" s="820"/>
      <c r="Q21814" s="820"/>
      <c r="R21814" s="820"/>
      <c r="S21814" s="820"/>
      <c r="T21814" s="820"/>
      <c r="U21814" s="820"/>
      <c r="V21814" s="820"/>
      <c r="W21814" s="820"/>
      <c r="X21814" s="820"/>
      <c r="Y21814" s="820"/>
      <c r="Z21814" s="820"/>
    </row>
    <row r="21815" spans="7:26">
      <c r="G21815" s="826"/>
      <c r="H21815" s="820"/>
      <c r="J21815" s="820"/>
      <c r="K21815" s="820"/>
      <c r="L21815" s="820"/>
      <c r="M21815" s="820"/>
      <c r="N21815" s="820"/>
      <c r="O21815" s="820"/>
      <c r="P21815" s="820"/>
      <c r="Q21815" s="820"/>
      <c r="R21815" s="820"/>
      <c r="S21815" s="820"/>
      <c r="T21815" s="820"/>
      <c r="U21815" s="820"/>
      <c r="V21815" s="820"/>
      <c r="W21815" s="820"/>
      <c r="X21815" s="820"/>
      <c r="Y21815" s="820"/>
      <c r="Z21815" s="820"/>
    </row>
    <row r="21816" spans="7:26">
      <c r="G21816" s="826"/>
      <c r="H21816" s="820"/>
      <c r="J21816" s="820"/>
      <c r="K21816" s="820"/>
      <c r="L21816" s="820"/>
      <c r="M21816" s="820"/>
      <c r="N21816" s="820"/>
      <c r="O21816" s="820"/>
      <c r="P21816" s="820"/>
      <c r="Q21816" s="820"/>
      <c r="R21816" s="820"/>
      <c r="S21816" s="820"/>
      <c r="T21816" s="820"/>
      <c r="U21816" s="820"/>
      <c r="V21816" s="820"/>
      <c r="W21816" s="820"/>
      <c r="X21816" s="820"/>
      <c r="Y21816" s="820"/>
      <c r="Z21816" s="820"/>
    </row>
    <row r="21817" spans="7:26">
      <c r="G21817" s="826"/>
      <c r="H21817" s="820"/>
      <c r="J21817" s="820"/>
      <c r="K21817" s="820"/>
      <c r="L21817" s="820"/>
      <c r="M21817" s="820"/>
      <c r="N21817" s="820"/>
      <c r="O21817" s="820"/>
      <c r="P21817" s="820"/>
      <c r="Q21817" s="820"/>
      <c r="R21817" s="820"/>
      <c r="S21817" s="820"/>
      <c r="T21817" s="820"/>
      <c r="U21817" s="820"/>
      <c r="V21817" s="820"/>
      <c r="W21817" s="820"/>
      <c r="X21817" s="820"/>
      <c r="Y21817" s="820"/>
      <c r="Z21817" s="820"/>
    </row>
    <row r="21818" spans="7:26">
      <c r="G21818" s="826"/>
      <c r="H21818" s="820"/>
      <c r="J21818" s="820"/>
      <c r="K21818" s="820"/>
      <c r="L21818" s="820"/>
      <c r="M21818" s="820"/>
      <c r="N21818" s="820"/>
      <c r="O21818" s="820"/>
      <c r="P21818" s="820"/>
      <c r="Q21818" s="820"/>
      <c r="R21818" s="820"/>
      <c r="S21818" s="820"/>
      <c r="T21818" s="820"/>
      <c r="U21818" s="820"/>
      <c r="V21818" s="820"/>
      <c r="W21818" s="820"/>
      <c r="X21818" s="820"/>
      <c r="Y21818" s="820"/>
      <c r="Z21818" s="820"/>
    </row>
    <row r="21819" spans="7:26">
      <c r="G21819" s="826"/>
      <c r="H21819" s="820"/>
      <c r="J21819" s="820"/>
      <c r="K21819" s="820"/>
      <c r="L21819" s="820"/>
      <c r="M21819" s="820"/>
      <c r="N21819" s="820"/>
      <c r="O21819" s="820"/>
      <c r="P21819" s="820"/>
      <c r="Q21819" s="820"/>
      <c r="R21819" s="820"/>
      <c r="S21819" s="820"/>
      <c r="T21819" s="820"/>
      <c r="U21819" s="820"/>
      <c r="V21819" s="820"/>
      <c r="W21819" s="820"/>
      <c r="X21819" s="820"/>
      <c r="Y21819" s="820"/>
      <c r="Z21819" s="820"/>
    </row>
    <row r="21820" spans="7:26">
      <c r="G21820" s="826"/>
      <c r="H21820" s="820"/>
      <c r="J21820" s="820"/>
      <c r="K21820" s="820"/>
      <c r="L21820" s="820"/>
      <c r="M21820" s="820"/>
      <c r="N21820" s="820"/>
      <c r="O21820" s="820"/>
      <c r="P21820" s="820"/>
      <c r="Q21820" s="820"/>
      <c r="R21820" s="820"/>
      <c r="S21820" s="820"/>
      <c r="T21820" s="820"/>
      <c r="U21820" s="820"/>
      <c r="V21820" s="820"/>
      <c r="W21820" s="820"/>
      <c r="X21820" s="820"/>
      <c r="Y21820" s="820"/>
      <c r="Z21820" s="820"/>
    </row>
    <row r="21821" spans="7:26">
      <c r="G21821" s="826"/>
      <c r="H21821" s="820"/>
      <c r="J21821" s="820"/>
      <c r="K21821" s="820"/>
      <c r="L21821" s="820"/>
      <c r="M21821" s="820"/>
      <c r="N21821" s="820"/>
      <c r="O21821" s="820"/>
      <c r="P21821" s="820"/>
      <c r="Q21821" s="820"/>
      <c r="R21821" s="820"/>
      <c r="S21821" s="820"/>
      <c r="T21821" s="820"/>
      <c r="U21821" s="820"/>
      <c r="V21821" s="820"/>
      <c r="W21821" s="820"/>
      <c r="X21821" s="820"/>
      <c r="Y21821" s="820"/>
      <c r="Z21821" s="820"/>
    </row>
    <row r="21822" spans="7:26">
      <c r="G21822" s="826"/>
      <c r="H21822" s="820"/>
      <c r="J21822" s="820"/>
      <c r="K21822" s="820"/>
      <c r="L21822" s="820"/>
      <c r="M21822" s="820"/>
      <c r="N21822" s="820"/>
      <c r="O21822" s="820"/>
      <c r="P21822" s="820"/>
      <c r="Q21822" s="820"/>
      <c r="R21822" s="820"/>
      <c r="S21822" s="820"/>
      <c r="T21822" s="820"/>
      <c r="U21822" s="820"/>
      <c r="V21822" s="820"/>
      <c r="W21822" s="820"/>
      <c r="X21822" s="820"/>
      <c r="Y21822" s="820"/>
      <c r="Z21822" s="820"/>
    </row>
    <row r="21823" spans="7:26">
      <c r="G21823" s="826"/>
      <c r="H21823" s="820"/>
      <c r="J21823" s="820"/>
      <c r="K21823" s="820"/>
      <c r="L21823" s="820"/>
      <c r="M21823" s="820"/>
      <c r="N21823" s="820"/>
      <c r="O21823" s="820"/>
      <c r="P21823" s="820"/>
      <c r="Q21823" s="820"/>
      <c r="R21823" s="820"/>
      <c r="S21823" s="820"/>
      <c r="T21823" s="820"/>
      <c r="U21823" s="820"/>
      <c r="V21823" s="820"/>
      <c r="W21823" s="820"/>
      <c r="X21823" s="820"/>
      <c r="Y21823" s="820"/>
      <c r="Z21823" s="820"/>
    </row>
    <row r="21824" spans="7:26">
      <c r="G21824" s="826"/>
      <c r="H21824" s="820"/>
      <c r="J21824" s="820"/>
      <c r="K21824" s="820"/>
      <c r="L21824" s="820"/>
      <c r="M21824" s="820"/>
      <c r="N21824" s="820"/>
      <c r="O21824" s="820"/>
      <c r="P21824" s="820"/>
      <c r="Q21824" s="820"/>
      <c r="R21824" s="820"/>
      <c r="S21824" s="820"/>
      <c r="T21824" s="820"/>
      <c r="U21824" s="820"/>
      <c r="V21824" s="820"/>
      <c r="W21824" s="820"/>
      <c r="X21824" s="820"/>
      <c r="Y21824" s="820"/>
      <c r="Z21824" s="820"/>
    </row>
    <row r="21825" spans="7:26">
      <c r="G21825" s="826"/>
      <c r="H21825" s="820"/>
      <c r="J21825" s="820"/>
      <c r="K21825" s="820"/>
      <c r="L21825" s="820"/>
      <c r="M21825" s="820"/>
      <c r="N21825" s="820"/>
      <c r="O21825" s="820"/>
      <c r="P21825" s="820"/>
      <c r="Q21825" s="820"/>
      <c r="R21825" s="820"/>
      <c r="S21825" s="820"/>
      <c r="T21825" s="820"/>
      <c r="U21825" s="820"/>
      <c r="V21825" s="820"/>
      <c r="W21825" s="820"/>
      <c r="X21825" s="820"/>
      <c r="Y21825" s="820"/>
      <c r="Z21825" s="820"/>
    </row>
    <row r="21826" spans="7:26">
      <c r="G21826" s="826"/>
      <c r="H21826" s="820"/>
      <c r="J21826" s="820"/>
      <c r="K21826" s="820"/>
      <c r="L21826" s="820"/>
      <c r="M21826" s="820"/>
      <c r="N21826" s="820"/>
      <c r="O21826" s="820"/>
      <c r="P21826" s="820"/>
      <c r="Q21826" s="820"/>
      <c r="R21826" s="820"/>
      <c r="S21826" s="820"/>
      <c r="T21826" s="820"/>
      <c r="U21826" s="820"/>
      <c r="V21826" s="820"/>
      <c r="W21826" s="820"/>
      <c r="X21826" s="820"/>
      <c r="Y21826" s="820"/>
      <c r="Z21826" s="820"/>
    </row>
    <row r="21827" spans="7:26">
      <c r="G21827" s="826"/>
      <c r="H21827" s="820"/>
      <c r="J21827" s="820"/>
      <c r="K21827" s="820"/>
      <c r="L21827" s="820"/>
      <c r="M21827" s="820"/>
      <c r="N21827" s="820"/>
      <c r="O21827" s="820"/>
      <c r="P21827" s="820"/>
      <c r="Q21827" s="820"/>
      <c r="R21827" s="820"/>
      <c r="S21827" s="820"/>
      <c r="T21827" s="820"/>
      <c r="U21827" s="820"/>
      <c r="V21827" s="820"/>
      <c r="W21827" s="820"/>
      <c r="X21827" s="820"/>
      <c r="Y21827" s="820"/>
      <c r="Z21827" s="820"/>
    </row>
    <row r="21828" spans="7:26">
      <c r="G21828" s="826"/>
      <c r="H21828" s="820"/>
      <c r="J21828" s="820"/>
      <c r="K21828" s="820"/>
      <c r="L21828" s="820"/>
      <c r="M21828" s="820"/>
      <c r="N21828" s="820"/>
      <c r="O21828" s="820"/>
      <c r="P21828" s="820"/>
      <c r="Q21828" s="820"/>
      <c r="R21828" s="820"/>
      <c r="S21828" s="820"/>
      <c r="T21828" s="820"/>
      <c r="U21828" s="820"/>
      <c r="V21828" s="820"/>
      <c r="W21828" s="820"/>
      <c r="X21828" s="820"/>
      <c r="Y21828" s="820"/>
      <c r="Z21828" s="820"/>
    </row>
    <row r="21829" spans="7:26">
      <c r="G21829" s="826"/>
      <c r="H21829" s="820"/>
      <c r="J21829" s="820"/>
      <c r="K21829" s="820"/>
      <c r="L21829" s="820"/>
      <c r="M21829" s="820"/>
      <c r="N21829" s="820"/>
      <c r="O21829" s="820"/>
      <c r="P21829" s="820"/>
      <c r="Q21829" s="820"/>
      <c r="R21829" s="820"/>
      <c r="S21829" s="820"/>
      <c r="T21829" s="820"/>
      <c r="U21829" s="820"/>
      <c r="V21829" s="820"/>
      <c r="W21829" s="820"/>
      <c r="X21829" s="820"/>
      <c r="Y21829" s="820"/>
      <c r="Z21829" s="820"/>
    </row>
    <row r="21830" spans="7:26">
      <c r="G21830" s="826"/>
      <c r="H21830" s="820"/>
      <c r="J21830" s="820"/>
      <c r="K21830" s="820"/>
      <c r="L21830" s="820"/>
      <c r="M21830" s="820"/>
      <c r="N21830" s="820"/>
      <c r="O21830" s="820"/>
      <c r="P21830" s="820"/>
      <c r="Q21830" s="820"/>
      <c r="R21830" s="820"/>
      <c r="S21830" s="820"/>
      <c r="T21830" s="820"/>
      <c r="U21830" s="820"/>
      <c r="V21830" s="820"/>
      <c r="W21830" s="820"/>
      <c r="X21830" s="820"/>
      <c r="Y21830" s="820"/>
      <c r="Z21830" s="820"/>
    </row>
    <row r="21831" spans="7:26">
      <c r="G21831" s="826"/>
      <c r="H21831" s="820"/>
      <c r="J21831" s="820"/>
      <c r="K21831" s="820"/>
      <c r="L21831" s="820"/>
      <c r="M21831" s="820"/>
      <c r="N21831" s="820"/>
      <c r="O21831" s="820"/>
      <c r="P21831" s="820"/>
      <c r="Q21831" s="820"/>
      <c r="R21831" s="820"/>
      <c r="S21831" s="820"/>
      <c r="T21831" s="820"/>
      <c r="U21831" s="820"/>
      <c r="V21831" s="820"/>
      <c r="W21831" s="820"/>
      <c r="X21831" s="820"/>
      <c r="Y21831" s="820"/>
      <c r="Z21831" s="820"/>
    </row>
    <row r="21832" spans="7:26">
      <c r="G21832" s="826"/>
      <c r="H21832" s="820"/>
      <c r="J21832" s="820"/>
      <c r="K21832" s="820"/>
      <c r="L21832" s="820"/>
      <c r="M21832" s="820"/>
      <c r="N21832" s="820"/>
      <c r="O21832" s="820"/>
      <c r="P21832" s="820"/>
      <c r="Q21832" s="820"/>
      <c r="R21832" s="820"/>
      <c r="S21832" s="820"/>
      <c r="T21832" s="820"/>
      <c r="U21832" s="820"/>
      <c r="V21832" s="820"/>
      <c r="W21832" s="820"/>
      <c r="X21832" s="820"/>
      <c r="Y21832" s="820"/>
      <c r="Z21832" s="820"/>
    </row>
    <row r="21833" spans="7:26">
      <c r="G21833" s="826"/>
      <c r="H21833" s="820"/>
      <c r="J21833" s="820"/>
      <c r="K21833" s="820"/>
      <c r="L21833" s="820"/>
      <c r="M21833" s="820"/>
      <c r="N21833" s="820"/>
      <c r="O21833" s="820"/>
      <c r="P21833" s="820"/>
      <c r="Q21833" s="820"/>
      <c r="R21833" s="820"/>
      <c r="S21833" s="820"/>
      <c r="T21833" s="820"/>
      <c r="U21833" s="820"/>
      <c r="V21833" s="820"/>
      <c r="W21833" s="820"/>
      <c r="X21833" s="820"/>
      <c r="Y21833" s="820"/>
      <c r="Z21833" s="820"/>
    </row>
    <row r="21834" spans="7:26">
      <c r="G21834" s="826"/>
      <c r="H21834" s="820"/>
      <c r="J21834" s="820"/>
      <c r="K21834" s="820"/>
      <c r="L21834" s="820"/>
      <c r="M21834" s="820"/>
      <c r="N21834" s="820"/>
      <c r="O21834" s="820"/>
      <c r="P21834" s="820"/>
      <c r="Q21834" s="820"/>
      <c r="R21834" s="820"/>
      <c r="S21834" s="820"/>
      <c r="T21834" s="820"/>
      <c r="U21834" s="820"/>
      <c r="V21834" s="820"/>
      <c r="W21834" s="820"/>
      <c r="X21834" s="820"/>
      <c r="Y21834" s="820"/>
      <c r="Z21834" s="820"/>
    </row>
    <row r="21835" spans="7:26">
      <c r="G21835" s="826"/>
      <c r="H21835" s="820"/>
      <c r="J21835" s="820"/>
      <c r="K21835" s="820"/>
      <c r="L21835" s="820"/>
      <c r="M21835" s="820"/>
      <c r="N21835" s="820"/>
      <c r="O21835" s="820"/>
      <c r="P21835" s="820"/>
      <c r="Q21835" s="820"/>
      <c r="R21835" s="820"/>
      <c r="S21835" s="820"/>
      <c r="T21835" s="820"/>
      <c r="U21835" s="820"/>
      <c r="V21835" s="820"/>
      <c r="W21835" s="820"/>
      <c r="X21835" s="820"/>
      <c r="Y21835" s="820"/>
      <c r="Z21835" s="820"/>
    </row>
    <row r="21836" spans="7:26">
      <c r="G21836" s="826"/>
      <c r="H21836" s="820"/>
      <c r="J21836" s="820"/>
      <c r="K21836" s="820"/>
      <c r="L21836" s="820"/>
      <c r="M21836" s="820"/>
      <c r="N21836" s="820"/>
      <c r="O21836" s="820"/>
      <c r="P21836" s="820"/>
      <c r="Q21836" s="820"/>
      <c r="R21836" s="820"/>
      <c r="S21836" s="820"/>
      <c r="T21836" s="820"/>
      <c r="U21836" s="820"/>
      <c r="V21836" s="820"/>
      <c r="W21836" s="820"/>
      <c r="X21836" s="820"/>
      <c r="Y21836" s="820"/>
      <c r="Z21836" s="820"/>
    </row>
    <row r="21837" spans="7:26">
      <c r="G21837" s="826"/>
      <c r="H21837" s="820"/>
      <c r="J21837" s="820"/>
      <c r="K21837" s="820"/>
      <c r="L21837" s="820"/>
      <c r="M21837" s="820"/>
      <c r="N21837" s="820"/>
      <c r="O21837" s="820"/>
      <c r="P21837" s="820"/>
      <c r="Q21837" s="820"/>
      <c r="R21837" s="820"/>
      <c r="S21837" s="820"/>
      <c r="T21837" s="820"/>
      <c r="U21837" s="820"/>
      <c r="V21837" s="820"/>
      <c r="W21837" s="820"/>
      <c r="X21837" s="820"/>
      <c r="Y21837" s="820"/>
      <c r="Z21837" s="820"/>
    </row>
    <row r="21838" spans="7:26">
      <c r="G21838" s="826"/>
      <c r="H21838" s="820"/>
      <c r="J21838" s="820"/>
      <c r="K21838" s="820"/>
      <c r="L21838" s="820"/>
      <c r="M21838" s="820"/>
      <c r="N21838" s="820"/>
      <c r="O21838" s="820"/>
      <c r="P21838" s="820"/>
      <c r="Q21838" s="820"/>
      <c r="R21838" s="820"/>
      <c r="S21838" s="820"/>
      <c r="T21838" s="820"/>
      <c r="U21838" s="820"/>
      <c r="V21838" s="820"/>
      <c r="W21838" s="820"/>
      <c r="X21838" s="820"/>
      <c r="Y21838" s="820"/>
      <c r="Z21838" s="820"/>
    </row>
    <row r="21839" spans="7:26">
      <c r="G21839" s="826"/>
      <c r="H21839" s="820"/>
      <c r="J21839" s="820"/>
      <c r="K21839" s="820"/>
      <c r="L21839" s="820"/>
      <c r="M21839" s="820"/>
      <c r="N21839" s="820"/>
      <c r="O21839" s="820"/>
      <c r="P21839" s="820"/>
      <c r="Q21839" s="820"/>
      <c r="R21839" s="820"/>
      <c r="S21839" s="820"/>
      <c r="T21839" s="820"/>
      <c r="U21839" s="820"/>
      <c r="V21839" s="820"/>
      <c r="W21839" s="820"/>
      <c r="X21839" s="820"/>
      <c r="Y21839" s="820"/>
      <c r="Z21839" s="820"/>
    </row>
    <row r="21840" spans="7:26">
      <c r="G21840" s="826"/>
      <c r="H21840" s="820"/>
      <c r="J21840" s="820"/>
      <c r="K21840" s="820"/>
      <c r="L21840" s="820"/>
      <c r="M21840" s="820"/>
      <c r="N21840" s="820"/>
      <c r="O21840" s="820"/>
      <c r="P21840" s="820"/>
      <c r="Q21840" s="820"/>
      <c r="R21840" s="820"/>
      <c r="S21840" s="820"/>
      <c r="T21840" s="820"/>
      <c r="U21840" s="820"/>
      <c r="V21840" s="820"/>
      <c r="W21840" s="820"/>
      <c r="X21840" s="820"/>
      <c r="Y21840" s="820"/>
      <c r="Z21840" s="820"/>
    </row>
    <row r="21841" spans="7:26">
      <c r="G21841" s="826"/>
      <c r="H21841" s="820"/>
      <c r="J21841" s="820"/>
      <c r="K21841" s="820"/>
      <c r="L21841" s="820"/>
      <c r="M21841" s="820"/>
      <c r="N21841" s="820"/>
      <c r="O21841" s="820"/>
      <c r="P21841" s="820"/>
      <c r="Q21841" s="820"/>
      <c r="R21841" s="820"/>
      <c r="S21841" s="820"/>
      <c r="T21841" s="820"/>
      <c r="U21841" s="820"/>
      <c r="V21841" s="820"/>
      <c r="W21841" s="820"/>
      <c r="X21841" s="820"/>
      <c r="Y21841" s="820"/>
      <c r="Z21841" s="820"/>
    </row>
    <row r="21842" spans="7:26">
      <c r="G21842" s="826"/>
      <c r="H21842" s="820"/>
      <c r="J21842" s="820"/>
      <c r="K21842" s="820"/>
      <c r="L21842" s="820"/>
      <c r="M21842" s="820"/>
      <c r="N21842" s="820"/>
      <c r="O21842" s="820"/>
      <c r="P21842" s="820"/>
      <c r="Q21842" s="820"/>
      <c r="R21842" s="820"/>
      <c r="S21842" s="820"/>
      <c r="T21842" s="820"/>
      <c r="U21842" s="820"/>
      <c r="V21842" s="820"/>
      <c r="W21842" s="820"/>
      <c r="X21842" s="820"/>
      <c r="Y21842" s="820"/>
      <c r="Z21842" s="820"/>
    </row>
    <row r="21843" spans="7:26">
      <c r="G21843" s="826"/>
      <c r="H21843" s="820"/>
      <c r="J21843" s="820"/>
      <c r="K21843" s="820"/>
      <c r="L21843" s="820"/>
      <c r="M21843" s="820"/>
      <c r="N21843" s="820"/>
      <c r="O21843" s="820"/>
      <c r="P21843" s="820"/>
      <c r="Q21843" s="820"/>
      <c r="R21843" s="820"/>
      <c r="S21843" s="820"/>
      <c r="T21843" s="820"/>
      <c r="U21843" s="820"/>
      <c r="V21843" s="820"/>
      <c r="W21843" s="820"/>
      <c r="X21843" s="820"/>
      <c r="Y21843" s="820"/>
      <c r="Z21843" s="820"/>
    </row>
    <row r="21844" spans="7:26">
      <c r="G21844" s="826"/>
      <c r="H21844" s="820"/>
      <c r="J21844" s="820"/>
      <c r="K21844" s="820"/>
      <c r="L21844" s="820"/>
      <c r="M21844" s="820"/>
      <c r="N21844" s="820"/>
      <c r="O21844" s="820"/>
      <c r="P21844" s="820"/>
      <c r="Q21844" s="820"/>
      <c r="R21844" s="820"/>
      <c r="S21844" s="820"/>
      <c r="T21844" s="820"/>
      <c r="U21844" s="820"/>
      <c r="V21844" s="820"/>
      <c r="W21844" s="820"/>
      <c r="X21844" s="820"/>
      <c r="Y21844" s="820"/>
      <c r="Z21844" s="820"/>
    </row>
    <row r="21845" spans="7:26">
      <c r="G21845" s="826"/>
      <c r="H21845" s="820"/>
      <c r="J21845" s="820"/>
      <c r="K21845" s="820"/>
      <c r="L21845" s="820"/>
      <c r="M21845" s="820"/>
      <c r="N21845" s="820"/>
      <c r="O21845" s="820"/>
      <c r="P21845" s="820"/>
      <c r="Q21845" s="820"/>
      <c r="R21845" s="820"/>
      <c r="S21845" s="820"/>
      <c r="T21845" s="820"/>
      <c r="U21845" s="820"/>
      <c r="V21845" s="820"/>
      <c r="W21845" s="820"/>
      <c r="X21845" s="820"/>
      <c r="Y21845" s="820"/>
      <c r="Z21845" s="820"/>
    </row>
    <row r="21846" spans="7:26">
      <c r="G21846" s="826"/>
      <c r="H21846" s="820"/>
      <c r="J21846" s="820"/>
      <c r="K21846" s="820"/>
      <c r="L21846" s="820"/>
      <c r="M21846" s="820"/>
      <c r="N21846" s="820"/>
      <c r="O21846" s="820"/>
      <c r="P21846" s="820"/>
      <c r="Q21846" s="820"/>
      <c r="R21846" s="820"/>
      <c r="S21846" s="820"/>
      <c r="T21846" s="820"/>
      <c r="U21846" s="820"/>
      <c r="V21846" s="820"/>
      <c r="W21846" s="820"/>
      <c r="X21846" s="820"/>
      <c r="Y21846" s="820"/>
      <c r="Z21846" s="820"/>
    </row>
    <row r="21847" spans="7:26">
      <c r="G21847" s="826"/>
      <c r="H21847" s="820"/>
      <c r="J21847" s="820"/>
      <c r="K21847" s="820"/>
      <c r="L21847" s="820"/>
      <c r="M21847" s="820"/>
      <c r="N21847" s="820"/>
      <c r="O21847" s="820"/>
      <c r="P21847" s="820"/>
      <c r="Q21847" s="820"/>
      <c r="R21847" s="820"/>
      <c r="S21847" s="820"/>
      <c r="T21847" s="820"/>
      <c r="U21847" s="820"/>
      <c r="V21847" s="820"/>
      <c r="W21847" s="820"/>
      <c r="X21847" s="820"/>
      <c r="Y21847" s="820"/>
      <c r="Z21847" s="820"/>
    </row>
    <row r="21848" spans="7:26">
      <c r="G21848" s="826"/>
      <c r="H21848" s="820"/>
      <c r="J21848" s="820"/>
      <c r="K21848" s="820"/>
      <c r="L21848" s="820"/>
      <c r="M21848" s="820"/>
      <c r="N21848" s="820"/>
      <c r="O21848" s="820"/>
      <c r="P21848" s="820"/>
      <c r="Q21848" s="820"/>
      <c r="R21848" s="820"/>
      <c r="S21848" s="820"/>
      <c r="T21848" s="820"/>
      <c r="U21848" s="820"/>
      <c r="V21848" s="820"/>
      <c r="W21848" s="820"/>
      <c r="X21848" s="820"/>
      <c r="Y21848" s="820"/>
      <c r="Z21848" s="820"/>
    </row>
    <row r="21849" spans="7:26">
      <c r="G21849" s="826"/>
      <c r="H21849" s="820"/>
      <c r="J21849" s="820"/>
      <c r="K21849" s="820"/>
      <c r="L21849" s="820"/>
      <c r="M21849" s="820"/>
      <c r="N21849" s="820"/>
      <c r="O21849" s="820"/>
      <c r="P21849" s="820"/>
      <c r="Q21849" s="820"/>
      <c r="R21849" s="820"/>
      <c r="S21849" s="820"/>
      <c r="T21849" s="820"/>
      <c r="U21849" s="820"/>
      <c r="V21849" s="820"/>
      <c r="W21849" s="820"/>
      <c r="X21849" s="820"/>
      <c r="Y21849" s="820"/>
      <c r="Z21849" s="820"/>
    </row>
    <row r="21850" spans="7:26">
      <c r="G21850" s="826"/>
      <c r="H21850" s="820"/>
      <c r="J21850" s="820"/>
      <c r="K21850" s="820"/>
      <c r="L21850" s="820"/>
      <c r="M21850" s="820"/>
      <c r="N21850" s="820"/>
      <c r="O21850" s="820"/>
      <c r="P21850" s="820"/>
      <c r="Q21850" s="820"/>
      <c r="R21850" s="820"/>
      <c r="S21850" s="820"/>
      <c r="T21850" s="820"/>
      <c r="U21850" s="820"/>
      <c r="V21850" s="820"/>
      <c r="W21850" s="820"/>
      <c r="X21850" s="820"/>
      <c r="Y21850" s="820"/>
      <c r="Z21850" s="820"/>
    </row>
    <row r="21851" spans="7:26">
      <c r="G21851" s="826"/>
      <c r="H21851" s="820"/>
      <c r="J21851" s="820"/>
      <c r="K21851" s="820"/>
      <c r="L21851" s="820"/>
      <c r="M21851" s="820"/>
      <c r="N21851" s="820"/>
      <c r="O21851" s="820"/>
      <c r="P21851" s="820"/>
      <c r="Q21851" s="820"/>
      <c r="R21851" s="820"/>
      <c r="S21851" s="820"/>
      <c r="T21851" s="820"/>
      <c r="U21851" s="820"/>
      <c r="V21851" s="820"/>
      <c r="W21851" s="820"/>
      <c r="X21851" s="820"/>
      <c r="Y21851" s="820"/>
      <c r="Z21851" s="820"/>
    </row>
    <row r="21852" spans="7:26">
      <c r="G21852" s="826"/>
      <c r="H21852" s="820"/>
      <c r="J21852" s="820"/>
      <c r="K21852" s="820"/>
      <c r="L21852" s="820"/>
      <c r="M21852" s="820"/>
      <c r="N21852" s="820"/>
      <c r="O21852" s="820"/>
      <c r="P21852" s="820"/>
      <c r="Q21852" s="820"/>
      <c r="R21852" s="820"/>
      <c r="S21852" s="820"/>
      <c r="T21852" s="820"/>
      <c r="U21852" s="820"/>
      <c r="V21852" s="820"/>
      <c r="W21852" s="820"/>
      <c r="X21852" s="820"/>
      <c r="Y21852" s="820"/>
      <c r="Z21852" s="820"/>
    </row>
    <row r="21853" spans="7:26">
      <c r="G21853" s="826"/>
      <c r="H21853" s="820"/>
      <c r="J21853" s="820"/>
      <c r="K21853" s="820"/>
      <c r="L21853" s="820"/>
      <c r="M21853" s="820"/>
      <c r="N21853" s="820"/>
      <c r="O21853" s="820"/>
      <c r="P21853" s="820"/>
      <c r="Q21853" s="820"/>
      <c r="R21853" s="820"/>
      <c r="S21853" s="820"/>
      <c r="T21853" s="820"/>
      <c r="U21853" s="820"/>
      <c r="V21853" s="820"/>
      <c r="W21853" s="820"/>
      <c r="X21853" s="820"/>
      <c r="Y21853" s="820"/>
      <c r="Z21853" s="820"/>
    </row>
    <row r="21854" spans="7:26">
      <c r="G21854" s="826"/>
      <c r="H21854" s="820"/>
      <c r="J21854" s="820"/>
      <c r="K21854" s="820"/>
      <c r="L21854" s="820"/>
      <c r="M21854" s="820"/>
      <c r="N21854" s="820"/>
      <c r="O21854" s="820"/>
      <c r="P21854" s="820"/>
      <c r="Q21854" s="820"/>
      <c r="R21854" s="820"/>
      <c r="S21854" s="820"/>
      <c r="T21854" s="820"/>
      <c r="U21854" s="820"/>
      <c r="V21854" s="820"/>
      <c r="W21854" s="820"/>
      <c r="X21854" s="820"/>
      <c r="Y21854" s="820"/>
      <c r="Z21854" s="820"/>
    </row>
    <row r="21855" spans="7:26">
      <c r="G21855" s="826"/>
      <c r="H21855" s="820"/>
      <c r="J21855" s="820"/>
      <c r="K21855" s="820"/>
      <c r="L21855" s="820"/>
      <c r="M21855" s="820"/>
      <c r="N21855" s="820"/>
      <c r="O21855" s="820"/>
      <c r="P21855" s="820"/>
      <c r="Q21855" s="820"/>
      <c r="R21855" s="820"/>
      <c r="S21855" s="820"/>
      <c r="T21855" s="820"/>
      <c r="U21855" s="820"/>
      <c r="V21855" s="820"/>
      <c r="W21855" s="820"/>
      <c r="X21855" s="820"/>
      <c r="Y21855" s="820"/>
      <c r="Z21855" s="820"/>
    </row>
    <row r="21856" spans="7:26">
      <c r="G21856" s="826"/>
      <c r="H21856" s="820"/>
      <c r="J21856" s="820"/>
      <c r="K21856" s="820"/>
      <c r="L21856" s="820"/>
      <c r="M21856" s="820"/>
      <c r="N21856" s="820"/>
      <c r="O21856" s="820"/>
      <c r="P21856" s="820"/>
      <c r="Q21856" s="820"/>
      <c r="R21856" s="820"/>
      <c r="S21856" s="820"/>
      <c r="T21856" s="820"/>
      <c r="U21856" s="820"/>
      <c r="V21856" s="820"/>
      <c r="W21856" s="820"/>
      <c r="X21856" s="820"/>
      <c r="Y21856" s="820"/>
      <c r="Z21856" s="820"/>
    </row>
    <row r="21857" spans="7:26">
      <c r="G21857" s="826"/>
      <c r="H21857" s="820"/>
      <c r="J21857" s="820"/>
      <c r="K21857" s="820"/>
      <c r="L21857" s="820"/>
      <c r="M21857" s="820"/>
      <c r="N21857" s="820"/>
      <c r="O21857" s="820"/>
      <c r="P21857" s="820"/>
      <c r="Q21857" s="820"/>
      <c r="R21857" s="820"/>
      <c r="S21857" s="820"/>
      <c r="T21857" s="820"/>
      <c r="U21857" s="820"/>
      <c r="V21857" s="820"/>
      <c r="W21857" s="820"/>
      <c r="X21857" s="820"/>
      <c r="Y21857" s="820"/>
      <c r="Z21857" s="820"/>
    </row>
    <row r="21858" spans="7:26">
      <c r="G21858" s="826"/>
      <c r="H21858" s="820"/>
      <c r="J21858" s="820"/>
      <c r="K21858" s="820"/>
      <c r="L21858" s="820"/>
      <c r="M21858" s="820"/>
      <c r="N21858" s="820"/>
      <c r="O21858" s="820"/>
      <c r="P21858" s="820"/>
      <c r="Q21858" s="820"/>
      <c r="R21858" s="820"/>
      <c r="S21858" s="820"/>
      <c r="T21858" s="820"/>
      <c r="U21858" s="820"/>
      <c r="V21858" s="820"/>
      <c r="W21858" s="820"/>
      <c r="X21858" s="820"/>
      <c r="Y21858" s="820"/>
      <c r="Z21858" s="820"/>
    </row>
    <row r="21859" spans="7:26">
      <c r="G21859" s="826"/>
      <c r="H21859" s="820"/>
      <c r="J21859" s="820"/>
      <c r="K21859" s="820"/>
      <c r="L21859" s="820"/>
      <c r="M21859" s="820"/>
      <c r="N21859" s="820"/>
      <c r="O21859" s="820"/>
      <c r="P21859" s="820"/>
      <c r="Q21859" s="820"/>
      <c r="R21859" s="820"/>
      <c r="S21859" s="820"/>
      <c r="T21859" s="820"/>
      <c r="U21859" s="820"/>
      <c r="V21859" s="820"/>
      <c r="W21859" s="820"/>
      <c r="X21859" s="820"/>
      <c r="Y21859" s="820"/>
      <c r="Z21859" s="820"/>
    </row>
    <row r="21860" spans="7:26">
      <c r="G21860" s="826"/>
      <c r="H21860" s="820"/>
      <c r="J21860" s="820"/>
      <c r="K21860" s="820"/>
      <c r="L21860" s="820"/>
      <c r="M21860" s="820"/>
      <c r="N21860" s="820"/>
      <c r="O21860" s="820"/>
      <c r="P21860" s="820"/>
      <c r="Q21860" s="820"/>
      <c r="R21860" s="820"/>
      <c r="S21860" s="820"/>
      <c r="T21860" s="820"/>
      <c r="U21860" s="820"/>
      <c r="V21860" s="820"/>
      <c r="W21860" s="820"/>
      <c r="X21860" s="820"/>
      <c r="Y21860" s="820"/>
      <c r="Z21860" s="820"/>
    </row>
    <row r="21861" spans="7:26">
      <c r="G21861" s="826"/>
      <c r="H21861" s="820"/>
      <c r="J21861" s="820"/>
      <c r="K21861" s="820"/>
      <c r="L21861" s="820"/>
      <c r="M21861" s="820"/>
      <c r="N21861" s="820"/>
      <c r="O21861" s="820"/>
      <c r="P21861" s="820"/>
      <c r="Q21861" s="820"/>
      <c r="R21861" s="820"/>
      <c r="S21861" s="820"/>
      <c r="T21861" s="820"/>
      <c r="U21861" s="820"/>
      <c r="V21861" s="820"/>
      <c r="W21861" s="820"/>
      <c r="X21861" s="820"/>
      <c r="Y21861" s="820"/>
      <c r="Z21861" s="820"/>
    </row>
    <row r="21862" spans="7:26">
      <c r="G21862" s="826"/>
      <c r="H21862" s="820"/>
      <c r="J21862" s="820"/>
      <c r="K21862" s="820"/>
      <c r="L21862" s="820"/>
      <c r="M21862" s="820"/>
      <c r="N21862" s="820"/>
      <c r="O21862" s="820"/>
      <c r="P21862" s="820"/>
      <c r="Q21862" s="820"/>
      <c r="R21862" s="820"/>
      <c r="S21862" s="820"/>
      <c r="T21862" s="820"/>
      <c r="U21862" s="820"/>
      <c r="V21862" s="820"/>
      <c r="W21862" s="820"/>
      <c r="X21862" s="820"/>
      <c r="Y21862" s="820"/>
      <c r="Z21862" s="820"/>
    </row>
    <row r="21863" spans="7:26">
      <c r="G21863" s="826"/>
      <c r="H21863" s="820"/>
      <c r="J21863" s="820"/>
      <c r="K21863" s="820"/>
      <c r="L21863" s="820"/>
      <c r="M21863" s="820"/>
      <c r="N21863" s="820"/>
      <c r="O21863" s="820"/>
      <c r="P21863" s="820"/>
      <c r="Q21863" s="820"/>
      <c r="R21863" s="820"/>
      <c r="S21863" s="820"/>
      <c r="T21863" s="820"/>
      <c r="U21863" s="820"/>
      <c r="V21863" s="820"/>
      <c r="W21863" s="820"/>
      <c r="X21863" s="820"/>
      <c r="Y21863" s="820"/>
      <c r="Z21863" s="820"/>
    </row>
    <row r="21864" spans="7:26">
      <c r="G21864" s="826"/>
      <c r="H21864" s="820"/>
      <c r="J21864" s="820"/>
      <c r="K21864" s="820"/>
      <c r="L21864" s="820"/>
      <c r="M21864" s="820"/>
      <c r="N21864" s="820"/>
      <c r="O21864" s="820"/>
      <c r="P21864" s="820"/>
      <c r="Q21864" s="820"/>
      <c r="R21864" s="820"/>
      <c r="S21864" s="820"/>
      <c r="T21864" s="820"/>
      <c r="U21864" s="820"/>
      <c r="V21864" s="820"/>
      <c r="W21864" s="820"/>
      <c r="X21864" s="820"/>
      <c r="Y21864" s="820"/>
      <c r="Z21864" s="820"/>
    </row>
    <row r="21865" spans="7:26">
      <c r="G21865" s="826"/>
      <c r="H21865" s="820"/>
      <c r="J21865" s="820"/>
      <c r="K21865" s="820"/>
      <c r="L21865" s="820"/>
      <c r="M21865" s="820"/>
      <c r="N21865" s="820"/>
      <c r="O21865" s="820"/>
      <c r="P21865" s="820"/>
      <c r="Q21865" s="820"/>
      <c r="R21865" s="820"/>
      <c r="S21865" s="820"/>
      <c r="T21865" s="820"/>
      <c r="U21865" s="820"/>
      <c r="V21865" s="820"/>
      <c r="W21865" s="820"/>
      <c r="X21865" s="820"/>
      <c r="Y21865" s="820"/>
      <c r="Z21865" s="820"/>
    </row>
    <row r="21866" spans="7:26">
      <c r="G21866" s="826"/>
      <c r="H21866" s="820"/>
      <c r="J21866" s="820"/>
      <c r="K21866" s="820"/>
      <c r="L21866" s="820"/>
      <c r="M21866" s="820"/>
      <c r="N21866" s="820"/>
      <c r="O21866" s="820"/>
      <c r="P21866" s="820"/>
      <c r="Q21866" s="820"/>
      <c r="R21866" s="820"/>
      <c r="S21866" s="820"/>
      <c r="T21866" s="820"/>
      <c r="U21866" s="820"/>
      <c r="V21866" s="820"/>
      <c r="W21866" s="820"/>
      <c r="X21866" s="820"/>
      <c r="Y21866" s="820"/>
      <c r="Z21866" s="820"/>
    </row>
    <row r="21867" spans="7:26">
      <c r="G21867" s="826"/>
      <c r="H21867" s="820"/>
      <c r="J21867" s="820"/>
      <c r="K21867" s="820"/>
      <c r="L21867" s="820"/>
      <c r="M21867" s="820"/>
      <c r="N21867" s="820"/>
      <c r="O21867" s="820"/>
      <c r="P21867" s="820"/>
      <c r="Q21867" s="820"/>
      <c r="R21867" s="820"/>
      <c r="S21867" s="820"/>
      <c r="T21867" s="820"/>
      <c r="U21867" s="820"/>
      <c r="V21867" s="820"/>
      <c r="W21867" s="820"/>
      <c r="X21867" s="820"/>
      <c r="Y21867" s="820"/>
      <c r="Z21867" s="820"/>
    </row>
    <row r="21868" spans="7:26">
      <c r="G21868" s="826"/>
      <c r="H21868" s="820"/>
      <c r="J21868" s="820"/>
      <c r="K21868" s="820"/>
      <c r="L21868" s="820"/>
      <c r="M21868" s="820"/>
      <c r="N21868" s="820"/>
      <c r="O21868" s="820"/>
      <c r="P21868" s="820"/>
      <c r="Q21868" s="820"/>
      <c r="R21868" s="820"/>
      <c r="S21868" s="820"/>
      <c r="T21868" s="820"/>
      <c r="U21868" s="820"/>
      <c r="V21868" s="820"/>
      <c r="W21868" s="820"/>
      <c r="X21868" s="820"/>
      <c r="Y21868" s="820"/>
      <c r="Z21868" s="820"/>
    </row>
    <row r="21869" spans="7:26">
      <c r="G21869" s="826"/>
      <c r="H21869" s="820"/>
      <c r="J21869" s="820"/>
      <c r="K21869" s="820"/>
      <c r="L21869" s="820"/>
      <c r="M21869" s="820"/>
      <c r="N21869" s="820"/>
      <c r="O21869" s="820"/>
      <c r="P21869" s="820"/>
      <c r="Q21869" s="820"/>
      <c r="R21869" s="820"/>
      <c r="S21869" s="820"/>
      <c r="T21869" s="820"/>
      <c r="U21869" s="820"/>
      <c r="V21869" s="820"/>
      <c r="W21869" s="820"/>
      <c r="X21869" s="820"/>
      <c r="Y21869" s="820"/>
      <c r="Z21869" s="820"/>
    </row>
    <row r="21870" spans="7:26">
      <c r="G21870" s="826"/>
      <c r="H21870" s="820"/>
      <c r="J21870" s="820"/>
      <c r="K21870" s="820"/>
      <c r="L21870" s="820"/>
      <c r="M21870" s="820"/>
      <c r="N21870" s="820"/>
      <c r="O21870" s="820"/>
      <c r="P21870" s="820"/>
      <c r="Q21870" s="820"/>
      <c r="R21870" s="820"/>
      <c r="S21870" s="820"/>
      <c r="T21870" s="820"/>
      <c r="U21870" s="820"/>
      <c r="V21870" s="820"/>
      <c r="W21870" s="820"/>
      <c r="X21870" s="820"/>
      <c r="Y21870" s="820"/>
      <c r="Z21870" s="820"/>
    </row>
    <row r="21871" spans="7:26">
      <c r="G21871" s="826"/>
      <c r="H21871" s="820"/>
      <c r="J21871" s="820"/>
      <c r="K21871" s="820"/>
      <c r="L21871" s="820"/>
      <c r="M21871" s="820"/>
      <c r="N21871" s="820"/>
      <c r="O21871" s="820"/>
      <c r="P21871" s="820"/>
      <c r="Q21871" s="820"/>
      <c r="R21871" s="820"/>
      <c r="S21871" s="820"/>
      <c r="T21871" s="820"/>
      <c r="U21871" s="820"/>
      <c r="V21871" s="820"/>
      <c r="W21871" s="820"/>
      <c r="X21871" s="820"/>
      <c r="Y21871" s="820"/>
      <c r="Z21871" s="820"/>
    </row>
    <row r="21872" spans="7:26">
      <c r="G21872" s="826"/>
      <c r="H21872" s="820"/>
      <c r="J21872" s="820"/>
      <c r="K21872" s="820"/>
      <c r="L21872" s="820"/>
      <c r="M21872" s="820"/>
      <c r="N21872" s="820"/>
      <c r="O21872" s="820"/>
      <c r="P21872" s="820"/>
      <c r="Q21872" s="820"/>
      <c r="R21872" s="820"/>
      <c r="S21872" s="820"/>
      <c r="T21872" s="820"/>
      <c r="U21872" s="820"/>
      <c r="V21872" s="820"/>
      <c r="W21872" s="820"/>
      <c r="X21872" s="820"/>
      <c r="Y21872" s="820"/>
      <c r="Z21872" s="820"/>
    </row>
    <row r="21873" spans="7:26">
      <c r="G21873" s="826"/>
      <c r="H21873" s="820"/>
      <c r="J21873" s="820"/>
      <c r="K21873" s="820"/>
      <c r="L21873" s="820"/>
      <c r="M21873" s="820"/>
      <c r="N21873" s="820"/>
      <c r="O21873" s="820"/>
      <c r="P21873" s="820"/>
      <c r="Q21873" s="820"/>
      <c r="R21873" s="820"/>
      <c r="S21873" s="820"/>
      <c r="T21873" s="820"/>
      <c r="U21873" s="820"/>
      <c r="V21873" s="820"/>
      <c r="W21873" s="820"/>
      <c r="X21873" s="820"/>
      <c r="Y21873" s="820"/>
      <c r="Z21873" s="820"/>
    </row>
    <row r="21874" spans="7:26">
      <c r="G21874" s="826"/>
      <c r="H21874" s="820"/>
      <c r="J21874" s="820"/>
      <c r="K21874" s="820"/>
      <c r="L21874" s="820"/>
      <c r="M21874" s="820"/>
      <c r="N21874" s="820"/>
      <c r="O21874" s="820"/>
      <c r="P21874" s="820"/>
      <c r="Q21874" s="820"/>
      <c r="R21874" s="820"/>
      <c r="S21874" s="820"/>
      <c r="T21874" s="820"/>
      <c r="U21874" s="820"/>
      <c r="V21874" s="820"/>
      <c r="W21874" s="820"/>
      <c r="X21874" s="820"/>
      <c r="Y21874" s="820"/>
      <c r="Z21874" s="820"/>
    </row>
    <row r="21875" spans="7:26">
      <c r="G21875" s="826"/>
      <c r="H21875" s="820"/>
      <c r="J21875" s="820"/>
      <c r="K21875" s="820"/>
      <c r="L21875" s="820"/>
      <c r="M21875" s="820"/>
      <c r="N21875" s="820"/>
      <c r="O21875" s="820"/>
      <c r="P21875" s="820"/>
      <c r="Q21875" s="820"/>
      <c r="R21875" s="820"/>
      <c r="S21875" s="820"/>
      <c r="T21875" s="820"/>
      <c r="U21875" s="820"/>
      <c r="V21875" s="820"/>
      <c r="W21875" s="820"/>
      <c r="X21875" s="820"/>
      <c r="Y21875" s="820"/>
      <c r="Z21875" s="820"/>
    </row>
    <row r="21876" spans="7:26">
      <c r="G21876" s="826"/>
      <c r="H21876" s="820"/>
      <c r="J21876" s="820"/>
      <c r="K21876" s="820"/>
      <c r="L21876" s="820"/>
      <c r="M21876" s="820"/>
      <c r="N21876" s="820"/>
      <c r="O21876" s="820"/>
      <c r="P21876" s="820"/>
      <c r="Q21876" s="820"/>
      <c r="R21876" s="820"/>
      <c r="S21876" s="820"/>
      <c r="T21876" s="820"/>
      <c r="U21876" s="820"/>
      <c r="V21876" s="820"/>
      <c r="W21876" s="820"/>
      <c r="X21876" s="820"/>
      <c r="Y21876" s="820"/>
      <c r="Z21876" s="820"/>
    </row>
    <row r="21877" spans="7:26">
      <c r="G21877" s="826"/>
      <c r="H21877" s="820"/>
      <c r="J21877" s="820"/>
      <c r="K21877" s="820"/>
      <c r="L21877" s="820"/>
      <c r="M21877" s="820"/>
      <c r="N21877" s="820"/>
      <c r="O21877" s="820"/>
      <c r="P21877" s="820"/>
      <c r="Q21877" s="820"/>
      <c r="R21877" s="820"/>
      <c r="S21877" s="820"/>
      <c r="T21877" s="820"/>
      <c r="U21877" s="820"/>
      <c r="V21877" s="820"/>
      <c r="W21877" s="820"/>
      <c r="X21877" s="820"/>
      <c r="Y21877" s="820"/>
      <c r="Z21877" s="820"/>
    </row>
    <row r="21878" spans="7:26">
      <c r="G21878" s="826"/>
      <c r="H21878" s="820"/>
      <c r="J21878" s="820"/>
      <c r="K21878" s="820"/>
      <c r="L21878" s="820"/>
      <c r="M21878" s="820"/>
      <c r="N21878" s="820"/>
      <c r="O21878" s="820"/>
      <c r="P21878" s="820"/>
      <c r="Q21878" s="820"/>
      <c r="R21878" s="820"/>
      <c r="S21878" s="820"/>
      <c r="T21878" s="820"/>
      <c r="U21878" s="820"/>
      <c r="V21878" s="820"/>
      <c r="W21878" s="820"/>
      <c r="X21878" s="820"/>
      <c r="Y21878" s="820"/>
      <c r="Z21878" s="820"/>
    </row>
    <row r="21879" spans="7:26">
      <c r="G21879" s="826"/>
      <c r="H21879" s="820"/>
      <c r="J21879" s="820"/>
      <c r="K21879" s="820"/>
      <c r="L21879" s="820"/>
      <c r="M21879" s="820"/>
      <c r="N21879" s="820"/>
      <c r="O21879" s="820"/>
      <c r="P21879" s="820"/>
      <c r="Q21879" s="820"/>
      <c r="R21879" s="820"/>
      <c r="S21879" s="820"/>
      <c r="T21879" s="820"/>
      <c r="U21879" s="820"/>
      <c r="V21879" s="820"/>
      <c r="W21879" s="820"/>
      <c r="X21879" s="820"/>
      <c r="Y21879" s="820"/>
      <c r="Z21879" s="820"/>
    </row>
    <row r="21880" spans="7:26">
      <c r="G21880" s="826"/>
      <c r="H21880" s="820"/>
      <c r="J21880" s="820"/>
      <c r="K21880" s="820"/>
      <c r="L21880" s="820"/>
      <c r="M21880" s="820"/>
      <c r="N21880" s="820"/>
      <c r="O21880" s="820"/>
      <c r="P21880" s="820"/>
      <c r="Q21880" s="820"/>
      <c r="R21880" s="820"/>
      <c r="S21880" s="820"/>
      <c r="T21880" s="820"/>
      <c r="U21880" s="820"/>
      <c r="V21880" s="820"/>
      <c r="W21880" s="820"/>
      <c r="X21880" s="820"/>
      <c r="Y21880" s="820"/>
      <c r="Z21880" s="820"/>
    </row>
    <row r="21881" spans="7:26">
      <c r="G21881" s="826"/>
      <c r="H21881" s="820"/>
      <c r="J21881" s="820"/>
      <c r="K21881" s="820"/>
      <c r="L21881" s="820"/>
      <c r="M21881" s="820"/>
      <c r="N21881" s="820"/>
      <c r="O21881" s="820"/>
      <c r="P21881" s="820"/>
      <c r="Q21881" s="820"/>
      <c r="R21881" s="820"/>
      <c r="S21881" s="820"/>
      <c r="T21881" s="820"/>
      <c r="U21881" s="820"/>
      <c r="V21881" s="820"/>
      <c r="W21881" s="820"/>
      <c r="X21881" s="820"/>
      <c r="Y21881" s="820"/>
      <c r="Z21881" s="820"/>
    </row>
    <row r="21882" spans="7:26">
      <c r="G21882" s="826"/>
      <c r="H21882" s="820"/>
      <c r="J21882" s="820"/>
      <c r="K21882" s="820"/>
      <c r="L21882" s="820"/>
      <c r="M21882" s="820"/>
      <c r="N21882" s="820"/>
      <c r="O21882" s="820"/>
      <c r="P21882" s="820"/>
      <c r="Q21882" s="820"/>
      <c r="R21882" s="820"/>
      <c r="S21882" s="820"/>
      <c r="T21882" s="820"/>
      <c r="U21882" s="820"/>
      <c r="V21882" s="820"/>
      <c r="W21882" s="820"/>
      <c r="X21882" s="820"/>
      <c r="Y21882" s="820"/>
      <c r="Z21882" s="820"/>
    </row>
    <row r="21883" spans="7:26">
      <c r="G21883" s="826"/>
      <c r="H21883" s="820"/>
      <c r="J21883" s="820"/>
      <c r="K21883" s="820"/>
      <c r="L21883" s="820"/>
      <c r="M21883" s="820"/>
      <c r="N21883" s="820"/>
      <c r="O21883" s="820"/>
      <c r="P21883" s="820"/>
      <c r="Q21883" s="820"/>
      <c r="R21883" s="820"/>
      <c r="S21883" s="820"/>
      <c r="T21883" s="820"/>
      <c r="U21883" s="820"/>
      <c r="V21883" s="820"/>
      <c r="W21883" s="820"/>
      <c r="X21883" s="820"/>
      <c r="Y21883" s="820"/>
      <c r="Z21883" s="820"/>
    </row>
    <row r="21884" spans="7:26">
      <c r="G21884" s="826"/>
      <c r="H21884" s="820"/>
      <c r="J21884" s="820"/>
      <c r="K21884" s="820"/>
      <c r="L21884" s="820"/>
      <c r="M21884" s="820"/>
      <c r="N21884" s="820"/>
      <c r="O21884" s="820"/>
      <c r="P21884" s="820"/>
      <c r="Q21884" s="820"/>
      <c r="R21884" s="820"/>
      <c r="S21884" s="820"/>
      <c r="T21884" s="820"/>
      <c r="U21884" s="820"/>
      <c r="V21884" s="820"/>
      <c r="W21884" s="820"/>
      <c r="X21884" s="820"/>
      <c r="Y21884" s="820"/>
      <c r="Z21884" s="820"/>
    </row>
    <row r="21885" spans="7:26">
      <c r="G21885" s="826"/>
      <c r="H21885" s="820"/>
      <c r="J21885" s="820"/>
      <c r="K21885" s="820"/>
      <c r="L21885" s="820"/>
      <c r="M21885" s="820"/>
      <c r="N21885" s="820"/>
      <c r="O21885" s="820"/>
      <c r="P21885" s="820"/>
      <c r="Q21885" s="820"/>
      <c r="R21885" s="820"/>
      <c r="S21885" s="820"/>
      <c r="T21885" s="820"/>
      <c r="U21885" s="820"/>
      <c r="V21885" s="820"/>
      <c r="W21885" s="820"/>
      <c r="X21885" s="820"/>
      <c r="Y21885" s="820"/>
      <c r="Z21885" s="820"/>
    </row>
    <row r="21886" spans="7:26">
      <c r="G21886" s="826"/>
      <c r="H21886" s="820"/>
      <c r="J21886" s="820"/>
      <c r="K21886" s="820"/>
      <c r="L21886" s="820"/>
      <c r="M21886" s="820"/>
      <c r="N21886" s="820"/>
      <c r="O21886" s="820"/>
      <c r="P21886" s="820"/>
      <c r="Q21886" s="820"/>
      <c r="R21886" s="820"/>
      <c r="S21886" s="820"/>
      <c r="T21886" s="820"/>
      <c r="U21886" s="820"/>
      <c r="V21886" s="820"/>
      <c r="W21886" s="820"/>
      <c r="X21886" s="820"/>
      <c r="Y21886" s="820"/>
      <c r="Z21886" s="820"/>
    </row>
    <row r="21887" spans="7:26">
      <c r="G21887" s="826"/>
      <c r="H21887" s="820"/>
      <c r="J21887" s="820"/>
      <c r="K21887" s="820"/>
      <c r="L21887" s="820"/>
      <c r="M21887" s="820"/>
      <c r="N21887" s="820"/>
      <c r="O21887" s="820"/>
      <c r="P21887" s="820"/>
      <c r="Q21887" s="820"/>
      <c r="R21887" s="820"/>
      <c r="S21887" s="820"/>
      <c r="T21887" s="820"/>
      <c r="U21887" s="820"/>
      <c r="V21887" s="820"/>
      <c r="W21887" s="820"/>
      <c r="X21887" s="820"/>
      <c r="Y21887" s="820"/>
      <c r="Z21887" s="820"/>
    </row>
    <row r="21888" spans="7:26">
      <c r="G21888" s="826"/>
      <c r="H21888" s="820"/>
      <c r="J21888" s="820"/>
      <c r="K21888" s="820"/>
      <c r="L21888" s="820"/>
      <c r="M21888" s="820"/>
      <c r="N21888" s="820"/>
      <c r="O21888" s="820"/>
      <c r="P21888" s="820"/>
      <c r="Q21888" s="820"/>
      <c r="R21888" s="820"/>
      <c r="S21888" s="820"/>
      <c r="T21888" s="820"/>
      <c r="U21888" s="820"/>
      <c r="V21888" s="820"/>
      <c r="W21888" s="820"/>
      <c r="X21888" s="820"/>
      <c r="Y21888" s="820"/>
      <c r="Z21888" s="820"/>
    </row>
    <row r="21889" spans="7:26">
      <c r="G21889" s="826"/>
      <c r="H21889" s="820"/>
      <c r="J21889" s="820"/>
      <c r="K21889" s="820"/>
      <c r="L21889" s="820"/>
      <c r="M21889" s="820"/>
      <c r="N21889" s="820"/>
      <c r="O21889" s="820"/>
      <c r="P21889" s="820"/>
      <c r="Q21889" s="820"/>
      <c r="R21889" s="820"/>
      <c r="S21889" s="820"/>
      <c r="T21889" s="820"/>
      <c r="U21889" s="820"/>
      <c r="V21889" s="820"/>
      <c r="W21889" s="820"/>
      <c r="X21889" s="820"/>
      <c r="Y21889" s="820"/>
      <c r="Z21889" s="820"/>
    </row>
    <row r="21890" spans="7:26">
      <c r="G21890" s="826"/>
      <c r="H21890" s="820"/>
      <c r="J21890" s="820"/>
      <c r="K21890" s="820"/>
      <c r="L21890" s="820"/>
      <c r="M21890" s="820"/>
      <c r="N21890" s="820"/>
      <c r="O21890" s="820"/>
      <c r="P21890" s="820"/>
      <c r="Q21890" s="820"/>
      <c r="R21890" s="820"/>
      <c r="S21890" s="820"/>
      <c r="T21890" s="820"/>
      <c r="U21890" s="820"/>
      <c r="V21890" s="820"/>
      <c r="W21890" s="820"/>
      <c r="X21890" s="820"/>
      <c r="Y21890" s="820"/>
      <c r="Z21890" s="820"/>
    </row>
    <row r="21891" spans="7:26">
      <c r="G21891" s="826"/>
      <c r="H21891" s="820"/>
      <c r="J21891" s="820"/>
      <c r="K21891" s="820"/>
      <c r="L21891" s="820"/>
      <c r="M21891" s="820"/>
      <c r="N21891" s="820"/>
      <c r="O21891" s="820"/>
      <c r="P21891" s="820"/>
      <c r="Q21891" s="820"/>
      <c r="R21891" s="820"/>
      <c r="S21891" s="820"/>
      <c r="T21891" s="820"/>
      <c r="U21891" s="820"/>
      <c r="V21891" s="820"/>
      <c r="W21891" s="820"/>
      <c r="X21891" s="820"/>
      <c r="Y21891" s="820"/>
      <c r="Z21891" s="820"/>
    </row>
    <row r="21892" spans="7:26">
      <c r="G21892" s="826"/>
      <c r="H21892" s="820"/>
      <c r="J21892" s="820"/>
      <c r="K21892" s="820"/>
      <c r="L21892" s="820"/>
      <c r="M21892" s="820"/>
      <c r="N21892" s="820"/>
      <c r="O21892" s="820"/>
      <c r="P21892" s="820"/>
      <c r="Q21892" s="820"/>
      <c r="R21892" s="820"/>
      <c r="S21892" s="820"/>
      <c r="T21892" s="820"/>
      <c r="U21892" s="820"/>
      <c r="V21892" s="820"/>
      <c r="W21892" s="820"/>
      <c r="X21892" s="820"/>
      <c r="Y21892" s="820"/>
      <c r="Z21892" s="820"/>
    </row>
    <row r="21893" spans="7:26">
      <c r="G21893" s="826"/>
      <c r="H21893" s="820"/>
      <c r="J21893" s="820"/>
      <c r="K21893" s="820"/>
      <c r="L21893" s="820"/>
      <c r="M21893" s="820"/>
      <c r="N21893" s="820"/>
      <c r="O21893" s="820"/>
      <c r="P21893" s="820"/>
      <c r="Q21893" s="820"/>
      <c r="R21893" s="820"/>
      <c r="S21893" s="820"/>
      <c r="T21893" s="820"/>
      <c r="U21893" s="820"/>
      <c r="V21893" s="820"/>
      <c r="W21893" s="820"/>
      <c r="X21893" s="820"/>
      <c r="Y21893" s="820"/>
      <c r="Z21893" s="820"/>
    </row>
    <row r="21894" spans="7:26">
      <c r="G21894" s="826"/>
      <c r="H21894" s="820"/>
      <c r="J21894" s="820"/>
      <c r="K21894" s="820"/>
      <c r="L21894" s="820"/>
      <c r="M21894" s="820"/>
      <c r="N21894" s="820"/>
      <c r="O21894" s="820"/>
      <c r="P21894" s="820"/>
      <c r="Q21894" s="820"/>
      <c r="R21894" s="820"/>
      <c r="S21894" s="820"/>
      <c r="T21894" s="820"/>
      <c r="U21894" s="820"/>
      <c r="V21894" s="820"/>
      <c r="W21894" s="820"/>
      <c r="X21894" s="820"/>
      <c r="Y21894" s="820"/>
      <c r="Z21894" s="820"/>
    </row>
    <row r="21895" spans="7:26">
      <c r="G21895" s="826"/>
      <c r="H21895" s="820"/>
      <c r="J21895" s="820"/>
      <c r="K21895" s="820"/>
      <c r="L21895" s="820"/>
      <c r="M21895" s="820"/>
      <c r="N21895" s="820"/>
      <c r="O21895" s="820"/>
      <c r="P21895" s="820"/>
      <c r="Q21895" s="820"/>
      <c r="R21895" s="820"/>
      <c r="S21895" s="820"/>
      <c r="T21895" s="820"/>
      <c r="U21895" s="820"/>
      <c r="V21895" s="820"/>
      <c r="W21895" s="820"/>
      <c r="X21895" s="820"/>
      <c r="Y21895" s="820"/>
      <c r="Z21895" s="820"/>
    </row>
    <row r="21896" spans="7:26">
      <c r="G21896" s="826"/>
      <c r="H21896" s="820"/>
      <c r="J21896" s="820"/>
      <c r="K21896" s="820"/>
      <c r="L21896" s="820"/>
      <c r="M21896" s="820"/>
      <c r="N21896" s="820"/>
      <c r="O21896" s="820"/>
      <c r="P21896" s="820"/>
      <c r="Q21896" s="820"/>
      <c r="R21896" s="820"/>
      <c r="S21896" s="820"/>
      <c r="T21896" s="820"/>
      <c r="U21896" s="820"/>
      <c r="V21896" s="820"/>
      <c r="W21896" s="820"/>
      <c r="X21896" s="820"/>
      <c r="Y21896" s="820"/>
      <c r="Z21896" s="820"/>
    </row>
    <row r="21897" spans="7:26">
      <c r="G21897" s="826"/>
      <c r="H21897" s="820"/>
      <c r="J21897" s="820"/>
      <c r="K21897" s="820"/>
      <c r="L21897" s="820"/>
      <c r="M21897" s="820"/>
      <c r="N21897" s="820"/>
      <c r="O21897" s="820"/>
      <c r="P21897" s="820"/>
      <c r="Q21897" s="820"/>
      <c r="R21897" s="820"/>
      <c r="S21897" s="820"/>
      <c r="T21897" s="820"/>
      <c r="U21897" s="820"/>
      <c r="V21897" s="820"/>
      <c r="W21897" s="820"/>
      <c r="X21897" s="820"/>
      <c r="Y21897" s="820"/>
      <c r="Z21897" s="820"/>
    </row>
    <row r="21898" spans="7:26">
      <c r="G21898" s="826"/>
      <c r="H21898" s="820"/>
      <c r="J21898" s="820"/>
      <c r="K21898" s="820"/>
      <c r="L21898" s="820"/>
      <c r="M21898" s="820"/>
      <c r="N21898" s="820"/>
      <c r="O21898" s="820"/>
      <c r="P21898" s="820"/>
      <c r="Q21898" s="820"/>
      <c r="R21898" s="820"/>
      <c r="S21898" s="820"/>
      <c r="T21898" s="820"/>
      <c r="U21898" s="820"/>
      <c r="V21898" s="820"/>
      <c r="W21898" s="820"/>
      <c r="X21898" s="820"/>
      <c r="Y21898" s="820"/>
      <c r="Z21898" s="820"/>
    </row>
    <row r="21899" spans="7:26">
      <c r="G21899" s="826"/>
      <c r="H21899" s="820"/>
      <c r="J21899" s="820"/>
      <c r="K21899" s="820"/>
      <c r="L21899" s="820"/>
      <c r="M21899" s="820"/>
      <c r="N21899" s="820"/>
      <c r="O21899" s="820"/>
      <c r="P21899" s="820"/>
      <c r="Q21899" s="820"/>
      <c r="R21899" s="820"/>
      <c r="S21899" s="820"/>
      <c r="T21899" s="820"/>
      <c r="U21899" s="820"/>
      <c r="V21899" s="820"/>
      <c r="W21899" s="820"/>
      <c r="X21899" s="820"/>
      <c r="Y21899" s="820"/>
      <c r="Z21899" s="820"/>
    </row>
    <row r="21900" spans="7:26">
      <c r="G21900" s="826"/>
      <c r="H21900" s="820"/>
      <c r="J21900" s="820"/>
      <c r="K21900" s="820"/>
      <c r="L21900" s="820"/>
      <c r="M21900" s="820"/>
      <c r="N21900" s="820"/>
      <c r="O21900" s="820"/>
      <c r="P21900" s="820"/>
      <c r="Q21900" s="820"/>
      <c r="R21900" s="820"/>
      <c r="S21900" s="820"/>
      <c r="T21900" s="820"/>
      <c r="U21900" s="820"/>
      <c r="V21900" s="820"/>
      <c r="W21900" s="820"/>
      <c r="X21900" s="820"/>
      <c r="Y21900" s="820"/>
      <c r="Z21900" s="820"/>
    </row>
    <row r="21901" spans="7:26">
      <c r="G21901" s="826"/>
      <c r="H21901" s="820"/>
      <c r="J21901" s="820"/>
      <c r="K21901" s="820"/>
      <c r="L21901" s="820"/>
      <c r="M21901" s="820"/>
      <c r="N21901" s="820"/>
      <c r="O21901" s="820"/>
      <c r="P21901" s="820"/>
      <c r="Q21901" s="820"/>
      <c r="R21901" s="820"/>
      <c r="S21901" s="820"/>
      <c r="T21901" s="820"/>
      <c r="U21901" s="820"/>
      <c r="V21901" s="820"/>
      <c r="W21901" s="820"/>
      <c r="X21901" s="820"/>
      <c r="Y21901" s="820"/>
      <c r="Z21901" s="820"/>
    </row>
    <row r="21902" spans="7:26">
      <c r="G21902" s="826"/>
      <c r="H21902" s="820"/>
      <c r="J21902" s="820"/>
      <c r="K21902" s="820"/>
      <c r="L21902" s="820"/>
      <c r="M21902" s="820"/>
      <c r="N21902" s="820"/>
      <c r="O21902" s="820"/>
      <c r="P21902" s="820"/>
      <c r="Q21902" s="820"/>
      <c r="R21902" s="820"/>
      <c r="S21902" s="820"/>
      <c r="T21902" s="820"/>
      <c r="U21902" s="820"/>
      <c r="V21902" s="820"/>
      <c r="W21902" s="820"/>
      <c r="X21902" s="820"/>
      <c r="Y21902" s="820"/>
      <c r="Z21902" s="820"/>
    </row>
    <row r="21903" spans="7:26">
      <c r="G21903" s="826"/>
      <c r="H21903" s="820"/>
      <c r="J21903" s="820"/>
      <c r="K21903" s="820"/>
      <c r="L21903" s="820"/>
      <c r="M21903" s="820"/>
      <c r="N21903" s="820"/>
      <c r="O21903" s="820"/>
      <c r="P21903" s="820"/>
      <c r="Q21903" s="820"/>
      <c r="R21903" s="820"/>
      <c r="S21903" s="820"/>
      <c r="T21903" s="820"/>
      <c r="U21903" s="820"/>
      <c r="V21903" s="820"/>
      <c r="W21903" s="820"/>
      <c r="X21903" s="820"/>
      <c r="Y21903" s="820"/>
      <c r="Z21903" s="820"/>
    </row>
    <row r="21904" spans="7:26">
      <c r="G21904" s="826"/>
      <c r="H21904" s="820"/>
      <c r="J21904" s="820"/>
      <c r="K21904" s="820"/>
      <c r="L21904" s="820"/>
      <c r="M21904" s="820"/>
      <c r="N21904" s="820"/>
      <c r="O21904" s="820"/>
      <c r="P21904" s="820"/>
      <c r="Q21904" s="820"/>
      <c r="R21904" s="820"/>
      <c r="S21904" s="820"/>
      <c r="T21904" s="820"/>
      <c r="U21904" s="820"/>
      <c r="V21904" s="820"/>
      <c r="W21904" s="820"/>
      <c r="X21904" s="820"/>
      <c r="Y21904" s="820"/>
      <c r="Z21904" s="820"/>
    </row>
    <row r="21905" spans="7:26">
      <c r="G21905" s="826"/>
      <c r="H21905" s="820"/>
      <c r="J21905" s="820"/>
      <c r="K21905" s="820"/>
      <c r="L21905" s="820"/>
      <c r="M21905" s="820"/>
      <c r="N21905" s="820"/>
      <c r="O21905" s="820"/>
      <c r="P21905" s="820"/>
      <c r="Q21905" s="820"/>
      <c r="R21905" s="820"/>
      <c r="S21905" s="820"/>
      <c r="T21905" s="820"/>
      <c r="U21905" s="820"/>
      <c r="V21905" s="820"/>
      <c r="W21905" s="820"/>
      <c r="X21905" s="820"/>
      <c r="Y21905" s="820"/>
      <c r="Z21905" s="820"/>
    </row>
    <row r="21906" spans="7:26">
      <c r="G21906" s="826"/>
      <c r="H21906" s="820"/>
      <c r="J21906" s="820"/>
      <c r="K21906" s="820"/>
      <c r="L21906" s="820"/>
      <c r="M21906" s="820"/>
      <c r="N21906" s="820"/>
      <c r="O21906" s="820"/>
      <c r="P21906" s="820"/>
      <c r="Q21906" s="820"/>
      <c r="R21906" s="820"/>
      <c r="S21906" s="820"/>
      <c r="T21906" s="820"/>
      <c r="U21906" s="820"/>
      <c r="V21906" s="820"/>
      <c r="W21906" s="820"/>
      <c r="X21906" s="820"/>
      <c r="Y21906" s="820"/>
      <c r="Z21906" s="820"/>
    </row>
    <row r="21907" spans="7:26">
      <c r="G21907" s="826"/>
      <c r="H21907" s="820"/>
      <c r="J21907" s="820"/>
      <c r="K21907" s="820"/>
      <c r="L21907" s="820"/>
      <c r="M21907" s="820"/>
      <c r="N21907" s="820"/>
      <c r="O21907" s="820"/>
      <c r="P21907" s="820"/>
      <c r="Q21907" s="820"/>
      <c r="R21907" s="820"/>
      <c r="S21907" s="820"/>
      <c r="T21907" s="820"/>
      <c r="U21907" s="820"/>
      <c r="V21907" s="820"/>
      <c r="W21907" s="820"/>
      <c r="X21907" s="820"/>
      <c r="Y21907" s="820"/>
      <c r="Z21907" s="820"/>
    </row>
    <row r="21908" spans="7:26">
      <c r="G21908" s="826"/>
      <c r="H21908" s="820"/>
      <c r="J21908" s="820"/>
      <c r="K21908" s="820"/>
      <c r="L21908" s="820"/>
      <c r="M21908" s="820"/>
      <c r="N21908" s="820"/>
      <c r="O21908" s="820"/>
      <c r="P21908" s="820"/>
      <c r="Q21908" s="820"/>
      <c r="R21908" s="820"/>
      <c r="S21908" s="820"/>
      <c r="T21908" s="820"/>
      <c r="U21908" s="820"/>
      <c r="V21908" s="820"/>
      <c r="W21908" s="820"/>
      <c r="X21908" s="820"/>
      <c r="Y21908" s="820"/>
      <c r="Z21908" s="820"/>
    </row>
    <row r="21909" spans="7:26">
      <c r="G21909" s="826"/>
      <c r="H21909" s="820"/>
      <c r="J21909" s="820"/>
      <c r="K21909" s="820"/>
      <c r="L21909" s="820"/>
      <c r="M21909" s="820"/>
      <c r="N21909" s="820"/>
      <c r="O21909" s="820"/>
      <c r="P21909" s="820"/>
      <c r="Q21909" s="820"/>
      <c r="R21909" s="820"/>
      <c r="S21909" s="820"/>
      <c r="T21909" s="820"/>
      <c r="U21909" s="820"/>
      <c r="V21909" s="820"/>
      <c r="W21909" s="820"/>
      <c r="X21909" s="820"/>
      <c r="Y21909" s="820"/>
      <c r="Z21909" s="820"/>
    </row>
    <row r="21910" spans="7:26">
      <c r="G21910" s="826"/>
      <c r="H21910" s="820"/>
      <c r="J21910" s="820"/>
      <c r="K21910" s="820"/>
      <c r="L21910" s="820"/>
      <c r="M21910" s="820"/>
      <c r="N21910" s="820"/>
      <c r="O21910" s="820"/>
      <c r="P21910" s="820"/>
      <c r="Q21910" s="820"/>
      <c r="R21910" s="820"/>
      <c r="S21910" s="820"/>
      <c r="T21910" s="820"/>
      <c r="U21910" s="820"/>
      <c r="V21910" s="820"/>
      <c r="W21910" s="820"/>
      <c r="X21910" s="820"/>
      <c r="Y21910" s="820"/>
      <c r="Z21910" s="820"/>
    </row>
    <row r="21911" spans="7:26">
      <c r="G21911" s="826"/>
      <c r="H21911" s="820"/>
      <c r="J21911" s="820"/>
      <c r="K21911" s="820"/>
      <c r="L21911" s="820"/>
      <c r="M21911" s="820"/>
      <c r="N21911" s="820"/>
      <c r="O21911" s="820"/>
      <c r="P21911" s="820"/>
      <c r="Q21911" s="820"/>
      <c r="R21911" s="820"/>
      <c r="S21911" s="820"/>
      <c r="T21911" s="820"/>
      <c r="U21911" s="820"/>
      <c r="V21911" s="820"/>
      <c r="W21911" s="820"/>
      <c r="X21911" s="820"/>
      <c r="Y21911" s="820"/>
      <c r="Z21911" s="820"/>
    </row>
    <row r="21912" spans="7:26">
      <c r="G21912" s="826"/>
      <c r="H21912" s="820"/>
      <c r="J21912" s="820"/>
      <c r="K21912" s="820"/>
      <c r="L21912" s="820"/>
      <c r="M21912" s="820"/>
      <c r="N21912" s="820"/>
      <c r="O21912" s="820"/>
      <c r="P21912" s="820"/>
      <c r="Q21912" s="820"/>
      <c r="R21912" s="820"/>
      <c r="S21912" s="820"/>
      <c r="T21912" s="820"/>
      <c r="U21912" s="820"/>
      <c r="V21912" s="820"/>
      <c r="W21912" s="820"/>
      <c r="X21912" s="820"/>
      <c r="Y21912" s="820"/>
      <c r="Z21912" s="820"/>
    </row>
    <row r="21913" spans="7:26">
      <c r="G21913" s="826"/>
      <c r="H21913" s="820"/>
      <c r="J21913" s="820"/>
      <c r="K21913" s="820"/>
      <c r="L21913" s="820"/>
      <c r="M21913" s="820"/>
      <c r="N21913" s="820"/>
      <c r="O21913" s="820"/>
      <c r="P21913" s="820"/>
      <c r="Q21913" s="820"/>
      <c r="R21913" s="820"/>
      <c r="S21913" s="820"/>
      <c r="T21913" s="820"/>
      <c r="U21913" s="820"/>
      <c r="V21913" s="820"/>
      <c r="W21913" s="820"/>
      <c r="X21913" s="820"/>
      <c r="Y21913" s="820"/>
      <c r="Z21913" s="820"/>
    </row>
    <row r="21914" spans="7:26">
      <c r="G21914" s="826"/>
      <c r="H21914" s="820"/>
      <c r="J21914" s="820"/>
      <c r="K21914" s="820"/>
      <c r="L21914" s="820"/>
      <c r="M21914" s="820"/>
      <c r="N21914" s="820"/>
      <c r="O21914" s="820"/>
      <c r="P21914" s="820"/>
      <c r="Q21914" s="820"/>
      <c r="R21914" s="820"/>
      <c r="S21914" s="820"/>
      <c r="T21914" s="820"/>
      <c r="U21914" s="820"/>
      <c r="V21914" s="820"/>
      <c r="W21914" s="820"/>
      <c r="X21914" s="820"/>
      <c r="Y21914" s="820"/>
      <c r="Z21914" s="820"/>
    </row>
    <row r="21915" spans="7:26">
      <c r="G21915" s="826"/>
      <c r="H21915" s="820"/>
      <c r="J21915" s="820"/>
      <c r="K21915" s="820"/>
      <c r="L21915" s="820"/>
      <c r="M21915" s="820"/>
      <c r="N21915" s="820"/>
      <c r="O21915" s="820"/>
      <c r="P21915" s="820"/>
      <c r="Q21915" s="820"/>
      <c r="R21915" s="820"/>
      <c r="S21915" s="820"/>
      <c r="T21915" s="820"/>
      <c r="U21915" s="820"/>
      <c r="V21915" s="820"/>
      <c r="W21915" s="820"/>
      <c r="X21915" s="820"/>
      <c r="Y21915" s="820"/>
      <c r="Z21915" s="820"/>
    </row>
    <row r="21916" spans="7:26">
      <c r="G21916" s="826"/>
      <c r="H21916" s="820"/>
      <c r="J21916" s="820"/>
      <c r="K21916" s="820"/>
      <c r="L21916" s="820"/>
      <c r="M21916" s="820"/>
      <c r="N21916" s="820"/>
      <c r="O21916" s="820"/>
      <c r="P21916" s="820"/>
      <c r="Q21916" s="820"/>
      <c r="R21916" s="820"/>
      <c r="S21916" s="820"/>
      <c r="T21916" s="820"/>
      <c r="U21916" s="820"/>
      <c r="V21916" s="820"/>
      <c r="W21916" s="820"/>
      <c r="X21916" s="820"/>
      <c r="Y21916" s="820"/>
      <c r="Z21916" s="820"/>
    </row>
    <row r="21917" spans="7:26">
      <c r="G21917" s="826"/>
      <c r="H21917" s="820"/>
      <c r="J21917" s="820"/>
      <c r="K21917" s="820"/>
      <c r="L21917" s="820"/>
      <c r="M21917" s="820"/>
      <c r="N21917" s="820"/>
      <c r="O21917" s="820"/>
      <c r="P21917" s="820"/>
      <c r="Q21917" s="820"/>
      <c r="R21917" s="820"/>
      <c r="S21917" s="820"/>
      <c r="T21917" s="820"/>
      <c r="U21917" s="820"/>
      <c r="V21917" s="820"/>
      <c r="W21917" s="820"/>
      <c r="X21917" s="820"/>
      <c r="Y21917" s="820"/>
      <c r="Z21917" s="820"/>
    </row>
    <row r="21918" spans="7:26">
      <c r="G21918" s="826"/>
      <c r="H21918" s="820"/>
      <c r="J21918" s="820"/>
      <c r="K21918" s="820"/>
      <c r="L21918" s="820"/>
      <c r="M21918" s="820"/>
      <c r="N21918" s="820"/>
      <c r="O21918" s="820"/>
      <c r="P21918" s="820"/>
      <c r="Q21918" s="820"/>
      <c r="R21918" s="820"/>
      <c r="S21918" s="820"/>
      <c r="T21918" s="820"/>
      <c r="U21918" s="820"/>
      <c r="V21918" s="820"/>
      <c r="W21918" s="820"/>
      <c r="X21918" s="820"/>
      <c r="Y21918" s="820"/>
      <c r="Z21918" s="820"/>
    </row>
    <row r="21919" spans="7:26">
      <c r="G21919" s="826"/>
      <c r="H21919" s="820"/>
      <c r="J21919" s="820"/>
      <c r="K21919" s="820"/>
      <c r="L21919" s="820"/>
      <c r="M21919" s="820"/>
      <c r="N21919" s="820"/>
      <c r="O21919" s="820"/>
      <c r="P21919" s="820"/>
      <c r="Q21919" s="820"/>
      <c r="R21919" s="820"/>
      <c r="S21919" s="820"/>
      <c r="T21919" s="820"/>
      <c r="U21919" s="820"/>
      <c r="V21919" s="820"/>
      <c r="W21919" s="820"/>
      <c r="X21919" s="820"/>
      <c r="Y21919" s="820"/>
      <c r="Z21919" s="820"/>
    </row>
    <row r="21920" spans="7:26">
      <c r="G21920" s="826"/>
      <c r="H21920" s="820"/>
      <c r="J21920" s="820"/>
      <c r="K21920" s="820"/>
      <c r="L21920" s="820"/>
      <c r="M21920" s="820"/>
      <c r="N21920" s="820"/>
      <c r="O21920" s="820"/>
      <c r="P21920" s="820"/>
      <c r="Q21920" s="820"/>
      <c r="R21920" s="820"/>
      <c r="S21920" s="820"/>
      <c r="T21920" s="820"/>
      <c r="U21920" s="820"/>
      <c r="V21920" s="820"/>
      <c r="W21920" s="820"/>
      <c r="X21920" s="820"/>
      <c r="Y21920" s="820"/>
      <c r="Z21920" s="820"/>
    </row>
    <row r="21921" spans="7:26">
      <c r="G21921" s="826"/>
      <c r="H21921" s="820"/>
      <c r="J21921" s="820"/>
      <c r="K21921" s="820"/>
      <c r="L21921" s="820"/>
      <c r="M21921" s="820"/>
      <c r="N21921" s="820"/>
      <c r="O21921" s="820"/>
      <c r="P21921" s="820"/>
      <c r="Q21921" s="820"/>
      <c r="R21921" s="820"/>
      <c r="S21921" s="820"/>
      <c r="T21921" s="820"/>
      <c r="U21921" s="820"/>
      <c r="V21921" s="820"/>
      <c r="W21921" s="820"/>
      <c r="X21921" s="820"/>
      <c r="Y21921" s="820"/>
      <c r="Z21921" s="820"/>
    </row>
    <row r="21922" spans="7:26">
      <c r="G21922" s="826"/>
      <c r="H21922" s="820"/>
      <c r="J21922" s="820"/>
      <c r="K21922" s="820"/>
      <c r="L21922" s="820"/>
      <c r="M21922" s="820"/>
      <c r="N21922" s="820"/>
      <c r="O21922" s="820"/>
      <c r="P21922" s="820"/>
      <c r="Q21922" s="820"/>
      <c r="R21922" s="820"/>
      <c r="S21922" s="820"/>
      <c r="T21922" s="820"/>
      <c r="U21922" s="820"/>
      <c r="V21922" s="820"/>
      <c r="W21922" s="820"/>
      <c r="X21922" s="820"/>
      <c r="Y21922" s="820"/>
      <c r="Z21922" s="820"/>
    </row>
    <row r="21923" spans="7:26">
      <c r="G21923" s="826"/>
      <c r="H21923" s="820"/>
      <c r="J21923" s="820"/>
      <c r="K21923" s="820"/>
      <c r="L21923" s="820"/>
      <c r="M21923" s="820"/>
      <c r="N21923" s="820"/>
      <c r="O21923" s="820"/>
      <c r="P21923" s="820"/>
      <c r="Q21923" s="820"/>
      <c r="R21923" s="820"/>
      <c r="S21923" s="820"/>
      <c r="T21923" s="820"/>
      <c r="U21923" s="820"/>
      <c r="V21923" s="820"/>
      <c r="W21923" s="820"/>
      <c r="X21923" s="820"/>
      <c r="Y21923" s="820"/>
      <c r="Z21923" s="820"/>
    </row>
    <row r="21924" spans="7:26">
      <c r="G21924" s="826"/>
      <c r="H21924" s="820"/>
      <c r="J21924" s="820"/>
      <c r="K21924" s="820"/>
      <c r="L21924" s="820"/>
      <c r="M21924" s="820"/>
      <c r="N21924" s="820"/>
      <c r="O21924" s="820"/>
      <c r="P21924" s="820"/>
      <c r="Q21924" s="820"/>
      <c r="R21924" s="820"/>
      <c r="S21924" s="820"/>
      <c r="T21924" s="820"/>
      <c r="U21924" s="820"/>
      <c r="V21924" s="820"/>
      <c r="W21924" s="820"/>
      <c r="X21924" s="820"/>
      <c r="Y21924" s="820"/>
      <c r="Z21924" s="820"/>
    </row>
    <row r="21925" spans="7:26">
      <c r="G21925" s="826"/>
      <c r="H21925" s="820"/>
      <c r="J21925" s="820"/>
      <c r="K21925" s="820"/>
      <c r="L21925" s="820"/>
      <c r="M21925" s="820"/>
      <c r="N21925" s="820"/>
      <c r="O21925" s="820"/>
      <c r="P21925" s="820"/>
      <c r="Q21925" s="820"/>
      <c r="R21925" s="820"/>
      <c r="S21925" s="820"/>
      <c r="T21925" s="820"/>
      <c r="U21925" s="820"/>
      <c r="V21925" s="820"/>
      <c r="W21925" s="820"/>
      <c r="X21925" s="820"/>
      <c r="Y21925" s="820"/>
      <c r="Z21925" s="820"/>
    </row>
    <row r="21926" spans="7:26">
      <c r="G21926" s="826"/>
      <c r="H21926" s="820"/>
      <c r="J21926" s="820"/>
      <c r="K21926" s="820"/>
      <c r="L21926" s="820"/>
      <c r="M21926" s="820"/>
      <c r="N21926" s="820"/>
      <c r="O21926" s="820"/>
      <c r="P21926" s="820"/>
      <c r="Q21926" s="820"/>
      <c r="R21926" s="820"/>
      <c r="S21926" s="820"/>
      <c r="T21926" s="820"/>
      <c r="U21926" s="820"/>
      <c r="V21926" s="820"/>
      <c r="W21926" s="820"/>
      <c r="X21926" s="820"/>
      <c r="Y21926" s="820"/>
      <c r="Z21926" s="820"/>
    </row>
    <row r="21927" spans="7:26">
      <c r="G21927" s="826"/>
      <c r="H21927" s="820"/>
      <c r="J21927" s="820"/>
      <c r="K21927" s="820"/>
      <c r="L21927" s="820"/>
      <c r="M21927" s="820"/>
      <c r="N21927" s="820"/>
      <c r="O21927" s="820"/>
      <c r="P21927" s="820"/>
      <c r="Q21927" s="820"/>
      <c r="R21927" s="820"/>
      <c r="S21927" s="820"/>
      <c r="T21927" s="820"/>
      <c r="U21927" s="820"/>
      <c r="V21927" s="820"/>
      <c r="W21927" s="820"/>
      <c r="X21927" s="820"/>
      <c r="Y21927" s="820"/>
      <c r="Z21927" s="820"/>
    </row>
    <row r="21928" spans="7:26">
      <c r="G21928" s="826"/>
      <c r="H21928" s="820"/>
      <c r="J21928" s="820"/>
      <c r="K21928" s="820"/>
      <c r="L21928" s="820"/>
      <c r="M21928" s="820"/>
      <c r="N21928" s="820"/>
      <c r="O21928" s="820"/>
      <c r="P21928" s="820"/>
      <c r="Q21928" s="820"/>
      <c r="R21928" s="820"/>
      <c r="S21928" s="820"/>
      <c r="T21928" s="820"/>
      <c r="U21928" s="820"/>
      <c r="V21928" s="820"/>
      <c r="W21928" s="820"/>
      <c r="X21928" s="820"/>
      <c r="Y21928" s="820"/>
      <c r="Z21928" s="820"/>
    </row>
    <row r="21929" spans="7:26">
      <c r="G21929" s="826"/>
      <c r="H21929" s="820"/>
      <c r="J21929" s="820"/>
      <c r="K21929" s="820"/>
      <c r="L21929" s="820"/>
      <c r="M21929" s="820"/>
      <c r="N21929" s="820"/>
      <c r="O21929" s="820"/>
      <c r="P21929" s="820"/>
      <c r="Q21929" s="820"/>
      <c r="R21929" s="820"/>
      <c r="S21929" s="820"/>
      <c r="T21929" s="820"/>
      <c r="U21929" s="820"/>
      <c r="V21929" s="820"/>
      <c r="W21929" s="820"/>
      <c r="X21929" s="820"/>
      <c r="Y21929" s="820"/>
      <c r="Z21929" s="820"/>
    </row>
    <row r="21930" spans="7:26">
      <c r="G21930" s="826"/>
      <c r="H21930" s="820"/>
      <c r="J21930" s="820"/>
      <c r="K21930" s="820"/>
      <c r="L21930" s="820"/>
      <c r="M21930" s="820"/>
      <c r="N21930" s="820"/>
      <c r="O21930" s="820"/>
      <c r="P21930" s="820"/>
      <c r="Q21930" s="820"/>
      <c r="R21930" s="820"/>
      <c r="S21930" s="820"/>
      <c r="T21930" s="820"/>
      <c r="U21930" s="820"/>
      <c r="V21930" s="820"/>
      <c r="W21930" s="820"/>
      <c r="X21930" s="820"/>
      <c r="Y21930" s="820"/>
      <c r="Z21930" s="820"/>
    </row>
    <row r="21931" spans="7:26">
      <c r="G21931" s="826"/>
      <c r="H21931" s="820"/>
      <c r="J21931" s="820"/>
      <c r="K21931" s="820"/>
      <c r="L21931" s="820"/>
      <c r="M21931" s="820"/>
      <c r="N21931" s="820"/>
      <c r="O21931" s="820"/>
      <c r="P21931" s="820"/>
      <c r="Q21931" s="820"/>
      <c r="R21931" s="820"/>
      <c r="S21931" s="820"/>
      <c r="T21931" s="820"/>
      <c r="U21931" s="820"/>
      <c r="V21931" s="820"/>
      <c r="W21931" s="820"/>
      <c r="X21931" s="820"/>
      <c r="Y21931" s="820"/>
      <c r="Z21931" s="820"/>
    </row>
    <row r="21932" spans="7:26">
      <c r="G21932" s="826"/>
      <c r="H21932" s="820"/>
      <c r="J21932" s="820"/>
      <c r="K21932" s="820"/>
      <c r="L21932" s="820"/>
      <c r="M21932" s="820"/>
      <c r="N21932" s="820"/>
      <c r="O21932" s="820"/>
      <c r="P21932" s="820"/>
      <c r="Q21932" s="820"/>
      <c r="R21932" s="820"/>
      <c r="S21932" s="820"/>
      <c r="T21932" s="820"/>
      <c r="U21932" s="820"/>
      <c r="V21932" s="820"/>
      <c r="W21932" s="820"/>
      <c r="X21932" s="820"/>
      <c r="Y21932" s="820"/>
      <c r="Z21932" s="820"/>
    </row>
    <row r="21933" spans="7:26">
      <c r="G21933" s="826"/>
      <c r="H21933" s="820"/>
      <c r="J21933" s="820"/>
      <c r="K21933" s="820"/>
      <c r="L21933" s="820"/>
      <c r="M21933" s="820"/>
      <c r="N21933" s="820"/>
      <c r="O21933" s="820"/>
      <c r="P21933" s="820"/>
      <c r="Q21933" s="820"/>
      <c r="R21933" s="820"/>
      <c r="S21933" s="820"/>
      <c r="T21933" s="820"/>
      <c r="U21933" s="820"/>
      <c r="V21933" s="820"/>
      <c r="W21933" s="820"/>
      <c r="X21933" s="820"/>
      <c r="Y21933" s="820"/>
      <c r="Z21933" s="820"/>
    </row>
    <row r="21934" spans="7:26">
      <c r="G21934" s="826"/>
      <c r="H21934" s="820"/>
      <c r="J21934" s="820"/>
      <c r="K21934" s="820"/>
      <c r="L21934" s="820"/>
      <c r="M21934" s="820"/>
      <c r="N21934" s="820"/>
      <c r="O21934" s="820"/>
      <c r="P21934" s="820"/>
      <c r="Q21934" s="820"/>
      <c r="R21934" s="820"/>
      <c r="S21934" s="820"/>
      <c r="T21934" s="820"/>
      <c r="U21934" s="820"/>
      <c r="V21934" s="820"/>
      <c r="W21934" s="820"/>
      <c r="X21934" s="820"/>
      <c r="Y21934" s="820"/>
      <c r="Z21934" s="820"/>
    </row>
    <row r="21935" spans="7:26">
      <c r="G21935" s="826"/>
      <c r="H21935" s="820"/>
      <c r="J21935" s="820"/>
      <c r="K21935" s="820"/>
      <c r="L21935" s="820"/>
      <c r="M21935" s="820"/>
      <c r="N21935" s="820"/>
      <c r="O21935" s="820"/>
      <c r="P21935" s="820"/>
      <c r="Q21935" s="820"/>
      <c r="R21935" s="820"/>
      <c r="S21935" s="820"/>
      <c r="T21935" s="820"/>
      <c r="U21935" s="820"/>
      <c r="V21935" s="820"/>
      <c r="W21935" s="820"/>
      <c r="X21935" s="820"/>
      <c r="Y21935" s="820"/>
      <c r="Z21935" s="820"/>
    </row>
    <row r="21936" spans="7:26">
      <c r="G21936" s="826"/>
      <c r="H21936" s="820"/>
      <c r="J21936" s="820"/>
      <c r="K21936" s="820"/>
      <c r="L21936" s="820"/>
      <c r="M21936" s="820"/>
      <c r="N21936" s="820"/>
      <c r="O21936" s="820"/>
      <c r="P21936" s="820"/>
      <c r="Q21936" s="820"/>
      <c r="R21936" s="820"/>
      <c r="S21936" s="820"/>
      <c r="T21936" s="820"/>
      <c r="U21936" s="820"/>
      <c r="V21936" s="820"/>
      <c r="W21936" s="820"/>
      <c r="X21936" s="820"/>
      <c r="Y21936" s="820"/>
      <c r="Z21936" s="820"/>
    </row>
    <row r="21937" spans="7:26">
      <c r="G21937" s="826"/>
      <c r="H21937" s="820"/>
      <c r="J21937" s="820"/>
      <c r="K21937" s="820"/>
      <c r="L21937" s="820"/>
      <c r="M21937" s="820"/>
      <c r="N21937" s="820"/>
      <c r="O21937" s="820"/>
      <c r="P21937" s="820"/>
      <c r="Q21937" s="820"/>
      <c r="R21937" s="820"/>
      <c r="S21937" s="820"/>
      <c r="T21937" s="820"/>
      <c r="U21937" s="820"/>
      <c r="V21937" s="820"/>
      <c r="W21937" s="820"/>
      <c r="X21937" s="820"/>
      <c r="Y21937" s="820"/>
      <c r="Z21937" s="820"/>
    </row>
    <row r="21938" spans="7:26">
      <c r="G21938" s="826"/>
      <c r="H21938" s="820"/>
      <c r="J21938" s="820"/>
      <c r="K21938" s="820"/>
      <c r="L21938" s="820"/>
      <c r="M21938" s="820"/>
      <c r="N21938" s="820"/>
      <c r="O21938" s="820"/>
      <c r="P21938" s="820"/>
      <c r="Q21938" s="820"/>
      <c r="R21938" s="820"/>
      <c r="S21938" s="820"/>
      <c r="T21938" s="820"/>
      <c r="U21938" s="820"/>
      <c r="V21938" s="820"/>
      <c r="W21938" s="820"/>
      <c r="X21938" s="820"/>
      <c r="Y21938" s="820"/>
      <c r="Z21938" s="820"/>
    </row>
    <row r="21939" spans="7:26">
      <c r="G21939" s="826"/>
      <c r="H21939" s="820"/>
      <c r="J21939" s="820"/>
      <c r="K21939" s="820"/>
      <c r="L21939" s="820"/>
      <c r="M21939" s="820"/>
      <c r="N21939" s="820"/>
      <c r="O21939" s="820"/>
      <c r="P21939" s="820"/>
      <c r="Q21939" s="820"/>
      <c r="R21939" s="820"/>
      <c r="S21939" s="820"/>
      <c r="T21939" s="820"/>
      <c r="U21939" s="820"/>
      <c r="V21939" s="820"/>
      <c r="W21939" s="820"/>
      <c r="X21939" s="820"/>
      <c r="Y21939" s="820"/>
      <c r="Z21939" s="820"/>
    </row>
    <row r="21940" spans="7:26">
      <c r="G21940" s="826"/>
      <c r="H21940" s="820"/>
      <c r="J21940" s="820"/>
      <c r="K21940" s="820"/>
      <c r="L21940" s="820"/>
      <c r="M21940" s="820"/>
      <c r="N21940" s="820"/>
      <c r="O21940" s="820"/>
      <c r="P21940" s="820"/>
      <c r="Q21940" s="820"/>
      <c r="R21940" s="820"/>
      <c r="S21940" s="820"/>
      <c r="T21940" s="820"/>
      <c r="U21940" s="820"/>
      <c r="V21940" s="820"/>
      <c r="W21940" s="820"/>
      <c r="X21940" s="820"/>
      <c r="Y21940" s="820"/>
      <c r="Z21940" s="820"/>
    </row>
    <row r="21941" spans="7:26">
      <c r="G21941" s="826"/>
      <c r="H21941" s="820"/>
      <c r="J21941" s="820"/>
      <c r="K21941" s="820"/>
      <c r="L21941" s="820"/>
      <c r="M21941" s="820"/>
      <c r="N21941" s="820"/>
      <c r="O21941" s="820"/>
      <c r="P21941" s="820"/>
      <c r="Q21941" s="820"/>
      <c r="R21941" s="820"/>
      <c r="S21941" s="820"/>
      <c r="T21941" s="820"/>
      <c r="U21941" s="820"/>
      <c r="V21941" s="820"/>
      <c r="W21941" s="820"/>
      <c r="X21941" s="820"/>
      <c r="Y21941" s="820"/>
      <c r="Z21941" s="820"/>
    </row>
    <row r="21942" spans="7:26">
      <c r="G21942" s="826"/>
      <c r="H21942" s="820"/>
      <c r="J21942" s="820"/>
      <c r="K21942" s="820"/>
      <c r="L21942" s="820"/>
      <c r="M21942" s="820"/>
      <c r="N21942" s="820"/>
      <c r="O21942" s="820"/>
      <c r="P21942" s="820"/>
      <c r="Q21942" s="820"/>
      <c r="R21942" s="820"/>
      <c r="S21942" s="820"/>
      <c r="T21942" s="820"/>
      <c r="U21942" s="820"/>
      <c r="V21942" s="820"/>
      <c r="W21942" s="820"/>
      <c r="X21942" s="820"/>
      <c r="Y21942" s="820"/>
      <c r="Z21942" s="820"/>
    </row>
    <row r="21943" spans="7:26">
      <c r="G21943" s="826"/>
      <c r="H21943" s="820"/>
      <c r="J21943" s="820"/>
      <c r="K21943" s="820"/>
      <c r="L21943" s="820"/>
      <c r="M21943" s="820"/>
      <c r="N21943" s="820"/>
      <c r="O21943" s="820"/>
      <c r="P21943" s="820"/>
      <c r="Q21943" s="820"/>
      <c r="R21943" s="820"/>
      <c r="S21943" s="820"/>
      <c r="T21943" s="820"/>
      <c r="U21943" s="820"/>
      <c r="V21943" s="820"/>
      <c r="W21943" s="820"/>
      <c r="X21943" s="820"/>
      <c r="Y21943" s="820"/>
      <c r="Z21943" s="820"/>
    </row>
    <row r="21944" spans="7:26">
      <c r="G21944" s="826"/>
      <c r="H21944" s="820"/>
      <c r="J21944" s="820"/>
      <c r="K21944" s="820"/>
      <c r="L21944" s="820"/>
      <c r="M21944" s="820"/>
      <c r="N21944" s="820"/>
      <c r="O21944" s="820"/>
      <c r="P21944" s="820"/>
      <c r="Q21944" s="820"/>
      <c r="R21944" s="820"/>
      <c r="S21944" s="820"/>
      <c r="T21944" s="820"/>
      <c r="U21944" s="820"/>
      <c r="V21944" s="820"/>
      <c r="W21944" s="820"/>
      <c r="X21944" s="820"/>
      <c r="Y21944" s="820"/>
      <c r="Z21944" s="820"/>
    </row>
    <row r="21945" spans="7:26">
      <c r="G21945" s="826"/>
      <c r="H21945" s="820"/>
      <c r="J21945" s="820"/>
      <c r="K21945" s="820"/>
      <c r="L21945" s="820"/>
      <c r="M21945" s="820"/>
      <c r="N21945" s="820"/>
      <c r="O21945" s="820"/>
      <c r="P21945" s="820"/>
      <c r="Q21945" s="820"/>
      <c r="R21945" s="820"/>
      <c r="S21945" s="820"/>
      <c r="T21945" s="820"/>
      <c r="U21945" s="820"/>
      <c r="V21945" s="820"/>
      <c r="W21945" s="820"/>
      <c r="X21945" s="820"/>
      <c r="Y21945" s="820"/>
      <c r="Z21945" s="820"/>
    </row>
    <row r="21946" spans="7:26">
      <c r="G21946" s="826"/>
      <c r="H21946" s="820"/>
      <c r="J21946" s="820"/>
      <c r="K21946" s="820"/>
      <c r="L21946" s="820"/>
      <c r="M21946" s="820"/>
      <c r="N21946" s="820"/>
      <c r="O21946" s="820"/>
      <c r="P21946" s="820"/>
      <c r="Q21946" s="820"/>
      <c r="R21946" s="820"/>
      <c r="S21946" s="820"/>
      <c r="T21946" s="820"/>
      <c r="U21946" s="820"/>
      <c r="V21946" s="820"/>
      <c r="W21946" s="820"/>
      <c r="X21946" s="820"/>
      <c r="Y21946" s="820"/>
      <c r="Z21946" s="820"/>
    </row>
    <row r="21947" spans="7:26">
      <c r="G21947" s="826"/>
      <c r="H21947" s="820"/>
      <c r="J21947" s="820"/>
      <c r="K21947" s="820"/>
      <c r="L21947" s="820"/>
      <c r="M21947" s="820"/>
      <c r="N21947" s="820"/>
      <c r="O21947" s="820"/>
      <c r="P21947" s="820"/>
      <c r="Q21947" s="820"/>
      <c r="R21947" s="820"/>
      <c r="S21947" s="820"/>
      <c r="T21947" s="820"/>
      <c r="U21947" s="820"/>
      <c r="V21947" s="820"/>
      <c r="W21947" s="820"/>
      <c r="X21947" s="820"/>
      <c r="Y21947" s="820"/>
      <c r="Z21947" s="820"/>
    </row>
    <row r="21948" spans="7:26">
      <c r="G21948" s="826"/>
      <c r="H21948" s="820"/>
      <c r="J21948" s="820"/>
      <c r="K21948" s="820"/>
      <c r="L21948" s="820"/>
      <c r="M21948" s="820"/>
      <c r="N21948" s="820"/>
      <c r="O21948" s="820"/>
      <c r="P21948" s="820"/>
      <c r="Q21948" s="820"/>
      <c r="R21948" s="820"/>
      <c r="S21948" s="820"/>
      <c r="T21948" s="820"/>
      <c r="U21948" s="820"/>
      <c r="V21948" s="820"/>
      <c r="W21948" s="820"/>
      <c r="X21948" s="820"/>
      <c r="Y21948" s="820"/>
      <c r="Z21948" s="820"/>
    </row>
    <row r="21949" spans="7:26">
      <c r="G21949" s="826"/>
      <c r="H21949" s="820"/>
      <c r="J21949" s="820"/>
      <c r="K21949" s="820"/>
      <c r="L21949" s="820"/>
      <c r="M21949" s="820"/>
      <c r="N21949" s="820"/>
      <c r="O21949" s="820"/>
      <c r="P21949" s="820"/>
      <c r="Q21949" s="820"/>
      <c r="R21949" s="820"/>
      <c r="S21949" s="820"/>
      <c r="T21949" s="820"/>
      <c r="U21949" s="820"/>
      <c r="V21949" s="820"/>
      <c r="W21949" s="820"/>
      <c r="X21949" s="820"/>
      <c r="Y21949" s="820"/>
      <c r="Z21949" s="820"/>
    </row>
    <row r="21950" spans="7:26">
      <c r="G21950" s="826"/>
      <c r="H21950" s="820"/>
      <c r="J21950" s="820"/>
      <c r="K21950" s="820"/>
      <c r="L21950" s="820"/>
      <c r="M21950" s="820"/>
      <c r="N21950" s="820"/>
      <c r="O21950" s="820"/>
      <c r="P21950" s="820"/>
      <c r="Q21950" s="820"/>
      <c r="R21950" s="820"/>
      <c r="S21950" s="820"/>
      <c r="T21950" s="820"/>
      <c r="U21950" s="820"/>
      <c r="V21950" s="820"/>
      <c r="W21950" s="820"/>
      <c r="X21950" s="820"/>
      <c r="Y21950" s="820"/>
      <c r="Z21950" s="820"/>
    </row>
    <row r="21951" spans="7:26">
      <c r="G21951" s="826"/>
      <c r="H21951" s="820"/>
      <c r="J21951" s="820"/>
      <c r="K21951" s="820"/>
      <c r="L21951" s="820"/>
      <c r="M21951" s="820"/>
      <c r="N21951" s="820"/>
      <c r="O21951" s="820"/>
      <c r="P21951" s="820"/>
      <c r="Q21951" s="820"/>
      <c r="R21951" s="820"/>
      <c r="S21951" s="820"/>
      <c r="T21951" s="820"/>
      <c r="U21951" s="820"/>
      <c r="V21951" s="820"/>
      <c r="W21951" s="820"/>
      <c r="X21951" s="820"/>
      <c r="Y21951" s="820"/>
      <c r="Z21951" s="820"/>
    </row>
    <row r="21952" spans="7:26">
      <c r="G21952" s="826"/>
      <c r="H21952" s="820"/>
      <c r="J21952" s="820"/>
      <c r="K21952" s="820"/>
      <c r="L21952" s="820"/>
      <c r="M21952" s="820"/>
      <c r="N21952" s="820"/>
      <c r="O21952" s="820"/>
      <c r="P21952" s="820"/>
      <c r="Q21952" s="820"/>
      <c r="R21952" s="820"/>
      <c r="S21952" s="820"/>
      <c r="T21952" s="820"/>
      <c r="U21952" s="820"/>
      <c r="V21952" s="820"/>
      <c r="W21952" s="820"/>
      <c r="X21952" s="820"/>
      <c r="Y21952" s="820"/>
      <c r="Z21952" s="820"/>
    </row>
    <row r="21953" spans="7:26">
      <c r="G21953" s="826"/>
      <c r="H21953" s="820"/>
      <c r="J21953" s="820"/>
      <c r="K21953" s="820"/>
      <c r="L21953" s="820"/>
      <c r="M21953" s="820"/>
      <c r="N21953" s="820"/>
      <c r="O21953" s="820"/>
      <c r="P21953" s="820"/>
      <c r="Q21953" s="820"/>
      <c r="R21953" s="820"/>
      <c r="S21953" s="820"/>
      <c r="T21953" s="820"/>
      <c r="U21953" s="820"/>
      <c r="V21953" s="820"/>
      <c r="W21953" s="820"/>
      <c r="X21953" s="820"/>
      <c r="Y21953" s="820"/>
      <c r="Z21953" s="820"/>
    </row>
    <row r="21954" spans="7:26">
      <c r="G21954" s="826"/>
      <c r="H21954" s="820"/>
      <c r="J21954" s="820"/>
      <c r="K21954" s="820"/>
      <c r="L21954" s="820"/>
      <c r="M21954" s="820"/>
      <c r="N21954" s="820"/>
      <c r="O21954" s="820"/>
      <c r="P21954" s="820"/>
      <c r="Q21954" s="820"/>
      <c r="R21954" s="820"/>
      <c r="S21954" s="820"/>
      <c r="T21954" s="820"/>
      <c r="U21954" s="820"/>
      <c r="V21954" s="820"/>
      <c r="W21954" s="820"/>
      <c r="X21954" s="820"/>
      <c r="Y21954" s="820"/>
      <c r="Z21954" s="820"/>
    </row>
    <row r="21955" spans="7:26">
      <c r="G21955" s="826"/>
      <c r="H21955" s="820"/>
      <c r="J21955" s="820"/>
      <c r="K21955" s="820"/>
      <c r="L21955" s="820"/>
      <c r="M21955" s="820"/>
      <c r="N21955" s="820"/>
      <c r="O21955" s="820"/>
      <c r="P21955" s="820"/>
      <c r="Q21955" s="820"/>
      <c r="R21955" s="820"/>
      <c r="S21955" s="820"/>
      <c r="T21955" s="820"/>
      <c r="U21955" s="820"/>
      <c r="V21955" s="820"/>
      <c r="W21955" s="820"/>
      <c r="X21955" s="820"/>
      <c r="Y21955" s="820"/>
      <c r="Z21955" s="820"/>
    </row>
    <row r="21956" spans="7:26">
      <c r="G21956" s="826"/>
      <c r="H21956" s="820"/>
      <c r="J21956" s="820"/>
      <c r="K21956" s="820"/>
      <c r="L21956" s="820"/>
      <c r="M21956" s="820"/>
      <c r="N21956" s="820"/>
      <c r="O21956" s="820"/>
      <c r="P21956" s="820"/>
      <c r="Q21956" s="820"/>
      <c r="R21956" s="820"/>
      <c r="S21956" s="820"/>
      <c r="T21956" s="820"/>
      <c r="U21956" s="820"/>
      <c r="V21956" s="820"/>
      <c r="W21956" s="820"/>
      <c r="X21956" s="820"/>
      <c r="Y21956" s="820"/>
      <c r="Z21956" s="820"/>
    </row>
    <row r="21957" spans="7:26">
      <c r="G21957" s="826"/>
      <c r="H21957" s="820"/>
      <c r="J21957" s="820"/>
      <c r="K21957" s="820"/>
      <c r="L21957" s="820"/>
      <c r="M21957" s="820"/>
      <c r="N21957" s="820"/>
      <c r="O21957" s="820"/>
      <c r="P21957" s="820"/>
      <c r="Q21957" s="820"/>
      <c r="R21957" s="820"/>
      <c r="S21957" s="820"/>
      <c r="T21957" s="820"/>
      <c r="U21957" s="820"/>
      <c r="V21957" s="820"/>
      <c r="W21957" s="820"/>
      <c r="X21957" s="820"/>
      <c r="Y21957" s="820"/>
      <c r="Z21957" s="820"/>
    </row>
    <row r="21958" spans="7:26">
      <c r="G21958" s="826"/>
      <c r="H21958" s="820"/>
      <c r="J21958" s="820"/>
      <c r="K21958" s="820"/>
      <c r="L21958" s="820"/>
      <c r="M21958" s="820"/>
      <c r="N21958" s="820"/>
      <c r="O21958" s="820"/>
      <c r="P21958" s="820"/>
      <c r="Q21958" s="820"/>
      <c r="R21958" s="820"/>
      <c r="S21958" s="820"/>
      <c r="T21958" s="820"/>
      <c r="U21958" s="820"/>
      <c r="V21958" s="820"/>
      <c r="W21958" s="820"/>
      <c r="X21958" s="820"/>
      <c r="Y21958" s="820"/>
      <c r="Z21958" s="820"/>
    </row>
    <row r="21959" spans="7:26">
      <c r="G21959" s="826"/>
      <c r="H21959" s="820"/>
      <c r="J21959" s="820"/>
      <c r="K21959" s="820"/>
      <c r="L21959" s="820"/>
      <c r="M21959" s="820"/>
      <c r="N21959" s="820"/>
      <c r="O21959" s="820"/>
      <c r="P21959" s="820"/>
      <c r="Q21959" s="820"/>
      <c r="R21959" s="820"/>
      <c r="S21959" s="820"/>
      <c r="T21959" s="820"/>
      <c r="U21959" s="820"/>
      <c r="V21959" s="820"/>
      <c r="W21959" s="820"/>
      <c r="X21959" s="820"/>
      <c r="Y21959" s="820"/>
      <c r="Z21959" s="820"/>
    </row>
    <row r="21960" spans="7:26">
      <c r="G21960" s="826"/>
      <c r="H21960" s="820"/>
      <c r="J21960" s="820"/>
      <c r="K21960" s="820"/>
      <c r="L21960" s="820"/>
      <c r="M21960" s="820"/>
      <c r="N21960" s="820"/>
      <c r="O21960" s="820"/>
      <c r="P21960" s="820"/>
      <c r="Q21960" s="820"/>
      <c r="R21960" s="820"/>
      <c r="S21960" s="820"/>
      <c r="T21960" s="820"/>
      <c r="U21960" s="820"/>
      <c r="V21960" s="820"/>
      <c r="W21960" s="820"/>
      <c r="X21960" s="820"/>
      <c r="Y21960" s="820"/>
      <c r="Z21960" s="820"/>
    </row>
    <row r="21961" spans="7:26">
      <c r="G21961" s="826"/>
      <c r="H21961" s="820"/>
      <c r="J21961" s="820"/>
      <c r="K21961" s="820"/>
      <c r="L21961" s="820"/>
      <c r="M21961" s="820"/>
      <c r="N21961" s="820"/>
      <c r="O21961" s="820"/>
      <c r="P21961" s="820"/>
      <c r="Q21961" s="820"/>
      <c r="R21961" s="820"/>
      <c r="S21961" s="820"/>
      <c r="T21961" s="820"/>
      <c r="U21961" s="820"/>
      <c r="V21961" s="820"/>
      <c r="W21961" s="820"/>
      <c r="X21961" s="820"/>
      <c r="Y21961" s="820"/>
      <c r="Z21961" s="820"/>
    </row>
    <row r="21962" spans="7:26">
      <c r="G21962" s="826"/>
      <c r="H21962" s="820"/>
      <c r="J21962" s="820"/>
      <c r="K21962" s="820"/>
      <c r="L21962" s="820"/>
      <c r="M21962" s="820"/>
      <c r="N21962" s="820"/>
      <c r="O21962" s="820"/>
      <c r="P21962" s="820"/>
      <c r="Q21962" s="820"/>
      <c r="R21962" s="820"/>
      <c r="S21962" s="820"/>
      <c r="T21962" s="820"/>
      <c r="U21962" s="820"/>
      <c r="V21962" s="820"/>
      <c r="W21962" s="820"/>
      <c r="X21962" s="820"/>
      <c r="Y21962" s="820"/>
      <c r="Z21962" s="820"/>
    </row>
    <row r="21963" spans="7:26">
      <c r="G21963" s="826"/>
      <c r="H21963" s="820"/>
      <c r="J21963" s="820"/>
      <c r="K21963" s="820"/>
      <c r="L21963" s="820"/>
      <c r="M21963" s="820"/>
      <c r="N21963" s="820"/>
      <c r="O21963" s="820"/>
      <c r="P21963" s="820"/>
      <c r="Q21963" s="820"/>
      <c r="R21963" s="820"/>
      <c r="S21963" s="820"/>
      <c r="T21963" s="820"/>
      <c r="U21963" s="820"/>
      <c r="V21963" s="820"/>
      <c r="W21963" s="820"/>
      <c r="X21963" s="820"/>
      <c r="Y21963" s="820"/>
      <c r="Z21963" s="820"/>
    </row>
    <row r="21964" spans="7:26">
      <c r="G21964" s="826"/>
      <c r="H21964" s="820"/>
      <c r="J21964" s="820"/>
      <c r="K21964" s="820"/>
      <c r="L21964" s="820"/>
      <c r="M21964" s="820"/>
      <c r="N21964" s="820"/>
      <c r="O21964" s="820"/>
      <c r="P21964" s="820"/>
      <c r="Q21964" s="820"/>
      <c r="R21964" s="820"/>
      <c r="S21964" s="820"/>
      <c r="T21964" s="820"/>
      <c r="U21964" s="820"/>
      <c r="V21964" s="820"/>
      <c r="W21964" s="820"/>
      <c r="X21964" s="820"/>
      <c r="Y21964" s="820"/>
      <c r="Z21964" s="820"/>
    </row>
    <row r="21965" spans="7:26">
      <c r="G21965" s="826"/>
      <c r="H21965" s="820"/>
      <c r="J21965" s="820"/>
      <c r="K21965" s="820"/>
      <c r="L21965" s="820"/>
      <c r="M21965" s="820"/>
      <c r="N21965" s="820"/>
      <c r="O21965" s="820"/>
      <c r="P21965" s="820"/>
      <c r="Q21965" s="820"/>
      <c r="R21965" s="820"/>
      <c r="S21965" s="820"/>
      <c r="T21965" s="820"/>
      <c r="U21965" s="820"/>
      <c r="V21965" s="820"/>
      <c r="W21965" s="820"/>
      <c r="X21965" s="820"/>
      <c r="Y21965" s="820"/>
      <c r="Z21965" s="820"/>
    </row>
    <row r="21966" spans="7:26">
      <c r="G21966" s="826"/>
      <c r="H21966" s="820"/>
      <c r="J21966" s="820"/>
      <c r="K21966" s="820"/>
      <c r="L21966" s="820"/>
      <c r="M21966" s="820"/>
      <c r="N21966" s="820"/>
      <c r="O21966" s="820"/>
      <c r="P21966" s="820"/>
      <c r="Q21966" s="820"/>
      <c r="R21966" s="820"/>
      <c r="S21966" s="820"/>
      <c r="T21966" s="820"/>
      <c r="U21966" s="820"/>
      <c r="V21966" s="820"/>
      <c r="W21966" s="820"/>
      <c r="X21966" s="820"/>
      <c r="Y21966" s="820"/>
      <c r="Z21966" s="820"/>
    </row>
    <row r="21967" spans="7:26">
      <c r="G21967" s="826"/>
      <c r="H21967" s="820"/>
      <c r="J21967" s="820"/>
      <c r="K21967" s="820"/>
      <c r="L21967" s="820"/>
      <c r="M21967" s="820"/>
      <c r="N21967" s="820"/>
      <c r="O21967" s="820"/>
      <c r="P21967" s="820"/>
      <c r="Q21967" s="820"/>
      <c r="R21967" s="820"/>
      <c r="S21967" s="820"/>
      <c r="T21967" s="820"/>
      <c r="U21967" s="820"/>
      <c r="V21967" s="820"/>
      <c r="W21967" s="820"/>
      <c r="X21967" s="820"/>
      <c r="Y21967" s="820"/>
      <c r="Z21967" s="820"/>
    </row>
    <row r="21968" spans="7:26">
      <c r="G21968" s="826"/>
      <c r="H21968" s="820"/>
      <c r="J21968" s="820"/>
      <c r="K21968" s="820"/>
      <c r="L21968" s="820"/>
      <c r="M21968" s="820"/>
      <c r="N21968" s="820"/>
      <c r="O21968" s="820"/>
      <c r="P21968" s="820"/>
      <c r="Q21968" s="820"/>
      <c r="R21968" s="820"/>
      <c r="S21968" s="820"/>
      <c r="T21968" s="820"/>
      <c r="U21968" s="820"/>
      <c r="V21968" s="820"/>
      <c r="W21968" s="820"/>
      <c r="X21968" s="820"/>
      <c r="Y21968" s="820"/>
      <c r="Z21968" s="820"/>
    </row>
    <row r="21969" spans="7:26">
      <c r="G21969" s="826"/>
      <c r="H21969" s="820"/>
      <c r="J21969" s="820"/>
      <c r="K21969" s="820"/>
      <c r="L21969" s="820"/>
      <c r="M21969" s="820"/>
      <c r="N21969" s="820"/>
      <c r="O21969" s="820"/>
      <c r="P21969" s="820"/>
      <c r="Q21969" s="820"/>
      <c r="R21969" s="820"/>
      <c r="S21969" s="820"/>
      <c r="T21969" s="820"/>
      <c r="U21969" s="820"/>
      <c r="V21969" s="820"/>
      <c r="W21969" s="820"/>
      <c r="X21969" s="820"/>
      <c r="Y21969" s="820"/>
      <c r="Z21969" s="820"/>
    </row>
    <row r="21970" spans="7:26">
      <c r="G21970" s="826"/>
      <c r="H21970" s="820"/>
      <c r="J21970" s="820"/>
      <c r="K21970" s="820"/>
      <c r="L21970" s="820"/>
      <c r="M21970" s="820"/>
      <c r="N21970" s="820"/>
      <c r="O21970" s="820"/>
      <c r="P21970" s="820"/>
      <c r="Q21970" s="820"/>
      <c r="R21970" s="820"/>
      <c r="S21970" s="820"/>
      <c r="T21970" s="820"/>
      <c r="U21970" s="820"/>
      <c r="V21970" s="820"/>
      <c r="W21970" s="820"/>
      <c r="X21970" s="820"/>
      <c r="Y21970" s="820"/>
      <c r="Z21970" s="820"/>
    </row>
    <row r="21971" spans="7:26">
      <c r="G21971" s="826"/>
      <c r="H21971" s="820"/>
      <c r="J21971" s="820"/>
      <c r="K21971" s="820"/>
      <c r="L21971" s="820"/>
      <c r="M21971" s="820"/>
      <c r="N21971" s="820"/>
      <c r="O21971" s="820"/>
      <c r="P21971" s="820"/>
      <c r="Q21971" s="820"/>
      <c r="R21971" s="820"/>
      <c r="S21971" s="820"/>
      <c r="T21971" s="820"/>
      <c r="U21971" s="820"/>
      <c r="V21971" s="820"/>
      <c r="W21971" s="820"/>
      <c r="X21971" s="820"/>
      <c r="Y21971" s="820"/>
      <c r="Z21971" s="820"/>
    </row>
    <row r="21972" spans="7:26">
      <c r="G21972" s="826"/>
      <c r="H21972" s="820"/>
      <c r="J21972" s="820"/>
      <c r="K21972" s="820"/>
      <c r="L21972" s="820"/>
      <c r="M21972" s="820"/>
      <c r="N21972" s="820"/>
      <c r="O21972" s="820"/>
      <c r="P21972" s="820"/>
      <c r="Q21972" s="820"/>
      <c r="R21972" s="820"/>
      <c r="S21972" s="820"/>
      <c r="T21972" s="820"/>
      <c r="U21972" s="820"/>
      <c r="V21972" s="820"/>
      <c r="W21972" s="820"/>
      <c r="X21972" s="820"/>
      <c r="Y21972" s="820"/>
      <c r="Z21972" s="820"/>
    </row>
    <row r="21973" spans="7:26">
      <c r="G21973" s="826"/>
      <c r="H21973" s="820"/>
      <c r="J21973" s="820"/>
      <c r="K21973" s="820"/>
      <c r="L21973" s="820"/>
      <c r="M21973" s="820"/>
      <c r="N21973" s="820"/>
      <c r="O21973" s="820"/>
      <c r="P21973" s="820"/>
      <c r="Q21973" s="820"/>
      <c r="R21973" s="820"/>
      <c r="S21973" s="820"/>
      <c r="T21973" s="820"/>
      <c r="U21973" s="820"/>
      <c r="V21973" s="820"/>
      <c r="W21973" s="820"/>
      <c r="X21973" s="820"/>
      <c r="Y21973" s="820"/>
      <c r="Z21973" s="820"/>
    </row>
    <row r="21974" spans="7:26">
      <c r="G21974" s="826"/>
      <c r="H21974" s="820"/>
      <c r="J21974" s="820"/>
      <c r="K21974" s="820"/>
      <c r="L21974" s="820"/>
      <c r="M21974" s="820"/>
      <c r="N21974" s="820"/>
      <c r="O21974" s="820"/>
      <c r="P21974" s="820"/>
      <c r="Q21974" s="820"/>
      <c r="R21974" s="820"/>
      <c r="S21974" s="820"/>
      <c r="T21974" s="820"/>
      <c r="U21974" s="820"/>
      <c r="V21974" s="820"/>
      <c r="W21974" s="820"/>
      <c r="X21974" s="820"/>
      <c r="Y21974" s="820"/>
      <c r="Z21974" s="820"/>
    </row>
    <row r="21975" spans="7:26">
      <c r="G21975" s="826"/>
      <c r="H21975" s="820"/>
      <c r="J21975" s="820"/>
      <c r="K21975" s="820"/>
      <c r="L21975" s="820"/>
      <c r="M21975" s="820"/>
      <c r="N21975" s="820"/>
      <c r="O21975" s="820"/>
      <c r="P21975" s="820"/>
      <c r="Q21975" s="820"/>
      <c r="R21975" s="820"/>
      <c r="S21975" s="820"/>
      <c r="T21975" s="820"/>
      <c r="U21975" s="820"/>
      <c r="V21975" s="820"/>
      <c r="W21975" s="820"/>
      <c r="X21975" s="820"/>
      <c r="Y21975" s="820"/>
      <c r="Z21975" s="820"/>
    </row>
    <row r="21976" spans="7:26">
      <c r="G21976" s="826"/>
      <c r="H21976" s="820"/>
      <c r="J21976" s="820"/>
      <c r="K21976" s="820"/>
      <c r="L21976" s="820"/>
      <c r="M21976" s="820"/>
      <c r="N21976" s="820"/>
      <c r="O21976" s="820"/>
      <c r="P21976" s="820"/>
      <c r="Q21976" s="820"/>
      <c r="R21976" s="820"/>
      <c r="S21976" s="820"/>
      <c r="T21976" s="820"/>
      <c r="U21976" s="820"/>
      <c r="V21976" s="820"/>
      <c r="W21976" s="820"/>
      <c r="X21976" s="820"/>
      <c r="Y21976" s="820"/>
      <c r="Z21976" s="820"/>
    </row>
    <row r="21977" spans="7:26">
      <c r="G21977" s="826"/>
      <c r="H21977" s="820"/>
      <c r="J21977" s="820"/>
      <c r="K21977" s="820"/>
      <c r="L21977" s="820"/>
      <c r="M21977" s="820"/>
      <c r="N21977" s="820"/>
      <c r="O21977" s="820"/>
      <c r="P21977" s="820"/>
      <c r="Q21977" s="820"/>
      <c r="R21977" s="820"/>
      <c r="S21977" s="820"/>
      <c r="T21977" s="820"/>
      <c r="U21977" s="820"/>
      <c r="V21977" s="820"/>
      <c r="W21977" s="820"/>
      <c r="X21977" s="820"/>
      <c r="Y21977" s="820"/>
      <c r="Z21977" s="820"/>
    </row>
    <row r="21978" spans="7:26">
      <c r="G21978" s="826"/>
      <c r="H21978" s="820"/>
      <c r="J21978" s="820"/>
      <c r="K21978" s="820"/>
      <c r="L21978" s="820"/>
      <c r="M21978" s="820"/>
      <c r="N21978" s="820"/>
      <c r="O21978" s="820"/>
      <c r="P21978" s="820"/>
      <c r="Q21978" s="820"/>
      <c r="R21978" s="820"/>
      <c r="S21978" s="820"/>
      <c r="T21978" s="820"/>
      <c r="U21978" s="820"/>
      <c r="V21978" s="820"/>
      <c r="W21978" s="820"/>
      <c r="X21978" s="820"/>
      <c r="Y21978" s="820"/>
      <c r="Z21978" s="820"/>
    </row>
    <row r="21979" spans="7:26">
      <c r="G21979" s="826"/>
      <c r="H21979" s="820"/>
      <c r="J21979" s="820"/>
      <c r="K21979" s="820"/>
      <c r="L21979" s="820"/>
      <c r="M21979" s="820"/>
      <c r="N21979" s="820"/>
      <c r="O21979" s="820"/>
      <c r="P21979" s="820"/>
      <c r="Q21979" s="820"/>
      <c r="R21979" s="820"/>
      <c r="S21979" s="820"/>
      <c r="T21979" s="820"/>
      <c r="U21979" s="820"/>
      <c r="V21979" s="820"/>
      <c r="W21979" s="820"/>
      <c r="X21979" s="820"/>
      <c r="Y21979" s="820"/>
      <c r="Z21979" s="820"/>
    </row>
    <row r="21980" spans="7:26">
      <c r="G21980" s="826"/>
      <c r="H21980" s="820"/>
      <c r="J21980" s="820"/>
      <c r="K21980" s="820"/>
      <c r="L21980" s="820"/>
      <c r="M21980" s="820"/>
      <c r="N21980" s="820"/>
      <c r="O21980" s="820"/>
      <c r="P21980" s="820"/>
      <c r="Q21980" s="820"/>
      <c r="R21980" s="820"/>
      <c r="S21980" s="820"/>
      <c r="T21980" s="820"/>
      <c r="U21980" s="820"/>
      <c r="V21980" s="820"/>
      <c r="W21980" s="820"/>
      <c r="X21980" s="820"/>
      <c r="Y21980" s="820"/>
      <c r="Z21980" s="820"/>
    </row>
    <row r="21981" spans="7:26">
      <c r="G21981" s="826"/>
      <c r="H21981" s="820"/>
      <c r="J21981" s="820"/>
      <c r="K21981" s="820"/>
      <c r="L21981" s="820"/>
      <c r="M21981" s="820"/>
      <c r="N21981" s="820"/>
      <c r="O21981" s="820"/>
      <c r="P21981" s="820"/>
      <c r="Q21981" s="820"/>
      <c r="R21981" s="820"/>
      <c r="S21981" s="820"/>
      <c r="T21981" s="820"/>
      <c r="U21981" s="820"/>
      <c r="V21981" s="820"/>
      <c r="W21981" s="820"/>
      <c r="X21981" s="820"/>
      <c r="Y21981" s="820"/>
      <c r="Z21981" s="820"/>
    </row>
    <row r="21982" spans="7:26">
      <c r="G21982" s="826"/>
      <c r="H21982" s="820"/>
      <c r="J21982" s="820"/>
      <c r="K21982" s="820"/>
      <c r="L21982" s="820"/>
      <c r="M21982" s="820"/>
      <c r="N21982" s="820"/>
      <c r="O21982" s="820"/>
      <c r="P21982" s="820"/>
      <c r="Q21982" s="820"/>
      <c r="R21982" s="820"/>
      <c r="S21982" s="820"/>
      <c r="T21982" s="820"/>
      <c r="U21982" s="820"/>
      <c r="V21982" s="820"/>
      <c r="W21982" s="820"/>
      <c r="X21982" s="820"/>
      <c r="Y21982" s="820"/>
      <c r="Z21982" s="820"/>
    </row>
    <row r="21983" spans="7:26">
      <c r="G21983" s="826"/>
      <c r="H21983" s="820"/>
      <c r="J21983" s="820"/>
      <c r="K21983" s="820"/>
      <c r="L21983" s="820"/>
      <c r="M21983" s="820"/>
      <c r="N21983" s="820"/>
      <c r="O21983" s="820"/>
      <c r="P21983" s="820"/>
      <c r="Q21983" s="820"/>
      <c r="R21983" s="820"/>
      <c r="S21983" s="820"/>
      <c r="T21983" s="820"/>
      <c r="U21983" s="820"/>
      <c r="V21983" s="820"/>
      <c r="W21983" s="820"/>
      <c r="X21983" s="820"/>
      <c r="Y21983" s="820"/>
      <c r="Z21983" s="820"/>
    </row>
    <row r="21984" spans="7:26">
      <c r="G21984" s="826"/>
      <c r="H21984" s="820"/>
      <c r="J21984" s="820"/>
      <c r="K21984" s="820"/>
      <c r="L21984" s="820"/>
      <c r="M21984" s="820"/>
      <c r="N21984" s="820"/>
      <c r="O21984" s="820"/>
      <c r="P21984" s="820"/>
      <c r="Q21984" s="820"/>
      <c r="R21984" s="820"/>
      <c r="S21984" s="820"/>
      <c r="T21984" s="820"/>
      <c r="U21984" s="820"/>
      <c r="V21984" s="820"/>
      <c r="W21984" s="820"/>
      <c r="X21984" s="820"/>
      <c r="Y21984" s="820"/>
      <c r="Z21984" s="820"/>
    </row>
    <row r="21985" spans="7:26">
      <c r="G21985" s="826"/>
      <c r="H21985" s="820"/>
      <c r="J21985" s="820"/>
      <c r="K21985" s="820"/>
      <c r="L21985" s="820"/>
      <c r="M21985" s="820"/>
      <c r="N21985" s="820"/>
      <c r="O21985" s="820"/>
      <c r="P21985" s="820"/>
      <c r="Q21985" s="820"/>
      <c r="R21985" s="820"/>
      <c r="S21985" s="820"/>
      <c r="T21985" s="820"/>
      <c r="U21985" s="820"/>
      <c r="V21985" s="820"/>
      <c r="W21985" s="820"/>
      <c r="X21985" s="820"/>
      <c r="Y21985" s="820"/>
      <c r="Z21985" s="820"/>
    </row>
    <row r="21986" spans="7:26">
      <c r="G21986" s="826"/>
      <c r="H21986" s="820"/>
      <c r="J21986" s="820"/>
      <c r="K21986" s="820"/>
      <c r="L21986" s="820"/>
      <c r="M21986" s="820"/>
      <c r="N21986" s="820"/>
      <c r="O21986" s="820"/>
      <c r="P21986" s="820"/>
      <c r="Q21986" s="820"/>
      <c r="R21986" s="820"/>
      <c r="S21986" s="820"/>
      <c r="T21986" s="820"/>
      <c r="U21986" s="820"/>
      <c r="V21986" s="820"/>
      <c r="W21986" s="820"/>
      <c r="X21986" s="820"/>
      <c r="Y21986" s="820"/>
      <c r="Z21986" s="820"/>
    </row>
    <row r="21987" spans="7:26">
      <c r="G21987" s="826"/>
      <c r="H21987" s="820"/>
      <c r="J21987" s="820"/>
      <c r="K21987" s="820"/>
      <c r="L21987" s="820"/>
      <c r="M21987" s="820"/>
      <c r="N21987" s="820"/>
      <c r="O21987" s="820"/>
      <c r="P21987" s="820"/>
      <c r="Q21987" s="820"/>
      <c r="R21987" s="820"/>
      <c r="S21987" s="820"/>
      <c r="T21987" s="820"/>
      <c r="U21987" s="820"/>
      <c r="V21987" s="820"/>
      <c r="W21987" s="820"/>
      <c r="X21987" s="820"/>
      <c r="Y21987" s="820"/>
      <c r="Z21987" s="820"/>
    </row>
    <row r="21988" spans="7:26">
      <c r="G21988" s="826"/>
      <c r="H21988" s="820"/>
      <c r="J21988" s="820"/>
      <c r="K21988" s="820"/>
      <c r="L21988" s="820"/>
      <c r="M21988" s="820"/>
      <c r="N21988" s="820"/>
      <c r="O21988" s="820"/>
      <c r="P21988" s="820"/>
      <c r="Q21988" s="820"/>
      <c r="R21988" s="820"/>
      <c r="S21988" s="820"/>
      <c r="T21988" s="820"/>
      <c r="U21988" s="820"/>
      <c r="V21988" s="820"/>
      <c r="W21988" s="820"/>
      <c r="X21988" s="820"/>
      <c r="Y21988" s="820"/>
      <c r="Z21988" s="820"/>
    </row>
    <row r="21989" spans="7:26">
      <c r="G21989" s="826"/>
      <c r="H21989" s="820"/>
      <c r="J21989" s="820"/>
      <c r="K21989" s="820"/>
      <c r="L21989" s="820"/>
      <c r="M21989" s="820"/>
      <c r="N21989" s="820"/>
      <c r="O21989" s="820"/>
      <c r="P21989" s="820"/>
      <c r="Q21989" s="820"/>
      <c r="R21989" s="820"/>
      <c r="S21989" s="820"/>
      <c r="T21989" s="820"/>
      <c r="U21989" s="820"/>
      <c r="V21989" s="820"/>
      <c r="W21989" s="820"/>
      <c r="X21989" s="820"/>
      <c r="Y21989" s="820"/>
      <c r="Z21989" s="820"/>
    </row>
    <row r="21990" spans="7:26">
      <c r="G21990" s="826"/>
      <c r="H21990" s="820"/>
      <c r="J21990" s="820"/>
      <c r="K21990" s="820"/>
      <c r="L21990" s="820"/>
      <c r="M21990" s="820"/>
      <c r="N21990" s="820"/>
      <c r="O21990" s="820"/>
      <c r="P21990" s="820"/>
      <c r="Q21990" s="820"/>
      <c r="R21990" s="820"/>
      <c r="S21990" s="820"/>
      <c r="T21990" s="820"/>
      <c r="U21990" s="820"/>
      <c r="V21990" s="820"/>
      <c r="W21990" s="820"/>
      <c r="X21990" s="820"/>
      <c r="Y21990" s="820"/>
      <c r="Z21990" s="820"/>
    </row>
    <row r="21991" spans="7:26">
      <c r="G21991" s="826"/>
      <c r="H21991" s="820"/>
      <c r="J21991" s="820"/>
      <c r="K21991" s="820"/>
      <c r="L21991" s="820"/>
      <c r="M21991" s="820"/>
      <c r="N21991" s="820"/>
      <c r="O21991" s="820"/>
      <c r="P21991" s="820"/>
      <c r="Q21991" s="820"/>
      <c r="R21991" s="820"/>
      <c r="S21991" s="820"/>
      <c r="T21991" s="820"/>
      <c r="U21991" s="820"/>
      <c r="V21991" s="820"/>
      <c r="W21991" s="820"/>
      <c r="X21991" s="820"/>
      <c r="Y21991" s="820"/>
      <c r="Z21991" s="820"/>
    </row>
    <row r="21992" spans="7:26">
      <c r="G21992" s="826"/>
      <c r="H21992" s="820"/>
      <c r="J21992" s="820"/>
      <c r="K21992" s="820"/>
      <c r="L21992" s="820"/>
      <c r="M21992" s="820"/>
      <c r="N21992" s="820"/>
      <c r="O21992" s="820"/>
      <c r="P21992" s="820"/>
      <c r="Q21992" s="820"/>
      <c r="R21992" s="820"/>
      <c r="S21992" s="820"/>
      <c r="T21992" s="820"/>
      <c r="U21992" s="820"/>
      <c r="V21992" s="820"/>
      <c r="W21992" s="820"/>
      <c r="X21992" s="820"/>
      <c r="Y21992" s="820"/>
      <c r="Z21992" s="820"/>
    </row>
    <row r="21993" spans="7:26">
      <c r="G21993" s="826"/>
      <c r="H21993" s="820"/>
      <c r="J21993" s="820"/>
      <c r="K21993" s="820"/>
      <c r="L21993" s="820"/>
      <c r="M21993" s="820"/>
      <c r="N21993" s="820"/>
      <c r="O21993" s="820"/>
      <c r="P21993" s="820"/>
      <c r="Q21993" s="820"/>
      <c r="R21993" s="820"/>
      <c r="S21993" s="820"/>
      <c r="T21993" s="820"/>
      <c r="U21993" s="820"/>
      <c r="V21993" s="820"/>
      <c r="W21993" s="820"/>
      <c r="X21993" s="820"/>
      <c r="Y21993" s="820"/>
      <c r="Z21993" s="820"/>
    </row>
    <row r="21994" spans="7:26">
      <c r="G21994" s="826"/>
      <c r="H21994" s="820"/>
      <c r="J21994" s="820"/>
      <c r="K21994" s="820"/>
      <c r="L21994" s="820"/>
      <c r="M21994" s="820"/>
      <c r="N21994" s="820"/>
      <c r="O21994" s="820"/>
      <c r="P21994" s="820"/>
      <c r="Q21994" s="820"/>
      <c r="R21994" s="820"/>
      <c r="S21994" s="820"/>
      <c r="T21994" s="820"/>
      <c r="U21994" s="820"/>
      <c r="V21994" s="820"/>
      <c r="W21994" s="820"/>
      <c r="X21994" s="820"/>
      <c r="Y21994" s="820"/>
      <c r="Z21994" s="820"/>
    </row>
    <row r="21995" spans="7:26">
      <c r="G21995" s="826"/>
      <c r="H21995" s="820"/>
      <c r="J21995" s="820"/>
      <c r="K21995" s="820"/>
      <c r="L21995" s="820"/>
      <c r="M21995" s="820"/>
      <c r="N21995" s="820"/>
      <c r="O21995" s="820"/>
      <c r="P21995" s="820"/>
      <c r="Q21995" s="820"/>
      <c r="R21995" s="820"/>
      <c r="S21995" s="820"/>
      <c r="T21995" s="820"/>
      <c r="U21995" s="820"/>
      <c r="V21995" s="820"/>
      <c r="W21995" s="820"/>
      <c r="X21995" s="820"/>
      <c r="Y21995" s="820"/>
      <c r="Z21995" s="820"/>
    </row>
    <row r="21996" spans="7:26">
      <c r="G21996" s="826"/>
      <c r="H21996" s="820"/>
      <c r="J21996" s="820"/>
      <c r="K21996" s="820"/>
      <c r="L21996" s="820"/>
      <c r="M21996" s="820"/>
      <c r="N21996" s="820"/>
      <c r="O21996" s="820"/>
      <c r="P21996" s="820"/>
      <c r="Q21996" s="820"/>
      <c r="R21996" s="820"/>
      <c r="S21996" s="820"/>
      <c r="T21996" s="820"/>
      <c r="U21996" s="820"/>
      <c r="V21996" s="820"/>
      <c r="W21996" s="820"/>
      <c r="X21996" s="820"/>
      <c r="Y21996" s="820"/>
      <c r="Z21996" s="820"/>
    </row>
    <row r="21997" spans="7:26">
      <c r="G21997" s="826"/>
      <c r="H21997" s="820"/>
      <c r="J21997" s="820"/>
      <c r="K21997" s="820"/>
      <c r="L21997" s="820"/>
      <c r="M21997" s="820"/>
      <c r="N21997" s="820"/>
      <c r="O21997" s="820"/>
      <c r="P21997" s="820"/>
      <c r="Q21997" s="820"/>
      <c r="R21997" s="820"/>
      <c r="S21997" s="820"/>
      <c r="T21997" s="820"/>
      <c r="U21997" s="820"/>
      <c r="V21997" s="820"/>
      <c r="W21997" s="820"/>
      <c r="X21997" s="820"/>
      <c r="Y21997" s="820"/>
      <c r="Z21997" s="820"/>
    </row>
    <row r="21998" spans="7:26">
      <c r="G21998" s="826"/>
      <c r="H21998" s="820"/>
      <c r="J21998" s="820"/>
      <c r="K21998" s="820"/>
      <c r="L21998" s="820"/>
      <c r="M21998" s="820"/>
      <c r="N21998" s="820"/>
      <c r="O21998" s="820"/>
      <c r="P21998" s="820"/>
      <c r="Q21998" s="820"/>
      <c r="R21998" s="820"/>
      <c r="S21998" s="820"/>
      <c r="T21998" s="820"/>
      <c r="U21998" s="820"/>
      <c r="V21998" s="820"/>
      <c r="W21998" s="820"/>
      <c r="X21998" s="820"/>
      <c r="Y21998" s="820"/>
      <c r="Z21998" s="820"/>
    </row>
    <row r="21999" spans="7:26">
      <c r="G21999" s="826"/>
      <c r="H21999" s="820"/>
      <c r="J21999" s="820"/>
      <c r="K21999" s="820"/>
      <c r="L21999" s="820"/>
      <c r="M21999" s="820"/>
      <c r="N21999" s="820"/>
      <c r="O21999" s="820"/>
      <c r="P21999" s="820"/>
      <c r="Q21999" s="820"/>
      <c r="R21999" s="820"/>
      <c r="S21999" s="820"/>
      <c r="T21999" s="820"/>
      <c r="U21999" s="820"/>
      <c r="V21999" s="820"/>
      <c r="W21999" s="820"/>
      <c r="X21999" s="820"/>
      <c r="Y21999" s="820"/>
      <c r="Z21999" s="820"/>
    </row>
    <row r="22000" spans="7:26">
      <c r="G22000" s="826"/>
      <c r="H22000" s="820"/>
      <c r="J22000" s="820"/>
      <c r="K22000" s="820"/>
      <c r="L22000" s="820"/>
      <c r="M22000" s="820"/>
      <c r="N22000" s="820"/>
      <c r="O22000" s="820"/>
      <c r="P22000" s="820"/>
      <c r="Q22000" s="820"/>
      <c r="R22000" s="820"/>
      <c r="S22000" s="820"/>
      <c r="T22000" s="820"/>
      <c r="U22000" s="820"/>
      <c r="V22000" s="820"/>
      <c r="W22000" s="820"/>
      <c r="X22000" s="820"/>
      <c r="Y22000" s="820"/>
      <c r="Z22000" s="820"/>
    </row>
    <row r="22001" spans="7:26">
      <c r="G22001" s="826"/>
      <c r="H22001" s="820"/>
      <c r="J22001" s="820"/>
      <c r="K22001" s="820"/>
      <c r="L22001" s="820"/>
      <c r="M22001" s="820"/>
      <c r="N22001" s="820"/>
      <c r="O22001" s="820"/>
      <c r="P22001" s="820"/>
      <c r="Q22001" s="820"/>
      <c r="R22001" s="820"/>
      <c r="S22001" s="820"/>
      <c r="T22001" s="820"/>
      <c r="U22001" s="820"/>
      <c r="V22001" s="820"/>
      <c r="W22001" s="820"/>
      <c r="X22001" s="820"/>
      <c r="Y22001" s="820"/>
      <c r="Z22001" s="820"/>
    </row>
    <row r="22002" spans="7:26">
      <c r="G22002" s="826"/>
      <c r="H22002" s="820"/>
      <c r="J22002" s="820"/>
      <c r="K22002" s="820"/>
      <c r="L22002" s="820"/>
      <c r="M22002" s="820"/>
      <c r="N22002" s="820"/>
      <c r="O22002" s="820"/>
      <c r="P22002" s="820"/>
      <c r="Q22002" s="820"/>
      <c r="R22002" s="820"/>
      <c r="S22002" s="820"/>
      <c r="T22002" s="820"/>
      <c r="U22002" s="820"/>
      <c r="V22002" s="820"/>
      <c r="W22002" s="820"/>
      <c r="X22002" s="820"/>
      <c r="Y22002" s="820"/>
      <c r="Z22002" s="820"/>
    </row>
    <row r="22003" spans="7:26">
      <c r="G22003" s="826"/>
      <c r="H22003" s="820"/>
      <c r="J22003" s="820"/>
      <c r="K22003" s="820"/>
      <c r="L22003" s="820"/>
      <c r="M22003" s="820"/>
      <c r="N22003" s="820"/>
      <c r="O22003" s="820"/>
      <c r="P22003" s="820"/>
      <c r="Q22003" s="820"/>
      <c r="R22003" s="820"/>
      <c r="S22003" s="820"/>
      <c r="T22003" s="820"/>
      <c r="U22003" s="820"/>
      <c r="V22003" s="820"/>
      <c r="W22003" s="820"/>
      <c r="X22003" s="820"/>
      <c r="Y22003" s="820"/>
      <c r="Z22003" s="820"/>
    </row>
    <row r="22004" spans="7:26">
      <c r="G22004" s="826"/>
      <c r="H22004" s="820"/>
      <c r="J22004" s="820"/>
      <c r="K22004" s="820"/>
      <c r="L22004" s="820"/>
      <c r="M22004" s="820"/>
      <c r="N22004" s="820"/>
      <c r="O22004" s="820"/>
      <c r="P22004" s="820"/>
      <c r="Q22004" s="820"/>
      <c r="R22004" s="820"/>
      <c r="S22004" s="820"/>
      <c r="T22004" s="820"/>
      <c r="U22004" s="820"/>
      <c r="V22004" s="820"/>
      <c r="W22004" s="820"/>
      <c r="X22004" s="820"/>
      <c r="Y22004" s="820"/>
      <c r="Z22004" s="820"/>
    </row>
    <row r="22005" spans="7:26">
      <c r="G22005" s="826"/>
      <c r="H22005" s="820"/>
      <c r="J22005" s="820"/>
      <c r="K22005" s="820"/>
      <c r="L22005" s="820"/>
      <c r="M22005" s="820"/>
      <c r="N22005" s="820"/>
      <c r="O22005" s="820"/>
      <c r="P22005" s="820"/>
      <c r="Q22005" s="820"/>
      <c r="R22005" s="820"/>
      <c r="S22005" s="820"/>
      <c r="T22005" s="820"/>
      <c r="U22005" s="820"/>
      <c r="V22005" s="820"/>
      <c r="W22005" s="820"/>
      <c r="X22005" s="820"/>
      <c r="Y22005" s="820"/>
      <c r="Z22005" s="820"/>
    </row>
    <row r="22006" spans="7:26">
      <c r="G22006" s="826"/>
      <c r="H22006" s="820"/>
      <c r="J22006" s="820"/>
      <c r="K22006" s="820"/>
      <c r="L22006" s="820"/>
      <c r="M22006" s="820"/>
      <c r="N22006" s="820"/>
      <c r="O22006" s="820"/>
      <c r="P22006" s="820"/>
      <c r="Q22006" s="820"/>
      <c r="R22006" s="820"/>
      <c r="S22006" s="820"/>
      <c r="T22006" s="820"/>
      <c r="U22006" s="820"/>
      <c r="V22006" s="820"/>
      <c r="W22006" s="820"/>
      <c r="X22006" s="820"/>
      <c r="Y22006" s="820"/>
      <c r="Z22006" s="820"/>
    </row>
    <row r="22007" spans="7:26">
      <c r="G22007" s="826"/>
      <c r="H22007" s="820"/>
      <c r="J22007" s="820"/>
      <c r="K22007" s="820"/>
      <c r="L22007" s="820"/>
      <c r="M22007" s="820"/>
      <c r="N22007" s="820"/>
      <c r="O22007" s="820"/>
      <c r="P22007" s="820"/>
      <c r="Q22007" s="820"/>
      <c r="R22007" s="820"/>
      <c r="S22007" s="820"/>
      <c r="T22007" s="820"/>
      <c r="U22007" s="820"/>
      <c r="V22007" s="820"/>
      <c r="W22007" s="820"/>
      <c r="X22007" s="820"/>
      <c r="Y22007" s="820"/>
      <c r="Z22007" s="820"/>
    </row>
    <row r="22008" spans="7:26">
      <c r="G22008" s="826"/>
      <c r="H22008" s="820"/>
      <c r="J22008" s="820"/>
      <c r="K22008" s="820"/>
      <c r="L22008" s="820"/>
      <c r="M22008" s="820"/>
      <c r="N22008" s="820"/>
      <c r="O22008" s="820"/>
      <c r="P22008" s="820"/>
      <c r="Q22008" s="820"/>
      <c r="R22008" s="820"/>
      <c r="S22008" s="820"/>
      <c r="T22008" s="820"/>
      <c r="U22008" s="820"/>
      <c r="V22008" s="820"/>
      <c r="W22008" s="820"/>
      <c r="X22008" s="820"/>
      <c r="Y22008" s="820"/>
      <c r="Z22008" s="820"/>
    </row>
    <row r="22009" spans="7:26">
      <c r="G22009" s="826"/>
      <c r="H22009" s="820"/>
      <c r="J22009" s="820"/>
      <c r="K22009" s="820"/>
      <c r="L22009" s="820"/>
      <c r="M22009" s="820"/>
      <c r="N22009" s="820"/>
      <c r="O22009" s="820"/>
      <c r="P22009" s="820"/>
      <c r="Q22009" s="820"/>
      <c r="R22009" s="820"/>
      <c r="S22009" s="820"/>
      <c r="T22009" s="820"/>
      <c r="U22009" s="820"/>
      <c r="V22009" s="820"/>
      <c r="W22009" s="820"/>
      <c r="X22009" s="820"/>
      <c r="Y22009" s="820"/>
      <c r="Z22009" s="820"/>
    </row>
    <row r="22010" spans="7:26">
      <c r="G22010" s="826"/>
      <c r="H22010" s="820"/>
      <c r="J22010" s="820"/>
      <c r="K22010" s="820"/>
      <c r="L22010" s="820"/>
      <c r="M22010" s="820"/>
      <c r="N22010" s="820"/>
      <c r="O22010" s="820"/>
      <c r="P22010" s="820"/>
      <c r="Q22010" s="820"/>
      <c r="R22010" s="820"/>
      <c r="S22010" s="820"/>
      <c r="T22010" s="820"/>
      <c r="U22010" s="820"/>
      <c r="V22010" s="820"/>
      <c r="W22010" s="820"/>
      <c r="X22010" s="820"/>
      <c r="Y22010" s="820"/>
      <c r="Z22010" s="820"/>
    </row>
    <row r="22011" spans="7:26">
      <c r="G22011" s="826"/>
      <c r="H22011" s="820"/>
      <c r="J22011" s="820"/>
      <c r="K22011" s="820"/>
      <c r="L22011" s="820"/>
      <c r="M22011" s="820"/>
      <c r="N22011" s="820"/>
      <c r="O22011" s="820"/>
      <c r="P22011" s="820"/>
      <c r="Q22011" s="820"/>
      <c r="R22011" s="820"/>
      <c r="S22011" s="820"/>
      <c r="T22011" s="820"/>
      <c r="U22011" s="820"/>
      <c r="V22011" s="820"/>
      <c r="W22011" s="820"/>
      <c r="X22011" s="820"/>
      <c r="Y22011" s="820"/>
      <c r="Z22011" s="820"/>
    </row>
    <row r="22012" spans="7:26">
      <c r="G22012" s="826"/>
      <c r="H22012" s="820"/>
      <c r="J22012" s="820"/>
      <c r="K22012" s="820"/>
      <c r="L22012" s="820"/>
      <c r="M22012" s="820"/>
      <c r="N22012" s="820"/>
      <c r="O22012" s="820"/>
      <c r="P22012" s="820"/>
      <c r="Q22012" s="820"/>
      <c r="R22012" s="820"/>
      <c r="S22012" s="820"/>
      <c r="T22012" s="820"/>
      <c r="U22012" s="820"/>
      <c r="V22012" s="820"/>
      <c r="W22012" s="820"/>
      <c r="X22012" s="820"/>
      <c r="Y22012" s="820"/>
      <c r="Z22012" s="820"/>
    </row>
    <row r="22013" spans="7:26">
      <c r="G22013" s="826"/>
      <c r="H22013" s="820"/>
      <c r="J22013" s="820"/>
      <c r="K22013" s="820"/>
      <c r="L22013" s="820"/>
      <c r="M22013" s="820"/>
      <c r="N22013" s="820"/>
      <c r="O22013" s="820"/>
      <c r="P22013" s="820"/>
      <c r="Q22013" s="820"/>
      <c r="R22013" s="820"/>
      <c r="S22013" s="820"/>
      <c r="T22013" s="820"/>
      <c r="U22013" s="820"/>
      <c r="V22013" s="820"/>
      <c r="W22013" s="820"/>
      <c r="X22013" s="820"/>
      <c r="Y22013" s="820"/>
      <c r="Z22013" s="820"/>
    </row>
    <row r="22014" spans="7:26">
      <c r="G22014" s="826"/>
      <c r="H22014" s="820"/>
      <c r="J22014" s="820"/>
      <c r="K22014" s="820"/>
      <c r="L22014" s="820"/>
      <c r="M22014" s="820"/>
      <c r="N22014" s="820"/>
      <c r="O22014" s="820"/>
      <c r="P22014" s="820"/>
      <c r="Q22014" s="820"/>
      <c r="R22014" s="820"/>
      <c r="S22014" s="820"/>
      <c r="T22014" s="820"/>
      <c r="U22014" s="820"/>
      <c r="V22014" s="820"/>
      <c r="W22014" s="820"/>
      <c r="X22014" s="820"/>
      <c r="Y22014" s="820"/>
      <c r="Z22014" s="820"/>
    </row>
    <row r="22015" spans="7:26">
      <c r="G22015" s="826"/>
      <c r="H22015" s="820"/>
      <c r="J22015" s="820"/>
      <c r="K22015" s="820"/>
      <c r="L22015" s="820"/>
      <c r="M22015" s="820"/>
      <c r="N22015" s="820"/>
      <c r="O22015" s="820"/>
      <c r="P22015" s="820"/>
      <c r="Q22015" s="820"/>
      <c r="R22015" s="820"/>
      <c r="S22015" s="820"/>
      <c r="T22015" s="820"/>
      <c r="U22015" s="820"/>
      <c r="V22015" s="820"/>
      <c r="W22015" s="820"/>
      <c r="X22015" s="820"/>
      <c r="Y22015" s="820"/>
      <c r="Z22015" s="820"/>
    </row>
    <row r="22016" spans="7:26">
      <c r="G22016" s="826"/>
      <c r="H22016" s="820"/>
      <c r="J22016" s="820"/>
      <c r="K22016" s="820"/>
      <c r="L22016" s="820"/>
      <c r="M22016" s="820"/>
      <c r="N22016" s="820"/>
      <c r="O22016" s="820"/>
      <c r="P22016" s="820"/>
      <c r="Q22016" s="820"/>
      <c r="R22016" s="820"/>
      <c r="S22016" s="820"/>
      <c r="T22016" s="820"/>
      <c r="U22016" s="820"/>
      <c r="V22016" s="820"/>
      <c r="W22016" s="820"/>
      <c r="X22016" s="820"/>
      <c r="Y22016" s="820"/>
      <c r="Z22016" s="820"/>
    </row>
    <row r="22017" spans="7:26">
      <c r="G22017" s="826"/>
      <c r="H22017" s="820"/>
      <c r="J22017" s="820"/>
      <c r="K22017" s="820"/>
      <c r="L22017" s="820"/>
      <c r="M22017" s="820"/>
      <c r="N22017" s="820"/>
      <c r="O22017" s="820"/>
      <c r="P22017" s="820"/>
      <c r="Q22017" s="820"/>
      <c r="R22017" s="820"/>
      <c r="S22017" s="820"/>
      <c r="T22017" s="820"/>
      <c r="U22017" s="820"/>
      <c r="V22017" s="820"/>
      <c r="W22017" s="820"/>
      <c r="X22017" s="820"/>
      <c r="Y22017" s="820"/>
      <c r="Z22017" s="820"/>
    </row>
    <row r="22018" spans="7:26">
      <c r="G22018" s="826"/>
      <c r="H22018" s="820"/>
      <c r="J22018" s="820"/>
      <c r="K22018" s="820"/>
      <c r="L22018" s="820"/>
      <c r="M22018" s="820"/>
      <c r="N22018" s="820"/>
      <c r="O22018" s="820"/>
      <c r="P22018" s="820"/>
      <c r="Q22018" s="820"/>
      <c r="R22018" s="820"/>
      <c r="S22018" s="820"/>
      <c r="T22018" s="820"/>
      <c r="U22018" s="820"/>
      <c r="V22018" s="820"/>
      <c r="W22018" s="820"/>
      <c r="X22018" s="820"/>
      <c r="Y22018" s="820"/>
      <c r="Z22018" s="820"/>
    </row>
    <row r="22019" spans="7:26">
      <c r="G22019" s="826"/>
      <c r="H22019" s="820"/>
      <c r="J22019" s="820"/>
      <c r="K22019" s="820"/>
      <c r="L22019" s="820"/>
      <c r="M22019" s="820"/>
      <c r="N22019" s="820"/>
      <c r="O22019" s="820"/>
      <c r="P22019" s="820"/>
      <c r="Q22019" s="820"/>
      <c r="R22019" s="820"/>
      <c r="S22019" s="820"/>
      <c r="T22019" s="820"/>
      <c r="U22019" s="820"/>
      <c r="V22019" s="820"/>
      <c r="W22019" s="820"/>
      <c r="X22019" s="820"/>
      <c r="Y22019" s="820"/>
      <c r="Z22019" s="820"/>
    </row>
    <row r="22020" spans="7:26">
      <c r="G22020" s="826"/>
      <c r="H22020" s="820"/>
      <c r="J22020" s="820"/>
      <c r="K22020" s="820"/>
      <c r="L22020" s="820"/>
      <c r="M22020" s="820"/>
      <c r="N22020" s="820"/>
      <c r="O22020" s="820"/>
      <c r="P22020" s="820"/>
      <c r="Q22020" s="820"/>
      <c r="R22020" s="820"/>
      <c r="S22020" s="820"/>
      <c r="T22020" s="820"/>
      <c r="U22020" s="820"/>
      <c r="V22020" s="820"/>
      <c r="W22020" s="820"/>
      <c r="X22020" s="820"/>
      <c r="Y22020" s="820"/>
      <c r="Z22020" s="820"/>
    </row>
    <row r="22021" spans="7:26">
      <c r="G22021" s="826"/>
      <c r="H22021" s="820"/>
      <c r="J22021" s="820"/>
      <c r="K22021" s="820"/>
      <c r="L22021" s="820"/>
      <c r="M22021" s="820"/>
      <c r="N22021" s="820"/>
      <c r="O22021" s="820"/>
      <c r="P22021" s="820"/>
      <c r="Q22021" s="820"/>
      <c r="R22021" s="820"/>
      <c r="S22021" s="820"/>
      <c r="T22021" s="820"/>
      <c r="U22021" s="820"/>
      <c r="V22021" s="820"/>
      <c r="W22021" s="820"/>
      <c r="X22021" s="820"/>
      <c r="Y22021" s="820"/>
      <c r="Z22021" s="820"/>
    </row>
    <row r="22022" spans="7:26">
      <c r="G22022" s="826"/>
      <c r="H22022" s="820"/>
      <c r="J22022" s="820"/>
      <c r="K22022" s="820"/>
      <c r="L22022" s="820"/>
      <c r="M22022" s="820"/>
      <c r="N22022" s="820"/>
      <c r="O22022" s="820"/>
      <c r="P22022" s="820"/>
      <c r="Q22022" s="820"/>
      <c r="R22022" s="820"/>
      <c r="S22022" s="820"/>
      <c r="T22022" s="820"/>
      <c r="U22022" s="820"/>
      <c r="V22022" s="820"/>
      <c r="W22022" s="820"/>
      <c r="X22022" s="820"/>
      <c r="Y22022" s="820"/>
      <c r="Z22022" s="820"/>
    </row>
    <row r="22023" spans="7:26">
      <c r="G22023" s="826"/>
      <c r="H22023" s="820"/>
      <c r="J22023" s="820"/>
      <c r="K22023" s="820"/>
      <c r="L22023" s="820"/>
      <c r="M22023" s="820"/>
      <c r="N22023" s="820"/>
      <c r="O22023" s="820"/>
      <c r="P22023" s="820"/>
      <c r="Q22023" s="820"/>
      <c r="R22023" s="820"/>
      <c r="S22023" s="820"/>
      <c r="T22023" s="820"/>
      <c r="U22023" s="820"/>
      <c r="V22023" s="820"/>
      <c r="W22023" s="820"/>
      <c r="X22023" s="820"/>
      <c r="Y22023" s="820"/>
      <c r="Z22023" s="820"/>
    </row>
    <row r="22024" spans="7:26">
      <c r="G22024" s="826"/>
      <c r="H22024" s="820"/>
      <c r="J22024" s="820"/>
      <c r="K22024" s="820"/>
      <c r="L22024" s="820"/>
      <c r="M22024" s="820"/>
      <c r="N22024" s="820"/>
      <c r="O22024" s="820"/>
      <c r="P22024" s="820"/>
      <c r="Q22024" s="820"/>
      <c r="R22024" s="820"/>
      <c r="S22024" s="820"/>
      <c r="T22024" s="820"/>
      <c r="U22024" s="820"/>
      <c r="V22024" s="820"/>
      <c r="W22024" s="820"/>
      <c r="X22024" s="820"/>
      <c r="Y22024" s="820"/>
      <c r="Z22024" s="820"/>
    </row>
    <row r="22025" spans="7:26">
      <c r="G22025" s="826"/>
      <c r="H22025" s="820"/>
      <c r="J22025" s="820"/>
      <c r="K22025" s="820"/>
      <c r="L22025" s="820"/>
      <c r="M22025" s="820"/>
      <c r="N22025" s="820"/>
      <c r="O22025" s="820"/>
      <c r="P22025" s="820"/>
      <c r="Q22025" s="820"/>
      <c r="R22025" s="820"/>
      <c r="S22025" s="820"/>
      <c r="T22025" s="820"/>
      <c r="U22025" s="820"/>
      <c r="V22025" s="820"/>
      <c r="W22025" s="820"/>
      <c r="X22025" s="820"/>
      <c r="Y22025" s="820"/>
      <c r="Z22025" s="820"/>
    </row>
    <row r="22026" spans="7:26">
      <c r="G22026" s="826"/>
      <c r="H22026" s="820"/>
      <c r="J22026" s="820"/>
      <c r="K22026" s="820"/>
      <c r="L22026" s="820"/>
      <c r="M22026" s="820"/>
      <c r="N22026" s="820"/>
      <c r="O22026" s="820"/>
      <c r="P22026" s="820"/>
      <c r="Q22026" s="820"/>
      <c r="R22026" s="820"/>
      <c r="S22026" s="820"/>
      <c r="T22026" s="820"/>
      <c r="U22026" s="820"/>
      <c r="V22026" s="820"/>
      <c r="W22026" s="820"/>
      <c r="X22026" s="820"/>
      <c r="Y22026" s="820"/>
      <c r="Z22026" s="820"/>
    </row>
    <row r="22027" spans="7:26">
      <c r="G22027" s="826"/>
      <c r="H22027" s="820"/>
      <c r="J22027" s="820"/>
      <c r="K22027" s="820"/>
      <c r="L22027" s="820"/>
      <c r="M22027" s="820"/>
      <c r="N22027" s="820"/>
      <c r="O22027" s="820"/>
      <c r="P22027" s="820"/>
      <c r="Q22027" s="820"/>
      <c r="R22027" s="820"/>
      <c r="S22027" s="820"/>
      <c r="T22027" s="820"/>
      <c r="U22027" s="820"/>
      <c r="V22027" s="820"/>
      <c r="W22027" s="820"/>
      <c r="X22027" s="820"/>
      <c r="Y22027" s="820"/>
      <c r="Z22027" s="820"/>
    </row>
    <row r="22028" spans="7:26">
      <c r="G22028" s="826"/>
      <c r="H22028" s="820"/>
      <c r="J22028" s="820"/>
      <c r="K22028" s="820"/>
      <c r="L22028" s="820"/>
      <c r="M22028" s="820"/>
      <c r="N22028" s="820"/>
      <c r="O22028" s="820"/>
      <c r="P22028" s="820"/>
      <c r="Q22028" s="820"/>
      <c r="R22028" s="820"/>
      <c r="S22028" s="820"/>
      <c r="T22028" s="820"/>
      <c r="U22028" s="820"/>
      <c r="V22028" s="820"/>
      <c r="W22028" s="820"/>
      <c r="X22028" s="820"/>
      <c r="Y22028" s="820"/>
      <c r="Z22028" s="820"/>
    </row>
    <row r="22029" spans="7:26">
      <c r="G22029" s="826"/>
      <c r="H22029" s="820"/>
      <c r="J22029" s="820"/>
      <c r="K22029" s="820"/>
      <c r="L22029" s="820"/>
      <c r="M22029" s="820"/>
      <c r="N22029" s="820"/>
      <c r="O22029" s="820"/>
      <c r="P22029" s="820"/>
      <c r="Q22029" s="820"/>
      <c r="R22029" s="820"/>
      <c r="S22029" s="820"/>
      <c r="T22029" s="820"/>
      <c r="U22029" s="820"/>
      <c r="V22029" s="820"/>
      <c r="W22029" s="820"/>
      <c r="X22029" s="820"/>
      <c r="Y22029" s="820"/>
      <c r="Z22029" s="820"/>
    </row>
    <row r="22030" spans="7:26">
      <c r="G22030" s="826"/>
      <c r="H22030" s="820"/>
      <c r="J22030" s="820"/>
      <c r="K22030" s="820"/>
      <c r="L22030" s="820"/>
      <c r="M22030" s="820"/>
      <c r="N22030" s="820"/>
      <c r="O22030" s="820"/>
      <c r="P22030" s="820"/>
      <c r="Q22030" s="820"/>
      <c r="R22030" s="820"/>
      <c r="S22030" s="820"/>
      <c r="T22030" s="820"/>
      <c r="U22030" s="820"/>
      <c r="V22030" s="820"/>
      <c r="W22030" s="820"/>
      <c r="X22030" s="820"/>
      <c r="Y22030" s="820"/>
      <c r="Z22030" s="820"/>
    </row>
    <row r="22031" spans="7:26">
      <c r="G22031" s="826"/>
      <c r="H22031" s="820"/>
      <c r="J22031" s="820"/>
      <c r="K22031" s="820"/>
      <c r="L22031" s="820"/>
      <c r="M22031" s="820"/>
      <c r="N22031" s="820"/>
      <c r="O22031" s="820"/>
      <c r="P22031" s="820"/>
      <c r="Q22031" s="820"/>
      <c r="R22031" s="820"/>
      <c r="S22031" s="820"/>
      <c r="T22031" s="820"/>
      <c r="U22031" s="820"/>
      <c r="V22031" s="820"/>
      <c r="W22031" s="820"/>
      <c r="X22031" s="820"/>
      <c r="Y22031" s="820"/>
      <c r="Z22031" s="820"/>
    </row>
    <row r="22032" spans="7:26">
      <c r="G22032" s="826"/>
      <c r="H22032" s="820"/>
      <c r="J22032" s="820"/>
      <c r="K22032" s="820"/>
      <c r="L22032" s="820"/>
      <c r="M22032" s="820"/>
      <c r="N22032" s="820"/>
      <c r="O22032" s="820"/>
      <c r="P22032" s="820"/>
      <c r="Q22032" s="820"/>
      <c r="R22032" s="820"/>
      <c r="S22032" s="820"/>
      <c r="T22032" s="820"/>
      <c r="U22032" s="820"/>
      <c r="V22032" s="820"/>
      <c r="W22032" s="820"/>
      <c r="X22032" s="820"/>
      <c r="Y22032" s="820"/>
      <c r="Z22032" s="820"/>
    </row>
    <row r="22033" spans="7:26">
      <c r="G22033" s="826"/>
      <c r="H22033" s="820"/>
      <c r="J22033" s="820"/>
      <c r="K22033" s="820"/>
      <c r="L22033" s="820"/>
      <c r="M22033" s="820"/>
      <c r="N22033" s="820"/>
      <c r="O22033" s="820"/>
      <c r="P22033" s="820"/>
      <c r="Q22033" s="820"/>
      <c r="R22033" s="820"/>
      <c r="S22033" s="820"/>
      <c r="T22033" s="820"/>
      <c r="U22033" s="820"/>
      <c r="V22033" s="820"/>
      <c r="W22033" s="820"/>
      <c r="X22033" s="820"/>
      <c r="Y22033" s="820"/>
      <c r="Z22033" s="820"/>
    </row>
    <row r="22034" spans="7:26">
      <c r="G22034" s="826"/>
      <c r="H22034" s="820"/>
      <c r="J22034" s="820"/>
      <c r="K22034" s="820"/>
      <c r="L22034" s="820"/>
      <c r="M22034" s="820"/>
      <c r="N22034" s="820"/>
      <c r="O22034" s="820"/>
      <c r="P22034" s="820"/>
      <c r="Q22034" s="820"/>
      <c r="R22034" s="820"/>
      <c r="S22034" s="820"/>
      <c r="T22034" s="820"/>
      <c r="U22034" s="820"/>
      <c r="V22034" s="820"/>
      <c r="W22034" s="820"/>
      <c r="X22034" s="820"/>
      <c r="Y22034" s="820"/>
      <c r="Z22034" s="820"/>
    </row>
    <row r="22035" spans="7:26">
      <c r="G22035" s="826"/>
      <c r="H22035" s="820"/>
      <c r="J22035" s="820"/>
      <c r="K22035" s="820"/>
      <c r="L22035" s="820"/>
      <c r="M22035" s="820"/>
      <c r="N22035" s="820"/>
      <c r="O22035" s="820"/>
      <c r="P22035" s="820"/>
      <c r="Q22035" s="820"/>
      <c r="R22035" s="820"/>
      <c r="S22035" s="820"/>
      <c r="T22035" s="820"/>
      <c r="U22035" s="820"/>
      <c r="V22035" s="820"/>
      <c r="W22035" s="820"/>
      <c r="X22035" s="820"/>
      <c r="Y22035" s="820"/>
      <c r="Z22035" s="820"/>
    </row>
    <row r="22036" spans="7:26">
      <c r="G22036" s="826"/>
      <c r="H22036" s="820"/>
      <c r="J22036" s="820"/>
      <c r="K22036" s="820"/>
      <c r="L22036" s="820"/>
      <c r="M22036" s="820"/>
      <c r="N22036" s="820"/>
      <c r="O22036" s="820"/>
      <c r="P22036" s="820"/>
      <c r="Q22036" s="820"/>
      <c r="R22036" s="820"/>
      <c r="S22036" s="820"/>
      <c r="T22036" s="820"/>
      <c r="U22036" s="820"/>
      <c r="V22036" s="820"/>
      <c r="W22036" s="820"/>
      <c r="X22036" s="820"/>
      <c r="Y22036" s="820"/>
      <c r="Z22036" s="820"/>
    </row>
    <row r="22037" spans="7:26">
      <c r="G22037" s="826"/>
      <c r="H22037" s="820"/>
      <c r="J22037" s="820"/>
      <c r="K22037" s="820"/>
      <c r="L22037" s="820"/>
      <c r="M22037" s="820"/>
      <c r="N22037" s="820"/>
      <c r="O22037" s="820"/>
      <c r="P22037" s="820"/>
      <c r="Q22037" s="820"/>
      <c r="R22037" s="820"/>
      <c r="S22037" s="820"/>
      <c r="T22037" s="820"/>
      <c r="U22037" s="820"/>
      <c r="V22037" s="820"/>
      <c r="W22037" s="820"/>
      <c r="X22037" s="820"/>
      <c r="Y22037" s="820"/>
      <c r="Z22037" s="820"/>
    </row>
    <row r="22038" spans="7:26">
      <c r="G22038" s="826"/>
      <c r="H22038" s="820"/>
      <c r="J22038" s="820"/>
      <c r="K22038" s="820"/>
      <c r="L22038" s="820"/>
      <c r="M22038" s="820"/>
      <c r="N22038" s="820"/>
      <c r="O22038" s="820"/>
      <c r="P22038" s="820"/>
      <c r="Q22038" s="820"/>
      <c r="R22038" s="820"/>
      <c r="S22038" s="820"/>
      <c r="T22038" s="820"/>
      <c r="U22038" s="820"/>
      <c r="V22038" s="820"/>
      <c r="W22038" s="820"/>
      <c r="X22038" s="820"/>
      <c r="Y22038" s="820"/>
      <c r="Z22038" s="820"/>
    </row>
    <row r="22039" spans="7:26">
      <c r="G22039" s="826"/>
      <c r="H22039" s="820"/>
      <c r="J22039" s="820"/>
      <c r="K22039" s="820"/>
      <c r="L22039" s="820"/>
      <c r="M22039" s="820"/>
      <c r="N22039" s="820"/>
      <c r="O22039" s="820"/>
      <c r="P22039" s="820"/>
      <c r="Q22039" s="820"/>
      <c r="R22039" s="820"/>
      <c r="S22039" s="820"/>
      <c r="T22039" s="820"/>
      <c r="U22039" s="820"/>
      <c r="V22039" s="820"/>
      <c r="W22039" s="820"/>
      <c r="X22039" s="820"/>
      <c r="Y22039" s="820"/>
      <c r="Z22039" s="820"/>
    </row>
    <row r="22040" spans="7:26">
      <c r="G22040" s="826"/>
      <c r="H22040" s="820"/>
      <c r="J22040" s="820"/>
      <c r="K22040" s="820"/>
      <c r="L22040" s="820"/>
      <c r="M22040" s="820"/>
      <c r="N22040" s="820"/>
      <c r="O22040" s="820"/>
      <c r="P22040" s="820"/>
      <c r="Q22040" s="820"/>
      <c r="R22040" s="820"/>
      <c r="S22040" s="820"/>
      <c r="T22040" s="820"/>
      <c r="U22040" s="820"/>
      <c r="V22040" s="820"/>
      <c r="W22040" s="820"/>
      <c r="X22040" s="820"/>
      <c r="Y22040" s="820"/>
      <c r="Z22040" s="820"/>
    </row>
    <row r="22041" spans="7:26">
      <c r="G22041" s="826"/>
      <c r="H22041" s="820"/>
      <c r="J22041" s="820"/>
      <c r="K22041" s="820"/>
      <c r="L22041" s="820"/>
      <c r="M22041" s="820"/>
      <c r="N22041" s="820"/>
      <c r="O22041" s="820"/>
      <c r="P22041" s="820"/>
      <c r="Q22041" s="820"/>
      <c r="R22041" s="820"/>
      <c r="S22041" s="820"/>
      <c r="T22041" s="820"/>
      <c r="U22041" s="820"/>
      <c r="V22041" s="820"/>
      <c r="W22041" s="820"/>
      <c r="X22041" s="820"/>
      <c r="Y22041" s="820"/>
      <c r="Z22041" s="820"/>
    </row>
    <row r="22042" spans="7:26">
      <c r="G22042" s="826"/>
      <c r="H22042" s="820"/>
      <c r="J22042" s="820"/>
      <c r="K22042" s="820"/>
      <c r="L22042" s="820"/>
      <c r="M22042" s="820"/>
      <c r="N22042" s="820"/>
      <c r="O22042" s="820"/>
      <c r="P22042" s="820"/>
      <c r="Q22042" s="820"/>
      <c r="R22042" s="820"/>
      <c r="S22042" s="820"/>
      <c r="T22042" s="820"/>
      <c r="U22042" s="820"/>
      <c r="V22042" s="820"/>
      <c r="W22042" s="820"/>
      <c r="X22042" s="820"/>
      <c r="Y22042" s="820"/>
      <c r="Z22042" s="820"/>
    </row>
    <row r="22043" spans="7:26">
      <c r="G22043" s="826"/>
      <c r="H22043" s="820"/>
      <c r="J22043" s="820"/>
      <c r="K22043" s="820"/>
      <c r="L22043" s="820"/>
      <c r="M22043" s="820"/>
      <c r="N22043" s="820"/>
      <c r="O22043" s="820"/>
      <c r="P22043" s="820"/>
      <c r="Q22043" s="820"/>
      <c r="R22043" s="820"/>
      <c r="S22043" s="820"/>
      <c r="T22043" s="820"/>
      <c r="U22043" s="820"/>
      <c r="V22043" s="820"/>
      <c r="W22043" s="820"/>
      <c r="X22043" s="820"/>
      <c r="Y22043" s="820"/>
      <c r="Z22043" s="820"/>
    </row>
    <row r="22044" spans="7:26">
      <c r="G22044" s="826"/>
      <c r="H22044" s="820"/>
      <c r="J22044" s="820"/>
      <c r="K22044" s="820"/>
      <c r="L22044" s="820"/>
      <c r="M22044" s="820"/>
      <c r="N22044" s="820"/>
      <c r="O22044" s="820"/>
      <c r="P22044" s="820"/>
      <c r="Q22044" s="820"/>
      <c r="R22044" s="820"/>
      <c r="S22044" s="820"/>
      <c r="T22044" s="820"/>
      <c r="U22044" s="820"/>
      <c r="V22044" s="820"/>
      <c r="W22044" s="820"/>
      <c r="X22044" s="820"/>
      <c r="Y22044" s="820"/>
      <c r="Z22044" s="820"/>
    </row>
    <row r="22045" spans="7:26">
      <c r="G22045" s="826"/>
      <c r="H22045" s="820"/>
      <c r="J22045" s="820"/>
      <c r="K22045" s="820"/>
      <c r="L22045" s="820"/>
      <c r="M22045" s="820"/>
      <c r="N22045" s="820"/>
      <c r="O22045" s="820"/>
      <c r="P22045" s="820"/>
      <c r="Q22045" s="820"/>
      <c r="R22045" s="820"/>
      <c r="S22045" s="820"/>
      <c r="T22045" s="820"/>
      <c r="U22045" s="820"/>
      <c r="V22045" s="820"/>
      <c r="W22045" s="820"/>
      <c r="X22045" s="820"/>
      <c r="Y22045" s="820"/>
      <c r="Z22045" s="820"/>
    </row>
    <row r="22046" spans="7:26">
      <c r="G22046" s="826"/>
      <c r="H22046" s="820"/>
      <c r="J22046" s="820"/>
      <c r="K22046" s="820"/>
      <c r="L22046" s="820"/>
      <c r="M22046" s="820"/>
      <c r="N22046" s="820"/>
      <c r="O22046" s="820"/>
      <c r="P22046" s="820"/>
      <c r="Q22046" s="820"/>
      <c r="R22046" s="820"/>
      <c r="S22046" s="820"/>
      <c r="T22046" s="820"/>
      <c r="U22046" s="820"/>
      <c r="V22046" s="820"/>
      <c r="W22046" s="820"/>
      <c r="X22046" s="820"/>
      <c r="Y22046" s="820"/>
      <c r="Z22046" s="820"/>
    </row>
    <row r="22047" spans="7:26">
      <c r="G22047" s="826"/>
      <c r="H22047" s="820"/>
      <c r="J22047" s="820"/>
      <c r="K22047" s="820"/>
      <c r="L22047" s="820"/>
      <c r="M22047" s="820"/>
      <c r="N22047" s="820"/>
      <c r="O22047" s="820"/>
      <c r="P22047" s="820"/>
      <c r="Q22047" s="820"/>
      <c r="R22047" s="820"/>
      <c r="S22047" s="820"/>
      <c r="T22047" s="820"/>
      <c r="U22047" s="820"/>
      <c r="V22047" s="820"/>
      <c r="W22047" s="820"/>
      <c r="X22047" s="820"/>
      <c r="Y22047" s="820"/>
      <c r="Z22047" s="820"/>
    </row>
    <row r="22048" spans="7:26">
      <c r="G22048" s="826"/>
      <c r="H22048" s="820"/>
      <c r="J22048" s="820"/>
      <c r="K22048" s="820"/>
      <c r="L22048" s="820"/>
      <c r="M22048" s="820"/>
      <c r="N22048" s="820"/>
      <c r="O22048" s="820"/>
      <c r="P22048" s="820"/>
      <c r="Q22048" s="820"/>
      <c r="R22048" s="820"/>
      <c r="S22048" s="820"/>
      <c r="T22048" s="820"/>
      <c r="U22048" s="820"/>
      <c r="V22048" s="820"/>
      <c r="W22048" s="820"/>
      <c r="X22048" s="820"/>
      <c r="Y22048" s="820"/>
      <c r="Z22048" s="820"/>
    </row>
    <row r="22049" spans="7:26">
      <c r="G22049" s="826"/>
      <c r="H22049" s="820"/>
      <c r="J22049" s="820"/>
      <c r="K22049" s="820"/>
      <c r="L22049" s="820"/>
      <c r="M22049" s="820"/>
      <c r="N22049" s="820"/>
      <c r="O22049" s="820"/>
      <c r="P22049" s="820"/>
      <c r="Q22049" s="820"/>
      <c r="R22049" s="820"/>
      <c r="S22049" s="820"/>
      <c r="T22049" s="820"/>
      <c r="U22049" s="820"/>
      <c r="V22049" s="820"/>
      <c r="W22049" s="820"/>
      <c r="X22049" s="820"/>
      <c r="Y22049" s="820"/>
      <c r="Z22049" s="820"/>
    </row>
    <row r="22050" spans="7:26">
      <c r="G22050" s="826"/>
      <c r="H22050" s="820"/>
      <c r="J22050" s="820"/>
      <c r="K22050" s="820"/>
      <c r="L22050" s="820"/>
      <c r="M22050" s="820"/>
      <c r="N22050" s="820"/>
      <c r="O22050" s="820"/>
      <c r="P22050" s="820"/>
      <c r="Q22050" s="820"/>
      <c r="R22050" s="820"/>
      <c r="S22050" s="820"/>
      <c r="T22050" s="820"/>
      <c r="U22050" s="820"/>
      <c r="V22050" s="820"/>
      <c r="W22050" s="820"/>
      <c r="X22050" s="820"/>
      <c r="Y22050" s="820"/>
      <c r="Z22050" s="820"/>
    </row>
    <row r="22051" spans="7:26">
      <c r="G22051" s="826"/>
      <c r="H22051" s="820"/>
      <c r="J22051" s="820"/>
      <c r="K22051" s="820"/>
      <c r="L22051" s="820"/>
      <c r="M22051" s="820"/>
      <c r="N22051" s="820"/>
      <c r="O22051" s="820"/>
      <c r="P22051" s="820"/>
      <c r="Q22051" s="820"/>
      <c r="R22051" s="820"/>
      <c r="S22051" s="820"/>
      <c r="T22051" s="820"/>
      <c r="U22051" s="820"/>
      <c r="V22051" s="820"/>
      <c r="W22051" s="820"/>
      <c r="X22051" s="820"/>
      <c r="Y22051" s="820"/>
      <c r="Z22051" s="820"/>
    </row>
    <row r="22052" spans="7:26">
      <c r="G22052" s="826"/>
      <c r="H22052" s="820"/>
      <c r="J22052" s="820"/>
      <c r="K22052" s="820"/>
      <c r="L22052" s="820"/>
      <c r="M22052" s="820"/>
      <c r="N22052" s="820"/>
      <c r="O22052" s="820"/>
      <c r="P22052" s="820"/>
      <c r="Q22052" s="820"/>
      <c r="R22052" s="820"/>
      <c r="S22052" s="820"/>
      <c r="T22052" s="820"/>
      <c r="U22052" s="820"/>
      <c r="V22052" s="820"/>
      <c r="W22052" s="820"/>
      <c r="X22052" s="820"/>
      <c r="Y22052" s="820"/>
      <c r="Z22052" s="820"/>
    </row>
    <row r="22053" spans="7:26">
      <c r="G22053" s="826"/>
      <c r="H22053" s="820"/>
      <c r="J22053" s="820"/>
      <c r="K22053" s="820"/>
      <c r="L22053" s="820"/>
      <c r="M22053" s="820"/>
      <c r="N22053" s="820"/>
      <c r="O22053" s="820"/>
      <c r="P22053" s="820"/>
      <c r="Q22053" s="820"/>
      <c r="R22053" s="820"/>
      <c r="S22053" s="820"/>
      <c r="T22053" s="820"/>
      <c r="U22053" s="820"/>
      <c r="V22053" s="820"/>
      <c r="W22053" s="820"/>
      <c r="X22053" s="820"/>
      <c r="Y22053" s="820"/>
      <c r="Z22053" s="820"/>
    </row>
    <row r="22054" spans="7:26">
      <c r="G22054" s="826"/>
      <c r="H22054" s="820"/>
      <c r="J22054" s="820"/>
      <c r="K22054" s="820"/>
      <c r="L22054" s="820"/>
      <c r="M22054" s="820"/>
      <c r="N22054" s="820"/>
      <c r="O22054" s="820"/>
      <c r="P22054" s="820"/>
      <c r="Q22054" s="820"/>
      <c r="R22054" s="820"/>
      <c r="S22054" s="820"/>
      <c r="T22054" s="820"/>
      <c r="U22054" s="820"/>
      <c r="V22054" s="820"/>
      <c r="W22054" s="820"/>
      <c r="X22054" s="820"/>
      <c r="Y22054" s="820"/>
      <c r="Z22054" s="820"/>
    </row>
    <row r="22055" spans="7:26">
      <c r="G22055" s="826"/>
      <c r="H22055" s="820"/>
      <c r="J22055" s="820"/>
      <c r="K22055" s="820"/>
      <c r="L22055" s="820"/>
      <c r="M22055" s="820"/>
      <c r="N22055" s="820"/>
      <c r="O22055" s="820"/>
      <c r="P22055" s="820"/>
      <c r="Q22055" s="820"/>
      <c r="R22055" s="820"/>
      <c r="S22055" s="820"/>
      <c r="T22055" s="820"/>
      <c r="U22055" s="820"/>
      <c r="V22055" s="820"/>
      <c r="W22055" s="820"/>
      <c r="X22055" s="820"/>
      <c r="Y22055" s="820"/>
      <c r="Z22055" s="820"/>
    </row>
    <row r="22056" spans="7:26">
      <c r="G22056" s="826"/>
      <c r="H22056" s="820"/>
      <c r="J22056" s="820"/>
      <c r="K22056" s="820"/>
      <c r="L22056" s="820"/>
      <c r="M22056" s="820"/>
      <c r="N22056" s="820"/>
      <c r="O22056" s="820"/>
      <c r="P22056" s="820"/>
      <c r="Q22056" s="820"/>
      <c r="R22056" s="820"/>
      <c r="S22056" s="820"/>
      <c r="T22056" s="820"/>
      <c r="U22056" s="820"/>
      <c r="V22056" s="820"/>
      <c r="W22056" s="820"/>
      <c r="X22056" s="820"/>
      <c r="Y22056" s="820"/>
      <c r="Z22056" s="820"/>
    </row>
    <row r="22057" spans="7:26">
      <c r="G22057" s="826"/>
      <c r="H22057" s="820"/>
      <c r="J22057" s="820"/>
      <c r="K22057" s="820"/>
      <c r="L22057" s="820"/>
      <c r="M22057" s="820"/>
      <c r="N22057" s="820"/>
      <c r="O22057" s="820"/>
      <c r="P22057" s="820"/>
      <c r="Q22057" s="820"/>
      <c r="R22057" s="820"/>
      <c r="S22057" s="820"/>
      <c r="T22057" s="820"/>
      <c r="U22057" s="820"/>
      <c r="V22057" s="820"/>
      <c r="W22057" s="820"/>
      <c r="X22057" s="820"/>
      <c r="Y22057" s="820"/>
      <c r="Z22057" s="820"/>
    </row>
    <row r="22058" spans="7:26">
      <c r="G22058" s="826"/>
      <c r="H22058" s="820"/>
      <c r="J22058" s="820"/>
      <c r="K22058" s="820"/>
      <c r="L22058" s="820"/>
      <c r="M22058" s="820"/>
      <c r="N22058" s="820"/>
      <c r="O22058" s="820"/>
      <c r="P22058" s="820"/>
      <c r="Q22058" s="820"/>
      <c r="R22058" s="820"/>
      <c r="S22058" s="820"/>
      <c r="T22058" s="820"/>
      <c r="U22058" s="820"/>
      <c r="V22058" s="820"/>
      <c r="W22058" s="820"/>
      <c r="X22058" s="820"/>
      <c r="Y22058" s="820"/>
      <c r="Z22058" s="820"/>
    </row>
    <row r="22059" spans="7:26">
      <c r="G22059" s="826"/>
      <c r="H22059" s="820"/>
      <c r="J22059" s="820"/>
      <c r="K22059" s="820"/>
      <c r="L22059" s="820"/>
      <c r="M22059" s="820"/>
      <c r="N22059" s="820"/>
      <c r="O22059" s="820"/>
      <c r="P22059" s="820"/>
      <c r="Q22059" s="820"/>
      <c r="R22059" s="820"/>
      <c r="S22059" s="820"/>
      <c r="T22059" s="820"/>
      <c r="U22059" s="820"/>
      <c r="V22059" s="820"/>
      <c r="W22059" s="820"/>
      <c r="X22059" s="820"/>
      <c r="Y22059" s="820"/>
      <c r="Z22059" s="820"/>
    </row>
    <row r="22060" spans="7:26">
      <c r="G22060" s="826"/>
      <c r="H22060" s="820"/>
      <c r="J22060" s="820"/>
      <c r="K22060" s="820"/>
      <c r="L22060" s="820"/>
      <c r="M22060" s="820"/>
      <c r="N22060" s="820"/>
      <c r="O22060" s="820"/>
      <c r="P22060" s="820"/>
      <c r="Q22060" s="820"/>
      <c r="R22060" s="820"/>
      <c r="S22060" s="820"/>
      <c r="T22060" s="820"/>
      <c r="U22060" s="820"/>
      <c r="V22060" s="820"/>
      <c r="W22060" s="820"/>
      <c r="X22060" s="820"/>
      <c r="Y22060" s="820"/>
      <c r="Z22060" s="820"/>
    </row>
    <row r="22061" spans="7:26">
      <c r="G22061" s="826"/>
      <c r="H22061" s="820"/>
      <c r="J22061" s="820"/>
      <c r="K22061" s="820"/>
      <c r="L22061" s="820"/>
      <c r="M22061" s="820"/>
      <c r="N22061" s="820"/>
      <c r="O22061" s="820"/>
      <c r="P22061" s="820"/>
      <c r="Q22061" s="820"/>
      <c r="R22061" s="820"/>
      <c r="S22061" s="820"/>
      <c r="T22061" s="820"/>
      <c r="U22061" s="820"/>
      <c r="V22061" s="820"/>
      <c r="W22061" s="820"/>
      <c r="X22061" s="820"/>
      <c r="Y22061" s="820"/>
      <c r="Z22061" s="820"/>
    </row>
    <row r="22062" spans="7:26">
      <c r="G22062" s="826"/>
      <c r="H22062" s="820"/>
      <c r="J22062" s="820"/>
      <c r="K22062" s="820"/>
      <c r="L22062" s="820"/>
      <c r="M22062" s="820"/>
      <c r="N22062" s="820"/>
      <c r="O22062" s="820"/>
      <c r="P22062" s="820"/>
      <c r="Q22062" s="820"/>
      <c r="R22062" s="820"/>
      <c r="S22062" s="820"/>
      <c r="T22062" s="820"/>
      <c r="U22062" s="820"/>
      <c r="V22062" s="820"/>
      <c r="W22062" s="820"/>
      <c r="X22062" s="820"/>
      <c r="Y22062" s="820"/>
      <c r="Z22062" s="820"/>
    </row>
    <row r="22063" spans="7:26">
      <c r="G22063" s="826"/>
      <c r="H22063" s="820"/>
      <c r="J22063" s="820"/>
      <c r="K22063" s="820"/>
      <c r="L22063" s="820"/>
      <c r="M22063" s="820"/>
      <c r="N22063" s="820"/>
      <c r="O22063" s="820"/>
      <c r="P22063" s="820"/>
      <c r="Q22063" s="820"/>
      <c r="R22063" s="820"/>
      <c r="S22063" s="820"/>
      <c r="T22063" s="820"/>
      <c r="U22063" s="820"/>
      <c r="V22063" s="820"/>
      <c r="W22063" s="820"/>
      <c r="X22063" s="820"/>
      <c r="Y22063" s="820"/>
      <c r="Z22063" s="820"/>
    </row>
    <row r="22064" spans="7:26">
      <c r="G22064" s="826"/>
      <c r="H22064" s="820"/>
      <c r="J22064" s="820"/>
      <c r="K22064" s="820"/>
      <c r="L22064" s="820"/>
      <c r="M22064" s="820"/>
      <c r="N22064" s="820"/>
      <c r="O22064" s="820"/>
      <c r="P22064" s="820"/>
      <c r="Q22064" s="820"/>
      <c r="R22064" s="820"/>
      <c r="S22064" s="820"/>
      <c r="T22064" s="820"/>
      <c r="U22064" s="820"/>
      <c r="V22064" s="820"/>
      <c r="W22064" s="820"/>
      <c r="X22064" s="820"/>
      <c r="Y22064" s="820"/>
      <c r="Z22064" s="820"/>
    </row>
    <row r="22065" spans="7:26">
      <c r="G22065" s="826"/>
      <c r="H22065" s="820"/>
      <c r="J22065" s="820"/>
      <c r="K22065" s="820"/>
      <c r="L22065" s="820"/>
      <c r="M22065" s="820"/>
      <c r="N22065" s="820"/>
      <c r="O22065" s="820"/>
      <c r="P22065" s="820"/>
      <c r="Q22065" s="820"/>
      <c r="R22065" s="820"/>
      <c r="S22065" s="820"/>
      <c r="T22065" s="820"/>
      <c r="U22065" s="820"/>
      <c r="V22065" s="820"/>
      <c r="W22065" s="820"/>
      <c r="X22065" s="820"/>
      <c r="Y22065" s="820"/>
      <c r="Z22065" s="820"/>
    </row>
    <row r="22066" spans="7:26">
      <c r="G22066" s="826"/>
      <c r="H22066" s="820"/>
      <c r="J22066" s="820"/>
      <c r="K22066" s="820"/>
      <c r="L22066" s="820"/>
      <c r="M22066" s="820"/>
      <c r="N22066" s="820"/>
      <c r="O22066" s="820"/>
      <c r="P22066" s="820"/>
      <c r="Q22066" s="820"/>
      <c r="R22066" s="820"/>
      <c r="S22066" s="820"/>
      <c r="T22066" s="820"/>
      <c r="U22066" s="820"/>
      <c r="V22066" s="820"/>
      <c r="W22066" s="820"/>
      <c r="X22066" s="820"/>
      <c r="Y22066" s="820"/>
      <c r="Z22066" s="820"/>
    </row>
    <row r="22067" spans="7:26">
      <c r="G22067" s="826"/>
      <c r="H22067" s="820"/>
      <c r="J22067" s="820"/>
      <c r="K22067" s="820"/>
      <c r="L22067" s="820"/>
      <c r="M22067" s="820"/>
      <c r="N22067" s="820"/>
      <c r="O22067" s="820"/>
      <c r="P22067" s="820"/>
      <c r="Q22067" s="820"/>
      <c r="R22067" s="820"/>
      <c r="S22067" s="820"/>
      <c r="T22067" s="820"/>
      <c r="U22067" s="820"/>
      <c r="V22067" s="820"/>
      <c r="W22067" s="820"/>
      <c r="X22067" s="820"/>
      <c r="Y22067" s="820"/>
      <c r="Z22067" s="820"/>
    </row>
    <row r="22068" spans="7:26">
      <c r="G22068" s="826"/>
      <c r="H22068" s="820"/>
      <c r="J22068" s="820"/>
      <c r="K22068" s="820"/>
      <c r="L22068" s="820"/>
      <c r="M22068" s="820"/>
      <c r="N22068" s="820"/>
      <c r="O22068" s="820"/>
      <c r="P22068" s="820"/>
      <c r="Q22068" s="820"/>
      <c r="R22068" s="820"/>
      <c r="S22068" s="820"/>
      <c r="T22068" s="820"/>
      <c r="U22068" s="820"/>
      <c r="V22068" s="820"/>
      <c r="W22068" s="820"/>
      <c r="X22068" s="820"/>
      <c r="Y22068" s="820"/>
      <c r="Z22068" s="820"/>
    </row>
    <row r="22069" spans="7:26">
      <c r="G22069" s="826"/>
      <c r="H22069" s="820"/>
      <c r="J22069" s="820"/>
      <c r="K22069" s="820"/>
      <c r="L22069" s="820"/>
      <c r="M22069" s="820"/>
      <c r="N22069" s="820"/>
      <c r="O22069" s="820"/>
      <c r="P22069" s="820"/>
      <c r="Q22069" s="820"/>
      <c r="R22069" s="820"/>
      <c r="S22069" s="820"/>
      <c r="T22069" s="820"/>
      <c r="U22069" s="820"/>
      <c r="V22069" s="820"/>
      <c r="W22069" s="820"/>
      <c r="X22069" s="820"/>
      <c r="Y22069" s="820"/>
      <c r="Z22069" s="820"/>
    </row>
    <row r="22070" spans="7:26">
      <c r="G22070" s="826"/>
      <c r="H22070" s="820"/>
      <c r="J22070" s="820"/>
      <c r="K22070" s="820"/>
      <c r="L22070" s="820"/>
      <c r="M22070" s="820"/>
      <c r="N22070" s="820"/>
      <c r="O22070" s="820"/>
      <c r="P22070" s="820"/>
      <c r="Q22070" s="820"/>
      <c r="R22070" s="820"/>
      <c r="S22070" s="820"/>
      <c r="T22070" s="820"/>
      <c r="U22070" s="820"/>
      <c r="V22070" s="820"/>
      <c r="W22070" s="820"/>
      <c r="X22070" s="820"/>
      <c r="Y22070" s="820"/>
      <c r="Z22070" s="820"/>
    </row>
    <row r="22071" spans="7:26">
      <c r="G22071" s="826"/>
      <c r="H22071" s="820"/>
      <c r="J22071" s="820"/>
      <c r="K22071" s="820"/>
      <c r="L22071" s="820"/>
      <c r="M22071" s="820"/>
      <c r="N22071" s="820"/>
      <c r="O22071" s="820"/>
      <c r="P22071" s="820"/>
      <c r="Q22071" s="820"/>
      <c r="R22071" s="820"/>
      <c r="S22071" s="820"/>
      <c r="T22071" s="820"/>
      <c r="U22071" s="820"/>
      <c r="V22071" s="820"/>
      <c r="W22071" s="820"/>
      <c r="X22071" s="820"/>
      <c r="Y22071" s="820"/>
      <c r="Z22071" s="820"/>
    </row>
    <row r="22072" spans="7:26">
      <c r="G22072" s="826"/>
      <c r="H22072" s="820"/>
      <c r="J22072" s="820"/>
      <c r="K22072" s="820"/>
      <c r="L22072" s="820"/>
      <c r="M22072" s="820"/>
      <c r="N22072" s="820"/>
      <c r="O22072" s="820"/>
      <c r="P22072" s="820"/>
      <c r="Q22072" s="820"/>
      <c r="R22072" s="820"/>
      <c r="S22072" s="820"/>
      <c r="T22072" s="820"/>
      <c r="U22072" s="820"/>
      <c r="V22072" s="820"/>
      <c r="W22072" s="820"/>
      <c r="X22072" s="820"/>
      <c r="Y22072" s="820"/>
      <c r="Z22072" s="820"/>
    </row>
    <row r="22073" spans="7:26">
      <c r="G22073" s="826"/>
      <c r="H22073" s="820"/>
      <c r="J22073" s="820"/>
      <c r="K22073" s="820"/>
      <c r="L22073" s="820"/>
      <c r="M22073" s="820"/>
      <c r="N22073" s="820"/>
      <c r="O22073" s="820"/>
      <c r="P22073" s="820"/>
      <c r="Q22073" s="820"/>
      <c r="R22073" s="820"/>
      <c r="S22073" s="820"/>
      <c r="T22073" s="820"/>
      <c r="U22073" s="820"/>
      <c r="V22073" s="820"/>
      <c r="W22073" s="820"/>
      <c r="X22073" s="820"/>
      <c r="Y22073" s="820"/>
      <c r="Z22073" s="820"/>
    </row>
    <row r="22074" spans="7:26">
      <c r="G22074" s="826"/>
      <c r="H22074" s="820"/>
      <c r="J22074" s="820"/>
      <c r="K22074" s="820"/>
      <c r="L22074" s="820"/>
      <c r="M22074" s="820"/>
      <c r="N22074" s="820"/>
      <c r="O22074" s="820"/>
      <c r="P22074" s="820"/>
      <c r="Q22074" s="820"/>
      <c r="R22074" s="820"/>
      <c r="S22074" s="820"/>
      <c r="T22074" s="820"/>
      <c r="U22074" s="820"/>
      <c r="V22074" s="820"/>
      <c r="W22074" s="820"/>
      <c r="X22074" s="820"/>
      <c r="Y22074" s="820"/>
      <c r="Z22074" s="820"/>
    </row>
    <row r="22075" spans="7:26">
      <c r="G22075" s="826"/>
      <c r="H22075" s="820"/>
      <c r="J22075" s="820"/>
      <c r="K22075" s="820"/>
      <c r="L22075" s="820"/>
      <c r="M22075" s="820"/>
      <c r="N22075" s="820"/>
      <c r="O22075" s="820"/>
      <c r="P22075" s="820"/>
      <c r="Q22075" s="820"/>
      <c r="R22075" s="820"/>
      <c r="S22075" s="820"/>
      <c r="T22075" s="820"/>
      <c r="U22075" s="820"/>
      <c r="V22075" s="820"/>
      <c r="W22075" s="820"/>
      <c r="X22075" s="820"/>
      <c r="Y22075" s="820"/>
      <c r="Z22075" s="820"/>
    </row>
    <row r="22076" spans="7:26">
      <c r="G22076" s="826"/>
      <c r="H22076" s="820"/>
      <c r="J22076" s="820"/>
      <c r="K22076" s="820"/>
      <c r="L22076" s="820"/>
      <c r="M22076" s="820"/>
      <c r="N22076" s="820"/>
      <c r="O22076" s="820"/>
      <c r="P22076" s="820"/>
      <c r="Q22076" s="820"/>
      <c r="R22076" s="820"/>
      <c r="S22076" s="820"/>
      <c r="T22076" s="820"/>
      <c r="U22076" s="820"/>
      <c r="V22076" s="820"/>
      <c r="W22076" s="820"/>
      <c r="X22076" s="820"/>
      <c r="Y22076" s="820"/>
      <c r="Z22076" s="820"/>
    </row>
    <row r="22077" spans="7:26">
      <c r="G22077" s="826"/>
      <c r="H22077" s="820"/>
      <c r="J22077" s="820"/>
      <c r="K22077" s="820"/>
      <c r="L22077" s="820"/>
      <c r="M22077" s="820"/>
      <c r="N22077" s="820"/>
      <c r="O22077" s="820"/>
      <c r="P22077" s="820"/>
      <c r="Q22077" s="820"/>
      <c r="R22077" s="820"/>
      <c r="S22077" s="820"/>
      <c r="T22077" s="820"/>
      <c r="U22077" s="820"/>
      <c r="V22077" s="820"/>
      <c r="W22077" s="820"/>
      <c r="X22077" s="820"/>
      <c r="Y22077" s="820"/>
      <c r="Z22077" s="820"/>
    </row>
    <row r="22078" spans="7:26">
      <c r="G22078" s="826"/>
      <c r="H22078" s="820"/>
      <c r="J22078" s="820"/>
      <c r="K22078" s="820"/>
      <c r="L22078" s="820"/>
      <c r="M22078" s="820"/>
      <c r="N22078" s="820"/>
      <c r="O22078" s="820"/>
      <c r="P22078" s="820"/>
      <c r="Q22078" s="820"/>
      <c r="R22078" s="820"/>
      <c r="S22078" s="820"/>
      <c r="T22078" s="820"/>
      <c r="U22078" s="820"/>
      <c r="V22078" s="820"/>
      <c r="W22078" s="820"/>
      <c r="X22078" s="820"/>
      <c r="Y22078" s="820"/>
      <c r="Z22078" s="820"/>
    </row>
    <row r="22079" spans="7:26">
      <c r="G22079" s="826"/>
      <c r="H22079" s="820"/>
      <c r="J22079" s="820"/>
      <c r="K22079" s="820"/>
      <c r="L22079" s="820"/>
      <c r="M22079" s="820"/>
      <c r="N22079" s="820"/>
      <c r="O22079" s="820"/>
      <c r="P22079" s="820"/>
      <c r="Q22079" s="820"/>
      <c r="R22079" s="820"/>
      <c r="S22079" s="820"/>
      <c r="T22079" s="820"/>
      <c r="U22079" s="820"/>
      <c r="V22079" s="820"/>
      <c r="W22079" s="820"/>
      <c r="X22079" s="820"/>
      <c r="Y22079" s="820"/>
      <c r="Z22079" s="820"/>
    </row>
    <row r="22080" spans="7:26">
      <c r="G22080" s="826"/>
      <c r="H22080" s="820"/>
      <c r="J22080" s="820"/>
      <c r="K22080" s="820"/>
      <c r="L22080" s="820"/>
      <c r="M22080" s="820"/>
      <c r="N22080" s="820"/>
      <c r="O22080" s="820"/>
      <c r="P22080" s="820"/>
      <c r="Q22080" s="820"/>
      <c r="R22080" s="820"/>
      <c r="S22080" s="820"/>
      <c r="T22080" s="820"/>
      <c r="U22080" s="820"/>
      <c r="V22080" s="820"/>
      <c r="W22080" s="820"/>
      <c r="X22080" s="820"/>
      <c r="Y22080" s="820"/>
      <c r="Z22080" s="820"/>
    </row>
    <row r="22081" spans="7:26">
      <c r="G22081" s="826"/>
      <c r="H22081" s="820"/>
      <c r="J22081" s="820"/>
      <c r="K22081" s="820"/>
      <c r="L22081" s="820"/>
      <c r="M22081" s="820"/>
      <c r="N22081" s="820"/>
      <c r="O22081" s="820"/>
      <c r="P22081" s="820"/>
      <c r="Q22081" s="820"/>
      <c r="R22081" s="820"/>
      <c r="S22081" s="820"/>
      <c r="T22081" s="820"/>
      <c r="U22081" s="820"/>
      <c r="V22081" s="820"/>
      <c r="W22081" s="820"/>
      <c r="X22081" s="820"/>
      <c r="Y22081" s="820"/>
      <c r="Z22081" s="820"/>
    </row>
    <row r="22082" spans="7:26">
      <c r="G22082" s="826"/>
      <c r="H22082" s="820"/>
      <c r="J22082" s="820"/>
      <c r="K22082" s="820"/>
      <c r="L22082" s="820"/>
      <c r="M22082" s="820"/>
      <c r="N22082" s="820"/>
      <c r="O22082" s="820"/>
      <c r="P22082" s="820"/>
      <c r="Q22082" s="820"/>
      <c r="R22082" s="820"/>
      <c r="S22082" s="820"/>
      <c r="T22082" s="820"/>
      <c r="U22082" s="820"/>
      <c r="V22082" s="820"/>
      <c r="W22082" s="820"/>
      <c r="X22082" s="820"/>
      <c r="Y22082" s="820"/>
      <c r="Z22082" s="820"/>
    </row>
    <row r="22083" spans="7:26">
      <c r="G22083" s="826"/>
      <c r="H22083" s="820"/>
      <c r="J22083" s="820"/>
      <c r="K22083" s="820"/>
      <c r="L22083" s="820"/>
      <c r="M22083" s="820"/>
      <c r="N22083" s="820"/>
      <c r="O22083" s="820"/>
      <c r="P22083" s="820"/>
      <c r="Q22083" s="820"/>
      <c r="R22083" s="820"/>
      <c r="S22083" s="820"/>
      <c r="T22083" s="820"/>
      <c r="U22083" s="820"/>
      <c r="V22083" s="820"/>
      <c r="W22083" s="820"/>
      <c r="X22083" s="820"/>
      <c r="Y22083" s="820"/>
      <c r="Z22083" s="820"/>
    </row>
    <row r="22084" spans="7:26">
      <c r="G22084" s="826"/>
      <c r="H22084" s="820"/>
      <c r="J22084" s="820"/>
      <c r="K22084" s="820"/>
      <c r="L22084" s="820"/>
      <c r="M22084" s="820"/>
      <c r="N22084" s="820"/>
      <c r="O22084" s="820"/>
      <c r="P22084" s="820"/>
      <c r="Q22084" s="820"/>
      <c r="R22084" s="820"/>
      <c r="S22084" s="820"/>
      <c r="T22084" s="820"/>
      <c r="U22084" s="820"/>
      <c r="V22084" s="820"/>
      <c r="W22084" s="820"/>
      <c r="X22084" s="820"/>
      <c r="Y22084" s="820"/>
      <c r="Z22084" s="820"/>
    </row>
    <row r="22085" spans="7:26">
      <c r="G22085" s="826"/>
      <c r="H22085" s="820"/>
      <c r="J22085" s="820"/>
      <c r="K22085" s="820"/>
      <c r="L22085" s="820"/>
      <c r="M22085" s="820"/>
      <c r="N22085" s="820"/>
      <c r="O22085" s="820"/>
      <c r="P22085" s="820"/>
      <c r="Q22085" s="820"/>
      <c r="R22085" s="820"/>
      <c r="S22085" s="820"/>
      <c r="T22085" s="820"/>
      <c r="U22085" s="820"/>
      <c r="V22085" s="820"/>
      <c r="W22085" s="820"/>
      <c r="X22085" s="820"/>
      <c r="Y22085" s="820"/>
      <c r="Z22085" s="820"/>
    </row>
    <row r="22086" spans="7:26">
      <c r="G22086" s="826"/>
      <c r="H22086" s="820"/>
      <c r="J22086" s="820"/>
      <c r="K22086" s="820"/>
      <c r="L22086" s="820"/>
      <c r="M22086" s="820"/>
      <c r="N22086" s="820"/>
      <c r="O22086" s="820"/>
      <c r="P22086" s="820"/>
      <c r="Q22086" s="820"/>
      <c r="R22086" s="820"/>
      <c r="S22086" s="820"/>
      <c r="T22086" s="820"/>
      <c r="U22086" s="820"/>
      <c r="V22086" s="820"/>
      <c r="W22086" s="820"/>
      <c r="X22086" s="820"/>
      <c r="Y22086" s="820"/>
      <c r="Z22086" s="820"/>
    </row>
    <row r="22087" spans="7:26">
      <c r="G22087" s="826"/>
      <c r="H22087" s="820"/>
      <c r="J22087" s="820"/>
      <c r="K22087" s="820"/>
      <c r="L22087" s="820"/>
      <c r="M22087" s="820"/>
      <c r="N22087" s="820"/>
      <c r="O22087" s="820"/>
      <c r="P22087" s="820"/>
      <c r="Q22087" s="820"/>
      <c r="R22087" s="820"/>
      <c r="S22087" s="820"/>
      <c r="T22087" s="820"/>
      <c r="U22087" s="820"/>
      <c r="V22087" s="820"/>
      <c r="W22087" s="820"/>
      <c r="X22087" s="820"/>
      <c r="Y22087" s="820"/>
      <c r="Z22087" s="820"/>
    </row>
    <row r="22088" spans="7:26">
      <c r="G22088" s="826"/>
      <c r="H22088" s="820"/>
      <c r="J22088" s="820"/>
      <c r="K22088" s="820"/>
      <c r="L22088" s="820"/>
      <c r="M22088" s="820"/>
      <c r="N22088" s="820"/>
      <c r="O22088" s="820"/>
      <c r="P22088" s="820"/>
      <c r="Q22088" s="820"/>
      <c r="R22088" s="820"/>
      <c r="S22088" s="820"/>
      <c r="T22088" s="820"/>
      <c r="U22088" s="820"/>
      <c r="V22088" s="820"/>
      <c r="W22088" s="820"/>
      <c r="X22088" s="820"/>
      <c r="Y22088" s="820"/>
      <c r="Z22088" s="820"/>
    </row>
    <row r="22089" spans="7:26">
      <c r="G22089" s="826"/>
      <c r="H22089" s="820"/>
      <c r="J22089" s="820"/>
      <c r="K22089" s="820"/>
      <c r="L22089" s="820"/>
      <c r="M22089" s="820"/>
      <c r="N22089" s="820"/>
      <c r="O22089" s="820"/>
      <c r="P22089" s="820"/>
      <c r="Q22089" s="820"/>
      <c r="R22089" s="820"/>
      <c r="S22089" s="820"/>
      <c r="T22089" s="820"/>
      <c r="U22089" s="820"/>
      <c r="V22089" s="820"/>
      <c r="W22089" s="820"/>
      <c r="X22089" s="820"/>
      <c r="Y22089" s="820"/>
      <c r="Z22089" s="820"/>
    </row>
    <row r="22090" spans="7:26">
      <c r="G22090" s="826"/>
      <c r="H22090" s="820"/>
      <c r="J22090" s="820"/>
      <c r="K22090" s="820"/>
      <c r="L22090" s="820"/>
      <c r="M22090" s="820"/>
      <c r="N22090" s="820"/>
      <c r="O22090" s="820"/>
      <c r="P22090" s="820"/>
      <c r="Q22090" s="820"/>
      <c r="R22090" s="820"/>
      <c r="S22090" s="820"/>
      <c r="T22090" s="820"/>
      <c r="U22090" s="820"/>
      <c r="V22090" s="820"/>
      <c r="W22090" s="820"/>
      <c r="X22090" s="820"/>
      <c r="Y22090" s="820"/>
      <c r="Z22090" s="820"/>
    </row>
    <row r="22091" spans="7:26">
      <c r="G22091" s="826"/>
      <c r="H22091" s="820"/>
      <c r="J22091" s="820"/>
      <c r="K22091" s="820"/>
      <c r="L22091" s="820"/>
      <c r="M22091" s="820"/>
      <c r="N22091" s="820"/>
      <c r="O22091" s="820"/>
      <c r="P22091" s="820"/>
      <c r="Q22091" s="820"/>
      <c r="R22091" s="820"/>
      <c r="S22091" s="820"/>
      <c r="T22091" s="820"/>
      <c r="U22091" s="820"/>
      <c r="V22091" s="820"/>
      <c r="W22091" s="820"/>
      <c r="X22091" s="820"/>
      <c r="Y22091" s="820"/>
      <c r="Z22091" s="820"/>
    </row>
    <row r="22092" spans="7:26">
      <c r="G22092" s="826"/>
      <c r="H22092" s="820"/>
      <c r="J22092" s="820"/>
      <c r="K22092" s="820"/>
      <c r="L22092" s="820"/>
      <c r="M22092" s="820"/>
      <c r="N22092" s="820"/>
      <c r="O22092" s="820"/>
      <c r="P22092" s="820"/>
      <c r="Q22092" s="820"/>
      <c r="R22092" s="820"/>
      <c r="S22092" s="820"/>
      <c r="T22092" s="820"/>
      <c r="U22092" s="820"/>
      <c r="V22092" s="820"/>
      <c r="W22092" s="820"/>
      <c r="X22092" s="820"/>
      <c r="Y22092" s="820"/>
      <c r="Z22092" s="820"/>
    </row>
    <row r="22093" spans="7:26">
      <c r="G22093" s="826"/>
      <c r="H22093" s="820"/>
      <c r="J22093" s="820"/>
      <c r="K22093" s="820"/>
      <c r="L22093" s="820"/>
      <c r="M22093" s="820"/>
      <c r="N22093" s="820"/>
      <c r="O22093" s="820"/>
      <c r="P22093" s="820"/>
      <c r="Q22093" s="820"/>
      <c r="R22093" s="820"/>
      <c r="S22093" s="820"/>
      <c r="T22093" s="820"/>
      <c r="U22093" s="820"/>
      <c r="V22093" s="820"/>
      <c r="W22093" s="820"/>
      <c r="X22093" s="820"/>
      <c r="Y22093" s="820"/>
      <c r="Z22093" s="820"/>
    </row>
    <row r="22094" spans="7:26">
      <c r="G22094" s="826"/>
      <c r="H22094" s="820"/>
      <c r="J22094" s="820"/>
      <c r="K22094" s="820"/>
      <c r="L22094" s="820"/>
      <c r="M22094" s="820"/>
      <c r="N22094" s="820"/>
      <c r="O22094" s="820"/>
      <c r="P22094" s="820"/>
      <c r="Q22094" s="820"/>
      <c r="R22094" s="820"/>
      <c r="S22094" s="820"/>
      <c r="T22094" s="820"/>
      <c r="U22094" s="820"/>
      <c r="V22094" s="820"/>
      <c r="W22094" s="820"/>
      <c r="X22094" s="820"/>
      <c r="Y22094" s="820"/>
      <c r="Z22094" s="820"/>
    </row>
    <row r="22095" spans="7:26">
      <c r="G22095" s="826"/>
      <c r="H22095" s="820"/>
      <c r="J22095" s="820"/>
      <c r="K22095" s="820"/>
      <c r="L22095" s="820"/>
      <c r="M22095" s="820"/>
      <c r="N22095" s="820"/>
      <c r="O22095" s="820"/>
      <c r="P22095" s="820"/>
      <c r="Q22095" s="820"/>
      <c r="R22095" s="820"/>
      <c r="S22095" s="820"/>
      <c r="T22095" s="820"/>
      <c r="U22095" s="820"/>
      <c r="V22095" s="820"/>
      <c r="W22095" s="820"/>
      <c r="X22095" s="820"/>
      <c r="Y22095" s="820"/>
      <c r="Z22095" s="820"/>
    </row>
    <row r="22096" spans="7:26">
      <c r="G22096" s="826"/>
      <c r="H22096" s="820"/>
      <c r="J22096" s="820"/>
      <c r="K22096" s="820"/>
      <c r="L22096" s="820"/>
      <c r="M22096" s="820"/>
      <c r="N22096" s="820"/>
      <c r="O22096" s="820"/>
      <c r="P22096" s="820"/>
      <c r="Q22096" s="820"/>
      <c r="R22096" s="820"/>
      <c r="S22096" s="820"/>
      <c r="T22096" s="820"/>
      <c r="U22096" s="820"/>
      <c r="V22096" s="820"/>
      <c r="W22096" s="820"/>
      <c r="X22096" s="820"/>
      <c r="Y22096" s="820"/>
      <c r="Z22096" s="820"/>
    </row>
    <row r="22097" spans="7:26">
      <c r="G22097" s="826"/>
      <c r="H22097" s="820"/>
      <c r="J22097" s="820"/>
      <c r="K22097" s="820"/>
      <c r="L22097" s="820"/>
      <c r="M22097" s="820"/>
      <c r="N22097" s="820"/>
      <c r="O22097" s="820"/>
      <c r="P22097" s="820"/>
      <c r="Q22097" s="820"/>
      <c r="R22097" s="820"/>
      <c r="S22097" s="820"/>
      <c r="T22097" s="820"/>
      <c r="U22097" s="820"/>
      <c r="V22097" s="820"/>
      <c r="W22097" s="820"/>
      <c r="X22097" s="820"/>
      <c r="Y22097" s="820"/>
      <c r="Z22097" s="820"/>
    </row>
    <row r="22098" spans="7:26">
      <c r="G22098" s="826"/>
      <c r="H22098" s="820"/>
      <c r="J22098" s="820"/>
      <c r="K22098" s="820"/>
      <c r="L22098" s="820"/>
      <c r="M22098" s="820"/>
      <c r="N22098" s="820"/>
      <c r="O22098" s="820"/>
      <c r="P22098" s="820"/>
      <c r="Q22098" s="820"/>
      <c r="R22098" s="820"/>
      <c r="S22098" s="820"/>
      <c r="T22098" s="820"/>
      <c r="U22098" s="820"/>
      <c r="V22098" s="820"/>
      <c r="W22098" s="820"/>
      <c r="X22098" s="820"/>
      <c r="Y22098" s="820"/>
      <c r="Z22098" s="820"/>
    </row>
    <row r="22099" spans="7:26">
      <c r="G22099" s="826"/>
      <c r="H22099" s="820"/>
      <c r="J22099" s="820"/>
      <c r="K22099" s="820"/>
      <c r="L22099" s="820"/>
      <c r="M22099" s="820"/>
      <c r="N22099" s="820"/>
      <c r="O22099" s="820"/>
      <c r="P22099" s="820"/>
      <c r="Q22099" s="820"/>
      <c r="R22099" s="820"/>
      <c r="S22099" s="820"/>
      <c r="T22099" s="820"/>
      <c r="U22099" s="820"/>
      <c r="V22099" s="820"/>
      <c r="W22099" s="820"/>
      <c r="X22099" s="820"/>
      <c r="Y22099" s="820"/>
      <c r="Z22099" s="820"/>
    </row>
    <row r="22100" spans="7:26">
      <c r="G22100" s="826"/>
      <c r="H22100" s="820"/>
      <c r="J22100" s="820"/>
      <c r="K22100" s="820"/>
      <c r="L22100" s="820"/>
      <c r="M22100" s="820"/>
      <c r="N22100" s="820"/>
      <c r="O22100" s="820"/>
      <c r="P22100" s="820"/>
      <c r="Q22100" s="820"/>
      <c r="R22100" s="820"/>
      <c r="S22100" s="820"/>
      <c r="T22100" s="820"/>
      <c r="U22100" s="820"/>
      <c r="V22100" s="820"/>
      <c r="W22100" s="820"/>
      <c r="X22100" s="820"/>
      <c r="Y22100" s="820"/>
      <c r="Z22100" s="820"/>
    </row>
    <row r="22101" spans="7:26">
      <c r="G22101" s="826"/>
      <c r="H22101" s="820"/>
      <c r="J22101" s="820"/>
      <c r="K22101" s="820"/>
      <c r="L22101" s="820"/>
      <c r="M22101" s="820"/>
      <c r="N22101" s="820"/>
      <c r="O22101" s="820"/>
      <c r="P22101" s="820"/>
      <c r="Q22101" s="820"/>
      <c r="R22101" s="820"/>
      <c r="S22101" s="820"/>
      <c r="T22101" s="820"/>
      <c r="U22101" s="820"/>
      <c r="V22101" s="820"/>
      <c r="W22101" s="820"/>
      <c r="X22101" s="820"/>
      <c r="Y22101" s="820"/>
      <c r="Z22101" s="820"/>
    </row>
    <row r="22102" spans="7:26">
      <c r="G22102" s="826"/>
      <c r="H22102" s="820"/>
      <c r="J22102" s="820"/>
      <c r="K22102" s="820"/>
      <c r="L22102" s="820"/>
      <c r="M22102" s="820"/>
      <c r="N22102" s="820"/>
      <c r="O22102" s="820"/>
      <c r="P22102" s="820"/>
      <c r="Q22102" s="820"/>
      <c r="R22102" s="820"/>
      <c r="S22102" s="820"/>
      <c r="T22102" s="820"/>
      <c r="U22102" s="820"/>
      <c r="V22102" s="820"/>
      <c r="W22102" s="820"/>
      <c r="X22102" s="820"/>
      <c r="Y22102" s="820"/>
      <c r="Z22102" s="820"/>
    </row>
    <row r="22103" spans="7:26">
      <c r="G22103" s="826"/>
      <c r="H22103" s="820"/>
      <c r="J22103" s="820"/>
      <c r="K22103" s="820"/>
      <c r="L22103" s="820"/>
      <c r="M22103" s="820"/>
      <c r="N22103" s="820"/>
      <c r="O22103" s="820"/>
      <c r="P22103" s="820"/>
      <c r="Q22103" s="820"/>
      <c r="R22103" s="820"/>
      <c r="S22103" s="820"/>
      <c r="T22103" s="820"/>
      <c r="U22103" s="820"/>
      <c r="V22103" s="820"/>
      <c r="W22103" s="820"/>
      <c r="X22103" s="820"/>
      <c r="Y22103" s="820"/>
      <c r="Z22103" s="820"/>
    </row>
    <row r="22104" spans="7:26">
      <c r="G22104" s="826"/>
      <c r="H22104" s="820"/>
      <c r="J22104" s="820"/>
      <c r="K22104" s="820"/>
      <c r="L22104" s="820"/>
      <c r="M22104" s="820"/>
      <c r="N22104" s="820"/>
      <c r="O22104" s="820"/>
      <c r="P22104" s="820"/>
      <c r="Q22104" s="820"/>
      <c r="R22104" s="820"/>
      <c r="S22104" s="820"/>
      <c r="T22104" s="820"/>
      <c r="U22104" s="820"/>
      <c r="V22104" s="820"/>
      <c r="W22104" s="820"/>
      <c r="X22104" s="820"/>
      <c r="Y22104" s="820"/>
      <c r="Z22104" s="820"/>
    </row>
    <row r="22105" spans="7:26">
      <c r="G22105" s="826"/>
      <c r="H22105" s="820"/>
      <c r="J22105" s="820"/>
      <c r="K22105" s="820"/>
      <c r="L22105" s="820"/>
      <c r="M22105" s="820"/>
      <c r="N22105" s="820"/>
      <c r="O22105" s="820"/>
      <c r="P22105" s="820"/>
      <c r="Q22105" s="820"/>
      <c r="R22105" s="820"/>
      <c r="S22105" s="820"/>
      <c r="T22105" s="820"/>
      <c r="U22105" s="820"/>
      <c r="V22105" s="820"/>
      <c r="W22105" s="820"/>
      <c r="X22105" s="820"/>
      <c r="Y22105" s="820"/>
      <c r="Z22105" s="820"/>
    </row>
    <row r="22106" spans="7:26">
      <c r="G22106" s="826"/>
      <c r="H22106" s="820"/>
      <c r="J22106" s="820"/>
      <c r="K22106" s="820"/>
      <c r="L22106" s="820"/>
      <c r="M22106" s="820"/>
      <c r="N22106" s="820"/>
      <c r="O22106" s="820"/>
      <c r="P22106" s="820"/>
      <c r="Q22106" s="820"/>
      <c r="R22106" s="820"/>
      <c r="S22106" s="820"/>
      <c r="T22106" s="820"/>
      <c r="U22106" s="820"/>
      <c r="V22106" s="820"/>
      <c r="W22106" s="820"/>
      <c r="X22106" s="820"/>
      <c r="Y22106" s="820"/>
      <c r="Z22106" s="820"/>
    </row>
    <row r="22107" spans="7:26">
      <c r="G22107" s="826"/>
      <c r="H22107" s="820"/>
      <c r="J22107" s="820"/>
      <c r="K22107" s="820"/>
      <c r="L22107" s="820"/>
      <c r="M22107" s="820"/>
      <c r="N22107" s="820"/>
      <c r="O22107" s="820"/>
      <c r="P22107" s="820"/>
      <c r="Q22107" s="820"/>
      <c r="R22107" s="820"/>
      <c r="S22107" s="820"/>
      <c r="T22107" s="820"/>
      <c r="U22107" s="820"/>
      <c r="V22107" s="820"/>
      <c r="W22107" s="820"/>
      <c r="X22107" s="820"/>
      <c r="Y22107" s="820"/>
      <c r="Z22107" s="820"/>
    </row>
    <row r="22108" spans="7:26">
      <c r="G22108" s="826"/>
      <c r="H22108" s="820"/>
      <c r="J22108" s="820"/>
      <c r="K22108" s="820"/>
      <c r="L22108" s="820"/>
      <c r="M22108" s="820"/>
      <c r="N22108" s="820"/>
      <c r="O22108" s="820"/>
      <c r="P22108" s="820"/>
      <c r="Q22108" s="820"/>
      <c r="R22108" s="820"/>
      <c r="S22108" s="820"/>
      <c r="T22108" s="820"/>
      <c r="U22108" s="820"/>
      <c r="V22108" s="820"/>
      <c r="W22108" s="820"/>
      <c r="X22108" s="820"/>
      <c r="Y22108" s="820"/>
      <c r="Z22108" s="820"/>
    </row>
    <row r="22109" spans="7:26">
      <c r="G22109" s="826"/>
      <c r="H22109" s="820"/>
      <c r="J22109" s="820"/>
      <c r="K22109" s="820"/>
      <c r="L22109" s="820"/>
      <c r="M22109" s="820"/>
      <c r="N22109" s="820"/>
      <c r="O22109" s="820"/>
      <c r="P22109" s="820"/>
      <c r="Q22109" s="820"/>
      <c r="R22109" s="820"/>
      <c r="S22109" s="820"/>
      <c r="T22109" s="820"/>
      <c r="U22109" s="820"/>
      <c r="V22109" s="820"/>
      <c r="W22109" s="820"/>
      <c r="X22109" s="820"/>
      <c r="Y22109" s="820"/>
      <c r="Z22109" s="820"/>
    </row>
    <row r="22110" spans="7:26">
      <c r="G22110" s="826"/>
      <c r="H22110" s="820"/>
      <c r="J22110" s="820"/>
      <c r="K22110" s="820"/>
      <c r="L22110" s="820"/>
      <c r="M22110" s="820"/>
      <c r="N22110" s="820"/>
      <c r="O22110" s="820"/>
      <c r="P22110" s="820"/>
      <c r="Q22110" s="820"/>
      <c r="R22110" s="820"/>
      <c r="S22110" s="820"/>
      <c r="T22110" s="820"/>
      <c r="U22110" s="820"/>
      <c r="V22110" s="820"/>
      <c r="W22110" s="820"/>
      <c r="X22110" s="820"/>
      <c r="Y22110" s="820"/>
      <c r="Z22110" s="820"/>
    </row>
    <row r="22111" spans="7:26">
      <c r="G22111" s="826"/>
      <c r="H22111" s="820"/>
      <c r="J22111" s="820"/>
      <c r="K22111" s="820"/>
      <c r="L22111" s="820"/>
      <c r="M22111" s="820"/>
      <c r="N22111" s="820"/>
      <c r="O22111" s="820"/>
      <c r="P22111" s="820"/>
      <c r="Q22111" s="820"/>
      <c r="R22111" s="820"/>
      <c r="S22111" s="820"/>
      <c r="T22111" s="820"/>
      <c r="U22111" s="820"/>
      <c r="V22111" s="820"/>
      <c r="W22111" s="820"/>
      <c r="X22111" s="820"/>
      <c r="Y22111" s="820"/>
      <c r="Z22111" s="820"/>
    </row>
    <row r="22112" spans="7:26">
      <c r="G22112" s="826"/>
      <c r="H22112" s="820"/>
      <c r="J22112" s="820"/>
      <c r="K22112" s="820"/>
      <c r="L22112" s="820"/>
      <c r="M22112" s="820"/>
      <c r="N22112" s="820"/>
      <c r="O22112" s="820"/>
      <c r="P22112" s="820"/>
      <c r="Q22112" s="820"/>
      <c r="R22112" s="820"/>
      <c r="S22112" s="820"/>
      <c r="T22112" s="820"/>
      <c r="U22112" s="820"/>
      <c r="V22112" s="820"/>
      <c r="W22112" s="820"/>
      <c r="X22112" s="820"/>
      <c r="Y22112" s="820"/>
      <c r="Z22112" s="820"/>
    </row>
    <row r="22113" spans="7:26">
      <c r="G22113" s="826"/>
      <c r="H22113" s="820"/>
      <c r="J22113" s="820"/>
      <c r="K22113" s="820"/>
      <c r="L22113" s="820"/>
      <c r="M22113" s="820"/>
      <c r="N22113" s="820"/>
      <c r="O22113" s="820"/>
      <c r="P22113" s="820"/>
      <c r="Q22113" s="820"/>
      <c r="R22113" s="820"/>
      <c r="S22113" s="820"/>
      <c r="T22113" s="820"/>
      <c r="U22113" s="820"/>
      <c r="V22113" s="820"/>
      <c r="W22113" s="820"/>
      <c r="X22113" s="820"/>
      <c r="Y22113" s="820"/>
      <c r="Z22113" s="820"/>
    </row>
    <row r="22114" spans="7:26">
      <c r="G22114" s="826"/>
      <c r="H22114" s="820"/>
      <c r="J22114" s="820"/>
      <c r="K22114" s="820"/>
      <c r="L22114" s="820"/>
      <c r="M22114" s="820"/>
      <c r="N22114" s="820"/>
      <c r="O22114" s="820"/>
      <c r="P22114" s="820"/>
      <c r="Q22114" s="820"/>
      <c r="R22114" s="820"/>
      <c r="S22114" s="820"/>
      <c r="T22114" s="820"/>
      <c r="U22114" s="820"/>
      <c r="V22114" s="820"/>
      <c r="W22114" s="820"/>
      <c r="X22114" s="820"/>
      <c r="Y22114" s="820"/>
      <c r="Z22114" s="820"/>
    </row>
    <row r="22115" spans="7:26">
      <c r="G22115" s="826"/>
      <c r="H22115" s="820"/>
      <c r="J22115" s="820"/>
      <c r="K22115" s="820"/>
      <c r="L22115" s="820"/>
      <c r="M22115" s="820"/>
      <c r="N22115" s="820"/>
      <c r="O22115" s="820"/>
      <c r="P22115" s="820"/>
      <c r="Q22115" s="820"/>
      <c r="R22115" s="820"/>
      <c r="S22115" s="820"/>
      <c r="T22115" s="820"/>
      <c r="U22115" s="820"/>
      <c r="V22115" s="820"/>
      <c r="W22115" s="820"/>
      <c r="X22115" s="820"/>
      <c r="Y22115" s="820"/>
      <c r="Z22115" s="820"/>
    </row>
    <row r="22116" spans="7:26">
      <c r="G22116" s="826"/>
      <c r="H22116" s="820"/>
      <c r="J22116" s="820"/>
      <c r="K22116" s="820"/>
      <c r="L22116" s="820"/>
      <c r="M22116" s="820"/>
      <c r="N22116" s="820"/>
      <c r="O22116" s="820"/>
      <c r="P22116" s="820"/>
      <c r="Q22116" s="820"/>
      <c r="R22116" s="820"/>
      <c r="S22116" s="820"/>
      <c r="T22116" s="820"/>
      <c r="U22116" s="820"/>
      <c r="V22116" s="820"/>
      <c r="W22116" s="820"/>
      <c r="X22116" s="820"/>
      <c r="Y22116" s="820"/>
      <c r="Z22116" s="820"/>
    </row>
    <row r="22117" spans="7:26">
      <c r="G22117" s="826"/>
      <c r="H22117" s="820"/>
      <c r="J22117" s="820"/>
      <c r="K22117" s="820"/>
      <c r="L22117" s="820"/>
      <c r="M22117" s="820"/>
      <c r="N22117" s="820"/>
      <c r="O22117" s="820"/>
      <c r="P22117" s="820"/>
      <c r="Q22117" s="820"/>
      <c r="R22117" s="820"/>
      <c r="S22117" s="820"/>
      <c r="T22117" s="820"/>
      <c r="U22117" s="820"/>
      <c r="V22117" s="820"/>
      <c r="W22117" s="820"/>
      <c r="X22117" s="820"/>
      <c r="Y22117" s="820"/>
      <c r="Z22117" s="820"/>
    </row>
    <row r="22118" spans="7:26">
      <c r="G22118" s="826"/>
      <c r="H22118" s="820"/>
      <c r="J22118" s="820"/>
      <c r="K22118" s="820"/>
      <c r="L22118" s="820"/>
      <c r="M22118" s="820"/>
      <c r="N22118" s="820"/>
      <c r="O22118" s="820"/>
      <c r="P22118" s="820"/>
      <c r="Q22118" s="820"/>
      <c r="R22118" s="820"/>
      <c r="S22118" s="820"/>
      <c r="T22118" s="820"/>
      <c r="U22118" s="820"/>
      <c r="V22118" s="820"/>
      <c r="W22118" s="820"/>
      <c r="X22118" s="820"/>
      <c r="Y22118" s="820"/>
      <c r="Z22118" s="820"/>
    </row>
    <row r="22119" spans="7:26">
      <c r="G22119" s="826"/>
      <c r="H22119" s="820"/>
      <c r="J22119" s="820"/>
      <c r="K22119" s="820"/>
      <c r="L22119" s="820"/>
      <c r="M22119" s="820"/>
      <c r="N22119" s="820"/>
      <c r="O22119" s="820"/>
      <c r="P22119" s="820"/>
      <c r="Q22119" s="820"/>
      <c r="R22119" s="820"/>
      <c r="S22119" s="820"/>
      <c r="T22119" s="820"/>
      <c r="U22119" s="820"/>
      <c r="V22119" s="820"/>
      <c r="W22119" s="820"/>
      <c r="X22119" s="820"/>
      <c r="Y22119" s="820"/>
      <c r="Z22119" s="820"/>
    </row>
    <row r="22120" spans="7:26">
      <c r="G22120" s="826"/>
      <c r="H22120" s="820"/>
      <c r="J22120" s="820"/>
      <c r="K22120" s="820"/>
      <c r="L22120" s="820"/>
      <c r="M22120" s="820"/>
      <c r="N22120" s="820"/>
      <c r="O22120" s="820"/>
      <c r="P22120" s="820"/>
      <c r="Q22120" s="820"/>
      <c r="R22120" s="820"/>
      <c r="S22120" s="820"/>
      <c r="T22120" s="820"/>
      <c r="U22120" s="820"/>
      <c r="V22120" s="820"/>
      <c r="W22120" s="820"/>
      <c r="X22120" s="820"/>
      <c r="Y22120" s="820"/>
      <c r="Z22120" s="820"/>
    </row>
    <row r="22121" spans="7:26">
      <c r="G22121" s="826"/>
      <c r="H22121" s="820"/>
      <c r="J22121" s="820"/>
      <c r="K22121" s="820"/>
      <c r="L22121" s="820"/>
      <c r="M22121" s="820"/>
      <c r="N22121" s="820"/>
      <c r="O22121" s="820"/>
      <c r="P22121" s="820"/>
      <c r="Q22121" s="820"/>
      <c r="R22121" s="820"/>
      <c r="S22121" s="820"/>
      <c r="T22121" s="820"/>
      <c r="U22121" s="820"/>
      <c r="V22121" s="820"/>
      <c r="W22121" s="820"/>
      <c r="X22121" s="820"/>
      <c r="Y22121" s="820"/>
      <c r="Z22121" s="820"/>
    </row>
    <row r="22122" spans="7:26">
      <c r="G22122" s="826"/>
      <c r="H22122" s="820"/>
      <c r="J22122" s="820"/>
      <c r="K22122" s="820"/>
      <c r="L22122" s="820"/>
      <c r="M22122" s="820"/>
      <c r="N22122" s="820"/>
      <c r="O22122" s="820"/>
      <c r="P22122" s="820"/>
      <c r="Q22122" s="820"/>
      <c r="R22122" s="820"/>
      <c r="S22122" s="820"/>
      <c r="T22122" s="820"/>
      <c r="U22122" s="820"/>
      <c r="V22122" s="820"/>
      <c r="W22122" s="820"/>
      <c r="X22122" s="820"/>
      <c r="Y22122" s="820"/>
      <c r="Z22122" s="820"/>
    </row>
    <row r="22123" spans="7:26">
      <c r="G22123" s="826"/>
      <c r="H22123" s="820"/>
      <c r="J22123" s="820"/>
      <c r="K22123" s="820"/>
      <c r="L22123" s="820"/>
      <c r="M22123" s="820"/>
      <c r="N22123" s="820"/>
      <c r="O22123" s="820"/>
      <c r="P22123" s="820"/>
      <c r="Q22123" s="820"/>
      <c r="R22123" s="820"/>
      <c r="S22123" s="820"/>
      <c r="T22123" s="820"/>
      <c r="U22123" s="820"/>
      <c r="V22123" s="820"/>
      <c r="W22123" s="820"/>
      <c r="X22123" s="820"/>
      <c r="Y22123" s="820"/>
      <c r="Z22123" s="820"/>
    </row>
    <row r="22124" spans="7:26">
      <c r="G22124" s="826"/>
      <c r="H22124" s="820"/>
      <c r="J22124" s="820"/>
      <c r="K22124" s="820"/>
      <c r="L22124" s="820"/>
      <c r="M22124" s="820"/>
      <c r="N22124" s="820"/>
      <c r="O22124" s="820"/>
      <c r="P22124" s="820"/>
      <c r="Q22124" s="820"/>
      <c r="R22124" s="820"/>
      <c r="S22124" s="820"/>
      <c r="T22124" s="820"/>
      <c r="U22124" s="820"/>
      <c r="V22124" s="820"/>
      <c r="W22124" s="820"/>
      <c r="X22124" s="820"/>
      <c r="Y22124" s="820"/>
      <c r="Z22124" s="820"/>
    </row>
    <row r="22125" spans="7:26">
      <c r="G22125" s="826"/>
      <c r="H22125" s="820"/>
      <c r="J22125" s="820"/>
      <c r="K22125" s="820"/>
      <c r="L22125" s="820"/>
      <c r="M22125" s="820"/>
      <c r="N22125" s="820"/>
      <c r="O22125" s="820"/>
      <c r="P22125" s="820"/>
      <c r="Q22125" s="820"/>
      <c r="R22125" s="820"/>
      <c r="S22125" s="820"/>
      <c r="T22125" s="820"/>
      <c r="U22125" s="820"/>
      <c r="V22125" s="820"/>
      <c r="W22125" s="820"/>
      <c r="X22125" s="820"/>
      <c r="Y22125" s="820"/>
      <c r="Z22125" s="820"/>
    </row>
    <row r="22126" spans="7:26">
      <c r="G22126" s="826"/>
      <c r="H22126" s="820"/>
      <c r="J22126" s="820"/>
      <c r="K22126" s="820"/>
      <c r="L22126" s="820"/>
      <c r="M22126" s="820"/>
      <c r="N22126" s="820"/>
      <c r="O22126" s="820"/>
      <c r="P22126" s="820"/>
      <c r="Q22126" s="820"/>
      <c r="R22126" s="820"/>
      <c r="S22126" s="820"/>
      <c r="T22126" s="820"/>
      <c r="U22126" s="820"/>
      <c r="V22126" s="820"/>
      <c r="W22126" s="820"/>
      <c r="X22126" s="820"/>
      <c r="Y22126" s="820"/>
      <c r="Z22126" s="820"/>
    </row>
    <row r="22127" spans="7:26">
      <c r="G22127" s="826"/>
      <c r="H22127" s="820"/>
      <c r="J22127" s="820"/>
      <c r="K22127" s="820"/>
      <c r="L22127" s="820"/>
      <c r="M22127" s="820"/>
      <c r="N22127" s="820"/>
      <c r="O22127" s="820"/>
      <c r="P22127" s="820"/>
      <c r="Q22127" s="820"/>
      <c r="R22127" s="820"/>
      <c r="S22127" s="820"/>
      <c r="T22127" s="820"/>
      <c r="U22127" s="820"/>
      <c r="V22127" s="820"/>
      <c r="W22127" s="820"/>
      <c r="X22127" s="820"/>
      <c r="Y22127" s="820"/>
      <c r="Z22127" s="820"/>
    </row>
    <row r="22128" spans="7:26">
      <c r="G22128" s="826"/>
      <c r="H22128" s="820"/>
      <c r="J22128" s="820"/>
      <c r="K22128" s="820"/>
      <c r="L22128" s="820"/>
      <c r="M22128" s="820"/>
      <c r="N22128" s="820"/>
      <c r="O22128" s="820"/>
      <c r="P22128" s="820"/>
      <c r="Q22128" s="820"/>
      <c r="R22128" s="820"/>
      <c r="S22128" s="820"/>
      <c r="T22128" s="820"/>
      <c r="U22128" s="820"/>
      <c r="V22128" s="820"/>
      <c r="W22128" s="820"/>
      <c r="X22128" s="820"/>
      <c r="Y22128" s="820"/>
      <c r="Z22128" s="820"/>
    </row>
    <row r="22129" spans="7:26">
      <c r="G22129" s="826"/>
      <c r="H22129" s="820"/>
      <c r="J22129" s="820"/>
      <c r="K22129" s="820"/>
      <c r="L22129" s="820"/>
      <c r="M22129" s="820"/>
      <c r="N22129" s="820"/>
      <c r="O22129" s="820"/>
      <c r="P22129" s="820"/>
      <c r="Q22129" s="820"/>
      <c r="R22129" s="820"/>
      <c r="S22129" s="820"/>
      <c r="T22129" s="820"/>
      <c r="U22129" s="820"/>
      <c r="V22129" s="820"/>
      <c r="W22129" s="820"/>
      <c r="X22129" s="820"/>
      <c r="Y22129" s="820"/>
      <c r="Z22129" s="820"/>
    </row>
    <row r="22130" spans="7:26">
      <c r="G22130" s="826"/>
      <c r="H22130" s="820"/>
      <c r="J22130" s="820"/>
      <c r="K22130" s="820"/>
      <c r="L22130" s="820"/>
      <c r="M22130" s="820"/>
      <c r="N22130" s="820"/>
      <c r="O22130" s="820"/>
      <c r="P22130" s="820"/>
      <c r="Q22130" s="820"/>
      <c r="R22130" s="820"/>
      <c r="S22130" s="820"/>
      <c r="T22130" s="820"/>
      <c r="U22130" s="820"/>
      <c r="V22130" s="820"/>
      <c r="W22130" s="820"/>
      <c r="X22130" s="820"/>
      <c r="Y22130" s="820"/>
      <c r="Z22130" s="820"/>
    </row>
    <row r="22131" spans="7:26">
      <c r="G22131" s="826"/>
      <c r="H22131" s="820"/>
      <c r="J22131" s="820"/>
      <c r="K22131" s="820"/>
      <c r="L22131" s="820"/>
      <c r="M22131" s="820"/>
      <c r="N22131" s="820"/>
      <c r="O22131" s="820"/>
      <c r="P22131" s="820"/>
      <c r="Q22131" s="820"/>
      <c r="R22131" s="820"/>
      <c r="S22131" s="820"/>
      <c r="T22131" s="820"/>
      <c r="U22131" s="820"/>
      <c r="V22131" s="820"/>
      <c r="W22131" s="820"/>
      <c r="X22131" s="820"/>
      <c r="Y22131" s="820"/>
      <c r="Z22131" s="820"/>
    </row>
    <row r="22132" spans="7:26">
      <c r="G22132" s="826"/>
      <c r="H22132" s="820"/>
      <c r="J22132" s="820"/>
      <c r="K22132" s="820"/>
      <c r="L22132" s="820"/>
      <c r="M22132" s="820"/>
      <c r="N22132" s="820"/>
      <c r="O22132" s="820"/>
      <c r="P22132" s="820"/>
      <c r="Q22132" s="820"/>
      <c r="R22132" s="820"/>
      <c r="S22132" s="820"/>
      <c r="T22132" s="820"/>
      <c r="U22132" s="820"/>
      <c r="V22132" s="820"/>
      <c r="W22132" s="820"/>
      <c r="X22132" s="820"/>
      <c r="Y22132" s="820"/>
      <c r="Z22132" s="820"/>
    </row>
    <row r="22133" spans="7:26">
      <c r="G22133" s="826"/>
      <c r="H22133" s="820"/>
      <c r="J22133" s="820"/>
      <c r="K22133" s="820"/>
      <c r="L22133" s="820"/>
      <c r="M22133" s="820"/>
      <c r="N22133" s="820"/>
      <c r="O22133" s="820"/>
      <c r="P22133" s="820"/>
      <c r="Q22133" s="820"/>
      <c r="R22133" s="820"/>
      <c r="S22133" s="820"/>
      <c r="T22133" s="820"/>
      <c r="U22133" s="820"/>
      <c r="V22133" s="820"/>
      <c r="W22133" s="820"/>
      <c r="X22133" s="820"/>
      <c r="Y22133" s="820"/>
      <c r="Z22133" s="820"/>
    </row>
    <row r="22134" spans="7:26">
      <c r="G22134" s="826"/>
      <c r="H22134" s="820"/>
      <c r="J22134" s="820"/>
      <c r="K22134" s="820"/>
      <c r="L22134" s="820"/>
      <c r="M22134" s="820"/>
      <c r="N22134" s="820"/>
      <c r="O22134" s="820"/>
      <c r="P22134" s="820"/>
      <c r="Q22134" s="820"/>
      <c r="R22134" s="820"/>
      <c r="S22134" s="820"/>
      <c r="T22134" s="820"/>
      <c r="U22134" s="820"/>
      <c r="V22134" s="820"/>
      <c r="W22134" s="820"/>
      <c r="X22134" s="820"/>
      <c r="Y22134" s="820"/>
      <c r="Z22134" s="820"/>
    </row>
    <row r="22135" spans="7:26">
      <c r="G22135" s="826"/>
      <c r="H22135" s="820"/>
      <c r="J22135" s="820"/>
      <c r="K22135" s="820"/>
      <c r="L22135" s="820"/>
      <c r="M22135" s="820"/>
      <c r="N22135" s="820"/>
      <c r="O22135" s="820"/>
      <c r="P22135" s="820"/>
      <c r="Q22135" s="820"/>
      <c r="R22135" s="820"/>
      <c r="S22135" s="820"/>
      <c r="T22135" s="820"/>
      <c r="U22135" s="820"/>
      <c r="V22135" s="820"/>
      <c r="W22135" s="820"/>
      <c r="X22135" s="820"/>
      <c r="Y22135" s="820"/>
      <c r="Z22135" s="820"/>
    </row>
    <row r="22136" spans="7:26">
      <c r="G22136" s="826"/>
      <c r="H22136" s="820"/>
      <c r="J22136" s="820"/>
      <c r="K22136" s="820"/>
      <c r="L22136" s="820"/>
      <c r="M22136" s="820"/>
      <c r="N22136" s="820"/>
      <c r="O22136" s="820"/>
      <c r="P22136" s="820"/>
      <c r="Q22136" s="820"/>
      <c r="R22136" s="820"/>
      <c r="S22136" s="820"/>
      <c r="T22136" s="820"/>
      <c r="U22136" s="820"/>
      <c r="V22136" s="820"/>
      <c r="W22136" s="820"/>
      <c r="X22136" s="820"/>
      <c r="Y22136" s="820"/>
      <c r="Z22136" s="820"/>
    </row>
    <row r="22137" spans="7:26">
      <c r="G22137" s="826"/>
      <c r="H22137" s="820"/>
      <c r="J22137" s="820"/>
      <c r="K22137" s="820"/>
      <c r="L22137" s="820"/>
      <c r="M22137" s="820"/>
      <c r="N22137" s="820"/>
      <c r="O22137" s="820"/>
      <c r="P22137" s="820"/>
      <c r="Q22137" s="820"/>
      <c r="R22137" s="820"/>
      <c r="S22137" s="820"/>
      <c r="T22137" s="820"/>
      <c r="U22137" s="820"/>
      <c r="V22137" s="820"/>
      <c r="W22137" s="820"/>
      <c r="X22137" s="820"/>
      <c r="Y22137" s="820"/>
      <c r="Z22137" s="820"/>
    </row>
    <row r="22138" spans="7:26">
      <c r="G22138" s="826"/>
      <c r="H22138" s="820"/>
      <c r="J22138" s="820"/>
      <c r="K22138" s="820"/>
      <c r="L22138" s="820"/>
      <c r="M22138" s="820"/>
      <c r="N22138" s="820"/>
      <c r="O22138" s="820"/>
      <c r="P22138" s="820"/>
      <c r="Q22138" s="820"/>
      <c r="R22138" s="820"/>
      <c r="S22138" s="820"/>
      <c r="T22138" s="820"/>
      <c r="U22138" s="820"/>
      <c r="V22138" s="820"/>
      <c r="W22138" s="820"/>
      <c r="X22138" s="820"/>
      <c r="Y22138" s="820"/>
      <c r="Z22138" s="820"/>
    </row>
    <row r="22139" spans="7:26">
      <c r="G22139" s="826"/>
      <c r="H22139" s="820"/>
      <c r="J22139" s="820"/>
      <c r="K22139" s="820"/>
      <c r="L22139" s="820"/>
      <c r="M22139" s="820"/>
      <c r="N22139" s="820"/>
      <c r="O22139" s="820"/>
      <c r="P22139" s="820"/>
      <c r="Q22139" s="820"/>
      <c r="R22139" s="820"/>
      <c r="S22139" s="820"/>
      <c r="T22139" s="820"/>
      <c r="U22139" s="820"/>
      <c r="V22139" s="820"/>
      <c r="W22139" s="820"/>
      <c r="X22139" s="820"/>
      <c r="Y22139" s="820"/>
      <c r="Z22139" s="820"/>
    </row>
    <row r="22140" spans="7:26">
      <c r="G22140" s="826"/>
      <c r="H22140" s="820"/>
      <c r="J22140" s="820"/>
      <c r="K22140" s="820"/>
      <c r="L22140" s="820"/>
      <c r="M22140" s="820"/>
      <c r="N22140" s="820"/>
      <c r="O22140" s="820"/>
      <c r="P22140" s="820"/>
      <c r="Q22140" s="820"/>
      <c r="R22140" s="820"/>
      <c r="S22140" s="820"/>
      <c r="T22140" s="820"/>
      <c r="U22140" s="820"/>
      <c r="V22140" s="820"/>
      <c r="W22140" s="820"/>
      <c r="X22140" s="820"/>
      <c r="Y22140" s="820"/>
      <c r="Z22140" s="820"/>
    </row>
    <row r="22141" spans="7:26">
      <c r="G22141" s="826"/>
      <c r="H22141" s="820"/>
      <c r="J22141" s="820"/>
      <c r="K22141" s="820"/>
      <c r="L22141" s="820"/>
      <c r="M22141" s="820"/>
      <c r="N22141" s="820"/>
      <c r="O22141" s="820"/>
      <c r="P22141" s="820"/>
      <c r="Q22141" s="820"/>
      <c r="R22141" s="820"/>
      <c r="S22141" s="820"/>
      <c r="T22141" s="820"/>
      <c r="U22141" s="820"/>
      <c r="V22141" s="820"/>
      <c r="W22141" s="820"/>
      <c r="X22141" s="820"/>
      <c r="Y22141" s="820"/>
      <c r="Z22141" s="820"/>
    </row>
    <row r="22142" spans="7:26">
      <c r="G22142" s="826"/>
      <c r="H22142" s="820"/>
      <c r="J22142" s="820"/>
      <c r="K22142" s="820"/>
      <c r="L22142" s="820"/>
      <c r="M22142" s="820"/>
      <c r="N22142" s="820"/>
      <c r="O22142" s="820"/>
      <c r="P22142" s="820"/>
      <c r="Q22142" s="820"/>
      <c r="R22142" s="820"/>
      <c r="S22142" s="820"/>
      <c r="T22142" s="820"/>
      <c r="U22142" s="820"/>
      <c r="V22142" s="820"/>
      <c r="W22142" s="820"/>
      <c r="X22142" s="820"/>
      <c r="Y22142" s="820"/>
      <c r="Z22142" s="820"/>
    </row>
    <row r="22143" spans="7:26">
      <c r="G22143" s="826"/>
      <c r="H22143" s="820"/>
      <c r="J22143" s="820"/>
      <c r="K22143" s="820"/>
      <c r="L22143" s="820"/>
      <c r="M22143" s="820"/>
      <c r="N22143" s="820"/>
      <c r="O22143" s="820"/>
      <c r="P22143" s="820"/>
      <c r="Q22143" s="820"/>
      <c r="R22143" s="820"/>
      <c r="S22143" s="820"/>
      <c r="T22143" s="820"/>
      <c r="U22143" s="820"/>
      <c r="V22143" s="820"/>
      <c r="W22143" s="820"/>
      <c r="X22143" s="820"/>
      <c r="Y22143" s="820"/>
      <c r="Z22143" s="820"/>
    </row>
    <row r="22144" spans="7:26">
      <c r="G22144" s="826"/>
      <c r="H22144" s="820"/>
      <c r="J22144" s="820"/>
      <c r="K22144" s="820"/>
      <c r="L22144" s="820"/>
      <c r="M22144" s="820"/>
      <c r="N22144" s="820"/>
      <c r="O22144" s="820"/>
      <c r="P22144" s="820"/>
      <c r="Q22144" s="820"/>
      <c r="R22144" s="820"/>
      <c r="S22144" s="820"/>
      <c r="T22144" s="820"/>
      <c r="U22144" s="820"/>
      <c r="V22144" s="820"/>
      <c r="W22144" s="820"/>
      <c r="X22144" s="820"/>
      <c r="Y22144" s="820"/>
      <c r="Z22144" s="820"/>
    </row>
    <row r="22145" spans="7:26">
      <c r="G22145" s="826"/>
      <c r="H22145" s="820"/>
      <c r="J22145" s="820"/>
      <c r="K22145" s="820"/>
      <c r="L22145" s="820"/>
      <c r="M22145" s="820"/>
      <c r="N22145" s="820"/>
      <c r="O22145" s="820"/>
      <c r="P22145" s="820"/>
      <c r="Q22145" s="820"/>
      <c r="R22145" s="820"/>
      <c r="S22145" s="820"/>
      <c r="T22145" s="820"/>
      <c r="U22145" s="820"/>
      <c r="V22145" s="820"/>
      <c r="W22145" s="820"/>
      <c r="X22145" s="820"/>
      <c r="Y22145" s="820"/>
      <c r="Z22145" s="820"/>
    </row>
    <row r="22146" spans="7:26">
      <c r="G22146" s="826"/>
      <c r="H22146" s="820"/>
      <c r="J22146" s="820"/>
      <c r="K22146" s="820"/>
      <c r="L22146" s="820"/>
      <c r="M22146" s="820"/>
      <c r="N22146" s="820"/>
      <c r="O22146" s="820"/>
      <c r="P22146" s="820"/>
      <c r="Q22146" s="820"/>
      <c r="R22146" s="820"/>
      <c r="S22146" s="820"/>
      <c r="T22146" s="820"/>
      <c r="U22146" s="820"/>
      <c r="V22146" s="820"/>
      <c r="W22146" s="820"/>
      <c r="X22146" s="820"/>
      <c r="Y22146" s="820"/>
      <c r="Z22146" s="820"/>
    </row>
    <row r="22147" spans="7:26">
      <c r="G22147" s="826"/>
      <c r="H22147" s="820"/>
      <c r="J22147" s="820"/>
      <c r="K22147" s="820"/>
      <c r="L22147" s="820"/>
      <c r="M22147" s="820"/>
      <c r="N22147" s="820"/>
      <c r="O22147" s="820"/>
      <c r="P22147" s="820"/>
      <c r="Q22147" s="820"/>
      <c r="R22147" s="820"/>
      <c r="S22147" s="820"/>
      <c r="T22147" s="820"/>
      <c r="U22147" s="820"/>
      <c r="V22147" s="820"/>
      <c r="W22147" s="820"/>
      <c r="X22147" s="820"/>
      <c r="Y22147" s="820"/>
      <c r="Z22147" s="820"/>
    </row>
    <row r="22148" spans="7:26">
      <c r="G22148" s="826"/>
      <c r="H22148" s="820"/>
      <c r="J22148" s="820"/>
      <c r="K22148" s="820"/>
      <c r="L22148" s="820"/>
      <c r="M22148" s="820"/>
      <c r="N22148" s="820"/>
      <c r="O22148" s="820"/>
      <c r="P22148" s="820"/>
      <c r="Q22148" s="820"/>
      <c r="R22148" s="820"/>
      <c r="S22148" s="820"/>
      <c r="T22148" s="820"/>
      <c r="U22148" s="820"/>
      <c r="V22148" s="820"/>
      <c r="W22148" s="820"/>
      <c r="X22148" s="820"/>
      <c r="Y22148" s="820"/>
      <c r="Z22148" s="820"/>
    </row>
    <row r="22149" spans="7:26">
      <c r="G22149" s="826"/>
      <c r="H22149" s="820"/>
      <c r="J22149" s="820"/>
      <c r="K22149" s="820"/>
      <c r="L22149" s="820"/>
      <c r="M22149" s="820"/>
      <c r="N22149" s="820"/>
      <c r="O22149" s="820"/>
      <c r="P22149" s="820"/>
      <c r="Q22149" s="820"/>
      <c r="R22149" s="820"/>
      <c r="S22149" s="820"/>
      <c r="T22149" s="820"/>
      <c r="U22149" s="820"/>
      <c r="V22149" s="820"/>
      <c r="W22149" s="820"/>
      <c r="X22149" s="820"/>
      <c r="Y22149" s="820"/>
      <c r="Z22149" s="820"/>
    </row>
    <row r="22150" spans="7:26">
      <c r="G22150" s="826"/>
      <c r="H22150" s="820"/>
      <c r="J22150" s="820"/>
      <c r="K22150" s="820"/>
      <c r="L22150" s="820"/>
      <c r="M22150" s="820"/>
      <c r="N22150" s="820"/>
      <c r="O22150" s="820"/>
      <c r="P22150" s="820"/>
      <c r="Q22150" s="820"/>
      <c r="R22150" s="820"/>
      <c r="S22150" s="820"/>
      <c r="T22150" s="820"/>
      <c r="U22150" s="820"/>
      <c r="V22150" s="820"/>
      <c r="W22150" s="820"/>
      <c r="X22150" s="820"/>
      <c r="Y22150" s="820"/>
      <c r="Z22150" s="820"/>
    </row>
    <row r="22151" spans="7:26">
      <c r="G22151" s="826"/>
      <c r="H22151" s="820"/>
      <c r="J22151" s="820"/>
      <c r="K22151" s="820"/>
      <c r="L22151" s="820"/>
      <c r="M22151" s="820"/>
      <c r="N22151" s="820"/>
      <c r="O22151" s="820"/>
      <c r="P22151" s="820"/>
      <c r="Q22151" s="820"/>
      <c r="R22151" s="820"/>
      <c r="S22151" s="820"/>
      <c r="T22151" s="820"/>
      <c r="U22151" s="820"/>
      <c r="V22151" s="820"/>
      <c r="W22151" s="820"/>
      <c r="X22151" s="820"/>
      <c r="Y22151" s="820"/>
      <c r="Z22151" s="820"/>
    </row>
    <row r="22152" spans="7:26">
      <c r="G22152" s="826"/>
      <c r="H22152" s="820"/>
      <c r="J22152" s="820"/>
      <c r="K22152" s="820"/>
      <c r="L22152" s="820"/>
      <c r="M22152" s="820"/>
      <c r="N22152" s="820"/>
      <c r="O22152" s="820"/>
      <c r="P22152" s="820"/>
      <c r="Q22152" s="820"/>
      <c r="R22152" s="820"/>
      <c r="S22152" s="820"/>
      <c r="T22152" s="820"/>
      <c r="U22152" s="820"/>
      <c r="V22152" s="820"/>
      <c r="W22152" s="820"/>
      <c r="X22152" s="820"/>
      <c r="Y22152" s="820"/>
      <c r="Z22152" s="820"/>
    </row>
    <row r="22153" spans="7:26">
      <c r="G22153" s="826"/>
      <c r="H22153" s="820"/>
      <c r="J22153" s="820"/>
      <c r="K22153" s="820"/>
      <c r="L22153" s="820"/>
      <c r="M22153" s="820"/>
      <c r="N22153" s="820"/>
      <c r="O22153" s="820"/>
      <c r="P22153" s="820"/>
      <c r="Q22153" s="820"/>
      <c r="R22153" s="820"/>
      <c r="S22153" s="820"/>
      <c r="T22153" s="820"/>
      <c r="U22153" s="820"/>
      <c r="V22153" s="820"/>
      <c r="W22153" s="820"/>
      <c r="X22153" s="820"/>
      <c r="Y22153" s="820"/>
      <c r="Z22153" s="820"/>
    </row>
    <row r="22154" spans="7:26">
      <c r="G22154" s="826"/>
      <c r="H22154" s="820"/>
      <c r="J22154" s="820"/>
      <c r="K22154" s="820"/>
      <c r="L22154" s="820"/>
      <c r="M22154" s="820"/>
      <c r="N22154" s="820"/>
      <c r="O22154" s="820"/>
      <c r="P22154" s="820"/>
      <c r="Q22154" s="820"/>
      <c r="R22154" s="820"/>
      <c r="S22154" s="820"/>
      <c r="T22154" s="820"/>
      <c r="U22154" s="820"/>
      <c r="V22154" s="820"/>
      <c r="W22154" s="820"/>
      <c r="X22154" s="820"/>
      <c r="Y22154" s="820"/>
      <c r="Z22154" s="820"/>
    </row>
    <row r="22155" spans="7:26">
      <c r="G22155" s="826"/>
      <c r="H22155" s="820"/>
      <c r="J22155" s="820"/>
      <c r="K22155" s="820"/>
      <c r="L22155" s="820"/>
      <c r="M22155" s="820"/>
      <c r="N22155" s="820"/>
      <c r="O22155" s="820"/>
      <c r="P22155" s="820"/>
      <c r="Q22155" s="820"/>
      <c r="R22155" s="820"/>
      <c r="S22155" s="820"/>
      <c r="T22155" s="820"/>
      <c r="U22155" s="820"/>
      <c r="V22155" s="820"/>
      <c r="W22155" s="820"/>
      <c r="X22155" s="820"/>
      <c r="Y22155" s="820"/>
      <c r="Z22155" s="820"/>
    </row>
    <row r="22156" spans="7:26">
      <c r="G22156" s="826"/>
      <c r="H22156" s="820"/>
      <c r="J22156" s="820"/>
      <c r="K22156" s="820"/>
      <c r="L22156" s="820"/>
      <c r="M22156" s="820"/>
      <c r="N22156" s="820"/>
      <c r="O22156" s="820"/>
      <c r="P22156" s="820"/>
      <c r="Q22156" s="820"/>
      <c r="R22156" s="820"/>
      <c r="S22156" s="820"/>
      <c r="T22156" s="820"/>
      <c r="U22156" s="820"/>
      <c r="V22156" s="820"/>
      <c r="W22156" s="820"/>
      <c r="X22156" s="820"/>
      <c r="Y22156" s="820"/>
      <c r="Z22156" s="820"/>
    </row>
    <row r="22157" spans="7:26">
      <c r="G22157" s="826"/>
      <c r="H22157" s="820"/>
      <c r="J22157" s="820"/>
      <c r="K22157" s="820"/>
      <c r="L22157" s="820"/>
      <c r="M22157" s="820"/>
      <c r="N22157" s="820"/>
      <c r="O22157" s="820"/>
      <c r="P22157" s="820"/>
      <c r="Q22157" s="820"/>
      <c r="R22157" s="820"/>
      <c r="S22157" s="820"/>
      <c r="T22157" s="820"/>
      <c r="U22157" s="820"/>
      <c r="V22157" s="820"/>
      <c r="W22157" s="820"/>
      <c r="X22157" s="820"/>
      <c r="Y22157" s="820"/>
      <c r="Z22157" s="820"/>
    </row>
    <row r="22158" spans="7:26">
      <c r="G22158" s="826"/>
      <c r="H22158" s="820"/>
      <c r="J22158" s="820"/>
      <c r="K22158" s="820"/>
      <c r="L22158" s="820"/>
      <c r="M22158" s="820"/>
      <c r="N22158" s="820"/>
      <c r="O22158" s="820"/>
      <c r="P22158" s="820"/>
      <c r="Q22158" s="820"/>
      <c r="R22158" s="820"/>
      <c r="S22158" s="820"/>
      <c r="T22158" s="820"/>
      <c r="U22158" s="820"/>
      <c r="V22158" s="820"/>
      <c r="W22158" s="820"/>
      <c r="X22158" s="820"/>
      <c r="Y22158" s="820"/>
      <c r="Z22158" s="820"/>
    </row>
    <row r="22159" spans="7:26">
      <c r="G22159" s="826"/>
      <c r="H22159" s="820"/>
      <c r="J22159" s="820"/>
      <c r="K22159" s="820"/>
      <c r="L22159" s="820"/>
      <c r="M22159" s="820"/>
      <c r="N22159" s="820"/>
      <c r="O22159" s="820"/>
      <c r="P22159" s="820"/>
      <c r="Q22159" s="820"/>
      <c r="R22159" s="820"/>
      <c r="S22159" s="820"/>
      <c r="T22159" s="820"/>
      <c r="U22159" s="820"/>
      <c r="V22159" s="820"/>
      <c r="W22159" s="820"/>
      <c r="X22159" s="820"/>
      <c r="Y22159" s="820"/>
      <c r="Z22159" s="820"/>
    </row>
    <row r="22160" spans="7:26">
      <c r="G22160" s="826"/>
      <c r="H22160" s="820"/>
      <c r="J22160" s="820"/>
      <c r="K22160" s="820"/>
      <c r="L22160" s="820"/>
      <c r="M22160" s="820"/>
      <c r="N22160" s="820"/>
      <c r="O22160" s="820"/>
      <c r="P22160" s="820"/>
      <c r="Q22160" s="820"/>
      <c r="R22160" s="820"/>
      <c r="S22160" s="820"/>
      <c r="T22160" s="820"/>
      <c r="U22160" s="820"/>
      <c r="V22160" s="820"/>
      <c r="W22160" s="820"/>
      <c r="X22160" s="820"/>
      <c r="Y22160" s="820"/>
      <c r="Z22160" s="820"/>
    </row>
    <row r="22161" spans="7:26">
      <c r="G22161" s="826"/>
      <c r="H22161" s="820"/>
      <c r="J22161" s="820"/>
      <c r="K22161" s="820"/>
      <c r="L22161" s="820"/>
      <c r="M22161" s="820"/>
      <c r="N22161" s="820"/>
      <c r="O22161" s="820"/>
      <c r="P22161" s="820"/>
      <c r="Q22161" s="820"/>
      <c r="R22161" s="820"/>
      <c r="S22161" s="820"/>
      <c r="T22161" s="820"/>
      <c r="U22161" s="820"/>
      <c r="V22161" s="820"/>
      <c r="W22161" s="820"/>
      <c r="X22161" s="820"/>
      <c r="Y22161" s="820"/>
      <c r="Z22161" s="820"/>
    </row>
    <row r="22162" spans="7:26">
      <c r="G22162" s="826"/>
      <c r="H22162" s="820"/>
      <c r="J22162" s="820"/>
      <c r="K22162" s="820"/>
      <c r="L22162" s="820"/>
      <c r="M22162" s="820"/>
      <c r="N22162" s="820"/>
      <c r="O22162" s="820"/>
      <c r="P22162" s="820"/>
      <c r="Q22162" s="820"/>
      <c r="R22162" s="820"/>
      <c r="S22162" s="820"/>
      <c r="T22162" s="820"/>
      <c r="U22162" s="820"/>
      <c r="V22162" s="820"/>
      <c r="W22162" s="820"/>
      <c r="X22162" s="820"/>
      <c r="Y22162" s="820"/>
      <c r="Z22162" s="820"/>
    </row>
    <row r="22163" spans="7:26">
      <c r="G22163" s="826"/>
      <c r="H22163" s="820"/>
      <c r="J22163" s="820"/>
      <c r="K22163" s="820"/>
      <c r="L22163" s="820"/>
      <c r="M22163" s="820"/>
      <c r="N22163" s="820"/>
      <c r="O22163" s="820"/>
      <c r="P22163" s="820"/>
      <c r="Q22163" s="820"/>
      <c r="R22163" s="820"/>
      <c r="S22163" s="820"/>
      <c r="T22163" s="820"/>
      <c r="U22163" s="820"/>
      <c r="V22163" s="820"/>
      <c r="W22163" s="820"/>
      <c r="X22163" s="820"/>
      <c r="Y22163" s="820"/>
      <c r="Z22163" s="820"/>
    </row>
    <row r="22164" spans="7:26">
      <c r="G22164" s="826"/>
      <c r="H22164" s="820"/>
      <c r="J22164" s="820"/>
      <c r="K22164" s="820"/>
      <c r="L22164" s="820"/>
      <c r="M22164" s="820"/>
      <c r="N22164" s="820"/>
      <c r="O22164" s="820"/>
      <c r="P22164" s="820"/>
      <c r="Q22164" s="820"/>
      <c r="R22164" s="820"/>
      <c r="S22164" s="820"/>
      <c r="T22164" s="820"/>
      <c r="U22164" s="820"/>
      <c r="V22164" s="820"/>
      <c r="W22164" s="820"/>
      <c r="X22164" s="820"/>
      <c r="Y22164" s="820"/>
      <c r="Z22164" s="820"/>
    </row>
    <row r="22165" spans="7:26">
      <c r="G22165" s="826"/>
      <c r="H22165" s="820"/>
      <c r="J22165" s="820"/>
      <c r="K22165" s="820"/>
      <c r="L22165" s="820"/>
      <c r="M22165" s="820"/>
      <c r="N22165" s="820"/>
      <c r="O22165" s="820"/>
      <c r="P22165" s="820"/>
      <c r="Q22165" s="820"/>
      <c r="R22165" s="820"/>
      <c r="S22165" s="820"/>
      <c r="T22165" s="820"/>
      <c r="U22165" s="820"/>
      <c r="V22165" s="820"/>
      <c r="W22165" s="820"/>
      <c r="X22165" s="820"/>
      <c r="Y22165" s="820"/>
      <c r="Z22165" s="820"/>
    </row>
    <row r="22166" spans="7:26">
      <c r="G22166" s="826"/>
      <c r="H22166" s="820"/>
      <c r="J22166" s="820"/>
      <c r="K22166" s="820"/>
      <c r="L22166" s="820"/>
      <c r="M22166" s="820"/>
      <c r="N22166" s="820"/>
      <c r="O22166" s="820"/>
      <c r="P22166" s="820"/>
      <c r="Q22166" s="820"/>
      <c r="R22166" s="820"/>
      <c r="S22166" s="820"/>
      <c r="T22166" s="820"/>
      <c r="U22166" s="820"/>
      <c r="V22166" s="820"/>
      <c r="W22166" s="820"/>
      <c r="X22166" s="820"/>
      <c r="Y22166" s="820"/>
      <c r="Z22166" s="820"/>
    </row>
    <row r="22167" spans="7:26">
      <c r="G22167" s="826"/>
      <c r="H22167" s="820"/>
      <c r="J22167" s="820"/>
      <c r="K22167" s="820"/>
      <c r="L22167" s="820"/>
      <c r="M22167" s="820"/>
      <c r="N22167" s="820"/>
      <c r="O22167" s="820"/>
      <c r="P22167" s="820"/>
      <c r="Q22167" s="820"/>
      <c r="R22167" s="820"/>
      <c r="S22167" s="820"/>
      <c r="T22167" s="820"/>
      <c r="U22167" s="820"/>
      <c r="V22167" s="820"/>
      <c r="W22167" s="820"/>
      <c r="X22167" s="820"/>
      <c r="Y22167" s="820"/>
      <c r="Z22167" s="820"/>
    </row>
    <row r="22168" spans="7:26">
      <c r="G22168" s="826"/>
      <c r="H22168" s="820"/>
      <c r="J22168" s="820"/>
      <c r="K22168" s="820"/>
      <c r="L22168" s="820"/>
      <c r="M22168" s="820"/>
      <c r="N22168" s="820"/>
      <c r="O22168" s="820"/>
      <c r="P22168" s="820"/>
      <c r="Q22168" s="820"/>
      <c r="R22168" s="820"/>
      <c r="S22168" s="820"/>
      <c r="T22168" s="820"/>
      <c r="U22168" s="820"/>
      <c r="V22168" s="820"/>
      <c r="W22168" s="820"/>
      <c r="X22168" s="820"/>
      <c r="Y22168" s="820"/>
      <c r="Z22168" s="820"/>
    </row>
    <row r="22169" spans="7:26">
      <c r="G22169" s="826"/>
      <c r="H22169" s="820"/>
      <c r="J22169" s="820"/>
      <c r="K22169" s="820"/>
      <c r="L22169" s="820"/>
      <c r="M22169" s="820"/>
      <c r="N22169" s="820"/>
      <c r="O22169" s="820"/>
      <c r="P22169" s="820"/>
      <c r="Q22169" s="820"/>
      <c r="R22169" s="820"/>
      <c r="S22169" s="820"/>
      <c r="T22169" s="820"/>
      <c r="U22169" s="820"/>
      <c r="V22169" s="820"/>
      <c r="W22169" s="820"/>
      <c r="X22169" s="820"/>
      <c r="Y22169" s="820"/>
      <c r="Z22169" s="820"/>
    </row>
    <row r="22170" spans="7:26">
      <c r="G22170" s="826"/>
      <c r="H22170" s="820"/>
      <c r="J22170" s="820"/>
      <c r="K22170" s="820"/>
      <c r="L22170" s="820"/>
      <c r="M22170" s="820"/>
      <c r="N22170" s="820"/>
      <c r="O22170" s="820"/>
      <c r="P22170" s="820"/>
      <c r="Q22170" s="820"/>
      <c r="R22170" s="820"/>
      <c r="S22170" s="820"/>
      <c r="T22170" s="820"/>
      <c r="U22170" s="820"/>
      <c r="V22170" s="820"/>
      <c r="W22170" s="820"/>
      <c r="X22170" s="820"/>
      <c r="Y22170" s="820"/>
      <c r="Z22170" s="820"/>
    </row>
    <row r="22171" spans="7:26">
      <c r="G22171" s="826"/>
      <c r="H22171" s="820"/>
      <c r="J22171" s="820"/>
      <c r="K22171" s="820"/>
      <c r="L22171" s="820"/>
      <c r="M22171" s="820"/>
      <c r="N22171" s="820"/>
      <c r="O22171" s="820"/>
      <c r="P22171" s="820"/>
      <c r="Q22171" s="820"/>
      <c r="R22171" s="820"/>
      <c r="S22171" s="820"/>
      <c r="T22171" s="820"/>
      <c r="U22171" s="820"/>
      <c r="V22171" s="820"/>
      <c r="W22171" s="820"/>
      <c r="X22171" s="820"/>
      <c r="Y22171" s="820"/>
      <c r="Z22171" s="820"/>
    </row>
    <row r="22172" spans="7:26">
      <c r="G22172" s="826"/>
      <c r="H22172" s="820"/>
      <c r="J22172" s="820"/>
      <c r="K22172" s="820"/>
      <c r="L22172" s="820"/>
      <c r="M22172" s="820"/>
      <c r="N22172" s="820"/>
      <c r="O22172" s="820"/>
      <c r="P22172" s="820"/>
      <c r="Q22172" s="820"/>
      <c r="R22172" s="820"/>
      <c r="S22172" s="820"/>
      <c r="T22172" s="820"/>
      <c r="U22172" s="820"/>
      <c r="V22172" s="820"/>
      <c r="W22172" s="820"/>
      <c r="X22172" s="820"/>
      <c r="Y22172" s="820"/>
      <c r="Z22172" s="820"/>
    </row>
    <row r="22173" spans="7:26">
      <c r="G22173" s="826"/>
      <c r="H22173" s="820"/>
      <c r="J22173" s="820"/>
      <c r="K22173" s="820"/>
      <c r="L22173" s="820"/>
      <c r="M22173" s="820"/>
      <c r="N22173" s="820"/>
      <c r="O22173" s="820"/>
      <c r="P22173" s="820"/>
      <c r="Q22173" s="820"/>
      <c r="R22173" s="820"/>
      <c r="S22173" s="820"/>
      <c r="T22173" s="820"/>
      <c r="U22173" s="820"/>
      <c r="V22173" s="820"/>
      <c r="W22173" s="820"/>
      <c r="X22173" s="820"/>
      <c r="Y22173" s="820"/>
      <c r="Z22173" s="820"/>
    </row>
    <row r="22174" spans="7:26">
      <c r="G22174" s="826"/>
      <c r="H22174" s="820"/>
      <c r="J22174" s="820"/>
      <c r="K22174" s="820"/>
      <c r="L22174" s="820"/>
      <c r="M22174" s="820"/>
      <c r="N22174" s="820"/>
      <c r="O22174" s="820"/>
      <c r="P22174" s="820"/>
      <c r="Q22174" s="820"/>
      <c r="R22174" s="820"/>
      <c r="S22174" s="820"/>
      <c r="T22174" s="820"/>
      <c r="U22174" s="820"/>
      <c r="V22174" s="820"/>
      <c r="W22174" s="820"/>
      <c r="X22174" s="820"/>
      <c r="Y22174" s="820"/>
      <c r="Z22174" s="820"/>
    </row>
    <row r="22175" spans="7:26">
      <c r="G22175" s="826"/>
      <c r="H22175" s="820"/>
      <c r="J22175" s="820"/>
      <c r="K22175" s="820"/>
      <c r="L22175" s="820"/>
      <c r="M22175" s="820"/>
      <c r="N22175" s="820"/>
      <c r="O22175" s="820"/>
      <c r="P22175" s="820"/>
      <c r="Q22175" s="820"/>
      <c r="R22175" s="820"/>
      <c r="S22175" s="820"/>
      <c r="T22175" s="820"/>
      <c r="U22175" s="820"/>
      <c r="V22175" s="820"/>
      <c r="W22175" s="820"/>
      <c r="X22175" s="820"/>
      <c r="Y22175" s="820"/>
      <c r="Z22175" s="820"/>
    </row>
    <row r="22176" spans="7:26">
      <c r="G22176" s="826"/>
      <c r="H22176" s="820"/>
      <c r="J22176" s="820"/>
      <c r="K22176" s="820"/>
      <c r="L22176" s="820"/>
      <c r="M22176" s="820"/>
      <c r="N22176" s="820"/>
      <c r="O22176" s="820"/>
      <c r="P22176" s="820"/>
      <c r="Q22176" s="820"/>
      <c r="R22176" s="820"/>
      <c r="S22176" s="820"/>
      <c r="T22176" s="820"/>
      <c r="U22176" s="820"/>
      <c r="V22176" s="820"/>
      <c r="W22176" s="820"/>
      <c r="X22176" s="820"/>
      <c r="Y22176" s="820"/>
      <c r="Z22176" s="820"/>
    </row>
    <row r="22177" spans="7:26">
      <c r="G22177" s="826"/>
      <c r="H22177" s="820"/>
      <c r="J22177" s="820"/>
      <c r="K22177" s="820"/>
      <c r="L22177" s="820"/>
      <c r="M22177" s="820"/>
      <c r="N22177" s="820"/>
      <c r="O22177" s="820"/>
      <c r="P22177" s="820"/>
      <c r="Q22177" s="820"/>
      <c r="R22177" s="820"/>
      <c r="S22177" s="820"/>
      <c r="T22177" s="820"/>
      <c r="U22177" s="820"/>
      <c r="V22177" s="820"/>
      <c r="W22177" s="820"/>
      <c r="X22177" s="820"/>
      <c r="Y22177" s="820"/>
      <c r="Z22177" s="820"/>
    </row>
    <row r="22178" spans="7:26">
      <c r="G22178" s="826"/>
      <c r="H22178" s="820"/>
      <c r="J22178" s="820"/>
      <c r="K22178" s="820"/>
      <c r="L22178" s="820"/>
      <c r="M22178" s="820"/>
      <c r="N22178" s="820"/>
      <c r="O22178" s="820"/>
      <c r="P22178" s="820"/>
      <c r="Q22178" s="820"/>
      <c r="R22178" s="820"/>
      <c r="S22178" s="820"/>
      <c r="T22178" s="820"/>
      <c r="U22178" s="820"/>
      <c r="V22178" s="820"/>
      <c r="W22178" s="820"/>
      <c r="X22178" s="820"/>
      <c r="Y22178" s="820"/>
      <c r="Z22178" s="820"/>
    </row>
    <row r="22179" spans="7:26">
      <c r="G22179" s="826"/>
      <c r="H22179" s="820"/>
      <c r="J22179" s="820"/>
      <c r="K22179" s="820"/>
      <c r="L22179" s="820"/>
      <c r="M22179" s="820"/>
      <c r="N22179" s="820"/>
      <c r="O22179" s="820"/>
      <c r="P22179" s="820"/>
      <c r="Q22179" s="820"/>
      <c r="R22179" s="820"/>
      <c r="S22179" s="820"/>
      <c r="T22179" s="820"/>
      <c r="U22179" s="820"/>
      <c r="V22179" s="820"/>
      <c r="W22179" s="820"/>
      <c r="X22179" s="820"/>
      <c r="Y22179" s="820"/>
      <c r="Z22179" s="820"/>
    </row>
    <row r="22180" spans="7:26">
      <c r="G22180" s="826"/>
      <c r="H22180" s="820"/>
      <c r="J22180" s="820"/>
      <c r="K22180" s="820"/>
      <c r="L22180" s="820"/>
      <c r="M22180" s="820"/>
      <c r="N22180" s="820"/>
      <c r="O22180" s="820"/>
      <c r="P22180" s="820"/>
      <c r="Q22180" s="820"/>
      <c r="R22180" s="820"/>
      <c r="S22180" s="820"/>
      <c r="T22180" s="820"/>
      <c r="U22180" s="820"/>
      <c r="V22180" s="820"/>
      <c r="W22180" s="820"/>
      <c r="X22180" s="820"/>
      <c r="Y22180" s="820"/>
      <c r="Z22180" s="820"/>
    </row>
    <row r="22181" spans="7:26">
      <c r="G22181" s="826"/>
      <c r="H22181" s="820"/>
      <c r="J22181" s="820"/>
      <c r="K22181" s="820"/>
      <c r="L22181" s="820"/>
      <c r="M22181" s="820"/>
      <c r="N22181" s="820"/>
      <c r="O22181" s="820"/>
      <c r="P22181" s="820"/>
      <c r="Q22181" s="820"/>
      <c r="R22181" s="820"/>
      <c r="S22181" s="820"/>
      <c r="T22181" s="820"/>
      <c r="U22181" s="820"/>
      <c r="V22181" s="820"/>
      <c r="W22181" s="820"/>
      <c r="X22181" s="820"/>
      <c r="Y22181" s="820"/>
      <c r="Z22181" s="820"/>
    </row>
    <row r="22182" spans="7:26">
      <c r="G22182" s="826"/>
      <c r="H22182" s="820"/>
      <c r="J22182" s="820"/>
      <c r="K22182" s="820"/>
      <c r="L22182" s="820"/>
      <c r="M22182" s="820"/>
      <c r="N22182" s="820"/>
      <c r="O22182" s="820"/>
      <c r="P22182" s="820"/>
      <c r="Q22182" s="820"/>
      <c r="R22182" s="820"/>
      <c r="S22182" s="820"/>
      <c r="T22182" s="820"/>
      <c r="U22182" s="820"/>
      <c r="V22182" s="820"/>
      <c r="W22182" s="820"/>
      <c r="X22182" s="820"/>
      <c r="Y22182" s="820"/>
      <c r="Z22182" s="820"/>
    </row>
    <row r="22183" spans="7:26">
      <c r="G22183" s="826"/>
      <c r="H22183" s="820"/>
      <c r="J22183" s="820"/>
      <c r="K22183" s="820"/>
      <c r="L22183" s="820"/>
      <c r="M22183" s="820"/>
      <c r="N22183" s="820"/>
      <c r="O22183" s="820"/>
      <c r="P22183" s="820"/>
      <c r="Q22183" s="820"/>
      <c r="R22183" s="820"/>
      <c r="S22183" s="820"/>
      <c r="T22183" s="820"/>
      <c r="U22183" s="820"/>
      <c r="V22183" s="820"/>
      <c r="W22183" s="820"/>
      <c r="X22183" s="820"/>
      <c r="Y22183" s="820"/>
      <c r="Z22183" s="820"/>
    </row>
    <row r="22184" spans="7:26">
      <c r="G22184" s="826"/>
      <c r="H22184" s="820"/>
      <c r="J22184" s="820"/>
      <c r="K22184" s="820"/>
      <c r="L22184" s="820"/>
      <c r="M22184" s="820"/>
      <c r="N22184" s="820"/>
      <c r="O22184" s="820"/>
      <c r="P22184" s="820"/>
      <c r="Q22184" s="820"/>
      <c r="R22184" s="820"/>
      <c r="S22184" s="820"/>
      <c r="T22184" s="820"/>
      <c r="U22184" s="820"/>
      <c r="V22184" s="820"/>
      <c r="W22184" s="820"/>
      <c r="X22184" s="820"/>
      <c r="Y22184" s="820"/>
      <c r="Z22184" s="820"/>
    </row>
    <row r="22185" spans="7:26">
      <c r="G22185" s="826"/>
      <c r="H22185" s="820"/>
      <c r="J22185" s="820"/>
      <c r="K22185" s="820"/>
      <c r="L22185" s="820"/>
      <c r="M22185" s="820"/>
      <c r="N22185" s="820"/>
      <c r="O22185" s="820"/>
      <c r="P22185" s="820"/>
      <c r="Q22185" s="820"/>
      <c r="R22185" s="820"/>
      <c r="S22185" s="820"/>
      <c r="T22185" s="820"/>
      <c r="U22185" s="820"/>
      <c r="V22185" s="820"/>
      <c r="W22185" s="820"/>
      <c r="X22185" s="820"/>
      <c r="Y22185" s="820"/>
      <c r="Z22185" s="820"/>
    </row>
    <row r="22186" spans="7:26">
      <c r="G22186" s="826"/>
      <c r="H22186" s="820"/>
      <c r="J22186" s="820"/>
      <c r="K22186" s="820"/>
      <c r="L22186" s="820"/>
      <c r="M22186" s="820"/>
      <c r="N22186" s="820"/>
      <c r="O22186" s="820"/>
      <c r="P22186" s="820"/>
      <c r="Q22186" s="820"/>
      <c r="R22186" s="820"/>
      <c r="S22186" s="820"/>
      <c r="T22186" s="820"/>
      <c r="U22186" s="820"/>
      <c r="V22186" s="820"/>
      <c r="W22186" s="820"/>
      <c r="X22186" s="820"/>
      <c r="Y22186" s="820"/>
      <c r="Z22186" s="820"/>
    </row>
    <row r="22187" spans="7:26">
      <c r="G22187" s="826"/>
      <c r="H22187" s="820"/>
      <c r="J22187" s="820"/>
      <c r="K22187" s="820"/>
      <c r="L22187" s="820"/>
      <c r="M22187" s="820"/>
      <c r="N22187" s="820"/>
      <c r="O22187" s="820"/>
      <c r="P22187" s="820"/>
      <c r="Q22187" s="820"/>
      <c r="R22187" s="820"/>
      <c r="S22187" s="820"/>
      <c r="T22187" s="820"/>
      <c r="U22187" s="820"/>
      <c r="V22187" s="820"/>
      <c r="W22187" s="820"/>
      <c r="X22187" s="820"/>
      <c r="Y22187" s="820"/>
      <c r="Z22187" s="820"/>
    </row>
    <row r="22188" spans="7:26">
      <c r="G22188" s="826"/>
      <c r="H22188" s="820"/>
      <c r="J22188" s="820"/>
      <c r="K22188" s="820"/>
      <c r="L22188" s="820"/>
      <c r="M22188" s="820"/>
      <c r="N22188" s="820"/>
      <c r="O22188" s="820"/>
      <c r="P22188" s="820"/>
      <c r="Q22188" s="820"/>
      <c r="R22188" s="820"/>
      <c r="S22188" s="820"/>
      <c r="T22188" s="820"/>
      <c r="U22188" s="820"/>
      <c r="V22188" s="820"/>
      <c r="W22188" s="820"/>
      <c r="X22188" s="820"/>
      <c r="Y22188" s="820"/>
      <c r="Z22188" s="820"/>
    </row>
    <row r="22189" spans="7:26">
      <c r="G22189" s="826"/>
      <c r="H22189" s="820"/>
      <c r="J22189" s="820"/>
      <c r="K22189" s="820"/>
      <c r="L22189" s="820"/>
      <c r="M22189" s="820"/>
      <c r="N22189" s="820"/>
      <c r="O22189" s="820"/>
      <c r="P22189" s="820"/>
      <c r="Q22189" s="820"/>
      <c r="R22189" s="820"/>
      <c r="S22189" s="820"/>
      <c r="T22189" s="820"/>
      <c r="U22189" s="820"/>
      <c r="V22189" s="820"/>
      <c r="W22189" s="820"/>
      <c r="X22189" s="820"/>
      <c r="Y22189" s="820"/>
      <c r="Z22189" s="820"/>
    </row>
    <row r="22190" spans="7:26">
      <c r="G22190" s="826"/>
      <c r="H22190" s="820"/>
      <c r="J22190" s="820"/>
      <c r="K22190" s="820"/>
      <c r="L22190" s="820"/>
      <c r="M22190" s="820"/>
      <c r="N22190" s="820"/>
      <c r="O22190" s="820"/>
      <c r="P22190" s="820"/>
      <c r="Q22190" s="820"/>
      <c r="R22190" s="820"/>
      <c r="S22190" s="820"/>
      <c r="T22190" s="820"/>
      <c r="U22190" s="820"/>
      <c r="V22190" s="820"/>
      <c r="W22190" s="820"/>
      <c r="X22190" s="820"/>
      <c r="Y22190" s="820"/>
      <c r="Z22190" s="820"/>
    </row>
    <row r="22191" spans="7:26">
      <c r="G22191" s="826"/>
      <c r="H22191" s="820"/>
      <c r="J22191" s="820"/>
      <c r="K22191" s="820"/>
      <c r="L22191" s="820"/>
      <c r="M22191" s="820"/>
      <c r="N22191" s="820"/>
      <c r="O22191" s="820"/>
      <c r="P22191" s="820"/>
      <c r="Q22191" s="820"/>
      <c r="R22191" s="820"/>
      <c r="S22191" s="820"/>
      <c r="T22191" s="820"/>
      <c r="U22191" s="820"/>
      <c r="V22191" s="820"/>
      <c r="W22191" s="820"/>
      <c r="X22191" s="820"/>
      <c r="Y22191" s="820"/>
      <c r="Z22191" s="820"/>
    </row>
    <row r="22192" spans="7:26">
      <c r="G22192" s="826"/>
      <c r="H22192" s="820"/>
      <c r="J22192" s="820"/>
      <c r="K22192" s="820"/>
      <c r="L22192" s="820"/>
      <c r="M22192" s="820"/>
      <c r="N22192" s="820"/>
      <c r="O22192" s="820"/>
      <c r="P22192" s="820"/>
      <c r="Q22192" s="820"/>
      <c r="R22192" s="820"/>
      <c r="S22192" s="820"/>
      <c r="T22192" s="820"/>
      <c r="U22192" s="820"/>
      <c r="V22192" s="820"/>
      <c r="W22192" s="820"/>
      <c r="X22192" s="820"/>
      <c r="Y22192" s="820"/>
      <c r="Z22192" s="820"/>
    </row>
    <row r="22193" spans="7:26">
      <c r="G22193" s="826"/>
      <c r="H22193" s="820"/>
      <c r="J22193" s="820"/>
      <c r="K22193" s="820"/>
      <c r="L22193" s="820"/>
      <c r="M22193" s="820"/>
      <c r="N22193" s="820"/>
      <c r="O22193" s="820"/>
      <c r="P22193" s="820"/>
      <c r="Q22193" s="820"/>
      <c r="R22193" s="820"/>
      <c r="S22193" s="820"/>
      <c r="T22193" s="820"/>
      <c r="U22193" s="820"/>
      <c r="V22193" s="820"/>
      <c r="W22193" s="820"/>
      <c r="X22193" s="820"/>
      <c r="Y22193" s="820"/>
      <c r="Z22193" s="820"/>
    </row>
    <row r="22194" spans="7:26">
      <c r="G22194" s="826"/>
      <c r="H22194" s="820"/>
      <c r="J22194" s="820"/>
      <c r="K22194" s="820"/>
      <c r="L22194" s="820"/>
      <c r="M22194" s="820"/>
      <c r="N22194" s="820"/>
      <c r="O22194" s="820"/>
      <c r="P22194" s="820"/>
      <c r="Q22194" s="820"/>
      <c r="R22194" s="820"/>
      <c r="S22194" s="820"/>
      <c r="T22194" s="820"/>
      <c r="U22194" s="820"/>
      <c r="V22194" s="820"/>
      <c r="W22194" s="820"/>
      <c r="X22194" s="820"/>
      <c r="Y22194" s="820"/>
      <c r="Z22194" s="820"/>
    </row>
    <row r="22195" spans="7:26">
      <c r="G22195" s="826"/>
      <c r="H22195" s="820"/>
      <c r="J22195" s="820"/>
      <c r="K22195" s="820"/>
      <c r="L22195" s="820"/>
      <c r="M22195" s="820"/>
      <c r="N22195" s="820"/>
      <c r="O22195" s="820"/>
      <c r="P22195" s="820"/>
      <c r="Q22195" s="820"/>
      <c r="R22195" s="820"/>
      <c r="S22195" s="820"/>
      <c r="T22195" s="820"/>
      <c r="U22195" s="820"/>
      <c r="V22195" s="820"/>
      <c r="W22195" s="820"/>
      <c r="X22195" s="820"/>
      <c r="Y22195" s="820"/>
      <c r="Z22195" s="820"/>
    </row>
    <row r="22196" spans="7:26">
      <c r="G22196" s="826"/>
      <c r="H22196" s="820"/>
      <c r="J22196" s="820"/>
      <c r="K22196" s="820"/>
      <c r="L22196" s="820"/>
      <c r="M22196" s="820"/>
      <c r="N22196" s="820"/>
      <c r="O22196" s="820"/>
      <c r="P22196" s="820"/>
      <c r="Q22196" s="820"/>
      <c r="R22196" s="820"/>
      <c r="S22196" s="820"/>
      <c r="T22196" s="820"/>
      <c r="U22196" s="820"/>
      <c r="V22196" s="820"/>
      <c r="W22196" s="820"/>
      <c r="X22196" s="820"/>
      <c r="Y22196" s="820"/>
      <c r="Z22196" s="820"/>
    </row>
    <row r="22197" spans="7:26">
      <c r="G22197" s="826"/>
      <c r="H22197" s="820"/>
      <c r="J22197" s="820"/>
      <c r="K22197" s="820"/>
      <c r="L22197" s="820"/>
      <c r="M22197" s="820"/>
      <c r="N22197" s="820"/>
      <c r="O22197" s="820"/>
      <c r="P22197" s="820"/>
      <c r="Q22197" s="820"/>
      <c r="R22197" s="820"/>
      <c r="S22197" s="820"/>
      <c r="T22197" s="820"/>
      <c r="U22197" s="820"/>
      <c r="V22197" s="820"/>
      <c r="W22197" s="820"/>
      <c r="X22197" s="820"/>
      <c r="Y22197" s="820"/>
      <c r="Z22197" s="820"/>
    </row>
    <row r="22198" spans="7:26">
      <c r="G22198" s="826"/>
      <c r="H22198" s="820"/>
      <c r="J22198" s="820"/>
      <c r="K22198" s="820"/>
      <c r="L22198" s="820"/>
      <c r="M22198" s="820"/>
      <c r="N22198" s="820"/>
      <c r="O22198" s="820"/>
      <c r="P22198" s="820"/>
      <c r="Q22198" s="820"/>
      <c r="R22198" s="820"/>
      <c r="S22198" s="820"/>
      <c r="T22198" s="820"/>
      <c r="U22198" s="820"/>
      <c r="V22198" s="820"/>
      <c r="W22198" s="820"/>
      <c r="X22198" s="820"/>
      <c r="Y22198" s="820"/>
      <c r="Z22198" s="820"/>
    </row>
    <row r="22199" spans="7:26">
      <c r="G22199" s="826"/>
      <c r="H22199" s="820"/>
      <c r="J22199" s="820"/>
      <c r="K22199" s="820"/>
      <c r="L22199" s="820"/>
      <c r="M22199" s="820"/>
      <c r="N22199" s="820"/>
      <c r="O22199" s="820"/>
      <c r="P22199" s="820"/>
      <c r="Q22199" s="820"/>
      <c r="R22199" s="820"/>
      <c r="S22199" s="820"/>
      <c r="T22199" s="820"/>
      <c r="U22199" s="820"/>
      <c r="V22199" s="820"/>
      <c r="W22199" s="820"/>
      <c r="X22199" s="820"/>
      <c r="Y22199" s="820"/>
      <c r="Z22199" s="820"/>
    </row>
    <row r="22200" spans="7:26">
      <c r="G22200" s="826"/>
      <c r="H22200" s="820"/>
      <c r="J22200" s="820"/>
      <c r="K22200" s="820"/>
      <c r="L22200" s="820"/>
      <c r="M22200" s="820"/>
      <c r="N22200" s="820"/>
      <c r="O22200" s="820"/>
      <c r="P22200" s="820"/>
      <c r="Q22200" s="820"/>
      <c r="R22200" s="820"/>
      <c r="S22200" s="820"/>
      <c r="T22200" s="820"/>
      <c r="U22200" s="820"/>
      <c r="V22200" s="820"/>
      <c r="W22200" s="820"/>
      <c r="X22200" s="820"/>
      <c r="Y22200" s="820"/>
      <c r="Z22200" s="820"/>
    </row>
    <row r="22201" spans="7:26">
      <c r="G22201" s="826"/>
      <c r="H22201" s="820"/>
      <c r="J22201" s="820"/>
      <c r="K22201" s="820"/>
      <c r="L22201" s="820"/>
      <c r="M22201" s="820"/>
      <c r="N22201" s="820"/>
      <c r="O22201" s="820"/>
      <c r="P22201" s="820"/>
      <c r="Q22201" s="820"/>
      <c r="R22201" s="820"/>
      <c r="S22201" s="820"/>
      <c r="T22201" s="820"/>
      <c r="U22201" s="820"/>
      <c r="V22201" s="820"/>
      <c r="W22201" s="820"/>
      <c r="X22201" s="820"/>
      <c r="Y22201" s="820"/>
      <c r="Z22201" s="820"/>
    </row>
    <row r="22202" spans="7:26">
      <c r="G22202" s="826"/>
      <c r="H22202" s="820"/>
      <c r="J22202" s="820"/>
      <c r="K22202" s="820"/>
      <c r="L22202" s="820"/>
      <c r="M22202" s="820"/>
      <c r="N22202" s="820"/>
      <c r="O22202" s="820"/>
      <c r="P22202" s="820"/>
      <c r="Q22202" s="820"/>
      <c r="R22202" s="820"/>
      <c r="S22202" s="820"/>
      <c r="T22202" s="820"/>
      <c r="U22202" s="820"/>
      <c r="V22202" s="820"/>
      <c r="W22202" s="820"/>
      <c r="X22202" s="820"/>
      <c r="Y22202" s="820"/>
      <c r="Z22202" s="820"/>
    </row>
    <row r="22203" spans="7:26">
      <c r="G22203" s="826"/>
      <c r="H22203" s="820"/>
      <c r="J22203" s="820"/>
      <c r="K22203" s="820"/>
      <c r="L22203" s="820"/>
      <c r="M22203" s="820"/>
      <c r="N22203" s="820"/>
      <c r="O22203" s="820"/>
      <c r="P22203" s="820"/>
      <c r="Q22203" s="820"/>
      <c r="R22203" s="820"/>
      <c r="S22203" s="820"/>
      <c r="T22203" s="820"/>
      <c r="U22203" s="820"/>
      <c r="V22203" s="820"/>
      <c r="W22203" s="820"/>
      <c r="X22203" s="820"/>
      <c r="Y22203" s="820"/>
      <c r="Z22203" s="820"/>
    </row>
    <row r="22204" spans="7:26">
      <c r="G22204" s="826"/>
      <c r="H22204" s="820"/>
      <c r="J22204" s="820"/>
      <c r="K22204" s="820"/>
      <c r="L22204" s="820"/>
      <c r="M22204" s="820"/>
      <c r="N22204" s="820"/>
      <c r="O22204" s="820"/>
      <c r="P22204" s="820"/>
      <c r="Q22204" s="820"/>
      <c r="R22204" s="820"/>
      <c r="S22204" s="820"/>
      <c r="T22204" s="820"/>
      <c r="U22204" s="820"/>
      <c r="V22204" s="820"/>
      <c r="W22204" s="820"/>
      <c r="X22204" s="820"/>
      <c r="Y22204" s="820"/>
      <c r="Z22204" s="820"/>
    </row>
    <row r="22205" spans="7:26">
      <c r="G22205" s="826"/>
      <c r="H22205" s="820"/>
      <c r="J22205" s="820"/>
      <c r="K22205" s="820"/>
      <c r="L22205" s="820"/>
      <c r="M22205" s="820"/>
      <c r="N22205" s="820"/>
      <c r="O22205" s="820"/>
      <c r="P22205" s="820"/>
      <c r="Q22205" s="820"/>
      <c r="R22205" s="820"/>
      <c r="S22205" s="820"/>
      <c r="T22205" s="820"/>
      <c r="U22205" s="820"/>
      <c r="V22205" s="820"/>
      <c r="W22205" s="820"/>
      <c r="X22205" s="820"/>
      <c r="Y22205" s="820"/>
      <c r="Z22205" s="820"/>
    </row>
    <row r="22206" spans="7:26">
      <c r="G22206" s="826"/>
      <c r="H22206" s="820"/>
      <c r="J22206" s="820"/>
      <c r="K22206" s="820"/>
      <c r="L22206" s="820"/>
      <c r="M22206" s="820"/>
      <c r="N22206" s="820"/>
      <c r="O22206" s="820"/>
      <c r="P22206" s="820"/>
      <c r="Q22206" s="820"/>
      <c r="R22206" s="820"/>
      <c r="S22206" s="820"/>
      <c r="T22206" s="820"/>
      <c r="U22206" s="820"/>
      <c r="V22206" s="820"/>
      <c r="W22206" s="820"/>
      <c r="X22206" s="820"/>
      <c r="Y22206" s="820"/>
      <c r="Z22206" s="820"/>
    </row>
    <row r="22207" spans="7:26">
      <c r="G22207" s="826"/>
      <c r="H22207" s="820"/>
      <c r="J22207" s="820"/>
      <c r="K22207" s="820"/>
      <c r="L22207" s="820"/>
      <c r="M22207" s="820"/>
      <c r="N22207" s="820"/>
      <c r="O22207" s="820"/>
      <c r="P22207" s="820"/>
      <c r="Q22207" s="820"/>
      <c r="R22207" s="820"/>
      <c r="S22207" s="820"/>
      <c r="T22207" s="820"/>
      <c r="U22207" s="820"/>
      <c r="V22207" s="820"/>
      <c r="W22207" s="820"/>
      <c r="X22207" s="820"/>
      <c r="Y22207" s="820"/>
      <c r="Z22207" s="820"/>
    </row>
    <row r="22208" spans="7:26">
      <c r="G22208" s="826"/>
      <c r="H22208" s="820"/>
      <c r="J22208" s="820"/>
      <c r="K22208" s="820"/>
      <c r="L22208" s="820"/>
      <c r="M22208" s="820"/>
      <c r="N22208" s="820"/>
      <c r="O22208" s="820"/>
      <c r="P22208" s="820"/>
      <c r="Q22208" s="820"/>
      <c r="R22208" s="820"/>
      <c r="S22208" s="820"/>
      <c r="T22208" s="820"/>
      <c r="U22208" s="820"/>
      <c r="V22208" s="820"/>
      <c r="W22208" s="820"/>
      <c r="X22208" s="820"/>
      <c r="Y22208" s="820"/>
      <c r="Z22208" s="820"/>
    </row>
    <row r="22209" spans="7:26">
      <c r="G22209" s="826"/>
      <c r="H22209" s="820"/>
      <c r="J22209" s="820"/>
      <c r="K22209" s="820"/>
      <c r="L22209" s="820"/>
      <c r="M22209" s="820"/>
      <c r="N22209" s="820"/>
      <c r="O22209" s="820"/>
      <c r="P22209" s="820"/>
      <c r="Q22209" s="820"/>
      <c r="R22209" s="820"/>
      <c r="S22209" s="820"/>
      <c r="T22209" s="820"/>
      <c r="U22209" s="820"/>
      <c r="V22209" s="820"/>
      <c r="W22209" s="820"/>
      <c r="X22209" s="820"/>
      <c r="Y22209" s="820"/>
      <c r="Z22209" s="820"/>
    </row>
    <row r="22210" spans="7:26">
      <c r="G22210" s="826"/>
      <c r="H22210" s="820"/>
      <c r="J22210" s="820"/>
      <c r="K22210" s="820"/>
      <c r="L22210" s="820"/>
      <c r="M22210" s="820"/>
      <c r="N22210" s="820"/>
      <c r="O22210" s="820"/>
      <c r="P22210" s="820"/>
      <c r="Q22210" s="820"/>
      <c r="R22210" s="820"/>
      <c r="S22210" s="820"/>
      <c r="T22210" s="820"/>
      <c r="U22210" s="820"/>
      <c r="V22210" s="820"/>
      <c r="W22210" s="820"/>
      <c r="X22210" s="820"/>
      <c r="Y22210" s="820"/>
      <c r="Z22210" s="820"/>
    </row>
    <row r="22211" spans="7:26">
      <c r="G22211" s="826"/>
      <c r="H22211" s="820"/>
      <c r="J22211" s="820"/>
      <c r="K22211" s="820"/>
      <c r="L22211" s="820"/>
      <c r="M22211" s="820"/>
      <c r="N22211" s="820"/>
      <c r="O22211" s="820"/>
      <c r="P22211" s="820"/>
      <c r="Q22211" s="820"/>
      <c r="R22211" s="820"/>
      <c r="S22211" s="820"/>
      <c r="T22211" s="820"/>
      <c r="U22211" s="820"/>
      <c r="V22211" s="820"/>
      <c r="W22211" s="820"/>
      <c r="X22211" s="820"/>
      <c r="Y22211" s="820"/>
      <c r="Z22211" s="820"/>
    </row>
    <row r="22212" spans="7:26">
      <c r="G22212" s="826"/>
      <c r="H22212" s="820"/>
      <c r="J22212" s="820"/>
      <c r="K22212" s="820"/>
      <c r="L22212" s="820"/>
      <c r="M22212" s="820"/>
      <c r="N22212" s="820"/>
      <c r="O22212" s="820"/>
      <c r="P22212" s="820"/>
      <c r="Q22212" s="820"/>
      <c r="R22212" s="820"/>
      <c r="S22212" s="820"/>
      <c r="T22212" s="820"/>
      <c r="U22212" s="820"/>
      <c r="V22212" s="820"/>
      <c r="W22212" s="820"/>
      <c r="X22212" s="820"/>
      <c r="Y22212" s="820"/>
      <c r="Z22212" s="820"/>
    </row>
    <row r="22213" spans="7:26">
      <c r="G22213" s="826"/>
      <c r="H22213" s="820"/>
      <c r="J22213" s="820"/>
      <c r="K22213" s="820"/>
      <c r="L22213" s="820"/>
      <c r="M22213" s="820"/>
      <c r="N22213" s="820"/>
      <c r="O22213" s="820"/>
      <c r="P22213" s="820"/>
      <c r="Q22213" s="820"/>
      <c r="R22213" s="820"/>
      <c r="S22213" s="820"/>
      <c r="T22213" s="820"/>
      <c r="U22213" s="820"/>
      <c r="V22213" s="820"/>
      <c r="W22213" s="820"/>
      <c r="X22213" s="820"/>
      <c r="Y22213" s="820"/>
      <c r="Z22213" s="820"/>
    </row>
    <row r="22214" spans="7:26">
      <c r="G22214" s="826"/>
      <c r="H22214" s="820"/>
      <c r="J22214" s="820"/>
      <c r="K22214" s="820"/>
      <c r="L22214" s="820"/>
      <c r="M22214" s="820"/>
      <c r="N22214" s="820"/>
      <c r="O22214" s="820"/>
      <c r="P22214" s="820"/>
      <c r="Q22214" s="820"/>
      <c r="R22214" s="820"/>
      <c r="S22214" s="820"/>
      <c r="T22214" s="820"/>
      <c r="U22214" s="820"/>
      <c r="V22214" s="820"/>
      <c r="W22214" s="820"/>
      <c r="X22214" s="820"/>
      <c r="Y22214" s="820"/>
      <c r="Z22214" s="820"/>
    </row>
    <row r="22215" spans="7:26">
      <c r="G22215" s="826"/>
      <c r="H22215" s="820"/>
      <c r="J22215" s="820"/>
      <c r="K22215" s="820"/>
      <c r="L22215" s="820"/>
      <c r="M22215" s="820"/>
      <c r="N22215" s="820"/>
      <c r="O22215" s="820"/>
      <c r="P22215" s="820"/>
      <c r="Q22215" s="820"/>
      <c r="R22215" s="820"/>
      <c r="S22215" s="820"/>
      <c r="T22215" s="820"/>
      <c r="U22215" s="820"/>
      <c r="V22215" s="820"/>
      <c r="W22215" s="820"/>
      <c r="X22215" s="820"/>
      <c r="Y22215" s="820"/>
      <c r="Z22215" s="820"/>
    </row>
    <row r="22216" spans="7:26">
      <c r="G22216" s="826"/>
      <c r="H22216" s="820"/>
      <c r="J22216" s="820"/>
      <c r="K22216" s="820"/>
      <c r="L22216" s="820"/>
      <c r="M22216" s="820"/>
      <c r="N22216" s="820"/>
      <c r="O22216" s="820"/>
      <c r="P22216" s="820"/>
      <c r="Q22216" s="820"/>
      <c r="R22216" s="820"/>
      <c r="S22216" s="820"/>
      <c r="T22216" s="820"/>
      <c r="U22216" s="820"/>
      <c r="V22216" s="820"/>
      <c r="W22216" s="820"/>
      <c r="X22216" s="820"/>
      <c r="Y22216" s="820"/>
      <c r="Z22216" s="820"/>
    </row>
    <row r="22217" spans="7:26">
      <c r="G22217" s="826"/>
      <c r="H22217" s="820"/>
      <c r="J22217" s="820"/>
      <c r="K22217" s="820"/>
      <c r="L22217" s="820"/>
      <c r="M22217" s="820"/>
      <c r="N22217" s="820"/>
      <c r="O22217" s="820"/>
      <c r="P22217" s="820"/>
      <c r="Q22217" s="820"/>
      <c r="R22217" s="820"/>
      <c r="S22217" s="820"/>
      <c r="T22217" s="820"/>
      <c r="U22217" s="820"/>
      <c r="V22217" s="820"/>
      <c r="W22217" s="820"/>
      <c r="X22217" s="820"/>
      <c r="Y22217" s="820"/>
      <c r="Z22217" s="820"/>
    </row>
    <row r="22218" spans="7:26">
      <c r="G22218" s="826"/>
      <c r="H22218" s="820"/>
      <c r="J22218" s="820"/>
      <c r="K22218" s="820"/>
      <c r="L22218" s="820"/>
      <c r="M22218" s="820"/>
      <c r="N22218" s="820"/>
      <c r="O22218" s="820"/>
      <c r="P22218" s="820"/>
      <c r="Q22218" s="820"/>
      <c r="R22218" s="820"/>
      <c r="S22218" s="820"/>
      <c r="T22218" s="820"/>
      <c r="U22218" s="820"/>
      <c r="V22218" s="820"/>
      <c r="W22218" s="820"/>
      <c r="X22218" s="820"/>
      <c r="Y22218" s="820"/>
      <c r="Z22218" s="820"/>
    </row>
    <row r="22219" spans="7:26">
      <c r="G22219" s="826"/>
      <c r="H22219" s="820"/>
      <c r="J22219" s="820"/>
      <c r="K22219" s="820"/>
      <c r="L22219" s="820"/>
      <c r="M22219" s="820"/>
      <c r="N22219" s="820"/>
      <c r="O22219" s="820"/>
      <c r="P22219" s="820"/>
      <c r="Q22219" s="820"/>
      <c r="R22219" s="820"/>
      <c r="S22219" s="820"/>
      <c r="T22219" s="820"/>
      <c r="U22219" s="820"/>
      <c r="V22219" s="820"/>
      <c r="W22219" s="820"/>
      <c r="X22219" s="820"/>
      <c r="Y22219" s="820"/>
      <c r="Z22219" s="820"/>
    </row>
    <row r="22220" spans="7:26">
      <c r="G22220" s="826"/>
      <c r="H22220" s="820"/>
      <c r="J22220" s="820"/>
      <c r="K22220" s="820"/>
      <c r="L22220" s="820"/>
      <c r="M22220" s="820"/>
      <c r="N22220" s="820"/>
      <c r="O22220" s="820"/>
      <c r="P22220" s="820"/>
      <c r="Q22220" s="820"/>
      <c r="R22220" s="820"/>
      <c r="S22220" s="820"/>
      <c r="T22220" s="820"/>
      <c r="U22220" s="820"/>
      <c r="V22220" s="820"/>
      <c r="W22220" s="820"/>
      <c r="X22220" s="820"/>
      <c r="Y22220" s="820"/>
      <c r="Z22220" s="820"/>
    </row>
    <row r="22221" spans="7:26">
      <c r="G22221" s="826"/>
      <c r="H22221" s="820"/>
      <c r="J22221" s="820"/>
      <c r="K22221" s="820"/>
      <c r="L22221" s="820"/>
      <c r="M22221" s="820"/>
      <c r="N22221" s="820"/>
      <c r="O22221" s="820"/>
      <c r="P22221" s="820"/>
      <c r="Q22221" s="820"/>
      <c r="R22221" s="820"/>
      <c r="S22221" s="820"/>
      <c r="T22221" s="820"/>
      <c r="U22221" s="820"/>
      <c r="V22221" s="820"/>
      <c r="W22221" s="820"/>
      <c r="X22221" s="820"/>
      <c r="Y22221" s="820"/>
      <c r="Z22221" s="820"/>
    </row>
    <row r="22222" spans="7:26">
      <c r="G22222" s="826"/>
      <c r="H22222" s="820"/>
      <c r="J22222" s="820"/>
      <c r="K22222" s="820"/>
      <c r="L22222" s="820"/>
      <c r="M22222" s="820"/>
      <c r="N22222" s="820"/>
      <c r="O22222" s="820"/>
      <c r="P22222" s="820"/>
      <c r="Q22222" s="820"/>
      <c r="R22222" s="820"/>
      <c r="S22222" s="820"/>
      <c r="T22222" s="820"/>
      <c r="U22222" s="820"/>
      <c r="V22222" s="820"/>
      <c r="W22222" s="820"/>
      <c r="X22222" s="820"/>
      <c r="Y22222" s="820"/>
      <c r="Z22222" s="820"/>
    </row>
    <row r="22223" spans="7:26">
      <c r="G22223" s="826"/>
      <c r="H22223" s="820"/>
      <c r="J22223" s="820"/>
      <c r="K22223" s="820"/>
      <c r="L22223" s="820"/>
      <c r="M22223" s="820"/>
      <c r="N22223" s="820"/>
      <c r="O22223" s="820"/>
      <c r="P22223" s="820"/>
      <c r="Q22223" s="820"/>
      <c r="R22223" s="820"/>
      <c r="S22223" s="820"/>
      <c r="T22223" s="820"/>
      <c r="U22223" s="820"/>
      <c r="V22223" s="820"/>
      <c r="W22223" s="820"/>
      <c r="X22223" s="820"/>
      <c r="Y22223" s="820"/>
      <c r="Z22223" s="820"/>
    </row>
    <row r="22224" spans="7:26">
      <c r="G22224" s="826"/>
      <c r="H22224" s="820"/>
      <c r="J22224" s="820"/>
      <c r="K22224" s="820"/>
      <c r="L22224" s="820"/>
      <c r="M22224" s="820"/>
      <c r="N22224" s="820"/>
      <c r="O22224" s="820"/>
      <c r="P22224" s="820"/>
      <c r="Q22224" s="820"/>
      <c r="R22224" s="820"/>
      <c r="S22224" s="820"/>
      <c r="T22224" s="820"/>
      <c r="U22224" s="820"/>
      <c r="V22224" s="820"/>
      <c r="W22224" s="820"/>
      <c r="X22224" s="820"/>
      <c r="Y22224" s="820"/>
      <c r="Z22224" s="820"/>
    </row>
    <row r="22225" spans="7:26">
      <c r="G22225" s="826"/>
      <c r="H22225" s="820"/>
      <c r="J22225" s="820"/>
      <c r="K22225" s="820"/>
      <c r="L22225" s="820"/>
      <c r="M22225" s="820"/>
      <c r="N22225" s="820"/>
      <c r="O22225" s="820"/>
      <c r="P22225" s="820"/>
      <c r="Q22225" s="820"/>
      <c r="R22225" s="820"/>
      <c r="S22225" s="820"/>
      <c r="T22225" s="820"/>
      <c r="U22225" s="820"/>
      <c r="V22225" s="820"/>
      <c r="W22225" s="820"/>
      <c r="X22225" s="820"/>
      <c r="Y22225" s="820"/>
      <c r="Z22225" s="820"/>
    </row>
    <row r="22226" spans="7:26">
      <c r="G22226" s="826"/>
      <c r="H22226" s="820"/>
      <c r="J22226" s="820"/>
      <c r="K22226" s="820"/>
      <c r="L22226" s="820"/>
      <c r="M22226" s="820"/>
      <c r="N22226" s="820"/>
      <c r="O22226" s="820"/>
      <c r="P22226" s="820"/>
      <c r="Q22226" s="820"/>
      <c r="R22226" s="820"/>
      <c r="S22226" s="820"/>
      <c r="T22226" s="820"/>
      <c r="U22226" s="820"/>
      <c r="V22226" s="820"/>
      <c r="W22226" s="820"/>
      <c r="X22226" s="820"/>
      <c r="Y22226" s="820"/>
      <c r="Z22226" s="820"/>
    </row>
    <row r="22227" spans="7:26">
      <c r="G22227" s="826"/>
      <c r="H22227" s="820"/>
      <c r="J22227" s="820"/>
      <c r="K22227" s="820"/>
      <c r="L22227" s="820"/>
      <c r="M22227" s="820"/>
      <c r="N22227" s="820"/>
      <c r="O22227" s="820"/>
      <c r="P22227" s="820"/>
      <c r="Q22227" s="820"/>
      <c r="R22227" s="820"/>
      <c r="S22227" s="820"/>
      <c r="T22227" s="820"/>
      <c r="U22227" s="820"/>
      <c r="V22227" s="820"/>
      <c r="W22227" s="820"/>
      <c r="X22227" s="820"/>
      <c r="Y22227" s="820"/>
      <c r="Z22227" s="820"/>
    </row>
    <row r="22228" spans="7:26">
      <c r="G22228" s="826"/>
      <c r="H22228" s="820"/>
      <c r="J22228" s="820"/>
      <c r="K22228" s="820"/>
      <c r="L22228" s="820"/>
      <c r="M22228" s="820"/>
      <c r="N22228" s="820"/>
      <c r="O22228" s="820"/>
      <c r="P22228" s="820"/>
      <c r="Q22228" s="820"/>
      <c r="R22228" s="820"/>
      <c r="S22228" s="820"/>
      <c r="T22228" s="820"/>
      <c r="U22228" s="820"/>
      <c r="V22228" s="820"/>
      <c r="W22228" s="820"/>
      <c r="X22228" s="820"/>
      <c r="Y22228" s="820"/>
      <c r="Z22228" s="820"/>
    </row>
    <row r="22229" spans="7:26">
      <c r="G22229" s="826"/>
      <c r="H22229" s="820"/>
      <c r="J22229" s="820"/>
      <c r="K22229" s="820"/>
      <c r="L22229" s="820"/>
      <c r="M22229" s="820"/>
      <c r="N22229" s="820"/>
      <c r="O22229" s="820"/>
      <c r="P22229" s="820"/>
      <c r="Q22229" s="820"/>
      <c r="R22229" s="820"/>
      <c r="S22229" s="820"/>
      <c r="T22229" s="820"/>
      <c r="U22229" s="820"/>
      <c r="V22229" s="820"/>
      <c r="W22229" s="820"/>
      <c r="X22229" s="820"/>
      <c r="Y22229" s="820"/>
      <c r="Z22229" s="820"/>
    </row>
    <row r="22230" spans="7:26">
      <c r="G22230" s="826"/>
      <c r="H22230" s="820"/>
      <c r="J22230" s="820"/>
      <c r="K22230" s="820"/>
      <c r="L22230" s="820"/>
      <c r="M22230" s="820"/>
      <c r="N22230" s="820"/>
      <c r="O22230" s="820"/>
      <c r="P22230" s="820"/>
      <c r="Q22230" s="820"/>
      <c r="R22230" s="820"/>
      <c r="S22230" s="820"/>
      <c r="T22230" s="820"/>
      <c r="U22230" s="820"/>
      <c r="V22230" s="820"/>
      <c r="W22230" s="820"/>
      <c r="X22230" s="820"/>
      <c r="Y22230" s="820"/>
      <c r="Z22230" s="820"/>
    </row>
    <row r="22231" spans="7:26">
      <c r="G22231" s="826"/>
      <c r="H22231" s="820"/>
      <c r="J22231" s="820"/>
      <c r="K22231" s="820"/>
      <c r="L22231" s="820"/>
      <c r="M22231" s="820"/>
      <c r="N22231" s="820"/>
      <c r="O22231" s="820"/>
      <c r="P22231" s="820"/>
      <c r="Q22231" s="820"/>
      <c r="R22231" s="820"/>
      <c r="S22231" s="820"/>
      <c r="T22231" s="820"/>
      <c r="U22231" s="820"/>
      <c r="V22231" s="820"/>
      <c r="W22231" s="820"/>
      <c r="X22231" s="820"/>
      <c r="Y22231" s="820"/>
      <c r="Z22231" s="820"/>
    </row>
    <row r="22232" spans="7:26">
      <c r="G22232" s="826"/>
      <c r="H22232" s="820"/>
      <c r="J22232" s="820"/>
      <c r="K22232" s="820"/>
      <c r="L22232" s="820"/>
      <c r="M22232" s="820"/>
      <c r="N22232" s="820"/>
      <c r="O22232" s="820"/>
      <c r="P22232" s="820"/>
      <c r="Q22232" s="820"/>
      <c r="R22232" s="820"/>
      <c r="S22232" s="820"/>
      <c r="T22232" s="820"/>
      <c r="U22232" s="820"/>
      <c r="V22232" s="820"/>
      <c r="W22232" s="820"/>
      <c r="X22232" s="820"/>
      <c r="Y22232" s="820"/>
      <c r="Z22232" s="820"/>
    </row>
    <row r="22233" spans="7:26">
      <c r="G22233" s="826"/>
      <c r="H22233" s="820"/>
      <c r="J22233" s="820"/>
      <c r="K22233" s="820"/>
      <c r="L22233" s="820"/>
      <c r="M22233" s="820"/>
      <c r="N22233" s="820"/>
      <c r="O22233" s="820"/>
      <c r="P22233" s="820"/>
      <c r="Q22233" s="820"/>
      <c r="R22233" s="820"/>
      <c r="S22233" s="820"/>
      <c r="T22233" s="820"/>
      <c r="U22233" s="820"/>
      <c r="V22233" s="820"/>
      <c r="W22233" s="820"/>
      <c r="X22233" s="820"/>
      <c r="Y22233" s="820"/>
      <c r="Z22233" s="820"/>
    </row>
    <row r="22234" spans="7:26">
      <c r="G22234" s="826"/>
      <c r="H22234" s="820"/>
      <c r="J22234" s="820"/>
      <c r="K22234" s="820"/>
      <c r="L22234" s="820"/>
      <c r="M22234" s="820"/>
      <c r="N22234" s="820"/>
      <c r="O22234" s="820"/>
      <c r="P22234" s="820"/>
      <c r="Q22234" s="820"/>
      <c r="R22234" s="820"/>
      <c r="S22234" s="820"/>
      <c r="T22234" s="820"/>
      <c r="U22234" s="820"/>
      <c r="V22234" s="820"/>
      <c r="W22234" s="820"/>
      <c r="X22234" s="820"/>
      <c r="Y22234" s="820"/>
      <c r="Z22234" s="820"/>
    </row>
    <row r="22235" spans="7:26">
      <c r="G22235" s="826"/>
      <c r="H22235" s="820"/>
      <c r="J22235" s="820"/>
      <c r="K22235" s="820"/>
      <c r="L22235" s="820"/>
      <c r="M22235" s="820"/>
      <c r="N22235" s="820"/>
      <c r="O22235" s="820"/>
      <c r="P22235" s="820"/>
      <c r="Q22235" s="820"/>
      <c r="R22235" s="820"/>
      <c r="S22235" s="820"/>
      <c r="T22235" s="820"/>
      <c r="U22235" s="820"/>
      <c r="V22235" s="820"/>
      <c r="W22235" s="820"/>
      <c r="X22235" s="820"/>
      <c r="Y22235" s="820"/>
      <c r="Z22235" s="820"/>
    </row>
    <row r="22236" spans="7:26">
      <c r="G22236" s="826"/>
      <c r="H22236" s="820"/>
      <c r="J22236" s="820"/>
      <c r="K22236" s="820"/>
      <c r="L22236" s="820"/>
      <c r="M22236" s="820"/>
      <c r="N22236" s="820"/>
      <c r="O22236" s="820"/>
      <c r="P22236" s="820"/>
      <c r="Q22236" s="820"/>
      <c r="R22236" s="820"/>
      <c r="S22236" s="820"/>
      <c r="T22236" s="820"/>
      <c r="U22236" s="820"/>
      <c r="V22236" s="820"/>
      <c r="W22236" s="820"/>
      <c r="X22236" s="820"/>
      <c r="Y22236" s="820"/>
      <c r="Z22236" s="820"/>
    </row>
    <row r="22237" spans="7:26">
      <c r="G22237" s="826"/>
      <c r="H22237" s="820"/>
      <c r="J22237" s="820"/>
      <c r="K22237" s="820"/>
      <c r="L22237" s="820"/>
      <c r="M22237" s="820"/>
      <c r="N22237" s="820"/>
      <c r="O22237" s="820"/>
      <c r="P22237" s="820"/>
      <c r="Q22237" s="820"/>
      <c r="R22237" s="820"/>
      <c r="S22237" s="820"/>
      <c r="T22237" s="820"/>
      <c r="U22237" s="820"/>
      <c r="V22237" s="820"/>
      <c r="W22237" s="820"/>
      <c r="X22237" s="820"/>
      <c r="Y22237" s="820"/>
      <c r="Z22237" s="820"/>
    </row>
    <row r="22238" spans="7:26">
      <c r="G22238" s="826"/>
      <c r="H22238" s="820"/>
      <c r="J22238" s="820"/>
      <c r="K22238" s="820"/>
      <c r="L22238" s="820"/>
      <c r="M22238" s="820"/>
      <c r="N22238" s="820"/>
      <c r="O22238" s="820"/>
      <c r="P22238" s="820"/>
      <c r="Q22238" s="820"/>
      <c r="R22238" s="820"/>
      <c r="S22238" s="820"/>
      <c r="T22238" s="820"/>
      <c r="U22238" s="820"/>
      <c r="V22238" s="820"/>
      <c r="W22238" s="820"/>
      <c r="X22238" s="820"/>
      <c r="Y22238" s="820"/>
      <c r="Z22238" s="820"/>
    </row>
    <row r="22239" spans="7:26">
      <c r="G22239" s="826"/>
      <c r="H22239" s="820"/>
      <c r="J22239" s="820"/>
      <c r="K22239" s="820"/>
      <c r="L22239" s="820"/>
      <c r="M22239" s="820"/>
      <c r="N22239" s="820"/>
      <c r="O22239" s="820"/>
      <c r="P22239" s="820"/>
      <c r="Q22239" s="820"/>
      <c r="R22239" s="820"/>
      <c r="S22239" s="820"/>
      <c r="T22239" s="820"/>
      <c r="U22239" s="820"/>
      <c r="V22239" s="820"/>
      <c r="W22239" s="820"/>
      <c r="X22239" s="820"/>
      <c r="Y22239" s="820"/>
      <c r="Z22239" s="820"/>
    </row>
    <row r="22240" spans="7:26">
      <c r="G22240" s="826"/>
      <c r="H22240" s="820"/>
      <c r="J22240" s="820"/>
      <c r="K22240" s="820"/>
      <c r="L22240" s="820"/>
      <c r="M22240" s="820"/>
      <c r="N22240" s="820"/>
      <c r="O22240" s="820"/>
      <c r="P22240" s="820"/>
      <c r="Q22240" s="820"/>
      <c r="R22240" s="820"/>
      <c r="S22240" s="820"/>
      <c r="T22240" s="820"/>
      <c r="U22240" s="820"/>
      <c r="V22240" s="820"/>
      <c r="W22240" s="820"/>
      <c r="X22240" s="820"/>
      <c r="Y22240" s="820"/>
      <c r="Z22240" s="820"/>
    </row>
    <row r="22241" spans="7:26">
      <c r="G22241" s="826"/>
      <c r="H22241" s="820"/>
      <c r="J22241" s="820"/>
      <c r="K22241" s="820"/>
      <c r="L22241" s="820"/>
      <c r="M22241" s="820"/>
      <c r="N22241" s="820"/>
      <c r="O22241" s="820"/>
      <c r="P22241" s="820"/>
      <c r="Q22241" s="820"/>
      <c r="R22241" s="820"/>
      <c r="S22241" s="820"/>
      <c r="T22241" s="820"/>
      <c r="U22241" s="820"/>
      <c r="V22241" s="820"/>
      <c r="W22241" s="820"/>
      <c r="X22241" s="820"/>
      <c r="Y22241" s="820"/>
      <c r="Z22241" s="820"/>
    </row>
    <row r="22242" spans="7:26">
      <c r="G22242" s="826"/>
      <c r="H22242" s="820"/>
      <c r="J22242" s="820"/>
      <c r="K22242" s="820"/>
      <c r="L22242" s="820"/>
      <c r="M22242" s="820"/>
      <c r="N22242" s="820"/>
      <c r="O22242" s="820"/>
      <c r="P22242" s="820"/>
      <c r="Q22242" s="820"/>
      <c r="R22242" s="820"/>
      <c r="S22242" s="820"/>
      <c r="T22242" s="820"/>
      <c r="U22242" s="820"/>
      <c r="V22242" s="820"/>
      <c r="W22242" s="820"/>
      <c r="X22242" s="820"/>
      <c r="Y22242" s="820"/>
      <c r="Z22242" s="820"/>
    </row>
    <row r="22243" spans="7:26">
      <c r="G22243" s="826"/>
      <c r="H22243" s="820"/>
      <c r="J22243" s="820"/>
      <c r="K22243" s="820"/>
      <c r="L22243" s="820"/>
      <c r="M22243" s="820"/>
      <c r="N22243" s="820"/>
      <c r="O22243" s="820"/>
      <c r="P22243" s="820"/>
      <c r="Q22243" s="820"/>
      <c r="R22243" s="820"/>
      <c r="S22243" s="820"/>
      <c r="T22243" s="820"/>
      <c r="U22243" s="820"/>
      <c r="V22243" s="820"/>
      <c r="W22243" s="820"/>
      <c r="X22243" s="820"/>
      <c r="Y22243" s="820"/>
      <c r="Z22243" s="820"/>
    </row>
    <row r="22244" spans="7:26">
      <c r="G22244" s="826"/>
      <c r="H22244" s="820"/>
      <c r="J22244" s="820"/>
      <c r="K22244" s="820"/>
      <c r="L22244" s="820"/>
      <c r="M22244" s="820"/>
      <c r="N22244" s="820"/>
      <c r="O22244" s="820"/>
      <c r="P22244" s="820"/>
      <c r="Q22244" s="820"/>
      <c r="R22244" s="820"/>
      <c r="S22244" s="820"/>
      <c r="T22244" s="820"/>
      <c r="U22244" s="820"/>
      <c r="V22244" s="820"/>
      <c r="W22244" s="820"/>
      <c r="X22244" s="820"/>
      <c r="Y22244" s="820"/>
      <c r="Z22244" s="820"/>
    </row>
    <row r="22245" spans="7:26">
      <c r="G22245" s="826"/>
      <c r="H22245" s="820"/>
      <c r="J22245" s="820"/>
      <c r="K22245" s="820"/>
      <c r="L22245" s="820"/>
      <c r="M22245" s="820"/>
      <c r="N22245" s="820"/>
      <c r="O22245" s="820"/>
      <c r="P22245" s="820"/>
      <c r="Q22245" s="820"/>
      <c r="R22245" s="820"/>
      <c r="S22245" s="820"/>
      <c r="T22245" s="820"/>
      <c r="U22245" s="820"/>
      <c r="V22245" s="820"/>
      <c r="W22245" s="820"/>
      <c r="X22245" s="820"/>
      <c r="Y22245" s="820"/>
      <c r="Z22245" s="820"/>
    </row>
    <row r="22246" spans="7:26">
      <c r="G22246" s="826"/>
      <c r="H22246" s="820"/>
      <c r="J22246" s="820"/>
      <c r="K22246" s="820"/>
      <c r="L22246" s="820"/>
      <c r="M22246" s="820"/>
      <c r="N22246" s="820"/>
      <c r="O22246" s="820"/>
      <c r="P22246" s="820"/>
      <c r="Q22246" s="820"/>
      <c r="R22246" s="820"/>
      <c r="S22246" s="820"/>
      <c r="T22246" s="820"/>
      <c r="U22246" s="820"/>
      <c r="V22246" s="820"/>
      <c r="W22246" s="820"/>
      <c r="X22246" s="820"/>
      <c r="Y22246" s="820"/>
      <c r="Z22246" s="820"/>
    </row>
    <row r="22247" spans="7:26">
      <c r="G22247" s="826"/>
      <c r="H22247" s="820"/>
      <c r="J22247" s="820"/>
      <c r="K22247" s="820"/>
      <c r="L22247" s="820"/>
      <c r="M22247" s="820"/>
      <c r="N22247" s="820"/>
      <c r="O22247" s="820"/>
      <c r="P22247" s="820"/>
      <c r="Q22247" s="820"/>
      <c r="R22247" s="820"/>
      <c r="S22247" s="820"/>
      <c r="T22247" s="820"/>
      <c r="U22247" s="820"/>
      <c r="V22247" s="820"/>
      <c r="W22247" s="820"/>
      <c r="X22247" s="820"/>
      <c r="Y22247" s="820"/>
      <c r="Z22247" s="820"/>
    </row>
    <row r="22248" spans="7:26">
      <c r="G22248" s="826"/>
      <c r="H22248" s="820"/>
      <c r="J22248" s="820"/>
      <c r="K22248" s="820"/>
      <c r="L22248" s="820"/>
      <c r="M22248" s="820"/>
      <c r="N22248" s="820"/>
      <c r="O22248" s="820"/>
      <c r="P22248" s="820"/>
      <c r="Q22248" s="820"/>
      <c r="R22248" s="820"/>
      <c r="S22248" s="820"/>
      <c r="T22248" s="820"/>
      <c r="U22248" s="820"/>
      <c r="V22248" s="820"/>
      <c r="W22248" s="820"/>
      <c r="X22248" s="820"/>
      <c r="Y22248" s="820"/>
      <c r="Z22248" s="820"/>
    </row>
    <row r="22249" spans="7:26">
      <c r="G22249" s="826"/>
      <c r="H22249" s="820"/>
      <c r="J22249" s="820"/>
      <c r="K22249" s="820"/>
      <c r="L22249" s="820"/>
      <c r="M22249" s="820"/>
      <c r="N22249" s="820"/>
      <c r="O22249" s="820"/>
      <c r="P22249" s="820"/>
      <c r="Q22249" s="820"/>
      <c r="R22249" s="820"/>
      <c r="S22249" s="820"/>
      <c r="T22249" s="820"/>
      <c r="U22249" s="820"/>
      <c r="V22249" s="820"/>
      <c r="W22249" s="820"/>
      <c r="X22249" s="820"/>
      <c r="Y22249" s="820"/>
      <c r="Z22249" s="820"/>
    </row>
    <row r="22250" spans="7:26">
      <c r="G22250" s="826"/>
      <c r="H22250" s="820"/>
      <c r="J22250" s="820"/>
      <c r="K22250" s="820"/>
      <c r="L22250" s="820"/>
      <c r="M22250" s="820"/>
      <c r="N22250" s="820"/>
      <c r="O22250" s="820"/>
      <c r="P22250" s="820"/>
      <c r="Q22250" s="820"/>
      <c r="R22250" s="820"/>
      <c r="S22250" s="820"/>
      <c r="T22250" s="820"/>
      <c r="U22250" s="820"/>
      <c r="V22250" s="820"/>
      <c r="W22250" s="820"/>
      <c r="X22250" s="820"/>
      <c r="Y22250" s="820"/>
      <c r="Z22250" s="820"/>
    </row>
    <row r="22251" spans="7:26">
      <c r="G22251" s="826"/>
      <c r="H22251" s="820"/>
      <c r="J22251" s="820"/>
      <c r="K22251" s="820"/>
      <c r="L22251" s="820"/>
      <c r="M22251" s="820"/>
      <c r="N22251" s="820"/>
      <c r="O22251" s="820"/>
      <c r="P22251" s="820"/>
      <c r="Q22251" s="820"/>
      <c r="R22251" s="820"/>
      <c r="S22251" s="820"/>
      <c r="T22251" s="820"/>
      <c r="U22251" s="820"/>
      <c r="V22251" s="820"/>
      <c r="W22251" s="820"/>
      <c r="X22251" s="820"/>
      <c r="Y22251" s="820"/>
      <c r="Z22251" s="820"/>
    </row>
    <row r="22252" spans="7:26">
      <c r="G22252" s="826"/>
      <c r="H22252" s="820"/>
      <c r="J22252" s="820"/>
      <c r="K22252" s="820"/>
      <c r="L22252" s="820"/>
      <c r="M22252" s="820"/>
      <c r="N22252" s="820"/>
      <c r="O22252" s="820"/>
      <c r="P22252" s="820"/>
      <c r="Q22252" s="820"/>
      <c r="R22252" s="820"/>
      <c r="S22252" s="820"/>
      <c r="T22252" s="820"/>
      <c r="U22252" s="820"/>
      <c r="V22252" s="820"/>
      <c r="W22252" s="820"/>
      <c r="X22252" s="820"/>
      <c r="Y22252" s="820"/>
      <c r="Z22252" s="820"/>
    </row>
    <row r="22253" spans="7:26">
      <c r="G22253" s="826"/>
      <c r="H22253" s="820"/>
      <c r="J22253" s="820"/>
      <c r="K22253" s="820"/>
      <c r="L22253" s="820"/>
      <c r="M22253" s="820"/>
      <c r="N22253" s="820"/>
      <c r="O22253" s="820"/>
      <c r="P22253" s="820"/>
      <c r="Q22253" s="820"/>
      <c r="R22253" s="820"/>
      <c r="S22253" s="820"/>
      <c r="T22253" s="820"/>
      <c r="U22253" s="820"/>
      <c r="V22253" s="820"/>
      <c r="W22253" s="820"/>
      <c r="X22253" s="820"/>
      <c r="Y22253" s="820"/>
      <c r="Z22253" s="820"/>
    </row>
    <row r="22254" spans="7:26">
      <c r="G22254" s="826"/>
      <c r="H22254" s="820"/>
      <c r="J22254" s="820"/>
      <c r="K22254" s="820"/>
      <c r="L22254" s="820"/>
      <c r="M22254" s="820"/>
      <c r="N22254" s="820"/>
      <c r="O22254" s="820"/>
      <c r="P22254" s="820"/>
      <c r="Q22254" s="820"/>
      <c r="R22254" s="820"/>
      <c r="S22254" s="820"/>
      <c r="T22254" s="820"/>
      <c r="U22254" s="820"/>
      <c r="V22254" s="820"/>
      <c r="W22254" s="820"/>
      <c r="X22254" s="820"/>
      <c r="Y22254" s="820"/>
      <c r="Z22254" s="820"/>
    </row>
    <row r="22255" spans="7:26">
      <c r="G22255" s="826"/>
      <c r="H22255" s="820"/>
      <c r="J22255" s="820"/>
      <c r="K22255" s="820"/>
      <c r="L22255" s="820"/>
      <c r="M22255" s="820"/>
      <c r="N22255" s="820"/>
      <c r="O22255" s="820"/>
      <c r="P22255" s="820"/>
      <c r="Q22255" s="820"/>
      <c r="R22255" s="820"/>
      <c r="S22255" s="820"/>
      <c r="T22255" s="820"/>
      <c r="U22255" s="820"/>
      <c r="V22255" s="820"/>
      <c r="W22255" s="820"/>
      <c r="X22255" s="820"/>
      <c r="Y22255" s="820"/>
      <c r="Z22255" s="820"/>
    </row>
    <row r="22256" spans="7:26">
      <c r="G22256" s="826"/>
      <c r="H22256" s="820"/>
      <c r="J22256" s="820"/>
      <c r="K22256" s="820"/>
      <c r="L22256" s="820"/>
      <c r="M22256" s="820"/>
      <c r="N22256" s="820"/>
      <c r="O22256" s="820"/>
      <c r="P22256" s="820"/>
      <c r="Q22256" s="820"/>
      <c r="R22256" s="820"/>
      <c r="S22256" s="820"/>
      <c r="T22256" s="820"/>
      <c r="U22256" s="820"/>
      <c r="V22256" s="820"/>
      <c r="W22256" s="820"/>
      <c r="X22256" s="820"/>
      <c r="Y22256" s="820"/>
      <c r="Z22256" s="820"/>
    </row>
    <row r="22257" spans="7:26">
      <c r="G22257" s="826"/>
      <c r="H22257" s="820"/>
      <c r="J22257" s="820"/>
      <c r="K22257" s="820"/>
      <c r="L22257" s="820"/>
      <c r="M22257" s="820"/>
      <c r="N22257" s="820"/>
      <c r="O22257" s="820"/>
      <c r="P22257" s="820"/>
      <c r="Q22257" s="820"/>
      <c r="R22257" s="820"/>
      <c r="S22257" s="820"/>
      <c r="T22257" s="820"/>
      <c r="U22257" s="820"/>
      <c r="V22257" s="820"/>
      <c r="W22257" s="820"/>
      <c r="X22257" s="820"/>
      <c r="Y22257" s="820"/>
      <c r="Z22257" s="820"/>
    </row>
    <row r="22258" spans="7:26">
      <c r="G22258" s="826"/>
      <c r="H22258" s="820"/>
      <c r="J22258" s="820"/>
      <c r="K22258" s="820"/>
      <c r="L22258" s="820"/>
      <c r="M22258" s="820"/>
      <c r="N22258" s="820"/>
      <c r="O22258" s="820"/>
      <c r="P22258" s="820"/>
      <c r="Q22258" s="820"/>
      <c r="R22258" s="820"/>
      <c r="S22258" s="820"/>
      <c r="T22258" s="820"/>
      <c r="U22258" s="820"/>
      <c r="V22258" s="820"/>
      <c r="W22258" s="820"/>
      <c r="X22258" s="820"/>
      <c r="Y22258" s="820"/>
      <c r="Z22258" s="820"/>
    </row>
    <row r="22259" spans="7:26">
      <c r="G22259" s="826"/>
      <c r="H22259" s="820"/>
      <c r="J22259" s="820"/>
      <c r="K22259" s="820"/>
      <c r="L22259" s="820"/>
      <c r="M22259" s="820"/>
      <c r="N22259" s="820"/>
      <c r="O22259" s="820"/>
      <c r="P22259" s="820"/>
      <c r="Q22259" s="820"/>
      <c r="R22259" s="820"/>
      <c r="S22259" s="820"/>
      <c r="T22259" s="820"/>
      <c r="U22259" s="820"/>
      <c r="V22259" s="820"/>
      <c r="W22259" s="820"/>
      <c r="X22259" s="820"/>
      <c r="Y22259" s="820"/>
      <c r="Z22259" s="820"/>
    </row>
    <row r="22260" spans="7:26">
      <c r="G22260" s="826"/>
      <c r="H22260" s="820"/>
      <c r="J22260" s="820"/>
      <c r="K22260" s="820"/>
      <c r="L22260" s="820"/>
      <c r="M22260" s="820"/>
      <c r="N22260" s="820"/>
      <c r="O22260" s="820"/>
      <c r="P22260" s="820"/>
      <c r="Q22260" s="820"/>
      <c r="R22260" s="820"/>
      <c r="S22260" s="820"/>
      <c r="T22260" s="820"/>
      <c r="U22260" s="820"/>
      <c r="V22260" s="820"/>
      <c r="W22260" s="820"/>
      <c r="X22260" s="820"/>
      <c r="Y22260" s="820"/>
      <c r="Z22260" s="820"/>
    </row>
    <row r="22261" spans="7:26">
      <c r="G22261" s="826"/>
      <c r="H22261" s="820"/>
      <c r="J22261" s="820"/>
      <c r="K22261" s="820"/>
      <c r="L22261" s="820"/>
      <c r="M22261" s="820"/>
      <c r="N22261" s="820"/>
      <c r="O22261" s="820"/>
      <c r="P22261" s="820"/>
      <c r="Q22261" s="820"/>
      <c r="R22261" s="820"/>
      <c r="S22261" s="820"/>
      <c r="T22261" s="820"/>
      <c r="U22261" s="820"/>
      <c r="V22261" s="820"/>
      <c r="W22261" s="820"/>
      <c r="X22261" s="820"/>
      <c r="Y22261" s="820"/>
      <c r="Z22261" s="820"/>
    </row>
    <row r="22262" spans="7:26">
      <c r="G22262" s="826"/>
      <c r="H22262" s="820"/>
      <c r="J22262" s="820"/>
      <c r="K22262" s="820"/>
      <c r="L22262" s="820"/>
      <c r="M22262" s="820"/>
      <c r="N22262" s="820"/>
      <c r="O22262" s="820"/>
      <c r="P22262" s="820"/>
      <c r="Q22262" s="820"/>
      <c r="R22262" s="820"/>
      <c r="S22262" s="820"/>
      <c r="T22262" s="820"/>
      <c r="U22262" s="820"/>
      <c r="V22262" s="820"/>
      <c r="W22262" s="820"/>
      <c r="X22262" s="820"/>
      <c r="Y22262" s="820"/>
      <c r="Z22262" s="820"/>
    </row>
    <row r="22263" spans="7:26">
      <c r="G22263" s="826"/>
      <c r="H22263" s="820"/>
      <c r="J22263" s="820"/>
      <c r="K22263" s="820"/>
      <c r="L22263" s="820"/>
      <c r="M22263" s="820"/>
      <c r="N22263" s="820"/>
      <c r="O22263" s="820"/>
      <c r="P22263" s="820"/>
      <c r="Q22263" s="820"/>
      <c r="R22263" s="820"/>
      <c r="S22263" s="820"/>
      <c r="T22263" s="820"/>
      <c r="U22263" s="820"/>
      <c r="V22263" s="820"/>
      <c r="W22263" s="820"/>
      <c r="X22263" s="820"/>
      <c r="Y22263" s="820"/>
      <c r="Z22263" s="820"/>
    </row>
    <row r="22264" spans="7:26">
      <c r="G22264" s="826"/>
      <c r="H22264" s="820"/>
      <c r="J22264" s="820"/>
      <c r="K22264" s="820"/>
      <c r="L22264" s="820"/>
      <c r="M22264" s="820"/>
      <c r="N22264" s="820"/>
      <c r="O22264" s="820"/>
      <c r="P22264" s="820"/>
      <c r="Q22264" s="820"/>
      <c r="R22264" s="820"/>
      <c r="S22264" s="820"/>
      <c r="T22264" s="820"/>
      <c r="U22264" s="820"/>
      <c r="V22264" s="820"/>
      <c r="W22264" s="820"/>
      <c r="X22264" s="820"/>
      <c r="Y22264" s="820"/>
      <c r="Z22264" s="820"/>
    </row>
    <row r="22265" spans="7:26">
      <c r="G22265" s="826"/>
      <c r="H22265" s="820"/>
      <c r="J22265" s="820"/>
      <c r="K22265" s="820"/>
      <c r="L22265" s="820"/>
      <c r="M22265" s="820"/>
      <c r="N22265" s="820"/>
      <c r="O22265" s="820"/>
      <c r="P22265" s="820"/>
      <c r="Q22265" s="820"/>
      <c r="R22265" s="820"/>
      <c r="S22265" s="820"/>
      <c r="T22265" s="820"/>
      <c r="U22265" s="820"/>
      <c r="V22265" s="820"/>
      <c r="W22265" s="820"/>
      <c r="X22265" s="820"/>
      <c r="Y22265" s="820"/>
      <c r="Z22265" s="820"/>
    </row>
    <row r="22266" spans="7:26">
      <c r="G22266" s="826"/>
      <c r="H22266" s="820"/>
      <c r="J22266" s="820"/>
      <c r="K22266" s="820"/>
      <c r="L22266" s="820"/>
      <c r="M22266" s="820"/>
      <c r="N22266" s="820"/>
      <c r="O22266" s="820"/>
      <c r="P22266" s="820"/>
      <c r="Q22266" s="820"/>
      <c r="R22266" s="820"/>
      <c r="S22266" s="820"/>
      <c r="T22266" s="820"/>
      <c r="U22266" s="820"/>
      <c r="V22266" s="820"/>
      <c r="W22266" s="820"/>
      <c r="X22266" s="820"/>
      <c r="Y22266" s="820"/>
      <c r="Z22266" s="820"/>
    </row>
    <row r="22267" spans="7:26">
      <c r="G22267" s="826"/>
      <c r="H22267" s="820"/>
      <c r="J22267" s="820"/>
      <c r="K22267" s="820"/>
      <c r="L22267" s="820"/>
      <c r="M22267" s="820"/>
      <c r="N22267" s="820"/>
      <c r="O22267" s="820"/>
      <c r="P22267" s="820"/>
      <c r="Q22267" s="820"/>
      <c r="R22267" s="820"/>
      <c r="S22267" s="820"/>
      <c r="T22267" s="820"/>
      <c r="U22267" s="820"/>
      <c r="V22267" s="820"/>
      <c r="W22267" s="820"/>
      <c r="X22267" s="820"/>
      <c r="Y22267" s="820"/>
      <c r="Z22267" s="820"/>
    </row>
    <row r="22268" spans="7:26">
      <c r="G22268" s="826"/>
      <c r="H22268" s="820"/>
      <c r="J22268" s="820"/>
      <c r="K22268" s="820"/>
      <c r="L22268" s="820"/>
      <c r="M22268" s="820"/>
      <c r="N22268" s="820"/>
      <c r="O22268" s="820"/>
      <c r="P22268" s="820"/>
      <c r="Q22268" s="820"/>
      <c r="R22268" s="820"/>
      <c r="S22268" s="820"/>
      <c r="T22268" s="820"/>
      <c r="U22268" s="820"/>
      <c r="V22268" s="820"/>
      <c r="W22268" s="820"/>
      <c r="X22268" s="820"/>
      <c r="Y22268" s="820"/>
      <c r="Z22268" s="820"/>
    </row>
    <row r="22269" spans="7:26">
      <c r="G22269" s="826"/>
      <c r="H22269" s="820"/>
      <c r="J22269" s="820"/>
      <c r="K22269" s="820"/>
      <c r="L22269" s="820"/>
      <c r="M22269" s="820"/>
      <c r="N22269" s="820"/>
      <c r="O22269" s="820"/>
      <c r="P22269" s="820"/>
      <c r="Q22269" s="820"/>
      <c r="R22269" s="820"/>
      <c r="S22269" s="820"/>
      <c r="T22269" s="820"/>
      <c r="U22269" s="820"/>
      <c r="V22269" s="820"/>
      <c r="W22269" s="820"/>
      <c r="X22269" s="820"/>
      <c r="Y22269" s="820"/>
      <c r="Z22269" s="820"/>
    </row>
    <row r="22270" spans="7:26">
      <c r="G22270" s="826"/>
      <c r="H22270" s="820"/>
      <c r="J22270" s="820"/>
      <c r="K22270" s="820"/>
      <c r="L22270" s="820"/>
      <c r="M22270" s="820"/>
      <c r="N22270" s="820"/>
      <c r="O22270" s="820"/>
      <c r="P22270" s="820"/>
      <c r="Q22270" s="820"/>
      <c r="R22270" s="820"/>
      <c r="S22270" s="820"/>
      <c r="T22270" s="820"/>
      <c r="U22270" s="820"/>
      <c r="V22270" s="820"/>
      <c r="W22270" s="820"/>
      <c r="X22270" s="820"/>
      <c r="Y22270" s="820"/>
      <c r="Z22270" s="820"/>
    </row>
    <row r="22271" spans="7:26">
      <c r="G22271" s="826"/>
      <c r="H22271" s="820"/>
      <c r="J22271" s="820"/>
      <c r="K22271" s="820"/>
      <c r="L22271" s="820"/>
      <c r="M22271" s="820"/>
      <c r="N22271" s="820"/>
      <c r="O22271" s="820"/>
      <c r="P22271" s="820"/>
      <c r="Q22271" s="820"/>
      <c r="R22271" s="820"/>
      <c r="S22271" s="820"/>
      <c r="T22271" s="820"/>
      <c r="U22271" s="820"/>
      <c r="V22271" s="820"/>
      <c r="W22271" s="820"/>
      <c r="X22271" s="820"/>
      <c r="Y22271" s="820"/>
      <c r="Z22271" s="820"/>
    </row>
    <row r="22272" spans="7:26">
      <c r="G22272" s="826"/>
      <c r="H22272" s="820"/>
      <c r="J22272" s="820"/>
      <c r="K22272" s="820"/>
      <c r="L22272" s="820"/>
      <c r="M22272" s="820"/>
      <c r="N22272" s="820"/>
      <c r="O22272" s="820"/>
      <c r="P22272" s="820"/>
      <c r="Q22272" s="820"/>
      <c r="R22272" s="820"/>
      <c r="S22272" s="820"/>
      <c r="T22272" s="820"/>
      <c r="U22272" s="820"/>
      <c r="V22272" s="820"/>
      <c r="W22272" s="820"/>
      <c r="X22272" s="820"/>
      <c r="Y22272" s="820"/>
      <c r="Z22272" s="820"/>
    </row>
    <row r="22273" spans="7:26">
      <c r="G22273" s="826"/>
      <c r="H22273" s="820"/>
      <c r="J22273" s="820"/>
      <c r="K22273" s="820"/>
      <c r="L22273" s="820"/>
      <c r="M22273" s="820"/>
      <c r="N22273" s="820"/>
      <c r="O22273" s="820"/>
      <c r="P22273" s="820"/>
      <c r="Q22273" s="820"/>
      <c r="R22273" s="820"/>
      <c r="S22273" s="820"/>
      <c r="T22273" s="820"/>
      <c r="U22273" s="820"/>
      <c r="V22273" s="820"/>
      <c r="W22273" s="820"/>
      <c r="X22273" s="820"/>
      <c r="Y22273" s="820"/>
      <c r="Z22273" s="820"/>
    </row>
    <row r="22274" spans="7:26">
      <c r="G22274" s="826"/>
      <c r="H22274" s="820"/>
      <c r="J22274" s="820"/>
      <c r="K22274" s="820"/>
      <c r="L22274" s="820"/>
      <c r="M22274" s="820"/>
      <c r="N22274" s="820"/>
      <c r="O22274" s="820"/>
      <c r="P22274" s="820"/>
      <c r="Q22274" s="820"/>
      <c r="R22274" s="820"/>
      <c r="S22274" s="820"/>
      <c r="T22274" s="820"/>
      <c r="U22274" s="820"/>
      <c r="V22274" s="820"/>
      <c r="W22274" s="820"/>
      <c r="X22274" s="820"/>
      <c r="Y22274" s="820"/>
      <c r="Z22274" s="820"/>
    </row>
    <row r="22275" spans="7:26">
      <c r="G22275" s="826"/>
      <c r="H22275" s="820"/>
      <c r="J22275" s="820"/>
      <c r="K22275" s="820"/>
      <c r="L22275" s="820"/>
      <c r="M22275" s="820"/>
      <c r="N22275" s="820"/>
      <c r="O22275" s="820"/>
      <c r="P22275" s="820"/>
      <c r="Q22275" s="820"/>
      <c r="R22275" s="820"/>
      <c r="S22275" s="820"/>
      <c r="T22275" s="820"/>
      <c r="U22275" s="820"/>
      <c r="V22275" s="820"/>
      <c r="W22275" s="820"/>
      <c r="X22275" s="820"/>
      <c r="Y22275" s="820"/>
      <c r="Z22275" s="820"/>
    </row>
    <row r="22276" spans="7:26">
      <c r="G22276" s="826"/>
      <c r="H22276" s="820"/>
      <c r="J22276" s="820"/>
      <c r="K22276" s="820"/>
      <c r="L22276" s="820"/>
      <c r="M22276" s="820"/>
      <c r="N22276" s="820"/>
      <c r="O22276" s="820"/>
      <c r="P22276" s="820"/>
      <c r="Q22276" s="820"/>
      <c r="R22276" s="820"/>
      <c r="S22276" s="820"/>
      <c r="T22276" s="820"/>
      <c r="U22276" s="820"/>
      <c r="V22276" s="820"/>
      <c r="W22276" s="820"/>
      <c r="X22276" s="820"/>
      <c r="Y22276" s="820"/>
      <c r="Z22276" s="820"/>
    </row>
    <row r="22277" spans="7:26">
      <c r="G22277" s="826"/>
      <c r="H22277" s="820"/>
      <c r="J22277" s="820"/>
      <c r="K22277" s="820"/>
      <c r="L22277" s="820"/>
      <c r="M22277" s="820"/>
      <c r="N22277" s="820"/>
      <c r="O22277" s="820"/>
      <c r="P22277" s="820"/>
      <c r="Q22277" s="820"/>
      <c r="R22277" s="820"/>
      <c r="S22277" s="820"/>
      <c r="T22277" s="820"/>
      <c r="U22277" s="820"/>
      <c r="V22277" s="820"/>
      <c r="W22277" s="820"/>
      <c r="X22277" s="820"/>
      <c r="Y22277" s="820"/>
      <c r="Z22277" s="820"/>
    </row>
    <row r="22278" spans="7:26">
      <c r="G22278" s="826"/>
      <c r="H22278" s="820"/>
      <c r="J22278" s="820"/>
      <c r="K22278" s="820"/>
      <c r="L22278" s="820"/>
      <c r="M22278" s="820"/>
      <c r="N22278" s="820"/>
      <c r="O22278" s="820"/>
      <c r="P22278" s="820"/>
      <c r="Q22278" s="820"/>
      <c r="R22278" s="820"/>
      <c r="S22278" s="820"/>
      <c r="T22278" s="820"/>
      <c r="U22278" s="820"/>
      <c r="V22278" s="820"/>
      <c r="W22278" s="820"/>
      <c r="X22278" s="820"/>
      <c r="Y22278" s="820"/>
      <c r="Z22278" s="820"/>
    </row>
    <row r="22279" spans="7:26">
      <c r="G22279" s="826"/>
      <c r="H22279" s="820"/>
      <c r="J22279" s="820"/>
      <c r="K22279" s="820"/>
      <c r="L22279" s="820"/>
      <c r="M22279" s="820"/>
      <c r="N22279" s="820"/>
      <c r="O22279" s="820"/>
      <c r="P22279" s="820"/>
      <c r="Q22279" s="820"/>
      <c r="R22279" s="820"/>
      <c r="S22279" s="820"/>
      <c r="T22279" s="820"/>
      <c r="U22279" s="820"/>
      <c r="V22279" s="820"/>
      <c r="W22279" s="820"/>
      <c r="X22279" s="820"/>
      <c r="Y22279" s="820"/>
      <c r="Z22279" s="820"/>
    </row>
    <row r="22280" spans="7:26">
      <c r="G22280" s="826"/>
      <c r="H22280" s="820"/>
      <c r="J22280" s="820"/>
      <c r="K22280" s="820"/>
      <c r="L22280" s="820"/>
      <c r="M22280" s="820"/>
      <c r="N22280" s="820"/>
      <c r="O22280" s="820"/>
      <c r="P22280" s="820"/>
      <c r="Q22280" s="820"/>
      <c r="R22280" s="820"/>
      <c r="S22280" s="820"/>
      <c r="T22280" s="820"/>
      <c r="U22280" s="820"/>
      <c r="V22280" s="820"/>
      <c r="W22280" s="820"/>
      <c r="X22280" s="820"/>
      <c r="Y22280" s="820"/>
      <c r="Z22280" s="820"/>
    </row>
    <row r="22281" spans="7:26">
      <c r="G22281" s="826"/>
      <c r="H22281" s="820"/>
      <c r="J22281" s="820"/>
      <c r="K22281" s="820"/>
      <c r="L22281" s="820"/>
      <c r="M22281" s="820"/>
      <c r="N22281" s="820"/>
      <c r="O22281" s="820"/>
      <c r="P22281" s="820"/>
      <c r="Q22281" s="820"/>
      <c r="R22281" s="820"/>
      <c r="S22281" s="820"/>
      <c r="T22281" s="820"/>
      <c r="U22281" s="820"/>
      <c r="V22281" s="820"/>
      <c r="W22281" s="820"/>
      <c r="X22281" s="820"/>
      <c r="Y22281" s="820"/>
      <c r="Z22281" s="820"/>
    </row>
    <row r="22282" spans="7:26">
      <c r="G22282" s="826"/>
      <c r="H22282" s="820"/>
      <c r="J22282" s="820"/>
      <c r="K22282" s="820"/>
      <c r="L22282" s="820"/>
      <c r="M22282" s="820"/>
      <c r="N22282" s="820"/>
      <c r="O22282" s="820"/>
      <c r="P22282" s="820"/>
      <c r="Q22282" s="820"/>
      <c r="R22282" s="820"/>
      <c r="S22282" s="820"/>
      <c r="T22282" s="820"/>
      <c r="U22282" s="820"/>
      <c r="V22282" s="820"/>
      <c r="W22282" s="820"/>
      <c r="X22282" s="820"/>
      <c r="Y22282" s="820"/>
      <c r="Z22282" s="820"/>
    </row>
    <row r="22283" spans="7:26">
      <c r="G22283" s="826"/>
      <c r="H22283" s="820"/>
      <c r="J22283" s="820"/>
      <c r="K22283" s="820"/>
      <c r="L22283" s="820"/>
      <c r="M22283" s="820"/>
      <c r="N22283" s="820"/>
      <c r="O22283" s="820"/>
      <c r="P22283" s="820"/>
      <c r="Q22283" s="820"/>
      <c r="R22283" s="820"/>
      <c r="S22283" s="820"/>
      <c r="T22283" s="820"/>
      <c r="U22283" s="820"/>
      <c r="V22283" s="820"/>
      <c r="W22283" s="820"/>
      <c r="X22283" s="820"/>
      <c r="Y22283" s="820"/>
      <c r="Z22283" s="820"/>
    </row>
    <row r="22284" spans="7:26">
      <c r="G22284" s="826"/>
      <c r="H22284" s="820"/>
      <c r="J22284" s="820"/>
      <c r="K22284" s="820"/>
      <c r="L22284" s="820"/>
      <c r="M22284" s="820"/>
      <c r="N22284" s="820"/>
      <c r="O22284" s="820"/>
      <c r="P22284" s="820"/>
      <c r="Q22284" s="820"/>
      <c r="R22284" s="820"/>
      <c r="S22284" s="820"/>
      <c r="T22284" s="820"/>
      <c r="U22284" s="820"/>
      <c r="V22284" s="820"/>
      <c r="W22284" s="820"/>
      <c r="X22284" s="820"/>
      <c r="Y22284" s="820"/>
      <c r="Z22284" s="820"/>
    </row>
    <row r="22285" spans="7:26">
      <c r="G22285" s="826"/>
      <c r="H22285" s="820"/>
      <c r="J22285" s="820"/>
      <c r="K22285" s="820"/>
      <c r="L22285" s="820"/>
      <c r="M22285" s="820"/>
      <c r="N22285" s="820"/>
      <c r="O22285" s="820"/>
      <c r="P22285" s="820"/>
      <c r="Q22285" s="820"/>
      <c r="R22285" s="820"/>
      <c r="S22285" s="820"/>
      <c r="T22285" s="820"/>
      <c r="U22285" s="820"/>
      <c r="V22285" s="820"/>
      <c r="W22285" s="820"/>
      <c r="X22285" s="820"/>
      <c r="Y22285" s="820"/>
      <c r="Z22285" s="820"/>
    </row>
    <row r="22286" spans="7:26">
      <c r="G22286" s="826"/>
      <c r="H22286" s="820"/>
      <c r="J22286" s="820"/>
      <c r="K22286" s="820"/>
      <c r="L22286" s="820"/>
      <c r="M22286" s="820"/>
      <c r="N22286" s="820"/>
      <c r="O22286" s="820"/>
      <c r="P22286" s="820"/>
      <c r="Q22286" s="820"/>
      <c r="R22286" s="820"/>
      <c r="S22286" s="820"/>
      <c r="T22286" s="820"/>
      <c r="U22286" s="820"/>
      <c r="V22286" s="820"/>
      <c r="W22286" s="820"/>
      <c r="X22286" s="820"/>
      <c r="Y22286" s="820"/>
      <c r="Z22286" s="820"/>
    </row>
    <row r="22287" spans="7:26">
      <c r="G22287" s="826"/>
      <c r="H22287" s="820"/>
      <c r="J22287" s="820"/>
      <c r="K22287" s="820"/>
      <c r="L22287" s="820"/>
      <c r="M22287" s="820"/>
      <c r="N22287" s="820"/>
      <c r="O22287" s="820"/>
      <c r="P22287" s="820"/>
      <c r="Q22287" s="820"/>
      <c r="R22287" s="820"/>
      <c r="S22287" s="820"/>
      <c r="T22287" s="820"/>
      <c r="U22287" s="820"/>
      <c r="V22287" s="820"/>
      <c r="W22287" s="820"/>
      <c r="X22287" s="820"/>
      <c r="Y22287" s="820"/>
      <c r="Z22287" s="820"/>
    </row>
    <row r="22288" spans="7:26">
      <c r="G22288" s="826"/>
      <c r="H22288" s="820"/>
      <c r="J22288" s="820"/>
      <c r="K22288" s="820"/>
      <c r="L22288" s="820"/>
      <c r="M22288" s="820"/>
      <c r="N22288" s="820"/>
      <c r="O22288" s="820"/>
      <c r="P22288" s="820"/>
      <c r="Q22288" s="820"/>
      <c r="R22288" s="820"/>
      <c r="S22288" s="820"/>
      <c r="T22288" s="820"/>
      <c r="U22288" s="820"/>
      <c r="V22288" s="820"/>
      <c r="W22288" s="820"/>
      <c r="X22288" s="820"/>
      <c r="Y22288" s="820"/>
      <c r="Z22288" s="820"/>
    </row>
    <row r="22289" spans="7:26">
      <c r="G22289" s="826"/>
      <c r="H22289" s="820"/>
      <c r="J22289" s="820"/>
      <c r="K22289" s="820"/>
      <c r="L22289" s="820"/>
      <c r="M22289" s="820"/>
      <c r="N22289" s="820"/>
      <c r="O22289" s="820"/>
      <c r="P22289" s="820"/>
      <c r="Q22289" s="820"/>
      <c r="R22289" s="820"/>
      <c r="S22289" s="820"/>
      <c r="T22289" s="820"/>
      <c r="U22289" s="820"/>
      <c r="V22289" s="820"/>
      <c r="W22289" s="820"/>
      <c r="X22289" s="820"/>
      <c r="Y22289" s="820"/>
      <c r="Z22289" s="820"/>
    </row>
    <row r="22290" spans="7:26">
      <c r="G22290" s="826"/>
      <c r="H22290" s="820"/>
      <c r="J22290" s="820"/>
      <c r="K22290" s="820"/>
      <c r="L22290" s="820"/>
      <c r="M22290" s="820"/>
      <c r="N22290" s="820"/>
      <c r="O22290" s="820"/>
      <c r="P22290" s="820"/>
      <c r="Q22290" s="820"/>
      <c r="R22290" s="820"/>
      <c r="S22290" s="820"/>
      <c r="T22290" s="820"/>
      <c r="U22290" s="820"/>
      <c r="V22290" s="820"/>
      <c r="W22290" s="820"/>
      <c r="X22290" s="820"/>
      <c r="Y22290" s="820"/>
      <c r="Z22290" s="820"/>
    </row>
    <row r="22291" spans="7:26">
      <c r="G22291" s="826"/>
      <c r="H22291" s="820"/>
      <c r="J22291" s="820"/>
      <c r="K22291" s="820"/>
      <c r="L22291" s="820"/>
      <c r="M22291" s="820"/>
      <c r="N22291" s="820"/>
      <c r="O22291" s="820"/>
      <c r="P22291" s="820"/>
      <c r="Q22291" s="820"/>
      <c r="R22291" s="820"/>
      <c r="S22291" s="820"/>
      <c r="T22291" s="820"/>
      <c r="U22291" s="820"/>
      <c r="V22291" s="820"/>
      <c r="W22291" s="820"/>
      <c r="X22291" s="820"/>
      <c r="Y22291" s="820"/>
      <c r="Z22291" s="820"/>
    </row>
    <row r="22292" spans="7:26">
      <c r="G22292" s="826"/>
      <c r="H22292" s="820"/>
      <c r="J22292" s="820"/>
      <c r="K22292" s="820"/>
      <c r="L22292" s="820"/>
      <c r="M22292" s="820"/>
      <c r="N22292" s="820"/>
      <c r="O22292" s="820"/>
      <c r="P22292" s="820"/>
      <c r="Q22292" s="820"/>
      <c r="R22292" s="820"/>
      <c r="S22292" s="820"/>
      <c r="T22292" s="820"/>
      <c r="U22292" s="820"/>
      <c r="V22292" s="820"/>
      <c r="W22292" s="820"/>
      <c r="X22292" s="820"/>
      <c r="Y22292" s="820"/>
      <c r="Z22292" s="820"/>
    </row>
    <row r="22293" spans="7:26">
      <c r="G22293" s="826"/>
      <c r="H22293" s="820"/>
      <c r="J22293" s="820"/>
      <c r="K22293" s="820"/>
      <c r="L22293" s="820"/>
      <c r="M22293" s="820"/>
      <c r="N22293" s="820"/>
      <c r="O22293" s="820"/>
      <c r="P22293" s="820"/>
      <c r="Q22293" s="820"/>
      <c r="R22293" s="820"/>
      <c r="S22293" s="820"/>
      <c r="T22293" s="820"/>
      <c r="U22293" s="820"/>
      <c r="V22293" s="820"/>
      <c r="W22293" s="820"/>
      <c r="X22293" s="820"/>
      <c r="Y22293" s="820"/>
      <c r="Z22293" s="820"/>
    </row>
    <row r="22294" spans="7:26">
      <c r="G22294" s="826"/>
      <c r="H22294" s="820"/>
      <c r="J22294" s="820"/>
      <c r="K22294" s="820"/>
      <c r="L22294" s="820"/>
      <c r="M22294" s="820"/>
      <c r="N22294" s="820"/>
      <c r="O22294" s="820"/>
      <c r="P22294" s="820"/>
      <c r="Q22294" s="820"/>
      <c r="R22294" s="820"/>
      <c r="S22294" s="820"/>
      <c r="T22294" s="820"/>
      <c r="U22294" s="820"/>
      <c r="V22294" s="820"/>
      <c r="W22294" s="820"/>
      <c r="X22294" s="820"/>
      <c r="Y22294" s="820"/>
      <c r="Z22294" s="820"/>
    </row>
    <row r="22295" spans="7:26">
      <c r="G22295" s="826"/>
      <c r="H22295" s="820"/>
      <c r="J22295" s="820"/>
      <c r="K22295" s="820"/>
      <c r="L22295" s="820"/>
      <c r="M22295" s="820"/>
      <c r="N22295" s="820"/>
      <c r="O22295" s="820"/>
      <c r="P22295" s="820"/>
      <c r="Q22295" s="820"/>
      <c r="R22295" s="820"/>
      <c r="S22295" s="820"/>
      <c r="T22295" s="820"/>
      <c r="U22295" s="820"/>
      <c r="V22295" s="820"/>
      <c r="W22295" s="820"/>
      <c r="X22295" s="820"/>
      <c r="Y22295" s="820"/>
      <c r="Z22295" s="820"/>
    </row>
    <row r="22296" spans="7:26">
      <c r="G22296" s="826"/>
      <c r="H22296" s="820"/>
      <c r="J22296" s="820"/>
      <c r="K22296" s="820"/>
      <c r="L22296" s="820"/>
      <c r="M22296" s="820"/>
      <c r="N22296" s="820"/>
      <c r="O22296" s="820"/>
      <c r="P22296" s="820"/>
      <c r="Q22296" s="820"/>
      <c r="R22296" s="820"/>
      <c r="S22296" s="820"/>
      <c r="T22296" s="820"/>
      <c r="U22296" s="820"/>
      <c r="V22296" s="820"/>
      <c r="W22296" s="820"/>
      <c r="X22296" s="820"/>
      <c r="Y22296" s="820"/>
      <c r="Z22296" s="820"/>
    </row>
    <row r="22297" spans="7:26">
      <c r="G22297" s="826"/>
      <c r="H22297" s="820"/>
      <c r="J22297" s="820"/>
      <c r="K22297" s="820"/>
      <c r="L22297" s="820"/>
      <c r="M22297" s="820"/>
      <c r="N22297" s="820"/>
      <c r="O22297" s="820"/>
      <c r="P22297" s="820"/>
      <c r="Q22297" s="820"/>
      <c r="R22297" s="820"/>
      <c r="S22297" s="820"/>
      <c r="T22297" s="820"/>
      <c r="U22297" s="820"/>
      <c r="V22297" s="820"/>
      <c r="W22297" s="820"/>
      <c r="X22297" s="820"/>
      <c r="Y22297" s="820"/>
      <c r="Z22297" s="820"/>
    </row>
    <row r="22298" spans="7:26">
      <c r="G22298" s="826"/>
      <c r="H22298" s="820"/>
      <c r="J22298" s="820"/>
      <c r="K22298" s="820"/>
      <c r="L22298" s="820"/>
      <c r="M22298" s="820"/>
      <c r="N22298" s="820"/>
      <c r="O22298" s="820"/>
      <c r="P22298" s="820"/>
      <c r="Q22298" s="820"/>
      <c r="R22298" s="820"/>
      <c r="S22298" s="820"/>
      <c r="T22298" s="820"/>
      <c r="U22298" s="820"/>
      <c r="V22298" s="820"/>
      <c r="W22298" s="820"/>
      <c r="X22298" s="820"/>
      <c r="Y22298" s="820"/>
      <c r="Z22298" s="820"/>
    </row>
    <row r="22299" spans="7:26">
      <c r="G22299" s="826"/>
      <c r="H22299" s="820"/>
      <c r="J22299" s="820"/>
      <c r="K22299" s="820"/>
      <c r="L22299" s="820"/>
      <c r="M22299" s="820"/>
      <c r="N22299" s="820"/>
      <c r="O22299" s="820"/>
      <c r="P22299" s="820"/>
      <c r="Q22299" s="820"/>
      <c r="R22299" s="820"/>
      <c r="S22299" s="820"/>
      <c r="T22299" s="820"/>
      <c r="U22299" s="820"/>
      <c r="V22299" s="820"/>
      <c r="W22299" s="820"/>
      <c r="X22299" s="820"/>
      <c r="Y22299" s="820"/>
      <c r="Z22299" s="820"/>
    </row>
    <row r="22300" spans="7:26">
      <c r="G22300" s="826"/>
      <c r="H22300" s="820"/>
      <c r="J22300" s="820"/>
      <c r="K22300" s="820"/>
      <c r="L22300" s="820"/>
      <c r="M22300" s="820"/>
      <c r="N22300" s="820"/>
      <c r="O22300" s="820"/>
      <c r="P22300" s="820"/>
      <c r="Q22300" s="820"/>
      <c r="R22300" s="820"/>
      <c r="S22300" s="820"/>
      <c r="T22300" s="820"/>
      <c r="U22300" s="820"/>
      <c r="V22300" s="820"/>
      <c r="W22300" s="820"/>
      <c r="X22300" s="820"/>
      <c r="Y22300" s="820"/>
      <c r="Z22300" s="820"/>
    </row>
    <row r="22301" spans="7:26">
      <c r="G22301" s="826"/>
      <c r="H22301" s="820"/>
      <c r="J22301" s="820"/>
      <c r="K22301" s="820"/>
      <c r="L22301" s="820"/>
      <c r="M22301" s="820"/>
      <c r="N22301" s="820"/>
      <c r="O22301" s="820"/>
      <c r="P22301" s="820"/>
      <c r="Q22301" s="820"/>
      <c r="R22301" s="820"/>
      <c r="S22301" s="820"/>
      <c r="T22301" s="820"/>
      <c r="U22301" s="820"/>
      <c r="V22301" s="820"/>
      <c r="W22301" s="820"/>
      <c r="X22301" s="820"/>
      <c r="Y22301" s="820"/>
      <c r="Z22301" s="820"/>
    </row>
    <row r="22302" spans="7:26">
      <c r="G22302" s="826"/>
      <c r="H22302" s="820"/>
      <c r="J22302" s="820"/>
      <c r="K22302" s="820"/>
      <c r="L22302" s="820"/>
      <c r="M22302" s="820"/>
      <c r="N22302" s="820"/>
      <c r="O22302" s="820"/>
      <c r="P22302" s="820"/>
      <c r="Q22302" s="820"/>
      <c r="R22302" s="820"/>
      <c r="S22302" s="820"/>
      <c r="T22302" s="820"/>
      <c r="U22302" s="820"/>
      <c r="V22302" s="820"/>
      <c r="W22302" s="820"/>
      <c r="X22302" s="820"/>
      <c r="Y22302" s="820"/>
      <c r="Z22302" s="820"/>
    </row>
    <row r="22303" spans="7:26">
      <c r="G22303" s="826"/>
      <c r="H22303" s="820"/>
      <c r="J22303" s="820"/>
      <c r="K22303" s="820"/>
      <c r="L22303" s="820"/>
      <c r="M22303" s="820"/>
      <c r="N22303" s="820"/>
      <c r="O22303" s="820"/>
      <c r="P22303" s="820"/>
      <c r="Q22303" s="820"/>
      <c r="R22303" s="820"/>
      <c r="S22303" s="820"/>
      <c r="T22303" s="820"/>
      <c r="U22303" s="820"/>
      <c r="V22303" s="820"/>
      <c r="W22303" s="820"/>
      <c r="X22303" s="820"/>
      <c r="Y22303" s="820"/>
      <c r="Z22303" s="820"/>
    </row>
    <row r="22304" spans="7:26">
      <c r="G22304" s="826"/>
      <c r="H22304" s="820"/>
      <c r="J22304" s="820"/>
      <c r="K22304" s="820"/>
      <c r="L22304" s="820"/>
      <c r="M22304" s="820"/>
      <c r="N22304" s="820"/>
      <c r="O22304" s="820"/>
      <c r="P22304" s="820"/>
      <c r="Q22304" s="820"/>
      <c r="R22304" s="820"/>
      <c r="S22304" s="820"/>
      <c r="T22304" s="820"/>
      <c r="U22304" s="820"/>
      <c r="V22304" s="820"/>
      <c r="W22304" s="820"/>
      <c r="X22304" s="820"/>
      <c r="Y22304" s="820"/>
      <c r="Z22304" s="820"/>
    </row>
    <row r="22305" spans="7:26">
      <c r="G22305" s="826"/>
      <c r="H22305" s="820"/>
      <c r="J22305" s="820"/>
      <c r="K22305" s="820"/>
      <c r="L22305" s="820"/>
      <c r="M22305" s="820"/>
      <c r="N22305" s="820"/>
      <c r="O22305" s="820"/>
      <c r="P22305" s="820"/>
      <c r="Q22305" s="820"/>
      <c r="R22305" s="820"/>
      <c r="S22305" s="820"/>
      <c r="T22305" s="820"/>
      <c r="U22305" s="820"/>
      <c r="V22305" s="820"/>
      <c r="W22305" s="820"/>
      <c r="X22305" s="820"/>
      <c r="Y22305" s="820"/>
      <c r="Z22305" s="820"/>
    </row>
    <row r="22306" spans="7:26">
      <c r="G22306" s="826"/>
      <c r="H22306" s="820"/>
      <c r="J22306" s="820"/>
      <c r="K22306" s="820"/>
      <c r="L22306" s="820"/>
      <c r="M22306" s="820"/>
      <c r="N22306" s="820"/>
      <c r="O22306" s="820"/>
      <c r="P22306" s="820"/>
      <c r="Q22306" s="820"/>
      <c r="R22306" s="820"/>
      <c r="S22306" s="820"/>
      <c r="T22306" s="820"/>
      <c r="U22306" s="820"/>
      <c r="V22306" s="820"/>
      <c r="W22306" s="820"/>
      <c r="X22306" s="820"/>
      <c r="Y22306" s="820"/>
      <c r="Z22306" s="820"/>
    </row>
    <row r="22307" spans="7:26">
      <c r="G22307" s="826"/>
      <c r="H22307" s="820"/>
      <c r="J22307" s="820"/>
      <c r="K22307" s="820"/>
      <c r="L22307" s="820"/>
      <c r="M22307" s="820"/>
      <c r="N22307" s="820"/>
      <c r="O22307" s="820"/>
      <c r="P22307" s="820"/>
      <c r="Q22307" s="820"/>
      <c r="R22307" s="820"/>
      <c r="S22307" s="820"/>
      <c r="T22307" s="820"/>
      <c r="U22307" s="820"/>
      <c r="V22307" s="820"/>
      <c r="W22307" s="820"/>
      <c r="X22307" s="820"/>
      <c r="Y22307" s="820"/>
      <c r="Z22307" s="820"/>
    </row>
    <row r="22308" spans="7:26">
      <c r="G22308" s="826"/>
      <c r="H22308" s="820"/>
      <c r="J22308" s="820"/>
      <c r="K22308" s="820"/>
      <c r="L22308" s="820"/>
      <c r="M22308" s="820"/>
      <c r="N22308" s="820"/>
      <c r="O22308" s="820"/>
      <c r="P22308" s="820"/>
      <c r="Q22308" s="820"/>
      <c r="R22308" s="820"/>
      <c r="S22308" s="820"/>
      <c r="T22308" s="820"/>
      <c r="U22308" s="820"/>
      <c r="V22308" s="820"/>
      <c r="W22308" s="820"/>
      <c r="X22308" s="820"/>
      <c r="Y22308" s="820"/>
      <c r="Z22308" s="820"/>
    </row>
    <row r="22309" spans="7:26">
      <c r="G22309" s="826"/>
      <c r="H22309" s="820"/>
      <c r="J22309" s="820"/>
      <c r="K22309" s="820"/>
      <c r="L22309" s="820"/>
      <c r="M22309" s="820"/>
      <c r="N22309" s="820"/>
      <c r="O22309" s="820"/>
      <c r="P22309" s="820"/>
      <c r="Q22309" s="820"/>
      <c r="R22309" s="820"/>
      <c r="S22309" s="820"/>
      <c r="T22309" s="820"/>
      <c r="U22309" s="820"/>
      <c r="V22309" s="820"/>
      <c r="W22309" s="820"/>
      <c r="X22309" s="820"/>
      <c r="Y22309" s="820"/>
      <c r="Z22309" s="820"/>
    </row>
    <row r="22310" spans="7:26">
      <c r="G22310" s="826"/>
      <c r="H22310" s="820"/>
      <c r="J22310" s="820"/>
      <c r="K22310" s="820"/>
      <c r="L22310" s="820"/>
      <c r="M22310" s="820"/>
      <c r="N22310" s="820"/>
      <c r="O22310" s="820"/>
      <c r="P22310" s="820"/>
      <c r="Q22310" s="820"/>
      <c r="R22310" s="820"/>
      <c r="S22310" s="820"/>
      <c r="T22310" s="820"/>
      <c r="U22310" s="820"/>
      <c r="V22310" s="820"/>
      <c r="W22310" s="820"/>
      <c r="X22310" s="820"/>
      <c r="Y22310" s="820"/>
      <c r="Z22310" s="820"/>
    </row>
    <row r="22311" spans="7:26">
      <c r="G22311" s="826"/>
      <c r="H22311" s="820"/>
      <c r="J22311" s="820"/>
      <c r="K22311" s="820"/>
      <c r="L22311" s="820"/>
      <c r="M22311" s="820"/>
      <c r="N22311" s="820"/>
      <c r="O22311" s="820"/>
      <c r="P22311" s="820"/>
      <c r="Q22311" s="820"/>
      <c r="R22311" s="820"/>
      <c r="S22311" s="820"/>
      <c r="T22311" s="820"/>
      <c r="U22311" s="820"/>
      <c r="V22311" s="820"/>
      <c r="W22311" s="820"/>
      <c r="X22311" s="820"/>
      <c r="Y22311" s="820"/>
      <c r="Z22311" s="820"/>
    </row>
    <row r="22312" spans="7:26">
      <c r="G22312" s="826"/>
      <c r="H22312" s="820"/>
      <c r="J22312" s="820"/>
      <c r="K22312" s="820"/>
      <c r="L22312" s="820"/>
      <c r="M22312" s="820"/>
      <c r="N22312" s="820"/>
      <c r="O22312" s="820"/>
      <c r="P22312" s="820"/>
      <c r="Q22312" s="820"/>
      <c r="R22312" s="820"/>
      <c r="S22312" s="820"/>
      <c r="T22312" s="820"/>
      <c r="U22312" s="820"/>
      <c r="V22312" s="820"/>
      <c r="W22312" s="820"/>
      <c r="X22312" s="820"/>
      <c r="Y22312" s="820"/>
      <c r="Z22312" s="820"/>
    </row>
    <row r="22313" spans="7:26">
      <c r="G22313" s="826"/>
      <c r="H22313" s="820"/>
      <c r="J22313" s="820"/>
      <c r="K22313" s="820"/>
      <c r="L22313" s="820"/>
      <c r="M22313" s="820"/>
      <c r="N22313" s="820"/>
      <c r="O22313" s="820"/>
      <c r="P22313" s="820"/>
      <c r="Q22313" s="820"/>
      <c r="R22313" s="820"/>
      <c r="S22313" s="820"/>
      <c r="T22313" s="820"/>
      <c r="U22313" s="820"/>
      <c r="V22313" s="820"/>
      <c r="W22313" s="820"/>
      <c r="X22313" s="820"/>
      <c r="Y22313" s="820"/>
      <c r="Z22313" s="820"/>
    </row>
    <row r="22314" spans="7:26">
      <c r="G22314" s="826"/>
      <c r="H22314" s="820"/>
      <c r="J22314" s="820"/>
      <c r="K22314" s="820"/>
      <c r="L22314" s="820"/>
      <c r="M22314" s="820"/>
      <c r="N22314" s="820"/>
      <c r="O22314" s="820"/>
      <c r="P22314" s="820"/>
      <c r="Q22314" s="820"/>
      <c r="R22314" s="820"/>
      <c r="S22314" s="820"/>
      <c r="T22314" s="820"/>
      <c r="U22314" s="820"/>
      <c r="V22314" s="820"/>
      <c r="W22314" s="820"/>
      <c r="X22314" s="820"/>
      <c r="Y22314" s="820"/>
      <c r="Z22314" s="820"/>
    </row>
    <row r="22315" spans="7:26">
      <c r="G22315" s="826"/>
      <c r="H22315" s="820"/>
      <c r="J22315" s="820"/>
      <c r="K22315" s="820"/>
      <c r="L22315" s="820"/>
      <c r="M22315" s="820"/>
      <c r="N22315" s="820"/>
      <c r="O22315" s="820"/>
      <c r="P22315" s="820"/>
      <c r="Q22315" s="820"/>
      <c r="R22315" s="820"/>
      <c r="S22315" s="820"/>
      <c r="T22315" s="820"/>
      <c r="U22315" s="820"/>
      <c r="V22315" s="820"/>
      <c r="W22315" s="820"/>
      <c r="X22315" s="820"/>
      <c r="Y22315" s="820"/>
      <c r="Z22315" s="820"/>
    </row>
    <row r="22316" spans="7:26">
      <c r="G22316" s="826"/>
      <c r="H22316" s="820"/>
      <c r="J22316" s="820"/>
      <c r="K22316" s="820"/>
      <c r="L22316" s="820"/>
      <c r="M22316" s="820"/>
      <c r="N22316" s="820"/>
      <c r="O22316" s="820"/>
      <c r="P22316" s="820"/>
      <c r="Q22316" s="820"/>
      <c r="R22316" s="820"/>
      <c r="S22316" s="820"/>
      <c r="T22316" s="820"/>
      <c r="U22316" s="820"/>
      <c r="V22316" s="820"/>
      <c r="W22316" s="820"/>
      <c r="X22316" s="820"/>
      <c r="Y22316" s="820"/>
      <c r="Z22316" s="820"/>
    </row>
    <row r="22317" spans="7:26">
      <c r="G22317" s="826"/>
      <c r="H22317" s="820"/>
      <c r="J22317" s="820"/>
      <c r="K22317" s="820"/>
      <c r="L22317" s="820"/>
      <c r="M22317" s="820"/>
      <c r="N22317" s="820"/>
      <c r="O22317" s="820"/>
      <c r="P22317" s="820"/>
      <c r="Q22317" s="820"/>
      <c r="R22317" s="820"/>
      <c r="S22317" s="820"/>
      <c r="T22317" s="820"/>
      <c r="U22317" s="820"/>
      <c r="V22317" s="820"/>
      <c r="W22317" s="820"/>
      <c r="X22317" s="820"/>
      <c r="Y22317" s="820"/>
      <c r="Z22317" s="820"/>
    </row>
    <row r="22318" spans="7:26">
      <c r="G22318" s="826"/>
      <c r="H22318" s="820"/>
      <c r="J22318" s="820"/>
      <c r="K22318" s="820"/>
      <c r="L22318" s="820"/>
      <c r="M22318" s="820"/>
      <c r="N22318" s="820"/>
      <c r="O22318" s="820"/>
      <c r="P22318" s="820"/>
      <c r="Q22318" s="820"/>
      <c r="R22318" s="820"/>
      <c r="S22318" s="820"/>
      <c r="T22318" s="820"/>
      <c r="U22318" s="820"/>
      <c r="V22318" s="820"/>
      <c r="W22318" s="820"/>
      <c r="X22318" s="820"/>
      <c r="Y22318" s="820"/>
      <c r="Z22318" s="820"/>
    </row>
    <row r="22319" spans="7:26">
      <c r="G22319" s="826"/>
      <c r="H22319" s="820"/>
      <c r="J22319" s="820"/>
      <c r="K22319" s="820"/>
      <c r="L22319" s="820"/>
      <c r="M22319" s="820"/>
      <c r="N22319" s="820"/>
      <c r="O22319" s="820"/>
      <c r="P22319" s="820"/>
      <c r="Q22319" s="820"/>
      <c r="R22319" s="820"/>
      <c r="S22319" s="820"/>
      <c r="T22319" s="820"/>
      <c r="U22319" s="820"/>
      <c r="V22319" s="820"/>
      <c r="W22319" s="820"/>
      <c r="X22319" s="820"/>
      <c r="Y22319" s="820"/>
      <c r="Z22319" s="820"/>
    </row>
    <row r="22320" spans="7:26">
      <c r="G22320" s="826"/>
      <c r="H22320" s="820"/>
      <c r="J22320" s="820"/>
      <c r="K22320" s="820"/>
      <c r="L22320" s="820"/>
      <c r="M22320" s="820"/>
      <c r="N22320" s="820"/>
      <c r="O22320" s="820"/>
      <c r="P22320" s="820"/>
      <c r="Q22320" s="820"/>
      <c r="R22320" s="820"/>
      <c r="S22320" s="820"/>
      <c r="T22320" s="820"/>
      <c r="U22320" s="820"/>
      <c r="V22320" s="820"/>
      <c r="W22320" s="820"/>
      <c r="X22320" s="820"/>
      <c r="Y22320" s="820"/>
      <c r="Z22320" s="820"/>
    </row>
    <row r="22321" spans="7:26">
      <c r="G22321" s="826"/>
      <c r="H22321" s="820"/>
      <c r="J22321" s="820"/>
      <c r="K22321" s="820"/>
      <c r="L22321" s="820"/>
      <c r="M22321" s="820"/>
      <c r="N22321" s="820"/>
      <c r="O22321" s="820"/>
      <c r="P22321" s="820"/>
      <c r="Q22321" s="820"/>
      <c r="R22321" s="820"/>
      <c r="S22321" s="820"/>
      <c r="T22321" s="820"/>
      <c r="U22321" s="820"/>
      <c r="V22321" s="820"/>
      <c r="W22321" s="820"/>
      <c r="X22321" s="820"/>
      <c r="Y22321" s="820"/>
      <c r="Z22321" s="820"/>
    </row>
    <row r="22322" spans="7:26">
      <c r="G22322" s="826"/>
      <c r="H22322" s="820"/>
      <c r="J22322" s="820"/>
      <c r="K22322" s="820"/>
      <c r="L22322" s="820"/>
      <c r="M22322" s="820"/>
      <c r="N22322" s="820"/>
      <c r="O22322" s="820"/>
      <c r="P22322" s="820"/>
      <c r="Q22322" s="820"/>
      <c r="R22322" s="820"/>
      <c r="S22322" s="820"/>
      <c r="T22322" s="820"/>
      <c r="U22322" s="820"/>
      <c r="V22322" s="820"/>
      <c r="W22322" s="820"/>
      <c r="X22322" s="820"/>
      <c r="Y22322" s="820"/>
      <c r="Z22322" s="820"/>
    </row>
    <row r="22323" spans="7:26">
      <c r="G22323" s="826"/>
      <c r="H22323" s="820"/>
      <c r="J22323" s="820"/>
      <c r="K22323" s="820"/>
      <c r="L22323" s="820"/>
      <c r="M22323" s="820"/>
      <c r="N22323" s="820"/>
      <c r="O22323" s="820"/>
      <c r="P22323" s="820"/>
      <c r="Q22323" s="820"/>
      <c r="R22323" s="820"/>
      <c r="S22323" s="820"/>
      <c r="T22323" s="820"/>
      <c r="U22323" s="820"/>
      <c r="V22323" s="820"/>
      <c r="W22323" s="820"/>
      <c r="X22323" s="820"/>
      <c r="Y22323" s="820"/>
      <c r="Z22323" s="820"/>
    </row>
    <row r="22324" spans="7:26">
      <c r="G22324" s="826"/>
      <c r="H22324" s="820"/>
      <c r="J22324" s="820"/>
      <c r="K22324" s="820"/>
      <c r="L22324" s="820"/>
      <c r="M22324" s="820"/>
      <c r="N22324" s="820"/>
      <c r="O22324" s="820"/>
      <c r="P22324" s="820"/>
      <c r="Q22324" s="820"/>
      <c r="R22324" s="820"/>
      <c r="S22324" s="820"/>
      <c r="T22324" s="820"/>
      <c r="U22324" s="820"/>
      <c r="V22324" s="820"/>
      <c r="W22324" s="820"/>
      <c r="X22324" s="820"/>
      <c r="Y22324" s="820"/>
      <c r="Z22324" s="820"/>
    </row>
    <row r="22325" spans="7:26">
      <c r="G22325" s="826"/>
      <c r="H22325" s="820"/>
      <c r="J22325" s="820"/>
      <c r="K22325" s="820"/>
      <c r="L22325" s="820"/>
      <c r="M22325" s="820"/>
      <c r="N22325" s="820"/>
      <c r="O22325" s="820"/>
      <c r="P22325" s="820"/>
      <c r="Q22325" s="820"/>
      <c r="R22325" s="820"/>
      <c r="S22325" s="820"/>
      <c r="T22325" s="820"/>
      <c r="U22325" s="820"/>
      <c r="V22325" s="820"/>
      <c r="W22325" s="820"/>
      <c r="X22325" s="820"/>
      <c r="Y22325" s="820"/>
      <c r="Z22325" s="820"/>
    </row>
    <row r="22326" spans="7:26">
      <c r="G22326" s="826"/>
      <c r="H22326" s="820"/>
      <c r="J22326" s="820"/>
      <c r="K22326" s="820"/>
      <c r="L22326" s="820"/>
      <c r="M22326" s="820"/>
      <c r="N22326" s="820"/>
      <c r="O22326" s="820"/>
      <c r="P22326" s="820"/>
      <c r="Q22326" s="820"/>
      <c r="R22326" s="820"/>
      <c r="S22326" s="820"/>
      <c r="T22326" s="820"/>
      <c r="U22326" s="820"/>
      <c r="V22326" s="820"/>
      <c r="W22326" s="820"/>
      <c r="X22326" s="820"/>
      <c r="Y22326" s="820"/>
      <c r="Z22326" s="820"/>
    </row>
    <row r="22327" spans="7:26">
      <c r="G22327" s="826"/>
      <c r="H22327" s="820"/>
      <c r="J22327" s="820"/>
      <c r="K22327" s="820"/>
      <c r="L22327" s="820"/>
      <c r="M22327" s="820"/>
      <c r="N22327" s="820"/>
      <c r="O22327" s="820"/>
      <c r="P22327" s="820"/>
      <c r="Q22327" s="820"/>
      <c r="R22327" s="820"/>
      <c r="S22327" s="820"/>
      <c r="T22327" s="820"/>
      <c r="U22327" s="820"/>
      <c r="V22327" s="820"/>
      <c r="W22327" s="820"/>
      <c r="X22327" s="820"/>
      <c r="Y22327" s="820"/>
      <c r="Z22327" s="820"/>
    </row>
    <row r="22328" spans="7:26">
      <c r="G22328" s="826"/>
      <c r="H22328" s="820"/>
      <c r="J22328" s="820"/>
      <c r="K22328" s="820"/>
      <c r="L22328" s="820"/>
      <c r="M22328" s="820"/>
      <c r="N22328" s="820"/>
      <c r="O22328" s="820"/>
      <c r="P22328" s="820"/>
      <c r="Q22328" s="820"/>
      <c r="R22328" s="820"/>
      <c r="S22328" s="820"/>
      <c r="T22328" s="820"/>
      <c r="U22328" s="820"/>
      <c r="V22328" s="820"/>
      <c r="W22328" s="820"/>
      <c r="X22328" s="820"/>
      <c r="Y22328" s="820"/>
      <c r="Z22328" s="820"/>
    </row>
    <row r="22329" spans="7:26">
      <c r="G22329" s="826"/>
      <c r="H22329" s="820"/>
      <c r="J22329" s="820"/>
      <c r="K22329" s="820"/>
      <c r="L22329" s="820"/>
      <c r="M22329" s="820"/>
      <c r="N22329" s="820"/>
      <c r="O22329" s="820"/>
      <c r="P22329" s="820"/>
      <c r="Q22329" s="820"/>
      <c r="R22329" s="820"/>
      <c r="S22329" s="820"/>
      <c r="T22329" s="820"/>
      <c r="U22329" s="820"/>
      <c r="V22329" s="820"/>
      <c r="W22329" s="820"/>
      <c r="X22329" s="820"/>
      <c r="Y22329" s="820"/>
      <c r="Z22329" s="820"/>
    </row>
    <row r="22330" spans="7:26">
      <c r="G22330" s="826"/>
      <c r="H22330" s="820"/>
      <c r="J22330" s="820"/>
      <c r="K22330" s="820"/>
      <c r="L22330" s="820"/>
      <c r="M22330" s="820"/>
      <c r="N22330" s="820"/>
      <c r="O22330" s="820"/>
      <c r="P22330" s="820"/>
      <c r="Q22330" s="820"/>
      <c r="R22330" s="820"/>
      <c r="S22330" s="820"/>
      <c r="T22330" s="820"/>
      <c r="U22330" s="820"/>
      <c r="V22330" s="820"/>
      <c r="W22330" s="820"/>
      <c r="X22330" s="820"/>
      <c r="Y22330" s="820"/>
      <c r="Z22330" s="820"/>
    </row>
    <row r="22331" spans="7:26">
      <c r="G22331" s="826"/>
      <c r="H22331" s="820"/>
      <c r="J22331" s="820"/>
      <c r="K22331" s="820"/>
      <c r="L22331" s="820"/>
      <c r="M22331" s="820"/>
      <c r="N22331" s="820"/>
      <c r="O22331" s="820"/>
      <c r="P22331" s="820"/>
      <c r="Q22331" s="820"/>
      <c r="R22331" s="820"/>
      <c r="S22331" s="820"/>
      <c r="T22331" s="820"/>
      <c r="U22331" s="820"/>
      <c r="V22331" s="820"/>
      <c r="W22331" s="820"/>
      <c r="X22331" s="820"/>
      <c r="Y22331" s="820"/>
      <c r="Z22331" s="820"/>
    </row>
    <row r="22332" spans="7:26">
      <c r="G22332" s="826"/>
      <c r="H22332" s="820"/>
      <c r="J22332" s="820"/>
      <c r="K22332" s="820"/>
      <c r="L22332" s="820"/>
      <c r="M22332" s="820"/>
      <c r="N22332" s="820"/>
      <c r="O22332" s="820"/>
      <c r="P22332" s="820"/>
      <c r="Q22332" s="820"/>
      <c r="R22332" s="820"/>
      <c r="S22332" s="820"/>
      <c r="T22332" s="820"/>
      <c r="U22332" s="820"/>
      <c r="V22332" s="820"/>
      <c r="W22332" s="820"/>
      <c r="X22332" s="820"/>
      <c r="Y22332" s="820"/>
      <c r="Z22332" s="820"/>
    </row>
    <row r="22333" spans="7:26">
      <c r="G22333" s="826"/>
      <c r="H22333" s="820"/>
      <c r="J22333" s="820"/>
      <c r="K22333" s="820"/>
      <c r="L22333" s="820"/>
      <c r="M22333" s="820"/>
      <c r="N22333" s="820"/>
      <c r="O22333" s="820"/>
      <c r="P22333" s="820"/>
      <c r="Q22333" s="820"/>
      <c r="R22333" s="820"/>
      <c r="S22333" s="820"/>
      <c r="T22333" s="820"/>
      <c r="U22333" s="820"/>
      <c r="V22333" s="820"/>
      <c r="W22333" s="820"/>
      <c r="X22333" s="820"/>
      <c r="Y22333" s="820"/>
      <c r="Z22333" s="820"/>
    </row>
    <row r="22334" spans="7:26">
      <c r="G22334" s="826"/>
      <c r="H22334" s="820"/>
      <c r="J22334" s="820"/>
      <c r="K22334" s="820"/>
      <c r="L22334" s="820"/>
      <c r="M22334" s="820"/>
      <c r="N22334" s="820"/>
      <c r="O22334" s="820"/>
      <c r="P22334" s="820"/>
      <c r="Q22334" s="820"/>
      <c r="R22334" s="820"/>
      <c r="S22334" s="820"/>
      <c r="T22334" s="820"/>
      <c r="U22334" s="820"/>
      <c r="V22334" s="820"/>
      <c r="W22334" s="820"/>
      <c r="X22334" s="820"/>
      <c r="Y22334" s="820"/>
      <c r="Z22334" s="820"/>
    </row>
    <row r="22335" spans="7:26">
      <c r="G22335" s="826"/>
      <c r="H22335" s="820"/>
      <c r="J22335" s="820"/>
      <c r="K22335" s="820"/>
      <c r="L22335" s="820"/>
      <c r="M22335" s="820"/>
      <c r="N22335" s="820"/>
      <c r="O22335" s="820"/>
      <c r="P22335" s="820"/>
      <c r="Q22335" s="820"/>
      <c r="R22335" s="820"/>
      <c r="S22335" s="820"/>
      <c r="T22335" s="820"/>
      <c r="U22335" s="820"/>
      <c r="V22335" s="820"/>
      <c r="W22335" s="820"/>
      <c r="X22335" s="820"/>
      <c r="Y22335" s="820"/>
      <c r="Z22335" s="820"/>
    </row>
    <row r="22336" spans="7:26">
      <c r="G22336" s="826"/>
      <c r="H22336" s="820"/>
      <c r="J22336" s="820"/>
      <c r="K22336" s="820"/>
      <c r="L22336" s="820"/>
      <c r="M22336" s="820"/>
      <c r="N22336" s="820"/>
      <c r="O22336" s="820"/>
      <c r="P22336" s="820"/>
      <c r="Q22336" s="820"/>
      <c r="R22336" s="820"/>
      <c r="S22336" s="820"/>
      <c r="T22336" s="820"/>
      <c r="U22336" s="820"/>
      <c r="V22336" s="820"/>
      <c r="W22336" s="820"/>
      <c r="X22336" s="820"/>
      <c r="Y22336" s="820"/>
      <c r="Z22336" s="820"/>
    </row>
    <row r="22337" spans="7:26">
      <c r="G22337" s="826"/>
      <c r="H22337" s="820"/>
      <c r="J22337" s="820"/>
      <c r="K22337" s="820"/>
      <c r="L22337" s="820"/>
      <c r="M22337" s="820"/>
      <c r="N22337" s="820"/>
      <c r="O22337" s="820"/>
      <c r="P22337" s="820"/>
      <c r="Q22337" s="820"/>
      <c r="R22337" s="820"/>
      <c r="S22337" s="820"/>
      <c r="T22337" s="820"/>
      <c r="U22337" s="820"/>
      <c r="V22337" s="820"/>
      <c r="W22337" s="820"/>
      <c r="X22337" s="820"/>
      <c r="Y22337" s="820"/>
      <c r="Z22337" s="820"/>
    </row>
    <row r="22338" spans="7:26">
      <c r="G22338" s="826"/>
      <c r="H22338" s="820"/>
      <c r="J22338" s="820"/>
      <c r="K22338" s="820"/>
      <c r="L22338" s="820"/>
      <c r="M22338" s="820"/>
      <c r="N22338" s="820"/>
      <c r="O22338" s="820"/>
      <c r="P22338" s="820"/>
      <c r="Q22338" s="820"/>
      <c r="R22338" s="820"/>
      <c r="S22338" s="820"/>
      <c r="T22338" s="820"/>
      <c r="U22338" s="820"/>
      <c r="V22338" s="820"/>
      <c r="W22338" s="820"/>
      <c r="X22338" s="820"/>
      <c r="Y22338" s="820"/>
      <c r="Z22338" s="820"/>
    </row>
    <row r="22339" spans="7:26">
      <c r="G22339" s="826"/>
      <c r="H22339" s="820"/>
      <c r="J22339" s="820"/>
      <c r="K22339" s="820"/>
      <c r="L22339" s="820"/>
      <c r="M22339" s="820"/>
      <c r="N22339" s="820"/>
      <c r="O22339" s="820"/>
      <c r="P22339" s="820"/>
      <c r="Q22339" s="820"/>
      <c r="R22339" s="820"/>
      <c r="S22339" s="820"/>
      <c r="T22339" s="820"/>
      <c r="U22339" s="820"/>
      <c r="V22339" s="820"/>
      <c r="W22339" s="820"/>
      <c r="X22339" s="820"/>
      <c r="Y22339" s="820"/>
      <c r="Z22339" s="820"/>
    </row>
    <row r="22340" spans="7:26">
      <c r="G22340" s="826"/>
      <c r="H22340" s="820"/>
      <c r="J22340" s="820"/>
      <c r="K22340" s="820"/>
      <c r="L22340" s="820"/>
      <c r="M22340" s="820"/>
      <c r="N22340" s="820"/>
      <c r="O22340" s="820"/>
      <c r="P22340" s="820"/>
      <c r="Q22340" s="820"/>
      <c r="R22340" s="820"/>
      <c r="S22340" s="820"/>
      <c r="T22340" s="820"/>
      <c r="U22340" s="820"/>
      <c r="V22340" s="820"/>
      <c r="W22340" s="820"/>
      <c r="X22340" s="820"/>
      <c r="Y22340" s="820"/>
      <c r="Z22340" s="820"/>
    </row>
    <row r="22341" spans="7:26">
      <c r="G22341" s="826"/>
      <c r="H22341" s="820"/>
      <c r="J22341" s="820"/>
      <c r="K22341" s="820"/>
      <c r="L22341" s="820"/>
      <c r="M22341" s="820"/>
      <c r="N22341" s="820"/>
      <c r="O22341" s="820"/>
      <c r="P22341" s="820"/>
      <c r="Q22341" s="820"/>
      <c r="R22341" s="820"/>
      <c r="S22341" s="820"/>
      <c r="T22341" s="820"/>
      <c r="U22341" s="820"/>
      <c r="V22341" s="820"/>
      <c r="W22341" s="820"/>
      <c r="X22341" s="820"/>
      <c r="Y22341" s="820"/>
      <c r="Z22341" s="820"/>
    </row>
    <row r="22342" spans="7:26">
      <c r="G22342" s="826"/>
      <c r="H22342" s="820"/>
      <c r="J22342" s="820"/>
      <c r="K22342" s="820"/>
      <c r="L22342" s="820"/>
      <c r="M22342" s="820"/>
      <c r="N22342" s="820"/>
      <c r="O22342" s="820"/>
      <c r="P22342" s="820"/>
      <c r="Q22342" s="820"/>
      <c r="R22342" s="820"/>
      <c r="S22342" s="820"/>
      <c r="T22342" s="820"/>
      <c r="U22342" s="820"/>
      <c r="V22342" s="820"/>
      <c r="W22342" s="820"/>
      <c r="X22342" s="820"/>
      <c r="Y22342" s="820"/>
      <c r="Z22342" s="820"/>
    </row>
    <row r="22343" spans="7:26">
      <c r="G22343" s="826"/>
      <c r="H22343" s="820"/>
      <c r="J22343" s="820"/>
      <c r="K22343" s="820"/>
      <c r="L22343" s="820"/>
      <c r="M22343" s="820"/>
      <c r="N22343" s="820"/>
      <c r="O22343" s="820"/>
      <c r="P22343" s="820"/>
      <c r="Q22343" s="820"/>
      <c r="R22343" s="820"/>
      <c r="S22343" s="820"/>
      <c r="T22343" s="820"/>
      <c r="U22343" s="820"/>
      <c r="V22343" s="820"/>
      <c r="W22343" s="820"/>
      <c r="X22343" s="820"/>
      <c r="Y22343" s="820"/>
      <c r="Z22343" s="820"/>
    </row>
    <row r="22344" spans="7:26">
      <c r="G22344" s="826"/>
      <c r="H22344" s="820"/>
      <c r="J22344" s="820"/>
      <c r="K22344" s="820"/>
      <c r="L22344" s="820"/>
      <c r="M22344" s="820"/>
      <c r="N22344" s="820"/>
      <c r="O22344" s="820"/>
      <c r="P22344" s="820"/>
      <c r="Q22344" s="820"/>
      <c r="R22344" s="820"/>
      <c r="S22344" s="820"/>
      <c r="T22344" s="820"/>
      <c r="U22344" s="820"/>
      <c r="V22344" s="820"/>
      <c r="W22344" s="820"/>
      <c r="X22344" s="820"/>
      <c r="Y22344" s="820"/>
      <c r="Z22344" s="820"/>
    </row>
    <row r="22345" spans="7:26">
      <c r="G22345" s="826"/>
      <c r="H22345" s="820"/>
      <c r="J22345" s="820"/>
      <c r="K22345" s="820"/>
      <c r="L22345" s="820"/>
      <c r="M22345" s="820"/>
      <c r="N22345" s="820"/>
      <c r="O22345" s="820"/>
      <c r="P22345" s="820"/>
      <c r="Q22345" s="820"/>
      <c r="R22345" s="820"/>
      <c r="S22345" s="820"/>
      <c r="T22345" s="820"/>
      <c r="U22345" s="820"/>
      <c r="V22345" s="820"/>
      <c r="W22345" s="820"/>
      <c r="X22345" s="820"/>
      <c r="Y22345" s="820"/>
      <c r="Z22345" s="820"/>
    </row>
    <row r="22346" spans="7:26">
      <c r="G22346" s="826"/>
      <c r="H22346" s="820"/>
      <c r="J22346" s="820"/>
      <c r="K22346" s="820"/>
      <c r="L22346" s="820"/>
      <c r="M22346" s="820"/>
      <c r="N22346" s="820"/>
      <c r="O22346" s="820"/>
      <c r="P22346" s="820"/>
      <c r="Q22346" s="820"/>
      <c r="R22346" s="820"/>
      <c r="S22346" s="820"/>
      <c r="T22346" s="820"/>
      <c r="U22346" s="820"/>
      <c r="V22346" s="820"/>
      <c r="W22346" s="820"/>
      <c r="X22346" s="820"/>
      <c r="Y22346" s="820"/>
      <c r="Z22346" s="820"/>
    </row>
    <row r="22347" spans="7:26">
      <c r="G22347" s="826"/>
      <c r="H22347" s="820"/>
      <c r="J22347" s="820"/>
      <c r="K22347" s="820"/>
      <c r="L22347" s="820"/>
      <c r="M22347" s="820"/>
      <c r="N22347" s="820"/>
      <c r="O22347" s="820"/>
      <c r="P22347" s="820"/>
      <c r="Q22347" s="820"/>
      <c r="R22347" s="820"/>
      <c r="S22347" s="820"/>
      <c r="T22347" s="820"/>
      <c r="U22347" s="820"/>
      <c r="V22347" s="820"/>
      <c r="W22347" s="820"/>
      <c r="X22347" s="820"/>
      <c r="Y22347" s="820"/>
      <c r="Z22347" s="820"/>
    </row>
    <row r="22348" spans="7:26">
      <c r="G22348" s="826"/>
      <c r="H22348" s="820"/>
      <c r="J22348" s="820"/>
      <c r="K22348" s="820"/>
      <c r="L22348" s="820"/>
      <c r="M22348" s="820"/>
      <c r="N22348" s="820"/>
      <c r="O22348" s="820"/>
      <c r="P22348" s="820"/>
      <c r="Q22348" s="820"/>
      <c r="R22348" s="820"/>
      <c r="S22348" s="820"/>
      <c r="T22348" s="820"/>
      <c r="U22348" s="820"/>
      <c r="V22348" s="820"/>
      <c r="W22348" s="820"/>
      <c r="X22348" s="820"/>
      <c r="Y22348" s="820"/>
      <c r="Z22348" s="820"/>
    </row>
    <row r="22349" spans="7:26">
      <c r="G22349" s="826"/>
      <c r="H22349" s="820"/>
      <c r="J22349" s="820"/>
      <c r="K22349" s="820"/>
      <c r="L22349" s="820"/>
      <c r="M22349" s="820"/>
      <c r="N22349" s="820"/>
      <c r="O22349" s="820"/>
      <c r="P22349" s="820"/>
      <c r="Q22349" s="820"/>
      <c r="R22349" s="820"/>
      <c r="S22349" s="820"/>
      <c r="T22349" s="820"/>
      <c r="U22349" s="820"/>
      <c r="V22349" s="820"/>
      <c r="W22349" s="820"/>
      <c r="X22349" s="820"/>
      <c r="Y22349" s="820"/>
      <c r="Z22349" s="820"/>
    </row>
    <row r="22350" spans="7:26">
      <c r="G22350" s="826"/>
      <c r="H22350" s="820"/>
      <c r="J22350" s="820"/>
      <c r="K22350" s="820"/>
      <c r="L22350" s="820"/>
      <c r="M22350" s="820"/>
      <c r="N22350" s="820"/>
      <c r="O22350" s="820"/>
      <c r="P22350" s="820"/>
      <c r="Q22350" s="820"/>
      <c r="R22350" s="820"/>
      <c r="S22350" s="820"/>
      <c r="T22350" s="820"/>
      <c r="U22350" s="820"/>
      <c r="V22350" s="820"/>
      <c r="W22350" s="820"/>
      <c r="X22350" s="820"/>
      <c r="Y22350" s="820"/>
      <c r="Z22350" s="820"/>
    </row>
    <row r="22351" spans="7:26">
      <c r="G22351" s="826"/>
      <c r="H22351" s="820"/>
      <c r="J22351" s="820"/>
      <c r="K22351" s="820"/>
      <c r="L22351" s="820"/>
      <c r="M22351" s="820"/>
      <c r="N22351" s="820"/>
      <c r="O22351" s="820"/>
      <c r="P22351" s="820"/>
      <c r="Q22351" s="820"/>
      <c r="R22351" s="820"/>
      <c r="S22351" s="820"/>
      <c r="T22351" s="820"/>
      <c r="U22351" s="820"/>
      <c r="V22351" s="820"/>
      <c r="W22351" s="820"/>
      <c r="X22351" s="820"/>
      <c r="Y22351" s="820"/>
      <c r="Z22351" s="820"/>
    </row>
    <row r="22352" spans="7:26">
      <c r="G22352" s="826"/>
      <c r="H22352" s="820"/>
      <c r="J22352" s="820"/>
      <c r="K22352" s="820"/>
      <c r="L22352" s="820"/>
      <c r="M22352" s="820"/>
      <c r="N22352" s="820"/>
      <c r="O22352" s="820"/>
      <c r="P22352" s="820"/>
      <c r="Q22352" s="820"/>
      <c r="R22352" s="820"/>
      <c r="S22352" s="820"/>
      <c r="T22352" s="820"/>
      <c r="U22352" s="820"/>
      <c r="V22352" s="820"/>
      <c r="W22352" s="820"/>
      <c r="X22352" s="820"/>
      <c r="Y22352" s="820"/>
      <c r="Z22352" s="820"/>
    </row>
    <row r="22353" spans="7:26">
      <c r="G22353" s="826"/>
      <c r="H22353" s="820"/>
      <c r="J22353" s="820"/>
      <c r="K22353" s="820"/>
      <c r="L22353" s="820"/>
      <c r="M22353" s="820"/>
      <c r="N22353" s="820"/>
      <c r="O22353" s="820"/>
      <c r="P22353" s="820"/>
      <c r="Q22353" s="820"/>
      <c r="R22353" s="820"/>
      <c r="S22353" s="820"/>
      <c r="T22353" s="820"/>
      <c r="U22353" s="820"/>
      <c r="V22353" s="820"/>
      <c r="W22353" s="820"/>
      <c r="X22353" s="820"/>
      <c r="Y22353" s="820"/>
      <c r="Z22353" s="820"/>
    </row>
    <row r="22354" spans="7:26">
      <c r="G22354" s="826"/>
      <c r="H22354" s="820"/>
      <c r="J22354" s="820"/>
      <c r="K22354" s="820"/>
      <c r="L22354" s="820"/>
      <c r="M22354" s="820"/>
      <c r="N22354" s="820"/>
      <c r="O22354" s="820"/>
      <c r="P22354" s="820"/>
      <c r="Q22354" s="820"/>
      <c r="R22354" s="820"/>
      <c r="S22354" s="820"/>
      <c r="T22354" s="820"/>
      <c r="U22354" s="820"/>
      <c r="V22354" s="820"/>
      <c r="W22354" s="820"/>
      <c r="X22354" s="820"/>
      <c r="Y22354" s="820"/>
      <c r="Z22354" s="820"/>
    </row>
    <row r="22355" spans="7:26">
      <c r="G22355" s="826"/>
      <c r="H22355" s="820"/>
      <c r="J22355" s="820"/>
      <c r="K22355" s="820"/>
      <c r="L22355" s="820"/>
      <c r="M22355" s="820"/>
      <c r="N22355" s="820"/>
      <c r="O22355" s="820"/>
      <c r="P22355" s="820"/>
      <c r="Q22355" s="820"/>
      <c r="R22355" s="820"/>
      <c r="S22355" s="820"/>
      <c r="T22355" s="820"/>
      <c r="U22355" s="820"/>
      <c r="V22355" s="820"/>
      <c r="W22355" s="820"/>
      <c r="X22355" s="820"/>
      <c r="Y22355" s="820"/>
      <c r="Z22355" s="820"/>
    </row>
    <row r="22356" spans="7:26">
      <c r="G22356" s="826"/>
      <c r="H22356" s="820"/>
      <c r="J22356" s="820"/>
      <c r="K22356" s="820"/>
      <c r="L22356" s="820"/>
      <c r="M22356" s="820"/>
      <c r="N22356" s="820"/>
      <c r="O22356" s="820"/>
      <c r="P22356" s="820"/>
      <c r="Q22356" s="820"/>
      <c r="R22356" s="820"/>
      <c r="S22356" s="820"/>
      <c r="T22356" s="820"/>
      <c r="U22356" s="820"/>
      <c r="V22356" s="820"/>
      <c r="W22356" s="820"/>
      <c r="X22356" s="820"/>
      <c r="Y22356" s="820"/>
      <c r="Z22356" s="820"/>
    </row>
    <row r="22357" spans="7:26">
      <c r="G22357" s="826"/>
      <c r="H22357" s="820"/>
      <c r="J22357" s="820"/>
      <c r="K22357" s="820"/>
      <c r="L22357" s="820"/>
      <c r="M22357" s="820"/>
      <c r="N22357" s="820"/>
      <c r="O22357" s="820"/>
      <c r="P22357" s="820"/>
      <c r="Q22357" s="820"/>
      <c r="R22357" s="820"/>
      <c r="S22357" s="820"/>
      <c r="T22357" s="820"/>
      <c r="U22357" s="820"/>
      <c r="V22357" s="820"/>
      <c r="W22357" s="820"/>
      <c r="X22357" s="820"/>
      <c r="Y22357" s="820"/>
      <c r="Z22357" s="820"/>
    </row>
    <row r="22358" spans="7:26">
      <c r="G22358" s="826"/>
      <c r="H22358" s="820"/>
      <c r="J22358" s="820"/>
      <c r="K22358" s="820"/>
      <c r="L22358" s="820"/>
      <c r="M22358" s="820"/>
      <c r="N22358" s="820"/>
      <c r="O22358" s="820"/>
      <c r="P22358" s="820"/>
      <c r="Q22358" s="820"/>
      <c r="R22358" s="820"/>
      <c r="S22358" s="820"/>
      <c r="T22358" s="820"/>
      <c r="U22358" s="820"/>
      <c r="V22358" s="820"/>
      <c r="W22358" s="820"/>
      <c r="X22358" s="820"/>
      <c r="Y22358" s="820"/>
      <c r="Z22358" s="820"/>
    </row>
    <row r="22359" spans="7:26">
      <c r="G22359" s="826"/>
      <c r="H22359" s="820"/>
      <c r="J22359" s="820"/>
      <c r="K22359" s="820"/>
      <c r="L22359" s="820"/>
      <c r="M22359" s="820"/>
      <c r="N22359" s="820"/>
      <c r="O22359" s="820"/>
      <c r="P22359" s="820"/>
      <c r="Q22359" s="820"/>
      <c r="R22359" s="820"/>
      <c r="S22359" s="820"/>
      <c r="T22359" s="820"/>
      <c r="U22359" s="820"/>
      <c r="V22359" s="820"/>
      <c r="W22359" s="820"/>
      <c r="X22359" s="820"/>
      <c r="Y22359" s="820"/>
      <c r="Z22359" s="820"/>
    </row>
    <row r="22360" spans="7:26">
      <c r="G22360" s="826"/>
      <c r="H22360" s="820"/>
      <c r="J22360" s="820"/>
      <c r="K22360" s="820"/>
      <c r="L22360" s="820"/>
      <c r="M22360" s="820"/>
      <c r="N22360" s="820"/>
      <c r="O22360" s="820"/>
      <c r="P22360" s="820"/>
      <c r="Q22360" s="820"/>
      <c r="R22360" s="820"/>
      <c r="S22360" s="820"/>
      <c r="T22360" s="820"/>
      <c r="U22360" s="820"/>
      <c r="V22360" s="820"/>
      <c r="W22360" s="820"/>
      <c r="X22360" s="820"/>
      <c r="Y22360" s="820"/>
      <c r="Z22360" s="820"/>
    </row>
    <row r="22361" spans="7:26">
      <c r="G22361" s="826"/>
      <c r="H22361" s="820"/>
      <c r="J22361" s="820"/>
      <c r="K22361" s="820"/>
      <c r="L22361" s="820"/>
      <c r="M22361" s="820"/>
      <c r="N22361" s="820"/>
      <c r="O22361" s="820"/>
      <c r="P22361" s="820"/>
      <c r="Q22361" s="820"/>
      <c r="R22361" s="820"/>
      <c r="S22361" s="820"/>
      <c r="T22361" s="820"/>
      <c r="U22361" s="820"/>
      <c r="V22361" s="820"/>
      <c r="W22361" s="820"/>
      <c r="X22361" s="820"/>
      <c r="Y22361" s="820"/>
      <c r="Z22361" s="820"/>
    </row>
    <row r="22362" spans="7:26">
      <c r="G22362" s="826"/>
      <c r="H22362" s="820"/>
      <c r="J22362" s="820"/>
      <c r="K22362" s="820"/>
      <c r="L22362" s="820"/>
      <c r="M22362" s="820"/>
      <c r="N22362" s="820"/>
      <c r="O22362" s="820"/>
      <c r="P22362" s="820"/>
      <c r="Q22362" s="820"/>
      <c r="R22362" s="820"/>
      <c r="S22362" s="820"/>
      <c r="T22362" s="820"/>
      <c r="U22362" s="820"/>
      <c r="V22362" s="820"/>
      <c r="W22362" s="820"/>
      <c r="X22362" s="820"/>
      <c r="Y22362" s="820"/>
      <c r="Z22362" s="820"/>
    </row>
    <row r="22363" spans="7:26">
      <c r="G22363" s="826"/>
      <c r="H22363" s="820"/>
      <c r="J22363" s="820"/>
      <c r="K22363" s="820"/>
      <c r="L22363" s="820"/>
      <c r="M22363" s="820"/>
      <c r="N22363" s="820"/>
      <c r="O22363" s="820"/>
      <c r="P22363" s="820"/>
      <c r="Q22363" s="820"/>
      <c r="R22363" s="820"/>
      <c r="S22363" s="820"/>
      <c r="T22363" s="820"/>
      <c r="U22363" s="820"/>
      <c r="V22363" s="820"/>
      <c r="W22363" s="820"/>
      <c r="X22363" s="820"/>
      <c r="Y22363" s="820"/>
      <c r="Z22363" s="820"/>
    </row>
    <row r="22364" spans="7:26">
      <c r="G22364" s="826"/>
      <c r="H22364" s="820"/>
      <c r="J22364" s="820"/>
      <c r="K22364" s="820"/>
      <c r="L22364" s="820"/>
      <c r="M22364" s="820"/>
      <c r="N22364" s="820"/>
      <c r="O22364" s="820"/>
      <c r="P22364" s="820"/>
      <c r="Q22364" s="820"/>
      <c r="R22364" s="820"/>
      <c r="S22364" s="820"/>
      <c r="T22364" s="820"/>
      <c r="U22364" s="820"/>
      <c r="V22364" s="820"/>
      <c r="W22364" s="820"/>
      <c r="X22364" s="820"/>
      <c r="Y22364" s="820"/>
      <c r="Z22364" s="820"/>
    </row>
    <row r="22365" spans="7:26">
      <c r="G22365" s="826"/>
      <c r="H22365" s="820"/>
      <c r="J22365" s="820"/>
      <c r="K22365" s="820"/>
      <c r="L22365" s="820"/>
      <c r="M22365" s="820"/>
      <c r="N22365" s="820"/>
      <c r="O22365" s="820"/>
      <c r="P22365" s="820"/>
      <c r="Q22365" s="820"/>
      <c r="R22365" s="820"/>
      <c r="S22365" s="820"/>
      <c r="T22365" s="820"/>
      <c r="U22365" s="820"/>
      <c r="V22365" s="820"/>
      <c r="W22365" s="820"/>
      <c r="X22365" s="820"/>
      <c r="Y22365" s="820"/>
      <c r="Z22365" s="820"/>
    </row>
    <row r="22366" spans="7:26">
      <c r="G22366" s="826"/>
      <c r="H22366" s="820"/>
      <c r="J22366" s="820"/>
      <c r="K22366" s="820"/>
      <c r="L22366" s="820"/>
      <c r="M22366" s="820"/>
      <c r="N22366" s="820"/>
      <c r="O22366" s="820"/>
      <c r="P22366" s="820"/>
      <c r="Q22366" s="820"/>
      <c r="R22366" s="820"/>
      <c r="S22366" s="820"/>
      <c r="T22366" s="820"/>
      <c r="U22366" s="820"/>
      <c r="V22366" s="820"/>
      <c r="W22366" s="820"/>
      <c r="X22366" s="820"/>
      <c r="Y22366" s="820"/>
      <c r="Z22366" s="820"/>
    </row>
    <row r="22367" spans="7:26">
      <c r="G22367" s="826"/>
      <c r="H22367" s="820"/>
      <c r="J22367" s="820"/>
      <c r="K22367" s="820"/>
      <c r="L22367" s="820"/>
      <c r="M22367" s="820"/>
      <c r="N22367" s="820"/>
      <c r="O22367" s="820"/>
      <c r="P22367" s="820"/>
      <c r="Q22367" s="820"/>
      <c r="R22367" s="820"/>
      <c r="S22367" s="820"/>
      <c r="T22367" s="820"/>
      <c r="U22367" s="820"/>
      <c r="V22367" s="820"/>
      <c r="W22367" s="820"/>
      <c r="X22367" s="820"/>
      <c r="Y22367" s="820"/>
      <c r="Z22367" s="820"/>
    </row>
    <row r="22368" spans="7:26">
      <c r="G22368" s="826"/>
      <c r="H22368" s="820"/>
      <c r="J22368" s="820"/>
      <c r="K22368" s="820"/>
      <c r="L22368" s="820"/>
      <c r="M22368" s="820"/>
      <c r="N22368" s="820"/>
      <c r="O22368" s="820"/>
      <c r="P22368" s="820"/>
      <c r="Q22368" s="820"/>
      <c r="R22368" s="820"/>
      <c r="S22368" s="820"/>
      <c r="T22368" s="820"/>
      <c r="U22368" s="820"/>
      <c r="V22368" s="820"/>
      <c r="W22368" s="820"/>
      <c r="X22368" s="820"/>
      <c r="Y22368" s="820"/>
      <c r="Z22368" s="820"/>
    </row>
    <row r="22369" spans="7:26">
      <c r="G22369" s="826"/>
      <c r="H22369" s="820"/>
      <c r="J22369" s="820"/>
      <c r="K22369" s="820"/>
      <c r="L22369" s="820"/>
      <c r="M22369" s="820"/>
      <c r="N22369" s="820"/>
      <c r="O22369" s="820"/>
      <c r="P22369" s="820"/>
      <c r="Q22369" s="820"/>
      <c r="R22369" s="820"/>
      <c r="S22369" s="820"/>
      <c r="T22369" s="820"/>
      <c r="U22369" s="820"/>
      <c r="V22369" s="820"/>
      <c r="W22369" s="820"/>
      <c r="X22369" s="820"/>
      <c r="Y22369" s="820"/>
      <c r="Z22369" s="820"/>
    </row>
    <row r="22370" spans="7:26">
      <c r="G22370" s="826"/>
      <c r="H22370" s="820"/>
      <c r="J22370" s="820"/>
      <c r="K22370" s="820"/>
      <c r="L22370" s="820"/>
      <c r="M22370" s="820"/>
      <c r="N22370" s="820"/>
      <c r="O22370" s="820"/>
      <c r="P22370" s="820"/>
      <c r="Q22370" s="820"/>
      <c r="R22370" s="820"/>
      <c r="S22370" s="820"/>
      <c r="T22370" s="820"/>
      <c r="U22370" s="820"/>
      <c r="V22370" s="820"/>
      <c r="W22370" s="820"/>
      <c r="X22370" s="820"/>
      <c r="Y22370" s="820"/>
      <c r="Z22370" s="820"/>
    </row>
    <row r="22371" spans="7:26">
      <c r="G22371" s="826"/>
      <c r="H22371" s="820"/>
      <c r="J22371" s="820"/>
      <c r="K22371" s="820"/>
      <c r="L22371" s="820"/>
      <c r="M22371" s="820"/>
      <c r="N22371" s="820"/>
      <c r="O22371" s="820"/>
      <c r="P22371" s="820"/>
      <c r="Q22371" s="820"/>
      <c r="R22371" s="820"/>
      <c r="S22371" s="820"/>
      <c r="T22371" s="820"/>
      <c r="U22371" s="820"/>
      <c r="V22371" s="820"/>
      <c r="W22371" s="820"/>
      <c r="X22371" s="820"/>
      <c r="Y22371" s="820"/>
      <c r="Z22371" s="820"/>
    </row>
    <row r="22372" spans="7:26">
      <c r="G22372" s="826"/>
      <c r="H22372" s="820"/>
      <c r="J22372" s="820"/>
      <c r="K22372" s="820"/>
      <c r="L22372" s="820"/>
      <c r="M22372" s="820"/>
      <c r="N22372" s="820"/>
      <c r="O22372" s="820"/>
      <c r="P22372" s="820"/>
      <c r="Q22372" s="820"/>
      <c r="R22372" s="820"/>
      <c r="S22372" s="820"/>
      <c r="T22372" s="820"/>
      <c r="U22372" s="820"/>
      <c r="V22372" s="820"/>
      <c r="W22372" s="820"/>
      <c r="X22372" s="820"/>
      <c r="Y22372" s="820"/>
      <c r="Z22372" s="820"/>
    </row>
    <row r="22373" spans="7:26">
      <c r="G22373" s="826"/>
      <c r="H22373" s="820"/>
      <c r="J22373" s="820"/>
      <c r="K22373" s="820"/>
      <c r="L22373" s="820"/>
      <c r="M22373" s="820"/>
      <c r="N22373" s="820"/>
      <c r="O22373" s="820"/>
      <c r="P22373" s="820"/>
      <c r="Q22373" s="820"/>
      <c r="R22373" s="820"/>
      <c r="S22373" s="820"/>
      <c r="T22373" s="820"/>
      <c r="U22373" s="820"/>
      <c r="V22373" s="820"/>
      <c r="W22373" s="820"/>
      <c r="X22373" s="820"/>
      <c r="Y22373" s="820"/>
      <c r="Z22373" s="820"/>
    </row>
    <row r="22374" spans="7:26">
      <c r="G22374" s="826"/>
      <c r="H22374" s="820"/>
      <c r="J22374" s="820"/>
      <c r="K22374" s="820"/>
      <c r="L22374" s="820"/>
      <c r="M22374" s="820"/>
      <c r="N22374" s="820"/>
      <c r="O22374" s="820"/>
      <c r="P22374" s="820"/>
      <c r="Q22374" s="820"/>
      <c r="R22374" s="820"/>
      <c r="S22374" s="820"/>
      <c r="T22374" s="820"/>
      <c r="U22374" s="820"/>
      <c r="V22374" s="820"/>
      <c r="W22374" s="820"/>
      <c r="X22374" s="820"/>
      <c r="Y22374" s="820"/>
      <c r="Z22374" s="820"/>
    </row>
    <row r="22375" spans="7:26">
      <c r="G22375" s="826"/>
      <c r="H22375" s="820"/>
      <c r="J22375" s="820"/>
      <c r="K22375" s="820"/>
      <c r="L22375" s="820"/>
      <c r="M22375" s="820"/>
      <c r="N22375" s="820"/>
      <c r="O22375" s="820"/>
      <c r="P22375" s="820"/>
      <c r="Q22375" s="820"/>
      <c r="R22375" s="820"/>
      <c r="S22375" s="820"/>
      <c r="T22375" s="820"/>
      <c r="U22375" s="820"/>
      <c r="V22375" s="820"/>
      <c r="W22375" s="820"/>
      <c r="X22375" s="820"/>
      <c r="Y22375" s="820"/>
      <c r="Z22375" s="820"/>
    </row>
    <row r="22376" spans="7:26">
      <c r="G22376" s="826"/>
      <c r="H22376" s="820"/>
      <c r="J22376" s="820"/>
      <c r="K22376" s="820"/>
      <c r="L22376" s="820"/>
      <c r="M22376" s="820"/>
      <c r="N22376" s="820"/>
      <c r="O22376" s="820"/>
      <c r="P22376" s="820"/>
      <c r="Q22376" s="820"/>
      <c r="R22376" s="820"/>
      <c r="S22376" s="820"/>
      <c r="T22376" s="820"/>
      <c r="U22376" s="820"/>
      <c r="V22376" s="820"/>
      <c r="W22376" s="820"/>
      <c r="X22376" s="820"/>
      <c r="Y22376" s="820"/>
      <c r="Z22376" s="820"/>
    </row>
    <row r="22377" spans="7:26">
      <c r="G22377" s="826"/>
      <c r="H22377" s="820"/>
      <c r="J22377" s="820"/>
      <c r="K22377" s="820"/>
      <c r="L22377" s="820"/>
      <c r="M22377" s="820"/>
      <c r="N22377" s="820"/>
      <c r="O22377" s="820"/>
      <c r="P22377" s="820"/>
      <c r="Q22377" s="820"/>
      <c r="R22377" s="820"/>
      <c r="S22377" s="820"/>
      <c r="T22377" s="820"/>
      <c r="U22377" s="820"/>
      <c r="V22377" s="820"/>
      <c r="W22377" s="820"/>
      <c r="X22377" s="820"/>
      <c r="Y22377" s="820"/>
      <c r="Z22377" s="820"/>
    </row>
    <row r="22378" spans="7:26">
      <c r="G22378" s="826"/>
      <c r="H22378" s="820"/>
      <c r="J22378" s="820"/>
      <c r="K22378" s="820"/>
      <c r="L22378" s="820"/>
      <c r="M22378" s="820"/>
      <c r="N22378" s="820"/>
      <c r="O22378" s="820"/>
      <c r="P22378" s="820"/>
      <c r="Q22378" s="820"/>
      <c r="R22378" s="820"/>
      <c r="S22378" s="820"/>
      <c r="T22378" s="820"/>
      <c r="U22378" s="820"/>
      <c r="V22378" s="820"/>
      <c r="W22378" s="820"/>
      <c r="X22378" s="820"/>
      <c r="Y22378" s="820"/>
      <c r="Z22378" s="820"/>
    </row>
    <row r="22379" spans="7:26">
      <c r="G22379" s="826"/>
      <c r="H22379" s="820"/>
      <c r="J22379" s="820"/>
      <c r="K22379" s="820"/>
      <c r="L22379" s="820"/>
      <c r="M22379" s="820"/>
      <c r="N22379" s="820"/>
      <c r="O22379" s="820"/>
      <c r="P22379" s="820"/>
      <c r="Q22379" s="820"/>
      <c r="R22379" s="820"/>
      <c r="S22379" s="820"/>
      <c r="T22379" s="820"/>
      <c r="U22379" s="820"/>
      <c r="V22379" s="820"/>
      <c r="W22379" s="820"/>
      <c r="X22379" s="820"/>
      <c r="Y22379" s="820"/>
      <c r="Z22379" s="820"/>
    </row>
    <row r="22380" spans="7:26">
      <c r="G22380" s="826"/>
      <c r="H22380" s="820"/>
      <c r="J22380" s="820"/>
      <c r="K22380" s="820"/>
      <c r="L22380" s="820"/>
      <c r="M22380" s="820"/>
      <c r="N22380" s="820"/>
      <c r="O22380" s="820"/>
      <c r="P22380" s="820"/>
      <c r="Q22380" s="820"/>
      <c r="R22380" s="820"/>
      <c r="S22380" s="820"/>
      <c r="T22380" s="820"/>
      <c r="U22380" s="820"/>
      <c r="V22380" s="820"/>
      <c r="W22380" s="820"/>
      <c r="X22380" s="820"/>
      <c r="Y22380" s="820"/>
      <c r="Z22380" s="820"/>
    </row>
    <row r="22381" spans="7:26">
      <c r="G22381" s="826"/>
      <c r="H22381" s="820"/>
      <c r="J22381" s="820"/>
      <c r="K22381" s="820"/>
      <c r="L22381" s="820"/>
      <c r="M22381" s="820"/>
      <c r="N22381" s="820"/>
      <c r="O22381" s="820"/>
      <c r="P22381" s="820"/>
      <c r="Q22381" s="820"/>
      <c r="R22381" s="820"/>
      <c r="S22381" s="820"/>
      <c r="T22381" s="820"/>
      <c r="U22381" s="820"/>
      <c r="V22381" s="820"/>
      <c r="W22381" s="820"/>
      <c r="X22381" s="820"/>
      <c r="Y22381" s="820"/>
      <c r="Z22381" s="820"/>
    </row>
    <row r="22382" spans="7:26">
      <c r="G22382" s="826"/>
      <c r="H22382" s="820"/>
      <c r="J22382" s="820"/>
      <c r="K22382" s="820"/>
      <c r="L22382" s="820"/>
      <c r="M22382" s="820"/>
      <c r="N22382" s="820"/>
      <c r="O22382" s="820"/>
      <c r="P22382" s="820"/>
      <c r="Q22382" s="820"/>
      <c r="R22382" s="820"/>
      <c r="S22382" s="820"/>
      <c r="T22382" s="820"/>
      <c r="U22382" s="820"/>
      <c r="V22382" s="820"/>
      <c r="W22382" s="820"/>
      <c r="X22382" s="820"/>
      <c r="Y22382" s="820"/>
      <c r="Z22382" s="820"/>
    </row>
    <row r="22383" spans="7:26">
      <c r="G22383" s="826"/>
      <c r="H22383" s="820"/>
      <c r="J22383" s="820"/>
      <c r="K22383" s="820"/>
      <c r="L22383" s="820"/>
      <c r="M22383" s="820"/>
      <c r="N22383" s="820"/>
      <c r="O22383" s="820"/>
      <c r="P22383" s="820"/>
      <c r="Q22383" s="820"/>
      <c r="R22383" s="820"/>
      <c r="S22383" s="820"/>
      <c r="T22383" s="820"/>
      <c r="U22383" s="820"/>
      <c r="V22383" s="820"/>
      <c r="W22383" s="820"/>
      <c r="X22383" s="820"/>
      <c r="Y22383" s="820"/>
      <c r="Z22383" s="820"/>
    </row>
    <row r="22384" spans="7:26">
      <c r="G22384" s="826"/>
      <c r="H22384" s="820"/>
      <c r="J22384" s="820"/>
      <c r="K22384" s="820"/>
      <c r="L22384" s="820"/>
      <c r="M22384" s="820"/>
      <c r="N22384" s="820"/>
      <c r="O22384" s="820"/>
      <c r="P22384" s="820"/>
      <c r="Q22384" s="820"/>
      <c r="R22384" s="820"/>
      <c r="S22384" s="820"/>
      <c r="T22384" s="820"/>
      <c r="U22384" s="820"/>
      <c r="V22384" s="820"/>
      <c r="W22384" s="820"/>
      <c r="X22384" s="820"/>
      <c r="Y22384" s="820"/>
      <c r="Z22384" s="820"/>
    </row>
    <row r="22385" spans="7:26">
      <c r="G22385" s="826"/>
      <c r="H22385" s="820"/>
      <c r="J22385" s="820"/>
      <c r="K22385" s="820"/>
      <c r="L22385" s="820"/>
      <c r="M22385" s="820"/>
      <c r="N22385" s="820"/>
      <c r="O22385" s="820"/>
      <c r="P22385" s="820"/>
      <c r="Q22385" s="820"/>
      <c r="R22385" s="820"/>
      <c r="S22385" s="820"/>
      <c r="T22385" s="820"/>
      <c r="U22385" s="820"/>
      <c r="V22385" s="820"/>
      <c r="W22385" s="820"/>
      <c r="X22385" s="820"/>
      <c r="Y22385" s="820"/>
      <c r="Z22385" s="820"/>
    </row>
    <row r="22386" spans="7:26">
      <c r="G22386" s="826"/>
      <c r="H22386" s="820"/>
      <c r="J22386" s="820"/>
      <c r="K22386" s="820"/>
      <c r="L22386" s="820"/>
      <c r="M22386" s="820"/>
      <c r="N22386" s="820"/>
      <c r="O22386" s="820"/>
      <c r="P22386" s="820"/>
      <c r="Q22386" s="820"/>
      <c r="R22386" s="820"/>
      <c r="S22386" s="820"/>
      <c r="T22386" s="820"/>
      <c r="U22386" s="820"/>
      <c r="V22386" s="820"/>
      <c r="W22386" s="820"/>
      <c r="X22386" s="820"/>
      <c r="Y22386" s="820"/>
      <c r="Z22386" s="820"/>
    </row>
    <row r="22387" spans="7:26">
      <c r="G22387" s="826"/>
      <c r="H22387" s="820"/>
      <c r="J22387" s="820"/>
      <c r="K22387" s="820"/>
      <c r="L22387" s="820"/>
      <c r="M22387" s="820"/>
      <c r="N22387" s="820"/>
      <c r="O22387" s="820"/>
      <c r="P22387" s="820"/>
      <c r="Q22387" s="820"/>
      <c r="R22387" s="820"/>
      <c r="S22387" s="820"/>
      <c r="T22387" s="820"/>
      <c r="U22387" s="820"/>
      <c r="V22387" s="820"/>
      <c r="W22387" s="820"/>
      <c r="X22387" s="820"/>
      <c r="Y22387" s="820"/>
      <c r="Z22387" s="820"/>
    </row>
    <row r="22388" spans="7:26">
      <c r="G22388" s="826"/>
      <c r="H22388" s="820"/>
      <c r="J22388" s="820"/>
      <c r="K22388" s="820"/>
      <c r="L22388" s="820"/>
      <c r="M22388" s="820"/>
      <c r="N22388" s="820"/>
      <c r="O22388" s="820"/>
      <c r="P22388" s="820"/>
      <c r="Q22388" s="820"/>
      <c r="R22388" s="820"/>
      <c r="S22388" s="820"/>
      <c r="T22388" s="820"/>
      <c r="U22388" s="820"/>
      <c r="V22388" s="820"/>
      <c r="W22388" s="820"/>
      <c r="X22388" s="820"/>
      <c r="Y22388" s="820"/>
      <c r="Z22388" s="820"/>
    </row>
    <row r="22389" spans="7:26">
      <c r="G22389" s="826"/>
      <c r="H22389" s="820"/>
      <c r="J22389" s="820"/>
      <c r="K22389" s="820"/>
      <c r="L22389" s="820"/>
      <c r="M22389" s="820"/>
      <c r="N22389" s="820"/>
      <c r="O22389" s="820"/>
      <c r="P22389" s="820"/>
      <c r="Q22389" s="820"/>
      <c r="R22389" s="820"/>
      <c r="S22389" s="820"/>
      <c r="T22389" s="820"/>
      <c r="U22389" s="820"/>
      <c r="V22389" s="820"/>
      <c r="W22389" s="820"/>
      <c r="X22389" s="820"/>
      <c r="Y22389" s="820"/>
      <c r="Z22389" s="820"/>
    </row>
    <row r="22390" spans="7:26">
      <c r="G22390" s="826"/>
      <c r="H22390" s="820"/>
      <c r="J22390" s="820"/>
      <c r="K22390" s="820"/>
      <c r="L22390" s="820"/>
      <c r="M22390" s="820"/>
      <c r="N22390" s="820"/>
      <c r="O22390" s="820"/>
      <c r="P22390" s="820"/>
      <c r="Q22390" s="820"/>
      <c r="R22390" s="820"/>
      <c r="S22390" s="820"/>
      <c r="T22390" s="820"/>
      <c r="U22390" s="820"/>
      <c r="V22390" s="820"/>
      <c r="W22390" s="820"/>
      <c r="X22390" s="820"/>
      <c r="Y22390" s="820"/>
      <c r="Z22390" s="820"/>
    </row>
    <row r="22391" spans="7:26">
      <c r="G22391" s="826"/>
      <c r="H22391" s="820"/>
      <c r="J22391" s="820"/>
      <c r="K22391" s="820"/>
      <c r="L22391" s="820"/>
      <c r="M22391" s="820"/>
      <c r="N22391" s="820"/>
      <c r="O22391" s="820"/>
      <c r="P22391" s="820"/>
      <c r="Q22391" s="820"/>
      <c r="R22391" s="820"/>
      <c r="S22391" s="820"/>
      <c r="T22391" s="820"/>
      <c r="U22391" s="820"/>
      <c r="V22391" s="820"/>
      <c r="W22391" s="820"/>
      <c r="X22391" s="820"/>
      <c r="Y22391" s="820"/>
      <c r="Z22391" s="820"/>
    </row>
    <row r="22392" spans="7:26">
      <c r="G22392" s="826"/>
      <c r="H22392" s="820"/>
      <c r="J22392" s="820"/>
      <c r="K22392" s="820"/>
      <c r="L22392" s="820"/>
      <c r="M22392" s="820"/>
      <c r="N22392" s="820"/>
      <c r="O22392" s="820"/>
      <c r="P22392" s="820"/>
      <c r="Q22392" s="820"/>
      <c r="R22392" s="820"/>
      <c r="S22392" s="820"/>
      <c r="T22392" s="820"/>
      <c r="U22392" s="820"/>
      <c r="V22392" s="820"/>
      <c r="W22392" s="820"/>
      <c r="X22392" s="820"/>
      <c r="Y22392" s="820"/>
      <c r="Z22392" s="820"/>
    </row>
    <row r="22393" spans="7:26">
      <c r="G22393" s="826"/>
      <c r="H22393" s="820"/>
      <c r="J22393" s="820"/>
      <c r="K22393" s="820"/>
      <c r="L22393" s="820"/>
      <c r="M22393" s="820"/>
      <c r="N22393" s="820"/>
      <c r="O22393" s="820"/>
      <c r="P22393" s="820"/>
      <c r="Q22393" s="820"/>
      <c r="R22393" s="820"/>
      <c r="S22393" s="820"/>
      <c r="T22393" s="820"/>
      <c r="U22393" s="820"/>
      <c r="V22393" s="820"/>
      <c r="W22393" s="820"/>
      <c r="X22393" s="820"/>
      <c r="Y22393" s="820"/>
      <c r="Z22393" s="820"/>
    </row>
    <row r="22394" spans="7:26">
      <c r="G22394" s="826"/>
      <c r="H22394" s="820"/>
      <c r="J22394" s="820"/>
      <c r="K22394" s="820"/>
      <c r="L22394" s="820"/>
      <c r="M22394" s="820"/>
      <c r="N22394" s="820"/>
      <c r="O22394" s="820"/>
      <c r="P22394" s="820"/>
      <c r="Q22394" s="820"/>
      <c r="R22394" s="820"/>
      <c r="S22394" s="820"/>
      <c r="T22394" s="820"/>
      <c r="U22394" s="820"/>
      <c r="V22394" s="820"/>
      <c r="W22394" s="820"/>
      <c r="X22394" s="820"/>
      <c r="Y22394" s="820"/>
      <c r="Z22394" s="820"/>
    </row>
    <row r="22395" spans="7:26">
      <c r="G22395" s="826"/>
      <c r="H22395" s="820"/>
      <c r="J22395" s="820"/>
      <c r="K22395" s="820"/>
      <c r="L22395" s="820"/>
      <c r="M22395" s="820"/>
      <c r="N22395" s="820"/>
      <c r="O22395" s="820"/>
      <c r="P22395" s="820"/>
      <c r="Q22395" s="820"/>
      <c r="R22395" s="820"/>
      <c r="S22395" s="820"/>
      <c r="T22395" s="820"/>
      <c r="U22395" s="820"/>
      <c r="V22395" s="820"/>
      <c r="W22395" s="820"/>
      <c r="X22395" s="820"/>
      <c r="Y22395" s="820"/>
      <c r="Z22395" s="820"/>
    </row>
    <row r="22396" spans="7:26">
      <c r="G22396" s="826"/>
      <c r="H22396" s="820"/>
      <c r="J22396" s="820"/>
      <c r="K22396" s="820"/>
      <c r="L22396" s="820"/>
      <c r="M22396" s="820"/>
      <c r="N22396" s="820"/>
      <c r="O22396" s="820"/>
      <c r="P22396" s="820"/>
      <c r="Q22396" s="820"/>
      <c r="R22396" s="820"/>
      <c r="S22396" s="820"/>
      <c r="T22396" s="820"/>
      <c r="U22396" s="820"/>
      <c r="V22396" s="820"/>
      <c r="W22396" s="820"/>
      <c r="X22396" s="820"/>
      <c r="Y22396" s="820"/>
      <c r="Z22396" s="820"/>
    </row>
    <row r="22397" spans="7:26">
      <c r="G22397" s="826"/>
      <c r="H22397" s="820"/>
      <c r="J22397" s="820"/>
      <c r="K22397" s="820"/>
      <c r="L22397" s="820"/>
      <c r="M22397" s="820"/>
      <c r="N22397" s="820"/>
      <c r="O22397" s="820"/>
      <c r="P22397" s="820"/>
      <c r="Q22397" s="820"/>
      <c r="R22397" s="820"/>
      <c r="S22397" s="820"/>
      <c r="T22397" s="820"/>
      <c r="U22397" s="820"/>
      <c r="V22397" s="820"/>
      <c r="W22397" s="820"/>
      <c r="X22397" s="820"/>
      <c r="Y22397" s="820"/>
      <c r="Z22397" s="820"/>
    </row>
    <row r="22398" spans="7:26">
      <c r="G22398" s="826"/>
      <c r="H22398" s="820"/>
      <c r="J22398" s="820"/>
      <c r="K22398" s="820"/>
      <c r="L22398" s="820"/>
      <c r="M22398" s="820"/>
      <c r="N22398" s="820"/>
      <c r="O22398" s="820"/>
      <c r="P22398" s="820"/>
      <c r="Q22398" s="820"/>
      <c r="R22398" s="820"/>
      <c r="S22398" s="820"/>
      <c r="T22398" s="820"/>
      <c r="U22398" s="820"/>
      <c r="V22398" s="820"/>
      <c r="W22398" s="820"/>
      <c r="X22398" s="820"/>
      <c r="Y22398" s="820"/>
      <c r="Z22398" s="820"/>
    </row>
    <row r="22399" spans="7:26">
      <c r="G22399" s="826"/>
      <c r="H22399" s="820"/>
      <c r="J22399" s="820"/>
      <c r="K22399" s="820"/>
      <c r="L22399" s="820"/>
      <c r="M22399" s="820"/>
      <c r="N22399" s="820"/>
      <c r="O22399" s="820"/>
      <c r="P22399" s="820"/>
      <c r="Q22399" s="820"/>
      <c r="R22399" s="820"/>
      <c r="S22399" s="820"/>
      <c r="T22399" s="820"/>
      <c r="U22399" s="820"/>
      <c r="V22399" s="820"/>
      <c r="W22399" s="820"/>
      <c r="X22399" s="820"/>
      <c r="Y22399" s="820"/>
      <c r="Z22399" s="820"/>
    </row>
    <row r="22400" spans="7:26">
      <c r="G22400" s="826"/>
      <c r="H22400" s="820"/>
      <c r="J22400" s="820"/>
      <c r="K22400" s="820"/>
      <c r="L22400" s="820"/>
      <c r="M22400" s="820"/>
      <c r="N22400" s="820"/>
      <c r="O22400" s="820"/>
      <c r="P22400" s="820"/>
      <c r="Q22400" s="820"/>
      <c r="R22400" s="820"/>
      <c r="S22400" s="820"/>
      <c r="T22400" s="820"/>
      <c r="U22400" s="820"/>
      <c r="V22400" s="820"/>
      <c r="W22400" s="820"/>
      <c r="X22400" s="820"/>
      <c r="Y22400" s="820"/>
      <c r="Z22400" s="820"/>
    </row>
    <row r="22401" spans="7:26">
      <c r="G22401" s="826"/>
      <c r="H22401" s="820"/>
      <c r="J22401" s="820"/>
      <c r="K22401" s="820"/>
      <c r="L22401" s="820"/>
      <c r="M22401" s="820"/>
      <c r="N22401" s="820"/>
      <c r="O22401" s="820"/>
      <c r="P22401" s="820"/>
      <c r="Q22401" s="820"/>
      <c r="R22401" s="820"/>
      <c r="S22401" s="820"/>
      <c r="T22401" s="820"/>
      <c r="U22401" s="820"/>
      <c r="V22401" s="820"/>
      <c r="W22401" s="820"/>
      <c r="X22401" s="820"/>
      <c r="Y22401" s="820"/>
      <c r="Z22401" s="820"/>
    </row>
    <row r="22402" spans="7:26">
      <c r="G22402" s="826"/>
      <c r="H22402" s="820"/>
      <c r="J22402" s="820"/>
      <c r="K22402" s="820"/>
      <c r="L22402" s="820"/>
      <c r="M22402" s="820"/>
      <c r="N22402" s="820"/>
      <c r="O22402" s="820"/>
      <c r="P22402" s="820"/>
      <c r="Q22402" s="820"/>
      <c r="R22402" s="820"/>
      <c r="S22402" s="820"/>
      <c r="T22402" s="820"/>
      <c r="U22402" s="820"/>
      <c r="V22402" s="820"/>
      <c r="W22402" s="820"/>
      <c r="X22402" s="820"/>
      <c r="Y22402" s="820"/>
      <c r="Z22402" s="820"/>
    </row>
    <row r="22403" spans="7:26">
      <c r="G22403" s="826"/>
      <c r="H22403" s="820"/>
      <c r="J22403" s="820"/>
      <c r="K22403" s="820"/>
      <c r="L22403" s="820"/>
      <c r="M22403" s="820"/>
      <c r="N22403" s="820"/>
      <c r="O22403" s="820"/>
      <c r="P22403" s="820"/>
      <c r="Q22403" s="820"/>
      <c r="R22403" s="820"/>
      <c r="S22403" s="820"/>
      <c r="T22403" s="820"/>
      <c r="U22403" s="820"/>
      <c r="V22403" s="820"/>
      <c r="W22403" s="820"/>
      <c r="X22403" s="820"/>
      <c r="Y22403" s="820"/>
      <c r="Z22403" s="820"/>
    </row>
    <row r="22404" spans="7:26">
      <c r="G22404" s="826"/>
      <c r="H22404" s="820"/>
      <c r="J22404" s="820"/>
      <c r="K22404" s="820"/>
      <c r="L22404" s="820"/>
      <c r="M22404" s="820"/>
      <c r="N22404" s="820"/>
      <c r="O22404" s="820"/>
      <c r="P22404" s="820"/>
      <c r="Q22404" s="820"/>
      <c r="R22404" s="820"/>
      <c r="S22404" s="820"/>
      <c r="T22404" s="820"/>
      <c r="U22404" s="820"/>
      <c r="V22404" s="820"/>
      <c r="W22404" s="820"/>
      <c r="X22404" s="820"/>
      <c r="Y22404" s="820"/>
      <c r="Z22404" s="820"/>
    </row>
    <row r="22405" spans="7:26">
      <c r="G22405" s="826"/>
      <c r="H22405" s="820"/>
      <c r="J22405" s="820"/>
      <c r="K22405" s="820"/>
      <c r="L22405" s="820"/>
      <c r="M22405" s="820"/>
      <c r="N22405" s="820"/>
      <c r="O22405" s="820"/>
      <c r="P22405" s="820"/>
      <c r="Q22405" s="820"/>
      <c r="R22405" s="820"/>
      <c r="S22405" s="820"/>
      <c r="T22405" s="820"/>
      <c r="U22405" s="820"/>
      <c r="V22405" s="820"/>
      <c r="W22405" s="820"/>
      <c r="X22405" s="820"/>
      <c r="Y22405" s="820"/>
      <c r="Z22405" s="820"/>
    </row>
    <row r="22406" spans="7:26">
      <c r="G22406" s="826"/>
      <c r="H22406" s="820"/>
      <c r="J22406" s="820"/>
      <c r="K22406" s="820"/>
      <c r="L22406" s="820"/>
      <c r="M22406" s="820"/>
      <c r="N22406" s="820"/>
      <c r="O22406" s="820"/>
      <c r="P22406" s="820"/>
      <c r="Q22406" s="820"/>
      <c r="R22406" s="820"/>
      <c r="S22406" s="820"/>
      <c r="T22406" s="820"/>
      <c r="U22406" s="820"/>
      <c r="V22406" s="820"/>
      <c r="W22406" s="820"/>
      <c r="X22406" s="820"/>
      <c r="Y22406" s="820"/>
      <c r="Z22406" s="820"/>
    </row>
    <row r="22407" spans="7:26">
      <c r="G22407" s="826"/>
      <c r="H22407" s="820"/>
      <c r="J22407" s="820"/>
      <c r="K22407" s="820"/>
      <c r="L22407" s="820"/>
      <c r="M22407" s="820"/>
      <c r="N22407" s="820"/>
      <c r="O22407" s="820"/>
      <c r="P22407" s="820"/>
      <c r="Q22407" s="820"/>
      <c r="R22407" s="820"/>
      <c r="S22407" s="820"/>
      <c r="T22407" s="820"/>
      <c r="U22407" s="820"/>
      <c r="V22407" s="820"/>
      <c r="W22407" s="820"/>
      <c r="X22407" s="820"/>
      <c r="Y22407" s="820"/>
      <c r="Z22407" s="820"/>
    </row>
    <row r="22408" spans="7:26">
      <c r="G22408" s="826"/>
      <c r="H22408" s="820"/>
      <c r="J22408" s="820"/>
      <c r="K22408" s="820"/>
      <c r="L22408" s="820"/>
      <c r="M22408" s="820"/>
      <c r="N22408" s="820"/>
      <c r="O22408" s="820"/>
      <c r="P22408" s="820"/>
      <c r="Q22408" s="820"/>
      <c r="R22408" s="820"/>
      <c r="S22408" s="820"/>
      <c r="T22408" s="820"/>
      <c r="U22408" s="820"/>
      <c r="V22408" s="820"/>
      <c r="W22408" s="820"/>
      <c r="X22408" s="820"/>
      <c r="Y22408" s="820"/>
      <c r="Z22408" s="820"/>
    </row>
    <row r="22409" spans="7:26">
      <c r="G22409" s="826"/>
      <c r="H22409" s="820"/>
      <c r="J22409" s="820"/>
      <c r="K22409" s="820"/>
      <c r="L22409" s="820"/>
      <c r="M22409" s="820"/>
      <c r="N22409" s="820"/>
      <c r="O22409" s="820"/>
      <c r="P22409" s="820"/>
      <c r="Q22409" s="820"/>
      <c r="R22409" s="820"/>
      <c r="S22409" s="820"/>
      <c r="T22409" s="820"/>
      <c r="U22409" s="820"/>
      <c r="V22409" s="820"/>
      <c r="W22409" s="820"/>
      <c r="X22409" s="820"/>
      <c r="Y22409" s="820"/>
      <c r="Z22409" s="820"/>
    </row>
    <row r="22410" spans="7:26">
      <c r="G22410" s="826"/>
      <c r="H22410" s="820"/>
      <c r="J22410" s="820"/>
      <c r="K22410" s="820"/>
      <c r="L22410" s="820"/>
      <c r="M22410" s="820"/>
      <c r="N22410" s="820"/>
      <c r="O22410" s="820"/>
      <c r="P22410" s="820"/>
      <c r="Q22410" s="820"/>
      <c r="R22410" s="820"/>
      <c r="S22410" s="820"/>
      <c r="T22410" s="820"/>
      <c r="U22410" s="820"/>
      <c r="V22410" s="820"/>
      <c r="W22410" s="820"/>
      <c r="X22410" s="820"/>
      <c r="Y22410" s="820"/>
      <c r="Z22410" s="820"/>
    </row>
    <row r="22411" spans="7:26">
      <c r="G22411" s="826"/>
      <c r="H22411" s="820"/>
      <c r="J22411" s="820"/>
      <c r="K22411" s="820"/>
      <c r="L22411" s="820"/>
      <c r="M22411" s="820"/>
      <c r="N22411" s="820"/>
      <c r="O22411" s="820"/>
      <c r="P22411" s="820"/>
      <c r="Q22411" s="820"/>
      <c r="R22411" s="820"/>
      <c r="S22411" s="820"/>
      <c r="T22411" s="820"/>
      <c r="U22411" s="820"/>
      <c r="V22411" s="820"/>
      <c r="W22411" s="820"/>
      <c r="X22411" s="820"/>
      <c r="Y22411" s="820"/>
      <c r="Z22411" s="820"/>
    </row>
    <row r="22412" spans="7:26">
      <c r="G22412" s="826"/>
      <c r="H22412" s="820"/>
      <c r="J22412" s="820"/>
      <c r="K22412" s="820"/>
      <c r="L22412" s="820"/>
      <c r="M22412" s="820"/>
      <c r="N22412" s="820"/>
      <c r="O22412" s="820"/>
      <c r="P22412" s="820"/>
      <c r="Q22412" s="820"/>
      <c r="R22412" s="820"/>
      <c r="S22412" s="820"/>
      <c r="T22412" s="820"/>
      <c r="U22412" s="820"/>
      <c r="V22412" s="820"/>
      <c r="W22412" s="820"/>
      <c r="X22412" s="820"/>
      <c r="Y22412" s="820"/>
      <c r="Z22412" s="820"/>
    </row>
    <row r="22413" spans="7:26">
      <c r="G22413" s="826"/>
      <c r="H22413" s="820"/>
      <c r="J22413" s="820"/>
      <c r="K22413" s="820"/>
      <c r="L22413" s="820"/>
      <c r="M22413" s="820"/>
      <c r="N22413" s="820"/>
      <c r="O22413" s="820"/>
      <c r="P22413" s="820"/>
      <c r="Q22413" s="820"/>
      <c r="R22413" s="820"/>
      <c r="S22413" s="820"/>
      <c r="T22413" s="820"/>
      <c r="U22413" s="820"/>
      <c r="V22413" s="820"/>
      <c r="W22413" s="820"/>
      <c r="X22413" s="820"/>
      <c r="Y22413" s="820"/>
      <c r="Z22413" s="820"/>
    </row>
    <row r="22414" spans="7:26">
      <c r="G22414" s="826"/>
      <c r="H22414" s="820"/>
      <c r="J22414" s="820"/>
      <c r="K22414" s="820"/>
      <c r="L22414" s="820"/>
      <c r="M22414" s="820"/>
      <c r="N22414" s="820"/>
      <c r="O22414" s="820"/>
      <c r="P22414" s="820"/>
      <c r="Q22414" s="820"/>
      <c r="R22414" s="820"/>
      <c r="S22414" s="820"/>
      <c r="T22414" s="820"/>
      <c r="U22414" s="820"/>
      <c r="V22414" s="820"/>
      <c r="W22414" s="820"/>
      <c r="X22414" s="820"/>
      <c r="Y22414" s="820"/>
      <c r="Z22414" s="820"/>
    </row>
    <row r="22415" spans="7:26">
      <c r="G22415" s="826"/>
      <c r="H22415" s="820"/>
      <c r="J22415" s="820"/>
      <c r="K22415" s="820"/>
      <c r="L22415" s="820"/>
      <c r="M22415" s="820"/>
      <c r="N22415" s="820"/>
      <c r="O22415" s="820"/>
      <c r="P22415" s="820"/>
      <c r="Q22415" s="820"/>
      <c r="R22415" s="820"/>
      <c r="S22415" s="820"/>
      <c r="T22415" s="820"/>
      <c r="U22415" s="820"/>
      <c r="V22415" s="820"/>
      <c r="W22415" s="820"/>
      <c r="X22415" s="820"/>
      <c r="Y22415" s="820"/>
      <c r="Z22415" s="820"/>
    </row>
    <row r="22416" spans="7:26">
      <c r="G22416" s="826"/>
      <c r="H22416" s="820"/>
      <c r="J22416" s="820"/>
      <c r="K22416" s="820"/>
      <c r="L22416" s="820"/>
      <c r="M22416" s="820"/>
      <c r="N22416" s="820"/>
      <c r="O22416" s="820"/>
      <c r="P22416" s="820"/>
      <c r="Q22416" s="820"/>
      <c r="R22416" s="820"/>
      <c r="S22416" s="820"/>
      <c r="T22416" s="820"/>
      <c r="U22416" s="820"/>
      <c r="V22416" s="820"/>
      <c r="W22416" s="820"/>
      <c r="X22416" s="820"/>
      <c r="Y22416" s="820"/>
      <c r="Z22416" s="820"/>
    </row>
    <row r="22417" spans="7:26">
      <c r="G22417" s="826"/>
      <c r="H22417" s="820"/>
      <c r="J22417" s="820"/>
      <c r="K22417" s="820"/>
      <c r="L22417" s="820"/>
      <c r="M22417" s="820"/>
      <c r="N22417" s="820"/>
      <c r="O22417" s="820"/>
      <c r="P22417" s="820"/>
      <c r="Q22417" s="820"/>
      <c r="R22417" s="820"/>
      <c r="S22417" s="820"/>
      <c r="T22417" s="820"/>
      <c r="U22417" s="820"/>
      <c r="V22417" s="820"/>
      <c r="W22417" s="820"/>
      <c r="X22417" s="820"/>
      <c r="Y22417" s="820"/>
      <c r="Z22417" s="820"/>
    </row>
    <row r="22418" spans="7:26">
      <c r="G22418" s="826"/>
      <c r="H22418" s="820"/>
      <c r="J22418" s="820"/>
      <c r="K22418" s="820"/>
      <c r="L22418" s="820"/>
      <c r="M22418" s="820"/>
      <c r="N22418" s="820"/>
      <c r="O22418" s="820"/>
      <c r="P22418" s="820"/>
      <c r="Q22418" s="820"/>
      <c r="R22418" s="820"/>
      <c r="S22418" s="820"/>
      <c r="T22418" s="820"/>
      <c r="U22418" s="820"/>
      <c r="V22418" s="820"/>
      <c r="W22418" s="820"/>
      <c r="X22418" s="820"/>
      <c r="Y22418" s="820"/>
      <c r="Z22418" s="820"/>
    </row>
    <row r="22419" spans="7:26">
      <c r="G22419" s="826"/>
      <c r="H22419" s="820"/>
      <c r="J22419" s="820"/>
      <c r="K22419" s="820"/>
      <c r="L22419" s="820"/>
      <c r="M22419" s="820"/>
      <c r="N22419" s="820"/>
      <c r="O22419" s="820"/>
      <c r="P22419" s="820"/>
      <c r="Q22419" s="820"/>
      <c r="R22419" s="820"/>
      <c r="S22419" s="820"/>
      <c r="T22419" s="820"/>
      <c r="U22419" s="820"/>
      <c r="V22419" s="820"/>
      <c r="W22419" s="820"/>
      <c r="X22419" s="820"/>
      <c r="Y22419" s="820"/>
      <c r="Z22419" s="820"/>
    </row>
    <row r="22420" spans="7:26">
      <c r="G22420" s="826"/>
      <c r="H22420" s="820"/>
      <c r="J22420" s="820"/>
      <c r="K22420" s="820"/>
      <c r="L22420" s="820"/>
      <c r="M22420" s="820"/>
      <c r="N22420" s="820"/>
      <c r="O22420" s="820"/>
      <c r="P22420" s="820"/>
      <c r="Q22420" s="820"/>
      <c r="R22420" s="820"/>
      <c r="S22420" s="820"/>
      <c r="T22420" s="820"/>
      <c r="U22420" s="820"/>
      <c r="V22420" s="820"/>
      <c r="W22420" s="820"/>
      <c r="X22420" s="820"/>
      <c r="Y22420" s="820"/>
      <c r="Z22420" s="820"/>
    </row>
    <row r="22421" spans="7:26">
      <c r="G22421" s="826"/>
      <c r="H22421" s="820"/>
      <c r="J22421" s="820"/>
      <c r="K22421" s="820"/>
      <c r="L22421" s="820"/>
      <c r="M22421" s="820"/>
      <c r="N22421" s="820"/>
      <c r="O22421" s="820"/>
      <c r="P22421" s="820"/>
      <c r="Q22421" s="820"/>
      <c r="R22421" s="820"/>
      <c r="S22421" s="820"/>
      <c r="T22421" s="820"/>
      <c r="U22421" s="820"/>
      <c r="V22421" s="820"/>
      <c r="W22421" s="820"/>
      <c r="X22421" s="820"/>
      <c r="Y22421" s="820"/>
      <c r="Z22421" s="820"/>
    </row>
    <row r="22422" spans="7:26">
      <c r="G22422" s="826"/>
      <c r="H22422" s="820"/>
      <c r="J22422" s="820"/>
      <c r="K22422" s="820"/>
      <c r="L22422" s="820"/>
      <c r="M22422" s="820"/>
      <c r="N22422" s="820"/>
      <c r="O22422" s="820"/>
      <c r="P22422" s="820"/>
      <c r="Q22422" s="820"/>
      <c r="R22422" s="820"/>
      <c r="S22422" s="820"/>
      <c r="T22422" s="820"/>
      <c r="U22422" s="820"/>
      <c r="V22422" s="820"/>
      <c r="W22422" s="820"/>
      <c r="X22422" s="820"/>
      <c r="Y22422" s="820"/>
      <c r="Z22422" s="820"/>
    </row>
    <row r="22423" spans="7:26">
      <c r="G22423" s="826"/>
      <c r="H22423" s="820"/>
      <c r="J22423" s="820"/>
      <c r="K22423" s="820"/>
      <c r="L22423" s="820"/>
      <c r="M22423" s="820"/>
      <c r="N22423" s="820"/>
      <c r="O22423" s="820"/>
      <c r="P22423" s="820"/>
      <c r="Q22423" s="820"/>
      <c r="R22423" s="820"/>
      <c r="S22423" s="820"/>
      <c r="T22423" s="820"/>
      <c r="U22423" s="820"/>
      <c r="V22423" s="820"/>
      <c r="W22423" s="820"/>
      <c r="X22423" s="820"/>
      <c r="Y22423" s="820"/>
      <c r="Z22423" s="820"/>
    </row>
    <row r="22424" spans="7:26">
      <c r="G22424" s="826"/>
      <c r="H22424" s="820"/>
      <c r="J22424" s="820"/>
      <c r="K22424" s="820"/>
      <c r="L22424" s="820"/>
      <c r="M22424" s="820"/>
      <c r="N22424" s="820"/>
      <c r="O22424" s="820"/>
      <c r="P22424" s="820"/>
      <c r="Q22424" s="820"/>
      <c r="R22424" s="820"/>
      <c r="S22424" s="820"/>
      <c r="T22424" s="820"/>
      <c r="U22424" s="820"/>
      <c r="V22424" s="820"/>
      <c r="W22424" s="820"/>
      <c r="X22424" s="820"/>
      <c r="Y22424" s="820"/>
      <c r="Z22424" s="820"/>
    </row>
    <row r="22425" spans="7:26">
      <c r="G22425" s="826"/>
      <c r="H22425" s="820"/>
      <c r="J22425" s="820"/>
      <c r="K22425" s="820"/>
      <c r="L22425" s="820"/>
      <c r="M22425" s="820"/>
      <c r="N22425" s="820"/>
      <c r="O22425" s="820"/>
      <c r="P22425" s="820"/>
      <c r="Q22425" s="820"/>
      <c r="R22425" s="820"/>
      <c r="S22425" s="820"/>
      <c r="T22425" s="820"/>
      <c r="U22425" s="820"/>
      <c r="V22425" s="820"/>
      <c r="W22425" s="820"/>
      <c r="X22425" s="820"/>
      <c r="Y22425" s="820"/>
      <c r="Z22425" s="820"/>
    </row>
    <row r="22426" spans="7:26">
      <c r="G22426" s="826"/>
      <c r="H22426" s="820"/>
      <c r="J22426" s="820"/>
      <c r="K22426" s="820"/>
      <c r="L22426" s="820"/>
      <c r="M22426" s="820"/>
      <c r="N22426" s="820"/>
      <c r="O22426" s="820"/>
      <c r="P22426" s="820"/>
      <c r="Q22426" s="820"/>
      <c r="R22426" s="820"/>
      <c r="S22426" s="820"/>
      <c r="T22426" s="820"/>
      <c r="U22426" s="820"/>
      <c r="V22426" s="820"/>
      <c r="W22426" s="820"/>
      <c r="X22426" s="820"/>
      <c r="Y22426" s="820"/>
      <c r="Z22426" s="820"/>
    </row>
    <row r="22427" spans="7:26">
      <c r="G22427" s="826"/>
      <c r="H22427" s="820"/>
      <c r="J22427" s="820"/>
      <c r="K22427" s="820"/>
      <c r="L22427" s="820"/>
      <c r="M22427" s="820"/>
      <c r="N22427" s="820"/>
      <c r="O22427" s="820"/>
      <c r="P22427" s="820"/>
      <c r="Q22427" s="820"/>
      <c r="R22427" s="820"/>
      <c r="S22427" s="820"/>
      <c r="T22427" s="820"/>
      <c r="U22427" s="820"/>
      <c r="V22427" s="820"/>
      <c r="W22427" s="820"/>
      <c r="X22427" s="820"/>
      <c r="Y22427" s="820"/>
      <c r="Z22427" s="820"/>
    </row>
    <row r="22428" spans="7:26">
      <c r="G22428" s="826"/>
      <c r="H22428" s="820"/>
      <c r="J22428" s="820"/>
      <c r="K22428" s="820"/>
      <c r="L22428" s="820"/>
      <c r="M22428" s="820"/>
      <c r="N22428" s="820"/>
      <c r="O22428" s="820"/>
      <c r="P22428" s="820"/>
      <c r="Q22428" s="820"/>
      <c r="R22428" s="820"/>
      <c r="S22428" s="820"/>
      <c r="T22428" s="820"/>
      <c r="U22428" s="820"/>
      <c r="V22428" s="820"/>
      <c r="W22428" s="820"/>
      <c r="X22428" s="820"/>
      <c r="Y22428" s="820"/>
      <c r="Z22428" s="820"/>
    </row>
    <row r="22429" spans="7:26">
      <c r="G22429" s="826"/>
      <c r="H22429" s="820"/>
      <c r="J22429" s="820"/>
      <c r="K22429" s="820"/>
      <c r="L22429" s="820"/>
      <c r="M22429" s="820"/>
      <c r="N22429" s="820"/>
      <c r="O22429" s="820"/>
      <c r="P22429" s="820"/>
      <c r="Q22429" s="820"/>
      <c r="R22429" s="820"/>
      <c r="S22429" s="820"/>
      <c r="T22429" s="820"/>
      <c r="U22429" s="820"/>
      <c r="V22429" s="820"/>
      <c r="W22429" s="820"/>
      <c r="X22429" s="820"/>
      <c r="Y22429" s="820"/>
      <c r="Z22429" s="820"/>
    </row>
    <row r="22430" spans="7:26">
      <c r="G22430" s="826"/>
      <c r="H22430" s="820"/>
      <c r="J22430" s="820"/>
      <c r="K22430" s="820"/>
      <c r="L22430" s="820"/>
      <c r="M22430" s="820"/>
      <c r="N22430" s="820"/>
      <c r="O22430" s="820"/>
      <c r="P22430" s="820"/>
      <c r="Q22430" s="820"/>
      <c r="R22430" s="820"/>
      <c r="S22430" s="820"/>
      <c r="T22430" s="820"/>
      <c r="U22430" s="820"/>
      <c r="V22430" s="820"/>
      <c r="W22430" s="820"/>
      <c r="X22430" s="820"/>
      <c r="Y22430" s="820"/>
      <c r="Z22430" s="820"/>
    </row>
    <row r="22431" spans="7:26">
      <c r="G22431" s="826"/>
      <c r="H22431" s="820"/>
      <c r="J22431" s="820"/>
      <c r="K22431" s="820"/>
      <c r="L22431" s="820"/>
      <c r="M22431" s="820"/>
      <c r="N22431" s="820"/>
      <c r="O22431" s="820"/>
      <c r="P22431" s="820"/>
      <c r="Q22431" s="820"/>
      <c r="R22431" s="820"/>
      <c r="S22431" s="820"/>
      <c r="T22431" s="820"/>
      <c r="U22431" s="820"/>
      <c r="V22431" s="820"/>
      <c r="W22431" s="820"/>
      <c r="X22431" s="820"/>
      <c r="Y22431" s="820"/>
      <c r="Z22431" s="820"/>
    </row>
    <row r="22432" spans="7:26">
      <c r="G22432" s="826"/>
      <c r="H22432" s="820"/>
      <c r="J22432" s="820"/>
      <c r="K22432" s="820"/>
      <c r="L22432" s="820"/>
      <c r="M22432" s="820"/>
      <c r="N22432" s="820"/>
      <c r="O22432" s="820"/>
      <c r="P22432" s="820"/>
      <c r="Q22432" s="820"/>
      <c r="R22432" s="820"/>
      <c r="S22432" s="820"/>
      <c r="T22432" s="820"/>
      <c r="U22432" s="820"/>
      <c r="V22432" s="820"/>
      <c r="W22432" s="820"/>
      <c r="X22432" s="820"/>
      <c r="Y22432" s="820"/>
      <c r="Z22432" s="820"/>
    </row>
    <row r="22433" spans="7:26">
      <c r="G22433" s="826"/>
      <c r="H22433" s="820"/>
      <c r="J22433" s="820"/>
      <c r="K22433" s="820"/>
      <c r="L22433" s="820"/>
      <c r="M22433" s="820"/>
      <c r="N22433" s="820"/>
      <c r="O22433" s="820"/>
      <c r="P22433" s="820"/>
      <c r="Q22433" s="820"/>
      <c r="R22433" s="820"/>
      <c r="S22433" s="820"/>
      <c r="T22433" s="820"/>
      <c r="U22433" s="820"/>
      <c r="V22433" s="820"/>
      <c r="W22433" s="820"/>
      <c r="X22433" s="820"/>
      <c r="Y22433" s="820"/>
      <c r="Z22433" s="820"/>
    </row>
    <row r="22434" spans="7:26">
      <c r="G22434" s="826"/>
      <c r="H22434" s="820"/>
      <c r="J22434" s="820"/>
      <c r="K22434" s="820"/>
      <c r="L22434" s="820"/>
      <c r="M22434" s="820"/>
      <c r="N22434" s="820"/>
      <c r="O22434" s="820"/>
      <c r="P22434" s="820"/>
      <c r="Q22434" s="820"/>
      <c r="R22434" s="820"/>
      <c r="S22434" s="820"/>
      <c r="T22434" s="820"/>
      <c r="U22434" s="820"/>
      <c r="V22434" s="820"/>
      <c r="W22434" s="820"/>
      <c r="X22434" s="820"/>
      <c r="Y22434" s="820"/>
      <c r="Z22434" s="820"/>
    </row>
    <row r="22435" spans="7:26">
      <c r="G22435" s="826"/>
      <c r="H22435" s="820"/>
      <c r="J22435" s="820"/>
      <c r="K22435" s="820"/>
      <c r="L22435" s="820"/>
      <c r="M22435" s="820"/>
      <c r="N22435" s="820"/>
      <c r="O22435" s="820"/>
      <c r="P22435" s="820"/>
      <c r="Q22435" s="820"/>
      <c r="R22435" s="820"/>
      <c r="S22435" s="820"/>
      <c r="T22435" s="820"/>
      <c r="U22435" s="820"/>
      <c r="V22435" s="820"/>
      <c r="W22435" s="820"/>
      <c r="X22435" s="820"/>
      <c r="Y22435" s="820"/>
      <c r="Z22435" s="820"/>
    </row>
    <row r="22436" spans="7:26">
      <c r="G22436" s="826"/>
      <c r="H22436" s="820"/>
      <c r="J22436" s="820"/>
      <c r="K22436" s="820"/>
      <c r="L22436" s="820"/>
      <c r="M22436" s="820"/>
      <c r="N22436" s="820"/>
      <c r="O22436" s="820"/>
      <c r="P22436" s="820"/>
      <c r="Q22436" s="820"/>
      <c r="R22436" s="820"/>
      <c r="S22436" s="820"/>
      <c r="T22436" s="820"/>
      <c r="U22436" s="820"/>
      <c r="V22436" s="820"/>
      <c r="W22436" s="820"/>
      <c r="X22436" s="820"/>
      <c r="Y22436" s="820"/>
      <c r="Z22436" s="820"/>
    </row>
    <row r="22437" spans="7:26">
      <c r="G22437" s="826"/>
      <c r="H22437" s="820"/>
      <c r="J22437" s="820"/>
      <c r="K22437" s="820"/>
      <c r="L22437" s="820"/>
      <c r="M22437" s="820"/>
      <c r="N22437" s="820"/>
      <c r="O22437" s="820"/>
      <c r="P22437" s="820"/>
      <c r="Q22437" s="820"/>
      <c r="R22437" s="820"/>
      <c r="S22437" s="820"/>
      <c r="T22437" s="820"/>
      <c r="U22437" s="820"/>
      <c r="V22437" s="820"/>
      <c r="W22437" s="820"/>
      <c r="X22437" s="820"/>
      <c r="Y22437" s="820"/>
      <c r="Z22437" s="820"/>
    </row>
    <row r="22438" spans="7:26">
      <c r="G22438" s="826"/>
      <c r="H22438" s="820"/>
      <c r="J22438" s="820"/>
      <c r="K22438" s="820"/>
      <c r="L22438" s="820"/>
      <c r="M22438" s="820"/>
      <c r="N22438" s="820"/>
      <c r="O22438" s="820"/>
      <c r="P22438" s="820"/>
      <c r="Q22438" s="820"/>
      <c r="R22438" s="820"/>
      <c r="S22438" s="820"/>
      <c r="T22438" s="820"/>
      <c r="U22438" s="820"/>
      <c r="V22438" s="820"/>
      <c r="W22438" s="820"/>
      <c r="X22438" s="820"/>
      <c r="Y22438" s="820"/>
      <c r="Z22438" s="820"/>
    </row>
    <row r="22439" spans="7:26">
      <c r="G22439" s="826"/>
      <c r="H22439" s="820"/>
      <c r="J22439" s="820"/>
      <c r="K22439" s="820"/>
      <c r="L22439" s="820"/>
      <c r="M22439" s="820"/>
      <c r="N22439" s="820"/>
      <c r="O22439" s="820"/>
      <c r="P22439" s="820"/>
      <c r="Q22439" s="820"/>
      <c r="R22439" s="820"/>
      <c r="S22439" s="820"/>
      <c r="T22439" s="820"/>
      <c r="U22439" s="820"/>
      <c r="V22439" s="820"/>
      <c r="W22439" s="820"/>
      <c r="X22439" s="820"/>
      <c r="Y22439" s="820"/>
      <c r="Z22439" s="820"/>
    </row>
    <row r="22440" spans="7:26">
      <c r="G22440" s="826"/>
      <c r="H22440" s="820"/>
      <c r="J22440" s="820"/>
      <c r="K22440" s="820"/>
      <c r="L22440" s="820"/>
      <c r="M22440" s="820"/>
      <c r="N22440" s="820"/>
      <c r="O22440" s="820"/>
      <c r="P22440" s="820"/>
      <c r="Q22440" s="820"/>
      <c r="R22440" s="820"/>
      <c r="S22440" s="820"/>
      <c r="T22440" s="820"/>
      <c r="U22440" s="820"/>
      <c r="V22440" s="820"/>
      <c r="W22440" s="820"/>
      <c r="X22440" s="820"/>
      <c r="Y22440" s="820"/>
      <c r="Z22440" s="820"/>
    </row>
    <row r="22441" spans="7:26">
      <c r="G22441" s="826"/>
      <c r="H22441" s="820"/>
      <c r="J22441" s="820"/>
      <c r="K22441" s="820"/>
      <c r="L22441" s="820"/>
      <c r="M22441" s="820"/>
      <c r="N22441" s="820"/>
      <c r="O22441" s="820"/>
      <c r="P22441" s="820"/>
      <c r="Q22441" s="820"/>
      <c r="R22441" s="820"/>
      <c r="S22441" s="820"/>
      <c r="T22441" s="820"/>
      <c r="U22441" s="820"/>
      <c r="V22441" s="820"/>
      <c r="W22441" s="820"/>
      <c r="X22441" s="820"/>
      <c r="Y22441" s="820"/>
      <c r="Z22441" s="820"/>
    </row>
    <row r="22442" spans="7:26">
      <c r="G22442" s="826"/>
      <c r="H22442" s="820"/>
      <c r="J22442" s="820"/>
      <c r="K22442" s="820"/>
      <c r="L22442" s="820"/>
      <c r="M22442" s="820"/>
      <c r="N22442" s="820"/>
      <c r="O22442" s="820"/>
      <c r="P22442" s="820"/>
      <c r="Q22442" s="820"/>
      <c r="R22442" s="820"/>
      <c r="S22442" s="820"/>
      <c r="T22442" s="820"/>
      <c r="U22442" s="820"/>
      <c r="V22442" s="820"/>
      <c r="W22442" s="820"/>
      <c r="X22442" s="820"/>
      <c r="Y22442" s="820"/>
      <c r="Z22442" s="820"/>
    </row>
    <row r="22443" spans="7:26">
      <c r="G22443" s="826"/>
      <c r="H22443" s="820"/>
      <c r="J22443" s="820"/>
      <c r="K22443" s="820"/>
      <c r="L22443" s="820"/>
      <c r="M22443" s="820"/>
      <c r="N22443" s="820"/>
      <c r="O22443" s="820"/>
      <c r="P22443" s="820"/>
      <c r="Q22443" s="820"/>
      <c r="R22443" s="820"/>
      <c r="S22443" s="820"/>
      <c r="T22443" s="820"/>
      <c r="U22443" s="820"/>
      <c r="V22443" s="820"/>
      <c r="W22443" s="820"/>
      <c r="X22443" s="820"/>
      <c r="Y22443" s="820"/>
      <c r="Z22443" s="820"/>
    </row>
    <row r="22444" spans="7:26">
      <c r="G22444" s="826"/>
      <c r="H22444" s="820"/>
      <c r="J22444" s="820"/>
      <c r="K22444" s="820"/>
      <c r="L22444" s="820"/>
      <c r="M22444" s="820"/>
      <c r="N22444" s="820"/>
      <c r="O22444" s="820"/>
      <c r="P22444" s="820"/>
      <c r="Q22444" s="820"/>
      <c r="R22444" s="820"/>
      <c r="S22444" s="820"/>
      <c r="T22444" s="820"/>
      <c r="U22444" s="820"/>
      <c r="V22444" s="820"/>
      <c r="W22444" s="820"/>
      <c r="X22444" s="820"/>
      <c r="Y22444" s="820"/>
      <c r="Z22444" s="820"/>
    </row>
    <row r="22445" spans="7:26">
      <c r="G22445" s="826"/>
      <c r="H22445" s="820"/>
      <c r="J22445" s="820"/>
      <c r="K22445" s="820"/>
      <c r="L22445" s="820"/>
      <c r="M22445" s="820"/>
      <c r="N22445" s="820"/>
      <c r="O22445" s="820"/>
      <c r="P22445" s="820"/>
      <c r="Q22445" s="820"/>
      <c r="R22445" s="820"/>
      <c r="S22445" s="820"/>
      <c r="T22445" s="820"/>
      <c r="U22445" s="820"/>
      <c r="V22445" s="820"/>
      <c r="W22445" s="820"/>
      <c r="X22445" s="820"/>
      <c r="Y22445" s="820"/>
      <c r="Z22445" s="820"/>
    </row>
    <row r="22446" spans="7:26">
      <c r="G22446" s="826"/>
      <c r="H22446" s="820"/>
      <c r="J22446" s="820"/>
      <c r="K22446" s="820"/>
      <c r="L22446" s="820"/>
      <c r="M22446" s="820"/>
      <c r="N22446" s="820"/>
      <c r="O22446" s="820"/>
      <c r="P22446" s="820"/>
      <c r="Q22446" s="820"/>
      <c r="R22446" s="820"/>
      <c r="S22446" s="820"/>
      <c r="T22446" s="820"/>
      <c r="U22446" s="820"/>
      <c r="V22446" s="820"/>
      <c r="W22446" s="820"/>
      <c r="X22446" s="820"/>
      <c r="Y22446" s="820"/>
      <c r="Z22446" s="820"/>
    </row>
    <row r="22447" spans="7:26">
      <c r="G22447" s="826"/>
      <c r="H22447" s="820"/>
      <c r="J22447" s="820"/>
      <c r="K22447" s="820"/>
      <c r="L22447" s="820"/>
      <c r="M22447" s="820"/>
      <c r="N22447" s="820"/>
      <c r="O22447" s="820"/>
      <c r="P22447" s="820"/>
      <c r="Q22447" s="820"/>
      <c r="R22447" s="820"/>
      <c r="S22447" s="820"/>
      <c r="T22447" s="820"/>
      <c r="U22447" s="820"/>
      <c r="V22447" s="820"/>
      <c r="W22447" s="820"/>
      <c r="X22447" s="820"/>
      <c r="Y22447" s="820"/>
      <c r="Z22447" s="820"/>
    </row>
    <row r="22448" spans="7:26">
      <c r="G22448" s="826"/>
      <c r="H22448" s="820"/>
      <c r="J22448" s="820"/>
      <c r="K22448" s="820"/>
      <c r="L22448" s="820"/>
      <c r="M22448" s="820"/>
      <c r="N22448" s="820"/>
      <c r="O22448" s="820"/>
      <c r="P22448" s="820"/>
      <c r="Q22448" s="820"/>
      <c r="R22448" s="820"/>
      <c r="S22448" s="820"/>
      <c r="T22448" s="820"/>
      <c r="U22448" s="820"/>
      <c r="V22448" s="820"/>
      <c r="W22448" s="820"/>
      <c r="X22448" s="820"/>
      <c r="Y22448" s="820"/>
      <c r="Z22448" s="820"/>
    </row>
    <row r="22449" spans="7:26">
      <c r="G22449" s="826"/>
      <c r="H22449" s="820"/>
      <c r="J22449" s="820"/>
      <c r="K22449" s="820"/>
      <c r="L22449" s="820"/>
      <c r="M22449" s="820"/>
      <c r="N22449" s="820"/>
      <c r="O22449" s="820"/>
      <c r="P22449" s="820"/>
      <c r="Q22449" s="820"/>
      <c r="R22449" s="820"/>
      <c r="S22449" s="820"/>
      <c r="T22449" s="820"/>
      <c r="U22449" s="820"/>
      <c r="V22449" s="820"/>
      <c r="W22449" s="820"/>
      <c r="X22449" s="820"/>
      <c r="Y22449" s="820"/>
      <c r="Z22449" s="820"/>
    </row>
    <row r="22450" spans="7:26">
      <c r="G22450" s="826"/>
      <c r="H22450" s="820"/>
      <c r="J22450" s="820"/>
      <c r="K22450" s="820"/>
      <c r="L22450" s="820"/>
      <c r="M22450" s="820"/>
      <c r="N22450" s="820"/>
      <c r="O22450" s="820"/>
      <c r="P22450" s="820"/>
      <c r="Q22450" s="820"/>
      <c r="R22450" s="820"/>
      <c r="S22450" s="820"/>
      <c r="T22450" s="820"/>
      <c r="U22450" s="820"/>
      <c r="V22450" s="820"/>
      <c r="W22450" s="820"/>
      <c r="X22450" s="820"/>
      <c r="Y22450" s="820"/>
      <c r="Z22450" s="820"/>
    </row>
    <row r="22451" spans="7:26">
      <c r="G22451" s="826"/>
      <c r="H22451" s="820"/>
      <c r="J22451" s="820"/>
      <c r="K22451" s="820"/>
      <c r="L22451" s="820"/>
      <c r="M22451" s="820"/>
      <c r="N22451" s="820"/>
      <c r="O22451" s="820"/>
      <c r="P22451" s="820"/>
      <c r="Q22451" s="820"/>
      <c r="R22451" s="820"/>
      <c r="S22451" s="820"/>
      <c r="T22451" s="820"/>
      <c r="U22451" s="820"/>
      <c r="V22451" s="820"/>
      <c r="W22451" s="820"/>
      <c r="X22451" s="820"/>
      <c r="Y22451" s="820"/>
      <c r="Z22451" s="820"/>
    </row>
    <row r="22452" spans="7:26">
      <c r="G22452" s="826"/>
      <c r="H22452" s="820"/>
      <c r="J22452" s="820"/>
      <c r="K22452" s="820"/>
      <c r="L22452" s="820"/>
      <c r="M22452" s="820"/>
      <c r="N22452" s="820"/>
      <c r="O22452" s="820"/>
      <c r="P22452" s="820"/>
      <c r="Q22452" s="820"/>
      <c r="R22452" s="820"/>
      <c r="S22452" s="820"/>
      <c r="T22452" s="820"/>
      <c r="U22452" s="820"/>
      <c r="V22452" s="820"/>
      <c r="W22452" s="820"/>
      <c r="X22452" s="820"/>
      <c r="Y22452" s="820"/>
      <c r="Z22452" s="820"/>
    </row>
    <row r="22453" spans="7:26">
      <c r="G22453" s="826"/>
      <c r="H22453" s="820"/>
      <c r="J22453" s="820"/>
      <c r="K22453" s="820"/>
      <c r="L22453" s="820"/>
      <c r="M22453" s="820"/>
      <c r="N22453" s="820"/>
      <c r="O22453" s="820"/>
      <c r="P22453" s="820"/>
      <c r="Q22453" s="820"/>
      <c r="R22453" s="820"/>
      <c r="S22453" s="820"/>
      <c r="T22453" s="820"/>
      <c r="U22453" s="820"/>
      <c r="V22453" s="820"/>
      <c r="W22453" s="820"/>
      <c r="X22453" s="820"/>
      <c r="Y22453" s="820"/>
      <c r="Z22453" s="820"/>
    </row>
    <row r="22454" spans="7:26">
      <c r="G22454" s="826"/>
      <c r="H22454" s="820"/>
      <c r="J22454" s="820"/>
      <c r="K22454" s="820"/>
      <c r="L22454" s="820"/>
      <c r="M22454" s="820"/>
      <c r="N22454" s="820"/>
      <c r="O22454" s="820"/>
      <c r="P22454" s="820"/>
      <c r="Q22454" s="820"/>
      <c r="R22454" s="820"/>
      <c r="S22454" s="820"/>
      <c r="T22454" s="820"/>
      <c r="U22454" s="820"/>
      <c r="V22454" s="820"/>
      <c r="W22454" s="820"/>
      <c r="X22454" s="820"/>
      <c r="Y22454" s="820"/>
      <c r="Z22454" s="820"/>
    </row>
    <row r="22455" spans="7:26">
      <c r="G22455" s="826"/>
      <c r="H22455" s="820"/>
      <c r="J22455" s="820"/>
      <c r="K22455" s="820"/>
      <c r="L22455" s="820"/>
      <c r="M22455" s="820"/>
      <c r="N22455" s="820"/>
      <c r="O22455" s="820"/>
      <c r="P22455" s="820"/>
      <c r="Q22455" s="820"/>
      <c r="R22455" s="820"/>
      <c r="S22455" s="820"/>
      <c r="T22455" s="820"/>
      <c r="U22455" s="820"/>
      <c r="V22455" s="820"/>
      <c r="W22455" s="820"/>
      <c r="X22455" s="820"/>
      <c r="Y22455" s="820"/>
      <c r="Z22455" s="820"/>
    </row>
    <row r="22456" spans="7:26">
      <c r="G22456" s="826"/>
      <c r="H22456" s="820"/>
      <c r="J22456" s="820"/>
      <c r="K22456" s="820"/>
      <c r="L22456" s="820"/>
      <c r="M22456" s="820"/>
      <c r="N22456" s="820"/>
      <c r="O22456" s="820"/>
      <c r="P22456" s="820"/>
      <c r="Q22456" s="820"/>
      <c r="R22456" s="820"/>
      <c r="S22456" s="820"/>
      <c r="T22456" s="820"/>
      <c r="U22456" s="820"/>
      <c r="V22456" s="820"/>
      <c r="W22456" s="820"/>
      <c r="X22456" s="820"/>
      <c r="Y22456" s="820"/>
      <c r="Z22456" s="820"/>
    </row>
    <row r="22457" spans="7:26">
      <c r="G22457" s="826"/>
      <c r="H22457" s="820"/>
      <c r="J22457" s="820"/>
      <c r="K22457" s="820"/>
      <c r="L22457" s="820"/>
      <c r="M22457" s="820"/>
      <c r="N22457" s="820"/>
      <c r="O22457" s="820"/>
      <c r="P22457" s="820"/>
      <c r="Q22457" s="820"/>
      <c r="R22457" s="820"/>
      <c r="S22457" s="820"/>
      <c r="T22457" s="820"/>
      <c r="U22457" s="820"/>
      <c r="V22457" s="820"/>
      <c r="W22457" s="820"/>
      <c r="X22457" s="820"/>
      <c r="Y22457" s="820"/>
      <c r="Z22457" s="820"/>
    </row>
    <row r="22458" spans="7:26">
      <c r="G22458" s="826"/>
      <c r="H22458" s="820"/>
      <c r="J22458" s="820"/>
      <c r="K22458" s="820"/>
      <c r="L22458" s="820"/>
      <c r="M22458" s="820"/>
      <c r="N22458" s="820"/>
      <c r="O22458" s="820"/>
      <c r="P22458" s="820"/>
      <c r="Q22458" s="820"/>
      <c r="R22458" s="820"/>
      <c r="S22458" s="820"/>
      <c r="T22458" s="820"/>
      <c r="U22458" s="820"/>
      <c r="V22458" s="820"/>
      <c r="W22458" s="820"/>
      <c r="X22458" s="820"/>
      <c r="Y22458" s="820"/>
      <c r="Z22458" s="820"/>
    </row>
    <row r="22459" spans="7:26">
      <c r="G22459" s="826"/>
      <c r="H22459" s="820"/>
      <c r="J22459" s="820"/>
      <c r="K22459" s="820"/>
      <c r="L22459" s="820"/>
      <c r="M22459" s="820"/>
      <c r="N22459" s="820"/>
      <c r="O22459" s="820"/>
      <c r="P22459" s="820"/>
      <c r="Q22459" s="820"/>
      <c r="R22459" s="820"/>
      <c r="S22459" s="820"/>
      <c r="T22459" s="820"/>
      <c r="U22459" s="820"/>
      <c r="V22459" s="820"/>
      <c r="W22459" s="820"/>
      <c r="X22459" s="820"/>
      <c r="Y22459" s="820"/>
      <c r="Z22459" s="820"/>
    </row>
    <row r="22460" spans="7:26">
      <c r="G22460" s="826"/>
      <c r="H22460" s="820"/>
      <c r="J22460" s="820"/>
      <c r="K22460" s="820"/>
      <c r="L22460" s="820"/>
      <c r="M22460" s="820"/>
      <c r="N22460" s="820"/>
      <c r="O22460" s="820"/>
      <c r="P22460" s="820"/>
      <c r="Q22460" s="820"/>
      <c r="R22460" s="820"/>
      <c r="S22460" s="820"/>
      <c r="T22460" s="820"/>
      <c r="U22460" s="820"/>
      <c r="V22460" s="820"/>
      <c r="W22460" s="820"/>
      <c r="X22460" s="820"/>
      <c r="Y22460" s="820"/>
      <c r="Z22460" s="820"/>
    </row>
    <row r="22461" spans="7:26">
      <c r="G22461" s="826"/>
      <c r="H22461" s="820"/>
      <c r="J22461" s="820"/>
      <c r="K22461" s="820"/>
      <c r="L22461" s="820"/>
      <c r="M22461" s="820"/>
      <c r="N22461" s="820"/>
      <c r="O22461" s="820"/>
      <c r="P22461" s="820"/>
      <c r="Q22461" s="820"/>
      <c r="R22461" s="820"/>
      <c r="S22461" s="820"/>
      <c r="T22461" s="820"/>
      <c r="U22461" s="820"/>
      <c r="V22461" s="820"/>
      <c r="W22461" s="820"/>
      <c r="X22461" s="820"/>
      <c r="Y22461" s="820"/>
      <c r="Z22461" s="820"/>
    </row>
    <row r="22462" spans="7:26">
      <c r="G22462" s="826"/>
      <c r="H22462" s="820"/>
      <c r="J22462" s="820"/>
      <c r="K22462" s="820"/>
      <c r="L22462" s="820"/>
      <c r="M22462" s="820"/>
      <c r="N22462" s="820"/>
      <c r="O22462" s="820"/>
      <c r="P22462" s="820"/>
      <c r="Q22462" s="820"/>
      <c r="R22462" s="820"/>
      <c r="S22462" s="820"/>
      <c r="T22462" s="820"/>
      <c r="U22462" s="820"/>
      <c r="V22462" s="820"/>
      <c r="W22462" s="820"/>
      <c r="X22462" s="820"/>
      <c r="Y22462" s="820"/>
      <c r="Z22462" s="820"/>
    </row>
    <row r="22463" spans="7:26">
      <c r="G22463" s="826"/>
      <c r="H22463" s="820"/>
      <c r="J22463" s="820"/>
      <c r="K22463" s="820"/>
      <c r="L22463" s="820"/>
      <c r="M22463" s="820"/>
      <c r="N22463" s="820"/>
      <c r="O22463" s="820"/>
      <c r="P22463" s="820"/>
      <c r="Q22463" s="820"/>
      <c r="R22463" s="820"/>
      <c r="S22463" s="820"/>
      <c r="T22463" s="820"/>
      <c r="U22463" s="820"/>
      <c r="V22463" s="820"/>
      <c r="W22463" s="820"/>
      <c r="X22463" s="820"/>
      <c r="Y22463" s="820"/>
      <c r="Z22463" s="820"/>
    </row>
    <row r="22464" spans="7:26">
      <c r="G22464" s="826"/>
      <c r="H22464" s="820"/>
      <c r="J22464" s="820"/>
      <c r="K22464" s="820"/>
      <c r="L22464" s="820"/>
      <c r="M22464" s="820"/>
      <c r="N22464" s="820"/>
      <c r="O22464" s="820"/>
      <c r="P22464" s="820"/>
      <c r="Q22464" s="820"/>
      <c r="R22464" s="820"/>
      <c r="S22464" s="820"/>
      <c r="T22464" s="820"/>
      <c r="U22464" s="820"/>
      <c r="V22464" s="820"/>
      <c r="W22464" s="820"/>
      <c r="X22464" s="820"/>
      <c r="Y22464" s="820"/>
      <c r="Z22464" s="820"/>
    </row>
    <row r="22465" spans="7:26">
      <c r="G22465" s="826"/>
      <c r="H22465" s="820"/>
      <c r="J22465" s="820"/>
      <c r="K22465" s="820"/>
      <c r="L22465" s="820"/>
      <c r="M22465" s="820"/>
      <c r="N22465" s="820"/>
      <c r="O22465" s="820"/>
      <c r="P22465" s="820"/>
      <c r="Q22465" s="820"/>
      <c r="R22465" s="820"/>
      <c r="S22465" s="820"/>
      <c r="T22465" s="820"/>
      <c r="U22465" s="820"/>
      <c r="V22465" s="820"/>
      <c r="W22465" s="820"/>
      <c r="X22465" s="820"/>
      <c r="Y22465" s="820"/>
      <c r="Z22465" s="820"/>
    </row>
    <row r="22466" spans="7:26">
      <c r="G22466" s="826"/>
      <c r="H22466" s="820"/>
      <c r="J22466" s="820"/>
      <c r="K22466" s="820"/>
      <c r="L22466" s="820"/>
      <c r="M22466" s="820"/>
      <c r="N22466" s="820"/>
      <c r="O22466" s="820"/>
      <c r="P22466" s="820"/>
      <c r="Q22466" s="820"/>
      <c r="R22466" s="820"/>
      <c r="S22466" s="820"/>
      <c r="T22466" s="820"/>
      <c r="U22466" s="820"/>
      <c r="V22466" s="820"/>
      <c r="W22466" s="820"/>
      <c r="X22466" s="820"/>
      <c r="Y22466" s="820"/>
      <c r="Z22466" s="820"/>
    </row>
    <row r="22467" spans="7:26">
      <c r="G22467" s="826"/>
      <c r="H22467" s="820"/>
      <c r="J22467" s="820"/>
      <c r="K22467" s="820"/>
      <c r="L22467" s="820"/>
      <c r="M22467" s="820"/>
      <c r="N22467" s="820"/>
      <c r="O22467" s="820"/>
      <c r="P22467" s="820"/>
      <c r="Q22467" s="820"/>
      <c r="R22467" s="820"/>
      <c r="S22467" s="820"/>
      <c r="T22467" s="820"/>
      <c r="U22467" s="820"/>
      <c r="V22467" s="820"/>
      <c r="W22467" s="820"/>
      <c r="X22467" s="820"/>
      <c r="Y22467" s="820"/>
      <c r="Z22467" s="820"/>
    </row>
    <row r="22468" spans="7:26">
      <c r="G22468" s="826"/>
      <c r="H22468" s="820"/>
      <c r="J22468" s="820"/>
      <c r="K22468" s="820"/>
      <c r="L22468" s="820"/>
      <c r="M22468" s="820"/>
      <c r="N22468" s="820"/>
      <c r="O22468" s="820"/>
      <c r="P22468" s="820"/>
      <c r="Q22468" s="820"/>
      <c r="R22468" s="820"/>
      <c r="S22468" s="820"/>
      <c r="T22468" s="820"/>
      <c r="U22468" s="820"/>
      <c r="V22468" s="820"/>
      <c r="W22468" s="820"/>
      <c r="X22468" s="820"/>
      <c r="Y22468" s="820"/>
      <c r="Z22468" s="820"/>
    </row>
    <row r="22469" spans="7:26">
      <c r="G22469" s="826"/>
      <c r="H22469" s="820"/>
      <c r="J22469" s="820"/>
      <c r="K22469" s="820"/>
      <c r="L22469" s="820"/>
      <c r="M22469" s="820"/>
      <c r="N22469" s="820"/>
      <c r="O22469" s="820"/>
      <c r="P22469" s="820"/>
      <c r="Q22469" s="820"/>
      <c r="R22469" s="820"/>
      <c r="S22469" s="820"/>
      <c r="T22469" s="820"/>
      <c r="U22469" s="820"/>
      <c r="V22469" s="820"/>
      <c r="W22469" s="820"/>
      <c r="X22469" s="820"/>
      <c r="Y22469" s="820"/>
      <c r="Z22469" s="820"/>
    </row>
    <row r="22470" spans="7:26">
      <c r="G22470" s="826"/>
      <c r="H22470" s="820"/>
      <c r="J22470" s="820"/>
      <c r="K22470" s="820"/>
      <c r="L22470" s="820"/>
      <c r="M22470" s="820"/>
      <c r="N22470" s="820"/>
      <c r="O22470" s="820"/>
      <c r="P22470" s="820"/>
      <c r="Q22470" s="820"/>
      <c r="R22470" s="820"/>
      <c r="S22470" s="820"/>
      <c r="T22470" s="820"/>
      <c r="U22470" s="820"/>
      <c r="V22470" s="820"/>
      <c r="W22470" s="820"/>
      <c r="X22470" s="820"/>
      <c r="Y22470" s="820"/>
      <c r="Z22470" s="820"/>
    </row>
    <row r="22471" spans="7:26">
      <c r="G22471" s="826"/>
      <c r="H22471" s="820"/>
      <c r="J22471" s="820"/>
      <c r="K22471" s="820"/>
      <c r="L22471" s="820"/>
      <c r="M22471" s="820"/>
      <c r="N22471" s="820"/>
      <c r="O22471" s="820"/>
      <c r="P22471" s="820"/>
      <c r="Q22471" s="820"/>
      <c r="R22471" s="820"/>
      <c r="S22471" s="820"/>
      <c r="T22471" s="820"/>
      <c r="U22471" s="820"/>
      <c r="V22471" s="820"/>
      <c r="W22471" s="820"/>
      <c r="X22471" s="820"/>
      <c r="Y22471" s="820"/>
      <c r="Z22471" s="820"/>
    </row>
    <row r="22472" spans="7:26">
      <c r="G22472" s="826"/>
      <c r="H22472" s="820"/>
      <c r="J22472" s="820"/>
      <c r="K22472" s="820"/>
      <c r="L22472" s="820"/>
      <c r="M22472" s="820"/>
      <c r="N22472" s="820"/>
      <c r="O22472" s="820"/>
      <c r="P22472" s="820"/>
      <c r="Q22472" s="820"/>
      <c r="R22472" s="820"/>
      <c r="S22472" s="820"/>
      <c r="T22472" s="820"/>
      <c r="U22472" s="820"/>
      <c r="V22472" s="820"/>
      <c r="W22472" s="820"/>
      <c r="X22472" s="820"/>
      <c r="Y22472" s="820"/>
      <c r="Z22472" s="820"/>
    </row>
    <row r="22473" spans="7:26">
      <c r="G22473" s="826"/>
      <c r="H22473" s="820"/>
      <c r="J22473" s="820"/>
      <c r="K22473" s="820"/>
      <c r="L22473" s="820"/>
      <c r="M22473" s="820"/>
      <c r="N22473" s="820"/>
      <c r="O22473" s="820"/>
      <c r="P22473" s="820"/>
      <c r="Q22473" s="820"/>
      <c r="R22473" s="820"/>
      <c r="S22473" s="820"/>
      <c r="T22473" s="820"/>
      <c r="U22473" s="820"/>
      <c r="V22473" s="820"/>
      <c r="W22473" s="820"/>
      <c r="X22473" s="820"/>
      <c r="Y22473" s="820"/>
      <c r="Z22473" s="820"/>
    </row>
    <row r="22474" spans="7:26">
      <c r="G22474" s="826"/>
      <c r="H22474" s="820"/>
      <c r="J22474" s="820"/>
      <c r="K22474" s="820"/>
      <c r="L22474" s="820"/>
      <c r="M22474" s="820"/>
      <c r="N22474" s="820"/>
      <c r="O22474" s="820"/>
      <c r="P22474" s="820"/>
      <c r="Q22474" s="820"/>
      <c r="R22474" s="820"/>
      <c r="S22474" s="820"/>
      <c r="T22474" s="820"/>
      <c r="U22474" s="820"/>
      <c r="V22474" s="820"/>
      <c r="W22474" s="820"/>
      <c r="X22474" s="820"/>
      <c r="Y22474" s="820"/>
      <c r="Z22474" s="820"/>
    </row>
    <row r="22475" spans="7:26">
      <c r="G22475" s="826"/>
      <c r="H22475" s="820"/>
      <c r="J22475" s="820"/>
      <c r="K22475" s="820"/>
      <c r="L22475" s="820"/>
      <c r="M22475" s="820"/>
      <c r="N22475" s="820"/>
      <c r="O22475" s="820"/>
      <c r="P22475" s="820"/>
      <c r="Q22475" s="820"/>
      <c r="R22475" s="820"/>
      <c r="S22475" s="820"/>
      <c r="T22475" s="820"/>
      <c r="U22475" s="820"/>
      <c r="V22475" s="820"/>
      <c r="W22475" s="820"/>
      <c r="X22475" s="820"/>
      <c r="Y22475" s="820"/>
      <c r="Z22475" s="820"/>
    </row>
    <row r="22476" spans="7:26">
      <c r="G22476" s="826"/>
      <c r="H22476" s="820"/>
      <c r="J22476" s="820"/>
      <c r="K22476" s="820"/>
      <c r="L22476" s="820"/>
      <c r="M22476" s="820"/>
      <c r="N22476" s="820"/>
      <c r="O22476" s="820"/>
      <c r="P22476" s="820"/>
      <c r="Q22476" s="820"/>
      <c r="R22476" s="820"/>
      <c r="S22476" s="820"/>
      <c r="T22476" s="820"/>
      <c r="U22476" s="820"/>
      <c r="V22476" s="820"/>
      <c r="W22476" s="820"/>
      <c r="X22476" s="820"/>
      <c r="Y22476" s="820"/>
      <c r="Z22476" s="820"/>
    </row>
    <row r="22477" spans="7:26">
      <c r="G22477" s="826"/>
      <c r="H22477" s="820"/>
      <c r="J22477" s="820"/>
      <c r="K22477" s="820"/>
      <c r="L22477" s="820"/>
      <c r="M22477" s="820"/>
      <c r="N22477" s="820"/>
      <c r="O22477" s="820"/>
      <c r="P22477" s="820"/>
      <c r="Q22477" s="820"/>
      <c r="R22477" s="820"/>
      <c r="S22477" s="820"/>
      <c r="T22477" s="820"/>
      <c r="U22477" s="820"/>
      <c r="V22477" s="820"/>
      <c r="W22477" s="820"/>
      <c r="X22477" s="820"/>
      <c r="Y22477" s="820"/>
      <c r="Z22477" s="820"/>
    </row>
    <row r="22478" spans="7:26">
      <c r="G22478" s="826"/>
      <c r="H22478" s="820"/>
      <c r="J22478" s="820"/>
      <c r="K22478" s="820"/>
      <c r="L22478" s="820"/>
      <c r="M22478" s="820"/>
      <c r="N22478" s="820"/>
      <c r="O22478" s="820"/>
      <c r="P22478" s="820"/>
      <c r="Q22478" s="820"/>
      <c r="R22478" s="820"/>
      <c r="S22478" s="820"/>
      <c r="T22478" s="820"/>
      <c r="U22478" s="820"/>
      <c r="V22478" s="820"/>
      <c r="W22478" s="820"/>
      <c r="X22478" s="820"/>
      <c r="Y22478" s="820"/>
      <c r="Z22478" s="820"/>
    </row>
    <row r="22479" spans="7:26">
      <c r="G22479" s="826"/>
      <c r="H22479" s="820"/>
      <c r="J22479" s="820"/>
      <c r="K22479" s="820"/>
      <c r="L22479" s="820"/>
      <c r="M22479" s="820"/>
      <c r="N22479" s="820"/>
      <c r="O22479" s="820"/>
      <c r="P22479" s="820"/>
      <c r="Q22479" s="820"/>
      <c r="R22479" s="820"/>
      <c r="S22479" s="820"/>
      <c r="T22479" s="820"/>
      <c r="U22479" s="820"/>
      <c r="V22479" s="820"/>
      <c r="W22479" s="820"/>
      <c r="X22479" s="820"/>
      <c r="Y22479" s="820"/>
      <c r="Z22479" s="820"/>
    </row>
    <row r="22480" spans="7:26">
      <c r="G22480" s="826"/>
      <c r="H22480" s="820"/>
      <c r="J22480" s="820"/>
      <c r="K22480" s="820"/>
      <c r="L22480" s="820"/>
      <c r="M22480" s="820"/>
      <c r="N22480" s="820"/>
      <c r="O22480" s="820"/>
      <c r="P22480" s="820"/>
      <c r="Q22480" s="820"/>
      <c r="R22480" s="820"/>
      <c r="S22480" s="820"/>
      <c r="T22480" s="820"/>
      <c r="U22480" s="820"/>
      <c r="V22480" s="820"/>
      <c r="W22480" s="820"/>
      <c r="X22480" s="820"/>
      <c r="Y22480" s="820"/>
      <c r="Z22480" s="820"/>
    </row>
    <row r="22481" spans="7:26">
      <c r="G22481" s="826"/>
      <c r="H22481" s="820"/>
      <c r="J22481" s="820"/>
      <c r="K22481" s="820"/>
      <c r="L22481" s="820"/>
      <c r="M22481" s="820"/>
      <c r="N22481" s="820"/>
      <c r="O22481" s="820"/>
      <c r="P22481" s="820"/>
      <c r="Q22481" s="820"/>
      <c r="R22481" s="820"/>
      <c r="S22481" s="820"/>
      <c r="T22481" s="820"/>
      <c r="U22481" s="820"/>
      <c r="V22481" s="820"/>
      <c r="W22481" s="820"/>
      <c r="X22481" s="820"/>
      <c r="Y22481" s="820"/>
      <c r="Z22481" s="820"/>
    </row>
    <row r="22482" spans="7:26">
      <c r="G22482" s="826"/>
      <c r="H22482" s="820"/>
      <c r="J22482" s="820"/>
      <c r="K22482" s="820"/>
      <c r="L22482" s="820"/>
      <c r="M22482" s="820"/>
      <c r="N22482" s="820"/>
      <c r="O22482" s="820"/>
      <c r="P22482" s="820"/>
      <c r="Q22482" s="820"/>
      <c r="R22482" s="820"/>
      <c r="S22482" s="820"/>
      <c r="T22482" s="820"/>
      <c r="U22482" s="820"/>
      <c r="V22482" s="820"/>
      <c r="W22482" s="820"/>
      <c r="X22482" s="820"/>
      <c r="Y22482" s="820"/>
      <c r="Z22482" s="820"/>
    </row>
    <row r="22483" spans="7:26">
      <c r="G22483" s="826"/>
      <c r="H22483" s="820"/>
      <c r="J22483" s="820"/>
      <c r="K22483" s="820"/>
      <c r="L22483" s="820"/>
      <c r="M22483" s="820"/>
      <c r="N22483" s="820"/>
      <c r="O22483" s="820"/>
      <c r="P22483" s="820"/>
      <c r="Q22483" s="820"/>
      <c r="R22483" s="820"/>
      <c r="S22483" s="820"/>
      <c r="T22483" s="820"/>
      <c r="U22483" s="820"/>
      <c r="V22483" s="820"/>
      <c r="W22483" s="820"/>
      <c r="X22483" s="820"/>
      <c r="Y22483" s="820"/>
      <c r="Z22483" s="820"/>
    </row>
    <row r="22484" spans="7:26">
      <c r="G22484" s="826"/>
      <c r="H22484" s="820"/>
      <c r="J22484" s="820"/>
      <c r="K22484" s="820"/>
      <c r="L22484" s="820"/>
      <c r="M22484" s="820"/>
      <c r="N22484" s="820"/>
      <c r="O22484" s="820"/>
      <c r="P22484" s="820"/>
      <c r="Q22484" s="820"/>
      <c r="R22484" s="820"/>
      <c r="S22484" s="820"/>
      <c r="T22484" s="820"/>
      <c r="U22484" s="820"/>
      <c r="V22484" s="820"/>
      <c r="W22484" s="820"/>
      <c r="X22484" s="820"/>
      <c r="Y22484" s="820"/>
      <c r="Z22484" s="820"/>
    </row>
    <row r="22485" spans="7:26">
      <c r="G22485" s="826"/>
      <c r="H22485" s="820"/>
      <c r="J22485" s="820"/>
      <c r="K22485" s="820"/>
      <c r="L22485" s="820"/>
      <c r="M22485" s="820"/>
      <c r="N22485" s="820"/>
      <c r="O22485" s="820"/>
      <c r="P22485" s="820"/>
      <c r="Q22485" s="820"/>
      <c r="R22485" s="820"/>
      <c r="S22485" s="820"/>
      <c r="T22485" s="820"/>
      <c r="U22485" s="820"/>
      <c r="V22485" s="820"/>
      <c r="W22485" s="820"/>
      <c r="X22485" s="820"/>
      <c r="Y22485" s="820"/>
      <c r="Z22485" s="820"/>
    </row>
    <row r="22486" spans="7:26">
      <c r="G22486" s="826"/>
      <c r="H22486" s="820"/>
      <c r="J22486" s="820"/>
      <c r="K22486" s="820"/>
      <c r="L22486" s="820"/>
      <c r="M22486" s="820"/>
      <c r="N22486" s="820"/>
      <c r="O22486" s="820"/>
      <c r="P22486" s="820"/>
      <c r="Q22486" s="820"/>
      <c r="R22486" s="820"/>
      <c r="S22486" s="820"/>
      <c r="T22486" s="820"/>
      <c r="U22486" s="820"/>
      <c r="V22486" s="820"/>
      <c r="W22486" s="820"/>
      <c r="X22486" s="820"/>
      <c r="Y22486" s="820"/>
      <c r="Z22486" s="820"/>
    </row>
    <row r="22487" spans="7:26">
      <c r="G22487" s="826"/>
      <c r="H22487" s="820"/>
      <c r="J22487" s="820"/>
      <c r="K22487" s="820"/>
      <c r="L22487" s="820"/>
      <c r="M22487" s="820"/>
      <c r="N22487" s="820"/>
      <c r="O22487" s="820"/>
      <c r="P22487" s="820"/>
      <c r="Q22487" s="820"/>
      <c r="R22487" s="820"/>
      <c r="S22487" s="820"/>
      <c r="T22487" s="820"/>
      <c r="U22487" s="820"/>
      <c r="V22487" s="820"/>
      <c r="W22487" s="820"/>
      <c r="X22487" s="820"/>
      <c r="Y22487" s="820"/>
      <c r="Z22487" s="820"/>
    </row>
    <row r="22488" spans="7:26">
      <c r="G22488" s="826"/>
      <c r="H22488" s="820"/>
      <c r="J22488" s="820"/>
      <c r="K22488" s="820"/>
      <c r="L22488" s="820"/>
      <c r="M22488" s="820"/>
      <c r="N22488" s="820"/>
      <c r="O22488" s="820"/>
      <c r="P22488" s="820"/>
      <c r="Q22488" s="820"/>
      <c r="R22488" s="820"/>
      <c r="S22488" s="820"/>
      <c r="T22488" s="820"/>
      <c r="U22488" s="820"/>
      <c r="V22488" s="820"/>
      <c r="W22488" s="820"/>
      <c r="X22488" s="820"/>
      <c r="Y22488" s="820"/>
      <c r="Z22488" s="820"/>
    </row>
    <row r="22489" spans="7:26">
      <c r="G22489" s="826"/>
      <c r="H22489" s="820"/>
      <c r="J22489" s="820"/>
      <c r="K22489" s="820"/>
      <c r="L22489" s="820"/>
      <c r="M22489" s="820"/>
      <c r="N22489" s="820"/>
      <c r="O22489" s="820"/>
      <c r="P22489" s="820"/>
      <c r="Q22489" s="820"/>
      <c r="R22489" s="820"/>
      <c r="S22489" s="820"/>
      <c r="T22489" s="820"/>
      <c r="U22489" s="820"/>
      <c r="V22489" s="820"/>
      <c r="W22489" s="820"/>
      <c r="X22489" s="820"/>
      <c r="Y22489" s="820"/>
      <c r="Z22489" s="820"/>
    </row>
    <row r="22490" spans="7:26">
      <c r="G22490" s="826"/>
      <c r="H22490" s="820"/>
      <c r="J22490" s="820"/>
      <c r="K22490" s="820"/>
      <c r="L22490" s="820"/>
      <c r="M22490" s="820"/>
      <c r="N22490" s="820"/>
      <c r="O22490" s="820"/>
      <c r="P22490" s="820"/>
      <c r="Q22490" s="820"/>
      <c r="R22490" s="820"/>
      <c r="S22490" s="820"/>
      <c r="T22490" s="820"/>
      <c r="U22490" s="820"/>
      <c r="V22490" s="820"/>
      <c r="W22490" s="820"/>
      <c r="X22490" s="820"/>
      <c r="Y22490" s="820"/>
      <c r="Z22490" s="820"/>
    </row>
    <row r="22491" spans="7:26">
      <c r="G22491" s="826"/>
      <c r="H22491" s="820"/>
      <c r="J22491" s="820"/>
      <c r="K22491" s="820"/>
      <c r="L22491" s="820"/>
      <c r="M22491" s="820"/>
      <c r="N22491" s="820"/>
      <c r="O22491" s="820"/>
      <c r="P22491" s="820"/>
      <c r="Q22491" s="820"/>
      <c r="R22491" s="820"/>
      <c r="S22491" s="820"/>
      <c r="T22491" s="820"/>
      <c r="U22491" s="820"/>
      <c r="V22491" s="820"/>
      <c r="W22491" s="820"/>
      <c r="X22491" s="820"/>
      <c r="Y22491" s="820"/>
      <c r="Z22491" s="820"/>
    </row>
    <row r="22492" spans="7:26">
      <c r="G22492" s="826"/>
      <c r="H22492" s="820"/>
      <c r="J22492" s="820"/>
      <c r="K22492" s="820"/>
      <c r="L22492" s="820"/>
      <c r="M22492" s="820"/>
      <c r="N22492" s="820"/>
      <c r="O22492" s="820"/>
      <c r="P22492" s="820"/>
      <c r="Q22492" s="820"/>
      <c r="R22492" s="820"/>
      <c r="S22492" s="820"/>
      <c r="T22492" s="820"/>
      <c r="U22492" s="820"/>
      <c r="V22492" s="820"/>
      <c r="W22492" s="820"/>
      <c r="X22492" s="820"/>
      <c r="Y22492" s="820"/>
      <c r="Z22492" s="820"/>
    </row>
    <row r="22493" spans="7:26">
      <c r="G22493" s="826"/>
      <c r="H22493" s="820"/>
      <c r="J22493" s="820"/>
      <c r="K22493" s="820"/>
      <c r="L22493" s="820"/>
      <c r="M22493" s="820"/>
      <c r="N22493" s="820"/>
      <c r="O22493" s="820"/>
      <c r="P22493" s="820"/>
      <c r="Q22493" s="820"/>
      <c r="R22493" s="820"/>
      <c r="S22493" s="820"/>
      <c r="T22493" s="820"/>
      <c r="U22493" s="820"/>
      <c r="V22493" s="820"/>
      <c r="W22493" s="820"/>
      <c r="X22493" s="820"/>
      <c r="Y22493" s="820"/>
      <c r="Z22493" s="820"/>
    </row>
    <row r="22494" spans="7:26">
      <c r="G22494" s="826"/>
      <c r="H22494" s="820"/>
      <c r="J22494" s="820"/>
      <c r="K22494" s="820"/>
      <c r="L22494" s="820"/>
      <c r="M22494" s="820"/>
      <c r="N22494" s="820"/>
      <c r="O22494" s="820"/>
      <c r="P22494" s="820"/>
      <c r="Q22494" s="820"/>
      <c r="R22494" s="820"/>
      <c r="S22494" s="820"/>
      <c r="T22494" s="820"/>
      <c r="U22494" s="820"/>
      <c r="V22494" s="820"/>
      <c r="W22494" s="820"/>
      <c r="X22494" s="820"/>
      <c r="Y22494" s="820"/>
      <c r="Z22494" s="820"/>
    </row>
    <row r="22495" spans="7:26">
      <c r="G22495" s="826"/>
      <c r="H22495" s="820"/>
      <c r="J22495" s="820"/>
      <c r="K22495" s="820"/>
      <c r="L22495" s="820"/>
      <c r="M22495" s="820"/>
      <c r="N22495" s="820"/>
      <c r="O22495" s="820"/>
      <c r="P22495" s="820"/>
      <c r="Q22495" s="820"/>
      <c r="R22495" s="820"/>
      <c r="S22495" s="820"/>
      <c r="T22495" s="820"/>
      <c r="U22495" s="820"/>
      <c r="V22495" s="820"/>
      <c r="W22495" s="820"/>
      <c r="X22495" s="820"/>
      <c r="Y22495" s="820"/>
      <c r="Z22495" s="820"/>
    </row>
    <row r="22496" spans="7:26">
      <c r="G22496" s="826"/>
      <c r="H22496" s="820"/>
      <c r="J22496" s="820"/>
      <c r="K22496" s="820"/>
      <c r="L22496" s="820"/>
      <c r="M22496" s="820"/>
      <c r="N22496" s="820"/>
      <c r="O22496" s="820"/>
      <c r="P22496" s="820"/>
      <c r="Q22496" s="820"/>
      <c r="R22496" s="820"/>
      <c r="S22496" s="820"/>
      <c r="T22496" s="820"/>
      <c r="U22496" s="820"/>
      <c r="V22496" s="820"/>
      <c r="W22496" s="820"/>
      <c r="X22496" s="820"/>
      <c r="Y22496" s="820"/>
      <c r="Z22496" s="820"/>
    </row>
    <row r="22497" spans="7:26">
      <c r="G22497" s="826"/>
      <c r="H22497" s="820"/>
      <c r="J22497" s="820"/>
      <c r="K22497" s="820"/>
      <c r="L22497" s="820"/>
      <c r="M22497" s="820"/>
      <c r="N22497" s="820"/>
      <c r="O22497" s="820"/>
      <c r="P22497" s="820"/>
      <c r="Q22497" s="820"/>
      <c r="R22497" s="820"/>
      <c r="S22497" s="820"/>
      <c r="T22497" s="820"/>
      <c r="U22497" s="820"/>
      <c r="V22497" s="820"/>
      <c r="W22497" s="820"/>
      <c r="X22497" s="820"/>
      <c r="Y22497" s="820"/>
      <c r="Z22497" s="820"/>
    </row>
    <row r="22498" spans="7:26">
      <c r="G22498" s="826"/>
      <c r="H22498" s="820"/>
      <c r="J22498" s="820"/>
      <c r="K22498" s="820"/>
      <c r="L22498" s="820"/>
      <c r="M22498" s="820"/>
      <c r="N22498" s="820"/>
      <c r="O22498" s="820"/>
      <c r="P22498" s="820"/>
      <c r="Q22498" s="820"/>
      <c r="R22498" s="820"/>
      <c r="S22498" s="820"/>
      <c r="T22498" s="820"/>
      <c r="U22498" s="820"/>
      <c r="V22498" s="820"/>
      <c r="W22498" s="820"/>
      <c r="X22498" s="820"/>
      <c r="Y22498" s="820"/>
      <c r="Z22498" s="820"/>
    </row>
    <row r="22499" spans="7:26">
      <c r="G22499" s="826"/>
      <c r="H22499" s="820"/>
      <c r="J22499" s="820"/>
      <c r="K22499" s="820"/>
      <c r="L22499" s="820"/>
      <c r="M22499" s="820"/>
      <c r="N22499" s="820"/>
      <c r="O22499" s="820"/>
      <c r="P22499" s="820"/>
      <c r="Q22499" s="820"/>
      <c r="R22499" s="820"/>
      <c r="S22499" s="820"/>
      <c r="T22499" s="820"/>
      <c r="U22499" s="820"/>
      <c r="V22499" s="820"/>
      <c r="W22499" s="820"/>
      <c r="X22499" s="820"/>
      <c r="Y22499" s="820"/>
      <c r="Z22499" s="820"/>
    </row>
    <row r="22500" spans="7:26">
      <c r="G22500" s="826"/>
      <c r="H22500" s="820"/>
      <c r="J22500" s="820"/>
      <c r="K22500" s="820"/>
      <c r="L22500" s="820"/>
      <c r="M22500" s="820"/>
      <c r="N22500" s="820"/>
      <c r="O22500" s="820"/>
      <c r="P22500" s="820"/>
      <c r="Q22500" s="820"/>
      <c r="R22500" s="820"/>
      <c r="S22500" s="820"/>
      <c r="T22500" s="820"/>
      <c r="U22500" s="820"/>
      <c r="V22500" s="820"/>
      <c r="W22500" s="820"/>
      <c r="X22500" s="820"/>
      <c r="Y22500" s="820"/>
      <c r="Z22500" s="820"/>
    </row>
    <row r="22501" spans="7:26">
      <c r="G22501" s="826"/>
      <c r="H22501" s="820"/>
      <c r="J22501" s="820"/>
      <c r="K22501" s="820"/>
      <c r="L22501" s="820"/>
      <c r="M22501" s="820"/>
      <c r="N22501" s="820"/>
      <c r="O22501" s="820"/>
      <c r="P22501" s="820"/>
      <c r="Q22501" s="820"/>
      <c r="R22501" s="820"/>
      <c r="S22501" s="820"/>
      <c r="T22501" s="820"/>
      <c r="U22501" s="820"/>
      <c r="V22501" s="820"/>
      <c r="W22501" s="820"/>
      <c r="X22501" s="820"/>
      <c r="Y22501" s="820"/>
      <c r="Z22501" s="820"/>
    </row>
    <row r="22502" spans="7:26">
      <c r="G22502" s="826"/>
      <c r="H22502" s="820"/>
      <c r="J22502" s="820"/>
      <c r="K22502" s="820"/>
      <c r="L22502" s="820"/>
      <c r="M22502" s="820"/>
      <c r="N22502" s="820"/>
      <c r="O22502" s="820"/>
      <c r="P22502" s="820"/>
      <c r="Q22502" s="820"/>
      <c r="R22502" s="820"/>
      <c r="S22502" s="820"/>
      <c r="T22502" s="820"/>
      <c r="U22502" s="820"/>
      <c r="V22502" s="820"/>
      <c r="W22502" s="820"/>
      <c r="X22502" s="820"/>
      <c r="Y22502" s="820"/>
      <c r="Z22502" s="820"/>
    </row>
    <row r="22503" spans="7:26">
      <c r="G22503" s="826"/>
      <c r="H22503" s="820"/>
      <c r="J22503" s="820"/>
      <c r="K22503" s="820"/>
      <c r="L22503" s="820"/>
      <c r="M22503" s="820"/>
      <c r="N22503" s="820"/>
      <c r="O22503" s="820"/>
      <c r="P22503" s="820"/>
      <c r="Q22503" s="820"/>
      <c r="R22503" s="820"/>
      <c r="S22503" s="820"/>
      <c r="T22503" s="820"/>
      <c r="U22503" s="820"/>
      <c r="V22503" s="820"/>
      <c r="W22503" s="820"/>
      <c r="X22503" s="820"/>
      <c r="Y22503" s="820"/>
      <c r="Z22503" s="820"/>
    </row>
    <row r="22504" spans="7:26">
      <c r="G22504" s="826"/>
      <c r="H22504" s="820"/>
      <c r="J22504" s="820"/>
      <c r="K22504" s="820"/>
      <c r="L22504" s="820"/>
      <c r="M22504" s="820"/>
      <c r="N22504" s="820"/>
      <c r="O22504" s="820"/>
      <c r="P22504" s="820"/>
      <c r="Q22504" s="820"/>
      <c r="R22504" s="820"/>
      <c r="S22504" s="820"/>
      <c r="T22504" s="820"/>
      <c r="U22504" s="820"/>
      <c r="V22504" s="820"/>
      <c r="W22504" s="820"/>
      <c r="X22504" s="820"/>
      <c r="Y22504" s="820"/>
      <c r="Z22504" s="820"/>
    </row>
    <row r="22505" spans="7:26">
      <c r="G22505" s="826"/>
      <c r="H22505" s="820"/>
      <c r="J22505" s="820"/>
      <c r="K22505" s="820"/>
      <c r="L22505" s="820"/>
      <c r="M22505" s="820"/>
      <c r="N22505" s="820"/>
      <c r="O22505" s="820"/>
      <c r="P22505" s="820"/>
      <c r="Q22505" s="820"/>
      <c r="R22505" s="820"/>
      <c r="S22505" s="820"/>
      <c r="T22505" s="820"/>
      <c r="U22505" s="820"/>
      <c r="V22505" s="820"/>
      <c r="W22505" s="820"/>
      <c r="X22505" s="820"/>
      <c r="Y22505" s="820"/>
      <c r="Z22505" s="820"/>
    </row>
    <row r="22506" spans="7:26">
      <c r="G22506" s="826"/>
      <c r="H22506" s="820"/>
      <c r="J22506" s="820"/>
      <c r="K22506" s="820"/>
      <c r="L22506" s="820"/>
      <c r="M22506" s="820"/>
      <c r="N22506" s="820"/>
      <c r="O22506" s="820"/>
      <c r="P22506" s="820"/>
      <c r="Q22506" s="820"/>
      <c r="R22506" s="820"/>
      <c r="S22506" s="820"/>
      <c r="T22506" s="820"/>
      <c r="U22506" s="820"/>
      <c r="V22506" s="820"/>
      <c r="W22506" s="820"/>
      <c r="X22506" s="820"/>
      <c r="Y22506" s="820"/>
      <c r="Z22506" s="820"/>
    </row>
    <row r="22507" spans="7:26">
      <c r="G22507" s="826"/>
      <c r="H22507" s="820"/>
      <c r="J22507" s="820"/>
      <c r="K22507" s="820"/>
      <c r="L22507" s="820"/>
      <c r="M22507" s="820"/>
      <c r="N22507" s="820"/>
      <c r="O22507" s="820"/>
      <c r="P22507" s="820"/>
      <c r="Q22507" s="820"/>
      <c r="R22507" s="820"/>
      <c r="S22507" s="820"/>
      <c r="T22507" s="820"/>
      <c r="U22507" s="820"/>
      <c r="V22507" s="820"/>
      <c r="W22507" s="820"/>
      <c r="X22507" s="820"/>
      <c r="Y22507" s="820"/>
      <c r="Z22507" s="820"/>
    </row>
    <row r="22508" spans="7:26">
      <c r="G22508" s="826"/>
      <c r="H22508" s="820"/>
      <c r="J22508" s="820"/>
      <c r="K22508" s="820"/>
      <c r="L22508" s="820"/>
      <c r="M22508" s="820"/>
      <c r="N22508" s="820"/>
      <c r="O22508" s="820"/>
      <c r="P22508" s="820"/>
      <c r="Q22508" s="820"/>
      <c r="R22508" s="820"/>
      <c r="S22508" s="820"/>
      <c r="T22508" s="820"/>
      <c r="U22508" s="820"/>
      <c r="V22508" s="820"/>
      <c r="W22508" s="820"/>
      <c r="X22508" s="820"/>
      <c r="Y22508" s="820"/>
      <c r="Z22508" s="820"/>
    </row>
    <row r="22509" spans="7:26">
      <c r="G22509" s="826"/>
      <c r="H22509" s="820"/>
      <c r="J22509" s="820"/>
      <c r="K22509" s="820"/>
      <c r="L22509" s="820"/>
      <c r="M22509" s="820"/>
      <c r="N22509" s="820"/>
      <c r="O22509" s="820"/>
      <c r="P22509" s="820"/>
      <c r="Q22509" s="820"/>
      <c r="R22509" s="820"/>
      <c r="S22509" s="820"/>
      <c r="T22509" s="820"/>
      <c r="U22509" s="820"/>
      <c r="V22509" s="820"/>
      <c r="W22509" s="820"/>
      <c r="X22509" s="820"/>
      <c r="Y22509" s="820"/>
      <c r="Z22509" s="820"/>
    </row>
    <row r="22510" spans="7:26">
      <c r="G22510" s="826"/>
      <c r="H22510" s="820"/>
      <c r="J22510" s="820"/>
      <c r="K22510" s="820"/>
      <c r="L22510" s="820"/>
      <c r="M22510" s="820"/>
      <c r="N22510" s="820"/>
      <c r="O22510" s="820"/>
      <c r="P22510" s="820"/>
      <c r="Q22510" s="820"/>
      <c r="R22510" s="820"/>
      <c r="S22510" s="820"/>
      <c r="T22510" s="820"/>
      <c r="U22510" s="820"/>
      <c r="V22510" s="820"/>
      <c r="W22510" s="820"/>
      <c r="X22510" s="820"/>
      <c r="Y22510" s="820"/>
      <c r="Z22510" s="820"/>
    </row>
    <row r="22511" spans="7:26">
      <c r="G22511" s="826"/>
      <c r="H22511" s="820"/>
      <c r="J22511" s="820"/>
      <c r="K22511" s="820"/>
      <c r="L22511" s="820"/>
      <c r="M22511" s="820"/>
      <c r="N22511" s="820"/>
      <c r="O22511" s="820"/>
      <c r="P22511" s="820"/>
      <c r="Q22511" s="820"/>
      <c r="R22511" s="820"/>
      <c r="S22511" s="820"/>
      <c r="T22511" s="820"/>
      <c r="U22511" s="820"/>
      <c r="V22511" s="820"/>
      <c r="W22511" s="820"/>
      <c r="X22511" s="820"/>
      <c r="Y22511" s="820"/>
      <c r="Z22511" s="820"/>
    </row>
    <row r="22512" spans="7:26">
      <c r="G22512" s="826"/>
      <c r="H22512" s="820"/>
      <c r="J22512" s="820"/>
      <c r="K22512" s="820"/>
      <c r="L22512" s="820"/>
      <c r="M22512" s="820"/>
      <c r="N22512" s="820"/>
      <c r="O22512" s="820"/>
      <c r="P22512" s="820"/>
      <c r="Q22512" s="820"/>
      <c r="R22512" s="820"/>
      <c r="S22512" s="820"/>
      <c r="T22512" s="820"/>
      <c r="U22512" s="820"/>
      <c r="V22512" s="820"/>
      <c r="W22512" s="820"/>
      <c r="X22512" s="820"/>
      <c r="Y22512" s="820"/>
      <c r="Z22512" s="820"/>
    </row>
    <row r="22513" spans="7:26">
      <c r="G22513" s="826"/>
      <c r="H22513" s="820"/>
      <c r="J22513" s="820"/>
      <c r="K22513" s="820"/>
      <c r="L22513" s="820"/>
      <c r="M22513" s="820"/>
      <c r="N22513" s="820"/>
      <c r="O22513" s="820"/>
      <c r="P22513" s="820"/>
      <c r="Q22513" s="820"/>
      <c r="R22513" s="820"/>
      <c r="S22513" s="820"/>
      <c r="T22513" s="820"/>
      <c r="U22513" s="820"/>
      <c r="V22513" s="820"/>
      <c r="W22513" s="820"/>
      <c r="X22513" s="820"/>
      <c r="Y22513" s="820"/>
      <c r="Z22513" s="820"/>
    </row>
    <row r="22514" spans="7:26">
      <c r="G22514" s="826"/>
      <c r="H22514" s="820"/>
      <c r="J22514" s="820"/>
      <c r="K22514" s="820"/>
      <c r="L22514" s="820"/>
      <c r="M22514" s="820"/>
      <c r="N22514" s="820"/>
      <c r="O22514" s="820"/>
      <c r="P22514" s="820"/>
      <c r="Q22514" s="820"/>
      <c r="R22514" s="820"/>
      <c r="S22514" s="820"/>
      <c r="T22514" s="820"/>
      <c r="U22514" s="820"/>
      <c r="V22514" s="820"/>
      <c r="W22514" s="820"/>
      <c r="X22514" s="820"/>
      <c r="Y22514" s="820"/>
      <c r="Z22514" s="820"/>
    </row>
    <row r="22515" spans="7:26">
      <c r="G22515" s="826"/>
      <c r="H22515" s="820"/>
      <c r="J22515" s="820"/>
      <c r="K22515" s="820"/>
      <c r="L22515" s="820"/>
      <c r="M22515" s="820"/>
      <c r="N22515" s="820"/>
      <c r="O22515" s="820"/>
      <c r="P22515" s="820"/>
      <c r="Q22515" s="820"/>
      <c r="R22515" s="820"/>
      <c r="S22515" s="820"/>
      <c r="T22515" s="820"/>
      <c r="U22515" s="820"/>
      <c r="V22515" s="820"/>
      <c r="W22515" s="820"/>
      <c r="X22515" s="820"/>
      <c r="Y22515" s="820"/>
      <c r="Z22515" s="820"/>
    </row>
    <row r="22516" spans="7:26">
      <c r="G22516" s="826"/>
      <c r="H22516" s="820"/>
      <c r="J22516" s="820"/>
      <c r="K22516" s="820"/>
      <c r="L22516" s="820"/>
      <c r="M22516" s="820"/>
      <c r="N22516" s="820"/>
      <c r="O22516" s="820"/>
      <c r="P22516" s="820"/>
      <c r="Q22516" s="820"/>
      <c r="R22516" s="820"/>
      <c r="S22516" s="820"/>
      <c r="T22516" s="820"/>
      <c r="U22516" s="820"/>
      <c r="V22516" s="820"/>
      <c r="W22516" s="820"/>
      <c r="X22516" s="820"/>
      <c r="Y22516" s="820"/>
      <c r="Z22516" s="820"/>
    </row>
    <row r="22517" spans="7:26">
      <c r="G22517" s="826"/>
      <c r="H22517" s="820"/>
      <c r="J22517" s="820"/>
      <c r="K22517" s="820"/>
      <c r="L22517" s="820"/>
      <c r="M22517" s="820"/>
      <c r="N22517" s="820"/>
      <c r="O22517" s="820"/>
      <c r="P22517" s="820"/>
      <c r="Q22517" s="820"/>
      <c r="R22517" s="820"/>
      <c r="S22517" s="820"/>
      <c r="T22517" s="820"/>
      <c r="U22517" s="820"/>
      <c r="V22517" s="820"/>
      <c r="W22517" s="820"/>
      <c r="X22517" s="820"/>
      <c r="Y22517" s="820"/>
      <c r="Z22517" s="820"/>
    </row>
    <row r="22518" spans="7:26">
      <c r="G22518" s="826"/>
      <c r="H22518" s="820"/>
      <c r="J22518" s="820"/>
      <c r="K22518" s="820"/>
      <c r="L22518" s="820"/>
      <c r="M22518" s="820"/>
      <c r="N22518" s="820"/>
      <c r="O22518" s="820"/>
      <c r="P22518" s="820"/>
      <c r="Q22518" s="820"/>
      <c r="R22518" s="820"/>
      <c r="S22518" s="820"/>
      <c r="T22518" s="820"/>
      <c r="U22518" s="820"/>
      <c r="V22518" s="820"/>
      <c r="W22518" s="820"/>
      <c r="X22518" s="820"/>
      <c r="Y22518" s="820"/>
      <c r="Z22518" s="820"/>
    </row>
    <row r="22519" spans="7:26">
      <c r="G22519" s="826"/>
      <c r="H22519" s="820"/>
      <c r="J22519" s="820"/>
      <c r="K22519" s="820"/>
      <c r="L22519" s="820"/>
      <c r="M22519" s="820"/>
      <c r="N22519" s="820"/>
      <c r="O22519" s="820"/>
      <c r="P22519" s="820"/>
      <c r="Q22519" s="820"/>
      <c r="R22519" s="820"/>
      <c r="S22519" s="820"/>
      <c r="T22519" s="820"/>
      <c r="U22519" s="820"/>
      <c r="V22519" s="820"/>
      <c r="W22519" s="820"/>
      <c r="X22519" s="820"/>
      <c r="Y22519" s="820"/>
      <c r="Z22519" s="820"/>
    </row>
    <row r="22520" spans="7:26">
      <c r="G22520" s="826"/>
      <c r="H22520" s="820"/>
      <c r="J22520" s="820"/>
      <c r="K22520" s="820"/>
      <c r="L22520" s="820"/>
      <c r="M22520" s="820"/>
      <c r="N22520" s="820"/>
      <c r="O22520" s="820"/>
      <c r="P22520" s="820"/>
      <c r="Q22520" s="820"/>
      <c r="R22520" s="820"/>
      <c r="S22520" s="820"/>
      <c r="T22520" s="820"/>
      <c r="U22520" s="820"/>
      <c r="V22520" s="820"/>
      <c r="W22520" s="820"/>
      <c r="X22520" s="820"/>
      <c r="Y22520" s="820"/>
      <c r="Z22520" s="820"/>
    </row>
    <row r="22521" spans="7:26">
      <c r="G22521" s="826"/>
      <c r="H22521" s="820"/>
      <c r="J22521" s="820"/>
      <c r="K22521" s="820"/>
      <c r="L22521" s="820"/>
      <c r="M22521" s="820"/>
      <c r="N22521" s="820"/>
      <c r="O22521" s="820"/>
      <c r="P22521" s="820"/>
      <c r="Q22521" s="820"/>
      <c r="R22521" s="820"/>
      <c r="S22521" s="820"/>
      <c r="T22521" s="820"/>
      <c r="U22521" s="820"/>
      <c r="V22521" s="820"/>
      <c r="W22521" s="820"/>
      <c r="X22521" s="820"/>
      <c r="Y22521" s="820"/>
      <c r="Z22521" s="820"/>
    </row>
    <row r="22522" spans="7:26">
      <c r="G22522" s="826"/>
      <c r="H22522" s="820"/>
      <c r="J22522" s="820"/>
      <c r="K22522" s="820"/>
      <c r="L22522" s="820"/>
      <c r="M22522" s="820"/>
      <c r="N22522" s="820"/>
      <c r="O22522" s="820"/>
      <c r="P22522" s="820"/>
      <c r="Q22522" s="820"/>
      <c r="R22522" s="820"/>
      <c r="S22522" s="820"/>
      <c r="T22522" s="820"/>
      <c r="U22522" s="820"/>
      <c r="V22522" s="820"/>
      <c r="W22522" s="820"/>
      <c r="X22522" s="820"/>
      <c r="Y22522" s="820"/>
      <c r="Z22522" s="820"/>
    </row>
    <row r="22523" spans="7:26">
      <c r="G22523" s="826"/>
      <c r="H22523" s="820"/>
      <c r="J22523" s="820"/>
      <c r="K22523" s="820"/>
      <c r="L22523" s="820"/>
      <c r="M22523" s="820"/>
      <c r="N22523" s="820"/>
      <c r="O22523" s="820"/>
      <c r="P22523" s="820"/>
      <c r="Q22523" s="820"/>
      <c r="R22523" s="820"/>
      <c r="S22523" s="820"/>
      <c r="T22523" s="820"/>
      <c r="U22523" s="820"/>
      <c r="V22523" s="820"/>
      <c r="W22523" s="820"/>
      <c r="X22523" s="820"/>
      <c r="Y22523" s="820"/>
      <c r="Z22523" s="820"/>
    </row>
    <row r="22524" spans="7:26">
      <c r="G22524" s="826"/>
      <c r="H22524" s="820"/>
      <c r="J22524" s="820"/>
      <c r="K22524" s="820"/>
      <c r="L22524" s="820"/>
      <c r="M22524" s="820"/>
      <c r="N22524" s="820"/>
      <c r="O22524" s="820"/>
      <c r="P22524" s="820"/>
      <c r="Q22524" s="820"/>
      <c r="R22524" s="820"/>
      <c r="S22524" s="820"/>
      <c r="T22524" s="820"/>
      <c r="U22524" s="820"/>
      <c r="V22524" s="820"/>
      <c r="W22524" s="820"/>
      <c r="X22524" s="820"/>
      <c r="Y22524" s="820"/>
      <c r="Z22524" s="820"/>
    </row>
    <row r="22525" spans="7:26">
      <c r="G22525" s="826"/>
      <c r="H22525" s="820"/>
      <c r="J22525" s="820"/>
      <c r="K22525" s="820"/>
      <c r="L22525" s="820"/>
      <c r="M22525" s="820"/>
      <c r="N22525" s="820"/>
      <c r="O22525" s="820"/>
      <c r="P22525" s="820"/>
      <c r="Q22525" s="820"/>
      <c r="R22525" s="820"/>
      <c r="S22525" s="820"/>
      <c r="T22525" s="820"/>
      <c r="U22525" s="820"/>
      <c r="V22525" s="820"/>
      <c r="W22525" s="820"/>
      <c r="X22525" s="820"/>
      <c r="Y22525" s="820"/>
      <c r="Z22525" s="820"/>
    </row>
    <row r="22526" spans="7:26">
      <c r="G22526" s="826"/>
      <c r="H22526" s="820"/>
      <c r="J22526" s="820"/>
      <c r="K22526" s="820"/>
      <c r="L22526" s="820"/>
      <c r="M22526" s="820"/>
      <c r="N22526" s="820"/>
      <c r="O22526" s="820"/>
      <c r="P22526" s="820"/>
      <c r="Q22526" s="820"/>
      <c r="R22526" s="820"/>
      <c r="S22526" s="820"/>
      <c r="T22526" s="820"/>
      <c r="U22526" s="820"/>
      <c r="V22526" s="820"/>
      <c r="W22526" s="820"/>
      <c r="X22526" s="820"/>
      <c r="Y22526" s="820"/>
      <c r="Z22526" s="820"/>
    </row>
    <row r="22527" spans="7:26">
      <c r="G22527" s="826"/>
      <c r="H22527" s="820"/>
      <c r="J22527" s="820"/>
      <c r="K22527" s="820"/>
      <c r="L22527" s="820"/>
      <c r="M22527" s="820"/>
      <c r="N22527" s="820"/>
      <c r="O22527" s="820"/>
      <c r="P22527" s="820"/>
      <c r="Q22527" s="820"/>
      <c r="R22527" s="820"/>
      <c r="S22527" s="820"/>
      <c r="T22527" s="820"/>
      <c r="U22527" s="820"/>
      <c r="V22527" s="820"/>
      <c r="W22527" s="820"/>
      <c r="X22527" s="820"/>
      <c r="Y22527" s="820"/>
      <c r="Z22527" s="820"/>
    </row>
    <row r="22528" spans="7:26">
      <c r="G22528" s="826"/>
      <c r="H22528" s="820"/>
      <c r="J22528" s="820"/>
      <c r="K22528" s="820"/>
      <c r="L22528" s="820"/>
      <c r="M22528" s="820"/>
      <c r="N22528" s="820"/>
      <c r="O22528" s="820"/>
      <c r="P22528" s="820"/>
      <c r="Q22528" s="820"/>
      <c r="R22528" s="820"/>
      <c r="S22528" s="820"/>
      <c r="T22528" s="820"/>
      <c r="U22528" s="820"/>
      <c r="V22528" s="820"/>
      <c r="W22528" s="820"/>
      <c r="X22528" s="820"/>
      <c r="Y22528" s="820"/>
      <c r="Z22528" s="820"/>
    </row>
    <row r="22529" spans="7:26">
      <c r="G22529" s="826"/>
      <c r="H22529" s="820"/>
      <c r="J22529" s="820"/>
      <c r="K22529" s="820"/>
      <c r="L22529" s="820"/>
      <c r="M22529" s="820"/>
      <c r="N22529" s="820"/>
      <c r="O22529" s="820"/>
      <c r="P22529" s="820"/>
      <c r="Q22529" s="820"/>
      <c r="R22529" s="820"/>
      <c r="S22529" s="820"/>
      <c r="T22529" s="820"/>
      <c r="U22529" s="820"/>
      <c r="V22529" s="820"/>
      <c r="W22529" s="820"/>
      <c r="X22529" s="820"/>
      <c r="Y22529" s="820"/>
      <c r="Z22529" s="820"/>
    </row>
    <row r="22530" spans="7:26">
      <c r="G22530" s="826"/>
      <c r="H22530" s="820"/>
      <c r="J22530" s="820"/>
      <c r="K22530" s="820"/>
      <c r="L22530" s="820"/>
      <c r="M22530" s="820"/>
      <c r="N22530" s="820"/>
      <c r="O22530" s="820"/>
      <c r="P22530" s="820"/>
      <c r="Q22530" s="820"/>
      <c r="R22530" s="820"/>
      <c r="S22530" s="820"/>
      <c r="T22530" s="820"/>
      <c r="U22530" s="820"/>
      <c r="V22530" s="820"/>
      <c r="W22530" s="820"/>
      <c r="X22530" s="820"/>
      <c r="Y22530" s="820"/>
      <c r="Z22530" s="820"/>
    </row>
    <row r="22531" spans="7:26">
      <c r="G22531" s="826"/>
      <c r="H22531" s="820"/>
      <c r="J22531" s="820"/>
      <c r="K22531" s="820"/>
      <c r="L22531" s="820"/>
      <c r="M22531" s="820"/>
      <c r="N22531" s="820"/>
      <c r="O22531" s="820"/>
      <c r="P22531" s="820"/>
      <c r="Q22531" s="820"/>
      <c r="R22531" s="820"/>
      <c r="S22531" s="820"/>
      <c r="T22531" s="820"/>
      <c r="U22531" s="820"/>
      <c r="V22531" s="820"/>
      <c r="W22531" s="820"/>
      <c r="X22531" s="820"/>
      <c r="Y22531" s="820"/>
      <c r="Z22531" s="820"/>
    </row>
    <row r="22532" spans="7:26">
      <c r="G22532" s="826"/>
      <c r="H22532" s="820"/>
      <c r="J22532" s="820"/>
      <c r="K22532" s="820"/>
      <c r="L22532" s="820"/>
      <c r="M22532" s="820"/>
      <c r="N22532" s="820"/>
      <c r="O22532" s="820"/>
      <c r="P22532" s="820"/>
      <c r="Q22532" s="820"/>
      <c r="R22532" s="820"/>
      <c r="S22532" s="820"/>
      <c r="T22532" s="820"/>
      <c r="U22532" s="820"/>
      <c r="V22532" s="820"/>
      <c r="W22532" s="820"/>
      <c r="X22532" s="820"/>
      <c r="Y22532" s="820"/>
      <c r="Z22532" s="820"/>
    </row>
    <row r="22533" spans="7:26">
      <c r="G22533" s="826"/>
      <c r="H22533" s="820"/>
      <c r="J22533" s="820"/>
      <c r="K22533" s="820"/>
      <c r="L22533" s="820"/>
      <c r="M22533" s="820"/>
      <c r="N22533" s="820"/>
      <c r="O22533" s="820"/>
      <c r="P22533" s="820"/>
      <c r="Q22533" s="820"/>
      <c r="R22533" s="820"/>
      <c r="S22533" s="820"/>
      <c r="T22533" s="820"/>
      <c r="U22533" s="820"/>
      <c r="V22533" s="820"/>
      <c r="W22533" s="820"/>
      <c r="X22533" s="820"/>
      <c r="Y22533" s="820"/>
      <c r="Z22533" s="820"/>
    </row>
    <row r="22534" spans="7:26">
      <c r="G22534" s="826"/>
      <c r="H22534" s="820"/>
      <c r="J22534" s="820"/>
      <c r="K22534" s="820"/>
      <c r="L22534" s="820"/>
      <c r="M22534" s="820"/>
      <c r="N22534" s="820"/>
      <c r="O22534" s="820"/>
      <c r="P22534" s="820"/>
      <c r="Q22534" s="820"/>
      <c r="R22534" s="820"/>
      <c r="S22534" s="820"/>
      <c r="T22534" s="820"/>
      <c r="U22534" s="820"/>
      <c r="V22534" s="820"/>
      <c r="W22534" s="820"/>
      <c r="X22534" s="820"/>
      <c r="Y22534" s="820"/>
      <c r="Z22534" s="820"/>
    </row>
    <row r="22535" spans="7:26">
      <c r="G22535" s="826"/>
      <c r="H22535" s="820"/>
      <c r="J22535" s="820"/>
      <c r="K22535" s="820"/>
      <c r="L22535" s="820"/>
      <c r="M22535" s="820"/>
      <c r="N22535" s="820"/>
      <c r="O22535" s="820"/>
      <c r="P22535" s="820"/>
      <c r="Q22535" s="820"/>
      <c r="R22535" s="820"/>
      <c r="S22535" s="820"/>
      <c r="T22535" s="820"/>
      <c r="U22535" s="820"/>
      <c r="V22535" s="820"/>
      <c r="W22535" s="820"/>
      <c r="X22535" s="820"/>
      <c r="Y22535" s="820"/>
      <c r="Z22535" s="820"/>
    </row>
    <row r="22536" spans="7:26">
      <c r="G22536" s="826"/>
      <c r="H22536" s="820"/>
      <c r="J22536" s="820"/>
      <c r="K22536" s="820"/>
      <c r="L22536" s="820"/>
      <c r="M22536" s="820"/>
      <c r="N22536" s="820"/>
      <c r="O22536" s="820"/>
      <c r="P22536" s="820"/>
      <c r="Q22536" s="820"/>
      <c r="R22536" s="820"/>
      <c r="S22536" s="820"/>
      <c r="T22536" s="820"/>
      <c r="U22536" s="820"/>
      <c r="V22536" s="820"/>
      <c r="W22536" s="820"/>
      <c r="X22536" s="820"/>
      <c r="Y22536" s="820"/>
      <c r="Z22536" s="820"/>
    </row>
    <row r="22537" spans="7:26">
      <c r="G22537" s="826"/>
      <c r="H22537" s="820"/>
      <c r="J22537" s="820"/>
      <c r="K22537" s="820"/>
      <c r="L22537" s="820"/>
      <c r="M22537" s="820"/>
      <c r="N22537" s="820"/>
      <c r="O22537" s="820"/>
      <c r="P22537" s="820"/>
      <c r="Q22537" s="820"/>
      <c r="R22537" s="820"/>
      <c r="S22537" s="820"/>
      <c r="T22537" s="820"/>
      <c r="U22537" s="820"/>
      <c r="V22537" s="820"/>
      <c r="W22537" s="820"/>
      <c r="X22537" s="820"/>
      <c r="Y22537" s="820"/>
      <c r="Z22537" s="820"/>
    </row>
    <row r="22538" spans="7:26">
      <c r="G22538" s="826"/>
      <c r="H22538" s="820"/>
      <c r="J22538" s="820"/>
      <c r="K22538" s="820"/>
      <c r="L22538" s="820"/>
      <c r="M22538" s="820"/>
      <c r="N22538" s="820"/>
      <c r="O22538" s="820"/>
      <c r="P22538" s="820"/>
      <c r="Q22538" s="820"/>
      <c r="R22538" s="820"/>
      <c r="S22538" s="820"/>
      <c r="T22538" s="820"/>
      <c r="U22538" s="820"/>
      <c r="V22538" s="820"/>
      <c r="W22538" s="820"/>
      <c r="X22538" s="820"/>
      <c r="Y22538" s="820"/>
      <c r="Z22538" s="820"/>
    </row>
    <row r="22539" spans="7:26">
      <c r="G22539" s="826"/>
      <c r="H22539" s="820"/>
      <c r="J22539" s="820"/>
      <c r="K22539" s="820"/>
      <c r="L22539" s="820"/>
      <c r="M22539" s="820"/>
      <c r="N22539" s="820"/>
      <c r="O22539" s="820"/>
      <c r="P22539" s="820"/>
      <c r="Q22539" s="820"/>
      <c r="R22539" s="820"/>
      <c r="S22539" s="820"/>
      <c r="T22539" s="820"/>
      <c r="U22539" s="820"/>
      <c r="V22539" s="820"/>
      <c r="W22539" s="820"/>
      <c r="X22539" s="820"/>
      <c r="Y22539" s="820"/>
      <c r="Z22539" s="820"/>
    </row>
    <row r="22540" spans="7:26">
      <c r="G22540" s="826"/>
      <c r="H22540" s="820"/>
      <c r="J22540" s="820"/>
      <c r="K22540" s="820"/>
      <c r="L22540" s="820"/>
      <c r="M22540" s="820"/>
      <c r="N22540" s="820"/>
      <c r="O22540" s="820"/>
      <c r="P22540" s="820"/>
      <c r="Q22540" s="820"/>
      <c r="R22540" s="820"/>
      <c r="S22540" s="820"/>
      <c r="T22540" s="820"/>
      <c r="U22540" s="820"/>
      <c r="V22540" s="820"/>
      <c r="W22540" s="820"/>
      <c r="X22540" s="820"/>
      <c r="Y22540" s="820"/>
      <c r="Z22540" s="820"/>
    </row>
    <row r="22541" spans="7:26">
      <c r="G22541" s="826"/>
      <c r="H22541" s="820"/>
      <c r="J22541" s="820"/>
      <c r="K22541" s="820"/>
      <c r="L22541" s="820"/>
      <c r="M22541" s="820"/>
      <c r="N22541" s="820"/>
      <c r="O22541" s="820"/>
      <c r="P22541" s="820"/>
      <c r="Q22541" s="820"/>
      <c r="R22541" s="820"/>
      <c r="S22541" s="820"/>
      <c r="T22541" s="820"/>
      <c r="U22541" s="820"/>
      <c r="V22541" s="820"/>
      <c r="W22541" s="820"/>
      <c r="X22541" s="820"/>
      <c r="Y22541" s="820"/>
      <c r="Z22541" s="820"/>
    </row>
    <row r="22542" spans="7:26">
      <c r="G22542" s="826"/>
      <c r="H22542" s="820"/>
      <c r="J22542" s="820"/>
      <c r="K22542" s="820"/>
      <c r="L22542" s="820"/>
      <c r="M22542" s="820"/>
      <c r="N22542" s="820"/>
      <c r="O22542" s="820"/>
      <c r="P22542" s="820"/>
      <c r="Q22542" s="820"/>
      <c r="R22542" s="820"/>
      <c r="S22542" s="820"/>
      <c r="T22542" s="820"/>
      <c r="U22542" s="820"/>
      <c r="V22542" s="820"/>
      <c r="W22542" s="820"/>
      <c r="X22542" s="820"/>
      <c r="Y22542" s="820"/>
      <c r="Z22542" s="820"/>
    </row>
    <row r="22543" spans="7:26">
      <c r="G22543" s="826"/>
      <c r="H22543" s="820"/>
      <c r="J22543" s="820"/>
      <c r="K22543" s="820"/>
      <c r="L22543" s="820"/>
      <c r="M22543" s="820"/>
      <c r="N22543" s="820"/>
      <c r="O22543" s="820"/>
      <c r="P22543" s="820"/>
      <c r="Q22543" s="820"/>
      <c r="R22543" s="820"/>
      <c r="S22543" s="820"/>
      <c r="T22543" s="820"/>
      <c r="U22543" s="820"/>
      <c r="V22543" s="820"/>
      <c r="W22543" s="820"/>
      <c r="X22543" s="820"/>
      <c r="Y22543" s="820"/>
      <c r="Z22543" s="820"/>
    </row>
    <row r="22544" spans="7:26">
      <c r="G22544" s="826"/>
      <c r="H22544" s="820"/>
      <c r="J22544" s="820"/>
      <c r="K22544" s="820"/>
      <c r="L22544" s="820"/>
      <c r="M22544" s="820"/>
      <c r="N22544" s="820"/>
      <c r="O22544" s="820"/>
      <c r="P22544" s="820"/>
      <c r="Q22544" s="820"/>
      <c r="R22544" s="820"/>
      <c r="S22544" s="820"/>
      <c r="T22544" s="820"/>
      <c r="U22544" s="820"/>
      <c r="V22544" s="820"/>
      <c r="W22544" s="820"/>
      <c r="X22544" s="820"/>
      <c r="Y22544" s="820"/>
      <c r="Z22544" s="820"/>
    </row>
    <row r="22545" spans="7:26">
      <c r="G22545" s="826"/>
      <c r="H22545" s="820"/>
      <c r="J22545" s="820"/>
      <c r="K22545" s="820"/>
      <c r="L22545" s="820"/>
      <c r="M22545" s="820"/>
      <c r="N22545" s="820"/>
      <c r="O22545" s="820"/>
      <c r="P22545" s="820"/>
      <c r="Q22545" s="820"/>
      <c r="R22545" s="820"/>
      <c r="S22545" s="820"/>
      <c r="T22545" s="820"/>
      <c r="U22545" s="820"/>
      <c r="V22545" s="820"/>
      <c r="W22545" s="820"/>
      <c r="X22545" s="820"/>
      <c r="Y22545" s="820"/>
      <c r="Z22545" s="820"/>
    </row>
    <row r="22546" spans="7:26">
      <c r="G22546" s="826"/>
      <c r="H22546" s="820"/>
      <c r="J22546" s="820"/>
      <c r="K22546" s="820"/>
      <c r="L22546" s="820"/>
      <c r="M22546" s="820"/>
      <c r="N22546" s="820"/>
      <c r="O22546" s="820"/>
      <c r="P22546" s="820"/>
      <c r="Q22546" s="820"/>
      <c r="R22546" s="820"/>
      <c r="S22546" s="820"/>
      <c r="T22546" s="820"/>
      <c r="U22546" s="820"/>
      <c r="V22546" s="820"/>
      <c r="W22546" s="820"/>
      <c r="X22546" s="820"/>
      <c r="Y22546" s="820"/>
      <c r="Z22546" s="820"/>
    </row>
    <row r="22547" spans="7:26">
      <c r="G22547" s="826"/>
      <c r="H22547" s="820"/>
      <c r="J22547" s="820"/>
      <c r="K22547" s="820"/>
      <c r="L22547" s="820"/>
      <c r="M22547" s="820"/>
      <c r="N22547" s="820"/>
      <c r="O22547" s="820"/>
      <c r="P22547" s="820"/>
      <c r="Q22547" s="820"/>
      <c r="R22547" s="820"/>
      <c r="S22547" s="820"/>
      <c r="T22547" s="820"/>
      <c r="U22547" s="820"/>
      <c r="V22547" s="820"/>
      <c r="W22547" s="820"/>
      <c r="X22547" s="820"/>
      <c r="Y22547" s="820"/>
      <c r="Z22547" s="820"/>
    </row>
    <row r="22548" spans="7:26">
      <c r="G22548" s="826"/>
      <c r="H22548" s="820"/>
      <c r="J22548" s="820"/>
      <c r="K22548" s="820"/>
      <c r="L22548" s="820"/>
      <c r="M22548" s="820"/>
      <c r="N22548" s="820"/>
      <c r="O22548" s="820"/>
      <c r="P22548" s="820"/>
      <c r="Q22548" s="820"/>
      <c r="R22548" s="820"/>
      <c r="S22548" s="820"/>
      <c r="T22548" s="820"/>
      <c r="U22548" s="820"/>
      <c r="V22548" s="820"/>
      <c r="W22548" s="820"/>
      <c r="X22548" s="820"/>
      <c r="Y22548" s="820"/>
      <c r="Z22548" s="820"/>
    </row>
    <row r="22549" spans="7:26">
      <c r="G22549" s="826"/>
      <c r="H22549" s="820"/>
      <c r="J22549" s="820"/>
      <c r="K22549" s="820"/>
      <c r="L22549" s="820"/>
      <c r="M22549" s="820"/>
      <c r="N22549" s="820"/>
      <c r="O22549" s="820"/>
      <c r="P22549" s="820"/>
      <c r="Q22549" s="820"/>
      <c r="R22549" s="820"/>
      <c r="S22549" s="820"/>
      <c r="T22549" s="820"/>
      <c r="U22549" s="820"/>
      <c r="V22549" s="820"/>
      <c r="W22549" s="820"/>
      <c r="X22549" s="820"/>
      <c r="Y22549" s="820"/>
      <c r="Z22549" s="820"/>
    </row>
    <row r="22550" spans="7:26">
      <c r="G22550" s="826"/>
      <c r="H22550" s="820"/>
      <c r="J22550" s="820"/>
      <c r="K22550" s="820"/>
      <c r="L22550" s="820"/>
      <c r="M22550" s="820"/>
      <c r="N22550" s="820"/>
      <c r="O22550" s="820"/>
      <c r="P22550" s="820"/>
      <c r="Q22550" s="820"/>
      <c r="R22550" s="820"/>
      <c r="S22550" s="820"/>
      <c r="T22550" s="820"/>
      <c r="U22550" s="820"/>
      <c r="V22550" s="820"/>
      <c r="W22550" s="820"/>
      <c r="X22550" s="820"/>
      <c r="Y22550" s="820"/>
      <c r="Z22550" s="820"/>
    </row>
    <row r="22551" spans="7:26">
      <c r="G22551" s="826"/>
      <c r="H22551" s="820"/>
      <c r="J22551" s="820"/>
      <c r="K22551" s="820"/>
      <c r="L22551" s="820"/>
      <c r="M22551" s="820"/>
      <c r="N22551" s="820"/>
      <c r="O22551" s="820"/>
      <c r="P22551" s="820"/>
      <c r="Q22551" s="820"/>
      <c r="R22551" s="820"/>
      <c r="S22551" s="820"/>
      <c r="T22551" s="820"/>
      <c r="U22551" s="820"/>
      <c r="V22551" s="820"/>
      <c r="W22551" s="820"/>
      <c r="X22551" s="820"/>
      <c r="Y22551" s="820"/>
      <c r="Z22551" s="820"/>
    </row>
    <row r="22552" spans="7:26">
      <c r="G22552" s="826"/>
      <c r="H22552" s="820"/>
      <c r="J22552" s="820"/>
      <c r="K22552" s="820"/>
      <c r="L22552" s="820"/>
      <c r="M22552" s="820"/>
      <c r="N22552" s="820"/>
      <c r="O22552" s="820"/>
      <c r="P22552" s="820"/>
      <c r="Q22552" s="820"/>
      <c r="R22552" s="820"/>
      <c r="S22552" s="820"/>
      <c r="T22552" s="820"/>
      <c r="U22552" s="820"/>
      <c r="V22552" s="820"/>
      <c r="W22552" s="820"/>
      <c r="X22552" s="820"/>
      <c r="Y22552" s="820"/>
      <c r="Z22552" s="820"/>
    </row>
    <row r="22553" spans="7:26">
      <c r="G22553" s="826"/>
      <c r="H22553" s="820"/>
      <c r="J22553" s="820"/>
      <c r="K22553" s="820"/>
      <c r="L22553" s="820"/>
      <c r="M22553" s="820"/>
      <c r="N22553" s="820"/>
      <c r="O22553" s="820"/>
      <c r="P22553" s="820"/>
      <c r="Q22553" s="820"/>
      <c r="R22553" s="820"/>
      <c r="S22553" s="820"/>
      <c r="T22553" s="820"/>
      <c r="U22553" s="820"/>
      <c r="V22553" s="820"/>
      <c r="W22553" s="820"/>
      <c r="X22553" s="820"/>
      <c r="Y22553" s="820"/>
      <c r="Z22553" s="820"/>
    </row>
    <row r="22554" spans="7:26">
      <c r="G22554" s="826"/>
      <c r="H22554" s="820"/>
      <c r="J22554" s="820"/>
      <c r="K22554" s="820"/>
      <c r="L22554" s="820"/>
      <c r="M22554" s="820"/>
      <c r="N22554" s="820"/>
      <c r="O22554" s="820"/>
      <c r="P22554" s="820"/>
      <c r="Q22554" s="820"/>
      <c r="R22554" s="820"/>
      <c r="S22554" s="820"/>
      <c r="T22554" s="820"/>
      <c r="U22554" s="820"/>
      <c r="V22554" s="820"/>
      <c r="W22554" s="820"/>
      <c r="X22554" s="820"/>
      <c r="Y22554" s="820"/>
      <c r="Z22554" s="820"/>
    </row>
    <row r="22555" spans="7:26">
      <c r="G22555" s="826"/>
      <c r="H22555" s="820"/>
      <c r="J22555" s="820"/>
      <c r="K22555" s="820"/>
      <c r="L22555" s="820"/>
      <c r="M22555" s="820"/>
      <c r="N22555" s="820"/>
      <c r="O22555" s="820"/>
      <c r="P22555" s="820"/>
      <c r="Q22555" s="820"/>
      <c r="R22555" s="820"/>
      <c r="S22555" s="820"/>
      <c r="T22555" s="820"/>
      <c r="U22555" s="820"/>
      <c r="V22555" s="820"/>
      <c r="W22555" s="820"/>
      <c r="X22555" s="820"/>
      <c r="Y22555" s="820"/>
      <c r="Z22555" s="820"/>
    </row>
    <row r="22556" spans="7:26">
      <c r="G22556" s="826"/>
      <c r="H22556" s="820"/>
      <c r="J22556" s="820"/>
      <c r="K22556" s="820"/>
      <c r="L22556" s="820"/>
      <c r="M22556" s="820"/>
      <c r="N22556" s="820"/>
      <c r="O22556" s="820"/>
      <c r="P22556" s="820"/>
      <c r="Q22556" s="820"/>
      <c r="R22556" s="820"/>
      <c r="S22556" s="820"/>
      <c r="T22556" s="820"/>
      <c r="U22556" s="820"/>
      <c r="V22556" s="820"/>
      <c r="W22556" s="820"/>
      <c r="X22556" s="820"/>
      <c r="Y22556" s="820"/>
      <c r="Z22556" s="820"/>
    </row>
    <row r="22557" spans="7:26">
      <c r="G22557" s="826"/>
      <c r="H22557" s="820"/>
      <c r="J22557" s="820"/>
      <c r="K22557" s="820"/>
      <c r="L22557" s="820"/>
      <c r="M22557" s="820"/>
      <c r="N22557" s="820"/>
      <c r="O22557" s="820"/>
      <c r="P22557" s="820"/>
      <c r="Q22557" s="820"/>
      <c r="R22557" s="820"/>
      <c r="S22557" s="820"/>
      <c r="T22557" s="820"/>
      <c r="U22557" s="820"/>
      <c r="V22557" s="820"/>
      <c r="W22557" s="820"/>
      <c r="X22557" s="820"/>
      <c r="Y22557" s="820"/>
      <c r="Z22557" s="820"/>
    </row>
    <row r="22558" spans="7:26">
      <c r="G22558" s="826"/>
      <c r="H22558" s="820"/>
      <c r="J22558" s="820"/>
      <c r="K22558" s="820"/>
      <c r="L22558" s="820"/>
      <c r="M22558" s="820"/>
      <c r="N22558" s="820"/>
      <c r="O22558" s="820"/>
      <c r="P22558" s="820"/>
      <c r="Q22558" s="820"/>
      <c r="R22558" s="820"/>
      <c r="S22558" s="820"/>
      <c r="T22558" s="820"/>
      <c r="U22558" s="820"/>
      <c r="V22558" s="820"/>
      <c r="W22558" s="820"/>
      <c r="X22558" s="820"/>
      <c r="Y22558" s="820"/>
      <c r="Z22558" s="820"/>
    </row>
    <row r="22559" spans="7:26">
      <c r="G22559" s="826"/>
      <c r="H22559" s="820"/>
      <c r="J22559" s="820"/>
      <c r="K22559" s="820"/>
      <c r="L22559" s="820"/>
      <c r="M22559" s="820"/>
      <c r="N22559" s="820"/>
      <c r="O22559" s="820"/>
      <c r="P22559" s="820"/>
      <c r="Q22559" s="820"/>
      <c r="R22559" s="820"/>
      <c r="S22559" s="820"/>
      <c r="T22559" s="820"/>
      <c r="U22559" s="820"/>
      <c r="V22559" s="820"/>
      <c r="W22559" s="820"/>
      <c r="X22559" s="820"/>
      <c r="Y22559" s="820"/>
      <c r="Z22559" s="820"/>
    </row>
    <row r="22560" spans="7:26">
      <c r="G22560" s="826"/>
      <c r="H22560" s="820"/>
      <c r="J22560" s="820"/>
      <c r="K22560" s="820"/>
      <c r="L22560" s="820"/>
      <c r="M22560" s="820"/>
      <c r="N22560" s="820"/>
      <c r="O22560" s="820"/>
      <c r="P22560" s="820"/>
      <c r="Q22560" s="820"/>
      <c r="R22560" s="820"/>
      <c r="S22560" s="820"/>
      <c r="T22560" s="820"/>
      <c r="U22560" s="820"/>
      <c r="V22560" s="820"/>
      <c r="W22560" s="820"/>
      <c r="X22560" s="820"/>
      <c r="Y22560" s="820"/>
      <c r="Z22560" s="820"/>
    </row>
    <row r="22561" spans="7:26">
      <c r="G22561" s="826"/>
      <c r="H22561" s="820"/>
      <c r="J22561" s="820"/>
      <c r="K22561" s="820"/>
      <c r="L22561" s="820"/>
      <c r="M22561" s="820"/>
      <c r="N22561" s="820"/>
      <c r="O22561" s="820"/>
      <c r="P22561" s="820"/>
      <c r="Q22561" s="820"/>
      <c r="R22561" s="820"/>
      <c r="S22561" s="820"/>
      <c r="T22561" s="820"/>
      <c r="U22561" s="820"/>
      <c r="V22561" s="820"/>
      <c r="W22561" s="820"/>
      <c r="X22561" s="820"/>
      <c r="Y22561" s="820"/>
      <c r="Z22561" s="820"/>
    </row>
    <row r="22562" spans="7:26">
      <c r="G22562" s="826"/>
      <c r="H22562" s="820"/>
      <c r="J22562" s="820"/>
      <c r="K22562" s="820"/>
      <c r="L22562" s="820"/>
      <c r="M22562" s="820"/>
      <c r="N22562" s="820"/>
      <c r="O22562" s="820"/>
      <c r="P22562" s="820"/>
      <c r="Q22562" s="820"/>
      <c r="R22562" s="820"/>
      <c r="S22562" s="820"/>
      <c r="T22562" s="820"/>
      <c r="U22562" s="820"/>
      <c r="V22562" s="820"/>
      <c r="W22562" s="820"/>
      <c r="X22562" s="820"/>
      <c r="Y22562" s="820"/>
      <c r="Z22562" s="820"/>
    </row>
    <row r="22563" spans="7:26">
      <c r="G22563" s="826"/>
      <c r="H22563" s="820"/>
      <c r="J22563" s="820"/>
      <c r="K22563" s="820"/>
      <c r="L22563" s="820"/>
      <c r="M22563" s="820"/>
      <c r="N22563" s="820"/>
      <c r="O22563" s="820"/>
      <c r="P22563" s="820"/>
      <c r="Q22563" s="820"/>
      <c r="R22563" s="820"/>
      <c r="S22563" s="820"/>
      <c r="T22563" s="820"/>
      <c r="U22563" s="820"/>
      <c r="V22563" s="820"/>
      <c r="W22563" s="820"/>
      <c r="X22563" s="820"/>
      <c r="Y22563" s="820"/>
      <c r="Z22563" s="820"/>
    </row>
    <row r="22564" spans="7:26">
      <c r="G22564" s="826"/>
      <c r="H22564" s="820"/>
      <c r="J22564" s="820"/>
      <c r="K22564" s="820"/>
      <c r="L22564" s="820"/>
      <c r="M22564" s="820"/>
      <c r="N22564" s="820"/>
      <c r="O22564" s="820"/>
      <c r="P22564" s="820"/>
      <c r="Q22564" s="820"/>
      <c r="R22564" s="820"/>
      <c r="S22564" s="820"/>
      <c r="T22564" s="820"/>
      <c r="U22564" s="820"/>
      <c r="V22564" s="820"/>
      <c r="W22564" s="820"/>
      <c r="X22564" s="820"/>
      <c r="Y22564" s="820"/>
      <c r="Z22564" s="820"/>
    </row>
    <row r="22565" spans="7:26">
      <c r="G22565" s="826"/>
      <c r="H22565" s="820"/>
      <c r="J22565" s="820"/>
      <c r="K22565" s="820"/>
      <c r="L22565" s="820"/>
      <c r="M22565" s="820"/>
      <c r="N22565" s="820"/>
      <c r="O22565" s="820"/>
      <c r="P22565" s="820"/>
      <c r="Q22565" s="820"/>
      <c r="R22565" s="820"/>
      <c r="S22565" s="820"/>
      <c r="T22565" s="820"/>
      <c r="U22565" s="820"/>
      <c r="V22565" s="820"/>
      <c r="W22565" s="820"/>
      <c r="X22565" s="820"/>
      <c r="Y22565" s="820"/>
      <c r="Z22565" s="820"/>
    </row>
    <row r="22566" spans="7:26">
      <c r="G22566" s="826"/>
      <c r="H22566" s="820"/>
      <c r="J22566" s="820"/>
      <c r="K22566" s="820"/>
      <c r="L22566" s="820"/>
      <c r="M22566" s="820"/>
      <c r="N22566" s="820"/>
      <c r="O22566" s="820"/>
      <c r="P22566" s="820"/>
      <c r="Q22566" s="820"/>
      <c r="R22566" s="820"/>
      <c r="S22566" s="820"/>
      <c r="T22566" s="820"/>
      <c r="U22566" s="820"/>
      <c r="V22566" s="820"/>
      <c r="W22566" s="820"/>
      <c r="X22566" s="820"/>
      <c r="Y22566" s="820"/>
      <c r="Z22566" s="820"/>
    </row>
    <row r="22567" spans="7:26">
      <c r="G22567" s="826"/>
      <c r="H22567" s="820"/>
      <c r="J22567" s="820"/>
      <c r="K22567" s="820"/>
      <c r="L22567" s="820"/>
      <c r="M22567" s="820"/>
      <c r="N22567" s="820"/>
      <c r="O22567" s="820"/>
      <c r="P22567" s="820"/>
      <c r="Q22567" s="820"/>
      <c r="R22567" s="820"/>
      <c r="S22567" s="820"/>
      <c r="T22567" s="820"/>
      <c r="U22567" s="820"/>
      <c r="V22567" s="820"/>
      <c r="W22567" s="820"/>
      <c r="X22567" s="820"/>
      <c r="Y22567" s="820"/>
      <c r="Z22567" s="820"/>
    </row>
    <row r="22568" spans="7:26">
      <c r="G22568" s="826"/>
      <c r="H22568" s="820"/>
      <c r="J22568" s="820"/>
      <c r="K22568" s="820"/>
      <c r="L22568" s="820"/>
      <c r="M22568" s="820"/>
      <c r="N22568" s="820"/>
      <c r="O22568" s="820"/>
      <c r="P22568" s="820"/>
      <c r="Q22568" s="820"/>
      <c r="R22568" s="820"/>
      <c r="S22568" s="820"/>
      <c r="T22568" s="820"/>
      <c r="U22568" s="820"/>
      <c r="V22568" s="820"/>
      <c r="W22568" s="820"/>
      <c r="X22568" s="820"/>
      <c r="Y22568" s="820"/>
      <c r="Z22568" s="820"/>
    </row>
    <row r="22569" spans="7:26">
      <c r="G22569" s="826"/>
      <c r="H22569" s="820"/>
      <c r="J22569" s="820"/>
      <c r="K22569" s="820"/>
      <c r="L22569" s="820"/>
      <c r="M22569" s="820"/>
      <c r="N22569" s="820"/>
      <c r="O22569" s="820"/>
      <c r="P22569" s="820"/>
      <c r="Q22569" s="820"/>
      <c r="R22569" s="820"/>
      <c r="S22569" s="820"/>
      <c r="T22569" s="820"/>
      <c r="U22569" s="820"/>
      <c r="V22569" s="820"/>
      <c r="W22569" s="820"/>
      <c r="X22569" s="820"/>
      <c r="Y22569" s="820"/>
      <c r="Z22569" s="820"/>
    </row>
    <row r="22570" spans="7:26">
      <c r="G22570" s="826"/>
      <c r="H22570" s="820"/>
      <c r="J22570" s="820"/>
      <c r="K22570" s="820"/>
      <c r="L22570" s="820"/>
      <c r="M22570" s="820"/>
      <c r="N22570" s="820"/>
      <c r="O22570" s="820"/>
      <c r="P22570" s="820"/>
      <c r="Q22570" s="820"/>
      <c r="R22570" s="820"/>
      <c r="S22570" s="820"/>
      <c r="T22570" s="820"/>
      <c r="U22570" s="820"/>
      <c r="V22570" s="820"/>
      <c r="W22570" s="820"/>
      <c r="X22570" s="820"/>
      <c r="Y22570" s="820"/>
      <c r="Z22570" s="820"/>
    </row>
    <row r="22571" spans="7:26">
      <c r="G22571" s="826"/>
      <c r="H22571" s="820"/>
      <c r="J22571" s="820"/>
      <c r="K22571" s="820"/>
      <c r="L22571" s="820"/>
      <c r="M22571" s="820"/>
      <c r="N22571" s="820"/>
      <c r="O22571" s="820"/>
      <c r="P22571" s="820"/>
      <c r="Q22571" s="820"/>
      <c r="R22571" s="820"/>
      <c r="S22571" s="820"/>
      <c r="T22571" s="820"/>
      <c r="U22571" s="820"/>
      <c r="V22571" s="820"/>
      <c r="W22571" s="820"/>
      <c r="X22571" s="820"/>
      <c r="Y22571" s="820"/>
      <c r="Z22571" s="820"/>
    </row>
    <row r="22572" spans="7:26">
      <c r="G22572" s="826"/>
      <c r="H22572" s="820"/>
      <c r="J22572" s="820"/>
      <c r="K22572" s="820"/>
      <c r="L22572" s="820"/>
      <c r="M22572" s="820"/>
      <c r="N22572" s="820"/>
      <c r="O22572" s="820"/>
      <c r="P22572" s="820"/>
      <c r="Q22572" s="820"/>
      <c r="R22572" s="820"/>
      <c r="S22572" s="820"/>
      <c r="T22572" s="820"/>
      <c r="U22572" s="820"/>
      <c r="V22572" s="820"/>
      <c r="W22572" s="820"/>
      <c r="X22572" s="820"/>
      <c r="Y22572" s="820"/>
      <c r="Z22572" s="820"/>
    </row>
    <row r="22573" spans="7:26">
      <c r="G22573" s="826"/>
      <c r="H22573" s="820"/>
      <c r="J22573" s="820"/>
      <c r="K22573" s="820"/>
      <c r="L22573" s="820"/>
      <c r="M22573" s="820"/>
      <c r="N22573" s="820"/>
      <c r="O22573" s="820"/>
      <c r="P22573" s="820"/>
      <c r="Q22573" s="820"/>
      <c r="R22573" s="820"/>
      <c r="S22573" s="820"/>
      <c r="T22573" s="820"/>
      <c r="U22573" s="820"/>
      <c r="V22573" s="820"/>
      <c r="W22573" s="820"/>
      <c r="X22573" s="820"/>
      <c r="Y22573" s="820"/>
      <c r="Z22573" s="820"/>
    </row>
    <row r="22574" spans="7:26">
      <c r="G22574" s="826"/>
      <c r="H22574" s="820"/>
      <c r="J22574" s="820"/>
      <c r="K22574" s="820"/>
      <c r="L22574" s="820"/>
      <c r="M22574" s="820"/>
      <c r="N22574" s="820"/>
      <c r="O22574" s="820"/>
      <c r="P22574" s="820"/>
      <c r="Q22574" s="820"/>
      <c r="R22574" s="820"/>
      <c r="S22574" s="820"/>
      <c r="T22574" s="820"/>
      <c r="U22574" s="820"/>
      <c r="V22574" s="820"/>
      <c r="W22574" s="820"/>
      <c r="X22574" s="820"/>
      <c r="Y22574" s="820"/>
      <c r="Z22574" s="820"/>
    </row>
    <row r="22575" spans="7:26">
      <c r="G22575" s="826"/>
      <c r="H22575" s="820"/>
      <c r="J22575" s="820"/>
      <c r="K22575" s="820"/>
      <c r="L22575" s="820"/>
      <c r="M22575" s="820"/>
      <c r="N22575" s="820"/>
      <c r="O22575" s="820"/>
      <c r="P22575" s="820"/>
      <c r="Q22575" s="820"/>
      <c r="R22575" s="820"/>
      <c r="S22575" s="820"/>
      <c r="T22575" s="820"/>
      <c r="U22575" s="820"/>
      <c r="V22575" s="820"/>
      <c r="W22575" s="820"/>
      <c r="X22575" s="820"/>
      <c r="Y22575" s="820"/>
      <c r="Z22575" s="820"/>
    </row>
    <row r="22576" spans="7:26">
      <c r="G22576" s="826"/>
      <c r="H22576" s="820"/>
      <c r="J22576" s="820"/>
      <c r="K22576" s="820"/>
      <c r="L22576" s="820"/>
      <c r="M22576" s="820"/>
      <c r="N22576" s="820"/>
      <c r="O22576" s="820"/>
      <c r="P22576" s="820"/>
      <c r="Q22576" s="820"/>
      <c r="R22576" s="820"/>
      <c r="S22576" s="820"/>
      <c r="T22576" s="820"/>
      <c r="U22576" s="820"/>
      <c r="V22576" s="820"/>
      <c r="W22576" s="820"/>
      <c r="X22576" s="820"/>
      <c r="Y22576" s="820"/>
      <c r="Z22576" s="820"/>
    </row>
    <row r="22577" spans="7:26">
      <c r="G22577" s="826"/>
      <c r="H22577" s="820"/>
      <c r="J22577" s="820"/>
      <c r="K22577" s="820"/>
      <c r="L22577" s="820"/>
      <c r="M22577" s="820"/>
      <c r="N22577" s="820"/>
      <c r="O22577" s="820"/>
      <c r="P22577" s="820"/>
      <c r="Q22577" s="820"/>
      <c r="R22577" s="820"/>
      <c r="S22577" s="820"/>
      <c r="T22577" s="820"/>
      <c r="U22577" s="820"/>
      <c r="V22577" s="820"/>
      <c r="W22577" s="820"/>
      <c r="X22577" s="820"/>
      <c r="Y22577" s="820"/>
      <c r="Z22577" s="820"/>
    </row>
    <row r="22578" spans="7:26">
      <c r="G22578" s="826"/>
      <c r="H22578" s="820"/>
      <c r="J22578" s="820"/>
      <c r="K22578" s="820"/>
      <c r="L22578" s="820"/>
      <c r="M22578" s="820"/>
      <c r="N22578" s="820"/>
      <c r="O22578" s="820"/>
      <c r="P22578" s="820"/>
      <c r="Q22578" s="820"/>
      <c r="R22578" s="820"/>
      <c r="S22578" s="820"/>
      <c r="T22578" s="820"/>
      <c r="U22578" s="820"/>
      <c r="V22578" s="820"/>
      <c r="W22578" s="820"/>
      <c r="X22578" s="820"/>
      <c r="Y22578" s="820"/>
      <c r="Z22578" s="820"/>
    </row>
    <row r="22579" spans="7:26">
      <c r="G22579" s="826"/>
      <c r="H22579" s="820"/>
      <c r="J22579" s="820"/>
      <c r="K22579" s="820"/>
      <c r="L22579" s="820"/>
      <c r="M22579" s="820"/>
      <c r="N22579" s="820"/>
      <c r="O22579" s="820"/>
      <c r="P22579" s="820"/>
      <c r="Q22579" s="820"/>
      <c r="R22579" s="820"/>
      <c r="S22579" s="820"/>
      <c r="T22579" s="820"/>
      <c r="U22579" s="820"/>
      <c r="V22579" s="820"/>
      <c r="W22579" s="820"/>
      <c r="X22579" s="820"/>
      <c r="Y22579" s="820"/>
      <c r="Z22579" s="820"/>
    </row>
    <row r="22580" spans="7:26">
      <c r="G22580" s="826"/>
      <c r="H22580" s="820"/>
      <c r="J22580" s="820"/>
      <c r="K22580" s="820"/>
      <c r="L22580" s="820"/>
      <c r="M22580" s="820"/>
      <c r="N22580" s="820"/>
      <c r="O22580" s="820"/>
      <c r="P22580" s="820"/>
      <c r="Q22580" s="820"/>
      <c r="R22580" s="820"/>
      <c r="S22580" s="820"/>
      <c r="T22580" s="820"/>
      <c r="U22580" s="820"/>
      <c r="V22580" s="820"/>
      <c r="W22580" s="820"/>
      <c r="X22580" s="820"/>
      <c r="Y22580" s="820"/>
      <c r="Z22580" s="820"/>
    </row>
    <row r="22581" spans="7:26">
      <c r="G22581" s="826"/>
      <c r="H22581" s="820"/>
      <c r="J22581" s="820"/>
      <c r="K22581" s="820"/>
      <c r="L22581" s="820"/>
      <c r="M22581" s="820"/>
      <c r="N22581" s="820"/>
      <c r="O22581" s="820"/>
      <c r="P22581" s="820"/>
      <c r="Q22581" s="820"/>
      <c r="R22581" s="820"/>
      <c r="S22581" s="820"/>
      <c r="T22581" s="820"/>
      <c r="U22581" s="820"/>
      <c r="V22581" s="820"/>
      <c r="W22581" s="820"/>
      <c r="X22581" s="820"/>
      <c r="Y22581" s="820"/>
      <c r="Z22581" s="820"/>
    </row>
    <row r="22582" spans="7:26">
      <c r="G22582" s="826"/>
      <c r="H22582" s="820"/>
      <c r="J22582" s="820"/>
      <c r="K22582" s="820"/>
      <c r="L22582" s="820"/>
      <c r="M22582" s="820"/>
      <c r="N22582" s="820"/>
      <c r="O22582" s="820"/>
      <c r="P22582" s="820"/>
      <c r="Q22582" s="820"/>
      <c r="R22582" s="820"/>
      <c r="S22582" s="820"/>
      <c r="T22582" s="820"/>
      <c r="U22582" s="820"/>
      <c r="V22582" s="820"/>
      <c r="W22582" s="820"/>
      <c r="X22582" s="820"/>
      <c r="Y22582" s="820"/>
      <c r="Z22582" s="820"/>
    </row>
    <row r="22583" spans="7:26">
      <c r="G22583" s="826"/>
      <c r="H22583" s="820"/>
      <c r="J22583" s="820"/>
      <c r="K22583" s="820"/>
      <c r="L22583" s="820"/>
      <c r="M22583" s="820"/>
      <c r="N22583" s="820"/>
      <c r="O22583" s="820"/>
      <c r="P22583" s="820"/>
      <c r="Q22583" s="820"/>
      <c r="R22583" s="820"/>
      <c r="S22583" s="820"/>
      <c r="T22583" s="820"/>
      <c r="U22583" s="820"/>
      <c r="V22583" s="820"/>
      <c r="W22583" s="820"/>
      <c r="X22583" s="820"/>
      <c r="Y22583" s="820"/>
      <c r="Z22583" s="820"/>
    </row>
    <row r="22584" spans="7:26">
      <c r="G22584" s="826"/>
      <c r="H22584" s="820"/>
      <c r="J22584" s="820"/>
      <c r="K22584" s="820"/>
      <c r="L22584" s="820"/>
      <c r="M22584" s="820"/>
      <c r="N22584" s="820"/>
      <c r="O22584" s="820"/>
      <c r="P22584" s="820"/>
      <c r="Q22584" s="820"/>
      <c r="R22584" s="820"/>
      <c r="S22584" s="820"/>
      <c r="T22584" s="820"/>
      <c r="U22584" s="820"/>
      <c r="V22584" s="820"/>
      <c r="W22584" s="820"/>
      <c r="X22584" s="820"/>
      <c r="Y22584" s="820"/>
      <c r="Z22584" s="820"/>
    </row>
    <row r="22585" spans="7:26">
      <c r="G22585" s="826"/>
      <c r="H22585" s="820"/>
      <c r="J22585" s="820"/>
      <c r="K22585" s="820"/>
      <c r="L22585" s="820"/>
      <c r="M22585" s="820"/>
      <c r="N22585" s="820"/>
      <c r="O22585" s="820"/>
      <c r="P22585" s="820"/>
      <c r="Q22585" s="820"/>
      <c r="R22585" s="820"/>
      <c r="S22585" s="820"/>
      <c r="T22585" s="820"/>
      <c r="U22585" s="820"/>
      <c r="V22585" s="820"/>
      <c r="W22585" s="820"/>
      <c r="X22585" s="820"/>
      <c r="Y22585" s="820"/>
      <c r="Z22585" s="820"/>
    </row>
    <row r="22586" spans="7:26">
      <c r="G22586" s="826"/>
      <c r="H22586" s="820"/>
      <c r="J22586" s="820"/>
      <c r="K22586" s="820"/>
      <c r="L22586" s="820"/>
      <c r="M22586" s="820"/>
      <c r="N22586" s="820"/>
      <c r="O22586" s="820"/>
      <c r="P22586" s="820"/>
      <c r="Q22586" s="820"/>
      <c r="R22586" s="820"/>
      <c r="S22586" s="820"/>
      <c r="T22586" s="820"/>
      <c r="U22586" s="820"/>
      <c r="V22586" s="820"/>
      <c r="W22586" s="820"/>
      <c r="X22586" s="820"/>
      <c r="Y22586" s="820"/>
      <c r="Z22586" s="820"/>
    </row>
    <row r="22587" spans="7:26">
      <c r="G22587" s="826"/>
      <c r="H22587" s="820"/>
      <c r="J22587" s="820"/>
      <c r="K22587" s="820"/>
      <c r="L22587" s="820"/>
      <c r="M22587" s="820"/>
      <c r="N22587" s="820"/>
      <c r="O22587" s="820"/>
      <c r="P22587" s="820"/>
      <c r="Q22587" s="820"/>
      <c r="R22587" s="820"/>
      <c r="S22587" s="820"/>
      <c r="T22587" s="820"/>
      <c r="U22587" s="820"/>
      <c r="V22587" s="820"/>
      <c r="W22587" s="820"/>
      <c r="X22587" s="820"/>
      <c r="Y22587" s="820"/>
      <c r="Z22587" s="820"/>
    </row>
    <row r="22588" spans="7:26">
      <c r="G22588" s="826"/>
      <c r="H22588" s="820"/>
      <c r="J22588" s="820"/>
      <c r="K22588" s="820"/>
      <c r="L22588" s="820"/>
      <c r="M22588" s="820"/>
      <c r="N22588" s="820"/>
      <c r="O22588" s="820"/>
      <c r="P22588" s="820"/>
      <c r="Q22588" s="820"/>
      <c r="R22588" s="820"/>
      <c r="S22588" s="820"/>
      <c r="T22588" s="820"/>
      <c r="U22588" s="820"/>
      <c r="V22588" s="820"/>
      <c r="W22588" s="820"/>
      <c r="X22588" s="820"/>
      <c r="Y22588" s="820"/>
      <c r="Z22588" s="820"/>
    </row>
    <row r="22589" spans="7:26">
      <c r="G22589" s="826"/>
      <c r="H22589" s="820"/>
      <c r="J22589" s="820"/>
      <c r="K22589" s="820"/>
      <c r="L22589" s="820"/>
      <c r="M22589" s="820"/>
      <c r="N22589" s="820"/>
      <c r="O22589" s="820"/>
      <c r="P22589" s="820"/>
      <c r="Q22589" s="820"/>
      <c r="R22589" s="820"/>
      <c r="S22589" s="820"/>
      <c r="T22589" s="820"/>
      <c r="U22589" s="820"/>
      <c r="V22589" s="820"/>
      <c r="W22589" s="820"/>
      <c r="X22589" s="820"/>
      <c r="Y22589" s="820"/>
      <c r="Z22589" s="820"/>
    </row>
    <row r="22590" spans="7:26">
      <c r="G22590" s="826"/>
      <c r="H22590" s="820"/>
      <c r="J22590" s="820"/>
      <c r="K22590" s="820"/>
      <c r="L22590" s="820"/>
      <c r="M22590" s="820"/>
      <c r="N22590" s="820"/>
      <c r="O22590" s="820"/>
      <c r="P22590" s="820"/>
      <c r="Q22590" s="820"/>
      <c r="R22590" s="820"/>
      <c r="S22590" s="820"/>
      <c r="T22590" s="820"/>
      <c r="U22590" s="820"/>
      <c r="V22590" s="820"/>
      <c r="W22590" s="820"/>
      <c r="X22590" s="820"/>
      <c r="Y22590" s="820"/>
      <c r="Z22590" s="820"/>
    </row>
    <row r="22591" spans="7:26">
      <c r="G22591" s="826"/>
      <c r="H22591" s="820"/>
      <c r="J22591" s="820"/>
      <c r="K22591" s="820"/>
      <c r="L22591" s="820"/>
      <c r="M22591" s="820"/>
      <c r="N22591" s="820"/>
      <c r="O22591" s="820"/>
      <c r="P22591" s="820"/>
      <c r="Q22591" s="820"/>
      <c r="R22591" s="820"/>
      <c r="S22591" s="820"/>
      <c r="T22591" s="820"/>
      <c r="U22591" s="820"/>
      <c r="V22591" s="820"/>
      <c r="W22591" s="820"/>
      <c r="X22591" s="820"/>
      <c r="Y22591" s="820"/>
      <c r="Z22591" s="820"/>
    </row>
    <row r="22592" spans="7:26">
      <c r="G22592" s="826"/>
      <c r="H22592" s="820"/>
      <c r="J22592" s="820"/>
      <c r="K22592" s="820"/>
      <c r="L22592" s="820"/>
      <c r="M22592" s="820"/>
      <c r="N22592" s="820"/>
      <c r="O22592" s="820"/>
      <c r="P22592" s="820"/>
      <c r="Q22592" s="820"/>
      <c r="R22592" s="820"/>
      <c r="S22592" s="820"/>
      <c r="T22592" s="820"/>
      <c r="U22592" s="820"/>
      <c r="V22592" s="820"/>
      <c r="W22592" s="820"/>
      <c r="X22592" s="820"/>
      <c r="Y22592" s="820"/>
      <c r="Z22592" s="820"/>
    </row>
    <row r="22593" spans="7:26">
      <c r="G22593" s="826"/>
      <c r="H22593" s="820"/>
      <c r="J22593" s="820"/>
      <c r="K22593" s="820"/>
      <c r="L22593" s="820"/>
      <c r="M22593" s="820"/>
      <c r="N22593" s="820"/>
      <c r="O22593" s="820"/>
      <c r="P22593" s="820"/>
      <c r="Q22593" s="820"/>
      <c r="R22593" s="820"/>
      <c r="S22593" s="820"/>
      <c r="T22593" s="820"/>
      <c r="U22593" s="820"/>
      <c r="V22593" s="820"/>
      <c r="W22593" s="820"/>
      <c r="X22593" s="820"/>
      <c r="Y22593" s="820"/>
      <c r="Z22593" s="820"/>
    </row>
    <row r="22594" spans="7:26">
      <c r="G22594" s="826"/>
      <c r="H22594" s="820"/>
      <c r="J22594" s="820"/>
      <c r="K22594" s="820"/>
      <c r="L22594" s="820"/>
      <c r="M22594" s="820"/>
      <c r="N22594" s="820"/>
      <c r="O22594" s="820"/>
      <c r="P22594" s="820"/>
      <c r="Q22594" s="820"/>
      <c r="R22594" s="820"/>
      <c r="S22594" s="820"/>
      <c r="T22594" s="820"/>
      <c r="U22594" s="820"/>
      <c r="V22594" s="820"/>
      <c r="W22594" s="820"/>
      <c r="X22594" s="820"/>
      <c r="Y22594" s="820"/>
      <c r="Z22594" s="820"/>
    </row>
    <row r="22595" spans="7:26">
      <c r="G22595" s="826"/>
      <c r="H22595" s="820"/>
      <c r="J22595" s="820"/>
      <c r="K22595" s="820"/>
      <c r="L22595" s="820"/>
      <c r="M22595" s="820"/>
      <c r="N22595" s="820"/>
      <c r="O22595" s="820"/>
      <c r="P22595" s="820"/>
      <c r="Q22595" s="820"/>
      <c r="R22595" s="820"/>
      <c r="S22595" s="820"/>
      <c r="T22595" s="820"/>
      <c r="U22595" s="820"/>
      <c r="V22595" s="820"/>
      <c r="W22595" s="820"/>
      <c r="X22595" s="820"/>
      <c r="Y22595" s="820"/>
      <c r="Z22595" s="820"/>
    </row>
    <row r="22596" spans="7:26">
      <c r="G22596" s="826"/>
      <c r="H22596" s="820"/>
      <c r="J22596" s="820"/>
      <c r="K22596" s="820"/>
      <c r="L22596" s="820"/>
      <c r="M22596" s="820"/>
      <c r="N22596" s="820"/>
      <c r="O22596" s="820"/>
      <c r="P22596" s="820"/>
      <c r="Q22596" s="820"/>
      <c r="R22596" s="820"/>
      <c r="S22596" s="820"/>
      <c r="T22596" s="820"/>
      <c r="U22596" s="820"/>
      <c r="V22596" s="820"/>
      <c r="W22596" s="820"/>
      <c r="X22596" s="820"/>
      <c r="Y22596" s="820"/>
      <c r="Z22596" s="820"/>
    </row>
    <row r="22597" spans="7:26">
      <c r="G22597" s="826"/>
      <c r="H22597" s="820"/>
      <c r="J22597" s="820"/>
      <c r="K22597" s="820"/>
      <c r="L22597" s="820"/>
      <c r="M22597" s="820"/>
      <c r="N22597" s="820"/>
      <c r="O22597" s="820"/>
      <c r="P22597" s="820"/>
      <c r="Q22597" s="820"/>
      <c r="R22597" s="820"/>
      <c r="S22597" s="820"/>
      <c r="T22597" s="820"/>
      <c r="U22597" s="820"/>
      <c r="V22597" s="820"/>
      <c r="W22597" s="820"/>
      <c r="X22597" s="820"/>
      <c r="Y22597" s="820"/>
      <c r="Z22597" s="820"/>
    </row>
    <row r="22598" spans="7:26">
      <c r="G22598" s="826"/>
      <c r="H22598" s="820"/>
      <c r="J22598" s="820"/>
      <c r="K22598" s="820"/>
      <c r="L22598" s="820"/>
      <c r="M22598" s="820"/>
      <c r="N22598" s="820"/>
      <c r="O22598" s="820"/>
      <c r="P22598" s="820"/>
      <c r="Q22598" s="820"/>
      <c r="R22598" s="820"/>
      <c r="S22598" s="820"/>
      <c r="T22598" s="820"/>
      <c r="U22598" s="820"/>
      <c r="V22598" s="820"/>
      <c r="W22598" s="820"/>
      <c r="X22598" s="820"/>
      <c r="Y22598" s="820"/>
      <c r="Z22598" s="820"/>
    </row>
    <row r="22599" spans="7:26">
      <c r="G22599" s="826"/>
      <c r="H22599" s="820"/>
      <c r="J22599" s="820"/>
      <c r="K22599" s="820"/>
      <c r="L22599" s="820"/>
      <c r="M22599" s="820"/>
      <c r="N22599" s="820"/>
      <c r="O22599" s="820"/>
      <c r="P22599" s="820"/>
      <c r="Q22599" s="820"/>
      <c r="R22599" s="820"/>
      <c r="S22599" s="820"/>
      <c r="T22599" s="820"/>
      <c r="U22599" s="820"/>
      <c r="V22599" s="820"/>
      <c r="W22599" s="820"/>
      <c r="X22599" s="820"/>
      <c r="Y22599" s="820"/>
      <c r="Z22599" s="820"/>
    </row>
    <row r="22600" spans="7:26">
      <c r="G22600" s="826"/>
      <c r="H22600" s="820"/>
      <c r="J22600" s="820"/>
      <c r="K22600" s="820"/>
      <c r="L22600" s="820"/>
      <c r="M22600" s="820"/>
      <c r="N22600" s="820"/>
      <c r="O22600" s="820"/>
      <c r="P22600" s="820"/>
      <c r="Q22600" s="820"/>
      <c r="R22600" s="820"/>
      <c r="S22600" s="820"/>
      <c r="T22600" s="820"/>
      <c r="U22600" s="820"/>
      <c r="V22600" s="820"/>
      <c r="W22600" s="820"/>
      <c r="X22600" s="820"/>
      <c r="Y22600" s="820"/>
      <c r="Z22600" s="820"/>
    </row>
    <row r="22601" spans="7:26">
      <c r="G22601" s="826"/>
      <c r="H22601" s="820"/>
      <c r="J22601" s="820"/>
      <c r="K22601" s="820"/>
      <c r="L22601" s="820"/>
      <c r="M22601" s="820"/>
      <c r="N22601" s="820"/>
      <c r="O22601" s="820"/>
      <c r="P22601" s="820"/>
      <c r="Q22601" s="820"/>
      <c r="R22601" s="820"/>
      <c r="S22601" s="820"/>
      <c r="T22601" s="820"/>
      <c r="U22601" s="820"/>
      <c r="V22601" s="820"/>
      <c r="W22601" s="820"/>
      <c r="X22601" s="820"/>
      <c r="Y22601" s="820"/>
      <c r="Z22601" s="820"/>
    </row>
    <row r="22602" spans="7:26">
      <c r="G22602" s="826"/>
      <c r="H22602" s="820"/>
      <c r="J22602" s="820"/>
      <c r="K22602" s="820"/>
      <c r="L22602" s="820"/>
      <c r="M22602" s="820"/>
      <c r="N22602" s="820"/>
      <c r="O22602" s="820"/>
      <c r="P22602" s="820"/>
      <c r="Q22602" s="820"/>
      <c r="R22602" s="820"/>
      <c r="S22602" s="820"/>
      <c r="T22602" s="820"/>
      <c r="U22602" s="820"/>
      <c r="V22602" s="820"/>
      <c r="W22602" s="820"/>
      <c r="X22602" s="820"/>
      <c r="Y22602" s="820"/>
      <c r="Z22602" s="820"/>
    </row>
    <row r="22603" spans="7:26">
      <c r="G22603" s="826"/>
      <c r="H22603" s="820"/>
      <c r="J22603" s="820"/>
      <c r="K22603" s="820"/>
      <c r="L22603" s="820"/>
      <c r="M22603" s="820"/>
      <c r="N22603" s="820"/>
      <c r="O22603" s="820"/>
      <c r="P22603" s="820"/>
      <c r="Q22603" s="820"/>
      <c r="R22603" s="820"/>
      <c r="S22603" s="820"/>
      <c r="T22603" s="820"/>
      <c r="U22603" s="820"/>
      <c r="V22603" s="820"/>
      <c r="W22603" s="820"/>
      <c r="X22603" s="820"/>
      <c r="Y22603" s="820"/>
      <c r="Z22603" s="820"/>
    </row>
    <row r="22604" spans="7:26">
      <c r="G22604" s="826"/>
      <c r="H22604" s="820"/>
      <c r="J22604" s="820"/>
      <c r="K22604" s="820"/>
      <c r="L22604" s="820"/>
      <c r="M22604" s="820"/>
      <c r="N22604" s="820"/>
      <c r="O22604" s="820"/>
      <c r="P22604" s="820"/>
      <c r="Q22604" s="820"/>
      <c r="R22604" s="820"/>
      <c r="S22604" s="820"/>
      <c r="T22604" s="820"/>
      <c r="U22604" s="820"/>
      <c r="V22604" s="820"/>
      <c r="W22604" s="820"/>
      <c r="X22604" s="820"/>
      <c r="Y22604" s="820"/>
      <c r="Z22604" s="820"/>
    </row>
    <row r="22605" spans="7:26">
      <c r="G22605" s="826"/>
      <c r="H22605" s="820"/>
      <c r="J22605" s="820"/>
      <c r="K22605" s="820"/>
      <c r="L22605" s="820"/>
      <c r="M22605" s="820"/>
      <c r="N22605" s="820"/>
      <c r="O22605" s="820"/>
      <c r="P22605" s="820"/>
      <c r="Q22605" s="820"/>
      <c r="R22605" s="820"/>
      <c r="S22605" s="820"/>
      <c r="T22605" s="820"/>
      <c r="U22605" s="820"/>
      <c r="V22605" s="820"/>
      <c r="W22605" s="820"/>
      <c r="X22605" s="820"/>
      <c r="Y22605" s="820"/>
      <c r="Z22605" s="820"/>
    </row>
    <row r="22606" spans="7:26">
      <c r="G22606" s="826"/>
      <c r="H22606" s="820"/>
      <c r="J22606" s="820"/>
      <c r="K22606" s="820"/>
      <c r="L22606" s="820"/>
      <c r="M22606" s="820"/>
      <c r="N22606" s="820"/>
      <c r="O22606" s="820"/>
      <c r="P22606" s="820"/>
      <c r="Q22606" s="820"/>
      <c r="R22606" s="820"/>
      <c r="S22606" s="820"/>
      <c r="T22606" s="820"/>
      <c r="U22606" s="820"/>
      <c r="V22606" s="820"/>
      <c r="W22606" s="820"/>
      <c r="X22606" s="820"/>
      <c r="Y22606" s="820"/>
      <c r="Z22606" s="820"/>
    </row>
    <row r="22607" spans="7:26">
      <c r="G22607" s="826"/>
      <c r="H22607" s="820"/>
      <c r="J22607" s="820"/>
      <c r="K22607" s="820"/>
      <c r="L22607" s="820"/>
      <c r="M22607" s="820"/>
      <c r="N22607" s="820"/>
      <c r="O22607" s="820"/>
      <c r="P22607" s="820"/>
      <c r="Q22607" s="820"/>
      <c r="R22607" s="820"/>
      <c r="S22607" s="820"/>
      <c r="T22607" s="820"/>
      <c r="U22607" s="820"/>
      <c r="V22607" s="820"/>
      <c r="W22607" s="820"/>
      <c r="X22607" s="820"/>
      <c r="Y22607" s="820"/>
      <c r="Z22607" s="820"/>
    </row>
    <row r="22608" spans="7:26">
      <c r="G22608" s="826"/>
      <c r="H22608" s="820"/>
      <c r="J22608" s="820"/>
      <c r="K22608" s="820"/>
      <c r="L22608" s="820"/>
      <c r="M22608" s="820"/>
      <c r="N22608" s="820"/>
      <c r="O22608" s="820"/>
      <c r="P22608" s="820"/>
      <c r="Q22608" s="820"/>
      <c r="R22608" s="820"/>
      <c r="S22608" s="820"/>
      <c r="T22608" s="820"/>
      <c r="U22608" s="820"/>
      <c r="V22608" s="820"/>
      <c r="W22608" s="820"/>
      <c r="X22608" s="820"/>
      <c r="Y22608" s="820"/>
      <c r="Z22608" s="820"/>
    </row>
    <row r="22609" spans="7:26">
      <c r="G22609" s="826"/>
      <c r="H22609" s="820"/>
      <c r="J22609" s="820"/>
      <c r="K22609" s="820"/>
      <c r="L22609" s="820"/>
      <c r="M22609" s="820"/>
      <c r="N22609" s="820"/>
      <c r="O22609" s="820"/>
      <c r="P22609" s="820"/>
      <c r="Q22609" s="820"/>
      <c r="R22609" s="820"/>
      <c r="S22609" s="820"/>
      <c r="T22609" s="820"/>
      <c r="U22609" s="820"/>
      <c r="V22609" s="820"/>
      <c r="W22609" s="820"/>
      <c r="X22609" s="820"/>
      <c r="Y22609" s="820"/>
      <c r="Z22609" s="820"/>
    </row>
    <row r="22610" spans="7:26">
      <c r="G22610" s="826"/>
      <c r="H22610" s="820"/>
      <c r="J22610" s="820"/>
      <c r="K22610" s="820"/>
      <c r="L22610" s="820"/>
      <c r="M22610" s="820"/>
      <c r="N22610" s="820"/>
      <c r="O22610" s="820"/>
      <c r="P22610" s="820"/>
      <c r="Q22610" s="820"/>
      <c r="R22610" s="820"/>
      <c r="S22610" s="820"/>
      <c r="T22610" s="820"/>
      <c r="U22610" s="820"/>
      <c r="V22610" s="820"/>
      <c r="W22610" s="820"/>
      <c r="X22610" s="820"/>
      <c r="Y22610" s="820"/>
      <c r="Z22610" s="820"/>
    </row>
    <row r="22611" spans="7:26">
      <c r="G22611" s="826"/>
      <c r="H22611" s="820"/>
      <c r="J22611" s="820"/>
      <c r="K22611" s="820"/>
      <c r="L22611" s="820"/>
      <c r="M22611" s="820"/>
      <c r="N22611" s="820"/>
      <c r="O22611" s="820"/>
      <c r="P22611" s="820"/>
      <c r="Q22611" s="820"/>
      <c r="R22611" s="820"/>
      <c r="S22611" s="820"/>
      <c r="T22611" s="820"/>
      <c r="U22611" s="820"/>
      <c r="V22611" s="820"/>
      <c r="W22611" s="820"/>
      <c r="X22611" s="820"/>
      <c r="Y22611" s="820"/>
      <c r="Z22611" s="820"/>
    </row>
    <row r="22612" spans="7:26">
      <c r="G22612" s="826"/>
      <c r="H22612" s="820"/>
      <c r="J22612" s="820"/>
      <c r="K22612" s="820"/>
      <c r="L22612" s="820"/>
      <c r="M22612" s="820"/>
      <c r="N22612" s="820"/>
      <c r="O22612" s="820"/>
      <c r="P22612" s="820"/>
      <c r="Q22612" s="820"/>
      <c r="R22612" s="820"/>
      <c r="S22612" s="820"/>
      <c r="T22612" s="820"/>
      <c r="U22612" s="820"/>
      <c r="V22612" s="820"/>
      <c r="W22612" s="820"/>
      <c r="X22612" s="820"/>
      <c r="Y22612" s="820"/>
      <c r="Z22612" s="820"/>
    </row>
    <row r="22613" spans="7:26">
      <c r="G22613" s="826"/>
      <c r="H22613" s="820"/>
      <c r="J22613" s="820"/>
      <c r="K22613" s="820"/>
      <c r="L22613" s="820"/>
      <c r="M22613" s="820"/>
      <c r="N22613" s="820"/>
      <c r="O22613" s="820"/>
      <c r="P22613" s="820"/>
      <c r="Q22613" s="820"/>
      <c r="R22613" s="820"/>
      <c r="S22613" s="820"/>
      <c r="T22613" s="820"/>
      <c r="U22613" s="820"/>
      <c r="V22613" s="820"/>
      <c r="W22613" s="820"/>
      <c r="X22613" s="820"/>
      <c r="Y22613" s="820"/>
      <c r="Z22613" s="820"/>
    </row>
    <row r="22614" spans="7:26">
      <c r="G22614" s="826"/>
      <c r="H22614" s="820"/>
      <c r="J22614" s="820"/>
      <c r="K22614" s="820"/>
      <c r="L22614" s="820"/>
      <c r="M22614" s="820"/>
      <c r="N22614" s="820"/>
      <c r="O22614" s="820"/>
      <c r="P22614" s="820"/>
      <c r="Q22614" s="820"/>
      <c r="R22614" s="820"/>
      <c r="S22614" s="820"/>
      <c r="T22614" s="820"/>
      <c r="U22614" s="820"/>
      <c r="V22614" s="820"/>
      <c r="W22614" s="820"/>
      <c r="X22614" s="820"/>
      <c r="Y22614" s="820"/>
      <c r="Z22614" s="820"/>
    </row>
    <row r="22615" spans="7:26">
      <c r="G22615" s="826"/>
      <c r="H22615" s="820"/>
      <c r="J22615" s="820"/>
      <c r="K22615" s="820"/>
      <c r="L22615" s="820"/>
      <c r="M22615" s="820"/>
      <c r="N22615" s="820"/>
      <c r="O22615" s="820"/>
      <c r="P22615" s="820"/>
      <c r="Q22615" s="820"/>
      <c r="R22615" s="820"/>
      <c r="S22615" s="820"/>
      <c r="T22615" s="820"/>
      <c r="U22615" s="820"/>
      <c r="V22615" s="820"/>
      <c r="W22615" s="820"/>
      <c r="X22615" s="820"/>
      <c r="Y22615" s="820"/>
      <c r="Z22615" s="820"/>
    </row>
    <row r="22616" spans="7:26">
      <c r="G22616" s="826"/>
      <c r="H22616" s="820"/>
      <c r="J22616" s="820"/>
      <c r="K22616" s="820"/>
      <c r="L22616" s="820"/>
      <c r="M22616" s="820"/>
      <c r="N22616" s="820"/>
      <c r="O22616" s="820"/>
      <c r="P22616" s="820"/>
      <c r="Q22616" s="820"/>
      <c r="R22616" s="820"/>
      <c r="S22616" s="820"/>
      <c r="T22616" s="820"/>
      <c r="U22616" s="820"/>
      <c r="V22616" s="820"/>
      <c r="W22616" s="820"/>
      <c r="X22616" s="820"/>
      <c r="Y22616" s="820"/>
      <c r="Z22616" s="820"/>
    </row>
    <row r="22617" spans="7:26">
      <c r="G22617" s="826"/>
      <c r="H22617" s="820"/>
      <c r="J22617" s="820"/>
      <c r="K22617" s="820"/>
      <c r="L22617" s="820"/>
      <c r="M22617" s="820"/>
      <c r="N22617" s="820"/>
      <c r="O22617" s="820"/>
      <c r="P22617" s="820"/>
      <c r="Q22617" s="820"/>
      <c r="R22617" s="820"/>
      <c r="S22617" s="820"/>
      <c r="T22617" s="820"/>
      <c r="U22617" s="820"/>
      <c r="V22617" s="820"/>
      <c r="W22617" s="820"/>
      <c r="X22617" s="820"/>
      <c r="Y22617" s="820"/>
      <c r="Z22617" s="820"/>
    </row>
    <row r="22618" spans="7:26">
      <c r="G22618" s="826"/>
      <c r="H22618" s="820"/>
      <c r="J22618" s="820"/>
      <c r="K22618" s="820"/>
      <c r="L22618" s="820"/>
      <c r="M22618" s="820"/>
      <c r="N22618" s="820"/>
      <c r="O22618" s="820"/>
      <c r="P22618" s="820"/>
      <c r="Q22618" s="820"/>
      <c r="R22618" s="820"/>
      <c r="S22618" s="820"/>
      <c r="T22618" s="820"/>
      <c r="U22618" s="820"/>
      <c r="V22618" s="820"/>
      <c r="W22618" s="820"/>
      <c r="X22618" s="820"/>
      <c r="Y22618" s="820"/>
      <c r="Z22618" s="820"/>
    </row>
    <row r="22619" spans="7:26">
      <c r="G22619" s="826"/>
      <c r="H22619" s="820"/>
      <c r="J22619" s="820"/>
      <c r="K22619" s="820"/>
      <c r="L22619" s="820"/>
      <c r="M22619" s="820"/>
      <c r="N22619" s="820"/>
      <c r="O22619" s="820"/>
      <c r="P22619" s="820"/>
      <c r="Q22619" s="820"/>
      <c r="R22619" s="820"/>
      <c r="S22619" s="820"/>
      <c r="T22619" s="820"/>
      <c r="U22619" s="820"/>
      <c r="V22619" s="820"/>
      <c r="W22619" s="820"/>
      <c r="X22619" s="820"/>
      <c r="Y22619" s="820"/>
      <c r="Z22619" s="820"/>
    </row>
    <row r="22620" spans="7:26">
      <c r="G22620" s="826"/>
      <c r="H22620" s="820"/>
      <c r="J22620" s="820"/>
      <c r="K22620" s="820"/>
      <c r="L22620" s="820"/>
      <c r="M22620" s="820"/>
      <c r="N22620" s="820"/>
      <c r="O22620" s="820"/>
      <c r="P22620" s="820"/>
      <c r="Q22620" s="820"/>
      <c r="R22620" s="820"/>
      <c r="S22620" s="820"/>
      <c r="T22620" s="820"/>
      <c r="U22620" s="820"/>
      <c r="V22620" s="820"/>
      <c r="W22620" s="820"/>
      <c r="X22620" s="820"/>
      <c r="Y22620" s="820"/>
      <c r="Z22620" s="820"/>
    </row>
    <row r="22621" spans="7:26">
      <c r="G22621" s="826"/>
      <c r="H22621" s="820"/>
      <c r="J22621" s="820"/>
      <c r="K22621" s="820"/>
      <c r="L22621" s="820"/>
      <c r="M22621" s="820"/>
      <c r="N22621" s="820"/>
      <c r="O22621" s="820"/>
      <c r="P22621" s="820"/>
      <c r="Q22621" s="820"/>
      <c r="R22621" s="820"/>
      <c r="S22621" s="820"/>
      <c r="T22621" s="820"/>
      <c r="U22621" s="820"/>
      <c r="V22621" s="820"/>
      <c r="W22621" s="820"/>
      <c r="X22621" s="820"/>
      <c r="Y22621" s="820"/>
      <c r="Z22621" s="820"/>
    </row>
    <row r="22622" spans="7:26">
      <c r="G22622" s="826"/>
      <c r="H22622" s="820"/>
      <c r="J22622" s="820"/>
      <c r="K22622" s="820"/>
      <c r="L22622" s="820"/>
      <c r="M22622" s="820"/>
      <c r="N22622" s="820"/>
      <c r="O22622" s="820"/>
      <c r="P22622" s="820"/>
      <c r="Q22622" s="820"/>
      <c r="R22622" s="820"/>
      <c r="S22622" s="820"/>
      <c r="T22622" s="820"/>
      <c r="U22622" s="820"/>
      <c r="V22622" s="820"/>
      <c r="W22622" s="820"/>
      <c r="X22622" s="820"/>
      <c r="Y22622" s="820"/>
      <c r="Z22622" s="820"/>
    </row>
    <row r="22623" spans="7:26">
      <c r="G22623" s="826"/>
      <c r="H22623" s="820"/>
      <c r="J22623" s="820"/>
      <c r="K22623" s="820"/>
      <c r="L22623" s="820"/>
      <c r="M22623" s="820"/>
      <c r="N22623" s="820"/>
      <c r="O22623" s="820"/>
      <c r="P22623" s="820"/>
      <c r="Q22623" s="820"/>
      <c r="R22623" s="820"/>
      <c r="S22623" s="820"/>
      <c r="T22623" s="820"/>
      <c r="U22623" s="820"/>
      <c r="V22623" s="820"/>
      <c r="W22623" s="820"/>
      <c r="X22623" s="820"/>
      <c r="Y22623" s="820"/>
      <c r="Z22623" s="820"/>
    </row>
    <row r="22624" spans="7:26">
      <c r="G22624" s="826"/>
      <c r="H22624" s="820"/>
      <c r="J22624" s="820"/>
      <c r="K22624" s="820"/>
      <c r="L22624" s="820"/>
      <c r="M22624" s="820"/>
      <c r="N22624" s="820"/>
      <c r="O22624" s="820"/>
      <c r="P22624" s="820"/>
      <c r="Q22624" s="820"/>
      <c r="R22624" s="820"/>
      <c r="S22624" s="820"/>
      <c r="T22624" s="820"/>
      <c r="U22624" s="820"/>
      <c r="V22624" s="820"/>
      <c r="W22624" s="820"/>
      <c r="X22624" s="820"/>
      <c r="Y22624" s="820"/>
      <c r="Z22624" s="820"/>
    </row>
    <row r="22625" spans="7:26">
      <c r="G22625" s="826"/>
      <c r="H22625" s="820"/>
      <c r="J22625" s="820"/>
      <c r="K22625" s="820"/>
      <c r="L22625" s="820"/>
      <c r="M22625" s="820"/>
      <c r="N22625" s="820"/>
      <c r="O22625" s="820"/>
      <c r="P22625" s="820"/>
      <c r="Q22625" s="820"/>
      <c r="R22625" s="820"/>
      <c r="S22625" s="820"/>
      <c r="T22625" s="820"/>
      <c r="U22625" s="820"/>
      <c r="V22625" s="820"/>
      <c r="W22625" s="820"/>
      <c r="X22625" s="820"/>
      <c r="Y22625" s="820"/>
      <c r="Z22625" s="820"/>
    </row>
    <row r="22626" spans="7:26">
      <c r="G22626" s="826"/>
      <c r="H22626" s="820"/>
      <c r="J22626" s="820"/>
      <c r="K22626" s="820"/>
      <c r="L22626" s="820"/>
      <c r="M22626" s="820"/>
      <c r="N22626" s="820"/>
      <c r="O22626" s="820"/>
      <c r="P22626" s="820"/>
      <c r="Q22626" s="820"/>
      <c r="R22626" s="820"/>
      <c r="S22626" s="820"/>
      <c r="T22626" s="820"/>
      <c r="U22626" s="820"/>
      <c r="V22626" s="820"/>
      <c r="W22626" s="820"/>
      <c r="X22626" s="820"/>
      <c r="Y22626" s="820"/>
      <c r="Z22626" s="820"/>
    </row>
    <row r="22627" spans="7:26">
      <c r="G22627" s="826"/>
      <c r="H22627" s="820"/>
      <c r="J22627" s="820"/>
      <c r="K22627" s="820"/>
      <c r="L22627" s="820"/>
      <c r="M22627" s="820"/>
      <c r="N22627" s="820"/>
      <c r="O22627" s="820"/>
      <c r="P22627" s="820"/>
      <c r="Q22627" s="820"/>
      <c r="R22627" s="820"/>
      <c r="S22627" s="820"/>
      <c r="T22627" s="820"/>
      <c r="U22627" s="820"/>
      <c r="V22627" s="820"/>
      <c r="W22627" s="820"/>
      <c r="X22627" s="820"/>
      <c r="Y22627" s="820"/>
      <c r="Z22627" s="820"/>
    </row>
    <row r="22628" spans="7:26">
      <c r="G22628" s="826"/>
      <c r="H22628" s="820"/>
      <c r="J22628" s="820"/>
      <c r="K22628" s="820"/>
      <c r="L22628" s="820"/>
      <c r="M22628" s="820"/>
      <c r="N22628" s="820"/>
      <c r="O22628" s="820"/>
      <c r="P22628" s="820"/>
      <c r="Q22628" s="820"/>
      <c r="R22628" s="820"/>
      <c r="S22628" s="820"/>
      <c r="T22628" s="820"/>
      <c r="U22628" s="820"/>
      <c r="V22628" s="820"/>
      <c r="W22628" s="820"/>
      <c r="X22628" s="820"/>
      <c r="Y22628" s="820"/>
      <c r="Z22628" s="820"/>
    </row>
    <row r="22629" spans="7:26">
      <c r="G22629" s="826"/>
      <c r="H22629" s="820"/>
      <c r="J22629" s="820"/>
      <c r="K22629" s="820"/>
      <c r="L22629" s="820"/>
      <c r="M22629" s="820"/>
      <c r="N22629" s="820"/>
      <c r="O22629" s="820"/>
      <c r="P22629" s="820"/>
      <c r="Q22629" s="820"/>
      <c r="R22629" s="820"/>
      <c r="S22629" s="820"/>
      <c r="T22629" s="820"/>
      <c r="U22629" s="820"/>
      <c r="V22629" s="820"/>
      <c r="W22629" s="820"/>
      <c r="X22629" s="820"/>
      <c r="Y22629" s="820"/>
      <c r="Z22629" s="820"/>
    </row>
    <row r="22630" spans="7:26">
      <c r="G22630" s="826"/>
      <c r="H22630" s="820"/>
      <c r="J22630" s="820"/>
      <c r="K22630" s="820"/>
      <c r="L22630" s="820"/>
      <c r="M22630" s="820"/>
      <c r="N22630" s="820"/>
      <c r="O22630" s="820"/>
      <c r="P22630" s="820"/>
      <c r="Q22630" s="820"/>
      <c r="R22630" s="820"/>
      <c r="S22630" s="820"/>
      <c r="T22630" s="820"/>
      <c r="U22630" s="820"/>
      <c r="V22630" s="820"/>
      <c r="W22630" s="820"/>
      <c r="X22630" s="820"/>
      <c r="Y22630" s="820"/>
      <c r="Z22630" s="820"/>
    </row>
    <row r="22631" spans="7:26">
      <c r="G22631" s="826"/>
      <c r="H22631" s="820"/>
      <c r="J22631" s="820"/>
      <c r="K22631" s="820"/>
      <c r="L22631" s="820"/>
      <c r="M22631" s="820"/>
      <c r="N22631" s="820"/>
      <c r="O22631" s="820"/>
      <c r="P22631" s="820"/>
      <c r="Q22631" s="820"/>
      <c r="R22631" s="820"/>
      <c r="S22631" s="820"/>
      <c r="T22631" s="820"/>
      <c r="U22631" s="820"/>
      <c r="V22631" s="820"/>
      <c r="W22631" s="820"/>
      <c r="X22631" s="820"/>
      <c r="Y22631" s="820"/>
      <c r="Z22631" s="820"/>
    </row>
    <row r="22632" spans="7:26">
      <c r="G22632" s="826"/>
      <c r="H22632" s="820"/>
      <c r="J22632" s="820"/>
      <c r="K22632" s="820"/>
      <c r="L22632" s="820"/>
      <c r="M22632" s="820"/>
      <c r="N22632" s="820"/>
      <c r="O22632" s="820"/>
      <c r="P22632" s="820"/>
      <c r="Q22632" s="820"/>
      <c r="R22632" s="820"/>
      <c r="S22632" s="820"/>
      <c r="T22632" s="820"/>
      <c r="U22632" s="820"/>
      <c r="V22632" s="820"/>
      <c r="W22632" s="820"/>
      <c r="X22632" s="820"/>
      <c r="Y22632" s="820"/>
      <c r="Z22632" s="820"/>
    </row>
    <row r="22633" spans="7:26">
      <c r="G22633" s="826"/>
      <c r="H22633" s="820"/>
      <c r="J22633" s="820"/>
      <c r="K22633" s="820"/>
      <c r="L22633" s="820"/>
      <c r="M22633" s="820"/>
      <c r="N22633" s="820"/>
      <c r="O22633" s="820"/>
      <c r="P22633" s="820"/>
      <c r="Q22633" s="820"/>
      <c r="R22633" s="820"/>
      <c r="S22633" s="820"/>
      <c r="T22633" s="820"/>
      <c r="U22633" s="820"/>
      <c r="V22633" s="820"/>
      <c r="W22633" s="820"/>
      <c r="X22633" s="820"/>
      <c r="Y22633" s="820"/>
      <c r="Z22633" s="820"/>
    </row>
    <row r="22634" spans="7:26">
      <c r="G22634" s="826"/>
      <c r="H22634" s="820"/>
      <c r="J22634" s="820"/>
      <c r="K22634" s="820"/>
      <c r="L22634" s="820"/>
      <c r="M22634" s="820"/>
      <c r="N22634" s="820"/>
      <c r="O22634" s="820"/>
      <c r="P22634" s="820"/>
      <c r="Q22634" s="820"/>
      <c r="R22634" s="820"/>
      <c r="S22634" s="820"/>
      <c r="T22634" s="820"/>
      <c r="U22634" s="820"/>
      <c r="V22634" s="820"/>
      <c r="W22634" s="820"/>
      <c r="X22634" s="820"/>
      <c r="Y22634" s="820"/>
      <c r="Z22634" s="820"/>
    </row>
    <row r="22635" spans="7:26">
      <c r="G22635" s="826"/>
      <c r="H22635" s="820"/>
      <c r="J22635" s="820"/>
      <c r="K22635" s="820"/>
      <c r="L22635" s="820"/>
      <c r="M22635" s="820"/>
      <c r="N22635" s="820"/>
      <c r="O22635" s="820"/>
      <c r="P22635" s="820"/>
      <c r="Q22635" s="820"/>
      <c r="R22635" s="820"/>
      <c r="S22635" s="820"/>
      <c r="T22635" s="820"/>
      <c r="U22635" s="820"/>
      <c r="V22635" s="820"/>
      <c r="W22635" s="820"/>
      <c r="X22635" s="820"/>
      <c r="Y22635" s="820"/>
      <c r="Z22635" s="820"/>
    </row>
    <row r="22636" spans="7:26">
      <c r="G22636" s="826"/>
      <c r="H22636" s="820"/>
      <c r="J22636" s="820"/>
      <c r="K22636" s="820"/>
      <c r="L22636" s="820"/>
      <c r="M22636" s="820"/>
      <c r="N22636" s="820"/>
      <c r="O22636" s="820"/>
      <c r="P22636" s="820"/>
      <c r="Q22636" s="820"/>
      <c r="R22636" s="820"/>
      <c r="S22636" s="820"/>
      <c r="T22636" s="820"/>
      <c r="U22636" s="820"/>
      <c r="V22636" s="820"/>
      <c r="W22636" s="820"/>
      <c r="X22636" s="820"/>
      <c r="Y22636" s="820"/>
      <c r="Z22636" s="820"/>
    </row>
    <row r="22637" spans="7:26">
      <c r="G22637" s="826"/>
      <c r="H22637" s="820"/>
      <c r="J22637" s="820"/>
      <c r="K22637" s="820"/>
      <c r="L22637" s="820"/>
      <c r="M22637" s="820"/>
      <c r="N22637" s="820"/>
      <c r="O22637" s="820"/>
      <c r="P22637" s="820"/>
      <c r="Q22637" s="820"/>
      <c r="R22637" s="820"/>
      <c r="S22637" s="820"/>
      <c r="T22637" s="820"/>
      <c r="U22637" s="820"/>
      <c r="V22637" s="820"/>
      <c r="W22637" s="820"/>
      <c r="X22637" s="820"/>
      <c r="Y22637" s="820"/>
      <c r="Z22637" s="820"/>
    </row>
    <row r="22638" spans="7:26">
      <c r="G22638" s="826"/>
      <c r="H22638" s="820"/>
      <c r="J22638" s="820"/>
      <c r="K22638" s="820"/>
      <c r="L22638" s="820"/>
      <c r="M22638" s="820"/>
      <c r="N22638" s="820"/>
      <c r="O22638" s="820"/>
      <c r="P22638" s="820"/>
      <c r="Q22638" s="820"/>
      <c r="R22638" s="820"/>
      <c r="S22638" s="820"/>
      <c r="T22638" s="820"/>
      <c r="U22638" s="820"/>
      <c r="V22638" s="820"/>
      <c r="W22638" s="820"/>
      <c r="X22638" s="820"/>
      <c r="Y22638" s="820"/>
      <c r="Z22638" s="820"/>
    </row>
    <row r="22639" spans="7:26">
      <c r="G22639" s="826"/>
      <c r="H22639" s="820"/>
      <c r="J22639" s="820"/>
      <c r="K22639" s="820"/>
      <c r="L22639" s="820"/>
      <c r="M22639" s="820"/>
      <c r="N22639" s="820"/>
      <c r="O22639" s="820"/>
      <c r="P22639" s="820"/>
      <c r="Q22639" s="820"/>
      <c r="R22639" s="820"/>
      <c r="S22639" s="820"/>
      <c r="T22639" s="820"/>
      <c r="U22639" s="820"/>
      <c r="V22639" s="820"/>
      <c r="W22639" s="820"/>
      <c r="X22639" s="820"/>
      <c r="Y22639" s="820"/>
      <c r="Z22639" s="820"/>
    </row>
    <row r="22640" spans="7:26">
      <c r="G22640" s="826"/>
      <c r="H22640" s="820"/>
      <c r="J22640" s="820"/>
      <c r="K22640" s="820"/>
      <c r="L22640" s="820"/>
      <c r="M22640" s="820"/>
      <c r="N22640" s="820"/>
      <c r="O22640" s="820"/>
      <c r="P22640" s="820"/>
      <c r="Q22640" s="820"/>
      <c r="R22640" s="820"/>
      <c r="S22640" s="820"/>
      <c r="T22640" s="820"/>
      <c r="U22640" s="820"/>
      <c r="V22640" s="820"/>
      <c r="W22640" s="820"/>
      <c r="X22640" s="820"/>
      <c r="Y22640" s="820"/>
      <c r="Z22640" s="820"/>
    </row>
    <row r="22641" spans="7:26">
      <c r="G22641" s="826"/>
      <c r="H22641" s="820"/>
      <c r="J22641" s="820"/>
      <c r="K22641" s="820"/>
      <c r="L22641" s="820"/>
      <c r="M22641" s="820"/>
      <c r="N22641" s="820"/>
      <c r="O22641" s="820"/>
      <c r="P22641" s="820"/>
      <c r="Q22641" s="820"/>
      <c r="R22641" s="820"/>
      <c r="S22641" s="820"/>
      <c r="T22641" s="820"/>
      <c r="U22641" s="820"/>
      <c r="V22641" s="820"/>
      <c r="W22641" s="820"/>
      <c r="X22641" s="820"/>
      <c r="Y22641" s="820"/>
      <c r="Z22641" s="820"/>
    </row>
    <row r="22642" spans="7:26">
      <c r="G22642" s="826"/>
      <c r="H22642" s="820"/>
      <c r="J22642" s="820"/>
      <c r="K22642" s="820"/>
      <c r="L22642" s="820"/>
      <c r="M22642" s="820"/>
      <c r="N22642" s="820"/>
      <c r="O22642" s="820"/>
      <c r="P22642" s="820"/>
      <c r="Q22642" s="820"/>
      <c r="R22642" s="820"/>
      <c r="S22642" s="820"/>
      <c r="T22642" s="820"/>
      <c r="U22642" s="820"/>
      <c r="V22642" s="820"/>
      <c r="W22642" s="820"/>
      <c r="X22642" s="820"/>
      <c r="Y22642" s="820"/>
      <c r="Z22642" s="820"/>
    </row>
    <row r="22643" spans="7:26">
      <c r="G22643" s="826"/>
      <c r="H22643" s="820"/>
      <c r="J22643" s="820"/>
      <c r="K22643" s="820"/>
      <c r="L22643" s="820"/>
      <c r="M22643" s="820"/>
      <c r="N22643" s="820"/>
      <c r="O22643" s="820"/>
      <c r="P22643" s="820"/>
      <c r="Q22643" s="820"/>
      <c r="R22643" s="820"/>
      <c r="S22643" s="820"/>
      <c r="T22643" s="820"/>
      <c r="U22643" s="820"/>
      <c r="V22643" s="820"/>
      <c r="W22643" s="820"/>
      <c r="X22643" s="820"/>
      <c r="Y22643" s="820"/>
      <c r="Z22643" s="820"/>
    </row>
    <row r="22644" spans="7:26">
      <c r="G22644" s="826"/>
      <c r="H22644" s="820"/>
      <c r="J22644" s="820"/>
      <c r="K22644" s="820"/>
      <c r="L22644" s="820"/>
      <c r="M22644" s="820"/>
      <c r="N22644" s="820"/>
      <c r="O22644" s="820"/>
      <c r="P22644" s="820"/>
      <c r="Q22644" s="820"/>
      <c r="R22644" s="820"/>
      <c r="S22644" s="820"/>
      <c r="T22644" s="820"/>
      <c r="U22644" s="820"/>
      <c r="V22644" s="820"/>
      <c r="W22644" s="820"/>
      <c r="X22644" s="820"/>
      <c r="Y22644" s="820"/>
      <c r="Z22644" s="820"/>
    </row>
    <row r="22645" spans="7:26">
      <c r="G22645" s="826"/>
      <c r="H22645" s="820"/>
      <c r="J22645" s="820"/>
      <c r="K22645" s="820"/>
      <c r="L22645" s="820"/>
      <c r="M22645" s="820"/>
      <c r="N22645" s="820"/>
      <c r="O22645" s="820"/>
      <c r="P22645" s="820"/>
      <c r="Q22645" s="820"/>
      <c r="R22645" s="820"/>
      <c r="S22645" s="820"/>
      <c r="T22645" s="820"/>
      <c r="U22645" s="820"/>
      <c r="V22645" s="820"/>
      <c r="W22645" s="820"/>
      <c r="X22645" s="820"/>
      <c r="Y22645" s="820"/>
      <c r="Z22645" s="820"/>
    </row>
    <row r="22646" spans="7:26">
      <c r="G22646" s="826"/>
      <c r="H22646" s="820"/>
      <c r="J22646" s="820"/>
      <c r="K22646" s="820"/>
      <c r="L22646" s="820"/>
      <c r="M22646" s="820"/>
      <c r="N22646" s="820"/>
      <c r="O22646" s="820"/>
      <c r="P22646" s="820"/>
      <c r="Q22646" s="820"/>
      <c r="R22646" s="820"/>
      <c r="S22646" s="820"/>
      <c r="T22646" s="820"/>
      <c r="U22646" s="820"/>
      <c r="V22646" s="820"/>
      <c r="W22646" s="820"/>
      <c r="X22646" s="820"/>
      <c r="Y22646" s="820"/>
      <c r="Z22646" s="820"/>
    </row>
    <row r="22647" spans="7:26">
      <c r="G22647" s="826"/>
      <c r="H22647" s="820"/>
      <c r="J22647" s="820"/>
      <c r="K22647" s="820"/>
      <c r="L22647" s="820"/>
      <c r="M22647" s="820"/>
      <c r="N22647" s="820"/>
      <c r="O22647" s="820"/>
      <c r="P22647" s="820"/>
      <c r="Q22647" s="820"/>
      <c r="R22647" s="820"/>
      <c r="S22647" s="820"/>
      <c r="T22647" s="820"/>
      <c r="U22647" s="820"/>
      <c r="V22647" s="820"/>
      <c r="W22647" s="820"/>
      <c r="X22647" s="820"/>
      <c r="Y22647" s="820"/>
      <c r="Z22647" s="820"/>
    </row>
    <row r="22648" spans="7:26">
      <c r="G22648" s="826"/>
      <c r="H22648" s="820"/>
      <c r="J22648" s="820"/>
      <c r="K22648" s="820"/>
      <c r="L22648" s="820"/>
      <c r="M22648" s="820"/>
      <c r="N22648" s="820"/>
      <c r="O22648" s="820"/>
      <c r="P22648" s="820"/>
      <c r="Q22648" s="820"/>
      <c r="R22648" s="820"/>
      <c r="S22648" s="820"/>
      <c r="T22648" s="820"/>
      <c r="U22648" s="820"/>
      <c r="V22648" s="820"/>
      <c r="W22648" s="820"/>
      <c r="X22648" s="820"/>
      <c r="Y22648" s="820"/>
      <c r="Z22648" s="820"/>
    </row>
    <row r="22649" spans="7:26">
      <c r="G22649" s="826"/>
      <c r="H22649" s="820"/>
      <c r="J22649" s="820"/>
      <c r="K22649" s="820"/>
      <c r="L22649" s="820"/>
      <c r="M22649" s="820"/>
      <c r="N22649" s="820"/>
      <c r="O22649" s="820"/>
      <c r="P22649" s="820"/>
      <c r="Q22649" s="820"/>
      <c r="R22649" s="820"/>
      <c r="S22649" s="820"/>
      <c r="T22649" s="820"/>
      <c r="U22649" s="820"/>
      <c r="V22649" s="820"/>
      <c r="W22649" s="820"/>
      <c r="X22649" s="820"/>
      <c r="Y22649" s="820"/>
      <c r="Z22649" s="820"/>
    </row>
    <row r="22650" spans="7:26">
      <c r="G22650" s="826"/>
      <c r="H22650" s="820"/>
      <c r="J22650" s="820"/>
      <c r="K22650" s="820"/>
      <c r="L22650" s="820"/>
      <c r="M22650" s="820"/>
      <c r="N22650" s="820"/>
      <c r="O22650" s="820"/>
      <c r="P22650" s="820"/>
      <c r="Q22650" s="820"/>
      <c r="R22650" s="820"/>
      <c r="S22650" s="820"/>
      <c r="T22650" s="820"/>
      <c r="U22650" s="820"/>
      <c r="V22650" s="820"/>
      <c r="W22650" s="820"/>
      <c r="X22650" s="820"/>
      <c r="Y22650" s="820"/>
      <c r="Z22650" s="820"/>
    </row>
    <row r="22651" spans="7:26">
      <c r="G22651" s="826"/>
      <c r="H22651" s="820"/>
      <c r="J22651" s="820"/>
      <c r="K22651" s="820"/>
      <c r="L22651" s="820"/>
      <c r="M22651" s="820"/>
      <c r="N22651" s="820"/>
      <c r="O22651" s="820"/>
      <c r="P22651" s="820"/>
      <c r="Q22651" s="820"/>
      <c r="R22651" s="820"/>
      <c r="S22651" s="820"/>
      <c r="T22651" s="820"/>
      <c r="U22651" s="820"/>
      <c r="V22651" s="820"/>
      <c r="W22651" s="820"/>
      <c r="X22651" s="820"/>
      <c r="Y22651" s="820"/>
      <c r="Z22651" s="820"/>
    </row>
    <row r="22652" spans="7:26">
      <c r="G22652" s="826"/>
      <c r="H22652" s="820"/>
      <c r="J22652" s="820"/>
      <c r="K22652" s="820"/>
      <c r="L22652" s="820"/>
      <c r="M22652" s="820"/>
      <c r="N22652" s="820"/>
      <c r="O22652" s="820"/>
      <c r="P22652" s="820"/>
      <c r="Q22652" s="820"/>
      <c r="R22652" s="820"/>
      <c r="S22652" s="820"/>
      <c r="T22652" s="820"/>
      <c r="U22652" s="820"/>
      <c r="V22652" s="820"/>
      <c r="W22652" s="820"/>
      <c r="X22652" s="820"/>
      <c r="Y22652" s="820"/>
      <c r="Z22652" s="820"/>
    </row>
    <row r="22653" spans="7:26">
      <c r="G22653" s="826"/>
      <c r="H22653" s="820"/>
      <c r="J22653" s="820"/>
      <c r="K22653" s="820"/>
      <c r="L22653" s="820"/>
      <c r="M22653" s="820"/>
      <c r="N22653" s="820"/>
      <c r="O22653" s="820"/>
      <c r="P22653" s="820"/>
      <c r="Q22653" s="820"/>
      <c r="R22653" s="820"/>
      <c r="S22653" s="820"/>
      <c r="T22653" s="820"/>
      <c r="U22653" s="820"/>
      <c r="V22653" s="820"/>
      <c r="W22653" s="820"/>
      <c r="X22653" s="820"/>
      <c r="Y22653" s="820"/>
      <c r="Z22653" s="820"/>
    </row>
    <row r="22654" spans="7:26">
      <c r="G22654" s="826"/>
      <c r="H22654" s="820"/>
      <c r="J22654" s="820"/>
      <c r="K22654" s="820"/>
      <c r="L22654" s="820"/>
      <c r="M22654" s="820"/>
      <c r="N22654" s="820"/>
      <c r="O22654" s="820"/>
      <c r="P22654" s="820"/>
      <c r="Q22654" s="820"/>
      <c r="R22654" s="820"/>
      <c r="S22654" s="820"/>
      <c r="T22654" s="820"/>
      <c r="U22654" s="820"/>
      <c r="V22654" s="820"/>
      <c r="W22654" s="820"/>
      <c r="X22654" s="820"/>
      <c r="Y22654" s="820"/>
      <c r="Z22654" s="820"/>
    </row>
    <row r="22655" spans="7:26">
      <c r="G22655" s="826"/>
      <c r="H22655" s="820"/>
      <c r="J22655" s="820"/>
      <c r="K22655" s="820"/>
      <c r="L22655" s="820"/>
      <c r="M22655" s="820"/>
      <c r="N22655" s="820"/>
      <c r="O22655" s="820"/>
      <c r="P22655" s="820"/>
      <c r="Q22655" s="820"/>
      <c r="R22655" s="820"/>
      <c r="S22655" s="820"/>
      <c r="T22655" s="820"/>
      <c r="U22655" s="820"/>
      <c r="V22655" s="820"/>
      <c r="W22655" s="820"/>
      <c r="X22655" s="820"/>
      <c r="Y22655" s="820"/>
      <c r="Z22655" s="820"/>
    </row>
    <row r="22656" spans="7:26">
      <c r="G22656" s="826"/>
      <c r="H22656" s="820"/>
      <c r="J22656" s="820"/>
      <c r="K22656" s="820"/>
      <c r="L22656" s="820"/>
      <c r="M22656" s="820"/>
      <c r="N22656" s="820"/>
      <c r="O22656" s="820"/>
      <c r="P22656" s="820"/>
      <c r="Q22656" s="820"/>
      <c r="R22656" s="820"/>
      <c r="S22656" s="820"/>
      <c r="T22656" s="820"/>
      <c r="U22656" s="820"/>
      <c r="V22656" s="820"/>
      <c r="W22656" s="820"/>
      <c r="X22656" s="820"/>
      <c r="Y22656" s="820"/>
      <c r="Z22656" s="820"/>
    </row>
    <row r="22657" spans="7:26">
      <c r="G22657" s="826"/>
      <c r="H22657" s="820"/>
      <c r="J22657" s="820"/>
      <c r="K22657" s="820"/>
      <c r="L22657" s="820"/>
      <c r="M22657" s="820"/>
      <c r="N22657" s="820"/>
      <c r="O22657" s="820"/>
      <c r="P22657" s="820"/>
      <c r="Q22657" s="820"/>
      <c r="R22657" s="820"/>
      <c r="S22657" s="820"/>
      <c r="T22657" s="820"/>
      <c r="U22657" s="820"/>
      <c r="V22657" s="820"/>
      <c r="W22657" s="820"/>
      <c r="X22657" s="820"/>
      <c r="Y22657" s="820"/>
      <c r="Z22657" s="820"/>
    </row>
    <row r="22658" spans="7:26">
      <c r="G22658" s="826"/>
      <c r="H22658" s="820"/>
      <c r="J22658" s="820"/>
      <c r="K22658" s="820"/>
      <c r="L22658" s="820"/>
      <c r="M22658" s="820"/>
      <c r="N22658" s="820"/>
      <c r="O22658" s="820"/>
      <c r="P22658" s="820"/>
      <c r="Q22658" s="820"/>
      <c r="R22658" s="820"/>
      <c r="S22658" s="820"/>
      <c r="T22658" s="820"/>
      <c r="U22658" s="820"/>
      <c r="V22658" s="820"/>
      <c r="W22658" s="820"/>
      <c r="X22658" s="820"/>
      <c r="Y22658" s="820"/>
      <c r="Z22658" s="820"/>
    </row>
    <row r="22659" spans="7:26">
      <c r="G22659" s="826"/>
      <c r="H22659" s="820"/>
      <c r="J22659" s="820"/>
      <c r="K22659" s="820"/>
      <c r="L22659" s="820"/>
      <c r="M22659" s="820"/>
      <c r="N22659" s="820"/>
      <c r="O22659" s="820"/>
      <c r="P22659" s="820"/>
      <c r="Q22659" s="820"/>
      <c r="R22659" s="820"/>
      <c r="S22659" s="820"/>
      <c r="T22659" s="820"/>
      <c r="U22659" s="820"/>
      <c r="V22659" s="820"/>
      <c r="W22659" s="820"/>
      <c r="X22659" s="820"/>
      <c r="Y22659" s="820"/>
      <c r="Z22659" s="820"/>
    </row>
    <row r="22660" spans="7:26">
      <c r="G22660" s="826"/>
      <c r="H22660" s="820"/>
      <c r="J22660" s="820"/>
      <c r="K22660" s="820"/>
      <c r="L22660" s="820"/>
      <c r="M22660" s="820"/>
      <c r="N22660" s="820"/>
      <c r="O22660" s="820"/>
      <c r="P22660" s="820"/>
      <c r="Q22660" s="820"/>
      <c r="R22660" s="820"/>
      <c r="S22660" s="820"/>
      <c r="T22660" s="820"/>
      <c r="U22660" s="820"/>
      <c r="V22660" s="820"/>
      <c r="W22660" s="820"/>
      <c r="X22660" s="820"/>
      <c r="Y22660" s="820"/>
      <c r="Z22660" s="820"/>
    </row>
    <row r="22661" spans="7:26">
      <c r="G22661" s="826"/>
      <c r="H22661" s="820"/>
      <c r="J22661" s="820"/>
      <c r="K22661" s="820"/>
      <c r="L22661" s="820"/>
      <c r="M22661" s="820"/>
      <c r="N22661" s="820"/>
      <c r="O22661" s="820"/>
      <c r="P22661" s="820"/>
      <c r="Q22661" s="820"/>
      <c r="R22661" s="820"/>
      <c r="S22661" s="820"/>
      <c r="T22661" s="820"/>
      <c r="U22661" s="820"/>
      <c r="V22661" s="820"/>
      <c r="W22661" s="820"/>
      <c r="X22661" s="820"/>
      <c r="Y22661" s="820"/>
      <c r="Z22661" s="820"/>
    </row>
    <row r="22662" spans="7:26">
      <c r="G22662" s="826"/>
      <c r="H22662" s="820"/>
      <c r="J22662" s="820"/>
      <c r="K22662" s="820"/>
      <c r="L22662" s="820"/>
      <c r="M22662" s="820"/>
      <c r="N22662" s="820"/>
      <c r="O22662" s="820"/>
      <c r="P22662" s="820"/>
      <c r="Q22662" s="820"/>
      <c r="R22662" s="820"/>
      <c r="S22662" s="820"/>
      <c r="T22662" s="820"/>
      <c r="U22662" s="820"/>
      <c r="V22662" s="820"/>
      <c r="W22662" s="820"/>
      <c r="X22662" s="820"/>
      <c r="Y22662" s="820"/>
      <c r="Z22662" s="820"/>
    </row>
    <row r="22663" spans="7:26">
      <c r="G22663" s="826"/>
      <c r="H22663" s="820"/>
      <c r="J22663" s="820"/>
      <c r="K22663" s="820"/>
      <c r="L22663" s="820"/>
      <c r="M22663" s="820"/>
      <c r="N22663" s="820"/>
      <c r="O22663" s="820"/>
      <c r="P22663" s="820"/>
      <c r="Q22663" s="820"/>
      <c r="R22663" s="820"/>
      <c r="S22663" s="820"/>
      <c r="T22663" s="820"/>
      <c r="U22663" s="820"/>
      <c r="V22663" s="820"/>
      <c r="W22663" s="820"/>
      <c r="X22663" s="820"/>
      <c r="Y22663" s="820"/>
      <c r="Z22663" s="820"/>
    </row>
    <row r="22664" spans="7:26">
      <c r="G22664" s="826"/>
      <c r="H22664" s="820"/>
      <c r="J22664" s="820"/>
      <c r="K22664" s="820"/>
      <c r="L22664" s="820"/>
      <c r="M22664" s="820"/>
      <c r="N22664" s="820"/>
      <c r="O22664" s="820"/>
      <c r="P22664" s="820"/>
      <c r="Q22664" s="820"/>
      <c r="R22664" s="820"/>
      <c r="S22664" s="820"/>
      <c r="T22664" s="820"/>
      <c r="U22664" s="820"/>
      <c r="V22664" s="820"/>
      <c r="W22664" s="820"/>
      <c r="X22664" s="820"/>
      <c r="Y22664" s="820"/>
      <c r="Z22664" s="820"/>
    </row>
    <row r="22665" spans="7:26">
      <c r="G22665" s="826"/>
      <c r="H22665" s="820"/>
      <c r="J22665" s="820"/>
      <c r="K22665" s="820"/>
      <c r="L22665" s="820"/>
      <c r="M22665" s="820"/>
      <c r="N22665" s="820"/>
      <c r="O22665" s="820"/>
      <c r="P22665" s="820"/>
      <c r="Q22665" s="820"/>
      <c r="R22665" s="820"/>
      <c r="S22665" s="820"/>
      <c r="T22665" s="820"/>
      <c r="U22665" s="820"/>
      <c r="V22665" s="820"/>
      <c r="W22665" s="820"/>
      <c r="X22665" s="820"/>
      <c r="Y22665" s="820"/>
      <c r="Z22665" s="820"/>
    </row>
    <row r="22666" spans="7:26">
      <c r="G22666" s="826"/>
      <c r="H22666" s="820"/>
      <c r="J22666" s="820"/>
      <c r="K22666" s="820"/>
      <c r="L22666" s="820"/>
      <c r="M22666" s="820"/>
      <c r="N22666" s="820"/>
      <c r="O22666" s="820"/>
      <c r="P22666" s="820"/>
      <c r="Q22666" s="820"/>
      <c r="R22666" s="820"/>
      <c r="S22666" s="820"/>
      <c r="T22666" s="820"/>
      <c r="U22666" s="820"/>
      <c r="V22666" s="820"/>
      <c r="W22666" s="820"/>
      <c r="X22666" s="820"/>
      <c r="Y22666" s="820"/>
      <c r="Z22666" s="820"/>
    </row>
    <row r="22667" spans="7:26">
      <c r="G22667" s="826"/>
      <c r="H22667" s="820"/>
      <c r="J22667" s="820"/>
      <c r="K22667" s="820"/>
      <c r="L22667" s="820"/>
      <c r="M22667" s="820"/>
      <c r="N22667" s="820"/>
      <c r="O22667" s="820"/>
      <c r="P22667" s="820"/>
      <c r="Q22667" s="820"/>
      <c r="R22667" s="820"/>
      <c r="S22667" s="820"/>
      <c r="T22667" s="820"/>
      <c r="U22667" s="820"/>
      <c r="V22667" s="820"/>
      <c r="W22667" s="820"/>
      <c r="X22667" s="820"/>
      <c r="Y22667" s="820"/>
      <c r="Z22667" s="820"/>
    </row>
    <row r="22668" spans="7:26">
      <c r="G22668" s="826"/>
      <c r="H22668" s="820"/>
      <c r="J22668" s="820"/>
      <c r="K22668" s="820"/>
      <c r="L22668" s="820"/>
      <c r="M22668" s="820"/>
      <c r="N22668" s="820"/>
      <c r="O22668" s="820"/>
      <c r="P22668" s="820"/>
      <c r="Q22668" s="820"/>
      <c r="R22668" s="820"/>
      <c r="S22668" s="820"/>
      <c r="T22668" s="820"/>
      <c r="U22668" s="820"/>
      <c r="V22668" s="820"/>
      <c r="W22668" s="820"/>
      <c r="X22668" s="820"/>
      <c r="Y22668" s="820"/>
      <c r="Z22668" s="820"/>
    </row>
    <row r="22669" spans="7:26">
      <c r="G22669" s="826"/>
      <c r="H22669" s="820"/>
      <c r="J22669" s="820"/>
      <c r="K22669" s="820"/>
      <c r="L22669" s="820"/>
      <c r="M22669" s="820"/>
      <c r="N22669" s="820"/>
      <c r="O22669" s="820"/>
      <c r="P22669" s="820"/>
      <c r="Q22669" s="820"/>
      <c r="R22669" s="820"/>
      <c r="S22669" s="820"/>
      <c r="T22669" s="820"/>
      <c r="U22669" s="820"/>
      <c r="V22669" s="820"/>
      <c r="W22669" s="820"/>
      <c r="X22669" s="820"/>
      <c r="Y22669" s="820"/>
      <c r="Z22669" s="820"/>
    </row>
    <row r="22670" spans="7:26">
      <c r="G22670" s="826"/>
      <c r="H22670" s="820"/>
      <c r="J22670" s="820"/>
      <c r="K22670" s="820"/>
      <c r="L22670" s="820"/>
      <c r="M22670" s="820"/>
      <c r="N22670" s="820"/>
      <c r="O22670" s="820"/>
      <c r="P22670" s="820"/>
      <c r="Q22670" s="820"/>
      <c r="R22670" s="820"/>
      <c r="S22670" s="820"/>
      <c r="T22670" s="820"/>
      <c r="U22670" s="820"/>
      <c r="V22670" s="820"/>
      <c r="W22670" s="820"/>
      <c r="X22670" s="820"/>
      <c r="Y22670" s="820"/>
      <c r="Z22670" s="820"/>
    </row>
    <row r="22671" spans="7:26">
      <c r="G22671" s="826"/>
      <c r="H22671" s="820"/>
      <c r="J22671" s="820"/>
      <c r="K22671" s="820"/>
      <c r="L22671" s="820"/>
      <c r="M22671" s="820"/>
      <c r="N22671" s="820"/>
      <c r="O22671" s="820"/>
      <c r="P22671" s="820"/>
      <c r="Q22671" s="820"/>
      <c r="R22671" s="820"/>
      <c r="S22671" s="820"/>
      <c r="T22671" s="820"/>
      <c r="U22671" s="820"/>
      <c r="V22671" s="820"/>
      <c r="W22671" s="820"/>
      <c r="X22671" s="820"/>
      <c r="Y22671" s="820"/>
      <c r="Z22671" s="820"/>
    </row>
    <row r="22672" spans="7:26">
      <c r="G22672" s="826"/>
      <c r="H22672" s="820"/>
      <c r="J22672" s="820"/>
      <c r="K22672" s="820"/>
      <c r="L22672" s="820"/>
      <c r="M22672" s="820"/>
      <c r="N22672" s="820"/>
      <c r="O22672" s="820"/>
      <c r="P22672" s="820"/>
      <c r="Q22672" s="820"/>
      <c r="R22672" s="820"/>
      <c r="S22672" s="820"/>
      <c r="T22672" s="820"/>
      <c r="U22672" s="820"/>
      <c r="V22672" s="820"/>
      <c r="W22672" s="820"/>
      <c r="X22672" s="820"/>
      <c r="Y22672" s="820"/>
      <c r="Z22672" s="820"/>
    </row>
    <row r="22673" spans="7:26">
      <c r="G22673" s="826"/>
      <c r="H22673" s="820"/>
      <c r="J22673" s="820"/>
      <c r="K22673" s="820"/>
      <c r="L22673" s="820"/>
      <c r="M22673" s="820"/>
      <c r="N22673" s="820"/>
      <c r="O22673" s="820"/>
      <c r="P22673" s="820"/>
      <c r="Q22673" s="820"/>
      <c r="R22673" s="820"/>
      <c r="S22673" s="820"/>
      <c r="T22673" s="820"/>
      <c r="U22673" s="820"/>
      <c r="V22673" s="820"/>
      <c r="W22673" s="820"/>
      <c r="X22673" s="820"/>
      <c r="Y22673" s="820"/>
      <c r="Z22673" s="820"/>
    </row>
    <row r="22674" spans="7:26">
      <c r="G22674" s="826"/>
      <c r="H22674" s="820"/>
      <c r="J22674" s="820"/>
      <c r="K22674" s="820"/>
      <c r="L22674" s="820"/>
      <c r="M22674" s="820"/>
      <c r="N22674" s="820"/>
      <c r="O22674" s="820"/>
      <c r="P22674" s="820"/>
      <c r="Q22674" s="820"/>
      <c r="R22674" s="820"/>
      <c r="S22674" s="820"/>
      <c r="T22674" s="820"/>
      <c r="U22674" s="820"/>
      <c r="V22674" s="820"/>
      <c r="W22674" s="820"/>
      <c r="X22674" s="820"/>
      <c r="Y22674" s="820"/>
      <c r="Z22674" s="820"/>
    </row>
    <row r="22675" spans="7:26">
      <c r="G22675" s="826"/>
      <c r="H22675" s="820"/>
      <c r="J22675" s="820"/>
      <c r="K22675" s="820"/>
      <c r="L22675" s="820"/>
      <c r="M22675" s="820"/>
      <c r="N22675" s="820"/>
      <c r="O22675" s="820"/>
      <c r="P22675" s="820"/>
      <c r="Q22675" s="820"/>
      <c r="R22675" s="820"/>
      <c r="S22675" s="820"/>
      <c r="T22675" s="820"/>
      <c r="U22675" s="820"/>
      <c r="V22675" s="820"/>
      <c r="W22675" s="820"/>
      <c r="X22675" s="820"/>
      <c r="Y22675" s="820"/>
      <c r="Z22675" s="820"/>
    </row>
    <row r="22676" spans="7:26">
      <c r="G22676" s="826"/>
      <c r="H22676" s="820"/>
      <c r="J22676" s="820"/>
      <c r="K22676" s="820"/>
      <c r="L22676" s="820"/>
      <c r="M22676" s="820"/>
      <c r="N22676" s="820"/>
      <c r="O22676" s="820"/>
      <c r="P22676" s="820"/>
      <c r="Q22676" s="820"/>
      <c r="R22676" s="820"/>
      <c r="S22676" s="820"/>
      <c r="T22676" s="820"/>
      <c r="U22676" s="820"/>
      <c r="V22676" s="820"/>
      <c r="W22676" s="820"/>
      <c r="X22676" s="820"/>
      <c r="Y22676" s="820"/>
      <c r="Z22676" s="820"/>
    </row>
    <row r="22677" spans="7:26">
      <c r="G22677" s="826"/>
      <c r="H22677" s="820"/>
      <c r="J22677" s="820"/>
      <c r="K22677" s="820"/>
      <c r="L22677" s="820"/>
      <c r="M22677" s="820"/>
      <c r="N22677" s="820"/>
      <c r="O22677" s="820"/>
      <c r="P22677" s="820"/>
      <c r="Q22677" s="820"/>
      <c r="R22677" s="820"/>
      <c r="S22677" s="820"/>
      <c r="T22677" s="820"/>
      <c r="U22677" s="820"/>
      <c r="V22677" s="820"/>
      <c r="W22677" s="820"/>
      <c r="X22677" s="820"/>
      <c r="Y22677" s="820"/>
      <c r="Z22677" s="820"/>
    </row>
    <row r="22678" spans="7:26">
      <c r="G22678" s="826"/>
      <c r="H22678" s="820"/>
      <c r="J22678" s="820"/>
      <c r="K22678" s="820"/>
      <c r="L22678" s="820"/>
      <c r="M22678" s="820"/>
      <c r="N22678" s="820"/>
      <c r="O22678" s="820"/>
      <c r="P22678" s="820"/>
      <c r="Q22678" s="820"/>
      <c r="R22678" s="820"/>
      <c r="S22678" s="820"/>
      <c r="T22678" s="820"/>
      <c r="U22678" s="820"/>
      <c r="V22678" s="820"/>
      <c r="W22678" s="820"/>
      <c r="X22678" s="820"/>
      <c r="Y22678" s="820"/>
      <c r="Z22678" s="820"/>
    </row>
    <row r="22679" spans="7:26">
      <c r="G22679" s="826"/>
      <c r="H22679" s="820"/>
      <c r="J22679" s="820"/>
      <c r="K22679" s="820"/>
      <c r="L22679" s="820"/>
      <c r="M22679" s="820"/>
      <c r="N22679" s="820"/>
      <c r="O22679" s="820"/>
      <c r="P22679" s="820"/>
      <c r="Q22679" s="820"/>
      <c r="R22679" s="820"/>
      <c r="S22679" s="820"/>
      <c r="T22679" s="820"/>
      <c r="U22679" s="820"/>
      <c r="V22679" s="820"/>
      <c r="W22679" s="820"/>
      <c r="X22679" s="820"/>
      <c r="Y22679" s="820"/>
      <c r="Z22679" s="820"/>
    </row>
    <row r="22680" spans="7:26">
      <c r="G22680" s="826"/>
      <c r="H22680" s="820"/>
      <c r="J22680" s="820"/>
      <c r="K22680" s="820"/>
      <c r="L22680" s="820"/>
      <c r="M22680" s="820"/>
      <c r="N22680" s="820"/>
      <c r="O22680" s="820"/>
      <c r="P22680" s="820"/>
      <c r="Q22680" s="820"/>
      <c r="R22680" s="820"/>
      <c r="S22680" s="820"/>
      <c r="T22680" s="820"/>
      <c r="U22680" s="820"/>
      <c r="V22680" s="820"/>
      <c r="W22680" s="820"/>
      <c r="X22680" s="820"/>
      <c r="Y22680" s="820"/>
      <c r="Z22680" s="820"/>
    </row>
    <row r="22681" spans="7:26">
      <c r="G22681" s="826"/>
      <c r="H22681" s="820"/>
      <c r="J22681" s="820"/>
      <c r="K22681" s="820"/>
      <c r="L22681" s="820"/>
      <c r="M22681" s="820"/>
      <c r="N22681" s="820"/>
      <c r="O22681" s="820"/>
      <c r="P22681" s="820"/>
      <c r="Q22681" s="820"/>
      <c r="R22681" s="820"/>
      <c r="S22681" s="820"/>
      <c r="T22681" s="820"/>
      <c r="U22681" s="820"/>
      <c r="V22681" s="820"/>
      <c r="W22681" s="820"/>
      <c r="X22681" s="820"/>
      <c r="Y22681" s="820"/>
      <c r="Z22681" s="820"/>
    </row>
    <row r="22682" spans="7:26">
      <c r="G22682" s="826"/>
      <c r="H22682" s="820"/>
      <c r="J22682" s="820"/>
      <c r="K22682" s="820"/>
      <c r="L22682" s="820"/>
      <c r="M22682" s="820"/>
      <c r="N22682" s="820"/>
      <c r="O22682" s="820"/>
      <c r="P22682" s="820"/>
      <c r="Q22682" s="820"/>
      <c r="R22682" s="820"/>
      <c r="S22682" s="820"/>
      <c r="T22682" s="820"/>
      <c r="U22682" s="820"/>
      <c r="V22682" s="820"/>
      <c r="W22682" s="820"/>
      <c r="X22682" s="820"/>
      <c r="Y22682" s="820"/>
      <c r="Z22682" s="820"/>
    </row>
    <row r="22683" spans="7:26">
      <c r="G22683" s="826"/>
      <c r="H22683" s="820"/>
      <c r="J22683" s="820"/>
      <c r="K22683" s="820"/>
      <c r="L22683" s="820"/>
      <c r="M22683" s="820"/>
      <c r="N22683" s="820"/>
      <c r="O22683" s="820"/>
      <c r="P22683" s="820"/>
      <c r="Q22683" s="820"/>
      <c r="R22683" s="820"/>
      <c r="S22683" s="820"/>
      <c r="T22683" s="820"/>
      <c r="U22683" s="820"/>
      <c r="V22683" s="820"/>
      <c r="W22683" s="820"/>
      <c r="X22683" s="820"/>
      <c r="Y22683" s="820"/>
      <c r="Z22683" s="820"/>
    </row>
    <row r="22684" spans="7:26">
      <c r="G22684" s="826"/>
      <c r="H22684" s="820"/>
      <c r="J22684" s="820"/>
      <c r="K22684" s="820"/>
      <c r="L22684" s="820"/>
      <c r="M22684" s="820"/>
      <c r="N22684" s="820"/>
      <c r="O22684" s="820"/>
      <c r="P22684" s="820"/>
      <c r="Q22684" s="820"/>
      <c r="R22684" s="820"/>
      <c r="S22684" s="820"/>
      <c r="T22684" s="820"/>
      <c r="U22684" s="820"/>
      <c r="V22684" s="820"/>
      <c r="W22684" s="820"/>
      <c r="X22684" s="820"/>
      <c r="Y22684" s="820"/>
      <c r="Z22684" s="820"/>
    </row>
    <row r="22685" spans="7:26">
      <c r="G22685" s="826"/>
      <c r="H22685" s="820"/>
      <c r="J22685" s="820"/>
      <c r="K22685" s="820"/>
      <c r="L22685" s="820"/>
      <c r="M22685" s="820"/>
      <c r="N22685" s="820"/>
      <c r="O22685" s="820"/>
      <c r="P22685" s="820"/>
      <c r="Q22685" s="820"/>
      <c r="R22685" s="820"/>
      <c r="S22685" s="820"/>
      <c r="T22685" s="820"/>
      <c r="U22685" s="820"/>
      <c r="V22685" s="820"/>
      <c r="W22685" s="820"/>
      <c r="X22685" s="820"/>
      <c r="Y22685" s="820"/>
      <c r="Z22685" s="820"/>
    </row>
    <row r="22686" spans="7:26">
      <c r="G22686" s="826"/>
      <c r="H22686" s="820"/>
      <c r="J22686" s="820"/>
      <c r="K22686" s="820"/>
      <c r="L22686" s="820"/>
      <c r="M22686" s="820"/>
      <c r="N22686" s="820"/>
      <c r="O22686" s="820"/>
      <c r="P22686" s="820"/>
      <c r="Q22686" s="820"/>
      <c r="R22686" s="820"/>
      <c r="S22686" s="820"/>
      <c r="T22686" s="820"/>
      <c r="U22686" s="820"/>
      <c r="V22686" s="820"/>
      <c r="W22686" s="820"/>
      <c r="X22686" s="820"/>
      <c r="Y22686" s="820"/>
      <c r="Z22686" s="820"/>
    </row>
    <row r="22687" spans="7:26">
      <c r="G22687" s="826"/>
      <c r="H22687" s="820"/>
      <c r="J22687" s="820"/>
      <c r="K22687" s="820"/>
      <c r="L22687" s="820"/>
      <c r="M22687" s="820"/>
      <c r="N22687" s="820"/>
      <c r="O22687" s="820"/>
      <c r="P22687" s="820"/>
      <c r="Q22687" s="820"/>
      <c r="R22687" s="820"/>
      <c r="S22687" s="820"/>
      <c r="T22687" s="820"/>
      <c r="U22687" s="820"/>
      <c r="V22687" s="820"/>
      <c r="W22687" s="820"/>
      <c r="X22687" s="820"/>
      <c r="Y22687" s="820"/>
      <c r="Z22687" s="820"/>
    </row>
    <row r="22688" spans="7:26">
      <c r="G22688" s="826"/>
      <c r="H22688" s="820"/>
      <c r="J22688" s="820"/>
      <c r="K22688" s="820"/>
      <c r="L22688" s="820"/>
      <c r="M22688" s="820"/>
      <c r="N22688" s="820"/>
      <c r="O22688" s="820"/>
      <c r="P22688" s="820"/>
      <c r="Q22688" s="820"/>
      <c r="R22688" s="820"/>
      <c r="S22688" s="820"/>
      <c r="T22688" s="820"/>
      <c r="U22688" s="820"/>
      <c r="V22688" s="820"/>
      <c r="W22688" s="820"/>
      <c r="X22688" s="820"/>
      <c r="Y22688" s="820"/>
      <c r="Z22688" s="820"/>
    </row>
    <row r="22689" spans="7:26">
      <c r="G22689" s="826"/>
      <c r="H22689" s="820"/>
      <c r="J22689" s="820"/>
      <c r="K22689" s="820"/>
      <c r="L22689" s="820"/>
      <c r="M22689" s="820"/>
      <c r="N22689" s="820"/>
      <c r="O22689" s="820"/>
      <c r="P22689" s="820"/>
      <c r="Q22689" s="820"/>
      <c r="R22689" s="820"/>
      <c r="S22689" s="820"/>
      <c r="T22689" s="820"/>
      <c r="U22689" s="820"/>
      <c r="V22689" s="820"/>
      <c r="W22689" s="820"/>
      <c r="X22689" s="820"/>
      <c r="Y22689" s="820"/>
      <c r="Z22689" s="820"/>
    </row>
    <row r="22690" spans="7:26">
      <c r="G22690" s="826"/>
      <c r="H22690" s="820"/>
      <c r="J22690" s="820"/>
      <c r="K22690" s="820"/>
      <c r="L22690" s="820"/>
      <c r="M22690" s="820"/>
      <c r="N22690" s="820"/>
      <c r="O22690" s="820"/>
      <c r="P22690" s="820"/>
      <c r="Q22690" s="820"/>
      <c r="R22690" s="820"/>
      <c r="S22690" s="820"/>
      <c r="T22690" s="820"/>
      <c r="U22690" s="820"/>
      <c r="V22690" s="820"/>
      <c r="W22690" s="820"/>
      <c r="X22690" s="820"/>
      <c r="Y22690" s="820"/>
      <c r="Z22690" s="820"/>
    </row>
    <row r="22691" spans="7:26">
      <c r="G22691" s="826"/>
      <c r="H22691" s="820"/>
      <c r="J22691" s="820"/>
      <c r="K22691" s="820"/>
      <c r="L22691" s="820"/>
      <c r="M22691" s="820"/>
      <c r="N22691" s="820"/>
      <c r="O22691" s="820"/>
      <c r="P22691" s="820"/>
      <c r="Q22691" s="820"/>
      <c r="R22691" s="820"/>
      <c r="S22691" s="820"/>
      <c r="T22691" s="820"/>
      <c r="U22691" s="820"/>
      <c r="V22691" s="820"/>
      <c r="W22691" s="820"/>
      <c r="X22691" s="820"/>
      <c r="Y22691" s="820"/>
      <c r="Z22691" s="820"/>
    </row>
    <row r="22692" spans="7:26">
      <c r="G22692" s="826"/>
      <c r="H22692" s="820"/>
      <c r="J22692" s="820"/>
      <c r="K22692" s="820"/>
      <c r="L22692" s="820"/>
      <c r="M22692" s="820"/>
      <c r="N22692" s="820"/>
      <c r="O22692" s="820"/>
      <c r="P22692" s="820"/>
      <c r="Q22692" s="820"/>
      <c r="R22692" s="820"/>
      <c r="S22692" s="820"/>
      <c r="T22692" s="820"/>
      <c r="U22692" s="820"/>
      <c r="V22692" s="820"/>
      <c r="W22692" s="820"/>
      <c r="X22692" s="820"/>
      <c r="Y22692" s="820"/>
      <c r="Z22692" s="820"/>
    </row>
    <row r="22693" spans="7:26">
      <c r="G22693" s="826"/>
      <c r="H22693" s="820"/>
      <c r="J22693" s="820"/>
      <c r="K22693" s="820"/>
      <c r="L22693" s="820"/>
      <c r="M22693" s="820"/>
      <c r="N22693" s="820"/>
      <c r="O22693" s="820"/>
      <c r="P22693" s="820"/>
      <c r="Q22693" s="820"/>
      <c r="R22693" s="820"/>
      <c r="S22693" s="820"/>
      <c r="T22693" s="820"/>
      <c r="U22693" s="820"/>
      <c r="V22693" s="820"/>
      <c r="W22693" s="820"/>
      <c r="X22693" s="820"/>
      <c r="Y22693" s="820"/>
      <c r="Z22693" s="820"/>
    </row>
    <row r="22694" spans="7:26">
      <c r="G22694" s="826"/>
      <c r="H22694" s="820"/>
      <c r="J22694" s="820"/>
      <c r="K22694" s="820"/>
      <c r="L22694" s="820"/>
      <c r="M22694" s="820"/>
      <c r="N22694" s="820"/>
      <c r="O22694" s="820"/>
      <c r="P22694" s="820"/>
      <c r="Q22694" s="820"/>
      <c r="R22694" s="820"/>
      <c r="S22694" s="820"/>
      <c r="T22694" s="820"/>
      <c r="U22694" s="820"/>
      <c r="V22694" s="820"/>
      <c r="W22694" s="820"/>
      <c r="X22694" s="820"/>
      <c r="Y22694" s="820"/>
      <c r="Z22694" s="820"/>
    </row>
    <row r="22695" spans="7:26">
      <c r="G22695" s="826"/>
      <c r="H22695" s="820"/>
      <c r="J22695" s="820"/>
      <c r="K22695" s="820"/>
      <c r="L22695" s="820"/>
      <c r="M22695" s="820"/>
      <c r="N22695" s="820"/>
      <c r="O22695" s="820"/>
      <c r="P22695" s="820"/>
      <c r="Q22695" s="820"/>
      <c r="R22695" s="820"/>
      <c r="S22695" s="820"/>
      <c r="T22695" s="820"/>
      <c r="U22695" s="820"/>
      <c r="V22695" s="820"/>
      <c r="W22695" s="820"/>
      <c r="X22695" s="820"/>
      <c r="Y22695" s="820"/>
      <c r="Z22695" s="820"/>
    </row>
    <row r="22696" spans="7:26">
      <c r="G22696" s="826"/>
      <c r="H22696" s="820"/>
      <c r="J22696" s="820"/>
      <c r="K22696" s="820"/>
      <c r="L22696" s="820"/>
      <c r="M22696" s="820"/>
      <c r="N22696" s="820"/>
      <c r="O22696" s="820"/>
      <c r="P22696" s="820"/>
      <c r="Q22696" s="820"/>
      <c r="R22696" s="820"/>
      <c r="S22696" s="820"/>
      <c r="T22696" s="820"/>
      <c r="U22696" s="820"/>
      <c r="V22696" s="820"/>
      <c r="W22696" s="820"/>
      <c r="X22696" s="820"/>
      <c r="Y22696" s="820"/>
      <c r="Z22696" s="820"/>
    </row>
    <row r="22697" spans="7:26">
      <c r="G22697" s="826"/>
      <c r="H22697" s="820"/>
      <c r="J22697" s="820"/>
      <c r="K22697" s="820"/>
      <c r="L22697" s="820"/>
      <c r="M22697" s="820"/>
      <c r="N22697" s="820"/>
      <c r="O22697" s="820"/>
      <c r="P22697" s="820"/>
      <c r="Q22697" s="820"/>
      <c r="R22697" s="820"/>
      <c r="S22697" s="820"/>
      <c r="T22697" s="820"/>
      <c r="U22697" s="820"/>
      <c r="V22697" s="820"/>
      <c r="W22697" s="820"/>
      <c r="X22697" s="820"/>
      <c r="Y22697" s="820"/>
      <c r="Z22697" s="820"/>
    </row>
    <row r="22698" spans="7:26">
      <c r="G22698" s="826"/>
      <c r="H22698" s="820"/>
      <c r="J22698" s="820"/>
      <c r="K22698" s="820"/>
      <c r="L22698" s="820"/>
      <c r="M22698" s="820"/>
      <c r="N22698" s="820"/>
      <c r="O22698" s="820"/>
      <c r="P22698" s="820"/>
      <c r="Q22698" s="820"/>
      <c r="R22698" s="820"/>
      <c r="S22698" s="820"/>
      <c r="T22698" s="820"/>
      <c r="U22698" s="820"/>
      <c r="V22698" s="820"/>
      <c r="W22698" s="820"/>
      <c r="X22698" s="820"/>
      <c r="Y22698" s="820"/>
      <c r="Z22698" s="820"/>
    </row>
    <row r="22699" spans="7:26">
      <c r="G22699" s="826"/>
      <c r="H22699" s="820"/>
      <c r="J22699" s="820"/>
      <c r="K22699" s="820"/>
      <c r="L22699" s="820"/>
      <c r="M22699" s="820"/>
      <c r="N22699" s="820"/>
      <c r="O22699" s="820"/>
      <c r="P22699" s="820"/>
      <c r="Q22699" s="820"/>
      <c r="R22699" s="820"/>
      <c r="S22699" s="820"/>
      <c r="T22699" s="820"/>
      <c r="U22699" s="820"/>
      <c r="V22699" s="820"/>
      <c r="W22699" s="820"/>
      <c r="X22699" s="820"/>
      <c r="Y22699" s="820"/>
      <c r="Z22699" s="820"/>
    </row>
    <row r="22700" spans="7:26">
      <c r="G22700" s="826"/>
      <c r="H22700" s="820"/>
      <c r="J22700" s="820"/>
      <c r="K22700" s="820"/>
      <c r="L22700" s="820"/>
      <c r="M22700" s="820"/>
      <c r="N22700" s="820"/>
      <c r="O22700" s="820"/>
      <c r="P22700" s="820"/>
      <c r="Q22700" s="820"/>
      <c r="R22700" s="820"/>
      <c r="S22700" s="820"/>
      <c r="T22700" s="820"/>
      <c r="U22700" s="820"/>
      <c r="V22700" s="820"/>
      <c r="W22700" s="820"/>
      <c r="X22700" s="820"/>
      <c r="Y22700" s="820"/>
      <c r="Z22700" s="820"/>
    </row>
    <row r="22701" spans="7:26">
      <c r="G22701" s="826"/>
      <c r="H22701" s="820"/>
      <c r="J22701" s="820"/>
      <c r="K22701" s="820"/>
      <c r="L22701" s="820"/>
      <c r="M22701" s="820"/>
      <c r="N22701" s="820"/>
      <c r="O22701" s="820"/>
      <c r="P22701" s="820"/>
      <c r="Q22701" s="820"/>
      <c r="R22701" s="820"/>
      <c r="S22701" s="820"/>
      <c r="T22701" s="820"/>
      <c r="U22701" s="820"/>
      <c r="V22701" s="820"/>
      <c r="W22701" s="820"/>
      <c r="X22701" s="820"/>
      <c r="Y22701" s="820"/>
      <c r="Z22701" s="820"/>
    </row>
    <row r="22702" spans="7:26">
      <c r="G22702" s="826"/>
      <c r="H22702" s="820"/>
      <c r="J22702" s="820"/>
      <c r="K22702" s="820"/>
      <c r="L22702" s="820"/>
      <c r="M22702" s="820"/>
      <c r="N22702" s="820"/>
      <c r="O22702" s="820"/>
      <c r="P22702" s="820"/>
      <c r="Q22702" s="820"/>
      <c r="R22702" s="820"/>
      <c r="S22702" s="820"/>
      <c r="T22702" s="820"/>
      <c r="U22702" s="820"/>
      <c r="V22702" s="820"/>
      <c r="W22702" s="820"/>
      <c r="X22702" s="820"/>
      <c r="Y22702" s="820"/>
      <c r="Z22702" s="820"/>
    </row>
    <row r="22703" spans="7:26">
      <c r="G22703" s="826"/>
      <c r="H22703" s="820"/>
      <c r="J22703" s="820"/>
      <c r="K22703" s="820"/>
      <c r="L22703" s="820"/>
      <c r="M22703" s="820"/>
      <c r="N22703" s="820"/>
      <c r="O22703" s="820"/>
      <c r="P22703" s="820"/>
      <c r="Q22703" s="820"/>
      <c r="R22703" s="820"/>
      <c r="S22703" s="820"/>
      <c r="T22703" s="820"/>
      <c r="U22703" s="820"/>
      <c r="V22703" s="820"/>
      <c r="W22703" s="820"/>
      <c r="X22703" s="820"/>
      <c r="Y22703" s="820"/>
      <c r="Z22703" s="820"/>
    </row>
    <row r="22704" spans="7:26">
      <c r="G22704" s="826"/>
      <c r="H22704" s="820"/>
      <c r="J22704" s="820"/>
      <c r="K22704" s="820"/>
      <c r="L22704" s="820"/>
      <c r="M22704" s="820"/>
      <c r="N22704" s="820"/>
      <c r="O22704" s="820"/>
      <c r="P22704" s="820"/>
      <c r="Q22704" s="820"/>
      <c r="R22704" s="820"/>
      <c r="S22704" s="820"/>
      <c r="T22704" s="820"/>
      <c r="U22704" s="820"/>
      <c r="V22704" s="820"/>
      <c r="W22704" s="820"/>
      <c r="X22704" s="820"/>
      <c r="Y22704" s="820"/>
      <c r="Z22704" s="820"/>
    </row>
    <row r="22705" spans="7:26">
      <c r="G22705" s="826"/>
      <c r="H22705" s="820"/>
      <c r="J22705" s="820"/>
      <c r="K22705" s="820"/>
      <c r="L22705" s="820"/>
      <c r="M22705" s="820"/>
      <c r="N22705" s="820"/>
      <c r="O22705" s="820"/>
      <c r="P22705" s="820"/>
      <c r="Q22705" s="820"/>
      <c r="R22705" s="820"/>
      <c r="S22705" s="820"/>
      <c r="T22705" s="820"/>
      <c r="U22705" s="820"/>
      <c r="V22705" s="820"/>
      <c r="W22705" s="820"/>
      <c r="X22705" s="820"/>
      <c r="Y22705" s="820"/>
      <c r="Z22705" s="820"/>
    </row>
    <row r="22706" spans="7:26">
      <c r="G22706" s="826"/>
      <c r="H22706" s="820"/>
      <c r="J22706" s="820"/>
      <c r="K22706" s="820"/>
      <c r="L22706" s="820"/>
      <c r="M22706" s="820"/>
      <c r="N22706" s="820"/>
      <c r="O22706" s="820"/>
      <c r="P22706" s="820"/>
      <c r="Q22706" s="820"/>
      <c r="R22706" s="820"/>
      <c r="S22706" s="820"/>
      <c r="T22706" s="820"/>
      <c r="U22706" s="820"/>
      <c r="V22706" s="820"/>
      <c r="W22706" s="820"/>
      <c r="X22706" s="820"/>
      <c r="Y22706" s="820"/>
      <c r="Z22706" s="820"/>
    </row>
    <row r="22707" spans="7:26">
      <c r="G22707" s="826"/>
      <c r="H22707" s="820"/>
      <c r="J22707" s="820"/>
      <c r="K22707" s="820"/>
      <c r="L22707" s="820"/>
      <c r="M22707" s="820"/>
      <c r="N22707" s="820"/>
      <c r="O22707" s="820"/>
      <c r="P22707" s="820"/>
      <c r="Q22707" s="820"/>
      <c r="R22707" s="820"/>
      <c r="S22707" s="820"/>
      <c r="T22707" s="820"/>
      <c r="U22707" s="820"/>
      <c r="V22707" s="820"/>
      <c r="W22707" s="820"/>
      <c r="X22707" s="820"/>
      <c r="Y22707" s="820"/>
      <c r="Z22707" s="820"/>
    </row>
    <row r="22708" spans="7:26">
      <c r="G22708" s="826"/>
      <c r="H22708" s="820"/>
      <c r="J22708" s="820"/>
      <c r="K22708" s="820"/>
      <c r="L22708" s="820"/>
      <c r="M22708" s="820"/>
      <c r="N22708" s="820"/>
      <c r="O22708" s="820"/>
      <c r="P22708" s="820"/>
      <c r="Q22708" s="820"/>
      <c r="R22708" s="820"/>
      <c r="S22708" s="820"/>
      <c r="T22708" s="820"/>
      <c r="U22708" s="820"/>
      <c r="V22708" s="820"/>
      <c r="W22708" s="820"/>
      <c r="X22708" s="820"/>
      <c r="Y22708" s="820"/>
      <c r="Z22708" s="820"/>
    </row>
    <row r="22709" spans="7:26">
      <c r="G22709" s="826"/>
      <c r="H22709" s="820"/>
      <c r="J22709" s="820"/>
      <c r="K22709" s="820"/>
      <c r="L22709" s="820"/>
      <c r="M22709" s="820"/>
      <c r="N22709" s="820"/>
      <c r="O22709" s="820"/>
      <c r="P22709" s="820"/>
      <c r="Q22709" s="820"/>
      <c r="R22709" s="820"/>
      <c r="S22709" s="820"/>
      <c r="T22709" s="820"/>
      <c r="U22709" s="820"/>
      <c r="V22709" s="820"/>
      <c r="W22709" s="820"/>
      <c r="X22709" s="820"/>
      <c r="Y22709" s="820"/>
      <c r="Z22709" s="820"/>
    </row>
    <row r="22710" spans="7:26">
      <c r="G22710" s="826"/>
      <c r="H22710" s="820"/>
      <c r="J22710" s="820"/>
      <c r="K22710" s="820"/>
      <c r="L22710" s="820"/>
      <c r="M22710" s="820"/>
      <c r="N22710" s="820"/>
      <c r="O22710" s="820"/>
      <c r="P22710" s="820"/>
      <c r="Q22710" s="820"/>
      <c r="R22710" s="820"/>
      <c r="S22710" s="820"/>
      <c r="T22710" s="820"/>
      <c r="U22710" s="820"/>
      <c r="V22710" s="820"/>
      <c r="W22710" s="820"/>
      <c r="X22710" s="820"/>
      <c r="Y22710" s="820"/>
      <c r="Z22710" s="820"/>
    </row>
    <row r="22711" spans="7:26">
      <c r="G22711" s="826"/>
      <c r="H22711" s="820"/>
      <c r="J22711" s="820"/>
      <c r="K22711" s="820"/>
      <c r="L22711" s="820"/>
      <c r="M22711" s="820"/>
      <c r="N22711" s="820"/>
      <c r="O22711" s="820"/>
      <c r="P22711" s="820"/>
      <c r="Q22711" s="820"/>
      <c r="R22711" s="820"/>
      <c r="S22711" s="820"/>
      <c r="T22711" s="820"/>
      <c r="U22711" s="820"/>
      <c r="V22711" s="820"/>
      <c r="W22711" s="820"/>
      <c r="X22711" s="820"/>
      <c r="Y22711" s="820"/>
      <c r="Z22711" s="820"/>
    </row>
    <row r="22712" spans="7:26">
      <c r="G22712" s="826"/>
      <c r="H22712" s="820"/>
      <c r="J22712" s="820"/>
      <c r="K22712" s="820"/>
      <c r="L22712" s="820"/>
      <c r="M22712" s="820"/>
      <c r="N22712" s="820"/>
      <c r="O22712" s="820"/>
      <c r="P22712" s="820"/>
      <c r="Q22712" s="820"/>
      <c r="R22712" s="820"/>
      <c r="S22712" s="820"/>
      <c r="T22712" s="820"/>
      <c r="U22712" s="820"/>
      <c r="V22712" s="820"/>
      <c r="W22712" s="820"/>
      <c r="X22712" s="820"/>
      <c r="Y22712" s="820"/>
      <c r="Z22712" s="820"/>
    </row>
    <row r="22713" spans="7:26">
      <c r="G22713" s="826"/>
      <c r="H22713" s="820"/>
      <c r="J22713" s="820"/>
      <c r="K22713" s="820"/>
      <c r="L22713" s="820"/>
      <c r="M22713" s="820"/>
      <c r="N22713" s="820"/>
      <c r="O22713" s="820"/>
      <c r="P22713" s="820"/>
      <c r="Q22713" s="820"/>
      <c r="R22713" s="820"/>
      <c r="S22713" s="820"/>
      <c r="T22713" s="820"/>
      <c r="U22713" s="820"/>
      <c r="V22713" s="820"/>
      <c r="W22713" s="820"/>
      <c r="X22713" s="820"/>
      <c r="Y22713" s="820"/>
      <c r="Z22713" s="820"/>
    </row>
    <row r="22714" spans="7:26">
      <c r="G22714" s="826"/>
      <c r="H22714" s="820"/>
      <c r="J22714" s="820"/>
      <c r="K22714" s="820"/>
      <c r="L22714" s="820"/>
      <c r="M22714" s="820"/>
      <c r="N22714" s="820"/>
      <c r="O22714" s="820"/>
      <c r="P22714" s="820"/>
      <c r="Q22714" s="820"/>
      <c r="R22714" s="820"/>
      <c r="S22714" s="820"/>
      <c r="T22714" s="820"/>
      <c r="U22714" s="820"/>
      <c r="V22714" s="820"/>
      <c r="W22714" s="820"/>
      <c r="X22714" s="820"/>
      <c r="Y22714" s="820"/>
      <c r="Z22714" s="820"/>
    </row>
    <row r="22715" spans="7:26">
      <c r="G22715" s="826"/>
      <c r="H22715" s="820"/>
      <c r="J22715" s="820"/>
      <c r="K22715" s="820"/>
      <c r="L22715" s="820"/>
      <c r="M22715" s="820"/>
      <c r="N22715" s="820"/>
      <c r="O22715" s="820"/>
      <c r="P22715" s="820"/>
      <c r="Q22715" s="820"/>
      <c r="R22715" s="820"/>
      <c r="S22715" s="820"/>
      <c r="T22715" s="820"/>
      <c r="U22715" s="820"/>
      <c r="V22715" s="820"/>
      <c r="W22715" s="820"/>
      <c r="X22715" s="820"/>
      <c r="Y22715" s="820"/>
      <c r="Z22715" s="820"/>
    </row>
    <row r="22716" spans="7:26">
      <c r="G22716" s="826"/>
      <c r="H22716" s="820"/>
      <c r="J22716" s="820"/>
      <c r="K22716" s="820"/>
      <c r="L22716" s="820"/>
      <c r="M22716" s="820"/>
      <c r="N22716" s="820"/>
      <c r="O22716" s="820"/>
      <c r="P22716" s="820"/>
      <c r="Q22716" s="820"/>
      <c r="R22716" s="820"/>
      <c r="S22716" s="820"/>
      <c r="T22716" s="820"/>
      <c r="U22716" s="820"/>
      <c r="V22716" s="820"/>
      <c r="W22716" s="820"/>
      <c r="X22716" s="820"/>
      <c r="Y22716" s="820"/>
      <c r="Z22716" s="820"/>
    </row>
    <row r="22717" spans="7:26">
      <c r="G22717" s="826"/>
      <c r="H22717" s="820"/>
      <c r="J22717" s="820"/>
      <c r="K22717" s="820"/>
      <c r="L22717" s="820"/>
      <c r="M22717" s="820"/>
      <c r="N22717" s="820"/>
      <c r="O22717" s="820"/>
      <c r="P22717" s="820"/>
      <c r="Q22717" s="820"/>
      <c r="R22717" s="820"/>
      <c r="S22717" s="820"/>
      <c r="T22717" s="820"/>
      <c r="U22717" s="820"/>
      <c r="V22717" s="820"/>
      <c r="W22717" s="820"/>
      <c r="X22717" s="820"/>
      <c r="Y22717" s="820"/>
      <c r="Z22717" s="820"/>
    </row>
    <row r="22718" spans="7:26">
      <c r="G22718" s="826"/>
      <c r="H22718" s="820"/>
      <c r="J22718" s="820"/>
      <c r="K22718" s="820"/>
      <c r="L22718" s="820"/>
      <c r="M22718" s="820"/>
      <c r="N22718" s="820"/>
      <c r="O22718" s="820"/>
      <c r="P22718" s="820"/>
      <c r="Q22718" s="820"/>
      <c r="R22718" s="820"/>
      <c r="S22718" s="820"/>
      <c r="T22718" s="820"/>
      <c r="U22718" s="820"/>
      <c r="V22718" s="820"/>
      <c r="W22718" s="820"/>
      <c r="X22718" s="820"/>
      <c r="Y22718" s="820"/>
      <c r="Z22718" s="820"/>
    </row>
    <row r="22719" spans="7:26">
      <c r="G22719" s="826"/>
      <c r="H22719" s="820"/>
      <c r="J22719" s="820"/>
      <c r="K22719" s="820"/>
      <c r="L22719" s="820"/>
      <c r="M22719" s="820"/>
      <c r="N22719" s="820"/>
      <c r="O22719" s="820"/>
      <c r="P22719" s="820"/>
      <c r="Q22719" s="820"/>
      <c r="R22719" s="820"/>
      <c r="S22719" s="820"/>
      <c r="T22719" s="820"/>
      <c r="U22719" s="820"/>
      <c r="V22719" s="820"/>
      <c r="W22719" s="820"/>
      <c r="X22719" s="820"/>
      <c r="Y22719" s="820"/>
      <c r="Z22719" s="820"/>
    </row>
    <row r="22720" spans="7:26">
      <c r="G22720" s="826"/>
      <c r="H22720" s="820"/>
      <c r="J22720" s="820"/>
      <c r="K22720" s="820"/>
      <c r="L22720" s="820"/>
      <c r="M22720" s="820"/>
      <c r="N22720" s="820"/>
      <c r="O22720" s="820"/>
      <c r="P22720" s="820"/>
      <c r="Q22720" s="820"/>
      <c r="R22720" s="820"/>
      <c r="S22720" s="820"/>
      <c r="T22720" s="820"/>
      <c r="U22720" s="820"/>
      <c r="V22720" s="820"/>
      <c r="W22720" s="820"/>
      <c r="X22720" s="820"/>
      <c r="Y22720" s="820"/>
      <c r="Z22720" s="820"/>
    </row>
    <row r="22721" spans="7:26">
      <c r="G22721" s="826"/>
      <c r="H22721" s="820"/>
      <c r="J22721" s="820"/>
      <c r="K22721" s="820"/>
      <c r="L22721" s="820"/>
      <c r="M22721" s="820"/>
      <c r="N22721" s="820"/>
      <c r="O22721" s="820"/>
      <c r="P22721" s="820"/>
      <c r="Q22721" s="820"/>
      <c r="R22721" s="820"/>
      <c r="S22721" s="820"/>
      <c r="T22721" s="820"/>
      <c r="U22721" s="820"/>
      <c r="V22721" s="820"/>
      <c r="W22721" s="820"/>
      <c r="X22721" s="820"/>
      <c r="Y22721" s="820"/>
      <c r="Z22721" s="820"/>
    </row>
    <row r="22722" spans="7:26">
      <c r="G22722" s="826"/>
      <c r="H22722" s="820"/>
      <c r="J22722" s="820"/>
      <c r="K22722" s="820"/>
      <c r="L22722" s="820"/>
      <c r="M22722" s="820"/>
      <c r="N22722" s="820"/>
      <c r="O22722" s="820"/>
      <c r="P22722" s="820"/>
      <c r="Q22722" s="820"/>
      <c r="R22722" s="820"/>
      <c r="S22722" s="820"/>
      <c r="T22722" s="820"/>
      <c r="U22722" s="820"/>
      <c r="V22722" s="820"/>
      <c r="W22722" s="820"/>
      <c r="X22722" s="820"/>
      <c r="Y22722" s="820"/>
      <c r="Z22722" s="820"/>
    </row>
    <row r="22723" spans="7:26">
      <c r="G22723" s="826"/>
      <c r="H22723" s="820"/>
      <c r="J22723" s="820"/>
      <c r="K22723" s="820"/>
      <c r="L22723" s="820"/>
      <c r="M22723" s="820"/>
      <c r="N22723" s="820"/>
      <c r="O22723" s="820"/>
      <c r="P22723" s="820"/>
      <c r="Q22723" s="820"/>
      <c r="R22723" s="820"/>
      <c r="S22723" s="820"/>
      <c r="T22723" s="820"/>
      <c r="U22723" s="820"/>
      <c r="V22723" s="820"/>
      <c r="W22723" s="820"/>
      <c r="X22723" s="820"/>
      <c r="Y22723" s="820"/>
      <c r="Z22723" s="820"/>
    </row>
    <row r="22724" spans="7:26">
      <c r="G22724" s="826"/>
      <c r="H22724" s="820"/>
      <c r="J22724" s="820"/>
      <c r="K22724" s="820"/>
      <c r="L22724" s="820"/>
      <c r="M22724" s="820"/>
      <c r="N22724" s="820"/>
      <c r="O22724" s="820"/>
      <c r="P22724" s="820"/>
      <c r="Q22724" s="820"/>
      <c r="R22724" s="820"/>
      <c r="S22724" s="820"/>
      <c r="T22724" s="820"/>
      <c r="U22724" s="820"/>
      <c r="V22724" s="820"/>
      <c r="W22724" s="820"/>
      <c r="X22724" s="820"/>
      <c r="Y22724" s="820"/>
      <c r="Z22724" s="820"/>
    </row>
    <row r="22725" spans="7:26">
      <c r="G22725" s="826"/>
      <c r="H22725" s="820"/>
      <c r="J22725" s="820"/>
      <c r="K22725" s="820"/>
      <c r="L22725" s="820"/>
      <c r="M22725" s="820"/>
      <c r="N22725" s="820"/>
      <c r="O22725" s="820"/>
      <c r="P22725" s="820"/>
      <c r="Q22725" s="820"/>
      <c r="R22725" s="820"/>
      <c r="S22725" s="820"/>
      <c r="T22725" s="820"/>
      <c r="U22725" s="820"/>
      <c r="V22725" s="820"/>
      <c r="W22725" s="820"/>
      <c r="X22725" s="820"/>
      <c r="Y22725" s="820"/>
      <c r="Z22725" s="820"/>
    </row>
    <row r="22726" spans="7:26">
      <c r="G22726" s="826"/>
      <c r="H22726" s="820"/>
      <c r="J22726" s="820"/>
      <c r="K22726" s="820"/>
      <c r="L22726" s="820"/>
      <c r="M22726" s="820"/>
      <c r="N22726" s="820"/>
      <c r="O22726" s="820"/>
      <c r="P22726" s="820"/>
      <c r="Q22726" s="820"/>
      <c r="R22726" s="820"/>
      <c r="S22726" s="820"/>
      <c r="T22726" s="820"/>
      <c r="U22726" s="820"/>
      <c r="V22726" s="820"/>
      <c r="W22726" s="820"/>
      <c r="X22726" s="820"/>
      <c r="Y22726" s="820"/>
      <c r="Z22726" s="820"/>
    </row>
    <row r="22727" spans="7:26">
      <c r="G22727" s="826"/>
      <c r="H22727" s="820"/>
      <c r="J22727" s="820"/>
      <c r="K22727" s="820"/>
      <c r="L22727" s="820"/>
      <c r="M22727" s="820"/>
      <c r="N22727" s="820"/>
      <c r="O22727" s="820"/>
      <c r="P22727" s="820"/>
      <c r="Q22727" s="820"/>
      <c r="R22727" s="820"/>
      <c r="S22727" s="820"/>
      <c r="T22727" s="820"/>
      <c r="U22727" s="820"/>
      <c r="V22727" s="820"/>
      <c r="W22727" s="820"/>
      <c r="X22727" s="820"/>
      <c r="Y22727" s="820"/>
      <c r="Z22727" s="820"/>
    </row>
    <row r="22728" spans="7:26">
      <c r="G22728" s="826"/>
      <c r="H22728" s="820"/>
      <c r="J22728" s="820"/>
      <c r="K22728" s="820"/>
      <c r="L22728" s="820"/>
      <c r="M22728" s="820"/>
      <c r="N22728" s="820"/>
      <c r="O22728" s="820"/>
      <c r="P22728" s="820"/>
      <c r="Q22728" s="820"/>
      <c r="R22728" s="820"/>
      <c r="S22728" s="820"/>
      <c r="T22728" s="820"/>
      <c r="U22728" s="820"/>
      <c r="V22728" s="820"/>
      <c r="W22728" s="820"/>
      <c r="X22728" s="820"/>
      <c r="Y22728" s="820"/>
      <c r="Z22728" s="820"/>
    </row>
    <row r="22729" spans="7:26">
      <c r="G22729" s="826"/>
      <c r="H22729" s="820"/>
      <c r="J22729" s="820"/>
      <c r="K22729" s="820"/>
      <c r="L22729" s="820"/>
      <c r="M22729" s="820"/>
      <c r="N22729" s="820"/>
      <c r="O22729" s="820"/>
      <c r="P22729" s="820"/>
      <c r="Q22729" s="820"/>
      <c r="R22729" s="820"/>
      <c r="S22729" s="820"/>
      <c r="T22729" s="820"/>
      <c r="U22729" s="820"/>
      <c r="V22729" s="820"/>
      <c r="W22729" s="820"/>
      <c r="X22729" s="820"/>
      <c r="Y22729" s="820"/>
      <c r="Z22729" s="820"/>
    </row>
    <row r="22730" spans="7:26">
      <c r="G22730" s="826"/>
      <c r="H22730" s="820"/>
      <c r="J22730" s="820"/>
      <c r="K22730" s="820"/>
      <c r="L22730" s="820"/>
      <c r="M22730" s="820"/>
      <c r="N22730" s="820"/>
      <c r="O22730" s="820"/>
      <c r="P22730" s="820"/>
      <c r="Q22730" s="820"/>
      <c r="R22730" s="820"/>
      <c r="S22730" s="820"/>
      <c r="T22730" s="820"/>
      <c r="U22730" s="820"/>
      <c r="V22730" s="820"/>
      <c r="W22730" s="820"/>
      <c r="X22730" s="820"/>
      <c r="Y22730" s="820"/>
      <c r="Z22730" s="820"/>
    </row>
    <row r="22731" spans="7:26">
      <c r="G22731" s="826"/>
      <c r="H22731" s="820"/>
      <c r="J22731" s="820"/>
      <c r="K22731" s="820"/>
      <c r="L22731" s="820"/>
      <c r="M22731" s="820"/>
      <c r="N22731" s="820"/>
      <c r="O22731" s="820"/>
      <c r="P22731" s="820"/>
      <c r="Q22731" s="820"/>
      <c r="R22731" s="820"/>
      <c r="S22731" s="820"/>
      <c r="T22731" s="820"/>
      <c r="U22731" s="820"/>
      <c r="V22731" s="820"/>
      <c r="W22731" s="820"/>
      <c r="X22731" s="820"/>
      <c r="Y22731" s="820"/>
      <c r="Z22731" s="820"/>
    </row>
    <row r="22732" spans="7:26">
      <c r="G22732" s="826"/>
      <c r="H22732" s="820"/>
      <c r="J22732" s="820"/>
      <c r="K22732" s="820"/>
      <c r="L22732" s="820"/>
      <c r="M22732" s="820"/>
      <c r="N22732" s="820"/>
      <c r="O22732" s="820"/>
      <c r="P22732" s="820"/>
      <c r="Q22732" s="820"/>
      <c r="R22732" s="820"/>
      <c r="S22732" s="820"/>
      <c r="T22732" s="820"/>
      <c r="U22732" s="820"/>
      <c r="V22732" s="820"/>
      <c r="W22732" s="820"/>
      <c r="X22732" s="820"/>
      <c r="Y22732" s="820"/>
      <c r="Z22732" s="820"/>
    </row>
    <row r="22733" spans="7:26">
      <c r="G22733" s="826"/>
      <c r="H22733" s="820"/>
      <c r="J22733" s="820"/>
      <c r="K22733" s="820"/>
      <c r="L22733" s="820"/>
      <c r="M22733" s="820"/>
      <c r="N22733" s="820"/>
      <c r="O22733" s="820"/>
      <c r="P22733" s="820"/>
      <c r="Q22733" s="820"/>
      <c r="R22733" s="820"/>
      <c r="S22733" s="820"/>
      <c r="T22733" s="820"/>
      <c r="U22733" s="820"/>
      <c r="V22733" s="820"/>
      <c r="W22733" s="820"/>
      <c r="X22733" s="820"/>
      <c r="Y22733" s="820"/>
      <c r="Z22733" s="820"/>
    </row>
    <row r="22734" spans="7:26">
      <c r="G22734" s="826"/>
      <c r="H22734" s="820"/>
      <c r="J22734" s="820"/>
      <c r="K22734" s="820"/>
      <c r="L22734" s="820"/>
      <c r="M22734" s="820"/>
      <c r="N22734" s="820"/>
      <c r="O22734" s="820"/>
      <c r="P22734" s="820"/>
      <c r="Q22734" s="820"/>
      <c r="R22734" s="820"/>
      <c r="S22734" s="820"/>
      <c r="T22734" s="820"/>
      <c r="U22734" s="820"/>
      <c r="V22734" s="820"/>
      <c r="W22734" s="820"/>
      <c r="X22734" s="820"/>
      <c r="Y22734" s="820"/>
      <c r="Z22734" s="820"/>
    </row>
    <row r="22735" spans="7:26">
      <c r="G22735" s="826"/>
      <c r="H22735" s="820"/>
      <c r="J22735" s="820"/>
      <c r="K22735" s="820"/>
      <c r="L22735" s="820"/>
      <c r="M22735" s="820"/>
      <c r="N22735" s="820"/>
      <c r="O22735" s="820"/>
      <c r="P22735" s="820"/>
      <c r="Q22735" s="820"/>
      <c r="R22735" s="820"/>
      <c r="S22735" s="820"/>
      <c r="T22735" s="820"/>
      <c r="U22735" s="820"/>
      <c r="V22735" s="820"/>
      <c r="W22735" s="820"/>
      <c r="X22735" s="820"/>
      <c r="Y22735" s="820"/>
      <c r="Z22735" s="820"/>
    </row>
    <row r="22736" spans="7:26">
      <c r="G22736" s="826"/>
      <c r="H22736" s="820"/>
      <c r="J22736" s="820"/>
      <c r="K22736" s="820"/>
      <c r="L22736" s="820"/>
      <c r="M22736" s="820"/>
      <c r="N22736" s="820"/>
      <c r="O22736" s="820"/>
      <c r="P22736" s="820"/>
      <c r="Q22736" s="820"/>
      <c r="R22736" s="820"/>
      <c r="S22736" s="820"/>
      <c r="T22736" s="820"/>
      <c r="U22736" s="820"/>
      <c r="V22736" s="820"/>
      <c r="W22736" s="820"/>
      <c r="X22736" s="820"/>
      <c r="Y22736" s="820"/>
      <c r="Z22736" s="820"/>
    </row>
    <row r="22737" spans="7:26">
      <c r="G22737" s="826"/>
      <c r="H22737" s="820"/>
      <c r="J22737" s="820"/>
      <c r="K22737" s="820"/>
      <c r="L22737" s="820"/>
      <c r="M22737" s="820"/>
      <c r="N22737" s="820"/>
      <c r="O22737" s="820"/>
      <c r="P22737" s="820"/>
      <c r="Q22737" s="820"/>
      <c r="R22737" s="820"/>
      <c r="S22737" s="820"/>
      <c r="T22737" s="820"/>
      <c r="U22737" s="820"/>
      <c r="V22737" s="820"/>
      <c r="W22737" s="820"/>
      <c r="X22737" s="820"/>
      <c r="Y22737" s="820"/>
      <c r="Z22737" s="820"/>
    </row>
    <row r="22738" spans="7:26">
      <c r="G22738" s="826"/>
      <c r="H22738" s="820"/>
      <c r="J22738" s="820"/>
      <c r="K22738" s="820"/>
      <c r="L22738" s="820"/>
      <c r="M22738" s="820"/>
      <c r="N22738" s="820"/>
      <c r="O22738" s="820"/>
      <c r="P22738" s="820"/>
      <c r="Q22738" s="820"/>
      <c r="R22738" s="820"/>
      <c r="S22738" s="820"/>
      <c r="T22738" s="820"/>
      <c r="U22738" s="820"/>
      <c r="V22738" s="820"/>
      <c r="W22738" s="820"/>
      <c r="X22738" s="820"/>
      <c r="Y22738" s="820"/>
      <c r="Z22738" s="820"/>
    </row>
    <row r="22739" spans="7:26">
      <c r="G22739" s="826"/>
      <c r="H22739" s="820"/>
      <c r="J22739" s="820"/>
      <c r="K22739" s="820"/>
      <c r="L22739" s="820"/>
      <c r="M22739" s="820"/>
      <c r="N22739" s="820"/>
      <c r="O22739" s="820"/>
      <c r="P22739" s="820"/>
      <c r="Q22739" s="820"/>
      <c r="R22739" s="820"/>
      <c r="S22739" s="820"/>
      <c r="T22739" s="820"/>
      <c r="U22739" s="820"/>
      <c r="V22739" s="820"/>
      <c r="W22739" s="820"/>
      <c r="X22739" s="820"/>
      <c r="Y22739" s="820"/>
      <c r="Z22739" s="820"/>
    </row>
    <row r="22740" spans="7:26">
      <c r="G22740" s="826"/>
      <c r="H22740" s="820"/>
      <c r="J22740" s="820"/>
      <c r="K22740" s="820"/>
      <c r="L22740" s="820"/>
      <c r="M22740" s="820"/>
      <c r="N22740" s="820"/>
      <c r="O22740" s="820"/>
      <c r="P22740" s="820"/>
      <c r="Q22740" s="820"/>
      <c r="R22740" s="820"/>
      <c r="S22740" s="820"/>
      <c r="T22740" s="820"/>
      <c r="U22740" s="820"/>
      <c r="V22740" s="820"/>
      <c r="W22740" s="820"/>
      <c r="X22740" s="820"/>
      <c r="Y22740" s="820"/>
      <c r="Z22740" s="820"/>
    </row>
    <row r="22741" spans="7:26">
      <c r="G22741" s="826"/>
      <c r="H22741" s="820"/>
      <c r="J22741" s="820"/>
      <c r="K22741" s="820"/>
      <c r="L22741" s="820"/>
      <c r="M22741" s="820"/>
      <c r="N22741" s="820"/>
      <c r="O22741" s="820"/>
      <c r="P22741" s="820"/>
      <c r="Q22741" s="820"/>
      <c r="R22741" s="820"/>
      <c r="S22741" s="820"/>
      <c r="T22741" s="820"/>
      <c r="U22741" s="820"/>
      <c r="V22741" s="820"/>
      <c r="W22741" s="820"/>
      <c r="X22741" s="820"/>
      <c r="Y22741" s="820"/>
      <c r="Z22741" s="820"/>
    </row>
    <row r="22742" spans="7:26">
      <c r="G22742" s="826"/>
      <c r="H22742" s="820"/>
      <c r="J22742" s="820"/>
      <c r="K22742" s="820"/>
      <c r="L22742" s="820"/>
      <c r="M22742" s="820"/>
      <c r="N22742" s="820"/>
      <c r="O22742" s="820"/>
      <c r="P22742" s="820"/>
      <c r="Q22742" s="820"/>
      <c r="R22742" s="820"/>
      <c r="S22742" s="820"/>
      <c r="T22742" s="820"/>
      <c r="U22742" s="820"/>
      <c r="V22742" s="820"/>
      <c r="W22742" s="820"/>
      <c r="X22742" s="820"/>
      <c r="Y22742" s="820"/>
      <c r="Z22742" s="820"/>
    </row>
    <row r="22743" spans="7:26">
      <c r="G22743" s="826"/>
      <c r="H22743" s="820"/>
      <c r="J22743" s="820"/>
      <c r="K22743" s="820"/>
      <c r="L22743" s="820"/>
      <c r="M22743" s="820"/>
      <c r="N22743" s="820"/>
      <c r="O22743" s="820"/>
      <c r="P22743" s="820"/>
      <c r="Q22743" s="820"/>
      <c r="R22743" s="820"/>
      <c r="S22743" s="820"/>
      <c r="T22743" s="820"/>
      <c r="U22743" s="820"/>
      <c r="V22743" s="820"/>
      <c r="W22743" s="820"/>
      <c r="X22743" s="820"/>
      <c r="Y22743" s="820"/>
      <c r="Z22743" s="820"/>
    </row>
    <row r="22744" spans="7:26">
      <c r="G22744" s="826"/>
      <c r="H22744" s="820"/>
      <c r="J22744" s="820"/>
      <c r="K22744" s="820"/>
      <c r="L22744" s="820"/>
      <c r="M22744" s="820"/>
      <c r="N22744" s="820"/>
      <c r="O22744" s="820"/>
      <c r="P22744" s="820"/>
      <c r="Q22744" s="820"/>
      <c r="R22744" s="820"/>
      <c r="S22744" s="820"/>
      <c r="T22744" s="820"/>
      <c r="U22744" s="820"/>
      <c r="V22744" s="820"/>
      <c r="W22744" s="820"/>
      <c r="X22744" s="820"/>
      <c r="Y22744" s="820"/>
      <c r="Z22744" s="820"/>
    </row>
    <row r="22745" spans="7:26">
      <c r="G22745" s="826"/>
      <c r="H22745" s="820"/>
      <c r="J22745" s="820"/>
      <c r="K22745" s="820"/>
      <c r="L22745" s="820"/>
      <c r="M22745" s="820"/>
      <c r="N22745" s="820"/>
      <c r="O22745" s="820"/>
      <c r="P22745" s="820"/>
      <c r="Q22745" s="820"/>
      <c r="R22745" s="820"/>
      <c r="S22745" s="820"/>
      <c r="T22745" s="820"/>
      <c r="U22745" s="820"/>
      <c r="V22745" s="820"/>
      <c r="W22745" s="820"/>
      <c r="X22745" s="820"/>
      <c r="Y22745" s="820"/>
      <c r="Z22745" s="820"/>
    </row>
    <row r="22746" spans="7:26">
      <c r="G22746" s="826"/>
      <c r="H22746" s="820"/>
      <c r="J22746" s="820"/>
      <c r="K22746" s="820"/>
      <c r="L22746" s="820"/>
      <c r="M22746" s="820"/>
      <c r="N22746" s="820"/>
      <c r="O22746" s="820"/>
      <c r="P22746" s="820"/>
      <c r="Q22746" s="820"/>
      <c r="R22746" s="820"/>
      <c r="S22746" s="820"/>
      <c r="T22746" s="820"/>
      <c r="U22746" s="820"/>
      <c r="V22746" s="820"/>
      <c r="W22746" s="820"/>
      <c r="X22746" s="820"/>
      <c r="Y22746" s="820"/>
      <c r="Z22746" s="820"/>
    </row>
    <row r="22747" spans="7:26">
      <c r="G22747" s="826"/>
      <c r="H22747" s="820"/>
      <c r="J22747" s="820"/>
      <c r="K22747" s="820"/>
      <c r="L22747" s="820"/>
      <c r="M22747" s="820"/>
      <c r="N22747" s="820"/>
      <c r="O22747" s="820"/>
      <c r="P22747" s="820"/>
      <c r="Q22747" s="820"/>
      <c r="R22747" s="820"/>
      <c r="S22747" s="820"/>
      <c r="T22747" s="820"/>
      <c r="U22747" s="820"/>
      <c r="V22747" s="820"/>
      <c r="W22747" s="820"/>
      <c r="X22747" s="820"/>
      <c r="Y22747" s="820"/>
      <c r="Z22747" s="820"/>
    </row>
    <row r="22748" spans="7:26">
      <c r="G22748" s="826"/>
      <c r="H22748" s="820"/>
      <c r="J22748" s="820"/>
      <c r="K22748" s="820"/>
      <c r="L22748" s="820"/>
      <c r="M22748" s="820"/>
      <c r="N22748" s="820"/>
      <c r="O22748" s="820"/>
      <c r="P22748" s="820"/>
      <c r="Q22748" s="820"/>
      <c r="R22748" s="820"/>
      <c r="S22748" s="820"/>
      <c r="T22748" s="820"/>
      <c r="U22748" s="820"/>
      <c r="V22748" s="820"/>
      <c r="W22748" s="820"/>
      <c r="X22748" s="820"/>
      <c r="Y22748" s="820"/>
      <c r="Z22748" s="820"/>
    </row>
    <row r="22749" spans="7:26">
      <c r="G22749" s="826"/>
      <c r="H22749" s="820"/>
      <c r="J22749" s="820"/>
      <c r="K22749" s="820"/>
      <c r="L22749" s="820"/>
      <c r="M22749" s="820"/>
      <c r="N22749" s="820"/>
      <c r="O22749" s="820"/>
      <c r="P22749" s="820"/>
      <c r="Q22749" s="820"/>
      <c r="R22749" s="820"/>
      <c r="S22749" s="820"/>
      <c r="T22749" s="820"/>
      <c r="U22749" s="820"/>
      <c r="V22749" s="820"/>
      <c r="W22749" s="820"/>
      <c r="X22749" s="820"/>
      <c r="Y22749" s="820"/>
      <c r="Z22749" s="820"/>
    </row>
    <row r="22750" spans="7:26">
      <c r="G22750" s="826"/>
      <c r="H22750" s="820"/>
      <c r="J22750" s="820"/>
      <c r="K22750" s="820"/>
      <c r="L22750" s="820"/>
      <c r="M22750" s="820"/>
      <c r="N22750" s="820"/>
      <c r="O22750" s="820"/>
      <c r="P22750" s="820"/>
      <c r="Q22750" s="820"/>
      <c r="R22750" s="820"/>
      <c r="S22750" s="820"/>
      <c r="T22750" s="820"/>
      <c r="U22750" s="820"/>
      <c r="V22750" s="820"/>
      <c r="W22750" s="820"/>
      <c r="X22750" s="820"/>
      <c r="Y22750" s="820"/>
      <c r="Z22750" s="820"/>
    </row>
    <row r="22751" spans="7:26">
      <c r="G22751" s="826"/>
      <c r="H22751" s="820"/>
      <c r="J22751" s="820"/>
      <c r="K22751" s="820"/>
      <c r="L22751" s="820"/>
      <c r="M22751" s="820"/>
      <c r="N22751" s="820"/>
      <c r="O22751" s="820"/>
      <c r="P22751" s="820"/>
      <c r="Q22751" s="820"/>
      <c r="R22751" s="820"/>
      <c r="S22751" s="820"/>
      <c r="T22751" s="820"/>
      <c r="U22751" s="820"/>
      <c r="V22751" s="820"/>
      <c r="W22751" s="820"/>
      <c r="X22751" s="820"/>
      <c r="Y22751" s="820"/>
      <c r="Z22751" s="820"/>
    </row>
    <row r="22752" spans="7:26">
      <c r="G22752" s="826"/>
      <c r="H22752" s="820"/>
      <c r="J22752" s="820"/>
      <c r="K22752" s="820"/>
      <c r="L22752" s="820"/>
      <c r="M22752" s="820"/>
      <c r="N22752" s="820"/>
      <c r="O22752" s="820"/>
      <c r="P22752" s="820"/>
      <c r="Q22752" s="820"/>
      <c r="R22752" s="820"/>
      <c r="S22752" s="820"/>
      <c r="T22752" s="820"/>
      <c r="U22752" s="820"/>
      <c r="V22752" s="820"/>
      <c r="W22752" s="820"/>
      <c r="X22752" s="820"/>
      <c r="Y22752" s="820"/>
      <c r="Z22752" s="820"/>
    </row>
    <row r="22753" spans="7:26">
      <c r="G22753" s="826"/>
      <c r="H22753" s="820"/>
      <c r="J22753" s="820"/>
      <c r="K22753" s="820"/>
      <c r="L22753" s="820"/>
      <c r="M22753" s="820"/>
      <c r="N22753" s="820"/>
      <c r="O22753" s="820"/>
      <c r="P22753" s="820"/>
      <c r="Q22753" s="820"/>
      <c r="R22753" s="820"/>
      <c r="S22753" s="820"/>
      <c r="T22753" s="820"/>
      <c r="U22753" s="820"/>
      <c r="V22753" s="820"/>
      <c r="W22753" s="820"/>
      <c r="X22753" s="820"/>
      <c r="Y22753" s="820"/>
      <c r="Z22753" s="820"/>
    </row>
    <row r="22754" spans="7:26">
      <c r="G22754" s="826"/>
      <c r="H22754" s="820"/>
      <c r="J22754" s="820"/>
      <c r="K22754" s="820"/>
      <c r="L22754" s="820"/>
      <c r="M22754" s="820"/>
      <c r="N22754" s="820"/>
      <c r="O22754" s="820"/>
      <c r="P22754" s="820"/>
      <c r="Q22754" s="820"/>
      <c r="R22754" s="820"/>
      <c r="S22754" s="820"/>
      <c r="T22754" s="820"/>
      <c r="U22754" s="820"/>
      <c r="V22754" s="820"/>
      <c r="W22754" s="820"/>
      <c r="X22754" s="820"/>
      <c r="Y22754" s="820"/>
      <c r="Z22754" s="820"/>
    </row>
    <row r="22755" spans="7:26">
      <c r="G22755" s="826"/>
      <c r="H22755" s="820"/>
      <c r="J22755" s="820"/>
      <c r="K22755" s="820"/>
      <c r="L22755" s="820"/>
      <c r="M22755" s="820"/>
      <c r="N22755" s="820"/>
      <c r="O22755" s="820"/>
      <c r="P22755" s="820"/>
      <c r="Q22755" s="820"/>
      <c r="R22755" s="820"/>
      <c r="S22755" s="820"/>
      <c r="T22755" s="820"/>
      <c r="U22755" s="820"/>
      <c r="V22755" s="820"/>
      <c r="W22755" s="820"/>
      <c r="X22755" s="820"/>
      <c r="Y22755" s="820"/>
      <c r="Z22755" s="820"/>
    </row>
    <row r="22756" spans="7:26">
      <c r="G22756" s="826"/>
      <c r="H22756" s="820"/>
      <c r="J22756" s="820"/>
      <c r="K22756" s="820"/>
      <c r="L22756" s="820"/>
      <c r="M22756" s="820"/>
      <c r="N22756" s="820"/>
      <c r="O22756" s="820"/>
      <c r="P22756" s="820"/>
      <c r="Q22756" s="820"/>
      <c r="R22756" s="820"/>
      <c r="S22756" s="820"/>
      <c r="T22756" s="820"/>
      <c r="U22756" s="820"/>
      <c r="V22756" s="820"/>
      <c r="W22756" s="820"/>
      <c r="X22756" s="820"/>
      <c r="Y22756" s="820"/>
      <c r="Z22756" s="820"/>
    </row>
    <row r="22757" spans="7:26">
      <c r="G22757" s="826"/>
      <c r="H22757" s="820"/>
      <c r="J22757" s="820"/>
      <c r="K22757" s="820"/>
      <c r="L22757" s="820"/>
      <c r="M22757" s="820"/>
      <c r="N22757" s="820"/>
      <c r="O22757" s="820"/>
      <c r="P22757" s="820"/>
      <c r="Q22757" s="820"/>
      <c r="R22757" s="820"/>
      <c r="S22757" s="820"/>
      <c r="T22757" s="820"/>
      <c r="U22757" s="820"/>
      <c r="V22757" s="820"/>
      <c r="W22757" s="820"/>
      <c r="X22757" s="820"/>
      <c r="Y22757" s="820"/>
      <c r="Z22757" s="820"/>
    </row>
    <row r="22758" spans="7:26">
      <c r="G22758" s="826"/>
      <c r="H22758" s="820"/>
      <c r="J22758" s="820"/>
      <c r="K22758" s="820"/>
      <c r="L22758" s="820"/>
      <c r="M22758" s="820"/>
      <c r="N22758" s="820"/>
      <c r="O22758" s="820"/>
      <c r="P22758" s="820"/>
      <c r="Q22758" s="820"/>
      <c r="R22758" s="820"/>
      <c r="S22758" s="820"/>
      <c r="T22758" s="820"/>
      <c r="U22758" s="820"/>
      <c r="V22758" s="820"/>
      <c r="W22758" s="820"/>
      <c r="X22758" s="820"/>
      <c r="Y22758" s="820"/>
      <c r="Z22758" s="820"/>
    </row>
    <row r="22759" spans="7:26">
      <c r="G22759" s="826"/>
      <c r="H22759" s="820"/>
      <c r="J22759" s="820"/>
      <c r="K22759" s="820"/>
      <c r="L22759" s="820"/>
      <c r="M22759" s="820"/>
      <c r="N22759" s="820"/>
      <c r="O22759" s="820"/>
      <c r="P22759" s="820"/>
      <c r="Q22759" s="820"/>
      <c r="R22759" s="820"/>
      <c r="S22759" s="820"/>
      <c r="T22759" s="820"/>
      <c r="U22759" s="820"/>
      <c r="V22759" s="820"/>
      <c r="W22759" s="820"/>
      <c r="X22759" s="820"/>
      <c r="Y22759" s="820"/>
      <c r="Z22759" s="820"/>
    </row>
    <row r="22760" spans="7:26">
      <c r="G22760" s="826"/>
      <c r="H22760" s="820"/>
      <c r="J22760" s="820"/>
      <c r="K22760" s="820"/>
      <c r="L22760" s="820"/>
      <c r="M22760" s="820"/>
      <c r="N22760" s="820"/>
      <c r="O22760" s="820"/>
      <c r="P22760" s="820"/>
      <c r="Q22760" s="820"/>
      <c r="R22760" s="820"/>
      <c r="S22760" s="820"/>
      <c r="T22760" s="820"/>
      <c r="U22760" s="820"/>
      <c r="V22760" s="820"/>
      <c r="W22760" s="820"/>
      <c r="X22760" s="820"/>
      <c r="Y22760" s="820"/>
      <c r="Z22760" s="820"/>
    </row>
    <row r="22761" spans="7:26">
      <c r="G22761" s="826"/>
      <c r="H22761" s="820"/>
      <c r="J22761" s="820"/>
      <c r="K22761" s="820"/>
      <c r="L22761" s="820"/>
      <c r="M22761" s="820"/>
      <c r="N22761" s="820"/>
      <c r="O22761" s="820"/>
      <c r="P22761" s="820"/>
      <c r="Q22761" s="820"/>
      <c r="R22761" s="820"/>
      <c r="S22761" s="820"/>
      <c r="T22761" s="820"/>
      <c r="U22761" s="820"/>
      <c r="V22761" s="820"/>
      <c r="W22761" s="820"/>
      <c r="X22761" s="820"/>
      <c r="Y22761" s="820"/>
      <c r="Z22761" s="820"/>
    </row>
    <row r="22762" spans="7:26">
      <c r="G22762" s="826"/>
      <c r="H22762" s="820"/>
      <c r="J22762" s="820"/>
      <c r="K22762" s="820"/>
      <c r="L22762" s="820"/>
      <c r="M22762" s="820"/>
      <c r="N22762" s="820"/>
      <c r="O22762" s="820"/>
      <c r="P22762" s="820"/>
      <c r="Q22762" s="820"/>
      <c r="R22762" s="820"/>
      <c r="S22762" s="820"/>
      <c r="T22762" s="820"/>
      <c r="U22762" s="820"/>
      <c r="V22762" s="820"/>
      <c r="W22762" s="820"/>
      <c r="X22762" s="820"/>
      <c r="Y22762" s="820"/>
      <c r="Z22762" s="820"/>
    </row>
    <row r="22763" spans="7:26">
      <c r="G22763" s="826"/>
      <c r="H22763" s="820"/>
      <c r="J22763" s="820"/>
      <c r="K22763" s="820"/>
      <c r="L22763" s="820"/>
      <c r="M22763" s="820"/>
      <c r="N22763" s="820"/>
      <c r="O22763" s="820"/>
      <c r="P22763" s="820"/>
      <c r="Q22763" s="820"/>
      <c r="R22763" s="820"/>
      <c r="S22763" s="820"/>
      <c r="T22763" s="820"/>
      <c r="U22763" s="820"/>
      <c r="V22763" s="820"/>
      <c r="W22763" s="820"/>
      <c r="X22763" s="820"/>
      <c r="Y22763" s="820"/>
      <c r="Z22763" s="820"/>
    </row>
    <row r="22764" spans="7:26">
      <c r="G22764" s="826"/>
      <c r="H22764" s="820"/>
      <c r="J22764" s="820"/>
      <c r="K22764" s="820"/>
      <c r="L22764" s="820"/>
      <c r="M22764" s="820"/>
      <c r="N22764" s="820"/>
      <c r="O22764" s="820"/>
      <c r="P22764" s="820"/>
      <c r="Q22764" s="820"/>
      <c r="R22764" s="820"/>
      <c r="S22764" s="820"/>
      <c r="T22764" s="820"/>
      <c r="U22764" s="820"/>
      <c r="V22764" s="820"/>
      <c r="W22764" s="820"/>
      <c r="X22764" s="820"/>
      <c r="Y22764" s="820"/>
      <c r="Z22764" s="820"/>
    </row>
    <row r="22765" spans="7:26">
      <c r="G22765" s="826"/>
      <c r="H22765" s="820"/>
      <c r="J22765" s="820"/>
      <c r="K22765" s="820"/>
      <c r="L22765" s="820"/>
      <c r="M22765" s="820"/>
      <c r="N22765" s="820"/>
      <c r="O22765" s="820"/>
      <c r="P22765" s="820"/>
      <c r="Q22765" s="820"/>
      <c r="R22765" s="820"/>
      <c r="S22765" s="820"/>
      <c r="T22765" s="820"/>
      <c r="U22765" s="820"/>
      <c r="V22765" s="820"/>
      <c r="W22765" s="820"/>
      <c r="X22765" s="820"/>
      <c r="Y22765" s="820"/>
      <c r="Z22765" s="820"/>
    </row>
    <row r="22766" spans="7:26">
      <c r="G22766" s="826"/>
      <c r="H22766" s="820"/>
      <c r="J22766" s="820"/>
      <c r="K22766" s="820"/>
      <c r="L22766" s="820"/>
      <c r="M22766" s="820"/>
      <c r="N22766" s="820"/>
      <c r="O22766" s="820"/>
      <c r="P22766" s="820"/>
      <c r="Q22766" s="820"/>
      <c r="R22766" s="820"/>
      <c r="S22766" s="820"/>
      <c r="T22766" s="820"/>
      <c r="U22766" s="820"/>
      <c r="V22766" s="820"/>
      <c r="W22766" s="820"/>
      <c r="X22766" s="820"/>
      <c r="Y22766" s="820"/>
      <c r="Z22766" s="820"/>
    </row>
    <row r="22767" spans="7:26">
      <c r="G22767" s="826"/>
      <c r="H22767" s="820"/>
      <c r="J22767" s="820"/>
      <c r="K22767" s="820"/>
      <c r="L22767" s="820"/>
      <c r="M22767" s="820"/>
      <c r="N22767" s="820"/>
      <c r="O22767" s="820"/>
      <c r="P22767" s="820"/>
      <c r="Q22767" s="820"/>
      <c r="R22767" s="820"/>
      <c r="S22767" s="820"/>
      <c r="T22767" s="820"/>
      <c r="U22767" s="820"/>
      <c r="V22767" s="820"/>
      <c r="W22767" s="820"/>
      <c r="X22767" s="820"/>
      <c r="Y22767" s="820"/>
      <c r="Z22767" s="820"/>
    </row>
    <row r="22768" spans="7:26">
      <c r="G22768" s="826"/>
      <c r="H22768" s="820"/>
      <c r="J22768" s="820"/>
      <c r="K22768" s="820"/>
      <c r="L22768" s="820"/>
      <c r="M22768" s="820"/>
      <c r="N22768" s="820"/>
      <c r="O22768" s="820"/>
      <c r="P22768" s="820"/>
      <c r="Q22768" s="820"/>
      <c r="R22768" s="820"/>
      <c r="S22768" s="820"/>
      <c r="T22768" s="820"/>
      <c r="U22768" s="820"/>
      <c r="V22768" s="820"/>
      <c r="W22768" s="820"/>
      <c r="X22768" s="820"/>
      <c r="Y22768" s="820"/>
      <c r="Z22768" s="820"/>
    </row>
    <row r="22769" spans="7:26">
      <c r="G22769" s="826"/>
      <c r="H22769" s="820"/>
      <c r="J22769" s="820"/>
      <c r="K22769" s="820"/>
      <c r="L22769" s="820"/>
      <c r="M22769" s="820"/>
      <c r="N22769" s="820"/>
      <c r="O22769" s="820"/>
      <c r="P22769" s="820"/>
      <c r="Q22769" s="820"/>
      <c r="R22769" s="820"/>
      <c r="S22769" s="820"/>
      <c r="T22769" s="820"/>
      <c r="U22769" s="820"/>
      <c r="V22769" s="820"/>
      <c r="W22769" s="820"/>
      <c r="X22769" s="820"/>
      <c r="Y22769" s="820"/>
      <c r="Z22769" s="820"/>
    </row>
    <row r="22770" spans="7:26">
      <c r="G22770" s="826"/>
      <c r="H22770" s="820"/>
      <c r="J22770" s="820"/>
      <c r="K22770" s="820"/>
      <c r="L22770" s="820"/>
      <c r="M22770" s="820"/>
      <c r="N22770" s="820"/>
      <c r="O22770" s="820"/>
      <c r="P22770" s="820"/>
      <c r="Q22770" s="820"/>
      <c r="R22770" s="820"/>
      <c r="S22770" s="820"/>
      <c r="T22770" s="820"/>
      <c r="U22770" s="820"/>
      <c r="V22770" s="820"/>
      <c r="W22770" s="820"/>
      <c r="X22770" s="820"/>
      <c r="Y22770" s="820"/>
      <c r="Z22770" s="820"/>
    </row>
    <row r="22771" spans="7:26">
      <c r="G22771" s="826"/>
      <c r="H22771" s="820"/>
      <c r="J22771" s="820"/>
      <c r="K22771" s="820"/>
      <c r="L22771" s="820"/>
      <c r="M22771" s="820"/>
      <c r="N22771" s="820"/>
      <c r="O22771" s="820"/>
      <c r="P22771" s="820"/>
      <c r="Q22771" s="820"/>
      <c r="R22771" s="820"/>
      <c r="S22771" s="820"/>
      <c r="T22771" s="820"/>
      <c r="U22771" s="820"/>
      <c r="V22771" s="820"/>
      <c r="W22771" s="820"/>
      <c r="X22771" s="820"/>
      <c r="Y22771" s="820"/>
      <c r="Z22771" s="820"/>
    </row>
    <row r="22772" spans="7:26">
      <c r="G22772" s="826"/>
      <c r="H22772" s="820"/>
      <c r="J22772" s="820"/>
      <c r="K22772" s="820"/>
      <c r="L22772" s="820"/>
      <c r="M22772" s="820"/>
      <c r="N22772" s="820"/>
      <c r="O22772" s="820"/>
      <c r="P22772" s="820"/>
      <c r="Q22772" s="820"/>
      <c r="R22772" s="820"/>
      <c r="S22772" s="820"/>
      <c r="T22772" s="820"/>
      <c r="U22772" s="820"/>
      <c r="V22772" s="820"/>
      <c r="W22772" s="820"/>
      <c r="X22772" s="820"/>
      <c r="Y22772" s="820"/>
      <c r="Z22772" s="820"/>
    </row>
    <row r="22773" spans="7:26">
      <c r="G22773" s="826"/>
      <c r="H22773" s="820"/>
      <c r="J22773" s="820"/>
      <c r="K22773" s="820"/>
      <c r="L22773" s="820"/>
      <c r="M22773" s="820"/>
      <c r="N22773" s="820"/>
      <c r="O22773" s="820"/>
      <c r="P22773" s="820"/>
      <c r="Q22773" s="820"/>
      <c r="R22773" s="820"/>
      <c r="S22773" s="820"/>
      <c r="T22773" s="820"/>
      <c r="U22773" s="820"/>
      <c r="V22773" s="820"/>
      <c r="W22773" s="820"/>
      <c r="X22773" s="820"/>
      <c r="Y22773" s="820"/>
      <c r="Z22773" s="820"/>
    </row>
    <row r="22774" spans="7:26">
      <c r="G22774" s="826"/>
      <c r="H22774" s="820"/>
      <c r="J22774" s="820"/>
      <c r="K22774" s="820"/>
      <c r="L22774" s="820"/>
      <c r="M22774" s="820"/>
      <c r="N22774" s="820"/>
      <c r="O22774" s="820"/>
      <c r="P22774" s="820"/>
      <c r="Q22774" s="820"/>
      <c r="R22774" s="820"/>
      <c r="S22774" s="820"/>
      <c r="T22774" s="820"/>
      <c r="U22774" s="820"/>
      <c r="V22774" s="820"/>
      <c r="W22774" s="820"/>
      <c r="X22774" s="820"/>
      <c r="Y22774" s="820"/>
      <c r="Z22774" s="820"/>
    </row>
    <row r="22775" spans="7:26">
      <c r="G22775" s="826"/>
      <c r="H22775" s="820"/>
      <c r="J22775" s="820"/>
      <c r="K22775" s="820"/>
      <c r="L22775" s="820"/>
      <c r="M22775" s="820"/>
      <c r="N22775" s="820"/>
      <c r="O22775" s="820"/>
      <c r="P22775" s="820"/>
      <c r="Q22775" s="820"/>
      <c r="R22775" s="820"/>
      <c r="S22775" s="820"/>
      <c r="T22775" s="820"/>
      <c r="U22775" s="820"/>
      <c r="V22775" s="820"/>
      <c r="W22775" s="820"/>
      <c r="X22775" s="820"/>
      <c r="Y22775" s="820"/>
      <c r="Z22775" s="820"/>
    </row>
    <row r="22776" spans="7:26">
      <c r="G22776" s="826"/>
      <c r="H22776" s="820"/>
      <c r="J22776" s="820"/>
      <c r="K22776" s="820"/>
      <c r="L22776" s="820"/>
      <c r="M22776" s="820"/>
      <c r="N22776" s="820"/>
      <c r="O22776" s="820"/>
      <c r="P22776" s="820"/>
      <c r="Q22776" s="820"/>
      <c r="R22776" s="820"/>
      <c r="S22776" s="820"/>
      <c r="T22776" s="820"/>
      <c r="U22776" s="820"/>
      <c r="V22776" s="820"/>
      <c r="W22776" s="820"/>
      <c r="X22776" s="820"/>
      <c r="Y22776" s="820"/>
      <c r="Z22776" s="820"/>
    </row>
    <row r="22777" spans="7:26">
      <c r="G22777" s="826"/>
      <c r="H22777" s="820"/>
      <c r="J22777" s="820"/>
      <c r="K22777" s="820"/>
      <c r="L22777" s="820"/>
      <c r="M22777" s="820"/>
      <c r="N22777" s="820"/>
      <c r="O22777" s="820"/>
      <c r="P22777" s="820"/>
      <c r="Q22777" s="820"/>
      <c r="R22777" s="820"/>
      <c r="S22777" s="820"/>
      <c r="T22777" s="820"/>
      <c r="U22777" s="820"/>
      <c r="V22777" s="820"/>
      <c r="W22777" s="820"/>
      <c r="X22777" s="820"/>
      <c r="Y22777" s="820"/>
      <c r="Z22777" s="820"/>
    </row>
    <row r="22778" spans="7:26">
      <c r="G22778" s="826"/>
      <c r="H22778" s="820"/>
      <c r="J22778" s="820"/>
      <c r="K22778" s="820"/>
      <c r="L22778" s="820"/>
      <c r="M22778" s="820"/>
      <c r="N22778" s="820"/>
      <c r="O22778" s="820"/>
      <c r="P22778" s="820"/>
      <c r="Q22778" s="820"/>
      <c r="R22778" s="820"/>
      <c r="S22778" s="820"/>
      <c r="T22778" s="820"/>
      <c r="U22778" s="820"/>
      <c r="V22778" s="820"/>
      <c r="W22778" s="820"/>
      <c r="X22778" s="820"/>
      <c r="Y22778" s="820"/>
      <c r="Z22778" s="820"/>
    </row>
    <row r="22779" spans="7:26">
      <c r="G22779" s="826"/>
      <c r="H22779" s="820"/>
      <c r="J22779" s="820"/>
      <c r="K22779" s="820"/>
      <c r="L22779" s="820"/>
      <c r="M22779" s="820"/>
      <c r="N22779" s="820"/>
      <c r="O22779" s="820"/>
      <c r="P22779" s="820"/>
      <c r="Q22779" s="820"/>
      <c r="R22779" s="820"/>
      <c r="S22779" s="820"/>
      <c r="T22779" s="820"/>
      <c r="U22779" s="820"/>
      <c r="V22779" s="820"/>
      <c r="W22779" s="820"/>
      <c r="X22779" s="820"/>
      <c r="Y22779" s="820"/>
      <c r="Z22779" s="820"/>
    </row>
    <row r="22780" spans="7:26">
      <c r="G22780" s="826"/>
      <c r="H22780" s="820"/>
      <c r="J22780" s="820"/>
      <c r="K22780" s="820"/>
      <c r="L22780" s="820"/>
      <c r="M22780" s="820"/>
      <c r="N22780" s="820"/>
      <c r="O22780" s="820"/>
      <c r="P22780" s="820"/>
      <c r="Q22780" s="820"/>
      <c r="R22780" s="820"/>
      <c r="S22780" s="820"/>
      <c r="T22780" s="820"/>
      <c r="U22780" s="820"/>
      <c r="V22780" s="820"/>
      <c r="W22780" s="820"/>
      <c r="X22780" s="820"/>
      <c r="Y22780" s="820"/>
      <c r="Z22780" s="820"/>
    </row>
    <row r="22781" spans="7:26">
      <c r="G22781" s="826"/>
      <c r="H22781" s="820"/>
      <c r="J22781" s="820"/>
      <c r="K22781" s="820"/>
      <c r="L22781" s="820"/>
      <c r="M22781" s="820"/>
      <c r="N22781" s="820"/>
      <c r="O22781" s="820"/>
      <c r="P22781" s="820"/>
      <c r="Q22781" s="820"/>
      <c r="R22781" s="820"/>
      <c r="S22781" s="820"/>
      <c r="T22781" s="820"/>
      <c r="U22781" s="820"/>
      <c r="V22781" s="820"/>
      <c r="W22781" s="820"/>
      <c r="X22781" s="820"/>
      <c r="Y22781" s="820"/>
      <c r="Z22781" s="820"/>
    </row>
    <row r="22782" spans="7:26">
      <c r="G22782" s="826"/>
      <c r="H22782" s="820"/>
      <c r="J22782" s="820"/>
      <c r="K22782" s="820"/>
      <c r="L22782" s="820"/>
      <c r="M22782" s="820"/>
      <c r="N22782" s="820"/>
      <c r="O22782" s="820"/>
      <c r="P22782" s="820"/>
      <c r="Q22782" s="820"/>
      <c r="R22782" s="820"/>
      <c r="S22782" s="820"/>
      <c r="T22782" s="820"/>
      <c r="U22782" s="820"/>
      <c r="V22782" s="820"/>
      <c r="W22782" s="820"/>
      <c r="X22782" s="820"/>
      <c r="Y22782" s="820"/>
      <c r="Z22782" s="820"/>
    </row>
    <row r="22783" spans="7:26">
      <c r="G22783" s="826"/>
      <c r="H22783" s="820"/>
      <c r="J22783" s="820"/>
      <c r="K22783" s="820"/>
      <c r="L22783" s="820"/>
      <c r="M22783" s="820"/>
      <c r="N22783" s="820"/>
      <c r="O22783" s="820"/>
      <c r="P22783" s="820"/>
      <c r="Q22783" s="820"/>
      <c r="R22783" s="820"/>
      <c r="S22783" s="820"/>
      <c r="T22783" s="820"/>
      <c r="U22783" s="820"/>
      <c r="V22783" s="820"/>
      <c r="W22783" s="820"/>
      <c r="X22783" s="820"/>
      <c r="Y22783" s="820"/>
      <c r="Z22783" s="820"/>
    </row>
    <row r="22784" spans="7:26">
      <c r="G22784" s="826"/>
      <c r="H22784" s="820"/>
      <c r="J22784" s="820"/>
      <c r="K22784" s="820"/>
      <c r="L22784" s="820"/>
      <c r="M22784" s="820"/>
      <c r="N22784" s="820"/>
      <c r="O22784" s="820"/>
      <c r="P22784" s="820"/>
      <c r="Q22784" s="820"/>
      <c r="R22784" s="820"/>
      <c r="S22784" s="820"/>
      <c r="T22784" s="820"/>
      <c r="U22784" s="820"/>
      <c r="V22784" s="820"/>
      <c r="W22784" s="820"/>
      <c r="X22784" s="820"/>
      <c r="Y22784" s="820"/>
      <c r="Z22784" s="820"/>
    </row>
    <row r="22785" spans="7:26">
      <c r="G22785" s="826"/>
      <c r="H22785" s="820"/>
      <c r="J22785" s="820"/>
      <c r="K22785" s="820"/>
      <c r="L22785" s="820"/>
      <c r="M22785" s="820"/>
      <c r="N22785" s="820"/>
      <c r="O22785" s="820"/>
      <c r="P22785" s="820"/>
      <c r="Q22785" s="820"/>
      <c r="R22785" s="820"/>
      <c r="S22785" s="820"/>
      <c r="T22785" s="820"/>
      <c r="U22785" s="820"/>
      <c r="V22785" s="820"/>
      <c r="W22785" s="820"/>
      <c r="X22785" s="820"/>
      <c r="Y22785" s="820"/>
      <c r="Z22785" s="820"/>
    </row>
    <row r="22786" spans="7:26">
      <c r="G22786" s="826"/>
      <c r="H22786" s="820"/>
      <c r="J22786" s="820"/>
      <c r="K22786" s="820"/>
      <c r="L22786" s="820"/>
      <c r="M22786" s="820"/>
      <c r="N22786" s="820"/>
      <c r="O22786" s="820"/>
      <c r="P22786" s="820"/>
      <c r="Q22786" s="820"/>
      <c r="R22786" s="820"/>
      <c r="S22786" s="820"/>
      <c r="T22786" s="820"/>
      <c r="U22786" s="820"/>
      <c r="V22786" s="820"/>
      <c r="W22786" s="820"/>
      <c r="X22786" s="820"/>
      <c r="Y22786" s="820"/>
      <c r="Z22786" s="820"/>
    </row>
    <row r="22787" spans="7:26">
      <c r="G22787" s="826"/>
      <c r="H22787" s="820"/>
      <c r="J22787" s="820"/>
      <c r="K22787" s="820"/>
      <c r="L22787" s="820"/>
      <c r="M22787" s="820"/>
      <c r="N22787" s="820"/>
      <c r="O22787" s="820"/>
      <c r="P22787" s="820"/>
      <c r="Q22787" s="820"/>
      <c r="R22787" s="820"/>
      <c r="S22787" s="820"/>
      <c r="T22787" s="820"/>
      <c r="U22787" s="820"/>
      <c r="V22787" s="820"/>
      <c r="W22787" s="820"/>
      <c r="X22787" s="820"/>
      <c r="Y22787" s="820"/>
      <c r="Z22787" s="820"/>
    </row>
    <row r="22788" spans="7:26">
      <c r="G22788" s="826"/>
      <c r="H22788" s="820"/>
      <c r="J22788" s="820"/>
      <c r="K22788" s="820"/>
      <c r="L22788" s="820"/>
      <c r="M22788" s="820"/>
      <c r="N22788" s="820"/>
      <c r="O22788" s="820"/>
      <c r="P22788" s="820"/>
      <c r="Q22788" s="820"/>
      <c r="R22788" s="820"/>
      <c r="S22788" s="820"/>
      <c r="T22788" s="820"/>
      <c r="U22788" s="820"/>
      <c r="V22788" s="820"/>
      <c r="W22788" s="820"/>
      <c r="X22788" s="820"/>
      <c r="Y22788" s="820"/>
      <c r="Z22788" s="820"/>
    </row>
    <row r="22789" spans="7:26">
      <c r="G22789" s="826"/>
      <c r="H22789" s="820"/>
      <c r="J22789" s="820"/>
      <c r="K22789" s="820"/>
      <c r="L22789" s="820"/>
      <c r="M22789" s="820"/>
      <c r="N22789" s="820"/>
      <c r="O22789" s="820"/>
      <c r="P22789" s="820"/>
      <c r="Q22789" s="820"/>
      <c r="R22789" s="820"/>
      <c r="S22789" s="820"/>
      <c r="T22789" s="820"/>
      <c r="U22789" s="820"/>
      <c r="V22789" s="820"/>
      <c r="W22789" s="820"/>
      <c r="X22789" s="820"/>
      <c r="Y22789" s="820"/>
      <c r="Z22789" s="820"/>
    </row>
    <row r="22790" spans="7:26">
      <c r="G22790" s="826"/>
      <c r="H22790" s="820"/>
      <c r="J22790" s="820"/>
      <c r="K22790" s="820"/>
      <c r="L22790" s="820"/>
      <c r="M22790" s="820"/>
      <c r="N22790" s="820"/>
      <c r="O22790" s="820"/>
      <c r="P22790" s="820"/>
      <c r="Q22790" s="820"/>
      <c r="R22790" s="820"/>
      <c r="S22790" s="820"/>
      <c r="T22790" s="820"/>
      <c r="U22790" s="820"/>
      <c r="V22790" s="820"/>
      <c r="W22790" s="820"/>
      <c r="X22790" s="820"/>
      <c r="Y22790" s="820"/>
      <c r="Z22790" s="820"/>
    </row>
    <row r="22791" spans="7:26">
      <c r="G22791" s="826"/>
      <c r="H22791" s="820"/>
      <c r="J22791" s="820"/>
      <c r="K22791" s="820"/>
      <c r="L22791" s="820"/>
      <c r="M22791" s="820"/>
      <c r="N22791" s="820"/>
      <c r="O22791" s="820"/>
      <c r="P22791" s="820"/>
      <c r="Q22791" s="820"/>
      <c r="R22791" s="820"/>
      <c r="S22791" s="820"/>
      <c r="T22791" s="820"/>
      <c r="U22791" s="820"/>
      <c r="V22791" s="820"/>
      <c r="W22791" s="820"/>
      <c r="X22791" s="820"/>
      <c r="Y22791" s="820"/>
      <c r="Z22791" s="820"/>
    </row>
    <row r="22792" spans="7:26">
      <c r="G22792" s="826"/>
      <c r="H22792" s="820"/>
      <c r="J22792" s="820"/>
      <c r="K22792" s="820"/>
      <c r="L22792" s="820"/>
      <c r="M22792" s="820"/>
      <c r="N22792" s="820"/>
      <c r="O22792" s="820"/>
      <c r="P22792" s="820"/>
      <c r="Q22792" s="820"/>
      <c r="R22792" s="820"/>
      <c r="S22792" s="820"/>
      <c r="T22792" s="820"/>
      <c r="U22792" s="820"/>
      <c r="V22792" s="820"/>
      <c r="W22792" s="820"/>
      <c r="X22792" s="820"/>
      <c r="Y22792" s="820"/>
      <c r="Z22792" s="820"/>
    </row>
    <row r="22793" spans="7:26">
      <c r="G22793" s="826"/>
      <c r="H22793" s="820"/>
      <c r="J22793" s="820"/>
      <c r="K22793" s="820"/>
      <c r="L22793" s="820"/>
      <c r="M22793" s="820"/>
      <c r="N22793" s="820"/>
      <c r="O22793" s="820"/>
      <c r="P22793" s="820"/>
      <c r="Q22793" s="820"/>
      <c r="R22793" s="820"/>
      <c r="S22793" s="820"/>
      <c r="T22793" s="820"/>
      <c r="U22793" s="820"/>
      <c r="V22793" s="820"/>
      <c r="W22793" s="820"/>
      <c r="X22793" s="820"/>
      <c r="Y22793" s="820"/>
      <c r="Z22793" s="820"/>
    </row>
    <row r="22794" spans="7:26">
      <c r="G22794" s="826"/>
      <c r="H22794" s="820"/>
      <c r="J22794" s="820"/>
      <c r="K22794" s="820"/>
      <c r="L22794" s="820"/>
      <c r="M22794" s="820"/>
      <c r="N22794" s="820"/>
      <c r="O22794" s="820"/>
      <c r="P22794" s="820"/>
      <c r="Q22794" s="820"/>
      <c r="R22794" s="820"/>
      <c r="S22794" s="820"/>
      <c r="T22794" s="820"/>
      <c r="U22794" s="820"/>
      <c r="V22794" s="820"/>
      <c r="W22794" s="820"/>
      <c r="X22794" s="820"/>
      <c r="Y22794" s="820"/>
      <c r="Z22794" s="820"/>
    </row>
    <row r="22795" spans="7:26">
      <c r="G22795" s="826"/>
      <c r="H22795" s="820"/>
      <c r="J22795" s="820"/>
      <c r="K22795" s="820"/>
      <c r="L22795" s="820"/>
      <c r="M22795" s="820"/>
      <c r="N22795" s="820"/>
      <c r="O22795" s="820"/>
      <c r="P22795" s="820"/>
      <c r="Q22795" s="820"/>
      <c r="R22795" s="820"/>
      <c r="S22795" s="820"/>
      <c r="T22795" s="820"/>
      <c r="U22795" s="820"/>
      <c r="V22795" s="820"/>
      <c r="W22795" s="820"/>
      <c r="X22795" s="820"/>
      <c r="Y22795" s="820"/>
      <c r="Z22795" s="820"/>
    </row>
    <row r="22796" spans="7:26">
      <c r="G22796" s="826"/>
      <c r="H22796" s="820"/>
      <c r="J22796" s="820"/>
      <c r="K22796" s="820"/>
      <c r="L22796" s="820"/>
      <c r="M22796" s="820"/>
      <c r="N22796" s="820"/>
      <c r="O22796" s="820"/>
      <c r="P22796" s="820"/>
      <c r="Q22796" s="820"/>
      <c r="R22796" s="820"/>
      <c r="S22796" s="820"/>
      <c r="T22796" s="820"/>
      <c r="U22796" s="820"/>
      <c r="V22796" s="820"/>
      <c r="W22796" s="820"/>
      <c r="X22796" s="820"/>
      <c r="Y22796" s="820"/>
      <c r="Z22796" s="820"/>
    </row>
    <row r="22797" spans="7:26">
      <c r="G22797" s="826"/>
      <c r="H22797" s="820"/>
      <c r="J22797" s="820"/>
      <c r="K22797" s="820"/>
      <c r="L22797" s="820"/>
      <c r="M22797" s="820"/>
      <c r="N22797" s="820"/>
      <c r="O22797" s="820"/>
      <c r="P22797" s="820"/>
      <c r="Q22797" s="820"/>
      <c r="R22797" s="820"/>
      <c r="S22797" s="820"/>
      <c r="T22797" s="820"/>
      <c r="U22797" s="820"/>
      <c r="V22797" s="820"/>
      <c r="W22797" s="820"/>
      <c r="X22797" s="820"/>
      <c r="Y22797" s="820"/>
      <c r="Z22797" s="820"/>
    </row>
    <row r="22798" spans="7:26">
      <c r="G22798" s="826"/>
      <c r="H22798" s="820"/>
      <c r="J22798" s="820"/>
      <c r="K22798" s="820"/>
      <c r="L22798" s="820"/>
      <c r="M22798" s="820"/>
      <c r="N22798" s="820"/>
      <c r="O22798" s="820"/>
      <c r="P22798" s="820"/>
      <c r="Q22798" s="820"/>
      <c r="R22798" s="820"/>
      <c r="S22798" s="820"/>
      <c r="T22798" s="820"/>
      <c r="U22798" s="820"/>
      <c r="V22798" s="820"/>
      <c r="W22798" s="820"/>
      <c r="X22798" s="820"/>
      <c r="Y22798" s="820"/>
      <c r="Z22798" s="820"/>
    </row>
    <row r="22799" spans="7:26">
      <c r="G22799" s="826"/>
      <c r="H22799" s="820"/>
      <c r="J22799" s="820"/>
      <c r="K22799" s="820"/>
      <c r="L22799" s="820"/>
      <c r="M22799" s="820"/>
      <c r="N22799" s="820"/>
      <c r="O22799" s="820"/>
      <c r="P22799" s="820"/>
      <c r="Q22799" s="820"/>
      <c r="R22799" s="820"/>
      <c r="S22799" s="820"/>
      <c r="T22799" s="820"/>
      <c r="U22799" s="820"/>
      <c r="V22799" s="820"/>
      <c r="W22799" s="820"/>
      <c r="X22799" s="820"/>
      <c r="Y22799" s="820"/>
      <c r="Z22799" s="820"/>
    </row>
    <row r="22800" spans="7:26">
      <c r="G22800" s="826"/>
      <c r="H22800" s="820"/>
      <c r="J22800" s="820"/>
      <c r="K22800" s="820"/>
      <c r="L22800" s="820"/>
      <c r="M22800" s="820"/>
      <c r="N22800" s="820"/>
      <c r="O22800" s="820"/>
      <c r="P22800" s="820"/>
      <c r="Q22800" s="820"/>
      <c r="R22800" s="820"/>
      <c r="S22800" s="820"/>
      <c r="T22800" s="820"/>
      <c r="U22800" s="820"/>
      <c r="V22800" s="820"/>
      <c r="W22800" s="820"/>
      <c r="X22800" s="820"/>
      <c r="Y22800" s="820"/>
      <c r="Z22800" s="820"/>
    </row>
    <row r="22801" spans="7:26">
      <c r="G22801" s="826"/>
      <c r="H22801" s="820"/>
      <c r="J22801" s="820"/>
      <c r="K22801" s="820"/>
      <c r="L22801" s="820"/>
      <c r="M22801" s="820"/>
      <c r="N22801" s="820"/>
      <c r="O22801" s="820"/>
      <c r="P22801" s="820"/>
      <c r="Q22801" s="820"/>
      <c r="R22801" s="820"/>
      <c r="S22801" s="820"/>
      <c r="T22801" s="820"/>
      <c r="U22801" s="820"/>
      <c r="V22801" s="820"/>
      <c r="W22801" s="820"/>
      <c r="X22801" s="820"/>
      <c r="Y22801" s="820"/>
      <c r="Z22801" s="820"/>
    </row>
    <row r="22802" spans="7:26">
      <c r="G22802" s="826"/>
      <c r="H22802" s="820"/>
      <c r="J22802" s="820"/>
      <c r="K22802" s="820"/>
      <c r="L22802" s="820"/>
      <c r="M22802" s="820"/>
      <c r="N22802" s="820"/>
      <c r="O22802" s="820"/>
      <c r="P22802" s="820"/>
      <c r="Q22802" s="820"/>
      <c r="R22802" s="820"/>
      <c r="S22802" s="820"/>
      <c r="T22802" s="820"/>
      <c r="U22802" s="820"/>
      <c r="V22802" s="820"/>
      <c r="W22802" s="820"/>
      <c r="X22802" s="820"/>
      <c r="Y22802" s="820"/>
      <c r="Z22802" s="820"/>
    </row>
    <row r="22803" spans="7:26">
      <c r="G22803" s="826"/>
      <c r="H22803" s="820"/>
      <c r="J22803" s="820"/>
      <c r="K22803" s="820"/>
      <c r="L22803" s="820"/>
      <c r="M22803" s="820"/>
      <c r="N22803" s="820"/>
      <c r="O22803" s="820"/>
      <c r="P22803" s="820"/>
      <c r="Q22803" s="820"/>
      <c r="R22803" s="820"/>
      <c r="S22803" s="820"/>
      <c r="T22803" s="820"/>
      <c r="U22803" s="820"/>
      <c r="V22803" s="820"/>
      <c r="W22803" s="820"/>
      <c r="X22803" s="820"/>
      <c r="Y22803" s="820"/>
      <c r="Z22803" s="820"/>
    </row>
    <row r="22804" spans="7:26">
      <c r="G22804" s="826"/>
      <c r="H22804" s="820"/>
      <c r="J22804" s="820"/>
      <c r="K22804" s="820"/>
      <c r="L22804" s="820"/>
      <c r="M22804" s="820"/>
      <c r="N22804" s="820"/>
      <c r="O22804" s="820"/>
      <c r="P22804" s="820"/>
      <c r="Q22804" s="820"/>
      <c r="R22804" s="820"/>
      <c r="S22804" s="820"/>
      <c r="T22804" s="820"/>
      <c r="U22804" s="820"/>
      <c r="V22804" s="820"/>
      <c r="W22804" s="820"/>
      <c r="X22804" s="820"/>
      <c r="Y22804" s="820"/>
      <c r="Z22804" s="820"/>
    </row>
    <row r="22805" spans="7:26">
      <c r="G22805" s="826"/>
      <c r="H22805" s="820"/>
      <c r="J22805" s="820"/>
      <c r="K22805" s="820"/>
      <c r="L22805" s="820"/>
      <c r="M22805" s="820"/>
      <c r="N22805" s="820"/>
      <c r="O22805" s="820"/>
      <c r="P22805" s="820"/>
      <c r="Q22805" s="820"/>
      <c r="R22805" s="820"/>
      <c r="S22805" s="820"/>
      <c r="T22805" s="820"/>
      <c r="U22805" s="820"/>
      <c r="V22805" s="820"/>
      <c r="W22805" s="820"/>
      <c r="X22805" s="820"/>
      <c r="Y22805" s="820"/>
      <c r="Z22805" s="820"/>
    </row>
    <row r="22806" spans="7:26">
      <c r="G22806" s="826"/>
      <c r="H22806" s="820"/>
      <c r="J22806" s="820"/>
      <c r="K22806" s="820"/>
      <c r="L22806" s="820"/>
      <c r="M22806" s="820"/>
      <c r="N22806" s="820"/>
      <c r="O22806" s="820"/>
      <c r="P22806" s="820"/>
      <c r="Q22806" s="820"/>
      <c r="R22806" s="820"/>
      <c r="S22806" s="820"/>
      <c r="T22806" s="820"/>
      <c r="U22806" s="820"/>
      <c r="V22806" s="820"/>
      <c r="W22806" s="820"/>
      <c r="X22806" s="820"/>
      <c r="Y22806" s="820"/>
      <c r="Z22806" s="820"/>
    </row>
    <row r="22807" spans="7:26">
      <c r="G22807" s="826"/>
      <c r="H22807" s="820"/>
      <c r="J22807" s="820"/>
      <c r="K22807" s="820"/>
      <c r="L22807" s="820"/>
      <c r="M22807" s="820"/>
      <c r="N22807" s="820"/>
      <c r="O22807" s="820"/>
      <c r="P22807" s="820"/>
      <c r="Q22807" s="820"/>
      <c r="R22807" s="820"/>
      <c r="S22807" s="820"/>
      <c r="T22807" s="820"/>
      <c r="U22807" s="820"/>
      <c r="V22807" s="820"/>
      <c r="W22807" s="820"/>
      <c r="X22807" s="820"/>
      <c r="Y22807" s="820"/>
      <c r="Z22807" s="820"/>
    </row>
    <row r="22808" spans="7:26">
      <c r="G22808" s="826"/>
      <c r="H22808" s="820"/>
      <c r="J22808" s="820"/>
      <c r="K22808" s="820"/>
      <c r="L22808" s="820"/>
      <c r="M22808" s="820"/>
      <c r="N22808" s="820"/>
      <c r="O22808" s="820"/>
      <c r="P22808" s="820"/>
      <c r="Q22808" s="820"/>
      <c r="R22808" s="820"/>
      <c r="S22808" s="820"/>
      <c r="T22808" s="820"/>
      <c r="U22808" s="820"/>
      <c r="V22808" s="820"/>
      <c r="W22808" s="820"/>
      <c r="X22808" s="820"/>
      <c r="Y22808" s="820"/>
      <c r="Z22808" s="820"/>
    </row>
    <row r="22809" spans="7:26">
      <c r="G22809" s="826"/>
      <c r="H22809" s="820"/>
      <c r="J22809" s="820"/>
      <c r="K22809" s="820"/>
      <c r="L22809" s="820"/>
      <c r="M22809" s="820"/>
      <c r="N22809" s="820"/>
      <c r="O22809" s="820"/>
      <c r="P22809" s="820"/>
      <c r="Q22809" s="820"/>
      <c r="R22809" s="820"/>
      <c r="S22809" s="820"/>
      <c r="T22809" s="820"/>
      <c r="U22809" s="820"/>
      <c r="V22809" s="820"/>
      <c r="W22809" s="820"/>
      <c r="X22809" s="820"/>
      <c r="Y22809" s="820"/>
      <c r="Z22809" s="820"/>
    </row>
    <row r="22810" spans="7:26">
      <c r="G22810" s="826"/>
      <c r="H22810" s="820"/>
      <c r="J22810" s="820"/>
      <c r="K22810" s="820"/>
      <c r="L22810" s="820"/>
      <c r="M22810" s="820"/>
      <c r="N22810" s="820"/>
      <c r="O22810" s="820"/>
      <c r="P22810" s="820"/>
      <c r="Q22810" s="820"/>
      <c r="R22810" s="820"/>
      <c r="S22810" s="820"/>
      <c r="T22810" s="820"/>
      <c r="U22810" s="820"/>
      <c r="V22810" s="820"/>
      <c r="W22810" s="820"/>
      <c r="X22810" s="820"/>
      <c r="Y22810" s="820"/>
      <c r="Z22810" s="820"/>
    </row>
    <row r="22811" spans="7:26">
      <c r="G22811" s="826"/>
      <c r="H22811" s="820"/>
      <c r="J22811" s="820"/>
      <c r="K22811" s="820"/>
      <c r="L22811" s="820"/>
      <c r="M22811" s="820"/>
      <c r="N22811" s="820"/>
      <c r="O22811" s="820"/>
      <c r="P22811" s="820"/>
      <c r="Q22811" s="820"/>
      <c r="R22811" s="820"/>
      <c r="S22811" s="820"/>
      <c r="T22811" s="820"/>
      <c r="U22811" s="820"/>
      <c r="V22811" s="820"/>
      <c r="W22811" s="820"/>
      <c r="X22811" s="820"/>
      <c r="Y22811" s="820"/>
      <c r="Z22811" s="820"/>
    </row>
    <row r="22812" spans="7:26">
      <c r="G22812" s="826"/>
      <c r="H22812" s="820"/>
      <c r="J22812" s="820"/>
      <c r="K22812" s="820"/>
      <c r="L22812" s="820"/>
      <c r="M22812" s="820"/>
      <c r="N22812" s="820"/>
      <c r="O22812" s="820"/>
      <c r="P22812" s="820"/>
      <c r="Q22812" s="820"/>
      <c r="R22812" s="820"/>
      <c r="S22812" s="820"/>
      <c r="T22812" s="820"/>
      <c r="U22812" s="820"/>
      <c r="V22812" s="820"/>
      <c r="W22812" s="820"/>
      <c r="X22812" s="820"/>
      <c r="Y22812" s="820"/>
      <c r="Z22812" s="820"/>
    </row>
    <row r="22813" spans="7:26">
      <c r="G22813" s="826"/>
      <c r="H22813" s="820"/>
      <c r="J22813" s="820"/>
      <c r="K22813" s="820"/>
      <c r="L22813" s="820"/>
      <c r="M22813" s="820"/>
      <c r="N22813" s="820"/>
      <c r="O22813" s="820"/>
      <c r="P22813" s="820"/>
      <c r="Q22813" s="820"/>
      <c r="R22813" s="820"/>
      <c r="S22813" s="820"/>
      <c r="T22813" s="820"/>
      <c r="U22813" s="820"/>
      <c r="V22813" s="820"/>
      <c r="W22813" s="820"/>
      <c r="X22813" s="820"/>
      <c r="Y22813" s="820"/>
      <c r="Z22813" s="820"/>
    </row>
    <row r="22814" spans="7:26">
      <c r="G22814" s="826"/>
      <c r="H22814" s="820"/>
      <c r="J22814" s="820"/>
      <c r="K22814" s="820"/>
      <c r="L22814" s="820"/>
      <c r="M22814" s="820"/>
      <c r="N22814" s="820"/>
      <c r="O22814" s="820"/>
      <c r="P22814" s="820"/>
      <c r="Q22814" s="820"/>
      <c r="R22814" s="820"/>
      <c r="S22814" s="820"/>
      <c r="T22814" s="820"/>
      <c r="U22814" s="820"/>
      <c r="V22814" s="820"/>
      <c r="W22814" s="820"/>
      <c r="X22814" s="820"/>
      <c r="Y22814" s="820"/>
      <c r="Z22814" s="820"/>
    </row>
    <row r="22815" spans="7:26">
      <c r="G22815" s="826"/>
      <c r="H22815" s="820"/>
      <c r="J22815" s="820"/>
      <c r="K22815" s="820"/>
      <c r="L22815" s="820"/>
      <c r="M22815" s="820"/>
      <c r="N22815" s="820"/>
      <c r="O22815" s="820"/>
      <c r="P22815" s="820"/>
      <c r="Q22815" s="820"/>
      <c r="R22815" s="820"/>
      <c r="S22815" s="820"/>
      <c r="T22815" s="820"/>
      <c r="U22815" s="820"/>
      <c r="V22815" s="820"/>
      <c r="W22815" s="820"/>
      <c r="X22815" s="820"/>
      <c r="Y22815" s="820"/>
      <c r="Z22815" s="820"/>
    </row>
    <row r="22816" spans="7:26">
      <c r="G22816" s="826"/>
      <c r="H22816" s="820"/>
      <c r="J22816" s="820"/>
      <c r="K22816" s="820"/>
      <c r="L22816" s="820"/>
      <c r="M22816" s="820"/>
      <c r="N22816" s="820"/>
      <c r="O22816" s="820"/>
      <c r="P22816" s="820"/>
      <c r="Q22816" s="820"/>
      <c r="R22816" s="820"/>
      <c r="S22816" s="820"/>
      <c r="T22816" s="820"/>
      <c r="U22816" s="820"/>
      <c r="V22816" s="820"/>
      <c r="W22816" s="820"/>
      <c r="X22816" s="820"/>
      <c r="Y22816" s="820"/>
      <c r="Z22816" s="820"/>
    </row>
    <row r="22817" spans="7:26">
      <c r="G22817" s="826"/>
      <c r="H22817" s="820"/>
      <c r="J22817" s="820"/>
      <c r="K22817" s="820"/>
      <c r="L22817" s="820"/>
      <c r="M22817" s="820"/>
      <c r="N22817" s="820"/>
      <c r="O22817" s="820"/>
      <c r="P22817" s="820"/>
      <c r="Q22817" s="820"/>
      <c r="R22817" s="820"/>
      <c r="S22817" s="820"/>
      <c r="T22817" s="820"/>
      <c r="U22817" s="820"/>
      <c r="V22817" s="820"/>
      <c r="W22817" s="820"/>
      <c r="X22817" s="820"/>
      <c r="Y22817" s="820"/>
      <c r="Z22817" s="820"/>
    </row>
    <row r="22818" spans="7:26">
      <c r="G22818" s="826"/>
      <c r="H22818" s="820"/>
      <c r="J22818" s="820"/>
      <c r="K22818" s="820"/>
      <c r="L22818" s="820"/>
      <c r="M22818" s="820"/>
      <c r="N22818" s="820"/>
      <c r="O22818" s="820"/>
      <c r="P22818" s="820"/>
      <c r="Q22818" s="820"/>
      <c r="R22818" s="820"/>
      <c r="S22818" s="820"/>
      <c r="T22818" s="820"/>
      <c r="U22818" s="820"/>
      <c r="V22818" s="820"/>
      <c r="W22818" s="820"/>
      <c r="X22818" s="820"/>
      <c r="Y22818" s="820"/>
      <c r="Z22818" s="820"/>
    </row>
    <row r="22819" spans="7:26">
      <c r="G22819" s="826"/>
      <c r="H22819" s="820"/>
      <c r="J22819" s="820"/>
      <c r="K22819" s="820"/>
      <c r="L22819" s="820"/>
      <c r="M22819" s="820"/>
      <c r="N22819" s="820"/>
      <c r="O22819" s="820"/>
      <c r="P22819" s="820"/>
      <c r="Q22819" s="820"/>
      <c r="R22819" s="820"/>
      <c r="S22819" s="820"/>
      <c r="T22819" s="820"/>
      <c r="U22819" s="820"/>
      <c r="V22819" s="820"/>
      <c r="W22819" s="820"/>
      <c r="X22819" s="820"/>
      <c r="Y22819" s="820"/>
      <c r="Z22819" s="820"/>
    </row>
    <row r="22820" spans="7:26">
      <c r="G22820" s="826"/>
      <c r="H22820" s="820"/>
      <c r="J22820" s="820"/>
      <c r="K22820" s="820"/>
      <c r="L22820" s="820"/>
      <c r="M22820" s="820"/>
      <c r="N22820" s="820"/>
      <c r="O22820" s="820"/>
      <c r="P22820" s="820"/>
      <c r="Q22820" s="820"/>
      <c r="R22820" s="820"/>
      <c r="S22820" s="820"/>
      <c r="T22820" s="820"/>
      <c r="U22820" s="820"/>
      <c r="V22820" s="820"/>
      <c r="W22820" s="820"/>
      <c r="X22820" s="820"/>
      <c r="Y22820" s="820"/>
      <c r="Z22820" s="820"/>
    </row>
    <row r="22821" spans="7:26">
      <c r="G22821" s="826"/>
      <c r="H22821" s="820"/>
      <c r="J22821" s="820"/>
      <c r="K22821" s="820"/>
      <c r="L22821" s="820"/>
      <c r="M22821" s="820"/>
      <c r="N22821" s="820"/>
      <c r="O22821" s="820"/>
      <c r="P22821" s="820"/>
      <c r="Q22821" s="820"/>
      <c r="R22821" s="820"/>
      <c r="S22821" s="820"/>
      <c r="T22821" s="820"/>
      <c r="U22821" s="820"/>
      <c r="V22821" s="820"/>
      <c r="W22821" s="820"/>
      <c r="X22821" s="820"/>
      <c r="Y22821" s="820"/>
      <c r="Z22821" s="820"/>
    </row>
    <row r="22822" spans="7:26">
      <c r="G22822" s="826"/>
      <c r="H22822" s="820"/>
      <c r="J22822" s="820"/>
      <c r="K22822" s="820"/>
      <c r="L22822" s="820"/>
      <c r="M22822" s="820"/>
      <c r="N22822" s="820"/>
      <c r="O22822" s="820"/>
      <c r="P22822" s="820"/>
      <c r="Q22822" s="820"/>
      <c r="R22822" s="820"/>
      <c r="S22822" s="820"/>
      <c r="T22822" s="820"/>
      <c r="U22822" s="820"/>
      <c r="V22822" s="820"/>
      <c r="W22822" s="820"/>
      <c r="X22822" s="820"/>
      <c r="Y22822" s="820"/>
      <c r="Z22822" s="820"/>
    </row>
    <row r="22823" spans="7:26">
      <c r="G22823" s="826"/>
      <c r="H22823" s="820"/>
      <c r="J22823" s="820"/>
      <c r="K22823" s="820"/>
      <c r="L22823" s="820"/>
      <c r="M22823" s="820"/>
      <c r="N22823" s="820"/>
      <c r="O22823" s="820"/>
      <c r="P22823" s="820"/>
      <c r="Q22823" s="820"/>
      <c r="R22823" s="820"/>
      <c r="S22823" s="820"/>
      <c r="T22823" s="820"/>
      <c r="U22823" s="820"/>
      <c r="V22823" s="820"/>
      <c r="W22823" s="820"/>
      <c r="X22823" s="820"/>
      <c r="Y22823" s="820"/>
      <c r="Z22823" s="820"/>
    </row>
    <row r="22824" spans="7:26">
      <c r="G22824" s="826"/>
      <c r="H22824" s="820"/>
      <c r="J22824" s="820"/>
      <c r="K22824" s="820"/>
      <c r="L22824" s="820"/>
      <c r="M22824" s="820"/>
      <c r="N22824" s="820"/>
      <c r="O22824" s="820"/>
      <c r="P22824" s="820"/>
      <c r="Q22824" s="820"/>
      <c r="R22824" s="820"/>
      <c r="S22824" s="820"/>
      <c r="T22824" s="820"/>
      <c r="U22824" s="820"/>
      <c r="V22824" s="820"/>
      <c r="W22824" s="820"/>
      <c r="X22824" s="820"/>
      <c r="Y22824" s="820"/>
      <c r="Z22824" s="820"/>
    </row>
    <row r="22825" spans="7:26">
      <c r="G22825" s="826"/>
      <c r="H22825" s="820"/>
      <c r="J22825" s="820"/>
      <c r="K22825" s="820"/>
      <c r="L22825" s="820"/>
      <c r="M22825" s="820"/>
      <c r="N22825" s="820"/>
      <c r="O22825" s="820"/>
      <c r="P22825" s="820"/>
      <c r="Q22825" s="820"/>
      <c r="R22825" s="820"/>
      <c r="S22825" s="820"/>
      <c r="T22825" s="820"/>
      <c r="U22825" s="820"/>
      <c r="V22825" s="820"/>
      <c r="W22825" s="820"/>
      <c r="X22825" s="820"/>
      <c r="Y22825" s="820"/>
      <c r="Z22825" s="820"/>
    </row>
    <row r="22826" spans="7:26">
      <c r="G22826" s="826"/>
      <c r="H22826" s="820"/>
      <c r="J22826" s="820"/>
      <c r="K22826" s="820"/>
      <c r="L22826" s="820"/>
      <c r="M22826" s="820"/>
      <c r="N22826" s="820"/>
      <c r="O22826" s="820"/>
      <c r="P22826" s="820"/>
      <c r="Q22826" s="820"/>
      <c r="R22826" s="820"/>
      <c r="S22826" s="820"/>
      <c r="T22826" s="820"/>
      <c r="U22826" s="820"/>
      <c r="V22826" s="820"/>
      <c r="W22826" s="820"/>
      <c r="X22826" s="820"/>
      <c r="Y22826" s="820"/>
      <c r="Z22826" s="820"/>
    </row>
    <row r="22827" spans="7:26">
      <c r="G22827" s="826"/>
      <c r="H22827" s="820"/>
      <c r="J22827" s="820"/>
      <c r="K22827" s="820"/>
      <c r="L22827" s="820"/>
      <c r="M22827" s="820"/>
      <c r="N22827" s="820"/>
      <c r="O22827" s="820"/>
      <c r="P22827" s="820"/>
      <c r="Q22827" s="820"/>
      <c r="R22827" s="820"/>
      <c r="S22827" s="820"/>
      <c r="T22827" s="820"/>
      <c r="U22827" s="820"/>
      <c r="V22827" s="820"/>
      <c r="W22827" s="820"/>
      <c r="X22827" s="820"/>
      <c r="Y22827" s="820"/>
      <c r="Z22827" s="820"/>
    </row>
    <row r="22828" spans="7:26">
      <c r="G22828" s="826"/>
      <c r="H22828" s="820"/>
      <c r="J22828" s="820"/>
      <c r="K22828" s="820"/>
      <c r="L22828" s="820"/>
      <c r="M22828" s="820"/>
      <c r="N22828" s="820"/>
      <c r="O22828" s="820"/>
      <c r="P22828" s="820"/>
      <c r="Q22828" s="820"/>
      <c r="R22828" s="820"/>
      <c r="S22828" s="820"/>
      <c r="T22828" s="820"/>
      <c r="U22828" s="820"/>
      <c r="V22828" s="820"/>
      <c r="W22828" s="820"/>
      <c r="X22828" s="820"/>
      <c r="Y22828" s="820"/>
      <c r="Z22828" s="820"/>
    </row>
    <row r="22829" spans="7:26">
      <c r="G22829" s="826"/>
      <c r="H22829" s="820"/>
      <c r="J22829" s="820"/>
      <c r="K22829" s="820"/>
      <c r="L22829" s="820"/>
      <c r="M22829" s="820"/>
      <c r="N22829" s="820"/>
      <c r="O22829" s="820"/>
      <c r="P22829" s="820"/>
      <c r="Q22829" s="820"/>
      <c r="R22829" s="820"/>
      <c r="S22829" s="820"/>
      <c r="T22829" s="820"/>
      <c r="U22829" s="820"/>
      <c r="V22829" s="820"/>
      <c r="W22829" s="820"/>
      <c r="X22829" s="820"/>
      <c r="Y22829" s="820"/>
      <c r="Z22829" s="820"/>
    </row>
    <row r="22830" spans="7:26">
      <c r="G22830" s="826"/>
      <c r="H22830" s="820"/>
      <c r="J22830" s="820"/>
      <c r="K22830" s="820"/>
      <c r="L22830" s="820"/>
      <c r="M22830" s="820"/>
      <c r="N22830" s="820"/>
      <c r="O22830" s="820"/>
      <c r="P22830" s="820"/>
      <c r="Q22830" s="820"/>
      <c r="R22830" s="820"/>
      <c r="S22830" s="820"/>
      <c r="T22830" s="820"/>
      <c r="U22830" s="820"/>
      <c r="V22830" s="820"/>
      <c r="W22830" s="820"/>
      <c r="X22830" s="820"/>
      <c r="Y22830" s="820"/>
      <c r="Z22830" s="820"/>
    </row>
    <row r="22831" spans="7:26">
      <c r="G22831" s="826"/>
      <c r="H22831" s="820"/>
      <c r="J22831" s="820"/>
      <c r="K22831" s="820"/>
      <c r="L22831" s="820"/>
      <c r="M22831" s="820"/>
      <c r="N22831" s="820"/>
      <c r="O22831" s="820"/>
      <c r="P22831" s="820"/>
      <c r="Q22831" s="820"/>
      <c r="R22831" s="820"/>
      <c r="S22831" s="820"/>
      <c r="T22831" s="820"/>
      <c r="U22831" s="820"/>
      <c r="V22831" s="820"/>
      <c r="W22831" s="820"/>
      <c r="X22831" s="820"/>
      <c r="Y22831" s="820"/>
      <c r="Z22831" s="820"/>
    </row>
    <row r="22832" spans="7:26">
      <c r="G22832" s="826"/>
      <c r="H22832" s="820"/>
      <c r="J22832" s="820"/>
      <c r="K22832" s="820"/>
      <c r="L22832" s="820"/>
      <c r="M22832" s="820"/>
      <c r="N22832" s="820"/>
      <c r="O22832" s="820"/>
      <c r="P22832" s="820"/>
      <c r="Q22832" s="820"/>
      <c r="R22832" s="820"/>
      <c r="S22832" s="820"/>
      <c r="T22832" s="820"/>
      <c r="U22832" s="820"/>
      <c r="V22832" s="820"/>
      <c r="W22832" s="820"/>
      <c r="X22832" s="820"/>
      <c r="Y22832" s="820"/>
      <c r="Z22832" s="820"/>
    </row>
    <row r="22833" spans="7:26">
      <c r="G22833" s="826"/>
      <c r="H22833" s="820"/>
      <c r="J22833" s="820"/>
      <c r="K22833" s="820"/>
      <c r="L22833" s="820"/>
      <c r="M22833" s="820"/>
      <c r="N22833" s="820"/>
      <c r="O22833" s="820"/>
      <c r="P22833" s="820"/>
      <c r="Q22833" s="820"/>
      <c r="R22833" s="820"/>
      <c r="S22833" s="820"/>
      <c r="T22833" s="820"/>
      <c r="U22833" s="820"/>
      <c r="V22833" s="820"/>
      <c r="W22833" s="820"/>
      <c r="X22833" s="820"/>
      <c r="Y22833" s="820"/>
      <c r="Z22833" s="820"/>
    </row>
    <row r="22834" spans="7:26">
      <c r="G22834" s="826"/>
      <c r="H22834" s="820"/>
      <c r="J22834" s="820"/>
      <c r="K22834" s="820"/>
      <c r="L22834" s="820"/>
      <c r="M22834" s="820"/>
      <c r="N22834" s="820"/>
      <c r="O22834" s="820"/>
      <c r="P22834" s="820"/>
      <c r="Q22834" s="820"/>
      <c r="R22834" s="820"/>
      <c r="S22834" s="820"/>
      <c r="T22834" s="820"/>
      <c r="U22834" s="820"/>
      <c r="V22834" s="820"/>
      <c r="W22834" s="820"/>
      <c r="X22834" s="820"/>
      <c r="Y22834" s="820"/>
      <c r="Z22834" s="820"/>
    </row>
    <row r="22835" spans="7:26">
      <c r="G22835" s="826"/>
      <c r="H22835" s="820"/>
      <c r="J22835" s="820"/>
      <c r="K22835" s="820"/>
      <c r="L22835" s="820"/>
      <c r="M22835" s="820"/>
      <c r="N22835" s="820"/>
      <c r="O22835" s="820"/>
      <c r="P22835" s="820"/>
      <c r="Q22835" s="820"/>
      <c r="R22835" s="820"/>
      <c r="S22835" s="820"/>
      <c r="T22835" s="820"/>
      <c r="U22835" s="820"/>
      <c r="V22835" s="820"/>
      <c r="W22835" s="820"/>
      <c r="X22835" s="820"/>
      <c r="Y22835" s="820"/>
      <c r="Z22835" s="820"/>
    </row>
    <row r="22836" spans="7:26">
      <c r="G22836" s="826"/>
      <c r="H22836" s="820"/>
      <c r="J22836" s="820"/>
      <c r="K22836" s="820"/>
      <c r="L22836" s="820"/>
      <c r="M22836" s="820"/>
      <c r="N22836" s="820"/>
      <c r="O22836" s="820"/>
      <c r="P22836" s="820"/>
      <c r="Q22836" s="820"/>
      <c r="R22836" s="820"/>
      <c r="S22836" s="820"/>
      <c r="T22836" s="820"/>
      <c r="U22836" s="820"/>
      <c r="V22836" s="820"/>
      <c r="W22836" s="820"/>
      <c r="X22836" s="820"/>
      <c r="Y22836" s="820"/>
      <c r="Z22836" s="820"/>
    </row>
    <row r="22837" spans="7:26">
      <c r="G22837" s="826"/>
      <c r="H22837" s="820"/>
      <c r="J22837" s="820"/>
      <c r="K22837" s="820"/>
      <c r="L22837" s="820"/>
      <c r="M22837" s="820"/>
      <c r="N22837" s="820"/>
      <c r="O22837" s="820"/>
      <c r="P22837" s="820"/>
      <c r="Q22837" s="820"/>
      <c r="R22837" s="820"/>
      <c r="S22837" s="820"/>
      <c r="T22837" s="820"/>
      <c r="U22837" s="820"/>
      <c r="V22837" s="820"/>
      <c r="W22837" s="820"/>
      <c r="X22837" s="820"/>
      <c r="Y22837" s="820"/>
      <c r="Z22837" s="820"/>
    </row>
    <row r="22838" spans="7:26">
      <c r="G22838" s="826"/>
      <c r="H22838" s="820"/>
      <c r="J22838" s="820"/>
      <c r="K22838" s="820"/>
      <c r="L22838" s="820"/>
      <c r="M22838" s="820"/>
      <c r="N22838" s="820"/>
      <c r="O22838" s="820"/>
      <c r="P22838" s="820"/>
      <c r="Q22838" s="820"/>
      <c r="R22838" s="820"/>
      <c r="S22838" s="820"/>
      <c r="T22838" s="820"/>
      <c r="U22838" s="820"/>
      <c r="V22838" s="820"/>
      <c r="W22838" s="820"/>
      <c r="X22838" s="820"/>
      <c r="Y22838" s="820"/>
      <c r="Z22838" s="820"/>
    </row>
    <row r="22839" spans="7:26">
      <c r="G22839" s="826"/>
      <c r="H22839" s="820"/>
      <c r="J22839" s="820"/>
      <c r="K22839" s="820"/>
      <c r="L22839" s="820"/>
      <c r="M22839" s="820"/>
      <c r="N22839" s="820"/>
      <c r="O22839" s="820"/>
      <c r="P22839" s="820"/>
      <c r="Q22839" s="820"/>
      <c r="R22839" s="820"/>
      <c r="S22839" s="820"/>
      <c r="T22839" s="820"/>
      <c r="U22839" s="820"/>
      <c r="V22839" s="820"/>
      <c r="W22839" s="820"/>
      <c r="X22839" s="820"/>
      <c r="Y22839" s="820"/>
      <c r="Z22839" s="820"/>
    </row>
    <row r="22840" spans="7:26">
      <c r="G22840" s="826"/>
      <c r="H22840" s="820"/>
      <c r="J22840" s="820"/>
      <c r="K22840" s="820"/>
      <c r="L22840" s="820"/>
      <c r="M22840" s="820"/>
      <c r="N22840" s="820"/>
      <c r="O22840" s="820"/>
      <c r="P22840" s="820"/>
      <c r="Q22840" s="820"/>
      <c r="R22840" s="820"/>
      <c r="S22840" s="820"/>
      <c r="T22840" s="820"/>
      <c r="U22840" s="820"/>
      <c r="V22840" s="820"/>
      <c r="W22840" s="820"/>
      <c r="X22840" s="820"/>
      <c r="Y22840" s="820"/>
      <c r="Z22840" s="820"/>
    </row>
    <row r="22841" spans="7:26">
      <c r="G22841" s="826"/>
      <c r="H22841" s="820"/>
      <c r="J22841" s="820"/>
      <c r="K22841" s="820"/>
      <c r="L22841" s="820"/>
      <c r="M22841" s="820"/>
      <c r="N22841" s="820"/>
      <c r="O22841" s="820"/>
      <c r="P22841" s="820"/>
      <c r="Q22841" s="820"/>
      <c r="R22841" s="820"/>
      <c r="S22841" s="820"/>
      <c r="T22841" s="820"/>
      <c r="U22841" s="820"/>
      <c r="V22841" s="820"/>
      <c r="W22841" s="820"/>
      <c r="X22841" s="820"/>
      <c r="Y22841" s="820"/>
      <c r="Z22841" s="820"/>
    </row>
    <row r="22842" spans="7:26">
      <c r="G22842" s="826"/>
      <c r="H22842" s="820"/>
      <c r="J22842" s="820"/>
      <c r="K22842" s="820"/>
      <c r="L22842" s="820"/>
      <c r="M22842" s="820"/>
      <c r="N22842" s="820"/>
      <c r="O22842" s="820"/>
      <c r="P22842" s="820"/>
      <c r="Q22842" s="820"/>
      <c r="R22842" s="820"/>
      <c r="S22842" s="820"/>
      <c r="T22842" s="820"/>
      <c r="U22842" s="820"/>
      <c r="V22842" s="820"/>
      <c r="W22842" s="820"/>
      <c r="X22842" s="820"/>
      <c r="Y22842" s="820"/>
      <c r="Z22842" s="820"/>
    </row>
    <row r="22843" spans="7:26">
      <c r="G22843" s="826"/>
      <c r="H22843" s="820"/>
      <c r="J22843" s="820"/>
      <c r="K22843" s="820"/>
      <c r="L22843" s="820"/>
      <c r="M22843" s="820"/>
      <c r="N22843" s="820"/>
      <c r="O22843" s="820"/>
      <c r="P22843" s="820"/>
      <c r="Q22843" s="820"/>
      <c r="R22843" s="820"/>
      <c r="S22843" s="820"/>
      <c r="T22843" s="820"/>
      <c r="U22843" s="820"/>
      <c r="V22843" s="820"/>
      <c r="W22843" s="820"/>
      <c r="X22843" s="820"/>
      <c r="Y22843" s="820"/>
      <c r="Z22843" s="820"/>
    </row>
    <row r="22844" spans="7:26">
      <c r="G22844" s="826"/>
      <c r="H22844" s="820"/>
      <c r="J22844" s="820"/>
      <c r="K22844" s="820"/>
      <c r="L22844" s="820"/>
      <c r="M22844" s="820"/>
      <c r="N22844" s="820"/>
      <c r="O22844" s="820"/>
      <c r="P22844" s="820"/>
      <c r="Q22844" s="820"/>
      <c r="R22844" s="820"/>
      <c r="S22844" s="820"/>
      <c r="T22844" s="820"/>
      <c r="U22844" s="820"/>
      <c r="V22844" s="820"/>
      <c r="W22844" s="820"/>
      <c r="X22844" s="820"/>
      <c r="Y22844" s="820"/>
      <c r="Z22844" s="820"/>
    </row>
    <row r="22845" spans="7:26">
      <c r="G22845" s="826"/>
      <c r="H22845" s="820"/>
      <c r="J22845" s="820"/>
      <c r="K22845" s="820"/>
      <c r="L22845" s="820"/>
      <c r="M22845" s="820"/>
      <c r="N22845" s="820"/>
      <c r="O22845" s="820"/>
      <c r="P22845" s="820"/>
      <c r="Q22845" s="820"/>
      <c r="R22845" s="820"/>
      <c r="S22845" s="820"/>
      <c r="T22845" s="820"/>
      <c r="U22845" s="820"/>
      <c r="V22845" s="820"/>
      <c r="W22845" s="820"/>
      <c r="X22845" s="820"/>
      <c r="Y22845" s="820"/>
      <c r="Z22845" s="820"/>
    </row>
    <row r="22846" spans="7:26">
      <c r="G22846" s="826"/>
      <c r="H22846" s="820"/>
      <c r="J22846" s="820"/>
      <c r="K22846" s="820"/>
      <c r="L22846" s="820"/>
      <c r="M22846" s="820"/>
      <c r="N22846" s="820"/>
      <c r="O22846" s="820"/>
      <c r="P22846" s="820"/>
      <c r="Q22846" s="820"/>
      <c r="R22846" s="820"/>
      <c r="S22846" s="820"/>
      <c r="T22846" s="820"/>
      <c r="U22846" s="820"/>
      <c r="V22846" s="820"/>
      <c r="W22846" s="820"/>
      <c r="X22846" s="820"/>
      <c r="Y22846" s="820"/>
      <c r="Z22846" s="820"/>
    </row>
    <row r="22847" spans="7:26">
      <c r="G22847" s="826"/>
      <c r="H22847" s="820"/>
      <c r="J22847" s="820"/>
      <c r="K22847" s="820"/>
      <c r="L22847" s="820"/>
      <c r="M22847" s="820"/>
      <c r="N22847" s="820"/>
      <c r="O22847" s="820"/>
      <c r="P22847" s="820"/>
      <c r="Q22847" s="820"/>
      <c r="R22847" s="820"/>
      <c r="S22847" s="820"/>
      <c r="T22847" s="820"/>
      <c r="U22847" s="820"/>
      <c r="V22847" s="820"/>
      <c r="W22847" s="820"/>
      <c r="X22847" s="820"/>
      <c r="Y22847" s="820"/>
      <c r="Z22847" s="820"/>
    </row>
    <row r="22848" spans="7:26">
      <c r="G22848" s="826"/>
      <c r="H22848" s="820"/>
      <c r="J22848" s="820"/>
      <c r="K22848" s="820"/>
      <c r="L22848" s="820"/>
      <c r="M22848" s="820"/>
      <c r="N22848" s="820"/>
      <c r="O22848" s="820"/>
      <c r="P22848" s="820"/>
      <c r="Q22848" s="820"/>
      <c r="R22848" s="820"/>
      <c r="S22848" s="820"/>
      <c r="T22848" s="820"/>
      <c r="U22848" s="820"/>
      <c r="V22848" s="820"/>
      <c r="W22848" s="820"/>
      <c r="X22848" s="820"/>
      <c r="Y22848" s="820"/>
      <c r="Z22848" s="820"/>
    </row>
    <row r="22849" spans="7:26">
      <c r="G22849" s="826"/>
      <c r="H22849" s="820"/>
      <c r="J22849" s="820"/>
      <c r="K22849" s="820"/>
      <c r="L22849" s="820"/>
      <c r="M22849" s="820"/>
      <c r="N22849" s="820"/>
      <c r="O22849" s="820"/>
      <c r="P22849" s="820"/>
      <c r="Q22849" s="820"/>
      <c r="R22849" s="820"/>
      <c r="S22849" s="820"/>
      <c r="T22849" s="820"/>
      <c r="U22849" s="820"/>
      <c r="V22849" s="820"/>
      <c r="W22849" s="820"/>
      <c r="X22849" s="820"/>
      <c r="Y22849" s="820"/>
      <c r="Z22849" s="820"/>
    </row>
    <row r="22850" spans="7:26">
      <c r="G22850" s="826"/>
      <c r="H22850" s="820"/>
      <c r="J22850" s="820"/>
      <c r="K22850" s="820"/>
      <c r="L22850" s="820"/>
      <c r="M22850" s="820"/>
      <c r="N22850" s="820"/>
      <c r="O22850" s="820"/>
      <c r="P22850" s="820"/>
      <c r="Q22850" s="820"/>
      <c r="R22850" s="820"/>
      <c r="S22850" s="820"/>
      <c r="T22850" s="820"/>
      <c r="U22850" s="820"/>
      <c r="V22850" s="820"/>
      <c r="W22850" s="820"/>
      <c r="X22850" s="820"/>
      <c r="Y22850" s="820"/>
      <c r="Z22850" s="820"/>
    </row>
    <row r="22851" spans="7:26">
      <c r="G22851" s="826"/>
      <c r="H22851" s="820"/>
      <c r="J22851" s="820"/>
      <c r="K22851" s="820"/>
      <c r="L22851" s="820"/>
      <c r="M22851" s="820"/>
      <c r="N22851" s="820"/>
      <c r="O22851" s="820"/>
      <c r="P22851" s="820"/>
      <c r="Q22851" s="820"/>
      <c r="R22851" s="820"/>
      <c r="S22851" s="820"/>
      <c r="T22851" s="820"/>
      <c r="U22851" s="820"/>
      <c r="V22851" s="820"/>
      <c r="W22851" s="820"/>
      <c r="X22851" s="820"/>
      <c r="Y22851" s="820"/>
      <c r="Z22851" s="820"/>
    </row>
    <row r="22852" spans="7:26">
      <c r="G22852" s="826"/>
      <c r="H22852" s="820"/>
      <c r="J22852" s="820"/>
      <c r="K22852" s="820"/>
      <c r="L22852" s="820"/>
      <c r="M22852" s="820"/>
      <c r="N22852" s="820"/>
      <c r="O22852" s="820"/>
      <c r="P22852" s="820"/>
      <c r="Q22852" s="820"/>
      <c r="R22852" s="820"/>
      <c r="S22852" s="820"/>
      <c r="T22852" s="820"/>
      <c r="U22852" s="820"/>
      <c r="V22852" s="820"/>
      <c r="W22852" s="820"/>
      <c r="X22852" s="820"/>
      <c r="Y22852" s="820"/>
      <c r="Z22852" s="820"/>
    </row>
    <row r="22853" spans="7:26">
      <c r="G22853" s="826"/>
      <c r="H22853" s="820"/>
      <c r="J22853" s="820"/>
      <c r="K22853" s="820"/>
      <c r="L22853" s="820"/>
      <c r="M22853" s="820"/>
      <c r="N22853" s="820"/>
      <c r="O22853" s="820"/>
      <c r="P22853" s="820"/>
      <c r="Q22853" s="820"/>
      <c r="R22853" s="820"/>
      <c r="S22853" s="820"/>
      <c r="T22853" s="820"/>
      <c r="U22853" s="820"/>
      <c r="V22853" s="820"/>
      <c r="W22853" s="820"/>
      <c r="X22853" s="820"/>
      <c r="Y22853" s="820"/>
      <c r="Z22853" s="820"/>
    </row>
    <row r="22854" spans="7:26">
      <c r="G22854" s="826"/>
      <c r="H22854" s="820"/>
      <c r="J22854" s="820"/>
      <c r="K22854" s="820"/>
      <c r="L22854" s="820"/>
      <c r="M22854" s="820"/>
      <c r="N22854" s="820"/>
      <c r="O22854" s="820"/>
      <c r="P22854" s="820"/>
      <c r="Q22854" s="820"/>
      <c r="R22854" s="820"/>
      <c r="S22854" s="820"/>
      <c r="T22854" s="820"/>
      <c r="U22854" s="820"/>
      <c r="V22854" s="820"/>
      <c r="W22854" s="820"/>
      <c r="X22854" s="820"/>
      <c r="Y22854" s="820"/>
      <c r="Z22854" s="820"/>
    </row>
    <row r="22855" spans="7:26">
      <c r="G22855" s="826"/>
      <c r="H22855" s="820"/>
      <c r="J22855" s="820"/>
      <c r="K22855" s="820"/>
      <c r="L22855" s="820"/>
      <c r="M22855" s="820"/>
      <c r="N22855" s="820"/>
      <c r="O22855" s="820"/>
      <c r="P22855" s="820"/>
      <c r="Q22855" s="820"/>
      <c r="R22855" s="820"/>
      <c r="S22855" s="820"/>
      <c r="T22855" s="820"/>
      <c r="U22855" s="820"/>
      <c r="V22855" s="820"/>
      <c r="W22855" s="820"/>
      <c r="X22855" s="820"/>
      <c r="Y22855" s="820"/>
      <c r="Z22855" s="820"/>
    </row>
    <row r="22856" spans="7:26">
      <c r="G22856" s="826"/>
      <c r="H22856" s="820"/>
      <c r="J22856" s="820"/>
      <c r="K22856" s="820"/>
      <c r="L22856" s="820"/>
      <c r="M22856" s="820"/>
      <c r="N22856" s="820"/>
      <c r="O22856" s="820"/>
      <c r="P22856" s="820"/>
      <c r="Q22856" s="820"/>
      <c r="R22856" s="820"/>
      <c r="S22856" s="820"/>
      <c r="T22856" s="820"/>
      <c r="U22856" s="820"/>
      <c r="V22856" s="820"/>
      <c r="W22856" s="820"/>
      <c r="X22856" s="820"/>
      <c r="Y22856" s="820"/>
      <c r="Z22856" s="820"/>
    </row>
    <row r="22857" spans="7:26">
      <c r="G22857" s="826"/>
      <c r="H22857" s="820"/>
      <c r="J22857" s="820"/>
      <c r="K22857" s="820"/>
      <c r="L22857" s="820"/>
      <c r="M22857" s="820"/>
      <c r="N22857" s="820"/>
      <c r="O22857" s="820"/>
      <c r="P22857" s="820"/>
      <c r="Q22857" s="820"/>
      <c r="R22857" s="820"/>
      <c r="S22857" s="820"/>
      <c r="T22857" s="820"/>
      <c r="U22857" s="820"/>
      <c r="V22857" s="820"/>
      <c r="W22857" s="820"/>
      <c r="X22857" s="820"/>
      <c r="Y22857" s="820"/>
      <c r="Z22857" s="820"/>
    </row>
    <row r="22858" spans="7:26">
      <c r="G22858" s="826"/>
      <c r="H22858" s="820"/>
      <c r="J22858" s="820"/>
      <c r="K22858" s="820"/>
      <c r="L22858" s="820"/>
      <c r="M22858" s="820"/>
      <c r="N22858" s="820"/>
      <c r="O22858" s="820"/>
      <c r="P22858" s="820"/>
      <c r="Q22858" s="820"/>
      <c r="R22858" s="820"/>
      <c r="S22858" s="820"/>
      <c r="T22858" s="820"/>
      <c r="U22858" s="820"/>
      <c r="V22858" s="820"/>
      <c r="W22858" s="820"/>
      <c r="X22858" s="820"/>
      <c r="Y22858" s="820"/>
      <c r="Z22858" s="820"/>
    </row>
    <row r="22859" spans="7:26">
      <c r="G22859" s="826"/>
      <c r="H22859" s="820"/>
      <c r="J22859" s="820"/>
      <c r="K22859" s="820"/>
      <c r="L22859" s="820"/>
      <c r="M22859" s="820"/>
      <c r="N22859" s="820"/>
      <c r="O22859" s="820"/>
      <c r="P22859" s="820"/>
      <c r="Q22859" s="820"/>
      <c r="R22859" s="820"/>
      <c r="S22859" s="820"/>
      <c r="T22859" s="820"/>
      <c r="U22859" s="820"/>
      <c r="V22859" s="820"/>
      <c r="W22859" s="820"/>
      <c r="X22859" s="820"/>
      <c r="Y22859" s="820"/>
      <c r="Z22859" s="820"/>
    </row>
    <row r="22860" spans="7:26">
      <c r="G22860" s="826"/>
      <c r="H22860" s="820"/>
      <c r="J22860" s="820"/>
      <c r="K22860" s="820"/>
      <c r="L22860" s="820"/>
      <c r="M22860" s="820"/>
      <c r="N22860" s="820"/>
      <c r="O22860" s="820"/>
      <c r="P22860" s="820"/>
      <c r="Q22860" s="820"/>
      <c r="R22860" s="820"/>
      <c r="S22860" s="820"/>
      <c r="T22860" s="820"/>
      <c r="U22860" s="820"/>
      <c r="V22860" s="820"/>
      <c r="W22860" s="820"/>
      <c r="X22860" s="820"/>
      <c r="Y22860" s="820"/>
      <c r="Z22860" s="820"/>
    </row>
    <row r="22861" spans="7:26">
      <c r="G22861" s="826"/>
      <c r="H22861" s="820"/>
      <c r="J22861" s="820"/>
      <c r="K22861" s="820"/>
      <c r="L22861" s="820"/>
      <c r="M22861" s="820"/>
      <c r="N22861" s="820"/>
      <c r="O22861" s="820"/>
      <c r="P22861" s="820"/>
      <c r="Q22861" s="820"/>
      <c r="R22861" s="820"/>
      <c r="S22861" s="820"/>
      <c r="T22861" s="820"/>
      <c r="U22861" s="820"/>
      <c r="V22861" s="820"/>
      <c r="W22861" s="820"/>
      <c r="X22861" s="820"/>
      <c r="Y22861" s="820"/>
      <c r="Z22861" s="820"/>
    </row>
    <row r="22862" spans="7:26">
      <c r="G22862" s="826"/>
      <c r="H22862" s="820"/>
      <c r="J22862" s="820"/>
      <c r="K22862" s="820"/>
      <c r="L22862" s="820"/>
      <c r="M22862" s="820"/>
      <c r="N22862" s="820"/>
      <c r="O22862" s="820"/>
      <c r="P22862" s="820"/>
      <c r="Q22862" s="820"/>
      <c r="R22862" s="820"/>
      <c r="S22862" s="820"/>
      <c r="T22862" s="820"/>
      <c r="U22862" s="820"/>
      <c r="V22862" s="820"/>
      <c r="W22862" s="820"/>
      <c r="X22862" s="820"/>
      <c r="Y22862" s="820"/>
      <c r="Z22862" s="820"/>
    </row>
    <row r="22863" spans="7:26">
      <c r="G22863" s="826"/>
      <c r="H22863" s="820"/>
      <c r="J22863" s="820"/>
      <c r="K22863" s="820"/>
      <c r="L22863" s="820"/>
      <c r="M22863" s="820"/>
      <c r="N22863" s="820"/>
      <c r="O22863" s="820"/>
      <c r="P22863" s="820"/>
      <c r="Q22863" s="820"/>
      <c r="R22863" s="820"/>
      <c r="S22863" s="820"/>
      <c r="T22863" s="820"/>
      <c r="U22863" s="820"/>
      <c r="V22863" s="820"/>
      <c r="W22863" s="820"/>
      <c r="X22863" s="820"/>
      <c r="Y22863" s="820"/>
      <c r="Z22863" s="820"/>
    </row>
    <row r="22864" spans="7:26">
      <c r="G22864" s="826"/>
      <c r="H22864" s="820"/>
      <c r="J22864" s="820"/>
      <c r="K22864" s="820"/>
      <c r="L22864" s="820"/>
      <c r="M22864" s="820"/>
      <c r="N22864" s="820"/>
      <c r="O22864" s="820"/>
      <c r="P22864" s="820"/>
      <c r="Q22864" s="820"/>
      <c r="R22864" s="820"/>
      <c r="S22864" s="820"/>
      <c r="T22864" s="820"/>
      <c r="U22864" s="820"/>
      <c r="V22864" s="820"/>
      <c r="W22864" s="820"/>
      <c r="X22864" s="820"/>
      <c r="Y22864" s="820"/>
      <c r="Z22864" s="820"/>
    </row>
    <row r="22865" spans="7:26">
      <c r="G22865" s="826"/>
      <c r="H22865" s="820"/>
      <c r="J22865" s="820"/>
      <c r="K22865" s="820"/>
      <c r="L22865" s="820"/>
      <c r="M22865" s="820"/>
      <c r="N22865" s="820"/>
      <c r="O22865" s="820"/>
      <c r="P22865" s="820"/>
      <c r="Q22865" s="820"/>
      <c r="R22865" s="820"/>
      <c r="S22865" s="820"/>
      <c r="T22865" s="820"/>
      <c r="U22865" s="820"/>
      <c r="V22865" s="820"/>
      <c r="W22865" s="820"/>
      <c r="X22865" s="820"/>
      <c r="Y22865" s="820"/>
      <c r="Z22865" s="820"/>
    </row>
    <row r="22866" spans="7:26">
      <c r="G22866" s="826"/>
      <c r="H22866" s="820"/>
      <c r="J22866" s="820"/>
      <c r="K22866" s="820"/>
      <c r="L22866" s="820"/>
      <c r="M22866" s="820"/>
      <c r="N22866" s="820"/>
      <c r="O22866" s="820"/>
      <c r="P22866" s="820"/>
      <c r="Q22866" s="820"/>
      <c r="R22866" s="820"/>
      <c r="S22866" s="820"/>
      <c r="T22866" s="820"/>
      <c r="U22866" s="820"/>
      <c r="V22866" s="820"/>
      <c r="W22866" s="820"/>
      <c r="X22866" s="820"/>
      <c r="Y22866" s="820"/>
      <c r="Z22866" s="820"/>
    </row>
    <row r="22867" spans="7:26">
      <c r="G22867" s="826"/>
      <c r="H22867" s="820"/>
      <c r="J22867" s="820"/>
      <c r="K22867" s="820"/>
      <c r="L22867" s="820"/>
      <c r="M22867" s="820"/>
      <c r="N22867" s="820"/>
      <c r="O22867" s="820"/>
      <c r="P22867" s="820"/>
      <c r="Q22867" s="820"/>
      <c r="R22867" s="820"/>
      <c r="S22867" s="820"/>
      <c r="T22867" s="820"/>
      <c r="U22867" s="820"/>
      <c r="V22867" s="820"/>
      <c r="W22867" s="820"/>
      <c r="X22867" s="820"/>
      <c r="Y22867" s="820"/>
      <c r="Z22867" s="820"/>
    </row>
    <row r="22868" spans="7:26">
      <c r="G22868" s="826"/>
      <c r="H22868" s="820"/>
      <c r="J22868" s="820"/>
      <c r="K22868" s="820"/>
      <c r="L22868" s="820"/>
      <c r="M22868" s="820"/>
      <c r="N22868" s="820"/>
      <c r="O22868" s="820"/>
      <c r="P22868" s="820"/>
      <c r="Q22868" s="820"/>
      <c r="R22868" s="820"/>
      <c r="S22868" s="820"/>
      <c r="T22868" s="820"/>
      <c r="U22868" s="820"/>
      <c r="V22868" s="820"/>
      <c r="W22868" s="820"/>
      <c r="X22868" s="820"/>
      <c r="Y22868" s="820"/>
      <c r="Z22868" s="820"/>
    </row>
    <row r="22869" spans="7:26">
      <c r="G22869" s="826"/>
      <c r="H22869" s="820"/>
      <c r="J22869" s="820"/>
      <c r="K22869" s="820"/>
      <c r="L22869" s="820"/>
      <c r="M22869" s="820"/>
      <c r="N22869" s="820"/>
      <c r="O22869" s="820"/>
      <c r="P22869" s="820"/>
      <c r="Q22869" s="820"/>
      <c r="R22869" s="820"/>
      <c r="S22869" s="820"/>
      <c r="T22869" s="820"/>
      <c r="U22869" s="820"/>
      <c r="V22869" s="820"/>
      <c r="W22869" s="820"/>
      <c r="X22869" s="820"/>
      <c r="Y22869" s="820"/>
      <c r="Z22869" s="820"/>
    </row>
    <row r="22870" spans="7:26">
      <c r="G22870" s="826"/>
      <c r="H22870" s="820"/>
      <c r="J22870" s="820"/>
      <c r="K22870" s="820"/>
      <c r="L22870" s="820"/>
      <c r="M22870" s="820"/>
      <c r="N22870" s="820"/>
      <c r="O22870" s="820"/>
      <c r="P22870" s="820"/>
      <c r="Q22870" s="820"/>
      <c r="R22870" s="820"/>
      <c r="S22870" s="820"/>
      <c r="T22870" s="820"/>
      <c r="U22870" s="820"/>
      <c r="V22870" s="820"/>
      <c r="W22870" s="820"/>
      <c r="X22870" s="820"/>
      <c r="Y22870" s="820"/>
      <c r="Z22870" s="820"/>
    </row>
    <row r="22871" spans="7:26">
      <c r="G22871" s="826"/>
      <c r="H22871" s="820"/>
      <c r="J22871" s="820"/>
      <c r="K22871" s="820"/>
      <c r="L22871" s="820"/>
      <c r="M22871" s="820"/>
      <c r="N22871" s="820"/>
      <c r="O22871" s="820"/>
      <c r="P22871" s="820"/>
      <c r="Q22871" s="820"/>
      <c r="R22871" s="820"/>
      <c r="S22871" s="820"/>
      <c r="T22871" s="820"/>
      <c r="U22871" s="820"/>
      <c r="V22871" s="820"/>
      <c r="W22871" s="820"/>
      <c r="X22871" s="820"/>
      <c r="Y22871" s="820"/>
      <c r="Z22871" s="820"/>
    </row>
    <row r="22872" spans="7:26">
      <c r="G22872" s="826"/>
      <c r="H22872" s="820"/>
      <c r="J22872" s="820"/>
      <c r="K22872" s="820"/>
      <c r="L22872" s="820"/>
      <c r="M22872" s="820"/>
      <c r="N22872" s="820"/>
      <c r="O22872" s="820"/>
      <c r="P22872" s="820"/>
      <c r="Q22872" s="820"/>
      <c r="R22872" s="820"/>
      <c r="S22872" s="820"/>
      <c r="T22872" s="820"/>
      <c r="U22872" s="820"/>
      <c r="V22872" s="820"/>
      <c r="W22872" s="820"/>
      <c r="X22872" s="820"/>
      <c r="Y22872" s="820"/>
      <c r="Z22872" s="820"/>
    </row>
    <row r="22873" spans="7:26">
      <c r="G22873" s="826"/>
      <c r="H22873" s="820"/>
      <c r="J22873" s="820"/>
      <c r="K22873" s="820"/>
      <c r="L22873" s="820"/>
      <c r="M22873" s="820"/>
      <c r="N22873" s="820"/>
      <c r="O22873" s="820"/>
      <c r="P22873" s="820"/>
      <c r="Q22873" s="820"/>
      <c r="R22873" s="820"/>
      <c r="S22873" s="820"/>
      <c r="T22873" s="820"/>
      <c r="U22873" s="820"/>
      <c r="V22873" s="820"/>
      <c r="W22873" s="820"/>
      <c r="X22873" s="820"/>
      <c r="Y22873" s="820"/>
      <c r="Z22873" s="820"/>
    </row>
    <row r="22874" spans="7:26">
      <c r="G22874" s="826"/>
      <c r="H22874" s="820"/>
      <c r="J22874" s="820"/>
      <c r="K22874" s="820"/>
      <c r="L22874" s="820"/>
      <c r="M22874" s="820"/>
      <c r="N22874" s="820"/>
      <c r="O22874" s="820"/>
      <c r="P22874" s="820"/>
      <c r="Q22874" s="820"/>
      <c r="R22874" s="820"/>
      <c r="S22874" s="820"/>
      <c r="T22874" s="820"/>
      <c r="U22874" s="820"/>
      <c r="V22874" s="820"/>
      <c r="W22874" s="820"/>
      <c r="X22874" s="820"/>
      <c r="Y22874" s="820"/>
      <c r="Z22874" s="820"/>
    </row>
    <row r="22875" spans="7:26">
      <c r="G22875" s="826"/>
      <c r="H22875" s="820"/>
      <c r="J22875" s="820"/>
      <c r="K22875" s="820"/>
      <c r="L22875" s="820"/>
      <c r="M22875" s="820"/>
      <c r="N22875" s="820"/>
      <c r="O22875" s="820"/>
      <c r="P22875" s="820"/>
      <c r="Q22875" s="820"/>
      <c r="R22875" s="820"/>
      <c r="S22875" s="820"/>
      <c r="T22875" s="820"/>
      <c r="U22875" s="820"/>
      <c r="V22875" s="820"/>
      <c r="W22875" s="820"/>
      <c r="X22875" s="820"/>
      <c r="Y22875" s="820"/>
      <c r="Z22875" s="820"/>
    </row>
    <row r="22876" spans="7:26">
      <c r="G22876" s="826"/>
      <c r="H22876" s="820"/>
      <c r="J22876" s="820"/>
      <c r="K22876" s="820"/>
      <c r="L22876" s="820"/>
      <c r="M22876" s="820"/>
      <c r="N22876" s="820"/>
      <c r="O22876" s="820"/>
      <c r="P22876" s="820"/>
      <c r="Q22876" s="820"/>
      <c r="R22876" s="820"/>
      <c r="S22876" s="820"/>
      <c r="T22876" s="820"/>
      <c r="U22876" s="820"/>
      <c r="V22876" s="820"/>
      <c r="W22876" s="820"/>
      <c r="X22876" s="820"/>
      <c r="Y22876" s="820"/>
      <c r="Z22876" s="820"/>
    </row>
    <row r="22877" spans="7:26">
      <c r="G22877" s="826"/>
      <c r="H22877" s="820"/>
      <c r="J22877" s="820"/>
      <c r="K22877" s="820"/>
      <c r="L22877" s="820"/>
      <c r="M22877" s="820"/>
      <c r="N22877" s="820"/>
      <c r="O22877" s="820"/>
      <c r="P22877" s="820"/>
      <c r="Q22877" s="820"/>
      <c r="R22877" s="820"/>
      <c r="S22877" s="820"/>
      <c r="T22877" s="820"/>
      <c r="U22877" s="820"/>
      <c r="V22877" s="820"/>
      <c r="W22877" s="820"/>
      <c r="X22877" s="820"/>
      <c r="Y22877" s="820"/>
      <c r="Z22877" s="820"/>
    </row>
    <row r="22878" spans="7:26">
      <c r="G22878" s="826"/>
      <c r="H22878" s="820"/>
      <c r="J22878" s="820"/>
      <c r="K22878" s="820"/>
      <c r="L22878" s="820"/>
      <c r="M22878" s="820"/>
      <c r="N22878" s="820"/>
      <c r="O22878" s="820"/>
      <c r="P22878" s="820"/>
      <c r="Q22878" s="820"/>
      <c r="R22878" s="820"/>
      <c r="S22878" s="820"/>
      <c r="T22878" s="820"/>
      <c r="U22878" s="820"/>
      <c r="V22878" s="820"/>
      <c r="W22878" s="820"/>
      <c r="X22878" s="820"/>
      <c r="Y22878" s="820"/>
      <c r="Z22878" s="820"/>
    </row>
    <row r="22879" spans="7:26">
      <c r="G22879" s="826"/>
      <c r="H22879" s="820"/>
      <c r="J22879" s="820"/>
      <c r="K22879" s="820"/>
      <c r="L22879" s="820"/>
      <c r="M22879" s="820"/>
      <c r="N22879" s="820"/>
      <c r="O22879" s="820"/>
      <c r="P22879" s="820"/>
      <c r="Q22879" s="820"/>
      <c r="R22879" s="820"/>
      <c r="S22879" s="820"/>
      <c r="T22879" s="820"/>
      <c r="U22879" s="820"/>
      <c r="V22879" s="820"/>
      <c r="W22879" s="820"/>
      <c r="X22879" s="820"/>
      <c r="Y22879" s="820"/>
      <c r="Z22879" s="820"/>
    </row>
    <row r="22880" spans="7:26">
      <c r="G22880" s="826"/>
      <c r="H22880" s="820"/>
      <c r="J22880" s="820"/>
      <c r="K22880" s="820"/>
      <c r="L22880" s="820"/>
      <c r="M22880" s="820"/>
      <c r="N22880" s="820"/>
      <c r="O22880" s="820"/>
      <c r="P22880" s="820"/>
      <c r="Q22880" s="820"/>
      <c r="R22880" s="820"/>
      <c r="S22880" s="820"/>
      <c r="T22880" s="820"/>
      <c r="U22880" s="820"/>
      <c r="V22880" s="820"/>
      <c r="W22880" s="820"/>
      <c r="X22880" s="820"/>
      <c r="Y22880" s="820"/>
      <c r="Z22880" s="820"/>
    </row>
    <row r="22881" spans="7:26">
      <c r="G22881" s="826"/>
      <c r="H22881" s="820"/>
      <c r="J22881" s="820"/>
      <c r="K22881" s="820"/>
      <c r="L22881" s="820"/>
      <c r="M22881" s="820"/>
      <c r="N22881" s="820"/>
      <c r="O22881" s="820"/>
      <c r="P22881" s="820"/>
      <c r="Q22881" s="820"/>
      <c r="R22881" s="820"/>
      <c r="S22881" s="820"/>
      <c r="T22881" s="820"/>
      <c r="U22881" s="820"/>
      <c r="V22881" s="820"/>
      <c r="W22881" s="820"/>
      <c r="X22881" s="820"/>
      <c r="Y22881" s="820"/>
      <c r="Z22881" s="820"/>
    </row>
    <row r="22882" spans="7:26">
      <c r="G22882" s="826"/>
      <c r="H22882" s="820"/>
      <c r="J22882" s="820"/>
      <c r="K22882" s="820"/>
      <c r="L22882" s="820"/>
      <c r="M22882" s="820"/>
      <c r="N22882" s="820"/>
      <c r="O22882" s="820"/>
      <c r="P22882" s="820"/>
      <c r="Q22882" s="820"/>
      <c r="R22882" s="820"/>
      <c r="S22882" s="820"/>
      <c r="T22882" s="820"/>
      <c r="U22882" s="820"/>
      <c r="V22882" s="820"/>
      <c r="W22882" s="820"/>
      <c r="X22882" s="820"/>
      <c r="Y22882" s="820"/>
      <c r="Z22882" s="820"/>
    </row>
    <row r="22883" spans="7:26">
      <c r="G22883" s="826"/>
      <c r="H22883" s="820"/>
      <c r="J22883" s="820"/>
      <c r="K22883" s="820"/>
      <c r="L22883" s="820"/>
      <c r="M22883" s="820"/>
      <c r="N22883" s="820"/>
      <c r="O22883" s="820"/>
      <c r="P22883" s="820"/>
      <c r="Q22883" s="820"/>
      <c r="R22883" s="820"/>
      <c r="S22883" s="820"/>
      <c r="T22883" s="820"/>
      <c r="U22883" s="820"/>
      <c r="V22883" s="820"/>
      <c r="W22883" s="820"/>
      <c r="X22883" s="820"/>
      <c r="Y22883" s="820"/>
      <c r="Z22883" s="820"/>
    </row>
    <row r="22884" spans="7:26">
      <c r="G22884" s="826"/>
      <c r="H22884" s="820"/>
      <c r="J22884" s="820"/>
      <c r="K22884" s="820"/>
      <c r="L22884" s="820"/>
      <c r="M22884" s="820"/>
      <c r="N22884" s="820"/>
      <c r="O22884" s="820"/>
      <c r="P22884" s="820"/>
      <c r="Q22884" s="820"/>
      <c r="R22884" s="820"/>
      <c r="S22884" s="820"/>
      <c r="T22884" s="820"/>
      <c r="U22884" s="820"/>
      <c r="V22884" s="820"/>
      <c r="W22884" s="820"/>
      <c r="X22884" s="820"/>
      <c r="Y22884" s="820"/>
      <c r="Z22884" s="820"/>
    </row>
    <row r="22885" spans="7:26">
      <c r="G22885" s="826"/>
      <c r="H22885" s="820"/>
      <c r="J22885" s="820"/>
      <c r="K22885" s="820"/>
      <c r="L22885" s="820"/>
      <c r="M22885" s="820"/>
      <c r="N22885" s="820"/>
      <c r="O22885" s="820"/>
      <c r="P22885" s="820"/>
      <c r="Q22885" s="820"/>
      <c r="R22885" s="820"/>
      <c r="S22885" s="820"/>
      <c r="T22885" s="820"/>
      <c r="U22885" s="820"/>
      <c r="V22885" s="820"/>
      <c r="W22885" s="820"/>
      <c r="X22885" s="820"/>
      <c r="Y22885" s="820"/>
      <c r="Z22885" s="820"/>
    </row>
    <row r="22886" spans="7:26">
      <c r="G22886" s="826"/>
      <c r="H22886" s="820"/>
      <c r="J22886" s="820"/>
      <c r="K22886" s="820"/>
      <c r="L22886" s="820"/>
      <c r="M22886" s="820"/>
      <c r="N22886" s="820"/>
      <c r="O22886" s="820"/>
      <c r="P22886" s="820"/>
      <c r="Q22886" s="820"/>
      <c r="R22886" s="820"/>
      <c r="S22886" s="820"/>
      <c r="T22886" s="820"/>
      <c r="U22886" s="820"/>
      <c r="V22886" s="820"/>
      <c r="W22886" s="820"/>
      <c r="X22886" s="820"/>
      <c r="Y22886" s="820"/>
      <c r="Z22886" s="820"/>
    </row>
    <row r="22887" spans="7:26">
      <c r="G22887" s="826"/>
      <c r="H22887" s="820"/>
      <c r="J22887" s="820"/>
      <c r="K22887" s="820"/>
      <c r="L22887" s="820"/>
      <c r="M22887" s="820"/>
      <c r="N22887" s="820"/>
      <c r="O22887" s="820"/>
      <c r="P22887" s="820"/>
      <c r="Q22887" s="820"/>
      <c r="R22887" s="820"/>
      <c r="S22887" s="820"/>
      <c r="T22887" s="820"/>
      <c r="U22887" s="820"/>
      <c r="V22887" s="820"/>
      <c r="W22887" s="820"/>
      <c r="X22887" s="820"/>
      <c r="Y22887" s="820"/>
      <c r="Z22887" s="820"/>
    </row>
    <row r="22888" spans="7:26">
      <c r="G22888" s="826"/>
      <c r="H22888" s="820"/>
      <c r="J22888" s="820"/>
      <c r="K22888" s="820"/>
      <c r="L22888" s="820"/>
      <c r="M22888" s="820"/>
      <c r="N22888" s="820"/>
      <c r="O22888" s="820"/>
      <c r="P22888" s="820"/>
      <c r="Q22888" s="820"/>
      <c r="R22888" s="820"/>
      <c r="S22888" s="820"/>
      <c r="T22888" s="820"/>
      <c r="U22888" s="820"/>
      <c r="V22888" s="820"/>
      <c r="W22888" s="820"/>
      <c r="X22888" s="820"/>
      <c r="Y22888" s="820"/>
      <c r="Z22888" s="820"/>
    </row>
    <row r="22889" spans="7:26">
      <c r="G22889" s="826"/>
      <c r="H22889" s="820"/>
      <c r="J22889" s="820"/>
      <c r="K22889" s="820"/>
      <c r="L22889" s="820"/>
      <c r="M22889" s="820"/>
      <c r="N22889" s="820"/>
      <c r="O22889" s="820"/>
      <c r="P22889" s="820"/>
      <c r="Q22889" s="820"/>
      <c r="R22889" s="820"/>
      <c r="S22889" s="820"/>
      <c r="T22889" s="820"/>
      <c r="U22889" s="820"/>
      <c r="V22889" s="820"/>
      <c r="W22889" s="820"/>
      <c r="X22889" s="820"/>
      <c r="Y22889" s="820"/>
      <c r="Z22889" s="820"/>
    </row>
    <row r="22890" spans="7:26">
      <c r="G22890" s="826"/>
      <c r="H22890" s="820"/>
      <c r="J22890" s="820"/>
      <c r="K22890" s="820"/>
      <c r="L22890" s="820"/>
      <c r="M22890" s="820"/>
      <c r="N22890" s="820"/>
      <c r="O22890" s="820"/>
      <c r="P22890" s="820"/>
      <c r="Q22890" s="820"/>
      <c r="R22890" s="820"/>
      <c r="S22890" s="820"/>
      <c r="T22890" s="820"/>
      <c r="U22890" s="820"/>
      <c r="V22890" s="820"/>
      <c r="W22890" s="820"/>
      <c r="X22890" s="820"/>
      <c r="Y22890" s="820"/>
      <c r="Z22890" s="820"/>
    </row>
    <row r="22891" spans="7:26">
      <c r="G22891" s="826"/>
      <c r="H22891" s="820"/>
      <c r="J22891" s="820"/>
      <c r="K22891" s="820"/>
      <c r="L22891" s="820"/>
      <c r="M22891" s="820"/>
      <c r="N22891" s="820"/>
      <c r="O22891" s="820"/>
      <c r="P22891" s="820"/>
      <c r="Q22891" s="820"/>
      <c r="R22891" s="820"/>
      <c r="S22891" s="820"/>
      <c r="T22891" s="820"/>
      <c r="U22891" s="820"/>
      <c r="V22891" s="820"/>
      <c r="W22891" s="820"/>
      <c r="X22891" s="820"/>
      <c r="Y22891" s="820"/>
      <c r="Z22891" s="820"/>
    </row>
    <row r="22892" spans="7:26">
      <c r="G22892" s="826"/>
      <c r="H22892" s="820"/>
      <c r="J22892" s="820"/>
      <c r="K22892" s="820"/>
      <c r="L22892" s="820"/>
      <c r="M22892" s="820"/>
      <c r="N22892" s="820"/>
      <c r="O22892" s="820"/>
      <c r="P22892" s="820"/>
      <c r="Q22892" s="820"/>
      <c r="R22892" s="820"/>
      <c r="S22892" s="820"/>
      <c r="T22892" s="820"/>
      <c r="U22892" s="820"/>
      <c r="V22892" s="820"/>
      <c r="W22892" s="820"/>
      <c r="X22892" s="820"/>
      <c r="Y22892" s="820"/>
      <c r="Z22892" s="820"/>
    </row>
    <row r="22893" spans="7:26">
      <c r="G22893" s="826"/>
      <c r="H22893" s="820"/>
      <c r="J22893" s="820"/>
      <c r="K22893" s="820"/>
      <c r="L22893" s="820"/>
      <c r="M22893" s="820"/>
      <c r="N22893" s="820"/>
      <c r="O22893" s="820"/>
      <c r="P22893" s="820"/>
      <c r="Q22893" s="820"/>
      <c r="R22893" s="820"/>
      <c r="S22893" s="820"/>
      <c r="T22893" s="820"/>
      <c r="U22893" s="820"/>
      <c r="V22893" s="820"/>
      <c r="W22893" s="820"/>
      <c r="X22893" s="820"/>
      <c r="Y22893" s="820"/>
      <c r="Z22893" s="820"/>
    </row>
    <row r="22894" spans="7:26">
      <c r="G22894" s="826"/>
      <c r="H22894" s="820"/>
      <c r="J22894" s="820"/>
      <c r="K22894" s="820"/>
      <c r="L22894" s="820"/>
      <c r="M22894" s="820"/>
      <c r="N22894" s="820"/>
      <c r="O22894" s="820"/>
      <c r="P22894" s="820"/>
      <c r="Q22894" s="820"/>
      <c r="R22894" s="820"/>
      <c r="S22894" s="820"/>
      <c r="T22894" s="820"/>
      <c r="U22894" s="820"/>
      <c r="V22894" s="820"/>
      <c r="W22894" s="820"/>
      <c r="X22894" s="820"/>
      <c r="Y22894" s="820"/>
      <c r="Z22894" s="820"/>
    </row>
    <row r="22895" spans="7:26">
      <c r="G22895" s="826"/>
      <c r="H22895" s="820"/>
      <c r="J22895" s="820"/>
      <c r="K22895" s="820"/>
      <c r="L22895" s="820"/>
      <c r="M22895" s="820"/>
      <c r="N22895" s="820"/>
      <c r="O22895" s="820"/>
      <c r="P22895" s="820"/>
      <c r="Q22895" s="820"/>
      <c r="R22895" s="820"/>
      <c r="S22895" s="820"/>
      <c r="T22895" s="820"/>
      <c r="U22895" s="820"/>
      <c r="V22895" s="820"/>
      <c r="W22895" s="820"/>
      <c r="X22895" s="820"/>
      <c r="Y22895" s="820"/>
      <c r="Z22895" s="820"/>
    </row>
    <row r="22896" spans="7:26">
      <c r="G22896" s="826"/>
      <c r="H22896" s="820"/>
      <c r="J22896" s="820"/>
      <c r="K22896" s="820"/>
      <c r="L22896" s="820"/>
      <c r="M22896" s="820"/>
      <c r="N22896" s="820"/>
      <c r="O22896" s="820"/>
      <c r="P22896" s="820"/>
      <c r="Q22896" s="820"/>
      <c r="R22896" s="820"/>
      <c r="S22896" s="820"/>
      <c r="T22896" s="820"/>
      <c r="U22896" s="820"/>
      <c r="V22896" s="820"/>
      <c r="W22896" s="820"/>
      <c r="X22896" s="820"/>
      <c r="Y22896" s="820"/>
      <c r="Z22896" s="820"/>
    </row>
    <row r="22897" spans="7:26">
      <c r="G22897" s="826"/>
      <c r="H22897" s="820"/>
      <c r="J22897" s="820"/>
      <c r="K22897" s="820"/>
      <c r="L22897" s="820"/>
      <c r="M22897" s="820"/>
      <c r="N22897" s="820"/>
      <c r="O22897" s="820"/>
      <c r="P22897" s="820"/>
      <c r="Q22897" s="820"/>
      <c r="R22897" s="820"/>
      <c r="S22897" s="820"/>
      <c r="T22897" s="820"/>
      <c r="U22897" s="820"/>
      <c r="V22897" s="820"/>
      <c r="W22897" s="820"/>
      <c r="X22897" s="820"/>
      <c r="Y22897" s="820"/>
      <c r="Z22897" s="820"/>
    </row>
    <row r="22898" spans="7:26">
      <c r="G22898" s="826"/>
      <c r="H22898" s="820"/>
      <c r="J22898" s="820"/>
      <c r="K22898" s="820"/>
      <c r="L22898" s="820"/>
      <c r="M22898" s="820"/>
      <c r="N22898" s="820"/>
      <c r="O22898" s="820"/>
      <c r="P22898" s="820"/>
      <c r="Q22898" s="820"/>
      <c r="R22898" s="820"/>
      <c r="S22898" s="820"/>
      <c r="T22898" s="820"/>
      <c r="U22898" s="820"/>
      <c r="V22898" s="820"/>
      <c r="W22898" s="820"/>
      <c r="X22898" s="820"/>
      <c r="Y22898" s="820"/>
      <c r="Z22898" s="820"/>
    </row>
    <row r="22899" spans="7:26">
      <c r="G22899" s="826"/>
      <c r="H22899" s="820"/>
      <c r="J22899" s="820"/>
      <c r="K22899" s="820"/>
      <c r="L22899" s="820"/>
      <c r="M22899" s="820"/>
      <c r="N22899" s="820"/>
      <c r="O22899" s="820"/>
      <c r="P22899" s="820"/>
      <c r="Q22899" s="820"/>
      <c r="R22899" s="820"/>
      <c r="S22899" s="820"/>
      <c r="T22899" s="820"/>
      <c r="U22899" s="820"/>
      <c r="V22899" s="820"/>
      <c r="W22899" s="820"/>
      <c r="X22899" s="820"/>
      <c r="Y22899" s="820"/>
      <c r="Z22899" s="820"/>
    </row>
    <row r="22900" spans="7:26">
      <c r="G22900" s="826"/>
      <c r="H22900" s="820"/>
      <c r="J22900" s="820"/>
      <c r="K22900" s="820"/>
      <c r="L22900" s="820"/>
      <c r="M22900" s="820"/>
      <c r="N22900" s="820"/>
      <c r="O22900" s="820"/>
      <c r="P22900" s="820"/>
      <c r="Q22900" s="820"/>
      <c r="R22900" s="820"/>
      <c r="S22900" s="820"/>
      <c r="T22900" s="820"/>
      <c r="U22900" s="820"/>
      <c r="V22900" s="820"/>
      <c r="W22900" s="820"/>
      <c r="X22900" s="820"/>
      <c r="Y22900" s="820"/>
      <c r="Z22900" s="820"/>
    </row>
    <row r="22901" spans="7:26">
      <c r="G22901" s="826"/>
      <c r="H22901" s="820"/>
      <c r="J22901" s="820"/>
      <c r="K22901" s="820"/>
      <c r="L22901" s="820"/>
      <c r="M22901" s="820"/>
      <c r="N22901" s="820"/>
      <c r="O22901" s="820"/>
      <c r="P22901" s="820"/>
      <c r="Q22901" s="820"/>
      <c r="R22901" s="820"/>
      <c r="S22901" s="820"/>
      <c r="T22901" s="820"/>
      <c r="U22901" s="820"/>
      <c r="V22901" s="820"/>
      <c r="W22901" s="820"/>
      <c r="X22901" s="820"/>
      <c r="Y22901" s="820"/>
      <c r="Z22901" s="820"/>
    </row>
    <row r="22902" spans="7:26">
      <c r="G22902" s="826"/>
      <c r="H22902" s="820"/>
      <c r="J22902" s="820"/>
      <c r="K22902" s="820"/>
      <c r="L22902" s="820"/>
      <c r="M22902" s="820"/>
      <c r="N22902" s="820"/>
      <c r="O22902" s="820"/>
      <c r="P22902" s="820"/>
      <c r="Q22902" s="820"/>
      <c r="R22902" s="820"/>
      <c r="S22902" s="820"/>
      <c r="T22902" s="820"/>
      <c r="U22902" s="820"/>
      <c r="V22902" s="820"/>
      <c r="W22902" s="820"/>
      <c r="X22902" s="820"/>
      <c r="Y22902" s="820"/>
      <c r="Z22902" s="820"/>
    </row>
    <row r="22903" spans="7:26">
      <c r="G22903" s="826"/>
      <c r="H22903" s="820"/>
      <c r="J22903" s="820"/>
      <c r="K22903" s="820"/>
      <c r="L22903" s="820"/>
      <c r="M22903" s="820"/>
      <c r="N22903" s="820"/>
      <c r="O22903" s="820"/>
      <c r="P22903" s="820"/>
      <c r="Q22903" s="820"/>
      <c r="R22903" s="820"/>
      <c r="S22903" s="820"/>
      <c r="T22903" s="820"/>
      <c r="U22903" s="820"/>
      <c r="V22903" s="820"/>
      <c r="W22903" s="820"/>
      <c r="X22903" s="820"/>
      <c r="Y22903" s="820"/>
      <c r="Z22903" s="820"/>
    </row>
    <row r="22904" spans="7:26">
      <c r="G22904" s="826"/>
      <c r="H22904" s="820"/>
      <c r="J22904" s="820"/>
      <c r="K22904" s="820"/>
      <c r="L22904" s="820"/>
      <c r="M22904" s="820"/>
      <c r="N22904" s="820"/>
      <c r="O22904" s="820"/>
      <c r="P22904" s="820"/>
      <c r="Q22904" s="820"/>
      <c r="R22904" s="820"/>
      <c r="S22904" s="820"/>
      <c r="T22904" s="820"/>
      <c r="U22904" s="820"/>
      <c r="V22904" s="820"/>
      <c r="W22904" s="820"/>
      <c r="X22904" s="820"/>
      <c r="Y22904" s="820"/>
      <c r="Z22904" s="820"/>
    </row>
    <row r="22905" spans="7:26">
      <c r="G22905" s="826"/>
      <c r="H22905" s="820"/>
      <c r="J22905" s="820"/>
      <c r="K22905" s="820"/>
      <c r="L22905" s="820"/>
      <c r="M22905" s="820"/>
      <c r="N22905" s="820"/>
      <c r="O22905" s="820"/>
      <c r="P22905" s="820"/>
      <c r="Q22905" s="820"/>
      <c r="R22905" s="820"/>
      <c r="S22905" s="820"/>
      <c r="T22905" s="820"/>
      <c r="U22905" s="820"/>
      <c r="V22905" s="820"/>
      <c r="W22905" s="820"/>
      <c r="X22905" s="820"/>
      <c r="Y22905" s="820"/>
      <c r="Z22905" s="820"/>
    </row>
    <row r="22906" spans="7:26">
      <c r="G22906" s="826"/>
      <c r="H22906" s="820"/>
      <c r="J22906" s="820"/>
      <c r="K22906" s="820"/>
      <c r="L22906" s="820"/>
      <c r="M22906" s="820"/>
      <c r="N22906" s="820"/>
      <c r="O22906" s="820"/>
      <c r="P22906" s="820"/>
      <c r="Q22906" s="820"/>
      <c r="R22906" s="820"/>
      <c r="S22906" s="820"/>
      <c r="T22906" s="820"/>
      <c r="U22906" s="820"/>
      <c r="V22906" s="820"/>
      <c r="W22906" s="820"/>
      <c r="X22906" s="820"/>
      <c r="Y22906" s="820"/>
      <c r="Z22906" s="820"/>
    </row>
    <row r="22907" spans="7:26">
      <c r="G22907" s="826"/>
      <c r="H22907" s="820"/>
      <c r="J22907" s="820"/>
      <c r="K22907" s="820"/>
      <c r="L22907" s="820"/>
      <c r="M22907" s="820"/>
      <c r="N22907" s="820"/>
      <c r="O22907" s="820"/>
      <c r="P22907" s="820"/>
      <c r="Q22907" s="820"/>
      <c r="R22907" s="820"/>
      <c r="S22907" s="820"/>
      <c r="T22907" s="820"/>
      <c r="U22907" s="820"/>
      <c r="V22907" s="820"/>
      <c r="W22907" s="820"/>
      <c r="X22907" s="820"/>
      <c r="Y22907" s="820"/>
      <c r="Z22907" s="820"/>
    </row>
    <row r="22908" spans="7:26">
      <c r="G22908" s="826"/>
      <c r="H22908" s="820"/>
      <c r="J22908" s="820"/>
      <c r="K22908" s="820"/>
      <c r="L22908" s="820"/>
      <c r="M22908" s="820"/>
      <c r="N22908" s="820"/>
      <c r="O22908" s="820"/>
      <c r="P22908" s="820"/>
      <c r="Q22908" s="820"/>
      <c r="R22908" s="820"/>
      <c r="S22908" s="820"/>
      <c r="T22908" s="820"/>
      <c r="U22908" s="820"/>
      <c r="V22908" s="820"/>
      <c r="W22908" s="820"/>
      <c r="X22908" s="820"/>
      <c r="Y22908" s="820"/>
      <c r="Z22908" s="820"/>
    </row>
    <row r="22909" spans="7:26">
      <c r="G22909" s="826"/>
      <c r="H22909" s="820"/>
      <c r="J22909" s="820"/>
      <c r="K22909" s="820"/>
      <c r="L22909" s="820"/>
      <c r="M22909" s="820"/>
      <c r="N22909" s="820"/>
      <c r="O22909" s="820"/>
      <c r="P22909" s="820"/>
      <c r="Q22909" s="820"/>
      <c r="R22909" s="820"/>
      <c r="S22909" s="820"/>
      <c r="T22909" s="820"/>
      <c r="U22909" s="820"/>
      <c r="V22909" s="820"/>
      <c r="W22909" s="820"/>
      <c r="X22909" s="820"/>
      <c r="Y22909" s="820"/>
      <c r="Z22909" s="820"/>
    </row>
    <row r="22910" spans="7:26">
      <c r="G22910" s="826"/>
      <c r="H22910" s="820"/>
      <c r="J22910" s="820"/>
      <c r="K22910" s="820"/>
      <c r="L22910" s="820"/>
      <c r="M22910" s="820"/>
      <c r="N22910" s="820"/>
      <c r="O22910" s="820"/>
      <c r="P22910" s="820"/>
      <c r="Q22910" s="820"/>
      <c r="R22910" s="820"/>
      <c r="S22910" s="820"/>
      <c r="T22910" s="820"/>
      <c r="U22910" s="820"/>
      <c r="V22910" s="820"/>
      <c r="W22910" s="820"/>
      <c r="X22910" s="820"/>
      <c r="Y22910" s="820"/>
      <c r="Z22910" s="820"/>
    </row>
    <row r="22911" spans="7:26">
      <c r="G22911" s="826"/>
      <c r="H22911" s="820"/>
      <c r="J22911" s="820"/>
      <c r="K22911" s="820"/>
      <c r="L22911" s="820"/>
      <c r="M22911" s="820"/>
      <c r="N22911" s="820"/>
      <c r="O22911" s="820"/>
      <c r="P22911" s="820"/>
      <c r="Q22911" s="820"/>
      <c r="R22911" s="820"/>
      <c r="S22911" s="820"/>
      <c r="T22911" s="820"/>
      <c r="U22911" s="820"/>
      <c r="V22911" s="820"/>
      <c r="W22911" s="820"/>
      <c r="X22911" s="820"/>
      <c r="Y22911" s="820"/>
      <c r="Z22911" s="820"/>
    </row>
    <row r="22912" spans="7:26">
      <c r="G22912" s="826"/>
      <c r="H22912" s="820"/>
      <c r="J22912" s="820"/>
      <c r="K22912" s="820"/>
      <c r="L22912" s="820"/>
      <c r="M22912" s="820"/>
      <c r="N22912" s="820"/>
      <c r="O22912" s="820"/>
      <c r="P22912" s="820"/>
      <c r="Q22912" s="820"/>
      <c r="R22912" s="820"/>
      <c r="S22912" s="820"/>
      <c r="T22912" s="820"/>
      <c r="U22912" s="820"/>
      <c r="V22912" s="820"/>
      <c r="W22912" s="820"/>
      <c r="X22912" s="820"/>
      <c r="Y22912" s="820"/>
      <c r="Z22912" s="820"/>
    </row>
    <row r="22913" spans="7:26">
      <c r="G22913" s="826"/>
      <c r="H22913" s="820"/>
      <c r="J22913" s="820"/>
      <c r="K22913" s="820"/>
      <c r="L22913" s="820"/>
      <c r="M22913" s="820"/>
      <c r="N22913" s="820"/>
      <c r="O22913" s="820"/>
      <c r="P22913" s="820"/>
      <c r="Q22913" s="820"/>
      <c r="R22913" s="820"/>
      <c r="S22913" s="820"/>
      <c r="T22913" s="820"/>
      <c r="U22913" s="820"/>
      <c r="V22913" s="820"/>
      <c r="W22913" s="820"/>
      <c r="X22913" s="820"/>
      <c r="Y22913" s="820"/>
      <c r="Z22913" s="820"/>
    </row>
    <row r="22914" spans="7:26">
      <c r="G22914" s="826"/>
      <c r="H22914" s="820"/>
      <c r="J22914" s="820"/>
      <c r="K22914" s="820"/>
      <c r="L22914" s="820"/>
      <c r="M22914" s="820"/>
      <c r="N22914" s="820"/>
      <c r="O22914" s="820"/>
      <c r="P22914" s="820"/>
      <c r="Q22914" s="820"/>
      <c r="R22914" s="820"/>
      <c r="S22914" s="820"/>
      <c r="T22914" s="820"/>
      <c r="U22914" s="820"/>
      <c r="V22914" s="820"/>
      <c r="W22914" s="820"/>
      <c r="X22914" s="820"/>
      <c r="Y22914" s="820"/>
      <c r="Z22914" s="820"/>
    </row>
    <row r="22915" spans="7:26">
      <c r="G22915" s="826"/>
      <c r="H22915" s="820"/>
      <c r="J22915" s="820"/>
      <c r="K22915" s="820"/>
      <c r="L22915" s="820"/>
      <c r="M22915" s="820"/>
      <c r="N22915" s="820"/>
      <c r="O22915" s="820"/>
      <c r="P22915" s="820"/>
      <c r="Q22915" s="820"/>
      <c r="R22915" s="820"/>
      <c r="S22915" s="820"/>
      <c r="T22915" s="820"/>
      <c r="U22915" s="820"/>
      <c r="V22915" s="820"/>
      <c r="W22915" s="820"/>
      <c r="X22915" s="820"/>
      <c r="Y22915" s="820"/>
      <c r="Z22915" s="820"/>
    </row>
    <row r="22916" spans="7:26">
      <c r="G22916" s="826"/>
      <c r="H22916" s="820"/>
      <c r="J22916" s="820"/>
      <c r="K22916" s="820"/>
      <c r="L22916" s="820"/>
      <c r="M22916" s="820"/>
      <c r="N22916" s="820"/>
      <c r="O22916" s="820"/>
      <c r="P22916" s="820"/>
      <c r="Q22916" s="820"/>
      <c r="R22916" s="820"/>
      <c r="S22916" s="820"/>
      <c r="T22916" s="820"/>
      <c r="U22916" s="820"/>
      <c r="V22916" s="820"/>
      <c r="W22916" s="820"/>
      <c r="X22916" s="820"/>
      <c r="Y22916" s="820"/>
      <c r="Z22916" s="820"/>
    </row>
    <row r="22917" spans="7:26">
      <c r="G22917" s="826"/>
      <c r="H22917" s="820"/>
      <c r="J22917" s="820"/>
      <c r="K22917" s="820"/>
      <c r="L22917" s="820"/>
      <c r="M22917" s="820"/>
      <c r="N22917" s="820"/>
      <c r="O22917" s="820"/>
      <c r="P22917" s="820"/>
      <c r="Q22917" s="820"/>
      <c r="R22917" s="820"/>
      <c r="S22917" s="820"/>
      <c r="T22917" s="820"/>
      <c r="U22917" s="820"/>
      <c r="V22917" s="820"/>
      <c r="W22917" s="820"/>
      <c r="X22917" s="820"/>
      <c r="Y22917" s="820"/>
      <c r="Z22917" s="820"/>
    </row>
    <row r="22918" spans="7:26">
      <c r="G22918" s="826"/>
      <c r="H22918" s="820"/>
      <c r="J22918" s="820"/>
      <c r="K22918" s="820"/>
      <c r="L22918" s="820"/>
      <c r="M22918" s="820"/>
      <c r="N22918" s="820"/>
      <c r="O22918" s="820"/>
      <c r="P22918" s="820"/>
      <c r="Q22918" s="820"/>
      <c r="R22918" s="820"/>
      <c r="S22918" s="820"/>
      <c r="T22918" s="820"/>
      <c r="U22918" s="820"/>
      <c r="V22918" s="820"/>
      <c r="W22918" s="820"/>
      <c r="X22918" s="820"/>
      <c r="Y22918" s="820"/>
      <c r="Z22918" s="820"/>
    </row>
    <row r="22919" spans="7:26">
      <c r="G22919" s="826"/>
      <c r="H22919" s="820"/>
      <c r="J22919" s="820"/>
      <c r="K22919" s="820"/>
      <c r="L22919" s="820"/>
      <c r="M22919" s="820"/>
      <c r="N22919" s="820"/>
      <c r="O22919" s="820"/>
      <c r="P22919" s="820"/>
      <c r="Q22919" s="820"/>
      <c r="R22919" s="820"/>
      <c r="S22919" s="820"/>
      <c r="T22919" s="820"/>
      <c r="U22919" s="820"/>
      <c r="V22919" s="820"/>
      <c r="W22919" s="820"/>
      <c r="X22919" s="820"/>
      <c r="Y22919" s="820"/>
      <c r="Z22919" s="820"/>
    </row>
    <row r="22920" spans="7:26">
      <c r="G22920" s="826"/>
      <c r="H22920" s="820"/>
      <c r="J22920" s="820"/>
      <c r="K22920" s="820"/>
      <c r="L22920" s="820"/>
      <c r="M22920" s="820"/>
      <c r="N22920" s="820"/>
      <c r="O22920" s="820"/>
      <c r="P22920" s="820"/>
      <c r="Q22920" s="820"/>
      <c r="R22920" s="820"/>
      <c r="S22920" s="820"/>
      <c r="T22920" s="820"/>
      <c r="U22920" s="820"/>
      <c r="V22920" s="820"/>
      <c r="W22920" s="820"/>
      <c r="X22920" s="820"/>
      <c r="Y22920" s="820"/>
      <c r="Z22920" s="820"/>
    </row>
    <row r="22921" spans="7:26">
      <c r="G22921" s="826"/>
      <c r="H22921" s="820"/>
      <c r="J22921" s="820"/>
      <c r="K22921" s="820"/>
      <c r="L22921" s="820"/>
      <c r="M22921" s="820"/>
      <c r="N22921" s="820"/>
      <c r="O22921" s="820"/>
      <c r="P22921" s="820"/>
      <c r="Q22921" s="820"/>
      <c r="R22921" s="820"/>
      <c r="S22921" s="820"/>
      <c r="T22921" s="820"/>
      <c r="U22921" s="820"/>
      <c r="V22921" s="820"/>
      <c r="W22921" s="820"/>
      <c r="X22921" s="820"/>
      <c r="Y22921" s="820"/>
      <c r="Z22921" s="820"/>
    </row>
    <row r="22922" spans="7:26">
      <c r="G22922" s="826"/>
      <c r="H22922" s="820"/>
      <c r="J22922" s="820"/>
      <c r="K22922" s="820"/>
      <c r="L22922" s="820"/>
      <c r="M22922" s="820"/>
      <c r="N22922" s="820"/>
      <c r="O22922" s="820"/>
      <c r="P22922" s="820"/>
      <c r="Q22922" s="820"/>
      <c r="R22922" s="820"/>
      <c r="S22922" s="820"/>
      <c r="T22922" s="820"/>
      <c r="U22922" s="820"/>
      <c r="V22922" s="820"/>
      <c r="W22922" s="820"/>
      <c r="X22922" s="820"/>
      <c r="Y22922" s="820"/>
      <c r="Z22922" s="820"/>
    </row>
    <row r="22923" spans="7:26">
      <c r="G22923" s="826"/>
      <c r="H22923" s="820"/>
      <c r="J22923" s="820"/>
      <c r="K22923" s="820"/>
      <c r="L22923" s="820"/>
      <c r="M22923" s="820"/>
      <c r="N22923" s="820"/>
      <c r="O22923" s="820"/>
      <c r="P22923" s="820"/>
      <c r="Q22923" s="820"/>
      <c r="R22923" s="820"/>
      <c r="S22923" s="820"/>
      <c r="T22923" s="820"/>
      <c r="U22923" s="820"/>
      <c r="V22923" s="820"/>
      <c r="W22923" s="820"/>
      <c r="X22923" s="820"/>
      <c r="Y22923" s="820"/>
      <c r="Z22923" s="820"/>
    </row>
    <row r="22924" spans="7:26">
      <c r="G22924" s="826"/>
      <c r="H22924" s="820"/>
      <c r="J22924" s="820"/>
      <c r="K22924" s="820"/>
      <c r="L22924" s="820"/>
      <c r="M22924" s="820"/>
      <c r="N22924" s="820"/>
      <c r="O22924" s="820"/>
      <c r="P22924" s="820"/>
      <c r="Q22924" s="820"/>
      <c r="R22924" s="820"/>
      <c r="S22924" s="820"/>
      <c r="T22924" s="820"/>
      <c r="U22924" s="820"/>
      <c r="V22924" s="820"/>
      <c r="W22924" s="820"/>
      <c r="X22924" s="820"/>
      <c r="Y22924" s="820"/>
      <c r="Z22924" s="820"/>
    </row>
    <row r="22925" spans="7:26">
      <c r="G22925" s="826"/>
      <c r="H22925" s="820"/>
      <c r="J22925" s="820"/>
      <c r="K22925" s="820"/>
      <c r="L22925" s="820"/>
      <c r="M22925" s="820"/>
      <c r="N22925" s="820"/>
      <c r="O22925" s="820"/>
      <c r="P22925" s="820"/>
      <c r="Q22925" s="820"/>
      <c r="R22925" s="820"/>
      <c r="S22925" s="820"/>
      <c r="T22925" s="820"/>
      <c r="U22925" s="820"/>
      <c r="V22925" s="820"/>
      <c r="W22925" s="820"/>
      <c r="X22925" s="820"/>
      <c r="Y22925" s="820"/>
      <c r="Z22925" s="820"/>
    </row>
    <row r="22926" spans="7:26">
      <c r="G22926" s="826"/>
      <c r="H22926" s="820"/>
      <c r="J22926" s="820"/>
      <c r="K22926" s="820"/>
      <c r="L22926" s="820"/>
      <c r="M22926" s="820"/>
      <c r="N22926" s="820"/>
      <c r="O22926" s="820"/>
      <c r="P22926" s="820"/>
      <c r="Q22926" s="820"/>
      <c r="R22926" s="820"/>
      <c r="S22926" s="820"/>
      <c r="T22926" s="820"/>
      <c r="U22926" s="820"/>
      <c r="V22926" s="820"/>
      <c r="W22926" s="820"/>
      <c r="X22926" s="820"/>
      <c r="Y22926" s="820"/>
      <c r="Z22926" s="820"/>
    </row>
    <row r="22927" spans="7:26">
      <c r="G22927" s="826"/>
      <c r="H22927" s="820"/>
      <c r="J22927" s="820"/>
      <c r="K22927" s="820"/>
      <c r="L22927" s="820"/>
      <c r="M22927" s="820"/>
      <c r="N22927" s="820"/>
      <c r="O22927" s="820"/>
      <c r="P22927" s="820"/>
      <c r="Q22927" s="820"/>
      <c r="R22927" s="820"/>
      <c r="S22927" s="820"/>
      <c r="T22927" s="820"/>
      <c r="U22927" s="820"/>
      <c r="V22927" s="820"/>
      <c r="W22927" s="820"/>
      <c r="X22927" s="820"/>
      <c r="Y22927" s="820"/>
      <c r="Z22927" s="820"/>
    </row>
    <row r="22928" spans="7:26">
      <c r="G22928" s="826"/>
      <c r="H22928" s="820"/>
      <c r="J22928" s="820"/>
      <c r="K22928" s="820"/>
      <c r="L22928" s="820"/>
      <c r="M22928" s="820"/>
      <c r="N22928" s="820"/>
      <c r="O22928" s="820"/>
      <c r="P22928" s="820"/>
      <c r="Q22928" s="820"/>
      <c r="R22928" s="820"/>
      <c r="S22928" s="820"/>
      <c r="T22928" s="820"/>
      <c r="U22928" s="820"/>
      <c r="V22928" s="820"/>
      <c r="W22928" s="820"/>
      <c r="X22928" s="820"/>
      <c r="Y22928" s="820"/>
      <c r="Z22928" s="820"/>
    </row>
    <row r="22929" spans="7:26">
      <c r="G22929" s="826"/>
      <c r="H22929" s="820"/>
      <c r="J22929" s="820"/>
      <c r="K22929" s="820"/>
      <c r="L22929" s="820"/>
      <c r="M22929" s="820"/>
      <c r="N22929" s="820"/>
      <c r="O22929" s="820"/>
      <c r="P22929" s="820"/>
      <c r="Q22929" s="820"/>
      <c r="R22929" s="820"/>
      <c r="S22929" s="820"/>
      <c r="T22929" s="820"/>
      <c r="U22929" s="820"/>
      <c r="V22929" s="820"/>
      <c r="W22929" s="820"/>
      <c r="X22929" s="820"/>
      <c r="Y22929" s="820"/>
      <c r="Z22929" s="820"/>
    </row>
    <row r="22930" spans="7:26">
      <c r="G22930" s="826"/>
      <c r="H22930" s="820"/>
      <c r="J22930" s="820"/>
      <c r="K22930" s="820"/>
      <c r="L22930" s="820"/>
      <c r="M22930" s="820"/>
      <c r="N22930" s="820"/>
      <c r="O22930" s="820"/>
      <c r="P22930" s="820"/>
      <c r="Q22930" s="820"/>
      <c r="R22930" s="820"/>
      <c r="S22930" s="820"/>
      <c r="T22930" s="820"/>
      <c r="U22930" s="820"/>
      <c r="V22930" s="820"/>
      <c r="W22930" s="820"/>
      <c r="X22930" s="820"/>
      <c r="Y22930" s="820"/>
      <c r="Z22930" s="820"/>
    </row>
    <row r="22931" spans="7:26">
      <c r="G22931" s="826"/>
      <c r="H22931" s="820"/>
      <c r="J22931" s="820"/>
      <c r="K22931" s="820"/>
      <c r="L22931" s="820"/>
      <c r="M22931" s="820"/>
      <c r="N22931" s="820"/>
      <c r="O22931" s="820"/>
      <c r="P22931" s="820"/>
      <c r="Q22931" s="820"/>
      <c r="R22931" s="820"/>
      <c r="S22931" s="820"/>
      <c r="T22931" s="820"/>
      <c r="U22931" s="820"/>
      <c r="V22931" s="820"/>
      <c r="W22931" s="820"/>
      <c r="X22931" s="820"/>
      <c r="Y22931" s="820"/>
      <c r="Z22931" s="820"/>
    </row>
    <row r="22932" spans="7:26">
      <c r="G22932" s="826"/>
      <c r="H22932" s="820"/>
      <c r="J22932" s="820"/>
      <c r="K22932" s="820"/>
      <c r="L22932" s="820"/>
      <c r="M22932" s="820"/>
      <c r="N22932" s="820"/>
      <c r="O22932" s="820"/>
      <c r="P22932" s="820"/>
      <c r="Q22932" s="820"/>
      <c r="R22932" s="820"/>
      <c r="S22932" s="820"/>
      <c r="T22932" s="820"/>
      <c r="U22932" s="820"/>
      <c r="V22932" s="820"/>
      <c r="W22932" s="820"/>
      <c r="X22932" s="820"/>
      <c r="Y22932" s="820"/>
      <c r="Z22932" s="820"/>
    </row>
    <row r="22933" spans="7:26">
      <c r="G22933" s="826"/>
      <c r="H22933" s="820"/>
      <c r="J22933" s="820"/>
      <c r="K22933" s="820"/>
      <c r="L22933" s="820"/>
      <c r="M22933" s="820"/>
      <c r="N22933" s="820"/>
      <c r="O22933" s="820"/>
      <c r="P22933" s="820"/>
      <c r="Q22933" s="820"/>
      <c r="R22933" s="820"/>
      <c r="S22933" s="820"/>
      <c r="T22933" s="820"/>
      <c r="U22933" s="820"/>
      <c r="V22933" s="820"/>
      <c r="W22933" s="820"/>
      <c r="X22933" s="820"/>
      <c r="Y22933" s="820"/>
      <c r="Z22933" s="820"/>
    </row>
    <row r="22934" spans="7:26">
      <c r="G22934" s="826"/>
      <c r="H22934" s="820"/>
      <c r="J22934" s="820"/>
      <c r="K22934" s="820"/>
      <c r="L22934" s="820"/>
      <c r="M22934" s="820"/>
      <c r="N22934" s="820"/>
      <c r="O22934" s="820"/>
      <c r="P22934" s="820"/>
      <c r="Q22934" s="820"/>
      <c r="R22934" s="820"/>
      <c r="S22934" s="820"/>
      <c r="T22934" s="820"/>
      <c r="U22934" s="820"/>
      <c r="V22934" s="820"/>
      <c r="W22934" s="820"/>
      <c r="X22934" s="820"/>
      <c r="Y22934" s="820"/>
      <c r="Z22934" s="820"/>
    </row>
    <row r="22935" spans="7:26">
      <c r="G22935" s="826"/>
      <c r="H22935" s="820"/>
      <c r="J22935" s="820"/>
      <c r="K22935" s="820"/>
      <c r="L22935" s="820"/>
      <c r="M22935" s="820"/>
      <c r="N22935" s="820"/>
      <c r="O22935" s="820"/>
      <c r="P22935" s="820"/>
      <c r="Q22935" s="820"/>
      <c r="R22935" s="820"/>
      <c r="S22935" s="820"/>
      <c r="T22935" s="820"/>
      <c r="U22935" s="820"/>
      <c r="V22935" s="820"/>
      <c r="W22935" s="820"/>
      <c r="X22935" s="820"/>
      <c r="Y22935" s="820"/>
      <c r="Z22935" s="820"/>
    </row>
    <row r="22936" spans="7:26">
      <c r="G22936" s="826"/>
      <c r="H22936" s="820"/>
      <c r="J22936" s="820"/>
      <c r="K22936" s="820"/>
      <c r="L22936" s="820"/>
      <c r="M22936" s="820"/>
      <c r="N22936" s="820"/>
      <c r="O22936" s="820"/>
      <c r="P22936" s="820"/>
      <c r="Q22936" s="820"/>
      <c r="R22936" s="820"/>
      <c r="S22936" s="820"/>
      <c r="T22936" s="820"/>
      <c r="U22936" s="820"/>
      <c r="V22936" s="820"/>
      <c r="W22936" s="820"/>
      <c r="X22936" s="820"/>
      <c r="Y22936" s="820"/>
      <c r="Z22936" s="820"/>
    </row>
    <row r="22937" spans="7:26">
      <c r="G22937" s="826"/>
      <c r="H22937" s="820"/>
      <c r="J22937" s="820"/>
      <c r="K22937" s="820"/>
      <c r="L22937" s="820"/>
      <c r="M22937" s="820"/>
      <c r="N22937" s="820"/>
      <c r="O22937" s="820"/>
      <c r="P22937" s="820"/>
      <c r="Q22937" s="820"/>
      <c r="R22937" s="820"/>
      <c r="S22937" s="820"/>
      <c r="T22937" s="820"/>
      <c r="U22937" s="820"/>
      <c r="V22937" s="820"/>
      <c r="W22937" s="820"/>
      <c r="X22937" s="820"/>
      <c r="Y22937" s="820"/>
      <c r="Z22937" s="820"/>
    </row>
    <row r="22938" spans="7:26">
      <c r="G22938" s="826"/>
      <c r="H22938" s="820"/>
      <c r="J22938" s="820"/>
      <c r="K22938" s="820"/>
      <c r="L22938" s="820"/>
      <c r="M22938" s="820"/>
      <c r="N22938" s="820"/>
      <c r="O22938" s="820"/>
      <c r="P22938" s="820"/>
      <c r="Q22938" s="820"/>
      <c r="R22938" s="820"/>
      <c r="S22938" s="820"/>
      <c r="T22938" s="820"/>
      <c r="U22938" s="820"/>
      <c r="V22938" s="820"/>
      <c r="W22938" s="820"/>
      <c r="X22938" s="820"/>
      <c r="Y22938" s="820"/>
      <c r="Z22938" s="820"/>
    </row>
    <row r="22939" spans="7:26">
      <c r="G22939" s="826"/>
      <c r="H22939" s="820"/>
      <c r="J22939" s="820"/>
      <c r="K22939" s="820"/>
      <c r="L22939" s="820"/>
      <c r="M22939" s="820"/>
      <c r="N22939" s="820"/>
      <c r="O22939" s="820"/>
      <c r="P22939" s="820"/>
      <c r="Q22939" s="820"/>
      <c r="R22939" s="820"/>
      <c r="S22939" s="820"/>
      <c r="T22939" s="820"/>
      <c r="U22939" s="820"/>
      <c r="V22939" s="820"/>
      <c r="W22939" s="820"/>
      <c r="X22939" s="820"/>
      <c r="Y22939" s="820"/>
      <c r="Z22939" s="820"/>
    </row>
    <row r="22940" spans="7:26">
      <c r="G22940" s="826"/>
      <c r="H22940" s="820"/>
      <c r="J22940" s="820"/>
      <c r="K22940" s="820"/>
      <c r="L22940" s="820"/>
      <c r="M22940" s="820"/>
      <c r="N22940" s="820"/>
      <c r="O22940" s="820"/>
      <c r="P22940" s="820"/>
      <c r="Q22940" s="820"/>
      <c r="R22940" s="820"/>
      <c r="S22940" s="820"/>
      <c r="T22940" s="820"/>
      <c r="U22940" s="820"/>
      <c r="V22940" s="820"/>
      <c r="W22940" s="820"/>
      <c r="X22940" s="820"/>
      <c r="Y22940" s="820"/>
      <c r="Z22940" s="820"/>
    </row>
    <row r="22941" spans="7:26">
      <c r="G22941" s="826"/>
      <c r="H22941" s="820"/>
      <c r="J22941" s="820"/>
      <c r="K22941" s="820"/>
      <c r="L22941" s="820"/>
      <c r="M22941" s="820"/>
      <c r="N22941" s="820"/>
      <c r="O22941" s="820"/>
      <c r="P22941" s="820"/>
      <c r="Q22941" s="820"/>
      <c r="R22941" s="820"/>
      <c r="S22941" s="820"/>
      <c r="T22941" s="820"/>
      <c r="U22941" s="820"/>
      <c r="V22941" s="820"/>
      <c r="W22941" s="820"/>
      <c r="X22941" s="820"/>
      <c r="Y22941" s="820"/>
      <c r="Z22941" s="820"/>
    </row>
    <row r="22942" spans="7:26">
      <c r="G22942" s="826"/>
      <c r="H22942" s="820"/>
      <c r="J22942" s="820"/>
      <c r="K22942" s="820"/>
      <c r="L22942" s="820"/>
      <c r="M22942" s="820"/>
      <c r="N22942" s="820"/>
      <c r="O22942" s="820"/>
      <c r="P22942" s="820"/>
      <c r="Q22942" s="820"/>
      <c r="R22942" s="820"/>
      <c r="S22942" s="820"/>
      <c r="T22942" s="820"/>
      <c r="U22942" s="820"/>
      <c r="V22942" s="820"/>
      <c r="W22942" s="820"/>
      <c r="X22942" s="820"/>
      <c r="Y22942" s="820"/>
      <c r="Z22942" s="820"/>
    </row>
    <row r="22943" spans="7:26">
      <c r="G22943" s="826"/>
      <c r="H22943" s="820"/>
      <c r="J22943" s="820"/>
      <c r="K22943" s="820"/>
      <c r="L22943" s="820"/>
      <c r="M22943" s="820"/>
      <c r="N22943" s="820"/>
      <c r="O22943" s="820"/>
      <c r="P22943" s="820"/>
      <c r="Q22943" s="820"/>
      <c r="R22943" s="820"/>
      <c r="S22943" s="820"/>
      <c r="T22943" s="820"/>
      <c r="U22943" s="820"/>
      <c r="V22943" s="820"/>
      <c r="W22943" s="820"/>
      <c r="X22943" s="820"/>
      <c r="Y22943" s="820"/>
      <c r="Z22943" s="820"/>
    </row>
    <row r="22944" spans="7:26">
      <c r="G22944" s="826"/>
      <c r="H22944" s="820"/>
      <c r="J22944" s="820"/>
      <c r="K22944" s="820"/>
      <c r="L22944" s="820"/>
      <c r="M22944" s="820"/>
      <c r="N22944" s="820"/>
      <c r="O22944" s="820"/>
      <c r="P22944" s="820"/>
      <c r="Q22944" s="820"/>
      <c r="R22944" s="820"/>
      <c r="S22944" s="820"/>
      <c r="T22944" s="820"/>
      <c r="U22944" s="820"/>
      <c r="V22944" s="820"/>
      <c r="W22944" s="820"/>
      <c r="X22944" s="820"/>
      <c r="Y22944" s="820"/>
      <c r="Z22944" s="820"/>
    </row>
    <row r="22945" spans="7:26">
      <c r="G22945" s="826"/>
      <c r="H22945" s="820"/>
      <c r="J22945" s="820"/>
      <c r="K22945" s="820"/>
      <c r="L22945" s="820"/>
      <c r="M22945" s="820"/>
      <c r="N22945" s="820"/>
      <c r="O22945" s="820"/>
      <c r="P22945" s="820"/>
      <c r="Q22945" s="820"/>
      <c r="R22945" s="820"/>
      <c r="S22945" s="820"/>
      <c r="T22945" s="820"/>
      <c r="U22945" s="820"/>
      <c r="V22945" s="820"/>
      <c r="W22945" s="820"/>
      <c r="X22945" s="820"/>
      <c r="Y22945" s="820"/>
      <c r="Z22945" s="820"/>
    </row>
    <row r="22946" spans="7:26">
      <c r="G22946" s="826"/>
      <c r="H22946" s="820"/>
      <c r="J22946" s="820"/>
      <c r="K22946" s="820"/>
      <c r="L22946" s="820"/>
      <c r="M22946" s="820"/>
      <c r="N22946" s="820"/>
      <c r="O22946" s="820"/>
      <c r="P22946" s="820"/>
      <c r="Q22946" s="820"/>
      <c r="R22946" s="820"/>
      <c r="S22946" s="820"/>
      <c r="T22946" s="820"/>
      <c r="U22946" s="820"/>
      <c r="V22946" s="820"/>
      <c r="W22946" s="820"/>
      <c r="X22946" s="820"/>
      <c r="Y22946" s="820"/>
      <c r="Z22946" s="820"/>
    </row>
    <row r="22947" spans="7:26">
      <c r="G22947" s="826"/>
      <c r="H22947" s="820"/>
      <c r="J22947" s="820"/>
      <c r="K22947" s="820"/>
      <c r="L22947" s="820"/>
      <c r="M22947" s="820"/>
      <c r="N22947" s="820"/>
      <c r="O22947" s="820"/>
      <c r="P22947" s="820"/>
      <c r="Q22947" s="820"/>
      <c r="R22947" s="820"/>
      <c r="S22947" s="820"/>
      <c r="T22947" s="820"/>
      <c r="U22947" s="820"/>
      <c r="V22947" s="820"/>
      <c r="W22947" s="820"/>
      <c r="X22947" s="820"/>
      <c r="Y22947" s="820"/>
      <c r="Z22947" s="820"/>
    </row>
    <row r="22948" spans="7:26">
      <c r="G22948" s="826"/>
      <c r="H22948" s="820"/>
      <c r="J22948" s="820"/>
      <c r="K22948" s="820"/>
      <c r="L22948" s="820"/>
      <c r="M22948" s="820"/>
      <c r="N22948" s="820"/>
      <c r="O22948" s="820"/>
      <c r="P22948" s="820"/>
      <c r="Q22948" s="820"/>
      <c r="R22948" s="820"/>
      <c r="S22948" s="820"/>
      <c r="T22948" s="820"/>
      <c r="U22948" s="820"/>
      <c r="V22948" s="820"/>
      <c r="W22948" s="820"/>
      <c r="X22948" s="820"/>
      <c r="Y22948" s="820"/>
      <c r="Z22948" s="820"/>
    </row>
    <row r="22949" spans="7:26">
      <c r="G22949" s="826"/>
      <c r="H22949" s="820"/>
      <c r="J22949" s="820"/>
      <c r="K22949" s="820"/>
      <c r="L22949" s="820"/>
      <c r="M22949" s="820"/>
      <c r="N22949" s="820"/>
      <c r="O22949" s="820"/>
      <c r="P22949" s="820"/>
      <c r="Q22949" s="820"/>
      <c r="R22949" s="820"/>
      <c r="S22949" s="820"/>
      <c r="T22949" s="820"/>
      <c r="U22949" s="820"/>
      <c r="V22949" s="820"/>
      <c r="W22949" s="820"/>
      <c r="X22949" s="820"/>
      <c r="Y22949" s="820"/>
      <c r="Z22949" s="820"/>
    </row>
    <row r="22950" spans="7:26">
      <c r="G22950" s="826"/>
      <c r="H22950" s="820"/>
      <c r="J22950" s="820"/>
      <c r="K22950" s="820"/>
      <c r="L22950" s="820"/>
      <c r="M22950" s="820"/>
      <c r="N22950" s="820"/>
      <c r="O22950" s="820"/>
      <c r="P22950" s="820"/>
      <c r="Q22950" s="820"/>
      <c r="R22950" s="820"/>
      <c r="S22950" s="820"/>
      <c r="T22950" s="820"/>
      <c r="U22950" s="820"/>
      <c r="V22950" s="820"/>
      <c r="W22950" s="820"/>
      <c r="X22950" s="820"/>
      <c r="Y22950" s="820"/>
      <c r="Z22950" s="820"/>
    </row>
    <row r="22951" spans="7:26">
      <c r="G22951" s="826"/>
      <c r="H22951" s="820"/>
      <c r="J22951" s="820"/>
      <c r="K22951" s="820"/>
      <c r="L22951" s="820"/>
      <c r="M22951" s="820"/>
      <c r="N22951" s="820"/>
      <c r="O22951" s="820"/>
      <c r="P22951" s="820"/>
      <c r="Q22951" s="820"/>
      <c r="R22951" s="820"/>
      <c r="S22951" s="820"/>
      <c r="T22951" s="820"/>
      <c r="U22951" s="820"/>
      <c r="V22951" s="820"/>
      <c r="W22951" s="820"/>
      <c r="X22951" s="820"/>
      <c r="Y22951" s="820"/>
      <c r="Z22951" s="820"/>
    </row>
    <row r="22952" spans="7:26">
      <c r="G22952" s="826"/>
      <c r="H22952" s="820"/>
      <c r="J22952" s="820"/>
      <c r="K22952" s="820"/>
      <c r="L22952" s="820"/>
      <c r="M22952" s="820"/>
      <c r="N22952" s="820"/>
      <c r="O22952" s="820"/>
      <c r="P22952" s="820"/>
      <c r="Q22952" s="820"/>
      <c r="R22952" s="820"/>
      <c r="S22952" s="820"/>
      <c r="T22952" s="820"/>
      <c r="U22952" s="820"/>
      <c r="V22952" s="820"/>
      <c r="W22952" s="820"/>
      <c r="X22952" s="820"/>
      <c r="Y22952" s="820"/>
      <c r="Z22952" s="820"/>
    </row>
    <row r="22953" spans="7:26">
      <c r="G22953" s="826"/>
      <c r="H22953" s="820"/>
      <c r="J22953" s="820"/>
      <c r="K22953" s="820"/>
      <c r="L22953" s="820"/>
      <c r="M22953" s="820"/>
      <c r="N22953" s="820"/>
      <c r="O22953" s="820"/>
      <c r="P22953" s="820"/>
      <c r="Q22953" s="820"/>
      <c r="R22953" s="820"/>
      <c r="S22953" s="820"/>
      <c r="T22953" s="820"/>
      <c r="U22953" s="820"/>
      <c r="V22953" s="820"/>
      <c r="W22953" s="820"/>
      <c r="X22953" s="820"/>
      <c r="Y22953" s="820"/>
      <c r="Z22953" s="820"/>
    </row>
    <row r="22954" spans="7:26">
      <c r="G22954" s="826"/>
      <c r="H22954" s="820"/>
      <c r="J22954" s="820"/>
      <c r="K22954" s="820"/>
      <c r="L22954" s="820"/>
      <c r="M22954" s="820"/>
      <c r="N22954" s="820"/>
      <c r="O22954" s="820"/>
      <c r="P22954" s="820"/>
      <c r="Q22954" s="820"/>
      <c r="R22954" s="820"/>
      <c r="S22954" s="820"/>
      <c r="T22954" s="820"/>
      <c r="U22954" s="820"/>
      <c r="V22954" s="820"/>
      <c r="W22954" s="820"/>
      <c r="X22954" s="820"/>
      <c r="Y22954" s="820"/>
      <c r="Z22954" s="820"/>
    </row>
    <row r="22955" spans="7:26">
      <c r="G22955" s="826"/>
      <c r="H22955" s="820"/>
      <c r="J22955" s="820"/>
      <c r="K22955" s="820"/>
      <c r="L22955" s="820"/>
      <c r="M22955" s="820"/>
      <c r="N22955" s="820"/>
      <c r="O22955" s="820"/>
      <c r="P22955" s="820"/>
      <c r="Q22955" s="820"/>
      <c r="R22955" s="820"/>
      <c r="S22955" s="820"/>
      <c r="T22955" s="820"/>
      <c r="U22955" s="820"/>
      <c r="V22955" s="820"/>
      <c r="W22955" s="820"/>
      <c r="X22955" s="820"/>
      <c r="Y22955" s="820"/>
      <c r="Z22955" s="820"/>
    </row>
    <row r="22956" spans="7:26">
      <c r="G22956" s="826"/>
      <c r="H22956" s="820"/>
      <c r="J22956" s="820"/>
      <c r="K22956" s="820"/>
      <c r="L22956" s="820"/>
      <c r="M22956" s="820"/>
      <c r="N22956" s="820"/>
      <c r="O22956" s="820"/>
      <c r="P22956" s="820"/>
      <c r="Q22956" s="820"/>
      <c r="R22956" s="820"/>
      <c r="S22956" s="820"/>
      <c r="T22956" s="820"/>
      <c r="U22956" s="820"/>
      <c r="V22956" s="820"/>
      <c r="W22956" s="820"/>
      <c r="X22956" s="820"/>
      <c r="Y22956" s="820"/>
      <c r="Z22956" s="820"/>
    </row>
    <row r="22957" spans="7:26">
      <c r="G22957" s="826"/>
      <c r="H22957" s="820"/>
      <c r="J22957" s="820"/>
      <c r="K22957" s="820"/>
      <c r="L22957" s="820"/>
      <c r="M22957" s="820"/>
      <c r="N22957" s="820"/>
      <c r="O22957" s="820"/>
      <c r="P22957" s="820"/>
      <c r="Q22957" s="820"/>
      <c r="R22957" s="820"/>
      <c r="S22957" s="820"/>
      <c r="T22957" s="820"/>
      <c r="U22957" s="820"/>
      <c r="V22957" s="820"/>
      <c r="W22957" s="820"/>
      <c r="X22957" s="820"/>
      <c r="Y22957" s="820"/>
      <c r="Z22957" s="820"/>
    </row>
    <row r="22958" spans="7:26">
      <c r="G22958" s="826"/>
      <c r="H22958" s="820"/>
      <c r="J22958" s="820"/>
      <c r="K22958" s="820"/>
      <c r="L22958" s="820"/>
      <c r="M22958" s="820"/>
      <c r="N22958" s="820"/>
      <c r="O22958" s="820"/>
      <c r="P22958" s="820"/>
      <c r="Q22958" s="820"/>
      <c r="R22958" s="820"/>
      <c r="S22958" s="820"/>
      <c r="T22958" s="820"/>
      <c r="U22958" s="820"/>
      <c r="V22958" s="820"/>
      <c r="W22958" s="820"/>
      <c r="X22958" s="820"/>
      <c r="Y22958" s="820"/>
      <c r="Z22958" s="820"/>
    </row>
    <row r="22959" spans="7:26">
      <c r="G22959" s="826"/>
      <c r="H22959" s="820"/>
      <c r="J22959" s="820"/>
      <c r="K22959" s="820"/>
      <c r="L22959" s="820"/>
      <c r="M22959" s="820"/>
      <c r="N22959" s="820"/>
      <c r="O22959" s="820"/>
      <c r="P22959" s="820"/>
      <c r="Q22959" s="820"/>
      <c r="R22959" s="820"/>
      <c r="S22959" s="820"/>
      <c r="T22959" s="820"/>
      <c r="U22959" s="820"/>
      <c r="V22959" s="820"/>
      <c r="W22959" s="820"/>
      <c r="X22959" s="820"/>
      <c r="Y22959" s="820"/>
      <c r="Z22959" s="820"/>
    </row>
    <row r="22960" spans="7:26">
      <c r="G22960" s="826"/>
      <c r="H22960" s="820"/>
      <c r="J22960" s="820"/>
      <c r="K22960" s="820"/>
      <c r="L22960" s="820"/>
      <c r="M22960" s="820"/>
      <c r="N22960" s="820"/>
      <c r="O22960" s="820"/>
      <c r="P22960" s="820"/>
      <c r="Q22960" s="820"/>
      <c r="R22960" s="820"/>
      <c r="S22960" s="820"/>
      <c r="T22960" s="820"/>
      <c r="U22960" s="820"/>
      <c r="V22960" s="820"/>
      <c r="W22960" s="820"/>
      <c r="X22960" s="820"/>
      <c r="Y22960" s="820"/>
      <c r="Z22960" s="820"/>
    </row>
    <row r="22961" spans="7:26">
      <c r="G22961" s="826"/>
      <c r="H22961" s="820"/>
      <c r="J22961" s="820"/>
      <c r="K22961" s="820"/>
      <c r="L22961" s="820"/>
      <c r="M22961" s="820"/>
      <c r="N22961" s="820"/>
      <c r="O22961" s="820"/>
      <c r="P22961" s="820"/>
      <c r="Q22961" s="820"/>
      <c r="R22961" s="820"/>
      <c r="S22961" s="820"/>
      <c r="T22961" s="820"/>
      <c r="U22961" s="820"/>
      <c r="V22961" s="820"/>
      <c r="W22961" s="820"/>
      <c r="X22961" s="820"/>
      <c r="Y22961" s="820"/>
      <c r="Z22961" s="820"/>
    </row>
    <row r="22962" spans="7:26">
      <c r="G22962" s="826"/>
      <c r="H22962" s="820"/>
      <c r="J22962" s="820"/>
      <c r="K22962" s="820"/>
      <c r="L22962" s="820"/>
      <c r="M22962" s="820"/>
      <c r="N22962" s="820"/>
      <c r="O22962" s="820"/>
      <c r="P22962" s="820"/>
      <c r="Q22962" s="820"/>
      <c r="R22962" s="820"/>
      <c r="S22962" s="820"/>
      <c r="T22962" s="820"/>
      <c r="U22962" s="820"/>
      <c r="V22962" s="820"/>
      <c r="W22962" s="820"/>
      <c r="X22962" s="820"/>
      <c r="Y22962" s="820"/>
      <c r="Z22962" s="820"/>
    </row>
    <row r="22963" spans="7:26">
      <c r="G22963" s="826"/>
      <c r="H22963" s="820"/>
      <c r="J22963" s="820"/>
      <c r="K22963" s="820"/>
      <c r="L22963" s="820"/>
      <c r="M22963" s="820"/>
      <c r="N22963" s="820"/>
      <c r="O22963" s="820"/>
      <c r="P22963" s="820"/>
      <c r="Q22963" s="820"/>
      <c r="R22963" s="820"/>
      <c r="S22963" s="820"/>
      <c r="T22963" s="820"/>
      <c r="U22963" s="820"/>
      <c r="V22963" s="820"/>
      <c r="W22963" s="820"/>
      <c r="X22963" s="820"/>
      <c r="Y22963" s="820"/>
      <c r="Z22963" s="820"/>
    </row>
    <row r="22964" spans="7:26">
      <c r="G22964" s="826"/>
      <c r="H22964" s="820"/>
      <c r="J22964" s="820"/>
      <c r="K22964" s="820"/>
      <c r="L22964" s="820"/>
      <c r="M22964" s="820"/>
      <c r="N22964" s="820"/>
      <c r="O22964" s="820"/>
      <c r="P22964" s="820"/>
      <c r="Q22964" s="820"/>
      <c r="R22964" s="820"/>
      <c r="S22964" s="820"/>
      <c r="T22964" s="820"/>
      <c r="U22964" s="820"/>
      <c r="V22964" s="820"/>
      <c r="W22964" s="820"/>
      <c r="X22964" s="820"/>
      <c r="Y22964" s="820"/>
      <c r="Z22964" s="820"/>
    </row>
    <row r="22965" spans="7:26">
      <c r="G22965" s="826"/>
      <c r="H22965" s="820"/>
      <c r="J22965" s="820"/>
      <c r="K22965" s="820"/>
      <c r="L22965" s="820"/>
      <c r="M22965" s="820"/>
      <c r="N22965" s="820"/>
      <c r="O22965" s="820"/>
      <c r="P22965" s="820"/>
      <c r="Q22965" s="820"/>
      <c r="R22965" s="820"/>
      <c r="S22965" s="820"/>
      <c r="T22965" s="820"/>
      <c r="U22965" s="820"/>
      <c r="V22965" s="820"/>
      <c r="W22965" s="820"/>
      <c r="X22965" s="820"/>
      <c r="Y22965" s="820"/>
      <c r="Z22965" s="820"/>
    </row>
    <row r="22966" spans="7:26">
      <c r="G22966" s="826"/>
      <c r="H22966" s="820"/>
      <c r="J22966" s="820"/>
      <c r="K22966" s="820"/>
      <c r="L22966" s="820"/>
      <c r="M22966" s="820"/>
      <c r="N22966" s="820"/>
      <c r="O22966" s="820"/>
      <c r="P22966" s="820"/>
      <c r="Q22966" s="820"/>
      <c r="R22966" s="820"/>
      <c r="S22966" s="820"/>
      <c r="T22966" s="820"/>
      <c r="U22966" s="820"/>
      <c r="V22966" s="820"/>
      <c r="W22966" s="820"/>
      <c r="X22966" s="820"/>
      <c r="Y22966" s="820"/>
      <c r="Z22966" s="820"/>
    </row>
    <row r="22967" spans="7:26">
      <c r="G22967" s="826"/>
      <c r="H22967" s="820"/>
      <c r="J22967" s="820"/>
      <c r="K22967" s="820"/>
      <c r="L22967" s="820"/>
      <c r="M22967" s="820"/>
      <c r="N22967" s="820"/>
      <c r="O22967" s="820"/>
      <c r="P22967" s="820"/>
      <c r="Q22967" s="820"/>
      <c r="R22967" s="820"/>
      <c r="S22967" s="820"/>
      <c r="T22967" s="820"/>
      <c r="U22967" s="820"/>
      <c r="V22967" s="820"/>
      <c r="W22967" s="820"/>
      <c r="X22967" s="820"/>
      <c r="Y22967" s="820"/>
      <c r="Z22967" s="820"/>
    </row>
    <row r="22968" spans="7:26">
      <c r="G22968" s="826"/>
      <c r="H22968" s="820"/>
      <c r="J22968" s="820"/>
      <c r="K22968" s="820"/>
      <c r="L22968" s="820"/>
      <c r="M22968" s="820"/>
      <c r="N22968" s="820"/>
      <c r="O22968" s="820"/>
      <c r="P22968" s="820"/>
      <c r="Q22968" s="820"/>
      <c r="R22968" s="820"/>
      <c r="S22968" s="820"/>
      <c r="T22968" s="820"/>
      <c r="U22968" s="820"/>
      <c r="V22968" s="820"/>
      <c r="W22968" s="820"/>
      <c r="X22968" s="820"/>
      <c r="Y22968" s="820"/>
      <c r="Z22968" s="820"/>
    </row>
    <row r="22969" spans="7:26">
      <c r="G22969" s="826"/>
      <c r="H22969" s="820"/>
      <c r="J22969" s="820"/>
      <c r="K22969" s="820"/>
      <c r="L22969" s="820"/>
      <c r="M22969" s="820"/>
      <c r="N22969" s="820"/>
      <c r="O22969" s="820"/>
      <c r="P22969" s="820"/>
      <c r="Q22969" s="820"/>
      <c r="R22969" s="820"/>
      <c r="S22969" s="820"/>
      <c r="T22969" s="820"/>
      <c r="U22969" s="820"/>
      <c r="V22969" s="820"/>
      <c r="W22969" s="820"/>
      <c r="X22969" s="820"/>
      <c r="Y22969" s="820"/>
      <c r="Z22969" s="820"/>
    </row>
    <row r="22970" spans="7:26">
      <c r="G22970" s="826"/>
      <c r="H22970" s="820"/>
      <c r="J22970" s="820"/>
      <c r="K22970" s="820"/>
      <c r="L22970" s="820"/>
      <c r="M22970" s="820"/>
      <c r="N22970" s="820"/>
      <c r="O22970" s="820"/>
      <c r="P22970" s="820"/>
      <c r="Q22970" s="820"/>
      <c r="R22970" s="820"/>
      <c r="S22970" s="820"/>
      <c r="T22970" s="820"/>
      <c r="U22970" s="820"/>
      <c r="V22970" s="820"/>
      <c r="W22970" s="820"/>
      <c r="X22970" s="820"/>
      <c r="Y22970" s="820"/>
      <c r="Z22970" s="820"/>
    </row>
    <row r="22971" spans="7:26">
      <c r="G22971" s="826"/>
      <c r="H22971" s="820"/>
      <c r="J22971" s="820"/>
      <c r="K22971" s="820"/>
      <c r="L22971" s="820"/>
      <c r="M22971" s="820"/>
      <c r="N22971" s="820"/>
      <c r="O22971" s="820"/>
      <c r="P22971" s="820"/>
      <c r="Q22971" s="820"/>
      <c r="R22971" s="820"/>
      <c r="S22971" s="820"/>
      <c r="T22971" s="820"/>
      <c r="U22971" s="820"/>
      <c r="V22971" s="820"/>
      <c r="W22971" s="820"/>
      <c r="X22971" s="820"/>
      <c r="Y22971" s="820"/>
      <c r="Z22971" s="820"/>
    </row>
    <row r="22972" spans="7:26">
      <c r="G22972" s="826"/>
      <c r="H22972" s="820"/>
      <c r="J22972" s="820"/>
      <c r="K22972" s="820"/>
      <c r="L22972" s="820"/>
      <c r="M22972" s="820"/>
      <c r="N22972" s="820"/>
      <c r="O22972" s="820"/>
      <c r="P22972" s="820"/>
      <c r="Q22972" s="820"/>
      <c r="R22972" s="820"/>
      <c r="S22972" s="820"/>
      <c r="T22972" s="820"/>
      <c r="U22972" s="820"/>
      <c r="V22972" s="820"/>
      <c r="W22972" s="820"/>
      <c r="X22972" s="820"/>
      <c r="Y22972" s="820"/>
      <c r="Z22972" s="820"/>
    </row>
    <row r="22973" spans="7:26">
      <c r="G22973" s="826"/>
      <c r="H22973" s="820"/>
      <c r="J22973" s="820"/>
      <c r="K22973" s="820"/>
      <c r="L22973" s="820"/>
      <c r="M22973" s="820"/>
      <c r="N22973" s="820"/>
      <c r="O22973" s="820"/>
      <c r="P22973" s="820"/>
      <c r="Q22973" s="820"/>
      <c r="R22973" s="820"/>
      <c r="S22973" s="820"/>
      <c r="T22973" s="820"/>
      <c r="U22973" s="820"/>
      <c r="V22973" s="820"/>
      <c r="W22973" s="820"/>
      <c r="X22973" s="820"/>
      <c r="Y22973" s="820"/>
      <c r="Z22973" s="820"/>
    </row>
    <row r="22974" spans="7:26">
      <c r="G22974" s="826"/>
      <c r="H22974" s="820"/>
      <c r="J22974" s="820"/>
      <c r="K22974" s="820"/>
      <c r="L22974" s="820"/>
      <c r="M22974" s="820"/>
      <c r="N22974" s="820"/>
      <c r="O22974" s="820"/>
      <c r="P22974" s="820"/>
      <c r="Q22974" s="820"/>
      <c r="R22974" s="820"/>
      <c r="S22974" s="820"/>
      <c r="T22974" s="820"/>
      <c r="U22974" s="820"/>
      <c r="V22974" s="820"/>
      <c r="W22974" s="820"/>
      <c r="X22974" s="820"/>
      <c r="Y22974" s="820"/>
      <c r="Z22974" s="820"/>
    </row>
    <row r="22975" spans="7:26">
      <c r="G22975" s="826"/>
      <c r="H22975" s="820"/>
      <c r="J22975" s="820"/>
      <c r="K22975" s="820"/>
      <c r="L22975" s="820"/>
      <c r="M22975" s="820"/>
      <c r="N22975" s="820"/>
      <c r="O22975" s="820"/>
      <c r="P22975" s="820"/>
      <c r="Q22975" s="820"/>
      <c r="R22975" s="820"/>
      <c r="S22975" s="820"/>
      <c r="T22975" s="820"/>
      <c r="U22975" s="820"/>
      <c r="V22975" s="820"/>
      <c r="W22975" s="820"/>
      <c r="X22975" s="820"/>
      <c r="Y22975" s="820"/>
      <c r="Z22975" s="820"/>
    </row>
    <row r="22976" spans="7:26">
      <c r="G22976" s="826"/>
      <c r="H22976" s="820"/>
      <c r="J22976" s="820"/>
      <c r="K22976" s="820"/>
      <c r="L22976" s="820"/>
      <c r="M22976" s="820"/>
      <c r="N22976" s="820"/>
      <c r="O22976" s="820"/>
      <c r="P22976" s="820"/>
      <c r="Q22976" s="820"/>
      <c r="R22976" s="820"/>
      <c r="S22976" s="820"/>
      <c r="T22976" s="820"/>
      <c r="U22976" s="820"/>
      <c r="V22976" s="820"/>
      <c r="W22976" s="820"/>
      <c r="X22976" s="820"/>
      <c r="Y22976" s="820"/>
      <c r="Z22976" s="820"/>
    </row>
    <row r="22977" spans="7:26">
      <c r="G22977" s="826"/>
      <c r="H22977" s="820"/>
      <c r="J22977" s="820"/>
      <c r="K22977" s="820"/>
      <c r="L22977" s="820"/>
      <c r="M22977" s="820"/>
      <c r="N22977" s="820"/>
      <c r="O22977" s="820"/>
      <c r="P22977" s="820"/>
      <c r="Q22977" s="820"/>
      <c r="R22977" s="820"/>
      <c r="S22977" s="820"/>
      <c r="T22977" s="820"/>
      <c r="U22977" s="820"/>
      <c r="V22977" s="820"/>
      <c r="W22977" s="820"/>
      <c r="X22977" s="820"/>
      <c r="Y22977" s="820"/>
      <c r="Z22977" s="820"/>
    </row>
    <row r="22978" spans="7:26">
      <c r="G22978" s="826"/>
      <c r="H22978" s="820"/>
      <c r="J22978" s="820"/>
      <c r="K22978" s="820"/>
      <c r="L22978" s="820"/>
      <c r="M22978" s="820"/>
      <c r="N22978" s="820"/>
      <c r="O22978" s="820"/>
      <c r="P22978" s="820"/>
      <c r="Q22978" s="820"/>
      <c r="R22978" s="820"/>
      <c r="S22978" s="820"/>
      <c r="T22978" s="820"/>
      <c r="U22978" s="820"/>
      <c r="V22978" s="820"/>
      <c r="W22978" s="820"/>
      <c r="X22978" s="820"/>
      <c r="Y22978" s="820"/>
      <c r="Z22978" s="820"/>
    </row>
    <row r="22979" spans="7:26">
      <c r="G22979" s="826"/>
      <c r="H22979" s="820"/>
      <c r="J22979" s="820"/>
      <c r="K22979" s="820"/>
      <c r="L22979" s="820"/>
      <c r="M22979" s="820"/>
      <c r="N22979" s="820"/>
      <c r="O22979" s="820"/>
      <c r="P22979" s="820"/>
      <c r="Q22979" s="820"/>
      <c r="R22979" s="820"/>
      <c r="S22979" s="820"/>
      <c r="T22979" s="820"/>
      <c r="U22979" s="820"/>
      <c r="V22979" s="820"/>
      <c r="W22979" s="820"/>
      <c r="X22979" s="820"/>
      <c r="Y22979" s="820"/>
      <c r="Z22979" s="820"/>
    </row>
    <row r="22980" spans="7:26">
      <c r="G22980" s="826"/>
      <c r="H22980" s="820"/>
      <c r="J22980" s="820"/>
      <c r="K22980" s="820"/>
      <c r="L22980" s="820"/>
      <c r="M22980" s="820"/>
      <c r="N22980" s="820"/>
      <c r="O22980" s="820"/>
      <c r="P22980" s="820"/>
      <c r="Q22980" s="820"/>
      <c r="R22980" s="820"/>
      <c r="S22980" s="820"/>
      <c r="T22980" s="820"/>
      <c r="U22980" s="820"/>
      <c r="V22980" s="820"/>
      <c r="W22980" s="820"/>
      <c r="X22980" s="820"/>
      <c r="Y22980" s="820"/>
      <c r="Z22980" s="820"/>
    </row>
    <row r="22981" spans="7:26">
      <c r="G22981" s="826"/>
      <c r="H22981" s="820"/>
      <c r="J22981" s="820"/>
      <c r="K22981" s="820"/>
      <c r="L22981" s="820"/>
      <c r="M22981" s="820"/>
      <c r="N22981" s="820"/>
      <c r="O22981" s="820"/>
      <c r="P22981" s="820"/>
      <c r="Q22981" s="820"/>
      <c r="R22981" s="820"/>
      <c r="S22981" s="820"/>
      <c r="T22981" s="820"/>
      <c r="U22981" s="820"/>
      <c r="V22981" s="820"/>
      <c r="W22981" s="820"/>
      <c r="X22981" s="820"/>
      <c r="Y22981" s="820"/>
      <c r="Z22981" s="820"/>
    </row>
    <row r="22982" spans="7:26">
      <c r="G22982" s="826"/>
      <c r="H22982" s="820"/>
      <c r="J22982" s="820"/>
      <c r="K22982" s="820"/>
      <c r="L22982" s="820"/>
      <c r="M22982" s="820"/>
      <c r="N22982" s="820"/>
      <c r="O22982" s="820"/>
      <c r="P22982" s="820"/>
      <c r="Q22982" s="820"/>
      <c r="R22982" s="820"/>
      <c r="S22982" s="820"/>
      <c r="T22982" s="820"/>
      <c r="U22982" s="820"/>
      <c r="V22982" s="820"/>
      <c r="W22982" s="820"/>
      <c r="X22982" s="820"/>
      <c r="Y22982" s="820"/>
      <c r="Z22982" s="820"/>
    </row>
    <row r="22983" spans="7:26">
      <c r="G22983" s="826"/>
      <c r="H22983" s="820"/>
      <c r="J22983" s="820"/>
      <c r="K22983" s="820"/>
      <c r="L22983" s="820"/>
      <c r="M22983" s="820"/>
      <c r="N22983" s="820"/>
      <c r="O22983" s="820"/>
      <c r="P22983" s="820"/>
      <c r="Q22983" s="820"/>
      <c r="R22983" s="820"/>
      <c r="S22983" s="820"/>
      <c r="T22983" s="820"/>
      <c r="U22983" s="820"/>
      <c r="V22983" s="820"/>
      <c r="W22983" s="820"/>
      <c r="X22983" s="820"/>
      <c r="Y22983" s="820"/>
      <c r="Z22983" s="820"/>
    </row>
    <row r="22984" spans="7:26">
      <c r="G22984" s="826"/>
      <c r="H22984" s="820"/>
      <c r="J22984" s="820"/>
      <c r="K22984" s="820"/>
      <c r="L22984" s="820"/>
      <c r="M22984" s="820"/>
      <c r="N22984" s="820"/>
      <c r="O22984" s="820"/>
      <c r="P22984" s="820"/>
      <c r="Q22984" s="820"/>
      <c r="R22984" s="820"/>
      <c r="S22984" s="820"/>
      <c r="T22984" s="820"/>
      <c r="U22984" s="820"/>
      <c r="V22984" s="820"/>
      <c r="W22984" s="820"/>
      <c r="X22984" s="820"/>
      <c r="Y22984" s="820"/>
      <c r="Z22984" s="820"/>
    </row>
    <row r="22985" spans="7:26">
      <c r="G22985" s="826"/>
      <c r="H22985" s="820"/>
      <c r="J22985" s="820"/>
      <c r="K22985" s="820"/>
      <c r="L22985" s="820"/>
      <c r="M22985" s="820"/>
      <c r="N22985" s="820"/>
      <c r="O22985" s="820"/>
      <c r="P22985" s="820"/>
      <c r="Q22985" s="820"/>
      <c r="R22985" s="820"/>
      <c r="S22985" s="820"/>
      <c r="T22985" s="820"/>
      <c r="U22985" s="820"/>
      <c r="V22985" s="820"/>
      <c r="W22985" s="820"/>
      <c r="X22985" s="820"/>
      <c r="Y22985" s="820"/>
      <c r="Z22985" s="820"/>
    </row>
    <row r="22986" spans="7:26">
      <c r="G22986" s="826"/>
      <c r="H22986" s="820"/>
      <c r="J22986" s="820"/>
      <c r="K22986" s="820"/>
      <c r="L22986" s="820"/>
      <c r="M22986" s="820"/>
      <c r="N22986" s="820"/>
      <c r="O22986" s="820"/>
      <c r="P22986" s="820"/>
      <c r="Q22986" s="820"/>
      <c r="R22986" s="820"/>
      <c r="S22986" s="820"/>
      <c r="T22986" s="820"/>
      <c r="U22986" s="820"/>
      <c r="V22986" s="820"/>
      <c r="W22986" s="820"/>
      <c r="X22986" s="820"/>
      <c r="Y22986" s="820"/>
      <c r="Z22986" s="820"/>
    </row>
    <row r="22987" spans="7:26">
      <c r="G22987" s="826"/>
      <c r="H22987" s="820"/>
      <c r="J22987" s="820"/>
      <c r="K22987" s="820"/>
      <c r="L22987" s="820"/>
      <c r="M22987" s="820"/>
      <c r="N22987" s="820"/>
      <c r="O22987" s="820"/>
      <c r="P22987" s="820"/>
      <c r="Q22987" s="820"/>
      <c r="R22987" s="820"/>
      <c r="S22987" s="820"/>
      <c r="T22987" s="820"/>
      <c r="U22987" s="820"/>
      <c r="V22987" s="820"/>
      <c r="W22987" s="820"/>
      <c r="X22987" s="820"/>
      <c r="Y22987" s="820"/>
      <c r="Z22987" s="820"/>
    </row>
    <row r="22988" spans="7:26">
      <c r="G22988" s="826"/>
      <c r="H22988" s="820"/>
      <c r="J22988" s="820"/>
      <c r="K22988" s="820"/>
      <c r="L22988" s="820"/>
      <c r="M22988" s="820"/>
      <c r="N22988" s="820"/>
      <c r="O22988" s="820"/>
      <c r="P22988" s="820"/>
      <c r="Q22988" s="820"/>
      <c r="R22988" s="820"/>
      <c r="S22988" s="820"/>
      <c r="T22988" s="820"/>
      <c r="U22988" s="820"/>
      <c r="V22988" s="820"/>
      <c r="W22988" s="820"/>
      <c r="X22988" s="820"/>
      <c r="Y22988" s="820"/>
      <c r="Z22988" s="820"/>
    </row>
    <row r="22989" spans="7:26">
      <c r="G22989" s="826"/>
      <c r="H22989" s="820"/>
      <c r="J22989" s="820"/>
      <c r="K22989" s="820"/>
      <c r="L22989" s="820"/>
      <c r="M22989" s="820"/>
      <c r="N22989" s="820"/>
      <c r="O22989" s="820"/>
      <c r="P22989" s="820"/>
      <c r="Q22989" s="820"/>
      <c r="R22989" s="820"/>
      <c r="S22989" s="820"/>
      <c r="T22989" s="820"/>
      <c r="U22989" s="820"/>
      <c r="V22989" s="820"/>
      <c r="W22989" s="820"/>
      <c r="X22989" s="820"/>
      <c r="Y22989" s="820"/>
      <c r="Z22989" s="820"/>
    </row>
    <row r="22990" spans="7:26">
      <c r="G22990" s="826"/>
      <c r="H22990" s="820"/>
      <c r="J22990" s="820"/>
      <c r="K22990" s="820"/>
      <c r="L22990" s="820"/>
      <c r="M22990" s="820"/>
      <c r="N22990" s="820"/>
      <c r="O22990" s="820"/>
      <c r="P22990" s="820"/>
      <c r="Q22990" s="820"/>
      <c r="R22990" s="820"/>
      <c r="S22990" s="820"/>
      <c r="T22990" s="820"/>
      <c r="U22990" s="820"/>
      <c r="V22990" s="820"/>
      <c r="W22990" s="820"/>
      <c r="X22990" s="820"/>
      <c r="Y22990" s="820"/>
      <c r="Z22990" s="820"/>
    </row>
    <row r="22991" spans="7:26">
      <c r="G22991" s="826"/>
      <c r="H22991" s="820"/>
      <c r="J22991" s="820"/>
      <c r="K22991" s="820"/>
      <c r="L22991" s="820"/>
      <c r="M22991" s="820"/>
      <c r="N22991" s="820"/>
      <c r="O22991" s="820"/>
      <c r="P22991" s="820"/>
      <c r="Q22991" s="820"/>
      <c r="R22991" s="820"/>
      <c r="S22991" s="820"/>
      <c r="T22991" s="820"/>
      <c r="U22991" s="820"/>
      <c r="V22991" s="820"/>
      <c r="W22991" s="820"/>
      <c r="X22991" s="820"/>
      <c r="Y22991" s="820"/>
      <c r="Z22991" s="820"/>
    </row>
    <row r="22992" spans="7:26">
      <c r="G22992" s="826"/>
      <c r="H22992" s="820"/>
      <c r="J22992" s="820"/>
      <c r="K22992" s="820"/>
      <c r="L22992" s="820"/>
      <c r="M22992" s="820"/>
      <c r="N22992" s="820"/>
      <c r="O22992" s="820"/>
      <c r="P22992" s="820"/>
      <c r="Q22992" s="820"/>
      <c r="R22992" s="820"/>
      <c r="S22992" s="820"/>
      <c r="T22992" s="820"/>
      <c r="U22992" s="820"/>
      <c r="V22992" s="820"/>
      <c r="W22992" s="820"/>
      <c r="X22992" s="820"/>
      <c r="Y22992" s="820"/>
      <c r="Z22992" s="820"/>
    </row>
    <row r="22993" spans="7:26">
      <c r="G22993" s="826"/>
      <c r="H22993" s="820"/>
      <c r="J22993" s="820"/>
      <c r="K22993" s="820"/>
      <c r="L22993" s="820"/>
      <c r="M22993" s="820"/>
      <c r="N22993" s="820"/>
      <c r="O22993" s="820"/>
      <c r="P22993" s="820"/>
      <c r="Q22993" s="820"/>
      <c r="R22993" s="820"/>
      <c r="S22993" s="820"/>
      <c r="T22993" s="820"/>
      <c r="U22993" s="820"/>
      <c r="V22993" s="820"/>
      <c r="W22993" s="820"/>
      <c r="X22993" s="820"/>
      <c r="Y22993" s="820"/>
      <c r="Z22993" s="820"/>
    </row>
    <row r="22994" spans="7:26">
      <c r="G22994" s="826"/>
      <c r="H22994" s="820"/>
      <c r="J22994" s="820"/>
      <c r="K22994" s="820"/>
      <c r="L22994" s="820"/>
      <c r="M22994" s="820"/>
      <c r="N22994" s="820"/>
      <c r="O22994" s="820"/>
      <c r="P22994" s="820"/>
      <c r="Q22994" s="820"/>
      <c r="R22994" s="820"/>
      <c r="S22994" s="820"/>
      <c r="T22994" s="820"/>
      <c r="U22994" s="820"/>
      <c r="V22994" s="820"/>
      <c r="W22994" s="820"/>
      <c r="X22994" s="820"/>
      <c r="Y22994" s="820"/>
      <c r="Z22994" s="820"/>
    </row>
    <row r="22995" spans="7:26">
      <c r="G22995" s="826"/>
      <c r="H22995" s="820"/>
      <c r="J22995" s="820"/>
      <c r="K22995" s="820"/>
      <c r="L22995" s="820"/>
      <c r="M22995" s="820"/>
      <c r="N22995" s="820"/>
      <c r="O22995" s="820"/>
      <c r="P22995" s="820"/>
      <c r="Q22995" s="820"/>
      <c r="R22995" s="820"/>
      <c r="S22995" s="820"/>
      <c r="T22995" s="820"/>
      <c r="U22995" s="820"/>
      <c r="V22995" s="820"/>
      <c r="W22995" s="820"/>
      <c r="X22995" s="820"/>
      <c r="Y22995" s="820"/>
      <c r="Z22995" s="820"/>
    </row>
    <row r="22996" spans="7:26">
      <c r="G22996" s="826"/>
      <c r="H22996" s="820"/>
      <c r="J22996" s="820"/>
      <c r="K22996" s="820"/>
      <c r="L22996" s="820"/>
      <c r="M22996" s="820"/>
      <c r="N22996" s="820"/>
      <c r="O22996" s="820"/>
      <c r="P22996" s="820"/>
      <c r="Q22996" s="820"/>
      <c r="R22996" s="820"/>
      <c r="S22996" s="820"/>
      <c r="T22996" s="820"/>
      <c r="U22996" s="820"/>
      <c r="V22996" s="820"/>
      <c r="W22996" s="820"/>
      <c r="X22996" s="820"/>
      <c r="Y22996" s="820"/>
      <c r="Z22996" s="820"/>
    </row>
    <row r="22997" spans="7:26">
      <c r="G22997" s="826"/>
      <c r="H22997" s="820"/>
      <c r="J22997" s="820"/>
      <c r="K22997" s="820"/>
      <c r="L22997" s="820"/>
      <c r="M22997" s="820"/>
      <c r="N22997" s="820"/>
      <c r="O22997" s="820"/>
      <c r="P22997" s="820"/>
      <c r="Q22997" s="820"/>
      <c r="R22997" s="820"/>
      <c r="S22997" s="820"/>
      <c r="T22997" s="820"/>
      <c r="U22997" s="820"/>
      <c r="V22997" s="820"/>
      <c r="W22997" s="820"/>
      <c r="X22997" s="820"/>
      <c r="Y22997" s="820"/>
      <c r="Z22997" s="820"/>
    </row>
    <row r="22998" spans="7:26">
      <c r="G22998" s="826"/>
      <c r="H22998" s="820"/>
      <c r="J22998" s="820"/>
      <c r="K22998" s="820"/>
      <c r="L22998" s="820"/>
      <c r="M22998" s="820"/>
      <c r="N22998" s="820"/>
      <c r="O22998" s="820"/>
      <c r="P22998" s="820"/>
      <c r="Q22998" s="820"/>
      <c r="R22998" s="820"/>
      <c r="S22998" s="820"/>
      <c r="T22998" s="820"/>
      <c r="U22998" s="820"/>
      <c r="V22998" s="820"/>
      <c r="W22998" s="820"/>
      <c r="X22998" s="820"/>
      <c r="Y22998" s="820"/>
      <c r="Z22998" s="820"/>
    </row>
    <row r="22999" spans="7:26">
      <c r="G22999" s="826"/>
      <c r="H22999" s="820"/>
      <c r="J22999" s="820"/>
      <c r="K22999" s="820"/>
      <c r="L22999" s="820"/>
      <c r="M22999" s="820"/>
      <c r="N22999" s="820"/>
      <c r="O22999" s="820"/>
      <c r="P22999" s="820"/>
      <c r="Q22999" s="820"/>
      <c r="R22999" s="820"/>
      <c r="S22999" s="820"/>
      <c r="T22999" s="820"/>
      <c r="U22999" s="820"/>
      <c r="V22999" s="820"/>
      <c r="W22999" s="820"/>
      <c r="X22999" s="820"/>
      <c r="Y22999" s="820"/>
      <c r="Z22999" s="820"/>
    </row>
    <row r="23000" spans="7:26">
      <c r="G23000" s="826"/>
      <c r="H23000" s="820"/>
      <c r="J23000" s="820"/>
      <c r="K23000" s="820"/>
      <c r="L23000" s="820"/>
      <c r="M23000" s="820"/>
      <c r="N23000" s="820"/>
      <c r="O23000" s="820"/>
      <c r="P23000" s="820"/>
      <c r="Q23000" s="820"/>
      <c r="R23000" s="820"/>
      <c r="S23000" s="820"/>
      <c r="T23000" s="820"/>
      <c r="U23000" s="820"/>
      <c r="V23000" s="820"/>
      <c r="W23000" s="820"/>
      <c r="X23000" s="820"/>
      <c r="Y23000" s="820"/>
      <c r="Z23000" s="820"/>
    </row>
    <row r="23001" spans="7:26">
      <c r="G23001" s="826"/>
      <c r="H23001" s="820"/>
      <c r="J23001" s="820"/>
      <c r="K23001" s="820"/>
      <c r="L23001" s="820"/>
      <c r="M23001" s="820"/>
      <c r="N23001" s="820"/>
      <c r="O23001" s="820"/>
      <c r="P23001" s="820"/>
      <c r="Q23001" s="820"/>
      <c r="R23001" s="820"/>
      <c r="S23001" s="820"/>
      <c r="T23001" s="820"/>
      <c r="U23001" s="820"/>
      <c r="V23001" s="820"/>
      <c r="W23001" s="820"/>
      <c r="X23001" s="820"/>
      <c r="Y23001" s="820"/>
      <c r="Z23001" s="820"/>
    </row>
    <row r="23002" spans="7:26">
      <c r="G23002" s="826"/>
      <c r="H23002" s="820"/>
      <c r="J23002" s="820"/>
      <c r="K23002" s="820"/>
      <c r="L23002" s="820"/>
      <c r="M23002" s="820"/>
      <c r="N23002" s="820"/>
      <c r="O23002" s="820"/>
      <c r="P23002" s="820"/>
      <c r="Q23002" s="820"/>
      <c r="R23002" s="820"/>
      <c r="S23002" s="820"/>
      <c r="T23002" s="820"/>
      <c r="U23002" s="820"/>
      <c r="V23002" s="820"/>
      <c r="W23002" s="820"/>
      <c r="X23002" s="820"/>
      <c r="Y23002" s="820"/>
      <c r="Z23002" s="820"/>
    </row>
    <row r="23003" spans="7:26">
      <c r="G23003" s="826"/>
      <c r="H23003" s="820"/>
      <c r="J23003" s="820"/>
      <c r="K23003" s="820"/>
      <c r="L23003" s="820"/>
      <c r="M23003" s="820"/>
      <c r="N23003" s="820"/>
      <c r="O23003" s="820"/>
      <c r="P23003" s="820"/>
      <c r="Q23003" s="820"/>
      <c r="R23003" s="820"/>
      <c r="S23003" s="820"/>
      <c r="T23003" s="820"/>
      <c r="U23003" s="820"/>
      <c r="V23003" s="820"/>
      <c r="W23003" s="820"/>
      <c r="X23003" s="820"/>
      <c r="Y23003" s="820"/>
      <c r="Z23003" s="820"/>
    </row>
    <row r="23004" spans="7:26">
      <c r="G23004" s="826"/>
      <c r="H23004" s="820"/>
      <c r="J23004" s="820"/>
      <c r="K23004" s="820"/>
      <c r="L23004" s="820"/>
      <c r="M23004" s="820"/>
      <c r="N23004" s="820"/>
      <c r="O23004" s="820"/>
      <c r="P23004" s="820"/>
      <c r="Q23004" s="820"/>
      <c r="R23004" s="820"/>
      <c r="S23004" s="820"/>
      <c r="T23004" s="820"/>
      <c r="U23004" s="820"/>
      <c r="V23004" s="820"/>
      <c r="W23004" s="820"/>
      <c r="X23004" s="820"/>
      <c r="Y23004" s="820"/>
      <c r="Z23004" s="820"/>
    </row>
    <row r="23005" spans="7:26">
      <c r="G23005" s="826"/>
      <c r="H23005" s="820"/>
      <c r="J23005" s="820"/>
      <c r="K23005" s="820"/>
      <c r="L23005" s="820"/>
      <c r="M23005" s="820"/>
      <c r="N23005" s="820"/>
      <c r="O23005" s="820"/>
      <c r="P23005" s="820"/>
      <c r="Q23005" s="820"/>
      <c r="R23005" s="820"/>
      <c r="S23005" s="820"/>
      <c r="T23005" s="820"/>
      <c r="U23005" s="820"/>
      <c r="V23005" s="820"/>
      <c r="W23005" s="820"/>
      <c r="X23005" s="820"/>
      <c r="Y23005" s="820"/>
      <c r="Z23005" s="820"/>
    </row>
    <row r="23006" spans="7:26">
      <c r="G23006" s="826"/>
      <c r="H23006" s="820"/>
      <c r="J23006" s="820"/>
      <c r="K23006" s="820"/>
      <c r="L23006" s="820"/>
      <c r="M23006" s="820"/>
      <c r="N23006" s="820"/>
      <c r="O23006" s="820"/>
      <c r="P23006" s="820"/>
      <c r="Q23006" s="820"/>
      <c r="R23006" s="820"/>
      <c r="S23006" s="820"/>
      <c r="T23006" s="820"/>
      <c r="U23006" s="820"/>
      <c r="V23006" s="820"/>
      <c r="W23006" s="820"/>
      <c r="X23006" s="820"/>
      <c r="Y23006" s="820"/>
      <c r="Z23006" s="820"/>
    </row>
    <row r="23007" spans="7:26">
      <c r="G23007" s="826"/>
      <c r="H23007" s="820"/>
      <c r="J23007" s="820"/>
      <c r="K23007" s="820"/>
      <c r="L23007" s="820"/>
      <c r="M23007" s="820"/>
      <c r="N23007" s="820"/>
      <c r="O23007" s="820"/>
      <c r="P23007" s="820"/>
      <c r="Q23007" s="820"/>
      <c r="R23007" s="820"/>
      <c r="S23007" s="820"/>
      <c r="T23007" s="820"/>
      <c r="U23007" s="820"/>
      <c r="V23007" s="820"/>
      <c r="W23007" s="820"/>
      <c r="X23007" s="820"/>
      <c r="Y23007" s="820"/>
      <c r="Z23007" s="820"/>
    </row>
    <row r="23008" spans="7:26">
      <c r="G23008" s="826"/>
      <c r="H23008" s="820"/>
      <c r="J23008" s="820"/>
      <c r="K23008" s="820"/>
      <c r="L23008" s="820"/>
      <c r="M23008" s="820"/>
      <c r="N23008" s="820"/>
      <c r="O23008" s="820"/>
      <c r="P23008" s="820"/>
      <c r="Q23008" s="820"/>
      <c r="R23008" s="820"/>
      <c r="S23008" s="820"/>
      <c r="T23008" s="820"/>
      <c r="U23008" s="820"/>
      <c r="V23008" s="820"/>
      <c r="W23008" s="820"/>
      <c r="X23008" s="820"/>
      <c r="Y23008" s="820"/>
      <c r="Z23008" s="820"/>
    </row>
    <row r="23009" spans="7:26">
      <c r="G23009" s="826"/>
      <c r="H23009" s="820"/>
      <c r="J23009" s="820"/>
      <c r="K23009" s="820"/>
      <c r="L23009" s="820"/>
      <c r="M23009" s="820"/>
      <c r="N23009" s="820"/>
      <c r="O23009" s="820"/>
      <c r="P23009" s="820"/>
      <c r="Q23009" s="820"/>
      <c r="R23009" s="820"/>
      <c r="S23009" s="820"/>
      <c r="T23009" s="820"/>
      <c r="U23009" s="820"/>
      <c r="V23009" s="820"/>
      <c r="W23009" s="820"/>
      <c r="X23009" s="820"/>
      <c r="Y23009" s="820"/>
      <c r="Z23009" s="820"/>
    </row>
    <row r="23010" spans="7:26">
      <c r="G23010" s="826"/>
      <c r="H23010" s="820"/>
      <c r="J23010" s="820"/>
      <c r="K23010" s="820"/>
      <c r="L23010" s="820"/>
      <c r="M23010" s="820"/>
      <c r="N23010" s="820"/>
      <c r="O23010" s="820"/>
      <c r="P23010" s="820"/>
      <c r="Q23010" s="820"/>
      <c r="R23010" s="820"/>
      <c r="S23010" s="820"/>
      <c r="T23010" s="820"/>
      <c r="U23010" s="820"/>
      <c r="V23010" s="820"/>
      <c r="W23010" s="820"/>
      <c r="X23010" s="820"/>
      <c r="Y23010" s="820"/>
      <c r="Z23010" s="820"/>
    </row>
    <row r="23011" spans="7:26">
      <c r="G23011" s="826"/>
      <c r="H23011" s="820"/>
      <c r="J23011" s="820"/>
      <c r="K23011" s="820"/>
      <c r="L23011" s="820"/>
      <c r="M23011" s="820"/>
      <c r="N23011" s="820"/>
      <c r="O23011" s="820"/>
      <c r="P23011" s="820"/>
      <c r="Q23011" s="820"/>
      <c r="R23011" s="820"/>
      <c r="S23011" s="820"/>
      <c r="T23011" s="820"/>
      <c r="U23011" s="820"/>
      <c r="V23011" s="820"/>
      <c r="W23011" s="820"/>
      <c r="X23011" s="820"/>
      <c r="Y23011" s="820"/>
      <c r="Z23011" s="820"/>
    </row>
    <row r="23012" spans="7:26">
      <c r="G23012" s="826"/>
      <c r="H23012" s="820"/>
      <c r="J23012" s="820"/>
      <c r="K23012" s="820"/>
      <c r="L23012" s="820"/>
      <c r="M23012" s="820"/>
      <c r="N23012" s="820"/>
      <c r="O23012" s="820"/>
      <c r="P23012" s="820"/>
      <c r="Q23012" s="820"/>
      <c r="R23012" s="820"/>
      <c r="S23012" s="820"/>
      <c r="T23012" s="820"/>
      <c r="U23012" s="820"/>
      <c r="V23012" s="820"/>
      <c r="W23012" s="820"/>
      <c r="X23012" s="820"/>
      <c r="Y23012" s="820"/>
      <c r="Z23012" s="820"/>
    </row>
    <row r="23013" spans="7:26">
      <c r="G23013" s="826"/>
      <c r="H23013" s="820"/>
      <c r="J23013" s="820"/>
      <c r="K23013" s="820"/>
      <c r="L23013" s="820"/>
      <c r="M23013" s="820"/>
      <c r="N23013" s="820"/>
      <c r="O23013" s="820"/>
      <c r="P23013" s="820"/>
      <c r="Q23013" s="820"/>
      <c r="R23013" s="820"/>
      <c r="S23013" s="820"/>
      <c r="T23013" s="820"/>
      <c r="U23013" s="820"/>
      <c r="V23013" s="820"/>
      <c r="W23013" s="820"/>
      <c r="X23013" s="820"/>
      <c r="Y23013" s="820"/>
      <c r="Z23013" s="820"/>
    </row>
    <row r="23014" spans="7:26">
      <c r="G23014" s="826"/>
      <c r="H23014" s="820"/>
      <c r="J23014" s="820"/>
      <c r="K23014" s="820"/>
      <c r="L23014" s="820"/>
      <c r="M23014" s="820"/>
      <c r="N23014" s="820"/>
      <c r="O23014" s="820"/>
      <c r="P23014" s="820"/>
      <c r="Q23014" s="820"/>
      <c r="R23014" s="820"/>
      <c r="S23014" s="820"/>
      <c r="T23014" s="820"/>
      <c r="U23014" s="820"/>
      <c r="V23014" s="820"/>
      <c r="W23014" s="820"/>
      <c r="X23014" s="820"/>
      <c r="Y23014" s="820"/>
      <c r="Z23014" s="820"/>
    </row>
    <row r="23015" spans="7:26">
      <c r="G23015" s="826"/>
      <c r="H23015" s="820"/>
      <c r="J23015" s="820"/>
      <c r="K23015" s="820"/>
      <c r="L23015" s="820"/>
      <c r="M23015" s="820"/>
      <c r="N23015" s="820"/>
      <c r="O23015" s="820"/>
      <c r="P23015" s="820"/>
      <c r="Q23015" s="820"/>
      <c r="R23015" s="820"/>
      <c r="S23015" s="820"/>
      <c r="T23015" s="820"/>
      <c r="U23015" s="820"/>
      <c r="V23015" s="820"/>
      <c r="W23015" s="820"/>
      <c r="X23015" s="820"/>
      <c r="Y23015" s="820"/>
      <c r="Z23015" s="820"/>
    </row>
    <row r="23016" spans="7:26">
      <c r="G23016" s="826"/>
      <c r="H23016" s="820"/>
      <c r="J23016" s="820"/>
      <c r="K23016" s="820"/>
      <c r="L23016" s="820"/>
      <c r="M23016" s="820"/>
      <c r="N23016" s="820"/>
      <c r="O23016" s="820"/>
      <c r="P23016" s="820"/>
      <c r="Q23016" s="820"/>
      <c r="R23016" s="820"/>
      <c r="S23016" s="820"/>
      <c r="T23016" s="820"/>
      <c r="U23016" s="820"/>
      <c r="V23016" s="820"/>
      <c r="W23016" s="820"/>
      <c r="X23016" s="820"/>
      <c r="Y23016" s="820"/>
      <c r="Z23016" s="820"/>
    </row>
    <row r="23017" spans="7:26">
      <c r="G23017" s="826"/>
      <c r="H23017" s="820"/>
      <c r="J23017" s="820"/>
      <c r="K23017" s="820"/>
      <c r="L23017" s="820"/>
      <c r="M23017" s="820"/>
      <c r="N23017" s="820"/>
      <c r="O23017" s="820"/>
      <c r="P23017" s="820"/>
      <c r="Q23017" s="820"/>
      <c r="R23017" s="820"/>
      <c r="S23017" s="820"/>
      <c r="T23017" s="820"/>
      <c r="U23017" s="820"/>
      <c r="V23017" s="820"/>
      <c r="W23017" s="820"/>
      <c r="X23017" s="820"/>
      <c r="Y23017" s="820"/>
      <c r="Z23017" s="820"/>
    </row>
    <row r="23018" spans="7:26">
      <c r="G23018" s="826"/>
      <c r="H23018" s="820"/>
      <c r="J23018" s="820"/>
      <c r="K23018" s="820"/>
      <c r="L23018" s="820"/>
      <c r="M23018" s="820"/>
      <c r="N23018" s="820"/>
      <c r="O23018" s="820"/>
      <c r="P23018" s="820"/>
      <c r="Q23018" s="820"/>
      <c r="R23018" s="820"/>
      <c r="S23018" s="820"/>
      <c r="T23018" s="820"/>
      <c r="U23018" s="820"/>
      <c r="V23018" s="820"/>
      <c r="W23018" s="820"/>
      <c r="X23018" s="820"/>
      <c r="Y23018" s="820"/>
      <c r="Z23018" s="820"/>
    </row>
    <row r="23019" spans="7:26">
      <c r="G23019" s="826"/>
      <c r="H23019" s="820"/>
      <c r="J23019" s="820"/>
      <c r="K23019" s="820"/>
      <c r="L23019" s="820"/>
      <c r="M23019" s="820"/>
      <c r="N23019" s="820"/>
      <c r="O23019" s="820"/>
      <c r="P23019" s="820"/>
      <c r="Q23019" s="820"/>
      <c r="R23019" s="820"/>
      <c r="S23019" s="820"/>
      <c r="T23019" s="820"/>
      <c r="U23019" s="820"/>
      <c r="V23019" s="820"/>
      <c r="W23019" s="820"/>
      <c r="X23019" s="820"/>
      <c r="Y23019" s="820"/>
      <c r="Z23019" s="820"/>
    </row>
    <row r="23020" spans="7:26">
      <c r="G23020" s="826"/>
      <c r="H23020" s="820"/>
      <c r="J23020" s="820"/>
      <c r="K23020" s="820"/>
      <c r="L23020" s="820"/>
      <c r="M23020" s="820"/>
      <c r="N23020" s="820"/>
      <c r="O23020" s="820"/>
      <c r="P23020" s="820"/>
      <c r="Q23020" s="820"/>
      <c r="R23020" s="820"/>
      <c r="S23020" s="820"/>
      <c r="T23020" s="820"/>
      <c r="U23020" s="820"/>
      <c r="V23020" s="820"/>
      <c r="W23020" s="820"/>
      <c r="X23020" s="820"/>
      <c r="Y23020" s="820"/>
      <c r="Z23020" s="820"/>
    </row>
    <row r="23021" spans="7:26">
      <c r="G23021" s="826"/>
      <c r="H23021" s="820"/>
      <c r="J23021" s="820"/>
      <c r="K23021" s="820"/>
      <c r="L23021" s="820"/>
      <c r="M23021" s="820"/>
      <c r="N23021" s="820"/>
      <c r="O23021" s="820"/>
      <c r="P23021" s="820"/>
      <c r="Q23021" s="820"/>
      <c r="R23021" s="820"/>
      <c r="S23021" s="820"/>
      <c r="T23021" s="820"/>
      <c r="U23021" s="820"/>
      <c r="V23021" s="820"/>
      <c r="W23021" s="820"/>
      <c r="X23021" s="820"/>
      <c r="Y23021" s="820"/>
      <c r="Z23021" s="820"/>
    </row>
    <row r="23022" spans="7:26">
      <c r="G23022" s="826"/>
      <c r="H23022" s="820"/>
      <c r="J23022" s="820"/>
      <c r="K23022" s="820"/>
      <c r="L23022" s="820"/>
      <c r="M23022" s="820"/>
      <c r="N23022" s="820"/>
      <c r="O23022" s="820"/>
      <c r="P23022" s="820"/>
      <c r="Q23022" s="820"/>
      <c r="R23022" s="820"/>
      <c r="S23022" s="820"/>
      <c r="T23022" s="820"/>
      <c r="U23022" s="820"/>
      <c r="V23022" s="820"/>
      <c r="W23022" s="820"/>
      <c r="X23022" s="820"/>
      <c r="Y23022" s="820"/>
      <c r="Z23022" s="820"/>
    </row>
    <row r="23023" spans="7:26">
      <c r="G23023" s="826"/>
      <c r="H23023" s="820"/>
      <c r="J23023" s="820"/>
      <c r="K23023" s="820"/>
      <c r="L23023" s="820"/>
      <c r="M23023" s="820"/>
      <c r="N23023" s="820"/>
      <c r="O23023" s="820"/>
      <c r="P23023" s="820"/>
      <c r="Q23023" s="820"/>
      <c r="R23023" s="820"/>
      <c r="S23023" s="820"/>
      <c r="T23023" s="820"/>
      <c r="U23023" s="820"/>
      <c r="V23023" s="820"/>
      <c r="W23023" s="820"/>
      <c r="X23023" s="820"/>
      <c r="Y23023" s="820"/>
      <c r="Z23023" s="820"/>
    </row>
    <row r="23024" spans="7:26">
      <c r="G23024" s="826"/>
      <c r="H23024" s="820"/>
      <c r="J23024" s="820"/>
      <c r="K23024" s="820"/>
      <c r="L23024" s="820"/>
      <c r="M23024" s="820"/>
      <c r="N23024" s="820"/>
      <c r="O23024" s="820"/>
      <c r="P23024" s="820"/>
      <c r="Q23024" s="820"/>
      <c r="R23024" s="820"/>
      <c r="S23024" s="820"/>
      <c r="T23024" s="820"/>
      <c r="U23024" s="820"/>
      <c r="V23024" s="820"/>
      <c r="W23024" s="820"/>
      <c r="X23024" s="820"/>
      <c r="Y23024" s="820"/>
      <c r="Z23024" s="820"/>
    </row>
    <row r="23025" spans="7:26">
      <c r="G23025" s="826"/>
      <c r="H23025" s="820"/>
      <c r="J23025" s="820"/>
      <c r="K23025" s="820"/>
      <c r="L23025" s="820"/>
      <c r="M23025" s="820"/>
      <c r="N23025" s="820"/>
      <c r="O23025" s="820"/>
      <c r="P23025" s="820"/>
      <c r="Q23025" s="820"/>
      <c r="R23025" s="820"/>
      <c r="S23025" s="820"/>
      <c r="T23025" s="820"/>
      <c r="U23025" s="820"/>
      <c r="V23025" s="820"/>
      <c r="W23025" s="820"/>
      <c r="X23025" s="820"/>
      <c r="Y23025" s="820"/>
      <c r="Z23025" s="820"/>
    </row>
    <row r="23026" spans="7:26">
      <c r="G23026" s="826"/>
      <c r="H23026" s="820"/>
      <c r="J23026" s="820"/>
      <c r="K23026" s="820"/>
      <c r="L23026" s="820"/>
      <c r="M23026" s="820"/>
      <c r="N23026" s="820"/>
      <c r="O23026" s="820"/>
      <c r="P23026" s="820"/>
      <c r="Q23026" s="820"/>
      <c r="R23026" s="820"/>
      <c r="S23026" s="820"/>
      <c r="T23026" s="820"/>
      <c r="U23026" s="820"/>
      <c r="V23026" s="820"/>
      <c r="W23026" s="820"/>
      <c r="X23026" s="820"/>
      <c r="Y23026" s="820"/>
      <c r="Z23026" s="820"/>
    </row>
    <row r="23027" spans="7:26">
      <c r="G23027" s="826"/>
      <c r="H23027" s="820"/>
      <c r="J23027" s="820"/>
      <c r="K23027" s="820"/>
      <c r="L23027" s="820"/>
      <c r="M23027" s="820"/>
      <c r="N23027" s="820"/>
      <c r="O23027" s="820"/>
      <c r="P23027" s="820"/>
      <c r="Q23027" s="820"/>
      <c r="R23027" s="820"/>
      <c r="S23027" s="820"/>
      <c r="T23027" s="820"/>
      <c r="U23027" s="820"/>
      <c r="V23027" s="820"/>
      <c r="W23027" s="820"/>
      <c r="X23027" s="820"/>
      <c r="Y23027" s="820"/>
      <c r="Z23027" s="820"/>
    </row>
    <row r="23028" spans="7:26">
      <c r="G23028" s="826"/>
      <c r="H23028" s="820"/>
      <c r="J23028" s="820"/>
      <c r="K23028" s="820"/>
      <c r="L23028" s="820"/>
      <c r="M23028" s="820"/>
      <c r="N23028" s="820"/>
      <c r="O23028" s="820"/>
      <c r="P23028" s="820"/>
      <c r="Q23028" s="820"/>
      <c r="R23028" s="820"/>
      <c r="S23028" s="820"/>
      <c r="T23028" s="820"/>
      <c r="U23028" s="820"/>
      <c r="V23028" s="820"/>
      <c r="W23028" s="820"/>
      <c r="X23028" s="820"/>
      <c r="Y23028" s="820"/>
      <c r="Z23028" s="820"/>
    </row>
    <row r="23029" spans="7:26">
      <c r="G23029" s="826"/>
      <c r="H23029" s="820"/>
      <c r="J23029" s="820"/>
      <c r="K23029" s="820"/>
      <c r="L23029" s="820"/>
      <c r="M23029" s="820"/>
      <c r="N23029" s="820"/>
      <c r="O23029" s="820"/>
      <c r="P23029" s="820"/>
      <c r="Q23029" s="820"/>
      <c r="R23029" s="820"/>
      <c r="S23029" s="820"/>
      <c r="T23029" s="820"/>
      <c r="U23029" s="820"/>
      <c r="V23029" s="820"/>
      <c r="W23029" s="820"/>
      <c r="X23029" s="820"/>
      <c r="Y23029" s="820"/>
      <c r="Z23029" s="820"/>
    </row>
    <row r="23030" spans="7:26">
      <c r="G23030" s="826"/>
      <c r="H23030" s="820"/>
      <c r="J23030" s="820"/>
      <c r="K23030" s="820"/>
      <c r="L23030" s="820"/>
      <c r="M23030" s="820"/>
      <c r="N23030" s="820"/>
      <c r="O23030" s="820"/>
      <c r="P23030" s="820"/>
      <c r="Q23030" s="820"/>
      <c r="R23030" s="820"/>
      <c r="S23030" s="820"/>
      <c r="T23030" s="820"/>
      <c r="U23030" s="820"/>
      <c r="V23030" s="820"/>
      <c r="W23030" s="820"/>
      <c r="X23030" s="820"/>
      <c r="Y23030" s="820"/>
      <c r="Z23030" s="820"/>
    </row>
    <row r="23031" spans="7:26">
      <c r="G23031" s="826"/>
      <c r="H23031" s="820"/>
      <c r="J23031" s="820"/>
      <c r="K23031" s="820"/>
      <c r="L23031" s="820"/>
      <c r="M23031" s="820"/>
      <c r="N23031" s="820"/>
      <c r="O23031" s="820"/>
      <c r="P23031" s="820"/>
      <c r="Q23031" s="820"/>
      <c r="R23031" s="820"/>
      <c r="S23031" s="820"/>
      <c r="T23031" s="820"/>
      <c r="U23031" s="820"/>
      <c r="V23031" s="820"/>
      <c r="W23031" s="820"/>
      <c r="X23031" s="820"/>
      <c r="Y23031" s="820"/>
      <c r="Z23031" s="820"/>
    </row>
    <row r="23032" spans="7:26">
      <c r="G23032" s="826"/>
      <c r="H23032" s="820"/>
      <c r="J23032" s="820"/>
      <c r="K23032" s="820"/>
      <c r="L23032" s="820"/>
      <c r="M23032" s="820"/>
      <c r="N23032" s="820"/>
      <c r="O23032" s="820"/>
      <c r="P23032" s="820"/>
      <c r="Q23032" s="820"/>
      <c r="R23032" s="820"/>
      <c r="S23032" s="820"/>
      <c r="T23032" s="820"/>
      <c r="U23032" s="820"/>
      <c r="V23032" s="820"/>
      <c r="W23032" s="820"/>
      <c r="X23032" s="820"/>
      <c r="Y23032" s="820"/>
      <c r="Z23032" s="820"/>
    </row>
    <row r="23033" spans="7:26">
      <c r="G23033" s="826"/>
      <c r="H23033" s="820"/>
      <c r="J23033" s="820"/>
      <c r="K23033" s="820"/>
      <c r="L23033" s="820"/>
      <c r="M23033" s="820"/>
      <c r="N23033" s="820"/>
      <c r="O23033" s="820"/>
      <c r="P23033" s="820"/>
      <c r="Q23033" s="820"/>
      <c r="R23033" s="820"/>
      <c r="S23033" s="820"/>
      <c r="T23033" s="820"/>
      <c r="U23033" s="820"/>
      <c r="V23033" s="820"/>
      <c r="W23033" s="820"/>
      <c r="X23033" s="820"/>
      <c r="Y23033" s="820"/>
      <c r="Z23033" s="820"/>
    </row>
    <row r="23034" spans="7:26">
      <c r="G23034" s="826"/>
      <c r="H23034" s="820"/>
      <c r="J23034" s="820"/>
      <c r="K23034" s="820"/>
      <c r="L23034" s="820"/>
      <c r="M23034" s="820"/>
      <c r="N23034" s="820"/>
      <c r="O23034" s="820"/>
      <c r="P23034" s="820"/>
      <c r="Q23034" s="820"/>
      <c r="R23034" s="820"/>
      <c r="S23034" s="820"/>
      <c r="T23034" s="820"/>
      <c r="U23034" s="820"/>
      <c r="V23034" s="820"/>
      <c r="W23034" s="820"/>
      <c r="X23034" s="820"/>
      <c r="Y23034" s="820"/>
      <c r="Z23034" s="820"/>
    </row>
    <row r="23035" spans="7:26">
      <c r="G23035" s="826"/>
      <c r="H23035" s="820"/>
      <c r="J23035" s="820"/>
      <c r="K23035" s="820"/>
      <c r="L23035" s="820"/>
      <c r="M23035" s="820"/>
      <c r="N23035" s="820"/>
      <c r="O23035" s="820"/>
      <c r="P23035" s="820"/>
      <c r="Q23035" s="820"/>
      <c r="R23035" s="820"/>
      <c r="S23035" s="820"/>
      <c r="T23035" s="820"/>
      <c r="U23035" s="820"/>
      <c r="V23035" s="820"/>
      <c r="W23035" s="820"/>
      <c r="X23035" s="820"/>
      <c r="Y23035" s="820"/>
      <c r="Z23035" s="820"/>
    </row>
    <row r="23036" spans="7:26">
      <c r="G23036" s="826"/>
      <c r="H23036" s="820"/>
      <c r="J23036" s="820"/>
      <c r="K23036" s="820"/>
      <c r="L23036" s="820"/>
      <c r="M23036" s="820"/>
      <c r="N23036" s="820"/>
      <c r="O23036" s="820"/>
      <c r="P23036" s="820"/>
      <c r="Q23036" s="820"/>
      <c r="R23036" s="820"/>
      <c r="S23036" s="820"/>
      <c r="T23036" s="820"/>
      <c r="U23036" s="820"/>
      <c r="V23036" s="820"/>
      <c r="W23036" s="820"/>
      <c r="X23036" s="820"/>
      <c r="Y23036" s="820"/>
      <c r="Z23036" s="820"/>
    </row>
    <row r="23037" spans="7:26">
      <c r="G23037" s="826"/>
      <c r="H23037" s="820"/>
      <c r="J23037" s="820"/>
      <c r="K23037" s="820"/>
      <c r="L23037" s="820"/>
      <c r="M23037" s="820"/>
      <c r="N23037" s="820"/>
      <c r="O23037" s="820"/>
      <c r="P23037" s="820"/>
      <c r="Q23037" s="820"/>
      <c r="R23037" s="820"/>
      <c r="S23037" s="820"/>
      <c r="T23037" s="820"/>
      <c r="U23037" s="820"/>
      <c r="V23037" s="820"/>
      <c r="W23037" s="820"/>
      <c r="X23037" s="820"/>
      <c r="Y23037" s="820"/>
      <c r="Z23037" s="820"/>
    </row>
    <row r="23038" spans="7:26">
      <c r="G23038" s="826"/>
      <c r="H23038" s="820"/>
      <c r="J23038" s="820"/>
      <c r="K23038" s="820"/>
      <c r="L23038" s="820"/>
      <c r="M23038" s="820"/>
      <c r="N23038" s="820"/>
      <c r="O23038" s="820"/>
      <c r="P23038" s="820"/>
      <c r="Q23038" s="820"/>
      <c r="R23038" s="820"/>
      <c r="S23038" s="820"/>
      <c r="T23038" s="820"/>
      <c r="U23038" s="820"/>
      <c r="V23038" s="820"/>
      <c r="W23038" s="820"/>
      <c r="X23038" s="820"/>
      <c r="Y23038" s="820"/>
      <c r="Z23038" s="820"/>
    </row>
    <row r="23039" spans="7:26">
      <c r="G23039" s="826"/>
      <c r="H23039" s="820"/>
      <c r="J23039" s="820"/>
      <c r="K23039" s="820"/>
      <c r="L23039" s="820"/>
      <c r="M23039" s="820"/>
      <c r="N23039" s="820"/>
      <c r="O23039" s="820"/>
      <c r="P23039" s="820"/>
      <c r="Q23039" s="820"/>
      <c r="R23039" s="820"/>
      <c r="S23039" s="820"/>
      <c r="T23039" s="820"/>
      <c r="U23039" s="820"/>
      <c r="V23039" s="820"/>
      <c r="W23039" s="820"/>
      <c r="X23039" s="820"/>
      <c r="Y23039" s="820"/>
      <c r="Z23039" s="820"/>
    </row>
    <row r="23040" spans="7:26">
      <c r="G23040" s="826"/>
      <c r="H23040" s="820"/>
      <c r="J23040" s="820"/>
      <c r="K23040" s="820"/>
      <c r="L23040" s="820"/>
      <c r="M23040" s="820"/>
      <c r="N23040" s="820"/>
      <c r="O23040" s="820"/>
      <c r="P23040" s="820"/>
      <c r="Q23040" s="820"/>
      <c r="R23040" s="820"/>
      <c r="S23040" s="820"/>
      <c r="T23040" s="820"/>
      <c r="U23040" s="820"/>
      <c r="V23040" s="820"/>
      <c r="W23040" s="820"/>
      <c r="X23040" s="820"/>
      <c r="Y23040" s="820"/>
      <c r="Z23040" s="820"/>
    </row>
    <row r="23041" spans="7:26">
      <c r="G23041" s="826"/>
      <c r="H23041" s="820"/>
      <c r="J23041" s="820"/>
      <c r="K23041" s="820"/>
      <c r="L23041" s="820"/>
      <c r="M23041" s="820"/>
      <c r="N23041" s="820"/>
      <c r="O23041" s="820"/>
      <c r="P23041" s="820"/>
      <c r="Q23041" s="820"/>
      <c r="R23041" s="820"/>
      <c r="S23041" s="820"/>
      <c r="T23041" s="820"/>
      <c r="U23041" s="820"/>
      <c r="V23041" s="820"/>
      <c r="W23041" s="820"/>
      <c r="X23041" s="820"/>
      <c r="Y23041" s="820"/>
      <c r="Z23041" s="820"/>
    </row>
    <row r="23042" spans="7:26">
      <c r="G23042" s="826"/>
      <c r="H23042" s="820"/>
      <c r="J23042" s="820"/>
      <c r="K23042" s="820"/>
      <c r="L23042" s="820"/>
      <c r="M23042" s="820"/>
      <c r="N23042" s="820"/>
      <c r="O23042" s="820"/>
      <c r="P23042" s="820"/>
      <c r="Q23042" s="820"/>
      <c r="R23042" s="820"/>
      <c r="S23042" s="820"/>
      <c r="T23042" s="820"/>
      <c r="U23042" s="820"/>
      <c r="V23042" s="820"/>
      <c r="W23042" s="820"/>
      <c r="X23042" s="820"/>
      <c r="Y23042" s="820"/>
      <c r="Z23042" s="820"/>
    </row>
    <row r="23043" spans="7:26">
      <c r="G23043" s="826"/>
      <c r="H23043" s="820"/>
      <c r="J23043" s="820"/>
      <c r="K23043" s="820"/>
      <c r="L23043" s="820"/>
      <c r="M23043" s="820"/>
      <c r="N23043" s="820"/>
      <c r="O23043" s="820"/>
      <c r="P23043" s="820"/>
      <c r="Q23043" s="820"/>
      <c r="R23043" s="820"/>
      <c r="S23043" s="820"/>
      <c r="T23043" s="820"/>
      <c r="U23043" s="820"/>
      <c r="V23043" s="820"/>
      <c r="W23043" s="820"/>
      <c r="X23043" s="820"/>
      <c r="Y23043" s="820"/>
      <c r="Z23043" s="820"/>
    </row>
    <row r="23044" spans="7:26">
      <c r="G23044" s="826"/>
      <c r="H23044" s="820"/>
      <c r="J23044" s="820"/>
      <c r="K23044" s="820"/>
      <c r="L23044" s="820"/>
      <c r="M23044" s="820"/>
      <c r="N23044" s="820"/>
      <c r="O23044" s="820"/>
      <c r="P23044" s="820"/>
      <c r="Q23044" s="820"/>
      <c r="R23044" s="820"/>
      <c r="S23044" s="820"/>
      <c r="T23044" s="820"/>
      <c r="U23044" s="820"/>
      <c r="V23044" s="820"/>
      <c r="W23044" s="820"/>
      <c r="X23044" s="820"/>
      <c r="Y23044" s="820"/>
      <c r="Z23044" s="820"/>
    </row>
    <row r="23045" spans="7:26">
      <c r="G23045" s="826"/>
      <c r="H23045" s="820"/>
      <c r="J23045" s="820"/>
      <c r="K23045" s="820"/>
      <c r="L23045" s="820"/>
      <c r="M23045" s="820"/>
      <c r="N23045" s="820"/>
      <c r="O23045" s="820"/>
      <c r="P23045" s="820"/>
      <c r="Q23045" s="820"/>
      <c r="R23045" s="820"/>
      <c r="S23045" s="820"/>
      <c r="T23045" s="820"/>
      <c r="U23045" s="820"/>
      <c r="V23045" s="820"/>
      <c r="W23045" s="820"/>
      <c r="X23045" s="820"/>
      <c r="Y23045" s="820"/>
      <c r="Z23045" s="820"/>
    </row>
    <row r="23046" spans="7:26">
      <c r="G23046" s="826"/>
      <c r="H23046" s="820"/>
      <c r="J23046" s="820"/>
      <c r="K23046" s="820"/>
      <c r="L23046" s="820"/>
      <c r="M23046" s="820"/>
      <c r="N23046" s="820"/>
      <c r="O23046" s="820"/>
      <c r="P23046" s="820"/>
      <c r="Q23046" s="820"/>
      <c r="R23046" s="820"/>
      <c r="S23046" s="820"/>
      <c r="T23046" s="820"/>
      <c r="U23046" s="820"/>
      <c r="V23046" s="820"/>
      <c r="W23046" s="820"/>
      <c r="X23046" s="820"/>
      <c r="Y23046" s="820"/>
      <c r="Z23046" s="820"/>
    </row>
    <row r="23047" spans="7:26">
      <c r="G23047" s="826"/>
      <c r="H23047" s="820"/>
      <c r="J23047" s="820"/>
      <c r="K23047" s="820"/>
      <c r="L23047" s="820"/>
      <c r="M23047" s="820"/>
      <c r="N23047" s="820"/>
      <c r="O23047" s="820"/>
      <c r="P23047" s="820"/>
      <c r="Q23047" s="820"/>
      <c r="R23047" s="820"/>
      <c r="S23047" s="820"/>
      <c r="T23047" s="820"/>
      <c r="U23047" s="820"/>
      <c r="V23047" s="820"/>
      <c r="W23047" s="820"/>
      <c r="X23047" s="820"/>
      <c r="Y23047" s="820"/>
      <c r="Z23047" s="820"/>
    </row>
    <row r="23048" spans="7:26">
      <c r="G23048" s="826"/>
      <c r="H23048" s="820"/>
      <c r="J23048" s="820"/>
      <c r="K23048" s="820"/>
      <c r="L23048" s="820"/>
      <c r="M23048" s="820"/>
      <c r="N23048" s="820"/>
      <c r="O23048" s="820"/>
      <c r="P23048" s="820"/>
      <c r="Q23048" s="820"/>
      <c r="R23048" s="820"/>
      <c r="S23048" s="820"/>
      <c r="T23048" s="820"/>
      <c r="U23048" s="820"/>
      <c r="V23048" s="820"/>
      <c r="W23048" s="820"/>
      <c r="X23048" s="820"/>
      <c r="Y23048" s="820"/>
      <c r="Z23048" s="820"/>
    </row>
    <row r="23049" spans="7:26">
      <c r="G23049" s="826"/>
      <c r="H23049" s="820"/>
      <c r="J23049" s="820"/>
      <c r="K23049" s="820"/>
      <c r="L23049" s="820"/>
      <c r="M23049" s="820"/>
      <c r="N23049" s="820"/>
      <c r="O23049" s="820"/>
      <c r="P23049" s="820"/>
      <c r="Q23049" s="820"/>
      <c r="R23049" s="820"/>
      <c r="S23049" s="820"/>
      <c r="T23049" s="820"/>
      <c r="U23049" s="820"/>
      <c r="V23049" s="820"/>
      <c r="W23049" s="820"/>
      <c r="X23049" s="820"/>
      <c r="Y23049" s="820"/>
      <c r="Z23049" s="820"/>
    </row>
    <row r="23050" spans="7:26">
      <c r="G23050" s="826"/>
      <c r="H23050" s="820"/>
      <c r="J23050" s="820"/>
      <c r="K23050" s="820"/>
      <c r="L23050" s="820"/>
      <c r="M23050" s="820"/>
      <c r="N23050" s="820"/>
      <c r="O23050" s="820"/>
      <c r="P23050" s="820"/>
      <c r="Q23050" s="820"/>
      <c r="R23050" s="820"/>
      <c r="S23050" s="820"/>
      <c r="T23050" s="820"/>
      <c r="U23050" s="820"/>
      <c r="V23050" s="820"/>
      <c r="W23050" s="820"/>
      <c r="X23050" s="820"/>
      <c r="Y23050" s="820"/>
      <c r="Z23050" s="820"/>
    </row>
    <row r="23051" spans="7:26">
      <c r="G23051" s="826"/>
      <c r="H23051" s="820"/>
      <c r="J23051" s="820"/>
      <c r="K23051" s="820"/>
      <c r="L23051" s="820"/>
      <c r="M23051" s="820"/>
      <c r="N23051" s="820"/>
      <c r="O23051" s="820"/>
      <c r="P23051" s="820"/>
      <c r="Q23051" s="820"/>
      <c r="R23051" s="820"/>
      <c r="S23051" s="820"/>
      <c r="T23051" s="820"/>
      <c r="U23051" s="820"/>
      <c r="V23051" s="820"/>
      <c r="W23051" s="820"/>
      <c r="X23051" s="820"/>
      <c r="Y23051" s="820"/>
      <c r="Z23051" s="820"/>
    </row>
    <row r="23052" spans="7:26">
      <c r="G23052" s="826"/>
      <c r="H23052" s="820"/>
      <c r="J23052" s="820"/>
      <c r="K23052" s="820"/>
      <c r="L23052" s="820"/>
      <c r="M23052" s="820"/>
      <c r="N23052" s="820"/>
      <c r="O23052" s="820"/>
      <c r="P23052" s="820"/>
      <c r="Q23052" s="820"/>
      <c r="R23052" s="820"/>
      <c r="S23052" s="820"/>
      <c r="T23052" s="820"/>
      <c r="U23052" s="820"/>
      <c r="V23052" s="820"/>
      <c r="W23052" s="820"/>
      <c r="X23052" s="820"/>
      <c r="Y23052" s="820"/>
      <c r="Z23052" s="820"/>
    </row>
    <row r="23053" spans="7:26">
      <c r="G23053" s="826"/>
      <c r="H23053" s="820"/>
      <c r="J23053" s="820"/>
      <c r="K23053" s="820"/>
      <c r="L23053" s="820"/>
      <c r="M23053" s="820"/>
      <c r="N23053" s="820"/>
      <c r="O23053" s="820"/>
      <c r="P23053" s="820"/>
      <c r="Q23053" s="820"/>
      <c r="R23053" s="820"/>
      <c r="S23053" s="820"/>
      <c r="T23053" s="820"/>
      <c r="U23053" s="820"/>
      <c r="V23053" s="820"/>
      <c r="W23053" s="820"/>
      <c r="X23053" s="820"/>
      <c r="Y23053" s="820"/>
      <c r="Z23053" s="820"/>
    </row>
    <row r="23054" spans="7:26">
      <c r="G23054" s="826"/>
      <c r="H23054" s="820"/>
      <c r="J23054" s="820"/>
      <c r="K23054" s="820"/>
      <c r="L23054" s="820"/>
      <c r="M23054" s="820"/>
      <c r="N23054" s="820"/>
      <c r="O23054" s="820"/>
      <c r="P23054" s="820"/>
      <c r="Q23054" s="820"/>
      <c r="R23054" s="820"/>
      <c r="S23054" s="820"/>
      <c r="T23054" s="820"/>
      <c r="U23054" s="820"/>
      <c r="V23054" s="820"/>
      <c r="W23054" s="820"/>
      <c r="X23054" s="820"/>
      <c r="Y23054" s="820"/>
      <c r="Z23054" s="820"/>
    </row>
    <row r="23055" spans="7:26">
      <c r="G23055" s="826"/>
      <c r="H23055" s="820"/>
      <c r="J23055" s="820"/>
      <c r="K23055" s="820"/>
      <c r="L23055" s="820"/>
      <c r="M23055" s="820"/>
      <c r="N23055" s="820"/>
      <c r="O23055" s="820"/>
      <c r="P23055" s="820"/>
      <c r="Q23055" s="820"/>
      <c r="R23055" s="820"/>
      <c r="S23055" s="820"/>
      <c r="T23055" s="820"/>
      <c r="U23055" s="820"/>
      <c r="V23055" s="820"/>
      <c r="W23055" s="820"/>
      <c r="X23055" s="820"/>
      <c r="Y23055" s="820"/>
      <c r="Z23055" s="820"/>
    </row>
    <row r="23056" spans="7:26">
      <c r="G23056" s="826"/>
      <c r="H23056" s="820"/>
      <c r="J23056" s="820"/>
      <c r="K23056" s="820"/>
      <c r="L23056" s="820"/>
      <c r="M23056" s="820"/>
      <c r="N23056" s="820"/>
      <c r="O23056" s="820"/>
      <c r="P23056" s="820"/>
      <c r="Q23056" s="820"/>
      <c r="R23056" s="820"/>
      <c r="S23056" s="820"/>
      <c r="T23056" s="820"/>
      <c r="U23056" s="820"/>
      <c r="V23056" s="820"/>
      <c r="W23056" s="820"/>
      <c r="X23056" s="820"/>
      <c r="Y23056" s="820"/>
      <c r="Z23056" s="820"/>
    </row>
    <row r="23057" spans="7:26">
      <c r="G23057" s="826"/>
      <c r="H23057" s="820"/>
      <c r="J23057" s="820"/>
      <c r="K23057" s="820"/>
      <c r="L23057" s="820"/>
      <c r="M23057" s="820"/>
      <c r="N23057" s="820"/>
      <c r="O23057" s="820"/>
      <c r="P23057" s="820"/>
      <c r="Q23057" s="820"/>
      <c r="R23057" s="820"/>
      <c r="S23057" s="820"/>
      <c r="T23057" s="820"/>
      <c r="U23057" s="820"/>
      <c r="V23057" s="820"/>
      <c r="W23057" s="820"/>
      <c r="X23057" s="820"/>
      <c r="Y23057" s="820"/>
      <c r="Z23057" s="820"/>
    </row>
    <row r="23058" spans="7:26">
      <c r="G23058" s="826"/>
      <c r="H23058" s="820"/>
      <c r="J23058" s="820"/>
      <c r="K23058" s="820"/>
      <c r="L23058" s="820"/>
      <c r="M23058" s="820"/>
      <c r="N23058" s="820"/>
      <c r="O23058" s="820"/>
      <c r="P23058" s="820"/>
      <c r="Q23058" s="820"/>
      <c r="R23058" s="820"/>
      <c r="S23058" s="820"/>
      <c r="T23058" s="820"/>
      <c r="U23058" s="820"/>
      <c r="V23058" s="820"/>
      <c r="W23058" s="820"/>
      <c r="X23058" s="820"/>
      <c r="Y23058" s="820"/>
      <c r="Z23058" s="820"/>
    </row>
    <row r="23059" spans="7:26">
      <c r="G23059" s="826"/>
      <c r="H23059" s="820"/>
      <c r="J23059" s="820"/>
      <c r="K23059" s="820"/>
      <c r="L23059" s="820"/>
      <c r="M23059" s="820"/>
      <c r="N23059" s="820"/>
      <c r="O23059" s="820"/>
      <c r="P23059" s="820"/>
      <c r="Q23059" s="820"/>
      <c r="R23059" s="820"/>
      <c r="S23059" s="820"/>
      <c r="T23059" s="820"/>
      <c r="U23059" s="820"/>
      <c r="V23059" s="820"/>
      <c r="W23059" s="820"/>
      <c r="X23059" s="820"/>
      <c r="Y23059" s="820"/>
      <c r="Z23059" s="820"/>
    </row>
    <row r="23060" spans="7:26">
      <c r="G23060" s="826"/>
      <c r="H23060" s="820"/>
      <c r="J23060" s="820"/>
      <c r="K23060" s="820"/>
      <c r="L23060" s="820"/>
      <c r="M23060" s="820"/>
      <c r="N23060" s="820"/>
      <c r="O23060" s="820"/>
      <c r="P23060" s="820"/>
      <c r="Q23060" s="820"/>
      <c r="R23060" s="820"/>
      <c r="S23060" s="820"/>
      <c r="T23060" s="820"/>
      <c r="U23060" s="820"/>
      <c r="V23060" s="820"/>
      <c r="W23060" s="820"/>
      <c r="X23060" s="820"/>
      <c r="Y23060" s="820"/>
      <c r="Z23060" s="820"/>
    </row>
    <row r="23061" spans="7:26">
      <c r="G23061" s="826"/>
      <c r="H23061" s="820"/>
      <c r="J23061" s="820"/>
      <c r="K23061" s="820"/>
      <c r="L23061" s="820"/>
      <c r="M23061" s="820"/>
      <c r="N23061" s="820"/>
      <c r="O23061" s="820"/>
      <c r="P23061" s="820"/>
      <c r="Q23061" s="820"/>
      <c r="R23061" s="820"/>
      <c r="S23061" s="820"/>
      <c r="T23061" s="820"/>
      <c r="U23061" s="820"/>
      <c r="V23061" s="820"/>
      <c r="W23061" s="820"/>
      <c r="X23061" s="820"/>
      <c r="Y23061" s="820"/>
      <c r="Z23061" s="820"/>
    </row>
    <row r="23062" spans="7:26">
      <c r="G23062" s="826"/>
      <c r="H23062" s="820"/>
      <c r="J23062" s="820"/>
      <c r="K23062" s="820"/>
      <c r="L23062" s="820"/>
      <c r="M23062" s="820"/>
      <c r="N23062" s="820"/>
      <c r="O23062" s="820"/>
      <c r="P23062" s="820"/>
      <c r="Q23062" s="820"/>
      <c r="R23062" s="820"/>
      <c r="S23062" s="820"/>
      <c r="T23062" s="820"/>
      <c r="U23062" s="820"/>
      <c r="V23062" s="820"/>
      <c r="W23062" s="820"/>
      <c r="X23062" s="820"/>
      <c r="Y23062" s="820"/>
      <c r="Z23062" s="820"/>
    </row>
    <row r="23063" spans="7:26">
      <c r="G23063" s="826"/>
      <c r="H23063" s="820"/>
      <c r="J23063" s="820"/>
      <c r="K23063" s="820"/>
      <c r="L23063" s="820"/>
      <c r="M23063" s="820"/>
      <c r="N23063" s="820"/>
      <c r="O23063" s="820"/>
      <c r="P23063" s="820"/>
      <c r="Q23063" s="820"/>
      <c r="R23063" s="820"/>
      <c r="S23063" s="820"/>
      <c r="T23063" s="820"/>
      <c r="U23063" s="820"/>
      <c r="V23063" s="820"/>
      <c r="W23063" s="820"/>
      <c r="X23063" s="820"/>
      <c r="Y23063" s="820"/>
      <c r="Z23063" s="820"/>
    </row>
    <row r="23064" spans="7:26">
      <c r="G23064" s="826"/>
      <c r="H23064" s="820"/>
      <c r="J23064" s="820"/>
      <c r="K23064" s="820"/>
      <c r="L23064" s="820"/>
      <c r="M23064" s="820"/>
      <c r="N23064" s="820"/>
      <c r="O23064" s="820"/>
      <c r="P23064" s="820"/>
      <c r="Q23064" s="820"/>
      <c r="R23064" s="820"/>
      <c r="S23064" s="820"/>
      <c r="T23064" s="820"/>
      <c r="U23064" s="820"/>
      <c r="V23064" s="820"/>
      <c r="W23064" s="820"/>
      <c r="X23064" s="820"/>
      <c r="Y23064" s="820"/>
      <c r="Z23064" s="820"/>
    </row>
    <row r="23065" spans="7:26">
      <c r="G23065" s="826"/>
      <c r="H23065" s="820"/>
      <c r="J23065" s="820"/>
      <c r="K23065" s="820"/>
      <c r="L23065" s="820"/>
      <c r="M23065" s="820"/>
      <c r="N23065" s="820"/>
      <c r="O23065" s="820"/>
      <c r="P23065" s="820"/>
      <c r="Q23065" s="820"/>
      <c r="R23065" s="820"/>
      <c r="S23065" s="820"/>
      <c r="T23065" s="820"/>
      <c r="U23065" s="820"/>
      <c r="V23065" s="820"/>
      <c r="W23065" s="820"/>
      <c r="X23065" s="820"/>
      <c r="Y23065" s="820"/>
      <c r="Z23065" s="820"/>
    </row>
    <row r="23066" spans="7:26">
      <c r="G23066" s="826"/>
      <c r="H23066" s="820"/>
      <c r="J23066" s="820"/>
      <c r="K23066" s="820"/>
      <c r="L23066" s="820"/>
      <c r="M23066" s="820"/>
      <c r="N23066" s="820"/>
      <c r="O23066" s="820"/>
      <c r="P23066" s="820"/>
      <c r="Q23066" s="820"/>
      <c r="R23066" s="820"/>
      <c r="S23066" s="820"/>
      <c r="T23066" s="820"/>
      <c r="U23066" s="820"/>
      <c r="V23066" s="820"/>
      <c r="W23066" s="820"/>
      <c r="X23066" s="820"/>
      <c r="Y23066" s="820"/>
      <c r="Z23066" s="820"/>
    </row>
    <row r="23067" spans="7:26">
      <c r="G23067" s="826"/>
      <c r="H23067" s="820"/>
      <c r="J23067" s="820"/>
      <c r="K23067" s="820"/>
      <c r="L23067" s="820"/>
      <c r="M23067" s="820"/>
      <c r="N23067" s="820"/>
      <c r="O23067" s="820"/>
      <c r="P23067" s="820"/>
      <c r="Q23067" s="820"/>
      <c r="R23067" s="820"/>
      <c r="S23067" s="820"/>
      <c r="T23067" s="820"/>
      <c r="U23067" s="820"/>
      <c r="V23067" s="820"/>
      <c r="W23067" s="820"/>
      <c r="X23067" s="820"/>
      <c r="Y23067" s="820"/>
      <c r="Z23067" s="820"/>
    </row>
    <row r="23068" spans="7:26">
      <c r="G23068" s="826"/>
      <c r="H23068" s="820"/>
      <c r="J23068" s="820"/>
      <c r="K23068" s="820"/>
      <c r="L23068" s="820"/>
      <c r="M23068" s="820"/>
      <c r="N23068" s="820"/>
      <c r="O23068" s="820"/>
      <c r="P23068" s="820"/>
      <c r="Q23068" s="820"/>
      <c r="R23068" s="820"/>
      <c r="S23068" s="820"/>
      <c r="T23068" s="820"/>
      <c r="U23068" s="820"/>
      <c r="V23068" s="820"/>
      <c r="W23068" s="820"/>
      <c r="X23068" s="820"/>
      <c r="Y23068" s="820"/>
      <c r="Z23068" s="820"/>
    </row>
    <row r="23069" spans="7:26">
      <c r="G23069" s="826"/>
      <c r="H23069" s="820"/>
      <c r="J23069" s="820"/>
      <c r="K23069" s="820"/>
      <c r="L23069" s="820"/>
      <c r="M23069" s="820"/>
      <c r="N23069" s="820"/>
      <c r="O23069" s="820"/>
      <c r="P23069" s="820"/>
      <c r="Q23069" s="820"/>
      <c r="R23069" s="820"/>
      <c r="S23069" s="820"/>
      <c r="T23069" s="820"/>
      <c r="U23069" s="820"/>
      <c r="V23069" s="820"/>
      <c r="W23069" s="820"/>
      <c r="X23069" s="820"/>
      <c r="Y23069" s="820"/>
      <c r="Z23069" s="820"/>
    </row>
    <row r="23070" spans="7:26">
      <c r="G23070" s="826"/>
      <c r="H23070" s="820"/>
      <c r="J23070" s="820"/>
      <c r="K23070" s="820"/>
      <c r="L23070" s="820"/>
      <c r="M23070" s="820"/>
      <c r="N23070" s="820"/>
      <c r="O23070" s="820"/>
      <c r="P23070" s="820"/>
      <c r="Q23070" s="820"/>
      <c r="R23070" s="820"/>
      <c r="S23070" s="820"/>
      <c r="T23070" s="820"/>
      <c r="U23070" s="820"/>
      <c r="V23070" s="820"/>
      <c r="W23070" s="820"/>
      <c r="X23070" s="820"/>
      <c r="Y23070" s="820"/>
      <c r="Z23070" s="820"/>
    </row>
    <row r="23071" spans="7:26">
      <c r="G23071" s="826"/>
      <c r="H23071" s="820"/>
      <c r="J23071" s="820"/>
      <c r="K23071" s="820"/>
      <c r="L23071" s="820"/>
      <c r="M23071" s="820"/>
      <c r="N23071" s="820"/>
      <c r="O23071" s="820"/>
      <c r="P23071" s="820"/>
      <c r="Q23071" s="820"/>
      <c r="R23071" s="820"/>
      <c r="S23071" s="820"/>
      <c r="T23071" s="820"/>
      <c r="U23071" s="820"/>
      <c r="V23071" s="820"/>
      <c r="W23071" s="820"/>
      <c r="X23071" s="820"/>
      <c r="Y23071" s="820"/>
      <c r="Z23071" s="820"/>
    </row>
    <row r="23072" spans="7:26">
      <c r="G23072" s="826"/>
      <c r="H23072" s="820"/>
      <c r="J23072" s="820"/>
      <c r="K23072" s="820"/>
      <c r="L23072" s="820"/>
      <c r="M23072" s="820"/>
      <c r="N23072" s="820"/>
      <c r="O23072" s="820"/>
      <c r="P23072" s="820"/>
      <c r="Q23072" s="820"/>
      <c r="R23072" s="820"/>
      <c r="S23072" s="820"/>
      <c r="T23072" s="820"/>
      <c r="U23072" s="820"/>
      <c r="V23072" s="820"/>
      <c r="W23072" s="820"/>
      <c r="X23072" s="820"/>
      <c r="Y23072" s="820"/>
      <c r="Z23072" s="820"/>
    </row>
    <row r="23073" spans="7:26">
      <c r="G23073" s="826"/>
      <c r="H23073" s="820"/>
      <c r="J23073" s="820"/>
      <c r="K23073" s="820"/>
      <c r="L23073" s="820"/>
      <c r="M23073" s="820"/>
      <c r="N23073" s="820"/>
      <c r="O23073" s="820"/>
      <c r="P23073" s="820"/>
      <c r="Q23073" s="820"/>
      <c r="R23073" s="820"/>
      <c r="S23073" s="820"/>
      <c r="T23073" s="820"/>
      <c r="U23073" s="820"/>
      <c r="V23073" s="820"/>
      <c r="W23073" s="820"/>
      <c r="X23073" s="820"/>
      <c r="Y23073" s="820"/>
      <c r="Z23073" s="820"/>
    </row>
    <row r="23074" spans="7:26">
      <c r="G23074" s="826"/>
      <c r="H23074" s="820"/>
      <c r="J23074" s="820"/>
      <c r="K23074" s="820"/>
      <c r="L23074" s="820"/>
      <c r="M23074" s="820"/>
      <c r="N23074" s="820"/>
      <c r="O23074" s="820"/>
      <c r="P23074" s="820"/>
      <c r="Q23074" s="820"/>
      <c r="R23074" s="820"/>
      <c r="S23074" s="820"/>
      <c r="T23074" s="820"/>
      <c r="U23074" s="820"/>
      <c r="V23074" s="820"/>
      <c r="W23074" s="820"/>
      <c r="X23074" s="820"/>
      <c r="Y23074" s="820"/>
      <c r="Z23074" s="820"/>
    </row>
    <row r="23075" spans="7:26">
      <c r="G23075" s="826"/>
      <c r="H23075" s="820"/>
      <c r="J23075" s="820"/>
      <c r="K23075" s="820"/>
      <c r="L23075" s="820"/>
      <c r="M23075" s="820"/>
      <c r="N23075" s="820"/>
      <c r="O23075" s="820"/>
      <c r="P23075" s="820"/>
      <c r="Q23075" s="820"/>
      <c r="R23075" s="820"/>
      <c r="S23075" s="820"/>
      <c r="T23075" s="820"/>
      <c r="U23075" s="820"/>
      <c r="V23075" s="820"/>
      <c r="W23075" s="820"/>
      <c r="X23075" s="820"/>
      <c r="Y23075" s="820"/>
      <c r="Z23075" s="820"/>
    </row>
    <row r="23076" spans="7:26">
      <c r="G23076" s="826"/>
      <c r="H23076" s="820"/>
      <c r="J23076" s="820"/>
      <c r="K23076" s="820"/>
      <c r="L23076" s="820"/>
      <c r="M23076" s="820"/>
      <c r="N23076" s="820"/>
      <c r="O23076" s="820"/>
      <c r="P23076" s="820"/>
      <c r="Q23076" s="820"/>
      <c r="R23076" s="820"/>
      <c r="S23076" s="820"/>
      <c r="T23076" s="820"/>
      <c r="U23076" s="820"/>
      <c r="V23076" s="820"/>
      <c r="W23076" s="820"/>
      <c r="X23076" s="820"/>
      <c r="Y23076" s="820"/>
      <c r="Z23076" s="820"/>
    </row>
    <row r="23077" spans="7:26">
      <c r="G23077" s="826"/>
      <c r="H23077" s="820"/>
      <c r="J23077" s="820"/>
      <c r="K23077" s="820"/>
      <c r="L23077" s="820"/>
      <c r="M23077" s="820"/>
      <c r="N23077" s="820"/>
      <c r="O23077" s="820"/>
      <c r="P23077" s="820"/>
      <c r="Q23077" s="820"/>
      <c r="R23077" s="820"/>
      <c r="S23077" s="820"/>
      <c r="T23077" s="820"/>
      <c r="U23077" s="820"/>
      <c r="V23077" s="820"/>
      <c r="W23077" s="820"/>
      <c r="X23077" s="820"/>
      <c r="Y23077" s="820"/>
      <c r="Z23077" s="820"/>
    </row>
    <row r="23078" spans="7:26">
      <c r="G23078" s="826"/>
      <c r="H23078" s="820"/>
      <c r="J23078" s="820"/>
      <c r="K23078" s="820"/>
      <c r="L23078" s="820"/>
      <c r="M23078" s="820"/>
      <c r="N23078" s="820"/>
      <c r="O23078" s="820"/>
      <c r="P23078" s="820"/>
      <c r="Q23078" s="820"/>
      <c r="R23078" s="820"/>
      <c r="S23078" s="820"/>
      <c r="T23078" s="820"/>
      <c r="U23078" s="820"/>
      <c r="V23078" s="820"/>
      <c r="W23078" s="820"/>
      <c r="X23078" s="820"/>
      <c r="Y23078" s="820"/>
      <c r="Z23078" s="820"/>
    </row>
    <row r="23079" spans="7:26">
      <c r="G23079" s="826"/>
      <c r="H23079" s="820"/>
      <c r="J23079" s="820"/>
      <c r="K23079" s="820"/>
      <c r="L23079" s="820"/>
      <c r="M23079" s="820"/>
      <c r="N23079" s="820"/>
      <c r="O23079" s="820"/>
      <c r="P23079" s="820"/>
      <c r="Q23079" s="820"/>
      <c r="R23079" s="820"/>
      <c r="S23079" s="820"/>
      <c r="T23079" s="820"/>
      <c r="U23079" s="820"/>
      <c r="V23079" s="820"/>
      <c r="W23079" s="820"/>
      <c r="X23079" s="820"/>
      <c r="Y23079" s="820"/>
      <c r="Z23079" s="820"/>
    </row>
    <row r="23080" spans="7:26">
      <c r="G23080" s="826"/>
      <c r="H23080" s="820"/>
      <c r="J23080" s="820"/>
      <c r="K23080" s="820"/>
      <c r="L23080" s="820"/>
      <c r="M23080" s="820"/>
      <c r="N23080" s="820"/>
      <c r="O23080" s="820"/>
      <c r="P23080" s="820"/>
      <c r="Q23080" s="820"/>
      <c r="R23080" s="820"/>
      <c r="S23080" s="820"/>
      <c r="T23080" s="820"/>
      <c r="U23080" s="820"/>
      <c r="V23080" s="820"/>
      <c r="W23080" s="820"/>
      <c r="X23080" s="820"/>
      <c r="Y23080" s="820"/>
      <c r="Z23080" s="820"/>
    </row>
    <row r="23081" spans="7:26">
      <c r="G23081" s="826"/>
      <c r="H23081" s="820"/>
      <c r="J23081" s="820"/>
      <c r="K23081" s="820"/>
      <c r="L23081" s="820"/>
      <c r="M23081" s="820"/>
      <c r="N23081" s="820"/>
      <c r="O23081" s="820"/>
      <c r="P23081" s="820"/>
      <c r="Q23081" s="820"/>
      <c r="R23081" s="820"/>
      <c r="S23081" s="820"/>
      <c r="T23081" s="820"/>
      <c r="U23081" s="820"/>
      <c r="V23081" s="820"/>
      <c r="W23081" s="820"/>
      <c r="X23081" s="820"/>
      <c r="Y23081" s="820"/>
      <c r="Z23081" s="820"/>
    </row>
    <row r="23082" spans="7:26">
      <c r="G23082" s="826"/>
      <c r="H23082" s="820"/>
      <c r="J23082" s="820"/>
      <c r="K23082" s="820"/>
      <c r="L23082" s="820"/>
      <c r="M23082" s="820"/>
      <c r="N23082" s="820"/>
      <c r="O23082" s="820"/>
      <c r="P23082" s="820"/>
      <c r="Q23082" s="820"/>
      <c r="R23082" s="820"/>
      <c r="S23082" s="820"/>
      <c r="T23082" s="820"/>
      <c r="U23082" s="820"/>
      <c r="V23082" s="820"/>
      <c r="W23082" s="820"/>
      <c r="X23082" s="820"/>
      <c r="Y23082" s="820"/>
      <c r="Z23082" s="820"/>
    </row>
    <row r="23083" spans="7:26">
      <c r="G23083" s="826"/>
      <c r="H23083" s="820"/>
      <c r="J23083" s="820"/>
      <c r="K23083" s="820"/>
      <c r="L23083" s="820"/>
      <c r="M23083" s="820"/>
      <c r="N23083" s="820"/>
      <c r="O23083" s="820"/>
      <c r="P23083" s="820"/>
      <c r="Q23083" s="820"/>
      <c r="R23083" s="820"/>
      <c r="S23083" s="820"/>
      <c r="T23083" s="820"/>
      <c r="U23083" s="820"/>
      <c r="V23083" s="820"/>
      <c r="W23083" s="820"/>
      <c r="X23083" s="820"/>
      <c r="Y23083" s="820"/>
      <c r="Z23083" s="820"/>
    </row>
    <row r="23084" spans="7:26">
      <c r="G23084" s="826"/>
      <c r="H23084" s="820"/>
      <c r="J23084" s="820"/>
      <c r="K23084" s="820"/>
      <c r="L23084" s="820"/>
      <c r="M23084" s="820"/>
      <c r="N23084" s="820"/>
      <c r="O23084" s="820"/>
      <c r="P23084" s="820"/>
      <c r="Q23084" s="820"/>
      <c r="R23084" s="820"/>
      <c r="S23084" s="820"/>
      <c r="T23084" s="820"/>
      <c r="U23084" s="820"/>
      <c r="V23084" s="820"/>
      <c r="W23084" s="820"/>
      <c r="X23084" s="820"/>
      <c r="Y23084" s="820"/>
      <c r="Z23084" s="820"/>
    </row>
    <row r="23085" spans="7:26">
      <c r="G23085" s="826"/>
      <c r="H23085" s="820"/>
      <c r="J23085" s="820"/>
      <c r="K23085" s="820"/>
      <c r="L23085" s="820"/>
      <c r="M23085" s="820"/>
      <c r="N23085" s="820"/>
      <c r="O23085" s="820"/>
      <c r="P23085" s="820"/>
      <c r="Q23085" s="820"/>
      <c r="R23085" s="820"/>
      <c r="S23085" s="820"/>
      <c r="T23085" s="820"/>
      <c r="U23085" s="820"/>
      <c r="V23085" s="820"/>
      <c r="W23085" s="820"/>
      <c r="X23085" s="820"/>
      <c r="Y23085" s="820"/>
      <c r="Z23085" s="820"/>
    </row>
    <row r="23086" spans="7:26">
      <c r="G23086" s="826"/>
      <c r="H23086" s="820"/>
      <c r="J23086" s="820"/>
      <c r="K23086" s="820"/>
      <c r="L23086" s="820"/>
      <c r="M23086" s="820"/>
      <c r="N23086" s="820"/>
      <c r="O23086" s="820"/>
      <c r="P23086" s="820"/>
      <c r="Q23086" s="820"/>
      <c r="R23086" s="820"/>
      <c r="S23086" s="820"/>
      <c r="T23086" s="820"/>
      <c r="U23086" s="820"/>
      <c r="V23086" s="820"/>
      <c r="W23086" s="820"/>
      <c r="X23086" s="820"/>
      <c r="Y23086" s="820"/>
      <c r="Z23086" s="820"/>
    </row>
    <row r="23087" spans="7:26">
      <c r="G23087" s="826"/>
      <c r="H23087" s="820"/>
      <c r="J23087" s="820"/>
      <c r="K23087" s="820"/>
      <c r="L23087" s="820"/>
      <c r="M23087" s="820"/>
      <c r="N23087" s="820"/>
      <c r="O23087" s="820"/>
      <c r="P23087" s="820"/>
      <c r="Q23087" s="820"/>
      <c r="R23087" s="820"/>
      <c r="S23087" s="820"/>
      <c r="T23087" s="820"/>
      <c r="U23087" s="820"/>
      <c r="V23087" s="820"/>
      <c r="W23087" s="820"/>
      <c r="X23087" s="820"/>
      <c r="Y23087" s="820"/>
      <c r="Z23087" s="820"/>
    </row>
    <row r="23088" spans="7:26">
      <c r="G23088" s="826"/>
      <c r="H23088" s="820"/>
      <c r="J23088" s="820"/>
      <c r="K23088" s="820"/>
      <c r="L23088" s="820"/>
      <c r="M23088" s="820"/>
      <c r="N23088" s="820"/>
      <c r="O23088" s="820"/>
      <c r="P23088" s="820"/>
      <c r="Q23088" s="820"/>
      <c r="R23088" s="820"/>
      <c r="S23088" s="820"/>
      <c r="T23088" s="820"/>
      <c r="U23088" s="820"/>
      <c r="V23088" s="820"/>
      <c r="W23088" s="820"/>
      <c r="X23088" s="820"/>
      <c r="Y23088" s="820"/>
      <c r="Z23088" s="820"/>
    </row>
    <row r="23089" spans="7:26">
      <c r="G23089" s="826"/>
      <c r="H23089" s="820"/>
      <c r="J23089" s="820"/>
      <c r="K23089" s="820"/>
      <c r="L23089" s="820"/>
      <c r="M23089" s="820"/>
      <c r="N23089" s="820"/>
      <c r="O23089" s="820"/>
      <c r="P23089" s="820"/>
      <c r="Q23089" s="820"/>
      <c r="R23089" s="820"/>
      <c r="S23089" s="820"/>
      <c r="T23089" s="820"/>
      <c r="U23089" s="820"/>
      <c r="V23089" s="820"/>
      <c r="W23089" s="820"/>
      <c r="X23089" s="820"/>
      <c r="Y23089" s="820"/>
      <c r="Z23089" s="820"/>
    </row>
    <row r="23090" spans="7:26">
      <c r="G23090" s="826"/>
      <c r="H23090" s="820"/>
      <c r="J23090" s="820"/>
      <c r="K23090" s="820"/>
      <c r="L23090" s="820"/>
      <c r="M23090" s="820"/>
      <c r="N23090" s="820"/>
      <c r="O23090" s="820"/>
      <c r="P23090" s="820"/>
      <c r="Q23090" s="820"/>
      <c r="R23090" s="820"/>
      <c r="S23090" s="820"/>
      <c r="T23090" s="820"/>
      <c r="U23090" s="820"/>
      <c r="V23090" s="820"/>
      <c r="W23090" s="820"/>
      <c r="X23090" s="820"/>
      <c r="Y23090" s="820"/>
      <c r="Z23090" s="820"/>
    </row>
    <row r="23091" spans="7:26">
      <c r="G23091" s="826"/>
      <c r="H23091" s="820"/>
      <c r="J23091" s="820"/>
      <c r="K23091" s="820"/>
      <c r="L23091" s="820"/>
      <c r="M23091" s="820"/>
      <c r="N23091" s="820"/>
      <c r="O23091" s="820"/>
      <c r="P23091" s="820"/>
      <c r="Q23091" s="820"/>
      <c r="R23091" s="820"/>
      <c r="S23091" s="820"/>
      <c r="T23091" s="820"/>
      <c r="U23091" s="820"/>
      <c r="V23091" s="820"/>
      <c r="W23091" s="820"/>
      <c r="X23091" s="820"/>
      <c r="Y23091" s="820"/>
      <c r="Z23091" s="820"/>
    </row>
    <row r="23092" spans="7:26">
      <c r="G23092" s="826"/>
      <c r="H23092" s="820"/>
      <c r="J23092" s="820"/>
      <c r="K23092" s="820"/>
      <c r="L23092" s="820"/>
      <c r="M23092" s="820"/>
      <c r="N23092" s="820"/>
      <c r="O23092" s="820"/>
      <c r="P23092" s="820"/>
      <c r="Q23092" s="820"/>
      <c r="R23092" s="820"/>
      <c r="S23092" s="820"/>
      <c r="T23092" s="820"/>
      <c r="U23092" s="820"/>
      <c r="V23092" s="820"/>
      <c r="W23092" s="820"/>
      <c r="X23092" s="820"/>
      <c r="Y23092" s="820"/>
      <c r="Z23092" s="820"/>
    </row>
    <row r="23093" spans="7:26">
      <c r="G23093" s="826"/>
      <c r="H23093" s="820"/>
      <c r="J23093" s="820"/>
      <c r="K23093" s="820"/>
      <c r="L23093" s="820"/>
      <c r="M23093" s="820"/>
      <c r="N23093" s="820"/>
      <c r="O23093" s="820"/>
      <c r="P23093" s="820"/>
      <c r="Q23093" s="820"/>
      <c r="R23093" s="820"/>
      <c r="S23093" s="820"/>
      <c r="T23093" s="820"/>
      <c r="U23093" s="820"/>
      <c r="V23093" s="820"/>
      <c r="W23093" s="820"/>
      <c r="X23093" s="820"/>
      <c r="Y23093" s="820"/>
      <c r="Z23093" s="820"/>
    </row>
    <row r="23094" spans="7:26">
      <c r="G23094" s="826"/>
      <c r="H23094" s="820"/>
      <c r="J23094" s="820"/>
      <c r="K23094" s="820"/>
      <c r="L23094" s="820"/>
      <c r="M23094" s="820"/>
      <c r="N23094" s="820"/>
      <c r="O23094" s="820"/>
      <c r="P23094" s="820"/>
      <c r="Q23094" s="820"/>
      <c r="R23094" s="820"/>
      <c r="S23094" s="820"/>
      <c r="T23094" s="820"/>
      <c r="U23094" s="820"/>
      <c r="V23094" s="820"/>
      <c r="W23094" s="820"/>
      <c r="X23094" s="820"/>
      <c r="Y23094" s="820"/>
      <c r="Z23094" s="820"/>
    </row>
    <row r="23095" spans="7:26">
      <c r="G23095" s="826"/>
      <c r="H23095" s="820"/>
      <c r="J23095" s="820"/>
      <c r="K23095" s="820"/>
      <c r="L23095" s="820"/>
      <c r="M23095" s="820"/>
      <c r="N23095" s="820"/>
      <c r="O23095" s="820"/>
      <c r="P23095" s="820"/>
      <c r="Q23095" s="820"/>
      <c r="R23095" s="820"/>
      <c r="S23095" s="820"/>
      <c r="T23095" s="820"/>
      <c r="U23095" s="820"/>
      <c r="V23095" s="820"/>
      <c r="W23095" s="820"/>
      <c r="X23095" s="820"/>
      <c r="Y23095" s="820"/>
      <c r="Z23095" s="820"/>
    </row>
    <row r="23096" spans="7:26">
      <c r="G23096" s="826"/>
      <c r="H23096" s="820"/>
      <c r="J23096" s="820"/>
      <c r="K23096" s="820"/>
      <c r="L23096" s="820"/>
      <c r="M23096" s="820"/>
      <c r="N23096" s="820"/>
      <c r="O23096" s="820"/>
      <c r="P23096" s="820"/>
      <c r="Q23096" s="820"/>
      <c r="R23096" s="820"/>
      <c r="S23096" s="820"/>
      <c r="T23096" s="820"/>
      <c r="U23096" s="820"/>
      <c r="V23096" s="820"/>
      <c r="W23096" s="820"/>
      <c r="X23096" s="820"/>
      <c r="Y23096" s="820"/>
      <c r="Z23096" s="820"/>
    </row>
    <row r="23097" spans="7:26">
      <c r="G23097" s="826"/>
      <c r="H23097" s="820"/>
      <c r="J23097" s="820"/>
      <c r="K23097" s="820"/>
      <c r="L23097" s="820"/>
      <c r="M23097" s="820"/>
      <c r="N23097" s="820"/>
      <c r="O23097" s="820"/>
      <c r="P23097" s="820"/>
      <c r="Q23097" s="820"/>
      <c r="R23097" s="820"/>
      <c r="S23097" s="820"/>
      <c r="T23097" s="820"/>
      <c r="U23097" s="820"/>
      <c r="V23097" s="820"/>
      <c r="W23097" s="820"/>
      <c r="X23097" s="820"/>
      <c r="Y23097" s="820"/>
      <c r="Z23097" s="820"/>
    </row>
    <row r="23098" spans="7:26">
      <c r="G23098" s="826"/>
      <c r="H23098" s="820"/>
      <c r="J23098" s="820"/>
      <c r="K23098" s="820"/>
      <c r="L23098" s="820"/>
      <c r="M23098" s="820"/>
      <c r="N23098" s="820"/>
      <c r="O23098" s="820"/>
      <c r="P23098" s="820"/>
      <c r="Q23098" s="820"/>
      <c r="R23098" s="820"/>
      <c r="S23098" s="820"/>
      <c r="T23098" s="820"/>
      <c r="U23098" s="820"/>
      <c r="V23098" s="820"/>
      <c r="W23098" s="820"/>
      <c r="X23098" s="820"/>
      <c r="Y23098" s="820"/>
      <c r="Z23098" s="820"/>
    </row>
    <row r="23099" spans="7:26">
      <c r="G23099" s="826"/>
      <c r="H23099" s="820"/>
      <c r="J23099" s="820"/>
      <c r="K23099" s="820"/>
      <c r="L23099" s="820"/>
      <c r="M23099" s="820"/>
      <c r="N23099" s="820"/>
      <c r="O23099" s="820"/>
      <c r="P23099" s="820"/>
      <c r="Q23099" s="820"/>
      <c r="R23099" s="820"/>
      <c r="S23099" s="820"/>
      <c r="T23099" s="820"/>
      <c r="U23099" s="820"/>
      <c r="V23099" s="820"/>
      <c r="W23099" s="820"/>
      <c r="X23099" s="820"/>
      <c r="Y23099" s="820"/>
      <c r="Z23099" s="820"/>
    </row>
    <row r="23100" spans="7:26">
      <c r="G23100" s="826"/>
      <c r="H23100" s="820"/>
      <c r="J23100" s="820"/>
      <c r="K23100" s="820"/>
      <c r="L23100" s="820"/>
      <c r="M23100" s="820"/>
      <c r="N23100" s="820"/>
      <c r="O23100" s="820"/>
      <c r="P23100" s="820"/>
      <c r="Q23100" s="820"/>
      <c r="R23100" s="820"/>
      <c r="S23100" s="820"/>
      <c r="T23100" s="820"/>
      <c r="U23100" s="820"/>
      <c r="V23100" s="820"/>
      <c r="W23100" s="820"/>
      <c r="X23100" s="820"/>
      <c r="Y23100" s="820"/>
      <c r="Z23100" s="820"/>
    </row>
    <row r="23101" spans="7:26">
      <c r="G23101" s="826"/>
      <c r="H23101" s="820"/>
      <c r="J23101" s="820"/>
      <c r="K23101" s="820"/>
      <c r="L23101" s="820"/>
      <c r="M23101" s="820"/>
      <c r="N23101" s="820"/>
      <c r="O23101" s="820"/>
      <c r="P23101" s="820"/>
      <c r="Q23101" s="820"/>
      <c r="R23101" s="820"/>
      <c r="S23101" s="820"/>
      <c r="T23101" s="820"/>
      <c r="U23101" s="820"/>
      <c r="V23101" s="820"/>
      <c r="W23101" s="820"/>
      <c r="X23101" s="820"/>
      <c r="Y23101" s="820"/>
      <c r="Z23101" s="820"/>
    </row>
    <row r="23102" spans="7:26">
      <c r="G23102" s="826"/>
      <c r="H23102" s="820"/>
      <c r="J23102" s="820"/>
      <c r="K23102" s="820"/>
      <c r="L23102" s="820"/>
      <c r="M23102" s="820"/>
      <c r="N23102" s="820"/>
      <c r="O23102" s="820"/>
      <c r="P23102" s="820"/>
      <c r="Q23102" s="820"/>
      <c r="R23102" s="820"/>
      <c r="S23102" s="820"/>
      <c r="T23102" s="820"/>
      <c r="U23102" s="820"/>
      <c r="V23102" s="820"/>
      <c r="W23102" s="820"/>
      <c r="X23102" s="820"/>
      <c r="Y23102" s="820"/>
      <c r="Z23102" s="820"/>
    </row>
    <row r="23103" spans="7:26">
      <c r="G23103" s="826"/>
      <c r="H23103" s="820"/>
      <c r="J23103" s="820"/>
      <c r="K23103" s="820"/>
      <c r="L23103" s="820"/>
      <c r="M23103" s="820"/>
      <c r="N23103" s="820"/>
      <c r="O23103" s="820"/>
      <c r="P23103" s="820"/>
      <c r="Q23103" s="820"/>
      <c r="R23103" s="820"/>
      <c r="S23103" s="820"/>
      <c r="T23103" s="820"/>
      <c r="U23103" s="820"/>
      <c r="V23103" s="820"/>
      <c r="W23103" s="820"/>
      <c r="X23103" s="820"/>
      <c r="Y23103" s="820"/>
      <c r="Z23103" s="820"/>
    </row>
    <row r="23104" spans="7:26">
      <c r="G23104" s="826"/>
      <c r="H23104" s="820"/>
      <c r="J23104" s="820"/>
      <c r="K23104" s="820"/>
      <c r="L23104" s="820"/>
      <c r="M23104" s="820"/>
      <c r="N23104" s="820"/>
      <c r="O23104" s="820"/>
      <c r="P23104" s="820"/>
      <c r="Q23104" s="820"/>
      <c r="R23104" s="820"/>
      <c r="S23104" s="820"/>
      <c r="T23104" s="820"/>
      <c r="U23104" s="820"/>
      <c r="V23104" s="820"/>
      <c r="W23104" s="820"/>
      <c r="X23104" s="820"/>
      <c r="Y23104" s="820"/>
      <c r="Z23104" s="820"/>
    </row>
    <row r="23105" spans="7:26">
      <c r="G23105" s="826"/>
      <c r="H23105" s="820"/>
      <c r="J23105" s="820"/>
      <c r="K23105" s="820"/>
      <c r="L23105" s="820"/>
      <c r="M23105" s="820"/>
      <c r="N23105" s="820"/>
      <c r="O23105" s="820"/>
      <c r="P23105" s="820"/>
      <c r="Q23105" s="820"/>
      <c r="R23105" s="820"/>
      <c r="S23105" s="820"/>
      <c r="T23105" s="820"/>
      <c r="U23105" s="820"/>
      <c r="V23105" s="820"/>
      <c r="W23105" s="820"/>
      <c r="X23105" s="820"/>
      <c r="Y23105" s="820"/>
      <c r="Z23105" s="820"/>
    </row>
    <row r="23106" spans="7:26">
      <c r="G23106" s="826"/>
      <c r="H23106" s="820"/>
      <c r="J23106" s="820"/>
      <c r="K23106" s="820"/>
      <c r="L23106" s="820"/>
      <c r="M23106" s="820"/>
      <c r="N23106" s="820"/>
      <c r="O23106" s="820"/>
      <c r="P23106" s="820"/>
      <c r="Q23106" s="820"/>
      <c r="R23106" s="820"/>
      <c r="S23106" s="820"/>
      <c r="T23106" s="820"/>
      <c r="U23106" s="820"/>
      <c r="V23106" s="820"/>
      <c r="W23106" s="820"/>
      <c r="X23106" s="820"/>
      <c r="Y23106" s="820"/>
      <c r="Z23106" s="820"/>
    </row>
    <row r="23107" spans="7:26">
      <c r="G23107" s="826"/>
      <c r="H23107" s="820"/>
      <c r="J23107" s="820"/>
      <c r="K23107" s="820"/>
      <c r="L23107" s="820"/>
      <c r="M23107" s="820"/>
      <c r="N23107" s="820"/>
      <c r="O23107" s="820"/>
      <c r="P23107" s="820"/>
      <c r="Q23107" s="820"/>
      <c r="R23107" s="820"/>
      <c r="S23107" s="820"/>
      <c r="T23107" s="820"/>
      <c r="U23107" s="820"/>
      <c r="V23107" s="820"/>
      <c r="W23107" s="820"/>
      <c r="X23107" s="820"/>
      <c r="Y23107" s="820"/>
      <c r="Z23107" s="820"/>
    </row>
    <row r="23108" spans="7:26">
      <c r="G23108" s="826"/>
      <c r="H23108" s="820"/>
      <c r="J23108" s="820"/>
      <c r="K23108" s="820"/>
      <c r="L23108" s="820"/>
      <c r="M23108" s="820"/>
      <c r="N23108" s="820"/>
      <c r="O23108" s="820"/>
      <c r="P23108" s="820"/>
      <c r="Q23108" s="820"/>
      <c r="R23108" s="820"/>
      <c r="S23108" s="820"/>
      <c r="T23108" s="820"/>
      <c r="U23108" s="820"/>
      <c r="V23108" s="820"/>
      <c r="W23108" s="820"/>
      <c r="X23108" s="820"/>
      <c r="Y23108" s="820"/>
      <c r="Z23108" s="820"/>
    </row>
    <row r="23109" spans="7:26">
      <c r="G23109" s="826"/>
      <c r="H23109" s="820"/>
      <c r="J23109" s="820"/>
      <c r="K23109" s="820"/>
      <c r="L23109" s="820"/>
      <c r="M23109" s="820"/>
      <c r="N23109" s="820"/>
      <c r="O23109" s="820"/>
      <c r="P23109" s="820"/>
      <c r="Q23109" s="820"/>
      <c r="R23109" s="820"/>
      <c r="S23109" s="820"/>
      <c r="T23109" s="820"/>
      <c r="U23109" s="820"/>
      <c r="V23109" s="820"/>
      <c r="W23109" s="820"/>
      <c r="X23109" s="820"/>
      <c r="Y23109" s="820"/>
      <c r="Z23109" s="820"/>
    </row>
    <row r="23110" spans="7:26">
      <c r="G23110" s="826"/>
      <c r="H23110" s="820"/>
      <c r="J23110" s="820"/>
      <c r="K23110" s="820"/>
      <c r="L23110" s="820"/>
      <c r="M23110" s="820"/>
      <c r="N23110" s="820"/>
      <c r="O23110" s="820"/>
      <c r="P23110" s="820"/>
      <c r="Q23110" s="820"/>
      <c r="R23110" s="820"/>
      <c r="S23110" s="820"/>
      <c r="T23110" s="820"/>
      <c r="U23110" s="820"/>
      <c r="V23110" s="820"/>
      <c r="W23110" s="820"/>
      <c r="X23110" s="820"/>
      <c r="Y23110" s="820"/>
      <c r="Z23110" s="820"/>
    </row>
    <row r="23111" spans="7:26">
      <c r="G23111" s="826"/>
      <c r="H23111" s="820"/>
      <c r="J23111" s="820"/>
      <c r="K23111" s="820"/>
      <c r="L23111" s="820"/>
      <c r="M23111" s="820"/>
      <c r="N23111" s="820"/>
      <c r="O23111" s="820"/>
      <c r="P23111" s="820"/>
      <c r="Q23111" s="820"/>
      <c r="R23111" s="820"/>
      <c r="S23111" s="820"/>
      <c r="T23111" s="820"/>
      <c r="U23111" s="820"/>
      <c r="V23111" s="820"/>
      <c r="W23111" s="820"/>
      <c r="X23111" s="820"/>
      <c r="Y23111" s="820"/>
      <c r="Z23111" s="820"/>
    </row>
    <row r="23112" spans="7:26">
      <c r="G23112" s="826"/>
      <c r="H23112" s="820"/>
      <c r="J23112" s="820"/>
      <c r="K23112" s="820"/>
      <c r="L23112" s="820"/>
      <c r="M23112" s="820"/>
      <c r="N23112" s="820"/>
      <c r="O23112" s="820"/>
      <c r="P23112" s="820"/>
      <c r="Q23112" s="820"/>
      <c r="R23112" s="820"/>
      <c r="S23112" s="820"/>
      <c r="T23112" s="820"/>
      <c r="U23112" s="820"/>
      <c r="V23112" s="820"/>
      <c r="W23112" s="820"/>
      <c r="X23112" s="820"/>
      <c r="Y23112" s="820"/>
      <c r="Z23112" s="820"/>
    </row>
    <row r="23113" spans="7:26">
      <c r="G23113" s="826"/>
      <c r="H23113" s="820"/>
      <c r="J23113" s="820"/>
      <c r="K23113" s="820"/>
      <c r="L23113" s="820"/>
      <c r="M23113" s="820"/>
      <c r="N23113" s="820"/>
      <c r="O23113" s="820"/>
      <c r="P23113" s="820"/>
      <c r="Q23113" s="820"/>
      <c r="R23113" s="820"/>
      <c r="S23113" s="820"/>
      <c r="T23113" s="820"/>
      <c r="U23113" s="820"/>
      <c r="V23113" s="820"/>
      <c r="W23113" s="820"/>
      <c r="X23113" s="820"/>
      <c r="Y23113" s="820"/>
      <c r="Z23113" s="820"/>
    </row>
    <row r="23114" spans="7:26">
      <c r="G23114" s="826"/>
      <c r="H23114" s="820"/>
      <c r="J23114" s="820"/>
      <c r="K23114" s="820"/>
      <c r="L23114" s="820"/>
      <c r="M23114" s="820"/>
      <c r="N23114" s="820"/>
      <c r="O23114" s="820"/>
      <c r="P23114" s="820"/>
      <c r="Q23114" s="820"/>
      <c r="R23114" s="820"/>
      <c r="S23114" s="820"/>
      <c r="T23114" s="820"/>
      <c r="U23114" s="820"/>
      <c r="V23114" s="820"/>
      <c r="W23114" s="820"/>
      <c r="X23114" s="820"/>
      <c r="Y23114" s="820"/>
      <c r="Z23114" s="820"/>
    </row>
    <row r="23115" spans="7:26">
      <c r="G23115" s="826"/>
      <c r="H23115" s="820"/>
      <c r="J23115" s="820"/>
      <c r="K23115" s="820"/>
      <c r="L23115" s="820"/>
      <c r="M23115" s="820"/>
      <c r="N23115" s="820"/>
      <c r="O23115" s="820"/>
      <c r="P23115" s="820"/>
      <c r="Q23115" s="820"/>
      <c r="R23115" s="820"/>
      <c r="S23115" s="820"/>
      <c r="T23115" s="820"/>
      <c r="U23115" s="820"/>
      <c r="V23115" s="820"/>
      <c r="W23115" s="820"/>
      <c r="X23115" s="820"/>
      <c r="Y23115" s="820"/>
      <c r="Z23115" s="820"/>
    </row>
    <row r="23116" spans="7:26">
      <c r="G23116" s="826"/>
      <c r="H23116" s="820"/>
      <c r="J23116" s="820"/>
      <c r="K23116" s="820"/>
      <c r="L23116" s="820"/>
      <c r="M23116" s="820"/>
      <c r="N23116" s="820"/>
      <c r="O23116" s="820"/>
      <c r="P23116" s="820"/>
      <c r="Q23116" s="820"/>
      <c r="R23116" s="820"/>
      <c r="S23116" s="820"/>
      <c r="T23116" s="820"/>
      <c r="U23116" s="820"/>
      <c r="V23116" s="820"/>
      <c r="W23116" s="820"/>
      <c r="X23116" s="820"/>
      <c r="Y23116" s="820"/>
      <c r="Z23116" s="820"/>
    </row>
    <row r="23117" spans="7:26">
      <c r="G23117" s="826"/>
      <c r="H23117" s="820"/>
      <c r="J23117" s="820"/>
      <c r="K23117" s="820"/>
      <c r="L23117" s="820"/>
      <c r="M23117" s="820"/>
      <c r="N23117" s="820"/>
      <c r="O23117" s="820"/>
      <c r="P23117" s="820"/>
      <c r="Q23117" s="820"/>
      <c r="R23117" s="820"/>
      <c r="S23117" s="820"/>
      <c r="T23117" s="820"/>
      <c r="U23117" s="820"/>
      <c r="V23117" s="820"/>
      <c r="W23117" s="820"/>
      <c r="X23117" s="820"/>
      <c r="Y23117" s="820"/>
      <c r="Z23117" s="820"/>
    </row>
    <row r="23118" spans="7:26">
      <c r="G23118" s="826"/>
      <c r="H23118" s="820"/>
      <c r="J23118" s="820"/>
      <c r="K23118" s="820"/>
      <c r="L23118" s="820"/>
      <c r="M23118" s="820"/>
      <c r="N23118" s="820"/>
      <c r="O23118" s="820"/>
      <c r="P23118" s="820"/>
      <c r="Q23118" s="820"/>
      <c r="R23118" s="820"/>
      <c r="S23118" s="820"/>
      <c r="T23118" s="820"/>
      <c r="U23118" s="820"/>
      <c r="V23118" s="820"/>
      <c r="W23118" s="820"/>
      <c r="X23118" s="820"/>
      <c r="Y23118" s="820"/>
      <c r="Z23118" s="820"/>
    </row>
    <row r="23119" spans="7:26">
      <c r="G23119" s="826"/>
      <c r="H23119" s="820"/>
      <c r="J23119" s="820"/>
      <c r="K23119" s="820"/>
      <c r="L23119" s="820"/>
      <c r="M23119" s="820"/>
      <c r="N23119" s="820"/>
      <c r="O23119" s="820"/>
      <c r="P23119" s="820"/>
      <c r="Q23119" s="820"/>
      <c r="R23119" s="820"/>
      <c r="S23119" s="820"/>
      <c r="T23119" s="820"/>
      <c r="U23119" s="820"/>
      <c r="V23119" s="820"/>
      <c r="W23119" s="820"/>
      <c r="X23119" s="820"/>
      <c r="Y23119" s="820"/>
      <c r="Z23119" s="820"/>
    </row>
    <row r="23120" spans="7:26">
      <c r="G23120" s="826"/>
      <c r="H23120" s="820"/>
      <c r="J23120" s="820"/>
      <c r="K23120" s="820"/>
      <c r="L23120" s="820"/>
      <c r="M23120" s="820"/>
      <c r="N23120" s="820"/>
      <c r="O23120" s="820"/>
      <c r="P23120" s="820"/>
      <c r="Q23120" s="820"/>
      <c r="R23120" s="820"/>
      <c r="S23120" s="820"/>
      <c r="T23120" s="820"/>
      <c r="U23120" s="820"/>
      <c r="V23120" s="820"/>
      <c r="W23120" s="820"/>
      <c r="X23120" s="820"/>
      <c r="Y23120" s="820"/>
      <c r="Z23120" s="820"/>
    </row>
    <row r="23121" spans="7:26">
      <c r="G23121" s="826"/>
      <c r="H23121" s="820"/>
      <c r="J23121" s="820"/>
      <c r="K23121" s="820"/>
      <c r="L23121" s="820"/>
      <c r="M23121" s="820"/>
      <c r="N23121" s="820"/>
      <c r="O23121" s="820"/>
      <c r="P23121" s="820"/>
      <c r="Q23121" s="820"/>
      <c r="R23121" s="820"/>
      <c r="S23121" s="820"/>
      <c r="T23121" s="820"/>
      <c r="U23121" s="820"/>
      <c r="V23121" s="820"/>
      <c r="W23121" s="820"/>
      <c r="X23121" s="820"/>
      <c r="Y23121" s="820"/>
      <c r="Z23121" s="820"/>
    </row>
    <row r="23122" spans="7:26">
      <c r="G23122" s="826"/>
      <c r="H23122" s="820"/>
      <c r="J23122" s="820"/>
      <c r="K23122" s="820"/>
      <c r="L23122" s="820"/>
      <c r="M23122" s="820"/>
      <c r="N23122" s="820"/>
      <c r="O23122" s="820"/>
      <c r="P23122" s="820"/>
      <c r="Q23122" s="820"/>
      <c r="R23122" s="820"/>
      <c r="S23122" s="820"/>
      <c r="T23122" s="820"/>
      <c r="U23122" s="820"/>
      <c r="V23122" s="820"/>
      <c r="W23122" s="820"/>
      <c r="X23122" s="820"/>
      <c r="Y23122" s="820"/>
      <c r="Z23122" s="820"/>
    </row>
    <row r="23123" spans="7:26">
      <c r="G23123" s="826"/>
      <c r="H23123" s="820"/>
      <c r="J23123" s="820"/>
      <c r="K23123" s="820"/>
      <c r="L23123" s="820"/>
      <c r="M23123" s="820"/>
      <c r="N23123" s="820"/>
      <c r="O23123" s="820"/>
      <c r="P23123" s="820"/>
      <c r="Q23123" s="820"/>
      <c r="R23123" s="820"/>
      <c r="S23123" s="820"/>
      <c r="T23123" s="820"/>
      <c r="U23123" s="820"/>
      <c r="V23123" s="820"/>
      <c r="W23123" s="820"/>
      <c r="X23123" s="820"/>
      <c r="Y23123" s="820"/>
      <c r="Z23123" s="820"/>
    </row>
    <row r="23124" spans="7:26">
      <c r="G23124" s="826"/>
      <c r="H23124" s="820"/>
      <c r="J23124" s="820"/>
      <c r="K23124" s="820"/>
      <c r="L23124" s="820"/>
      <c r="M23124" s="820"/>
      <c r="N23124" s="820"/>
      <c r="O23124" s="820"/>
      <c r="P23124" s="820"/>
      <c r="Q23124" s="820"/>
      <c r="R23124" s="820"/>
      <c r="S23124" s="820"/>
      <c r="T23124" s="820"/>
      <c r="U23124" s="820"/>
      <c r="V23124" s="820"/>
      <c r="W23124" s="820"/>
      <c r="X23124" s="820"/>
      <c r="Y23124" s="820"/>
      <c r="Z23124" s="820"/>
    </row>
    <row r="23125" spans="7:26">
      <c r="G23125" s="826"/>
      <c r="H23125" s="820"/>
      <c r="J23125" s="820"/>
      <c r="K23125" s="820"/>
      <c r="L23125" s="820"/>
      <c r="M23125" s="820"/>
      <c r="N23125" s="820"/>
      <c r="O23125" s="820"/>
      <c r="P23125" s="820"/>
      <c r="Q23125" s="820"/>
      <c r="R23125" s="820"/>
      <c r="S23125" s="820"/>
      <c r="T23125" s="820"/>
      <c r="U23125" s="820"/>
      <c r="V23125" s="820"/>
      <c r="W23125" s="820"/>
      <c r="X23125" s="820"/>
      <c r="Y23125" s="820"/>
      <c r="Z23125" s="820"/>
    </row>
    <row r="23126" spans="7:26">
      <c r="G23126" s="826"/>
      <c r="H23126" s="820"/>
      <c r="J23126" s="820"/>
      <c r="K23126" s="820"/>
      <c r="L23126" s="820"/>
      <c r="M23126" s="820"/>
      <c r="N23126" s="820"/>
      <c r="O23126" s="820"/>
      <c r="P23126" s="820"/>
      <c r="Q23126" s="820"/>
      <c r="R23126" s="820"/>
      <c r="S23126" s="820"/>
      <c r="T23126" s="820"/>
      <c r="U23126" s="820"/>
      <c r="V23126" s="820"/>
      <c r="W23126" s="820"/>
      <c r="X23126" s="820"/>
      <c r="Y23126" s="820"/>
      <c r="Z23126" s="820"/>
    </row>
    <row r="23127" spans="7:26">
      <c r="G23127" s="826"/>
      <c r="H23127" s="820"/>
      <c r="J23127" s="820"/>
      <c r="K23127" s="820"/>
      <c r="L23127" s="820"/>
      <c r="M23127" s="820"/>
      <c r="N23127" s="820"/>
      <c r="O23127" s="820"/>
      <c r="P23127" s="820"/>
      <c r="Q23127" s="820"/>
      <c r="R23127" s="820"/>
      <c r="S23127" s="820"/>
      <c r="T23127" s="820"/>
      <c r="U23127" s="820"/>
      <c r="V23127" s="820"/>
      <c r="W23127" s="820"/>
      <c r="X23127" s="820"/>
      <c r="Y23127" s="820"/>
      <c r="Z23127" s="820"/>
    </row>
    <row r="23128" spans="7:26">
      <c r="G23128" s="826"/>
      <c r="H23128" s="820"/>
      <c r="J23128" s="820"/>
      <c r="K23128" s="820"/>
      <c r="L23128" s="820"/>
      <c r="M23128" s="820"/>
      <c r="N23128" s="820"/>
      <c r="O23128" s="820"/>
      <c r="P23128" s="820"/>
      <c r="Q23128" s="820"/>
      <c r="R23128" s="820"/>
      <c r="S23128" s="820"/>
      <c r="T23128" s="820"/>
      <c r="U23128" s="820"/>
      <c r="V23128" s="820"/>
      <c r="W23128" s="820"/>
      <c r="X23128" s="820"/>
      <c r="Y23128" s="820"/>
      <c r="Z23128" s="820"/>
    </row>
    <row r="23129" spans="7:26">
      <c r="G23129" s="826"/>
      <c r="H23129" s="820"/>
      <c r="J23129" s="820"/>
      <c r="K23129" s="820"/>
      <c r="L23129" s="820"/>
      <c r="M23129" s="820"/>
      <c r="N23129" s="820"/>
      <c r="O23129" s="820"/>
      <c r="P23129" s="820"/>
      <c r="Q23129" s="820"/>
      <c r="R23129" s="820"/>
      <c r="S23129" s="820"/>
      <c r="T23129" s="820"/>
      <c r="U23129" s="820"/>
      <c r="V23129" s="820"/>
      <c r="W23129" s="820"/>
      <c r="X23129" s="820"/>
      <c r="Y23129" s="820"/>
      <c r="Z23129" s="820"/>
    </row>
    <row r="23130" spans="7:26">
      <c r="G23130" s="826"/>
      <c r="H23130" s="820"/>
      <c r="J23130" s="820"/>
      <c r="K23130" s="820"/>
      <c r="L23130" s="820"/>
      <c r="M23130" s="820"/>
      <c r="N23130" s="820"/>
      <c r="O23130" s="820"/>
      <c r="P23130" s="820"/>
      <c r="Q23130" s="820"/>
      <c r="R23130" s="820"/>
      <c r="S23130" s="820"/>
      <c r="T23130" s="820"/>
      <c r="U23130" s="820"/>
      <c r="V23130" s="820"/>
      <c r="W23130" s="820"/>
      <c r="X23130" s="820"/>
      <c r="Y23130" s="820"/>
      <c r="Z23130" s="820"/>
    </row>
    <row r="23131" spans="7:26">
      <c r="G23131" s="826"/>
      <c r="H23131" s="820"/>
      <c r="J23131" s="820"/>
      <c r="K23131" s="820"/>
      <c r="L23131" s="820"/>
      <c r="M23131" s="820"/>
      <c r="N23131" s="820"/>
      <c r="O23131" s="820"/>
      <c r="P23131" s="820"/>
      <c r="Q23131" s="820"/>
      <c r="R23131" s="820"/>
      <c r="S23131" s="820"/>
      <c r="T23131" s="820"/>
      <c r="U23131" s="820"/>
      <c r="V23131" s="820"/>
      <c r="W23131" s="820"/>
      <c r="X23131" s="820"/>
      <c r="Y23131" s="820"/>
      <c r="Z23131" s="820"/>
    </row>
    <row r="23132" spans="7:26">
      <c r="G23132" s="826"/>
      <c r="H23132" s="820"/>
      <c r="J23132" s="820"/>
      <c r="K23132" s="820"/>
      <c r="L23132" s="820"/>
      <c r="M23132" s="820"/>
      <c r="N23132" s="820"/>
      <c r="O23132" s="820"/>
      <c r="P23132" s="820"/>
      <c r="Q23132" s="820"/>
      <c r="R23132" s="820"/>
      <c r="S23132" s="820"/>
      <c r="T23132" s="820"/>
      <c r="U23132" s="820"/>
      <c r="V23132" s="820"/>
      <c r="W23132" s="820"/>
      <c r="X23132" s="820"/>
      <c r="Y23132" s="820"/>
      <c r="Z23132" s="820"/>
    </row>
    <row r="23133" spans="7:26">
      <c r="G23133" s="826"/>
      <c r="H23133" s="820"/>
      <c r="J23133" s="820"/>
      <c r="K23133" s="820"/>
      <c r="L23133" s="820"/>
      <c r="M23133" s="820"/>
      <c r="N23133" s="820"/>
      <c r="O23133" s="820"/>
      <c r="P23133" s="820"/>
      <c r="Q23133" s="820"/>
      <c r="R23133" s="820"/>
      <c r="S23133" s="820"/>
      <c r="T23133" s="820"/>
      <c r="U23133" s="820"/>
      <c r="V23133" s="820"/>
      <c r="W23133" s="820"/>
      <c r="X23133" s="820"/>
      <c r="Y23133" s="820"/>
      <c r="Z23133" s="820"/>
    </row>
    <row r="23134" spans="7:26">
      <c r="G23134" s="826"/>
      <c r="H23134" s="820"/>
      <c r="J23134" s="820"/>
      <c r="K23134" s="820"/>
      <c r="L23134" s="820"/>
      <c r="M23134" s="820"/>
      <c r="N23134" s="820"/>
      <c r="O23134" s="820"/>
      <c r="P23134" s="820"/>
      <c r="Q23134" s="820"/>
      <c r="R23134" s="820"/>
      <c r="S23134" s="820"/>
      <c r="T23134" s="820"/>
      <c r="U23134" s="820"/>
      <c r="V23134" s="820"/>
      <c r="W23134" s="820"/>
      <c r="X23134" s="820"/>
      <c r="Y23134" s="820"/>
      <c r="Z23134" s="820"/>
    </row>
    <row r="23135" spans="7:26">
      <c r="G23135" s="826"/>
      <c r="H23135" s="820"/>
      <c r="J23135" s="820"/>
      <c r="K23135" s="820"/>
      <c r="L23135" s="820"/>
      <c r="M23135" s="820"/>
      <c r="N23135" s="820"/>
      <c r="O23135" s="820"/>
      <c r="P23135" s="820"/>
      <c r="Q23135" s="820"/>
      <c r="R23135" s="820"/>
      <c r="S23135" s="820"/>
      <c r="T23135" s="820"/>
      <c r="U23135" s="820"/>
      <c r="V23135" s="820"/>
      <c r="W23135" s="820"/>
      <c r="X23135" s="820"/>
      <c r="Y23135" s="820"/>
      <c r="Z23135" s="820"/>
    </row>
    <row r="23136" spans="7:26">
      <c r="G23136" s="826"/>
      <c r="H23136" s="820"/>
      <c r="J23136" s="820"/>
      <c r="K23136" s="820"/>
      <c r="L23136" s="820"/>
      <c r="M23136" s="820"/>
      <c r="N23136" s="820"/>
      <c r="O23136" s="820"/>
      <c r="P23136" s="820"/>
      <c r="Q23136" s="820"/>
      <c r="R23136" s="820"/>
      <c r="S23136" s="820"/>
      <c r="T23136" s="820"/>
      <c r="U23136" s="820"/>
      <c r="V23136" s="820"/>
      <c r="W23136" s="820"/>
      <c r="X23136" s="820"/>
      <c r="Y23136" s="820"/>
      <c r="Z23136" s="820"/>
    </row>
    <row r="23137" spans="7:26">
      <c r="G23137" s="826"/>
      <c r="H23137" s="820"/>
      <c r="J23137" s="820"/>
      <c r="K23137" s="820"/>
      <c r="L23137" s="820"/>
      <c r="M23137" s="820"/>
      <c r="N23137" s="820"/>
      <c r="O23137" s="820"/>
      <c r="P23137" s="820"/>
      <c r="Q23137" s="820"/>
      <c r="R23137" s="820"/>
      <c r="S23137" s="820"/>
      <c r="T23137" s="820"/>
      <c r="U23137" s="820"/>
      <c r="V23137" s="820"/>
      <c r="W23137" s="820"/>
      <c r="X23137" s="820"/>
      <c r="Y23137" s="820"/>
      <c r="Z23137" s="820"/>
    </row>
    <row r="23138" spans="7:26">
      <c r="G23138" s="826"/>
      <c r="H23138" s="820"/>
      <c r="J23138" s="820"/>
      <c r="K23138" s="820"/>
      <c r="L23138" s="820"/>
      <c r="M23138" s="820"/>
      <c r="N23138" s="820"/>
      <c r="O23138" s="820"/>
      <c r="P23138" s="820"/>
      <c r="Q23138" s="820"/>
      <c r="R23138" s="820"/>
      <c r="S23138" s="820"/>
      <c r="T23138" s="820"/>
      <c r="U23138" s="820"/>
      <c r="V23138" s="820"/>
      <c r="W23138" s="820"/>
      <c r="X23138" s="820"/>
      <c r="Y23138" s="820"/>
      <c r="Z23138" s="820"/>
    </row>
    <row r="23139" spans="7:26">
      <c r="G23139" s="826"/>
      <c r="H23139" s="820"/>
      <c r="J23139" s="820"/>
      <c r="K23139" s="820"/>
      <c r="L23139" s="820"/>
      <c r="M23139" s="820"/>
      <c r="N23139" s="820"/>
      <c r="O23139" s="820"/>
      <c r="P23139" s="820"/>
      <c r="Q23139" s="820"/>
      <c r="R23139" s="820"/>
      <c r="S23139" s="820"/>
      <c r="T23139" s="820"/>
      <c r="U23139" s="820"/>
      <c r="V23139" s="820"/>
      <c r="W23139" s="820"/>
      <c r="X23139" s="820"/>
      <c r="Y23139" s="820"/>
      <c r="Z23139" s="820"/>
    </row>
    <row r="23140" spans="7:26">
      <c r="G23140" s="826"/>
      <c r="H23140" s="820"/>
      <c r="J23140" s="820"/>
      <c r="K23140" s="820"/>
      <c r="L23140" s="820"/>
      <c r="M23140" s="820"/>
      <c r="N23140" s="820"/>
      <c r="O23140" s="820"/>
      <c r="P23140" s="820"/>
      <c r="Q23140" s="820"/>
      <c r="R23140" s="820"/>
      <c r="S23140" s="820"/>
      <c r="T23140" s="820"/>
      <c r="U23140" s="820"/>
      <c r="V23140" s="820"/>
      <c r="W23140" s="820"/>
      <c r="X23140" s="820"/>
      <c r="Y23140" s="820"/>
      <c r="Z23140" s="820"/>
    </row>
    <row r="23141" spans="7:26">
      <c r="G23141" s="826"/>
      <c r="H23141" s="820"/>
      <c r="J23141" s="820"/>
      <c r="K23141" s="820"/>
      <c r="L23141" s="820"/>
      <c r="M23141" s="820"/>
      <c r="N23141" s="820"/>
      <c r="O23141" s="820"/>
      <c r="P23141" s="820"/>
      <c r="Q23141" s="820"/>
      <c r="R23141" s="820"/>
      <c r="S23141" s="820"/>
      <c r="T23141" s="820"/>
      <c r="U23141" s="820"/>
      <c r="V23141" s="820"/>
      <c r="W23141" s="820"/>
      <c r="X23141" s="820"/>
      <c r="Y23141" s="820"/>
      <c r="Z23141" s="820"/>
    </row>
    <row r="23142" spans="7:26">
      <c r="G23142" s="826"/>
      <c r="H23142" s="820"/>
      <c r="J23142" s="820"/>
      <c r="K23142" s="820"/>
      <c r="L23142" s="820"/>
      <c r="M23142" s="820"/>
      <c r="N23142" s="820"/>
      <c r="O23142" s="820"/>
      <c r="P23142" s="820"/>
      <c r="Q23142" s="820"/>
      <c r="R23142" s="820"/>
      <c r="S23142" s="820"/>
      <c r="T23142" s="820"/>
      <c r="U23142" s="820"/>
      <c r="V23142" s="820"/>
      <c r="W23142" s="820"/>
      <c r="X23142" s="820"/>
      <c r="Y23142" s="820"/>
      <c r="Z23142" s="820"/>
    </row>
    <row r="23143" spans="7:26">
      <c r="G23143" s="826"/>
      <c r="H23143" s="820"/>
      <c r="J23143" s="820"/>
      <c r="K23143" s="820"/>
      <c r="L23143" s="820"/>
      <c r="M23143" s="820"/>
      <c r="N23143" s="820"/>
      <c r="O23143" s="820"/>
      <c r="P23143" s="820"/>
      <c r="Q23143" s="820"/>
      <c r="R23143" s="820"/>
      <c r="S23143" s="820"/>
      <c r="T23143" s="820"/>
      <c r="U23143" s="820"/>
      <c r="V23143" s="820"/>
      <c r="W23143" s="820"/>
      <c r="X23143" s="820"/>
      <c r="Y23143" s="820"/>
      <c r="Z23143" s="820"/>
    </row>
    <row r="23144" spans="7:26">
      <c r="G23144" s="826"/>
      <c r="H23144" s="820"/>
      <c r="J23144" s="820"/>
      <c r="K23144" s="820"/>
      <c r="L23144" s="820"/>
      <c r="M23144" s="820"/>
      <c r="N23144" s="820"/>
      <c r="O23144" s="820"/>
      <c r="P23144" s="820"/>
      <c r="Q23144" s="820"/>
      <c r="R23144" s="820"/>
      <c r="S23144" s="820"/>
      <c r="T23144" s="820"/>
      <c r="U23144" s="820"/>
      <c r="V23144" s="820"/>
      <c r="W23144" s="820"/>
      <c r="X23144" s="820"/>
      <c r="Y23144" s="820"/>
      <c r="Z23144" s="820"/>
    </row>
    <row r="23145" spans="7:26">
      <c r="G23145" s="826"/>
      <c r="H23145" s="820"/>
      <c r="J23145" s="820"/>
      <c r="K23145" s="820"/>
      <c r="L23145" s="820"/>
      <c r="M23145" s="820"/>
      <c r="N23145" s="820"/>
      <c r="O23145" s="820"/>
      <c r="P23145" s="820"/>
      <c r="Q23145" s="820"/>
      <c r="R23145" s="820"/>
      <c r="S23145" s="820"/>
      <c r="T23145" s="820"/>
      <c r="U23145" s="820"/>
      <c r="V23145" s="820"/>
      <c r="W23145" s="820"/>
      <c r="X23145" s="820"/>
      <c r="Y23145" s="820"/>
      <c r="Z23145" s="820"/>
    </row>
    <row r="23146" spans="7:26">
      <c r="G23146" s="826"/>
      <c r="H23146" s="820"/>
      <c r="J23146" s="820"/>
      <c r="K23146" s="820"/>
      <c r="L23146" s="820"/>
      <c r="M23146" s="820"/>
      <c r="N23146" s="820"/>
      <c r="O23146" s="820"/>
      <c r="P23146" s="820"/>
      <c r="Q23146" s="820"/>
      <c r="R23146" s="820"/>
      <c r="S23146" s="820"/>
      <c r="T23146" s="820"/>
      <c r="U23146" s="820"/>
      <c r="V23146" s="820"/>
      <c r="W23146" s="820"/>
      <c r="X23146" s="820"/>
      <c r="Y23146" s="820"/>
      <c r="Z23146" s="820"/>
    </row>
    <row r="23147" spans="7:26">
      <c r="G23147" s="826"/>
      <c r="H23147" s="820"/>
      <c r="J23147" s="820"/>
      <c r="K23147" s="820"/>
      <c r="L23147" s="820"/>
      <c r="M23147" s="820"/>
      <c r="N23147" s="820"/>
      <c r="O23147" s="820"/>
      <c r="P23147" s="820"/>
      <c r="Q23147" s="820"/>
      <c r="R23147" s="820"/>
      <c r="S23147" s="820"/>
      <c r="T23147" s="820"/>
      <c r="U23147" s="820"/>
      <c r="V23147" s="820"/>
      <c r="W23147" s="820"/>
      <c r="X23147" s="820"/>
      <c r="Y23147" s="820"/>
      <c r="Z23147" s="820"/>
    </row>
    <row r="23148" spans="7:26">
      <c r="G23148" s="826"/>
      <c r="H23148" s="820"/>
      <c r="J23148" s="820"/>
      <c r="K23148" s="820"/>
      <c r="L23148" s="820"/>
      <c r="M23148" s="820"/>
      <c r="N23148" s="820"/>
      <c r="O23148" s="820"/>
      <c r="P23148" s="820"/>
      <c r="Q23148" s="820"/>
      <c r="R23148" s="820"/>
      <c r="S23148" s="820"/>
      <c r="T23148" s="820"/>
      <c r="U23148" s="820"/>
      <c r="V23148" s="820"/>
      <c r="W23148" s="820"/>
      <c r="X23148" s="820"/>
      <c r="Y23148" s="820"/>
      <c r="Z23148" s="820"/>
    </row>
    <row r="23149" spans="7:26">
      <c r="G23149" s="826"/>
      <c r="H23149" s="820"/>
      <c r="J23149" s="820"/>
      <c r="K23149" s="820"/>
      <c r="L23149" s="820"/>
      <c r="M23149" s="820"/>
      <c r="N23149" s="820"/>
      <c r="O23149" s="820"/>
      <c r="P23149" s="820"/>
      <c r="Q23149" s="820"/>
      <c r="R23149" s="820"/>
      <c r="S23149" s="820"/>
      <c r="T23149" s="820"/>
      <c r="U23149" s="820"/>
      <c r="V23149" s="820"/>
      <c r="W23149" s="820"/>
      <c r="X23149" s="820"/>
      <c r="Y23149" s="820"/>
      <c r="Z23149" s="820"/>
    </row>
    <row r="23150" spans="7:26">
      <c r="G23150" s="826"/>
      <c r="H23150" s="820"/>
      <c r="J23150" s="820"/>
      <c r="K23150" s="820"/>
      <c r="L23150" s="820"/>
      <c r="M23150" s="820"/>
      <c r="N23150" s="820"/>
      <c r="O23150" s="820"/>
      <c r="P23150" s="820"/>
      <c r="Q23150" s="820"/>
      <c r="R23150" s="820"/>
      <c r="S23150" s="820"/>
      <c r="T23150" s="820"/>
      <c r="U23150" s="820"/>
      <c r="V23150" s="820"/>
      <c r="W23150" s="820"/>
      <c r="X23150" s="820"/>
      <c r="Y23150" s="820"/>
      <c r="Z23150" s="820"/>
    </row>
    <row r="23151" spans="7:26">
      <c r="G23151" s="826"/>
      <c r="H23151" s="820"/>
      <c r="J23151" s="820"/>
      <c r="K23151" s="820"/>
      <c r="L23151" s="820"/>
      <c r="M23151" s="820"/>
      <c r="N23151" s="820"/>
      <c r="O23151" s="820"/>
      <c r="P23151" s="820"/>
      <c r="Q23151" s="820"/>
      <c r="R23151" s="820"/>
      <c r="S23151" s="820"/>
      <c r="T23151" s="820"/>
      <c r="U23151" s="820"/>
      <c r="V23151" s="820"/>
      <c r="W23151" s="820"/>
      <c r="X23151" s="820"/>
      <c r="Y23151" s="820"/>
      <c r="Z23151" s="820"/>
    </row>
    <row r="23152" spans="7:26">
      <c r="G23152" s="826"/>
      <c r="H23152" s="820"/>
      <c r="J23152" s="820"/>
      <c r="K23152" s="820"/>
      <c r="L23152" s="820"/>
      <c r="M23152" s="820"/>
      <c r="N23152" s="820"/>
      <c r="O23152" s="820"/>
      <c r="P23152" s="820"/>
      <c r="Q23152" s="820"/>
      <c r="R23152" s="820"/>
      <c r="S23152" s="820"/>
      <c r="T23152" s="820"/>
      <c r="U23152" s="820"/>
      <c r="V23152" s="820"/>
      <c r="W23152" s="820"/>
      <c r="X23152" s="820"/>
      <c r="Y23152" s="820"/>
      <c r="Z23152" s="820"/>
    </row>
    <row r="23153" spans="7:26">
      <c r="G23153" s="826"/>
      <c r="H23153" s="820"/>
      <c r="J23153" s="820"/>
      <c r="K23153" s="820"/>
      <c r="L23153" s="820"/>
      <c r="M23153" s="820"/>
      <c r="N23153" s="820"/>
      <c r="O23153" s="820"/>
      <c r="P23153" s="820"/>
      <c r="Q23153" s="820"/>
      <c r="R23153" s="820"/>
      <c r="S23153" s="820"/>
      <c r="T23153" s="820"/>
      <c r="U23153" s="820"/>
      <c r="V23153" s="820"/>
      <c r="W23153" s="820"/>
      <c r="X23153" s="820"/>
      <c r="Y23153" s="820"/>
      <c r="Z23153" s="820"/>
    </row>
    <row r="23154" spans="7:26">
      <c r="G23154" s="826"/>
      <c r="H23154" s="820"/>
      <c r="J23154" s="820"/>
      <c r="K23154" s="820"/>
      <c r="L23154" s="820"/>
      <c r="M23154" s="820"/>
      <c r="N23154" s="820"/>
      <c r="O23154" s="820"/>
      <c r="P23154" s="820"/>
      <c r="Q23154" s="820"/>
      <c r="R23154" s="820"/>
      <c r="S23154" s="820"/>
      <c r="T23154" s="820"/>
      <c r="U23154" s="820"/>
      <c r="V23154" s="820"/>
      <c r="W23154" s="820"/>
      <c r="X23154" s="820"/>
      <c r="Y23154" s="820"/>
      <c r="Z23154" s="820"/>
    </row>
    <row r="23155" spans="7:26">
      <c r="G23155" s="826"/>
      <c r="H23155" s="820"/>
      <c r="J23155" s="820"/>
      <c r="K23155" s="820"/>
      <c r="L23155" s="820"/>
      <c r="M23155" s="820"/>
      <c r="N23155" s="820"/>
      <c r="O23155" s="820"/>
      <c r="P23155" s="820"/>
      <c r="Q23155" s="820"/>
      <c r="R23155" s="820"/>
      <c r="S23155" s="820"/>
      <c r="T23155" s="820"/>
      <c r="U23155" s="820"/>
      <c r="V23155" s="820"/>
      <c r="W23155" s="820"/>
      <c r="X23155" s="820"/>
      <c r="Y23155" s="820"/>
      <c r="Z23155" s="820"/>
    </row>
    <row r="23156" spans="7:26">
      <c r="G23156" s="826"/>
      <c r="H23156" s="820"/>
      <c r="J23156" s="820"/>
      <c r="K23156" s="820"/>
      <c r="L23156" s="820"/>
      <c r="M23156" s="820"/>
      <c r="N23156" s="820"/>
      <c r="O23156" s="820"/>
      <c r="P23156" s="820"/>
      <c r="Q23156" s="820"/>
      <c r="R23156" s="820"/>
      <c r="S23156" s="820"/>
      <c r="T23156" s="820"/>
      <c r="U23156" s="820"/>
      <c r="V23156" s="820"/>
      <c r="W23156" s="820"/>
      <c r="X23156" s="820"/>
      <c r="Y23156" s="820"/>
      <c r="Z23156" s="820"/>
    </row>
    <row r="23157" spans="7:26">
      <c r="G23157" s="826"/>
      <c r="H23157" s="820"/>
      <c r="J23157" s="820"/>
      <c r="K23157" s="820"/>
      <c r="L23157" s="820"/>
      <c r="M23157" s="820"/>
      <c r="N23157" s="820"/>
      <c r="O23157" s="820"/>
      <c r="P23157" s="820"/>
      <c r="Q23157" s="820"/>
      <c r="R23157" s="820"/>
      <c r="S23157" s="820"/>
      <c r="T23157" s="820"/>
      <c r="U23157" s="820"/>
      <c r="V23157" s="820"/>
      <c r="W23157" s="820"/>
      <c r="X23157" s="820"/>
      <c r="Y23157" s="820"/>
      <c r="Z23157" s="820"/>
    </row>
    <row r="23158" spans="7:26">
      <c r="G23158" s="826"/>
      <c r="H23158" s="820"/>
      <c r="J23158" s="820"/>
      <c r="K23158" s="820"/>
      <c r="L23158" s="820"/>
      <c r="M23158" s="820"/>
      <c r="N23158" s="820"/>
      <c r="O23158" s="820"/>
      <c r="P23158" s="820"/>
      <c r="Q23158" s="820"/>
      <c r="R23158" s="820"/>
      <c r="S23158" s="820"/>
      <c r="T23158" s="820"/>
      <c r="U23158" s="820"/>
      <c r="V23158" s="820"/>
      <c r="W23158" s="820"/>
      <c r="X23158" s="820"/>
      <c r="Y23158" s="820"/>
      <c r="Z23158" s="820"/>
    </row>
    <row r="23159" spans="7:26">
      <c r="G23159" s="826"/>
      <c r="H23159" s="820"/>
      <c r="J23159" s="820"/>
      <c r="K23159" s="820"/>
      <c r="L23159" s="820"/>
      <c r="M23159" s="820"/>
      <c r="N23159" s="820"/>
      <c r="O23159" s="820"/>
      <c r="P23159" s="820"/>
      <c r="Q23159" s="820"/>
      <c r="R23159" s="820"/>
      <c r="S23159" s="820"/>
      <c r="T23159" s="820"/>
      <c r="U23159" s="820"/>
      <c r="V23159" s="820"/>
      <c r="W23159" s="820"/>
      <c r="X23159" s="820"/>
      <c r="Y23159" s="820"/>
      <c r="Z23159" s="820"/>
    </row>
    <row r="23160" spans="7:26">
      <c r="G23160" s="826"/>
      <c r="H23160" s="820"/>
      <c r="J23160" s="820"/>
      <c r="K23160" s="820"/>
      <c r="L23160" s="820"/>
      <c r="M23160" s="820"/>
      <c r="N23160" s="820"/>
      <c r="O23160" s="820"/>
      <c r="P23160" s="820"/>
      <c r="Q23160" s="820"/>
      <c r="R23160" s="820"/>
      <c r="S23160" s="820"/>
      <c r="T23160" s="820"/>
      <c r="U23160" s="820"/>
      <c r="V23160" s="820"/>
      <c r="W23160" s="820"/>
      <c r="X23160" s="820"/>
      <c r="Y23160" s="820"/>
      <c r="Z23160" s="820"/>
    </row>
    <row r="23161" spans="7:26">
      <c r="G23161" s="826"/>
      <c r="H23161" s="820"/>
      <c r="J23161" s="820"/>
      <c r="K23161" s="820"/>
      <c r="L23161" s="820"/>
      <c r="M23161" s="820"/>
      <c r="N23161" s="820"/>
      <c r="O23161" s="820"/>
      <c r="P23161" s="820"/>
      <c r="Q23161" s="820"/>
      <c r="R23161" s="820"/>
      <c r="S23161" s="820"/>
      <c r="T23161" s="820"/>
      <c r="U23161" s="820"/>
      <c r="V23161" s="820"/>
      <c r="W23161" s="820"/>
      <c r="X23161" s="820"/>
      <c r="Y23161" s="820"/>
      <c r="Z23161" s="820"/>
    </row>
    <row r="23162" spans="7:26">
      <c r="G23162" s="826"/>
      <c r="H23162" s="820"/>
      <c r="J23162" s="820"/>
      <c r="K23162" s="820"/>
      <c r="L23162" s="820"/>
      <c r="M23162" s="820"/>
      <c r="N23162" s="820"/>
      <c r="O23162" s="820"/>
      <c r="P23162" s="820"/>
      <c r="Q23162" s="820"/>
      <c r="R23162" s="820"/>
      <c r="S23162" s="820"/>
      <c r="T23162" s="820"/>
      <c r="U23162" s="820"/>
      <c r="V23162" s="820"/>
      <c r="W23162" s="820"/>
      <c r="X23162" s="820"/>
      <c r="Y23162" s="820"/>
      <c r="Z23162" s="820"/>
    </row>
    <row r="23163" spans="7:26">
      <c r="G23163" s="826"/>
      <c r="H23163" s="820"/>
      <c r="J23163" s="820"/>
      <c r="K23163" s="820"/>
      <c r="L23163" s="820"/>
      <c r="M23163" s="820"/>
      <c r="N23163" s="820"/>
      <c r="O23163" s="820"/>
      <c r="P23163" s="820"/>
      <c r="Q23163" s="820"/>
      <c r="R23163" s="820"/>
      <c r="S23163" s="820"/>
      <c r="T23163" s="820"/>
      <c r="U23163" s="820"/>
      <c r="V23163" s="820"/>
      <c r="W23163" s="820"/>
      <c r="X23163" s="820"/>
      <c r="Y23163" s="820"/>
      <c r="Z23163" s="820"/>
    </row>
    <row r="23164" spans="7:26">
      <c r="G23164" s="826"/>
      <c r="H23164" s="820"/>
      <c r="J23164" s="820"/>
      <c r="K23164" s="820"/>
      <c r="L23164" s="820"/>
      <c r="M23164" s="820"/>
      <c r="N23164" s="820"/>
      <c r="O23164" s="820"/>
      <c r="P23164" s="820"/>
      <c r="Q23164" s="820"/>
      <c r="R23164" s="820"/>
      <c r="S23164" s="820"/>
      <c r="T23164" s="820"/>
      <c r="U23164" s="820"/>
      <c r="V23164" s="820"/>
      <c r="W23164" s="820"/>
      <c r="X23164" s="820"/>
      <c r="Y23164" s="820"/>
      <c r="Z23164" s="820"/>
    </row>
    <row r="23165" spans="7:26">
      <c r="G23165" s="826"/>
      <c r="H23165" s="820"/>
      <c r="J23165" s="820"/>
      <c r="K23165" s="820"/>
      <c r="L23165" s="820"/>
      <c r="M23165" s="820"/>
      <c r="N23165" s="820"/>
      <c r="O23165" s="820"/>
      <c r="P23165" s="820"/>
      <c r="Q23165" s="820"/>
      <c r="R23165" s="820"/>
      <c r="S23165" s="820"/>
      <c r="T23165" s="820"/>
      <c r="U23165" s="820"/>
      <c r="V23165" s="820"/>
      <c r="W23165" s="820"/>
      <c r="X23165" s="820"/>
      <c r="Y23165" s="820"/>
      <c r="Z23165" s="820"/>
    </row>
    <row r="23166" spans="7:26">
      <c r="G23166" s="826"/>
      <c r="H23166" s="820"/>
      <c r="J23166" s="820"/>
      <c r="K23166" s="820"/>
      <c r="L23166" s="820"/>
      <c r="M23166" s="820"/>
      <c r="N23166" s="820"/>
      <c r="O23166" s="820"/>
      <c r="P23166" s="820"/>
      <c r="Q23166" s="820"/>
      <c r="R23166" s="820"/>
      <c r="S23166" s="820"/>
      <c r="T23166" s="820"/>
      <c r="U23166" s="820"/>
      <c r="V23166" s="820"/>
      <c r="W23166" s="820"/>
      <c r="X23166" s="820"/>
      <c r="Y23166" s="820"/>
      <c r="Z23166" s="820"/>
    </row>
    <row r="23167" spans="7:26">
      <c r="G23167" s="826"/>
      <c r="H23167" s="820"/>
      <c r="J23167" s="820"/>
      <c r="K23167" s="820"/>
      <c r="L23167" s="820"/>
      <c r="M23167" s="820"/>
      <c r="N23167" s="820"/>
      <c r="O23167" s="820"/>
      <c r="P23167" s="820"/>
      <c r="Q23167" s="820"/>
      <c r="R23167" s="820"/>
      <c r="S23167" s="820"/>
      <c r="T23167" s="820"/>
      <c r="U23167" s="820"/>
      <c r="V23167" s="820"/>
      <c r="W23167" s="820"/>
      <c r="X23167" s="820"/>
      <c r="Y23167" s="820"/>
      <c r="Z23167" s="820"/>
    </row>
    <row r="23168" spans="7:26">
      <c r="G23168" s="826"/>
      <c r="H23168" s="820"/>
      <c r="J23168" s="820"/>
      <c r="K23168" s="820"/>
      <c r="L23168" s="820"/>
      <c r="M23168" s="820"/>
      <c r="N23168" s="820"/>
      <c r="O23168" s="820"/>
      <c r="P23168" s="820"/>
      <c r="Q23168" s="820"/>
      <c r="R23168" s="820"/>
      <c r="S23168" s="820"/>
      <c r="T23168" s="820"/>
      <c r="U23168" s="820"/>
      <c r="V23168" s="820"/>
      <c r="W23168" s="820"/>
      <c r="X23168" s="820"/>
      <c r="Y23168" s="820"/>
      <c r="Z23168" s="820"/>
    </row>
    <row r="23169" spans="7:26">
      <c r="G23169" s="826"/>
      <c r="H23169" s="820"/>
      <c r="J23169" s="820"/>
      <c r="K23169" s="820"/>
      <c r="L23169" s="820"/>
      <c r="M23169" s="820"/>
      <c r="N23169" s="820"/>
      <c r="O23169" s="820"/>
      <c r="P23169" s="820"/>
      <c r="Q23169" s="820"/>
      <c r="R23169" s="820"/>
      <c r="S23169" s="820"/>
      <c r="T23169" s="820"/>
      <c r="U23169" s="820"/>
      <c r="V23169" s="820"/>
      <c r="W23169" s="820"/>
      <c r="X23169" s="820"/>
      <c r="Y23169" s="820"/>
      <c r="Z23169" s="820"/>
    </row>
    <row r="23170" spans="7:26">
      <c r="G23170" s="826"/>
      <c r="H23170" s="820"/>
      <c r="J23170" s="820"/>
      <c r="K23170" s="820"/>
      <c r="L23170" s="820"/>
      <c r="M23170" s="820"/>
      <c r="N23170" s="820"/>
      <c r="O23170" s="820"/>
      <c r="P23170" s="820"/>
      <c r="Q23170" s="820"/>
      <c r="R23170" s="820"/>
      <c r="S23170" s="820"/>
      <c r="T23170" s="820"/>
      <c r="U23170" s="820"/>
      <c r="V23170" s="820"/>
      <c r="W23170" s="820"/>
      <c r="X23170" s="820"/>
      <c r="Y23170" s="820"/>
      <c r="Z23170" s="820"/>
    </row>
    <row r="23171" spans="7:26">
      <c r="G23171" s="826"/>
      <c r="H23171" s="820"/>
      <c r="J23171" s="820"/>
      <c r="K23171" s="820"/>
      <c r="L23171" s="820"/>
      <c r="M23171" s="820"/>
      <c r="N23171" s="820"/>
      <c r="O23171" s="820"/>
      <c r="P23171" s="820"/>
      <c r="Q23171" s="820"/>
      <c r="R23171" s="820"/>
      <c r="S23171" s="820"/>
      <c r="T23171" s="820"/>
      <c r="U23171" s="820"/>
      <c r="V23171" s="820"/>
      <c r="W23171" s="820"/>
      <c r="X23171" s="820"/>
      <c r="Y23171" s="820"/>
      <c r="Z23171" s="820"/>
    </row>
    <row r="23172" spans="7:26">
      <c r="G23172" s="826"/>
      <c r="H23172" s="820"/>
      <c r="J23172" s="820"/>
      <c r="K23172" s="820"/>
      <c r="L23172" s="820"/>
      <c r="M23172" s="820"/>
      <c r="N23172" s="820"/>
      <c r="O23172" s="820"/>
      <c r="P23172" s="820"/>
      <c r="Q23172" s="820"/>
      <c r="R23172" s="820"/>
      <c r="S23172" s="820"/>
      <c r="T23172" s="820"/>
      <c r="U23172" s="820"/>
      <c r="V23172" s="820"/>
      <c r="W23172" s="820"/>
      <c r="X23172" s="820"/>
      <c r="Y23172" s="820"/>
      <c r="Z23172" s="820"/>
    </row>
    <row r="23173" spans="7:26">
      <c r="G23173" s="826"/>
      <c r="H23173" s="820"/>
      <c r="J23173" s="820"/>
      <c r="K23173" s="820"/>
      <c r="L23173" s="820"/>
      <c r="M23173" s="820"/>
      <c r="N23173" s="820"/>
      <c r="O23173" s="820"/>
      <c r="P23173" s="820"/>
      <c r="Q23173" s="820"/>
      <c r="R23173" s="820"/>
      <c r="S23173" s="820"/>
      <c r="T23173" s="820"/>
      <c r="U23173" s="820"/>
      <c r="V23173" s="820"/>
      <c r="W23173" s="820"/>
      <c r="X23173" s="820"/>
      <c r="Y23173" s="820"/>
      <c r="Z23173" s="820"/>
    </row>
    <row r="23174" spans="7:26">
      <c r="G23174" s="826"/>
      <c r="H23174" s="820"/>
      <c r="J23174" s="820"/>
      <c r="K23174" s="820"/>
      <c r="L23174" s="820"/>
      <c r="M23174" s="820"/>
      <c r="N23174" s="820"/>
      <c r="O23174" s="820"/>
      <c r="P23174" s="820"/>
      <c r="Q23174" s="820"/>
      <c r="R23174" s="820"/>
      <c r="S23174" s="820"/>
      <c r="T23174" s="820"/>
      <c r="U23174" s="820"/>
      <c r="V23174" s="820"/>
      <c r="W23174" s="820"/>
      <c r="X23174" s="820"/>
      <c r="Y23174" s="820"/>
      <c r="Z23174" s="820"/>
    </row>
    <row r="23175" spans="7:26">
      <c r="G23175" s="826"/>
      <c r="H23175" s="820"/>
      <c r="J23175" s="820"/>
      <c r="K23175" s="820"/>
      <c r="L23175" s="820"/>
      <c r="M23175" s="820"/>
      <c r="N23175" s="820"/>
      <c r="O23175" s="820"/>
      <c r="P23175" s="820"/>
      <c r="Q23175" s="820"/>
      <c r="R23175" s="820"/>
      <c r="S23175" s="820"/>
      <c r="T23175" s="820"/>
      <c r="U23175" s="820"/>
      <c r="V23175" s="820"/>
      <c r="W23175" s="820"/>
      <c r="X23175" s="820"/>
      <c r="Y23175" s="820"/>
      <c r="Z23175" s="820"/>
    </row>
    <row r="23176" spans="7:26">
      <c r="G23176" s="826"/>
      <c r="H23176" s="820"/>
      <c r="J23176" s="820"/>
      <c r="K23176" s="820"/>
      <c r="L23176" s="820"/>
      <c r="M23176" s="820"/>
      <c r="N23176" s="820"/>
      <c r="O23176" s="820"/>
      <c r="P23176" s="820"/>
      <c r="Q23176" s="820"/>
      <c r="R23176" s="820"/>
      <c r="S23176" s="820"/>
      <c r="T23176" s="820"/>
      <c r="U23176" s="820"/>
      <c r="V23176" s="820"/>
      <c r="W23176" s="820"/>
      <c r="X23176" s="820"/>
      <c r="Y23176" s="820"/>
      <c r="Z23176" s="820"/>
    </row>
    <row r="23177" spans="7:26">
      <c r="G23177" s="826"/>
      <c r="H23177" s="820"/>
      <c r="J23177" s="820"/>
      <c r="K23177" s="820"/>
      <c r="L23177" s="820"/>
      <c r="M23177" s="820"/>
      <c r="N23177" s="820"/>
      <c r="O23177" s="820"/>
      <c r="P23177" s="820"/>
      <c r="Q23177" s="820"/>
      <c r="R23177" s="820"/>
      <c r="S23177" s="820"/>
      <c r="T23177" s="820"/>
      <c r="U23177" s="820"/>
      <c r="V23177" s="820"/>
      <c r="W23177" s="820"/>
      <c r="X23177" s="820"/>
      <c r="Y23177" s="820"/>
      <c r="Z23177" s="820"/>
    </row>
    <row r="23178" spans="7:26">
      <c r="G23178" s="826"/>
      <c r="H23178" s="820"/>
      <c r="J23178" s="820"/>
      <c r="K23178" s="820"/>
      <c r="L23178" s="820"/>
      <c r="M23178" s="820"/>
      <c r="N23178" s="820"/>
      <c r="O23178" s="820"/>
      <c r="P23178" s="820"/>
      <c r="Q23178" s="820"/>
      <c r="R23178" s="820"/>
      <c r="S23178" s="820"/>
      <c r="T23178" s="820"/>
      <c r="U23178" s="820"/>
      <c r="V23178" s="820"/>
      <c r="W23178" s="820"/>
      <c r="X23178" s="820"/>
      <c r="Y23178" s="820"/>
      <c r="Z23178" s="820"/>
    </row>
    <row r="23179" spans="7:26">
      <c r="G23179" s="826"/>
      <c r="H23179" s="820"/>
      <c r="J23179" s="820"/>
      <c r="K23179" s="820"/>
      <c r="L23179" s="820"/>
      <c r="M23179" s="820"/>
      <c r="N23179" s="820"/>
      <c r="O23179" s="820"/>
      <c r="P23179" s="820"/>
      <c r="Q23179" s="820"/>
      <c r="R23179" s="820"/>
      <c r="S23179" s="820"/>
      <c r="T23179" s="820"/>
      <c r="U23179" s="820"/>
      <c r="V23179" s="820"/>
      <c r="W23179" s="820"/>
      <c r="X23179" s="820"/>
      <c r="Y23179" s="820"/>
      <c r="Z23179" s="820"/>
    </row>
    <row r="23180" spans="7:26">
      <c r="G23180" s="826"/>
      <c r="H23180" s="820"/>
      <c r="J23180" s="820"/>
      <c r="K23180" s="820"/>
      <c r="L23180" s="820"/>
      <c r="M23180" s="820"/>
      <c r="N23180" s="820"/>
      <c r="O23180" s="820"/>
      <c r="P23180" s="820"/>
      <c r="Q23180" s="820"/>
      <c r="R23180" s="820"/>
      <c r="S23180" s="820"/>
      <c r="T23180" s="820"/>
      <c r="U23180" s="820"/>
      <c r="V23180" s="820"/>
      <c r="W23180" s="820"/>
      <c r="X23180" s="820"/>
      <c r="Y23180" s="820"/>
      <c r="Z23180" s="820"/>
    </row>
    <row r="23181" spans="7:26">
      <c r="G23181" s="826"/>
      <c r="H23181" s="820"/>
      <c r="J23181" s="820"/>
      <c r="K23181" s="820"/>
      <c r="L23181" s="820"/>
      <c r="M23181" s="820"/>
      <c r="N23181" s="820"/>
      <c r="O23181" s="820"/>
      <c r="P23181" s="820"/>
      <c r="Q23181" s="820"/>
      <c r="R23181" s="820"/>
      <c r="S23181" s="820"/>
      <c r="T23181" s="820"/>
      <c r="U23181" s="820"/>
      <c r="V23181" s="820"/>
      <c r="W23181" s="820"/>
      <c r="X23181" s="820"/>
      <c r="Y23181" s="820"/>
      <c r="Z23181" s="820"/>
    </row>
    <row r="23182" spans="7:26">
      <c r="G23182" s="826"/>
      <c r="H23182" s="820"/>
      <c r="J23182" s="820"/>
      <c r="K23182" s="820"/>
      <c r="L23182" s="820"/>
      <c r="M23182" s="820"/>
      <c r="N23182" s="820"/>
      <c r="O23182" s="820"/>
      <c r="P23182" s="820"/>
      <c r="Q23182" s="820"/>
      <c r="R23182" s="820"/>
      <c r="S23182" s="820"/>
      <c r="T23182" s="820"/>
      <c r="U23182" s="820"/>
      <c r="V23182" s="820"/>
      <c r="W23182" s="820"/>
      <c r="X23182" s="820"/>
      <c r="Y23182" s="820"/>
      <c r="Z23182" s="820"/>
    </row>
    <row r="23183" spans="7:26">
      <c r="G23183" s="826"/>
      <c r="H23183" s="820"/>
      <c r="J23183" s="820"/>
      <c r="K23183" s="820"/>
      <c r="L23183" s="820"/>
      <c r="M23183" s="820"/>
      <c r="N23183" s="820"/>
      <c r="O23183" s="820"/>
      <c r="P23183" s="820"/>
      <c r="Q23183" s="820"/>
      <c r="R23183" s="820"/>
      <c r="S23183" s="820"/>
      <c r="T23183" s="820"/>
      <c r="U23183" s="820"/>
      <c r="V23183" s="820"/>
      <c r="W23183" s="820"/>
      <c r="X23183" s="820"/>
      <c r="Y23183" s="820"/>
      <c r="Z23183" s="820"/>
    </row>
    <row r="23184" spans="7:26">
      <c r="G23184" s="826"/>
      <c r="H23184" s="820"/>
      <c r="J23184" s="820"/>
      <c r="K23184" s="820"/>
      <c r="L23184" s="820"/>
      <c r="M23184" s="820"/>
      <c r="N23184" s="820"/>
      <c r="O23184" s="820"/>
      <c r="P23184" s="820"/>
      <c r="Q23184" s="820"/>
      <c r="R23184" s="820"/>
      <c r="S23184" s="820"/>
      <c r="T23184" s="820"/>
      <c r="U23184" s="820"/>
      <c r="V23184" s="820"/>
      <c r="W23184" s="820"/>
      <c r="X23184" s="820"/>
      <c r="Y23184" s="820"/>
      <c r="Z23184" s="820"/>
    </row>
    <row r="23185" spans="7:26">
      <c r="G23185" s="826"/>
      <c r="H23185" s="820"/>
      <c r="J23185" s="820"/>
      <c r="K23185" s="820"/>
      <c r="L23185" s="820"/>
      <c r="M23185" s="820"/>
      <c r="N23185" s="820"/>
      <c r="O23185" s="820"/>
      <c r="P23185" s="820"/>
      <c r="Q23185" s="820"/>
      <c r="R23185" s="820"/>
      <c r="S23185" s="820"/>
      <c r="T23185" s="820"/>
      <c r="U23185" s="820"/>
      <c r="V23185" s="820"/>
      <c r="W23185" s="820"/>
      <c r="X23185" s="820"/>
      <c r="Y23185" s="820"/>
      <c r="Z23185" s="820"/>
    </row>
    <row r="23186" spans="7:26">
      <c r="G23186" s="826"/>
      <c r="H23186" s="820"/>
      <c r="J23186" s="820"/>
      <c r="K23186" s="820"/>
      <c r="L23186" s="820"/>
      <c r="M23186" s="820"/>
      <c r="N23186" s="820"/>
      <c r="O23186" s="820"/>
      <c r="P23186" s="820"/>
      <c r="Q23186" s="820"/>
      <c r="R23186" s="820"/>
      <c r="S23186" s="820"/>
      <c r="T23186" s="820"/>
      <c r="U23186" s="820"/>
      <c r="V23186" s="820"/>
      <c r="W23186" s="820"/>
      <c r="X23186" s="820"/>
      <c r="Y23186" s="820"/>
      <c r="Z23186" s="820"/>
    </row>
    <row r="23187" spans="7:26">
      <c r="G23187" s="826"/>
      <c r="H23187" s="820"/>
      <c r="J23187" s="820"/>
      <c r="K23187" s="820"/>
      <c r="L23187" s="820"/>
      <c r="M23187" s="820"/>
      <c r="N23187" s="820"/>
      <c r="O23187" s="820"/>
      <c r="P23187" s="820"/>
      <c r="Q23187" s="820"/>
      <c r="R23187" s="820"/>
      <c r="S23187" s="820"/>
      <c r="T23187" s="820"/>
      <c r="U23187" s="820"/>
      <c r="V23187" s="820"/>
      <c r="W23187" s="820"/>
      <c r="X23187" s="820"/>
      <c r="Y23187" s="820"/>
      <c r="Z23187" s="820"/>
    </row>
    <row r="23188" spans="7:26">
      <c r="G23188" s="826"/>
      <c r="H23188" s="820"/>
      <c r="J23188" s="820"/>
      <c r="K23188" s="820"/>
      <c r="L23188" s="820"/>
      <c r="M23188" s="820"/>
      <c r="N23188" s="820"/>
      <c r="O23188" s="820"/>
      <c r="P23188" s="820"/>
      <c r="Q23188" s="820"/>
      <c r="R23188" s="820"/>
      <c r="S23188" s="820"/>
      <c r="T23188" s="820"/>
      <c r="U23188" s="820"/>
      <c r="V23188" s="820"/>
      <c r="W23188" s="820"/>
      <c r="X23188" s="820"/>
      <c r="Y23188" s="820"/>
      <c r="Z23188" s="820"/>
    </row>
    <row r="23189" spans="7:26">
      <c r="G23189" s="826"/>
      <c r="H23189" s="820"/>
      <c r="J23189" s="820"/>
      <c r="K23189" s="820"/>
      <c r="L23189" s="820"/>
      <c r="M23189" s="820"/>
      <c r="N23189" s="820"/>
      <c r="O23189" s="820"/>
      <c r="P23189" s="820"/>
      <c r="Q23189" s="820"/>
      <c r="R23189" s="820"/>
      <c r="S23189" s="820"/>
      <c r="T23189" s="820"/>
      <c r="U23189" s="820"/>
      <c r="V23189" s="820"/>
      <c r="W23189" s="820"/>
      <c r="X23189" s="820"/>
      <c r="Y23189" s="820"/>
      <c r="Z23189" s="820"/>
    </row>
    <row r="23190" spans="7:26">
      <c r="G23190" s="826"/>
      <c r="H23190" s="820"/>
      <c r="J23190" s="820"/>
      <c r="K23190" s="820"/>
      <c r="L23190" s="820"/>
      <c r="M23190" s="820"/>
      <c r="N23190" s="820"/>
      <c r="O23190" s="820"/>
      <c r="P23190" s="820"/>
      <c r="Q23190" s="820"/>
      <c r="R23190" s="820"/>
      <c r="S23190" s="820"/>
      <c r="T23190" s="820"/>
      <c r="U23190" s="820"/>
      <c r="V23190" s="820"/>
      <c r="W23190" s="820"/>
      <c r="X23190" s="820"/>
      <c r="Y23190" s="820"/>
      <c r="Z23190" s="820"/>
    </row>
    <row r="23191" spans="7:26">
      <c r="G23191" s="826"/>
      <c r="H23191" s="820"/>
      <c r="J23191" s="820"/>
      <c r="K23191" s="820"/>
      <c r="L23191" s="820"/>
      <c r="M23191" s="820"/>
      <c r="N23191" s="820"/>
      <c r="O23191" s="820"/>
      <c r="P23191" s="820"/>
      <c r="Q23191" s="820"/>
      <c r="R23191" s="820"/>
      <c r="S23191" s="820"/>
      <c r="T23191" s="820"/>
      <c r="U23191" s="820"/>
      <c r="V23191" s="820"/>
      <c r="W23191" s="820"/>
      <c r="X23191" s="820"/>
      <c r="Y23191" s="820"/>
      <c r="Z23191" s="820"/>
    </row>
    <row r="23192" spans="7:26">
      <c r="G23192" s="826"/>
      <c r="H23192" s="820"/>
      <c r="J23192" s="820"/>
      <c r="K23192" s="820"/>
      <c r="L23192" s="820"/>
      <c r="M23192" s="820"/>
      <c r="N23192" s="820"/>
      <c r="O23192" s="820"/>
      <c r="P23192" s="820"/>
      <c r="Q23192" s="820"/>
      <c r="R23192" s="820"/>
      <c r="S23192" s="820"/>
      <c r="T23192" s="820"/>
      <c r="U23192" s="820"/>
      <c r="V23192" s="820"/>
      <c r="W23192" s="820"/>
      <c r="X23192" s="820"/>
      <c r="Y23192" s="820"/>
      <c r="Z23192" s="820"/>
    </row>
    <row r="23193" spans="7:26">
      <c r="G23193" s="826"/>
      <c r="H23193" s="820"/>
      <c r="J23193" s="820"/>
      <c r="K23193" s="820"/>
      <c r="L23193" s="820"/>
      <c r="M23193" s="820"/>
      <c r="N23193" s="820"/>
      <c r="O23193" s="820"/>
      <c r="P23193" s="820"/>
      <c r="Q23193" s="820"/>
      <c r="R23193" s="820"/>
      <c r="S23193" s="820"/>
      <c r="T23193" s="820"/>
      <c r="U23193" s="820"/>
      <c r="V23193" s="820"/>
      <c r="W23193" s="820"/>
      <c r="X23193" s="820"/>
      <c r="Y23193" s="820"/>
      <c r="Z23193" s="820"/>
    </row>
    <row r="23194" spans="7:26">
      <c r="G23194" s="826"/>
      <c r="H23194" s="820"/>
      <c r="J23194" s="820"/>
      <c r="K23194" s="820"/>
      <c r="L23194" s="820"/>
      <c r="M23194" s="820"/>
      <c r="N23194" s="820"/>
      <c r="O23194" s="820"/>
      <c r="P23194" s="820"/>
      <c r="Q23194" s="820"/>
      <c r="R23194" s="820"/>
      <c r="S23194" s="820"/>
      <c r="T23194" s="820"/>
      <c r="U23194" s="820"/>
      <c r="V23194" s="820"/>
      <c r="W23194" s="820"/>
      <c r="X23194" s="820"/>
      <c r="Y23194" s="820"/>
      <c r="Z23194" s="820"/>
    </row>
    <row r="23195" spans="7:26">
      <c r="G23195" s="826"/>
      <c r="H23195" s="820"/>
      <c r="J23195" s="820"/>
      <c r="K23195" s="820"/>
      <c r="L23195" s="820"/>
      <c r="M23195" s="820"/>
      <c r="N23195" s="820"/>
      <c r="O23195" s="820"/>
      <c r="P23195" s="820"/>
      <c r="Q23195" s="820"/>
      <c r="R23195" s="820"/>
      <c r="S23195" s="820"/>
      <c r="T23195" s="820"/>
      <c r="U23195" s="820"/>
      <c r="V23195" s="820"/>
      <c r="W23195" s="820"/>
      <c r="X23195" s="820"/>
      <c r="Y23195" s="820"/>
      <c r="Z23195" s="820"/>
    </row>
    <row r="23196" spans="7:26">
      <c r="G23196" s="826"/>
      <c r="H23196" s="820"/>
      <c r="J23196" s="820"/>
      <c r="K23196" s="820"/>
      <c r="L23196" s="820"/>
      <c r="M23196" s="820"/>
      <c r="N23196" s="820"/>
      <c r="O23196" s="820"/>
      <c r="P23196" s="820"/>
      <c r="Q23196" s="820"/>
      <c r="R23196" s="820"/>
      <c r="S23196" s="820"/>
      <c r="T23196" s="820"/>
      <c r="U23196" s="820"/>
      <c r="V23196" s="820"/>
      <c r="W23196" s="820"/>
      <c r="X23196" s="820"/>
      <c r="Y23196" s="820"/>
      <c r="Z23196" s="820"/>
    </row>
    <row r="23197" spans="7:26">
      <c r="G23197" s="826"/>
      <c r="H23197" s="820"/>
      <c r="J23197" s="820"/>
      <c r="K23197" s="820"/>
      <c r="L23197" s="820"/>
      <c r="M23197" s="820"/>
      <c r="N23197" s="820"/>
      <c r="O23197" s="820"/>
      <c r="P23197" s="820"/>
      <c r="Q23197" s="820"/>
      <c r="R23197" s="820"/>
      <c r="S23197" s="820"/>
      <c r="T23197" s="820"/>
      <c r="U23197" s="820"/>
      <c r="V23197" s="820"/>
      <c r="W23197" s="820"/>
      <c r="X23197" s="820"/>
      <c r="Y23197" s="820"/>
      <c r="Z23197" s="820"/>
    </row>
    <row r="23198" spans="7:26">
      <c r="G23198" s="826"/>
      <c r="H23198" s="820"/>
      <c r="J23198" s="820"/>
      <c r="K23198" s="820"/>
      <c r="L23198" s="820"/>
      <c r="M23198" s="820"/>
      <c r="N23198" s="820"/>
      <c r="O23198" s="820"/>
      <c r="P23198" s="820"/>
      <c r="Q23198" s="820"/>
      <c r="R23198" s="820"/>
      <c r="S23198" s="820"/>
      <c r="T23198" s="820"/>
      <c r="U23198" s="820"/>
      <c r="V23198" s="820"/>
      <c r="W23198" s="820"/>
      <c r="X23198" s="820"/>
      <c r="Y23198" s="820"/>
      <c r="Z23198" s="820"/>
    </row>
    <row r="23199" spans="7:26">
      <c r="G23199" s="826"/>
      <c r="H23199" s="820"/>
      <c r="J23199" s="820"/>
      <c r="K23199" s="820"/>
      <c r="L23199" s="820"/>
      <c r="M23199" s="820"/>
      <c r="N23199" s="820"/>
      <c r="O23199" s="820"/>
      <c r="P23199" s="820"/>
      <c r="Q23199" s="820"/>
      <c r="R23199" s="820"/>
      <c r="S23199" s="820"/>
      <c r="T23199" s="820"/>
      <c r="U23199" s="820"/>
      <c r="V23199" s="820"/>
      <c r="W23199" s="820"/>
      <c r="X23199" s="820"/>
      <c r="Y23199" s="820"/>
      <c r="Z23199" s="820"/>
    </row>
    <row r="23200" spans="7:26">
      <c r="G23200" s="826"/>
      <c r="H23200" s="820"/>
      <c r="J23200" s="820"/>
      <c r="K23200" s="820"/>
      <c r="L23200" s="820"/>
      <c r="M23200" s="820"/>
      <c r="N23200" s="820"/>
      <c r="O23200" s="820"/>
      <c r="P23200" s="820"/>
      <c r="Q23200" s="820"/>
      <c r="R23200" s="820"/>
      <c r="S23200" s="820"/>
      <c r="T23200" s="820"/>
      <c r="U23200" s="820"/>
      <c r="V23200" s="820"/>
      <c r="W23200" s="820"/>
      <c r="X23200" s="820"/>
      <c r="Y23200" s="820"/>
      <c r="Z23200" s="820"/>
    </row>
    <row r="23201" spans="7:26">
      <c r="G23201" s="826"/>
      <c r="H23201" s="820"/>
      <c r="J23201" s="820"/>
      <c r="K23201" s="820"/>
      <c r="L23201" s="820"/>
      <c r="M23201" s="820"/>
      <c r="N23201" s="820"/>
      <c r="O23201" s="820"/>
      <c r="P23201" s="820"/>
      <c r="Q23201" s="820"/>
      <c r="R23201" s="820"/>
      <c r="S23201" s="820"/>
      <c r="T23201" s="820"/>
      <c r="U23201" s="820"/>
      <c r="V23201" s="820"/>
      <c r="W23201" s="820"/>
      <c r="X23201" s="820"/>
      <c r="Y23201" s="820"/>
      <c r="Z23201" s="820"/>
    </row>
    <row r="23202" spans="7:26">
      <c r="G23202" s="826"/>
      <c r="H23202" s="820"/>
      <c r="J23202" s="820"/>
      <c r="K23202" s="820"/>
      <c r="L23202" s="820"/>
      <c r="M23202" s="820"/>
      <c r="N23202" s="820"/>
      <c r="O23202" s="820"/>
      <c r="P23202" s="820"/>
      <c r="Q23202" s="820"/>
      <c r="R23202" s="820"/>
      <c r="S23202" s="820"/>
      <c r="T23202" s="820"/>
      <c r="U23202" s="820"/>
      <c r="V23202" s="820"/>
      <c r="W23202" s="820"/>
      <c r="X23202" s="820"/>
      <c r="Y23202" s="820"/>
      <c r="Z23202" s="820"/>
    </row>
    <row r="23203" spans="7:26">
      <c r="G23203" s="826"/>
      <c r="H23203" s="820"/>
      <c r="J23203" s="820"/>
      <c r="K23203" s="820"/>
      <c r="L23203" s="820"/>
      <c r="M23203" s="820"/>
      <c r="N23203" s="820"/>
      <c r="O23203" s="820"/>
      <c r="P23203" s="820"/>
      <c r="Q23203" s="820"/>
      <c r="R23203" s="820"/>
      <c r="S23203" s="820"/>
      <c r="T23203" s="820"/>
      <c r="U23203" s="820"/>
      <c r="V23203" s="820"/>
      <c r="W23203" s="820"/>
      <c r="X23203" s="820"/>
      <c r="Y23203" s="820"/>
      <c r="Z23203" s="820"/>
    </row>
    <row r="23204" spans="7:26">
      <c r="G23204" s="826"/>
      <c r="H23204" s="820"/>
      <c r="J23204" s="820"/>
      <c r="K23204" s="820"/>
      <c r="L23204" s="820"/>
      <c r="M23204" s="820"/>
      <c r="N23204" s="820"/>
      <c r="O23204" s="820"/>
      <c r="P23204" s="820"/>
      <c r="Q23204" s="820"/>
      <c r="R23204" s="820"/>
      <c r="S23204" s="820"/>
      <c r="T23204" s="820"/>
      <c r="U23204" s="820"/>
      <c r="V23204" s="820"/>
      <c r="W23204" s="820"/>
      <c r="X23204" s="820"/>
      <c r="Y23204" s="820"/>
      <c r="Z23204" s="820"/>
    </row>
    <row r="23205" spans="7:26">
      <c r="G23205" s="826"/>
      <c r="H23205" s="820"/>
      <c r="J23205" s="820"/>
      <c r="K23205" s="820"/>
      <c r="L23205" s="820"/>
      <c r="M23205" s="820"/>
      <c r="N23205" s="820"/>
      <c r="O23205" s="820"/>
      <c r="P23205" s="820"/>
      <c r="Q23205" s="820"/>
      <c r="R23205" s="820"/>
      <c r="S23205" s="820"/>
      <c r="T23205" s="820"/>
      <c r="U23205" s="820"/>
      <c r="V23205" s="820"/>
      <c r="W23205" s="820"/>
      <c r="X23205" s="820"/>
      <c r="Y23205" s="820"/>
      <c r="Z23205" s="820"/>
    </row>
    <row r="23206" spans="7:26">
      <c r="G23206" s="826"/>
      <c r="H23206" s="820"/>
      <c r="J23206" s="820"/>
      <c r="K23206" s="820"/>
      <c r="L23206" s="820"/>
      <c r="M23206" s="820"/>
      <c r="N23206" s="820"/>
      <c r="O23206" s="820"/>
      <c r="P23206" s="820"/>
      <c r="Q23206" s="820"/>
      <c r="R23206" s="820"/>
      <c r="S23206" s="820"/>
      <c r="T23206" s="820"/>
      <c r="U23206" s="820"/>
      <c r="V23206" s="820"/>
      <c r="W23206" s="820"/>
      <c r="X23206" s="820"/>
      <c r="Y23206" s="820"/>
      <c r="Z23206" s="820"/>
    </row>
    <row r="23207" spans="7:26">
      <c r="G23207" s="826"/>
      <c r="H23207" s="820"/>
      <c r="J23207" s="820"/>
      <c r="K23207" s="820"/>
      <c r="L23207" s="820"/>
      <c r="M23207" s="820"/>
      <c r="N23207" s="820"/>
      <c r="O23207" s="820"/>
      <c r="P23207" s="820"/>
      <c r="Q23207" s="820"/>
      <c r="R23207" s="820"/>
      <c r="S23207" s="820"/>
      <c r="T23207" s="820"/>
      <c r="U23207" s="820"/>
      <c r="V23207" s="820"/>
      <c r="W23207" s="820"/>
      <c r="X23207" s="820"/>
      <c r="Y23207" s="820"/>
      <c r="Z23207" s="820"/>
    </row>
    <row r="23208" spans="7:26">
      <c r="G23208" s="826"/>
      <c r="H23208" s="820"/>
      <c r="J23208" s="820"/>
      <c r="K23208" s="820"/>
      <c r="L23208" s="820"/>
      <c r="M23208" s="820"/>
      <c r="N23208" s="820"/>
      <c r="O23208" s="820"/>
      <c r="P23208" s="820"/>
      <c r="Q23208" s="820"/>
      <c r="R23208" s="820"/>
      <c r="S23208" s="820"/>
      <c r="T23208" s="820"/>
      <c r="U23208" s="820"/>
      <c r="V23208" s="820"/>
      <c r="W23208" s="820"/>
      <c r="X23208" s="820"/>
      <c r="Y23208" s="820"/>
      <c r="Z23208" s="820"/>
    </row>
    <row r="23209" spans="7:26">
      <c r="G23209" s="826"/>
      <c r="H23209" s="820"/>
      <c r="J23209" s="820"/>
      <c r="K23209" s="820"/>
      <c r="L23209" s="820"/>
      <c r="M23209" s="820"/>
      <c r="N23209" s="820"/>
      <c r="O23209" s="820"/>
      <c r="P23209" s="820"/>
      <c r="Q23209" s="820"/>
      <c r="R23209" s="820"/>
      <c r="S23209" s="820"/>
      <c r="T23209" s="820"/>
      <c r="U23209" s="820"/>
      <c r="V23209" s="820"/>
      <c r="W23209" s="820"/>
      <c r="X23209" s="820"/>
      <c r="Y23209" s="820"/>
      <c r="Z23209" s="820"/>
    </row>
    <row r="23210" spans="7:26">
      <c r="G23210" s="826"/>
      <c r="H23210" s="820"/>
      <c r="J23210" s="820"/>
      <c r="K23210" s="820"/>
      <c r="L23210" s="820"/>
      <c r="M23210" s="820"/>
      <c r="N23210" s="820"/>
      <c r="O23210" s="820"/>
      <c r="P23210" s="820"/>
      <c r="Q23210" s="820"/>
      <c r="R23210" s="820"/>
      <c r="S23210" s="820"/>
      <c r="T23210" s="820"/>
      <c r="U23210" s="820"/>
      <c r="V23210" s="820"/>
      <c r="W23210" s="820"/>
      <c r="X23210" s="820"/>
      <c r="Y23210" s="820"/>
      <c r="Z23210" s="820"/>
    </row>
    <row r="23211" spans="7:26">
      <c r="G23211" s="826"/>
      <c r="H23211" s="820"/>
      <c r="J23211" s="820"/>
      <c r="K23211" s="820"/>
      <c r="L23211" s="820"/>
      <c r="M23211" s="820"/>
      <c r="N23211" s="820"/>
      <c r="O23211" s="820"/>
      <c r="P23211" s="820"/>
      <c r="Q23211" s="820"/>
      <c r="R23211" s="820"/>
      <c r="S23211" s="820"/>
      <c r="T23211" s="820"/>
      <c r="U23211" s="820"/>
      <c r="V23211" s="820"/>
      <c r="W23211" s="820"/>
      <c r="X23211" s="820"/>
      <c r="Y23211" s="820"/>
      <c r="Z23211" s="820"/>
    </row>
    <row r="23212" spans="7:26">
      <c r="G23212" s="826"/>
      <c r="H23212" s="820"/>
      <c r="J23212" s="820"/>
      <c r="K23212" s="820"/>
      <c r="L23212" s="820"/>
      <c r="M23212" s="820"/>
      <c r="N23212" s="820"/>
      <c r="O23212" s="820"/>
      <c r="P23212" s="820"/>
      <c r="Q23212" s="820"/>
      <c r="R23212" s="820"/>
      <c r="S23212" s="820"/>
      <c r="T23212" s="820"/>
      <c r="U23212" s="820"/>
      <c r="V23212" s="820"/>
      <c r="W23212" s="820"/>
      <c r="X23212" s="820"/>
      <c r="Y23212" s="820"/>
      <c r="Z23212" s="820"/>
    </row>
    <row r="23213" spans="7:26">
      <c r="G23213" s="826"/>
      <c r="H23213" s="820"/>
      <c r="J23213" s="820"/>
      <c r="K23213" s="820"/>
      <c r="L23213" s="820"/>
      <c r="M23213" s="820"/>
      <c r="N23213" s="820"/>
      <c r="O23213" s="820"/>
      <c r="P23213" s="820"/>
      <c r="Q23213" s="820"/>
      <c r="R23213" s="820"/>
      <c r="S23213" s="820"/>
      <c r="T23213" s="820"/>
      <c r="U23213" s="820"/>
      <c r="V23213" s="820"/>
      <c r="W23213" s="820"/>
      <c r="X23213" s="820"/>
      <c r="Y23213" s="820"/>
      <c r="Z23213" s="820"/>
    </row>
    <row r="23214" spans="7:26">
      <c r="G23214" s="826"/>
      <c r="H23214" s="820"/>
      <c r="J23214" s="820"/>
      <c r="K23214" s="820"/>
      <c r="L23214" s="820"/>
      <c r="M23214" s="820"/>
      <c r="N23214" s="820"/>
      <c r="O23214" s="820"/>
      <c r="P23214" s="820"/>
      <c r="Q23214" s="820"/>
      <c r="R23214" s="820"/>
      <c r="S23214" s="820"/>
      <c r="T23214" s="820"/>
      <c r="U23214" s="820"/>
      <c r="V23214" s="820"/>
      <c r="W23214" s="820"/>
      <c r="X23214" s="820"/>
      <c r="Y23214" s="820"/>
      <c r="Z23214" s="820"/>
    </row>
    <row r="23215" spans="7:26">
      <c r="G23215" s="826"/>
      <c r="H23215" s="820"/>
      <c r="J23215" s="820"/>
      <c r="K23215" s="820"/>
      <c r="L23215" s="820"/>
      <c r="M23215" s="820"/>
      <c r="N23215" s="820"/>
      <c r="O23215" s="820"/>
      <c r="P23215" s="820"/>
      <c r="Q23215" s="820"/>
      <c r="R23215" s="820"/>
      <c r="S23215" s="820"/>
      <c r="T23215" s="820"/>
      <c r="U23215" s="820"/>
      <c r="V23215" s="820"/>
      <c r="W23215" s="820"/>
      <c r="X23215" s="820"/>
      <c r="Y23215" s="820"/>
      <c r="Z23215" s="820"/>
    </row>
    <row r="23216" spans="7:26">
      <c r="G23216" s="826"/>
      <c r="H23216" s="820"/>
      <c r="J23216" s="820"/>
      <c r="K23216" s="820"/>
      <c r="L23216" s="820"/>
      <c r="M23216" s="820"/>
      <c r="N23216" s="820"/>
      <c r="O23216" s="820"/>
      <c r="P23216" s="820"/>
      <c r="Q23216" s="820"/>
      <c r="R23216" s="820"/>
      <c r="S23216" s="820"/>
      <c r="T23216" s="820"/>
      <c r="U23216" s="820"/>
      <c r="V23216" s="820"/>
      <c r="W23216" s="820"/>
      <c r="X23216" s="820"/>
      <c r="Y23216" s="820"/>
      <c r="Z23216" s="820"/>
    </row>
    <row r="23217" spans="7:26">
      <c r="G23217" s="826"/>
      <c r="H23217" s="820"/>
      <c r="J23217" s="820"/>
      <c r="K23217" s="820"/>
      <c r="L23217" s="820"/>
      <c r="M23217" s="820"/>
      <c r="N23217" s="820"/>
      <c r="O23217" s="820"/>
      <c r="P23217" s="820"/>
      <c r="Q23217" s="820"/>
      <c r="R23217" s="820"/>
      <c r="S23217" s="820"/>
      <c r="T23217" s="820"/>
      <c r="U23217" s="820"/>
      <c r="V23217" s="820"/>
      <c r="W23217" s="820"/>
      <c r="X23217" s="820"/>
      <c r="Y23217" s="820"/>
      <c r="Z23217" s="820"/>
    </row>
    <row r="23218" spans="7:26">
      <c r="G23218" s="826"/>
      <c r="H23218" s="820"/>
      <c r="J23218" s="820"/>
      <c r="K23218" s="820"/>
      <c r="L23218" s="820"/>
      <c r="M23218" s="820"/>
      <c r="N23218" s="820"/>
      <c r="O23218" s="820"/>
      <c r="P23218" s="820"/>
      <c r="Q23218" s="820"/>
      <c r="R23218" s="820"/>
      <c r="S23218" s="820"/>
      <c r="T23218" s="820"/>
      <c r="U23218" s="820"/>
      <c r="V23218" s="820"/>
      <c r="W23218" s="820"/>
      <c r="X23218" s="820"/>
      <c r="Y23218" s="820"/>
      <c r="Z23218" s="820"/>
    </row>
    <row r="23219" spans="7:26">
      <c r="G23219" s="826"/>
      <c r="H23219" s="820"/>
      <c r="J23219" s="820"/>
      <c r="K23219" s="820"/>
      <c r="L23219" s="820"/>
      <c r="M23219" s="820"/>
      <c r="N23219" s="820"/>
      <c r="O23219" s="820"/>
      <c r="P23219" s="820"/>
      <c r="Q23219" s="820"/>
      <c r="R23219" s="820"/>
      <c r="S23219" s="820"/>
      <c r="T23219" s="820"/>
      <c r="U23219" s="820"/>
      <c r="V23219" s="820"/>
      <c r="W23219" s="820"/>
      <c r="X23219" s="820"/>
      <c r="Y23219" s="820"/>
      <c r="Z23219" s="820"/>
    </row>
    <row r="23220" spans="7:26">
      <c r="G23220" s="826"/>
      <c r="H23220" s="820"/>
      <c r="J23220" s="820"/>
      <c r="K23220" s="820"/>
      <c r="L23220" s="820"/>
      <c r="M23220" s="820"/>
      <c r="N23220" s="820"/>
      <c r="O23220" s="820"/>
      <c r="P23220" s="820"/>
      <c r="Q23220" s="820"/>
      <c r="R23220" s="820"/>
      <c r="S23220" s="820"/>
      <c r="T23220" s="820"/>
      <c r="U23220" s="820"/>
      <c r="V23220" s="820"/>
      <c r="W23220" s="820"/>
      <c r="X23220" s="820"/>
      <c r="Y23220" s="820"/>
      <c r="Z23220" s="820"/>
    </row>
    <row r="23221" spans="7:26">
      <c r="G23221" s="826"/>
      <c r="H23221" s="820"/>
      <c r="J23221" s="820"/>
      <c r="K23221" s="820"/>
      <c r="L23221" s="820"/>
      <c r="M23221" s="820"/>
      <c r="N23221" s="820"/>
      <c r="O23221" s="820"/>
      <c r="P23221" s="820"/>
      <c r="Q23221" s="820"/>
      <c r="R23221" s="820"/>
      <c r="S23221" s="820"/>
      <c r="T23221" s="820"/>
      <c r="U23221" s="820"/>
      <c r="V23221" s="820"/>
      <c r="W23221" s="820"/>
      <c r="X23221" s="820"/>
      <c r="Y23221" s="820"/>
      <c r="Z23221" s="820"/>
    </row>
    <row r="23222" spans="7:26">
      <c r="G23222" s="826"/>
      <c r="H23222" s="820"/>
      <c r="J23222" s="820"/>
      <c r="K23222" s="820"/>
      <c r="L23222" s="820"/>
      <c r="M23222" s="820"/>
      <c r="N23222" s="820"/>
      <c r="O23222" s="820"/>
      <c r="P23222" s="820"/>
      <c r="Q23222" s="820"/>
      <c r="R23222" s="820"/>
      <c r="S23222" s="820"/>
      <c r="T23222" s="820"/>
      <c r="U23222" s="820"/>
      <c r="V23222" s="820"/>
      <c r="W23222" s="820"/>
      <c r="X23222" s="820"/>
      <c r="Y23222" s="820"/>
      <c r="Z23222" s="820"/>
    </row>
    <row r="23223" spans="7:26">
      <c r="G23223" s="826"/>
      <c r="H23223" s="820"/>
      <c r="J23223" s="820"/>
      <c r="K23223" s="820"/>
      <c r="L23223" s="820"/>
      <c r="M23223" s="820"/>
      <c r="N23223" s="820"/>
      <c r="O23223" s="820"/>
      <c r="P23223" s="820"/>
      <c r="Q23223" s="820"/>
      <c r="R23223" s="820"/>
      <c r="S23223" s="820"/>
      <c r="T23223" s="820"/>
      <c r="U23223" s="820"/>
      <c r="V23223" s="820"/>
      <c r="W23223" s="820"/>
      <c r="X23223" s="820"/>
      <c r="Y23223" s="820"/>
      <c r="Z23223" s="820"/>
    </row>
    <row r="23224" spans="7:26">
      <c r="G23224" s="826"/>
      <c r="H23224" s="820"/>
      <c r="J23224" s="820"/>
      <c r="K23224" s="820"/>
      <c r="L23224" s="820"/>
      <c r="M23224" s="820"/>
      <c r="N23224" s="820"/>
      <c r="O23224" s="820"/>
      <c r="P23224" s="820"/>
      <c r="Q23224" s="820"/>
      <c r="R23224" s="820"/>
      <c r="S23224" s="820"/>
      <c r="T23224" s="820"/>
      <c r="U23224" s="820"/>
      <c r="V23224" s="820"/>
      <c r="W23224" s="820"/>
      <c r="X23224" s="820"/>
      <c r="Y23224" s="820"/>
      <c r="Z23224" s="820"/>
    </row>
    <row r="23225" spans="7:26">
      <c r="G23225" s="826"/>
      <c r="H23225" s="820"/>
      <c r="J23225" s="820"/>
      <c r="K23225" s="820"/>
      <c r="L23225" s="820"/>
      <c r="M23225" s="820"/>
      <c r="N23225" s="820"/>
      <c r="O23225" s="820"/>
      <c r="P23225" s="820"/>
      <c r="Q23225" s="820"/>
      <c r="R23225" s="820"/>
      <c r="S23225" s="820"/>
      <c r="T23225" s="820"/>
      <c r="U23225" s="820"/>
      <c r="V23225" s="820"/>
      <c r="W23225" s="820"/>
      <c r="X23225" s="820"/>
      <c r="Y23225" s="820"/>
      <c r="Z23225" s="820"/>
    </row>
    <row r="23226" spans="7:26">
      <c r="G23226" s="826"/>
      <c r="H23226" s="820"/>
      <c r="J23226" s="820"/>
      <c r="K23226" s="820"/>
      <c r="L23226" s="820"/>
      <c r="M23226" s="820"/>
      <c r="N23226" s="820"/>
      <c r="O23226" s="820"/>
      <c r="P23226" s="820"/>
      <c r="Q23226" s="820"/>
      <c r="R23226" s="820"/>
      <c r="S23226" s="820"/>
      <c r="T23226" s="820"/>
      <c r="U23226" s="820"/>
      <c r="V23226" s="820"/>
      <c r="W23226" s="820"/>
      <c r="X23226" s="820"/>
      <c r="Y23226" s="820"/>
      <c r="Z23226" s="820"/>
    </row>
    <row r="23227" spans="7:26">
      <c r="G23227" s="826"/>
      <c r="H23227" s="820"/>
      <c r="J23227" s="820"/>
      <c r="K23227" s="820"/>
      <c r="L23227" s="820"/>
      <c r="M23227" s="820"/>
      <c r="N23227" s="820"/>
      <c r="O23227" s="820"/>
      <c r="P23227" s="820"/>
      <c r="Q23227" s="820"/>
      <c r="R23227" s="820"/>
      <c r="S23227" s="820"/>
      <c r="T23227" s="820"/>
      <c r="U23227" s="820"/>
      <c r="V23227" s="820"/>
      <c r="W23227" s="820"/>
      <c r="X23227" s="820"/>
      <c r="Y23227" s="820"/>
      <c r="Z23227" s="820"/>
    </row>
    <row r="23228" spans="7:26">
      <c r="G23228" s="826"/>
      <c r="H23228" s="820"/>
      <c r="J23228" s="820"/>
      <c r="K23228" s="820"/>
      <c r="L23228" s="820"/>
      <c r="M23228" s="820"/>
      <c r="N23228" s="820"/>
      <c r="O23228" s="820"/>
      <c r="P23228" s="820"/>
      <c r="Q23228" s="820"/>
      <c r="R23228" s="820"/>
      <c r="S23228" s="820"/>
      <c r="T23228" s="820"/>
      <c r="U23228" s="820"/>
      <c r="V23228" s="820"/>
      <c r="W23228" s="820"/>
      <c r="X23228" s="820"/>
      <c r="Y23228" s="820"/>
      <c r="Z23228" s="820"/>
    </row>
    <row r="23229" spans="7:26">
      <c r="G23229" s="826"/>
      <c r="H23229" s="820"/>
      <c r="J23229" s="820"/>
      <c r="K23229" s="820"/>
      <c r="L23229" s="820"/>
      <c r="M23229" s="820"/>
      <c r="N23229" s="820"/>
      <c r="O23229" s="820"/>
      <c r="P23229" s="820"/>
      <c r="Q23229" s="820"/>
      <c r="R23229" s="820"/>
      <c r="S23229" s="820"/>
      <c r="T23229" s="820"/>
      <c r="U23229" s="820"/>
      <c r="V23229" s="820"/>
      <c r="W23229" s="820"/>
      <c r="X23229" s="820"/>
      <c r="Y23229" s="820"/>
      <c r="Z23229" s="820"/>
    </row>
    <row r="23230" spans="7:26">
      <c r="G23230" s="826"/>
      <c r="H23230" s="820"/>
      <c r="J23230" s="820"/>
      <c r="K23230" s="820"/>
      <c r="L23230" s="820"/>
      <c r="M23230" s="820"/>
      <c r="N23230" s="820"/>
      <c r="O23230" s="820"/>
      <c r="P23230" s="820"/>
      <c r="Q23230" s="820"/>
      <c r="R23230" s="820"/>
      <c r="S23230" s="820"/>
      <c r="T23230" s="820"/>
      <c r="U23230" s="820"/>
      <c r="V23230" s="820"/>
      <c r="W23230" s="820"/>
      <c r="X23230" s="820"/>
      <c r="Y23230" s="820"/>
      <c r="Z23230" s="820"/>
    </row>
    <row r="23231" spans="7:26">
      <c r="G23231" s="826"/>
      <c r="H23231" s="820"/>
      <c r="J23231" s="820"/>
      <c r="K23231" s="820"/>
      <c r="L23231" s="820"/>
      <c r="M23231" s="820"/>
      <c r="N23231" s="820"/>
      <c r="O23231" s="820"/>
      <c r="P23231" s="820"/>
      <c r="Q23231" s="820"/>
      <c r="R23231" s="820"/>
      <c r="S23231" s="820"/>
      <c r="T23231" s="820"/>
      <c r="U23231" s="820"/>
      <c r="V23231" s="820"/>
      <c r="W23231" s="820"/>
      <c r="X23231" s="820"/>
      <c r="Y23231" s="820"/>
      <c r="Z23231" s="820"/>
    </row>
    <row r="23232" spans="7:26">
      <c r="G23232" s="826"/>
      <c r="H23232" s="820"/>
      <c r="J23232" s="820"/>
      <c r="K23232" s="820"/>
      <c r="L23232" s="820"/>
      <c r="M23232" s="820"/>
      <c r="N23232" s="820"/>
      <c r="O23232" s="820"/>
      <c r="P23232" s="820"/>
      <c r="Q23232" s="820"/>
      <c r="R23232" s="820"/>
      <c r="S23232" s="820"/>
      <c r="T23232" s="820"/>
      <c r="U23232" s="820"/>
      <c r="V23232" s="820"/>
      <c r="W23232" s="820"/>
      <c r="X23232" s="820"/>
      <c r="Y23232" s="820"/>
      <c r="Z23232" s="820"/>
    </row>
    <row r="23233" spans="7:26">
      <c r="G23233" s="826"/>
      <c r="H23233" s="820"/>
      <c r="J23233" s="820"/>
      <c r="K23233" s="820"/>
      <c r="L23233" s="820"/>
      <c r="M23233" s="820"/>
      <c r="N23233" s="820"/>
      <c r="O23233" s="820"/>
      <c r="P23233" s="820"/>
      <c r="Q23233" s="820"/>
      <c r="R23233" s="820"/>
      <c r="S23233" s="820"/>
      <c r="T23233" s="820"/>
      <c r="U23233" s="820"/>
      <c r="V23233" s="820"/>
      <c r="W23233" s="820"/>
      <c r="X23233" s="820"/>
      <c r="Y23233" s="820"/>
      <c r="Z23233" s="820"/>
    </row>
    <row r="23234" spans="7:26">
      <c r="G23234" s="826"/>
      <c r="H23234" s="820"/>
      <c r="J23234" s="820"/>
      <c r="K23234" s="820"/>
      <c r="L23234" s="820"/>
      <c r="M23234" s="820"/>
      <c r="N23234" s="820"/>
      <c r="O23234" s="820"/>
      <c r="P23234" s="820"/>
      <c r="Q23234" s="820"/>
      <c r="R23234" s="820"/>
      <c r="S23234" s="820"/>
      <c r="T23234" s="820"/>
      <c r="U23234" s="820"/>
      <c r="V23234" s="820"/>
      <c r="W23234" s="820"/>
      <c r="X23234" s="820"/>
      <c r="Y23234" s="820"/>
      <c r="Z23234" s="820"/>
    </row>
    <row r="23235" spans="7:26">
      <c r="G23235" s="826"/>
      <c r="H23235" s="820"/>
      <c r="J23235" s="820"/>
      <c r="K23235" s="820"/>
      <c r="L23235" s="820"/>
      <c r="M23235" s="820"/>
      <c r="N23235" s="820"/>
      <c r="O23235" s="820"/>
      <c r="P23235" s="820"/>
      <c r="Q23235" s="820"/>
      <c r="R23235" s="820"/>
      <c r="S23235" s="820"/>
      <c r="T23235" s="820"/>
      <c r="U23235" s="820"/>
      <c r="V23235" s="820"/>
      <c r="W23235" s="820"/>
      <c r="X23235" s="820"/>
      <c r="Y23235" s="820"/>
      <c r="Z23235" s="820"/>
    </row>
    <row r="23236" spans="7:26">
      <c r="G23236" s="826"/>
      <c r="H23236" s="820"/>
      <c r="J23236" s="820"/>
      <c r="K23236" s="820"/>
      <c r="L23236" s="820"/>
      <c r="M23236" s="820"/>
      <c r="N23236" s="820"/>
      <c r="O23236" s="820"/>
      <c r="P23236" s="820"/>
      <c r="Q23236" s="820"/>
      <c r="R23236" s="820"/>
      <c r="S23236" s="820"/>
      <c r="T23236" s="820"/>
      <c r="U23236" s="820"/>
      <c r="V23236" s="820"/>
      <c r="W23236" s="820"/>
      <c r="X23236" s="820"/>
      <c r="Y23236" s="820"/>
      <c r="Z23236" s="820"/>
    </row>
    <row r="23237" spans="7:26">
      <c r="G23237" s="826"/>
      <c r="H23237" s="820"/>
      <c r="J23237" s="820"/>
      <c r="K23237" s="820"/>
      <c r="L23237" s="820"/>
      <c r="M23237" s="820"/>
      <c r="N23237" s="820"/>
      <c r="O23237" s="820"/>
      <c r="P23237" s="820"/>
      <c r="Q23237" s="820"/>
      <c r="R23237" s="820"/>
      <c r="S23237" s="820"/>
      <c r="T23237" s="820"/>
      <c r="U23237" s="820"/>
      <c r="V23237" s="820"/>
      <c r="W23237" s="820"/>
      <c r="X23237" s="820"/>
      <c r="Y23237" s="820"/>
      <c r="Z23237" s="820"/>
    </row>
    <row r="23238" spans="7:26">
      <c r="G23238" s="826"/>
      <c r="H23238" s="820"/>
      <c r="J23238" s="820"/>
      <c r="K23238" s="820"/>
      <c r="L23238" s="820"/>
      <c r="M23238" s="820"/>
      <c r="N23238" s="820"/>
      <c r="O23238" s="820"/>
      <c r="P23238" s="820"/>
      <c r="Q23238" s="820"/>
      <c r="R23238" s="820"/>
      <c r="S23238" s="820"/>
      <c r="T23238" s="820"/>
      <c r="U23238" s="820"/>
      <c r="V23238" s="820"/>
      <c r="W23238" s="820"/>
      <c r="X23238" s="820"/>
      <c r="Y23238" s="820"/>
      <c r="Z23238" s="820"/>
    </row>
    <row r="23239" spans="7:26">
      <c r="G23239" s="826"/>
      <c r="H23239" s="820"/>
      <c r="J23239" s="820"/>
      <c r="K23239" s="820"/>
      <c r="L23239" s="820"/>
      <c r="M23239" s="820"/>
      <c r="N23239" s="820"/>
      <c r="O23239" s="820"/>
      <c r="P23239" s="820"/>
      <c r="Q23239" s="820"/>
      <c r="R23239" s="820"/>
      <c r="S23239" s="820"/>
      <c r="T23239" s="820"/>
      <c r="U23239" s="820"/>
      <c r="V23239" s="820"/>
      <c r="W23239" s="820"/>
      <c r="X23239" s="820"/>
      <c r="Y23239" s="820"/>
      <c r="Z23239" s="820"/>
    </row>
    <row r="23240" spans="7:26">
      <c r="G23240" s="826"/>
      <c r="H23240" s="820"/>
      <c r="J23240" s="820"/>
      <c r="K23240" s="820"/>
      <c r="L23240" s="820"/>
      <c r="M23240" s="820"/>
      <c r="N23240" s="820"/>
      <c r="O23240" s="820"/>
      <c r="P23240" s="820"/>
      <c r="Q23240" s="820"/>
      <c r="R23240" s="820"/>
      <c r="S23240" s="820"/>
      <c r="T23240" s="820"/>
      <c r="U23240" s="820"/>
      <c r="V23240" s="820"/>
      <c r="W23240" s="820"/>
      <c r="X23240" s="820"/>
      <c r="Y23240" s="820"/>
      <c r="Z23240" s="820"/>
    </row>
    <row r="23241" spans="7:26">
      <c r="G23241" s="826"/>
      <c r="H23241" s="820"/>
      <c r="J23241" s="820"/>
      <c r="K23241" s="820"/>
      <c r="L23241" s="820"/>
      <c r="M23241" s="820"/>
      <c r="N23241" s="820"/>
      <c r="O23241" s="820"/>
      <c r="P23241" s="820"/>
      <c r="Q23241" s="820"/>
      <c r="R23241" s="820"/>
      <c r="S23241" s="820"/>
      <c r="T23241" s="820"/>
      <c r="U23241" s="820"/>
      <c r="V23241" s="820"/>
      <c r="W23241" s="820"/>
      <c r="X23241" s="820"/>
      <c r="Y23241" s="820"/>
      <c r="Z23241" s="820"/>
    </row>
    <row r="23242" spans="7:26">
      <c r="G23242" s="826"/>
      <c r="H23242" s="820"/>
      <c r="J23242" s="820"/>
      <c r="K23242" s="820"/>
      <c r="L23242" s="820"/>
      <c r="M23242" s="820"/>
      <c r="N23242" s="820"/>
      <c r="O23242" s="820"/>
      <c r="P23242" s="820"/>
      <c r="Q23242" s="820"/>
      <c r="R23242" s="820"/>
      <c r="S23242" s="820"/>
      <c r="T23242" s="820"/>
      <c r="U23242" s="820"/>
      <c r="V23242" s="820"/>
      <c r="W23242" s="820"/>
      <c r="X23242" s="820"/>
      <c r="Y23242" s="820"/>
      <c r="Z23242" s="820"/>
    </row>
    <row r="23243" spans="7:26">
      <c r="G23243" s="826"/>
      <c r="H23243" s="820"/>
      <c r="J23243" s="820"/>
      <c r="K23243" s="820"/>
      <c r="L23243" s="820"/>
      <c r="M23243" s="820"/>
      <c r="N23243" s="820"/>
      <c r="O23243" s="820"/>
      <c r="P23243" s="820"/>
      <c r="Q23243" s="820"/>
      <c r="R23243" s="820"/>
      <c r="S23243" s="820"/>
      <c r="T23243" s="820"/>
      <c r="U23243" s="820"/>
      <c r="V23243" s="820"/>
      <c r="W23243" s="820"/>
      <c r="X23243" s="820"/>
      <c r="Y23243" s="820"/>
      <c r="Z23243" s="820"/>
    </row>
    <row r="23244" spans="7:26">
      <c r="G23244" s="826"/>
      <c r="H23244" s="820"/>
      <c r="J23244" s="820"/>
      <c r="K23244" s="820"/>
      <c r="L23244" s="820"/>
      <c r="M23244" s="820"/>
      <c r="N23244" s="820"/>
      <c r="O23244" s="820"/>
      <c r="P23244" s="820"/>
      <c r="Q23244" s="820"/>
      <c r="R23244" s="820"/>
      <c r="S23244" s="820"/>
      <c r="T23244" s="820"/>
      <c r="U23244" s="820"/>
      <c r="V23244" s="820"/>
      <c r="W23244" s="820"/>
      <c r="X23244" s="820"/>
      <c r="Y23244" s="820"/>
      <c r="Z23244" s="820"/>
    </row>
    <row r="23245" spans="7:26">
      <c r="G23245" s="826"/>
      <c r="H23245" s="820"/>
      <c r="J23245" s="820"/>
      <c r="K23245" s="820"/>
      <c r="L23245" s="820"/>
      <c r="M23245" s="820"/>
      <c r="N23245" s="820"/>
      <c r="O23245" s="820"/>
      <c r="P23245" s="820"/>
      <c r="Q23245" s="820"/>
      <c r="R23245" s="820"/>
      <c r="S23245" s="820"/>
      <c r="T23245" s="820"/>
      <c r="U23245" s="820"/>
      <c r="V23245" s="820"/>
      <c r="W23245" s="820"/>
      <c r="X23245" s="820"/>
      <c r="Y23245" s="820"/>
      <c r="Z23245" s="820"/>
    </row>
    <row r="23246" spans="7:26">
      <c r="G23246" s="826"/>
      <c r="H23246" s="820"/>
      <c r="J23246" s="820"/>
      <c r="K23246" s="820"/>
      <c r="L23246" s="820"/>
      <c r="M23246" s="820"/>
      <c r="N23246" s="820"/>
      <c r="O23246" s="820"/>
      <c r="P23246" s="820"/>
      <c r="Q23246" s="820"/>
      <c r="R23246" s="820"/>
      <c r="S23246" s="820"/>
      <c r="T23246" s="820"/>
      <c r="U23246" s="820"/>
      <c r="V23246" s="820"/>
      <c r="W23246" s="820"/>
      <c r="X23246" s="820"/>
      <c r="Y23246" s="820"/>
      <c r="Z23246" s="820"/>
    </row>
    <row r="23247" spans="7:26">
      <c r="G23247" s="826"/>
      <c r="H23247" s="820"/>
      <c r="J23247" s="820"/>
      <c r="K23247" s="820"/>
      <c r="L23247" s="820"/>
      <c r="M23247" s="820"/>
      <c r="N23247" s="820"/>
      <c r="O23247" s="820"/>
      <c r="P23247" s="820"/>
      <c r="Q23247" s="820"/>
      <c r="R23247" s="820"/>
      <c r="S23247" s="820"/>
      <c r="T23247" s="820"/>
      <c r="U23247" s="820"/>
      <c r="V23247" s="820"/>
      <c r="W23247" s="820"/>
      <c r="X23247" s="820"/>
      <c r="Y23247" s="820"/>
      <c r="Z23247" s="820"/>
    </row>
    <row r="23248" spans="7:26">
      <c r="G23248" s="826"/>
      <c r="H23248" s="820"/>
      <c r="J23248" s="820"/>
      <c r="K23248" s="820"/>
      <c r="L23248" s="820"/>
      <c r="M23248" s="820"/>
      <c r="N23248" s="820"/>
      <c r="O23248" s="820"/>
      <c r="P23248" s="820"/>
      <c r="Q23248" s="820"/>
      <c r="R23248" s="820"/>
      <c r="S23248" s="820"/>
      <c r="T23248" s="820"/>
      <c r="U23248" s="820"/>
      <c r="V23248" s="820"/>
      <c r="W23248" s="820"/>
      <c r="X23248" s="820"/>
      <c r="Y23248" s="820"/>
      <c r="Z23248" s="820"/>
    </row>
    <row r="23249" spans="7:26">
      <c r="G23249" s="826"/>
      <c r="H23249" s="820"/>
      <c r="J23249" s="820"/>
      <c r="K23249" s="820"/>
      <c r="L23249" s="820"/>
      <c r="M23249" s="820"/>
      <c r="N23249" s="820"/>
      <c r="O23249" s="820"/>
      <c r="P23249" s="820"/>
      <c r="Q23249" s="820"/>
      <c r="R23249" s="820"/>
      <c r="S23249" s="820"/>
      <c r="T23249" s="820"/>
      <c r="U23249" s="820"/>
      <c r="V23249" s="820"/>
      <c r="W23249" s="820"/>
      <c r="X23249" s="820"/>
      <c r="Y23249" s="820"/>
      <c r="Z23249" s="820"/>
    </row>
    <row r="23250" spans="7:26">
      <c r="G23250" s="826"/>
      <c r="H23250" s="820"/>
      <c r="J23250" s="820"/>
      <c r="K23250" s="820"/>
      <c r="L23250" s="820"/>
      <c r="M23250" s="820"/>
      <c r="N23250" s="820"/>
      <c r="O23250" s="820"/>
      <c r="P23250" s="820"/>
      <c r="Q23250" s="820"/>
      <c r="R23250" s="820"/>
      <c r="S23250" s="820"/>
      <c r="T23250" s="820"/>
      <c r="U23250" s="820"/>
      <c r="V23250" s="820"/>
      <c r="W23250" s="820"/>
      <c r="X23250" s="820"/>
      <c r="Y23250" s="820"/>
      <c r="Z23250" s="820"/>
    </row>
    <row r="23251" spans="7:26">
      <c r="G23251" s="826"/>
      <c r="H23251" s="820"/>
      <c r="J23251" s="820"/>
      <c r="K23251" s="820"/>
      <c r="L23251" s="820"/>
      <c r="M23251" s="820"/>
      <c r="N23251" s="820"/>
      <c r="O23251" s="820"/>
      <c r="P23251" s="820"/>
      <c r="Q23251" s="820"/>
      <c r="R23251" s="820"/>
      <c r="S23251" s="820"/>
      <c r="T23251" s="820"/>
      <c r="U23251" s="820"/>
      <c r="V23251" s="820"/>
      <c r="W23251" s="820"/>
      <c r="X23251" s="820"/>
      <c r="Y23251" s="820"/>
      <c r="Z23251" s="820"/>
    </row>
    <row r="23252" spans="7:26">
      <c r="G23252" s="826"/>
      <c r="H23252" s="820"/>
      <c r="J23252" s="820"/>
      <c r="K23252" s="820"/>
      <c r="L23252" s="820"/>
      <c r="M23252" s="820"/>
      <c r="N23252" s="820"/>
      <c r="O23252" s="820"/>
      <c r="P23252" s="820"/>
      <c r="Q23252" s="820"/>
      <c r="R23252" s="820"/>
      <c r="S23252" s="820"/>
      <c r="T23252" s="820"/>
      <c r="U23252" s="820"/>
      <c r="V23252" s="820"/>
      <c r="W23252" s="820"/>
      <c r="X23252" s="820"/>
      <c r="Y23252" s="820"/>
      <c r="Z23252" s="820"/>
    </row>
    <row r="23253" spans="7:26">
      <c r="G23253" s="826"/>
      <c r="H23253" s="820"/>
      <c r="J23253" s="820"/>
      <c r="K23253" s="820"/>
      <c r="L23253" s="820"/>
      <c r="M23253" s="820"/>
      <c r="N23253" s="820"/>
      <c r="O23253" s="820"/>
      <c r="P23253" s="820"/>
      <c r="Q23253" s="820"/>
      <c r="R23253" s="820"/>
      <c r="S23253" s="820"/>
      <c r="T23253" s="820"/>
      <c r="U23253" s="820"/>
      <c r="V23253" s="820"/>
      <c r="W23253" s="820"/>
      <c r="X23253" s="820"/>
      <c r="Y23253" s="820"/>
      <c r="Z23253" s="820"/>
    </row>
    <row r="23254" spans="7:26">
      <c r="G23254" s="826"/>
      <c r="H23254" s="820"/>
      <c r="J23254" s="820"/>
      <c r="K23254" s="820"/>
      <c r="L23254" s="820"/>
      <c r="M23254" s="820"/>
      <c r="N23254" s="820"/>
      <c r="O23254" s="820"/>
      <c r="P23254" s="820"/>
      <c r="Q23254" s="820"/>
      <c r="R23254" s="820"/>
      <c r="S23254" s="820"/>
      <c r="T23254" s="820"/>
      <c r="U23254" s="820"/>
      <c r="V23254" s="820"/>
      <c r="W23254" s="820"/>
      <c r="X23254" s="820"/>
      <c r="Y23254" s="820"/>
      <c r="Z23254" s="820"/>
    </row>
    <row r="23255" spans="7:26">
      <c r="G23255" s="826"/>
      <c r="H23255" s="820"/>
      <c r="J23255" s="820"/>
      <c r="K23255" s="820"/>
      <c r="L23255" s="820"/>
      <c r="M23255" s="820"/>
      <c r="N23255" s="820"/>
      <c r="O23255" s="820"/>
      <c r="P23255" s="820"/>
      <c r="Q23255" s="820"/>
      <c r="R23255" s="820"/>
      <c r="S23255" s="820"/>
      <c r="T23255" s="820"/>
      <c r="U23255" s="820"/>
      <c r="V23255" s="820"/>
      <c r="W23255" s="820"/>
      <c r="X23255" s="820"/>
      <c r="Y23255" s="820"/>
      <c r="Z23255" s="820"/>
    </row>
    <row r="23256" spans="7:26">
      <c r="G23256" s="826"/>
      <c r="H23256" s="820"/>
      <c r="J23256" s="820"/>
      <c r="K23256" s="820"/>
      <c r="L23256" s="820"/>
      <c r="M23256" s="820"/>
      <c r="N23256" s="820"/>
      <c r="O23256" s="820"/>
      <c r="P23256" s="820"/>
      <c r="Q23256" s="820"/>
      <c r="R23256" s="820"/>
      <c r="S23256" s="820"/>
      <c r="T23256" s="820"/>
      <c r="U23256" s="820"/>
      <c r="V23256" s="820"/>
      <c r="W23256" s="820"/>
      <c r="X23256" s="820"/>
      <c r="Y23256" s="820"/>
      <c r="Z23256" s="820"/>
    </row>
    <row r="23257" spans="7:26">
      <c r="G23257" s="826"/>
      <c r="H23257" s="820"/>
      <c r="J23257" s="820"/>
      <c r="K23257" s="820"/>
      <c r="L23257" s="820"/>
      <c r="M23257" s="820"/>
      <c r="N23257" s="820"/>
      <c r="O23257" s="820"/>
      <c r="P23257" s="820"/>
      <c r="Q23257" s="820"/>
      <c r="R23257" s="820"/>
      <c r="S23257" s="820"/>
      <c r="T23257" s="820"/>
      <c r="U23257" s="820"/>
      <c r="V23257" s="820"/>
      <c r="W23257" s="820"/>
      <c r="X23257" s="820"/>
      <c r="Y23257" s="820"/>
      <c r="Z23257" s="820"/>
    </row>
    <row r="23258" spans="7:26">
      <c r="G23258" s="826"/>
      <c r="H23258" s="820"/>
      <c r="J23258" s="820"/>
      <c r="K23258" s="820"/>
      <c r="L23258" s="820"/>
      <c r="M23258" s="820"/>
      <c r="N23258" s="820"/>
      <c r="O23258" s="820"/>
      <c r="P23258" s="820"/>
      <c r="Q23258" s="820"/>
      <c r="R23258" s="820"/>
      <c r="S23258" s="820"/>
      <c r="T23258" s="820"/>
      <c r="U23258" s="820"/>
      <c r="V23258" s="820"/>
      <c r="W23258" s="820"/>
      <c r="X23258" s="820"/>
      <c r="Y23258" s="820"/>
      <c r="Z23258" s="820"/>
    </row>
    <row r="23259" spans="7:26">
      <c r="G23259" s="826"/>
      <c r="H23259" s="820"/>
      <c r="J23259" s="820"/>
      <c r="K23259" s="820"/>
      <c r="L23259" s="820"/>
      <c r="M23259" s="820"/>
      <c r="N23259" s="820"/>
      <c r="O23259" s="820"/>
      <c r="P23259" s="820"/>
      <c r="Q23259" s="820"/>
      <c r="R23259" s="820"/>
      <c r="S23259" s="820"/>
      <c r="T23259" s="820"/>
      <c r="U23259" s="820"/>
      <c r="V23259" s="820"/>
      <c r="W23259" s="820"/>
      <c r="X23259" s="820"/>
      <c r="Y23259" s="820"/>
      <c r="Z23259" s="820"/>
    </row>
    <row r="23260" spans="7:26">
      <c r="G23260" s="826"/>
      <c r="H23260" s="820"/>
      <c r="J23260" s="820"/>
      <c r="K23260" s="820"/>
      <c r="L23260" s="820"/>
      <c r="M23260" s="820"/>
      <c r="N23260" s="820"/>
      <c r="O23260" s="820"/>
      <c r="P23260" s="820"/>
      <c r="Q23260" s="820"/>
      <c r="R23260" s="820"/>
      <c r="S23260" s="820"/>
      <c r="T23260" s="820"/>
      <c r="U23260" s="820"/>
      <c r="V23260" s="820"/>
      <c r="W23260" s="820"/>
      <c r="X23260" s="820"/>
      <c r="Y23260" s="820"/>
      <c r="Z23260" s="820"/>
    </row>
    <row r="23261" spans="7:26">
      <c r="G23261" s="826"/>
      <c r="H23261" s="820"/>
      <c r="J23261" s="820"/>
      <c r="K23261" s="820"/>
      <c r="L23261" s="820"/>
      <c r="M23261" s="820"/>
      <c r="N23261" s="820"/>
      <c r="O23261" s="820"/>
      <c r="P23261" s="820"/>
      <c r="Q23261" s="820"/>
      <c r="R23261" s="820"/>
      <c r="S23261" s="820"/>
      <c r="T23261" s="820"/>
      <c r="U23261" s="820"/>
      <c r="V23261" s="820"/>
      <c r="W23261" s="820"/>
      <c r="X23261" s="820"/>
      <c r="Y23261" s="820"/>
      <c r="Z23261" s="820"/>
    </row>
    <row r="23262" spans="7:26">
      <c r="G23262" s="826"/>
      <c r="H23262" s="820"/>
      <c r="J23262" s="820"/>
      <c r="K23262" s="820"/>
      <c r="L23262" s="820"/>
      <c r="M23262" s="820"/>
      <c r="N23262" s="820"/>
      <c r="O23262" s="820"/>
      <c r="P23262" s="820"/>
      <c r="Q23262" s="820"/>
      <c r="R23262" s="820"/>
      <c r="S23262" s="820"/>
      <c r="T23262" s="820"/>
      <c r="U23262" s="820"/>
      <c r="V23262" s="820"/>
      <c r="W23262" s="820"/>
      <c r="X23262" s="820"/>
      <c r="Y23262" s="820"/>
      <c r="Z23262" s="820"/>
    </row>
    <row r="23263" spans="7:26">
      <c r="G23263" s="826"/>
      <c r="H23263" s="820"/>
      <c r="J23263" s="820"/>
      <c r="K23263" s="820"/>
      <c r="L23263" s="820"/>
      <c r="M23263" s="820"/>
      <c r="N23263" s="820"/>
      <c r="O23263" s="820"/>
      <c r="P23263" s="820"/>
      <c r="Q23263" s="820"/>
      <c r="R23263" s="820"/>
      <c r="S23263" s="820"/>
      <c r="T23263" s="820"/>
      <c r="U23263" s="820"/>
      <c r="V23263" s="820"/>
      <c r="W23263" s="820"/>
      <c r="X23263" s="820"/>
      <c r="Y23263" s="820"/>
      <c r="Z23263" s="820"/>
    </row>
    <row r="23264" spans="7:26">
      <c r="G23264" s="826"/>
      <c r="H23264" s="820"/>
      <c r="J23264" s="820"/>
      <c r="K23264" s="820"/>
      <c r="L23264" s="820"/>
      <c r="M23264" s="820"/>
      <c r="N23264" s="820"/>
      <c r="O23264" s="820"/>
      <c r="P23264" s="820"/>
      <c r="Q23264" s="820"/>
      <c r="R23264" s="820"/>
      <c r="S23264" s="820"/>
      <c r="T23264" s="820"/>
      <c r="U23264" s="820"/>
      <c r="V23264" s="820"/>
      <c r="W23264" s="820"/>
      <c r="X23264" s="820"/>
      <c r="Y23264" s="820"/>
      <c r="Z23264" s="820"/>
    </row>
    <row r="23265" spans="7:26">
      <c r="G23265" s="826"/>
      <c r="H23265" s="820"/>
      <c r="J23265" s="820"/>
      <c r="K23265" s="820"/>
      <c r="L23265" s="820"/>
      <c r="M23265" s="820"/>
      <c r="N23265" s="820"/>
      <c r="O23265" s="820"/>
      <c r="P23265" s="820"/>
      <c r="Q23265" s="820"/>
      <c r="R23265" s="820"/>
      <c r="S23265" s="820"/>
      <c r="T23265" s="820"/>
      <c r="U23265" s="820"/>
      <c r="V23265" s="820"/>
      <c r="W23265" s="820"/>
      <c r="X23265" s="820"/>
      <c r="Y23265" s="820"/>
      <c r="Z23265" s="820"/>
    </row>
    <row r="23266" spans="7:26">
      <c r="G23266" s="826"/>
      <c r="H23266" s="820"/>
      <c r="J23266" s="820"/>
      <c r="K23266" s="820"/>
      <c r="L23266" s="820"/>
      <c r="M23266" s="820"/>
      <c r="N23266" s="820"/>
      <c r="O23266" s="820"/>
      <c r="P23266" s="820"/>
      <c r="Q23266" s="820"/>
      <c r="R23266" s="820"/>
      <c r="S23266" s="820"/>
      <c r="T23266" s="820"/>
      <c r="U23266" s="820"/>
      <c r="V23266" s="820"/>
      <c r="W23266" s="820"/>
      <c r="X23266" s="820"/>
      <c r="Y23266" s="820"/>
      <c r="Z23266" s="820"/>
    </row>
    <row r="23267" spans="7:26">
      <c r="G23267" s="826"/>
      <c r="H23267" s="820"/>
      <c r="J23267" s="820"/>
      <c r="K23267" s="820"/>
      <c r="L23267" s="820"/>
      <c r="M23267" s="820"/>
      <c r="N23267" s="820"/>
      <c r="O23267" s="820"/>
      <c r="P23267" s="820"/>
      <c r="Q23267" s="820"/>
      <c r="R23267" s="820"/>
      <c r="S23267" s="820"/>
      <c r="T23267" s="820"/>
      <c r="U23267" s="820"/>
      <c r="V23267" s="820"/>
      <c r="W23267" s="820"/>
      <c r="X23267" s="820"/>
      <c r="Y23267" s="820"/>
      <c r="Z23267" s="820"/>
    </row>
    <row r="23268" spans="7:26">
      <c r="G23268" s="826"/>
      <c r="H23268" s="820"/>
      <c r="J23268" s="820"/>
      <c r="K23268" s="820"/>
      <c r="L23268" s="820"/>
      <c r="M23268" s="820"/>
      <c r="N23268" s="820"/>
      <c r="O23268" s="820"/>
      <c r="P23268" s="820"/>
      <c r="Q23268" s="820"/>
      <c r="R23268" s="820"/>
      <c r="S23268" s="820"/>
      <c r="T23268" s="820"/>
      <c r="U23268" s="820"/>
      <c r="V23268" s="820"/>
      <c r="W23268" s="820"/>
      <c r="X23268" s="820"/>
      <c r="Y23268" s="820"/>
      <c r="Z23268" s="820"/>
    </row>
    <row r="23269" spans="7:26">
      <c r="G23269" s="826"/>
      <c r="H23269" s="820"/>
      <c r="J23269" s="820"/>
      <c r="K23269" s="820"/>
      <c r="L23269" s="820"/>
      <c r="M23269" s="820"/>
      <c r="N23269" s="820"/>
      <c r="O23269" s="820"/>
      <c r="P23269" s="820"/>
      <c r="Q23269" s="820"/>
      <c r="R23269" s="820"/>
      <c r="S23269" s="820"/>
      <c r="T23269" s="820"/>
      <c r="U23269" s="820"/>
      <c r="V23269" s="820"/>
      <c r="W23269" s="820"/>
      <c r="X23269" s="820"/>
      <c r="Y23269" s="820"/>
      <c r="Z23269" s="820"/>
    </row>
    <row r="23270" spans="7:26">
      <c r="G23270" s="826"/>
      <c r="H23270" s="820"/>
      <c r="J23270" s="820"/>
      <c r="K23270" s="820"/>
      <c r="L23270" s="820"/>
      <c r="M23270" s="820"/>
      <c r="N23270" s="820"/>
      <c r="O23270" s="820"/>
      <c r="P23270" s="820"/>
      <c r="Q23270" s="820"/>
      <c r="R23270" s="820"/>
      <c r="S23270" s="820"/>
      <c r="T23270" s="820"/>
      <c r="U23270" s="820"/>
      <c r="V23270" s="820"/>
      <c r="W23270" s="820"/>
      <c r="X23270" s="820"/>
      <c r="Y23270" s="820"/>
      <c r="Z23270" s="820"/>
    </row>
    <row r="23271" spans="7:26">
      <c r="G23271" s="826"/>
      <c r="H23271" s="820"/>
      <c r="J23271" s="820"/>
      <c r="K23271" s="820"/>
      <c r="L23271" s="820"/>
      <c r="M23271" s="820"/>
      <c r="N23271" s="820"/>
      <c r="O23271" s="820"/>
      <c r="P23271" s="820"/>
      <c r="Q23271" s="820"/>
      <c r="R23271" s="820"/>
      <c r="S23271" s="820"/>
      <c r="T23271" s="820"/>
      <c r="U23271" s="820"/>
      <c r="V23271" s="820"/>
      <c r="W23271" s="820"/>
      <c r="X23271" s="820"/>
      <c r="Y23271" s="820"/>
      <c r="Z23271" s="820"/>
    </row>
    <row r="23272" spans="7:26">
      <c r="G23272" s="826"/>
      <c r="H23272" s="820"/>
      <c r="J23272" s="820"/>
      <c r="K23272" s="820"/>
      <c r="L23272" s="820"/>
      <c r="M23272" s="820"/>
      <c r="N23272" s="820"/>
      <c r="O23272" s="820"/>
      <c r="P23272" s="820"/>
      <c r="Q23272" s="820"/>
      <c r="R23272" s="820"/>
      <c r="S23272" s="820"/>
      <c r="T23272" s="820"/>
      <c r="U23272" s="820"/>
      <c r="V23272" s="820"/>
      <c r="W23272" s="820"/>
      <c r="X23272" s="820"/>
      <c r="Y23272" s="820"/>
      <c r="Z23272" s="820"/>
    </row>
    <row r="23273" spans="7:26">
      <c r="G23273" s="826"/>
      <c r="H23273" s="820"/>
      <c r="J23273" s="820"/>
      <c r="K23273" s="820"/>
      <c r="L23273" s="820"/>
      <c r="M23273" s="820"/>
      <c r="N23273" s="820"/>
      <c r="O23273" s="820"/>
      <c r="P23273" s="820"/>
      <c r="Q23273" s="820"/>
      <c r="R23273" s="820"/>
      <c r="S23273" s="820"/>
      <c r="T23273" s="820"/>
      <c r="U23273" s="820"/>
      <c r="V23273" s="820"/>
      <c r="W23273" s="820"/>
      <c r="X23273" s="820"/>
      <c r="Y23273" s="820"/>
      <c r="Z23273" s="820"/>
    </row>
    <row r="23274" spans="7:26">
      <c r="G23274" s="826"/>
      <c r="H23274" s="820"/>
      <c r="J23274" s="820"/>
      <c r="K23274" s="820"/>
      <c r="L23274" s="820"/>
      <c r="M23274" s="820"/>
      <c r="N23274" s="820"/>
      <c r="O23274" s="820"/>
      <c r="P23274" s="820"/>
      <c r="Q23274" s="820"/>
      <c r="R23274" s="820"/>
      <c r="S23274" s="820"/>
      <c r="T23274" s="820"/>
      <c r="U23274" s="820"/>
      <c r="V23274" s="820"/>
      <c r="W23274" s="820"/>
      <c r="X23274" s="820"/>
      <c r="Y23274" s="820"/>
      <c r="Z23274" s="820"/>
    </row>
    <row r="23275" spans="7:26">
      <c r="G23275" s="826"/>
      <c r="H23275" s="820"/>
      <c r="J23275" s="820"/>
      <c r="K23275" s="820"/>
      <c r="L23275" s="820"/>
      <c r="M23275" s="820"/>
      <c r="N23275" s="820"/>
      <c r="O23275" s="820"/>
      <c r="P23275" s="820"/>
      <c r="Q23275" s="820"/>
      <c r="R23275" s="820"/>
      <c r="S23275" s="820"/>
      <c r="T23275" s="820"/>
      <c r="U23275" s="820"/>
      <c r="V23275" s="820"/>
      <c r="W23275" s="820"/>
      <c r="X23275" s="820"/>
      <c r="Y23275" s="820"/>
      <c r="Z23275" s="820"/>
    </row>
    <row r="23276" spans="7:26">
      <c r="G23276" s="826"/>
      <c r="H23276" s="820"/>
      <c r="J23276" s="820"/>
      <c r="K23276" s="820"/>
      <c r="L23276" s="820"/>
      <c r="M23276" s="820"/>
      <c r="N23276" s="820"/>
      <c r="O23276" s="820"/>
      <c r="P23276" s="820"/>
      <c r="Q23276" s="820"/>
      <c r="R23276" s="820"/>
      <c r="S23276" s="820"/>
      <c r="T23276" s="820"/>
      <c r="U23276" s="820"/>
      <c r="V23276" s="820"/>
      <c r="W23276" s="820"/>
      <c r="X23276" s="820"/>
      <c r="Y23276" s="820"/>
      <c r="Z23276" s="820"/>
    </row>
    <row r="23277" spans="7:26">
      <c r="G23277" s="826"/>
      <c r="H23277" s="820"/>
      <c r="J23277" s="820"/>
      <c r="K23277" s="820"/>
      <c r="L23277" s="820"/>
      <c r="M23277" s="820"/>
      <c r="N23277" s="820"/>
      <c r="O23277" s="820"/>
      <c r="P23277" s="820"/>
      <c r="Q23277" s="820"/>
      <c r="R23277" s="820"/>
      <c r="S23277" s="820"/>
      <c r="T23277" s="820"/>
      <c r="U23277" s="820"/>
      <c r="V23277" s="820"/>
      <c r="W23277" s="820"/>
      <c r="X23277" s="820"/>
      <c r="Y23277" s="820"/>
      <c r="Z23277" s="820"/>
    </row>
    <row r="23278" spans="7:26">
      <c r="G23278" s="826"/>
      <c r="H23278" s="820"/>
      <c r="J23278" s="820"/>
      <c r="K23278" s="820"/>
      <c r="L23278" s="820"/>
      <c r="M23278" s="820"/>
      <c r="N23278" s="820"/>
      <c r="O23278" s="820"/>
      <c r="P23278" s="820"/>
      <c r="Q23278" s="820"/>
      <c r="R23278" s="820"/>
      <c r="S23278" s="820"/>
      <c r="T23278" s="820"/>
      <c r="U23278" s="820"/>
      <c r="V23278" s="820"/>
      <c r="W23278" s="820"/>
      <c r="X23278" s="820"/>
      <c r="Y23278" s="820"/>
      <c r="Z23278" s="820"/>
    </row>
    <row r="23279" spans="7:26">
      <c r="G23279" s="826"/>
      <c r="H23279" s="820"/>
      <c r="J23279" s="820"/>
      <c r="K23279" s="820"/>
      <c r="L23279" s="820"/>
      <c r="M23279" s="820"/>
      <c r="N23279" s="820"/>
      <c r="O23279" s="820"/>
      <c r="P23279" s="820"/>
      <c r="Q23279" s="820"/>
      <c r="R23279" s="820"/>
      <c r="S23279" s="820"/>
      <c r="T23279" s="820"/>
      <c r="U23279" s="820"/>
      <c r="V23279" s="820"/>
      <c r="W23279" s="820"/>
      <c r="X23279" s="820"/>
      <c r="Y23279" s="820"/>
      <c r="Z23279" s="820"/>
    </row>
    <row r="23280" spans="7:26">
      <c r="G23280" s="826"/>
      <c r="H23280" s="820"/>
      <c r="J23280" s="820"/>
      <c r="K23280" s="820"/>
      <c r="L23280" s="820"/>
      <c r="M23280" s="820"/>
      <c r="N23280" s="820"/>
      <c r="O23280" s="820"/>
      <c r="P23280" s="820"/>
      <c r="Q23280" s="820"/>
      <c r="R23280" s="820"/>
      <c r="S23280" s="820"/>
      <c r="T23280" s="820"/>
      <c r="U23280" s="820"/>
      <c r="V23280" s="820"/>
      <c r="W23280" s="820"/>
      <c r="X23280" s="820"/>
      <c r="Y23280" s="820"/>
      <c r="Z23280" s="820"/>
    </row>
    <row r="23281" spans="7:26">
      <c r="G23281" s="826"/>
      <c r="H23281" s="820"/>
      <c r="J23281" s="820"/>
      <c r="K23281" s="820"/>
      <c r="L23281" s="820"/>
      <c r="M23281" s="820"/>
      <c r="N23281" s="820"/>
      <c r="O23281" s="820"/>
      <c r="P23281" s="820"/>
      <c r="Q23281" s="820"/>
      <c r="R23281" s="820"/>
      <c r="S23281" s="820"/>
      <c r="T23281" s="820"/>
      <c r="U23281" s="820"/>
      <c r="V23281" s="820"/>
      <c r="W23281" s="820"/>
      <c r="X23281" s="820"/>
      <c r="Y23281" s="820"/>
      <c r="Z23281" s="820"/>
    </row>
    <row r="23282" spans="7:26">
      <c r="G23282" s="826"/>
      <c r="H23282" s="820"/>
      <c r="J23282" s="820"/>
      <c r="K23282" s="820"/>
      <c r="L23282" s="820"/>
      <c r="M23282" s="820"/>
      <c r="N23282" s="820"/>
      <c r="O23282" s="820"/>
      <c r="P23282" s="820"/>
      <c r="Q23282" s="820"/>
      <c r="R23282" s="820"/>
      <c r="S23282" s="820"/>
      <c r="T23282" s="820"/>
      <c r="U23282" s="820"/>
      <c r="V23282" s="820"/>
      <c r="W23282" s="820"/>
      <c r="X23282" s="820"/>
      <c r="Y23282" s="820"/>
      <c r="Z23282" s="820"/>
    </row>
    <row r="23283" spans="7:26">
      <c r="G23283" s="826"/>
      <c r="H23283" s="820"/>
      <c r="J23283" s="820"/>
      <c r="K23283" s="820"/>
      <c r="L23283" s="820"/>
      <c r="M23283" s="820"/>
      <c r="N23283" s="820"/>
      <c r="O23283" s="820"/>
      <c r="P23283" s="820"/>
      <c r="Q23283" s="820"/>
      <c r="R23283" s="820"/>
      <c r="S23283" s="820"/>
      <c r="T23283" s="820"/>
      <c r="U23283" s="820"/>
      <c r="V23283" s="820"/>
      <c r="W23283" s="820"/>
      <c r="X23283" s="820"/>
      <c r="Y23283" s="820"/>
      <c r="Z23283" s="820"/>
    </row>
    <row r="23284" spans="7:26">
      <c r="G23284" s="826"/>
      <c r="H23284" s="820"/>
      <c r="J23284" s="820"/>
      <c r="K23284" s="820"/>
      <c r="L23284" s="820"/>
      <c r="M23284" s="820"/>
      <c r="N23284" s="820"/>
      <c r="O23284" s="820"/>
      <c r="P23284" s="820"/>
      <c r="Q23284" s="820"/>
      <c r="R23284" s="820"/>
      <c r="S23284" s="820"/>
      <c r="T23284" s="820"/>
      <c r="U23284" s="820"/>
      <c r="V23284" s="820"/>
      <c r="W23284" s="820"/>
      <c r="X23284" s="820"/>
      <c r="Y23284" s="820"/>
      <c r="Z23284" s="820"/>
    </row>
    <row r="23285" spans="7:26">
      <c r="G23285" s="826"/>
      <c r="H23285" s="820"/>
      <c r="J23285" s="820"/>
      <c r="K23285" s="820"/>
      <c r="L23285" s="820"/>
      <c r="M23285" s="820"/>
      <c r="N23285" s="820"/>
      <c r="O23285" s="820"/>
      <c r="P23285" s="820"/>
      <c r="Q23285" s="820"/>
      <c r="R23285" s="820"/>
      <c r="S23285" s="820"/>
      <c r="T23285" s="820"/>
      <c r="U23285" s="820"/>
      <c r="V23285" s="820"/>
      <c r="W23285" s="820"/>
      <c r="X23285" s="820"/>
      <c r="Y23285" s="820"/>
      <c r="Z23285" s="820"/>
    </row>
    <row r="23286" spans="7:26">
      <c r="G23286" s="826"/>
      <c r="H23286" s="820"/>
      <c r="J23286" s="820"/>
      <c r="K23286" s="820"/>
      <c r="L23286" s="820"/>
      <c r="M23286" s="820"/>
      <c r="N23286" s="820"/>
      <c r="O23286" s="820"/>
      <c r="P23286" s="820"/>
      <c r="Q23286" s="820"/>
      <c r="R23286" s="820"/>
      <c r="S23286" s="820"/>
      <c r="T23286" s="820"/>
      <c r="U23286" s="820"/>
      <c r="V23286" s="820"/>
      <c r="W23286" s="820"/>
      <c r="X23286" s="820"/>
      <c r="Y23286" s="820"/>
      <c r="Z23286" s="820"/>
    </row>
    <row r="23287" spans="7:26">
      <c r="G23287" s="826"/>
      <c r="H23287" s="820"/>
      <c r="J23287" s="820"/>
      <c r="K23287" s="820"/>
      <c r="L23287" s="820"/>
      <c r="M23287" s="820"/>
      <c r="N23287" s="820"/>
      <c r="O23287" s="820"/>
      <c r="P23287" s="820"/>
      <c r="Q23287" s="820"/>
      <c r="R23287" s="820"/>
      <c r="S23287" s="820"/>
      <c r="T23287" s="820"/>
      <c r="U23287" s="820"/>
      <c r="V23287" s="820"/>
      <c r="W23287" s="820"/>
      <c r="X23287" s="820"/>
      <c r="Y23287" s="820"/>
      <c r="Z23287" s="820"/>
    </row>
    <row r="23288" spans="7:26">
      <c r="G23288" s="826"/>
      <c r="H23288" s="820"/>
      <c r="J23288" s="820"/>
      <c r="K23288" s="820"/>
      <c r="L23288" s="820"/>
      <c r="M23288" s="820"/>
      <c r="N23288" s="820"/>
      <c r="O23288" s="820"/>
      <c r="P23288" s="820"/>
      <c r="Q23288" s="820"/>
      <c r="R23288" s="820"/>
      <c r="S23288" s="820"/>
      <c r="T23288" s="820"/>
      <c r="U23288" s="820"/>
      <c r="V23288" s="820"/>
      <c r="W23288" s="820"/>
      <c r="X23288" s="820"/>
      <c r="Y23288" s="820"/>
      <c r="Z23288" s="820"/>
    </row>
    <row r="23289" spans="7:26">
      <c r="G23289" s="826"/>
      <c r="H23289" s="820"/>
      <c r="J23289" s="820"/>
      <c r="K23289" s="820"/>
      <c r="L23289" s="820"/>
      <c r="M23289" s="820"/>
      <c r="N23289" s="820"/>
      <c r="O23289" s="820"/>
      <c r="P23289" s="820"/>
      <c r="Q23289" s="820"/>
      <c r="R23289" s="820"/>
      <c r="S23289" s="820"/>
      <c r="T23289" s="820"/>
      <c r="U23289" s="820"/>
      <c r="V23289" s="820"/>
      <c r="W23289" s="820"/>
      <c r="X23289" s="820"/>
      <c r="Y23289" s="820"/>
      <c r="Z23289" s="820"/>
    </row>
    <row r="23290" spans="7:26">
      <c r="G23290" s="826"/>
      <c r="H23290" s="820"/>
      <c r="J23290" s="820"/>
      <c r="K23290" s="820"/>
      <c r="L23290" s="820"/>
      <c r="M23290" s="820"/>
      <c r="N23290" s="820"/>
      <c r="O23290" s="820"/>
      <c r="P23290" s="820"/>
      <c r="Q23290" s="820"/>
      <c r="R23290" s="820"/>
      <c r="S23290" s="820"/>
      <c r="T23290" s="820"/>
      <c r="U23290" s="820"/>
      <c r="V23290" s="820"/>
      <c r="W23290" s="820"/>
      <c r="X23290" s="820"/>
      <c r="Y23290" s="820"/>
      <c r="Z23290" s="820"/>
    </row>
    <row r="23291" spans="7:26">
      <c r="G23291" s="826"/>
      <c r="H23291" s="820"/>
      <c r="J23291" s="820"/>
      <c r="K23291" s="820"/>
      <c r="L23291" s="820"/>
      <c r="M23291" s="820"/>
      <c r="N23291" s="820"/>
      <c r="O23291" s="820"/>
      <c r="P23291" s="820"/>
      <c r="Q23291" s="820"/>
      <c r="R23291" s="820"/>
      <c r="S23291" s="820"/>
      <c r="T23291" s="820"/>
      <c r="U23291" s="820"/>
      <c r="V23291" s="820"/>
      <c r="W23291" s="820"/>
      <c r="X23291" s="820"/>
      <c r="Y23291" s="820"/>
      <c r="Z23291" s="820"/>
    </row>
    <row r="23292" spans="7:26">
      <c r="G23292" s="826"/>
      <c r="H23292" s="820"/>
      <c r="J23292" s="820"/>
      <c r="K23292" s="820"/>
      <c r="L23292" s="820"/>
      <c r="M23292" s="820"/>
      <c r="N23292" s="820"/>
      <c r="O23292" s="820"/>
      <c r="P23292" s="820"/>
      <c r="Q23292" s="820"/>
      <c r="R23292" s="820"/>
      <c r="S23292" s="820"/>
      <c r="T23292" s="820"/>
      <c r="U23292" s="820"/>
      <c r="V23292" s="820"/>
      <c r="W23292" s="820"/>
      <c r="X23292" s="820"/>
      <c r="Y23292" s="820"/>
      <c r="Z23292" s="820"/>
    </row>
    <row r="23293" spans="7:26">
      <c r="G23293" s="826"/>
      <c r="H23293" s="820"/>
      <c r="J23293" s="820"/>
      <c r="K23293" s="820"/>
      <c r="L23293" s="820"/>
      <c r="M23293" s="820"/>
      <c r="N23293" s="820"/>
      <c r="O23293" s="820"/>
      <c r="P23293" s="820"/>
      <c r="Q23293" s="820"/>
      <c r="R23293" s="820"/>
      <c r="S23293" s="820"/>
      <c r="T23293" s="820"/>
      <c r="U23293" s="820"/>
      <c r="V23293" s="820"/>
      <c r="W23293" s="820"/>
      <c r="X23293" s="820"/>
      <c r="Y23293" s="820"/>
      <c r="Z23293" s="820"/>
    </row>
    <row r="23294" spans="7:26">
      <c r="G23294" s="826"/>
      <c r="H23294" s="820"/>
      <c r="J23294" s="820"/>
      <c r="K23294" s="820"/>
      <c r="L23294" s="820"/>
      <c r="M23294" s="820"/>
      <c r="N23294" s="820"/>
      <c r="O23294" s="820"/>
      <c r="P23294" s="820"/>
      <c r="Q23294" s="820"/>
      <c r="R23294" s="820"/>
      <c r="S23294" s="820"/>
      <c r="T23294" s="820"/>
      <c r="U23294" s="820"/>
      <c r="V23294" s="820"/>
      <c r="W23294" s="820"/>
      <c r="X23294" s="820"/>
      <c r="Y23294" s="820"/>
      <c r="Z23294" s="820"/>
    </row>
    <row r="23295" spans="7:26">
      <c r="G23295" s="826"/>
      <c r="H23295" s="820"/>
      <c r="J23295" s="820"/>
      <c r="K23295" s="820"/>
      <c r="L23295" s="820"/>
      <c r="M23295" s="820"/>
      <c r="N23295" s="820"/>
      <c r="O23295" s="820"/>
      <c r="P23295" s="820"/>
      <c r="Q23295" s="820"/>
      <c r="R23295" s="820"/>
      <c r="S23295" s="820"/>
      <c r="T23295" s="820"/>
      <c r="U23295" s="820"/>
      <c r="V23295" s="820"/>
      <c r="W23295" s="820"/>
      <c r="X23295" s="820"/>
      <c r="Y23295" s="820"/>
      <c r="Z23295" s="820"/>
    </row>
    <row r="23296" spans="7:26">
      <c r="G23296" s="826"/>
      <c r="H23296" s="820"/>
      <c r="J23296" s="820"/>
      <c r="K23296" s="820"/>
      <c r="L23296" s="820"/>
      <c r="M23296" s="820"/>
      <c r="N23296" s="820"/>
      <c r="O23296" s="820"/>
      <c r="P23296" s="820"/>
      <c r="Q23296" s="820"/>
      <c r="R23296" s="820"/>
      <c r="S23296" s="820"/>
      <c r="T23296" s="820"/>
      <c r="U23296" s="820"/>
      <c r="V23296" s="820"/>
      <c r="W23296" s="820"/>
      <c r="X23296" s="820"/>
      <c r="Y23296" s="820"/>
      <c r="Z23296" s="820"/>
    </row>
    <row r="23297" spans="7:26">
      <c r="G23297" s="826"/>
      <c r="H23297" s="820"/>
      <c r="J23297" s="820"/>
      <c r="K23297" s="820"/>
      <c r="L23297" s="820"/>
      <c r="M23297" s="820"/>
      <c r="N23297" s="820"/>
      <c r="O23297" s="820"/>
      <c r="P23297" s="820"/>
      <c r="Q23297" s="820"/>
      <c r="R23297" s="820"/>
      <c r="S23297" s="820"/>
      <c r="T23297" s="820"/>
      <c r="U23297" s="820"/>
      <c r="V23297" s="820"/>
      <c r="W23297" s="820"/>
      <c r="X23297" s="820"/>
      <c r="Y23297" s="820"/>
      <c r="Z23297" s="820"/>
    </row>
    <row r="23298" spans="7:26">
      <c r="G23298" s="826"/>
      <c r="H23298" s="820"/>
      <c r="J23298" s="820"/>
      <c r="K23298" s="820"/>
      <c r="L23298" s="820"/>
      <c r="M23298" s="820"/>
      <c r="N23298" s="820"/>
      <c r="O23298" s="820"/>
      <c r="P23298" s="820"/>
      <c r="Q23298" s="820"/>
      <c r="R23298" s="820"/>
      <c r="S23298" s="820"/>
      <c r="T23298" s="820"/>
      <c r="U23298" s="820"/>
      <c r="V23298" s="820"/>
      <c r="W23298" s="820"/>
      <c r="X23298" s="820"/>
      <c r="Y23298" s="820"/>
      <c r="Z23298" s="820"/>
    </row>
    <row r="23299" spans="7:26">
      <c r="G23299" s="826"/>
      <c r="H23299" s="820"/>
      <c r="J23299" s="820"/>
      <c r="K23299" s="820"/>
      <c r="L23299" s="820"/>
      <c r="M23299" s="820"/>
      <c r="N23299" s="820"/>
      <c r="O23299" s="820"/>
      <c r="P23299" s="820"/>
      <c r="Q23299" s="820"/>
      <c r="R23299" s="820"/>
      <c r="S23299" s="820"/>
      <c r="T23299" s="820"/>
      <c r="U23299" s="820"/>
      <c r="V23299" s="820"/>
      <c r="W23299" s="820"/>
      <c r="X23299" s="820"/>
      <c r="Y23299" s="820"/>
      <c r="Z23299" s="820"/>
    </row>
    <row r="23300" spans="7:26">
      <c r="G23300" s="826"/>
      <c r="H23300" s="820"/>
      <c r="J23300" s="820"/>
      <c r="K23300" s="820"/>
      <c r="L23300" s="820"/>
      <c r="M23300" s="820"/>
      <c r="N23300" s="820"/>
      <c r="O23300" s="820"/>
      <c r="P23300" s="820"/>
      <c r="Q23300" s="820"/>
      <c r="R23300" s="820"/>
      <c r="S23300" s="820"/>
      <c r="T23300" s="820"/>
      <c r="U23300" s="820"/>
      <c r="V23300" s="820"/>
      <c r="W23300" s="820"/>
      <c r="X23300" s="820"/>
      <c r="Y23300" s="820"/>
      <c r="Z23300" s="820"/>
    </row>
    <row r="23301" spans="7:26">
      <c r="G23301" s="826"/>
      <c r="H23301" s="820"/>
      <c r="J23301" s="820"/>
      <c r="K23301" s="820"/>
      <c r="L23301" s="820"/>
      <c r="M23301" s="820"/>
      <c r="N23301" s="820"/>
      <c r="O23301" s="820"/>
      <c r="P23301" s="820"/>
      <c r="Q23301" s="820"/>
      <c r="R23301" s="820"/>
      <c r="S23301" s="820"/>
      <c r="T23301" s="820"/>
      <c r="U23301" s="820"/>
      <c r="V23301" s="820"/>
      <c r="W23301" s="820"/>
      <c r="X23301" s="820"/>
      <c r="Y23301" s="820"/>
      <c r="Z23301" s="820"/>
    </row>
    <row r="23302" spans="7:26">
      <c r="G23302" s="826"/>
      <c r="H23302" s="820"/>
      <c r="J23302" s="820"/>
      <c r="K23302" s="820"/>
      <c r="L23302" s="820"/>
      <c r="M23302" s="820"/>
      <c r="N23302" s="820"/>
      <c r="O23302" s="820"/>
      <c r="P23302" s="820"/>
      <c r="Q23302" s="820"/>
      <c r="R23302" s="820"/>
      <c r="S23302" s="820"/>
      <c r="T23302" s="820"/>
      <c r="U23302" s="820"/>
      <c r="V23302" s="820"/>
      <c r="W23302" s="820"/>
      <c r="X23302" s="820"/>
      <c r="Y23302" s="820"/>
      <c r="Z23302" s="820"/>
    </row>
    <row r="23303" spans="7:26">
      <c r="G23303" s="826"/>
      <c r="H23303" s="820"/>
      <c r="J23303" s="820"/>
      <c r="K23303" s="820"/>
      <c r="L23303" s="820"/>
      <c r="M23303" s="820"/>
      <c r="N23303" s="820"/>
      <c r="O23303" s="820"/>
      <c r="P23303" s="820"/>
      <c r="Q23303" s="820"/>
      <c r="R23303" s="820"/>
      <c r="S23303" s="820"/>
      <c r="T23303" s="820"/>
      <c r="U23303" s="820"/>
      <c r="V23303" s="820"/>
      <c r="W23303" s="820"/>
      <c r="X23303" s="820"/>
      <c r="Y23303" s="820"/>
      <c r="Z23303" s="820"/>
    </row>
    <row r="23304" spans="7:26">
      <c r="G23304" s="826"/>
      <c r="H23304" s="820"/>
      <c r="J23304" s="820"/>
      <c r="K23304" s="820"/>
      <c r="L23304" s="820"/>
      <c r="M23304" s="820"/>
      <c r="N23304" s="820"/>
      <c r="O23304" s="820"/>
      <c r="P23304" s="820"/>
      <c r="Q23304" s="820"/>
      <c r="R23304" s="820"/>
      <c r="S23304" s="820"/>
      <c r="T23304" s="820"/>
      <c r="U23304" s="820"/>
      <c r="V23304" s="820"/>
      <c r="W23304" s="820"/>
      <c r="X23304" s="820"/>
      <c r="Y23304" s="820"/>
      <c r="Z23304" s="820"/>
    </row>
    <row r="23305" spans="7:26">
      <c r="G23305" s="826"/>
      <c r="H23305" s="820"/>
      <c r="J23305" s="820"/>
      <c r="K23305" s="820"/>
      <c r="L23305" s="820"/>
      <c r="M23305" s="820"/>
      <c r="N23305" s="820"/>
      <c r="O23305" s="820"/>
      <c r="P23305" s="820"/>
      <c r="Q23305" s="820"/>
      <c r="R23305" s="820"/>
      <c r="S23305" s="820"/>
      <c r="T23305" s="820"/>
      <c r="U23305" s="820"/>
      <c r="V23305" s="820"/>
      <c r="W23305" s="820"/>
      <c r="X23305" s="820"/>
      <c r="Y23305" s="820"/>
      <c r="Z23305" s="820"/>
    </row>
    <row r="23306" spans="7:26">
      <c r="G23306" s="826"/>
      <c r="H23306" s="820"/>
      <c r="J23306" s="820"/>
      <c r="K23306" s="820"/>
      <c r="L23306" s="820"/>
      <c r="M23306" s="820"/>
      <c r="N23306" s="820"/>
      <c r="O23306" s="820"/>
      <c r="P23306" s="820"/>
      <c r="Q23306" s="820"/>
      <c r="R23306" s="820"/>
      <c r="S23306" s="820"/>
      <c r="T23306" s="820"/>
      <c r="U23306" s="820"/>
      <c r="V23306" s="820"/>
      <c r="W23306" s="820"/>
      <c r="X23306" s="820"/>
      <c r="Y23306" s="820"/>
      <c r="Z23306" s="820"/>
    </row>
    <row r="23307" spans="7:26">
      <c r="G23307" s="826"/>
      <c r="H23307" s="820"/>
      <c r="J23307" s="820"/>
      <c r="K23307" s="820"/>
      <c r="L23307" s="820"/>
      <c r="M23307" s="820"/>
      <c r="N23307" s="820"/>
      <c r="O23307" s="820"/>
      <c r="P23307" s="820"/>
      <c r="Q23307" s="820"/>
      <c r="R23307" s="820"/>
      <c r="S23307" s="820"/>
      <c r="T23307" s="820"/>
      <c r="U23307" s="820"/>
      <c r="V23307" s="820"/>
      <c r="W23307" s="820"/>
      <c r="X23307" s="820"/>
      <c r="Y23307" s="820"/>
      <c r="Z23307" s="820"/>
    </row>
    <row r="23308" spans="7:26">
      <c r="G23308" s="826"/>
      <c r="H23308" s="820"/>
      <c r="J23308" s="820"/>
      <c r="K23308" s="820"/>
      <c r="L23308" s="820"/>
      <c r="M23308" s="820"/>
      <c r="N23308" s="820"/>
      <c r="O23308" s="820"/>
      <c r="P23308" s="820"/>
      <c r="Q23308" s="820"/>
      <c r="R23308" s="820"/>
      <c r="S23308" s="820"/>
      <c r="T23308" s="820"/>
      <c r="U23308" s="820"/>
      <c r="V23308" s="820"/>
      <c r="W23308" s="820"/>
      <c r="X23308" s="820"/>
      <c r="Y23308" s="820"/>
      <c r="Z23308" s="820"/>
    </row>
    <row r="23309" spans="7:26">
      <c r="G23309" s="826"/>
      <c r="H23309" s="820"/>
      <c r="J23309" s="820"/>
      <c r="K23309" s="820"/>
      <c r="L23309" s="820"/>
      <c r="M23309" s="820"/>
      <c r="N23309" s="820"/>
      <c r="O23309" s="820"/>
      <c r="P23309" s="820"/>
      <c r="Q23309" s="820"/>
      <c r="R23309" s="820"/>
      <c r="S23309" s="820"/>
      <c r="T23309" s="820"/>
      <c r="U23309" s="820"/>
      <c r="V23309" s="820"/>
      <c r="W23309" s="820"/>
      <c r="X23309" s="820"/>
      <c r="Y23309" s="820"/>
      <c r="Z23309" s="820"/>
    </row>
    <row r="23310" spans="7:26">
      <c r="G23310" s="826"/>
      <c r="H23310" s="820"/>
      <c r="J23310" s="820"/>
      <c r="K23310" s="820"/>
      <c r="L23310" s="820"/>
      <c r="M23310" s="820"/>
      <c r="N23310" s="820"/>
      <c r="O23310" s="820"/>
      <c r="P23310" s="820"/>
      <c r="Q23310" s="820"/>
      <c r="R23310" s="820"/>
      <c r="S23310" s="820"/>
      <c r="T23310" s="820"/>
      <c r="U23310" s="820"/>
      <c r="V23310" s="820"/>
      <c r="W23310" s="820"/>
      <c r="X23310" s="820"/>
      <c r="Y23310" s="820"/>
      <c r="Z23310" s="820"/>
    </row>
    <row r="23311" spans="7:26">
      <c r="G23311" s="826"/>
      <c r="H23311" s="820"/>
      <c r="J23311" s="820"/>
      <c r="K23311" s="820"/>
      <c r="L23311" s="820"/>
      <c r="M23311" s="820"/>
      <c r="N23311" s="820"/>
      <c r="O23311" s="820"/>
      <c r="P23311" s="820"/>
      <c r="Q23311" s="820"/>
      <c r="R23311" s="820"/>
      <c r="S23311" s="820"/>
      <c r="T23311" s="820"/>
      <c r="U23311" s="820"/>
      <c r="V23311" s="820"/>
      <c r="W23311" s="820"/>
      <c r="X23311" s="820"/>
      <c r="Y23311" s="820"/>
      <c r="Z23311" s="820"/>
    </row>
    <row r="23312" spans="7:26">
      <c r="G23312" s="826"/>
      <c r="H23312" s="820"/>
      <c r="J23312" s="820"/>
      <c r="K23312" s="820"/>
      <c r="L23312" s="820"/>
      <c r="M23312" s="820"/>
      <c r="N23312" s="820"/>
      <c r="O23312" s="820"/>
      <c r="P23312" s="820"/>
      <c r="Q23312" s="820"/>
      <c r="R23312" s="820"/>
      <c r="S23312" s="820"/>
      <c r="T23312" s="820"/>
      <c r="U23312" s="820"/>
      <c r="V23312" s="820"/>
      <c r="W23312" s="820"/>
      <c r="X23312" s="820"/>
      <c r="Y23312" s="820"/>
      <c r="Z23312" s="820"/>
    </row>
    <row r="23313" spans="7:26">
      <c r="G23313" s="826"/>
      <c r="H23313" s="820"/>
      <c r="J23313" s="820"/>
      <c r="K23313" s="820"/>
      <c r="L23313" s="820"/>
      <c r="M23313" s="820"/>
      <c r="N23313" s="820"/>
      <c r="O23313" s="820"/>
      <c r="P23313" s="820"/>
      <c r="Q23313" s="820"/>
      <c r="R23313" s="820"/>
      <c r="S23313" s="820"/>
      <c r="T23313" s="820"/>
      <c r="U23313" s="820"/>
      <c r="V23313" s="820"/>
      <c r="W23313" s="820"/>
      <c r="X23313" s="820"/>
      <c r="Y23313" s="820"/>
      <c r="Z23313" s="820"/>
    </row>
    <row r="23314" spans="7:26">
      <c r="G23314" s="826"/>
      <c r="H23314" s="820"/>
      <c r="J23314" s="820"/>
      <c r="K23314" s="820"/>
      <c r="L23314" s="820"/>
      <c r="M23314" s="820"/>
      <c r="N23314" s="820"/>
      <c r="O23314" s="820"/>
      <c r="P23314" s="820"/>
      <c r="Q23314" s="820"/>
      <c r="R23314" s="820"/>
      <c r="S23314" s="820"/>
      <c r="T23314" s="820"/>
      <c r="U23314" s="820"/>
      <c r="V23314" s="820"/>
      <c r="W23314" s="820"/>
      <c r="X23314" s="820"/>
      <c r="Y23314" s="820"/>
      <c r="Z23314" s="820"/>
    </row>
    <row r="23315" spans="7:26">
      <c r="G23315" s="826"/>
      <c r="H23315" s="820"/>
      <c r="J23315" s="820"/>
      <c r="K23315" s="820"/>
      <c r="L23315" s="820"/>
      <c r="M23315" s="820"/>
      <c r="N23315" s="820"/>
      <c r="O23315" s="820"/>
      <c r="P23315" s="820"/>
      <c r="Q23315" s="820"/>
      <c r="R23315" s="820"/>
      <c r="S23315" s="820"/>
      <c r="T23315" s="820"/>
      <c r="U23315" s="820"/>
      <c r="V23315" s="820"/>
      <c r="W23315" s="820"/>
      <c r="X23315" s="820"/>
      <c r="Y23315" s="820"/>
      <c r="Z23315" s="820"/>
    </row>
    <row r="23316" spans="7:26">
      <c r="G23316" s="826"/>
      <c r="H23316" s="820"/>
      <c r="J23316" s="820"/>
      <c r="K23316" s="820"/>
      <c r="L23316" s="820"/>
      <c r="M23316" s="820"/>
      <c r="N23316" s="820"/>
      <c r="O23316" s="820"/>
      <c r="P23316" s="820"/>
      <c r="Q23316" s="820"/>
      <c r="R23316" s="820"/>
      <c r="S23316" s="820"/>
      <c r="T23316" s="820"/>
      <c r="U23316" s="820"/>
      <c r="V23316" s="820"/>
      <c r="W23316" s="820"/>
      <c r="X23316" s="820"/>
      <c r="Y23316" s="820"/>
      <c r="Z23316" s="820"/>
    </row>
    <row r="23317" spans="7:26">
      <c r="G23317" s="826"/>
      <c r="H23317" s="820"/>
      <c r="J23317" s="820"/>
      <c r="K23317" s="820"/>
      <c r="L23317" s="820"/>
      <c r="M23317" s="820"/>
      <c r="N23317" s="820"/>
      <c r="O23317" s="820"/>
      <c r="P23317" s="820"/>
      <c r="Q23317" s="820"/>
      <c r="R23317" s="820"/>
      <c r="S23317" s="820"/>
      <c r="T23317" s="820"/>
      <c r="U23317" s="820"/>
      <c r="V23317" s="820"/>
      <c r="W23317" s="820"/>
      <c r="X23317" s="820"/>
      <c r="Y23317" s="820"/>
      <c r="Z23317" s="820"/>
    </row>
    <row r="23318" spans="7:26">
      <c r="G23318" s="826"/>
      <c r="H23318" s="820"/>
      <c r="J23318" s="820"/>
      <c r="K23318" s="820"/>
      <c r="L23318" s="820"/>
      <c r="M23318" s="820"/>
      <c r="N23318" s="820"/>
      <c r="O23318" s="820"/>
      <c r="P23318" s="820"/>
      <c r="Q23318" s="820"/>
      <c r="R23318" s="820"/>
      <c r="S23318" s="820"/>
      <c r="T23318" s="820"/>
      <c r="U23318" s="820"/>
      <c r="V23318" s="820"/>
      <c r="W23318" s="820"/>
      <c r="X23318" s="820"/>
      <c r="Y23318" s="820"/>
      <c r="Z23318" s="820"/>
    </row>
    <row r="23319" spans="7:26">
      <c r="G23319" s="826"/>
      <c r="H23319" s="820"/>
      <c r="J23319" s="820"/>
      <c r="K23319" s="820"/>
      <c r="L23319" s="820"/>
      <c r="M23319" s="820"/>
      <c r="N23319" s="820"/>
      <c r="O23319" s="820"/>
      <c r="P23319" s="820"/>
      <c r="Q23319" s="820"/>
      <c r="R23319" s="820"/>
      <c r="S23319" s="820"/>
      <c r="T23319" s="820"/>
      <c r="U23319" s="820"/>
      <c r="V23319" s="820"/>
      <c r="W23319" s="820"/>
      <c r="X23319" s="820"/>
      <c r="Y23319" s="820"/>
      <c r="Z23319" s="820"/>
    </row>
    <row r="23320" spans="7:26">
      <c r="G23320" s="826"/>
      <c r="H23320" s="820"/>
      <c r="J23320" s="820"/>
      <c r="K23320" s="820"/>
      <c r="L23320" s="820"/>
      <c r="M23320" s="820"/>
      <c r="N23320" s="820"/>
      <c r="O23320" s="820"/>
      <c r="P23320" s="820"/>
      <c r="Q23320" s="820"/>
      <c r="R23320" s="820"/>
      <c r="S23320" s="820"/>
      <c r="T23320" s="820"/>
      <c r="U23320" s="820"/>
      <c r="V23320" s="820"/>
      <c r="W23320" s="820"/>
      <c r="X23320" s="820"/>
      <c r="Y23320" s="820"/>
      <c r="Z23320" s="820"/>
    </row>
    <row r="23321" spans="7:26">
      <c r="G23321" s="826"/>
      <c r="H23321" s="820"/>
      <c r="J23321" s="820"/>
      <c r="K23321" s="820"/>
      <c r="L23321" s="820"/>
      <c r="M23321" s="820"/>
      <c r="N23321" s="820"/>
      <c r="O23321" s="820"/>
      <c r="P23321" s="820"/>
      <c r="Q23321" s="820"/>
      <c r="R23321" s="820"/>
      <c r="S23321" s="820"/>
      <c r="T23321" s="820"/>
      <c r="U23321" s="820"/>
      <c r="V23321" s="820"/>
      <c r="W23321" s="820"/>
      <c r="X23321" s="820"/>
      <c r="Y23321" s="820"/>
      <c r="Z23321" s="820"/>
    </row>
    <row r="23322" spans="7:26">
      <c r="G23322" s="826"/>
      <c r="H23322" s="820"/>
      <c r="J23322" s="820"/>
      <c r="K23322" s="820"/>
      <c r="L23322" s="820"/>
      <c r="M23322" s="820"/>
      <c r="N23322" s="820"/>
      <c r="O23322" s="820"/>
      <c r="P23322" s="820"/>
      <c r="Q23322" s="820"/>
      <c r="R23322" s="820"/>
      <c r="S23322" s="820"/>
      <c r="T23322" s="820"/>
      <c r="U23322" s="820"/>
      <c r="V23322" s="820"/>
      <c r="W23322" s="820"/>
      <c r="X23322" s="820"/>
      <c r="Y23322" s="820"/>
      <c r="Z23322" s="820"/>
    </row>
    <row r="23323" spans="7:26">
      <c r="G23323" s="826"/>
      <c r="H23323" s="820"/>
      <c r="J23323" s="820"/>
      <c r="K23323" s="820"/>
      <c r="L23323" s="820"/>
      <c r="M23323" s="820"/>
      <c r="N23323" s="820"/>
      <c r="O23323" s="820"/>
      <c r="P23323" s="820"/>
      <c r="Q23323" s="820"/>
      <c r="R23323" s="820"/>
      <c r="S23323" s="820"/>
      <c r="T23323" s="820"/>
      <c r="U23323" s="820"/>
      <c r="V23323" s="820"/>
      <c r="W23323" s="820"/>
      <c r="X23323" s="820"/>
      <c r="Y23323" s="820"/>
      <c r="Z23323" s="820"/>
    </row>
    <row r="23324" spans="7:26">
      <c r="G23324" s="826"/>
      <c r="H23324" s="820"/>
      <c r="J23324" s="820"/>
      <c r="K23324" s="820"/>
      <c r="L23324" s="820"/>
      <c r="M23324" s="820"/>
      <c r="N23324" s="820"/>
      <c r="O23324" s="820"/>
      <c r="P23324" s="820"/>
      <c r="Q23324" s="820"/>
      <c r="R23324" s="820"/>
      <c r="S23324" s="820"/>
      <c r="T23324" s="820"/>
      <c r="U23324" s="820"/>
      <c r="V23324" s="820"/>
      <c r="W23324" s="820"/>
      <c r="X23324" s="820"/>
      <c r="Y23324" s="820"/>
      <c r="Z23324" s="820"/>
    </row>
    <row r="23325" spans="7:26">
      <c r="G23325" s="826"/>
      <c r="H23325" s="820"/>
      <c r="J23325" s="820"/>
      <c r="K23325" s="820"/>
      <c r="L23325" s="820"/>
      <c r="M23325" s="820"/>
      <c r="N23325" s="820"/>
      <c r="O23325" s="820"/>
      <c r="P23325" s="820"/>
      <c r="Q23325" s="820"/>
      <c r="R23325" s="820"/>
      <c r="S23325" s="820"/>
      <c r="T23325" s="820"/>
      <c r="U23325" s="820"/>
      <c r="V23325" s="820"/>
      <c r="W23325" s="820"/>
      <c r="X23325" s="820"/>
      <c r="Y23325" s="820"/>
      <c r="Z23325" s="820"/>
    </row>
    <row r="23326" spans="7:26">
      <c r="G23326" s="826"/>
      <c r="H23326" s="820"/>
      <c r="J23326" s="820"/>
      <c r="K23326" s="820"/>
      <c r="L23326" s="820"/>
      <c r="M23326" s="820"/>
      <c r="N23326" s="820"/>
      <c r="O23326" s="820"/>
      <c r="P23326" s="820"/>
      <c r="Q23326" s="820"/>
      <c r="R23326" s="820"/>
      <c r="S23326" s="820"/>
      <c r="T23326" s="820"/>
      <c r="U23326" s="820"/>
      <c r="V23326" s="820"/>
      <c r="W23326" s="820"/>
      <c r="X23326" s="820"/>
      <c r="Y23326" s="820"/>
      <c r="Z23326" s="820"/>
    </row>
    <row r="23327" spans="7:26">
      <c r="G23327" s="826"/>
      <c r="H23327" s="820"/>
      <c r="J23327" s="820"/>
      <c r="K23327" s="820"/>
      <c r="L23327" s="820"/>
      <c r="M23327" s="820"/>
      <c r="N23327" s="820"/>
      <c r="O23327" s="820"/>
      <c r="P23327" s="820"/>
      <c r="Q23327" s="820"/>
      <c r="R23327" s="820"/>
      <c r="S23327" s="820"/>
      <c r="T23327" s="820"/>
      <c r="U23327" s="820"/>
      <c r="V23327" s="820"/>
      <c r="W23327" s="820"/>
      <c r="X23327" s="820"/>
      <c r="Y23327" s="820"/>
      <c r="Z23327" s="820"/>
    </row>
    <row r="23328" spans="7:26">
      <c r="G23328" s="826"/>
      <c r="H23328" s="820"/>
      <c r="J23328" s="820"/>
      <c r="K23328" s="820"/>
      <c r="L23328" s="820"/>
      <c r="M23328" s="820"/>
      <c r="N23328" s="820"/>
      <c r="O23328" s="820"/>
      <c r="P23328" s="820"/>
      <c r="Q23328" s="820"/>
      <c r="R23328" s="820"/>
      <c r="S23328" s="820"/>
      <c r="T23328" s="820"/>
      <c r="U23328" s="820"/>
      <c r="V23328" s="820"/>
      <c r="W23328" s="820"/>
      <c r="X23328" s="820"/>
      <c r="Y23328" s="820"/>
      <c r="Z23328" s="820"/>
    </row>
    <row r="23329" spans="7:26">
      <c r="G23329" s="826"/>
      <c r="H23329" s="820"/>
      <c r="J23329" s="820"/>
      <c r="K23329" s="820"/>
      <c r="L23329" s="820"/>
      <c r="M23329" s="820"/>
      <c r="N23329" s="820"/>
      <c r="O23329" s="820"/>
      <c r="P23329" s="820"/>
      <c r="Q23329" s="820"/>
      <c r="R23329" s="820"/>
      <c r="S23329" s="820"/>
      <c r="T23329" s="820"/>
      <c r="U23329" s="820"/>
      <c r="V23329" s="820"/>
      <c r="W23329" s="820"/>
      <c r="X23329" s="820"/>
      <c r="Y23329" s="820"/>
      <c r="Z23329" s="820"/>
    </row>
    <row r="23330" spans="7:26">
      <c r="G23330" s="826"/>
      <c r="H23330" s="820"/>
      <c r="J23330" s="820"/>
      <c r="K23330" s="820"/>
      <c r="L23330" s="820"/>
      <c r="M23330" s="820"/>
      <c r="N23330" s="820"/>
      <c r="O23330" s="820"/>
      <c r="P23330" s="820"/>
      <c r="Q23330" s="820"/>
      <c r="R23330" s="820"/>
      <c r="S23330" s="820"/>
      <c r="T23330" s="820"/>
      <c r="U23330" s="820"/>
      <c r="V23330" s="820"/>
      <c r="W23330" s="820"/>
      <c r="X23330" s="820"/>
      <c r="Y23330" s="820"/>
      <c r="Z23330" s="820"/>
    </row>
    <row r="23331" spans="7:26">
      <c r="G23331" s="826"/>
      <c r="H23331" s="820"/>
      <c r="J23331" s="820"/>
      <c r="K23331" s="820"/>
      <c r="L23331" s="820"/>
      <c r="M23331" s="820"/>
      <c r="N23331" s="820"/>
      <c r="O23331" s="820"/>
      <c r="P23331" s="820"/>
      <c r="Q23331" s="820"/>
      <c r="R23331" s="820"/>
      <c r="S23331" s="820"/>
      <c r="T23331" s="820"/>
      <c r="U23331" s="820"/>
      <c r="V23331" s="820"/>
      <c r="W23331" s="820"/>
      <c r="X23331" s="820"/>
      <c r="Y23331" s="820"/>
      <c r="Z23331" s="820"/>
    </row>
    <row r="23332" spans="7:26">
      <c r="G23332" s="826"/>
      <c r="H23332" s="820"/>
      <c r="J23332" s="820"/>
      <c r="K23332" s="820"/>
      <c r="L23332" s="820"/>
      <c r="M23332" s="820"/>
      <c r="N23332" s="820"/>
      <c r="O23332" s="820"/>
      <c r="P23332" s="820"/>
      <c r="Q23332" s="820"/>
      <c r="R23332" s="820"/>
      <c r="S23332" s="820"/>
      <c r="T23332" s="820"/>
      <c r="U23332" s="820"/>
      <c r="V23332" s="820"/>
      <c r="W23332" s="820"/>
      <c r="X23332" s="820"/>
      <c r="Y23332" s="820"/>
      <c r="Z23332" s="820"/>
    </row>
    <row r="23333" spans="7:26">
      <c r="G23333" s="826"/>
      <c r="H23333" s="820"/>
      <c r="J23333" s="820"/>
      <c r="K23333" s="820"/>
      <c r="L23333" s="820"/>
      <c r="M23333" s="820"/>
      <c r="N23333" s="820"/>
      <c r="O23333" s="820"/>
      <c r="P23333" s="820"/>
      <c r="Q23333" s="820"/>
      <c r="R23333" s="820"/>
      <c r="S23333" s="820"/>
      <c r="T23333" s="820"/>
      <c r="U23333" s="820"/>
      <c r="V23333" s="820"/>
      <c r="W23333" s="820"/>
      <c r="X23333" s="820"/>
      <c r="Y23333" s="820"/>
      <c r="Z23333" s="820"/>
    </row>
    <row r="23334" spans="7:26">
      <c r="G23334" s="826"/>
      <c r="H23334" s="820"/>
      <c r="J23334" s="820"/>
      <c r="K23334" s="820"/>
      <c r="L23334" s="820"/>
      <c r="M23334" s="820"/>
      <c r="N23334" s="820"/>
      <c r="O23334" s="820"/>
      <c r="P23334" s="820"/>
      <c r="Q23334" s="820"/>
      <c r="R23334" s="820"/>
      <c r="S23334" s="820"/>
      <c r="T23334" s="820"/>
      <c r="U23334" s="820"/>
      <c r="V23334" s="820"/>
      <c r="W23334" s="820"/>
      <c r="X23334" s="820"/>
      <c r="Y23334" s="820"/>
      <c r="Z23334" s="820"/>
    </row>
    <row r="23335" spans="7:26">
      <c r="G23335" s="826"/>
      <c r="H23335" s="820"/>
      <c r="J23335" s="820"/>
      <c r="K23335" s="820"/>
      <c r="L23335" s="820"/>
      <c r="M23335" s="820"/>
      <c r="N23335" s="820"/>
      <c r="O23335" s="820"/>
      <c r="P23335" s="820"/>
      <c r="Q23335" s="820"/>
      <c r="R23335" s="820"/>
      <c r="S23335" s="820"/>
      <c r="T23335" s="820"/>
      <c r="U23335" s="820"/>
      <c r="V23335" s="820"/>
      <c r="W23335" s="820"/>
      <c r="X23335" s="820"/>
      <c r="Y23335" s="820"/>
      <c r="Z23335" s="820"/>
    </row>
    <row r="23336" spans="7:26">
      <c r="G23336" s="826"/>
      <c r="H23336" s="820"/>
      <c r="J23336" s="820"/>
      <c r="K23336" s="820"/>
      <c r="L23336" s="820"/>
      <c r="M23336" s="820"/>
      <c r="N23336" s="820"/>
      <c r="O23336" s="820"/>
      <c r="P23336" s="820"/>
      <c r="Q23336" s="820"/>
      <c r="R23336" s="820"/>
      <c r="S23336" s="820"/>
      <c r="T23336" s="820"/>
      <c r="U23336" s="820"/>
      <c r="V23336" s="820"/>
      <c r="W23336" s="820"/>
      <c r="X23336" s="820"/>
      <c r="Y23336" s="820"/>
      <c r="Z23336" s="820"/>
    </row>
    <row r="23337" spans="7:26">
      <c r="G23337" s="826"/>
      <c r="H23337" s="820"/>
      <c r="J23337" s="820"/>
      <c r="K23337" s="820"/>
      <c r="L23337" s="820"/>
      <c r="M23337" s="820"/>
      <c r="N23337" s="820"/>
      <c r="O23337" s="820"/>
      <c r="P23337" s="820"/>
      <c r="Q23337" s="820"/>
      <c r="R23337" s="820"/>
      <c r="S23337" s="820"/>
      <c r="T23337" s="820"/>
      <c r="U23337" s="820"/>
      <c r="V23337" s="820"/>
      <c r="W23337" s="820"/>
      <c r="X23337" s="820"/>
      <c r="Y23337" s="820"/>
      <c r="Z23337" s="820"/>
    </row>
    <row r="23338" spans="7:26">
      <c r="G23338" s="826"/>
      <c r="H23338" s="820"/>
      <c r="J23338" s="820"/>
      <c r="K23338" s="820"/>
      <c r="L23338" s="820"/>
      <c r="M23338" s="820"/>
      <c r="N23338" s="820"/>
      <c r="O23338" s="820"/>
      <c r="P23338" s="820"/>
      <c r="Q23338" s="820"/>
      <c r="R23338" s="820"/>
      <c r="S23338" s="820"/>
      <c r="T23338" s="820"/>
      <c r="U23338" s="820"/>
      <c r="V23338" s="820"/>
      <c r="W23338" s="820"/>
      <c r="X23338" s="820"/>
      <c r="Y23338" s="820"/>
      <c r="Z23338" s="820"/>
    </row>
    <row r="23339" spans="7:26">
      <c r="G23339" s="826"/>
      <c r="H23339" s="820"/>
      <c r="J23339" s="820"/>
      <c r="K23339" s="820"/>
      <c r="L23339" s="820"/>
      <c r="M23339" s="820"/>
      <c r="N23339" s="820"/>
      <c r="O23339" s="820"/>
      <c r="P23339" s="820"/>
      <c r="Q23339" s="820"/>
      <c r="R23339" s="820"/>
      <c r="S23339" s="820"/>
      <c r="T23339" s="820"/>
      <c r="U23339" s="820"/>
      <c r="V23339" s="820"/>
      <c r="W23339" s="820"/>
      <c r="X23339" s="820"/>
      <c r="Y23339" s="820"/>
      <c r="Z23339" s="820"/>
    </row>
    <row r="23340" spans="7:26">
      <c r="G23340" s="826"/>
      <c r="H23340" s="820"/>
      <c r="J23340" s="820"/>
      <c r="K23340" s="820"/>
      <c r="L23340" s="820"/>
      <c r="M23340" s="820"/>
      <c r="N23340" s="820"/>
      <c r="O23340" s="820"/>
      <c r="P23340" s="820"/>
      <c r="Q23340" s="820"/>
      <c r="R23340" s="820"/>
      <c r="S23340" s="820"/>
      <c r="T23340" s="820"/>
      <c r="U23340" s="820"/>
      <c r="V23340" s="820"/>
      <c r="W23340" s="820"/>
      <c r="X23340" s="820"/>
      <c r="Y23340" s="820"/>
      <c r="Z23340" s="820"/>
    </row>
    <row r="23341" spans="7:26">
      <c r="G23341" s="826"/>
      <c r="H23341" s="820"/>
      <c r="J23341" s="820"/>
      <c r="K23341" s="820"/>
      <c r="L23341" s="820"/>
      <c r="M23341" s="820"/>
      <c r="N23341" s="820"/>
      <c r="O23341" s="820"/>
      <c r="P23341" s="820"/>
      <c r="Q23341" s="820"/>
      <c r="R23341" s="820"/>
      <c r="S23341" s="820"/>
      <c r="T23341" s="820"/>
      <c r="U23341" s="820"/>
      <c r="V23341" s="820"/>
      <c r="W23341" s="820"/>
      <c r="X23341" s="820"/>
      <c r="Y23341" s="820"/>
      <c r="Z23341" s="820"/>
    </row>
    <row r="23342" spans="7:26">
      <c r="G23342" s="826"/>
      <c r="H23342" s="820"/>
      <c r="J23342" s="820"/>
      <c r="K23342" s="820"/>
      <c r="L23342" s="820"/>
      <c r="M23342" s="820"/>
      <c r="N23342" s="820"/>
      <c r="O23342" s="820"/>
      <c r="P23342" s="820"/>
      <c r="Q23342" s="820"/>
      <c r="R23342" s="820"/>
      <c r="S23342" s="820"/>
      <c r="T23342" s="820"/>
      <c r="U23342" s="820"/>
      <c r="V23342" s="820"/>
      <c r="W23342" s="820"/>
      <c r="X23342" s="820"/>
      <c r="Y23342" s="820"/>
      <c r="Z23342" s="820"/>
    </row>
    <row r="23343" spans="7:26">
      <c r="G23343" s="826"/>
      <c r="H23343" s="820"/>
      <c r="J23343" s="820"/>
      <c r="K23343" s="820"/>
      <c r="L23343" s="820"/>
      <c r="M23343" s="820"/>
      <c r="N23343" s="820"/>
      <c r="O23343" s="820"/>
      <c r="P23343" s="820"/>
      <c r="Q23343" s="820"/>
      <c r="R23343" s="820"/>
      <c r="S23343" s="820"/>
      <c r="T23343" s="820"/>
      <c r="U23343" s="820"/>
      <c r="V23343" s="820"/>
      <c r="W23343" s="820"/>
      <c r="X23343" s="820"/>
      <c r="Y23343" s="820"/>
      <c r="Z23343" s="820"/>
    </row>
    <row r="23344" spans="7:26">
      <c r="G23344" s="826"/>
      <c r="H23344" s="820"/>
      <c r="J23344" s="820"/>
      <c r="K23344" s="820"/>
      <c r="L23344" s="820"/>
      <c r="M23344" s="820"/>
      <c r="N23344" s="820"/>
      <c r="O23344" s="820"/>
      <c r="P23344" s="820"/>
      <c r="Q23344" s="820"/>
      <c r="R23344" s="820"/>
      <c r="S23344" s="820"/>
      <c r="T23344" s="820"/>
      <c r="U23344" s="820"/>
      <c r="V23344" s="820"/>
      <c r="W23344" s="820"/>
      <c r="X23344" s="820"/>
      <c r="Y23344" s="820"/>
      <c r="Z23344" s="820"/>
    </row>
    <row r="23345" spans="7:26">
      <c r="G23345" s="826"/>
      <c r="H23345" s="820"/>
      <c r="J23345" s="820"/>
      <c r="K23345" s="820"/>
      <c r="L23345" s="820"/>
      <c r="M23345" s="820"/>
      <c r="N23345" s="820"/>
      <c r="O23345" s="820"/>
      <c r="P23345" s="820"/>
      <c r="Q23345" s="820"/>
      <c r="R23345" s="820"/>
      <c r="S23345" s="820"/>
      <c r="T23345" s="820"/>
      <c r="U23345" s="820"/>
      <c r="V23345" s="820"/>
      <c r="W23345" s="820"/>
      <c r="X23345" s="820"/>
      <c r="Y23345" s="820"/>
      <c r="Z23345" s="820"/>
    </row>
    <row r="23346" spans="7:26">
      <c r="G23346" s="826"/>
      <c r="H23346" s="820"/>
      <c r="J23346" s="820"/>
      <c r="K23346" s="820"/>
      <c r="L23346" s="820"/>
      <c r="M23346" s="820"/>
      <c r="N23346" s="820"/>
      <c r="O23346" s="820"/>
      <c r="P23346" s="820"/>
      <c r="Q23346" s="820"/>
      <c r="R23346" s="820"/>
      <c r="S23346" s="820"/>
      <c r="T23346" s="820"/>
      <c r="U23346" s="820"/>
      <c r="V23346" s="820"/>
      <c r="W23346" s="820"/>
      <c r="X23346" s="820"/>
      <c r="Y23346" s="820"/>
      <c r="Z23346" s="820"/>
    </row>
    <row r="23347" spans="7:26">
      <c r="G23347" s="826"/>
      <c r="H23347" s="820"/>
      <c r="J23347" s="820"/>
      <c r="K23347" s="820"/>
      <c r="L23347" s="820"/>
      <c r="M23347" s="820"/>
      <c r="N23347" s="820"/>
      <c r="O23347" s="820"/>
      <c r="P23347" s="820"/>
      <c r="Q23347" s="820"/>
      <c r="R23347" s="820"/>
      <c r="S23347" s="820"/>
      <c r="T23347" s="820"/>
      <c r="U23347" s="820"/>
      <c r="V23347" s="820"/>
      <c r="W23347" s="820"/>
      <c r="X23347" s="820"/>
      <c r="Y23347" s="820"/>
      <c r="Z23347" s="820"/>
    </row>
    <row r="23348" spans="7:26">
      <c r="G23348" s="826"/>
      <c r="H23348" s="820"/>
      <c r="J23348" s="820"/>
      <c r="K23348" s="820"/>
      <c r="L23348" s="820"/>
      <c r="M23348" s="820"/>
      <c r="N23348" s="820"/>
      <c r="O23348" s="820"/>
      <c r="P23348" s="820"/>
      <c r="Q23348" s="820"/>
      <c r="R23348" s="820"/>
      <c r="S23348" s="820"/>
      <c r="T23348" s="820"/>
      <c r="U23348" s="820"/>
      <c r="V23348" s="820"/>
      <c r="W23348" s="820"/>
      <c r="X23348" s="820"/>
      <c r="Y23348" s="820"/>
      <c r="Z23348" s="820"/>
    </row>
    <row r="23349" spans="7:26">
      <c r="G23349" s="826"/>
      <c r="H23349" s="820"/>
      <c r="J23349" s="820"/>
      <c r="K23349" s="820"/>
      <c r="L23349" s="820"/>
      <c r="M23349" s="820"/>
      <c r="N23349" s="820"/>
      <c r="O23349" s="820"/>
      <c r="P23349" s="820"/>
      <c r="Q23349" s="820"/>
      <c r="R23349" s="820"/>
      <c r="S23349" s="820"/>
      <c r="T23349" s="820"/>
      <c r="U23349" s="820"/>
      <c r="V23349" s="820"/>
      <c r="W23349" s="820"/>
      <c r="X23349" s="820"/>
      <c r="Y23349" s="820"/>
      <c r="Z23349" s="820"/>
    </row>
    <row r="23350" spans="7:26">
      <c r="G23350" s="826"/>
      <c r="H23350" s="820"/>
      <c r="J23350" s="820"/>
      <c r="K23350" s="820"/>
      <c r="L23350" s="820"/>
      <c r="M23350" s="820"/>
      <c r="N23350" s="820"/>
      <c r="O23350" s="820"/>
      <c r="P23350" s="820"/>
      <c r="Q23350" s="820"/>
      <c r="R23350" s="820"/>
      <c r="S23350" s="820"/>
      <c r="T23350" s="820"/>
      <c r="U23350" s="820"/>
      <c r="V23350" s="820"/>
      <c r="W23350" s="820"/>
      <c r="X23350" s="820"/>
      <c r="Y23350" s="820"/>
      <c r="Z23350" s="820"/>
    </row>
    <row r="23351" spans="7:26">
      <c r="G23351" s="826"/>
      <c r="H23351" s="820"/>
      <c r="J23351" s="820"/>
      <c r="K23351" s="820"/>
      <c r="L23351" s="820"/>
      <c r="M23351" s="820"/>
      <c r="N23351" s="820"/>
      <c r="O23351" s="820"/>
      <c r="P23351" s="820"/>
      <c r="Q23351" s="820"/>
      <c r="R23351" s="820"/>
      <c r="S23351" s="820"/>
      <c r="T23351" s="820"/>
      <c r="U23351" s="820"/>
      <c r="V23351" s="820"/>
      <c r="W23351" s="820"/>
      <c r="X23351" s="820"/>
      <c r="Y23351" s="820"/>
      <c r="Z23351" s="820"/>
    </row>
    <row r="23352" spans="7:26">
      <c r="G23352" s="826"/>
      <c r="H23352" s="820"/>
      <c r="J23352" s="820"/>
      <c r="K23352" s="820"/>
      <c r="L23352" s="820"/>
      <c r="M23352" s="820"/>
      <c r="N23352" s="820"/>
      <c r="O23352" s="820"/>
      <c r="P23352" s="820"/>
      <c r="Q23352" s="820"/>
      <c r="R23352" s="820"/>
      <c r="S23352" s="820"/>
      <c r="T23352" s="820"/>
      <c r="U23352" s="820"/>
      <c r="V23352" s="820"/>
      <c r="W23352" s="820"/>
      <c r="X23352" s="820"/>
      <c r="Y23352" s="820"/>
      <c r="Z23352" s="820"/>
    </row>
    <row r="23353" spans="7:26">
      <c r="G23353" s="826"/>
      <c r="H23353" s="820"/>
      <c r="J23353" s="820"/>
      <c r="K23353" s="820"/>
      <c r="L23353" s="820"/>
      <c r="M23353" s="820"/>
      <c r="N23353" s="820"/>
      <c r="O23353" s="820"/>
      <c r="P23353" s="820"/>
      <c r="Q23353" s="820"/>
      <c r="R23353" s="820"/>
      <c r="S23353" s="820"/>
      <c r="T23353" s="820"/>
      <c r="U23353" s="820"/>
      <c r="V23353" s="820"/>
      <c r="W23353" s="820"/>
      <c r="X23353" s="820"/>
      <c r="Y23353" s="820"/>
      <c r="Z23353" s="820"/>
    </row>
    <row r="23354" spans="7:26">
      <c r="G23354" s="826"/>
      <c r="H23354" s="820"/>
      <c r="J23354" s="820"/>
      <c r="K23354" s="820"/>
      <c r="L23354" s="820"/>
      <c r="M23354" s="820"/>
      <c r="N23354" s="820"/>
      <c r="O23354" s="820"/>
      <c r="P23354" s="820"/>
      <c r="Q23354" s="820"/>
      <c r="R23354" s="820"/>
      <c r="S23354" s="820"/>
      <c r="T23354" s="820"/>
      <c r="U23354" s="820"/>
      <c r="V23354" s="820"/>
      <c r="W23354" s="820"/>
      <c r="X23354" s="820"/>
      <c r="Y23354" s="820"/>
      <c r="Z23354" s="820"/>
    </row>
    <row r="23355" spans="7:26">
      <c r="G23355" s="826"/>
      <c r="H23355" s="820"/>
      <c r="J23355" s="820"/>
      <c r="K23355" s="820"/>
      <c r="L23355" s="820"/>
      <c r="M23355" s="820"/>
      <c r="N23355" s="820"/>
      <c r="O23355" s="820"/>
      <c r="P23355" s="820"/>
      <c r="Q23355" s="820"/>
      <c r="R23355" s="820"/>
      <c r="S23355" s="820"/>
      <c r="T23355" s="820"/>
      <c r="U23355" s="820"/>
      <c r="V23355" s="820"/>
      <c r="W23355" s="820"/>
      <c r="X23355" s="820"/>
      <c r="Y23355" s="820"/>
      <c r="Z23355" s="820"/>
    </row>
    <row r="23356" spans="7:26">
      <c r="G23356" s="826"/>
      <c r="H23356" s="820"/>
      <c r="J23356" s="820"/>
      <c r="K23356" s="820"/>
      <c r="L23356" s="820"/>
      <c r="M23356" s="820"/>
      <c r="N23356" s="820"/>
      <c r="O23356" s="820"/>
      <c r="P23356" s="820"/>
      <c r="Q23356" s="820"/>
      <c r="R23356" s="820"/>
      <c r="S23356" s="820"/>
      <c r="T23356" s="820"/>
      <c r="U23356" s="820"/>
      <c r="V23356" s="820"/>
      <c r="W23356" s="820"/>
      <c r="X23356" s="820"/>
      <c r="Y23356" s="820"/>
      <c r="Z23356" s="820"/>
    </row>
    <row r="23357" spans="7:26">
      <c r="G23357" s="826"/>
      <c r="H23357" s="820"/>
      <c r="J23357" s="820"/>
      <c r="K23357" s="820"/>
      <c r="L23357" s="820"/>
      <c r="M23357" s="820"/>
      <c r="N23357" s="820"/>
      <c r="O23357" s="820"/>
      <c r="P23357" s="820"/>
      <c r="Q23357" s="820"/>
      <c r="R23357" s="820"/>
      <c r="S23357" s="820"/>
      <c r="T23357" s="820"/>
      <c r="U23357" s="820"/>
      <c r="V23357" s="820"/>
      <c r="W23357" s="820"/>
      <c r="X23357" s="820"/>
      <c r="Y23357" s="820"/>
      <c r="Z23357" s="820"/>
    </row>
    <row r="23358" spans="7:26">
      <c r="G23358" s="826"/>
      <c r="H23358" s="820"/>
      <c r="J23358" s="820"/>
      <c r="K23358" s="820"/>
      <c r="L23358" s="820"/>
      <c r="M23358" s="820"/>
      <c r="N23358" s="820"/>
      <c r="O23358" s="820"/>
      <c r="P23358" s="820"/>
      <c r="Q23358" s="820"/>
      <c r="R23358" s="820"/>
      <c r="S23358" s="820"/>
      <c r="T23358" s="820"/>
      <c r="U23358" s="820"/>
      <c r="V23358" s="820"/>
      <c r="W23358" s="820"/>
      <c r="X23358" s="820"/>
      <c r="Y23358" s="820"/>
      <c r="Z23358" s="820"/>
    </row>
    <row r="23359" spans="7:26">
      <c r="G23359" s="826"/>
      <c r="H23359" s="820"/>
      <c r="J23359" s="820"/>
      <c r="K23359" s="820"/>
      <c r="L23359" s="820"/>
      <c r="M23359" s="820"/>
      <c r="N23359" s="820"/>
      <c r="O23359" s="820"/>
      <c r="P23359" s="820"/>
      <c r="Q23359" s="820"/>
      <c r="R23359" s="820"/>
      <c r="S23359" s="820"/>
      <c r="T23359" s="820"/>
      <c r="U23359" s="820"/>
      <c r="V23359" s="820"/>
      <c r="W23359" s="820"/>
      <c r="X23359" s="820"/>
      <c r="Y23359" s="820"/>
      <c r="Z23359" s="820"/>
    </row>
    <row r="23360" spans="7:26">
      <c r="G23360" s="826"/>
      <c r="H23360" s="820"/>
      <c r="J23360" s="820"/>
      <c r="K23360" s="820"/>
      <c r="L23360" s="820"/>
      <c r="M23360" s="820"/>
      <c r="N23360" s="820"/>
      <c r="O23360" s="820"/>
      <c r="P23360" s="820"/>
      <c r="Q23360" s="820"/>
      <c r="R23360" s="820"/>
      <c r="S23360" s="820"/>
      <c r="T23360" s="820"/>
      <c r="U23360" s="820"/>
      <c r="V23360" s="820"/>
      <c r="W23360" s="820"/>
      <c r="X23360" s="820"/>
      <c r="Y23360" s="820"/>
      <c r="Z23360" s="820"/>
    </row>
    <row r="23361" spans="7:26">
      <c r="G23361" s="826"/>
      <c r="H23361" s="820"/>
      <c r="J23361" s="820"/>
      <c r="K23361" s="820"/>
      <c r="L23361" s="820"/>
      <c r="M23361" s="820"/>
      <c r="N23361" s="820"/>
      <c r="O23361" s="820"/>
      <c r="P23361" s="820"/>
      <c r="Q23361" s="820"/>
      <c r="R23361" s="820"/>
      <c r="S23361" s="820"/>
      <c r="T23361" s="820"/>
      <c r="U23361" s="820"/>
      <c r="V23361" s="820"/>
      <c r="W23361" s="820"/>
      <c r="X23361" s="820"/>
      <c r="Y23361" s="820"/>
      <c r="Z23361" s="820"/>
    </row>
    <row r="23362" spans="7:26">
      <c r="G23362" s="826"/>
      <c r="H23362" s="820"/>
      <c r="J23362" s="820"/>
      <c r="K23362" s="820"/>
      <c r="L23362" s="820"/>
      <c r="M23362" s="820"/>
      <c r="N23362" s="820"/>
      <c r="O23362" s="820"/>
      <c r="P23362" s="820"/>
      <c r="Q23362" s="820"/>
      <c r="R23362" s="820"/>
      <c r="S23362" s="820"/>
      <c r="T23362" s="820"/>
      <c r="U23362" s="820"/>
      <c r="V23362" s="820"/>
      <c r="W23362" s="820"/>
      <c r="X23362" s="820"/>
      <c r="Y23362" s="820"/>
      <c r="Z23362" s="820"/>
    </row>
    <row r="23363" spans="7:26">
      <c r="G23363" s="826"/>
      <c r="H23363" s="820"/>
      <c r="J23363" s="820"/>
      <c r="K23363" s="820"/>
      <c r="L23363" s="820"/>
      <c r="M23363" s="820"/>
      <c r="N23363" s="820"/>
      <c r="O23363" s="820"/>
      <c r="P23363" s="820"/>
      <c r="Q23363" s="820"/>
      <c r="R23363" s="820"/>
      <c r="S23363" s="820"/>
      <c r="T23363" s="820"/>
      <c r="U23363" s="820"/>
      <c r="V23363" s="820"/>
      <c r="W23363" s="820"/>
      <c r="X23363" s="820"/>
      <c r="Y23363" s="820"/>
      <c r="Z23363" s="820"/>
    </row>
    <row r="23364" spans="7:26">
      <c r="G23364" s="826"/>
      <c r="H23364" s="820"/>
      <c r="J23364" s="820"/>
      <c r="K23364" s="820"/>
      <c r="L23364" s="820"/>
      <c r="M23364" s="820"/>
      <c r="N23364" s="820"/>
      <c r="O23364" s="820"/>
      <c r="P23364" s="820"/>
      <c r="Q23364" s="820"/>
      <c r="R23364" s="820"/>
      <c r="S23364" s="820"/>
      <c r="T23364" s="820"/>
      <c r="U23364" s="820"/>
      <c r="V23364" s="820"/>
      <c r="W23364" s="820"/>
      <c r="X23364" s="820"/>
      <c r="Y23364" s="820"/>
      <c r="Z23364" s="820"/>
    </row>
    <row r="23365" spans="7:26">
      <c r="G23365" s="826"/>
      <c r="H23365" s="820"/>
      <c r="J23365" s="820"/>
      <c r="K23365" s="820"/>
      <c r="L23365" s="820"/>
      <c r="M23365" s="820"/>
      <c r="N23365" s="820"/>
      <c r="O23365" s="820"/>
      <c r="P23365" s="820"/>
      <c r="Q23365" s="820"/>
      <c r="R23365" s="820"/>
      <c r="S23365" s="820"/>
      <c r="T23365" s="820"/>
      <c r="U23365" s="820"/>
      <c r="V23365" s="820"/>
      <c r="W23365" s="820"/>
      <c r="X23365" s="820"/>
      <c r="Y23365" s="820"/>
      <c r="Z23365" s="820"/>
    </row>
    <row r="23366" spans="7:26">
      <c r="G23366" s="826"/>
      <c r="H23366" s="820"/>
      <c r="J23366" s="820"/>
      <c r="K23366" s="820"/>
      <c r="L23366" s="820"/>
      <c r="M23366" s="820"/>
      <c r="N23366" s="820"/>
      <c r="O23366" s="820"/>
      <c r="P23366" s="820"/>
      <c r="Q23366" s="820"/>
      <c r="R23366" s="820"/>
      <c r="S23366" s="820"/>
      <c r="T23366" s="820"/>
      <c r="U23366" s="820"/>
      <c r="V23366" s="820"/>
      <c r="W23366" s="820"/>
      <c r="X23366" s="820"/>
      <c r="Y23366" s="820"/>
      <c r="Z23366" s="820"/>
    </row>
    <row r="23367" spans="7:26">
      <c r="G23367" s="826"/>
      <c r="H23367" s="820"/>
      <c r="J23367" s="820"/>
      <c r="K23367" s="820"/>
      <c r="L23367" s="820"/>
      <c r="M23367" s="820"/>
      <c r="N23367" s="820"/>
      <c r="O23367" s="820"/>
      <c r="P23367" s="820"/>
      <c r="Q23367" s="820"/>
      <c r="R23367" s="820"/>
      <c r="S23367" s="820"/>
      <c r="T23367" s="820"/>
      <c r="U23367" s="820"/>
      <c r="V23367" s="820"/>
      <c r="W23367" s="820"/>
      <c r="X23367" s="820"/>
      <c r="Y23367" s="820"/>
      <c r="Z23367" s="820"/>
    </row>
    <row r="23368" spans="7:26">
      <c r="G23368" s="826"/>
      <c r="H23368" s="820"/>
      <c r="J23368" s="820"/>
      <c r="K23368" s="820"/>
      <c r="L23368" s="820"/>
      <c r="M23368" s="820"/>
      <c r="N23368" s="820"/>
      <c r="O23368" s="820"/>
      <c r="P23368" s="820"/>
      <c r="Q23368" s="820"/>
      <c r="R23368" s="820"/>
      <c r="S23368" s="820"/>
      <c r="T23368" s="820"/>
      <c r="U23368" s="820"/>
      <c r="V23368" s="820"/>
      <c r="W23368" s="820"/>
      <c r="X23368" s="820"/>
      <c r="Y23368" s="820"/>
      <c r="Z23368" s="820"/>
    </row>
    <row r="23369" spans="7:26">
      <c r="G23369" s="826"/>
      <c r="H23369" s="820"/>
      <c r="J23369" s="820"/>
      <c r="K23369" s="820"/>
      <c r="L23369" s="820"/>
      <c r="M23369" s="820"/>
      <c r="N23369" s="820"/>
      <c r="O23369" s="820"/>
      <c r="P23369" s="820"/>
      <c r="Q23369" s="820"/>
      <c r="R23369" s="820"/>
      <c r="S23369" s="820"/>
      <c r="T23369" s="820"/>
      <c r="U23369" s="820"/>
      <c r="V23369" s="820"/>
      <c r="W23369" s="820"/>
      <c r="X23369" s="820"/>
      <c r="Y23369" s="820"/>
      <c r="Z23369" s="820"/>
    </row>
    <row r="23370" spans="7:26">
      <c r="G23370" s="826"/>
      <c r="H23370" s="820"/>
      <c r="J23370" s="820"/>
      <c r="K23370" s="820"/>
      <c r="L23370" s="820"/>
      <c r="M23370" s="820"/>
      <c r="N23370" s="820"/>
      <c r="O23370" s="820"/>
      <c r="P23370" s="820"/>
      <c r="Q23370" s="820"/>
      <c r="R23370" s="820"/>
      <c r="S23370" s="820"/>
      <c r="T23370" s="820"/>
      <c r="U23370" s="820"/>
      <c r="V23370" s="820"/>
      <c r="W23370" s="820"/>
      <c r="X23370" s="820"/>
      <c r="Y23370" s="820"/>
      <c r="Z23370" s="820"/>
    </row>
    <row r="23371" spans="7:26">
      <c r="G23371" s="826"/>
      <c r="H23371" s="820"/>
      <c r="J23371" s="820"/>
      <c r="K23371" s="820"/>
      <c r="L23371" s="820"/>
      <c r="M23371" s="820"/>
      <c r="N23371" s="820"/>
      <c r="O23371" s="820"/>
      <c r="P23371" s="820"/>
      <c r="Q23371" s="820"/>
      <c r="R23371" s="820"/>
      <c r="S23371" s="820"/>
      <c r="T23371" s="820"/>
      <c r="U23371" s="820"/>
      <c r="V23371" s="820"/>
      <c r="W23371" s="820"/>
      <c r="X23371" s="820"/>
      <c r="Y23371" s="820"/>
      <c r="Z23371" s="820"/>
    </row>
    <row r="23372" spans="7:26">
      <c r="G23372" s="826"/>
      <c r="H23372" s="820"/>
      <c r="J23372" s="820"/>
      <c r="K23372" s="820"/>
      <c r="L23372" s="820"/>
      <c r="M23372" s="820"/>
      <c r="N23372" s="820"/>
      <c r="O23372" s="820"/>
      <c r="P23372" s="820"/>
      <c r="Q23372" s="820"/>
      <c r="R23372" s="820"/>
      <c r="S23372" s="820"/>
      <c r="T23372" s="820"/>
      <c r="U23372" s="820"/>
      <c r="V23372" s="820"/>
      <c r="W23372" s="820"/>
      <c r="X23372" s="820"/>
      <c r="Y23372" s="820"/>
      <c r="Z23372" s="820"/>
    </row>
    <row r="23373" spans="7:26">
      <c r="G23373" s="826"/>
      <c r="H23373" s="820"/>
      <c r="J23373" s="820"/>
      <c r="K23373" s="820"/>
      <c r="L23373" s="820"/>
      <c r="M23373" s="820"/>
      <c r="N23373" s="820"/>
      <c r="O23373" s="820"/>
      <c r="P23373" s="820"/>
      <c r="Q23373" s="820"/>
      <c r="R23373" s="820"/>
      <c r="S23373" s="820"/>
      <c r="T23373" s="820"/>
      <c r="U23373" s="820"/>
      <c r="V23373" s="820"/>
      <c r="W23373" s="820"/>
      <c r="X23373" s="820"/>
      <c r="Y23373" s="820"/>
      <c r="Z23373" s="820"/>
    </row>
    <row r="23374" spans="7:26">
      <c r="G23374" s="826"/>
      <c r="H23374" s="820"/>
      <c r="J23374" s="820"/>
      <c r="K23374" s="820"/>
      <c r="L23374" s="820"/>
      <c r="M23374" s="820"/>
      <c r="N23374" s="820"/>
      <c r="O23374" s="820"/>
      <c r="P23374" s="820"/>
      <c r="Q23374" s="820"/>
      <c r="R23374" s="820"/>
      <c r="S23374" s="820"/>
      <c r="T23374" s="820"/>
      <c r="U23374" s="820"/>
      <c r="V23374" s="820"/>
      <c r="W23374" s="820"/>
      <c r="X23374" s="820"/>
      <c r="Y23374" s="820"/>
      <c r="Z23374" s="820"/>
    </row>
    <row r="23375" spans="7:26">
      <c r="G23375" s="826"/>
      <c r="H23375" s="820"/>
      <c r="J23375" s="820"/>
      <c r="K23375" s="820"/>
      <c r="L23375" s="820"/>
      <c r="M23375" s="820"/>
      <c r="N23375" s="820"/>
      <c r="O23375" s="820"/>
      <c r="P23375" s="820"/>
      <c r="Q23375" s="820"/>
      <c r="R23375" s="820"/>
      <c r="S23375" s="820"/>
      <c r="T23375" s="820"/>
      <c r="U23375" s="820"/>
      <c r="V23375" s="820"/>
      <c r="W23375" s="820"/>
      <c r="X23375" s="820"/>
      <c r="Y23375" s="820"/>
      <c r="Z23375" s="820"/>
    </row>
    <row r="23376" spans="7:26">
      <c r="G23376" s="826"/>
      <c r="H23376" s="820"/>
      <c r="J23376" s="820"/>
      <c r="K23376" s="820"/>
      <c r="L23376" s="820"/>
      <c r="M23376" s="820"/>
      <c r="N23376" s="820"/>
      <c r="O23376" s="820"/>
      <c r="P23376" s="820"/>
      <c r="Q23376" s="820"/>
      <c r="R23376" s="820"/>
      <c r="S23376" s="820"/>
      <c r="T23376" s="820"/>
      <c r="U23376" s="820"/>
      <c r="V23376" s="820"/>
      <c r="W23376" s="820"/>
      <c r="X23376" s="820"/>
      <c r="Y23376" s="820"/>
      <c r="Z23376" s="820"/>
    </row>
    <row r="23377" spans="7:26">
      <c r="G23377" s="826"/>
      <c r="H23377" s="820"/>
      <c r="J23377" s="820"/>
      <c r="K23377" s="820"/>
      <c r="L23377" s="820"/>
      <c r="M23377" s="820"/>
      <c r="N23377" s="820"/>
      <c r="O23377" s="820"/>
      <c r="P23377" s="820"/>
      <c r="Q23377" s="820"/>
      <c r="R23377" s="820"/>
      <c r="S23377" s="820"/>
      <c r="T23377" s="820"/>
      <c r="U23377" s="820"/>
      <c r="V23377" s="820"/>
      <c r="W23377" s="820"/>
      <c r="X23377" s="820"/>
      <c r="Y23377" s="820"/>
      <c r="Z23377" s="820"/>
    </row>
    <row r="23378" spans="7:26">
      <c r="G23378" s="826"/>
      <c r="H23378" s="820"/>
      <c r="J23378" s="820"/>
      <c r="K23378" s="820"/>
      <c r="L23378" s="820"/>
      <c r="M23378" s="820"/>
      <c r="N23378" s="820"/>
      <c r="O23378" s="820"/>
      <c r="P23378" s="820"/>
      <c r="Q23378" s="820"/>
      <c r="R23378" s="820"/>
      <c r="S23378" s="820"/>
      <c r="T23378" s="820"/>
      <c r="U23378" s="820"/>
      <c r="V23378" s="820"/>
      <c r="W23378" s="820"/>
      <c r="X23378" s="820"/>
      <c r="Y23378" s="820"/>
      <c r="Z23378" s="820"/>
    </row>
    <row r="23379" spans="7:26">
      <c r="G23379" s="826"/>
      <c r="H23379" s="820"/>
      <c r="J23379" s="820"/>
      <c r="K23379" s="820"/>
      <c r="L23379" s="820"/>
      <c r="M23379" s="820"/>
      <c r="N23379" s="820"/>
      <c r="O23379" s="820"/>
      <c r="P23379" s="820"/>
      <c r="Q23379" s="820"/>
      <c r="R23379" s="820"/>
      <c r="S23379" s="820"/>
      <c r="T23379" s="820"/>
      <c r="U23379" s="820"/>
      <c r="V23379" s="820"/>
      <c r="W23379" s="820"/>
      <c r="X23379" s="820"/>
      <c r="Y23379" s="820"/>
      <c r="Z23379" s="820"/>
    </row>
    <row r="23380" spans="7:26">
      <c r="G23380" s="826"/>
      <c r="H23380" s="820"/>
      <c r="J23380" s="820"/>
      <c r="K23380" s="820"/>
      <c r="L23380" s="820"/>
      <c r="M23380" s="820"/>
      <c r="N23380" s="820"/>
      <c r="O23380" s="820"/>
      <c r="P23380" s="820"/>
      <c r="Q23380" s="820"/>
      <c r="R23380" s="820"/>
      <c r="S23380" s="820"/>
      <c r="T23380" s="820"/>
      <c r="U23380" s="820"/>
      <c r="V23380" s="820"/>
      <c r="W23380" s="820"/>
      <c r="X23380" s="820"/>
      <c r="Y23380" s="820"/>
      <c r="Z23380" s="820"/>
    </row>
    <row r="23381" spans="7:26">
      <c r="G23381" s="826"/>
      <c r="H23381" s="820"/>
      <c r="J23381" s="820"/>
      <c r="K23381" s="820"/>
      <c r="L23381" s="820"/>
      <c r="M23381" s="820"/>
      <c r="N23381" s="820"/>
      <c r="O23381" s="820"/>
      <c r="P23381" s="820"/>
      <c r="Q23381" s="820"/>
      <c r="R23381" s="820"/>
      <c r="S23381" s="820"/>
      <c r="T23381" s="820"/>
      <c r="U23381" s="820"/>
      <c r="V23381" s="820"/>
      <c r="W23381" s="820"/>
      <c r="X23381" s="820"/>
      <c r="Y23381" s="820"/>
      <c r="Z23381" s="820"/>
    </row>
    <row r="23382" spans="7:26">
      <c r="G23382" s="826"/>
      <c r="H23382" s="820"/>
      <c r="J23382" s="820"/>
      <c r="K23382" s="820"/>
      <c r="L23382" s="820"/>
      <c r="M23382" s="820"/>
      <c r="N23382" s="820"/>
      <c r="O23382" s="820"/>
      <c r="P23382" s="820"/>
      <c r="Q23382" s="820"/>
      <c r="R23382" s="820"/>
      <c r="S23382" s="820"/>
      <c r="T23382" s="820"/>
      <c r="U23382" s="820"/>
      <c r="V23382" s="820"/>
      <c r="W23382" s="820"/>
      <c r="X23382" s="820"/>
      <c r="Y23382" s="820"/>
      <c r="Z23382" s="820"/>
    </row>
    <row r="23383" spans="7:26">
      <c r="G23383" s="826"/>
      <c r="H23383" s="820"/>
      <c r="J23383" s="820"/>
      <c r="K23383" s="820"/>
      <c r="L23383" s="820"/>
      <c r="M23383" s="820"/>
      <c r="N23383" s="820"/>
      <c r="O23383" s="820"/>
      <c r="P23383" s="820"/>
      <c r="Q23383" s="820"/>
      <c r="R23383" s="820"/>
      <c r="S23383" s="820"/>
      <c r="T23383" s="820"/>
      <c r="U23383" s="820"/>
      <c r="V23383" s="820"/>
      <c r="W23383" s="820"/>
      <c r="X23383" s="820"/>
      <c r="Y23383" s="820"/>
      <c r="Z23383" s="820"/>
    </row>
    <row r="23384" spans="7:26">
      <c r="G23384" s="826"/>
      <c r="H23384" s="820"/>
      <c r="J23384" s="820"/>
      <c r="K23384" s="820"/>
      <c r="L23384" s="820"/>
      <c r="M23384" s="820"/>
      <c r="N23384" s="820"/>
      <c r="O23384" s="820"/>
      <c r="P23384" s="820"/>
      <c r="Q23384" s="820"/>
      <c r="R23384" s="820"/>
      <c r="S23384" s="820"/>
      <c r="T23384" s="820"/>
      <c r="U23384" s="820"/>
      <c r="V23384" s="820"/>
      <c r="W23384" s="820"/>
      <c r="X23384" s="820"/>
      <c r="Y23384" s="820"/>
      <c r="Z23384" s="820"/>
    </row>
    <row r="23385" spans="7:26">
      <c r="G23385" s="826"/>
      <c r="H23385" s="820"/>
      <c r="J23385" s="820"/>
      <c r="K23385" s="820"/>
      <c r="L23385" s="820"/>
      <c r="M23385" s="820"/>
      <c r="N23385" s="820"/>
      <c r="O23385" s="820"/>
      <c r="P23385" s="820"/>
      <c r="Q23385" s="820"/>
      <c r="R23385" s="820"/>
      <c r="S23385" s="820"/>
      <c r="T23385" s="820"/>
      <c r="U23385" s="820"/>
      <c r="V23385" s="820"/>
      <c r="W23385" s="820"/>
      <c r="X23385" s="820"/>
      <c r="Y23385" s="820"/>
      <c r="Z23385" s="820"/>
    </row>
    <row r="23386" spans="7:26">
      <c r="G23386" s="826"/>
      <c r="H23386" s="820"/>
      <c r="J23386" s="820"/>
      <c r="K23386" s="820"/>
      <c r="L23386" s="820"/>
      <c r="M23386" s="820"/>
      <c r="N23386" s="820"/>
      <c r="O23386" s="820"/>
      <c r="P23386" s="820"/>
      <c r="Q23386" s="820"/>
      <c r="R23386" s="820"/>
      <c r="S23386" s="820"/>
      <c r="T23386" s="820"/>
      <c r="U23386" s="820"/>
      <c r="V23386" s="820"/>
      <c r="W23386" s="820"/>
      <c r="X23386" s="820"/>
      <c r="Y23386" s="820"/>
      <c r="Z23386" s="820"/>
    </row>
    <row r="23387" spans="7:26">
      <c r="G23387" s="826"/>
      <c r="H23387" s="820"/>
      <c r="J23387" s="820"/>
      <c r="K23387" s="820"/>
      <c r="L23387" s="820"/>
      <c r="M23387" s="820"/>
      <c r="N23387" s="820"/>
      <c r="O23387" s="820"/>
      <c r="P23387" s="820"/>
      <c r="Q23387" s="820"/>
      <c r="R23387" s="820"/>
      <c r="S23387" s="820"/>
      <c r="T23387" s="820"/>
      <c r="U23387" s="820"/>
      <c r="V23387" s="820"/>
      <c r="W23387" s="820"/>
      <c r="X23387" s="820"/>
      <c r="Y23387" s="820"/>
      <c r="Z23387" s="820"/>
    </row>
    <row r="23388" spans="7:26">
      <c r="G23388" s="826"/>
      <c r="H23388" s="820"/>
      <c r="J23388" s="820"/>
      <c r="K23388" s="820"/>
      <c r="L23388" s="820"/>
      <c r="M23388" s="820"/>
      <c r="N23388" s="820"/>
      <c r="O23388" s="820"/>
      <c r="P23388" s="820"/>
      <c r="Q23388" s="820"/>
      <c r="R23388" s="820"/>
      <c r="S23388" s="820"/>
      <c r="T23388" s="820"/>
      <c r="U23388" s="820"/>
      <c r="V23388" s="820"/>
      <c r="W23388" s="820"/>
      <c r="X23388" s="820"/>
      <c r="Y23388" s="820"/>
      <c r="Z23388" s="820"/>
    </row>
    <row r="23389" spans="7:26">
      <c r="G23389" s="826"/>
      <c r="H23389" s="820"/>
      <c r="J23389" s="820"/>
      <c r="K23389" s="820"/>
      <c r="L23389" s="820"/>
      <c r="M23389" s="820"/>
      <c r="N23389" s="820"/>
      <c r="O23389" s="820"/>
      <c r="P23389" s="820"/>
      <c r="Q23389" s="820"/>
      <c r="R23389" s="820"/>
      <c r="S23389" s="820"/>
      <c r="T23389" s="820"/>
      <c r="U23389" s="820"/>
      <c r="V23389" s="820"/>
      <c r="W23389" s="820"/>
      <c r="X23389" s="820"/>
      <c r="Y23389" s="820"/>
      <c r="Z23389" s="820"/>
    </row>
    <row r="23390" spans="7:26">
      <c r="G23390" s="826"/>
      <c r="H23390" s="820"/>
      <c r="J23390" s="820"/>
      <c r="K23390" s="820"/>
      <c r="L23390" s="820"/>
      <c r="M23390" s="820"/>
      <c r="N23390" s="820"/>
      <c r="O23390" s="820"/>
      <c r="P23390" s="820"/>
      <c r="Q23390" s="820"/>
      <c r="R23390" s="820"/>
      <c r="S23390" s="820"/>
      <c r="T23390" s="820"/>
      <c r="U23390" s="820"/>
      <c r="V23390" s="820"/>
      <c r="W23390" s="820"/>
      <c r="X23390" s="820"/>
      <c r="Y23390" s="820"/>
      <c r="Z23390" s="820"/>
    </row>
    <row r="23391" spans="7:26">
      <c r="G23391" s="826"/>
      <c r="H23391" s="820"/>
      <c r="J23391" s="820"/>
      <c r="K23391" s="820"/>
      <c r="L23391" s="820"/>
      <c r="M23391" s="820"/>
      <c r="N23391" s="820"/>
      <c r="O23391" s="820"/>
      <c r="P23391" s="820"/>
      <c r="Q23391" s="820"/>
      <c r="R23391" s="820"/>
      <c r="S23391" s="820"/>
      <c r="T23391" s="820"/>
      <c r="U23391" s="820"/>
      <c r="V23391" s="820"/>
      <c r="W23391" s="820"/>
      <c r="X23391" s="820"/>
      <c r="Y23391" s="820"/>
      <c r="Z23391" s="820"/>
    </row>
    <row r="23392" spans="7:26">
      <c r="G23392" s="826"/>
      <c r="H23392" s="820"/>
      <c r="J23392" s="820"/>
      <c r="K23392" s="820"/>
      <c r="L23392" s="820"/>
      <c r="M23392" s="820"/>
      <c r="N23392" s="820"/>
      <c r="O23392" s="820"/>
      <c r="P23392" s="820"/>
      <c r="Q23392" s="820"/>
      <c r="R23392" s="820"/>
      <c r="S23392" s="820"/>
      <c r="T23392" s="820"/>
      <c r="U23392" s="820"/>
      <c r="V23392" s="820"/>
      <c r="W23392" s="820"/>
      <c r="X23392" s="820"/>
      <c r="Y23392" s="820"/>
      <c r="Z23392" s="820"/>
    </row>
    <row r="23393" spans="7:26">
      <c r="G23393" s="826"/>
      <c r="H23393" s="820"/>
      <c r="J23393" s="820"/>
      <c r="K23393" s="820"/>
      <c r="L23393" s="820"/>
      <c r="M23393" s="820"/>
      <c r="N23393" s="820"/>
      <c r="O23393" s="820"/>
      <c r="P23393" s="820"/>
      <c r="Q23393" s="820"/>
      <c r="R23393" s="820"/>
      <c r="S23393" s="820"/>
      <c r="T23393" s="820"/>
      <c r="U23393" s="820"/>
      <c r="V23393" s="820"/>
      <c r="W23393" s="820"/>
      <c r="X23393" s="820"/>
      <c r="Y23393" s="820"/>
      <c r="Z23393" s="820"/>
    </row>
    <row r="23394" spans="7:26">
      <c r="G23394" s="826"/>
      <c r="H23394" s="820"/>
      <c r="J23394" s="820"/>
      <c r="K23394" s="820"/>
      <c r="L23394" s="820"/>
      <c r="M23394" s="820"/>
      <c r="N23394" s="820"/>
      <c r="O23394" s="820"/>
      <c r="P23394" s="820"/>
      <c r="Q23394" s="820"/>
      <c r="R23394" s="820"/>
      <c r="S23394" s="820"/>
      <c r="T23394" s="820"/>
      <c r="U23394" s="820"/>
      <c r="V23394" s="820"/>
      <c r="W23394" s="820"/>
      <c r="X23394" s="820"/>
      <c r="Y23394" s="820"/>
      <c r="Z23394" s="820"/>
    </row>
    <row r="23395" spans="7:26">
      <c r="G23395" s="826"/>
      <c r="H23395" s="820"/>
      <c r="J23395" s="820"/>
      <c r="K23395" s="820"/>
      <c r="L23395" s="820"/>
      <c r="M23395" s="820"/>
      <c r="N23395" s="820"/>
      <c r="O23395" s="820"/>
      <c r="P23395" s="820"/>
      <c r="Q23395" s="820"/>
      <c r="R23395" s="820"/>
      <c r="S23395" s="820"/>
      <c r="T23395" s="820"/>
      <c r="U23395" s="820"/>
      <c r="V23395" s="820"/>
      <c r="W23395" s="820"/>
      <c r="X23395" s="820"/>
      <c r="Y23395" s="820"/>
      <c r="Z23395" s="820"/>
    </row>
    <row r="23396" spans="7:26">
      <c r="G23396" s="826"/>
      <c r="H23396" s="820"/>
      <c r="J23396" s="820"/>
      <c r="K23396" s="820"/>
      <c r="L23396" s="820"/>
      <c r="M23396" s="820"/>
      <c r="N23396" s="820"/>
      <c r="O23396" s="820"/>
      <c r="P23396" s="820"/>
      <c r="Q23396" s="820"/>
      <c r="R23396" s="820"/>
      <c r="S23396" s="820"/>
      <c r="T23396" s="820"/>
      <c r="U23396" s="820"/>
      <c r="V23396" s="820"/>
      <c r="W23396" s="820"/>
      <c r="X23396" s="820"/>
      <c r="Y23396" s="820"/>
      <c r="Z23396" s="820"/>
    </row>
    <row r="23397" spans="7:26">
      <c r="G23397" s="826"/>
      <c r="H23397" s="820"/>
      <c r="J23397" s="820"/>
      <c r="K23397" s="820"/>
      <c r="L23397" s="820"/>
      <c r="M23397" s="820"/>
      <c r="N23397" s="820"/>
      <c r="O23397" s="820"/>
      <c r="P23397" s="820"/>
      <c r="Q23397" s="820"/>
      <c r="R23397" s="820"/>
      <c r="S23397" s="820"/>
      <c r="T23397" s="820"/>
      <c r="U23397" s="820"/>
      <c r="V23397" s="820"/>
      <c r="W23397" s="820"/>
      <c r="X23397" s="820"/>
      <c r="Y23397" s="820"/>
      <c r="Z23397" s="820"/>
    </row>
    <row r="23398" spans="7:26">
      <c r="G23398" s="826"/>
      <c r="H23398" s="820"/>
      <c r="J23398" s="820"/>
      <c r="K23398" s="820"/>
      <c r="L23398" s="820"/>
      <c r="M23398" s="820"/>
      <c r="N23398" s="820"/>
      <c r="O23398" s="820"/>
      <c r="P23398" s="820"/>
      <c r="Q23398" s="820"/>
      <c r="R23398" s="820"/>
      <c r="S23398" s="820"/>
      <c r="T23398" s="820"/>
      <c r="U23398" s="820"/>
      <c r="V23398" s="820"/>
      <c r="W23398" s="820"/>
      <c r="X23398" s="820"/>
      <c r="Y23398" s="820"/>
      <c r="Z23398" s="820"/>
    </row>
    <row r="23399" spans="7:26">
      <c r="G23399" s="826"/>
      <c r="H23399" s="820"/>
      <c r="J23399" s="820"/>
      <c r="K23399" s="820"/>
      <c r="L23399" s="820"/>
      <c r="M23399" s="820"/>
      <c r="N23399" s="820"/>
      <c r="O23399" s="820"/>
      <c r="P23399" s="820"/>
      <c r="Q23399" s="820"/>
      <c r="R23399" s="820"/>
      <c r="S23399" s="820"/>
      <c r="T23399" s="820"/>
      <c r="U23399" s="820"/>
      <c r="V23399" s="820"/>
      <c r="W23399" s="820"/>
      <c r="X23399" s="820"/>
      <c r="Y23399" s="820"/>
      <c r="Z23399" s="820"/>
    </row>
    <row r="23400" spans="7:26">
      <c r="G23400" s="826"/>
      <c r="H23400" s="820"/>
      <c r="J23400" s="820"/>
      <c r="K23400" s="820"/>
      <c r="L23400" s="820"/>
      <c r="M23400" s="820"/>
      <c r="N23400" s="820"/>
      <c r="O23400" s="820"/>
      <c r="P23400" s="820"/>
      <c r="Q23400" s="820"/>
      <c r="R23400" s="820"/>
      <c r="S23400" s="820"/>
      <c r="T23400" s="820"/>
      <c r="U23400" s="820"/>
      <c r="V23400" s="820"/>
      <c r="W23400" s="820"/>
      <c r="X23400" s="820"/>
      <c r="Y23400" s="820"/>
      <c r="Z23400" s="820"/>
    </row>
    <row r="23401" spans="7:26">
      <c r="G23401" s="826"/>
      <c r="H23401" s="820"/>
      <c r="J23401" s="820"/>
      <c r="K23401" s="820"/>
      <c r="L23401" s="820"/>
      <c r="M23401" s="820"/>
      <c r="N23401" s="820"/>
      <c r="O23401" s="820"/>
      <c r="P23401" s="820"/>
      <c r="Q23401" s="820"/>
      <c r="R23401" s="820"/>
      <c r="S23401" s="820"/>
      <c r="T23401" s="820"/>
      <c r="U23401" s="820"/>
      <c r="V23401" s="820"/>
      <c r="W23401" s="820"/>
      <c r="X23401" s="820"/>
      <c r="Y23401" s="820"/>
      <c r="Z23401" s="820"/>
    </row>
    <row r="23402" spans="7:26">
      <c r="G23402" s="826"/>
      <c r="H23402" s="820"/>
      <c r="J23402" s="820"/>
      <c r="K23402" s="820"/>
      <c r="L23402" s="820"/>
      <c r="M23402" s="820"/>
      <c r="N23402" s="820"/>
      <c r="O23402" s="820"/>
      <c r="P23402" s="820"/>
      <c r="Q23402" s="820"/>
      <c r="R23402" s="820"/>
      <c r="S23402" s="820"/>
      <c r="T23402" s="820"/>
      <c r="U23402" s="820"/>
      <c r="V23402" s="820"/>
      <c r="W23402" s="820"/>
      <c r="X23402" s="820"/>
      <c r="Y23402" s="820"/>
      <c r="Z23402" s="820"/>
    </row>
    <row r="23403" spans="7:26">
      <c r="G23403" s="826"/>
      <c r="H23403" s="820"/>
      <c r="J23403" s="820"/>
      <c r="K23403" s="820"/>
      <c r="L23403" s="820"/>
      <c r="M23403" s="820"/>
      <c r="N23403" s="820"/>
      <c r="O23403" s="820"/>
      <c r="P23403" s="820"/>
      <c r="Q23403" s="820"/>
      <c r="R23403" s="820"/>
      <c r="S23403" s="820"/>
      <c r="T23403" s="820"/>
      <c r="U23403" s="820"/>
      <c r="V23403" s="820"/>
      <c r="W23403" s="820"/>
      <c r="X23403" s="820"/>
      <c r="Y23403" s="820"/>
      <c r="Z23403" s="820"/>
    </row>
    <row r="23404" spans="7:26">
      <c r="G23404" s="826"/>
      <c r="H23404" s="820"/>
      <c r="J23404" s="820"/>
      <c r="K23404" s="820"/>
      <c r="L23404" s="820"/>
      <c r="M23404" s="820"/>
      <c r="N23404" s="820"/>
      <c r="O23404" s="820"/>
      <c r="P23404" s="820"/>
      <c r="Q23404" s="820"/>
      <c r="R23404" s="820"/>
      <c r="S23404" s="820"/>
      <c r="T23404" s="820"/>
      <c r="U23404" s="820"/>
      <c r="V23404" s="820"/>
      <c r="W23404" s="820"/>
      <c r="X23404" s="820"/>
      <c r="Y23404" s="820"/>
      <c r="Z23404" s="820"/>
    </row>
    <row r="23405" spans="7:26">
      <c r="G23405" s="826"/>
      <c r="H23405" s="820"/>
      <c r="J23405" s="820"/>
      <c r="K23405" s="820"/>
      <c r="L23405" s="820"/>
      <c r="M23405" s="820"/>
      <c r="N23405" s="820"/>
      <c r="O23405" s="820"/>
      <c r="P23405" s="820"/>
      <c r="Q23405" s="820"/>
      <c r="R23405" s="820"/>
      <c r="S23405" s="820"/>
      <c r="T23405" s="820"/>
      <c r="U23405" s="820"/>
      <c r="V23405" s="820"/>
      <c r="W23405" s="820"/>
      <c r="X23405" s="820"/>
      <c r="Y23405" s="820"/>
      <c r="Z23405" s="820"/>
    </row>
    <row r="23406" spans="7:26">
      <c r="G23406" s="826"/>
      <c r="H23406" s="820"/>
      <c r="J23406" s="820"/>
      <c r="K23406" s="820"/>
      <c r="L23406" s="820"/>
      <c r="M23406" s="820"/>
      <c r="N23406" s="820"/>
      <c r="O23406" s="820"/>
      <c r="P23406" s="820"/>
      <c r="Q23406" s="820"/>
      <c r="R23406" s="820"/>
      <c r="S23406" s="820"/>
      <c r="T23406" s="820"/>
      <c r="U23406" s="820"/>
      <c r="V23406" s="820"/>
      <c r="W23406" s="820"/>
      <c r="X23406" s="820"/>
      <c r="Y23406" s="820"/>
      <c r="Z23406" s="820"/>
    </row>
    <row r="23407" spans="7:26">
      <c r="G23407" s="826"/>
      <c r="H23407" s="820"/>
      <c r="J23407" s="820"/>
      <c r="K23407" s="820"/>
      <c r="L23407" s="820"/>
      <c r="M23407" s="820"/>
      <c r="N23407" s="820"/>
      <c r="O23407" s="820"/>
      <c r="P23407" s="820"/>
      <c r="Q23407" s="820"/>
      <c r="R23407" s="820"/>
      <c r="S23407" s="820"/>
      <c r="T23407" s="820"/>
      <c r="U23407" s="820"/>
      <c r="V23407" s="820"/>
      <c r="W23407" s="820"/>
      <c r="X23407" s="820"/>
      <c r="Y23407" s="820"/>
      <c r="Z23407" s="820"/>
    </row>
    <row r="23408" spans="7:26">
      <c r="G23408" s="826"/>
      <c r="H23408" s="820"/>
      <c r="J23408" s="820"/>
      <c r="K23408" s="820"/>
      <c r="L23408" s="820"/>
      <c r="M23408" s="820"/>
      <c r="N23408" s="820"/>
      <c r="O23408" s="820"/>
      <c r="P23408" s="820"/>
      <c r="Q23408" s="820"/>
      <c r="R23408" s="820"/>
      <c r="S23408" s="820"/>
      <c r="T23408" s="820"/>
      <c r="U23408" s="820"/>
      <c r="V23408" s="820"/>
      <c r="W23408" s="820"/>
      <c r="X23408" s="820"/>
      <c r="Y23408" s="820"/>
      <c r="Z23408" s="820"/>
    </row>
    <row r="23409" spans="7:26">
      <c r="G23409" s="826"/>
      <c r="H23409" s="820"/>
      <c r="J23409" s="820"/>
      <c r="K23409" s="820"/>
      <c r="L23409" s="820"/>
      <c r="M23409" s="820"/>
      <c r="N23409" s="820"/>
      <c r="O23409" s="820"/>
      <c r="P23409" s="820"/>
      <c r="Q23409" s="820"/>
      <c r="R23409" s="820"/>
      <c r="S23409" s="820"/>
      <c r="T23409" s="820"/>
      <c r="U23409" s="820"/>
      <c r="V23409" s="820"/>
      <c r="W23409" s="820"/>
      <c r="X23409" s="820"/>
      <c r="Y23409" s="820"/>
      <c r="Z23409" s="820"/>
    </row>
    <row r="23410" spans="7:26">
      <c r="G23410" s="826"/>
      <c r="H23410" s="820"/>
      <c r="J23410" s="820"/>
      <c r="K23410" s="820"/>
      <c r="L23410" s="820"/>
      <c r="M23410" s="820"/>
      <c r="N23410" s="820"/>
      <c r="O23410" s="820"/>
      <c r="P23410" s="820"/>
      <c r="Q23410" s="820"/>
      <c r="R23410" s="820"/>
      <c r="S23410" s="820"/>
      <c r="T23410" s="820"/>
      <c r="U23410" s="820"/>
      <c r="V23410" s="820"/>
      <c r="W23410" s="820"/>
      <c r="X23410" s="820"/>
      <c r="Y23410" s="820"/>
      <c r="Z23410" s="820"/>
    </row>
    <row r="23411" spans="7:26">
      <c r="G23411" s="826"/>
      <c r="H23411" s="820"/>
      <c r="J23411" s="820"/>
      <c r="K23411" s="820"/>
      <c r="L23411" s="820"/>
      <c r="M23411" s="820"/>
      <c r="N23411" s="820"/>
      <c r="O23411" s="820"/>
      <c r="P23411" s="820"/>
      <c r="Q23411" s="820"/>
      <c r="R23411" s="820"/>
      <c r="S23411" s="820"/>
      <c r="T23411" s="820"/>
      <c r="U23411" s="820"/>
      <c r="V23411" s="820"/>
      <c r="W23411" s="820"/>
      <c r="X23411" s="820"/>
      <c r="Y23411" s="820"/>
      <c r="Z23411" s="820"/>
    </row>
    <row r="23412" spans="7:26">
      <c r="G23412" s="826"/>
      <c r="H23412" s="820"/>
      <c r="J23412" s="820"/>
      <c r="K23412" s="820"/>
      <c r="L23412" s="820"/>
      <c r="M23412" s="820"/>
      <c r="N23412" s="820"/>
      <c r="O23412" s="820"/>
      <c r="P23412" s="820"/>
      <c r="Q23412" s="820"/>
      <c r="R23412" s="820"/>
      <c r="S23412" s="820"/>
      <c r="T23412" s="820"/>
      <c r="U23412" s="820"/>
      <c r="V23412" s="820"/>
      <c r="W23412" s="820"/>
      <c r="X23412" s="820"/>
      <c r="Y23412" s="820"/>
      <c r="Z23412" s="820"/>
    </row>
    <row r="23413" spans="7:26">
      <c r="G23413" s="826"/>
      <c r="H23413" s="820"/>
      <c r="J23413" s="820"/>
      <c r="K23413" s="820"/>
      <c r="L23413" s="820"/>
      <c r="M23413" s="820"/>
      <c r="N23413" s="820"/>
      <c r="O23413" s="820"/>
      <c r="P23413" s="820"/>
      <c r="Q23413" s="820"/>
      <c r="R23413" s="820"/>
      <c r="S23413" s="820"/>
      <c r="T23413" s="820"/>
      <c r="U23413" s="820"/>
      <c r="V23413" s="820"/>
      <c r="W23413" s="820"/>
      <c r="X23413" s="820"/>
      <c r="Y23413" s="820"/>
      <c r="Z23413" s="820"/>
    </row>
    <row r="23414" spans="7:26">
      <c r="G23414" s="826"/>
      <c r="H23414" s="820"/>
      <c r="J23414" s="820"/>
      <c r="K23414" s="820"/>
      <c r="L23414" s="820"/>
      <c r="M23414" s="820"/>
      <c r="N23414" s="820"/>
      <c r="O23414" s="820"/>
      <c r="P23414" s="820"/>
      <c r="Q23414" s="820"/>
      <c r="R23414" s="820"/>
      <c r="S23414" s="820"/>
      <c r="T23414" s="820"/>
      <c r="U23414" s="820"/>
      <c r="V23414" s="820"/>
      <c r="W23414" s="820"/>
      <c r="X23414" s="820"/>
      <c r="Y23414" s="820"/>
      <c r="Z23414" s="820"/>
    </row>
    <row r="23415" spans="7:26">
      <c r="G23415" s="826"/>
      <c r="H23415" s="820"/>
      <c r="J23415" s="820"/>
      <c r="K23415" s="820"/>
      <c r="L23415" s="820"/>
      <c r="M23415" s="820"/>
      <c r="N23415" s="820"/>
      <c r="O23415" s="820"/>
      <c r="P23415" s="820"/>
      <c r="Q23415" s="820"/>
      <c r="R23415" s="820"/>
      <c r="S23415" s="820"/>
      <c r="T23415" s="820"/>
      <c r="U23415" s="820"/>
      <c r="V23415" s="820"/>
      <c r="W23415" s="820"/>
      <c r="X23415" s="820"/>
      <c r="Y23415" s="820"/>
      <c r="Z23415" s="820"/>
    </row>
    <row r="23416" spans="7:26">
      <c r="G23416" s="826"/>
      <c r="H23416" s="820"/>
      <c r="J23416" s="820"/>
      <c r="K23416" s="820"/>
      <c r="L23416" s="820"/>
      <c r="M23416" s="820"/>
      <c r="N23416" s="820"/>
      <c r="O23416" s="820"/>
      <c r="P23416" s="820"/>
      <c r="Q23416" s="820"/>
      <c r="R23416" s="820"/>
      <c r="S23416" s="820"/>
      <c r="T23416" s="820"/>
      <c r="U23416" s="820"/>
      <c r="V23416" s="820"/>
      <c r="W23416" s="820"/>
      <c r="X23416" s="820"/>
      <c r="Y23416" s="820"/>
      <c r="Z23416" s="820"/>
    </row>
    <row r="23417" spans="7:26">
      <c r="G23417" s="826"/>
      <c r="H23417" s="820"/>
      <c r="J23417" s="820"/>
      <c r="K23417" s="820"/>
      <c r="L23417" s="820"/>
      <c r="M23417" s="820"/>
      <c r="N23417" s="820"/>
      <c r="O23417" s="820"/>
      <c r="P23417" s="820"/>
      <c r="Q23417" s="820"/>
      <c r="R23417" s="820"/>
      <c r="S23417" s="820"/>
      <c r="T23417" s="820"/>
      <c r="U23417" s="820"/>
      <c r="V23417" s="820"/>
      <c r="W23417" s="820"/>
      <c r="X23417" s="820"/>
      <c r="Y23417" s="820"/>
      <c r="Z23417" s="820"/>
    </row>
    <row r="23418" spans="7:26">
      <c r="G23418" s="826"/>
      <c r="H23418" s="820"/>
      <c r="J23418" s="820"/>
      <c r="K23418" s="820"/>
      <c r="L23418" s="820"/>
      <c r="M23418" s="820"/>
      <c r="N23418" s="820"/>
      <c r="O23418" s="820"/>
      <c r="P23418" s="820"/>
      <c r="Q23418" s="820"/>
      <c r="R23418" s="820"/>
      <c r="S23418" s="820"/>
      <c r="T23418" s="820"/>
      <c r="U23418" s="820"/>
      <c r="V23418" s="820"/>
      <c r="W23418" s="820"/>
      <c r="X23418" s="820"/>
      <c r="Y23418" s="820"/>
      <c r="Z23418" s="820"/>
    </row>
    <row r="23419" spans="7:26">
      <c r="G23419" s="826"/>
      <c r="H23419" s="820"/>
      <c r="J23419" s="820"/>
      <c r="K23419" s="820"/>
      <c r="L23419" s="820"/>
      <c r="M23419" s="820"/>
      <c r="N23419" s="820"/>
      <c r="O23419" s="820"/>
      <c r="P23419" s="820"/>
      <c r="Q23419" s="820"/>
      <c r="R23419" s="820"/>
      <c r="S23419" s="820"/>
      <c r="T23419" s="820"/>
      <c r="U23419" s="820"/>
      <c r="V23419" s="820"/>
      <c r="W23419" s="820"/>
      <c r="X23419" s="820"/>
      <c r="Y23419" s="820"/>
      <c r="Z23419" s="820"/>
    </row>
    <row r="23420" spans="7:26">
      <c r="G23420" s="826"/>
      <c r="H23420" s="820"/>
      <c r="J23420" s="820"/>
      <c r="K23420" s="820"/>
      <c r="L23420" s="820"/>
      <c r="M23420" s="820"/>
      <c r="N23420" s="820"/>
      <c r="O23420" s="820"/>
      <c r="P23420" s="820"/>
      <c r="Q23420" s="820"/>
      <c r="R23420" s="820"/>
      <c r="S23420" s="820"/>
      <c r="T23420" s="820"/>
      <c r="U23420" s="820"/>
      <c r="V23420" s="820"/>
      <c r="W23420" s="820"/>
      <c r="X23420" s="820"/>
      <c r="Y23420" s="820"/>
      <c r="Z23420" s="820"/>
    </row>
    <row r="23421" spans="7:26">
      <c r="G23421" s="826"/>
      <c r="H23421" s="820"/>
      <c r="J23421" s="820"/>
      <c r="K23421" s="820"/>
      <c r="L23421" s="820"/>
      <c r="M23421" s="820"/>
      <c r="N23421" s="820"/>
      <c r="O23421" s="820"/>
      <c r="P23421" s="820"/>
      <c r="Q23421" s="820"/>
      <c r="R23421" s="820"/>
      <c r="S23421" s="820"/>
      <c r="T23421" s="820"/>
      <c r="U23421" s="820"/>
      <c r="V23421" s="820"/>
      <c r="W23421" s="820"/>
      <c r="X23421" s="820"/>
      <c r="Y23421" s="820"/>
      <c r="Z23421" s="820"/>
    </row>
    <row r="23422" spans="7:26">
      <c r="G23422" s="826"/>
      <c r="H23422" s="820"/>
      <c r="J23422" s="820"/>
      <c r="K23422" s="820"/>
      <c r="L23422" s="820"/>
      <c r="M23422" s="820"/>
      <c r="N23422" s="820"/>
      <c r="O23422" s="820"/>
      <c r="P23422" s="820"/>
      <c r="Q23422" s="820"/>
      <c r="R23422" s="820"/>
      <c r="S23422" s="820"/>
      <c r="T23422" s="820"/>
      <c r="U23422" s="820"/>
      <c r="V23422" s="820"/>
      <c r="W23422" s="820"/>
      <c r="X23422" s="820"/>
      <c r="Y23422" s="820"/>
      <c r="Z23422" s="820"/>
    </row>
    <row r="23423" spans="7:26">
      <c r="G23423" s="826"/>
      <c r="H23423" s="820"/>
      <c r="J23423" s="820"/>
      <c r="K23423" s="820"/>
      <c r="L23423" s="820"/>
      <c r="M23423" s="820"/>
      <c r="N23423" s="820"/>
      <c r="O23423" s="820"/>
      <c r="P23423" s="820"/>
      <c r="Q23423" s="820"/>
      <c r="R23423" s="820"/>
      <c r="S23423" s="820"/>
      <c r="T23423" s="820"/>
      <c r="U23423" s="820"/>
      <c r="V23423" s="820"/>
      <c r="W23423" s="820"/>
      <c r="X23423" s="820"/>
      <c r="Y23423" s="820"/>
      <c r="Z23423" s="820"/>
    </row>
    <row r="23424" spans="7:26">
      <c r="G23424" s="826"/>
      <c r="H23424" s="820"/>
      <c r="J23424" s="820"/>
      <c r="K23424" s="820"/>
      <c r="L23424" s="820"/>
      <c r="M23424" s="820"/>
      <c r="N23424" s="820"/>
      <c r="O23424" s="820"/>
      <c r="P23424" s="820"/>
      <c r="Q23424" s="820"/>
      <c r="R23424" s="820"/>
      <c r="S23424" s="820"/>
      <c r="T23424" s="820"/>
      <c r="U23424" s="820"/>
      <c r="V23424" s="820"/>
      <c r="W23424" s="820"/>
      <c r="X23424" s="820"/>
      <c r="Y23424" s="820"/>
      <c r="Z23424" s="820"/>
    </row>
    <row r="23425" spans="7:26">
      <c r="G23425" s="826"/>
      <c r="H23425" s="820"/>
      <c r="J23425" s="820"/>
      <c r="K23425" s="820"/>
      <c r="L23425" s="820"/>
      <c r="M23425" s="820"/>
      <c r="N23425" s="820"/>
      <c r="O23425" s="820"/>
      <c r="P23425" s="820"/>
      <c r="Q23425" s="820"/>
      <c r="R23425" s="820"/>
      <c r="S23425" s="820"/>
      <c r="T23425" s="820"/>
      <c r="U23425" s="820"/>
      <c r="V23425" s="820"/>
      <c r="W23425" s="820"/>
      <c r="X23425" s="820"/>
      <c r="Y23425" s="820"/>
      <c r="Z23425" s="820"/>
    </row>
    <row r="23426" spans="7:26">
      <c r="G23426" s="826"/>
      <c r="H23426" s="820"/>
      <c r="J23426" s="820"/>
      <c r="K23426" s="820"/>
      <c r="L23426" s="820"/>
      <c r="M23426" s="820"/>
      <c r="N23426" s="820"/>
      <c r="O23426" s="820"/>
      <c r="P23426" s="820"/>
      <c r="Q23426" s="820"/>
      <c r="R23426" s="820"/>
      <c r="S23426" s="820"/>
      <c r="T23426" s="820"/>
      <c r="U23426" s="820"/>
      <c r="V23426" s="820"/>
      <c r="W23426" s="820"/>
      <c r="X23426" s="820"/>
      <c r="Y23426" s="820"/>
      <c r="Z23426" s="820"/>
    </row>
    <row r="23427" spans="7:26">
      <c r="G23427" s="826"/>
      <c r="H23427" s="820"/>
      <c r="J23427" s="820"/>
      <c r="K23427" s="820"/>
      <c r="L23427" s="820"/>
      <c r="M23427" s="820"/>
      <c r="N23427" s="820"/>
      <c r="O23427" s="820"/>
      <c r="P23427" s="820"/>
      <c r="Q23427" s="820"/>
      <c r="R23427" s="820"/>
      <c r="S23427" s="820"/>
      <c r="T23427" s="820"/>
      <c r="U23427" s="820"/>
      <c r="V23427" s="820"/>
      <c r="W23427" s="820"/>
      <c r="X23427" s="820"/>
      <c r="Y23427" s="820"/>
      <c r="Z23427" s="820"/>
    </row>
    <row r="23428" spans="7:26">
      <c r="G23428" s="826"/>
      <c r="H23428" s="820"/>
      <c r="J23428" s="820"/>
      <c r="K23428" s="820"/>
      <c r="L23428" s="820"/>
      <c r="M23428" s="820"/>
      <c r="N23428" s="820"/>
      <c r="O23428" s="820"/>
      <c r="P23428" s="820"/>
      <c r="Q23428" s="820"/>
      <c r="R23428" s="820"/>
      <c r="S23428" s="820"/>
      <c r="T23428" s="820"/>
      <c r="U23428" s="820"/>
      <c r="V23428" s="820"/>
      <c r="W23428" s="820"/>
      <c r="X23428" s="820"/>
      <c r="Y23428" s="820"/>
      <c r="Z23428" s="820"/>
    </row>
    <row r="23429" spans="7:26">
      <c r="G23429" s="826"/>
      <c r="H23429" s="820"/>
      <c r="J23429" s="820"/>
      <c r="K23429" s="820"/>
      <c r="L23429" s="820"/>
      <c r="M23429" s="820"/>
      <c r="N23429" s="820"/>
      <c r="O23429" s="820"/>
      <c r="P23429" s="820"/>
      <c r="Q23429" s="820"/>
      <c r="R23429" s="820"/>
      <c r="S23429" s="820"/>
      <c r="T23429" s="820"/>
      <c r="U23429" s="820"/>
      <c r="V23429" s="820"/>
      <c r="W23429" s="820"/>
      <c r="X23429" s="820"/>
      <c r="Y23429" s="820"/>
      <c r="Z23429" s="820"/>
    </row>
    <row r="23430" spans="7:26">
      <c r="G23430" s="826"/>
      <c r="H23430" s="820"/>
      <c r="J23430" s="820"/>
      <c r="K23430" s="820"/>
      <c r="L23430" s="820"/>
      <c r="M23430" s="820"/>
      <c r="N23430" s="820"/>
      <c r="O23430" s="820"/>
      <c r="P23430" s="820"/>
      <c r="Q23430" s="820"/>
      <c r="R23430" s="820"/>
      <c r="S23430" s="820"/>
      <c r="T23430" s="820"/>
      <c r="U23430" s="820"/>
      <c r="V23430" s="820"/>
      <c r="W23430" s="820"/>
      <c r="X23430" s="820"/>
      <c r="Y23430" s="820"/>
      <c r="Z23430" s="820"/>
    </row>
    <row r="23431" spans="7:26">
      <c r="G23431" s="826"/>
      <c r="H23431" s="820"/>
      <c r="J23431" s="820"/>
      <c r="K23431" s="820"/>
      <c r="L23431" s="820"/>
      <c r="M23431" s="820"/>
      <c r="N23431" s="820"/>
      <c r="O23431" s="820"/>
      <c r="P23431" s="820"/>
      <c r="Q23431" s="820"/>
      <c r="R23431" s="820"/>
      <c r="S23431" s="820"/>
      <c r="T23431" s="820"/>
      <c r="U23431" s="820"/>
      <c r="V23431" s="820"/>
      <c r="W23431" s="820"/>
      <c r="X23431" s="820"/>
      <c r="Y23431" s="820"/>
      <c r="Z23431" s="820"/>
    </row>
    <row r="23432" spans="7:26">
      <c r="G23432" s="826"/>
      <c r="H23432" s="820"/>
      <c r="J23432" s="820"/>
      <c r="K23432" s="820"/>
      <c r="L23432" s="820"/>
      <c r="M23432" s="820"/>
      <c r="N23432" s="820"/>
      <c r="O23432" s="820"/>
      <c r="P23432" s="820"/>
      <c r="Q23432" s="820"/>
      <c r="R23432" s="820"/>
      <c r="S23432" s="820"/>
      <c r="T23432" s="820"/>
      <c r="U23432" s="820"/>
      <c r="V23432" s="820"/>
      <c r="W23432" s="820"/>
      <c r="X23432" s="820"/>
      <c r="Y23432" s="820"/>
      <c r="Z23432" s="820"/>
    </row>
    <row r="23433" spans="7:26">
      <c r="G23433" s="826"/>
      <c r="H23433" s="820"/>
      <c r="J23433" s="820"/>
      <c r="K23433" s="820"/>
      <c r="L23433" s="820"/>
      <c r="M23433" s="820"/>
      <c r="N23433" s="820"/>
      <c r="O23433" s="820"/>
      <c r="P23433" s="820"/>
      <c r="Q23433" s="820"/>
      <c r="R23433" s="820"/>
      <c r="S23433" s="820"/>
      <c r="T23433" s="820"/>
      <c r="U23433" s="820"/>
      <c r="V23433" s="820"/>
      <c r="W23433" s="820"/>
      <c r="X23433" s="820"/>
      <c r="Y23433" s="820"/>
      <c r="Z23433" s="820"/>
    </row>
    <row r="23434" spans="7:26">
      <c r="G23434" s="826"/>
      <c r="H23434" s="820"/>
      <c r="J23434" s="820"/>
      <c r="K23434" s="820"/>
      <c r="L23434" s="820"/>
      <c r="M23434" s="820"/>
      <c r="N23434" s="820"/>
      <c r="O23434" s="820"/>
      <c r="P23434" s="820"/>
      <c r="Q23434" s="820"/>
      <c r="R23434" s="820"/>
      <c r="S23434" s="820"/>
      <c r="T23434" s="820"/>
      <c r="U23434" s="820"/>
      <c r="V23434" s="820"/>
      <c r="W23434" s="820"/>
      <c r="X23434" s="820"/>
      <c r="Y23434" s="820"/>
      <c r="Z23434" s="820"/>
    </row>
    <row r="23435" spans="7:26">
      <c r="G23435" s="826"/>
      <c r="H23435" s="820"/>
      <c r="J23435" s="820"/>
      <c r="K23435" s="820"/>
      <c r="L23435" s="820"/>
      <c r="M23435" s="820"/>
      <c r="N23435" s="820"/>
      <c r="O23435" s="820"/>
      <c r="P23435" s="820"/>
      <c r="Q23435" s="820"/>
      <c r="R23435" s="820"/>
      <c r="S23435" s="820"/>
      <c r="T23435" s="820"/>
      <c r="U23435" s="820"/>
      <c r="V23435" s="820"/>
      <c r="W23435" s="820"/>
      <c r="X23435" s="820"/>
      <c r="Y23435" s="820"/>
      <c r="Z23435" s="820"/>
    </row>
    <row r="23436" spans="7:26">
      <c r="G23436" s="826"/>
      <c r="H23436" s="820"/>
      <c r="J23436" s="820"/>
      <c r="K23436" s="820"/>
      <c r="L23436" s="820"/>
      <c r="M23436" s="820"/>
      <c r="N23436" s="820"/>
      <c r="O23436" s="820"/>
      <c r="P23436" s="820"/>
      <c r="Q23436" s="820"/>
      <c r="R23436" s="820"/>
      <c r="S23436" s="820"/>
      <c r="T23436" s="820"/>
      <c r="U23436" s="820"/>
      <c r="V23436" s="820"/>
      <c r="W23436" s="820"/>
      <c r="X23436" s="820"/>
      <c r="Y23436" s="820"/>
      <c r="Z23436" s="820"/>
    </row>
    <row r="23437" spans="7:26">
      <c r="G23437" s="826"/>
      <c r="H23437" s="820"/>
      <c r="J23437" s="820"/>
      <c r="K23437" s="820"/>
      <c r="L23437" s="820"/>
      <c r="M23437" s="820"/>
      <c r="N23437" s="820"/>
      <c r="O23437" s="820"/>
      <c r="P23437" s="820"/>
      <c r="Q23437" s="820"/>
      <c r="R23437" s="820"/>
      <c r="S23437" s="820"/>
      <c r="T23437" s="820"/>
      <c r="U23437" s="820"/>
      <c r="V23437" s="820"/>
      <c r="W23437" s="820"/>
      <c r="X23437" s="820"/>
      <c r="Y23437" s="820"/>
      <c r="Z23437" s="820"/>
    </row>
    <row r="23438" spans="7:26">
      <c r="G23438" s="826"/>
      <c r="H23438" s="820"/>
      <c r="J23438" s="820"/>
      <c r="K23438" s="820"/>
      <c r="L23438" s="820"/>
      <c r="M23438" s="820"/>
      <c r="N23438" s="820"/>
      <c r="O23438" s="820"/>
      <c r="P23438" s="820"/>
      <c r="Q23438" s="820"/>
      <c r="R23438" s="820"/>
      <c r="S23438" s="820"/>
      <c r="T23438" s="820"/>
      <c r="U23438" s="820"/>
      <c r="V23438" s="820"/>
      <c r="W23438" s="820"/>
      <c r="X23438" s="820"/>
      <c r="Y23438" s="820"/>
      <c r="Z23438" s="820"/>
    </row>
    <row r="23439" spans="7:26">
      <c r="G23439" s="826"/>
      <c r="H23439" s="820"/>
      <c r="J23439" s="820"/>
      <c r="K23439" s="820"/>
      <c r="L23439" s="820"/>
      <c r="M23439" s="820"/>
      <c r="N23439" s="820"/>
      <c r="O23439" s="820"/>
      <c r="P23439" s="820"/>
      <c r="Q23439" s="820"/>
      <c r="R23439" s="820"/>
      <c r="S23439" s="820"/>
      <c r="T23439" s="820"/>
      <c r="U23439" s="820"/>
      <c r="V23439" s="820"/>
      <c r="W23439" s="820"/>
      <c r="X23439" s="820"/>
      <c r="Y23439" s="820"/>
      <c r="Z23439" s="820"/>
    </row>
    <row r="23440" spans="7:26">
      <c r="G23440" s="826"/>
      <c r="H23440" s="820"/>
      <c r="J23440" s="820"/>
      <c r="K23440" s="820"/>
      <c r="L23440" s="820"/>
      <c r="M23440" s="820"/>
      <c r="N23440" s="820"/>
      <c r="O23440" s="820"/>
      <c r="P23440" s="820"/>
      <c r="Q23440" s="820"/>
      <c r="R23440" s="820"/>
      <c r="S23440" s="820"/>
      <c r="T23440" s="820"/>
      <c r="U23440" s="820"/>
      <c r="V23440" s="820"/>
      <c r="W23440" s="820"/>
      <c r="X23440" s="820"/>
      <c r="Y23440" s="820"/>
      <c r="Z23440" s="820"/>
    </row>
    <row r="23441" spans="7:26">
      <c r="G23441" s="826"/>
      <c r="H23441" s="820"/>
      <c r="J23441" s="820"/>
      <c r="K23441" s="820"/>
      <c r="L23441" s="820"/>
      <c r="M23441" s="820"/>
      <c r="N23441" s="820"/>
      <c r="O23441" s="820"/>
      <c r="P23441" s="820"/>
      <c r="Q23441" s="820"/>
      <c r="R23441" s="820"/>
      <c r="S23441" s="820"/>
      <c r="T23441" s="820"/>
      <c r="U23441" s="820"/>
      <c r="V23441" s="820"/>
      <c r="W23441" s="820"/>
      <c r="X23441" s="820"/>
      <c r="Y23441" s="820"/>
      <c r="Z23441" s="820"/>
    </row>
    <row r="23442" spans="7:26">
      <c r="G23442" s="826"/>
      <c r="H23442" s="820"/>
      <c r="J23442" s="820"/>
      <c r="K23442" s="820"/>
      <c r="L23442" s="820"/>
      <c r="M23442" s="820"/>
      <c r="N23442" s="820"/>
      <c r="O23442" s="820"/>
      <c r="P23442" s="820"/>
      <c r="Q23442" s="820"/>
      <c r="R23442" s="820"/>
      <c r="S23442" s="820"/>
      <c r="T23442" s="820"/>
      <c r="U23442" s="820"/>
      <c r="V23442" s="820"/>
      <c r="W23442" s="820"/>
      <c r="X23442" s="820"/>
      <c r="Y23442" s="820"/>
      <c r="Z23442" s="820"/>
    </row>
    <row r="23443" spans="7:26">
      <c r="G23443" s="826"/>
      <c r="H23443" s="820"/>
      <c r="J23443" s="820"/>
      <c r="K23443" s="820"/>
      <c r="L23443" s="820"/>
      <c r="M23443" s="820"/>
      <c r="N23443" s="820"/>
      <c r="O23443" s="820"/>
      <c r="P23443" s="820"/>
      <c r="Q23443" s="820"/>
      <c r="R23443" s="820"/>
      <c r="S23443" s="820"/>
      <c r="T23443" s="820"/>
      <c r="U23443" s="820"/>
      <c r="V23443" s="820"/>
      <c r="W23443" s="820"/>
      <c r="X23443" s="820"/>
      <c r="Y23443" s="820"/>
      <c r="Z23443" s="820"/>
    </row>
    <row r="23444" spans="7:26">
      <c r="G23444" s="826"/>
      <c r="H23444" s="820"/>
      <c r="J23444" s="820"/>
      <c r="K23444" s="820"/>
      <c r="L23444" s="820"/>
      <c r="M23444" s="820"/>
      <c r="N23444" s="820"/>
      <c r="O23444" s="820"/>
      <c r="P23444" s="820"/>
      <c r="Q23444" s="820"/>
      <c r="R23444" s="820"/>
      <c r="S23444" s="820"/>
      <c r="T23444" s="820"/>
      <c r="U23444" s="820"/>
      <c r="V23444" s="820"/>
      <c r="W23444" s="820"/>
      <c r="X23444" s="820"/>
      <c r="Y23444" s="820"/>
      <c r="Z23444" s="820"/>
    </row>
    <row r="23445" spans="7:26">
      <c r="G23445" s="826"/>
      <c r="H23445" s="820"/>
      <c r="J23445" s="820"/>
      <c r="K23445" s="820"/>
      <c r="L23445" s="820"/>
      <c r="M23445" s="820"/>
      <c r="N23445" s="820"/>
      <c r="O23445" s="820"/>
      <c r="P23445" s="820"/>
      <c r="Q23445" s="820"/>
      <c r="R23445" s="820"/>
      <c r="S23445" s="820"/>
      <c r="T23445" s="820"/>
      <c r="U23445" s="820"/>
      <c r="V23445" s="820"/>
      <c r="W23445" s="820"/>
      <c r="X23445" s="820"/>
      <c r="Y23445" s="820"/>
      <c r="Z23445" s="820"/>
    </row>
    <row r="23446" spans="7:26">
      <c r="G23446" s="826"/>
      <c r="H23446" s="820"/>
      <c r="J23446" s="820"/>
      <c r="K23446" s="820"/>
      <c r="L23446" s="820"/>
      <c r="M23446" s="820"/>
      <c r="N23446" s="820"/>
      <c r="O23446" s="820"/>
      <c r="P23446" s="820"/>
      <c r="Q23446" s="820"/>
      <c r="R23446" s="820"/>
      <c r="S23446" s="820"/>
      <c r="T23446" s="820"/>
      <c r="U23446" s="820"/>
      <c r="V23446" s="820"/>
      <c r="W23446" s="820"/>
      <c r="X23446" s="820"/>
      <c r="Y23446" s="820"/>
      <c r="Z23446" s="820"/>
    </row>
    <row r="23447" spans="7:26">
      <c r="G23447" s="826"/>
      <c r="H23447" s="820"/>
      <c r="J23447" s="820"/>
      <c r="K23447" s="820"/>
      <c r="L23447" s="820"/>
      <c r="M23447" s="820"/>
      <c r="N23447" s="820"/>
      <c r="O23447" s="820"/>
      <c r="P23447" s="820"/>
      <c r="Q23447" s="820"/>
      <c r="R23447" s="820"/>
      <c r="S23447" s="820"/>
      <c r="T23447" s="820"/>
      <c r="U23447" s="820"/>
      <c r="V23447" s="820"/>
      <c r="W23447" s="820"/>
      <c r="X23447" s="820"/>
      <c r="Y23447" s="820"/>
      <c r="Z23447" s="820"/>
    </row>
    <row r="23448" spans="7:26">
      <c r="G23448" s="826"/>
      <c r="H23448" s="820"/>
      <c r="J23448" s="820"/>
      <c r="K23448" s="820"/>
      <c r="L23448" s="820"/>
      <c r="M23448" s="820"/>
      <c r="N23448" s="820"/>
      <c r="O23448" s="820"/>
      <c r="P23448" s="820"/>
      <c r="Q23448" s="820"/>
      <c r="R23448" s="820"/>
      <c r="S23448" s="820"/>
      <c r="T23448" s="820"/>
      <c r="U23448" s="820"/>
      <c r="V23448" s="820"/>
      <c r="W23448" s="820"/>
      <c r="X23448" s="820"/>
      <c r="Y23448" s="820"/>
      <c r="Z23448" s="820"/>
    </row>
    <row r="23449" spans="7:26">
      <c r="G23449" s="826"/>
      <c r="H23449" s="820"/>
      <c r="J23449" s="820"/>
      <c r="K23449" s="820"/>
      <c r="L23449" s="820"/>
      <c r="M23449" s="820"/>
      <c r="N23449" s="820"/>
      <c r="O23449" s="820"/>
      <c r="P23449" s="820"/>
      <c r="Q23449" s="820"/>
      <c r="R23449" s="820"/>
      <c r="S23449" s="820"/>
      <c r="T23449" s="820"/>
      <c r="U23449" s="820"/>
      <c r="V23449" s="820"/>
      <c r="W23449" s="820"/>
      <c r="X23449" s="820"/>
      <c r="Y23449" s="820"/>
      <c r="Z23449" s="820"/>
    </row>
    <row r="23450" spans="7:26">
      <c r="G23450" s="826"/>
      <c r="H23450" s="820"/>
      <c r="J23450" s="820"/>
      <c r="K23450" s="820"/>
      <c r="L23450" s="820"/>
      <c r="M23450" s="820"/>
      <c r="N23450" s="820"/>
      <c r="O23450" s="820"/>
      <c r="P23450" s="820"/>
      <c r="Q23450" s="820"/>
      <c r="R23450" s="820"/>
      <c r="S23450" s="820"/>
      <c r="T23450" s="820"/>
      <c r="U23450" s="820"/>
      <c r="V23450" s="820"/>
      <c r="W23450" s="820"/>
      <c r="X23450" s="820"/>
      <c r="Y23450" s="820"/>
      <c r="Z23450" s="820"/>
    </row>
    <row r="23451" spans="7:26">
      <c r="G23451" s="826"/>
      <c r="H23451" s="820"/>
      <c r="J23451" s="820"/>
      <c r="K23451" s="820"/>
      <c r="L23451" s="820"/>
      <c r="M23451" s="820"/>
      <c r="N23451" s="820"/>
      <c r="O23451" s="820"/>
      <c r="P23451" s="820"/>
      <c r="Q23451" s="820"/>
      <c r="R23451" s="820"/>
      <c r="S23451" s="820"/>
      <c r="T23451" s="820"/>
      <c r="U23451" s="820"/>
      <c r="V23451" s="820"/>
      <c r="W23451" s="820"/>
      <c r="X23451" s="820"/>
      <c r="Y23451" s="820"/>
      <c r="Z23451" s="820"/>
    </row>
    <row r="23452" spans="7:26">
      <c r="G23452" s="826"/>
      <c r="H23452" s="820"/>
      <c r="J23452" s="820"/>
      <c r="K23452" s="820"/>
      <c r="L23452" s="820"/>
      <c r="M23452" s="820"/>
      <c r="N23452" s="820"/>
      <c r="O23452" s="820"/>
      <c r="P23452" s="820"/>
      <c r="Q23452" s="820"/>
      <c r="R23452" s="820"/>
      <c r="S23452" s="820"/>
      <c r="T23452" s="820"/>
      <c r="U23452" s="820"/>
      <c r="V23452" s="820"/>
      <c r="W23452" s="820"/>
      <c r="X23452" s="820"/>
      <c r="Y23452" s="820"/>
      <c r="Z23452" s="820"/>
    </row>
    <row r="23453" spans="7:26">
      <c r="G23453" s="826"/>
      <c r="H23453" s="820"/>
      <c r="J23453" s="820"/>
      <c r="K23453" s="820"/>
      <c r="L23453" s="820"/>
      <c r="M23453" s="820"/>
      <c r="N23453" s="820"/>
      <c r="O23453" s="820"/>
      <c r="P23453" s="820"/>
      <c r="Q23453" s="820"/>
      <c r="R23453" s="820"/>
      <c r="S23453" s="820"/>
      <c r="T23453" s="820"/>
      <c r="U23453" s="820"/>
      <c r="V23453" s="820"/>
      <c r="W23453" s="820"/>
      <c r="X23453" s="820"/>
      <c r="Y23453" s="820"/>
      <c r="Z23453" s="820"/>
    </row>
    <row r="23454" spans="7:26">
      <c r="G23454" s="826"/>
      <c r="H23454" s="820"/>
      <c r="J23454" s="820"/>
      <c r="K23454" s="820"/>
      <c r="L23454" s="820"/>
      <c r="M23454" s="820"/>
      <c r="N23454" s="820"/>
      <c r="O23454" s="820"/>
      <c r="P23454" s="820"/>
      <c r="Q23454" s="820"/>
      <c r="R23454" s="820"/>
      <c r="S23454" s="820"/>
      <c r="T23454" s="820"/>
      <c r="U23454" s="820"/>
      <c r="V23454" s="820"/>
      <c r="W23454" s="820"/>
      <c r="X23454" s="820"/>
      <c r="Y23454" s="820"/>
      <c r="Z23454" s="820"/>
    </row>
    <row r="23455" spans="7:26">
      <c r="G23455" s="826"/>
      <c r="H23455" s="820"/>
      <c r="J23455" s="820"/>
      <c r="K23455" s="820"/>
      <c r="L23455" s="820"/>
      <c r="M23455" s="820"/>
      <c r="N23455" s="820"/>
      <c r="O23455" s="820"/>
      <c r="P23455" s="820"/>
      <c r="Q23455" s="820"/>
      <c r="R23455" s="820"/>
      <c r="S23455" s="820"/>
      <c r="T23455" s="820"/>
      <c r="U23455" s="820"/>
      <c r="V23455" s="820"/>
      <c r="W23455" s="820"/>
      <c r="X23455" s="820"/>
      <c r="Y23455" s="820"/>
      <c r="Z23455" s="820"/>
    </row>
    <row r="23456" spans="7:26">
      <c r="G23456" s="826"/>
      <c r="H23456" s="820"/>
      <c r="J23456" s="820"/>
      <c r="K23456" s="820"/>
      <c r="L23456" s="820"/>
      <c r="M23456" s="820"/>
      <c r="N23456" s="820"/>
      <c r="O23456" s="820"/>
      <c r="P23456" s="820"/>
      <c r="Q23456" s="820"/>
      <c r="R23456" s="820"/>
      <c r="S23456" s="820"/>
      <c r="T23456" s="820"/>
      <c r="U23456" s="820"/>
      <c r="V23456" s="820"/>
      <c r="W23456" s="820"/>
      <c r="X23456" s="820"/>
      <c r="Y23456" s="820"/>
      <c r="Z23456" s="820"/>
    </row>
    <row r="23457" spans="7:26">
      <c r="G23457" s="826"/>
      <c r="H23457" s="820"/>
      <c r="J23457" s="820"/>
      <c r="K23457" s="820"/>
      <c r="L23457" s="820"/>
      <c r="M23457" s="820"/>
      <c r="N23457" s="820"/>
      <c r="O23457" s="820"/>
      <c r="P23457" s="820"/>
      <c r="Q23457" s="820"/>
      <c r="R23457" s="820"/>
      <c r="S23457" s="820"/>
      <c r="T23457" s="820"/>
      <c r="U23457" s="820"/>
      <c r="V23457" s="820"/>
      <c r="W23457" s="820"/>
      <c r="X23457" s="820"/>
      <c r="Y23457" s="820"/>
      <c r="Z23457" s="820"/>
    </row>
    <row r="23458" spans="7:26">
      <c r="G23458" s="826"/>
      <c r="H23458" s="820"/>
      <c r="J23458" s="820"/>
      <c r="K23458" s="820"/>
      <c r="L23458" s="820"/>
      <c r="M23458" s="820"/>
      <c r="N23458" s="820"/>
      <c r="O23458" s="820"/>
      <c r="P23458" s="820"/>
      <c r="Q23458" s="820"/>
      <c r="R23458" s="820"/>
      <c r="S23458" s="820"/>
      <c r="T23458" s="820"/>
      <c r="U23458" s="820"/>
      <c r="V23458" s="820"/>
      <c r="W23458" s="820"/>
      <c r="X23458" s="820"/>
      <c r="Y23458" s="820"/>
      <c r="Z23458" s="820"/>
    </row>
    <row r="23459" spans="7:26">
      <c r="G23459" s="826"/>
      <c r="H23459" s="820"/>
      <c r="J23459" s="820"/>
      <c r="K23459" s="820"/>
      <c r="L23459" s="820"/>
      <c r="M23459" s="820"/>
      <c r="N23459" s="820"/>
      <c r="O23459" s="820"/>
      <c r="P23459" s="820"/>
      <c r="Q23459" s="820"/>
      <c r="R23459" s="820"/>
      <c r="S23459" s="820"/>
      <c r="T23459" s="820"/>
      <c r="U23459" s="820"/>
      <c r="V23459" s="820"/>
      <c r="W23459" s="820"/>
      <c r="X23459" s="820"/>
      <c r="Y23459" s="820"/>
      <c r="Z23459" s="820"/>
    </row>
    <row r="23460" spans="7:26">
      <c r="G23460" s="826"/>
      <c r="H23460" s="820"/>
      <c r="J23460" s="820"/>
      <c r="K23460" s="820"/>
      <c r="L23460" s="820"/>
      <c r="M23460" s="820"/>
      <c r="N23460" s="820"/>
      <c r="O23460" s="820"/>
      <c r="P23460" s="820"/>
      <c r="Q23460" s="820"/>
      <c r="R23460" s="820"/>
      <c r="S23460" s="820"/>
      <c r="T23460" s="820"/>
      <c r="U23460" s="820"/>
      <c r="V23460" s="820"/>
      <c r="W23460" s="820"/>
      <c r="X23460" s="820"/>
      <c r="Y23460" s="820"/>
      <c r="Z23460" s="820"/>
    </row>
    <row r="23461" spans="7:26">
      <c r="G23461" s="826"/>
      <c r="H23461" s="820"/>
      <c r="J23461" s="820"/>
      <c r="K23461" s="820"/>
      <c r="L23461" s="820"/>
      <c r="M23461" s="820"/>
      <c r="N23461" s="820"/>
      <c r="O23461" s="820"/>
      <c r="P23461" s="820"/>
      <c r="Q23461" s="820"/>
      <c r="R23461" s="820"/>
      <c r="S23461" s="820"/>
      <c r="T23461" s="820"/>
      <c r="U23461" s="820"/>
      <c r="V23461" s="820"/>
      <c r="W23461" s="820"/>
      <c r="X23461" s="820"/>
      <c r="Y23461" s="820"/>
      <c r="Z23461" s="820"/>
    </row>
    <row r="23462" spans="7:26">
      <c r="G23462" s="826"/>
      <c r="H23462" s="820"/>
      <c r="J23462" s="820"/>
      <c r="K23462" s="820"/>
      <c r="L23462" s="820"/>
      <c r="M23462" s="820"/>
      <c r="N23462" s="820"/>
      <c r="O23462" s="820"/>
      <c r="P23462" s="820"/>
      <c r="Q23462" s="820"/>
      <c r="R23462" s="820"/>
      <c r="S23462" s="820"/>
      <c r="T23462" s="820"/>
      <c r="U23462" s="820"/>
      <c r="V23462" s="820"/>
      <c r="W23462" s="820"/>
      <c r="X23462" s="820"/>
      <c r="Y23462" s="820"/>
      <c r="Z23462" s="820"/>
    </row>
    <row r="23463" spans="7:26">
      <c r="G23463" s="826"/>
      <c r="H23463" s="820"/>
      <c r="J23463" s="820"/>
      <c r="K23463" s="820"/>
      <c r="L23463" s="820"/>
      <c r="M23463" s="820"/>
      <c r="N23463" s="820"/>
      <c r="O23463" s="820"/>
      <c r="P23463" s="820"/>
      <c r="Q23463" s="820"/>
      <c r="R23463" s="820"/>
      <c r="S23463" s="820"/>
      <c r="T23463" s="820"/>
      <c r="U23463" s="820"/>
      <c r="V23463" s="820"/>
      <c r="W23463" s="820"/>
      <c r="X23463" s="820"/>
      <c r="Y23463" s="820"/>
      <c r="Z23463" s="820"/>
    </row>
    <row r="23464" spans="7:26">
      <c r="G23464" s="826"/>
      <c r="H23464" s="820"/>
      <c r="J23464" s="820"/>
      <c r="K23464" s="820"/>
      <c r="L23464" s="820"/>
      <c r="M23464" s="820"/>
      <c r="N23464" s="820"/>
      <c r="O23464" s="820"/>
      <c r="P23464" s="820"/>
      <c r="Q23464" s="820"/>
      <c r="R23464" s="820"/>
      <c r="S23464" s="820"/>
      <c r="T23464" s="820"/>
      <c r="U23464" s="820"/>
      <c r="V23464" s="820"/>
      <c r="W23464" s="820"/>
      <c r="X23464" s="820"/>
      <c r="Y23464" s="820"/>
      <c r="Z23464" s="820"/>
    </row>
    <row r="23465" spans="7:26">
      <c r="G23465" s="826"/>
      <c r="H23465" s="820"/>
      <c r="J23465" s="820"/>
      <c r="K23465" s="820"/>
      <c r="L23465" s="820"/>
      <c r="M23465" s="820"/>
      <c r="N23465" s="820"/>
      <c r="O23465" s="820"/>
      <c r="P23465" s="820"/>
      <c r="Q23465" s="820"/>
      <c r="R23465" s="820"/>
      <c r="S23465" s="820"/>
      <c r="T23465" s="820"/>
      <c r="U23465" s="820"/>
      <c r="V23465" s="820"/>
      <c r="W23465" s="820"/>
      <c r="X23465" s="820"/>
      <c r="Y23465" s="820"/>
      <c r="Z23465" s="820"/>
    </row>
    <row r="23466" spans="7:26">
      <c r="G23466" s="826"/>
      <c r="H23466" s="820"/>
      <c r="J23466" s="820"/>
      <c r="K23466" s="820"/>
      <c r="L23466" s="820"/>
      <c r="M23466" s="820"/>
      <c r="N23466" s="820"/>
      <c r="O23466" s="820"/>
      <c r="P23466" s="820"/>
      <c r="Q23466" s="820"/>
      <c r="R23466" s="820"/>
      <c r="S23466" s="820"/>
      <c r="T23466" s="820"/>
      <c r="U23466" s="820"/>
      <c r="V23466" s="820"/>
      <c r="W23466" s="820"/>
      <c r="X23466" s="820"/>
      <c r="Y23466" s="820"/>
      <c r="Z23466" s="820"/>
    </row>
    <row r="23467" spans="7:26">
      <c r="G23467" s="826"/>
      <c r="H23467" s="820"/>
      <c r="J23467" s="820"/>
      <c r="K23467" s="820"/>
      <c r="L23467" s="820"/>
      <c r="M23467" s="820"/>
      <c r="N23467" s="820"/>
      <c r="O23467" s="820"/>
      <c r="P23467" s="820"/>
      <c r="Q23467" s="820"/>
      <c r="R23467" s="820"/>
      <c r="S23467" s="820"/>
      <c r="T23467" s="820"/>
      <c r="U23467" s="820"/>
      <c r="V23467" s="820"/>
      <c r="W23467" s="820"/>
      <c r="X23467" s="820"/>
      <c r="Y23467" s="820"/>
      <c r="Z23467" s="820"/>
    </row>
    <row r="23468" spans="7:26">
      <c r="G23468" s="826"/>
      <c r="H23468" s="820"/>
      <c r="J23468" s="820"/>
      <c r="K23468" s="820"/>
      <c r="L23468" s="820"/>
      <c r="M23468" s="820"/>
      <c r="N23468" s="820"/>
      <c r="O23468" s="820"/>
      <c r="P23468" s="820"/>
      <c r="Q23468" s="820"/>
      <c r="R23468" s="820"/>
      <c r="S23468" s="820"/>
      <c r="T23468" s="820"/>
      <c r="U23468" s="820"/>
      <c r="V23468" s="820"/>
      <c r="W23468" s="820"/>
      <c r="X23468" s="820"/>
      <c r="Y23468" s="820"/>
      <c r="Z23468" s="820"/>
    </row>
    <row r="23469" spans="7:26">
      <c r="G23469" s="826"/>
      <c r="H23469" s="820"/>
      <c r="J23469" s="820"/>
      <c r="K23469" s="820"/>
      <c r="L23469" s="820"/>
      <c r="M23469" s="820"/>
      <c r="N23469" s="820"/>
      <c r="O23469" s="820"/>
      <c r="P23469" s="820"/>
      <c r="Q23469" s="820"/>
      <c r="R23469" s="820"/>
      <c r="S23469" s="820"/>
      <c r="T23469" s="820"/>
      <c r="U23469" s="820"/>
      <c r="V23469" s="820"/>
      <c r="W23469" s="820"/>
      <c r="X23469" s="820"/>
      <c r="Y23469" s="820"/>
      <c r="Z23469" s="820"/>
    </row>
    <row r="23470" spans="7:26">
      <c r="G23470" s="826"/>
      <c r="H23470" s="820"/>
      <c r="J23470" s="820"/>
      <c r="K23470" s="820"/>
      <c r="L23470" s="820"/>
      <c r="M23470" s="820"/>
      <c r="N23470" s="820"/>
      <c r="O23470" s="820"/>
      <c r="P23470" s="820"/>
      <c r="Q23470" s="820"/>
      <c r="R23470" s="820"/>
      <c r="S23470" s="820"/>
      <c r="T23470" s="820"/>
      <c r="U23470" s="820"/>
      <c r="V23470" s="820"/>
      <c r="W23470" s="820"/>
      <c r="X23470" s="820"/>
      <c r="Y23470" s="820"/>
      <c r="Z23470" s="820"/>
    </row>
    <row r="23471" spans="7:26">
      <c r="G23471" s="826"/>
      <c r="H23471" s="820"/>
      <c r="J23471" s="820"/>
      <c r="K23471" s="820"/>
      <c r="L23471" s="820"/>
      <c r="M23471" s="820"/>
      <c r="N23471" s="820"/>
      <c r="O23471" s="820"/>
      <c r="P23471" s="820"/>
      <c r="Q23471" s="820"/>
      <c r="R23471" s="820"/>
      <c r="S23471" s="820"/>
      <c r="T23471" s="820"/>
      <c r="U23471" s="820"/>
      <c r="V23471" s="820"/>
      <c r="W23471" s="820"/>
      <c r="X23471" s="820"/>
      <c r="Y23471" s="820"/>
      <c r="Z23471" s="820"/>
    </row>
    <row r="23472" spans="7:26">
      <c r="G23472" s="826"/>
      <c r="H23472" s="820"/>
      <c r="J23472" s="820"/>
      <c r="K23472" s="820"/>
      <c r="L23472" s="820"/>
      <c r="M23472" s="820"/>
      <c r="N23472" s="820"/>
      <c r="O23472" s="820"/>
      <c r="P23472" s="820"/>
      <c r="Q23472" s="820"/>
      <c r="R23472" s="820"/>
      <c r="S23472" s="820"/>
      <c r="T23472" s="820"/>
      <c r="U23472" s="820"/>
      <c r="V23472" s="820"/>
      <c r="W23472" s="820"/>
      <c r="X23472" s="820"/>
      <c r="Y23472" s="820"/>
      <c r="Z23472" s="820"/>
    </row>
    <row r="23473" spans="7:26">
      <c r="G23473" s="826"/>
      <c r="H23473" s="820"/>
      <c r="J23473" s="820"/>
      <c r="K23473" s="820"/>
      <c r="L23473" s="820"/>
      <c r="M23473" s="820"/>
      <c r="N23473" s="820"/>
      <c r="O23473" s="820"/>
      <c r="P23473" s="820"/>
      <c r="Q23473" s="820"/>
      <c r="R23473" s="820"/>
      <c r="S23473" s="820"/>
      <c r="T23473" s="820"/>
      <c r="U23473" s="820"/>
      <c r="V23473" s="820"/>
      <c r="W23473" s="820"/>
      <c r="X23473" s="820"/>
      <c r="Y23473" s="820"/>
      <c r="Z23473" s="820"/>
    </row>
    <row r="23474" spans="7:26">
      <c r="G23474" s="826"/>
      <c r="H23474" s="820"/>
      <c r="J23474" s="820"/>
      <c r="K23474" s="820"/>
      <c r="L23474" s="820"/>
      <c r="M23474" s="820"/>
      <c r="N23474" s="820"/>
      <c r="O23474" s="820"/>
      <c r="P23474" s="820"/>
      <c r="Q23474" s="820"/>
      <c r="R23474" s="820"/>
      <c r="S23474" s="820"/>
      <c r="T23474" s="820"/>
      <c r="U23474" s="820"/>
      <c r="V23474" s="820"/>
      <c r="W23474" s="820"/>
      <c r="X23474" s="820"/>
      <c r="Y23474" s="820"/>
      <c r="Z23474" s="820"/>
    </row>
    <row r="23475" spans="7:26">
      <c r="G23475" s="826"/>
      <c r="H23475" s="820"/>
      <c r="J23475" s="820"/>
      <c r="K23475" s="820"/>
      <c r="L23475" s="820"/>
      <c r="M23475" s="820"/>
      <c r="N23475" s="820"/>
      <c r="O23475" s="820"/>
      <c r="P23475" s="820"/>
      <c r="Q23475" s="820"/>
      <c r="R23475" s="820"/>
      <c r="S23475" s="820"/>
      <c r="T23475" s="820"/>
      <c r="U23475" s="820"/>
      <c r="V23475" s="820"/>
      <c r="W23475" s="820"/>
      <c r="X23475" s="820"/>
      <c r="Y23475" s="820"/>
      <c r="Z23475" s="820"/>
    </row>
    <row r="23476" spans="7:26">
      <c r="G23476" s="826"/>
      <c r="H23476" s="820"/>
      <c r="J23476" s="820"/>
      <c r="K23476" s="820"/>
      <c r="L23476" s="820"/>
      <c r="M23476" s="820"/>
      <c r="N23476" s="820"/>
      <c r="O23476" s="820"/>
      <c r="P23476" s="820"/>
      <c r="Q23476" s="820"/>
      <c r="R23476" s="820"/>
      <c r="S23476" s="820"/>
      <c r="T23476" s="820"/>
      <c r="U23476" s="820"/>
      <c r="V23476" s="820"/>
      <c r="W23476" s="820"/>
      <c r="X23476" s="820"/>
      <c r="Y23476" s="820"/>
      <c r="Z23476" s="820"/>
    </row>
    <row r="23477" spans="7:26">
      <c r="G23477" s="826"/>
      <c r="H23477" s="820"/>
      <c r="J23477" s="820"/>
      <c r="K23477" s="820"/>
      <c r="L23477" s="820"/>
      <c r="M23477" s="820"/>
      <c r="N23477" s="820"/>
      <c r="O23477" s="820"/>
      <c r="P23477" s="820"/>
      <c r="Q23477" s="820"/>
      <c r="R23477" s="820"/>
      <c r="S23477" s="820"/>
      <c r="T23477" s="820"/>
      <c r="U23477" s="820"/>
      <c r="V23477" s="820"/>
      <c r="W23477" s="820"/>
      <c r="X23477" s="820"/>
      <c r="Y23477" s="820"/>
      <c r="Z23477" s="820"/>
    </row>
    <row r="23478" spans="7:26">
      <c r="G23478" s="826"/>
      <c r="H23478" s="820"/>
      <c r="J23478" s="820"/>
      <c r="K23478" s="820"/>
      <c r="L23478" s="820"/>
      <c r="M23478" s="820"/>
      <c r="N23478" s="820"/>
      <c r="O23478" s="820"/>
      <c r="P23478" s="820"/>
      <c r="Q23478" s="820"/>
      <c r="R23478" s="820"/>
      <c r="S23478" s="820"/>
      <c r="T23478" s="820"/>
      <c r="U23478" s="820"/>
      <c r="V23478" s="820"/>
      <c r="W23478" s="820"/>
      <c r="X23478" s="820"/>
      <c r="Y23478" s="820"/>
      <c r="Z23478" s="820"/>
    </row>
    <row r="23479" spans="7:26">
      <c r="G23479" s="826"/>
      <c r="H23479" s="820"/>
      <c r="J23479" s="820"/>
      <c r="K23479" s="820"/>
      <c r="L23479" s="820"/>
      <c r="M23479" s="820"/>
      <c r="N23479" s="820"/>
      <c r="O23479" s="820"/>
      <c r="P23479" s="820"/>
      <c r="Q23479" s="820"/>
      <c r="R23479" s="820"/>
      <c r="S23479" s="820"/>
      <c r="T23479" s="820"/>
      <c r="U23479" s="820"/>
      <c r="V23479" s="820"/>
      <c r="W23479" s="820"/>
      <c r="X23479" s="820"/>
      <c r="Y23479" s="820"/>
      <c r="Z23479" s="820"/>
    </row>
    <row r="23480" spans="7:26">
      <c r="G23480" s="826"/>
      <c r="H23480" s="820"/>
      <c r="J23480" s="820"/>
      <c r="K23480" s="820"/>
      <c r="L23480" s="820"/>
      <c r="M23480" s="820"/>
      <c r="N23480" s="820"/>
      <c r="O23480" s="820"/>
      <c r="P23480" s="820"/>
      <c r="Q23480" s="820"/>
      <c r="R23480" s="820"/>
      <c r="S23480" s="820"/>
      <c r="T23480" s="820"/>
      <c r="U23480" s="820"/>
      <c r="V23480" s="820"/>
      <c r="W23480" s="820"/>
      <c r="X23480" s="820"/>
      <c r="Y23480" s="820"/>
      <c r="Z23480" s="820"/>
    </row>
    <row r="23481" spans="7:26">
      <c r="G23481" s="826"/>
      <c r="H23481" s="820"/>
      <c r="J23481" s="820"/>
      <c r="K23481" s="820"/>
      <c r="L23481" s="820"/>
      <c r="M23481" s="820"/>
      <c r="N23481" s="820"/>
      <c r="O23481" s="820"/>
      <c r="P23481" s="820"/>
      <c r="Q23481" s="820"/>
      <c r="R23481" s="820"/>
      <c r="S23481" s="820"/>
      <c r="T23481" s="820"/>
      <c r="U23481" s="820"/>
      <c r="V23481" s="820"/>
      <c r="W23481" s="820"/>
      <c r="X23481" s="820"/>
      <c r="Y23481" s="820"/>
      <c r="Z23481" s="820"/>
    </row>
    <row r="23482" spans="7:26">
      <c r="G23482" s="826"/>
      <c r="H23482" s="820"/>
      <c r="J23482" s="820"/>
      <c r="K23482" s="820"/>
      <c r="L23482" s="820"/>
      <c r="M23482" s="820"/>
      <c r="N23482" s="820"/>
      <c r="O23482" s="820"/>
      <c r="P23482" s="820"/>
      <c r="Q23482" s="820"/>
      <c r="R23482" s="820"/>
      <c r="S23482" s="820"/>
      <c r="T23482" s="820"/>
      <c r="U23482" s="820"/>
      <c r="V23482" s="820"/>
      <c r="W23482" s="820"/>
      <c r="X23482" s="820"/>
      <c r="Y23482" s="820"/>
      <c r="Z23482" s="820"/>
    </row>
    <row r="23483" spans="7:26">
      <c r="G23483" s="826"/>
      <c r="H23483" s="820"/>
      <c r="J23483" s="820"/>
      <c r="K23483" s="820"/>
      <c r="L23483" s="820"/>
      <c r="M23483" s="820"/>
      <c r="N23483" s="820"/>
      <c r="O23483" s="820"/>
      <c r="P23483" s="820"/>
      <c r="Q23483" s="820"/>
      <c r="R23483" s="820"/>
      <c r="S23483" s="820"/>
      <c r="T23483" s="820"/>
      <c r="U23483" s="820"/>
      <c r="V23483" s="820"/>
      <c r="W23483" s="820"/>
      <c r="X23483" s="820"/>
      <c r="Y23483" s="820"/>
      <c r="Z23483" s="820"/>
    </row>
    <row r="23484" spans="7:26">
      <c r="G23484" s="826"/>
      <c r="H23484" s="820"/>
      <c r="J23484" s="820"/>
      <c r="K23484" s="820"/>
      <c r="L23484" s="820"/>
      <c r="M23484" s="820"/>
      <c r="N23484" s="820"/>
      <c r="O23484" s="820"/>
      <c r="P23484" s="820"/>
      <c r="Q23484" s="820"/>
      <c r="R23484" s="820"/>
      <c r="S23484" s="820"/>
      <c r="T23484" s="820"/>
      <c r="U23484" s="820"/>
      <c r="V23484" s="820"/>
      <c r="W23484" s="820"/>
      <c r="X23484" s="820"/>
      <c r="Y23484" s="820"/>
      <c r="Z23484" s="820"/>
    </row>
    <row r="23485" spans="7:26">
      <c r="G23485" s="826"/>
      <c r="H23485" s="820"/>
      <c r="J23485" s="820"/>
      <c r="K23485" s="820"/>
      <c r="L23485" s="820"/>
      <c r="M23485" s="820"/>
      <c r="N23485" s="820"/>
      <c r="O23485" s="820"/>
      <c r="P23485" s="820"/>
      <c r="Q23485" s="820"/>
      <c r="R23485" s="820"/>
      <c r="S23485" s="820"/>
      <c r="T23485" s="820"/>
      <c r="U23485" s="820"/>
      <c r="V23485" s="820"/>
      <c r="W23485" s="820"/>
      <c r="X23485" s="820"/>
      <c r="Y23485" s="820"/>
      <c r="Z23485" s="820"/>
    </row>
    <row r="23486" spans="7:26">
      <c r="G23486" s="826"/>
      <c r="H23486" s="820"/>
      <c r="J23486" s="820"/>
      <c r="K23486" s="820"/>
      <c r="L23486" s="820"/>
      <c r="M23486" s="820"/>
      <c r="N23486" s="820"/>
      <c r="O23486" s="820"/>
      <c r="P23486" s="820"/>
      <c r="Q23486" s="820"/>
      <c r="R23486" s="820"/>
      <c r="S23486" s="820"/>
      <c r="T23486" s="820"/>
      <c r="U23486" s="820"/>
      <c r="V23486" s="820"/>
      <c r="W23486" s="820"/>
      <c r="X23486" s="820"/>
      <c r="Y23486" s="820"/>
      <c r="Z23486" s="820"/>
    </row>
    <row r="23487" spans="7:26">
      <c r="G23487" s="826"/>
      <c r="H23487" s="820"/>
      <c r="J23487" s="820"/>
      <c r="K23487" s="820"/>
      <c r="L23487" s="820"/>
      <c r="M23487" s="820"/>
      <c r="N23487" s="820"/>
      <c r="O23487" s="820"/>
      <c r="P23487" s="820"/>
      <c r="Q23487" s="820"/>
      <c r="R23487" s="820"/>
      <c r="S23487" s="820"/>
      <c r="T23487" s="820"/>
      <c r="U23487" s="820"/>
      <c r="V23487" s="820"/>
      <c r="W23487" s="820"/>
      <c r="X23487" s="820"/>
      <c r="Y23487" s="820"/>
      <c r="Z23487" s="820"/>
    </row>
    <row r="23488" spans="7:26">
      <c r="G23488" s="826"/>
      <c r="H23488" s="820"/>
      <c r="J23488" s="820"/>
      <c r="K23488" s="820"/>
      <c r="L23488" s="820"/>
      <c r="M23488" s="820"/>
      <c r="N23488" s="820"/>
      <c r="O23488" s="820"/>
      <c r="P23488" s="820"/>
      <c r="Q23488" s="820"/>
      <c r="R23488" s="820"/>
      <c r="S23488" s="820"/>
      <c r="T23488" s="820"/>
      <c r="U23488" s="820"/>
      <c r="V23488" s="820"/>
      <c r="W23488" s="820"/>
      <c r="X23488" s="820"/>
      <c r="Y23488" s="820"/>
      <c r="Z23488" s="820"/>
    </row>
    <row r="23489" spans="7:26">
      <c r="G23489" s="826"/>
      <c r="H23489" s="820"/>
      <c r="J23489" s="820"/>
      <c r="K23489" s="820"/>
      <c r="L23489" s="820"/>
      <c r="M23489" s="820"/>
      <c r="N23489" s="820"/>
      <c r="O23489" s="820"/>
      <c r="P23489" s="820"/>
      <c r="Q23489" s="820"/>
      <c r="R23489" s="820"/>
      <c r="S23489" s="820"/>
      <c r="T23489" s="820"/>
      <c r="U23489" s="820"/>
      <c r="V23489" s="820"/>
      <c r="W23489" s="820"/>
      <c r="X23489" s="820"/>
      <c r="Y23489" s="820"/>
      <c r="Z23489" s="820"/>
    </row>
    <row r="23490" spans="7:26">
      <c r="G23490" s="826"/>
      <c r="H23490" s="820"/>
      <c r="J23490" s="820"/>
      <c r="K23490" s="820"/>
      <c r="L23490" s="820"/>
      <c r="M23490" s="820"/>
      <c r="N23490" s="820"/>
      <c r="O23490" s="820"/>
      <c r="P23490" s="820"/>
      <c r="Q23490" s="820"/>
      <c r="R23490" s="820"/>
      <c r="S23490" s="820"/>
      <c r="T23490" s="820"/>
      <c r="U23490" s="820"/>
      <c r="V23490" s="820"/>
      <c r="W23490" s="820"/>
      <c r="X23490" s="820"/>
      <c r="Y23490" s="820"/>
      <c r="Z23490" s="820"/>
    </row>
    <row r="23491" spans="7:26">
      <c r="G23491" s="826"/>
      <c r="H23491" s="820"/>
      <c r="J23491" s="820"/>
      <c r="K23491" s="820"/>
      <c r="L23491" s="820"/>
      <c r="M23491" s="820"/>
      <c r="N23491" s="820"/>
      <c r="O23491" s="820"/>
      <c r="P23491" s="820"/>
      <c r="Q23491" s="820"/>
      <c r="R23491" s="820"/>
      <c r="S23491" s="820"/>
      <c r="T23491" s="820"/>
      <c r="U23491" s="820"/>
      <c r="V23491" s="820"/>
      <c r="W23491" s="820"/>
      <c r="X23491" s="820"/>
      <c r="Y23491" s="820"/>
      <c r="Z23491" s="820"/>
    </row>
    <row r="23492" spans="7:26">
      <c r="G23492" s="826"/>
      <c r="H23492" s="820"/>
      <c r="J23492" s="820"/>
      <c r="K23492" s="820"/>
      <c r="L23492" s="820"/>
      <c r="M23492" s="820"/>
      <c r="N23492" s="820"/>
      <c r="O23492" s="820"/>
      <c r="P23492" s="820"/>
      <c r="Q23492" s="820"/>
      <c r="R23492" s="820"/>
      <c r="S23492" s="820"/>
      <c r="T23492" s="820"/>
      <c r="U23492" s="820"/>
      <c r="V23492" s="820"/>
      <c r="W23492" s="820"/>
      <c r="X23492" s="820"/>
      <c r="Y23492" s="820"/>
      <c r="Z23492" s="820"/>
    </row>
    <row r="23493" spans="7:26">
      <c r="G23493" s="826"/>
      <c r="H23493" s="820"/>
      <c r="J23493" s="820"/>
      <c r="K23493" s="820"/>
      <c r="L23493" s="820"/>
      <c r="M23493" s="820"/>
      <c r="N23493" s="820"/>
      <c r="O23493" s="820"/>
      <c r="P23493" s="820"/>
      <c r="Q23493" s="820"/>
      <c r="R23493" s="820"/>
      <c r="S23493" s="820"/>
      <c r="T23493" s="820"/>
      <c r="U23493" s="820"/>
      <c r="V23493" s="820"/>
      <c r="W23493" s="820"/>
      <c r="X23493" s="820"/>
      <c r="Y23493" s="820"/>
      <c r="Z23493" s="820"/>
    </row>
    <row r="23494" spans="7:26">
      <c r="G23494" s="826"/>
      <c r="H23494" s="820"/>
      <c r="J23494" s="820"/>
      <c r="K23494" s="820"/>
      <c r="L23494" s="820"/>
      <c r="M23494" s="820"/>
      <c r="N23494" s="820"/>
      <c r="O23494" s="820"/>
      <c r="P23494" s="820"/>
      <c r="Q23494" s="820"/>
      <c r="R23494" s="820"/>
      <c r="S23494" s="820"/>
      <c r="T23494" s="820"/>
      <c r="U23494" s="820"/>
      <c r="V23494" s="820"/>
      <c r="W23494" s="820"/>
      <c r="X23494" s="820"/>
      <c r="Y23494" s="820"/>
      <c r="Z23494" s="820"/>
    </row>
    <row r="23495" spans="7:26">
      <c r="G23495" s="826"/>
      <c r="H23495" s="820"/>
      <c r="J23495" s="820"/>
      <c r="K23495" s="820"/>
      <c r="L23495" s="820"/>
      <c r="M23495" s="820"/>
      <c r="N23495" s="820"/>
      <c r="O23495" s="820"/>
      <c r="P23495" s="820"/>
      <c r="Q23495" s="820"/>
      <c r="R23495" s="820"/>
      <c r="S23495" s="820"/>
      <c r="T23495" s="820"/>
      <c r="U23495" s="820"/>
      <c r="V23495" s="820"/>
      <c r="W23495" s="820"/>
      <c r="X23495" s="820"/>
      <c r="Y23495" s="820"/>
      <c r="Z23495" s="820"/>
    </row>
    <row r="23496" spans="7:26">
      <c r="G23496" s="826"/>
      <c r="H23496" s="820"/>
      <c r="J23496" s="820"/>
      <c r="K23496" s="820"/>
      <c r="L23496" s="820"/>
      <c r="M23496" s="820"/>
      <c r="N23496" s="820"/>
      <c r="O23496" s="820"/>
      <c r="P23496" s="820"/>
      <c r="Q23496" s="820"/>
      <c r="R23496" s="820"/>
      <c r="S23496" s="820"/>
      <c r="T23496" s="820"/>
      <c r="U23496" s="820"/>
      <c r="V23496" s="820"/>
      <c r="W23496" s="820"/>
      <c r="X23496" s="820"/>
      <c r="Y23496" s="820"/>
      <c r="Z23496" s="820"/>
    </row>
    <row r="23497" spans="7:26">
      <c r="G23497" s="826"/>
      <c r="H23497" s="820"/>
      <c r="J23497" s="820"/>
      <c r="K23497" s="820"/>
      <c r="L23497" s="820"/>
      <c r="M23497" s="820"/>
      <c r="N23497" s="820"/>
      <c r="O23497" s="820"/>
      <c r="P23497" s="820"/>
      <c r="Q23497" s="820"/>
      <c r="R23497" s="820"/>
      <c r="S23497" s="820"/>
      <c r="T23497" s="820"/>
      <c r="U23497" s="820"/>
      <c r="V23497" s="820"/>
      <c r="W23497" s="820"/>
      <c r="X23497" s="820"/>
      <c r="Y23497" s="820"/>
      <c r="Z23497" s="820"/>
    </row>
    <row r="23498" spans="7:26">
      <c r="G23498" s="826"/>
      <c r="H23498" s="820"/>
      <c r="J23498" s="820"/>
      <c r="K23498" s="820"/>
      <c r="L23498" s="820"/>
      <c r="M23498" s="820"/>
      <c r="N23498" s="820"/>
      <c r="O23498" s="820"/>
      <c r="P23498" s="820"/>
      <c r="Q23498" s="820"/>
      <c r="R23498" s="820"/>
      <c r="S23498" s="820"/>
      <c r="T23498" s="820"/>
      <c r="U23498" s="820"/>
      <c r="V23498" s="820"/>
      <c r="W23498" s="820"/>
      <c r="X23498" s="820"/>
      <c r="Y23498" s="820"/>
      <c r="Z23498" s="820"/>
    </row>
    <row r="23499" spans="7:26">
      <c r="G23499" s="826"/>
      <c r="H23499" s="820"/>
      <c r="J23499" s="820"/>
      <c r="K23499" s="820"/>
      <c r="L23499" s="820"/>
      <c r="M23499" s="820"/>
      <c r="N23499" s="820"/>
      <c r="O23499" s="820"/>
      <c r="P23499" s="820"/>
      <c r="Q23499" s="820"/>
      <c r="R23499" s="820"/>
      <c r="S23499" s="820"/>
      <c r="T23499" s="820"/>
      <c r="U23499" s="820"/>
      <c r="V23499" s="820"/>
      <c r="W23499" s="820"/>
      <c r="X23499" s="820"/>
      <c r="Y23499" s="820"/>
      <c r="Z23499" s="820"/>
    </row>
    <row r="23500" spans="7:26">
      <c r="G23500" s="826"/>
      <c r="H23500" s="820"/>
      <c r="J23500" s="820"/>
      <c r="K23500" s="820"/>
      <c r="L23500" s="820"/>
      <c r="M23500" s="820"/>
      <c r="N23500" s="820"/>
      <c r="O23500" s="820"/>
      <c r="P23500" s="820"/>
      <c r="Q23500" s="820"/>
      <c r="R23500" s="820"/>
      <c r="S23500" s="820"/>
      <c r="T23500" s="820"/>
      <c r="U23500" s="820"/>
      <c r="V23500" s="820"/>
      <c r="W23500" s="820"/>
      <c r="X23500" s="820"/>
      <c r="Y23500" s="820"/>
      <c r="Z23500" s="820"/>
    </row>
    <row r="23501" spans="7:26">
      <c r="G23501" s="826"/>
      <c r="H23501" s="820"/>
      <c r="J23501" s="820"/>
      <c r="K23501" s="820"/>
      <c r="L23501" s="820"/>
      <c r="M23501" s="820"/>
      <c r="N23501" s="820"/>
      <c r="O23501" s="820"/>
      <c r="P23501" s="820"/>
      <c r="Q23501" s="820"/>
      <c r="R23501" s="820"/>
      <c r="S23501" s="820"/>
      <c r="T23501" s="820"/>
      <c r="U23501" s="820"/>
      <c r="V23501" s="820"/>
      <c r="W23501" s="820"/>
      <c r="X23501" s="820"/>
      <c r="Y23501" s="820"/>
      <c r="Z23501" s="820"/>
    </row>
    <row r="23502" spans="7:26">
      <c r="G23502" s="826"/>
      <c r="H23502" s="820"/>
      <c r="J23502" s="820"/>
      <c r="K23502" s="820"/>
      <c r="L23502" s="820"/>
      <c r="M23502" s="820"/>
      <c r="N23502" s="820"/>
      <c r="O23502" s="820"/>
      <c r="P23502" s="820"/>
      <c r="Q23502" s="820"/>
      <c r="R23502" s="820"/>
      <c r="S23502" s="820"/>
      <c r="T23502" s="820"/>
      <c r="U23502" s="820"/>
      <c r="V23502" s="820"/>
      <c r="W23502" s="820"/>
      <c r="X23502" s="820"/>
      <c r="Y23502" s="820"/>
      <c r="Z23502" s="820"/>
    </row>
    <row r="23503" spans="7:26">
      <c r="G23503" s="826"/>
      <c r="H23503" s="820"/>
      <c r="J23503" s="820"/>
      <c r="K23503" s="820"/>
      <c r="L23503" s="820"/>
      <c r="M23503" s="820"/>
      <c r="N23503" s="820"/>
      <c r="O23503" s="820"/>
      <c r="P23503" s="820"/>
      <c r="Q23503" s="820"/>
      <c r="R23503" s="820"/>
      <c r="S23503" s="820"/>
      <c r="T23503" s="820"/>
      <c r="U23503" s="820"/>
      <c r="V23503" s="820"/>
      <c r="W23503" s="820"/>
      <c r="X23503" s="820"/>
      <c r="Y23503" s="820"/>
      <c r="Z23503" s="820"/>
    </row>
    <row r="23504" spans="7:26">
      <c r="G23504" s="826"/>
      <c r="H23504" s="820"/>
      <c r="J23504" s="820"/>
      <c r="K23504" s="820"/>
      <c r="L23504" s="820"/>
      <c r="M23504" s="820"/>
      <c r="N23504" s="820"/>
      <c r="O23504" s="820"/>
      <c r="P23504" s="820"/>
      <c r="Q23504" s="820"/>
      <c r="R23504" s="820"/>
      <c r="S23504" s="820"/>
      <c r="T23504" s="820"/>
      <c r="U23504" s="820"/>
      <c r="V23504" s="820"/>
      <c r="W23504" s="820"/>
      <c r="X23504" s="820"/>
      <c r="Y23504" s="820"/>
      <c r="Z23504" s="820"/>
    </row>
    <row r="23505" spans="7:26">
      <c r="G23505" s="826"/>
      <c r="H23505" s="820"/>
      <c r="J23505" s="820"/>
      <c r="K23505" s="820"/>
      <c r="L23505" s="820"/>
      <c r="M23505" s="820"/>
      <c r="N23505" s="820"/>
      <c r="O23505" s="820"/>
      <c r="P23505" s="820"/>
      <c r="Q23505" s="820"/>
      <c r="R23505" s="820"/>
      <c r="S23505" s="820"/>
      <c r="T23505" s="820"/>
      <c r="U23505" s="820"/>
      <c r="V23505" s="820"/>
      <c r="W23505" s="820"/>
      <c r="X23505" s="820"/>
      <c r="Y23505" s="820"/>
      <c r="Z23505" s="820"/>
    </row>
    <row r="23506" spans="7:26">
      <c r="G23506" s="826"/>
      <c r="H23506" s="820"/>
      <c r="J23506" s="820"/>
      <c r="K23506" s="820"/>
      <c r="L23506" s="820"/>
      <c r="M23506" s="820"/>
      <c r="N23506" s="820"/>
      <c r="O23506" s="820"/>
      <c r="P23506" s="820"/>
      <c r="Q23506" s="820"/>
      <c r="R23506" s="820"/>
      <c r="S23506" s="820"/>
      <c r="T23506" s="820"/>
      <c r="U23506" s="820"/>
      <c r="V23506" s="820"/>
      <c r="W23506" s="820"/>
      <c r="X23506" s="820"/>
      <c r="Y23506" s="820"/>
      <c r="Z23506" s="820"/>
    </row>
    <row r="23507" spans="7:26">
      <c r="G23507" s="826"/>
      <c r="H23507" s="820"/>
      <c r="J23507" s="820"/>
      <c r="K23507" s="820"/>
      <c r="L23507" s="820"/>
      <c r="M23507" s="820"/>
      <c r="N23507" s="820"/>
      <c r="O23507" s="820"/>
      <c r="P23507" s="820"/>
      <c r="Q23507" s="820"/>
      <c r="R23507" s="820"/>
      <c r="S23507" s="820"/>
      <c r="T23507" s="820"/>
      <c r="U23507" s="820"/>
      <c r="V23507" s="820"/>
      <c r="W23507" s="820"/>
      <c r="X23507" s="820"/>
      <c r="Y23507" s="820"/>
      <c r="Z23507" s="820"/>
    </row>
    <row r="23508" spans="7:26">
      <c r="G23508" s="826"/>
      <c r="H23508" s="820"/>
      <c r="J23508" s="820"/>
      <c r="K23508" s="820"/>
      <c r="L23508" s="820"/>
      <c r="M23508" s="820"/>
      <c r="N23508" s="820"/>
      <c r="O23508" s="820"/>
      <c r="P23508" s="820"/>
      <c r="Q23508" s="820"/>
      <c r="R23508" s="820"/>
      <c r="S23508" s="820"/>
      <c r="T23508" s="820"/>
      <c r="U23508" s="820"/>
      <c r="V23508" s="820"/>
      <c r="W23508" s="820"/>
      <c r="X23508" s="820"/>
      <c r="Y23508" s="820"/>
      <c r="Z23508" s="820"/>
    </row>
    <row r="23509" spans="7:26">
      <c r="G23509" s="826"/>
      <c r="H23509" s="820"/>
      <c r="J23509" s="820"/>
      <c r="K23509" s="820"/>
      <c r="L23509" s="820"/>
      <c r="M23509" s="820"/>
      <c r="N23509" s="820"/>
      <c r="O23509" s="820"/>
      <c r="P23509" s="820"/>
      <c r="Q23509" s="820"/>
      <c r="R23509" s="820"/>
      <c r="S23509" s="820"/>
      <c r="T23509" s="820"/>
      <c r="U23509" s="820"/>
      <c r="V23509" s="820"/>
      <c r="W23509" s="820"/>
      <c r="X23509" s="820"/>
      <c r="Y23509" s="820"/>
      <c r="Z23509" s="820"/>
    </row>
    <row r="23510" spans="7:26">
      <c r="G23510" s="826"/>
      <c r="H23510" s="820"/>
      <c r="J23510" s="820"/>
      <c r="K23510" s="820"/>
      <c r="L23510" s="820"/>
      <c r="M23510" s="820"/>
      <c r="N23510" s="820"/>
      <c r="O23510" s="820"/>
      <c r="P23510" s="820"/>
      <c r="Q23510" s="820"/>
      <c r="R23510" s="820"/>
      <c r="S23510" s="820"/>
      <c r="T23510" s="820"/>
      <c r="U23510" s="820"/>
      <c r="V23510" s="820"/>
      <c r="W23510" s="820"/>
      <c r="X23510" s="820"/>
      <c r="Y23510" s="820"/>
      <c r="Z23510" s="820"/>
    </row>
    <row r="23511" spans="7:26">
      <c r="G23511" s="826"/>
      <c r="H23511" s="820"/>
      <c r="J23511" s="820"/>
      <c r="K23511" s="820"/>
      <c r="L23511" s="820"/>
      <c r="M23511" s="820"/>
      <c r="N23511" s="820"/>
      <c r="O23511" s="820"/>
      <c r="P23511" s="820"/>
      <c r="Q23511" s="820"/>
      <c r="R23511" s="820"/>
      <c r="S23511" s="820"/>
      <c r="T23511" s="820"/>
      <c r="U23511" s="820"/>
      <c r="V23511" s="820"/>
      <c r="W23511" s="820"/>
      <c r="X23511" s="820"/>
      <c r="Y23511" s="820"/>
      <c r="Z23511" s="820"/>
    </row>
    <row r="23512" spans="7:26">
      <c r="G23512" s="826"/>
      <c r="H23512" s="820"/>
      <c r="J23512" s="820"/>
      <c r="K23512" s="820"/>
      <c r="L23512" s="820"/>
      <c r="M23512" s="820"/>
      <c r="N23512" s="820"/>
      <c r="O23512" s="820"/>
      <c r="P23512" s="820"/>
      <c r="Q23512" s="820"/>
      <c r="R23512" s="820"/>
      <c r="S23512" s="820"/>
      <c r="T23512" s="820"/>
      <c r="U23512" s="820"/>
      <c r="V23512" s="820"/>
      <c r="W23512" s="820"/>
      <c r="X23512" s="820"/>
      <c r="Y23512" s="820"/>
      <c r="Z23512" s="820"/>
    </row>
    <row r="23513" spans="7:26">
      <c r="G23513" s="826"/>
      <c r="H23513" s="820"/>
      <c r="J23513" s="820"/>
      <c r="K23513" s="820"/>
      <c r="L23513" s="820"/>
      <c r="M23513" s="820"/>
      <c r="N23513" s="820"/>
      <c r="O23513" s="820"/>
      <c r="P23513" s="820"/>
      <c r="Q23513" s="820"/>
      <c r="R23513" s="820"/>
      <c r="S23513" s="820"/>
      <c r="T23513" s="820"/>
      <c r="U23513" s="820"/>
      <c r="V23513" s="820"/>
      <c r="W23513" s="820"/>
      <c r="X23513" s="820"/>
      <c r="Y23513" s="820"/>
      <c r="Z23513" s="820"/>
    </row>
    <row r="23514" spans="7:26">
      <c r="G23514" s="826"/>
      <c r="H23514" s="820"/>
      <c r="J23514" s="820"/>
      <c r="K23514" s="820"/>
      <c r="L23514" s="820"/>
      <c r="M23514" s="820"/>
      <c r="N23514" s="820"/>
      <c r="O23514" s="820"/>
      <c r="P23514" s="820"/>
      <c r="Q23514" s="820"/>
      <c r="R23514" s="820"/>
      <c r="S23514" s="820"/>
      <c r="T23514" s="820"/>
      <c r="U23514" s="820"/>
      <c r="V23514" s="820"/>
      <c r="W23514" s="820"/>
      <c r="X23514" s="820"/>
      <c r="Y23514" s="820"/>
      <c r="Z23514" s="820"/>
    </row>
    <row r="23515" spans="7:26">
      <c r="G23515" s="826"/>
      <c r="H23515" s="820"/>
      <c r="J23515" s="820"/>
      <c r="K23515" s="820"/>
      <c r="L23515" s="820"/>
      <c r="M23515" s="820"/>
      <c r="N23515" s="820"/>
      <c r="O23515" s="820"/>
      <c r="P23515" s="820"/>
      <c r="Q23515" s="820"/>
      <c r="R23515" s="820"/>
      <c r="S23515" s="820"/>
      <c r="T23515" s="820"/>
      <c r="U23515" s="820"/>
      <c r="V23515" s="820"/>
      <c r="W23515" s="820"/>
      <c r="X23515" s="820"/>
      <c r="Y23515" s="820"/>
      <c r="Z23515" s="820"/>
    </row>
    <row r="23516" spans="7:26">
      <c r="G23516" s="826"/>
      <c r="H23516" s="820"/>
      <c r="J23516" s="820"/>
      <c r="K23516" s="820"/>
      <c r="L23516" s="820"/>
      <c r="M23516" s="820"/>
      <c r="N23516" s="820"/>
      <c r="O23516" s="820"/>
      <c r="P23516" s="820"/>
      <c r="Q23516" s="820"/>
      <c r="R23516" s="820"/>
      <c r="S23516" s="820"/>
      <c r="T23516" s="820"/>
      <c r="U23516" s="820"/>
      <c r="V23516" s="820"/>
      <c r="W23516" s="820"/>
      <c r="X23516" s="820"/>
      <c r="Y23516" s="820"/>
      <c r="Z23516" s="820"/>
    </row>
    <row r="23517" spans="7:26">
      <c r="G23517" s="826"/>
      <c r="H23517" s="820"/>
      <c r="J23517" s="820"/>
      <c r="K23517" s="820"/>
      <c r="L23517" s="820"/>
      <c r="M23517" s="820"/>
      <c r="N23517" s="820"/>
      <c r="O23517" s="820"/>
      <c r="P23517" s="820"/>
      <c r="Q23517" s="820"/>
      <c r="R23517" s="820"/>
      <c r="S23517" s="820"/>
      <c r="T23517" s="820"/>
      <c r="U23517" s="820"/>
      <c r="V23517" s="820"/>
      <c r="W23517" s="820"/>
      <c r="X23517" s="820"/>
      <c r="Y23517" s="820"/>
      <c r="Z23517" s="820"/>
    </row>
    <row r="23518" spans="7:26">
      <c r="G23518" s="826"/>
      <c r="H23518" s="820"/>
      <c r="J23518" s="820"/>
      <c r="K23518" s="820"/>
      <c r="L23518" s="820"/>
      <c r="M23518" s="820"/>
      <c r="N23518" s="820"/>
      <c r="O23518" s="820"/>
      <c r="P23518" s="820"/>
      <c r="Q23518" s="820"/>
      <c r="R23518" s="820"/>
      <c r="S23518" s="820"/>
      <c r="T23518" s="820"/>
      <c r="U23518" s="820"/>
      <c r="V23518" s="820"/>
      <c r="W23518" s="820"/>
      <c r="X23518" s="820"/>
      <c r="Y23518" s="820"/>
      <c r="Z23518" s="820"/>
    </row>
    <row r="23519" spans="7:26">
      <c r="G23519" s="826"/>
      <c r="H23519" s="820"/>
      <c r="J23519" s="820"/>
      <c r="K23519" s="820"/>
      <c r="L23519" s="820"/>
      <c r="M23519" s="820"/>
      <c r="N23519" s="820"/>
      <c r="O23519" s="820"/>
      <c r="P23519" s="820"/>
      <c r="Q23519" s="820"/>
      <c r="R23519" s="820"/>
      <c r="S23519" s="820"/>
      <c r="T23519" s="820"/>
      <c r="U23519" s="820"/>
      <c r="V23519" s="820"/>
      <c r="W23519" s="820"/>
      <c r="X23519" s="820"/>
      <c r="Y23519" s="820"/>
      <c r="Z23519" s="820"/>
    </row>
    <row r="23520" spans="7:26">
      <c r="G23520" s="826"/>
      <c r="H23520" s="820"/>
      <c r="J23520" s="820"/>
      <c r="K23520" s="820"/>
      <c r="L23520" s="820"/>
      <c r="M23520" s="820"/>
      <c r="N23520" s="820"/>
      <c r="O23520" s="820"/>
      <c r="P23520" s="820"/>
      <c r="Q23520" s="820"/>
      <c r="R23520" s="820"/>
      <c r="S23520" s="820"/>
      <c r="T23520" s="820"/>
      <c r="U23520" s="820"/>
      <c r="V23520" s="820"/>
      <c r="W23520" s="820"/>
      <c r="X23520" s="820"/>
      <c r="Y23520" s="820"/>
      <c r="Z23520" s="820"/>
    </row>
    <row r="23521" spans="7:26">
      <c r="G23521" s="826"/>
      <c r="H23521" s="820"/>
      <c r="J23521" s="820"/>
      <c r="K23521" s="820"/>
      <c r="L23521" s="820"/>
      <c r="M23521" s="820"/>
      <c r="N23521" s="820"/>
      <c r="O23521" s="820"/>
      <c r="P23521" s="820"/>
      <c r="Q23521" s="820"/>
      <c r="R23521" s="820"/>
      <c r="S23521" s="820"/>
      <c r="T23521" s="820"/>
      <c r="U23521" s="820"/>
      <c r="V23521" s="820"/>
      <c r="W23521" s="820"/>
      <c r="X23521" s="820"/>
      <c r="Y23521" s="820"/>
      <c r="Z23521" s="820"/>
    </row>
    <row r="23522" spans="7:26">
      <c r="G23522" s="826"/>
      <c r="H23522" s="820"/>
      <c r="J23522" s="820"/>
      <c r="K23522" s="820"/>
      <c r="L23522" s="820"/>
      <c r="M23522" s="820"/>
      <c r="N23522" s="820"/>
      <c r="O23522" s="820"/>
      <c r="P23522" s="820"/>
      <c r="Q23522" s="820"/>
      <c r="R23522" s="820"/>
      <c r="S23522" s="820"/>
      <c r="T23522" s="820"/>
      <c r="U23522" s="820"/>
      <c r="V23522" s="820"/>
      <c r="W23522" s="820"/>
      <c r="X23522" s="820"/>
      <c r="Y23522" s="820"/>
      <c r="Z23522" s="820"/>
    </row>
    <row r="23523" spans="7:26">
      <c r="G23523" s="826"/>
      <c r="H23523" s="820"/>
      <c r="J23523" s="820"/>
      <c r="K23523" s="820"/>
      <c r="L23523" s="820"/>
      <c r="M23523" s="820"/>
      <c r="N23523" s="820"/>
      <c r="O23523" s="820"/>
      <c r="P23523" s="820"/>
      <c r="Q23523" s="820"/>
      <c r="R23523" s="820"/>
      <c r="S23523" s="820"/>
      <c r="T23523" s="820"/>
      <c r="U23523" s="820"/>
      <c r="V23523" s="820"/>
      <c r="W23523" s="820"/>
      <c r="X23523" s="820"/>
      <c r="Y23523" s="820"/>
      <c r="Z23523" s="820"/>
    </row>
    <row r="23524" spans="7:26">
      <c r="G23524" s="826"/>
      <c r="H23524" s="820"/>
      <c r="J23524" s="820"/>
      <c r="K23524" s="820"/>
      <c r="L23524" s="820"/>
      <c r="M23524" s="820"/>
      <c r="N23524" s="820"/>
      <c r="O23524" s="820"/>
      <c r="P23524" s="820"/>
      <c r="Q23524" s="820"/>
      <c r="R23524" s="820"/>
      <c r="S23524" s="820"/>
      <c r="T23524" s="820"/>
      <c r="U23524" s="820"/>
      <c r="V23524" s="820"/>
      <c r="W23524" s="820"/>
      <c r="X23524" s="820"/>
      <c r="Y23524" s="820"/>
      <c r="Z23524" s="820"/>
    </row>
    <row r="23525" spans="7:26">
      <c r="G23525" s="826"/>
      <c r="H23525" s="820"/>
      <c r="J23525" s="820"/>
      <c r="K23525" s="820"/>
      <c r="L23525" s="820"/>
      <c r="M23525" s="820"/>
      <c r="N23525" s="820"/>
      <c r="O23525" s="820"/>
      <c r="P23525" s="820"/>
      <c r="Q23525" s="820"/>
      <c r="R23525" s="820"/>
      <c r="S23525" s="820"/>
      <c r="T23525" s="820"/>
      <c r="U23525" s="820"/>
      <c r="V23525" s="820"/>
      <c r="W23525" s="820"/>
      <c r="X23525" s="820"/>
      <c r="Y23525" s="820"/>
      <c r="Z23525" s="820"/>
    </row>
    <row r="23526" spans="7:26">
      <c r="G23526" s="826"/>
      <c r="H23526" s="820"/>
      <c r="J23526" s="820"/>
      <c r="K23526" s="820"/>
      <c r="L23526" s="820"/>
      <c r="M23526" s="820"/>
      <c r="N23526" s="820"/>
      <c r="O23526" s="820"/>
      <c r="P23526" s="820"/>
      <c r="Q23526" s="820"/>
      <c r="R23526" s="820"/>
      <c r="S23526" s="820"/>
      <c r="T23526" s="820"/>
      <c r="U23526" s="820"/>
      <c r="V23526" s="820"/>
      <c r="W23526" s="820"/>
      <c r="X23526" s="820"/>
      <c r="Y23526" s="820"/>
      <c r="Z23526" s="820"/>
    </row>
    <row r="23527" spans="7:26">
      <c r="G23527" s="826"/>
      <c r="H23527" s="820"/>
      <c r="J23527" s="820"/>
      <c r="K23527" s="820"/>
      <c r="L23527" s="820"/>
      <c r="M23527" s="820"/>
      <c r="N23527" s="820"/>
      <c r="O23527" s="820"/>
      <c r="P23527" s="820"/>
      <c r="Q23527" s="820"/>
      <c r="R23527" s="820"/>
      <c r="S23527" s="820"/>
      <c r="T23527" s="820"/>
      <c r="U23527" s="820"/>
      <c r="V23527" s="820"/>
      <c r="W23527" s="820"/>
      <c r="X23527" s="820"/>
      <c r="Y23527" s="820"/>
      <c r="Z23527" s="820"/>
    </row>
    <row r="23528" spans="7:26">
      <c r="G23528" s="826"/>
      <c r="H23528" s="820"/>
      <c r="J23528" s="820"/>
      <c r="K23528" s="820"/>
      <c r="L23528" s="820"/>
      <c r="M23528" s="820"/>
      <c r="N23528" s="820"/>
      <c r="O23528" s="820"/>
      <c r="P23528" s="820"/>
      <c r="Q23528" s="820"/>
      <c r="R23528" s="820"/>
      <c r="S23528" s="820"/>
      <c r="T23528" s="820"/>
      <c r="U23528" s="820"/>
      <c r="V23528" s="820"/>
      <c r="W23528" s="820"/>
      <c r="X23528" s="820"/>
      <c r="Y23528" s="820"/>
      <c r="Z23528" s="820"/>
    </row>
    <row r="23529" spans="7:26">
      <c r="G23529" s="826"/>
      <c r="H23529" s="820"/>
      <c r="J23529" s="820"/>
      <c r="K23529" s="820"/>
      <c r="L23529" s="820"/>
      <c r="M23529" s="820"/>
      <c r="N23529" s="820"/>
      <c r="O23529" s="820"/>
      <c r="P23529" s="820"/>
      <c r="Q23529" s="820"/>
      <c r="R23529" s="820"/>
      <c r="S23529" s="820"/>
      <c r="T23529" s="820"/>
      <c r="U23529" s="820"/>
      <c r="V23529" s="820"/>
      <c r="W23529" s="820"/>
      <c r="X23529" s="820"/>
      <c r="Y23529" s="820"/>
      <c r="Z23529" s="820"/>
    </row>
    <row r="23530" spans="7:26">
      <c r="G23530" s="826"/>
      <c r="H23530" s="820"/>
      <c r="J23530" s="820"/>
      <c r="K23530" s="820"/>
      <c r="L23530" s="820"/>
      <c r="M23530" s="820"/>
      <c r="N23530" s="820"/>
      <c r="O23530" s="820"/>
      <c r="P23530" s="820"/>
      <c r="Q23530" s="820"/>
      <c r="R23530" s="820"/>
      <c r="S23530" s="820"/>
      <c r="T23530" s="820"/>
      <c r="U23530" s="820"/>
      <c r="V23530" s="820"/>
      <c r="W23530" s="820"/>
      <c r="X23530" s="820"/>
      <c r="Y23530" s="820"/>
      <c r="Z23530" s="820"/>
    </row>
    <row r="23531" spans="7:26">
      <c r="G23531" s="826"/>
      <c r="H23531" s="820"/>
      <c r="J23531" s="820"/>
      <c r="K23531" s="820"/>
      <c r="L23531" s="820"/>
      <c r="M23531" s="820"/>
      <c r="N23531" s="820"/>
      <c r="O23531" s="820"/>
      <c r="P23531" s="820"/>
      <c r="Q23531" s="820"/>
      <c r="R23531" s="820"/>
      <c r="S23531" s="820"/>
      <c r="T23531" s="820"/>
      <c r="U23531" s="820"/>
      <c r="V23531" s="820"/>
      <c r="W23531" s="820"/>
      <c r="X23531" s="820"/>
      <c r="Y23531" s="820"/>
      <c r="Z23531" s="820"/>
    </row>
    <row r="23532" spans="7:26">
      <c r="G23532" s="826"/>
      <c r="H23532" s="820"/>
      <c r="J23532" s="820"/>
      <c r="K23532" s="820"/>
      <c r="L23532" s="820"/>
      <c r="M23532" s="820"/>
      <c r="N23532" s="820"/>
      <c r="O23532" s="820"/>
      <c r="P23532" s="820"/>
      <c r="Q23532" s="820"/>
      <c r="R23532" s="820"/>
      <c r="S23532" s="820"/>
      <c r="T23532" s="820"/>
      <c r="U23532" s="820"/>
      <c r="V23532" s="820"/>
      <c r="W23532" s="820"/>
      <c r="X23532" s="820"/>
      <c r="Y23532" s="820"/>
      <c r="Z23532" s="820"/>
    </row>
    <row r="23533" spans="7:26">
      <c r="G23533" s="826"/>
      <c r="H23533" s="820"/>
      <c r="J23533" s="820"/>
      <c r="K23533" s="820"/>
      <c r="L23533" s="820"/>
      <c r="M23533" s="820"/>
      <c r="N23533" s="820"/>
      <c r="O23533" s="820"/>
      <c r="P23533" s="820"/>
      <c r="Q23533" s="820"/>
      <c r="R23533" s="820"/>
      <c r="S23533" s="820"/>
      <c r="T23533" s="820"/>
      <c r="U23533" s="820"/>
      <c r="V23533" s="820"/>
      <c r="W23533" s="820"/>
      <c r="X23533" s="820"/>
      <c r="Y23533" s="820"/>
      <c r="Z23533" s="820"/>
    </row>
    <row r="23534" spans="7:26">
      <c r="G23534" s="826"/>
      <c r="H23534" s="820"/>
      <c r="J23534" s="820"/>
      <c r="K23534" s="820"/>
      <c r="L23534" s="820"/>
      <c r="M23534" s="820"/>
      <c r="N23534" s="820"/>
      <c r="O23534" s="820"/>
      <c r="P23534" s="820"/>
      <c r="Q23534" s="820"/>
      <c r="R23534" s="820"/>
      <c r="S23534" s="820"/>
      <c r="T23534" s="820"/>
      <c r="U23534" s="820"/>
      <c r="V23534" s="820"/>
      <c r="W23534" s="820"/>
      <c r="X23534" s="820"/>
      <c r="Y23534" s="820"/>
      <c r="Z23534" s="820"/>
    </row>
    <row r="23535" spans="7:26">
      <c r="G23535" s="826"/>
      <c r="H23535" s="820"/>
      <c r="J23535" s="820"/>
      <c r="K23535" s="820"/>
      <c r="L23535" s="820"/>
      <c r="M23535" s="820"/>
      <c r="N23535" s="820"/>
      <c r="O23535" s="820"/>
      <c r="P23535" s="820"/>
      <c r="Q23535" s="820"/>
      <c r="R23535" s="820"/>
      <c r="S23535" s="820"/>
      <c r="T23535" s="820"/>
      <c r="U23535" s="820"/>
      <c r="V23535" s="820"/>
      <c r="W23535" s="820"/>
      <c r="X23535" s="820"/>
      <c r="Y23535" s="820"/>
      <c r="Z23535" s="820"/>
    </row>
    <row r="23536" spans="7:26">
      <c r="G23536" s="826"/>
      <c r="H23536" s="820"/>
      <c r="J23536" s="820"/>
      <c r="K23536" s="820"/>
      <c r="L23536" s="820"/>
      <c r="M23536" s="820"/>
      <c r="N23536" s="820"/>
      <c r="O23536" s="820"/>
      <c r="P23536" s="820"/>
      <c r="Q23536" s="820"/>
      <c r="R23536" s="820"/>
      <c r="S23536" s="820"/>
      <c r="T23536" s="820"/>
      <c r="U23536" s="820"/>
      <c r="V23536" s="820"/>
      <c r="W23536" s="820"/>
      <c r="X23536" s="820"/>
      <c r="Y23536" s="820"/>
      <c r="Z23536" s="820"/>
    </row>
    <row r="23537" spans="7:26">
      <c r="G23537" s="826"/>
      <c r="H23537" s="820"/>
      <c r="J23537" s="820"/>
      <c r="K23537" s="820"/>
      <c r="L23537" s="820"/>
      <c r="M23537" s="820"/>
      <c r="N23537" s="820"/>
      <c r="O23537" s="820"/>
      <c r="P23537" s="820"/>
      <c r="Q23537" s="820"/>
      <c r="R23537" s="820"/>
      <c r="S23537" s="820"/>
      <c r="T23537" s="820"/>
      <c r="U23537" s="820"/>
      <c r="V23537" s="820"/>
      <c r="W23537" s="820"/>
      <c r="X23537" s="820"/>
      <c r="Y23537" s="820"/>
      <c r="Z23537" s="820"/>
    </row>
    <row r="23538" spans="7:26">
      <c r="G23538" s="826"/>
      <c r="H23538" s="820"/>
      <c r="J23538" s="820"/>
      <c r="K23538" s="820"/>
      <c r="L23538" s="820"/>
      <c r="M23538" s="820"/>
      <c r="N23538" s="820"/>
      <c r="O23538" s="820"/>
      <c r="P23538" s="820"/>
      <c r="Q23538" s="820"/>
      <c r="R23538" s="820"/>
      <c r="S23538" s="820"/>
      <c r="T23538" s="820"/>
      <c r="U23538" s="820"/>
      <c r="V23538" s="820"/>
      <c r="W23538" s="820"/>
      <c r="X23538" s="820"/>
      <c r="Y23538" s="820"/>
      <c r="Z23538" s="820"/>
    </row>
    <row r="23539" spans="7:26">
      <c r="G23539" s="826"/>
      <c r="H23539" s="820"/>
      <c r="J23539" s="820"/>
      <c r="K23539" s="820"/>
      <c r="L23539" s="820"/>
      <c r="M23539" s="820"/>
      <c r="N23539" s="820"/>
      <c r="O23539" s="820"/>
      <c r="P23539" s="820"/>
      <c r="Q23539" s="820"/>
      <c r="R23539" s="820"/>
      <c r="S23539" s="820"/>
      <c r="T23539" s="820"/>
      <c r="U23539" s="820"/>
      <c r="V23539" s="820"/>
      <c r="W23539" s="820"/>
      <c r="X23539" s="820"/>
      <c r="Y23539" s="820"/>
      <c r="Z23539" s="820"/>
    </row>
    <row r="23540" spans="7:26">
      <c r="G23540" s="826"/>
      <c r="H23540" s="820"/>
      <c r="J23540" s="820"/>
      <c r="K23540" s="820"/>
      <c r="L23540" s="820"/>
      <c r="M23540" s="820"/>
      <c r="N23540" s="820"/>
      <c r="O23540" s="820"/>
      <c r="P23540" s="820"/>
      <c r="Q23540" s="820"/>
      <c r="R23540" s="820"/>
      <c r="S23540" s="820"/>
      <c r="T23540" s="820"/>
      <c r="U23540" s="820"/>
      <c r="V23540" s="820"/>
      <c r="W23540" s="820"/>
      <c r="X23540" s="820"/>
      <c r="Y23540" s="820"/>
      <c r="Z23540" s="820"/>
    </row>
    <row r="23541" spans="7:26">
      <c r="G23541" s="826"/>
      <c r="H23541" s="820"/>
      <c r="J23541" s="820"/>
      <c r="K23541" s="820"/>
      <c r="L23541" s="820"/>
      <c r="M23541" s="820"/>
      <c r="N23541" s="820"/>
      <c r="O23541" s="820"/>
      <c r="P23541" s="820"/>
      <c r="Q23541" s="820"/>
      <c r="R23541" s="820"/>
      <c r="S23541" s="820"/>
      <c r="T23541" s="820"/>
      <c r="U23541" s="820"/>
      <c r="V23541" s="820"/>
      <c r="W23541" s="820"/>
      <c r="X23541" s="820"/>
      <c r="Y23541" s="820"/>
      <c r="Z23541" s="820"/>
    </row>
    <row r="23542" spans="7:26">
      <c r="G23542" s="826"/>
      <c r="H23542" s="820"/>
      <c r="J23542" s="820"/>
      <c r="K23542" s="820"/>
      <c r="L23542" s="820"/>
      <c r="M23542" s="820"/>
      <c r="N23542" s="820"/>
      <c r="O23542" s="820"/>
      <c r="P23542" s="820"/>
      <c r="Q23542" s="820"/>
      <c r="R23542" s="820"/>
      <c r="S23542" s="820"/>
      <c r="T23542" s="820"/>
      <c r="U23542" s="820"/>
      <c r="V23542" s="820"/>
      <c r="W23542" s="820"/>
      <c r="X23542" s="820"/>
      <c r="Y23542" s="820"/>
      <c r="Z23542" s="820"/>
    </row>
    <row r="23543" spans="7:26">
      <c r="G23543" s="826"/>
      <c r="H23543" s="820"/>
      <c r="J23543" s="820"/>
      <c r="K23543" s="820"/>
      <c r="L23543" s="820"/>
      <c r="M23543" s="820"/>
      <c r="N23543" s="820"/>
      <c r="O23543" s="820"/>
      <c r="P23543" s="820"/>
      <c r="Q23543" s="820"/>
      <c r="R23543" s="820"/>
      <c r="S23543" s="820"/>
      <c r="T23543" s="820"/>
      <c r="U23543" s="820"/>
      <c r="V23543" s="820"/>
      <c r="W23543" s="820"/>
      <c r="X23543" s="820"/>
      <c r="Y23543" s="820"/>
      <c r="Z23543" s="820"/>
    </row>
    <row r="23544" spans="7:26">
      <c r="G23544" s="826"/>
      <c r="H23544" s="820"/>
      <c r="J23544" s="820"/>
      <c r="K23544" s="820"/>
      <c r="L23544" s="820"/>
      <c r="M23544" s="820"/>
      <c r="N23544" s="820"/>
      <c r="O23544" s="820"/>
      <c r="P23544" s="820"/>
      <c r="Q23544" s="820"/>
      <c r="R23544" s="820"/>
      <c r="S23544" s="820"/>
      <c r="T23544" s="820"/>
      <c r="U23544" s="820"/>
      <c r="V23544" s="820"/>
      <c r="W23544" s="820"/>
      <c r="X23544" s="820"/>
      <c r="Y23544" s="820"/>
      <c r="Z23544" s="820"/>
    </row>
    <row r="23545" spans="7:26">
      <c r="G23545" s="826"/>
      <c r="H23545" s="820"/>
      <c r="J23545" s="820"/>
      <c r="K23545" s="820"/>
      <c r="L23545" s="820"/>
      <c r="M23545" s="820"/>
      <c r="N23545" s="820"/>
      <c r="O23545" s="820"/>
      <c r="P23545" s="820"/>
      <c r="Q23545" s="820"/>
      <c r="R23545" s="820"/>
      <c r="S23545" s="820"/>
      <c r="T23545" s="820"/>
      <c r="U23545" s="820"/>
      <c r="V23545" s="820"/>
      <c r="W23545" s="820"/>
      <c r="X23545" s="820"/>
      <c r="Y23545" s="820"/>
      <c r="Z23545" s="820"/>
    </row>
    <row r="23546" spans="7:26">
      <c r="G23546" s="826"/>
      <c r="H23546" s="820"/>
      <c r="J23546" s="820"/>
      <c r="K23546" s="820"/>
      <c r="L23546" s="820"/>
      <c r="M23546" s="820"/>
      <c r="N23546" s="820"/>
      <c r="O23546" s="820"/>
      <c r="P23546" s="820"/>
      <c r="Q23546" s="820"/>
      <c r="R23546" s="820"/>
      <c r="S23546" s="820"/>
      <c r="T23546" s="820"/>
      <c r="U23546" s="820"/>
      <c r="V23546" s="820"/>
      <c r="W23546" s="820"/>
      <c r="X23546" s="820"/>
      <c r="Y23546" s="820"/>
      <c r="Z23546" s="820"/>
    </row>
    <row r="23547" spans="7:26">
      <c r="G23547" s="826"/>
      <c r="H23547" s="820"/>
      <c r="J23547" s="820"/>
      <c r="K23547" s="820"/>
      <c r="L23547" s="820"/>
      <c r="M23547" s="820"/>
      <c r="N23547" s="820"/>
      <c r="O23547" s="820"/>
      <c r="P23547" s="820"/>
      <c r="Q23547" s="820"/>
      <c r="R23547" s="820"/>
      <c r="S23547" s="820"/>
      <c r="T23547" s="820"/>
      <c r="U23547" s="820"/>
      <c r="V23547" s="820"/>
      <c r="W23547" s="820"/>
      <c r="X23547" s="820"/>
      <c r="Y23547" s="820"/>
      <c r="Z23547" s="820"/>
    </row>
    <row r="23548" spans="7:26">
      <c r="G23548" s="826"/>
      <c r="H23548" s="820"/>
      <c r="J23548" s="820"/>
      <c r="K23548" s="820"/>
      <c r="L23548" s="820"/>
      <c r="M23548" s="820"/>
      <c r="N23548" s="820"/>
      <c r="O23548" s="820"/>
      <c r="P23548" s="820"/>
      <c r="Q23548" s="820"/>
      <c r="R23548" s="820"/>
      <c r="S23548" s="820"/>
      <c r="T23548" s="820"/>
      <c r="U23548" s="820"/>
      <c r="V23548" s="820"/>
      <c r="W23548" s="820"/>
      <c r="X23548" s="820"/>
      <c r="Y23548" s="820"/>
      <c r="Z23548" s="820"/>
    </row>
    <row r="23549" spans="7:26">
      <c r="G23549" s="826"/>
      <c r="H23549" s="820"/>
      <c r="J23549" s="820"/>
      <c r="K23549" s="820"/>
      <c r="L23549" s="820"/>
      <c r="M23549" s="820"/>
      <c r="N23549" s="820"/>
      <c r="O23549" s="820"/>
      <c r="P23549" s="820"/>
      <c r="Q23549" s="820"/>
      <c r="R23549" s="820"/>
      <c r="S23549" s="820"/>
      <c r="T23549" s="820"/>
      <c r="U23549" s="820"/>
      <c r="V23549" s="820"/>
      <c r="W23549" s="820"/>
      <c r="X23549" s="820"/>
      <c r="Y23549" s="820"/>
      <c r="Z23549" s="820"/>
    </row>
    <row r="23550" spans="7:26">
      <c r="G23550" s="826"/>
      <c r="H23550" s="820"/>
      <c r="J23550" s="820"/>
      <c r="K23550" s="820"/>
      <c r="L23550" s="820"/>
      <c r="M23550" s="820"/>
      <c r="N23550" s="820"/>
      <c r="O23550" s="820"/>
      <c r="P23550" s="820"/>
      <c r="Q23550" s="820"/>
      <c r="R23550" s="820"/>
      <c r="S23550" s="820"/>
      <c r="T23550" s="820"/>
      <c r="U23550" s="820"/>
      <c r="V23550" s="820"/>
      <c r="W23550" s="820"/>
      <c r="X23550" s="820"/>
      <c r="Y23550" s="820"/>
      <c r="Z23550" s="820"/>
    </row>
    <row r="23551" spans="7:26">
      <c r="G23551" s="826"/>
      <c r="H23551" s="820"/>
      <c r="J23551" s="820"/>
      <c r="K23551" s="820"/>
      <c r="L23551" s="820"/>
      <c r="M23551" s="820"/>
      <c r="N23551" s="820"/>
      <c r="O23551" s="820"/>
      <c r="P23551" s="820"/>
      <c r="Q23551" s="820"/>
      <c r="R23551" s="820"/>
      <c r="S23551" s="820"/>
      <c r="T23551" s="820"/>
      <c r="U23551" s="820"/>
      <c r="V23551" s="820"/>
      <c r="W23551" s="820"/>
      <c r="X23551" s="820"/>
      <c r="Y23551" s="820"/>
      <c r="Z23551" s="820"/>
    </row>
    <row r="23552" spans="7:26">
      <c r="G23552" s="826"/>
      <c r="H23552" s="820"/>
      <c r="J23552" s="820"/>
      <c r="K23552" s="820"/>
      <c r="L23552" s="820"/>
      <c r="M23552" s="820"/>
      <c r="N23552" s="820"/>
      <c r="O23552" s="820"/>
      <c r="P23552" s="820"/>
      <c r="Q23552" s="820"/>
      <c r="R23552" s="820"/>
      <c r="S23552" s="820"/>
      <c r="T23552" s="820"/>
      <c r="U23552" s="820"/>
      <c r="V23552" s="820"/>
      <c r="W23552" s="820"/>
      <c r="X23552" s="820"/>
      <c r="Y23552" s="820"/>
      <c r="Z23552" s="820"/>
    </row>
    <row r="23553" spans="7:26">
      <c r="G23553" s="826"/>
      <c r="H23553" s="820"/>
      <c r="J23553" s="820"/>
      <c r="K23553" s="820"/>
      <c r="L23553" s="820"/>
      <c r="M23553" s="820"/>
      <c r="N23553" s="820"/>
      <c r="O23553" s="820"/>
      <c r="P23553" s="820"/>
      <c r="Q23553" s="820"/>
      <c r="R23553" s="820"/>
      <c r="S23553" s="820"/>
      <c r="T23553" s="820"/>
      <c r="U23553" s="820"/>
      <c r="V23553" s="820"/>
      <c r="W23553" s="820"/>
      <c r="X23553" s="820"/>
      <c r="Y23553" s="820"/>
      <c r="Z23553" s="820"/>
    </row>
    <row r="23554" spans="7:26">
      <c r="G23554" s="826"/>
      <c r="H23554" s="820"/>
      <c r="J23554" s="820"/>
      <c r="K23554" s="820"/>
      <c r="L23554" s="820"/>
      <c r="M23554" s="820"/>
      <c r="N23554" s="820"/>
      <c r="O23554" s="820"/>
      <c r="P23554" s="820"/>
      <c r="Q23554" s="820"/>
      <c r="R23554" s="820"/>
      <c r="S23554" s="820"/>
      <c r="T23554" s="820"/>
      <c r="U23554" s="820"/>
      <c r="V23554" s="820"/>
      <c r="W23554" s="820"/>
      <c r="X23554" s="820"/>
      <c r="Y23554" s="820"/>
      <c r="Z23554" s="820"/>
    </row>
    <row r="23555" spans="7:26">
      <c r="G23555" s="826"/>
      <c r="H23555" s="820"/>
      <c r="J23555" s="820"/>
      <c r="K23555" s="820"/>
      <c r="L23555" s="820"/>
      <c r="M23555" s="820"/>
      <c r="N23555" s="820"/>
      <c r="O23555" s="820"/>
      <c r="P23555" s="820"/>
      <c r="Q23555" s="820"/>
      <c r="R23555" s="820"/>
      <c r="S23555" s="820"/>
      <c r="T23555" s="820"/>
      <c r="U23555" s="820"/>
      <c r="V23555" s="820"/>
      <c r="W23555" s="820"/>
      <c r="X23555" s="820"/>
      <c r="Y23555" s="820"/>
      <c r="Z23555" s="820"/>
    </row>
    <row r="23556" spans="7:26">
      <c r="G23556" s="826"/>
      <c r="H23556" s="820"/>
      <c r="J23556" s="820"/>
      <c r="K23556" s="820"/>
      <c r="L23556" s="820"/>
      <c r="M23556" s="820"/>
      <c r="N23556" s="820"/>
      <c r="O23556" s="820"/>
      <c r="P23556" s="820"/>
      <c r="Q23556" s="820"/>
      <c r="R23556" s="820"/>
      <c r="S23556" s="820"/>
      <c r="T23556" s="820"/>
      <c r="U23556" s="820"/>
      <c r="V23556" s="820"/>
      <c r="W23556" s="820"/>
      <c r="X23556" s="820"/>
      <c r="Y23556" s="820"/>
      <c r="Z23556" s="820"/>
    </row>
    <row r="23557" spans="7:26">
      <c r="G23557" s="826"/>
      <c r="H23557" s="820"/>
      <c r="J23557" s="820"/>
      <c r="K23557" s="820"/>
      <c r="L23557" s="820"/>
      <c r="M23557" s="820"/>
      <c r="N23557" s="820"/>
      <c r="O23557" s="820"/>
      <c r="P23557" s="820"/>
      <c r="Q23557" s="820"/>
      <c r="R23557" s="820"/>
      <c r="S23557" s="820"/>
      <c r="T23557" s="820"/>
      <c r="U23557" s="820"/>
      <c r="V23557" s="820"/>
      <c r="W23557" s="820"/>
      <c r="X23557" s="820"/>
      <c r="Y23557" s="820"/>
      <c r="Z23557" s="820"/>
    </row>
    <row r="23558" spans="7:26">
      <c r="G23558" s="826"/>
      <c r="H23558" s="820"/>
      <c r="J23558" s="820"/>
      <c r="K23558" s="820"/>
      <c r="L23558" s="820"/>
      <c r="M23558" s="820"/>
      <c r="N23558" s="820"/>
      <c r="O23558" s="820"/>
      <c r="P23558" s="820"/>
      <c r="Q23558" s="820"/>
      <c r="R23558" s="820"/>
      <c r="S23558" s="820"/>
      <c r="T23558" s="820"/>
      <c r="U23558" s="820"/>
      <c r="V23558" s="820"/>
      <c r="W23558" s="820"/>
      <c r="X23558" s="820"/>
      <c r="Y23558" s="820"/>
      <c r="Z23558" s="820"/>
    </row>
    <row r="23559" spans="7:26">
      <c r="G23559" s="826"/>
      <c r="H23559" s="820"/>
      <c r="J23559" s="820"/>
      <c r="K23559" s="820"/>
      <c r="L23559" s="820"/>
      <c r="M23559" s="820"/>
      <c r="N23559" s="820"/>
      <c r="O23559" s="820"/>
      <c r="P23559" s="820"/>
      <c r="Q23559" s="820"/>
      <c r="R23559" s="820"/>
      <c r="S23559" s="820"/>
      <c r="T23559" s="820"/>
      <c r="U23559" s="820"/>
      <c r="V23559" s="820"/>
      <c r="W23559" s="820"/>
      <c r="X23559" s="820"/>
      <c r="Y23559" s="820"/>
      <c r="Z23559" s="820"/>
    </row>
    <row r="23560" spans="7:26">
      <c r="G23560" s="826"/>
      <c r="H23560" s="820"/>
      <c r="J23560" s="820"/>
      <c r="K23560" s="820"/>
      <c r="L23560" s="820"/>
      <c r="M23560" s="820"/>
      <c r="N23560" s="820"/>
      <c r="O23560" s="820"/>
      <c r="P23560" s="820"/>
      <c r="Q23560" s="820"/>
      <c r="R23560" s="820"/>
      <c r="S23560" s="820"/>
      <c r="T23560" s="820"/>
      <c r="U23560" s="820"/>
      <c r="V23560" s="820"/>
      <c r="W23560" s="820"/>
      <c r="X23560" s="820"/>
      <c r="Y23560" s="820"/>
      <c r="Z23560" s="820"/>
    </row>
    <row r="23561" spans="7:26">
      <c r="G23561" s="826"/>
      <c r="H23561" s="820"/>
      <c r="J23561" s="820"/>
      <c r="K23561" s="820"/>
      <c r="L23561" s="820"/>
      <c r="M23561" s="820"/>
      <c r="N23561" s="820"/>
      <c r="O23561" s="820"/>
      <c r="P23561" s="820"/>
      <c r="Q23561" s="820"/>
      <c r="R23561" s="820"/>
      <c r="S23561" s="820"/>
      <c r="T23561" s="820"/>
      <c r="U23561" s="820"/>
      <c r="V23561" s="820"/>
      <c r="W23561" s="820"/>
      <c r="X23561" s="820"/>
      <c r="Y23561" s="820"/>
      <c r="Z23561" s="820"/>
    </row>
    <row r="23562" spans="7:26">
      <c r="G23562" s="826"/>
      <c r="H23562" s="820"/>
      <c r="J23562" s="820"/>
      <c r="K23562" s="820"/>
      <c r="L23562" s="820"/>
      <c r="M23562" s="820"/>
      <c r="N23562" s="820"/>
      <c r="O23562" s="820"/>
      <c r="P23562" s="820"/>
      <c r="Q23562" s="820"/>
      <c r="R23562" s="820"/>
      <c r="S23562" s="820"/>
      <c r="T23562" s="820"/>
      <c r="U23562" s="820"/>
      <c r="V23562" s="820"/>
      <c r="W23562" s="820"/>
      <c r="X23562" s="820"/>
      <c r="Y23562" s="820"/>
      <c r="Z23562" s="820"/>
    </row>
    <row r="23563" spans="7:26">
      <c r="G23563" s="826"/>
      <c r="H23563" s="820"/>
      <c r="J23563" s="820"/>
      <c r="K23563" s="820"/>
      <c r="L23563" s="820"/>
      <c r="M23563" s="820"/>
      <c r="N23563" s="820"/>
      <c r="O23563" s="820"/>
      <c r="P23563" s="820"/>
      <c r="Q23563" s="820"/>
      <c r="R23563" s="820"/>
      <c r="S23563" s="820"/>
      <c r="T23563" s="820"/>
      <c r="U23563" s="820"/>
      <c r="V23563" s="820"/>
      <c r="W23563" s="820"/>
      <c r="X23563" s="820"/>
      <c r="Y23563" s="820"/>
      <c r="Z23563" s="820"/>
    </row>
    <row r="23564" spans="7:26">
      <c r="G23564" s="826"/>
      <c r="H23564" s="820"/>
      <c r="J23564" s="820"/>
      <c r="K23564" s="820"/>
      <c r="L23564" s="820"/>
      <c r="M23564" s="820"/>
      <c r="N23564" s="820"/>
      <c r="O23564" s="820"/>
      <c r="P23564" s="820"/>
      <c r="Q23564" s="820"/>
      <c r="R23564" s="820"/>
      <c r="S23564" s="820"/>
      <c r="T23564" s="820"/>
      <c r="U23564" s="820"/>
      <c r="V23564" s="820"/>
      <c r="W23564" s="820"/>
      <c r="X23564" s="820"/>
      <c r="Y23564" s="820"/>
      <c r="Z23564" s="820"/>
    </row>
    <row r="23565" spans="7:26">
      <c r="G23565" s="826"/>
      <c r="H23565" s="820"/>
      <c r="J23565" s="820"/>
      <c r="K23565" s="820"/>
      <c r="L23565" s="820"/>
      <c r="M23565" s="820"/>
      <c r="N23565" s="820"/>
      <c r="O23565" s="820"/>
      <c r="P23565" s="820"/>
      <c r="Q23565" s="820"/>
      <c r="R23565" s="820"/>
      <c r="S23565" s="820"/>
      <c r="T23565" s="820"/>
      <c r="U23565" s="820"/>
      <c r="V23565" s="820"/>
      <c r="W23565" s="820"/>
      <c r="X23565" s="820"/>
      <c r="Y23565" s="820"/>
      <c r="Z23565" s="820"/>
    </row>
    <row r="23566" spans="7:26">
      <c r="G23566" s="826"/>
      <c r="H23566" s="820"/>
      <c r="J23566" s="820"/>
      <c r="K23566" s="820"/>
      <c r="L23566" s="820"/>
      <c r="M23566" s="820"/>
      <c r="N23566" s="820"/>
      <c r="O23566" s="820"/>
      <c r="P23566" s="820"/>
      <c r="Q23566" s="820"/>
      <c r="R23566" s="820"/>
      <c r="S23566" s="820"/>
      <c r="T23566" s="820"/>
      <c r="U23566" s="820"/>
      <c r="V23566" s="820"/>
      <c r="W23566" s="820"/>
      <c r="X23566" s="820"/>
      <c r="Y23566" s="820"/>
      <c r="Z23566" s="820"/>
    </row>
    <row r="23567" spans="7:26">
      <c r="G23567" s="826"/>
      <c r="H23567" s="820"/>
      <c r="J23567" s="820"/>
      <c r="K23567" s="820"/>
      <c r="L23567" s="820"/>
      <c r="M23567" s="820"/>
      <c r="N23567" s="820"/>
      <c r="O23567" s="820"/>
      <c r="P23567" s="820"/>
      <c r="Q23567" s="820"/>
      <c r="R23567" s="820"/>
      <c r="S23567" s="820"/>
      <c r="T23567" s="820"/>
      <c r="U23567" s="820"/>
      <c r="V23567" s="820"/>
      <c r="W23567" s="820"/>
      <c r="X23567" s="820"/>
      <c r="Y23567" s="820"/>
      <c r="Z23567" s="820"/>
    </row>
    <row r="23568" spans="7:26">
      <c r="G23568" s="826"/>
      <c r="H23568" s="820"/>
      <c r="J23568" s="820"/>
      <c r="K23568" s="820"/>
      <c r="L23568" s="820"/>
      <c r="M23568" s="820"/>
      <c r="N23568" s="820"/>
      <c r="O23568" s="820"/>
      <c r="P23568" s="820"/>
      <c r="Q23568" s="820"/>
      <c r="R23568" s="820"/>
      <c r="S23568" s="820"/>
      <c r="T23568" s="820"/>
      <c r="U23568" s="820"/>
      <c r="V23568" s="820"/>
      <c r="W23568" s="820"/>
      <c r="X23568" s="820"/>
      <c r="Y23568" s="820"/>
      <c r="Z23568" s="820"/>
    </row>
    <row r="23569" spans="7:26">
      <c r="G23569" s="826"/>
      <c r="H23569" s="820"/>
      <c r="J23569" s="820"/>
      <c r="K23569" s="820"/>
      <c r="L23569" s="820"/>
      <c r="M23569" s="820"/>
      <c r="N23569" s="820"/>
      <c r="O23569" s="820"/>
      <c r="P23569" s="820"/>
      <c r="Q23569" s="820"/>
      <c r="R23569" s="820"/>
      <c r="S23569" s="820"/>
      <c r="T23569" s="820"/>
      <c r="U23569" s="820"/>
      <c r="V23569" s="820"/>
      <c r="W23569" s="820"/>
      <c r="X23569" s="820"/>
      <c r="Y23569" s="820"/>
      <c r="Z23569" s="820"/>
    </row>
    <row r="23570" spans="7:26">
      <c r="G23570" s="826"/>
      <c r="H23570" s="820"/>
      <c r="J23570" s="820"/>
      <c r="K23570" s="820"/>
      <c r="L23570" s="820"/>
      <c r="M23570" s="820"/>
      <c r="N23570" s="820"/>
      <c r="O23570" s="820"/>
      <c r="P23570" s="820"/>
      <c r="Q23570" s="820"/>
      <c r="R23570" s="820"/>
      <c r="S23570" s="820"/>
      <c r="T23570" s="820"/>
      <c r="U23570" s="820"/>
      <c r="V23570" s="820"/>
      <c r="W23570" s="820"/>
      <c r="X23570" s="820"/>
      <c r="Y23570" s="820"/>
      <c r="Z23570" s="820"/>
    </row>
    <row r="23571" spans="7:26">
      <c r="G23571" s="826"/>
      <c r="H23571" s="820"/>
      <c r="J23571" s="820"/>
      <c r="K23571" s="820"/>
      <c r="L23571" s="820"/>
      <c r="M23571" s="820"/>
      <c r="N23571" s="820"/>
      <c r="O23571" s="820"/>
      <c r="P23571" s="820"/>
      <c r="Q23571" s="820"/>
      <c r="R23571" s="820"/>
      <c r="S23571" s="820"/>
      <c r="T23571" s="820"/>
      <c r="U23571" s="820"/>
      <c r="V23571" s="820"/>
      <c r="W23571" s="820"/>
      <c r="X23571" s="820"/>
      <c r="Y23571" s="820"/>
      <c r="Z23571" s="820"/>
    </row>
    <row r="23572" spans="7:26">
      <c r="G23572" s="826"/>
      <c r="H23572" s="820"/>
      <c r="J23572" s="820"/>
      <c r="K23572" s="820"/>
      <c r="L23572" s="820"/>
      <c r="M23572" s="820"/>
      <c r="N23572" s="820"/>
      <c r="O23572" s="820"/>
      <c r="P23572" s="820"/>
      <c r="Q23572" s="820"/>
      <c r="R23572" s="820"/>
      <c r="S23572" s="820"/>
      <c r="T23572" s="820"/>
      <c r="U23572" s="820"/>
      <c r="V23572" s="820"/>
      <c r="W23572" s="820"/>
      <c r="X23572" s="820"/>
      <c r="Y23572" s="820"/>
      <c r="Z23572" s="820"/>
    </row>
    <row r="23573" spans="7:26">
      <c r="G23573" s="826"/>
      <c r="H23573" s="820"/>
      <c r="J23573" s="820"/>
      <c r="K23573" s="820"/>
      <c r="L23573" s="820"/>
      <c r="M23573" s="820"/>
      <c r="N23573" s="820"/>
      <c r="O23573" s="820"/>
      <c r="P23573" s="820"/>
      <c r="Q23573" s="820"/>
      <c r="R23573" s="820"/>
      <c r="S23573" s="820"/>
      <c r="T23573" s="820"/>
      <c r="U23573" s="820"/>
      <c r="V23573" s="820"/>
      <c r="W23573" s="820"/>
      <c r="X23573" s="820"/>
      <c r="Y23573" s="820"/>
      <c r="Z23573" s="820"/>
    </row>
    <row r="23574" spans="7:26">
      <c r="G23574" s="826"/>
      <c r="H23574" s="820"/>
      <c r="J23574" s="820"/>
      <c r="K23574" s="820"/>
      <c r="L23574" s="820"/>
      <c r="M23574" s="820"/>
      <c r="N23574" s="820"/>
      <c r="O23574" s="820"/>
      <c r="P23574" s="820"/>
      <c r="Q23574" s="820"/>
      <c r="R23574" s="820"/>
      <c r="S23574" s="820"/>
      <c r="T23574" s="820"/>
      <c r="U23574" s="820"/>
      <c r="V23574" s="820"/>
      <c r="W23574" s="820"/>
      <c r="X23574" s="820"/>
      <c r="Y23574" s="820"/>
      <c r="Z23574" s="820"/>
    </row>
    <row r="23575" spans="7:26">
      <c r="G23575" s="826"/>
      <c r="H23575" s="820"/>
      <c r="J23575" s="820"/>
      <c r="K23575" s="820"/>
      <c r="L23575" s="820"/>
      <c r="M23575" s="820"/>
      <c r="N23575" s="820"/>
      <c r="O23575" s="820"/>
      <c r="P23575" s="820"/>
      <c r="Q23575" s="820"/>
      <c r="R23575" s="820"/>
      <c r="S23575" s="820"/>
      <c r="T23575" s="820"/>
      <c r="U23575" s="820"/>
      <c r="V23575" s="820"/>
      <c r="W23575" s="820"/>
      <c r="X23575" s="820"/>
      <c r="Y23575" s="820"/>
      <c r="Z23575" s="820"/>
    </row>
    <row r="23576" spans="7:26">
      <c r="G23576" s="826"/>
      <c r="H23576" s="820"/>
      <c r="J23576" s="820"/>
      <c r="K23576" s="820"/>
      <c r="L23576" s="820"/>
      <c r="M23576" s="820"/>
      <c r="N23576" s="820"/>
      <c r="O23576" s="820"/>
      <c r="P23576" s="820"/>
      <c r="Q23576" s="820"/>
      <c r="R23576" s="820"/>
      <c r="S23576" s="820"/>
      <c r="T23576" s="820"/>
      <c r="U23576" s="820"/>
      <c r="V23576" s="820"/>
      <c r="W23576" s="820"/>
      <c r="X23576" s="820"/>
      <c r="Y23576" s="820"/>
      <c r="Z23576" s="820"/>
    </row>
    <row r="23577" spans="7:26">
      <c r="G23577" s="826"/>
      <c r="H23577" s="820"/>
      <c r="J23577" s="820"/>
      <c r="K23577" s="820"/>
      <c r="L23577" s="820"/>
      <c r="M23577" s="820"/>
      <c r="N23577" s="820"/>
      <c r="O23577" s="820"/>
      <c r="P23577" s="820"/>
      <c r="Q23577" s="820"/>
      <c r="R23577" s="820"/>
      <c r="S23577" s="820"/>
      <c r="T23577" s="820"/>
      <c r="U23577" s="820"/>
      <c r="V23577" s="820"/>
      <c r="W23577" s="820"/>
      <c r="X23577" s="820"/>
      <c r="Y23577" s="820"/>
      <c r="Z23577" s="820"/>
    </row>
    <row r="23578" spans="7:26">
      <c r="G23578" s="826"/>
      <c r="H23578" s="820"/>
      <c r="J23578" s="820"/>
      <c r="K23578" s="820"/>
      <c r="L23578" s="820"/>
      <c r="M23578" s="820"/>
      <c r="N23578" s="820"/>
      <c r="O23578" s="820"/>
      <c r="P23578" s="820"/>
      <c r="Q23578" s="820"/>
      <c r="R23578" s="820"/>
      <c r="S23578" s="820"/>
      <c r="T23578" s="820"/>
      <c r="U23578" s="820"/>
      <c r="V23578" s="820"/>
      <c r="W23578" s="820"/>
      <c r="X23578" s="820"/>
      <c r="Y23578" s="820"/>
      <c r="Z23578" s="820"/>
    </row>
    <row r="23579" spans="7:26">
      <c r="G23579" s="826"/>
      <c r="H23579" s="820"/>
      <c r="J23579" s="820"/>
      <c r="K23579" s="820"/>
      <c r="L23579" s="820"/>
      <c r="M23579" s="820"/>
      <c r="N23579" s="820"/>
      <c r="O23579" s="820"/>
      <c r="P23579" s="820"/>
      <c r="Q23579" s="820"/>
      <c r="R23579" s="820"/>
      <c r="S23579" s="820"/>
      <c r="T23579" s="820"/>
      <c r="U23579" s="820"/>
      <c r="V23579" s="820"/>
      <c r="W23579" s="820"/>
      <c r="X23579" s="820"/>
      <c r="Y23579" s="820"/>
      <c r="Z23579" s="820"/>
    </row>
    <row r="23580" spans="7:26">
      <c r="G23580" s="826"/>
      <c r="H23580" s="820"/>
      <c r="J23580" s="820"/>
      <c r="K23580" s="820"/>
      <c r="L23580" s="820"/>
      <c r="M23580" s="820"/>
      <c r="N23580" s="820"/>
      <c r="O23580" s="820"/>
      <c r="P23580" s="820"/>
      <c r="Q23580" s="820"/>
      <c r="R23580" s="820"/>
      <c r="S23580" s="820"/>
      <c r="T23580" s="820"/>
      <c r="U23580" s="820"/>
      <c r="V23580" s="820"/>
      <c r="W23580" s="820"/>
      <c r="X23580" s="820"/>
      <c r="Y23580" s="820"/>
      <c r="Z23580" s="820"/>
    </row>
    <row r="23581" spans="7:26">
      <c r="G23581" s="826"/>
      <c r="H23581" s="820"/>
      <c r="J23581" s="820"/>
      <c r="K23581" s="820"/>
      <c r="L23581" s="820"/>
      <c r="M23581" s="820"/>
      <c r="N23581" s="820"/>
      <c r="O23581" s="820"/>
      <c r="P23581" s="820"/>
      <c r="Q23581" s="820"/>
      <c r="R23581" s="820"/>
      <c r="S23581" s="820"/>
      <c r="T23581" s="820"/>
      <c r="U23581" s="820"/>
      <c r="V23581" s="820"/>
      <c r="W23581" s="820"/>
      <c r="X23581" s="820"/>
      <c r="Y23581" s="820"/>
      <c r="Z23581" s="820"/>
    </row>
    <row r="23582" spans="7:26">
      <c r="G23582" s="826"/>
      <c r="H23582" s="820"/>
      <c r="J23582" s="820"/>
      <c r="K23582" s="820"/>
      <c r="L23582" s="820"/>
      <c r="M23582" s="820"/>
      <c r="N23582" s="820"/>
      <c r="O23582" s="820"/>
      <c r="P23582" s="820"/>
      <c r="Q23582" s="820"/>
      <c r="R23582" s="820"/>
      <c r="S23582" s="820"/>
      <c r="T23582" s="820"/>
      <c r="U23582" s="820"/>
      <c r="V23582" s="820"/>
      <c r="W23582" s="820"/>
      <c r="X23582" s="820"/>
      <c r="Y23582" s="820"/>
      <c r="Z23582" s="820"/>
    </row>
    <row r="23583" spans="7:26">
      <c r="G23583" s="826"/>
      <c r="H23583" s="820"/>
      <c r="J23583" s="820"/>
      <c r="K23583" s="820"/>
      <c r="L23583" s="820"/>
      <c r="M23583" s="820"/>
      <c r="N23583" s="820"/>
      <c r="O23583" s="820"/>
      <c r="P23583" s="820"/>
      <c r="Q23583" s="820"/>
      <c r="R23583" s="820"/>
      <c r="S23583" s="820"/>
      <c r="T23583" s="820"/>
      <c r="U23583" s="820"/>
      <c r="V23583" s="820"/>
      <c r="W23583" s="820"/>
      <c r="X23583" s="820"/>
      <c r="Y23583" s="820"/>
      <c r="Z23583" s="820"/>
    </row>
    <row r="23584" spans="7:26">
      <c r="G23584" s="826"/>
      <c r="H23584" s="820"/>
      <c r="J23584" s="820"/>
      <c r="K23584" s="820"/>
      <c r="L23584" s="820"/>
      <c r="M23584" s="820"/>
      <c r="N23584" s="820"/>
      <c r="O23584" s="820"/>
      <c r="P23584" s="820"/>
      <c r="Q23584" s="820"/>
      <c r="R23584" s="820"/>
      <c r="S23584" s="820"/>
      <c r="T23584" s="820"/>
      <c r="U23584" s="820"/>
      <c r="V23584" s="820"/>
      <c r="W23584" s="820"/>
      <c r="X23584" s="820"/>
      <c r="Y23584" s="820"/>
      <c r="Z23584" s="820"/>
    </row>
    <row r="23585" spans="7:26">
      <c r="G23585" s="826"/>
      <c r="H23585" s="820"/>
      <c r="J23585" s="820"/>
      <c r="K23585" s="820"/>
      <c r="L23585" s="820"/>
      <c r="M23585" s="820"/>
      <c r="N23585" s="820"/>
      <c r="O23585" s="820"/>
      <c r="P23585" s="820"/>
      <c r="Q23585" s="820"/>
      <c r="R23585" s="820"/>
      <c r="S23585" s="820"/>
      <c r="T23585" s="820"/>
      <c r="U23585" s="820"/>
      <c r="V23585" s="820"/>
      <c r="W23585" s="820"/>
      <c r="X23585" s="820"/>
      <c r="Y23585" s="820"/>
      <c r="Z23585" s="820"/>
    </row>
    <row r="23586" spans="7:26">
      <c r="G23586" s="826"/>
      <c r="H23586" s="820"/>
      <c r="J23586" s="820"/>
      <c r="K23586" s="820"/>
      <c r="L23586" s="820"/>
      <c r="M23586" s="820"/>
      <c r="N23586" s="820"/>
      <c r="O23586" s="820"/>
      <c r="P23586" s="820"/>
      <c r="Q23586" s="820"/>
      <c r="R23586" s="820"/>
      <c r="S23586" s="820"/>
      <c r="T23586" s="820"/>
      <c r="U23586" s="820"/>
      <c r="V23586" s="820"/>
      <c r="W23586" s="820"/>
      <c r="X23586" s="820"/>
      <c r="Y23586" s="820"/>
      <c r="Z23586" s="820"/>
    </row>
    <row r="23587" spans="7:26">
      <c r="G23587" s="826"/>
      <c r="H23587" s="820"/>
      <c r="J23587" s="820"/>
      <c r="K23587" s="820"/>
      <c r="L23587" s="820"/>
      <c r="M23587" s="820"/>
      <c r="N23587" s="820"/>
      <c r="O23587" s="820"/>
      <c r="P23587" s="820"/>
      <c r="Q23587" s="820"/>
      <c r="R23587" s="820"/>
      <c r="S23587" s="820"/>
      <c r="T23587" s="820"/>
      <c r="U23587" s="820"/>
      <c r="V23587" s="820"/>
      <c r="W23587" s="820"/>
      <c r="X23587" s="820"/>
      <c r="Y23587" s="820"/>
      <c r="Z23587" s="820"/>
    </row>
    <row r="23588" spans="7:26">
      <c r="G23588" s="826"/>
      <c r="H23588" s="820"/>
      <c r="J23588" s="820"/>
      <c r="K23588" s="820"/>
      <c r="L23588" s="820"/>
      <c r="M23588" s="820"/>
      <c r="N23588" s="820"/>
      <c r="O23588" s="820"/>
      <c r="P23588" s="820"/>
      <c r="Q23588" s="820"/>
      <c r="R23588" s="820"/>
      <c r="S23588" s="820"/>
      <c r="T23588" s="820"/>
      <c r="U23588" s="820"/>
      <c r="V23588" s="820"/>
      <c r="W23588" s="820"/>
      <c r="X23588" s="820"/>
      <c r="Y23588" s="820"/>
      <c r="Z23588" s="820"/>
    </row>
    <row r="23589" spans="7:26">
      <c r="G23589" s="826"/>
      <c r="H23589" s="820"/>
      <c r="J23589" s="820"/>
      <c r="K23589" s="820"/>
      <c r="L23589" s="820"/>
      <c r="M23589" s="820"/>
      <c r="N23589" s="820"/>
      <c r="O23589" s="820"/>
      <c r="P23589" s="820"/>
      <c r="Q23589" s="820"/>
      <c r="R23589" s="820"/>
      <c r="S23589" s="820"/>
      <c r="T23589" s="820"/>
      <c r="U23589" s="820"/>
      <c r="V23589" s="820"/>
      <c r="W23589" s="820"/>
      <c r="X23589" s="820"/>
      <c r="Y23589" s="820"/>
      <c r="Z23589" s="820"/>
    </row>
    <row r="23590" spans="7:26">
      <c r="G23590" s="826"/>
      <c r="H23590" s="820"/>
      <c r="J23590" s="820"/>
      <c r="K23590" s="820"/>
      <c r="L23590" s="820"/>
      <c r="M23590" s="820"/>
      <c r="N23590" s="820"/>
      <c r="O23590" s="820"/>
      <c r="P23590" s="820"/>
      <c r="Q23590" s="820"/>
      <c r="R23590" s="820"/>
      <c r="S23590" s="820"/>
      <c r="T23590" s="820"/>
      <c r="U23590" s="820"/>
      <c r="V23590" s="820"/>
      <c r="W23590" s="820"/>
      <c r="X23590" s="820"/>
      <c r="Y23590" s="820"/>
      <c r="Z23590" s="820"/>
    </row>
    <row r="23591" spans="7:26">
      <c r="G23591" s="826"/>
      <c r="H23591" s="820"/>
      <c r="J23591" s="820"/>
      <c r="K23591" s="820"/>
      <c r="L23591" s="820"/>
      <c r="M23591" s="820"/>
      <c r="N23591" s="820"/>
      <c r="O23591" s="820"/>
      <c r="P23591" s="820"/>
      <c r="Q23591" s="820"/>
      <c r="R23591" s="820"/>
      <c r="S23591" s="820"/>
      <c r="T23591" s="820"/>
      <c r="U23591" s="820"/>
      <c r="V23591" s="820"/>
      <c r="W23591" s="820"/>
      <c r="X23591" s="820"/>
      <c r="Y23591" s="820"/>
      <c r="Z23591" s="820"/>
    </row>
    <row r="23592" spans="7:26">
      <c r="G23592" s="826"/>
      <c r="H23592" s="820"/>
      <c r="J23592" s="820"/>
      <c r="K23592" s="820"/>
      <c r="L23592" s="820"/>
      <c r="M23592" s="820"/>
      <c r="N23592" s="820"/>
      <c r="O23592" s="820"/>
      <c r="P23592" s="820"/>
      <c r="Q23592" s="820"/>
      <c r="R23592" s="820"/>
      <c r="S23592" s="820"/>
      <c r="T23592" s="820"/>
      <c r="U23592" s="820"/>
      <c r="V23592" s="820"/>
      <c r="W23592" s="820"/>
      <c r="X23592" s="820"/>
      <c r="Y23592" s="820"/>
      <c r="Z23592" s="820"/>
    </row>
    <row r="23593" spans="7:26">
      <c r="G23593" s="826"/>
      <c r="H23593" s="820"/>
      <c r="J23593" s="820"/>
      <c r="K23593" s="820"/>
      <c r="L23593" s="820"/>
      <c r="M23593" s="820"/>
      <c r="N23593" s="820"/>
      <c r="O23593" s="820"/>
      <c r="P23593" s="820"/>
      <c r="Q23593" s="820"/>
      <c r="R23593" s="820"/>
      <c r="S23593" s="820"/>
      <c r="T23593" s="820"/>
      <c r="U23593" s="820"/>
      <c r="V23593" s="820"/>
      <c r="W23593" s="820"/>
      <c r="X23593" s="820"/>
      <c r="Y23593" s="820"/>
      <c r="Z23593" s="820"/>
    </row>
    <row r="23594" spans="7:26">
      <c r="G23594" s="826"/>
      <c r="H23594" s="820"/>
      <c r="J23594" s="820"/>
      <c r="K23594" s="820"/>
      <c r="L23594" s="820"/>
      <c r="M23594" s="820"/>
      <c r="N23594" s="820"/>
      <c r="O23594" s="820"/>
      <c r="P23594" s="820"/>
      <c r="Q23594" s="820"/>
      <c r="R23594" s="820"/>
      <c r="S23594" s="820"/>
      <c r="T23594" s="820"/>
      <c r="U23594" s="820"/>
      <c r="V23594" s="820"/>
      <c r="W23594" s="820"/>
      <c r="X23594" s="820"/>
      <c r="Y23594" s="820"/>
      <c r="Z23594" s="820"/>
    </row>
    <row r="23595" spans="7:26">
      <c r="G23595" s="826"/>
      <c r="H23595" s="820"/>
      <c r="J23595" s="820"/>
      <c r="K23595" s="820"/>
      <c r="L23595" s="820"/>
      <c r="M23595" s="820"/>
      <c r="N23595" s="820"/>
      <c r="O23595" s="820"/>
      <c r="P23595" s="820"/>
      <c r="Q23595" s="820"/>
      <c r="R23595" s="820"/>
      <c r="S23595" s="820"/>
      <c r="T23595" s="820"/>
      <c r="U23595" s="820"/>
      <c r="V23595" s="820"/>
      <c r="W23595" s="820"/>
      <c r="X23595" s="820"/>
      <c r="Y23595" s="820"/>
      <c r="Z23595" s="820"/>
    </row>
    <row r="23596" spans="7:26">
      <c r="G23596" s="826"/>
      <c r="H23596" s="820"/>
      <c r="J23596" s="820"/>
      <c r="K23596" s="820"/>
      <c r="L23596" s="820"/>
      <c r="M23596" s="820"/>
      <c r="N23596" s="820"/>
      <c r="O23596" s="820"/>
      <c r="P23596" s="820"/>
      <c r="Q23596" s="820"/>
      <c r="R23596" s="820"/>
      <c r="S23596" s="820"/>
      <c r="T23596" s="820"/>
      <c r="U23596" s="820"/>
      <c r="V23596" s="820"/>
      <c r="W23596" s="820"/>
      <c r="X23596" s="820"/>
      <c r="Y23596" s="820"/>
      <c r="Z23596" s="820"/>
    </row>
    <row r="23597" spans="7:26">
      <c r="G23597" s="826"/>
      <c r="H23597" s="820"/>
      <c r="J23597" s="820"/>
      <c r="K23597" s="820"/>
      <c r="L23597" s="820"/>
      <c r="M23597" s="820"/>
      <c r="N23597" s="820"/>
      <c r="O23597" s="820"/>
      <c r="P23597" s="820"/>
      <c r="Q23597" s="820"/>
      <c r="R23597" s="820"/>
      <c r="S23597" s="820"/>
      <c r="T23597" s="820"/>
      <c r="U23597" s="820"/>
      <c r="V23597" s="820"/>
      <c r="W23597" s="820"/>
      <c r="X23597" s="820"/>
      <c r="Y23597" s="820"/>
      <c r="Z23597" s="820"/>
    </row>
    <row r="23598" spans="7:26">
      <c r="G23598" s="826"/>
      <c r="H23598" s="820"/>
      <c r="J23598" s="820"/>
      <c r="K23598" s="820"/>
      <c r="L23598" s="820"/>
      <c r="M23598" s="820"/>
      <c r="N23598" s="820"/>
      <c r="O23598" s="820"/>
      <c r="P23598" s="820"/>
      <c r="Q23598" s="820"/>
      <c r="R23598" s="820"/>
      <c r="S23598" s="820"/>
      <c r="T23598" s="820"/>
      <c r="U23598" s="820"/>
      <c r="V23598" s="820"/>
      <c r="W23598" s="820"/>
      <c r="X23598" s="820"/>
      <c r="Y23598" s="820"/>
      <c r="Z23598" s="820"/>
    </row>
    <row r="23599" spans="7:26">
      <c r="G23599" s="826"/>
      <c r="H23599" s="820"/>
      <c r="J23599" s="820"/>
      <c r="K23599" s="820"/>
      <c r="L23599" s="820"/>
      <c r="M23599" s="820"/>
      <c r="N23599" s="820"/>
      <c r="O23599" s="820"/>
      <c r="P23599" s="820"/>
      <c r="Q23599" s="820"/>
      <c r="R23599" s="820"/>
      <c r="S23599" s="820"/>
      <c r="T23599" s="820"/>
      <c r="U23599" s="820"/>
      <c r="V23599" s="820"/>
      <c r="W23599" s="820"/>
      <c r="X23599" s="820"/>
      <c r="Y23599" s="820"/>
      <c r="Z23599" s="820"/>
    </row>
    <row r="23600" spans="7:26">
      <c r="G23600" s="826"/>
      <c r="H23600" s="820"/>
      <c r="J23600" s="820"/>
      <c r="K23600" s="820"/>
      <c r="L23600" s="820"/>
      <c r="M23600" s="820"/>
      <c r="N23600" s="820"/>
      <c r="O23600" s="820"/>
      <c r="P23600" s="820"/>
      <c r="Q23600" s="820"/>
      <c r="R23600" s="820"/>
      <c r="S23600" s="820"/>
      <c r="T23600" s="820"/>
      <c r="U23600" s="820"/>
      <c r="V23600" s="820"/>
      <c r="W23600" s="820"/>
      <c r="X23600" s="820"/>
      <c r="Y23600" s="820"/>
      <c r="Z23600" s="820"/>
    </row>
    <row r="23601" spans="7:26">
      <c r="G23601" s="826"/>
      <c r="H23601" s="820"/>
      <c r="J23601" s="820"/>
      <c r="K23601" s="820"/>
      <c r="L23601" s="820"/>
      <c r="M23601" s="820"/>
      <c r="N23601" s="820"/>
      <c r="O23601" s="820"/>
      <c r="P23601" s="820"/>
      <c r="Q23601" s="820"/>
      <c r="R23601" s="820"/>
      <c r="S23601" s="820"/>
      <c r="T23601" s="820"/>
      <c r="U23601" s="820"/>
      <c r="V23601" s="820"/>
      <c r="W23601" s="820"/>
      <c r="X23601" s="820"/>
      <c r="Y23601" s="820"/>
      <c r="Z23601" s="820"/>
    </row>
    <row r="23602" spans="7:26">
      <c r="G23602" s="826"/>
      <c r="H23602" s="820"/>
      <c r="J23602" s="820"/>
      <c r="K23602" s="820"/>
      <c r="L23602" s="820"/>
      <c r="M23602" s="820"/>
      <c r="N23602" s="820"/>
      <c r="O23602" s="820"/>
      <c r="P23602" s="820"/>
      <c r="Q23602" s="820"/>
      <c r="R23602" s="820"/>
      <c r="S23602" s="820"/>
      <c r="T23602" s="820"/>
      <c r="U23602" s="820"/>
      <c r="V23602" s="820"/>
      <c r="W23602" s="820"/>
      <c r="X23602" s="820"/>
      <c r="Y23602" s="820"/>
      <c r="Z23602" s="820"/>
    </row>
    <row r="23603" spans="7:26">
      <c r="G23603" s="826"/>
      <c r="H23603" s="820"/>
      <c r="J23603" s="820"/>
      <c r="K23603" s="820"/>
      <c r="L23603" s="820"/>
      <c r="M23603" s="820"/>
      <c r="N23603" s="820"/>
      <c r="O23603" s="820"/>
      <c r="P23603" s="820"/>
      <c r="Q23603" s="820"/>
      <c r="R23603" s="820"/>
      <c r="S23603" s="820"/>
      <c r="T23603" s="820"/>
      <c r="U23603" s="820"/>
      <c r="V23603" s="820"/>
      <c r="W23603" s="820"/>
      <c r="X23603" s="820"/>
      <c r="Y23603" s="820"/>
      <c r="Z23603" s="820"/>
    </row>
    <row r="23604" spans="7:26">
      <c r="G23604" s="826"/>
      <c r="H23604" s="820"/>
      <c r="J23604" s="820"/>
      <c r="K23604" s="820"/>
      <c r="L23604" s="820"/>
      <c r="M23604" s="820"/>
      <c r="N23604" s="820"/>
      <c r="O23604" s="820"/>
      <c r="P23604" s="820"/>
      <c r="Q23604" s="820"/>
      <c r="R23604" s="820"/>
      <c r="S23604" s="820"/>
      <c r="T23604" s="820"/>
      <c r="U23604" s="820"/>
      <c r="V23604" s="820"/>
      <c r="W23604" s="820"/>
      <c r="X23604" s="820"/>
      <c r="Y23604" s="820"/>
      <c r="Z23604" s="820"/>
    </row>
    <row r="23605" spans="7:26">
      <c r="G23605" s="826"/>
      <c r="H23605" s="820"/>
      <c r="J23605" s="820"/>
      <c r="K23605" s="820"/>
      <c r="L23605" s="820"/>
      <c r="M23605" s="820"/>
      <c r="N23605" s="820"/>
      <c r="O23605" s="820"/>
      <c r="P23605" s="820"/>
      <c r="Q23605" s="820"/>
      <c r="R23605" s="820"/>
      <c r="S23605" s="820"/>
      <c r="T23605" s="820"/>
      <c r="U23605" s="820"/>
      <c r="V23605" s="820"/>
      <c r="W23605" s="820"/>
      <c r="X23605" s="820"/>
      <c r="Y23605" s="820"/>
      <c r="Z23605" s="820"/>
    </row>
    <row r="23606" spans="7:26">
      <c r="G23606" s="826"/>
      <c r="H23606" s="820"/>
      <c r="J23606" s="820"/>
      <c r="K23606" s="820"/>
      <c r="L23606" s="820"/>
      <c r="M23606" s="820"/>
      <c r="N23606" s="820"/>
      <c r="O23606" s="820"/>
      <c r="P23606" s="820"/>
      <c r="Q23606" s="820"/>
      <c r="R23606" s="820"/>
      <c r="S23606" s="820"/>
      <c r="T23606" s="820"/>
      <c r="U23606" s="820"/>
      <c r="V23606" s="820"/>
      <c r="W23606" s="820"/>
      <c r="X23606" s="820"/>
      <c r="Y23606" s="820"/>
      <c r="Z23606" s="820"/>
    </row>
    <row r="23607" spans="7:26">
      <c r="G23607" s="826"/>
      <c r="H23607" s="820"/>
      <c r="J23607" s="820"/>
      <c r="K23607" s="820"/>
      <c r="L23607" s="820"/>
      <c r="M23607" s="820"/>
      <c r="N23607" s="820"/>
      <c r="O23607" s="820"/>
      <c r="P23607" s="820"/>
      <c r="Q23607" s="820"/>
      <c r="R23607" s="820"/>
      <c r="S23607" s="820"/>
      <c r="T23607" s="820"/>
      <c r="U23607" s="820"/>
      <c r="V23607" s="820"/>
      <c r="W23607" s="820"/>
      <c r="X23607" s="820"/>
      <c r="Y23607" s="820"/>
      <c r="Z23607" s="820"/>
    </row>
    <row r="23608" spans="7:26">
      <c r="G23608" s="826"/>
      <c r="H23608" s="820"/>
      <c r="J23608" s="820"/>
      <c r="K23608" s="820"/>
      <c r="L23608" s="820"/>
      <c r="M23608" s="820"/>
      <c r="N23608" s="820"/>
      <c r="O23608" s="820"/>
      <c r="P23608" s="820"/>
      <c r="Q23608" s="820"/>
      <c r="R23608" s="820"/>
      <c r="S23608" s="820"/>
      <c r="T23608" s="820"/>
      <c r="U23608" s="820"/>
      <c r="V23608" s="820"/>
      <c r="W23608" s="820"/>
      <c r="X23608" s="820"/>
      <c r="Y23608" s="820"/>
      <c r="Z23608" s="820"/>
    </row>
    <row r="23609" spans="7:26">
      <c r="G23609" s="826"/>
      <c r="H23609" s="820"/>
      <c r="J23609" s="820"/>
      <c r="K23609" s="820"/>
      <c r="L23609" s="820"/>
      <c r="M23609" s="820"/>
      <c r="N23609" s="820"/>
      <c r="O23609" s="820"/>
      <c r="P23609" s="820"/>
      <c r="Q23609" s="820"/>
      <c r="R23609" s="820"/>
      <c r="S23609" s="820"/>
      <c r="T23609" s="820"/>
      <c r="U23609" s="820"/>
      <c r="V23609" s="820"/>
      <c r="W23609" s="820"/>
      <c r="X23609" s="820"/>
      <c r="Y23609" s="820"/>
      <c r="Z23609" s="820"/>
    </row>
    <row r="23610" spans="7:26">
      <c r="G23610" s="826"/>
      <c r="H23610" s="820"/>
      <c r="J23610" s="820"/>
      <c r="K23610" s="820"/>
      <c r="L23610" s="820"/>
      <c r="M23610" s="820"/>
      <c r="N23610" s="820"/>
      <c r="O23610" s="820"/>
      <c r="P23610" s="820"/>
      <c r="Q23610" s="820"/>
      <c r="R23610" s="820"/>
      <c r="S23610" s="820"/>
      <c r="T23610" s="820"/>
      <c r="U23610" s="820"/>
      <c r="V23610" s="820"/>
      <c r="W23610" s="820"/>
      <c r="X23610" s="820"/>
      <c r="Y23610" s="820"/>
      <c r="Z23610" s="820"/>
    </row>
    <row r="23611" spans="7:26">
      <c r="G23611" s="826"/>
      <c r="H23611" s="820"/>
      <c r="J23611" s="820"/>
      <c r="K23611" s="820"/>
      <c r="L23611" s="820"/>
      <c r="M23611" s="820"/>
      <c r="N23611" s="820"/>
      <c r="O23611" s="820"/>
      <c r="P23611" s="820"/>
      <c r="Q23611" s="820"/>
      <c r="R23611" s="820"/>
      <c r="S23611" s="820"/>
      <c r="T23611" s="820"/>
      <c r="U23611" s="820"/>
      <c r="V23611" s="820"/>
      <c r="W23611" s="820"/>
      <c r="X23611" s="820"/>
      <c r="Y23611" s="820"/>
      <c r="Z23611" s="820"/>
    </row>
    <row r="23612" spans="7:26">
      <c r="G23612" s="826"/>
      <c r="H23612" s="820"/>
      <c r="J23612" s="820"/>
      <c r="K23612" s="820"/>
      <c r="L23612" s="820"/>
      <c r="M23612" s="820"/>
      <c r="N23612" s="820"/>
      <c r="O23612" s="820"/>
      <c r="P23612" s="820"/>
      <c r="Q23612" s="820"/>
      <c r="R23612" s="820"/>
      <c r="S23612" s="820"/>
      <c r="T23612" s="820"/>
      <c r="U23612" s="820"/>
      <c r="V23612" s="820"/>
      <c r="W23612" s="820"/>
      <c r="X23612" s="820"/>
      <c r="Y23612" s="820"/>
      <c r="Z23612" s="820"/>
    </row>
    <row r="23613" spans="7:26">
      <c r="G23613" s="826"/>
      <c r="H23613" s="820"/>
      <c r="J23613" s="820"/>
      <c r="K23613" s="820"/>
      <c r="L23613" s="820"/>
      <c r="M23613" s="820"/>
      <c r="N23613" s="820"/>
      <c r="O23613" s="820"/>
      <c r="P23613" s="820"/>
      <c r="Q23613" s="820"/>
      <c r="R23613" s="820"/>
      <c r="S23613" s="820"/>
      <c r="T23613" s="820"/>
      <c r="U23613" s="820"/>
      <c r="V23613" s="820"/>
      <c r="W23613" s="820"/>
      <c r="X23613" s="820"/>
      <c r="Y23613" s="820"/>
      <c r="Z23613" s="820"/>
    </row>
    <row r="23614" spans="7:26">
      <c r="G23614" s="826"/>
      <c r="H23614" s="820"/>
      <c r="J23614" s="820"/>
      <c r="K23614" s="820"/>
      <c r="L23614" s="820"/>
      <c r="M23614" s="820"/>
      <c r="N23614" s="820"/>
      <c r="O23614" s="820"/>
      <c r="P23614" s="820"/>
      <c r="Q23614" s="820"/>
      <c r="R23614" s="820"/>
      <c r="S23614" s="820"/>
      <c r="T23614" s="820"/>
      <c r="U23614" s="820"/>
      <c r="V23614" s="820"/>
      <c r="W23614" s="820"/>
      <c r="X23614" s="820"/>
      <c r="Y23614" s="820"/>
      <c r="Z23614" s="820"/>
    </row>
    <row r="23615" spans="7:26">
      <c r="G23615" s="826"/>
      <c r="H23615" s="820"/>
      <c r="J23615" s="820"/>
      <c r="K23615" s="820"/>
      <c r="L23615" s="820"/>
      <c r="M23615" s="820"/>
      <c r="N23615" s="820"/>
      <c r="O23615" s="820"/>
      <c r="P23615" s="820"/>
      <c r="Q23615" s="820"/>
      <c r="R23615" s="820"/>
      <c r="S23615" s="820"/>
      <c r="T23615" s="820"/>
      <c r="U23615" s="820"/>
      <c r="V23615" s="820"/>
      <c r="W23615" s="820"/>
      <c r="X23615" s="820"/>
      <c r="Y23615" s="820"/>
      <c r="Z23615" s="820"/>
    </row>
    <row r="23616" spans="7:26">
      <c r="G23616" s="826"/>
      <c r="H23616" s="820"/>
      <c r="J23616" s="820"/>
      <c r="K23616" s="820"/>
      <c r="L23616" s="820"/>
      <c r="M23616" s="820"/>
      <c r="N23616" s="820"/>
      <c r="O23616" s="820"/>
      <c r="P23616" s="820"/>
      <c r="Q23616" s="820"/>
      <c r="R23616" s="820"/>
      <c r="S23616" s="820"/>
      <c r="T23616" s="820"/>
      <c r="U23616" s="820"/>
      <c r="V23616" s="820"/>
      <c r="W23616" s="820"/>
      <c r="X23616" s="820"/>
      <c r="Y23616" s="820"/>
      <c r="Z23616" s="820"/>
    </row>
    <row r="23617" spans="7:26">
      <c r="G23617" s="826"/>
      <c r="H23617" s="820"/>
      <c r="J23617" s="820"/>
      <c r="K23617" s="820"/>
      <c r="L23617" s="820"/>
      <c r="M23617" s="820"/>
      <c r="N23617" s="820"/>
      <c r="O23617" s="820"/>
      <c r="P23617" s="820"/>
      <c r="Q23617" s="820"/>
      <c r="R23617" s="820"/>
      <c r="S23617" s="820"/>
      <c r="T23617" s="820"/>
      <c r="U23617" s="820"/>
      <c r="V23617" s="820"/>
      <c r="W23617" s="820"/>
      <c r="X23617" s="820"/>
      <c r="Y23617" s="820"/>
      <c r="Z23617" s="820"/>
    </row>
    <row r="23618" spans="7:26">
      <c r="G23618" s="826"/>
      <c r="H23618" s="820"/>
      <c r="J23618" s="820"/>
      <c r="K23618" s="820"/>
      <c r="L23618" s="820"/>
      <c r="M23618" s="820"/>
      <c r="N23618" s="820"/>
      <c r="O23618" s="820"/>
      <c r="P23618" s="820"/>
      <c r="Q23618" s="820"/>
      <c r="R23618" s="820"/>
      <c r="S23618" s="820"/>
      <c r="T23618" s="820"/>
      <c r="U23618" s="820"/>
      <c r="V23618" s="820"/>
      <c r="W23618" s="820"/>
      <c r="X23618" s="820"/>
      <c r="Y23618" s="820"/>
      <c r="Z23618" s="820"/>
    </row>
    <row r="23619" spans="7:26">
      <c r="G23619" s="826"/>
      <c r="H23619" s="820"/>
      <c r="J23619" s="820"/>
      <c r="K23619" s="820"/>
      <c r="L23619" s="820"/>
      <c r="M23619" s="820"/>
      <c r="N23619" s="820"/>
      <c r="O23619" s="820"/>
      <c r="P23619" s="820"/>
      <c r="Q23619" s="820"/>
      <c r="R23619" s="820"/>
      <c r="S23619" s="820"/>
      <c r="T23619" s="820"/>
      <c r="U23619" s="820"/>
      <c r="V23619" s="820"/>
      <c r="W23619" s="820"/>
      <c r="X23619" s="820"/>
      <c r="Y23619" s="820"/>
      <c r="Z23619" s="820"/>
    </row>
    <row r="23620" spans="7:26">
      <c r="G23620" s="826"/>
      <c r="H23620" s="820"/>
      <c r="J23620" s="820"/>
      <c r="K23620" s="820"/>
      <c r="L23620" s="820"/>
      <c r="M23620" s="820"/>
      <c r="N23620" s="820"/>
      <c r="O23620" s="820"/>
      <c r="P23620" s="820"/>
      <c r="Q23620" s="820"/>
      <c r="R23620" s="820"/>
      <c r="S23620" s="820"/>
      <c r="T23620" s="820"/>
      <c r="U23620" s="820"/>
      <c r="V23620" s="820"/>
      <c r="W23620" s="820"/>
      <c r="X23620" s="820"/>
      <c r="Y23620" s="820"/>
      <c r="Z23620" s="820"/>
    </row>
    <row r="23621" spans="7:26">
      <c r="G23621" s="826"/>
      <c r="H23621" s="820"/>
      <c r="J23621" s="820"/>
      <c r="K23621" s="820"/>
      <c r="L23621" s="820"/>
      <c r="M23621" s="820"/>
      <c r="N23621" s="820"/>
      <c r="O23621" s="820"/>
      <c r="P23621" s="820"/>
      <c r="Q23621" s="820"/>
      <c r="R23621" s="820"/>
      <c r="S23621" s="820"/>
      <c r="T23621" s="820"/>
      <c r="U23621" s="820"/>
      <c r="V23621" s="820"/>
      <c r="W23621" s="820"/>
      <c r="X23621" s="820"/>
      <c r="Y23621" s="820"/>
      <c r="Z23621" s="820"/>
    </row>
    <row r="23622" spans="7:26">
      <c r="G23622" s="826"/>
      <c r="H23622" s="820"/>
      <c r="J23622" s="820"/>
      <c r="K23622" s="820"/>
      <c r="L23622" s="820"/>
      <c r="M23622" s="820"/>
      <c r="N23622" s="820"/>
      <c r="O23622" s="820"/>
      <c r="P23622" s="820"/>
      <c r="Q23622" s="820"/>
      <c r="R23622" s="820"/>
      <c r="S23622" s="820"/>
      <c r="T23622" s="820"/>
      <c r="U23622" s="820"/>
      <c r="V23622" s="820"/>
      <c r="W23622" s="820"/>
      <c r="X23622" s="820"/>
      <c r="Y23622" s="820"/>
      <c r="Z23622" s="820"/>
    </row>
    <row r="23623" spans="7:26">
      <c r="G23623" s="826"/>
      <c r="H23623" s="820"/>
      <c r="J23623" s="820"/>
      <c r="K23623" s="820"/>
      <c r="L23623" s="820"/>
      <c r="M23623" s="820"/>
      <c r="N23623" s="820"/>
      <c r="O23623" s="820"/>
      <c r="P23623" s="820"/>
      <c r="Q23623" s="820"/>
      <c r="R23623" s="820"/>
      <c r="S23623" s="820"/>
      <c r="T23623" s="820"/>
      <c r="U23623" s="820"/>
      <c r="V23623" s="820"/>
      <c r="W23623" s="820"/>
      <c r="X23623" s="820"/>
      <c r="Y23623" s="820"/>
      <c r="Z23623" s="820"/>
    </row>
    <row r="23624" spans="7:26">
      <c r="G23624" s="826"/>
      <c r="H23624" s="820"/>
      <c r="J23624" s="820"/>
      <c r="K23624" s="820"/>
      <c r="L23624" s="820"/>
      <c r="M23624" s="820"/>
      <c r="N23624" s="820"/>
      <c r="O23624" s="820"/>
      <c r="P23624" s="820"/>
      <c r="Q23624" s="820"/>
      <c r="R23624" s="820"/>
      <c r="S23624" s="820"/>
      <c r="T23624" s="820"/>
      <c r="U23624" s="820"/>
      <c r="V23624" s="820"/>
      <c r="W23624" s="820"/>
      <c r="X23624" s="820"/>
      <c r="Y23624" s="820"/>
      <c r="Z23624" s="820"/>
    </row>
    <row r="23625" spans="7:26">
      <c r="G23625" s="826"/>
      <c r="H23625" s="820"/>
      <c r="J23625" s="820"/>
      <c r="K23625" s="820"/>
      <c r="L23625" s="820"/>
      <c r="M23625" s="820"/>
      <c r="N23625" s="820"/>
      <c r="O23625" s="820"/>
      <c r="P23625" s="820"/>
      <c r="Q23625" s="820"/>
      <c r="R23625" s="820"/>
      <c r="S23625" s="820"/>
      <c r="T23625" s="820"/>
      <c r="U23625" s="820"/>
      <c r="V23625" s="820"/>
      <c r="W23625" s="820"/>
      <c r="X23625" s="820"/>
      <c r="Y23625" s="820"/>
      <c r="Z23625" s="820"/>
    </row>
    <row r="23626" spans="7:26">
      <c r="G23626" s="826"/>
      <c r="H23626" s="820"/>
      <c r="J23626" s="820"/>
      <c r="K23626" s="820"/>
      <c r="L23626" s="820"/>
      <c r="M23626" s="820"/>
      <c r="N23626" s="820"/>
      <c r="O23626" s="820"/>
      <c r="P23626" s="820"/>
      <c r="Q23626" s="820"/>
      <c r="R23626" s="820"/>
      <c r="S23626" s="820"/>
      <c r="T23626" s="820"/>
      <c r="U23626" s="820"/>
      <c r="V23626" s="820"/>
      <c r="W23626" s="820"/>
      <c r="X23626" s="820"/>
      <c r="Y23626" s="820"/>
      <c r="Z23626" s="820"/>
    </row>
    <row r="23627" spans="7:26">
      <c r="G23627" s="826"/>
      <c r="H23627" s="820"/>
      <c r="J23627" s="820"/>
      <c r="K23627" s="820"/>
      <c r="L23627" s="820"/>
      <c r="M23627" s="820"/>
      <c r="N23627" s="820"/>
      <c r="O23627" s="820"/>
      <c r="P23627" s="820"/>
      <c r="Q23627" s="820"/>
      <c r="R23627" s="820"/>
      <c r="S23627" s="820"/>
      <c r="T23627" s="820"/>
      <c r="U23627" s="820"/>
      <c r="V23627" s="820"/>
      <c r="W23627" s="820"/>
      <c r="X23627" s="820"/>
      <c r="Y23627" s="820"/>
      <c r="Z23627" s="820"/>
    </row>
    <row r="23628" spans="7:26">
      <c r="G23628" s="826"/>
      <c r="H23628" s="820"/>
      <c r="J23628" s="820"/>
      <c r="K23628" s="820"/>
      <c r="L23628" s="820"/>
      <c r="M23628" s="820"/>
      <c r="N23628" s="820"/>
      <c r="O23628" s="820"/>
      <c r="P23628" s="820"/>
      <c r="Q23628" s="820"/>
      <c r="R23628" s="820"/>
      <c r="S23628" s="820"/>
      <c r="T23628" s="820"/>
      <c r="U23628" s="820"/>
      <c r="V23628" s="820"/>
      <c r="W23628" s="820"/>
      <c r="X23628" s="820"/>
      <c r="Y23628" s="820"/>
      <c r="Z23628" s="820"/>
    </row>
    <row r="23629" spans="7:26">
      <c r="G23629" s="826"/>
      <c r="H23629" s="820"/>
      <c r="J23629" s="820"/>
      <c r="K23629" s="820"/>
      <c r="L23629" s="820"/>
      <c r="M23629" s="820"/>
      <c r="N23629" s="820"/>
      <c r="O23629" s="820"/>
      <c r="P23629" s="820"/>
      <c r="Q23629" s="820"/>
      <c r="R23629" s="820"/>
      <c r="S23629" s="820"/>
      <c r="T23629" s="820"/>
      <c r="U23629" s="820"/>
      <c r="V23629" s="820"/>
      <c r="W23629" s="820"/>
      <c r="X23629" s="820"/>
      <c r="Y23629" s="820"/>
      <c r="Z23629" s="820"/>
    </row>
    <row r="23630" spans="7:26">
      <c r="G23630" s="826"/>
      <c r="H23630" s="820"/>
      <c r="J23630" s="820"/>
      <c r="K23630" s="820"/>
      <c r="L23630" s="820"/>
      <c r="M23630" s="820"/>
      <c r="N23630" s="820"/>
      <c r="O23630" s="820"/>
      <c r="P23630" s="820"/>
      <c r="Q23630" s="820"/>
      <c r="R23630" s="820"/>
      <c r="S23630" s="820"/>
      <c r="T23630" s="820"/>
      <c r="U23630" s="820"/>
      <c r="V23630" s="820"/>
      <c r="W23630" s="820"/>
      <c r="X23630" s="820"/>
      <c r="Y23630" s="820"/>
      <c r="Z23630" s="820"/>
    </row>
    <row r="23631" spans="7:26">
      <c r="G23631" s="826"/>
      <c r="H23631" s="820"/>
      <c r="J23631" s="820"/>
      <c r="K23631" s="820"/>
      <c r="L23631" s="820"/>
      <c r="M23631" s="820"/>
      <c r="N23631" s="820"/>
      <c r="O23631" s="820"/>
      <c r="P23631" s="820"/>
      <c r="Q23631" s="820"/>
      <c r="R23631" s="820"/>
      <c r="S23631" s="820"/>
      <c r="T23631" s="820"/>
      <c r="U23631" s="820"/>
      <c r="V23631" s="820"/>
      <c r="W23631" s="820"/>
      <c r="X23631" s="820"/>
      <c r="Y23631" s="820"/>
      <c r="Z23631" s="820"/>
    </row>
    <row r="23632" spans="7:26">
      <c r="G23632" s="826"/>
      <c r="H23632" s="820"/>
      <c r="J23632" s="820"/>
      <c r="K23632" s="820"/>
      <c r="L23632" s="820"/>
      <c r="M23632" s="820"/>
      <c r="N23632" s="820"/>
      <c r="O23632" s="820"/>
      <c r="P23632" s="820"/>
      <c r="Q23632" s="820"/>
      <c r="R23632" s="820"/>
      <c r="S23632" s="820"/>
      <c r="T23632" s="820"/>
      <c r="U23632" s="820"/>
      <c r="V23632" s="820"/>
      <c r="W23632" s="820"/>
      <c r="X23632" s="820"/>
      <c r="Y23632" s="820"/>
      <c r="Z23632" s="820"/>
    </row>
    <row r="23633" spans="7:26">
      <c r="G23633" s="826"/>
      <c r="H23633" s="820"/>
      <c r="J23633" s="820"/>
      <c r="K23633" s="820"/>
      <c r="L23633" s="820"/>
      <c r="M23633" s="820"/>
      <c r="N23633" s="820"/>
      <c r="O23633" s="820"/>
      <c r="P23633" s="820"/>
      <c r="Q23633" s="820"/>
      <c r="R23633" s="820"/>
      <c r="S23633" s="820"/>
      <c r="T23633" s="820"/>
      <c r="U23633" s="820"/>
      <c r="V23633" s="820"/>
      <c r="W23633" s="820"/>
      <c r="X23633" s="820"/>
      <c r="Y23633" s="820"/>
      <c r="Z23633" s="820"/>
    </row>
    <row r="23634" spans="7:26">
      <c r="G23634" s="826"/>
      <c r="H23634" s="820"/>
      <c r="J23634" s="820"/>
      <c r="K23634" s="820"/>
      <c r="L23634" s="820"/>
      <c r="M23634" s="820"/>
      <c r="N23634" s="820"/>
      <c r="O23634" s="820"/>
      <c r="P23634" s="820"/>
      <c r="Q23634" s="820"/>
      <c r="R23634" s="820"/>
      <c r="S23634" s="820"/>
      <c r="T23634" s="820"/>
      <c r="U23634" s="820"/>
      <c r="V23634" s="820"/>
      <c r="W23634" s="820"/>
      <c r="X23634" s="820"/>
      <c r="Y23634" s="820"/>
      <c r="Z23634" s="820"/>
    </row>
    <row r="23635" spans="7:26">
      <c r="G23635" s="826"/>
      <c r="H23635" s="820"/>
      <c r="J23635" s="820"/>
      <c r="K23635" s="820"/>
      <c r="L23635" s="820"/>
      <c r="M23635" s="820"/>
      <c r="N23635" s="820"/>
      <c r="O23635" s="820"/>
      <c r="P23635" s="820"/>
      <c r="Q23635" s="820"/>
      <c r="R23635" s="820"/>
      <c r="S23635" s="820"/>
      <c r="T23635" s="820"/>
      <c r="U23635" s="820"/>
      <c r="V23635" s="820"/>
      <c r="W23635" s="820"/>
      <c r="X23635" s="820"/>
      <c r="Y23635" s="820"/>
      <c r="Z23635" s="820"/>
    </row>
    <row r="23636" spans="7:26">
      <c r="G23636" s="826"/>
      <c r="H23636" s="820"/>
      <c r="J23636" s="820"/>
      <c r="K23636" s="820"/>
      <c r="L23636" s="820"/>
      <c r="M23636" s="820"/>
      <c r="N23636" s="820"/>
      <c r="O23636" s="820"/>
      <c r="P23636" s="820"/>
      <c r="Q23636" s="820"/>
      <c r="R23636" s="820"/>
      <c r="S23636" s="820"/>
      <c r="T23636" s="820"/>
      <c r="U23636" s="820"/>
      <c r="V23636" s="820"/>
      <c r="W23636" s="820"/>
      <c r="X23636" s="820"/>
      <c r="Y23636" s="820"/>
      <c r="Z23636" s="820"/>
    </row>
    <row r="23637" spans="7:26">
      <c r="G23637" s="826"/>
      <c r="H23637" s="820"/>
      <c r="J23637" s="820"/>
      <c r="K23637" s="820"/>
      <c r="L23637" s="820"/>
      <c r="M23637" s="820"/>
      <c r="N23637" s="820"/>
      <c r="O23637" s="820"/>
      <c r="P23637" s="820"/>
      <c r="Q23637" s="820"/>
      <c r="R23637" s="820"/>
      <c r="S23637" s="820"/>
      <c r="T23637" s="820"/>
      <c r="U23637" s="820"/>
      <c r="V23637" s="820"/>
      <c r="W23637" s="820"/>
      <c r="X23637" s="820"/>
      <c r="Y23637" s="820"/>
      <c r="Z23637" s="820"/>
    </row>
    <row r="23638" spans="7:26">
      <c r="G23638" s="826"/>
      <c r="H23638" s="820"/>
      <c r="J23638" s="820"/>
      <c r="K23638" s="820"/>
      <c r="L23638" s="820"/>
      <c r="M23638" s="820"/>
      <c r="N23638" s="820"/>
      <c r="O23638" s="820"/>
      <c r="P23638" s="820"/>
      <c r="Q23638" s="820"/>
      <c r="R23638" s="820"/>
      <c r="S23638" s="820"/>
      <c r="T23638" s="820"/>
      <c r="U23638" s="820"/>
      <c r="V23638" s="820"/>
      <c r="W23638" s="820"/>
      <c r="X23638" s="820"/>
      <c r="Y23638" s="820"/>
      <c r="Z23638" s="820"/>
    </row>
    <row r="23639" spans="7:26">
      <c r="G23639" s="826"/>
      <c r="H23639" s="820"/>
      <c r="J23639" s="820"/>
      <c r="K23639" s="820"/>
      <c r="L23639" s="820"/>
      <c r="M23639" s="820"/>
      <c r="N23639" s="820"/>
      <c r="O23639" s="820"/>
      <c r="P23639" s="820"/>
      <c r="Q23639" s="820"/>
      <c r="R23639" s="820"/>
      <c r="S23639" s="820"/>
      <c r="T23639" s="820"/>
      <c r="U23639" s="820"/>
      <c r="V23639" s="820"/>
      <c r="W23639" s="820"/>
      <c r="X23639" s="820"/>
      <c r="Y23639" s="820"/>
      <c r="Z23639" s="820"/>
    </row>
    <row r="23640" spans="7:26">
      <c r="G23640" s="826"/>
      <c r="H23640" s="820"/>
      <c r="J23640" s="820"/>
      <c r="K23640" s="820"/>
      <c r="L23640" s="820"/>
      <c r="M23640" s="820"/>
      <c r="N23640" s="820"/>
      <c r="O23640" s="820"/>
      <c r="P23640" s="820"/>
      <c r="Q23640" s="820"/>
      <c r="R23640" s="820"/>
      <c r="S23640" s="820"/>
      <c r="T23640" s="820"/>
      <c r="U23640" s="820"/>
      <c r="V23640" s="820"/>
      <c r="W23640" s="820"/>
      <c r="X23640" s="820"/>
      <c r="Y23640" s="820"/>
      <c r="Z23640" s="820"/>
    </row>
    <row r="23641" spans="7:26">
      <c r="G23641" s="826"/>
      <c r="H23641" s="820"/>
      <c r="J23641" s="820"/>
      <c r="K23641" s="820"/>
      <c r="L23641" s="820"/>
      <c r="M23641" s="820"/>
      <c r="N23641" s="820"/>
      <c r="O23641" s="820"/>
      <c r="P23641" s="820"/>
      <c r="Q23641" s="820"/>
      <c r="R23641" s="820"/>
      <c r="S23641" s="820"/>
      <c r="T23641" s="820"/>
      <c r="U23641" s="820"/>
      <c r="V23641" s="820"/>
      <c r="W23641" s="820"/>
      <c r="X23641" s="820"/>
      <c r="Y23641" s="820"/>
      <c r="Z23641" s="820"/>
    </row>
    <row r="23642" spans="7:26">
      <c r="G23642" s="826"/>
      <c r="H23642" s="820"/>
      <c r="J23642" s="820"/>
      <c r="K23642" s="820"/>
      <c r="L23642" s="820"/>
      <c r="M23642" s="820"/>
      <c r="N23642" s="820"/>
      <c r="O23642" s="820"/>
      <c r="P23642" s="820"/>
      <c r="Q23642" s="820"/>
      <c r="R23642" s="820"/>
      <c r="S23642" s="820"/>
      <c r="T23642" s="820"/>
      <c r="U23642" s="820"/>
      <c r="V23642" s="820"/>
      <c r="W23642" s="820"/>
      <c r="X23642" s="820"/>
      <c r="Y23642" s="820"/>
      <c r="Z23642" s="820"/>
    </row>
    <row r="23643" spans="7:26">
      <c r="G23643" s="826"/>
      <c r="H23643" s="820"/>
      <c r="J23643" s="820"/>
      <c r="K23643" s="820"/>
      <c r="L23643" s="820"/>
      <c r="M23643" s="820"/>
      <c r="N23643" s="820"/>
      <c r="O23643" s="820"/>
      <c r="P23643" s="820"/>
      <c r="Q23643" s="820"/>
      <c r="R23643" s="820"/>
      <c r="S23643" s="820"/>
      <c r="T23643" s="820"/>
      <c r="U23643" s="820"/>
      <c r="V23643" s="820"/>
      <c r="W23643" s="820"/>
      <c r="X23643" s="820"/>
      <c r="Y23643" s="820"/>
      <c r="Z23643" s="820"/>
    </row>
    <row r="23644" spans="7:26">
      <c r="G23644" s="826"/>
      <c r="H23644" s="820"/>
      <c r="J23644" s="820"/>
      <c r="K23644" s="820"/>
      <c r="L23644" s="820"/>
      <c r="M23644" s="820"/>
      <c r="N23644" s="820"/>
      <c r="O23644" s="820"/>
      <c r="P23644" s="820"/>
      <c r="Q23644" s="820"/>
      <c r="R23644" s="820"/>
      <c r="S23644" s="820"/>
      <c r="T23644" s="820"/>
      <c r="U23644" s="820"/>
      <c r="V23644" s="820"/>
      <c r="W23644" s="820"/>
      <c r="X23644" s="820"/>
      <c r="Y23644" s="820"/>
      <c r="Z23644" s="820"/>
    </row>
    <row r="23645" spans="7:26">
      <c r="G23645" s="826"/>
      <c r="H23645" s="820"/>
      <c r="J23645" s="820"/>
      <c r="K23645" s="820"/>
      <c r="L23645" s="820"/>
      <c r="M23645" s="820"/>
      <c r="N23645" s="820"/>
      <c r="O23645" s="820"/>
      <c r="P23645" s="820"/>
      <c r="Q23645" s="820"/>
      <c r="R23645" s="820"/>
      <c r="S23645" s="820"/>
      <c r="T23645" s="820"/>
      <c r="U23645" s="820"/>
      <c r="V23645" s="820"/>
      <c r="W23645" s="820"/>
      <c r="X23645" s="820"/>
      <c r="Y23645" s="820"/>
      <c r="Z23645" s="820"/>
    </row>
    <row r="23646" spans="7:26">
      <c r="G23646" s="826"/>
      <c r="H23646" s="820"/>
      <c r="J23646" s="820"/>
      <c r="K23646" s="820"/>
      <c r="L23646" s="820"/>
      <c r="M23646" s="820"/>
      <c r="N23646" s="820"/>
      <c r="O23646" s="820"/>
      <c r="P23646" s="820"/>
      <c r="Q23646" s="820"/>
      <c r="R23646" s="820"/>
      <c r="S23646" s="820"/>
      <c r="T23646" s="820"/>
      <c r="U23646" s="820"/>
      <c r="V23646" s="820"/>
      <c r="W23646" s="820"/>
      <c r="X23646" s="820"/>
      <c r="Y23646" s="820"/>
      <c r="Z23646" s="820"/>
    </row>
    <row r="23647" spans="7:26">
      <c r="G23647" s="826"/>
      <c r="H23647" s="820"/>
      <c r="J23647" s="820"/>
      <c r="K23647" s="820"/>
      <c r="L23647" s="820"/>
      <c r="M23647" s="820"/>
      <c r="N23647" s="820"/>
      <c r="O23647" s="820"/>
      <c r="P23647" s="820"/>
      <c r="Q23647" s="820"/>
      <c r="R23647" s="820"/>
      <c r="S23647" s="820"/>
      <c r="T23647" s="820"/>
      <c r="U23647" s="820"/>
      <c r="V23647" s="820"/>
      <c r="W23647" s="820"/>
      <c r="X23647" s="820"/>
      <c r="Y23647" s="820"/>
      <c r="Z23647" s="820"/>
    </row>
    <row r="23648" spans="7:26">
      <c r="G23648" s="826"/>
      <c r="H23648" s="820"/>
      <c r="J23648" s="820"/>
      <c r="K23648" s="820"/>
      <c r="L23648" s="820"/>
      <c r="M23648" s="820"/>
      <c r="N23648" s="820"/>
      <c r="O23648" s="820"/>
      <c r="P23648" s="820"/>
      <c r="Q23648" s="820"/>
      <c r="R23648" s="820"/>
      <c r="S23648" s="820"/>
      <c r="T23648" s="820"/>
      <c r="U23648" s="820"/>
      <c r="V23648" s="820"/>
      <c r="W23648" s="820"/>
      <c r="X23648" s="820"/>
      <c r="Y23648" s="820"/>
      <c r="Z23648" s="820"/>
    </row>
    <row r="23649" spans="7:26">
      <c r="G23649" s="826"/>
      <c r="H23649" s="820"/>
      <c r="J23649" s="820"/>
      <c r="K23649" s="820"/>
      <c r="L23649" s="820"/>
      <c r="M23649" s="820"/>
      <c r="N23649" s="820"/>
      <c r="O23649" s="820"/>
      <c r="P23649" s="820"/>
      <c r="Q23649" s="820"/>
      <c r="R23649" s="820"/>
      <c r="S23649" s="820"/>
      <c r="T23649" s="820"/>
      <c r="U23649" s="820"/>
      <c r="V23649" s="820"/>
      <c r="W23649" s="820"/>
      <c r="X23649" s="820"/>
      <c r="Y23649" s="820"/>
      <c r="Z23649" s="820"/>
    </row>
    <row r="23650" spans="7:26">
      <c r="G23650" s="826"/>
      <c r="H23650" s="820"/>
      <c r="J23650" s="820"/>
      <c r="K23650" s="820"/>
      <c r="L23650" s="820"/>
      <c r="M23650" s="820"/>
      <c r="N23650" s="820"/>
      <c r="O23650" s="820"/>
      <c r="P23650" s="820"/>
      <c r="Q23650" s="820"/>
      <c r="R23650" s="820"/>
      <c r="S23650" s="820"/>
      <c r="T23650" s="820"/>
      <c r="U23650" s="820"/>
      <c r="V23650" s="820"/>
      <c r="W23650" s="820"/>
      <c r="X23650" s="820"/>
      <c r="Y23650" s="820"/>
      <c r="Z23650" s="820"/>
    </row>
    <row r="23651" spans="7:26">
      <c r="G23651" s="826"/>
      <c r="H23651" s="820"/>
      <c r="J23651" s="820"/>
      <c r="K23651" s="820"/>
      <c r="L23651" s="820"/>
      <c r="M23651" s="820"/>
      <c r="N23651" s="820"/>
      <c r="O23651" s="820"/>
      <c r="P23651" s="820"/>
      <c r="Q23651" s="820"/>
      <c r="R23651" s="820"/>
      <c r="S23651" s="820"/>
      <c r="T23651" s="820"/>
      <c r="U23651" s="820"/>
      <c r="V23651" s="820"/>
      <c r="W23651" s="820"/>
      <c r="X23651" s="820"/>
      <c r="Y23651" s="820"/>
      <c r="Z23651" s="820"/>
    </row>
    <row r="23652" spans="7:26">
      <c r="G23652" s="826"/>
      <c r="H23652" s="820"/>
      <c r="J23652" s="820"/>
      <c r="K23652" s="820"/>
      <c r="L23652" s="820"/>
      <c r="M23652" s="820"/>
      <c r="N23652" s="820"/>
      <c r="O23652" s="820"/>
      <c r="P23652" s="820"/>
      <c r="Q23652" s="820"/>
      <c r="R23652" s="820"/>
      <c r="S23652" s="820"/>
      <c r="T23652" s="820"/>
      <c r="U23652" s="820"/>
      <c r="V23652" s="820"/>
      <c r="W23652" s="820"/>
      <c r="X23652" s="820"/>
      <c r="Y23652" s="820"/>
      <c r="Z23652" s="820"/>
    </row>
    <row r="23653" spans="7:26">
      <c r="G23653" s="826"/>
      <c r="H23653" s="820"/>
      <c r="J23653" s="820"/>
      <c r="K23653" s="820"/>
      <c r="L23653" s="820"/>
      <c r="M23653" s="820"/>
      <c r="N23653" s="820"/>
      <c r="O23653" s="820"/>
      <c r="P23653" s="820"/>
      <c r="Q23653" s="820"/>
      <c r="R23653" s="820"/>
      <c r="S23653" s="820"/>
      <c r="T23653" s="820"/>
      <c r="U23653" s="820"/>
      <c r="V23653" s="820"/>
      <c r="W23653" s="820"/>
      <c r="X23653" s="820"/>
      <c r="Y23653" s="820"/>
      <c r="Z23653" s="820"/>
    </row>
    <row r="23654" spans="7:26">
      <c r="G23654" s="826"/>
      <c r="H23654" s="820"/>
      <c r="J23654" s="820"/>
      <c r="K23654" s="820"/>
      <c r="L23654" s="820"/>
      <c r="M23654" s="820"/>
      <c r="N23654" s="820"/>
      <c r="O23654" s="820"/>
      <c r="P23654" s="820"/>
      <c r="Q23654" s="820"/>
      <c r="R23654" s="820"/>
      <c r="S23654" s="820"/>
      <c r="T23654" s="820"/>
      <c r="U23654" s="820"/>
      <c r="V23654" s="820"/>
      <c r="W23654" s="820"/>
      <c r="X23654" s="820"/>
      <c r="Y23654" s="820"/>
      <c r="Z23654" s="820"/>
    </row>
    <row r="23655" spans="7:26">
      <c r="G23655" s="826"/>
      <c r="H23655" s="820"/>
      <c r="J23655" s="820"/>
      <c r="K23655" s="820"/>
      <c r="L23655" s="820"/>
      <c r="M23655" s="820"/>
      <c r="N23655" s="820"/>
      <c r="O23655" s="820"/>
      <c r="P23655" s="820"/>
      <c r="Q23655" s="820"/>
      <c r="R23655" s="820"/>
      <c r="S23655" s="820"/>
      <c r="T23655" s="820"/>
      <c r="U23655" s="820"/>
      <c r="V23655" s="820"/>
      <c r="W23655" s="820"/>
      <c r="X23655" s="820"/>
      <c r="Y23655" s="820"/>
      <c r="Z23655" s="820"/>
    </row>
    <row r="23656" spans="7:26">
      <c r="G23656" s="826"/>
      <c r="H23656" s="820"/>
      <c r="J23656" s="820"/>
      <c r="K23656" s="820"/>
      <c r="L23656" s="820"/>
      <c r="M23656" s="820"/>
      <c r="N23656" s="820"/>
      <c r="O23656" s="820"/>
      <c r="P23656" s="820"/>
      <c r="Q23656" s="820"/>
      <c r="R23656" s="820"/>
      <c r="S23656" s="820"/>
      <c r="T23656" s="820"/>
      <c r="U23656" s="820"/>
      <c r="V23656" s="820"/>
      <c r="W23656" s="820"/>
      <c r="X23656" s="820"/>
      <c r="Y23656" s="820"/>
      <c r="Z23656" s="820"/>
    </row>
    <row r="23657" spans="7:26">
      <c r="G23657" s="826"/>
      <c r="H23657" s="820"/>
      <c r="J23657" s="820"/>
      <c r="K23657" s="820"/>
      <c r="L23657" s="820"/>
      <c r="M23657" s="820"/>
      <c r="N23657" s="820"/>
      <c r="O23657" s="820"/>
      <c r="P23657" s="820"/>
      <c r="Q23657" s="820"/>
      <c r="R23657" s="820"/>
      <c r="S23657" s="820"/>
      <c r="T23657" s="820"/>
      <c r="U23657" s="820"/>
      <c r="V23657" s="820"/>
      <c r="W23657" s="820"/>
      <c r="X23657" s="820"/>
      <c r="Y23657" s="820"/>
      <c r="Z23657" s="820"/>
    </row>
    <row r="23658" spans="7:26">
      <c r="G23658" s="826"/>
      <c r="H23658" s="820"/>
      <c r="J23658" s="820"/>
      <c r="K23658" s="820"/>
      <c r="L23658" s="820"/>
      <c r="M23658" s="820"/>
      <c r="N23658" s="820"/>
      <c r="O23658" s="820"/>
      <c r="P23658" s="820"/>
      <c r="Q23658" s="820"/>
      <c r="R23658" s="820"/>
      <c r="S23658" s="820"/>
      <c r="T23658" s="820"/>
      <c r="U23658" s="820"/>
      <c r="V23658" s="820"/>
      <c r="W23658" s="820"/>
      <c r="X23658" s="820"/>
      <c r="Y23658" s="820"/>
      <c r="Z23658" s="820"/>
    </row>
    <row r="23659" spans="7:26">
      <c r="G23659" s="826"/>
      <c r="H23659" s="820"/>
      <c r="J23659" s="820"/>
      <c r="K23659" s="820"/>
      <c r="L23659" s="820"/>
      <c r="M23659" s="820"/>
      <c r="N23659" s="820"/>
      <c r="O23659" s="820"/>
      <c r="P23659" s="820"/>
      <c r="Q23659" s="820"/>
      <c r="R23659" s="820"/>
      <c r="S23659" s="820"/>
      <c r="T23659" s="820"/>
      <c r="U23659" s="820"/>
      <c r="V23659" s="820"/>
      <c r="W23659" s="820"/>
      <c r="X23659" s="820"/>
      <c r="Y23659" s="820"/>
      <c r="Z23659" s="820"/>
    </row>
    <row r="23660" spans="7:26">
      <c r="G23660" s="826"/>
      <c r="H23660" s="820"/>
      <c r="J23660" s="820"/>
      <c r="K23660" s="820"/>
      <c r="L23660" s="820"/>
      <c r="M23660" s="820"/>
      <c r="N23660" s="820"/>
      <c r="O23660" s="820"/>
      <c r="P23660" s="820"/>
      <c r="Q23660" s="820"/>
      <c r="R23660" s="820"/>
      <c r="S23660" s="820"/>
      <c r="T23660" s="820"/>
      <c r="U23660" s="820"/>
      <c r="V23660" s="820"/>
      <c r="W23660" s="820"/>
      <c r="X23660" s="820"/>
      <c r="Y23660" s="820"/>
      <c r="Z23660" s="820"/>
    </row>
    <row r="23661" spans="7:26">
      <c r="G23661" s="826"/>
      <c r="H23661" s="820"/>
      <c r="J23661" s="820"/>
      <c r="K23661" s="820"/>
      <c r="L23661" s="820"/>
      <c r="M23661" s="820"/>
      <c r="N23661" s="820"/>
      <c r="O23661" s="820"/>
      <c r="P23661" s="820"/>
      <c r="Q23661" s="820"/>
      <c r="R23661" s="820"/>
      <c r="S23661" s="820"/>
      <c r="T23661" s="820"/>
      <c r="U23661" s="820"/>
      <c r="V23661" s="820"/>
      <c r="W23661" s="820"/>
      <c r="X23661" s="820"/>
      <c r="Y23661" s="820"/>
      <c r="Z23661" s="820"/>
    </row>
    <row r="23662" spans="7:26">
      <c r="G23662" s="826"/>
      <c r="H23662" s="820"/>
      <c r="J23662" s="820"/>
      <c r="K23662" s="820"/>
      <c r="L23662" s="820"/>
      <c r="M23662" s="820"/>
      <c r="N23662" s="820"/>
      <c r="O23662" s="820"/>
      <c r="P23662" s="820"/>
      <c r="Q23662" s="820"/>
      <c r="R23662" s="820"/>
      <c r="S23662" s="820"/>
      <c r="T23662" s="820"/>
      <c r="U23662" s="820"/>
      <c r="V23662" s="820"/>
      <c r="W23662" s="820"/>
      <c r="X23662" s="820"/>
      <c r="Y23662" s="820"/>
      <c r="Z23662" s="820"/>
    </row>
    <row r="23663" spans="7:26">
      <c r="G23663" s="826"/>
      <c r="H23663" s="820"/>
      <c r="J23663" s="820"/>
      <c r="K23663" s="820"/>
      <c r="L23663" s="820"/>
      <c r="M23663" s="820"/>
      <c r="N23663" s="820"/>
      <c r="O23663" s="820"/>
      <c r="P23663" s="820"/>
      <c r="Q23663" s="820"/>
      <c r="R23663" s="820"/>
      <c r="S23663" s="820"/>
      <c r="T23663" s="820"/>
      <c r="U23663" s="820"/>
      <c r="V23663" s="820"/>
      <c r="W23663" s="820"/>
      <c r="X23663" s="820"/>
      <c r="Y23663" s="820"/>
      <c r="Z23663" s="820"/>
    </row>
    <row r="23664" spans="7:26">
      <c r="G23664" s="826"/>
      <c r="H23664" s="820"/>
      <c r="J23664" s="820"/>
      <c r="K23664" s="820"/>
      <c r="L23664" s="820"/>
      <c r="M23664" s="820"/>
      <c r="N23664" s="820"/>
      <c r="O23664" s="820"/>
      <c r="P23664" s="820"/>
      <c r="Q23664" s="820"/>
      <c r="R23664" s="820"/>
      <c r="S23664" s="820"/>
      <c r="T23664" s="820"/>
      <c r="U23664" s="820"/>
      <c r="V23664" s="820"/>
      <c r="W23664" s="820"/>
      <c r="X23664" s="820"/>
      <c r="Y23664" s="820"/>
      <c r="Z23664" s="820"/>
    </row>
    <row r="23665" spans="7:26">
      <c r="G23665" s="826"/>
      <c r="H23665" s="820"/>
      <c r="J23665" s="820"/>
      <c r="K23665" s="820"/>
      <c r="L23665" s="820"/>
      <c r="M23665" s="820"/>
      <c r="N23665" s="820"/>
      <c r="O23665" s="820"/>
      <c r="P23665" s="820"/>
      <c r="Q23665" s="820"/>
      <c r="R23665" s="820"/>
      <c r="S23665" s="820"/>
      <c r="T23665" s="820"/>
      <c r="U23665" s="820"/>
      <c r="V23665" s="820"/>
      <c r="W23665" s="820"/>
      <c r="X23665" s="820"/>
      <c r="Y23665" s="820"/>
      <c r="Z23665" s="820"/>
    </row>
    <row r="23666" spans="7:26">
      <c r="G23666" s="826"/>
      <c r="H23666" s="820"/>
      <c r="J23666" s="820"/>
      <c r="K23666" s="820"/>
      <c r="L23666" s="820"/>
      <c r="M23666" s="820"/>
      <c r="N23666" s="820"/>
      <c r="O23666" s="820"/>
      <c r="P23666" s="820"/>
      <c r="Q23666" s="820"/>
      <c r="R23666" s="820"/>
      <c r="S23666" s="820"/>
      <c r="T23666" s="820"/>
      <c r="U23666" s="820"/>
      <c r="V23666" s="820"/>
      <c r="W23666" s="820"/>
      <c r="X23666" s="820"/>
      <c r="Y23666" s="820"/>
      <c r="Z23666" s="820"/>
    </row>
    <row r="23667" spans="7:26">
      <c r="G23667" s="826"/>
      <c r="H23667" s="820"/>
      <c r="J23667" s="820"/>
      <c r="K23667" s="820"/>
      <c r="L23667" s="820"/>
      <c r="M23667" s="820"/>
      <c r="N23667" s="820"/>
      <c r="O23667" s="820"/>
      <c r="P23667" s="820"/>
      <c r="Q23667" s="820"/>
      <c r="R23667" s="820"/>
      <c r="S23667" s="820"/>
      <c r="T23667" s="820"/>
      <c r="U23667" s="820"/>
      <c r="V23667" s="820"/>
      <c r="W23667" s="820"/>
      <c r="X23667" s="820"/>
      <c r="Y23667" s="820"/>
      <c r="Z23667" s="820"/>
    </row>
    <row r="23668" spans="7:26">
      <c r="G23668" s="826"/>
      <c r="H23668" s="820"/>
      <c r="J23668" s="820"/>
      <c r="K23668" s="820"/>
      <c r="L23668" s="820"/>
      <c r="M23668" s="820"/>
      <c r="N23668" s="820"/>
      <c r="O23668" s="820"/>
      <c r="P23668" s="820"/>
      <c r="Q23668" s="820"/>
      <c r="R23668" s="820"/>
      <c r="S23668" s="820"/>
      <c r="T23668" s="820"/>
      <c r="U23668" s="820"/>
      <c r="V23668" s="820"/>
      <c r="W23668" s="820"/>
      <c r="X23668" s="820"/>
      <c r="Y23668" s="820"/>
      <c r="Z23668" s="820"/>
    </row>
    <row r="23669" spans="7:26">
      <c r="G23669" s="826"/>
      <c r="H23669" s="820"/>
      <c r="J23669" s="820"/>
      <c r="K23669" s="820"/>
      <c r="L23669" s="820"/>
      <c r="M23669" s="820"/>
      <c r="N23669" s="820"/>
      <c r="O23669" s="820"/>
      <c r="P23669" s="820"/>
      <c r="Q23669" s="820"/>
      <c r="R23669" s="820"/>
      <c r="S23669" s="820"/>
      <c r="T23669" s="820"/>
      <c r="U23669" s="820"/>
      <c r="V23669" s="820"/>
      <c r="W23669" s="820"/>
      <c r="X23669" s="820"/>
      <c r="Y23669" s="820"/>
      <c r="Z23669" s="820"/>
    </row>
    <row r="23670" spans="7:26">
      <c r="G23670" s="826"/>
      <c r="H23670" s="820"/>
      <c r="J23670" s="820"/>
      <c r="K23670" s="820"/>
      <c r="L23670" s="820"/>
      <c r="M23670" s="820"/>
      <c r="N23670" s="820"/>
      <c r="O23670" s="820"/>
      <c r="P23670" s="820"/>
      <c r="Q23670" s="820"/>
      <c r="R23670" s="820"/>
      <c r="S23670" s="820"/>
      <c r="T23670" s="820"/>
      <c r="U23670" s="820"/>
      <c r="V23670" s="820"/>
      <c r="W23670" s="820"/>
      <c r="X23670" s="820"/>
      <c r="Y23670" s="820"/>
      <c r="Z23670" s="820"/>
    </row>
    <row r="23671" spans="7:26">
      <c r="G23671" s="826"/>
      <c r="H23671" s="820"/>
      <c r="J23671" s="820"/>
      <c r="K23671" s="820"/>
      <c r="L23671" s="820"/>
      <c r="M23671" s="820"/>
      <c r="N23671" s="820"/>
      <c r="O23671" s="820"/>
      <c r="P23671" s="820"/>
      <c r="Q23671" s="820"/>
      <c r="R23671" s="820"/>
      <c r="S23671" s="820"/>
      <c r="T23671" s="820"/>
      <c r="U23671" s="820"/>
      <c r="V23671" s="820"/>
      <c r="W23671" s="820"/>
      <c r="X23671" s="820"/>
      <c r="Y23671" s="820"/>
      <c r="Z23671" s="820"/>
    </row>
    <row r="23672" spans="7:26">
      <c r="G23672" s="826"/>
      <c r="H23672" s="820"/>
      <c r="J23672" s="820"/>
      <c r="K23672" s="820"/>
      <c r="L23672" s="820"/>
      <c r="M23672" s="820"/>
      <c r="N23672" s="820"/>
      <c r="O23672" s="820"/>
      <c r="P23672" s="820"/>
      <c r="Q23672" s="820"/>
      <c r="R23672" s="820"/>
      <c r="S23672" s="820"/>
      <c r="T23672" s="820"/>
      <c r="U23672" s="820"/>
      <c r="V23672" s="820"/>
      <c r="W23672" s="820"/>
      <c r="X23672" s="820"/>
      <c r="Y23672" s="820"/>
      <c r="Z23672" s="820"/>
    </row>
    <row r="23673" spans="7:26">
      <c r="G23673" s="826"/>
      <c r="H23673" s="820"/>
      <c r="J23673" s="820"/>
      <c r="K23673" s="820"/>
      <c r="L23673" s="820"/>
      <c r="M23673" s="820"/>
      <c r="N23673" s="820"/>
      <c r="O23673" s="820"/>
      <c r="P23673" s="820"/>
      <c r="Q23673" s="820"/>
      <c r="R23673" s="820"/>
      <c r="S23673" s="820"/>
      <c r="T23673" s="820"/>
      <c r="U23673" s="820"/>
      <c r="V23673" s="820"/>
      <c r="W23673" s="820"/>
      <c r="X23673" s="820"/>
      <c r="Y23673" s="820"/>
      <c r="Z23673" s="820"/>
    </row>
    <row r="23674" spans="7:26">
      <c r="G23674" s="826"/>
      <c r="H23674" s="820"/>
      <c r="J23674" s="820"/>
      <c r="K23674" s="820"/>
      <c r="L23674" s="820"/>
      <c r="M23674" s="820"/>
      <c r="N23674" s="820"/>
      <c r="O23674" s="820"/>
      <c r="P23674" s="820"/>
      <c r="Q23674" s="820"/>
      <c r="R23674" s="820"/>
      <c r="S23674" s="820"/>
      <c r="T23674" s="820"/>
      <c r="U23674" s="820"/>
      <c r="V23674" s="820"/>
      <c r="W23674" s="820"/>
      <c r="X23674" s="820"/>
      <c r="Y23674" s="820"/>
      <c r="Z23674" s="820"/>
    </row>
    <row r="23675" spans="7:26">
      <c r="G23675" s="826"/>
      <c r="H23675" s="820"/>
      <c r="J23675" s="820"/>
      <c r="K23675" s="820"/>
      <c r="L23675" s="820"/>
      <c r="M23675" s="820"/>
      <c r="N23675" s="820"/>
      <c r="O23675" s="820"/>
      <c r="P23675" s="820"/>
      <c r="Q23675" s="820"/>
      <c r="R23675" s="820"/>
      <c r="S23675" s="820"/>
      <c r="T23675" s="820"/>
      <c r="U23675" s="820"/>
      <c r="V23675" s="820"/>
      <c r="W23675" s="820"/>
      <c r="X23675" s="820"/>
      <c r="Y23675" s="820"/>
      <c r="Z23675" s="820"/>
    </row>
    <row r="23676" spans="7:26">
      <c r="G23676" s="826"/>
      <c r="H23676" s="820"/>
      <c r="J23676" s="820"/>
      <c r="K23676" s="820"/>
      <c r="L23676" s="820"/>
      <c r="M23676" s="820"/>
      <c r="N23676" s="820"/>
      <c r="O23676" s="820"/>
      <c r="P23676" s="820"/>
      <c r="Q23676" s="820"/>
      <c r="R23676" s="820"/>
      <c r="S23676" s="820"/>
      <c r="T23676" s="820"/>
      <c r="U23676" s="820"/>
      <c r="V23676" s="820"/>
      <c r="W23676" s="820"/>
      <c r="X23676" s="820"/>
      <c r="Y23676" s="820"/>
      <c r="Z23676" s="820"/>
    </row>
    <row r="23677" spans="7:26">
      <c r="G23677" s="826"/>
      <c r="H23677" s="820"/>
      <c r="J23677" s="820"/>
      <c r="K23677" s="820"/>
      <c r="L23677" s="820"/>
      <c r="M23677" s="820"/>
      <c r="N23677" s="820"/>
      <c r="O23677" s="820"/>
      <c r="P23677" s="820"/>
      <c r="Q23677" s="820"/>
      <c r="R23677" s="820"/>
      <c r="S23677" s="820"/>
      <c r="T23677" s="820"/>
      <c r="U23677" s="820"/>
      <c r="V23677" s="820"/>
      <c r="W23677" s="820"/>
      <c r="X23677" s="820"/>
      <c r="Y23677" s="820"/>
      <c r="Z23677" s="820"/>
    </row>
    <row r="23678" spans="7:26">
      <c r="G23678" s="826"/>
      <c r="H23678" s="820"/>
      <c r="J23678" s="820"/>
      <c r="K23678" s="820"/>
      <c r="L23678" s="820"/>
      <c r="M23678" s="820"/>
      <c r="N23678" s="820"/>
      <c r="O23678" s="820"/>
      <c r="P23678" s="820"/>
      <c r="Q23678" s="820"/>
      <c r="R23678" s="820"/>
      <c r="S23678" s="820"/>
      <c r="T23678" s="820"/>
      <c r="U23678" s="820"/>
      <c r="V23678" s="820"/>
      <c r="W23678" s="820"/>
      <c r="X23678" s="820"/>
      <c r="Y23678" s="820"/>
      <c r="Z23678" s="820"/>
    </row>
    <row r="23679" spans="7:26">
      <c r="G23679" s="826"/>
      <c r="H23679" s="820"/>
      <c r="J23679" s="820"/>
      <c r="K23679" s="820"/>
      <c r="L23679" s="820"/>
      <c r="M23679" s="820"/>
      <c r="N23679" s="820"/>
      <c r="O23679" s="820"/>
      <c r="P23679" s="820"/>
      <c r="Q23679" s="820"/>
      <c r="R23679" s="820"/>
      <c r="S23679" s="820"/>
      <c r="T23679" s="820"/>
      <c r="U23679" s="820"/>
      <c r="V23679" s="820"/>
      <c r="W23679" s="820"/>
      <c r="X23679" s="820"/>
      <c r="Y23679" s="820"/>
      <c r="Z23679" s="820"/>
    </row>
    <row r="23680" spans="7:26">
      <c r="G23680" s="826"/>
      <c r="H23680" s="820"/>
      <c r="J23680" s="820"/>
      <c r="K23680" s="820"/>
      <c r="L23680" s="820"/>
      <c r="M23680" s="820"/>
      <c r="N23680" s="820"/>
      <c r="O23680" s="820"/>
      <c r="P23680" s="820"/>
      <c r="Q23680" s="820"/>
      <c r="R23680" s="820"/>
      <c r="S23680" s="820"/>
      <c r="T23680" s="820"/>
      <c r="U23680" s="820"/>
      <c r="V23680" s="820"/>
      <c r="W23680" s="820"/>
      <c r="X23680" s="820"/>
      <c r="Y23680" s="820"/>
      <c r="Z23680" s="820"/>
    </row>
    <row r="23681" spans="7:26">
      <c r="G23681" s="826"/>
      <c r="H23681" s="820"/>
      <c r="J23681" s="820"/>
      <c r="K23681" s="820"/>
      <c r="L23681" s="820"/>
      <c r="M23681" s="820"/>
      <c r="N23681" s="820"/>
      <c r="O23681" s="820"/>
      <c r="P23681" s="820"/>
      <c r="Q23681" s="820"/>
      <c r="R23681" s="820"/>
      <c r="S23681" s="820"/>
      <c r="T23681" s="820"/>
      <c r="U23681" s="820"/>
      <c r="V23681" s="820"/>
      <c r="W23681" s="820"/>
      <c r="X23681" s="820"/>
      <c r="Y23681" s="820"/>
      <c r="Z23681" s="820"/>
    </row>
    <row r="23682" spans="7:26">
      <c r="G23682" s="826"/>
      <c r="H23682" s="820"/>
      <c r="J23682" s="820"/>
      <c r="K23682" s="820"/>
      <c r="L23682" s="820"/>
      <c r="M23682" s="820"/>
      <c r="N23682" s="820"/>
      <c r="O23682" s="820"/>
      <c r="P23682" s="820"/>
      <c r="Q23682" s="820"/>
      <c r="R23682" s="820"/>
      <c r="S23682" s="820"/>
      <c r="T23682" s="820"/>
      <c r="U23682" s="820"/>
      <c r="V23682" s="820"/>
      <c r="W23682" s="820"/>
      <c r="X23682" s="820"/>
      <c r="Y23682" s="820"/>
      <c r="Z23682" s="820"/>
    </row>
    <row r="23683" spans="7:26">
      <c r="G23683" s="826"/>
      <c r="H23683" s="820"/>
      <c r="J23683" s="820"/>
      <c r="K23683" s="820"/>
      <c r="L23683" s="820"/>
      <c r="M23683" s="820"/>
      <c r="N23683" s="820"/>
      <c r="O23683" s="820"/>
      <c r="P23683" s="820"/>
      <c r="Q23683" s="820"/>
      <c r="R23683" s="820"/>
      <c r="S23683" s="820"/>
      <c r="T23683" s="820"/>
      <c r="U23683" s="820"/>
      <c r="V23683" s="820"/>
      <c r="W23683" s="820"/>
      <c r="X23683" s="820"/>
      <c r="Y23683" s="820"/>
      <c r="Z23683" s="820"/>
    </row>
    <row r="23684" spans="7:26">
      <c r="G23684" s="826"/>
      <c r="H23684" s="820"/>
      <c r="J23684" s="820"/>
      <c r="K23684" s="820"/>
      <c r="L23684" s="820"/>
      <c r="M23684" s="820"/>
      <c r="N23684" s="820"/>
      <c r="O23684" s="820"/>
      <c r="P23684" s="820"/>
      <c r="Q23684" s="820"/>
      <c r="R23684" s="820"/>
      <c r="S23684" s="820"/>
      <c r="T23684" s="820"/>
      <c r="U23684" s="820"/>
      <c r="V23684" s="820"/>
      <c r="W23684" s="820"/>
      <c r="X23684" s="820"/>
      <c r="Y23684" s="820"/>
      <c r="Z23684" s="820"/>
    </row>
    <row r="23685" spans="7:26">
      <c r="G23685" s="826"/>
      <c r="H23685" s="820"/>
      <c r="J23685" s="820"/>
      <c r="K23685" s="820"/>
      <c r="L23685" s="820"/>
      <c r="M23685" s="820"/>
      <c r="N23685" s="820"/>
      <c r="O23685" s="820"/>
      <c r="P23685" s="820"/>
      <c r="Q23685" s="820"/>
      <c r="R23685" s="820"/>
      <c r="S23685" s="820"/>
      <c r="T23685" s="820"/>
      <c r="U23685" s="820"/>
      <c r="V23685" s="820"/>
      <c r="W23685" s="820"/>
      <c r="X23685" s="820"/>
      <c r="Y23685" s="820"/>
      <c r="Z23685" s="820"/>
    </row>
    <row r="23686" spans="7:26">
      <c r="G23686" s="826"/>
      <c r="H23686" s="820"/>
      <c r="J23686" s="820"/>
      <c r="K23686" s="820"/>
      <c r="L23686" s="820"/>
      <c r="M23686" s="820"/>
      <c r="N23686" s="820"/>
      <c r="O23686" s="820"/>
      <c r="P23686" s="820"/>
      <c r="Q23686" s="820"/>
      <c r="R23686" s="820"/>
      <c r="S23686" s="820"/>
      <c r="T23686" s="820"/>
      <c r="U23686" s="820"/>
      <c r="V23686" s="820"/>
      <c r="W23686" s="820"/>
      <c r="X23686" s="820"/>
      <c r="Y23686" s="820"/>
      <c r="Z23686" s="820"/>
    </row>
    <row r="23687" spans="7:26">
      <c r="G23687" s="826"/>
      <c r="H23687" s="820"/>
      <c r="J23687" s="820"/>
      <c r="K23687" s="820"/>
      <c r="L23687" s="820"/>
      <c r="M23687" s="820"/>
      <c r="N23687" s="820"/>
      <c r="O23687" s="820"/>
      <c r="P23687" s="820"/>
      <c r="Q23687" s="820"/>
      <c r="R23687" s="820"/>
      <c r="S23687" s="820"/>
      <c r="T23687" s="820"/>
      <c r="U23687" s="820"/>
      <c r="V23687" s="820"/>
      <c r="W23687" s="820"/>
      <c r="X23687" s="820"/>
      <c r="Y23687" s="820"/>
      <c r="Z23687" s="820"/>
    </row>
    <row r="23688" spans="7:26">
      <c r="G23688" s="826"/>
      <c r="H23688" s="820"/>
      <c r="J23688" s="820"/>
      <c r="K23688" s="820"/>
      <c r="L23688" s="820"/>
      <c r="M23688" s="820"/>
      <c r="N23688" s="820"/>
      <c r="O23688" s="820"/>
      <c r="P23688" s="820"/>
      <c r="Q23688" s="820"/>
      <c r="R23688" s="820"/>
      <c r="S23688" s="820"/>
      <c r="T23688" s="820"/>
      <c r="U23688" s="820"/>
      <c r="V23688" s="820"/>
      <c r="W23688" s="820"/>
      <c r="X23688" s="820"/>
      <c r="Y23688" s="820"/>
      <c r="Z23688" s="820"/>
    </row>
    <row r="23689" spans="7:26">
      <c r="G23689" s="826"/>
      <c r="H23689" s="820"/>
      <c r="J23689" s="820"/>
      <c r="K23689" s="820"/>
      <c r="L23689" s="820"/>
      <c r="M23689" s="820"/>
      <c r="N23689" s="820"/>
      <c r="O23689" s="820"/>
      <c r="P23689" s="820"/>
      <c r="Q23689" s="820"/>
      <c r="R23689" s="820"/>
      <c r="S23689" s="820"/>
      <c r="T23689" s="820"/>
      <c r="U23689" s="820"/>
      <c r="V23689" s="820"/>
      <c r="W23689" s="820"/>
      <c r="X23689" s="820"/>
      <c r="Y23689" s="820"/>
      <c r="Z23689" s="820"/>
    </row>
    <row r="23690" spans="7:26">
      <c r="G23690" s="826"/>
      <c r="H23690" s="820"/>
      <c r="J23690" s="820"/>
      <c r="K23690" s="820"/>
      <c r="L23690" s="820"/>
      <c r="M23690" s="820"/>
      <c r="N23690" s="820"/>
      <c r="O23690" s="820"/>
      <c r="P23690" s="820"/>
      <c r="Q23690" s="820"/>
      <c r="R23690" s="820"/>
      <c r="S23690" s="820"/>
      <c r="T23690" s="820"/>
      <c r="U23690" s="820"/>
      <c r="V23690" s="820"/>
      <c r="W23690" s="820"/>
      <c r="X23690" s="820"/>
      <c r="Y23690" s="820"/>
      <c r="Z23690" s="820"/>
    </row>
    <row r="23691" spans="7:26">
      <c r="G23691" s="826"/>
      <c r="H23691" s="820"/>
      <c r="J23691" s="820"/>
      <c r="K23691" s="820"/>
      <c r="L23691" s="820"/>
      <c r="M23691" s="820"/>
      <c r="N23691" s="820"/>
      <c r="O23691" s="820"/>
      <c r="P23691" s="820"/>
      <c r="Q23691" s="820"/>
      <c r="R23691" s="820"/>
      <c r="S23691" s="820"/>
      <c r="T23691" s="820"/>
      <c r="U23691" s="820"/>
      <c r="V23691" s="820"/>
      <c r="W23691" s="820"/>
      <c r="X23691" s="820"/>
      <c r="Y23691" s="820"/>
      <c r="Z23691" s="820"/>
    </row>
    <row r="23692" spans="7:26">
      <c r="G23692" s="826"/>
      <c r="H23692" s="820"/>
      <c r="J23692" s="820"/>
      <c r="K23692" s="820"/>
      <c r="L23692" s="820"/>
      <c r="M23692" s="820"/>
      <c r="N23692" s="820"/>
      <c r="O23692" s="820"/>
      <c r="P23692" s="820"/>
      <c r="Q23692" s="820"/>
      <c r="R23692" s="820"/>
      <c r="S23692" s="820"/>
      <c r="T23692" s="820"/>
      <c r="U23692" s="820"/>
      <c r="V23692" s="820"/>
      <c r="W23692" s="820"/>
      <c r="X23692" s="820"/>
      <c r="Y23692" s="820"/>
      <c r="Z23692" s="820"/>
    </row>
    <row r="23693" spans="7:26">
      <c r="G23693" s="826"/>
      <c r="H23693" s="820"/>
      <c r="J23693" s="820"/>
      <c r="K23693" s="820"/>
      <c r="L23693" s="820"/>
      <c r="M23693" s="820"/>
      <c r="N23693" s="820"/>
      <c r="O23693" s="820"/>
      <c r="P23693" s="820"/>
      <c r="Q23693" s="820"/>
      <c r="R23693" s="820"/>
      <c r="S23693" s="820"/>
      <c r="T23693" s="820"/>
      <c r="U23693" s="820"/>
      <c r="V23693" s="820"/>
      <c r="W23693" s="820"/>
      <c r="X23693" s="820"/>
      <c r="Y23693" s="820"/>
      <c r="Z23693" s="820"/>
    </row>
    <row r="23694" spans="7:26">
      <c r="G23694" s="826"/>
      <c r="H23694" s="820"/>
      <c r="J23694" s="820"/>
      <c r="K23694" s="820"/>
      <c r="L23694" s="820"/>
      <c r="M23694" s="820"/>
      <c r="N23694" s="820"/>
      <c r="O23694" s="820"/>
      <c r="P23694" s="820"/>
      <c r="Q23694" s="820"/>
      <c r="R23694" s="820"/>
      <c r="S23694" s="820"/>
      <c r="T23694" s="820"/>
      <c r="U23694" s="820"/>
      <c r="V23694" s="820"/>
      <c r="W23694" s="820"/>
      <c r="X23694" s="820"/>
      <c r="Y23694" s="820"/>
      <c r="Z23694" s="820"/>
    </row>
    <row r="23695" spans="7:26">
      <c r="G23695" s="826"/>
      <c r="H23695" s="820"/>
      <c r="J23695" s="820"/>
      <c r="K23695" s="820"/>
      <c r="L23695" s="820"/>
      <c r="M23695" s="820"/>
      <c r="N23695" s="820"/>
      <c r="O23695" s="820"/>
      <c r="P23695" s="820"/>
      <c r="Q23695" s="820"/>
      <c r="R23695" s="820"/>
      <c r="S23695" s="820"/>
      <c r="T23695" s="820"/>
      <c r="U23695" s="820"/>
      <c r="V23695" s="820"/>
      <c r="W23695" s="820"/>
      <c r="X23695" s="820"/>
      <c r="Y23695" s="820"/>
      <c r="Z23695" s="820"/>
    </row>
    <row r="23696" spans="7:26">
      <c r="G23696" s="826"/>
      <c r="H23696" s="820"/>
      <c r="J23696" s="820"/>
      <c r="K23696" s="820"/>
      <c r="L23696" s="820"/>
      <c r="M23696" s="820"/>
      <c r="N23696" s="820"/>
      <c r="O23696" s="820"/>
      <c r="P23696" s="820"/>
      <c r="Q23696" s="820"/>
      <c r="R23696" s="820"/>
      <c r="S23696" s="820"/>
      <c r="T23696" s="820"/>
      <c r="U23696" s="820"/>
      <c r="V23696" s="820"/>
      <c r="W23696" s="820"/>
      <c r="X23696" s="820"/>
      <c r="Y23696" s="820"/>
      <c r="Z23696" s="820"/>
    </row>
    <row r="23697" spans="7:26">
      <c r="G23697" s="826"/>
      <c r="H23697" s="820"/>
      <c r="J23697" s="820"/>
      <c r="K23697" s="820"/>
      <c r="L23697" s="820"/>
      <c r="M23697" s="820"/>
      <c r="N23697" s="820"/>
      <c r="O23697" s="820"/>
      <c r="P23697" s="820"/>
      <c r="Q23697" s="820"/>
      <c r="R23697" s="820"/>
      <c r="S23697" s="820"/>
      <c r="T23697" s="820"/>
      <c r="U23697" s="820"/>
      <c r="V23697" s="820"/>
      <c r="W23697" s="820"/>
      <c r="X23697" s="820"/>
      <c r="Y23697" s="820"/>
      <c r="Z23697" s="820"/>
    </row>
    <row r="23698" spans="7:26">
      <c r="G23698" s="826"/>
      <c r="H23698" s="820"/>
      <c r="J23698" s="820"/>
      <c r="K23698" s="820"/>
      <c r="L23698" s="820"/>
      <c r="M23698" s="820"/>
      <c r="N23698" s="820"/>
      <c r="O23698" s="820"/>
      <c r="P23698" s="820"/>
      <c r="Q23698" s="820"/>
      <c r="R23698" s="820"/>
      <c r="S23698" s="820"/>
      <c r="T23698" s="820"/>
      <c r="U23698" s="820"/>
      <c r="V23698" s="820"/>
      <c r="W23698" s="820"/>
      <c r="X23698" s="820"/>
      <c r="Y23698" s="820"/>
      <c r="Z23698" s="820"/>
    </row>
    <row r="23699" spans="7:26">
      <c r="G23699" s="826"/>
      <c r="H23699" s="820"/>
      <c r="J23699" s="820"/>
      <c r="K23699" s="820"/>
      <c r="L23699" s="820"/>
      <c r="M23699" s="820"/>
      <c r="N23699" s="820"/>
      <c r="O23699" s="820"/>
      <c r="P23699" s="820"/>
      <c r="Q23699" s="820"/>
      <c r="R23699" s="820"/>
      <c r="S23699" s="820"/>
      <c r="T23699" s="820"/>
      <c r="U23699" s="820"/>
      <c r="V23699" s="820"/>
      <c r="W23699" s="820"/>
      <c r="X23699" s="820"/>
      <c r="Y23699" s="820"/>
      <c r="Z23699" s="820"/>
    </row>
    <row r="23700" spans="7:26">
      <c r="G23700" s="826"/>
      <c r="H23700" s="820"/>
      <c r="J23700" s="820"/>
      <c r="K23700" s="820"/>
      <c r="L23700" s="820"/>
      <c r="M23700" s="820"/>
      <c r="N23700" s="820"/>
      <c r="O23700" s="820"/>
      <c r="P23700" s="820"/>
      <c r="Q23700" s="820"/>
      <c r="R23700" s="820"/>
      <c r="S23700" s="820"/>
      <c r="T23700" s="820"/>
      <c r="U23700" s="820"/>
      <c r="V23700" s="820"/>
      <c r="W23700" s="820"/>
      <c r="X23700" s="820"/>
      <c r="Y23700" s="820"/>
      <c r="Z23700" s="820"/>
    </row>
    <row r="23701" spans="7:26">
      <c r="G23701" s="826"/>
      <c r="H23701" s="820"/>
      <c r="J23701" s="820"/>
      <c r="K23701" s="820"/>
      <c r="L23701" s="820"/>
      <c r="M23701" s="820"/>
      <c r="N23701" s="820"/>
      <c r="O23701" s="820"/>
      <c r="P23701" s="820"/>
      <c r="Q23701" s="820"/>
      <c r="R23701" s="820"/>
      <c r="S23701" s="820"/>
      <c r="T23701" s="820"/>
      <c r="U23701" s="820"/>
      <c r="V23701" s="820"/>
      <c r="W23701" s="820"/>
      <c r="X23701" s="820"/>
      <c r="Y23701" s="820"/>
      <c r="Z23701" s="820"/>
    </row>
    <row r="23702" spans="7:26">
      <c r="G23702" s="826"/>
      <c r="H23702" s="820"/>
      <c r="J23702" s="820"/>
      <c r="K23702" s="820"/>
      <c r="L23702" s="820"/>
      <c r="M23702" s="820"/>
      <c r="N23702" s="820"/>
      <c r="O23702" s="820"/>
      <c r="P23702" s="820"/>
      <c r="Q23702" s="820"/>
      <c r="R23702" s="820"/>
      <c r="S23702" s="820"/>
      <c r="T23702" s="820"/>
      <c r="U23702" s="820"/>
      <c r="V23702" s="820"/>
      <c r="W23702" s="820"/>
      <c r="X23702" s="820"/>
      <c r="Y23702" s="820"/>
      <c r="Z23702" s="820"/>
    </row>
    <row r="23703" spans="7:26">
      <c r="G23703" s="826"/>
      <c r="H23703" s="820"/>
      <c r="J23703" s="820"/>
      <c r="K23703" s="820"/>
      <c r="L23703" s="820"/>
      <c r="M23703" s="820"/>
      <c r="N23703" s="820"/>
      <c r="O23703" s="820"/>
      <c r="P23703" s="820"/>
      <c r="Q23703" s="820"/>
      <c r="R23703" s="820"/>
      <c r="S23703" s="820"/>
      <c r="T23703" s="820"/>
      <c r="U23703" s="820"/>
      <c r="V23703" s="820"/>
      <c r="W23703" s="820"/>
      <c r="X23703" s="820"/>
      <c r="Y23703" s="820"/>
      <c r="Z23703" s="820"/>
    </row>
    <row r="23704" spans="7:26">
      <c r="G23704" s="826"/>
      <c r="H23704" s="820"/>
      <c r="J23704" s="820"/>
      <c r="K23704" s="820"/>
      <c r="L23704" s="820"/>
      <c r="M23704" s="820"/>
      <c r="N23704" s="820"/>
      <c r="O23704" s="820"/>
      <c r="P23704" s="820"/>
      <c r="Q23704" s="820"/>
      <c r="R23704" s="820"/>
      <c r="S23704" s="820"/>
      <c r="T23704" s="820"/>
      <c r="U23704" s="820"/>
      <c r="V23704" s="820"/>
      <c r="W23704" s="820"/>
      <c r="X23704" s="820"/>
      <c r="Y23704" s="820"/>
      <c r="Z23704" s="820"/>
    </row>
    <row r="23705" spans="7:26">
      <c r="G23705" s="826"/>
      <c r="H23705" s="820"/>
      <c r="J23705" s="820"/>
      <c r="K23705" s="820"/>
      <c r="L23705" s="820"/>
      <c r="M23705" s="820"/>
      <c r="N23705" s="820"/>
      <c r="O23705" s="820"/>
      <c r="P23705" s="820"/>
      <c r="Q23705" s="820"/>
      <c r="R23705" s="820"/>
      <c r="S23705" s="820"/>
      <c r="T23705" s="820"/>
      <c r="U23705" s="820"/>
      <c r="V23705" s="820"/>
      <c r="W23705" s="820"/>
      <c r="X23705" s="820"/>
      <c r="Y23705" s="820"/>
      <c r="Z23705" s="820"/>
    </row>
    <row r="23706" spans="7:26">
      <c r="G23706" s="826"/>
      <c r="H23706" s="820"/>
      <c r="J23706" s="820"/>
      <c r="K23706" s="820"/>
      <c r="L23706" s="820"/>
      <c r="M23706" s="820"/>
      <c r="N23706" s="820"/>
      <c r="O23706" s="820"/>
      <c r="P23706" s="820"/>
      <c r="Q23706" s="820"/>
      <c r="R23706" s="820"/>
      <c r="S23706" s="820"/>
      <c r="T23706" s="820"/>
      <c r="U23706" s="820"/>
      <c r="V23706" s="820"/>
      <c r="W23706" s="820"/>
      <c r="X23706" s="820"/>
      <c r="Y23706" s="820"/>
      <c r="Z23706" s="820"/>
    </row>
    <row r="23707" spans="7:26">
      <c r="G23707" s="826"/>
      <c r="H23707" s="820"/>
      <c r="J23707" s="820"/>
      <c r="K23707" s="820"/>
      <c r="L23707" s="820"/>
      <c r="M23707" s="820"/>
      <c r="N23707" s="820"/>
      <c r="O23707" s="820"/>
      <c r="P23707" s="820"/>
      <c r="Q23707" s="820"/>
      <c r="R23707" s="820"/>
      <c r="S23707" s="820"/>
      <c r="T23707" s="820"/>
      <c r="U23707" s="820"/>
      <c r="V23707" s="820"/>
      <c r="W23707" s="820"/>
      <c r="X23707" s="820"/>
      <c r="Y23707" s="820"/>
      <c r="Z23707" s="820"/>
    </row>
    <row r="23708" spans="7:26">
      <c r="G23708" s="826"/>
      <c r="H23708" s="820"/>
      <c r="J23708" s="820"/>
      <c r="K23708" s="820"/>
      <c r="L23708" s="820"/>
      <c r="M23708" s="820"/>
      <c r="N23708" s="820"/>
      <c r="O23708" s="820"/>
      <c r="P23708" s="820"/>
      <c r="Q23708" s="820"/>
      <c r="R23708" s="820"/>
      <c r="S23708" s="820"/>
      <c r="T23708" s="820"/>
      <c r="U23708" s="820"/>
      <c r="V23708" s="820"/>
      <c r="W23708" s="820"/>
      <c r="X23708" s="820"/>
      <c r="Y23708" s="820"/>
      <c r="Z23708" s="820"/>
    </row>
    <row r="23709" spans="7:26">
      <c r="G23709" s="826"/>
      <c r="H23709" s="820"/>
      <c r="J23709" s="820"/>
      <c r="K23709" s="820"/>
      <c r="L23709" s="820"/>
      <c r="M23709" s="820"/>
      <c r="N23709" s="820"/>
      <c r="O23709" s="820"/>
      <c r="P23709" s="820"/>
      <c r="Q23709" s="820"/>
      <c r="R23709" s="820"/>
      <c r="S23709" s="820"/>
      <c r="T23709" s="820"/>
      <c r="U23709" s="820"/>
      <c r="V23709" s="820"/>
      <c r="W23709" s="820"/>
      <c r="X23709" s="820"/>
      <c r="Y23709" s="820"/>
      <c r="Z23709" s="820"/>
    </row>
    <row r="23710" spans="7:26">
      <c r="G23710" s="826"/>
      <c r="H23710" s="820"/>
      <c r="J23710" s="820"/>
      <c r="K23710" s="820"/>
      <c r="L23710" s="820"/>
      <c r="M23710" s="820"/>
      <c r="N23710" s="820"/>
      <c r="O23710" s="820"/>
      <c r="P23710" s="820"/>
      <c r="Q23710" s="820"/>
      <c r="R23710" s="820"/>
      <c r="S23710" s="820"/>
      <c r="T23710" s="820"/>
      <c r="U23710" s="820"/>
      <c r="V23710" s="820"/>
      <c r="W23710" s="820"/>
      <c r="X23710" s="820"/>
      <c r="Y23710" s="820"/>
      <c r="Z23710" s="820"/>
    </row>
    <row r="23711" spans="7:26">
      <c r="G23711" s="826"/>
      <c r="H23711" s="820"/>
      <c r="J23711" s="820"/>
      <c r="K23711" s="820"/>
      <c r="L23711" s="820"/>
      <c r="M23711" s="820"/>
      <c r="N23711" s="820"/>
      <c r="O23711" s="820"/>
      <c r="P23711" s="820"/>
      <c r="Q23711" s="820"/>
      <c r="R23711" s="820"/>
      <c r="S23711" s="820"/>
      <c r="T23711" s="820"/>
      <c r="U23711" s="820"/>
      <c r="V23711" s="820"/>
      <c r="W23711" s="820"/>
      <c r="X23711" s="820"/>
      <c r="Y23711" s="820"/>
      <c r="Z23711" s="820"/>
    </row>
    <row r="23712" spans="7:26">
      <c r="G23712" s="826"/>
      <c r="H23712" s="820"/>
      <c r="J23712" s="820"/>
      <c r="K23712" s="820"/>
      <c r="L23712" s="820"/>
      <c r="M23712" s="820"/>
      <c r="N23712" s="820"/>
      <c r="O23712" s="820"/>
      <c r="P23712" s="820"/>
      <c r="Q23712" s="820"/>
      <c r="R23712" s="820"/>
      <c r="S23712" s="820"/>
      <c r="T23712" s="820"/>
      <c r="U23712" s="820"/>
      <c r="V23712" s="820"/>
      <c r="W23712" s="820"/>
      <c r="X23712" s="820"/>
      <c r="Y23712" s="820"/>
      <c r="Z23712" s="820"/>
    </row>
    <row r="23713" spans="7:26">
      <c r="G23713" s="826"/>
      <c r="H23713" s="820"/>
      <c r="J23713" s="820"/>
      <c r="K23713" s="820"/>
      <c r="L23713" s="820"/>
      <c r="M23713" s="820"/>
      <c r="N23713" s="820"/>
      <c r="O23713" s="820"/>
      <c r="P23713" s="820"/>
      <c r="Q23713" s="820"/>
      <c r="R23713" s="820"/>
      <c r="S23713" s="820"/>
      <c r="T23713" s="820"/>
      <c r="U23713" s="820"/>
      <c r="V23713" s="820"/>
      <c r="W23713" s="820"/>
      <c r="X23713" s="820"/>
      <c r="Y23713" s="820"/>
      <c r="Z23713" s="820"/>
    </row>
    <row r="23714" spans="7:26">
      <c r="G23714" s="826"/>
      <c r="H23714" s="820"/>
      <c r="J23714" s="820"/>
      <c r="K23714" s="820"/>
      <c r="L23714" s="820"/>
      <c r="M23714" s="820"/>
      <c r="N23714" s="820"/>
      <c r="O23714" s="820"/>
      <c r="P23714" s="820"/>
      <c r="Q23714" s="820"/>
      <c r="R23714" s="820"/>
      <c r="S23714" s="820"/>
      <c r="T23714" s="820"/>
      <c r="U23714" s="820"/>
      <c r="V23714" s="820"/>
      <c r="W23714" s="820"/>
      <c r="X23714" s="820"/>
      <c r="Y23714" s="820"/>
      <c r="Z23714" s="820"/>
    </row>
    <row r="23715" spans="7:26">
      <c r="G23715" s="826"/>
      <c r="H23715" s="820"/>
      <c r="J23715" s="820"/>
      <c r="K23715" s="820"/>
      <c r="L23715" s="820"/>
      <c r="M23715" s="820"/>
      <c r="N23715" s="820"/>
      <c r="O23715" s="820"/>
      <c r="P23715" s="820"/>
      <c r="Q23715" s="820"/>
      <c r="R23715" s="820"/>
      <c r="S23715" s="820"/>
      <c r="T23715" s="820"/>
      <c r="U23715" s="820"/>
      <c r="V23715" s="820"/>
      <c r="W23715" s="820"/>
      <c r="X23715" s="820"/>
      <c r="Y23715" s="820"/>
      <c r="Z23715" s="820"/>
    </row>
    <row r="23716" spans="7:26">
      <c r="G23716" s="826"/>
      <c r="H23716" s="820"/>
      <c r="J23716" s="820"/>
      <c r="K23716" s="820"/>
      <c r="L23716" s="820"/>
      <c r="M23716" s="820"/>
      <c r="N23716" s="820"/>
      <c r="O23716" s="820"/>
      <c r="P23716" s="820"/>
      <c r="Q23716" s="820"/>
      <c r="R23716" s="820"/>
      <c r="S23716" s="820"/>
      <c r="T23716" s="820"/>
      <c r="U23716" s="820"/>
      <c r="V23716" s="820"/>
      <c r="W23716" s="820"/>
      <c r="X23716" s="820"/>
      <c r="Y23716" s="820"/>
      <c r="Z23716" s="820"/>
    </row>
    <row r="23717" spans="7:26">
      <c r="G23717" s="826"/>
      <c r="H23717" s="820"/>
      <c r="J23717" s="820"/>
      <c r="K23717" s="820"/>
      <c r="L23717" s="820"/>
      <c r="M23717" s="820"/>
      <c r="N23717" s="820"/>
      <c r="O23717" s="820"/>
      <c r="P23717" s="820"/>
      <c r="Q23717" s="820"/>
      <c r="R23717" s="820"/>
      <c r="S23717" s="820"/>
      <c r="T23717" s="820"/>
      <c r="U23717" s="820"/>
      <c r="V23717" s="820"/>
      <c r="W23717" s="820"/>
      <c r="X23717" s="820"/>
      <c r="Y23717" s="820"/>
      <c r="Z23717" s="820"/>
    </row>
    <row r="23718" spans="7:26">
      <c r="G23718" s="826"/>
      <c r="H23718" s="820"/>
      <c r="J23718" s="820"/>
      <c r="K23718" s="820"/>
      <c r="L23718" s="820"/>
      <c r="M23718" s="820"/>
      <c r="N23718" s="820"/>
      <c r="O23718" s="820"/>
      <c r="P23718" s="820"/>
      <c r="Q23718" s="820"/>
      <c r="R23718" s="820"/>
      <c r="S23718" s="820"/>
      <c r="T23718" s="820"/>
      <c r="U23718" s="820"/>
      <c r="V23718" s="820"/>
      <c r="W23718" s="820"/>
      <c r="X23718" s="820"/>
      <c r="Y23718" s="820"/>
      <c r="Z23718" s="820"/>
    </row>
    <row r="23719" spans="7:26">
      <c r="G23719" s="826"/>
      <c r="H23719" s="820"/>
      <c r="J23719" s="820"/>
      <c r="K23719" s="820"/>
      <c r="L23719" s="820"/>
      <c r="M23719" s="820"/>
      <c r="N23719" s="820"/>
      <c r="O23719" s="820"/>
      <c r="P23719" s="820"/>
      <c r="Q23719" s="820"/>
      <c r="R23719" s="820"/>
      <c r="S23719" s="820"/>
      <c r="T23719" s="820"/>
      <c r="U23719" s="820"/>
      <c r="V23719" s="820"/>
      <c r="W23719" s="820"/>
      <c r="X23719" s="820"/>
      <c r="Y23719" s="820"/>
      <c r="Z23719" s="820"/>
    </row>
    <row r="23720" spans="7:26">
      <c r="G23720" s="826"/>
      <c r="H23720" s="820"/>
      <c r="J23720" s="820"/>
      <c r="K23720" s="820"/>
      <c r="L23720" s="820"/>
      <c r="M23720" s="820"/>
      <c r="N23720" s="820"/>
      <c r="O23720" s="820"/>
      <c r="P23720" s="820"/>
      <c r="Q23720" s="820"/>
      <c r="R23720" s="820"/>
      <c r="S23720" s="820"/>
      <c r="T23720" s="820"/>
      <c r="U23720" s="820"/>
      <c r="V23720" s="820"/>
      <c r="W23720" s="820"/>
      <c r="X23720" s="820"/>
      <c r="Y23720" s="820"/>
      <c r="Z23720" s="820"/>
    </row>
    <row r="23721" spans="7:26">
      <c r="G23721" s="826"/>
      <c r="H23721" s="820"/>
      <c r="J23721" s="820"/>
      <c r="K23721" s="820"/>
      <c r="L23721" s="820"/>
      <c r="M23721" s="820"/>
      <c r="N23721" s="820"/>
      <c r="O23721" s="820"/>
      <c r="P23721" s="820"/>
      <c r="Q23721" s="820"/>
      <c r="R23721" s="820"/>
      <c r="S23721" s="820"/>
      <c r="T23721" s="820"/>
      <c r="U23721" s="820"/>
      <c r="V23721" s="820"/>
      <c r="W23721" s="820"/>
      <c r="X23721" s="820"/>
      <c r="Y23721" s="820"/>
      <c r="Z23721" s="820"/>
    </row>
    <row r="23722" spans="7:26">
      <c r="G23722" s="826"/>
      <c r="H23722" s="820"/>
      <c r="J23722" s="820"/>
      <c r="K23722" s="820"/>
      <c r="L23722" s="820"/>
      <c r="M23722" s="820"/>
      <c r="N23722" s="820"/>
      <c r="O23722" s="820"/>
      <c r="P23722" s="820"/>
      <c r="Q23722" s="820"/>
      <c r="R23722" s="820"/>
      <c r="S23722" s="820"/>
      <c r="T23722" s="820"/>
      <c r="U23722" s="820"/>
      <c r="V23722" s="820"/>
      <c r="W23722" s="820"/>
      <c r="X23722" s="820"/>
      <c r="Y23722" s="820"/>
      <c r="Z23722" s="820"/>
    </row>
    <row r="23723" spans="7:26">
      <c r="G23723" s="826"/>
      <c r="H23723" s="820"/>
      <c r="J23723" s="820"/>
      <c r="K23723" s="820"/>
      <c r="L23723" s="820"/>
      <c r="M23723" s="820"/>
      <c r="N23723" s="820"/>
      <c r="O23723" s="820"/>
      <c r="P23723" s="820"/>
      <c r="Q23723" s="820"/>
      <c r="R23723" s="820"/>
      <c r="S23723" s="820"/>
      <c r="T23723" s="820"/>
      <c r="U23723" s="820"/>
      <c r="V23723" s="820"/>
      <c r="W23723" s="820"/>
      <c r="X23723" s="820"/>
      <c r="Y23723" s="820"/>
      <c r="Z23723" s="820"/>
    </row>
    <row r="23724" spans="7:26">
      <c r="G23724" s="826"/>
      <c r="H23724" s="820"/>
      <c r="J23724" s="820"/>
      <c r="K23724" s="820"/>
      <c r="L23724" s="820"/>
      <c r="M23724" s="820"/>
      <c r="N23724" s="820"/>
      <c r="O23724" s="820"/>
      <c r="P23724" s="820"/>
      <c r="Q23724" s="820"/>
      <c r="R23724" s="820"/>
      <c r="S23724" s="820"/>
      <c r="T23724" s="820"/>
      <c r="U23724" s="820"/>
      <c r="V23724" s="820"/>
      <c r="W23724" s="820"/>
      <c r="X23724" s="820"/>
      <c r="Y23724" s="820"/>
      <c r="Z23724" s="820"/>
    </row>
    <row r="23725" spans="7:26">
      <c r="G23725" s="826"/>
      <c r="H23725" s="820"/>
      <c r="J23725" s="820"/>
      <c r="K23725" s="820"/>
      <c r="L23725" s="820"/>
      <c r="M23725" s="820"/>
      <c r="N23725" s="820"/>
      <c r="O23725" s="820"/>
      <c r="P23725" s="820"/>
      <c r="Q23725" s="820"/>
      <c r="R23725" s="820"/>
      <c r="S23725" s="820"/>
      <c r="T23725" s="820"/>
      <c r="U23725" s="820"/>
      <c r="V23725" s="820"/>
      <c r="W23725" s="820"/>
      <c r="X23725" s="820"/>
      <c r="Y23725" s="820"/>
      <c r="Z23725" s="820"/>
    </row>
    <row r="23726" spans="7:26">
      <c r="G23726" s="826"/>
      <c r="H23726" s="820"/>
      <c r="J23726" s="820"/>
      <c r="K23726" s="820"/>
      <c r="L23726" s="820"/>
      <c r="M23726" s="820"/>
      <c r="N23726" s="820"/>
      <c r="O23726" s="820"/>
      <c r="P23726" s="820"/>
      <c r="Q23726" s="820"/>
      <c r="R23726" s="820"/>
      <c r="S23726" s="820"/>
      <c r="T23726" s="820"/>
      <c r="U23726" s="820"/>
      <c r="V23726" s="820"/>
      <c r="W23726" s="820"/>
      <c r="X23726" s="820"/>
      <c r="Y23726" s="820"/>
      <c r="Z23726" s="820"/>
    </row>
    <row r="23727" spans="7:26">
      <c r="G23727" s="826"/>
      <c r="H23727" s="820"/>
      <c r="J23727" s="820"/>
      <c r="K23727" s="820"/>
      <c r="L23727" s="820"/>
      <c r="M23727" s="820"/>
      <c r="N23727" s="820"/>
      <c r="O23727" s="820"/>
      <c r="P23727" s="820"/>
      <c r="Q23727" s="820"/>
      <c r="R23727" s="820"/>
      <c r="S23727" s="820"/>
      <c r="T23727" s="820"/>
      <c r="U23727" s="820"/>
      <c r="V23727" s="820"/>
      <c r="W23727" s="820"/>
      <c r="X23727" s="820"/>
      <c r="Y23727" s="820"/>
      <c r="Z23727" s="820"/>
    </row>
    <row r="23728" spans="7:26">
      <c r="G23728" s="826"/>
      <c r="H23728" s="820"/>
      <c r="J23728" s="820"/>
      <c r="K23728" s="820"/>
      <c r="L23728" s="820"/>
      <c r="M23728" s="820"/>
      <c r="N23728" s="820"/>
      <c r="O23728" s="820"/>
      <c r="P23728" s="820"/>
      <c r="Q23728" s="820"/>
      <c r="R23728" s="820"/>
      <c r="S23728" s="820"/>
      <c r="T23728" s="820"/>
      <c r="U23728" s="820"/>
      <c r="V23728" s="820"/>
      <c r="W23728" s="820"/>
      <c r="X23728" s="820"/>
      <c r="Y23728" s="820"/>
      <c r="Z23728" s="820"/>
    </row>
    <row r="23729" spans="7:26">
      <c r="G23729" s="826"/>
      <c r="H23729" s="820"/>
      <c r="J23729" s="820"/>
      <c r="K23729" s="820"/>
      <c r="L23729" s="820"/>
      <c r="M23729" s="820"/>
      <c r="N23729" s="820"/>
      <c r="O23729" s="820"/>
      <c r="P23729" s="820"/>
      <c r="Q23729" s="820"/>
      <c r="R23729" s="820"/>
      <c r="S23729" s="820"/>
      <c r="T23729" s="820"/>
      <c r="U23729" s="820"/>
      <c r="V23729" s="820"/>
      <c r="W23729" s="820"/>
      <c r="X23729" s="820"/>
      <c r="Y23729" s="820"/>
      <c r="Z23729" s="820"/>
    </row>
    <row r="23730" spans="7:26">
      <c r="G23730" s="826"/>
      <c r="H23730" s="820"/>
      <c r="J23730" s="820"/>
      <c r="K23730" s="820"/>
      <c r="L23730" s="820"/>
      <c r="M23730" s="820"/>
      <c r="N23730" s="820"/>
      <c r="O23730" s="820"/>
      <c r="P23730" s="820"/>
      <c r="Q23730" s="820"/>
      <c r="R23730" s="820"/>
      <c r="S23730" s="820"/>
      <c r="T23730" s="820"/>
      <c r="U23730" s="820"/>
      <c r="V23730" s="820"/>
      <c r="W23730" s="820"/>
      <c r="X23730" s="820"/>
      <c r="Y23730" s="820"/>
      <c r="Z23730" s="820"/>
    </row>
    <row r="23731" spans="7:26">
      <c r="G23731" s="826"/>
      <c r="H23731" s="820"/>
      <c r="J23731" s="820"/>
      <c r="K23731" s="820"/>
      <c r="L23731" s="820"/>
      <c r="M23731" s="820"/>
      <c r="N23731" s="820"/>
      <c r="O23731" s="820"/>
      <c r="P23731" s="820"/>
      <c r="Q23731" s="820"/>
      <c r="R23731" s="820"/>
      <c r="S23731" s="820"/>
      <c r="T23731" s="820"/>
      <c r="U23731" s="820"/>
      <c r="V23731" s="820"/>
      <c r="W23731" s="820"/>
      <c r="X23731" s="820"/>
      <c r="Y23731" s="820"/>
      <c r="Z23731" s="820"/>
    </row>
    <row r="23732" spans="7:26">
      <c r="G23732" s="826"/>
      <c r="H23732" s="820"/>
      <c r="J23732" s="820"/>
      <c r="K23732" s="820"/>
      <c r="L23732" s="820"/>
      <c r="M23732" s="820"/>
      <c r="N23732" s="820"/>
      <c r="O23732" s="820"/>
      <c r="P23732" s="820"/>
      <c r="Q23732" s="820"/>
      <c r="R23732" s="820"/>
      <c r="S23732" s="820"/>
      <c r="T23732" s="820"/>
      <c r="U23732" s="820"/>
      <c r="V23732" s="820"/>
      <c r="W23732" s="820"/>
      <c r="X23732" s="820"/>
      <c r="Y23732" s="820"/>
      <c r="Z23732" s="820"/>
    </row>
    <row r="23733" spans="7:26">
      <c r="G23733" s="826"/>
      <c r="H23733" s="820"/>
      <c r="J23733" s="820"/>
      <c r="K23733" s="820"/>
      <c r="L23733" s="820"/>
      <c r="M23733" s="820"/>
      <c r="N23733" s="820"/>
      <c r="O23733" s="820"/>
      <c r="P23733" s="820"/>
      <c r="Q23733" s="820"/>
      <c r="R23733" s="820"/>
      <c r="S23733" s="820"/>
      <c r="T23733" s="820"/>
      <c r="U23733" s="820"/>
      <c r="V23733" s="820"/>
      <c r="W23733" s="820"/>
      <c r="X23733" s="820"/>
      <c r="Y23733" s="820"/>
      <c r="Z23733" s="820"/>
    </row>
    <row r="23734" spans="7:26">
      <c r="G23734" s="826"/>
      <c r="H23734" s="820"/>
      <c r="J23734" s="820"/>
      <c r="K23734" s="820"/>
      <c r="L23734" s="820"/>
      <c r="M23734" s="820"/>
      <c r="N23734" s="820"/>
      <c r="O23734" s="820"/>
      <c r="P23734" s="820"/>
      <c r="Q23734" s="820"/>
      <c r="R23734" s="820"/>
      <c r="S23734" s="820"/>
      <c r="T23734" s="820"/>
      <c r="U23734" s="820"/>
      <c r="V23734" s="820"/>
      <c r="W23734" s="820"/>
      <c r="X23734" s="820"/>
      <c r="Y23734" s="820"/>
      <c r="Z23734" s="820"/>
    </row>
    <row r="23735" spans="7:26">
      <c r="G23735" s="826"/>
      <c r="H23735" s="820"/>
      <c r="J23735" s="820"/>
      <c r="K23735" s="820"/>
      <c r="L23735" s="820"/>
      <c r="M23735" s="820"/>
      <c r="N23735" s="820"/>
      <c r="O23735" s="820"/>
      <c r="P23735" s="820"/>
      <c r="Q23735" s="820"/>
      <c r="R23735" s="820"/>
      <c r="S23735" s="820"/>
      <c r="T23735" s="820"/>
      <c r="U23735" s="820"/>
      <c r="V23735" s="820"/>
      <c r="W23735" s="820"/>
      <c r="X23735" s="820"/>
      <c r="Y23735" s="820"/>
      <c r="Z23735" s="820"/>
    </row>
    <row r="23736" spans="7:26">
      <c r="G23736" s="826"/>
      <c r="H23736" s="820"/>
      <c r="J23736" s="820"/>
      <c r="K23736" s="820"/>
      <c r="L23736" s="820"/>
      <c r="M23736" s="820"/>
      <c r="N23736" s="820"/>
      <c r="O23736" s="820"/>
      <c r="P23736" s="820"/>
      <c r="Q23736" s="820"/>
      <c r="R23736" s="820"/>
      <c r="S23736" s="820"/>
      <c r="T23736" s="820"/>
      <c r="U23736" s="820"/>
      <c r="V23736" s="820"/>
      <c r="W23736" s="820"/>
      <c r="X23736" s="820"/>
      <c r="Y23736" s="820"/>
      <c r="Z23736" s="820"/>
    </row>
    <row r="23737" spans="7:26">
      <c r="G23737" s="826"/>
      <c r="H23737" s="820"/>
      <c r="J23737" s="820"/>
      <c r="K23737" s="820"/>
      <c r="L23737" s="820"/>
      <c r="M23737" s="820"/>
      <c r="N23737" s="820"/>
      <c r="O23737" s="820"/>
      <c r="P23737" s="820"/>
      <c r="Q23737" s="820"/>
      <c r="R23737" s="820"/>
      <c r="S23737" s="820"/>
      <c r="T23737" s="820"/>
      <c r="U23737" s="820"/>
      <c r="V23737" s="820"/>
      <c r="W23737" s="820"/>
      <c r="X23737" s="820"/>
      <c r="Y23737" s="820"/>
      <c r="Z23737" s="820"/>
    </row>
    <row r="23738" spans="7:26">
      <c r="G23738" s="826"/>
      <c r="H23738" s="820"/>
      <c r="J23738" s="820"/>
      <c r="K23738" s="820"/>
      <c r="L23738" s="820"/>
      <c r="M23738" s="820"/>
      <c r="N23738" s="820"/>
      <c r="O23738" s="820"/>
      <c r="P23738" s="820"/>
      <c r="Q23738" s="820"/>
      <c r="R23738" s="820"/>
      <c r="S23738" s="820"/>
      <c r="T23738" s="820"/>
      <c r="U23738" s="820"/>
      <c r="V23738" s="820"/>
      <c r="W23738" s="820"/>
      <c r="X23738" s="820"/>
      <c r="Y23738" s="820"/>
      <c r="Z23738" s="820"/>
    </row>
    <row r="23739" spans="7:26">
      <c r="G23739" s="826"/>
      <c r="H23739" s="820"/>
      <c r="J23739" s="820"/>
      <c r="K23739" s="820"/>
      <c r="L23739" s="820"/>
      <c r="M23739" s="820"/>
      <c r="N23739" s="820"/>
      <c r="O23739" s="820"/>
      <c r="P23739" s="820"/>
      <c r="Q23739" s="820"/>
      <c r="R23739" s="820"/>
      <c r="S23739" s="820"/>
      <c r="T23739" s="820"/>
      <c r="U23739" s="820"/>
      <c r="V23739" s="820"/>
      <c r="W23739" s="820"/>
      <c r="X23739" s="820"/>
      <c r="Y23739" s="820"/>
      <c r="Z23739" s="820"/>
    </row>
    <row r="23740" spans="7:26">
      <c r="G23740" s="826"/>
      <c r="H23740" s="820"/>
      <c r="J23740" s="820"/>
      <c r="K23740" s="820"/>
      <c r="L23740" s="820"/>
      <c r="M23740" s="820"/>
      <c r="N23740" s="820"/>
      <c r="O23740" s="820"/>
      <c r="P23740" s="820"/>
      <c r="Q23740" s="820"/>
      <c r="R23740" s="820"/>
      <c r="S23740" s="820"/>
      <c r="T23740" s="820"/>
      <c r="U23740" s="820"/>
      <c r="V23740" s="820"/>
      <c r="W23740" s="820"/>
      <c r="X23740" s="820"/>
      <c r="Y23740" s="820"/>
      <c r="Z23740" s="820"/>
    </row>
    <row r="23741" spans="7:26">
      <c r="G23741" s="826"/>
      <c r="H23741" s="820"/>
      <c r="J23741" s="820"/>
      <c r="K23741" s="820"/>
      <c r="L23741" s="820"/>
      <c r="M23741" s="820"/>
      <c r="N23741" s="820"/>
      <c r="O23741" s="820"/>
      <c r="P23741" s="820"/>
      <c r="Q23741" s="820"/>
      <c r="R23741" s="820"/>
      <c r="S23741" s="820"/>
      <c r="T23741" s="820"/>
      <c r="U23741" s="820"/>
      <c r="V23741" s="820"/>
      <c r="W23741" s="820"/>
      <c r="X23741" s="820"/>
      <c r="Y23741" s="820"/>
      <c r="Z23741" s="820"/>
    </row>
    <row r="23742" spans="7:26">
      <c r="G23742" s="826"/>
      <c r="H23742" s="820"/>
      <c r="J23742" s="820"/>
      <c r="K23742" s="820"/>
      <c r="L23742" s="820"/>
      <c r="M23742" s="820"/>
      <c r="N23742" s="820"/>
      <c r="O23742" s="820"/>
      <c r="P23742" s="820"/>
      <c r="Q23742" s="820"/>
      <c r="R23742" s="820"/>
      <c r="S23742" s="820"/>
      <c r="T23742" s="820"/>
      <c r="U23742" s="820"/>
      <c r="V23742" s="820"/>
      <c r="W23742" s="820"/>
      <c r="X23742" s="820"/>
      <c r="Y23742" s="820"/>
      <c r="Z23742" s="820"/>
    </row>
    <row r="23743" spans="7:26">
      <c r="G23743" s="826"/>
      <c r="H23743" s="820"/>
      <c r="J23743" s="820"/>
      <c r="K23743" s="820"/>
      <c r="L23743" s="820"/>
      <c r="M23743" s="820"/>
      <c r="N23743" s="820"/>
      <c r="O23743" s="820"/>
      <c r="P23743" s="820"/>
      <c r="Q23743" s="820"/>
      <c r="R23743" s="820"/>
      <c r="S23743" s="820"/>
      <c r="T23743" s="820"/>
      <c r="U23743" s="820"/>
      <c r="V23743" s="820"/>
      <c r="W23743" s="820"/>
      <c r="X23743" s="820"/>
      <c r="Y23743" s="820"/>
      <c r="Z23743" s="820"/>
    </row>
    <row r="23744" spans="7:26">
      <c r="G23744" s="826"/>
      <c r="H23744" s="820"/>
      <c r="J23744" s="820"/>
      <c r="K23744" s="820"/>
      <c r="L23744" s="820"/>
      <c r="M23744" s="820"/>
      <c r="N23744" s="820"/>
      <c r="O23744" s="820"/>
      <c r="P23744" s="820"/>
      <c r="Q23744" s="820"/>
      <c r="R23744" s="820"/>
      <c r="S23744" s="820"/>
      <c r="T23744" s="820"/>
      <c r="U23744" s="820"/>
      <c r="V23744" s="820"/>
      <c r="W23744" s="820"/>
      <c r="X23744" s="820"/>
      <c r="Y23744" s="820"/>
      <c r="Z23744" s="820"/>
    </row>
    <row r="23745" spans="7:26">
      <c r="G23745" s="826"/>
      <c r="H23745" s="820"/>
      <c r="J23745" s="820"/>
      <c r="K23745" s="820"/>
      <c r="L23745" s="820"/>
      <c r="M23745" s="820"/>
      <c r="N23745" s="820"/>
      <c r="O23745" s="820"/>
      <c r="P23745" s="820"/>
      <c r="Q23745" s="820"/>
      <c r="R23745" s="820"/>
      <c r="S23745" s="820"/>
      <c r="T23745" s="820"/>
      <c r="U23745" s="820"/>
      <c r="V23745" s="820"/>
      <c r="W23745" s="820"/>
      <c r="X23745" s="820"/>
      <c r="Y23745" s="820"/>
      <c r="Z23745" s="820"/>
    </row>
    <row r="23746" spans="7:26">
      <c r="G23746" s="826"/>
      <c r="H23746" s="820"/>
      <c r="J23746" s="820"/>
      <c r="K23746" s="820"/>
      <c r="L23746" s="820"/>
      <c r="M23746" s="820"/>
      <c r="N23746" s="820"/>
      <c r="O23746" s="820"/>
      <c r="P23746" s="820"/>
      <c r="Q23746" s="820"/>
      <c r="R23746" s="820"/>
      <c r="S23746" s="820"/>
      <c r="T23746" s="820"/>
      <c r="U23746" s="820"/>
      <c r="V23746" s="820"/>
      <c r="W23746" s="820"/>
      <c r="X23746" s="820"/>
      <c r="Y23746" s="820"/>
      <c r="Z23746" s="820"/>
    </row>
    <row r="23747" spans="7:26">
      <c r="G23747" s="826"/>
      <c r="H23747" s="820"/>
      <c r="J23747" s="820"/>
      <c r="K23747" s="820"/>
      <c r="L23747" s="820"/>
      <c r="M23747" s="820"/>
      <c r="N23747" s="820"/>
      <c r="O23747" s="820"/>
      <c r="P23747" s="820"/>
      <c r="Q23747" s="820"/>
      <c r="R23747" s="820"/>
      <c r="S23747" s="820"/>
      <c r="T23747" s="820"/>
      <c r="U23747" s="820"/>
      <c r="V23747" s="820"/>
      <c r="W23747" s="820"/>
      <c r="X23747" s="820"/>
      <c r="Y23747" s="820"/>
      <c r="Z23747" s="820"/>
    </row>
    <row r="23748" spans="7:26">
      <c r="G23748" s="826"/>
      <c r="H23748" s="820"/>
      <c r="J23748" s="820"/>
      <c r="K23748" s="820"/>
      <c r="L23748" s="820"/>
      <c r="M23748" s="820"/>
      <c r="N23748" s="820"/>
      <c r="O23748" s="820"/>
      <c r="P23748" s="820"/>
      <c r="Q23748" s="820"/>
      <c r="R23748" s="820"/>
      <c r="S23748" s="820"/>
      <c r="T23748" s="820"/>
      <c r="U23748" s="820"/>
      <c r="V23748" s="820"/>
      <c r="W23748" s="820"/>
      <c r="X23748" s="820"/>
      <c r="Y23748" s="820"/>
      <c r="Z23748" s="820"/>
    </row>
    <row r="23749" spans="7:26">
      <c r="G23749" s="826"/>
      <c r="H23749" s="820"/>
      <c r="J23749" s="820"/>
      <c r="K23749" s="820"/>
      <c r="L23749" s="820"/>
      <c r="M23749" s="820"/>
      <c r="N23749" s="820"/>
      <c r="O23749" s="820"/>
      <c r="P23749" s="820"/>
      <c r="Q23749" s="820"/>
      <c r="R23749" s="820"/>
      <c r="S23749" s="820"/>
      <c r="T23749" s="820"/>
      <c r="U23749" s="820"/>
      <c r="V23749" s="820"/>
      <c r="W23749" s="820"/>
      <c r="X23749" s="820"/>
      <c r="Y23749" s="820"/>
      <c r="Z23749" s="820"/>
    </row>
    <row r="23750" spans="7:26">
      <c r="G23750" s="826"/>
      <c r="H23750" s="820"/>
      <c r="J23750" s="820"/>
      <c r="K23750" s="820"/>
      <c r="L23750" s="820"/>
      <c r="M23750" s="820"/>
      <c r="N23750" s="820"/>
      <c r="O23750" s="820"/>
      <c r="P23750" s="820"/>
      <c r="Q23750" s="820"/>
      <c r="R23750" s="820"/>
      <c r="S23750" s="820"/>
      <c r="T23750" s="820"/>
      <c r="U23750" s="820"/>
      <c r="V23750" s="820"/>
      <c r="W23750" s="820"/>
      <c r="X23750" s="820"/>
      <c r="Y23750" s="820"/>
      <c r="Z23750" s="820"/>
    </row>
    <row r="23751" spans="7:26">
      <c r="G23751" s="826"/>
      <c r="H23751" s="820"/>
      <c r="J23751" s="820"/>
      <c r="K23751" s="820"/>
      <c r="L23751" s="820"/>
      <c r="M23751" s="820"/>
      <c r="N23751" s="820"/>
      <c r="O23751" s="820"/>
      <c r="P23751" s="820"/>
      <c r="Q23751" s="820"/>
      <c r="R23751" s="820"/>
      <c r="S23751" s="820"/>
      <c r="T23751" s="820"/>
      <c r="U23751" s="820"/>
      <c r="V23751" s="820"/>
      <c r="W23751" s="820"/>
      <c r="X23751" s="820"/>
      <c r="Y23751" s="820"/>
      <c r="Z23751" s="820"/>
    </row>
    <row r="23752" spans="7:26">
      <c r="G23752" s="826"/>
      <c r="H23752" s="820"/>
      <c r="J23752" s="820"/>
      <c r="K23752" s="820"/>
      <c r="L23752" s="820"/>
      <c r="M23752" s="820"/>
      <c r="N23752" s="820"/>
      <c r="O23752" s="820"/>
      <c r="P23752" s="820"/>
      <c r="Q23752" s="820"/>
      <c r="R23752" s="820"/>
      <c r="S23752" s="820"/>
      <c r="T23752" s="820"/>
      <c r="U23752" s="820"/>
      <c r="V23752" s="820"/>
      <c r="W23752" s="820"/>
      <c r="X23752" s="820"/>
      <c r="Y23752" s="820"/>
      <c r="Z23752" s="820"/>
    </row>
    <row r="23753" spans="7:26">
      <c r="G23753" s="826"/>
      <c r="H23753" s="820"/>
      <c r="J23753" s="820"/>
      <c r="K23753" s="820"/>
      <c r="L23753" s="820"/>
      <c r="M23753" s="820"/>
      <c r="N23753" s="820"/>
      <c r="O23753" s="820"/>
      <c r="P23753" s="820"/>
      <c r="Q23753" s="820"/>
      <c r="R23753" s="820"/>
      <c r="S23753" s="820"/>
      <c r="T23753" s="820"/>
      <c r="U23753" s="820"/>
      <c r="V23753" s="820"/>
      <c r="W23753" s="820"/>
      <c r="X23753" s="820"/>
      <c r="Y23753" s="820"/>
      <c r="Z23753" s="820"/>
    </row>
    <row r="23754" spans="7:26">
      <c r="G23754" s="826"/>
      <c r="H23754" s="820"/>
      <c r="J23754" s="820"/>
      <c r="K23754" s="820"/>
      <c r="L23754" s="820"/>
      <c r="M23754" s="820"/>
      <c r="N23754" s="820"/>
      <c r="O23754" s="820"/>
      <c r="P23754" s="820"/>
      <c r="Q23754" s="820"/>
      <c r="R23754" s="820"/>
      <c r="S23754" s="820"/>
      <c r="T23754" s="820"/>
      <c r="U23754" s="820"/>
      <c r="V23754" s="820"/>
      <c r="W23754" s="820"/>
      <c r="X23754" s="820"/>
      <c r="Y23754" s="820"/>
      <c r="Z23754" s="820"/>
    </row>
    <row r="23755" spans="7:26">
      <c r="G23755" s="826"/>
      <c r="H23755" s="820"/>
      <c r="J23755" s="820"/>
      <c r="K23755" s="820"/>
      <c r="L23755" s="820"/>
      <c r="M23755" s="820"/>
      <c r="N23755" s="820"/>
      <c r="O23755" s="820"/>
      <c r="P23755" s="820"/>
      <c r="Q23755" s="820"/>
      <c r="R23755" s="820"/>
      <c r="S23755" s="820"/>
      <c r="T23755" s="820"/>
      <c r="U23755" s="820"/>
      <c r="V23755" s="820"/>
      <c r="W23755" s="820"/>
      <c r="X23755" s="820"/>
      <c r="Y23755" s="820"/>
      <c r="Z23755" s="820"/>
    </row>
    <row r="23756" spans="7:26">
      <c r="G23756" s="826"/>
      <c r="H23756" s="820"/>
      <c r="J23756" s="820"/>
      <c r="K23756" s="820"/>
      <c r="L23756" s="820"/>
      <c r="M23756" s="820"/>
      <c r="N23756" s="820"/>
      <c r="O23756" s="820"/>
      <c r="P23756" s="820"/>
      <c r="Q23756" s="820"/>
      <c r="R23756" s="820"/>
      <c r="S23756" s="820"/>
      <c r="T23756" s="820"/>
      <c r="U23756" s="820"/>
      <c r="V23756" s="820"/>
      <c r="W23756" s="820"/>
      <c r="X23756" s="820"/>
      <c r="Y23756" s="820"/>
      <c r="Z23756" s="820"/>
    </row>
    <row r="23757" spans="7:26">
      <c r="G23757" s="826"/>
      <c r="H23757" s="820"/>
      <c r="J23757" s="820"/>
      <c r="K23757" s="820"/>
      <c r="L23757" s="820"/>
      <c r="M23757" s="820"/>
      <c r="N23757" s="820"/>
      <c r="O23757" s="820"/>
      <c r="P23757" s="820"/>
      <c r="Q23757" s="820"/>
      <c r="R23757" s="820"/>
      <c r="S23757" s="820"/>
      <c r="T23757" s="820"/>
      <c r="U23757" s="820"/>
      <c r="V23757" s="820"/>
      <c r="W23757" s="820"/>
      <c r="X23757" s="820"/>
      <c r="Y23757" s="820"/>
      <c r="Z23757" s="820"/>
    </row>
    <row r="23758" spans="7:26">
      <c r="G23758" s="826"/>
      <c r="H23758" s="820"/>
      <c r="J23758" s="820"/>
      <c r="K23758" s="820"/>
      <c r="L23758" s="820"/>
      <c r="M23758" s="820"/>
      <c r="N23758" s="820"/>
      <c r="O23758" s="820"/>
      <c r="P23758" s="820"/>
      <c r="Q23758" s="820"/>
      <c r="R23758" s="820"/>
      <c r="S23758" s="820"/>
      <c r="T23758" s="820"/>
      <c r="U23758" s="820"/>
      <c r="V23758" s="820"/>
      <c r="W23758" s="820"/>
      <c r="X23758" s="820"/>
      <c r="Y23758" s="820"/>
      <c r="Z23758" s="820"/>
    </row>
    <row r="23759" spans="7:26">
      <c r="G23759" s="826"/>
      <c r="H23759" s="820"/>
      <c r="J23759" s="820"/>
      <c r="K23759" s="820"/>
      <c r="L23759" s="820"/>
      <c r="M23759" s="820"/>
      <c r="N23759" s="820"/>
      <c r="O23759" s="820"/>
      <c r="P23759" s="820"/>
      <c r="Q23759" s="820"/>
      <c r="R23759" s="820"/>
      <c r="S23759" s="820"/>
      <c r="T23759" s="820"/>
      <c r="U23759" s="820"/>
      <c r="V23759" s="820"/>
      <c r="W23759" s="820"/>
      <c r="X23759" s="820"/>
      <c r="Y23759" s="820"/>
      <c r="Z23759" s="820"/>
    </row>
    <row r="23760" spans="7:26">
      <c r="G23760" s="826"/>
      <c r="H23760" s="820"/>
      <c r="J23760" s="820"/>
      <c r="K23760" s="820"/>
      <c r="L23760" s="820"/>
      <c r="M23760" s="820"/>
      <c r="N23760" s="820"/>
      <c r="O23760" s="820"/>
      <c r="P23760" s="820"/>
      <c r="Q23760" s="820"/>
      <c r="R23760" s="820"/>
      <c r="S23760" s="820"/>
      <c r="T23760" s="820"/>
      <c r="U23760" s="820"/>
      <c r="V23760" s="820"/>
      <c r="W23760" s="820"/>
      <c r="X23760" s="820"/>
      <c r="Y23760" s="820"/>
      <c r="Z23760" s="820"/>
    </row>
    <row r="23761" spans="7:26">
      <c r="G23761" s="826"/>
      <c r="H23761" s="820"/>
      <c r="J23761" s="820"/>
      <c r="K23761" s="820"/>
      <c r="L23761" s="820"/>
      <c r="M23761" s="820"/>
      <c r="N23761" s="820"/>
      <c r="O23761" s="820"/>
      <c r="P23761" s="820"/>
      <c r="Q23761" s="820"/>
      <c r="R23761" s="820"/>
      <c r="S23761" s="820"/>
      <c r="T23761" s="820"/>
      <c r="U23761" s="820"/>
      <c r="V23761" s="820"/>
      <c r="W23761" s="820"/>
      <c r="X23761" s="820"/>
      <c r="Y23761" s="820"/>
      <c r="Z23761" s="820"/>
    </row>
    <row r="23762" spans="7:26">
      <c r="G23762" s="826"/>
      <c r="H23762" s="820"/>
      <c r="J23762" s="820"/>
      <c r="K23762" s="820"/>
      <c r="L23762" s="820"/>
      <c r="M23762" s="820"/>
      <c r="N23762" s="820"/>
      <c r="O23762" s="820"/>
      <c r="P23762" s="820"/>
      <c r="Q23762" s="820"/>
      <c r="R23762" s="820"/>
      <c r="S23762" s="820"/>
      <c r="T23762" s="820"/>
      <c r="U23762" s="820"/>
      <c r="V23762" s="820"/>
      <c r="W23762" s="820"/>
      <c r="X23762" s="820"/>
      <c r="Y23762" s="820"/>
      <c r="Z23762" s="820"/>
    </row>
    <row r="23763" spans="7:26">
      <c r="G23763" s="826"/>
      <c r="H23763" s="820"/>
      <c r="J23763" s="820"/>
      <c r="K23763" s="820"/>
      <c r="L23763" s="820"/>
      <c r="M23763" s="820"/>
      <c r="N23763" s="820"/>
      <c r="O23763" s="820"/>
      <c r="P23763" s="820"/>
      <c r="Q23763" s="820"/>
      <c r="R23763" s="820"/>
      <c r="S23763" s="820"/>
      <c r="T23763" s="820"/>
      <c r="U23763" s="820"/>
      <c r="V23763" s="820"/>
      <c r="W23763" s="820"/>
      <c r="X23763" s="820"/>
      <c r="Y23763" s="820"/>
      <c r="Z23763" s="820"/>
    </row>
    <row r="23764" spans="7:26">
      <c r="G23764" s="826"/>
      <c r="H23764" s="820"/>
      <c r="J23764" s="820"/>
      <c r="K23764" s="820"/>
      <c r="L23764" s="820"/>
      <c r="M23764" s="820"/>
      <c r="N23764" s="820"/>
      <c r="O23764" s="820"/>
      <c r="P23764" s="820"/>
      <c r="Q23764" s="820"/>
      <c r="R23764" s="820"/>
      <c r="S23764" s="820"/>
      <c r="T23764" s="820"/>
      <c r="U23764" s="820"/>
      <c r="V23764" s="820"/>
      <c r="W23764" s="820"/>
      <c r="X23764" s="820"/>
      <c r="Y23764" s="820"/>
      <c r="Z23764" s="820"/>
    </row>
    <row r="23765" spans="7:26">
      <c r="G23765" s="826"/>
      <c r="H23765" s="820"/>
      <c r="J23765" s="820"/>
      <c r="K23765" s="820"/>
      <c r="L23765" s="820"/>
      <c r="M23765" s="820"/>
      <c r="N23765" s="820"/>
      <c r="O23765" s="820"/>
      <c r="P23765" s="820"/>
      <c r="Q23765" s="820"/>
      <c r="R23765" s="820"/>
      <c r="S23765" s="820"/>
      <c r="T23765" s="820"/>
      <c r="U23765" s="820"/>
      <c r="V23765" s="820"/>
      <c r="W23765" s="820"/>
      <c r="X23765" s="820"/>
      <c r="Y23765" s="820"/>
      <c r="Z23765" s="820"/>
    </row>
    <row r="23766" spans="7:26">
      <c r="G23766" s="826"/>
      <c r="H23766" s="820"/>
      <c r="J23766" s="820"/>
      <c r="K23766" s="820"/>
      <c r="L23766" s="820"/>
      <c r="M23766" s="820"/>
      <c r="N23766" s="820"/>
      <c r="O23766" s="820"/>
      <c r="P23766" s="820"/>
      <c r="Q23766" s="820"/>
      <c r="R23766" s="820"/>
      <c r="S23766" s="820"/>
      <c r="T23766" s="820"/>
      <c r="U23766" s="820"/>
      <c r="V23766" s="820"/>
      <c r="W23766" s="820"/>
      <c r="X23766" s="820"/>
      <c r="Y23766" s="820"/>
      <c r="Z23766" s="820"/>
    </row>
    <row r="23767" spans="7:26">
      <c r="G23767" s="826"/>
      <c r="H23767" s="820"/>
      <c r="J23767" s="820"/>
      <c r="K23767" s="820"/>
      <c r="L23767" s="820"/>
      <c r="M23767" s="820"/>
      <c r="N23767" s="820"/>
      <c r="O23767" s="820"/>
      <c r="P23767" s="820"/>
      <c r="Q23767" s="820"/>
      <c r="R23767" s="820"/>
      <c r="S23767" s="820"/>
      <c r="T23767" s="820"/>
      <c r="U23767" s="820"/>
      <c r="V23767" s="820"/>
      <c r="W23767" s="820"/>
      <c r="X23767" s="820"/>
      <c r="Y23767" s="820"/>
      <c r="Z23767" s="820"/>
    </row>
    <row r="23768" spans="7:26">
      <c r="G23768" s="826"/>
      <c r="H23768" s="820"/>
      <c r="J23768" s="820"/>
      <c r="K23768" s="820"/>
      <c r="L23768" s="820"/>
      <c r="M23768" s="820"/>
      <c r="N23768" s="820"/>
      <c r="O23768" s="820"/>
      <c r="P23768" s="820"/>
      <c r="Q23768" s="820"/>
      <c r="R23768" s="820"/>
      <c r="S23768" s="820"/>
      <c r="T23768" s="820"/>
      <c r="U23768" s="820"/>
      <c r="V23768" s="820"/>
      <c r="W23768" s="820"/>
      <c r="X23768" s="820"/>
      <c r="Y23768" s="820"/>
      <c r="Z23768" s="820"/>
    </row>
    <row r="23769" spans="7:26">
      <c r="G23769" s="826"/>
      <c r="H23769" s="820"/>
      <c r="J23769" s="820"/>
      <c r="K23769" s="820"/>
      <c r="L23769" s="820"/>
      <c r="M23769" s="820"/>
      <c r="N23769" s="820"/>
      <c r="O23769" s="820"/>
      <c r="P23769" s="820"/>
      <c r="Q23769" s="820"/>
      <c r="R23769" s="820"/>
      <c r="S23769" s="820"/>
      <c r="T23769" s="820"/>
      <c r="U23769" s="820"/>
      <c r="V23769" s="820"/>
      <c r="W23769" s="820"/>
      <c r="X23769" s="820"/>
      <c r="Y23769" s="820"/>
      <c r="Z23769" s="820"/>
    </row>
    <row r="23770" spans="7:26">
      <c r="G23770" s="826"/>
      <c r="H23770" s="820"/>
      <c r="J23770" s="820"/>
      <c r="K23770" s="820"/>
      <c r="L23770" s="820"/>
      <c r="M23770" s="820"/>
      <c r="N23770" s="820"/>
      <c r="O23770" s="820"/>
      <c r="P23770" s="820"/>
      <c r="Q23770" s="820"/>
      <c r="R23770" s="820"/>
      <c r="S23770" s="820"/>
      <c r="T23770" s="820"/>
      <c r="U23770" s="820"/>
      <c r="V23770" s="820"/>
      <c r="W23770" s="820"/>
      <c r="X23770" s="820"/>
      <c r="Y23770" s="820"/>
      <c r="Z23770" s="820"/>
    </row>
    <row r="23771" spans="7:26">
      <c r="G23771" s="826"/>
      <c r="H23771" s="820"/>
      <c r="J23771" s="820"/>
      <c r="K23771" s="820"/>
      <c r="L23771" s="820"/>
      <c r="M23771" s="820"/>
      <c r="N23771" s="820"/>
      <c r="O23771" s="820"/>
      <c r="P23771" s="820"/>
      <c r="Q23771" s="820"/>
      <c r="R23771" s="820"/>
      <c r="S23771" s="820"/>
      <c r="T23771" s="820"/>
      <c r="U23771" s="820"/>
      <c r="V23771" s="820"/>
      <c r="W23771" s="820"/>
      <c r="X23771" s="820"/>
      <c r="Y23771" s="820"/>
      <c r="Z23771" s="820"/>
    </row>
    <row r="23772" spans="7:26">
      <c r="G23772" s="826"/>
      <c r="H23772" s="820"/>
      <c r="J23772" s="820"/>
      <c r="K23772" s="820"/>
      <c r="L23772" s="820"/>
      <c r="M23772" s="820"/>
      <c r="N23772" s="820"/>
      <c r="O23772" s="820"/>
      <c r="P23772" s="820"/>
      <c r="Q23772" s="820"/>
      <c r="R23772" s="820"/>
      <c r="S23772" s="820"/>
      <c r="T23772" s="820"/>
      <c r="U23772" s="820"/>
      <c r="V23772" s="820"/>
      <c r="W23772" s="820"/>
      <c r="X23772" s="820"/>
      <c r="Y23772" s="820"/>
      <c r="Z23772" s="820"/>
    </row>
    <row r="23773" spans="7:26">
      <c r="G23773" s="826"/>
      <c r="H23773" s="820"/>
      <c r="J23773" s="820"/>
      <c r="K23773" s="820"/>
      <c r="L23773" s="820"/>
      <c r="M23773" s="820"/>
      <c r="N23773" s="820"/>
      <c r="O23773" s="820"/>
      <c r="P23773" s="820"/>
      <c r="Q23773" s="820"/>
      <c r="R23773" s="820"/>
      <c r="S23773" s="820"/>
      <c r="T23773" s="820"/>
      <c r="U23773" s="820"/>
      <c r="V23773" s="820"/>
      <c r="W23773" s="820"/>
      <c r="X23773" s="820"/>
      <c r="Y23773" s="820"/>
      <c r="Z23773" s="820"/>
    </row>
    <row r="23774" spans="7:26">
      <c r="G23774" s="826"/>
      <c r="H23774" s="820"/>
      <c r="J23774" s="820"/>
      <c r="K23774" s="820"/>
      <c r="L23774" s="820"/>
      <c r="M23774" s="820"/>
      <c r="N23774" s="820"/>
      <c r="O23774" s="820"/>
      <c r="P23774" s="820"/>
      <c r="Q23774" s="820"/>
      <c r="R23774" s="820"/>
      <c r="S23774" s="820"/>
      <c r="T23774" s="820"/>
      <c r="U23774" s="820"/>
      <c r="V23774" s="820"/>
      <c r="W23774" s="820"/>
      <c r="X23774" s="820"/>
      <c r="Y23774" s="820"/>
      <c r="Z23774" s="820"/>
    </row>
    <row r="23775" spans="7:26">
      <c r="G23775" s="826"/>
      <c r="H23775" s="820"/>
      <c r="J23775" s="820"/>
      <c r="K23775" s="820"/>
      <c r="L23775" s="820"/>
      <c r="M23775" s="820"/>
      <c r="N23775" s="820"/>
      <c r="O23775" s="820"/>
      <c r="P23775" s="820"/>
      <c r="Q23775" s="820"/>
      <c r="R23775" s="820"/>
      <c r="S23775" s="820"/>
      <c r="T23775" s="820"/>
      <c r="U23775" s="820"/>
      <c r="V23775" s="820"/>
      <c r="W23775" s="820"/>
      <c r="X23775" s="820"/>
      <c r="Y23775" s="820"/>
      <c r="Z23775" s="820"/>
    </row>
    <row r="23776" spans="7:26">
      <c r="G23776" s="826"/>
      <c r="H23776" s="820"/>
      <c r="J23776" s="820"/>
      <c r="K23776" s="820"/>
      <c r="L23776" s="820"/>
      <c r="M23776" s="820"/>
      <c r="N23776" s="820"/>
      <c r="O23776" s="820"/>
      <c r="P23776" s="820"/>
      <c r="Q23776" s="820"/>
      <c r="R23776" s="820"/>
      <c r="S23776" s="820"/>
      <c r="T23776" s="820"/>
      <c r="U23776" s="820"/>
      <c r="V23776" s="820"/>
      <c r="W23776" s="820"/>
      <c r="X23776" s="820"/>
      <c r="Y23776" s="820"/>
      <c r="Z23776" s="820"/>
    </row>
    <row r="23777" spans="7:26">
      <c r="G23777" s="826"/>
      <c r="H23777" s="820"/>
      <c r="J23777" s="820"/>
      <c r="K23777" s="820"/>
      <c r="L23777" s="820"/>
      <c r="M23777" s="820"/>
      <c r="N23777" s="820"/>
      <c r="O23777" s="820"/>
      <c r="P23777" s="820"/>
      <c r="Q23777" s="820"/>
      <c r="R23777" s="820"/>
      <c r="S23777" s="820"/>
      <c r="T23777" s="820"/>
      <c r="U23777" s="820"/>
      <c r="V23777" s="820"/>
      <c r="W23777" s="820"/>
      <c r="X23777" s="820"/>
      <c r="Y23777" s="820"/>
      <c r="Z23777" s="820"/>
    </row>
    <row r="23778" spans="7:26">
      <c r="G23778" s="826"/>
      <c r="H23778" s="820"/>
      <c r="J23778" s="820"/>
      <c r="K23778" s="820"/>
      <c r="L23778" s="820"/>
      <c r="M23778" s="820"/>
      <c r="N23778" s="820"/>
      <c r="O23778" s="820"/>
      <c r="P23778" s="820"/>
      <c r="Q23778" s="820"/>
      <c r="R23778" s="820"/>
      <c r="S23778" s="820"/>
      <c r="T23778" s="820"/>
      <c r="U23778" s="820"/>
      <c r="V23778" s="820"/>
      <c r="W23778" s="820"/>
      <c r="X23778" s="820"/>
      <c r="Y23778" s="820"/>
      <c r="Z23778" s="820"/>
    </row>
    <row r="23779" spans="7:26">
      <c r="G23779" s="826"/>
      <c r="H23779" s="820"/>
      <c r="J23779" s="820"/>
      <c r="K23779" s="820"/>
      <c r="L23779" s="820"/>
      <c r="M23779" s="820"/>
      <c r="N23779" s="820"/>
      <c r="O23779" s="820"/>
      <c r="P23779" s="820"/>
      <c r="Q23779" s="820"/>
      <c r="R23779" s="820"/>
      <c r="S23779" s="820"/>
      <c r="T23779" s="820"/>
      <c r="U23779" s="820"/>
      <c r="V23779" s="820"/>
      <c r="W23779" s="820"/>
      <c r="X23779" s="820"/>
      <c r="Y23779" s="820"/>
      <c r="Z23779" s="820"/>
    </row>
    <row r="23780" spans="7:26">
      <c r="G23780" s="826"/>
      <c r="H23780" s="820"/>
      <c r="J23780" s="820"/>
      <c r="K23780" s="820"/>
      <c r="L23780" s="820"/>
      <c r="M23780" s="820"/>
      <c r="N23780" s="820"/>
      <c r="O23780" s="820"/>
      <c r="P23780" s="820"/>
      <c r="Q23780" s="820"/>
      <c r="R23780" s="820"/>
      <c r="S23780" s="820"/>
      <c r="T23780" s="820"/>
      <c r="U23780" s="820"/>
      <c r="V23780" s="820"/>
      <c r="W23780" s="820"/>
      <c r="X23780" s="820"/>
      <c r="Y23780" s="820"/>
      <c r="Z23780" s="820"/>
    </row>
    <row r="23781" spans="7:26">
      <c r="G23781" s="826"/>
      <c r="H23781" s="820"/>
      <c r="J23781" s="820"/>
      <c r="K23781" s="820"/>
      <c r="L23781" s="820"/>
      <c r="M23781" s="820"/>
      <c r="N23781" s="820"/>
      <c r="O23781" s="820"/>
      <c r="P23781" s="820"/>
      <c r="Q23781" s="820"/>
      <c r="R23781" s="820"/>
      <c r="S23781" s="820"/>
      <c r="T23781" s="820"/>
      <c r="U23781" s="820"/>
      <c r="V23781" s="820"/>
      <c r="W23781" s="820"/>
      <c r="X23781" s="820"/>
      <c r="Y23781" s="820"/>
      <c r="Z23781" s="820"/>
    </row>
    <row r="23782" spans="7:26">
      <c r="G23782" s="826"/>
      <c r="H23782" s="820"/>
      <c r="J23782" s="820"/>
      <c r="K23782" s="820"/>
      <c r="L23782" s="820"/>
      <c r="M23782" s="820"/>
      <c r="N23782" s="820"/>
      <c r="O23782" s="820"/>
      <c r="P23782" s="820"/>
      <c r="Q23782" s="820"/>
      <c r="R23782" s="820"/>
      <c r="S23782" s="820"/>
      <c r="T23782" s="820"/>
      <c r="U23782" s="820"/>
      <c r="V23782" s="820"/>
      <c r="W23782" s="820"/>
      <c r="X23782" s="820"/>
      <c r="Y23782" s="820"/>
      <c r="Z23782" s="820"/>
    </row>
    <row r="23783" spans="7:26">
      <c r="G23783" s="826"/>
      <c r="H23783" s="820"/>
      <c r="J23783" s="820"/>
      <c r="K23783" s="820"/>
      <c r="L23783" s="820"/>
      <c r="M23783" s="820"/>
      <c r="N23783" s="820"/>
      <c r="O23783" s="820"/>
      <c r="P23783" s="820"/>
      <c r="Q23783" s="820"/>
      <c r="R23783" s="820"/>
      <c r="S23783" s="820"/>
      <c r="T23783" s="820"/>
      <c r="U23783" s="820"/>
      <c r="V23783" s="820"/>
      <c r="W23783" s="820"/>
      <c r="X23783" s="820"/>
      <c r="Y23783" s="820"/>
      <c r="Z23783" s="820"/>
    </row>
    <row r="23784" spans="7:26">
      <c r="G23784" s="826"/>
      <c r="H23784" s="820"/>
      <c r="J23784" s="820"/>
      <c r="K23784" s="820"/>
      <c r="L23784" s="820"/>
      <c r="M23784" s="820"/>
      <c r="N23784" s="820"/>
      <c r="O23784" s="820"/>
      <c r="P23784" s="820"/>
      <c r="Q23784" s="820"/>
      <c r="R23784" s="820"/>
      <c r="S23784" s="820"/>
      <c r="T23784" s="820"/>
      <c r="U23784" s="820"/>
      <c r="V23784" s="820"/>
      <c r="W23784" s="820"/>
      <c r="X23784" s="820"/>
      <c r="Y23784" s="820"/>
      <c r="Z23784" s="820"/>
    </row>
    <row r="23785" spans="7:26">
      <c r="G23785" s="826"/>
      <c r="H23785" s="820"/>
      <c r="J23785" s="820"/>
      <c r="K23785" s="820"/>
      <c r="L23785" s="820"/>
      <c r="M23785" s="820"/>
      <c r="N23785" s="820"/>
      <c r="O23785" s="820"/>
      <c r="P23785" s="820"/>
      <c r="Q23785" s="820"/>
      <c r="R23785" s="820"/>
      <c r="S23785" s="820"/>
      <c r="T23785" s="820"/>
      <c r="U23785" s="820"/>
      <c r="V23785" s="820"/>
      <c r="W23785" s="820"/>
      <c r="X23785" s="820"/>
      <c r="Y23785" s="820"/>
      <c r="Z23785" s="820"/>
    </row>
    <row r="23786" spans="7:26">
      <c r="G23786" s="826"/>
      <c r="H23786" s="820"/>
      <c r="J23786" s="820"/>
      <c r="K23786" s="820"/>
      <c r="L23786" s="820"/>
      <c r="M23786" s="820"/>
      <c r="N23786" s="820"/>
      <c r="O23786" s="820"/>
      <c r="P23786" s="820"/>
      <c r="Q23786" s="820"/>
      <c r="R23786" s="820"/>
      <c r="S23786" s="820"/>
      <c r="T23786" s="820"/>
      <c r="U23786" s="820"/>
      <c r="V23786" s="820"/>
      <c r="W23786" s="820"/>
      <c r="X23786" s="820"/>
      <c r="Y23786" s="820"/>
      <c r="Z23786" s="820"/>
    </row>
    <row r="23787" spans="7:26">
      <c r="G23787" s="826"/>
      <c r="H23787" s="820"/>
      <c r="J23787" s="820"/>
      <c r="K23787" s="820"/>
      <c r="L23787" s="820"/>
      <c r="M23787" s="820"/>
      <c r="N23787" s="820"/>
      <c r="O23787" s="820"/>
      <c r="P23787" s="820"/>
      <c r="Q23787" s="820"/>
      <c r="R23787" s="820"/>
      <c r="S23787" s="820"/>
      <c r="T23787" s="820"/>
      <c r="U23787" s="820"/>
      <c r="V23787" s="820"/>
      <c r="W23787" s="820"/>
      <c r="X23787" s="820"/>
      <c r="Y23787" s="820"/>
      <c r="Z23787" s="820"/>
    </row>
    <row r="23788" spans="7:26">
      <c r="G23788" s="826"/>
      <c r="H23788" s="820"/>
      <c r="J23788" s="820"/>
      <c r="K23788" s="820"/>
      <c r="L23788" s="820"/>
      <c r="M23788" s="820"/>
      <c r="N23788" s="820"/>
      <c r="O23788" s="820"/>
      <c r="P23788" s="820"/>
      <c r="Q23788" s="820"/>
      <c r="R23788" s="820"/>
      <c r="S23788" s="820"/>
      <c r="T23788" s="820"/>
      <c r="U23788" s="820"/>
      <c r="V23788" s="820"/>
      <c r="W23788" s="820"/>
      <c r="X23788" s="820"/>
      <c r="Y23788" s="820"/>
      <c r="Z23788" s="820"/>
    </row>
    <row r="23789" spans="7:26">
      <c r="G23789" s="826"/>
      <c r="H23789" s="820"/>
      <c r="J23789" s="820"/>
      <c r="K23789" s="820"/>
      <c r="L23789" s="820"/>
      <c r="M23789" s="820"/>
      <c r="N23789" s="820"/>
      <c r="O23789" s="820"/>
      <c r="P23789" s="820"/>
      <c r="Q23789" s="820"/>
      <c r="R23789" s="820"/>
      <c r="S23789" s="820"/>
      <c r="T23789" s="820"/>
      <c r="U23789" s="820"/>
      <c r="V23789" s="820"/>
      <c r="W23789" s="820"/>
      <c r="X23789" s="820"/>
      <c r="Y23789" s="820"/>
      <c r="Z23789" s="820"/>
    </row>
    <row r="23790" spans="7:26">
      <c r="G23790" s="826"/>
      <c r="H23790" s="820"/>
      <c r="J23790" s="820"/>
      <c r="K23790" s="820"/>
      <c r="L23790" s="820"/>
      <c r="M23790" s="820"/>
      <c r="N23790" s="820"/>
      <c r="O23790" s="820"/>
      <c r="P23790" s="820"/>
      <c r="Q23790" s="820"/>
      <c r="R23790" s="820"/>
      <c r="S23790" s="820"/>
      <c r="T23790" s="820"/>
      <c r="U23790" s="820"/>
      <c r="V23790" s="820"/>
      <c r="W23790" s="820"/>
      <c r="X23790" s="820"/>
      <c r="Y23790" s="820"/>
      <c r="Z23790" s="820"/>
    </row>
    <row r="23791" spans="7:26">
      <c r="G23791" s="826"/>
      <c r="H23791" s="820"/>
      <c r="J23791" s="820"/>
      <c r="K23791" s="820"/>
      <c r="L23791" s="820"/>
      <c r="M23791" s="820"/>
      <c r="N23791" s="820"/>
      <c r="O23791" s="820"/>
      <c r="P23791" s="820"/>
      <c r="Q23791" s="820"/>
      <c r="R23791" s="820"/>
      <c r="S23791" s="820"/>
      <c r="T23791" s="820"/>
      <c r="U23791" s="820"/>
      <c r="V23791" s="820"/>
      <c r="W23791" s="820"/>
      <c r="X23791" s="820"/>
      <c r="Y23791" s="820"/>
      <c r="Z23791" s="820"/>
    </row>
    <row r="23792" spans="7:26">
      <c r="G23792" s="826"/>
      <c r="H23792" s="820"/>
      <c r="J23792" s="820"/>
      <c r="K23792" s="820"/>
      <c r="L23792" s="820"/>
      <c r="M23792" s="820"/>
      <c r="N23792" s="820"/>
      <c r="O23792" s="820"/>
      <c r="P23792" s="820"/>
      <c r="Q23792" s="820"/>
      <c r="R23792" s="820"/>
      <c r="S23792" s="820"/>
      <c r="T23792" s="820"/>
      <c r="U23792" s="820"/>
      <c r="V23792" s="820"/>
      <c r="W23792" s="820"/>
      <c r="X23792" s="820"/>
      <c r="Y23792" s="820"/>
      <c r="Z23792" s="820"/>
    </row>
    <row r="23793" spans="7:26">
      <c r="G23793" s="826"/>
      <c r="H23793" s="820"/>
      <c r="J23793" s="820"/>
      <c r="K23793" s="820"/>
      <c r="L23793" s="820"/>
      <c r="M23793" s="820"/>
      <c r="N23793" s="820"/>
      <c r="O23793" s="820"/>
      <c r="P23793" s="820"/>
      <c r="Q23793" s="820"/>
      <c r="R23793" s="820"/>
      <c r="S23793" s="820"/>
      <c r="T23793" s="820"/>
      <c r="U23793" s="820"/>
      <c r="V23793" s="820"/>
      <c r="W23793" s="820"/>
      <c r="X23793" s="820"/>
      <c r="Y23793" s="820"/>
      <c r="Z23793" s="820"/>
    </row>
    <row r="23794" spans="7:26">
      <c r="G23794" s="826"/>
      <c r="H23794" s="820"/>
      <c r="J23794" s="820"/>
      <c r="K23794" s="820"/>
      <c r="L23794" s="820"/>
      <c r="M23794" s="820"/>
      <c r="N23794" s="820"/>
      <c r="O23794" s="820"/>
      <c r="P23794" s="820"/>
      <c r="Q23794" s="820"/>
      <c r="R23794" s="820"/>
      <c r="S23794" s="820"/>
      <c r="T23794" s="820"/>
      <c r="U23794" s="820"/>
      <c r="V23794" s="820"/>
      <c r="W23794" s="820"/>
      <c r="X23794" s="820"/>
      <c r="Y23794" s="820"/>
      <c r="Z23794" s="820"/>
    </row>
    <row r="23795" spans="7:26">
      <c r="G23795" s="826"/>
      <c r="H23795" s="820"/>
      <c r="J23795" s="820"/>
      <c r="K23795" s="820"/>
      <c r="L23795" s="820"/>
      <c r="M23795" s="820"/>
      <c r="N23795" s="820"/>
      <c r="O23795" s="820"/>
      <c r="P23795" s="820"/>
      <c r="Q23795" s="820"/>
      <c r="R23795" s="820"/>
      <c r="S23795" s="820"/>
      <c r="T23795" s="820"/>
      <c r="U23795" s="820"/>
      <c r="V23795" s="820"/>
      <c r="W23795" s="820"/>
      <c r="X23795" s="820"/>
      <c r="Y23795" s="820"/>
      <c r="Z23795" s="820"/>
    </row>
    <row r="23796" spans="7:26">
      <c r="G23796" s="826"/>
      <c r="H23796" s="820"/>
      <c r="J23796" s="820"/>
      <c r="K23796" s="820"/>
      <c r="L23796" s="820"/>
      <c r="M23796" s="820"/>
      <c r="N23796" s="820"/>
      <c r="O23796" s="820"/>
      <c r="P23796" s="820"/>
      <c r="Q23796" s="820"/>
      <c r="R23796" s="820"/>
      <c r="S23796" s="820"/>
      <c r="T23796" s="820"/>
      <c r="U23796" s="820"/>
      <c r="V23796" s="820"/>
      <c r="W23796" s="820"/>
      <c r="X23796" s="820"/>
      <c r="Y23796" s="820"/>
      <c r="Z23796" s="820"/>
    </row>
    <row r="23797" spans="7:26">
      <c r="G23797" s="826"/>
      <c r="H23797" s="820"/>
      <c r="J23797" s="820"/>
      <c r="K23797" s="820"/>
      <c r="L23797" s="820"/>
      <c r="M23797" s="820"/>
      <c r="N23797" s="820"/>
      <c r="O23797" s="820"/>
      <c r="P23797" s="820"/>
      <c r="Q23797" s="820"/>
      <c r="R23797" s="820"/>
      <c r="S23797" s="820"/>
      <c r="T23797" s="820"/>
      <c r="U23797" s="820"/>
      <c r="V23797" s="820"/>
      <c r="W23797" s="820"/>
      <c r="X23797" s="820"/>
      <c r="Y23797" s="820"/>
      <c r="Z23797" s="820"/>
    </row>
    <row r="23798" spans="7:26">
      <c r="G23798" s="826"/>
      <c r="H23798" s="820"/>
      <c r="J23798" s="820"/>
      <c r="K23798" s="820"/>
      <c r="L23798" s="820"/>
      <c r="M23798" s="820"/>
      <c r="N23798" s="820"/>
      <c r="O23798" s="820"/>
      <c r="P23798" s="820"/>
      <c r="Q23798" s="820"/>
      <c r="R23798" s="820"/>
      <c r="S23798" s="820"/>
      <c r="T23798" s="820"/>
      <c r="U23798" s="820"/>
      <c r="V23798" s="820"/>
      <c r="W23798" s="820"/>
      <c r="X23798" s="820"/>
      <c r="Y23798" s="820"/>
      <c r="Z23798" s="820"/>
    </row>
    <row r="23799" spans="7:26">
      <c r="G23799" s="826"/>
      <c r="H23799" s="820"/>
      <c r="J23799" s="820"/>
      <c r="K23799" s="820"/>
      <c r="L23799" s="820"/>
      <c r="M23799" s="820"/>
      <c r="N23799" s="820"/>
      <c r="O23799" s="820"/>
      <c r="P23799" s="820"/>
      <c r="Q23799" s="820"/>
      <c r="R23799" s="820"/>
      <c r="S23799" s="820"/>
      <c r="T23799" s="820"/>
      <c r="U23799" s="820"/>
      <c r="V23799" s="820"/>
      <c r="W23799" s="820"/>
      <c r="X23799" s="820"/>
      <c r="Y23799" s="820"/>
      <c r="Z23799" s="820"/>
    </row>
    <row r="23800" spans="7:26">
      <c r="G23800" s="826"/>
      <c r="H23800" s="820"/>
      <c r="J23800" s="820"/>
      <c r="K23800" s="820"/>
      <c r="L23800" s="820"/>
      <c r="M23800" s="820"/>
      <c r="N23800" s="820"/>
      <c r="O23800" s="820"/>
      <c r="P23800" s="820"/>
      <c r="Q23800" s="820"/>
      <c r="R23800" s="820"/>
      <c r="S23800" s="820"/>
      <c r="T23800" s="820"/>
      <c r="U23800" s="820"/>
      <c r="V23800" s="820"/>
      <c r="W23800" s="820"/>
      <c r="X23800" s="820"/>
      <c r="Y23800" s="820"/>
      <c r="Z23800" s="820"/>
    </row>
    <row r="23801" spans="7:26">
      <c r="G23801" s="826"/>
      <c r="H23801" s="820"/>
      <c r="J23801" s="820"/>
      <c r="K23801" s="820"/>
      <c r="L23801" s="820"/>
      <c r="M23801" s="820"/>
      <c r="N23801" s="820"/>
      <c r="O23801" s="820"/>
      <c r="P23801" s="820"/>
      <c r="Q23801" s="820"/>
      <c r="R23801" s="820"/>
      <c r="S23801" s="820"/>
      <c r="T23801" s="820"/>
      <c r="U23801" s="820"/>
      <c r="V23801" s="820"/>
      <c r="W23801" s="820"/>
      <c r="X23801" s="820"/>
      <c r="Y23801" s="820"/>
      <c r="Z23801" s="820"/>
    </row>
    <row r="23802" spans="7:26">
      <c r="G23802" s="826"/>
      <c r="H23802" s="820"/>
      <c r="J23802" s="820"/>
      <c r="K23802" s="820"/>
      <c r="L23802" s="820"/>
      <c r="M23802" s="820"/>
      <c r="N23802" s="820"/>
      <c r="O23802" s="820"/>
      <c r="P23802" s="820"/>
      <c r="Q23802" s="820"/>
      <c r="R23802" s="820"/>
      <c r="S23802" s="820"/>
      <c r="T23802" s="820"/>
      <c r="U23802" s="820"/>
      <c r="V23802" s="820"/>
      <c r="W23802" s="820"/>
      <c r="X23802" s="820"/>
      <c r="Y23802" s="820"/>
      <c r="Z23802" s="820"/>
    </row>
    <row r="23803" spans="7:26">
      <c r="G23803" s="826"/>
      <c r="H23803" s="820"/>
      <c r="J23803" s="820"/>
      <c r="K23803" s="820"/>
      <c r="L23803" s="820"/>
      <c r="M23803" s="820"/>
      <c r="N23803" s="820"/>
      <c r="O23803" s="820"/>
      <c r="P23803" s="820"/>
      <c r="Q23803" s="820"/>
      <c r="R23803" s="820"/>
      <c r="S23803" s="820"/>
      <c r="T23803" s="820"/>
      <c r="U23803" s="820"/>
      <c r="V23803" s="820"/>
      <c r="W23803" s="820"/>
      <c r="X23803" s="820"/>
      <c r="Y23803" s="820"/>
      <c r="Z23803" s="820"/>
    </row>
    <row r="23804" spans="7:26">
      <c r="G23804" s="826"/>
      <c r="H23804" s="820"/>
      <c r="J23804" s="820"/>
      <c r="K23804" s="820"/>
      <c r="L23804" s="820"/>
      <c r="M23804" s="820"/>
      <c r="N23804" s="820"/>
      <c r="O23804" s="820"/>
      <c r="P23804" s="820"/>
      <c r="Q23804" s="820"/>
      <c r="R23804" s="820"/>
      <c r="S23804" s="820"/>
      <c r="T23804" s="820"/>
      <c r="U23804" s="820"/>
      <c r="V23804" s="820"/>
      <c r="W23804" s="820"/>
      <c r="X23804" s="820"/>
      <c r="Y23804" s="820"/>
      <c r="Z23804" s="820"/>
    </row>
    <row r="23805" spans="7:26">
      <c r="G23805" s="826"/>
      <c r="H23805" s="820"/>
      <c r="J23805" s="820"/>
      <c r="K23805" s="820"/>
      <c r="L23805" s="820"/>
      <c r="M23805" s="820"/>
      <c r="N23805" s="820"/>
      <c r="O23805" s="820"/>
      <c r="P23805" s="820"/>
      <c r="Q23805" s="820"/>
      <c r="R23805" s="820"/>
      <c r="S23805" s="820"/>
      <c r="T23805" s="820"/>
      <c r="U23805" s="820"/>
      <c r="V23805" s="820"/>
      <c r="W23805" s="820"/>
      <c r="X23805" s="820"/>
      <c r="Y23805" s="820"/>
      <c r="Z23805" s="820"/>
    </row>
    <row r="23806" spans="7:26">
      <c r="G23806" s="826"/>
      <c r="H23806" s="820"/>
      <c r="J23806" s="820"/>
      <c r="K23806" s="820"/>
      <c r="L23806" s="820"/>
      <c r="M23806" s="820"/>
      <c r="N23806" s="820"/>
      <c r="O23806" s="820"/>
      <c r="P23806" s="820"/>
      <c r="Q23806" s="820"/>
      <c r="R23806" s="820"/>
      <c r="S23806" s="820"/>
      <c r="T23806" s="820"/>
      <c r="U23806" s="820"/>
      <c r="V23806" s="820"/>
      <c r="W23806" s="820"/>
      <c r="X23806" s="820"/>
      <c r="Y23806" s="820"/>
      <c r="Z23806" s="820"/>
    </row>
    <row r="23807" spans="7:26">
      <c r="G23807" s="826"/>
      <c r="H23807" s="820"/>
      <c r="J23807" s="820"/>
      <c r="K23807" s="820"/>
      <c r="L23807" s="820"/>
      <c r="M23807" s="820"/>
      <c r="N23807" s="820"/>
      <c r="O23807" s="820"/>
      <c r="P23807" s="820"/>
      <c r="Q23807" s="820"/>
      <c r="R23807" s="820"/>
      <c r="S23807" s="820"/>
      <c r="T23807" s="820"/>
      <c r="U23807" s="820"/>
      <c r="V23807" s="820"/>
      <c r="W23807" s="820"/>
      <c r="X23807" s="820"/>
      <c r="Y23807" s="820"/>
      <c r="Z23807" s="820"/>
    </row>
    <row r="23808" spans="7:26">
      <c r="G23808" s="826"/>
      <c r="H23808" s="820"/>
      <c r="J23808" s="820"/>
      <c r="K23808" s="820"/>
      <c r="L23808" s="820"/>
      <c r="M23808" s="820"/>
      <c r="N23808" s="820"/>
      <c r="O23808" s="820"/>
      <c r="P23808" s="820"/>
      <c r="Q23808" s="820"/>
      <c r="R23808" s="820"/>
      <c r="S23808" s="820"/>
      <c r="T23808" s="820"/>
      <c r="U23808" s="820"/>
      <c r="V23808" s="820"/>
      <c r="W23808" s="820"/>
      <c r="X23808" s="820"/>
      <c r="Y23808" s="820"/>
      <c r="Z23808" s="820"/>
    </row>
    <row r="23809" spans="7:26">
      <c r="G23809" s="826"/>
      <c r="H23809" s="820"/>
      <c r="J23809" s="820"/>
      <c r="K23809" s="820"/>
      <c r="L23809" s="820"/>
      <c r="M23809" s="820"/>
      <c r="N23809" s="820"/>
      <c r="O23809" s="820"/>
      <c r="P23809" s="820"/>
      <c r="Q23809" s="820"/>
      <c r="R23809" s="820"/>
      <c r="S23809" s="820"/>
      <c r="T23809" s="820"/>
      <c r="U23809" s="820"/>
      <c r="V23809" s="820"/>
      <c r="W23809" s="820"/>
      <c r="X23809" s="820"/>
      <c r="Y23809" s="820"/>
      <c r="Z23809" s="820"/>
    </row>
    <row r="23810" spans="7:26">
      <c r="G23810" s="826"/>
      <c r="H23810" s="820"/>
      <c r="J23810" s="820"/>
      <c r="K23810" s="820"/>
      <c r="L23810" s="820"/>
      <c r="M23810" s="820"/>
      <c r="N23810" s="820"/>
      <c r="O23810" s="820"/>
      <c r="P23810" s="820"/>
      <c r="Q23810" s="820"/>
      <c r="R23810" s="820"/>
      <c r="S23810" s="820"/>
      <c r="T23810" s="820"/>
      <c r="U23810" s="820"/>
      <c r="V23810" s="820"/>
      <c r="W23810" s="820"/>
      <c r="X23810" s="820"/>
      <c r="Y23810" s="820"/>
      <c r="Z23810" s="820"/>
    </row>
    <row r="23811" spans="7:26">
      <c r="G23811" s="826"/>
      <c r="H23811" s="820"/>
      <c r="J23811" s="820"/>
      <c r="K23811" s="820"/>
      <c r="L23811" s="820"/>
      <c r="M23811" s="820"/>
      <c r="N23811" s="820"/>
      <c r="O23811" s="820"/>
      <c r="P23811" s="820"/>
      <c r="Q23811" s="820"/>
      <c r="R23811" s="820"/>
      <c r="S23811" s="820"/>
      <c r="T23811" s="820"/>
      <c r="U23811" s="820"/>
      <c r="V23811" s="820"/>
      <c r="W23811" s="820"/>
      <c r="X23811" s="820"/>
      <c r="Y23811" s="820"/>
      <c r="Z23811" s="820"/>
    </row>
    <row r="23812" spans="7:26">
      <c r="G23812" s="826"/>
      <c r="H23812" s="820"/>
      <c r="J23812" s="820"/>
      <c r="K23812" s="820"/>
      <c r="L23812" s="820"/>
      <c r="M23812" s="820"/>
      <c r="N23812" s="820"/>
      <c r="O23812" s="820"/>
      <c r="P23812" s="820"/>
      <c r="Q23812" s="820"/>
      <c r="R23812" s="820"/>
      <c r="S23812" s="820"/>
      <c r="T23812" s="820"/>
      <c r="U23812" s="820"/>
      <c r="V23812" s="820"/>
      <c r="W23812" s="820"/>
      <c r="X23812" s="820"/>
      <c r="Y23812" s="820"/>
      <c r="Z23812" s="820"/>
    </row>
    <row r="23813" spans="7:26">
      <c r="G23813" s="826"/>
      <c r="H23813" s="820"/>
      <c r="J23813" s="820"/>
      <c r="K23813" s="820"/>
      <c r="L23813" s="820"/>
      <c r="M23813" s="820"/>
      <c r="N23813" s="820"/>
      <c r="O23813" s="820"/>
      <c r="P23813" s="820"/>
      <c r="Q23813" s="820"/>
      <c r="R23813" s="820"/>
      <c r="S23813" s="820"/>
      <c r="T23813" s="820"/>
      <c r="U23813" s="820"/>
      <c r="V23813" s="820"/>
      <c r="W23813" s="820"/>
      <c r="X23813" s="820"/>
      <c r="Y23813" s="820"/>
      <c r="Z23813" s="820"/>
    </row>
    <row r="23814" spans="7:26">
      <c r="G23814" s="826"/>
      <c r="H23814" s="820"/>
      <c r="J23814" s="820"/>
      <c r="K23814" s="820"/>
      <c r="L23814" s="820"/>
      <c r="M23814" s="820"/>
      <c r="N23814" s="820"/>
      <c r="O23814" s="820"/>
      <c r="P23814" s="820"/>
      <c r="Q23814" s="820"/>
      <c r="R23814" s="820"/>
      <c r="S23814" s="820"/>
      <c r="T23814" s="820"/>
      <c r="U23814" s="820"/>
      <c r="V23814" s="820"/>
      <c r="W23814" s="820"/>
      <c r="X23814" s="820"/>
      <c r="Y23814" s="820"/>
      <c r="Z23814" s="820"/>
    </row>
    <row r="23815" spans="7:26">
      <c r="G23815" s="826"/>
      <c r="H23815" s="820"/>
      <c r="J23815" s="820"/>
      <c r="K23815" s="820"/>
      <c r="L23815" s="820"/>
      <c r="M23815" s="820"/>
      <c r="N23815" s="820"/>
      <c r="O23815" s="820"/>
      <c r="P23815" s="820"/>
      <c r="Q23815" s="820"/>
      <c r="R23815" s="820"/>
      <c r="S23815" s="820"/>
      <c r="T23815" s="820"/>
      <c r="U23815" s="820"/>
      <c r="V23815" s="820"/>
      <c r="W23815" s="820"/>
      <c r="X23815" s="820"/>
      <c r="Y23815" s="820"/>
      <c r="Z23815" s="820"/>
    </row>
    <row r="23816" spans="7:26">
      <c r="G23816" s="826"/>
      <c r="H23816" s="820"/>
      <c r="J23816" s="820"/>
      <c r="K23816" s="820"/>
      <c r="L23816" s="820"/>
      <c r="M23816" s="820"/>
      <c r="N23816" s="820"/>
      <c r="O23816" s="820"/>
      <c r="P23816" s="820"/>
      <c r="Q23816" s="820"/>
      <c r="R23816" s="820"/>
      <c r="S23816" s="820"/>
      <c r="T23816" s="820"/>
      <c r="U23816" s="820"/>
      <c r="V23816" s="820"/>
      <c r="W23816" s="820"/>
      <c r="X23816" s="820"/>
      <c r="Y23816" s="820"/>
      <c r="Z23816" s="820"/>
    </row>
    <row r="23817" spans="7:26">
      <c r="G23817" s="826"/>
      <c r="H23817" s="820"/>
      <c r="J23817" s="820"/>
      <c r="K23817" s="820"/>
      <c r="L23817" s="820"/>
      <c r="M23817" s="820"/>
      <c r="N23817" s="820"/>
      <c r="O23817" s="820"/>
      <c r="P23817" s="820"/>
      <c r="Q23817" s="820"/>
      <c r="R23817" s="820"/>
      <c r="S23817" s="820"/>
      <c r="T23817" s="820"/>
      <c r="U23817" s="820"/>
      <c r="V23817" s="820"/>
      <c r="W23817" s="820"/>
      <c r="X23817" s="820"/>
      <c r="Y23817" s="820"/>
      <c r="Z23817" s="820"/>
    </row>
    <row r="23818" spans="7:26">
      <c r="G23818" s="826"/>
      <c r="H23818" s="820"/>
      <c r="J23818" s="820"/>
      <c r="K23818" s="820"/>
      <c r="L23818" s="820"/>
      <c r="M23818" s="820"/>
      <c r="N23818" s="820"/>
      <c r="O23818" s="820"/>
      <c r="P23818" s="820"/>
      <c r="Q23818" s="820"/>
      <c r="R23818" s="820"/>
      <c r="S23818" s="820"/>
      <c r="T23818" s="820"/>
      <c r="U23818" s="820"/>
      <c r="V23818" s="820"/>
      <c r="W23818" s="820"/>
      <c r="X23818" s="820"/>
      <c r="Y23818" s="820"/>
      <c r="Z23818" s="820"/>
    </row>
    <row r="23819" spans="7:26">
      <c r="G23819" s="826"/>
      <c r="H23819" s="820"/>
      <c r="J23819" s="820"/>
      <c r="K23819" s="820"/>
      <c r="L23819" s="820"/>
      <c r="M23819" s="820"/>
      <c r="N23819" s="820"/>
      <c r="O23819" s="820"/>
      <c r="P23819" s="820"/>
      <c r="Q23819" s="820"/>
      <c r="R23819" s="820"/>
      <c r="S23819" s="820"/>
      <c r="T23819" s="820"/>
      <c r="U23819" s="820"/>
      <c r="V23819" s="820"/>
      <c r="W23819" s="820"/>
      <c r="X23819" s="820"/>
      <c r="Y23819" s="820"/>
      <c r="Z23819" s="820"/>
    </row>
    <row r="23820" spans="7:26">
      <c r="G23820" s="826"/>
      <c r="H23820" s="820"/>
      <c r="J23820" s="820"/>
      <c r="K23820" s="820"/>
      <c r="L23820" s="820"/>
      <c r="M23820" s="820"/>
      <c r="N23820" s="820"/>
      <c r="O23820" s="820"/>
      <c r="P23820" s="820"/>
      <c r="Q23820" s="820"/>
      <c r="R23820" s="820"/>
      <c r="S23820" s="820"/>
      <c r="T23820" s="820"/>
      <c r="U23820" s="820"/>
      <c r="V23820" s="820"/>
      <c r="W23820" s="820"/>
      <c r="X23820" s="820"/>
      <c r="Y23820" s="820"/>
      <c r="Z23820" s="820"/>
    </row>
    <row r="23821" spans="7:26">
      <c r="G23821" s="826"/>
      <c r="H23821" s="820"/>
      <c r="J23821" s="820"/>
      <c r="K23821" s="820"/>
      <c r="L23821" s="820"/>
      <c r="M23821" s="820"/>
      <c r="N23821" s="820"/>
      <c r="O23821" s="820"/>
      <c r="P23821" s="820"/>
      <c r="Q23821" s="820"/>
      <c r="R23821" s="820"/>
      <c r="S23821" s="820"/>
      <c r="T23821" s="820"/>
      <c r="U23821" s="820"/>
      <c r="V23821" s="820"/>
      <c r="W23821" s="820"/>
      <c r="X23821" s="820"/>
      <c r="Y23821" s="820"/>
      <c r="Z23821" s="820"/>
    </row>
    <row r="23822" spans="7:26">
      <c r="G23822" s="826"/>
      <c r="H23822" s="820"/>
      <c r="J23822" s="820"/>
      <c r="K23822" s="820"/>
      <c r="L23822" s="820"/>
      <c r="M23822" s="820"/>
      <c r="N23822" s="820"/>
      <c r="O23822" s="820"/>
      <c r="P23822" s="820"/>
      <c r="Q23822" s="820"/>
      <c r="R23822" s="820"/>
      <c r="S23822" s="820"/>
      <c r="T23822" s="820"/>
      <c r="U23822" s="820"/>
      <c r="V23822" s="820"/>
      <c r="W23822" s="820"/>
      <c r="X23822" s="820"/>
      <c r="Y23822" s="820"/>
      <c r="Z23822" s="820"/>
    </row>
    <row r="23823" spans="7:26">
      <c r="G23823" s="826"/>
      <c r="H23823" s="820"/>
      <c r="J23823" s="820"/>
      <c r="K23823" s="820"/>
      <c r="L23823" s="820"/>
      <c r="M23823" s="820"/>
      <c r="N23823" s="820"/>
      <c r="O23823" s="820"/>
      <c r="P23823" s="820"/>
      <c r="Q23823" s="820"/>
      <c r="R23823" s="820"/>
      <c r="S23823" s="820"/>
      <c r="T23823" s="820"/>
      <c r="U23823" s="820"/>
      <c r="V23823" s="820"/>
      <c r="W23823" s="820"/>
      <c r="X23823" s="820"/>
      <c r="Y23823" s="820"/>
      <c r="Z23823" s="820"/>
    </row>
    <row r="23824" spans="7:26">
      <c r="G23824" s="826"/>
      <c r="H23824" s="820"/>
      <c r="J23824" s="820"/>
      <c r="K23824" s="820"/>
      <c r="L23824" s="820"/>
      <c r="M23824" s="820"/>
      <c r="N23824" s="820"/>
      <c r="O23824" s="820"/>
      <c r="P23824" s="820"/>
      <c r="Q23824" s="820"/>
      <c r="R23824" s="820"/>
      <c r="S23824" s="820"/>
      <c r="T23824" s="820"/>
      <c r="U23824" s="820"/>
      <c r="V23824" s="820"/>
      <c r="W23824" s="820"/>
      <c r="X23824" s="820"/>
      <c r="Y23824" s="820"/>
      <c r="Z23824" s="820"/>
    </row>
    <row r="23825" spans="7:26">
      <c r="G23825" s="826"/>
      <c r="H23825" s="820"/>
      <c r="J23825" s="820"/>
      <c r="K23825" s="820"/>
      <c r="L23825" s="820"/>
      <c r="M23825" s="820"/>
      <c r="N23825" s="820"/>
      <c r="O23825" s="820"/>
      <c r="P23825" s="820"/>
      <c r="Q23825" s="820"/>
      <c r="R23825" s="820"/>
      <c r="S23825" s="820"/>
      <c r="T23825" s="820"/>
      <c r="U23825" s="820"/>
      <c r="V23825" s="820"/>
      <c r="W23825" s="820"/>
      <c r="X23825" s="820"/>
      <c r="Y23825" s="820"/>
      <c r="Z23825" s="820"/>
    </row>
    <row r="23826" spans="7:26">
      <c r="G23826" s="826"/>
      <c r="H23826" s="820"/>
      <c r="J23826" s="820"/>
      <c r="K23826" s="820"/>
      <c r="L23826" s="820"/>
      <c r="M23826" s="820"/>
      <c r="N23826" s="820"/>
      <c r="O23826" s="820"/>
      <c r="P23826" s="820"/>
      <c r="Q23826" s="820"/>
      <c r="R23826" s="820"/>
      <c r="S23826" s="820"/>
      <c r="T23826" s="820"/>
      <c r="U23826" s="820"/>
      <c r="V23826" s="820"/>
      <c r="W23826" s="820"/>
      <c r="X23826" s="820"/>
      <c r="Y23826" s="820"/>
      <c r="Z23826" s="820"/>
    </row>
    <row r="23827" spans="7:26">
      <c r="G23827" s="826"/>
      <c r="H23827" s="820"/>
      <c r="J23827" s="820"/>
      <c r="K23827" s="820"/>
      <c r="L23827" s="820"/>
      <c r="M23827" s="820"/>
      <c r="N23827" s="820"/>
      <c r="O23827" s="820"/>
      <c r="P23827" s="820"/>
      <c r="Q23827" s="820"/>
      <c r="R23827" s="820"/>
      <c r="S23827" s="820"/>
      <c r="T23827" s="820"/>
      <c r="U23827" s="820"/>
      <c r="V23827" s="820"/>
      <c r="W23827" s="820"/>
      <c r="X23827" s="820"/>
      <c r="Y23827" s="820"/>
      <c r="Z23827" s="820"/>
    </row>
    <row r="23828" spans="7:26">
      <c r="G23828" s="826"/>
      <c r="H23828" s="820"/>
      <c r="J23828" s="820"/>
      <c r="K23828" s="820"/>
      <c r="L23828" s="820"/>
      <c r="M23828" s="820"/>
      <c r="N23828" s="820"/>
      <c r="O23828" s="820"/>
      <c r="P23828" s="820"/>
      <c r="Q23828" s="820"/>
      <c r="R23828" s="820"/>
      <c r="S23828" s="820"/>
      <c r="T23828" s="820"/>
      <c r="U23828" s="820"/>
      <c r="V23828" s="820"/>
      <c r="W23828" s="820"/>
      <c r="X23828" s="820"/>
      <c r="Y23828" s="820"/>
      <c r="Z23828" s="820"/>
    </row>
    <row r="23829" spans="7:26">
      <c r="G23829" s="826"/>
      <c r="H23829" s="820"/>
      <c r="J23829" s="820"/>
      <c r="K23829" s="820"/>
      <c r="L23829" s="820"/>
      <c r="M23829" s="820"/>
      <c r="N23829" s="820"/>
      <c r="O23829" s="820"/>
      <c r="P23829" s="820"/>
      <c r="Q23829" s="820"/>
      <c r="R23829" s="820"/>
      <c r="S23829" s="820"/>
      <c r="T23829" s="820"/>
      <c r="U23829" s="820"/>
      <c r="V23829" s="820"/>
      <c r="W23829" s="820"/>
      <c r="X23829" s="820"/>
      <c r="Y23829" s="820"/>
      <c r="Z23829" s="820"/>
    </row>
    <row r="23830" spans="7:26">
      <c r="G23830" s="826"/>
      <c r="H23830" s="820"/>
      <c r="J23830" s="820"/>
      <c r="K23830" s="820"/>
      <c r="L23830" s="820"/>
      <c r="M23830" s="820"/>
      <c r="N23830" s="820"/>
      <c r="O23830" s="820"/>
      <c r="P23830" s="820"/>
      <c r="Q23830" s="820"/>
      <c r="R23830" s="820"/>
      <c r="S23830" s="820"/>
      <c r="T23830" s="820"/>
      <c r="U23830" s="820"/>
      <c r="V23830" s="820"/>
      <c r="W23830" s="820"/>
      <c r="X23830" s="820"/>
      <c r="Y23830" s="820"/>
      <c r="Z23830" s="820"/>
    </row>
    <row r="23831" spans="7:26">
      <c r="G23831" s="826"/>
      <c r="H23831" s="820"/>
      <c r="J23831" s="820"/>
      <c r="K23831" s="820"/>
      <c r="L23831" s="820"/>
      <c r="M23831" s="820"/>
      <c r="N23831" s="820"/>
      <c r="O23831" s="820"/>
      <c r="P23831" s="820"/>
      <c r="Q23831" s="820"/>
      <c r="R23831" s="820"/>
      <c r="S23831" s="820"/>
      <c r="T23831" s="820"/>
      <c r="U23831" s="820"/>
      <c r="V23831" s="820"/>
      <c r="W23831" s="820"/>
      <c r="X23831" s="820"/>
      <c r="Y23831" s="820"/>
      <c r="Z23831" s="820"/>
    </row>
    <row r="23832" spans="7:26">
      <c r="G23832" s="826"/>
      <c r="H23832" s="820"/>
      <c r="J23832" s="820"/>
      <c r="K23832" s="820"/>
      <c r="L23832" s="820"/>
      <c r="M23832" s="820"/>
      <c r="N23832" s="820"/>
      <c r="O23832" s="820"/>
      <c r="P23832" s="820"/>
      <c r="Q23832" s="820"/>
      <c r="R23832" s="820"/>
      <c r="S23832" s="820"/>
      <c r="T23832" s="820"/>
      <c r="U23832" s="820"/>
      <c r="V23832" s="820"/>
      <c r="W23832" s="820"/>
      <c r="X23832" s="820"/>
      <c r="Y23832" s="820"/>
      <c r="Z23832" s="820"/>
    </row>
    <row r="23833" spans="7:26">
      <c r="G23833" s="826"/>
      <c r="H23833" s="820"/>
      <c r="J23833" s="820"/>
      <c r="K23833" s="820"/>
      <c r="L23833" s="820"/>
      <c r="M23833" s="820"/>
      <c r="N23833" s="820"/>
      <c r="O23833" s="820"/>
      <c r="P23833" s="820"/>
      <c r="Q23833" s="820"/>
      <c r="R23833" s="820"/>
      <c r="S23833" s="820"/>
      <c r="T23833" s="820"/>
      <c r="U23833" s="820"/>
      <c r="V23833" s="820"/>
      <c r="W23833" s="820"/>
      <c r="X23833" s="820"/>
      <c r="Y23833" s="820"/>
      <c r="Z23833" s="820"/>
    </row>
    <row r="23834" spans="7:26">
      <c r="G23834" s="826"/>
      <c r="H23834" s="820"/>
      <c r="J23834" s="820"/>
      <c r="K23834" s="820"/>
      <c r="L23834" s="820"/>
      <c r="M23834" s="820"/>
      <c r="N23834" s="820"/>
      <c r="O23834" s="820"/>
      <c r="P23834" s="820"/>
      <c r="Q23834" s="820"/>
      <c r="R23834" s="820"/>
      <c r="S23834" s="820"/>
      <c r="T23834" s="820"/>
      <c r="U23834" s="820"/>
      <c r="V23834" s="820"/>
      <c r="W23834" s="820"/>
      <c r="X23834" s="820"/>
      <c r="Y23834" s="820"/>
      <c r="Z23834" s="820"/>
    </row>
    <row r="23835" spans="7:26">
      <c r="G23835" s="826"/>
      <c r="H23835" s="820"/>
      <c r="J23835" s="820"/>
      <c r="K23835" s="820"/>
      <c r="L23835" s="820"/>
      <c r="M23835" s="820"/>
      <c r="N23835" s="820"/>
      <c r="O23835" s="820"/>
      <c r="P23835" s="820"/>
      <c r="Q23835" s="820"/>
      <c r="R23835" s="820"/>
      <c r="S23835" s="820"/>
      <c r="T23835" s="820"/>
      <c r="U23835" s="820"/>
      <c r="V23835" s="820"/>
      <c r="W23835" s="820"/>
      <c r="X23835" s="820"/>
      <c r="Y23835" s="820"/>
      <c r="Z23835" s="820"/>
    </row>
    <row r="23836" spans="7:26">
      <c r="G23836" s="826"/>
      <c r="H23836" s="820"/>
      <c r="J23836" s="820"/>
      <c r="K23836" s="820"/>
      <c r="L23836" s="820"/>
      <c r="M23836" s="820"/>
      <c r="N23836" s="820"/>
      <c r="O23836" s="820"/>
      <c r="P23836" s="820"/>
      <c r="Q23836" s="820"/>
      <c r="R23836" s="820"/>
      <c r="S23836" s="820"/>
      <c r="T23836" s="820"/>
      <c r="U23836" s="820"/>
      <c r="V23836" s="820"/>
      <c r="W23836" s="820"/>
      <c r="X23836" s="820"/>
      <c r="Y23836" s="820"/>
      <c r="Z23836" s="820"/>
    </row>
    <row r="23837" spans="7:26">
      <c r="G23837" s="826"/>
      <c r="H23837" s="820"/>
      <c r="J23837" s="820"/>
      <c r="K23837" s="820"/>
      <c r="L23837" s="820"/>
      <c r="M23837" s="820"/>
      <c r="N23837" s="820"/>
      <c r="O23837" s="820"/>
      <c r="P23837" s="820"/>
      <c r="Q23837" s="820"/>
      <c r="R23837" s="820"/>
      <c r="S23837" s="820"/>
      <c r="T23837" s="820"/>
      <c r="U23837" s="820"/>
      <c r="V23837" s="820"/>
      <c r="W23837" s="820"/>
      <c r="X23837" s="820"/>
      <c r="Y23837" s="820"/>
      <c r="Z23837" s="820"/>
    </row>
    <row r="23838" spans="7:26">
      <c r="G23838" s="826"/>
      <c r="H23838" s="820"/>
      <c r="J23838" s="820"/>
      <c r="K23838" s="820"/>
      <c r="L23838" s="820"/>
      <c r="M23838" s="820"/>
      <c r="N23838" s="820"/>
      <c r="O23838" s="820"/>
      <c r="P23838" s="820"/>
      <c r="Q23838" s="820"/>
      <c r="R23838" s="820"/>
      <c r="S23838" s="820"/>
      <c r="T23838" s="820"/>
      <c r="U23838" s="820"/>
      <c r="V23838" s="820"/>
      <c r="W23838" s="820"/>
      <c r="X23838" s="820"/>
      <c r="Y23838" s="820"/>
      <c r="Z23838" s="820"/>
    </row>
    <row r="23839" spans="7:26">
      <c r="G23839" s="826"/>
      <c r="H23839" s="820"/>
      <c r="J23839" s="820"/>
      <c r="K23839" s="820"/>
      <c r="L23839" s="820"/>
      <c r="M23839" s="820"/>
      <c r="N23839" s="820"/>
      <c r="O23839" s="820"/>
      <c r="P23839" s="820"/>
      <c r="Q23839" s="820"/>
      <c r="R23839" s="820"/>
      <c r="S23839" s="820"/>
      <c r="T23839" s="820"/>
      <c r="U23839" s="820"/>
      <c r="V23839" s="820"/>
      <c r="W23839" s="820"/>
      <c r="X23839" s="820"/>
      <c r="Y23839" s="820"/>
      <c r="Z23839" s="820"/>
    </row>
    <row r="23840" spans="7:26">
      <c r="G23840" s="826"/>
      <c r="H23840" s="820"/>
      <c r="J23840" s="820"/>
      <c r="K23840" s="820"/>
      <c r="L23840" s="820"/>
      <c r="M23840" s="820"/>
      <c r="N23840" s="820"/>
      <c r="O23840" s="820"/>
      <c r="P23840" s="820"/>
      <c r="Q23840" s="820"/>
      <c r="R23840" s="820"/>
      <c r="S23840" s="820"/>
      <c r="T23840" s="820"/>
      <c r="U23840" s="820"/>
      <c r="V23840" s="820"/>
      <c r="W23840" s="820"/>
      <c r="X23840" s="820"/>
      <c r="Y23840" s="820"/>
      <c r="Z23840" s="820"/>
    </row>
    <row r="23841" spans="7:26">
      <c r="G23841" s="826"/>
      <c r="H23841" s="820"/>
      <c r="J23841" s="820"/>
      <c r="K23841" s="820"/>
      <c r="L23841" s="820"/>
      <c r="M23841" s="820"/>
      <c r="N23841" s="820"/>
      <c r="O23841" s="820"/>
      <c r="P23841" s="820"/>
      <c r="Q23841" s="820"/>
      <c r="R23841" s="820"/>
      <c r="S23841" s="820"/>
      <c r="T23841" s="820"/>
      <c r="U23841" s="820"/>
      <c r="V23841" s="820"/>
      <c r="W23841" s="820"/>
      <c r="X23841" s="820"/>
      <c r="Y23841" s="820"/>
      <c r="Z23841" s="820"/>
    </row>
    <row r="23842" spans="7:26">
      <c r="G23842" s="826"/>
      <c r="H23842" s="820"/>
      <c r="J23842" s="820"/>
      <c r="K23842" s="820"/>
      <c r="L23842" s="820"/>
      <c r="M23842" s="820"/>
      <c r="N23842" s="820"/>
      <c r="O23842" s="820"/>
      <c r="P23842" s="820"/>
      <c r="Q23842" s="820"/>
      <c r="R23842" s="820"/>
      <c r="S23842" s="820"/>
      <c r="T23842" s="820"/>
      <c r="U23842" s="820"/>
      <c r="V23842" s="820"/>
      <c r="W23842" s="820"/>
      <c r="X23842" s="820"/>
      <c r="Y23842" s="820"/>
      <c r="Z23842" s="820"/>
    </row>
    <row r="23843" spans="7:26">
      <c r="G23843" s="826"/>
      <c r="H23843" s="820"/>
      <c r="J23843" s="820"/>
      <c r="K23843" s="820"/>
      <c r="L23843" s="820"/>
      <c r="M23843" s="820"/>
      <c r="N23843" s="820"/>
      <c r="O23843" s="820"/>
      <c r="P23843" s="820"/>
      <c r="Q23843" s="820"/>
      <c r="R23843" s="820"/>
      <c r="S23843" s="820"/>
      <c r="T23843" s="820"/>
      <c r="U23843" s="820"/>
      <c r="V23843" s="820"/>
      <c r="W23843" s="820"/>
      <c r="X23843" s="820"/>
      <c r="Y23843" s="820"/>
      <c r="Z23843" s="820"/>
    </row>
    <row r="23844" spans="7:26">
      <c r="G23844" s="826"/>
      <c r="H23844" s="820"/>
      <c r="J23844" s="820"/>
      <c r="K23844" s="820"/>
      <c r="L23844" s="820"/>
      <c r="M23844" s="820"/>
      <c r="N23844" s="820"/>
      <c r="O23844" s="820"/>
      <c r="P23844" s="820"/>
      <c r="Q23844" s="820"/>
      <c r="R23844" s="820"/>
      <c r="S23844" s="820"/>
      <c r="T23844" s="820"/>
      <c r="U23844" s="820"/>
      <c r="V23844" s="820"/>
      <c r="W23844" s="820"/>
      <c r="X23844" s="820"/>
      <c r="Y23844" s="820"/>
      <c r="Z23844" s="820"/>
    </row>
    <row r="23845" spans="7:26">
      <c r="G23845" s="826"/>
      <c r="H23845" s="820"/>
      <c r="J23845" s="820"/>
      <c r="K23845" s="820"/>
      <c r="L23845" s="820"/>
      <c r="M23845" s="820"/>
      <c r="N23845" s="820"/>
      <c r="O23845" s="820"/>
      <c r="P23845" s="820"/>
      <c r="Q23845" s="820"/>
      <c r="R23845" s="820"/>
      <c r="S23845" s="820"/>
      <c r="T23845" s="820"/>
      <c r="U23845" s="820"/>
      <c r="V23845" s="820"/>
      <c r="W23845" s="820"/>
      <c r="X23845" s="820"/>
      <c r="Y23845" s="820"/>
      <c r="Z23845" s="820"/>
    </row>
    <row r="23846" spans="7:26">
      <c r="G23846" s="826"/>
      <c r="H23846" s="820"/>
      <c r="J23846" s="820"/>
      <c r="K23846" s="820"/>
      <c r="L23846" s="820"/>
      <c r="M23846" s="820"/>
      <c r="N23846" s="820"/>
      <c r="O23846" s="820"/>
      <c r="P23846" s="820"/>
      <c r="Q23846" s="820"/>
      <c r="R23846" s="820"/>
      <c r="S23846" s="820"/>
      <c r="T23846" s="820"/>
      <c r="U23846" s="820"/>
      <c r="V23846" s="820"/>
      <c r="W23846" s="820"/>
      <c r="X23846" s="820"/>
      <c r="Y23846" s="820"/>
      <c r="Z23846" s="820"/>
    </row>
    <row r="23847" spans="7:26">
      <c r="G23847" s="826"/>
      <c r="H23847" s="820"/>
      <c r="J23847" s="820"/>
      <c r="K23847" s="820"/>
      <c r="L23847" s="820"/>
      <c r="M23847" s="820"/>
      <c r="N23847" s="820"/>
      <c r="O23847" s="820"/>
      <c r="P23847" s="820"/>
      <c r="Q23847" s="820"/>
      <c r="R23847" s="820"/>
      <c r="S23847" s="820"/>
      <c r="T23847" s="820"/>
      <c r="U23847" s="820"/>
      <c r="V23847" s="820"/>
      <c r="W23847" s="820"/>
      <c r="X23847" s="820"/>
      <c r="Y23847" s="820"/>
      <c r="Z23847" s="820"/>
    </row>
    <row r="23848" spans="7:26">
      <c r="G23848" s="826"/>
      <c r="H23848" s="820"/>
      <c r="J23848" s="820"/>
      <c r="K23848" s="820"/>
      <c r="L23848" s="820"/>
      <c r="M23848" s="820"/>
      <c r="N23848" s="820"/>
      <c r="O23848" s="820"/>
      <c r="P23848" s="820"/>
      <c r="Q23848" s="820"/>
      <c r="R23848" s="820"/>
      <c r="S23848" s="820"/>
      <c r="T23848" s="820"/>
      <c r="U23848" s="820"/>
      <c r="V23848" s="820"/>
      <c r="W23848" s="820"/>
      <c r="X23848" s="820"/>
      <c r="Y23848" s="820"/>
      <c r="Z23848" s="820"/>
    </row>
    <row r="23849" spans="7:26">
      <c r="G23849" s="826"/>
      <c r="H23849" s="820"/>
      <c r="J23849" s="820"/>
      <c r="K23849" s="820"/>
      <c r="L23849" s="820"/>
      <c r="M23849" s="820"/>
      <c r="N23849" s="820"/>
      <c r="O23849" s="820"/>
      <c r="P23849" s="820"/>
      <c r="Q23849" s="820"/>
      <c r="R23849" s="820"/>
      <c r="S23849" s="820"/>
      <c r="T23849" s="820"/>
      <c r="U23849" s="820"/>
      <c r="V23849" s="820"/>
      <c r="W23849" s="820"/>
      <c r="X23849" s="820"/>
      <c r="Y23849" s="820"/>
      <c r="Z23849" s="820"/>
    </row>
    <row r="23850" spans="7:26">
      <c r="G23850" s="826"/>
      <c r="H23850" s="820"/>
      <c r="J23850" s="820"/>
      <c r="K23850" s="820"/>
      <c r="L23850" s="820"/>
      <c r="M23850" s="820"/>
      <c r="N23850" s="820"/>
      <c r="O23850" s="820"/>
      <c r="P23850" s="820"/>
      <c r="Q23850" s="820"/>
      <c r="R23850" s="820"/>
      <c r="S23850" s="820"/>
      <c r="T23850" s="820"/>
      <c r="U23850" s="820"/>
      <c r="V23850" s="820"/>
      <c r="W23850" s="820"/>
      <c r="X23850" s="820"/>
      <c r="Y23850" s="820"/>
      <c r="Z23850" s="820"/>
    </row>
    <row r="23851" spans="7:26">
      <c r="G23851" s="826"/>
      <c r="H23851" s="820"/>
      <c r="J23851" s="820"/>
      <c r="K23851" s="820"/>
      <c r="L23851" s="820"/>
      <c r="M23851" s="820"/>
      <c r="N23851" s="820"/>
      <c r="O23851" s="820"/>
      <c r="P23851" s="820"/>
      <c r="Q23851" s="820"/>
      <c r="R23851" s="820"/>
      <c r="S23851" s="820"/>
      <c r="T23851" s="820"/>
      <c r="U23851" s="820"/>
      <c r="V23851" s="820"/>
      <c r="W23851" s="820"/>
      <c r="X23851" s="820"/>
      <c r="Y23851" s="820"/>
      <c r="Z23851" s="820"/>
    </row>
    <row r="23852" spans="7:26">
      <c r="G23852" s="826"/>
      <c r="H23852" s="820"/>
      <c r="J23852" s="820"/>
      <c r="K23852" s="820"/>
      <c r="L23852" s="820"/>
      <c r="M23852" s="820"/>
      <c r="N23852" s="820"/>
      <c r="O23852" s="820"/>
      <c r="P23852" s="820"/>
      <c r="Q23852" s="820"/>
      <c r="R23852" s="820"/>
      <c r="S23852" s="820"/>
      <c r="T23852" s="820"/>
      <c r="U23852" s="820"/>
      <c r="V23852" s="820"/>
      <c r="W23852" s="820"/>
      <c r="X23852" s="820"/>
      <c r="Y23852" s="820"/>
      <c r="Z23852" s="820"/>
    </row>
    <row r="23853" spans="7:26">
      <c r="G23853" s="826"/>
      <c r="H23853" s="820"/>
      <c r="J23853" s="820"/>
      <c r="K23853" s="820"/>
      <c r="L23853" s="820"/>
      <c r="M23853" s="820"/>
      <c r="N23853" s="820"/>
      <c r="O23853" s="820"/>
      <c r="P23853" s="820"/>
      <c r="Q23853" s="820"/>
      <c r="R23853" s="820"/>
      <c r="S23853" s="820"/>
      <c r="T23853" s="820"/>
      <c r="U23853" s="820"/>
      <c r="V23853" s="820"/>
      <c r="W23853" s="820"/>
      <c r="X23853" s="820"/>
      <c r="Y23853" s="820"/>
      <c r="Z23853" s="820"/>
    </row>
    <row r="23854" spans="7:26">
      <c r="G23854" s="826"/>
      <c r="H23854" s="820"/>
      <c r="J23854" s="820"/>
      <c r="K23854" s="820"/>
      <c r="L23854" s="820"/>
      <c r="M23854" s="820"/>
      <c r="N23854" s="820"/>
      <c r="O23854" s="820"/>
      <c r="P23854" s="820"/>
      <c r="Q23854" s="820"/>
      <c r="R23854" s="820"/>
      <c r="S23854" s="820"/>
      <c r="T23854" s="820"/>
      <c r="U23854" s="820"/>
      <c r="V23854" s="820"/>
      <c r="W23854" s="820"/>
      <c r="X23854" s="820"/>
      <c r="Y23854" s="820"/>
      <c r="Z23854" s="820"/>
    </row>
    <row r="23855" spans="7:26">
      <c r="G23855" s="826"/>
      <c r="H23855" s="820"/>
      <c r="J23855" s="820"/>
      <c r="K23855" s="820"/>
      <c r="L23855" s="820"/>
      <c r="M23855" s="820"/>
      <c r="N23855" s="820"/>
      <c r="O23855" s="820"/>
      <c r="P23855" s="820"/>
      <c r="Q23855" s="820"/>
      <c r="R23855" s="820"/>
      <c r="S23855" s="820"/>
      <c r="T23855" s="820"/>
      <c r="U23855" s="820"/>
      <c r="V23855" s="820"/>
      <c r="W23855" s="820"/>
      <c r="X23855" s="820"/>
      <c r="Y23855" s="820"/>
      <c r="Z23855" s="820"/>
    </row>
    <row r="23856" spans="7:26">
      <c r="G23856" s="826"/>
      <c r="H23856" s="820"/>
      <c r="J23856" s="820"/>
      <c r="K23856" s="820"/>
      <c r="L23856" s="820"/>
      <c r="M23856" s="820"/>
      <c r="N23856" s="820"/>
      <c r="O23856" s="820"/>
      <c r="P23856" s="820"/>
      <c r="Q23856" s="820"/>
      <c r="R23856" s="820"/>
      <c r="S23856" s="820"/>
      <c r="T23856" s="820"/>
      <c r="U23856" s="820"/>
      <c r="V23856" s="820"/>
      <c r="W23856" s="820"/>
      <c r="X23856" s="820"/>
      <c r="Y23856" s="820"/>
      <c r="Z23856" s="820"/>
    </row>
    <row r="23857" spans="7:26">
      <c r="G23857" s="826"/>
      <c r="H23857" s="820"/>
      <c r="J23857" s="820"/>
      <c r="K23857" s="820"/>
      <c r="L23857" s="820"/>
      <c r="M23857" s="820"/>
      <c r="N23857" s="820"/>
      <c r="O23857" s="820"/>
      <c r="P23857" s="820"/>
      <c r="Q23857" s="820"/>
      <c r="R23857" s="820"/>
      <c r="S23857" s="820"/>
      <c r="T23857" s="820"/>
      <c r="U23857" s="820"/>
      <c r="V23857" s="820"/>
      <c r="W23857" s="820"/>
      <c r="X23857" s="820"/>
      <c r="Y23857" s="820"/>
      <c r="Z23857" s="820"/>
    </row>
    <row r="23858" spans="7:26">
      <c r="G23858" s="826"/>
      <c r="H23858" s="820"/>
      <c r="J23858" s="820"/>
      <c r="K23858" s="820"/>
      <c r="L23858" s="820"/>
      <c r="M23858" s="820"/>
      <c r="N23858" s="820"/>
      <c r="O23858" s="820"/>
      <c r="P23858" s="820"/>
      <c r="Q23858" s="820"/>
      <c r="R23858" s="820"/>
      <c r="S23858" s="820"/>
      <c r="T23858" s="820"/>
      <c r="U23858" s="820"/>
      <c r="V23858" s="820"/>
      <c r="W23858" s="820"/>
      <c r="X23858" s="820"/>
      <c r="Y23858" s="820"/>
      <c r="Z23858" s="820"/>
    </row>
    <row r="23859" spans="7:26">
      <c r="G23859" s="826"/>
      <c r="H23859" s="820"/>
      <c r="J23859" s="820"/>
      <c r="K23859" s="820"/>
      <c r="L23859" s="820"/>
      <c r="M23859" s="820"/>
      <c r="N23859" s="820"/>
      <c r="O23859" s="820"/>
      <c r="P23859" s="820"/>
      <c r="Q23859" s="820"/>
      <c r="R23859" s="820"/>
      <c r="S23859" s="820"/>
      <c r="T23859" s="820"/>
      <c r="U23859" s="820"/>
      <c r="V23859" s="820"/>
      <c r="W23859" s="820"/>
      <c r="X23859" s="820"/>
      <c r="Y23859" s="820"/>
      <c r="Z23859" s="820"/>
    </row>
    <row r="23860" spans="7:26">
      <c r="G23860" s="826"/>
      <c r="H23860" s="820"/>
      <c r="J23860" s="820"/>
      <c r="K23860" s="820"/>
      <c r="L23860" s="820"/>
      <c r="M23860" s="820"/>
      <c r="N23860" s="820"/>
      <c r="O23860" s="820"/>
      <c r="P23860" s="820"/>
      <c r="Q23860" s="820"/>
      <c r="R23860" s="820"/>
      <c r="S23860" s="820"/>
      <c r="T23860" s="820"/>
      <c r="U23860" s="820"/>
      <c r="V23860" s="820"/>
      <c r="W23860" s="820"/>
      <c r="X23860" s="820"/>
      <c r="Y23860" s="820"/>
      <c r="Z23860" s="820"/>
    </row>
    <row r="23861" spans="7:26">
      <c r="G23861" s="826"/>
      <c r="H23861" s="820"/>
      <c r="J23861" s="820"/>
      <c r="K23861" s="820"/>
      <c r="L23861" s="820"/>
      <c r="M23861" s="820"/>
      <c r="N23861" s="820"/>
      <c r="O23861" s="820"/>
      <c r="P23861" s="820"/>
      <c r="Q23861" s="820"/>
      <c r="R23861" s="820"/>
      <c r="S23861" s="820"/>
      <c r="T23861" s="820"/>
      <c r="U23861" s="820"/>
      <c r="V23861" s="820"/>
      <c r="W23861" s="820"/>
      <c r="X23861" s="820"/>
      <c r="Y23861" s="820"/>
      <c r="Z23861" s="820"/>
    </row>
    <row r="23862" spans="7:26">
      <c r="G23862" s="826"/>
      <c r="H23862" s="820"/>
      <c r="J23862" s="820"/>
      <c r="K23862" s="820"/>
      <c r="L23862" s="820"/>
      <c r="M23862" s="820"/>
      <c r="N23862" s="820"/>
      <c r="O23862" s="820"/>
      <c r="P23862" s="820"/>
      <c r="Q23862" s="820"/>
      <c r="R23862" s="820"/>
      <c r="S23862" s="820"/>
      <c r="T23862" s="820"/>
      <c r="U23862" s="820"/>
      <c r="V23862" s="820"/>
      <c r="W23862" s="820"/>
      <c r="X23862" s="820"/>
      <c r="Y23862" s="820"/>
      <c r="Z23862" s="820"/>
    </row>
    <row r="23863" spans="7:26">
      <c r="G23863" s="826"/>
      <c r="H23863" s="820"/>
      <c r="J23863" s="820"/>
      <c r="K23863" s="820"/>
      <c r="L23863" s="820"/>
      <c r="M23863" s="820"/>
      <c r="N23863" s="820"/>
      <c r="O23863" s="820"/>
      <c r="P23863" s="820"/>
      <c r="Q23863" s="820"/>
      <c r="R23863" s="820"/>
      <c r="S23863" s="820"/>
      <c r="T23863" s="820"/>
      <c r="U23863" s="820"/>
      <c r="V23863" s="820"/>
      <c r="W23863" s="820"/>
      <c r="X23863" s="820"/>
      <c r="Y23863" s="820"/>
      <c r="Z23863" s="820"/>
    </row>
    <row r="23864" spans="7:26">
      <c r="G23864" s="826"/>
      <c r="H23864" s="820"/>
      <c r="J23864" s="820"/>
      <c r="K23864" s="820"/>
      <c r="L23864" s="820"/>
      <c r="M23864" s="820"/>
      <c r="N23864" s="820"/>
      <c r="O23864" s="820"/>
      <c r="P23864" s="820"/>
      <c r="Q23864" s="820"/>
      <c r="R23864" s="820"/>
      <c r="S23864" s="820"/>
      <c r="T23864" s="820"/>
      <c r="U23864" s="820"/>
      <c r="V23864" s="820"/>
      <c r="W23864" s="820"/>
      <c r="X23864" s="820"/>
      <c r="Y23864" s="820"/>
      <c r="Z23864" s="820"/>
    </row>
    <row r="23865" spans="7:26">
      <c r="G23865" s="826"/>
      <c r="H23865" s="820"/>
      <c r="J23865" s="820"/>
      <c r="K23865" s="820"/>
      <c r="L23865" s="820"/>
      <c r="M23865" s="820"/>
      <c r="N23865" s="820"/>
      <c r="O23865" s="820"/>
      <c r="P23865" s="820"/>
      <c r="Q23865" s="820"/>
      <c r="R23865" s="820"/>
      <c r="S23865" s="820"/>
      <c r="T23865" s="820"/>
      <c r="U23865" s="820"/>
      <c r="V23865" s="820"/>
      <c r="W23865" s="820"/>
      <c r="X23865" s="820"/>
      <c r="Y23865" s="820"/>
      <c r="Z23865" s="820"/>
    </row>
    <row r="23866" spans="7:26">
      <c r="G23866" s="826"/>
      <c r="H23866" s="820"/>
      <c r="J23866" s="820"/>
      <c r="K23866" s="820"/>
      <c r="L23866" s="820"/>
      <c r="M23866" s="820"/>
      <c r="N23866" s="820"/>
      <c r="O23866" s="820"/>
      <c r="P23866" s="820"/>
      <c r="Q23866" s="820"/>
      <c r="R23866" s="820"/>
      <c r="S23866" s="820"/>
      <c r="T23866" s="820"/>
      <c r="U23866" s="820"/>
      <c r="V23866" s="820"/>
      <c r="W23866" s="820"/>
      <c r="X23866" s="820"/>
      <c r="Y23866" s="820"/>
      <c r="Z23866" s="820"/>
    </row>
    <row r="23867" spans="7:26">
      <c r="G23867" s="826"/>
      <c r="H23867" s="820"/>
      <c r="J23867" s="820"/>
      <c r="K23867" s="820"/>
      <c r="L23867" s="820"/>
      <c r="M23867" s="820"/>
      <c r="N23867" s="820"/>
      <c r="O23867" s="820"/>
      <c r="P23867" s="820"/>
      <c r="Q23867" s="820"/>
      <c r="R23867" s="820"/>
      <c r="S23867" s="820"/>
      <c r="T23867" s="820"/>
      <c r="U23867" s="820"/>
      <c r="V23867" s="820"/>
      <c r="W23867" s="820"/>
      <c r="X23867" s="820"/>
      <c r="Y23867" s="820"/>
      <c r="Z23867" s="820"/>
    </row>
    <row r="23868" spans="7:26">
      <c r="G23868" s="826"/>
      <c r="H23868" s="820"/>
      <c r="J23868" s="820"/>
      <c r="K23868" s="820"/>
      <c r="L23868" s="820"/>
      <c r="M23868" s="820"/>
      <c r="N23868" s="820"/>
      <c r="O23868" s="820"/>
      <c r="P23868" s="820"/>
      <c r="Q23868" s="820"/>
      <c r="R23868" s="820"/>
      <c r="S23868" s="820"/>
      <c r="T23868" s="820"/>
      <c r="U23868" s="820"/>
      <c r="V23868" s="820"/>
      <c r="W23868" s="820"/>
      <c r="X23868" s="820"/>
      <c r="Y23868" s="820"/>
      <c r="Z23868" s="820"/>
    </row>
    <row r="23869" spans="7:26">
      <c r="G23869" s="826"/>
      <c r="H23869" s="820"/>
      <c r="J23869" s="820"/>
      <c r="K23869" s="820"/>
      <c r="L23869" s="820"/>
      <c r="M23869" s="820"/>
      <c r="N23869" s="820"/>
      <c r="O23869" s="820"/>
      <c r="P23869" s="820"/>
      <c r="Q23869" s="820"/>
      <c r="R23869" s="820"/>
      <c r="S23869" s="820"/>
      <c r="T23869" s="820"/>
      <c r="U23869" s="820"/>
      <c r="V23869" s="820"/>
      <c r="W23869" s="820"/>
      <c r="X23869" s="820"/>
      <c r="Y23869" s="820"/>
      <c r="Z23869" s="820"/>
    </row>
    <row r="23870" spans="7:26">
      <c r="G23870" s="826"/>
      <c r="H23870" s="820"/>
      <c r="J23870" s="820"/>
      <c r="K23870" s="820"/>
      <c r="L23870" s="820"/>
      <c r="M23870" s="820"/>
      <c r="N23870" s="820"/>
      <c r="O23870" s="820"/>
      <c r="P23870" s="820"/>
      <c r="Q23870" s="820"/>
      <c r="R23870" s="820"/>
      <c r="S23870" s="820"/>
      <c r="T23870" s="820"/>
      <c r="U23870" s="820"/>
      <c r="V23870" s="820"/>
      <c r="W23870" s="820"/>
      <c r="X23870" s="820"/>
      <c r="Y23870" s="820"/>
      <c r="Z23870" s="820"/>
    </row>
    <row r="23871" spans="7:26">
      <c r="G23871" s="826"/>
      <c r="H23871" s="820"/>
      <c r="J23871" s="820"/>
      <c r="K23871" s="820"/>
      <c r="L23871" s="820"/>
      <c r="M23871" s="820"/>
      <c r="N23871" s="820"/>
      <c r="O23871" s="820"/>
      <c r="P23871" s="820"/>
      <c r="Q23871" s="820"/>
      <c r="R23871" s="820"/>
      <c r="S23871" s="820"/>
      <c r="T23871" s="820"/>
      <c r="U23871" s="820"/>
      <c r="V23871" s="820"/>
      <c r="W23871" s="820"/>
      <c r="X23871" s="820"/>
      <c r="Y23871" s="820"/>
      <c r="Z23871" s="820"/>
    </row>
    <row r="23872" spans="7:26">
      <c r="G23872" s="826"/>
      <c r="H23872" s="820"/>
      <c r="J23872" s="820"/>
      <c r="K23872" s="820"/>
      <c r="L23872" s="820"/>
      <c r="M23872" s="820"/>
      <c r="N23872" s="820"/>
      <c r="O23872" s="820"/>
      <c r="P23872" s="820"/>
      <c r="Q23872" s="820"/>
      <c r="R23872" s="820"/>
      <c r="S23872" s="820"/>
      <c r="T23872" s="820"/>
      <c r="U23872" s="820"/>
      <c r="V23872" s="820"/>
      <c r="W23872" s="820"/>
      <c r="X23872" s="820"/>
      <c r="Y23872" s="820"/>
      <c r="Z23872" s="820"/>
    </row>
    <row r="23873" spans="7:26">
      <c r="G23873" s="826"/>
      <c r="H23873" s="820"/>
      <c r="J23873" s="820"/>
      <c r="K23873" s="820"/>
      <c r="L23873" s="820"/>
      <c r="M23873" s="820"/>
      <c r="N23873" s="820"/>
      <c r="O23873" s="820"/>
      <c r="P23873" s="820"/>
      <c r="Q23873" s="820"/>
      <c r="R23873" s="820"/>
      <c r="S23873" s="820"/>
      <c r="T23873" s="820"/>
      <c r="U23873" s="820"/>
      <c r="V23873" s="820"/>
      <c r="W23873" s="820"/>
      <c r="X23873" s="820"/>
      <c r="Y23873" s="820"/>
      <c r="Z23873" s="820"/>
    </row>
    <row r="23874" spans="7:26">
      <c r="G23874" s="826"/>
      <c r="H23874" s="820"/>
      <c r="J23874" s="820"/>
      <c r="K23874" s="820"/>
      <c r="L23874" s="820"/>
      <c r="M23874" s="820"/>
      <c r="N23874" s="820"/>
      <c r="O23874" s="820"/>
      <c r="P23874" s="820"/>
      <c r="Q23874" s="820"/>
      <c r="R23874" s="820"/>
      <c r="S23874" s="820"/>
      <c r="T23874" s="820"/>
      <c r="U23874" s="820"/>
      <c r="V23874" s="820"/>
      <c r="W23874" s="820"/>
      <c r="X23874" s="820"/>
      <c r="Y23874" s="820"/>
      <c r="Z23874" s="820"/>
    </row>
    <row r="23875" spans="7:26">
      <c r="G23875" s="826"/>
      <c r="H23875" s="820"/>
      <c r="J23875" s="820"/>
      <c r="K23875" s="820"/>
      <c r="L23875" s="820"/>
      <c r="M23875" s="820"/>
      <c r="N23875" s="820"/>
      <c r="O23875" s="820"/>
      <c r="P23875" s="820"/>
      <c r="Q23875" s="820"/>
      <c r="R23875" s="820"/>
      <c r="S23875" s="820"/>
      <c r="T23875" s="820"/>
      <c r="U23875" s="820"/>
      <c r="V23875" s="820"/>
      <c r="W23875" s="820"/>
      <c r="X23875" s="820"/>
      <c r="Y23875" s="820"/>
      <c r="Z23875" s="820"/>
    </row>
    <row r="23876" spans="7:26">
      <c r="G23876" s="826"/>
      <c r="H23876" s="820"/>
      <c r="J23876" s="820"/>
      <c r="K23876" s="820"/>
      <c r="L23876" s="820"/>
      <c r="M23876" s="820"/>
      <c r="N23876" s="820"/>
      <c r="O23876" s="820"/>
      <c r="P23876" s="820"/>
      <c r="Q23876" s="820"/>
      <c r="R23876" s="820"/>
      <c r="S23876" s="820"/>
      <c r="T23876" s="820"/>
      <c r="U23876" s="820"/>
      <c r="V23876" s="820"/>
      <c r="W23876" s="820"/>
      <c r="X23876" s="820"/>
      <c r="Y23876" s="820"/>
      <c r="Z23876" s="820"/>
    </row>
    <row r="23877" spans="7:26">
      <c r="G23877" s="826"/>
      <c r="H23877" s="820"/>
      <c r="J23877" s="820"/>
      <c r="K23877" s="820"/>
      <c r="L23877" s="820"/>
      <c r="M23877" s="820"/>
      <c r="N23877" s="820"/>
      <c r="O23877" s="820"/>
      <c r="P23877" s="820"/>
      <c r="Q23877" s="820"/>
      <c r="R23877" s="820"/>
      <c r="S23877" s="820"/>
      <c r="T23877" s="820"/>
      <c r="U23877" s="820"/>
      <c r="V23877" s="820"/>
      <c r="W23877" s="820"/>
      <c r="X23877" s="820"/>
      <c r="Y23877" s="820"/>
      <c r="Z23877" s="820"/>
    </row>
    <row r="23878" spans="7:26">
      <c r="G23878" s="826"/>
      <c r="H23878" s="820"/>
      <c r="J23878" s="820"/>
      <c r="K23878" s="820"/>
      <c r="L23878" s="820"/>
      <c r="M23878" s="820"/>
      <c r="N23878" s="820"/>
      <c r="O23878" s="820"/>
      <c r="P23878" s="820"/>
      <c r="Q23878" s="820"/>
      <c r="R23878" s="820"/>
      <c r="S23878" s="820"/>
      <c r="T23878" s="820"/>
      <c r="U23878" s="820"/>
      <c r="V23878" s="820"/>
      <c r="W23878" s="820"/>
      <c r="X23878" s="820"/>
      <c r="Y23878" s="820"/>
      <c r="Z23878" s="820"/>
    </row>
    <row r="23879" spans="7:26">
      <c r="G23879" s="826"/>
      <c r="H23879" s="820"/>
      <c r="J23879" s="820"/>
      <c r="K23879" s="820"/>
      <c r="L23879" s="820"/>
      <c r="M23879" s="820"/>
      <c r="N23879" s="820"/>
      <c r="O23879" s="820"/>
      <c r="P23879" s="820"/>
      <c r="Q23879" s="820"/>
      <c r="R23879" s="820"/>
      <c r="S23879" s="820"/>
      <c r="T23879" s="820"/>
      <c r="U23879" s="820"/>
      <c r="V23879" s="820"/>
      <c r="W23879" s="820"/>
      <c r="X23879" s="820"/>
      <c r="Y23879" s="820"/>
      <c r="Z23879" s="820"/>
    </row>
    <row r="23880" spans="7:26">
      <c r="G23880" s="826"/>
      <c r="H23880" s="820"/>
      <c r="J23880" s="820"/>
      <c r="K23880" s="820"/>
      <c r="L23880" s="820"/>
      <c r="M23880" s="820"/>
      <c r="N23880" s="820"/>
      <c r="O23880" s="820"/>
      <c r="P23880" s="820"/>
      <c r="Q23880" s="820"/>
      <c r="R23880" s="820"/>
      <c r="S23880" s="820"/>
      <c r="T23880" s="820"/>
      <c r="U23880" s="820"/>
      <c r="V23880" s="820"/>
      <c r="W23880" s="820"/>
      <c r="X23880" s="820"/>
      <c r="Y23880" s="820"/>
      <c r="Z23880" s="820"/>
    </row>
    <row r="23881" spans="7:26">
      <c r="G23881" s="826"/>
      <c r="H23881" s="820"/>
      <c r="J23881" s="820"/>
      <c r="K23881" s="820"/>
      <c r="L23881" s="820"/>
      <c r="M23881" s="820"/>
      <c r="N23881" s="820"/>
      <c r="O23881" s="820"/>
      <c r="P23881" s="820"/>
      <c r="Q23881" s="820"/>
      <c r="R23881" s="820"/>
      <c r="S23881" s="820"/>
      <c r="T23881" s="820"/>
      <c r="U23881" s="820"/>
      <c r="V23881" s="820"/>
      <c r="W23881" s="820"/>
      <c r="X23881" s="820"/>
      <c r="Y23881" s="820"/>
      <c r="Z23881" s="820"/>
    </row>
    <row r="23882" spans="7:26">
      <c r="G23882" s="826"/>
      <c r="H23882" s="820"/>
      <c r="J23882" s="820"/>
      <c r="K23882" s="820"/>
      <c r="L23882" s="820"/>
      <c r="M23882" s="820"/>
      <c r="N23882" s="820"/>
      <c r="O23882" s="820"/>
      <c r="P23882" s="820"/>
      <c r="Q23882" s="820"/>
      <c r="R23882" s="820"/>
      <c r="S23882" s="820"/>
      <c r="T23882" s="820"/>
      <c r="U23882" s="820"/>
      <c r="V23882" s="820"/>
      <c r="W23882" s="820"/>
      <c r="X23882" s="820"/>
      <c r="Y23882" s="820"/>
      <c r="Z23882" s="820"/>
    </row>
    <row r="23883" spans="7:26">
      <c r="G23883" s="826"/>
      <c r="H23883" s="820"/>
      <c r="J23883" s="820"/>
      <c r="K23883" s="820"/>
      <c r="L23883" s="820"/>
      <c r="M23883" s="820"/>
      <c r="N23883" s="820"/>
      <c r="O23883" s="820"/>
      <c r="P23883" s="820"/>
      <c r="Q23883" s="820"/>
      <c r="R23883" s="820"/>
      <c r="S23883" s="820"/>
      <c r="T23883" s="820"/>
      <c r="U23883" s="820"/>
      <c r="V23883" s="820"/>
      <c r="W23883" s="820"/>
      <c r="X23883" s="820"/>
      <c r="Y23883" s="820"/>
      <c r="Z23883" s="820"/>
    </row>
    <row r="23884" spans="7:26">
      <c r="G23884" s="826"/>
      <c r="H23884" s="820"/>
      <c r="J23884" s="820"/>
      <c r="K23884" s="820"/>
      <c r="L23884" s="820"/>
      <c r="M23884" s="820"/>
      <c r="N23884" s="820"/>
      <c r="O23884" s="820"/>
      <c r="P23884" s="820"/>
      <c r="Q23884" s="820"/>
      <c r="R23884" s="820"/>
      <c r="S23884" s="820"/>
      <c r="T23884" s="820"/>
      <c r="U23884" s="820"/>
      <c r="V23884" s="820"/>
      <c r="W23884" s="820"/>
      <c r="X23884" s="820"/>
      <c r="Y23884" s="820"/>
      <c r="Z23884" s="820"/>
    </row>
    <row r="23885" spans="7:26">
      <c r="G23885" s="826"/>
      <c r="H23885" s="820"/>
      <c r="J23885" s="820"/>
      <c r="K23885" s="820"/>
      <c r="L23885" s="820"/>
      <c r="M23885" s="820"/>
      <c r="N23885" s="820"/>
      <c r="O23885" s="820"/>
      <c r="P23885" s="820"/>
      <c r="Q23885" s="820"/>
      <c r="R23885" s="820"/>
      <c r="S23885" s="820"/>
      <c r="T23885" s="820"/>
      <c r="U23885" s="820"/>
      <c r="V23885" s="820"/>
      <c r="W23885" s="820"/>
      <c r="X23885" s="820"/>
      <c r="Y23885" s="820"/>
      <c r="Z23885" s="820"/>
    </row>
    <row r="23886" spans="7:26">
      <c r="G23886" s="826"/>
      <c r="H23886" s="820"/>
      <c r="J23886" s="820"/>
      <c r="K23886" s="820"/>
      <c r="L23886" s="820"/>
      <c r="M23886" s="820"/>
      <c r="N23886" s="820"/>
      <c r="O23886" s="820"/>
      <c r="P23886" s="820"/>
      <c r="Q23886" s="820"/>
      <c r="R23886" s="820"/>
      <c r="S23886" s="820"/>
      <c r="T23886" s="820"/>
      <c r="U23886" s="820"/>
      <c r="V23886" s="820"/>
      <c r="W23886" s="820"/>
      <c r="X23886" s="820"/>
      <c r="Y23886" s="820"/>
      <c r="Z23886" s="820"/>
    </row>
    <row r="23887" spans="7:26">
      <c r="G23887" s="826"/>
      <c r="H23887" s="820"/>
      <c r="J23887" s="820"/>
      <c r="K23887" s="820"/>
      <c r="L23887" s="820"/>
      <c r="M23887" s="820"/>
      <c r="N23887" s="820"/>
      <c r="O23887" s="820"/>
      <c r="P23887" s="820"/>
      <c r="Q23887" s="820"/>
      <c r="R23887" s="820"/>
      <c r="S23887" s="820"/>
      <c r="T23887" s="820"/>
      <c r="U23887" s="820"/>
      <c r="V23887" s="820"/>
      <c r="W23887" s="820"/>
      <c r="X23887" s="820"/>
      <c r="Y23887" s="820"/>
      <c r="Z23887" s="820"/>
    </row>
    <row r="23888" spans="7:26">
      <c r="G23888" s="826"/>
      <c r="H23888" s="820"/>
      <c r="J23888" s="820"/>
      <c r="K23888" s="820"/>
      <c r="L23888" s="820"/>
      <c r="M23888" s="820"/>
      <c r="N23888" s="820"/>
      <c r="O23888" s="820"/>
      <c r="P23888" s="820"/>
      <c r="Q23888" s="820"/>
      <c r="R23888" s="820"/>
      <c r="S23888" s="820"/>
      <c r="T23888" s="820"/>
      <c r="U23888" s="820"/>
      <c r="V23888" s="820"/>
      <c r="W23888" s="820"/>
      <c r="X23888" s="820"/>
      <c r="Y23888" s="820"/>
      <c r="Z23888" s="820"/>
    </row>
    <row r="23889" spans="7:26">
      <c r="G23889" s="826"/>
      <c r="H23889" s="820"/>
      <c r="J23889" s="820"/>
      <c r="K23889" s="820"/>
      <c r="L23889" s="820"/>
      <c r="M23889" s="820"/>
      <c r="N23889" s="820"/>
      <c r="O23889" s="820"/>
      <c r="P23889" s="820"/>
      <c r="Q23889" s="820"/>
      <c r="R23889" s="820"/>
      <c r="S23889" s="820"/>
      <c r="T23889" s="820"/>
      <c r="U23889" s="820"/>
      <c r="V23889" s="820"/>
      <c r="W23889" s="820"/>
      <c r="X23889" s="820"/>
      <c r="Y23889" s="820"/>
      <c r="Z23889" s="820"/>
    </row>
    <row r="23890" spans="7:26">
      <c r="G23890" s="826"/>
      <c r="H23890" s="820"/>
      <c r="J23890" s="820"/>
      <c r="K23890" s="820"/>
      <c r="L23890" s="820"/>
      <c r="M23890" s="820"/>
      <c r="N23890" s="820"/>
      <c r="O23890" s="820"/>
      <c r="P23890" s="820"/>
      <c r="Q23890" s="820"/>
      <c r="R23890" s="820"/>
      <c r="S23890" s="820"/>
      <c r="T23890" s="820"/>
      <c r="U23890" s="820"/>
      <c r="V23890" s="820"/>
      <c r="W23890" s="820"/>
      <c r="X23890" s="820"/>
      <c r="Y23890" s="820"/>
      <c r="Z23890" s="820"/>
    </row>
    <row r="23891" spans="7:26">
      <c r="G23891" s="826"/>
      <c r="H23891" s="820"/>
      <c r="J23891" s="820"/>
      <c r="K23891" s="820"/>
      <c r="L23891" s="820"/>
      <c r="M23891" s="820"/>
      <c r="N23891" s="820"/>
      <c r="O23891" s="820"/>
      <c r="P23891" s="820"/>
      <c r="Q23891" s="820"/>
      <c r="R23891" s="820"/>
      <c r="S23891" s="820"/>
      <c r="T23891" s="820"/>
      <c r="U23891" s="820"/>
      <c r="V23891" s="820"/>
      <c r="W23891" s="820"/>
      <c r="X23891" s="820"/>
      <c r="Y23891" s="820"/>
      <c r="Z23891" s="820"/>
    </row>
    <row r="23892" spans="7:26">
      <c r="G23892" s="826"/>
      <c r="H23892" s="820"/>
      <c r="J23892" s="820"/>
      <c r="K23892" s="820"/>
      <c r="L23892" s="820"/>
      <c r="M23892" s="820"/>
      <c r="N23892" s="820"/>
      <c r="O23892" s="820"/>
      <c r="P23892" s="820"/>
      <c r="Q23892" s="820"/>
      <c r="R23892" s="820"/>
      <c r="S23892" s="820"/>
      <c r="T23892" s="820"/>
      <c r="U23892" s="820"/>
      <c r="V23892" s="820"/>
      <c r="W23892" s="820"/>
      <c r="X23892" s="820"/>
      <c r="Y23892" s="820"/>
      <c r="Z23892" s="820"/>
    </row>
    <row r="23893" spans="7:26">
      <c r="G23893" s="826"/>
      <c r="H23893" s="820"/>
      <c r="J23893" s="820"/>
      <c r="K23893" s="820"/>
      <c r="L23893" s="820"/>
      <c r="M23893" s="820"/>
      <c r="N23893" s="820"/>
      <c r="O23893" s="820"/>
      <c r="P23893" s="820"/>
      <c r="Q23893" s="820"/>
      <c r="R23893" s="820"/>
      <c r="S23893" s="820"/>
      <c r="T23893" s="820"/>
      <c r="U23893" s="820"/>
      <c r="V23893" s="820"/>
      <c r="W23893" s="820"/>
      <c r="X23893" s="820"/>
      <c r="Y23893" s="820"/>
      <c r="Z23893" s="820"/>
    </row>
    <row r="23894" spans="7:26">
      <c r="G23894" s="826"/>
      <c r="H23894" s="820"/>
      <c r="J23894" s="820"/>
      <c r="K23894" s="820"/>
      <c r="L23894" s="820"/>
      <c r="M23894" s="820"/>
      <c r="N23894" s="820"/>
      <c r="O23894" s="820"/>
      <c r="P23894" s="820"/>
      <c r="Q23894" s="820"/>
      <c r="R23894" s="820"/>
      <c r="S23894" s="820"/>
      <c r="T23894" s="820"/>
      <c r="U23894" s="820"/>
      <c r="V23894" s="820"/>
      <c r="W23894" s="820"/>
      <c r="X23894" s="820"/>
      <c r="Y23894" s="820"/>
      <c r="Z23894" s="820"/>
    </row>
    <row r="23895" spans="7:26">
      <c r="G23895" s="826"/>
      <c r="H23895" s="820"/>
      <c r="J23895" s="820"/>
      <c r="K23895" s="820"/>
      <c r="L23895" s="820"/>
      <c r="M23895" s="820"/>
      <c r="N23895" s="820"/>
      <c r="O23895" s="820"/>
      <c r="P23895" s="820"/>
      <c r="Q23895" s="820"/>
      <c r="R23895" s="820"/>
      <c r="S23895" s="820"/>
      <c r="T23895" s="820"/>
      <c r="U23895" s="820"/>
      <c r="V23895" s="820"/>
      <c r="W23895" s="820"/>
      <c r="X23895" s="820"/>
      <c r="Y23895" s="820"/>
      <c r="Z23895" s="820"/>
    </row>
    <row r="23896" spans="7:26">
      <c r="G23896" s="826"/>
      <c r="H23896" s="820"/>
      <c r="J23896" s="820"/>
      <c r="K23896" s="820"/>
      <c r="L23896" s="820"/>
      <c r="M23896" s="820"/>
      <c r="N23896" s="820"/>
      <c r="O23896" s="820"/>
      <c r="P23896" s="820"/>
      <c r="Q23896" s="820"/>
      <c r="R23896" s="820"/>
      <c r="S23896" s="820"/>
      <c r="T23896" s="820"/>
      <c r="U23896" s="820"/>
      <c r="V23896" s="820"/>
      <c r="W23896" s="820"/>
      <c r="X23896" s="820"/>
      <c r="Y23896" s="820"/>
      <c r="Z23896" s="820"/>
    </row>
    <row r="23897" spans="7:26">
      <c r="G23897" s="826"/>
      <c r="H23897" s="820"/>
      <c r="J23897" s="820"/>
      <c r="K23897" s="820"/>
      <c r="L23897" s="820"/>
      <c r="M23897" s="820"/>
      <c r="N23897" s="820"/>
      <c r="O23897" s="820"/>
      <c r="P23897" s="820"/>
      <c r="Q23897" s="820"/>
      <c r="R23897" s="820"/>
      <c r="S23897" s="820"/>
      <c r="T23897" s="820"/>
      <c r="U23897" s="820"/>
      <c r="V23897" s="820"/>
      <c r="W23897" s="820"/>
      <c r="X23897" s="820"/>
      <c r="Y23897" s="820"/>
      <c r="Z23897" s="820"/>
    </row>
    <row r="23898" spans="7:26">
      <c r="G23898" s="826"/>
      <c r="H23898" s="820"/>
      <c r="J23898" s="820"/>
      <c r="K23898" s="820"/>
      <c r="L23898" s="820"/>
      <c r="M23898" s="820"/>
      <c r="N23898" s="820"/>
      <c r="O23898" s="820"/>
      <c r="P23898" s="820"/>
      <c r="Q23898" s="820"/>
      <c r="R23898" s="820"/>
      <c r="S23898" s="820"/>
      <c r="T23898" s="820"/>
      <c r="U23898" s="820"/>
      <c r="V23898" s="820"/>
      <c r="W23898" s="820"/>
      <c r="X23898" s="820"/>
      <c r="Y23898" s="820"/>
      <c r="Z23898" s="820"/>
    </row>
    <row r="23899" spans="7:26">
      <c r="G23899" s="826"/>
      <c r="H23899" s="820"/>
      <c r="J23899" s="820"/>
      <c r="K23899" s="820"/>
      <c r="L23899" s="820"/>
      <c r="M23899" s="820"/>
      <c r="N23899" s="820"/>
      <c r="O23899" s="820"/>
      <c r="P23899" s="820"/>
      <c r="Q23899" s="820"/>
      <c r="R23899" s="820"/>
      <c r="S23899" s="820"/>
      <c r="T23899" s="820"/>
      <c r="U23899" s="820"/>
      <c r="V23899" s="820"/>
      <c r="W23899" s="820"/>
      <c r="X23899" s="820"/>
      <c r="Y23899" s="820"/>
      <c r="Z23899" s="820"/>
    </row>
    <row r="23900" spans="7:26">
      <c r="G23900" s="826"/>
      <c r="H23900" s="820"/>
      <c r="J23900" s="820"/>
      <c r="K23900" s="820"/>
      <c r="L23900" s="820"/>
      <c r="M23900" s="820"/>
      <c r="N23900" s="820"/>
      <c r="O23900" s="820"/>
      <c r="P23900" s="820"/>
      <c r="Q23900" s="820"/>
      <c r="R23900" s="820"/>
      <c r="S23900" s="820"/>
      <c r="T23900" s="820"/>
      <c r="U23900" s="820"/>
      <c r="V23900" s="820"/>
      <c r="W23900" s="820"/>
      <c r="X23900" s="820"/>
      <c r="Y23900" s="820"/>
      <c r="Z23900" s="820"/>
    </row>
    <row r="23901" spans="7:26">
      <c r="G23901" s="826"/>
      <c r="H23901" s="820"/>
      <c r="J23901" s="820"/>
      <c r="K23901" s="820"/>
      <c r="L23901" s="820"/>
      <c r="M23901" s="820"/>
      <c r="N23901" s="820"/>
      <c r="O23901" s="820"/>
      <c r="P23901" s="820"/>
      <c r="Q23901" s="820"/>
      <c r="R23901" s="820"/>
      <c r="S23901" s="820"/>
      <c r="T23901" s="820"/>
      <c r="U23901" s="820"/>
      <c r="V23901" s="820"/>
      <c r="W23901" s="820"/>
      <c r="X23901" s="820"/>
      <c r="Y23901" s="820"/>
      <c r="Z23901" s="820"/>
    </row>
    <row r="23902" spans="7:26">
      <c r="G23902" s="826"/>
      <c r="H23902" s="820"/>
      <c r="J23902" s="820"/>
      <c r="K23902" s="820"/>
      <c r="L23902" s="820"/>
      <c r="M23902" s="820"/>
      <c r="N23902" s="820"/>
      <c r="O23902" s="820"/>
      <c r="P23902" s="820"/>
      <c r="Q23902" s="820"/>
      <c r="R23902" s="820"/>
      <c r="S23902" s="820"/>
      <c r="T23902" s="820"/>
      <c r="U23902" s="820"/>
      <c r="V23902" s="820"/>
      <c r="W23902" s="820"/>
      <c r="X23902" s="820"/>
      <c r="Y23902" s="820"/>
      <c r="Z23902" s="820"/>
    </row>
    <row r="23903" spans="7:26">
      <c r="G23903" s="826"/>
      <c r="H23903" s="820"/>
      <c r="J23903" s="820"/>
      <c r="K23903" s="820"/>
      <c r="L23903" s="820"/>
      <c r="M23903" s="820"/>
      <c r="N23903" s="820"/>
      <c r="O23903" s="820"/>
      <c r="P23903" s="820"/>
      <c r="Q23903" s="820"/>
      <c r="R23903" s="820"/>
      <c r="S23903" s="820"/>
      <c r="T23903" s="820"/>
      <c r="U23903" s="820"/>
      <c r="V23903" s="820"/>
      <c r="W23903" s="820"/>
      <c r="X23903" s="820"/>
      <c r="Y23903" s="820"/>
      <c r="Z23903" s="820"/>
    </row>
    <row r="23904" spans="7:26">
      <c r="G23904" s="826"/>
      <c r="H23904" s="820"/>
      <c r="J23904" s="820"/>
      <c r="K23904" s="820"/>
      <c r="L23904" s="820"/>
      <c r="M23904" s="820"/>
      <c r="N23904" s="820"/>
      <c r="O23904" s="820"/>
      <c r="P23904" s="820"/>
      <c r="Q23904" s="820"/>
      <c r="R23904" s="820"/>
      <c r="S23904" s="820"/>
      <c r="T23904" s="820"/>
      <c r="U23904" s="820"/>
      <c r="V23904" s="820"/>
      <c r="W23904" s="820"/>
      <c r="X23904" s="820"/>
      <c r="Y23904" s="820"/>
      <c r="Z23904" s="820"/>
    </row>
    <row r="23905" spans="7:26">
      <c r="G23905" s="826"/>
      <c r="H23905" s="820"/>
      <c r="J23905" s="820"/>
      <c r="K23905" s="820"/>
      <c r="L23905" s="820"/>
      <c r="M23905" s="820"/>
      <c r="N23905" s="820"/>
      <c r="O23905" s="820"/>
      <c r="P23905" s="820"/>
      <c r="Q23905" s="820"/>
      <c r="R23905" s="820"/>
      <c r="S23905" s="820"/>
      <c r="T23905" s="820"/>
      <c r="U23905" s="820"/>
      <c r="V23905" s="820"/>
      <c r="W23905" s="820"/>
      <c r="X23905" s="820"/>
      <c r="Y23905" s="820"/>
      <c r="Z23905" s="820"/>
    </row>
    <row r="23906" spans="7:26">
      <c r="G23906" s="826"/>
      <c r="H23906" s="820"/>
      <c r="J23906" s="820"/>
      <c r="K23906" s="820"/>
      <c r="L23906" s="820"/>
      <c r="M23906" s="820"/>
      <c r="N23906" s="820"/>
      <c r="O23906" s="820"/>
      <c r="P23906" s="820"/>
      <c r="Q23906" s="820"/>
      <c r="R23906" s="820"/>
      <c r="S23906" s="820"/>
      <c r="T23906" s="820"/>
      <c r="U23906" s="820"/>
      <c r="V23906" s="820"/>
      <c r="W23906" s="820"/>
      <c r="X23906" s="820"/>
      <c r="Y23906" s="820"/>
      <c r="Z23906" s="820"/>
    </row>
    <row r="23907" spans="7:26">
      <c r="G23907" s="826"/>
      <c r="H23907" s="820"/>
      <c r="J23907" s="820"/>
      <c r="K23907" s="820"/>
      <c r="L23907" s="820"/>
      <c r="M23907" s="820"/>
      <c r="N23907" s="820"/>
      <c r="O23907" s="820"/>
      <c r="P23907" s="820"/>
      <c r="Q23907" s="820"/>
      <c r="R23907" s="820"/>
      <c r="S23907" s="820"/>
      <c r="T23907" s="820"/>
      <c r="U23907" s="820"/>
      <c r="V23907" s="820"/>
      <c r="W23907" s="820"/>
      <c r="X23907" s="820"/>
      <c r="Y23907" s="820"/>
      <c r="Z23907" s="820"/>
    </row>
    <row r="23908" spans="7:26">
      <c r="G23908" s="826"/>
      <c r="H23908" s="820"/>
      <c r="J23908" s="820"/>
      <c r="K23908" s="820"/>
      <c r="L23908" s="820"/>
      <c r="M23908" s="820"/>
      <c r="N23908" s="820"/>
      <c r="O23908" s="820"/>
      <c r="P23908" s="820"/>
      <c r="Q23908" s="820"/>
      <c r="R23908" s="820"/>
      <c r="S23908" s="820"/>
      <c r="T23908" s="820"/>
      <c r="U23908" s="820"/>
      <c r="V23908" s="820"/>
      <c r="W23908" s="820"/>
      <c r="X23908" s="820"/>
      <c r="Y23908" s="820"/>
      <c r="Z23908" s="820"/>
    </row>
    <row r="23909" spans="7:26">
      <c r="G23909" s="826"/>
      <c r="H23909" s="820"/>
      <c r="J23909" s="820"/>
      <c r="K23909" s="820"/>
      <c r="L23909" s="820"/>
      <c r="M23909" s="820"/>
      <c r="N23909" s="820"/>
      <c r="O23909" s="820"/>
      <c r="P23909" s="820"/>
      <c r="Q23909" s="820"/>
      <c r="R23909" s="820"/>
      <c r="S23909" s="820"/>
      <c r="T23909" s="820"/>
      <c r="U23909" s="820"/>
      <c r="V23909" s="820"/>
      <c r="W23909" s="820"/>
      <c r="X23909" s="820"/>
      <c r="Y23909" s="820"/>
      <c r="Z23909" s="820"/>
    </row>
    <row r="23910" spans="7:26">
      <c r="G23910" s="826"/>
      <c r="H23910" s="820"/>
      <c r="J23910" s="820"/>
      <c r="K23910" s="820"/>
      <c r="L23910" s="820"/>
      <c r="M23910" s="820"/>
      <c r="N23910" s="820"/>
      <c r="O23910" s="820"/>
      <c r="P23910" s="820"/>
      <c r="Q23910" s="820"/>
      <c r="R23910" s="820"/>
      <c r="S23910" s="820"/>
      <c r="T23910" s="820"/>
      <c r="U23910" s="820"/>
      <c r="V23910" s="820"/>
      <c r="W23910" s="820"/>
      <c r="X23910" s="820"/>
      <c r="Y23910" s="820"/>
      <c r="Z23910" s="820"/>
    </row>
    <row r="23911" spans="7:26">
      <c r="G23911" s="826"/>
      <c r="H23911" s="820"/>
      <c r="J23911" s="820"/>
      <c r="K23911" s="820"/>
      <c r="L23911" s="820"/>
      <c r="M23911" s="820"/>
      <c r="N23911" s="820"/>
      <c r="O23911" s="820"/>
      <c r="P23911" s="820"/>
      <c r="Q23911" s="820"/>
      <c r="R23911" s="820"/>
      <c r="S23911" s="820"/>
      <c r="T23911" s="820"/>
      <c r="U23911" s="820"/>
      <c r="V23911" s="820"/>
      <c r="W23911" s="820"/>
      <c r="X23911" s="820"/>
      <c r="Y23911" s="820"/>
      <c r="Z23911" s="820"/>
    </row>
    <row r="23912" spans="7:26">
      <c r="G23912" s="826"/>
      <c r="H23912" s="820"/>
      <c r="J23912" s="820"/>
      <c r="K23912" s="820"/>
      <c r="L23912" s="820"/>
      <c r="M23912" s="820"/>
      <c r="N23912" s="820"/>
      <c r="O23912" s="820"/>
      <c r="P23912" s="820"/>
      <c r="Q23912" s="820"/>
      <c r="R23912" s="820"/>
      <c r="S23912" s="820"/>
      <c r="T23912" s="820"/>
      <c r="U23912" s="820"/>
      <c r="V23912" s="820"/>
      <c r="W23912" s="820"/>
      <c r="X23912" s="820"/>
      <c r="Y23912" s="820"/>
      <c r="Z23912" s="820"/>
    </row>
    <row r="23913" spans="7:26">
      <c r="G23913" s="826"/>
      <c r="H23913" s="820"/>
      <c r="J23913" s="820"/>
      <c r="K23913" s="820"/>
      <c r="L23913" s="820"/>
      <c r="M23913" s="820"/>
      <c r="N23913" s="820"/>
      <c r="O23913" s="820"/>
      <c r="P23913" s="820"/>
      <c r="Q23913" s="820"/>
      <c r="R23913" s="820"/>
      <c r="S23913" s="820"/>
      <c r="T23913" s="820"/>
      <c r="U23913" s="820"/>
      <c r="V23913" s="820"/>
      <c r="W23913" s="820"/>
      <c r="X23913" s="820"/>
      <c r="Y23913" s="820"/>
      <c r="Z23913" s="820"/>
    </row>
    <row r="23914" spans="7:26">
      <c r="G23914" s="826"/>
      <c r="H23914" s="820"/>
      <c r="J23914" s="820"/>
      <c r="K23914" s="820"/>
      <c r="L23914" s="820"/>
      <c r="M23914" s="820"/>
      <c r="N23914" s="820"/>
      <c r="O23914" s="820"/>
      <c r="P23914" s="820"/>
      <c r="Q23914" s="820"/>
      <c r="R23914" s="820"/>
      <c r="S23914" s="820"/>
      <c r="T23914" s="820"/>
      <c r="U23914" s="820"/>
      <c r="V23914" s="820"/>
      <c r="W23914" s="820"/>
      <c r="X23914" s="820"/>
      <c r="Y23914" s="820"/>
      <c r="Z23914" s="820"/>
    </row>
    <row r="23915" spans="7:26">
      <c r="G23915" s="826"/>
      <c r="H23915" s="820"/>
      <c r="J23915" s="820"/>
      <c r="K23915" s="820"/>
      <c r="L23915" s="820"/>
      <c r="M23915" s="820"/>
      <c r="N23915" s="820"/>
      <c r="O23915" s="820"/>
      <c r="P23915" s="820"/>
      <c r="Q23915" s="820"/>
      <c r="R23915" s="820"/>
      <c r="S23915" s="820"/>
      <c r="T23915" s="820"/>
      <c r="U23915" s="820"/>
      <c r="V23915" s="820"/>
      <c r="W23915" s="820"/>
      <c r="X23915" s="820"/>
      <c r="Y23915" s="820"/>
      <c r="Z23915" s="820"/>
    </row>
    <row r="23916" spans="7:26">
      <c r="G23916" s="826"/>
      <c r="H23916" s="820"/>
      <c r="J23916" s="820"/>
      <c r="K23916" s="820"/>
      <c r="L23916" s="820"/>
      <c r="M23916" s="820"/>
      <c r="N23916" s="820"/>
      <c r="O23916" s="820"/>
      <c r="P23916" s="820"/>
      <c r="Q23916" s="820"/>
      <c r="R23916" s="820"/>
      <c r="S23916" s="820"/>
      <c r="T23916" s="820"/>
      <c r="U23916" s="820"/>
      <c r="V23916" s="820"/>
      <c r="W23916" s="820"/>
      <c r="X23916" s="820"/>
      <c r="Y23916" s="820"/>
      <c r="Z23916" s="820"/>
    </row>
    <row r="23917" spans="7:26">
      <c r="G23917" s="826"/>
      <c r="H23917" s="820"/>
      <c r="J23917" s="820"/>
      <c r="K23917" s="820"/>
      <c r="L23917" s="820"/>
      <c r="M23917" s="820"/>
      <c r="N23917" s="820"/>
      <c r="O23917" s="820"/>
      <c r="P23917" s="820"/>
      <c r="Q23917" s="820"/>
      <c r="R23917" s="820"/>
      <c r="S23917" s="820"/>
      <c r="T23917" s="820"/>
      <c r="U23917" s="820"/>
      <c r="V23917" s="820"/>
      <c r="W23917" s="820"/>
      <c r="X23917" s="820"/>
      <c r="Y23917" s="820"/>
      <c r="Z23917" s="820"/>
    </row>
    <row r="23918" spans="7:26">
      <c r="G23918" s="826"/>
      <c r="H23918" s="820"/>
      <c r="J23918" s="820"/>
      <c r="K23918" s="820"/>
      <c r="L23918" s="820"/>
      <c r="M23918" s="820"/>
      <c r="N23918" s="820"/>
      <c r="O23918" s="820"/>
      <c r="P23918" s="820"/>
      <c r="Q23918" s="820"/>
      <c r="R23918" s="820"/>
      <c r="S23918" s="820"/>
      <c r="T23918" s="820"/>
      <c r="U23918" s="820"/>
      <c r="V23918" s="820"/>
      <c r="W23918" s="820"/>
      <c r="X23918" s="820"/>
      <c r="Y23918" s="820"/>
      <c r="Z23918" s="820"/>
    </row>
    <row r="23919" spans="7:26">
      <c r="G23919" s="826"/>
      <c r="H23919" s="820"/>
      <c r="J23919" s="820"/>
      <c r="K23919" s="820"/>
      <c r="L23919" s="820"/>
      <c r="M23919" s="820"/>
      <c r="N23919" s="820"/>
      <c r="O23919" s="820"/>
      <c r="P23919" s="820"/>
      <c r="Q23919" s="820"/>
      <c r="R23919" s="820"/>
      <c r="S23919" s="820"/>
      <c r="T23919" s="820"/>
      <c r="U23919" s="820"/>
      <c r="V23919" s="820"/>
      <c r="W23919" s="820"/>
      <c r="X23919" s="820"/>
      <c r="Y23919" s="820"/>
      <c r="Z23919" s="820"/>
    </row>
    <row r="23920" spans="7:26">
      <c r="G23920" s="826"/>
      <c r="H23920" s="820"/>
      <c r="J23920" s="820"/>
      <c r="K23920" s="820"/>
      <c r="L23920" s="820"/>
      <c r="M23920" s="820"/>
      <c r="N23920" s="820"/>
      <c r="O23920" s="820"/>
      <c r="P23920" s="820"/>
      <c r="Q23920" s="820"/>
      <c r="R23920" s="820"/>
      <c r="S23920" s="820"/>
      <c r="T23920" s="820"/>
      <c r="U23920" s="820"/>
      <c r="V23920" s="820"/>
      <c r="W23920" s="820"/>
      <c r="X23920" s="820"/>
      <c r="Y23920" s="820"/>
      <c r="Z23920" s="820"/>
    </row>
    <row r="23921" spans="7:26">
      <c r="G23921" s="826"/>
      <c r="H23921" s="820"/>
      <c r="J23921" s="820"/>
      <c r="K23921" s="820"/>
      <c r="L23921" s="820"/>
      <c r="M23921" s="820"/>
      <c r="N23921" s="820"/>
      <c r="O23921" s="820"/>
      <c r="P23921" s="820"/>
      <c r="Q23921" s="820"/>
      <c r="R23921" s="820"/>
      <c r="S23921" s="820"/>
      <c r="T23921" s="820"/>
      <c r="U23921" s="820"/>
      <c r="V23921" s="820"/>
      <c r="W23921" s="820"/>
      <c r="X23921" s="820"/>
      <c r="Y23921" s="820"/>
      <c r="Z23921" s="820"/>
    </row>
    <row r="23922" spans="7:26">
      <c r="G23922" s="826"/>
      <c r="H23922" s="820"/>
      <c r="J23922" s="820"/>
      <c r="K23922" s="820"/>
      <c r="L23922" s="820"/>
      <c r="M23922" s="820"/>
      <c r="N23922" s="820"/>
      <c r="O23922" s="820"/>
      <c r="P23922" s="820"/>
      <c r="Q23922" s="820"/>
      <c r="R23922" s="820"/>
      <c r="S23922" s="820"/>
      <c r="T23922" s="820"/>
      <c r="U23922" s="820"/>
      <c r="V23922" s="820"/>
      <c r="W23922" s="820"/>
      <c r="X23922" s="820"/>
      <c r="Y23922" s="820"/>
      <c r="Z23922" s="820"/>
    </row>
    <row r="23923" spans="7:26">
      <c r="G23923" s="826"/>
      <c r="H23923" s="820"/>
      <c r="J23923" s="820"/>
      <c r="K23923" s="820"/>
      <c r="L23923" s="820"/>
      <c r="M23923" s="820"/>
      <c r="N23923" s="820"/>
      <c r="O23923" s="820"/>
      <c r="P23923" s="820"/>
      <c r="Q23923" s="820"/>
      <c r="R23923" s="820"/>
      <c r="S23923" s="820"/>
      <c r="T23923" s="820"/>
      <c r="U23923" s="820"/>
      <c r="V23923" s="820"/>
      <c r="W23923" s="820"/>
      <c r="X23923" s="820"/>
      <c r="Y23923" s="820"/>
      <c r="Z23923" s="820"/>
    </row>
    <row r="23924" spans="7:26">
      <c r="G23924" s="826"/>
      <c r="H23924" s="820"/>
      <c r="J23924" s="820"/>
      <c r="K23924" s="820"/>
      <c r="L23924" s="820"/>
      <c r="M23924" s="820"/>
      <c r="N23924" s="820"/>
      <c r="O23924" s="820"/>
      <c r="P23924" s="820"/>
      <c r="Q23924" s="820"/>
      <c r="R23924" s="820"/>
      <c r="S23924" s="820"/>
      <c r="T23924" s="820"/>
      <c r="U23924" s="820"/>
      <c r="V23924" s="820"/>
      <c r="W23924" s="820"/>
      <c r="X23924" s="820"/>
      <c r="Y23924" s="820"/>
      <c r="Z23924" s="820"/>
    </row>
    <row r="23925" spans="7:26">
      <c r="G23925" s="826"/>
      <c r="H23925" s="820"/>
      <c r="J23925" s="820"/>
      <c r="K23925" s="820"/>
      <c r="L23925" s="820"/>
      <c r="M23925" s="820"/>
      <c r="N23925" s="820"/>
      <c r="O23925" s="820"/>
      <c r="P23925" s="820"/>
      <c r="Q23925" s="820"/>
      <c r="R23925" s="820"/>
      <c r="S23925" s="820"/>
      <c r="T23925" s="820"/>
      <c r="U23925" s="820"/>
      <c r="V23925" s="820"/>
      <c r="W23925" s="820"/>
      <c r="X23925" s="820"/>
      <c r="Y23925" s="820"/>
      <c r="Z23925" s="820"/>
    </row>
    <row r="23926" spans="7:26">
      <c r="G23926" s="826"/>
      <c r="H23926" s="820"/>
      <c r="J23926" s="820"/>
      <c r="K23926" s="820"/>
      <c r="L23926" s="820"/>
      <c r="M23926" s="820"/>
      <c r="N23926" s="820"/>
      <c r="O23926" s="820"/>
      <c r="P23926" s="820"/>
      <c r="Q23926" s="820"/>
      <c r="R23926" s="820"/>
      <c r="S23926" s="820"/>
      <c r="T23926" s="820"/>
      <c r="U23926" s="820"/>
      <c r="V23926" s="820"/>
      <c r="W23926" s="820"/>
      <c r="X23926" s="820"/>
      <c r="Y23926" s="820"/>
      <c r="Z23926" s="820"/>
    </row>
    <row r="23927" spans="7:26">
      <c r="G23927" s="826"/>
      <c r="H23927" s="820"/>
      <c r="J23927" s="820"/>
      <c r="K23927" s="820"/>
      <c r="L23927" s="820"/>
      <c r="M23927" s="820"/>
      <c r="N23927" s="820"/>
      <c r="O23927" s="820"/>
      <c r="P23927" s="820"/>
      <c r="Q23927" s="820"/>
      <c r="R23927" s="820"/>
      <c r="S23927" s="820"/>
      <c r="T23927" s="820"/>
      <c r="U23927" s="820"/>
      <c r="V23927" s="820"/>
      <c r="W23927" s="820"/>
      <c r="X23927" s="820"/>
      <c r="Y23927" s="820"/>
      <c r="Z23927" s="820"/>
    </row>
    <row r="23928" spans="7:26">
      <c r="G23928" s="826"/>
      <c r="H23928" s="820"/>
      <c r="J23928" s="820"/>
      <c r="K23928" s="820"/>
      <c r="L23928" s="820"/>
      <c r="M23928" s="820"/>
      <c r="N23928" s="820"/>
      <c r="O23928" s="820"/>
      <c r="P23928" s="820"/>
      <c r="Q23928" s="820"/>
      <c r="R23928" s="820"/>
      <c r="S23928" s="820"/>
      <c r="T23928" s="820"/>
      <c r="U23928" s="820"/>
      <c r="V23928" s="820"/>
      <c r="W23928" s="820"/>
      <c r="X23928" s="820"/>
      <c r="Y23928" s="820"/>
      <c r="Z23928" s="820"/>
    </row>
    <row r="23929" spans="7:26">
      <c r="G23929" s="826"/>
      <c r="H23929" s="820"/>
      <c r="J23929" s="820"/>
      <c r="K23929" s="820"/>
      <c r="L23929" s="820"/>
      <c r="M23929" s="820"/>
      <c r="N23929" s="820"/>
      <c r="O23929" s="820"/>
      <c r="P23929" s="820"/>
      <c r="Q23929" s="820"/>
      <c r="R23929" s="820"/>
      <c r="S23929" s="820"/>
      <c r="T23929" s="820"/>
      <c r="U23929" s="820"/>
      <c r="V23929" s="820"/>
      <c r="W23929" s="820"/>
      <c r="X23929" s="820"/>
      <c r="Y23929" s="820"/>
      <c r="Z23929" s="820"/>
    </row>
    <row r="23930" spans="7:26">
      <c r="G23930" s="826"/>
      <c r="H23930" s="820"/>
      <c r="J23930" s="820"/>
      <c r="K23930" s="820"/>
      <c r="L23930" s="820"/>
      <c r="M23930" s="820"/>
      <c r="N23930" s="820"/>
      <c r="O23930" s="820"/>
      <c r="P23930" s="820"/>
      <c r="Q23930" s="820"/>
      <c r="R23930" s="820"/>
      <c r="S23930" s="820"/>
      <c r="T23930" s="820"/>
      <c r="U23930" s="820"/>
      <c r="V23930" s="820"/>
      <c r="W23930" s="820"/>
      <c r="X23930" s="820"/>
      <c r="Y23930" s="820"/>
      <c r="Z23930" s="820"/>
    </row>
    <row r="23931" spans="7:26">
      <c r="G23931" s="826"/>
      <c r="H23931" s="820"/>
      <c r="J23931" s="820"/>
      <c r="K23931" s="820"/>
      <c r="L23931" s="820"/>
      <c r="M23931" s="820"/>
      <c r="N23931" s="820"/>
      <c r="O23931" s="820"/>
      <c r="P23931" s="820"/>
      <c r="Q23931" s="820"/>
      <c r="R23931" s="820"/>
      <c r="S23931" s="820"/>
      <c r="T23931" s="820"/>
      <c r="U23931" s="820"/>
      <c r="V23931" s="820"/>
      <c r="W23931" s="820"/>
      <c r="X23931" s="820"/>
      <c r="Y23931" s="820"/>
      <c r="Z23931" s="820"/>
    </row>
    <row r="23932" spans="7:26">
      <c r="G23932" s="826"/>
      <c r="H23932" s="820"/>
      <c r="J23932" s="820"/>
      <c r="K23932" s="820"/>
      <c r="L23932" s="820"/>
      <c r="M23932" s="820"/>
      <c r="N23932" s="820"/>
      <c r="O23932" s="820"/>
      <c r="P23932" s="820"/>
      <c r="Q23932" s="820"/>
      <c r="R23932" s="820"/>
      <c r="S23932" s="820"/>
      <c r="T23932" s="820"/>
      <c r="U23932" s="820"/>
      <c r="V23932" s="820"/>
      <c r="W23932" s="820"/>
      <c r="X23932" s="820"/>
      <c r="Y23932" s="820"/>
      <c r="Z23932" s="820"/>
    </row>
    <row r="23933" spans="7:26">
      <c r="G23933" s="826"/>
      <c r="H23933" s="820"/>
      <c r="J23933" s="820"/>
      <c r="K23933" s="820"/>
      <c r="L23933" s="820"/>
      <c r="M23933" s="820"/>
      <c r="N23933" s="820"/>
      <c r="O23933" s="820"/>
      <c r="P23933" s="820"/>
      <c r="Q23933" s="820"/>
      <c r="R23933" s="820"/>
      <c r="S23933" s="820"/>
      <c r="T23933" s="820"/>
      <c r="U23933" s="820"/>
      <c r="V23933" s="820"/>
      <c r="W23933" s="820"/>
      <c r="X23933" s="820"/>
      <c r="Y23933" s="820"/>
      <c r="Z23933" s="820"/>
    </row>
    <row r="23934" spans="7:26">
      <c r="G23934" s="826"/>
      <c r="H23934" s="820"/>
      <c r="J23934" s="820"/>
      <c r="K23934" s="820"/>
      <c r="L23934" s="820"/>
      <c r="M23934" s="820"/>
      <c r="N23934" s="820"/>
      <c r="O23934" s="820"/>
      <c r="P23934" s="820"/>
      <c r="Q23934" s="820"/>
      <c r="R23934" s="820"/>
      <c r="S23934" s="820"/>
      <c r="T23934" s="820"/>
      <c r="U23934" s="820"/>
      <c r="V23934" s="820"/>
      <c r="W23934" s="820"/>
      <c r="X23934" s="820"/>
      <c r="Y23934" s="820"/>
      <c r="Z23934" s="820"/>
    </row>
    <row r="23935" spans="7:26">
      <c r="G23935" s="826"/>
      <c r="H23935" s="820"/>
      <c r="J23935" s="820"/>
      <c r="K23935" s="820"/>
      <c r="L23935" s="820"/>
      <c r="M23935" s="820"/>
      <c r="N23935" s="820"/>
      <c r="O23935" s="820"/>
      <c r="P23935" s="820"/>
      <c r="Q23935" s="820"/>
      <c r="R23935" s="820"/>
      <c r="S23935" s="820"/>
      <c r="T23935" s="820"/>
      <c r="U23935" s="820"/>
      <c r="V23935" s="820"/>
      <c r="W23935" s="820"/>
      <c r="X23935" s="820"/>
      <c r="Y23935" s="820"/>
      <c r="Z23935" s="820"/>
    </row>
    <row r="23936" spans="7:26">
      <c r="G23936" s="826"/>
      <c r="H23936" s="820"/>
      <c r="J23936" s="820"/>
      <c r="K23936" s="820"/>
      <c r="L23936" s="820"/>
      <c r="M23936" s="820"/>
      <c r="N23936" s="820"/>
      <c r="O23936" s="820"/>
      <c r="P23936" s="820"/>
      <c r="Q23936" s="820"/>
      <c r="R23936" s="820"/>
      <c r="S23936" s="820"/>
      <c r="T23936" s="820"/>
      <c r="U23936" s="820"/>
      <c r="V23936" s="820"/>
      <c r="W23936" s="820"/>
      <c r="X23936" s="820"/>
      <c r="Y23936" s="820"/>
      <c r="Z23936" s="820"/>
    </row>
    <row r="23937" spans="7:26">
      <c r="G23937" s="826"/>
      <c r="H23937" s="820"/>
      <c r="J23937" s="820"/>
      <c r="K23937" s="820"/>
      <c r="L23937" s="820"/>
      <c r="M23937" s="820"/>
      <c r="N23937" s="820"/>
      <c r="O23937" s="820"/>
      <c r="P23937" s="820"/>
      <c r="Q23937" s="820"/>
      <c r="R23937" s="820"/>
      <c r="S23937" s="820"/>
      <c r="T23937" s="820"/>
      <c r="U23937" s="820"/>
      <c r="V23937" s="820"/>
      <c r="W23937" s="820"/>
      <c r="X23937" s="820"/>
      <c r="Y23937" s="820"/>
      <c r="Z23937" s="820"/>
    </row>
    <row r="23938" spans="7:26">
      <c r="G23938" s="826"/>
      <c r="H23938" s="820"/>
      <c r="J23938" s="820"/>
      <c r="K23938" s="820"/>
      <c r="L23938" s="820"/>
      <c r="M23938" s="820"/>
      <c r="N23938" s="820"/>
      <c r="O23938" s="820"/>
      <c r="P23938" s="820"/>
      <c r="Q23938" s="820"/>
      <c r="R23938" s="820"/>
      <c r="S23938" s="820"/>
      <c r="T23938" s="820"/>
      <c r="U23938" s="820"/>
      <c r="V23938" s="820"/>
      <c r="W23938" s="820"/>
      <c r="X23938" s="820"/>
      <c r="Y23938" s="820"/>
      <c r="Z23938" s="820"/>
    </row>
    <row r="23939" spans="7:26">
      <c r="G23939" s="826"/>
      <c r="H23939" s="820"/>
      <c r="J23939" s="820"/>
      <c r="K23939" s="820"/>
      <c r="L23939" s="820"/>
      <c r="M23939" s="820"/>
      <c r="N23939" s="820"/>
      <c r="O23939" s="820"/>
      <c r="P23939" s="820"/>
      <c r="Q23939" s="820"/>
      <c r="R23939" s="820"/>
      <c r="S23939" s="820"/>
      <c r="T23939" s="820"/>
      <c r="U23939" s="820"/>
      <c r="V23939" s="820"/>
      <c r="W23939" s="820"/>
      <c r="X23939" s="820"/>
      <c r="Y23939" s="820"/>
      <c r="Z23939" s="820"/>
    </row>
    <row r="23940" spans="7:26">
      <c r="G23940" s="826"/>
      <c r="H23940" s="820"/>
      <c r="J23940" s="820"/>
      <c r="K23940" s="820"/>
      <c r="L23940" s="820"/>
      <c r="M23940" s="820"/>
      <c r="N23940" s="820"/>
      <c r="O23940" s="820"/>
      <c r="P23940" s="820"/>
      <c r="Q23940" s="820"/>
      <c r="R23940" s="820"/>
      <c r="S23940" s="820"/>
      <c r="T23940" s="820"/>
      <c r="U23940" s="820"/>
      <c r="V23940" s="820"/>
      <c r="W23940" s="820"/>
      <c r="X23940" s="820"/>
      <c r="Y23940" s="820"/>
      <c r="Z23940" s="820"/>
    </row>
    <row r="23941" spans="7:26">
      <c r="G23941" s="826"/>
      <c r="H23941" s="820"/>
      <c r="J23941" s="820"/>
      <c r="K23941" s="820"/>
      <c r="L23941" s="820"/>
      <c r="M23941" s="820"/>
      <c r="N23941" s="820"/>
      <c r="O23941" s="820"/>
      <c r="P23941" s="820"/>
      <c r="Q23941" s="820"/>
      <c r="R23941" s="820"/>
      <c r="S23941" s="820"/>
      <c r="T23941" s="820"/>
      <c r="U23941" s="820"/>
      <c r="V23941" s="820"/>
      <c r="W23941" s="820"/>
      <c r="X23941" s="820"/>
      <c r="Y23941" s="820"/>
      <c r="Z23941" s="820"/>
    </row>
    <row r="23942" spans="7:26">
      <c r="G23942" s="826"/>
      <c r="H23942" s="820"/>
      <c r="J23942" s="820"/>
      <c r="K23942" s="820"/>
      <c r="L23942" s="820"/>
      <c r="M23942" s="820"/>
      <c r="N23942" s="820"/>
      <c r="O23942" s="820"/>
      <c r="P23942" s="820"/>
      <c r="Q23942" s="820"/>
      <c r="R23942" s="820"/>
      <c r="S23942" s="820"/>
      <c r="T23942" s="820"/>
      <c r="U23942" s="820"/>
      <c r="V23942" s="820"/>
      <c r="W23942" s="820"/>
      <c r="X23942" s="820"/>
      <c r="Y23942" s="820"/>
      <c r="Z23942" s="820"/>
    </row>
    <row r="23943" spans="7:26">
      <c r="G23943" s="826"/>
      <c r="H23943" s="820"/>
      <c r="J23943" s="820"/>
      <c r="K23943" s="820"/>
      <c r="L23943" s="820"/>
      <c r="M23943" s="820"/>
      <c r="N23943" s="820"/>
      <c r="O23943" s="820"/>
      <c r="P23943" s="820"/>
      <c r="Q23943" s="820"/>
      <c r="R23943" s="820"/>
      <c r="S23943" s="820"/>
      <c r="T23943" s="820"/>
      <c r="U23943" s="820"/>
      <c r="V23943" s="820"/>
      <c r="W23943" s="820"/>
      <c r="X23943" s="820"/>
      <c r="Y23943" s="820"/>
      <c r="Z23943" s="820"/>
    </row>
    <row r="23944" spans="7:26">
      <c r="G23944" s="826"/>
      <c r="H23944" s="820"/>
      <c r="J23944" s="820"/>
      <c r="K23944" s="820"/>
      <c r="L23944" s="820"/>
      <c r="M23944" s="820"/>
      <c r="N23944" s="820"/>
      <c r="O23944" s="820"/>
      <c r="P23944" s="820"/>
      <c r="Q23944" s="820"/>
      <c r="R23944" s="820"/>
      <c r="S23944" s="820"/>
      <c r="T23944" s="820"/>
      <c r="U23944" s="820"/>
      <c r="V23944" s="820"/>
      <c r="W23944" s="820"/>
      <c r="X23944" s="820"/>
      <c r="Y23944" s="820"/>
      <c r="Z23944" s="820"/>
    </row>
    <row r="23945" spans="7:26">
      <c r="G23945" s="826"/>
      <c r="H23945" s="820"/>
      <c r="J23945" s="820"/>
      <c r="K23945" s="820"/>
      <c r="L23945" s="820"/>
      <c r="M23945" s="820"/>
      <c r="N23945" s="820"/>
      <c r="O23945" s="820"/>
      <c r="P23945" s="820"/>
      <c r="Q23945" s="820"/>
      <c r="R23945" s="820"/>
      <c r="S23945" s="820"/>
      <c r="T23945" s="820"/>
      <c r="U23945" s="820"/>
      <c r="V23945" s="820"/>
      <c r="W23945" s="820"/>
      <c r="X23945" s="820"/>
      <c r="Y23945" s="820"/>
      <c r="Z23945" s="820"/>
    </row>
    <row r="23946" spans="7:26">
      <c r="G23946" s="826"/>
      <c r="H23946" s="820"/>
      <c r="J23946" s="820"/>
      <c r="K23946" s="820"/>
      <c r="L23946" s="820"/>
      <c r="M23946" s="820"/>
      <c r="N23946" s="820"/>
      <c r="O23946" s="820"/>
      <c r="P23946" s="820"/>
      <c r="Q23946" s="820"/>
      <c r="R23946" s="820"/>
      <c r="S23946" s="820"/>
      <c r="T23946" s="820"/>
      <c r="U23946" s="820"/>
      <c r="V23946" s="820"/>
      <c r="W23946" s="820"/>
      <c r="X23946" s="820"/>
      <c r="Y23946" s="820"/>
      <c r="Z23946" s="820"/>
    </row>
    <row r="23947" spans="7:26">
      <c r="G23947" s="826"/>
      <c r="H23947" s="820"/>
      <c r="J23947" s="820"/>
      <c r="K23947" s="820"/>
      <c r="L23947" s="820"/>
      <c r="M23947" s="820"/>
      <c r="N23947" s="820"/>
      <c r="O23947" s="820"/>
      <c r="P23947" s="820"/>
      <c r="Q23947" s="820"/>
      <c r="R23947" s="820"/>
      <c r="S23947" s="820"/>
      <c r="T23947" s="820"/>
      <c r="U23947" s="820"/>
      <c r="V23947" s="820"/>
      <c r="W23947" s="820"/>
      <c r="X23947" s="820"/>
      <c r="Y23947" s="820"/>
      <c r="Z23947" s="820"/>
    </row>
    <row r="23948" spans="7:26">
      <c r="G23948" s="826"/>
      <c r="H23948" s="820"/>
      <c r="J23948" s="820"/>
      <c r="K23948" s="820"/>
      <c r="L23948" s="820"/>
      <c r="M23948" s="820"/>
      <c r="N23948" s="820"/>
      <c r="O23948" s="820"/>
      <c r="P23948" s="820"/>
      <c r="Q23948" s="820"/>
      <c r="R23948" s="820"/>
      <c r="S23948" s="820"/>
      <c r="T23948" s="820"/>
      <c r="U23948" s="820"/>
      <c r="V23948" s="820"/>
      <c r="W23948" s="820"/>
      <c r="X23948" s="820"/>
      <c r="Y23948" s="820"/>
      <c r="Z23948" s="820"/>
    </row>
    <row r="23949" spans="7:26">
      <c r="G23949" s="826"/>
      <c r="H23949" s="820"/>
      <c r="J23949" s="820"/>
      <c r="K23949" s="820"/>
      <c r="L23949" s="820"/>
      <c r="M23949" s="820"/>
      <c r="N23949" s="820"/>
      <c r="O23949" s="820"/>
      <c r="P23949" s="820"/>
      <c r="Q23949" s="820"/>
      <c r="R23949" s="820"/>
      <c r="S23949" s="820"/>
      <c r="T23949" s="820"/>
      <c r="U23949" s="820"/>
      <c r="V23949" s="820"/>
      <c r="W23949" s="820"/>
      <c r="X23949" s="820"/>
      <c r="Y23949" s="820"/>
      <c r="Z23949" s="820"/>
    </row>
    <row r="23950" spans="7:26">
      <c r="G23950" s="826"/>
      <c r="H23950" s="820"/>
      <c r="J23950" s="820"/>
      <c r="K23950" s="820"/>
      <c r="L23950" s="820"/>
      <c r="M23950" s="820"/>
      <c r="N23950" s="820"/>
      <c r="O23950" s="820"/>
      <c r="P23950" s="820"/>
      <c r="Q23950" s="820"/>
      <c r="R23950" s="820"/>
      <c r="S23950" s="820"/>
      <c r="T23950" s="820"/>
      <c r="U23950" s="820"/>
      <c r="V23950" s="820"/>
      <c r="W23950" s="820"/>
      <c r="X23950" s="820"/>
      <c r="Y23950" s="820"/>
      <c r="Z23950" s="820"/>
    </row>
    <row r="23951" spans="7:26">
      <c r="G23951" s="826"/>
      <c r="H23951" s="820"/>
      <c r="J23951" s="820"/>
      <c r="K23951" s="820"/>
      <c r="L23951" s="820"/>
      <c r="M23951" s="820"/>
      <c r="N23951" s="820"/>
      <c r="O23951" s="820"/>
      <c r="P23951" s="820"/>
      <c r="Q23951" s="820"/>
      <c r="R23951" s="820"/>
      <c r="S23951" s="820"/>
      <c r="T23951" s="820"/>
      <c r="U23951" s="820"/>
      <c r="V23951" s="820"/>
      <c r="W23951" s="820"/>
      <c r="X23951" s="820"/>
      <c r="Y23951" s="820"/>
      <c r="Z23951" s="820"/>
    </row>
    <row r="23952" spans="7:26">
      <c r="G23952" s="826"/>
      <c r="H23952" s="820"/>
      <c r="J23952" s="820"/>
      <c r="K23952" s="820"/>
      <c r="L23952" s="820"/>
      <c r="M23952" s="820"/>
      <c r="N23952" s="820"/>
      <c r="O23952" s="820"/>
      <c r="P23952" s="820"/>
      <c r="Q23952" s="820"/>
      <c r="R23952" s="820"/>
      <c r="S23952" s="820"/>
      <c r="T23952" s="820"/>
      <c r="U23952" s="820"/>
      <c r="V23952" s="820"/>
      <c r="W23952" s="820"/>
      <c r="X23952" s="820"/>
      <c r="Y23952" s="820"/>
      <c r="Z23952" s="820"/>
    </row>
    <row r="23953" spans="7:26">
      <c r="G23953" s="826"/>
      <c r="H23953" s="820"/>
      <c r="J23953" s="820"/>
      <c r="K23953" s="820"/>
      <c r="L23953" s="820"/>
      <c r="M23953" s="820"/>
      <c r="N23953" s="820"/>
      <c r="O23953" s="820"/>
      <c r="P23953" s="820"/>
      <c r="Q23953" s="820"/>
      <c r="R23953" s="820"/>
      <c r="S23953" s="820"/>
      <c r="T23953" s="820"/>
      <c r="U23953" s="820"/>
      <c r="V23953" s="820"/>
      <c r="W23953" s="820"/>
      <c r="X23953" s="820"/>
      <c r="Y23953" s="820"/>
      <c r="Z23953" s="820"/>
    </row>
    <row r="23954" spans="7:26">
      <c r="G23954" s="826"/>
      <c r="H23954" s="820"/>
      <c r="J23954" s="820"/>
      <c r="K23954" s="820"/>
      <c r="L23954" s="820"/>
      <c r="M23954" s="820"/>
      <c r="N23954" s="820"/>
      <c r="O23954" s="820"/>
      <c r="P23954" s="820"/>
      <c r="Q23954" s="820"/>
      <c r="R23954" s="820"/>
      <c r="S23954" s="820"/>
      <c r="T23954" s="820"/>
      <c r="U23954" s="820"/>
      <c r="V23954" s="820"/>
      <c r="W23954" s="820"/>
      <c r="X23954" s="820"/>
      <c r="Y23954" s="820"/>
      <c r="Z23954" s="820"/>
    </row>
    <row r="23955" spans="7:26">
      <c r="G23955" s="826"/>
      <c r="H23955" s="820"/>
      <c r="J23955" s="820"/>
      <c r="K23955" s="820"/>
      <c r="L23955" s="820"/>
      <c r="M23955" s="820"/>
      <c r="N23955" s="820"/>
      <c r="O23955" s="820"/>
      <c r="P23955" s="820"/>
      <c r="Q23955" s="820"/>
      <c r="R23955" s="820"/>
      <c r="S23955" s="820"/>
      <c r="T23955" s="820"/>
      <c r="U23955" s="820"/>
      <c r="V23955" s="820"/>
      <c r="W23955" s="820"/>
      <c r="X23955" s="820"/>
      <c r="Y23955" s="820"/>
      <c r="Z23955" s="820"/>
    </row>
    <row r="23956" spans="7:26">
      <c r="G23956" s="826"/>
      <c r="H23956" s="820"/>
      <c r="J23956" s="820"/>
      <c r="K23956" s="820"/>
      <c r="L23956" s="820"/>
      <c r="M23956" s="820"/>
      <c r="N23956" s="820"/>
      <c r="O23956" s="820"/>
      <c r="P23956" s="820"/>
      <c r="Q23956" s="820"/>
      <c r="R23956" s="820"/>
      <c r="S23956" s="820"/>
      <c r="T23956" s="820"/>
      <c r="U23956" s="820"/>
      <c r="V23956" s="820"/>
      <c r="W23956" s="820"/>
      <c r="X23956" s="820"/>
      <c r="Y23956" s="820"/>
      <c r="Z23956" s="820"/>
    </row>
    <row r="23957" spans="7:26">
      <c r="G23957" s="826"/>
      <c r="H23957" s="820"/>
      <c r="J23957" s="820"/>
      <c r="K23957" s="820"/>
      <c r="L23957" s="820"/>
      <c r="M23957" s="820"/>
      <c r="N23957" s="820"/>
      <c r="O23957" s="820"/>
      <c r="P23957" s="820"/>
      <c r="Q23957" s="820"/>
      <c r="R23957" s="820"/>
      <c r="S23957" s="820"/>
      <c r="T23957" s="820"/>
      <c r="U23957" s="820"/>
      <c r="V23957" s="820"/>
      <c r="W23957" s="820"/>
      <c r="X23957" s="820"/>
      <c r="Y23957" s="820"/>
      <c r="Z23957" s="820"/>
    </row>
    <row r="23958" spans="7:26">
      <c r="G23958" s="826"/>
      <c r="H23958" s="820"/>
      <c r="J23958" s="820"/>
      <c r="K23958" s="820"/>
      <c r="L23958" s="820"/>
      <c r="M23958" s="820"/>
      <c r="N23958" s="820"/>
      <c r="O23958" s="820"/>
      <c r="P23958" s="820"/>
      <c r="Q23958" s="820"/>
      <c r="R23958" s="820"/>
      <c r="S23958" s="820"/>
      <c r="T23958" s="820"/>
      <c r="U23958" s="820"/>
      <c r="V23958" s="820"/>
      <c r="W23958" s="820"/>
      <c r="X23958" s="820"/>
      <c r="Y23958" s="820"/>
      <c r="Z23958" s="820"/>
    </row>
    <row r="23959" spans="7:26">
      <c r="G23959" s="826"/>
      <c r="H23959" s="820"/>
      <c r="J23959" s="820"/>
      <c r="K23959" s="820"/>
      <c r="L23959" s="820"/>
      <c r="M23959" s="820"/>
      <c r="N23959" s="820"/>
      <c r="O23959" s="820"/>
      <c r="P23959" s="820"/>
      <c r="Q23959" s="820"/>
      <c r="R23959" s="820"/>
      <c r="S23959" s="820"/>
      <c r="T23959" s="820"/>
      <c r="U23959" s="820"/>
      <c r="V23959" s="820"/>
      <c r="W23959" s="820"/>
      <c r="X23959" s="820"/>
      <c r="Y23959" s="820"/>
      <c r="Z23959" s="820"/>
    </row>
    <row r="23960" spans="7:26">
      <c r="G23960" s="826"/>
      <c r="H23960" s="820"/>
      <c r="J23960" s="820"/>
      <c r="K23960" s="820"/>
      <c r="L23960" s="820"/>
      <c r="M23960" s="820"/>
      <c r="N23960" s="820"/>
      <c r="O23960" s="820"/>
      <c r="P23960" s="820"/>
      <c r="Q23960" s="820"/>
      <c r="R23960" s="820"/>
      <c r="S23960" s="820"/>
      <c r="T23960" s="820"/>
      <c r="U23960" s="820"/>
      <c r="V23960" s="820"/>
      <c r="W23960" s="820"/>
      <c r="X23960" s="820"/>
      <c r="Y23960" s="820"/>
      <c r="Z23960" s="820"/>
    </row>
    <row r="23961" spans="7:26">
      <c r="G23961" s="826"/>
      <c r="H23961" s="820"/>
      <c r="J23961" s="820"/>
      <c r="K23961" s="820"/>
      <c r="L23961" s="820"/>
      <c r="M23961" s="820"/>
      <c r="N23961" s="820"/>
      <c r="O23961" s="820"/>
      <c r="P23961" s="820"/>
      <c r="Q23961" s="820"/>
      <c r="R23961" s="820"/>
      <c r="S23961" s="820"/>
      <c r="T23961" s="820"/>
      <c r="U23961" s="820"/>
      <c r="V23961" s="820"/>
      <c r="W23961" s="820"/>
      <c r="X23961" s="820"/>
      <c r="Y23961" s="820"/>
      <c r="Z23961" s="820"/>
    </row>
    <row r="23962" spans="7:26">
      <c r="G23962" s="826"/>
      <c r="H23962" s="820"/>
      <c r="J23962" s="820"/>
      <c r="K23962" s="820"/>
      <c r="L23962" s="820"/>
      <c r="M23962" s="820"/>
      <c r="N23962" s="820"/>
      <c r="O23962" s="820"/>
      <c r="P23962" s="820"/>
      <c r="Q23962" s="820"/>
      <c r="R23962" s="820"/>
      <c r="S23962" s="820"/>
      <c r="T23962" s="820"/>
      <c r="U23962" s="820"/>
      <c r="V23962" s="820"/>
      <c r="W23962" s="820"/>
      <c r="X23962" s="820"/>
      <c r="Y23962" s="820"/>
      <c r="Z23962" s="820"/>
    </row>
    <row r="23963" spans="7:26">
      <c r="G23963" s="826"/>
      <c r="H23963" s="820"/>
      <c r="J23963" s="820"/>
      <c r="K23963" s="820"/>
      <c r="L23963" s="820"/>
      <c r="M23963" s="820"/>
      <c r="N23963" s="820"/>
      <c r="O23963" s="820"/>
      <c r="P23963" s="820"/>
      <c r="Q23963" s="820"/>
      <c r="R23963" s="820"/>
      <c r="S23963" s="820"/>
      <c r="T23963" s="820"/>
      <c r="U23963" s="820"/>
      <c r="V23963" s="820"/>
      <c r="W23963" s="820"/>
      <c r="X23963" s="820"/>
      <c r="Y23963" s="820"/>
      <c r="Z23963" s="820"/>
    </row>
    <row r="23964" spans="7:26">
      <c r="G23964" s="826"/>
      <c r="H23964" s="820"/>
      <c r="J23964" s="820"/>
      <c r="K23964" s="820"/>
      <c r="L23964" s="820"/>
      <c r="M23964" s="820"/>
      <c r="N23964" s="820"/>
      <c r="O23964" s="820"/>
      <c r="P23964" s="820"/>
      <c r="Q23964" s="820"/>
      <c r="R23964" s="820"/>
      <c r="S23964" s="820"/>
      <c r="T23964" s="820"/>
      <c r="U23964" s="820"/>
      <c r="V23964" s="820"/>
      <c r="W23964" s="820"/>
      <c r="X23964" s="820"/>
      <c r="Y23964" s="820"/>
      <c r="Z23964" s="820"/>
    </row>
    <row r="23965" spans="7:26">
      <c r="G23965" s="826"/>
      <c r="H23965" s="820"/>
      <c r="J23965" s="820"/>
      <c r="K23965" s="820"/>
      <c r="L23965" s="820"/>
      <c r="M23965" s="820"/>
      <c r="N23965" s="820"/>
      <c r="O23965" s="820"/>
      <c r="P23965" s="820"/>
      <c r="Q23965" s="820"/>
      <c r="R23965" s="820"/>
      <c r="S23965" s="820"/>
      <c r="T23965" s="820"/>
      <c r="U23965" s="820"/>
      <c r="V23965" s="820"/>
      <c r="W23965" s="820"/>
      <c r="X23965" s="820"/>
      <c r="Y23965" s="820"/>
      <c r="Z23965" s="820"/>
    </row>
    <row r="23966" spans="7:26">
      <c r="G23966" s="826"/>
      <c r="H23966" s="820"/>
      <c r="J23966" s="820"/>
      <c r="K23966" s="820"/>
      <c r="L23966" s="820"/>
      <c r="M23966" s="820"/>
      <c r="N23966" s="820"/>
      <c r="O23966" s="820"/>
      <c r="P23966" s="820"/>
      <c r="Q23966" s="820"/>
      <c r="R23966" s="820"/>
      <c r="S23966" s="820"/>
      <c r="T23966" s="820"/>
      <c r="U23966" s="820"/>
      <c r="V23966" s="820"/>
      <c r="W23966" s="820"/>
      <c r="X23966" s="820"/>
      <c r="Y23966" s="820"/>
      <c r="Z23966" s="820"/>
    </row>
    <row r="23967" spans="7:26">
      <c r="G23967" s="826"/>
      <c r="H23967" s="820"/>
      <c r="J23967" s="820"/>
      <c r="K23967" s="820"/>
      <c r="L23967" s="820"/>
      <c r="M23967" s="820"/>
      <c r="N23967" s="820"/>
      <c r="O23967" s="820"/>
      <c r="P23967" s="820"/>
      <c r="Q23967" s="820"/>
      <c r="R23967" s="820"/>
      <c r="S23967" s="820"/>
      <c r="T23967" s="820"/>
      <c r="U23967" s="820"/>
      <c r="V23967" s="820"/>
      <c r="W23967" s="820"/>
      <c r="X23967" s="820"/>
      <c r="Y23967" s="820"/>
      <c r="Z23967" s="820"/>
    </row>
    <row r="23968" spans="7:26">
      <c r="G23968" s="826"/>
      <c r="H23968" s="820"/>
      <c r="J23968" s="820"/>
      <c r="K23968" s="820"/>
      <c r="L23968" s="820"/>
      <c r="M23968" s="820"/>
      <c r="N23968" s="820"/>
      <c r="O23968" s="820"/>
      <c r="P23968" s="820"/>
      <c r="Q23968" s="820"/>
      <c r="R23968" s="820"/>
      <c r="S23968" s="820"/>
      <c r="T23968" s="820"/>
      <c r="U23968" s="820"/>
      <c r="V23968" s="820"/>
      <c r="W23968" s="820"/>
      <c r="X23968" s="820"/>
      <c r="Y23968" s="820"/>
      <c r="Z23968" s="820"/>
    </row>
    <row r="23969" spans="7:26">
      <c r="G23969" s="826"/>
      <c r="H23969" s="820"/>
      <c r="J23969" s="820"/>
      <c r="K23969" s="820"/>
      <c r="L23969" s="820"/>
      <c r="M23969" s="820"/>
      <c r="N23969" s="820"/>
      <c r="O23969" s="820"/>
      <c r="P23969" s="820"/>
      <c r="Q23969" s="820"/>
      <c r="R23969" s="820"/>
      <c r="S23969" s="820"/>
      <c r="T23969" s="820"/>
      <c r="U23969" s="820"/>
      <c r="V23969" s="820"/>
      <c r="W23969" s="820"/>
      <c r="X23969" s="820"/>
      <c r="Y23969" s="820"/>
      <c r="Z23969" s="820"/>
    </row>
    <row r="23970" spans="7:26">
      <c r="G23970" s="826"/>
      <c r="H23970" s="820"/>
      <c r="J23970" s="820"/>
      <c r="K23970" s="820"/>
      <c r="L23970" s="820"/>
      <c r="M23970" s="820"/>
      <c r="N23970" s="820"/>
      <c r="O23970" s="820"/>
      <c r="P23970" s="820"/>
      <c r="Q23970" s="820"/>
      <c r="R23970" s="820"/>
      <c r="S23970" s="820"/>
      <c r="T23970" s="820"/>
      <c r="U23970" s="820"/>
      <c r="V23970" s="820"/>
      <c r="W23970" s="820"/>
      <c r="X23970" s="820"/>
      <c r="Y23970" s="820"/>
      <c r="Z23970" s="820"/>
    </row>
    <row r="23971" spans="7:26">
      <c r="G23971" s="826"/>
      <c r="H23971" s="820"/>
      <c r="J23971" s="820"/>
      <c r="K23971" s="820"/>
      <c r="L23971" s="820"/>
      <c r="M23971" s="820"/>
      <c r="N23971" s="820"/>
      <c r="O23971" s="820"/>
      <c r="P23971" s="820"/>
      <c r="Q23971" s="820"/>
      <c r="R23971" s="820"/>
      <c r="S23971" s="820"/>
      <c r="T23971" s="820"/>
      <c r="U23971" s="820"/>
      <c r="V23971" s="820"/>
      <c r="W23971" s="820"/>
      <c r="X23971" s="820"/>
      <c r="Y23971" s="820"/>
      <c r="Z23971" s="820"/>
    </row>
    <row r="23972" spans="7:26">
      <c r="G23972" s="826"/>
      <c r="H23972" s="820"/>
      <c r="J23972" s="820"/>
      <c r="K23972" s="820"/>
      <c r="L23972" s="820"/>
      <c r="M23972" s="820"/>
      <c r="N23972" s="820"/>
      <c r="O23972" s="820"/>
      <c r="P23972" s="820"/>
      <c r="Q23972" s="820"/>
      <c r="R23972" s="820"/>
      <c r="S23972" s="820"/>
      <c r="T23972" s="820"/>
      <c r="U23972" s="820"/>
      <c r="V23972" s="820"/>
      <c r="W23972" s="820"/>
      <c r="X23972" s="820"/>
      <c r="Y23972" s="820"/>
      <c r="Z23972" s="820"/>
    </row>
    <row r="23973" spans="7:26">
      <c r="G23973" s="826"/>
      <c r="H23973" s="820"/>
      <c r="J23973" s="820"/>
      <c r="K23973" s="820"/>
      <c r="L23973" s="820"/>
      <c r="M23973" s="820"/>
      <c r="N23973" s="820"/>
      <c r="O23973" s="820"/>
      <c r="P23973" s="820"/>
      <c r="Q23973" s="820"/>
      <c r="R23973" s="820"/>
      <c r="S23973" s="820"/>
      <c r="T23973" s="820"/>
      <c r="U23973" s="820"/>
      <c r="V23973" s="820"/>
      <c r="W23973" s="820"/>
      <c r="X23973" s="820"/>
      <c r="Y23973" s="820"/>
      <c r="Z23973" s="820"/>
    </row>
    <row r="23974" spans="7:26">
      <c r="G23974" s="826"/>
      <c r="H23974" s="820"/>
      <c r="J23974" s="820"/>
      <c r="K23974" s="820"/>
      <c r="L23974" s="820"/>
      <c r="M23974" s="820"/>
      <c r="N23974" s="820"/>
      <c r="O23974" s="820"/>
      <c r="P23974" s="820"/>
      <c r="Q23974" s="820"/>
      <c r="R23974" s="820"/>
      <c r="S23974" s="820"/>
      <c r="T23974" s="820"/>
      <c r="U23974" s="820"/>
      <c r="V23974" s="820"/>
      <c r="W23974" s="820"/>
      <c r="X23974" s="820"/>
      <c r="Y23974" s="820"/>
      <c r="Z23974" s="820"/>
    </row>
    <row r="23975" spans="7:26">
      <c r="G23975" s="826"/>
      <c r="H23975" s="820"/>
      <c r="J23975" s="820"/>
      <c r="K23975" s="820"/>
      <c r="L23975" s="820"/>
      <c r="M23975" s="820"/>
      <c r="N23975" s="820"/>
      <c r="O23975" s="820"/>
      <c r="P23975" s="820"/>
      <c r="Q23975" s="820"/>
      <c r="R23975" s="820"/>
      <c r="S23975" s="820"/>
      <c r="T23975" s="820"/>
      <c r="U23975" s="820"/>
      <c r="V23975" s="820"/>
      <c r="W23975" s="820"/>
      <c r="X23975" s="820"/>
      <c r="Y23975" s="820"/>
      <c r="Z23975" s="820"/>
    </row>
    <row r="23976" spans="7:26">
      <c r="G23976" s="826"/>
      <c r="H23976" s="820"/>
      <c r="J23976" s="820"/>
      <c r="K23976" s="820"/>
      <c r="L23976" s="820"/>
      <c r="M23976" s="820"/>
      <c r="N23976" s="820"/>
      <c r="O23976" s="820"/>
      <c r="P23976" s="820"/>
      <c r="Q23976" s="820"/>
      <c r="R23976" s="820"/>
      <c r="S23976" s="820"/>
      <c r="T23976" s="820"/>
      <c r="U23976" s="820"/>
      <c r="V23976" s="820"/>
      <c r="W23976" s="820"/>
      <c r="X23976" s="820"/>
      <c r="Y23976" s="820"/>
      <c r="Z23976" s="820"/>
    </row>
    <row r="23977" spans="7:26">
      <c r="G23977" s="826"/>
      <c r="H23977" s="820"/>
      <c r="J23977" s="820"/>
      <c r="K23977" s="820"/>
      <c r="L23977" s="820"/>
      <c r="M23977" s="820"/>
      <c r="N23977" s="820"/>
      <c r="O23977" s="820"/>
      <c r="P23977" s="820"/>
      <c r="Q23977" s="820"/>
      <c r="R23977" s="820"/>
      <c r="S23977" s="820"/>
      <c r="T23977" s="820"/>
      <c r="U23977" s="820"/>
      <c r="V23977" s="820"/>
      <c r="W23977" s="820"/>
      <c r="X23977" s="820"/>
      <c r="Y23977" s="820"/>
      <c r="Z23977" s="820"/>
    </row>
    <row r="23978" spans="7:26">
      <c r="G23978" s="826"/>
      <c r="H23978" s="820"/>
      <c r="J23978" s="820"/>
      <c r="K23978" s="820"/>
      <c r="L23978" s="820"/>
      <c r="M23978" s="820"/>
      <c r="N23978" s="820"/>
      <c r="O23978" s="820"/>
      <c r="P23978" s="820"/>
      <c r="Q23978" s="820"/>
      <c r="R23978" s="820"/>
      <c r="S23978" s="820"/>
      <c r="T23978" s="820"/>
      <c r="U23978" s="820"/>
      <c r="V23978" s="820"/>
      <c r="W23978" s="820"/>
      <c r="X23978" s="820"/>
      <c r="Y23978" s="820"/>
      <c r="Z23978" s="820"/>
    </row>
    <row r="23979" spans="7:26">
      <c r="G23979" s="826"/>
      <c r="H23979" s="820"/>
      <c r="J23979" s="820"/>
      <c r="K23979" s="820"/>
      <c r="L23979" s="820"/>
      <c r="M23979" s="820"/>
      <c r="N23979" s="820"/>
      <c r="O23979" s="820"/>
      <c r="P23979" s="820"/>
      <c r="Q23979" s="820"/>
      <c r="R23979" s="820"/>
      <c r="S23979" s="820"/>
      <c r="T23979" s="820"/>
      <c r="U23979" s="820"/>
      <c r="V23979" s="820"/>
      <c r="W23979" s="820"/>
      <c r="X23979" s="820"/>
      <c r="Y23979" s="820"/>
      <c r="Z23979" s="820"/>
    </row>
    <row r="23980" spans="7:26">
      <c r="G23980" s="826"/>
      <c r="H23980" s="820"/>
      <c r="J23980" s="820"/>
      <c r="K23980" s="820"/>
      <c r="L23980" s="820"/>
      <c r="M23980" s="820"/>
      <c r="N23980" s="820"/>
      <c r="O23980" s="820"/>
      <c r="P23980" s="820"/>
      <c r="Q23980" s="820"/>
      <c r="R23980" s="820"/>
      <c r="S23980" s="820"/>
      <c r="T23980" s="820"/>
      <c r="U23980" s="820"/>
      <c r="V23980" s="820"/>
      <c r="W23980" s="820"/>
      <c r="X23980" s="820"/>
      <c r="Y23980" s="820"/>
      <c r="Z23980" s="820"/>
    </row>
    <row r="23981" spans="7:26">
      <c r="G23981" s="826"/>
      <c r="H23981" s="820"/>
      <c r="J23981" s="820"/>
      <c r="K23981" s="820"/>
      <c r="L23981" s="820"/>
      <c r="M23981" s="820"/>
      <c r="N23981" s="820"/>
      <c r="O23981" s="820"/>
      <c r="P23981" s="820"/>
      <c r="Q23981" s="820"/>
      <c r="R23981" s="820"/>
      <c r="S23981" s="820"/>
      <c r="T23981" s="820"/>
      <c r="U23981" s="820"/>
      <c r="V23981" s="820"/>
      <c r="W23981" s="820"/>
      <c r="X23981" s="820"/>
      <c r="Y23981" s="820"/>
      <c r="Z23981" s="820"/>
    </row>
    <row r="23982" spans="7:26">
      <c r="G23982" s="826"/>
      <c r="H23982" s="820"/>
      <c r="J23982" s="820"/>
      <c r="K23982" s="820"/>
      <c r="L23982" s="820"/>
      <c r="M23982" s="820"/>
      <c r="N23982" s="820"/>
      <c r="O23982" s="820"/>
      <c r="P23982" s="820"/>
      <c r="Q23982" s="820"/>
      <c r="R23982" s="820"/>
      <c r="S23982" s="820"/>
      <c r="T23982" s="820"/>
      <c r="U23982" s="820"/>
      <c r="V23982" s="820"/>
      <c r="W23982" s="820"/>
      <c r="X23982" s="820"/>
      <c r="Y23982" s="820"/>
      <c r="Z23982" s="820"/>
    </row>
    <row r="23983" spans="7:26">
      <c r="G23983" s="826"/>
      <c r="H23983" s="820"/>
      <c r="J23983" s="820"/>
      <c r="K23983" s="820"/>
      <c r="L23983" s="820"/>
      <c r="M23983" s="820"/>
      <c r="N23983" s="820"/>
      <c r="O23983" s="820"/>
      <c r="P23983" s="820"/>
      <c r="Q23983" s="820"/>
      <c r="R23983" s="820"/>
      <c r="S23983" s="820"/>
      <c r="T23983" s="820"/>
      <c r="U23983" s="820"/>
      <c r="V23983" s="820"/>
      <c r="W23983" s="820"/>
      <c r="X23983" s="820"/>
      <c r="Y23983" s="820"/>
      <c r="Z23983" s="820"/>
    </row>
    <row r="23984" spans="7:26">
      <c r="G23984" s="826"/>
      <c r="H23984" s="820"/>
      <c r="J23984" s="820"/>
      <c r="K23984" s="820"/>
      <c r="L23984" s="820"/>
      <c r="M23984" s="820"/>
      <c r="N23984" s="820"/>
      <c r="O23984" s="820"/>
      <c r="P23984" s="820"/>
      <c r="Q23984" s="820"/>
      <c r="R23984" s="820"/>
      <c r="S23984" s="820"/>
      <c r="T23984" s="820"/>
      <c r="U23984" s="820"/>
      <c r="V23984" s="820"/>
      <c r="W23984" s="820"/>
      <c r="X23984" s="820"/>
      <c r="Y23984" s="820"/>
      <c r="Z23984" s="820"/>
    </row>
    <row r="23985" spans="7:26">
      <c r="G23985" s="826"/>
      <c r="H23985" s="820"/>
      <c r="J23985" s="820"/>
      <c r="K23985" s="820"/>
      <c r="L23985" s="820"/>
      <c r="M23985" s="820"/>
      <c r="N23985" s="820"/>
      <c r="O23985" s="820"/>
      <c r="P23985" s="820"/>
      <c r="Q23985" s="820"/>
      <c r="R23985" s="820"/>
      <c r="S23985" s="820"/>
      <c r="T23985" s="820"/>
      <c r="U23985" s="820"/>
      <c r="V23985" s="820"/>
      <c r="W23985" s="820"/>
      <c r="X23985" s="820"/>
      <c r="Y23985" s="820"/>
      <c r="Z23985" s="820"/>
    </row>
    <row r="23986" spans="7:26">
      <c r="G23986" s="826"/>
      <c r="H23986" s="820"/>
      <c r="J23986" s="820"/>
      <c r="K23986" s="820"/>
      <c r="L23986" s="820"/>
      <c r="M23986" s="820"/>
      <c r="N23986" s="820"/>
      <c r="O23986" s="820"/>
      <c r="P23986" s="820"/>
      <c r="Q23986" s="820"/>
      <c r="R23986" s="820"/>
      <c r="S23986" s="820"/>
      <c r="T23986" s="820"/>
      <c r="U23986" s="820"/>
      <c r="V23986" s="820"/>
      <c r="W23986" s="820"/>
      <c r="X23986" s="820"/>
      <c r="Y23986" s="820"/>
      <c r="Z23986" s="820"/>
    </row>
    <row r="23987" spans="7:26">
      <c r="G23987" s="826"/>
      <c r="H23987" s="820"/>
      <c r="J23987" s="820"/>
      <c r="K23987" s="820"/>
      <c r="L23987" s="820"/>
      <c r="M23987" s="820"/>
      <c r="N23987" s="820"/>
      <c r="O23987" s="820"/>
      <c r="P23987" s="820"/>
      <c r="Q23987" s="820"/>
      <c r="R23987" s="820"/>
      <c r="S23987" s="820"/>
      <c r="T23987" s="820"/>
      <c r="U23987" s="820"/>
      <c r="V23987" s="820"/>
      <c r="W23987" s="820"/>
      <c r="X23987" s="820"/>
      <c r="Y23987" s="820"/>
      <c r="Z23987" s="820"/>
    </row>
    <row r="23988" spans="7:26">
      <c r="G23988" s="826"/>
      <c r="H23988" s="820"/>
      <c r="J23988" s="820"/>
      <c r="K23988" s="820"/>
      <c r="L23988" s="820"/>
      <c r="M23988" s="820"/>
      <c r="N23988" s="820"/>
      <c r="O23988" s="820"/>
      <c r="P23988" s="820"/>
      <c r="Q23988" s="820"/>
      <c r="R23988" s="820"/>
      <c r="S23988" s="820"/>
      <c r="T23988" s="820"/>
      <c r="U23988" s="820"/>
      <c r="V23988" s="820"/>
      <c r="W23988" s="820"/>
      <c r="X23988" s="820"/>
      <c r="Y23988" s="820"/>
      <c r="Z23988" s="820"/>
    </row>
    <row r="23989" spans="7:26">
      <c r="G23989" s="826"/>
      <c r="H23989" s="820"/>
      <c r="J23989" s="820"/>
      <c r="K23989" s="820"/>
      <c r="L23989" s="820"/>
      <c r="M23989" s="820"/>
      <c r="N23989" s="820"/>
      <c r="O23989" s="820"/>
      <c r="P23989" s="820"/>
      <c r="Q23989" s="820"/>
      <c r="R23989" s="820"/>
      <c r="S23989" s="820"/>
      <c r="T23989" s="820"/>
      <c r="U23989" s="820"/>
      <c r="V23989" s="820"/>
      <c r="W23989" s="820"/>
      <c r="X23989" s="820"/>
      <c r="Y23989" s="820"/>
      <c r="Z23989" s="820"/>
    </row>
    <row r="23990" spans="7:26">
      <c r="G23990" s="826"/>
      <c r="H23990" s="820"/>
      <c r="J23990" s="820"/>
      <c r="K23990" s="820"/>
      <c r="L23990" s="820"/>
      <c r="M23990" s="820"/>
      <c r="N23990" s="820"/>
      <c r="O23990" s="820"/>
      <c r="P23990" s="820"/>
      <c r="Q23990" s="820"/>
      <c r="R23990" s="820"/>
      <c r="S23990" s="820"/>
      <c r="T23990" s="820"/>
      <c r="U23990" s="820"/>
      <c r="V23990" s="820"/>
      <c r="W23990" s="820"/>
      <c r="X23990" s="820"/>
      <c r="Y23990" s="820"/>
      <c r="Z23990" s="820"/>
    </row>
    <row r="23991" spans="7:26">
      <c r="G23991" s="826"/>
      <c r="H23991" s="820"/>
      <c r="J23991" s="820"/>
      <c r="K23991" s="820"/>
      <c r="L23991" s="820"/>
      <c r="M23991" s="820"/>
      <c r="N23991" s="820"/>
      <c r="O23991" s="820"/>
      <c r="P23991" s="820"/>
      <c r="Q23991" s="820"/>
      <c r="R23991" s="820"/>
      <c r="S23991" s="820"/>
      <c r="T23991" s="820"/>
      <c r="U23991" s="820"/>
      <c r="V23991" s="820"/>
      <c r="W23991" s="820"/>
      <c r="X23991" s="820"/>
      <c r="Y23991" s="820"/>
      <c r="Z23991" s="820"/>
    </row>
    <row r="23992" spans="7:26">
      <c r="G23992" s="826"/>
      <c r="H23992" s="820"/>
      <c r="J23992" s="820"/>
      <c r="K23992" s="820"/>
      <c r="L23992" s="820"/>
      <c r="M23992" s="820"/>
      <c r="N23992" s="820"/>
      <c r="O23992" s="820"/>
      <c r="P23992" s="820"/>
      <c r="Q23992" s="820"/>
      <c r="R23992" s="820"/>
      <c r="S23992" s="820"/>
      <c r="T23992" s="820"/>
      <c r="U23992" s="820"/>
      <c r="V23992" s="820"/>
      <c r="W23992" s="820"/>
      <c r="X23992" s="820"/>
      <c r="Y23992" s="820"/>
      <c r="Z23992" s="820"/>
    </row>
    <row r="23993" spans="7:26">
      <c r="G23993" s="826"/>
      <c r="H23993" s="820"/>
      <c r="J23993" s="820"/>
      <c r="K23993" s="820"/>
      <c r="L23993" s="820"/>
      <c r="M23993" s="820"/>
      <c r="N23993" s="820"/>
      <c r="O23993" s="820"/>
      <c r="P23993" s="820"/>
      <c r="Q23993" s="820"/>
      <c r="R23993" s="820"/>
      <c r="S23993" s="820"/>
      <c r="T23993" s="820"/>
      <c r="U23993" s="820"/>
      <c r="V23993" s="820"/>
      <c r="W23993" s="820"/>
      <c r="X23993" s="820"/>
      <c r="Y23993" s="820"/>
      <c r="Z23993" s="820"/>
    </row>
    <row r="23994" spans="7:26">
      <c r="G23994" s="826"/>
      <c r="H23994" s="820"/>
      <c r="J23994" s="820"/>
      <c r="K23994" s="820"/>
      <c r="L23994" s="820"/>
      <c r="M23994" s="820"/>
      <c r="N23994" s="820"/>
      <c r="O23994" s="820"/>
      <c r="P23994" s="820"/>
      <c r="Q23994" s="820"/>
      <c r="R23994" s="820"/>
      <c r="S23994" s="820"/>
      <c r="T23994" s="820"/>
      <c r="U23994" s="820"/>
      <c r="V23994" s="820"/>
      <c r="W23994" s="820"/>
      <c r="X23994" s="820"/>
      <c r="Y23994" s="820"/>
      <c r="Z23994" s="820"/>
    </row>
    <row r="23995" spans="7:26">
      <c r="G23995" s="826"/>
      <c r="H23995" s="820"/>
      <c r="J23995" s="820"/>
      <c r="K23995" s="820"/>
      <c r="L23995" s="820"/>
      <c r="M23995" s="820"/>
      <c r="N23995" s="820"/>
      <c r="O23995" s="820"/>
      <c r="P23995" s="820"/>
      <c r="Q23995" s="820"/>
      <c r="R23995" s="820"/>
      <c r="S23995" s="820"/>
      <c r="T23995" s="820"/>
      <c r="U23995" s="820"/>
      <c r="V23995" s="820"/>
      <c r="W23995" s="820"/>
      <c r="X23995" s="820"/>
      <c r="Y23995" s="820"/>
      <c r="Z23995" s="820"/>
    </row>
    <row r="23996" spans="7:26">
      <c r="G23996" s="826"/>
      <c r="H23996" s="820"/>
      <c r="J23996" s="820"/>
      <c r="K23996" s="820"/>
      <c r="L23996" s="820"/>
      <c r="M23996" s="820"/>
      <c r="N23996" s="820"/>
      <c r="O23996" s="820"/>
      <c r="P23996" s="820"/>
      <c r="Q23996" s="820"/>
      <c r="R23996" s="820"/>
      <c r="S23996" s="820"/>
      <c r="T23996" s="820"/>
      <c r="U23996" s="820"/>
      <c r="V23996" s="820"/>
      <c r="W23996" s="820"/>
      <c r="X23996" s="820"/>
      <c r="Y23996" s="820"/>
      <c r="Z23996" s="820"/>
    </row>
    <row r="23997" spans="7:26">
      <c r="G23997" s="826"/>
      <c r="H23997" s="820"/>
      <c r="J23997" s="820"/>
      <c r="K23997" s="820"/>
      <c r="L23997" s="820"/>
      <c r="M23997" s="820"/>
      <c r="N23997" s="820"/>
      <c r="O23997" s="820"/>
      <c r="P23997" s="820"/>
      <c r="Q23997" s="820"/>
      <c r="R23997" s="820"/>
      <c r="S23997" s="820"/>
      <c r="T23997" s="820"/>
      <c r="U23997" s="820"/>
      <c r="V23997" s="820"/>
      <c r="W23997" s="820"/>
      <c r="X23997" s="820"/>
      <c r="Y23997" s="820"/>
      <c r="Z23997" s="820"/>
    </row>
    <row r="23998" spans="7:26">
      <c r="G23998" s="826"/>
      <c r="H23998" s="820"/>
      <c r="J23998" s="820"/>
      <c r="K23998" s="820"/>
      <c r="L23998" s="820"/>
      <c r="M23998" s="820"/>
      <c r="N23998" s="820"/>
      <c r="O23998" s="820"/>
      <c r="P23998" s="820"/>
      <c r="Q23998" s="820"/>
      <c r="R23998" s="820"/>
      <c r="S23998" s="820"/>
      <c r="T23998" s="820"/>
      <c r="U23998" s="820"/>
      <c r="V23998" s="820"/>
      <c r="W23998" s="820"/>
      <c r="X23998" s="820"/>
      <c r="Y23998" s="820"/>
      <c r="Z23998" s="820"/>
    </row>
    <row r="23999" spans="7:26">
      <c r="G23999" s="826"/>
      <c r="H23999" s="820"/>
      <c r="J23999" s="820"/>
      <c r="K23999" s="820"/>
      <c r="L23999" s="820"/>
      <c r="M23999" s="820"/>
      <c r="N23999" s="820"/>
      <c r="O23999" s="820"/>
      <c r="P23999" s="820"/>
      <c r="Q23999" s="820"/>
      <c r="R23999" s="820"/>
      <c r="S23999" s="820"/>
      <c r="T23999" s="820"/>
      <c r="U23999" s="820"/>
      <c r="V23999" s="820"/>
      <c r="W23999" s="820"/>
      <c r="X23999" s="820"/>
      <c r="Y23999" s="820"/>
      <c r="Z23999" s="820"/>
    </row>
    <row r="24000" spans="7:26">
      <c r="G24000" s="826"/>
      <c r="H24000" s="820"/>
      <c r="J24000" s="820"/>
      <c r="K24000" s="820"/>
      <c r="L24000" s="820"/>
      <c r="M24000" s="820"/>
      <c r="N24000" s="820"/>
      <c r="O24000" s="820"/>
      <c r="P24000" s="820"/>
      <c r="Q24000" s="820"/>
      <c r="R24000" s="820"/>
      <c r="S24000" s="820"/>
      <c r="T24000" s="820"/>
      <c r="U24000" s="820"/>
      <c r="V24000" s="820"/>
      <c r="W24000" s="820"/>
      <c r="X24000" s="820"/>
      <c r="Y24000" s="820"/>
      <c r="Z24000" s="820"/>
    </row>
    <row r="24001" spans="7:26">
      <c r="G24001" s="826"/>
      <c r="H24001" s="820"/>
      <c r="J24001" s="820"/>
      <c r="K24001" s="820"/>
      <c r="L24001" s="820"/>
      <c r="M24001" s="820"/>
      <c r="N24001" s="820"/>
      <c r="O24001" s="820"/>
      <c r="P24001" s="820"/>
      <c r="Q24001" s="820"/>
      <c r="R24001" s="820"/>
      <c r="S24001" s="820"/>
      <c r="T24001" s="820"/>
      <c r="U24001" s="820"/>
      <c r="V24001" s="820"/>
      <c r="W24001" s="820"/>
      <c r="X24001" s="820"/>
      <c r="Y24001" s="820"/>
      <c r="Z24001" s="820"/>
    </row>
    <row r="24002" spans="7:26">
      <c r="G24002" s="826"/>
      <c r="H24002" s="820"/>
      <c r="J24002" s="820"/>
      <c r="K24002" s="820"/>
      <c r="L24002" s="820"/>
      <c r="M24002" s="820"/>
      <c r="N24002" s="820"/>
      <c r="O24002" s="820"/>
      <c r="P24002" s="820"/>
      <c r="Q24002" s="820"/>
      <c r="R24002" s="820"/>
      <c r="S24002" s="820"/>
      <c r="T24002" s="820"/>
      <c r="U24002" s="820"/>
      <c r="V24002" s="820"/>
      <c r="W24002" s="820"/>
      <c r="X24002" s="820"/>
      <c r="Y24002" s="820"/>
      <c r="Z24002" s="820"/>
    </row>
    <row r="24003" spans="7:26">
      <c r="G24003" s="826"/>
      <c r="H24003" s="820"/>
      <c r="J24003" s="820"/>
      <c r="K24003" s="820"/>
      <c r="L24003" s="820"/>
      <c r="M24003" s="820"/>
      <c r="N24003" s="820"/>
      <c r="O24003" s="820"/>
      <c r="P24003" s="820"/>
      <c r="Q24003" s="820"/>
      <c r="R24003" s="820"/>
      <c r="S24003" s="820"/>
      <c r="T24003" s="820"/>
      <c r="U24003" s="820"/>
      <c r="V24003" s="820"/>
      <c r="W24003" s="820"/>
      <c r="X24003" s="820"/>
      <c r="Y24003" s="820"/>
      <c r="Z24003" s="820"/>
    </row>
    <row r="24004" spans="7:26">
      <c r="G24004" s="826"/>
      <c r="H24004" s="820"/>
      <c r="J24004" s="820"/>
      <c r="K24004" s="820"/>
      <c r="L24004" s="820"/>
      <c r="M24004" s="820"/>
      <c r="N24004" s="820"/>
      <c r="O24004" s="820"/>
      <c r="P24004" s="820"/>
      <c r="Q24004" s="820"/>
      <c r="R24004" s="820"/>
      <c r="S24004" s="820"/>
      <c r="T24004" s="820"/>
      <c r="U24004" s="820"/>
      <c r="V24004" s="820"/>
      <c r="W24004" s="820"/>
      <c r="X24004" s="820"/>
      <c r="Y24004" s="820"/>
      <c r="Z24004" s="820"/>
    </row>
    <row r="24005" spans="7:26">
      <c r="G24005" s="826"/>
      <c r="H24005" s="820"/>
      <c r="J24005" s="820"/>
      <c r="K24005" s="820"/>
      <c r="L24005" s="820"/>
      <c r="M24005" s="820"/>
      <c r="N24005" s="820"/>
      <c r="O24005" s="820"/>
      <c r="P24005" s="820"/>
      <c r="Q24005" s="820"/>
      <c r="R24005" s="820"/>
      <c r="S24005" s="820"/>
      <c r="T24005" s="820"/>
      <c r="U24005" s="820"/>
      <c r="V24005" s="820"/>
      <c r="W24005" s="820"/>
      <c r="X24005" s="820"/>
      <c r="Y24005" s="820"/>
      <c r="Z24005" s="820"/>
    </row>
    <row r="24006" spans="7:26">
      <c r="G24006" s="826"/>
      <c r="H24006" s="820"/>
      <c r="J24006" s="820"/>
      <c r="K24006" s="820"/>
      <c r="L24006" s="820"/>
      <c r="M24006" s="820"/>
      <c r="N24006" s="820"/>
      <c r="O24006" s="820"/>
      <c r="P24006" s="820"/>
      <c r="Q24006" s="820"/>
      <c r="R24006" s="820"/>
      <c r="S24006" s="820"/>
      <c r="T24006" s="820"/>
      <c r="U24006" s="820"/>
      <c r="V24006" s="820"/>
      <c r="W24006" s="820"/>
      <c r="X24006" s="820"/>
      <c r="Y24006" s="820"/>
      <c r="Z24006" s="820"/>
    </row>
    <row r="24007" spans="7:26">
      <c r="G24007" s="826"/>
      <c r="H24007" s="820"/>
      <c r="J24007" s="820"/>
      <c r="K24007" s="820"/>
      <c r="L24007" s="820"/>
      <c r="M24007" s="820"/>
      <c r="N24007" s="820"/>
      <c r="O24007" s="820"/>
      <c r="P24007" s="820"/>
      <c r="Q24007" s="820"/>
      <c r="R24007" s="820"/>
      <c r="S24007" s="820"/>
      <c r="T24007" s="820"/>
      <c r="U24007" s="820"/>
      <c r="V24007" s="820"/>
      <c r="W24007" s="820"/>
      <c r="X24007" s="820"/>
      <c r="Y24007" s="820"/>
      <c r="Z24007" s="820"/>
    </row>
    <row r="24008" spans="7:26">
      <c r="G24008" s="826"/>
      <c r="H24008" s="820"/>
      <c r="J24008" s="820"/>
      <c r="K24008" s="820"/>
      <c r="L24008" s="820"/>
      <c r="M24008" s="820"/>
      <c r="N24008" s="820"/>
      <c r="O24008" s="820"/>
      <c r="P24008" s="820"/>
      <c r="Q24008" s="820"/>
      <c r="R24008" s="820"/>
      <c r="S24008" s="820"/>
      <c r="T24008" s="820"/>
      <c r="U24008" s="820"/>
      <c r="V24008" s="820"/>
      <c r="W24008" s="820"/>
      <c r="X24008" s="820"/>
      <c r="Y24008" s="820"/>
      <c r="Z24008" s="820"/>
    </row>
    <row r="24009" spans="7:26">
      <c r="G24009" s="826"/>
      <c r="H24009" s="820"/>
      <c r="J24009" s="820"/>
      <c r="K24009" s="820"/>
      <c r="L24009" s="820"/>
      <c r="M24009" s="820"/>
      <c r="N24009" s="820"/>
      <c r="O24009" s="820"/>
      <c r="P24009" s="820"/>
      <c r="Q24009" s="820"/>
      <c r="R24009" s="820"/>
      <c r="S24009" s="820"/>
      <c r="T24009" s="820"/>
      <c r="U24009" s="820"/>
      <c r="V24009" s="820"/>
      <c r="W24009" s="820"/>
      <c r="X24009" s="820"/>
      <c r="Y24009" s="820"/>
      <c r="Z24009" s="820"/>
    </row>
    <row r="24010" spans="7:26">
      <c r="G24010" s="826"/>
      <c r="H24010" s="820"/>
      <c r="J24010" s="820"/>
      <c r="K24010" s="820"/>
      <c r="L24010" s="820"/>
      <c r="M24010" s="820"/>
      <c r="N24010" s="820"/>
      <c r="O24010" s="820"/>
      <c r="P24010" s="820"/>
      <c r="Q24010" s="820"/>
      <c r="R24010" s="820"/>
      <c r="S24010" s="820"/>
      <c r="T24010" s="820"/>
      <c r="U24010" s="820"/>
      <c r="V24010" s="820"/>
      <c r="W24010" s="820"/>
      <c r="X24010" s="820"/>
      <c r="Y24010" s="820"/>
      <c r="Z24010" s="820"/>
    </row>
    <row r="24011" spans="7:26">
      <c r="G24011" s="826"/>
      <c r="H24011" s="820"/>
      <c r="J24011" s="820"/>
      <c r="K24011" s="820"/>
      <c r="L24011" s="820"/>
      <c r="M24011" s="820"/>
      <c r="N24011" s="820"/>
      <c r="O24011" s="820"/>
      <c r="P24011" s="820"/>
      <c r="Q24011" s="820"/>
      <c r="R24011" s="820"/>
      <c r="S24011" s="820"/>
      <c r="T24011" s="820"/>
      <c r="U24011" s="820"/>
      <c r="V24011" s="820"/>
      <c r="W24011" s="820"/>
      <c r="X24011" s="820"/>
      <c r="Y24011" s="820"/>
      <c r="Z24011" s="820"/>
    </row>
    <row r="24012" spans="7:26">
      <c r="G24012" s="826"/>
      <c r="H24012" s="820"/>
      <c r="J24012" s="820"/>
      <c r="K24012" s="820"/>
      <c r="L24012" s="820"/>
      <c r="M24012" s="820"/>
      <c r="N24012" s="820"/>
      <c r="O24012" s="820"/>
      <c r="P24012" s="820"/>
      <c r="Q24012" s="820"/>
      <c r="R24012" s="820"/>
      <c r="S24012" s="820"/>
      <c r="T24012" s="820"/>
      <c r="U24012" s="820"/>
      <c r="V24012" s="820"/>
      <c r="W24012" s="820"/>
      <c r="X24012" s="820"/>
      <c r="Y24012" s="820"/>
      <c r="Z24012" s="820"/>
    </row>
    <row r="24013" spans="7:26">
      <c r="G24013" s="826"/>
      <c r="H24013" s="820"/>
      <c r="J24013" s="820"/>
      <c r="K24013" s="820"/>
      <c r="L24013" s="820"/>
      <c r="M24013" s="820"/>
      <c r="N24013" s="820"/>
      <c r="O24013" s="820"/>
      <c r="P24013" s="820"/>
      <c r="Q24013" s="820"/>
      <c r="R24013" s="820"/>
      <c r="S24013" s="820"/>
      <c r="T24013" s="820"/>
      <c r="U24013" s="820"/>
      <c r="V24013" s="820"/>
      <c r="W24013" s="820"/>
      <c r="X24013" s="820"/>
      <c r="Y24013" s="820"/>
      <c r="Z24013" s="820"/>
    </row>
    <row r="24014" spans="7:26">
      <c r="G24014" s="826"/>
      <c r="H24014" s="820"/>
      <c r="J24014" s="820"/>
      <c r="K24014" s="820"/>
      <c r="L24014" s="820"/>
      <c r="M24014" s="820"/>
      <c r="N24014" s="820"/>
      <c r="O24014" s="820"/>
      <c r="P24014" s="820"/>
      <c r="Q24014" s="820"/>
      <c r="R24014" s="820"/>
      <c r="S24014" s="820"/>
      <c r="T24014" s="820"/>
      <c r="U24014" s="820"/>
      <c r="V24014" s="820"/>
      <c r="W24014" s="820"/>
      <c r="X24014" s="820"/>
      <c r="Y24014" s="820"/>
      <c r="Z24014" s="820"/>
    </row>
    <row r="24015" spans="7:26">
      <c r="G24015" s="826"/>
      <c r="H24015" s="820"/>
      <c r="J24015" s="820"/>
      <c r="K24015" s="820"/>
      <c r="L24015" s="820"/>
      <c r="M24015" s="820"/>
      <c r="N24015" s="820"/>
      <c r="O24015" s="820"/>
      <c r="P24015" s="820"/>
      <c r="Q24015" s="820"/>
      <c r="R24015" s="820"/>
      <c r="S24015" s="820"/>
      <c r="T24015" s="820"/>
      <c r="U24015" s="820"/>
      <c r="V24015" s="820"/>
      <c r="W24015" s="820"/>
      <c r="X24015" s="820"/>
      <c r="Y24015" s="820"/>
      <c r="Z24015" s="820"/>
    </row>
    <row r="24016" spans="7:26">
      <c r="G24016" s="826"/>
      <c r="H24016" s="820"/>
      <c r="J24016" s="820"/>
      <c r="K24016" s="820"/>
      <c r="L24016" s="820"/>
      <c r="M24016" s="820"/>
      <c r="N24016" s="820"/>
      <c r="O24016" s="820"/>
      <c r="P24016" s="820"/>
      <c r="Q24016" s="820"/>
      <c r="R24016" s="820"/>
      <c r="S24016" s="820"/>
      <c r="T24016" s="820"/>
      <c r="U24016" s="820"/>
      <c r="V24016" s="820"/>
      <c r="W24016" s="820"/>
      <c r="X24016" s="820"/>
      <c r="Y24016" s="820"/>
      <c r="Z24016" s="820"/>
    </row>
    <row r="24017" spans="7:26">
      <c r="G24017" s="826"/>
      <c r="H24017" s="820"/>
      <c r="J24017" s="820"/>
      <c r="K24017" s="820"/>
      <c r="L24017" s="820"/>
      <c r="M24017" s="820"/>
      <c r="N24017" s="820"/>
      <c r="O24017" s="820"/>
      <c r="P24017" s="820"/>
      <c r="Q24017" s="820"/>
      <c r="R24017" s="820"/>
      <c r="S24017" s="820"/>
      <c r="T24017" s="820"/>
      <c r="U24017" s="820"/>
      <c r="V24017" s="820"/>
      <c r="W24017" s="820"/>
      <c r="X24017" s="820"/>
      <c r="Y24017" s="820"/>
      <c r="Z24017" s="820"/>
    </row>
    <row r="24018" spans="7:26">
      <c r="G24018" s="826"/>
      <c r="H24018" s="820"/>
      <c r="J24018" s="820"/>
      <c r="K24018" s="820"/>
      <c r="L24018" s="820"/>
      <c r="M24018" s="820"/>
      <c r="N24018" s="820"/>
      <c r="O24018" s="820"/>
      <c r="P24018" s="820"/>
      <c r="Q24018" s="820"/>
      <c r="R24018" s="820"/>
      <c r="S24018" s="820"/>
      <c r="T24018" s="820"/>
      <c r="U24018" s="820"/>
      <c r="V24018" s="820"/>
      <c r="W24018" s="820"/>
      <c r="X24018" s="820"/>
      <c r="Y24018" s="820"/>
      <c r="Z24018" s="820"/>
    </row>
    <row r="24019" spans="7:26">
      <c r="G24019" s="826"/>
      <c r="H24019" s="820"/>
      <c r="J24019" s="820"/>
      <c r="K24019" s="820"/>
      <c r="L24019" s="820"/>
      <c r="M24019" s="820"/>
      <c r="N24019" s="820"/>
      <c r="O24019" s="820"/>
      <c r="P24019" s="820"/>
      <c r="Q24019" s="820"/>
      <c r="R24019" s="820"/>
      <c r="S24019" s="820"/>
      <c r="T24019" s="820"/>
      <c r="U24019" s="820"/>
      <c r="V24019" s="820"/>
      <c r="W24019" s="820"/>
      <c r="X24019" s="820"/>
      <c r="Y24019" s="820"/>
      <c r="Z24019" s="820"/>
    </row>
    <row r="24020" spans="7:26">
      <c r="G24020" s="826"/>
      <c r="H24020" s="820"/>
      <c r="J24020" s="820"/>
      <c r="K24020" s="820"/>
      <c r="L24020" s="820"/>
      <c r="M24020" s="820"/>
      <c r="N24020" s="820"/>
      <c r="O24020" s="820"/>
      <c r="P24020" s="820"/>
      <c r="Q24020" s="820"/>
      <c r="R24020" s="820"/>
      <c r="S24020" s="820"/>
      <c r="T24020" s="820"/>
      <c r="U24020" s="820"/>
      <c r="V24020" s="820"/>
      <c r="W24020" s="820"/>
      <c r="X24020" s="820"/>
      <c r="Y24020" s="820"/>
      <c r="Z24020" s="820"/>
    </row>
    <row r="24021" spans="7:26">
      <c r="G24021" s="826"/>
      <c r="H24021" s="820"/>
      <c r="J24021" s="820"/>
      <c r="K24021" s="820"/>
      <c r="L24021" s="820"/>
      <c r="M24021" s="820"/>
      <c r="N24021" s="820"/>
      <c r="O24021" s="820"/>
      <c r="P24021" s="820"/>
      <c r="Q24021" s="820"/>
      <c r="R24021" s="820"/>
      <c r="S24021" s="820"/>
      <c r="T24021" s="820"/>
      <c r="U24021" s="820"/>
      <c r="V24021" s="820"/>
      <c r="W24021" s="820"/>
      <c r="X24021" s="820"/>
      <c r="Y24021" s="820"/>
      <c r="Z24021" s="820"/>
    </row>
    <row r="24022" spans="7:26">
      <c r="G24022" s="826"/>
      <c r="H24022" s="820"/>
      <c r="J24022" s="820"/>
      <c r="K24022" s="820"/>
      <c r="L24022" s="820"/>
      <c r="M24022" s="820"/>
      <c r="N24022" s="820"/>
      <c r="O24022" s="820"/>
      <c r="P24022" s="820"/>
      <c r="Q24022" s="820"/>
      <c r="R24022" s="820"/>
      <c r="S24022" s="820"/>
      <c r="T24022" s="820"/>
      <c r="U24022" s="820"/>
      <c r="V24022" s="820"/>
      <c r="W24022" s="820"/>
      <c r="X24022" s="820"/>
      <c r="Y24022" s="820"/>
      <c r="Z24022" s="820"/>
    </row>
    <row r="24023" spans="7:26">
      <c r="G24023" s="826"/>
      <c r="H24023" s="820"/>
      <c r="J24023" s="820"/>
      <c r="K24023" s="820"/>
      <c r="L24023" s="820"/>
      <c r="M24023" s="820"/>
      <c r="N24023" s="820"/>
      <c r="O24023" s="820"/>
      <c r="P24023" s="820"/>
      <c r="Q24023" s="820"/>
      <c r="R24023" s="820"/>
      <c r="S24023" s="820"/>
      <c r="T24023" s="820"/>
      <c r="U24023" s="820"/>
      <c r="V24023" s="820"/>
      <c r="W24023" s="820"/>
      <c r="X24023" s="820"/>
      <c r="Y24023" s="820"/>
      <c r="Z24023" s="820"/>
    </row>
    <row r="24024" spans="7:26">
      <c r="G24024" s="826"/>
      <c r="H24024" s="820"/>
      <c r="J24024" s="820"/>
      <c r="K24024" s="820"/>
      <c r="L24024" s="820"/>
      <c r="M24024" s="820"/>
      <c r="N24024" s="820"/>
      <c r="O24024" s="820"/>
      <c r="P24024" s="820"/>
      <c r="Q24024" s="820"/>
      <c r="R24024" s="820"/>
      <c r="S24024" s="820"/>
      <c r="T24024" s="820"/>
      <c r="U24024" s="820"/>
      <c r="V24024" s="820"/>
      <c r="W24024" s="820"/>
      <c r="X24024" s="820"/>
      <c r="Y24024" s="820"/>
      <c r="Z24024" s="820"/>
    </row>
    <row r="24025" spans="7:26">
      <c r="G24025" s="826"/>
      <c r="H24025" s="820"/>
      <c r="J24025" s="820"/>
      <c r="K24025" s="820"/>
      <c r="L24025" s="820"/>
      <c r="M24025" s="820"/>
      <c r="N24025" s="820"/>
      <c r="O24025" s="820"/>
      <c r="P24025" s="820"/>
      <c r="Q24025" s="820"/>
      <c r="R24025" s="820"/>
      <c r="S24025" s="820"/>
      <c r="T24025" s="820"/>
      <c r="U24025" s="820"/>
      <c r="V24025" s="820"/>
      <c r="W24025" s="820"/>
      <c r="X24025" s="820"/>
      <c r="Y24025" s="820"/>
      <c r="Z24025" s="820"/>
    </row>
    <row r="24026" spans="7:26">
      <c r="G24026" s="826"/>
      <c r="H24026" s="820"/>
      <c r="J24026" s="820"/>
      <c r="K24026" s="820"/>
      <c r="L24026" s="820"/>
      <c r="M24026" s="820"/>
      <c r="N24026" s="820"/>
      <c r="O24026" s="820"/>
      <c r="P24026" s="820"/>
      <c r="Q24026" s="820"/>
      <c r="R24026" s="820"/>
      <c r="S24026" s="820"/>
      <c r="T24026" s="820"/>
      <c r="U24026" s="820"/>
      <c r="V24026" s="820"/>
      <c r="W24026" s="820"/>
      <c r="X24026" s="820"/>
      <c r="Y24026" s="820"/>
      <c r="Z24026" s="820"/>
    </row>
    <row r="24027" spans="7:26">
      <c r="G24027" s="826"/>
      <c r="H24027" s="820"/>
      <c r="J24027" s="820"/>
      <c r="K24027" s="820"/>
      <c r="L24027" s="820"/>
      <c r="M24027" s="820"/>
      <c r="N24027" s="820"/>
      <c r="O24027" s="820"/>
      <c r="P24027" s="820"/>
      <c r="Q24027" s="820"/>
      <c r="R24027" s="820"/>
      <c r="S24027" s="820"/>
      <c r="T24027" s="820"/>
      <c r="U24027" s="820"/>
      <c r="V24027" s="820"/>
      <c r="W24027" s="820"/>
      <c r="X24027" s="820"/>
      <c r="Y24027" s="820"/>
      <c r="Z24027" s="820"/>
    </row>
    <row r="24028" spans="7:26">
      <c r="G24028" s="826"/>
      <c r="H24028" s="820"/>
      <c r="J24028" s="820"/>
      <c r="K24028" s="820"/>
      <c r="L24028" s="820"/>
      <c r="M24028" s="820"/>
      <c r="N24028" s="820"/>
      <c r="O24028" s="820"/>
      <c r="P24028" s="820"/>
      <c r="Q24028" s="820"/>
      <c r="R24028" s="820"/>
      <c r="S24028" s="820"/>
      <c r="T24028" s="820"/>
      <c r="U24028" s="820"/>
      <c r="V24028" s="820"/>
      <c r="W24028" s="820"/>
      <c r="X24028" s="820"/>
      <c r="Y24028" s="820"/>
      <c r="Z24028" s="820"/>
    </row>
    <row r="24029" spans="7:26">
      <c r="G24029" s="826"/>
      <c r="H24029" s="820"/>
      <c r="J24029" s="820"/>
      <c r="K24029" s="820"/>
      <c r="L24029" s="820"/>
      <c r="M24029" s="820"/>
      <c r="N24029" s="820"/>
      <c r="O24029" s="820"/>
      <c r="P24029" s="820"/>
      <c r="Q24029" s="820"/>
      <c r="R24029" s="820"/>
      <c r="S24029" s="820"/>
      <c r="T24029" s="820"/>
      <c r="U24029" s="820"/>
      <c r="V24029" s="820"/>
      <c r="W24029" s="820"/>
      <c r="X24029" s="820"/>
      <c r="Y24029" s="820"/>
      <c r="Z24029" s="820"/>
    </row>
    <row r="24030" spans="7:26">
      <c r="G24030" s="826"/>
      <c r="H24030" s="820"/>
      <c r="J24030" s="820"/>
      <c r="K24030" s="820"/>
      <c r="L24030" s="820"/>
      <c r="M24030" s="820"/>
      <c r="N24030" s="820"/>
      <c r="O24030" s="820"/>
      <c r="P24030" s="820"/>
      <c r="Q24030" s="820"/>
      <c r="R24030" s="820"/>
      <c r="S24030" s="820"/>
      <c r="T24030" s="820"/>
      <c r="U24030" s="820"/>
      <c r="V24030" s="820"/>
      <c r="W24030" s="820"/>
      <c r="X24030" s="820"/>
      <c r="Y24030" s="820"/>
      <c r="Z24030" s="820"/>
    </row>
    <row r="24031" spans="7:26">
      <c r="G24031" s="826"/>
      <c r="H24031" s="820"/>
      <c r="J24031" s="820"/>
      <c r="K24031" s="820"/>
      <c r="L24031" s="820"/>
      <c r="M24031" s="820"/>
      <c r="N24031" s="820"/>
      <c r="O24031" s="820"/>
      <c r="P24031" s="820"/>
      <c r="Q24031" s="820"/>
      <c r="R24031" s="820"/>
      <c r="S24031" s="820"/>
      <c r="T24031" s="820"/>
      <c r="U24031" s="820"/>
      <c r="V24031" s="820"/>
      <c r="W24031" s="820"/>
      <c r="X24031" s="820"/>
      <c r="Y24031" s="820"/>
      <c r="Z24031" s="820"/>
    </row>
    <row r="24032" spans="7:26">
      <c r="G24032" s="826"/>
      <c r="H24032" s="820"/>
      <c r="J24032" s="820"/>
      <c r="K24032" s="820"/>
      <c r="L24032" s="820"/>
      <c r="M24032" s="820"/>
      <c r="N24032" s="820"/>
      <c r="O24032" s="820"/>
      <c r="P24032" s="820"/>
      <c r="Q24032" s="820"/>
      <c r="R24032" s="820"/>
      <c r="S24032" s="820"/>
      <c r="T24032" s="820"/>
      <c r="U24032" s="820"/>
      <c r="V24032" s="820"/>
      <c r="W24032" s="820"/>
      <c r="X24032" s="820"/>
      <c r="Y24032" s="820"/>
      <c r="Z24032" s="820"/>
    </row>
    <row r="24033" spans="7:26">
      <c r="G24033" s="826"/>
      <c r="H24033" s="820"/>
      <c r="J24033" s="820"/>
      <c r="K24033" s="820"/>
      <c r="L24033" s="820"/>
      <c r="M24033" s="820"/>
      <c r="N24033" s="820"/>
      <c r="O24033" s="820"/>
      <c r="P24033" s="820"/>
      <c r="Q24033" s="820"/>
      <c r="R24033" s="820"/>
      <c r="S24033" s="820"/>
      <c r="T24033" s="820"/>
      <c r="U24033" s="820"/>
      <c r="V24033" s="820"/>
      <c r="W24033" s="820"/>
      <c r="X24033" s="820"/>
      <c r="Y24033" s="820"/>
      <c r="Z24033" s="820"/>
    </row>
    <row r="24034" spans="7:26">
      <c r="G24034" s="826"/>
      <c r="H24034" s="820"/>
      <c r="J24034" s="820"/>
      <c r="K24034" s="820"/>
      <c r="L24034" s="820"/>
      <c r="M24034" s="820"/>
      <c r="N24034" s="820"/>
      <c r="O24034" s="820"/>
      <c r="P24034" s="820"/>
      <c r="Q24034" s="820"/>
      <c r="R24034" s="820"/>
      <c r="S24034" s="820"/>
      <c r="T24034" s="820"/>
      <c r="U24034" s="820"/>
      <c r="V24034" s="820"/>
      <c r="W24034" s="820"/>
      <c r="X24034" s="820"/>
      <c r="Y24034" s="820"/>
      <c r="Z24034" s="820"/>
    </row>
    <row r="24035" spans="7:26">
      <c r="G24035" s="826"/>
      <c r="H24035" s="820"/>
      <c r="J24035" s="820"/>
      <c r="K24035" s="820"/>
      <c r="L24035" s="820"/>
      <c r="M24035" s="820"/>
      <c r="N24035" s="820"/>
      <c r="O24035" s="820"/>
      <c r="P24035" s="820"/>
      <c r="Q24035" s="820"/>
      <c r="R24035" s="820"/>
      <c r="S24035" s="820"/>
      <c r="T24035" s="820"/>
      <c r="U24035" s="820"/>
      <c r="V24035" s="820"/>
      <c r="W24035" s="820"/>
      <c r="X24035" s="820"/>
      <c r="Y24035" s="820"/>
      <c r="Z24035" s="820"/>
    </row>
    <row r="24036" spans="7:26">
      <c r="G24036" s="826"/>
      <c r="H24036" s="820"/>
      <c r="J24036" s="820"/>
      <c r="K24036" s="820"/>
      <c r="L24036" s="820"/>
      <c r="M24036" s="820"/>
      <c r="N24036" s="820"/>
      <c r="O24036" s="820"/>
      <c r="P24036" s="820"/>
      <c r="Q24036" s="820"/>
      <c r="R24036" s="820"/>
      <c r="S24036" s="820"/>
      <c r="T24036" s="820"/>
      <c r="U24036" s="820"/>
      <c r="V24036" s="820"/>
      <c r="W24036" s="820"/>
      <c r="X24036" s="820"/>
      <c r="Y24036" s="820"/>
      <c r="Z24036" s="820"/>
    </row>
    <row r="24037" spans="7:26">
      <c r="G24037" s="826"/>
      <c r="H24037" s="820"/>
      <c r="J24037" s="820"/>
      <c r="K24037" s="820"/>
      <c r="L24037" s="820"/>
      <c r="M24037" s="820"/>
      <c r="N24037" s="820"/>
      <c r="O24037" s="820"/>
      <c r="P24037" s="820"/>
      <c r="Q24037" s="820"/>
      <c r="R24037" s="820"/>
      <c r="S24037" s="820"/>
      <c r="T24037" s="820"/>
      <c r="U24037" s="820"/>
      <c r="V24037" s="820"/>
      <c r="W24037" s="820"/>
      <c r="X24037" s="820"/>
      <c r="Y24037" s="820"/>
      <c r="Z24037" s="820"/>
    </row>
    <row r="24038" spans="7:26">
      <c r="G24038" s="826"/>
      <c r="H24038" s="820"/>
      <c r="J24038" s="820"/>
      <c r="K24038" s="820"/>
      <c r="L24038" s="820"/>
      <c r="M24038" s="820"/>
      <c r="N24038" s="820"/>
      <c r="O24038" s="820"/>
      <c r="P24038" s="820"/>
      <c r="Q24038" s="820"/>
      <c r="R24038" s="820"/>
      <c r="S24038" s="820"/>
      <c r="T24038" s="820"/>
      <c r="U24038" s="820"/>
      <c r="V24038" s="820"/>
      <c r="W24038" s="820"/>
      <c r="X24038" s="820"/>
      <c r="Y24038" s="820"/>
      <c r="Z24038" s="820"/>
    </row>
    <row r="24039" spans="7:26">
      <c r="G24039" s="826"/>
      <c r="H24039" s="820"/>
      <c r="J24039" s="820"/>
      <c r="K24039" s="820"/>
      <c r="L24039" s="820"/>
      <c r="M24039" s="820"/>
      <c r="N24039" s="820"/>
      <c r="O24039" s="820"/>
      <c r="P24039" s="820"/>
      <c r="Q24039" s="820"/>
      <c r="R24039" s="820"/>
      <c r="S24039" s="820"/>
      <c r="T24039" s="820"/>
      <c r="U24039" s="820"/>
      <c r="V24039" s="820"/>
      <c r="W24039" s="820"/>
      <c r="X24039" s="820"/>
      <c r="Y24039" s="820"/>
      <c r="Z24039" s="820"/>
    </row>
    <row r="24040" spans="7:26">
      <c r="G24040" s="826"/>
      <c r="H24040" s="820"/>
      <c r="J24040" s="820"/>
      <c r="K24040" s="820"/>
      <c r="L24040" s="820"/>
      <c r="M24040" s="820"/>
      <c r="N24040" s="820"/>
      <c r="O24040" s="820"/>
      <c r="P24040" s="820"/>
      <c r="Q24040" s="820"/>
      <c r="R24040" s="820"/>
      <c r="S24040" s="820"/>
      <c r="T24040" s="820"/>
      <c r="U24040" s="820"/>
      <c r="V24040" s="820"/>
      <c r="W24040" s="820"/>
      <c r="X24040" s="820"/>
      <c r="Y24040" s="820"/>
      <c r="Z24040" s="820"/>
    </row>
    <row r="24041" spans="7:26">
      <c r="G24041" s="826"/>
      <c r="H24041" s="820"/>
      <c r="J24041" s="820"/>
      <c r="K24041" s="820"/>
      <c r="L24041" s="820"/>
      <c r="M24041" s="820"/>
      <c r="N24041" s="820"/>
      <c r="O24041" s="820"/>
      <c r="P24041" s="820"/>
      <c r="Q24041" s="820"/>
      <c r="R24041" s="820"/>
      <c r="S24041" s="820"/>
      <c r="T24041" s="820"/>
      <c r="U24041" s="820"/>
      <c r="V24041" s="820"/>
      <c r="W24041" s="820"/>
      <c r="X24041" s="820"/>
      <c r="Y24041" s="820"/>
      <c r="Z24041" s="820"/>
    </row>
    <row r="24042" spans="7:26">
      <c r="G24042" s="826"/>
      <c r="H24042" s="820"/>
      <c r="J24042" s="820"/>
      <c r="K24042" s="820"/>
      <c r="L24042" s="820"/>
      <c r="M24042" s="820"/>
      <c r="N24042" s="820"/>
      <c r="O24042" s="820"/>
      <c r="P24042" s="820"/>
      <c r="Q24042" s="820"/>
      <c r="R24042" s="820"/>
      <c r="S24042" s="820"/>
      <c r="T24042" s="820"/>
      <c r="U24042" s="820"/>
      <c r="V24042" s="820"/>
      <c r="W24042" s="820"/>
      <c r="X24042" s="820"/>
      <c r="Y24042" s="820"/>
      <c r="Z24042" s="820"/>
    </row>
    <row r="24043" spans="7:26">
      <c r="G24043" s="826"/>
      <c r="H24043" s="820"/>
      <c r="J24043" s="820"/>
      <c r="K24043" s="820"/>
      <c r="L24043" s="820"/>
      <c r="M24043" s="820"/>
      <c r="N24043" s="820"/>
      <c r="O24043" s="820"/>
      <c r="P24043" s="820"/>
      <c r="Q24043" s="820"/>
      <c r="R24043" s="820"/>
      <c r="S24043" s="820"/>
      <c r="T24043" s="820"/>
      <c r="U24043" s="820"/>
      <c r="V24043" s="820"/>
      <c r="W24043" s="820"/>
      <c r="X24043" s="820"/>
      <c r="Y24043" s="820"/>
      <c r="Z24043" s="820"/>
    </row>
    <row r="24044" spans="7:26">
      <c r="G24044" s="826"/>
      <c r="H24044" s="820"/>
      <c r="J24044" s="820"/>
      <c r="K24044" s="820"/>
      <c r="L24044" s="820"/>
      <c r="M24044" s="820"/>
      <c r="N24044" s="820"/>
      <c r="O24044" s="820"/>
      <c r="P24044" s="820"/>
      <c r="Q24044" s="820"/>
      <c r="R24044" s="820"/>
      <c r="S24044" s="820"/>
      <c r="T24044" s="820"/>
      <c r="U24044" s="820"/>
      <c r="V24044" s="820"/>
      <c r="W24044" s="820"/>
      <c r="X24044" s="820"/>
      <c r="Y24044" s="820"/>
      <c r="Z24044" s="820"/>
    </row>
    <row r="24045" spans="7:26">
      <c r="G24045" s="826"/>
      <c r="H24045" s="820"/>
      <c r="J24045" s="820"/>
      <c r="K24045" s="820"/>
      <c r="L24045" s="820"/>
      <c r="M24045" s="820"/>
      <c r="N24045" s="820"/>
      <c r="O24045" s="820"/>
      <c r="P24045" s="820"/>
      <c r="Q24045" s="820"/>
      <c r="R24045" s="820"/>
      <c r="S24045" s="820"/>
      <c r="T24045" s="820"/>
      <c r="U24045" s="820"/>
      <c r="V24045" s="820"/>
      <c r="W24045" s="820"/>
      <c r="X24045" s="820"/>
      <c r="Y24045" s="820"/>
      <c r="Z24045" s="820"/>
    </row>
    <row r="24046" spans="7:26">
      <c r="G24046" s="826"/>
      <c r="H24046" s="820"/>
      <c r="J24046" s="820"/>
      <c r="K24046" s="820"/>
      <c r="L24046" s="820"/>
      <c r="M24046" s="820"/>
      <c r="N24046" s="820"/>
      <c r="O24046" s="820"/>
      <c r="P24046" s="820"/>
      <c r="Q24046" s="820"/>
      <c r="R24046" s="820"/>
      <c r="S24046" s="820"/>
      <c r="T24046" s="820"/>
      <c r="U24046" s="820"/>
      <c r="V24046" s="820"/>
      <c r="W24046" s="820"/>
      <c r="X24046" s="820"/>
      <c r="Y24046" s="820"/>
      <c r="Z24046" s="820"/>
    </row>
    <row r="24047" spans="7:26">
      <c r="G24047" s="826"/>
      <c r="H24047" s="820"/>
      <c r="J24047" s="820"/>
      <c r="K24047" s="820"/>
      <c r="L24047" s="820"/>
      <c r="M24047" s="820"/>
      <c r="N24047" s="820"/>
      <c r="O24047" s="820"/>
      <c r="P24047" s="820"/>
      <c r="Q24047" s="820"/>
      <c r="R24047" s="820"/>
      <c r="S24047" s="820"/>
      <c r="T24047" s="820"/>
      <c r="U24047" s="820"/>
      <c r="V24047" s="820"/>
      <c r="W24047" s="820"/>
      <c r="X24047" s="820"/>
      <c r="Y24047" s="820"/>
      <c r="Z24047" s="820"/>
    </row>
    <row r="24048" spans="7:26">
      <c r="G24048" s="826"/>
      <c r="H24048" s="820"/>
      <c r="J24048" s="820"/>
      <c r="K24048" s="820"/>
      <c r="L24048" s="820"/>
      <c r="M24048" s="820"/>
      <c r="N24048" s="820"/>
      <c r="O24048" s="820"/>
      <c r="P24048" s="820"/>
      <c r="Q24048" s="820"/>
      <c r="R24048" s="820"/>
      <c r="S24048" s="820"/>
      <c r="T24048" s="820"/>
      <c r="U24048" s="820"/>
      <c r="V24048" s="820"/>
      <c r="W24048" s="820"/>
      <c r="X24048" s="820"/>
      <c r="Y24048" s="820"/>
      <c r="Z24048" s="820"/>
    </row>
    <row r="24049" spans="7:26">
      <c r="G24049" s="826"/>
      <c r="H24049" s="820"/>
      <c r="J24049" s="820"/>
      <c r="K24049" s="820"/>
      <c r="L24049" s="820"/>
      <c r="M24049" s="820"/>
      <c r="N24049" s="820"/>
      <c r="O24049" s="820"/>
      <c r="P24049" s="820"/>
      <c r="Q24049" s="820"/>
      <c r="R24049" s="820"/>
      <c r="S24049" s="820"/>
      <c r="T24049" s="820"/>
      <c r="U24049" s="820"/>
      <c r="V24049" s="820"/>
      <c r="W24049" s="820"/>
      <c r="X24049" s="820"/>
      <c r="Y24049" s="820"/>
      <c r="Z24049" s="820"/>
    </row>
    <row r="24050" spans="7:26">
      <c r="G24050" s="826"/>
      <c r="H24050" s="820"/>
      <c r="J24050" s="820"/>
      <c r="K24050" s="820"/>
      <c r="L24050" s="820"/>
      <c r="M24050" s="820"/>
      <c r="N24050" s="820"/>
      <c r="O24050" s="820"/>
      <c r="P24050" s="820"/>
      <c r="Q24050" s="820"/>
      <c r="R24050" s="820"/>
      <c r="S24050" s="820"/>
      <c r="T24050" s="820"/>
      <c r="U24050" s="820"/>
      <c r="V24050" s="820"/>
      <c r="W24050" s="820"/>
      <c r="X24050" s="820"/>
      <c r="Y24050" s="820"/>
      <c r="Z24050" s="820"/>
    </row>
    <row r="24051" spans="7:26">
      <c r="G24051" s="826"/>
      <c r="H24051" s="820"/>
      <c r="J24051" s="820"/>
      <c r="K24051" s="820"/>
      <c r="L24051" s="820"/>
      <c r="M24051" s="820"/>
      <c r="N24051" s="820"/>
      <c r="O24051" s="820"/>
      <c r="P24051" s="820"/>
      <c r="Q24051" s="820"/>
      <c r="R24051" s="820"/>
      <c r="S24051" s="820"/>
      <c r="T24051" s="820"/>
      <c r="U24051" s="820"/>
      <c r="V24051" s="820"/>
      <c r="W24051" s="820"/>
      <c r="X24051" s="820"/>
      <c r="Y24051" s="820"/>
      <c r="Z24051" s="820"/>
    </row>
    <row r="24052" spans="7:26">
      <c r="G24052" s="826"/>
      <c r="H24052" s="820"/>
      <c r="J24052" s="820"/>
      <c r="K24052" s="820"/>
      <c r="L24052" s="820"/>
      <c r="M24052" s="820"/>
      <c r="N24052" s="820"/>
      <c r="O24052" s="820"/>
      <c r="P24052" s="820"/>
      <c r="Q24052" s="820"/>
      <c r="R24052" s="820"/>
      <c r="S24052" s="820"/>
      <c r="T24052" s="820"/>
      <c r="U24052" s="820"/>
      <c r="V24052" s="820"/>
      <c r="W24052" s="820"/>
      <c r="X24052" s="820"/>
      <c r="Y24052" s="820"/>
      <c r="Z24052" s="820"/>
    </row>
    <row r="24053" spans="7:26">
      <c r="G24053" s="826"/>
      <c r="H24053" s="820"/>
      <c r="J24053" s="820"/>
      <c r="K24053" s="820"/>
      <c r="L24053" s="820"/>
      <c r="M24053" s="820"/>
      <c r="N24053" s="820"/>
      <c r="O24053" s="820"/>
      <c r="P24053" s="820"/>
      <c r="Q24053" s="820"/>
      <c r="R24053" s="820"/>
      <c r="S24053" s="820"/>
      <c r="T24053" s="820"/>
      <c r="U24053" s="820"/>
      <c r="V24053" s="820"/>
      <c r="W24053" s="820"/>
      <c r="X24053" s="820"/>
      <c r="Y24053" s="820"/>
      <c r="Z24053" s="820"/>
    </row>
    <row r="24054" spans="7:26">
      <c r="G24054" s="826"/>
      <c r="H24054" s="820"/>
      <c r="J24054" s="820"/>
      <c r="K24054" s="820"/>
      <c r="L24054" s="820"/>
      <c r="M24054" s="820"/>
      <c r="N24054" s="820"/>
      <c r="O24054" s="820"/>
      <c r="P24054" s="820"/>
      <c r="Q24054" s="820"/>
      <c r="R24054" s="820"/>
      <c r="S24054" s="820"/>
      <c r="T24054" s="820"/>
      <c r="U24054" s="820"/>
      <c r="V24054" s="820"/>
      <c r="W24054" s="820"/>
      <c r="X24054" s="820"/>
      <c r="Y24054" s="820"/>
      <c r="Z24054" s="820"/>
    </row>
    <row r="24055" spans="7:26">
      <c r="G24055" s="826"/>
      <c r="H24055" s="820"/>
      <c r="J24055" s="820"/>
      <c r="K24055" s="820"/>
      <c r="L24055" s="820"/>
      <c r="M24055" s="820"/>
      <c r="N24055" s="820"/>
      <c r="O24055" s="820"/>
      <c r="P24055" s="820"/>
      <c r="Q24055" s="820"/>
      <c r="R24055" s="820"/>
      <c r="S24055" s="820"/>
      <c r="T24055" s="820"/>
      <c r="U24055" s="820"/>
      <c r="V24055" s="820"/>
      <c r="W24055" s="820"/>
      <c r="X24055" s="820"/>
      <c r="Y24055" s="820"/>
      <c r="Z24055" s="820"/>
    </row>
    <row r="24056" spans="7:26">
      <c r="G24056" s="826"/>
      <c r="H24056" s="820"/>
      <c r="J24056" s="820"/>
      <c r="K24056" s="820"/>
      <c r="L24056" s="820"/>
      <c r="M24056" s="820"/>
      <c r="N24056" s="820"/>
      <c r="O24056" s="820"/>
      <c r="P24056" s="820"/>
      <c r="Q24056" s="820"/>
      <c r="R24056" s="820"/>
      <c r="S24056" s="820"/>
      <c r="T24056" s="820"/>
      <c r="U24056" s="820"/>
      <c r="V24056" s="820"/>
      <c r="W24056" s="820"/>
      <c r="X24056" s="820"/>
      <c r="Y24056" s="820"/>
      <c r="Z24056" s="820"/>
    </row>
    <row r="24057" spans="7:26">
      <c r="G24057" s="826"/>
      <c r="H24057" s="820"/>
      <c r="J24057" s="820"/>
      <c r="K24057" s="820"/>
      <c r="L24057" s="820"/>
      <c r="M24057" s="820"/>
      <c r="N24057" s="820"/>
      <c r="O24057" s="820"/>
      <c r="P24057" s="820"/>
      <c r="Q24057" s="820"/>
      <c r="R24057" s="820"/>
      <c r="S24057" s="820"/>
      <c r="T24057" s="820"/>
      <c r="U24057" s="820"/>
      <c r="V24057" s="820"/>
      <c r="W24057" s="820"/>
      <c r="X24057" s="820"/>
      <c r="Y24057" s="820"/>
      <c r="Z24057" s="820"/>
    </row>
    <row r="24058" spans="7:26">
      <c r="G24058" s="826"/>
      <c r="H24058" s="820"/>
      <c r="J24058" s="820"/>
      <c r="K24058" s="820"/>
      <c r="L24058" s="820"/>
      <c r="M24058" s="820"/>
      <c r="N24058" s="820"/>
      <c r="O24058" s="820"/>
      <c r="P24058" s="820"/>
      <c r="Q24058" s="820"/>
      <c r="R24058" s="820"/>
      <c r="S24058" s="820"/>
      <c r="T24058" s="820"/>
      <c r="U24058" s="820"/>
      <c r="V24058" s="820"/>
      <c r="W24058" s="820"/>
      <c r="X24058" s="820"/>
      <c r="Y24058" s="820"/>
      <c r="Z24058" s="820"/>
    </row>
    <row r="24059" spans="7:26">
      <c r="G24059" s="826"/>
      <c r="H24059" s="820"/>
      <c r="J24059" s="820"/>
      <c r="K24059" s="820"/>
      <c r="L24059" s="820"/>
      <c r="M24059" s="820"/>
      <c r="N24059" s="820"/>
      <c r="O24059" s="820"/>
      <c r="P24059" s="820"/>
      <c r="Q24059" s="820"/>
      <c r="R24059" s="820"/>
      <c r="S24059" s="820"/>
      <c r="T24059" s="820"/>
      <c r="U24059" s="820"/>
      <c r="V24059" s="820"/>
      <c r="W24059" s="820"/>
      <c r="X24059" s="820"/>
      <c r="Y24059" s="820"/>
      <c r="Z24059" s="820"/>
    </row>
    <row r="24060" spans="7:26">
      <c r="G24060" s="826"/>
      <c r="H24060" s="820"/>
      <c r="J24060" s="820"/>
      <c r="K24060" s="820"/>
      <c r="L24060" s="820"/>
      <c r="M24060" s="820"/>
      <c r="N24060" s="820"/>
      <c r="O24060" s="820"/>
      <c r="P24060" s="820"/>
      <c r="Q24060" s="820"/>
      <c r="R24060" s="820"/>
      <c r="S24060" s="820"/>
      <c r="T24060" s="820"/>
      <c r="U24060" s="820"/>
      <c r="V24060" s="820"/>
      <c r="W24060" s="820"/>
      <c r="X24060" s="820"/>
      <c r="Y24060" s="820"/>
      <c r="Z24060" s="820"/>
    </row>
    <row r="24061" spans="7:26">
      <c r="G24061" s="826"/>
      <c r="H24061" s="820"/>
      <c r="J24061" s="820"/>
      <c r="K24061" s="820"/>
      <c r="L24061" s="820"/>
      <c r="M24061" s="820"/>
      <c r="N24061" s="820"/>
      <c r="O24061" s="820"/>
      <c r="P24061" s="820"/>
      <c r="Q24061" s="820"/>
      <c r="R24061" s="820"/>
      <c r="S24061" s="820"/>
      <c r="T24061" s="820"/>
      <c r="U24061" s="820"/>
      <c r="V24061" s="820"/>
      <c r="W24061" s="820"/>
      <c r="X24061" s="820"/>
      <c r="Y24061" s="820"/>
      <c r="Z24061" s="820"/>
    </row>
    <row r="24062" spans="7:26">
      <c r="G24062" s="826"/>
      <c r="H24062" s="820"/>
      <c r="J24062" s="820"/>
      <c r="K24062" s="820"/>
      <c r="L24062" s="820"/>
      <c r="M24062" s="820"/>
      <c r="N24062" s="820"/>
      <c r="O24062" s="820"/>
      <c r="P24062" s="820"/>
      <c r="Q24062" s="820"/>
      <c r="R24062" s="820"/>
      <c r="S24062" s="820"/>
      <c r="T24062" s="820"/>
      <c r="U24062" s="820"/>
      <c r="V24062" s="820"/>
      <c r="W24062" s="820"/>
      <c r="X24062" s="820"/>
      <c r="Y24062" s="820"/>
      <c r="Z24062" s="820"/>
    </row>
    <row r="24063" spans="7:26">
      <c r="G24063" s="826"/>
      <c r="H24063" s="820"/>
      <c r="J24063" s="820"/>
      <c r="K24063" s="820"/>
      <c r="L24063" s="820"/>
      <c r="M24063" s="820"/>
      <c r="N24063" s="820"/>
      <c r="O24063" s="820"/>
      <c r="P24063" s="820"/>
      <c r="Q24063" s="820"/>
      <c r="R24063" s="820"/>
      <c r="S24063" s="820"/>
      <c r="T24063" s="820"/>
      <c r="U24063" s="820"/>
      <c r="V24063" s="820"/>
      <c r="W24063" s="820"/>
      <c r="X24063" s="820"/>
      <c r="Y24063" s="820"/>
      <c r="Z24063" s="820"/>
    </row>
    <row r="24064" spans="7:26">
      <c r="G24064" s="826"/>
      <c r="H24064" s="820"/>
      <c r="J24064" s="820"/>
      <c r="K24064" s="820"/>
      <c r="L24064" s="820"/>
      <c r="M24064" s="820"/>
      <c r="N24064" s="820"/>
      <c r="O24064" s="820"/>
      <c r="P24064" s="820"/>
      <c r="Q24064" s="820"/>
      <c r="R24064" s="820"/>
      <c r="S24064" s="820"/>
      <c r="T24064" s="820"/>
      <c r="U24064" s="820"/>
      <c r="V24064" s="820"/>
      <c r="W24064" s="820"/>
      <c r="X24064" s="820"/>
      <c r="Y24064" s="820"/>
      <c r="Z24064" s="820"/>
    </row>
    <row r="24065" spans="7:26">
      <c r="G24065" s="826"/>
      <c r="H24065" s="820"/>
      <c r="J24065" s="820"/>
      <c r="K24065" s="820"/>
      <c r="L24065" s="820"/>
      <c r="M24065" s="820"/>
      <c r="N24065" s="820"/>
      <c r="O24065" s="820"/>
      <c r="P24065" s="820"/>
      <c r="Q24065" s="820"/>
      <c r="R24065" s="820"/>
      <c r="S24065" s="820"/>
      <c r="T24065" s="820"/>
      <c r="U24065" s="820"/>
      <c r="V24065" s="820"/>
      <c r="W24065" s="820"/>
      <c r="X24065" s="820"/>
      <c r="Y24065" s="820"/>
      <c r="Z24065" s="820"/>
    </row>
    <row r="24066" spans="7:26">
      <c r="G24066" s="826"/>
      <c r="H24066" s="820"/>
      <c r="J24066" s="820"/>
      <c r="K24066" s="820"/>
      <c r="L24066" s="820"/>
      <c r="M24066" s="820"/>
      <c r="N24066" s="820"/>
      <c r="O24066" s="820"/>
      <c r="P24066" s="820"/>
      <c r="Q24066" s="820"/>
      <c r="R24066" s="820"/>
      <c r="S24066" s="820"/>
      <c r="T24066" s="820"/>
      <c r="U24066" s="820"/>
      <c r="V24066" s="820"/>
      <c r="W24066" s="820"/>
      <c r="X24066" s="820"/>
      <c r="Y24066" s="820"/>
      <c r="Z24066" s="820"/>
    </row>
    <row r="24067" spans="7:26">
      <c r="G24067" s="826"/>
      <c r="H24067" s="820"/>
      <c r="J24067" s="820"/>
      <c r="K24067" s="820"/>
      <c r="L24067" s="820"/>
      <c r="M24067" s="820"/>
      <c r="N24067" s="820"/>
      <c r="O24067" s="820"/>
      <c r="P24067" s="820"/>
      <c r="Q24067" s="820"/>
      <c r="R24067" s="820"/>
      <c r="S24067" s="820"/>
      <c r="T24067" s="820"/>
      <c r="U24067" s="820"/>
      <c r="V24067" s="820"/>
      <c r="W24067" s="820"/>
      <c r="X24067" s="820"/>
      <c r="Y24067" s="820"/>
      <c r="Z24067" s="820"/>
    </row>
    <row r="24068" spans="7:26">
      <c r="G24068" s="826"/>
      <c r="H24068" s="820"/>
      <c r="J24068" s="820"/>
      <c r="K24068" s="820"/>
      <c r="L24068" s="820"/>
      <c r="M24068" s="820"/>
      <c r="N24068" s="820"/>
      <c r="O24068" s="820"/>
      <c r="P24068" s="820"/>
      <c r="Q24068" s="820"/>
      <c r="R24068" s="820"/>
      <c r="S24068" s="820"/>
      <c r="T24068" s="820"/>
      <c r="U24068" s="820"/>
      <c r="V24068" s="820"/>
      <c r="W24068" s="820"/>
      <c r="X24068" s="820"/>
      <c r="Y24068" s="820"/>
      <c r="Z24068" s="820"/>
    </row>
    <row r="24069" spans="7:26">
      <c r="G24069" s="826"/>
      <c r="H24069" s="820"/>
      <c r="J24069" s="820"/>
      <c r="K24069" s="820"/>
      <c r="L24069" s="820"/>
      <c r="M24069" s="820"/>
      <c r="N24069" s="820"/>
      <c r="O24069" s="820"/>
      <c r="P24069" s="820"/>
      <c r="Q24069" s="820"/>
      <c r="R24069" s="820"/>
      <c r="S24069" s="820"/>
      <c r="T24069" s="820"/>
      <c r="U24069" s="820"/>
      <c r="V24069" s="820"/>
      <c r="W24069" s="820"/>
      <c r="X24069" s="820"/>
      <c r="Y24069" s="820"/>
      <c r="Z24069" s="820"/>
    </row>
    <row r="24070" spans="7:26">
      <c r="G24070" s="826"/>
      <c r="H24070" s="820"/>
      <c r="J24070" s="820"/>
      <c r="K24070" s="820"/>
      <c r="L24070" s="820"/>
      <c r="M24070" s="820"/>
      <c r="N24070" s="820"/>
      <c r="O24070" s="820"/>
      <c r="P24070" s="820"/>
      <c r="Q24070" s="820"/>
      <c r="R24070" s="820"/>
      <c r="S24070" s="820"/>
      <c r="T24070" s="820"/>
      <c r="U24070" s="820"/>
      <c r="V24070" s="820"/>
      <c r="W24070" s="820"/>
      <c r="X24070" s="820"/>
      <c r="Y24070" s="820"/>
      <c r="Z24070" s="820"/>
    </row>
    <row r="24071" spans="7:26">
      <c r="G24071" s="826"/>
      <c r="H24071" s="820"/>
      <c r="J24071" s="820"/>
      <c r="K24071" s="820"/>
      <c r="L24071" s="820"/>
      <c r="M24071" s="820"/>
      <c r="N24071" s="820"/>
      <c r="O24071" s="820"/>
      <c r="P24071" s="820"/>
      <c r="Q24071" s="820"/>
      <c r="R24071" s="820"/>
      <c r="S24071" s="820"/>
      <c r="T24071" s="820"/>
      <c r="U24071" s="820"/>
      <c r="V24071" s="820"/>
      <c r="W24071" s="820"/>
      <c r="X24071" s="820"/>
      <c r="Y24071" s="820"/>
      <c r="Z24071" s="820"/>
    </row>
    <row r="24072" spans="7:26">
      <c r="G24072" s="826"/>
      <c r="H24072" s="820"/>
      <c r="J24072" s="820"/>
      <c r="K24072" s="820"/>
      <c r="L24072" s="820"/>
      <c r="M24072" s="820"/>
      <c r="N24072" s="820"/>
      <c r="O24072" s="820"/>
      <c r="P24072" s="820"/>
      <c r="Q24072" s="820"/>
      <c r="R24072" s="820"/>
      <c r="S24072" s="820"/>
      <c r="T24072" s="820"/>
      <c r="U24072" s="820"/>
      <c r="V24072" s="820"/>
      <c r="W24072" s="820"/>
      <c r="X24072" s="820"/>
      <c r="Y24072" s="820"/>
      <c r="Z24072" s="820"/>
    </row>
    <row r="24073" spans="7:26">
      <c r="G24073" s="826"/>
      <c r="H24073" s="820"/>
      <c r="J24073" s="820"/>
      <c r="K24073" s="820"/>
      <c r="L24073" s="820"/>
      <c r="M24073" s="820"/>
      <c r="N24073" s="820"/>
      <c r="O24073" s="820"/>
      <c r="P24073" s="820"/>
      <c r="Q24073" s="820"/>
      <c r="R24073" s="820"/>
      <c r="S24073" s="820"/>
      <c r="T24073" s="820"/>
      <c r="U24073" s="820"/>
      <c r="V24073" s="820"/>
      <c r="W24073" s="820"/>
      <c r="X24073" s="820"/>
      <c r="Y24073" s="820"/>
      <c r="Z24073" s="820"/>
    </row>
    <row r="24074" spans="7:26">
      <c r="G24074" s="826"/>
      <c r="H24074" s="820"/>
      <c r="J24074" s="820"/>
      <c r="K24074" s="820"/>
      <c r="L24074" s="820"/>
      <c r="M24074" s="820"/>
      <c r="N24074" s="820"/>
      <c r="O24074" s="820"/>
      <c r="P24074" s="820"/>
      <c r="Q24074" s="820"/>
      <c r="R24074" s="820"/>
      <c r="S24074" s="820"/>
      <c r="T24074" s="820"/>
      <c r="U24074" s="820"/>
      <c r="V24074" s="820"/>
      <c r="W24074" s="820"/>
      <c r="X24074" s="820"/>
      <c r="Y24074" s="820"/>
      <c r="Z24074" s="820"/>
    </row>
    <row r="24075" spans="7:26">
      <c r="G24075" s="826"/>
      <c r="H24075" s="820"/>
      <c r="J24075" s="820"/>
      <c r="K24075" s="820"/>
      <c r="L24075" s="820"/>
      <c r="M24075" s="820"/>
      <c r="N24075" s="820"/>
      <c r="O24075" s="820"/>
      <c r="P24075" s="820"/>
      <c r="Q24075" s="820"/>
      <c r="R24075" s="820"/>
      <c r="S24075" s="820"/>
      <c r="T24075" s="820"/>
      <c r="U24075" s="820"/>
      <c r="V24075" s="820"/>
      <c r="W24075" s="820"/>
      <c r="X24075" s="820"/>
      <c r="Y24075" s="820"/>
      <c r="Z24075" s="820"/>
    </row>
    <row r="24076" spans="7:26">
      <c r="G24076" s="826"/>
      <c r="H24076" s="820"/>
      <c r="J24076" s="820"/>
      <c r="K24076" s="820"/>
      <c r="L24076" s="820"/>
      <c r="M24076" s="820"/>
      <c r="N24076" s="820"/>
      <c r="O24076" s="820"/>
      <c r="P24076" s="820"/>
      <c r="Q24076" s="820"/>
      <c r="R24076" s="820"/>
      <c r="S24076" s="820"/>
      <c r="T24076" s="820"/>
      <c r="U24076" s="820"/>
      <c r="V24076" s="820"/>
      <c r="W24076" s="820"/>
      <c r="X24076" s="820"/>
      <c r="Y24076" s="820"/>
      <c r="Z24076" s="820"/>
    </row>
    <row r="24077" spans="7:26">
      <c r="G24077" s="826"/>
      <c r="H24077" s="820"/>
      <c r="J24077" s="820"/>
      <c r="K24077" s="820"/>
      <c r="L24077" s="820"/>
      <c r="M24077" s="820"/>
      <c r="N24077" s="820"/>
      <c r="O24077" s="820"/>
      <c r="P24077" s="820"/>
      <c r="Q24077" s="820"/>
      <c r="R24077" s="820"/>
      <c r="S24077" s="820"/>
      <c r="T24077" s="820"/>
      <c r="U24077" s="820"/>
      <c r="V24077" s="820"/>
      <c r="W24077" s="820"/>
      <c r="X24077" s="820"/>
      <c r="Y24077" s="820"/>
      <c r="Z24077" s="820"/>
    </row>
    <row r="24078" spans="7:26">
      <c r="G24078" s="826"/>
      <c r="H24078" s="820"/>
      <c r="J24078" s="820"/>
      <c r="K24078" s="820"/>
      <c r="L24078" s="820"/>
      <c r="M24078" s="820"/>
      <c r="N24078" s="820"/>
      <c r="O24078" s="820"/>
      <c r="P24078" s="820"/>
      <c r="Q24078" s="820"/>
      <c r="R24078" s="820"/>
      <c r="S24078" s="820"/>
      <c r="T24078" s="820"/>
      <c r="U24078" s="820"/>
      <c r="V24078" s="820"/>
      <c r="W24078" s="820"/>
      <c r="X24078" s="820"/>
      <c r="Y24078" s="820"/>
      <c r="Z24078" s="820"/>
    </row>
    <row r="24079" spans="7:26">
      <c r="G24079" s="826"/>
      <c r="H24079" s="820"/>
      <c r="J24079" s="820"/>
      <c r="K24079" s="820"/>
      <c r="L24079" s="820"/>
      <c r="M24079" s="820"/>
      <c r="N24079" s="820"/>
      <c r="O24079" s="820"/>
      <c r="P24079" s="820"/>
      <c r="Q24079" s="820"/>
      <c r="R24079" s="820"/>
      <c r="S24079" s="820"/>
      <c r="T24079" s="820"/>
      <c r="U24079" s="820"/>
      <c r="V24079" s="820"/>
      <c r="W24079" s="820"/>
      <c r="X24079" s="820"/>
      <c r="Y24079" s="820"/>
      <c r="Z24079" s="820"/>
    </row>
    <row r="24080" spans="7:26">
      <c r="G24080" s="826"/>
      <c r="H24080" s="820"/>
      <c r="J24080" s="820"/>
      <c r="K24080" s="820"/>
      <c r="L24080" s="820"/>
      <c r="M24080" s="820"/>
      <c r="N24080" s="820"/>
      <c r="O24080" s="820"/>
      <c r="P24080" s="820"/>
      <c r="Q24080" s="820"/>
      <c r="R24080" s="820"/>
      <c r="S24080" s="820"/>
      <c r="T24080" s="820"/>
      <c r="U24080" s="820"/>
      <c r="V24080" s="820"/>
      <c r="W24080" s="820"/>
      <c r="X24080" s="820"/>
      <c r="Y24080" s="820"/>
      <c r="Z24080" s="820"/>
    </row>
    <row r="24081" spans="7:26">
      <c r="G24081" s="826"/>
      <c r="H24081" s="820"/>
      <c r="J24081" s="820"/>
      <c r="K24081" s="820"/>
      <c r="L24081" s="820"/>
      <c r="M24081" s="820"/>
      <c r="N24081" s="820"/>
      <c r="O24081" s="820"/>
      <c r="P24081" s="820"/>
      <c r="Q24081" s="820"/>
      <c r="R24081" s="820"/>
      <c r="S24081" s="820"/>
      <c r="T24081" s="820"/>
      <c r="U24081" s="820"/>
      <c r="V24081" s="820"/>
      <c r="W24081" s="820"/>
      <c r="X24081" s="820"/>
      <c r="Y24081" s="820"/>
      <c r="Z24081" s="820"/>
    </row>
    <row r="24082" spans="7:26">
      <c r="G24082" s="826"/>
      <c r="H24082" s="820"/>
      <c r="J24082" s="820"/>
      <c r="K24082" s="820"/>
      <c r="L24082" s="820"/>
      <c r="M24082" s="820"/>
      <c r="N24082" s="820"/>
      <c r="O24082" s="820"/>
      <c r="P24082" s="820"/>
      <c r="Q24082" s="820"/>
      <c r="R24082" s="820"/>
      <c r="S24082" s="820"/>
      <c r="T24082" s="820"/>
      <c r="U24082" s="820"/>
      <c r="V24082" s="820"/>
      <c r="W24082" s="820"/>
      <c r="X24082" s="820"/>
      <c r="Y24082" s="820"/>
      <c r="Z24082" s="820"/>
    </row>
    <row r="24083" spans="7:26">
      <c r="G24083" s="826"/>
      <c r="H24083" s="820"/>
      <c r="J24083" s="820"/>
      <c r="K24083" s="820"/>
      <c r="L24083" s="820"/>
      <c r="M24083" s="820"/>
      <c r="N24083" s="820"/>
      <c r="O24083" s="820"/>
      <c r="P24083" s="820"/>
      <c r="Q24083" s="820"/>
      <c r="R24083" s="820"/>
      <c r="S24083" s="820"/>
      <c r="T24083" s="820"/>
      <c r="U24083" s="820"/>
      <c r="V24083" s="820"/>
      <c r="W24083" s="820"/>
      <c r="X24083" s="820"/>
      <c r="Y24083" s="820"/>
      <c r="Z24083" s="820"/>
    </row>
    <row r="24084" spans="7:26">
      <c r="G24084" s="826"/>
      <c r="H24084" s="820"/>
      <c r="J24084" s="820"/>
      <c r="K24084" s="820"/>
      <c r="L24084" s="820"/>
      <c r="M24084" s="820"/>
      <c r="N24084" s="820"/>
      <c r="O24084" s="820"/>
      <c r="P24084" s="820"/>
      <c r="Q24084" s="820"/>
      <c r="R24084" s="820"/>
      <c r="S24084" s="820"/>
      <c r="T24084" s="820"/>
      <c r="U24084" s="820"/>
      <c r="V24084" s="820"/>
      <c r="W24084" s="820"/>
      <c r="X24084" s="820"/>
      <c r="Y24084" s="820"/>
      <c r="Z24084" s="820"/>
    </row>
    <row r="24085" spans="7:26">
      <c r="G24085" s="826"/>
      <c r="H24085" s="820"/>
      <c r="J24085" s="820"/>
      <c r="K24085" s="820"/>
      <c r="L24085" s="820"/>
      <c r="M24085" s="820"/>
      <c r="N24085" s="820"/>
      <c r="O24085" s="820"/>
      <c r="P24085" s="820"/>
      <c r="Q24085" s="820"/>
      <c r="R24085" s="820"/>
      <c r="S24085" s="820"/>
      <c r="T24085" s="820"/>
      <c r="U24085" s="820"/>
      <c r="V24085" s="820"/>
      <c r="W24085" s="820"/>
      <c r="X24085" s="820"/>
      <c r="Y24085" s="820"/>
      <c r="Z24085" s="820"/>
    </row>
    <row r="24086" spans="7:26">
      <c r="G24086" s="826"/>
      <c r="H24086" s="820"/>
      <c r="J24086" s="820"/>
      <c r="K24086" s="820"/>
      <c r="L24086" s="820"/>
      <c r="M24086" s="820"/>
      <c r="N24086" s="820"/>
      <c r="O24086" s="820"/>
      <c r="P24086" s="820"/>
      <c r="Q24086" s="820"/>
      <c r="R24086" s="820"/>
      <c r="S24086" s="820"/>
      <c r="T24086" s="820"/>
      <c r="U24086" s="820"/>
      <c r="V24086" s="820"/>
      <c r="W24086" s="820"/>
      <c r="X24086" s="820"/>
      <c r="Y24086" s="820"/>
      <c r="Z24086" s="820"/>
    </row>
    <row r="24087" spans="7:26">
      <c r="G24087" s="826"/>
      <c r="H24087" s="820"/>
      <c r="J24087" s="820"/>
      <c r="K24087" s="820"/>
      <c r="L24087" s="820"/>
      <c r="M24087" s="820"/>
      <c r="N24087" s="820"/>
      <c r="O24087" s="820"/>
      <c r="P24087" s="820"/>
      <c r="Q24087" s="820"/>
      <c r="R24087" s="820"/>
      <c r="S24087" s="820"/>
      <c r="T24087" s="820"/>
      <c r="U24087" s="820"/>
      <c r="V24087" s="820"/>
      <c r="W24087" s="820"/>
      <c r="X24087" s="820"/>
      <c r="Y24087" s="820"/>
      <c r="Z24087" s="820"/>
    </row>
    <row r="24088" spans="7:26">
      <c r="G24088" s="826"/>
      <c r="H24088" s="820"/>
      <c r="J24088" s="820"/>
      <c r="K24088" s="820"/>
      <c r="L24088" s="820"/>
      <c r="M24088" s="820"/>
      <c r="N24088" s="820"/>
      <c r="O24088" s="820"/>
      <c r="P24088" s="820"/>
      <c r="Q24088" s="820"/>
      <c r="R24088" s="820"/>
      <c r="S24088" s="820"/>
      <c r="T24088" s="820"/>
      <c r="U24088" s="820"/>
      <c r="V24088" s="820"/>
      <c r="W24088" s="820"/>
      <c r="X24088" s="820"/>
      <c r="Y24088" s="820"/>
      <c r="Z24088" s="820"/>
    </row>
    <row r="24089" spans="7:26">
      <c r="G24089" s="826"/>
      <c r="H24089" s="820"/>
      <c r="J24089" s="820"/>
      <c r="K24089" s="820"/>
      <c r="L24089" s="820"/>
      <c r="M24089" s="820"/>
      <c r="N24089" s="820"/>
      <c r="O24089" s="820"/>
      <c r="P24089" s="820"/>
      <c r="Q24089" s="820"/>
      <c r="R24089" s="820"/>
      <c r="S24089" s="820"/>
      <c r="T24089" s="820"/>
      <c r="U24089" s="820"/>
      <c r="V24089" s="820"/>
      <c r="W24089" s="820"/>
      <c r="X24089" s="820"/>
      <c r="Y24089" s="820"/>
      <c r="Z24089" s="820"/>
    </row>
    <row r="24090" spans="7:26">
      <c r="G24090" s="826"/>
      <c r="H24090" s="820"/>
      <c r="J24090" s="820"/>
      <c r="K24090" s="820"/>
      <c r="L24090" s="820"/>
      <c r="M24090" s="820"/>
      <c r="N24090" s="820"/>
      <c r="O24090" s="820"/>
      <c r="P24090" s="820"/>
      <c r="Q24090" s="820"/>
      <c r="R24090" s="820"/>
      <c r="S24090" s="820"/>
      <c r="T24090" s="820"/>
      <c r="U24090" s="820"/>
      <c r="V24090" s="820"/>
      <c r="W24090" s="820"/>
      <c r="X24090" s="820"/>
      <c r="Y24090" s="820"/>
      <c r="Z24090" s="820"/>
    </row>
    <row r="24091" spans="7:26">
      <c r="G24091" s="826"/>
      <c r="H24091" s="820"/>
      <c r="J24091" s="820"/>
      <c r="K24091" s="820"/>
      <c r="L24091" s="820"/>
      <c r="M24091" s="820"/>
      <c r="N24091" s="820"/>
      <c r="O24091" s="820"/>
      <c r="P24091" s="820"/>
      <c r="Q24091" s="820"/>
      <c r="R24091" s="820"/>
      <c r="S24091" s="820"/>
      <c r="T24091" s="820"/>
      <c r="U24091" s="820"/>
      <c r="V24091" s="820"/>
      <c r="W24091" s="820"/>
      <c r="X24091" s="820"/>
      <c r="Y24091" s="820"/>
      <c r="Z24091" s="820"/>
    </row>
    <row r="24092" spans="7:26">
      <c r="G24092" s="826"/>
      <c r="H24092" s="820"/>
      <c r="J24092" s="820"/>
      <c r="K24092" s="820"/>
      <c r="L24092" s="820"/>
      <c r="M24092" s="820"/>
      <c r="N24092" s="820"/>
      <c r="O24092" s="820"/>
      <c r="P24092" s="820"/>
      <c r="Q24092" s="820"/>
      <c r="R24092" s="820"/>
      <c r="S24092" s="820"/>
      <c r="T24092" s="820"/>
      <c r="U24092" s="820"/>
      <c r="V24092" s="820"/>
      <c r="W24092" s="820"/>
      <c r="X24092" s="820"/>
      <c r="Y24092" s="820"/>
      <c r="Z24092" s="820"/>
    </row>
    <row r="24093" spans="7:26">
      <c r="G24093" s="826"/>
      <c r="H24093" s="820"/>
      <c r="J24093" s="820"/>
      <c r="K24093" s="820"/>
      <c r="L24093" s="820"/>
      <c r="M24093" s="820"/>
      <c r="N24093" s="820"/>
      <c r="O24093" s="820"/>
      <c r="P24093" s="820"/>
      <c r="Q24093" s="820"/>
      <c r="R24093" s="820"/>
      <c r="S24093" s="820"/>
      <c r="T24093" s="820"/>
      <c r="U24093" s="820"/>
      <c r="V24093" s="820"/>
      <c r="W24093" s="820"/>
      <c r="X24093" s="820"/>
      <c r="Y24093" s="820"/>
      <c r="Z24093" s="820"/>
    </row>
    <row r="24094" spans="7:26">
      <c r="G24094" s="826"/>
      <c r="H24094" s="820"/>
      <c r="J24094" s="820"/>
      <c r="K24094" s="820"/>
      <c r="L24094" s="820"/>
      <c r="M24094" s="820"/>
      <c r="N24094" s="820"/>
      <c r="O24094" s="820"/>
      <c r="P24094" s="820"/>
      <c r="Q24094" s="820"/>
      <c r="R24094" s="820"/>
      <c r="S24094" s="820"/>
      <c r="T24094" s="820"/>
      <c r="U24094" s="820"/>
      <c r="V24094" s="820"/>
      <c r="W24094" s="820"/>
      <c r="X24094" s="820"/>
      <c r="Y24094" s="820"/>
      <c r="Z24094" s="820"/>
    </row>
    <row r="24095" spans="7:26">
      <c r="G24095" s="826"/>
      <c r="H24095" s="820"/>
      <c r="J24095" s="820"/>
      <c r="K24095" s="820"/>
      <c r="L24095" s="820"/>
      <c r="M24095" s="820"/>
      <c r="N24095" s="820"/>
      <c r="O24095" s="820"/>
      <c r="P24095" s="820"/>
      <c r="Q24095" s="820"/>
      <c r="R24095" s="820"/>
      <c r="S24095" s="820"/>
      <c r="T24095" s="820"/>
      <c r="U24095" s="820"/>
      <c r="V24095" s="820"/>
      <c r="W24095" s="820"/>
      <c r="X24095" s="820"/>
      <c r="Y24095" s="820"/>
      <c r="Z24095" s="820"/>
    </row>
    <row r="24096" spans="7:26">
      <c r="G24096" s="826"/>
      <c r="H24096" s="820"/>
      <c r="J24096" s="820"/>
      <c r="K24096" s="820"/>
      <c r="L24096" s="820"/>
      <c r="M24096" s="820"/>
      <c r="N24096" s="820"/>
      <c r="O24096" s="820"/>
      <c r="P24096" s="820"/>
      <c r="Q24096" s="820"/>
      <c r="R24096" s="820"/>
      <c r="S24096" s="820"/>
      <c r="T24096" s="820"/>
      <c r="U24096" s="820"/>
      <c r="V24096" s="820"/>
      <c r="W24096" s="820"/>
      <c r="X24096" s="820"/>
      <c r="Y24096" s="820"/>
      <c r="Z24096" s="820"/>
    </row>
    <row r="24097" spans="7:26">
      <c r="G24097" s="826"/>
      <c r="H24097" s="820"/>
      <c r="J24097" s="820"/>
      <c r="K24097" s="820"/>
      <c r="L24097" s="820"/>
      <c r="M24097" s="820"/>
      <c r="N24097" s="820"/>
      <c r="O24097" s="820"/>
      <c r="P24097" s="820"/>
      <c r="Q24097" s="820"/>
      <c r="R24097" s="820"/>
      <c r="S24097" s="820"/>
      <c r="T24097" s="820"/>
      <c r="U24097" s="820"/>
      <c r="V24097" s="820"/>
      <c r="W24097" s="820"/>
      <c r="X24097" s="820"/>
      <c r="Y24097" s="820"/>
      <c r="Z24097" s="820"/>
    </row>
    <row r="24098" spans="7:26">
      <c r="G24098" s="826"/>
      <c r="H24098" s="820"/>
      <c r="J24098" s="820"/>
      <c r="K24098" s="820"/>
      <c r="L24098" s="820"/>
      <c r="M24098" s="820"/>
      <c r="N24098" s="820"/>
      <c r="O24098" s="820"/>
      <c r="P24098" s="820"/>
      <c r="Q24098" s="820"/>
      <c r="R24098" s="820"/>
      <c r="S24098" s="820"/>
      <c r="T24098" s="820"/>
      <c r="U24098" s="820"/>
      <c r="V24098" s="820"/>
      <c r="W24098" s="820"/>
      <c r="X24098" s="820"/>
      <c r="Y24098" s="820"/>
      <c r="Z24098" s="820"/>
    </row>
    <row r="24099" spans="7:26">
      <c r="G24099" s="826"/>
      <c r="H24099" s="820"/>
      <c r="J24099" s="820"/>
      <c r="K24099" s="820"/>
      <c r="L24099" s="820"/>
      <c r="M24099" s="820"/>
      <c r="N24099" s="820"/>
      <c r="O24099" s="820"/>
      <c r="P24099" s="820"/>
      <c r="Q24099" s="820"/>
      <c r="R24099" s="820"/>
      <c r="S24099" s="820"/>
      <c r="T24099" s="820"/>
      <c r="U24099" s="820"/>
      <c r="V24099" s="820"/>
      <c r="W24099" s="820"/>
      <c r="X24099" s="820"/>
      <c r="Y24099" s="820"/>
      <c r="Z24099" s="820"/>
    </row>
    <row r="24100" spans="7:26">
      <c r="G24100" s="826"/>
      <c r="H24100" s="820"/>
      <c r="J24100" s="820"/>
      <c r="K24100" s="820"/>
      <c r="L24100" s="820"/>
      <c r="M24100" s="820"/>
      <c r="N24100" s="820"/>
      <c r="O24100" s="820"/>
      <c r="P24100" s="820"/>
      <c r="Q24100" s="820"/>
      <c r="R24100" s="820"/>
      <c r="S24100" s="820"/>
      <c r="T24100" s="820"/>
      <c r="U24100" s="820"/>
      <c r="V24100" s="820"/>
      <c r="W24100" s="820"/>
      <c r="X24100" s="820"/>
      <c r="Y24100" s="820"/>
      <c r="Z24100" s="820"/>
    </row>
    <row r="24101" spans="7:26">
      <c r="G24101" s="826"/>
      <c r="H24101" s="820"/>
      <c r="J24101" s="820"/>
      <c r="K24101" s="820"/>
      <c r="L24101" s="820"/>
      <c r="M24101" s="820"/>
      <c r="N24101" s="820"/>
      <c r="O24101" s="820"/>
      <c r="P24101" s="820"/>
      <c r="Q24101" s="820"/>
      <c r="R24101" s="820"/>
      <c r="S24101" s="820"/>
      <c r="T24101" s="820"/>
      <c r="U24101" s="820"/>
      <c r="V24101" s="820"/>
      <c r="W24101" s="820"/>
      <c r="X24101" s="820"/>
      <c r="Y24101" s="820"/>
      <c r="Z24101" s="820"/>
    </row>
    <row r="24102" spans="7:26">
      <c r="G24102" s="826"/>
      <c r="H24102" s="820"/>
      <c r="J24102" s="820"/>
      <c r="K24102" s="820"/>
      <c r="L24102" s="820"/>
      <c r="M24102" s="820"/>
      <c r="N24102" s="820"/>
      <c r="O24102" s="820"/>
      <c r="P24102" s="820"/>
      <c r="Q24102" s="820"/>
      <c r="R24102" s="820"/>
      <c r="S24102" s="820"/>
      <c r="T24102" s="820"/>
      <c r="U24102" s="820"/>
      <c r="V24102" s="820"/>
      <c r="W24102" s="820"/>
      <c r="X24102" s="820"/>
      <c r="Y24102" s="820"/>
      <c r="Z24102" s="820"/>
    </row>
    <row r="24103" spans="7:26">
      <c r="G24103" s="826"/>
      <c r="H24103" s="820"/>
      <c r="J24103" s="820"/>
      <c r="K24103" s="820"/>
      <c r="L24103" s="820"/>
      <c r="M24103" s="820"/>
      <c r="N24103" s="820"/>
      <c r="O24103" s="820"/>
      <c r="P24103" s="820"/>
      <c r="Q24103" s="820"/>
      <c r="R24103" s="820"/>
      <c r="S24103" s="820"/>
      <c r="T24103" s="820"/>
      <c r="U24103" s="820"/>
      <c r="V24103" s="820"/>
      <c r="W24103" s="820"/>
      <c r="X24103" s="820"/>
      <c r="Y24103" s="820"/>
      <c r="Z24103" s="820"/>
    </row>
    <row r="24104" spans="7:26">
      <c r="G24104" s="826"/>
      <c r="H24104" s="820"/>
      <c r="J24104" s="820"/>
      <c r="K24104" s="820"/>
      <c r="L24104" s="820"/>
      <c r="M24104" s="820"/>
      <c r="N24104" s="820"/>
      <c r="O24104" s="820"/>
      <c r="P24104" s="820"/>
      <c r="Q24104" s="820"/>
      <c r="R24104" s="820"/>
      <c r="S24104" s="820"/>
      <c r="T24104" s="820"/>
      <c r="U24104" s="820"/>
      <c r="V24104" s="820"/>
      <c r="W24104" s="820"/>
      <c r="X24104" s="820"/>
      <c r="Y24104" s="820"/>
      <c r="Z24104" s="820"/>
    </row>
    <row r="24105" spans="7:26">
      <c r="G24105" s="826"/>
      <c r="H24105" s="820"/>
      <c r="J24105" s="820"/>
      <c r="K24105" s="820"/>
      <c r="L24105" s="820"/>
      <c r="M24105" s="820"/>
      <c r="N24105" s="820"/>
      <c r="O24105" s="820"/>
      <c r="P24105" s="820"/>
      <c r="Q24105" s="820"/>
      <c r="R24105" s="820"/>
      <c r="S24105" s="820"/>
      <c r="T24105" s="820"/>
      <c r="U24105" s="820"/>
      <c r="V24105" s="820"/>
      <c r="W24105" s="820"/>
      <c r="X24105" s="820"/>
      <c r="Y24105" s="820"/>
      <c r="Z24105" s="820"/>
    </row>
    <row r="24106" spans="7:26">
      <c r="G24106" s="826"/>
      <c r="H24106" s="820"/>
      <c r="J24106" s="820"/>
      <c r="K24106" s="820"/>
      <c r="L24106" s="820"/>
      <c r="M24106" s="820"/>
      <c r="N24106" s="820"/>
      <c r="O24106" s="820"/>
      <c r="P24106" s="820"/>
      <c r="Q24106" s="820"/>
      <c r="R24106" s="820"/>
      <c r="S24106" s="820"/>
      <c r="T24106" s="820"/>
      <c r="U24106" s="820"/>
      <c r="V24106" s="820"/>
      <c r="W24106" s="820"/>
      <c r="X24106" s="820"/>
      <c r="Y24106" s="820"/>
      <c r="Z24106" s="820"/>
    </row>
    <row r="24107" spans="7:26">
      <c r="G24107" s="826"/>
      <c r="H24107" s="820"/>
      <c r="J24107" s="820"/>
      <c r="K24107" s="820"/>
      <c r="L24107" s="820"/>
      <c r="M24107" s="820"/>
      <c r="N24107" s="820"/>
      <c r="O24107" s="820"/>
      <c r="P24107" s="820"/>
      <c r="Q24107" s="820"/>
      <c r="R24107" s="820"/>
      <c r="S24107" s="820"/>
      <c r="T24107" s="820"/>
      <c r="U24107" s="820"/>
      <c r="V24107" s="820"/>
      <c r="W24107" s="820"/>
      <c r="X24107" s="820"/>
      <c r="Y24107" s="820"/>
      <c r="Z24107" s="820"/>
    </row>
    <row r="24108" spans="7:26">
      <c r="G24108" s="826"/>
      <c r="H24108" s="820"/>
      <c r="J24108" s="820"/>
      <c r="K24108" s="820"/>
      <c r="L24108" s="820"/>
      <c r="M24108" s="820"/>
      <c r="N24108" s="820"/>
      <c r="O24108" s="820"/>
      <c r="P24108" s="820"/>
      <c r="Q24108" s="820"/>
      <c r="R24108" s="820"/>
      <c r="S24108" s="820"/>
      <c r="T24108" s="820"/>
      <c r="U24108" s="820"/>
      <c r="V24108" s="820"/>
      <c r="W24108" s="820"/>
      <c r="X24108" s="820"/>
      <c r="Y24108" s="820"/>
      <c r="Z24108" s="820"/>
    </row>
    <row r="24109" spans="7:26">
      <c r="G24109" s="826"/>
      <c r="H24109" s="820"/>
      <c r="J24109" s="820"/>
      <c r="K24109" s="820"/>
      <c r="L24109" s="820"/>
      <c r="M24109" s="820"/>
      <c r="N24109" s="820"/>
      <c r="O24109" s="820"/>
      <c r="P24109" s="820"/>
      <c r="Q24109" s="820"/>
      <c r="R24109" s="820"/>
      <c r="S24109" s="820"/>
      <c r="T24109" s="820"/>
      <c r="U24109" s="820"/>
      <c r="V24109" s="820"/>
      <c r="W24109" s="820"/>
      <c r="X24109" s="820"/>
      <c r="Y24109" s="820"/>
      <c r="Z24109" s="820"/>
    </row>
    <row r="24110" spans="7:26">
      <c r="G24110" s="826"/>
      <c r="H24110" s="820"/>
      <c r="J24110" s="820"/>
      <c r="K24110" s="820"/>
      <c r="L24110" s="820"/>
      <c r="M24110" s="820"/>
      <c r="N24110" s="820"/>
      <c r="O24110" s="820"/>
      <c r="P24110" s="820"/>
      <c r="Q24110" s="820"/>
      <c r="R24110" s="820"/>
      <c r="S24110" s="820"/>
      <c r="T24110" s="820"/>
      <c r="U24110" s="820"/>
      <c r="V24110" s="820"/>
      <c r="W24110" s="820"/>
      <c r="X24110" s="820"/>
      <c r="Y24110" s="820"/>
      <c r="Z24110" s="820"/>
    </row>
    <row r="24111" spans="7:26">
      <c r="G24111" s="826"/>
      <c r="H24111" s="820"/>
      <c r="J24111" s="820"/>
      <c r="K24111" s="820"/>
      <c r="L24111" s="820"/>
      <c r="M24111" s="820"/>
      <c r="N24111" s="820"/>
      <c r="O24111" s="820"/>
      <c r="P24111" s="820"/>
      <c r="Q24111" s="820"/>
      <c r="R24111" s="820"/>
      <c r="S24111" s="820"/>
      <c r="T24111" s="820"/>
      <c r="U24111" s="820"/>
      <c r="V24111" s="820"/>
      <c r="W24111" s="820"/>
      <c r="X24111" s="820"/>
      <c r="Y24111" s="820"/>
      <c r="Z24111" s="820"/>
    </row>
    <row r="24112" spans="7:26">
      <c r="G24112" s="826"/>
      <c r="H24112" s="820"/>
      <c r="J24112" s="820"/>
      <c r="K24112" s="820"/>
      <c r="L24112" s="820"/>
      <c r="M24112" s="820"/>
      <c r="N24112" s="820"/>
      <c r="O24112" s="820"/>
      <c r="P24112" s="820"/>
      <c r="Q24112" s="820"/>
      <c r="R24112" s="820"/>
      <c r="S24112" s="820"/>
      <c r="T24112" s="820"/>
      <c r="U24112" s="820"/>
      <c r="V24112" s="820"/>
      <c r="W24112" s="820"/>
      <c r="X24112" s="820"/>
      <c r="Y24112" s="820"/>
      <c r="Z24112" s="820"/>
    </row>
    <row r="24113" spans="7:26">
      <c r="G24113" s="826"/>
      <c r="H24113" s="820"/>
      <c r="J24113" s="820"/>
      <c r="K24113" s="820"/>
      <c r="L24113" s="820"/>
      <c r="M24113" s="820"/>
      <c r="N24113" s="820"/>
      <c r="O24113" s="820"/>
      <c r="P24113" s="820"/>
      <c r="Q24113" s="820"/>
      <c r="R24113" s="820"/>
      <c r="S24113" s="820"/>
      <c r="T24113" s="820"/>
      <c r="U24113" s="820"/>
      <c r="V24113" s="820"/>
      <c r="W24113" s="820"/>
      <c r="X24113" s="820"/>
      <c r="Y24113" s="820"/>
      <c r="Z24113" s="820"/>
    </row>
    <row r="24114" spans="7:26">
      <c r="G24114" s="826"/>
      <c r="H24114" s="820"/>
      <c r="J24114" s="820"/>
      <c r="K24114" s="820"/>
      <c r="L24114" s="820"/>
      <c r="M24114" s="820"/>
      <c r="N24114" s="820"/>
      <c r="O24114" s="820"/>
      <c r="P24114" s="820"/>
      <c r="Q24114" s="820"/>
      <c r="R24114" s="820"/>
      <c r="S24114" s="820"/>
      <c r="T24114" s="820"/>
      <c r="U24114" s="820"/>
      <c r="V24114" s="820"/>
      <c r="W24114" s="820"/>
      <c r="X24114" s="820"/>
      <c r="Y24114" s="820"/>
      <c r="Z24114" s="820"/>
    </row>
    <row r="24115" spans="7:26">
      <c r="G24115" s="826"/>
      <c r="H24115" s="820"/>
      <c r="J24115" s="820"/>
      <c r="K24115" s="820"/>
      <c r="L24115" s="820"/>
      <c r="M24115" s="820"/>
      <c r="N24115" s="820"/>
      <c r="O24115" s="820"/>
      <c r="P24115" s="820"/>
      <c r="Q24115" s="820"/>
      <c r="R24115" s="820"/>
      <c r="S24115" s="820"/>
      <c r="T24115" s="820"/>
      <c r="U24115" s="820"/>
      <c r="V24115" s="820"/>
      <c r="W24115" s="820"/>
      <c r="X24115" s="820"/>
      <c r="Y24115" s="820"/>
      <c r="Z24115" s="820"/>
    </row>
    <row r="24116" spans="7:26">
      <c r="G24116" s="826"/>
      <c r="H24116" s="820"/>
      <c r="J24116" s="820"/>
      <c r="K24116" s="820"/>
      <c r="L24116" s="820"/>
      <c r="M24116" s="820"/>
      <c r="N24116" s="820"/>
      <c r="O24116" s="820"/>
      <c r="P24116" s="820"/>
      <c r="Q24116" s="820"/>
      <c r="R24116" s="820"/>
      <c r="S24116" s="820"/>
      <c r="T24116" s="820"/>
      <c r="U24116" s="820"/>
      <c r="V24116" s="820"/>
      <c r="W24116" s="820"/>
      <c r="X24116" s="820"/>
      <c r="Y24116" s="820"/>
      <c r="Z24116" s="820"/>
    </row>
    <row r="24117" spans="7:26">
      <c r="G24117" s="826"/>
      <c r="H24117" s="820"/>
      <c r="J24117" s="820"/>
      <c r="K24117" s="820"/>
      <c r="L24117" s="820"/>
      <c r="M24117" s="820"/>
      <c r="N24117" s="820"/>
      <c r="O24117" s="820"/>
      <c r="P24117" s="820"/>
      <c r="Q24117" s="820"/>
      <c r="R24117" s="820"/>
      <c r="S24117" s="820"/>
      <c r="T24117" s="820"/>
      <c r="U24117" s="820"/>
      <c r="V24117" s="820"/>
      <c r="W24117" s="820"/>
      <c r="X24117" s="820"/>
      <c r="Y24117" s="820"/>
      <c r="Z24117" s="820"/>
    </row>
    <row r="24118" spans="7:26">
      <c r="G24118" s="826"/>
      <c r="H24118" s="820"/>
      <c r="J24118" s="820"/>
      <c r="K24118" s="820"/>
      <c r="L24118" s="820"/>
      <c r="M24118" s="820"/>
      <c r="N24118" s="820"/>
      <c r="O24118" s="820"/>
      <c r="P24118" s="820"/>
      <c r="Q24118" s="820"/>
      <c r="R24118" s="820"/>
      <c r="S24118" s="820"/>
      <c r="T24118" s="820"/>
      <c r="U24118" s="820"/>
      <c r="V24118" s="820"/>
      <c r="W24118" s="820"/>
      <c r="X24118" s="820"/>
      <c r="Y24118" s="820"/>
      <c r="Z24118" s="820"/>
    </row>
    <row r="24119" spans="7:26">
      <c r="G24119" s="826"/>
      <c r="H24119" s="820"/>
      <c r="J24119" s="820"/>
      <c r="K24119" s="820"/>
      <c r="L24119" s="820"/>
      <c r="M24119" s="820"/>
      <c r="N24119" s="820"/>
      <c r="O24119" s="820"/>
      <c r="P24119" s="820"/>
      <c r="Q24119" s="820"/>
      <c r="R24119" s="820"/>
      <c r="S24119" s="820"/>
      <c r="T24119" s="820"/>
      <c r="U24119" s="820"/>
      <c r="V24119" s="820"/>
      <c r="W24119" s="820"/>
      <c r="X24119" s="820"/>
      <c r="Y24119" s="820"/>
      <c r="Z24119" s="820"/>
    </row>
    <row r="24120" spans="7:26">
      <c r="G24120" s="826"/>
      <c r="H24120" s="820"/>
      <c r="J24120" s="820"/>
      <c r="K24120" s="820"/>
      <c r="L24120" s="820"/>
      <c r="M24120" s="820"/>
      <c r="N24120" s="820"/>
      <c r="O24120" s="820"/>
      <c r="P24120" s="820"/>
      <c r="Q24120" s="820"/>
      <c r="R24120" s="820"/>
      <c r="S24120" s="820"/>
      <c r="T24120" s="820"/>
      <c r="U24120" s="820"/>
      <c r="V24120" s="820"/>
      <c r="W24120" s="820"/>
      <c r="X24120" s="820"/>
      <c r="Y24120" s="820"/>
      <c r="Z24120" s="820"/>
    </row>
    <row r="24121" spans="7:26">
      <c r="G24121" s="826"/>
      <c r="H24121" s="820"/>
      <c r="J24121" s="820"/>
      <c r="K24121" s="820"/>
      <c r="L24121" s="820"/>
      <c r="M24121" s="820"/>
      <c r="N24121" s="820"/>
      <c r="O24121" s="820"/>
      <c r="P24121" s="820"/>
      <c r="Q24121" s="820"/>
      <c r="R24121" s="820"/>
      <c r="S24121" s="820"/>
      <c r="T24121" s="820"/>
      <c r="U24121" s="820"/>
      <c r="V24121" s="820"/>
      <c r="W24121" s="820"/>
      <c r="X24121" s="820"/>
      <c r="Y24121" s="820"/>
      <c r="Z24121" s="820"/>
    </row>
    <row r="24122" spans="7:26">
      <c r="G24122" s="826"/>
      <c r="H24122" s="820"/>
      <c r="J24122" s="820"/>
      <c r="K24122" s="820"/>
      <c r="L24122" s="820"/>
      <c r="M24122" s="820"/>
      <c r="N24122" s="820"/>
      <c r="O24122" s="820"/>
      <c r="P24122" s="820"/>
      <c r="Q24122" s="820"/>
      <c r="R24122" s="820"/>
      <c r="S24122" s="820"/>
      <c r="T24122" s="820"/>
      <c r="U24122" s="820"/>
      <c r="V24122" s="820"/>
      <c r="W24122" s="820"/>
      <c r="X24122" s="820"/>
      <c r="Y24122" s="820"/>
      <c r="Z24122" s="820"/>
    </row>
    <row r="24123" spans="7:26">
      <c r="G24123" s="826"/>
      <c r="H24123" s="820"/>
      <c r="J24123" s="820"/>
      <c r="K24123" s="820"/>
      <c r="L24123" s="820"/>
      <c r="M24123" s="820"/>
      <c r="N24123" s="820"/>
      <c r="O24123" s="820"/>
      <c r="P24123" s="820"/>
      <c r="Q24123" s="820"/>
      <c r="R24123" s="820"/>
      <c r="S24123" s="820"/>
      <c r="T24123" s="820"/>
      <c r="U24123" s="820"/>
      <c r="V24123" s="820"/>
      <c r="W24123" s="820"/>
      <c r="X24123" s="820"/>
      <c r="Y24123" s="820"/>
      <c r="Z24123" s="820"/>
    </row>
    <row r="24124" spans="7:26">
      <c r="G24124" s="826"/>
      <c r="H24124" s="820"/>
      <c r="J24124" s="820"/>
      <c r="K24124" s="820"/>
      <c r="L24124" s="820"/>
      <c r="M24124" s="820"/>
      <c r="N24124" s="820"/>
      <c r="O24124" s="820"/>
      <c r="P24124" s="820"/>
      <c r="Q24124" s="820"/>
      <c r="R24124" s="820"/>
      <c r="S24124" s="820"/>
      <c r="T24124" s="820"/>
      <c r="U24124" s="820"/>
      <c r="V24124" s="820"/>
      <c r="W24124" s="820"/>
      <c r="X24124" s="820"/>
      <c r="Y24124" s="820"/>
      <c r="Z24124" s="820"/>
    </row>
    <row r="24125" spans="7:26">
      <c r="G24125" s="826"/>
      <c r="H24125" s="820"/>
      <c r="J24125" s="820"/>
      <c r="K24125" s="820"/>
      <c r="L24125" s="820"/>
      <c r="M24125" s="820"/>
      <c r="N24125" s="820"/>
      <c r="O24125" s="820"/>
      <c r="P24125" s="820"/>
      <c r="Q24125" s="820"/>
      <c r="R24125" s="820"/>
      <c r="S24125" s="820"/>
      <c r="T24125" s="820"/>
      <c r="U24125" s="820"/>
      <c r="V24125" s="820"/>
      <c r="W24125" s="820"/>
      <c r="X24125" s="820"/>
      <c r="Y24125" s="820"/>
      <c r="Z24125" s="820"/>
    </row>
    <row r="24126" spans="7:26">
      <c r="G24126" s="826"/>
      <c r="H24126" s="820"/>
      <c r="J24126" s="820"/>
      <c r="K24126" s="820"/>
      <c r="L24126" s="820"/>
      <c r="M24126" s="820"/>
      <c r="N24126" s="820"/>
      <c r="O24126" s="820"/>
      <c r="P24126" s="820"/>
      <c r="Q24126" s="820"/>
      <c r="R24126" s="820"/>
      <c r="S24126" s="820"/>
      <c r="T24126" s="820"/>
      <c r="U24126" s="820"/>
      <c r="V24126" s="820"/>
      <c r="W24126" s="820"/>
      <c r="X24126" s="820"/>
      <c r="Y24126" s="820"/>
      <c r="Z24126" s="820"/>
    </row>
    <row r="24127" spans="7:26">
      <c r="G24127" s="826"/>
      <c r="H24127" s="820"/>
      <c r="J24127" s="820"/>
      <c r="K24127" s="820"/>
      <c r="L24127" s="820"/>
      <c r="M24127" s="820"/>
      <c r="N24127" s="820"/>
      <c r="O24127" s="820"/>
      <c r="P24127" s="820"/>
      <c r="Q24127" s="820"/>
      <c r="R24127" s="820"/>
      <c r="S24127" s="820"/>
      <c r="T24127" s="820"/>
      <c r="U24127" s="820"/>
      <c r="V24127" s="820"/>
      <c r="W24127" s="820"/>
      <c r="X24127" s="820"/>
      <c r="Y24127" s="820"/>
      <c r="Z24127" s="820"/>
    </row>
    <row r="24128" spans="7:26">
      <c r="G24128" s="826"/>
      <c r="H24128" s="820"/>
      <c r="J24128" s="820"/>
      <c r="K24128" s="820"/>
      <c r="L24128" s="820"/>
      <c r="M24128" s="820"/>
      <c r="N24128" s="820"/>
      <c r="O24128" s="820"/>
      <c r="P24128" s="820"/>
      <c r="Q24128" s="820"/>
      <c r="R24128" s="820"/>
      <c r="S24128" s="820"/>
      <c r="T24128" s="820"/>
      <c r="U24128" s="820"/>
      <c r="V24128" s="820"/>
      <c r="W24128" s="820"/>
      <c r="X24128" s="820"/>
      <c r="Y24128" s="820"/>
      <c r="Z24128" s="820"/>
    </row>
    <row r="24129" spans="7:26">
      <c r="G24129" s="826"/>
      <c r="H24129" s="820"/>
      <c r="J24129" s="820"/>
      <c r="K24129" s="820"/>
      <c r="L24129" s="820"/>
      <c r="M24129" s="820"/>
      <c r="N24129" s="820"/>
      <c r="O24129" s="820"/>
      <c r="P24129" s="820"/>
      <c r="Q24129" s="820"/>
      <c r="R24129" s="820"/>
      <c r="S24129" s="820"/>
      <c r="T24129" s="820"/>
      <c r="U24129" s="820"/>
      <c r="V24129" s="820"/>
      <c r="W24129" s="820"/>
      <c r="X24129" s="820"/>
      <c r="Y24129" s="820"/>
      <c r="Z24129" s="820"/>
    </row>
    <row r="24130" spans="7:26">
      <c r="G24130" s="826"/>
      <c r="H24130" s="820"/>
      <c r="J24130" s="820"/>
      <c r="K24130" s="820"/>
      <c r="L24130" s="820"/>
      <c r="M24130" s="820"/>
      <c r="N24130" s="820"/>
      <c r="O24130" s="820"/>
      <c r="P24130" s="820"/>
      <c r="Q24130" s="820"/>
      <c r="R24130" s="820"/>
      <c r="S24130" s="820"/>
      <c r="T24130" s="820"/>
      <c r="U24130" s="820"/>
      <c r="V24130" s="820"/>
      <c r="W24130" s="820"/>
      <c r="X24130" s="820"/>
      <c r="Y24130" s="820"/>
      <c r="Z24130" s="820"/>
    </row>
    <row r="24131" spans="7:26">
      <c r="G24131" s="826"/>
      <c r="H24131" s="820"/>
      <c r="J24131" s="820"/>
      <c r="K24131" s="820"/>
      <c r="L24131" s="820"/>
      <c r="M24131" s="820"/>
      <c r="N24131" s="820"/>
      <c r="O24131" s="820"/>
      <c r="P24131" s="820"/>
      <c r="Q24131" s="820"/>
      <c r="R24131" s="820"/>
      <c r="S24131" s="820"/>
      <c r="T24131" s="820"/>
      <c r="U24131" s="820"/>
      <c r="V24131" s="820"/>
      <c r="W24131" s="820"/>
      <c r="X24131" s="820"/>
      <c r="Y24131" s="820"/>
      <c r="Z24131" s="820"/>
    </row>
    <row r="24132" spans="7:26">
      <c r="G24132" s="826"/>
      <c r="H24132" s="820"/>
      <c r="J24132" s="820"/>
      <c r="K24132" s="820"/>
      <c r="L24132" s="820"/>
      <c r="M24132" s="820"/>
      <c r="N24132" s="820"/>
      <c r="O24132" s="820"/>
      <c r="P24132" s="820"/>
      <c r="Q24132" s="820"/>
      <c r="R24132" s="820"/>
      <c r="S24132" s="820"/>
      <c r="T24132" s="820"/>
      <c r="U24132" s="820"/>
      <c r="V24132" s="820"/>
      <c r="W24132" s="820"/>
      <c r="X24132" s="820"/>
      <c r="Y24132" s="820"/>
      <c r="Z24132" s="820"/>
    </row>
    <row r="24133" spans="7:26">
      <c r="G24133" s="826"/>
      <c r="H24133" s="820"/>
      <c r="J24133" s="820"/>
      <c r="K24133" s="820"/>
      <c r="L24133" s="820"/>
      <c r="M24133" s="820"/>
      <c r="N24133" s="820"/>
      <c r="O24133" s="820"/>
      <c r="P24133" s="820"/>
      <c r="Q24133" s="820"/>
      <c r="R24133" s="820"/>
      <c r="S24133" s="820"/>
      <c r="T24133" s="820"/>
      <c r="U24133" s="820"/>
      <c r="V24133" s="820"/>
      <c r="W24133" s="820"/>
      <c r="X24133" s="820"/>
      <c r="Y24133" s="820"/>
      <c r="Z24133" s="820"/>
    </row>
    <row r="24134" spans="7:26">
      <c r="G24134" s="826"/>
      <c r="H24134" s="820"/>
      <c r="J24134" s="820"/>
      <c r="K24134" s="820"/>
      <c r="L24134" s="820"/>
      <c r="M24134" s="820"/>
      <c r="N24134" s="820"/>
      <c r="O24134" s="820"/>
      <c r="P24134" s="820"/>
      <c r="Q24134" s="820"/>
      <c r="R24134" s="820"/>
      <c r="S24134" s="820"/>
      <c r="T24134" s="820"/>
      <c r="U24134" s="820"/>
      <c r="V24134" s="820"/>
      <c r="W24134" s="820"/>
      <c r="X24134" s="820"/>
      <c r="Y24134" s="820"/>
      <c r="Z24134" s="820"/>
    </row>
    <row r="24135" spans="7:26">
      <c r="G24135" s="826"/>
      <c r="H24135" s="820"/>
      <c r="J24135" s="820"/>
      <c r="K24135" s="820"/>
      <c r="L24135" s="820"/>
      <c r="M24135" s="820"/>
      <c r="N24135" s="820"/>
      <c r="O24135" s="820"/>
      <c r="P24135" s="820"/>
      <c r="Q24135" s="820"/>
      <c r="R24135" s="820"/>
      <c r="S24135" s="820"/>
      <c r="T24135" s="820"/>
      <c r="U24135" s="820"/>
      <c r="V24135" s="820"/>
      <c r="W24135" s="820"/>
      <c r="X24135" s="820"/>
      <c r="Y24135" s="820"/>
      <c r="Z24135" s="820"/>
    </row>
    <row r="24136" spans="7:26">
      <c r="G24136" s="826"/>
      <c r="H24136" s="820"/>
      <c r="J24136" s="820"/>
      <c r="K24136" s="820"/>
      <c r="L24136" s="820"/>
      <c r="M24136" s="820"/>
      <c r="N24136" s="820"/>
      <c r="O24136" s="820"/>
      <c r="P24136" s="820"/>
      <c r="Q24136" s="820"/>
      <c r="R24136" s="820"/>
      <c r="S24136" s="820"/>
      <c r="T24136" s="820"/>
      <c r="U24136" s="820"/>
      <c r="V24136" s="820"/>
      <c r="W24136" s="820"/>
      <c r="X24136" s="820"/>
      <c r="Y24136" s="820"/>
      <c r="Z24136" s="820"/>
    </row>
    <row r="24137" spans="7:26">
      <c r="G24137" s="826"/>
      <c r="H24137" s="820"/>
      <c r="J24137" s="820"/>
      <c r="K24137" s="820"/>
      <c r="L24137" s="820"/>
      <c r="M24137" s="820"/>
      <c r="N24137" s="820"/>
      <c r="O24137" s="820"/>
      <c r="P24137" s="820"/>
      <c r="Q24137" s="820"/>
      <c r="R24137" s="820"/>
      <c r="S24137" s="820"/>
      <c r="T24137" s="820"/>
      <c r="U24137" s="820"/>
      <c r="V24137" s="820"/>
      <c r="W24137" s="820"/>
      <c r="X24137" s="820"/>
      <c r="Y24137" s="820"/>
      <c r="Z24137" s="820"/>
    </row>
    <row r="24138" spans="7:26">
      <c r="G24138" s="826"/>
      <c r="H24138" s="820"/>
      <c r="J24138" s="820"/>
      <c r="K24138" s="820"/>
      <c r="L24138" s="820"/>
      <c r="M24138" s="820"/>
      <c r="N24138" s="820"/>
      <c r="O24138" s="820"/>
      <c r="P24138" s="820"/>
      <c r="Q24138" s="820"/>
      <c r="R24138" s="820"/>
      <c r="S24138" s="820"/>
      <c r="T24138" s="820"/>
      <c r="U24138" s="820"/>
      <c r="V24138" s="820"/>
      <c r="W24138" s="820"/>
      <c r="X24138" s="820"/>
      <c r="Y24138" s="820"/>
      <c r="Z24138" s="820"/>
    </row>
    <row r="24139" spans="7:26">
      <c r="G24139" s="826"/>
      <c r="H24139" s="820"/>
      <c r="J24139" s="820"/>
      <c r="K24139" s="820"/>
      <c r="L24139" s="820"/>
      <c r="M24139" s="820"/>
      <c r="N24139" s="820"/>
      <c r="O24139" s="820"/>
      <c r="P24139" s="820"/>
      <c r="Q24139" s="820"/>
      <c r="R24139" s="820"/>
      <c r="S24139" s="820"/>
      <c r="T24139" s="820"/>
      <c r="U24139" s="820"/>
      <c r="V24139" s="820"/>
      <c r="W24139" s="820"/>
      <c r="X24139" s="820"/>
      <c r="Y24139" s="820"/>
      <c r="Z24139" s="820"/>
    </row>
    <row r="24140" spans="7:26">
      <c r="G24140" s="826"/>
      <c r="H24140" s="820"/>
      <c r="J24140" s="820"/>
      <c r="K24140" s="820"/>
      <c r="L24140" s="820"/>
      <c r="M24140" s="820"/>
      <c r="N24140" s="820"/>
      <c r="O24140" s="820"/>
      <c r="P24140" s="820"/>
      <c r="Q24140" s="820"/>
      <c r="R24140" s="820"/>
      <c r="S24140" s="820"/>
      <c r="T24140" s="820"/>
      <c r="U24140" s="820"/>
      <c r="V24140" s="820"/>
      <c r="W24140" s="820"/>
      <c r="X24140" s="820"/>
      <c r="Y24140" s="820"/>
      <c r="Z24140" s="820"/>
    </row>
    <row r="24141" spans="7:26">
      <c r="G24141" s="826"/>
      <c r="H24141" s="820"/>
      <c r="J24141" s="820"/>
      <c r="K24141" s="820"/>
      <c r="L24141" s="820"/>
      <c r="M24141" s="820"/>
      <c r="N24141" s="820"/>
      <c r="O24141" s="820"/>
      <c r="P24141" s="820"/>
      <c r="Q24141" s="820"/>
      <c r="R24141" s="820"/>
      <c r="S24141" s="820"/>
      <c r="T24141" s="820"/>
      <c r="U24141" s="820"/>
      <c r="V24141" s="820"/>
      <c r="W24141" s="820"/>
      <c r="X24141" s="820"/>
      <c r="Y24141" s="820"/>
      <c r="Z24141" s="820"/>
    </row>
    <row r="24142" spans="7:26">
      <c r="G24142" s="826"/>
      <c r="H24142" s="820"/>
      <c r="J24142" s="820"/>
      <c r="K24142" s="820"/>
      <c r="L24142" s="820"/>
      <c r="M24142" s="820"/>
      <c r="N24142" s="820"/>
      <c r="O24142" s="820"/>
      <c r="P24142" s="820"/>
      <c r="Q24142" s="820"/>
      <c r="R24142" s="820"/>
      <c r="S24142" s="820"/>
      <c r="T24142" s="820"/>
      <c r="U24142" s="820"/>
      <c r="V24142" s="820"/>
      <c r="W24142" s="820"/>
      <c r="X24142" s="820"/>
      <c r="Y24142" s="820"/>
      <c r="Z24142" s="820"/>
    </row>
    <row r="24143" spans="7:26">
      <c r="G24143" s="826"/>
      <c r="H24143" s="820"/>
      <c r="J24143" s="820"/>
      <c r="K24143" s="820"/>
      <c r="L24143" s="820"/>
      <c r="M24143" s="820"/>
      <c r="N24143" s="820"/>
      <c r="O24143" s="820"/>
      <c r="P24143" s="820"/>
      <c r="Q24143" s="820"/>
      <c r="R24143" s="820"/>
      <c r="S24143" s="820"/>
      <c r="T24143" s="820"/>
      <c r="U24143" s="820"/>
      <c r="V24143" s="820"/>
      <c r="W24143" s="820"/>
      <c r="X24143" s="820"/>
      <c r="Y24143" s="820"/>
      <c r="Z24143" s="820"/>
    </row>
    <row r="24144" spans="7:26">
      <c r="G24144" s="826"/>
      <c r="H24144" s="820"/>
      <c r="J24144" s="820"/>
      <c r="K24144" s="820"/>
      <c r="L24144" s="820"/>
      <c r="M24144" s="820"/>
      <c r="N24144" s="820"/>
      <c r="O24144" s="820"/>
      <c r="P24144" s="820"/>
      <c r="Q24144" s="820"/>
      <c r="R24144" s="820"/>
      <c r="S24144" s="820"/>
      <c r="T24144" s="820"/>
      <c r="U24144" s="820"/>
      <c r="V24144" s="820"/>
      <c r="W24144" s="820"/>
      <c r="X24144" s="820"/>
      <c r="Y24144" s="820"/>
      <c r="Z24144" s="820"/>
    </row>
    <row r="24145" spans="7:26">
      <c r="G24145" s="826"/>
      <c r="H24145" s="820"/>
      <c r="J24145" s="820"/>
      <c r="K24145" s="820"/>
      <c r="L24145" s="820"/>
      <c r="M24145" s="820"/>
      <c r="N24145" s="820"/>
      <c r="O24145" s="820"/>
      <c r="P24145" s="820"/>
      <c r="Q24145" s="820"/>
      <c r="R24145" s="820"/>
      <c r="S24145" s="820"/>
      <c r="T24145" s="820"/>
      <c r="U24145" s="820"/>
      <c r="V24145" s="820"/>
      <c r="W24145" s="820"/>
      <c r="X24145" s="820"/>
      <c r="Y24145" s="820"/>
      <c r="Z24145" s="820"/>
    </row>
    <row r="24146" spans="7:26">
      <c r="G24146" s="826"/>
      <c r="H24146" s="820"/>
      <c r="J24146" s="820"/>
      <c r="K24146" s="820"/>
      <c r="L24146" s="820"/>
      <c r="M24146" s="820"/>
      <c r="N24146" s="820"/>
      <c r="O24146" s="820"/>
      <c r="P24146" s="820"/>
      <c r="Q24146" s="820"/>
      <c r="R24146" s="820"/>
      <c r="S24146" s="820"/>
      <c r="T24146" s="820"/>
      <c r="U24146" s="820"/>
      <c r="V24146" s="820"/>
      <c r="W24146" s="820"/>
      <c r="X24146" s="820"/>
      <c r="Y24146" s="820"/>
      <c r="Z24146" s="820"/>
    </row>
    <row r="24147" spans="7:26">
      <c r="G24147" s="826"/>
      <c r="H24147" s="820"/>
      <c r="J24147" s="820"/>
      <c r="K24147" s="820"/>
      <c r="L24147" s="820"/>
      <c r="M24147" s="820"/>
      <c r="N24147" s="820"/>
      <c r="O24147" s="820"/>
      <c r="P24147" s="820"/>
      <c r="Q24147" s="820"/>
      <c r="R24147" s="820"/>
      <c r="S24147" s="820"/>
      <c r="T24147" s="820"/>
      <c r="U24147" s="820"/>
      <c r="V24147" s="820"/>
      <c r="W24147" s="820"/>
      <c r="X24147" s="820"/>
      <c r="Y24147" s="820"/>
      <c r="Z24147" s="820"/>
    </row>
    <row r="24148" spans="7:26">
      <c r="G24148" s="826"/>
      <c r="H24148" s="820"/>
      <c r="J24148" s="820"/>
      <c r="K24148" s="820"/>
      <c r="L24148" s="820"/>
      <c r="M24148" s="820"/>
      <c r="N24148" s="820"/>
      <c r="O24148" s="820"/>
      <c r="P24148" s="820"/>
      <c r="Q24148" s="820"/>
      <c r="R24148" s="820"/>
      <c r="S24148" s="820"/>
      <c r="T24148" s="820"/>
      <c r="U24148" s="820"/>
      <c r="V24148" s="820"/>
      <c r="W24148" s="820"/>
      <c r="X24148" s="820"/>
      <c r="Y24148" s="820"/>
      <c r="Z24148" s="820"/>
    </row>
    <row r="24149" spans="7:26">
      <c r="G24149" s="826"/>
      <c r="H24149" s="820"/>
      <c r="J24149" s="820"/>
      <c r="K24149" s="820"/>
      <c r="L24149" s="820"/>
      <c r="M24149" s="820"/>
      <c r="N24149" s="820"/>
      <c r="O24149" s="820"/>
      <c r="P24149" s="820"/>
      <c r="Q24149" s="820"/>
      <c r="R24149" s="820"/>
      <c r="S24149" s="820"/>
      <c r="T24149" s="820"/>
      <c r="U24149" s="820"/>
      <c r="V24149" s="820"/>
      <c r="W24149" s="820"/>
      <c r="X24149" s="820"/>
      <c r="Y24149" s="820"/>
      <c r="Z24149" s="820"/>
    </row>
    <row r="24150" spans="7:26">
      <c r="G24150" s="826"/>
      <c r="H24150" s="820"/>
      <c r="J24150" s="820"/>
      <c r="K24150" s="820"/>
      <c r="L24150" s="820"/>
      <c r="M24150" s="820"/>
      <c r="N24150" s="820"/>
      <c r="O24150" s="820"/>
      <c r="P24150" s="820"/>
      <c r="Q24150" s="820"/>
      <c r="R24150" s="820"/>
      <c r="S24150" s="820"/>
      <c r="T24150" s="820"/>
      <c r="U24150" s="820"/>
      <c r="V24150" s="820"/>
      <c r="W24150" s="820"/>
      <c r="X24150" s="820"/>
      <c r="Y24150" s="820"/>
      <c r="Z24150" s="820"/>
    </row>
    <row r="24151" spans="7:26">
      <c r="G24151" s="826"/>
      <c r="H24151" s="820"/>
      <c r="J24151" s="820"/>
      <c r="K24151" s="820"/>
      <c r="L24151" s="820"/>
      <c r="M24151" s="820"/>
      <c r="N24151" s="820"/>
      <c r="O24151" s="820"/>
      <c r="P24151" s="820"/>
      <c r="Q24151" s="820"/>
      <c r="R24151" s="820"/>
      <c r="S24151" s="820"/>
      <c r="T24151" s="820"/>
      <c r="U24151" s="820"/>
      <c r="V24151" s="820"/>
      <c r="W24151" s="820"/>
      <c r="X24151" s="820"/>
      <c r="Y24151" s="820"/>
      <c r="Z24151" s="820"/>
    </row>
    <row r="24152" spans="7:26">
      <c r="G24152" s="826"/>
      <c r="H24152" s="820"/>
      <c r="J24152" s="820"/>
      <c r="K24152" s="820"/>
      <c r="L24152" s="820"/>
      <c r="M24152" s="820"/>
      <c r="N24152" s="820"/>
      <c r="O24152" s="820"/>
      <c r="P24152" s="820"/>
      <c r="Q24152" s="820"/>
      <c r="R24152" s="820"/>
      <c r="S24152" s="820"/>
      <c r="T24152" s="820"/>
      <c r="U24152" s="820"/>
      <c r="V24152" s="820"/>
      <c r="W24152" s="820"/>
      <c r="X24152" s="820"/>
      <c r="Y24152" s="820"/>
      <c r="Z24152" s="820"/>
    </row>
    <row r="24153" spans="7:26">
      <c r="G24153" s="826"/>
      <c r="H24153" s="820"/>
      <c r="J24153" s="820"/>
      <c r="K24153" s="820"/>
      <c r="L24153" s="820"/>
      <c r="M24153" s="820"/>
      <c r="N24153" s="820"/>
      <c r="O24153" s="820"/>
      <c r="P24153" s="820"/>
      <c r="Q24153" s="820"/>
      <c r="R24153" s="820"/>
      <c r="S24153" s="820"/>
      <c r="T24153" s="820"/>
      <c r="U24153" s="820"/>
      <c r="V24153" s="820"/>
      <c r="W24153" s="820"/>
      <c r="X24153" s="820"/>
      <c r="Y24153" s="820"/>
      <c r="Z24153" s="820"/>
    </row>
    <row r="24154" spans="7:26">
      <c r="G24154" s="826"/>
      <c r="H24154" s="820"/>
      <c r="J24154" s="820"/>
      <c r="K24154" s="820"/>
      <c r="L24154" s="820"/>
      <c r="M24154" s="820"/>
      <c r="N24154" s="820"/>
      <c r="O24154" s="820"/>
      <c r="P24154" s="820"/>
      <c r="Q24154" s="820"/>
      <c r="R24154" s="820"/>
      <c r="S24154" s="820"/>
      <c r="T24154" s="820"/>
      <c r="U24154" s="820"/>
      <c r="V24154" s="820"/>
      <c r="W24154" s="820"/>
      <c r="X24154" s="820"/>
      <c r="Y24154" s="820"/>
      <c r="Z24154" s="820"/>
    </row>
    <row r="24155" spans="7:26">
      <c r="G24155" s="826"/>
      <c r="H24155" s="820"/>
      <c r="J24155" s="820"/>
      <c r="K24155" s="820"/>
      <c r="L24155" s="820"/>
      <c r="M24155" s="820"/>
      <c r="N24155" s="820"/>
      <c r="O24155" s="820"/>
      <c r="P24155" s="820"/>
      <c r="Q24155" s="820"/>
      <c r="R24155" s="820"/>
      <c r="S24155" s="820"/>
      <c r="T24155" s="820"/>
      <c r="U24155" s="820"/>
      <c r="V24155" s="820"/>
      <c r="W24155" s="820"/>
      <c r="X24155" s="820"/>
      <c r="Y24155" s="820"/>
      <c r="Z24155" s="820"/>
    </row>
    <row r="24156" spans="7:26">
      <c r="G24156" s="826"/>
      <c r="H24156" s="820"/>
      <c r="J24156" s="820"/>
      <c r="K24156" s="820"/>
      <c r="L24156" s="820"/>
      <c r="M24156" s="820"/>
      <c r="N24156" s="820"/>
      <c r="O24156" s="820"/>
      <c r="P24156" s="820"/>
      <c r="Q24156" s="820"/>
      <c r="R24156" s="820"/>
      <c r="S24156" s="820"/>
      <c r="T24156" s="820"/>
      <c r="U24156" s="820"/>
      <c r="V24156" s="820"/>
      <c r="W24156" s="820"/>
      <c r="X24156" s="820"/>
      <c r="Y24156" s="820"/>
      <c r="Z24156" s="820"/>
    </row>
    <row r="24157" spans="7:26">
      <c r="G24157" s="826"/>
      <c r="H24157" s="820"/>
      <c r="J24157" s="820"/>
      <c r="K24157" s="820"/>
      <c r="L24157" s="820"/>
      <c r="M24157" s="820"/>
      <c r="N24157" s="820"/>
      <c r="O24157" s="820"/>
      <c r="P24157" s="820"/>
      <c r="Q24157" s="820"/>
      <c r="R24157" s="820"/>
      <c r="S24157" s="820"/>
      <c r="T24157" s="820"/>
      <c r="U24157" s="820"/>
      <c r="V24157" s="820"/>
      <c r="W24157" s="820"/>
      <c r="X24157" s="820"/>
      <c r="Y24157" s="820"/>
      <c r="Z24157" s="820"/>
    </row>
    <row r="24158" spans="7:26">
      <c r="G24158" s="826"/>
      <c r="H24158" s="820"/>
      <c r="J24158" s="820"/>
      <c r="K24158" s="820"/>
      <c r="L24158" s="820"/>
      <c r="M24158" s="820"/>
      <c r="N24158" s="820"/>
      <c r="O24158" s="820"/>
      <c r="P24158" s="820"/>
      <c r="Q24158" s="820"/>
      <c r="R24158" s="820"/>
      <c r="S24158" s="820"/>
      <c r="T24158" s="820"/>
      <c r="U24158" s="820"/>
      <c r="V24158" s="820"/>
      <c r="W24158" s="820"/>
      <c r="X24158" s="820"/>
      <c r="Y24158" s="820"/>
      <c r="Z24158" s="820"/>
    </row>
    <row r="24159" spans="7:26">
      <c r="G24159" s="826"/>
      <c r="H24159" s="820"/>
      <c r="J24159" s="820"/>
      <c r="K24159" s="820"/>
      <c r="L24159" s="820"/>
      <c r="M24159" s="820"/>
      <c r="N24159" s="820"/>
      <c r="O24159" s="820"/>
      <c r="P24159" s="820"/>
      <c r="Q24159" s="820"/>
      <c r="R24159" s="820"/>
      <c r="S24159" s="820"/>
      <c r="T24159" s="820"/>
      <c r="U24159" s="820"/>
      <c r="V24159" s="820"/>
      <c r="W24159" s="820"/>
      <c r="X24159" s="820"/>
      <c r="Y24159" s="820"/>
      <c r="Z24159" s="820"/>
    </row>
    <row r="24160" spans="7:26">
      <c r="G24160" s="826"/>
      <c r="H24160" s="820"/>
      <c r="J24160" s="820"/>
      <c r="K24160" s="820"/>
      <c r="L24160" s="820"/>
      <c r="M24160" s="820"/>
      <c r="N24160" s="820"/>
      <c r="O24160" s="820"/>
      <c r="P24160" s="820"/>
      <c r="Q24160" s="820"/>
      <c r="R24160" s="820"/>
      <c r="S24160" s="820"/>
      <c r="T24160" s="820"/>
      <c r="U24160" s="820"/>
      <c r="V24160" s="820"/>
      <c r="W24160" s="820"/>
      <c r="X24160" s="820"/>
      <c r="Y24160" s="820"/>
      <c r="Z24160" s="820"/>
    </row>
    <row r="24161" spans="7:26">
      <c r="G24161" s="826"/>
      <c r="H24161" s="820"/>
      <c r="J24161" s="820"/>
      <c r="K24161" s="820"/>
      <c r="L24161" s="820"/>
      <c r="M24161" s="820"/>
      <c r="N24161" s="820"/>
      <c r="O24161" s="820"/>
      <c r="P24161" s="820"/>
      <c r="Q24161" s="820"/>
      <c r="R24161" s="820"/>
      <c r="S24161" s="820"/>
      <c r="T24161" s="820"/>
      <c r="U24161" s="820"/>
      <c r="V24161" s="820"/>
      <c r="W24161" s="820"/>
      <c r="X24161" s="820"/>
      <c r="Y24161" s="820"/>
      <c r="Z24161" s="820"/>
    </row>
    <row r="24162" spans="7:26">
      <c r="G24162" s="826"/>
      <c r="H24162" s="820"/>
      <c r="J24162" s="820"/>
      <c r="K24162" s="820"/>
      <c r="L24162" s="820"/>
      <c r="M24162" s="820"/>
      <c r="N24162" s="820"/>
      <c r="O24162" s="820"/>
      <c r="P24162" s="820"/>
      <c r="Q24162" s="820"/>
      <c r="R24162" s="820"/>
      <c r="S24162" s="820"/>
      <c r="T24162" s="820"/>
      <c r="U24162" s="820"/>
      <c r="V24162" s="820"/>
      <c r="W24162" s="820"/>
      <c r="X24162" s="820"/>
      <c r="Y24162" s="820"/>
      <c r="Z24162" s="820"/>
    </row>
    <row r="24163" spans="7:26">
      <c r="G24163" s="826"/>
      <c r="H24163" s="820"/>
      <c r="J24163" s="820"/>
      <c r="K24163" s="820"/>
      <c r="L24163" s="820"/>
      <c r="M24163" s="820"/>
      <c r="N24163" s="820"/>
      <c r="O24163" s="820"/>
      <c r="P24163" s="820"/>
      <c r="Q24163" s="820"/>
      <c r="R24163" s="820"/>
      <c r="S24163" s="820"/>
      <c r="T24163" s="820"/>
      <c r="U24163" s="820"/>
      <c r="V24163" s="820"/>
      <c r="W24163" s="820"/>
      <c r="X24163" s="820"/>
      <c r="Y24163" s="820"/>
      <c r="Z24163" s="820"/>
    </row>
    <row r="24164" spans="7:26">
      <c r="G24164" s="826"/>
      <c r="H24164" s="820"/>
      <c r="J24164" s="820"/>
      <c r="K24164" s="820"/>
      <c r="L24164" s="820"/>
      <c r="M24164" s="820"/>
      <c r="N24164" s="820"/>
      <c r="O24164" s="820"/>
      <c r="P24164" s="820"/>
      <c r="Q24164" s="820"/>
      <c r="R24164" s="820"/>
      <c r="S24164" s="820"/>
      <c r="T24164" s="820"/>
      <c r="U24164" s="820"/>
      <c r="V24164" s="820"/>
      <c r="W24164" s="820"/>
      <c r="X24164" s="820"/>
      <c r="Y24164" s="820"/>
      <c r="Z24164" s="820"/>
    </row>
    <row r="24165" spans="7:26">
      <c r="G24165" s="826"/>
      <c r="H24165" s="820"/>
      <c r="J24165" s="820"/>
      <c r="K24165" s="820"/>
      <c r="L24165" s="820"/>
      <c r="M24165" s="820"/>
      <c r="N24165" s="820"/>
      <c r="O24165" s="820"/>
      <c r="P24165" s="820"/>
      <c r="Q24165" s="820"/>
      <c r="R24165" s="820"/>
      <c r="S24165" s="820"/>
      <c r="T24165" s="820"/>
      <c r="U24165" s="820"/>
      <c r="V24165" s="820"/>
      <c r="W24165" s="820"/>
      <c r="X24165" s="820"/>
      <c r="Y24165" s="820"/>
      <c r="Z24165" s="820"/>
    </row>
    <row r="24166" spans="7:26">
      <c r="G24166" s="826"/>
      <c r="H24166" s="820"/>
      <c r="J24166" s="820"/>
      <c r="K24166" s="820"/>
      <c r="L24166" s="820"/>
      <c r="M24166" s="820"/>
      <c r="N24166" s="820"/>
      <c r="O24166" s="820"/>
      <c r="P24166" s="820"/>
      <c r="Q24166" s="820"/>
      <c r="R24166" s="820"/>
      <c r="S24166" s="820"/>
      <c r="T24166" s="820"/>
      <c r="U24166" s="820"/>
      <c r="V24166" s="820"/>
      <c r="W24166" s="820"/>
      <c r="X24166" s="820"/>
      <c r="Y24166" s="820"/>
      <c r="Z24166" s="820"/>
    </row>
    <row r="24167" spans="7:26">
      <c r="G24167" s="826"/>
      <c r="H24167" s="820"/>
      <c r="J24167" s="820"/>
      <c r="K24167" s="820"/>
      <c r="L24167" s="820"/>
      <c r="M24167" s="820"/>
      <c r="N24167" s="820"/>
      <c r="O24167" s="820"/>
      <c r="P24167" s="820"/>
      <c r="Q24167" s="820"/>
      <c r="R24167" s="820"/>
      <c r="S24167" s="820"/>
      <c r="T24167" s="820"/>
      <c r="U24167" s="820"/>
      <c r="V24167" s="820"/>
      <c r="W24167" s="820"/>
      <c r="X24167" s="820"/>
      <c r="Y24167" s="820"/>
      <c r="Z24167" s="820"/>
    </row>
    <row r="24168" spans="7:26">
      <c r="G24168" s="826"/>
      <c r="H24168" s="820"/>
      <c r="J24168" s="820"/>
      <c r="K24168" s="820"/>
      <c r="L24168" s="820"/>
      <c r="M24168" s="820"/>
      <c r="N24168" s="820"/>
      <c r="O24168" s="820"/>
      <c r="P24168" s="820"/>
      <c r="Q24168" s="820"/>
      <c r="R24168" s="820"/>
      <c r="S24168" s="820"/>
      <c r="T24168" s="820"/>
      <c r="U24168" s="820"/>
      <c r="V24168" s="820"/>
      <c r="W24168" s="820"/>
      <c r="X24168" s="820"/>
      <c r="Y24168" s="820"/>
      <c r="Z24168" s="820"/>
    </row>
    <row r="24169" spans="7:26">
      <c r="G24169" s="826"/>
      <c r="H24169" s="820"/>
      <c r="J24169" s="820"/>
      <c r="K24169" s="820"/>
      <c r="L24169" s="820"/>
      <c r="M24169" s="820"/>
      <c r="N24169" s="820"/>
      <c r="O24169" s="820"/>
      <c r="P24169" s="820"/>
      <c r="Q24169" s="820"/>
      <c r="R24169" s="820"/>
      <c r="S24169" s="820"/>
      <c r="T24169" s="820"/>
      <c r="U24169" s="820"/>
      <c r="V24169" s="820"/>
      <c r="W24169" s="820"/>
      <c r="X24169" s="820"/>
      <c r="Y24169" s="820"/>
      <c r="Z24169" s="820"/>
    </row>
    <row r="24170" spans="7:26">
      <c r="G24170" s="826"/>
      <c r="H24170" s="820"/>
      <c r="J24170" s="820"/>
      <c r="K24170" s="820"/>
      <c r="L24170" s="820"/>
      <c r="M24170" s="820"/>
      <c r="N24170" s="820"/>
      <c r="O24170" s="820"/>
      <c r="P24170" s="820"/>
      <c r="Q24170" s="820"/>
      <c r="R24170" s="820"/>
      <c r="S24170" s="820"/>
      <c r="T24170" s="820"/>
      <c r="U24170" s="820"/>
      <c r="V24170" s="820"/>
      <c r="W24170" s="820"/>
      <c r="X24170" s="820"/>
      <c r="Y24170" s="820"/>
      <c r="Z24170" s="820"/>
    </row>
    <row r="24171" spans="7:26">
      <c r="G24171" s="826"/>
      <c r="H24171" s="820"/>
      <c r="J24171" s="820"/>
      <c r="K24171" s="820"/>
      <c r="L24171" s="820"/>
      <c r="M24171" s="820"/>
      <c r="N24171" s="820"/>
      <c r="O24171" s="820"/>
      <c r="P24171" s="820"/>
      <c r="Q24171" s="820"/>
      <c r="R24171" s="820"/>
      <c r="S24171" s="820"/>
      <c r="T24171" s="820"/>
      <c r="U24171" s="820"/>
      <c r="V24171" s="820"/>
      <c r="W24171" s="820"/>
      <c r="X24171" s="820"/>
      <c r="Y24171" s="820"/>
      <c r="Z24171" s="820"/>
    </row>
    <row r="24172" spans="7:26">
      <c r="G24172" s="826"/>
      <c r="H24172" s="820"/>
      <c r="J24172" s="820"/>
      <c r="K24172" s="820"/>
      <c r="L24172" s="820"/>
      <c r="M24172" s="820"/>
      <c r="N24172" s="820"/>
      <c r="O24172" s="820"/>
      <c r="P24172" s="820"/>
      <c r="Q24172" s="820"/>
      <c r="R24172" s="820"/>
      <c r="S24172" s="820"/>
      <c r="T24172" s="820"/>
      <c r="U24172" s="820"/>
      <c r="V24172" s="820"/>
      <c r="W24172" s="820"/>
      <c r="X24172" s="820"/>
      <c r="Y24172" s="820"/>
      <c r="Z24172" s="820"/>
    </row>
    <row r="24173" spans="7:26">
      <c r="G24173" s="826"/>
      <c r="H24173" s="820"/>
      <c r="J24173" s="820"/>
      <c r="K24173" s="820"/>
      <c r="L24173" s="820"/>
      <c r="M24173" s="820"/>
      <c r="N24173" s="820"/>
      <c r="O24173" s="820"/>
      <c r="P24173" s="820"/>
      <c r="Q24173" s="820"/>
      <c r="R24173" s="820"/>
      <c r="S24173" s="820"/>
      <c r="T24173" s="820"/>
      <c r="U24173" s="820"/>
      <c r="V24173" s="820"/>
      <c r="W24173" s="820"/>
      <c r="X24173" s="820"/>
      <c r="Y24173" s="820"/>
      <c r="Z24173" s="820"/>
    </row>
    <row r="24174" spans="7:26">
      <c r="G24174" s="826"/>
      <c r="H24174" s="820"/>
      <c r="J24174" s="820"/>
      <c r="K24174" s="820"/>
      <c r="L24174" s="820"/>
      <c r="M24174" s="820"/>
      <c r="N24174" s="820"/>
      <c r="O24174" s="820"/>
      <c r="P24174" s="820"/>
      <c r="Q24174" s="820"/>
      <c r="R24174" s="820"/>
      <c r="S24174" s="820"/>
      <c r="T24174" s="820"/>
      <c r="U24174" s="820"/>
      <c r="V24174" s="820"/>
      <c r="W24174" s="820"/>
      <c r="X24174" s="820"/>
      <c r="Y24174" s="820"/>
      <c r="Z24174" s="820"/>
    </row>
    <row r="24175" spans="7:26">
      <c r="G24175" s="826"/>
      <c r="H24175" s="820"/>
      <c r="J24175" s="820"/>
      <c r="K24175" s="820"/>
      <c r="L24175" s="820"/>
      <c r="M24175" s="820"/>
      <c r="N24175" s="820"/>
      <c r="O24175" s="820"/>
      <c r="P24175" s="820"/>
      <c r="Q24175" s="820"/>
      <c r="R24175" s="820"/>
      <c r="S24175" s="820"/>
      <c r="T24175" s="820"/>
      <c r="U24175" s="820"/>
      <c r="V24175" s="820"/>
      <c r="W24175" s="820"/>
      <c r="X24175" s="820"/>
      <c r="Y24175" s="820"/>
      <c r="Z24175" s="820"/>
    </row>
    <row r="24176" spans="7:26">
      <c r="G24176" s="826"/>
      <c r="H24176" s="820"/>
      <c r="J24176" s="820"/>
      <c r="K24176" s="820"/>
      <c r="L24176" s="820"/>
      <c r="M24176" s="820"/>
      <c r="N24176" s="820"/>
      <c r="O24176" s="820"/>
      <c r="P24176" s="820"/>
      <c r="Q24176" s="820"/>
      <c r="R24176" s="820"/>
      <c r="S24176" s="820"/>
      <c r="T24176" s="820"/>
      <c r="U24176" s="820"/>
      <c r="V24176" s="820"/>
      <c r="W24176" s="820"/>
      <c r="X24176" s="820"/>
      <c r="Y24176" s="820"/>
      <c r="Z24176" s="820"/>
    </row>
    <row r="24177" spans="7:26">
      <c r="G24177" s="826"/>
      <c r="H24177" s="820"/>
      <c r="J24177" s="820"/>
      <c r="K24177" s="820"/>
      <c r="L24177" s="820"/>
      <c r="M24177" s="820"/>
      <c r="N24177" s="820"/>
      <c r="O24177" s="820"/>
      <c r="P24177" s="820"/>
      <c r="Q24177" s="820"/>
      <c r="R24177" s="820"/>
      <c r="S24177" s="820"/>
      <c r="T24177" s="820"/>
      <c r="U24177" s="820"/>
      <c r="V24177" s="820"/>
      <c r="W24177" s="820"/>
      <c r="X24177" s="820"/>
      <c r="Y24177" s="820"/>
      <c r="Z24177" s="820"/>
    </row>
    <row r="24178" spans="7:26">
      <c r="G24178" s="826"/>
      <c r="H24178" s="820"/>
      <c r="J24178" s="820"/>
      <c r="K24178" s="820"/>
      <c r="L24178" s="820"/>
      <c r="M24178" s="820"/>
      <c r="N24178" s="820"/>
      <c r="O24178" s="820"/>
      <c r="P24178" s="820"/>
      <c r="Q24178" s="820"/>
      <c r="R24178" s="820"/>
      <c r="S24178" s="820"/>
      <c r="T24178" s="820"/>
      <c r="U24178" s="820"/>
      <c r="V24178" s="820"/>
      <c r="W24178" s="820"/>
      <c r="X24178" s="820"/>
      <c r="Y24178" s="820"/>
      <c r="Z24178" s="820"/>
    </row>
    <row r="24179" spans="7:26">
      <c r="G24179" s="826"/>
      <c r="H24179" s="820"/>
      <c r="J24179" s="820"/>
      <c r="K24179" s="820"/>
      <c r="L24179" s="820"/>
      <c r="M24179" s="820"/>
      <c r="N24179" s="820"/>
      <c r="O24179" s="820"/>
      <c r="P24179" s="820"/>
      <c r="Q24179" s="820"/>
      <c r="R24179" s="820"/>
      <c r="S24179" s="820"/>
      <c r="T24179" s="820"/>
      <c r="U24179" s="820"/>
      <c r="V24179" s="820"/>
      <c r="W24179" s="820"/>
      <c r="X24179" s="820"/>
      <c r="Y24179" s="820"/>
      <c r="Z24179" s="820"/>
    </row>
    <row r="24180" spans="7:26">
      <c r="G24180" s="826"/>
      <c r="H24180" s="820"/>
      <c r="J24180" s="820"/>
      <c r="K24180" s="820"/>
      <c r="L24180" s="820"/>
      <c r="M24180" s="820"/>
      <c r="N24180" s="820"/>
      <c r="O24180" s="820"/>
      <c r="P24180" s="820"/>
      <c r="Q24180" s="820"/>
      <c r="R24180" s="820"/>
      <c r="S24180" s="820"/>
      <c r="T24180" s="820"/>
      <c r="U24180" s="820"/>
      <c r="V24180" s="820"/>
      <c r="W24180" s="820"/>
      <c r="X24180" s="820"/>
      <c r="Y24180" s="820"/>
      <c r="Z24180" s="820"/>
    </row>
    <row r="24181" spans="7:26">
      <c r="G24181" s="826"/>
      <c r="H24181" s="820"/>
      <c r="J24181" s="820"/>
      <c r="K24181" s="820"/>
      <c r="L24181" s="820"/>
      <c r="M24181" s="820"/>
      <c r="N24181" s="820"/>
      <c r="O24181" s="820"/>
      <c r="P24181" s="820"/>
      <c r="Q24181" s="820"/>
      <c r="R24181" s="820"/>
      <c r="S24181" s="820"/>
      <c r="T24181" s="820"/>
      <c r="U24181" s="820"/>
      <c r="V24181" s="820"/>
      <c r="W24181" s="820"/>
      <c r="X24181" s="820"/>
      <c r="Y24181" s="820"/>
      <c r="Z24181" s="820"/>
    </row>
    <row r="24182" spans="7:26">
      <c r="G24182" s="826"/>
      <c r="H24182" s="820"/>
      <c r="J24182" s="820"/>
      <c r="K24182" s="820"/>
      <c r="L24182" s="820"/>
      <c r="M24182" s="820"/>
      <c r="N24182" s="820"/>
      <c r="O24182" s="820"/>
      <c r="P24182" s="820"/>
      <c r="Q24182" s="820"/>
      <c r="R24182" s="820"/>
      <c r="S24182" s="820"/>
      <c r="T24182" s="820"/>
      <c r="U24182" s="820"/>
      <c r="V24182" s="820"/>
      <c r="W24182" s="820"/>
      <c r="X24182" s="820"/>
      <c r="Y24182" s="820"/>
      <c r="Z24182" s="820"/>
    </row>
    <row r="24183" spans="7:26">
      <c r="G24183" s="826"/>
      <c r="H24183" s="820"/>
      <c r="J24183" s="820"/>
      <c r="K24183" s="820"/>
      <c r="L24183" s="820"/>
      <c r="M24183" s="820"/>
      <c r="N24183" s="820"/>
      <c r="O24183" s="820"/>
      <c r="P24183" s="820"/>
      <c r="Q24183" s="820"/>
      <c r="R24183" s="820"/>
      <c r="S24183" s="820"/>
      <c r="T24183" s="820"/>
      <c r="U24183" s="820"/>
      <c r="V24183" s="820"/>
      <c r="W24183" s="820"/>
      <c r="X24183" s="820"/>
      <c r="Y24183" s="820"/>
      <c r="Z24183" s="820"/>
    </row>
    <row r="24184" spans="7:26">
      <c r="G24184" s="826"/>
      <c r="H24184" s="820"/>
      <c r="J24184" s="820"/>
      <c r="K24184" s="820"/>
      <c r="L24184" s="820"/>
      <c r="M24184" s="820"/>
      <c r="N24184" s="820"/>
      <c r="O24184" s="820"/>
      <c r="P24184" s="820"/>
      <c r="Q24184" s="820"/>
      <c r="R24184" s="820"/>
      <c r="S24184" s="820"/>
      <c r="T24184" s="820"/>
      <c r="U24184" s="820"/>
      <c r="V24184" s="820"/>
      <c r="W24184" s="820"/>
      <c r="X24184" s="820"/>
      <c r="Y24184" s="820"/>
      <c r="Z24184" s="820"/>
    </row>
    <row r="24185" spans="7:26">
      <c r="G24185" s="826"/>
      <c r="H24185" s="820"/>
      <c r="J24185" s="820"/>
      <c r="K24185" s="820"/>
      <c r="L24185" s="820"/>
      <c r="M24185" s="820"/>
      <c r="N24185" s="820"/>
      <c r="O24185" s="820"/>
      <c r="P24185" s="820"/>
      <c r="Q24185" s="820"/>
      <c r="R24185" s="820"/>
      <c r="S24185" s="820"/>
      <c r="T24185" s="820"/>
      <c r="U24185" s="820"/>
      <c r="V24185" s="820"/>
      <c r="W24185" s="820"/>
      <c r="X24185" s="820"/>
      <c r="Y24185" s="820"/>
      <c r="Z24185" s="820"/>
    </row>
    <row r="24186" spans="7:26">
      <c r="G24186" s="826"/>
      <c r="H24186" s="820"/>
      <c r="J24186" s="820"/>
      <c r="K24186" s="820"/>
      <c r="L24186" s="820"/>
      <c r="M24186" s="820"/>
      <c r="N24186" s="820"/>
      <c r="O24186" s="820"/>
      <c r="P24186" s="820"/>
      <c r="Q24186" s="820"/>
      <c r="R24186" s="820"/>
      <c r="S24186" s="820"/>
      <c r="T24186" s="820"/>
      <c r="U24186" s="820"/>
      <c r="V24186" s="820"/>
      <c r="W24186" s="820"/>
      <c r="X24186" s="820"/>
      <c r="Y24186" s="820"/>
      <c r="Z24186" s="820"/>
    </row>
    <row r="24187" spans="7:26">
      <c r="G24187" s="826"/>
      <c r="H24187" s="820"/>
      <c r="J24187" s="820"/>
      <c r="K24187" s="820"/>
      <c r="L24187" s="820"/>
      <c r="M24187" s="820"/>
      <c r="N24187" s="820"/>
      <c r="O24187" s="820"/>
      <c r="P24187" s="820"/>
      <c r="Q24187" s="820"/>
      <c r="R24187" s="820"/>
      <c r="S24187" s="820"/>
      <c r="T24187" s="820"/>
      <c r="U24187" s="820"/>
      <c r="V24187" s="820"/>
      <c r="W24187" s="820"/>
      <c r="X24187" s="820"/>
      <c r="Y24187" s="820"/>
      <c r="Z24187" s="820"/>
    </row>
    <row r="24188" spans="7:26">
      <c r="G24188" s="826"/>
      <c r="H24188" s="820"/>
      <c r="J24188" s="820"/>
      <c r="K24188" s="820"/>
      <c r="L24188" s="820"/>
      <c r="M24188" s="820"/>
      <c r="N24188" s="820"/>
      <c r="O24188" s="820"/>
      <c r="P24188" s="820"/>
      <c r="Q24188" s="820"/>
      <c r="R24188" s="820"/>
      <c r="S24188" s="820"/>
      <c r="T24188" s="820"/>
      <c r="U24188" s="820"/>
      <c r="V24188" s="820"/>
      <c r="W24188" s="820"/>
      <c r="X24188" s="820"/>
      <c r="Y24188" s="820"/>
      <c r="Z24188" s="820"/>
    </row>
    <row r="24189" spans="7:26">
      <c r="G24189" s="826"/>
      <c r="H24189" s="820"/>
      <c r="J24189" s="820"/>
      <c r="K24189" s="820"/>
      <c r="L24189" s="820"/>
      <c r="M24189" s="820"/>
      <c r="N24189" s="820"/>
      <c r="O24189" s="820"/>
      <c r="P24189" s="820"/>
      <c r="Q24189" s="820"/>
      <c r="R24189" s="820"/>
      <c r="S24189" s="820"/>
      <c r="T24189" s="820"/>
      <c r="U24189" s="820"/>
      <c r="V24189" s="820"/>
      <c r="W24189" s="820"/>
      <c r="X24189" s="820"/>
      <c r="Y24189" s="820"/>
      <c r="Z24189" s="820"/>
    </row>
    <row r="24190" spans="7:26">
      <c r="G24190" s="826"/>
      <c r="H24190" s="820"/>
      <c r="J24190" s="820"/>
      <c r="K24190" s="820"/>
      <c r="L24190" s="820"/>
      <c r="M24190" s="820"/>
      <c r="N24190" s="820"/>
      <c r="O24190" s="820"/>
      <c r="P24190" s="820"/>
      <c r="Q24190" s="820"/>
      <c r="R24190" s="820"/>
      <c r="S24190" s="820"/>
      <c r="T24190" s="820"/>
      <c r="U24190" s="820"/>
      <c r="V24190" s="820"/>
      <c r="W24190" s="820"/>
      <c r="X24190" s="820"/>
      <c r="Y24190" s="820"/>
      <c r="Z24190" s="820"/>
    </row>
    <row r="24191" spans="7:26">
      <c r="G24191" s="826"/>
      <c r="H24191" s="820"/>
      <c r="J24191" s="820"/>
      <c r="K24191" s="820"/>
      <c r="L24191" s="820"/>
      <c r="M24191" s="820"/>
      <c r="N24191" s="820"/>
      <c r="O24191" s="820"/>
      <c r="P24191" s="820"/>
      <c r="Q24191" s="820"/>
      <c r="R24191" s="820"/>
      <c r="S24191" s="820"/>
      <c r="T24191" s="820"/>
      <c r="U24191" s="820"/>
      <c r="V24191" s="820"/>
      <c r="W24191" s="820"/>
      <c r="X24191" s="820"/>
      <c r="Y24191" s="820"/>
      <c r="Z24191" s="820"/>
    </row>
    <row r="24192" spans="7:26">
      <c r="G24192" s="826"/>
      <c r="H24192" s="820"/>
      <c r="J24192" s="820"/>
      <c r="K24192" s="820"/>
      <c r="L24192" s="820"/>
      <c r="M24192" s="820"/>
      <c r="N24192" s="820"/>
      <c r="O24192" s="820"/>
      <c r="P24192" s="820"/>
      <c r="Q24192" s="820"/>
      <c r="R24192" s="820"/>
      <c r="S24192" s="820"/>
      <c r="T24192" s="820"/>
      <c r="U24192" s="820"/>
      <c r="V24192" s="820"/>
      <c r="W24192" s="820"/>
      <c r="X24192" s="820"/>
      <c r="Y24192" s="820"/>
      <c r="Z24192" s="820"/>
    </row>
    <row r="24193" spans="7:26">
      <c r="G24193" s="826"/>
      <c r="H24193" s="820"/>
      <c r="J24193" s="820"/>
      <c r="K24193" s="820"/>
      <c r="L24193" s="820"/>
      <c r="M24193" s="820"/>
      <c r="N24193" s="820"/>
      <c r="O24193" s="820"/>
      <c r="P24193" s="820"/>
      <c r="Q24193" s="820"/>
      <c r="R24193" s="820"/>
      <c r="S24193" s="820"/>
      <c r="T24193" s="820"/>
      <c r="U24193" s="820"/>
      <c r="V24193" s="820"/>
      <c r="W24193" s="820"/>
      <c r="X24193" s="820"/>
      <c r="Y24193" s="820"/>
      <c r="Z24193" s="820"/>
    </row>
    <row r="24194" spans="7:26">
      <c r="G24194" s="826"/>
      <c r="H24194" s="820"/>
      <c r="J24194" s="820"/>
      <c r="K24194" s="820"/>
      <c r="L24194" s="820"/>
      <c r="M24194" s="820"/>
      <c r="N24194" s="820"/>
      <c r="O24194" s="820"/>
      <c r="P24194" s="820"/>
      <c r="Q24194" s="820"/>
      <c r="R24194" s="820"/>
      <c r="S24194" s="820"/>
      <c r="T24194" s="820"/>
      <c r="U24194" s="820"/>
      <c r="V24194" s="820"/>
      <c r="W24194" s="820"/>
      <c r="X24194" s="820"/>
      <c r="Y24194" s="820"/>
      <c r="Z24194" s="820"/>
    </row>
    <row r="24195" spans="7:26">
      <c r="G24195" s="826"/>
      <c r="H24195" s="820"/>
      <c r="J24195" s="820"/>
      <c r="K24195" s="820"/>
      <c r="L24195" s="820"/>
      <c r="M24195" s="820"/>
      <c r="N24195" s="820"/>
      <c r="O24195" s="820"/>
      <c r="P24195" s="820"/>
      <c r="Q24195" s="820"/>
      <c r="R24195" s="820"/>
      <c r="S24195" s="820"/>
      <c r="T24195" s="820"/>
      <c r="U24195" s="820"/>
      <c r="V24195" s="820"/>
      <c r="W24195" s="820"/>
      <c r="X24195" s="820"/>
      <c r="Y24195" s="820"/>
      <c r="Z24195" s="820"/>
    </row>
    <row r="24196" spans="7:26">
      <c r="G24196" s="826"/>
      <c r="H24196" s="820"/>
      <c r="J24196" s="820"/>
      <c r="K24196" s="820"/>
      <c r="L24196" s="820"/>
      <c r="M24196" s="820"/>
      <c r="N24196" s="820"/>
      <c r="O24196" s="820"/>
      <c r="P24196" s="820"/>
      <c r="Q24196" s="820"/>
      <c r="R24196" s="820"/>
      <c r="S24196" s="820"/>
      <c r="T24196" s="820"/>
      <c r="U24196" s="820"/>
      <c r="V24196" s="820"/>
      <c r="W24196" s="820"/>
      <c r="X24196" s="820"/>
      <c r="Y24196" s="820"/>
      <c r="Z24196" s="820"/>
    </row>
    <row r="24197" spans="7:26">
      <c r="G24197" s="826"/>
      <c r="H24197" s="820"/>
      <c r="J24197" s="820"/>
      <c r="K24197" s="820"/>
      <c r="L24197" s="820"/>
      <c r="M24197" s="820"/>
      <c r="N24197" s="820"/>
      <c r="O24197" s="820"/>
      <c r="P24197" s="820"/>
      <c r="Q24197" s="820"/>
      <c r="R24197" s="820"/>
      <c r="S24197" s="820"/>
      <c r="T24197" s="820"/>
      <c r="U24197" s="820"/>
      <c r="V24197" s="820"/>
      <c r="W24197" s="820"/>
      <c r="X24197" s="820"/>
      <c r="Y24197" s="820"/>
      <c r="Z24197" s="820"/>
    </row>
    <row r="24198" spans="7:26">
      <c r="G24198" s="826"/>
      <c r="H24198" s="820"/>
      <c r="J24198" s="820"/>
      <c r="K24198" s="820"/>
      <c r="L24198" s="820"/>
      <c r="M24198" s="820"/>
      <c r="N24198" s="820"/>
      <c r="O24198" s="820"/>
      <c r="P24198" s="820"/>
      <c r="Q24198" s="820"/>
      <c r="R24198" s="820"/>
      <c r="S24198" s="820"/>
      <c r="T24198" s="820"/>
      <c r="U24198" s="820"/>
      <c r="V24198" s="820"/>
      <c r="W24198" s="820"/>
      <c r="X24198" s="820"/>
      <c r="Y24198" s="820"/>
      <c r="Z24198" s="820"/>
    </row>
    <row r="24199" spans="7:26">
      <c r="G24199" s="826"/>
      <c r="H24199" s="820"/>
      <c r="J24199" s="820"/>
      <c r="K24199" s="820"/>
      <c r="L24199" s="820"/>
      <c r="M24199" s="820"/>
      <c r="N24199" s="820"/>
      <c r="O24199" s="820"/>
      <c r="P24199" s="820"/>
      <c r="Q24199" s="820"/>
      <c r="R24199" s="820"/>
      <c r="S24199" s="820"/>
      <c r="T24199" s="820"/>
      <c r="U24199" s="820"/>
      <c r="V24199" s="820"/>
      <c r="W24199" s="820"/>
      <c r="X24199" s="820"/>
      <c r="Y24199" s="820"/>
      <c r="Z24199" s="820"/>
    </row>
    <row r="24200" spans="7:26">
      <c r="G24200" s="826"/>
      <c r="H24200" s="820"/>
      <c r="J24200" s="820"/>
      <c r="K24200" s="820"/>
      <c r="L24200" s="820"/>
      <c r="M24200" s="820"/>
      <c r="N24200" s="820"/>
      <c r="O24200" s="820"/>
      <c r="P24200" s="820"/>
      <c r="Q24200" s="820"/>
      <c r="R24200" s="820"/>
      <c r="S24200" s="820"/>
      <c r="T24200" s="820"/>
      <c r="U24200" s="820"/>
      <c r="V24200" s="820"/>
      <c r="W24200" s="820"/>
      <c r="X24200" s="820"/>
      <c r="Y24200" s="820"/>
      <c r="Z24200" s="820"/>
    </row>
    <row r="24201" spans="7:26">
      <c r="G24201" s="826"/>
      <c r="H24201" s="820"/>
      <c r="J24201" s="820"/>
      <c r="K24201" s="820"/>
      <c r="L24201" s="820"/>
      <c r="M24201" s="820"/>
      <c r="N24201" s="820"/>
      <c r="O24201" s="820"/>
      <c r="P24201" s="820"/>
      <c r="Q24201" s="820"/>
      <c r="R24201" s="820"/>
      <c r="S24201" s="820"/>
      <c r="T24201" s="820"/>
      <c r="U24201" s="820"/>
      <c r="V24201" s="820"/>
      <c r="W24201" s="820"/>
      <c r="X24201" s="820"/>
      <c r="Y24201" s="820"/>
      <c r="Z24201" s="820"/>
    </row>
    <row r="24202" spans="7:26">
      <c r="G24202" s="826"/>
      <c r="H24202" s="820"/>
      <c r="J24202" s="820"/>
      <c r="K24202" s="820"/>
      <c r="L24202" s="820"/>
      <c r="M24202" s="820"/>
      <c r="N24202" s="820"/>
      <c r="O24202" s="820"/>
      <c r="P24202" s="820"/>
      <c r="Q24202" s="820"/>
      <c r="R24202" s="820"/>
      <c r="S24202" s="820"/>
      <c r="T24202" s="820"/>
      <c r="U24202" s="820"/>
      <c r="V24202" s="820"/>
      <c r="W24202" s="820"/>
      <c r="X24202" s="820"/>
      <c r="Y24202" s="820"/>
      <c r="Z24202" s="820"/>
    </row>
    <row r="24203" spans="7:26">
      <c r="G24203" s="826"/>
      <c r="H24203" s="820"/>
      <c r="J24203" s="820"/>
      <c r="K24203" s="820"/>
      <c r="L24203" s="820"/>
      <c r="M24203" s="820"/>
      <c r="N24203" s="820"/>
      <c r="O24203" s="820"/>
      <c r="P24203" s="820"/>
      <c r="Q24203" s="820"/>
      <c r="R24203" s="820"/>
      <c r="S24203" s="820"/>
      <c r="T24203" s="820"/>
      <c r="U24203" s="820"/>
      <c r="V24203" s="820"/>
      <c r="W24203" s="820"/>
      <c r="X24203" s="820"/>
      <c r="Y24203" s="820"/>
      <c r="Z24203" s="820"/>
    </row>
    <row r="24204" spans="7:26">
      <c r="G24204" s="826"/>
      <c r="H24204" s="820"/>
      <c r="J24204" s="820"/>
      <c r="K24204" s="820"/>
      <c r="L24204" s="820"/>
      <c r="M24204" s="820"/>
      <c r="N24204" s="820"/>
      <c r="O24204" s="820"/>
      <c r="P24204" s="820"/>
      <c r="Q24204" s="820"/>
      <c r="R24204" s="820"/>
      <c r="S24204" s="820"/>
      <c r="T24204" s="820"/>
      <c r="U24204" s="820"/>
      <c r="V24204" s="820"/>
      <c r="W24204" s="820"/>
      <c r="X24204" s="820"/>
      <c r="Y24204" s="820"/>
      <c r="Z24204" s="820"/>
    </row>
    <row r="24205" spans="7:26">
      <c r="G24205" s="826"/>
      <c r="H24205" s="820"/>
      <c r="J24205" s="820"/>
      <c r="K24205" s="820"/>
      <c r="L24205" s="820"/>
      <c r="M24205" s="820"/>
      <c r="N24205" s="820"/>
      <c r="O24205" s="820"/>
      <c r="P24205" s="820"/>
      <c r="Q24205" s="820"/>
      <c r="R24205" s="820"/>
      <c r="S24205" s="820"/>
      <c r="T24205" s="820"/>
      <c r="U24205" s="820"/>
      <c r="V24205" s="820"/>
      <c r="W24205" s="820"/>
      <c r="X24205" s="820"/>
      <c r="Y24205" s="820"/>
      <c r="Z24205" s="820"/>
    </row>
    <row r="24206" spans="7:26">
      <c r="G24206" s="826"/>
      <c r="H24206" s="820"/>
      <c r="J24206" s="820"/>
      <c r="K24206" s="820"/>
      <c r="L24206" s="820"/>
      <c r="M24206" s="820"/>
      <c r="N24206" s="820"/>
      <c r="O24206" s="820"/>
      <c r="P24206" s="820"/>
      <c r="Q24206" s="820"/>
      <c r="R24206" s="820"/>
      <c r="S24206" s="820"/>
      <c r="T24206" s="820"/>
      <c r="U24206" s="820"/>
      <c r="V24206" s="820"/>
      <c r="W24206" s="820"/>
      <c r="X24206" s="820"/>
      <c r="Y24206" s="820"/>
      <c r="Z24206" s="820"/>
    </row>
    <row r="24207" spans="7:26">
      <c r="G24207" s="826"/>
      <c r="H24207" s="820"/>
      <c r="J24207" s="820"/>
      <c r="K24207" s="820"/>
      <c r="L24207" s="820"/>
      <c r="M24207" s="820"/>
      <c r="N24207" s="820"/>
      <c r="O24207" s="820"/>
      <c r="P24207" s="820"/>
      <c r="Q24207" s="820"/>
      <c r="R24207" s="820"/>
      <c r="S24207" s="820"/>
      <c r="T24207" s="820"/>
      <c r="U24207" s="820"/>
      <c r="V24207" s="820"/>
      <c r="W24207" s="820"/>
      <c r="X24207" s="820"/>
      <c r="Y24207" s="820"/>
      <c r="Z24207" s="820"/>
    </row>
    <row r="24208" spans="7:26">
      <c r="G24208" s="826"/>
      <c r="H24208" s="820"/>
      <c r="J24208" s="820"/>
      <c r="K24208" s="820"/>
      <c r="L24208" s="820"/>
      <c r="M24208" s="820"/>
      <c r="N24208" s="820"/>
      <c r="O24208" s="820"/>
      <c r="P24208" s="820"/>
      <c r="Q24208" s="820"/>
      <c r="R24208" s="820"/>
      <c r="S24208" s="820"/>
      <c r="T24208" s="820"/>
      <c r="U24208" s="820"/>
      <c r="V24208" s="820"/>
      <c r="W24208" s="820"/>
      <c r="X24208" s="820"/>
      <c r="Y24208" s="820"/>
      <c r="Z24208" s="820"/>
    </row>
    <row r="24209" spans="7:26">
      <c r="G24209" s="826"/>
      <c r="H24209" s="820"/>
      <c r="J24209" s="820"/>
      <c r="K24209" s="820"/>
      <c r="L24209" s="820"/>
      <c r="M24209" s="820"/>
      <c r="N24209" s="820"/>
      <c r="O24209" s="820"/>
      <c r="P24209" s="820"/>
      <c r="Q24209" s="820"/>
      <c r="R24209" s="820"/>
      <c r="S24209" s="820"/>
      <c r="T24209" s="820"/>
      <c r="U24209" s="820"/>
      <c r="V24209" s="820"/>
      <c r="W24209" s="820"/>
      <c r="X24209" s="820"/>
      <c r="Y24209" s="820"/>
      <c r="Z24209" s="820"/>
    </row>
    <row r="24210" spans="7:26">
      <c r="G24210" s="826"/>
      <c r="H24210" s="820"/>
      <c r="J24210" s="820"/>
      <c r="K24210" s="820"/>
      <c r="L24210" s="820"/>
      <c r="M24210" s="820"/>
      <c r="N24210" s="820"/>
      <c r="O24210" s="820"/>
      <c r="P24210" s="820"/>
      <c r="Q24210" s="820"/>
      <c r="R24210" s="820"/>
      <c r="S24210" s="820"/>
      <c r="T24210" s="820"/>
      <c r="U24210" s="820"/>
      <c r="V24210" s="820"/>
      <c r="W24210" s="820"/>
      <c r="X24210" s="820"/>
      <c r="Y24210" s="820"/>
      <c r="Z24210" s="820"/>
    </row>
    <row r="24211" spans="7:26">
      <c r="G24211" s="826"/>
      <c r="H24211" s="820"/>
      <c r="J24211" s="820"/>
      <c r="K24211" s="820"/>
      <c r="L24211" s="820"/>
      <c r="M24211" s="820"/>
      <c r="N24211" s="820"/>
      <c r="O24211" s="820"/>
      <c r="P24211" s="820"/>
      <c r="Q24211" s="820"/>
      <c r="R24211" s="820"/>
      <c r="S24211" s="820"/>
      <c r="T24211" s="820"/>
      <c r="U24211" s="820"/>
      <c r="V24211" s="820"/>
      <c r="W24211" s="820"/>
      <c r="X24211" s="820"/>
      <c r="Y24211" s="820"/>
      <c r="Z24211" s="820"/>
    </row>
    <row r="24212" spans="7:26">
      <c r="G24212" s="826"/>
      <c r="H24212" s="820"/>
      <c r="J24212" s="820"/>
      <c r="K24212" s="820"/>
      <c r="L24212" s="820"/>
      <c r="M24212" s="820"/>
      <c r="N24212" s="820"/>
      <c r="O24212" s="820"/>
      <c r="P24212" s="820"/>
      <c r="Q24212" s="820"/>
      <c r="R24212" s="820"/>
      <c r="S24212" s="820"/>
      <c r="T24212" s="820"/>
      <c r="U24212" s="820"/>
      <c r="V24212" s="820"/>
      <c r="W24212" s="820"/>
      <c r="X24212" s="820"/>
      <c r="Y24212" s="820"/>
      <c r="Z24212" s="820"/>
    </row>
    <row r="24213" spans="7:26">
      <c r="G24213" s="826"/>
      <c r="H24213" s="820"/>
      <c r="J24213" s="820"/>
      <c r="K24213" s="820"/>
      <c r="L24213" s="820"/>
      <c r="M24213" s="820"/>
      <c r="N24213" s="820"/>
      <c r="O24213" s="820"/>
      <c r="P24213" s="820"/>
      <c r="Q24213" s="820"/>
      <c r="R24213" s="820"/>
      <c r="S24213" s="820"/>
      <c r="T24213" s="820"/>
      <c r="U24213" s="820"/>
      <c r="V24213" s="820"/>
      <c r="W24213" s="820"/>
      <c r="X24213" s="820"/>
      <c r="Y24213" s="820"/>
      <c r="Z24213" s="820"/>
    </row>
    <row r="24214" spans="7:26">
      <c r="G24214" s="826"/>
      <c r="H24214" s="820"/>
      <c r="J24214" s="820"/>
      <c r="K24214" s="820"/>
      <c r="L24214" s="820"/>
      <c r="M24214" s="820"/>
      <c r="N24214" s="820"/>
      <c r="O24214" s="820"/>
      <c r="P24214" s="820"/>
      <c r="Q24214" s="820"/>
      <c r="R24214" s="820"/>
      <c r="S24214" s="820"/>
      <c r="T24214" s="820"/>
      <c r="U24214" s="820"/>
      <c r="V24214" s="820"/>
      <c r="W24214" s="820"/>
      <c r="X24214" s="820"/>
      <c r="Y24214" s="820"/>
      <c r="Z24214" s="820"/>
    </row>
    <row r="24215" spans="7:26">
      <c r="G24215" s="826"/>
      <c r="H24215" s="820"/>
      <c r="J24215" s="820"/>
      <c r="K24215" s="820"/>
      <c r="L24215" s="820"/>
      <c r="M24215" s="820"/>
      <c r="N24215" s="820"/>
      <c r="O24215" s="820"/>
      <c r="P24215" s="820"/>
      <c r="Q24215" s="820"/>
      <c r="R24215" s="820"/>
      <c r="S24215" s="820"/>
      <c r="T24215" s="820"/>
      <c r="U24215" s="820"/>
      <c r="V24215" s="820"/>
      <c r="W24215" s="820"/>
      <c r="X24215" s="820"/>
      <c r="Y24215" s="820"/>
      <c r="Z24215" s="820"/>
    </row>
    <row r="24216" spans="7:26">
      <c r="G24216" s="826"/>
      <c r="H24216" s="820"/>
      <c r="J24216" s="820"/>
      <c r="K24216" s="820"/>
      <c r="L24216" s="820"/>
      <c r="M24216" s="820"/>
      <c r="N24216" s="820"/>
      <c r="O24216" s="820"/>
      <c r="P24216" s="820"/>
      <c r="Q24216" s="820"/>
      <c r="R24216" s="820"/>
      <c r="S24216" s="820"/>
      <c r="T24216" s="820"/>
      <c r="U24216" s="820"/>
      <c r="V24216" s="820"/>
      <c r="W24216" s="820"/>
      <c r="X24216" s="820"/>
      <c r="Y24216" s="820"/>
      <c r="Z24216" s="820"/>
    </row>
    <row r="24217" spans="7:26">
      <c r="G24217" s="826"/>
      <c r="H24217" s="820"/>
      <c r="J24217" s="820"/>
      <c r="K24217" s="820"/>
      <c r="L24217" s="820"/>
      <c r="M24217" s="820"/>
      <c r="N24217" s="820"/>
      <c r="O24217" s="820"/>
      <c r="P24217" s="820"/>
      <c r="Q24217" s="820"/>
      <c r="R24217" s="820"/>
      <c r="S24217" s="820"/>
      <c r="T24217" s="820"/>
      <c r="U24217" s="820"/>
      <c r="V24217" s="820"/>
      <c r="W24217" s="820"/>
      <c r="X24217" s="820"/>
      <c r="Y24217" s="820"/>
      <c r="Z24217" s="820"/>
    </row>
    <row r="24218" spans="7:26">
      <c r="G24218" s="826"/>
      <c r="H24218" s="820"/>
      <c r="J24218" s="820"/>
      <c r="K24218" s="820"/>
      <c r="L24218" s="820"/>
      <c r="M24218" s="820"/>
      <c r="N24218" s="820"/>
      <c r="O24218" s="820"/>
      <c r="P24218" s="820"/>
      <c r="Q24218" s="820"/>
      <c r="R24218" s="820"/>
      <c r="S24218" s="820"/>
      <c r="T24218" s="820"/>
      <c r="U24218" s="820"/>
      <c r="V24218" s="820"/>
      <c r="W24218" s="820"/>
      <c r="X24218" s="820"/>
      <c r="Y24218" s="820"/>
      <c r="Z24218" s="820"/>
    </row>
    <row r="24219" spans="7:26">
      <c r="G24219" s="826"/>
      <c r="H24219" s="820"/>
      <c r="J24219" s="820"/>
      <c r="K24219" s="820"/>
      <c r="L24219" s="820"/>
      <c r="M24219" s="820"/>
      <c r="N24219" s="820"/>
      <c r="O24219" s="820"/>
      <c r="P24219" s="820"/>
      <c r="Q24219" s="820"/>
      <c r="R24219" s="820"/>
      <c r="S24219" s="820"/>
      <c r="T24219" s="820"/>
      <c r="U24219" s="820"/>
      <c r="V24219" s="820"/>
      <c r="W24219" s="820"/>
      <c r="X24219" s="820"/>
      <c r="Y24219" s="820"/>
      <c r="Z24219" s="820"/>
    </row>
    <row r="24220" spans="7:26">
      <c r="G24220" s="826"/>
      <c r="H24220" s="820"/>
      <c r="J24220" s="820"/>
      <c r="K24220" s="820"/>
      <c r="L24220" s="820"/>
      <c r="M24220" s="820"/>
      <c r="N24220" s="820"/>
      <c r="O24220" s="820"/>
      <c r="P24220" s="820"/>
      <c r="Q24220" s="820"/>
      <c r="R24220" s="820"/>
      <c r="S24220" s="820"/>
      <c r="T24220" s="820"/>
      <c r="U24220" s="820"/>
      <c r="V24220" s="820"/>
      <c r="W24220" s="820"/>
      <c r="X24220" s="820"/>
      <c r="Y24220" s="820"/>
      <c r="Z24220" s="820"/>
    </row>
    <row r="24221" spans="7:26">
      <c r="G24221" s="826"/>
      <c r="H24221" s="820"/>
      <c r="J24221" s="820"/>
      <c r="K24221" s="820"/>
      <c r="L24221" s="820"/>
      <c r="M24221" s="820"/>
      <c r="N24221" s="820"/>
      <c r="O24221" s="820"/>
      <c r="P24221" s="820"/>
      <c r="Q24221" s="820"/>
      <c r="R24221" s="820"/>
      <c r="S24221" s="820"/>
      <c r="T24221" s="820"/>
      <c r="U24221" s="820"/>
      <c r="V24221" s="820"/>
      <c r="W24221" s="820"/>
      <c r="X24221" s="820"/>
      <c r="Y24221" s="820"/>
      <c r="Z24221" s="820"/>
    </row>
    <row r="24222" spans="7:26">
      <c r="G24222" s="826"/>
      <c r="H24222" s="820"/>
      <c r="J24222" s="820"/>
      <c r="K24222" s="820"/>
      <c r="L24222" s="820"/>
      <c r="M24222" s="820"/>
      <c r="N24222" s="820"/>
      <c r="O24222" s="820"/>
      <c r="P24222" s="820"/>
      <c r="Q24222" s="820"/>
      <c r="R24222" s="820"/>
      <c r="S24222" s="820"/>
      <c r="T24222" s="820"/>
      <c r="U24222" s="820"/>
      <c r="V24222" s="820"/>
      <c r="W24222" s="820"/>
      <c r="X24222" s="820"/>
      <c r="Y24222" s="820"/>
      <c r="Z24222" s="820"/>
    </row>
    <row r="24223" spans="7:26">
      <c r="G24223" s="826"/>
      <c r="H24223" s="820"/>
      <c r="J24223" s="820"/>
      <c r="K24223" s="820"/>
      <c r="L24223" s="820"/>
      <c r="M24223" s="820"/>
      <c r="N24223" s="820"/>
      <c r="O24223" s="820"/>
      <c r="P24223" s="820"/>
      <c r="Q24223" s="820"/>
      <c r="R24223" s="820"/>
      <c r="S24223" s="820"/>
      <c r="T24223" s="820"/>
      <c r="U24223" s="820"/>
      <c r="V24223" s="820"/>
      <c r="W24223" s="820"/>
      <c r="X24223" s="820"/>
      <c r="Y24223" s="820"/>
      <c r="Z24223" s="820"/>
    </row>
    <row r="24224" spans="7:26">
      <c r="G24224" s="826"/>
      <c r="H24224" s="820"/>
      <c r="J24224" s="820"/>
      <c r="K24224" s="820"/>
      <c r="L24224" s="820"/>
      <c r="M24224" s="820"/>
      <c r="N24224" s="820"/>
      <c r="O24224" s="820"/>
      <c r="P24224" s="820"/>
      <c r="Q24224" s="820"/>
      <c r="R24224" s="820"/>
      <c r="S24224" s="820"/>
      <c r="T24224" s="820"/>
      <c r="U24224" s="820"/>
      <c r="V24224" s="820"/>
      <c r="W24224" s="820"/>
      <c r="X24224" s="820"/>
      <c r="Y24224" s="820"/>
      <c r="Z24224" s="820"/>
    </row>
    <row r="24225" spans="7:26">
      <c r="G24225" s="826"/>
      <c r="H24225" s="820"/>
      <c r="J24225" s="820"/>
      <c r="K24225" s="820"/>
      <c r="L24225" s="820"/>
      <c r="M24225" s="820"/>
      <c r="N24225" s="820"/>
      <c r="O24225" s="820"/>
      <c r="P24225" s="820"/>
      <c r="Q24225" s="820"/>
      <c r="R24225" s="820"/>
      <c r="S24225" s="820"/>
      <c r="T24225" s="820"/>
      <c r="U24225" s="820"/>
      <c r="V24225" s="820"/>
      <c r="W24225" s="820"/>
      <c r="X24225" s="820"/>
      <c r="Y24225" s="820"/>
      <c r="Z24225" s="820"/>
    </row>
    <row r="24226" spans="7:26">
      <c r="G24226" s="826"/>
      <c r="H24226" s="820"/>
      <c r="J24226" s="820"/>
      <c r="K24226" s="820"/>
      <c r="L24226" s="820"/>
      <c r="M24226" s="820"/>
      <c r="N24226" s="820"/>
      <c r="O24226" s="820"/>
      <c r="P24226" s="820"/>
      <c r="Q24226" s="820"/>
      <c r="R24226" s="820"/>
      <c r="S24226" s="820"/>
      <c r="T24226" s="820"/>
      <c r="U24226" s="820"/>
      <c r="V24226" s="820"/>
      <c r="W24226" s="820"/>
      <c r="X24226" s="820"/>
      <c r="Y24226" s="820"/>
      <c r="Z24226" s="820"/>
    </row>
    <row r="24227" spans="7:26">
      <c r="G24227" s="826"/>
      <c r="H24227" s="820"/>
      <c r="J24227" s="820"/>
      <c r="K24227" s="820"/>
      <c r="L24227" s="820"/>
      <c r="M24227" s="820"/>
      <c r="N24227" s="820"/>
      <c r="O24227" s="820"/>
      <c r="P24227" s="820"/>
      <c r="Q24227" s="820"/>
      <c r="R24227" s="820"/>
      <c r="S24227" s="820"/>
      <c r="T24227" s="820"/>
      <c r="U24227" s="820"/>
      <c r="V24227" s="820"/>
      <c r="W24227" s="820"/>
      <c r="X24227" s="820"/>
      <c r="Y24227" s="820"/>
      <c r="Z24227" s="820"/>
    </row>
    <row r="24228" spans="7:26">
      <c r="G24228" s="826"/>
      <c r="H24228" s="820"/>
      <c r="J24228" s="820"/>
      <c r="K24228" s="820"/>
      <c r="L24228" s="820"/>
      <c r="M24228" s="820"/>
      <c r="N24228" s="820"/>
      <c r="O24228" s="820"/>
      <c r="P24228" s="820"/>
      <c r="Q24228" s="820"/>
      <c r="R24228" s="820"/>
      <c r="S24228" s="820"/>
      <c r="T24228" s="820"/>
      <c r="U24228" s="820"/>
      <c r="V24228" s="820"/>
      <c r="W24228" s="820"/>
      <c r="X24228" s="820"/>
      <c r="Y24228" s="820"/>
      <c r="Z24228" s="820"/>
    </row>
    <row r="24229" spans="7:26">
      <c r="G24229" s="826"/>
      <c r="H24229" s="820"/>
      <c r="J24229" s="820"/>
      <c r="K24229" s="820"/>
      <c r="L24229" s="820"/>
      <c r="M24229" s="820"/>
      <c r="N24229" s="820"/>
      <c r="O24229" s="820"/>
      <c r="P24229" s="820"/>
      <c r="Q24229" s="820"/>
      <c r="R24229" s="820"/>
      <c r="S24229" s="820"/>
      <c r="T24229" s="820"/>
      <c r="U24229" s="820"/>
      <c r="V24229" s="820"/>
      <c r="W24229" s="820"/>
      <c r="X24229" s="820"/>
      <c r="Y24229" s="820"/>
      <c r="Z24229" s="820"/>
    </row>
    <row r="24230" spans="7:26">
      <c r="G24230" s="826"/>
      <c r="H24230" s="820"/>
      <c r="J24230" s="820"/>
      <c r="K24230" s="820"/>
      <c r="L24230" s="820"/>
      <c r="M24230" s="820"/>
      <c r="N24230" s="820"/>
      <c r="O24230" s="820"/>
      <c r="P24230" s="820"/>
      <c r="Q24230" s="820"/>
      <c r="R24230" s="820"/>
      <c r="S24230" s="820"/>
      <c r="T24230" s="820"/>
      <c r="U24230" s="820"/>
      <c r="V24230" s="820"/>
      <c r="W24230" s="820"/>
      <c r="X24230" s="820"/>
      <c r="Y24230" s="820"/>
      <c r="Z24230" s="820"/>
    </row>
    <row r="24231" spans="7:26">
      <c r="G24231" s="826"/>
      <c r="H24231" s="820"/>
      <c r="J24231" s="820"/>
      <c r="K24231" s="820"/>
      <c r="L24231" s="820"/>
      <c r="M24231" s="820"/>
      <c r="N24231" s="820"/>
      <c r="O24231" s="820"/>
      <c r="P24231" s="820"/>
      <c r="Q24231" s="820"/>
      <c r="R24231" s="820"/>
      <c r="S24231" s="820"/>
      <c r="T24231" s="820"/>
      <c r="U24231" s="820"/>
      <c r="V24231" s="820"/>
      <c r="W24231" s="820"/>
      <c r="X24231" s="820"/>
      <c r="Y24231" s="820"/>
      <c r="Z24231" s="820"/>
    </row>
    <row r="24232" spans="7:26">
      <c r="G24232" s="826"/>
      <c r="H24232" s="820"/>
      <c r="J24232" s="820"/>
      <c r="K24232" s="820"/>
      <c r="L24232" s="820"/>
      <c r="M24232" s="820"/>
      <c r="N24232" s="820"/>
      <c r="O24232" s="820"/>
      <c r="P24232" s="820"/>
      <c r="Q24232" s="820"/>
      <c r="R24232" s="820"/>
      <c r="S24232" s="820"/>
      <c r="T24232" s="820"/>
      <c r="U24232" s="820"/>
      <c r="V24232" s="820"/>
      <c r="W24232" s="820"/>
      <c r="X24232" s="820"/>
      <c r="Y24232" s="820"/>
      <c r="Z24232" s="820"/>
    </row>
    <row r="24233" spans="7:26">
      <c r="G24233" s="826"/>
      <c r="H24233" s="820"/>
      <c r="J24233" s="820"/>
      <c r="K24233" s="820"/>
      <c r="L24233" s="820"/>
      <c r="M24233" s="820"/>
      <c r="N24233" s="820"/>
      <c r="O24233" s="820"/>
      <c r="P24233" s="820"/>
      <c r="Q24233" s="820"/>
      <c r="R24233" s="820"/>
      <c r="S24233" s="820"/>
      <c r="T24233" s="820"/>
      <c r="U24233" s="820"/>
      <c r="V24233" s="820"/>
      <c r="W24233" s="820"/>
      <c r="X24233" s="820"/>
      <c r="Y24233" s="820"/>
      <c r="Z24233" s="820"/>
    </row>
    <row r="24234" spans="7:26">
      <c r="G24234" s="826"/>
      <c r="H24234" s="820"/>
      <c r="J24234" s="820"/>
      <c r="K24234" s="820"/>
      <c r="L24234" s="820"/>
      <c r="M24234" s="820"/>
      <c r="N24234" s="820"/>
      <c r="O24234" s="820"/>
      <c r="P24234" s="820"/>
      <c r="Q24234" s="820"/>
      <c r="R24234" s="820"/>
      <c r="S24234" s="820"/>
      <c r="T24234" s="820"/>
      <c r="U24234" s="820"/>
      <c r="V24234" s="820"/>
      <c r="W24234" s="820"/>
      <c r="X24234" s="820"/>
      <c r="Y24234" s="820"/>
      <c r="Z24234" s="820"/>
    </row>
    <row r="24235" spans="7:26">
      <c r="G24235" s="826"/>
      <c r="H24235" s="820"/>
      <c r="J24235" s="820"/>
      <c r="K24235" s="820"/>
      <c r="L24235" s="820"/>
      <c r="M24235" s="820"/>
      <c r="N24235" s="820"/>
      <c r="O24235" s="820"/>
      <c r="P24235" s="820"/>
      <c r="Q24235" s="820"/>
      <c r="R24235" s="820"/>
      <c r="S24235" s="820"/>
      <c r="T24235" s="820"/>
      <c r="U24235" s="820"/>
      <c r="V24235" s="820"/>
      <c r="W24235" s="820"/>
      <c r="X24235" s="820"/>
      <c r="Y24235" s="820"/>
      <c r="Z24235" s="820"/>
    </row>
    <row r="24236" spans="7:26">
      <c r="G24236" s="826"/>
      <c r="H24236" s="820"/>
      <c r="J24236" s="820"/>
      <c r="K24236" s="820"/>
      <c r="L24236" s="820"/>
      <c r="M24236" s="820"/>
      <c r="N24236" s="820"/>
      <c r="O24236" s="820"/>
      <c r="P24236" s="820"/>
      <c r="Q24236" s="820"/>
      <c r="R24236" s="820"/>
      <c r="S24236" s="820"/>
      <c r="T24236" s="820"/>
      <c r="U24236" s="820"/>
      <c r="V24236" s="820"/>
      <c r="W24236" s="820"/>
      <c r="X24236" s="820"/>
      <c r="Y24236" s="820"/>
      <c r="Z24236" s="820"/>
    </row>
    <row r="24237" spans="7:26">
      <c r="G24237" s="826"/>
      <c r="H24237" s="820"/>
      <c r="J24237" s="820"/>
      <c r="K24237" s="820"/>
      <c r="L24237" s="820"/>
      <c r="M24237" s="820"/>
      <c r="N24237" s="820"/>
      <c r="O24237" s="820"/>
      <c r="P24237" s="820"/>
      <c r="Q24237" s="820"/>
      <c r="R24237" s="820"/>
      <c r="S24237" s="820"/>
      <c r="T24237" s="820"/>
      <c r="U24237" s="820"/>
      <c r="V24237" s="820"/>
      <c r="W24237" s="820"/>
      <c r="X24237" s="820"/>
      <c r="Y24237" s="820"/>
      <c r="Z24237" s="820"/>
    </row>
    <row r="24238" spans="7:26">
      <c r="G24238" s="826"/>
      <c r="H24238" s="820"/>
      <c r="J24238" s="820"/>
      <c r="K24238" s="820"/>
      <c r="L24238" s="820"/>
      <c r="M24238" s="820"/>
      <c r="N24238" s="820"/>
      <c r="O24238" s="820"/>
      <c r="P24238" s="820"/>
      <c r="Q24238" s="820"/>
      <c r="R24238" s="820"/>
      <c r="S24238" s="820"/>
      <c r="T24238" s="820"/>
      <c r="U24238" s="820"/>
      <c r="V24238" s="820"/>
      <c r="W24238" s="820"/>
      <c r="X24238" s="820"/>
      <c r="Y24238" s="820"/>
      <c r="Z24238" s="820"/>
    </row>
    <row r="24239" spans="7:26">
      <c r="G24239" s="826"/>
      <c r="H24239" s="820"/>
      <c r="J24239" s="820"/>
      <c r="K24239" s="820"/>
      <c r="L24239" s="820"/>
      <c r="M24239" s="820"/>
      <c r="N24239" s="820"/>
      <c r="O24239" s="820"/>
      <c r="P24239" s="820"/>
      <c r="Q24239" s="820"/>
      <c r="R24239" s="820"/>
      <c r="S24239" s="820"/>
      <c r="T24239" s="820"/>
      <c r="U24239" s="820"/>
      <c r="V24239" s="820"/>
      <c r="W24239" s="820"/>
      <c r="X24239" s="820"/>
      <c r="Y24239" s="820"/>
      <c r="Z24239" s="820"/>
    </row>
    <row r="24240" spans="7:26">
      <c r="G24240" s="826"/>
      <c r="H24240" s="820"/>
      <c r="J24240" s="820"/>
      <c r="K24240" s="820"/>
      <c r="L24240" s="820"/>
      <c r="M24240" s="820"/>
      <c r="N24240" s="820"/>
      <c r="O24240" s="820"/>
      <c r="P24240" s="820"/>
      <c r="Q24240" s="820"/>
      <c r="R24240" s="820"/>
      <c r="S24240" s="820"/>
      <c r="T24240" s="820"/>
      <c r="U24240" s="820"/>
      <c r="V24240" s="820"/>
      <c r="W24240" s="820"/>
      <c r="X24240" s="820"/>
      <c r="Y24240" s="820"/>
      <c r="Z24240" s="820"/>
    </row>
    <row r="24241" spans="7:26">
      <c r="G24241" s="826"/>
      <c r="H24241" s="820"/>
      <c r="J24241" s="820"/>
      <c r="K24241" s="820"/>
      <c r="L24241" s="820"/>
      <c r="M24241" s="820"/>
      <c r="N24241" s="820"/>
      <c r="O24241" s="820"/>
      <c r="P24241" s="820"/>
      <c r="Q24241" s="820"/>
      <c r="R24241" s="820"/>
      <c r="S24241" s="820"/>
      <c r="T24241" s="820"/>
      <c r="U24241" s="820"/>
      <c r="V24241" s="820"/>
      <c r="W24241" s="820"/>
      <c r="X24241" s="820"/>
      <c r="Y24241" s="820"/>
      <c r="Z24241" s="820"/>
    </row>
    <row r="24242" spans="7:26">
      <c r="G24242" s="826"/>
      <c r="H24242" s="820"/>
      <c r="J24242" s="820"/>
      <c r="K24242" s="820"/>
      <c r="L24242" s="820"/>
      <c r="M24242" s="820"/>
      <c r="N24242" s="820"/>
      <c r="O24242" s="820"/>
      <c r="P24242" s="820"/>
      <c r="Q24242" s="820"/>
      <c r="R24242" s="820"/>
      <c r="S24242" s="820"/>
      <c r="T24242" s="820"/>
      <c r="U24242" s="820"/>
      <c r="V24242" s="820"/>
      <c r="W24242" s="820"/>
      <c r="X24242" s="820"/>
      <c r="Y24242" s="820"/>
      <c r="Z24242" s="820"/>
    </row>
    <row r="24243" spans="7:26">
      <c r="G24243" s="826"/>
      <c r="H24243" s="820"/>
      <c r="J24243" s="820"/>
      <c r="K24243" s="820"/>
      <c r="L24243" s="820"/>
      <c r="M24243" s="820"/>
      <c r="N24243" s="820"/>
      <c r="O24243" s="820"/>
      <c r="P24243" s="820"/>
      <c r="Q24243" s="820"/>
      <c r="R24243" s="820"/>
      <c r="S24243" s="820"/>
      <c r="T24243" s="820"/>
      <c r="U24243" s="820"/>
      <c r="V24243" s="820"/>
      <c r="W24243" s="820"/>
      <c r="X24243" s="820"/>
      <c r="Y24243" s="820"/>
      <c r="Z24243" s="820"/>
    </row>
    <row r="24244" spans="7:26">
      <c r="G24244" s="826"/>
      <c r="H24244" s="820"/>
      <c r="J24244" s="820"/>
      <c r="K24244" s="820"/>
      <c r="L24244" s="820"/>
      <c r="M24244" s="820"/>
      <c r="N24244" s="820"/>
      <c r="O24244" s="820"/>
      <c r="P24244" s="820"/>
      <c r="Q24244" s="820"/>
      <c r="R24244" s="820"/>
      <c r="S24244" s="820"/>
      <c r="T24244" s="820"/>
      <c r="U24244" s="820"/>
      <c r="V24244" s="820"/>
      <c r="W24244" s="820"/>
      <c r="X24244" s="820"/>
      <c r="Y24244" s="820"/>
      <c r="Z24244" s="820"/>
    </row>
    <row r="24245" spans="7:26">
      <c r="G24245" s="826"/>
      <c r="H24245" s="820"/>
      <c r="J24245" s="820"/>
      <c r="K24245" s="820"/>
      <c r="L24245" s="820"/>
      <c r="M24245" s="820"/>
      <c r="N24245" s="820"/>
      <c r="O24245" s="820"/>
      <c r="P24245" s="820"/>
      <c r="Q24245" s="820"/>
      <c r="R24245" s="820"/>
      <c r="S24245" s="820"/>
      <c r="T24245" s="820"/>
      <c r="U24245" s="820"/>
      <c r="V24245" s="820"/>
      <c r="W24245" s="820"/>
      <c r="X24245" s="820"/>
      <c r="Y24245" s="820"/>
      <c r="Z24245" s="820"/>
    </row>
    <row r="24246" spans="7:26">
      <c r="G24246" s="826"/>
      <c r="H24246" s="820"/>
      <c r="J24246" s="820"/>
      <c r="K24246" s="820"/>
      <c r="L24246" s="820"/>
      <c r="M24246" s="820"/>
      <c r="N24246" s="820"/>
      <c r="O24246" s="820"/>
      <c r="P24246" s="820"/>
      <c r="Q24246" s="820"/>
      <c r="R24246" s="820"/>
      <c r="S24246" s="820"/>
      <c r="T24246" s="820"/>
      <c r="U24246" s="820"/>
      <c r="V24246" s="820"/>
      <c r="W24246" s="820"/>
      <c r="X24246" s="820"/>
      <c r="Y24246" s="820"/>
      <c r="Z24246" s="820"/>
    </row>
    <row r="24247" spans="7:26">
      <c r="G24247" s="826"/>
      <c r="H24247" s="820"/>
      <c r="J24247" s="820"/>
      <c r="K24247" s="820"/>
      <c r="L24247" s="820"/>
      <c r="M24247" s="820"/>
      <c r="N24247" s="820"/>
      <c r="O24247" s="820"/>
      <c r="P24247" s="820"/>
      <c r="Q24247" s="820"/>
      <c r="R24247" s="820"/>
      <c r="S24247" s="820"/>
      <c r="T24247" s="820"/>
      <c r="U24247" s="820"/>
      <c r="V24247" s="820"/>
      <c r="W24247" s="820"/>
      <c r="X24247" s="820"/>
      <c r="Y24247" s="820"/>
      <c r="Z24247" s="820"/>
    </row>
    <row r="24248" spans="7:26">
      <c r="G24248" s="826"/>
      <c r="H24248" s="820"/>
      <c r="J24248" s="820"/>
      <c r="K24248" s="820"/>
      <c r="L24248" s="820"/>
      <c r="M24248" s="820"/>
      <c r="N24248" s="820"/>
      <c r="O24248" s="820"/>
      <c r="P24248" s="820"/>
      <c r="Q24248" s="820"/>
      <c r="R24248" s="820"/>
      <c r="S24248" s="820"/>
      <c r="T24248" s="820"/>
      <c r="U24248" s="820"/>
      <c r="V24248" s="820"/>
      <c r="W24248" s="820"/>
      <c r="X24248" s="820"/>
      <c r="Y24248" s="820"/>
      <c r="Z24248" s="820"/>
    </row>
    <row r="24249" spans="7:26">
      <c r="G24249" s="826"/>
      <c r="H24249" s="820"/>
      <c r="J24249" s="820"/>
      <c r="K24249" s="820"/>
      <c r="L24249" s="820"/>
      <c r="M24249" s="820"/>
      <c r="N24249" s="820"/>
      <c r="O24249" s="820"/>
      <c r="P24249" s="820"/>
      <c r="Q24249" s="820"/>
      <c r="R24249" s="820"/>
      <c r="S24249" s="820"/>
      <c r="T24249" s="820"/>
      <c r="U24249" s="820"/>
      <c r="V24249" s="820"/>
      <c r="W24249" s="820"/>
      <c r="X24249" s="820"/>
      <c r="Y24249" s="820"/>
      <c r="Z24249" s="820"/>
    </row>
    <row r="24250" spans="7:26">
      <c r="G24250" s="826"/>
      <c r="H24250" s="820"/>
      <c r="J24250" s="820"/>
      <c r="K24250" s="820"/>
      <c r="L24250" s="820"/>
      <c r="M24250" s="820"/>
      <c r="N24250" s="820"/>
      <c r="O24250" s="820"/>
      <c r="P24250" s="820"/>
      <c r="Q24250" s="820"/>
      <c r="R24250" s="820"/>
      <c r="S24250" s="820"/>
      <c r="T24250" s="820"/>
      <c r="U24250" s="820"/>
      <c r="V24250" s="820"/>
      <c r="W24250" s="820"/>
      <c r="X24250" s="820"/>
      <c r="Y24250" s="820"/>
      <c r="Z24250" s="820"/>
    </row>
    <row r="24251" spans="7:26">
      <c r="G24251" s="826"/>
      <c r="H24251" s="820"/>
      <c r="J24251" s="820"/>
      <c r="K24251" s="820"/>
      <c r="L24251" s="820"/>
      <c r="M24251" s="820"/>
      <c r="N24251" s="820"/>
      <c r="O24251" s="820"/>
      <c r="P24251" s="820"/>
      <c r="Q24251" s="820"/>
      <c r="R24251" s="820"/>
      <c r="S24251" s="820"/>
      <c r="T24251" s="820"/>
      <c r="U24251" s="820"/>
      <c r="V24251" s="820"/>
      <c r="W24251" s="820"/>
      <c r="X24251" s="820"/>
      <c r="Y24251" s="820"/>
      <c r="Z24251" s="820"/>
    </row>
    <row r="24252" spans="7:26">
      <c r="G24252" s="826"/>
      <c r="H24252" s="820"/>
      <c r="J24252" s="820"/>
      <c r="K24252" s="820"/>
      <c r="L24252" s="820"/>
      <c r="M24252" s="820"/>
      <c r="N24252" s="820"/>
      <c r="O24252" s="820"/>
      <c r="P24252" s="820"/>
      <c r="Q24252" s="820"/>
      <c r="R24252" s="820"/>
      <c r="S24252" s="820"/>
      <c r="T24252" s="820"/>
      <c r="U24252" s="820"/>
      <c r="V24252" s="820"/>
      <c r="W24252" s="820"/>
      <c r="X24252" s="820"/>
      <c r="Y24252" s="820"/>
      <c r="Z24252" s="820"/>
    </row>
    <row r="24253" spans="7:26">
      <c r="G24253" s="826"/>
      <c r="H24253" s="820"/>
      <c r="J24253" s="820"/>
      <c r="K24253" s="820"/>
      <c r="L24253" s="820"/>
      <c r="M24253" s="820"/>
      <c r="N24253" s="820"/>
      <c r="O24253" s="820"/>
      <c r="P24253" s="820"/>
      <c r="Q24253" s="820"/>
      <c r="R24253" s="820"/>
      <c r="S24253" s="820"/>
      <c r="T24253" s="820"/>
      <c r="U24253" s="820"/>
      <c r="V24253" s="820"/>
      <c r="W24253" s="820"/>
      <c r="X24253" s="820"/>
      <c r="Y24253" s="820"/>
      <c r="Z24253" s="820"/>
    </row>
    <row r="24254" spans="7:26">
      <c r="G24254" s="826"/>
      <c r="H24254" s="820"/>
      <c r="J24254" s="820"/>
      <c r="K24254" s="820"/>
      <c r="L24254" s="820"/>
      <c r="M24254" s="820"/>
      <c r="N24254" s="820"/>
      <c r="O24254" s="820"/>
      <c r="P24254" s="820"/>
      <c r="Q24254" s="820"/>
      <c r="R24254" s="820"/>
      <c r="S24254" s="820"/>
      <c r="T24254" s="820"/>
      <c r="U24254" s="820"/>
      <c r="V24254" s="820"/>
      <c r="W24254" s="820"/>
      <c r="X24254" s="820"/>
      <c r="Y24254" s="820"/>
      <c r="Z24254" s="820"/>
    </row>
    <row r="24255" spans="7:26">
      <c r="G24255" s="826"/>
      <c r="H24255" s="820"/>
      <c r="J24255" s="820"/>
      <c r="K24255" s="820"/>
      <c r="L24255" s="820"/>
      <c r="M24255" s="820"/>
      <c r="N24255" s="820"/>
      <c r="O24255" s="820"/>
      <c r="P24255" s="820"/>
      <c r="Q24255" s="820"/>
      <c r="R24255" s="820"/>
      <c r="S24255" s="820"/>
      <c r="T24255" s="820"/>
      <c r="U24255" s="820"/>
      <c r="V24255" s="820"/>
      <c r="W24255" s="820"/>
      <c r="X24255" s="820"/>
      <c r="Y24255" s="820"/>
      <c r="Z24255" s="820"/>
    </row>
    <row r="24256" spans="7:26">
      <c r="G24256" s="826"/>
      <c r="H24256" s="820"/>
      <c r="J24256" s="820"/>
      <c r="K24256" s="820"/>
      <c r="L24256" s="820"/>
      <c r="M24256" s="820"/>
      <c r="N24256" s="820"/>
      <c r="O24256" s="820"/>
      <c r="P24256" s="820"/>
      <c r="Q24256" s="820"/>
      <c r="R24256" s="820"/>
      <c r="S24256" s="820"/>
      <c r="T24256" s="820"/>
      <c r="U24256" s="820"/>
      <c r="V24256" s="820"/>
      <c r="W24256" s="820"/>
      <c r="X24256" s="820"/>
      <c r="Y24256" s="820"/>
      <c r="Z24256" s="820"/>
    </row>
    <row r="24257" spans="7:26">
      <c r="G24257" s="826"/>
      <c r="H24257" s="820"/>
      <c r="J24257" s="820"/>
      <c r="K24257" s="820"/>
      <c r="L24257" s="820"/>
      <c r="M24257" s="820"/>
      <c r="N24257" s="820"/>
      <c r="O24257" s="820"/>
      <c r="P24257" s="820"/>
      <c r="Q24257" s="820"/>
      <c r="R24257" s="820"/>
      <c r="S24257" s="820"/>
      <c r="T24257" s="820"/>
      <c r="U24257" s="820"/>
      <c r="V24257" s="820"/>
      <c r="W24257" s="820"/>
      <c r="X24257" s="820"/>
      <c r="Y24257" s="820"/>
      <c r="Z24257" s="820"/>
    </row>
    <row r="24258" spans="7:26">
      <c r="G24258" s="826"/>
      <c r="H24258" s="820"/>
      <c r="J24258" s="820"/>
      <c r="K24258" s="820"/>
      <c r="L24258" s="820"/>
      <c r="M24258" s="820"/>
      <c r="N24258" s="820"/>
      <c r="O24258" s="820"/>
      <c r="P24258" s="820"/>
      <c r="Q24258" s="820"/>
      <c r="R24258" s="820"/>
      <c r="S24258" s="820"/>
      <c r="T24258" s="820"/>
      <c r="U24258" s="820"/>
      <c r="V24258" s="820"/>
      <c r="W24258" s="820"/>
      <c r="X24258" s="820"/>
      <c r="Y24258" s="820"/>
      <c r="Z24258" s="820"/>
    </row>
    <row r="24259" spans="7:26">
      <c r="G24259" s="826"/>
      <c r="H24259" s="820"/>
      <c r="J24259" s="820"/>
      <c r="K24259" s="820"/>
      <c r="L24259" s="820"/>
      <c r="M24259" s="820"/>
      <c r="N24259" s="820"/>
      <c r="O24259" s="820"/>
      <c r="P24259" s="820"/>
      <c r="Q24259" s="820"/>
      <c r="R24259" s="820"/>
      <c r="S24259" s="820"/>
      <c r="T24259" s="820"/>
      <c r="U24259" s="820"/>
      <c r="V24259" s="820"/>
      <c r="W24259" s="820"/>
      <c r="X24259" s="820"/>
      <c r="Y24259" s="820"/>
      <c r="Z24259" s="820"/>
    </row>
    <row r="24260" spans="7:26">
      <c r="G24260" s="826"/>
      <c r="H24260" s="820"/>
      <c r="J24260" s="820"/>
      <c r="K24260" s="820"/>
      <c r="L24260" s="820"/>
      <c r="M24260" s="820"/>
      <c r="N24260" s="820"/>
      <c r="O24260" s="820"/>
      <c r="P24260" s="820"/>
      <c r="Q24260" s="820"/>
      <c r="R24260" s="820"/>
      <c r="S24260" s="820"/>
      <c r="T24260" s="820"/>
      <c r="U24260" s="820"/>
      <c r="V24260" s="820"/>
      <c r="W24260" s="820"/>
      <c r="X24260" s="820"/>
      <c r="Y24260" s="820"/>
      <c r="Z24260" s="820"/>
    </row>
    <row r="24261" spans="7:26">
      <c r="G24261" s="826"/>
      <c r="H24261" s="820"/>
      <c r="J24261" s="820"/>
      <c r="K24261" s="820"/>
      <c r="L24261" s="820"/>
      <c r="M24261" s="820"/>
      <c r="N24261" s="820"/>
      <c r="O24261" s="820"/>
      <c r="P24261" s="820"/>
      <c r="Q24261" s="820"/>
      <c r="R24261" s="820"/>
      <c r="S24261" s="820"/>
      <c r="T24261" s="820"/>
      <c r="U24261" s="820"/>
      <c r="V24261" s="820"/>
      <c r="W24261" s="820"/>
      <c r="X24261" s="820"/>
      <c r="Y24261" s="820"/>
      <c r="Z24261" s="820"/>
    </row>
    <row r="24262" spans="7:26">
      <c r="G24262" s="826"/>
      <c r="H24262" s="820"/>
      <c r="J24262" s="820"/>
      <c r="K24262" s="820"/>
      <c r="L24262" s="820"/>
      <c r="M24262" s="820"/>
      <c r="N24262" s="820"/>
      <c r="O24262" s="820"/>
      <c r="P24262" s="820"/>
      <c r="Q24262" s="820"/>
      <c r="R24262" s="820"/>
      <c r="S24262" s="820"/>
      <c r="T24262" s="820"/>
      <c r="U24262" s="820"/>
      <c r="V24262" s="820"/>
      <c r="W24262" s="820"/>
      <c r="X24262" s="820"/>
      <c r="Y24262" s="820"/>
      <c r="Z24262" s="820"/>
    </row>
    <row r="24263" spans="7:26">
      <c r="G24263" s="826"/>
      <c r="H24263" s="820"/>
      <c r="J24263" s="820"/>
      <c r="K24263" s="820"/>
      <c r="L24263" s="820"/>
      <c r="M24263" s="820"/>
      <c r="N24263" s="820"/>
      <c r="O24263" s="820"/>
      <c r="P24263" s="820"/>
      <c r="Q24263" s="820"/>
      <c r="R24263" s="820"/>
      <c r="S24263" s="820"/>
      <c r="T24263" s="820"/>
      <c r="U24263" s="820"/>
      <c r="V24263" s="820"/>
      <c r="W24263" s="820"/>
      <c r="X24263" s="820"/>
      <c r="Y24263" s="820"/>
      <c r="Z24263" s="820"/>
    </row>
    <row r="24264" spans="7:26">
      <c r="G24264" s="826"/>
      <c r="H24264" s="820"/>
      <c r="J24264" s="820"/>
      <c r="K24264" s="820"/>
      <c r="L24264" s="820"/>
      <c r="M24264" s="820"/>
      <c r="N24264" s="820"/>
      <c r="O24264" s="820"/>
      <c r="P24264" s="820"/>
      <c r="Q24264" s="820"/>
      <c r="R24264" s="820"/>
      <c r="S24264" s="820"/>
      <c r="T24264" s="820"/>
      <c r="U24264" s="820"/>
      <c r="V24264" s="820"/>
      <c r="W24264" s="820"/>
      <c r="X24264" s="820"/>
      <c r="Y24264" s="820"/>
      <c r="Z24264" s="820"/>
    </row>
    <row r="24265" spans="7:26">
      <c r="G24265" s="826"/>
      <c r="H24265" s="820"/>
      <c r="J24265" s="820"/>
      <c r="K24265" s="820"/>
      <c r="L24265" s="820"/>
      <c r="M24265" s="820"/>
      <c r="N24265" s="820"/>
      <c r="O24265" s="820"/>
      <c r="P24265" s="820"/>
      <c r="Q24265" s="820"/>
      <c r="R24265" s="820"/>
      <c r="S24265" s="820"/>
      <c r="T24265" s="820"/>
      <c r="U24265" s="820"/>
      <c r="V24265" s="820"/>
      <c r="W24265" s="820"/>
      <c r="X24265" s="820"/>
      <c r="Y24265" s="820"/>
      <c r="Z24265" s="820"/>
    </row>
    <row r="24266" spans="7:26">
      <c r="G24266" s="826"/>
      <c r="H24266" s="820"/>
      <c r="J24266" s="820"/>
      <c r="K24266" s="820"/>
      <c r="L24266" s="820"/>
      <c r="M24266" s="820"/>
      <c r="N24266" s="820"/>
      <c r="O24266" s="820"/>
      <c r="P24266" s="820"/>
      <c r="Q24266" s="820"/>
      <c r="R24266" s="820"/>
      <c r="S24266" s="820"/>
      <c r="T24266" s="820"/>
      <c r="U24266" s="820"/>
      <c r="V24266" s="820"/>
      <c r="W24266" s="820"/>
      <c r="X24266" s="820"/>
      <c r="Y24266" s="820"/>
      <c r="Z24266" s="820"/>
    </row>
    <row r="24267" spans="7:26">
      <c r="G24267" s="826"/>
      <c r="H24267" s="820"/>
      <c r="J24267" s="820"/>
      <c r="K24267" s="820"/>
      <c r="L24267" s="820"/>
      <c r="M24267" s="820"/>
      <c r="N24267" s="820"/>
      <c r="O24267" s="820"/>
      <c r="P24267" s="820"/>
      <c r="Q24267" s="820"/>
      <c r="R24267" s="820"/>
      <c r="S24267" s="820"/>
      <c r="T24267" s="820"/>
      <c r="U24267" s="820"/>
      <c r="V24267" s="820"/>
      <c r="W24267" s="820"/>
      <c r="X24267" s="820"/>
      <c r="Y24267" s="820"/>
      <c r="Z24267" s="820"/>
    </row>
    <row r="24268" spans="7:26">
      <c r="G24268" s="826"/>
      <c r="H24268" s="820"/>
      <c r="J24268" s="820"/>
      <c r="K24268" s="820"/>
      <c r="L24268" s="820"/>
      <c r="M24268" s="820"/>
      <c r="N24268" s="820"/>
      <c r="O24268" s="820"/>
      <c r="P24268" s="820"/>
      <c r="Q24268" s="820"/>
      <c r="R24268" s="820"/>
      <c r="S24268" s="820"/>
      <c r="T24268" s="820"/>
      <c r="U24268" s="820"/>
      <c r="V24268" s="820"/>
      <c r="W24268" s="820"/>
      <c r="X24268" s="820"/>
      <c r="Y24268" s="820"/>
      <c r="Z24268" s="820"/>
    </row>
    <row r="24269" spans="7:26">
      <c r="G24269" s="826"/>
      <c r="H24269" s="820"/>
      <c r="J24269" s="820"/>
      <c r="K24269" s="820"/>
      <c r="L24269" s="820"/>
      <c r="M24269" s="820"/>
      <c r="N24269" s="820"/>
      <c r="O24269" s="820"/>
      <c r="P24269" s="820"/>
      <c r="Q24269" s="820"/>
      <c r="R24269" s="820"/>
      <c r="S24269" s="820"/>
      <c r="T24269" s="820"/>
      <c r="U24269" s="820"/>
      <c r="V24269" s="820"/>
      <c r="W24269" s="820"/>
      <c r="X24269" s="820"/>
      <c r="Y24269" s="820"/>
      <c r="Z24269" s="820"/>
    </row>
    <row r="24270" spans="7:26">
      <c r="G24270" s="826"/>
      <c r="H24270" s="820"/>
      <c r="J24270" s="820"/>
      <c r="K24270" s="820"/>
      <c r="L24270" s="820"/>
      <c r="M24270" s="820"/>
      <c r="N24270" s="820"/>
      <c r="O24270" s="820"/>
      <c r="P24270" s="820"/>
      <c r="Q24270" s="820"/>
      <c r="R24270" s="820"/>
      <c r="S24270" s="820"/>
      <c r="T24270" s="820"/>
      <c r="U24270" s="820"/>
      <c r="V24270" s="820"/>
      <c r="W24270" s="820"/>
      <c r="X24270" s="820"/>
      <c r="Y24270" s="820"/>
      <c r="Z24270" s="820"/>
    </row>
    <row r="24271" spans="7:26">
      <c r="G24271" s="826"/>
      <c r="H24271" s="820"/>
      <c r="J24271" s="820"/>
      <c r="K24271" s="820"/>
      <c r="L24271" s="820"/>
      <c r="M24271" s="820"/>
      <c r="N24271" s="820"/>
      <c r="O24271" s="820"/>
      <c r="P24271" s="820"/>
      <c r="Q24271" s="820"/>
      <c r="R24271" s="820"/>
      <c r="S24271" s="820"/>
      <c r="T24271" s="820"/>
      <c r="U24271" s="820"/>
      <c r="V24271" s="820"/>
      <c r="W24271" s="820"/>
      <c r="X24271" s="820"/>
      <c r="Y24271" s="820"/>
      <c r="Z24271" s="820"/>
    </row>
    <row r="24272" spans="7:26">
      <c r="G24272" s="826"/>
      <c r="H24272" s="820"/>
      <c r="J24272" s="820"/>
      <c r="K24272" s="820"/>
      <c r="L24272" s="820"/>
      <c r="M24272" s="820"/>
      <c r="N24272" s="820"/>
      <c r="O24272" s="820"/>
      <c r="P24272" s="820"/>
      <c r="Q24272" s="820"/>
      <c r="R24272" s="820"/>
      <c r="S24272" s="820"/>
      <c r="T24272" s="820"/>
      <c r="U24272" s="820"/>
      <c r="V24272" s="820"/>
      <c r="W24272" s="820"/>
      <c r="X24272" s="820"/>
      <c r="Y24272" s="820"/>
      <c r="Z24272" s="820"/>
    </row>
    <row r="24273" spans="7:26">
      <c r="G24273" s="826"/>
      <c r="H24273" s="820"/>
      <c r="J24273" s="820"/>
      <c r="K24273" s="820"/>
      <c r="L24273" s="820"/>
      <c r="M24273" s="820"/>
      <c r="N24273" s="820"/>
      <c r="O24273" s="820"/>
      <c r="P24273" s="820"/>
      <c r="Q24273" s="820"/>
      <c r="R24273" s="820"/>
      <c r="S24273" s="820"/>
      <c r="T24273" s="820"/>
      <c r="U24273" s="820"/>
      <c r="V24273" s="820"/>
      <c r="W24273" s="820"/>
      <c r="X24273" s="820"/>
      <c r="Y24273" s="820"/>
      <c r="Z24273" s="820"/>
    </row>
    <row r="24274" spans="7:26">
      <c r="G24274" s="826"/>
      <c r="H24274" s="820"/>
      <c r="J24274" s="820"/>
      <c r="K24274" s="820"/>
      <c r="L24274" s="820"/>
      <c r="M24274" s="820"/>
      <c r="N24274" s="820"/>
      <c r="O24274" s="820"/>
      <c r="P24274" s="820"/>
      <c r="Q24274" s="820"/>
      <c r="R24274" s="820"/>
      <c r="S24274" s="820"/>
      <c r="T24274" s="820"/>
      <c r="U24274" s="820"/>
      <c r="V24274" s="820"/>
      <c r="W24274" s="820"/>
      <c r="X24274" s="820"/>
      <c r="Y24274" s="820"/>
      <c r="Z24274" s="820"/>
    </row>
    <row r="24275" spans="7:26">
      <c r="G24275" s="826"/>
      <c r="H24275" s="820"/>
      <c r="J24275" s="820"/>
      <c r="K24275" s="820"/>
      <c r="L24275" s="820"/>
      <c r="M24275" s="820"/>
      <c r="N24275" s="820"/>
      <c r="O24275" s="820"/>
      <c r="P24275" s="820"/>
      <c r="Q24275" s="820"/>
      <c r="R24275" s="820"/>
      <c r="S24275" s="820"/>
      <c r="T24275" s="820"/>
      <c r="U24275" s="820"/>
      <c r="V24275" s="820"/>
      <c r="W24275" s="820"/>
      <c r="X24275" s="820"/>
      <c r="Y24275" s="820"/>
      <c r="Z24275" s="820"/>
    </row>
    <row r="24276" spans="7:26">
      <c r="G24276" s="826"/>
      <c r="H24276" s="820"/>
      <c r="J24276" s="820"/>
      <c r="K24276" s="820"/>
      <c r="L24276" s="820"/>
      <c r="M24276" s="820"/>
      <c r="N24276" s="820"/>
      <c r="O24276" s="820"/>
      <c r="P24276" s="820"/>
      <c r="Q24276" s="820"/>
      <c r="R24276" s="820"/>
      <c r="S24276" s="820"/>
      <c r="T24276" s="820"/>
      <c r="U24276" s="820"/>
      <c r="V24276" s="820"/>
      <c r="W24276" s="820"/>
      <c r="X24276" s="820"/>
      <c r="Y24276" s="820"/>
      <c r="Z24276" s="820"/>
    </row>
    <row r="24277" spans="7:26">
      <c r="G24277" s="826"/>
      <c r="H24277" s="820"/>
      <c r="J24277" s="820"/>
      <c r="K24277" s="820"/>
      <c r="L24277" s="820"/>
      <c r="M24277" s="820"/>
      <c r="N24277" s="820"/>
      <c r="O24277" s="820"/>
      <c r="P24277" s="820"/>
      <c r="Q24277" s="820"/>
      <c r="R24277" s="820"/>
      <c r="S24277" s="820"/>
      <c r="T24277" s="820"/>
      <c r="U24277" s="820"/>
      <c r="V24277" s="820"/>
      <c r="W24277" s="820"/>
      <c r="X24277" s="820"/>
      <c r="Y24277" s="820"/>
      <c r="Z24277" s="820"/>
    </row>
    <row r="24278" spans="7:26">
      <c r="G24278" s="826"/>
      <c r="H24278" s="820"/>
      <c r="J24278" s="820"/>
      <c r="K24278" s="820"/>
      <c r="L24278" s="820"/>
      <c r="M24278" s="820"/>
      <c r="N24278" s="820"/>
      <c r="O24278" s="820"/>
      <c r="P24278" s="820"/>
      <c r="Q24278" s="820"/>
      <c r="R24278" s="820"/>
      <c r="S24278" s="820"/>
      <c r="T24278" s="820"/>
      <c r="U24278" s="820"/>
      <c r="V24278" s="820"/>
      <c r="W24278" s="820"/>
      <c r="X24278" s="820"/>
      <c r="Y24278" s="820"/>
      <c r="Z24278" s="820"/>
    </row>
    <row r="24279" spans="7:26">
      <c r="G24279" s="826"/>
      <c r="H24279" s="820"/>
      <c r="J24279" s="820"/>
      <c r="K24279" s="820"/>
      <c r="L24279" s="820"/>
      <c r="M24279" s="820"/>
      <c r="N24279" s="820"/>
      <c r="O24279" s="820"/>
      <c r="P24279" s="820"/>
      <c r="Q24279" s="820"/>
      <c r="R24279" s="820"/>
      <c r="S24279" s="820"/>
      <c r="T24279" s="820"/>
      <c r="U24279" s="820"/>
      <c r="V24279" s="820"/>
      <c r="W24279" s="820"/>
      <c r="X24279" s="820"/>
      <c r="Y24279" s="820"/>
      <c r="Z24279" s="820"/>
    </row>
    <row r="24280" spans="7:26">
      <c r="G24280" s="826"/>
      <c r="H24280" s="820"/>
      <c r="J24280" s="820"/>
      <c r="K24280" s="820"/>
      <c r="L24280" s="820"/>
      <c r="M24280" s="820"/>
      <c r="N24280" s="820"/>
      <c r="O24280" s="820"/>
      <c r="P24280" s="820"/>
      <c r="Q24280" s="820"/>
      <c r="R24280" s="820"/>
      <c r="S24280" s="820"/>
      <c r="T24280" s="820"/>
      <c r="U24280" s="820"/>
      <c r="V24280" s="820"/>
      <c r="W24280" s="820"/>
      <c r="X24280" s="820"/>
      <c r="Y24280" s="820"/>
      <c r="Z24280" s="820"/>
    </row>
    <row r="24281" spans="7:26">
      <c r="G24281" s="826"/>
      <c r="H24281" s="820"/>
      <c r="J24281" s="820"/>
      <c r="K24281" s="820"/>
      <c r="L24281" s="820"/>
      <c r="M24281" s="820"/>
      <c r="N24281" s="820"/>
      <c r="O24281" s="820"/>
      <c r="P24281" s="820"/>
      <c r="Q24281" s="820"/>
      <c r="R24281" s="820"/>
      <c r="S24281" s="820"/>
      <c r="T24281" s="820"/>
      <c r="U24281" s="820"/>
      <c r="V24281" s="820"/>
      <c r="W24281" s="820"/>
      <c r="X24281" s="820"/>
      <c r="Y24281" s="820"/>
      <c r="Z24281" s="820"/>
    </row>
    <row r="24282" spans="7:26">
      <c r="G24282" s="826"/>
      <c r="H24282" s="820"/>
      <c r="J24282" s="820"/>
      <c r="K24282" s="820"/>
      <c r="L24282" s="820"/>
      <c r="M24282" s="820"/>
      <c r="N24282" s="820"/>
      <c r="O24282" s="820"/>
      <c r="P24282" s="820"/>
      <c r="Q24282" s="820"/>
      <c r="R24282" s="820"/>
      <c r="S24282" s="820"/>
      <c r="T24282" s="820"/>
      <c r="U24282" s="820"/>
      <c r="V24282" s="820"/>
      <c r="W24282" s="820"/>
      <c r="X24282" s="820"/>
      <c r="Y24282" s="820"/>
      <c r="Z24282" s="820"/>
    </row>
    <row r="24283" spans="7:26">
      <c r="G24283" s="826"/>
      <c r="H24283" s="820"/>
      <c r="J24283" s="820"/>
      <c r="K24283" s="820"/>
      <c r="L24283" s="820"/>
      <c r="M24283" s="820"/>
      <c r="N24283" s="820"/>
      <c r="O24283" s="820"/>
      <c r="P24283" s="820"/>
      <c r="Q24283" s="820"/>
      <c r="R24283" s="820"/>
      <c r="S24283" s="820"/>
      <c r="T24283" s="820"/>
      <c r="U24283" s="820"/>
      <c r="V24283" s="820"/>
      <c r="W24283" s="820"/>
      <c r="X24283" s="820"/>
      <c r="Y24283" s="820"/>
      <c r="Z24283" s="820"/>
    </row>
    <row r="24284" spans="7:26">
      <c r="G24284" s="826"/>
      <c r="H24284" s="820"/>
      <c r="J24284" s="820"/>
      <c r="K24284" s="820"/>
      <c r="L24284" s="820"/>
      <c r="M24284" s="820"/>
      <c r="N24284" s="820"/>
      <c r="O24284" s="820"/>
      <c r="P24284" s="820"/>
      <c r="Q24284" s="820"/>
      <c r="R24284" s="820"/>
      <c r="S24284" s="820"/>
      <c r="T24284" s="820"/>
      <c r="U24284" s="820"/>
      <c r="V24284" s="820"/>
      <c r="W24284" s="820"/>
      <c r="X24284" s="820"/>
      <c r="Y24284" s="820"/>
      <c r="Z24284" s="820"/>
    </row>
    <row r="24285" spans="7:26">
      <c r="G24285" s="826"/>
      <c r="H24285" s="820"/>
      <c r="J24285" s="820"/>
      <c r="K24285" s="820"/>
      <c r="L24285" s="820"/>
      <c r="M24285" s="820"/>
      <c r="N24285" s="820"/>
      <c r="O24285" s="820"/>
      <c r="P24285" s="820"/>
      <c r="Q24285" s="820"/>
      <c r="R24285" s="820"/>
      <c r="S24285" s="820"/>
      <c r="T24285" s="820"/>
      <c r="U24285" s="820"/>
      <c r="V24285" s="820"/>
      <c r="W24285" s="820"/>
      <c r="X24285" s="820"/>
      <c r="Y24285" s="820"/>
      <c r="Z24285" s="820"/>
    </row>
    <row r="24286" spans="7:26">
      <c r="G24286" s="826"/>
      <c r="H24286" s="820"/>
      <c r="J24286" s="820"/>
      <c r="K24286" s="820"/>
      <c r="L24286" s="820"/>
      <c r="M24286" s="820"/>
      <c r="N24286" s="820"/>
      <c r="O24286" s="820"/>
      <c r="P24286" s="820"/>
      <c r="Q24286" s="820"/>
      <c r="R24286" s="820"/>
      <c r="S24286" s="820"/>
      <c r="T24286" s="820"/>
      <c r="U24286" s="820"/>
      <c r="V24286" s="820"/>
      <c r="W24286" s="820"/>
      <c r="X24286" s="820"/>
      <c r="Y24286" s="820"/>
      <c r="Z24286" s="820"/>
    </row>
    <row r="24287" spans="7:26">
      <c r="G24287" s="826"/>
      <c r="H24287" s="820"/>
      <c r="J24287" s="820"/>
      <c r="K24287" s="820"/>
      <c r="L24287" s="820"/>
      <c r="M24287" s="820"/>
      <c r="N24287" s="820"/>
      <c r="O24287" s="820"/>
      <c r="P24287" s="820"/>
      <c r="Q24287" s="820"/>
      <c r="R24287" s="820"/>
      <c r="S24287" s="820"/>
      <c r="T24287" s="820"/>
      <c r="U24287" s="820"/>
      <c r="V24287" s="820"/>
      <c r="W24287" s="820"/>
      <c r="X24287" s="820"/>
      <c r="Y24287" s="820"/>
      <c r="Z24287" s="820"/>
    </row>
    <row r="24288" spans="7:26">
      <c r="G24288" s="826"/>
      <c r="H24288" s="820"/>
      <c r="J24288" s="820"/>
      <c r="K24288" s="820"/>
      <c r="L24288" s="820"/>
      <c r="M24288" s="820"/>
      <c r="N24288" s="820"/>
      <c r="O24288" s="820"/>
      <c r="P24288" s="820"/>
      <c r="Q24288" s="820"/>
      <c r="R24288" s="820"/>
      <c r="S24288" s="820"/>
      <c r="T24288" s="820"/>
      <c r="U24288" s="820"/>
      <c r="V24288" s="820"/>
      <c r="W24288" s="820"/>
      <c r="X24288" s="820"/>
      <c r="Y24288" s="820"/>
      <c r="Z24288" s="820"/>
    </row>
    <row r="24289" spans="7:26">
      <c r="G24289" s="826"/>
      <c r="H24289" s="820"/>
      <c r="J24289" s="820"/>
      <c r="K24289" s="820"/>
      <c r="L24289" s="820"/>
      <c r="M24289" s="820"/>
      <c r="N24289" s="820"/>
      <c r="O24289" s="820"/>
      <c r="P24289" s="820"/>
      <c r="Q24289" s="820"/>
      <c r="R24289" s="820"/>
      <c r="S24289" s="820"/>
      <c r="T24289" s="820"/>
      <c r="U24289" s="820"/>
      <c r="V24289" s="820"/>
      <c r="W24289" s="820"/>
      <c r="X24289" s="820"/>
      <c r="Y24289" s="820"/>
      <c r="Z24289" s="820"/>
    </row>
    <row r="24290" spans="7:26">
      <c r="G24290" s="826"/>
      <c r="H24290" s="820"/>
      <c r="J24290" s="820"/>
      <c r="K24290" s="820"/>
      <c r="L24290" s="820"/>
      <c r="M24290" s="820"/>
      <c r="N24290" s="820"/>
      <c r="O24290" s="820"/>
      <c r="P24290" s="820"/>
      <c r="Q24290" s="820"/>
      <c r="R24290" s="820"/>
      <c r="S24290" s="820"/>
      <c r="T24290" s="820"/>
      <c r="U24290" s="820"/>
      <c r="V24290" s="820"/>
      <c r="W24290" s="820"/>
      <c r="X24290" s="820"/>
      <c r="Y24290" s="820"/>
      <c r="Z24290" s="820"/>
    </row>
    <row r="24291" spans="7:26">
      <c r="G24291" s="826"/>
      <c r="H24291" s="820"/>
      <c r="J24291" s="820"/>
      <c r="K24291" s="820"/>
      <c r="L24291" s="820"/>
      <c r="M24291" s="820"/>
      <c r="N24291" s="820"/>
      <c r="O24291" s="820"/>
      <c r="P24291" s="820"/>
      <c r="Q24291" s="820"/>
      <c r="R24291" s="820"/>
      <c r="S24291" s="820"/>
      <c r="T24291" s="820"/>
      <c r="U24291" s="820"/>
      <c r="V24291" s="820"/>
      <c r="W24291" s="820"/>
      <c r="X24291" s="820"/>
      <c r="Y24291" s="820"/>
      <c r="Z24291" s="820"/>
    </row>
    <row r="24292" spans="7:26">
      <c r="G24292" s="826"/>
      <c r="H24292" s="820"/>
      <c r="J24292" s="820"/>
      <c r="K24292" s="820"/>
      <c r="L24292" s="820"/>
      <c r="M24292" s="820"/>
      <c r="N24292" s="820"/>
      <c r="O24292" s="820"/>
      <c r="P24292" s="820"/>
      <c r="Q24292" s="820"/>
      <c r="R24292" s="820"/>
      <c r="S24292" s="820"/>
      <c r="T24292" s="820"/>
      <c r="U24292" s="820"/>
      <c r="V24292" s="820"/>
      <c r="W24292" s="820"/>
      <c r="X24292" s="820"/>
      <c r="Y24292" s="820"/>
      <c r="Z24292" s="820"/>
    </row>
    <row r="24293" spans="7:26">
      <c r="G24293" s="826"/>
      <c r="H24293" s="820"/>
      <c r="J24293" s="820"/>
      <c r="K24293" s="820"/>
      <c r="L24293" s="820"/>
      <c r="M24293" s="820"/>
      <c r="N24293" s="820"/>
      <c r="O24293" s="820"/>
      <c r="P24293" s="820"/>
      <c r="Q24293" s="820"/>
      <c r="R24293" s="820"/>
      <c r="S24293" s="820"/>
      <c r="T24293" s="820"/>
      <c r="U24293" s="820"/>
      <c r="V24293" s="820"/>
      <c r="W24293" s="820"/>
      <c r="X24293" s="820"/>
      <c r="Y24293" s="820"/>
      <c r="Z24293" s="820"/>
    </row>
    <row r="24294" spans="7:26">
      <c r="G24294" s="826"/>
      <c r="H24294" s="820"/>
      <c r="J24294" s="820"/>
      <c r="K24294" s="820"/>
      <c r="L24294" s="820"/>
      <c r="M24294" s="820"/>
      <c r="N24294" s="820"/>
      <c r="O24294" s="820"/>
      <c r="P24294" s="820"/>
      <c r="Q24294" s="820"/>
      <c r="R24294" s="820"/>
      <c r="S24294" s="820"/>
      <c r="T24294" s="820"/>
      <c r="U24294" s="820"/>
      <c r="V24294" s="820"/>
      <c r="W24294" s="820"/>
      <c r="X24294" s="820"/>
      <c r="Y24294" s="820"/>
      <c r="Z24294" s="820"/>
    </row>
    <row r="24295" spans="7:26">
      <c r="G24295" s="826"/>
      <c r="H24295" s="820"/>
      <c r="J24295" s="820"/>
      <c r="K24295" s="820"/>
      <c r="L24295" s="820"/>
      <c r="M24295" s="820"/>
      <c r="N24295" s="820"/>
      <c r="O24295" s="820"/>
      <c r="P24295" s="820"/>
      <c r="Q24295" s="820"/>
      <c r="R24295" s="820"/>
      <c r="S24295" s="820"/>
      <c r="T24295" s="820"/>
      <c r="U24295" s="820"/>
      <c r="V24295" s="820"/>
      <c r="W24295" s="820"/>
      <c r="X24295" s="820"/>
      <c r="Y24295" s="820"/>
      <c r="Z24295" s="820"/>
    </row>
    <row r="24296" spans="7:26">
      <c r="G24296" s="826"/>
      <c r="H24296" s="820"/>
      <c r="J24296" s="820"/>
      <c r="K24296" s="820"/>
      <c r="L24296" s="820"/>
      <c r="M24296" s="820"/>
      <c r="N24296" s="820"/>
      <c r="O24296" s="820"/>
      <c r="P24296" s="820"/>
      <c r="Q24296" s="820"/>
      <c r="R24296" s="820"/>
      <c r="S24296" s="820"/>
      <c r="T24296" s="820"/>
      <c r="U24296" s="820"/>
      <c r="V24296" s="820"/>
      <c r="W24296" s="820"/>
      <c r="X24296" s="820"/>
      <c r="Y24296" s="820"/>
      <c r="Z24296" s="820"/>
    </row>
    <row r="24297" spans="7:26">
      <c r="G24297" s="826"/>
      <c r="H24297" s="820"/>
      <c r="J24297" s="820"/>
      <c r="K24297" s="820"/>
      <c r="L24297" s="820"/>
      <c r="M24297" s="820"/>
      <c r="N24297" s="820"/>
      <c r="O24297" s="820"/>
      <c r="P24297" s="820"/>
      <c r="Q24297" s="820"/>
      <c r="R24297" s="820"/>
      <c r="S24297" s="820"/>
      <c r="T24297" s="820"/>
      <c r="U24297" s="820"/>
      <c r="V24297" s="820"/>
      <c r="W24297" s="820"/>
      <c r="X24297" s="820"/>
      <c r="Y24297" s="820"/>
      <c r="Z24297" s="820"/>
    </row>
    <row r="24298" spans="7:26">
      <c r="G24298" s="826"/>
      <c r="H24298" s="820"/>
      <c r="J24298" s="820"/>
      <c r="K24298" s="820"/>
      <c r="L24298" s="820"/>
      <c r="M24298" s="820"/>
      <c r="N24298" s="820"/>
      <c r="O24298" s="820"/>
      <c r="P24298" s="820"/>
      <c r="Q24298" s="820"/>
      <c r="R24298" s="820"/>
      <c r="S24298" s="820"/>
      <c r="T24298" s="820"/>
      <c r="U24298" s="820"/>
      <c r="V24298" s="820"/>
      <c r="W24298" s="820"/>
      <c r="X24298" s="820"/>
      <c r="Y24298" s="820"/>
      <c r="Z24298" s="820"/>
    </row>
    <row r="24299" spans="7:26">
      <c r="G24299" s="826"/>
      <c r="H24299" s="820"/>
      <c r="J24299" s="820"/>
      <c r="K24299" s="820"/>
      <c r="L24299" s="820"/>
      <c r="M24299" s="820"/>
      <c r="N24299" s="820"/>
      <c r="O24299" s="820"/>
      <c r="P24299" s="820"/>
      <c r="Q24299" s="820"/>
      <c r="R24299" s="820"/>
      <c r="S24299" s="820"/>
      <c r="T24299" s="820"/>
      <c r="U24299" s="820"/>
      <c r="V24299" s="820"/>
      <c r="W24299" s="820"/>
      <c r="X24299" s="820"/>
      <c r="Y24299" s="820"/>
      <c r="Z24299" s="820"/>
    </row>
    <row r="24300" spans="7:26">
      <c r="G24300" s="826"/>
      <c r="H24300" s="820"/>
      <c r="J24300" s="820"/>
      <c r="K24300" s="820"/>
      <c r="L24300" s="820"/>
      <c r="M24300" s="820"/>
      <c r="N24300" s="820"/>
      <c r="O24300" s="820"/>
      <c r="P24300" s="820"/>
      <c r="Q24300" s="820"/>
      <c r="R24300" s="820"/>
      <c r="S24300" s="820"/>
      <c r="T24300" s="820"/>
      <c r="U24300" s="820"/>
      <c r="V24300" s="820"/>
      <c r="W24300" s="820"/>
      <c r="X24300" s="820"/>
      <c r="Y24300" s="820"/>
      <c r="Z24300" s="820"/>
    </row>
    <row r="24301" spans="7:26">
      <c r="G24301" s="826"/>
      <c r="H24301" s="820"/>
      <c r="J24301" s="820"/>
      <c r="K24301" s="820"/>
      <c r="L24301" s="820"/>
      <c r="M24301" s="820"/>
      <c r="N24301" s="820"/>
      <c r="O24301" s="820"/>
      <c r="P24301" s="820"/>
      <c r="Q24301" s="820"/>
      <c r="R24301" s="820"/>
      <c r="S24301" s="820"/>
      <c r="T24301" s="820"/>
      <c r="U24301" s="820"/>
      <c r="V24301" s="820"/>
      <c r="W24301" s="820"/>
      <c r="X24301" s="820"/>
      <c r="Y24301" s="820"/>
      <c r="Z24301" s="820"/>
    </row>
    <row r="24302" spans="7:26">
      <c r="G24302" s="826"/>
      <c r="H24302" s="820"/>
      <c r="J24302" s="820"/>
      <c r="K24302" s="820"/>
      <c r="L24302" s="820"/>
      <c r="M24302" s="820"/>
      <c r="N24302" s="820"/>
      <c r="O24302" s="820"/>
      <c r="P24302" s="820"/>
      <c r="Q24302" s="820"/>
      <c r="R24302" s="820"/>
      <c r="S24302" s="820"/>
      <c r="T24302" s="820"/>
      <c r="U24302" s="820"/>
      <c r="V24302" s="820"/>
      <c r="W24302" s="820"/>
      <c r="X24302" s="820"/>
      <c r="Y24302" s="820"/>
      <c r="Z24302" s="820"/>
    </row>
    <row r="24303" spans="7:26">
      <c r="G24303" s="826"/>
      <c r="H24303" s="820"/>
      <c r="J24303" s="820"/>
      <c r="K24303" s="820"/>
      <c r="L24303" s="820"/>
      <c r="M24303" s="820"/>
      <c r="N24303" s="820"/>
      <c r="O24303" s="820"/>
      <c r="P24303" s="820"/>
      <c r="Q24303" s="820"/>
      <c r="R24303" s="820"/>
      <c r="S24303" s="820"/>
      <c r="T24303" s="820"/>
      <c r="U24303" s="820"/>
      <c r="V24303" s="820"/>
      <c r="W24303" s="820"/>
      <c r="X24303" s="820"/>
      <c r="Y24303" s="820"/>
      <c r="Z24303" s="820"/>
    </row>
    <row r="24304" spans="7:26">
      <c r="G24304" s="826"/>
      <c r="H24304" s="820"/>
      <c r="J24304" s="820"/>
      <c r="K24304" s="820"/>
      <c r="L24304" s="820"/>
      <c r="M24304" s="820"/>
      <c r="N24304" s="820"/>
      <c r="O24304" s="820"/>
      <c r="P24304" s="820"/>
      <c r="Q24304" s="820"/>
      <c r="R24304" s="820"/>
      <c r="S24304" s="820"/>
      <c r="T24304" s="820"/>
      <c r="U24304" s="820"/>
      <c r="V24304" s="820"/>
      <c r="W24304" s="820"/>
      <c r="X24304" s="820"/>
      <c r="Y24304" s="820"/>
      <c r="Z24304" s="820"/>
    </row>
    <row r="24305" spans="7:26">
      <c r="G24305" s="826"/>
      <c r="H24305" s="820"/>
      <c r="J24305" s="820"/>
      <c r="K24305" s="820"/>
      <c r="L24305" s="820"/>
      <c r="M24305" s="820"/>
      <c r="N24305" s="820"/>
      <c r="O24305" s="820"/>
      <c r="P24305" s="820"/>
      <c r="Q24305" s="820"/>
      <c r="R24305" s="820"/>
      <c r="S24305" s="820"/>
      <c r="T24305" s="820"/>
      <c r="U24305" s="820"/>
      <c r="V24305" s="820"/>
      <c r="W24305" s="820"/>
      <c r="X24305" s="820"/>
      <c r="Y24305" s="820"/>
      <c r="Z24305" s="820"/>
    </row>
    <row r="24306" spans="7:26">
      <c r="G24306" s="826"/>
      <c r="H24306" s="820"/>
      <c r="J24306" s="820"/>
      <c r="K24306" s="820"/>
      <c r="L24306" s="820"/>
      <c r="M24306" s="820"/>
      <c r="N24306" s="820"/>
      <c r="O24306" s="820"/>
      <c r="P24306" s="820"/>
      <c r="Q24306" s="820"/>
      <c r="R24306" s="820"/>
      <c r="S24306" s="820"/>
      <c r="T24306" s="820"/>
      <c r="U24306" s="820"/>
      <c r="V24306" s="820"/>
      <c r="W24306" s="820"/>
      <c r="X24306" s="820"/>
      <c r="Y24306" s="820"/>
      <c r="Z24306" s="820"/>
    </row>
    <row r="24307" spans="7:26">
      <c r="G24307" s="826"/>
      <c r="H24307" s="820"/>
      <c r="J24307" s="820"/>
      <c r="K24307" s="820"/>
      <c r="L24307" s="820"/>
      <c r="M24307" s="820"/>
      <c r="N24307" s="820"/>
      <c r="O24307" s="820"/>
      <c r="P24307" s="820"/>
      <c r="Q24307" s="820"/>
      <c r="R24307" s="820"/>
      <c r="S24307" s="820"/>
      <c r="T24307" s="820"/>
      <c r="U24307" s="820"/>
      <c r="V24307" s="820"/>
      <c r="W24307" s="820"/>
      <c r="X24307" s="820"/>
      <c r="Y24307" s="820"/>
      <c r="Z24307" s="820"/>
    </row>
    <row r="24308" spans="7:26">
      <c r="G24308" s="826"/>
      <c r="H24308" s="820"/>
      <c r="J24308" s="820"/>
      <c r="K24308" s="820"/>
      <c r="L24308" s="820"/>
      <c r="M24308" s="820"/>
      <c r="N24308" s="820"/>
      <c r="O24308" s="820"/>
      <c r="P24308" s="820"/>
      <c r="Q24308" s="820"/>
      <c r="R24308" s="820"/>
      <c r="S24308" s="820"/>
      <c r="T24308" s="820"/>
      <c r="U24308" s="820"/>
      <c r="V24308" s="820"/>
      <c r="W24308" s="820"/>
      <c r="X24308" s="820"/>
      <c r="Y24308" s="820"/>
      <c r="Z24308" s="820"/>
    </row>
    <row r="24309" spans="7:26">
      <c r="G24309" s="826"/>
      <c r="H24309" s="820"/>
      <c r="J24309" s="820"/>
      <c r="K24309" s="820"/>
      <c r="L24309" s="820"/>
      <c r="M24309" s="820"/>
      <c r="N24309" s="820"/>
      <c r="O24309" s="820"/>
      <c r="P24309" s="820"/>
      <c r="Q24309" s="820"/>
      <c r="R24309" s="820"/>
      <c r="S24309" s="820"/>
      <c r="T24309" s="820"/>
      <c r="U24309" s="820"/>
      <c r="V24309" s="820"/>
      <c r="W24309" s="820"/>
      <c r="X24309" s="820"/>
      <c r="Y24309" s="820"/>
      <c r="Z24309" s="820"/>
    </row>
    <row r="24310" spans="7:26">
      <c r="G24310" s="826"/>
      <c r="H24310" s="820"/>
      <c r="J24310" s="820"/>
      <c r="K24310" s="820"/>
      <c r="L24310" s="820"/>
      <c r="M24310" s="820"/>
      <c r="N24310" s="820"/>
      <c r="O24310" s="820"/>
      <c r="P24310" s="820"/>
      <c r="Q24310" s="820"/>
      <c r="R24310" s="820"/>
      <c r="S24310" s="820"/>
      <c r="T24310" s="820"/>
      <c r="U24310" s="820"/>
      <c r="V24310" s="820"/>
      <c r="W24310" s="820"/>
      <c r="X24310" s="820"/>
      <c r="Y24310" s="820"/>
      <c r="Z24310" s="820"/>
    </row>
    <row r="24311" spans="7:26">
      <c r="G24311" s="826"/>
      <c r="H24311" s="820"/>
      <c r="J24311" s="820"/>
      <c r="K24311" s="820"/>
      <c r="L24311" s="820"/>
      <c r="M24311" s="820"/>
      <c r="N24311" s="820"/>
      <c r="O24311" s="820"/>
      <c r="P24311" s="820"/>
      <c r="Q24311" s="820"/>
      <c r="R24311" s="820"/>
      <c r="S24311" s="820"/>
      <c r="T24311" s="820"/>
      <c r="U24311" s="820"/>
      <c r="V24311" s="820"/>
      <c r="W24311" s="820"/>
      <c r="X24311" s="820"/>
      <c r="Y24311" s="820"/>
      <c r="Z24311" s="820"/>
    </row>
    <row r="24312" spans="7:26">
      <c r="G24312" s="826"/>
      <c r="H24312" s="820"/>
      <c r="J24312" s="820"/>
      <c r="K24312" s="820"/>
      <c r="L24312" s="820"/>
      <c r="M24312" s="820"/>
      <c r="N24312" s="820"/>
      <c r="O24312" s="820"/>
      <c r="P24312" s="820"/>
      <c r="Q24312" s="820"/>
      <c r="R24312" s="820"/>
      <c r="S24312" s="820"/>
      <c r="T24312" s="820"/>
      <c r="U24312" s="820"/>
      <c r="V24312" s="820"/>
      <c r="W24312" s="820"/>
      <c r="X24312" s="820"/>
      <c r="Y24312" s="820"/>
      <c r="Z24312" s="820"/>
    </row>
    <row r="24313" spans="7:26">
      <c r="G24313" s="826"/>
      <c r="H24313" s="820"/>
      <c r="J24313" s="820"/>
      <c r="K24313" s="820"/>
      <c r="L24313" s="820"/>
      <c r="M24313" s="820"/>
      <c r="N24313" s="820"/>
      <c r="O24313" s="820"/>
      <c r="P24313" s="820"/>
      <c r="Q24313" s="820"/>
      <c r="R24313" s="820"/>
      <c r="S24313" s="820"/>
      <c r="T24313" s="820"/>
      <c r="U24313" s="820"/>
      <c r="V24313" s="820"/>
      <c r="W24313" s="820"/>
      <c r="X24313" s="820"/>
      <c r="Y24313" s="820"/>
      <c r="Z24313" s="820"/>
    </row>
    <row r="24314" spans="7:26">
      <c r="G24314" s="826"/>
      <c r="H24314" s="820"/>
      <c r="J24314" s="820"/>
      <c r="K24314" s="820"/>
      <c r="L24314" s="820"/>
      <c r="M24314" s="820"/>
      <c r="N24314" s="820"/>
      <c r="O24314" s="820"/>
      <c r="P24314" s="820"/>
      <c r="Q24314" s="820"/>
      <c r="R24314" s="820"/>
      <c r="S24314" s="820"/>
      <c r="T24314" s="820"/>
      <c r="U24314" s="820"/>
      <c r="V24314" s="820"/>
      <c r="W24314" s="820"/>
      <c r="X24314" s="820"/>
      <c r="Y24314" s="820"/>
      <c r="Z24314" s="820"/>
    </row>
    <row r="24315" spans="7:26">
      <c r="G24315" s="826"/>
      <c r="H24315" s="820"/>
      <c r="J24315" s="820"/>
      <c r="K24315" s="820"/>
      <c r="L24315" s="820"/>
      <c r="M24315" s="820"/>
      <c r="N24315" s="820"/>
      <c r="O24315" s="820"/>
      <c r="P24315" s="820"/>
      <c r="Q24315" s="820"/>
      <c r="R24315" s="820"/>
      <c r="S24315" s="820"/>
      <c r="T24315" s="820"/>
      <c r="U24315" s="820"/>
      <c r="V24315" s="820"/>
      <c r="W24315" s="820"/>
      <c r="X24315" s="820"/>
      <c r="Y24315" s="820"/>
      <c r="Z24315" s="820"/>
    </row>
    <row r="24316" spans="7:26">
      <c r="G24316" s="826"/>
      <c r="H24316" s="820"/>
      <c r="J24316" s="820"/>
      <c r="K24316" s="820"/>
      <c r="L24316" s="820"/>
      <c r="M24316" s="820"/>
      <c r="N24316" s="820"/>
      <c r="O24316" s="820"/>
      <c r="P24316" s="820"/>
      <c r="Q24316" s="820"/>
      <c r="R24316" s="820"/>
      <c r="S24316" s="820"/>
      <c r="T24316" s="820"/>
      <c r="U24316" s="820"/>
      <c r="V24316" s="820"/>
      <c r="W24316" s="820"/>
      <c r="X24316" s="820"/>
      <c r="Y24316" s="820"/>
      <c r="Z24316" s="820"/>
    </row>
    <row r="24317" spans="7:26">
      <c r="G24317" s="826"/>
      <c r="H24317" s="820"/>
      <c r="J24317" s="820"/>
      <c r="K24317" s="820"/>
      <c r="L24317" s="820"/>
      <c r="M24317" s="820"/>
      <c r="N24317" s="820"/>
      <c r="O24317" s="820"/>
      <c r="P24317" s="820"/>
      <c r="Q24317" s="820"/>
      <c r="R24317" s="820"/>
      <c r="S24317" s="820"/>
      <c r="T24317" s="820"/>
      <c r="U24317" s="820"/>
      <c r="V24317" s="820"/>
      <c r="W24317" s="820"/>
      <c r="X24317" s="820"/>
      <c r="Y24317" s="820"/>
      <c r="Z24317" s="820"/>
    </row>
    <row r="24318" spans="7:26">
      <c r="G24318" s="826"/>
      <c r="H24318" s="820"/>
      <c r="J24318" s="820"/>
      <c r="K24318" s="820"/>
      <c r="L24318" s="820"/>
      <c r="M24318" s="820"/>
      <c r="N24318" s="820"/>
      <c r="O24318" s="820"/>
      <c r="P24318" s="820"/>
      <c r="Q24318" s="820"/>
      <c r="R24318" s="820"/>
      <c r="S24318" s="820"/>
      <c r="T24318" s="820"/>
      <c r="U24318" s="820"/>
      <c r="V24318" s="820"/>
      <c r="W24318" s="820"/>
      <c r="X24318" s="820"/>
      <c r="Y24318" s="820"/>
      <c r="Z24318" s="820"/>
    </row>
    <row r="24319" spans="7:26">
      <c r="G24319" s="826"/>
      <c r="H24319" s="820"/>
      <c r="J24319" s="820"/>
      <c r="K24319" s="820"/>
      <c r="L24319" s="820"/>
      <c r="M24319" s="820"/>
      <c r="N24319" s="820"/>
      <c r="O24319" s="820"/>
      <c r="P24319" s="820"/>
      <c r="Q24319" s="820"/>
      <c r="R24319" s="820"/>
      <c r="S24319" s="820"/>
      <c r="T24319" s="820"/>
      <c r="U24319" s="820"/>
      <c r="V24319" s="820"/>
      <c r="W24319" s="820"/>
      <c r="X24319" s="820"/>
      <c r="Y24319" s="820"/>
      <c r="Z24319" s="820"/>
    </row>
    <row r="24320" spans="7:26">
      <c r="G24320" s="826"/>
      <c r="H24320" s="820"/>
      <c r="J24320" s="820"/>
      <c r="K24320" s="820"/>
      <c r="L24320" s="820"/>
      <c r="M24320" s="820"/>
      <c r="N24320" s="820"/>
      <c r="O24320" s="820"/>
      <c r="P24320" s="820"/>
      <c r="Q24320" s="820"/>
      <c r="R24320" s="820"/>
      <c r="S24320" s="820"/>
      <c r="T24320" s="820"/>
      <c r="U24320" s="820"/>
      <c r="V24320" s="820"/>
      <c r="W24320" s="820"/>
      <c r="X24320" s="820"/>
      <c r="Y24320" s="820"/>
      <c r="Z24320" s="820"/>
    </row>
    <row r="24321" spans="7:26">
      <c r="G24321" s="826"/>
      <c r="H24321" s="820"/>
      <c r="J24321" s="820"/>
      <c r="K24321" s="820"/>
      <c r="L24321" s="820"/>
      <c r="M24321" s="820"/>
      <c r="N24321" s="820"/>
      <c r="O24321" s="820"/>
      <c r="P24321" s="820"/>
      <c r="Q24321" s="820"/>
      <c r="R24321" s="820"/>
      <c r="S24321" s="820"/>
      <c r="T24321" s="820"/>
      <c r="U24321" s="820"/>
      <c r="V24321" s="820"/>
      <c r="W24321" s="820"/>
      <c r="X24321" s="820"/>
      <c r="Y24321" s="820"/>
      <c r="Z24321" s="820"/>
    </row>
    <row r="24322" spans="7:26">
      <c r="G24322" s="826"/>
      <c r="H24322" s="820"/>
      <c r="J24322" s="820"/>
      <c r="K24322" s="820"/>
      <c r="L24322" s="820"/>
      <c r="M24322" s="820"/>
      <c r="N24322" s="820"/>
      <c r="O24322" s="820"/>
      <c r="P24322" s="820"/>
      <c r="Q24322" s="820"/>
      <c r="R24322" s="820"/>
      <c r="S24322" s="820"/>
      <c r="T24322" s="820"/>
      <c r="U24322" s="820"/>
      <c r="V24322" s="820"/>
      <c r="W24322" s="820"/>
      <c r="X24322" s="820"/>
      <c r="Y24322" s="820"/>
      <c r="Z24322" s="820"/>
    </row>
    <row r="24323" spans="7:26">
      <c r="G24323" s="826"/>
      <c r="H24323" s="820"/>
      <c r="J24323" s="820"/>
      <c r="K24323" s="820"/>
      <c r="L24323" s="820"/>
      <c r="M24323" s="820"/>
      <c r="N24323" s="820"/>
      <c r="O24323" s="820"/>
      <c r="P24323" s="820"/>
      <c r="Q24323" s="820"/>
      <c r="R24323" s="820"/>
      <c r="S24323" s="820"/>
      <c r="T24323" s="820"/>
      <c r="U24323" s="820"/>
      <c r="V24323" s="820"/>
      <c r="W24323" s="820"/>
      <c r="X24323" s="820"/>
      <c r="Y24323" s="820"/>
      <c r="Z24323" s="820"/>
    </row>
    <row r="24324" spans="7:26">
      <c r="G24324" s="826"/>
      <c r="H24324" s="820"/>
      <c r="J24324" s="820"/>
      <c r="K24324" s="820"/>
      <c r="L24324" s="820"/>
      <c r="M24324" s="820"/>
      <c r="N24324" s="820"/>
      <c r="O24324" s="820"/>
      <c r="P24324" s="820"/>
      <c r="Q24324" s="820"/>
      <c r="R24324" s="820"/>
      <c r="S24324" s="820"/>
      <c r="T24324" s="820"/>
      <c r="U24324" s="820"/>
      <c r="V24324" s="820"/>
      <c r="W24324" s="820"/>
      <c r="X24324" s="820"/>
      <c r="Y24324" s="820"/>
      <c r="Z24324" s="820"/>
    </row>
    <row r="24325" spans="7:26">
      <c r="G24325" s="826"/>
      <c r="H24325" s="820"/>
      <c r="J24325" s="820"/>
      <c r="K24325" s="820"/>
      <c r="L24325" s="820"/>
      <c r="M24325" s="820"/>
      <c r="N24325" s="820"/>
      <c r="O24325" s="820"/>
      <c r="P24325" s="820"/>
      <c r="Q24325" s="820"/>
      <c r="R24325" s="820"/>
      <c r="S24325" s="820"/>
      <c r="T24325" s="820"/>
      <c r="U24325" s="820"/>
      <c r="V24325" s="820"/>
      <c r="W24325" s="820"/>
      <c r="X24325" s="820"/>
      <c r="Y24325" s="820"/>
      <c r="Z24325" s="820"/>
    </row>
    <row r="24326" spans="7:26">
      <c r="G24326" s="826"/>
      <c r="H24326" s="820"/>
      <c r="J24326" s="820"/>
      <c r="K24326" s="820"/>
      <c r="L24326" s="820"/>
      <c r="M24326" s="820"/>
      <c r="N24326" s="820"/>
      <c r="O24326" s="820"/>
      <c r="P24326" s="820"/>
      <c r="Q24326" s="820"/>
      <c r="R24326" s="820"/>
      <c r="S24326" s="820"/>
      <c r="T24326" s="820"/>
      <c r="U24326" s="820"/>
      <c r="V24326" s="820"/>
      <c r="W24326" s="820"/>
      <c r="X24326" s="820"/>
      <c r="Y24326" s="820"/>
      <c r="Z24326" s="820"/>
    </row>
    <row r="24327" spans="7:26">
      <c r="G24327" s="826"/>
      <c r="H24327" s="820"/>
      <c r="J24327" s="820"/>
      <c r="K24327" s="820"/>
      <c r="L24327" s="820"/>
      <c r="M24327" s="820"/>
      <c r="N24327" s="820"/>
      <c r="O24327" s="820"/>
      <c r="P24327" s="820"/>
      <c r="Q24327" s="820"/>
      <c r="R24327" s="820"/>
      <c r="S24327" s="820"/>
      <c r="T24327" s="820"/>
      <c r="U24327" s="820"/>
      <c r="V24327" s="820"/>
      <c r="W24327" s="820"/>
      <c r="X24327" s="820"/>
      <c r="Y24327" s="820"/>
      <c r="Z24327" s="820"/>
    </row>
    <row r="24328" spans="7:26">
      <c r="G24328" s="826"/>
      <c r="H24328" s="820"/>
      <c r="J24328" s="820"/>
      <c r="K24328" s="820"/>
      <c r="L24328" s="820"/>
      <c r="M24328" s="820"/>
      <c r="N24328" s="820"/>
      <c r="O24328" s="820"/>
      <c r="P24328" s="820"/>
      <c r="Q24328" s="820"/>
      <c r="R24328" s="820"/>
      <c r="S24328" s="820"/>
      <c r="T24328" s="820"/>
      <c r="U24328" s="820"/>
      <c r="V24328" s="820"/>
      <c r="W24328" s="820"/>
      <c r="X24328" s="820"/>
      <c r="Y24328" s="820"/>
      <c r="Z24328" s="820"/>
    </row>
    <row r="24329" spans="7:26">
      <c r="G24329" s="826"/>
      <c r="H24329" s="820"/>
      <c r="J24329" s="820"/>
      <c r="K24329" s="820"/>
      <c r="L24329" s="820"/>
      <c r="M24329" s="820"/>
      <c r="N24329" s="820"/>
      <c r="O24329" s="820"/>
      <c r="P24329" s="820"/>
      <c r="Q24329" s="820"/>
      <c r="R24329" s="820"/>
      <c r="S24329" s="820"/>
      <c r="T24329" s="820"/>
      <c r="U24329" s="820"/>
      <c r="V24329" s="820"/>
      <c r="W24329" s="820"/>
      <c r="X24329" s="820"/>
      <c r="Y24329" s="820"/>
      <c r="Z24329" s="820"/>
    </row>
    <row r="24330" spans="7:26">
      <c r="G24330" s="826"/>
      <c r="H24330" s="820"/>
      <c r="J24330" s="820"/>
      <c r="K24330" s="820"/>
      <c r="L24330" s="820"/>
      <c r="M24330" s="820"/>
      <c r="N24330" s="820"/>
      <c r="O24330" s="820"/>
      <c r="P24330" s="820"/>
      <c r="Q24330" s="820"/>
      <c r="R24330" s="820"/>
      <c r="S24330" s="820"/>
      <c r="T24330" s="820"/>
      <c r="U24330" s="820"/>
      <c r="V24330" s="820"/>
      <c r="W24330" s="820"/>
      <c r="X24330" s="820"/>
      <c r="Y24330" s="820"/>
      <c r="Z24330" s="820"/>
    </row>
    <row r="24331" spans="7:26">
      <c r="G24331" s="826"/>
      <c r="H24331" s="820"/>
      <c r="J24331" s="820"/>
      <c r="K24331" s="820"/>
      <c r="L24331" s="820"/>
      <c r="M24331" s="820"/>
      <c r="N24331" s="820"/>
      <c r="O24331" s="820"/>
      <c r="P24331" s="820"/>
      <c r="Q24331" s="820"/>
      <c r="R24331" s="820"/>
      <c r="S24331" s="820"/>
      <c r="T24331" s="820"/>
      <c r="U24331" s="820"/>
      <c r="V24331" s="820"/>
      <c r="W24331" s="820"/>
      <c r="X24331" s="820"/>
      <c r="Y24331" s="820"/>
      <c r="Z24331" s="820"/>
    </row>
    <row r="24332" spans="7:26">
      <c r="G24332" s="826"/>
      <c r="H24332" s="820"/>
      <c r="J24332" s="820"/>
      <c r="K24332" s="820"/>
      <c r="L24332" s="820"/>
      <c r="M24332" s="820"/>
      <c r="N24332" s="820"/>
      <c r="O24332" s="820"/>
      <c r="P24332" s="820"/>
      <c r="Q24332" s="820"/>
      <c r="R24332" s="820"/>
      <c r="S24332" s="820"/>
      <c r="T24332" s="820"/>
      <c r="U24332" s="820"/>
      <c r="V24332" s="820"/>
      <c r="W24332" s="820"/>
      <c r="X24332" s="820"/>
      <c r="Y24332" s="820"/>
      <c r="Z24332" s="820"/>
    </row>
    <row r="24333" spans="7:26">
      <c r="G24333" s="826"/>
      <c r="H24333" s="820"/>
      <c r="J24333" s="820"/>
      <c r="K24333" s="820"/>
      <c r="L24333" s="820"/>
      <c r="M24333" s="820"/>
      <c r="N24333" s="820"/>
      <c r="O24333" s="820"/>
      <c r="P24333" s="820"/>
      <c r="Q24333" s="820"/>
      <c r="R24333" s="820"/>
      <c r="S24333" s="820"/>
      <c r="T24333" s="820"/>
      <c r="U24333" s="820"/>
      <c r="V24333" s="820"/>
      <c r="W24333" s="820"/>
      <c r="X24333" s="820"/>
      <c r="Y24333" s="820"/>
      <c r="Z24333" s="820"/>
    </row>
    <row r="24334" spans="7:26">
      <c r="G24334" s="826"/>
      <c r="H24334" s="820"/>
      <c r="J24334" s="820"/>
      <c r="K24334" s="820"/>
      <c r="L24334" s="820"/>
      <c r="M24334" s="820"/>
      <c r="N24334" s="820"/>
      <c r="O24334" s="820"/>
      <c r="P24334" s="820"/>
      <c r="Q24334" s="820"/>
      <c r="R24334" s="820"/>
      <c r="S24334" s="820"/>
      <c r="T24334" s="820"/>
      <c r="U24334" s="820"/>
      <c r="V24334" s="820"/>
      <c r="W24334" s="820"/>
      <c r="X24334" s="820"/>
      <c r="Y24334" s="820"/>
      <c r="Z24334" s="820"/>
    </row>
    <row r="24335" spans="7:26">
      <c r="G24335" s="826"/>
      <c r="H24335" s="820"/>
      <c r="J24335" s="820"/>
      <c r="K24335" s="820"/>
      <c r="L24335" s="820"/>
      <c r="M24335" s="820"/>
      <c r="N24335" s="820"/>
      <c r="O24335" s="820"/>
      <c r="P24335" s="820"/>
      <c r="Q24335" s="820"/>
      <c r="R24335" s="820"/>
      <c r="S24335" s="820"/>
      <c r="T24335" s="820"/>
      <c r="U24335" s="820"/>
      <c r="V24335" s="820"/>
      <c r="W24335" s="820"/>
      <c r="X24335" s="820"/>
      <c r="Y24335" s="820"/>
      <c r="Z24335" s="820"/>
    </row>
    <row r="24336" spans="7:26">
      <c r="G24336" s="826"/>
      <c r="H24336" s="820"/>
      <c r="J24336" s="820"/>
      <c r="K24336" s="820"/>
      <c r="L24336" s="820"/>
      <c r="M24336" s="820"/>
      <c r="N24336" s="820"/>
      <c r="O24336" s="820"/>
      <c r="P24336" s="820"/>
      <c r="Q24336" s="820"/>
      <c r="R24336" s="820"/>
      <c r="S24336" s="820"/>
      <c r="T24336" s="820"/>
      <c r="U24336" s="820"/>
      <c r="V24336" s="820"/>
      <c r="W24336" s="820"/>
      <c r="X24336" s="820"/>
      <c r="Y24336" s="820"/>
      <c r="Z24336" s="820"/>
    </row>
    <row r="24337" spans="7:26">
      <c r="G24337" s="826"/>
      <c r="H24337" s="820"/>
      <c r="J24337" s="820"/>
      <c r="K24337" s="820"/>
      <c r="L24337" s="820"/>
      <c r="M24337" s="820"/>
      <c r="N24337" s="820"/>
      <c r="O24337" s="820"/>
      <c r="P24337" s="820"/>
      <c r="Q24337" s="820"/>
      <c r="R24337" s="820"/>
      <c r="S24337" s="820"/>
      <c r="T24337" s="820"/>
      <c r="U24337" s="820"/>
      <c r="V24337" s="820"/>
      <c r="W24337" s="820"/>
      <c r="X24337" s="820"/>
      <c r="Y24337" s="820"/>
      <c r="Z24337" s="820"/>
    </row>
    <row r="24338" spans="7:26">
      <c r="G24338" s="826"/>
      <c r="H24338" s="820"/>
      <c r="J24338" s="820"/>
      <c r="K24338" s="820"/>
      <c r="L24338" s="820"/>
      <c r="M24338" s="820"/>
      <c r="N24338" s="820"/>
      <c r="O24338" s="820"/>
      <c r="P24338" s="820"/>
      <c r="Q24338" s="820"/>
      <c r="R24338" s="820"/>
      <c r="S24338" s="820"/>
      <c r="T24338" s="820"/>
      <c r="U24338" s="820"/>
      <c r="V24338" s="820"/>
      <c r="W24338" s="820"/>
      <c r="X24338" s="820"/>
      <c r="Y24338" s="820"/>
      <c r="Z24338" s="820"/>
    </row>
    <row r="24339" spans="7:26">
      <c r="G24339" s="826"/>
      <c r="H24339" s="820"/>
      <c r="J24339" s="820"/>
      <c r="K24339" s="820"/>
      <c r="L24339" s="820"/>
      <c r="M24339" s="820"/>
      <c r="N24339" s="820"/>
      <c r="O24339" s="820"/>
      <c r="P24339" s="820"/>
      <c r="Q24339" s="820"/>
      <c r="R24339" s="820"/>
      <c r="S24339" s="820"/>
      <c r="T24339" s="820"/>
      <c r="U24339" s="820"/>
      <c r="V24339" s="820"/>
      <c r="W24339" s="820"/>
      <c r="X24339" s="820"/>
      <c r="Y24339" s="820"/>
      <c r="Z24339" s="820"/>
    </row>
    <row r="24340" spans="7:26">
      <c r="G24340" s="826"/>
      <c r="H24340" s="820"/>
      <c r="J24340" s="820"/>
      <c r="K24340" s="820"/>
      <c r="L24340" s="820"/>
      <c r="M24340" s="820"/>
      <c r="N24340" s="820"/>
      <c r="O24340" s="820"/>
      <c r="P24340" s="820"/>
      <c r="Q24340" s="820"/>
      <c r="R24340" s="820"/>
      <c r="S24340" s="820"/>
      <c r="T24340" s="820"/>
      <c r="U24340" s="820"/>
      <c r="V24340" s="820"/>
      <c r="W24340" s="820"/>
      <c r="X24340" s="820"/>
      <c r="Y24340" s="820"/>
      <c r="Z24340" s="820"/>
    </row>
    <row r="24341" spans="7:26">
      <c r="G24341" s="826"/>
      <c r="H24341" s="820"/>
      <c r="J24341" s="820"/>
      <c r="K24341" s="820"/>
      <c r="L24341" s="820"/>
      <c r="M24341" s="820"/>
      <c r="N24341" s="820"/>
      <c r="O24341" s="820"/>
      <c r="P24341" s="820"/>
      <c r="Q24341" s="820"/>
      <c r="R24341" s="820"/>
      <c r="S24341" s="820"/>
      <c r="T24341" s="820"/>
      <c r="U24341" s="820"/>
      <c r="V24341" s="820"/>
      <c r="W24341" s="820"/>
      <c r="X24341" s="820"/>
      <c r="Y24341" s="820"/>
      <c r="Z24341" s="820"/>
    </row>
    <row r="24342" spans="7:26">
      <c r="G24342" s="826"/>
      <c r="H24342" s="820"/>
      <c r="J24342" s="820"/>
      <c r="K24342" s="820"/>
      <c r="L24342" s="820"/>
      <c r="M24342" s="820"/>
      <c r="N24342" s="820"/>
      <c r="O24342" s="820"/>
      <c r="P24342" s="820"/>
      <c r="Q24342" s="820"/>
      <c r="R24342" s="820"/>
      <c r="S24342" s="820"/>
      <c r="T24342" s="820"/>
      <c r="U24342" s="820"/>
      <c r="V24342" s="820"/>
      <c r="W24342" s="820"/>
      <c r="X24342" s="820"/>
      <c r="Y24342" s="820"/>
      <c r="Z24342" s="820"/>
    </row>
    <row r="24343" spans="7:26">
      <c r="G24343" s="826"/>
      <c r="H24343" s="820"/>
      <c r="J24343" s="820"/>
      <c r="K24343" s="820"/>
      <c r="L24343" s="820"/>
      <c r="M24343" s="820"/>
      <c r="N24343" s="820"/>
      <c r="O24343" s="820"/>
      <c r="P24343" s="820"/>
      <c r="Q24343" s="820"/>
      <c r="R24343" s="820"/>
      <c r="S24343" s="820"/>
      <c r="T24343" s="820"/>
      <c r="U24343" s="820"/>
      <c r="V24343" s="820"/>
      <c r="W24343" s="820"/>
      <c r="X24343" s="820"/>
      <c r="Y24343" s="820"/>
      <c r="Z24343" s="820"/>
    </row>
    <row r="24344" spans="7:26">
      <c r="G24344" s="826"/>
      <c r="H24344" s="820"/>
      <c r="J24344" s="820"/>
      <c r="K24344" s="820"/>
      <c r="L24344" s="820"/>
      <c r="M24344" s="820"/>
      <c r="N24344" s="820"/>
      <c r="O24344" s="820"/>
      <c r="P24344" s="820"/>
      <c r="Q24344" s="820"/>
      <c r="R24344" s="820"/>
      <c r="S24344" s="820"/>
      <c r="T24344" s="820"/>
      <c r="U24344" s="820"/>
      <c r="V24344" s="820"/>
      <c r="W24344" s="820"/>
      <c r="X24344" s="820"/>
      <c r="Y24344" s="820"/>
      <c r="Z24344" s="820"/>
    </row>
    <row r="24345" spans="7:26">
      <c r="G24345" s="826"/>
      <c r="H24345" s="820"/>
      <c r="J24345" s="820"/>
      <c r="K24345" s="820"/>
      <c r="L24345" s="820"/>
      <c r="M24345" s="820"/>
      <c r="N24345" s="820"/>
      <c r="O24345" s="820"/>
      <c r="P24345" s="820"/>
      <c r="Q24345" s="820"/>
      <c r="R24345" s="820"/>
      <c r="S24345" s="820"/>
      <c r="T24345" s="820"/>
      <c r="U24345" s="820"/>
      <c r="V24345" s="820"/>
      <c r="W24345" s="820"/>
      <c r="X24345" s="820"/>
      <c r="Y24345" s="820"/>
      <c r="Z24345" s="820"/>
    </row>
    <row r="24346" spans="7:26">
      <c r="G24346" s="826"/>
      <c r="H24346" s="820"/>
      <c r="J24346" s="820"/>
      <c r="K24346" s="820"/>
      <c r="L24346" s="820"/>
      <c r="M24346" s="820"/>
      <c r="N24346" s="820"/>
      <c r="O24346" s="820"/>
      <c r="P24346" s="820"/>
      <c r="Q24346" s="820"/>
      <c r="R24346" s="820"/>
      <c r="S24346" s="820"/>
      <c r="T24346" s="820"/>
      <c r="U24346" s="820"/>
      <c r="V24346" s="820"/>
      <c r="W24346" s="820"/>
      <c r="X24346" s="820"/>
      <c r="Y24346" s="820"/>
      <c r="Z24346" s="820"/>
    </row>
    <row r="24347" spans="7:26">
      <c r="G24347" s="826"/>
      <c r="H24347" s="820"/>
      <c r="J24347" s="820"/>
      <c r="K24347" s="820"/>
      <c r="L24347" s="820"/>
      <c r="M24347" s="820"/>
      <c r="N24347" s="820"/>
      <c r="O24347" s="820"/>
      <c r="P24347" s="820"/>
      <c r="Q24347" s="820"/>
      <c r="R24347" s="820"/>
      <c r="S24347" s="820"/>
      <c r="T24347" s="820"/>
      <c r="U24347" s="820"/>
      <c r="V24347" s="820"/>
      <c r="W24347" s="820"/>
      <c r="X24347" s="820"/>
      <c r="Y24347" s="820"/>
      <c r="Z24347" s="820"/>
    </row>
    <row r="24348" spans="7:26">
      <c r="G24348" s="826"/>
      <c r="H24348" s="820"/>
      <c r="J24348" s="820"/>
      <c r="K24348" s="820"/>
      <c r="L24348" s="820"/>
      <c r="M24348" s="820"/>
      <c r="N24348" s="820"/>
      <c r="O24348" s="820"/>
      <c r="P24348" s="820"/>
      <c r="Q24348" s="820"/>
      <c r="R24348" s="820"/>
      <c r="S24348" s="820"/>
      <c r="T24348" s="820"/>
      <c r="U24348" s="820"/>
      <c r="V24348" s="820"/>
      <c r="W24348" s="820"/>
      <c r="X24348" s="820"/>
      <c r="Y24348" s="820"/>
      <c r="Z24348" s="820"/>
    </row>
    <row r="24349" spans="7:26">
      <c r="G24349" s="826"/>
      <c r="H24349" s="820"/>
      <c r="J24349" s="820"/>
      <c r="K24349" s="820"/>
      <c r="L24349" s="820"/>
      <c r="M24349" s="820"/>
      <c r="N24349" s="820"/>
      <c r="O24349" s="820"/>
      <c r="P24349" s="820"/>
      <c r="Q24349" s="820"/>
      <c r="R24349" s="820"/>
      <c r="S24349" s="820"/>
      <c r="T24349" s="820"/>
      <c r="U24349" s="820"/>
      <c r="V24349" s="820"/>
      <c r="W24349" s="820"/>
      <c r="X24349" s="820"/>
      <c r="Y24349" s="820"/>
      <c r="Z24349" s="820"/>
    </row>
    <row r="24350" spans="7:26">
      <c r="G24350" s="826"/>
      <c r="H24350" s="820"/>
      <c r="J24350" s="820"/>
      <c r="K24350" s="820"/>
      <c r="L24350" s="820"/>
      <c r="M24350" s="820"/>
      <c r="N24350" s="820"/>
      <c r="O24350" s="820"/>
      <c r="P24350" s="820"/>
      <c r="Q24350" s="820"/>
      <c r="R24350" s="820"/>
      <c r="S24350" s="820"/>
      <c r="T24350" s="820"/>
      <c r="U24350" s="820"/>
      <c r="V24350" s="820"/>
      <c r="W24350" s="820"/>
      <c r="X24350" s="820"/>
      <c r="Y24350" s="820"/>
      <c r="Z24350" s="820"/>
    </row>
    <row r="24351" spans="7:26">
      <c r="G24351" s="826"/>
      <c r="H24351" s="820"/>
      <c r="J24351" s="820"/>
      <c r="K24351" s="820"/>
      <c r="L24351" s="820"/>
      <c r="M24351" s="820"/>
      <c r="N24351" s="820"/>
      <c r="O24351" s="820"/>
      <c r="P24351" s="820"/>
      <c r="Q24351" s="820"/>
      <c r="R24351" s="820"/>
      <c r="S24351" s="820"/>
      <c r="T24351" s="820"/>
      <c r="U24351" s="820"/>
      <c r="V24351" s="820"/>
      <c r="W24351" s="820"/>
      <c r="X24351" s="820"/>
      <c r="Y24351" s="820"/>
      <c r="Z24351" s="820"/>
    </row>
    <row r="24352" spans="7:26">
      <c r="G24352" s="826"/>
      <c r="H24352" s="820"/>
      <c r="J24352" s="820"/>
      <c r="K24352" s="820"/>
      <c r="L24352" s="820"/>
      <c r="M24352" s="820"/>
      <c r="N24352" s="820"/>
      <c r="O24352" s="820"/>
      <c r="P24352" s="820"/>
      <c r="Q24352" s="820"/>
      <c r="R24352" s="820"/>
      <c r="S24352" s="820"/>
      <c r="T24352" s="820"/>
      <c r="U24352" s="820"/>
      <c r="V24352" s="820"/>
      <c r="W24352" s="820"/>
      <c r="X24352" s="820"/>
      <c r="Y24352" s="820"/>
      <c r="Z24352" s="820"/>
    </row>
    <row r="24353" spans="7:26">
      <c r="G24353" s="826"/>
      <c r="H24353" s="820"/>
      <c r="J24353" s="820"/>
      <c r="K24353" s="820"/>
      <c r="L24353" s="820"/>
      <c r="M24353" s="820"/>
      <c r="N24353" s="820"/>
      <c r="O24353" s="820"/>
      <c r="P24353" s="820"/>
      <c r="Q24353" s="820"/>
      <c r="R24353" s="820"/>
      <c r="S24353" s="820"/>
      <c r="T24353" s="820"/>
      <c r="U24353" s="820"/>
      <c r="V24353" s="820"/>
      <c r="W24353" s="820"/>
      <c r="X24353" s="820"/>
      <c r="Y24353" s="820"/>
      <c r="Z24353" s="820"/>
    </row>
    <row r="24354" spans="7:26">
      <c r="G24354" s="826"/>
      <c r="H24354" s="820"/>
      <c r="J24354" s="820"/>
      <c r="K24354" s="820"/>
      <c r="L24354" s="820"/>
      <c r="M24354" s="820"/>
      <c r="N24354" s="820"/>
      <c r="O24354" s="820"/>
      <c r="P24354" s="820"/>
      <c r="Q24354" s="820"/>
      <c r="R24354" s="820"/>
      <c r="S24354" s="820"/>
      <c r="T24354" s="820"/>
      <c r="U24354" s="820"/>
      <c r="V24354" s="820"/>
      <c r="W24354" s="820"/>
      <c r="X24354" s="820"/>
      <c r="Y24354" s="820"/>
      <c r="Z24354" s="820"/>
    </row>
    <row r="24355" spans="7:26">
      <c r="G24355" s="826"/>
      <c r="H24355" s="820"/>
      <c r="J24355" s="820"/>
      <c r="K24355" s="820"/>
      <c r="L24355" s="820"/>
      <c r="M24355" s="820"/>
      <c r="N24355" s="820"/>
      <c r="O24355" s="820"/>
      <c r="P24355" s="820"/>
      <c r="Q24355" s="820"/>
      <c r="R24355" s="820"/>
      <c r="S24355" s="820"/>
      <c r="T24355" s="820"/>
      <c r="U24355" s="820"/>
      <c r="V24355" s="820"/>
      <c r="W24355" s="820"/>
      <c r="X24355" s="820"/>
      <c r="Y24355" s="820"/>
      <c r="Z24355" s="820"/>
    </row>
    <row r="24356" spans="7:26">
      <c r="G24356" s="826"/>
      <c r="H24356" s="820"/>
      <c r="J24356" s="820"/>
      <c r="K24356" s="820"/>
      <c r="L24356" s="820"/>
      <c r="M24356" s="820"/>
      <c r="N24356" s="820"/>
      <c r="O24356" s="820"/>
      <c r="P24356" s="820"/>
      <c r="Q24356" s="820"/>
      <c r="R24356" s="820"/>
      <c r="S24356" s="820"/>
      <c r="T24356" s="820"/>
      <c r="U24356" s="820"/>
      <c r="V24356" s="820"/>
      <c r="W24356" s="820"/>
      <c r="X24356" s="820"/>
      <c r="Y24356" s="820"/>
      <c r="Z24356" s="820"/>
    </row>
    <row r="24357" spans="7:26">
      <c r="G24357" s="826"/>
      <c r="H24357" s="820"/>
      <c r="J24357" s="820"/>
      <c r="K24357" s="820"/>
      <c r="L24357" s="820"/>
      <c r="M24357" s="820"/>
      <c r="N24357" s="820"/>
      <c r="O24357" s="820"/>
      <c r="P24357" s="820"/>
      <c r="Q24357" s="820"/>
      <c r="R24357" s="820"/>
      <c r="S24357" s="820"/>
      <c r="T24357" s="820"/>
      <c r="U24357" s="820"/>
      <c r="V24357" s="820"/>
      <c r="W24357" s="820"/>
      <c r="X24357" s="820"/>
      <c r="Y24357" s="820"/>
      <c r="Z24357" s="820"/>
    </row>
    <row r="24358" spans="7:26">
      <c r="G24358" s="826"/>
      <c r="H24358" s="820"/>
      <c r="J24358" s="820"/>
      <c r="K24358" s="820"/>
      <c r="L24358" s="820"/>
      <c r="M24358" s="820"/>
      <c r="N24358" s="820"/>
      <c r="O24358" s="820"/>
      <c r="P24358" s="820"/>
      <c r="Q24358" s="820"/>
      <c r="R24358" s="820"/>
      <c r="S24358" s="820"/>
      <c r="T24358" s="820"/>
      <c r="U24358" s="820"/>
      <c r="V24358" s="820"/>
      <c r="W24358" s="820"/>
      <c r="X24358" s="820"/>
      <c r="Y24358" s="820"/>
      <c r="Z24358" s="820"/>
    </row>
    <row r="24359" spans="7:26">
      <c r="G24359" s="826"/>
      <c r="H24359" s="820"/>
      <c r="J24359" s="820"/>
      <c r="K24359" s="820"/>
      <c r="L24359" s="820"/>
      <c r="M24359" s="820"/>
      <c r="N24359" s="820"/>
      <c r="O24359" s="820"/>
      <c r="P24359" s="820"/>
      <c r="Q24359" s="820"/>
      <c r="R24359" s="820"/>
      <c r="S24359" s="820"/>
      <c r="T24359" s="820"/>
      <c r="U24359" s="820"/>
      <c r="V24359" s="820"/>
      <c r="W24359" s="820"/>
      <c r="X24359" s="820"/>
      <c r="Y24359" s="820"/>
      <c r="Z24359" s="820"/>
    </row>
    <row r="24360" spans="7:26">
      <c r="G24360" s="826"/>
      <c r="H24360" s="820"/>
      <c r="J24360" s="820"/>
      <c r="K24360" s="820"/>
      <c r="L24360" s="820"/>
      <c r="M24360" s="820"/>
      <c r="N24360" s="820"/>
      <c r="O24360" s="820"/>
      <c r="P24360" s="820"/>
      <c r="Q24360" s="820"/>
      <c r="R24360" s="820"/>
      <c r="S24360" s="820"/>
      <c r="T24360" s="820"/>
      <c r="U24360" s="820"/>
      <c r="V24360" s="820"/>
      <c r="W24360" s="820"/>
      <c r="X24360" s="820"/>
      <c r="Y24360" s="820"/>
      <c r="Z24360" s="820"/>
    </row>
    <row r="24361" spans="7:26">
      <c r="G24361" s="826"/>
      <c r="H24361" s="820"/>
      <c r="J24361" s="820"/>
      <c r="K24361" s="820"/>
      <c r="L24361" s="820"/>
      <c r="M24361" s="820"/>
      <c r="N24361" s="820"/>
      <c r="O24361" s="820"/>
      <c r="P24361" s="820"/>
      <c r="Q24361" s="820"/>
      <c r="R24361" s="820"/>
      <c r="S24361" s="820"/>
      <c r="T24361" s="820"/>
      <c r="U24361" s="820"/>
      <c r="V24361" s="820"/>
      <c r="W24361" s="820"/>
      <c r="X24361" s="820"/>
      <c r="Y24361" s="820"/>
      <c r="Z24361" s="820"/>
    </row>
    <row r="24362" spans="7:26">
      <c r="G24362" s="826"/>
      <c r="H24362" s="820"/>
      <c r="J24362" s="820"/>
      <c r="K24362" s="820"/>
      <c r="L24362" s="820"/>
      <c r="M24362" s="820"/>
      <c r="N24362" s="820"/>
      <c r="O24362" s="820"/>
      <c r="P24362" s="820"/>
      <c r="Q24362" s="820"/>
      <c r="R24362" s="820"/>
      <c r="S24362" s="820"/>
      <c r="T24362" s="820"/>
      <c r="U24362" s="820"/>
      <c r="V24362" s="820"/>
      <c r="W24362" s="820"/>
      <c r="X24362" s="820"/>
      <c r="Y24362" s="820"/>
      <c r="Z24362" s="820"/>
    </row>
    <row r="24363" spans="7:26">
      <c r="G24363" s="826"/>
      <c r="H24363" s="820"/>
      <c r="J24363" s="820"/>
      <c r="K24363" s="820"/>
      <c r="L24363" s="820"/>
      <c r="M24363" s="820"/>
      <c r="N24363" s="820"/>
      <c r="O24363" s="820"/>
      <c r="P24363" s="820"/>
      <c r="Q24363" s="820"/>
      <c r="R24363" s="820"/>
      <c r="S24363" s="820"/>
      <c r="T24363" s="820"/>
      <c r="U24363" s="820"/>
      <c r="V24363" s="820"/>
      <c r="W24363" s="820"/>
      <c r="X24363" s="820"/>
      <c r="Y24363" s="820"/>
      <c r="Z24363" s="820"/>
    </row>
    <row r="24364" spans="7:26">
      <c r="G24364" s="826"/>
      <c r="H24364" s="820"/>
      <c r="J24364" s="820"/>
      <c r="K24364" s="820"/>
      <c r="L24364" s="820"/>
      <c r="M24364" s="820"/>
      <c r="N24364" s="820"/>
      <c r="O24364" s="820"/>
      <c r="P24364" s="820"/>
      <c r="Q24364" s="820"/>
      <c r="R24364" s="820"/>
      <c r="S24364" s="820"/>
      <c r="T24364" s="820"/>
      <c r="U24364" s="820"/>
      <c r="V24364" s="820"/>
      <c r="W24364" s="820"/>
      <c r="X24364" s="820"/>
      <c r="Y24364" s="820"/>
      <c r="Z24364" s="820"/>
    </row>
    <row r="24365" spans="7:26">
      <c r="G24365" s="826"/>
      <c r="H24365" s="820"/>
      <c r="J24365" s="820"/>
      <c r="K24365" s="820"/>
      <c r="L24365" s="820"/>
      <c r="M24365" s="820"/>
      <c r="N24365" s="820"/>
      <c r="O24365" s="820"/>
      <c r="P24365" s="820"/>
      <c r="Q24365" s="820"/>
      <c r="R24365" s="820"/>
      <c r="S24365" s="820"/>
      <c r="T24365" s="820"/>
      <c r="U24365" s="820"/>
      <c r="V24365" s="820"/>
      <c r="W24365" s="820"/>
      <c r="X24365" s="820"/>
      <c r="Y24365" s="820"/>
      <c r="Z24365" s="820"/>
    </row>
    <row r="24366" spans="7:26">
      <c r="G24366" s="826"/>
      <c r="H24366" s="820"/>
      <c r="J24366" s="820"/>
      <c r="K24366" s="820"/>
      <c r="L24366" s="820"/>
      <c r="M24366" s="820"/>
      <c r="N24366" s="820"/>
      <c r="O24366" s="820"/>
      <c r="P24366" s="820"/>
      <c r="Q24366" s="820"/>
      <c r="R24366" s="820"/>
      <c r="S24366" s="820"/>
      <c r="T24366" s="820"/>
      <c r="U24366" s="820"/>
      <c r="V24366" s="820"/>
      <c r="W24366" s="820"/>
      <c r="X24366" s="820"/>
      <c r="Y24366" s="820"/>
      <c r="Z24366" s="820"/>
    </row>
    <row r="24367" spans="7:26">
      <c r="G24367" s="826"/>
      <c r="H24367" s="820"/>
      <c r="J24367" s="820"/>
      <c r="K24367" s="820"/>
      <c r="L24367" s="820"/>
      <c r="M24367" s="820"/>
      <c r="N24367" s="820"/>
      <c r="O24367" s="820"/>
      <c r="P24367" s="820"/>
      <c r="Q24367" s="820"/>
      <c r="R24367" s="820"/>
      <c r="S24367" s="820"/>
      <c r="T24367" s="820"/>
      <c r="U24367" s="820"/>
      <c r="V24367" s="820"/>
      <c r="W24367" s="820"/>
      <c r="X24367" s="820"/>
      <c r="Y24367" s="820"/>
      <c r="Z24367" s="820"/>
    </row>
    <row r="24368" spans="7:26">
      <c r="G24368" s="826"/>
      <c r="H24368" s="820"/>
      <c r="J24368" s="820"/>
      <c r="K24368" s="820"/>
      <c r="L24368" s="820"/>
      <c r="M24368" s="820"/>
      <c r="N24368" s="820"/>
      <c r="O24368" s="820"/>
      <c r="P24368" s="820"/>
      <c r="Q24368" s="820"/>
      <c r="R24368" s="820"/>
      <c r="S24368" s="820"/>
      <c r="T24368" s="820"/>
      <c r="U24368" s="820"/>
      <c r="V24368" s="820"/>
      <c r="W24368" s="820"/>
      <c r="X24368" s="820"/>
      <c r="Y24368" s="820"/>
      <c r="Z24368" s="820"/>
    </row>
    <row r="24369" spans="7:26">
      <c r="G24369" s="826"/>
      <c r="H24369" s="820"/>
      <c r="J24369" s="820"/>
      <c r="K24369" s="820"/>
      <c r="L24369" s="820"/>
      <c r="M24369" s="820"/>
      <c r="N24369" s="820"/>
      <c r="O24369" s="820"/>
      <c r="P24369" s="820"/>
      <c r="Q24369" s="820"/>
      <c r="R24369" s="820"/>
      <c r="S24369" s="820"/>
      <c r="T24369" s="820"/>
      <c r="U24369" s="820"/>
      <c r="V24369" s="820"/>
      <c r="W24369" s="820"/>
      <c r="X24369" s="820"/>
      <c r="Y24369" s="820"/>
      <c r="Z24369" s="820"/>
    </row>
    <row r="24370" spans="7:26">
      <c r="G24370" s="826"/>
      <c r="H24370" s="820"/>
      <c r="J24370" s="820"/>
      <c r="K24370" s="820"/>
      <c r="L24370" s="820"/>
      <c r="M24370" s="820"/>
      <c r="N24370" s="820"/>
      <c r="O24370" s="820"/>
      <c r="P24370" s="820"/>
      <c r="Q24370" s="820"/>
      <c r="R24370" s="820"/>
      <c r="S24370" s="820"/>
      <c r="T24370" s="820"/>
      <c r="U24370" s="820"/>
      <c r="V24370" s="820"/>
      <c r="W24370" s="820"/>
      <c r="X24370" s="820"/>
      <c r="Y24370" s="820"/>
      <c r="Z24370" s="820"/>
    </row>
    <row r="24371" spans="7:26">
      <c r="G24371" s="826"/>
      <c r="H24371" s="820"/>
      <c r="J24371" s="820"/>
      <c r="K24371" s="820"/>
      <c r="L24371" s="820"/>
      <c r="M24371" s="820"/>
      <c r="N24371" s="820"/>
      <c r="O24371" s="820"/>
      <c r="P24371" s="820"/>
      <c r="Q24371" s="820"/>
      <c r="R24371" s="820"/>
      <c r="S24371" s="820"/>
      <c r="T24371" s="820"/>
      <c r="U24371" s="820"/>
      <c r="V24371" s="820"/>
      <c r="W24371" s="820"/>
      <c r="X24371" s="820"/>
      <c r="Y24371" s="820"/>
      <c r="Z24371" s="820"/>
    </row>
    <row r="24372" spans="7:26">
      <c r="G24372" s="826"/>
      <c r="H24372" s="820"/>
      <c r="J24372" s="820"/>
      <c r="K24372" s="820"/>
      <c r="L24372" s="820"/>
      <c r="M24372" s="820"/>
      <c r="N24372" s="820"/>
      <c r="O24372" s="820"/>
      <c r="P24372" s="820"/>
      <c r="Q24372" s="820"/>
      <c r="R24372" s="820"/>
      <c r="S24372" s="820"/>
      <c r="T24372" s="820"/>
      <c r="U24372" s="820"/>
      <c r="V24372" s="820"/>
      <c r="W24372" s="820"/>
      <c r="X24372" s="820"/>
      <c r="Y24372" s="820"/>
      <c r="Z24372" s="820"/>
    </row>
    <row r="24373" spans="7:26">
      <c r="G24373" s="826"/>
      <c r="H24373" s="820"/>
      <c r="J24373" s="820"/>
      <c r="K24373" s="820"/>
      <c r="L24373" s="820"/>
      <c r="M24373" s="820"/>
      <c r="N24373" s="820"/>
      <c r="O24373" s="820"/>
      <c r="P24373" s="820"/>
      <c r="Q24373" s="820"/>
      <c r="R24373" s="820"/>
      <c r="S24373" s="820"/>
      <c r="T24373" s="820"/>
      <c r="U24373" s="820"/>
      <c r="V24373" s="820"/>
      <c r="W24373" s="820"/>
      <c r="X24373" s="820"/>
      <c r="Y24373" s="820"/>
      <c r="Z24373" s="820"/>
    </row>
    <row r="24374" spans="7:26">
      <c r="G24374" s="826"/>
      <c r="H24374" s="820"/>
      <c r="J24374" s="820"/>
      <c r="K24374" s="820"/>
      <c r="L24374" s="820"/>
      <c r="M24374" s="820"/>
      <c r="N24374" s="820"/>
      <c r="O24374" s="820"/>
      <c r="P24374" s="820"/>
      <c r="Q24374" s="820"/>
      <c r="R24374" s="820"/>
      <c r="S24374" s="820"/>
      <c r="T24374" s="820"/>
      <c r="U24374" s="820"/>
      <c r="V24374" s="820"/>
      <c r="W24374" s="820"/>
      <c r="X24374" s="820"/>
      <c r="Y24374" s="820"/>
      <c r="Z24374" s="820"/>
    </row>
    <row r="24375" spans="7:26">
      <c r="G24375" s="826"/>
      <c r="H24375" s="820"/>
      <c r="J24375" s="820"/>
      <c r="K24375" s="820"/>
      <c r="L24375" s="820"/>
      <c r="M24375" s="820"/>
      <c r="N24375" s="820"/>
      <c r="O24375" s="820"/>
      <c r="P24375" s="820"/>
      <c r="Q24375" s="820"/>
      <c r="R24375" s="820"/>
      <c r="S24375" s="820"/>
      <c r="T24375" s="820"/>
      <c r="U24375" s="820"/>
      <c r="V24375" s="820"/>
      <c r="W24375" s="820"/>
      <c r="X24375" s="820"/>
      <c r="Y24375" s="820"/>
      <c r="Z24375" s="820"/>
    </row>
    <row r="24376" spans="7:26">
      <c r="G24376" s="826"/>
      <c r="H24376" s="820"/>
      <c r="J24376" s="820"/>
      <c r="K24376" s="820"/>
      <c r="L24376" s="820"/>
      <c r="M24376" s="820"/>
      <c r="N24376" s="820"/>
      <c r="O24376" s="820"/>
      <c r="P24376" s="820"/>
      <c r="Q24376" s="820"/>
      <c r="R24376" s="820"/>
      <c r="S24376" s="820"/>
      <c r="T24376" s="820"/>
      <c r="U24376" s="820"/>
      <c r="V24376" s="820"/>
      <c r="W24376" s="820"/>
      <c r="X24376" s="820"/>
      <c r="Y24376" s="820"/>
      <c r="Z24376" s="820"/>
    </row>
    <row r="24377" spans="7:26">
      <c r="G24377" s="826"/>
      <c r="H24377" s="820"/>
      <c r="J24377" s="820"/>
      <c r="K24377" s="820"/>
      <c r="L24377" s="820"/>
      <c r="M24377" s="820"/>
      <c r="N24377" s="820"/>
      <c r="O24377" s="820"/>
      <c r="P24377" s="820"/>
      <c r="Q24377" s="820"/>
      <c r="R24377" s="820"/>
      <c r="S24377" s="820"/>
      <c r="T24377" s="820"/>
      <c r="U24377" s="820"/>
      <c r="V24377" s="820"/>
      <c r="W24377" s="820"/>
      <c r="X24377" s="820"/>
      <c r="Y24377" s="820"/>
      <c r="Z24377" s="820"/>
    </row>
    <row r="24378" spans="7:26">
      <c r="G24378" s="826"/>
      <c r="H24378" s="820"/>
      <c r="J24378" s="820"/>
      <c r="K24378" s="820"/>
      <c r="L24378" s="820"/>
      <c r="M24378" s="820"/>
      <c r="N24378" s="820"/>
      <c r="O24378" s="820"/>
      <c r="P24378" s="820"/>
      <c r="Q24378" s="820"/>
      <c r="R24378" s="820"/>
      <c r="S24378" s="820"/>
      <c r="T24378" s="820"/>
      <c r="U24378" s="820"/>
      <c r="V24378" s="820"/>
      <c r="W24378" s="820"/>
      <c r="X24378" s="820"/>
      <c r="Y24378" s="820"/>
      <c r="Z24378" s="820"/>
    </row>
    <row r="24379" spans="7:26">
      <c r="G24379" s="826"/>
      <c r="H24379" s="820"/>
      <c r="J24379" s="820"/>
      <c r="K24379" s="820"/>
      <c r="L24379" s="820"/>
      <c r="M24379" s="820"/>
      <c r="N24379" s="820"/>
      <c r="O24379" s="820"/>
      <c r="P24379" s="820"/>
      <c r="Q24379" s="820"/>
      <c r="R24379" s="820"/>
      <c r="S24379" s="820"/>
      <c r="T24379" s="820"/>
      <c r="U24379" s="820"/>
      <c r="V24379" s="820"/>
      <c r="W24379" s="820"/>
      <c r="X24379" s="820"/>
      <c r="Y24379" s="820"/>
      <c r="Z24379" s="820"/>
    </row>
    <row r="24380" spans="7:26">
      <c r="G24380" s="826"/>
      <c r="H24380" s="820"/>
      <c r="J24380" s="820"/>
      <c r="K24380" s="820"/>
      <c r="L24380" s="820"/>
      <c r="M24380" s="820"/>
      <c r="N24380" s="820"/>
      <c r="O24380" s="820"/>
      <c r="P24380" s="820"/>
      <c r="Q24380" s="820"/>
      <c r="R24380" s="820"/>
      <c r="S24380" s="820"/>
      <c r="T24380" s="820"/>
      <c r="U24380" s="820"/>
      <c r="V24380" s="820"/>
      <c r="W24380" s="820"/>
      <c r="X24380" s="820"/>
      <c r="Y24380" s="820"/>
      <c r="Z24380" s="820"/>
    </row>
    <row r="24381" spans="7:26">
      <c r="G24381" s="826"/>
      <c r="H24381" s="820"/>
      <c r="J24381" s="820"/>
      <c r="K24381" s="820"/>
      <c r="L24381" s="820"/>
      <c r="M24381" s="820"/>
      <c r="N24381" s="820"/>
      <c r="O24381" s="820"/>
      <c r="P24381" s="820"/>
      <c r="Q24381" s="820"/>
      <c r="R24381" s="820"/>
      <c r="S24381" s="820"/>
      <c r="T24381" s="820"/>
      <c r="U24381" s="820"/>
      <c r="V24381" s="820"/>
      <c r="W24381" s="820"/>
      <c r="X24381" s="820"/>
      <c r="Y24381" s="820"/>
      <c r="Z24381" s="820"/>
    </row>
    <row r="24382" spans="7:26">
      <c r="G24382" s="826"/>
      <c r="H24382" s="820"/>
      <c r="J24382" s="820"/>
      <c r="K24382" s="820"/>
      <c r="L24382" s="820"/>
      <c r="M24382" s="820"/>
      <c r="N24382" s="820"/>
      <c r="O24382" s="820"/>
      <c r="P24382" s="820"/>
      <c r="Q24382" s="820"/>
      <c r="R24382" s="820"/>
      <c r="S24382" s="820"/>
      <c r="T24382" s="820"/>
      <c r="U24382" s="820"/>
      <c r="V24382" s="820"/>
      <c r="W24382" s="820"/>
      <c r="X24382" s="820"/>
      <c r="Y24382" s="820"/>
      <c r="Z24382" s="820"/>
    </row>
    <row r="24383" spans="7:26">
      <c r="G24383" s="826"/>
      <c r="H24383" s="820"/>
      <c r="J24383" s="820"/>
      <c r="K24383" s="820"/>
      <c r="L24383" s="820"/>
      <c r="M24383" s="820"/>
      <c r="N24383" s="820"/>
      <c r="O24383" s="820"/>
      <c r="P24383" s="820"/>
      <c r="Q24383" s="820"/>
      <c r="R24383" s="820"/>
      <c r="S24383" s="820"/>
      <c r="T24383" s="820"/>
      <c r="U24383" s="820"/>
      <c r="V24383" s="820"/>
      <c r="W24383" s="820"/>
      <c r="X24383" s="820"/>
      <c r="Y24383" s="820"/>
      <c r="Z24383" s="820"/>
    </row>
    <row r="24384" spans="7:26">
      <c r="G24384" s="826"/>
      <c r="H24384" s="820"/>
      <c r="J24384" s="820"/>
      <c r="K24384" s="820"/>
      <c r="L24384" s="820"/>
      <c r="M24384" s="820"/>
      <c r="N24384" s="820"/>
      <c r="O24384" s="820"/>
      <c r="P24384" s="820"/>
      <c r="Q24384" s="820"/>
      <c r="R24384" s="820"/>
      <c r="S24384" s="820"/>
      <c r="T24384" s="820"/>
      <c r="U24384" s="820"/>
      <c r="V24384" s="820"/>
      <c r="W24384" s="820"/>
      <c r="X24384" s="820"/>
      <c r="Y24384" s="820"/>
      <c r="Z24384" s="820"/>
    </row>
    <row r="24385" spans="7:26">
      <c r="G24385" s="826"/>
      <c r="H24385" s="820"/>
      <c r="J24385" s="820"/>
      <c r="K24385" s="820"/>
      <c r="L24385" s="820"/>
      <c r="M24385" s="820"/>
      <c r="N24385" s="820"/>
      <c r="O24385" s="820"/>
      <c r="P24385" s="820"/>
      <c r="Q24385" s="820"/>
      <c r="R24385" s="820"/>
      <c r="S24385" s="820"/>
      <c r="T24385" s="820"/>
      <c r="U24385" s="820"/>
      <c r="V24385" s="820"/>
      <c r="W24385" s="820"/>
      <c r="X24385" s="820"/>
      <c r="Y24385" s="820"/>
      <c r="Z24385" s="820"/>
    </row>
    <row r="24386" spans="7:26">
      <c r="G24386" s="826"/>
      <c r="H24386" s="820"/>
      <c r="J24386" s="820"/>
      <c r="K24386" s="820"/>
      <c r="L24386" s="820"/>
      <c r="M24386" s="820"/>
      <c r="N24386" s="820"/>
      <c r="O24386" s="820"/>
      <c r="P24386" s="820"/>
      <c r="Q24386" s="820"/>
      <c r="R24386" s="820"/>
      <c r="S24386" s="820"/>
      <c r="T24386" s="820"/>
      <c r="U24386" s="820"/>
      <c r="V24386" s="820"/>
      <c r="W24386" s="820"/>
      <c r="X24386" s="820"/>
      <c r="Y24386" s="820"/>
      <c r="Z24386" s="820"/>
    </row>
    <row r="24387" spans="7:26">
      <c r="G24387" s="826"/>
      <c r="H24387" s="820"/>
      <c r="J24387" s="820"/>
      <c r="K24387" s="820"/>
      <c r="L24387" s="820"/>
      <c r="M24387" s="820"/>
      <c r="N24387" s="820"/>
      <c r="O24387" s="820"/>
      <c r="P24387" s="820"/>
      <c r="Q24387" s="820"/>
      <c r="R24387" s="820"/>
      <c r="S24387" s="820"/>
      <c r="T24387" s="820"/>
      <c r="U24387" s="820"/>
      <c r="V24387" s="820"/>
      <c r="W24387" s="820"/>
      <c r="X24387" s="820"/>
      <c r="Y24387" s="820"/>
      <c r="Z24387" s="820"/>
    </row>
    <row r="24388" spans="7:26">
      <c r="G24388" s="826"/>
      <c r="H24388" s="820"/>
      <c r="J24388" s="820"/>
      <c r="K24388" s="820"/>
      <c r="L24388" s="820"/>
      <c r="M24388" s="820"/>
      <c r="N24388" s="820"/>
      <c r="O24388" s="820"/>
      <c r="P24388" s="820"/>
      <c r="Q24388" s="820"/>
      <c r="R24388" s="820"/>
      <c r="S24388" s="820"/>
      <c r="T24388" s="820"/>
      <c r="U24388" s="820"/>
      <c r="V24388" s="820"/>
      <c r="W24388" s="820"/>
      <c r="X24388" s="820"/>
      <c r="Y24388" s="820"/>
      <c r="Z24388" s="820"/>
    </row>
    <row r="24389" spans="7:26">
      <c r="G24389" s="826"/>
      <c r="H24389" s="820"/>
      <c r="J24389" s="820"/>
      <c r="K24389" s="820"/>
      <c r="L24389" s="820"/>
      <c r="M24389" s="820"/>
      <c r="N24389" s="820"/>
      <c r="O24389" s="820"/>
      <c r="P24389" s="820"/>
      <c r="Q24389" s="820"/>
      <c r="R24389" s="820"/>
      <c r="S24389" s="820"/>
      <c r="T24389" s="820"/>
      <c r="U24389" s="820"/>
      <c r="V24389" s="820"/>
      <c r="W24389" s="820"/>
      <c r="X24389" s="820"/>
      <c r="Y24389" s="820"/>
      <c r="Z24389" s="820"/>
    </row>
    <row r="24390" spans="7:26">
      <c r="G24390" s="826"/>
      <c r="H24390" s="820"/>
      <c r="J24390" s="820"/>
      <c r="K24390" s="820"/>
      <c r="L24390" s="820"/>
      <c r="M24390" s="820"/>
      <c r="N24390" s="820"/>
      <c r="O24390" s="820"/>
      <c r="P24390" s="820"/>
      <c r="Q24390" s="820"/>
      <c r="R24390" s="820"/>
      <c r="S24390" s="820"/>
      <c r="T24390" s="820"/>
      <c r="U24390" s="820"/>
      <c r="V24390" s="820"/>
      <c r="W24390" s="820"/>
      <c r="X24390" s="820"/>
      <c r="Y24390" s="820"/>
      <c r="Z24390" s="820"/>
    </row>
    <row r="24391" spans="7:26">
      <c r="G24391" s="826"/>
      <c r="H24391" s="820"/>
      <c r="J24391" s="820"/>
      <c r="K24391" s="820"/>
      <c r="L24391" s="820"/>
      <c r="M24391" s="820"/>
      <c r="N24391" s="820"/>
      <c r="O24391" s="820"/>
      <c r="P24391" s="820"/>
      <c r="Q24391" s="820"/>
      <c r="R24391" s="820"/>
      <c r="S24391" s="820"/>
      <c r="T24391" s="820"/>
      <c r="U24391" s="820"/>
      <c r="V24391" s="820"/>
      <c r="W24391" s="820"/>
      <c r="X24391" s="820"/>
      <c r="Y24391" s="820"/>
      <c r="Z24391" s="820"/>
    </row>
    <row r="24392" spans="7:26">
      <c r="G24392" s="826"/>
      <c r="H24392" s="820"/>
      <c r="J24392" s="820"/>
      <c r="K24392" s="820"/>
      <c r="L24392" s="820"/>
      <c r="M24392" s="820"/>
      <c r="N24392" s="820"/>
      <c r="O24392" s="820"/>
      <c r="P24392" s="820"/>
      <c r="Q24392" s="820"/>
      <c r="R24392" s="820"/>
      <c r="S24392" s="820"/>
      <c r="T24392" s="820"/>
      <c r="U24392" s="820"/>
      <c r="V24392" s="820"/>
      <c r="W24392" s="820"/>
      <c r="X24392" s="820"/>
      <c r="Y24392" s="820"/>
      <c r="Z24392" s="820"/>
    </row>
    <row r="24393" spans="7:26">
      <c r="G24393" s="826"/>
      <c r="H24393" s="820"/>
      <c r="J24393" s="820"/>
      <c r="K24393" s="820"/>
      <c r="L24393" s="820"/>
      <c r="M24393" s="820"/>
      <c r="N24393" s="820"/>
      <c r="O24393" s="820"/>
      <c r="P24393" s="820"/>
      <c r="Q24393" s="820"/>
      <c r="R24393" s="820"/>
      <c r="S24393" s="820"/>
      <c r="T24393" s="820"/>
      <c r="U24393" s="820"/>
      <c r="V24393" s="820"/>
      <c r="W24393" s="820"/>
      <c r="X24393" s="820"/>
      <c r="Y24393" s="820"/>
      <c r="Z24393" s="820"/>
    </row>
    <row r="24394" spans="7:26">
      <c r="G24394" s="826"/>
      <c r="H24394" s="820"/>
      <c r="J24394" s="820"/>
      <c r="K24394" s="820"/>
      <c r="L24394" s="820"/>
      <c r="M24394" s="820"/>
      <c r="N24394" s="820"/>
      <c r="O24394" s="820"/>
      <c r="P24394" s="820"/>
      <c r="Q24394" s="820"/>
      <c r="R24394" s="820"/>
      <c r="S24394" s="820"/>
      <c r="T24394" s="820"/>
      <c r="U24394" s="820"/>
      <c r="V24394" s="820"/>
      <c r="W24394" s="820"/>
      <c r="X24394" s="820"/>
      <c r="Y24394" s="820"/>
      <c r="Z24394" s="820"/>
    </row>
    <row r="24395" spans="7:26">
      <c r="G24395" s="826"/>
      <c r="H24395" s="820"/>
      <c r="J24395" s="820"/>
      <c r="K24395" s="820"/>
      <c r="L24395" s="820"/>
      <c r="M24395" s="820"/>
      <c r="N24395" s="820"/>
      <c r="O24395" s="820"/>
      <c r="P24395" s="820"/>
      <c r="Q24395" s="820"/>
      <c r="R24395" s="820"/>
      <c r="S24395" s="820"/>
      <c r="T24395" s="820"/>
      <c r="U24395" s="820"/>
      <c r="V24395" s="820"/>
      <c r="W24395" s="820"/>
      <c r="X24395" s="820"/>
      <c r="Y24395" s="820"/>
      <c r="Z24395" s="820"/>
    </row>
    <row r="24396" spans="7:26">
      <c r="G24396" s="826"/>
      <c r="H24396" s="820"/>
      <c r="J24396" s="820"/>
      <c r="K24396" s="820"/>
      <c r="L24396" s="820"/>
      <c r="M24396" s="820"/>
      <c r="N24396" s="820"/>
      <c r="O24396" s="820"/>
      <c r="P24396" s="820"/>
      <c r="Q24396" s="820"/>
      <c r="R24396" s="820"/>
      <c r="S24396" s="820"/>
      <c r="T24396" s="820"/>
      <c r="U24396" s="820"/>
      <c r="V24396" s="820"/>
      <c r="W24396" s="820"/>
      <c r="X24396" s="820"/>
      <c r="Y24396" s="820"/>
      <c r="Z24396" s="820"/>
    </row>
    <row r="24397" spans="7:26">
      <c r="G24397" s="826"/>
      <c r="H24397" s="820"/>
      <c r="J24397" s="820"/>
      <c r="K24397" s="820"/>
      <c r="L24397" s="820"/>
      <c r="M24397" s="820"/>
      <c r="N24397" s="820"/>
      <c r="O24397" s="820"/>
      <c r="P24397" s="820"/>
      <c r="Q24397" s="820"/>
      <c r="R24397" s="820"/>
      <c r="S24397" s="820"/>
      <c r="T24397" s="820"/>
      <c r="U24397" s="820"/>
      <c r="V24397" s="820"/>
      <c r="W24397" s="820"/>
      <c r="X24397" s="820"/>
      <c r="Y24397" s="820"/>
      <c r="Z24397" s="820"/>
    </row>
    <row r="24398" spans="7:26">
      <c r="G24398" s="826"/>
      <c r="H24398" s="820"/>
      <c r="J24398" s="820"/>
      <c r="K24398" s="820"/>
      <c r="L24398" s="820"/>
      <c r="M24398" s="820"/>
      <c r="N24398" s="820"/>
      <c r="O24398" s="820"/>
      <c r="P24398" s="820"/>
      <c r="Q24398" s="820"/>
      <c r="R24398" s="820"/>
      <c r="S24398" s="820"/>
      <c r="T24398" s="820"/>
      <c r="U24398" s="820"/>
      <c r="V24398" s="820"/>
      <c r="W24398" s="820"/>
      <c r="X24398" s="820"/>
      <c r="Y24398" s="820"/>
      <c r="Z24398" s="820"/>
    </row>
    <row r="24399" spans="7:26">
      <c r="G24399" s="826"/>
      <c r="H24399" s="820"/>
      <c r="J24399" s="820"/>
      <c r="K24399" s="820"/>
      <c r="L24399" s="820"/>
      <c r="M24399" s="820"/>
      <c r="N24399" s="820"/>
      <c r="O24399" s="820"/>
      <c r="P24399" s="820"/>
      <c r="Q24399" s="820"/>
      <c r="R24399" s="820"/>
      <c r="S24399" s="820"/>
      <c r="T24399" s="820"/>
      <c r="U24399" s="820"/>
      <c r="V24399" s="820"/>
      <c r="W24399" s="820"/>
      <c r="X24399" s="820"/>
      <c r="Y24399" s="820"/>
      <c r="Z24399" s="820"/>
    </row>
    <row r="24400" spans="7:26">
      <c r="G24400" s="826"/>
      <c r="H24400" s="820"/>
      <c r="J24400" s="820"/>
      <c r="K24400" s="820"/>
      <c r="L24400" s="820"/>
      <c r="M24400" s="820"/>
      <c r="N24400" s="820"/>
      <c r="O24400" s="820"/>
      <c r="P24400" s="820"/>
      <c r="Q24400" s="820"/>
      <c r="R24400" s="820"/>
      <c r="S24400" s="820"/>
      <c r="T24400" s="820"/>
      <c r="U24400" s="820"/>
      <c r="V24400" s="820"/>
      <c r="W24400" s="820"/>
      <c r="X24400" s="820"/>
      <c r="Y24400" s="820"/>
      <c r="Z24400" s="820"/>
    </row>
    <row r="24401" spans="7:26">
      <c r="G24401" s="826"/>
      <c r="H24401" s="820"/>
      <c r="J24401" s="820"/>
      <c r="K24401" s="820"/>
      <c r="L24401" s="820"/>
      <c r="M24401" s="820"/>
      <c r="N24401" s="820"/>
      <c r="O24401" s="820"/>
      <c r="P24401" s="820"/>
      <c r="Q24401" s="820"/>
      <c r="R24401" s="820"/>
      <c r="S24401" s="820"/>
      <c r="T24401" s="820"/>
      <c r="U24401" s="820"/>
      <c r="V24401" s="820"/>
      <c r="W24401" s="820"/>
      <c r="X24401" s="820"/>
      <c r="Y24401" s="820"/>
      <c r="Z24401" s="820"/>
    </row>
    <row r="24402" spans="7:26">
      <c r="G24402" s="826"/>
      <c r="H24402" s="820"/>
      <c r="J24402" s="820"/>
      <c r="K24402" s="820"/>
      <c r="L24402" s="820"/>
      <c r="M24402" s="820"/>
      <c r="N24402" s="820"/>
      <c r="O24402" s="820"/>
      <c r="P24402" s="820"/>
      <c r="Q24402" s="820"/>
      <c r="R24402" s="820"/>
      <c r="S24402" s="820"/>
      <c r="T24402" s="820"/>
      <c r="U24402" s="820"/>
      <c r="V24402" s="820"/>
      <c r="W24402" s="820"/>
      <c r="X24402" s="820"/>
      <c r="Y24402" s="820"/>
      <c r="Z24402" s="820"/>
    </row>
    <row r="24403" spans="7:26">
      <c r="G24403" s="826"/>
      <c r="H24403" s="820"/>
      <c r="J24403" s="820"/>
      <c r="K24403" s="820"/>
      <c r="L24403" s="820"/>
      <c r="M24403" s="820"/>
      <c r="N24403" s="820"/>
      <c r="O24403" s="820"/>
      <c r="P24403" s="820"/>
      <c r="Q24403" s="820"/>
      <c r="R24403" s="820"/>
      <c r="S24403" s="820"/>
      <c r="T24403" s="820"/>
      <c r="U24403" s="820"/>
      <c r="V24403" s="820"/>
      <c r="W24403" s="820"/>
      <c r="X24403" s="820"/>
      <c r="Y24403" s="820"/>
      <c r="Z24403" s="820"/>
    </row>
    <row r="24404" spans="7:26">
      <c r="G24404" s="826"/>
      <c r="H24404" s="820"/>
      <c r="J24404" s="820"/>
      <c r="K24404" s="820"/>
      <c r="L24404" s="820"/>
      <c r="M24404" s="820"/>
      <c r="N24404" s="820"/>
      <c r="O24404" s="820"/>
      <c r="P24404" s="820"/>
      <c r="Q24404" s="820"/>
      <c r="R24404" s="820"/>
      <c r="S24404" s="820"/>
      <c r="T24404" s="820"/>
      <c r="U24404" s="820"/>
      <c r="V24404" s="820"/>
      <c r="W24404" s="820"/>
      <c r="X24404" s="820"/>
      <c r="Y24404" s="820"/>
      <c r="Z24404" s="820"/>
    </row>
    <row r="24405" spans="7:26">
      <c r="G24405" s="826"/>
      <c r="H24405" s="820"/>
      <c r="J24405" s="820"/>
      <c r="K24405" s="820"/>
      <c r="L24405" s="820"/>
      <c r="M24405" s="820"/>
      <c r="N24405" s="820"/>
      <c r="O24405" s="820"/>
      <c r="P24405" s="820"/>
      <c r="Q24405" s="820"/>
      <c r="R24405" s="820"/>
      <c r="S24405" s="820"/>
      <c r="T24405" s="820"/>
      <c r="U24405" s="820"/>
      <c r="V24405" s="820"/>
      <c r="W24405" s="820"/>
      <c r="X24405" s="820"/>
      <c r="Y24405" s="820"/>
      <c r="Z24405" s="820"/>
    </row>
    <row r="24406" spans="7:26">
      <c r="G24406" s="826"/>
      <c r="H24406" s="820"/>
      <c r="J24406" s="820"/>
      <c r="K24406" s="820"/>
      <c r="L24406" s="820"/>
      <c r="M24406" s="820"/>
      <c r="N24406" s="820"/>
      <c r="O24406" s="820"/>
      <c r="P24406" s="820"/>
      <c r="Q24406" s="820"/>
      <c r="R24406" s="820"/>
      <c r="S24406" s="820"/>
      <c r="T24406" s="820"/>
      <c r="U24406" s="820"/>
      <c r="V24406" s="820"/>
      <c r="W24406" s="820"/>
      <c r="X24406" s="820"/>
      <c r="Y24406" s="820"/>
      <c r="Z24406" s="820"/>
    </row>
    <row r="24407" spans="7:26">
      <c r="G24407" s="826"/>
      <c r="H24407" s="820"/>
      <c r="J24407" s="820"/>
      <c r="K24407" s="820"/>
      <c r="L24407" s="820"/>
      <c r="M24407" s="820"/>
      <c r="N24407" s="820"/>
      <c r="O24407" s="820"/>
      <c r="P24407" s="820"/>
      <c r="Q24407" s="820"/>
      <c r="R24407" s="820"/>
      <c r="S24407" s="820"/>
      <c r="T24407" s="820"/>
      <c r="U24407" s="820"/>
      <c r="V24407" s="820"/>
      <c r="W24407" s="820"/>
      <c r="X24407" s="820"/>
      <c r="Y24407" s="820"/>
      <c r="Z24407" s="820"/>
    </row>
    <row r="24408" spans="7:26">
      <c r="G24408" s="826"/>
      <c r="H24408" s="820"/>
      <c r="J24408" s="820"/>
      <c r="K24408" s="820"/>
      <c r="L24408" s="820"/>
      <c r="M24408" s="820"/>
      <c r="N24408" s="820"/>
      <c r="O24408" s="820"/>
      <c r="P24408" s="820"/>
      <c r="Q24408" s="820"/>
      <c r="R24408" s="820"/>
      <c r="S24408" s="820"/>
      <c r="T24408" s="820"/>
      <c r="U24408" s="820"/>
      <c r="V24408" s="820"/>
      <c r="W24408" s="820"/>
      <c r="X24408" s="820"/>
      <c r="Y24408" s="820"/>
      <c r="Z24408" s="820"/>
    </row>
    <row r="24409" spans="7:26">
      <c r="G24409" s="826"/>
      <c r="H24409" s="820"/>
      <c r="J24409" s="820"/>
      <c r="K24409" s="820"/>
      <c r="L24409" s="820"/>
      <c r="M24409" s="820"/>
      <c r="N24409" s="820"/>
      <c r="O24409" s="820"/>
      <c r="P24409" s="820"/>
      <c r="Q24409" s="820"/>
      <c r="R24409" s="820"/>
      <c r="S24409" s="820"/>
      <c r="T24409" s="820"/>
      <c r="U24409" s="820"/>
      <c r="V24409" s="820"/>
      <c r="W24409" s="820"/>
      <c r="X24409" s="820"/>
      <c r="Y24409" s="820"/>
      <c r="Z24409" s="820"/>
    </row>
    <row r="24410" spans="7:26">
      <c r="G24410" s="826"/>
      <c r="H24410" s="820"/>
      <c r="J24410" s="820"/>
      <c r="K24410" s="820"/>
      <c r="L24410" s="820"/>
      <c r="M24410" s="820"/>
      <c r="N24410" s="820"/>
      <c r="O24410" s="820"/>
      <c r="P24410" s="820"/>
      <c r="Q24410" s="820"/>
      <c r="R24410" s="820"/>
      <c r="S24410" s="820"/>
      <c r="T24410" s="820"/>
      <c r="U24410" s="820"/>
      <c r="V24410" s="820"/>
      <c r="W24410" s="820"/>
      <c r="X24410" s="820"/>
      <c r="Y24410" s="820"/>
      <c r="Z24410" s="820"/>
    </row>
    <row r="24411" spans="7:26">
      <c r="G24411" s="826"/>
      <c r="H24411" s="820"/>
      <c r="J24411" s="820"/>
      <c r="K24411" s="820"/>
      <c r="L24411" s="820"/>
      <c r="M24411" s="820"/>
      <c r="N24411" s="820"/>
      <c r="O24411" s="820"/>
      <c r="P24411" s="820"/>
      <c r="Q24411" s="820"/>
      <c r="R24411" s="820"/>
      <c r="S24411" s="820"/>
      <c r="T24411" s="820"/>
      <c r="U24411" s="820"/>
      <c r="V24411" s="820"/>
      <c r="W24411" s="820"/>
      <c r="X24411" s="820"/>
      <c r="Y24411" s="820"/>
      <c r="Z24411" s="820"/>
    </row>
    <row r="24412" spans="7:26">
      <c r="G24412" s="826"/>
      <c r="H24412" s="820"/>
      <c r="J24412" s="820"/>
      <c r="K24412" s="820"/>
      <c r="L24412" s="820"/>
      <c r="M24412" s="820"/>
      <c r="N24412" s="820"/>
      <c r="O24412" s="820"/>
      <c r="P24412" s="820"/>
      <c r="Q24412" s="820"/>
      <c r="R24412" s="820"/>
      <c r="S24412" s="820"/>
      <c r="T24412" s="820"/>
      <c r="U24412" s="820"/>
      <c r="V24412" s="820"/>
      <c r="W24412" s="820"/>
      <c r="X24412" s="820"/>
      <c r="Y24412" s="820"/>
      <c r="Z24412" s="820"/>
    </row>
    <row r="24413" spans="7:26">
      <c r="G24413" s="826"/>
      <c r="H24413" s="820"/>
      <c r="J24413" s="820"/>
      <c r="K24413" s="820"/>
      <c r="L24413" s="820"/>
      <c r="M24413" s="820"/>
      <c r="N24413" s="820"/>
      <c r="O24413" s="820"/>
      <c r="P24413" s="820"/>
      <c r="Q24413" s="820"/>
      <c r="R24413" s="820"/>
      <c r="S24413" s="820"/>
      <c r="T24413" s="820"/>
      <c r="U24413" s="820"/>
      <c r="V24413" s="820"/>
      <c r="W24413" s="820"/>
      <c r="X24413" s="820"/>
      <c r="Y24413" s="820"/>
      <c r="Z24413" s="820"/>
    </row>
    <row r="24414" spans="7:26">
      <c r="G24414" s="826"/>
      <c r="H24414" s="820"/>
      <c r="J24414" s="820"/>
      <c r="K24414" s="820"/>
      <c r="L24414" s="820"/>
      <c r="M24414" s="820"/>
      <c r="N24414" s="820"/>
      <c r="O24414" s="820"/>
      <c r="P24414" s="820"/>
      <c r="Q24414" s="820"/>
      <c r="R24414" s="820"/>
      <c r="S24414" s="820"/>
      <c r="T24414" s="820"/>
      <c r="U24414" s="820"/>
      <c r="V24414" s="820"/>
      <c r="W24414" s="820"/>
      <c r="X24414" s="820"/>
      <c r="Y24414" s="820"/>
      <c r="Z24414" s="820"/>
    </row>
    <row r="24415" spans="7:26">
      <c r="G24415" s="826"/>
      <c r="H24415" s="820"/>
      <c r="J24415" s="820"/>
      <c r="K24415" s="820"/>
      <c r="L24415" s="820"/>
      <c r="M24415" s="820"/>
      <c r="N24415" s="820"/>
      <c r="O24415" s="820"/>
      <c r="P24415" s="820"/>
      <c r="Q24415" s="820"/>
      <c r="R24415" s="820"/>
      <c r="S24415" s="820"/>
      <c r="T24415" s="820"/>
      <c r="U24415" s="820"/>
      <c r="V24415" s="820"/>
      <c r="W24415" s="820"/>
      <c r="X24415" s="820"/>
      <c r="Y24415" s="820"/>
      <c r="Z24415" s="820"/>
    </row>
    <row r="24416" spans="7:26">
      <c r="G24416" s="826"/>
      <c r="H24416" s="820"/>
      <c r="J24416" s="820"/>
      <c r="K24416" s="820"/>
      <c r="L24416" s="820"/>
      <c r="M24416" s="820"/>
      <c r="N24416" s="820"/>
      <c r="O24416" s="820"/>
      <c r="P24416" s="820"/>
      <c r="Q24416" s="820"/>
      <c r="R24416" s="820"/>
      <c r="S24416" s="820"/>
      <c r="T24416" s="820"/>
      <c r="U24416" s="820"/>
      <c r="V24416" s="820"/>
      <c r="W24416" s="820"/>
      <c r="X24416" s="820"/>
      <c r="Y24416" s="820"/>
      <c r="Z24416" s="820"/>
    </row>
    <row r="24417" spans="7:26">
      <c r="G24417" s="826"/>
      <c r="H24417" s="820"/>
      <c r="J24417" s="820"/>
      <c r="K24417" s="820"/>
      <c r="L24417" s="820"/>
      <c r="M24417" s="820"/>
      <c r="N24417" s="820"/>
      <c r="O24417" s="820"/>
      <c r="P24417" s="820"/>
      <c r="Q24417" s="820"/>
      <c r="R24417" s="820"/>
      <c r="S24417" s="820"/>
      <c r="T24417" s="820"/>
      <c r="U24417" s="820"/>
      <c r="V24417" s="820"/>
      <c r="W24417" s="820"/>
      <c r="X24417" s="820"/>
      <c r="Y24417" s="820"/>
      <c r="Z24417" s="820"/>
    </row>
    <row r="24418" spans="7:26">
      <c r="G24418" s="826"/>
      <c r="H24418" s="820"/>
      <c r="J24418" s="820"/>
      <c r="K24418" s="820"/>
      <c r="L24418" s="820"/>
      <c r="M24418" s="820"/>
      <c r="N24418" s="820"/>
      <c r="O24418" s="820"/>
      <c r="P24418" s="820"/>
      <c r="Q24418" s="820"/>
      <c r="R24418" s="820"/>
      <c r="S24418" s="820"/>
      <c r="T24418" s="820"/>
      <c r="U24418" s="820"/>
      <c r="V24418" s="820"/>
      <c r="W24418" s="820"/>
      <c r="X24418" s="820"/>
      <c r="Y24418" s="820"/>
      <c r="Z24418" s="820"/>
    </row>
    <row r="24419" spans="7:26">
      <c r="G24419" s="826"/>
      <c r="H24419" s="820"/>
      <c r="J24419" s="820"/>
      <c r="K24419" s="820"/>
      <c r="L24419" s="820"/>
      <c r="M24419" s="820"/>
      <c r="N24419" s="820"/>
      <c r="O24419" s="820"/>
      <c r="P24419" s="820"/>
      <c r="Q24419" s="820"/>
      <c r="R24419" s="820"/>
      <c r="S24419" s="820"/>
      <c r="T24419" s="820"/>
      <c r="U24419" s="820"/>
      <c r="V24419" s="820"/>
      <c r="W24419" s="820"/>
      <c r="X24419" s="820"/>
      <c r="Y24419" s="820"/>
      <c r="Z24419" s="820"/>
    </row>
    <row r="24420" spans="7:26">
      <c r="G24420" s="826"/>
      <c r="H24420" s="820"/>
      <c r="J24420" s="820"/>
      <c r="K24420" s="820"/>
      <c r="L24420" s="820"/>
      <c r="M24420" s="820"/>
      <c r="N24420" s="820"/>
      <c r="O24420" s="820"/>
      <c r="P24420" s="820"/>
      <c r="Q24420" s="820"/>
      <c r="R24420" s="820"/>
      <c r="S24420" s="820"/>
      <c r="T24420" s="820"/>
      <c r="U24420" s="820"/>
      <c r="V24420" s="820"/>
      <c r="W24420" s="820"/>
      <c r="X24420" s="820"/>
      <c r="Y24420" s="820"/>
      <c r="Z24420" s="820"/>
    </row>
    <row r="24421" spans="7:26">
      <c r="G24421" s="826"/>
      <c r="H24421" s="820"/>
      <c r="J24421" s="820"/>
      <c r="K24421" s="820"/>
      <c r="L24421" s="820"/>
      <c r="M24421" s="820"/>
      <c r="N24421" s="820"/>
      <c r="O24421" s="820"/>
      <c r="P24421" s="820"/>
      <c r="Q24421" s="820"/>
      <c r="R24421" s="820"/>
      <c r="S24421" s="820"/>
      <c r="T24421" s="820"/>
      <c r="U24421" s="820"/>
      <c r="V24421" s="820"/>
      <c r="W24421" s="820"/>
      <c r="X24421" s="820"/>
      <c r="Y24421" s="820"/>
      <c r="Z24421" s="820"/>
    </row>
    <row r="24422" spans="7:26">
      <c r="G24422" s="826"/>
      <c r="H24422" s="820"/>
      <c r="J24422" s="820"/>
      <c r="K24422" s="820"/>
      <c r="L24422" s="820"/>
      <c r="M24422" s="820"/>
      <c r="N24422" s="820"/>
      <c r="O24422" s="820"/>
      <c r="P24422" s="820"/>
      <c r="Q24422" s="820"/>
      <c r="R24422" s="820"/>
      <c r="S24422" s="820"/>
      <c r="T24422" s="820"/>
      <c r="U24422" s="820"/>
      <c r="V24422" s="820"/>
      <c r="W24422" s="820"/>
      <c r="X24422" s="820"/>
      <c r="Y24422" s="820"/>
      <c r="Z24422" s="820"/>
    </row>
    <row r="24423" spans="7:26">
      <c r="G24423" s="826"/>
      <c r="H24423" s="820"/>
      <c r="J24423" s="820"/>
      <c r="K24423" s="820"/>
      <c r="L24423" s="820"/>
      <c r="M24423" s="820"/>
      <c r="N24423" s="820"/>
      <c r="O24423" s="820"/>
      <c r="P24423" s="820"/>
      <c r="Q24423" s="820"/>
      <c r="R24423" s="820"/>
      <c r="S24423" s="820"/>
      <c r="T24423" s="820"/>
      <c r="U24423" s="820"/>
      <c r="V24423" s="820"/>
      <c r="W24423" s="820"/>
      <c r="X24423" s="820"/>
      <c r="Y24423" s="820"/>
      <c r="Z24423" s="820"/>
    </row>
    <row r="24424" spans="7:26">
      <c r="G24424" s="826"/>
      <c r="H24424" s="820"/>
      <c r="J24424" s="820"/>
      <c r="K24424" s="820"/>
      <c r="L24424" s="820"/>
      <c r="M24424" s="820"/>
      <c r="N24424" s="820"/>
      <c r="O24424" s="820"/>
      <c r="P24424" s="820"/>
      <c r="Q24424" s="820"/>
      <c r="R24424" s="820"/>
      <c r="S24424" s="820"/>
      <c r="T24424" s="820"/>
      <c r="U24424" s="820"/>
      <c r="V24424" s="820"/>
      <c r="W24424" s="820"/>
      <c r="X24424" s="820"/>
      <c r="Y24424" s="820"/>
      <c r="Z24424" s="820"/>
    </row>
    <row r="24425" spans="7:26">
      <c r="G24425" s="826"/>
      <c r="H24425" s="820"/>
      <c r="J24425" s="820"/>
      <c r="K24425" s="820"/>
      <c r="L24425" s="820"/>
      <c r="M24425" s="820"/>
      <c r="N24425" s="820"/>
      <c r="O24425" s="820"/>
      <c r="P24425" s="820"/>
      <c r="Q24425" s="820"/>
      <c r="R24425" s="820"/>
      <c r="S24425" s="820"/>
      <c r="T24425" s="820"/>
      <c r="U24425" s="820"/>
      <c r="V24425" s="820"/>
      <c r="W24425" s="820"/>
      <c r="X24425" s="820"/>
      <c r="Y24425" s="820"/>
      <c r="Z24425" s="820"/>
    </row>
    <row r="24426" spans="7:26">
      <c r="G24426" s="826"/>
      <c r="H24426" s="820"/>
      <c r="J24426" s="820"/>
      <c r="K24426" s="820"/>
      <c r="L24426" s="820"/>
      <c r="M24426" s="820"/>
      <c r="N24426" s="820"/>
      <c r="O24426" s="820"/>
      <c r="P24426" s="820"/>
      <c r="Q24426" s="820"/>
      <c r="R24426" s="820"/>
      <c r="S24426" s="820"/>
      <c r="T24426" s="820"/>
      <c r="U24426" s="820"/>
      <c r="V24426" s="820"/>
      <c r="W24426" s="820"/>
      <c r="X24426" s="820"/>
      <c r="Y24426" s="820"/>
      <c r="Z24426" s="820"/>
    </row>
    <row r="24427" spans="7:26">
      <c r="G24427" s="826"/>
      <c r="H24427" s="820"/>
      <c r="J24427" s="820"/>
      <c r="K24427" s="820"/>
      <c r="L24427" s="820"/>
      <c r="M24427" s="820"/>
      <c r="N24427" s="820"/>
      <c r="O24427" s="820"/>
      <c r="P24427" s="820"/>
      <c r="Q24427" s="820"/>
      <c r="R24427" s="820"/>
      <c r="S24427" s="820"/>
      <c r="T24427" s="820"/>
      <c r="U24427" s="820"/>
      <c r="V24427" s="820"/>
      <c r="W24427" s="820"/>
      <c r="X24427" s="820"/>
      <c r="Y24427" s="820"/>
      <c r="Z24427" s="820"/>
    </row>
    <row r="24428" spans="7:26">
      <c r="G24428" s="826"/>
      <c r="H24428" s="820"/>
      <c r="J24428" s="820"/>
      <c r="K24428" s="820"/>
      <c r="L24428" s="820"/>
      <c r="M24428" s="820"/>
      <c r="N24428" s="820"/>
      <c r="O24428" s="820"/>
      <c r="P24428" s="820"/>
      <c r="Q24428" s="820"/>
      <c r="R24428" s="820"/>
      <c r="S24428" s="820"/>
      <c r="T24428" s="820"/>
      <c r="U24428" s="820"/>
      <c r="V24428" s="820"/>
      <c r="W24428" s="820"/>
      <c r="X24428" s="820"/>
      <c r="Y24428" s="820"/>
      <c r="Z24428" s="820"/>
    </row>
    <row r="24429" spans="7:26">
      <c r="G24429" s="826"/>
      <c r="H24429" s="820"/>
      <c r="J24429" s="820"/>
      <c r="K24429" s="820"/>
      <c r="L24429" s="820"/>
      <c r="M24429" s="820"/>
      <c r="N24429" s="820"/>
      <c r="O24429" s="820"/>
      <c r="P24429" s="820"/>
      <c r="Q24429" s="820"/>
      <c r="R24429" s="820"/>
      <c r="S24429" s="820"/>
      <c r="T24429" s="820"/>
      <c r="U24429" s="820"/>
      <c r="V24429" s="820"/>
      <c r="W24429" s="820"/>
      <c r="X24429" s="820"/>
      <c r="Y24429" s="820"/>
      <c r="Z24429" s="820"/>
    </row>
    <row r="24430" spans="7:26">
      <c r="G24430" s="826"/>
      <c r="H24430" s="820"/>
      <c r="J24430" s="820"/>
      <c r="K24430" s="820"/>
      <c r="L24430" s="820"/>
      <c r="M24430" s="820"/>
      <c r="N24430" s="820"/>
      <c r="O24430" s="820"/>
      <c r="P24430" s="820"/>
      <c r="Q24430" s="820"/>
      <c r="R24430" s="820"/>
      <c r="S24430" s="820"/>
      <c r="T24430" s="820"/>
      <c r="U24430" s="820"/>
      <c r="V24430" s="820"/>
      <c r="W24430" s="820"/>
      <c r="X24430" s="820"/>
      <c r="Y24430" s="820"/>
      <c r="Z24430" s="820"/>
    </row>
    <row r="24431" spans="7:26">
      <c r="G24431" s="826"/>
      <c r="H24431" s="820"/>
      <c r="J24431" s="820"/>
      <c r="K24431" s="820"/>
      <c r="L24431" s="820"/>
      <c r="M24431" s="820"/>
      <c r="N24431" s="820"/>
      <c r="O24431" s="820"/>
      <c r="P24431" s="820"/>
      <c r="Q24431" s="820"/>
      <c r="R24431" s="820"/>
      <c r="S24431" s="820"/>
      <c r="T24431" s="820"/>
      <c r="U24431" s="820"/>
      <c r="V24431" s="820"/>
      <c r="W24431" s="820"/>
      <c r="X24431" s="820"/>
      <c r="Y24431" s="820"/>
      <c r="Z24431" s="820"/>
    </row>
    <row r="24432" spans="7:26">
      <c r="G24432" s="826"/>
      <c r="H24432" s="820"/>
      <c r="J24432" s="820"/>
      <c r="K24432" s="820"/>
      <c r="L24432" s="820"/>
      <c r="M24432" s="820"/>
      <c r="N24432" s="820"/>
      <c r="O24432" s="820"/>
      <c r="P24432" s="820"/>
      <c r="Q24432" s="820"/>
      <c r="R24432" s="820"/>
      <c r="S24432" s="820"/>
      <c r="T24432" s="820"/>
      <c r="U24432" s="820"/>
      <c r="V24432" s="820"/>
      <c r="W24432" s="820"/>
      <c r="X24432" s="820"/>
      <c r="Y24432" s="820"/>
      <c r="Z24432" s="820"/>
    </row>
    <row r="24433" spans="7:26">
      <c r="G24433" s="826"/>
      <c r="H24433" s="820"/>
      <c r="J24433" s="820"/>
      <c r="K24433" s="820"/>
      <c r="L24433" s="820"/>
      <c r="M24433" s="820"/>
      <c r="N24433" s="820"/>
      <c r="O24433" s="820"/>
      <c r="P24433" s="820"/>
      <c r="Q24433" s="820"/>
      <c r="R24433" s="820"/>
      <c r="S24433" s="820"/>
      <c r="T24433" s="820"/>
      <c r="U24433" s="820"/>
      <c r="V24433" s="820"/>
      <c r="W24433" s="820"/>
      <c r="X24433" s="820"/>
      <c r="Y24433" s="820"/>
      <c r="Z24433" s="820"/>
    </row>
    <row r="24434" spans="7:26">
      <c r="G24434" s="826"/>
      <c r="H24434" s="820"/>
      <c r="J24434" s="820"/>
      <c r="K24434" s="820"/>
      <c r="L24434" s="820"/>
      <c r="M24434" s="820"/>
      <c r="N24434" s="820"/>
      <c r="O24434" s="820"/>
      <c r="P24434" s="820"/>
      <c r="Q24434" s="820"/>
      <c r="R24434" s="820"/>
      <c r="S24434" s="820"/>
      <c r="T24434" s="820"/>
      <c r="U24434" s="820"/>
      <c r="V24434" s="820"/>
      <c r="W24434" s="820"/>
      <c r="X24434" s="820"/>
      <c r="Y24434" s="820"/>
      <c r="Z24434" s="820"/>
    </row>
    <row r="24435" spans="7:26">
      <c r="G24435" s="826"/>
      <c r="H24435" s="820"/>
      <c r="J24435" s="820"/>
      <c r="K24435" s="820"/>
      <c r="L24435" s="820"/>
      <c r="M24435" s="820"/>
      <c r="N24435" s="820"/>
      <c r="O24435" s="820"/>
      <c r="P24435" s="820"/>
      <c r="Q24435" s="820"/>
      <c r="R24435" s="820"/>
      <c r="S24435" s="820"/>
      <c r="T24435" s="820"/>
      <c r="U24435" s="820"/>
      <c r="V24435" s="820"/>
      <c r="W24435" s="820"/>
      <c r="X24435" s="820"/>
      <c r="Y24435" s="820"/>
      <c r="Z24435" s="820"/>
    </row>
    <row r="24436" spans="7:26">
      <c r="G24436" s="826"/>
      <c r="H24436" s="820"/>
      <c r="J24436" s="820"/>
      <c r="K24436" s="820"/>
      <c r="L24436" s="820"/>
      <c r="M24436" s="820"/>
      <c r="N24436" s="820"/>
      <c r="O24436" s="820"/>
      <c r="P24436" s="820"/>
      <c r="Q24436" s="820"/>
      <c r="R24436" s="820"/>
      <c r="S24436" s="820"/>
      <c r="T24436" s="820"/>
      <c r="U24436" s="820"/>
      <c r="V24436" s="820"/>
      <c r="W24436" s="820"/>
      <c r="X24436" s="820"/>
      <c r="Y24436" s="820"/>
      <c r="Z24436" s="820"/>
    </row>
    <row r="24437" spans="7:26">
      <c r="G24437" s="826"/>
      <c r="H24437" s="820"/>
      <c r="J24437" s="820"/>
      <c r="K24437" s="820"/>
      <c r="L24437" s="820"/>
      <c r="M24437" s="820"/>
      <c r="N24437" s="820"/>
      <c r="O24437" s="820"/>
      <c r="P24437" s="820"/>
      <c r="Q24437" s="820"/>
      <c r="R24437" s="820"/>
      <c r="S24437" s="820"/>
      <c r="T24437" s="820"/>
      <c r="U24437" s="820"/>
      <c r="V24437" s="820"/>
      <c r="W24437" s="820"/>
      <c r="X24437" s="820"/>
      <c r="Y24437" s="820"/>
      <c r="Z24437" s="820"/>
    </row>
    <row r="24438" spans="7:26">
      <c r="G24438" s="826"/>
      <c r="H24438" s="820"/>
      <c r="J24438" s="820"/>
      <c r="K24438" s="820"/>
      <c r="L24438" s="820"/>
      <c r="M24438" s="820"/>
      <c r="N24438" s="820"/>
      <c r="O24438" s="820"/>
      <c r="P24438" s="820"/>
      <c r="Q24438" s="820"/>
      <c r="R24438" s="820"/>
      <c r="S24438" s="820"/>
      <c r="T24438" s="820"/>
      <c r="U24438" s="820"/>
      <c r="V24438" s="820"/>
      <c r="W24438" s="820"/>
      <c r="X24438" s="820"/>
      <c r="Y24438" s="820"/>
      <c r="Z24438" s="820"/>
    </row>
    <row r="24439" spans="7:26">
      <c r="G24439" s="826"/>
      <c r="H24439" s="820"/>
      <c r="J24439" s="820"/>
      <c r="K24439" s="820"/>
      <c r="L24439" s="820"/>
      <c r="M24439" s="820"/>
      <c r="N24439" s="820"/>
      <c r="O24439" s="820"/>
      <c r="P24439" s="820"/>
      <c r="Q24439" s="820"/>
      <c r="R24439" s="820"/>
      <c r="S24439" s="820"/>
      <c r="T24439" s="820"/>
      <c r="U24439" s="820"/>
      <c r="V24439" s="820"/>
      <c r="W24439" s="820"/>
      <c r="X24439" s="820"/>
      <c r="Y24439" s="820"/>
      <c r="Z24439" s="820"/>
    </row>
    <row r="24440" spans="7:26">
      <c r="G24440" s="826"/>
      <c r="H24440" s="820"/>
      <c r="J24440" s="820"/>
      <c r="K24440" s="820"/>
      <c r="L24440" s="820"/>
      <c r="M24440" s="820"/>
      <c r="N24440" s="820"/>
      <c r="O24440" s="820"/>
      <c r="P24440" s="820"/>
      <c r="Q24440" s="820"/>
      <c r="R24440" s="820"/>
      <c r="S24440" s="820"/>
      <c r="T24440" s="820"/>
      <c r="U24440" s="820"/>
      <c r="V24440" s="820"/>
      <c r="W24440" s="820"/>
      <c r="X24440" s="820"/>
      <c r="Y24440" s="820"/>
      <c r="Z24440" s="820"/>
    </row>
    <row r="24441" spans="7:26">
      <c r="G24441" s="826"/>
      <c r="H24441" s="820"/>
      <c r="J24441" s="820"/>
      <c r="K24441" s="820"/>
      <c r="L24441" s="820"/>
      <c r="M24441" s="820"/>
      <c r="N24441" s="820"/>
      <c r="O24441" s="820"/>
      <c r="P24441" s="820"/>
      <c r="Q24441" s="820"/>
      <c r="R24441" s="820"/>
      <c r="S24441" s="820"/>
      <c r="T24441" s="820"/>
      <c r="U24441" s="820"/>
      <c r="V24441" s="820"/>
      <c r="W24441" s="820"/>
      <c r="X24441" s="820"/>
      <c r="Y24441" s="820"/>
      <c r="Z24441" s="820"/>
    </row>
    <row r="24442" spans="7:26">
      <c r="G24442" s="826"/>
      <c r="H24442" s="820"/>
      <c r="J24442" s="820"/>
      <c r="K24442" s="820"/>
      <c r="L24442" s="820"/>
      <c r="M24442" s="820"/>
      <c r="N24442" s="820"/>
      <c r="O24442" s="820"/>
      <c r="P24442" s="820"/>
      <c r="Q24442" s="820"/>
      <c r="R24442" s="820"/>
      <c r="S24442" s="820"/>
      <c r="T24442" s="820"/>
      <c r="U24442" s="820"/>
      <c r="V24442" s="820"/>
      <c r="W24442" s="820"/>
      <c r="X24442" s="820"/>
      <c r="Y24442" s="820"/>
      <c r="Z24442" s="820"/>
    </row>
    <row r="24443" spans="7:26">
      <c r="G24443" s="826"/>
      <c r="H24443" s="820"/>
      <c r="J24443" s="820"/>
      <c r="K24443" s="820"/>
      <c r="L24443" s="820"/>
      <c r="M24443" s="820"/>
      <c r="N24443" s="820"/>
      <c r="O24443" s="820"/>
      <c r="P24443" s="820"/>
      <c r="Q24443" s="820"/>
      <c r="R24443" s="820"/>
      <c r="S24443" s="820"/>
      <c r="T24443" s="820"/>
      <c r="U24443" s="820"/>
      <c r="V24443" s="820"/>
      <c r="W24443" s="820"/>
      <c r="X24443" s="820"/>
      <c r="Y24443" s="820"/>
      <c r="Z24443" s="820"/>
    </row>
    <row r="24444" spans="7:26">
      <c r="G24444" s="826"/>
      <c r="H24444" s="820"/>
      <c r="J24444" s="820"/>
      <c r="K24444" s="820"/>
      <c r="L24444" s="820"/>
      <c r="M24444" s="820"/>
      <c r="N24444" s="820"/>
      <c r="O24444" s="820"/>
      <c r="P24444" s="820"/>
      <c r="Q24444" s="820"/>
      <c r="R24444" s="820"/>
      <c r="S24444" s="820"/>
      <c r="T24444" s="820"/>
      <c r="U24444" s="820"/>
      <c r="V24444" s="820"/>
      <c r="W24444" s="820"/>
      <c r="X24444" s="820"/>
      <c r="Y24444" s="820"/>
      <c r="Z24444" s="820"/>
    </row>
    <row r="24445" spans="7:26">
      <c r="G24445" s="826"/>
      <c r="H24445" s="820"/>
      <c r="J24445" s="820"/>
      <c r="K24445" s="820"/>
      <c r="L24445" s="820"/>
      <c r="M24445" s="820"/>
      <c r="N24445" s="820"/>
      <c r="O24445" s="820"/>
      <c r="P24445" s="820"/>
      <c r="Q24445" s="820"/>
      <c r="R24445" s="820"/>
      <c r="S24445" s="820"/>
      <c r="T24445" s="820"/>
      <c r="U24445" s="820"/>
      <c r="V24445" s="820"/>
      <c r="W24445" s="820"/>
      <c r="X24445" s="820"/>
      <c r="Y24445" s="820"/>
      <c r="Z24445" s="820"/>
    </row>
    <row r="24446" spans="7:26">
      <c r="G24446" s="826"/>
      <c r="H24446" s="820"/>
      <c r="J24446" s="820"/>
      <c r="K24446" s="820"/>
      <c r="L24446" s="820"/>
      <c r="M24446" s="820"/>
      <c r="N24446" s="820"/>
      <c r="O24446" s="820"/>
      <c r="P24446" s="820"/>
      <c r="Q24446" s="820"/>
      <c r="R24446" s="820"/>
      <c r="S24446" s="820"/>
      <c r="T24446" s="820"/>
      <c r="U24446" s="820"/>
      <c r="V24446" s="820"/>
      <c r="W24446" s="820"/>
      <c r="X24446" s="820"/>
      <c r="Y24446" s="820"/>
      <c r="Z24446" s="820"/>
    </row>
    <row r="24447" spans="7:26">
      <c r="G24447" s="826"/>
      <c r="H24447" s="820"/>
      <c r="J24447" s="820"/>
      <c r="K24447" s="820"/>
      <c r="L24447" s="820"/>
      <c r="M24447" s="820"/>
      <c r="N24447" s="820"/>
      <c r="O24447" s="820"/>
      <c r="P24447" s="820"/>
      <c r="Q24447" s="820"/>
      <c r="R24447" s="820"/>
      <c r="S24447" s="820"/>
      <c r="T24447" s="820"/>
      <c r="U24447" s="820"/>
      <c r="V24447" s="820"/>
      <c r="W24447" s="820"/>
      <c r="X24447" s="820"/>
      <c r="Y24447" s="820"/>
      <c r="Z24447" s="820"/>
    </row>
    <row r="24448" spans="7:26">
      <c r="G24448" s="826"/>
      <c r="H24448" s="820"/>
      <c r="J24448" s="820"/>
      <c r="K24448" s="820"/>
      <c r="L24448" s="820"/>
      <c r="M24448" s="820"/>
      <c r="N24448" s="820"/>
      <c r="O24448" s="820"/>
      <c r="P24448" s="820"/>
      <c r="Q24448" s="820"/>
      <c r="R24448" s="820"/>
      <c r="S24448" s="820"/>
      <c r="T24448" s="820"/>
      <c r="U24448" s="820"/>
      <c r="V24448" s="820"/>
      <c r="W24448" s="820"/>
      <c r="X24448" s="820"/>
      <c r="Y24448" s="820"/>
      <c r="Z24448" s="820"/>
    </row>
    <row r="24449" spans="7:26">
      <c r="G24449" s="826"/>
      <c r="H24449" s="820"/>
      <c r="J24449" s="820"/>
      <c r="K24449" s="820"/>
      <c r="L24449" s="820"/>
      <c r="M24449" s="820"/>
      <c r="N24449" s="820"/>
      <c r="O24449" s="820"/>
      <c r="P24449" s="820"/>
      <c r="Q24449" s="820"/>
      <c r="R24449" s="820"/>
      <c r="S24449" s="820"/>
      <c r="T24449" s="820"/>
      <c r="U24449" s="820"/>
      <c r="V24449" s="820"/>
      <c r="W24449" s="820"/>
      <c r="X24449" s="820"/>
      <c r="Y24449" s="820"/>
      <c r="Z24449" s="820"/>
    </row>
    <row r="24450" spans="7:26">
      <c r="G24450" s="826"/>
      <c r="H24450" s="820"/>
      <c r="J24450" s="820"/>
      <c r="K24450" s="820"/>
      <c r="L24450" s="820"/>
      <c r="M24450" s="820"/>
      <c r="N24450" s="820"/>
      <c r="O24450" s="820"/>
      <c r="P24450" s="820"/>
      <c r="Q24450" s="820"/>
      <c r="R24450" s="820"/>
      <c r="S24450" s="820"/>
      <c r="T24450" s="820"/>
      <c r="U24450" s="820"/>
      <c r="V24450" s="820"/>
      <c r="W24450" s="820"/>
      <c r="X24450" s="820"/>
      <c r="Y24450" s="820"/>
      <c r="Z24450" s="820"/>
    </row>
    <row r="24451" spans="7:26">
      <c r="G24451" s="826"/>
      <c r="H24451" s="820"/>
      <c r="J24451" s="820"/>
      <c r="K24451" s="820"/>
      <c r="L24451" s="820"/>
      <c r="M24451" s="820"/>
      <c r="N24451" s="820"/>
      <c r="O24451" s="820"/>
      <c r="P24451" s="820"/>
      <c r="Q24451" s="820"/>
      <c r="R24451" s="820"/>
      <c r="S24451" s="820"/>
      <c r="T24451" s="820"/>
      <c r="U24451" s="820"/>
      <c r="V24451" s="820"/>
      <c r="W24451" s="820"/>
      <c r="X24451" s="820"/>
      <c r="Y24451" s="820"/>
      <c r="Z24451" s="820"/>
    </row>
    <row r="24452" spans="7:26">
      <c r="G24452" s="826"/>
      <c r="H24452" s="820"/>
      <c r="J24452" s="820"/>
      <c r="K24452" s="820"/>
      <c r="L24452" s="820"/>
      <c r="M24452" s="820"/>
      <c r="N24452" s="820"/>
      <c r="O24452" s="820"/>
      <c r="P24452" s="820"/>
      <c r="Q24452" s="820"/>
      <c r="R24452" s="820"/>
      <c r="S24452" s="820"/>
      <c r="T24452" s="820"/>
      <c r="U24452" s="820"/>
      <c r="V24452" s="820"/>
      <c r="W24452" s="820"/>
      <c r="X24452" s="820"/>
      <c r="Y24452" s="820"/>
      <c r="Z24452" s="820"/>
    </row>
    <row r="24453" spans="7:26">
      <c r="G24453" s="826"/>
      <c r="H24453" s="820"/>
      <c r="J24453" s="820"/>
      <c r="K24453" s="820"/>
      <c r="L24453" s="820"/>
      <c r="M24453" s="820"/>
      <c r="N24453" s="820"/>
      <c r="O24453" s="820"/>
      <c r="P24453" s="820"/>
      <c r="Q24453" s="820"/>
      <c r="R24453" s="820"/>
      <c r="S24453" s="820"/>
      <c r="T24453" s="820"/>
      <c r="U24453" s="820"/>
      <c r="V24453" s="820"/>
      <c r="W24453" s="820"/>
      <c r="X24453" s="820"/>
      <c r="Y24453" s="820"/>
      <c r="Z24453" s="820"/>
    </row>
    <row r="24454" spans="7:26">
      <c r="G24454" s="826"/>
      <c r="H24454" s="820"/>
      <c r="J24454" s="820"/>
      <c r="K24454" s="820"/>
      <c r="L24454" s="820"/>
      <c r="M24454" s="820"/>
      <c r="N24454" s="820"/>
      <c r="O24454" s="820"/>
      <c r="P24454" s="820"/>
      <c r="Q24454" s="820"/>
      <c r="R24454" s="820"/>
      <c r="S24454" s="820"/>
      <c r="T24454" s="820"/>
      <c r="U24454" s="820"/>
      <c r="V24454" s="820"/>
      <c r="W24454" s="820"/>
      <c r="X24454" s="820"/>
      <c r="Y24454" s="820"/>
      <c r="Z24454" s="820"/>
    </row>
    <row r="24455" spans="7:26">
      <c r="G24455" s="826"/>
      <c r="H24455" s="820"/>
      <c r="J24455" s="820"/>
      <c r="K24455" s="820"/>
      <c r="L24455" s="820"/>
      <c r="M24455" s="820"/>
      <c r="N24455" s="820"/>
      <c r="O24455" s="820"/>
      <c r="P24455" s="820"/>
      <c r="Q24455" s="820"/>
      <c r="R24455" s="820"/>
      <c r="S24455" s="820"/>
      <c r="T24455" s="820"/>
      <c r="U24455" s="820"/>
      <c r="V24455" s="820"/>
      <c r="W24455" s="820"/>
      <c r="X24455" s="820"/>
      <c r="Y24455" s="820"/>
      <c r="Z24455" s="820"/>
    </row>
    <row r="24456" spans="7:26">
      <c r="G24456" s="826"/>
      <c r="H24456" s="820"/>
      <c r="J24456" s="820"/>
      <c r="K24456" s="820"/>
      <c r="L24456" s="820"/>
      <c r="M24456" s="820"/>
      <c r="N24456" s="820"/>
      <c r="O24456" s="820"/>
      <c r="P24456" s="820"/>
      <c r="Q24456" s="820"/>
      <c r="R24456" s="820"/>
      <c r="S24456" s="820"/>
      <c r="T24456" s="820"/>
      <c r="U24456" s="820"/>
      <c r="V24456" s="820"/>
      <c r="W24456" s="820"/>
      <c r="X24456" s="820"/>
      <c r="Y24456" s="820"/>
      <c r="Z24456" s="820"/>
    </row>
    <row r="24457" spans="7:26">
      <c r="G24457" s="826"/>
      <c r="H24457" s="820"/>
      <c r="J24457" s="820"/>
      <c r="K24457" s="820"/>
      <c r="L24457" s="820"/>
      <c r="M24457" s="820"/>
      <c r="N24457" s="820"/>
      <c r="O24457" s="820"/>
      <c r="P24457" s="820"/>
      <c r="Q24457" s="820"/>
      <c r="R24457" s="820"/>
      <c r="S24457" s="820"/>
      <c r="T24457" s="820"/>
      <c r="U24457" s="820"/>
      <c r="V24457" s="820"/>
      <c r="W24457" s="820"/>
      <c r="X24457" s="820"/>
      <c r="Y24457" s="820"/>
      <c r="Z24457" s="820"/>
    </row>
    <row r="24458" spans="7:26">
      <c r="G24458" s="826"/>
      <c r="H24458" s="820"/>
      <c r="J24458" s="820"/>
      <c r="K24458" s="820"/>
      <c r="L24458" s="820"/>
      <c r="M24458" s="820"/>
      <c r="N24458" s="820"/>
      <c r="O24458" s="820"/>
      <c r="P24458" s="820"/>
      <c r="Q24458" s="820"/>
      <c r="R24458" s="820"/>
      <c r="S24458" s="820"/>
      <c r="T24458" s="820"/>
      <c r="U24458" s="820"/>
      <c r="V24458" s="820"/>
      <c r="W24458" s="820"/>
      <c r="X24458" s="820"/>
      <c r="Y24458" s="820"/>
      <c r="Z24458" s="820"/>
    </row>
    <row r="24459" spans="7:26">
      <c r="G24459" s="826"/>
      <c r="H24459" s="820"/>
      <c r="J24459" s="820"/>
      <c r="K24459" s="820"/>
      <c r="L24459" s="820"/>
      <c r="M24459" s="820"/>
      <c r="N24459" s="820"/>
      <c r="O24459" s="820"/>
      <c r="P24459" s="820"/>
      <c r="Q24459" s="820"/>
      <c r="R24459" s="820"/>
      <c r="S24459" s="820"/>
      <c r="T24459" s="820"/>
      <c r="U24459" s="820"/>
      <c r="V24459" s="820"/>
      <c r="W24459" s="820"/>
      <c r="X24459" s="820"/>
      <c r="Y24459" s="820"/>
      <c r="Z24459" s="820"/>
    </row>
    <row r="24460" spans="7:26">
      <c r="G24460" s="826"/>
      <c r="H24460" s="820"/>
      <c r="J24460" s="820"/>
      <c r="K24460" s="820"/>
      <c r="L24460" s="820"/>
      <c r="M24460" s="820"/>
      <c r="N24460" s="820"/>
      <c r="O24460" s="820"/>
      <c r="P24460" s="820"/>
      <c r="Q24460" s="820"/>
      <c r="R24460" s="820"/>
      <c r="S24460" s="820"/>
      <c r="T24460" s="820"/>
      <c r="U24460" s="820"/>
      <c r="V24460" s="820"/>
      <c r="W24460" s="820"/>
      <c r="X24460" s="820"/>
      <c r="Y24460" s="820"/>
      <c r="Z24460" s="820"/>
    </row>
    <row r="24461" spans="7:26">
      <c r="G24461" s="826"/>
      <c r="H24461" s="820"/>
      <c r="J24461" s="820"/>
      <c r="K24461" s="820"/>
      <c r="L24461" s="820"/>
      <c r="M24461" s="820"/>
      <c r="N24461" s="820"/>
      <c r="O24461" s="820"/>
      <c r="P24461" s="820"/>
      <c r="Q24461" s="820"/>
      <c r="R24461" s="820"/>
      <c r="S24461" s="820"/>
      <c r="T24461" s="820"/>
      <c r="U24461" s="820"/>
      <c r="V24461" s="820"/>
      <c r="W24461" s="820"/>
      <c r="X24461" s="820"/>
      <c r="Y24461" s="820"/>
      <c r="Z24461" s="820"/>
    </row>
    <row r="24462" spans="7:26">
      <c r="G24462" s="826"/>
      <c r="H24462" s="820"/>
      <c r="J24462" s="820"/>
      <c r="K24462" s="820"/>
      <c r="L24462" s="820"/>
      <c r="M24462" s="820"/>
      <c r="N24462" s="820"/>
      <c r="O24462" s="820"/>
      <c r="P24462" s="820"/>
      <c r="Q24462" s="820"/>
      <c r="R24462" s="820"/>
      <c r="S24462" s="820"/>
      <c r="T24462" s="820"/>
      <c r="U24462" s="820"/>
      <c r="V24462" s="820"/>
      <c r="W24462" s="820"/>
      <c r="X24462" s="820"/>
      <c r="Y24462" s="820"/>
      <c r="Z24462" s="820"/>
    </row>
    <row r="24463" spans="7:26">
      <c r="G24463" s="826"/>
      <c r="H24463" s="820"/>
      <c r="J24463" s="820"/>
      <c r="K24463" s="820"/>
      <c r="L24463" s="820"/>
      <c r="M24463" s="820"/>
      <c r="N24463" s="820"/>
      <c r="O24463" s="820"/>
      <c r="P24463" s="820"/>
      <c r="Q24463" s="820"/>
      <c r="R24463" s="820"/>
      <c r="S24463" s="820"/>
      <c r="T24463" s="820"/>
      <c r="U24463" s="820"/>
      <c r="V24463" s="820"/>
      <c r="W24463" s="820"/>
      <c r="X24463" s="820"/>
      <c r="Y24463" s="820"/>
      <c r="Z24463" s="820"/>
    </row>
    <row r="24464" spans="7:26">
      <c r="G24464" s="826"/>
      <c r="H24464" s="820"/>
      <c r="J24464" s="820"/>
      <c r="K24464" s="820"/>
      <c r="L24464" s="820"/>
      <c r="M24464" s="820"/>
      <c r="N24464" s="820"/>
      <c r="O24464" s="820"/>
      <c r="P24464" s="820"/>
      <c r="Q24464" s="820"/>
      <c r="R24464" s="820"/>
      <c r="S24464" s="820"/>
      <c r="T24464" s="820"/>
      <c r="U24464" s="820"/>
      <c r="V24464" s="820"/>
      <c r="W24464" s="820"/>
      <c r="X24464" s="820"/>
      <c r="Y24464" s="820"/>
      <c r="Z24464" s="820"/>
    </row>
    <row r="24465" spans="7:26">
      <c r="G24465" s="826"/>
      <c r="H24465" s="820"/>
      <c r="J24465" s="820"/>
      <c r="K24465" s="820"/>
      <c r="L24465" s="820"/>
      <c r="M24465" s="820"/>
      <c r="N24465" s="820"/>
      <c r="O24465" s="820"/>
      <c r="P24465" s="820"/>
      <c r="Q24465" s="820"/>
      <c r="R24465" s="820"/>
      <c r="S24465" s="820"/>
      <c r="T24465" s="820"/>
      <c r="U24465" s="820"/>
      <c r="V24465" s="820"/>
      <c r="W24465" s="820"/>
      <c r="X24465" s="820"/>
      <c r="Y24465" s="820"/>
      <c r="Z24465" s="820"/>
    </row>
    <row r="24466" spans="7:26">
      <c r="G24466" s="826"/>
      <c r="H24466" s="820"/>
      <c r="J24466" s="820"/>
      <c r="K24466" s="820"/>
      <c r="L24466" s="820"/>
      <c r="M24466" s="820"/>
      <c r="N24466" s="820"/>
      <c r="O24466" s="820"/>
      <c r="P24466" s="820"/>
      <c r="Q24466" s="820"/>
      <c r="R24466" s="820"/>
      <c r="S24466" s="820"/>
      <c r="T24466" s="820"/>
      <c r="U24466" s="820"/>
      <c r="V24466" s="820"/>
      <c r="W24466" s="820"/>
      <c r="X24466" s="820"/>
      <c r="Y24466" s="820"/>
      <c r="Z24466" s="820"/>
    </row>
    <row r="24467" spans="7:26">
      <c r="G24467" s="826"/>
      <c r="H24467" s="820"/>
      <c r="J24467" s="820"/>
      <c r="K24467" s="820"/>
      <c r="L24467" s="820"/>
      <c r="M24467" s="820"/>
      <c r="N24467" s="820"/>
      <c r="O24467" s="820"/>
      <c r="P24467" s="820"/>
      <c r="Q24467" s="820"/>
      <c r="R24467" s="820"/>
      <c r="S24467" s="820"/>
      <c r="T24467" s="820"/>
      <c r="U24467" s="820"/>
      <c r="V24467" s="820"/>
      <c r="W24467" s="820"/>
      <c r="X24467" s="820"/>
      <c r="Y24467" s="820"/>
      <c r="Z24467" s="820"/>
    </row>
    <row r="24468" spans="7:26">
      <c r="G24468" s="826"/>
      <c r="H24468" s="820"/>
      <c r="J24468" s="820"/>
      <c r="K24468" s="820"/>
      <c r="L24468" s="820"/>
      <c r="M24468" s="820"/>
      <c r="N24468" s="820"/>
      <c r="O24468" s="820"/>
      <c r="P24468" s="820"/>
      <c r="Q24468" s="820"/>
      <c r="R24468" s="820"/>
      <c r="S24468" s="820"/>
      <c r="T24468" s="820"/>
      <c r="U24468" s="820"/>
      <c r="V24468" s="820"/>
      <c r="W24468" s="820"/>
      <c r="X24468" s="820"/>
      <c r="Y24468" s="820"/>
      <c r="Z24468" s="820"/>
    </row>
    <row r="24469" spans="7:26">
      <c r="G24469" s="826"/>
      <c r="H24469" s="820"/>
      <c r="J24469" s="820"/>
      <c r="K24469" s="820"/>
      <c r="L24469" s="820"/>
      <c r="M24469" s="820"/>
      <c r="N24469" s="820"/>
      <c r="O24469" s="820"/>
      <c r="P24469" s="820"/>
      <c r="Q24469" s="820"/>
      <c r="R24469" s="820"/>
      <c r="S24469" s="820"/>
      <c r="T24469" s="820"/>
      <c r="U24469" s="820"/>
      <c r="V24469" s="820"/>
      <c r="W24469" s="820"/>
      <c r="X24469" s="820"/>
      <c r="Y24469" s="820"/>
      <c r="Z24469" s="820"/>
    </row>
    <row r="24470" spans="7:26">
      <c r="G24470" s="826"/>
      <c r="H24470" s="820"/>
      <c r="J24470" s="820"/>
      <c r="K24470" s="820"/>
      <c r="L24470" s="820"/>
      <c r="M24470" s="820"/>
      <c r="N24470" s="820"/>
      <c r="O24470" s="820"/>
      <c r="P24470" s="820"/>
      <c r="Q24470" s="820"/>
      <c r="R24470" s="820"/>
      <c r="S24470" s="820"/>
      <c r="T24470" s="820"/>
      <c r="U24470" s="820"/>
      <c r="V24470" s="820"/>
      <c r="W24470" s="820"/>
      <c r="X24470" s="820"/>
      <c r="Y24470" s="820"/>
      <c r="Z24470" s="820"/>
    </row>
    <row r="24471" spans="7:26">
      <c r="G24471" s="826"/>
      <c r="H24471" s="820"/>
      <c r="J24471" s="820"/>
      <c r="K24471" s="820"/>
      <c r="L24471" s="820"/>
      <c r="M24471" s="820"/>
      <c r="N24471" s="820"/>
      <c r="O24471" s="820"/>
      <c r="P24471" s="820"/>
      <c r="Q24471" s="820"/>
      <c r="R24471" s="820"/>
      <c r="S24471" s="820"/>
      <c r="T24471" s="820"/>
      <c r="U24471" s="820"/>
      <c r="V24471" s="820"/>
      <c r="W24471" s="820"/>
      <c r="X24471" s="820"/>
      <c r="Y24471" s="820"/>
      <c r="Z24471" s="820"/>
    </row>
    <row r="24472" spans="7:26">
      <c r="G24472" s="826"/>
      <c r="H24472" s="820"/>
      <c r="J24472" s="820"/>
      <c r="K24472" s="820"/>
      <c r="L24472" s="820"/>
      <c r="M24472" s="820"/>
      <c r="N24472" s="820"/>
      <c r="O24472" s="820"/>
      <c r="P24472" s="820"/>
      <c r="Q24472" s="820"/>
      <c r="R24472" s="820"/>
      <c r="S24472" s="820"/>
      <c r="T24472" s="820"/>
      <c r="U24472" s="820"/>
      <c r="V24472" s="820"/>
      <c r="W24472" s="820"/>
      <c r="X24472" s="820"/>
      <c r="Y24472" s="820"/>
      <c r="Z24472" s="820"/>
    </row>
    <row r="24473" spans="7:26">
      <c r="G24473" s="826"/>
      <c r="H24473" s="820"/>
      <c r="J24473" s="820"/>
      <c r="K24473" s="820"/>
      <c r="L24473" s="820"/>
      <c r="M24473" s="820"/>
      <c r="N24473" s="820"/>
      <c r="O24473" s="820"/>
      <c r="P24473" s="820"/>
      <c r="Q24473" s="820"/>
      <c r="R24473" s="820"/>
      <c r="S24473" s="820"/>
      <c r="T24473" s="820"/>
      <c r="U24473" s="820"/>
      <c r="V24473" s="820"/>
      <c r="W24473" s="820"/>
      <c r="X24473" s="820"/>
      <c r="Y24473" s="820"/>
      <c r="Z24473" s="820"/>
    </row>
    <row r="24474" spans="7:26">
      <c r="G24474" s="826"/>
      <c r="H24474" s="820"/>
      <c r="J24474" s="820"/>
      <c r="K24474" s="820"/>
      <c r="L24474" s="820"/>
      <c r="M24474" s="820"/>
      <c r="N24474" s="820"/>
      <c r="O24474" s="820"/>
      <c r="P24474" s="820"/>
      <c r="Q24474" s="820"/>
      <c r="R24474" s="820"/>
      <c r="S24474" s="820"/>
      <c r="T24474" s="820"/>
      <c r="U24474" s="820"/>
      <c r="V24474" s="820"/>
      <c r="W24474" s="820"/>
      <c r="X24474" s="820"/>
      <c r="Y24474" s="820"/>
      <c r="Z24474" s="820"/>
    </row>
    <row r="24475" spans="7:26">
      <c r="G24475" s="826"/>
      <c r="H24475" s="820"/>
      <c r="J24475" s="820"/>
      <c r="K24475" s="820"/>
      <c r="L24475" s="820"/>
      <c r="M24475" s="820"/>
      <c r="N24475" s="820"/>
      <c r="O24475" s="820"/>
      <c r="P24475" s="820"/>
      <c r="Q24475" s="820"/>
      <c r="R24475" s="820"/>
      <c r="S24475" s="820"/>
      <c r="T24475" s="820"/>
      <c r="U24475" s="820"/>
      <c r="V24475" s="820"/>
      <c r="W24475" s="820"/>
      <c r="X24475" s="820"/>
      <c r="Y24475" s="820"/>
      <c r="Z24475" s="820"/>
    </row>
    <row r="24476" spans="7:26">
      <c r="G24476" s="826"/>
      <c r="H24476" s="820"/>
      <c r="J24476" s="820"/>
      <c r="K24476" s="820"/>
      <c r="L24476" s="820"/>
      <c r="M24476" s="820"/>
      <c r="N24476" s="820"/>
      <c r="O24476" s="820"/>
      <c r="P24476" s="820"/>
      <c r="Q24476" s="820"/>
      <c r="R24476" s="820"/>
      <c r="S24476" s="820"/>
      <c r="T24476" s="820"/>
      <c r="U24476" s="820"/>
      <c r="V24476" s="820"/>
      <c r="W24476" s="820"/>
      <c r="X24476" s="820"/>
      <c r="Y24476" s="820"/>
      <c r="Z24476" s="820"/>
    </row>
    <row r="24477" spans="7:26">
      <c r="G24477" s="826"/>
      <c r="H24477" s="820"/>
      <c r="J24477" s="820"/>
      <c r="K24477" s="820"/>
      <c r="L24477" s="820"/>
      <c r="M24477" s="820"/>
      <c r="N24477" s="820"/>
      <c r="O24477" s="820"/>
      <c r="P24477" s="820"/>
      <c r="Q24477" s="820"/>
      <c r="R24477" s="820"/>
      <c r="S24477" s="820"/>
      <c r="T24477" s="820"/>
      <c r="U24477" s="820"/>
      <c r="V24477" s="820"/>
      <c r="W24477" s="820"/>
      <c r="X24477" s="820"/>
      <c r="Y24477" s="820"/>
      <c r="Z24477" s="820"/>
    </row>
    <row r="24478" spans="7:26">
      <c r="G24478" s="826"/>
      <c r="H24478" s="820"/>
      <c r="J24478" s="820"/>
      <c r="K24478" s="820"/>
      <c r="L24478" s="820"/>
      <c r="M24478" s="820"/>
      <c r="N24478" s="820"/>
      <c r="O24478" s="820"/>
      <c r="P24478" s="820"/>
      <c r="Q24478" s="820"/>
      <c r="R24478" s="820"/>
      <c r="S24478" s="820"/>
      <c r="T24478" s="820"/>
      <c r="U24478" s="820"/>
      <c r="V24478" s="820"/>
      <c r="W24478" s="820"/>
      <c r="X24478" s="820"/>
      <c r="Y24478" s="820"/>
      <c r="Z24478" s="820"/>
    </row>
    <row r="24479" spans="7:26">
      <c r="G24479" s="826"/>
      <c r="H24479" s="820"/>
      <c r="J24479" s="820"/>
      <c r="K24479" s="820"/>
      <c r="L24479" s="820"/>
      <c r="M24479" s="820"/>
      <c r="N24479" s="820"/>
      <c r="O24479" s="820"/>
      <c r="P24479" s="820"/>
      <c r="Q24479" s="820"/>
      <c r="R24479" s="820"/>
      <c r="S24479" s="820"/>
      <c r="T24479" s="820"/>
      <c r="U24479" s="820"/>
      <c r="V24479" s="820"/>
      <c r="W24479" s="820"/>
      <c r="X24479" s="820"/>
      <c r="Y24479" s="820"/>
      <c r="Z24479" s="820"/>
    </row>
    <row r="24480" spans="7:26">
      <c r="G24480" s="826"/>
      <c r="H24480" s="820"/>
      <c r="J24480" s="820"/>
      <c r="K24480" s="820"/>
      <c r="L24480" s="820"/>
      <c r="M24480" s="820"/>
      <c r="N24480" s="820"/>
      <c r="O24480" s="820"/>
      <c r="P24480" s="820"/>
      <c r="Q24480" s="820"/>
      <c r="R24480" s="820"/>
      <c r="S24480" s="820"/>
      <c r="T24480" s="820"/>
      <c r="U24480" s="820"/>
      <c r="V24480" s="820"/>
      <c r="W24480" s="820"/>
      <c r="X24480" s="820"/>
      <c r="Y24480" s="820"/>
      <c r="Z24480" s="820"/>
    </row>
    <row r="24481" spans="7:26">
      <c r="G24481" s="826"/>
      <c r="H24481" s="820"/>
      <c r="J24481" s="820"/>
      <c r="K24481" s="820"/>
      <c r="L24481" s="820"/>
      <c r="M24481" s="820"/>
      <c r="N24481" s="820"/>
      <c r="O24481" s="820"/>
      <c r="P24481" s="820"/>
      <c r="Q24481" s="820"/>
      <c r="R24481" s="820"/>
      <c r="S24481" s="820"/>
      <c r="T24481" s="820"/>
      <c r="U24481" s="820"/>
      <c r="V24481" s="820"/>
      <c r="W24481" s="820"/>
      <c r="X24481" s="820"/>
      <c r="Y24481" s="820"/>
      <c r="Z24481" s="820"/>
    </row>
    <row r="24482" spans="7:26">
      <c r="G24482" s="826"/>
      <c r="H24482" s="820"/>
      <c r="J24482" s="820"/>
      <c r="K24482" s="820"/>
      <c r="L24482" s="820"/>
      <c r="M24482" s="820"/>
      <c r="N24482" s="820"/>
      <c r="O24482" s="820"/>
      <c r="P24482" s="820"/>
      <c r="Q24482" s="820"/>
      <c r="R24482" s="820"/>
      <c r="S24482" s="820"/>
      <c r="T24482" s="820"/>
      <c r="U24482" s="820"/>
      <c r="V24482" s="820"/>
      <c r="W24482" s="820"/>
      <c r="X24482" s="820"/>
      <c r="Y24482" s="820"/>
      <c r="Z24482" s="820"/>
    </row>
    <row r="24483" spans="7:26">
      <c r="G24483" s="826"/>
      <c r="H24483" s="820"/>
      <c r="J24483" s="820"/>
      <c r="K24483" s="820"/>
      <c r="L24483" s="820"/>
      <c r="M24483" s="820"/>
      <c r="N24483" s="820"/>
      <c r="O24483" s="820"/>
      <c r="P24483" s="820"/>
      <c r="Q24483" s="820"/>
      <c r="R24483" s="820"/>
      <c r="S24483" s="820"/>
      <c r="T24483" s="820"/>
      <c r="U24483" s="820"/>
      <c r="V24483" s="820"/>
      <c r="W24483" s="820"/>
      <c r="X24483" s="820"/>
      <c r="Y24483" s="820"/>
      <c r="Z24483" s="820"/>
    </row>
    <row r="24484" spans="7:26">
      <c r="G24484" s="826"/>
      <c r="H24484" s="820"/>
      <c r="J24484" s="820"/>
      <c r="K24484" s="820"/>
      <c r="L24484" s="820"/>
      <c r="M24484" s="820"/>
      <c r="N24484" s="820"/>
      <c r="O24484" s="820"/>
      <c r="P24484" s="820"/>
      <c r="Q24484" s="820"/>
      <c r="R24484" s="820"/>
      <c r="S24484" s="820"/>
      <c r="T24484" s="820"/>
      <c r="U24484" s="820"/>
      <c r="V24484" s="820"/>
      <c r="W24484" s="820"/>
      <c r="X24484" s="820"/>
      <c r="Y24484" s="820"/>
      <c r="Z24484" s="820"/>
    </row>
    <row r="24485" spans="7:26">
      <c r="G24485" s="826"/>
      <c r="H24485" s="820"/>
      <c r="J24485" s="820"/>
      <c r="K24485" s="820"/>
      <c r="L24485" s="820"/>
      <c r="M24485" s="820"/>
      <c r="N24485" s="820"/>
      <c r="O24485" s="820"/>
      <c r="P24485" s="820"/>
      <c r="Q24485" s="820"/>
      <c r="R24485" s="820"/>
      <c r="S24485" s="820"/>
      <c r="T24485" s="820"/>
      <c r="U24485" s="820"/>
      <c r="V24485" s="820"/>
      <c r="W24485" s="820"/>
      <c r="X24485" s="820"/>
      <c r="Y24485" s="820"/>
      <c r="Z24485" s="820"/>
    </row>
    <row r="24486" spans="7:26">
      <c r="G24486" s="826"/>
      <c r="H24486" s="820"/>
      <c r="J24486" s="820"/>
      <c r="K24486" s="820"/>
      <c r="L24486" s="820"/>
      <c r="M24486" s="820"/>
      <c r="N24486" s="820"/>
      <c r="O24486" s="820"/>
      <c r="P24486" s="820"/>
      <c r="Q24486" s="820"/>
      <c r="R24486" s="820"/>
      <c r="S24486" s="820"/>
      <c r="T24486" s="820"/>
      <c r="U24486" s="820"/>
      <c r="V24486" s="820"/>
      <c r="W24486" s="820"/>
      <c r="X24486" s="820"/>
      <c r="Y24486" s="820"/>
      <c r="Z24486" s="820"/>
    </row>
    <row r="24487" spans="7:26">
      <c r="G24487" s="826"/>
      <c r="H24487" s="820"/>
      <c r="J24487" s="820"/>
      <c r="K24487" s="820"/>
      <c r="L24487" s="820"/>
      <c r="M24487" s="820"/>
      <c r="N24487" s="820"/>
      <c r="O24487" s="820"/>
      <c r="P24487" s="820"/>
      <c r="Q24487" s="820"/>
      <c r="R24487" s="820"/>
      <c r="S24487" s="820"/>
      <c r="T24487" s="820"/>
      <c r="U24487" s="820"/>
      <c r="V24487" s="820"/>
      <c r="W24487" s="820"/>
      <c r="X24487" s="820"/>
      <c r="Y24487" s="820"/>
      <c r="Z24487" s="820"/>
    </row>
    <row r="24488" spans="7:26">
      <c r="G24488" s="826"/>
      <c r="H24488" s="820"/>
      <c r="J24488" s="820"/>
      <c r="K24488" s="820"/>
      <c r="L24488" s="820"/>
      <c r="M24488" s="820"/>
      <c r="N24488" s="820"/>
      <c r="O24488" s="820"/>
      <c r="P24488" s="820"/>
      <c r="Q24488" s="820"/>
      <c r="R24488" s="820"/>
      <c r="S24488" s="820"/>
      <c r="T24488" s="820"/>
      <c r="U24488" s="820"/>
      <c r="V24488" s="820"/>
      <c r="W24488" s="820"/>
      <c r="X24488" s="820"/>
      <c r="Y24488" s="820"/>
      <c r="Z24488" s="820"/>
    </row>
    <row r="24489" spans="7:26">
      <c r="G24489" s="826"/>
      <c r="H24489" s="820"/>
      <c r="J24489" s="820"/>
      <c r="K24489" s="820"/>
      <c r="L24489" s="820"/>
      <c r="M24489" s="820"/>
      <c r="N24489" s="820"/>
      <c r="O24489" s="820"/>
      <c r="P24489" s="820"/>
      <c r="Q24489" s="820"/>
      <c r="R24489" s="820"/>
      <c r="S24489" s="820"/>
      <c r="T24489" s="820"/>
      <c r="U24489" s="820"/>
      <c r="V24489" s="820"/>
      <c r="W24489" s="820"/>
      <c r="X24489" s="820"/>
      <c r="Y24489" s="820"/>
      <c r="Z24489" s="820"/>
    </row>
    <row r="24490" spans="7:26">
      <c r="G24490" s="826"/>
      <c r="H24490" s="820"/>
      <c r="J24490" s="820"/>
      <c r="K24490" s="820"/>
      <c r="L24490" s="820"/>
      <c r="M24490" s="820"/>
      <c r="N24490" s="820"/>
      <c r="O24490" s="820"/>
      <c r="P24490" s="820"/>
      <c r="Q24490" s="820"/>
      <c r="R24490" s="820"/>
      <c r="S24490" s="820"/>
      <c r="T24490" s="820"/>
      <c r="U24490" s="820"/>
      <c r="V24490" s="820"/>
      <c r="W24490" s="820"/>
      <c r="X24490" s="820"/>
      <c r="Y24490" s="820"/>
      <c r="Z24490" s="820"/>
    </row>
    <row r="24491" spans="7:26">
      <c r="G24491" s="826"/>
      <c r="H24491" s="820"/>
      <c r="J24491" s="820"/>
      <c r="K24491" s="820"/>
      <c r="L24491" s="820"/>
      <c r="M24491" s="820"/>
      <c r="N24491" s="820"/>
      <c r="O24491" s="820"/>
      <c r="P24491" s="820"/>
      <c r="Q24491" s="820"/>
      <c r="R24491" s="820"/>
      <c r="S24491" s="820"/>
      <c r="T24491" s="820"/>
      <c r="U24491" s="820"/>
      <c r="V24491" s="820"/>
      <c r="W24491" s="820"/>
      <c r="X24491" s="820"/>
      <c r="Y24491" s="820"/>
      <c r="Z24491" s="820"/>
    </row>
    <row r="24492" spans="7:26">
      <c r="G24492" s="826"/>
      <c r="H24492" s="820"/>
      <c r="J24492" s="820"/>
      <c r="K24492" s="820"/>
      <c r="L24492" s="820"/>
      <c r="M24492" s="820"/>
      <c r="N24492" s="820"/>
      <c r="O24492" s="820"/>
      <c r="P24492" s="820"/>
      <c r="Q24492" s="820"/>
      <c r="R24492" s="820"/>
      <c r="S24492" s="820"/>
      <c r="T24492" s="820"/>
      <c r="U24492" s="820"/>
      <c r="V24492" s="820"/>
      <c r="W24492" s="820"/>
      <c r="X24492" s="820"/>
      <c r="Y24492" s="820"/>
      <c r="Z24492" s="820"/>
    </row>
    <row r="24493" spans="7:26">
      <c r="G24493" s="826"/>
      <c r="H24493" s="820"/>
      <c r="J24493" s="820"/>
      <c r="K24493" s="820"/>
      <c r="L24493" s="820"/>
      <c r="M24493" s="820"/>
      <c r="N24493" s="820"/>
      <c r="O24493" s="820"/>
      <c r="P24493" s="820"/>
      <c r="Q24493" s="820"/>
      <c r="R24493" s="820"/>
      <c r="S24493" s="820"/>
      <c r="T24493" s="820"/>
      <c r="U24493" s="820"/>
      <c r="V24493" s="820"/>
      <c r="W24493" s="820"/>
      <c r="X24493" s="820"/>
      <c r="Y24493" s="820"/>
      <c r="Z24493" s="820"/>
    </row>
    <row r="24494" spans="7:26">
      <c r="G24494" s="826"/>
      <c r="H24494" s="820"/>
      <c r="J24494" s="820"/>
      <c r="K24494" s="820"/>
      <c r="L24494" s="820"/>
      <c r="M24494" s="820"/>
      <c r="N24494" s="820"/>
      <c r="O24494" s="820"/>
      <c r="P24494" s="820"/>
      <c r="Q24494" s="820"/>
      <c r="R24494" s="820"/>
      <c r="S24494" s="820"/>
      <c r="T24494" s="820"/>
      <c r="U24494" s="820"/>
      <c r="V24494" s="820"/>
      <c r="W24494" s="820"/>
      <c r="X24494" s="820"/>
      <c r="Y24494" s="820"/>
      <c r="Z24494" s="820"/>
    </row>
    <row r="24495" spans="7:26">
      <c r="G24495" s="826"/>
      <c r="H24495" s="820"/>
      <c r="J24495" s="820"/>
      <c r="K24495" s="820"/>
      <c r="L24495" s="820"/>
      <c r="M24495" s="820"/>
      <c r="N24495" s="820"/>
      <c r="O24495" s="820"/>
      <c r="P24495" s="820"/>
      <c r="Q24495" s="820"/>
      <c r="R24495" s="820"/>
      <c r="S24495" s="820"/>
      <c r="T24495" s="820"/>
      <c r="U24495" s="820"/>
      <c r="V24495" s="820"/>
      <c r="W24495" s="820"/>
      <c r="X24495" s="820"/>
      <c r="Y24495" s="820"/>
      <c r="Z24495" s="820"/>
    </row>
    <row r="24496" spans="7:26">
      <c r="G24496" s="826"/>
      <c r="H24496" s="820"/>
      <c r="J24496" s="820"/>
      <c r="K24496" s="820"/>
      <c r="L24496" s="820"/>
      <c r="M24496" s="820"/>
      <c r="N24496" s="820"/>
      <c r="O24496" s="820"/>
      <c r="P24496" s="820"/>
      <c r="Q24496" s="820"/>
      <c r="R24496" s="820"/>
      <c r="S24496" s="820"/>
      <c r="T24496" s="820"/>
      <c r="U24496" s="820"/>
      <c r="V24496" s="820"/>
      <c r="W24496" s="820"/>
      <c r="X24496" s="820"/>
      <c r="Y24496" s="820"/>
      <c r="Z24496" s="820"/>
    </row>
    <row r="24497" spans="7:26">
      <c r="G24497" s="826"/>
      <c r="H24497" s="820"/>
      <c r="J24497" s="820"/>
      <c r="K24497" s="820"/>
      <c r="L24497" s="820"/>
      <c r="M24497" s="820"/>
      <c r="N24497" s="820"/>
      <c r="O24497" s="820"/>
      <c r="P24497" s="820"/>
      <c r="Q24497" s="820"/>
      <c r="R24497" s="820"/>
      <c r="S24497" s="820"/>
      <c r="T24497" s="820"/>
      <c r="U24497" s="820"/>
      <c r="V24497" s="820"/>
      <c r="W24497" s="820"/>
      <c r="X24497" s="820"/>
      <c r="Y24497" s="820"/>
      <c r="Z24497" s="820"/>
    </row>
    <row r="24498" spans="7:26">
      <c r="G24498" s="826"/>
      <c r="H24498" s="820"/>
      <c r="J24498" s="820"/>
      <c r="K24498" s="820"/>
      <c r="L24498" s="820"/>
      <c r="M24498" s="820"/>
      <c r="N24498" s="820"/>
      <c r="O24498" s="820"/>
      <c r="P24498" s="820"/>
      <c r="Q24498" s="820"/>
      <c r="R24498" s="820"/>
      <c r="S24498" s="820"/>
      <c r="T24498" s="820"/>
      <c r="U24498" s="820"/>
      <c r="V24498" s="820"/>
      <c r="W24498" s="820"/>
      <c r="X24498" s="820"/>
      <c r="Y24498" s="820"/>
      <c r="Z24498" s="820"/>
    </row>
    <row r="24499" spans="7:26">
      <c r="G24499" s="826"/>
      <c r="H24499" s="820"/>
      <c r="J24499" s="820"/>
      <c r="K24499" s="820"/>
      <c r="L24499" s="820"/>
      <c r="M24499" s="820"/>
      <c r="N24499" s="820"/>
      <c r="O24499" s="820"/>
      <c r="P24499" s="820"/>
      <c r="Q24499" s="820"/>
      <c r="R24499" s="820"/>
      <c r="S24499" s="820"/>
      <c r="T24499" s="820"/>
      <c r="U24499" s="820"/>
      <c r="V24499" s="820"/>
      <c r="W24499" s="820"/>
      <c r="X24499" s="820"/>
      <c r="Y24499" s="820"/>
      <c r="Z24499" s="820"/>
    </row>
    <row r="24500" spans="7:26">
      <c r="G24500" s="826"/>
      <c r="H24500" s="820"/>
      <c r="J24500" s="820"/>
      <c r="K24500" s="820"/>
      <c r="L24500" s="820"/>
      <c r="M24500" s="820"/>
      <c r="N24500" s="820"/>
      <c r="O24500" s="820"/>
      <c r="P24500" s="820"/>
      <c r="Q24500" s="820"/>
      <c r="R24500" s="820"/>
      <c r="S24500" s="820"/>
      <c r="T24500" s="820"/>
      <c r="U24500" s="820"/>
      <c r="V24500" s="820"/>
      <c r="W24500" s="820"/>
      <c r="X24500" s="820"/>
      <c r="Y24500" s="820"/>
      <c r="Z24500" s="820"/>
    </row>
    <row r="24501" spans="7:26">
      <c r="G24501" s="826"/>
      <c r="H24501" s="820"/>
      <c r="J24501" s="820"/>
      <c r="K24501" s="820"/>
      <c r="L24501" s="820"/>
      <c r="M24501" s="820"/>
      <c r="N24501" s="820"/>
      <c r="O24501" s="820"/>
      <c r="P24501" s="820"/>
      <c r="Q24501" s="820"/>
      <c r="R24501" s="820"/>
      <c r="S24501" s="820"/>
      <c r="T24501" s="820"/>
      <c r="U24501" s="820"/>
      <c r="V24501" s="820"/>
      <c r="W24501" s="820"/>
      <c r="X24501" s="820"/>
      <c r="Y24501" s="820"/>
      <c r="Z24501" s="820"/>
    </row>
    <row r="24502" spans="7:26">
      <c r="G24502" s="826"/>
      <c r="H24502" s="820"/>
      <c r="J24502" s="820"/>
      <c r="K24502" s="820"/>
      <c r="L24502" s="820"/>
      <c r="M24502" s="820"/>
      <c r="N24502" s="820"/>
      <c r="O24502" s="820"/>
      <c r="P24502" s="820"/>
      <c r="Q24502" s="820"/>
      <c r="R24502" s="820"/>
      <c r="S24502" s="820"/>
      <c r="T24502" s="820"/>
      <c r="U24502" s="820"/>
      <c r="V24502" s="820"/>
      <c r="W24502" s="820"/>
      <c r="X24502" s="820"/>
      <c r="Y24502" s="820"/>
      <c r="Z24502" s="820"/>
    </row>
    <row r="24503" spans="7:26">
      <c r="G24503" s="826"/>
      <c r="H24503" s="820"/>
      <c r="J24503" s="820"/>
      <c r="K24503" s="820"/>
      <c r="L24503" s="820"/>
      <c r="M24503" s="820"/>
      <c r="N24503" s="820"/>
      <c r="O24503" s="820"/>
      <c r="P24503" s="820"/>
      <c r="Q24503" s="820"/>
      <c r="R24503" s="820"/>
      <c r="S24503" s="820"/>
      <c r="T24503" s="820"/>
      <c r="U24503" s="820"/>
      <c r="V24503" s="820"/>
      <c r="W24503" s="820"/>
      <c r="X24503" s="820"/>
      <c r="Y24503" s="820"/>
      <c r="Z24503" s="820"/>
    </row>
    <row r="24504" spans="7:26">
      <c r="G24504" s="826"/>
      <c r="H24504" s="820"/>
      <c r="J24504" s="820"/>
      <c r="K24504" s="820"/>
      <c r="L24504" s="820"/>
      <c r="M24504" s="820"/>
      <c r="N24504" s="820"/>
      <c r="O24504" s="820"/>
      <c r="P24504" s="820"/>
      <c r="Q24504" s="820"/>
      <c r="R24504" s="820"/>
      <c r="S24504" s="820"/>
      <c r="T24504" s="820"/>
      <c r="U24504" s="820"/>
      <c r="V24504" s="820"/>
      <c r="W24504" s="820"/>
      <c r="X24504" s="820"/>
      <c r="Y24504" s="820"/>
      <c r="Z24504" s="820"/>
    </row>
    <row r="24505" spans="7:26">
      <c r="G24505" s="826"/>
      <c r="H24505" s="820"/>
      <c r="J24505" s="820"/>
      <c r="K24505" s="820"/>
      <c r="L24505" s="820"/>
      <c r="M24505" s="820"/>
      <c r="N24505" s="820"/>
      <c r="O24505" s="820"/>
      <c r="P24505" s="820"/>
      <c r="Q24505" s="820"/>
      <c r="R24505" s="820"/>
      <c r="S24505" s="820"/>
      <c r="T24505" s="820"/>
      <c r="U24505" s="820"/>
      <c r="V24505" s="820"/>
      <c r="W24505" s="820"/>
      <c r="X24505" s="820"/>
      <c r="Y24505" s="820"/>
      <c r="Z24505" s="820"/>
    </row>
    <row r="24506" spans="7:26">
      <c r="G24506" s="826"/>
      <c r="H24506" s="820"/>
      <c r="J24506" s="820"/>
      <c r="K24506" s="820"/>
      <c r="L24506" s="820"/>
      <c r="M24506" s="820"/>
      <c r="N24506" s="820"/>
      <c r="O24506" s="820"/>
      <c r="P24506" s="820"/>
      <c r="Q24506" s="820"/>
      <c r="R24506" s="820"/>
      <c r="S24506" s="820"/>
      <c r="T24506" s="820"/>
      <c r="U24506" s="820"/>
      <c r="V24506" s="820"/>
      <c r="W24506" s="820"/>
      <c r="X24506" s="820"/>
      <c r="Y24506" s="820"/>
      <c r="Z24506" s="820"/>
    </row>
    <row r="24507" spans="7:26">
      <c r="G24507" s="826"/>
      <c r="H24507" s="820"/>
      <c r="J24507" s="820"/>
      <c r="K24507" s="820"/>
      <c r="L24507" s="820"/>
      <c r="M24507" s="820"/>
      <c r="N24507" s="820"/>
      <c r="O24507" s="820"/>
      <c r="P24507" s="820"/>
      <c r="Q24507" s="820"/>
      <c r="R24507" s="820"/>
      <c r="S24507" s="820"/>
      <c r="T24507" s="820"/>
      <c r="U24507" s="820"/>
      <c r="V24507" s="820"/>
      <c r="W24507" s="820"/>
      <c r="X24507" s="820"/>
      <c r="Y24507" s="820"/>
      <c r="Z24507" s="820"/>
    </row>
    <row r="24508" spans="7:26">
      <c r="G24508" s="826"/>
      <c r="H24508" s="820"/>
      <c r="J24508" s="820"/>
      <c r="K24508" s="820"/>
      <c r="L24508" s="820"/>
      <c r="M24508" s="820"/>
      <c r="N24508" s="820"/>
      <c r="O24508" s="820"/>
      <c r="P24508" s="820"/>
      <c r="Q24508" s="820"/>
      <c r="R24508" s="820"/>
      <c r="S24508" s="820"/>
      <c r="T24508" s="820"/>
      <c r="U24508" s="820"/>
      <c r="V24508" s="820"/>
      <c r="W24508" s="820"/>
      <c r="X24508" s="820"/>
      <c r="Y24508" s="820"/>
      <c r="Z24508" s="820"/>
    </row>
    <row r="24509" spans="7:26">
      <c r="G24509" s="826"/>
      <c r="H24509" s="820"/>
      <c r="J24509" s="820"/>
      <c r="K24509" s="820"/>
      <c r="L24509" s="820"/>
      <c r="M24509" s="820"/>
      <c r="N24509" s="820"/>
      <c r="O24509" s="820"/>
      <c r="P24509" s="820"/>
      <c r="Q24509" s="820"/>
      <c r="R24509" s="820"/>
      <c r="S24509" s="820"/>
      <c r="T24509" s="820"/>
      <c r="U24509" s="820"/>
      <c r="V24509" s="820"/>
      <c r="W24509" s="820"/>
      <c r="X24509" s="820"/>
      <c r="Y24509" s="820"/>
      <c r="Z24509" s="820"/>
    </row>
    <row r="24510" spans="7:26">
      <c r="G24510" s="826"/>
      <c r="H24510" s="820"/>
      <c r="J24510" s="820"/>
      <c r="K24510" s="820"/>
      <c r="L24510" s="820"/>
      <c r="M24510" s="820"/>
      <c r="N24510" s="820"/>
      <c r="O24510" s="820"/>
      <c r="P24510" s="820"/>
      <c r="Q24510" s="820"/>
      <c r="R24510" s="820"/>
      <c r="S24510" s="820"/>
      <c r="T24510" s="820"/>
      <c r="U24510" s="820"/>
      <c r="V24510" s="820"/>
      <c r="W24510" s="820"/>
      <c r="X24510" s="820"/>
      <c r="Y24510" s="820"/>
      <c r="Z24510" s="820"/>
    </row>
    <row r="24511" spans="7:26">
      <c r="G24511" s="826"/>
      <c r="H24511" s="820"/>
      <c r="J24511" s="820"/>
      <c r="K24511" s="820"/>
      <c r="L24511" s="820"/>
      <c r="M24511" s="820"/>
      <c r="N24511" s="820"/>
      <c r="O24511" s="820"/>
      <c r="P24511" s="820"/>
      <c r="Q24511" s="820"/>
      <c r="R24511" s="820"/>
      <c r="S24511" s="820"/>
      <c r="T24511" s="820"/>
      <c r="U24511" s="820"/>
      <c r="V24511" s="820"/>
      <c r="W24511" s="820"/>
      <c r="X24511" s="820"/>
      <c r="Y24511" s="820"/>
      <c r="Z24511" s="820"/>
    </row>
    <row r="24512" spans="7:26">
      <c r="G24512" s="826"/>
      <c r="H24512" s="820"/>
      <c r="J24512" s="820"/>
      <c r="K24512" s="820"/>
      <c r="L24512" s="820"/>
      <c r="M24512" s="820"/>
      <c r="N24512" s="820"/>
      <c r="O24512" s="820"/>
      <c r="P24512" s="820"/>
      <c r="Q24512" s="820"/>
      <c r="R24512" s="820"/>
      <c r="S24512" s="820"/>
      <c r="T24512" s="820"/>
      <c r="U24512" s="820"/>
      <c r="V24512" s="820"/>
      <c r="W24512" s="820"/>
      <c r="X24512" s="820"/>
      <c r="Y24512" s="820"/>
      <c r="Z24512" s="820"/>
    </row>
    <row r="24513" spans="7:26">
      <c r="G24513" s="826"/>
      <c r="H24513" s="820"/>
      <c r="J24513" s="820"/>
      <c r="K24513" s="820"/>
      <c r="L24513" s="820"/>
      <c r="M24513" s="820"/>
      <c r="N24513" s="820"/>
      <c r="O24513" s="820"/>
      <c r="P24513" s="820"/>
      <c r="Q24513" s="820"/>
      <c r="R24513" s="820"/>
      <c r="S24513" s="820"/>
      <c r="T24513" s="820"/>
      <c r="U24513" s="820"/>
      <c r="V24513" s="820"/>
      <c r="W24513" s="820"/>
      <c r="X24513" s="820"/>
      <c r="Y24513" s="820"/>
      <c r="Z24513" s="820"/>
    </row>
    <row r="24514" spans="7:26">
      <c r="G24514" s="826"/>
      <c r="H24514" s="820"/>
      <c r="J24514" s="820"/>
      <c r="K24514" s="820"/>
      <c r="L24514" s="820"/>
      <c r="M24514" s="820"/>
      <c r="N24514" s="820"/>
      <c r="O24514" s="820"/>
      <c r="P24514" s="820"/>
      <c r="Q24514" s="820"/>
      <c r="R24514" s="820"/>
      <c r="S24514" s="820"/>
      <c r="T24514" s="820"/>
      <c r="U24514" s="820"/>
      <c r="V24514" s="820"/>
      <c r="W24514" s="820"/>
      <c r="X24514" s="820"/>
      <c r="Y24514" s="820"/>
      <c r="Z24514" s="820"/>
    </row>
    <row r="24515" spans="7:26">
      <c r="G24515" s="826"/>
      <c r="H24515" s="820"/>
      <c r="J24515" s="820"/>
      <c r="K24515" s="820"/>
      <c r="L24515" s="820"/>
      <c r="M24515" s="820"/>
      <c r="N24515" s="820"/>
      <c r="O24515" s="820"/>
      <c r="P24515" s="820"/>
      <c r="Q24515" s="820"/>
      <c r="R24515" s="820"/>
      <c r="S24515" s="820"/>
      <c r="T24515" s="820"/>
      <c r="U24515" s="820"/>
      <c r="V24515" s="820"/>
      <c r="W24515" s="820"/>
      <c r="X24515" s="820"/>
      <c r="Y24515" s="820"/>
      <c r="Z24515" s="820"/>
    </row>
    <row r="24516" spans="7:26">
      <c r="G24516" s="826"/>
      <c r="H24516" s="820"/>
      <c r="J24516" s="820"/>
      <c r="K24516" s="820"/>
      <c r="L24516" s="820"/>
      <c r="M24516" s="820"/>
      <c r="N24516" s="820"/>
      <c r="O24516" s="820"/>
      <c r="P24516" s="820"/>
      <c r="Q24516" s="820"/>
      <c r="R24516" s="820"/>
      <c r="S24516" s="820"/>
      <c r="T24516" s="820"/>
      <c r="U24516" s="820"/>
      <c r="V24516" s="820"/>
      <c r="W24516" s="820"/>
      <c r="X24516" s="820"/>
      <c r="Y24516" s="820"/>
      <c r="Z24516" s="820"/>
    </row>
    <row r="24517" spans="7:26">
      <c r="G24517" s="826"/>
      <c r="H24517" s="820"/>
      <c r="J24517" s="820"/>
      <c r="K24517" s="820"/>
      <c r="L24517" s="820"/>
      <c r="M24517" s="820"/>
      <c r="N24517" s="820"/>
      <c r="O24517" s="820"/>
      <c r="P24517" s="820"/>
      <c r="Q24517" s="820"/>
      <c r="R24517" s="820"/>
      <c r="S24517" s="820"/>
      <c r="T24517" s="820"/>
      <c r="U24517" s="820"/>
      <c r="V24517" s="820"/>
      <c r="W24517" s="820"/>
      <c r="X24517" s="820"/>
      <c r="Y24517" s="820"/>
      <c r="Z24517" s="820"/>
    </row>
    <row r="24518" spans="7:26">
      <c r="G24518" s="826"/>
      <c r="H24518" s="820"/>
      <c r="J24518" s="820"/>
      <c r="K24518" s="820"/>
      <c r="L24518" s="820"/>
      <c r="M24518" s="820"/>
      <c r="N24518" s="820"/>
      <c r="O24518" s="820"/>
      <c r="P24518" s="820"/>
      <c r="Q24518" s="820"/>
      <c r="R24518" s="820"/>
      <c r="S24518" s="820"/>
      <c r="T24518" s="820"/>
      <c r="U24518" s="820"/>
      <c r="V24518" s="820"/>
      <c r="W24518" s="820"/>
      <c r="X24518" s="820"/>
      <c r="Y24518" s="820"/>
      <c r="Z24518" s="820"/>
    </row>
    <row r="24519" spans="7:26">
      <c r="G24519" s="826"/>
      <c r="H24519" s="820"/>
      <c r="J24519" s="820"/>
      <c r="K24519" s="820"/>
      <c r="L24519" s="820"/>
      <c r="M24519" s="820"/>
      <c r="N24519" s="820"/>
      <c r="O24519" s="820"/>
      <c r="P24519" s="820"/>
      <c r="Q24519" s="820"/>
      <c r="R24519" s="820"/>
      <c r="S24519" s="820"/>
      <c r="T24519" s="820"/>
      <c r="U24519" s="820"/>
      <c r="V24519" s="820"/>
      <c r="W24519" s="820"/>
      <c r="X24519" s="820"/>
      <c r="Y24519" s="820"/>
      <c r="Z24519" s="820"/>
    </row>
    <row r="24520" spans="7:26">
      <c r="G24520" s="826"/>
      <c r="H24520" s="820"/>
      <c r="J24520" s="820"/>
      <c r="K24520" s="820"/>
      <c r="L24520" s="820"/>
      <c r="M24520" s="820"/>
      <c r="N24520" s="820"/>
      <c r="O24520" s="820"/>
      <c r="P24520" s="820"/>
      <c r="Q24520" s="820"/>
      <c r="R24520" s="820"/>
      <c r="S24520" s="820"/>
      <c r="T24520" s="820"/>
      <c r="U24520" s="820"/>
      <c r="V24520" s="820"/>
      <c r="W24520" s="820"/>
      <c r="X24520" s="820"/>
      <c r="Y24520" s="820"/>
      <c r="Z24520" s="820"/>
    </row>
    <row r="24521" spans="7:26">
      <c r="G24521" s="826"/>
      <c r="H24521" s="820"/>
      <c r="J24521" s="820"/>
      <c r="K24521" s="820"/>
      <c r="L24521" s="820"/>
      <c r="M24521" s="820"/>
      <c r="N24521" s="820"/>
      <c r="O24521" s="820"/>
      <c r="P24521" s="820"/>
      <c r="Q24521" s="820"/>
      <c r="R24521" s="820"/>
      <c r="S24521" s="820"/>
      <c r="T24521" s="820"/>
      <c r="U24521" s="820"/>
      <c r="V24521" s="820"/>
      <c r="W24521" s="820"/>
      <c r="X24521" s="820"/>
      <c r="Y24521" s="820"/>
      <c r="Z24521" s="820"/>
    </row>
    <row r="24522" spans="7:26">
      <c r="G24522" s="826"/>
      <c r="H24522" s="820"/>
      <c r="J24522" s="820"/>
      <c r="K24522" s="820"/>
      <c r="L24522" s="820"/>
      <c r="M24522" s="820"/>
      <c r="N24522" s="820"/>
      <c r="O24522" s="820"/>
      <c r="P24522" s="820"/>
      <c r="Q24522" s="820"/>
      <c r="R24522" s="820"/>
      <c r="S24522" s="820"/>
      <c r="T24522" s="820"/>
      <c r="U24522" s="820"/>
      <c r="V24522" s="820"/>
      <c r="W24522" s="820"/>
      <c r="X24522" s="820"/>
      <c r="Y24522" s="820"/>
      <c r="Z24522" s="820"/>
    </row>
    <row r="24523" spans="7:26">
      <c r="G24523" s="826"/>
      <c r="H24523" s="820"/>
      <c r="J24523" s="820"/>
      <c r="K24523" s="820"/>
      <c r="L24523" s="820"/>
      <c r="M24523" s="820"/>
      <c r="N24523" s="820"/>
      <c r="O24523" s="820"/>
      <c r="P24523" s="820"/>
      <c r="Q24523" s="820"/>
      <c r="R24523" s="820"/>
      <c r="S24523" s="820"/>
      <c r="T24523" s="820"/>
      <c r="U24523" s="820"/>
      <c r="V24523" s="820"/>
      <c r="W24523" s="820"/>
      <c r="X24523" s="820"/>
      <c r="Y24523" s="820"/>
      <c r="Z24523" s="820"/>
    </row>
    <row r="24524" spans="7:26">
      <c r="G24524" s="826"/>
      <c r="H24524" s="820"/>
      <c r="J24524" s="820"/>
      <c r="K24524" s="820"/>
      <c r="L24524" s="820"/>
      <c r="M24524" s="820"/>
      <c r="N24524" s="820"/>
      <c r="O24524" s="820"/>
      <c r="P24524" s="820"/>
      <c r="Q24524" s="820"/>
      <c r="R24524" s="820"/>
      <c r="S24524" s="820"/>
      <c r="T24524" s="820"/>
      <c r="U24524" s="820"/>
      <c r="V24524" s="820"/>
      <c r="W24524" s="820"/>
      <c r="X24524" s="820"/>
      <c r="Y24524" s="820"/>
      <c r="Z24524" s="820"/>
    </row>
    <row r="24525" spans="7:26">
      <c r="G24525" s="826"/>
      <c r="H24525" s="820"/>
      <c r="J24525" s="820"/>
      <c r="K24525" s="820"/>
      <c r="L24525" s="820"/>
      <c r="M24525" s="820"/>
      <c r="N24525" s="820"/>
      <c r="O24525" s="820"/>
      <c r="P24525" s="820"/>
      <c r="Q24525" s="820"/>
      <c r="R24525" s="820"/>
      <c r="S24525" s="820"/>
      <c r="T24525" s="820"/>
      <c r="U24525" s="820"/>
      <c r="V24525" s="820"/>
      <c r="W24525" s="820"/>
      <c r="X24525" s="820"/>
      <c r="Y24525" s="820"/>
      <c r="Z24525" s="820"/>
    </row>
    <row r="24526" spans="7:26">
      <c r="G24526" s="826"/>
      <c r="H24526" s="820"/>
      <c r="J24526" s="820"/>
      <c r="K24526" s="820"/>
      <c r="L24526" s="820"/>
      <c r="M24526" s="820"/>
      <c r="N24526" s="820"/>
      <c r="O24526" s="820"/>
      <c r="P24526" s="820"/>
      <c r="Q24526" s="820"/>
      <c r="R24526" s="820"/>
      <c r="S24526" s="820"/>
      <c r="T24526" s="820"/>
      <c r="U24526" s="820"/>
      <c r="V24526" s="820"/>
      <c r="W24526" s="820"/>
      <c r="X24526" s="820"/>
      <c r="Y24526" s="820"/>
      <c r="Z24526" s="820"/>
    </row>
    <row r="24527" spans="7:26">
      <c r="G24527" s="826"/>
      <c r="H24527" s="820"/>
      <c r="J24527" s="820"/>
      <c r="K24527" s="820"/>
      <c r="L24527" s="820"/>
      <c r="M24527" s="820"/>
      <c r="N24527" s="820"/>
      <c r="O24527" s="820"/>
      <c r="P24527" s="820"/>
      <c r="Q24527" s="820"/>
      <c r="R24527" s="820"/>
      <c r="S24527" s="820"/>
      <c r="T24527" s="820"/>
      <c r="U24527" s="820"/>
      <c r="V24527" s="820"/>
      <c r="W24527" s="820"/>
      <c r="X24527" s="820"/>
      <c r="Y24527" s="820"/>
      <c r="Z24527" s="820"/>
    </row>
    <row r="24528" spans="7:26">
      <c r="G24528" s="826"/>
      <c r="H24528" s="820"/>
      <c r="J24528" s="820"/>
      <c r="K24528" s="820"/>
      <c r="L24528" s="820"/>
      <c r="M24528" s="820"/>
      <c r="N24528" s="820"/>
      <c r="O24528" s="820"/>
      <c r="P24528" s="820"/>
      <c r="Q24528" s="820"/>
      <c r="R24528" s="820"/>
      <c r="S24528" s="820"/>
      <c r="T24528" s="820"/>
      <c r="U24528" s="820"/>
      <c r="V24528" s="820"/>
      <c r="W24528" s="820"/>
      <c r="X24528" s="820"/>
      <c r="Y24528" s="820"/>
      <c r="Z24528" s="820"/>
    </row>
    <row r="24529" spans="7:26">
      <c r="G24529" s="826"/>
      <c r="H24529" s="820"/>
      <c r="J24529" s="820"/>
      <c r="K24529" s="820"/>
      <c r="L24529" s="820"/>
      <c r="M24529" s="820"/>
      <c r="N24529" s="820"/>
      <c r="O24529" s="820"/>
      <c r="P24529" s="820"/>
      <c r="Q24529" s="820"/>
      <c r="R24529" s="820"/>
      <c r="S24529" s="820"/>
      <c r="T24529" s="820"/>
      <c r="U24529" s="820"/>
      <c r="V24529" s="820"/>
      <c r="W24529" s="820"/>
      <c r="X24529" s="820"/>
      <c r="Y24529" s="820"/>
      <c r="Z24529" s="820"/>
    </row>
    <row r="24530" spans="7:26">
      <c r="G24530" s="826"/>
      <c r="H24530" s="820"/>
      <c r="J24530" s="820"/>
      <c r="K24530" s="820"/>
      <c r="L24530" s="820"/>
      <c r="M24530" s="820"/>
      <c r="N24530" s="820"/>
      <c r="O24530" s="820"/>
      <c r="P24530" s="820"/>
      <c r="Q24530" s="820"/>
      <c r="R24530" s="820"/>
      <c r="S24530" s="820"/>
      <c r="T24530" s="820"/>
      <c r="U24530" s="820"/>
      <c r="V24530" s="820"/>
      <c r="W24530" s="820"/>
      <c r="X24530" s="820"/>
      <c r="Y24530" s="820"/>
      <c r="Z24530" s="820"/>
    </row>
    <row r="24531" spans="7:26">
      <c r="G24531" s="826"/>
      <c r="H24531" s="820"/>
      <c r="J24531" s="820"/>
      <c r="K24531" s="820"/>
      <c r="L24531" s="820"/>
      <c r="M24531" s="820"/>
      <c r="N24531" s="820"/>
      <c r="O24531" s="820"/>
      <c r="P24531" s="820"/>
      <c r="Q24531" s="820"/>
      <c r="R24531" s="820"/>
      <c r="S24531" s="820"/>
      <c r="T24531" s="820"/>
      <c r="U24531" s="820"/>
      <c r="V24531" s="820"/>
      <c r="W24531" s="820"/>
      <c r="X24531" s="820"/>
      <c r="Y24531" s="820"/>
      <c r="Z24531" s="820"/>
    </row>
    <row r="24532" spans="7:26">
      <c r="G24532" s="826"/>
      <c r="H24532" s="820"/>
      <c r="J24532" s="820"/>
      <c r="K24532" s="820"/>
      <c r="L24532" s="820"/>
      <c r="M24532" s="820"/>
      <c r="N24532" s="820"/>
      <c r="O24532" s="820"/>
      <c r="P24532" s="820"/>
      <c r="Q24532" s="820"/>
      <c r="R24532" s="820"/>
      <c r="S24532" s="820"/>
      <c r="T24532" s="820"/>
      <c r="U24532" s="820"/>
      <c r="V24532" s="820"/>
      <c r="W24532" s="820"/>
      <c r="X24532" s="820"/>
      <c r="Y24532" s="820"/>
      <c r="Z24532" s="820"/>
    </row>
    <row r="24533" spans="7:26">
      <c r="G24533" s="826"/>
      <c r="H24533" s="820"/>
      <c r="J24533" s="820"/>
      <c r="K24533" s="820"/>
      <c r="L24533" s="820"/>
      <c r="M24533" s="820"/>
      <c r="N24533" s="820"/>
      <c r="O24533" s="820"/>
      <c r="P24533" s="820"/>
      <c r="Q24533" s="820"/>
      <c r="R24533" s="820"/>
      <c r="S24533" s="820"/>
      <c r="T24533" s="820"/>
      <c r="U24533" s="820"/>
      <c r="V24533" s="820"/>
      <c r="W24533" s="820"/>
      <c r="X24533" s="820"/>
      <c r="Y24533" s="820"/>
      <c r="Z24533" s="820"/>
    </row>
    <row r="24534" spans="7:26">
      <c r="G24534" s="826"/>
      <c r="H24534" s="820"/>
      <c r="J24534" s="820"/>
      <c r="K24534" s="820"/>
      <c r="L24534" s="820"/>
      <c r="M24534" s="820"/>
      <c r="N24534" s="820"/>
      <c r="O24534" s="820"/>
      <c r="P24534" s="820"/>
      <c r="Q24534" s="820"/>
      <c r="R24534" s="820"/>
      <c r="S24534" s="820"/>
      <c r="T24534" s="820"/>
      <c r="U24534" s="820"/>
      <c r="V24534" s="820"/>
      <c r="W24534" s="820"/>
      <c r="X24534" s="820"/>
      <c r="Y24534" s="820"/>
      <c r="Z24534" s="820"/>
    </row>
    <row r="24535" spans="7:26">
      <c r="G24535" s="826"/>
      <c r="H24535" s="820"/>
      <c r="J24535" s="820"/>
      <c r="K24535" s="820"/>
      <c r="L24535" s="820"/>
      <c r="M24535" s="820"/>
      <c r="N24535" s="820"/>
      <c r="O24535" s="820"/>
      <c r="P24535" s="820"/>
      <c r="Q24535" s="820"/>
      <c r="R24535" s="820"/>
      <c r="S24535" s="820"/>
      <c r="T24535" s="820"/>
      <c r="U24535" s="820"/>
      <c r="V24535" s="820"/>
      <c r="W24535" s="820"/>
      <c r="X24535" s="820"/>
      <c r="Y24535" s="820"/>
      <c r="Z24535" s="820"/>
    </row>
    <row r="24536" spans="7:26">
      <c r="G24536" s="826"/>
      <c r="H24536" s="820"/>
      <c r="J24536" s="820"/>
      <c r="K24536" s="820"/>
      <c r="L24536" s="820"/>
      <c r="M24536" s="820"/>
      <c r="N24536" s="820"/>
      <c r="O24536" s="820"/>
      <c r="P24536" s="820"/>
      <c r="Q24536" s="820"/>
      <c r="R24536" s="820"/>
      <c r="S24536" s="820"/>
      <c r="T24536" s="820"/>
      <c r="U24536" s="820"/>
      <c r="V24536" s="820"/>
      <c r="W24536" s="820"/>
      <c r="X24536" s="820"/>
      <c r="Y24536" s="820"/>
      <c r="Z24536" s="820"/>
    </row>
    <row r="24537" spans="7:26">
      <c r="G24537" s="826"/>
      <c r="H24537" s="820"/>
      <c r="J24537" s="820"/>
      <c r="K24537" s="820"/>
      <c r="L24537" s="820"/>
      <c r="M24537" s="820"/>
      <c r="N24537" s="820"/>
      <c r="O24537" s="820"/>
      <c r="P24537" s="820"/>
      <c r="Q24537" s="820"/>
      <c r="R24537" s="820"/>
      <c r="S24537" s="820"/>
      <c r="T24537" s="820"/>
      <c r="U24537" s="820"/>
      <c r="V24537" s="820"/>
      <c r="W24537" s="820"/>
      <c r="X24537" s="820"/>
      <c r="Y24537" s="820"/>
      <c r="Z24537" s="820"/>
    </row>
    <row r="24538" spans="7:26">
      <c r="G24538" s="826"/>
      <c r="H24538" s="820"/>
      <c r="J24538" s="820"/>
      <c r="K24538" s="820"/>
      <c r="L24538" s="820"/>
      <c r="M24538" s="820"/>
      <c r="N24538" s="820"/>
      <c r="O24538" s="820"/>
      <c r="P24538" s="820"/>
      <c r="Q24538" s="820"/>
      <c r="R24538" s="820"/>
      <c r="S24538" s="820"/>
      <c r="T24538" s="820"/>
      <c r="U24538" s="820"/>
      <c r="V24538" s="820"/>
      <c r="W24538" s="820"/>
      <c r="X24538" s="820"/>
      <c r="Y24538" s="820"/>
      <c r="Z24538" s="820"/>
    </row>
    <row r="24539" spans="7:26">
      <c r="G24539" s="826"/>
      <c r="H24539" s="820"/>
      <c r="J24539" s="820"/>
      <c r="K24539" s="820"/>
      <c r="L24539" s="820"/>
      <c r="M24539" s="820"/>
      <c r="N24539" s="820"/>
      <c r="O24539" s="820"/>
      <c r="P24539" s="820"/>
      <c r="Q24539" s="820"/>
      <c r="R24539" s="820"/>
      <c r="S24539" s="820"/>
      <c r="T24539" s="820"/>
      <c r="U24539" s="820"/>
      <c r="V24539" s="820"/>
      <c r="W24539" s="820"/>
      <c r="X24539" s="820"/>
      <c r="Y24539" s="820"/>
      <c r="Z24539" s="820"/>
    </row>
    <row r="24540" spans="7:26">
      <c r="G24540" s="826"/>
      <c r="H24540" s="820"/>
      <c r="J24540" s="820"/>
      <c r="K24540" s="820"/>
      <c r="L24540" s="820"/>
      <c r="M24540" s="820"/>
      <c r="N24540" s="820"/>
      <c r="O24540" s="820"/>
      <c r="P24540" s="820"/>
      <c r="Q24540" s="820"/>
      <c r="R24540" s="820"/>
      <c r="S24540" s="820"/>
      <c r="T24540" s="820"/>
      <c r="U24540" s="820"/>
      <c r="V24540" s="820"/>
      <c r="W24540" s="820"/>
      <c r="X24540" s="820"/>
      <c r="Y24540" s="820"/>
      <c r="Z24540" s="820"/>
    </row>
    <row r="24541" spans="7:26">
      <c r="G24541" s="826"/>
      <c r="H24541" s="820"/>
      <c r="J24541" s="820"/>
      <c r="K24541" s="820"/>
      <c r="L24541" s="820"/>
      <c r="M24541" s="820"/>
      <c r="N24541" s="820"/>
      <c r="O24541" s="820"/>
      <c r="P24541" s="820"/>
      <c r="Q24541" s="820"/>
      <c r="R24541" s="820"/>
      <c r="S24541" s="820"/>
      <c r="T24541" s="820"/>
      <c r="U24541" s="820"/>
      <c r="V24541" s="820"/>
      <c r="W24541" s="820"/>
      <c r="X24541" s="820"/>
      <c r="Y24541" s="820"/>
      <c r="Z24541" s="820"/>
    </row>
    <row r="24542" spans="7:26">
      <c r="G24542" s="826"/>
      <c r="H24542" s="820"/>
      <c r="J24542" s="820"/>
      <c r="K24542" s="820"/>
      <c r="L24542" s="820"/>
      <c r="M24542" s="820"/>
      <c r="N24542" s="820"/>
      <c r="O24542" s="820"/>
      <c r="P24542" s="820"/>
      <c r="Q24542" s="820"/>
      <c r="R24542" s="820"/>
      <c r="S24542" s="820"/>
      <c r="T24542" s="820"/>
      <c r="U24542" s="820"/>
      <c r="V24542" s="820"/>
      <c r="W24542" s="820"/>
      <c r="X24542" s="820"/>
      <c r="Y24542" s="820"/>
      <c r="Z24542" s="820"/>
    </row>
    <row r="24543" spans="7:26">
      <c r="G24543" s="826"/>
      <c r="H24543" s="820"/>
      <c r="J24543" s="820"/>
      <c r="K24543" s="820"/>
      <c r="L24543" s="820"/>
      <c r="M24543" s="820"/>
      <c r="N24543" s="820"/>
      <c r="O24543" s="820"/>
      <c r="P24543" s="820"/>
      <c r="Q24543" s="820"/>
      <c r="R24543" s="820"/>
      <c r="S24543" s="820"/>
      <c r="T24543" s="820"/>
      <c r="U24543" s="820"/>
      <c r="V24543" s="820"/>
      <c r="W24543" s="820"/>
      <c r="X24543" s="820"/>
      <c r="Y24543" s="820"/>
      <c r="Z24543" s="820"/>
    </row>
    <row r="24544" spans="7:26">
      <c r="G24544" s="826"/>
      <c r="H24544" s="820"/>
      <c r="J24544" s="820"/>
      <c r="K24544" s="820"/>
      <c r="L24544" s="820"/>
      <c r="M24544" s="820"/>
      <c r="N24544" s="820"/>
      <c r="O24544" s="820"/>
      <c r="P24544" s="820"/>
      <c r="Q24544" s="820"/>
      <c r="R24544" s="820"/>
      <c r="S24544" s="820"/>
      <c r="T24544" s="820"/>
      <c r="U24544" s="820"/>
      <c r="V24544" s="820"/>
      <c r="W24544" s="820"/>
      <c r="X24544" s="820"/>
      <c r="Y24544" s="820"/>
      <c r="Z24544" s="820"/>
    </row>
    <row r="24545" spans="7:26">
      <c r="G24545" s="826"/>
      <c r="H24545" s="820"/>
      <c r="J24545" s="820"/>
      <c r="K24545" s="820"/>
      <c r="L24545" s="820"/>
      <c r="M24545" s="820"/>
      <c r="N24545" s="820"/>
      <c r="O24545" s="820"/>
      <c r="P24545" s="820"/>
      <c r="Q24545" s="820"/>
      <c r="R24545" s="820"/>
      <c r="S24545" s="820"/>
      <c r="T24545" s="820"/>
      <c r="U24545" s="820"/>
      <c r="V24545" s="820"/>
      <c r="W24545" s="820"/>
      <c r="X24545" s="820"/>
      <c r="Y24545" s="820"/>
      <c r="Z24545" s="820"/>
    </row>
    <row r="24546" spans="7:26">
      <c r="G24546" s="826"/>
      <c r="H24546" s="820"/>
      <c r="J24546" s="820"/>
      <c r="K24546" s="820"/>
      <c r="L24546" s="820"/>
      <c r="M24546" s="820"/>
      <c r="N24546" s="820"/>
      <c r="O24546" s="820"/>
      <c r="P24546" s="820"/>
      <c r="Q24546" s="820"/>
      <c r="R24546" s="820"/>
      <c r="S24546" s="820"/>
      <c r="T24546" s="820"/>
      <c r="U24546" s="820"/>
      <c r="V24546" s="820"/>
      <c r="W24546" s="820"/>
      <c r="X24546" s="820"/>
      <c r="Y24546" s="820"/>
      <c r="Z24546" s="820"/>
    </row>
    <row r="24547" spans="7:26">
      <c r="G24547" s="826"/>
      <c r="H24547" s="820"/>
      <c r="J24547" s="820"/>
      <c r="K24547" s="820"/>
      <c r="L24547" s="820"/>
      <c r="M24547" s="820"/>
      <c r="N24547" s="820"/>
      <c r="O24547" s="820"/>
      <c r="P24547" s="820"/>
      <c r="Q24547" s="820"/>
      <c r="R24547" s="820"/>
      <c r="S24547" s="820"/>
      <c r="T24547" s="820"/>
      <c r="U24547" s="820"/>
      <c r="V24547" s="820"/>
      <c r="W24547" s="820"/>
      <c r="X24547" s="820"/>
      <c r="Y24547" s="820"/>
      <c r="Z24547" s="820"/>
    </row>
    <row r="24548" spans="7:26">
      <c r="G24548" s="826"/>
      <c r="H24548" s="820"/>
      <c r="J24548" s="820"/>
      <c r="K24548" s="820"/>
      <c r="L24548" s="820"/>
      <c r="M24548" s="820"/>
      <c r="N24548" s="820"/>
      <c r="O24548" s="820"/>
      <c r="P24548" s="820"/>
      <c r="Q24548" s="820"/>
      <c r="R24548" s="820"/>
      <c r="S24548" s="820"/>
      <c r="T24548" s="820"/>
      <c r="U24548" s="820"/>
      <c r="V24548" s="820"/>
      <c r="W24548" s="820"/>
      <c r="X24548" s="820"/>
      <c r="Y24548" s="820"/>
      <c r="Z24548" s="820"/>
    </row>
    <row r="24549" spans="7:26">
      <c r="G24549" s="826"/>
      <c r="H24549" s="820"/>
      <c r="J24549" s="820"/>
      <c r="K24549" s="820"/>
      <c r="L24549" s="820"/>
      <c r="M24549" s="820"/>
      <c r="N24549" s="820"/>
      <c r="O24549" s="820"/>
      <c r="P24549" s="820"/>
      <c r="Q24549" s="820"/>
      <c r="R24549" s="820"/>
      <c r="S24549" s="820"/>
      <c r="T24549" s="820"/>
      <c r="U24549" s="820"/>
      <c r="V24549" s="820"/>
      <c r="W24549" s="820"/>
      <c r="X24549" s="820"/>
      <c r="Y24549" s="820"/>
      <c r="Z24549" s="820"/>
    </row>
    <row r="24550" spans="7:26">
      <c r="G24550" s="826"/>
      <c r="H24550" s="820"/>
      <c r="J24550" s="820"/>
      <c r="K24550" s="820"/>
      <c r="L24550" s="820"/>
      <c r="M24550" s="820"/>
      <c r="N24550" s="820"/>
      <c r="O24550" s="820"/>
      <c r="P24550" s="820"/>
      <c r="Q24550" s="820"/>
      <c r="R24550" s="820"/>
      <c r="S24550" s="820"/>
      <c r="T24550" s="820"/>
      <c r="U24550" s="820"/>
      <c r="V24550" s="820"/>
      <c r="W24550" s="820"/>
      <c r="X24550" s="820"/>
      <c r="Y24550" s="820"/>
      <c r="Z24550" s="820"/>
    </row>
    <row r="24551" spans="7:26">
      <c r="G24551" s="826"/>
      <c r="H24551" s="820"/>
      <c r="J24551" s="820"/>
      <c r="K24551" s="820"/>
      <c r="L24551" s="820"/>
      <c r="M24551" s="820"/>
      <c r="N24551" s="820"/>
      <c r="O24551" s="820"/>
      <c r="P24551" s="820"/>
      <c r="Q24551" s="820"/>
      <c r="R24551" s="820"/>
      <c r="S24551" s="820"/>
      <c r="T24551" s="820"/>
      <c r="U24551" s="820"/>
      <c r="V24551" s="820"/>
      <c r="W24551" s="820"/>
      <c r="X24551" s="820"/>
      <c r="Y24551" s="820"/>
      <c r="Z24551" s="820"/>
    </row>
    <row r="24552" spans="7:26">
      <c r="G24552" s="826"/>
      <c r="H24552" s="820"/>
      <c r="J24552" s="820"/>
      <c r="K24552" s="820"/>
      <c r="L24552" s="820"/>
      <c r="M24552" s="820"/>
      <c r="N24552" s="820"/>
      <c r="O24552" s="820"/>
      <c r="P24552" s="820"/>
      <c r="Q24552" s="820"/>
      <c r="R24552" s="820"/>
      <c r="S24552" s="820"/>
      <c r="T24552" s="820"/>
      <c r="U24552" s="820"/>
      <c r="V24552" s="820"/>
      <c r="W24552" s="820"/>
      <c r="X24552" s="820"/>
      <c r="Y24552" s="820"/>
      <c r="Z24552" s="820"/>
    </row>
    <row r="24553" spans="7:26">
      <c r="G24553" s="826"/>
      <c r="H24553" s="820"/>
      <c r="J24553" s="820"/>
      <c r="K24553" s="820"/>
      <c r="L24553" s="820"/>
      <c r="M24553" s="820"/>
      <c r="N24553" s="820"/>
      <c r="O24553" s="820"/>
      <c r="P24553" s="820"/>
      <c r="Q24553" s="820"/>
      <c r="R24553" s="820"/>
      <c r="S24553" s="820"/>
      <c r="T24553" s="820"/>
      <c r="U24553" s="820"/>
      <c r="V24553" s="820"/>
      <c r="W24553" s="820"/>
      <c r="X24553" s="820"/>
      <c r="Y24553" s="820"/>
      <c r="Z24553" s="820"/>
    </row>
    <row r="24554" spans="7:26">
      <c r="G24554" s="826"/>
      <c r="H24554" s="820"/>
      <c r="J24554" s="820"/>
      <c r="K24554" s="820"/>
      <c r="L24554" s="820"/>
      <c r="M24554" s="820"/>
      <c r="N24554" s="820"/>
      <c r="O24554" s="820"/>
      <c r="P24554" s="820"/>
      <c r="Q24554" s="820"/>
      <c r="R24554" s="820"/>
      <c r="S24554" s="820"/>
      <c r="T24554" s="820"/>
      <c r="U24554" s="820"/>
      <c r="V24554" s="820"/>
      <c r="W24554" s="820"/>
      <c r="X24554" s="820"/>
      <c r="Y24554" s="820"/>
      <c r="Z24554" s="820"/>
    </row>
    <row r="24555" spans="7:26">
      <c r="G24555" s="826"/>
      <c r="H24555" s="820"/>
      <c r="J24555" s="820"/>
      <c r="K24555" s="820"/>
      <c r="L24555" s="820"/>
      <c r="M24555" s="820"/>
      <c r="N24555" s="820"/>
      <c r="O24555" s="820"/>
      <c r="P24555" s="820"/>
      <c r="Q24555" s="820"/>
      <c r="R24555" s="820"/>
      <c r="S24555" s="820"/>
      <c r="T24555" s="820"/>
      <c r="U24555" s="820"/>
      <c r="V24555" s="820"/>
      <c r="W24555" s="820"/>
      <c r="X24555" s="820"/>
      <c r="Y24555" s="820"/>
      <c r="Z24555" s="820"/>
    </row>
    <row r="24556" spans="7:26">
      <c r="G24556" s="826"/>
      <c r="H24556" s="820"/>
      <c r="J24556" s="820"/>
      <c r="K24556" s="820"/>
      <c r="L24556" s="820"/>
      <c r="M24556" s="820"/>
      <c r="N24556" s="820"/>
      <c r="O24556" s="820"/>
      <c r="P24556" s="820"/>
      <c r="Q24556" s="820"/>
      <c r="R24556" s="820"/>
      <c r="S24556" s="820"/>
      <c r="T24556" s="820"/>
      <c r="U24556" s="820"/>
      <c r="V24556" s="820"/>
      <c r="W24556" s="820"/>
      <c r="X24556" s="820"/>
      <c r="Y24556" s="820"/>
      <c r="Z24556" s="820"/>
    </row>
    <row r="24557" spans="7:26">
      <c r="G24557" s="826"/>
      <c r="H24557" s="820"/>
      <c r="J24557" s="820"/>
      <c r="K24557" s="820"/>
      <c r="L24557" s="820"/>
      <c r="M24557" s="820"/>
      <c r="N24557" s="820"/>
      <c r="O24557" s="820"/>
      <c r="P24557" s="820"/>
      <c r="Q24557" s="820"/>
      <c r="R24557" s="820"/>
      <c r="S24557" s="820"/>
      <c r="T24557" s="820"/>
      <c r="U24557" s="820"/>
      <c r="V24557" s="820"/>
      <c r="W24557" s="820"/>
      <c r="X24557" s="820"/>
      <c r="Y24557" s="820"/>
      <c r="Z24557" s="820"/>
    </row>
    <row r="24558" spans="7:26">
      <c r="G24558" s="826"/>
      <c r="H24558" s="820"/>
      <c r="J24558" s="820"/>
      <c r="K24558" s="820"/>
      <c r="L24558" s="820"/>
      <c r="M24558" s="820"/>
      <c r="N24558" s="820"/>
      <c r="O24558" s="820"/>
      <c r="P24558" s="820"/>
      <c r="Q24558" s="820"/>
      <c r="R24558" s="820"/>
      <c r="S24558" s="820"/>
      <c r="T24558" s="820"/>
      <c r="U24558" s="820"/>
      <c r="V24558" s="820"/>
      <c r="W24558" s="820"/>
      <c r="X24558" s="820"/>
      <c r="Y24558" s="820"/>
      <c r="Z24558" s="820"/>
    </row>
    <row r="24559" spans="7:26">
      <c r="G24559" s="826"/>
      <c r="H24559" s="820"/>
      <c r="J24559" s="820"/>
      <c r="K24559" s="820"/>
      <c r="L24559" s="820"/>
      <c r="M24559" s="820"/>
      <c r="N24559" s="820"/>
      <c r="O24559" s="820"/>
      <c r="P24559" s="820"/>
      <c r="Q24559" s="820"/>
      <c r="R24559" s="820"/>
      <c r="S24559" s="820"/>
      <c r="T24559" s="820"/>
      <c r="U24559" s="820"/>
      <c r="V24559" s="820"/>
      <c r="W24559" s="820"/>
      <c r="X24559" s="820"/>
      <c r="Y24559" s="820"/>
      <c r="Z24559" s="820"/>
    </row>
    <row r="24560" spans="7:26">
      <c r="G24560" s="826"/>
      <c r="H24560" s="820"/>
      <c r="J24560" s="820"/>
      <c r="K24560" s="820"/>
      <c r="L24560" s="820"/>
      <c r="M24560" s="820"/>
      <c r="N24560" s="820"/>
      <c r="O24560" s="820"/>
      <c r="P24560" s="820"/>
      <c r="Q24560" s="820"/>
      <c r="R24560" s="820"/>
      <c r="S24560" s="820"/>
      <c r="T24560" s="820"/>
      <c r="U24560" s="820"/>
      <c r="V24560" s="820"/>
      <c r="W24560" s="820"/>
      <c r="X24560" s="820"/>
      <c r="Y24560" s="820"/>
      <c r="Z24560" s="820"/>
    </row>
    <row r="24561" spans="7:26">
      <c r="G24561" s="826"/>
      <c r="H24561" s="820"/>
      <c r="J24561" s="820"/>
      <c r="K24561" s="820"/>
      <c r="L24561" s="820"/>
      <c r="M24561" s="820"/>
      <c r="N24561" s="820"/>
      <c r="O24561" s="820"/>
      <c r="P24561" s="820"/>
      <c r="Q24561" s="820"/>
      <c r="R24561" s="820"/>
      <c r="S24561" s="820"/>
      <c r="T24561" s="820"/>
      <c r="U24561" s="820"/>
      <c r="V24561" s="820"/>
      <c r="W24561" s="820"/>
      <c r="X24561" s="820"/>
      <c r="Y24561" s="820"/>
      <c r="Z24561" s="820"/>
    </row>
    <row r="24562" spans="7:26">
      <c r="G24562" s="826"/>
      <c r="H24562" s="820"/>
      <c r="J24562" s="820"/>
      <c r="K24562" s="820"/>
      <c r="L24562" s="820"/>
      <c r="M24562" s="820"/>
      <c r="N24562" s="820"/>
      <c r="O24562" s="820"/>
      <c r="P24562" s="820"/>
      <c r="Q24562" s="820"/>
      <c r="R24562" s="820"/>
      <c r="S24562" s="820"/>
      <c r="T24562" s="820"/>
      <c r="U24562" s="820"/>
      <c r="V24562" s="820"/>
      <c r="W24562" s="820"/>
      <c r="X24562" s="820"/>
      <c r="Y24562" s="820"/>
      <c r="Z24562" s="820"/>
    </row>
    <row r="24563" spans="7:26">
      <c r="G24563" s="826"/>
      <c r="H24563" s="820"/>
      <c r="J24563" s="820"/>
      <c r="K24563" s="820"/>
      <c r="L24563" s="820"/>
      <c r="M24563" s="820"/>
      <c r="N24563" s="820"/>
      <c r="O24563" s="820"/>
      <c r="P24563" s="820"/>
      <c r="Q24563" s="820"/>
      <c r="R24563" s="820"/>
      <c r="S24563" s="820"/>
      <c r="T24563" s="820"/>
      <c r="U24563" s="820"/>
      <c r="V24563" s="820"/>
      <c r="W24563" s="820"/>
      <c r="X24563" s="820"/>
      <c r="Y24563" s="820"/>
      <c r="Z24563" s="820"/>
    </row>
    <row r="24564" spans="7:26">
      <c r="G24564" s="826"/>
      <c r="H24564" s="820"/>
      <c r="J24564" s="820"/>
      <c r="K24564" s="820"/>
      <c r="L24564" s="820"/>
      <c r="M24564" s="820"/>
      <c r="N24564" s="820"/>
      <c r="O24564" s="820"/>
      <c r="P24564" s="820"/>
      <c r="Q24564" s="820"/>
      <c r="R24564" s="820"/>
      <c r="S24564" s="820"/>
      <c r="T24564" s="820"/>
      <c r="U24564" s="820"/>
      <c r="V24564" s="820"/>
      <c r="W24564" s="820"/>
      <c r="X24564" s="820"/>
      <c r="Y24564" s="820"/>
      <c r="Z24564" s="820"/>
    </row>
    <row r="24565" spans="7:26">
      <c r="G24565" s="826"/>
      <c r="H24565" s="820"/>
      <c r="J24565" s="820"/>
      <c r="K24565" s="820"/>
      <c r="L24565" s="820"/>
      <c r="M24565" s="820"/>
      <c r="N24565" s="820"/>
      <c r="O24565" s="820"/>
      <c r="P24565" s="820"/>
      <c r="Q24565" s="820"/>
      <c r="R24565" s="820"/>
      <c r="S24565" s="820"/>
      <c r="T24565" s="820"/>
      <c r="U24565" s="820"/>
      <c r="V24565" s="820"/>
      <c r="W24565" s="820"/>
      <c r="X24565" s="820"/>
      <c r="Y24565" s="820"/>
      <c r="Z24565" s="820"/>
    </row>
    <row r="24566" spans="7:26">
      <c r="G24566" s="826"/>
      <c r="H24566" s="820"/>
      <c r="J24566" s="820"/>
      <c r="K24566" s="820"/>
      <c r="L24566" s="820"/>
      <c r="M24566" s="820"/>
      <c r="N24566" s="820"/>
      <c r="O24566" s="820"/>
      <c r="P24566" s="820"/>
      <c r="Q24566" s="820"/>
      <c r="R24566" s="820"/>
      <c r="S24566" s="820"/>
      <c r="T24566" s="820"/>
      <c r="U24566" s="820"/>
      <c r="V24566" s="820"/>
      <c r="W24566" s="820"/>
      <c r="X24566" s="820"/>
      <c r="Y24566" s="820"/>
      <c r="Z24566" s="820"/>
    </row>
    <row r="24567" spans="7:26">
      <c r="G24567" s="826"/>
      <c r="H24567" s="820"/>
      <c r="J24567" s="820"/>
      <c r="K24567" s="820"/>
      <c r="L24567" s="820"/>
      <c r="M24567" s="820"/>
      <c r="N24567" s="820"/>
      <c r="O24567" s="820"/>
      <c r="P24567" s="820"/>
      <c r="Q24567" s="820"/>
      <c r="R24567" s="820"/>
      <c r="S24567" s="820"/>
      <c r="T24567" s="820"/>
      <c r="U24567" s="820"/>
      <c r="V24567" s="820"/>
      <c r="W24567" s="820"/>
      <c r="X24567" s="820"/>
      <c r="Y24567" s="820"/>
      <c r="Z24567" s="820"/>
    </row>
    <row r="24568" spans="7:26">
      <c r="G24568" s="826"/>
      <c r="H24568" s="820"/>
      <c r="J24568" s="820"/>
      <c r="K24568" s="820"/>
      <c r="L24568" s="820"/>
      <c r="M24568" s="820"/>
      <c r="N24568" s="820"/>
      <c r="O24568" s="820"/>
      <c r="P24568" s="820"/>
      <c r="Q24568" s="820"/>
      <c r="R24568" s="820"/>
      <c r="S24568" s="820"/>
      <c r="T24568" s="820"/>
      <c r="U24568" s="820"/>
      <c r="V24568" s="820"/>
      <c r="W24568" s="820"/>
      <c r="X24568" s="820"/>
      <c r="Y24568" s="820"/>
      <c r="Z24568" s="820"/>
    </row>
    <row r="24569" spans="7:26">
      <c r="G24569" s="826"/>
      <c r="H24569" s="820"/>
      <c r="J24569" s="820"/>
      <c r="K24569" s="820"/>
      <c r="L24569" s="820"/>
      <c r="M24569" s="820"/>
      <c r="N24569" s="820"/>
      <c r="O24569" s="820"/>
      <c r="P24569" s="820"/>
      <c r="Q24569" s="820"/>
      <c r="R24569" s="820"/>
      <c r="S24569" s="820"/>
      <c r="T24569" s="820"/>
      <c r="U24569" s="820"/>
      <c r="V24569" s="820"/>
      <c r="W24569" s="820"/>
      <c r="X24569" s="820"/>
      <c r="Y24569" s="820"/>
      <c r="Z24569" s="820"/>
    </row>
    <row r="24570" spans="7:26">
      <c r="G24570" s="826"/>
      <c r="H24570" s="820"/>
      <c r="J24570" s="820"/>
      <c r="K24570" s="820"/>
      <c r="L24570" s="820"/>
      <c r="M24570" s="820"/>
      <c r="N24570" s="820"/>
      <c r="O24570" s="820"/>
      <c r="P24570" s="820"/>
      <c r="Q24570" s="820"/>
      <c r="R24570" s="820"/>
      <c r="S24570" s="820"/>
      <c r="T24570" s="820"/>
      <c r="U24570" s="820"/>
      <c r="V24570" s="820"/>
      <c r="W24570" s="820"/>
      <c r="X24570" s="820"/>
      <c r="Y24570" s="820"/>
      <c r="Z24570" s="820"/>
    </row>
    <row r="24571" spans="7:26">
      <c r="G24571" s="826"/>
      <c r="H24571" s="820"/>
      <c r="J24571" s="820"/>
      <c r="K24571" s="820"/>
      <c r="L24571" s="820"/>
      <c r="M24571" s="820"/>
      <c r="N24571" s="820"/>
      <c r="O24571" s="820"/>
      <c r="P24571" s="820"/>
      <c r="Q24571" s="820"/>
      <c r="R24571" s="820"/>
      <c r="S24571" s="820"/>
      <c r="T24571" s="820"/>
      <c r="U24571" s="820"/>
      <c r="V24571" s="820"/>
      <c r="W24571" s="820"/>
      <c r="X24571" s="820"/>
      <c r="Y24571" s="820"/>
      <c r="Z24571" s="820"/>
    </row>
    <row r="24572" spans="7:26">
      <c r="G24572" s="826"/>
      <c r="H24572" s="820"/>
      <c r="J24572" s="820"/>
      <c r="K24572" s="820"/>
      <c r="L24572" s="820"/>
      <c r="M24572" s="820"/>
      <c r="N24572" s="820"/>
      <c r="O24572" s="820"/>
      <c r="P24572" s="820"/>
      <c r="Q24572" s="820"/>
      <c r="R24572" s="820"/>
      <c r="S24572" s="820"/>
      <c r="T24572" s="820"/>
      <c r="U24572" s="820"/>
      <c r="V24572" s="820"/>
      <c r="W24572" s="820"/>
      <c r="X24572" s="820"/>
      <c r="Y24572" s="820"/>
      <c r="Z24572" s="820"/>
    </row>
    <row r="24573" spans="7:26">
      <c r="G24573" s="826"/>
      <c r="H24573" s="820"/>
      <c r="J24573" s="820"/>
      <c r="K24573" s="820"/>
      <c r="L24573" s="820"/>
      <c r="M24573" s="820"/>
      <c r="N24573" s="820"/>
      <c r="O24573" s="820"/>
      <c r="P24573" s="820"/>
      <c r="Q24573" s="820"/>
      <c r="R24573" s="820"/>
      <c r="S24573" s="820"/>
      <c r="T24573" s="820"/>
      <c r="U24573" s="820"/>
      <c r="V24573" s="820"/>
      <c r="W24573" s="820"/>
      <c r="X24573" s="820"/>
      <c r="Y24573" s="820"/>
      <c r="Z24573" s="820"/>
    </row>
    <row r="24574" spans="7:26">
      <c r="G24574" s="826"/>
      <c r="H24574" s="820"/>
      <c r="J24574" s="820"/>
      <c r="K24574" s="820"/>
      <c r="L24574" s="820"/>
      <c r="M24574" s="820"/>
      <c r="N24574" s="820"/>
      <c r="O24574" s="820"/>
      <c r="P24574" s="820"/>
      <c r="Q24574" s="820"/>
      <c r="R24574" s="820"/>
      <c r="S24574" s="820"/>
      <c r="T24574" s="820"/>
      <c r="U24574" s="820"/>
      <c r="V24574" s="820"/>
      <c r="W24574" s="820"/>
      <c r="X24574" s="820"/>
      <c r="Y24574" s="820"/>
      <c r="Z24574" s="820"/>
    </row>
    <row r="24575" spans="7:26">
      <c r="G24575" s="826"/>
      <c r="H24575" s="820"/>
      <c r="J24575" s="820"/>
      <c r="K24575" s="820"/>
      <c r="L24575" s="820"/>
      <c r="M24575" s="820"/>
      <c r="N24575" s="820"/>
      <c r="O24575" s="820"/>
      <c r="P24575" s="820"/>
      <c r="Q24575" s="820"/>
      <c r="R24575" s="820"/>
      <c r="S24575" s="820"/>
      <c r="T24575" s="820"/>
      <c r="U24575" s="820"/>
      <c r="V24575" s="820"/>
      <c r="W24575" s="820"/>
      <c r="X24575" s="820"/>
      <c r="Y24575" s="820"/>
      <c r="Z24575" s="820"/>
    </row>
    <row r="24576" spans="7:26">
      <c r="G24576" s="826"/>
      <c r="H24576" s="820"/>
      <c r="J24576" s="820"/>
      <c r="K24576" s="820"/>
      <c r="L24576" s="820"/>
      <c r="M24576" s="820"/>
      <c r="N24576" s="820"/>
      <c r="O24576" s="820"/>
      <c r="P24576" s="820"/>
      <c r="Q24576" s="820"/>
      <c r="R24576" s="820"/>
      <c r="S24576" s="820"/>
      <c r="T24576" s="820"/>
      <c r="U24576" s="820"/>
      <c r="V24576" s="820"/>
      <c r="W24576" s="820"/>
      <c r="X24576" s="820"/>
      <c r="Y24576" s="820"/>
      <c r="Z24576" s="820"/>
    </row>
    <row r="24577" spans="7:26">
      <c r="G24577" s="826"/>
      <c r="H24577" s="820"/>
      <c r="J24577" s="820"/>
      <c r="K24577" s="820"/>
      <c r="L24577" s="820"/>
      <c r="M24577" s="820"/>
      <c r="N24577" s="820"/>
      <c r="O24577" s="820"/>
      <c r="P24577" s="820"/>
      <c r="Q24577" s="820"/>
      <c r="R24577" s="820"/>
      <c r="S24577" s="820"/>
      <c r="T24577" s="820"/>
      <c r="U24577" s="820"/>
      <c r="V24577" s="820"/>
      <c r="W24577" s="820"/>
      <c r="X24577" s="820"/>
      <c r="Y24577" s="820"/>
      <c r="Z24577" s="820"/>
    </row>
    <row r="24578" spans="7:26">
      <c r="G24578" s="826"/>
      <c r="H24578" s="820"/>
      <c r="J24578" s="820"/>
      <c r="K24578" s="820"/>
      <c r="L24578" s="820"/>
      <c r="M24578" s="820"/>
      <c r="N24578" s="820"/>
      <c r="O24578" s="820"/>
      <c r="P24578" s="820"/>
      <c r="Q24578" s="820"/>
      <c r="R24578" s="820"/>
      <c r="S24578" s="820"/>
      <c r="T24578" s="820"/>
      <c r="U24578" s="820"/>
      <c r="V24578" s="820"/>
      <c r="W24578" s="820"/>
      <c r="X24578" s="820"/>
      <c r="Y24578" s="820"/>
      <c r="Z24578" s="820"/>
    </row>
    <row r="24579" spans="7:26">
      <c r="G24579" s="826"/>
      <c r="H24579" s="820"/>
      <c r="J24579" s="820"/>
      <c r="K24579" s="820"/>
      <c r="L24579" s="820"/>
      <c r="M24579" s="820"/>
      <c r="N24579" s="820"/>
      <c r="O24579" s="820"/>
      <c r="P24579" s="820"/>
      <c r="Q24579" s="820"/>
      <c r="R24579" s="820"/>
      <c r="S24579" s="820"/>
      <c r="T24579" s="820"/>
      <c r="U24579" s="820"/>
      <c r="V24579" s="820"/>
      <c r="W24579" s="820"/>
      <c r="X24579" s="820"/>
      <c r="Y24579" s="820"/>
      <c r="Z24579" s="820"/>
    </row>
    <row r="24580" spans="7:26">
      <c r="G24580" s="826"/>
      <c r="H24580" s="820"/>
      <c r="J24580" s="820"/>
      <c r="K24580" s="820"/>
      <c r="L24580" s="820"/>
      <c r="M24580" s="820"/>
      <c r="N24580" s="820"/>
      <c r="O24580" s="820"/>
      <c r="P24580" s="820"/>
      <c r="Q24580" s="820"/>
      <c r="R24580" s="820"/>
      <c r="S24580" s="820"/>
      <c r="T24580" s="820"/>
      <c r="U24580" s="820"/>
      <c r="V24580" s="820"/>
      <c r="W24580" s="820"/>
      <c r="X24580" s="820"/>
      <c r="Y24580" s="820"/>
      <c r="Z24580" s="820"/>
    </row>
    <row r="24581" spans="7:26">
      <c r="G24581" s="826"/>
      <c r="H24581" s="820"/>
      <c r="J24581" s="820"/>
      <c r="K24581" s="820"/>
      <c r="L24581" s="820"/>
      <c r="M24581" s="820"/>
      <c r="N24581" s="820"/>
      <c r="O24581" s="820"/>
      <c r="P24581" s="820"/>
      <c r="Q24581" s="820"/>
      <c r="R24581" s="820"/>
      <c r="S24581" s="820"/>
      <c r="T24581" s="820"/>
      <c r="U24581" s="820"/>
      <c r="V24581" s="820"/>
      <c r="W24581" s="820"/>
      <c r="X24581" s="820"/>
      <c r="Y24581" s="820"/>
      <c r="Z24581" s="820"/>
    </row>
    <row r="24582" spans="7:26">
      <c r="G24582" s="826"/>
      <c r="H24582" s="820"/>
      <c r="J24582" s="820"/>
      <c r="K24582" s="820"/>
      <c r="L24582" s="820"/>
      <c r="M24582" s="820"/>
      <c r="N24582" s="820"/>
      <c r="O24582" s="820"/>
      <c r="P24582" s="820"/>
      <c r="Q24582" s="820"/>
      <c r="R24582" s="820"/>
      <c r="S24582" s="820"/>
      <c r="T24582" s="820"/>
      <c r="U24582" s="820"/>
      <c r="V24582" s="820"/>
      <c r="W24582" s="820"/>
      <c r="X24582" s="820"/>
      <c r="Y24582" s="820"/>
      <c r="Z24582" s="820"/>
    </row>
    <row r="24583" spans="7:26">
      <c r="G24583" s="826"/>
      <c r="H24583" s="820"/>
      <c r="J24583" s="820"/>
      <c r="K24583" s="820"/>
      <c r="L24583" s="820"/>
      <c r="M24583" s="820"/>
      <c r="N24583" s="820"/>
      <c r="O24583" s="820"/>
      <c r="P24583" s="820"/>
      <c r="Q24583" s="820"/>
      <c r="R24583" s="820"/>
      <c r="S24583" s="820"/>
      <c r="T24583" s="820"/>
      <c r="U24583" s="820"/>
      <c r="V24583" s="820"/>
      <c r="W24583" s="820"/>
      <c r="X24583" s="820"/>
      <c r="Y24583" s="820"/>
      <c r="Z24583" s="820"/>
    </row>
    <row r="24584" spans="7:26">
      <c r="G24584" s="826"/>
      <c r="H24584" s="820"/>
      <c r="J24584" s="820"/>
      <c r="K24584" s="820"/>
      <c r="L24584" s="820"/>
      <c r="M24584" s="820"/>
      <c r="N24584" s="820"/>
      <c r="O24584" s="820"/>
      <c r="P24584" s="820"/>
      <c r="Q24584" s="820"/>
      <c r="R24584" s="820"/>
      <c r="S24584" s="820"/>
      <c r="T24584" s="820"/>
      <c r="U24584" s="820"/>
      <c r="V24584" s="820"/>
      <c r="W24584" s="820"/>
      <c r="X24584" s="820"/>
      <c r="Y24584" s="820"/>
      <c r="Z24584" s="820"/>
    </row>
    <row r="24585" spans="7:26">
      <c r="G24585" s="826"/>
      <c r="H24585" s="820"/>
      <c r="J24585" s="820"/>
      <c r="K24585" s="820"/>
      <c r="L24585" s="820"/>
      <c r="M24585" s="820"/>
      <c r="N24585" s="820"/>
      <c r="O24585" s="820"/>
      <c r="P24585" s="820"/>
      <c r="Q24585" s="820"/>
      <c r="R24585" s="820"/>
      <c r="S24585" s="820"/>
      <c r="T24585" s="820"/>
      <c r="U24585" s="820"/>
      <c r="V24585" s="820"/>
      <c r="W24585" s="820"/>
      <c r="X24585" s="820"/>
      <c r="Y24585" s="820"/>
      <c r="Z24585" s="820"/>
    </row>
    <row r="24586" spans="7:26">
      <c r="G24586" s="826"/>
      <c r="H24586" s="820"/>
      <c r="J24586" s="820"/>
      <c r="K24586" s="820"/>
      <c r="L24586" s="820"/>
      <c r="M24586" s="820"/>
      <c r="N24586" s="820"/>
      <c r="O24586" s="820"/>
      <c r="P24586" s="820"/>
      <c r="Q24586" s="820"/>
      <c r="R24586" s="820"/>
      <c r="S24586" s="820"/>
      <c r="T24586" s="820"/>
      <c r="U24586" s="820"/>
      <c r="V24586" s="820"/>
      <c r="W24586" s="820"/>
      <c r="X24586" s="820"/>
      <c r="Y24586" s="820"/>
      <c r="Z24586" s="820"/>
    </row>
    <row r="24587" spans="7:26">
      <c r="G24587" s="826"/>
      <c r="H24587" s="820"/>
      <c r="J24587" s="820"/>
      <c r="K24587" s="820"/>
      <c r="L24587" s="820"/>
      <c r="M24587" s="820"/>
      <c r="N24587" s="820"/>
      <c r="O24587" s="820"/>
      <c r="P24587" s="820"/>
      <c r="Q24587" s="820"/>
      <c r="R24587" s="820"/>
      <c r="S24587" s="820"/>
      <c r="T24587" s="820"/>
      <c r="U24587" s="820"/>
      <c r="V24587" s="820"/>
      <c r="W24587" s="820"/>
      <c r="X24587" s="820"/>
      <c r="Y24587" s="820"/>
      <c r="Z24587" s="820"/>
    </row>
    <row r="24588" spans="7:26">
      <c r="G24588" s="826"/>
      <c r="H24588" s="820"/>
      <c r="J24588" s="820"/>
      <c r="K24588" s="820"/>
      <c r="L24588" s="820"/>
      <c r="M24588" s="820"/>
      <c r="N24588" s="820"/>
      <c r="O24588" s="820"/>
      <c r="P24588" s="820"/>
      <c r="Q24588" s="820"/>
      <c r="R24588" s="820"/>
      <c r="S24588" s="820"/>
      <c r="T24588" s="820"/>
      <c r="U24588" s="820"/>
      <c r="V24588" s="820"/>
      <c r="W24588" s="820"/>
      <c r="X24588" s="820"/>
      <c r="Y24588" s="820"/>
      <c r="Z24588" s="820"/>
    </row>
    <row r="24589" spans="7:26">
      <c r="G24589" s="826"/>
      <c r="H24589" s="820"/>
      <c r="J24589" s="820"/>
      <c r="K24589" s="820"/>
      <c r="L24589" s="820"/>
      <c r="M24589" s="820"/>
      <c r="N24589" s="820"/>
      <c r="O24589" s="820"/>
      <c r="P24589" s="820"/>
      <c r="Q24589" s="820"/>
      <c r="R24589" s="820"/>
      <c r="S24589" s="820"/>
      <c r="T24589" s="820"/>
      <c r="U24589" s="820"/>
      <c r="V24589" s="820"/>
      <c r="W24589" s="820"/>
      <c r="X24589" s="820"/>
      <c r="Y24589" s="820"/>
      <c r="Z24589" s="820"/>
    </row>
    <row r="24590" spans="7:26">
      <c r="G24590" s="826"/>
      <c r="H24590" s="820"/>
      <c r="J24590" s="820"/>
      <c r="K24590" s="820"/>
      <c r="L24590" s="820"/>
      <c r="M24590" s="820"/>
      <c r="N24590" s="820"/>
      <c r="O24590" s="820"/>
      <c r="P24590" s="820"/>
      <c r="Q24590" s="820"/>
      <c r="R24590" s="820"/>
      <c r="S24590" s="820"/>
      <c r="T24590" s="820"/>
      <c r="U24590" s="820"/>
      <c r="V24590" s="820"/>
      <c r="W24590" s="820"/>
      <c r="X24590" s="820"/>
      <c r="Y24590" s="820"/>
      <c r="Z24590" s="820"/>
    </row>
    <row r="24591" spans="7:26">
      <c r="G24591" s="826"/>
      <c r="H24591" s="820"/>
      <c r="J24591" s="820"/>
      <c r="K24591" s="820"/>
      <c r="L24591" s="820"/>
      <c r="M24591" s="820"/>
      <c r="N24591" s="820"/>
      <c r="O24591" s="820"/>
      <c r="P24591" s="820"/>
      <c r="Q24591" s="820"/>
      <c r="R24591" s="820"/>
      <c r="S24591" s="820"/>
      <c r="T24591" s="820"/>
      <c r="U24591" s="820"/>
      <c r="V24591" s="820"/>
      <c r="W24591" s="820"/>
      <c r="X24591" s="820"/>
      <c r="Y24591" s="820"/>
      <c r="Z24591" s="820"/>
    </row>
    <row r="24592" spans="7:26">
      <c r="G24592" s="826"/>
      <c r="H24592" s="820"/>
      <c r="J24592" s="820"/>
      <c r="K24592" s="820"/>
      <c r="L24592" s="820"/>
      <c r="M24592" s="820"/>
      <c r="N24592" s="820"/>
      <c r="O24592" s="820"/>
      <c r="P24592" s="820"/>
      <c r="Q24592" s="820"/>
      <c r="R24592" s="820"/>
      <c r="S24592" s="820"/>
      <c r="T24592" s="820"/>
      <c r="U24592" s="820"/>
      <c r="V24592" s="820"/>
      <c r="W24592" s="820"/>
      <c r="X24592" s="820"/>
      <c r="Y24592" s="820"/>
      <c r="Z24592" s="820"/>
    </row>
    <row r="24593" spans="7:26">
      <c r="G24593" s="826"/>
      <c r="H24593" s="820"/>
      <c r="J24593" s="820"/>
      <c r="K24593" s="820"/>
      <c r="L24593" s="820"/>
      <c r="M24593" s="820"/>
      <c r="N24593" s="820"/>
      <c r="O24593" s="820"/>
      <c r="P24593" s="820"/>
      <c r="Q24593" s="820"/>
      <c r="R24593" s="820"/>
      <c r="S24593" s="820"/>
      <c r="T24593" s="820"/>
      <c r="U24593" s="820"/>
      <c r="V24593" s="820"/>
      <c r="W24593" s="820"/>
      <c r="X24593" s="820"/>
      <c r="Y24593" s="820"/>
      <c r="Z24593" s="820"/>
    </row>
    <row r="24594" spans="7:26">
      <c r="G24594" s="826"/>
      <c r="H24594" s="820"/>
      <c r="J24594" s="820"/>
      <c r="K24594" s="820"/>
      <c r="L24594" s="820"/>
      <c r="M24594" s="820"/>
      <c r="N24594" s="820"/>
      <c r="O24594" s="820"/>
      <c r="P24594" s="820"/>
      <c r="Q24594" s="820"/>
      <c r="R24594" s="820"/>
      <c r="S24594" s="820"/>
      <c r="T24594" s="820"/>
      <c r="U24594" s="820"/>
      <c r="V24594" s="820"/>
      <c r="W24594" s="820"/>
      <c r="X24594" s="820"/>
      <c r="Y24594" s="820"/>
      <c r="Z24594" s="820"/>
    </row>
    <row r="24595" spans="7:26">
      <c r="G24595" s="826"/>
      <c r="H24595" s="820"/>
      <c r="J24595" s="820"/>
      <c r="K24595" s="820"/>
      <c r="L24595" s="820"/>
      <c r="M24595" s="820"/>
      <c r="N24595" s="820"/>
      <c r="O24595" s="820"/>
      <c r="P24595" s="820"/>
      <c r="Q24595" s="820"/>
      <c r="R24595" s="820"/>
      <c r="S24595" s="820"/>
      <c r="T24595" s="820"/>
      <c r="U24595" s="820"/>
      <c r="V24595" s="820"/>
      <c r="W24595" s="820"/>
      <c r="X24595" s="820"/>
      <c r="Y24595" s="820"/>
      <c r="Z24595" s="820"/>
    </row>
    <row r="24596" spans="7:26">
      <c r="G24596" s="826"/>
      <c r="H24596" s="820"/>
      <c r="J24596" s="820"/>
      <c r="K24596" s="820"/>
      <c r="L24596" s="820"/>
      <c r="M24596" s="820"/>
      <c r="N24596" s="820"/>
      <c r="O24596" s="820"/>
      <c r="P24596" s="820"/>
      <c r="Q24596" s="820"/>
      <c r="R24596" s="820"/>
      <c r="S24596" s="820"/>
      <c r="T24596" s="820"/>
      <c r="U24596" s="820"/>
      <c r="V24596" s="820"/>
      <c r="W24596" s="820"/>
      <c r="X24596" s="820"/>
      <c r="Y24596" s="820"/>
      <c r="Z24596" s="820"/>
    </row>
    <row r="24597" spans="7:26">
      <c r="G24597" s="826"/>
      <c r="H24597" s="820"/>
      <c r="J24597" s="820"/>
      <c r="K24597" s="820"/>
      <c r="L24597" s="820"/>
      <c r="M24597" s="820"/>
      <c r="N24597" s="820"/>
      <c r="O24597" s="820"/>
      <c r="P24597" s="820"/>
      <c r="Q24597" s="820"/>
      <c r="R24597" s="820"/>
      <c r="S24597" s="820"/>
      <c r="T24597" s="820"/>
      <c r="U24597" s="820"/>
      <c r="V24597" s="820"/>
      <c r="W24597" s="820"/>
      <c r="X24597" s="820"/>
      <c r="Y24597" s="820"/>
      <c r="Z24597" s="820"/>
    </row>
    <row r="24598" spans="7:26">
      <c r="G24598" s="826"/>
      <c r="H24598" s="820"/>
      <c r="J24598" s="820"/>
      <c r="K24598" s="820"/>
      <c r="L24598" s="820"/>
      <c r="M24598" s="820"/>
      <c r="N24598" s="820"/>
      <c r="O24598" s="820"/>
      <c r="P24598" s="820"/>
      <c r="Q24598" s="820"/>
      <c r="R24598" s="820"/>
      <c r="S24598" s="820"/>
      <c r="T24598" s="820"/>
      <c r="U24598" s="820"/>
      <c r="V24598" s="820"/>
      <c r="W24598" s="820"/>
      <c r="X24598" s="820"/>
      <c r="Y24598" s="820"/>
      <c r="Z24598" s="820"/>
    </row>
    <row r="24599" spans="7:26">
      <c r="G24599" s="826"/>
      <c r="H24599" s="820"/>
      <c r="J24599" s="820"/>
      <c r="K24599" s="820"/>
      <c r="L24599" s="820"/>
      <c r="M24599" s="820"/>
      <c r="N24599" s="820"/>
      <c r="O24599" s="820"/>
      <c r="P24599" s="820"/>
      <c r="Q24599" s="820"/>
      <c r="R24599" s="820"/>
      <c r="S24599" s="820"/>
      <c r="T24599" s="820"/>
      <c r="U24599" s="820"/>
      <c r="V24599" s="820"/>
      <c r="W24599" s="820"/>
      <c r="X24599" s="820"/>
      <c r="Y24599" s="820"/>
      <c r="Z24599" s="820"/>
    </row>
    <row r="24600" spans="7:26">
      <c r="G24600" s="826"/>
      <c r="H24600" s="820"/>
      <c r="J24600" s="820"/>
      <c r="K24600" s="820"/>
      <c r="L24600" s="820"/>
      <c r="M24600" s="820"/>
      <c r="N24600" s="820"/>
      <c r="O24600" s="820"/>
      <c r="P24600" s="820"/>
      <c r="Q24600" s="820"/>
      <c r="R24600" s="820"/>
      <c r="S24600" s="820"/>
      <c r="T24600" s="820"/>
      <c r="U24600" s="820"/>
      <c r="V24600" s="820"/>
      <c r="W24600" s="820"/>
      <c r="X24600" s="820"/>
      <c r="Y24600" s="820"/>
      <c r="Z24600" s="820"/>
    </row>
    <row r="24601" spans="7:26">
      <c r="G24601" s="826"/>
      <c r="H24601" s="820"/>
      <c r="J24601" s="820"/>
      <c r="K24601" s="820"/>
      <c r="L24601" s="820"/>
      <c r="M24601" s="820"/>
      <c r="N24601" s="820"/>
      <c r="O24601" s="820"/>
      <c r="P24601" s="820"/>
      <c r="Q24601" s="820"/>
      <c r="R24601" s="820"/>
      <c r="S24601" s="820"/>
      <c r="T24601" s="820"/>
      <c r="U24601" s="820"/>
      <c r="V24601" s="820"/>
      <c r="W24601" s="820"/>
      <c r="X24601" s="820"/>
      <c r="Y24601" s="820"/>
      <c r="Z24601" s="820"/>
    </row>
    <row r="24602" spans="7:26">
      <c r="G24602" s="826"/>
      <c r="H24602" s="820"/>
      <c r="J24602" s="820"/>
      <c r="K24602" s="820"/>
      <c r="L24602" s="820"/>
      <c r="M24602" s="820"/>
      <c r="N24602" s="820"/>
      <c r="O24602" s="820"/>
      <c r="P24602" s="820"/>
      <c r="Q24602" s="820"/>
      <c r="R24602" s="820"/>
      <c r="S24602" s="820"/>
      <c r="T24602" s="820"/>
      <c r="U24602" s="820"/>
      <c r="V24602" s="820"/>
      <c r="W24602" s="820"/>
      <c r="X24602" s="820"/>
      <c r="Y24602" s="820"/>
      <c r="Z24602" s="820"/>
    </row>
    <row r="24603" spans="7:26">
      <c r="G24603" s="826"/>
      <c r="H24603" s="820"/>
      <c r="J24603" s="820"/>
      <c r="K24603" s="820"/>
      <c r="L24603" s="820"/>
      <c r="M24603" s="820"/>
      <c r="N24603" s="820"/>
      <c r="O24603" s="820"/>
      <c r="P24603" s="820"/>
      <c r="Q24603" s="820"/>
      <c r="R24603" s="820"/>
      <c r="S24603" s="820"/>
      <c r="T24603" s="820"/>
      <c r="U24603" s="820"/>
      <c r="V24603" s="820"/>
      <c r="W24603" s="820"/>
      <c r="X24603" s="820"/>
      <c r="Y24603" s="820"/>
      <c r="Z24603" s="820"/>
    </row>
    <row r="24604" spans="7:26">
      <c r="G24604" s="826"/>
      <c r="H24604" s="820"/>
      <c r="J24604" s="820"/>
      <c r="K24604" s="820"/>
      <c r="L24604" s="820"/>
      <c r="M24604" s="820"/>
      <c r="N24604" s="820"/>
      <c r="O24604" s="820"/>
      <c r="P24604" s="820"/>
      <c r="Q24604" s="820"/>
      <c r="R24604" s="820"/>
      <c r="S24604" s="820"/>
      <c r="T24604" s="820"/>
      <c r="U24604" s="820"/>
      <c r="V24604" s="820"/>
      <c r="W24604" s="820"/>
      <c r="X24604" s="820"/>
      <c r="Y24604" s="820"/>
      <c r="Z24604" s="820"/>
    </row>
    <row r="24605" spans="7:26">
      <c r="G24605" s="826"/>
      <c r="H24605" s="820"/>
      <c r="J24605" s="820"/>
      <c r="K24605" s="820"/>
      <c r="L24605" s="820"/>
      <c r="M24605" s="820"/>
      <c r="N24605" s="820"/>
      <c r="O24605" s="820"/>
      <c r="P24605" s="820"/>
      <c r="Q24605" s="820"/>
      <c r="R24605" s="820"/>
      <c r="S24605" s="820"/>
      <c r="T24605" s="820"/>
      <c r="U24605" s="820"/>
      <c r="V24605" s="820"/>
      <c r="W24605" s="820"/>
      <c r="X24605" s="820"/>
      <c r="Y24605" s="820"/>
      <c r="Z24605" s="820"/>
    </row>
    <row r="24606" spans="7:26">
      <c r="G24606" s="826"/>
      <c r="H24606" s="820"/>
      <c r="J24606" s="820"/>
      <c r="K24606" s="820"/>
      <c r="L24606" s="820"/>
      <c r="M24606" s="820"/>
      <c r="N24606" s="820"/>
      <c r="O24606" s="820"/>
      <c r="P24606" s="820"/>
      <c r="Q24606" s="820"/>
      <c r="R24606" s="820"/>
      <c r="S24606" s="820"/>
      <c r="T24606" s="820"/>
      <c r="U24606" s="820"/>
      <c r="V24606" s="820"/>
      <c r="W24606" s="820"/>
      <c r="X24606" s="820"/>
      <c r="Y24606" s="820"/>
      <c r="Z24606" s="820"/>
    </row>
    <row r="24607" spans="7:26">
      <c r="G24607" s="826"/>
      <c r="H24607" s="820"/>
      <c r="J24607" s="820"/>
      <c r="K24607" s="820"/>
      <c r="L24607" s="820"/>
      <c r="M24607" s="820"/>
      <c r="N24607" s="820"/>
      <c r="O24607" s="820"/>
      <c r="P24607" s="820"/>
      <c r="Q24607" s="820"/>
      <c r="R24607" s="820"/>
      <c r="S24607" s="820"/>
      <c r="T24607" s="820"/>
      <c r="U24607" s="820"/>
      <c r="V24607" s="820"/>
      <c r="W24607" s="820"/>
      <c r="X24607" s="820"/>
      <c r="Y24607" s="820"/>
      <c r="Z24607" s="820"/>
    </row>
    <row r="24608" spans="7:26">
      <c r="G24608" s="826"/>
      <c r="H24608" s="820"/>
      <c r="J24608" s="820"/>
      <c r="K24608" s="820"/>
      <c r="L24608" s="820"/>
      <c r="M24608" s="820"/>
      <c r="N24608" s="820"/>
      <c r="O24608" s="820"/>
      <c r="P24608" s="820"/>
      <c r="Q24608" s="820"/>
      <c r="R24608" s="820"/>
      <c r="S24608" s="820"/>
      <c r="T24608" s="820"/>
      <c r="U24608" s="820"/>
      <c r="V24608" s="820"/>
      <c r="W24608" s="820"/>
      <c r="X24608" s="820"/>
      <c r="Y24608" s="820"/>
      <c r="Z24608" s="820"/>
    </row>
    <row r="24609" spans="7:26">
      <c r="G24609" s="826"/>
      <c r="H24609" s="820"/>
      <c r="J24609" s="820"/>
      <c r="K24609" s="820"/>
      <c r="L24609" s="820"/>
      <c r="M24609" s="820"/>
      <c r="N24609" s="820"/>
      <c r="O24609" s="820"/>
      <c r="P24609" s="820"/>
      <c r="Q24609" s="820"/>
      <c r="R24609" s="820"/>
      <c r="S24609" s="820"/>
      <c r="T24609" s="820"/>
      <c r="U24609" s="820"/>
      <c r="V24609" s="820"/>
      <c r="W24609" s="820"/>
      <c r="X24609" s="820"/>
      <c r="Y24609" s="820"/>
      <c r="Z24609" s="820"/>
    </row>
    <row r="24610" spans="7:26">
      <c r="G24610" s="826"/>
      <c r="H24610" s="820"/>
      <c r="J24610" s="820"/>
      <c r="K24610" s="820"/>
      <c r="L24610" s="820"/>
      <c r="M24610" s="820"/>
      <c r="N24610" s="820"/>
      <c r="O24610" s="820"/>
      <c r="P24610" s="820"/>
      <c r="Q24610" s="820"/>
      <c r="R24610" s="820"/>
      <c r="S24610" s="820"/>
      <c r="T24610" s="820"/>
      <c r="U24610" s="820"/>
      <c r="V24610" s="820"/>
      <c r="W24610" s="820"/>
      <c r="X24610" s="820"/>
      <c r="Y24610" s="820"/>
      <c r="Z24610" s="820"/>
    </row>
    <row r="24611" spans="7:26">
      <c r="G24611" s="826"/>
      <c r="H24611" s="820"/>
      <c r="J24611" s="820"/>
      <c r="K24611" s="820"/>
      <c r="L24611" s="820"/>
      <c r="M24611" s="820"/>
      <c r="N24611" s="820"/>
      <c r="O24611" s="820"/>
      <c r="P24611" s="820"/>
      <c r="Q24611" s="820"/>
      <c r="R24611" s="820"/>
      <c r="S24611" s="820"/>
      <c r="T24611" s="820"/>
      <c r="U24611" s="820"/>
      <c r="V24611" s="820"/>
      <c r="W24611" s="820"/>
      <c r="X24611" s="820"/>
      <c r="Y24611" s="820"/>
      <c r="Z24611" s="820"/>
    </row>
    <row r="24612" spans="7:26">
      <c r="G24612" s="826"/>
      <c r="H24612" s="820"/>
      <c r="J24612" s="820"/>
      <c r="K24612" s="820"/>
      <c r="L24612" s="820"/>
      <c r="M24612" s="820"/>
      <c r="N24612" s="820"/>
      <c r="O24612" s="820"/>
      <c r="P24612" s="820"/>
      <c r="Q24612" s="820"/>
      <c r="R24612" s="820"/>
      <c r="S24612" s="820"/>
      <c r="T24612" s="820"/>
      <c r="U24612" s="820"/>
      <c r="V24612" s="820"/>
      <c r="W24612" s="820"/>
      <c r="X24612" s="820"/>
      <c r="Y24612" s="820"/>
      <c r="Z24612" s="820"/>
    </row>
    <row r="24613" spans="7:26">
      <c r="G24613" s="826"/>
      <c r="H24613" s="820"/>
      <c r="J24613" s="820"/>
      <c r="K24613" s="820"/>
      <c r="L24613" s="820"/>
      <c r="M24613" s="820"/>
      <c r="N24613" s="820"/>
      <c r="O24613" s="820"/>
      <c r="P24613" s="820"/>
      <c r="Q24613" s="820"/>
      <c r="R24613" s="820"/>
      <c r="S24613" s="820"/>
      <c r="T24613" s="820"/>
      <c r="U24613" s="820"/>
      <c r="V24613" s="820"/>
      <c r="W24613" s="820"/>
      <c r="X24613" s="820"/>
      <c r="Y24613" s="820"/>
      <c r="Z24613" s="820"/>
    </row>
    <row r="24614" spans="7:26">
      <c r="G24614" s="826"/>
      <c r="H24614" s="820"/>
      <c r="J24614" s="820"/>
      <c r="K24614" s="820"/>
      <c r="L24614" s="820"/>
      <c r="M24614" s="820"/>
      <c r="N24614" s="820"/>
      <c r="O24614" s="820"/>
      <c r="P24614" s="820"/>
      <c r="Q24614" s="820"/>
      <c r="R24614" s="820"/>
      <c r="S24614" s="820"/>
      <c r="T24614" s="820"/>
      <c r="U24614" s="820"/>
      <c r="V24614" s="820"/>
      <c r="W24614" s="820"/>
      <c r="X24614" s="820"/>
      <c r="Y24614" s="820"/>
      <c r="Z24614" s="820"/>
    </row>
    <row r="24615" spans="7:26">
      <c r="G24615" s="826"/>
      <c r="H24615" s="820"/>
      <c r="J24615" s="820"/>
      <c r="K24615" s="820"/>
      <c r="L24615" s="820"/>
      <c r="M24615" s="820"/>
      <c r="N24615" s="820"/>
      <c r="O24615" s="820"/>
      <c r="P24615" s="820"/>
      <c r="Q24615" s="820"/>
      <c r="R24615" s="820"/>
      <c r="S24615" s="820"/>
      <c r="T24615" s="820"/>
      <c r="U24615" s="820"/>
      <c r="V24615" s="820"/>
      <c r="W24615" s="820"/>
      <c r="X24615" s="820"/>
      <c r="Y24615" s="820"/>
      <c r="Z24615" s="820"/>
    </row>
    <row r="24616" spans="7:26">
      <c r="G24616" s="826"/>
      <c r="H24616" s="820"/>
      <c r="J24616" s="820"/>
      <c r="K24616" s="820"/>
      <c r="L24616" s="820"/>
      <c r="M24616" s="820"/>
      <c r="N24616" s="820"/>
      <c r="O24616" s="820"/>
      <c r="P24616" s="820"/>
      <c r="Q24616" s="820"/>
      <c r="R24616" s="820"/>
      <c r="S24616" s="820"/>
      <c r="T24616" s="820"/>
      <c r="U24616" s="820"/>
      <c r="V24616" s="820"/>
      <c r="W24616" s="820"/>
      <c r="X24616" s="820"/>
      <c r="Y24616" s="820"/>
      <c r="Z24616" s="820"/>
    </row>
    <row r="24617" spans="7:26">
      <c r="G24617" s="826"/>
      <c r="H24617" s="820"/>
      <c r="J24617" s="820"/>
      <c r="K24617" s="820"/>
      <c r="L24617" s="820"/>
      <c r="M24617" s="820"/>
      <c r="N24617" s="820"/>
      <c r="O24617" s="820"/>
      <c r="P24617" s="820"/>
      <c r="Q24617" s="820"/>
      <c r="R24617" s="820"/>
      <c r="S24617" s="820"/>
      <c r="T24617" s="820"/>
      <c r="U24617" s="820"/>
      <c r="V24617" s="820"/>
      <c r="W24617" s="820"/>
      <c r="X24617" s="820"/>
      <c r="Y24617" s="820"/>
      <c r="Z24617" s="820"/>
    </row>
    <row r="24618" spans="7:26">
      <c r="G24618" s="826"/>
      <c r="H24618" s="820"/>
      <c r="J24618" s="820"/>
      <c r="K24618" s="820"/>
      <c r="L24618" s="820"/>
      <c r="M24618" s="820"/>
      <c r="N24618" s="820"/>
      <c r="O24618" s="820"/>
      <c r="P24618" s="820"/>
      <c r="Q24618" s="820"/>
      <c r="R24618" s="820"/>
      <c r="S24618" s="820"/>
      <c r="T24618" s="820"/>
      <c r="U24618" s="820"/>
      <c r="V24618" s="820"/>
      <c r="W24618" s="820"/>
      <c r="X24618" s="820"/>
      <c r="Y24618" s="820"/>
      <c r="Z24618" s="820"/>
    </row>
    <row r="24619" spans="7:26">
      <c r="G24619" s="826"/>
      <c r="H24619" s="820"/>
      <c r="J24619" s="820"/>
      <c r="K24619" s="820"/>
      <c r="L24619" s="820"/>
      <c r="M24619" s="820"/>
      <c r="N24619" s="820"/>
      <c r="O24619" s="820"/>
      <c r="P24619" s="820"/>
      <c r="Q24619" s="820"/>
      <c r="R24619" s="820"/>
      <c r="S24619" s="820"/>
      <c r="T24619" s="820"/>
      <c r="U24619" s="820"/>
      <c r="V24619" s="820"/>
      <c r="W24619" s="820"/>
      <c r="X24619" s="820"/>
      <c r="Y24619" s="820"/>
      <c r="Z24619" s="820"/>
    </row>
    <row r="24620" spans="7:26">
      <c r="G24620" s="826"/>
      <c r="H24620" s="820"/>
      <c r="J24620" s="820"/>
      <c r="K24620" s="820"/>
      <c r="L24620" s="820"/>
      <c r="M24620" s="820"/>
      <c r="N24620" s="820"/>
      <c r="O24620" s="820"/>
      <c r="P24620" s="820"/>
      <c r="Q24620" s="820"/>
      <c r="R24620" s="820"/>
      <c r="S24620" s="820"/>
      <c r="T24620" s="820"/>
      <c r="U24620" s="820"/>
      <c r="V24620" s="820"/>
      <c r="W24620" s="820"/>
      <c r="X24620" s="820"/>
      <c r="Y24620" s="820"/>
      <c r="Z24620" s="820"/>
    </row>
    <row r="24621" spans="7:26">
      <c r="G24621" s="826"/>
      <c r="H24621" s="820"/>
      <c r="J24621" s="820"/>
      <c r="K24621" s="820"/>
      <c r="L24621" s="820"/>
      <c r="M24621" s="820"/>
      <c r="N24621" s="820"/>
      <c r="O24621" s="820"/>
      <c r="P24621" s="820"/>
      <c r="Q24621" s="820"/>
      <c r="R24621" s="820"/>
      <c r="S24621" s="820"/>
      <c r="T24621" s="820"/>
      <c r="U24621" s="820"/>
      <c r="V24621" s="820"/>
      <c r="W24621" s="820"/>
      <c r="X24621" s="820"/>
      <c r="Y24621" s="820"/>
      <c r="Z24621" s="820"/>
    </row>
    <row r="24622" spans="7:26">
      <c r="G24622" s="826"/>
      <c r="H24622" s="820"/>
      <c r="J24622" s="820"/>
      <c r="K24622" s="820"/>
      <c r="L24622" s="820"/>
      <c r="M24622" s="820"/>
      <c r="N24622" s="820"/>
      <c r="O24622" s="820"/>
      <c r="P24622" s="820"/>
      <c r="Q24622" s="820"/>
      <c r="R24622" s="820"/>
      <c r="S24622" s="820"/>
      <c r="T24622" s="820"/>
      <c r="U24622" s="820"/>
      <c r="V24622" s="820"/>
      <c r="W24622" s="820"/>
      <c r="X24622" s="820"/>
      <c r="Y24622" s="820"/>
      <c r="Z24622" s="820"/>
    </row>
    <row r="24623" spans="7:26">
      <c r="G24623" s="826"/>
      <c r="H24623" s="820"/>
      <c r="J24623" s="820"/>
      <c r="K24623" s="820"/>
      <c r="L24623" s="820"/>
      <c r="M24623" s="820"/>
      <c r="N24623" s="820"/>
      <c r="O24623" s="820"/>
      <c r="P24623" s="820"/>
      <c r="Q24623" s="820"/>
      <c r="R24623" s="820"/>
      <c r="S24623" s="820"/>
      <c r="T24623" s="820"/>
      <c r="U24623" s="820"/>
      <c r="V24623" s="820"/>
      <c r="W24623" s="820"/>
      <c r="X24623" s="820"/>
      <c r="Y24623" s="820"/>
      <c r="Z24623" s="820"/>
    </row>
    <row r="24624" spans="7:26">
      <c r="G24624" s="826"/>
      <c r="H24624" s="820"/>
      <c r="J24624" s="820"/>
      <c r="K24624" s="820"/>
      <c r="L24624" s="820"/>
      <c r="M24624" s="820"/>
      <c r="N24624" s="820"/>
      <c r="O24624" s="820"/>
      <c r="P24624" s="820"/>
      <c r="Q24624" s="820"/>
      <c r="R24624" s="820"/>
      <c r="S24624" s="820"/>
      <c r="T24624" s="820"/>
      <c r="U24624" s="820"/>
      <c r="V24624" s="820"/>
      <c r="W24624" s="820"/>
      <c r="X24624" s="820"/>
      <c r="Y24624" s="820"/>
      <c r="Z24624" s="820"/>
    </row>
    <row r="24625" spans="7:26">
      <c r="G24625" s="826"/>
      <c r="H24625" s="820"/>
      <c r="J24625" s="820"/>
      <c r="K24625" s="820"/>
      <c r="L24625" s="820"/>
      <c r="M24625" s="820"/>
      <c r="N24625" s="820"/>
      <c r="O24625" s="820"/>
      <c r="P24625" s="820"/>
      <c r="Q24625" s="820"/>
      <c r="R24625" s="820"/>
      <c r="S24625" s="820"/>
      <c r="T24625" s="820"/>
      <c r="U24625" s="820"/>
      <c r="V24625" s="820"/>
      <c r="W24625" s="820"/>
      <c r="X24625" s="820"/>
      <c r="Y24625" s="820"/>
      <c r="Z24625" s="820"/>
    </row>
    <row r="24626" spans="7:26">
      <c r="G24626" s="826"/>
      <c r="H24626" s="820"/>
      <c r="J24626" s="820"/>
      <c r="K24626" s="820"/>
      <c r="L24626" s="820"/>
      <c r="M24626" s="820"/>
      <c r="N24626" s="820"/>
      <c r="O24626" s="820"/>
      <c r="P24626" s="820"/>
      <c r="Q24626" s="820"/>
      <c r="R24626" s="820"/>
      <c r="S24626" s="820"/>
      <c r="T24626" s="820"/>
      <c r="U24626" s="820"/>
      <c r="V24626" s="820"/>
      <c r="W24626" s="820"/>
      <c r="X24626" s="820"/>
      <c r="Y24626" s="820"/>
      <c r="Z24626" s="820"/>
    </row>
    <row r="24627" spans="7:26">
      <c r="G24627" s="826"/>
      <c r="H24627" s="820"/>
      <c r="J24627" s="820"/>
      <c r="K24627" s="820"/>
      <c r="L24627" s="820"/>
      <c r="M24627" s="820"/>
      <c r="N24627" s="820"/>
      <c r="O24627" s="820"/>
      <c r="P24627" s="820"/>
      <c r="Q24627" s="820"/>
      <c r="R24627" s="820"/>
      <c r="S24627" s="820"/>
      <c r="T24627" s="820"/>
      <c r="U24627" s="820"/>
      <c r="V24627" s="820"/>
      <c r="W24627" s="820"/>
      <c r="X24627" s="820"/>
      <c r="Y24627" s="820"/>
      <c r="Z24627" s="820"/>
    </row>
    <row r="24628" spans="7:26">
      <c r="G24628" s="826"/>
      <c r="H24628" s="820"/>
      <c r="J24628" s="820"/>
      <c r="K24628" s="820"/>
      <c r="L24628" s="820"/>
      <c r="M24628" s="820"/>
      <c r="N24628" s="820"/>
      <c r="O24628" s="820"/>
      <c r="P24628" s="820"/>
      <c r="Q24628" s="820"/>
      <c r="R24628" s="820"/>
      <c r="S24628" s="820"/>
      <c r="T24628" s="820"/>
      <c r="U24628" s="820"/>
      <c r="V24628" s="820"/>
      <c r="W24628" s="820"/>
      <c r="X24628" s="820"/>
      <c r="Y24628" s="820"/>
      <c r="Z24628" s="820"/>
    </row>
    <row r="24629" spans="7:26">
      <c r="G24629" s="826"/>
      <c r="H24629" s="820"/>
      <c r="J24629" s="820"/>
      <c r="K24629" s="820"/>
      <c r="L24629" s="820"/>
      <c r="M24629" s="820"/>
      <c r="N24629" s="820"/>
      <c r="O24629" s="820"/>
      <c r="P24629" s="820"/>
      <c r="Q24629" s="820"/>
      <c r="R24629" s="820"/>
      <c r="S24629" s="820"/>
      <c r="T24629" s="820"/>
      <c r="U24629" s="820"/>
      <c r="V24629" s="820"/>
      <c r="W24629" s="820"/>
      <c r="X24629" s="820"/>
      <c r="Y24629" s="820"/>
      <c r="Z24629" s="820"/>
    </row>
    <row r="24630" spans="7:26">
      <c r="G24630" s="826"/>
      <c r="H24630" s="820"/>
      <c r="J24630" s="820"/>
      <c r="K24630" s="820"/>
      <c r="L24630" s="820"/>
      <c r="M24630" s="820"/>
      <c r="N24630" s="820"/>
      <c r="O24630" s="820"/>
      <c r="P24630" s="820"/>
      <c r="Q24630" s="820"/>
      <c r="R24630" s="820"/>
      <c r="S24630" s="820"/>
      <c r="T24630" s="820"/>
      <c r="U24630" s="820"/>
      <c r="V24630" s="820"/>
      <c r="W24630" s="820"/>
      <c r="X24630" s="820"/>
      <c r="Y24630" s="820"/>
      <c r="Z24630" s="820"/>
    </row>
    <row r="24631" spans="7:26">
      <c r="G24631" s="826"/>
      <c r="H24631" s="820"/>
      <c r="J24631" s="820"/>
      <c r="K24631" s="820"/>
      <c r="L24631" s="820"/>
      <c r="M24631" s="820"/>
      <c r="N24631" s="820"/>
      <c r="O24631" s="820"/>
      <c r="P24631" s="820"/>
      <c r="Q24631" s="820"/>
      <c r="R24631" s="820"/>
      <c r="S24631" s="820"/>
      <c r="T24631" s="820"/>
      <c r="U24631" s="820"/>
      <c r="V24631" s="820"/>
      <c r="W24631" s="820"/>
      <c r="X24631" s="820"/>
      <c r="Y24631" s="820"/>
      <c r="Z24631" s="820"/>
    </row>
    <row r="24632" spans="7:26">
      <c r="G24632" s="826"/>
      <c r="H24632" s="820"/>
      <c r="J24632" s="820"/>
      <c r="K24632" s="820"/>
      <c r="L24632" s="820"/>
      <c r="M24632" s="820"/>
      <c r="N24632" s="820"/>
      <c r="O24632" s="820"/>
      <c r="P24632" s="820"/>
      <c r="Q24632" s="820"/>
      <c r="R24632" s="820"/>
      <c r="S24632" s="820"/>
      <c r="T24632" s="820"/>
      <c r="U24632" s="820"/>
      <c r="V24632" s="820"/>
      <c r="W24632" s="820"/>
      <c r="X24632" s="820"/>
      <c r="Y24632" s="820"/>
      <c r="Z24632" s="820"/>
    </row>
    <row r="24633" spans="7:26">
      <c r="G24633" s="826"/>
      <c r="H24633" s="820"/>
      <c r="J24633" s="820"/>
      <c r="K24633" s="820"/>
      <c r="L24633" s="820"/>
      <c r="M24633" s="820"/>
      <c r="N24633" s="820"/>
      <c r="O24633" s="820"/>
      <c r="P24633" s="820"/>
      <c r="Q24633" s="820"/>
      <c r="R24633" s="820"/>
      <c r="S24633" s="820"/>
      <c r="T24633" s="820"/>
      <c r="U24633" s="820"/>
      <c r="V24633" s="820"/>
      <c r="W24633" s="820"/>
      <c r="X24633" s="820"/>
      <c r="Y24633" s="820"/>
      <c r="Z24633" s="820"/>
    </row>
    <row r="24634" spans="7:26">
      <c r="G24634" s="826"/>
      <c r="H24634" s="820"/>
      <c r="J24634" s="820"/>
      <c r="K24634" s="820"/>
      <c r="L24634" s="820"/>
      <c r="M24634" s="820"/>
      <c r="N24634" s="820"/>
      <c r="O24634" s="820"/>
      <c r="P24634" s="820"/>
      <c r="Q24634" s="820"/>
      <c r="R24634" s="820"/>
      <c r="S24634" s="820"/>
      <c r="T24634" s="820"/>
      <c r="U24634" s="820"/>
      <c r="V24634" s="820"/>
      <c r="W24634" s="820"/>
      <c r="X24634" s="820"/>
      <c r="Y24634" s="820"/>
      <c r="Z24634" s="820"/>
    </row>
    <row r="24635" spans="7:26">
      <c r="G24635" s="826"/>
      <c r="H24635" s="820"/>
      <c r="J24635" s="820"/>
      <c r="K24635" s="820"/>
      <c r="L24635" s="820"/>
      <c r="M24635" s="820"/>
      <c r="N24635" s="820"/>
      <c r="O24635" s="820"/>
      <c r="P24635" s="820"/>
      <c r="Q24635" s="820"/>
      <c r="R24635" s="820"/>
      <c r="S24635" s="820"/>
      <c r="T24635" s="820"/>
      <c r="U24635" s="820"/>
      <c r="V24635" s="820"/>
      <c r="W24635" s="820"/>
      <c r="X24635" s="820"/>
      <c r="Y24635" s="820"/>
      <c r="Z24635" s="820"/>
    </row>
    <row r="24636" spans="7:26">
      <c r="G24636" s="826"/>
      <c r="H24636" s="820"/>
      <c r="J24636" s="820"/>
      <c r="K24636" s="820"/>
      <c r="L24636" s="820"/>
      <c r="M24636" s="820"/>
      <c r="N24636" s="820"/>
      <c r="O24636" s="820"/>
      <c r="P24636" s="820"/>
      <c r="Q24636" s="820"/>
      <c r="R24636" s="820"/>
      <c r="S24636" s="820"/>
      <c r="T24636" s="820"/>
      <c r="U24636" s="820"/>
      <c r="V24636" s="820"/>
      <c r="W24636" s="820"/>
      <c r="X24636" s="820"/>
      <c r="Y24636" s="820"/>
      <c r="Z24636" s="820"/>
    </row>
    <row r="24637" spans="7:26">
      <c r="G24637" s="826"/>
      <c r="H24637" s="820"/>
      <c r="J24637" s="820"/>
      <c r="K24637" s="820"/>
      <c r="L24637" s="820"/>
      <c r="M24637" s="820"/>
      <c r="N24637" s="820"/>
      <c r="O24637" s="820"/>
      <c r="P24637" s="820"/>
      <c r="Q24637" s="820"/>
      <c r="R24637" s="820"/>
      <c r="S24637" s="820"/>
      <c r="T24637" s="820"/>
      <c r="U24637" s="820"/>
      <c r="V24637" s="820"/>
      <c r="W24637" s="820"/>
      <c r="X24637" s="820"/>
      <c r="Y24637" s="820"/>
      <c r="Z24637" s="820"/>
    </row>
    <row r="24638" spans="7:26">
      <c r="G24638" s="826"/>
      <c r="H24638" s="820"/>
      <c r="J24638" s="820"/>
      <c r="K24638" s="820"/>
      <c r="L24638" s="820"/>
      <c r="M24638" s="820"/>
      <c r="N24638" s="820"/>
      <c r="O24638" s="820"/>
      <c r="P24638" s="820"/>
      <c r="Q24638" s="820"/>
      <c r="R24638" s="820"/>
      <c r="S24638" s="820"/>
      <c r="T24638" s="820"/>
      <c r="U24638" s="820"/>
      <c r="V24638" s="820"/>
      <c r="W24638" s="820"/>
      <c r="X24638" s="820"/>
      <c r="Y24638" s="820"/>
      <c r="Z24638" s="820"/>
    </row>
    <row r="24639" spans="7:26">
      <c r="G24639" s="826"/>
      <c r="H24639" s="820"/>
      <c r="J24639" s="820"/>
      <c r="K24639" s="820"/>
      <c r="L24639" s="820"/>
      <c r="M24639" s="820"/>
      <c r="N24639" s="820"/>
      <c r="O24639" s="820"/>
      <c r="P24639" s="820"/>
      <c r="Q24639" s="820"/>
      <c r="R24639" s="820"/>
      <c r="S24639" s="820"/>
      <c r="T24639" s="820"/>
      <c r="U24639" s="820"/>
      <c r="V24639" s="820"/>
      <c r="W24639" s="820"/>
      <c r="X24639" s="820"/>
      <c r="Y24639" s="820"/>
      <c r="Z24639" s="820"/>
    </row>
    <row r="24640" spans="7:26">
      <c r="G24640" s="826"/>
      <c r="H24640" s="820"/>
      <c r="J24640" s="820"/>
      <c r="K24640" s="820"/>
      <c r="L24640" s="820"/>
      <c r="M24640" s="820"/>
      <c r="N24640" s="820"/>
      <c r="O24640" s="820"/>
      <c r="P24640" s="820"/>
      <c r="Q24640" s="820"/>
      <c r="R24640" s="820"/>
      <c r="S24640" s="820"/>
      <c r="T24640" s="820"/>
      <c r="U24640" s="820"/>
      <c r="V24640" s="820"/>
      <c r="W24640" s="820"/>
      <c r="X24640" s="820"/>
      <c r="Y24640" s="820"/>
      <c r="Z24640" s="820"/>
    </row>
    <row r="24641" spans="7:26">
      <c r="G24641" s="826"/>
      <c r="H24641" s="820"/>
      <c r="J24641" s="820"/>
      <c r="K24641" s="820"/>
      <c r="L24641" s="820"/>
      <c r="M24641" s="820"/>
      <c r="N24641" s="820"/>
      <c r="O24641" s="820"/>
      <c r="P24641" s="820"/>
      <c r="Q24641" s="820"/>
      <c r="R24641" s="820"/>
      <c r="S24641" s="820"/>
      <c r="T24641" s="820"/>
      <c r="U24641" s="820"/>
      <c r="V24641" s="820"/>
      <c r="W24641" s="820"/>
      <c r="X24641" s="820"/>
      <c r="Y24641" s="820"/>
      <c r="Z24641" s="820"/>
    </row>
    <row r="24642" spans="7:26">
      <c r="G24642" s="826"/>
      <c r="H24642" s="820"/>
      <c r="J24642" s="820"/>
      <c r="K24642" s="820"/>
      <c r="L24642" s="820"/>
      <c r="M24642" s="820"/>
      <c r="N24642" s="820"/>
      <c r="O24642" s="820"/>
      <c r="P24642" s="820"/>
      <c r="Q24642" s="820"/>
      <c r="R24642" s="820"/>
      <c r="S24642" s="820"/>
      <c r="T24642" s="820"/>
      <c r="U24642" s="820"/>
      <c r="V24642" s="820"/>
      <c r="W24642" s="820"/>
      <c r="X24642" s="820"/>
      <c r="Y24642" s="820"/>
      <c r="Z24642" s="820"/>
    </row>
    <row r="24643" spans="7:26">
      <c r="G24643" s="826"/>
      <c r="H24643" s="820"/>
      <c r="J24643" s="820"/>
      <c r="K24643" s="820"/>
      <c r="L24643" s="820"/>
      <c r="M24643" s="820"/>
      <c r="N24643" s="820"/>
      <c r="O24643" s="820"/>
      <c r="P24643" s="820"/>
      <c r="Q24643" s="820"/>
      <c r="R24643" s="820"/>
      <c r="S24643" s="820"/>
      <c r="T24643" s="820"/>
      <c r="U24643" s="820"/>
      <c r="V24643" s="820"/>
      <c r="W24643" s="820"/>
      <c r="X24643" s="820"/>
      <c r="Y24643" s="820"/>
      <c r="Z24643" s="820"/>
    </row>
    <row r="24644" spans="7:26">
      <c r="G24644" s="826"/>
      <c r="H24644" s="820"/>
      <c r="J24644" s="820"/>
      <c r="K24644" s="820"/>
      <c r="L24644" s="820"/>
      <c r="M24644" s="820"/>
      <c r="N24644" s="820"/>
      <c r="O24644" s="820"/>
      <c r="P24644" s="820"/>
      <c r="Q24644" s="820"/>
      <c r="R24644" s="820"/>
      <c r="S24644" s="820"/>
      <c r="T24644" s="820"/>
      <c r="U24644" s="820"/>
      <c r="V24644" s="820"/>
      <c r="W24644" s="820"/>
      <c r="X24644" s="820"/>
      <c r="Y24644" s="820"/>
      <c r="Z24644" s="820"/>
    </row>
    <row r="24645" spans="7:26">
      <c r="G24645" s="826"/>
      <c r="H24645" s="820"/>
      <c r="J24645" s="820"/>
      <c r="K24645" s="820"/>
      <c r="L24645" s="820"/>
      <c r="M24645" s="820"/>
      <c r="N24645" s="820"/>
      <c r="O24645" s="820"/>
      <c r="P24645" s="820"/>
      <c r="Q24645" s="820"/>
      <c r="R24645" s="820"/>
      <c r="S24645" s="820"/>
      <c r="T24645" s="820"/>
      <c r="U24645" s="820"/>
      <c r="V24645" s="820"/>
      <c r="W24645" s="820"/>
      <c r="X24645" s="820"/>
      <c r="Y24645" s="820"/>
      <c r="Z24645" s="820"/>
    </row>
    <row r="24646" spans="7:26">
      <c r="G24646" s="826"/>
      <c r="H24646" s="820"/>
      <c r="J24646" s="820"/>
      <c r="K24646" s="820"/>
      <c r="L24646" s="820"/>
      <c r="M24646" s="820"/>
      <c r="N24646" s="820"/>
      <c r="O24646" s="820"/>
      <c r="P24646" s="820"/>
      <c r="Q24646" s="820"/>
      <c r="R24646" s="820"/>
      <c r="S24646" s="820"/>
      <c r="T24646" s="820"/>
      <c r="U24646" s="820"/>
      <c r="V24646" s="820"/>
      <c r="W24646" s="820"/>
      <c r="X24646" s="820"/>
      <c r="Y24646" s="820"/>
      <c r="Z24646" s="820"/>
    </row>
    <row r="24647" spans="7:26">
      <c r="G24647" s="826"/>
      <c r="H24647" s="820"/>
      <c r="J24647" s="820"/>
      <c r="K24647" s="820"/>
      <c r="L24647" s="820"/>
      <c r="M24647" s="820"/>
      <c r="N24647" s="820"/>
      <c r="O24647" s="820"/>
      <c r="P24647" s="820"/>
      <c r="Q24647" s="820"/>
      <c r="R24647" s="820"/>
      <c r="S24647" s="820"/>
      <c r="T24647" s="820"/>
      <c r="U24647" s="820"/>
      <c r="V24647" s="820"/>
      <c r="W24647" s="820"/>
      <c r="X24647" s="820"/>
      <c r="Y24647" s="820"/>
      <c r="Z24647" s="820"/>
    </row>
    <row r="24648" spans="7:26">
      <c r="G24648" s="826"/>
      <c r="H24648" s="820"/>
      <c r="J24648" s="820"/>
      <c r="K24648" s="820"/>
      <c r="L24648" s="820"/>
      <c r="M24648" s="820"/>
      <c r="N24648" s="820"/>
      <c r="O24648" s="820"/>
      <c r="P24648" s="820"/>
      <c r="Q24648" s="820"/>
      <c r="R24648" s="820"/>
      <c r="S24648" s="820"/>
      <c r="T24648" s="820"/>
      <c r="U24648" s="820"/>
      <c r="V24648" s="820"/>
      <c r="W24648" s="820"/>
      <c r="X24648" s="820"/>
      <c r="Y24648" s="820"/>
      <c r="Z24648" s="820"/>
    </row>
    <row r="24649" spans="7:26">
      <c r="G24649" s="826"/>
      <c r="H24649" s="820"/>
      <c r="J24649" s="820"/>
      <c r="K24649" s="820"/>
      <c r="L24649" s="820"/>
      <c r="M24649" s="820"/>
      <c r="N24649" s="820"/>
      <c r="O24649" s="820"/>
      <c r="P24649" s="820"/>
      <c r="Q24649" s="820"/>
      <c r="R24649" s="820"/>
      <c r="S24649" s="820"/>
      <c r="T24649" s="820"/>
      <c r="U24649" s="820"/>
      <c r="V24649" s="820"/>
      <c r="W24649" s="820"/>
      <c r="X24649" s="820"/>
      <c r="Y24649" s="820"/>
      <c r="Z24649" s="820"/>
    </row>
    <row r="24650" spans="7:26">
      <c r="G24650" s="826"/>
      <c r="H24650" s="820"/>
      <c r="J24650" s="820"/>
      <c r="K24650" s="820"/>
      <c r="L24650" s="820"/>
      <c r="M24650" s="820"/>
      <c r="N24650" s="820"/>
      <c r="O24650" s="820"/>
      <c r="P24650" s="820"/>
      <c r="Q24650" s="820"/>
      <c r="R24650" s="820"/>
      <c r="S24650" s="820"/>
      <c r="T24650" s="820"/>
      <c r="U24650" s="820"/>
      <c r="V24650" s="820"/>
      <c r="W24650" s="820"/>
      <c r="X24650" s="820"/>
      <c r="Y24650" s="820"/>
      <c r="Z24650" s="820"/>
    </row>
    <row r="24651" spans="7:26">
      <c r="G24651" s="826"/>
      <c r="H24651" s="820"/>
      <c r="J24651" s="820"/>
      <c r="K24651" s="820"/>
      <c r="L24651" s="820"/>
      <c r="M24651" s="820"/>
      <c r="N24651" s="820"/>
      <c r="O24651" s="820"/>
      <c r="P24651" s="820"/>
      <c r="Q24651" s="820"/>
      <c r="R24651" s="820"/>
      <c r="S24651" s="820"/>
      <c r="T24651" s="820"/>
      <c r="U24651" s="820"/>
      <c r="V24651" s="820"/>
      <c r="W24651" s="820"/>
      <c r="X24651" s="820"/>
      <c r="Y24651" s="820"/>
      <c r="Z24651" s="820"/>
    </row>
    <row r="24652" spans="7:26">
      <c r="G24652" s="826"/>
      <c r="H24652" s="820"/>
      <c r="J24652" s="820"/>
      <c r="K24652" s="820"/>
      <c r="L24652" s="820"/>
      <c r="M24652" s="820"/>
      <c r="N24652" s="820"/>
      <c r="O24652" s="820"/>
      <c r="P24652" s="820"/>
      <c r="Q24652" s="820"/>
      <c r="R24652" s="820"/>
      <c r="S24652" s="820"/>
      <c r="T24652" s="820"/>
      <c r="U24652" s="820"/>
      <c r="V24652" s="820"/>
      <c r="W24652" s="820"/>
      <c r="X24652" s="820"/>
      <c r="Y24652" s="820"/>
      <c r="Z24652" s="820"/>
    </row>
    <row r="24653" spans="7:26">
      <c r="G24653" s="826"/>
      <c r="H24653" s="820"/>
      <c r="J24653" s="820"/>
      <c r="K24653" s="820"/>
      <c r="L24653" s="820"/>
      <c r="M24653" s="820"/>
      <c r="N24653" s="820"/>
      <c r="O24653" s="820"/>
      <c r="P24653" s="820"/>
      <c r="Q24653" s="820"/>
      <c r="R24653" s="820"/>
      <c r="S24653" s="820"/>
      <c r="T24653" s="820"/>
      <c r="U24653" s="820"/>
      <c r="V24653" s="820"/>
      <c r="W24653" s="820"/>
      <c r="X24653" s="820"/>
      <c r="Y24653" s="820"/>
      <c r="Z24653" s="820"/>
    </row>
    <row r="24654" spans="7:26">
      <c r="G24654" s="826"/>
      <c r="H24654" s="820"/>
      <c r="J24654" s="820"/>
      <c r="K24654" s="820"/>
      <c r="L24654" s="820"/>
      <c r="M24654" s="820"/>
      <c r="N24654" s="820"/>
      <c r="O24654" s="820"/>
      <c r="P24654" s="820"/>
      <c r="Q24654" s="820"/>
      <c r="R24654" s="820"/>
      <c r="S24654" s="820"/>
      <c r="T24654" s="820"/>
      <c r="U24654" s="820"/>
      <c r="V24654" s="820"/>
      <c r="W24654" s="820"/>
      <c r="X24654" s="820"/>
      <c r="Y24654" s="820"/>
      <c r="Z24654" s="820"/>
    </row>
    <row r="24655" spans="7:26">
      <c r="G24655" s="826"/>
      <c r="H24655" s="820"/>
      <c r="J24655" s="820"/>
      <c r="K24655" s="820"/>
      <c r="L24655" s="820"/>
      <c r="M24655" s="820"/>
      <c r="N24655" s="820"/>
      <c r="O24655" s="820"/>
      <c r="P24655" s="820"/>
      <c r="Q24655" s="820"/>
      <c r="R24655" s="820"/>
      <c r="S24655" s="820"/>
      <c r="T24655" s="820"/>
      <c r="U24655" s="820"/>
      <c r="V24655" s="820"/>
      <c r="W24655" s="820"/>
      <c r="X24655" s="820"/>
      <c r="Y24655" s="820"/>
      <c r="Z24655" s="820"/>
    </row>
    <row r="24656" spans="7:26">
      <c r="G24656" s="826"/>
      <c r="H24656" s="820"/>
      <c r="J24656" s="820"/>
      <c r="K24656" s="820"/>
      <c r="L24656" s="820"/>
      <c r="M24656" s="820"/>
      <c r="N24656" s="820"/>
      <c r="O24656" s="820"/>
      <c r="P24656" s="820"/>
      <c r="Q24656" s="820"/>
      <c r="R24656" s="820"/>
      <c r="S24656" s="820"/>
      <c r="T24656" s="820"/>
      <c r="U24656" s="820"/>
      <c r="V24656" s="820"/>
      <c r="W24656" s="820"/>
      <c r="X24656" s="820"/>
      <c r="Y24656" s="820"/>
      <c r="Z24656" s="820"/>
    </row>
    <row r="24657" spans="7:26">
      <c r="G24657" s="826"/>
      <c r="H24657" s="820"/>
      <c r="J24657" s="820"/>
      <c r="K24657" s="820"/>
      <c r="L24657" s="820"/>
      <c r="M24657" s="820"/>
      <c r="N24657" s="820"/>
      <c r="O24657" s="820"/>
      <c r="P24657" s="820"/>
      <c r="Q24657" s="820"/>
      <c r="R24657" s="820"/>
      <c r="S24657" s="820"/>
      <c r="T24657" s="820"/>
      <c r="U24657" s="820"/>
      <c r="V24657" s="820"/>
      <c r="W24657" s="820"/>
      <c r="X24657" s="820"/>
      <c r="Y24657" s="820"/>
      <c r="Z24657" s="820"/>
    </row>
    <row r="24658" spans="7:26">
      <c r="G24658" s="826"/>
      <c r="H24658" s="820"/>
      <c r="J24658" s="820"/>
      <c r="K24658" s="820"/>
      <c r="L24658" s="820"/>
      <c r="M24658" s="820"/>
      <c r="N24658" s="820"/>
      <c r="O24658" s="820"/>
      <c r="P24658" s="820"/>
      <c r="Q24658" s="820"/>
      <c r="R24658" s="820"/>
      <c r="S24658" s="820"/>
      <c r="T24658" s="820"/>
      <c r="U24658" s="820"/>
      <c r="V24658" s="820"/>
      <c r="W24658" s="820"/>
      <c r="X24658" s="820"/>
      <c r="Y24658" s="820"/>
      <c r="Z24658" s="820"/>
    </row>
    <row r="24659" spans="7:26">
      <c r="G24659" s="826"/>
      <c r="H24659" s="820"/>
      <c r="J24659" s="820"/>
      <c r="K24659" s="820"/>
      <c r="L24659" s="820"/>
      <c r="M24659" s="820"/>
      <c r="N24659" s="820"/>
      <c r="O24659" s="820"/>
      <c r="P24659" s="820"/>
      <c r="Q24659" s="820"/>
      <c r="R24659" s="820"/>
      <c r="S24659" s="820"/>
      <c r="T24659" s="820"/>
      <c r="U24659" s="820"/>
      <c r="V24659" s="820"/>
      <c r="W24659" s="820"/>
      <c r="X24659" s="820"/>
      <c r="Y24659" s="820"/>
      <c r="Z24659" s="820"/>
    </row>
    <row r="24660" spans="7:26">
      <c r="G24660" s="826"/>
      <c r="H24660" s="820"/>
      <c r="J24660" s="820"/>
      <c r="K24660" s="820"/>
      <c r="L24660" s="820"/>
      <c r="M24660" s="820"/>
      <c r="N24660" s="820"/>
      <c r="O24660" s="820"/>
      <c r="P24660" s="820"/>
      <c r="Q24660" s="820"/>
      <c r="R24660" s="820"/>
      <c r="S24660" s="820"/>
      <c r="T24660" s="820"/>
      <c r="U24660" s="820"/>
      <c r="V24660" s="820"/>
      <c r="W24660" s="820"/>
      <c r="X24660" s="820"/>
      <c r="Y24660" s="820"/>
      <c r="Z24660" s="820"/>
    </row>
    <row r="24661" spans="7:26">
      <c r="G24661" s="826"/>
      <c r="H24661" s="820"/>
      <c r="J24661" s="820"/>
      <c r="K24661" s="820"/>
      <c r="L24661" s="820"/>
      <c r="M24661" s="820"/>
      <c r="N24661" s="820"/>
      <c r="O24661" s="820"/>
      <c r="P24661" s="820"/>
      <c r="Q24661" s="820"/>
      <c r="R24661" s="820"/>
      <c r="S24661" s="820"/>
      <c r="T24661" s="820"/>
      <c r="U24661" s="820"/>
      <c r="V24661" s="820"/>
      <c r="W24661" s="820"/>
      <c r="X24661" s="820"/>
      <c r="Y24661" s="820"/>
      <c r="Z24661" s="820"/>
    </row>
    <row r="24662" spans="7:26">
      <c r="G24662" s="826"/>
      <c r="H24662" s="820"/>
      <c r="J24662" s="820"/>
      <c r="K24662" s="820"/>
      <c r="L24662" s="820"/>
      <c r="M24662" s="820"/>
      <c r="N24662" s="820"/>
      <c r="O24662" s="820"/>
      <c r="P24662" s="820"/>
      <c r="Q24662" s="820"/>
      <c r="R24662" s="820"/>
      <c r="S24662" s="820"/>
      <c r="T24662" s="820"/>
      <c r="U24662" s="820"/>
      <c r="V24662" s="820"/>
      <c r="W24662" s="820"/>
      <c r="X24662" s="820"/>
      <c r="Y24662" s="820"/>
      <c r="Z24662" s="820"/>
    </row>
    <row r="24663" spans="7:26">
      <c r="G24663" s="826"/>
      <c r="H24663" s="820"/>
      <c r="J24663" s="820"/>
      <c r="K24663" s="820"/>
      <c r="L24663" s="820"/>
      <c r="M24663" s="820"/>
      <c r="N24663" s="820"/>
      <c r="O24663" s="820"/>
      <c r="P24663" s="820"/>
      <c r="Q24663" s="820"/>
      <c r="R24663" s="820"/>
      <c r="S24663" s="820"/>
      <c r="T24663" s="820"/>
      <c r="U24663" s="820"/>
      <c r="V24663" s="820"/>
      <c r="W24663" s="820"/>
      <c r="X24663" s="820"/>
      <c r="Y24663" s="820"/>
      <c r="Z24663" s="820"/>
    </row>
    <row r="24664" spans="7:26">
      <c r="G24664" s="826"/>
      <c r="H24664" s="820"/>
      <c r="J24664" s="820"/>
      <c r="K24664" s="820"/>
      <c r="L24664" s="820"/>
      <c r="M24664" s="820"/>
      <c r="N24664" s="820"/>
      <c r="O24664" s="820"/>
      <c r="P24664" s="820"/>
      <c r="Q24664" s="820"/>
      <c r="R24664" s="820"/>
      <c r="S24664" s="820"/>
      <c r="T24664" s="820"/>
      <c r="U24664" s="820"/>
      <c r="V24664" s="820"/>
      <c r="W24664" s="820"/>
      <c r="X24664" s="820"/>
      <c r="Y24664" s="820"/>
      <c r="Z24664" s="820"/>
    </row>
    <row r="24665" spans="7:26">
      <c r="G24665" s="826"/>
      <c r="H24665" s="820"/>
      <c r="J24665" s="820"/>
      <c r="K24665" s="820"/>
      <c r="L24665" s="820"/>
      <c r="M24665" s="820"/>
      <c r="N24665" s="820"/>
      <c r="O24665" s="820"/>
      <c r="P24665" s="820"/>
      <c r="Q24665" s="820"/>
      <c r="R24665" s="820"/>
      <c r="S24665" s="820"/>
      <c r="T24665" s="820"/>
      <c r="U24665" s="820"/>
      <c r="V24665" s="820"/>
      <c r="W24665" s="820"/>
      <c r="X24665" s="820"/>
      <c r="Y24665" s="820"/>
      <c r="Z24665" s="820"/>
    </row>
    <row r="24666" spans="7:26">
      <c r="G24666" s="826"/>
      <c r="H24666" s="820"/>
      <c r="J24666" s="820"/>
      <c r="K24666" s="820"/>
      <c r="L24666" s="820"/>
      <c r="M24666" s="820"/>
      <c r="N24666" s="820"/>
      <c r="O24666" s="820"/>
      <c r="P24666" s="820"/>
      <c r="Q24666" s="820"/>
      <c r="R24666" s="820"/>
      <c r="S24666" s="820"/>
      <c r="T24666" s="820"/>
      <c r="U24666" s="820"/>
      <c r="V24666" s="820"/>
      <c r="W24666" s="820"/>
      <c r="X24666" s="820"/>
      <c r="Y24666" s="820"/>
      <c r="Z24666" s="820"/>
    </row>
    <row r="24667" spans="7:26">
      <c r="G24667" s="826"/>
      <c r="H24667" s="820"/>
      <c r="J24667" s="820"/>
      <c r="K24667" s="820"/>
      <c r="L24667" s="820"/>
      <c r="M24667" s="820"/>
      <c r="N24667" s="820"/>
      <c r="O24667" s="820"/>
      <c r="P24667" s="820"/>
      <c r="Q24667" s="820"/>
      <c r="R24667" s="820"/>
      <c r="S24667" s="820"/>
      <c r="T24667" s="820"/>
      <c r="U24667" s="820"/>
      <c r="V24667" s="820"/>
      <c r="W24667" s="820"/>
      <c r="X24667" s="820"/>
      <c r="Y24667" s="820"/>
      <c r="Z24667" s="820"/>
    </row>
    <row r="24668" spans="7:26">
      <c r="G24668" s="826"/>
      <c r="H24668" s="820"/>
      <c r="J24668" s="820"/>
      <c r="K24668" s="820"/>
      <c r="L24668" s="820"/>
      <c r="M24668" s="820"/>
      <c r="N24668" s="820"/>
      <c r="O24668" s="820"/>
      <c r="P24668" s="820"/>
      <c r="Q24668" s="820"/>
      <c r="R24668" s="820"/>
      <c r="S24668" s="820"/>
      <c r="T24668" s="820"/>
      <c r="U24668" s="820"/>
      <c r="V24668" s="820"/>
      <c r="W24668" s="820"/>
      <c r="X24668" s="820"/>
      <c r="Y24668" s="820"/>
      <c r="Z24668" s="820"/>
    </row>
    <row r="24669" spans="7:26">
      <c r="G24669" s="826"/>
      <c r="H24669" s="820"/>
      <c r="J24669" s="820"/>
      <c r="K24669" s="820"/>
      <c r="L24669" s="820"/>
      <c r="M24669" s="820"/>
      <c r="N24669" s="820"/>
      <c r="O24669" s="820"/>
      <c r="P24669" s="820"/>
      <c r="Q24669" s="820"/>
      <c r="R24669" s="820"/>
      <c r="S24669" s="820"/>
      <c r="T24669" s="820"/>
      <c r="U24669" s="820"/>
      <c r="V24669" s="820"/>
      <c r="W24669" s="820"/>
      <c r="X24669" s="820"/>
      <c r="Y24669" s="820"/>
      <c r="Z24669" s="820"/>
    </row>
    <row r="24670" spans="7:26">
      <c r="G24670" s="826"/>
      <c r="H24670" s="820"/>
      <c r="J24670" s="820"/>
      <c r="K24670" s="820"/>
      <c r="L24670" s="820"/>
      <c r="M24670" s="820"/>
      <c r="N24670" s="820"/>
      <c r="O24670" s="820"/>
      <c r="P24670" s="820"/>
      <c r="Q24670" s="820"/>
      <c r="R24670" s="820"/>
      <c r="S24670" s="820"/>
      <c r="T24670" s="820"/>
      <c r="U24670" s="820"/>
      <c r="V24670" s="820"/>
      <c r="W24670" s="820"/>
      <c r="X24670" s="820"/>
      <c r="Y24670" s="820"/>
      <c r="Z24670" s="820"/>
    </row>
    <row r="24671" spans="7:26">
      <c r="G24671" s="826"/>
      <c r="H24671" s="820"/>
      <c r="J24671" s="820"/>
      <c r="K24671" s="820"/>
      <c r="L24671" s="820"/>
      <c r="M24671" s="820"/>
      <c r="N24671" s="820"/>
      <c r="O24671" s="820"/>
      <c r="P24671" s="820"/>
      <c r="Q24671" s="820"/>
      <c r="R24671" s="820"/>
      <c r="S24671" s="820"/>
      <c r="T24671" s="820"/>
      <c r="U24671" s="820"/>
      <c r="V24671" s="820"/>
      <c r="W24671" s="820"/>
      <c r="X24671" s="820"/>
      <c r="Y24671" s="820"/>
      <c r="Z24671" s="820"/>
    </row>
    <row r="24672" spans="7:26">
      <c r="G24672" s="826"/>
      <c r="H24672" s="820"/>
      <c r="J24672" s="820"/>
      <c r="K24672" s="820"/>
      <c r="L24672" s="820"/>
      <c r="M24672" s="820"/>
      <c r="N24672" s="820"/>
      <c r="O24672" s="820"/>
      <c r="P24672" s="820"/>
      <c r="Q24672" s="820"/>
      <c r="R24672" s="820"/>
      <c r="S24672" s="820"/>
      <c r="T24672" s="820"/>
      <c r="U24672" s="820"/>
      <c r="V24672" s="820"/>
      <c r="W24672" s="820"/>
      <c r="X24672" s="820"/>
      <c r="Y24672" s="820"/>
      <c r="Z24672" s="820"/>
    </row>
    <row r="24673" spans="7:26">
      <c r="G24673" s="826"/>
      <c r="H24673" s="820"/>
      <c r="J24673" s="820"/>
      <c r="K24673" s="820"/>
      <c r="L24673" s="820"/>
      <c r="M24673" s="820"/>
      <c r="N24673" s="820"/>
      <c r="O24673" s="820"/>
      <c r="P24673" s="820"/>
      <c r="Q24673" s="820"/>
      <c r="R24673" s="820"/>
      <c r="S24673" s="820"/>
      <c r="T24673" s="820"/>
      <c r="U24673" s="820"/>
      <c r="V24673" s="820"/>
      <c r="W24673" s="820"/>
      <c r="X24673" s="820"/>
      <c r="Y24673" s="820"/>
      <c r="Z24673" s="820"/>
    </row>
    <row r="24674" spans="7:26">
      <c r="G24674" s="826"/>
      <c r="H24674" s="820"/>
      <c r="J24674" s="820"/>
      <c r="K24674" s="820"/>
      <c r="L24674" s="820"/>
      <c r="M24674" s="820"/>
      <c r="N24674" s="820"/>
      <c r="O24674" s="820"/>
      <c r="P24674" s="820"/>
      <c r="Q24674" s="820"/>
      <c r="R24674" s="820"/>
      <c r="S24674" s="820"/>
      <c r="T24674" s="820"/>
      <c r="U24674" s="820"/>
      <c r="V24674" s="820"/>
      <c r="W24674" s="820"/>
      <c r="X24674" s="820"/>
      <c r="Y24674" s="820"/>
      <c r="Z24674" s="820"/>
    </row>
    <row r="24675" spans="7:26">
      <c r="G24675" s="826"/>
      <c r="H24675" s="820"/>
      <c r="J24675" s="820"/>
      <c r="K24675" s="820"/>
      <c r="L24675" s="820"/>
      <c r="M24675" s="820"/>
      <c r="N24675" s="820"/>
      <c r="O24675" s="820"/>
      <c r="P24675" s="820"/>
      <c r="Q24675" s="820"/>
      <c r="R24675" s="820"/>
      <c r="S24675" s="820"/>
      <c r="T24675" s="820"/>
      <c r="U24675" s="820"/>
      <c r="V24675" s="820"/>
      <c r="W24675" s="820"/>
      <c r="X24675" s="820"/>
      <c r="Y24675" s="820"/>
      <c r="Z24675" s="820"/>
    </row>
    <row r="24676" spans="7:26">
      <c r="G24676" s="826"/>
      <c r="H24676" s="820"/>
      <c r="J24676" s="820"/>
      <c r="K24676" s="820"/>
      <c r="L24676" s="820"/>
      <c r="M24676" s="820"/>
      <c r="N24676" s="820"/>
      <c r="O24676" s="820"/>
      <c r="P24676" s="820"/>
      <c r="Q24676" s="820"/>
      <c r="R24676" s="820"/>
      <c r="S24676" s="820"/>
      <c r="T24676" s="820"/>
      <c r="U24676" s="820"/>
      <c r="V24676" s="820"/>
      <c r="W24676" s="820"/>
      <c r="X24676" s="820"/>
      <c r="Y24676" s="820"/>
      <c r="Z24676" s="820"/>
    </row>
    <row r="24677" spans="7:26">
      <c r="G24677" s="826"/>
      <c r="H24677" s="820"/>
      <c r="J24677" s="820"/>
      <c r="K24677" s="820"/>
      <c r="L24677" s="820"/>
      <c r="M24677" s="820"/>
      <c r="N24677" s="820"/>
      <c r="O24677" s="820"/>
      <c r="P24677" s="820"/>
      <c r="Q24677" s="820"/>
      <c r="R24677" s="820"/>
      <c r="S24677" s="820"/>
      <c r="T24677" s="820"/>
      <c r="U24677" s="820"/>
      <c r="V24677" s="820"/>
      <c r="W24677" s="820"/>
      <c r="X24677" s="820"/>
      <c r="Y24677" s="820"/>
      <c r="Z24677" s="820"/>
    </row>
    <row r="24678" spans="7:26">
      <c r="G24678" s="826"/>
      <c r="H24678" s="820"/>
      <c r="J24678" s="820"/>
      <c r="K24678" s="820"/>
      <c r="L24678" s="820"/>
      <c r="M24678" s="820"/>
      <c r="N24678" s="820"/>
      <c r="O24678" s="820"/>
      <c r="P24678" s="820"/>
      <c r="Q24678" s="820"/>
      <c r="R24678" s="820"/>
      <c r="S24678" s="820"/>
      <c r="T24678" s="820"/>
      <c r="U24678" s="820"/>
      <c r="V24678" s="820"/>
      <c r="W24678" s="820"/>
      <c r="X24678" s="820"/>
      <c r="Y24678" s="820"/>
      <c r="Z24678" s="820"/>
    </row>
    <row r="24679" spans="7:26">
      <c r="G24679" s="826"/>
      <c r="H24679" s="820"/>
      <c r="J24679" s="820"/>
      <c r="K24679" s="820"/>
      <c r="L24679" s="820"/>
      <c r="M24679" s="820"/>
      <c r="N24679" s="820"/>
      <c r="O24679" s="820"/>
      <c r="P24679" s="820"/>
      <c r="Q24679" s="820"/>
      <c r="R24679" s="820"/>
      <c r="S24679" s="820"/>
      <c r="T24679" s="820"/>
      <c r="U24679" s="820"/>
      <c r="V24679" s="820"/>
      <c r="W24679" s="820"/>
      <c r="X24679" s="820"/>
      <c r="Y24679" s="820"/>
      <c r="Z24679" s="820"/>
    </row>
    <row r="24680" spans="7:26">
      <c r="G24680" s="826"/>
      <c r="H24680" s="820"/>
      <c r="J24680" s="820"/>
      <c r="K24680" s="820"/>
      <c r="L24680" s="820"/>
      <c r="M24680" s="820"/>
      <c r="N24680" s="820"/>
      <c r="O24680" s="820"/>
      <c r="P24680" s="820"/>
      <c r="Q24680" s="820"/>
      <c r="R24680" s="820"/>
      <c r="S24680" s="820"/>
      <c r="T24680" s="820"/>
      <c r="U24680" s="820"/>
      <c r="V24680" s="820"/>
      <c r="W24680" s="820"/>
      <c r="X24680" s="820"/>
      <c r="Y24680" s="820"/>
      <c r="Z24680" s="820"/>
    </row>
    <row r="24681" spans="7:26">
      <c r="G24681" s="826"/>
      <c r="H24681" s="820"/>
      <c r="J24681" s="820"/>
      <c r="K24681" s="820"/>
      <c r="L24681" s="820"/>
      <c r="M24681" s="820"/>
      <c r="N24681" s="820"/>
      <c r="O24681" s="820"/>
      <c r="P24681" s="820"/>
      <c r="Q24681" s="820"/>
      <c r="R24681" s="820"/>
      <c r="S24681" s="820"/>
      <c r="T24681" s="820"/>
      <c r="U24681" s="820"/>
      <c r="V24681" s="820"/>
      <c r="W24681" s="820"/>
      <c r="X24681" s="820"/>
      <c r="Y24681" s="820"/>
      <c r="Z24681" s="820"/>
    </row>
    <row r="24682" spans="7:26">
      <c r="G24682" s="826"/>
      <c r="H24682" s="820"/>
      <c r="J24682" s="820"/>
      <c r="K24682" s="820"/>
      <c r="L24682" s="820"/>
      <c r="M24682" s="820"/>
      <c r="N24682" s="820"/>
      <c r="O24682" s="820"/>
      <c r="P24682" s="820"/>
      <c r="Q24682" s="820"/>
      <c r="R24682" s="820"/>
      <c r="S24682" s="820"/>
      <c r="T24682" s="820"/>
      <c r="U24682" s="820"/>
      <c r="V24682" s="820"/>
      <c r="W24682" s="820"/>
      <c r="X24682" s="820"/>
      <c r="Y24682" s="820"/>
      <c r="Z24682" s="820"/>
    </row>
    <row r="24683" spans="7:26">
      <c r="G24683" s="826"/>
      <c r="H24683" s="820"/>
      <c r="J24683" s="820"/>
      <c r="K24683" s="820"/>
      <c r="L24683" s="820"/>
      <c r="M24683" s="820"/>
      <c r="N24683" s="820"/>
      <c r="O24683" s="820"/>
      <c r="P24683" s="820"/>
      <c r="Q24683" s="820"/>
      <c r="R24683" s="820"/>
      <c r="S24683" s="820"/>
      <c r="T24683" s="820"/>
      <c r="U24683" s="820"/>
      <c r="V24683" s="820"/>
      <c r="W24683" s="820"/>
      <c r="X24683" s="820"/>
      <c r="Y24683" s="820"/>
      <c r="Z24683" s="820"/>
    </row>
    <row r="24684" spans="7:26">
      <c r="G24684" s="826"/>
      <c r="H24684" s="820"/>
      <c r="J24684" s="820"/>
      <c r="K24684" s="820"/>
      <c r="L24684" s="820"/>
      <c r="M24684" s="820"/>
      <c r="N24684" s="820"/>
      <c r="O24684" s="820"/>
      <c r="P24684" s="820"/>
      <c r="Q24684" s="820"/>
      <c r="R24684" s="820"/>
      <c r="S24684" s="820"/>
      <c r="T24684" s="820"/>
      <c r="U24684" s="820"/>
      <c r="V24684" s="820"/>
      <c r="W24684" s="820"/>
      <c r="X24684" s="820"/>
      <c r="Y24684" s="820"/>
      <c r="Z24684" s="820"/>
    </row>
    <row r="24685" spans="7:26">
      <c r="G24685" s="826"/>
      <c r="H24685" s="820"/>
      <c r="J24685" s="820"/>
      <c r="K24685" s="820"/>
      <c r="L24685" s="820"/>
      <c r="M24685" s="820"/>
      <c r="N24685" s="820"/>
      <c r="O24685" s="820"/>
      <c r="P24685" s="820"/>
      <c r="Q24685" s="820"/>
      <c r="R24685" s="820"/>
      <c r="S24685" s="820"/>
      <c r="T24685" s="820"/>
      <c r="U24685" s="820"/>
      <c r="V24685" s="820"/>
      <c r="W24685" s="820"/>
      <c r="X24685" s="820"/>
      <c r="Y24685" s="820"/>
      <c r="Z24685" s="820"/>
    </row>
    <row r="24686" spans="7:26">
      <c r="G24686" s="826"/>
      <c r="H24686" s="820"/>
      <c r="J24686" s="820"/>
      <c r="K24686" s="820"/>
      <c r="L24686" s="820"/>
      <c r="M24686" s="820"/>
      <c r="N24686" s="820"/>
      <c r="O24686" s="820"/>
      <c r="P24686" s="820"/>
      <c r="Q24686" s="820"/>
      <c r="R24686" s="820"/>
      <c r="S24686" s="820"/>
      <c r="T24686" s="820"/>
      <c r="U24686" s="820"/>
      <c r="V24686" s="820"/>
      <c r="W24686" s="820"/>
      <c r="X24686" s="820"/>
      <c r="Y24686" s="820"/>
      <c r="Z24686" s="820"/>
    </row>
    <row r="24687" spans="7:26">
      <c r="G24687" s="826"/>
      <c r="H24687" s="820"/>
      <c r="J24687" s="820"/>
      <c r="K24687" s="820"/>
      <c r="L24687" s="820"/>
      <c r="M24687" s="820"/>
      <c r="N24687" s="820"/>
      <c r="O24687" s="820"/>
      <c r="P24687" s="820"/>
      <c r="Q24687" s="820"/>
      <c r="R24687" s="820"/>
      <c r="S24687" s="820"/>
      <c r="T24687" s="820"/>
      <c r="U24687" s="820"/>
      <c r="V24687" s="820"/>
      <c r="W24687" s="820"/>
      <c r="X24687" s="820"/>
      <c r="Y24687" s="820"/>
      <c r="Z24687" s="820"/>
    </row>
    <row r="24688" spans="7:26">
      <c r="G24688" s="826"/>
      <c r="H24688" s="820"/>
      <c r="J24688" s="820"/>
      <c r="K24688" s="820"/>
      <c r="L24688" s="820"/>
      <c r="M24688" s="820"/>
      <c r="N24688" s="820"/>
      <c r="O24688" s="820"/>
      <c r="P24688" s="820"/>
      <c r="Q24688" s="820"/>
      <c r="R24688" s="820"/>
      <c r="S24688" s="820"/>
      <c r="T24688" s="820"/>
      <c r="U24688" s="820"/>
      <c r="V24688" s="820"/>
      <c r="W24688" s="820"/>
      <c r="X24688" s="820"/>
      <c r="Y24688" s="820"/>
      <c r="Z24688" s="820"/>
    </row>
    <row r="24689" spans="7:26">
      <c r="G24689" s="826"/>
      <c r="H24689" s="820"/>
      <c r="J24689" s="820"/>
      <c r="K24689" s="820"/>
      <c r="L24689" s="820"/>
      <c r="M24689" s="820"/>
      <c r="N24689" s="820"/>
      <c r="O24689" s="820"/>
      <c r="P24689" s="820"/>
      <c r="Q24689" s="820"/>
      <c r="R24689" s="820"/>
      <c r="S24689" s="820"/>
      <c r="T24689" s="820"/>
      <c r="U24689" s="820"/>
      <c r="V24689" s="820"/>
      <c r="W24689" s="820"/>
      <c r="X24689" s="820"/>
      <c r="Y24689" s="820"/>
      <c r="Z24689" s="820"/>
    </row>
    <row r="24690" spans="7:26">
      <c r="G24690" s="826"/>
      <c r="H24690" s="820"/>
      <c r="J24690" s="820"/>
      <c r="K24690" s="820"/>
      <c r="L24690" s="820"/>
      <c r="M24690" s="820"/>
      <c r="N24690" s="820"/>
      <c r="O24690" s="820"/>
      <c r="P24690" s="820"/>
      <c r="Q24690" s="820"/>
      <c r="R24690" s="820"/>
      <c r="S24690" s="820"/>
      <c r="T24690" s="820"/>
      <c r="U24690" s="820"/>
      <c r="V24690" s="820"/>
      <c r="W24690" s="820"/>
      <c r="X24690" s="820"/>
      <c r="Y24690" s="820"/>
      <c r="Z24690" s="820"/>
    </row>
    <row r="24691" spans="7:26">
      <c r="G24691" s="826"/>
      <c r="H24691" s="820"/>
      <c r="J24691" s="820"/>
      <c r="K24691" s="820"/>
      <c r="L24691" s="820"/>
      <c r="M24691" s="820"/>
      <c r="N24691" s="820"/>
      <c r="O24691" s="820"/>
      <c r="P24691" s="820"/>
      <c r="Q24691" s="820"/>
      <c r="R24691" s="820"/>
      <c r="S24691" s="820"/>
      <c r="T24691" s="820"/>
      <c r="U24691" s="820"/>
      <c r="V24691" s="820"/>
      <c r="W24691" s="820"/>
      <c r="X24691" s="820"/>
      <c r="Y24691" s="820"/>
      <c r="Z24691" s="820"/>
    </row>
    <row r="24692" spans="7:26">
      <c r="G24692" s="826"/>
      <c r="H24692" s="820"/>
      <c r="J24692" s="820"/>
      <c r="K24692" s="820"/>
      <c r="L24692" s="820"/>
      <c r="M24692" s="820"/>
      <c r="N24692" s="820"/>
      <c r="O24692" s="820"/>
      <c r="P24692" s="820"/>
      <c r="Q24692" s="820"/>
      <c r="R24692" s="820"/>
      <c r="S24692" s="820"/>
      <c r="T24692" s="820"/>
      <c r="U24692" s="820"/>
      <c r="V24692" s="820"/>
      <c r="W24692" s="820"/>
      <c r="X24692" s="820"/>
      <c r="Y24692" s="820"/>
      <c r="Z24692" s="820"/>
    </row>
    <row r="24693" spans="7:26">
      <c r="G24693" s="826"/>
      <c r="H24693" s="820"/>
      <c r="J24693" s="820"/>
      <c r="K24693" s="820"/>
      <c r="L24693" s="820"/>
      <c r="M24693" s="820"/>
      <c r="N24693" s="820"/>
      <c r="O24693" s="820"/>
      <c r="P24693" s="820"/>
      <c r="Q24693" s="820"/>
      <c r="R24693" s="820"/>
      <c r="S24693" s="820"/>
      <c r="T24693" s="820"/>
      <c r="U24693" s="820"/>
      <c r="V24693" s="820"/>
      <c r="W24693" s="820"/>
      <c r="X24693" s="820"/>
      <c r="Y24693" s="820"/>
      <c r="Z24693" s="820"/>
    </row>
    <row r="24694" spans="7:26">
      <c r="G24694" s="826"/>
      <c r="H24694" s="820"/>
      <c r="J24694" s="820"/>
      <c r="K24694" s="820"/>
      <c r="L24694" s="820"/>
      <c r="M24694" s="820"/>
      <c r="N24694" s="820"/>
      <c r="O24694" s="820"/>
      <c r="P24694" s="820"/>
      <c r="Q24694" s="820"/>
      <c r="R24694" s="820"/>
      <c r="S24694" s="820"/>
      <c r="T24694" s="820"/>
      <c r="U24694" s="820"/>
      <c r="V24694" s="820"/>
      <c r="W24694" s="820"/>
      <c r="X24694" s="820"/>
      <c r="Y24694" s="820"/>
      <c r="Z24694" s="820"/>
    </row>
    <row r="24695" spans="7:26">
      <c r="G24695" s="826"/>
      <c r="H24695" s="820"/>
      <c r="J24695" s="820"/>
      <c r="K24695" s="820"/>
      <c r="L24695" s="820"/>
      <c r="M24695" s="820"/>
      <c r="N24695" s="820"/>
      <c r="O24695" s="820"/>
      <c r="P24695" s="820"/>
      <c r="Q24695" s="820"/>
      <c r="R24695" s="820"/>
      <c r="S24695" s="820"/>
      <c r="T24695" s="820"/>
      <c r="U24695" s="820"/>
      <c r="V24695" s="820"/>
      <c r="W24695" s="820"/>
      <c r="X24695" s="820"/>
      <c r="Y24695" s="820"/>
      <c r="Z24695" s="820"/>
    </row>
    <row r="24696" spans="7:26">
      <c r="G24696" s="826"/>
      <c r="H24696" s="820"/>
      <c r="J24696" s="820"/>
      <c r="K24696" s="820"/>
      <c r="L24696" s="820"/>
      <c r="M24696" s="820"/>
      <c r="N24696" s="820"/>
      <c r="O24696" s="820"/>
      <c r="P24696" s="820"/>
      <c r="Q24696" s="820"/>
      <c r="R24696" s="820"/>
      <c r="S24696" s="820"/>
      <c r="T24696" s="820"/>
      <c r="U24696" s="820"/>
      <c r="V24696" s="820"/>
      <c r="W24696" s="820"/>
      <c r="X24696" s="820"/>
      <c r="Y24696" s="820"/>
      <c r="Z24696" s="820"/>
    </row>
    <row r="24697" spans="7:26">
      <c r="G24697" s="826"/>
      <c r="H24697" s="820"/>
      <c r="J24697" s="820"/>
      <c r="K24697" s="820"/>
      <c r="L24697" s="820"/>
      <c r="M24697" s="820"/>
      <c r="N24697" s="820"/>
      <c r="O24697" s="820"/>
      <c r="P24697" s="820"/>
      <c r="Q24697" s="820"/>
      <c r="R24697" s="820"/>
      <c r="S24697" s="820"/>
      <c r="T24697" s="820"/>
      <c r="U24697" s="820"/>
      <c r="V24697" s="820"/>
      <c r="W24697" s="820"/>
      <c r="X24697" s="820"/>
      <c r="Y24697" s="820"/>
      <c r="Z24697" s="820"/>
    </row>
    <row r="24698" spans="7:26">
      <c r="G24698" s="826"/>
      <c r="H24698" s="820"/>
      <c r="J24698" s="820"/>
      <c r="K24698" s="820"/>
      <c r="L24698" s="820"/>
      <c r="M24698" s="820"/>
      <c r="N24698" s="820"/>
      <c r="O24698" s="820"/>
      <c r="P24698" s="820"/>
      <c r="Q24698" s="820"/>
      <c r="R24698" s="820"/>
      <c r="S24698" s="820"/>
      <c r="T24698" s="820"/>
      <c r="U24698" s="820"/>
      <c r="V24698" s="820"/>
      <c r="W24698" s="820"/>
      <c r="X24698" s="820"/>
      <c r="Y24698" s="820"/>
      <c r="Z24698" s="820"/>
    </row>
    <row r="24699" spans="7:26">
      <c r="G24699" s="826"/>
      <c r="H24699" s="820"/>
      <c r="J24699" s="820"/>
      <c r="K24699" s="820"/>
      <c r="L24699" s="820"/>
      <c r="M24699" s="820"/>
      <c r="N24699" s="820"/>
      <c r="O24699" s="820"/>
      <c r="P24699" s="820"/>
      <c r="Q24699" s="820"/>
      <c r="R24699" s="820"/>
      <c r="S24699" s="820"/>
      <c r="T24699" s="820"/>
      <c r="U24699" s="820"/>
      <c r="V24699" s="820"/>
      <c r="W24699" s="820"/>
      <c r="X24699" s="820"/>
      <c r="Y24699" s="820"/>
      <c r="Z24699" s="820"/>
    </row>
    <row r="24700" spans="7:26">
      <c r="G24700" s="826"/>
      <c r="H24700" s="820"/>
      <c r="J24700" s="820"/>
      <c r="K24700" s="820"/>
      <c r="L24700" s="820"/>
      <c r="M24700" s="820"/>
      <c r="N24700" s="820"/>
      <c r="O24700" s="820"/>
      <c r="P24700" s="820"/>
      <c r="Q24700" s="820"/>
      <c r="R24700" s="820"/>
      <c r="S24700" s="820"/>
      <c r="T24700" s="820"/>
      <c r="U24700" s="820"/>
      <c r="V24700" s="820"/>
      <c r="W24700" s="820"/>
      <c r="X24700" s="820"/>
      <c r="Y24700" s="820"/>
      <c r="Z24700" s="820"/>
    </row>
    <row r="24701" spans="7:26">
      <c r="G24701" s="826"/>
      <c r="H24701" s="820"/>
      <c r="J24701" s="820"/>
      <c r="K24701" s="820"/>
      <c r="L24701" s="820"/>
      <c r="M24701" s="820"/>
      <c r="N24701" s="820"/>
      <c r="O24701" s="820"/>
      <c r="P24701" s="820"/>
      <c r="Q24701" s="820"/>
      <c r="R24701" s="820"/>
      <c r="S24701" s="820"/>
      <c r="T24701" s="820"/>
      <c r="U24701" s="820"/>
      <c r="V24701" s="820"/>
      <c r="W24701" s="820"/>
      <c r="X24701" s="820"/>
      <c r="Y24701" s="820"/>
      <c r="Z24701" s="820"/>
    </row>
    <row r="24702" spans="7:26">
      <c r="G24702" s="826"/>
      <c r="H24702" s="820"/>
      <c r="J24702" s="820"/>
      <c r="K24702" s="820"/>
      <c r="L24702" s="820"/>
      <c r="M24702" s="820"/>
      <c r="N24702" s="820"/>
      <c r="O24702" s="820"/>
      <c r="P24702" s="820"/>
      <c r="Q24702" s="820"/>
      <c r="R24702" s="820"/>
      <c r="S24702" s="820"/>
      <c r="T24702" s="820"/>
      <c r="U24702" s="820"/>
      <c r="V24702" s="820"/>
      <c r="W24702" s="820"/>
      <c r="X24702" s="820"/>
      <c r="Y24702" s="820"/>
      <c r="Z24702" s="820"/>
    </row>
    <row r="24703" spans="7:26">
      <c r="G24703" s="826"/>
      <c r="H24703" s="820"/>
      <c r="J24703" s="820"/>
      <c r="K24703" s="820"/>
      <c r="L24703" s="820"/>
      <c r="M24703" s="820"/>
      <c r="N24703" s="820"/>
      <c r="O24703" s="820"/>
      <c r="P24703" s="820"/>
      <c r="Q24703" s="820"/>
      <c r="R24703" s="820"/>
      <c r="S24703" s="820"/>
      <c r="T24703" s="820"/>
      <c r="U24703" s="820"/>
      <c r="V24703" s="820"/>
      <c r="W24703" s="820"/>
      <c r="X24703" s="820"/>
      <c r="Y24703" s="820"/>
      <c r="Z24703" s="820"/>
    </row>
    <row r="24704" spans="7:26">
      <c r="G24704" s="826"/>
      <c r="H24704" s="820"/>
      <c r="J24704" s="820"/>
      <c r="K24704" s="820"/>
      <c r="L24704" s="820"/>
      <c r="M24704" s="820"/>
      <c r="N24704" s="820"/>
      <c r="O24704" s="820"/>
      <c r="P24704" s="820"/>
      <c r="Q24704" s="820"/>
      <c r="R24704" s="820"/>
      <c r="S24704" s="820"/>
      <c r="T24704" s="820"/>
      <c r="U24704" s="820"/>
      <c r="V24704" s="820"/>
      <c r="W24704" s="820"/>
      <c r="X24704" s="820"/>
      <c r="Y24704" s="820"/>
      <c r="Z24704" s="820"/>
    </row>
    <row r="24705" spans="7:26">
      <c r="G24705" s="826"/>
      <c r="H24705" s="820"/>
      <c r="J24705" s="820"/>
      <c r="K24705" s="820"/>
      <c r="L24705" s="820"/>
      <c r="M24705" s="820"/>
      <c r="N24705" s="820"/>
      <c r="O24705" s="820"/>
      <c r="P24705" s="820"/>
      <c r="Q24705" s="820"/>
      <c r="R24705" s="820"/>
      <c r="S24705" s="820"/>
      <c r="T24705" s="820"/>
      <c r="U24705" s="820"/>
      <c r="V24705" s="820"/>
      <c r="W24705" s="820"/>
      <c r="X24705" s="820"/>
      <c r="Y24705" s="820"/>
      <c r="Z24705" s="820"/>
    </row>
    <row r="24706" spans="7:26">
      <c r="G24706" s="826"/>
      <c r="H24706" s="820"/>
      <c r="J24706" s="820"/>
      <c r="K24706" s="820"/>
      <c r="L24706" s="820"/>
      <c r="M24706" s="820"/>
      <c r="N24706" s="820"/>
      <c r="O24706" s="820"/>
      <c r="P24706" s="820"/>
      <c r="Q24706" s="820"/>
      <c r="R24706" s="820"/>
      <c r="S24706" s="820"/>
      <c r="T24706" s="820"/>
      <c r="U24706" s="820"/>
      <c r="V24706" s="820"/>
      <c r="W24706" s="820"/>
      <c r="X24706" s="820"/>
      <c r="Y24706" s="820"/>
      <c r="Z24706" s="820"/>
    </row>
    <row r="24707" spans="7:26">
      <c r="G24707" s="826"/>
      <c r="H24707" s="820"/>
      <c r="J24707" s="820"/>
      <c r="K24707" s="820"/>
      <c r="L24707" s="820"/>
      <c r="M24707" s="820"/>
      <c r="N24707" s="820"/>
      <c r="O24707" s="820"/>
      <c r="P24707" s="820"/>
      <c r="Q24707" s="820"/>
      <c r="R24707" s="820"/>
      <c r="S24707" s="820"/>
      <c r="T24707" s="820"/>
      <c r="U24707" s="820"/>
      <c r="V24707" s="820"/>
      <c r="W24707" s="820"/>
      <c r="X24707" s="820"/>
      <c r="Y24707" s="820"/>
      <c r="Z24707" s="820"/>
    </row>
    <row r="24708" spans="7:26">
      <c r="G24708" s="826"/>
      <c r="H24708" s="820"/>
      <c r="J24708" s="820"/>
      <c r="K24708" s="820"/>
      <c r="L24708" s="820"/>
      <c r="M24708" s="820"/>
      <c r="N24708" s="820"/>
      <c r="O24708" s="820"/>
      <c r="P24708" s="820"/>
      <c r="Q24708" s="820"/>
      <c r="R24708" s="820"/>
      <c r="S24708" s="820"/>
      <c r="T24708" s="820"/>
      <c r="U24708" s="820"/>
      <c r="V24708" s="820"/>
      <c r="W24708" s="820"/>
      <c r="X24708" s="820"/>
      <c r="Y24708" s="820"/>
      <c r="Z24708" s="820"/>
    </row>
    <row r="24709" spans="7:26">
      <c r="G24709" s="826"/>
      <c r="H24709" s="820"/>
      <c r="J24709" s="820"/>
      <c r="K24709" s="820"/>
      <c r="L24709" s="820"/>
      <c r="M24709" s="820"/>
      <c r="N24709" s="820"/>
      <c r="O24709" s="820"/>
      <c r="P24709" s="820"/>
      <c r="Q24709" s="820"/>
      <c r="R24709" s="820"/>
      <c r="S24709" s="820"/>
      <c r="T24709" s="820"/>
      <c r="U24709" s="820"/>
      <c r="V24709" s="820"/>
      <c r="W24709" s="820"/>
      <c r="X24709" s="820"/>
      <c r="Y24709" s="820"/>
      <c r="Z24709" s="820"/>
    </row>
    <row r="24710" spans="7:26">
      <c r="G24710" s="826"/>
      <c r="H24710" s="820"/>
      <c r="J24710" s="820"/>
      <c r="K24710" s="820"/>
      <c r="L24710" s="820"/>
      <c r="M24710" s="820"/>
      <c r="N24710" s="820"/>
      <c r="O24710" s="820"/>
      <c r="P24710" s="820"/>
      <c r="Q24710" s="820"/>
      <c r="R24710" s="820"/>
      <c r="S24710" s="820"/>
      <c r="T24710" s="820"/>
      <c r="U24710" s="820"/>
      <c r="V24710" s="820"/>
      <c r="W24710" s="820"/>
      <c r="X24710" s="820"/>
      <c r="Y24710" s="820"/>
      <c r="Z24710" s="820"/>
    </row>
    <row r="24711" spans="7:26">
      <c r="G24711" s="826"/>
      <c r="H24711" s="820"/>
      <c r="J24711" s="820"/>
      <c r="K24711" s="820"/>
      <c r="L24711" s="820"/>
      <c r="M24711" s="820"/>
      <c r="N24711" s="820"/>
      <c r="O24711" s="820"/>
      <c r="P24711" s="820"/>
      <c r="Q24711" s="820"/>
      <c r="R24711" s="820"/>
      <c r="S24711" s="820"/>
      <c r="T24711" s="820"/>
      <c r="U24711" s="820"/>
      <c r="V24711" s="820"/>
      <c r="W24711" s="820"/>
      <c r="X24711" s="820"/>
      <c r="Y24711" s="820"/>
      <c r="Z24711" s="820"/>
    </row>
    <row r="24712" spans="7:26">
      <c r="G24712" s="826"/>
      <c r="H24712" s="820"/>
      <c r="J24712" s="820"/>
      <c r="K24712" s="820"/>
      <c r="L24712" s="820"/>
      <c r="M24712" s="820"/>
      <c r="N24712" s="820"/>
      <c r="O24712" s="820"/>
      <c r="P24712" s="820"/>
      <c r="Q24712" s="820"/>
      <c r="R24712" s="820"/>
      <c r="S24712" s="820"/>
      <c r="T24712" s="820"/>
      <c r="U24712" s="820"/>
      <c r="V24712" s="820"/>
      <c r="W24712" s="820"/>
      <c r="X24712" s="820"/>
      <c r="Y24712" s="820"/>
      <c r="Z24712" s="820"/>
    </row>
    <row r="24713" spans="7:26">
      <c r="G24713" s="826"/>
      <c r="H24713" s="820"/>
      <c r="J24713" s="820"/>
      <c r="K24713" s="820"/>
      <c r="L24713" s="820"/>
      <c r="M24713" s="820"/>
      <c r="N24713" s="820"/>
      <c r="O24713" s="820"/>
      <c r="P24713" s="820"/>
      <c r="Q24713" s="820"/>
      <c r="R24713" s="820"/>
      <c r="S24713" s="820"/>
      <c r="T24713" s="820"/>
      <c r="U24713" s="820"/>
      <c r="V24713" s="820"/>
      <c r="W24713" s="820"/>
      <c r="X24713" s="820"/>
      <c r="Y24713" s="820"/>
      <c r="Z24713" s="820"/>
    </row>
    <row r="24714" spans="7:26">
      <c r="G24714" s="826"/>
      <c r="H24714" s="820"/>
      <c r="J24714" s="820"/>
      <c r="K24714" s="820"/>
      <c r="L24714" s="820"/>
      <c r="M24714" s="820"/>
      <c r="N24714" s="820"/>
      <c r="O24714" s="820"/>
      <c r="P24714" s="820"/>
      <c r="Q24714" s="820"/>
      <c r="R24714" s="820"/>
      <c r="S24714" s="820"/>
      <c r="T24714" s="820"/>
      <c r="U24714" s="820"/>
      <c r="V24714" s="820"/>
      <c r="W24714" s="820"/>
      <c r="X24714" s="820"/>
      <c r="Y24714" s="820"/>
      <c r="Z24714" s="820"/>
    </row>
    <row r="24715" spans="7:26">
      <c r="G24715" s="826"/>
      <c r="H24715" s="820"/>
      <c r="J24715" s="820"/>
      <c r="K24715" s="820"/>
      <c r="L24715" s="820"/>
      <c r="M24715" s="820"/>
      <c r="N24715" s="820"/>
      <c r="O24715" s="820"/>
      <c r="P24715" s="820"/>
      <c r="Q24715" s="820"/>
      <c r="R24715" s="820"/>
      <c r="S24715" s="820"/>
      <c r="T24715" s="820"/>
      <c r="U24715" s="820"/>
      <c r="V24715" s="820"/>
      <c r="W24715" s="820"/>
      <c r="X24715" s="820"/>
      <c r="Y24715" s="820"/>
      <c r="Z24715" s="820"/>
    </row>
    <row r="24716" spans="7:26">
      <c r="G24716" s="826"/>
      <c r="H24716" s="820"/>
      <c r="J24716" s="820"/>
      <c r="K24716" s="820"/>
      <c r="L24716" s="820"/>
      <c r="M24716" s="820"/>
      <c r="N24716" s="820"/>
      <c r="O24716" s="820"/>
      <c r="P24716" s="820"/>
      <c r="Q24716" s="820"/>
      <c r="R24716" s="820"/>
      <c r="S24716" s="820"/>
      <c r="T24716" s="820"/>
      <c r="U24716" s="820"/>
      <c r="V24716" s="820"/>
      <c r="W24716" s="820"/>
      <c r="X24716" s="820"/>
      <c r="Y24716" s="820"/>
      <c r="Z24716" s="820"/>
    </row>
    <row r="24717" spans="7:26">
      <c r="G24717" s="826"/>
      <c r="H24717" s="820"/>
      <c r="J24717" s="820"/>
      <c r="K24717" s="820"/>
      <c r="L24717" s="820"/>
      <c r="M24717" s="820"/>
      <c r="N24717" s="820"/>
      <c r="O24717" s="820"/>
      <c r="P24717" s="820"/>
      <c r="Q24717" s="820"/>
      <c r="R24717" s="820"/>
      <c r="S24717" s="820"/>
      <c r="T24717" s="820"/>
      <c r="U24717" s="820"/>
      <c r="V24717" s="820"/>
      <c r="W24717" s="820"/>
      <c r="X24717" s="820"/>
      <c r="Y24717" s="820"/>
      <c r="Z24717" s="820"/>
    </row>
    <row r="24718" spans="7:26">
      <c r="G24718" s="826"/>
      <c r="H24718" s="820"/>
      <c r="J24718" s="820"/>
      <c r="K24718" s="820"/>
      <c r="L24718" s="820"/>
      <c r="M24718" s="820"/>
      <c r="N24718" s="820"/>
      <c r="O24718" s="820"/>
      <c r="P24718" s="820"/>
      <c r="Q24718" s="820"/>
      <c r="R24718" s="820"/>
      <c r="S24718" s="820"/>
      <c r="T24718" s="820"/>
      <c r="U24718" s="820"/>
      <c r="V24718" s="820"/>
      <c r="W24718" s="820"/>
      <c r="X24718" s="820"/>
      <c r="Y24718" s="820"/>
      <c r="Z24718" s="820"/>
    </row>
    <row r="24719" spans="7:26">
      <c r="G24719" s="826"/>
      <c r="H24719" s="820"/>
      <c r="J24719" s="820"/>
      <c r="K24719" s="820"/>
      <c r="L24719" s="820"/>
      <c r="M24719" s="820"/>
      <c r="N24719" s="820"/>
      <c r="O24719" s="820"/>
      <c r="P24719" s="820"/>
      <c r="Q24719" s="820"/>
      <c r="R24719" s="820"/>
      <c r="S24719" s="820"/>
      <c r="T24719" s="820"/>
      <c r="U24719" s="820"/>
      <c r="V24719" s="820"/>
      <c r="W24719" s="820"/>
      <c r="X24719" s="820"/>
      <c r="Y24719" s="820"/>
      <c r="Z24719" s="820"/>
    </row>
    <row r="24720" spans="7:26">
      <c r="G24720" s="826"/>
      <c r="H24720" s="820"/>
      <c r="J24720" s="820"/>
      <c r="K24720" s="820"/>
      <c r="L24720" s="820"/>
      <c r="M24720" s="820"/>
      <c r="N24720" s="820"/>
      <c r="O24720" s="820"/>
      <c r="P24720" s="820"/>
      <c r="Q24720" s="820"/>
      <c r="R24720" s="820"/>
      <c r="S24720" s="820"/>
      <c r="T24720" s="820"/>
      <c r="U24720" s="820"/>
      <c r="V24720" s="820"/>
      <c r="W24720" s="820"/>
      <c r="X24720" s="820"/>
      <c r="Y24720" s="820"/>
      <c r="Z24720" s="820"/>
    </row>
    <row r="24721" spans="7:26">
      <c r="G24721" s="826"/>
      <c r="H24721" s="820"/>
      <c r="J24721" s="820"/>
      <c r="K24721" s="820"/>
      <c r="L24721" s="820"/>
      <c r="M24721" s="820"/>
      <c r="N24721" s="820"/>
      <c r="O24721" s="820"/>
      <c r="P24721" s="820"/>
      <c r="Q24721" s="820"/>
      <c r="R24721" s="820"/>
      <c r="S24721" s="820"/>
      <c r="T24721" s="820"/>
      <c r="U24721" s="820"/>
      <c r="V24721" s="820"/>
      <c r="W24721" s="820"/>
      <c r="X24721" s="820"/>
      <c r="Y24721" s="820"/>
      <c r="Z24721" s="820"/>
    </row>
    <row r="24722" spans="7:26">
      <c r="G24722" s="826"/>
      <c r="H24722" s="820"/>
      <c r="J24722" s="820"/>
      <c r="K24722" s="820"/>
      <c r="L24722" s="820"/>
      <c r="M24722" s="820"/>
      <c r="N24722" s="820"/>
      <c r="O24722" s="820"/>
      <c r="P24722" s="820"/>
      <c r="Q24722" s="820"/>
      <c r="R24722" s="820"/>
      <c r="S24722" s="820"/>
      <c r="T24722" s="820"/>
      <c r="U24722" s="820"/>
      <c r="V24722" s="820"/>
      <c r="W24722" s="820"/>
      <c r="X24722" s="820"/>
      <c r="Y24722" s="820"/>
      <c r="Z24722" s="820"/>
    </row>
    <row r="24723" spans="7:26">
      <c r="G24723" s="826"/>
      <c r="H24723" s="820"/>
      <c r="J24723" s="820"/>
      <c r="K24723" s="820"/>
      <c r="L24723" s="820"/>
      <c r="M24723" s="820"/>
      <c r="N24723" s="820"/>
      <c r="O24723" s="820"/>
      <c r="P24723" s="820"/>
      <c r="Q24723" s="820"/>
      <c r="R24723" s="820"/>
      <c r="S24723" s="820"/>
      <c r="T24723" s="820"/>
      <c r="U24723" s="820"/>
      <c r="V24723" s="820"/>
      <c r="W24723" s="820"/>
      <c r="X24723" s="820"/>
      <c r="Y24723" s="820"/>
      <c r="Z24723" s="820"/>
    </row>
    <row r="24724" spans="7:26">
      <c r="G24724" s="826"/>
      <c r="H24724" s="820"/>
      <c r="J24724" s="820"/>
      <c r="K24724" s="820"/>
      <c r="L24724" s="820"/>
      <c r="M24724" s="820"/>
      <c r="N24724" s="820"/>
      <c r="O24724" s="820"/>
      <c r="P24724" s="820"/>
      <c r="Q24724" s="820"/>
      <c r="R24724" s="820"/>
      <c r="S24724" s="820"/>
      <c r="T24724" s="820"/>
      <c r="U24724" s="820"/>
      <c r="V24724" s="820"/>
      <c r="W24724" s="820"/>
      <c r="X24724" s="820"/>
      <c r="Y24724" s="820"/>
      <c r="Z24724" s="820"/>
    </row>
    <row r="24725" spans="7:26">
      <c r="G24725" s="826"/>
      <c r="H24725" s="820"/>
      <c r="J24725" s="820"/>
      <c r="K24725" s="820"/>
      <c r="L24725" s="820"/>
      <c r="M24725" s="820"/>
      <c r="N24725" s="820"/>
      <c r="O24725" s="820"/>
      <c r="P24725" s="820"/>
      <c r="Q24725" s="820"/>
      <c r="R24725" s="820"/>
      <c r="S24725" s="820"/>
      <c r="T24725" s="820"/>
      <c r="U24725" s="820"/>
      <c r="V24725" s="820"/>
      <c r="W24725" s="820"/>
      <c r="X24725" s="820"/>
      <c r="Y24725" s="820"/>
      <c r="Z24725" s="820"/>
    </row>
    <row r="24726" spans="7:26">
      <c r="G24726" s="826"/>
      <c r="H24726" s="820"/>
      <c r="J24726" s="820"/>
      <c r="K24726" s="820"/>
      <c r="L24726" s="820"/>
      <c r="M24726" s="820"/>
      <c r="N24726" s="820"/>
      <c r="O24726" s="820"/>
      <c r="P24726" s="820"/>
      <c r="Q24726" s="820"/>
      <c r="R24726" s="820"/>
      <c r="S24726" s="820"/>
      <c r="T24726" s="820"/>
      <c r="U24726" s="820"/>
      <c r="V24726" s="820"/>
      <c r="W24726" s="820"/>
      <c r="X24726" s="820"/>
      <c r="Y24726" s="820"/>
      <c r="Z24726" s="820"/>
    </row>
    <row r="24727" spans="7:26">
      <c r="G24727" s="826"/>
      <c r="H24727" s="820"/>
      <c r="J24727" s="820"/>
      <c r="K24727" s="820"/>
      <c r="L24727" s="820"/>
      <c r="M24727" s="820"/>
      <c r="N24727" s="820"/>
      <c r="O24727" s="820"/>
      <c r="P24727" s="820"/>
      <c r="Q24727" s="820"/>
      <c r="R24727" s="820"/>
      <c r="S24727" s="820"/>
      <c r="T24727" s="820"/>
      <c r="U24727" s="820"/>
      <c r="V24727" s="820"/>
      <c r="W24727" s="820"/>
      <c r="X24727" s="820"/>
      <c r="Y24727" s="820"/>
      <c r="Z24727" s="820"/>
    </row>
    <row r="24728" spans="7:26">
      <c r="G24728" s="826"/>
      <c r="H24728" s="820"/>
      <c r="J24728" s="820"/>
      <c r="K24728" s="820"/>
      <c r="L24728" s="820"/>
      <c r="M24728" s="820"/>
      <c r="N24728" s="820"/>
      <c r="O24728" s="820"/>
      <c r="P24728" s="820"/>
      <c r="Q24728" s="820"/>
      <c r="R24728" s="820"/>
      <c r="S24728" s="820"/>
      <c r="T24728" s="820"/>
      <c r="U24728" s="820"/>
      <c r="V24728" s="820"/>
      <c r="W24728" s="820"/>
      <c r="X24728" s="820"/>
      <c r="Y24728" s="820"/>
      <c r="Z24728" s="820"/>
    </row>
    <row r="24729" spans="7:26">
      <c r="G24729" s="826"/>
      <c r="H24729" s="820"/>
      <c r="J24729" s="820"/>
      <c r="K24729" s="820"/>
      <c r="L24729" s="820"/>
      <c r="M24729" s="820"/>
      <c r="N24729" s="820"/>
      <c r="O24729" s="820"/>
      <c r="P24729" s="820"/>
      <c r="Q24729" s="820"/>
      <c r="R24729" s="820"/>
      <c r="S24729" s="820"/>
      <c r="T24729" s="820"/>
      <c r="U24729" s="820"/>
      <c r="V24729" s="820"/>
      <c r="W24729" s="820"/>
      <c r="X24729" s="820"/>
      <c r="Y24729" s="820"/>
      <c r="Z24729" s="820"/>
    </row>
    <row r="24730" spans="7:26">
      <c r="G24730" s="826"/>
      <c r="H24730" s="820"/>
      <c r="J24730" s="820"/>
      <c r="K24730" s="820"/>
      <c r="L24730" s="820"/>
      <c r="M24730" s="820"/>
      <c r="N24730" s="820"/>
      <c r="O24730" s="820"/>
      <c r="P24730" s="820"/>
      <c r="Q24730" s="820"/>
      <c r="R24730" s="820"/>
      <c r="S24730" s="820"/>
      <c r="T24730" s="820"/>
      <c r="U24730" s="820"/>
      <c r="V24730" s="820"/>
      <c r="W24730" s="820"/>
      <c r="X24730" s="820"/>
      <c r="Y24730" s="820"/>
      <c r="Z24730" s="820"/>
    </row>
    <row r="24731" spans="7:26">
      <c r="G24731" s="826"/>
      <c r="H24731" s="820"/>
      <c r="J24731" s="820"/>
      <c r="K24731" s="820"/>
      <c r="L24731" s="820"/>
      <c r="M24731" s="820"/>
      <c r="N24731" s="820"/>
      <c r="O24731" s="820"/>
      <c r="P24731" s="820"/>
      <c r="Q24731" s="820"/>
      <c r="R24731" s="820"/>
      <c r="S24731" s="820"/>
      <c r="T24731" s="820"/>
      <c r="U24731" s="820"/>
      <c r="V24731" s="820"/>
      <c r="W24731" s="820"/>
      <c r="X24731" s="820"/>
      <c r="Y24731" s="820"/>
      <c r="Z24731" s="820"/>
    </row>
    <row r="24732" spans="7:26">
      <c r="G24732" s="826"/>
      <c r="H24732" s="820"/>
      <c r="J24732" s="820"/>
      <c r="K24732" s="820"/>
      <c r="L24732" s="820"/>
      <c r="M24732" s="820"/>
      <c r="N24732" s="820"/>
      <c r="O24732" s="820"/>
      <c r="P24732" s="820"/>
      <c r="Q24732" s="820"/>
      <c r="R24732" s="820"/>
      <c r="S24732" s="820"/>
      <c r="T24732" s="820"/>
      <c r="U24732" s="820"/>
      <c r="V24732" s="820"/>
      <c r="W24732" s="820"/>
      <c r="X24732" s="820"/>
      <c r="Y24732" s="820"/>
      <c r="Z24732" s="820"/>
    </row>
    <row r="24733" spans="7:26">
      <c r="G24733" s="826"/>
      <c r="H24733" s="820"/>
      <c r="J24733" s="820"/>
      <c r="K24733" s="820"/>
      <c r="L24733" s="820"/>
      <c r="M24733" s="820"/>
      <c r="N24733" s="820"/>
      <c r="O24733" s="820"/>
      <c r="P24733" s="820"/>
      <c r="Q24733" s="820"/>
      <c r="R24733" s="820"/>
      <c r="S24733" s="820"/>
      <c r="T24733" s="820"/>
      <c r="U24733" s="820"/>
      <c r="V24733" s="820"/>
      <c r="W24733" s="820"/>
      <c r="X24733" s="820"/>
      <c r="Y24733" s="820"/>
      <c r="Z24733" s="820"/>
    </row>
    <row r="24734" spans="7:26">
      <c r="G24734" s="826"/>
      <c r="H24734" s="820"/>
      <c r="J24734" s="820"/>
      <c r="K24734" s="820"/>
      <c r="L24734" s="820"/>
      <c r="M24734" s="820"/>
      <c r="N24734" s="820"/>
      <c r="O24734" s="820"/>
      <c r="P24734" s="820"/>
      <c r="Q24734" s="820"/>
      <c r="R24734" s="820"/>
      <c r="S24734" s="820"/>
      <c r="T24734" s="820"/>
      <c r="U24734" s="820"/>
      <c r="V24734" s="820"/>
      <c r="W24734" s="820"/>
      <c r="X24734" s="820"/>
      <c r="Y24734" s="820"/>
      <c r="Z24734" s="820"/>
    </row>
    <row r="24735" spans="7:26">
      <c r="G24735" s="826"/>
      <c r="H24735" s="820"/>
      <c r="J24735" s="820"/>
      <c r="K24735" s="820"/>
      <c r="L24735" s="820"/>
      <c r="M24735" s="820"/>
      <c r="N24735" s="820"/>
      <c r="O24735" s="820"/>
      <c r="P24735" s="820"/>
      <c r="Q24735" s="820"/>
      <c r="R24735" s="820"/>
      <c r="S24735" s="820"/>
      <c r="T24735" s="820"/>
      <c r="U24735" s="820"/>
      <c r="V24735" s="820"/>
      <c r="W24735" s="820"/>
      <c r="X24735" s="820"/>
      <c r="Y24735" s="820"/>
      <c r="Z24735" s="820"/>
    </row>
    <row r="24736" spans="7:26">
      <c r="G24736" s="826"/>
      <c r="H24736" s="820"/>
      <c r="J24736" s="820"/>
      <c r="K24736" s="820"/>
      <c r="L24736" s="820"/>
      <c r="M24736" s="820"/>
      <c r="N24736" s="820"/>
      <c r="O24736" s="820"/>
      <c r="P24736" s="820"/>
      <c r="Q24736" s="820"/>
      <c r="R24736" s="820"/>
      <c r="S24736" s="820"/>
      <c r="T24736" s="820"/>
      <c r="U24736" s="820"/>
      <c r="V24736" s="820"/>
      <c r="W24736" s="820"/>
      <c r="X24736" s="820"/>
      <c r="Y24736" s="820"/>
      <c r="Z24736" s="820"/>
    </row>
    <row r="24737" spans="7:26">
      <c r="G24737" s="826"/>
      <c r="H24737" s="820"/>
      <c r="J24737" s="820"/>
      <c r="K24737" s="820"/>
      <c r="L24737" s="820"/>
      <c r="M24737" s="820"/>
      <c r="N24737" s="820"/>
      <c r="O24737" s="820"/>
      <c r="P24737" s="820"/>
      <c r="Q24737" s="820"/>
      <c r="R24737" s="820"/>
      <c r="S24737" s="820"/>
      <c r="T24737" s="820"/>
      <c r="U24737" s="820"/>
      <c r="V24737" s="820"/>
      <c r="W24737" s="820"/>
      <c r="X24737" s="820"/>
      <c r="Y24737" s="820"/>
      <c r="Z24737" s="820"/>
    </row>
    <row r="24738" spans="7:26">
      <c r="G24738" s="826"/>
      <c r="H24738" s="820"/>
      <c r="J24738" s="820"/>
      <c r="K24738" s="820"/>
      <c r="L24738" s="820"/>
      <c r="M24738" s="820"/>
      <c r="N24738" s="820"/>
      <c r="O24738" s="820"/>
      <c r="P24738" s="820"/>
      <c r="Q24738" s="820"/>
      <c r="R24738" s="820"/>
      <c r="S24738" s="820"/>
      <c r="T24738" s="820"/>
      <c r="U24738" s="820"/>
      <c r="V24738" s="820"/>
      <c r="W24738" s="820"/>
      <c r="X24738" s="820"/>
      <c r="Y24738" s="820"/>
      <c r="Z24738" s="820"/>
    </row>
    <row r="24739" spans="7:26">
      <c r="G24739" s="826"/>
      <c r="H24739" s="820"/>
      <c r="J24739" s="820"/>
      <c r="K24739" s="820"/>
      <c r="L24739" s="820"/>
      <c r="M24739" s="820"/>
      <c r="N24739" s="820"/>
      <c r="O24739" s="820"/>
      <c r="P24739" s="820"/>
      <c r="Q24739" s="820"/>
      <c r="R24739" s="820"/>
      <c r="S24739" s="820"/>
      <c r="T24739" s="820"/>
      <c r="U24739" s="820"/>
      <c r="V24739" s="820"/>
      <c r="W24739" s="820"/>
      <c r="X24739" s="820"/>
      <c r="Y24739" s="820"/>
      <c r="Z24739" s="820"/>
    </row>
    <row r="24740" spans="7:26">
      <c r="G24740" s="826"/>
      <c r="H24740" s="820"/>
      <c r="J24740" s="820"/>
      <c r="K24740" s="820"/>
      <c r="L24740" s="820"/>
      <c r="M24740" s="820"/>
      <c r="N24740" s="820"/>
      <c r="O24740" s="820"/>
      <c r="P24740" s="820"/>
      <c r="Q24740" s="820"/>
      <c r="R24740" s="820"/>
      <c r="S24740" s="820"/>
      <c r="T24740" s="820"/>
      <c r="U24740" s="820"/>
      <c r="V24740" s="820"/>
      <c r="W24740" s="820"/>
      <c r="X24740" s="820"/>
      <c r="Y24740" s="820"/>
      <c r="Z24740" s="820"/>
    </row>
    <row r="24741" spans="7:26">
      <c r="G24741" s="826"/>
      <c r="H24741" s="820"/>
      <c r="J24741" s="820"/>
      <c r="K24741" s="820"/>
      <c r="L24741" s="820"/>
      <c r="M24741" s="820"/>
      <c r="N24741" s="820"/>
      <c r="O24741" s="820"/>
      <c r="P24741" s="820"/>
      <c r="Q24741" s="820"/>
      <c r="R24741" s="820"/>
      <c r="S24741" s="820"/>
      <c r="T24741" s="820"/>
      <c r="U24741" s="820"/>
      <c r="V24741" s="820"/>
      <c r="W24741" s="820"/>
      <c r="X24741" s="820"/>
      <c r="Y24741" s="820"/>
      <c r="Z24741" s="820"/>
    </row>
    <row r="24742" spans="7:26">
      <c r="G24742" s="826"/>
      <c r="H24742" s="820"/>
      <c r="J24742" s="820"/>
      <c r="K24742" s="820"/>
      <c r="L24742" s="820"/>
      <c r="M24742" s="820"/>
      <c r="N24742" s="820"/>
      <c r="O24742" s="820"/>
      <c r="P24742" s="820"/>
      <c r="Q24742" s="820"/>
      <c r="R24742" s="820"/>
      <c r="S24742" s="820"/>
      <c r="T24742" s="820"/>
      <c r="U24742" s="820"/>
      <c r="V24742" s="820"/>
      <c r="W24742" s="820"/>
      <c r="X24742" s="820"/>
      <c r="Y24742" s="820"/>
      <c r="Z24742" s="820"/>
    </row>
    <row r="24743" spans="7:26">
      <c r="G24743" s="826"/>
      <c r="H24743" s="820"/>
      <c r="J24743" s="820"/>
      <c r="K24743" s="820"/>
      <c r="L24743" s="820"/>
      <c r="M24743" s="820"/>
      <c r="N24743" s="820"/>
      <c r="O24743" s="820"/>
      <c r="P24743" s="820"/>
      <c r="Q24743" s="820"/>
      <c r="R24743" s="820"/>
      <c r="S24743" s="820"/>
      <c r="T24743" s="820"/>
      <c r="U24743" s="820"/>
      <c r="V24743" s="820"/>
      <c r="W24743" s="820"/>
      <c r="X24743" s="820"/>
      <c r="Y24743" s="820"/>
      <c r="Z24743" s="820"/>
    </row>
    <row r="24744" spans="7:26">
      <c r="G24744" s="826"/>
      <c r="H24744" s="820"/>
      <c r="J24744" s="820"/>
      <c r="K24744" s="820"/>
      <c r="L24744" s="820"/>
      <c r="M24744" s="820"/>
      <c r="N24744" s="820"/>
      <c r="O24744" s="820"/>
      <c r="P24744" s="820"/>
      <c r="Q24744" s="820"/>
      <c r="R24744" s="820"/>
      <c r="S24744" s="820"/>
      <c r="T24744" s="820"/>
      <c r="U24744" s="820"/>
      <c r="V24744" s="820"/>
      <c r="W24744" s="820"/>
      <c r="X24744" s="820"/>
      <c r="Y24744" s="820"/>
      <c r="Z24744" s="820"/>
    </row>
    <row r="24745" spans="7:26">
      <c r="G24745" s="826"/>
      <c r="H24745" s="820"/>
      <c r="J24745" s="820"/>
      <c r="K24745" s="820"/>
      <c r="L24745" s="820"/>
      <c r="M24745" s="820"/>
      <c r="N24745" s="820"/>
      <c r="O24745" s="820"/>
      <c r="P24745" s="820"/>
      <c r="Q24745" s="820"/>
      <c r="R24745" s="820"/>
      <c r="S24745" s="820"/>
      <c r="T24745" s="820"/>
      <c r="U24745" s="820"/>
      <c r="V24745" s="820"/>
      <c r="W24745" s="820"/>
      <c r="X24745" s="820"/>
      <c r="Y24745" s="820"/>
      <c r="Z24745" s="820"/>
    </row>
    <row r="24746" spans="7:26">
      <c r="G24746" s="826"/>
      <c r="H24746" s="820"/>
      <c r="J24746" s="820"/>
      <c r="K24746" s="820"/>
      <c r="L24746" s="820"/>
      <c r="M24746" s="820"/>
      <c r="N24746" s="820"/>
      <c r="O24746" s="820"/>
      <c r="P24746" s="820"/>
      <c r="Q24746" s="820"/>
      <c r="R24746" s="820"/>
      <c r="S24746" s="820"/>
      <c r="T24746" s="820"/>
      <c r="U24746" s="820"/>
      <c r="V24746" s="820"/>
      <c r="W24746" s="820"/>
      <c r="X24746" s="820"/>
      <c r="Y24746" s="820"/>
      <c r="Z24746" s="820"/>
    </row>
    <row r="24747" spans="7:26">
      <c r="G24747" s="826"/>
      <c r="H24747" s="820"/>
      <c r="J24747" s="820"/>
      <c r="K24747" s="820"/>
      <c r="L24747" s="820"/>
      <c r="M24747" s="820"/>
      <c r="N24747" s="820"/>
      <c r="O24747" s="820"/>
      <c r="P24747" s="820"/>
      <c r="Q24747" s="820"/>
      <c r="R24747" s="820"/>
      <c r="S24747" s="820"/>
      <c r="T24747" s="820"/>
      <c r="U24747" s="820"/>
      <c r="V24747" s="820"/>
      <c r="W24747" s="820"/>
      <c r="X24747" s="820"/>
      <c r="Y24747" s="820"/>
      <c r="Z24747" s="820"/>
    </row>
    <row r="24748" spans="7:26">
      <c r="G24748" s="826"/>
      <c r="H24748" s="820"/>
      <c r="J24748" s="820"/>
      <c r="K24748" s="820"/>
      <c r="L24748" s="820"/>
      <c r="M24748" s="820"/>
      <c r="N24748" s="820"/>
      <c r="O24748" s="820"/>
      <c r="P24748" s="820"/>
      <c r="Q24748" s="820"/>
      <c r="R24748" s="820"/>
      <c r="S24748" s="820"/>
      <c r="T24748" s="820"/>
      <c r="U24748" s="820"/>
      <c r="V24748" s="820"/>
      <c r="W24748" s="820"/>
      <c r="X24748" s="820"/>
      <c r="Y24748" s="820"/>
      <c r="Z24748" s="820"/>
    </row>
    <row r="24749" spans="7:26">
      <c r="G24749" s="826"/>
      <c r="H24749" s="820"/>
      <c r="J24749" s="820"/>
      <c r="K24749" s="820"/>
      <c r="L24749" s="820"/>
      <c r="M24749" s="820"/>
      <c r="N24749" s="820"/>
      <c r="O24749" s="820"/>
      <c r="P24749" s="820"/>
      <c r="Q24749" s="820"/>
      <c r="R24749" s="820"/>
      <c r="S24749" s="820"/>
      <c r="T24749" s="820"/>
      <c r="U24749" s="820"/>
      <c r="V24749" s="820"/>
      <c r="W24749" s="820"/>
      <c r="X24749" s="820"/>
      <c r="Y24749" s="820"/>
      <c r="Z24749" s="820"/>
    </row>
    <row r="24750" spans="7:26">
      <c r="G24750" s="826"/>
      <c r="H24750" s="820"/>
      <c r="J24750" s="820"/>
      <c r="K24750" s="820"/>
      <c r="L24750" s="820"/>
      <c r="M24750" s="820"/>
      <c r="N24750" s="820"/>
      <c r="O24750" s="820"/>
      <c r="P24750" s="820"/>
      <c r="Q24750" s="820"/>
      <c r="R24750" s="820"/>
      <c r="S24750" s="820"/>
      <c r="T24750" s="820"/>
      <c r="U24750" s="820"/>
      <c r="V24750" s="820"/>
      <c r="W24750" s="820"/>
      <c r="X24750" s="820"/>
      <c r="Y24750" s="820"/>
      <c r="Z24750" s="820"/>
    </row>
    <row r="24751" spans="7:26">
      <c r="G24751" s="826"/>
      <c r="H24751" s="820"/>
      <c r="J24751" s="820"/>
      <c r="K24751" s="820"/>
      <c r="L24751" s="820"/>
      <c r="M24751" s="820"/>
      <c r="N24751" s="820"/>
      <c r="O24751" s="820"/>
      <c r="P24751" s="820"/>
      <c r="Q24751" s="820"/>
      <c r="R24751" s="820"/>
      <c r="S24751" s="820"/>
      <c r="T24751" s="820"/>
      <c r="U24751" s="820"/>
      <c r="V24751" s="820"/>
      <c r="W24751" s="820"/>
      <c r="X24751" s="820"/>
      <c r="Y24751" s="820"/>
      <c r="Z24751" s="820"/>
    </row>
    <row r="24752" spans="7:26">
      <c r="G24752" s="826"/>
      <c r="H24752" s="820"/>
      <c r="J24752" s="820"/>
      <c r="K24752" s="820"/>
      <c r="L24752" s="820"/>
      <c r="M24752" s="820"/>
      <c r="N24752" s="820"/>
      <c r="O24752" s="820"/>
      <c r="P24752" s="820"/>
      <c r="Q24752" s="820"/>
      <c r="R24752" s="820"/>
      <c r="S24752" s="820"/>
      <c r="T24752" s="820"/>
      <c r="U24752" s="820"/>
      <c r="V24752" s="820"/>
      <c r="W24752" s="820"/>
      <c r="X24752" s="820"/>
      <c r="Y24752" s="820"/>
      <c r="Z24752" s="820"/>
    </row>
    <row r="24753" spans="7:26">
      <c r="G24753" s="826"/>
      <c r="H24753" s="820"/>
      <c r="J24753" s="820"/>
      <c r="K24753" s="820"/>
      <c r="L24753" s="820"/>
      <c r="M24753" s="820"/>
      <c r="N24753" s="820"/>
      <c r="O24753" s="820"/>
      <c r="P24753" s="820"/>
      <c r="Q24753" s="820"/>
      <c r="R24753" s="820"/>
      <c r="S24753" s="820"/>
      <c r="T24753" s="820"/>
      <c r="U24753" s="820"/>
      <c r="V24753" s="820"/>
      <c r="W24753" s="820"/>
      <c r="X24753" s="820"/>
      <c r="Y24753" s="820"/>
      <c r="Z24753" s="820"/>
    </row>
    <row r="24754" spans="7:26">
      <c r="G24754" s="826"/>
      <c r="H24754" s="820"/>
      <c r="J24754" s="820"/>
      <c r="K24754" s="820"/>
      <c r="L24754" s="820"/>
      <c r="M24754" s="820"/>
      <c r="N24754" s="820"/>
      <c r="O24754" s="820"/>
      <c r="P24754" s="820"/>
      <c r="Q24754" s="820"/>
      <c r="R24754" s="820"/>
      <c r="S24754" s="820"/>
      <c r="T24754" s="820"/>
      <c r="U24754" s="820"/>
      <c r="V24754" s="820"/>
      <c r="W24754" s="820"/>
      <c r="X24754" s="820"/>
      <c r="Y24754" s="820"/>
      <c r="Z24754" s="820"/>
    </row>
    <row r="24755" spans="7:26">
      <c r="G24755" s="826"/>
      <c r="H24755" s="820"/>
      <c r="J24755" s="820"/>
      <c r="K24755" s="820"/>
      <c r="L24755" s="820"/>
      <c r="M24755" s="820"/>
      <c r="N24755" s="820"/>
      <c r="O24755" s="820"/>
      <c r="P24755" s="820"/>
      <c r="Q24755" s="820"/>
      <c r="R24755" s="820"/>
      <c r="S24755" s="820"/>
      <c r="T24755" s="820"/>
      <c r="U24755" s="820"/>
      <c r="V24755" s="820"/>
      <c r="W24755" s="820"/>
      <c r="X24755" s="820"/>
      <c r="Y24755" s="820"/>
      <c r="Z24755" s="820"/>
    </row>
    <row r="24756" spans="7:26">
      <c r="G24756" s="826"/>
      <c r="H24756" s="820"/>
      <c r="J24756" s="820"/>
      <c r="K24756" s="820"/>
      <c r="L24756" s="820"/>
      <c r="M24756" s="820"/>
      <c r="N24756" s="820"/>
      <c r="O24756" s="820"/>
      <c r="P24756" s="820"/>
      <c r="Q24756" s="820"/>
      <c r="R24756" s="820"/>
      <c r="S24756" s="820"/>
      <c r="T24756" s="820"/>
      <c r="U24756" s="820"/>
      <c r="V24756" s="820"/>
      <c r="W24756" s="820"/>
      <c r="X24756" s="820"/>
      <c r="Y24756" s="820"/>
      <c r="Z24756" s="820"/>
    </row>
    <row r="24757" spans="7:26">
      <c r="G24757" s="826"/>
      <c r="H24757" s="820"/>
      <c r="J24757" s="820"/>
      <c r="K24757" s="820"/>
      <c r="L24757" s="820"/>
      <c r="M24757" s="820"/>
      <c r="N24757" s="820"/>
      <c r="O24757" s="820"/>
      <c r="P24757" s="820"/>
      <c r="Q24757" s="820"/>
      <c r="R24757" s="820"/>
      <c r="S24757" s="820"/>
      <c r="T24757" s="820"/>
      <c r="U24757" s="820"/>
      <c r="V24757" s="820"/>
      <c r="W24757" s="820"/>
      <c r="X24757" s="820"/>
      <c r="Y24757" s="820"/>
      <c r="Z24757" s="820"/>
    </row>
    <row r="24758" spans="7:26">
      <c r="G24758" s="826"/>
      <c r="H24758" s="820"/>
      <c r="J24758" s="820"/>
      <c r="K24758" s="820"/>
      <c r="L24758" s="820"/>
      <c r="M24758" s="820"/>
      <c r="N24758" s="820"/>
      <c r="O24758" s="820"/>
      <c r="P24758" s="820"/>
      <c r="Q24758" s="820"/>
      <c r="R24758" s="820"/>
      <c r="S24758" s="820"/>
      <c r="T24758" s="820"/>
      <c r="U24758" s="820"/>
      <c r="V24758" s="820"/>
      <c r="W24758" s="820"/>
      <c r="X24758" s="820"/>
      <c r="Y24758" s="820"/>
      <c r="Z24758" s="820"/>
    </row>
    <row r="24759" spans="7:26">
      <c r="G24759" s="826"/>
      <c r="H24759" s="820"/>
      <c r="J24759" s="820"/>
      <c r="K24759" s="820"/>
      <c r="L24759" s="820"/>
      <c r="M24759" s="820"/>
      <c r="N24759" s="820"/>
      <c r="O24759" s="820"/>
      <c r="P24759" s="820"/>
      <c r="Q24759" s="820"/>
      <c r="R24759" s="820"/>
      <c r="S24759" s="820"/>
      <c r="T24759" s="820"/>
      <c r="U24759" s="820"/>
      <c r="V24759" s="820"/>
      <c r="W24759" s="820"/>
      <c r="X24759" s="820"/>
      <c r="Y24759" s="820"/>
      <c r="Z24759" s="820"/>
    </row>
    <row r="24760" spans="7:26">
      <c r="G24760" s="826"/>
      <c r="H24760" s="820"/>
      <c r="J24760" s="820"/>
      <c r="K24760" s="820"/>
      <c r="L24760" s="820"/>
      <c r="M24760" s="820"/>
      <c r="N24760" s="820"/>
      <c r="O24760" s="820"/>
      <c r="P24760" s="820"/>
      <c r="Q24760" s="820"/>
      <c r="R24760" s="820"/>
      <c r="S24760" s="820"/>
      <c r="T24760" s="820"/>
      <c r="U24760" s="820"/>
      <c r="V24760" s="820"/>
      <c r="W24760" s="820"/>
      <c r="X24760" s="820"/>
      <c r="Y24760" s="820"/>
      <c r="Z24760" s="820"/>
    </row>
    <row r="24761" spans="7:26">
      <c r="G24761" s="826"/>
      <c r="H24761" s="820"/>
      <c r="J24761" s="820"/>
      <c r="K24761" s="820"/>
      <c r="L24761" s="820"/>
      <c r="M24761" s="820"/>
      <c r="N24761" s="820"/>
      <c r="O24761" s="820"/>
      <c r="P24761" s="820"/>
      <c r="Q24761" s="820"/>
      <c r="R24761" s="820"/>
      <c r="S24761" s="820"/>
      <c r="T24761" s="820"/>
      <c r="U24761" s="820"/>
      <c r="V24761" s="820"/>
      <c r="W24761" s="820"/>
      <c r="X24761" s="820"/>
      <c r="Y24761" s="820"/>
      <c r="Z24761" s="820"/>
    </row>
    <row r="24762" spans="7:26">
      <c r="G24762" s="826"/>
      <c r="H24762" s="820"/>
      <c r="J24762" s="820"/>
      <c r="K24762" s="820"/>
      <c r="L24762" s="820"/>
      <c r="M24762" s="820"/>
      <c r="N24762" s="820"/>
      <c r="O24762" s="820"/>
      <c r="P24762" s="820"/>
      <c r="Q24762" s="820"/>
      <c r="R24762" s="820"/>
      <c r="S24762" s="820"/>
      <c r="T24762" s="820"/>
      <c r="U24762" s="820"/>
      <c r="V24762" s="820"/>
      <c r="W24762" s="820"/>
      <c r="X24762" s="820"/>
      <c r="Y24762" s="820"/>
      <c r="Z24762" s="820"/>
    </row>
    <row r="24763" spans="7:26">
      <c r="G24763" s="826"/>
      <c r="H24763" s="820"/>
      <c r="J24763" s="820"/>
      <c r="K24763" s="820"/>
      <c r="L24763" s="820"/>
      <c r="M24763" s="820"/>
      <c r="N24763" s="820"/>
      <c r="O24763" s="820"/>
      <c r="P24763" s="820"/>
      <c r="Q24763" s="820"/>
      <c r="R24763" s="820"/>
      <c r="S24763" s="820"/>
      <c r="T24763" s="820"/>
      <c r="U24763" s="820"/>
      <c r="V24763" s="820"/>
      <c r="W24763" s="820"/>
      <c r="X24763" s="820"/>
      <c r="Y24763" s="820"/>
      <c r="Z24763" s="820"/>
    </row>
    <row r="24764" spans="7:26">
      <c r="G24764" s="826"/>
      <c r="H24764" s="820"/>
      <c r="J24764" s="820"/>
      <c r="K24764" s="820"/>
      <c r="L24764" s="820"/>
      <c r="M24764" s="820"/>
      <c r="N24764" s="820"/>
      <c r="O24764" s="820"/>
      <c r="P24764" s="820"/>
      <c r="Q24764" s="820"/>
      <c r="R24764" s="820"/>
      <c r="S24764" s="820"/>
      <c r="T24764" s="820"/>
      <c r="U24764" s="820"/>
      <c r="V24764" s="820"/>
      <c r="W24764" s="820"/>
      <c r="X24764" s="820"/>
      <c r="Y24764" s="820"/>
      <c r="Z24764" s="820"/>
    </row>
    <row r="24765" spans="7:26">
      <c r="G24765" s="826"/>
      <c r="H24765" s="820"/>
      <c r="J24765" s="820"/>
      <c r="K24765" s="820"/>
      <c r="L24765" s="820"/>
      <c r="M24765" s="820"/>
      <c r="N24765" s="820"/>
      <c r="O24765" s="820"/>
      <c r="P24765" s="820"/>
      <c r="Q24765" s="820"/>
      <c r="R24765" s="820"/>
      <c r="S24765" s="820"/>
      <c r="T24765" s="820"/>
      <c r="U24765" s="820"/>
      <c r="V24765" s="820"/>
      <c r="W24765" s="820"/>
      <c r="X24765" s="820"/>
      <c r="Y24765" s="820"/>
      <c r="Z24765" s="820"/>
    </row>
    <row r="24766" spans="7:26">
      <c r="G24766" s="826"/>
      <c r="H24766" s="820"/>
      <c r="J24766" s="820"/>
      <c r="K24766" s="820"/>
      <c r="L24766" s="820"/>
      <c r="M24766" s="820"/>
      <c r="N24766" s="820"/>
      <c r="O24766" s="820"/>
      <c r="P24766" s="820"/>
      <c r="Q24766" s="820"/>
      <c r="R24766" s="820"/>
      <c r="S24766" s="820"/>
      <c r="T24766" s="820"/>
      <c r="U24766" s="820"/>
      <c r="V24766" s="820"/>
      <c r="W24766" s="820"/>
      <c r="X24766" s="820"/>
      <c r="Y24766" s="820"/>
      <c r="Z24766" s="820"/>
    </row>
    <row r="24767" spans="7:26">
      <c r="G24767" s="826"/>
      <c r="H24767" s="820"/>
      <c r="J24767" s="820"/>
      <c r="K24767" s="820"/>
      <c r="L24767" s="820"/>
      <c r="M24767" s="820"/>
      <c r="N24767" s="820"/>
      <c r="O24767" s="820"/>
      <c r="P24767" s="820"/>
      <c r="Q24767" s="820"/>
      <c r="R24767" s="820"/>
      <c r="S24767" s="820"/>
      <c r="T24767" s="820"/>
      <c r="U24767" s="820"/>
      <c r="V24767" s="820"/>
      <c r="W24767" s="820"/>
      <c r="X24767" s="820"/>
      <c r="Y24767" s="820"/>
      <c r="Z24767" s="820"/>
    </row>
    <row r="24768" spans="7:26">
      <c r="G24768" s="826"/>
      <c r="H24768" s="820"/>
      <c r="J24768" s="820"/>
      <c r="K24768" s="820"/>
      <c r="L24768" s="820"/>
      <c r="M24768" s="820"/>
      <c r="N24768" s="820"/>
      <c r="O24768" s="820"/>
      <c r="P24768" s="820"/>
      <c r="Q24768" s="820"/>
      <c r="R24768" s="820"/>
      <c r="S24768" s="820"/>
      <c r="T24768" s="820"/>
      <c r="U24768" s="820"/>
      <c r="V24768" s="820"/>
      <c r="W24768" s="820"/>
      <c r="X24768" s="820"/>
      <c r="Y24768" s="820"/>
      <c r="Z24768" s="820"/>
    </row>
    <row r="24769" spans="7:26">
      <c r="G24769" s="826"/>
      <c r="H24769" s="820"/>
      <c r="J24769" s="820"/>
      <c r="K24769" s="820"/>
      <c r="L24769" s="820"/>
      <c r="M24769" s="820"/>
      <c r="N24769" s="820"/>
      <c r="O24769" s="820"/>
      <c r="P24769" s="820"/>
      <c r="Q24769" s="820"/>
      <c r="R24769" s="820"/>
      <c r="S24769" s="820"/>
      <c r="T24769" s="820"/>
      <c r="U24769" s="820"/>
      <c r="V24769" s="820"/>
      <c r="W24769" s="820"/>
      <c r="X24769" s="820"/>
      <c r="Y24769" s="820"/>
      <c r="Z24769" s="820"/>
    </row>
    <row r="24770" spans="7:26">
      <c r="G24770" s="826"/>
      <c r="H24770" s="820"/>
      <c r="J24770" s="820"/>
      <c r="K24770" s="820"/>
      <c r="L24770" s="820"/>
      <c r="M24770" s="820"/>
      <c r="N24770" s="820"/>
      <c r="O24770" s="820"/>
      <c r="P24770" s="820"/>
      <c r="Q24770" s="820"/>
      <c r="R24770" s="820"/>
      <c r="S24770" s="820"/>
      <c r="T24770" s="820"/>
      <c r="U24770" s="820"/>
      <c r="V24770" s="820"/>
      <c r="W24770" s="820"/>
      <c r="X24770" s="820"/>
      <c r="Y24770" s="820"/>
      <c r="Z24770" s="820"/>
    </row>
    <row r="24771" spans="7:26">
      <c r="G24771" s="826"/>
      <c r="H24771" s="820"/>
      <c r="J24771" s="820"/>
      <c r="K24771" s="820"/>
      <c r="L24771" s="820"/>
      <c r="M24771" s="820"/>
      <c r="N24771" s="820"/>
      <c r="O24771" s="820"/>
      <c r="P24771" s="820"/>
      <c r="Q24771" s="820"/>
      <c r="R24771" s="820"/>
      <c r="S24771" s="820"/>
      <c r="T24771" s="820"/>
      <c r="U24771" s="820"/>
      <c r="V24771" s="820"/>
      <c r="W24771" s="820"/>
      <c r="X24771" s="820"/>
      <c r="Y24771" s="820"/>
      <c r="Z24771" s="820"/>
    </row>
    <row r="24772" spans="7:26">
      <c r="G24772" s="826"/>
      <c r="H24772" s="820"/>
      <c r="J24772" s="820"/>
      <c r="K24772" s="820"/>
      <c r="L24772" s="820"/>
      <c r="M24772" s="820"/>
      <c r="N24772" s="820"/>
      <c r="O24772" s="820"/>
      <c r="P24772" s="820"/>
      <c r="Q24772" s="820"/>
      <c r="R24772" s="820"/>
      <c r="S24772" s="820"/>
      <c r="T24772" s="820"/>
      <c r="U24772" s="820"/>
      <c r="V24772" s="820"/>
      <c r="W24772" s="820"/>
      <c r="X24772" s="820"/>
      <c r="Y24772" s="820"/>
      <c r="Z24772" s="820"/>
    </row>
    <row r="24773" spans="7:26">
      <c r="G24773" s="826"/>
      <c r="H24773" s="820"/>
      <c r="J24773" s="820"/>
      <c r="K24773" s="820"/>
      <c r="L24773" s="820"/>
      <c r="M24773" s="820"/>
      <c r="N24773" s="820"/>
      <c r="O24773" s="820"/>
      <c r="P24773" s="820"/>
      <c r="Q24773" s="820"/>
      <c r="R24773" s="820"/>
      <c r="S24773" s="820"/>
      <c r="T24773" s="820"/>
      <c r="U24773" s="820"/>
      <c r="V24773" s="820"/>
      <c r="W24773" s="820"/>
      <c r="X24773" s="820"/>
      <c r="Y24773" s="820"/>
      <c r="Z24773" s="820"/>
    </row>
    <row r="24774" spans="7:26">
      <c r="G24774" s="826"/>
      <c r="H24774" s="820"/>
      <c r="J24774" s="820"/>
      <c r="K24774" s="820"/>
      <c r="L24774" s="820"/>
      <c r="M24774" s="820"/>
      <c r="N24774" s="820"/>
      <c r="O24774" s="820"/>
      <c r="P24774" s="820"/>
      <c r="Q24774" s="820"/>
      <c r="R24774" s="820"/>
      <c r="S24774" s="820"/>
      <c r="T24774" s="820"/>
      <c r="U24774" s="820"/>
      <c r="V24774" s="820"/>
      <c r="W24774" s="820"/>
      <c r="X24774" s="820"/>
      <c r="Y24774" s="820"/>
      <c r="Z24774" s="820"/>
    </row>
    <row r="24775" spans="7:26">
      <c r="G24775" s="826"/>
      <c r="H24775" s="820"/>
      <c r="J24775" s="820"/>
      <c r="K24775" s="820"/>
      <c r="L24775" s="820"/>
      <c r="M24775" s="820"/>
      <c r="N24775" s="820"/>
      <c r="O24775" s="820"/>
      <c r="P24775" s="820"/>
      <c r="Q24775" s="820"/>
      <c r="R24775" s="820"/>
      <c r="S24775" s="820"/>
      <c r="T24775" s="820"/>
      <c r="U24775" s="820"/>
      <c r="V24775" s="820"/>
      <c r="W24775" s="820"/>
      <c r="X24775" s="820"/>
      <c r="Y24775" s="820"/>
      <c r="Z24775" s="820"/>
    </row>
    <row r="24776" spans="7:26">
      <c r="G24776" s="826"/>
      <c r="H24776" s="820"/>
      <c r="J24776" s="820"/>
      <c r="K24776" s="820"/>
      <c r="L24776" s="820"/>
      <c r="M24776" s="820"/>
      <c r="N24776" s="820"/>
      <c r="O24776" s="820"/>
      <c r="P24776" s="820"/>
      <c r="Q24776" s="820"/>
      <c r="R24776" s="820"/>
      <c r="S24776" s="820"/>
      <c r="T24776" s="820"/>
      <c r="U24776" s="820"/>
      <c r="V24776" s="820"/>
      <c r="W24776" s="820"/>
      <c r="X24776" s="820"/>
      <c r="Y24776" s="820"/>
      <c r="Z24776" s="820"/>
    </row>
    <row r="24777" spans="7:26">
      <c r="G24777" s="826"/>
      <c r="H24777" s="820"/>
      <c r="J24777" s="820"/>
      <c r="K24777" s="820"/>
      <c r="L24777" s="820"/>
      <c r="M24777" s="820"/>
      <c r="N24777" s="820"/>
      <c r="O24777" s="820"/>
      <c r="P24777" s="820"/>
      <c r="Q24777" s="820"/>
      <c r="R24777" s="820"/>
      <c r="S24777" s="820"/>
      <c r="T24777" s="820"/>
      <c r="U24777" s="820"/>
      <c r="V24777" s="820"/>
      <c r="W24777" s="820"/>
      <c r="X24777" s="820"/>
      <c r="Y24777" s="820"/>
      <c r="Z24777" s="820"/>
    </row>
    <row r="24778" spans="7:26">
      <c r="G24778" s="826"/>
      <c r="H24778" s="820"/>
      <c r="J24778" s="820"/>
      <c r="K24778" s="820"/>
      <c r="L24778" s="820"/>
      <c r="M24778" s="820"/>
      <c r="N24778" s="820"/>
      <c r="O24778" s="820"/>
      <c r="P24778" s="820"/>
      <c r="Q24778" s="820"/>
      <c r="R24778" s="820"/>
      <c r="S24778" s="820"/>
      <c r="T24778" s="820"/>
      <c r="U24778" s="820"/>
      <c r="V24778" s="820"/>
      <c r="W24778" s="820"/>
      <c r="X24778" s="820"/>
      <c r="Y24778" s="820"/>
      <c r="Z24778" s="820"/>
    </row>
    <row r="24779" spans="7:26">
      <c r="G24779" s="826"/>
      <c r="H24779" s="820"/>
      <c r="J24779" s="820"/>
      <c r="K24779" s="820"/>
      <c r="L24779" s="820"/>
      <c r="M24779" s="820"/>
      <c r="N24779" s="820"/>
      <c r="O24779" s="820"/>
      <c r="P24779" s="820"/>
      <c r="Q24779" s="820"/>
      <c r="R24779" s="820"/>
      <c r="S24779" s="820"/>
      <c r="T24779" s="820"/>
      <c r="U24779" s="820"/>
      <c r="V24779" s="820"/>
      <c r="W24779" s="820"/>
      <c r="X24779" s="820"/>
      <c r="Y24779" s="820"/>
      <c r="Z24779" s="820"/>
    </row>
    <row r="24780" spans="7:26">
      <c r="G24780" s="826"/>
      <c r="H24780" s="820"/>
      <c r="J24780" s="820"/>
      <c r="K24780" s="820"/>
      <c r="L24780" s="820"/>
      <c r="M24780" s="820"/>
      <c r="N24780" s="820"/>
      <c r="O24780" s="820"/>
      <c r="P24780" s="820"/>
      <c r="Q24780" s="820"/>
      <c r="R24780" s="820"/>
      <c r="S24780" s="820"/>
      <c r="T24780" s="820"/>
      <c r="U24780" s="820"/>
      <c r="V24780" s="820"/>
      <c r="W24780" s="820"/>
      <c r="X24780" s="820"/>
      <c r="Y24780" s="820"/>
      <c r="Z24780" s="820"/>
    </row>
    <row r="24781" spans="7:26">
      <c r="G24781" s="826"/>
      <c r="H24781" s="820"/>
      <c r="J24781" s="820"/>
      <c r="K24781" s="820"/>
      <c r="L24781" s="820"/>
      <c r="M24781" s="820"/>
      <c r="N24781" s="820"/>
      <c r="O24781" s="820"/>
      <c r="P24781" s="820"/>
      <c r="Q24781" s="820"/>
      <c r="R24781" s="820"/>
      <c r="S24781" s="820"/>
      <c r="T24781" s="820"/>
      <c r="U24781" s="820"/>
      <c r="V24781" s="820"/>
      <c r="W24781" s="820"/>
      <c r="X24781" s="820"/>
      <c r="Y24781" s="820"/>
      <c r="Z24781" s="820"/>
    </row>
    <row r="24782" spans="7:26">
      <c r="G24782" s="826"/>
      <c r="H24782" s="820"/>
      <c r="J24782" s="820"/>
      <c r="K24782" s="820"/>
      <c r="L24782" s="820"/>
      <c r="M24782" s="820"/>
      <c r="N24782" s="820"/>
      <c r="O24782" s="820"/>
      <c r="P24782" s="820"/>
      <c r="Q24782" s="820"/>
      <c r="R24782" s="820"/>
      <c r="S24782" s="820"/>
      <c r="T24782" s="820"/>
      <c r="U24782" s="820"/>
      <c r="V24782" s="820"/>
      <c r="W24782" s="820"/>
      <c r="X24782" s="820"/>
      <c r="Y24782" s="820"/>
      <c r="Z24782" s="820"/>
    </row>
    <row r="24783" spans="7:26">
      <c r="G24783" s="826"/>
      <c r="H24783" s="820"/>
      <c r="J24783" s="820"/>
      <c r="K24783" s="820"/>
      <c r="L24783" s="820"/>
      <c r="M24783" s="820"/>
      <c r="N24783" s="820"/>
      <c r="O24783" s="820"/>
      <c r="P24783" s="820"/>
      <c r="Q24783" s="820"/>
      <c r="R24783" s="820"/>
      <c r="S24783" s="820"/>
      <c r="T24783" s="820"/>
      <c r="U24783" s="820"/>
      <c r="V24783" s="820"/>
      <c r="W24783" s="820"/>
      <c r="X24783" s="820"/>
      <c r="Y24783" s="820"/>
      <c r="Z24783" s="820"/>
    </row>
    <row r="24784" spans="7:26">
      <c r="G24784" s="826"/>
      <c r="H24784" s="820"/>
      <c r="J24784" s="820"/>
      <c r="K24784" s="820"/>
      <c r="L24784" s="820"/>
      <c r="M24784" s="820"/>
      <c r="N24784" s="820"/>
      <c r="O24784" s="820"/>
      <c r="P24784" s="820"/>
      <c r="Q24784" s="820"/>
      <c r="R24784" s="820"/>
      <c r="S24784" s="820"/>
      <c r="T24784" s="820"/>
      <c r="U24784" s="820"/>
      <c r="V24784" s="820"/>
      <c r="W24784" s="820"/>
      <c r="X24784" s="820"/>
      <c r="Y24784" s="820"/>
      <c r="Z24784" s="820"/>
    </row>
    <row r="24785" spans="7:26">
      <c r="G24785" s="826"/>
      <c r="H24785" s="820"/>
      <c r="J24785" s="820"/>
      <c r="K24785" s="820"/>
      <c r="L24785" s="820"/>
      <c r="M24785" s="820"/>
      <c r="N24785" s="820"/>
      <c r="O24785" s="820"/>
      <c r="P24785" s="820"/>
      <c r="Q24785" s="820"/>
      <c r="R24785" s="820"/>
      <c r="S24785" s="820"/>
      <c r="T24785" s="820"/>
      <c r="U24785" s="820"/>
      <c r="V24785" s="820"/>
      <c r="W24785" s="820"/>
      <c r="X24785" s="820"/>
      <c r="Y24785" s="820"/>
      <c r="Z24785" s="820"/>
    </row>
    <row r="24786" spans="7:26">
      <c r="G24786" s="826"/>
      <c r="H24786" s="820"/>
      <c r="J24786" s="820"/>
      <c r="K24786" s="820"/>
      <c r="L24786" s="820"/>
      <c r="M24786" s="820"/>
      <c r="N24786" s="820"/>
      <c r="O24786" s="820"/>
      <c r="P24786" s="820"/>
      <c r="Q24786" s="820"/>
      <c r="R24786" s="820"/>
      <c r="S24786" s="820"/>
      <c r="T24786" s="820"/>
      <c r="U24786" s="820"/>
      <c r="V24786" s="820"/>
      <c r="W24786" s="820"/>
      <c r="X24786" s="820"/>
      <c r="Y24786" s="820"/>
      <c r="Z24786" s="820"/>
    </row>
    <row r="24787" spans="7:26">
      <c r="G24787" s="826"/>
      <c r="H24787" s="820"/>
      <c r="J24787" s="820"/>
      <c r="K24787" s="820"/>
      <c r="L24787" s="820"/>
      <c r="M24787" s="820"/>
      <c r="N24787" s="820"/>
      <c r="O24787" s="820"/>
      <c r="P24787" s="820"/>
      <c r="Q24787" s="820"/>
      <c r="R24787" s="820"/>
      <c r="S24787" s="820"/>
      <c r="T24787" s="820"/>
      <c r="U24787" s="820"/>
      <c r="V24787" s="820"/>
      <c r="W24787" s="820"/>
      <c r="X24787" s="820"/>
      <c r="Y24787" s="820"/>
      <c r="Z24787" s="820"/>
    </row>
    <row r="24788" spans="7:26">
      <c r="G24788" s="826"/>
      <c r="H24788" s="820"/>
      <c r="J24788" s="820"/>
      <c r="K24788" s="820"/>
      <c r="L24788" s="820"/>
      <c r="M24788" s="820"/>
      <c r="N24788" s="820"/>
      <c r="O24788" s="820"/>
      <c r="P24788" s="820"/>
      <c r="Q24788" s="820"/>
      <c r="R24788" s="820"/>
      <c r="S24788" s="820"/>
      <c r="T24788" s="820"/>
      <c r="U24788" s="820"/>
      <c r="V24788" s="820"/>
      <c r="W24788" s="820"/>
      <c r="X24788" s="820"/>
      <c r="Y24788" s="820"/>
      <c r="Z24788" s="820"/>
    </row>
    <row r="24789" spans="7:26">
      <c r="G24789" s="826"/>
      <c r="H24789" s="820"/>
      <c r="J24789" s="820"/>
      <c r="K24789" s="820"/>
      <c r="L24789" s="820"/>
      <c r="M24789" s="820"/>
      <c r="N24789" s="820"/>
      <c r="O24789" s="820"/>
      <c r="P24789" s="820"/>
      <c r="Q24789" s="820"/>
      <c r="R24789" s="820"/>
      <c r="S24789" s="820"/>
      <c r="T24789" s="820"/>
      <c r="U24789" s="820"/>
      <c r="V24789" s="820"/>
      <c r="W24789" s="820"/>
      <c r="X24789" s="820"/>
      <c r="Y24789" s="820"/>
      <c r="Z24789" s="820"/>
    </row>
    <row r="24790" spans="7:26">
      <c r="G24790" s="826"/>
      <c r="H24790" s="820"/>
      <c r="J24790" s="820"/>
      <c r="K24790" s="820"/>
      <c r="L24790" s="820"/>
      <c r="M24790" s="820"/>
      <c r="N24790" s="820"/>
      <c r="O24790" s="820"/>
      <c r="P24790" s="820"/>
      <c r="Q24790" s="820"/>
      <c r="R24790" s="820"/>
      <c r="S24790" s="820"/>
      <c r="T24790" s="820"/>
      <c r="U24790" s="820"/>
      <c r="V24790" s="820"/>
      <c r="W24790" s="820"/>
      <c r="X24790" s="820"/>
      <c r="Y24790" s="820"/>
      <c r="Z24790" s="820"/>
    </row>
    <row r="24791" spans="7:26">
      <c r="G24791" s="826"/>
      <c r="H24791" s="820"/>
      <c r="J24791" s="820"/>
      <c r="K24791" s="820"/>
      <c r="L24791" s="820"/>
      <c r="M24791" s="820"/>
      <c r="N24791" s="820"/>
      <c r="O24791" s="820"/>
      <c r="P24791" s="820"/>
      <c r="Q24791" s="820"/>
      <c r="R24791" s="820"/>
      <c r="S24791" s="820"/>
      <c r="T24791" s="820"/>
      <c r="U24791" s="820"/>
      <c r="V24791" s="820"/>
      <c r="W24791" s="820"/>
      <c r="X24791" s="820"/>
      <c r="Y24791" s="820"/>
      <c r="Z24791" s="820"/>
    </row>
    <row r="24792" spans="7:26">
      <c r="G24792" s="826"/>
      <c r="H24792" s="820"/>
      <c r="J24792" s="820"/>
      <c r="K24792" s="820"/>
      <c r="L24792" s="820"/>
      <c r="M24792" s="820"/>
      <c r="N24792" s="820"/>
      <c r="O24792" s="820"/>
      <c r="P24792" s="820"/>
      <c r="Q24792" s="820"/>
      <c r="R24792" s="820"/>
      <c r="S24792" s="820"/>
      <c r="T24792" s="820"/>
      <c r="U24792" s="820"/>
      <c r="V24792" s="820"/>
      <c r="W24792" s="820"/>
      <c r="X24792" s="820"/>
      <c r="Y24792" s="820"/>
      <c r="Z24792" s="820"/>
    </row>
    <row r="24793" spans="7:26">
      <c r="G24793" s="826"/>
      <c r="H24793" s="820"/>
      <c r="J24793" s="820"/>
      <c r="K24793" s="820"/>
      <c r="L24793" s="820"/>
      <c r="M24793" s="820"/>
      <c r="N24793" s="820"/>
      <c r="O24793" s="820"/>
      <c r="P24793" s="820"/>
      <c r="Q24793" s="820"/>
      <c r="R24793" s="820"/>
      <c r="S24793" s="820"/>
      <c r="T24793" s="820"/>
      <c r="U24793" s="820"/>
      <c r="V24793" s="820"/>
      <c r="W24793" s="820"/>
      <c r="X24793" s="820"/>
      <c r="Y24793" s="820"/>
      <c r="Z24793" s="820"/>
    </row>
    <row r="24794" spans="7:26">
      <c r="G24794" s="826"/>
      <c r="H24794" s="820"/>
      <c r="J24794" s="820"/>
      <c r="K24794" s="820"/>
      <c r="L24794" s="820"/>
      <c r="M24794" s="820"/>
      <c r="N24794" s="820"/>
      <c r="O24794" s="820"/>
      <c r="P24794" s="820"/>
      <c r="Q24794" s="820"/>
      <c r="R24794" s="820"/>
      <c r="S24794" s="820"/>
      <c r="T24794" s="820"/>
      <c r="U24794" s="820"/>
      <c r="V24794" s="820"/>
      <c r="W24794" s="820"/>
      <c r="X24794" s="820"/>
      <c r="Y24794" s="820"/>
      <c r="Z24794" s="820"/>
    </row>
    <row r="24795" spans="7:26">
      <c r="G24795" s="826"/>
      <c r="H24795" s="820"/>
      <c r="J24795" s="820"/>
      <c r="K24795" s="820"/>
      <c r="L24795" s="820"/>
      <c r="M24795" s="820"/>
      <c r="N24795" s="820"/>
      <c r="O24795" s="820"/>
      <c r="P24795" s="820"/>
      <c r="Q24795" s="820"/>
      <c r="R24795" s="820"/>
      <c r="S24795" s="820"/>
      <c r="T24795" s="820"/>
      <c r="U24795" s="820"/>
      <c r="V24795" s="820"/>
      <c r="W24795" s="820"/>
      <c r="X24795" s="820"/>
      <c r="Y24795" s="820"/>
      <c r="Z24795" s="820"/>
    </row>
    <row r="24796" spans="7:26">
      <c r="G24796" s="826"/>
      <c r="H24796" s="820"/>
      <c r="J24796" s="820"/>
      <c r="K24796" s="820"/>
      <c r="L24796" s="820"/>
      <c r="M24796" s="820"/>
      <c r="N24796" s="820"/>
      <c r="O24796" s="820"/>
      <c r="P24796" s="820"/>
      <c r="Q24796" s="820"/>
      <c r="R24796" s="820"/>
      <c r="S24796" s="820"/>
      <c r="T24796" s="820"/>
      <c r="U24796" s="820"/>
      <c r="V24796" s="820"/>
      <c r="W24796" s="820"/>
      <c r="X24796" s="820"/>
      <c r="Y24796" s="820"/>
      <c r="Z24796" s="820"/>
    </row>
    <row r="24797" spans="7:26">
      <c r="G24797" s="826"/>
      <c r="H24797" s="820"/>
      <c r="J24797" s="820"/>
      <c r="K24797" s="820"/>
      <c r="L24797" s="820"/>
      <c r="M24797" s="820"/>
      <c r="N24797" s="820"/>
      <c r="O24797" s="820"/>
      <c r="P24797" s="820"/>
      <c r="Q24797" s="820"/>
      <c r="R24797" s="820"/>
      <c r="S24797" s="820"/>
      <c r="T24797" s="820"/>
      <c r="U24797" s="820"/>
      <c r="V24797" s="820"/>
      <c r="W24797" s="820"/>
      <c r="X24797" s="820"/>
      <c r="Y24797" s="820"/>
      <c r="Z24797" s="820"/>
    </row>
    <row r="24798" spans="7:26">
      <c r="G24798" s="826"/>
      <c r="H24798" s="820"/>
      <c r="J24798" s="820"/>
      <c r="K24798" s="820"/>
      <c r="L24798" s="820"/>
      <c r="M24798" s="820"/>
      <c r="N24798" s="820"/>
      <c r="O24798" s="820"/>
      <c r="P24798" s="820"/>
      <c r="Q24798" s="820"/>
      <c r="R24798" s="820"/>
      <c r="S24798" s="820"/>
      <c r="T24798" s="820"/>
      <c r="U24798" s="820"/>
      <c r="V24798" s="820"/>
      <c r="W24798" s="820"/>
      <c r="X24798" s="820"/>
      <c r="Y24798" s="820"/>
      <c r="Z24798" s="820"/>
    </row>
    <row r="24799" spans="7:26">
      <c r="G24799" s="826"/>
      <c r="H24799" s="820"/>
      <c r="J24799" s="820"/>
      <c r="K24799" s="820"/>
      <c r="L24799" s="820"/>
      <c r="M24799" s="820"/>
      <c r="N24799" s="820"/>
      <c r="O24799" s="820"/>
      <c r="P24799" s="820"/>
      <c r="Q24799" s="820"/>
      <c r="R24799" s="820"/>
      <c r="S24799" s="820"/>
      <c r="T24799" s="820"/>
      <c r="U24799" s="820"/>
      <c r="V24799" s="820"/>
      <c r="W24799" s="820"/>
      <c r="X24799" s="820"/>
      <c r="Y24799" s="820"/>
      <c r="Z24799" s="820"/>
    </row>
    <row r="24800" spans="7:26">
      <c r="G24800" s="826"/>
      <c r="H24800" s="820"/>
      <c r="J24800" s="820"/>
      <c r="K24800" s="820"/>
      <c r="L24800" s="820"/>
      <c r="M24800" s="820"/>
      <c r="N24800" s="820"/>
      <c r="O24800" s="820"/>
      <c r="P24800" s="820"/>
      <c r="Q24800" s="820"/>
      <c r="R24800" s="820"/>
      <c r="S24800" s="820"/>
      <c r="T24800" s="820"/>
      <c r="U24800" s="820"/>
      <c r="V24800" s="820"/>
      <c r="W24800" s="820"/>
      <c r="X24800" s="820"/>
      <c r="Y24800" s="820"/>
      <c r="Z24800" s="820"/>
    </row>
    <row r="24801" spans="7:26">
      <c r="G24801" s="826"/>
      <c r="H24801" s="820"/>
      <c r="J24801" s="820"/>
      <c r="K24801" s="820"/>
      <c r="L24801" s="820"/>
      <c r="M24801" s="820"/>
      <c r="N24801" s="820"/>
      <c r="O24801" s="820"/>
      <c r="P24801" s="820"/>
      <c r="Q24801" s="820"/>
      <c r="R24801" s="820"/>
      <c r="S24801" s="820"/>
      <c r="T24801" s="820"/>
      <c r="U24801" s="820"/>
      <c r="V24801" s="820"/>
      <c r="W24801" s="820"/>
      <c r="X24801" s="820"/>
      <c r="Y24801" s="820"/>
      <c r="Z24801" s="820"/>
    </row>
    <row r="24802" spans="7:26">
      <c r="G24802" s="826"/>
      <c r="H24802" s="820"/>
      <c r="J24802" s="820"/>
      <c r="K24802" s="820"/>
      <c r="L24802" s="820"/>
      <c r="M24802" s="820"/>
      <c r="N24802" s="820"/>
      <c r="O24802" s="820"/>
      <c r="P24802" s="820"/>
      <c r="Q24802" s="820"/>
      <c r="R24802" s="820"/>
      <c r="S24802" s="820"/>
      <c r="T24802" s="820"/>
      <c r="U24802" s="820"/>
      <c r="V24802" s="820"/>
      <c r="W24802" s="820"/>
      <c r="X24802" s="820"/>
      <c r="Y24802" s="820"/>
      <c r="Z24802" s="820"/>
    </row>
    <row r="24803" spans="7:26">
      <c r="G24803" s="826"/>
      <c r="H24803" s="820"/>
      <c r="J24803" s="820"/>
      <c r="K24803" s="820"/>
      <c r="L24803" s="820"/>
      <c r="M24803" s="820"/>
      <c r="N24803" s="820"/>
      <c r="O24803" s="820"/>
      <c r="P24803" s="820"/>
      <c r="Q24803" s="820"/>
      <c r="R24803" s="820"/>
      <c r="S24803" s="820"/>
      <c r="T24803" s="820"/>
      <c r="U24803" s="820"/>
      <c r="V24803" s="820"/>
      <c r="W24803" s="820"/>
      <c r="X24803" s="820"/>
      <c r="Y24803" s="820"/>
      <c r="Z24803" s="820"/>
    </row>
    <row r="24804" spans="7:26">
      <c r="G24804" s="826"/>
      <c r="H24804" s="820"/>
      <c r="J24804" s="820"/>
      <c r="K24804" s="820"/>
      <c r="L24804" s="820"/>
      <c r="M24804" s="820"/>
      <c r="N24804" s="820"/>
      <c r="O24804" s="820"/>
      <c r="P24804" s="820"/>
      <c r="Q24804" s="820"/>
      <c r="R24804" s="820"/>
      <c r="S24804" s="820"/>
      <c r="T24804" s="820"/>
      <c r="U24804" s="820"/>
      <c r="V24804" s="820"/>
      <c r="W24804" s="820"/>
      <c r="X24804" s="820"/>
      <c r="Y24804" s="820"/>
      <c r="Z24804" s="820"/>
    </row>
    <row r="24805" spans="7:26">
      <c r="G24805" s="826"/>
      <c r="H24805" s="820"/>
      <c r="J24805" s="820"/>
      <c r="K24805" s="820"/>
      <c r="L24805" s="820"/>
      <c r="M24805" s="820"/>
      <c r="N24805" s="820"/>
      <c r="O24805" s="820"/>
      <c r="P24805" s="820"/>
      <c r="Q24805" s="820"/>
      <c r="R24805" s="820"/>
      <c r="S24805" s="820"/>
      <c r="T24805" s="820"/>
      <c r="U24805" s="820"/>
      <c r="V24805" s="820"/>
      <c r="W24805" s="820"/>
      <c r="X24805" s="820"/>
      <c r="Y24805" s="820"/>
      <c r="Z24805" s="820"/>
    </row>
    <row r="24806" spans="7:26">
      <c r="G24806" s="826"/>
      <c r="H24806" s="820"/>
      <c r="J24806" s="820"/>
      <c r="K24806" s="820"/>
      <c r="L24806" s="820"/>
      <c r="M24806" s="820"/>
      <c r="N24806" s="820"/>
      <c r="O24806" s="820"/>
      <c r="P24806" s="820"/>
      <c r="Q24806" s="820"/>
      <c r="R24806" s="820"/>
      <c r="S24806" s="820"/>
      <c r="T24806" s="820"/>
      <c r="U24806" s="820"/>
      <c r="V24806" s="820"/>
      <c r="W24806" s="820"/>
      <c r="X24806" s="820"/>
      <c r="Y24806" s="820"/>
      <c r="Z24806" s="820"/>
    </row>
    <row r="24807" spans="7:26">
      <c r="G24807" s="826"/>
      <c r="H24807" s="820"/>
      <c r="J24807" s="820"/>
      <c r="K24807" s="820"/>
      <c r="L24807" s="820"/>
      <c r="M24807" s="820"/>
      <c r="N24807" s="820"/>
      <c r="O24807" s="820"/>
      <c r="P24807" s="820"/>
      <c r="Q24807" s="820"/>
      <c r="R24807" s="820"/>
      <c r="S24807" s="820"/>
      <c r="T24807" s="820"/>
      <c r="U24807" s="820"/>
      <c r="V24807" s="820"/>
      <c r="W24807" s="820"/>
      <c r="X24807" s="820"/>
      <c r="Y24807" s="820"/>
      <c r="Z24807" s="820"/>
    </row>
    <row r="24808" spans="7:26">
      <c r="G24808" s="826"/>
      <c r="H24808" s="820"/>
      <c r="J24808" s="820"/>
      <c r="K24808" s="820"/>
      <c r="L24808" s="820"/>
      <c r="M24808" s="820"/>
      <c r="N24808" s="820"/>
      <c r="O24808" s="820"/>
      <c r="P24808" s="820"/>
      <c r="Q24808" s="820"/>
      <c r="R24808" s="820"/>
      <c r="S24808" s="820"/>
      <c r="T24808" s="820"/>
      <c r="U24808" s="820"/>
      <c r="V24808" s="820"/>
      <c r="W24808" s="820"/>
      <c r="X24808" s="820"/>
      <c r="Y24808" s="820"/>
      <c r="Z24808" s="820"/>
    </row>
    <row r="24809" spans="7:26">
      <c r="G24809" s="826"/>
      <c r="H24809" s="820"/>
      <c r="J24809" s="820"/>
      <c r="K24809" s="820"/>
      <c r="L24809" s="820"/>
      <c r="M24809" s="820"/>
      <c r="N24809" s="820"/>
      <c r="O24809" s="820"/>
      <c r="P24809" s="820"/>
      <c r="Q24809" s="820"/>
      <c r="R24809" s="820"/>
      <c r="S24809" s="820"/>
      <c r="T24809" s="820"/>
      <c r="U24809" s="820"/>
      <c r="V24809" s="820"/>
      <c r="W24809" s="820"/>
      <c r="X24809" s="820"/>
      <c r="Y24809" s="820"/>
      <c r="Z24809" s="820"/>
    </row>
    <row r="24810" spans="7:26">
      <c r="G24810" s="826"/>
      <c r="H24810" s="820"/>
      <c r="J24810" s="820"/>
      <c r="K24810" s="820"/>
      <c r="L24810" s="820"/>
      <c r="M24810" s="820"/>
      <c r="N24810" s="820"/>
      <c r="O24810" s="820"/>
      <c r="P24810" s="820"/>
      <c r="Q24810" s="820"/>
      <c r="R24810" s="820"/>
      <c r="S24810" s="820"/>
      <c r="T24810" s="820"/>
      <c r="U24810" s="820"/>
      <c r="V24810" s="820"/>
      <c r="W24810" s="820"/>
      <c r="X24810" s="820"/>
      <c r="Y24810" s="820"/>
      <c r="Z24810" s="820"/>
    </row>
    <row r="24811" spans="7:26">
      <c r="G24811" s="826"/>
      <c r="H24811" s="820"/>
      <c r="J24811" s="820"/>
      <c r="K24811" s="820"/>
      <c r="L24811" s="820"/>
      <c r="M24811" s="820"/>
      <c r="N24811" s="820"/>
      <c r="O24811" s="820"/>
      <c r="P24811" s="820"/>
      <c r="Q24811" s="820"/>
      <c r="R24811" s="820"/>
      <c r="S24811" s="820"/>
      <c r="T24811" s="820"/>
      <c r="U24811" s="820"/>
      <c r="V24811" s="820"/>
      <c r="W24811" s="820"/>
      <c r="X24811" s="820"/>
      <c r="Y24811" s="820"/>
      <c r="Z24811" s="820"/>
    </row>
    <row r="24812" spans="7:26">
      <c r="G24812" s="826"/>
      <c r="H24812" s="820"/>
      <c r="J24812" s="820"/>
      <c r="K24812" s="820"/>
      <c r="L24812" s="820"/>
      <c r="M24812" s="820"/>
      <c r="N24812" s="820"/>
      <c r="O24812" s="820"/>
      <c r="P24812" s="820"/>
      <c r="Q24812" s="820"/>
      <c r="R24812" s="820"/>
      <c r="S24812" s="820"/>
      <c r="T24812" s="820"/>
      <c r="U24812" s="820"/>
      <c r="V24812" s="820"/>
      <c r="W24812" s="820"/>
      <c r="X24812" s="820"/>
      <c r="Y24812" s="820"/>
      <c r="Z24812" s="820"/>
    </row>
    <row r="24813" spans="7:26">
      <c r="G24813" s="826"/>
      <c r="H24813" s="820"/>
      <c r="J24813" s="820"/>
      <c r="K24813" s="820"/>
      <c r="L24813" s="820"/>
      <c r="M24813" s="820"/>
      <c r="N24813" s="820"/>
      <c r="O24813" s="820"/>
      <c r="P24813" s="820"/>
      <c r="Q24813" s="820"/>
      <c r="R24813" s="820"/>
      <c r="S24813" s="820"/>
      <c r="T24813" s="820"/>
      <c r="U24813" s="820"/>
      <c r="V24813" s="820"/>
      <c r="W24813" s="820"/>
      <c r="X24813" s="820"/>
      <c r="Y24813" s="820"/>
      <c r="Z24813" s="820"/>
    </row>
    <row r="24814" spans="7:26">
      <c r="G24814" s="826"/>
      <c r="H24814" s="820"/>
      <c r="J24814" s="820"/>
      <c r="K24814" s="820"/>
      <c r="L24814" s="820"/>
      <c r="M24814" s="820"/>
      <c r="N24814" s="820"/>
      <c r="O24814" s="820"/>
      <c r="P24814" s="820"/>
      <c r="Q24814" s="820"/>
      <c r="R24814" s="820"/>
      <c r="S24814" s="820"/>
      <c r="T24814" s="820"/>
      <c r="U24814" s="820"/>
      <c r="V24814" s="820"/>
      <c r="W24814" s="820"/>
      <c r="X24814" s="820"/>
      <c r="Y24814" s="820"/>
      <c r="Z24814" s="820"/>
    </row>
    <row r="24815" spans="7:26">
      <c r="G24815" s="826"/>
      <c r="H24815" s="820"/>
      <c r="J24815" s="820"/>
      <c r="K24815" s="820"/>
      <c r="L24815" s="820"/>
      <c r="M24815" s="820"/>
      <c r="N24815" s="820"/>
      <c r="O24815" s="820"/>
      <c r="P24815" s="820"/>
      <c r="Q24815" s="820"/>
      <c r="R24815" s="820"/>
      <c r="S24815" s="820"/>
      <c r="T24815" s="820"/>
      <c r="U24815" s="820"/>
      <c r="V24815" s="820"/>
      <c r="W24815" s="820"/>
      <c r="X24815" s="820"/>
      <c r="Y24815" s="820"/>
      <c r="Z24815" s="820"/>
    </row>
    <row r="24816" spans="7:26">
      <c r="G24816" s="826"/>
      <c r="H24816" s="820"/>
      <c r="J24816" s="820"/>
      <c r="K24816" s="820"/>
      <c r="L24816" s="820"/>
      <c r="M24816" s="820"/>
      <c r="N24816" s="820"/>
      <c r="O24816" s="820"/>
      <c r="P24816" s="820"/>
      <c r="Q24816" s="820"/>
      <c r="R24816" s="820"/>
      <c r="S24816" s="820"/>
      <c r="T24816" s="820"/>
      <c r="U24816" s="820"/>
      <c r="V24816" s="820"/>
      <c r="W24816" s="820"/>
      <c r="X24816" s="820"/>
      <c r="Y24816" s="820"/>
      <c r="Z24816" s="820"/>
    </row>
    <row r="24817" spans="7:26">
      <c r="G24817" s="826"/>
      <c r="H24817" s="820"/>
      <c r="J24817" s="820"/>
      <c r="K24817" s="820"/>
      <c r="L24817" s="820"/>
      <c r="M24817" s="820"/>
      <c r="N24817" s="820"/>
      <c r="O24817" s="820"/>
      <c r="P24817" s="820"/>
      <c r="Q24817" s="820"/>
      <c r="R24817" s="820"/>
      <c r="S24817" s="820"/>
      <c r="T24817" s="820"/>
      <c r="U24817" s="820"/>
      <c r="V24817" s="820"/>
      <c r="W24817" s="820"/>
      <c r="X24817" s="820"/>
      <c r="Y24817" s="820"/>
      <c r="Z24817" s="820"/>
    </row>
    <row r="24818" spans="7:26">
      <c r="G24818" s="826"/>
      <c r="H24818" s="820"/>
      <c r="J24818" s="820"/>
      <c r="K24818" s="820"/>
      <c r="L24818" s="820"/>
      <c r="M24818" s="820"/>
      <c r="N24818" s="820"/>
      <c r="O24818" s="820"/>
      <c r="P24818" s="820"/>
      <c r="Q24818" s="820"/>
      <c r="R24818" s="820"/>
      <c r="S24818" s="820"/>
      <c r="T24818" s="820"/>
      <c r="U24818" s="820"/>
      <c r="V24818" s="820"/>
      <c r="W24818" s="820"/>
      <c r="X24818" s="820"/>
      <c r="Y24818" s="820"/>
      <c r="Z24818" s="820"/>
    </row>
    <row r="24819" spans="7:26">
      <c r="G24819" s="826"/>
      <c r="H24819" s="820"/>
      <c r="J24819" s="820"/>
      <c r="K24819" s="820"/>
      <c r="L24819" s="820"/>
      <c r="M24819" s="820"/>
      <c r="N24819" s="820"/>
      <c r="O24819" s="820"/>
      <c r="P24819" s="820"/>
      <c r="Q24819" s="820"/>
      <c r="R24819" s="820"/>
      <c r="S24819" s="820"/>
      <c r="T24819" s="820"/>
      <c r="U24819" s="820"/>
      <c r="V24819" s="820"/>
      <c r="W24819" s="820"/>
      <c r="X24819" s="820"/>
      <c r="Y24819" s="820"/>
      <c r="Z24819" s="820"/>
    </row>
    <row r="24820" spans="7:26">
      <c r="G24820" s="826"/>
      <c r="H24820" s="820"/>
      <c r="J24820" s="820"/>
      <c r="K24820" s="820"/>
      <c r="L24820" s="820"/>
      <c r="M24820" s="820"/>
      <c r="N24820" s="820"/>
      <c r="O24820" s="820"/>
      <c r="P24820" s="820"/>
      <c r="Q24820" s="820"/>
      <c r="R24820" s="820"/>
      <c r="S24820" s="820"/>
      <c r="T24820" s="820"/>
      <c r="U24820" s="820"/>
      <c r="V24820" s="820"/>
      <c r="W24820" s="820"/>
      <c r="X24820" s="820"/>
      <c r="Y24820" s="820"/>
      <c r="Z24820" s="820"/>
    </row>
    <row r="24821" spans="7:26">
      <c r="G24821" s="826"/>
      <c r="H24821" s="820"/>
      <c r="J24821" s="820"/>
      <c r="K24821" s="820"/>
      <c r="L24821" s="820"/>
      <c r="M24821" s="820"/>
      <c r="N24821" s="820"/>
      <c r="O24821" s="820"/>
      <c r="P24821" s="820"/>
      <c r="Q24821" s="820"/>
      <c r="R24821" s="820"/>
      <c r="S24821" s="820"/>
      <c r="T24821" s="820"/>
      <c r="U24821" s="820"/>
      <c r="V24821" s="820"/>
      <c r="W24821" s="820"/>
      <c r="X24821" s="820"/>
      <c r="Y24821" s="820"/>
      <c r="Z24821" s="820"/>
    </row>
    <row r="24822" spans="7:26">
      <c r="G24822" s="826"/>
      <c r="H24822" s="820"/>
      <c r="J24822" s="820"/>
      <c r="K24822" s="820"/>
      <c r="L24822" s="820"/>
      <c r="M24822" s="820"/>
      <c r="N24822" s="820"/>
      <c r="O24822" s="820"/>
      <c r="P24822" s="820"/>
      <c r="Q24822" s="820"/>
      <c r="R24822" s="820"/>
      <c r="S24822" s="820"/>
      <c r="T24822" s="820"/>
      <c r="U24822" s="820"/>
      <c r="V24822" s="820"/>
      <c r="W24822" s="820"/>
      <c r="X24822" s="820"/>
      <c r="Y24822" s="820"/>
      <c r="Z24822" s="820"/>
    </row>
    <row r="24823" spans="7:26">
      <c r="G24823" s="826"/>
      <c r="H24823" s="820"/>
      <c r="J24823" s="820"/>
      <c r="K24823" s="820"/>
      <c r="L24823" s="820"/>
      <c r="M24823" s="820"/>
      <c r="N24823" s="820"/>
      <c r="O24823" s="820"/>
      <c r="P24823" s="820"/>
      <c r="Q24823" s="820"/>
      <c r="R24823" s="820"/>
      <c r="S24823" s="820"/>
      <c r="T24823" s="820"/>
      <c r="U24823" s="820"/>
      <c r="V24823" s="820"/>
      <c r="W24823" s="820"/>
      <c r="X24823" s="820"/>
      <c r="Y24823" s="820"/>
      <c r="Z24823" s="820"/>
    </row>
    <row r="24824" spans="7:26">
      <c r="G24824" s="826"/>
      <c r="H24824" s="820"/>
      <c r="J24824" s="820"/>
      <c r="K24824" s="820"/>
      <c r="L24824" s="820"/>
      <c r="M24824" s="820"/>
      <c r="N24824" s="820"/>
      <c r="O24824" s="820"/>
      <c r="P24824" s="820"/>
      <c r="Q24824" s="820"/>
      <c r="R24824" s="820"/>
      <c r="S24824" s="820"/>
      <c r="T24824" s="820"/>
      <c r="U24824" s="820"/>
      <c r="V24824" s="820"/>
      <c r="W24824" s="820"/>
      <c r="X24824" s="820"/>
      <c r="Y24824" s="820"/>
      <c r="Z24824" s="820"/>
    </row>
    <row r="24825" spans="7:26">
      <c r="G24825" s="826"/>
      <c r="H24825" s="820"/>
      <c r="J24825" s="820"/>
      <c r="K24825" s="820"/>
      <c r="L24825" s="820"/>
      <c r="M24825" s="820"/>
      <c r="N24825" s="820"/>
      <c r="O24825" s="820"/>
      <c r="P24825" s="820"/>
      <c r="Q24825" s="820"/>
      <c r="R24825" s="820"/>
      <c r="S24825" s="820"/>
      <c r="T24825" s="820"/>
      <c r="U24825" s="820"/>
      <c r="V24825" s="820"/>
      <c r="W24825" s="820"/>
      <c r="X24825" s="820"/>
      <c r="Y24825" s="820"/>
      <c r="Z24825" s="820"/>
    </row>
    <row r="24826" spans="7:26">
      <c r="G24826" s="826"/>
      <c r="H24826" s="820"/>
      <c r="J24826" s="820"/>
      <c r="K24826" s="820"/>
      <c r="L24826" s="820"/>
      <c r="M24826" s="820"/>
      <c r="N24826" s="820"/>
      <c r="O24826" s="820"/>
      <c r="P24826" s="820"/>
      <c r="Q24826" s="820"/>
      <c r="R24826" s="820"/>
      <c r="S24826" s="820"/>
      <c r="T24826" s="820"/>
      <c r="U24826" s="820"/>
      <c r="V24826" s="820"/>
      <c r="W24826" s="820"/>
      <c r="X24826" s="820"/>
      <c r="Y24826" s="820"/>
      <c r="Z24826" s="820"/>
    </row>
    <row r="24827" spans="7:26">
      <c r="G24827" s="826"/>
      <c r="H24827" s="820"/>
      <c r="J24827" s="820"/>
      <c r="K24827" s="820"/>
      <c r="L24827" s="820"/>
      <c r="M24827" s="820"/>
      <c r="N24827" s="820"/>
      <c r="O24827" s="820"/>
      <c r="P24827" s="820"/>
      <c r="Q24827" s="820"/>
      <c r="R24827" s="820"/>
      <c r="S24827" s="820"/>
      <c r="T24827" s="820"/>
      <c r="U24827" s="820"/>
      <c r="V24827" s="820"/>
      <c r="W24827" s="820"/>
      <c r="X24827" s="820"/>
      <c r="Y24827" s="820"/>
      <c r="Z24827" s="820"/>
    </row>
    <row r="24828" spans="7:26">
      <c r="G24828" s="826"/>
      <c r="H24828" s="820"/>
      <c r="J24828" s="820"/>
      <c r="K24828" s="820"/>
      <c r="L24828" s="820"/>
      <c r="M24828" s="820"/>
      <c r="N24828" s="820"/>
      <c r="O24828" s="820"/>
      <c r="P24828" s="820"/>
      <c r="Q24828" s="820"/>
      <c r="R24828" s="820"/>
      <c r="S24828" s="820"/>
      <c r="T24828" s="820"/>
      <c r="U24828" s="820"/>
      <c r="V24828" s="820"/>
      <c r="W24828" s="820"/>
      <c r="X24828" s="820"/>
      <c r="Y24828" s="820"/>
      <c r="Z24828" s="820"/>
    </row>
    <row r="24829" spans="7:26">
      <c r="G24829" s="826"/>
      <c r="H24829" s="820"/>
      <c r="J24829" s="820"/>
      <c r="K24829" s="820"/>
      <c r="L24829" s="820"/>
      <c r="M24829" s="820"/>
      <c r="N24829" s="820"/>
      <c r="O24829" s="820"/>
      <c r="P24829" s="820"/>
      <c r="Q24829" s="820"/>
      <c r="R24829" s="820"/>
      <c r="S24829" s="820"/>
      <c r="T24829" s="820"/>
      <c r="U24829" s="820"/>
      <c r="V24829" s="820"/>
      <c r="W24829" s="820"/>
      <c r="X24829" s="820"/>
      <c r="Y24829" s="820"/>
      <c r="Z24829" s="820"/>
    </row>
    <row r="24830" spans="7:26">
      <c r="G24830" s="826"/>
      <c r="H24830" s="820"/>
      <c r="J24830" s="820"/>
      <c r="K24830" s="820"/>
      <c r="L24830" s="820"/>
      <c r="M24830" s="820"/>
      <c r="N24830" s="820"/>
      <c r="O24830" s="820"/>
      <c r="P24830" s="820"/>
      <c r="Q24830" s="820"/>
      <c r="R24830" s="820"/>
      <c r="S24830" s="820"/>
      <c r="T24830" s="820"/>
      <c r="U24830" s="820"/>
      <c r="V24830" s="820"/>
      <c r="W24830" s="820"/>
      <c r="X24830" s="820"/>
      <c r="Y24830" s="820"/>
      <c r="Z24830" s="820"/>
    </row>
    <row r="24831" spans="7:26">
      <c r="G24831" s="826"/>
      <c r="H24831" s="820"/>
      <c r="J24831" s="820"/>
      <c r="K24831" s="820"/>
      <c r="L24831" s="820"/>
      <c r="M24831" s="820"/>
      <c r="N24831" s="820"/>
      <c r="O24831" s="820"/>
      <c r="P24831" s="820"/>
      <c r="Q24831" s="820"/>
      <c r="R24831" s="820"/>
      <c r="S24831" s="820"/>
      <c r="T24831" s="820"/>
      <c r="U24831" s="820"/>
      <c r="V24831" s="820"/>
      <c r="W24831" s="820"/>
      <c r="X24831" s="820"/>
      <c r="Y24831" s="820"/>
      <c r="Z24831" s="820"/>
    </row>
    <row r="24832" spans="7:26">
      <c r="G24832" s="826"/>
      <c r="H24832" s="820"/>
      <c r="J24832" s="820"/>
      <c r="K24832" s="820"/>
      <c r="L24832" s="820"/>
      <c r="M24832" s="820"/>
      <c r="N24832" s="820"/>
      <c r="O24832" s="820"/>
      <c r="P24832" s="820"/>
      <c r="Q24832" s="820"/>
      <c r="R24832" s="820"/>
      <c r="S24832" s="820"/>
      <c r="T24832" s="820"/>
      <c r="U24832" s="820"/>
      <c r="V24832" s="820"/>
      <c r="W24832" s="820"/>
      <c r="X24832" s="820"/>
      <c r="Y24832" s="820"/>
      <c r="Z24832" s="820"/>
    </row>
    <row r="24833" spans="7:26">
      <c r="G24833" s="826"/>
      <c r="H24833" s="820"/>
      <c r="J24833" s="820"/>
      <c r="K24833" s="820"/>
      <c r="L24833" s="820"/>
      <c r="M24833" s="820"/>
      <c r="N24833" s="820"/>
      <c r="O24833" s="820"/>
      <c r="P24833" s="820"/>
      <c r="Q24833" s="820"/>
      <c r="R24833" s="820"/>
      <c r="S24833" s="820"/>
      <c r="T24833" s="820"/>
      <c r="U24833" s="820"/>
      <c r="V24833" s="820"/>
      <c r="W24833" s="820"/>
      <c r="X24833" s="820"/>
      <c r="Y24833" s="820"/>
      <c r="Z24833" s="820"/>
    </row>
    <row r="24834" spans="7:26">
      <c r="G24834" s="826"/>
      <c r="H24834" s="820"/>
      <c r="J24834" s="820"/>
      <c r="K24834" s="820"/>
      <c r="L24834" s="820"/>
      <c r="M24834" s="820"/>
      <c r="N24834" s="820"/>
      <c r="O24834" s="820"/>
      <c r="P24834" s="820"/>
      <c r="Q24834" s="820"/>
      <c r="R24834" s="820"/>
      <c r="S24834" s="820"/>
      <c r="T24834" s="820"/>
      <c r="U24834" s="820"/>
      <c r="V24834" s="820"/>
      <c r="W24834" s="820"/>
      <c r="X24834" s="820"/>
      <c r="Y24834" s="820"/>
      <c r="Z24834" s="820"/>
    </row>
    <row r="24835" spans="7:26">
      <c r="G24835" s="826"/>
      <c r="H24835" s="820"/>
      <c r="J24835" s="820"/>
      <c r="K24835" s="820"/>
      <c r="L24835" s="820"/>
      <c r="M24835" s="820"/>
      <c r="N24835" s="820"/>
      <c r="O24835" s="820"/>
      <c r="P24835" s="820"/>
      <c r="Q24835" s="820"/>
      <c r="R24835" s="820"/>
      <c r="S24835" s="820"/>
      <c r="T24835" s="820"/>
      <c r="U24835" s="820"/>
      <c r="V24835" s="820"/>
      <c r="W24835" s="820"/>
      <c r="X24835" s="820"/>
      <c r="Y24835" s="820"/>
      <c r="Z24835" s="820"/>
    </row>
    <row r="24836" spans="7:26">
      <c r="G24836" s="826"/>
      <c r="H24836" s="820"/>
      <c r="J24836" s="820"/>
      <c r="K24836" s="820"/>
      <c r="L24836" s="820"/>
      <c r="M24836" s="820"/>
      <c r="N24836" s="820"/>
      <c r="O24836" s="820"/>
      <c r="P24836" s="820"/>
      <c r="Q24836" s="820"/>
      <c r="R24836" s="820"/>
      <c r="S24836" s="820"/>
      <c r="T24836" s="820"/>
      <c r="U24836" s="820"/>
      <c r="V24836" s="820"/>
      <c r="W24836" s="820"/>
      <c r="X24836" s="820"/>
      <c r="Y24836" s="820"/>
      <c r="Z24836" s="820"/>
    </row>
    <row r="24837" spans="7:26">
      <c r="G24837" s="826"/>
      <c r="H24837" s="820"/>
      <c r="J24837" s="820"/>
      <c r="K24837" s="820"/>
      <c r="L24837" s="820"/>
      <c r="M24837" s="820"/>
      <c r="N24837" s="820"/>
      <c r="O24837" s="820"/>
      <c r="P24837" s="820"/>
      <c r="Q24837" s="820"/>
      <c r="R24837" s="820"/>
      <c r="S24837" s="820"/>
      <c r="T24837" s="820"/>
      <c r="U24837" s="820"/>
      <c r="V24837" s="820"/>
      <c r="W24837" s="820"/>
      <c r="X24837" s="820"/>
      <c r="Y24837" s="820"/>
      <c r="Z24837" s="820"/>
    </row>
    <row r="24838" spans="7:26">
      <c r="G24838" s="826"/>
      <c r="H24838" s="820"/>
      <c r="J24838" s="820"/>
      <c r="K24838" s="820"/>
      <c r="L24838" s="820"/>
      <c r="M24838" s="820"/>
      <c r="N24838" s="820"/>
      <c r="O24838" s="820"/>
      <c r="P24838" s="820"/>
      <c r="Q24838" s="820"/>
      <c r="R24838" s="820"/>
      <c r="S24838" s="820"/>
      <c r="T24838" s="820"/>
      <c r="U24838" s="820"/>
      <c r="V24838" s="820"/>
      <c r="W24838" s="820"/>
      <c r="X24838" s="820"/>
      <c r="Y24838" s="820"/>
      <c r="Z24838" s="820"/>
    </row>
    <row r="24839" spans="7:26">
      <c r="G24839" s="826"/>
      <c r="H24839" s="820"/>
      <c r="J24839" s="820"/>
      <c r="K24839" s="820"/>
      <c r="L24839" s="820"/>
      <c r="M24839" s="820"/>
      <c r="N24839" s="820"/>
      <c r="O24839" s="820"/>
      <c r="P24839" s="820"/>
      <c r="Q24839" s="820"/>
      <c r="R24839" s="820"/>
      <c r="S24839" s="820"/>
      <c r="T24839" s="820"/>
      <c r="U24839" s="820"/>
      <c r="V24839" s="820"/>
      <c r="W24839" s="820"/>
      <c r="X24839" s="820"/>
      <c r="Y24839" s="820"/>
      <c r="Z24839" s="820"/>
    </row>
    <row r="24840" spans="7:26">
      <c r="G24840" s="826"/>
      <c r="H24840" s="820"/>
      <c r="J24840" s="820"/>
      <c r="K24840" s="820"/>
      <c r="L24840" s="820"/>
      <c r="M24840" s="820"/>
      <c r="N24840" s="820"/>
      <c r="O24840" s="820"/>
      <c r="P24840" s="820"/>
      <c r="Q24840" s="820"/>
      <c r="R24840" s="820"/>
      <c r="S24840" s="820"/>
      <c r="T24840" s="820"/>
      <c r="U24840" s="820"/>
      <c r="V24840" s="820"/>
      <c r="W24840" s="820"/>
      <c r="X24840" s="820"/>
      <c r="Y24840" s="820"/>
      <c r="Z24840" s="820"/>
    </row>
    <row r="24841" spans="7:26">
      <c r="G24841" s="826"/>
      <c r="H24841" s="820"/>
      <c r="J24841" s="820"/>
      <c r="K24841" s="820"/>
      <c r="L24841" s="820"/>
      <c r="M24841" s="820"/>
      <c r="N24841" s="820"/>
      <c r="O24841" s="820"/>
      <c r="P24841" s="820"/>
      <c r="Q24841" s="820"/>
      <c r="R24841" s="820"/>
      <c r="S24841" s="820"/>
      <c r="T24841" s="820"/>
      <c r="U24841" s="820"/>
      <c r="V24841" s="820"/>
      <c r="W24841" s="820"/>
      <c r="X24841" s="820"/>
      <c r="Y24841" s="820"/>
      <c r="Z24841" s="820"/>
    </row>
    <row r="24842" spans="7:26">
      <c r="G24842" s="826"/>
      <c r="H24842" s="820"/>
      <c r="J24842" s="820"/>
      <c r="K24842" s="820"/>
      <c r="L24842" s="820"/>
      <c r="M24842" s="820"/>
      <c r="N24842" s="820"/>
      <c r="O24842" s="820"/>
      <c r="P24842" s="820"/>
      <c r="Q24842" s="820"/>
      <c r="R24842" s="820"/>
      <c r="S24842" s="820"/>
      <c r="T24842" s="820"/>
      <c r="U24842" s="820"/>
      <c r="V24842" s="820"/>
      <c r="W24842" s="820"/>
      <c r="X24842" s="820"/>
      <c r="Y24842" s="820"/>
      <c r="Z24842" s="820"/>
    </row>
    <row r="24843" spans="7:26">
      <c r="G24843" s="826"/>
      <c r="H24843" s="820"/>
      <c r="J24843" s="820"/>
      <c r="K24843" s="820"/>
      <c r="L24843" s="820"/>
      <c r="M24843" s="820"/>
      <c r="N24843" s="820"/>
      <c r="O24843" s="820"/>
      <c r="P24843" s="820"/>
      <c r="Q24843" s="820"/>
      <c r="R24843" s="820"/>
      <c r="S24843" s="820"/>
      <c r="T24843" s="820"/>
      <c r="U24843" s="820"/>
      <c r="V24843" s="820"/>
      <c r="W24843" s="820"/>
      <c r="X24843" s="820"/>
      <c r="Y24843" s="820"/>
      <c r="Z24843" s="820"/>
    </row>
    <row r="24844" spans="7:26">
      <c r="G24844" s="826"/>
      <c r="H24844" s="820"/>
      <c r="J24844" s="820"/>
      <c r="K24844" s="820"/>
      <c r="L24844" s="820"/>
      <c r="M24844" s="820"/>
      <c r="N24844" s="820"/>
      <c r="O24844" s="820"/>
      <c r="P24844" s="820"/>
      <c r="Q24844" s="820"/>
      <c r="R24844" s="820"/>
      <c r="S24844" s="820"/>
      <c r="T24844" s="820"/>
      <c r="U24844" s="820"/>
      <c r="V24844" s="820"/>
      <c r="W24844" s="820"/>
      <c r="X24844" s="820"/>
      <c r="Y24844" s="820"/>
      <c r="Z24844" s="820"/>
    </row>
    <row r="24845" spans="7:26">
      <c r="G24845" s="826"/>
      <c r="H24845" s="820"/>
      <c r="J24845" s="820"/>
      <c r="K24845" s="820"/>
      <c r="L24845" s="820"/>
      <c r="M24845" s="820"/>
      <c r="N24845" s="820"/>
      <c r="O24845" s="820"/>
      <c r="P24845" s="820"/>
      <c r="Q24845" s="820"/>
      <c r="R24845" s="820"/>
      <c r="S24845" s="820"/>
      <c r="T24845" s="820"/>
      <c r="U24845" s="820"/>
      <c r="V24845" s="820"/>
      <c r="W24845" s="820"/>
      <c r="X24845" s="820"/>
      <c r="Y24845" s="820"/>
      <c r="Z24845" s="820"/>
    </row>
    <row r="24846" spans="7:26">
      <c r="G24846" s="826"/>
      <c r="H24846" s="820"/>
      <c r="J24846" s="820"/>
      <c r="K24846" s="820"/>
      <c r="L24846" s="820"/>
      <c r="M24846" s="820"/>
      <c r="N24846" s="820"/>
      <c r="O24846" s="820"/>
      <c r="P24846" s="820"/>
      <c r="Q24846" s="820"/>
      <c r="R24846" s="820"/>
      <c r="S24846" s="820"/>
      <c r="T24846" s="820"/>
      <c r="U24846" s="820"/>
      <c r="V24846" s="820"/>
      <c r="W24846" s="820"/>
      <c r="X24846" s="820"/>
      <c r="Y24846" s="820"/>
      <c r="Z24846" s="820"/>
    </row>
    <row r="24847" spans="7:26">
      <c r="G24847" s="826"/>
      <c r="H24847" s="820"/>
      <c r="J24847" s="820"/>
      <c r="K24847" s="820"/>
      <c r="L24847" s="820"/>
      <c r="M24847" s="820"/>
      <c r="N24847" s="820"/>
      <c r="O24847" s="820"/>
      <c r="P24847" s="820"/>
      <c r="Q24847" s="820"/>
      <c r="R24847" s="820"/>
      <c r="S24847" s="820"/>
      <c r="T24847" s="820"/>
      <c r="U24847" s="820"/>
      <c r="V24847" s="820"/>
      <c r="W24847" s="820"/>
      <c r="X24847" s="820"/>
      <c r="Y24847" s="820"/>
      <c r="Z24847" s="820"/>
    </row>
    <row r="24848" spans="7:26">
      <c r="G24848" s="826"/>
      <c r="H24848" s="820"/>
      <c r="J24848" s="820"/>
      <c r="K24848" s="820"/>
      <c r="L24848" s="820"/>
      <c r="M24848" s="820"/>
      <c r="N24848" s="820"/>
      <c r="O24848" s="820"/>
      <c r="P24848" s="820"/>
      <c r="Q24848" s="820"/>
      <c r="R24848" s="820"/>
      <c r="S24848" s="820"/>
      <c r="T24848" s="820"/>
      <c r="U24848" s="820"/>
      <c r="V24848" s="820"/>
      <c r="W24848" s="820"/>
      <c r="X24848" s="820"/>
      <c r="Y24848" s="820"/>
      <c r="Z24848" s="820"/>
    </row>
    <row r="24849" spans="7:26">
      <c r="G24849" s="826"/>
      <c r="H24849" s="820"/>
      <c r="J24849" s="820"/>
      <c r="K24849" s="820"/>
      <c r="L24849" s="820"/>
      <c r="M24849" s="820"/>
      <c r="N24849" s="820"/>
      <c r="O24849" s="820"/>
      <c r="P24849" s="820"/>
      <c r="Q24849" s="820"/>
      <c r="R24849" s="820"/>
      <c r="S24849" s="820"/>
      <c r="T24849" s="820"/>
      <c r="U24849" s="820"/>
      <c r="V24849" s="820"/>
      <c r="W24849" s="820"/>
      <c r="X24849" s="820"/>
      <c r="Y24849" s="820"/>
      <c r="Z24849" s="820"/>
    </row>
    <row r="24850" spans="7:26">
      <c r="G24850" s="826"/>
      <c r="H24850" s="820"/>
      <c r="J24850" s="820"/>
      <c r="K24850" s="820"/>
      <c r="L24850" s="820"/>
      <c r="M24850" s="820"/>
      <c r="N24850" s="820"/>
      <c r="O24850" s="820"/>
      <c r="P24850" s="820"/>
      <c r="Q24850" s="820"/>
      <c r="R24850" s="820"/>
      <c r="S24850" s="820"/>
      <c r="T24850" s="820"/>
      <c r="U24850" s="820"/>
      <c r="V24850" s="820"/>
      <c r="W24850" s="820"/>
      <c r="X24850" s="820"/>
      <c r="Y24850" s="820"/>
      <c r="Z24850" s="820"/>
    </row>
    <row r="24851" spans="7:26">
      <c r="G24851" s="826"/>
      <c r="H24851" s="820"/>
      <c r="J24851" s="820"/>
      <c r="K24851" s="820"/>
      <c r="L24851" s="820"/>
      <c r="M24851" s="820"/>
      <c r="N24851" s="820"/>
      <c r="O24851" s="820"/>
      <c r="P24851" s="820"/>
      <c r="Q24851" s="820"/>
      <c r="R24851" s="820"/>
      <c r="S24851" s="820"/>
      <c r="T24851" s="820"/>
      <c r="U24851" s="820"/>
      <c r="V24851" s="820"/>
      <c r="W24851" s="820"/>
      <c r="X24851" s="820"/>
      <c r="Y24851" s="820"/>
      <c r="Z24851" s="820"/>
    </row>
    <row r="24852" spans="7:26">
      <c r="G24852" s="826"/>
      <c r="H24852" s="820"/>
      <c r="J24852" s="820"/>
      <c r="K24852" s="820"/>
      <c r="L24852" s="820"/>
      <c r="M24852" s="820"/>
      <c r="N24852" s="820"/>
      <c r="O24852" s="820"/>
      <c r="P24852" s="820"/>
      <c r="Q24852" s="820"/>
      <c r="R24852" s="820"/>
      <c r="S24852" s="820"/>
      <c r="T24852" s="820"/>
      <c r="U24852" s="820"/>
      <c r="V24852" s="820"/>
      <c r="W24852" s="820"/>
      <c r="X24852" s="820"/>
      <c r="Y24852" s="820"/>
      <c r="Z24852" s="820"/>
    </row>
    <row r="24853" spans="7:26">
      <c r="G24853" s="826"/>
      <c r="H24853" s="820"/>
      <c r="J24853" s="820"/>
      <c r="K24853" s="820"/>
      <c r="L24853" s="820"/>
      <c r="M24853" s="820"/>
      <c r="N24853" s="820"/>
      <c r="O24853" s="820"/>
      <c r="P24853" s="820"/>
      <c r="Q24853" s="820"/>
      <c r="R24853" s="820"/>
      <c r="S24853" s="820"/>
      <c r="T24853" s="820"/>
      <c r="U24853" s="820"/>
      <c r="V24853" s="820"/>
      <c r="W24853" s="820"/>
      <c r="X24853" s="820"/>
      <c r="Y24853" s="820"/>
      <c r="Z24853" s="820"/>
    </row>
    <row r="24854" spans="7:26">
      <c r="G24854" s="826"/>
      <c r="H24854" s="820"/>
      <c r="J24854" s="820"/>
      <c r="K24854" s="820"/>
      <c r="L24854" s="820"/>
      <c r="M24854" s="820"/>
      <c r="N24854" s="820"/>
      <c r="O24854" s="820"/>
      <c r="P24854" s="820"/>
      <c r="Q24854" s="820"/>
      <c r="R24854" s="820"/>
      <c r="S24854" s="820"/>
      <c r="T24854" s="820"/>
      <c r="U24854" s="820"/>
      <c r="V24854" s="820"/>
      <c r="W24854" s="820"/>
      <c r="X24854" s="820"/>
      <c r="Y24854" s="820"/>
      <c r="Z24854" s="820"/>
    </row>
    <row r="24855" spans="7:26">
      <c r="G24855" s="826"/>
      <c r="H24855" s="820"/>
      <c r="J24855" s="820"/>
      <c r="K24855" s="820"/>
      <c r="L24855" s="820"/>
      <c r="M24855" s="820"/>
      <c r="N24855" s="820"/>
      <c r="O24855" s="820"/>
      <c r="P24855" s="820"/>
      <c r="Q24855" s="820"/>
      <c r="R24855" s="820"/>
      <c r="S24855" s="820"/>
      <c r="T24855" s="820"/>
      <c r="U24855" s="820"/>
      <c r="V24855" s="820"/>
      <c r="W24855" s="820"/>
      <c r="X24855" s="820"/>
      <c r="Y24855" s="820"/>
      <c r="Z24855" s="820"/>
    </row>
    <row r="24856" spans="7:26">
      <c r="G24856" s="826"/>
      <c r="H24856" s="820"/>
      <c r="J24856" s="820"/>
      <c r="K24856" s="820"/>
      <c r="L24856" s="820"/>
      <c r="M24856" s="820"/>
      <c r="N24856" s="820"/>
      <c r="O24856" s="820"/>
      <c r="P24856" s="820"/>
      <c r="Q24856" s="820"/>
      <c r="R24856" s="820"/>
      <c r="S24856" s="820"/>
      <c r="T24856" s="820"/>
      <c r="U24856" s="820"/>
      <c r="V24856" s="820"/>
      <c r="W24856" s="820"/>
      <c r="X24856" s="820"/>
      <c r="Y24856" s="820"/>
      <c r="Z24856" s="820"/>
    </row>
    <row r="24857" spans="7:26">
      <c r="G24857" s="826"/>
      <c r="H24857" s="820"/>
      <c r="J24857" s="820"/>
      <c r="K24857" s="820"/>
      <c r="L24857" s="820"/>
      <c r="M24857" s="820"/>
      <c r="N24857" s="820"/>
      <c r="O24857" s="820"/>
      <c r="P24857" s="820"/>
      <c r="Q24857" s="820"/>
      <c r="R24857" s="820"/>
      <c r="S24857" s="820"/>
      <c r="T24857" s="820"/>
      <c r="U24857" s="820"/>
      <c r="V24857" s="820"/>
      <c r="W24857" s="820"/>
      <c r="X24857" s="820"/>
      <c r="Y24857" s="820"/>
      <c r="Z24857" s="820"/>
    </row>
    <row r="24858" spans="7:26">
      <c r="G24858" s="826"/>
      <c r="H24858" s="820"/>
      <c r="J24858" s="820"/>
      <c r="K24858" s="820"/>
      <c r="L24858" s="820"/>
      <c r="M24858" s="820"/>
      <c r="N24858" s="820"/>
      <c r="O24858" s="820"/>
      <c r="P24858" s="820"/>
      <c r="Q24858" s="820"/>
      <c r="R24858" s="820"/>
      <c r="S24858" s="820"/>
      <c r="T24858" s="820"/>
      <c r="U24858" s="820"/>
      <c r="V24858" s="820"/>
      <c r="W24858" s="820"/>
      <c r="X24858" s="820"/>
      <c r="Y24858" s="820"/>
      <c r="Z24858" s="820"/>
    </row>
    <row r="24859" spans="7:26">
      <c r="G24859" s="826"/>
      <c r="H24859" s="820"/>
      <c r="J24859" s="820"/>
      <c r="K24859" s="820"/>
      <c r="L24859" s="820"/>
      <c r="M24859" s="820"/>
      <c r="N24859" s="820"/>
      <c r="O24859" s="820"/>
      <c r="P24859" s="820"/>
      <c r="Q24859" s="820"/>
      <c r="R24859" s="820"/>
      <c r="S24859" s="820"/>
      <c r="T24859" s="820"/>
      <c r="U24859" s="820"/>
      <c r="V24859" s="820"/>
      <c r="W24859" s="820"/>
      <c r="X24859" s="820"/>
      <c r="Y24859" s="820"/>
      <c r="Z24859" s="820"/>
    </row>
    <row r="24860" spans="7:26">
      <c r="G24860" s="826"/>
      <c r="H24860" s="820"/>
      <c r="J24860" s="820"/>
      <c r="K24860" s="820"/>
      <c r="L24860" s="820"/>
      <c r="M24860" s="820"/>
      <c r="N24860" s="820"/>
      <c r="O24860" s="820"/>
      <c r="P24860" s="820"/>
      <c r="Q24860" s="820"/>
      <c r="R24860" s="820"/>
      <c r="S24860" s="820"/>
      <c r="T24860" s="820"/>
      <c r="U24860" s="820"/>
      <c r="V24860" s="820"/>
      <c r="W24860" s="820"/>
      <c r="X24860" s="820"/>
      <c r="Y24860" s="820"/>
      <c r="Z24860" s="820"/>
    </row>
    <row r="24861" spans="7:26">
      <c r="G24861" s="826"/>
      <c r="H24861" s="820"/>
      <c r="J24861" s="820"/>
      <c r="K24861" s="820"/>
      <c r="L24861" s="820"/>
      <c r="M24861" s="820"/>
      <c r="N24861" s="820"/>
      <c r="O24861" s="820"/>
      <c r="P24861" s="820"/>
      <c r="Q24861" s="820"/>
      <c r="R24861" s="820"/>
      <c r="S24861" s="820"/>
      <c r="T24861" s="820"/>
      <c r="U24861" s="820"/>
      <c r="V24861" s="820"/>
      <c r="W24861" s="820"/>
      <c r="X24861" s="820"/>
      <c r="Y24861" s="820"/>
      <c r="Z24861" s="820"/>
    </row>
    <row r="24862" spans="7:26">
      <c r="G24862" s="826"/>
      <c r="H24862" s="820"/>
      <c r="J24862" s="820"/>
      <c r="K24862" s="820"/>
      <c r="L24862" s="820"/>
      <c r="M24862" s="820"/>
      <c r="N24862" s="820"/>
      <c r="O24862" s="820"/>
      <c r="P24862" s="820"/>
      <c r="Q24862" s="820"/>
      <c r="R24862" s="820"/>
      <c r="S24862" s="820"/>
      <c r="T24862" s="820"/>
      <c r="U24862" s="820"/>
      <c r="V24862" s="820"/>
      <c r="W24862" s="820"/>
      <c r="X24862" s="820"/>
      <c r="Y24862" s="820"/>
      <c r="Z24862" s="820"/>
    </row>
    <row r="24863" spans="7:26">
      <c r="G24863" s="826"/>
      <c r="H24863" s="820"/>
      <c r="J24863" s="820"/>
      <c r="K24863" s="820"/>
      <c r="L24863" s="820"/>
      <c r="M24863" s="820"/>
      <c r="N24863" s="820"/>
      <c r="O24863" s="820"/>
      <c r="P24863" s="820"/>
      <c r="Q24863" s="820"/>
      <c r="R24863" s="820"/>
      <c r="S24863" s="820"/>
      <c r="T24863" s="820"/>
      <c r="U24863" s="820"/>
      <c r="V24863" s="820"/>
      <c r="W24863" s="820"/>
      <c r="X24863" s="820"/>
      <c r="Y24863" s="820"/>
      <c r="Z24863" s="820"/>
    </row>
    <row r="24864" spans="7:26">
      <c r="G24864" s="826"/>
      <c r="H24864" s="820"/>
      <c r="J24864" s="820"/>
      <c r="K24864" s="820"/>
      <c r="L24864" s="820"/>
      <c r="M24864" s="820"/>
      <c r="N24864" s="820"/>
      <c r="O24864" s="820"/>
      <c r="P24864" s="820"/>
      <c r="Q24864" s="820"/>
      <c r="R24864" s="820"/>
      <c r="S24864" s="820"/>
      <c r="T24864" s="820"/>
      <c r="U24864" s="820"/>
      <c r="V24864" s="820"/>
      <c r="W24864" s="820"/>
      <c r="X24864" s="820"/>
      <c r="Y24864" s="820"/>
      <c r="Z24864" s="820"/>
    </row>
    <row r="24865" spans="7:26">
      <c r="G24865" s="826"/>
      <c r="H24865" s="820"/>
      <c r="J24865" s="820"/>
      <c r="K24865" s="820"/>
      <c r="L24865" s="820"/>
      <c r="M24865" s="820"/>
      <c r="N24865" s="820"/>
      <c r="O24865" s="820"/>
      <c r="P24865" s="820"/>
      <c r="Q24865" s="820"/>
      <c r="R24865" s="820"/>
      <c r="S24865" s="820"/>
      <c r="T24865" s="820"/>
      <c r="U24865" s="820"/>
      <c r="V24865" s="820"/>
      <c r="W24865" s="820"/>
      <c r="X24865" s="820"/>
      <c r="Y24865" s="820"/>
      <c r="Z24865" s="820"/>
    </row>
    <row r="24866" spans="7:26">
      <c r="G24866" s="826"/>
      <c r="H24866" s="820"/>
      <c r="J24866" s="820"/>
      <c r="K24866" s="820"/>
      <c r="L24866" s="820"/>
      <c r="M24866" s="820"/>
      <c r="N24866" s="820"/>
      <c r="O24866" s="820"/>
      <c r="P24866" s="820"/>
      <c r="Q24866" s="820"/>
      <c r="R24866" s="820"/>
      <c r="S24866" s="820"/>
      <c r="T24866" s="820"/>
      <c r="U24866" s="820"/>
      <c r="V24866" s="820"/>
      <c r="W24866" s="820"/>
      <c r="X24866" s="820"/>
      <c r="Y24866" s="820"/>
      <c r="Z24866" s="820"/>
    </row>
    <row r="24867" spans="7:26">
      <c r="G24867" s="826"/>
      <c r="H24867" s="820"/>
      <c r="J24867" s="820"/>
      <c r="K24867" s="820"/>
      <c r="L24867" s="820"/>
      <c r="M24867" s="820"/>
      <c r="N24867" s="820"/>
      <c r="O24867" s="820"/>
      <c r="P24867" s="820"/>
      <c r="Q24867" s="820"/>
      <c r="R24867" s="820"/>
      <c r="S24867" s="820"/>
      <c r="T24867" s="820"/>
      <c r="U24867" s="820"/>
      <c r="V24867" s="820"/>
      <c r="W24867" s="820"/>
      <c r="X24867" s="820"/>
      <c r="Y24867" s="820"/>
      <c r="Z24867" s="820"/>
    </row>
    <row r="24868" spans="7:26">
      <c r="G24868" s="826"/>
      <c r="H24868" s="820"/>
      <c r="J24868" s="820"/>
      <c r="K24868" s="820"/>
      <c r="L24868" s="820"/>
      <c r="M24868" s="820"/>
      <c r="N24868" s="820"/>
      <c r="O24868" s="820"/>
      <c r="P24868" s="820"/>
      <c r="Q24868" s="820"/>
      <c r="R24868" s="820"/>
      <c r="S24868" s="820"/>
      <c r="T24868" s="820"/>
      <c r="U24868" s="820"/>
      <c r="V24868" s="820"/>
      <c r="W24868" s="820"/>
      <c r="X24868" s="820"/>
      <c r="Y24868" s="820"/>
      <c r="Z24868" s="820"/>
    </row>
    <row r="24869" spans="7:26">
      <c r="G24869" s="826"/>
      <c r="H24869" s="820"/>
      <c r="J24869" s="820"/>
      <c r="K24869" s="820"/>
      <c r="L24869" s="820"/>
      <c r="M24869" s="820"/>
      <c r="N24869" s="820"/>
      <c r="O24869" s="820"/>
      <c r="P24869" s="820"/>
      <c r="Q24869" s="820"/>
      <c r="R24869" s="820"/>
      <c r="S24869" s="820"/>
      <c r="T24869" s="820"/>
      <c r="U24869" s="820"/>
      <c r="V24869" s="820"/>
      <c r="W24869" s="820"/>
      <c r="X24869" s="820"/>
      <c r="Y24869" s="820"/>
      <c r="Z24869" s="820"/>
    </row>
    <row r="24870" spans="7:26">
      <c r="G24870" s="826"/>
      <c r="H24870" s="820"/>
      <c r="J24870" s="820"/>
      <c r="K24870" s="820"/>
      <c r="L24870" s="820"/>
      <c r="M24870" s="820"/>
      <c r="N24870" s="820"/>
      <c r="O24870" s="820"/>
      <c r="P24870" s="820"/>
      <c r="Q24870" s="820"/>
      <c r="R24870" s="820"/>
      <c r="S24870" s="820"/>
      <c r="T24870" s="820"/>
      <c r="U24870" s="820"/>
      <c r="V24870" s="820"/>
      <c r="W24870" s="820"/>
      <c r="X24870" s="820"/>
      <c r="Y24870" s="820"/>
      <c r="Z24870" s="820"/>
    </row>
    <row r="24871" spans="7:26">
      <c r="G24871" s="826"/>
      <c r="H24871" s="820"/>
      <c r="J24871" s="820"/>
      <c r="K24871" s="820"/>
      <c r="L24871" s="820"/>
      <c r="M24871" s="820"/>
      <c r="N24871" s="820"/>
      <c r="O24871" s="820"/>
      <c r="P24871" s="820"/>
      <c r="Q24871" s="820"/>
      <c r="R24871" s="820"/>
      <c r="S24871" s="820"/>
      <c r="T24871" s="820"/>
      <c r="U24871" s="820"/>
      <c r="V24871" s="820"/>
      <c r="W24871" s="820"/>
      <c r="X24871" s="820"/>
      <c r="Y24871" s="820"/>
      <c r="Z24871" s="820"/>
    </row>
    <row r="24872" spans="7:26">
      <c r="G24872" s="826"/>
      <c r="H24872" s="820"/>
      <c r="J24872" s="820"/>
      <c r="K24872" s="820"/>
      <c r="L24872" s="820"/>
      <c r="M24872" s="820"/>
      <c r="N24872" s="820"/>
      <c r="O24872" s="820"/>
      <c r="P24872" s="820"/>
      <c r="Q24872" s="820"/>
      <c r="R24872" s="820"/>
      <c r="S24872" s="820"/>
      <c r="T24872" s="820"/>
      <c r="U24872" s="820"/>
      <c r="V24872" s="820"/>
      <c r="W24872" s="820"/>
      <c r="X24872" s="820"/>
      <c r="Y24872" s="820"/>
      <c r="Z24872" s="820"/>
    </row>
    <row r="24873" spans="7:26">
      <c r="G24873" s="826"/>
      <c r="H24873" s="820"/>
      <c r="J24873" s="820"/>
      <c r="K24873" s="820"/>
      <c r="L24873" s="820"/>
      <c r="M24873" s="820"/>
      <c r="N24873" s="820"/>
      <c r="O24873" s="820"/>
      <c r="P24873" s="820"/>
      <c r="Q24873" s="820"/>
      <c r="R24873" s="820"/>
      <c r="S24873" s="820"/>
      <c r="T24873" s="820"/>
      <c r="U24873" s="820"/>
      <c r="V24873" s="820"/>
      <c r="W24873" s="820"/>
      <c r="X24873" s="820"/>
      <c r="Y24873" s="820"/>
      <c r="Z24873" s="820"/>
    </row>
    <row r="24874" spans="7:26">
      <c r="G24874" s="826"/>
      <c r="H24874" s="820"/>
      <c r="J24874" s="820"/>
      <c r="K24874" s="820"/>
      <c r="L24874" s="820"/>
      <c r="M24874" s="820"/>
      <c r="N24874" s="820"/>
      <c r="O24874" s="820"/>
      <c r="P24874" s="820"/>
      <c r="Q24874" s="820"/>
      <c r="R24874" s="820"/>
      <c r="S24874" s="820"/>
      <c r="T24874" s="820"/>
      <c r="U24874" s="820"/>
      <c r="V24874" s="820"/>
      <c r="W24874" s="820"/>
      <c r="X24874" s="820"/>
      <c r="Y24874" s="820"/>
      <c r="Z24874" s="820"/>
    </row>
    <row r="24875" spans="7:26">
      <c r="G24875" s="826"/>
      <c r="H24875" s="820"/>
      <c r="J24875" s="820"/>
      <c r="K24875" s="820"/>
      <c r="L24875" s="820"/>
      <c r="M24875" s="820"/>
      <c r="N24875" s="820"/>
      <c r="O24875" s="820"/>
      <c r="P24875" s="820"/>
      <c r="Q24875" s="820"/>
      <c r="R24875" s="820"/>
      <c r="S24875" s="820"/>
      <c r="T24875" s="820"/>
      <c r="U24875" s="820"/>
      <c r="V24875" s="820"/>
      <c r="W24875" s="820"/>
      <c r="X24875" s="820"/>
      <c r="Y24875" s="820"/>
      <c r="Z24875" s="820"/>
    </row>
    <row r="24876" spans="7:26">
      <c r="G24876" s="826"/>
      <c r="H24876" s="820"/>
      <c r="J24876" s="820"/>
      <c r="K24876" s="820"/>
      <c r="L24876" s="820"/>
      <c r="M24876" s="820"/>
      <c r="N24876" s="820"/>
      <c r="O24876" s="820"/>
      <c r="P24876" s="820"/>
      <c r="Q24876" s="820"/>
      <c r="R24876" s="820"/>
      <c r="S24876" s="820"/>
      <c r="T24876" s="820"/>
      <c r="U24876" s="820"/>
      <c r="V24876" s="820"/>
      <c r="W24876" s="820"/>
      <c r="X24876" s="820"/>
      <c r="Y24876" s="820"/>
      <c r="Z24876" s="820"/>
    </row>
    <row r="24877" spans="7:26">
      <c r="G24877" s="826"/>
      <c r="H24877" s="820"/>
      <c r="J24877" s="820"/>
      <c r="K24877" s="820"/>
      <c r="L24877" s="820"/>
      <c r="M24877" s="820"/>
      <c r="N24877" s="820"/>
      <c r="O24877" s="820"/>
      <c r="P24877" s="820"/>
      <c r="Q24877" s="820"/>
      <c r="R24877" s="820"/>
      <c r="S24877" s="820"/>
      <c r="T24877" s="820"/>
      <c r="U24877" s="820"/>
      <c r="V24877" s="820"/>
      <c r="W24877" s="820"/>
      <c r="X24877" s="820"/>
      <c r="Y24877" s="820"/>
      <c r="Z24877" s="820"/>
    </row>
    <row r="24878" spans="7:26">
      <c r="G24878" s="826"/>
      <c r="H24878" s="820"/>
      <c r="J24878" s="820"/>
      <c r="K24878" s="820"/>
      <c r="L24878" s="820"/>
      <c r="M24878" s="820"/>
      <c r="N24878" s="820"/>
      <c r="O24878" s="820"/>
      <c r="P24878" s="820"/>
      <c r="Q24878" s="820"/>
      <c r="R24878" s="820"/>
      <c r="S24878" s="820"/>
      <c r="T24878" s="820"/>
      <c r="U24878" s="820"/>
      <c r="V24878" s="820"/>
      <c r="W24878" s="820"/>
      <c r="X24878" s="820"/>
      <c r="Y24878" s="820"/>
      <c r="Z24878" s="820"/>
    </row>
    <row r="24879" spans="7:26">
      <c r="G24879" s="826"/>
      <c r="H24879" s="820"/>
      <c r="J24879" s="820"/>
      <c r="K24879" s="820"/>
      <c r="L24879" s="820"/>
      <c r="M24879" s="820"/>
      <c r="N24879" s="820"/>
      <c r="O24879" s="820"/>
      <c r="P24879" s="820"/>
      <c r="Q24879" s="820"/>
      <c r="R24879" s="820"/>
      <c r="S24879" s="820"/>
      <c r="T24879" s="820"/>
      <c r="U24879" s="820"/>
      <c r="V24879" s="820"/>
      <c r="W24879" s="820"/>
      <c r="X24879" s="820"/>
      <c r="Y24879" s="820"/>
      <c r="Z24879" s="820"/>
    </row>
    <row r="24880" spans="7:26">
      <c r="G24880" s="826"/>
      <c r="H24880" s="820"/>
      <c r="J24880" s="820"/>
      <c r="K24880" s="820"/>
      <c r="L24880" s="820"/>
      <c r="M24880" s="820"/>
      <c r="N24880" s="820"/>
      <c r="O24880" s="820"/>
      <c r="P24880" s="820"/>
      <c r="Q24880" s="820"/>
      <c r="R24880" s="820"/>
      <c r="S24880" s="820"/>
      <c r="T24880" s="820"/>
      <c r="U24880" s="820"/>
      <c r="V24880" s="820"/>
      <c r="W24880" s="820"/>
      <c r="X24880" s="820"/>
      <c r="Y24880" s="820"/>
      <c r="Z24880" s="820"/>
    </row>
    <row r="24881" spans="7:26">
      <c r="G24881" s="826"/>
      <c r="H24881" s="820"/>
      <c r="J24881" s="820"/>
      <c r="K24881" s="820"/>
      <c r="L24881" s="820"/>
      <c r="M24881" s="820"/>
      <c r="N24881" s="820"/>
      <c r="O24881" s="820"/>
      <c r="P24881" s="820"/>
      <c r="Q24881" s="820"/>
      <c r="R24881" s="820"/>
      <c r="S24881" s="820"/>
      <c r="T24881" s="820"/>
      <c r="U24881" s="820"/>
      <c r="V24881" s="820"/>
      <c r="W24881" s="820"/>
      <c r="X24881" s="820"/>
      <c r="Y24881" s="820"/>
      <c r="Z24881" s="820"/>
    </row>
    <row r="24882" spans="7:26">
      <c r="G24882" s="826"/>
      <c r="H24882" s="820"/>
      <c r="J24882" s="820"/>
      <c r="K24882" s="820"/>
      <c r="L24882" s="820"/>
      <c r="M24882" s="820"/>
      <c r="N24882" s="820"/>
      <c r="O24882" s="820"/>
      <c r="P24882" s="820"/>
      <c r="Q24882" s="820"/>
      <c r="R24882" s="820"/>
      <c r="S24882" s="820"/>
      <c r="T24882" s="820"/>
      <c r="U24882" s="820"/>
      <c r="V24882" s="820"/>
      <c r="W24882" s="820"/>
      <c r="X24882" s="820"/>
      <c r="Y24882" s="820"/>
      <c r="Z24882" s="820"/>
    </row>
    <row r="24883" spans="7:26">
      <c r="G24883" s="826"/>
      <c r="H24883" s="820"/>
      <c r="J24883" s="820"/>
      <c r="K24883" s="820"/>
      <c r="L24883" s="820"/>
      <c r="M24883" s="820"/>
      <c r="N24883" s="820"/>
      <c r="O24883" s="820"/>
      <c r="P24883" s="820"/>
      <c r="Q24883" s="820"/>
      <c r="R24883" s="820"/>
      <c r="S24883" s="820"/>
      <c r="T24883" s="820"/>
      <c r="U24883" s="820"/>
      <c r="V24883" s="820"/>
      <c r="W24883" s="820"/>
      <c r="X24883" s="820"/>
      <c r="Y24883" s="820"/>
      <c r="Z24883" s="820"/>
    </row>
    <row r="24884" spans="7:26">
      <c r="G24884" s="826"/>
      <c r="H24884" s="820"/>
      <c r="J24884" s="820"/>
      <c r="K24884" s="820"/>
      <c r="L24884" s="820"/>
      <c r="M24884" s="820"/>
      <c r="N24884" s="820"/>
      <c r="O24884" s="820"/>
      <c r="P24884" s="820"/>
      <c r="Q24884" s="820"/>
      <c r="R24884" s="820"/>
      <c r="S24884" s="820"/>
      <c r="T24884" s="820"/>
      <c r="U24884" s="820"/>
      <c r="V24884" s="820"/>
      <c r="W24884" s="820"/>
      <c r="X24884" s="820"/>
      <c r="Y24884" s="820"/>
      <c r="Z24884" s="820"/>
    </row>
    <row r="24885" spans="7:26">
      <c r="G24885" s="826"/>
      <c r="H24885" s="820"/>
      <c r="J24885" s="820"/>
      <c r="K24885" s="820"/>
      <c r="L24885" s="820"/>
      <c r="M24885" s="820"/>
      <c r="N24885" s="820"/>
      <c r="O24885" s="820"/>
      <c r="P24885" s="820"/>
      <c r="Q24885" s="820"/>
      <c r="R24885" s="820"/>
      <c r="S24885" s="820"/>
      <c r="T24885" s="820"/>
      <c r="U24885" s="820"/>
      <c r="V24885" s="820"/>
      <c r="W24885" s="820"/>
      <c r="X24885" s="820"/>
      <c r="Y24885" s="820"/>
      <c r="Z24885" s="820"/>
    </row>
    <row r="24886" spans="7:26">
      <c r="G24886" s="826"/>
      <c r="H24886" s="820"/>
      <c r="J24886" s="820"/>
      <c r="K24886" s="820"/>
      <c r="L24886" s="820"/>
      <c r="M24886" s="820"/>
      <c r="N24886" s="820"/>
      <c r="O24886" s="820"/>
      <c r="P24886" s="820"/>
      <c r="Q24886" s="820"/>
      <c r="R24886" s="820"/>
      <c r="S24886" s="820"/>
      <c r="T24886" s="820"/>
      <c r="U24886" s="820"/>
      <c r="V24886" s="820"/>
      <c r="W24886" s="820"/>
      <c r="X24886" s="820"/>
      <c r="Y24886" s="820"/>
      <c r="Z24886" s="820"/>
    </row>
    <row r="24887" spans="7:26">
      <c r="G24887" s="826"/>
      <c r="H24887" s="820"/>
      <c r="J24887" s="820"/>
      <c r="K24887" s="820"/>
      <c r="L24887" s="820"/>
      <c r="M24887" s="820"/>
      <c r="N24887" s="820"/>
      <c r="O24887" s="820"/>
      <c r="P24887" s="820"/>
      <c r="Q24887" s="820"/>
      <c r="R24887" s="820"/>
      <c r="S24887" s="820"/>
      <c r="T24887" s="820"/>
      <c r="U24887" s="820"/>
      <c r="V24887" s="820"/>
      <c r="W24887" s="820"/>
      <c r="X24887" s="820"/>
      <c r="Y24887" s="820"/>
      <c r="Z24887" s="820"/>
    </row>
    <row r="24888" spans="7:26">
      <c r="G24888" s="826"/>
      <c r="H24888" s="820"/>
      <c r="J24888" s="820"/>
      <c r="K24888" s="820"/>
      <c r="L24888" s="820"/>
      <c r="M24888" s="820"/>
      <c r="N24888" s="820"/>
      <c r="O24888" s="820"/>
      <c r="P24888" s="820"/>
      <c r="Q24888" s="820"/>
      <c r="R24888" s="820"/>
      <c r="S24888" s="820"/>
      <c r="T24888" s="820"/>
      <c r="U24888" s="820"/>
      <c r="V24888" s="820"/>
      <c r="W24888" s="820"/>
      <c r="X24888" s="820"/>
      <c r="Y24888" s="820"/>
      <c r="Z24888" s="820"/>
    </row>
    <row r="24889" spans="7:26">
      <c r="G24889" s="826"/>
      <c r="H24889" s="820"/>
      <c r="J24889" s="820"/>
      <c r="K24889" s="820"/>
      <c r="L24889" s="820"/>
      <c r="M24889" s="820"/>
      <c r="N24889" s="820"/>
      <c r="O24889" s="820"/>
      <c r="P24889" s="820"/>
      <c r="Q24889" s="820"/>
      <c r="R24889" s="820"/>
      <c r="S24889" s="820"/>
      <c r="T24889" s="820"/>
      <c r="U24889" s="820"/>
      <c r="V24889" s="820"/>
      <c r="W24889" s="820"/>
      <c r="X24889" s="820"/>
      <c r="Y24889" s="820"/>
      <c r="Z24889" s="820"/>
    </row>
    <row r="24890" spans="7:26">
      <c r="G24890" s="826"/>
      <c r="H24890" s="820"/>
      <c r="J24890" s="820"/>
      <c r="K24890" s="820"/>
      <c r="L24890" s="820"/>
      <c r="M24890" s="820"/>
      <c r="N24890" s="820"/>
      <c r="O24890" s="820"/>
      <c r="P24890" s="820"/>
      <c r="Q24890" s="820"/>
      <c r="R24890" s="820"/>
      <c r="S24890" s="820"/>
      <c r="T24890" s="820"/>
      <c r="U24890" s="820"/>
      <c r="V24890" s="820"/>
      <c r="W24890" s="820"/>
      <c r="X24890" s="820"/>
      <c r="Y24890" s="820"/>
      <c r="Z24890" s="820"/>
    </row>
    <row r="24891" spans="7:26">
      <c r="G24891" s="826"/>
      <c r="H24891" s="820"/>
      <c r="J24891" s="820"/>
      <c r="K24891" s="820"/>
      <c r="L24891" s="820"/>
      <c r="M24891" s="820"/>
      <c r="N24891" s="820"/>
      <c r="O24891" s="820"/>
      <c r="P24891" s="820"/>
      <c r="Q24891" s="820"/>
      <c r="R24891" s="820"/>
      <c r="S24891" s="820"/>
      <c r="T24891" s="820"/>
      <c r="U24891" s="820"/>
      <c r="V24891" s="820"/>
      <c r="W24891" s="820"/>
      <c r="X24891" s="820"/>
      <c r="Y24891" s="820"/>
      <c r="Z24891" s="820"/>
    </row>
    <row r="24892" spans="7:26">
      <c r="G24892" s="826"/>
      <c r="H24892" s="820"/>
      <c r="J24892" s="820"/>
      <c r="K24892" s="820"/>
      <c r="L24892" s="820"/>
      <c r="M24892" s="820"/>
      <c r="N24892" s="820"/>
      <c r="O24892" s="820"/>
      <c r="P24892" s="820"/>
      <c r="Q24892" s="820"/>
      <c r="R24892" s="820"/>
      <c r="S24892" s="820"/>
      <c r="T24892" s="820"/>
      <c r="U24892" s="820"/>
      <c r="V24892" s="820"/>
      <c r="W24892" s="820"/>
      <c r="X24892" s="820"/>
      <c r="Y24892" s="820"/>
      <c r="Z24892" s="820"/>
    </row>
    <row r="24893" spans="7:26">
      <c r="G24893" s="826"/>
      <c r="H24893" s="820"/>
      <c r="J24893" s="820"/>
      <c r="K24893" s="820"/>
      <c r="L24893" s="820"/>
      <c r="M24893" s="820"/>
      <c r="N24893" s="820"/>
      <c r="O24893" s="820"/>
      <c r="P24893" s="820"/>
      <c r="Q24893" s="820"/>
      <c r="R24893" s="820"/>
      <c r="S24893" s="820"/>
      <c r="T24893" s="820"/>
      <c r="U24893" s="820"/>
      <c r="V24893" s="820"/>
      <c r="W24893" s="820"/>
      <c r="X24893" s="820"/>
      <c r="Y24893" s="820"/>
      <c r="Z24893" s="820"/>
    </row>
    <row r="24894" spans="7:26">
      <c r="G24894" s="826"/>
      <c r="H24894" s="820"/>
      <c r="J24894" s="820"/>
      <c r="K24894" s="820"/>
      <c r="L24894" s="820"/>
      <c r="M24894" s="820"/>
      <c r="N24894" s="820"/>
      <c r="O24894" s="820"/>
      <c r="P24894" s="820"/>
      <c r="Q24894" s="820"/>
      <c r="R24894" s="820"/>
      <c r="S24894" s="820"/>
      <c r="T24894" s="820"/>
      <c r="U24894" s="820"/>
      <c r="V24894" s="820"/>
      <c r="W24894" s="820"/>
      <c r="X24894" s="820"/>
      <c r="Y24894" s="820"/>
      <c r="Z24894" s="820"/>
    </row>
    <row r="24895" spans="7:26">
      <c r="G24895" s="826"/>
      <c r="H24895" s="820"/>
      <c r="J24895" s="820"/>
      <c r="K24895" s="820"/>
      <c r="L24895" s="820"/>
      <c r="M24895" s="820"/>
      <c r="N24895" s="820"/>
      <c r="O24895" s="820"/>
      <c r="P24895" s="820"/>
      <c r="Q24895" s="820"/>
      <c r="R24895" s="820"/>
      <c r="S24895" s="820"/>
      <c r="T24895" s="820"/>
      <c r="U24895" s="820"/>
      <c r="V24895" s="820"/>
      <c r="W24895" s="820"/>
      <c r="X24895" s="820"/>
      <c r="Y24895" s="820"/>
      <c r="Z24895" s="820"/>
    </row>
    <row r="24896" spans="7:26">
      <c r="G24896" s="826"/>
      <c r="H24896" s="820"/>
      <c r="J24896" s="820"/>
      <c r="K24896" s="820"/>
      <c r="L24896" s="820"/>
      <c r="M24896" s="820"/>
      <c r="N24896" s="820"/>
      <c r="O24896" s="820"/>
      <c r="P24896" s="820"/>
      <c r="Q24896" s="820"/>
      <c r="R24896" s="820"/>
      <c r="S24896" s="820"/>
      <c r="T24896" s="820"/>
      <c r="U24896" s="820"/>
      <c r="V24896" s="820"/>
      <c r="W24896" s="820"/>
      <c r="X24896" s="820"/>
      <c r="Y24896" s="820"/>
      <c r="Z24896" s="820"/>
    </row>
    <row r="24897" spans="7:26">
      <c r="G24897" s="826"/>
      <c r="H24897" s="820"/>
      <c r="J24897" s="820"/>
      <c r="K24897" s="820"/>
      <c r="L24897" s="820"/>
      <c r="M24897" s="820"/>
      <c r="N24897" s="820"/>
      <c r="O24897" s="820"/>
      <c r="P24897" s="820"/>
      <c r="Q24897" s="820"/>
      <c r="R24897" s="820"/>
      <c r="S24897" s="820"/>
      <c r="T24897" s="820"/>
      <c r="U24897" s="820"/>
      <c r="V24897" s="820"/>
      <c r="W24897" s="820"/>
      <c r="X24897" s="820"/>
      <c r="Y24897" s="820"/>
      <c r="Z24897" s="820"/>
    </row>
    <row r="24898" spans="7:26">
      <c r="G24898" s="826"/>
      <c r="H24898" s="820"/>
      <c r="J24898" s="820"/>
      <c r="K24898" s="820"/>
      <c r="L24898" s="820"/>
      <c r="M24898" s="820"/>
      <c r="N24898" s="820"/>
      <c r="O24898" s="820"/>
      <c r="P24898" s="820"/>
      <c r="Q24898" s="820"/>
      <c r="R24898" s="820"/>
      <c r="S24898" s="820"/>
      <c r="T24898" s="820"/>
      <c r="U24898" s="820"/>
      <c r="V24898" s="820"/>
      <c r="W24898" s="820"/>
      <c r="X24898" s="820"/>
      <c r="Y24898" s="820"/>
      <c r="Z24898" s="820"/>
    </row>
    <row r="24899" spans="7:26">
      <c r="G24899" s="826"/>
      <c r="H24899" s="820"/>
      <c r="J24899" s="820"/>
      <c r="K24899" s="820"/>
      <c r="L24899" s="820"/>
      <c r="M24899" s="820"/>
      <c r="N24899" s="820"/>
      <c r="O24899" s="820"/>
      <c r="P24899" s="820"/>
      <c r="Q24899" s="820"/>
      <c r="R24899" s="820"/>
      <c r="S24899" s="820"/>
      <c r="T24899" s="820"/>
      <c r="U24899" s="820"/>
      <c r="V24899" s="820"/>
      <c r="W24899" s="820"/>
      <c r="X24899" s="820"/>
      <c r="Y24899" s="820"/>
      <c r="Z24899" s="820"/>
    </row>
    <row r="24900" spans="7:26">
      <c r="G24900" s="826"/>
      <c r="H24900" s="820"/>
      <c r="J24900" s="820"/>
      <c r="K24900" s="820"/>
      <c r="L24900" s="820"/>
      <c r="M24900" s="820"/>
      <c r="N24900" s="820"/>
      <c r="O24900" s="820"/>
      <c r="P24900" s="820"/>
      <c r="Q24900" s="820"/>
      <c r="R24900" s="820"/>
      <c r="S24900" s="820"/>
      <c r="T24900" s="820"/>
      <c r="U24900" s="820"/>
      <c r="V24900" s="820"/>
      <c r="W24900" s="820"/>
      <c r="X24900" s="820"/>
      <c r="Y24900" s="820"/>
      <c r="Z24900" s="820"/>
    </row>
    <row r="24901" spans="7:26">
      <c r="G24901" s="826"/>
      <c r="H24901" s="820"/>
      <c r="J24901" s="820"/>
      <c r="K24901" s="820"/>
      <c r="L24901" s="820"/>
      <c r="M24901" s="820"/>
      <c r="N24901" s="820"/>
      <c r="O24901" s="820"/>
      <c r="P24901" s="820"/>
      <c r="Q24901" s="820"/>
      <c r="R24901" s="820"/>
      <c r="S24901" s="820"/>
      <c r="T24901" s="820"/>
      <c r="U24901" s="820"/>
      <c r="V24901" s="820"/>
      <c r="W24901" s="820"/>
      <c r="X24901" s="820"/>
      <c r="Y24901" s="820"/>
      <c r="Z24901" s="820"/>
    </row>
    <row r="24902" spans="7:26">
      <c r="G24902" s="826"/>
      <c r="H24902" s="820"/>
      <c r="J24902" s="820"/>
      <c r="K24902" s="820"/>
      <c r="L24902" s="820"/>
      <c r="M24902" s="820"/>
      <c r="N24902" s="820"/>
      <c r="O24902" s="820"/>
      <c r="P24902" s="820"/>
      <c r="Q24902" s="820"/>
      <c r="R24902" s="820"/>
      <c r="S24902" s="820"/>
      <c r="T24902" s="820"/>
      <c r="U24902" s="820"/>
      <c r="V24902" s="820"/>
      <c r="W24902" s="820"/>
      <c r="X24902" s="820"/>
      <c r="Y24902" s="820"/>
      <c r="Z24902" s="820"/>
    </row>
    <row r="24903" spans="7:26">
      <c r="G24903" s="826"/>
      <c r="H24903" s="820"/>
      <c r="J24903" s="820"/>
      <c r="K24903" s="820"/>
      <c r="L24903" s="820"/>
      <c r="M24903" s="820"/>
      <c r="N24903" s="820"/>
      <c r="O24903" s="820"/>
      <c r="P24903" s="820"/>
      <c r="Q24903" s="820"/>
      <c r="R24903" s="820"/>
      <c r="S24903" s="820"/>
      <c r="T24903" s="820"/>
      <c r="U24903" s="820"/>
      <c r="V24903" s="820"/>
      <c r="W24903" s="820"/>
      <c r="X24903" s="820"/>
      <c r="Y24903" s="820"/>
      <c r="Z24903" s="820"/>
    </row>
    <row r="24904" spans="7:26">
      <c r="G24904" s="826"/>
      <c r="H24904" s="820"/>
      <c r="J24904" s="820"/>
      <c r="K24904" s="820"/>
      <c r="L24904" s="820"/>
      <c r="M24904" s="820"/>
      <c r="N24904" s="820"/>
      <c r="O24904" s="820"/>
      <c r="P24904" s="820"/>
      <c r="Q24904" s="820"/>
      <c r="R24904" s="820"/>
      <c r="S24904" s="820"/>
      <c r="T24904" s="820"/>
      <c r="U24904" s="820"/>
      <c r="V24904" s="820"/>
      <c r="W24904" s="820"/>
      <c r="X24904" s="820"/>
      <c r="Y24904" s="820"/>
      <c r="Z24904" s="820"/>
    </row>
    <row r="24905" spans="7:26">
      <c r="G24905" s="826"/>
      <c r="H24905" s="820"/>
      <c r="J24905" s="820"/>
      <c r="K24905" s="820"/>
      <c r="L24905" s="820"/>
      <c r="M24905" s="820"/>
      <c r="N24905" s="820"/>
      <c r="O24905" s="820"/>
      <c r="P24905" s="820"/>
      <c r="Q24905" s="820"/>
      <c r="R24905" s="820"/>
      <c r="S24905" s="820"/>
      <c r="T24905" s="820"/>
      <c r="U24905" s="820"/>
      <c r="V24905" s="820"/>
      <c r="W24905" s="820"/>
      <c r="X24905" s="820"/>
      <c r="Y24905" s="820"/>
      <c r="Z24905" s="820"/>
    </row>
    <row r="24906" spans="7:26">
      <c r="G24906" s="826"/>
      <c r="H24906" s="820"/>
      <c r="J24906" s="820"/>
      <c r="K24906" s="820"/>
      <c r="L24906" s="820"/>
      <c r="M24906" s="820"/>
      <c r="N24906" s="820"/>
      <c r="O24906" s="820"/>
      <c r="P24906" s="820"/>
      <c r="Q24906" s="820"/>
      <c r="R24906" s="820"/>
      <c r="S24906" s="820"/>
      <c r="T24906" s="820"/>
      <c r="U24906" s="820"/>
      <c r="V24906" s="820"/>
      <c r="W24906" s="820"/>
      <c r="X24906" s="820"/>
      <c r="Y24906" s="820"/>
      <c r="Z24906" s="820"/>
    </row>
    <row r="24907" spans="7:26">
      <c r="G24907" s="826"/>
      <c r="H24907" s="820"/>
      <c r="J24907" s="820"/>
      <c r="K24907" s="820"/>
      <c r="L24907" s="820"/>
      <c r="M24907" s="820"/>
      <c r="N24907" s="820"/>
      <c r="O24907" s="820"/>
      <c r="P24907" s="820"/>
      <c r="Q24907" s="820"/>
      <c r="R24907" s="820"/>
      <c r="S24907" s="820"/>
      <c r="T24907" s="820"/>
      <c r="U24907" s="820"/>
      <c r="V24907" s="820"/>
      <c r="W24907" s="820"/>
      <c r="X24907" s="820"/>
      <c r="Y24907" s="820"/>
      <c r="Z24907" s="820"/>
    </row>
    <row r="24908" spans="7:26">
      <c r="G24908" s="826"/>
      <c r="H24908" s="820"/>
      <c r="J24908" s="820"/>
      <c r="K24908" s="820"/>
      <c r="L24908" s="820"/>
      <c r="M24908" s="820"/>
      <c r="N24908" s="820"/>
      <c r="O24908" s="820"/>
      <c r="P24908" s="820"/>
      <c r="Q24908" s="820"/>
      <c r="R24908" s="820"/>
      <c r="S24908" s="820"/>
      <c r="T24908" s="820"/>
      <c r="U24908" s="820"/>
      <c r="V24908" s="820"/>
      <c r="W24908" s="820"/>
      <c r="X24908" s="820"/>
      <c r="Y24908" s="820"/>
      <c r="Z24908" s="820"/>
    </row>
    <row r="24909" spans="7:26">
      <c r="G24909" s="826"/>
      <c r="H24909" s="820"/>
      <c r="J24909" s="820"/>
      <c r="K24909" s="820"/>
      <c r="L24909" s="820"/>
      <c r="M24909" s="820"/>
      <c r="N24909" s="820"/>
      <c r="O24909" s="820"/>
      <c r="P24909" s="820"/>
      <c r="Q24909" s="820"/>
      <c r="R24909" s="820"/>
      <c r="S24909" s="820"/>
      <c r="T24909" s="820"/>
      <c r="U24909" s="820"/>
      <c r="V24909" s="820"/>
      <c r="W24909" s="820"/>
      <c r="X24909" s="820"/>
      <c r="Y24909" s="820"/>
      <c r="Z24909" s="820"/>
    </row>
    <row r="24910" spans="7:26">
      <c r="G24910" s="826"/>
      <c r="H24910" s="820"/>
      <c r="J24910" s="820"/>
      <c r="K24910" s="820"/>
      <c r="L24910" s="820"/>
      <c r="M24910" s="820"/>
      <c r="N24910" s="820"/>
      <c r="O24910" s="820"/>
      <c r="P24910" s="820"/>
      <c r="Q24910" s="820"/>
      <c r="R24910" s="820"/>
      <c r="S24910" s="820"/>
      <c r="T24910" s="820"/>
      <c r="U24910" s="820"/>
      <c r="V24910" s="820"/>
      <c r="W24910" s="820"/>
      <c r="X24910" s="820"/>
      <c r="Y24910" s="820"/>
      <c r="Z24910" s="820"/>
    </row>
    <row r="24911" spans="7:26">
      <c r="G24911" s="826"/>
      <c r="H24911" s="820"/>
      <c r="J24911" s="820"/>
      <c r="K24911" s="820"/>
      <c r="L24911" s="820"/>
      <c r="M24911" s="820"/>
      <c r="N24911" s="820"/>
      <c r="O24911" s="820"/>
      <c r="P24911" s="820"/>
      <c r="Q24911" s="820"/>
      <c r="R24911" s="820"/>
      <c r="S24911" s="820"/>
      <c r="T24911" s="820"/>
      <c r="U24911" s="820"/>
      <c r="V24911" s="820"/>
      <c r="W24911" s="820"/>
      <c r="X24911" s="820"/>
      <c r="Y24911" s="820"/>
      <c r="Z24911" s="820"/>
    </row>
    <row r="24912" spans="7:26">
      <c r="G24912" s="826"/>
      <c r="H24912" s="820"/>
      <c r="J24912" s="820"/>
      <c r="K24912" s="820"/>
      <c r="L24912" s="820"/>
      <c r="M24912" s="820"/>
      <c r="N24912" s="820"/>
      <c r="O24912" s="820"/>
      <c r="P24912" s="820"/>
      <c r="Q24912" s="820"/>
      <c r="R24912" s="820"/>
      <c r="S24912" s="820"/>
      <c r="T24912" s="820"/>
      <c r="U24912" s="820"/>
      <c r="V24912" s="820"/>
      <c r="W24912" s="820"/>
      <c r="X24912" s="820"/>
      <c r="Y24912" s="820"/>
      <c r="Z24912" s="820"/>
    </row>
    <row r="24913" spans="7:26">
      <c r="G24913" s="826"/>
      <c r="H24913" s="820"/>
      <c r="J24913" s="820"/>
      <c r="K24913" s="820"/>
      <c r="L24913" s="820"/>
      <c r="M24913" s="820"/>
      <c r="N24913" s="820"/>
      <c r="O24913" s="820"/>
      <c r="P24913" s="820"/>
      <c r="Q24913" s="820"/>
      <c r="R24913" s="820"/>
      <c r="S24913" s="820"/>
      <c r="T24913" s="820"/>
      <c r="U24913" s="820"/>
      <c r="V24913" s="820"/>
      <c r="W24913" s="820"/>
      <c r="X24913" s="820"/>
      <c r="Y24913" s="820"/>
      <c r="Z24913" s="820"/>
    </row>
    <row r="24914" spans="7:26">
      <c r="G24914" s="826"/>
      <c r="H24914" s="820"/>
      <c r="J24914" s="820"/>
      <c r="K24914" s="820"/>
      <c r="L24914" s="820"/>
      <c r="M24914" s="820"/>
      <c r="N24914" s="820"/>
      <c r="O24914" s="820"/>
      <c r="P24914" s="820"/>
      <c r="Q24914" s="820"/>
      <c r="R24914" s="820"/>
      <c r="S24914" s="820"/>
      <c r="T24914" s="820"/>
      <c r="U24914" s="820"/>
      <c r="V24914" s="820"/>
      <c r="W24914" s="820"/>
      <c r="X24914" s="820"/>
      <c r="Y24914" s="820"/>
      <c r="Z24914" s="820"/>
    </row>
    <row r="24915" spans="7:26">
      <c r="G24915" s="826"/>
      <c r="H24915" s="820"/>
      <c r="J24915" s="820"/>
      <c r="K24915" s="820"/>
      <c r="L24915" s="820"/>
      <c r="M24915" s="820"/>
      <c r="N24915" s="820"/>
      <c r="O24915" s="820"/>
      <c r="P24915" s="820"/>
      <c r="Q24915" s="820"/>
      <c r="R24915" s="820"/>
      <c r="S24915" s="820"/>
      <c r="T24915" s="820"/>
      <c r="U24915" s="820"/>
      <c r="V24915" s="820"/>
      <c r="W24915" s="820"/>
      <c r="X24915" s="820"/>
      <c r="Y24915" s="820"/>
      <c r="Z24915" s="820"/>
    </row>
    <row r="24916" spans="7:26">
      <c r="G24916" s="826"/>
      <c r="H24916" s="820"/>
      <c r="J24916" s="820"/>
      <c r="K24916" s="820"/>
      <c r="L24916" s="820"/>
      <c r="M24916" s="820"/>
      <c r="N24916" s="820"/>
      <c r="O24916" s="820"/>
      <c r="P24916" s="820"/>
      <c r="Q24916" s="820"/>
      <c r="R24916" s="820"/>
      <c r="S24916" s="820"/>
      <c r="T24916" s="820"/>
      <c r="U24916" s="820"/>
      <c r="V24916" s="820"/>
      <c r="W24916" s="820"/>
      <c r="X24916" s="820"/>
      <c r="Y24916" s="820"/>
      <c r="Z24916" s="820"/>
    </row>
    <row r="24917" spans="7:26">
      <c r="G24917" s="826"/>
      <c r="H24917" s="820"/>
      <c r="J24917" s="820"/>
      <c r="K24917" s="820"/>
      <c r="L24917" s="820"/>
      <c r="M24917" s="820"/>
      <c r="N24917" s="820"/>
      <c r="O24917" s="820"/>
      <c r="P24917" s="820"/>
      <c r="Q24917" s="820"/>
      <c r="R24917" s="820"/>
      <c r="S24917" s="820"/>
      <c r="T24917" s="820"/>
      <c r="U24917" s="820"/>
      <c r="V24917" s="820"/>
      <c r="W24917" s="820"/>
      <c r="X24917" s="820"/>
      <c r="Y24917" s="820"/>
      <c r="Z24917" s="820"/>
    </row>
    <row r="24918" spans="7:26">
      <c r="G24918" s="826"/>
      <c r="H24918" s="820"/>
      <c r="J24918" s="820"/>
      <c r="K24918" s="820"/>
      <c r="L24918" s="820"/>
      <c r="M24918" s="820"/>
      <c r="N24918" s="820"/>
      <c r="O24918" s="820"/>
      <c r="P24918" s="820"/>
      <c r="Q24918" s="820"/>
      <c r="R24918" s="820"/>
      <c r="S24918" s="820"/>
      <c r="T24918" s="820"/>
      <c r="U24918" s="820"/>
      <c r="V24918" s="820"/>
      <c r="W24918" s="820"/>
      <c r="X24918" s="820"/>
      <c r="Y24918" s="820"/>
      <c r="Z24918" s="820"/>
    </row>
    <row r="24919" spans="7:26">
      <c r="G24919" s="826"/>
      <c r="H24919" s="820"/>
      <c r="J24919" s="820"/>
      <c r="K24919" s="820"/>
      <c r="L24919" s="820"/>
      <c r="M24919" s="820"/>
      <c r="N24919" s="820"/>
      <c r="O24919" s="820"/>
      <c r="P24919" s="820"/>
      <c r="Q24919" s="820"/>
      <c r="R24919" s="820"/>
      <c r="S24919" s="820"/>
      <c r="T24919" s="820"/>
      <c r="U24919" s="820"/>
      <c r="V24919" s="820"/>
      <c r="W24919" s="820"/>
      <c r="X24919" s="820"/>
      <c r="Y24919" s="820"/>
      <c r="Z24919" s="820"/>
    </row>
    <row r="24920" spans="7:26">
      <c r="G24920" s="826"/>
      <c r="H24920" s="820"/>
      <c r="J24920" s="820"/>
      <c r="K24920" s="820"/>
      <c r="L24920" s="820"/>
      <c r="M24920" s="820"/>
      <c r="N24920" s="820"/>
      <c r="O24920" s="820"/>
      <c r="P24920" s="820"/>
      <c r="Q24920" s="820"/>
      <c r="R24920" s="820"/>
      <c r="S24920" s="820"/>
      <c r="T24920" s="820"/>
      <c r="U24920" s="820"/>
      <c r="V24920" s="820"/>
      <c r="W24920" s="820"/>
      <c r="X24920" s="820"/>
      <c r="Y24920" s="820"/>
      <c r="Z24920" s="820"/>
    </row>
    <row r="24921" spans="7:26">
      <c r="G24921" s="826"/>
      <c r="H24921" s="820"/>
      <c r="J24921" s="820"/>
      <c r="K24921" s="820"/>
      <c r="L24921" s="820"/>
      <c r="M24921" s="820"/>
      <c r="N24921" s="820"/>
      <c r="O24921" s="820"/>
      <c r="P24921" s="820"/>
      <c r="Q24921" s="820"/>
      <c r="R24921" s="820"/>
      <c r="S24921" s="820"/>
      <c r="T24921" s="820"/>
      <c r="U24921" s="820"/>
      <c r="V24921" s="820"/>
      <c r="W24921" s="820"/>
      <c r="X24921" s="820"/>
      <c r="Y24921" s="820"/>
      <c r="Z24921" s="820"/>
    </row>
    <row r="24922" spans="7:26">
      <c r="G24922" s="826"/>
      <c r="H24922" s="820"/>
      <c r="J24922" s="820"/>
      <c r="K24922" s="820"/>
      <c r="L24922" s="820"/>
      <c r="M24922" s="820"/>
      <c r="N24922" s="820"/>
      <c r="O24922" s="820"/>
      <c r="P24922" s="820"/>
      <c r="Q24922" s="820"/>
      <c r="R24922" s="820"/>
      <c r="S24922" s="820"/>
      <c r="T24922" s="820"/>
      <c r="U24922" s="820"/>
      <c r="V24922" s="820"/>
      <c r="W24922" s="820"/>
      <c r="X24922" s="820"/>
      <c r="Y24922" s="820"/>
      <c r="Z24922" s="820"/>
    </row>
    <row r="24923" spans="7:26">
      <c r="G24923" s="826"/>
      <c r="H24923" s="820"/>
      <c r="J24923" s="820"/>
      <c r="K24923" s="820"/>
      <c r="L24923" s="820"/>
      <c r="M24923" s="820"/>
      <c r="N24923" s="820"/>
      <c r="O24923" s="820"/>
      <c r="P24923" s="820"/>
      <c r="Q24923" s="820"/>
      <c r="R24923" s="820"/>
      <c r="S24923" s="820"/>
      <c r="T24923" s="820"/>
      <c r="U24923" s="820"/>
      <c r="V24923" s="820"/>
      <c r="W24923" s="820"/>
      <c r="X24923" s="820"/>
      <c r="Y24923" s="820"/>
      <c r="Z24923" s="820"/>
    </row>
    <row r="24924" spans="7:26">
      <c r="G24924" s="826"/>
      <c r="H24924" s="820"/>
      <c r="J24924" s="820"/>
      <c r="K24924" s="820"/>
      <c r="L24924" s="820"/>
      <c r="M24924" s="820"/>
      <c r="N24924" s="820"/>
      <c r="O24924" s="820"/>
      <c r="P24924" s="820"/>
      <c r="Q24924" s="820"/>
      <c r="R24924" s="820"/>
      <c r="S24924" s="820"/>
      <c r="T24924" s="820"/>
      <c r="U24924" s="820"/>
      <c r="V24924" s="820"/>
      <c r="W24924" s="820"/>
      <c r="X24924" s="820"/>
      <c r="Y24924" s="820"/>
      <c r="Z24924" s="820"/>
    </row>
    <row r="24925" spans="7:26">
      <c r="G24925" s="826"/>
      <c r="H24925" s="820"/>
      <c r="J24925" s="820"/>
      <c r="K24925" s="820"/>
      <c r="L24925" s="820"/>
      <c r="M24925" s="820"/>
      <c r="N24925" s="820"/>
      <c r="O24925" s="820"/>
      <c r="P24925" s="820"/>
      <c r="Q24925" s="820"/>
      <c r="R24925" s="820"/>
      <c r="S24925" s="820"/>
      <c r="T24925" s="820"/>
      <c r="U24925" s="820"/>
      <c r="V24925" s="820"/>
      <c r="W24925" s="820"/>
      <c r="X24925" s="820"/>
      <c r="Y24925" s="820"/>
      <c r="Z24925" s="820"/>
    </row>
    <row r="24926" spans="7:26">
      <c r="G24926" s="826"/>
      <c r="H24926" s="820"/>
      <c r="J24926" s="820"/>
      <c r="K24926" s="820"/>
      <c r="L24926" s="820"/>
      <c r="M24926" s="820"/>
      <c r="N24926" s="820"/>
      <c r="O24926" s="820"/>
      <c r="P24926" s="820"/>
      <c r="Q24926" s="820"/>
      <c r="R24926" s="820"/>
      <c r="S24926" s="820"/>
      <c r="T24926" s="820"/>
      <c r="U24926" s="820"/>
      <c r="V24926" s="820"/>
      <c r="W24926" s="820"/>
      <c r="X24926" s="820"/>
      <c r="Y24926" s="820"/>
      <c r="Z24926" s="820"/>
    </row>
    <row r="24927" spans="7:26">
      <c r="G24927" s="826"/>
      <c r="H24927" s="820"/>
      <c r="J24927" s="820"/>
      <c r="K24927" s="820"/>
      <c r="L24927" s="820"/>
      <c r="M24927" s="820"/>
      <c r="N24927" s="820"/>
      <c r="O24927" s="820"/>
      <c r="P24927" s="820"/>
      <c r="Q24927" s="820"/>
      <c r="R24927" s="820"/>
      <c r="S24927" s="820"/>
      <c r="T24927" s="820"/>
      <c r="U24927" s="820"/>
      <c r="V24927" s="820"/>
      <c r="W24927" s="820"/>
      <c r="X24927" s="820"/>
      <c r="Y24927" s="820"/>
      <c r="Z24927" s="820"/>
    </row>
    <row r="24928" spans="7:26">
      <c r="G24928" s="826"/>
      <c r="H24928" s="820"/>
      <c r="J24928" s="820"/>
      <c r="K24928" s="820"/>
      <c r="L24928" s="820"/>
      <c r="M24928" s="820"/>
      <c r="N24928" s="820"/>
      <c r="O24928" s="820"/>
      <c r="P24928" s="820"/>
      <c r="Q24928" s="820"/>
      <c r="R24928" s="820"/>
      <c r="S24928" s="820"/>
      <c r="T24928" s="820"/>
      <c r="U24928" s="820"/>
      <c r="V24928" s="820"/>
      <c r="W24928" s="820"/>
      <c r="X24928" s="820"/>
      <c r="Y24928" s="820"/>
      <c r="Z24928" s="820"/>
    </row>
    <row r="24929" spans="7:26">
      <c r="G24929" s="826"/>
      <c r="H24929" s="820"/>
      <c r="J24929" s="820"/>
      <c r="K24929" s="820"/>
      <c r="L24929" s="820"/>
      <c r="M24929" s="820"/>
      <c r="N24929" s="820"/>
      <c r="O24929" s="820"/>
      <c r="P24929" s="820"/>
      <c r="Q24929" s="820"/>
      <c r="R24929" s="820"/>
      <c r="S24929" s="820"/>
      <c r="T24929" s="820"/>
      <c r="U24929" s="820"/>
      <c r="V24929" s="820"/>
      <c r="W24929" s="820"/>
      <c r="X24929" s="820"/>
      <c r="Y24929" s="820"/>
      <c r="Z24929" s="820"/>
    </row>
    <row r="24930" spans="7:26">
      <c r="G24930" s="826"/>
      <c r="H24930" s="820"/>
      <c r="J24930" s="820"/>
      <c r="K24930" s="820"/>
      <c r="L24930" s="820"/>
      <c r="M24930" s="820"/>
      <c r="N24930" s="820"/>
      <c r="O24930" s="820"/>
      <c r="P24930" s="820"/>
      <c r="Q24930" s="820"/>
      <c r="R24930" s="820"/>
      <c r="S24930" s="820"/>
      <c r="T24930" s="820"/>
      <c r="U24930" s="820"/>
      <c r="V24930" s="820"/>
      <c r="W24930" s="820"/>
      <c r="X24930" s="820"/>
      <c r="Y24930" s="820"/>
      <c r="Z24930" s="820"/>
    </row>
    <row r="24931" spans="7:26">
      <c r="G24931" s="826"/>
      <c r="H24931" s="820"/>
      <c r="J24931" s="820"/>
      <c r="K24931" s="820"/>
      <c r="L24931" s="820"/>
      <c r="M24931" s="820"/>
      <c r="N24931" s="820"/>
      <c r="O24931" s="820"/>
      <c r="P24931" s="820"/>
      <c r="Q24931" s="820"/>
      <c r="R24931" s="820"/>
      <c r="S24931" s="820"/>
      <c r="T24931" s="820"/>
      <c r="U24931" s="820"/>
      <c r="V24931" s="820"/>
      <c r="W24931" s="820"/>
      <c r="X24931" s="820"/>
      <c r="Y24931" s="820"/>
      <c r="Z24931" s="820"/>
    </row>
    <row r="24932" spans="7:26">
      <c r="G24932" s="826"/>
      <c r="H24932" s="820"/>
      <c r="J24932" s="820"/>
      <c r="K24932" s="820"/>
      <c r="L24932" s="820"/>
      <c r="M24932" s="820"/>
      <c r="N24932" s="820"/>
      <c r="O24932" s="820"/>
      <c r="P24932" s="820"/>
      <c r="Q24932" s="820"/>
      <c r="R24932" s="820"/>
      <c r="S24932" s="820"/>
      <c r="T24932" s="820"/>
      <c r="U24932" s="820"/>
      <c r="V24932" s="820"/>
      <c r="W24932" s="820"/>
      <c r="X24932" s="820"/>
      <c r="Y24932" s="820"/>
      <c r="Z24932" s="820"/>
    </row>
    <row r="24933" spans="7:26">
      <c r="G24933" s="826"/>
      <c r="H24933" s="820"/>
      <c r="J24933" s="820"/>
      <c r="K24933" s="820"/>
      <c r="L24933" s="820"/>
      <c r="M24933" s="820"/>
      <c r="N24933" s="820"/>
      <c r="O24933" s="820"/>
      <c r="P24933" s="820"/>
      <c r="Q24933" s="820"/>
      <c r="R24933" s="820"/>
      <c r="S24933" s="820"/>
      <c r="T24933" s="820"/>
      <c r="U24933" s="820"/>
      <c r="V24933" s="820"/>
      <c r="W24933" s="820"/>
      <c r="X24933" s="820"/>
      <c r="Y24933" s="820"/>
      <c r="Z24933" s="820"/>
    </row>
    <row r="24934" spans="7:26">
      <c r="G24934" s="826"/>
      <c r="H24934" s="820"/>
      <c r="J24934" s="820"/>
      <c r="K24934" s="820"/>
      <c r="L24934" s="820"/>
      <c r="M24934" s="820"/>
      <c r="N24934" s="820"/>
      <c r="O24934" s="820"/>
      <c r="P24934" s="820"/>
      <c r="Q24934" s="820"/>
      <c r="R24934" s="820"/>
      <c r="S24934" s="820"/>
      <c r="T24934" s="820"/>
      <c r="U24934" s="820"/>
      <c r="V24934" s="820"/>
      <c r="W24934" s="820"/>
      <c r="X24934" s="820"/>
      <c r="Y24934" s="820"/>
      <c r="Z24934" s="820"/>
    </row>
    <row r="24935" spans="7:26">
      <c r="G24935" s="826"/>
      <c r="H24935" s="820"/>
      <c r="J24935" s="820"/>
      <c r="K24935" s="820"/>
      <c r="L24935" s="820"/>
      <c r="M24935" s="820"/>
      <c r="N24935" s="820"/>
      <c r="O24935" s="820"/>
      <c r="P24935" s="820"/>
      <c r="Q24935" s="820"/>
      <c r="R24935" s="820"/>
      <c r="S24935" s="820"/>
      <c r="T24935" s="820"/>
      <c r="U24935" s="820"/>
      <c r="V24935" s="820"/>
      <c r="W24935" s="820"/>
      <c r="X24935" s="820"/>
      <c r="Y24935" s="820"/>
      <c r="Z24935" s="820"/>
    </row>
    <row r="24936" spans="7:26">
      <c r="G24936" s="826"/>
      <c r="H24936" s="820"/>
      <c r="J24936" s="820"/>
      <c r="K24936" s="820"/>
      <c r="L24936" s="820"/>
      <c r="M24936" s="820"/>
      <c r="N24936" s="820"/>
      <c r="O24936" s="820"/>
      <c r="P24936" s="820"/>
      <c r="Q24936" s="820"/>
      <c r="R24936" s="820"/>
      <c r="S24936" s="820"/>
      <c r="T24936" s="820"/>
      <c r="U24936" s="820"/>
      <c r="V24936" s="820"/>
      <c r="W24936" s="820"/>
      <c r="X24936" s="820"/>
      <c r="Y24936" s="820"/>
      <c r="Z24936" s="820"/>
    </row>
    <row r="24937" spans="7:26">
      <c r="G24937" s="826"/>
      <c r="H24937" s="820"/>
      <c r="J24937" s="820"/>
      <c r="K24937" s="820"/>
      <c r="L24937" s="820"/>
      <c r="M24937" s="820"/>
      <c r="N24937" s="820"/>
      <c r="O24937" s="820"/>
      <c r="P24937" s="820"/>
      <c r="Q24937" s="820"/>
      <c r="R24937" s="820"/>
      <c r="S24937" s="820"/>
      <c r="T24937" s="820"/>
      <c r="U24937" s="820"/>
      <c r="V24937" s="820"/>
      <c r="W24937" s="820"/>
      <c r="X24937" s="820"/>
      <c r="Y24937" s="820"/>
      <c r="Z24937" s="820"/>
    </row>
    <row r="24938" spans="7:26">
      <c r="G24938" s="826"/>
      <c r="H24938" s="820"/>
      <c r="J24938" s="820"/>
      <c r="K24938" s="820"/>
      <c r="L24938" s="820"/>
      <c r="M24938" s="820"/>
      <c r="N24938" s="820"/>
      <c r="O24938" s="820"/>
      <c r="P24938" s="820"/>
      <c r="Q24938" s="820"/>
      <c r="R24938" s="820"/>
      <c r="S24938" s="820"/>
      <c r="T24938" s="820"/>
      <c r="U24938" s="820"/>
      <c r="V24938" s="820"/>
      <c r="W24938" s="820"/>
      <c r="X24938" s="820"/>
      <c r="Y24938" s="820"/>
      <c r="Z24938" s="820"/>
    </row>
    <row r="24939" spans="7:26">
      <c r="G24939" s="826"/>
      <c r="H24939" s="820"/>
      <c r="J24939" s="820"/>
      <c r="K24939" s="820"/>
      <c r="L24939" s="820"/>
      <c r="M24939" s="820"/>
      <c r="N24939" s="820"/>
      <c r="O24939" s="820"/>
      <c r="P24939" s="820"/>
      <c r="Q24939" s="820"/>
      <c r="R24939" s="820"/>
      <c r="S24939" s="820"/>
      <c r="T24939" s="820"/>
      <c r="U24939" s="820"/>
      <c r="V24939" s="820"/>
      <c r="W24939" s="820"/>
      <c r="X24939" s="820"/>
      <c r="Y24939" s="820"/>
      <c r="Z24939" s="820"/>
    </row>
    <row r="24940" spans="7:26">
      <c r="G24940" s="826"/>
      <c r="H24940" s="820"/>
      <c r="J24940" s="820"/>
      <c r="K24940" s="820"/>
      <c r="L24940" s="820"/>
      <c r="M24940" s="820"/>
      <c r="N24940" s="820"/>
      <c r="O24940" s="820"/>
      <c r="P24940" s="820"/>
      <c r="Q24940" s="820"/>
      <c r="R24940" s="820"/>
      <c r="S24940" s="820"/>
      <c r="T24940" s="820"/>
      <c r="U24940" s="820"/>
      <c r="V24940" s="820"/>
      <c r="W24940" s="820"/>
      <c r="X24940" s="820"/>
      <c r="Y24940" s="820"/>
      <c r="Z24940" s="820"/>
    </row>
    <row r="24941" spans="7:26">
      <c r="G24941" s="826"/>
      <c r="H24941" s="820"/>
      <c r="J24941" s="820"/>
      <c r="K24941" s="820"/>
      <c r="L24941" s="820"/>
      <c r="M24941" s="820"/>
      <c r="N24941" s="820"/>
      <c r="O24941" s="820"/>
      <c r="P24941" s="820"/>
      <c r="Q24941" s="820"/>
      <c r="R24941" s="820"/>
      <c r="S24941" s="820"/>
      <c r="T24941" s="820"/>
      <c r="U24941" s="820"/>
      <c r="V24941" s="820"/>
      <c r="W24941" s="820"/>
      <c r="X24941" s="820"/>
      <c r="Y24941" s="820"/>
      <c r="Z24941" s="820"/>
    </row>
    <row r="24942" spans="7:26">
      <c r="G24942" s="826"/>
      <c r="H24942" s="820"/>
      <c r="J24942" s="820"/>
      <c r="K24942" s="820"/>
      <c r="L24942" s="820"/>
      <c r="M24942" s="820"/>
      <c r="N24942" s="820"/>
      <c r="O24942" s="820"/>
      <c r="P24942" s="820"/>
      <c r="Q24942" s="820"/>
      <c r="R24942" s="820"/>
      <c r="S24942" s="820"/>
      <c r="T24942" s="820"/>
      <c r="U24942" s="820"/>
      <c r="V24942" s="820"/>
      <c r="W24942" s="820"/>
      <c r="X24942" s="820"/>
      <c r="Y24942" s="820"/>
      <c r="Z24942" s="820"/>
    </row>
    <row r="24943" spans="7:26">
      <c r="G24943" s="826"/>
      <c r="H24943" s="820"/>
      <c r="J24943" s="820"/>
      <c r="K24943" s="820"/>
      <c r="L24943" s="820"/>
      <c r="M24943" s="820"/>
      <c r="N24943" s="820"/>
      <c r="O24943" s="820"/>
      <c r="P24943" s="820"/>
      <c r="Q24943" s="820"/>
      <c r="R24943" s="820"/>
      <c r="S24943" s="820"/>
      <c r="T24943" s="820"/>
      <c r="U24943" s="820"/>
      <c r="V24943" s="820"/>
      <c r="W24943" s="820"/>
      <c r="X24943" s="820"/>
      <c r="Y24943" s="820"/>
      <c r="Z24943" s="820"/>
    </row>
    <row r="24944" spans="7:26">
      <c r="G24944" s="826"/>
      <c r="H24944" s="820"/>
      <c r="J24944" s="820"/>
      <c r="K24944" s="820"/>
      <c r="L24944" s="820"/>
      <c r="M24944" s="820"/>
      <c r="N24944" s="820"/>
      <c r="O24944" s="820"/>
      <c r="P24944" s="820"/>
      <c r="Q24944" s="820"/>
      <c r="R24944" s="820"/>
      <c r="S24944" s="820"/>
      <c r="T24944" s="820"/>
      <c r="U24944" s="820"/>
      <c r="V24944" s="820"/>
      <c r="W24944" s="820"/>
      <c r="X24944" s="820"/>
      <c r="Y24944" s="820"/>
      <c r="Z24944" s="820"/>
    </row>
    <row r="24945" spans="7:26">
      <c r="G24945" s="826"/>
      <c r="H24945" s="820"/>
      <c r="J24945" s="820"/>
      <c r="K24945" s="820"/>
      <c r="L24945" s="820"/>
      <c r="M24945" s="820"/>
      <c r="N24945" s="820"/>
      <c r="O24945" s="820"/>
      <c r="P24945" s="820"/>
      <c r="Q24945" s="820"/>
      <c r="R24945" s="820"/>
      <c r="S24945" s="820"/>
      <c r="T24945" s="820"/>
      <c r="U24945" s="820"/>
      <c r="V24945" s="820"/>
      <c r="W24945" s="820"/>
      <c r="X24945" s="820"/>
      <c r="Y24945" s="820"/>
      <c r="Z24945" s="820"/>
    </row>
    <row r="24946" spans="7:26">
      <c r="G24946" s="826"/>
      <c r="H24946" s="820"/>
      <c r="J24946" s="820"/>
      <c r="K24946" s="820"/>
      <c r="L24946" s="820"/>
      <c r="M24946" s="820"/>
      <c r="N24946" s="820"/>
      <c r="O24946" s="820"/>
      <c r="P24946" s="820"/>
      <c r="Q24946" s="820"/>
      <c r="R24946" s="820"/>
      <c r="S24946" s="820"/>
      <c r="T24946" s="820"/>
      <c r="U24946" s="820"/>
      <c r="V24946" s="820"/>
      <c r="W24946" s="820"/>
      <c r="X24946" s="820"/>
      <c r="Y24946" s="820"/>
      <c r="Z24946" s="820"/>
    </row>
    <row r="24947" spans="7:26">
      <c r="G24947" s="826"/>
      <c r="H24947" s="820"/>
      <c r="J24947" s="820"/>
      <c r="K24947" s="820"/>
      <c r="L24947" s="820"/>
      <c r="M24947" s="820"/>
      <c r="N24947" s="820"/>
      <c r="O24947" s="820"/>
      <c r="P24947" s="820"/>
      <c r="Q24947" s="820"/>
      <c r="R24947" s="820"/>
      <c r="S24947" s="820"/>
      <c r="T24947" s="820"/>
      <c r="U24947" s="820"/>
      <c r="V24947" s="820"/>
      <c r="W24947" s="820"/>
      <c r="X24947" s="820"/>
      <c r="Y24947" s="820"/>
      <c r="Z24947" s="820"/>
    </row>
    <row r="24948" spans="7:26">
      <c r="G24948" s="826"/>
      <c r="H24948" s="820"/>
      <c r="J24948" s="820"/>
      <c r="K24948" s="820"/>
      <c r="L24948" s="820"/>
      <c r="M24948" s="820"/>
      <c r="N24948" s="820"/>
      <c r="O24948" s="820"/>
      <c r="P24948" s="820"/>
      <c r="Q24948" s="820"/>
      <c r="R24948" s="820"/>
      <c r="S24948" s="820"/>
      <c r="T24948" s="820"/>
      <c r="U24948" s="820"/>
      <c r="V24948" s="820"/>
      <c r="W24948" s="820"/>
      <c r="X24948" s="820"/>
      <c r="Y24948" s="820"/>
      <c r="Z24948" s="820"/>
    </row>
    <row r="24949" spans="7:26">
      <c r="G24949" s="826"/>
      <c r="H24949" s="820"/>
      <c r="J24949" s="820"/>
      <c r="K24949" s="820"/>
      <c r="L24949" s="820"/>
      <c r="M24949" s="820"/>
      <c r="N24949" s="820"/>
      <c r="O24949" s="820"/>
      <c r="P24949" s="820"/>
      <c r="Q24949" s="820"/>
      <c r="R24949" s="820"/>
      <c r="S24949" s="820"/>
      <c r="T24949" s="820"/>
      <c r="U24949" s="820"/>
      <c r="V24949" s="820"/>
      <c r="W24949" s="820"/>
      <c r="X24949" s="820"/>
      <c r="Y24949" s="820"/>
      <c r="Z24949" s="820"/>
    </row>
    <row r="24950" spans="7:26">
      <c r="G24950" s="826"/>
      <c r="H24950" s="820"/>
      <c r="J24950" s="820"/>
      <c r="K24950" s="820"/>
      <c r="L24950" s="820"/>
      <c r="M24950" s="820"/>
      <c r="N24950" s="820"/>
      <c r="O24950" s="820"/>
      <c r="P24950" s="820"/>
      <c r="Q24950" s="820"/>
      <c r="R24950" s="820"/>
      <c r="S24950" s="820"/>
      <c r="T24950" s="820"/>
      <c r="U24950" s="820"/>
      <c r="V24950" s="820"/>
      <c r="W24950" s="820"/>
      <c r="X24950" s="820"/>
      <c r="Y24950" s="820"/>
      <c r="Z24950" s="820"/>
    </row>
    <row r="24951" spans="7:26">
      <c r="G24951" s="826"/>
      <c r="H24951" s="820"/>
      <c r="J24951" s="820"/>
      <c r="K24951" s="820"/>
      <c r="L24951" s="820"/>
      <c r="M24951" s="820"/>
      <c r="N24951" s="820"/>
      <c r="O24951" s="820"/>
      <c r="P24951" s="820"/>
      <c r="Q24951" s="820"/>
      <c r="R24951" s="820"/>
      <c r="S24951" s="820"/>
      <c r="T24951" s="820"/>
      <c r="U24951" s="820"/>
      <c r="V24951" s="820"/>
      <c r="W24951" s="820"/>
      <c r="X24951" s="820"/>
      <c r="Y24951" s="820"/>
      <c r="Z24951" s="820"/>
    </row>
    <row r="24952" spans="7:26">
      <c r="G24952" s="826"/>
      <c r="H24952" s="820"/>
      <c r="J24952" s="820"/>
      <c r="K24952" s="820"/>
      <c r="L24952" s="820"/>
      <c r="M24952" s="820"/>
      <c r="N24952" s="820"/>
      <c r="O24952" s="820"/>
      <c r="P24952" s="820"/>
      <c r="Q24952" s="820"/>
      <c r="R24952" s="820"/>
      <c r="S24952" s="820"/>
      <c r="T24952" s="820"/>
      <c r="U24952" s="820"/>
      <c r="V24952" s="820"/>
      <c r="W24952" s="820"/>
      <c r="X24952" s="820"/>
      <c r="Y24952" s="820"/>
      <c r="Z24952" s="820"/>
    </row>
    <row r="24953" spans="7:26">
      <c r="G24953" s="826"/>
      <c r="H24953" s="820"/>
      <c r="J24953" s="820"/>
      <c r="K24953" s="820"/>
      <c r="L24953" s="820"/>
      <c r="M24953" s="820"/>
      <c r="N24953" s="820"/>
      <c r="O24953" s="820"/>
      <c r="P24953" s="820"/>
      <c r="Q24953" s="820"/>
      <c r="R24953" s="820"/>
      <c r="S24953" s="820"/>
      <c r="T24953" s="820"/>
      <c r="U24953" s="820"/>
      <c r="V24953" s="820"/>
      <c r="W24953" s="820"/>
      <c r="X24953" s="820"/>
      <c r="Y24953" s="820"/>
      <c r="Z24953" s="820"/>
    </row>
    <row r="24954" spans="7:26">
      <c r="G24954" s="826"/>
      <c r="H24954" s="820"/>
      <c r="J24954" s="820"/>
      <c r="K24954" s="820"/>
      <c r="L24954" s="820"/>
      <c r="M24954" s="820"/>
      <c r="N24954" s="820"/>
      <c r="O24954" s="820"/>
      <c r="P24954" s="820"/>
      <c r="Q24954" s="820"/>
      <c r="R24954" s="820"/>
      <c r="S24954" s="820"/>
      <c r="T24954" s="820"/>
      <c r="U24954" s="820"/>
      <c r="V24954" s="820"/>
      <c r="W24954" s="820"/>
      <c r="X24954" s="820"/>
      <c r="Y24954" s="820"/>
      <c r="Z24954" s="820"/>
    </row>
    <row r="24955" spans="7:26">
      <c r="G24955" s="826"/>
      <c r="H24955" s="820"/>
      <c r="J24955" s="820"/>
      <c r="K24955" s="820"/>
      <c r="L24955" s="820"/>
      <c r="M24955" s="820"/>
      <c r="N24955" s="820"/>
      <c r="O24955" s="820"/>
      <c r="P24955" s="820"/>
      <c r="Q24955" s="820"/>
      <c r="R24955" s="820"/>
      <c r="S24955" s="820"/>
      <c r="T24955" s="820"/>
      <c r="U24955" s="820"/>
      <c r="V24955" s="820"/>
      <c r="W24955" s="820"/>
      <c r="X24955" s="820"/>
      <c r="Y24955" s="820"/>
      <c r="Z24955" s="820"/>
    </row>
    <row r="24956" spans="7:26">
      <c r="G24956" s="826"/>
      <c r="H24956" s="820"/>
      <c r="J24956" s="820"/>
      <c r="K24956" s="820"/>
      <c r="L24956" s="820"/>
      <c r="M24956" s="820"/>
      <c r="N24956" s="820"/>
      <c r="O24956" s="820"/>
      <c r="P24956" s="820"/>
      <c r="Q24956" s="820"/>
      <c r="R24956" s="820"/>
      <c r="S24956" s="820"/>
      <c r="T24956" s="820"/>
      <c r="U24956" s="820"/>
      <c r="V24956" s="820"/>
      <c r="W24956" s="820"/>
      <c r="X24956" s="820"/>
      <c r="Y24956" s="820"/>
      <c r="Z24956" s="820"/>
    </row>
    <row r="24957" spans="7:26">
      <c r="G24957" s="826"/>
      <c r="H24957" s="820"/>
      <c r="J24957" s="820"/>
      <c r="K24957" s="820"/>
      <c r="L24957" s="820"/>
      <c r="M24957" s="820"/>
      <c r="N24957" s="820"/>
      <c r="O24957" s="820"/>
      <c r="P24957" s="820"/>
      <c r="Q24957" s="820"/>
      <c r="R24957" s="820"/>
      <c r="S24957" s="820"/>
      <c r="T24957" s="820"/>
      <c r="U24957" s="820"/>
      <c r="V24957" s="820"/>
      <c r="W24957" s="820"/>
      <c r="X24957" s="820"/>
      <c r="Y24957" s="820"/>
      <c r="Z24957" s="820"/>
    </row>
    <row r="24958" spans="7:26">
      <c r="G24958" s="826"/>
      <c r="H24958" s="820"/>
      <c r="J24958" s="820"/>
      <c r="K24958" s="820"/>
      <c r="L24958" s="820"/>
      <c r="M24958" s="820"/>
      <c r="N24958" s="820"/>
      <c r="O24958" s="820"/>
      <c r="P24958" s="820"/>
      <c r="Q24958" s="820"/>
      <c r="R24958" s="820"/>
      <c r="S24958" s="820"/>
      <c r="T24958" s="820"/>
      <c r="U24958" s="820"/>
      <c r="V24958" s="820"/>
      <c r="W24958" s="820"/>
      <c r="X24958" s="820"/>
      <c r="Y24958" s="820"/>
      <c r="Z24958" s="820"/>
    </row>
    <row r="24959" spans="7:26">
      <c r="G24959" s="826"/>
      <c r="H24959" s="820"/>
      <c r="J24959" s="820"/>
      <c r="K24959" s="820"/>
      <c r="L24959" s="820"/>
      <c r="M24959" s="820"/>
      <c r="N24959" s="820"/>
      <c r="O24959" s="820"/>
      <c r="P24959" s="820"/>
      <c r="Q24959" s="820"/>
      <c r="R24959" s="820"/>
      <c r="S24959" s="820"/>
      <c r="T24959" s="820"/>
      <c r="U24959" s="820"/>
      <c r="V24959" s="820"/>
      <c r="W24959" s="820"/>
      <c r="X24959" s="820"/>
      <c r="Y24959" s="820"/>
      <c r="Z24959" s="820"/>
    </row>
    <row r="24960" spans="7:26">
      <c r="G24960" s="826"/>
      <c r="H24960" s="820"/>
      <c r="J24960" s="820"/>
      <c r="K24960" s="820"/>
      <c r="L24960" s="820"/>
      <c r="M24960" s="820"/>
      <c r="N24960" s="820"/>
      <c r="O24960" s="820"/>
      <c r="P24960" s="820"/>
      <c r="Q24960" s="820"/>
      <c r="R24960" s="820"/>
      <c r="S24960" s="820"/>
      <c r="T24960" s="820"/>
      <c r="U24960" s="820"/>
      <c r="V24960" s="820"/>
      <c r="W24960" s="820"/>
      <c r="X24960" s="820"/>
      <c r="Y24960" s="820"/>
      <c r="Z24960" s="820"/>
    </row>
    <row r="24961" spans="7:26">
      <c r="G24961" s="826"/>
      <c r="H24961" s="820"/>
      <c r="J24961" s="820"/>
      <c r="K24961" s="820"/>
      <c r="L24961" s="820"/>
      <c r="M24961" s="820"/>
      <c r="N24961" s="820"/>
      <c r="O24961" s="820"/>
      <c r="P24961" s="820"/>
      <c r="Q24961" s="820"/>
      <c r="R24961" s="820"/>
      <c r="S24961" s="820"/>
      <c r="T24961" s="820"/>
      <c r="U24961" s="820"/>
      <c r="V24961" s="820"/>
      <c r="W24961" s="820"/>
      <c r="X24961" s="820"/>
      <c r="Y24961" s="820"/>
      <c r="Z24961" s="820"/>
    </row>
    <row r="24962" spans="7:26">
      <c r="G24962" s="826"/>
      <c r="H24962" s="820"/>
      <c r="J24962" s="820"/>
      <c r="K24962" s="820"/>
      <c r="L24962" s="820"/>
      <c r="M24962" s="820"/>
      <c r="N24962" s="820"/>
      <c r="O24962" s="820"/>
      <c r="P24962" s="820"/>
      <c r="Q24962" s="820"/>
      <c r="R24962" s="820"/>
      <c r="S24962" s="820"/>
      <c r="T24962" s="820"/>
      <c r="U24962" s="820"/>
      <c r="V24962" s="820"/>
      <c r="W24962" s="820"/>
      <c r="X24962" s="820"/>
      <c r="Y24962" s="820"/>
      <c r="Z24962" s="820"/>
    </row>
    <row r="24963" spans="7:26">
      <c r="G24963" s="826"/>
      <c r="H24963" s="820"/>
      <c r="J24963" s="820"/>
      <c r="K24963" s="820"/>
      <c r="L24963" s="820"/>
      <c r="M24963" s="820"/>
      <c r="N24963" s="820"/>
      <c r="O24963" s="820"/>
      <c r="P24963" s="820"/>
      <c r="Q24963" s="820"/>
      <c r="R24963" s="820"/>
      <c r="S24963" s="820"/>
      <c r="T24963" s="820"/>
      <c r="U24963" s="820"/>
      <c r="V24963" s="820"/>
      <c r="W24963" s="820"/>
      <c r="X24963" s="820"/>
      <c r="Y24963" s="820"/>
      <c r="Z24963" s="820"/>
    </row>
    <row r="24964" spans="7:26">
      <c r="G24964" s="826"/>
      <c r="H24964" s="820"/>
      <c r="J24964" s="820"/>
      <c r="K24964" s="820"/>
      <c r="L24964" s="820"/>
      <c r="M24964" s="820"/>
      <c r="N24964" s="820"/>
      <c r="O24964" s="820"/>
      <c r="P24964" s="820"/>
      <c r="Q24964" s="820"/>
      <c r="R24964" s="820"/>
      <c r="S24964" s="820"/>
      <c r="T24964" s="820"/>
      <c r="U24964" s="820"/>
      <c r="V24964" s="820"/>
      <c r="W24964" s="820"/>
      <c r="X24964" s="820"/>
      <c r="Y24964" s="820"/>
      <c r="Z24964" s="820"/>
    </row>
    <row r="24965" spans="7:26">
      <c r="G24965" s="826"/>
      <c r="H24965" s="820"/>
      <c r="J24965" s="820"/>
      <c r="K24965" s="820"/>
      <c r="L24965" s="820"/>
      <c r="M24965" s="820"/>
      <c r="N24965" s="820"/>
      <c r="O24965" s="820"/>
      <c r="P24965" s="820"/>
      <c r="Q24965" s="820"/>
      <c r="R24965" s="820"/>
      <c r="S24965" s="820"/>
      <c r="T24965" s="820"/>
      <c r="U24965" s="820"/>
      <c r="V24965" s="820"/>
      <c r="W24965" s="820"/>
      <c r="X24965" s="820"/>
      <c r="Y24965" s="820"/>
      <c r="Z24965" s="820"/>
    </row>
    <row r="24966" spans="7:26">
      <c r="G24966" s="826"/>
      <c r="H24966" s="820"/>
      <c r="J24966" s="820"/>
      <c r="K24966" s="820"/>
      <c r="L24966" s="820"/>
      <c r="M24966" s="820"/>
      <c r="N24966" s="820"/>
      <c r="O24966" s="820"/>
      <c r="P24966" s="820"/>
      <c r="Q24966" s="820"/>
      <c r="R24966" s="820"/>
      <c r="S24966" s="820"/>
      <c r="T24966" s="820"/>
      <c r="U24966" s="820"/>
      <c r="V24966" s="820"/>
      <c r="W24966" s="820"/>
      <c r="X24966" s="820"/>
      <c r="Y24966" s="820"/>
      <c r="Z24966" s="820"/>
    </row>
    <row r="24967" spans="7:26">
      <c r="G24967" s="826"/>
      <c r="H24967" s="820"/>
      <c r="J24967" s="820"/>
      <c r="K24967" s="820"/>
      <c r="L24967" s="820"/>
      <c r="M24967" s="820"/>
      <c r="N24967" s="820"/>
      <c r="O24967" s="820"/>
      <c r="P24967" s="820"/>
      <c r="Q24967" s="820"/>
      <c r="R24967" s="820"/>
      <c r="S24967" s="820"/>
      <c r="T24967" s="820"/>
      <c r="U24967" s="820"/>
      <c r="V24967" s="820"/>
      <c r="W24967" s="820"/>
      <c r="X24967" s="820"/>
      <c r="Y24967" s="820"/>
      <c r="Z24967" s="820"/>
    </row>
    <row r="24968" spans="7:26">
      <c r="G24968" s="826"/>
      <c r="H24968" s="820"/>
      <c r="J24968" s="820"/>
      <c r="K24968" s="820"/>
      <c r="L24968" s="820"/>
      <c r="M24968" s="820"/>
      <c r="N24968" s="820"/>
      <c r="O24968" s="820"/>
      <c r="P24968" s="820"/>
      <c r="Q24968" s="820"/>
      <c r="R24968" s="820"/>
      <c r="S24968" s="820"/>
      <c r="T24968" s="820"/>
      <c r="U24968" s="820"/>
      <c r="V24968" s="820"/>
      <c r="W24968" s="820"/>
      <c r="X24968" s="820"/>
      <c r="Y24968" s="820"/>
      <c r="Z24968" s="820"/>
    </row>
    <row r="24969" spans="7:26">
      <c r="G24969" s="826"/>
      <c r="H24969" s="820"/>
      <c r="J24969" s="820"/>
      <c r="K24969" s="820"/>
      <c r="L24969" s="820"/>
      <c r="M24969" s="820"/>
      <c r="N24969" s="820"/>
      <c r="O24969" s="820"/>
      <c r="P24969" s="820"/>
      <c r="Q24969" s="820"/>
      <c r="R24969" s="820"/>
      <c r="S24969" s="820"/>
      <c r="T24969" s="820"/>
      <c r="U24969" s="820"/>
      <c r="V24969" s="820"/>
      <c r="W24969" s="820"/>
      <c r="X24969" s="820"/>
      <c r="Y24969" s="820"/>
      <c r="Z24969" s="820"/>
    </row>
    <row r="24970" spans="7:26">
      <c r="G24970" s="826"/>
      <c r="H24970" s="820"/>
      <c r="J24970" s="820"/>
      <c r="K24970" s="820"/>
      <c r="L24970" s="820"/>
      <c r="M24970" s="820"/>
      <c r="N24970" s="820"/>
      <c r="O24970" s="820"/>
      <c r="P24970" s="820"/>
      <c r="Q24970" s="820"/>
      <c r="R24970" s="820"/>
      <c r="S24970" s="820"/>
      <c r="T24970" s="820"/>
      <c r="U24970" s="820"/>
      <c r="V24970" s="820"/>
      <c r="W24970" s="820"/>
      <c r="X24970" s="820"/>
      <c r="Y24970" s="820"/>
      <c r="Z24970" s="820"/>
    </row>
    <row r="24971" spans="7:26">
      <c r="G24971" s="826"/>
      <c r="H24971" s="820"/>
      <c r="J24971" s="820"/>
      <c r="K24971" s="820"/>
      <c r="L24971" s="820"/>
      <c r="M24971" s="820"/>
      <c r="N24971" s="820"/>
      <c r="O24971" s="820"/>
      <c r="P24971" s="820"/>
      <c r="Q24971" s="820"/>
      <c r="R24971" s="820"/>
      <c r="S24971" s="820"/>
      <c r="T24971" s="820"/>
      <c r="U24971" s="820"/>
      <c r="V24971" s="820"/>
      <c r="W24971" s="820"/>
      <c r="X24971" s="820"/>
      <c r="Y24971" s="820"/>
      <c r="Z24971" s="820"/>
    </row>
    <row r="24972" spans="7:26">
      <c r="G24972" s="826"/>
      <c r="H24972" s="820"/>
      <c r="J24972" s="820"/>
      <c r="K24972" s="820"/>
      <c r="L24972" s="820"/>
      <c r="M24972" s="820"/>
      <c r="N24972" s="820"/>
      <c r="O24972" s="820"/>
      <c r="P24972" s="820"/>
      <c r="Q24972" s="820"/>
      <c r="R24972" s="820"/>
      <c r="S24972" s="820"/>
      <c r="T24972" s="820"/>
      <c r="U24972" s="820"/>
      <c r="V24972" s="820"/>
      <c r="W24972" s="820"/>
      <c r="X24972" s="820"/>
      <c r="Y24972" s="820"/>
      <c r="Z24972" s="820"/>
    </row>
    <row r="24973" spans="7:26">
      <c r="G24973" s="826"/>
      <c r="H24973" s="820"/>
      <c r="J24973" s="820"/>
      <c r="K24973" s="820"/>
      <c r="L24973" s="820"/>
      <c r="M24973" s="820"/>
      <c r="N24973" s="820"/>
      <c r="O24973" s="820"/>
      <c r="P24973" s="820"/>
      <c r="Q24973" s="820"/>
      <c r="R24973" s="820"/>
      <c r="S24973" s="820"/>
      <c r="T24973" s="820"/>
      <c r="U24973" s="820"/>
      <c r="V24973" s="820"/>
      <c r="W24973" s="820"/>
      <c r="X24973" s="820"/>
      <c r="Y24973" s="820"/>
      <c r="Z24973" s="820"/>
    </row>
    <row r="24974" spans="7:26">
      <c r="G24974" s="826"/>
      <c r="H24974" s="820"/>
      <c r="J24974" s="820"/>
      <c r="K24974" s="820"/>
      <c r="L24974" s="820"/>
      <c r="M24974" s="820"/>
      <c r="N24974" s="820"/>
      <c r="O24974" s="820"/>
      <c r="P24974" s="820"/>
      <c r="Q24974" s="820"/>
      <c r="R24974" s="820"/>
      <c r="S24974" s="820"/>
      <c r="T24974" s="820"/>
      <c r="U24974" s="820"/>
      <c r="V24974" s="820"/>
      <c r="W24974" s="820"/>
      <c r="X24974" s="820"/>
      <c r="Y24974" s="820"/>
      <c r="Z24974" s="820"/>
    </row>
    <row r="24975" spans="7:26">
      <c r="G24975" s="826"/>
      <c r="H24975" s="820"/>
      <c r="J24975" s="820"/>
      <c r="K24975" s="820"/>
      <c r="L24975" s="820"/>
      <c r="M24975" s="820"/>
      <c r="N24975" s="820"/>
      <c r="O24975" s="820"/>
      <c r="P24975" s="820"/>
      <c r="Q24975" s="820"/>
      <c r="R24975" s="820"/>
      <c r="S24975" s="820"/>
      <c r="T24975" s="820"/>
      <c r="U24975" s="820"/>
      <c r="V24975" s="820"/>
      <c r="W24975" s="820"/>
      <c r="X24975" s="820"/>
      <c r="Y24975" s="820"/>
      <c r="Z24975" s="820"/>
    </row>
    <row r="24976" spans="7:26">
      <c r="G24976" s="826"/>
      <c r="H24976" s="820"/>
      <c r="J24976" s="820"/>
      <c r="K24976" s="820"/>
      <c r="L24976" s="820"/>
      <c r="M24976" s="820"/>
      <c r="N24976" s="820"/>
      <c r="O24976" s="820"/>
      <c r="P24976" s="820"/>
      <c r="Q24976" s="820"/>
      <c r="R24976" s="820"/>
      <c r="S24976" s="820"/>
      <c r="T24976" s="820"/>
      <c r="U24976" s="820"/>
      <c r="V24976" s="820"/>
      <c r="W24976" s="820"/>
      <c r="X24976" s="820"/>
      <c r="Y24976" s="820"/>
      <c r="Z24976" s="820"/>
    </row>
    <row r="24977" spans="7:26">
      <c r="G24977" s="826"/>
      <c r="H24977" s="820"/>
      <c r="J24977" s="820"/>
      <c r="K24977" s="820"/>
      <c r="L24977" s="820"/>
      <c r="M24977" s="820"/>
      <c r="N24977" s="820"/>
      <c r="O24977" s="820"/>
      <c r="P24977" s="820"/>
      <c r="Q24977" s="820"/>
      <c r="R24977" s="820"/>
      <c r="S24977" s="820"/>
      <c r="T24977" s="820"/>
      <c r="U24977" s="820"/>
      <c r="V24977" s="820"/>
      <c r="W24977" s="820"/>
      <c r="X24977" s="820"/>
      <c r="Y24977" s="820"/>
      <c r="Z24977" s="820"/>
    </row>
    <row r="24978" spans="7:26">
      <c r="G24978" s="826"/>
      <c r="H24978" s="820"/>
      <c r="J24978" s="820"/>
      <c r="K24978" s="820"/>
      <c r="L24978" s="820"/>
      <c r="M24978" s="820"/>
      <c r="N24978" s="820"/>
      <c r="O24978" s="820"/>
      <c r="P24978" s="820"/>
      <c r="Q24978" s="820"/>
      <c r="R24978" s="820"/>
      <c r="S24978" s="820"/>
      <c r="T24978" s="820"/>
      <c r="U24978" s="820"/>
      <c r="V24978" s="820"/>
      <c r="W24978" s="820"/>
      <c r="X24978" s="820"/>
      <c r="Y24978" s="820"/>
      <c r="Z24978" s="820"/>
    </row>
    <row r="24979" spans="7:26">
      <c r="G24979" s="826"/>
      <c r="H24979" s="820"/>
      <c r="J24979" s="820"/>
      <c r="K24979" s="820"/>
      <c r="L24979" s="820"/>
      <c r="M24979" s="820"/>
      <c r="N24979" s="820"/>
      <c r="O24979" s="820"/>
      <c r="P24979" s="820"/>
      <c r="Q24979" s="820"/>
      <c r="R24979" s="820"/>
      <c r="S24979" s="820"/>
      <c r="T24979" s="820"/>
      <c r="U24979" s="820"/>
      <c r="V24979" s="820"/>
      <c r="W24979" s="820"/>
      <c r="X24979" s="820"/>
      <c r="Y24979" s="820"/>
      <c r="Z24979" s="820"/>
    </row>
    <row r="24980" spans="7:26">
      <c r="G24980" s="826"/>
      <c r="H24980" s="820"/>
      <c r="J24980" s="820"/>
      <c r="K24980" s="820"/>
      <c r="L24980" s="820"/>
      <c r="M24980" s="820"/>
      <c r="N24980" s="820"/>
      <c r="O24980" s="820"/>
      <c r="P24980" s="820"/>
      <c r="Q24980" s="820"/>
      <c r="R24980" s="820"/>
      <c r="S24980" s="820"/>
      <c r="T24980" s="820"/>
      <c r="U24980" s="820"/>
      <c r="V24980" s="820"/>
      <c r="W24980" s="820"/>
      <c r="X24980" s="820"/>
      <c r="Y24980" s="820"/>
      <c r="Z24980" s="820"/>
    </row>
    <row r="24981" spans="7:26">
      <c r="G24981" s="826"/>
      <c r="H24981" s="820"/>
      <c r="J24981" s="820"/>
      <c r="K24981" s="820"/>
      <c r="L24981" s="820"/>
      <c r="M24981" s="820"/>
      <c r="N24981" s="820"/>
      <c r="O24981" s="820"/>
      <c r="P24981" s="820"/>
      <c r="Q24981" s="820"/>
      <c r="R24981" s="820"/>
      <c r="S24981" s="820"/>
      <c r="T24981" s="820"/>
      <c r="U24981" s="820"/>
      <c r="V24981" s="820"/>
      <c r="W24981" s="820"/>
      <c r="X24981" s="820"/>
      <c r="Y24981" s="820"/>
      <c r="Z24981" s="820"/>
    </row>
    <row r="24982" spans="7:26">
      <c r="G24982" s="826"/>
      <c r="H24982" s="820"/>
      <c r="J24982" s="820"/>
      <c r="K24982" s="820"/>
      <c r="L24982" s="820"/>
      <c r="M24982" s="820"/>
      <c r="N24982" s="820"/>
      <c r="O24982" s="820"/>
      <c r="P24982" s="820"/>
      <c r="Q24982" s="820"/>
      <c r="R24982" s="820"/>
      <c r="S24982" s="820"/>
      <c r="T24982" s="820"/>
      <c r="U24982" s="820"/>
      <c r="V24982" s="820"/>
      <c r="W24982" s="820"/>
      <c r="X24982" s="820"/>
      <c r="Y24982" s="820"/>
      <c r="Z24982" s="820"/>
    </row>
    <row r="24983" spans="7:26">
      <c r="G24983" s="826"/>
      <c r="H24983" s="820"/>
      <c r="J24983" s="820"/>
      <c r="K24983" s="820"/>
      <c r="L24983" s="820"/>
      <c r="M24983" s="820"/>
      <c r="N24983" s="820"/>
      <c r="O24983" s="820"/>
      <c r="P24983" s="820"/>
      <c r="Q24983" s="820"/>
      <c r="R24983" s="820"/>
      <c r="S24983" s="820"/>
      <c r="T24983" s="820"/>
      <c r="U24983" s="820"/>
      <c r="V24983" s="820"/>
      <c r="W24983" s="820"/>
      <c r="X24983" s="820"/>
      <c r="Y24983" s="820"/>
      <c r="Z24983" s="820"/>
    </row>
    <row r="24984" spans="7:26">
      <c r="G24984" s="826"/>
      <c r="H24984" s="820"/>
      <c r="J24984" s="820"/>
      <c r="K24984" s="820"/>
      <c r="L24984" s="820"/>
      <c r="M24984" s="820"/>
      <c r="N24984" s="820"/>
      <c r="O24984" s="820"/>
      <c r="P24984" s="820"/>
      <c r="Q24984" s="820"/>
      <c r="R24984" s="820"/>
      <c r="S24984" s="820"/>
      <c r="T24984" s="820"/>
      <c r="U24984" s="820"/>
      <c r="V24984" s="820"/>
      <c r="W24984" s="820"/>
      <c r="X24984" s="820"/>
      <c r="Y24984" s="820"/>
      <c r="Z24984" s="820"/>
    </row>
    <row r="24985" spans="7:26">
      <c r="G24985" s="826"/>
      <c r="H24985" s="820"/>
      <c r="J24985" s="820"/>
      <c r="K24985" s="820"/>
      <c r="L24985" s="820"/>
      <c r="M24985" s="820"/>
      <c r="N24985" s="820"/>
      <c r="O24985" s="820"/>
      <c r="P24985" s="820"/>
      <c r="Q24985" s="820"/>
      <c r="R24985" s="820"/>
      <c r="S24985" s="820"/>
      <c r="T24985" s="820"/>
      <c r="U24985" s="820"/>
      <c r="V24985" s="820"/>
      <c r="W24985" s="820"/>
      <c r="X24985" s="820"/>
      <c r="Y24985" s="820"/>
      <c r="Z24985" s="820"/>
    </row>
    <row r="24986" spans="7:26">
      <c r="G24986" s="826"/>
      <c r="H24986" s="820"/>
      <c r="J24986" s="820"/>
      <c r="K24986" s="820"/>
      <c r="L24986" s="820"/>
      <c r="M24986" s="820"/>
      <c r="N24986" s="820"/>
      <c r="O24986" s="820"/>
      <c r="P24986" s="820"/>
      <c r="Q24986" s="820"/>
      <c r="R24986" s="820"/>
      <c r="S24986" s="820"/>
      <c r="T24986" s="820"/>
      <c r="U24986" s="820"/>
      <c r="V24986" s="820"/>
      <c r="W24986" s="820"/>
      <c r="X24986" s="820"/>
      <c r="Y24986" s="820"/>
      <c r="Z24986" s="820"/>
    </row>
    <row r="24987" spans="7:26">
      <c r="G24987" s="826"/>
      <c r="H24987" s="820"/>
      <c r="J24987" s="820"/>
      <c r="K24987" s="820"/>
      <c r="L24987" s="820"/>
      <c r="M24987" s="820"/>
      <c r="N24987" s="820"/>
      <c r="O24987" s="820"/>
      <c r="P24987" s="820"/>
      <c r="Q24987" s="820"/>
      <c r="R24987" s="820"/>
      <c r="S24987" s="820"/>
      <c r="T24987" s="820"/>
      <c r="U24987" s="820"/>
      <c r="V24987" s="820"/>
      <c r="W24987" s="820"/>
      <c r="X24987" s="820"/>
      <c r="Y24987" s="820"/>
      <c r="Z24987" s="820"/>
    </row>
    <row r="24988" spans="7:26">
      <c r="G24988" s="826"/>
      <c r="H24988" s="820"/>
      <c r="J24988" s="820"/>
      <c r="K24988" s="820"/>
      <c r="L24988" s="820"/>
      <c r="M24988" s="820"/>
      <c r="N24988" s="820"/>
      <c r="O24988" s="820"/>
      <c r="P24988" s="820"/>
      <c r="Q24988" s="820"/>
      <c r="R24988" s="820"/>
      <c r="S24988" s="820"/>
      <c r="T24988" s="820"/>
      <c r="U24988" s="820"/>
      <c r="V24988" s="820"/>
      <c r="W24988" s="820"/>
      <c r="X24988" s="820"/>
      <c r="Y24988" s="820"/>
      <c r="Z24988" s="820"/>
    </row>
    <row r="24989" spans="7:26">
      <c r="G24989" s="826"/>
      <c r="H24989" s="820"/>
      <c r="J24989" s="820"/>
      <c r="K24989" s="820"/>
      <c r="L24989" s="820"/>
      <c r="M24989" s="820"/>
      <c r="N24989" s="820"/>
      <c r="O24989" s="820"/>
      <c r="P24989" s="820"/>
      <c r="Q24989" s="820"/>
      <c r="R24989" s="820"/>
      <c r="S24989" s="820"/>
      <c r="T24989" s="820"/>
      <c r="U24989" s="820"/>
      <c r="V24989" s="820"/>
      <c r="W24989" s="820"/>
      <c r="X24989" s="820"/>
      <c r="Y24989" s="820"/>
      <c r="Z24989" s="820"/>
    </row>
    <row r="24990" spans="7:26">
      <c r="G24990" s="826"/>
      <c r="H24990" s="820"/>
      <c r="J24990" s="820"/>
      <c r="K24990" s="820"/>
      <c r="L24990" s="820"/>
      <c r="M24990" s="820"/>
      <c r="N24990" s="820"/>
      <c r="O24990" s="820"/>
      <c r="P24990" s="820"/>
      <c r="Q24990" s="820"/>
      <c r="R24990" s="820"/>
      <c r="S24990" s="820"/>
      <c r="T24990" s="820"/>
      <c r="U24990" s="820"/>
      <c r="V24990" s="820"/>
      <c r="W24990" s="820"/>
      <c r="X24990" s="820"/>
      <c r="Y24990" s="820"/>
      <c r="Z24990" s="820"/>
    </row>
    <row r="24991" spans="7:26">
      <c r="G24991" s="826"/>
      <c r="H24991" s="820"/>
      <c r="J24991" s="820"/>
      <c r="K24991" s="820"/>
      <c r="L24991" s="820"/>
      <c r="M24991" s="820"/>
      <c r="N24991" s="820"/>
      <c r="O24991" s="820"/>
      <c r="P24991" s="820"/>
      <c r="Q24991" s="820"/>
      <c r="R24991" s="820"/>
      <c r="S24991" s="820"/>
      <c r="T24991" s="820"/>
      <c r="U24991" s="820"/>
      <c r="V24991" s="820"/>
      <c r="W24991" s="820"/>
      <c r="X24991" s="820"/>
      <c r="Y24991" s="820"/>
      <c r="Z24991" s="820"/>
    </row>
    <row r="24992" spans="7:26">
      <c r="G24992" s="826"/>
      <c r="H24992" s="820"/>
      <c r="J24992" s="820"/>
      <c r="K24992" s="820"/>
      <c r="L24992" s="820"/>
      <c r="M24992" s="820"/>
      <c r="N24992" s="820"/>
      <c r="O24992" s="820"/>
      <c r="P24992" s="820"/>
      <c r="Q24992" s="820"/>
      <c r="R24992" s="820"/>
      <c r="S24992" s="820"/>
      <c r="T24992" s="820"/>
      <c r="U24992" s="820"/>
      <c r="V24992" s="820"/>
      <c r="W24992" s="820"/>
      <c r="X24992" s="820"/>
      <c r="Y24992" s="820"/>
      <c r="Z24992" s="820"/>
    </row>
    <row r="24993" spans="7:26">
      <c r="G24993" s="826"/>
      <c r="H24993" s="820"/>
      <c r="J24993" s="820"/>
      <c r="K24993" s="820"/>
      <c r="L24993" s="820"/>
      <c r="M24993" s="820"/>
      <c r="N24993" s="820"/>
      <c r="O24993" s="820"/>
      <c r="P24993" s="820"/>
      <c r="Q24993" s="820"/>
      <c r="R24993" s="820"/>
      <c r="S24993" s="820"/>
      <c r="T24993" s="820"/>
      <c r="U24993" s="820"/>
      <c r="V24993" s="820"/>
      <c r="W24993" s="820"/>
      <c r="X24993" s="820"/>
      <c r="Y24993" s="820"/>
      <c r="Z24993" s="820"/>
    </row>
    <row r="24994" spans="7:26">
      <c r="G24994" s="826"/>
      <c r="H24994" s="820"/>
      <c r="J24994" s="820"/>
      <c r="K24994" s="820"/>
      <c r="L24994" s="820"/>
      <c r="M24994" s="820"/>
      <c r="N24994" s="820"/>
      <c r="O24994" s="820"/>
      <c r="P24994" s="820"/>
      <c r="Q24994" s="820"/>
      <c r="R24994" s="820"/>
      <c r="S24994" s="820"/>
      <c r="T24994" s="820"/>
      <c r="U24994" s="820"/>
      <c r="V24994" s="820"/>
      <c r="W24994" s="820"/>
      <c r="X24994" s="820"/>
      <c r="Y24994" s="820"/>
      <c r="Z24994" s="820"/>
    </row>
    <row r="24995" spans="7:26">
      <c r="G24995" s="826"/>
      <c r="H24995" s="820"/>
      <c r="J24995" s="820"/>
      <c r="K24995" s="820"/>
      <c r="L24995" s="820"/>
      <c r="M24995" s="820"/>
      <c r="N24995" s="820"/>
      <c r="O24995" s="820"/>
      <c r="P24995" s="820"/>
      <c r="Q24995" s="820"/>
      <c r="R24995" s="820"/>
      <c r="S24995" s="820"/>
      <c r="T24995" s="820"/>
      <c r="U24995" s="820"/>
      <c r="V24995" s="820"/>
      <c r="W24995" s="820"/>
      <c r="X24995" s="820"/>
      <c r="Y24995" s="820"/>
      <c r="Z24995" s="820"/>
    </row>
    <row r="24996" spans="7:26">
      <c r="G24996" s="826"/>
      <c r="H24996" s="820"/>
      <c r="J24996" s="820"/>
      <c r="K24996" s="820"/>
      <c r="L24996" s="820"/>
      <c r="M24996" s="820"/>
      <c r="N24996" s="820"/>
      <c r="O24996" s="820"/>
      <c r="P24996" s="820"/>
      <c r="Q24996" s="820"/>
      <c r="R24996" s="820"/>
      <c r="S24996" s="820"/>
      <c r="T24996" s="820"/>
      <c r="U24996" s="820"/>
      <c r="V24996" s="820"/>
      <c r="W24996" s="820"/>
      <c r="X24996" s="820"/>
      <c r="Y24996" s="820"/>
      <c r="Z24996" s="820"/>
    </row>
    <row r="24997" spans="7:26">
      <c r="G24997" s="826"/>
      <c r="H24997" s="820"/>
      <c r="J24997" s="820"/>
      <c r="K24997" s="820"/>
      <c r="L24997" s="820"/>
      <c r="M24997" s="820"/>
      <c r="N24997" s="820"/>
      <c r="O24997" s="820"/>
      <c r="P24997" s="820"/>
      <c r="Q24997" s="820"/>
      <c r="R24997" s="820"/>
      <c r="S24997" s="820"/>
      <c r="T24997" s="820"/>
      <c r="U24997" s="820"/>
      <c r="V24997" s="820"/>
      <c r="W24997" s="820"/>
      <c r="X24997" s="820"/>
      <c r="Y24997" s="820"/>
      <c r="Z24997" s="820"/>
    </row>
    <row r="24998" spans="7:26">
      <c r="G24998" s="826"/>
      <c r="H24998" s="820"/>
      <c r="J24998" s="820"/>
      <c r="K24998" s="820"/>
      <c r="L24998" s="820"/>
      <c r="M24998" s="820"/>
      <c r="N24998" s="820"/>
      <c r="O24998" s="820"/>
      <c r="P24998" s="820"/>
      <c r="Q24998" s="820"/>
      <c r="R24998" s="820"/>
      <c r="S24998" s="820"/>
      <c r="T24998" s="820"/>
      <c r="U24998" s="820"/>
      <c r="V24998" s="820"/>
      <c r="W24998" s="820"/>
      <c r="X24998" s="820"/>
      <c r="Y24998" s="820"/>
      <c r="Z24998" s="820"/>
    </row>
    <row r="24999" spans="7:26">
      <c r="G24999" s="826"/>
      <c r="H24999" s="820"/>
      <c r="J24999" s="820"/>
      <c r="K24999" s="820"/>
      <c r="L24999" s="820"/>
      <c r="M24999" s="820"/>
      <c r="N24999" s="820"/>
      <c r="O24999" s="820"/>
      <c r="P24999" s="820"/>
      <c r="Q24999" s="820"/>
      <c r="R24999" s="820"/>
      <c r="S24999" s="820"/>
      <c r="T24999" s="820"/>
      <c r="U24999" s="820"/>
      <c r="V24999" s="820"/>
      <c r="W24999" s="820"/>
      <c r="X24999" s="820"/>
      <c r="Y24999" s="820"/>
      <c r="Z24999" s="820"/>
    </row>
    <row r="25000" spans="7:26">
      <c r="G25000" s="826"/>
      <c r="H25000" s="820"/>
      <c r="J25000" s="820"/>
      <c r="K25000" s="820"/>
      <c r="L25000" s="820"/>
      <c r="M25000" s="820"/>
      <c r="N25000" s="820"/>
      <c r="O25000" s="820"/>
      <c r="P25000" s="820"/>
      <c r="Q25000" s="820"/>
      <c r="R25000" s="820"/>
      <c r="S25000" s="820"/>
      <c r="T25000" s="820"/>
      <c r="U25000" s="820"/>
      <c r="V25000" s="820"/>
      <c r="W25000" s="820"/>
      <c r="X25000" s="820"/>
      <c r="Y25000" s="820"/>
      <c r="Z25000" s="820"/>
    </row>
    <row r="25001" spans="7:26">
      <c r="G25001" s="826"/>
      <c r="H25001" s="820"/>
      <c r="J25001" s="820"/>
      <c r="K25001" s="820"/>
      <c r="L25001" s="820"/>
      <c r="M25001" s="820"/>
      <c r="N25001" s="820"/>
      <c r="O25001" s="820"/>
      <c r="P25001" s="820"/>
      <c r="Q25001" s="820"/>
      <c r="R25001" s="820"/>
      <c r="S25001" s="820"/>
      <c r="T25001" s="820"/>
      <c r="U25001" s="820"/>
      <c r="V25001" s="820"/>
      <c r="W25001" s="820"/>
      <c r="X25001" s="820"/>
      <c r="Y25001" s="820"/>
      <c r="Z25001" s="820"/>
    </row>
    <row r="25002" spans="7:26">
      <c r="G25002" s="826"/>
      <c r="H25002" s="820"/>
      <c r="J25002" s="820"/>
      <c r="K25002" s="820"/>
      <c r="L25002" s="820"/>
      <c r="M25002" s="820"/>
      <c r="N25002" s="820"/>
      <c r="O25002" s="820"/>
      <c r="P25002" s="820"/>
      <c r="Q25002" s="820"/>
      <c r="R25002" s="820"/>
      <c r="S25002" s="820"/>
      <c r="T25002" s="820"/>
      <c r="U25002" s="820"/>
      <c r="V25002" s="820"/>
      <c r="W25002" s="820"/>
      <c r="X25002" s="820"/>
      <c r="Y25002" s="820"/>
      <c r="Z25002" s="820"/>
    </row>
    <row r="25003" spans="7:26">
      <c r="G25003" s="826"/>
      <c r="H25003" s="820"/>
      <c r="J25003" s="820"/>
      <c r="K25003" s="820"/>
      <c r="L25003" s="820"/>
      <c r="M25003" s="820"/>
      <c r="N25003" s="820"/>
      <c r="O25003" s="820"/>
      <c r="P25003" s="820"/>
      <c r="Q25003" s="820"/>
      <c r="R25003" s="820"/>
      <c r="S25003" s="820"/>
      <c r="T25003" s="820"/>
      <c r="U25003" s="820"/>
      <c r="V25003" s="820"/>
      <c r="W25003" s="820"/>
      <c r="X25003" s="820"/>
      <c r="Y25003" s="820"/>
      <c r="Z25003" s="820"/>
    </row>
    <row r="25004" spans="7:26">
      <c r="G25004" s="826"/>
      <c r="H25004" s="820"/>
      <c r="J25004" s="820"/>
      <c r="K25004" s="820"/>
      <c r="L25004" s="820"/>
      <c r="M25004" s="820"/>
      <c r="N25004" s="820"/>
      <c r="O25004" s="820"/>
      <c r="P25004" s="820"/>
      <c r="Q25004" s="820"/>
      <c r="R25004" s="820"/>
      <c r="S25004" s="820"/>
      <c r="T25004" s="820"/>
      <c r="U25004" s="820"/>
      <c r="V25004" s="820"/>
      <c r="W25004" s="820"/>
      <c r="X25004" s="820"/>
      <c r="Y25004" s="820"/>
      <c r="Z25004" s="820"/>
    </row>
    <row r="25005" spans="7:26">
      <c r="G25005" s="826"/>
      <c r="H25005" s="820"/>
      <c r="J25005" s="820"/>
      <c r="K25005" s="820"/>
      <c r="L25005" s="820"/>
      <c r="M25005" s="820"/>
      <c r="N25005" s="820"/>
      <c r="O25005" s="820"/>
      <c r="P25005" s="820"/>
      <c r="Q25005" s="820"/>
      <c r="R25005" s="820"/>
      <c r="S25005" s="820"/>
      <c r="T25005" s="820"/>
      <c r="U25005" s="820"/>
      <c r="V25005" s="820"/>
      <c r="W25005" s="820"/>
      <c r="X25005" s="820"/>
      <c r="Y25005" s="820"/>
      <c r="Z25005" s="820"/>
    </row>
    <row r="25006" spans="7:26">
      <c r="G25006" s="826"/>
      <c r="H25006" s="820"/>
      <c r="J25006" s="820"/>
      <c r="K25006" s="820"/>
      <c r="L25006" s="820"/>
      <c r="M25006" s="820"/>
      <c r="N25006" s="820"/>
      <c r="O25006" s="820"/>
      <c r="P25006" s="820"/>
      <c r="Q25006" s="820"/>
      <c r="R25006" s="820"/>
      <c r="S25006" s="820"/>
      <c r="T25006" s="820"/>
      <c r="U25006" s="820"/>
      <c r="V25006" s="820"/>
      <c r="W25006" s="820"/>
      <c r="X25006" s="820"/>
      <c r="Y25006" s="820"/>
      <c r="Z25006" s="820"/>
    </row>
    <row r="25007" spans="7:26">
      <c r="G25007" s="826"/>
      <c r="H25007" s="820"/>
      <c r="J25007" s="820"/>
      <c r="K25007" s="820"/>
      <c r="L25007" s="820"/>
      <c r="M25007" s="820"/>
      <c r="N25007" s="820"/>
      <c r="O25007" s="820"/>
      <c r="P25007" s="820"/>
      <c r="Q25007" s="820"/>
      <c r="R25007" s="820"/>
      <c r="S25007" s="820"/>
      <c r="T25007" s="820"/>
      <c r="U25007" s="820"/>
      <c r="V25007" s="820"/>
      <c r="W25007" s="820"/>
      <c r="X25007" s="820"/>
      <c r="Y25007" s="820"/>
      <c r="Z25007" s="820"/>
    </row>
    <row r="25008" spans="7:26">
      <c r="G25008" s="826"/>
      <c r="H25008" s="820"/>
      <c r="J25008" s="820"/>
      <c r="K25008" s="820"/>
      <c r="L25008" s="820"/>
      <c r="M25008" s="820"/>
      <c r="N25008" s="820"/>
      <c r="O25008" s="820"/>
      <c r="P25008" s="820"/>
      <c r="Q25008" s="820"/>
      <c r="R25008" s="820"/>
      <c r="S25008" s="820"/>
      <c r="T25008" s="820"/>
      <c r="U25008" s="820"/>
      <c r="V25008" s="820"/>
      <c r="W25008" s="820"/>
      <c r="X25008" s="820"/>
      <c r="Y25008" s="820"/>
      <c r="Z25008" s="820"/>
    </row>
    <row r="25009" spans="7:26">
      <c r="G25009" s="826"/>
      <c r="H25009" s="820"/>
      <c r="J25009" s="820"/>
      <c r="K25009" s="820"/>
      <c r="L25009" s="820"/>
      <c r="M25009" s="820"/>
      <c r="N25009" s="820"/>
      <c r="O25009" s="820"/>
      <c r="P25009" s="820"/>
      <c r="Q25009" s="820"/>
      <c r="R25009" s="820"/>
      <c r="S25009" s="820"/>
      <c r="T25009" s="820"/>
      <c r="U25009" s="820"/>
      <c r="V25009" s="820"/>
      <c r="W25009" s="820"/>
      <c r="X25009" s="820"/>
      <c r="Y25009" s="820"/>
      <c r="Z25009" s="820"/>
    </row>
    <row r="25010" spans="7:26">
      <c r="G25010" s="826"/>
      <c r="H25010" s="820"/>
      <c r="J25010" s="820"/>
      <c r="K25010" s="820"/>
      <c r="L25010" s="820"/>
      <c r="M25010" s="820"/>
      <c r="N25010" s="820"/>
      <c r="O25010" s="820"/>
      <c r="P25010" s="820"/>
      <c r="Q25010" s="820"/>
      <c r="R25010" s="820"/>
      <c r="S25010" s="820"/>
      <c r="T25010" s="820"/>
      <c r="U25010" s="820"/>
      <c r="V25010" s="820"/>
      <c r="W25010" s="820"/>
      <c r="X25010" s="820"/>
      <c r="Y25010" s="820"/>
      <c r="Z25010" s="820"/>
    </row>
    <row r="25011" spans="7:26">
      <c r="G25011" s="826"/>
      <c r="H25011" s="820"/>
      <c r="J25011" s="820"/>
      <c r="K25011" s="820"/>
      <c r="L25011" s="820"/>
      <c r="M25011" s="820"/>
      <c r="N25011" s="820"/>
      <c r="O25011" s="820"/>
      <c r="P25011" s="820"/>
      <c r="Q25011" s="820"/>
      <c r="R25011" s="820"/>
      <c r="S25011" s="820"/>
      <c r="T25011" s="820"/>
      <c r="U25011" s="820"/>
      <c r="V25011" s="820"/>
      <c r="W25011" s="820"/>
      <c r="X25011" s="820"/>
      <c r="Y25011" s="820"/>
      <c r="Z25011" s="820"/>
    </row>
    <row r="25012" spans="7:26">
      <c r="G25012" s="826"/>
      <c r="H25012" s="820"/>
      <c r="J25012" s="820"/>
      <c r="K25012" s="820"/>
      <c r="L25012" s="820"/>
      <c r="M25012" s="820"/>
      <c r="N25012" s="820"/>
      <c r="O25012" s="820"/>
      <c r="P25012" s="820"/>
      <c r="Q25012" s="820"/>
      <c r="R25012" s="820"/>
      <c r="S25012" s="820"/>
      <c r="T25012" s="820"/>
      <c r="U25012" s="820"/>
      <c r="V25012" s="820"/>
      <c r="W25012" s="820"/>
      <c r="X25012" s="820"/>
      <c r="Y25012" s="820"/>
      <c r="Z25012" s="820"/>
    </row>
    <row r="25013" spans="7:26">
      <c r="G25013" s="826"/>
      <c r="H25013" s="820"/>
      <c r="J25013" s="820"/>
      <c r="K25013" s="820"/>
      <c r="L25013" s="820"/>
      <c r="M25013" s="820"/>
      <c r="N25013" s="820"/>
      <c r="O25013" s="820"/>
      <c r="P25013" s="820"/>
      <c r="Q25013" s="820"/>
      <c r="R25013" s="820"/>
      <c r="S25013" s="820"/>
      <c r="T25013" s="820"/>
      <c r="U25013" s="820"/>
      <c r="V25013" s="820"/>
      <c r="W25013" s="820"/>
      <c r="X25013" s="820"/>
      <c r="Y25013" s="820"/>
      <c r="Z25013" s="820"/>
    </row>
    <row r="25014" spans="7:26">
      <c r="G25014" s="826"/>
      <c r="H25014" s="820"/>
      <c r="J25014" s="820"/>
      <c r="K25014" s="820"/>
      <c r="L25014" s="820"/>
      <c r="M25014" s="820"/>
      <c r="N25014" s="820"/>
      <c r="O25014" s="820"/>
      <c r="P25014" s="820"/>
      <c r="Q25014" s="820"/>
      <c r="R25014" s="820"/>
      <c r="S25014" s="820"/>
      <c r="T25014" s="820"/>
      <c r="U25014" s="820"/>
      <c r="V25014" s="820"/>
      <c r="W25014" s="820"/>
      <c r="X25014" s="820"/>
      <c r="Y25014" s="820"/>
      <c r="Z25014" s="820"/>
    </row>
    <row r="25015" spans="7:26">
      <c r="G25015" s="826"/>
      <c r="H25015" s="820"/>
      <c r="J25015" s="820"/>
      <c r="K25015" s="820"/>
      <c r="L25015" s="820"/>
      <c r="M25015" s="820"/>
      <c r="N25015" s="820"/>
      <c r="O25015" s="820"/>
      <c r="P25015" s="820"/>
      <c r="Q25015" s="820"/>
      <c r="R25015" s="820"/>
      <c r="S25015" s="820"/>
      <c r="T25015" s="820"/>
      <c r="U25015" s="820"/>
      <c r="V25015" s="820"/>
      <c r="W25015" s="820"/>
      <c r="X25015" s="820"/>
      <c r="Y25015" s="820"/>
      <c r="Z25015" s="820"/>
    </row>
    <row r="25016" spans="7:26">
      <c r="G25016" s="826"/>
      <c r="H25016" s="820"/>
      <c r="J25016" s="820"/>
      <c r="K25016" s="820"/>
      <c r="L25016" s="820"/>
      <c r="M25016" s="820"/>
      <c r="N25016" s="820"/>
      <c r="O25016" s="820"/>
      <c r="P25016" s="820"/>
      <c r="Q25016" s="820"/>
      <c r="R25016" s="820"/>
      <c r="S25016" s="820"/>
      <c r="T25016" s="820"/>
      <c r="U25016" s="820"/>
      <c r="V25016" s="820"/>
      <c r="W25016" s="820"/>
      <c r="X25016" s="820"/>
      <c r="Y25016" s="820"/>
      <c r="Z25016" s="820"/>
    </row>
    <row r="25017" spans="7:26">
      <c r="G25017" s="826"/>
      <c r="H25017" s="820"/>
      <c r="J25017" s="820"/>
      <c r="K25017" s="820"/>
      <c r="L25017" s="820"/>
      <c r="M25017" s="820"/>
      <c r="N25017" s="820"/>
      <c r="O25017" s="820"/>
      <c r="P25017" s="820"/>
      <c r="Q25017" s="820"/>
      <c r="R25017" s="820"/>
      <c r="S25017" s="820"/>
      <c r="T25017" s="820"/>
      <c r="U25017" s="820"/>
      <c r="V25017" s="820"/>
      <c r="W25017" s="820"/>
      <c r="X25017" s="820"/>
      <c r="Y25017" s="820"/>
      <c r="Z25017" s="820"/>
    </row>
    <row r="25018" spans="7:26">
      <c r="G25018" s="826"/>
      <c r="H25018" s="820"/>
      <c r="J25018" s="820"/>
      <c r="K25018" s="820"/>
      <c r="L25018" s="820"/>
      <c r="M25018" s="820"/>
      <c r="N25018" s="820"/>
      <c r="O25018" s="820"/>
      <c r="P25018" s="820"/>
      <c r="Q25018" s="820"/>
      <c r="R25018" s="820"/>
      <c r="S25018" s="820"/>
      <c r="T25018" s="820"/>
      <c r="U25018" s="820"/>
      <c r="V25018" s="820"/>
      <c r="W25018" s="820"/>
      <c r="X25018" s="820"/>
      <c r="Y25018" s="820"/>
      <c r="Z25018" s="820"/>
    </row>
    <row r="25019" spans="7:26">
      <c r="G25019" s="826"/>
      <c r="H25019" s="820"/>
      <c r="J25019" s="820"/>
      <c r="K25019" s="820"/>
      <c r="L25019" s="820"/>
      <c r="M25019" s="820"/>
      <c r="N25019" s="820"/>
      <c r="O25019" s="820"/>
      <c r="P25019" s="820"/>
      <c r="Q25019" s="820"/>
      <c r="R25019" s="820"/>
      <c r="S25019" s="820"/>
      <c r="T25019" s="820"/>
      <c r="U25019" s="820"/>
      <c r="V25019" s="820"/>
      <c r="W25019" s="820"/>
      <c r="X25019" s="820"/>
      <c r="Y25019" s="820"/>
      <c r="Z25019" s="820"/>
    </row>
    <row r="25020" spans="7:26">
      <c r="G25020" s="826"/>
      <c r="H25020" s="820"/>
      <c r="J25020" s="820"/>
      <c r="K25020" s="820"/>
      <c r="L25020" s="820"/>
      <c r="M25020" s="820"/>
      <c r="N25020" s="820"/>
      <c r="O25020" s="820"/>
      <c r="P25020" s="820"/>
      <c r="Q25020" s="820"/>
      <c r="R25020" s="820"/>
      <c r="S25020" s="820"/>
      <c r="T25020" s="820"/>
      <c r="U25020" s="820"/>
      <c r="V25020" s="820"/>
      <c r="W25020" s="820"/>
      <c r="X25020" s="820"/>
      <c r="Y25020" s="820"/>
      <c r="Z25020" s="820"/>
    </row>
    <row r="25021" spans="7:26">
      <c r="G25021" s="826"/>
      <c r="H25021" s="820"/>
      <c r="J25021" s="820"/>
      <c r="K25021" s="820"/>
      <c r="L25021" s="820"/>
      <c r="M25021" s="820"/>
      <c r="N25021" s="820"/>
      <c r="O25021" s="820"/>
      <c r="P25021" s="820"/>
      <c r="Q25021" s="820"/>
      <c r="R25021" s="820"/>
      <c r="S25021" s="820"/>
      <c r="T25021" s="820"/>
      <c r="U25021" s="820"/>
      <c r="V25021" s="820"/>
      <c r="W25021" s="820"/>
      <c r="X25021" s="820"/>
      <c r="Y25021" s="820"/>
      <c r="Z25021" s="820"/>
    </row>
    <row r="25022" spans="7:26">
      <c r="G25022" s="826"/>
      <c r="H25022" s="820"/>
      <c r="J25022" s="820"/>
      <c r="K25022" s="820"/>
      <c r="L25022" s="820"/>
      <c r="M25022" s="820"/>
      <c r="N25022" s="820"/>
      <c r="O25022" s="820"/>
      <c r="P25022" s="820"/>
      <c r="Q25022" s="820"/>
      <c r="R25022" s="820"/>
      <c r="S25022" s="820"/>
      <c r="T25022" s="820"/>
      <c r="U25022" s="820"/>
      <c r="V25022" s="820"/>
      <c r="W25022" s="820"/>
      <c r="X25022" s="820"/>
      <c r="Y25022" s="820"/>
      <c r="Z25022" s="820"/>
    </row>
    <row r="25023" spans="7:26">
      <c r="G25023" s="826"/>
      <c r="H25023" s="820"/>
      <c r="J25023" s="820"/>
      <c r="K25023" s="820"/>
      <c r="L25023" s="820"/>
      <c r="M25023" s="820"/>
      <c r="N25023" s="820"/>
      <c r="O25023" s="820"/>
      <c r="P25023" s="820"/>
      <c r="Q25023" s="820"/>
      <c r="R25023" s="820"/>
      <c r="S25023" s="820"/>
      <c r="T25023" s="820"/>
      <c r="U25023" s="820"/>
      <c r="V25023" s="820"/>
      <c r="W25023" s="820"/>
      <c r="X25023" s="820"/>
      <c r="Y25023" s="820"/>
      <c r="Z25023" s="820"/>
    </row>
    <row r="25024" spans="7:26">
      <c r="G25024" s="826"/>
      <c r="H25024" s="820"/>
      <c r="J25024" s="820"/>
      <c r="K25024" s="820"/>
      <c r="L25024" s="820"/>
      <c r="M25024" s="820"/>
      <c r="N25024" s="820"/>
      <c r="O25024" s="820"/>
      <c r="P25024" s="820"/>
      <c r="Q25024" s="820"/>
      <c r="R25024" s="820"/>
      <c r="S25024" s="820"/>
      <c r="T25024" s="820"/>
      <c r="U25024" s="820"/>
      <c r="V25024" s="820"/>
      <c r="W25024" s="820"/>
      <c r="X25024" s="820"/>
      <c r="Y25024" s="820"/>
      <c r="Z25024" s="820"/>
    </row>
    <row r="25025" spans="7:26">
      <c r="G25025" s="826"/>
      <c r="H25025" s="820"/>
      <c r="J25025" s="820"/>
      <c r="K25025" s="820"/>
      <c r="L25025" s="820"/>
      <c r="M25025" s="820"/>
      <c r="N25025" s="820"/>
      <c r="O25025" s="820"/>
      <c r="P25025" s="820"/>
      <c r="Q25025" s="820"/>
      <c r="R25025" s="820"/>
      <c r="S25025" s="820"/>
      <c r="T25025" s="820"/>
      <c r="U25025" s="820"/>
      <c r="V25025" s="820"/>
      <c r="W25025" s="820"/>
      <c r="X25025" s="820"/>
      <c r="Y25025" s="820"/>
      <c r="Z25025" s="820"/>
    </row>
    <row r="25026" spans="7:26">
      <c r="G25026" s="826"/>
      <c r="H25026" s="820"/>
      <c r="J25026" s="820"/>
      <c r="K25026" s="820"/>
      <c r="L25026" s="820"/>
      <c r="M25026" s="820"/>
      <c r="N25026" s="820"/>
      <c r="O25026" s="820"/>
      <c r="P25026" s="820"/>
      <c r="Q25026" s="820"/>
      <c r="R25026" s="820"/>
      <c r="S25026" s="820"/>
      <c r="T25026" s="820"/>
      <c r="U25026" s="820"/>
      <c r="V25026" s="820"/>
      <c r="W25026" s="820"/>
      <c r="X25026" s="820"/>
      <c r="Y25026" s="820"/>
      <c r="Z25026" s="820"/>
    </row>
    <row r="25027" spans="7:26">
      <c r="G25027" s="826"/>
      <c r="H25027" s="820"/>
      <c r="J25027" s="820"/>
      <c r="K25027" s="820"/>
      <c r="L25027" s="820"/>
      <c r="M25027" s="820"/>
      <c r="N25027" s="820"/>
      <c r="O25027" s="820"/>
      <c r="P25027" s="820"/>
      <c r="Q25027" s="820"/>
      <c r="R25027" s="820"/>
      <c r="S25027" s="820"/>
      <c r="T25027" s="820"/>
      <c r="U25027" s="820"/>
      <c r="V25027" s="820"/>
      <c r="W25027" s="820"/>
      <c r="X25027" s="820"/>
      <c r="Y25027" s="820"/>
      <c r="Z25027" s="820"/>
    </row>
    <row r="25028" spans="7:26">
      <c r="G25028" s="826"/>
      <c r="H25028" s="820"/>
      <c r="J25028" s="820"/>
      <c r="K25028" s="820"/>
      <c r="L25028" s="820"/>
      <c r="M25028" s="820"/>
      <c r="N25028" s="820"/>
      <c r="O25028" s="820"/>
      <c r="P25028" s="820"/>
      <c r="Q25028" s="820"/>
      <c r="R25028" s="820"/>
      <c r="S25028" s="820"/>
      <c r="T25028" s="820"/>
      <c r="U25028" s="820"/>
      <c r="V25028" s="820"/>
      <c r="W25028" s="820"/>
      <c r="X25028" s="820"/>
      <c r="Y25028" s="820"/>
      <c r="Z25028" s="820"/>
    </row>
    <row r="25029" spans="7:26">
      <c r="G25029" s="826"/>
      <c r="H25029" s="820"/>
      <c r="J25029" s="820"/>
      <c r="K25029" s="820"/>
      <c r="L25029" s="820"/>
      <c r="M25029" s="820"/>
      <c r="N25029" s="820"/>
      <c r="O25029" s="820"/>
      <c r="P25029" s="820"/>
      <c r="Q25029" s="820"/>
      <c r="R25029" s="820"/>
      <c r="S25029" s="820"/>
      <c r="T25029" s="820"/>
      <c r="U25029" s="820"/>
      <c r="V25029" s="820"/>
      <c r="W25029" s="820"/>
      <c r="X25029" s="820"/>
      <c r="Y25029" s="820"/>
      <c r="Z25029" s="820"/>
    </row>
    <row r="25030" spans="7:26">
      <c r="G25030" s="826"/>
      <c r="H25030" s="820"/>
      <c r="J25030" s="820"/>
      <c r="K25030" s="820"/>
      <c r="L25030" s="820"/>
      <c r="M25030" s="820"/>
      <c r="N25030" s="820"/>
      <c r="O25030" s="820"/>
      <c r="P25030" s="820"/>
      <c r="Q25030" s="820"/>
      <c r="R25030" s="820"/>
      <c r="S25030" s="820"/>
      <c r="T25030" s="820"/>
      <c r="U25030" s="820"/>
      <c r="V25030" s="820"/>
      <c r="W25030" s="820"/>
      <c r="X25030" s="820"/>
      <c r="Y25030" s="820"/>
      <c r="Z25030" s="820"/>
    </row>
    <row r="25031" spans="7:26">
      <c r="G25031" s="826"/>
      <c r="H25031" s="820"/>
      <c r="J25031" s="820"/>
      <c r="K25031" s="820"/>
      <c r="L25031" s="820"/>
      <c r="M25031" s="820"/>
      <c r="N25031" s="820"/>
      <c r="O25031" s="820"/>
      <c r="P25031" s="820"/>
      <c r="Q25031" s="820"/>
      <c r="R25031" s="820"/>
      <c r="S25031" s="820"/>
      <c r="T25031" s="820"/>
      <c r="U25031" s="820"/>
      <c r="V25031" s="820"/>
      <c r="W25031" s="820"/>
      <c r="X25031" s="820"/>
      <c r="Y25031" s="820"/>
      <c r="Z25031" s="820"/>
    </row>
    <row r="25032" spans="7:26">
      <c r="G25032" s="826"/>
      <c r="H25032" s="820"/>
      <c r="J25032" s="820"/>
      <c r="K25032" s="820"/>
      <c r="L25032" s="820"/>
      <c r="M25032" s="820"/>
      <c r="N25032" s="820"/>
      <c r="O25032" s="820"/>
      <c r="P25032" s="820"/>
      <c r="Q25032" s="820"/>
      <c r="R25032" s="820"/>
      <c r="S25032" s="820"/>
      <c r="T25032" s="820"/>
      <c r="U25032" s="820"/>
      <c r="V25032" s="820"/>
      <c r="W25032" s="820"/>
      <c r="X25032" s="820"/>
      <c r="Y25032" s="820"/>
      <c r="Z25032" s="820"/>
    </row>
    <row r="25033" spans="7:26">
      <c r="G25033" s="826"/>
      <c r="H25033" s="820"/>
      <c r="J25033" s="820"/>
      <c r="K25033" s="820"/>
      <c r="L25033" s="820"/>
      <c r="M25033" s="820"/>
      <c r="N25033" s="820"/>
      <c r="O25033" s="820"/>
      <c r="P25033" s="820"/>
      <c r="Q25033" s="820"/>
      <c r="R25033" s="820"/>
      <c r="S25033" s="820"/>
      <c r="T25033" s="820"/>
      <c r="U25033" s="820"/>
      <c r="V25033" s="820"/>
      <c r="W25033" s="820"/>
      <c r="X25033" s="820"/>
      <c r="Y25033" s="820"/>
      <c r="Z25033" s="820"/>
    </row>
    <row r="25034" spans="7:26">
      <c r="G25034" s="826"/>
      <c r="H25034" s="820"/>
      <c r="J25034" s="820"/>
      <c r="K25034" s="820"/>
      <c r="L25034" s="820"/>
      <c r="M25034" s="820"/>
      <c r="N25034" s="820"/>
      <c r="O25034" s="820"/>
      <c r="P25034" s="820"/>
      <c r="Q25034" s="820"/>
      <c r="R25034" s="820"/>
      <c r="S25034" s="820"/>
      <c r="T25034" s="820"/>
      <c r="U25034" s="820"/>
      <c r="V25034" s="820"/>
      <c r="W25034" s="820"/>
      <c r="X25034" s="820"/>
      <c r="Y25034" s="820"/>
      <c r="Z25034" s="820"/>
    </row>
    <row r="25035" spans="7:26">
      <c r="G25035" s="826"/>
      <c r="H25035" s="820"/>
      <c r="J25035" s="820"/>
      <c r="K25035" s="820"/>
      <c r="L25035" s="820"/>
      <c r="M25035" s="820"/>
      <c r="N25035" s="820"/>
      <c r="O25035" s="820"/>
      <c r="P25035" s="820"/>
      <c r="Q25035" s="820"/>
      <c r="R25035" s="820"/>
      <c r="S25035" s="820"/>
      <c r="T25035" s="820"/>
      <c r="U25035" s="820"/>
      <c r="V25035" s="820"/>
      <c r="W25035" s="820"/>
      <c r="X25035" s="820"/>
      <c r="Y25035" s="820"/>
      <c r="Z25035" s="820"/>
    </row>
    <row r="25036" spans="7:26">
      <c r="G25036" s="826"/>
      <c r="H25036" s="820"/>
      <c r="J25036" s="820"/>
      <c r="K25036" s="820"/>
      <c r="L25036" s="820"/>
      <c r="M25036" s="820"/>
      <c r="N25036" s="820"/>
      <c r="O25036" s="820"/>
      <c r="P25036" s="820"/>
      <c r="Q25036" s="820"/>
      <c r="R25036" s="820"/>
      <c r="S25036" s="820"/>
      <c r="T25036" s="820"/>
      <c r="U25036" s="820"/>
      <c r="V25036" s="820"/>
      <c r="W25036" s="820"/>
      <c r="X25036" s="820"/>
      <c r="Y25036" s="820"/>
      <c r="Z25036" s="820"/>
    </row>
    <row r="25037" spans="7:26">
      <c r="G25037" s="826"/>
      <c r="H25037" s="820"/>
      <c r="J25037" s="820"/>
      <c r="K25037" s="820"/>
      <c r="L25037" s="820"/>
      <c r="M25037" s="820"/>
      <c r="N25037" s="820"/>
      <c r="O25037" s="820"/>
      <c r="P25037" s="820"/>
      <c r="Q25037" s="820"/>
      <c r="R25037" s="820"/>
      <c r="S25037" s="820"/>
      <c r="T25037" s="820"/>
      <c r="U25037" s="820"/>
      <c r="V25037" s="820"/>
      <c r="W25037" s="820"/>
      <c r="X25037" s="820"/>
      <c r="Y25037" s="820"/>
      <c r="Z25037" s="820"/>
    </row>
    <row r="25038" spans="7:26">
      <c r="G25038" s="826"/>
      <c r="H25038" s="820"/>
      <c r="J25038" s="820"/>
      <c r="K25038" s="820"/>
      <c r="L25038" s="820"/>
      <c r="M25038" s="820"/>
      <c r="N25038" s="820"/>
      <c r="O25038" s="820"/>
      <c r="P25038" s="820"/>
      <c r="Q25038" s="820"/>
      <c r="R25038" s="820"/>
      <c r="S25038" s="820"/>
      <c r="T25038" s="820"/>
      <c r="U25038" s="820"/>
      <c r="V25038" s="820"/>
      <c r="W25038" s="820"/>
      <c r="X25038" s="820"/>
      <c r="Y25038" s="820"/>
      <c r="Z25038" s="820"/>
    </row>
    <row r="25039" spans="7:26">
      <c r="G25039" s="826"/>
      <c r="H25039" s="820"/>
      <c r="J25039" s="820"/>
      <c r="K25039" s="820"/>
      <c r="L25039" s="820"/>
      <c r="M25039" s="820"/>
      <c r="N25039" s="820"/>
      <c r="O25039" s="820"/>
      <c r="P25039" s="820"/>
      <c r="Q25039" s="820"/>
      <c r="R25039" s="820"/>
      <c r="S25039" s="820"/>
      <c r="T25039" s="820"/>
      <c r="U25039" s="820"/>
      <c r="V25039" s="820"/>
      <c r="W25039" s="820"/>
      <c r="X25039" s="820"/>
      <c r="Y25039" s="820"/>
      <c r="Z25039" s="820"/>
    </row>
    <row r="25040" spans="7:26">
      <c r="G25040" s="826"/>
      <c r="H25040" s="820"/>
      <c r="J25040" s="820"/>
      <c r="K25040" s="820"/>
      <c r="L25040" s="820"/>
      <c r="M25040" s="820"/>
      <c r="N25040" s="820"/>
      <c r="O25040" s="820"/>
      <c r="P25040" s="820"/>
      <c r="Q25040" s="820"/>
      <c r="R25040" s="820"/>
      <c r="S25040" s="820"/>
      <c r="T25040" s="820"/>
      <c r="U25040" s="820"/>
      <c r="V25040" s="820"/>
      <c r="W25040" s="820"/>
      <c r="X25040" s="820"/>
      <c r="Y25040" s="820"/>
      <c r="Z25040" s="820"/>
    </row>
    <row r="25041" spans="7:26">
      <c r="G25041" s="826"/>
      <c r="H25041" s="820"/>
      <c r="J25041" s="820"/>
      <c r="K25041" s="820"/>
      <c r="L25041" s="820"/>
      <c r="M25041" s="820"/>
      <c r="N25041" s="820"/>
      <c r="O25041" s="820"/>
      <c r="P25041" s="820"/>
      <c r="Q25041" s="820"/>
      <c r="R25041" s="820"/>
      <c r="S25041" s="820"/>
      <c r="T25041" s="820"/>
      <c r="U25041" s="820"/>
      <c r="V25041" s="820"/>
      <c r="W25041" s="820"/>
      <c r="X25041" s="820"/>
      <c r="Y25041" s="820"/>
      <c r="Z25041" s="820"/>
    </row>
    <row r="25042" spans="7:26">
      <c r="G25042" s="826"/>
      <c r="H25042" s="820"/>
      <c r="J25042" s="820"/>
      <c r="K25042" s="820"/>
      <c r="L25042" s="820"/>
      <c r="M25042" s="820"/>
      <c r="N25042" s="820"/>
      <c r="O25042" s="820"/>
      <c r="P25042" s="820"/>
      <c r="Q25042" s="820"/>
      <c r="R25042" s="820"/>
      <c r="S25042" s="820"/>
      <c r="T25042" s="820"/>
      <c r="U25042" s="820"/>
      <c r="V25042" s="820"/>
      <c r="W25042" s="820"/>
      <c r="X25042" s="820"/>
      <c r="Y25042" s="820"/>
      <c r="Z25042" s="820"/>
    </row>
    <row r="25043" spans="7:26">
      <c r="G25043" s="826"/>
      <c r="H25043" s="820"/>
      <c r="J25043" s="820"/>
      <c r="K25043" s="820"/>
      <c r="L25043" s="820"/>
      <c r="M25043" s="820"/>
      <c r="N25043" s="820"/>
      <c r="O25043" s="820"/>
      <c r="P25043" s="820"/>
      <c r="Q25043" s="820"/>
      <c r="R25043" s="820"/>
      <c r="S25043" s="820"/>
      <c r="T25043" s="820"/>
      <c r="U25043" s="820"/>
      <c r="V25043" s="820"/>
      <c r="W25043" s="820"/>
      <c r="X25043" s="820"/>
      <c r="Y25043" s="820"/>
      <c r="Z25043" s="820"/>
    </row>
    <row r="25044" spans="7:26">
      <c r="G25044" s="826"/>
      <c r="H25044" s="820"/>
      <c r="J25044" s="820"/>
      <c r="K25044" s="820"/>
      <c r="L25044" s="820"/>
      <c r="M25044" s="820"/>
      <c r="N25044" s="820"/>
      <c r="O25044" s="820"/>
      <c r="P25044" s="820"/>
      <c r="Q25044" s="820"/>
      <c r="R25044" s="820"/>
      <c r="S25044" s="820"/>
      <c r="T25044" s="820"/>
      <c r="U25044" s="820"/>
      <c r="V25044" s="820"/>
      <c r="W25044" s="820"/>
      <c r="X25044" s="820"/>
      <c r="Y25044" s="820"/>
      <c r="Z25044" s="820"/>
    </row>
    <row r="25045" spans="7:26">
      <c r="G25045" s="826"/>
      <c r="H25045" s="820"/>
      <c r="J25045" s="820"/>
      <c r="K25045" s="820"/>
      <c r="L25045" s="820"/>
      <c r="M25045" s="820"/>
      <c r="N25045" s="820"/>
      <c r="O25045" s="820"/>
      <c r="P25045" s="820"/>
      <c r="Q25045" s="820"/>
      <c r="R25045" s="820"/>
      <c r="S25045" s="820"/>
      <c r="T25045" s="820"/>
      <c r="U25045" s="820"/>
      <c r="V25045" s="820"/>
      <c r="W25045" s="820"/>
      <c r="X25045" s="820"/>
      <c r="Y25045" s="820"/>
      <c r="Z25045" s="820"/>
    </row>
    <row r="25046" spans="7:26">
      <c r="G25046" s="826"/>
      <c r="H25046" s="820"/>
      <c r="J25046" s="820"/>
      <c r="K25046" s="820"/>
      <c r="L25046" s="820"/>
      <c r="M25046" s="820"/>
      <c r="N25046" s="820"/>
      <c r="O25046" s="820"/>
      <c r="P25046" s="820"/>
      <c r="Q25046" s="820"/>
      <c r="R25046" s="820"/>
      <c r="S25046" s="820"/>
      <c r="T25046" s="820"/>
      <c r="U25046" s="820"/>
      <c r="V25046" s="820"/>
      <c r="W25046" s="820"/>
      <c r="X25046" s="820"/>
      <c r="Y25046" s="820"/>
      <c r="Z25046" s="820"/>
    </row>
    <row r="25047" spans="7:26">
      <c r="G25047" s="826"/>
      <c r="H25047" s="820"/>
      <c r="J25047" s="820"/>
      <c r="K25047" s="820"/>
      <c r="L25047" s="820"/>
      <c r="M25047" s="820"/>
      <c r="N25047" s="820"/>
      <c r="O25047" s="820"/>
      <c r="P25047" s="820"/>
      <c r="Q25047" s="820"/>
      <c r="R25047" s="820"/>
      <c r="S25047" s="820"/>
      <c r="T25047" s="820"/>
      <c r="U25047" s="820"/>
      <c r="V25047" s="820"/>
      <c r="W25047" s="820"/>
      <c r="X25047" s="820"/>
      <c r="Y25047" s="820"/>
      <c r="Z25047" s="820"/>
    </row>
    <row r="25048" spans="7:26">
      <c r="G25048" s="826"/>
      <c r="H25048" s="820"/>
      <c r="J25048" s="820"/>
      <c r="K25048" s="820"/>
      <c r="L25048" s="820"/>
      <c r="M25048" s="820"/>
      <c r="N25048" s="820"/>
      <c r="O25048" s="820"/>
      <c r="P25048" s="820"/>
      <c r="Q25048" s="820"/>
      <c r="R25048" s="820"/>
      <c r="S25048" s="820"/>
      <c r="T25048" s="820"/>
      <c r="U25048" s="820"/>
      <c r="V25048" s="820"/>
      <c r="W25048" s="820"/>
      <c r="X25048" s="820"/>
      <c r="Y25048" s="820"/>
      <c r="Z25048" s="820"/>
    </row>
    <row r="25049" spans="7:26">
      <c r="G25049" s="826"/>
      <c r="H25049" s="820"/>
      <c r="J25049" s="820"/>
      <c r="K25049" s="820"/>
      <c r="L25049" s="820"/>
      <c r="M25049" s="820"/>
      <c r="N25049" s="820"/>
      <c r="O25049" s="820"/>
      <c r="P25049" s="820"/>
      <c r="Q25049" s="820"/>
      <c r="R25049" s="820"/>
      <c r="S25049" s="820"/>
      <c r="T25049" s="820"/>
      <c r="U25049" s="820"/>
      <c r="V25049" s="820"/>
      <c r="W25049" s="820"/>
      <c r="X25049" s="820"/>
      <c r="Y25049" s="820"/>
      <c r="Z25049" s="820"/>
    </row>
    <row r="25050" spans="7:26">
      <c r="G25050" s="826"/>
      <c r="H25050" s="820"/>
      <c r="J25050" s="820"/>
      <c r="K25050" s="820"/>
      <c r="L25050" s="820"/>
      <c r="M25050" s="820"/>
      <c r="N25050" s="820"/>
      <c r="O25050" s="820"/>
      <c r="P25050" s="820"/>
      <c r="Q25050" s="820"/>
      <c r="R25050" s="820"/>
      <c r="S25050" s="820"/>
      <c r="T25050" s="820"/>
      <c r="U25050" s="820"/>
      <c r="V25050" s="820"/>
      <c r="W25050" s="820"/>
      <c r="X25050" s="820"/>
      <c r="Y25050" s="820"/>
      <c r="Z25050" s="820"/>
    </row>
    <row r="25051" spans="7:26">
      <c r="G25051" s="826"/>
      <c r="H25051" s="820"/>
      <c r="J25051" s="820"/>
      <c r="K25051" s="820"/>
      <c r="L25051" s="820"/>
      <c r="M25051" s="820"/>
      <c r="N25051" s="820"/>
      <c r="O25051" s="820"/>
      <c r="P25051" s="820"/>
      <c r="Q25051" s="820"/>
      <c r="R25051" s="820"/>
      <c r="S25051" s="820"/>
      <c r="T25051" s="820"/>
      <c r="U25051" s="820"/>
      <c r="V25051" s="820"/>
      <c r="W25051" s="820"/>
      <c r="X25051" s="820"/>
      <c r="Y25051" s="820"/>
      <c r="Z25051" s="820"/>
    </row>
    <row r="25052" spans="7:26">
      <c r="G25052" s="826"/>
      <c r="H25052" s="820"/>
      <c r="J25052" s="820"/>
      <c r="K25052" s="820"/>
      <c r="L25052" s="820"/>
      <c r="M25052" s="820"/>
      <c r="N25052" s="820"/>
      <c r="O25052" s="820"/>
      <c r="P25052" s="820"/>
      <c r="Q25052" s="820"/>
      <c r="R25052" s="820"/>
      <c r="S25052" s="820"/>
      <c r="T25052" s="820"/>
      <c r="U25052" s="820"/>
      <c r="V25052" s="820"/>
      <c r="W25052" s="820"/>
      <c r="X25052" s="820"/>
      <c r="Y25052" s="820"/>
      <c r="Z25052" s="820"/>
    </row>
    <row r="25053" spans="7:26">
      <c r="G25053" s="826"/>
      <c r="H25053" s="820"/>
      <c r="J25053" s="820"/>
      <c r="K25053" s="820"/>
      <c r="L25053" s="820"/>
      <c r="M25053" s="820"/>
      <c r="N25053" s="820"/>
      <c r="O25053" s="820"/>
      <c r="P25053" s="820"/>
      <c r="Q25053" s="820"/>
      <c r="R25053" s="820"/>
      <c r="S25053" s="820"/>
      <c r="T25053" s="820"/>
      <c r="U25053" s="820"/>
      <c r="V25053" s="820"/>
      <c r="W25053" s="820"/>
      <c r="X25053" s="820"/>
      <c r="Y25053" s="820"/>
      <c r="Z25053" s="820"/>
    </row>
    <row r="25054" spans="7:26">
      <c r="G25054" s="826"/>
      <c r="H25054" s="820"/>
      <c r="J25054" s="820"/>
      <c r="K25054" s="820"/>
      <c r="L25054" s="820"/>
      <c r="M25054" s="820"/>
      <c r="N25054" s="820"/>
      <c r="O25054" s="820"/>
      <c r="P25054" s="820"/>
      <c r="Q25054" s="820"/>
      <c r="R25054" s="820"/>
      <c r="S25054" s="820"/>
      <c r="T25054" s="820"/>
      <c r="U25054" s="820"/>
      <c r="V25054" s="820"/>
      <c r="W25054" s="820"/>
      <c r="X25054" s="820"/>
      <c r="Y25054" s="820"/>
      <c r="Z25054" s="820"/>
    </row>
    <row r="25055" spans="7:26">
      <c r="G25055" s="826"/>
      <c r="H25055" s="820"/>
      <c r="J25055" s="820"/>
      <c r="K25055" s="820"/>
      <c r="L25055" s="820"/>
      <c r="M25055" s="820"/>
      <c r="N25055" s="820"/>
      <c r="O25055" s="820"/>
      <c r="P25055" s="820"/>
      <c r="Q25055" s="820"/>
      <c r="R25055" s="820"/>
      <c r="S25055" s="820"/>
      <c r="T25055" s="820"/>
      <c r="U25055" s="820"/>
      <c r="V25055" s="820"/>
      <c r="W25055" s="820"/>
      <c r="X25055" s="820"/>
      <c r="Y25055" s="820"/>
      <c r="Z25055" s="820"/>
    </row>
    <row r="25056" spans="7:26">
      <c r="G25056" s="826"/>
      <c r="H25056" s="820"/>
      <c r="J25056" s="820"/>
      <c r="K25056" s="820"/>
      <c r="L25056" s="820"/>
      <c r="M25056" s="820"/>
      <c r="N25056" s="820"/>
      <c r="O25056" s="820"/>
      <c r="P25056" s="820"/>
      <c r="Q25056" s="820"/>
      <c r="R25056" s="820"/>
      <c r="S25056" s="820"/>
      <c r="T25056" s="820"/>
      <c r="U25056" s="820"/>
      <c r="V25056" s="820"/>
      <c r="W25056" s="820"/>
      <c r="X25056" s="820"/>
      <c r="Y25056" s="820"/>
      <c r="Z25056" s="820"/>
    </row>
    <row r="25057" spans="7:26">
      <c r="G25057" s="826"/>
      <c r="H25057" s="820"/>
      <c r="J25057" s="820"/>
      <c r="K25057" s="820"/>
      <c r="L25057" s="820"/>
      <c r="M25057" s="820"/>
      <c r="N25057" s="820"/>
      <c r="O25057" s="820"/>
      <c r="P25057" s="820"/>
      <c r="Q25057" s="820"/>
      <c r="R25057" s="820"/>
      <c r="S25057" s="820"/>
      <c r="T25057" s="820"/>
      <c r="U25057" s="820"/>
      <c r="V25057" s="820"/>
      <c r="W25057" s="820"/>
      <c r="X25057" s="820"/>
      <c r="Y25057" s="820"/>
      <c r="Z25057" s="820"/>
    </row>
    <row r="25058" spans="7:26">
      <c r="G25058" s="826"/>
      <c r="H25058" s="820"/>
      <c r="J25058" s="820"/>
      <c r="K25058" s="820"/>
      <c r="L25058" s="820"/>
      <c r="M25058" s="820"/>
      <c r="N25058" s="820"/>
      <c r="O25058" s="820"/>
      <c r="P25058" s="820"/>
      <c r="Q25058" s="820"/>
      <c r="R25058" s="820"/>
      <c r="S25058" s="820"/>
      <c r="T25058" s="820"/>
      <c r="U25058" s="820"/>
      <c r="V25058" s="820"/>
      <c r="W25058" s="820"/>
      <c r="X25058" s="820"/>
      <c r="Y25058" s="820"/>
      <c r="Z25058" s="820"/>
    </row>
    <row r="25059" spans="7:26">
      <c r="G25059" s="826"/>
      <c r="H25059" s="820"/>
      <c r="J25059" s="820"/>
      <c r="K25059" s="820"/>
      <c r="L25059" s="820"/>
      <c r="M25059" s="820"/>
      <c r="N25059" s="820"/>
      <c r="O25059" s="820"/>
      <c r="P25059" s="820"/>
      <c r="Q25059" s="820"/>
      <c r="R25059" s="820"/>
      <c r="S25059" s="820"/>
      <c r="T25059" s="820"/>
      <c r="U25059" s="820"/>
      <c r="V25059" s="820"/>
      <c r="W25059" s="820"/>
      <c r="X25059" s="820"/>
      <c r="Y25059" s="820"/>
      <c r="Z25059" s="820"/>
    </row>
    <row r="25060" spans="7:26">
      <c r="G25060" s="826"/>
      <c r="H25060" s="820"/>
      <c r="J25060" s="820"/>
      <c r="K25060" s="820"/>
      <c r="L25060" s="820"/>
      <c r="M25060" s="820"/>
      <c r="N25060" s="820"/>
      <c r="O25060" s="820"/>
      <c r="P25060" s="820"/>
      <c r="Q25060" s="820"/>
      <c r="R25060" s="820"/>
      <c r="S25060" s="820"/>
      <c r="T25060" s="820"/>
      <c r="U25060" s="820"/>
      <c r="V25060" s="820"/>
      <c r="W25060" s="820"/>
      <c r="X25060" s="820"/>
      <c r="Y25060" s="820"/>
      <c r="Z25060" s="820"/>
    </row>
    <row r="25061" spans="7:26">
      <c r="G25061" s="826"/>
      <c r="H25061" s="820"/>
      <c r="J25061" s="820"/>
      <c r="K25061" s="820"/>
      <c r="L25061" s="820"/>
      <c r="M25061" s="820"/>
      <c r="N25061" s="820"/>
      <c r="O25061" s="820"/>
      <c r="P25061" s="820"/>
      <c r="Q25061" s="820"/>
      <c r="R25061" s="820"/>
      <c r="S25061" s="820"/>
      <c r="T25061" s="820"/>
      <c r="U25061" s="820"/>
      <c r="V25061" s="820"/>
      <c r="W25061" s="820"/>
      <c r="X25061" s="820"/>
      <c r="Y25061" s="820"/>
      <c r="Z25061" s="820"/>
    </row>
    <row r="25062" spans="7:26">
      <c r="G25062" s="826"/>
      <c r="H25062" s="820"/>
      <c r="J25062" s="820"/>
      <c r="K25062" s="820"/>
      <c r="L25062" s="820"/>
      <c r="M25062" s="820"/>
      <c r="N25062" s="820"/>
      <c r="O25062" s="820"/>
      <c r="P25062" s="820"/>
      <c r="Q25062" s="820"/>
      <c r="R25062" s="820"/>
      <c r="S25062" s="820"/>
      <c r="T25062" s="820"/>
      <c r="U25062" s="820"/>
      <c r="V25062" s="820"/>
      <c r="W25062" s="820"/>
      <c r="X25062" s="820"/>
      <c r="Y25062" s="820"/>
      <c r="Z25062" s="820"/>
    </row>
    <row r="25063" spans="7:26">
      <c r="G25063" s="826"/>
      <c r="H25063" s="820"/>
      <c r="J25063" s="820"/>
      <c r="K25063" s="820"/>
      <c r="L25063" s="820"/>
      <c r="M25063" s="820"/>
      <c r="N25063" s="820"/>
      <c r="O25063" s="820"/>
      <c r="P25063" s="820"/>
      <c r="Q25063" s="820"/>
      <c r="R25063" s="820"/>
      <c r="S25063" s="820"/>
      <c r="T25063" s="820"/>
      <c r="U25063" s="820"/>
      <c r="V25063" s="820"/>
      <c r="W25063" s="820"/>
      <c r="X25063" s="820"/>
      <c r="Y25063" s="820"/>
      <c r="Z25063" s="820"/>
    </row>
    <row r="25064" spans="7:26">
      <c r="G25064" s="826"/>
      <c r="H25064" s="820"/>
      <c r="J25064" s="820"/>
      <c r="K25064" s="820"/>
      <c r="L25064" s="820"/>
      <c r="M25064" s="820"/>
      <c r="N25064" s="820"/>
      <c r="O25064" s="820"/>
      <c r="P25064" s="820"/>
      <c r="Q25064" s="820"/>
      <c r="R25064" s="820"/>
      <c r="S25064" s="820"/>
      <c r="T25064" s="820"/>
      <c r="U25064" s="820"/>
      <c r="V25064" s="820"/>
      <c r="W25064" s="820"/>
      <c r="X25064" s="820"/>
      <c r="Y25064" s="820"/>
      <c r="Z25064" s="820"/>
    </row>
    <row r="25065" spans="7:26">
      <c r="G25065" s="826"/>
      <c r="H25065" s="820"/>
      <c r="J25065" s="820"/>
      <c r="K25065" s="820"/>
      <c r="L25065" s="820"/>
      <c r="M25065" s="820"/>
      <c r="N25065" s="820"/>
      <c r="O25065" s="820"/>
      <c r="P25065" s="820"/>
      <c r="Q25065" s="820"/>
      <c r="R25065" s="820"/>
      <c r="S25065" s="820"/>
      <c r="T25065" s="820"/>
      <c r="U25065" s="820"/>
      <c r="V25065" s="820"/>
      <c r="W25065" s="820"/>
      <c r="X25065" s="820"/>
      <c r="Y25065" s="820"/>
      <c r="Z25065" s="820"/>
    </row>
    <row r="25066" spans="7:26">
      <c r="G25066" s="826"/>
      <c r="H25066" s="820"/>
      <c r="J25066" s="820"/>
      <c r="K25066" s="820"/>
      <c r="L25066" s="820"/>
      <c r="M25066" s="820"/>
      <c r="N25066" s="820"/>
      <c r="O25066" s="820"/>
      <c r="P25066" s="820"/>
      <c r="Q25066" s="820"/>
      <c r="R25066" s="820"/>
      <c r="S25066" s="820"/>
      <c r="T25066" s="820"/>
      <c r="U25066" s="820"/>
      <c r="V25066" s="820"/>
      <c r="W25066" s="820"/>
      <c r="X25066" s="820"/>
      <c r="Y25066" s="820"/>
      <c r="Z25066" s="820"/>
    </row>
    <row r="25067" spans="7:26">
      <c r="G25067" s="826"/>
      <c r="H25067" s="820"/>
      <c r="J25067" s="820"/>
      <c r="K25067" s="820"/>
      <c r="L25067" s="820"/>
      <c r="M25067" s="820"/>
      <c r="N25067" s="820"/>
      <c r="O25067" s="820"/>
      <c r="P25067" s="820"/>
      <c r="Q25067" s="820"/>
      <c r="R25067" s="820"/>
      <c r="S25067" s="820"/>
      <c r="T25067" s="820"/>
      <c r="U25067" s="820"/>
      <c r="V25067" s="820"/>
      <c r="W25067" s="820"/>
      <c r="X25067" s="820"/>
      <c r="Y25067" s="820"/>
      <c r="Z25067" s="820"/>
    </row>
    <row r="25068" spans="7:26">
      <c r="G25068" s="826"/>
      <c r="H25068" s="820"/>
      <c r="J25068" s="820"/>
      <c r="K25068" s="820"/>
      <c r="L25068" s="820"/>
      <c r="M25068" s="820"/>
      <c r="N25068" s="820"/>
      <c r="O25068" s="820"/>
      <c r="P25068" s="820"/>
      <c r="Q25068" s="820"/>
      <c r="R25068" s="820"/>
      <c r="S25068" s="820"/>
      <c r="T25068" s="820"/>
      <c r="U25068" s="820"/>
      <c r="V25068" s="820"/>
      <c r="W25068" s="820"/>
      <c r="X25068" s="820"/>
      <c r="Y25068" s="820"/>
      <c r="Z25068" s="820"/>
    </row>
    <row r="25069" spans="7:26">
      <c r="G25069" s="826"/>
      <c r="H25069" s="820"/>
      <c r="J25069" s="820"/>
      <c r="K25069" s="820"/>
      <c r="L25069" s="820"/>
      <c r="M25069" s="820"/>
      <c r="N25069" s="820"/>
      <c r="O25069" s="820"/>
      <c r="P25069" s="820"/>
      <c r="Q25069" s="820"/>
      <c r="R25069" s="820"/>
      <c r="S25069" s="820"/>
      <c r="T25069" s="820"/>
      <c r="U25069" s="820"/>
      <c r="V25069" s="820"/>
      <c r="W25069" s="820"/>
      <c r="X25069" s="820"/>
      <c r="Y25069" s="820"/>
      <c r="Z25069" s="820"/>
    </row>
    <row r="25070" spans="7:26">
      <c r="G25070" s="826"/>
      <c r="H25070" s="820"/>
      <c r="J25070" s="820"/>
      <c r="K25070" s="820"/>
      <c r="L25070" s="820"/>
      <c r="M25070" s="820"/>
      <c r="N25070" s="820"/>
      <c r="O25070" s="820"/>
      <c r="P25070" s="820"/>
      <c r="Q25070" s="820"/>
      <c r="R25070" s="820"/>
      <c r="S25070" s="820"/>
      <c r="T25070" s="820"/>
      <c r="U25070" s="820"/>
      <c r="V25070" s="820"/>
      <c r="W25070" s="820"/>
      <c r="X25070" s="820"/>
      <c r="Y25070" s="820"/>
      <c r="Z25070" s="820"/>
    </row>
    <row r="25071" spans="7:26">
      <c r="G25071" s="826"/>
      <c r="H25071" s="820"/>
      <c r="J25071" s="820"/>
      <c r="K25071" s="820"/>
      <c r="L25071" s="820"/>
      <c r="M25071" s="820"/>
      <c r="N25071" s="820"/>
      <c r="O25071" s="820"/>
      <c r="P25071" s="820"/>
      <c r="Q25071" s="820"/>
      <c r="R25071" s="820"/>
      <c r="S25071" s="820"/>
      <c r="T25071" s="820"/>
      <c r="U25071" s="820"/>
      <c r="V25071" s="820"/>
      <c r="W25071" s="820"/>
      <c r="X25071" s="820"/>
      <c r="Y25071" s="820"/>
      <c r="Z25071" s="820"/>
    </row>
    <row r="25072" spans="7:26">
      <c r="G25072" s="826"/>
      <c r="H25072" s="820"/>
      <c r="J25072" s="820"/>
      <c r="K25072" s="820"/>
      <c r="L25072" s="820"/>
      <c r="M25072" s="820"/>
      <c r="N25072" s="820"/>
      <c r="O25072" s="820"/>
      <c r="P25072" s="820"/>
      <c r="Q25072" s="820"/>
      <c r="R25072" s="820"/>
      <c r="S25072" s="820"/>
      <c r="T25072" s="820"/>
      <c r="U25072" s="820"/>
      <c r="V25072" s="820"/>
      <c r="W25072" s="820"/>
      <c r="X25072" s="820"/>
      <c r="Y25072" s="820"/>
      <c r="Z25072" s="820"/>
    </row>
    <row r="25073" spans="7:26">
      <c r="G25073" s="826"/>
      <c r="H25073" s="820"/>
      <c r="J25073" s="820"/>
      <c r="K25073" s="820"/>
      <c r="L25073" s="820"/>
      <c r="M25073" s="820"/>
      <c r="N25073" s="820"/>
      <c r="O25073" s="820"/>
      <c r="P25073" s="820"/>
      <c r="Q25073" s="820"/>
      <c r="R25073" s="820"/>
      <c r="S25073" s="820"/>
      <c r="T25073" s="820"/>
      <c r="U25073" s="820"/>
      <c r="V25073" s="820"/>
      <c r="W25073" s="820"/>
      <c r="X25073" s="820"/>
      <c r="Y25073" s="820"/>
      <c r="Z25073" s="820"/>
    </row>
    <row r="25074" spans="7:26">
      <c r="G25074" s="826"/>
      <c r="H25074" s="820"/>
      <c r="J25074" s="820"/>
      <c r="K25074" s="820"/>
      <c r="L25074" s="820"/>
      <c r="M25074" s="820"/>
      <c r="N25074" s="820"/>
      <c r="O25074" s="820"/>
      <c r="P25074" s="820"/>
      <c r="Q25074" s="820"/>
      <c r="R25074" s="820"/>
      <c r="S25074" s="820"/>
      <c r="T25074" s="820"/>
      <c r="U25074" s="820"/>
      <c r="V25074" s="820"/>
      <c r="W25074" s="820"/>
      <c r="X25074" s="820"/>
      <c r="Y25074" s="820"/>
      <c r="Z25074" s="820"/>
    </row>
    <row r="25075" spans="7:26">
      <c r="G25075" s="826"/>
      <c r="H25075" s="820"/>
      <c r="J25075" s="820"/>
      <c r="K25075" s="820"/>
      <c r="L25075" s="820"/>
      <c r="M25075" s="820"/>
      <c r="N25075" s="820"/>
      <c r="O25075" s="820"/>
      <c r="P25075" s="820"/>
      <c r="Q25075" s="820"/>
      <c r="R25075" s="820"/>
      <c r="S25075" s="820"/>
      <c r="T25075" s="820"/>
      <c r="U25075" s="820"/>
      <c r="V25075" s="820"/>
      <c r="W25075" s="820"/>
      <c r="X25075" s="820"/>
      <c r="Y25075" s="820"/>
      <c r="Z25075" s="820"/>
    </row>
    <row r="25076" spans="7:26">
      <c r="G25076" s="826"/>
      <c r="H25076" s="820"/>
      <c r="J25076" s="820"/>
      <c r="K25076" s="820"/>
      <c r="L25076" s="820"/>
      <c r="M25076" s="820"/>
      <c r="N25076" s="820"/>
      <c r="O25076" s="820"/>
      <c r="P25076" s="820"/>
      <c r="Q25076" s="820"/>
      <c r="R25076" s="820"/>
      <c r="S25076" s="820"/>
      <c r="T25076" s="820"/>
      <c r="U25076" s="820"/>
      <c r="V25076" s="820"/>
      <c r="W25076" s="820"/>
      <c r="X25076" s="820"/>
      <c r="Y25076" s="820"/>
      <c r="Z25076" s="820"/>
    </row>
    <row r="25077" spans="7:26">
      <c r="G25077" s="826"/>
      <c r="H25077" s="820"/>
      <c r="J25077" s="820"/>
      <c r="K25077" s="820"/>
      <c r="L25077" s="820"/>
      <c r="M25077" s="820"/>
      <c r="N25077" s="820"/>
      <c r="O25077" s="820"/>
      <c r="P25077" s="820"/>
      <c r="Q25077" s="820"/>
      <c r="R25077" s="820"/>
      <c r="S25077" s="820"/>
      <c r="T25077" s="820"/>
      <c r="U25077" s="820"/>
      <c r="V25077" s="820"/>
      <c r="W25077" s="820"/>
      <c r="X25077" s="820"/>
      <c r="Y25077" s="820"/>
      <c r="Z25077" s="820"/>
    </row>
    <row r="25078" spans="7:26">
      <c r="G25078" s="826"/>
      <c r="H25078" s="820"/>
      <c r="J25078" s="820"/>
      <c r="K25078" s="820"/>
      <c r="L25078" s="820"/>
      <c r="M25078" s="820"/>
      <c r="N25078" s="820"/>
      <c r="O25078" s="820"/>
      <c r="P25078" s="820"/>
      <c r="Q25078" s="820"/>
      <c r="R25078" s="820"/>
      <c r="S25078" s="820"/>
      <c r="T25078" s="820"/>
      <c r="U25078" s="820"/>
      <c r="V25078" s="820"/>
      <c r="W25078" s="820"/>
      <c r="X25078" s="820"/>
      <c r="Y25078" s="820"/>
      <c r="Z25078" s="820"/>
    </row>
    <row r="25079" spans="7:26">
      <c r="G25079" s="826"/>
      <c r="H25079" s="820"/>
      <c r="J25079" s="820"/>
      <c r="K25079" s="820"/>
      <c r="L25079" s="820"/>
      <c r="M25079" s="820"/>
      <c r="N25079" s="820"/>
      <c r="O25079" s="820"/>
      <c r="P25079" s="820"/>
      <c r="Q25079" s="820"/>
      <c r="R25079" s="820"/>
      <c r="S25079" s="820"/>
      <c r="T25079" s="820"/>
      <c r="U25079" s="820"/>
      <c r="V25079" s="820"/>
      <c r="W25079" s="820"/>
      <c r="X25079" s="820"/>
      <c r="Y25079" s="820"/>
      <c r="Z25079" s="820"/>
    </row>
    <row r="25080" spans="7:26">
      <c r="G25080" s="826"/>
      <c r="H25080" s="820"/>
      <c r="J25080" s="820"/>
      <c r="K25080" s="820"/>
      <c r="L25080" s="820"/>
      <c r="M25080" s="820"/>
      <c r="N25080" s="820"/>
      <c r="O25080" s="820"/>
      <c r="P25080" s="820"/>
      <c r="Q25080" s="820"/>
      <c r="R25080" s="820"/>
      <c r="S25080" s="820"/>
      <c r="T25080" s="820"/>
      <c r="U25080" s="820"/>
      <c r="V25080" s="820"/>
      <c r="W25080" s="820"/>
      <c r="X25080" s="820"/>
      <c r="Y25080" s="820"/>
      <c r="Z25080" s="820"/>
    </row>
    <row r="25081" spans="7:26">
      <c r="G25081" s="826"/>
      <c r="H25081" s="820"/>
      <c r="J25081" s="820"/>
      <c r="K25081" s="820"/>
      <c r="L25081" s="820"/>
      <c r="M25081" s="820"/>
      <c r="N25081" s="820"/>
      <c r="O25081" s="820"/>
      <c r="P25081" s="820"/>
      <c r="Q25081" s="820"/>
      <c r="R25081" s="820"/>
      <c r="S25081" s="820"/>
      <c r="T25081" s="820"/>
      <c r="U25081" s="820"/>
      <c r="V25081" s="820"/>
      <c r="W25081" s="820"/>
      <c r="X25081" s="820"/>
      <c r="Y25081" s="820"/>
      <c r="Z25081" s="820"/>
    </row>
    <row r="25082" spans="7:26">
      <c r="G25082" s="826"/>
      <c r="H25082" s="820"/>
      <c r="J25082" s="820"/>
      <c r="K25082" s="820"/>
      <c r="L25082" s="820"/>
      <c r="M25082" s="820"/>
      <c r="N25082" s="820"/>
      <c r="O25082" s="820"/>
      <c r="P25082" s="820"/>
      <c r="Q25082" s="820"/>
      <c r="R25082" s="820"/>
      <c r="S25082" s="820"/>
      <c r="T25082" s="820"/>
      <c r="U25082" s="820"/>
      <c r="V25082" s="820"/>
      <c r="W25082" s="820"/>
      <c r="X25082" s="820"/>
      <c r="Y25082" s="820"/>
      <c r="Z25082" s="820"/>
    </row>
    <row r="25083" spans="7:26">
      <c r="G25083" s="826"/>
      <c r="H25083" s="820"/>
      <c r="J25083" s="820"/>
      <c r="K25083" s="820"/>
      <c r="L25083" s="820"/>
      <c r="M25083" s="820"/>
      <c r="N25083" s="820"/>
      <c r="O25083" s="820"/>
      <c r="P25083" s="820"/>
      <c r="Q25083" s="820"/>
      <c r="R25083" s="820"/>
      <c r="S25083" s="820"/>
      <c r="T25083" s="820"/>
      <c r="U25083" s="820"/>
      <c r="V25083" s="820"/>
      <c r="W25083" s="820"/>
      <c r="X25083" s="820"/>
      <c r="Y25083" s="820"/>
      <c r="Z25083" s="820"/>
    </row>
    <row r="25084" spans="7:26">
      <c r="G25084" s="826"/>
      <c r="H25084" s="820"/>
      <c r="J25084" s="820"/>
      <c r="K25084" s="820"/>
      <c r="L25084" s="820"/>
      <c r="M25084" s="820"/>
      <c r="N25084" s="820"/>
      <c r="O25084" s="820"/>
      <c r="P25084" s="820"/>
      <c r="Q25084" s="820"/>
      <c r="R25084" s="820"/>
      <c r="S25084" s="820"/>
      <c r="T25084" s="820"/>
      <c r="U25084" s="820"/>
      <c r="V25084" s="820"/>
      <c r="W25084" s="820"/>
      <c r="X25084" s="820"/>
      <c r="Y25084" s="820"/>
      <c r="Z25084" s="820"/>
    </row>
    <row r="25085" spans="7:26">
      <c r="G25085" s="826"/>
      <c r="H25085" s="820"/>
      <c r="J25085" s="820"/>
      <c r="K25085" s="820"/>
      <c r="L25085" s="820"/>
      <c r="M25085" s="820"/>
      <c r="N25085" s="820"/>
      <c r="O25085" s="820"/>
      <c r="P25085" s="820"/>
      <c r="Q25085" s="820"/>
      <c r="R25085" s="820"/>
      <c r="S25085" s="820"/>
      <c r="T25085" s="820"/>
      <c r="U25085" s="820"/>
      <c r="V25085" s="820"/>
      <c r="W25085" s="820"/>
      <c r="X25085" s="820"/>
      <c r="Y25085" s="820"/>
      <c r="Z25085" s="820"/>
    </row>
    <row r="25086" spans="7:26">
      <c r="G25086" s="826"/>
      <c r="H25086" s="820"/>
      <c r="J25086" s="820"/>
      <c r="K25086" s="820"/>
      <c r="L25086" s="820"/>
      <c r="M25086" s="820"/>
      <c r="N25086" s="820"/>
      <c r="O25086" s="820"/>
      <c r="P25086" s="820"/>
      <c r="Q25086" s="820"/>
      <c r="R25086" s="820"/>
      <c r="S25086" s="820"/>
      <c r="T25086" s="820"/>
      <c r="U25086" s="820"/>
      <c r="V25086" s="820"/>
      <c r="W25086" s="820"/>
      <c r="X25086" s="820"/>
      <c r="Y25086" s="820"/>
      <c r="Z25086" s="820"/>
    </row>
    <row r="25087" spans="7:26">
      <c r="G25087" s="826"/>
      <c r="H25087" s="820"/>
      <c r="J25087" s="820"/>
      <c r="K25087" s="820"/>
      <c r="L25087" s="820"/>
      <c r="M25087" s="820"/>
      <c r="N25087" s="820"/>
      <c r="O25087" s="820"/>
      <c r="P25087" s="820"/>
      <c r="Q25087" s="820"/>
      <c r="R25087" s="820"/>
      <c r="S25087" s="820"/>
      <c r="T25087" s="820"/>
      <c r="U25087" s="820"/>
      <c r="V25087" s="820"/>
      <c r="W25087" s="820"/>
      <c r="X25087" s="820"/>
      <c r="Y25087" s="820"/>
      <c r="Z25087" s="820"/>
    </row>
    <row r="25088" spans="7:26">
      <c r="G25088" s="826"/>
      <c r="H25088" s="820"/>
      <c r="J25088" s="820"/>
      <c r="K25088" s="820"/>
      <c r="L25088" s="820"/>
      <c r="M25088" s="820"/>
      <c r="N25088" s="820"/>
      <c r="O25088" s="820"/>
      <c r="P25088" s="820"/>
      <c r="Q25088" s="820"/>
      <c r="R25088" s="820"/>
      <c r="S25088" s="820"/>
      <c r="T25088" s="820"/>
      <c r="U25088" s="820"/>
      <c r="V25088" s="820"/>
      <c r="W25088" s="820"/>
      <c r="X25088" s="820"/>
      <c r="Y25088" s="820"/>
      <c r="Z25088" s="820"/>
    </row>
    <row r="25089" spans="7:26">
      <c r="G25089" s="826"/>
      <c r="H25089" s="820"/>
      <c r="J25089" s="820"/>
      <c r="K25089" s="820"/>
      <c r="L25089" s="820"/>
      <c r="M25089" s="820"/>
      <c r="N25089" s="820"/>
      <c r="O25089" s="820"/>
      <c r="P25089" s="820"/>
      <c r="Q25089" s="820"/>
      <c r="R25089" s="820"/>
      <c r="S25089" s="820"/>
      <c r="T25089" s="820"/>
      <c r="U25089" s="820"/>
      <c r="V25089" s="820"/>
      <c r="W25089" s="820"/>
      <c r="X25089" s="820"/>
      <c r="Y25089" s="820"/>
      <c r="Z25089" s="820"/>
    </row>
    <row r="25090" spans="7:26">
      <c r="G25090" s="826"/>
      <c r="H25090" s="820"/>
      <c r="J25090" s="820"/>
      <c r="K25090" s="820"/>
      <c r="L25090" s="820"/>
      <c r="M25090" s="820"/>
      <c r="N25090" s="820"/>
      <c r="O25090" s="820"/>
      <c r="P25090" s="820"/>
      <c r="Q25090" s="820"/>
      <c r="R25090" s="820"/>
      <c r="S25090" s="820"/>
      <c r="T25090" s="820"/>
      <c r="U25090" s="820"/>
      <c r="V25090" s="820"/>
      <c r="W25090" s="820"/>
      <c r="X25090" s="820"/>
      <c r="Y25090" s="820"/>
      <c r="Z25090" s="820"/>
    </row>
    <row r="25091" spans="7:26">
      <c r="G25091" s="826"/>
      <c r="H25091" s="820"/>
      <c r="J25091" s="820"/>
      <c r="K25091" s="820"/>
      <c r="L25091" s="820"/>
      <c r="M25091" s="820"/>
      <c r="N25091" s="820"/>
      <c r="O25091" s="820"/>
      <c r="P25091" s="820"/>
      <c r="Q25091" s="820"/>
      <c r="R25091" s="820"/>
      <c r="S25091" s="820"/>
      <c r="T25091" s="820"/>
      <c r="U25091" s="820"/>
      <c r="V25091" s="820"/>
      <c r="W25091" s="820"/>
      <c r="X25091" s="820"/>
      <c r="Y25091" s="820"/>
      <c r="Z25091" s="820"/>
    </row>
    <row r="25092" spans="7:26">
      <c r="G25092" s="826"/>
      <c r="H25092" s="820"/>
      <c r="J25092" s="820"/>
      <c r="K25092" s="820"/>
      <c r="L25092" s="820"/>
      <c r="M25092" s="820"/>
      <c r="N25092" s="820"/>
      <c r="O25092" s="820"/>
      <c r="P25092" s="820"/>
      <c r="Q25092" s="820"/>
      <c r="R25092" s="820"/>
      <c r="S25092" s="820"/>
      <c r="T25092" s="820"/>
      <c r="U25092" s="820"/>
      <c r="V25092" s="820"/>
      <c r="W25092" s="820"/>
      <c r="X25092" s="820"/>
      <c r="Y25092" s="820"/>
      <c r="Z25092" s="820"/>
    </row>
    <row r="25093" spans="7:26">
      <c r="G25093" s="826"/>
      <c r="H25093" s="820"/>
      <c r="J25093" s="820"/>
      <c r="K25093" s="820"/>
      <c r="L25093" s="820"/>
      <c r="M25093" s="820"/>
      <c r="N25093" s="820"/>
      <c r="O25093" s="820"/>
      <c r="P25093" s="820"/>
      <c r="Q25093" s="820"/>
      <c r="R25093" s="820"/>
      <c r="S25093" s="820"/>
      <c r="T25093" s="820"/>
      <c r="U25093" s="820"/>
      <c r="V25093" s="820"/>
      <c r="W25093" s="820"/>
      <c r="X25093" s="820"/>
      <c r="Y25093" s="820"/>
      <c r="Z25093" s="820"/>
    </row>
    <row r="25094" spans="7:26">
      <c r="G25094" s="826"/>
      <c r="H25094" s="820"/>
      <c r="J25094" s="820"/>
      <c r="K25094" s="820"/>
      <c r="L25094" s="820"/>
      <c r="M25094" s="820"/>
      <c r="N25094" s="820"/>
      <c r="O25094" s="820"/>
      <c r="P25094" s="820"/>
      <c r="Q25094" s="820"/>
      <c r="R25094" s="820"/>
      <c r="S25094" s="820"/>
      <c r="T25094" s="820"/>
      <c r="U25094" s="820"/>
      <c r="V25094" s="820"/>
      <c r="W25094" s="820"/>
      <c r="X25094" s="820"/>
      <c r="Y25094" s="820"/>
      <c r="Z25094" s="820"/>
    </row>
    <row r="25095" spans="7:26">
      <c r="G25095" s="826"/>
      <c r="H25095" s="820"/>
      <c r="J25095" s="820"/>
      <c r="K25095" s="820"/>
      <c r="L25095" s="820"/>
      <c r="M25095" s="820"/>
      <c r="N25095" s="820"/>
      <c r="O25095" s="820"/>
      <c r="P25095" s="820"/>
      <c r="Q25095" s="820"/>
      <c r="R25095" s="820"/>
      <c r="S25095" s="820"/>
      <c r="T25095" s="820"/>
      <c r="U25095" s="820"/>
      <c r="V25095" s="820"/>
      <c r="W25095" s="820"/>
      <c r="X25095" s="820"/>
      <c r="Y25095" s="820"/>
      <c r="Z25095" s="820"/>
    </row>
    <row r="25096" spans="7:26">
      <c r="G25096" s="826"/>
      <c r="H25096" s="820"/>
      <c r="J25096" s="820"/>
      <c r="K25096" s="820"/>
      <c r="L25096" s="820"/>
      <c r="M25096" s="820"/>
      <c r="N25096" s="820"/>
      <c r="O25096" s="820"/>
      <c r="P25096" s="820"/>
      <c r="Q25096" s="820"/>
      <c r="R25096" s="820"/>
      <c r="S25096" s="820"/>
      <c r="T25096" s="820"/>
      <c r="U25096" s="820"/>
      <c r="V25096" s="820"/>
      <c r="W25096" s="820"/>
      <c r="X25096" s="820"/>
      <c r="Y25096" s="820"/>
      <c r="Z25096" s="820"/>
    </row>
    <row r="25097" spans="7:26">
      <c r="G25097" s="826"/>
      <c r="H25097" s="820"/>
      <c r="J25097" s="820"/>
      <c r="K25097" s="820"/>
      <c r="L25097" s="820"/>
      <c r="M25097" s="820"/>
      <c r="N25097" s="820"/>
      <c r="O25097" s="820"/>
      <c r="P25097" s="820"/>
      <c r="Q25097" s="820"/>
      <c r="R25097" s="820"/>
      <c r="S25097" s="820"/>
      <c r="T25097" s="820"/>
      <c r="U25097" s="820"/>
      <c r="V25097" s="820"/>
      <c r="W25097" s="820"/>
      <c r="X25097" s="820"/>
      <c r="Y25097" s="820"/>
      <c r="Z25097" s="820"/>
    </row>
    <row r="25098" spans="7:26">
      <c r="G25098" s="826"/>
      <c r="H25098" s="820"/>
      <c r="J25098" s="820"/>
      <c r="K25098" s="820"/>
      <c r="L25098" s="820"/>
      <c r="M25098" s="820"/>
      <c r="N25098" s="820"/>
      <c r="O25098" s="820"/>
      <c r="P25098" s="820"/>
      <c r="Q25098" s="820"/>
      <c r="R25098" s="820"/>
      <c r="S25098" s="820"/>
      <c r="T25098" s="820"/>
      <c r="U25098" s="820"/>
      <c r="V25098" s="820"/>
      <c r="W25098" s="820"/>
      <c r="X25098" s="820"/>
      <c r="Y25098" s="820"/>
      <c r="Z25098" s="820"/>
    </row>
    <row r="25099" spans="7:26">
      <c r="G25099" s="826"/>
      <c r="H25099" s="820"/>
      <c r="J25099" s="820"/>
      <c r="K25099" s="820"/>
      <c r="L25099" s="820"/>
      <c r="M25099" s="820"/>
      <c r="N25099" s="820"/>
      <c r="O25099" s="820"/>
      <c r="P25099" s="820"/>
      <c r="Q25099" s="820"/>
      <c r="R25099" s="820"/>
      <c r="S25099" s="820"/>
      <c r="T25099" s="820"/>
      <c r="U25099" s="820"/>
      <c r="V25099" s="820"/>
      <c r="W25099" s="820"/>
      <c r="X25099" s="820"/>
      <c r="Y25099" s="820"/>
      <c r="Z25099" s="820"/>
    </row>
    <row r="25100" spans="7:26">
      <c r="G25100" s="826"/>
      <c r="H25100" s="820"/>
      <c r="J25100" s="820"/>
      <c r="K25100" s="820"/>
      <c r="L25100" s="820"/>
      <c r="M25100" s="820"/>
      <c r="N25100" s="820"/>
      <c r="O25100" s="820"/>
      <c r="P25100" s="820"/>
      <c r="Q25100" s="820"/>
      <c r="R25100" s="820"/>
      <c r="S25100" s="820"/>
      <c r="T25100" s="820"/>
      <c r="U25100" s="820"/>
      <c r="V25100" s="820"/>
      <c r="W25100" s="820"/>
      <c r="X25100" s="820"/>
      <c r="Y25100" s="820"/>
      <c r="Z25100" s="820"/>
    </row>
    <row r="25101" spans="7:26">
      <c r="G25101" s="826"/>
      <c r="H25101" s="820"/>
      <c r="J25101" s="820"/>
      <c r="K25101" s="820"/>
      <c r="L25101" s="820"/>
      <c r="M25101" s="820"/>
      <c r="N25101" s="820"/>
      <c r="O25101" s="820"/>
      <c r="P25101" s="820"/>
      <c r="Q25101" s="820"/>
      <c r="R25101" s="820"/>
      <c r="S25101" s="820"/>
      <c r="T25101" s="820"/>
      <c r="U25101" s="820"/>
      <c r="V25101" s="820"/>
      <c r="W25101" s="820"/>
      <c r="X25101" s="820"/>
      <c r="Y25101" s="820"/>
      <c r="Z25101" s="820"/>
    </row>
    <row r="25102" spans="7:26">
      <c r="G25102" s="826"/>
      <c r="H25102" s="820"/>
      <c r="J25102" s="820"/>
      <c r="K25102" s="820"/>
      <c r="L25102" s="820"/>
      <c r="M25102" s="820"/>
      <c r="N25102" s="820"/>
      <c r="O25102" s="820"/>
      <c r="P25102" s="820"/>
      <c r="Q25102" s="820"/>
      <c r="R25102" s="820"/>
      <c r="S25102" s="820"/>
      <c r="T25102" s="820"/>
      <c r="U25102" s="820"/>
      <c r="V25102" s="820"/>
      <c r="W25102" s="820"/>
      <c r="X25102" s="820"/>
      <c r="Y25102" s="820"/>
      <c r="Z25102" s="820"/>
    </row>
    <row r="25103" spans="7:26">
      <c r="G25103" s="826"/>
      <c r="H25103" s="820"/>
      <c r="J25103" s="820"/>
      <c r="K25103" s="820"/>
      <c r="L25103" s="820"/>
      <c r="M25103" s="820"/>
      <c r="N25103" s="820"/>
      <c r="O25103" s="820"/>
      <c r="P25103" s="820"/>
      <c r="Q25103" s="820"/>
      <c r="R25103" s="820"/>
      <c r="S25103" s="820"/>
      <c r="T25103" s="820"/>
      <c r="U25103" s="820"/>
      <c r="V25103" s="820"/>
      <c r="W25103" s="820"/>
      <c r="X25103" s="820"/>
      <c r="Y25103" s="820"/>
      <c r="Z25103" s="820"/>
    </row>
    <row r="25104" spans="7:26">
      <c r="G25104" s="826"/>
      <c r="H25104" s="820"/>
      <c r="J25104" s="820"/>
      <c r="K25104" s="820"/>
      <c r="L25104" s="820"/>
      <c r="M25104" s="820"/>
      <c r="N25104" s="820"/>
      <c r="O25104" s="820"/>
      <c r="P25104" s="820"/>
      <c r="Q25104" s="820"/>
      <c r="R25104" s="820"/>
      <c r="S25104" s="820"/>
      <c r="T25104" s="820"/>
      <c r="U25104" s="820"/>
      <c r="V25104" s="820"/>
      <c r="W25104" s="820"/>
      <c r="X25104" s="820"/>
      <c r="Y25104" s="820"/>
      <c r="Z25104" s="820"/>
    </row>
    <row r="25105" spans="7:26">
      <c r="G25105" s="826"/>
      <c r="H25105" s="820"/>
      <c r="J25105" s="820"/>
      <c r="K25105" s="820"/>
      <c r="L25105" s="820"/>
      <c r="M25105" s="820"/>
      <c r="N25105" s="820"/>
      <c r="O25105" s="820"/>
      <c r="P25105" s="820"/>
      <c r="Q25105" s="820"/>
      <c r="R25105" s="820"/>
      <c r="S25105" s="820"/>
      <c r="T25105" s="820"/>
      <c r="U25105" s="820"/>
      <c r="V25105" s="820"/>
      <c r="W25105" s="820"/>
      <c r="X25105" s="820"/>
      <c r="Y25105" s="820"/>
      <c r="Z25105" s="820"/>
    </row>
    <row r="25106" spans="7:26">
      <c r="G25106" s="826"/>
      <c r="H25106" s="820"/>
      <c r="J25106" s="820"/>
      <c r="K25106" s="820"/>
      <c r="L25106" s="820"/>
      <c r="M25106" s="820"/>
      <c r="N25106" s="820"/>
      <c r="O25106" s="820"/>
      <c r="P25106" s="820"/>
      <c r="Q25106" s="820"/>
      <c r="R25106" s="820"/>
      <c r="S25106" s="820"/>
      <c r="T25106" s="820"/>
      <c r="U25106" s="820"/>
      <c r="V25106" s="820"/>
      <c r="W25106" s="820"/>
      <c r="X25106" s="820"/>
      <c r="Y25106" s="820"/>
      <c r="Z25106" s="820"/>
    </row>
    <row r="25107" spans="7:26">
      <c r="G25107" s="826"/>
      <c r="H25107" s="820"/>
      <c r="J25107" s="820"/>
      <c r="K25107" s="820"/>
      <c r="L25107" s="820"/>
      <c r="M25107" s="820"/>
      <c r="N25107" s="820"/>
      <c r="O25107" s="820"/>
      <c r="P25107" s="820"/>
      <c r="Q25107" s="820"/>
      <c r="R25107" s="820"/>
      <c r="S25107" s="820"/>
      <c r="T25107" s="820"/>
      <c r="U25107" s="820"/>
      <c r="V25107" s="820"/>
      <c r="W25107" s="820"/>
      <c r="X25107" s="820"/>
      <c r="Y25107" s="820"/>
      <c r="Z25107" s="820"/>
    </row>
    <row r="25108" spans="7:26">
      <c r="G25108" s="826"/>
      <c r="H25108" s="820"/>
      <c r="J25108" s="820"/>
      <c r="K25108" s="820"/>
      <c r="L25108" s="820"/>
      <c r="M25108" s="820"/>
      <c r="N25108" s="820"/>
      <c r="O25108" s="820"/>
      <c r="P25108" s="820"/>
      <c r="Q25108" s="820"/>
      <c r="R25108" s="820"/>
      <c r="S25108" s="820"/>
      <c r="T25108" s="820"/>
      <c r="U25108" s="820"/>
      <c r="V25108" s="820"/>
      <c r="W25108" s="820"/>
      <c r="X25108" s="820"/>
      <c r="Y25108" s="820"/>
      <c r="Z25108" s="820"/>
    </row>
    <row r="25109" spans="7:26">
      <c r="G25109" s="826"/>
      <c r="H25109" s="820"/>
      <c r="J25109" s="820"/>
      <c r="K25109" s="820"/>
      <c r="L25109" s="820"/>
      <c r="M25109" s="820"/>
      <c r="N25109" s="820"/>
      <c r="O25109" s="820"/>
      <c r="P25109" s="820"/>
      <c r="Q25109" s="820"/>
      <c r="R25109" s="820"/>
      <c r="S25109" s="820"/>
      <c r="T25109" s="820"/>
      <c r="U25109" s="820"/>
      <c r="V25109" s="820"/>
      <c r="W25109" s="820"/>
      <c r="X25109" s="820"/>
      <c r="Y25109" s="820"/>
      <c r="Z25109" s="820"/>
    </row>
    <row r="25110" spans="7:26">
      <c r="G25110" s="826"/>
      <c r="H25110" s="820"/>
      <c r="J25110" s="820"/>
      <c r="K25110" s="820"/>
      <c r="L25110" s="820"/>
      <c r="M25110" s="820"/>
      <c r="N25110" s="820"/>
      <c r="O25110" s="820"/>
      <c r="P25110" s="820"/>
      <c r="Q25110" s="820"/>
      <c r="R25110" s="820"/>
      <c r="S25110" s="820"/>
      <c r="T25110" s="820"/>
      <c r="U25110" s="820"/>
      <c r="V25110" s="820"/>
      <c r="W25110" s="820"/>
      <c r="X25110" s="820"/>
      <c r="Y25110" s="820"/>
      <c r="Z25110" s="820"/>
    </row>
    <row r="25111" spans="7:26">
      <c r="G25111" s="826"/>
      <c r="H25111" s="820"/>
      <c r="J25111" s="820"/>
      <c r="K25111" s="820"/>
      <c r="L25111" s="820"/>
      <c r="M25111" s="820"/>
      <c r="N25111" s="820"/>
      <c r="O25111" s="820"/>
      <c r="P25111" s="820"/>
      <c r="Q25111" s="820"/>
      <c r="R25111" s="820"/>
      <c r="S25111" s="820"/>
      <c r="T25111" s="820"/>
      <c r="U25111" s="820"/>
      <c r="V25111" s="820"/>
      <c r="W25111" s="820"/>
      <c r="X25111" s="820"/>
      <c r="Y25111" s="820"/>
      <c r="Z25111" s="820"/>
    </row>
    <row r="25112" spans="7:26">
      <c r="G25112" s="826"/>
      <c r="H25112" s="820"/>
      <c r="J25112" s="820"/>
      <c r="K25112" s="820"/>
      <c r="L25112" s="820"/>
      <c r="M25112" s="820"/>
      <c r="N25112" s="820"/>
      <c r="O25112" s="820"/>
      <c r="P25112" s="820"/>
      <c r="Q25112" s="820"/>
      <c r="R25112" s="820"/>
      <c r="S25112" s="820"/>
      <c r="T25112" s="820"/>
      <c r="U25112" s="820"/>
      <c r="V25112" s="820"/>
      <c r="W25112" s="820"/>
      <c r="X25112" s="820"/>
      <c r="Y25112" s="820"/>
      <c r="Z25112" s="820"/>
    </row>
    <row r="25113" spans="7:26">
      <c r="G25113" s="826"/>
      <c r="H25113" s="820"/>
      <c r="J25113" s="820"/>
      <c r="K25113" s="820"/>
      <c r="L25113" s="820"/>
      <c r="M25113" s="820"/>
      <c r="N25113" s="820"/>
      <c r="O25113" s="820"/>
      <c r="P25113" s="820"/>
      <c r="Q25113" s="820"/>
      <c r="R25113" s="820"/>
      <c r="S25113" s="820"/>
      <c r="T25113" s="820"/>
      <c r="U25113" s="820"/>
      <c r="V25113" s="820"/>
      <c r="W25113" s="820"/>
      <c r="X25113" s="820"/>
      <c r="Y25113" s="820"/>
      <c r="Z25113" s="820"/>
    </row>
    <row r="25114" spans="7:26">
      <c r="G25114" s="826"/>
      <c r="H25114" s="820"/>
      <c r="J25114" s="820"/>
      <c r="K25114" s="820"/>
      <c r="L25114" s="820"/>
      <c r="M25114" s="820"/>
      <c r="N25114" s="820"/>
      <c r="O25114" s="820"/>
      <c r="P25114" s="820"/>
      <c r="Q25114" s="820"/>
      <c r="R25114" s="820"/>
      <c r="S25114" s="820"/>
      <c r="T25114" s="820"/>
      <c r="U25114" s="820"/>
      <c r="V25114" s="820"/>
      <c r="W25114" s="820"/>
      <c r="X25114" s="820"/>
      <c r="Y25114" s="820"/>
      <c r="Z25114" s="820"/>
    </row>
    <row r="25115" spans="7:26">
      <c r="G25115" s="826"/>
      <c r="H25115" s="820"/>
      <c r="J25115" s="820"/>
      <c r="K25115" s="820"/>
      <c r="L25115" s="820"/>
      <c r="M25115" s="820"/>
      <c r="N25115" s="820"/>
      <c r="O25115" s="820"/>
      <c r="P25115" s="820"/>
      <c r="Q25115" s="820"/>
      <c r="R25115" s="820"/>
      <c r="S25115" s="820"/>
      <c r="T25115" s="820"/>
      <c r="U25115" s="820"/>
      <c r="V25115" s="820"/>
      <c r="W25115" s="820"/>
      <c r="X25115" s="820"/>
      <c r="Y25115" s="820"/>
      <c r="Z25115" s="820"/>
    </row>
    <row r="25116" spans="7:26">
      <c r="G25116" s="826"/>
      <c r="H25116" s="820"/>
      <c r="J25116" s="820"/>
      <c r="K25116" s="820"/>
      <c r="L25116" s="820"/>
      <c r="M25116" s="820"/>
      <c r="N25116" s="820"/>
      <c r="O25116" s="820"/>
      <c r="P25116" s="820"/>
      <c r="Q25116" s="820"/>
      <c r="R25116" s="820"/>
      <c r="S25116" s="820"/>
      <c r="T25116" s="820"/>
      <c r="U25116" s="820"/>
      <c r="V25116" s="820"/>
      <c r="W25116" s="820"/>
      <c r="X25116" s="820"/>
      <c r="Y25116" s="820"/>
      <c r="Z25116" s="820"/>
    </row>
    <row r="25117" spans="7:26">
      <c r="G25117" s="826"/>
      <c r="H25117" s="820"/>
      <c r="J25117" s="820"/>
      <c r="K25117" s="820"/>
      <c r="L25117" s="820"/>
      <c r="M25117" s="820"/>
      <c r="N25117" s="820"/>
      <c r="O25117" s="820"/>
      <c r="P25117" s="820"/>
      <c r="Q25117" s="820"/>
      <c r="R25117" s="820"/>
      <c r="S25117" s="820"/>
      <c r="T25117" s="820"/>
      <c r="U25117" s="820"/>
      <c r="V25117" s="820"/>
      <c r="W25117" s="820"/>
      <c r="X25117" s="820"/>
      <c r="Y25117" s="820"/>
      <c r="Z25117" s="820"/>
    </row>
    <row r="25118" spans="7:26">
      <c r="G25118" s="826"/>
      <c r="H25118" s="820"/>
      <c r="J25118" s="820"/>
      <c r="K25118" s="820"/>
      <c r="L25118" s="820"/>
      <c r="M25118" s="820"/>
      <c r="N25118" s="820"/>
      <c r="O25118" s="820"/>
      <c r="P25118" s="820"/>
      <c r="Q25118" s="820"/>
      <c r="R25118" s="820"/>
      <c r="S25118" s="820"/>
      <c r="T25118" s="820"/>
      <c r="U25118" s="820"/>
      <c r="V25118" s="820"/>
      <c r="W25118" s="820"/>
      <c r="X25118" s="820"/>
      <c r="Y25118" s="820"/>
      <c r="Z25118" s="820"/>
    </row>
    <row r="25119" spans="7:26">
      <c r="G25119" s="826"/>
      <c r="H25119" s="820"/>
      <c r="J25119" s="820"/>
      <c r="K25119" s="820"/>
      <c r="L25119" s="820"/>
      <c r="M25119" s="820"/>
      <c r="N25119" s="820"/>
      <c r="O25119" s="820"/>
      <c r="P25119" s="820"/>
      <c r="Q25119" s="820"/>
      <c r="R25119" s="820"/>
      <c r="S25119" s="820"/>
      <c r="T25119" s="820"/>
      <c r="U25119" s="820"/>
      <c r="V25119" s="820"/>
      <c r="W25119" s="820"/>
      <c r="X25119" s="820"/>
      <c r="Y25119" s="820"/>
      <c r="Z25119" s="820"/>
    </row>
    <row r="25120" spans="7:26">
      <c r="G25120" s="826"/>
      <c r="H25120" s="820"/>
      <c r="J25120" s="820"/>
      <c r="K25120" s="820"/>
      <c r="L25120" s="820"/>
      <c r="M25120" s="820"/>
      <c r="N25120" s="820"/>
      <c r="O25120" s="820"/>
      <c r="P25120" s="820"/>
      <c r="Q25120" s="820"/>
      <c r="R25120" s="820"/>
      <c r="S25120" s="820"/>
      <c r="T25120" s="820"/>
      <c r="U25120" s="820"/>
      <c r="V25120" s="820"/>
      <c r="W25120" s="820"/>
      <c r="X25120" s="820"/>
      <c r="Y25120" s="820"/>
      <c r="Z25120" s="820"/>
    </row>
    <row r="25121" spans="7:26">
      <c r="G25121" s="826"/>
      <c r="H25121" s="820"/>
      <c r="J25121" s="820"/>
      <c r="K25121" s="820"/>
      <c r="L25121" s="820"/>
      <c r="M25121" s="820"/>
      <c r="N25121" s="820"/>
      <c r="O25121" s="820"/>
      <c r="P25121" s="820"/>
      <c r="Q25121" s="820"/>
      <c r="R25121" s="820"/>
      <c r="S25121" s="820"/>
      <c r="T25121" s="820"/>
      <c r="U25121" s="820"/>
      <c r="V25121" s="820"/>
      <c r="W25121" s="820"/>
      <c r="X25121" s="820"/>
      <c r="Y25121" s="820"/>
      <c r="Z25121" s="820"/>
    </row>
    <row r="25122" spans="7:26">
      <c r="G25122" s="826"/>
      <c r="H25122" s="820"/>
      <c r="J25122" s="820"/>
      <c r="K25122" s="820"/>
      <c r="L25122" s="820"/>
      <c r="M25122" s="820"/>
      <c r="N25122" s="820"/>
      <c r="O25122" s="820"/>
      <c r="P25122" s="820"/>
      <c r="Q25122" s="820"/>
      <c r="R25122" s="820"/>
      <c r="S25122" s="820"/>
      <c r="T25122" s="820"/>
      <c r="U25122" s="820"/>
      <c r="V25122" s="820"/>
      <c r="W25122" s="820"/>
      <c r="X25122" s="820"/>
      <c r="Y25122" s="820"/>
      <c r="Z25122" s="820"/>
    </row>
    <row r="25123" spans="7:26">
      <c r="G25123" s="826"/>
      <c r="H25123" s="820"/>
      <c r="J25123" s="820"/>
      <c r="K25123" s="820"/>
      <c r="L25123" s="820"/>
      <c r="M25123" s="820"/>
      <c r="N25123" s="820"/>
      <c r="O25123" s="820"/>
      <c r="P25123" s="820"/>
      <c r="Q25123" s="820"/>
      <c r="R25123" s="820"/>
      <c r="S25123" s="820"/>
      <c r="T25123" s="820"/>
      <c r="U25123" s="820"/>
      <c r="V25123" s="820"/>
      <c r="W25123" s="820"/>
      <c r="X25123" s="820"/>
      <c r="Y25123" s="820"/>
      <c r="Z25123" s="820"/>
    </row>
    <row r="25124" spans="7:26">
      <c r="G25124" s="826"/>
      <c r="H25124" s="820"/>
      <c r="J25124" s="820"/>
      <c r="K25124" s="820"/>
      <c r="L25124" s="820"/>
      <c r="M25124" s="820"/>
      <c r="N25124" s="820"/>
      <c r="O25124" s="820"/>
      <c r="P25124" s="820"/>
      <c r="Q25124" s="820"/>
      <c r="R25124" s="820"/>
      <c r="S25124" s="820"/>
      <c r="T25124" s="820"/>
      <c r="U25124" s="820"/>
      <c r="V25124" s="820"/>
      <c r="W25124" s="820"/>
      <c r="X25124" s="820"/>
      <c r="Y25124" s="820"/>
      <c r="Z25124" s="820"/>
    </row>
    <row r="25125" spans="7:26">
      <c r="G25125" s="826"/>
      <c r="H25125" s="820"/>
      <c r="J25125" s="820"/>
      <c r="K25125" s="820"/>
      <c r="L25125" s="820"/>
      <c r="M25125" s="820"/>
      <c r="N25125" s="820"/>
      <c r="O25125" s="820"/>
      <c r="P25125" s="820"/>
      <c r="Q25125" s="820"/>
      <c r="R25125" s="820"/>
      <c r="S25125" s="820"/>
      <c r="T25125" s="820"/>
      <c r="U25125" s="820"/>
      <c r="V25125" s="820"/>
      <c r="W25125" s="820"/>
      <c r="X25125" s="820"/>
      <c r="Y25125" s="820"/>
      <c r="Z25125" s="820"/>
    </row>
    <row r="25126" spans="7:26">
      <c r="G25126" s="826"/>
      <c r="H25126" s="820"/>
      <c r="J25126" s="820"/>
      <c r="K25126" s="820"/>
      <c r="L25126" s="820"/>
      <c r="M25126" s="820"/>
      <c r="N25126" s="820"/>
      <c r="O25126" s="820"/>
      <c r="P25126" s="820"/>
      <c r="Q25126" s="820"/>
      <c r="R25126" s="820"/>
      <c r="S25126" s="820"/>
      <c r="T25126" s="820"/>
      <c r="U25126" s="820"/>
      <c r="V25126" s="820"/>
      <c r="W25126" s="820"/>
      <c r="X25126" s="820"/>
      <c r="Y25126" s="820"/>
      <c r="Z25126" s="820"/>
    </row>
    <row r="25127" spans="7:26">
      <c r="G25127" s="826"/>
      <c r="H25127" s="820"/>
      <c r="J25127" s="820"/>
      <c r="K25127" s="820"/>
      <c r="L25127" s="820"/>
      <c r="M25127" s="820"/>
      <c r="N25127" s="820"/>
      <c r="O25127" s="820"/>
      <c r="P25127" s="820"/>
      <c r="Q25127" s="820"/>
      <c r="R25127" s="820"/>
      <c r="S25127" s="820"/>
      <c r="T25127" s="820"/>
      <c r="U25127" s="820"/>
      <c r="V25127" s="820"/>
      <c r="W25127" s="820"/>
      <c r="X25127" s="820"/>
      <c r="Y25127" s="820"/>
      <c r="Z25127" s="820"/>
    </row>
    <row r="25128" spans="7:26">
      <c r="G25128" s="826"/>
      <c r="H25128" s="820"/>
      <c r="J25128" s="820"/>
      <c r="K25128" s="820"/>
      <c r="L25128" s="820"/>
      <c r="M25128" s="820"/>
      <c r="N25128" s="820"/>
      <c r="O25128" s="820"/>
      <c r="P25128" s="820"/>
      <c r="Q25128" s="820"/>
      <c r="R25128" s="820"/>
      <c r="S25128" s="820"/>
      <c r="T25128" s="820"/>
      <c r="U25128" s="820"/>
      <c r="V25128" s="820"/>
      <c r="W25128" s="820"/>
      <c r="X25128" s="820"/>
      <c r="Y25128" s="820"/>
      <c r="Z25128" s="820"/>
    </row>
    <row r="25129" spans="7:26">
      <c r="G25129" s="826"/>
      <c r="H25129" s="820"/>
      <c r="J25129" s="820"/>
      <c r="K25129" s="820"/>
      <c r="L25129" s="820"/>
      <c r="M25129" s="820"/>
      <c r="N25129" s="820"/>
      <c r="O25129" s="820"/>
      <c r="P25129" s="820"/>
      <c r="Q25129" s="820"/>
      <c r="R25129" s="820"/>
      <c r="S25129" s="820"/>
      <c r="T25129" s="820"/>
      <c r="U25129" s="820"/>
      <c r="V25129" s="820"/>
      <c r="W25129" s="820"/>
      <c r="X25129" s="820"/>
      <c r="Y25129" s="820"/>
      <c r="Z25129" s="820"/>
    </row>
    <row r="25130" spans="7:26">
      <c r="G25130" s="826"/>
      <c r="H25130" s="820"/>
      <c r="J25130" s="820"/>
      <c r="K25130" s="820"/>
      <c r="L25130" s="820"/>
      <c r="M25130" s="820"/>
      <c r="N25130" s="820"/>
      <c r="O25130" s="820"/>
      <c r="P25130" s="820"/>
      <c r="Q25130" s="820"/>
      <c r="R25130" s="820"/>
      <c r="S25130" s="820"/>
      <c r="T25130" s="820"/>
      <c r="U25130" s="820"/>
      <c r="V25130" s="820"/>
      <c r="W25130" s="820"/>
      <c r="X25130" s="820"/>
      <c r="Y25130" s="820"/>
      <c r="Z25130" s="820"/>
    </row>
    <row r="25131" spans="7:26">
      <c r="G25131" s="826"/>
      <c r="H25131" s="820"/>
      <c r="J25131" s="820"/>
      <c r="K25131" s="820"/>
      <c r="L25131" s="820"/>
      <c r="M25131" s="820"/>
      <c r="N25131" s="820"/>
      <c r="O25131" s="820"/>
      <c r="P25131" s="820"/>
      <c r="Q25131" s="820"/>
      <c r="R25131" s="820"/>
      <c r="S25131" s="820"/>
      <c r="T25131" s="820"/>
      <c r="U25131" s="820"/>
      <c r="V25131" s="820"/>
      <c r="W25131" s="820"/>
      <c r="X25131" s="820"/>
      <c r="Y25131" s="820"/>
      <c r="Z25131" s="820"/>
    </row>
    <row r="25132" spans="7:26">
      <c r="G25132" s="826"/>
      <c r="H25132" s="820"/>
      <c r="J25132" s="820"/>
      <c r="K25132" s="820"/>
      <c r="L25132" s="820"/>
      <c r="M25132" s="820"/>
      <c r="N25132" s="820"/>
      <c r="O25132" s="820"/>
      <c r="P25132" s="820"/>
      <c r="Q25132" s="820"/>
      <c r="R25132" s="820"/>
      <c r="S25132" s="820"/>
      <c r="T25132" s="820"/>
      <c r="U25132" s="820"/>
      <c r="V25132" s="820"/>
      <c r="W25132" s="820"/>
      <c r="X25132" s="820"/>
      <c r="Y25132" s="820"/>
      <c r="Z25132" s="820"/>
    </row>
    <row r="25133" spans="7:26">
      <c r="G25133" s="826"/>
      <c r="H25133" s="820"/>
      <c r="J25133" s="820"/>
      <c r="K25133" s="820"/>
      <c r="L25133" s="820"/>
      <c r="M25133" s="820"/>
      <c r="N25133" s="820"/>
      <c r="O25133" s="820"/>
      <c r="P25133" s="820"/>
      <c r="Q25133" s="820"/>
      <c r="R25133" s="820"/>
      <c r="S25133" s="820"/>
      <c r="T25133" s="820"/>
      <c r="U25133" s="820"/>
      <c r="V25133" s="820"/>
      <c r="W25133" s="820"/>
      <c r="X25133" s="820"/>
      <c r="Y25133" s="820"/>
      <c r="Z25133" s="820"/>
    </row>
    <row r="25134" spans="7:26">
      <c r="G25134" s="826"/>
      <c r="H25134" s="820"/>
      <c r="J25134" s="820"/>
      <c r="K25134" s="820"/>
      <c r="L25134" s="820"/>
      <c r="M25134" s="820"/>
      <c r="N25134" s="820"/>
      <c r="O25134" s="820"/>
      <c r="P25134" s="820"/>
      <c r="Q25134" s="820"/>
      <c r="R25134" s="820"/>
      <c r="S25134" s="820"/>
      <c r="T25134" s="820"/>
      <c r="U25134" s="820"/>
      <c r="V25134" s="820"/>
      <c r="W25134" s="820"/>
      <c r="X25134" s="820"/>
      <c r="Y25134" s="820"/>
      <c r="Z25134" s="820"/>
    </row>
    <row r="25135" spans="7:26">
      <c r="G25135" s="826"/>
      <c r="H25135" s="820"/>
      <c r="J25135" s="820"/>
      <c r="K25135" s="820"/>
      <c r="L25135" s="820"/>
      <c r="M25135" s="820"/>
      <c r="N25135" s="820"/>
      <c r="O25135" s="820"/>
      <c r="P25135" s="820"/>
      <c r="Q25135" s="820"/>
      <c r="R25135" s="820"/>
      <c r="S25135" s="820"/>
      <c r="T25135" s="820"/>
      <c r="U25135" s="820"/>
      <c r="V25135" s="820"/>
      <c r="W25135" s="820"/>
      <c r="X25135" s="820"/>
      <c r="Y25135" s="820"/>
      <c r="Z25135" s="820"/>
    </row>
    <row r="25136" spans="7:26">
      <c r="G25136" s="826"/>
      <c r="H25136" s="820"/>
      <c r="J25136" s="820"/>
      <c r="K25136" s="820"/>
      <c r="L25136" s="820"/>
      <c r="M25136" s="820"/>
      <c r="N25136" s="820"/>
      <c r="O25136" s="820"/>
      <c r="P25136" s="820"/>
      <c r="Q25136" s="820"/>
      <c r="R25136" s="820"/>
      <c r="S25136" s="820"/>
      <c r="T25136" s="820"/>
      <c r="U25136" s="820"/>
      <c r="V25136" s="820"/>
      <c r="W25136" s="820"/>
      <c r="X25136" s="820"/>
      <c r="Y25136" s="820"/>
      <c r="Z25136" s="820"/>
    </row>
    <row r="25137" spans="7:26">
      <c r="G25137" s="826"/>
      <c r="H25137" s="820"/>
      <c r="J25137" s="820"/>
      <c r="K25137" s="820"/>
      <c r="L25137" s="820"/>
      <c r="M25137" s="820"/>
      <c r="N25137" s="820"/>
      <c r="O25137" s="820"/>
      <c r="P25137" s="820"/>
      <c r="Q25137" s="820"/>
      <c r="R25137" s="820"/>
      <c r="S25137" s="820"/>
      <c r="T25137" s="820"/>
      <c r="U25137" s="820"/>
      <c r="V25137" s="820"/>
      <c r="W25137" s="820"/>
      <c r="X25137" s="820"/>
      <c r="Y25137" s="820"/>
      <c r="Z25137" s="820"/>
    </row>
    <row r="25138" spans="7:26">
      <c r="G25138" s="826"/>
      <c r="H25138" s="820"/>
      <c r="J25138" s="820"/>
      <c r="K25138" s="820"/>
      <c r="L25138" s="820"/>
      <c r="M25138" s="820"/>
      <c r="N25138" s="820"/>
      <c r="O25138" s="820"/>
      <c r="P25138" s="820"/>
      <c r="Q25138" s="820"/>
      <c r="R25138" s="820"/>
      <c r="S25138" s="820"/>
      <c r="T25138" s="820"/>
      <c r="U25138" s="820"/>
      <c r="V25138" s="820"/>
      <c r="W25138" s="820"/>
      <c r="X25138" s="820"/>
      <c r="Y25138" s="820"/>
      <c r="Z25138" s="820"/>
    </row>
    <row r="25139" spans="7:26">
      <c r="G25139" s="826"/>
      <c r="H25139" s="820"/>
      <c r="J25139" s="820"/>
      <c r="K25139" s="820"/>
      <c r="L25139" s="820"/>
      <c r="M25139" s="820"/>
      <c r="N25139" s="820"/>
      <c r="O25139" s="820"/>
      <c r="P25139" s="820"/>
      <c r="Q25139" s="820"/>
      <c r="R25139" s="820"/>
      <c r="S25139" s="820"/>
      <c r="T25139" s="820"/>
      <c r="U25139" s="820"/>
      <c r="V25139" s="820"/>
      <c r="W25139" s="820"/>
      <c r="X25139" s="820"/>
      <c r="Y25139" s="820"/>
      <c r="Z25139" s="820"/>
    </row>
    <row r="25140" spans="7:26">
      <c r="G25140" s="826"/>
      <c r="H25140" s="820"/>
      <c r="J25140" s="820"/>
      <c r="K25140" s="820"/>
      <c r="L25140" s="820"/>
      <c r="M25140" s="820"/>
      <c r="N25140" s="820"/>
      <c r="O25140" s="820"/>
      <c r="P25140" s="820"/>
      <c r="Q25140" s="820"/>
      <c r="R25140" s="820"/>
      <c r="S25140" s="820"/>
      <c r="T25140" s="820"/>
      <c r="U25140" s="820"/>
      <c r="V25140" s="820"/>
      <c r="W25140" s="820"/>
      <c r="X25140" s="820"/>
      <c r="Y25140" s="820"/>
      <c r="Z25140" s="820"/>
    </row>
    <row r="25141" spans="7:26">
      <c r="G25141" s="826"/>
      <c r="H25141" s="820"/>
      <c r="J25141" s="820"/>
      <c r="K25141" s="820"/>
      <c r="L25141" s="820"/>
      <c r="M25141" s="820"/>
      <c r="N25141" s="820"/>
      <c r="O25141" s="820"/>
      <c r="P25141" s="820"/>
      <c r="Q25141" s="820"/>
      <c r="R25141" s="820"/>
      <c r="S25141" s="820"/>
      <c r="T25141" s="820"/>
      <c r="U25141" s="820"/>
      <c r="V25141" s="820"/>
      <c r="W25141" s="820"/>
      <c r="X25141" s="820"/>
      <c r="Y25141" s="820"/>
      <c r="Z25141" s="820"/>
    </row>
    <row r="25142" spans="7:26">
      <c r="G25142" s="826"/>
      <c r="H25142" s="820"/>
      <c r="J25142" s="820"/>
      <c r="K25142" s="820"/>
      <c r="L25142" s="820"/>
      <c r="M25142" s="820"/>
      <c r="N25142" s="820"/>
      <c r="O25142" s="820"/>
      <c r="P25142" s="820"/>
      <c r="Q25142" s="820"/>
      <c r="R25142" s="820"/>
      <c r="S25142" s="820"/>
      <c r="T25142" s="820"/>
      <c r="U25142" s="820"/>
      <c r="V25142" s="820"/>
      <c r="W25142" s="820"/>
      <c r="X25142" s="820"/>
      <c r="Y25142" s="820"/>
      <c r="Z25142" s="820"/>
    </row>
    <row r="25143" spans="7:26">
      <c r="G25143" s="826"/>
      <c r="H25143" s="820"/>
      <c r="J25143" s="820"/>
      <c r="K25143" s="820"/>
      <c r="L25143" s="820"/>
      <c r="M25143" s="820"/>
      <c r="N25143" s="820"/>
      <c r="O25143" s="820"/>
      <c r="P25143" s="820"/>
      <c r="Q25143" s="820"/>
      <c r="R25143" s="820"/>
      <c r="S25143" s="820"/>
      <c r="T25143" s="820"/>
      <c r="U25143" s="820"/>
      <c r="V25143" s="820"/>
      <c r="W25143" s="820"/>
      <c r="X25143" s="820"/>
      <c r="Y25143" s="820"/>
      <c r="Z25143" s="820"/>
    </row>
    <row r="25144" spans="7:26">
      <c r="G25144" s="826"/>
      <c r="H25144" s="820"/>
      <c r="J25144" s="820"/>
      <c r="K25144" s="820"/>
      <c r="L25144" s="820"/>
      <c r="M25144" s="820"/>
      <c r="N25144" s="820"/>
      <c r="O25144" s="820"/>
      <c r="P25144" s="820"/>
      <c r="Q25144" s="820"/>
      <c r="R25144" s="820"/>
      <c r="S25144" s="820"/>
      <c r="T25144" s="820"/>
      <c r="U25144" s="820"/>
      <c r="V25144" s="820"/>
      <c r="W25144" s="820"/>
      <c r="X25144" s="820"/>
      <c r="Y25144" s="820"/>
      <c r="Z25144" s="820"/>
    </row>
    <row r="25145" spans="7:26">
      <c r="G25145" s="826"/>
      <c r="H25145" s="820"/>
      <c r="J25145" s="820"/>
      <c r="K25145" s="820"/>
      <c r="L25145" s="820"/>
      <c r="M25145" s="820"/>
      <c r="N25145" s="820"/>
      <c r="O25145" s="820"/>
      <c r="P25145" s="820"/>
      <c r="Q25145" s="820"/>
      <c r="R25145" s="820"/>
      <c r="S25145" s="820"/>
      <c r="T25145" s="820"/>
      <c r="U25145" s="820"/>
      <c r="V25145" s="820"/>
      <c r="W25145" s="820"/>
      <c r="X25145" s="820"/>
      <c r="Y25145" s="820"/>
      <c r="Z25145" s="820"/>
    </row>
    <row r="25146" spans="7:26">
      <c r="G25146" s="826"/>
      <c r="H25146" s="820"/>
      <c r="J25146" s="820"/>
      <c r="K25146" s="820"/>
      <c r="L25146" s="820"/>
      <c r="M25146" s="820"/>
      <c r="N25146" s="820"/>
      <c r="O25146" s="820"/>
      <c r="P25146" s="820"/>
      <c r="Q25146" s="820"/>
      <c r="R25146" s="820"/>
      <c r="S25146" s="820"/>
      <c r="T25146" s="820"/>
      <c r="U25146" s="820"/>
      <c r="V25146" s="820"/>
      <c r="W25146" s="820"/>
      <c r="X25146" s="820"/>
      <c r="Y25146" s="820"/>
      <c r="Z25146" s="820"/>
    </row>
    <row r="25147" spans="7:26">
      <c r="G25147" s="826"/>
      <c r="H25147" s="820"/>
      <c r="J25147" s="820"/>
      <c r="K25147" s="820"/>
      <c r="L25147" s="820"/>
      <c r="M25147" s="820"/>
      <c r="N25147" s="820"/>
      <c r="O25147" s="820"/>
      <c r="P25147" s="820"/>
      <c r="Q25147" s="820"/>
      <c r="R25147" s="820"/>
      <c r="S25147" s="820"/>
      <c r="T25147" s="820"/>
      <c r="U25147" s="820"/>
      <c r="V25147" s="820"/>
      <c r="W25147" s="820"/>
      <c r="X25147" s="820"/>
      <c r="Y25147" s="820"/>
      <c r="Z25147" s="820"/>
    </row>
    <row r="25148" spans="7:26">
      <c r="G25148" s="826"/>
      <c r="H25148" s="820"/>
      <c r="J25148" s="820"/>
      <c r="K25148" s="820"/>
      <c r="L25148" s="820"/>
      <c r="M25148" s="820"/>
      <c r="N25148" s="820"/>
      <c r="O25148" s="820"/>
      <c r="P25148" s="820"/>
      <c r="Q25148" s="820"/>
      <c r="R25148" s="820"/>
      <c r="S25148" s="820"/>
      <c r="T25148" s="820"/>
      <c r="U25148" s="820"/>
      <c r="V25148" s="820"/>
      <c r="W25148" s="820"/>
      <c r="X25148" s="820"/>
      <c r="Y25148" s="820"/>
      <c r="Z25148" s="820"/>
    </row>
    <row r="25149" spans="7:26">
      <c r="G25149" s="826"/>
      <c r="H25149" s="820"/>
      <c r="J25149" s="820"/>
      <c r="K25149" s="820"/>
      <c r="L25149" s="820"/>
      <c r="M25149" s="820"/>
      <c r="N25149" s="820"/>
      <c r="O25149" s="820"/>
      <c r="P25149" s="820"/>
      <c r="Q25149" s="820"/>
      <c r="R25149" s="820"/>
      <c r="S25149" s="820"/>
      <c r="T25149" s="820"/>
      <c r="U25149" s="820"/>
      <c r="V25149" s="820"/>
      <c r="W25149" s="820"/>
      <c r="X25149" s="820"/>
      <c r="Y25149" s="820"/>
      <c r="Z25149" s="820"/>
    </row>
    <row r="25150" spans="7:26">
      <c r="G25150" s="826"/>
      <c r="H25150" s="820"/>
      <c r="J25150" s="820"/>
      <c r="K25150" s="820"/>
      <c r="L25150" s="820"/>
      <c r="M25150" s="820"/>
      <c r="N25150" s="820"/>
      <c r="O25150" s="820"/>
      <c r="P25150" s="820"/>
      <c r="Q25150" s="820"/>
      <c r="R25150" s="820"/>
      <c r="S25150" s="820"/>
      <c r="T25150" s="820"/>
      <c r="U25150" s="820"/>
      <c r="V25150" s="820"/>
      <c r="W25150" s="820"/>
      <c r="X25150" s="820"/>
      <c r="Y25150" s="820"/>
      <c r="Z25150" s="820"/>
    </row>
    <row r="25151" spans="7:26">
      <c r="G25151" s="826"/>
      <c r="H25151" s="820"/>
      <c r="J25151" s="820"/>
      <c r="K25151" s="820"/>
      <c r="L25151" s="820"/>
      <c r="M25151" s="820"/>
      <c r="N25151" s="820"/>
      <c r="O25151" s="820"/>
      <c r="P25151" s="820"/>
      <c r="Q25151" s="820"/>
      <c r="R25151" s="820"/>
      <c r="S25151" s="820"/>
      <c r="T25151" s="820"/>
      <c r="U25151" s="820"/>
      <c r="V25151" s="820"/>
      <c r="W25151" s="820"/>
      <c r="X25151" s="820"/>
      <c r="Y25151" s="820"/>
      <c r="Z25151" s="820"/>
    </row>
    <row r="25152" spans="7:26">
      <c r="G25152" s="826"/>
      <c r="H25152" s="820"/>
      <c r="J25152" s="820"/>
      <c r="K25152" s="820"/>
      <c r="L25152" s="820"/>
      <c r="M25152" s="820"/>
      <c r="N25152" s="820"/>
      <c r="O25152" s="820"/>
      <c r="P25152" s="820"/>
      <c r="Q25152" s="820"/>
      <c r="R25152" s="820"/>
      <c r="S25152" s="820"/>
      <c r="T25152" s="820"/>
      <c r="U25152" s="820"/>
      <c r="V25152" s="820"/>
      <c r="W25152" s="820"/>
      <c r="X25152" s="820"/>
      <c r="Y25152" s="820"/>
      <c r="Z25152" s="820"/>
    </row>
    <row r="25153" spans="7:26">
      <c r="G25153" s="826"/>
      <c r="H25153" s="820"/>
      <c r="J25153" s="820"/>
      <c r="K25153" s="820"/>
      <c r="L25153" s="820"/>
      <c r="M25153" s="820"/>
      <c r="N25153" s="820"/>
      <c r="O25153" s="820"/>
      <c r="P25153" s="820"/>
      <c r="Q25153" s="820"/>
      <c r="R25153" s="820"/>
      <c r="S25153" s="820"/>
      <c r="T25153" s="820"/>
      <c r="U25153" s="820"/>
      <c r="V25153" s="820"/>
      <c r="W25153" s="820"/>
      <c r="X25153" s="820"/>
      <c r="Y25153" s="820"/>
      <c r="Z25153" s="820"/>
    </row>
    <row r="25154" spans="7:26">
      <c r="G25154" s="826"/>
      <c r="H25154" s="820"/>
      <c r="J25154" s="820"/>
      <c r="K25154" s="820"/>
      <c r="L25154" s="820"/>
      <c r="M25154" s="820"/>
      <c r="N25154" s="820"/>
      <c r="O25154" s="820"/>
      <c r="P25154" s="820"/>
      <c r="Q25154" s="820"/>
      <c r="R25154" s="820"/>
      <c r="S25154" s="820"/>
      <c r="T25154" s="820"/>
      <c r="U25154" s="820"/>
      <c r="V25154" s="820"/>
      <c r="W25154" s="820"/>
      <c r="X25154" s="820"/>
      <c r="Y25154" s="820"/>
      <c r="Z25154" s="820"/>
    </row>
    <row r="25155" spans="7:26">
      <c r="G25155" s="826"/>
      <c r="H25155" s="820"/>
      <c r="J25155" s="820"/>
      <c r="K25155" s="820"/>
      <c r="L25155" s="820"/>
      <c r="M25155" s="820"/>
      <c r="N25155" s="820"/>
      <c r="O25155" s="820"/>
      <c r="P25155" s="820"/>
      <c r="Q25155" s="820"/>
      <c r="R25155" s="820"/>
      <c r="S25155" s="820"/>
      <c r="T25155" s="820"/>
      <c r="U25155" s="820"/>
      <c r="V25155" s="820"/>
      <c r="W25155" s="820"/>
      <c r="X25155" s="820"/>
      <c r="Y25155" s="820"/>
      <c r="Z25155" s="820"/>
    </row>
    <row r="25156" spans="7:26">
      <c r="G25156" s="826"/>
      <c r="H25156" s="820"/>
      <c r="J25156" s="820"/>
      <c r="K25156" s="820"/>
      <c r="L25156" s="820"/>
      <c r="M25156" s="820"/>
      <c r="N25156" s="820"/>
      <c r="O25156" s="820"/>
      <c r="P25156" s="820"/>
      <c r="Q25156" s="820"/>
      <c r="R25156" s="820"/>
      <c r="S25156" s="820"/>
      <c r="T25156" s="820"/>
      <c r="U25156" s="820"/>
      <c r="V25156" s="820"/>
      <c r="W25156" s="820"/>
      <c r="X25156" s="820"/>
      <c r="Y25156" s="820"/>
      <c r="Z25156" s="820"/>
    </row>
    <row r="25157" spans="7:26">
      <c r="G25157" s="826"/>
      <c r="H25157" s="820"/>
      <c r="J25157" s="820"/>
      <c r="K25157" s="820"/>
      <c r="L25157" s="820"/>
      <c r="M25157" s="820"/>
      <c r="N25157" s="820"/>
      <c r="O25157" s="820"/>
      <c r="P25157" s="820"/>
      <c r="Q25157" s="820"/>
      <c r="R25157" s="820"/>
      <c r="S25157" s="820"/>
      <c r="T25157" s="820"/>
      <c r="U25157" s="820"/>
      <c r="V25157" s="820"/>
      <c r="W25157" s="820"/>
      <c r="X25157" s="820"/>
      <c r="Y25157" s="820"/>
      <c r="Z25157" s="820"/>
    </row>
    <row r="25158" spans="7:26">
      <c r="G25158" s="826"/>
      <c r="H25158" s="820"/>
      <c r="J25158" s="820"/>
      <c r="K25158" s="820"/>
      <c r="L25158" s="820"/>
      <c r="M25158" s="820"/>
      <c r="N25158" s="820"/>
      <c r="O25158" s="820"/>
      <c r="P25158" s="820"/>
      <c r="Q25158" s="820"/>
      <c r="R25158" s="820"/>
      <c r="S25158" s="820"/>
      <c r="T25158" s="820"/>
      <c r="U25158" s="820"/>
      <c r="V25158" s="820"/>
      <c r="W25158" s="820"/>
      <c r="X25158" s="820"/>
      <c r="Y25158" s="820"/>
      <c r="Z25158" s="820"/>
    </row>
    <row r="25159" spans="7:26">
      <c r="G25159" s="826"/>
      <c r="H25159" s="820"/>
      <c r="J25159" s="820"/>
      <c r="K25159" s="820"/>
      <c r="L25159" s="820"/>
      <c r="M25159" s="820"/>
      <c r="N25159" s="820"/>
      <c r="O25159" s="820"/>
      <c r="P25159" s="820"/>
      <c r="Q25159" s="820"/>
      <c r="R25159" s="820"/>
      <c r="S25159" s="820"/>
      <c r="T25159" s="820"/>
      <c r="U25159" s="820"/>
      <c r="V25159" s="820"/>
      <c r="W25159" s="820"/>
      <c r="X25159" s="820"/>
      <c r="Y25159" s="820"/>
      <c r="Z25159" s="820"/>
    </row>
    <row r="25160" spans="7:26">
      <c r="G25160" s="826"/>
      <c r="H25160" s="820"/>
      <c r="J25160" s="820"/>
      <c r="K25160" s="820"/>
      <c r="L25160" s="820"/>
      <c r="M25160" s="820"/>
      <c r="N25160" s="820"/>
      <c r="O25160" s="820"/>
      <c r="P25160" s="820"/>
      <c r="Q25160" s="820"/>
      <c r="R25160" s="820"/>
      <c r="S25160" s="820"/>
      <c r="T25160" s="820"/>
      <c r="U25160" s="820"/>
      <c r="V25160" s="820"/>
      <c r="W25160" s="820"/>
      <c r="X25160" s="820"/>
      <c r="Y25160" s="820"/>
      <c r="Z25160" s="820"/>
    </row>
    <row r="25161" spans="7:26">
      <c r="G25161" s="826"/>
      <c r="H25161" s="820"/>
      <c r="J25161" s="820"/>
      <c r="K25161" s="820"/>
      <c r="L25161" s="820"/>
      <c r="M25161" s="820"/>
      <c r="N25161" s="820"/>
      <c r="O25161" s="820"/>
      <c r="P25161" s="820"/>
      <c r="Q25161" s="820"/>
      <c r="R25161" s="820"/>
      <c r="S25161" s="820"/>
      <c r="T25161" s="820"/>
      <c r="U25161" s="820"/>
      <c r="V25161" s="820"/>
      <c r="W25161" s="820"/>
      <c r="X25161" s="820"/>
      <c r="Y25161" s="820"/>
      <c r="Z25161" s="820"/>
    </row>
    <row r="25162" spans="7:26">
      <c r="G25162" s="826"/>
      <c r="H25162" s="820"/>
      <c r="J25162" s="820"/>
      <c r="K25162" s="820"/>
      <c r="L25162" s="820"/>
      <c r="M25162" s="820"/>
      <c r="N25162" s="820"/>
      <c r="O25162" s="820"/>
      <c r="P25162" s="820"/>
      <c r="Q25162" s="820"/>
      <c r="R25162" s="820"/>
      <c r="S25162" s="820"/>
      <c r="T25162" s="820"/>
      <c r="U25162" s="820"/>
      <c r="V25162" s="820"/>
      <c r="W25162" s="820"/>
      <c r="X25162" s="820"/>
      <c r="Y25162" s="820"/>
      <c r="Z25162" s="820"/>
    </row>
    <row r="25163" spans="7:26">
      <c r="G25163" s="826"/>
      <c r="H25163" s="820"/>
      <c r="J25163" s="820"/>
      <c r="K25163" s="820"/>
      <c r="L25163" s="820"/>
      <c r="M25163" s="820"/>
      <c r="N25163" s="820"/>
      <c r="O25163" s="820"/>
      <c r="P25163" s="820"/>
      <c r="Q25163" s="820"/>
      <c r="R25163" s="820"/>
      <c r="S25163" s="820"/>
      <c r="T25163" s="820"/>
      <c r="U25163" s="820"/>
      <c r="V25163" s="820"/>
      <c r="W25163" s="820"/>
      <c r="X25163" s="820"/>
      <c r="Y25163" s="820"/>
      <c r="Z25163" s="820"/>
    </row>
    <row r="25164" spans="7:26">
      <c r="G25164" s="826"/>
      <c r="H25164" s="820"/>
      <c r="J25164" s="820"/>
      <c r="K25164" s="820"/>
      <c r="L25164" s="820"/>
      <c r="M25164" s="820"/>
      <c r="N25164" s="820"/>
      <c r="O25164" s="820"/>
      <c r="P25164" s="820"/>
      <c r="Q25164" s="820"/>
      <c r="R25164" s="820"/>
      <c r="S25164" s="820"/>
      <c r="T25164" s="820"/>
      <c r="U25164" s="820"/>
      <c r="V25164" s="820"/>
      <c r="W25164" s="820"/>
      <c r="X25164" s="820"/>
      <c r="Y25164" s="820"/>
      <c r="Z25164" s="820"/>
    </row>
    <row r="25165" spans="7:26">
      <c r="G25165" s="826"/>
      <c r="H25165" s="820"/>
      <c r="J25165" s="820"/>
      <c r="K25165" s="820"/>
      <c r="L25165" s="820"/>
      <c r="M25165" s="820"/>
      <c r="N25165" s="820"/>
      <c r="O25165" s="820"/>
      <c r="P25165" s="820"/>
      <c r="Q25165" s="820"/>
      <c r="R25165" s="820"/>
      <c r="S25165" s="820"/>
      <c r="T25165" s="820"/>
      <c r="U25165" s="820"/>
      <c r="V25165" s="820"/>
      <c r="W25165" s="820"/>
      <c r="X25165" s="820"/>
      <c r="Y25165" s="820"/>
      <c r="Z25165" s="820"/>
    </row>
    <row r="25166" spans="7:26">
      <c r="G25166" s="826"/>
      <c r="H25166" s="820"/>
      <c r="J25166" s="820"/>
      <c r="K25166" s="820"/>
      <c r="L25166" s="820"/>
      <c r="M25166" s="820"/>
      <c r="N25166" s="820"/>
      <c r="O25166" s="820"/>
      <c r="P25166" s="820"/>
      <c r="Q25166" s="820"/>
      <c r="R25166" s="820"/>
      <c r="S25166" s="820"/>
      <c r="T25166" s="820"/>
      <c r="U25166" s="820"/>
      <c r="V25166" s="820"/>
      <c r="W25166" s="820"/>
      <c r="X25166" s="820"/>
      <c r="Y25166" s="820"/>
      <c r="Z25166" s="820"/>
    </row>
    <row r="25167" spans="7:26">
      <c r="G25167" s="826"/>
      <c r="H25167" s="820"/>
      <c r="J25167" s="820"/>
      <c r="K25167" s="820"/>
      <c r="L25167" s="820"/>
      <c r="M25167" s="820"/>
      <c r="N25167" s="820"/>
      <c r="O25167" s="820"/>
      <c r="P25167" s="820"/>
      <c r="Q25167" s="820"/>
      <c r="R25167" s="820"/>
      <c r="S25167" s="820"/>
      <c r="T25167" s="820"/>
      <c r="U25167" s="820"/>
      <c r="V25167" s="820"/>
      <c r="W25167" s="820"/>
      <c r="X25167" s="820"/>
      <c r="Y25167" s="820"/>
      <c r="Z25167" s="820"/>
    </row>
    <row r="25168" spans="7:26">
      <c r="G25168" s="826"/>
      <c r="H25168" s="820"/>
      <c r="J25168" s="820"/>
      <c r="K25168" s="820"/>
      <c r="L25168" s="820"/>
      <c r="M25168" s="820"/>
      <c r="N25168" s="820"/>
      <c r="O25168" s="820"/>
      <c r="P25168" s="820"/>
      <c r="Q25168" s="820"/>
      <c r="R25168" s="820"/>
      <c r="S25168" s="820"/>
      <c r="T25168" s="820"/>
      <c r="U25168" s="820"/>
      <c r="V25168" s="820"/>
      <c r="W25168" s="820"/>
      <c r="X25168" s="820"/>
      <c r="Y25168" s="820"/>
      <c r="Z25168" s="820"/>
    </row>
    <row r="25169" spans="7:26">
      <c r="G25169" s="826"/>
      <c r="H25169" s="820"/>
      <c r="J25169" s="820"/>
      <c r="K25169" s="820"/>
      <c r="L25169" s="820"/>
      <c r="M25169" s="820"/>
      <c r="N25169" s="820"/>
      <c r="O25169" s="820"/>
      <c r="P25169" s="820"/>
      <c r="Q25169" s="820"/>
      <c r="R25169" s="820"/>
      <c r="S25169" s="820"/>
      <c r="T25169" s="820"/>
      <c r="U25169" s="820"/>
      <c r="V25169" s="820"/>
      <c r="W25169" s="820"/>
      <c r="X25169" s="820"/>
      <c r="Y25169" s="820"/>
      <c r="Z25169" s="820"/>
    </row>
    <row r="25170" spans="7:26">
      <c r="G25170" s="826"/>
      <c r="H25170" s="820"/>
      <c r="J25170" s="820"/>
      <c r="K25170" s="820"/>
      <c r="L25170" s="820"/>
      <c r="M25170" s="820"/>
      <c r="N25170" s="820"/>
      <c r="O25170" s="820"/>
      <c r="P25170" s="820"/>
      <c r="Q25170" s="820"/>
      <c r="R25170" s="820"/>
      <c r="S25170" s="820"/>
      <c r="T25170" s="820"/>
      <c r="U25170" s="820"/>
      <c r="V25170" s="820"/>
      <c r="W25170" s="820"/>
      <c r="X25170" s="820"/>
      <c r="Y25170" s="820"/>
      <c r="Z25170" s="820"/>
    </row>
    <row r="25171" spans="7:26">
      <c r="G25171" s="826"/>
      <c r="H25171" s="820"/>
      <c r="J25171" s="820"/>
      <c r="K25171" s="820"/>
      <c r="L25171" s="820"/>
      <c r="M25171" s="820"/>
      <c r="N25171" s="820"/>
      <c r="O25171" s="820"/>
      <c r="P25171" s="820"/>
      <c r="Q25171" s="820"/>
      <c r="R25171" s="820"/>
      <c r="S25171" s="820"/>
      <c r="T25171" s="820"/>
      <c r="U25171" s="820"/>
      <c r="V25171" s="820"/>
      <c r="W25171" s="820"/>
      <c r="X25171" s="820"/>
      <c r="Y25171" s="820"/>
      <c r="Z25171" s="820"/>
    </row>
    <row r="25172" spans="7:26">
      <c r="G25172" s="826"/>
      <c r="H25172" s="820"/>
      <c r="J25172" s="820"/>
      <c r="K25172" s="820"/>
      <c r="L25172" s="820"/>
      <c r="M25172" s="820"/>
      <c r="N25172" s="820"/>
      <c r="O25172" s="820"/>
      <c r="P25172" s="820"/>
      <c r="Q25172" s="820"/>
      <c r="R25172" s="820"/>
      <c r="S25172" s="820"/>
      <c r="T25172" s="820"/>
      <c r="U25172" s="820"/>
      <c r="V25172" s="820"/>
      <c r="W25172" s="820"/>
      <c r="X25172" s="820"/>
      <c r="Y25172" s="820"/>
      <c r="Z25172" s="820"/>
    </row>
    <row r="25173" spans="7:26">
      <c r="G25173" s="826"/>
      <c r="H25173" s="820"/>
      <c r="J25173" s="820"/>
      <c r="K25173" s="820"/>
      <c r="L25173" s="820"/>
      <c r="M25173" s="820"/>
      <c r="N25173" s="820"/>
      <c r="O25173" s="820"/>
      <c r="P25173" s="820"/>
      <c r="Q25173" s="820"/>
      <c r="R25173" s="820"/>
      <c r="S25173" s="820"/>
      <c r="T25173" s="820"/>
      <c r="U25173" s="820"/>
      <c r="V25173" s="820"/>
      <c r="W25173" s="820"/>
      <c r="X25173" s="820"/>
      <c r="Y25173" s="820"/>
      <c r="Z25173" s="820"/>
    </row>
    <row r="25174" spans="7:26">
      <c r="G25174" s="826"/>
      <c r="H25174" s="820"/>
      <c r="J25174" s="820"/>
      <c r="K25174" s="820"/>
      <c r="L25174" s="820"/>
      <c r="M25174" s="820"/>
      <c r="N25174" s="820"/>
      <c r="O25174" s="820"/>
      <c r="P25174" s="820"/>
      <c r="Q25174" s="820"/>
      <c r="R25174" s="820"/>
      <c r="S25174" s="820"/>
      <c r="T25174" s="820"/>
      <c r="U25174" s="820"/>
      <c r="V25174" s="820"/>
      <c r="W25174" s="820"/>
      <c r="X25174" s="820"/>
      <c r="Y25174" s="820"/>
      <c r="Z25174" s="820"/>
    </row>
    <row r="25175" spans="7:26">
      <c r="G25175" s="826"/>
      <c r="H25175" s="820"/>
      <c r="J25175" s="820"/>
      <c r="K25175" s="820"/>
      <c r="L25175" s="820"/>
      <c r="M25175" s="820"/>
      <c r="N25175" s="820"/>
      <c r="O25175" s="820"/>
      <c r="P25175" s="820"/>
      <c r="Q25175" s="820"/>
      <c r="R25175" s="820"/>
      <c r="S25175" s="820"/>
      <c r="T25175" s="820"/>
      <c r="U25175" s="820"/>
      <c r="V25175" s="820"/>
      <c r="W25175" s="820"/>
      <c r="X25175" s="820"/>
      <c r="Y25175" s="820"/>
      <c r="Z25175" s="820"/>
    </row>
    <row r="25176" spans="7:26">
      <c r="G25176" s="826"/>
      <c r="H25176" s="820"/>
      <c r="J25176" s="820"/>
      <c r="K25176" s="820"/>
      <c r="L25176" s="820"/>
      <c r="M25176" s="820"/>
      <c r="N25176" s="820"/>
      <c r="O25176" s="820"/>
      <c r="P25176" s="820"/>
      <c r="Q25176" s="820"/>
      <c r="R25176" s="820"/>
      <c r="S25176" s="820"/>
      <c r="T25176" s="820"/>
      <c r="U25176" s="820"/>
      <c r="V25176" s="820"/>
      <c r="W25176" s="820"/>
      <c r="X25176" s="820"/>
      <c r="Y25176" s="820"/>
      <c r="Z25176" s="820"/>
    </row>
    <row r="25177" spans="7:26">
      <c r="G25177" s="826"/>
      <c r="H25177" s="820"/>
      <c r="J25177" s="820"/>
      <c r="K25177" s="820"/>
      <c r="L25177" s="820"/>
      <c r="M25177" s="820"/>
      <c r="N25177" s="820"/>
      <c r="O25177" s="820"/>
      <c r="P25177" s="820"/>
      <c r="Q25177" s="820"/>
      <c r="R25177" s="820"/>
      <c r="S25177" s="820"/>
      <c r="T25177" s="820"/>
      <c r="U25177" s="820"/>
      <c r="V25177" s="820"/>
      <c r="W25177" s="820"/>
      <c r="X25177" s="820"/>
      <c r="Y25177" s="820"/>
      <c r="Z25177" s="820"/>
    </row>
    <row r="25178" spans="7:26">
      <c r="G25178" s="826"/>
      <c r="H25178" s="820"/>
      <c r="J25178" s="820"/>
      <c r="K25178" s="820"/>
      <c r="L25178" s="820"/>
      <c r="M25178" s="820"/>
      <c r="N25178" s="820"/>
      <c r="O25178" s="820"/>
      <c r="P25178" s="820"/>
      <c r="Q25178" s="820"/>
      <c r="R25178" s="820"/>
      <c r="S25178" s="820"/>
      <c r="T25178" s="820"/>
      <c r="U25178" s="820"/>
      <c r="V25178" s="820"/>
      <c r="W25178" s="820"/>
      <c r="X25178" s="820"/>
      <c r="Y25178" s="820"/>
      <c r="Z25178" s="820"/>
    </row>
    <row r="25179" spans="7:26">
      <c r="G25179" s="826"/>
      <c r="H25179" s="820"/>
      <c r="J25179" s="820"/>
      <c r="K25179" s="820"/>
      <c r="L25179" s="820"/>
      <c r="M25179" s="820"/>
      <c r="N25179" s="820"/>
      <c r="O25179" s="820"/>
      <c r="P25179" s="820"/>
      <c r="Q25179" s="820"/>
      <c r="R25179" s="820"/>
      <c r="S25179" s="820"/>
      <c r="T25179" s="820"/>
      <c r="U25179" s="820"/>
      <c r="V25179" s="820"/>
      <c r="W25179" s="820"/>
      <c r="X25179" s="820"/>
      <c r="Y25179" s="820"/>
      <c r="Z25179" s="820"/>
    </row>
    <row r="25180" spans="7:26">
      <c r="G25180" s="826"/>
      <c r="H25180" s="820"/>
      <c r="J25180" s="820"/>
      <c r="K25180" s="820"/>
      <c r="L25180" s="820"/>
      <c r="M25180" s="820"/>
      <c r="N25180" s="820"/>
      <c r="O25180" s="820"/>
      <c r="P25180" s="820"/>
      <c r="Q25180" s="820"/>
      <c r="R25180" s="820"/>
      <c r="S25180" s="820"/>
      <c r="T25180" s="820"/>
      <c r="U25180" s="820"/>
      <c r="V25180" s="820"/>
      <c r="W25180" s="820"/>
      <c r="X25180" s="820"/>
      <c r="Y25180" s="820"/>
      <c r="Z25180" s="820"/>
    </row>
    <row r="25181" spans="7:26">
      <c r="G25181" s="826"/>
      <c r="H25181" s="820"/>
      <c r="J25181" s="820"/>
      <c r="K25181" s="820"/>
      <c r="L25181" s="820"/>
      <c r="M25181" s="820"/>
      <c r="N25181" s="820"/>
      <c r="O25181" s="820"/>
      <c r="P25181" s="820"/>
      <c r="Q25181" s="820"/>
      <c r="R25181" s="820"/>
      <c r="S25181" s="820"/>
      <c r="T25181" s="820"/>
      <c r="U25181" s="820"/>
      <c r="V25181" s="820"/>
      <c r="W25181" s="820"/>
      <c r="X25181" s="820"/>
      <c r="Y25181" s="820"/>
      <c r="Z25181" s="820"/>
    </row>
    <row r="25182" spans="7:26">
      <c r="G25182" s="826"/>
      <c r="H25182" s="820"/>
      <c r="J25182" s="820"/>
      <c r="K25182" s="820"/>
      <c r="L25182" s="820"/>
      <c r="M25182" s="820"/>
      <c r="N25182" s="820"/>
      <c r="O25182" s="820"/>
      <c r="P25182" s="820"/>
      <c r="Q25182" s="820"/>
      <c r="R25182" s="820"/>
      <c r="S25182" s="820"/>
      <c r="T25182" s="820"/>
      <c r="U25182" s="820"/>
      <c r="V25182" s="820"/>
      <c r="W25182" s="820"/>
      <c r="X25182" s="820"/>
      <c r="Y25182" s="820"/>
      <c r="Z25182" s="820"/>
    </row>
    <row r="25183" spans="7:26">
      <c r="G25183" s="826"/>
      <c r="H25183" s="820"/>
      <c r="J25183" s="820"/>
      <c r="K25183" s="820"/>
      <c r="L25183" s="820"/>
      <c r="M25183" s="820"/>
      <c r="N25183" s="820"/>
      <c r="O25183" s="820"/>
      <c r="P25183" s="820"/>
      <c r="Q25183" s="820"/>
      <c r="R25183" s="820"/>
      <c r="S25183" s="820"/>
      <c r="T25183" s="820"/>
      <c r="U25183" s="820"/>
      <c r="V25183" s="820"/>
      <c r="W25183" s="820"/>
      <c r="X25183" s="820"/>
      <c r="Y25183" s="820"/>
      <c r="Z25183" s="820"/>
    </row>
    <row r="25184" spans="7:26">
      <c r="G25184" s="826"/>
      <c r="H25184" s="820"/>
      <c r="J25184" s="820"/>
      <c r="K25184" s="820"/>
      <c r="L25184" s="820"/>
      <c r="M25184" s="820"/>
      <c r="N25184" s="820"/>
      <c r="O25184" s="820"/>
      <c r="P25184" s="820"/>
      <c r="Q25184" s="820"/>
      <c r="R25184" s="820"/>
      <c r="S25184" s="820"/>
      <c r="T25184" s="820"/>
      <c r="U25184" s="820"/>
      <c r="V25184" s="820"/>
      <c r="W25184" s="820"/>
      <c r="X25184" s="820"/>
      <c r="Y25184" s="820"/>
      <c r="Z25184" s="820"/>
    </row>
    <row r="25185" spans="7:26">
      <c r="G25185" s="826"/>
      <c r="H25185" s="820"/>
      <c r="J25185" s="820"/>
      <c r="K25185" s="820"/>
      <c r="L25185" s="820"/>
      <c r="M25185" s="820"/>
      <c r="N25185" s="820"/>
      <c r="O25185" s="820"/>
      <c r="P25185" s="820"/>
      <c r="Q25185" s="820"/>
      <c r="R25185" s="820"/>
      <c r="S25185" s="820"/>
      <c r="T25185" s="820"/>
      <c r="U25185" s="820"/>
      <c r="V25185" s="820"/>
      <c r="W25185" s="820"/>
      <c r="X25185" s="820"/>
      <c r="Y25185" s="820"/>
      <c r="Z25185" s="820"/>
    </row>
    <row r="25186" spans="7:26">
      <c r="G25186" s="826"/>
      <c r="H25186" s="820"/>
      <c r="J25186" s="820"/>
      <c r="K25186" s="820"/>
      <c r="L25186" s="820"/>
      <c r="M25186" s="820"/>
      <c r="N25186" s="820"/>
      <c r="O25186" s="820"/>
      <c r="P25186" s="820"/>
      <c r="Q25186" s="820"/>
      <c r="R25186" s="820"/>
      <c r="S25186" s="820"/>
      <c r="T25186" s="820"/>
      <c r="U25186" s="820"/>
      <c r="V25186" s="820"/>
      <c r="W25186" s="820"/>
      <c r="X25186" s="820"/>
      <c r="Y25186" s="820"/>
      <c r="Z25186" s="820"/>
    </row>
    <row r="25187" spans="7:26">
      <c r="G25187" s="826"/>
      <c r="H25187" s="820"/>
      <c r="J25187" s="820"/>
      <c r="K25187" s="820"/>
      <c r="L25187" s="820"/>
      <c r="M25187" s="820"/>
      <c r="N25187" s="820"/>
      <c r="O25187" s="820"/>
      <c r="P25187" s="820"/>
      <c r="Q25187" s="820"/>
      <c r="R25187" s="820"/>
      <c r="S25187" s="820"/>
      <c r="T25187" s="820"/>
      <c r="U25187" s="820"/>
      <c r="V25187" s="820"/>
      <c r="W25187" s="820"/>
      <c r="X25187" s="820"/>
      <c r="Y25187" s="820"/>
      <c r="Z25187" s="820"/>
    </row>
    <row r="25188" spans="7:26">
      <c r="G25188" s="826"/>
      <c r="H25188" s="820"/>
      <c r="J25188" s="820"/>
      <c r="K25188" s="820"/>
      <c r="L25188" s="820"/>
      <c r="M25188" s="820"/>
      <c r="N25188" s="820"/>
      <c r="O25188" s="820"/>
      <c r="P25188" s="820"/>
      <c r="Q25188" s="820"/>
      <c r="R25188" s="820"/>
      <c r="S25188" s="820"/>
      <c r="T25188" s="820"/>
      <c r="U25188" s="820"/>
      <c r="V25188" s="820"/>
      <c r="W25188" s="820"/>
      <c r="X25188" s="820"/>
      <c r="Y25188" s="820"/>
      <c r="Z25188" s="820"/>
    </row>
    <row r="25189" spans="7:26">
      <c r="G25189" s="826"/>
      <c r="H25189" s="820"/>
      <c r="J25189" s="820"/>
      <c r="K25189" s="820"/>
      <c r="L25189" s="820"/>
      <c r="M25189" s="820"/>
      <c r="N25189" s="820"/>
      <c r="O25189" s="820"/>
      <c r="P25189" s="820"/>
      <c r="Q25189" s="820"/>
      <c r="R25189" s="820"/>
      <c r="S25189" s="820"/>
      <c r="T25189" s="820"/>
      <c r="U25189" s="820"/>
      <c r="V25189" s="820"/>
      <c r="W25189" s="820"/>
      <c r="X25189" s="820"/>
      <c r="Y25189" s="820"/>
      <c r="Z25189" s="820"/>
    </row>
    <row r="25190" spans="7:26">
      <c r="G25190" s="826"/>
      <c r="H25190" s="820"/>
      <c r="J25190" s="820"/>
      <c r="K25190" s="820"/>
      <c r="L25190" s="820"/>
      <c r="M25190" s="820"/>
      <c r="N25190" s="820"/>
      <c r="O25190" s="820"/>
      <c r="P25190" s="820"/>
      <c r="Q25190" s="820"/>
      <c r="R25190" s="820"/>
      <c r="S25190" s="820"/>
      <c r="T25190" s="820"/>
      <c r="U25190" s="820"/>
      <c r="V25190" s="820"/>
      <c r="W25190" s="820"/>
      <c r="X25190" s="820"/>
      <c r="Y25190" s="820"/>
      <c r="Z25190" s="820"/>
    </row>
    <row r="25191" spans="7:26">
      <c r="G25191" s="826"/>
      <c r="H25191" s="820"/>
      <c r="J25191" s="820"/>
      <c r="K25191" s="820"/>
      <c r="L25191" s="820"/>
      <c r="M25191" s="820"/>
      <c r="N25191" s="820"/>
      <c r="O25191" s="820"/>
      <c r="P25191" s="820"/>
      <c r="Q25191" s="820"/>
      <c r="R25191" s="820"/>
      <c r="S25191" s="820"/>
      <c r="T25191" s="820"/>
      <c r="U25191" s="820"/>
      <c r="V25191" s="820"/>
      <c r="W25191" s="820"/>
      <c r="X25191" s="820"/>
      <c r="Y25191" s="820"/>
      <c r="Z25191" s="820"/>
    </row>
    <row r="25192" spans="7:26">
      <c r="G25192" s="826"/>
      <c r="H25192" s="820"/>
      <c r="J25192" s="820"/>
      <c r="K25192" s="820"/>
      <c r="L25192" s="820"/>
      <c r="M25192" s="820"/>
      <c r="N25192" s="820"/>
      <c r="O25192" s="820"/>
      <c r="P25192" s="820"/>
      <c r="Q25192" s="820"/>
      <c r="R25192" s="820"/>
      <c r="S25192" s="820"/>
      <c r="T25192" s="820"/>
      <c r="U25192" s="820"/>
      <c r="V25192" s="820"/>
      <c r="W25192" s="820"/>
      <c r="X25192" s="820"/>
      <c r="Y25192" s="820"/>
      <c r="Z25192" s="820"/>
    </row>
    <row r="25193" spans="7:26">
      <c r="G25193" s="826"/>
      <c r="H25193" s="820"/>
      <c r="J25193" s="820"/>
      <c r="K25193" s="820"/>
      <c r="L25193" s="820"/>
      <c r="M25193" s="820"/>
      <c r="N25193" s="820"/>
      <c r="O25193" s="820"/>
      <c r="P25193" s="820"/>
      <c r="Q25193" s="820"/>
      <c r="R25193" s="820"/>
      <c r="S25193" s="820"/>
      <c r="T25193" s="820"/>
      <c r="U25193" s="820"/>
      <c r="V25193" s="820"/>
      <c r="W25193" s="820"/>
      <c r="X25193" s="820"/>
      <c r="Y25193" s="820"/>
      <c r="Z25193" s="820"/>
    </row>
    <row r="25194" spans="7:26">
      <c r="G25194" s="826"/>
      <c r="H25194" s="820"/>
      <c r="J25194" s="820"/>
      <c r="K25194" s="820"/>
      <c r="L25194" s="820"/>
      <c r="M25194" s="820"/>
      <c r="N25194" s="820"/>
      <c r="O25194" s="820"/>
      <c r="P25194" s="820"/>
      <c r="Q25194" s="820"/>
      <c r="R25194" s="820"/>
      <c r="S25194" s="820"/>
      <c r="T25194" s="820"/>
      <c r="U25194" s="820"/>
      <c r="V25194" s="820"/>
      <c r="W25194" s="820"/>
      <c r="X25194" s="820"/>
      <c r="Y25194" s="820"/>
      <c r="Z25194" s="820"/>
    </row>
    <row r="25195" spans="7:26">
      <c r="G25195" s="826"/>
      <c r="H25195" s="820"/>
      <c r="J25195" s="820"/>
      <c r="K25195" s="820"/>
      <c r="L25195" s="820"/>
      <c r="M25195" s="820"/>
      <c r="N25195" s="820"/>
      <c r="O25195" s="820"/>
      <c r="P25195" s="820"/>
      <c r="Q25195" s="820"/>
      <c r="R25195" s="820"/>
      <c r="S25195" s="820"/>
      <c r="T25195" s="820"/>
      <c r="U25195" s="820"/>
      <c r="V25195" s="820"/>
      <c r="W25195" s="820"/>
      <c r="X25195" s="820"/>
      <c r="Y25195" s="820"/>
      <c r="Z25195" s="820"/>
    </row>
    <row r="25196" spans="7:26">
      <c r="G25196" s="826"/>
      <c r="H25196" s="820"/>
      <c r="J25196" s="820"/>
      <c r="K25196" s="820"/>
      <c r="L25196" s="820"/>
      <c r="M25196" s="820"/>
      <c r="N25196" s="820"/>
      <c r="O25196" s="820"/>
      <c r="P25196" s="820"/>
      <c r="Q25196" s="820"/>
      <c r="R25196" s="820"/>
      <c r="S25196" s="820"/>
      <c r="T25196" s="820"/>
      <c r="U25196" s="820"/>
      <c r="V25196" s="820"/>
      <c r="W25196" s="820"/>
      <c r="X25196" s="820"/>
      <c r="Y25196" s="820"/>
      <c r="Z25196" s="820"/>
    </row>
    <row r="25197" spans="7:26">
      <c r="G25197" s="826"/>
      <c r="H25197" s="820"/>
      <c r="J25197" s="820"/>
      <c r="K25197" s="820"/>
      <c r="L25197" s="820"/>
      <c r="M25197" s="820"/>
      <c r="N25197" s="820"/>
      <c r="O25197" s="820"/>
      <c r="P25197" s="820"/>
      <c r="Q25197" s="820"/>
      <c r="R25197" s="820"/>
      <c r="S25197" s="820"/>
      <c r="T25197" s="820"/>
      <c r="U25197" s="820"/>
      <c r="V25197" s="820"/>
      <c r="W25197" s="820"/>
      <c r="X25197" s="820"/>
      <c r="Y25197" s="820"/>
      <c r="Z25197" s="820"/>
    </row>
    <row r="25198" spans="7:26">
      <c r="G25198" s="826"/>
      <c r="H25198" s="820"/>
      <c r="J25198" s="820"/>
      <c r="K25198" s="820"/>
      <c r="L25198" s="820"/>
      <c r="M25198" s="820"/>
      <c r="N25198" s="820"/>
      <c r="O25198" s="820"/>
      <c r="P25198" s="820"/>
      <c r="Q25198" s="820"/>
      <c r="R25198" s="820"/>
      <c r="S25198" s="820"/>
      <c r="T25198" s="820"/>
      <c r="U25198" s="820"/>
      <c r="V25198" s="820"/>
      <c r="W25198" s="820"/>
      <c r="X25198" s="820"/>
      <c r="Y25198" s="820"/>
      <c r="Z25198" s="820"/>
    </row>
    <row r="25199" spans="7:26">
      <c r="G25199" s="826"/>
      <c r="H25199" s="820"/>
      <c r="J25199" s="820"/>
      <c r="K25199" s="820"/>
      <c r="L25199" s="820"/>
      <c r="M25199" s="820"/>
      <c r="N25199" s="820"/>
      <c r="O25199" s="820"/>
      <c r="P25199" s="820"/>
      <c r="Q25199" s="820"/>
      <c r="R25199" s="820"/>
      <c r="S25199" s="820"/>
      <c r="T25199" s="820"/>
      <c r="U25199" s="820"/>
      <c r="V25199" s="820"/>
      <c r="W25199" s="820"/>
      <c r="X25199" s="820"/>
      <c r="Y25199" s="820"/>
      <c r="Z25199" s="820"/>
    </row>
    <row r="25200" spans="7:26">
      <c r="G25200" s="826"/>
      <c r="H25200" s="820"/>
      <c r="J25200" s="820"/>
      <c r="K25200" s="820"/>
      <c r="L25200" s="820"/>
      <c r="M25200" s="820"/>
      <c r="N25200" s="820"/>
      <c r="O25200" s="820"/>
      <c r="P25200" s="820"/>
      <c r="Q25200" s="820"/>
      <c r="R25200" s="820"/>
      <c r="S25200" s="820"/>
      <c r="T25200" s="820"/>
      <c r="U25200" s="820"/>
      <c r="V25200" s="820"/>
      <c r="W25200" s="820"/>
      <c r="X25200" s="820"/>
      <c r="Y25200" s="820"/>
      <c r="Z25200" s="820"/>
    </row>
    <row r="25201" spans="7:26">
      <c r="G25201" s="826"/>
      <c r="H25201" s="820"/>
      <c r="J25201" s="820"/>
      <c r="K25201" s="820"/>
      <c r="L25201" s="820"/>
      <c r="M25201" s="820"/>
      <c r="N25201" s="820"/>
      <c r="O25201" s="820"/>
      <c r="P25201" s="820"/>
      <c r="Q25201" s="820"/>
      <c r="R25201" s="820"/>
      <c r="S25201" s="820"/>
      <c r="T25201" s="820"/>
      <c r="U25201" s="820"/>
      <c r="V25201" s="820"/>
      <c r="W25201" s="820"/>
      <c r="X25201" s="820"/>
      <c r="Y25201" s="820"/>
      <c r="Z25201" s="820"/>
    </row>
    <row r="25202" spans="7:26">
      <c r="G25202" s="826"/>
      <c r="H25202" s="820"/>
      <c r="J25202" s="820"/>
      <c r="K25202" s="820"/>
      <c r="L25202" s="820"/>
      <c r="M25202" s="820"/>
      <c r="N25202" s="820"/>
      <c r="O25202" s="820"/>
      <c r="P25202" s="820"/>
      <c r="Q25202" s="820"/>
      <c r="R25202" s="820"/>
      <c r="S25202" s="820"/>
      <c r="T25202" s="820"/>
      <c r="U25202" s="820"/>
      <c r="V25202" s="820"/>
      <c r="W25202" s="820"/>
      <c r="X25202" s="820"/>
      <c r="Y25202" s="820"/>
      <c r="Z25202" s="820"/>
    </row>
    <row r="25203" spans="7:26">
      <c r="G25203" s="826"/>
      <c r="H25203" s="820"/>
      <c r="J25203" s="820"/>
      <c r="K25203" s="820"/>
      <c r="L25203" s="820"/>
      <c r="M25203" s="820"/>
      <c r="N25203" s="820"/>
      <c r="O25203" s="820"/>
      <c r="P25203" s="820"/>
      <c r="Q25203" s="820"/>
      <c r="R25203" s="820"/>
      <c r="S25203" s="820"/>
      <c r="T25203" s="820"/>
      <c r="U25203" s="820"/>
      <c r="V25203" s="820"/>
      <c r="W25203" s="820"/>
      <c r="X25203" s="820"/>
      <c r="Y25203" s="820"/>
      <c r="Z25203" s="820"/>
    </row>
    <row r="25204" spans="7:26">
      <c r="G25204" s="826"/>
      <c r="H25204" s="820"/>
      <c r="J25204" s="820"/>
      <c r="K25204" s="820"/>
      <c r="L25204" s="820"/>
      <c r="M25204" s="820"/>
      <c r="N25204" s="820"/>
      <c r="O25204" s="820"/>
      <c r="P25204" s="820"/>
      <c r="Q25204" s="820"/>
      <c r="R25204" s="820"/>
      <c r="S25204" s="820"/>
      <c r="T25204" s="820"/>
      <c r="U25204" s="820"/>
      <c r="V25204" s="820"/>
      <c r="W25204" s="820"/>
      <c r="X25204" s="820"/>
      <c r="Y25204" s="820"/>
      <c r="Z25204" s="820"/>
    </row>
    <row r="25205" spans="7:26">
      <c r="G25205" s="826"/>
      <c r="H25205" s="820"/>
      <c r="J25205" s="820"/>
      <c r="K25205" s="820"/>
      <c r="L25205" s="820"/>
      <c r="M25205" s="820"/>
      <c r="N25205" s="820"/>
      <c r="O25205" s="820"/>
      <c r="P25205" s="820"/>
      <c r="Q25205" s="820"/>
      <c r="R25205" s="820"/>
      <c r="S25205" s="820"/>
      <c r="T25205" s="820"/>
      <c r="U25205" s="820"/>
      <c r="V25205" s="820"/>
      <c r="W25205" s="820"/>
      <c r="X25205" s="820"/>
      <c r="Y25205" s="820"/>
      <c r="Z25205" s="820"/>
    </row>
    <row r="25206" spans="7:26">
      <c r="G25206" s="826"/>
      <c r="H25206" s="820"/>
      <c r="J25206" s="820"/>
      <c r="K25206" s="820"/>
      <c r="L25206" s="820"/>
      <c r="M25206" s="820"/>
      <c r="N25206" s="820"/>
      <c r="O25206" s="820"/>
      <c r="P25206" s="820"/>
      <c r="Q25206" s="820"/>
      <c r="R25206" s="820"/>
      <c r="S25206" s="820"/>
      <c r="T25206" s="820"/>
      <c r="U25206" s="820"/>
      <c r="V25206" s="820"/>
      <c r="W25206" s="820"/>
      <c r="X25206" s="820"/>
      <c r="Y25206" s="820"/>
      <c r="Z25206" s="820"/>
    </row>
    <row r="25207" spans="7:26">
      <c r="G25207" s="826"/>
      <c r="H25207" s="820"/>
      <c r="J25207" s="820"/>
      <c r="K25207" s="820"/>
      <c r="L25207" s="820"/>
      <c r="M25207" s="820"/>
      <c r="N25207" s="820"/>
      <c r="O25207" s="820"/>
      <c r="P25207" s="820"/>
      <c r="Q25207" s="820"/>
      <c r="R25207" s="820"/>
      <c r="S25207" s="820"/>
      <c r="T25207" s="820"/>
      <c r="U25207" s="820"/>
      <c r="V25207" s="820"/>
      <c r="W25207" s="820"/>
      <c r="X25207" s="820"/>
      <c r="Y25207" s="820"/>
      <c r="Z25207" s="820"/>
    </row>
    <row r="25208" spans="7:26">
      <c r="G25208" s="826"/>
      <c r="H25208" s="820"/>
      <c r="J25208" s="820"/>
      <c r="K25208" s="820"/>
      <c r="L25208" s="820"/>
      <c r="M25208" s="820"/>
      <c r="N25208" s="820"/>
      <c r="O25208" s="820"/>
      <c r="P25208" s="820"/>
      <c r="Q25208" s="820"/>
      <c r="R25208" s="820"/>
      <c r="S25208" s="820"/>
      <c r="T25208" s="820"/>
      <c r="U25208" s="820"/>
      <c r="V25208" s="820"/>
      <c r="W25208" s="820"/>
      <c r="X25208" s="820"/>
      <c r="Y25208" s="820"/>
      <c r="Z25208" s="820"/>
    </row>
    <row r="25209" spans="7:26">
      <c r="G25209" s="826"/>
      <c r="H25209" s="820"/>
      <c r="J25209" s="820"/>
      <c r="K25209" s="820"/>
      <c r="L25209" s="820"/>
      <c r="M25209" s="820"/>
      <c r="N25209" s="820"/>
      <c r="O25209" s="820"/>
      <c r="P25209" s="820"/>
      <c r="Q25209" s="820"/>
      <c r="R25209" s="820"/>
      <c r="S25209" s="820"/>
      <c r="T25209" s="820"/>
      <c r="U25209" s="820"/>
      <c r="V25209" s="820"/>
      <c r="W25209" s="820"/>
      <c r="X25209" s="820"/>
      <c r="Y25209" s="820"/>
      <c r="Z25209" s="820"/>
    </row>
    <row r="25210" spans="7:26">
      <c r="G25210" s="826"/>
      <c r="H25210" s="820"/>
      <c r="J25210" s="820"/>
      <c r="K25210" s="820"/>
      <c r="L25210" s="820"/>
      <c r="M25210" s="820"/>
      <c r="N25210" s="820"/>
      <c r="O25210" s="820"/>
      <c r="P25210" s="820"/>
      <c r="Q25210" s="820"/>
      <c r="R25210" s="820"/>
      <c r="S25210" s="820"/>
      <c r="T25210" s="820"/>
      <c r="U25210" s="820"/>
      <c r="V25210" s="820"/>
      <c r="W25210" s="820"/>
      <c r="X25210" s="820"/>
      <c r="Y25210" s="820"/>
      <c r="Z25210" s="820"/>
    </row>
    <row r="25211" spans="7:26">
      <c r="G25211" s="826"/>
      <c r="H25211" s="820"/>
      <c r="J25211" s="820"/>
      <c r="K25211" s="820"/>
      <c r="L25211" s="820"/>
      <c r="M25211" s="820"/>
      <c r="N25211" s="820"/>
      <c r="O25211" s="820"/>
      <c r="P25211" s="820"/>
      <c r="Q25211" s="820"/>
      <c r="R25211" s="820"/>
      <c r="S25211" s="820"/>
      <c r="T25211" s="820"/>
      <c r="U25211" s="820"/>
      <c r="V25211" s="820"/>
      <c r="W25211" s="820"/>
      <c r="X25211" s="820"/>
      <c r="Y25211" s="820"/>
      <c r="Z25211" s="820"/>
    </row>
    <row r="25212" spans="7:26">
      <c r="G25212" s="826"/>
      <c r="H25212" s="820"/>
      <c r="J25212" s="820"/>
      <c r="K25212" s="820"/>
      <c r="L25212" s="820"/>
      <c r="M25212" s="820"/>
      <c r="N25212" s="820"/>
      <c r="O25212" s="820"/>
      <c r="P25212" s="820"/>
      <c r="Q25212" s="820"/>
      <c r="R25212" s="820"/>
      <c r="S25212" s="820"/>
      <c r="T25212" s="820"/>
      <c r="U25212" s="820"/>
      <c r="V25212" s="820"/>
      <c r="W25212" s="820"/>
      <c r="X25212" s="820"/>
      <c r="Y25212" s="820"/>
      <c r="Z25212" s="820"/>
    </row>
    <row r="25213" spans="7:26">
      <c r="G25213" s="826"/>
      <c r="H25213" s="820"/>
      <c r="J25213" s="820"/>
      <c r="K25213" s="820"/>
      <c r="L25213" s="820"/>
      <c r="M25213" s="820"/>
      <c r="N25213" s="820"/>
      <c r="O25213" s="820"/>
      <c r="P25213" s="820"/>
      <c r="Q25213" s="820"/>
      <c r="R25213" s="820"/>
      <c r="S25213" s="820"/>
      <c r="T25213" s="820"/>
      <c r="U25213" s="820"/>
      <c r="V25213" s="820"/>
      <c r="W25213" s="820"/>
      <c r="X25213" s="820"/>
      <c r="Y25213" s="820"/>
      <c r="Z25213" s="820"/>
    </row>
    <row r="25214" spans="7:26">
      <c r="G25214" s="826"/>
      <c r="H25214" s="820"/>
      <c r="J25214" s="820"/>
      <c r="K25214" s="820"/>
      <c r="L25214" s="820"/>
      <c r="M25214" s="820"/>
      <c r="N25214" s="820"/>
      <c r="O25214" s="820"/>
      <c r="P25214" s="820"/>
      <c r="Q25214" s="820"/>
      <c r="R25214" s="820"/>
      <c r="S25214" s="820"/>
      <c r="T25214" s="820"/>
      <c r="U25214" s="820"/>
      <c r="V25214" s="820"/>
      <c r="W25214" s="820"/>
      <c r="X25214" s="820"/>
      <c r="Y25214" s="820"/>
      <c r="Z25214" s="820"/>
    </row>
    <row r="25215" spans="7:26">
      <c r="G25215" s="826"/>
      <c r="H25215" s="820"/>
      <c r="J25215" s="820"/>
      <c r="K25215" s="820"/>
      <c r="L25215" s="820"/>
      <c r="M25215" s="820"/>
      <c r="N25215" s="820"/>
      <c r="O25215" s="820"/>
      <c r="P25215" s="820"/>
      <c r="Q25215" s="820"/>
      <c r="R25215" s="820"/>
      <c r="S25215" s="820"/>
      <c r="T25215" s="820"/>
      <c r="U25215" s="820"/>
      <c r="V25215" s="820"/>
      <c r="W25215" s="820"/>
      <c r="X25215" s="820"/>
      <c r="Y25215" s="820"/>
      <c r="Z25215" s="820"/>
    </row>
    <row r="25216" spans="7:26">
      <c r="G25216" s="826"/>
      <c r="H25216" s="820"/>
      <c r="J25216" s="820"/>
      <c r="K25216" s="820"/>
      <c r="L25216" s="820"/>
      <c r="M25216" s="820"/>
      <c r="N25216" s="820"/>
      <c r="O25216" s="820"/>
      <c r="P25216" s="820"/>
      <c r="Q25216" s="820"/>
      <c r="R25216" s="820"/>
      <c r="S25216" s="820"/>
      <c r="T25216" s="820"/>
      <c r="U25216" s="820"/>
      <c r="V25216" s="820"/>
      <c r="W25216" s="820"/>
      <c r="X25216" s="820"/>
      <c r="Y25216" s="820"/>
      <c r="Z25216" s="820"/>
    </row>
    <row r="25217" spans="7:26">
      <c r="G25217" s="826"/>
      <c r="H25217" s="820"/>
      <c r="J25217" s="820"/>
      <c r="K25217" s="820"/>
      <c r="L25217" s="820"/>
      <c r="M25217" s="820"/>
      <c r="N25217" s="820"/>
      <c r="O25217" s="820"/>
      <c r="P25217" s="820"/>
      <c r="Q25217" s="820"/>
      <c r="R25217" s="820"/>
      <c r="S25217" s="820"/>
      <c r="T25217" s="820"/>
      <c r="U25217" s="820"/>
      <c r="V25217" s="820"/>
      <c r="W25217" s="820"/>
      <c r="X25217" s="820"/>
      <c r="Y25217" s="820"/>
      <c r="Z25217" s="820"/>
    </row>
    <row r="25218" spans="7:26">
      <c r="G25218" s="826"/>
      <c r="H25218" s="820"/>
      <c r="J25218" s="820"/>
      <c r="K25218" s="820"/>
      <c r="L25218" s="820"/>
      <c r="M25218" s="820"/>
      <c r="N25218" s="820"/>
      <c r="O25218" s="820"/>
      <c r="P25218" s="820"/>
      <c r="Q25218" s="820"/>
      <c r="R25218" s="820"/>
      <c r="S25218" s="820"/>
      <c r="T25218" s="820"/>
      <c r="U25218" s="820"/>
      <c r="V25218" s="820"/>
      <c r="W25218" s="820"/>
      <c r="X25218" s="820"/>
      <c r="Y25218" s="820"/>
      <c r="Z25218" s="820"/>
    </row>
    <row r="25219" spans="7:26">
      <c r="G25219" s="826"/>
      <c r="H25219" s="820"/>
      <c r="J25219" s="820"/>
      <c r="K25219" s="820"/>
      <c r="L25219" s="820"/>
      <c r="M25219" s="820"/>
      <c r="N25219" s="820"/>
      <c r="O25219" s="820"/>
      <c r="P25219" s="820"/>
      <c r="Q25219" s="820"/>
      <c r="R25219" s="820"/>
      <c r="S25219" s="820"/>
      <c r="T25219" s="820"/>
      <c r="U25219" s="820"/>
      <c r="V25219" s="820"/>
      <c r="W25219" s="820"/>
      <c r="X25219" s="820"/>
      <c r="Y25219" s="820"/>
      <c r="Z25219" s="820"/>
    </row>
    <row r="25220" spans="7:26">
      <c r="G25220" s="826"/>
      <c r="H25220" s="820"/>
      <c r="J25220" s="820"/>
      <c r="K25220" s="820"/>
      <c r="L25220" s="820"/>
      <c r="M25220" s="820"/>
      <c r="N25220" s="820"/>
      <c r="O25220" s="820"/>
      <c r="P25220" s="820"/>
      <c r="Q25220" s="820"/>
      <c r="R25220" s="820"/>
      <c r="S25220" s="820"/>
      <c r="T25220" s="820"/>
      <c r="U25220" s="820"/>
      <c r="V25220" s="820"/>
      <c r="W25220" s="820"/>
      <c r="X25220" s="820"/>
      <c r="Y25220" s="820"/>
      <c r="Z25220" s="820"/>
    </row>
    <row r="25221" spans="7:26">
      <c r="G25221" s="826"/>
      <c r="H25221" s="820"/>
      <c r="J25221" s="820"/>
      <c r="K25221" s="820"/>
      <c r="L25221" s="820"/>
      <c r="M25221" s="820"/>
      <c r="N25221" s="820"/>
      <c r="O25221" s="820"/>
      <c r="P25221" s="820"/>
      <c r="Q25221" s="820"/>
      <c r="R25221" s="820"/>
      <c r="S25221" s="820"/>
      <c r="T25221" s="820"/>
      <c r="U25221" s="820"/>
      <c r="V25221" s="820"/>
      <c r="W25221" s="820"/>
      <c r="X25221" s="820"/>
      <c r="Y25221" s="820"/>
      <c r="Z25221" s="820"/>
    </row>
    <row r="25222" spans="7:26">
      <c r="G25222" s="826"/>
      <c r="H25222" s="820"/>
      <c r="J25222" s="820"/>
      <c r="K25222" s="820"/>
      <c r="L25222" s="820"/>
      <c r="M25222" s="820"/>
      <c r="N25222" s="820"/>
      <c r="O25222" s="820"/>
      <c r="P25222" s="820"/>
      <c r="Q25222" s="820"/>
      <c r="R25222" s="820"/>
      <c r="S25222" s="820"/>
      <c r="T25222" s="820"/>
      <c r="U25222" s="820"/>
      <c r="V25222" s="820"/>
      <c r="W25222" s="820"/>
      <c r="X25222" s="820"/>
      <c r="Y25222" s="820"/>
      <c r="Z25222" s="820"/>
    </row>
    <row r="25223" spans="7:26">
      <c r="G25223" s="826"/>
      <c r="H25223" s="820"/>
      <c r="J25223" s="820"/>
      <c r="K25223" s="820"/>
      <c r="L25223" s="820"/>
      <c r="M25223" s="820"/>
      <c r="N25223" s="820"/>
      <c r="O25223" s="820"/>
      <c r="P25223" s="820"/>
      <c r="Q25223" s="820"/>
      <c r="R25223" s="820"/>
      <c r="S25223" s="820"/>
      <c r="T25223" s="820"/>
      <c r="U25223" s="820"/>
      <c r="V25223" s="820"/>
      <c r="W25223" s="820"/>
      <c r="X25223" s="820"/>
      <c r="Y25223" s="820"/>
      <c r="Z25223" s="820"/>
    </row>
    <row r="25224" spans="7:26">
      <c r="G25224" s="826"/>
      <c r="H25224" s="820"/>
      <c r="J25224" s="820"/>
      <c r="K25224" s="820"/>
      <c r="L25224" s="820"/>
      <c r="M25224" s="820"/>
      <c r="N25224" s="820"/>
      <c r="O25224" s="820"/>
      <c r="P25224" s="820"/>
      <c r="Q25224" s="820"/>
      <c r="R25224" s="820"/>
      <c r="S25224" s="820"/>
      <c r="T25224" s="820"/>
      <c r="U25224" s="820"/>
      <c r="V25224" s="820"/>
      <c r="W25224" s="820"/>
      <c r="X25224" s="820"/>
      <c r="Y25224" s="820"/>
      <c r="Z25224" s="820"/>
    </row>
    <row r="25225" spans="7:26">
      <c r="G25225" s="826"/>
      <c r="H25225" s="820"/>
      <c r="J25225" s="820"/>
      <c r="K25225" s="820"/>
      <c r="L25225" s="820"/>
      <c r="M25225" s="820"/>
      <c r="N25225" s="820"/>
      <c r="O25225" s="820"/>
      <c r="P25225" s="820"/>
      <c r="Q25225" s="820"/>
      <c r="R25225" s="820"/>
      <c r="S25225" s="820"/>
      <c r="T25225" s="820"/>
      <c r="U25225" s="820"/>
      <c r="V25225" s="820"/>
      <c r="W25225" s="820"/>
      <c r="X25225" s="820"/>
      <c r="Y25225" s="820"/>
      <c r="Z25225" s="820"/>
    </row>
    <row r="25226" spans="7:26">
      <c r="G25226" s="826"/>
      <c r="H25226" s="820"/>
      <c r="J25226" s="820"/>
      <c r="K25226" s="820"/>
      <c r="L25226" s="820"/>
      <c r="M25226" s="820"/>
      <c r="N25226" s="820"/>
      <c r="O25226" s="820"/>
      <c r="P25226" s="820"/>
      <c r="Q25226" s="820"/>
      <c r="R25226" s="820"/>
      <c r="S25226" s="820"/>
      <c r="T25226" s="820"/>
      <c r="U25226" s="820"/>
      <c r="V25226" s="820"/>
      <c r="W25226" s="820"/>
      <c r="X25226" s="820"/>
      <c r="Y25226" s="820"/>
      <c r="Z25226" s="820"/>
    </row>
    <row r="25227" spans="7:26">
      <c r="G25227" s="826"/>
      <c r="H25227" s="820"/>
      <c r="J25227" s="820"/>
      <c r="K25227" s="820"/>
      <c r="L25227" s="820"/>
      <c r="M25227" s="820"/>
      <c r="N25227" s="820"/>
      <c r="O25227" s="820"/>
      <c r="P25227" s="820"/>
      <c r="Q25227" s="820"/>
      <c r="R25227" s="820"/>
      <c r="S25227" s="820"/>
      <c r="T25227" s="820"/>
      <c r="U25227" s="820"/>
      <c r="V25227" s="820"/>
      <c r="W25227" s="820"/>
      <c r="X25227" s="820"/>
      <c r="Y25227" s="820"/>
      <c r="Z25227" s="820"/>
    </row>
    <row r="25228" spans="7:26">
      <c r="G25228" s="826"/>
      <c r="H25228" s="820"/>
      <c r="J25228" s="820"/>
      <c r="K25228" s="820"/>
      <c r="L25228" s="820"/>
      <c r="M25228" s="820"/>
      <c r="N25228" s="820"/>
      <c r="O25228" s="820"/>
      <c r="P25228" s="820"/>
      <c r="Q25228" s="820"/>
      <c r="R25228" s="820"/>
      <c r="S25228" s="820"/>
      <c r="T25228" s="820"/>
      <c r="U25228" s="820"/>
      <c r="V25228" s="820"/>
      <c r="W25228" s="820"/>
      <c r="X25228" s="820"/>
      <c r="Y25228" s="820"/>
      <c r="Z25228" s="820"/>
    </row>
    <row r="25229" spans="7:26">
      <c r="G25229" s="826"/>
      <c r="H25229" s="820"/>
      <c r="J25229" s="820"/>
      <c r="K25229" s="820"/>
      <c r="L25229" s="820"/>
      <c r="M25229" s="820"/>
      <c r="N25229" s="820"/>
      <c r="O25229" s="820"/>
      <c r="P25229" s="820"/>
      <c r="Q25229" s="820"/>
      <c r="R25229" s="820"/>
      <c r="S25229" s="820"/>
      <c r="T25229" s="820"/>
      <c r="U25229" s="820"/>
      <c r="V25229" s="820"/>
      <c r="W25229" s="820"/>
      <c r="X25229" s="820"/>
      <c r="Y25229" s="820"/>
      <c r="Z25229" s="820"/>
    </row>
    <row r="25230" spans="7:26">
      <c r="G25230" s="826"/>
      <c r="H25230" s="820"/>
      <c r="J25230" s="820"/>
      <c r="K25230" s="820"/>
      <c r="L25230" s="820"/>
      <c r="M25230" s="820"/>
      <c r="N25230" s="820"/>
      <c r="O25230" s="820"/>
      <c r="P25230" s="820"/>
      <c r="Q25230" s="820"/>
      <c r="R25230" s="820"/>
      <c r="S25230" s="820"/>
      <c r="T25230" s="820"/>
      <c r="U25230" s="820"/>
      <c r="V25230" s="820"/>
      <c r="W25230" s="820"/>
      <c r="X25230" s="820"/>
      <c r="Y25230" s="820"/>
      <c r="Z25230" s="820"/>
    </row>
    <row r="25231" spans="7:26">
      <c r="G25231" s="826"/>
      <c r="H25231" s="820"/>
      <c r="J25231" s="820"/>
      <c r="K25231" s="820"/>
      <c r="L25231" s="820"/>
      <c r="M25231" s="820"/>
      <c r="N25231" s="820"/>
      <c r="O25231" s="820"/>
      <c r="P25231" s="820"/>
      <c r="Q25231" s="820"/>
      <c r="R25231" s="820"/>
      <c r="S25231" s="820"/>
      <c r="T25231" s="820"/>
      <c r="U25231" s="820"/>
      <c r="V25231" s="820"/>
      <c r="W25231" s="820"/>
      <c r="X25231" s="820"/>
      <c r="Y25231" s="820"/>
      <c r="Z25231" s="820"/>
    </row>
    <row r="25232" spans="7:26">
      <c r="G25232" s="826"/>
      <c r="H25232" s="820"/>
      <c r="J25232" s="820"/>
      <c r="K25232" s="820"/>
      <c r="L25232" s="820"/>
      <c r="M25232" s="820"/>
      <c r="N25232" s="820"/>
      <c r="O25232" s="820"/>
      <c r="P25232" s="820"/>
      <c r="Q25232" s="820"/>
      <c r="R25232" s="820"/>
      <c r="S25232" s="820"/>
      <c r="T25232" s="820"/>
      <c r="U25232" s="820"/>
      <c r="V25232" s="820"/>
      <c r="W25232" s="820"/>
      <c r="X25232" s="820"/>
      <c r="Y25232" s="820"/>
      <c r="Z25232" s="820"/>
    </row>
    <row r="25233" spans="7:26">
      <c r="G25233" s="826"/>
      <c r="H25233" s="820"/>
      <c r="J25233" s="820"/>
      <c r="K25233" s="820"/>
      <c r="L25233" s="820"/>
      <c r="M25233" s="820"/>
      <c r="N25233" s="820"/>
      <c r="O25233" s="820"/>
      <c r="P25233" s="820"/>
      <c r="Q25233" s="820"/>
      <c r="R25233" s="820"/>
      <c r="S25233" s="820"/>
      <c r="T25233" s="820"/>
      <c r="U25233" s="820"/>
      <c r="V25233" s="820"/>
      <c r="W25233" s="820"/>
      <c r="X25233" s="820"/>
      <c r="Y25233" s="820"/>
      <c r="Z25233" s="820"/>
    </row>
    <row r="25234" spans="7:26">
      <c r="G25234" s="826"/>
      <c r="H25234" s="820"/>
      <c r="J25234" s="820"/>
      <c r="K25234" s="820"/>
      <c r="L25234" s="820"/>
      <c r="M25234" s="820"/>
      <c r="N25234" s="820"/>
      <c r="O25234" s="820"/>
      <c r="P25234" s="820"/>
      <c r="Q25234" s="820"/>
      <c r="R25234" s="820"/>
      <c r="S25234" s="820"/>
      <c r="T25234" s="820"/>
      <c r="U25234" s="820"/>
      <c r="V25234" s="820"/>
      <c r="W25234" s="820"/>
      <c r="X25234" s="820"/>
      <c r="Y25234" s="820"/>
      <c r="Z25234" s="820"/>
    </row>
    <row r="25235" spans="7:26">
      <c r="G25235" s="826"/>
      <c r="H25235" s="820"/>
      <c r="J25235" s="820"/>
      <c r="K25235" s="820"/>
      <c r="L25235" s="820"/>
      <c r="M25235" s="820"/>
      <c r="N25235" s="820"/>
      <c r="O25235" s="820"/>
      <c r="P25235" s="820"/>
      <c r="Q25235" s="820"/>
      <c r="R25235" s="820"/>
      <c r="S25235" s="820"/>
      <c r="T25235" s="820"/>
      <c r="U25235" s="820"/>
      <c r="V25235" s="820"/>
      <c r="W25235" s="820"/>
      <c r="X25235" s="820"/>
      <c r="Y25235" s="820"/>
      <c r="Z25235" s="820"/>
    </row>
    <row r="25236" spans="7:26">
      <c r="G25236" s="826"/>
      <c r="H25236" s="820"/>
      <c r="J25236" s="820"/>
      <c r="K25236" s="820"/>
      <c r="L25236" s="820"/>
      <c r="M25236" s="820"/>
      <c r="N25236" s="820"/>
      <c r="O25236" s="820"/>
      <c r="P25236" s="820"/>
      <c r="Q25236" s="820"/>
      <c r="R25236" s="820"/>
      <c r="S25236" s="820"/>
      <c r="T25236" s="820"/>
      <c r="U25236" s="820"/>
      <c r="V25236" s="820"/>
      <c r="W25236" s="820"/>
      <c r="X25236" s="820"/>
      <c r="Y25236" s="820"/>
      <c r="Z25236" s="820"/>
    </row>
    <row r="25237" spans="7:26">
      <c r="G25237" s="826"/>
      <c r="H25237" s="820"/>
      <c r="J25237" s="820"/>
      <c r="K25237" s="820"/>
      <c r="L25237" s="820"/>
      <c r="M25237" s="820"/>
      <c r="N25237" s="820"/>
      <c r="O25237" s="820"/>
      <c r="P25237" s="820"/>
      <c r="Q25237" s="820"/>
      <c r="R25237" s="820"/>
      <c r="S25237" s="820"/>
      <c r="T25237" s="820"/>
      <c r="U25237" s="820"/>
      <c r="V25237" s="820"/>
      <c r="W25237" s="820"/>
      <c r="X25237" s="820"/>
      <c r="Y25237" s="820"/>
      <c r="Z25237" s="820"/>
    </row>
    <row r="25238" spans="7:26">
      <c r="G25238" s="826"/>
      <c r="H25238" s="820"/>
      <c r="J25238" s="820"/>
      <c r="K25238" s="820"/>
      <c r="L25238" s="820"/>
      <c r="M25238" s="820"/>
      <c r="N25238" s="820"/>
      <c r="O25238" s="820"/>
      <c r="P25238" s="820"/>
      <c r="Q25238" s="820"/>
      <c r="R25238" s="820"/>
      <c r="S25238" s="820"/>
      <c r="T25238" s="820"/>
      <c r="U25238" s="820"/>
      <c r="V25238" s="820"/>
      <c r="W25238" s="820"/>
      <c r="X25238" s="820"/>
      <c r="Y25238" s="820"/>
      <c r="Z25238" s="820"/>
    </row>
    <row r="25239" spans="7:26">
      <c r="G25239" s="826"/>
      <c r="H25239" s="820"/>
      <c r="J25239" s="820"/>
      <c r="K25239" s="820"/>
      <c r="L25239" s="820"/>
      <c r="M25239" s="820"/>
      <c r="N25239" s="820"/>
      <c r="O25239" s="820"/>
      <c r="P25239" s="820"/>
      <c r="Q25239" s="820"/>
      <c r="R25239" s="820"/>
      <c r="S25239" s="820"/>
      <c r="T25239" s="820"/>
      <c r="U25239" s="820"/>
      <c r="V25239" s="820"/>
      <c r="W25239" s="820"/>
      <c r="X25239" s="820"/>
      <c r="Y25239" s="820"/>
      <c r="Z25239" s="820"/>
    </row>
    <row r="25240" spans="7:26">
      <c r="G25240" s="826"/>
      <c r="H25240" s="820"/>
      <c r="J25240" s="820"/>
      <c r="K25240" s="820"/>
      <c r="L25240" s="820"/>
      <c r="M25240" s="820"/>
      <c r="N25240" s="820"/>
      <c r="O25240" s="820"/>
      <c r="P25240" s="820"/>
      <c r="Q25240" s="820"/>
      <c r="R25240" s="820"/>
      <c r="S25240" s="820"/>
      <c r="T25240" s="820"/>
      <c r="U25240" s="820"/>
      <c r="V25240" s="820"/>
      <c r="W25240" s="820"/>
      <c r="X25240" s="820"/>
      <c r="Y25240" s="820"/>
      <c r="Z25240" s="820"/>
    </row>
    <row r="25241" spans="7:26">
      <c r="G25241" s="826"/>
      <c r="H25241" s="820"/>
      <c r="J25241" s="820"/>
      <c r="K25241" s="820"/>
      <c r="L25241" s="820"/>
      <c r="M25241" s="820"/>
      <c r="N25241" s="820"/>
      <c r="O25241" s="820"/>
      <c r="P25241" s="820"/>
      <c r="Q25241" s="820"/>
      <c r="R25241" s="820"/>
      <c r="S25241" s="820"/>
      <c r="T25241" s="820"/>
      <c r="U25241" s="820"/>
      <c r="V25241" s="820"/>
      <c r="W25241" s="820"/>
      <c r="X25241" s="820"/>
      <c r="Y25241" s="820"/>
      <c r="Z25241" s="820"/>
    </row>
    <row r="25242" spans="7:26">
      <c r="G25242" s="826"/>
      <c r="H25242" s="820"/>
      <c r="J25242" s="820"/>
      <c r="K25242" s="820"/>
      <c r="L25242" s="820"/>
      <c r="M25242" s="820"/>
      <c r="N25242" s="820"/>
      <c r="O25242" s="820"/>
      <c r="P25242" s="820"/>
      <c r="Q25242" s="820"/>
      <c r="R25242" s="820"/>
      <c r="S25242" s="820"/>
      <c r="T25242" s="820"/>
      <c r="U25242" s="820"/>
      <c r="V25242" s="820"/>
      <c r="W25242" s="820"/>
      <c r="X25242" s="820"/>
      <c r="Y25242" s="820"/>
      <c r="Z25242" s="820"/>
    </row>
    <row r="25243" spans="7:26">
      <c r="G25243" s="826"/>
      <c r="H25243" s="820"/>
      <c r="J25243" s="820"/>
      <c r="K25243" s="820"/>
      <c r="L25243" s="820"/>
      <c r="M25243" s="820"/>
      <c r="N25243" s="820"/>
      <c r="O25243" s="820"/>
      <c r="P25243" s="820"/>
      <c r="Q25243" s="820"/>
      <c r="R25243" s="820"/>
      <c r="S25243" s="820"/>
      <c r="T25243" s="820"/>
      <c r="U25243" s="820"/>
      <c r="V25243" s="820"/>
      <c r="W25243" s="820"/>
      <c r="X25243" s="820"/>
      <c r="Y25243" s="820"/>
      <c r="Z25243" s="820"/>
    </row>
    <row r="25244" spans="7:26">
      <c r="G25244" s="826"/>
      <c r="H25244" s="820"/>
      <c r="J25244" s="820"/>
      <c r="K25244" s="820"/>
      <c r="L25244" s="820"/>
      <c r="M25244" s="820"/>
      <c r="N25244" s="820"/>
      <c r="O25244" s="820"/>
      <c r="P25244" s="820"/>
      <c r="Q25244" s="820"/>
      <c r="R25244" s="820"/>
      <c r="S25244" s="820"/>
      <c r="T25244" s="820"/>
      <c r="U25244" s="820"/>
      <c r="V25244" s="820"/>
      <c r="W25244" s="820"/>
      <c r="X25244" s="820"/>
      <c r="Y25244" s="820"/>
      <c r="Z25244" s="820"/>
    </row>
    <row r="25245" spans="7:26">
      <c r="G25245" s="826"/>
      <c r="H25245" s="820"/>
      <c r="J25245" s="820"/>
      <c r="K25245" s="820"/>
      <c r="L25245" s="820"/>
      <c r="M25245" s="820"/>
      <c r="N25245" s="820"/>
      <c r="O25245" s="820"/>
      <c r="P25245" s="820"/>
      <c r="Q25245" s="820"/>
      <c r="R25245" s="820"/>
      <c r="S25245" s="820"/>
      <c r="T25245" s="820"/>
      <c r="U25245" s="820"/>
      <c r="V25245" s="820"/>
      <c r="W25245" s="820"/>
      <c r="X25245" s="820"/>
      <c r="Y25245" s="820"/>
      <c r="Z25245" s="820"/>
    </row>
    <row r="25246" spans="7:26">
      <c r="G25246" s="826"/>
      <c r="H25246" s="820"/>
      <c r="J25246" s="820"/>
      <c r="K25246" s="820"/>
      <c r="L25246" s="820"/>
      <c r="M25246" s="820"/>
      <c r="N25246" s="820"/>
      <c r="O25246" s="820"/>
      <c r="P25246" s="820"/>
      <c r="Q25246" s="820"/>
      <c r="R25246" s="820"/>
      <c r="S25246" s="820"/>
      <c r="T25246" s="820"/>
      <c r="U25246" s="820"/>
      <c r="V25246" s="820"/>
      <c r="W25246" s="820"/>
      <c r="X25246" s="820"/>
      <c r="Y25246" s="820"/>
      <c r="Z25246" s="820"/>
    </row>
    <row r="25247" spans="7:26">
      <c r="G25247" s="826"/>
      <c r="H25247" s="820"/>
      <c r="J25247" s="820"/>
      <c r="K25247" s="820"/>
      <c r="L25247" s="820"/>
      <c r="M25247" s="820"/>
      <c r="N25247" s="820"/>
      <c r="O25247" s="820"/>
      <c r="P25247" s="820"/>
      <c r="Q25247" s="820"/>
      <c r="R25247" s="820"/>
      <c r="S25247" s="820"/>
      <c r="T25247" s="820"/>
      <c r="U25247" s="820"/>
      <c r="V25247" s="820"/>
      <c r="W25247" s="820"/>
      <c r="X25247" s="820"/>
      <c r="Y25247" s="820"/>
      <c r="Z25247" s="820"/>
    </row>
    <row r="25248" spans="7:26">
      <c r="G25248" s="826"/>
      <c r="H25248" s="820"/>
      <c r="J25248" s="820"/>
      <c r="K25248" s="820"/>
      <c r="L25248" s="820"/>
      <c r="M25248" s="820"/>
      <c r="N25248" s="820"/>
      <c r="O25248" s="820"/>
      <c r="P25248" s="820"/>
      <c r="Q25248" s="820"/>
      <c r="R25248" s="820"/>
      <c r="S25248" s="820"/>
      <c r="T25248" s="820"/>
      <c r="U25248" s="820"/>
      <c r="V25248" s="820"/>
      <c r="W25248" s="820"/>
      <c r="X25248" s="820"/>
      <c r="Y25248" s="820"/>
      <c r="Z25248" s="820"/>
    </row>
    <row r="25249" spans="7:26">
      <c r="G25249" s="826"/>
      <c r="H25249" s="820"/>
      <c r="J25249" s="820"/>
      <c r="K25249" s="820"/>
      <c r="L25249" s="820"/>
      <c r="M25249" s="820"/>
      <c r="N25249" s="820"/>
      <c r="O25249" s="820"/>
      <c r="P25249" s="820"/>
      <c r="Q25249" s="820"/>
      <c r="R25249" s="820"/>
      <c r="S25249" s="820"/>
      <c r="T25249" s="820"/>
      <c r="U25249" s="820"/>
      <c r="V25249" s="820"/>
      <c r="W25249" s="820"/>
      <c r="X25249" s="820"/>
      <c r="Y25249" s="820"/>
      <c r="Z25249" s="820"/>
    </row>
    <row r="25250" spans="7:26">
      <c r="G25250" s="826"/>
      <c r="H25250" s="820"/>
      <c r="J25250" s="820"/>
      <c r="K25250" s="820"/>
      <c r="L25250" s="820"/>
      <c r="M25250" s="820"/>
      <c r="N25250" s="820"/>
      <c r="O25250" s="820"/>
      <c r="P25250" s="820"/>
      <c r="Q25250" s="820"/>
      <c r="R25250" s="820"/>
      <c r="S25250" s="820"/>
      <c r="T25250" s="820"/>
      <c r="U25250" s="820"/>
      <c r="V25250" s="820"/>
      <c r="W25250" s="820"/>
      <c r="X25250" s="820"/>
      <c r="Y25250" s="820"/>
      <c r="Z25250" s="820"/>
    </row>
    <row r="25251" spans="7:26">
      <c r="G25251" s="826"/>
      <c r="H25251" s="820"/>
      <c r="J25251" s="820"/>
      <c r="K25251" s="820"/>
      <c r="L25251" s="820"/>
      <c r="M25251" s="820"/>
      <c r="N25251" s="820"/>
      <c r="O25251" s="820"/>
      <c r="P25251" s="820"/>
      <c r="Q25251" s="820"/>
      <c r="R25251" s="820"/>
      <c r="S25251" s="820"/>
      <c r="T25251" s="820"/>
      <c r="U25251" s="820"/>
      <c r="V25251" s="820"/>
      <c r="W25251" s="820"/>
      <c r="X25251" s="820"/>
      <c r="Y25251" s="820"/>
      <c r="Z25251" s="820"/>
    </row>
    <row r="25252" spans="7:26">
      <c r="G25252" s="826"/>
      <c r="H25252" s="820"/>
      <c r="J25252" s="820"/>
      <c r="K25252" s="820"/>
      <c r="L25252" s="820"/>
      <c r="M25252" s="820"/>
      <c r="N25252" s="820"/>
      <c r="O25252" s="820"/>
      <c r="P25252" s="820"/>
      <c r="Q25252" s="820"/>
      <c r="R25252" s="820"/>
      <c r="S25252" s="820"/>
      <c r="T25252" s="820"/>
      <c r="U25252" s="820"/>
      <c r="V25252" s="820"/>
      <c r="W25252" s="820"/>
      <c r="X25252" s="820"/>
      <c r="Y25252" s="820"/>
      <c r="Z25252" s="820"/>
    </row>
    <row r="25253" spans="7:26">
      <c r="G25253" s="826"/>
      <c r="H25253" s="820"/>
      <c r="J25253" s="820"/>
      <c r="K25253" s="820"/>
      <c r="L25253" s="820"/>
      <c r="M25253" s="820"/>
      <c r="N25253" s="820"/>
      <c r="O25253" s="820"/>
      <c r="P25253" s="820"/>
      <c r="Q25253" s="820"/>
      <c r="R25253" s="820"/>
      <c r="S25253" s="820"/>
      <c r="T25253" s="820"/>
      <c r="U25253" s="820"/>
      <c r="V25253" s="820"/>
      <c r="W25253" s="820"/>
      <c r="X25253" s="820"/>
      <c r="Y25253" s="820"/>
      <c r="Z25253" s="820"/>
    </row>
    <row r="25254" spans="7:26">
      <c r="G25254" s="826"/>
      <c r="H25254" s="820"/>
      <c r="J25254" s="820"/>
      <c r="K25254" s="820"/>
      <c r="L25254" s="820"/>
      <c r="M25254" s="820"/>
      <c r="N25254" s="820"/>
      <c r="O25254" s="820"/>
      <c r="P25254" s="820"/>
      <c r="Q25254" s="820"/>
      <c r="R25254" s="820"/>
      <c r="S25254" s="820"/>
      <c r="T25254" s="820"/>
      <c r="U25254" s="820"/>
      <c r="V25254" s="820"/>
      <c r="W25254" s="820"/>
      <c r="X25254" s="820"/>
      <c r="Y25254" s="820"/>
      <c r="Z25254" s="820"/>
    </row>
    <row r="25255" spans="7:26">
      <c r="G25255" s="826"/>
      <c r="H25255" s="820"/>
      <c r="J25255" s="820"/>
      <c r="K25255" s="820"/>
      <c r="L25255" s="820"/>
      <c r="M25255" s="820"/>
      <c r="N25255" s="820"/>
      <c r="O25255" s="820"/>
      <c r="P25255" s="820"/>
      <c r="Q25255" s="820"/>
      <c r="R25255" s="820"/>
      <c r="S25255" s="820"/>
      <c r="T25255" s="820"/>
      <c r="U25255" s="820"/>
      <c r="V25255" s="820"/>
      <c r="W25255" s="820"/>
      <c r="X25255" s="820"/>
      <c r="Y25255" s="820"/>
      <c r="Z25255" s="820"/>
    </row>
    <row r="25256" spans="7:26">
      <c r="G25256" s="826"/>
      <c r="H25256" s="820"/>
      <c r="J25256" s="820"/>
      <c r="K25256" s="820"/>
      <c r="L25256" s="820"/>
      <c r="M25256" s="820"/>
      <c r="N25256" s="820"/>
      <c r="O25256" s="820"/>
      <c r="P25256" s="820"/>
      <c r="Q25256" s="820"/>
      <c r="R25256" s="820"/>
      <c r="S25256" s="820"/>
      <c r="T25256" s="820"/>
      <c r="U25256" s="820"/>
      <c r="V25256" s="820"/>
      <c r="W25256" s="820"/>
      <c r="X25256" s="820"/>
      <c r="Y25256" s="820"/>
      <c r="Z25256" s="820"/>
    </row>
    <row r="25257" spans="7:26">
      <c r="G25257" s="826"/>
      <c r="H25257" s="820"/>
      <c r="J25257" s="820"/>
      <c r="K25257" s="820"/>
      <c r="L25257" s="820"/>
      <c r="M25257" s="820"/>
      <c r="N25257" s="820"/>
      <c r="O25257" s="820"/>
      <c r="P25257" s="820"/>
      <c r="Q25257" s="820"/>
      <c r="R25257" s="820"/>
      <c r="S25257" s="820"/>
      <c r="T25257" s="820"/>
      <c r="U25257" s="820"/>
      <c r="V25257" s="820"/>
      <c r="W25257" s="820"/>
      <c r="X25257" s="820"/>
      <c r="Y25257" s="820"/>
      <c r="Z25257" s="820"/>
    </row>
    <row r="25258" spans="7:26">
      <c r="G25258" s="826"/>
      <c r="H25258" s="820"/>
      <c r="J25258" s="820"/>
      <c r="K25258" s="820"/>
      <c r="L25258" s="820"/>
      <c r="M25258" s="820"/>
      <c r="N25258" s="820"/>
      <c r="O25258" s="820"/>
      <c r="P25258" s="820"/>
      <c r="Q25258" s="820"/>
      <c r="R25258" s="820"/>
      <c r="S25258" s="820"/>
      <c r="T25258" s="820"/>
      <c r="U25258" s="820"/>
      <c r="V25258" s="820"/>
      <c r="W25258" s="820"/>
      <c r="X25258" s="820"/>
      <c r="Y25258" s="820"/>
      <c r="Z25258" s="820"/>
    </row>
    <row r="25259" spans="7:26">
      <c r="G25259" s="826"/>
      <c r="H25259" s="820"/>
      <c r="J25259" s="820"/>
      <c r="K25259" s="820"/>
      <c r="L25259" s="820"/>
      <c r="M25259" s="820"/>
      <c r="N25259" s="820"/>
      <c r="O25259" s="820"/>
      <c r="P25259" s="820"/>
      <c r="Q25259" s="820"/>
      <c r="R25259" s="820"/>
      <c r="S25259" s="820"/>
      <c r="T25259" s="820"/>
      <c r="U25259" s="820"/>
      <c r="V25259" s="820"/>
      <c r="W25259" s="820"/>
      <c r="X25259" s="820"/>
      <c r="Y25259" s="820"/>
      <c r="Z25259" s="820"/>
    </row>
    <row r="25260" spans="7:26">
      <c r="G25260" s="826"/>
      <c r="H25260" s="820"/>
      <c r="J25260" s="820"/>
      <c r="K25260" s="820"/>
      <c r="L25260" s="820"/>
      <c r="M25260" s="820"/>
      <c r="N25260" s="820"/>
      <c r="O25260" s="820"/>
      <c r="P25260" s="820"/>
      <c r="Q25260" s="820"/>
      <c r="R25260" s="820"/>
      <c r="S25260" s="820"/>
      <c r="T25260" s="820"/>
      <c r="U25260" s="820"/>
      <c r="V25260" s="820"/>
      <c r="W25260" s="820"/>
      <c r="X25260" s="820"/>
      <c r="Y25260" s="820"/>
      <c r="Z25260" s="820"/>
    </row>
    <row r="25261" spans="7:26">
      <c r="G25261" s="826"/>
      <c r="H25261" s="820"/>
      <c r="J25261" s="820"/>
      <c r="K25261" s="820"/>
      <c r="L25261" s="820"/>
      <c r="M25261" s="820"/>
      <c r="N25261" s="820"/>
      <c r="O25261" s="820"/>
      <c r="P25261" s="820"/>
      <c r="Q25261" s="820"/>
      <c r="R25261" s="820"/>
      <c r="S25261" s="820"/>
      <c r="T25261" s="820"/>
      <c r="U25261" s="820"/>
      <c r="V25261" s="820"/>
      <c r="W25261" s="820"/>
      <c r="X25261" s="820"/>
      <c r="Y25261" s="820"/>
      <c r="Z25261" s="820"/>
    </row>
    <row r="25262" spans="7:26">
      <c r="G25262" s="826"/>
      <c r="H25262" s="820"/>
      <c r="J25262" s="820"/>
      <c r="K25262" s="820"/>
      <c r="L25262" s="820"/>
      <c r="M25262" s="820"/>
      <c r="N25262" s="820"/>
      <c r="O25262" s="820"/>
      <c r="P25262" s="820"/>
      <c r="Q25262" s="820"/>
      <c r="R25262" s="820"/>
      <c r="S25262" s="820"/>
      <c r="T25262" s="820"/>
      <c r="U25262" s="820"/>
      <c r="V25262" s="820"/>
      <c r="W25262" s="820"/>
      <c r="X25262" s="820"/>
      <c r="Y25262" s="820"/>
      <c r="Z25262" s="820"/>
    </row>
    <row r="25263" spans="7:26">
      <c r="G25263" s="826"/>
      <c r="H25263" s="820"/>
      <c r="J25263" s="820"/>
      <c r="K25263" s="820"/>
      <c r="L25263" s="820"/>
      <c r="M25263" s="820"/>
      <c r="N25263" s="820"/>
      <c r="O25263" s="820"/>
      <c r="P25263" s="820"/>
      <c r="Q25263" s="820"/>
      <c r="R25263" s="820"/>
      <c r="S25263" s="820"/>
      <c r="T25263" s="820"/>
      <c r="U25263" s="820"/>
      <c r="V25263" s="820"/>
      <c r="W25263" s="820"/>
      <c r="X25263" s="820"/>
      <c r="Y25263" s="820"/>
      <c r="Z25263" s="820"/>
    </row>
    <row r="25264" spans="7:26">
      <c r="G25264" s="826"/>
      <c r="H25264" s="820"/>
      <c r="J25264" s="820"/>
      <c r="K25264" s="820"/>
      <c r="L25264" s="820"/>
      <c r="M25264" s="820"/>
      <c r="N25264" s="820"/>
      <c r="O25264" s="820"/>
      <c r="P25264" s="820"/>
      <c r="Q25264" s="820"/>
      <c r="R25264" s="820"/>
      <c r="S25264" s="820"/>
      <c r="T25264" s="820"/>
      <c r="U25264" s="820"/>
      <c r="V25264" s="820"/>
      <c r="W25264" s="820"/>
      <c r="X25264" s="820"/>
      <c r="Y25264" s="820"/>
      <c r="Z25264" s="820"/>
    </row>
    <row r="25265" spans="7:26">
      <c r="G25265" s="826"/>
      <c r="H25265" s="820"/>
      <c r="J25265" s="820"/>
      <c r="K25265" s="820"/>
      <c r="L25265" s="820"/>
      <c r="M25265" s="820"/>
      <c r="N25265" s="820"/>
      <c r="O25265" s="820"/>
      <c r="P25265" s="820"/>
      <c r="Q25265" s="820"/>
      <c r="R25265" s="820"/>
      <c r="S25265" s="820"/>
      <c r="T25265" s="820"/>
      <c r="U25265" s="820"/>
      <c r="V25265" s="820"/>
      <c r="W25265" s="820"/>
      <c r="X25265" s="820"/>
      <c r="Y25265" s="820"/>
      <c r="Z25265" s="820"/>
    </row>
    <row r="25266" spans="7:26">
      <c r="G25266" s="826"/>
      <c r="H25266" s="820"/>
      <c r="J25266" s="820"/>
      <c r="K25266" s="820"/>
      <c r="L25266" s="820"/>
      <c r="M25266" s="820"/>
      <c r="N25266" s="820"/>
      <c r="O25266" s="820"/>
      <c r="P25266" s="820"/>
      <c r="Q25266" s="820"/>
      <c r="R25266" s="820"/>
      <c r="S25266" s="820"/>
      <c r="T25266" s="820"/>
      <c r="U25266" s="820"/>
      <c r="V25266" s="820"/>
      <c r="W25266" s="820"/>
      <c r="X25266" s="820"/>
      <c r="Y25266" s="820"/>
      <c r="Z25266" s="820"/>
    </row>
    <row r="25267" spans="7:26">
      <c r="G25267" s="826"/>
      <c r="H25267" s="820"/>
      <c r="J25267" s="820"/>
      <c r="K25267" s="820"/>
      <c r="L25267" s="820"/>
      <c r="M25267" s="820"/>
      <c r="N25267" s="820"/>
      <c r="O25267" s="820"/>
      <c r="P25267" s="820"/>
      <c r="Q25267" s="820"/>
      <c r="R25267" s="820"/>
      <c r="S25267" s="820"/>
      <c r="T25267" s="820"/>
      <c r="U25267" s="820"/>
      <c r="V25267" s="820"/>
      <c r="W25267" s="820"/>
      <c r="X25267" s="820"/>
      <c r="Y25267" s="820"/>
      <c r="Z25267" s="820"/>
    </row>
    <row r="25268" spans="7:26">
      <c r="G25268" s="826"/>
      <c r="H25268" s="820"/>
      <c r="J25268" s="820"/>
      <c r="K25268" s="820"/>
      <c r="L25268" s="820"/>
      <c r="M25268" s="820"/>
      <c r="N25268" s="820"/>
      <c r="O25268" s="820"/>
      <c r="P25268" s="820"/>
      <c r="Q25268" s="820"/>
      <c r="R25268" s="820"/>
      <c r="S25268" s="820"/>
      <c r="T25268" s="820"/>
      <c r="U25268" s="820"/>
      <c r="V25268" s="820"/>
      <c r="W25268" s="820"/>
      <c r="X25268" s="820"/>
      <c r="Y25268" s="820"/>
      <c r="Z25268" s="820"/>
    </row>
    <row r="25269" spans="7:26">
      <c r="G25269" s="826"/>
      <c r="H25269" s="820"/>
      <c r="J25269" s="820"/>
      <c r="K25269" s="820"/>
      <c r="L25269" s="820"/>
      <c r="M25269" s="820"/>
      <c r="N25269" s="820"/>
      <c r="O25269" s="820"/>
      <c r="P25269" s="820"/>
      <c r="Q25269" s="820"/>
      <c r="R25269" s="820"/>
      <c r="S25269" s="820"/>
      <c r="T25269" s="820"/>
      <c r="U25269" s="820"/>
      <c r="V25269" s="820"/>
      <c r="W25269" s="820"/>
      <c r="X25269" s="820"/>
      <c r="Y25269" s="820"/>
      <c r="Z25269" s="820"/>
    </row>
    <row r="25270" spans="7:26">
      <c r="G25270" s="826"/>
      <c r="H25270" s="820"/>
      <c r="J25270" s="820"/>
      <c r="K25270" s="820"/>
      <c r="L25270" s="820"/>
      <c r="M25270" s="820"/>
      <c r="N25270" s="820"/>
      <c r="O25270" s="820"/>
      <c r="P25270" s="820"/>
      <c r="Q25270" s="820"/>
      <c r="R25270" s="820"/>
      <c r="S25270" s="820"/>
      <c r="T25270" s="820"/>
      <c r="U25270" s="820"/>
      <c r="V25270" s="820"/>
      <c r="W25270" s="820"/>
      <c r="X25270" s="820"/>
      <c r="Y25270" s="820"/>
      <c r="Z25270" s="820"/>
    </row>
    <row r="25271" spans="7:26">
      <c r="G25271" s="826"/>
      <c r="H25271" s="820"/>
      <c r="J25271" s="820"/>
      <c r="K25271" s="820"/>
      <c r="L25271" s="820"/>
      <c r="M25271" s="820"/>
      <c r="N25271" s="820"/>
      <c r="O25271" s="820"/>
      <c r="P25271" s="820"/>
      <c r="Q25271" s="820"/>
      <c r="R25271" s="820"/>
      <c r="S25271" s="820"/>
      <c r="T25271" s="820"/>
      <c r="U25271" s="820"/>
      <c r="V25271" s="820"/>
      <c r="W25271" s="820"/>
      <c r="X25271" s="820"/>
      <c r="Y25271" s="820"/>
      <c r="Z25271" s="820"/>
    </row>
    <row r="25272" spans="7:26">
      <c r="G25272" s="826"/>
      <c r="H25272" s="820"/>
      <c r="J25272" s="820"/>
      <c r="K25272" s="820"/>
      <c r="L25272" s="820"/>
      <c r="M25272" s="820"/>
      <c r="N25272" s="820"/>
      <c r="O25272" s="820"/>
      <c r="P25272" s="820"/>
      <c r="Q25272" s="820"/>
      <c r="R25272" s="820"/>
      <c r="S25272" s="820"/>
      <c r="T25272" s="820"/>
      <c r="U25272" s="820"/>
      <c r="V25272" s="820"/>
      <c r="W25272" s="820"/>
      <c r="X25272" s="820"/>
      <c r="Y25272" s="820"/>
      <c r="Z25272" s="820"/>
    </row>
    <row r="25273" spans="7:26">
      <c r="G25273" s="826"/>
      <c r="H25273" s="820"/>
      <c r="J25273" s="820"/>
      <c r="K25273" s="820"/>
      <c r="L25273" s="820"/>
      <c r="M25273" s="820"/>
      <c r="N25273" s="820"/>
      <c r="O25273" s="820"/>
      <c r="P25273" s="820"/>
      <c r="Q25273" s="820"/>
      <c r="R25273" s="820"/>
      <c r="S25273" s="820"/>
      <c r="T25273" s="820"/>
      <c r="U25273" s="820"/>
      <c r="V25273" s="820"/>
      <c r="W25273" s="820"/>
      <c r="X25273" s="820"/>
      <c r="Y25273" s="820"/>
      <c r="Z25273" s="820"/>
    </row>
    <row r="25274" spans="7:26">
      <c r="G25274" s="826"/>
      <c r="H25274" s="820"/>
      <c r="J25274" s="820"/>
      <c r="K25274" s="820"/>
      <c r="L25274" s="820"/>
      <c r="M25274" s="820"/>
      <c r="N25274" s="820"/>
      <c r="O25274" s="820"/>
      <c r="P25274" s="820"/>
      <c r="Q25274" s="820"/>
      <c r="R25274" s="820"/>
      <c r="S25274" s="820"/>
      <c r="T25274" s="820"/>
      <c r="U25274" s="820"/>
      <c r="V25274" s="820"/>
      <c r="W25274" s="820"/>
      <c r="X25274" s="820"/>
      <c r="Y25274" s="820"/>
      <c r="Z25274" s="820"/>
    </row>
    <row r="25275" spans="7:26">
      <c r="G25275" s="826"/>
      <c r="H25275" s="820"/>
      <c r="J25275" s="820"/>
      <c r="K25275" s="820"/>
      <c r="L25275" s="820"/>
      <c r="M25275" s="820"/>
      <c r="N25275" s="820"/>
      <c r="O25275" s="820"/>
      <c r="P25275" s="820"/>
      <c r="Q25275" s="820"/>
      <c r="R25275" s="820"/>
      <c r="S25275" s="820"/>
      <c r="T25275" s="820"/>
      <c r="U25275" s="820"/>
      <c r="V25275" s="820"/>
      <c r="W25275" s="820"/>
      <c r="X25275" s="820"/>
      <c r="Y25275" s="820"/>
      <c r="Z25275" s="820"/>
    </row>
    <row r="25276" spans="7:26">
      <c r="G25276" s="826"/>
      <c r="H25276" s="820"/>
      <c r="J25276" s="820"/>
      <c r="K25276" s="820"/>
      <c r="L25276" s="820"/>
      <c r="M25276" s="820"/>
      <c r="N25276" s="820"/>
      <c r="O25276" s="820"/>
      <c r="P25276" s="820"/>
      <c r="Q25276" s="820"/>
      <c r="R25276" s="820"/>
      <c r="S25276" s="820"/>
      <c r="T25276" s="820"/>
      <c r="U25276" s="820"/>
      <c r="V25276" s="820"/>
      <c r="W25276" s="820"/>
      <c r="X25276" s="820"/>
      <c r="Y25276" s="820"/>
      <c r="Z25276" s="820"/>
    </row>
    <row r="25277" spans="7:26">
      <c r="G25277" s="826"/>
      <c r="H25277" s="820"/>
      <c r="J25277" s="820"/>
      <c r="K25277" s="820"/>
      <c r="L25277" s="820"/>
      <c r="M25277" s="820"/>
      <c r="N25277" s="820"/>
      <c r="O25277" s="820"/>
      <c r="P25277" s="820"/>
      <c r="Q25277" s="820"/>
      <c r="R25277" s="820"/>
      <c r="S25277" s="820"/>
      <c r="T25277" s="820"/>
      <c r="U25277" s="820"/>
      <c r="V25277" s="820"/>
      <c r="W25277" s="820"/>
      <c r="X25277" s="820"/>
      <c r="Y25277" s="820"/>
      <c r="Z25277" s="820"/>
    </row>
    <row r="25278" spans="7:26">
      <c r="G25278" s="826"/>
      <c r="H25278" s="820"/>
      <c r="J25278" s="820"/>
      <c r="K25278" s="820"/>
      <c r="L25278" s="820"/>
      <c r="M25278" s="820"/>
      <c r="N25278" s="820"/>
      <c r="O25278" s="820"/>
      <c r="P25278" s="820"/>
      <c r="Q25278" s="820"/>
      <c r="R25278" s="820"/>
      <c r="S25278" s="820"/>
      <c r="T25278" s="820"/>
      <c r="U25278" s="820"/>
      <c r="V25278" s="820"/>
      <c r="W25278" s="820"/>
      <c r="X25278" s="820"/>
      <c r="Y25278" s="820"/>
      <c r="Z25278" s="820"/>
    </row>
    <row r="25279" spans="7:26">
      <c r="G25279" s="826"/>
      <c r="H25279" s="820"/>
      <c r="J25279" s="820"/>
      <c r="K25279" s="820"/>
      <c r="L25279" s="820"/>
      <c r="M25279" s="820"/>
      <c r="N25279" s="820"/>
      <c r="O25279" s="820"/>
      <c r="P25279" s="820"/>
      <c r="Q25279" s="820"/>
      <c r="R25279" s="820"/>
      <c r="S25279" s="820"/>
      <c r="T25279" s="820"/>
      <c r="U25279" s="820"/>
      <c r="V25279" s="820"/>
      <c r="W25279" s="820"/>
      <c r="X25279" s="820"/>
      <c r="Y25279" s="820"/>
      <c r="Z25279" s="820"/>
    </row>
    <row r="25280" spans="7:26">
      <c r="G25280" s="826"/>
      <c r="H25280" s="820"/>
      <c r="J25280" s="820"/>
      <c r="K25280" s="820"/>
      <c r="L25280" s="820"/>
      <c r="M25280" s="820"/>
      <c r="N25280" s="820"/>
      <c r="O25280" s="820"/>
      <c r="P25280" s="820"/>
      <c r="Q25280" s="820"/>
      <c r="R25280" s="820"/>
      <c r="S25280" s="820"/>
      <c r="T25280" s="820"/>
      <c r="U25280" s="820"/>
      <c r="V25280" s="820"/>
      <c r="W25280" s="820"/>
      <c r="X25280" s="820"/>
      <c r="Y25280" s="820"/>
      <c r="Z25280" s="820"/>
    </row>
    <row r="25281" spans="7:26">
      <c r="G25281" s="826"/>
      <c r="H25281" s="820"/>
      <c r="J25281" s="820"/>
      <c r="K25281" s="820"/>
      <c r="L25281" s="820"/>
      <c r="M25281" s="820"/>
      <c r="N25281" s="820"/>
      <c r="O25281" s="820"/>
      <c r="P25281" s="820"/>
      <c r="Q25281" s="820"/>
      <c r="R25281" s="820"/>
      <c r="S25281" s="820"/>
      <c r="T25281" s="820"/>
      <c r="U25281" s="820"/>
      <c r="V25281" s="820"/>
      <c r="W25281" s="820"/>
      <c r="X25281" s="820"/>
      <c r="Y25281" s="820"/>
      <c r="Z25281" s="820"/>
    </row>
    <row r="25282" spans="7:26">
      <c r="G25282" s="826"/>
      <c r="H25282" s="820"/>
      <c r="J25282" s="820"/>
      <c r="K25282" s="820"/>
      <c r="L25282" s="820"/>
      <c r="M25282" s="820"/>
      <c r="N25282" s="820"/>
      <c r="O25282" s="820"/>
      <c r="P25282" s="820"/>
      <c r="Q25282" s="820"/>
      <c r="R25282" s="820"/>
      <c r="S25282" s="820"/>
      <c r="T25282" s="820"/>
      <c r="U25282" s="820"/>
      <c r="V25282" s="820"/>
      <c r="W25282" s="820"/>
      <c r="X25282" s="820"/>
      <c r="Y25282" s="820"/>
      <c r="Z25282" s="820"/>
    </row>
    <row r="25283" spans="7:26">
      <c r="G25283" s="826"/>
      <c r="H25283" s="820"/>
      <c r="J25283" s="820"/>
      <c r="K25283" s="820"/>
      <c r="L25283" s="820"/>
      <c r="M25283" s="820"/>
      <c r="N25283" s="820"/>
      <c r="O25283" s="820"/>
      <c r="P25283" s="820"/>
      <c r="Q25283" s="820"/>
      <c r="R25283" s="820"/>
      <c r="S25283" s="820"/>
      <c r="T25283" s="820"/>
      <c r="U25283" s="820"/>
      <c r="V25283" s="820"/>
      <c r="W25283" s="820"/>
      <c r="X25283" s="820"/>
      <c r="Y25283" s="820"/>
      <c r="Z25283" s="820"/>
    </row>
    <row r="25284" spans="7:26">
      <c r="G25284" s="826"/>
      <c r="H25284" s="820"/>
      <c r="J25284" s="820"/>
      <c r="K25284" s="820"/>
      <c r="L25284" s="820"/>
      <c r="M25284" s="820"/>
      <c r="N25284" s="820"/>
      <c r="O25284" s="820"/>
      <c r="P25284" s="820"/>
      <c r="Q25284" s="820"/>
      <c r="R25284" s="820"/>
      <c r="S25284" s="820"/>
      <c r="T25284" s="820"/>
      <c r="U25284" s="820"/>
      <c r="V25284" s="820"/>
      <c r="W25284" s="820"/>
      <c r="X25284" s="820"/>
      <c r="Y25284" s="820"/>
      <c r="Z25284" s="820"/>
    </row>
    <row r="25285" spans="7:26">
      <c r="G25285" s="826"/>
      <c r="H25285" s="820"/>
      <c r="J25285" s="820"/>
      <c r="K25285" s="820"/>
      <c r="L25285" s="820"/>
      <c r="M25285" s="820"/>
      <c r="N25285" s="820"/>
      <c r="O25285" s="820"/>
      <c r="P25285" s="820"/>
      <c r="Q25285" s="820"/>
      <c r="R25285" s="820"/>
      <c r="S25285" s="820"/>
      <c r="T25285" s="820"/>
      <c r="U25285" s="820"/>
      <c r="V25285" s="820"/>
      <c r="W25285" s="820"/>
      <c r="X25285" s="820"/>
      <c r="Y25285" s="820"/>
      <c r="Z25285" s="820"/>
    </row>
    <row r="25286" spans="7:26">
      <c r="G25286" s="826"/>
      <c r="H25286" s="820"/>
      <c r="J25286" s="820"/>
      <c r="K25286" s="820"/>
      <c r="L25286" s="820"/>
      <c r="M25286" s="820"/>
      <c r="N25286" s="820"/>
      <c r="O25286" s="820"/>
      <c r="P25286" s="820"/>
      <c r="Q25286" s="820"/>
      <c r="R25286" s="820"/>
      <c r="S25286" s="820"/>
      <c r="T25286" s="820"/>
      <c r="U25286" s="820"/>
      <c r="V25286" s="820"/>
      <c r="W25286" s="820"/>
      <c r="X25286" s="820"/>
      <c r="Y25286" s="820"/>
      <c r="Z25286" s="820"/>
    </row>
    <row r="25287" spans="7:26">
      <c r="G25287" s="826"/>
      <c r="H25287" s="820"/>
      <c r="J25287" s="820"/>
      <c r="K25287" s="820"/>
      <c r="L25287" s="820"/>
      <c r="M25287" s="820"/>
      <c r="N25287" s="820"/>
      <c r="O25287" s="820"/>
      <c r="P25287" s="820"/>
      <c r="Q25287" s="820"/>
      <c r="R25287" s="820"/>
      <c r="S25287" s="820"/>
      <c r="T25287" s="820"/>
      <c r="U25287" s="820"/>
      <c r="V25287" s="820"/>
      <c r="W25287" s="820"/>
      <c r="X25287" s="820"/>
      <c r="Y25287" s="820"/>
      <c r="Z25287" s="820"/>
    </row>
    <row r="25288" spans="7:26">
      <c r="G25288" s="826"/>
      <c r="H25288" s="820"/>
      <c r="J25288" s="820"/>
      <c r="K25288" s="820"/>
      <c r="L25288" s="820"/>
      <c r="M25288" s="820"/>
      <c r="N25288" s="820"/>
      <c r="O25288" s="820"/>
      <c r="P25288" s="820"/>
      <c r="Q25288" s="820"/>
      <c r="R25288" s="820"/>
      <c r="S25288" s="820"/>
      <c r="T25288" s="820"/>
      <c r="U25288" s="820"/>
      <c r="V25288" s="820"/>
      <c r="W25288" s="820"/>
      <c r="X25288" s="820"/>
      <c r="Y25288" s="820"/>
      <c r="Z25288" s="820"/>
    </row>
    <row r="25289" spans="7:26">
      <c r="G25289" s="826"/>
      <c r="H25289" s="820"/>
      <c r="J25289" s="820"/>
      <c r="K25289" s="820"/>
      <c r="L25289" s="820"/>
      <c r="M25289" s="820"/>
      <c r="N25289" s="820"/>
      <c r="O25289" s="820"/>
      <c r="P25289" s="820"/>
      <c r="Q25289" s="820"/>
      <c r="R25289" s="820"/>
      <c r="S25289" s="820"/>
      <c r="T25289" s="820"/>
      <c r="U25289" s="820"/>
      <c r="V25289" s="820"/>
      <c r="W25289" s="820"/>
      <c r="X25289" s="820"/>
      <c r="Y25289" s="820"/>
      <c r="Z25289" s="820"/>
    </row>
    <row r="25290" spans="7:26">
      <c r="G25290" s="826"/>
      <c r="H25290" s="820"/>
      <c r="J25290" s="820"/>
      <c r="K25290" s="820"/>
      <c r="L25290" s="820"/>
      <c r="M25290" s="820"/>
      <c r="N25290" s="820"/>
      <c r="O25290" s="820"/>
      <c r="P25290" s="820"/>
      <c r="Q25290" s="820"/>
      <c r="R25290" s="820"/>
      <c r="S25290" s="820"/>
      <c r="T25290" s="820"/>
      <c r="U25290" s="820"/>
      <c r="V25290" s="820"/>
      <c r="W25290" s="820"/>
      <c r="X25290" s="820"/>
      <c r="Y25290" s="820"/>
      <c r="Z25290" s="820"/>
    </row>
    <row r="25291" spans="7:26">
      <c r="G25291" s="826"/>
      <c r="H25291" s="820"/>
      <c r="J25291" s="820"/>
      <c r="K25291" s="820"/>
      <c r="L25291" s="820"/>
      <c r="M25291" s="820"/>
      <c r="N25291" s="820"/>
      <c r="O25291" s="820"/>
      <c r="P25291" s="820"/>
      <c r="Q25291" s="820"/>
      <c r="R25291" s="820"/>
      <c r="S25291" s="820"/>
      <c r="T25291" s="820"/>
      <c r="U25291" s="820"/>
      <c r="V25291" s="820"/>
      <c r="W25291" s="820"/>
      <c r="X25291" s="820"/>
      <c r="Y25291" s="820"/>
      <c r="Z25291" s="820"/>
    </row>
    <row r="25292" spans="7:26">
      <c r="G25292" s="826"/>
      <c r="H25292" s="820"/>
      <c r="J25292" s="820"/>
      <c r="K25292" s="820"/>
      <c r="L25292" s="820"/>
      <c r="M25292" s="820"/>
      <c r="N25292" s="820"/>
      <c r="O25292" s="820"/>
      <c r="P25292" s="820"/>
      <c r="Q25292" s="820"/>
      <c r="R25292" s="820"/>
      <c r="S25292" s="820"/>
      <c r="T25292" s="820"/>
      <c r="U25292" s="820"/>
      <c r="V25292" s="820"/>
      <c r="W25292" s="820"/>
      <c r="X25292" s="820"/>
      <c r="Y25292" s="820"/>
      <c r="Z25292" s="820"/>
    </row>
    <row r="25293" spans="7:26">
      <c r="G25293" s="826"/>
      <c r="H25293" s="820"/>
      <c r="J25293" s="820"/>
      <c r="K25293" s="820"/>
      <c r="L25293" s="820"/>
      <c r="M25293" s="820"/>
      <c r="N25293" s="820"/>
      <c r="O25293" s="820"/>
      <c r="P25293" s="820"/>
      <c r="Q25293" s="820"/>
      <c r="R25293" s="820"/>
      <c r="S25293" s="820"/>
      <c r="T25293" s="820"/>
      <c r="U25293" s="820"/>
      <c r="V25293" s="820"/>
      <c r="W25293" s="820"/>
      <c r="X25293" s="820"/>
      <c r="Y25293" s="820"/>
      <c r="Z25293" s="820"/>
    </row>
    <row r="25294" spans="7:26">
      <c r="G25294" s="826"/>
      <c r="H25294" s="820"/>
      <c r="J25294" s="820"/>
      <c r="K25294" s="820"/>
      <c r="L25294" s="820"/>
      <c r="M25294" s="820"/>
      <c r="N25294" s="820"/>
      <c r="O25294" s="820"/>
      <c r="P25294" s="820"/>
      <c r="Q25294" s="820"/>
      <c r="R25294" s="820"/>
      <c r="S25294" s="820"/>
      <c r="T25294" s="820"/>
      <c r="U25294" s="820"/>
      <c r="V25294" s="820"/>
      <c r="W25294" s="820"/>
      <c r="X25294" s="820"/>
      <c r="Y25294" s="820"/>
      <c r="Z25294" s="820"/>
    </row>
    <row r="25295" spans="7:26">
      <c r="G25295" s="826"/>
      <c r="H25295" s="820"/>
      <c r="J25295" s="820"/>
      <c r="K25295" s="820"/>
      <c r="L25295" s="820"/>
      <c r="M25295" s="820"/>
      <c r="N25295" s="820"/>
      <c r="O25295" s="820"/>
      <c r="P25295" s="820"/>
      <c r="Q25295" s="820"/>
      <c r="R25295" s="820"/>
      <c r="S25295" s="820"/>
      <c r="T25295" s="820"/>
      <c r="U25295" s="820"/>
      <c r="V25295" s="820"/>
      <c r="W25295" s="820"/>
      <c r="X25295" s="820"/>
      <c r="Y25295" s="820"/>
      <c r="Z25295" s="820"/>
    </row>
    <row r="25296" spans="7:26">
      <c r="G25296" s="826"/>
      <c r="H25296" s="820"/>
      <c r="J25296" s="820"/>
      <c r="K25296" s="820"/>
      <c r="L25296" s="820"/>
      <c r="M25296" s="820"/>
      <c r="N25296" s="820"/>
      <c r="O25296" s="820"/>
      <c r="P25296" s="820"/>
      <c r="Q25296" s="820"/>
      <c r="R25296" s="820"/>
      <c r="S25296" s="820"/>
      <c r="T25296" s="820"/>
      <c r="U25296" s="820"/>
      <c r="V25296" s="820"/>
      <c r="W25296" s="820"/>
      <c r="X25296" s="820"/>
      <c r="Y25296" s="820"/>
      <c r="Z25296" s="820"/>
    </row>
    <row r="25297" spans="7:26">
      <c r="G25297" s="826"/>
      <c r="H25297" s="820"/>
      <c r="J25297" s="820"/>
      <c r="K25297" s="820"/>
      <c r="L25297" s="820"/>
      <c r="M25297" s="820"/>
      <c r="N25297" s="820"/>
      <c r="O25297" s="820"/>
      <c r="P25297" s="820"/>
      <c r="Q25297" s="820"/>
      <c r="R25297" s="820"/>
      <c r="S25297" s="820"/>
      <c r="T25297" s="820"/>
      <c r="U25297" s="820"/>
      <c r="V25297" s="820"/>
      <c r="W25297" s="820"/>
      <c r="X25297" s="820"/>
      <c r="Y25297" s="820"/>
      <c r="Z25297" s="820"/>
    </row>
    <row r="25298" spans="7:26">
      <c r="G25298" s="826"/>
      <c r="H25298" s="820"/>
      <c r="J25298" s="820"/>
      <c r="K25298" s="820"/>
      <c r="L25298" s="820"/>
      <c r="M25298" s="820"/>
      <c r="N25298" s="820"/>
      <c r="O25298" s="820"/>
      <c r="P25298" s="820"/>
      <c r="Q25298" s="820"/>
      <c r="R25298" s="820"/>
      <c r="S25298" s="820"/>
      <c r="T25298" s="820"/>
      <c r="U25298" s="820"/>
      <c r="V25298" s="820"/>
      <c r="W25298" s="820"/>
      <c r="X25298" s="820"/>
      <c r="Y25298" s="820"/>
      <c r="Z25298" s="820"/>
    </row>
    <row r="25299" spans="7:26">
      <c r="G25299" s="826"/>
      <c r="H25299" s="820"/>
      <c r="J25299" s="820"/>
      <c r="K25299" s="820"/>
      <c r="L25299" s="820"/>
      <c r="M25299" s="820"/>
      <c r="N25299" s="820"/>
      <c r="O25299" s="820"/>
      <c r="P25299" s="820"/>
      <c r="Q25299" s="820"/>
      <c r="R25299" s="820"/>
      <c r="S25299" s="820"/>
      <c r="T25299" s="820"/>
      <c r="U25299" s="820"/>
      <c r="V25299" s="820"/>
      <c r="W25299" s="820"/>
      <c r="X25299" s="820"/>
      <c r="Y25299" s="820"/>
      <c r="Z25299" s="820"/>
    </row>
    <row r="25300" spans="7:26">
      <c r="G25300" s="826"/>
      <c r="H25300" s="820"/>
      <c r="J25300" s="820"/>
      <c r="K25300" s="820"/>
      <c r="L25300" s="820"/>
      <c r="M25300" s="820"/>
      <c r="N25300" s="820"/>
      <c r="O25300" s="820"/>
      <c r="P25300" s="820"/>
      <c r="Q25300" s="820"/>
      <c r="R25300" s="820"/>
      <c r="S25300" s="820"/>
      <c r="T25300" s="820"/>
      <c r="U25300" s="820"/>
      <c r="V25300" s="820"/>
      <c r="W25300" s="820"/>
      <c r="X25300" s="820"/>
      <c r="Y25300" s="820"/>
      <c r="Z25300" s="820"/>
    </row>
    <row r="25301" spans="7:26">
      <c r="G25301" s="826"/>
      <c r="H25301" s="820"/>
      <c r="J25301" s="820"/>
      <c r="K25301" s="820"/>
      <c r="L25301" s="820"/>
      <c r="M25301" s="820"/>
      <c r="N25301" s="820"/>
      <c r="O25301" s="820"/>
      <c r="P25301" s="820"/>
      <c r="Q25301" s="820"/>
      <c r="R25301" s="820"/>
      <c r="S25301" s="820"/>
      <c r="T25301" s="820"/>
      <c r="U25301" s="820"/>
      <c r="V25301" s="820"/>
      <c r="W25301" s="820"/>
      <c r="X25301" s="820"/>
      <c r="Y25301" s="820"/>
      <c r="Z25301" s="820"/>
    </row>
    <row r="25302" spans="7:26">
      <c r="G25302" s="826"/>
      <c r="H25302" s="820"/>
      <c r="J25302" s="820"/>
      <c r="K25302" s="820"/>
      <c r="L25302" s="820"/>
      <c r="M25302" s="820"/>
      <c r="N25302" s="820"/>
      <c r="O25302" s="820"/>
      <c r="P25302" s="820"/>
      <c r="Q25302" s="820"/>
      <c r="R25302" s="820"/>
      <c r="S25302" s="820"/>
      <c r="T25302" s="820"/>
      <c r="U25302" s="820"/>
      <c r="V25302" s="820"/>
      <c r="W25302" s="820"/>
      <c r="X25302" s="820"/>
      <c r="Y25302" s="820"/>
      <c r="Z25302" s="820"/>
    </row>
    <row r="25303" spans="7:26">
      <c r="G25303" s="826"/>
      <c r="H25303" s="820"/>
      <c r="J25303" s="820"/>
      <c r="K25303" s="820"/>
      <c r="L25303" s="820"/>
      <c r="M25303" s="820"/>
      <c r="N25303" s="820"/>
      <c r="O25303" s="820"/>
      <c r="P25303" s="820"/>
      <c r="Q25303" s="820"/>
      <c r="R25303" s="820"/>
      <c r="S25303" s="820"/>
      <c r="T25303" s="820"/>
      <c r="U25303" s="820"/>
      <c r="V25303" s="820"/>
      <c r="W25303" s="820"/>
      <c r="X25303" s="820"/>
      <c r="Y25303" s="820"/>
      <c r="Z25303" s="820"/>
    </row>
    <row r="25304" spans="7:26">
      <c r="G25304" s="826"/>
      <c r="H25304" s="820"/>
      <c r="J25304" s="820"/>
      <c r="K25304" s="820"/>
      <c r="L25304" s="820"/>
      <c r="M25304" s="820"/>
      <c r="N25304" s="820"/>
      <c r="O25304" s="820"/>
      <c r="P25304" s="820"/>
      <c r="Q25304" s="820"/>
      <c r="R25304" s="820"/>
      <c r="S25304" s="820"/>
      <c r="T25304" s="820"/>
      <c r="U25304" s="820"/>
      <c r="V25304" s="820"/>
      <c r="W25304" s="820"/>
      <c r="X25304" s="820"/>
      <c r="Y25304" s="820"/>
      <c r="Z25304" s="820"/>
    </row>
    <row r="25305" spans="7:26">
      <c r="G25305" s="826"/>
      <c r="H25305" s="820"/>
      <c r="J25305" s="820"/>
      <c r="K25305" s="820"/>
      <c r="L25305" s="820"/>
      <c r="M25305" s="820"/>
      <c r="N25305" s="820"/>
      <c r="O25305" s="820"/>
      <c r="P25305" s="820"/>
      <c r="Q25305" s="820"/>
      <c r="R25305" s="820"/>
      <c r="S25305" s="820"/>
      <c r="T25305" s="820"/>
      <c r="U25305" s="820"/>
      <c r="V25305" s="820"/>
      <c r="W25305" s="820"/>
      <c r="X25305" s="820"/>
      <c r="Y25305" s="820"/>
      <c r="Z25305" s="820"/>
    </row>
    <row r="25306" spans="7:26">
      <c r="G25306" s="826"/>
      <c r="H25306" s="820"/>
      <c r="J25306" s="820"/>
      <c r="K25306" s="820"/>
      <c r="L25306" s="820"/>
      <c r="M25306" s="820"/>
      <c r="N25306" s="820"/>
      <c r="O25306" s="820"/>
      <c r="P25306" s="820"/>
      <c r="Q25306" s="820"/>
      <c r="R25306" s="820"/>
      <c r="S25306" s="820"/>
      <c r="T25306" s="820"/>
      <c r="U25306" s="820"/>
      <c r="V25306" s="820"/>
      <c r="W25306" s="820"/>
      <c r="X25306" s="820"/>
      <c r="Y25306" s="820"/>
      <c r="Z25306" s="820"/>
    </row>
    <row r="25307" spans="7:26">
      <c r="G25307" s="826"/>
      <c r="H25307" s="820"/>
      <c r="J25307" s="820"/>
      <c r="K25307" s="820"/>
      <c r="L25307" s="820"/>
      <c r="M25307" s="820"/>
      <c r="N25307" s="820"/>
      <c r="O25307" s="820"/>
      <c r="P25307" s="820"/>
      <c r="Q25307" s="820"/>
      <c r="R25307" s="820"/>
      <c r="S25307" s="820"/>
      <c r="T25307" s="820"/>
      <c r="U25307" s="820"/>
      <c r="V25307" s="820"/>
      <c r="W25307" s="820"/>
      <c r="X25307" s="820"/>
      <c r="Y25307" s="820"/>
      <c r="Z25307" s="820"/>
    </row>
    <row r="25308" spans="7:26">
      <c r="G25308" s="826"/>
      <c r="H25308" s="820"/>
      <c r="J25308" s="820"/>
      <c r="K25308" s="820"/>
      <c r="L25308" s="820"/>
      <c r="M25308" s="820"/>
      <c r="N25308" s="820"/>
      <c r="O25308" s="820"/>
      <c r="P25308" s="820"/>
      <c r="Q25308" s="820"/>
      <c r="R25308" s="820"/>
      <c r="S25308" s="820"/>
      <c r="T25308" s="820"/>
      <c r="U25308" s="820"/>
      <c r="V25308" s="820"/>
      <c r="W25308" s="820"/>
      <c r="X25308" s="820"/>
      <c r="Y25308" s="820"/>
      <c r="Z25308" s="820"/>
    </row>
    <row r="25309" spans="7:26">
      <c r="G25309" s="826"/>
      <c r="H25309" s="820"/>
      <c r="J25309" s="820"/>
      <c r="K25309" s="820"/>
      <c r="L25309" s="820"/>
      <c r="M25309" s="820"/>
      <c r="N25309" s="820"/>
      <c r="O25309" s="820"/>
      <c r="P25309" s="820"/>
      <c r="Q25309" s="820"/>
      <c r="R25309" s="820"/>
      <c r="S25309" s="820"/>
      <c r="T25309" s="820"/>
      <c r="U25309" s="820"/>
      <c r="V25309" s="820"/>
      <c r="W25309" s="820"/>
      <c r="X25309" s="820"/>
      <c r="Y25309" s="820"/>
      <c r="Z25309" s="820"/>
    </row>
    <row r="25310" spans="7:26">
      <c r="G25310" s="826"/>
      <c r="H25310" s="820"/>
      <c r="J25310" s="820"/>
      <c r="K25310" s="820"/>
      <c r="L25310" s="820"/>
      <c r="M25310" s="820"/>
      <c r="N25310" s="820"/>
      <c r="O25310" s="820"/>
      <c r="P25310" s="820"/>
      <c r="Q25310" s="820"/>
      <c r="R25310" s="820"/>
      <c r="S25310" s="820"/>
      <c r="T25310" s="820"/>
      <c r="U25310" s="820"/>
      <c r="V25310" s="820"/>
      <c r="W25310" s="820"/>
      <c r="X25310" s="820"/>
      <c r="Y25310" s="820"/>
      <c r="Z25310" s="820"/>
    </row>
    <row r="25311" spans="7:26">
      <c r="G25311" s="826"/>
      <c r="H25311" s="820"/>
      <c r="J25311" s="820"/>
      <c r="K25311" s="820"/>
      <c r="L25311" s="820"/>
      <c r="M25311" s="820"/>
      <c r="N25311" s="820"/>
      <c r="O25311" s="820"/>
      <c r="P25311" s="820"/>
      <c r="Q25311" s="820"/>
      <c r="R25311" s="820"/>
      <c r="S25311" s="820"/>
      <c r="T25311" s="820"/>
      <c r="U25311" s="820"/>
      <c r="V25311" s="820"/>
      <c r="W25311" s="820"/>
      <c r="X25311" s="820"/>
      <c r="Y25311" s="820"/>
      <c r="Z25311" s="820"/>
    </row>
    <row r="25312" spans="7:26">
      <c r="G25312" s="826"/>
      <c r="H25312" s="820"/>
      <c r="J25312" s="820"/>
      <c r="K25312" s="820"/>
      <c r="L25312" s="820"/>
      <c r="M25312" s="820"/>
      <c r="N25312" s="820"/>
      <c r="O25312" s="820"/>
      <c r="P25312" s="820"/>
      <c r="Q25312" s="820"/>
      <c r="R25312" s="820"/>
      <c r="S25312" s="820"/>
      <c r="T25312" s="820"/>
      <c r="U25312" s="820"/>
      <c r="V25312" s="820"/>
      <c r="W25312" s="820"/>
      <c r="X25312" s="820"/>
      <c r="Y25312" s="820"/>
      <c r="Z25312" s="820"/>
    </row>
    <row r="25313" spans="7:26">
      <c r="G25313" s="826"/>
      <c r="H25313" s="820"/>
      <c r="J25313" s="820"/>
      <c r="K25313" s="820"/>
      <c r="L25313" s="820"/>
      <c r="M25313" s="820"/>
      <c r="N25313" s="820"/>
      <c r="O25313" s="820"/>
      <c r="P25313" s="820"/>
      <c r="Q25313" s="820"/>
      <c r="R25313" s="820"/>
      <c r="S25313" s="820"/>
      <c r="T25313" s="820"/>
      <c r="U25313" s="820"/>
      <c r="V25313" s="820"/>
      <c r="W25313" s="820"/>
      <c r="X25313" s="820"/>
      <c r="Y25313" s="820"/>
      <c r="Z25313" s="820"/>
    </row>
    <row r="25314" spans="7:26">
      <c r="G25314" s="826"/>
      <c r="H25314" s="820"/>
      <c r="J25314" s="820"/>
      <c r="K25314" s="820"/>
      <c r="L25314" s="820"/>
      <c r="M25314" s="820"/>
      <c r="N25314" s="820"/>
      <c r="O25314" s="820"/>
      <c r="P25314" s="820"/>
      <c r="Q25314" s="820"/>
      <c r="R25314" s="820"/>
      <c r="S25314" s="820"/>
      <c r="T25314" s="820"/>
      <c r="U25314" s="820"/>
      <c r="V25314" s="820"/>
      <c r="W25314" s="820"/>
      <c r="X25314" s="820"/>
      <c r="Y25314" s="820"/>
      <c r="Z25314" s="820"/>
    </row>
    <row r="25315" spans="7:26">
      <c r="G25315" s="826"/>
      <c r="H25315" s="820"/>
      <c r="J25315" s="820"/>
      <c r="K25315" s="820"/>
      <c r="L25315" s="820"/>
      <c r="M25315" s="820"/>
      <c r="N25315" s="820"/>
      <c r="O25315" s="820"/>
      <c r="P25315" s="820"/>
      <c r="Q25315" s="820"/>
      <c r="R25315" s="820"/>
      <c r="S25315" s="820"/>
      <c r="T25315" s="820"/>
      <c r="U25315" s="820"/>
      <c r="V25315" s="820"/>
      <c r="W25315" s="820"/>
      <c r="X25315" s="820"/>
      <c r="Y25315" s="820"/>
      <c r="Z25315" s="820"/>
    </row>
    <row r="25316" spans="7:26">
      <c r="G25316" s="826"/>
      <c r="H25316" s="820"/>
      <c r="J25316" s="820"/>
      <c r="K25316" s="820"/>
      <c r="L25316" s="820"/>
      <c r="M25316" s="820"/>
      <c r="N25316" s="820"/>
      <c r="O25316" s="820"/>
      <c r="P25316" s="820"/>
      <c r="Q25316" s="820"/>
      <c r="R25316" s="820"/>
      <c r="S25316" s="820"/>
      <c r="T25316" s="820"/>
      <c r="U25316" s="820"/>
      <c r="V25316" s="820"/>
      <c r="W25316" s="820"/>
      <c r="X25316" s="820"/>
      <c r="Y25316" s="820"/>
      <c r="Z25316" s="820"/>
    </row>
    <row r="25317" spans="7:26">
      <c r="G25317" s="826"/>
      <c r="H25317" s="820"/>
      <c r="J25317" s="820"/>
      <c r="K25317" s="820"/>
      <c r="L25317" s="820"/>
      <c r="M25317" s="820"/>
      <c r="N25317" s="820"/>
      <c r="O25317" s="820"/>
      <c r="P25317" s="820"/>
      <c r="Q25317" s="820"/>
      <c r="R25317" s="820"/>
      <c r="S25317" s="820"/>
      <c r="T25317" s="820"/>
      <c r="U25317" s="820"/>
      <c r="V25317" s="820"/>
      <c r="W25317" s="820"/>
      <c r="X25317" s="820"/>
      <c r="Y25317" s="820"/>
      <c r="Z25317" s="820"/>
    </row>
    <row r="25318" spans="7:26">
      <c r="G25318" s="826"/>
      <c r="H25318" s="820"/>
      <c r="J25318" s="820"/>
      <c r="K25318" s="820"/>
      <c r="L25318" s="820"/>
      <c r="M25318" s="820"/>
      <c r="N25318" s="820"/>
      <c r="O25318" s="820"/>
      <c r="P25318" s="820"/>
      <c r="Q25318" s="820"/>
      <c r="R25318" s="820"/>
      <c r="S25318" s="820"/>
      <c r="T25318" s="820"/>
      <c r="U25318" s="820"/>
      <c r="V25318" s="820"/>
      <c r="W25318" s="820"/>
      <c r="X25318" s="820"/>
      <c r="Y25318" s="820"/>
      <c r="Z25318" s="820"/>
    </row>
    <row r="25319" spans="7:26">
      <c r="G25319" s="826"/>
      <c r="H25319" s="820"/>
      <c r="J25319" s="820"/>
      <c r="K25319" s="820"/>
      <c r="L25319" s="820"/>
      <c r="M25319" s="820"/>
      <c r="N25319" s="820"/>
      <c r="O25319" s="820"/>
      <c r="P25319" s="820"/>
      <c r="Q25319" s="820"/>
      <c r="R25319" s="820"/>
      <c r="S25319" s="820"/>
      <c r="T25319" s="820"/>
      <c r="U25319" s="820"/>
      <c r="V25319" s="820"/>
      <c r="W25319" s="820"/>
      <c r="X25319" s="820"/>
      <c r="Y25319" s="820"/>
      <c r="Z25319" s="820"/>
    </row>
    <row r="25320" spans="7:26">
      <c r="G25320" s="826"/>
      <c r="H25320" s="820"/>
      <c r="J25320" s="820"/>
      <c r="K25320" s="820"/>
      <c r="L25320" s="820"/>
      <c r="M25320" s="820"/>
      <c r="N25320" s="820"/>
      <c r="O25320" s="820"/>
      <c r="P25320" s="820"/>
      <c r="Q25320" s="820"/>
      <c r="R25320" s="820"/>
      <c r="S25320" s="820"/>
      <c r="T25320" s="820"/>
      <c r="U25320" s="820"/>
      <c r="V25320" s="820"/>
      <c r="W25320" s="820"/>
      <c r="X25320" s="820"/>
      <c r="Y25320" s="820"/>
      <c r="Z25320" s="820"/>
    </row>
    <row r="25321" spans="7:26">
      <c r="G25321" s="826"/>
      <c r="H25321" s="820"/>
      <c r="J25321" s="820"/>
      <c r="K25321" s="820"/>
      <c r="L25321" s="820"/>
      <c r="M25321" s="820"/>
      <c r="N25321" s="820"/>
      <c r="O25321" s="820"/>
      <c r="P25321" s="820"/>
      <c r="Q25321" s="820"/>
      <c r="R25321" s="820"/>
      <c r="S25321" s="820"/>
      <c r="T25321" s="820"/>
      <c r="U25321" s="820"/>
      <c r="V25321" s="820"/>
      <c r="W25321" s="820"/>
      <c r="X25321" s="820"/>
      <c r="Y25321" s="820"/>
      <c r="Z25321" s="820"/>
    </row>
    <row r="25322" spans="7:26">
      <c r="G25322" s="826"/>
      <c r="H25322" s="820"/>
      <c r="J25322" s="820"/>
      <c r="K25322" s="820"/>
      <c r="L25322" s="820"/>
      <c r="M25322" s="820"/>
      <c r="N25322" s="820"/>
      <c r="O25322" s="820"/>
      <c r="P25322" s="820"/>
      <c r="Q25322" s="820"/>
      <c r="R25322" s="820"/>
      <c r="S25322" s="820"/>
      <c r="T25322" s="820"/>
      <c r="U25322" s="820"/>
      <c r="V25322" s="820"/>
      <c r="W25322" s="820"/>
      <c r="X25322" s="820"/>
      <c r="Y25322" s="820"/>
      <c r="Z25322" s="820"/>
    </row>
    <row r="25323" spans="7:26">
      <c r="G25323" s="826"/>
      <c r="H25323" s="820"/>
      <c r="J25323" s="820"/>
      <c r="K25323" s="820"/>
      <c r="L25323" s="820"/>
      <c r="M25323" s="820"/>
      <c r="N25323" s="820"/>
      <c r="O25323" s="820"/>
      <c r="P25323" s="820"/>
      <c r="Q25323" s="820"/>
      <c r="R25323" s="820"/>
      <c r="S25323" s="820"/>
      <c r="T25323" s="820"/>
      <c r="U25323" s="820"/>
      <c r="V25323" s="820"/>
      <c r="W25323" s="820"/>
      <c r="X25323" s="820"/>
      <c r="Y25323" s="820"/>
      <c r="Z25323" s="820"/>
    </row>
    <row r="25324" spans="7:26">
      <c r="G25324" s="826"/>
      <c r="H25324" s="820"/>
      <c r="J25324" s="820"/>
      <c r="K25324" s="820"/>
      <c r="L25324" s="820"/>
      <c r="M25324" s="820"/>
      <c r="N25324" s="820"/>
      <c r="O25324" s="820"/>
      <c r="P25324" s="820"/>
      <c r="Q25324" s="820"/>
      <c r="R25324" s="820"/>
      <c r="S25324" s="820"/>
      <c r="T25324" s="820"/>
      <c r="U25324" s="820"/>
      <c r="V25324" s="820"/>
      <c r="W25324" s="820"/>
      <c r="X25324" s="820"/>
      <c r="Y25324" s="820"/>
      <c r="Z25324" s="820"/>
    </row>
    <row r="25325" spans="7:26">
      <c r="G25325" s="826"/>
      <c r="H25325" s="820"/>
      <c r="J25325" s="820"/>
      <c r="K25325" s="820"/>
      <c r="L25325" s="820"/>
      <c r="M25325" s="820"/>
      <c r="N25325" s="820"/>
      <c r="O25325" s="820"/>
      <c r="P25325" s="820"/>
      <c r="Q25325" s="820"/>
      <c r="R25325" s="820"/>
      <c r="S25325" s="820"/>
      <c r="T25325" s="820"/>
      <c r="U25325" s="820"/>
      <c r="V25325" s="820"/>
      <c r="W25325" s="820"/>
      <c r="X25325" s="820"/>
      <c r="Y25325" s="820"/>
      <c r="Z25325" s="820"/>
    </row>
    <row r="25326" spans="7:26">
      <c r="G25326" s="826"/>
      <c r="H25326" s="820"/>
      <c r="J25326" s="820"/>
      <c r="K25326" s="820"/>
      <c r="L25326" s="820"/>
      <c r="M25326" s="820"/>
      <c r="N25326" s="820"/>
      <c r="O25326" s="820"/>
      <c r="P25326" s="820"/>
      <c r="Q25326" s="820"/>
      <c r="R25326" s="820"/>
      <c r="S25326" s="820"/>
      <c r="T25326" s="820"/>
      <c r="U25326" s="820"/>
      <c r="V25326" s="820"/>
      <c r="W25326" s="820"/>
      <c r="X25326" s="820"/>
      <c r="Y25326" s="820"/>
      <c r="Z25326" s="820"/>
    </row>
    <row r="25327" spans="7:26">
      <c r="G25327" s="826"/>
      <c r="H25327" s="820"/>
      <c r="J25327" s="820"/>
      <c r="K25327" s="820"/>
      <c r="L25327" s="820"/>
      <c r="M25327" s="820"/>
      <c r="N25327" s="820"/>
      <c r="O25327" s="820"/>
      <c r="P25327" s="820"/>
      <c r="Q25327" s="820"/>
      <c r="R25327" s="820"/>
      <c r="S25327" s="820"/>
      <c r="T25327" s="820"/>
      <c r="U25327" s="820"/>
      <c r="V25327" s="820"/>
      <c r="W25327" s="820"/>
      <c r="X25327" s="820"/>
      <c r="Y25327" s="820"/>
      <c r="Z25327" s="820"/>
    </row>
    <row r="25328" spans="7:26">
      <c r="G25328" s="826"/>
      <c r="H25328" s="820"/>
      <c r="J25328" s="820"/>
      <c r="K25328" s="820"/>
      <c r="L25328" s="820"/>
      <c r="M25328" s="820"/>
      <c r="N25328" s="820"/>
      <c r="O25328" s="820"/>
      <c r="P25328" s="820"/>
      <c r="Q25328" s="820"/>
      <c r="R25328" s="820"/>
      <c r="S25328" s="820"/>
      <c r="T25328" s="820"/>
      <c r="U25328" s="820"/>
      <c r="V25328" s="820"/>
      <c r="W25328" s="820"/>
      <c r="X25328" s="820"/>
      <c r="Y25328" s="820"/>
      <c r="Z25328" s="820"/>
    </row>
    <row r="25329" spans="7:26">
      <c r="G25329" s="826"/>
      <c r="H25329" s="820"/>
      <c r="J25329" s="820"/>
      <c r="K25329" s="820"/>
      <c r="L25329" s="820"/>
      <c r="M25329" s="820"/>
      <c r="N25329" s="820"/>
      <c r="O25329" s="820"/>
      <c r="P25329" s="820"/>
      <c r="Q25329" s="820"/>
      <c r="R25329" s="820"/>
      <c r="S25329" s="820"/>
      <c r="T25329" s="820"/>
      <c r="U25329" s="820"/>
      <c r="V25329" s="820"/>
      <c r="W25329" s="820"/>
      <c r="X25329" s="820"/>
      <c r="Y25329" s="820"/>
      <c r="Z25329" s="820"/>
    </row>
    <row r="25330" spans="7:26">
      <c r="G25330" s="826"/>
      <c r="H25330" s="820"/>
      <c r="J25330" s="820"/>
      <c r="K25330" s="820"/>
      <c r="L25330" s="820"/>
      <c r="M25330" s="820"/>
      <c r="N25330" s="820"/>
      <c r="O25330" s="820"/>
      <c r="P25330" s="820"/>
      <c r="Q25330" s="820"/>
      <c r="R25330" s="820"/>
      <c r="S25330" s="820"/>
      <c r="T25330" s="820"/>
      <c r="U25330" s="820"/>
      <c r="V25330" s="820"/>
      <c r="W25330" s="820"/>
      <c r="X25330" s="820"/>
      <c r="Y25330" s="820"/>
      <c r="Z25330" s="820"/>
    </row>
    <row r="25331" spans="7:26">
      <c r="G25331" s="826"/>
      <c r="H25331" s="820"/>
      <c r="J25331" s="820"/>
      <c r="K25331" s="820"/>
      <c r="L25331" s="820"/>
      <c r="M25331" s="820"/>
      <c r="N25331" s="820"/>
      <c r="O25331" s="820"/>
      <c r="P25331" s="820"/>
      <c r="Q25331" s="820"/>
      <c r="R25331" s="820"/>
      <c r="S25331" s="820"/>
      <c r="T25331" s="820"/>
      <c r="U25331" s="820"/>
      <c r="V25331" s="820"/>
      <c r="W25331" s="820"/>
      <c r="X25331" s="820"/>
      <c r="Y25331" s="820"/>
      <c r="Z25331" s="820"/>
    </row>
    <row r="25332" spans="7:26">
      <c r="G25332" s="826"/>
      <c r="H25332" s="820"/>
      <c r="J25332" s="820"/>
      <c r="K25332" s="820"/>
      <c r="L25332" s="820"/>
      <c r="M25332" s="820"/>
      <c r="N25332" s="820"/>
      <c r="O25332" s="820"/>
      <c r="P25332" s="820"/>
      <c r="Q25332" s="820"/>
      <c r="R25332" s="820"/>
      <c r="S25332" s="820"/>
      <c r="T25332" s="820"/>
      <c r="U25332" s="820"/>
      <c r="V25332" s="820"/>
      <c r="W25332" s="820"/>
      <c r="X25332" s="820"/>
      <c r="Y25332" s="820"/>
      <c r="Z25332" s="820"/>
    </row>
    <row r="25333" spans="7:26">
      <c r="G25333" s="826"/>
      <c r="H25333" s="820"/>
      <c r="J25333" s="820"/>
      <c r="K25333" s="820"/>
      <c r="L25333" s="820"/>
      <c r="M25333" s="820"/>
      <c r="N25333" s="820"/>
      <c r="O25333" s="820"/>
      <c r="P25333" s="820"/>
      <c r="Q25333" s="820"/>
      <c r="R25333" s="820"/>
      <c r="S25333" s="820"/>
      <c r="T25333" s="820"/>
      <c r="U25333" s="820"/>
      <c r="V25333" s="820"/>
      <c r="W25333" s="820"/>
      <c r="X25333" s="820"/>
      <c r="Y25333" s="820"/>
      <c r="Z25333" s="820"/>
    </row>
    <row r="25334" spans="7:26">
      <c r="G25334" s="826"/>
      <c r="H25334" s="820"/>
      <c r="J25334" s="820"/>
      <c r="K25334" s="820"/>
      <c r="L25334" s="820"/>
      <c r="M25334" s="820"/>
      <c r="N25334" s="820"/>
      <c r="O25334" s="820"/>
      <c r="P25334" s="820"/>
      <c r="Q25334" s="820"/>
      <c r="R25334" s="820"/>
      <c r="S25334" s="820"/>
      <c r="T25334" s="820"/>
      <c r="U25334" s="820"/>
      <c r="V25334" s="820"/>
      <c r="W25334" s="820"/>
      <c r="X25334" s="820"/>
      <c r="Y25334" s="820"/>
      <c r="Z25334" s="820"/>
    </row>
    <row r="25335" spans="7:26">
      <c r="G25335" s="826"/>
      <c r="H25335" s="820"/>
      <c r="J25335" s="820"/>
      <c r="K25335" s="820"/>
      <c r="L25335" s="820"/>
      <c r="M25335" s="820"/>
      <c r="N25335" s="820"/>
      <c r="O25335" s="820"/>
      <c r="P25335" s="820"/>
      <c r="Q25335" s="820"/>
      <c r="R25335" s="820"/>
      <c r="S25335" s="820"/>
      <c r="T25335" s="820"/>
      <c r="U25335" s="820"/>
      <c r="V25335" s="820"/>
      <c r="W25335" s="820"/>
      <c r="X25335" s="820"/>
      <c r="Y25335" s="820"/>
      <c r="Z25335" s="820"/>
    </row>
    <row r="25336" spans="7:26">
      <c r="G25336" s="826"/>
      <c r="H25336" s="820"/>
      <c r="J25336" s="820"/>
      <c r="K25336" s="820"/>
      <c r="L25336" s="820"/>
      <c r="M25336" s="820"/>
      <c r="N25336" s="820"/>
      <c r="O25336" s="820"/>
      <c r="P25336" s="820"/>
      <c r="Q25336" s="820"/>
      <c r="R25336" s="820"/>
      <c r="S25336" s="820"/>
      <c r="T25336" s="820"/>
      <c r="U25336" s="820"/>
      <c r="V25336" s="820"/>
      <c r="W25336" s="820"/>
      <c r="X25336" s="820"/>
      <c r="Y25336" s="820"/>
      <c r="Z25336" s="820"/>
    </row>
    <row r="25337" spans="7:26">
      <c r="G25337" s="826"/>
      <c r="H25337" s="820"/>
      <c r="J25337" s="820"/>
      <c r="K25337" s="820"/>
      <c r="L25337" s="820"/>
      <c r="M25337" s="820"/>
      <c r="N25337" s="820"/>
      <c r="O25337" s="820"/>
      <c r="P25337" s="820"/>
      <c r="Q25337" s="820"/>
      <c r="R25337" s="820"/>
      <c r="S25337" s="820"/>
      <c r="T25337" s="820"/>
      <c r="U25337" s="820"/>
      <c r="V25337" s="820"/>
      <c r="W25337" s="820"/>
      <c r="X25337" s="820"/>
      <c r="Y25337" s="820"/>
      <c r="Z25337" s="820"/>
    </row>
    <row r="25338" spans="7:26">
      <c r="G25338" s="826"/>
      <c r="H25338" s="820"/>
      <c r="J25338" s="820"/>
      <c r="K25338" s="820"/>
      <c r="L25338" s="820"/>
      <c r="M25338" s="820"/>
      <c r="N25338" s="820"/>
      <c r="O25338" s="820"/>
      <c r="P25338" s="820"/>
      <c r="Q25338" s="820"/>
      <c r="R25338" s="820"/>
      <c r="S25338" s="820"/>
      <c r="T25338" s="820"/>
      <c r="U25338" s="820"/>
      <c r="V25338" s="820"/>
      <c r="W25338" s="820"/>
      <c r="X25338" s="820"/>
      <c r="Y25338" s="820"/>
      <c r="Z25338" s="820"/>
    </row>
    <row r="25339" spans="7:26">
      <c r="G25339" s="826"/>
      <c r="H25339" s="820"/>
      <c r="J25339" s="820"/>
      <c r="K25339" s="820"/>
      <c r="L25339" s="820"/>
      <c r="M25339" s="820"/>
      <c r="N25339" s="820"/>
      <c r="O25339" s="820"/>
      <c r="P25339" s="820"/>
      <c r="Q25339" s="820"/>
      <c r="R25339" s="820"/>
      <c r="S25339" s="820"/>
      <c r="T25339" s="820"/>
      <c r="U25339" s="820"/>
      <c r="V25339" s="820"/>
      <c r="W25339" s="820"/>
      <c r="X25339" s="820"/>
      <c r="Y25339" s="820"/>
      <c r="Z25339" s="820"/>
    </row>
    <row r="25340" spans="7:26">
      <c r="G25340" s="826"/>
      <c r="H25340" s="820"/>
      <c r="J25340" s="820"/>
      <c r="K25340" s="820"/>
      <c r="L25340" s="820"/>
      <c r="M25340" s="820"/>
      <c r="N25340" s="820"/>
      <c r="O25340" s="820"/>
      <c r="P25340" s="820"/>
      <c r="Q25340" s="820"/>
      <c r="R25340" s="820"/>
      <c r="S25340" s="820"/>
      <c r="T25340" s="820"/>
      <c r="U25340" s="820"/>
      <c r="V25340" s="820"/>
      <c r="W25340" s="820"/>
      <c r="X25340" s="820"/>
      <c r="Y25340" s="820"/>
      <c r="Z25340" s="820"/>
    </row>
    <row r="25341" spans="7:26">
      <c r="G25341" s="826"/>
      <c r="H25341" s="820"/>
      <c r="J25341" s="820"/>
      <c r="K25341" s="820"/>
      <c r="L25341" s="820"/>
      <c r="M25341" s="820"/>
      <c r="N25341" s="820"/>
      <c r="O25341" s="820"/>
      <c r="P25341" s="820"/>
      <c r="Q25341" s="820"/>
      <c r="R25341" s="820"/>
      <c r="S25341" s="820"/>
      <c r="T25341" s="820"/>
      <c r="U25341" s="820"/>
      <c r="V25341" s="820"/>
      <c r="W25341" s="820"/>
      <c r="X25341" s="820"/>
      <c r="Y25341" s="820"/>
      <c r="Z25341" s="820"/>
    </row>
    <row r="25342" spans="7:26">
      <c r="G25342" s="826"/>
      <c r="H25342" s="820"/>
      <c r="J25342" s="820"/>
      <c r="K25342" s="820"/>
      <c r="L25342" s="820"/>
      <c r="M25342" s="820"/>
      <c r="N25342" s="820"/>
      <c r="O25342" s="820"/>
      <c r="P25342" s="820"/>
      <c r="Q25342" s="820"/>
      <c r="R25342" s="820"/>
      <c r="S25342" s="820"/>
      <c r="T25342" s="820"/>
      <c r="U25342" s="820"/>
      <c r="V25342" s="820"/>
      <c r="W25342" s="820"/>
      <c r="X25342" s="820"/>
      <c r="Y25342" s="820"/>
      <c r="Z25342" s="820"/>
    </row>
    <row r="25343" spans="7:26">
      <c r="G25343" s="826"/>
      <c r="H25343" s="820"/>
      <c r="J25343" s="820"/>
      <c r="K25343" s="820"/>
      <c r="L25343" s="820"/>
      <c r="M25343" s="820"/>
      <c r="N25343" s="820"/>
      <c r="O25343" s="820"/>
      <c r="P25343" s="820"/>
      <c r="Q25343" s="820"/>
      <c r="R25343" s="820"/>
      <c r="S25343" s="820"/>
      <c r="T25343" s="820"/>
      <c r="U25343" s="820"/>
      <c r="V25343" s="820"/>
      <c r="W25343" s="820"/>
      <c r="X25343" s="820"/>
      <c r="Y25343" s="820"/>
      <c r="Z25343" s="820"/>
    </row>
    <row r="25344" spans="7:26">
      <c r="G25344" s="826"/>
      <c r="H25344" s="820"/>
      <c r="J25344" s="820"/>
      <c r="K25344" s="820"/>
      <c r="L25344" s="820"/>
      <c r="M25344" s="820"/>
      <c r="N25344" s="820"/>
      <c r="O25344" s="820"/>
      <c r="P25344" s="820"/>
      <c r="Q25344" s="820"/>
      <c r="R25344" s="820"/>
      <c r="S25344" s="820"/>
      <c r="T25344" s="820"/>
      <c r="U25344" s="820"/>
      <c r="V25344" s="820"/>
      <c r="W25344" s="820"/>
      <c r="X25344" s="820"/>
      <c r="Y25344" s="820"/>
      <c r="Z25344" s="820"/>
    </row>
    <row r="25345" spans="7:26">
      <c r="G25345" s="826"/>
      <c r="H25345" s="820"/>
      <c r="J25345" s="820"/>
      <c r="K25345" s="820"/>
      <c r="L25345" s="820"/>
      <c r="M25345" s="820"/>
      <c r="N25345" s="820"/>
      <c r="O25345" s="820"/>
      <c r="P25345" s="820"/>
      <c r="Q25345" s="820"/>
      <c r="R25345" s="820"/>
      <c r="S25345" s="820"/>
      <c r="T25345" s="820"/>
      <c r="U25345" s="820"/>
      <c r="V25345" s="820"/>
      <c r="W25345" s="820"/>
      <c r="X25345" s="820"/>
      <c r="Y25345" s="820"/>
      <c r="Z25345" s="820"/>
    </row>
    <row r="25346" spans="7:26">
      <c r="G25346" s="826"/>
      <c r="H25346" s="820"/>
      <c r="J25346" s="820"/>
      <c r="K25346" s="820"/>
      <c r="L25346" s="820"/>
      <c r="M25346" s="820"/>
      <c r="N25346" s="820"/>
      <c r="O25346" s="820"/>
      <c r="P25346" s="820"/>
      <c r="Q25346" s="820"/>
      <c r="R25346" s="820"/>
      <c r="S25346" s="820"/>
      <c r="T25346" s="820"/>
      <c r="U25346" s="820"/>
      <c r="V25346" s="820"/>
      <c r="W25346" s="820"/>
      <c r="X25346" s="820"/>
      <c r="Y25346" s="820"/>
      <c r="Z25346" s="820"/>
    </row>
    <row r="25347" spans="7:26">
      <c r="G25347" s="826"/>
      <c r="H25347" s="820"/>
      <c r="J25347" s="820"/>
      <c r="K25347" s="820"/>
      <c r="L25347" s="820"/>
      <c r="M25347" s="820"/>
      <c r="N25347" s="820"/>
      <c r="O25347" s="820"/>
      <c r="P25347" s="820"/>
      <c r="Q25347" s="820"/>
      <c r="R25347" s="820"/>
      <c r="S25347" s="820"/>
      <c r="T25347" s="820"/>
      <c r="U25347" s="820"/>
      <c r="V25347" s="820"/>
      <c r="W25347" s="820"/>
      <c r="X25347" s="820"/>
      <c r="Y25347" s="820"/>
      <c r="Z25347" s="820"/>
    </row>
    <row r="25348" spans="7:26">
      <c r="G25348" s="826"/>
      <c r="H25348" s="820"/>
      <c r="J25348" s="820"/>
      <c r="K25348" s="820"/>
      <c r="L25348" s="820"/>
      <c r="M25348" s="820"/>
      <c r="N25348" s="820"/>
      <c r="O25348" s="820"/>
      <c r="P25348" s="820"/>
      <c r="Q25348" s="820"/>
      <c r="R25348" s="820"/>
      <c r="S25348" s="820"/>
      <c r="T25348" s="820"/>
      <c r="U25348" s="820"/>
      <c r="V25348" s="820"/>
      <c r="W25348" s="820"/>
      <c r="X25348" s="820"/>
      <c r="Y25348" s="820"/>
      <c r="Z25348" s="820"/>
    </row>
    <row r="25349" spans="7:26">
      <c r="G25349" s="826"/>
      <c r="H25349" s="820"/>
      <c r="J25349" s="820"/>
      <c r="K25349" s="820"/>
      <c r="L25349" s="820"/>
      <c r="M25349" s="820"/>
      <c r="N25349" s="820"/>
      <c r="O25349" s="820"/>
      <c r="P25349" s="820"/>
      <c r="Q25349" s="820"/>
      <c r="R25349" s="820"/>
      <c r="S25349" s="820"/>
      <c r="T25349" s="820"/>
      <c r="U25349" s="820"/>
      <c r="V25349" s="820"/>
      <c r="W25349" s="820"/>
      <c r="X25349" s="820"/>
      <c r="Y25349" s="820"/>
      <c r="Z25349" s="820"/>
    </row>
    <row r="25350" spans="7:26">
      <c r="G25350" s="826"/>
      <c r="H25350" s="820"/>
      <c r="J25350" s="820"/>
      <c r="K25350" s="820"/>
      <c r="L25350" s="820"/>
      <c r="M25350" s="820"/>
      <c r="N25350" s="820"/>
      <c r="O25350" s="820"/>
      <c r="P25350" s="820"/>
      <c r="Q25350" s="820"/>
      <c r="R25350" s="820"/>
      <c r="S25350" s="820"/>
      <c r="T25350" s="820"/>
      <c r="U25350" s="820"/>
      <c r="V25350" s="820"/>
      <c r="W25350" s="820"/>
      <c r="X25350" s="820"/>
      <c r="Y25350" s="820"/>
      <c r="Z25350" s="820"/>
    </row>
    <row r="25351" spans="7:26">
      <c r="G25351" s="826"/>
      <c r="H25351" s="820"/>
      <c r="J25351" s="820"/>
      <c r="K25351" s="820"/>
      <c r="L25351" s="820"/>
      <c r="M25351" s="820"/>
      <c r="N25351" s="820"/>
      <c r="O25351" s="820"/>
      <c r="P25351" s="820"/>
      <c r="Q25351" s="820"/>
      <c r="R25351" s="820"/>
      <c r="S25351" s="820"/>
      <c r="T25351" s="820"/>
      <c r="U25351" s="820"/>
      <c r="V25351" s="820"/>
      <c r="W25351" s="820"/>
      <c r="X25351" s="820"/>
      <c r="Y25351" s="820"/>
      <c r="Z25351" s="820"/>
    </row>
    <row r="25352" spans="7:26">
      <c r="G25352" s="826"/>
      <c r="H25352" s="820"/>
      <c r="J25352" s="820"/>
      <c r="K25352" s="820"/>
      <c r="L25352" s="820"/>
      <c r="M25352" s="820"/>
      <c r="N25352" s="820"/>
      <c r="O25352" s="820"/>
      <c r="P25352" s="820"/>
      <c r="Q25352" s="820"/>
      <c r="R25352" s="820"/>
      <c r="S25352" s="820"/>
      <c r="T25352" s="820"/>
      <c r="U25352" s="820"/>
      <c r="V25352" s="820"/>
      <c r="W25352" s="820"/>
      <c r="X25352" s="820"/>
      <c r="Y25352" s="820"/>
      <c r="Z25352" s="820"/>
    </row>
    <row r="25353" spans="7:26">
      <c r="G25353" s="826"/>
      <c r="H25353" s="820"/>
      <c r="J25353" s="820"/>
      <c r="K25353" s="820"/>
      <c r="L25353" s="820"/>
      <c r="M25353" s="820"/>
      <c r="N25353" s="820"/>
      <c r="O25353" s="820"/>
      <c r="P25353" s="820"/>
      <c r="Q25353" s="820"/>
      <c r="R25353" s="820"/>
      <c r="S25353" s="820"/>
      <c r="T25353" s="820"/>
      <c r="U25353" s="820"/>
      <c r="V25353" s="820"/>
      <c r="W25353" s="820"/>
      <c r="X25353" s="820"/>
      <c r="Y25353" s="820"/>
      <c r="Z25353" s="820"/>
    </row>
    <row r="25354" spans="7:26">
      <c r="G25354" s="826"/>
      <c r="H25354" s="820"/>
      <c r="J25354" s="820"/>
      <c r="K25354" s="820"/>
      <c r="L25354" s="820"/>
      <c r="M25354" s="820"/>
      <c r="N25354" s="820"/>
      <c r="O25354" s="820"/>
      <c r="P25354" s="820"/>
      <c r="Q25354" s="820"/>
      <c r="R25354" s="820"/>
      <c r="S25354" s="820"/>
      <c r="T25354" s="820"/>
      <c r="U25354" s="820"/>
      <c r="V25354" s="820"/>
      <c r="W25354" s="820"/>
      <c r="X25354" s="820"/>
      <c r="Y25354" s="820"/>
      <c r="Z25354" s="820"/>
    </row>
    <row r="25355" spans="7:26">
      <c r="G25355" s="826"/>
      <c r="H25355" s="820"/>
      <c r="J25355" s="820"/>
      <c r="K25355" s="820"/>
      <c r="L25355" s="820"/>
      <c r="M25355" s="820"/>
      <c r="N25355" s="820"/>
      <c r="O25355" s="820"/>
      <c r="P25355" s="820"/>
      <c r="Q25355" s="820"/>
      <c r="R25355" s="820"/>
      <c r="S25355" s="820"/>
      <c r="T25355" s="820"/>
      <c r="U25355" s="820"/>
      <c r="V25355" s="820"/>
      <c r="W25355" s="820"/>
      <c r="X25355" s="820"/>
      <c r="Y25355" s="820"/>
      <c r="Z25355" s="820"/>
    </row>
    <row r="25356" spans="7:26">
      <c r="G25356" s="826"/>
      <c r="H25356" s="820"/>
      <c r="J25356" s="820"/>
      <c r="K25356" s="820"/>
      <c r="L25356" s="820"/>
      <c r="M25356" s="820"/>
      <c r="N25356" s="820"/>
      <c r="O25356" s="820"/>
      <c r="P25356" s="820"/>
      <c r="Q25356" s="820"/>
      <c r="R25356" s="820"/>
      <c r="S25356" s="820"/>
      <c r="T25356" s="820"/>
      <c r="U25356" s="820"/>
      <c r="V25356" s="820"/>
      <c r="W25356" s="820"/>
      <c r="X25356" s="820"/>
      <c r="Y25356" s="820"/>
      <c r="Z25356" s="820"/>
    </row>
    <row r="25357" spans="7:26">
      <c r="G25357" s="826"/>
      <c r="H25357" s="820"/>
      <c r="J25357" s="820"/>
      <c r="K25357" s="820"/>
      <c r="L25357" s="820"/>
      <c r="M25357" s="820"/>
      <c r="N25357" s="820"/>
      <c r="O25357" s="820"/>
      <c r="P25357" s="820"/>
      <c r="Q25357" s="820"/>
      <c r="R25357" s="820"/>
      <c r="S25357" s="820"/>
      <c r="T25357" s="820"/>
      <c r="U25357" s="820"/>
      <c r="V25357" s="820"/>
      <c r="W25357" s="820"/>
      <c r="X25357" s="820"/>
      <c r="Y25357" s="820"/>
      <c r="Z25357" s="820"/>
    </row>
    <row r="25358" spans="7:26">
      <c r="G25358" s="826"/>
      <c r="H25358" s="820"/>
      <c r="J25358" s="820"/>
      <c r="K25358" s="820"/>
      <c r="L25358" s="820"/>
      <c r="M25358" s="820"/>
      <c r="N25358" s="820"/>
      <c r="O25358" s="820"/>
      <c r="P25358" s="820"/>
      <c r="Q25358" s="820"/>
      <c r="R25358" s="820"/>
      <c r="S25358" s="820"/>
      <c r="T25358" s="820"/>
      <c r="U25358" s="820"/>
      <c r="V25358" s="820"/>
      <c r="W25358" s="820"/>
      <c r="X25358" s="820"/>
      <c r="Y25358" s="820"/>
      <c r="Z25358" s="820"/>
    </row>
    <row r="25359" spans="7:26">
      <c r="G25359" s="826"/>
      <c r="H25359" s="820"/>
      <c r="J25359" s="820"/>
      <c r="K25359" s="820"/>
      <c r="L25359" s="820"/>
      <c r="M25359" s="820"/>
      <c r="N25359" s="820"/>
      <c r="O25359" s="820"/>
      <c r="P25359" s="820"/>
      <c r="Q25359" s="820"/>
      <c r="R25359" s="820"/>
      <c r="S25359" s="820"/>
      <c r="T25359" s="820"/>
      <c r="U25359" s="820"/>
      <c r="V25359" s="820"/>
      <c r="W25359" s="820"/>
      <c r="X25359" s="820"/>
      <c r="Y25359" s="820"/>
      <c r="Z25359" s="820"/>
    </row>
    <row r="25360" spans="7:26">
      <c r="G25360" s="826"/>
      <c r="H25360" s="820"/>
      <c r="J25360" s="820"/>
      <c r="K25360" s="820"/>
      <c r="L25360" s="820"/>
      <c r="M25360" s="820"/>
      <c r="N25360" s="820"/>
      <c r="O25360" s="820"/>
      <c r="P25360" s="820"/>
      <c r="Q25360" s="820"/>
      <c r="R25360" s="820"/>
      <c r="S25360" s="820"/>
      <c r="T25360" s="820"/>
      <c r="U25360" s="820"/>
      <c r="V25360" s="820"/>
      <c r="W25360" s="820"/>
      <c r="X25360" s="820"/>
      <c r="Y25360" s="820"/>
      <c r="Z25360" s="820"/>
    </row>
    <row r="25361" spans="7:26">
      <c r="G25361" s="826"/>
      <c r="H25361" s="820"/>
      <c r="J25361" s="820"/>
      <c r="K25361" s="820"/>
      <c r="L25361" s="820"/>
      <c r="M25361" s="820"/>
      <c r="N25361" s="820"/>
      <c r="O25361" s="820"/>
      <c r="P25361" s="820"/>
      <c r="Q25361" s="820"/>
      <c r="R25361" s="820"/>
      <c r="S25361" s="820"/>
      <c r="T25361" s="820"/>
      <c r="U25361" s="820"/>
      <c r="V25361" s="820"/>
      <c r="W25361" s="820"/>
      <c r="X25361" s="820"/>
      <c r="Y25361" s="820"/>
      <c r="Z25361" s="820"/>
    </row>
    <row r="25362" spans="7:26">
      <c r="G25362" s="826"/>
      <c r="H25362" s="820"/>
      <c r="J25362" s="820"/>
      <c r="K25362" s="820"/>
      <c r="L25362" s="820"/>
      <c r="M25362" s="820"/>
      <c r="N25362" s="820"/>
      <c r="O25362" s="820"/>
      <c r="P25362" s="820"/>
      <c r="Q25362" s="820"/>
      <c r="R25362" s="820"/>
      <c r="S25362" s="820"/>
      <c r="T25362" s="820"/>
      <c r="U25362" s="820"/>
      <c r="V25362" s="820"/>
      <c r="W25362" s="820"/>
      <c r="X25362" s="820"/>
      <c r="Y25362" s="820"/>
      <c r="Z25362" s="820"/>
    </row>
    <row r="25363" spans="7:26">
      <c r="G25363" s="826"/>
      <c r="H25363" s="820"/>
      <c r="J25363" s="820"/>
      <c r="K25363" s="820"/>
      <c r="L25363" s="820"/>
      <c r="M25363" s="820"/>
      <c r="N25363" s="820"/>
      <c r="O25363" s="820"/>
      <c r="P25363" s="820"/>
      <c r="Q25363" s="820"/>
      <c r="R25363" s="820"/>
      <c r="S25363" s="820"/>
      <c r="T25363" s="820"/>
      <c r="U25363" s="820"/>
      <c r="V25363" s="820"/>
      <c r="W25363" s="820"/>
      <c r="X25363" s="820"/>
      <c r="Y25363" s="820"/>
      <c r="Z25363" s="820"/>
    </row>
    <row r="25364" spans="7:26">
      <c r="G25364" s="826"/>
      <c r="H25364" s="820"/>
      <c r="J25364" s="820"/>
      <c r="K25364" s="820"/>
      <c r="L25364" s="820"/>
      <c r="M25364" s="820"/>
      <c r="N25364" s="820"/>
      <c r="O25364" s="820"/>
      <c r="P25364" s="820"/>
      <c r="Q25364" s="820"/>
      <c r="R25364" s="820"/>
      <c r="S25364" s="820"/>
      <c r="T25364" s="820"/>
      <c r="U25364" s="820"/>
      <c r="V25364" s="820"/>
      <c r="W25364" s="820"/>
      <c r="X25364" s="820"/>
      <c r="Y25364" s="820"/>
      <c r="Z25364" s="820"/>
    </row>
    <row r="25365" spans="7:26">
      <c r="G25365" s="826"/>
      <c r="H25365" s="820"/>
      <c r="J25365" s="820"/>
      <c r="K25365" s="820"/>
      <c r="L25365" s="820"/>
      <c r="M25365" s="820"/>
      <c r="N25365" s="820"/>
      <c r="O25365" s="820"/>
      <c r="P25365" s="820"/>
      <c r="Q25365" s="820"/>
      <c r="R25365" s="820"/>
      <c r="S25365" s="820"/>
      <c r="T25365" s="820"/>
      <c r="U25365" s="820"/>
      <c r="V25365" s="820"/>
      <c r="W25365" s="820"/>
      <c r="X25365" s="820"/>
      <c r="Y25365" s="820"/>
      <c r="Z25365" s="820"/>
    </row>
    <row r="25366" spans="7:26">
      <c r="G25366" s="826"/>
      <c r="H25366" s="820"/>
      <c r="J25366" s="820"/>
      <c r="K25366" s="820"/>
      <c r="L25366" s="820"/>
      <c r="M25366" s="820"/>
      <c r="N25366" s="820"/>
      <c r="O25366" s="820"/>
      <c r="P25366" s="820"/>
      <c r="Q25366" s="820"/>
      <c r="R25366" s="820"/>
      <c r="S25366" s="820"/>
      <c r="T25366" s="820"/>
      <c r="U25366" s="820"/>
      <c r="V25366" s="820"/>
      <c r="W25366" s="820"/>
      <c r="X25366" s="820"/>
      <c r="Y25366" s="820"/>
      <c r="Z25366" s="820"/>
    </row>
    <row r="25367" spans="7:26">
      <c r="G25367" s="826"/>
      <c r="H25367" s="820"/>
      <c r="J25367" s="820"/>
      <c r="K25367" s="820"/>
      <c r="L25367" s="820"/>
      <c r="M25367" s="820"/>
      <c r="N25367" s="820"/>
      <c r="O25367" s="820"/>
      <c r="P25367" s="820"/>
      <c r="Q25367" s="820"/>
      <c r="R25367" s="820"/>
      <c r="S25367" s="820"/>
      <c r="T25367" s="820"/>
      <c r="U25367" s="820"/>
      <c r="V25367" s="820"/>
      <c r="W25367" s="820"/>
      <c r="X25367" s="820"/>
      <c r="Y25367" s="820"/>
      <c r="Z25367" s="820"/>
    </row>
    <row r="25368" spans="7:26">
      <c r="G25368" s="826"/>
      <c r="H25368" s="820"/>
      <c r="J25368" s="820"/>
      <c r="K25368" s="820"/>
      <c r="L25368" s="820"/>
      <c r="M25368" s="820"/>
      <c r="N25368" s="820"/>
      <c r="O25368" s="820"/>
      <c r="P25368" s="820"/>
      <c r="Q25368" s="820"/>
      <c r="R25368" s="820"/>
      <c r="S25368" s="820"/>
      <c r="T25368" s="820"/>
      <c r="U25368" s="820"/>
      <c r="V25368" s="820"/>
      <c r="W25368" s="820"/>
      <c r="X25368" s="820"/>
      <c r="Y25368" s="820"/>
      <c r="Z25368" s="820"/>
    </row>
    <row r="25369" spans="7:26">
      <c r="G25369" s="826"/>
      <c r="H25369" s="820"/>
      <c r="J25369" s="820"/>
      <c r="K25369" s="820"/>
      <c r="L25369" s="820"/>
      <c r="M25369" s="820"/>
      <c r="N25369" s="820"/>
      <c r="O25369" s="820"/>
      <c r="P25369" s="820"/>
      <c r="Q25369" s="820"/>
      <c r="R25369" s="820"/>
      <c r="S25369" s="820"/>
      <c r="T25369" s="820"/>
      <c r="U25369" s="820"/>
      <c r="V25369" s="820"/>
      <c r="W25369" s="820"/>
      <c r="X25369" s="820"/>
      <c r="Y25369" s="820"/>
      <c r="Z25369" s="820"/>
    </row>
    <row r="25370" spans="7:26">
      <c r="G25370" s="826"/>
      <c r="H25370" s="820"/>
      <c r="J25370" s="820"/>
      <c r="K25370" s="820"/>
      <c r="L25370" s="820"/>
      <c r="M25370" s="820"/>
      <c r="N25370" s="820"/>
      <c r="O25370" s="820"/>
      <c r="P25370" s="820"/>
      <c r="Q25370" s="820"/>
      <c r="R25370" s="820"/>
      <c r="S25370" s="820"/>
      <c r="T25370" s="820"/>
      <c r="U25370" s="820"/>
      <c r="V25370" s="820"/>
      <c r="W25370" s="820"/>
      <c r="X25370" s="820"/>
      <c r="Y25370" s="820"/>
      <c r="Z25370" s="820"/>
    </row>
    <row r="25371" spans="7:26">
      <c r="G25371" s="826"/>
      <c r="H25371" s="820"/>
      <c r="J25371" s="820"/>
      <c r="K25371" s="820"/>
      <c r="L25371" s="820"/>
      <c r="M25371" s="820"/>
      <c r="N25371" s="820"/>
      <c r="O25371" s="820"/>
      <c r="P25371" s="820"/>
      <c r="Q25371" s="820"/>
      <c r="R25371" s="820"/>
      <c r="S25371" s="820"/>
      <c r="T25371" s="820"/>
      <c r="U25371" s="820"/>
      <c r="V25371" s="820"/>
      <c r="W25371" s="820"/>
      <c r="X25371" s="820"/>
      <c r="Y25371" s="820"/>
      <c r="Z25371" s="820"/>
    </row>
    <row r="25372" spans="7:26">
      <c r="G25372" s="826"/>
      <c r="H25372" s="820"/>
      <c r="J25372" s="820"/>
      <c r="K25372" s="820"/>
      <c r="L25372" s="820"/>
      <c r="M25372" s="820"/>
      <c r="N25372" s="820"/>
      <c r="O25372" s="820"/>
      <c r="P25372" s="820"/>
      <c r="Q25372" s="820"/>
      <c r="R25372" s="820"/>
      <c r="S25372" s="820"/>
      <c r="T25372" s="820"/>
      <c r="U25372" s="820"/>
      <c r="V25372" s="820"/>
      <c r="W25372" s="820"/>
      <c r="X25372" s="820"/>
      <c r="Y25372" s="820"/>
      <c r="Z25372" s="820"/>
    </row>
    <row r="25373" spans="7:26">
      <c r="G25373" s="826"/>
      <c r="H25373" s="820"/>
      <c r="J25373" s="820"/>
      <c r="K25373" s="820"/>
      <c r="L25373" s="820"/>
      <c r="M25373" s="820"/>
      <c r="N25373" s="820"/>
      <c r="O25373" s="820"/>
      <c r="P25373" s="820"/>
      <c r="Q25373" s="820"/>
      <c r="R25373" s="820"/>
      <c r="S25373" s="820"/>
      <c r="T25373" s="820"/>
      <c r="U25373" s="820"/>
      <c r="V25373" s="820"/>
      <c r="W25373" s="820"/>
      <c r="X25373" s="820"/>
      <c r="Y25373" s="820"/>
      <c r="Z25373" s="820"/>
    </row>
    <row r="25374" spans="7:26">
      <c r="G25374" s="826"/>
      <c r="H25374" s="820"/>
      <c r="J25374" s="820"/>
      <c r="K25374" s="820"/>
      <c r="L25374" s="820"/>
      <c r="M25374" s="820"/>
      <c r="N25374" s="820"/>
      <c r="O25374" s="820"/>
      <c r="P25374" s="820"/>
      <c r="Q25374" s="820"/>
      <c r="R25374" s="820"/>
      <c r="S25374" s="820"/>
      <c r="T25374" s="820"/>
      <c r="U25374" s="820"/>
      <c r="V25374" s="820"/>
      <c r="W25374" s="820"/>
      <c r="X25374" s="820"/>
      <c r="Y25374" s="820"/>
      <c r="Z25374" s="820"/>
    </row>
    <row r="25375" spans="7:26">
      <c r="G25375" s="826"/>
      <c r="H25375" s="820"/>
      <c r="J25375" s="820"/>
      <c r="K25375" s="820"/>
      <c r="L25375" s="820"/>
      <c r="M25375" s="820"/>
      <c r="N25375" s="820"/>
      <c r="O25375" s="820"/>
      <c r="P25375" s="820"/>
      <c r="Q25375" s="820"/>
      <c r="R25375" s="820"/>
      <c r="S25375" s="820"/>
      <c r="T25375" s="820"/>
      <c r="U25375" s="820"/>
      <c r="V25375" s="820"/>
      <c r="W25375" s="820"/>
      <c r="X25375" s="820"/>
      <c r="Y25375" s="820"/>
      <c r="Z25375" s="820"/>
    </row>
    <row r="25376" spans="7:26">
      <c r="G25376" s="826"/>
      <c r="H25376" s="820"/>
      <c r="J25376" s="820"/>
      <c r="K25376" s="820"/>
      <c r="L25376" s="820"/>
      <c r="M25376" s="820"/>
      <c r="N25376" s="820"/>
      <c r="O25376" s="820"/>
      <c r="P25376" s="820"/>
      <c r="Q25376" s="820"/>
      <c r="R25376" s="820"/>
      <c r="S25376" s="820"/>
      <c r="T25376" s="820"/>
      <c r="U25376" s="820"/>
      <c r="V25376" s="820"/>
      <c r="W25376" s="820"/>
      <c r="X25376" s="820"/>
      <c r="Y25376" s="820"/>
      <c r="Z25376" s="820"/>
    </row>
    <row r="25377" spans="7:26">
      <c r="G25377" s="826"/>
      <c r="H25377" s="820"/>
      <c r="J25377" s="820"/>
      <c r="K25377" s="820"/>
      <c r="L25377" s="820"/>
      <c r="M25377" s="820"/>
      <c r="N25377" s="820"/>
      <c r="O25377" s="820"/>
      <c r="P25377" s="820"/>
      <c r="Q25377" s="820"/>
      <c r="R25377" s="820"/>
      <c r="S25377" s="820"/>
      <c r="T25377" s="820"/>
      <c r="U25377" s="820"/>
      <c r="V25377" s="820"/>
      <c r="W25377" s="820"/>
      <c r="X25377" s="820"/>
      <c r="Y25377" s="820"/>
      <c r="Z25377" s="820"/>
    </row>
    <row r="25378" spans="7:26">
      <c r="G25378" s="826"/>
      <c r="H25378" s="820"/>
      <c r="J25378" s="820"/>
      <c r="K25378" s="820"/>
      <c r="L25378" s="820"/>
      <c r="M25378" s="820"/>
      <c r="N25378" s="820"/>
      <c r="O25378" s="820"/>
      <c r="P25378" s="820"/>
      <c r="Q25378" s="820"/>
      <c r="R25378" s="820"/>
      <c r="S25378" s="820"/>
      <c r="T25378" s="820"/>
      <c r="U25378" s="820"/>
      <c r="V25378" s="820"/>
      <c r="W25378" s="820"/>
      <c r="X25378" s="820"/>
      <c r="Y25378" s="820"/>
      <c r="Z25378" s="820"/>
    </row>
    <row r="25379" spans="7:26">
      <c r="G25379" s="826"/>
      <c r="H25379" s="820"/>
      <c r="J25379" s="820"/>
      <c r="K25379" s="820"/>
      <c r="L25379" s="820"/>
      <c r="M25379" s="820"/>
      <c r="N25379" s="820"/>
      <c r="O25379" s="820"/>
      <c r="P25379" s="820"/>
      <c r="Q25379" s="820"/>
      <c r="R25379" s="820"/>
      <c r="S25379" s="820"/>
      <c r="T25379" s="820"/>
      <c r="U25379" s="820"/>
      <c r="V25379" s="820"/>
      <c r="W25379" s="820"/>
      <c r="X25379" s="820"/>
      <c r="Y25379" s="820"/>
      <c r="Z25379" s="820"/>
    </row>
    <row r="25380" spans="7:26">
      <c r="G25380" s="826"/>
      <c r="H25380" s="820"/>
      <c r="J25380" s="820"/>
      <c r="K25380" s="820"/>
      <c r="L25380" s="820"/>
      <c r="M25380" s="820"/>
      <c r="N25380" s="820"/>
      <c r="O25380" s="820"/>
      <c r="P25380" s="820"/>
      <c r="Q25380" s="820"/>
      <c r="R25380" s="820"/>
      <c r="S25380" s="820"/>
      <c r="T25380" s="820"/>
      <c r="U25380" s="820"/>
      <c r="V25380" s="820"/>
      <c r="W25380" s="820"/>
      <c r="X25380" s="820"/>
      <c r="Y25380" s="820"/>
      <c r="Z25380" s="820"/>
    </row>
    <row r="25381" spans="7:26">
      <c r="G25381" s="826"/>
      <c r="H25381" s="820"/>
      <c r="J25381" s="820"/>
      <c r="K25381" s="820"/>
      <c r="L25381" s="820"/>
      <c r="M25381" s="820"/>
      <c r="N25381" s="820"/>
      <c r="O25381" s="820"/>
      <c r="P25381" s="820"/>
      <c r="Q25381" s="820"/>
      <c r="R25381" s="820"/>
      <c r="S25381" s="820"/>
      <c r="T25381" s="820"/>
      <c r="U25381" s="820"/>
      <c r="V25381" s="820"/>
      <c r="W25381" s="820"/>
      <c r="X25381" s="820"/>
      <c r="Y25381" s="820"/>
      <c r="Z25381" s="820"/>
    </row>
    <row r="25382" spans="7:26">
      <c r="G25382" s="826"/>
      <c r="H25382" s="820"/>
      <c r="J25382" s="820"/>
      <c r="K25382" s="820"/>
      <c r="L25382" s="820"/>
      <c r="M25382" s="820"/>
      <c r="N25382" s="820"/>
      <c r="O25382" s="820"/>
      <c r="P25382" s="820"/>
      <c r="Q25382" s="820"/>
      <c r="R25382" s="820"/>
      <c r="S25382" s="820"/>
      <c r="T25382" s="820"/>
      <c r="U25382" s="820"/>
      <c r="V25382" s="820"/>
      <c r="W25382" s="820"/>
      <c r="X25382" s="820"/>
      <c r="Y25382" s="820"/>
      <c r="Z25382" s="820"/>
    </row>
    <row r="25383" spans="7:26">
      <c r="G25383" s="826"/>
      <c r="H25383" s="820"/>
      <c r="J25383" s="820"/>
      <c r="K25383" s="820"/>
      <c r="L25383" s="820"/>
      <c r="M25383" s="820"/>
      <c r="N25383" s="820"/>
      <c r="O25383" s="820"/>
      <c r="P25383" s="820"/>
      <c r="Q25383" s="820"/>
      <c r="R25383" s="820"/>
      <c r="S25383" s="820"/>
      <c r="T25383" s="820"/>
      <c r="U25383" s="820"/>
      <c r="V25383" s="820"/>
      <c r="W25383" s="820"/>
      <c r="X25383" s="820"/>
      <c r="Y25383" s="820"/>
      <c r="Z25383" s="820"/>
    </row>
    <row r="25384" spans="7:26">
      <c r="G25384" s="826"/>
      <c r="H25384" s="820"/>
      <c r="J25384" s="820"/>
      <c r="K25384" s="820"/>
      <c r="L25384" s="820"/>
      <c r="M25384" s="820"/>
      <c r="N25384" s="820"/>
      <c r="O25384" s="820"/>
      <c r="P25384" s="820"/>
      <c r="Q25384" s="820"/>
      <c r="R25384" s="820"/>
      <c r="S25384" s="820"/>
      <c r="T25384" s="820"/>
      <c r="U25384" s="820"/>
      <c r="V25384" s="820"/>
      <c r="W25384" s="820"/>
      <c r="X25384" s="820"/>
      <c r="Y25384" s="820"/>
      <c r="Z25384" s="820"/>
    </row>
    <row r="25385" spans="7:26">
      <c r="G25385" s="826"/>
      <c r="H25385" s="820"/>
      <c r="J25385" s="820"/>
      <c r="K25385" s="820"/>
      <c r="L25385" s="820"/>
      <c r="M25385" s="820"/>
      <c r="N25385" s="820"/>
      <c r="O25385" s="820"/>
      <c r="P25385" s="820"/>
      <c r="Q25385" s="820"/>
      <c r="R25385" s="820"/>
      <c r="S25385" s="820"/>
      <c r="T25385" s="820"/>
      <c r="U25385" s="820"/>
      <c r="V25385" s="820"/>
      <c r="W25385" s="820"/>
      <c r="X25385" s="820"/>
      <c r="Y25385" s="820"/>
      <c r="Z25385" s="820"/>
    </row>
    <row r="25386" spans="7:26">
      <c r="G25386" s="826"/>
      <c r="H25386" s="820"/>
      <c r="J25386" s="820"/>
      <c r="K25386" s="820"/>
      <c r="L25386" s="820"/>
      <c r="M25386" s="820"/>
      <c r="N25386" s="820"/>
      <c r="O25386" s="820"/>
      <c r="P25386" s="820"/>
      <c r="Q25386" s="820"/>
      <c r="R25386" s="820"/>
      <c r="S25386" s="820"/>
      <c r="T25386" s="820"/>
      <c r="U25386" s="820"/>
      <c r="V25386" s="820"/>
      <c r="W25386" s="820"/>
      <c r="X25386" s="820"/>
      <c r="Y25386" s="820"/>
      <c r="Z25386" s="820"/>
    </row>
    <row r="25387" spans="7:26">
      <c r="G25387" s="826"/>
      <c r="H25387" s="820"/>
      <c r="J25387" s="820"/>
      <c r="K25387" s="820"/>
      <c r="L25387" s="820"/>
      <c r="M25387" s="820"/>
      <c r="N25387" s="820"/>
      <c r="O25387" s="820"/>
      <c r="P25387" s="820"/>
      <c r="Q25387" s="820"/>
      <c r="R25387" s="820"/>
      <c r="S25387" s="820"/>
      <c r="T25387" s="820"/>
      <c r="U25387" s="820"/>
      <c r="V25387" s="820"/>
      <c r="W25387" s="820"/>
      <c r="X25387" s="820"/>
      <c r="Y25387" s="820"/>
      <c r="Z25387" s="820"/>
    </row>
    <row r="25388" spans="7:26">
      <c r="G25388" s="826"/>
      <c r="H25388" s="820"/>
      <c r="J25388" s="820"/>
      <c r="K25388" s="820"/>
      <c r="L25388" s="820"/>
      <c r="M25388" s="820"/>
      <c r="N25388" s="820"/>
      <c r="O25388" s="820"/>
      <c r="P25388" s="820"/>
      <c r="Q25388" s="820"/>
      <c r="R25388" s="820"/>
      <c r="S25388" s="820"/>
      <c r="T25388" s="820"/>
      <c r="U25388" s="820"/>
      <c r="V25388" s="820"/>
      <c r="W25388" s="820"/>
      <c r="X25388" s="820"/>
      <c r="Y25388" s="820"/>
      <c r="Z25388" s="820"/>
    </row>
    <row r="25389" spans="7:26">
      <c r="G25389" s="826"/>
      <c r="H25389" s="820"/>
      <c r="J25389" s="820"/>
      <c r="K25389" s="820"/>
      <c r="L25389" s="820"/>
      <c r="M25389" s="820"/>
      <c r="N25389" s="820"/>
      <c r="O25389" s="820"/>
      <c r="P25389" s="820"/>
      <c r="Q25389" s="820"/>
      <c r="R25389" s="820"/>
      <c r="S25389" s="820"/>
      <c r="T25389" s="820"/>
      <c r="U25389" s="820"/>
      <c r="V25389" s="820"/>
      <c r="W25389" s="820"/>
      <c r="X25389" s="820"/>
      <c r="Y25389" s="820"/>
      <c r="Z25389" s="820"/>
    </row>
    <row r="25390" spans="7:26">
      <c r="G25390" s="826"/>
      <c r="H25390" s="820"/>
      <c r="J25390" s="820"/>
      <c r="K25390" s="820"/>
      <c r="L25390" s="820"/>
      <c r="M25390" s="820"/>
      <c r="N25390" s="820"/>
      <c r="O25390" s="820"/>
      <c r="P25390" s="820"/>
      <c r="Q25390" s="820"/>
      <c r="R25390" s="820"/>
      <c r="S25390" s="820"/>
      <c r="T25390" s="820"/>
      <c r="U25390" s="820"/>
      <c r="V25390" s="820"/>
      <c r="W25390" s="820"/>
      <c r="X25390" s="820"/>
      <c r="Y25390" s="820"/>
      <c r="Z25390" s="820"/>
    </row>
    <row r="25391" spans="7:26">
      <c r="G25391" s="826"/>
      <c r="H25391" s="820"/>
      <c r="J25391" s="820"/>
      <c r="K25391" s="820"/>
      <c r="L25391" s="820"/>
      <c r="M25391" s="820"/>
      <c r="N25391" s="820"/>
      <c r="O25391" s="820"/>
      <c r="P25391" s="820"/>
      <c r="Q25391" s="820"/>
      <c r="R25391" s="820"/>
      <c r="S25391" s="820"/>
      <c r="T25391" s="820"/>
      <c r="U25391" s="820"/>
      <c r="V25391" s="820"/>
      <c r="W25391" s="820"/>
      <c r="X25391" s="820"/>
      <c r="Y25391" s="820"/>
      <c r="Z25391" s="820"/>
    </row>
    <row r="25392" spans="7:26">
      <c r="G25392" s="826"/>
      <c r="H25392" s="820"/>
      <c r="J25392" s="820"/>
      <c r="K25392" s="820"/>
      <c r="L25392" s="820"/>
      <c r="M25392" s="820"/>
      <c r="N25392" s="820"/>
      <c r="O25392" s="820"/>
      <c r="P25392" s="820"/>
      <c r="Q25392" s="820"/>
      <c r="R25392" s="820"/>
      <c r="S25392" s="820"/>
      <c r="T25392" s="820"/>
      <c r="U25392" s="820"/>
      <c r="V25392" s="820"/>
      <c r="W25392" s="820"/>
      <c r="X25392" s="820"/>
      <c r="Y25392" s="820"/>
      <c r="Z25392" s="820"/>
    </row>
    <row r="25393" spans="7:26">
      <c r="G25393" s="826"/>
      <c r="H25393" s="820"/>
      <c r="J25393" s="820"/>
      <c r="K25393" s="820"/>
      <c r="L25393" s="820"/>
      <c r="M25393" s="820"/>
      <c r="N25393" s="820"/>
      <c r="O25393" s="820"/>
      <c r="P25393" s="820"/>
      <c r="Q25393" s="820"/>
      <c r="R25393" s="820"/>
      <c r="S25393" s="820"/>
      <c r="T25393" s="820"/>
      <c r="U25393" s="820"/>
      <c r="V25393" s="820"/>
      <c r="W25393" s="820"/>
      <c r="X25393" s="820"/>
      <c r="Y25393" s="820"/>
      <c r="Z25393" s="820"/>
    </row>
    <row r="25394" spans="7:26">
      <c r="G25394" s="826"/>
      <c r="H25394" s="820"/>
      <c r="J25394" s="820"/>
      <c r="K25394" s="820"/>
      <c r="L25394" s="820"/>
      <c r="M25394" s="820"/>
      <c r="N25394" s="820"/>
      <c r="O25394" s="820"/>
      <c r="P25394" s="820"/>
      <c r="Q25394" s="820"/>
      <c r="R25394" s="820"/>
      <c r="S25394" s="820"/>
      <c r="T25394" s="820"/>
      <c r="U25394" s="820"/>
      <c r="V25394" s="820"/>
      <c r="W25394" s="820"/>
      <c r="X25394" s="820"/>
      <c r="Y25394" s="820"/>
      <c r="Z25394" s="820"/>
    </row>
    <row r="25395" spans="7:26">
      <c r="G25395" s="826"/>
      <c r="H25395" s="820"/>
      <c r="J25395" s="820"/>
      <c r="K25395" s="820"/>
      <c r="L25395" s="820"/>
      <c r="M25395" s="820"/>
      <c r="N25395" s="820"/>
      <c r="O25395" s="820"/>
      <c r="P25395" s="820"/>
      <c r="Q25395" s="820"/>
      <c r="R25395" s="820"/>
      <c r="S25395" s="820"/>
      <c r="T25395" s="820"/>
      <c r="U25395" s="820"/>
      <c r="V25395" s="820"/>
      <c r="W25395" s="820"/>
      <c r="X25395" s="820"/>
      <c r="Y25395" s="820"/>
      <c r="Z25395" s="820"/>
    </row>
    <row r="25396" spans="7:26">
      <c r="G25396" s="826"/>
      <c r="H25396" s="820"/>
      <c r="J25396" s="820"/>
      <c r="K25396" s="820"/>
      <c r="L25396" s="820"/>
      <c r="M25396" s="820"/>
      <c r="N25396" s="820"/>
      <c r="O25396" s="820"/>
      <c r="P25396" s="820"/>
      <c r="Q25396" s="820"/>
      <c r="R25396" s="820"/>
      <c r="S25396" s="820"/>
      <c r="T25396" s="820"/>
      <c r="U25396" s="820"/>
      <c r="V25396" s="820"/>
      <c r="W25396" s="820"/>
      <c r="X25396" s="820"/>
      <c r="Y25396" s="820"/>
      <c r="Z25396" s="820"/>
    </row>
    <row r="25397" spans="7:26">
      <c r="G25397" s="826"/>
      <c r="H25397" s="820"/>
      <c r="J25397" s="820"/>
      <c r="K25397" s="820"/>
      <c r="L25397" s="820"/>
      <c r="M25397" s="820"/>
      <c r="N25397" s="820"/>
      <c r="O25397" s="820"/>
      <c r="P25397" s="820"/>
      <c r="Q25397" s="820"/>
      <c r="R25397" s="820"/>
      <c r="S25397" s="820"/>
      <c r="T25397" s="820"/>
      <c r="U25397" s="820"/>
      <c r="V25397" s="820"/>
      <c r="W25397" s="820"/>
      <c r="X25397" s="820"/>
      <c r="Y25397" s="820"/>
      <c r="Z25397" s="820"/>
    </row>
    <row r="25398" spans="7:26">
      <c r="G25398" s="826"/>
      <c r="H25398" s="820"/>
      <c r="J25398" s="820"/>
      <c r="K25398" s="820"/>
      <c r="L25398" s="820"/>
      <c r="M25398" s="820"/>
      <c r="N25398" s="820"/>
      <c r="O25398" s="820"/>
      <c r="P25398" s="820"/>
      <c r="Q25398" s="820"/>
      <c r="R25398" s="820"/>
      <c r="S25398" s="820"/>
      <c r="T25398" s="820"/>
      <c r="U25398" s="820"/>
      <c r="V25398" s="820"/>
      <c r="W25398" s="820"/>
      <c r="X25398" s="820"/>
      <c r="Y25398" s="820"/>
      <c r="Z25398" s="820"/>
    </row>
    <row r="25399" spans="7:26">
      <c r="G25399" s="826"/>
      <c r="H25399" s="820"/>
      <c r="J25399" s="820"/>
      <c r="K25399" s="820"/>
      <c r="L25399" s="820"/>
      <c r="M25399" s="820"/>
      <c r="N25399" s="820"/>
      <c r="O25399" s="820"/>
      <c r="P25399" s="820"/>
      <c r="Q25399" s="820"/>
      <c r="R25399" s="820"/>
      <c r="S25399" s="820"/>
      <c r="T25399" s="820"/>
      <c r="U25399" s="820"/>
      <c r="V25399" s="820"/>
      <c r="W25399" s="820"/>
      <c r="X25399" s="820"/>
      <c r="Y25399" s="820"/>
      <c r="Z25399" s="820"/>
    </row>
    <row r="25400" spans="7:26">
      <c r="G25400" s="826"/>
      <c r="H25400" s="820"/>
      <c r="J25400" s="820"/>
      <c r="K25400" s="820"/>
      <c r="L25400" s="820"/>
      <c r="M25400" s="820"/>
      <c r="N25400" s="820"/>
      <c r="O25400" s="820"/>
      <c r="P25400" s="820"/>
      <c r="Q25400" s="820"/>
      <c r="R25400" s="820"/>
      <c r="S25400" s="820"/>
      <c r="T25400" s="820"/>
      <c r="U25400" s="820"/>
      <c r="V25400" s="820"/>
      <c r="W25400" s="820"/>
      <c r="X25400" s="820"/>
      <c r="Y25400" s="820"/>
      <c r="Z25400" s="820"/>
    </row>
    <row r="25401" spans="7:26">
      <c r="G25401" s="826"/>
      <c r="H25401" s="820"/>
      <c r="J25401" s="820"/>
      <c r="K25401" s="820"/>
      <c r="L25401" s="820"/>
      <c r="M25401" s="820"/>
      <c r="N25401" s="820"/>
      <c r="O25401" s="820"/>
      <c r="P25401" s="820"/>
      <c r="Q25401" s="820"/>
      <c r="R25401" s="820"/>
      <c r="S25401" s="820"/>
      <c r="T25401" s="820"/>
      <c r="U25401" s="820"/>
      <c r="V25401" s="820"/>
      <c r="W25401" s="820"/>
      <c r="X25401" s="820"/>
      <c r="Y25401" s="820"/>
      <c r="Z25401" s="820"/>
    </row>
    <row r="25402" spans="7:26">
      <c r="G25402" s="826"/>
      <c r="H25402" s="820"/>
      <c r="J25402" s="820"/>
      <c r="K25402" s="820"/>
      <c r="L25402" s="820"/>
      <c r="M25402" s="820"/>
      <c r="N25402" s="820"/>
      <c r="O25402" s="820"/>
      <c r="P25402" s="820"/>
      <c r="Q25402" s="820"/>
      <c r="R25402" s="820"/>
      <c r="S25402" s="820"/>
      <c r="T25402" s="820"/>
      <c r="U25402" s="820"/>
      <c r="V25402" s="820"/>
      <c r="W25402" s="820"/>
      <c r="X25402" s="820"/>
      <c r="Y25402" s="820"/>
      <c r="Z25402" s="820"/>
    </row>
    <row r="25403" spans="7:26">
      <c r="G25403" s="826"/>
      <c r="H25403" s="820"/>
      <c r="J25403" s="820"/>
      <c r="K25403" s="820"/>
      <c r="L25403" s="820"/>
      <c r="M25403" s="820"/>
      <c r="N25403" s="820"/>
      <c r="O25403" s="820"/>
      <c r="P25403" s="820"/>
      <c r="Q25403" s="820"/>
      <c r="R25403" s="820"/>
      <c r="S25403" s="820"/>
      <c r="T25403" s="820"/>
      <c r="U25403" s="820"/>
      <c r="V25403" s="820"/>
      <c r="W25403" s="820"/>
      <c r="X25403" s="820"/>
      <c r="Y25403" s="820"/>
      <c r="Z25403" s="820"/>
    </row>
    <row r="25404" spans="7:26">
      <c r="G25404" s="826"/>
      <c r="H25404" s="820"/>
      <c r="J25404" s="820"/>
      <c r="K25404" s="820"/>
      <c r="L25404" s="820"/>
      <c r="M25404" s="820"/>
      <c r="N25404" s="820"/>
      <c r="O25404" s="820"/>
      <c r="P25404" s="820"/>
      <c r="Q25404" s="820"/>
      <c r="R25404" s="820"/>
      <c r="S25404" s="820"/>
      <c r="T25404" s="820"/>
      <c r="U25404" s="820"/>
      <c r="V25404" s="820"/>
      <c r="W25404" s="820"/>
      <c r="X25404" s="820"/>
      <c r="Y25404" s="820"/>
      <c r="Z25404" s="820"/>
    </row>
    <row r="25405" spans="7:26">
      <c r="G25405" s="826"/>
      <c r="H25405" s="820"/>
      <c r="J25405" s="820"/>
      <c r="K25405" s="820"/>
      <c r="L25405" s="820"/>
      <c r="M25405" s="820"/>
      <c r="N25405" s="820"/>
      <c r="O25405" s="820"/>
      <c r="P25405" s="820"/>
      <c r="Q25405" s="820"/>
      <c r="R25405" s="820"/>
      <c r="S25405" s="820"/>
      <c r="T25405" s="820"/>
      <c r="U25405" s="820"/>
      <c r="V25405" s="820"/>
      <c r="W25405" s="820"/>
      <c r="X25405" s="820"/>
      <c r="Y25405" s="820"/>
      <c r="Z25405" s="820"/>
    </row>
    <row r="25406" spans="7:26">
      <c r="G25406" s="826"/>
      <c r="H25406" s="820"/>
      <c r="J25406" s="820"/>
      <c r="K25406" s="820"/>
      <c r="L25406" s="820"/>
      <c r="M25406" s="820"/>
      <c r="N25406" s="820"/>
      <c r="O25406" s="820"/>
      <c r="P25406" s="820"/>
      <c r="Q25406" s="820"/>
      <c r="R25406" s="820"/>
      <c r="S25406" s="820"/>
      <c r="T25406" s="820"/>
      <c r="U25406" s="820"/>
      <c r="V25406" s="820"/>
      <c r="W25406" s="820"/>
      <c r="X25406" s="820"/>
      <c r="Y25406" s="820"/>
      <c r="Z25406" s="820"/>
    </row>
    <row r="25407" spans="7:26">
      <c r="G25407" s="826"/>
      <c r="H25407" s="820"/>
      <c r="J25407" s="820"/>
      <c r="K25407" s="820"/>
      <c r="L25407" s="820"/>
      <c r="M25407" s="820"/>
      <c r="N25407" s="820"/>
      <c r="O25407" s="820"/>
      <c r="P25407" s="820"/>
      <c r="Q25407" s="820"/>
      <c r="R25407" s="820"/>
      <c r="S25407" s="820"/>
      <c r="T25407" s="820"/>
      <c r="U25407" s="820"/>
      <c r="V25407" s="820"/>
      <c r="W25407" s="820"/>
      <c r="X25407" s="820"/>
      <c r="Y25407" s="820"/>
      <c r="Z25407" s="820"/>
    </row>
    <row r="25408" spans="7:26">
      <c r="G25408" s="826"/>
      <c r="H25408" s="820"/>
      <c r="J25408" s="820"/>
      <c r="K25408" s="820"/>
      <c r="L25408" s="820"/>
      <c r="M25408" s="820"/>
      <c r="N25408" s="820"/>
      <c r="O25408" s="820"/>
      <c r="P25408" s="820"/>
      <c r="Q25408" s="820"/>
      <c r="R25408" s="820"/>
      <c r="S25408" s="820"/>
      <c r="T25408" s="820"/>
      <c r="U25408" s="820"/>
      <c r="V25408" s="820"/>
      <c r="W25408" s="820"/>
      <c r="X25408" s="820"/>
      <c r="Y25408" s="820"/>
      <c r="Z25408" s="820"/>
    </row>
    <row r="25409" spans="7:26">
      <c r="G25409" s="826"/>
      <c r="H25409" s="820"/>
      <c r="J25409" s="820"/>
      <c r="K25409" s="820"/>
      <c r="L25409" s="820"/>
      <c r="M25409" s="820"/>
      <c r="N25409" s="820"/>
      <c r="O25409" s="820"/>
      <c r="P25409" s="820"/>
      <c r="Q25409" s="820"/>
      <c r="R25409" s="820"/>
      <c r="S25409" s="820"/>
      <c r="T25409" s="820"/>
      <c r="U25409" s="820"/>
      <c r="V25409" s="820"/>
      <c r="W25409" s="820"/>
      <c r="X25409" s="820"/>
      <c r="Y25409" s="820"/>
      <c r="Z25409" s="820"/>
    </row>
    <row r="25410" spans="7:26">
      <c r="G25410" s="826"/>
      <c r="H25410" s="820"/>
      <c r="J25410" s="820"/>
      <c r="K25410" s="820"/>
      <c r="L25410" s="820"/>
      <c r="M25410" s="820"/>
      <c r="N25410" s="820"/>
      <c r="O25410" s="820"/>
      <c r="P25410" s="820"/>
      <c r="Q25410" s="820"/>
      <c r="R25410" s="820"/>
      <c r="S25410" s="820"/>
      <c r="T25410" s="820"/>
      <c r="U25410" s="820"/>
      <c r="V25410" s="820"/>
      <c r="W25410" s="820"/>
      <c r="X25410" s="820"/>
      <c r="Y25410" s="820"/>
      <c r="Z25410" s="820"/>
    </row>
    <row r="25411" spans="7:26">
      <c r="G25411" s="826"/>
      <c r="H25411" s="820"/>
      <c r="J25411" s="820"/>
      <c r="K25411" s="820"/>
      <c r="L25411" s="820"/>
      <c r="M25411" s="820"/>
      <c r="N25411" s="820"/>
      <c r="O25411" s="820"/>
      <c r="P25411" s="820"/>
      <c r="Q25411" s="820"/>
      <c r="R25411" s="820"/>
      <c r="S25411" s="820"/>
      <c r="T25411" s="820"/>
      <c r="U25411" s="820"/>
      <c r="V25411" s="820"/>
      <c r="W25411" s="820"/>
      <c r="X25411" s="820"/>
      <c r="Y25411" s="820"/>
      <c r="Z25411" s="820"/>
    </row>
    <row r="25412" spans="7:26">
      <c r="G25412" s="826"/>
      <c r="H25412" s="820"/>
      <c r="J25412" s="820"/>
      <c r="K25412" s="820"/>
      <c r="L25412" s="820"/>
      <c r="M25412" s="820"/>
      <c r="N25412" s="820"/>
      <c r="O25412" s="820"/>
      <c r="P25412" s="820"/>
      <c r="Q25412" s="820"/>
      <c r="R25412" s="820"/>
      <c r="S25412" s="820"/>
      <c r="T25412" s="820"/>
      <c r="U25412" s="820"/>
      <c r="V25412" s="820"/>
      <c r="W25412" s="820"/>
      <c r="X25412" s="820"/>
      <c r="Y25412" s="820"/>
      <c r="Z25412" s="820"/>
    </row>
    <row r="25413" spans="7:26">
      <c r="G25413" s="826"/>
      <c r="H25413" s="820"/>
      <c r="J25413" s="820"/>
      <c r="K25413" s="820"/>
      <c r="L25413" s="820"/>
      <c r="M25413" s="820"/>
      <c r="N25413" s="820"/>
      <c r="O25413" s="820"/>
      <c r="P25413" s="820"/>
      <c r="Q25413" s="820"/>
      <c r="R25413" s="820"/>
      <c r="S25413" s="820"/>
      <c r="T25413" s="820"/>
      <c r="U25413" s="820"/>
      <c r="V25413" s="820"/>
      <c r="W25413" s="820"/>
      <c r="X25413" s="820"/>
      <c r="Y25413" s="820"/>
      <c r="Z25413" s="820"/>
    </row>
    <row r="25414" spans="7:26">
      <c r="G25414" s="826"/>
      <c r="H25414" s="820"/>
      <c r="J25414" s="820"/>
      <c r="K25414" s="820"/>
      <c r="L25414" s="820"/>
      <c r="M25414" s="820"/>
      <c r="N25414" s="820"/>
      <c r="O25414" s="820"/>
      <c r="P25414" s="820"/>
      <c r="Q25414" s="820"/>
      <c r="R25414" s="820"/>
      <c r="S25414" s="820"/>
      <c r="T25414" s="820"/>
      <c r="U25414" s="820"/>
      <c r="V25414" s="820"/>
      <c r="W25414" s="820"/>
      <c r="X25414" s="820"/>
      <c r="Y25414" s="820"/>
      <c r="Z25414" s="820"/>
    </row>
    <row r="25415" spans="7:26">
      <c r="G25415" s="826"/>
      <c r="H25415" s="820"/>
      <c r="J25415" s="820"/>
      <c r="K25415" s="820"/>
      <c r="L25415" s="820"/>
      <c r="M25415" s="820"/>
      <c r="N25415" s="820"/>
      <c r="O25415" s="820"/>
      <c r="P25415" s="820"/>
      <c r="Q25415" s="820"/>
      <c r="R25415" s="820"/>
      <c r="S25415" s="820"/>
      <c r="T25415" s="820"/>
      <c r="U25415" s="820"/>
      <c r="V25415" s="820"/>
      <c r="W25415" s="820"/>
      <c r="X25415" s="820"/>
      <c r="Y25415" s="820"/>
      <c r="Z25415" s="820"/>
    </row>
    <row r="25416" spans="7:26">
      <c r="G25416" s="826"/>
      <c r="H25416" s="820"/>
      <c r="J25416" s="820"/>
      <c r="K25416" s="820"/>
      <c r="L25416" s="820"/>
      <c r="M25416" s="820"/>
      <c r="N25416" s="820"/>
      <c r="O25416" s="820"/>
      <c r="P25416" s="820"/>
      <c r="Q25416" s="820"/>
      <c r="R25416" s="820"/>
      <c r="S25416" s="820"/>
      <c r="T25416" s="820"/>
      <c r="U25416" s="820"/>
      <c r="V25416" s="820"/>
      <c r="W25416" s="820"/>
      <c r="X25416" s="820"/>
      <c r="Y25416" s="820"/>
      <c r="Z25416" s="820"/>
    </row>
    <row r="25417" spans="7:26">
      <c r="G25417" s="826"/>
      <c r="H25417" s="820"/>
      <c r="J25417" s="820"/>
      <c r="K25417" s="820"/>
      <c r="L25417" s="820"/>
      <c r="M25417" s="820"/>
      <c r="N25417" s="820"/>
      <c r="O25417" s="820"/>
      <c r="P25417" s="820"/>
      <c r="Q25417" s="820"/>
      <c r="R25417" s="820"/>
      <c r="S25417" s="820"/>
      <c r="T25417" s="820"/>
      <c r="U25417" s="820"/>
      <c r="V25417" s="820"/>
      <c r="W25417" s="820"/>
      <c r="X25417" s="820"/>
      <c r="Y25417" s="820"/>
      <c r="Z25417" s="820"/>
    </row>
    <row r="25418" spans="7:26">
      <c r="G25418" s="826"/>
      <c r="H25418" s="820"/>
      <c r="J25418" s="820"/>
      <c r="K25418" s="820"/>
      <c r="L25418" s="820"/>
      <c r="M25418" s="820"/>
      <c r="N25418" s="820"/>
      <c r="O25418" s="820"/>
      <c r="P25418" s="820"/>
      <c r="Q25418" s="820"/>
      <c r="R25418" s="820"/>
      <c r="S25418" s="820"/>
      <c r="T25418" s="820"/>
      <c r="U25418" s="820"/>
      <c r="V25418" s="820"/>
      <c r="W25418" s="820"/>
      <c r="X25418" s="820"/>
      <c r="Y25418" s="820"/>
      <c r="Z25418" s="820"/>
    </row>
    <row r="25419" spans="7:26">
      <c r="G25419" s="826"/>
      <c r="H25419" s="820"/>
      <c r="J25419" s="820"/>
      <c r="K25419" s="820"/>
      <c r="L25419" s="820"/>
      <c r="M25419" s="820"/>
      <c r="N25419" s="820"/>
      <c r="O25419" s="820"/>
      <c r="P25419" s="820"/>
      <c r="Q25419" s="820"/>
      <c r="R25419" s="820"/>
      <c r="S25419" s="820"/>
      <c r="T25419" s="820"/>
      <c r="U25419" s="820"/>
      <c r="V25419" s="820"/>
      <c r="W25419" s="820"/>
      <c r="X25419" s="820"/>
      <c r="Y25419" s="820"/>
      <c r="Z25419" s="820"/>
    </row>
    <row r="25420" spans="7:26">
      <c r="G25420" s="826"/>
      <c r="H25420" s="820"/>
      <c r="J25420" s="820"/>
      <c r="K25420" s="820"/>
      <c r="L25420" s="820"/>
      <c r="M25420" s="820"/>
      <c r="N25420" s="820"/>
      <c r="O25420" s="820"/>
      <c r="P25420" s="820"/>
      <c r="Q25420" s="820"/>
      <c r="R25420" s="820"/>
      <c r="S25420" s="820"/>
      <c r="T25420" s="820"/>
      <c r="U25420" s="820"/>
      <c r="V25420" s="820"/>
      <c r="W25420" s="820"/>
      <c r="X25420" s="820"/>
      <c r="Y25420" s="820"/>
      <c r="Z25420" s="820"/>
    </row>
    <row r="25421" spans="7:26">
      <c r="G25421" s="826"/>
      <c r="H25421" s="820"/>
      <c r="J25421" s="820"/>
      <c r="K25421" s="820"/>
      <c r="L25421" s="820"/>
      <c r="M25421" s="820"/>
      <c r="N25421" s="820"/>
      <c r="O25421" s="820"/>
      <c r="P25421" s="820"/>
      <c r="Q25421" s="820"/>
      <c r="R25421" s="820"/>
      <c r="S25421" s="820"/>
      <c r="T25421" s="820"/>
      <c r="U25421" s="820"/>
      <c r="V25421" s="820"/>
      <c r="W25421" s="820"/>
      <c r="X25421" s="820"/>
      <c r="Y25421" s="820"/>
      <c r="Z25421" s="820"/>
    </row>
    <row r="25422" spans="7:26">
      <c r="G25422" s="826"/>
      <c r="H25422" s="820"/>
      <c r="J25422" s="820"/>
      <c r="K25422" s="820"/>
      <c r="L25422" s="820"/>
      <c r="M25422" s="820"/>
      <c r="N25422" s="820"/>
      <c r="O25422" s="820"/>
      <c r="P25422" s="820"/>
      <c r="Q25422" s="820"/>
      <c r="R25422" s="820"/>
      <c r="S25422" s="820"/>
      <c r="T25422" s="820"/>
      <c r="U25422" s="820"/>
      <c r="V25422" s="820"/>
      <c r="W25422" s="820"/>
      <c r="X25422" s="820"/>
      <c r="Y25422" s="820"/>
      <c r="Z25422" s="820"/>
    </row>
    <row r="25423" spans="7:26">
      <c r="G25423" s="826"/>
      <c r="H25423" s="820"/>
      <c r="J25423" s="820"/>
      <c r="K25423" s="820"/>
      <c r="L25423" s="820"/>
      <c r="M25423" s="820"/>
      <c r="N25423" s="820"/>
      <c r="O25423" s="820"/>
      <c r="P25423" s="820"/>
      <c r="Q25423" s="820"/>
      <c r="R25423" s="820"/>
      <c r="S25423" s="820"/>
      <c r="T25423" s="820"/>
      <c r="U25423" s="820"/>
      <c r="V25423" s="820"/>
      <c r="W25423" s="820"/>
      <c r="X25423" s="820"/>
      <c r="Y25423" s="820"/>
      <c r="Z25423" s="820"/>
    </row>
    <row r="25424" spans="7:26">
      <c r="G25424" s="826"/>
      <c r="H25424" s="820"/>
      <c r="J25424" s="820"/>
      <c r="K25424" s="820"/>
      <c r="L25424" s="820"/>
      <c r="M25424" s="820"/>
      <c r="N25424" s="820"/>
      <c r="O25424" s="820"/>
      <c r="P25424" s="820"/>
      <c r="Q25424" s="820"/>
      <c r="R25424" s="820"/>
      <c r="S25424" s="820"/>
      <c r="T25424" s="820"/>
      <c r="U25424" s="820"/>
      <c r="V25424" s="820"/>
      <c r="W25424" s="820"/>
      <c r="X25424" s="820"/>
      <c r="Y25424" s="820"/>
      <c r="Z25424" s="820"/>
    </row>
    <row r="25425" spans="7:26">
      <c r="G25425" s="826"/>
      <c r="H25425" s="820"/>
      <c r="J25425" s="820"/>
      <c r="K25425" s="820"/>
      <c r="L25425" s="820"/>
      <c r="M25425" s="820"/>
      <c r="N25425" s="820"/>
      <c r="O25425" s="820"/>
      <c r="P25425" s="820"/>
      <c r="Q25425" s="820"/>
      <c r="R25425" s="820"/>
      <c r="S25425" s="820"/>
      <c r="T25425" s="820"/>
      <c r="U25425" s="820"/>
      <c r="V25425" s="820"/>
      <c r="W25425" s="820"/>
      <c r="X25425" s="820"/>
      <c r="Y25425" s="820"/>
      <c r="Z25425" s="820"/>
    </row>
    <row r="25426" spans="7:26">
      <c r="G25426" s="826"/>
      <c r="H25426" s="820"/>
      <c r="J25426" s="820"/>
      <c r="K25426" s="820"/>
      <c r="L25426" s="820"/>
      <c r="M25426" s="820"/>
      <c r="N25426" s="820"/>
      <c r="O25426" s="820"/>
      <c r="P25426" s="820"/>
      <c r="Q25426" s="820"/>
      <c r="R25426" s="820"/>
      <c r="S25426" s="820"/>
      <c r="T25426" s="820"/>
      <c r="U25426" s="820"/>
      <c r="V25426" s="820"/>
      <c r="W25426" s="820"/>
      <c r="X25426" s="820"/>
      <c r="Y25426" s="820"/>
      <c r="Z25426" s="820"/>
    </row>
    <row r="25427" spans="7:26">
      <c r="G25427" s="826"/>
      <c r="H25427" s="820"/>
      <c r="J25427" s="820"/>
      <c r="K25427" s="820"/>
      <c r="L25427" s="820"/>
      <c r="M25427" s="820"/>
      <c r="N25427" s="820"/>
      <c r="O25427" s="820"/>
      <c r="P25427" s="820"/>
      <c r="Q25427" s="820"/>
      <c r="R25427" s="820"/>
      <c r="S25427" s="820"/>
      <c r="T25427" s="820"/>
      <c r="U25427" s="820"/>
      <c r="V25427" s="820"/>
      <c r="W25427" s="820"/>
      <c r="X25427" s="820"/>
      <c r="Y25427" s="820"/>
      <c r="Z25427" s="820"/>
    </row>
    <row r="25428" spans="7:26">
      <c r="G25428" s="826"/>
      <c r="H25428" s="820"/>
      <c r="J25428" s="820"/>
      <c r="K25428" s="820"/>
      <c r="L25428" s="820"/>
      <c r="M25428" s="820"/>
      <c r="N25428" s="820"/>
      <c r="O25428" s="820"/>
      <c r="P25428" s="820"/>
      <c r="Q25428" s="820"/>
      <c r="R25428" s="820"/>
      <c r="S25428" s="820"/>
      <c r="T25428" s="820"/>
      <c r="U25428" s="820"/>
      <c r="V25428" s="820"/>
      <c r="W25428" s="820"/>
      <c r="X25428" s="820"/>
      <c r="Y25428" s="820"/>
      <c r="Z25428" s="820"/>
    </row>
    <row r="25429" spans="7:26">
      <c r="G25429" s="826"/>
      <c r="H25429" s="820"/>
      <c r="J25429" s="820"/>
      <c r="K25429" s="820"/>
      <c r="L25429" s="820"/>
      <c r="M25429" s="820"/>
      <c r="N25429" s="820"/>
      <c r="O25429" s="820"/>
      <c r="P25429" s="820"/>
      <c r="Q25429" s="820"/>
      <c r="R25429" s="820"/>
      <c r="S25429" s="820"/>
      <c r="T25429" s="820"/>
      <c r="U25429" s="820"/>
      <c r="V25429" s="820"/>
      <c r="W25429" s="820"/>
      <c r="X25429" s="820"/>
      <c r="Y25429" s="820"/>
      <c r="Z25429" s="820"/>
    </row>
    <row r="25430" spans="7:26">
      <c r="G25430" s="826"/>
      <c r="H25430" s="820"/>
      <c r="J25430" s="820"/>
      <c r="K25430" s="820"/>
      <c r="L25430" s="820"/>
      <c r="M25430" s="820"/>
      <c r="N25430" s="820"/>
      <c r="O25430" s="820"/>
      <c r="P25430" s="820"/>
      <c r="Q25430" s="820"/>
      <c r="R25430" s="820"/>
      <c r="S25430" s="820"/>
      <c r="T25430" s="820"/>
      <c r="U25430" s="820"/>
      <c r="V25430" s="820"/>
      <c r="W25430" s="820"/>
      <c r="X25430" s="820"/>
      <c r="Y25430" s="820"/>
      <c r="Z25430" s="820"/>
    </row>
    <row r="25431" spans="7:26">
      <c r="G25431" s="826"/>
      <c r="H25431" s="820"/>
      <c r="J25431" s="820"/>
      <c r="K25431" s="820"/>
      <c r="L25431" s="820"/>
      <c r="M25431" s="820"/>
      <c r="N25431" s="820"/>
      <c r="O25431" s="820"/>
      <c r="P25431" s="820"/>
      <c r="Q25431" s="820"/>
      <c r="R25431" s="820"/>
      <c r="S25431" s="820"/>
      <c r="T25431" s="820"/>
      <c r="U25431" s="820"/>
      <c r="V25431" s="820"/>
      <c r="W25431" s="820"/>
      <c r="X25431" s="820"/>
      <c r="Y25431" s="820"/>
      <c r="Z25431" s="820"/>
    </row>
    <row r="25432" spans="7:26">
      <c r="G25432" s="826"/>
      <c r="H25432" s="820"/>
      <c r="J25432" s="820"/>
      <c r="K25432" s="820"/>
      <c r="L25432" s="820"/>
      <c r="M25432" s="820"/>
      <c r="N25432" s="820"/>
      <c r="O25432" s="820"/>
      <c r="P25432" s="820"/>
      <c r="Q25432" s="820"/>
      <c r="R25432" s="820"/>
      <c r="S25432" s="820"/>
      <c r="T25432" s="820"/>
      <c r="U25432" s="820"/>
      <c r="V25432" s="820"/>
      <c r="W25432" s="820"/>
      <c r="X25432" s="820"/>
      <c r="Y25432" s="820"/>
      <c r="Z25432" s="820"/>
    </row>
    <row r="25433" spans="7:26">
      <c r="G25433" s="826"/>
      <c r="H25433" s="820"/>
      <c r="J25433" s="820"/>
      <c r="K25433" s="820"/>
      <c r="L25433" s="820"/>
      <c r="M25433" s="820"/>
      <c r="N25433" s="820"/>
      <c r="O25433" s="820"/>
      <c r="P25433" s="820"/>
      <c r="Q25433" s="820"/>
      <c r="R25433" s="820"/>
      <c r="S25433" s="820"/>
      <c r="T25433" s="820"/>
      <c r="U25433" s="820"/>
      <c r="V25433" s="820"/>
      <c r="W25433" s="820"/>
      <c r="X25433" s="820"/>
      <c r="Y25433" s="820"/>
      <c r="Z25433" s="820"/>
    </row>
    <row r="25434" spans="7:26">
      <c r="G25434" s="826"/>
      <c r="H25434" s="820"/>
      <c r="J25434" s="820"/>
      <c r="K25434" s="820"/>
      <c r="L25434" s="820"/>
      <c r="M25434" s="820"/>
      <c r="N25434" s="820"/>
      <c r="O25434" s="820"/>
      <c r="P25434" s="820"/>
      <c r="Q25434" s="820"/>
      <c r="R25434" s="820"/>
      <c r="S25434" s="820"/>
      <c r="T25434" s="820"/>
      <c r="U25434" s="820"/>
      <c r="V25434" s="820"/>
      <c r="W25434" s="820"/>
      <c r="X25434" s="820"/>
      <c r="Y25434" s="820"/>
      <c r="Z25434" s="820"/>
    </row>
    <row r="25435" spans="7:26">
      <c r="G25435" s="826"/>
      <c r="H25435" s="820"/>
      <c r="J25435" s="820"/>
      <c r="K25435" s="820"/>
      <c r="L25435" s="820"/>
      <c r="M25435" s="820"/>
      <c r="N25435" s="820"/>
      <c r="O25435" s="820"/>
      <c r="P25435" s="820"/>
      <c r="Q25435" s="820"/>
      <c r="R25435" s="820"/>
      <c r="S25435" s="820"/>
      <c r="T25435" s="820"/>
      <c r="U25435" s="820"/>
      <c r="V25435" s="820"/>
      <c r="W25435" s="820"/>
      <c r="X25435" s="820"/>
      <c r="Y25435" s="820"/>
      <c r="Z25435" s="820"/>
    </row>
    <row r="25436" spans="7:26">
      <c r="G25436" s="826"/>
      <c r="H25436" s="820"/>
      <c r="J25436" s="820"/>
      <c r="K25436" s="820"/>
      <c r="L25436" s="820"/>
      <c r="M25436" s="820"/>
      <c r="N25436" s="820"/>
      <c r="O25436" s="820"/>
      <c r="P25436" s="820"/>
      <c r="Q25436" s="820"/>
      <c r="R25436" s="820"/>
      <c r="S25436" s="820"/>
      <c r="T25436" s="820"/>
      <c r="U25436" s="820"/>
      <c r="V25436" s="820"/>
      <c r="W25436" s="820"/>
      <c r="X25436" s="820"/>
      <c r="Y25436" s="820"/>
      <c r="Z25436" s="820"/>
    </row>
    <row r="25437" spans="7:26">
      <c r="G25437" s="826"/>
      <c r="H25437" s="820"/>
      <c r="J25437" s="820"/>
      <c r="K25437" s="820"/>
      <c r="L25437" s="820"/>
      <c r="M25437" s="820"/>
      <c r="N25437" s="820"/>
      <c r="O25437" s="820"/>
      <c r="P25437" s="820"/>
      <c r="Q25437" s="820"/>
      <c r="R25437" s="820"/>
      <c r="S25437" s="820"/>
      <c r="T25437" s="820"/>
      <c r="U25437" s="820"/>
      <c r="V25437" s="820"/>
      <c r="W25437" s="820"/>
      <c r="X25437" s="820"/>
      <c r="Y25437" s="820"/>
      <c r="Z25437" s="820"/>
    </row>
    <row r="25438" spans="7:26">
      <c r="G25438" s="826"/>
      <c r="H25438" s="820"/>
      <c r="J25438" s="820"/>
      <c r="K25438" s="820"/>
      <c r="L25438" s="820"/>
      <c r="M25438" s="820"/>
      <c r="N25438" s="820"/>
      <c r="O25438" s="820"/>
      <c r="P25438" s="820"/>
      <c r="Q25438" s="820"/>
      <c r="R25438" s="820"/>
      <c r="S25438" s="820"/>
      <c r="T25438" s="820"/>
      <c r="U25438" s="820"/>
      <c r="V25438" s="820"/>
      <c r="W25438" s="820"/>
      <c r="X25438" s="820"/>
      <c r="Y25438" s="820"/>
      <c r="Z25438" s="820"/>
    </row>
    <row r="25439" spans="7:26">
      <c r="G25439" s="826"/>
      <c r="H25439" s="820"/>
      <c r="J25439" s="820"/>
      <c r="K25439" s="820"/>
      <c r="L25439" s="820"/>
      <c r="M25439" s="820"/>
      <c r="N25439" s="820"/>
      <c r="O25439" s="820"/>
      <c r="P25439" s="820"/>
      <c r="Q25439" s="820"/>
      <c r="R25439" s="820"/>
      <c r="S25439" s="820"/>
      <c r="T25439" s="820"/>
      <c r="U25439" s="820"/>
      <c r="V25439" s="820"/>
      <c r="W25439" s="820"/>
      <c r="X25439" s="820"/>
      <c r="Y25439" s="820"/>
      <c r="Z25439" s="820"/>
    </row>
    <row r="25440" spans="7:26">
      <c r="G25440" s="826"/>
      <c r="H25440" s="820"/>
      <c r="J25440" s="820"/>
      <c r="K25440" s="820"/>
      <c r="L25440" s="820"/>
      <c r="M25440" s="820"/>
      <c r="N25440" s="820"/>
      <c r="O25440" s="820"/>
      <c r="P25440" s="820"/>
      <c r="Q25440" s="820"/>
      <c r="R25440" s="820"/>
      <c r="S25440" s="820"/>
      <c r="T25440" s="820"/>
      <c r="U25440" s="820"/>
      <c r="V25440" s="820"/>
      <c r="W25440" s="820"/>
      <c r="X25440" s="820"/>
      <c r="Y25440" s="820"/>
      <c r="Z25440" s="820"/>
    </row>
    <row r="25441" spans="7:26">
      <c r="G25441" s="826"/>
      <c r="H25441" s="820"/>
      <c r="J25441" s="820"/>
      <c r="K25441" s="820"/>
      <c r="L25441" s="820"/>
      <c r="M25441" s="820"/>
      <c r="N25441" s="820"/>
      <c r="O25441" s="820"/>
      <c r="P25441" s="820"/>
      <c r="Q25441" s="820"/>
      <c r="R25441" s="820"/>
      <c r="S25441" s="820"/>
      <c r="T25441" s="820"/>
      <c r="U25441" s="820"/>
      <c r="V25441" s="820"/>
      <c r="W25441" s="820"/>
      <c r="X25441" s="820"/>
      <c r="Y25441" s="820"/>
      <c r="Z25441" s="820"/>
    </row>
    <row r="25442" spans="7:26">
      <c r="G25442" s="826"/>
      <c r="H25442" s="820"/>
      <c r="J25442" s="820"/>
      <c r="K25442" s="820"/>
      <c r="L25442" s="820"/>
      <c r="M25442" s="820"/>
      <c r="N25442" s="820"/>
      <c r="O25442" s="820"/>
      <c r="P25442" s="820"/>
      <c r="Q25442" s="820"/>
      <c r="R25442" s="820"/>
      <c r="S25442" s="820"/>
      <c r="T25442" s="820"/>
      <c r="U25442" s="820"/>
      <c r="V25442" s="820"/>
      <c r="W25442" s="820"/>
      <c r="X25442" s="820"/>
      <c r="Y25442" s="820"/>
      <c r="Z25442" s="820"/>
    </row>
    <row r="25443" spans="7:26">
      <c r="G25443" s="826"/>
      <c r="H25443" s="820"/>
      <c r="J25443" s="820"/>
      <c r="K25443" s="820"/>
      <c r="L25443" s="820"/>
      <c r="M25443" s="820"/>
      <c r="N25443" s="820"/>
      <c r="O25443" s="820"/>
      <c r="P25443" s="820"/>
      <c r="Q25443" s="820"/>
      <c r="R25443" s="820"/>
      <c r="S25443" s="820"/>
      <c r="T25443" s="820"/>
      <c r="U25443" s="820"/>
      <c r="V25443" s="820"/>
      <c r="W25443" s="820"/>
      <c r="X25443" s="820"/>
      <c r="Y25443" s="820"/>
      <c r="Z25443" s="820"/>
    </row>
    <row r="25444" spans="7:26">
      <c r="G25444" s="826"/>
      <c r="H25444" s="820"/>
      <c r="J25444" s="820"/>
      <c r="K25444" s="820"/>
      <c r="L25444" s="820"/>
      <c r="M25444" s="820"/>
      <c r="N25444" s="820"/>
      <c r="O25444" s="820"/>
      <c r="P25444" s="820"/>
      <c r="Q25444" s="820"/>
      <c r="R25444" s="820"/>
      <c r="S25444" s="820"/>
      <c r="T25444" s="820"/>
      <c r="U25444" s="820"/>
      <c r="V25444" s="820"/>
      <c r="W25444" s="820"/>
      <c r="X25444" s="820"/>
      <c r="Y25444" s="820"/>
      <c r="Z25444" s="820"/>
    </row>
    <row r="25445" spans="7:26">
      <c r="G25445" s="826"/>
      <c r="H25445" s="820"/>
      <c r="J25445" s="820"/>
      <c r="K25445" s="820"/>
      <c r="L25445" s="820"/>
      <c r="M25445" s="820"/>
      <c r="N25445" s="820"/>
      <c r="O25445" s="820"/>
      <c r="P25445" s="820"/>
      <c r="Q25445" s="820"/>
      <c r="R25445" s="820"/>
      <c r="S25445" s="820"/>
      <c r="T25445" s="820"/>
      <c r="U25445" s="820"/>
      <c r="V25445" s="820"/>
      <c r="W25445" s="820"/>
      <c r="X25445" s="820"/>
      <c r="Y25445" s="820"/>
      <c r="Z25445" s="820"/>
    </row>
    <row r="25446" spans="7:26">
      <c r="G25446" s="826"/>
      <c r="H25446" s="820"/>
      <c r="J25446" s="820"/>
      <c r="K25446" s="820"/>
      <c r="L25446" s="820"/>
      <c r="M25446" s="820"/>
      <c r="N25446" s="820"/>
      <c r="O25446" s="820"/>
      <c r="P25446" s="820"/>
      <c r="Q25446" s="820"/>
      <c r="R25446" s="820"/>
      <c r="S25446" s="820"/>
      <c r="T25446" s="820"/>
      <c r="U25446" s="820"/>
      <c r="V25446" s="820"/>
      <c r="W25446" s="820"/>
      <c r="X25446" s="820"/>
      <c r="Y25446" s="820"/>
      <c r="Z25446" s="820"/>
    </row>
    <row r="25447" spans="7:26">
      <c r="G25447" s="826"/>
      <c r="H25447" s="820"/>
      <c r="J25447" s="820"/>
      <c r="K25447" s="820"/>
      <c r="L25447" s="820"/>
      <c r="M25447" s="820"/>
      <c r="N25447" s="820"/>
      <c r="O25447" s="820"/>
      <c r="P25447" s="820"/>
      <c r="Q25447" s="820"/>
      <c r="R25447" s="820"/>
      <c r="S25447" s="820"/>
      <c r="T25447" s="820"/>
      <c r="U25447" s="820"/>
      <c r="V25447" s="820"/>
      <c r="W25447" s="820"/>
      <c r="X25447" s="820"/>
      <c r="Y25447" s="820"/>
      <c r="Z25447" s="820"/>
    </row>
    <row r="25448" spans="7:26">
      <c r="G25448" s="826"/>
      <c r="H25448" s="820"/>
      <c r="J25448" s="820"/>
      <c r="K25448" s="820"/>
      <c r="L25448" s="820"/>
      <c r="M25448" s="820"/>
      <c r="N25448" s="820"/>
      <c r="O25448" s="820"/>
      <c r="P25448" s="820"/>
      <c r="Q25448" s="820"/>
      <c r="R25448" s="820"/>
      <c r="S25448" s="820"/>
      <c r="T25448" s="820"/>
      <c r="U25448" s="820"/>
      <c r="V25448" s="820"/>
      <c r="W25448" s="820"/>
      <c r="X25448" s="820"/>
      <c r="Y25448" s="820"/>
      <c r="Z25448" s="820"/>
    </row>
    <row r="25449" spans="7:26">
      <c r="G25449" s="826"/>
      <c r="H25449" s="820"/>
      <c r="J25449" s="820"/>
      <c r="K25449" s="820"/>
      <c r="L25449" s="820"/>
      <c r="M25449" s="820"/>
      <c r="N25449" s="820"/>
      <c r="O25449" s="820"/>
      <c r="P25449" s="820"/>
      <c r="Q25449" s="820"/>
      <c r="R25449" s="820"/>
      <c r="S25449" s="820"/>
      <c r="T25449" s="820"/>
      <c r="U25449" s="820"/>
      <c r="V25449" s="820"/>
      <c r="W25449" s="820"/>
      <c r="X25449" s="820"/>
      <c r="Y25449" s="820"/>
      <c r="Z25449" s="820"/>
    </row>
    <row r="25450" spans="7:26">
      <c r="G25450" s="826"/>
      <c r="H25450" s="820"/>
      <c r="J25450" s="820"/>
      <c r="K25450" s="820"/>
      <c r="L25450" s="820"/>
      <c r="M25450" s="820"/>
      <c r="N25450" s="820"/>
      <c r="O25450" s="820"/>
      <c r="P25450" s="820"/>
      <c r="Q25450" s="820"/>
      <c r="R25450" s="820"/>
      <c r="S25450" s="820"/>
      <c r="T25450" s="820"/>
      <c r="U25450" s="820"/>
      <c r="V25450" s="820"/>
      <c r="W25450" s="820"/>
      <c r="X25450" s="820"/>
      <c r="Y25450" s="820"/>
      <c r="Z25450" s="820"/>
    </row>
    <row r="25451" spans="7:26">
      <c r="G25451" s="826"/>
      <c r="H25451" s="820"/>
      <c r="J25451" s="820"/>
      <c r="K25451" s="820"/>
      <c r="L25451" s="820"/>
      <c r="M25451" s="820"/>
      <c r="N25451" s="820"/>
      <c r="O25451" s="820"/>
      <c r="P25451" s="820"/>
      <c r="Q25451" s="820"/>
      <c r="R25451" s="820"/>
      <c r="S25451" s="820"/>
      <c r="T25451" s="820"/>
      <c r="U25451" s="820"/>
      <c r="V25451" s="820"/>
      <c r="W25451" s="820"/>
      <c r="X25451" s="820"/>
      <c r="Y25451" s="820"/>
      <c r="Z25451" s="820"/>
    </row>
    <row r="25452" spans="7:26">
      <c r="G25452" s="826"/>
      <c r="H25452" s="820"/>
      <c r="J25452" s="820"/>
      <c r="K25452" s="820"/>
      <c r="L25452" s="820"/>
      <c r="M25452" s="820"/>
      <c r="N25452" s="820"/>
      <c r="O25452" s="820"/>
      <c r="P25452" s="820"/>
      <c r="Q25452" s="820"/>
      <c r="R25452" s="820"/>
      <c r="S25452" s="820"/>
      <c r="T25452" s="820"/>
      <c r="U25452" s="820"/>
      <c r="V25452" s="820"/>
      <c r="W25452" s="820"/>
      <c r="X25452" s="820"/>
      <c r="Y25452" s="820"/>
      <c r="Z25452" s="820"/>
    </row>
    <row r="25453" spans="7:26">
      <c r="G25453" s="826"/>
      <c r="H25453" s="820"/>
      <c r="J25453" s="820"/>
      <c r="K25453" s="820"/>
      <c r="L25453" s="820"/>
      <c r="M25453" s="820"/>
      <c r="N25453" s="820"/>
      <c r="O25453" s="820"/>
      <c r="P25453" s="820"/>
      <c r="Q25453" s="820"/>
      <c r="R25453" s="820"/>
      <c r="S25453" s="820"/>
      <c r="T25453" s="820"/>
      <c r="U25453" s="820"/>
      <c r="V25453" s="820"/>
      <c r="W25453" s="820"/>
      <c r="X25453" s="820"/>
      <c r="Y25453" s="820"/>
      <c r="Z25453" s="820"/>
    </row>
    <row r="25454" spans="7:26">
      <c r="G25454" s="826"/>
      <c r="H25454" s="820"/>
      <c r="J25454" s="820"/>
      <c r="K25454" s="820"/>
      <c r="L25454" s="820"/>
      <c r="M25454" s="820"/>
      <c r="N25454" s="820"/>
      <c r="O25454" s="820"/>
      <c r="P25454" s="820"/>
      <c r="Q25454" s="820"/>
      <c r="R25454" s="820"/>
      <c r="S25454" s="820"/>
      <c r="T25454" s="820"/>
      <c r="U25454" s="820"/>
      <c r="V25454" s="820"/>
      <c r="W25454" s="820"/>
      <c r="X25454" s="820"/>
      <c r="Y25454" s="820"/>
      <c r="Z25454" s="820"/>
    </row>
    <row r="25455" spans="7:26">
      <c r="G25455" s="826"/>
      <c r="H25455" s="820"/>
      <c r="J25455" s="820"/>
      <c r="K25455" s="820"/>
      <c r="L25455" s="820"/>
      <c r="M25455" s="820"/>
      <c r="N25455" s="820"/>
      <c r="O25455" s="820"/>
      <c r="P25455" s="820"/>
      <c r="Q25455" s="820"/>
      <c r="R25455" s="820"/>
      <c r="S25455" s="820"/>
      <c r="T25455" s="820"/>
      <c r="U25455" s="820"/>
      <c r="V25455" s="820"/>
      <c r="W25455" s="820"/>
      <c r="X25455" s="820"/>
      <c r="Y25455" s="820"/>
      <c r="Z25455" s="820"/>
    </row>
    <row r="25456" spans="7:26">
      <c r="G25456" s="826"/>
      <c r="H25456" s="820"/>
      <c r="J25456" s="820"/>
      <c r="K25456" s="820"/>
      <c r="L25456" s="820"/>
      <c r="M25456" s="820"/>
      <c r="N25456" s="820"/>
      <c r="O25456" s="820"/>
      <c r="P25456" s="820"/>
      <c r="Q25456" s="820"/>
      <c r="R25456" s="820"/>
      <c r="S25456" s="820"/>
      <c r="T25456" s="820"/>
      <c r="U25456" s="820"/>
      <c r="V25456" s="820"/>
      <c r="W25456" s="820"/>
      <c r="X25456" s="820"/>
      <c r="Y25456" s="820"/>
      <c r="Z25456" s="820"/>
    </row>
    <row r="25457" spans="7:26">
      <c r="G25457" s="826"/>
      <c r="H25457" s="820"/>
      <c r="J25457" s="820"/>
      <c r="K25457" s="820"/>
      <c r="L25457" s="820"/>
      <c r="M25457" s="820"/>
      <c r="N25457" s="820"/>
      <c r="O25457" s="820"/>
      <c r="P25457" s="820"/>
      <c r="Q25457" s="820"/>
      <c r="R25457" s="820"/>
      <c r="S25457" s="820"/>
      <c r="T25457" s="820"/>
      <c r="U25457" s="820"/>
      <c r="V25457" s="820"/>
      <c r="W25457" s="820"/>
      <c r="X25457" s="820"/>
      <c r="Y25457" s="820"/>
      <c r="Z25457" s="820"/>
    </row>
    <row r="25458" spans="7:26">
      <c r="G25458" s="826"/>
      <c r="H25458" s="820"/>
      <c r="J25458" s="820"/>
      <c r="K25458" s="820"/>
      <c r="L25458" s="820"/>
      <c r="M25458" s="820"/>
      <c r="N25458" s="820"/>
      <c r="O25458" s="820"/>
      <c r="P25458" s="820"/>
      <c r="Q25458" s="820"/>
      <c r="R25458" s="820"/>
      <c r="S25458" s="820"/>
      <c r="T25458" s="820"/>
      <c r="U25458" s="820"/>
      <c r="V25458" s="820"/>
      <c r="W25458" s="820"/>
      <c r="X25458" s="820"/>
      <c r="Y25458" s="820"/>
      <c r="Z25458" s="820"/>
    </row>
    <row r="25459" spans="7:26">
      <c r="G25459" s="826"/>
      <c r="H25459" s="820"/>
      <c r="J25459" s="820"/>
      <c r="K25459" s="820"/>
      <c r="L25459" s="820"/>
      <c r="M25459" s="820"/>
      <c r="N25459" s="820"/>
      <c r="O25459" s="820"/>
      <c r="P25459" s="820"/>
      <c r="Q25459" s="820"/>
      <c r="R25459" s="820"/>
      <c r="S25459" s="820"/>
      <c r="T25459" s="820"/>
      <c r="U25459" s="820"/>
      <c r="V25459" s="820"/>
      <c r="W25459" s="820"/>
      <c r="X25459" s="820"/>
      <c r="Y25459" s="820"/>
      <c r="Z25459" s="820"/>
    </row>
    <row r="25460" spans="7:26">
      <c r="G25460" s="826"/>
      <c r="H25460" s="820"/>
      <c r="J25460" s="820"/>
      <c r="K25460" s="820"/>
      <c r="L25460" s="820"/>
      <c r="M25460" s="820"/>
      <c r="N25460" s="820"/>
      <c r="O25460" s="820"/>
      <c r="P25460" s="820"/>
      <c r="Q25460" s="820"/>
      <c r="R25460" s="820"/>
      <c r="S25460" s="820"/>
      <c r="T25460" s="820"/>
      <c r="U25460" s="820"/>
      <c r="V25460" s="820"/>
      <c r="W25460" s="820"/>
      <c r="X25460" s="820"/>
      <c r="Y25460" s="820"/>
      <c r="Z25460" s="820"/>
    </row>
    <row r="25461" spans="7:26">
      <c r="G25461" s="826"/>
      <c r="H25461" s="820"/>
      <c r="J25461" s="820"/>
      <c r="K25461" s="820"/>
      <c r="L25461" s="820"/>
      <c r="M25461" s="820"/>
      <c r="N25461" s="820"/>
      <c r="O25461" s="820"/>
      <c r="P25461" s="820"/>
      <c r="Q25461" s="820"/>
      <c r="R25461" s="820"/>
      <c r="S25461" s="820"/>
      <c r="T25461" s="820"/>
      <c r="U25461" s="820"/>
      <c r="V25461" s="820"/>
      <c r="W25461" s="820"/>
      <c r="X25461" s="820"/>
      <c r="Y25461" s="820"/>
      <c r="Z25461" s="820"/>
    </row>
    <row r="25462" spans="7:26">
      <c r="G25462" s="826"/>
      <c r="H25462" s="820"/>
      <c r="J25462" s="820"/>
      <c r="K25462" s="820"/>
      <c r="L25462" s="820"/>
      <c r="M25462" s="820"/>
      <c r="N25462" s="820"/>
      <c r="O25462" s="820"/>
      <c r="P25462" s="820"/>
      <c r="Q25462" s="820"/>
      <c r="R25462" s="820"/>
      <c r="S25462" s="820"/>
      <c r="T25462" s="820"/>
      <c r="U25462" s="820"/>
      <c r="V25462" s="820"/>
      <c r="W25462" s="820"/>
      <c r="X25462" s="820"/>
      <c r="Y25462" s="820"/>
      <c r="Z25462" s="820"/>
    </row>
    <row r="25463" spans="7:26">
      <c r="G25463" s="826"/>
      <c r="H25463" s="820"/>
      <c r="J25463" s="820"/>
      <c r="K25463" s="820"/>
      <c r="L25463" s="820"/>
      <c r="M25463" s="820"/>
      <c r="N25463" s="820"/>
      <c r="O25463" s="820"/>
      <c r="P25463" s="820"/>
      <c r="Q25463" s="820"/>
      <c r="R25463" s="820"/>
      <c r="S25463" s="820"/>
      <c r="T25463" s="820"/>
      <c r="U25463" s="820"/>
      <c r="V25463" s="820"/>
      <c r="W25463" s="820"/>
      <c r="X25463" s="820"/>
      <c r="Y25463" s="820"/>
      <c r="Z25463" s="820"/>
    </row>
    <row r="25464" spans="7:26">
      <c r="G25464" s="826"/>
      <c r="H25464" s="820"/>
      <c r="J25464" s="820"/>
      <c r="K25464" s="820"/>
      <c r="L25464" s="820"/>
      <c r="M25464" s="820"/>
      <c r="N25464" s="820"/>
      <c r="O25464" s="820"/>
      <c r="P25464" s="820"/>
      <c r="Q25464" s="820"/>
      <c r="R25464" s="820"/>
      <c r="S25464" s="820"/>
      <c r="T25464" s="820"/>
      <c r="U25464" s="820"/>
      <c r="V25464" s="820"/>
      <c r="W25464" s="820"/>
      <c r="X25464" s="820"/>
      <c r="Y25464" s="820"/>
      <c r="Z25464" s="820"/>
    </row>
    <row r="25465" spans="7:26">
      <c r="G25465" s="826"/>
      <c r="H25465" s="820"/>
      <c r="J25465" s="820"/>
      <c r="K25465" s="820"/>
      <c r="L25465" s="820"/>
      <c r="M25465" s="820"/>
      <c r="N25465" s="820"/>
      <c r="O25465" s="820"/>
      <c r="P25465" s="820"/>
      <c r="Q25465" s="820"/>
      <c r="R25465" s="820"/>
      <c r="S25465" s="820"/>
      <c r="T25465" s="820"/>
      <c r="U25465" s="820"/>
      <c r="V25465" s="820"/>
      <c r="W25465" s="820"/>
      <c r="X25465" s="820"/>
      <c r="Y25465" s="820"/>
      <c r="Z25465" s="820"/>
    </row>
    <row r="25466" spans="7:26">
      <c r="G25466" s="826"/>
      <c r="H25466" s="820"/>
      <c r="J25466" s="820"/>
      <c r="K25466" s="820"/>
      <c r="L25466" s="820"/>
      <c r="M25466" s="820"/>
      <c r="N25466" s="820"/>
      <c r="O25466" s="820"/>
      <c r="P25466" s="820"/>
      <c r="Q25466" s="820"/>
      <c r="R25466" s="820"/>
      <c r="S25466" s="820"/>
      <c r="T25466" s="820"/>
      <c r="U25466" s="820"/>
      <c r="V25466" s="820"/>
      <c r="W25466" s="820"/>
      <c r="X25466" s="820"/>
      <c r="Y25466" s="820"/>
      <c r="Z25466" s="820"/>
    </row>
    <row r="25467" spans="7:26">
      <c r="G25467" s="826"/>
      <c r="H25467" s="820"/>
      <c r="J25467" s="820"/>
      <c r="K25467" s="820"/>
      <c r="L25467" s="820"/>
      <c r="M25467" s="820"/>
      <c r="N25467" s="820"/>
      <c r="O25467" s="820"/>
      <c r="P25467" s="820"/>
      <c r="Q25467" s="820"/>
      <c r="R25467" s="820"/>
      <c r="S25467" s="820"/>
      <c r="T25467" s="820"/>
      <c r="U25467" s="820"/>
      <c r="V25467" s="820"/>
      <c r="W25467" s="820"/>
      <c r="X25467" s="820"/>
      <c r="Y25467" s="820"/>
      <c r="Z25467" s="820"/>
    </row>
    <row r="25468" spans="7:26">
      <c r="G25468" s="826"/>
      <c r="H25468" s="820"/>
      <c r="J25468" s="820"/>
      <c r="K25468" s="820"/>
      <c r="L25468" s="820"/>
      <c r="M25468" s="820"/>
      <c r="N25468" s="820"/>
      <c r="O25468" s="820"/>
      <c r="P25468" s="820"/>
      <c r="Q25468" s="820"/>
      <c r="R25468" s="820"/>
      <c r="S25468" s="820"/>
      <c r="T25468" s="820"/>
      <c r="U25468" s="820"/>
      <c r="V25468" s="820"/>
      <c r="W25468" s="820"/>
      <c r="X25468" s="820"/>
      <c r="Y25468" s="820"/>
      <c r="Z25468" s="820"/>
    </row>
    <row r="25469" spans="7:26">
      <c r="G25469" s="826"/>
      <c r="H25469" s="820"/>
      <c r="J25469" s="820"/>
      <c r="K25469" s="820"/>
      <c r="L25469" s="820"/>
      <c r="M25469" s="820"/>
      <c r="N25469" s="820"/>
      <c r="O25469" s="820"/>
      <c r="P25469" s="820"/>
      <c r="Q25469" s="820"/>
      <c r="R25469" s="820"/>
      <c r="S25469" s="820"/>
      <c r="T25469" s="820"/>
      <c r="U25469" s="820"/>
      <c r="V25469" s="820"/>
      <c r="W25469" s="820"/>
      <c r="X25469" s="820"/>
      <c r="Y25469" s="820"/>
      <c r="Z25469" s="820"/>
    </row>
    <row r="25470" spans="7:26">
      <c r="G25470" s="826"/>
      <c r="H25470" s="820"/>
      <c r="J25470" s="820"/>
      <c r="K25470" s="820"/>
      <c r="L25470" s="820"/>
      <c r="M25470" s="820"/>
      <c r="N25470" s="820"/>
      <c r="O25470" s="820"/>
      <c r="P25470" s="820"/>
      <c r="Q25470" s="820"/>
      <c r="R25470" s="820"/>
      <c r="S25470" s="820"/>
      <c r="T25470" s="820"/>
      <c r="U25470" s="820"/>
      <c r="V25470" s="820"/>
      <c r="W25470" s="820"/>
      <c r="X25470" s="820"/>
      <c r="Y25470" s="820"/>
      <c r="Z25470" s="820"/>
    </row>
    <row r="25471" spans="7:26">
      <c r="G25471" s="826"/>
      <c r="H25471" s="820"/>
      <c r="J25471" s="820"/>
      <c r="K25471" s="820"/>
      <c r="L25471" s="820"/>
      <c r="M25471" s="820"/>
      <c r="N25471" s="820"/>
      <c r="O25471" s="820"/>
      <c r="P25471" s="820"/>
      <c r="Q25471" s="820"/>
      <c r="R25471" s="820"/>
      <c r="S25471" s="820"/>
      <c r="T25471" s="820"/>
      <c r="U25471" s="820"/>
      <c r="V25471" s="820"/>
      <c r="W25471" s="820"/>
      <c r="X25471" s="820"/>
      <c r="Y25471" s="820"/>
      <c r="Z25471" s="820"/>
    </row>
    <row r="25472" spans="7:26">
      <c r="G25472" s="826"/>
      <c r="H25472" s="820"/>
      <c r="J25472" s="820"/>
      <c r="K25472" s="820"/>
      <c r="L25472" s="820"/>
      <c r="M25472" s="820"/>
      <c r="N25472" s="820"/>
      <c r="O25472" s="820"/>
      <c r="P25472" s="820"/>
      <c r="Q25472" s="820"/>
      <c r="R25472" s="820"/>
      <c r="S25472" s="820"/>
      <c r="T25472" s="820"/>
      <c r="U25472" s="820"/>
      <c r="V25472" s="820"/>
      <c r="W25472" s="820"/>
      <c r="X25472" s="820"/>
      <c r="Y25472" s="820"/>
      <c r="Z25472" s="820"/>
    </row>
    <row r="25473" spans="7:26">
      <c r="G25473" s="826"/>
      <c r="H25473" s="820"/>
      <c r="J25473" s="820"/>
      <c r="K25473" s="820"/>
      <c r="L25473" s="820"/>
      <c r="M25473" s="820"/>
      <c r="N25473" s="820"/>
      <c r="O25473" s="820"/>
      <c r="P25473" s="820"/>
      <c r="Q25473" s="820"/>
      <c r="R25473" s="820"/>
      <c r="S25473" s="820"/>
      <c r="T25473" s="820"/>
      <c r="U25473" s="820"/>
      <c r="V25473" s="820"/>
      <c r="W25473" s="820"/>
      <c r="X25473" s="820"/>
      <c r="Y25473" s="820"/>
      <c r="Z25473" s="820"/>
    </row>
    <row r="25474" spans="7:26">
      <c r="G25474" s="826"/>
      <c r="H25474" s="820"/>
      <c r="J25474" s="820"/>
      <c r="K25474" s="820"/>
      <c r="L25474" s="820"/>
      <c r="M25474" s="820"/>
      <c r="N25474" s="820"/>
      <c r="O25474" s="820"/>
      <c r="P25474" s="820"/>
      <c r="Q25474" s="820"/>
      <c r="R25474" s="820"/>
      <c r="S25474" s="820"/>
      <c r="T25474" s="820"/>
      <c r="U25474" s="820"/>
      <c r="V25474" s="820"/>
      <c r="W25474" s="820"/>
      <c r="X25474" s="820"/>
      <c r="Y25474" s="820"/>
      <c r="Z25474" s="820"/>
    </row>
    <row r="25475" spans="7:26">
      <c r="G25475" s="826"/>
      <c r="H25475" s="820"/>
      <c r="J25475" s="820"/>
      <c r="K25475" s="820"/>
      <c r="L25475" s="820"/>
      <c r="M25475" s="820"/>
      <c r="N25475" s="820"/>
      <c r="O25475" s="820"/>
      <c r="P25475" s="820"/>
      <c r="Q25475" s="820"/>
      <c r="R25475" s="820"/>
      <c r="S25475" s="820"/>
      <c r="T25475" s="820"/>
      <c r="U25475" s="820"/>
      <c r="V25475" s="820"/>
      <c r="W25475" s="820"/>
      <c r="X25475" s="820"/>
      <c r="Y25475" s="820"/>
      <c r="Z25475" s="820"/>
    </row>
    <row r="25476" spans="7:26">
      <c r="G25476" s="826"/>
      <c r="H25476" s="820"/>
      <c r="J25476" s="820"/>
      <c r="K25476" s="820"/>
      <c r="L25476" s="820"/>
      <c r="M25476" s="820"/>
      <c r="N25476" s="820"/>
      <c r="O25476" s="820"/>
      <c r="P25476" s="820"/>
      <c r="Q25476" s="820"/>
      <c r="R25476" s="820"/>
      <c r="S25476" s="820"/>
      <c r="T25476" s="820"/>
      <c r="U25476" s="820"/>
      <c r="V25476" s="820"/>
      <c r="W25476" s="820"/>
      <c r="X25476" s="820"/>
      <c r="Y25476" s="820"/>
      <c r="Z25476" s="820"/>
    </row>
    <row r="25477" spans="7:26">
      <c r="G25477" s="826"/>
      <c r="H25477" s="820"/>
      <c r="J25477" s="820"/>
      <c r="K25477" s="820"/>
      <c r="L25477" s="820"/>
      <c r="M25477" s="820"/>
      <c r="N25477" s="820"/>
      <c r="O25477" s="820"/>
      <c r="P25477" s="820"/>
      <c r="Q25477" s="820"/>
      <c r="R25477" s="820"/>
      <c r="S25477" s="820"/>
      <c r="T25477" s="820"/>
      <c r="U25477" s="820"/>
      <c r="V25477" s="820"/>
      <c r="W25477" s="820"/>
      <c r="X25477" s="820"/>
      <c r="Y25477" s="820"/>
      <c r="Z25477" s="820"/>
    </row>
    <row r="25478" spans="7:26">
      <c r="G25478" s="826"/>
      <c r="H25478" s="820"/>
      <c r="J25478" s="820"/>
      <c r="K25478" s="820"/>
      <c r="L25478" s="820"/>
      <c r="M25478" s="820"/>
      <c r="N25478" s="820"/>
      <c r="O25478" s="820"/>
      <c r="P25478" s="820"/>
      <c r="Q25478" s="820"/>
      <c r="R25478" s="820"/>
      <c r="S25478" s="820"/>
      <c r="T25478" s="820"/>
      <c r="U25478" s="820"/>
      <c r="V25478" s="820"/>
      <c r="W25478" s="820"/>
      <c r="X25478" s="820"/>
      <c r="Y25478" s="820"/>
      <c r="Z25478" s="820"/>
    </row>
    <row r="25479" spans="7:26">
      <c r="G25479" s="826"/>
      <c r="H25479" s="820"/>
      <c r="J25479" s="820"/>
      <c r="K25479" s="820"/>
      <c r="L25479" s="820"/>
      <c r="M25479" s="820"/>
      <c r="N25479" s="820"/>
      <c r="O25479" s="820"/>
      <c r="P25479" s="820"/>
      <c r="Q25479" s="820"/>
      <c r="R25479" s="820"/>
      <c r="S25479" s="820"/>
      <c r="T25479" s="820"/>
      <c r="U25479" s="820"/>
      <c r="V25479" s="820"/>
      <c r="W25479" s="820"/>
      <c r="X25479" s="820"/>
      <c r="Y25479" s="820"/>
      <c r="Z25479" s="820"/>
    </row>
    <row r="25480" spans="7:26">
      <c r="G25480" s="826"/>
      <c r="H25480" s="820"/>
      <c r="J25480" s="820"/>
      <c r="K25480" s="820"/>
      <c r="L25480" s="820"/>
      <c r="M25480" s="820"/>
      <c r="N25480" s="820"/>
      <c r="O25480" s="820"/>
      <c r="P25480" s="820"/>
      <c r="Q25480" s="820"/>
      <c r="R25480" s="820"/>
      <c r="S25480" s="820"/>
      <c r="T25480" s="820"/>
      <c r="U25480" s="820"/>
      <c r="V25480" s="820"/>
      <c r="W25480" s="820"/>
      <c r="X25480" s="820"/>
      <c r="Y25480" s="820"/>
      <c r="Z25480" s="820"/>
    </row>
    <row r="25481" spans="7:26">
      <c r="G25481" s="826"/>
      <c r="H25481" s="820"/>
      <c r="J25481" s="820"/>
      <c r="K25481" s="820"/>
      <c r="L25481" s="820"/>
      <c r="M25481" s="820"/>
      <c r="N25481" s="820"/>
      <c r="O25481" s="820"/>
      <c r="P25481" s="820"/>
      <c r="Q25481" s="820"/>
      <c r="R25481" s="820"/>
      <c r="S25481" s="820"/>
      <c r="T25481" s="820"/>
      <c r="U25481" s="820"/>
      <c r="V25481" s="820"/>
      <c r="W25481" s="820"/>
      <c r="X25481" s="820"/>
      <c r="Y25481" s="820"/>
      <c r="Z25481" s="820"/>
    </row>
    <row r="25482" spans="7:26">
      <c r="G25482" s="826"/>
      <c r="H25482" s="820"/>
      <c r="J25482" s="820"/>
      <c r="K25482" s="820"/>
      <c r="L25482" s="820"/>
      <c r="M25482" s="820"/>
      <c r="N25482" s="820"/>
      <c r="O25482" s="820"/>
      <c r="P25482" s="820"/>
      <c r="Q25482" s="820"/>
      <c r="R25482" s="820"/>
      <c r="S25482" s="820"/>
      <c r="T25482" s="820"/>
      <c r="U25482" s="820"/>
      <c r="V25482" s="820"/>
      <c r="W25482" s="820"/>
      <c r="X25482" s="820"/>
      <c r="Y25482" s="820"/>
      <c r="Z25482" s="820"/>
    </row>
    <row r="25483" spans="7:26">
      <c r="G25483" s="826"/>
      <c r="H25483" s="820"/>
      <c r="J25483" s="820"/>
      <c r="K25483" s="820"/>
      <c r="L25483" s="820"/>
      <c r="M25483" s="820"/>
      <c r="N25483" s="820"/>
      <c r="O25483" s="820"/>
      <c r="P25483" s="820"/>
      <c r="Q25483" s="820"/>
      <c r="R25483" s="820"/>
      <c r="S25483" s="820"/>
      <c r="T25483" s="820"/>
      <c r="U25483" s="820"/>
      <c r="V25483" s="820"/>
      <c r="W25483" s="820"/>
      <c r="X25483" s="820"/>
      <c r="Y25483" s="820"/>
      <c r="Z25483" s="820"/>
    </row>
    <row r="25484" spans="7:26">
      <c r="G25484" s="826"/>
      <c r="H25484" s="820"/>
      <c r="J25484" s="820"/>
      <c r="K25484" s="820"/>
      <c r="L25484" s="820"/>
      <c r="M25484" s="820"/>
      <c r="N25484" s="820"/>
      <c r="O25484" s="820"/>
      <c r="P25484" s="820"/>
      <c r="Q25484" s="820"/>
      <c r="R25484" s="820"/>
      <c r="S25484" s="820"/>
      <c r="T25484" s="820"/>
      <c r="U25484" s="820"/>
      <c r="V25484" s="820"/>
      <c r="W25484" s="820"/>
      <c r="X25484" s="820"/>
      <c r="Y25484" s="820"/>
      <c r="Z25484" s="820"/>
    </row>
    <row r="25485" spans="7:26">
      <c r="G25485" s="826"/>
      <c r="H25485" s="820"/>
      <c r="J25485" s="820"/>
      <c r="K25485" s="820"/>
      <c r="L25485" s="820"/>
      <c r="M25485" s="820"/>
      <c r="N25485" s="820"/>
      <c r="O25485" s="820"/>
      <c r="P25485" s="820"/>
      <c r="Q25485" s="820"/>
      <c r="R25485" s="820"/>
      <c r="S25485" s="820"/>
      <c r="T25485" s="820"/>
      <c r="U25485" s="820"/>
      <c r="V25485" s="820"/>
      <c r="W25485" s="820"/>
      <c r="X25485" s="820"/>
      <c r="Y25485" s="820"/>
      <c r="Z25485" s="820"/>
    </row>
    <row r="25486" spans="7:26">
      <c r="G25486" s="826"/>
      <c r="H25486" s="820"/>
      <c r="J25486" s="820"/>
      <c r="K25486" s="820"/>
      <c r="L25486" s="820"/>
      <c r="M25486" s="820"/>
      <c r="N25486" s="820"/>
      <c r="O25486" s="820"/>
      <c r="P25486" s="820"/>
      <c r="Q25486" s="820"/>
      <c r="R25486" s="820"/>
      <c r="S25486" s="820"/>
      <c r="T25486" s="820"/>
      <c r="U25486" s="820"/>
      <c r="V25486" s="820"/>
      <c r="W25486" s="820"/>
      <c r="X25486" s="820"/>
      <c r="Y25486" s="820"/>
      <c r="Z25486" s="820"/>
    </row>
    <row r="25487" spans="7:26">
      <c r="G25487" s="826"/>
      <c r="H25487" s="820"/>
      <c r="J25487" s="820"/>
      <c r="K25487" s="820"/>
      <c r="L25487" s="820"/>
      <c r="M25487" s="820"/>
      <c r="N25487" s="820"/>
      <c r="O25487" s="820"/>
      <c r="P25487" s="820"/>
      <c r="Q25487" s="820"/>
      <c r="R25487" s="820"/>
      <c r="S25487" s="820"/>
      <c r="T25487" s="820"/>
      <c r="U25487" s="820"/>
      <c r="V25487" s="820"/>
      <c r="W25487" s="820"/>
      <c r="X25487" s="820"/>
      <c r="Y25487" s="820"/>
      <c r="Z25487" s="820"/>
    </row>
    <row r="25488" spans="7:26">
      <c r="G25488" s="826"/>
      <c r="H25488" s="820"/>
      <c r="J25488" s="820"/>
      <c r="K25488" s="820"/>
      <c r="L25488" s="820"/>
      <c r="M25488" s="820"/>
      <c r="N25488" s="820"/>
      <c r="O25488" s="820"/>
      <c r="P25488" s="820"/>
      <c r="Q25488" s="820"/>
      <c r="R25488" s="820"/>
      <c r="S25488" s="820"/>
      <c r="T25488" s="820"/>
      <c r="U25488" s="820"/>
      <c r="V25488" s="820"/>
      <c r="W25488" s="820"/>
      <c r="X25488" s="820"/>
      <c r="Y25488" s="820"/>
      <c r="Z25488" s="820"/>
    </row>
    <row r="25489" spans="7:26">
      <c r="G25489" s="826"/>
      <c r="H25489" s="820"/>
      <c r="J25489" s="820"/>
      <c r="K25489" s="820"/>
      <c r="L25489" s="820"/>
      <c r="M25489" s="820"/>
      <c r="N25489" s="820"/>
      <c r="O25489" s="820"/>
      <c r="P25489" s="820"/>
      <c r="Q25489" s="820"/>
      <c r="R25489" s="820"/>
      <c r="S25489" s="820"/>
      <c r="T25489" s="820"/>
      <c r="U25489" s="820"/>
      <c r="V25489" s="820"/>
      <c r="W25489" s="820"/>
      <c r="X25489" s="820"/>
      <c r="Y25489" s="820"/>
      <c r="Z25489" s="820"/>
    </row>
    <row r="25490" spans="7:26">
      <c r="G25490" s="826"/>
      <c r="H25490" s="820"/>
      <c r="J25490" s="820"/>
      <c r="K25490" s="820"/>
      <c r="L25490" s="820"/>
      <c r="M25490" s="820"/>
      <c r="N25490" s="820"/>
      <c r="O25490" s="820"/>
      <c r="P25490" s="820"/>
      <c r="Q25490" s="820"/>
      <c r="R25490" s="820"/>
      <c r="S25490" s="820"/>
      <c r="T25490" s="820"/>
      <c r="U25490" s="820"/>
      <c r="V25490" s="820"/>
      <c r="W25490" s="820"/>
      <c r="X25490" s="820"/>
      <c r="Y25490" s="820"/>
      <c r="Z25490" s="820"/>
    </row>
    <row r="25491" spans="7:26">
      <c r="G25491" s="826"/>
      <c r="H25491" s="820"/>
      <c r="J25491" s="820"/>
      <c r="K25491" s="820"/>
      <c r="L25491" s="820"/>
      <c r="M25491" s="820"/>
      <c r="N25491" s="820"/>
      <c r="O25491" s="820"/>
      <c r="P25491" s="820"/>
      <c r="Q25491" s="820"/>
      <c r="R25491" s="820"/>
      <c r="S25491" s="820"/>
      <c r="T25491" s="820"/>
      <c r="U25491" s="820"/>
      <c r="V25491" s="820"/>
      <c r="W25491" s="820"/>
      <c r="X25491" s="820"/>
      <c r="Y25491" s="820"/>
      <c r="Z25491" s="820"/>
    </row>
    <row r="25492" spans="7:26">
      <c r="G25492" s="826"/>
      <c r="H25492" s="820"/>
      <c r="J25492" s="820"/>
      <c r="K25492" s="820"/>
      <c r="L25492" s="820"/>
      <c r="M25492" s="820"/>
      <c r="N25492" s="820"/>
      <c r="O25492" s="820"/>
      <c r="P25492" s="820"/>
      <c r="Q25492" s="820"/>
      <c r="R25492" s="820"/>
      <c r="S25492" s="820"/>
      <c r="T25492" s="820"/>
      <c r="U25492" s="820"/>
      <c r="V25492" s="820"/>
      <c r="W25492" s="820"/>
      <c r="X25492" s="820"/>
      <c r="Y25492" s="820"/>
      <c r="Z25492" s="820"/>
    </row>
    <row r="25493" spans="7:26">
      <c r="G25493" s="826"/>
      <c r="H25493" s="820"/>
      <c r="J25493" s="820"/>
      <c r="K25493" s="820"/>
      <c r="L25493" s="820"/>
      <c r="M25493" s="820"/>
      <c r="N25493" s="820"/>
      <c r="O25493" s="820"/>
      <c r="P25493" s="820"/>
      <c r="Q25493" s="820"/>
      <c r="R25493" s="820"/>
      <c r="S25493" s="820"/>
      <c r="T25493" s="820"/>
      <c r="U25493" s="820"/>
      <c r="V25493" s="820"/>
      <c r="W25493" s="820"/>
      <c r="X25493" s="820"/>
      <c r="Y25493" s="820"/>
      <c r="Z25493" s="820"/>
    </row>
    <row r="25494" spans="7:26">
      <c r="G25494" s="826"/>
      <c r="H25494" s="820"/>
      <c r="J25494" s="820"/>
      <c r="K25494" s="820"/>
      <c r="L25494" s="820"/>
      <c r="M25494" s="820"/>
      <c r="N25494" s="820"/>
      <c r="O25494" s="820"/>
      <c r="P25494" s="820"/>
      <c r="Q25494" s="820"/>
      <c r="R25494" s="820"/>
      <c r="S25494" s="820"/>
      <c r="T25494" s="820"/>
      <c r="U25494" s="820"/>
      <c r="V25494" s="820"/>
      <c r="W25494" s="820"/>
      <c r="X25494" s="820"/>
      <c r="Y25494" s="820"/>
      <c r="Z25494" s="820"/>
    </row>
    <row r="25495" spans="7:26">
      <c r="G25495" s="826"/>
      <c r="H25495" s="820"/>
      <c r="J25495" s="820"/>
      <c r="K25495" s="820"/>
      <c r="L25495" s="820"/>
      <c r="M25495" s="820"/>
      <c r="N25495" s="820"/>
      <c r="O25495" s="820"/>
      <c r="P25495" s="820"/>
      <c r="Q25495" s="820"/>
      <c r="R25495" s="820"/>
      <c r="S25495" s="820"/>
      <c r="T25495" s="820"/>
      <c r="U25495" s="820"/>
      <c r="V25495" s="820"/>
      <c r="W25495" s="820"/>
      <c r="X25495" s="820"/>
      <c r="Y25495" s="820"/>
      <c r="Z25495" s="820"/>
    </row>
    <row r="25496" spans="7:26">
      <c r="G25496" s="826"/>
      <c r="H25496" s="820"/>
      <c r="J25496" s="820"/>
      <c r="K25496" s="820"/>
      <c r="L25496" s="820"/>
      <c r="M25496" s="820"/>
      <c r="N25496" s="820"/>
      <c r="O25496" s="820"/>
      <c r="P25496" s="820"/>
      <c r="Q25496" s="820"/>
      <c r="R25496" s="820"/>
      <c r="S25496" s="820"/>
      <c r="T25496" s="820"/>
      <c r="U25496" s="820"/>
      <c r="V25496" s="820"/>
      <c r="W25496" s="820"/>
      <c r="X25496" s="820"/>
      <c r="Y25496" s="820"/>
      <c r="Z25496" s="820"/>
    </row>
    <row r="25497" spans="7:26">
      <c r="G25497" s="826"/>
      <c r="H25497" s="820"/>
      <c r="J25497" s="820"/>
      <c r="K25497" s="820"/>
      <c r="L25497" s="820"/>
      <c r="M25497" s="820"/>
      <c r="N25497" s="820"/>
      <c r="O25497" s="820"/>
      <c r="P25497" s="820"/>
      <c r="Q25497" s="820"/>
      <c r="R25497" s="820"/>
      <c r="S25497" s="820"/>
      <c r="T25497" s="820"/>
      <c r="U25497" s="820"/>
      <c r="V25497" s="820"/>
      <c r="W25497" s="820"/>
      <c r="X25497" s="820"/>
      <c r="Y25497" s="820"/>
      <c r="Z25497" s="820"/>
    </row>
    <row r="25498" spans="7:26">
      <c r="G25498" s="826"/>
      <c r="H25498" s="820"/>
      <c r="J25498" s="820"/>
      <c r="K25498" s="820"/>
      <c r="L25498" s="820"/>
      <c r="M25498" s="820"/>
      <c r="N25498" s="820"/>
      <c r="O25498" s="820"/>
      <c r="P25498" s="820"/>
      <c r="Q25498" s="820"/>
      <c r="R25498" s="820"/>
      <c r="S25498" s="820"/>
      <c r="T25498" s="820"/>
      <c r="U25498" s="820"/>
      <c r="V25498" s="820"/>
      <c r="W25498" s="820"/>
      <c r="X25498" s="820"/>
      <c r="Y25498" s="820"/>
      <c r="Z25498" s="820"/>
    </row>
    <row r="25499" spans="7:26">
      <c r="G25499" s="826"/>
      <c r="H25499" s="820"/>
      <c r="J25499" s="820"/>
      <c r="K25499" s="820"/>
      <c r="L25499" s="820"/>
      <c r="M25499" s="820"/>
      <c r="N25499" s="820"/>
      <c r="O25499" s="820"/>
      <c r="P25499" s="820"/>
      <c r="Q25499" s="820"/>
      <c r="R25499" s="820"/>
      <c r="S25499" s="820"/>
      <c r="T25499" s="820"/>
      <c r="U25499" s="820"/>
      <c r="V25499" s="820"/>
      <c r="W25499" s="820"/>
      <c r="X25499" s="820"/>
      <c r="Y25499" s="820"/>
      <c r="Z25499" s="820"/>
    </row>
    <row r="25500" spans="7:26">
      <c r="G25500" s="826"/>
      <c r="H25500" s="820"/>
      <c r="J25500" s="820"/>
      <c r="K25500" s="820"/>
      <c r="L25500" s="820"/>
      <c r="M25500" s="820"/>
      <c r="N25500" s="820"/>
      <c r="O25500" s="820"/>
      <c r="P25500" s="820"/>
      <c r="Q25500" s="820"/>
      <c r="R25500" s="820"/>
      <c r="S25500" s="820"/>
      <c r="T25500" s="820"/>
      <c r="U25500" s="820"/>
      <c r="V25500" s="820"/>
      <c r="W25500" s="820"/>
      <c r="X25500" s="820"/>
      <c r="Y25500" s="820"/>
      <c r="Z25500" s="820"/>
    </row>
    <row r="25501" spans="7:26">
      <c r="G25501" s="826"/>
      <c r="H25501" s="820"/>
      <c r="J25501" s="820"/>
      <c r="K25501" s="820"/>
      <c r="L25501" s="820"/>
      <c r="M25501" s="820"/>
      <c r="N25501" s="820"/>
      <c r="O25501" s="820"/>
      <c r="P25501" s="820"/>
      <c r="Q25501" s="820"/>
      <c r="R25501" s="820"/>
      <c r="S25501" s="820"/>
      <c r="T25501" s="820"/>
      <c r="U25501" s="820"/>
      <c r="V25501" s="820"/>
      <c r="W25501" s="820"/>
      <c r="X25501" s="820"/>
      <c r="Y25501" s="820"/>
      <c r="Z25501" s="820"/>
    </row>
    <row r="25502" spans="7:26">
      <c r="G25502" s="826"/>
      <c r="H25502" s="820"/>
      <c r="J25502" s="820"/>
      <c r="K25502" s="820"/>
      <c r="L25502" s="820"/>
      <c r="M25502" s="820"/>
      <c r="N25502" s="820"/>
      <c r="O25502" s="820"/>
      <c r="P25502" s="820"/>
      <c r="Q25502" s="820"/>
      <c r="R25502" s="820"/>
      <c r="S25502" s="820"/>
      <c r="T25502" s="820"/>
      <c r="U25502" s="820"/>
      <c r="V25502" s="820"/>
      <c r="W25502" s="820"/>
      <c r="X25502" s="820"/>
      <c r="Y25502" s="820"/>
      <c r="Z25502" s="820"/>
    </row>
    <row r="25503" spans="7:26">
      <c r="G25503" s="826"/>
      <c r="H25503" s="820"/>
      <c r="J25503" s="820"/>
      <c r="K25503" s="820"/>
      <c r="L25503" s="820"/>
      <c r="M25503" s="820"/>
      <c r="N25503" s="820"/>
      <c r="O25503" s="820"/>
      <c r="P25503" s="820"/>
      <c r="Q25503" s="820"/>
      <c r="R25503" s="820"/>
      <c r="S25503" s="820"/>
      <c r="T25503" s="820"/>
      <c r="U25503" s="820"/>
      <c r="V25503" s="820"/>
      <c r="W25503" s="820"/>
      <c r="X25503" s="820"/>
      <c r="Y25503" s="820"/>
      <c r="Z25503" s="820"/>
    </row>
    <row r="25504" spans="7:26">
      <c r="G25504" s="826"/>
      <c r="H25504" s="820"/>
      <c r="J25504" s="820"/>
      <c r="K25504" s="820"/>
      <c r="L25504" s="820"/>
      <c r="M25504" s="820"/>
      <c r="N25504" s="820"/>
      <c r="O25504" s="820"/>
      <c r="P25504" s="820"/>
      <c r="Q25504" s="820"/>
      <c r="R25504" s="820"/>
      <c r="S25504" s="820"/>
      <c r="T25504" s="820"/>
      <c r="U25504" s="820"/>
      <c r="V25504" s="820"/>
      <c r="W25504" s="820"/>
      <c r="X25504" s="820"/>
      <c r="Y25504" s="820"/>
      <c r="Z25504" s="820"/>
    </row>
    <row r="25505" spans="7:26">
      <c r="G25505" s="826"/>
      <c r="H25505" s="820"/>
      <c r="J25505" s="820"/>
      <c r="K25505" s="820"/>
      <c r="L25505" s="820"/>
      <c r="M25505" s="820"/>
      <c r="N25505" s="820"/>
      <c r="O25505" s="820"/>
      <c r="P25505" s="820"/>
      <c r="Q25505" s="820"/>
      <c r="R25505" s="820"/>
      <c r="S25505" s="820"/>
      <c r="T25505" s="820"/>
      <c r="U25505" s="820"/>
      <c r="V25505" s="820"/>
      <c r="W25505" s="820"/>
      <c r="X25505" s="820"/>
      <c r="Y25505" s="820"/>
      <c r="Z25505" s="820"/>
    </row>
    <row r="25506" spans="7:26">
      <c r="G25506" s="826"/>
      <c r="H25506" s="820"/>
      <c r="J25506" s="820"/>
      <c r="K25506" s="820"/>
      <c r="L25506" s="820"/>
      <c r="M25506" s="820"/>
      <c r="N25506" s="820"/>
      <c r="O25506" s="820"/>
      <c r="P25506" s="820"/>
      <c r="Q25506" s="820"/>
      <c r="R25506" s="820"/>
      <c r="S25506" s="820"/>
      <c r="T25506" s="820"/>
      <c r="U25506" s="820"/>
      <c r="V25506" s="820"/>
      <c r="W25506" s="820"/>
      <c r="X25506" s="820"/>
      <c r="Y25506" s="820"/>
      <c r="Z25506" s="820"/>
    </row>
    <row r="25507" spans="7:26">
      <c r="G25507" s="826"/>
      <c r="H25507" s="820"/>
      <c r="J25507" s="820"/>
      <c r="K25507" s="820"/>
      <c r="L25507" s="820"/>
      <c r="M25507" s="820"/>
      <c r="N25507" s="820"/>
      <c r="O25507" s="820"/>
      <c r="P25507" s="820"/>
      <c r="Q25507" s="820"/>
      <c r="R25507" s="820"/>
      <c r="S25507" s="820"/>
      <c r="T25507" s="820"/>
      <c r="U25507" s="820"/>
      <c r="V25507" s="820"/>
      <c r="W25507" s="820"/>
      <c r="X25507" s="820"/>
      <c r="Y25507" s="820"/>
      <c r="Z25507" s="820"/>
    </row>
    <row r="25508" spans="7:26">
      <c r="G25508" s="826"/>
      <c r="H25508" s="820"/>
      <c r="J25508" s="820"/>
      <c r="K25508" s="820"/>
      <c r="L25508" s="820"/>
      <c r="M25508" s="820"/>
      <c r="N25508" s="820"/>
      <c r="O25508" s="820"/>
      <c r="P25508" s="820"/>
      <c r="Q25508" s="820"/>
      <c r="R25508" s="820"/>
      <c r="S25508" s="820"/>
      <c r="T25508" s="820"/>
      <c r="U25508" s="820"/>
      <c r="V25508" s="820"/>
      <c r="W25508" s="820"/>
      <c r="X25508" s="820"/>
      <c r="Y25508" s="820"/>
      <c r="Z25508" s="820"/>
    </row>
    <row r="25509" spans="7:26">
      <c r="G25509" s="826"/>
      <c r="H25509" s="820"/>
      <c r="J25509" s="820"/>
      <c r="K25509" s="820"/>
      <c r="L25509" s="820"/>
      <c r="M25509" s="820"/>
      <c r="N25509" s="820"/>
      <c r="O25509" s="820"/>
      <c r="P25509" s="820"/>
      <c r="Q25509" s="820"/>
      <c r="R25509" s="820"/>
      <c r="S25509" s="820"/>
      <c r="T25509" s="820"/>
      <c r="U25509" s="820"/>
      <c r="V25509" s="820"/>
      <c r="W25509" s="820"/>
      <c r="X25509" s="820"/>
      <c r="Y25509" s="820"/>
      <c r="Z25509" s="820"/>
    </row>
    <row r="25510" spans="7:26">
      <c r="G25510" s="826"/>
      <c r="H25510" s="820"/>
      <c r="J25510" s="820"/>
      <c r="K25510" s="820"/>
      <c r="L25510" s="820"/>
      <c r="M25510" s="820"/>
      <c r="N25510" s="820"/>
      <c r="O25510" s="820"/>
      <c r="P25510" s="820"/>
      <c r="Q25510" s="820"/>
      <c r="R25510" s="820"/>
      <c r="S25510" s="820"/>
      <c r="T25510" s="820"/>
      <c r="U25510" s="820"/>
      <c r="V25510" s="820"/>
      <c r="W25510" s="820"/>
      <c r="X25510" s="820"/>
      <c r="Y25510" s="820"/>
      <c r="Z25510" s="820"/>
    </row>
    <row r="25511" spans="7:26">
      <c r="G25511" s="826"/>
      <c r="H25511" s="820"/>
      <c r="J25511" s="820"/>
      <c r="K25511" s="820"/>
      <c r="L25511" s="820"/>
      <c r="M25511" s="820"/>
      <c r="N25511" s="820"/>
      <c r="O25511" s="820"/>
      <c r="P25511" s="820"/>
      <c r="Q25511" s="820"/>
      <c r="R25511" s="820"/>
      <c r="S25511" s="820"/>
      <c r="T25511" s="820"/>
      <c r="U25511" s="820"/>
      <c r="V25511" s="820"/>
      <c r="W25511" s="820"/>
      <c r="X25511" s="820"/>
      <c r="Y25511" s="820"/>
      <c r="Z25511" s="820"/>
    </row>
    <row r="25512" spans="7:26">
      <c r="G25512" s="826"/>
      <c r="H25512" s="820"/>
      <c r="J25512" s="820"/>
      <c r="K25512" s="820"/>
      <c r="L25512" s="820"/>
      <c r="M25512" s="820"/>
      <c r="N25512" s="820"/>
      <c r="O25512" s="820"/>
      <c r="P25512" s="820"/>
      <c r="Q25512" s="820"/>
      <c r="R25512" s="820"/>
      <c r="S25512" s="820"/>
      <c r="T25512" s="820"/>
      <c r="U25512" s="820"/>
      <c r="V25512" s="820"/>
      <c r="W25512" s="820"/>
      <c r="X25512" s="820"/>
      <c r="Y25512" s="820"/>
      <c r="Z25512" s="820"/>
    </row>
    <row r="25513" spans="7:26">
      <c r="G25513" s="826"/>
      <c r="H25513" s="820"/>
      <c r="J25513" s="820"/>
      <c r="K25513" s="820"/>
      <c r="L25513" s="820"/>
      <c r="M25513" s="820"/>
      <c r="N25513" s="820"/>
      <c r="O25513" s="820"/>
      <c r="P25513" s="820"/>
      <c r="Q25513" s="820"/>
      <c r="R25513" s="820"/>
      <c r="S25513" s="820"/>
      <c r="T25513" s="820"/>
      <c r="U25513" s="820"/>
      <c r="V25513" s="820"/>
      <c r="W25513" s="820"/>
      <c r="X25513" s="820"/>
      <c r="Y25513" s="820"/>
      <c r="Z25513" s="820"/>
    </row>
    <row r="25514" spans="7:26">
      <c r="G25514" s="826"/>
      <c r="H25514" s="820"/>
      <c r="J25514" s="820"/>
      <c r="K25514" s="820"/>
      <c r="L25514" s="820"/>
      <c r="M25514" s="820"/>
      <c r="N25514" s="820"/>
      <c r="O25514" s="820"/>
      <c r="P25514" s="820"/>
      <c r="Q25514" s="820"/>
      <c r="R25514" s="820"/>
      <c r="S25514" s="820"/>
      <c r="T25514" s="820"/>
      <c r="U25514" s="820"/>
      <c r="V25514" s="820"/>
      <c r="W25514" s="820"/>
      <c r="X25514" s="820"/>
      <c r="Y25514" s="820"/>
      <c r="Z25514" s="820"/>
    </row>
    <row r="25515" spans="7:26">
      <c r="G25515" s="826"/>
      <c r="H25515" s="820"/>
      <c r="J25515" s="820"/>
      <c r="K25515" s="820"/>
      <c r="L25515" s="820"/>
      <c r="M25515" s="820"/>
      <c r="N25515" s="820"/>
      <c r="O25515" s="820"/>
      <c r="P25515" s="820"/>
      <c r="Q25515" s="820"/>
      <c r="R25515" s="820"/>
      <c r="S25515" s="820"/>
      <c r="T25515" s="820"/>
      <c r="U25515" s="820"/>
      <c r="V25515" s="820"/>
      <c r="W25515" s="820"/>
      <c r="X25515" s="820"/>
      <c r="Y25515" s="820"/>
      <c r="Z25515" s="820"/>
    </row>
    <row r="25516" spans="7:26">
      <c r="G25516" s="826"/>
      <c r="H25516" s="820"/>
      <c r="J25516" s="820"/>
      <c r="K25516" s="820"/>
      <c r="L25516" s="820"/>
      <c r="M25516" s="820"/>
      <c r="N25516" s="820"/>
      <c r="O25516" s="820"/>
      <c r="P25516" s="820"/>
      <c r="Q25516" s="820"/>
      <c r="R25516" s="820"/>
      <c r="S25516" s="820"/>
      <c r="T25516" s="820"/>
      <c r="U25516" s="820"/>
      <c r="V25516" s="820"/>
      <c r="W25516" s="820"/>
      <c r="X25516" s="820"/>
      <c r="Y25516" s="820"/>
      <c r="Z25516" s="820"/>
    </row>
    <row r="25517" spans="7:26">
      <c r="G25517" s="826"/>
      <c r="H25517" s="820"/>
      <c r="J25517" s="820"/>
      <c r="K25517" s="820"/>
      <c r="L25517" s="820"/>
      <c r="M25517" s="820"/>
      <c r="N25517" s="820"/>
      <c r="O25517" s="820"/>
      <c r="P25517" s="820"/>
      <c r="Q25517" s="820"/>
      <c r="R25517" s="820"/>
      <c r="S25517" s="820"/>
      <c r="T25517" s="820"/>
      <c r="U25517" s="820"/>
      <c r="V25517" s="820"/>
      <c r="W25517" s="820"/>
      <c r="X25517" s="820"/>
      <c r="Y25517" s="820"/>
      <c r="Z25517" s="820"/>
    </row>
    <row r="25518" spans="7:26">
      <c r="G25518" s="826"/>
      <c r="H25518" s="820"/>
      <c r="J25518" s="820"/>
      <c r="K25518" s="820"/>
      <c r="L25518" s="820"/>
      <c r="M25518" s="820"/>
      <c r="N25518" s="820"/>
      <c r="O25518" s="820"/>
      <c r="P25518" s="820"/>
      <c r="Q25518" s="820"/>
      <c r="R25518" s="820"/>
      <c r="S25518" s="820"/>
      <c r="T25518" s="820"/>
      <c r="U25518" s="820"/>
      <c r="V25518" s="820"/>
      <c r="W25518" s="820"/>
      <c r="X25518" s="820"/>
      <c r="Y25518" s="820"/>
      <c r="Z25518" s="820"/>
    </row>
    <row r="25519" spans="7:26">
      <c r="G25519" s="826"/>
      <c r="H25519" s="820"/>
      <c r="J25519" s="820"/>
      <c r="K25519" s="820"/>
      <c r="L25519" s="820"/>
      <c r="M25519" s="820"/>
      <c r="N25519" s="820"/>
      <c r="O25519" s="820"/>
      <c r="P25519" s="820"/>
      <c r="Q25519" s="820"/>
      <c r="R25519" s="820"/>
      <c r="S25519" s="820"/>
      <c r="T25519" s="820"/>
      <c r="U25519" s="820"/>
      <c r="V25519" s="820"/>
      <c r="W25519" s="820"/>
      <c r="X25519" s="820"/>
      <c r="Y25519" s="820"/>
      <c r="Z25519" s="820"/>
    </row>
    <row r="25520" spans="7:26">
      <c r="G25520" s="826"/>
      <c r="H25520" s="820"/>
      <c r="J25520" s="820"/>
      <c r="K25520" s="820"/>
      <c r="L25520" s="820"/>
      <c r="M25520" s="820"/>
      <c r="N25520" s="820"/>
      <c r="O25520" s="820"/>
      <c r="P25520" s="820"/>
      <c r="Q25520" s="820"/>
      <c r="R25520" s="820"/>
      <c r="S25520" s="820"/>
      <c r="T25520" s="820"/>
      <c r="U25520" s="820"/>
      <c r="V25520" s="820"/>
      <c r="W25520" s="820"/>
      <c r="X25520" s="820"/>
      <c r="Y25520" s="820"/>
      <c r="Z25520" s="820"/>
    </row>
    <row r="25521" spans="7:26">
      <c r="G25521" s="826"/>
      <c r="H25521" s="820"/>
      <c r="J25521" s="820"/>
      <c r="K25521" s="820"/>
      <c r="L25521" s="820"/>
      <c r="M25521" s="820"/>
      <c r="N25521" s="820"/>
      <c r="O25521" s="820"/>
      <c r="P25521" s="820"/>
      <c r="Q25521" s="820"/>
      <c r="R25521" s="820"/>
      <c r="S25521" s="820"/>
      <c r="T25521" s="820"/>
      <c r="U25521" s="820"/>
      <c r="V25521" s="820"/>
      <c r="W25521" s="820"/>
      <c r="X25521" s="820"/>
      <c r="Y25521" s="820"/>
      <c r="Z25521" s="820"/>
    </row>
    <row r="25522" spans="7:26">
      <c r="G25522" s="826"/>
      <c r="H25522" s="820"/>
      <c r="J25522" s="820"/>
      <c r="K25522" s="820"/>
      <c r="L25522" s="820"/>
      <c r="M25522" s="820"/>
      <c r="N25522" s="820"/>
      <c r="O25522" s="820"/>
      <c r="P25522" s="820"/>
      <c r="Q25522" s="820"/>
      <c r="R25522" s="820"/>
      <c r="S25522" s="820"/>
      <c r="T25522" s="820"/>
      <c r="U25522" s="820"/>
      <c r="V25522" s="820"/>
      <c r="W25522" s="820"/>
      <c r="X25522" s="820"/>
      <c r="Y25522" s="820"/>
      <c r="Z25522" s="820"/>
    </row>
    <row r="25523" spans="7:26">
      <c r="G25523" s="826"/>
      <c r="H25523" s="820"/>
      <c r="J25523" s="820"/>
      <c r="K25523" s="820"/>
      <c r="L25523" s="820"/>
      <c r="M25523" s="820"/>
      <c r="N25523" s="820"/>
      <c r="O25523" s="820"/>
      <c r="P25523" s="820"/>
      <c r="Q25523" s="820"/>
      <c r="R25523" s="820"/>
      <c r="S25523" s="820"/>
      <c r="T25523" s="820"/>
      <c r="U25523" s="820"/>
      <c r="V25523" s="820"/>
      <c r="W25523" s="820"/>
      <c r="X25523" s="820"/>
      <c r="Y25523" s="820"/>
      <c r="Z25523" s="820"/>
    </row>
    <row r="25524" spans="7:26">
      <c r="G25524" s="826"/>
      <c r="H25524" s="820"/>
      <c r="J25524" s="820"/>
      <c r="K25524" s="820"/>
      <c r="L25524" s="820"/>
      <c r="M25524" s="820"/>
      <c r="N25524" s="820"/>
      <c r="O25524" s="820"/>
      <c r="P25524" s="820"/>
      <c r="Q25524" s="820"/>
      <c r="R25524" s="820"/>
      <c r="S25524" s="820"/>
      <c r="T25524" s="820"/>
      <c r="U25524" s="820"/>
      <c r="V25524" s="820"/>
      <c r="W25524" s="820"/>
      <c r="X25524" s="820"/>
      <c r="Y25524" s="820"/>
      <c r="Z25524" s="820"/>
    </row>
    <row r="25525" spans="7:26">
      <c r="G25525" s="826"/>
      <c r="H25525" s="820"/>
      <c r="J25525" s="820"/>
      <c r="K25525" s="820"/>
      <c r="L25525" s="820"/>
      <c r="M25525" s="820"/>
      <c r="N25525" s="820"/>
      <c r="O25525" s="820"/>
      <c r="P25525" s="820"/>
      <c r="Q25525" s="820"/>
      <c r="R25525" s="820"/>
      <c r="S25525" s="820"/>
      <c r="T25525" s="820"/>
      <c r="U25525" s="820"/>
      <c r="V25525" s="820"/>
      <c r="W25525" s="820"/>
      <c r="X25525" s="820"/>
      <c r="Y25525" s="820"/>
      <c r="Z25525" s="820"/>
    </row>
    <row r="25526" spans="7:26">
      <c r="G25526" s="826"/>
      <c r="H25526" s="820"/>
      <c r="J25526" s="820"/>
      <c r="K25526" s="820"/>
      <c r="L25526" s="820"/>
      <c r="M25526" s="820"/>
      <c r="N25526" s="820"/>
      <c r="O25526" s="820"/>
      <c r="P25526" s="820"/>
      <c r="Q25526" s="820"/>
      <c r="R25526" s="820"/>
      <c r="S25526" s="820"/>
      <c r="T25526" s="820"/>
      <c r="U25526" s="820"/>
      <c r="V25526" s="820"/>
      <c r="W25526" s="820"/>
      <c r="X25526" s="820"/>
      <c r="Y25526" s="820"/>
      <c r="Z25526" s="820"/>
    </row>
    <row r="25527" spans="7:26">
      <c r="G25527" s="826"/>
      <c r="H25527" s="820"/>
      <c r="J25527" s="820"/>
      <c r="K25527" s="820"/>
      <c r="L25527" s="820"/>
      <c r="M25527" s="820"/>
      <c r="N25527" s="820"/>
      <c r="O25527" s="820"/>
      <c r="P25527" s="820"/>
      <c r="Q25527" s="820"/>
      <c r="R25527" s="820"/>
      <c r="S25527" s="820"/>
      <c r="T25527" s="820"/>
      <c r="U25527" s="820"/>
      <c r="V25527" s="820"/>
      <c r="W25527" s="820"/>
      <c r="X25527" s="820"/>
      <c r="Y25527" s="820"/>
      <c r="Z25527" s="820"/>
    </row>
    <row r="25528" spans="7:26">
      <c r="G25528" s="826"/>
      <c r="H25528" s="820"/>
      <c r="J25528" s="820"/>
      <c r="K25528" s="820"/>
      <c r="L25528" s="820"/>
      <c r="M25528" s="820"/>
      <c r="N25528" s="820"/>
      <c r="O25528" s="820"/>
      <c r="P25528" s="820"/>
      <c r="Q25528" s="820"/>
      <c r="R25528" s="820"/>
      <c r="S25528" s="820"/>
      <c r="T25528" s="820"/>
      <c r="U25528" s="820"/>
      <c r="V25528" s="820"/>
      <c r="W25528" s="820"/>
      <c r="X25528" s="820"/>
      <c r="Y25528" s="820"/>
      <c r="Z25528" s="820"/>
    </row>
    <row r="25529" spans="7:26">
      <c r="G25529" s="826"/>
      <c r="H25529" s="820"/>
      <c r="J25529" s="820"/>
      <c r="K25529" s="820"/>
      <c r="L25529" s="820"/>
      <c r="M25529" s="820"/>
      <c r="N25529" s="820"/>
      <c r="O25529" s="820"/>
      <c r="P25529" s="820"/>
      <c r="Q25529" s="820"/>
      <c r="R25529" s="820"/>
      <c r="S25529" s="820"/>
      <c r="T25529" s="820"/>
      <c r="U25529" s="820"/>
      <c r="V25529" s="820"/>
      <c r="W25529" s="820"/>
      <c r="X25529" s="820"/>
      <c r="Y25529" s="820"/>
      <c r="Z25529" s="820"/>
    </row>
    <row r="25530" spans="7:26">
      <c r="G25530" s="826"/>
      <c r="H25530" s="820"/>
      <c r="J25530" s="820"/>
      <c r="K25530" s="820"/>
      <c r="L25530" s="820"/>
      <c r="M25530" s="820"/>
      <c r="N25530" s="820"/>
      <c r="O25530" s="820"/>
      <c r="P25530" s="820"/>
      <c r="Q25530" s="820"/>
      <c r="R25530" s="820"/>
      <c r="S25530" s="820"/>
      <c r="T25530" s="820"/>
      <c r="U25530" s="820"/>
      <c r="V25530" s="820"/>
      <c r="W25530" s="820"/>
      <c r="X25530" s="820"/>
      <c r="Y25530" s="820"/>
      <c r="Z25530" s="820"/>
    </row>
    <row r="25531" spans="7:26">
      <c r="G25531" s="826"/>
      <c r="H25531" s="820"/>
      <c r="J25531" s="820"/>
      <c r="K25531" s="820"/>
      <c r="L25531" s="820"/>
      <c r="M25531" s="820"/>
      <c r="N25531" s="820"/>
      <c r="O25531" s="820"/>
      <c r="P25531" s="820"/>
      <c r="Q25531" s="820"/>
      <c r="R25531" s="820"/>
      <c r="S25531" s="820"/>
      <c r="T25531" s="820"/>
      <c r="U25531" s="820"/>
      <c r="V25531" s="820"/>
      <c r="W25531" s="820"/>
      <c r="X25531" s="820"/>
      <c r="Y25531" s="820"/>
      <c r="Z25531" s="820"/>
    </row>
    <row r="25532" spans="7:26">
      <c r="G25532" s="826"/>
      <c r="H25532" s="820"/>
      <c r="J25532" s="820"/>
      <c r="K25532" s="820"/>
      <c r="L25532" s="820"/>
      <c r="M25532" s="820"/>
      <c r="N25532" s="820"/>
      <c r="O25532" s="820"/>
      <c r="P25532" s="820"/>
      <c r="Q25532" s="820"/>
      <c r="R25532" s="820"/>
      <c r="S25532" s="820"/>
      <c r="T25532" s="820"/>
      <c r="U25532" s="820"/>
      <c r="V25532" s="820"/>
      <c r="W25532" s="820"/>
      <c r="X25532" s="820"/>
      <c r="Y25532" s="820"/>
      <c r="Z25532" s="820"/>
    </row>
    <row r="25533" spans="7:26">
      <c r="G25533" s="826"/>
      <c r="H25533" s="820"/>
      <c r="J25533" s="820"/>
      <c r="K25533" s="820"/>
      <c r="L25533" s="820"/>
      <c r="M25533" s="820"/>
      <c r="N25533" s="820"/>
      <c r="O25533" s="820"/>
      <c r="P25533" s="820"/>
      <c r="Q25533" s="820"/>
      <c r="R25533" s="820"/>
      <c r="S25533" s="820"/>
      <c r="T25533" s="820"/>
      <c r="U25533" s="820"/>
      <c r="V25533" s="820"/>
      <c r="W25533" s="820"/>
      <c r="X25533" s="820"/>
      <c r="Y25533" s="820"/>
      <c r="Z25533" s="820"/>
    </row>
    <row r="25534" spans="7:26">
      <c r="G25534" s="826"/>
      <c r="H25534" s="820"/>
      <c r="J25534" s="820"/>
      <c r="K25534" s="820"/>
      <c r="L25534" s="820"/>
      <c r="M25534" s="820"/>
      <c r="N25534" s="820"/>
      <c r="O25534" s="820"/>
      <c r="P25534" s="820"/>
      <c r="Q25534" s="820"/>
      <c r="R25534" s="820"/>
      <c r="S25534" s="820"/>
      <c r="T25534" s="820"/>
      <c r="U25534" s="820"/>
      <c r="V25534" s="820"/>
      <c r="W25534" s="820"/>
      <c r="X25534" s="820"/>
      <c r="Y25534" s="820"/>
      <c r="Z25534" s="820"/>
    </row>
    <row r="25535" spans="7:26">
      <c r="G25535" s="826"/>
      <c r="H25535" s="820"/>
      <c r="J25535" s="820"/>
      <c r="K25535" s="820"/>
      <c r="L25535" s="820"/>
      <c r="M25535" s="820"/>
      <c r="N25535" s="820"/>
      <c r="O25535" s="820"/>
      <c r="P25535" s="820"/>
      <c r="Q25535" s="820"/>
      <c r="R25535" s="820"/>
      <c r="S25535" s="820"/>
      <c r="T25535" s="820"/>
      <c r="U25535" s="820"/>
      <c r="V25535" s="820"/>
      <c r="W25535" s="820"/>
      <c r="X25535" s="820"/>
      <c r="Y25535" s="820"/>
      <c r="Z25535" s="820"/>
    </row>
    <row r="25536" spans="7:26">
      <c r="G25536" s="826"/>
      <c r="H25536" s="820"/>
      <c r="J25536" s="820"/>
      <c r="K25536" s="820"/>
      <c r="L25536" s="820"/>
      <c r="M25536" s="820"/>
      <c r="N25536" s="820"/>
      <c r="O25536" s="820"/>
      <c r="P25536" s="820"/>
      <c r="Q25536" s="820"/>
      <c r="R25536" s="820"/>
      <c r="S25536" s="820"/>
      <c r="T25536" s="820"/>
      <c r="U25536" s="820"/>
      <c r="V25536" s="820"/>
      <c r="W25536" s="820"/>
      <c r="X25536" s="820"/>
      <c r="Y25536" s="820"/>
      <c r="Z25536" s="820"/>
    </row>
    <row r="25537" spans="7:26">
      <c r="G25537" s="826"/>
      <c r="H25537" s="820"/>
      <c r="J25537" s="820"/>
      <c r="K25537" s="820"/>
      <c r="L25537" s="820"/>
      <c r="M25537" s="820"/>
      <c r="N25537" s="820"/>
      <c r="O25537" s="820"/>
      <c r="P25537" s="820"/>
      <c r="Q25537" s="820"/>
      <c r="R25537" s="820"/>
      <c r="S25537" s="820"/>
      <c r="T25537" s="820"/>
      <c r="U25537" s="820"/>
      <c r="V25537" s="820"/>
      <c r="W25537" s="820"/>
      <c r="X25537" s="820"/>
      <c r="Y25537" s="820"/>
      <c r="Z25537" s="820"/>
    </row>
    <row r="25538" spans="7:26">
      <c r="G25538" s="826"/>
      <c r="H25538" s="820"/>
      <c r="J25538" s="820"/>
      <c r="K25538" s="820"/>
      <c r="L25538" s="820"/>
      <c r="M25538" s="820"/>
      <c r="N25538" s="820"/>
      <c r="O25538" s="820"/>
      <c r="P25538" s="820"/>
      <c r="Q25538" s="820"/>
      <c r="R25538" s="820"/>
      <c r="S25538" s="820"/>
      <c r="T25538" s="820"/>
      <c r="U25538" s="820"/>
      <c r="V25538" s="820"/>
      <c r="W25538" s="820"/>
      <c r="X25538" s="820"/>
      <c r="Y25538" s="820"/>
      <c r="Z25538" s="820"/>
    </row>
    <row r="25539" spans="7:26">
      <c r="G25539" s="826"/>
      <c r="H25539" s="820"/>
      <c r="J25539" s="820"/>
      <c r="K25539" s="820"/>
      <c r="L25539" s="820"/>
      <c r="M25539" s="820"/>
      <c r="N25539" s="820"/>
      <c r="O25539" s="820"/>
      <c r="P25539" s="820"/>
      <c r="Q25539" s="820"/>
      <c r="R25539" s="820"/>
      <c r="S25539" s="820"/>
      <c r="T25539" s="820"/>
      <c r="U25539" s="820"/>
      <c r="V25539" s="820"/>
      <c r="W25539" s="820"/>
      <c r="X25539" s="820"/>
      <c r="Y25539" s="820"/>
      <c r="Z25539" s="820"/>
    </row>
    <row r="25540" spans="7:26">
      <c r="G25540" s="826"/>
      <c r="H25540" s="820"/>
      <c r="J25540" s="820"/>
      <c r="K25540" s="820"/>
      <c r="L25540" s="820"/>
      <c r="M25540" s="820"/>
      <c r="N25540" s="820"/>
      <c r="O25540" s="820"/>
      <c r="P25540" s="820"/>
      <c r="Q25540" s="820"/>
      <c r="R25540" s="820"/>
      <c r="S25540" s="820"/>
      <c r="T25540" s="820"/>
      <c r="U25540" s="820"/>
      <c r="V25540" s="820"/>
      <c r="W25540" s="820"/>
      <c r="X25540" s="820"/>
      <c r="Y25540" s="820"/>
      <c r="Z25540" s="820"/>
    </row>
    <row r="25541" spans="7:26">
      <c r="G25541" s="826"/>
      <c r="H25541" s="820"/>
      <c r="J25541" s="820"/>
      <c r="K25541" s="820"/>
      <c r="L25541" s="820"/>
      <c r="M25541" s="820"/>
      <c r="N25541" s="820"/>
      <c r="O25541" s="820"/>
      <c r="P25541" s="820"/>
      <c r="Q25541" s="820"/>
      <c r="R25541" s="820"/>
      <c r="S25541" s="820"/>
      <c r="T25541" s="820"/>
      <c r="U25541" s="820"/>
      <c r="V25541" s="820"/>
      <c r="W25541" s="820"/>
      <c r="X25541" s="820"/>
      <c r="Y25541" s="820"/>
      <c r="Z25541" s="820"/>
    </row>
    <row r="25542" spans="7:26">
      <c r="G25542" s="826"/>
      <c r="H25542" s="820"/>
      <c r="J25542" s="820"/>
      <c r="K25542" s="820"/>
      <c r="L25542" s="820"/>
      <c r="M25542" s="820"/>
      <c r="N25542" s="820"/>
      <c r="O25542" s="820"/>
      <c r="P25542" s="820"/>
      <c r="Q25542" s="820"/>
      <c r="R25542" s="820"/>
      <c r="S25542" s="820"/>
      <c r="T25542" s="820"/>
      <c r="U25542" s="820"/>
      <c r="V25542" s="820"/>
      <c r="W25542" s="820"/>
      <c r="X25542" s="820"/>
      <c r="Y25542" s="820"/>
      <c r="Z25542" s="820"/>
    </row>
    <row r="25543" spans="7:26">
      <c r="G25543" s="826"/>
      <c r="H25543" s="820"/>
      <c r="J25543" s="820"/>
      <c r="K25543" s="820"/>
      <c r="L25543" s="820"/>
      <c r="M25543" s="820"/>
      <c r="N25543" s="820"/>
      <c r="O25543" s="820"/>
      <c r="P25543" s="820"/>
      <c r="Q25543" s="820"/>
      <c r="R25543" s="820"/>
      <c r="S25543" s="820"/>
      <c r="T25543" s="820"/>
      <c r="U25543" s="820"/>
      <c r="V25543" s="820"/>
      <c r="W25543" s="820"/>
      <c r="X25543" s="820"/>
      <c r="Y25543" s="820"/>
      <c r="Z25543" s="820"/>
    </row>
    <row r="25544" spans="7:26">
      <c r="G25544" s="826"/>
      <c r="H25544" s="820"/>
      <c r="J25544" s="820"/>
      <c r="K25544" s="820"/>
      <c r="L25544" s="820"/>
      <c r="M25544" s="820"/>
      <c r="N25544" s="820"/>
      <c r="O25544" s="820"/>
      <c r="P25544" s="820"/>
      <c r="Q25544" s="820"/>
      <c r="R25544" s="820"/>
      <c r="S25544" s="820"/>
      <c r="T25544" s="820"/>
      <c r="U25544" s="820"/>
      <c r="V25544" s="820"/>
      <c r="W25544" s="820"/>
      <c r="X25544" s="820"/>
      <c r="Y25544" s="820"/>
      <c r="Z25544" s="820"/>
    </row>
    <row r="25545" spans="7:26">
      <c r="G25545" s="826"/>
      <c r="H25545" s="820"/>
      <c r="J25545" s="820"/>
      <c r="K25545" s="820"/>
      <c r="L25545" s="820"/>
      <c r="M25545" s="820"/>
      <c r="N25545" s="820"/>
      <c r="O25545" s="820"/>
      <c r="P25545" s="820"/>
      <c r="Q25545" s="820"/>
      <c r="R25545" s="820"/>
      <c r="S25545" s="820"/>
      <c r="T25545" s="820"/>
      <c r="U25545" s="820"/>
      <c r="V25545" s="820"/>
      <c r="W25545" s="820"/>
      <c r="X25545" s="820"/>
      <c r="Y25545" s="820"/>
      <c r="Z25545" s="820"/>
    </row>
    <row r="25546" spans="7:26">
      <c r="G25546" s="826"/>
      <c r="H25546" s="820"/>
      <c r="J25546" s="820"/>
      <c r="K25546" s="820"/>
      <c r="L25546" s="820"/>
      <c r="M25546" s="820"/>
      <c r="N25546" s="820"/>
      <c r="O25546" s="820"/>
      <c r="P25546" s="820"/>
      <c r="Q25546" s="820"/>
      <c r="R25546" s="820"/>
      <c r="S25546" s="820"/>
      <c r="T25546" s="820"/>
      <c r="U25546" s="820"/>
      <c r="V25546" s="820"/>
      <c r="W25546" s="820"/>
      <c r="X25546" s="820"/>
      <c r="Y25546" s="820"/>
      <c r="Z25546" s="820"/>
    </row>
    <row r="25547" spans="7:26">
      <c r="G25547" s="826"/>
      <c r="H25547" s="820"/>
      <c r="J25547" s="820"/>
      <c r="K25547" s="820"/>
      <c r="L25547" s="820"/>
      <c r="M25547" s="820"/>
      <c r="N25547" s="820"/>
      <c r="O25547" s="820"/>
      <c r="P25547" s="820"/>
      <c r="Q25547" s="820"/>
      <c r="R25547" s="820"/>
      <c r="S25547" s="820"/>
      <c r="T25547" s="820"/>
      <c r="U25547" s="820"/>
      <c r="V25547" s="820"/>
      <c r="W25547" s="820"/>
      <c r="X25547" s="820"/>
      <c r="Y25547" s="820"/>
      <c r="Z25547" s="820"/>
    </row>
    <row r="25548" spans="7:26">
      <c r="G25548" s="826"/>
      <c r="H25548" s="820"/>
      <c r="J25548" s="820"/>
      <c r="K25548" s="820"/>
      <c r="L25548" s="820"/>
      <c r="M25548" s="820"/>
      <c r="N25548" s="820"/>
      <c r="O25548" s="820"/>
      <c r="P25548" s="820"/>
      <c r="Q25548" s="820"/>
      <c r="R25548" s="820"/>
      <c r="S25548" s="820"/>
      <c r="T25548" s="820"/>
      <c r="U25548" s="820"/>
      <c r="V25548" s="820"/>
      <c r="W25548" s="820"/>
      <c r="X25548" s="820"/>
      <c r="Y25548" s="820"/>
      <c r="Z25548" s="820"/>
    </row>
    <row r="25549" spans="7:26">
      <c r="G25549" s="826"/>
      <c r="H25549" s="820"/>
      <c r="J25549" s="820"/>
      <c r="K25549" s="820"/>
      <c r="L25549" s="820"/>
      <c r="M25549" s="820"/>
      <c r="N25549" s="820"/>
      <c r="O25549" s="820"/>
      <c r="P25549" s="820"/>
      <c r="Q25549" s="820"/>
      <c r="R25549" s="820"/>
      <c r="S25549" s="820"/>
      <c r="T25549" s="820"/>
      <c r="U25549" s="820"/>
      <c r="V25549" s="820"/>
      <c r="W25549" s="820"/>
      <c r="X25549" s="820"/>
      <c r="Y25549" s="820"/>
      <c r="Z25549" s="820"/>
    </row>
    <row r="25550" spans="7:26">
      <c r="G25550" s="826"/>
      <c r="H25550" s="820"/>
      <c r="J25550" s="820"/>
      <c r="K25550" s="820"/>
      <c r="L25550" s="820"/>
      <c r="M25550" s="820"/>
      <c r="N25550" s="820"/>
      <c r="O25550" s="820"/>
      <c r="P25550" s="820"/>
      <c r="Q25550" s="820"/>
      <c r="R25550" s="820"/>
      <c r="S25550" s="820"/>
      <c r="T25550" s="820"/>
      <c r="U25550" s="820"/>
      <c r="V25550" s="820"/>
      <c r="W25550" s="820"/>
      <c r="X25550" s="820"/>
      <c r="Y25550" s="820"/>
      <c r="Z25550" s="820"/>
    </row>
    <row r="25551" spans="7:26">
      <c r="G25551" s="826"/>
      <c r="H25551" s="820"/>
      <c r="J25551" s="820"/>
      <c r="K25551" s="820"/>
      <c r="L25551" s="820"/>
      <c r="M25551" s="820"/>
      <c r="N25551" s="820"/>
      <c r="O25551" s="820"/>
      <c r="P25551" s="820"/>
      <c r="Q25551" s="820"/>
      <c r="R25551" s="820"/>
      <c r="S25551" s="820"/>
      <c r="T25551" s="820"/>
      <c r="U25551" s="820"/>
      <c r="V25551" s="820"/>
      <c r="W25551" s="820"/>
      <c r="X25551" s="820"/>
      <c r="Y25551" s="820"/>
      <c r="Z25551" s="820"/>
    </row>
    <row r="25552" spans="7:26">
      <c r="G25552" s="826"/>
      <c r="H25552" s="820"/>
      <c r="J25552" s="820"/>
      <c r="K25552" s="820"/>
      <c r="L25552" s="820"/>
      <c r="M25552" s="820"/>
      <c r="N25552" s="820"/>
      <c r="O25552" s="820"/>
      <c r="P25552" s="820"/>
      <c r="Q25552" s="820"/>
      <c r="R25552" s="820"/>
      <c r="S25552" s="820"/>
      <c r="T25552" s="820"/>
      <c r="U25552" s="820"/>
      <c r="V25552" s="820"/>
      <c r="W25552" s="820"/>
      <c r="X25552" s="820"/>
      <c r="Y25552" s="820"/>
      <c r="Z25552" s="820"/>
    </row>
    <row r="25553" spans="7:26">
      <c r="G25553" s="826"/>
      <c r="H25553" s="820"/>
      <c r="J25553" s="820"/>
      <c r="K25553" s="820"/>
      <c r="L25553" s="820"/>
      <c r="M25553" s="820"/>
      <c r="N25553" s="820"/>
      <c r="O25553" s="820"/>
      <c r="P25553" s="820"/>
      <c r="Q25553" s="820"/>
      <c r="R25553" s="820"/>
      <c r="S25553" s="820"/>
      <c r="T25553" s="820"/>
      <c r="U25553" s="820"/>
      <c r="V25553" s="820"/>
      <c r="W25553" s="820"/>
      <c r="X25553" s="820"/>
      <c r="Y25553" s="820"/>
      <c r="Z25553" s="820"/>
    </row>
    <row r="25554" spans="7:26">
      <c r="G25554" s="826"/>
      <c r="H25554" s="820"/>
      <c r="J25554" s="820"/>
      <c r="K25554" s="820"/>
      <c r="L25554" s="820"/>
      <c r="M25554" s="820"/>
      <c r="N25554" s="820"/>
      <c r="O25554" s="820"/>
      <c r="P25554" s="820"/>
      <c r="Q25554" s="820"/>
      <c r="R25554" s="820"/>
      <c r="S25554" s="820"/>
      <c r="T25554" s="820"/>
      <c r="U25554" s="820"/>
      <c r="V25554" s="820"/>
      <c r="W25554" s="820"/>
      <c r="X25554" s="820"/>
      <c r="Y25554" s="820"/>
      <c r="Z25554" s="820"/>
    </row>
    <row r="25555" spans="7:26">
      <c r="G25555" s="826"/>
      <c r="H25555" s="820"/>
      <c r="J25555" s="820"/>
      <c r="K25555" s="820"/>
      <c r="L25555" s="820"/>
      <c r="M25555" s="820"/>
      <c r="N25555" s="820"/>
      <c r="O25555" s="820"/>
      <c r="P25555" s="820"/>
      <c r="Q25555" s="820"/>
      <c r="R25555" s="820"/>
      <c r="S25555" s="820"/>
      <c r="T25555" s="820"/>
      <c r="U25555" s="820"/>
      <c r="V25555" s="820"/>
      <c r="W25555" s="820"/>
      <c r="X25555" s="820"/>
      <c r="Y25555" s="820"/>
      <c r="Z25555" s="820"/>
    </row>
    <row r="25556" spans="7:26">
      <c r="G25556" s="826"/>
      <c r="H25556" s="820"/>
      <c r="J25556" s="820"/>
      <c r="K25556" s="820"/>
      <c r="L25556" s="820"/>
      <c r="M25556" s="820"/>
      <c r="N25556" s="820"/>
      <c r="O25556" s="820"/>
      <c r="P25556" s="820"/>
      <c r="Q25556" s="820"/>
      <c r="R25556" s="820"/>
      <c r="S25556" s="820"/>
      <c r="T25556" s="820"/>
      <c r="U25556" s="820"/>
      <c r="V25556" s="820"/>
      <c r="W25556" s="820"/>
      <c r="X25556" s="820"/>
      <c r="Y25556" s="820"/>
      <c r="Z25556" s="820"/>
    </row>
    <row r="25557" spans="7:26">
      <c r="G25557" s="826"/>
      <c r="H25557" s="820"/>
      <c r="J25557" s="820"/>
      <c r="K25557" s="820"/>
      <c r="L25557" s="820"/>
      <c r="M25557" s="820"/>
      <c r="N25557" s="820"/>
      <c r="O25557" s="820"/>
      <c r="P25557" s="820"/>
      <c r="Q25557" s="820"/>
      <c r="R25557" s="820"/>
      <c r="S25557" s="820"/>
      <c r="T25557" s="820"/>
      <c r="U25557" s="820"/>
      <c r="V25557" s="820"/>
      <c r="W25557" s="820"/>
      <c r="X25557" s="820"/>
      <c r="Y25557" s="820"/>
      <c r="Z25557" s="820"/>
    </row>
    <row r="25558" spans="7:26">
      <c r="G25558" s="826"/>
      <c r="H25558" s="820"/>
      <c r="J25558" s="820"/>
      <c r="K25558" s="820"/>
      <c r="L25558" s="820"/>
      <c r="M25558" s="820"/>
      <c r="N25558" s="820"/>
      <c r="O25558" s="820"/>
      <c r="P25558" s="820"/>
      <c r="Q25558" s="820"/>
      <c r="R25558" s="820"/>
      <c r="S25558" s="820"/>
      <c r="T25558" s="820"/>
      <c r="U25558" s="820"/>
      <c r="V25558" s="820"/>
      <c r="W25558" s="820"/>
      <c r="X25558" s="820"/>
      <c r="Y25558" s="820"/>
      <c r="Z25558" s="820"/>
    </row>
    <row r="25559" spans="7:26">
      <c r="G25559" s="826"/>
      <c r="H25559" s="820"/>
      <c r="J25559" s="820"/>
      <c r="K25559" s="820"/>
      <c r="L25559" s="820"/>
      <c r="M25559" s="820"/>
      <c r="N25559" s="820"/>
      <c r="O25559" s="820"/>
      <c r="P25559" s="820"/>
      <c r="Q25559" s="820"/>
      <c r="R25559" s="820"/>
      <c r="S25559" s="820"/>
      <c r="T25559" s="820"/>
      <c r="U25559" s="820"/>
      <c r="V25559" s="820"/>
      <c r="W25559" s="820"/>
      <c r="X25559" s="820"/>
      <c r="Y25559" s="820"/>
      <c r="Z25559" s="820"/>
    </row>
    <row r="25560" spans="7:26">
      <c r="G25560" s="826"/>
      <c r="H25560" s="820"/>
      <c r="J25560" s="820"/>
      <c r="K25560" s="820"/>
      <c r="L25560" s="820"/>
      <c r="M25560" s="820"/>
      <c r="N25560" s="820"/>
      <c r="O25560" s="820"/>
      <c r="P25560" s="820"/>
      <c r="Q25560" s="820"/>
      <c r="R25560" s="820"/>
      <c r="S25560" s="820"/>
      <c r="T25560" s="820"/>
      <c r="U25560" s="820"/>
      <c r="V25560" s="820"/>
      <c r="W25560" s="820"/>
      <c r="X25560" s="820"/>
      <c r="Y25560" s="820"/>
      <c r="Z25560" s="820"/>
    </row>
    <row r="25561" spans="7:26">
      <c r="G25561" s="826"/>
      <c r="H25561" s="820"/>
      <c r="J25561" s="820"/>
      <c r="K25561" s="820"/>
      <c r="L25561" s="820"/>
      <c r="M25561" s="820"/>
      <c r="N25561" s="820"/>
      <c r="O25561" s="820"/>
      <c r="P25561" s="820"/>
      <c r="Q25561" s="820"/>
      <c r="R25561" s="820"/>
      <c r="S25561" s="820"/>
      <c r="T25561" s="820"/>
      <c r="U25561" s="820"/>
      <c r="V25561" s="820"/>
      <c r="W25561" s="820"/>
      <c r="X25561" s="820"/>
      <c r="Y25561" s="820"/>
      <c r="Z25561" s="820"/>
    </row>
    <row r="25562" spans="7:26">
      <c r="G25562" s="826"/>
      <c r="H25562" s="820"/>
      <c r="J25562" s="820"/>
      <c r="K25562" s="820"/>
      <c r="L25562" s="820"/>
      <c r="M25562" s="820"/>
      <c r="N25562" s="820"/>
      <c r="O25562" s="820"/>
      <c r="P25562" s="820"/>
      <c r="Q25562" s="820"/>
      <c r="R25562" s="820"/>
      <c r="S25562" s="820"/>
      <c r="T25562" s="820"/>
      <c r="U25562" s="820"/>
      <c r="V25562" s="820"/>
      <c r="W25562" s="820"/>
      <c r="X25562" s="820"/>
      <c r="Y25562" s="820"/>
      <c r="Z25562" s="820"/>
    </row>
    <row r="25563" spans="7:26">
      <c r="G25563" s="826"/>
      <c r="H25563" s="820"/>
      <c r="J25563" s="820"/>
      <c r="K25563" s="820"/>
      <c r="L25563" s="820"/>
      <c r="M25563" s="820"/>
      <c r="N25563" s="820"/>
      <c r="O25563" s="820"/>
      <c r="P25563" s="820"/>
      <c r="Q25563" s="820"/>
      <c r="R25563" s="820"/>
      <c r="S25563" s="820"/>
      <c r="T25563" s="820"/>
      <c r="U25563" s="820"/>
      <c r="V25563" s="820"/>
      <c r="W25563" s="820"/>
      <c r="X25563" s="820"/>
      <c r="Y25563" s="820"/>
      <c r="Z25563" s="820"/>
    </row>
    <row r="25564" spans="7:26">
      <c r="G25564" s="826"/>
      <c r="H25564" s="820"/>
      <c r="J25564" s="820"/>
      <c r="K25564" s="820"/>
      <c r="L25564" s="820"/>
      <c r="M25564" s="820"/>
      <c r="N25564" s="820"/>
      <c r="O25564" s="820"/>
      <c r="P25564" s="820"/>
      <c r="Q25564" s="820"/>
      <c r="R25564" s="820"/>
      <c r="S25564" s="820"/>
      <c r="T25564" s="820"/>
      <c r="U25564" s="820"/>
      <c r="V25564" s="820"/>
      <c r="W25564" s="820"/>
      <c r="X25564" s="820"/>
      <c r="Y25564" s="820"/>
      <c r="Z25564" s="820"/>
    </row>
    <row r="25565" spans="7:26">
      <c r="G25565" s="826"/>
      <c r="H25565" s="820"/>
      <c r="J25565" s="820"/>
      <c r="K25565" s="820"/>
      <c r="L25565" s="820"/>
      <c r="M25565" s="820"/>
      <c r="N25565" s="820"/>
      <c r="O25565" s="820"/>
      <c r="P25565" s="820"/>
      <c r="Q25565" s="820"/>
      <c r="R25565" s="820"/>
      <c r="S25565" s="820"/>
      <c r="T25565" s="820"/>
      <c r="U25565" s="820"/>
      <c r="V25565" s="820"/>
      <c r="W25565" s="820"/>
      <c r="X25565" s="820"/>
      <c r="Y25565" s="820"/>
      <c r="Z25565" s="820"/>
    </row>
    <row r="25566" spans="7:26">
      <c r="G25566" s="826"/>
      <c r="H25566" s="820"/>
      <c r="J25566" s="820"/>
      <c r="K25566" s="820"/>
      <c r="L25566" s="820"/>
      <c r="M25566" s="820"/>
      <c r="N25566" s="820"/>
      <c r="O25566" s="820"/>
      <c r="P25566" s="820"/>
      <c r="Q25566" s="820"/>
      <c r="R25566" s="820"/>
      <c r="S25566" s="820"/>
      <c r="T25566" s="820"/>
      <c r="U25566" s="820"/>
      <c r="V25566" s="820"/>
      <c r="W25566" s="820"/>
      <c r="X25566" s="820"/>
      <c r="Y25566" s="820"/>
      <c r="Z25566" s="820"/>
    </row>
    <row r="25567" spans="7:26">
      <c r="G25567" s="826"/>
      <c r="H25567" s="820"/>
      <c r="J25567" s="820"/>
      <c r="K25567" s="820"/>
      <c r="L25567" s="820"/>
      <c r="M25567" s="820"/>
      <c r="N25567" s="820"/>
      <c r="O25567" s="820"/>
      <c r="P25567" s="820"/>
      <c r="Q25567" s="820"/>
      <c r="R25567" s="820"/>
      <c r="S25567" s="820"/>
      <c r="T25567" s="820"/>
      <c r="U25567" s="820"/>
      <c r="V25567" s="820"/>
      <c r="W25567" s="820"/>
      <c r="X25567" s="820"/>
      <c r="Y25567" s="820"/>
      <c r="Z25567" s="820"/>
    </row>
    <row r="25568" spans="7:26">
      <c r="G25568" s="826"/>
      <c r="H25568" s="820"/>
      <c r="J25568" s="820"/>
      <c r="K25568" s="820"/>
      <c r="L25568" s="820"/>
      <c r="M25568" s="820"/>
      <c r="N25568" s="820"/>
      <c r="O25568" s="820"/>
      <c r="P25568" s="820"/>
      <c r="Q25568" s="820"/>
      <c r="R25568" s="820"/>
      <c r="S25568" s="820"/>
      <c r="T25568" s="820"/>
      <c r="U25568" s="820"/>
      <c r="V25568" s="820"/>
      <c r="W25568" s="820"/>
      <c r="X25568" s="820"/>
      <c r="Y25568" s="820"/>
      <c r="Z25568" s="820"/>
    </row>
    <row r="25569" spans="7:26">
      <c r="G25569" s="826"/>
      <c r="H25569" s="820"/>
      <c r="J25569" s="820"/>
      <c r="K25569" s="820"/>
      <c r="L25569" s="820"/>
      <c r="M25569" s="820"/>
      <c r="N25569" s="820"/>
      <c r="O25569" s="820"/>
      <c r="P25569" s="820"/>
      <c r="Q25569" s="820"/>
      <c r="R25569" s="820"/>
      <c r="S25569" s="820"/>
      <c r="T25569" s="820"/>
      <c r="U25569" s="820"/>
      <c r="V25569" s="820"/>
      <c r="W25569" s="820"/>
      <c r="X25569" s="820"/>
      <c r="Y25569" s="820"/>
      <c r="Z25569" s="820"/>
    </row>
    <row r="25570" spans="7:26">
      <c r="G25570" s="826"/>
      <c r="H25570" s="820"/>
      <c r="J25570" s="820"/>
      <c r="K25570" s="820"/>
      <c r="L25570" s="820"/>
      <c r="M25570" s="820"/>
      <c r="N25570" s="820"/>
      <c r="O25570" s="820"/>
      <c r="P25570" s="820"/>
      <c r="Q25570" s="820"/>
      <c r="R25570" s="820"/>
      <c r="S25570" s="820"/>
      <c r="T25570" s="820"/>
      <c r="U25570" s="820"/>
      <c r="V25570" s="820"/>
      <c r="W25570" s="820"/>
      <c r="X25570" s="820"/>
      <c r="Y25570" s="820"/>
      <c r="Z25570" s="820"/>
    </row>
    <row r="25571" spans="7:26">
      <c r="G25571" s="826"/>
      <c r="H25571" s="820"/>
      <c r="J25571" s="820"/>
      <c r="K25571" s="820"/>
      <c r="L25571" s="820"/>
      <c r="M25571" s="820"/>
      <c r="N25571" s="820"/>
      <c r="O25571" s="820"/>
      <c r="P25571" s="820"/>
      <c r="Q25571" s="820"/>
      <c r="R25571" s="820"/>
      <c r="S25571" s="820"/>
      <c r="T25571" s="820"/>
      <c r="U25571" s="820"/>
      <c r="V25571" s="820"/>
      <c r="W25571" s="820"/>
      <c r="X25571" s="820"/>
      <c r="Y25571" s="820"/>
      <c r="Z25571" s="820"/>
    </row>
    <row r="25572" spans="7:26">
      <c r="G25572" s="826"/>
      <c r="H25572" s="820"/>
      <c r="J25572" s="820"/>
      <c r="K25572" s="820"/>
      <c r="L25572" s="820"/>
      <c r="M25572" s="820"/>
      <c r="N25572" s="820"/>
      <c r="O25572" s="820"/>
      <c r="P25572" s="820"/>
      <c r="Q25572" s="820"/>
      <c r="R25572" s="820"/>
      <c r="S25572" s="820"/>
      <c r="T25572" s="820"/>
      <c r="U25572" s="820"/>
      <c r="V25572" s="820"/>
      <c r="W25572" s="820"/>
      <c r="X25572" s="820"/>
      <c r="Y25572" s="820"/>
      <c r="Z25572" s="820"/>
    </row>
    <row r="25573" spans="7:26">
      <c r="G25573" s="826"/>
      <c r="H25573" s="820"/>
      <c r="J25573" s="820"/>
      <c r="K25573" s="820"/>
      <c r="L25573" s="820"/>
      <c r="M25573" s="820"/>
      <c r="N25573" s="820"/>
      <c r="O25573" s="820"/>
      <c r="P25573" s="820"/>
      <c r="Q25573" s="820"/>
      <c r="R25573" s="820"/>
      <c r="S25573" s="820"/>
      <c r="T25573" s="820"/>
      <c r="U25573" s="820"/>
      <c r="V25573" s="820"/>
      <c r="W25573" s="820"/>
      <c r="X25573" s="820"/>
      <c r="Y25573" s="820"/>
      <c r="Z25573" s="820"/>
    </row>
    <row r="25574" spans="7:26">
      <c r="G25574" s="826"/>
      <c r="H25574" s="820"/>
      <c r="J25574" s="820"/>
      <c r="K25574" s="820"/>
      <c r="L25574" s="820"/>
      <c r="M25574" s="820"/>
      <c r="N25574" s="820"/>
      <c r="O25574" s="820"/>
      <c r="P25574" s="820"/>
      <c r="Q25574" s="820"/>
      <c r="R25574" s="820"/>
      <c r="S25574" s="820"/>
      <c r="T25574" s="820"/>
      <c r="U25574" s="820"/>
      <c r="V25574" s="820"/>
      <c r="W25574" s="820"/>
      <c r="X25574" s="820"/>
      <c r="Y25574" s="820"/>
      <c r="Z25574" s="820"/>
    </row>
    <row r="25575" spans="7:26">
      <c r="G25575" s="826"/>
      <c r="H25575" s="820"/>
      <c r="J25575" s="820"/>
      <c r="K25575" s="820"/>
      <c r="L25575" s="820"/>
      <c r="M25575" s="820"/>
      <c r="N25575" s="820"/>
      <c r="O25575" s="820"/>
      <c r="P25575" s="820"/>
      <c r="Q25575" s="820"/>
      <c r="R25575" s="820"/>
      <c r="S25575" s="820"/>
      <c r="T25575" s="820"/>
      <c r="U25575" s="820"/>
      <c r="V25575" s="820"/>
      <c r="W25575" s="820"/>
      <c r="X25575" s="820"/>
      <c r="Y25575" s="820"/>
      <c r="Z25575" s="820"/>
    </row>
    <row r="25576" spans="7:26">
      <c r="G25576" s="826"/>
      <c r="H25576" s="820"/>
      <c r="J25576" s="820"/>
      <c r="K25576" s="820"/>
      <c r="L25576" s="820"/>
      <c r="M25576" s="820"/>
      <c r="N25576" s="820"/>
      <c r="O25576" s="820"/>
      <c r="P25576" s="820"/>
      <c r="Q25576" s="820"/>
      <c r="R25576" s="820"/>
      <c r="S25576" s="820"/>
      <c r="T25576" s="820"/>
      <c r="U25576" s="820"/>
      <c r="V25576" s="820"/>
      <c r="W25576" s="820"/>
      <c r="X25576" s="820"/>
      <c r="Y25576" s="820"/>
      <c r="Z25576" s="820"/>
    </row>
    <row r="25577" spans="7:26">
      <c r="G25577" s="826"/>
      <c r="H25577" s="820"/>
      <c r="J25577" s="820"/>
      <c r="K25577" s="820"/>
      <c r="L25577" s="820"/>
      <c r="M25577" s="820"/>
      <c r="N25577" s="820"/>
      <c r="O25577" s="820"/>
      <c r="P25577" s="820"/>
      <c r="Q25577" s="820"/>
      <c r="R25577" s="820"/>
      <c r="S25577" s="820"/>
      <c r="T25577" s="820"/>
      <c r="U25577" s="820"/>
      <c r="V25577" s="820"/>
      <c r="W25577" s="820"/>
      <c r="X25577" s="820"/>
      <c r="Y25577" s="820"/>
      <c r="Z25577" s="820"/>
    </row>
    <row r="25578" spans="7:26">
      <c r="G25578" s="826"/>
      <c r="H25578" s="820"/>
      <c r="J25578" s="820"/>
      <c r="K25578" s="820"/>
      <c r="L25578" s="820"/>
      <c r="M25578" s="820"/>
      <c r="N25578" s="820"/>
      <c r="O25578" s="820"/>
      <c r="P25578" s="820"/>
      <c r="Q25578" s="820"/>
      <c r="R25578" s="820"/>
      <c r="S25578" s="820"/>
      <c r="T25578" s="820"/>
      <c r="U25578" s="820"/>
      <c r="V25578" s="820"/>
      <c r="W25578" s="820"/>
      <c r="X25578" s="820"/>
      <c r="Y25578" s="820"/>
      <c r="Z25578" s="820"/>
    </row>
    <row r="25579" spans="7:26">
      <c r="G25579" s="826"/>
      <c r="H25579" s="820"/>
      <c r="J25579" s="820"/>
      <c r="K25579" s="820"/>
      <c r="L25579" s="820"/>
      <c r="M25579" s="820"/>
      <c r="N25579" s="820"/>
      <c r="O25579" s="820"/>
      <c r="P25579" s="820"/>
      <c r="Q25579" s="820"/>
      <c r="R25579" s="820"/>
      <c r="S25579" s="820"/>
      <c r="T25579" s="820"/>
      <c r="U25579" s="820"/>
      <c r="V25579" s="820"/>
      <c r="W25579" s="820"/>
      <c r="X25579" s="820"/>
      <c r="Y25579" s="820"/>
      <c r="Z25579" s="820"/>
    </row>
    <row r="25580" spans="7:26">
      <c r="G25580" s="826"/>
      <c r="H25580" s="820"/>
      <c r="J25580" s="820"/>
      <c r="K25580" s="820"/>
      <c r="L25580" s="820"/>
      <c r="M25580" s="820"/>
      <c r="N25580" s="820"/>
      <c r="O25580" s="820"/>
      <c r="P25580" s="820"/>
      <c r="Q25580" s="820"/>
      <c r="R25580" s="820"/>
      <c r="S25580" s="820"/>
      <c r="T25580" s="820"/>
      <c r="U25580" s="820"/>
      <c r="V25580" s="820"/>
      <c r="W25580" s="820"/>
      <c r="X25580" s="820"/>
      <c r="Y25580" s="820"/>
      <c r="Z25580" s="820"/>
    </row>
    <row r="25581" spans="7:26">
      <c r="G25581" s="826"/>
      <c r="H25581" s="820"/>
      <c r="J25581" s="820"/>
      <c r="K25581" s="820"/>
      <c r="L25581" s="820"/>
      <c r="M25581" s="820"/>
      <c r="N25581" s="820"/>
      <c r="O25581" s="820"/>
      <c r="P25581" s="820"/>
      <c r="Q25581" s="820"/>
      <c r="R25581" s="820"/>
      <c r="S25581" s="820"/>
      <c r="T25581" s="820"/>
      <c r="U25581" s="820"/>
      <c r="V25581" s="820"/>
      <c r="W25581" s="820"/>
      <c r="X25581" s="820"/>
      <c r="Y25581" s="820"/>
      <c r="Z25581" s="820"/>
    </row>
    <row r="25582" spans="7:26">
      <c r="G25582" s="826"/>
      <c r="H25582" s="820"/>
      <c r="J25582" s="820"/>
      <c r="K25582" s="820"/>
      <c r="L25582" s="820"/>
      <c r="M25582" s="820"/>
      <c r="N25582" s="820"/>
      <c r="O25582" s="820"/>
      <c r="P25582" s="820"/>
      <c r="Q25582" s="820"/>
      <c r="R25582" s="820"/>
      <c r="S25582" s="820"/>
      <c r="T25582" s="820"/>
      <c r="U25582" s="820"/>
      <c r="V25582" s="820"/>
      <c r="W25582" s="820"/>
      <c r="X25582" s="820"/>
      <c r="Y25582" s="820"/>
      <c r="Z25582" s="820"/>
    </row>
    <row r="25583" spans="7:26">
      <c r="G25583" s="826"/>
      <c r="H25583" s="820"/>
      <c r="J25583" s="820"/>
      <c r="K25583" s="820"/>
      <c r="L25583" s="820"/>
      <c r="M25583" s="820"/>
      <c r="N25583" s="820"/>
      <c r="O25583" s="820"/>
      <c r="P25583" s="820"/>
      <c r="Q25583" s="820"/>
      <c r="R25583" s="820"/>
      <c r="S25583" s="820"/>
      <c r="T25583" s="820"/>
      <c r="U25583" s="820"/>
      <c r="V25583" s="820"/>
      <c r="W25583" s="820"/>
      <c r="X25583" s="820"/>
      <c r="Y25583" s="820"/>
      <c r="Z25583" s="820"/>
    </row>
    <row r="25584" spans="7:26">
      <c r="G25584" s="826"/>
      <c r="H25584" s="820"/>
      <c r="J25584" s="820"/>
      <c r="K25584" s="820"/>
      <c r="L25584" s="820"/>
      <c r="M25584" s="820"/>
      <c r="N25584" s="820"/>
      <c r="O25584" s="820"/>
      <c r="P25584" s="820"/>
      <c r="Q25584" s="820"/>
      <c r="R25584" s="820"/>
      <c r="S25584" s="820"/>
      <c r="T25584" s="820"/>
      <c r="U25584" s="820"/>
      <c r="V25584" s="820"/>
      <c r="W25584" s="820"/>
      <c r="X25584" s="820"/>
      <c r="Y25584" s="820"/>
      <c r="Z25584" s="820"/>
    </row>
    <row r="25585" spans="7:26">
      <c r="G25585" s="826"/>
      <c r="H25585" s="820"/>
      <c r="J25585" s="820"/>
      <c r="K25585" s="820"/>
      <c r="L25585" s="820"/>
      <c r="M25585" s="820"/>
      <c r="N25585" s="820"/>
      <c r="O25585" s="820"/>
      <c r="P25585" s="820"/>
      <c r="Q25585" s="820"/>
      <c r="R25585" s="820"/>
      <c r="S25585" s="820"/>
      <c r="T25585" s="820"/>
      <c r="U25585" s="820"/>
      <c r="V25585" s="820"/>
      <c r="W25585" s="820"/>
      <c r="X25585" s="820"/>
      <c r="Y25585" s="820"/>
      <c r="Z25585" s="820"/>
    </row>
    <row r="25586" spans="7:26">
      <c r="G25586" s="826"/>
      <c r="H25586" s="820"/>
      <c r="J25586" s="820"/>
      <c r="K25586" s="820"/>
      <c r="L25586" s="820"/>
      <c r="M25586" s="820"/>
      <c r="N25586" s="820"/>
      <c r="O25586" s="820"/>
      <c r="P25586" s="820"/>
      <c r="Q25586" s="820"/>
      <c r="R25586" s="820"/>
      <c r="S25586" s="820"/>
      <c r="T25586" s="820"/>
      <c r="U25586" s="820"/>
      <c r="V25586" s="820"/>
      <c r="W25586" s="820"/>
      <c r="X25586" s="820"/>
      <c r="Y25586" s="820"/>
      <c r="Z25586" s="820"/>
    </row>
    <row r="25587" spans="7:26">
      <c r="G25587" s="826"/>
      <c r="H25587" s="820"/>
      <c r="J25587" s="820"/>
      <c r="K25587" s="820"/>
      <c r="L25587" s="820"/>
      <c r="M25587" s="820"/>
      <c r="N25587" s="820"/>
      <c r="O25587" s="820"/>
      <c r="P25587" s="820"/>
      <c r="Q25587" s="820"/>
      <c r="R25587" s="820"/>
      <c r="S25587" s="820"/>
      <c r="T25587" s="820"/>
      <c r="U25587" s="820"/>
      <c r="V25587" s="820"/>
      <c r="W25587" s="820"/>
      <c r="X25587" s="820"/>
      <c r="Y25587" s="820"/>
      <c r="Z25587" s="820"/>
    </row>
    <row r="25588" spans="7:26">
      <c r="G25588" s="826"/>
      <c r="H25588" s="820"/>
      <c r="J25588" s="820"/>
      <c r="K25588" s="820"/>
      <c r="L25588" s="820"/>
      <c r="M25588" s="820"/>
      <c r="N25588" s="820"/>
      <c r="O25588" s="820"/>
      <c r="P25588" s="820"/>
      <c r="Q25588" s="820"/>
      <c r="R25588" s="820"/>
      <c r="S25588" s="820"/>
      <c r="T25588" s="820"/>
      <c r="U25588" s="820"/>
      <c r="V25588" s="820"/>
      <c r="W25588" s="820"/>
      <c r="X25588" s="820"/>
      <c r="Y25588" s="820"/>
      <c r="Z25588" s="820"/>
    </row>
    <row r="25589" spans="7:26">
      <c r="G25589" s="826"/>
      <c r="H25589" s="820"/>
      <c r="J25589" s="820"/>
      <c r="K25589" s="820"/>
      <c r="L25589" s="820"/>
      <c r="M25589" s="820"/>
      <c r="N25589" s="820"/>
      <c r="O25589" s="820"/>
      <c r="P25589" s="820"/>
      <c r="Q25589" s="820"/>
      <c r="R25589" s="820"/>
      <c r="S25589" s="820"/>
      <c r="T25589" s="820"/>
      <c r="U25589" s="820"/>
      <c r="V25589" s="820"/>
      <c r="W25589" s="820"/>
      <c r="X25589" s="820"/>
      <c r="Y25589" s="820"/>
      <c r="Z25589" s="820"/>
    </row>
    <row r="25590" spans="7:26">
      <c r="G25590" s="826"/>
      <c r="H25590" s="820"/>
      <c r="J25590" s="820"/>
      <c r="K25590" s="820"/>
      <c r="L25590" s="820"/>
      <c r="M25590" s="820"/>
      <c r="N25590" s="820"/>
      <c r="O25590" s="820"/>
      <c r="P25590" s="820"/>
      <c r="Q25590" s="820"/>
      <c r="R25590" s="820"/>
      <c r="S25590" s="820"/>
      <c r="T25590" s="820"/>
      <c r="U25590" s="820"/>
      <c r="V25590" s="820"/>
      <c r="W25590" s="820"/>
      <c r="X25590" s="820"/>
      <c r="Y25590" s="820"/>
      <c r="Z25590" s="820"/>
    </row>
    <row r="25591" spans="7:26">
      <c r="G25591" s="826"/>
      <c r="H25591" s="820"/>
      <c r="J25591" s="820"/>
      <c r="K25591" s="820"/>
      <c r="L25591" s="820"/>
      <c r="M25591" s="820"/>
      <c r="N25591" s="820"/>
      <c r="O25591" s="820"/>
      <c r="P25591" s="820"/>
      <c r="Q25591" s="820"/>
      <c r="R25591" s="820"/>
      <c r="S25591" s="820"/>
      <c r="T25591" s="820"/>
      <c r="U25591" s="820"/>
      <c r="V25591" s="820"/>
      <c r="W25591" s="820"/>
      <c r="X25591" s="820"/>
      <c r="Y25591" s="820"/>
      <c r="Z25591" s="820"/>
    </row>
    <row r="25592" spans="7:26">
      <c r="G25592" s="826"/>
      <c r="H25592" s="820"/>
      <c r="J25592" s="820"/>
      <c r="K25592" s="820"/>
      <c r="L25592" s="820"/>
      <c r="M25592" s="820"/>
      <c r="N25592" s="820"/>
      <c r="O25592" s="820"/>
      <c r="P25592" s="820"/>
      <c r="Q25592" s="820"/>
      <c r="R25592" s="820"/>
      <c r="S25592" s="820"/>
      <c r="T25592" s="820"/>
      <c r="U25592" s="820"/>
      <c r="V25592" s="820"/>
      <c r="W25592" s="820"/>
      <c r="X25592" s="820"/>
      <c r="Y25592" s="820"/>
      <c r="Z25592" s="820"/>
    </row>
    <row r="25593" spans="7:26">
      <c r="G25593" s="826"/>
      <c r="H25593" s="820"/>
      <c r="J25593" s="820"/>
      <c r="K25593" s="820"/>
      <c r="L25593" s="820"/>
      <c r="M25593" s="820"/>
      <c r="N25593" s="820"/>
      <c r="O25593" s="820"/>
      <c r="P25593" s="820"/>
      <c r="Q25593" s="820"/>
      <c r="R25593" s="820"/>
      <c r="S25593" s="820"/>
      <c r="T25593" s="820"/>
      <c r="U25593" s="820"/>
      <c r="V25593" s="820"/>
      <c r="W25593" s="820"/>
      <c r="X25593" s="820"/>
      <c r="Y25593" s="820"/>
      <c r="Z25593" s="820"/>
    </row>
    <row r="25594" spans="7:26">
      <c r="G25594" s="826"/>
      <c r="H25594" s="820"/>
      <c r="J25594" s="820"/>
      <c r="K25594" s="820"/>
      <c r="L25594" s="820"/>
      <c r="M25594" s="820"/>
      <c r="N25594" s="820"/>
      <c r="O25594" s="820"/>
      <c r="P25594" s="820"/>
      <c r="Q25594" s="820"/>
      <c r="R25594" s="820"/>
      <c r="S25594" s="820"/>
      <c r="T25594" s="820"/>
      <c r="U25594" s="820"/>
      <c r="V25594" s="820"/>
      <c r="W25594" s="820"/>
      <c r="X25594" s="820"/>
      <c r="Y25594" s="820"/>
      <c r="Z25594" s="820"/>
    </row>
    <row r="25595" spans="7:26">
      <c r="G25595" s="826"/>
      <c r="H25595" s="820"/>
      <c r="J25595" s="820"/>
      <c r="K25595" s="820"/>
      <c r="L25595" s="820"/>
      <c r="M25595" s="820"/>
      <c r="N25595" s="820"/>
      <c r="O25595" s="820"/>
      <c r="P25595" s="820"/>
      <c r="Q25595" s="820"/>
      <c r="R25595" s="820"/>
      <c r="S25595" s="820"/>
      <c r="T25595" s="820"/>
      <c r="U25595" s="820"/>
      <c r="V25595" s="820"/>
      <c r="W25595" s="820"/>
      <c r="X25595" s="820"/>
      <c r="Y25595" s="820"/>
      <c r="Z25595" s="820"/>
    </row>
    <row r="25596" spans="7:26">
      <c r="G25596" s="826"/>
      <c r="H25596" s="820"/>
      <c r="J25596" s="820"/>
      <c r="K25596" s="820"/>
      <c r="L25596" s="820"/>
      <c r="M25596" s="820"/>
      <c r="N25596" s="820"/>
      <c r="O25596" s="820"/>
      <c r="P25596" s="820"/>
      <c r="Q25596" s="820"/>
      <c r="R25596" s="820"/>
      <c r="S25596" s="820"/>
      <c r="T25596" s="820"/>
      <c r="U25596" s="820"/>
      <c r="V25596" s="820"/>
      <c r="W25596" s="820"/>
      <c r="X25596" s="820"/>
      <c r="Y25596" s="820"/>
      <c r="Z25596" s="820"/>
    </row>
    <row r="25597" spans="7:26">
      <c r="G25597" s="826"/>
      <c r="H25597" s="820"/>
      <c r="J25597" s="820"/>
      <c r="K25597" s="820"/>
      <c r="L25597" s="820"/>
      <c r="M25597" s="820"/>
      <c r="N25597" s="820"/>
      <c r="O25597" s="820"/>
      <c r="P25597" s="820"/>
      <c r="Q25597" s="820"/>
      <c r="R25597" s="820"/>
      <c r="S25597" s="820"/>
      <c r="T25597" s="820"/>
      <c r="U25597" s="820"/>
      <c r="V25597" s="820"/>
      <c r="W25597" s="820"/>
      <c r="X25597" s="820"/>
      <c r="Y25597" s="820"/>
      <c r="Z25597" s="820"/>
    </row>
    <row r="25598" spans="7:26">
      <c r="G25598" s="826"/>
      <c r="H25598" s="820"/>
      <c r="J25598" s="820"/>
      <c r="K25598" s="820"/>
      <c r="L25598" s="820"/>
      <c r="M25598" s="820"/>
      <c r="N25598" s="820"/>
      <c r="O25598" s="820"/>
      <c r="P25598" s="820"/>
      <c r="Q25598" s="820"/>
      <c r="R25598" s="820"/>
      <c r="S25598" s="820"/>
      <c r="T25598" s="820"/>
      <c r="U25598" s="820"/>
      <c r="V25598" s="820"/>
      <c r="W25598" s="820"/>
      <c r="X25598" s="820"/>
      <c r="Y25598" s="820"/>
      <c r="Z25598" s="820"/>
    </row>
    <row r="25599" spans="7:26">
      <c r="G25599" s="826"/>
      <c r="H25599" s="820"/>
      <c r="J25599" s="820"/>
      <c r="K25599" s="820"/>
      <c r="L25599" s="820"/>
      <c r="M25599" s="820"/>
      <c r="N25599" s="820"/>
      <c r="O25599" s="820"/>
      <c r="P25599" s="820"/>
      <c r="Q25599" s="820"/>
      <c r="R25599" s="820"/>
      <c r="S25599" s="820"/>
      <c r="T25599" s="820"/>
      <c r="U25599" s="820"/>
      <c r="V25599" s="820"/>
      <c r="W25599" s="820"/>
      <c r="X25599" s="820"/>
      <c r="Y25599" s="820"/>
      <c r="Z25599" s="820"/>
    </row>
    <row r="25600" spans="7:26">
      <c r="G25600" s="826"/>
      <c r="H25600" s="820"/>
      <c r="J25600" s="820"/>
      <c r="K25600" s="820"/>
      <c r="L25600" s="820"/>
      <c r="M25600" s="820"/>
      <c r="N25600" s="820"/>
      <c r="O25600" s="820"/>
      <c r="P25600" s="820"/>
      <c r="Q25600" s="820"/>
      <c r="R25600" s="820"/>
      <c r="S25600" s="820"/>
      <c r="T25600" s="820"/>
      <c r="U25600" s="820"/>
      <c r="V25600" s="820"/>
      <c r="W25600" s="820"/>
      <c r="X25600" s="820"/>
      <c r="Y25600" s="820"/>
      <c r="Z25600" s="820"/>
    </row>
    <row r="25601" spans="7:26">
      <c r="G25601" s="826"/>
      <c r="H25601" s="820"/>
      <c r="J25601" s="820"/>
      <c r="K25601" s="820"/>
      <c r="L25601" s="820"/>
      <c r="M25601" s="820"/>
      <c r="N25601" s="820"/>
      <c r="O25601" s="820"/>
      <c r="P25601" s="820"/>
      <c r="Q25601" s="820"/>
      <c r="R25601" s="820"/>
      <c r="S25601" s="820"/>
      <c r="T25601" s="820"/>
      <c r="U25601" s="820"/>
      <c r="V25601" s="820"/>
      <c r="W25601" s="820"/>
      <c r="X25601" s="820"/>
      <c r="Y25601" s="820"/>
      <c r="Z25601" s="820"/>
    </row>
    <row r="25602" spans="7:26">
      <c r="G25602" s="826"/>
      <c r="H25602" s="820"/>
      <c r="J25602" s="820"/>
      <c r="K25602" s="820"/>
      <c r="L25602" s="820"/>
      <c r="M25602" s="820"/>
      <c r="N25602" s="820"/>
      <c r="O25602" s="820"/>
      <c r="P25602" s="820"/>
      <c r="Q25602" s="820"/>
      <c r="R25602" s="820"/>
      <c r="S25602" s="820"/>
      <c r="T25602" s="820"/>
      <c r="U25602" s="820"/>
      <c r="V25602" s="820"/>
      <c r="W25602" s="820"/>
      <c r="X25602" s="820"/>
      <c r="Y25602" s="820"/>
      <c r="Z25602" s="820"/>
    </row>
    <row r="25603" spans="7:26">
      <c r="G25603" s="826"/>
      <c r="H25603" s="820"/>
      <c r="J25603" s="820"/>
      <c r="K25603" s="820"/>
      <c r="L25603" s="820"/>
      <c r="M25603" s="820"/>
      <c r="N25603" s="820"/>
      <c r="O25603" s="820"/>
      <c r="P25603" s="820"/>
      <c r="Q25603" s="820"/>
      <c r="R25603" s="820"/>
      <c r="S25603" s="820"/>
      <c r="T25603" s="820"/>
      <c r="U25603" s="820"/>
      <c r="V25603" s="820"/>
      <c r="W25603" s="820"/>
      <c r="X25603" s="820"/>
      <c r="Y25603" s="820"/>
      <c r="Z25603" s="820"/>
    </row>
    <row r="25604" spans="7:26">
      <c r="G25604" s="826"/>
      <c r="H25604" s="820"/>
      <c r="J25604" s="820"/>
      <c r="K25604" s="820"/>
      <c r="L25604" s="820"/>
      <c r="M25604" s="820"/>
      <c r="N25604" s="820"/>
      <c r="O25604" s="820"/>
      <c r="P25604" s="820"/>
      <c r="Q25604" s="820"/>
      <c r="R25604" s="820"/>
      <c r="S25604" s="820"/>
      <c r="T25604" s="820"/>
      <c r="U25604" s="820"/>
      <c r="V25604" s="820"/>
      <c r="W25604" s="820"/>
      <c r="X25604" s="820"/>
      <c r="Y25604" s="820"/>
      <c r="Z25604" s="820"/>
    </row>
    <row r="25605" spans="7:26">
      <c r="G25605" s="826"/>
      <c r="H25605" s="820"/>
      <c r="J25605" s="820"/>
      <c r="K25605" s="820"/>
      <c r="L25605" s="820"/>
      <c r="M25605" s="820"/>
      <c r="N25605" s="820"/>
      <c r="O25605" s="820"/>
      <c r="P25605" s="820"/>
      <c r="Q25605" s="820"/>
      <c r="R25605" s="820"/>
      <c r="S25605" s="820"/>
      <c r="T25605" s="820"/>
      <c r="U25605" s="820"/>
      <c r="V25605" s="820"/>
      <c r="W25605" s="820"/>
      <c r="X25605" s="820"/>
      <c r="Y25605" s="820"/>
      <c r="Z25605" s="820"/>
    </row>
    <row r="25606" spans="7:26">
      <c r="G25606" s="826"/>
      <c r="H25606" s="820"/>
      <c r="J25606" s="820"/>
      <c r="K25606" s="820"/>
      <c r="L25606" s="820"/>
      <c r="M25606" s="820"/>
      <c r="N25606" s="820"/>
      <c r="O25606" s="820"/>
      <c r="P25606" s="820"/>
      <c r="Q25606" s="820"/>
      <c r="R25606" s="820"/>
      <c r="S25606" s="820"/>
      <c r="T25606" s="820"/>
      <c r="U25606" s="820"/>
      <c r="V25606" s="820"/>
      <c r="W25606" s="820"/>
      <c r="X25606" s="820"/>
      <c r="Y25606" s="820"/>
      <c r="Z25606" s="820"/>
    </row>
    <row r="25607" spans="7:26">
      <c r="G25607" s="826"/>
      <c r="H25607" s="820"/>
      <c r="J25607" s="820"/>
      <c r="K25607" s="820"/>
      <c r="L25607" s="820"/>
      <c r="M25607" s="820"/>
      <c r="N25607" s="820"/>
      <c r="O25607" s="820"/>
      <c r="P25607" s="820"/>
      <c r="Q25607" s="820"/>
      <c r="R25607" s="820"/>
      <c r="S25607" s="820"/>
      <c r="T25607" s="820"/>
      <c r="U25607" s="820"/>
      <c r="V25607" s="820"/>
      <c r="W25607" s="820"/>
      <c r="X25607" s="820"/>
      <c r="Y25607" s="820"/>
      <c r="Z25607" s="820"/>
    </row>
    <row r="25608" spans="7:26">
      <c r="G25608" s="826"/>
      <c r="H25608" s="820"/>
      <c r="J25608" s="820"/>
      <c r="K25608" s="820"/>
      <c r="L25608" s="820"/>
      <c r="M25608" s="820"/>
      <c r="N25608" s="820"/>
      <c r="O25608" s="820"/>
      <c r="P25608" s="820"/>
      <c r="Q25608" s="820"/>
      <c r="R25608" s="820"/>
      <c r="S25608" s="820"/>
      <c r="T25608" s="820"/>
      <c r="U25608" s="820"/>
      <c r="V25608" s="820"/>
      <c r="W25608" s="820"/>
      <c r="X25608" s="820"/>
      <c r="Y25608" s="820"/>
      <c r="Z25608" s="820"/>
    </row>
    <row r="25609" spans="7:26">
      <c r="G25609" s="826"/>
      <c r="H25609" s="820"/>
      <c r="J25609" s="820"/>
      <c r="K25609" s="820"/>
      <c r="L25609" s="820"/>
      <c r="M25609" s="820"/>
      <c r="N25609" s="820"/>
      <c r="O25609" s="820"/>
      <c r="P25609" s="820"/>
      <c r="Q25609" s="820"/>
      <c r="R25609" s="820"/>
      <c r="S25609" s="820"/>
      <c r="T25609" s="820"/>
      <c r="U25609" s="820"/>
      <c r="V25609" s="820"/>
      <c r="W25609" s="820"/>
      <c r="X25609" s="820"/>
      <c r="Y25609" s="820"/>
      <c r="Z25609" s="820"/>
    </row>
    <row r="25610" spans="7:26">
      <c r="G25610" s="826"/>
      <c r="H25610" s="820"/>
      <c r="J25610" s="820"/>
      <c r="K25610" s="820"/>
      <c r="L25610" s="820"/>
      <c r="M25610" s="820"/>
      <c r="N25610" s="820"/>
      <c r="O25610" s="820"/>
      <c r="P25610" s="820"/>
      <c r="Q25610" s="820"/>
      <c r="R25610" s="820"/>
      <c r="S25610" s="820"/>
      <c r="T25610" s="820"/>
      <c r="U25610" s="820"/>
      <c r="V25610" s="820"/>
      <c r="W25610" s="820"/>
      <c r="X25610" s="820"/>
      <c r="Y25610" s="820"/>
      <c r="Z25610" s="820"/>
    </row>
    <row r="25611" spans="7:26">
      <c r="G25611" s="826"/>
      <c r="H25611" s="820"/>
      <c r="J25611" s="820"/>
      <c r="K25611" s="820"/>
      <c r="L25611" s="820"/>
      <c r="M25611" s="820"/>
      <c r="N25611" s="820"/>
      <c r="O25611" s="820"/>
      <c r="P25611" s="820"/>
      <c r="Q25611" s="820"/>
      <c r="R25611" s="820"/>
      <c r="S25611" s="820"/>
      <c r="T25611" s="820"/>
      <c r="U25611" s="820"/>
      <c r="V25611" s="820"/>
      <c r="W25611" s="820"/>
      <c r="X25611" s="820"/>
      <c r="Y25611" s="820"/>
      <c r="Z25611" s="820"/>
    </row>
    <row r="25612" spans="7:26">
      <c r="G25612" s="826"/>
      <c r="H25612" s="820"/>
      <c r="J25612" s="820"/>
      <c r="K25612" s="820"/>
      <c r="L25612" s="820"/>
      <c r="M25612" s="820"/>
      <c r="N25612" s="820"/>
      <c r="O25612" s="820"/>
      <c r="P25612" s="820"/>
      <c r="Q25612" s="820"/>
      <c r="R25612" s="820"/>
      <c r="S25612" s="820"/>
      <c r="T25612" s="820"/>
      <c r="U25612" s="820"/>
      <c r="V25612" s="820"/>
      <c r="W25612" s="820"/>
      <c r="X25612" s="820"/>
      <c r="Y25612" s="820"/>
      <c r="Z25612" s="820"/>
    </row>
    <row r="25613" spans="7:26">
      <c r="G25613" s="826"/>
      <c r="H25613" s="820"/>
      <c r="J25613" s="820"/>
      <c r="K25613" s="820"/>
      <c r="L25613" s="820"/>
      <c r="M25613" s="820"/>
      <c r="N25613" s="820"/>
      <c r="O25613" s="820"/>
      <c r="P25613" s="820"/>
      <c r="Q25613" s="820"/>
      <c r="R25613" s="820"/>
      <c r="S25613" s="820"/>
      <c r="T25613" s="820"/>
      <c r="U25613" s="820"/>
      <c r="V25613" s="820"/>
      <c r="W25613" s="820"/>
      <c r="X25613" s="820"/>
      <c r="Y25613" s="820"/>
      <c r="Z25613" s="820"/>
    </row>
    <row r="25614" spans="7:26">
      <c r="G25614" s="826"/>
      <c r="H25614" s="820"/>
      <c r="J25614" s="820"/>
      <c r="K25614" s="820"/>
      <c r="L25614" s="820"/>
      <c r="M25614" s="820"/>
      <c r="N25614" s="820"/>
      <c r="O25614" s="820"/>
      <c r="P25614" s="820"/>
      <c r="Q25614" s="820"/>
      <c r="R25614" s="820"/>
      <c r="S25614" s="820"/>
      <c r="T25614" s="820"/>
      <c r="U25614" s="820"/>
      <c r="V25614" s="820"/>
      <c r="W25614" s="820"/>
      <c r="X25614" s="820"/>
      <c r="Y25614" s="820"/>
      <c r="Z25614" s="820"/>
    </row>
    <row r="25615" spans="7:26">
      <c r="G25615" s="826"/>
      <c r="H25615" s="820"/>
      <c r="J25615" s="820"/>
      <c r="K25615" s="820"/>
      <c r="L25615" s="820"/>
      <c r="M25615" s="820"/>
      <c r="N25615" s="820"/>
      <c r="O25615" s="820"/>
      <c r="P25615" s="820"/>
      <c r="Q25615" s="820"/>
      <c r="R25615" s="820"/>
      <c r="S25615" s="820"/>
      <c r="T25615" s="820"/>
      <c r="U25615" s="820"/>
      <c r="V25615" s="820"/>
      <c r="W25615" s="820"/>
      <c r="X25615" s="820"/>
      <c r="Y25615" s="820"/>
      <c r="Z25615" s="820"/>
    </row>
    <row r="25616" spans="7:26">
      <c r="G25616" s="826"/>
      <c r="H25616" s="820"/>
      <c r="J25616" s="820"/>
      <c r="K25616" s="820"/>
      <c r="L25616" s="820"/>
      <c r="M25616" s="820"/>
      <c r="N25616" s="820"/>
      <c r="O25616" s="820"/>
      <c r="P25616" s="820"/>
      <c r="Q25616" s="820"/>
      <c r="R25616" s="820"/>
      <c r="S25616" s="820"/>
      <c r="T25616" s="820"/>
      <c r="U25616" s="820"/>
      <c r="V25616" s="820"/>
      <c r="W25616" s="820"/>
      <c r="X25616" s="820"/>
      <c r="Y25616" s="820"/>
      <c r="Z25616" s="820"/>
    </row>
    <row r="25617" spans="7:26">
      <c r="G25617" s="826"/>
      <c r="H25617" s="820"/>
      <c r="J25617" s="820"/>
      <c r="K25617" s="820"/>
      <c r="L25617" s="820"/>
      <c r="M25617" s="820"/>
      <c r="N25617" s="820"/>
      <c r="O25617" s="820"/>
      <c r="P25617" s="820"/>
      <c r="Q25617" s="820"/>
      <c r="R25617" s="820"/>
      <c r="S25617" s="820"/>
      <c r="T25617" s="820"/>
      <c r="U25617" s="820"/>
      <c r="V25617" s="820"/>
      <c r="W25617" s="820"/>
      <c r="X25617" s="820"/>
      <c r="Y25617" s="820"/>
      <c r="Z25617" s="820"/>
    </row>
    <row r="25618" spans="7:26">
      <c r="G25618" s="826"/>
      <c r="H25618" s="820"/>
      <c r="J25618" s="820"/>
      <c r="K25618" s="820"/>
      <c r="L25618" s="820"/>
      <c r="M25618" s="820"/>
      <c r="N25618" s="820"/>
      <c r="O25618" s="820"/>
      <c r="P25618" s="820"/>
      <c r="Q25618" s="820"/>
      <c r="R25618" s="820"/>
      <c r="S25618" s="820"/>
      <c r="T25618" s="820"/>
      <c r="U25618" s="820"/>
      <c r="V25618" s="820"/>
      <c r="W25618" s="820"/>
      <c r="X25618" s="820"/>
      <c r="Y25618" s="820"/>
      <c r="Z25618" s="820"/>
    </row>
    <row r="25619" spans="7:26">
      <c r="G25619" s="826"/>
      <c r="H25619" s="820"/>
      <c r="J25619" s="820"/>
      <c r="K25619" s="820"/>
      <c r="L25619" s="820"/>
      <c r="M25619" s="820"/>
      <c r="N25619" s="820"/>
      <c r="O25619" s="820"/>
      <c r="P25619" s="820"/>
      <c r="Q25619" s="820"/>
      <c r="R25619" s="820"/>
      <c r="S25619" s="820"/>
      <c r="T25619" s="820"/>
      <c r="U25619" s="820"/>
      <c r="V25619" s="820"/>
      <c r="W25619" s="820"/>
      <c r="X25619" s="820"/>
      <c r="Y25619" s="820"/>
      <c r="Z25619" s="820"/>
    </row>
    <row r="25620" spans="7:26">
      <c r="G25620" s="826"/>
      <c r="H25620" s="820"/>
      <c r="J25620" s="820"/>
      <c r="K25620" s="820"/>
      <c r="L25620" s="820"/>
      <c r="M25620" s="820"/>
      <c r="N25620" s="820"/>
      <c r="O25620" s="820"/>
      <c r="P25620" s="820"/>
      <c r="Q25620" s="820"/>
      <c r="R25620" s="820"/>
      <c r="S25620" s="820"/>
      <c r="T25620" s="820"/>
      <c r="U25620" s="820"/>
      <c r="V25620" s="820"/>
      <c r="W25620" s="820"/>
      <c r="X25620" s="820"/>
      <c r="Y25620" s="820"/>
      <c r="Z25620" s="820"/>
    </row>
    <row r="25621" spans="7:26">
      <c r="G25621" s="826"/>
      <c r="H25621" s="820"/>
      <c r="J25621" s="820"/>
      <c r="K25621" s="820"/>
      <c r="L25621" s="820"/>
      <c r="M25621" s="820"/>
      <c r="N25621" s="820"/>
      <c r="O25621" s="820"/>
      <c r="P25621" s="820"/>
      <c r="Q25621" s="820"/>
      <c r="R25621" s="820"/>
      <c r="S25621" s="820"/>
      <c r="T25621" s="820"/>
      <c r="U25621" s="820"/>
      <c r="V25621" s="820"/>
      <c r="W25621" s="820"/>
      <c r="X25621" s="820"/>
      <c r="Y25621" s="820"/>
      <c r="Z25621" s="820"/>
    </row>
    <row r="25622" spans="7:26">
      <c r="G25622" s="826"/>
      <c r="H25622" s="820"/>
      <c r="J25622" s="820"/>
      <c r="K25622" s="820"/>
      <c r="L25622" s="820"/>
      <c r="M25622" s="820"/>
      <c r="N25622" s="820"/>
      <c r="O25622" s="820"/>
      <c r="P25622" s="820"/>
      <c r="Q25622" s="820"/>
      <c r="R25622" s="820"/>
      <c r="S25622" s="820"/>
      <c r="T25622" s="820"/>
      <c r="U25622" s="820"/>
      <c r="V25622" s="820"/>
      <c r="W25622" s="820"/>
      <c r="X25622" s="820"/>
      <c r="Y25622" s="820"/>
      <c r="Z25622" s="820"/>
    </row>
    <row r="25623" spans="7:26">
      <c r="G25623" s="826"/>
      <c r="H25623" s="820"/>
      <c r="J25623" s="820"/>
      <c r="K25623" s="820"/>
      <c r="L25623" s="820"/>
      <c r="M25623" s="820"/>
      <c r="N25623" s="820"/>
      <c r="O25623" s="820"/>
      <c r="P25623" s="820"/>
      <c r="Q25623" s="820"/>
      <c r="R25623" s="820"/>
      <c r="S25623" s="820"/>
      <c r="T25623" s="820"/>
      <c r="U25623" s="820"/>
      <c r="V25623" s="820"/>
      <c r="W25623" s="820"/>
      <c r="X25623" s="820"/>
      <c r="Y25623" s="820"/>
      <c r="Z25623" s="820"/>
    </row>
    <row r="25624" spans="7:26">
      <c r="G25624" s="826"/>
      <c r="H25624" s="820"/>
      <c r="J25624" s="820"/>
      <c r="K25624" s="820"/>
      <c r="L25624" s="820"/>
      <c r="M25624" s="820"/>
      <c r="N25624" s="820"/>
      <c r="O25624" s="820"/>
      <c r="P25624" s="820"/>
      <c r="Q25624" s="820"/>
      <c r="R25624" s="820"/>
      <c r="S25624" s="820"/>
      <c r="T25624" s="820"/>
      <c r="U25624" s="820"/>
      <c r="V25624" s="820"/>
      <c r="W25624" s="820"/>
      <c r="X25624" s="820"/>
      <c r="Y25624" s="820"/>
      <c r="Z25624" s="820"/>
    </row>
    <row r="25625" spans="7:26">
      <c r="G25625" s="826"/>
      <c r="H25625" s="820"/>
      <c r="J25625" s="820"/>
      <c r="K25625" s="820"/>
      <c r="L25625" s="820"/>
      <c r="M25625" s="820"/>
      <c r="N25625" s="820"/>
      <c r="O25625" s="820"/>
      <c r="P25625" s="820"/>
      <c r="Q25625" s="820"/>
      <c r="R25625" s="820"/>
      <c r="S25625" s="820"/>
      <c r="T25625" s="820"/>
      <c r="U25625" s="820"/>
      <c r="V25625" s="820"/>
      <c r="W25625" s="820"/>
      <c r="X25625" s="820"/>
      <c r="Y25625" s="820"/>
      <c r="Z25625" s="820"/>
    </row>
    <row r="25626" spans="7:26">
      <c r="G25626" s="826"/>
      <c r="H25626" s="820"/>
      <c r="J25626" s="820"/>
      <c r="K25626" s="820"/>
      <c r="L25626" s="820"/>
      <c r="M25626" s="820"/>
      <c r="N25626" s="820"/>
      <c r="O25626" s="820"/>
      <c r="P25626" s="820"/>
      <c r="Q25626" s="820"/>
      <c r="R25626" s="820"/>
      <c r="S25626" s="820"/>
      <c r="T25626" s="820"/>
      <c r="U25626" s="820"/>
      <c r="V25626" s="820"/>
      <c r="W25626" s="820"/>
      <c r="X25626" s="820"/>
      <c r="Y25626" s="820"/>
      <c r="Z25626" s="820"/>
    </row>
    <row r="25627" spans="7:26">
      <c r="G25627" s="826"/>
      <c r="H25627" s="820"/>
      <c r="J25627" s="820"/>
      <c r="K25627" s="820"/>
      <c r="L25627" s="820"/>
      <c r="M25627" s="820"/>
      <c r="N25627" s="820"/>
      <c r="O25627" s="820"/>
      <c r="P25627" s="820"/>
      <c r="Q25627" s="820"/>
      <c r="R25627" s="820"/>
      <c r="S25627" s="820"/>
      <c r="T25627" s="820"/>
      <c r="U25627" s="820"/>
      <c r="V25627" s="820"/>
      <c r="W25627" s="820"/>
      <c r="X25627" s="820"/>
      <c r="Y25627" s="820"/>
      <c r="Z25627" s="820"/>
    </row>
    <row r="25628" spans="7:26">
      <c r="G25628" s="826"/>
      <c r="H25628" s="820"/>
      <c r="J25628" s="820"/>
      <c r="K25628" s="820"/>
      <c r="L25628" s="820"/>
      <c r="M25628" s="820"/>
      <c r="N25628" s="820"/>
      <c r="O25628" s="820"/>
      <c r="P25628" s="820"/>
      <c r="Q25628" s="820"/>
      <c r="R25628" s="820"/>
      <c r="S25628" s="820"/>
      <c r="T25628" s="820"/>
      <c r="U25628" s="820"/>
      <c r="V25628" s="820"/>
      <c r="W25628" s="820"/>
      <c r="X25628" s="820"/>
      <c r="Y25628" s="820"/>
      <c r="Z25628" s="820"/>
    </row>
    <row r="25629" spans="7:26">
      <c r="G25629" s="826"/>
      <c r="H25629" s="820"/>
      <c r="J25629" s="820"/>
      <c r="K25629" s="820"/>
      <c r="L25629" s="820"/>
      <c r="M25629" s="820"/>
      <c r="N25629" s="820"/>
      <c r="O25629" s="820"/>
      <c r="P25629" s="820"/>
      <c r="Q25629" s="820"/>
      <c r="R25629" s="820"/>
      <c r="S25629" s="820"/>
      <c r="T25629" s="820"/>
      <c r="U25629" s="820"/>
      <c r="V25629" s="820"/>
      <c r="W25629" s="820"/>
      <c r="X25629" s="820"/>
      <c r="Y25629" s="820"/>
      <c r="Z25629" s="820"/>
    </row>
    <row r="25630" spans="7:26">
      <c r="G25630" s="826"/>
      <c r="H25630" s="820"/>
      <c r="J25630" s="820"/>
      <c r="K25630" s="820"/>
      <c r="L25630" s="820"/>
      <c r="M25630" s="820"/>
      <c r="N25630" s="820"/>
      <c r="O25630" s="820"/>
      <c r="P25630" s="820"/>
      <c r="Q25630" s="820"/>
      <c r="R25630" s="820"/>
      <c r="S25630" s="820"/>
      <c r="T25630" s="820"/>
      <c r="U25630" s="820"/>
      <c r="V25630" s="820"/>
      <c r="W25630" s="820"/>
      <c r="X25630" s="820"/>
      <c r="Y25630" s="820"/>
      <c r="Z25630" s="820"/>
    </row>
    <row r="25631" spans="7:26">
      <c r="G25631" s="826"/>
      <c r="H25631" s="820"/>
      <c r="J25631" s="820"/>
      <c r="K25631" s="820"/>
      <c r="L25631" s="820"/>
      <c r="M25631" s="820"/>
      <c r="N25631" s="820"/>
      <c r="O25631" s="820"/>
      <c r="P25631" s="820"/>
      <c r="Q25631" s="820"/>
      <c r="R25631" s="820"/>
      <c r="S25631" s="820"/>
      <c r="T25631" s="820"/>
      <c r="U25631" s="820"/>
      <c r="V25631" s="820"/>
      <c r="W25631" s="820"/>
      <c r="X25631" s="820"/>
      <c r="Y25631" s="820"/>
      <c r="Z25631" s="820"/>
    </row>
    <row r="25632" spans="7:26">
      <c r="G25632" s="826"/>
      <c r="H25632" s="820"/>
      <c r="J25632" s="820"/>
      <c r="K25632" s="820"/>
      <c r="L25632" s="820"/>
      <c r="M25632" s="820"/>
      <c r="N25632" s="820"/>
      <c r="O25632" s="820"/>
      <c r="P25632" s="820"/>
      <c r="Q25632" s="820"/>
      <c r="R25632" s="820"/>
      <c r="S25632" s="820"/>
      <c r="T25632" s="820"/>
      <c r="U25632" s="820"/>
      <c r="V25632" s="820"/>
      <c r="W25632" s="820"/>
      <c r="X25632" s="820"/>
      <c r="Y25632" s="820"/>
      <c r="Z25632" s="820"/>
    </row>
    <row r="25633" spans="7:26">
      <c r="G25633" s="826"/>
      <c r="H25633" s="820"/>
      <c r="J25633" s="820"/>
      <c r="K25633" s="820"/>
      <c r="L25633" s="820"/>
      <c r="M25633" s="820"/>
      <c r="N25633" s="820"/>
      <c r="O25633" s="820"/>
      <c r="P25633" s="820"/>
      <c r="Q25633" s="820"/>
      <c r="R25633" s="820"/>
      <c r="S25633" s="820"/>
      <c r="T25633" s="820"/>
      <c r="U25633" s="820"/>
      <c r="V25633" s="820"/>
      <c r="W25633" s="820"/>
      <c r="X25633" s="820"/>
      <c r="Y25633" s="820"/>
      <c r="Z25633" s="820"/>
    </row>
    <row r="25634" spans="7:26">
      <c r="G25634" s="826"/>
      <c r="H25634" s="820"/>
      <c r="J25634" s="820"/>
      <c r="K25634" s="820"/>
      <c r="L25634" s="820"/>
      <c r="M25634" s="820"/>
      <c r="N25634" s="820"/>
      <c r="O25634" s="820"/>
      <c r="P25634" s="820"/>
      <c r="Q25634" s="820"/>
      <c r="R25634" s="820"/>
      <c r="S25634" s="820"/>
      <c r="T25634" s="820"/>
      <c r="U25634" s="820"/>
      <c r="V25634" s="820"/>
      <c r="W25634" s="820"/>
      <c r="X25634" s="820"/>
      <c r="Y25634" s="820"/>
      <c r="Z25634" s="820"/>
    </row>
    <row r="25635" spans="7:26">
      <c r="G25635" s="826"/>
      <c r="H25635" s="820"/>
      <c r="J25635" s="820"/>
      <c r="K25635" s="820"/>
      <c r="L25635" s="820"/>
      <c r="M25635" s="820"/>
      <c r="N25635" s="820"/>
      <c r="O25635" s="820"/>
      <c r="P25635" s="820"/>
      <c r="Q25635" s="820"/>
      <c r="R25635" s="820"/>
      <c r="S25635" s="820"/>
      <c r="T25635" s="820"/>
      <c r="U25635" s="820"/>
      <c r="V25635" s="820"/>
      <c r="W25635" s="820"/>
      <c r="X25635" s="820"/>
      <c r="Y25635" s="820"/>
      <c r="Z25635" s="820"/>
    </row>
    <row r="25636" spans="7:26">
      <c r="G25636" s="826"/>
      <c r="H25636" s="820"/>
      <c r="J25636" s="820"/>
      <c r="K25636" s="820"/>
      <c r="L25636" s="820"/>
      <c r="M25636" s="820"/>
      <c r="N25636" s="820"/>
      <c r="O25636" s="820"/>
      <c r="P25636" s="820"/>
      <c r="Q25636" s="820"/>
      <c r="R25636" s="820"/>
      <c r="S25636" s="820"/>
      <c r="T25636" s="820"/>
      <c r="U25636" s="820"/>
      <c r="V25636" s="820"/>
      <c r="W25636" s="820"/>
      <c r="X25636" s="820"/>
      <c r="Y25636" s="820"/>
      <c r="Z25636" s="820"/>
    </row>
    <row r="25637" spans="7:26">
      <c r="G25637" s="826"/>
      <c r="H25637" s="820"/>
      <c r="J25637" s="820"/>
      <c r="K25637" s="820"/>
      <c r="L25637" s="820"/>
      <c r="M25637" s="820"/>
      <c r="N25637" s="820"/>
      <c r="O25637" s="820"/>
      <c r="P25637" s="820"/>
      <c r="Q25637" s="820"/>
      <c r="R25637" s="820"/>
      <c r="S25637" s="820"/>
      <c r="T25637" s="820"/>
      <c r="U25637" s="820"/>
      <c r="V25637" s="820"/>
      <c r="W25637" s="820"/>
      <c r="X25637" s="820"/>
      <c r="Y25637" s="820"/>
      <c r="Z25637" s="820"/>
    </row>
    <row r="25638" spans="7:26">
      <c r="G25638" s="826"/>
      <c r="H25638" s="820"/>
      <c r="J25638" s="820"/>
      <c r="K25638" s="820"/>
      <c r="L25638" s="820"/>
      <c r="M25638" s="820"/>
      <c r="N25638" s="820"/>
      <c r="O25638" s="820"/>
      <c r="P25638" s="820"/>
      <c r="Q25638" s="820"/>
      <c r="R25638" s="820"/>
      <c r="S25638" s="820"/>
      <c r="T25638" s="820"/>
      <c r="U25638" s="820"/>
      <c r="V25638" s="820"/>
      <c r="W25638" s="820"/>
      <c r="X25638" s="820"/>
      <c r="Y25638" s="820"/>
      <c r="Z25638" s="820"/>
    </row>
    <row r="25639" spans="7:26">
      <c r="G25639" s="826"/>
      <c r="H25639" s="820"/>
      <c r="J25639" s="820"/>
      <c r="K25639" s="820"/>
      <c r="L25639" s="820"/>
      <c r="M25639" s="820"/>
      <c r="N25639" s="820"/>
      <c r="O25639" s="820"/>
      <c r="P25639" s="820"/>
      <c r="Q25639" s="820"/>
      <c r="R25639" s="820"/>
      <c r="S25639" s="820"/>
      <c r="T25639" s="820"/>
      <c r="U25639" s="820"/>
      <c r="V25639" s="820"/>
      <c r="W25639" s="820"/>
      <c r="X25639" s="820"/>
      <c r="Y25639" s="820"/>
      <c r="Z25639" s="820"/>
    </row>
    <row r="25640" spans="7:26">
      <c r="G25640" s="826"/>
      <c r="H25640" s="820"/>
      <c r="J25640" s="820"/>
      <c r="K25640" s="820"/>
      <c r="L25640" s="820"/>
      <c r="M25640" s="820"/>
      <c r="N25640" s="820"/>
      <c r="O25640" s="820"/>
      <c r="P25640" s="820"/>
      <c r="Q25640" s="820"/>
      <c r="R25640" s="820"/>
      <c r="S25640" s="820"/>
      <c r="T25640" s="820"/>
      <c r="U25640" s="820"/>
      <c r="V25640" s="820"/>
      <c r="W25640" s="820"/>
      <c r="X25640" s="820"/>
      <c r="Y25640" s="820"/>
      <c r="Z25640" s="820"/>
    </row>
    <row r="25641" spans="7:26">
      <c r="G25641" s="826"/>
      <c r="H25641" s="820"/>
      <c r="J25641" s="820"/>
      <c r="K25641" s="820"/>
      <c r="L25641" s="820"/>
      <c r="M25641" s="820"/>
      <c r="N25641" s="820"/>
      <c r="O25641" s="820"/>
      <c r="P25641" s="820"/>
      <c r="Q25641" s="820"/>
      <c r="R25641" s="820"/>
      <c r="S25641" s="820"/>
      <c r="T25641" s="820"/>
      <c r="U25641" s="820"/>
      <c r="V25641" s="820"/>
      <c r="W25641" s="820"/>
      <c r="X25641" s="820"/>
      <c r="Y25641" s="820"/>
      <c r="Z25641" s="820"/>
    </row>
    <row r="25642" spans="7:26">
      <c r="G25642" s="826"/>
      <c r="H25642" s="820"/>
      <c r="J25642" s="820"/>
      <c r="K25642" s="820"/>
      <c r="L25642" s="820"/>
      <c r="M25642" s="820"/>
      <c r="N25642" s="820"/>
      <c r="O25642" s="820"/>
      <c r="P25642" s="820"/>
      <c r="Q25642" s="820"/>
      <c r="R25642" s="820"/>
      <c r="S25642" s="820"/>
      <c r="T25642" s="820"/>
      <c r="U25642" s="820"/>
      <c r="V25642" s="820"/>
      <c r="W25642" s="820"/>
      <c r="X25642" s="820"/>
      <c r="Y25642" s="820"/>
      <c r="Z25642" s="820"/>
    </row>
    <row r="25643" spans="7:26">
      <c r="G25643" s="826"/>
      <c r="H25643" s="820"/>
      <c r="J25643" s="820"/>
      <c r="K25643" s="820"/>
      <c r="L25643" s="820"/>
      <c r="M25643" s="820"/>
      <c r="N25643" s="820"/>
      <c r="O25643" s="820"/>
      <c r="P25643" s="820"/>
      <c r="Q25643" s="820"/>
      <c r="R25643" s="820"/>
      <c r="S25643" s="820"/>
      <c r="T25643" s="820"/>
      <c r="U25643" s="820"/>
      <c r="V25643" s="820"/>
      <c r="W25643" s="820"/>
      <c r="X25643" s="820"/>
      <c r="Y25643" s="820"/>
      <c r="Z25643" s="820"/>
    </row>
    <row r="25644" spans="7:26">
      <c r="G25644" s="826"/>
      <c r="H25644" s="820"/>
      <c r="J25644" s="820"/>
      <c r="K25644" s="820"/>
      <c r="L25644" s="820"/>
      <c r="M25644" s="820"/>
      <c r="N25644" s="820"/>
      <c r="O25644" s="820"/>
      <c r="P25644" s="820"/>
      <c r="Q25644" s="820"/>
      <c r="R25644" s="820"/>
      <c r="S25644" s="820"/>
      <c r="T25644" s="820"/>
      <c r="U25644" s="820"/>
      <c r="V25644" s="820"/>
      <c r="W25644" s="820"/>
      <c r="X25644" s="820"/>
      <c r="Y25644" s="820"/>
      <c r="Z25644" s="820"/>
    </row>
    <row r="25645" spans="7:26">
      <c r="G25645" s="826"/>
      <c r="H25645" s="820"/>
      <c r="J25645" s="820"/>
      <c r="K25645" s="820"/>
      <c r="L25645" s="820"/>
      <c r="M25645" s="820"/>
      <c r="N25645" s="820"/>
      <c r="O25645" s="820"/>
      <c r="P25645" s="820"/>
      <c r="Q25645" s="820"/>
      <c r="R25645" s="820"/>
      <c r="S25645" s="820"/>
      <c r="T25645" s="820"/>
      <c r="U25645" s="820"/>
      <c r="V25645" s="820"/>
      <c r="W25645" s="820"/>
      <c r="X25645" s="820"/>
      <c r="Y25645" s="820"/>
      <c r="Z25645" s="820"/>
    </row>
    <row r="25646" spans="7:26">
      <c r="G25646" s="826"/>
      <c r="H25646" s="820"/>
      <c r="J25646" s="820"/>
      <c r="K25646" s="820"/>
      <c r="L25646" s="820"/>
      <c r="M25646" s="820"/>
      <c r="N25646" s="820"/>
      <c r="O25646" s="820"/>
      <c r="P25646" s="820"/>
      <c r="Q25646" s="820"/>
      <c r="R25646" s="820"/>
      <c r="S25646" s="820"/>
      <c r="T25646" s="820"/>
      <c r="U25646" s="820"/>
      <c r="V25646" s="820"/>
      <c r="W25646" s="820"/>
      <c r="X25646" s="820"/>
      <c r="Y25646" s="820"/>
      <c r="Z25646" s="820"/>
    </row>
    <row r="25647" spans="7:26">
      <c r="G25647" s="826"/>
      <c r="H25647" s="820"/>
      <c r="J25647" s="820"/>
      <c r="K25647" s="820"/>
      <c r="L25647" s="820"/>
      <c r="M25647" s="820"/>
      <c r="N25647" s="820"/>
      <c r="O25647" s="820"/>
      <c r="P25647" s="820"/>
      <c r="Q25647" s="820"/>
      <c r="R25647" s="820"/>
      <c r="S25647" s="820"/>
      <c r="T25647" s="820"/>
      <c r="U25647" s="820"/>
      <c r="V25647" s="820"/>
      <c r="W25647" s="820"/>
      <c r="X25647" s="820"/>
      <c r="Y25647" s="820"/>
      <c r="Z25647" s="820"/>
    </row>
    <row r="25648" spans="7:26">
      <c r="G25648" s="826"/>
      <c r="H25648" s="820"/>
      <c r="J25648" s="820"/>
      <c r="K25648" s="820"/>
      <c r="L25648" s="820"/>
      <c r="M25648" s="820"/>
      <c r="N25648" s="820"/>
      <c r="O25648" s="820"/>
      <c r="P25648" s="820"/>
      <c r="Q25648" s="820"/>
      <c r="R25648" s="820"/>
      <c r="S25648" s="820"/>
      <c r="T25648" s="820"/>
      <c r="U25648" s="820"/>
      <c r="V25648" s="820"/>
      <c r="W25648" s="820"/>
      <c r="X25648" s="820"/>
      <c r="Y25648" s="820"/>
      <c r="Z25648" s="820"/>
    </row>
    <row r="25649" spans="7:26">
      <c r="G25649" s="826"/>
      <c r="H25649" s="820"/>
      <c r="J25649" s="820"/>
      <c r="K25649" s="820"/>
      <c r="L25649" s="820"/>
      <c r="M25649" s="820"/>
      <c r="N25649" s="820"/>
      <c r="O25649" s="820"/>
      <c r="P25649" s="820"/>
      <c r="Q25649" s="820"/>
      <c r="R25649" s="820"/>
      <c r="S25649" s="820"/>
      <c r="T25649" s="820"/>
      <c r="U25649" s="820"/>
      <c r="V25649" s="820"/>
      <c r="W25649" s="820"/>
      <c r="X25649" s="820"/>
      <c r="Y25649" s="820"/>
      <c r="Z25649" s="820"/>
    </row>
    <row r="25650" spans="7:26">
      <c r="G25650" s="826"/>
      <c r="H25650" s="820"/>
      <c r="J25650" s="820"/>
      <c r="K25650" s="820"/>
      <c r="L25650" s="820"/>
      <c r="M25650" s="820"/>
      <c r="N25650" s="820"/>
      <c r="O25650" s="820"/>
      <c r="P25650" s="820"/>
      <c r="Q25650" s="820"/>
      <c r="R25650" s="820"/>
      <c r="S25650" s="820"/>
      <c r="T25650" s="820"/>
      <c r="U25650" s="820"/>
      <c r="V25650" s="820"/>
      <c r="W25650" s="820"/>
      <c r="X25650" s="820"/>
      <c r="Y25650" s="820"/>
      <c r="Z25650" s="820"/>
    </row>
    <row r="25651" spans="7:26">
      <c r="G25651" s="826"/>
      <c r="H25651" s="820"/>
      <c r="J25651" s="820"/>
      <c r="K25651" s="820"/>
      <c r="L25651" s="820"/>
      <c r="M25651" s="820"/>
      <c r="N25651" s="820"/>
      <c r="O25651" s="820"/>
      <c r="P25651" s="820"/>
      <c r="Q25651" s="820"/>
      <c r="R25651" s="820"/>
      <c r="S25651" s="820"/>
      <c r="T25651" s="820"/>
      <c r="U25651" s="820"/>
      <c r="V25651" s="820"/>
      <c r="W25651" s="820"/>
      <c r="X25651" s="820"/>
      <c r="Y25651" s="820"/>
      <c r="Z25651" s="820"/>
    </row>
    <row r="25652" spans="7:26">
      <c r="G25652" s="826"/>
      <c r="H25652" s="820"/>
      <c r="J25652" s="820"/>
      <c r="K25652" s="820"/>
      <c r="L25652" s="820"/>
      <c r="M25652" s="820"/>
      <c r="N25652" s="820"/>
      <c r="O25652" s="820"/>
      <c r="P25652" s="820"/>
      <c r="Q25652" s="820"/>
      <c r="R25652" s="820"/>
      <c r="S25652" s="820"/>
      <c r="T25652" s="820"/>
      <c r="U25652" s="820"/>
      <c r="V25652" s="820"/>
      <c r="W25652" s="820"/>
      <c r="X25652" s="820"/>
      <c r="Y25652" s="820"/>
      <c r="Z25652" s="820"/>
    </row>
    <row r="25653" spans="7:26">
      <c r="G25653" s="826"/>
      <c r="H25653" s="820"/>
      <c r="J25653" s="820"/>
      <c r="K25653" s="820"/>
      <c r="L25653" s="820"/>
      <c r="M25653" s="820"/>
      <c r="N25653" s="820"/>
      <c r="O25653" s="820"/>
      <c r="P25653" s="820"/>
      <c r="Q25653" s="820"/>
      <c r="R25653" s="820"/>
      <c r="S25653" s="820"/>
      <c r="T25653" s="820"/>
      <c r="U25653" s="820"/>
      <c r="V25653" s="820"/>
      <c r="W25653" s="820"/>
      <c r="X25653" s="820"/>
      <c r="Y25653" s="820"/>
      <c r="Z25653" s="820"/>
    </row>
    <row r="25654" spans="7:26">
      <c r="G25654" s="826"/>
      <c r="H25654" s="820"/>
      <c r="J25654" s="820"/>
      <c r="K25654" s="820"/>
      <c r="L25654" s="820"/>
      <c r="M25654" s="820"/>
      <c r="N25654" s="820"/>
      <c r="O25654" s="820"/>
      <c r="P25654" s="820"/>
      <c r="Q25654" s="820"/>
      <c r="R25654" s="820"/>
      <c r="S25654" s="820"/>
      <c r="T25654" s="820"/>
      <c r="U25654" s="820"/>
      <c r="V25654" s="820"/>
      <c r="W25654" s="820"/>
      <c r="X25654" s="820"/>
      <c r="Y25654" s="820"/>
      <c r="Z25654" s="820"/>
    </row>
    <row r="25655" spans="7:26">
      <c r="G25655" s="826"/>
      <c r="H25655" s="820"/>
      <c r="J25655" s="820"/>
      <c r="K25655" s="820"/>
      <c r="L25655" s="820"/>
      <c r="M25655" s="820"/>
      <c r="N25655" s="820"/>
      <c r="O25655" s="820"/>
      <c r="P25655" s="820"/>
      <c r="Q25655" s="820"/>
      <c r="R25655" s="820"/>
      <c r="S25655" s="820"/>
      <c r="T25655" s="820"/>
      <c r="U25655" s="820"/>
      <c r="V25655" s="820"/>
      <c r="W25655" s="820"/>
      <c r="X25655" s="820"/>
      <c r="Y25655" s="820"/>
      <c r="Z25655" s="820"/>
    </row>
    <row r="25656" spans="7:26">
      <c r="G25656" s="826"/>
      <c r="H25656" s="820"/>
      <c r="J25656" s="820"/>
      <c r="K25656" s="820"/>
      <c r="L25656" s="820"/>
      <c r="M25656" s="820"/>
      <c r="N25656" s="820"/>
      <c r="O25656" s="820"/>
      <c r="P25656" s="820"/>
      <c r="Q25656" s="820"/>
      <c r="R25656" s="820"/>
      <c r="S25656" s="820"/>
      <c r="T25656" s="820"/>
      <c r="U25656" s="820"/>
      <c r="V25656" s="820"/>
      <c r="W25656" s="820"/>
      <c r="X25656" s="820"/>
      <c r="Y25656" s="820"/>
      <c r="Z25656" s="820"/>
    </row>
    <row r="25657" spans="7:26">
      <c r="G25657" s="826"/>
      <c r="H25657" s="820"/>
      <c r="J25657" s="820"/>
      <c r="K25657" s="820"/>
      <c r="L25657" s="820"/>
      <c r="M25657" s="820"/>
      <c r="N25657" s="820"/>
      <c r="O25657" s="820"/>
      <c r="P25657" s="820"/>
      <c r="Q25657" s="820"/>
      <c r="R25657" s="820"/>
      <c r="S25657" s="820"/>
      <c r="T25657" s="820"/>
      <c r="U25657" s="820"/>
      <c r="V25657" s="820"/>
      <c r="W25657" s="820"/>
      <c r="X25657" s="820"/>
      <c r="Y25657" s="820"/>
      <c r="Z25657" s="820"/>
    </row>
    <row r="25658" spans="7:26">
      <c r="G25658" s="826"/>
      <c r="H25658" s="820"/>
      <c r="J25658" s="820"/>
      <c r="K25658" s="820"/>
      <c r="L25658" s="820"/>
      <c r="M25658" s="820"/>
      <c r="N25658" s="820"/>
      <c r="O25658" s="820"/>
      <c r="P25658" s="820"/>
      <c r="Q25658" s="820"/>
      <c r="R25658" s="820"/>
      <c r="S25658" s="820"/>
      <c r="T25658" s="820"/>
      <c r="U25658" s="820"/>
      <c r="V25658" s="820"/>
      <c r="W25658" s="820"/>
      <c r="X25658" s="820"/>
      <c r="Y25658" s="820"/>
      <c r="Z25658" s="820"/>
    </row>
    <row r="25659" spans="7:26">
      <c r="G25659" s="826"/>
      <c r="H25659" s="820"/>
      <c r="J25659" s="820"/>
      <c r="K25659" s="820"/>
      <c r="L25659" s="820"/>
      <c r="M25659" s="820"/>
      <c r="N25659" s="820"/>
      <c r="O25659" s="820"/>
      <c r="P25659" s="820"/>
      <c r="Q25659" s="820"/>
      <c r="R25659" s="820"/>
      <c r="S25659" s="820"/>
      <c r="T25659" s="820"/>
      <c r="U25659" s="820"/>
      <c r="V25659" s="820"/>
      <c r="W25659" s="820"/>
      <c r="X25659" s="820"/>
      <c r="Y25659" s="820"/>
      <c r="Z25659" s="820"/>
    </row>
    <row r="25660" spans="7:26">
      <c r="G25660" s="826"/>
      <c r="H25660" s="820"/>
      <c r="J25660" s="820"/>
      <c r="K25660" s="820"/>
      <c r="L25660" s="820"/>
      <c r="M25660" s="820"/>
      <c r="N25660" s="820"/>
      <c r="O25660" s="820"/>
      <c r="P25660" s="820"/>
      <c r="Q25660" s="820"/>
      <c r="R25660" s="820"/>
      <c r="S25660" s="820"/>
      <c r="T25660" s="820"/>
      <c r="U25660" s="820"/>
      <c r="V25660" s="820"/>
      <c r="W25660" s="820"/>
      <c r="X25660" s="820"/>
      <c r="Y25660" s="820"/>
      <c r="Z25660" s="820"/>
    </row>
    <row r="25661" spans="7:26">
      <c r="G25661" s="826"/>
      <c r="H25661" s="820"/>
      <c r="J25661" s="820"/>
      <c r="K25661" s="820"/>
      <c r="L25661" s="820"/>
      <c r="M25661" s="820"/>
      <c r="N25661" s="820"/>
      <c r="O25661" s="820"/>
      <c r="P25661" s="820"/>
      <c r="Q25661" s="820"/>
      <c r="R25661" s="820"/>
      <c r="S25661" s="820"/>
      <c r="T25661" s="820"/>
      <c r="U25661" s="820"/>
      <c r="V25661" s="820"/>
      <c r="W25661" s="820"/>
      <c r="X25661" s="820"/>
      <c r="Y25661" s="820"/>
      <c r="Z25661" s="820"/>
    </row>
    <row r="25662" spans="7:26">
      <c r="G25662" s="826"/>
      <c r="H25662" s="820"/>
      <c r="J25662" s="820"/>
      <c r="K25662" s="820"/>
      <c r="L25662" s="820"/>
      <c r="M25662" s="820"/>
      <c r="N25662" s="820"/>
      <c r="O25662" s="820"/>
      <c r="P25662" s="820"/>
      <c r="Q25662" s="820"/>
      <c r="R25662" s="820"/>
      <c r="S25662" s="820"/>
      <c r="T25662" s="820"/>
      <c r="U25662" s="820"/>
      <c r="V25662" s="820"/>
      <c r="W25662" s="820"/>
      <c r="X25662" s="820"/>
      <c r="Y25662" s="820"/>
      <c r="Z25662" s="820"/>
    </row>
    <row r="25663" spans="7:26">
      <c r="G25663" s="826"/>
      <c r="H25663" s="820"/>
      <c r="J25663" s="820"/>
      <c r="K25663" s="820"/>
      <c r="L25663" s="820"/>
      <c r="M25663" s="820"/>
      <c r="N25663" s="820"/>
      <c r="O25663" s="820"/>
      <c r="P25663" s="820"/>
      <c r="Q25663" s="820"/>
      <c r="R25663" s="820"/>
      <c r="S25663" s="820"/>
      <c r="T25663" s="820"/>
      <c r="U25663" s="820"/>
      <c r="V25663" s="820"/>
      <c r="W25663" s="820"/>
      <c r="X25663" s="820"/>
      <c r="Y25663" s="820"/>
      <c r="Z25663" s="820"/>
    </row>
    <row r="25664" spans="7:26">
      <c r="G25664" s="826"/>
      <c r="H25664" s="820"/>
      <c r="J25664" s="820"/>
      <c r="K25664" s="820"/>
      <c r="L25664" s="820"/>
      <c r="M25664" s="820"/>
      <c r="N25664" s="820"/>
      <c r="O25664" s="820"/>
      <c r="P25664" s="820"/>
      <c r="Q25664" s="820"/>
      <c r="R25664" s="820"/>
      <c r="S25664" s="820"/>
      <c r="T25664" s="820"/>
      <c r="U25664" s="820"/>
      <c r="V25664" s="820"/>
      <c r="W25664" s="820"/>
      <c r="X25664" s="820"/>
      <c r="Y25664" s="820"/>
      <c r="Z25664" s="820"/>
    </row>
    <row r="25665" spans="7:26">
      <c r="G25665" s="826"/>
      <c r="H25665" s="820"/>
      <c r="J25665" s="820"/>
      <c r="K25665" s="820"/>
      <c r="L25665" s="820"/>
      <c r="M25665" s="820"/>
      <c r="N25665" s="820"/>
      <c r="O25665" s="820"/>
      <c r="P25665" s="820"/>
      <c r="Q25665" s="820"/>
      <c r="R25665" s="820"/>
      <c r="S25665" s="820"/>
      <c r="T25665" s="820"/>
      <c r="U25665" s="820"/>
      <c r="V25665" s="820"/>
      <c r="W25665" s="820"/>
      <c r="X25665" s="820"/>
      <c r="Y25665" s="820"/>
      <c r="Z25665" s="820"/>
    </row>
    <row r="25666" spans="7:26">
      <c r="G25666" s="826"/>
      <c r="H25666" s="820"/>
      <c r="J25666" s="820"/>
      <c r="K25666" s="820"/>
      <c r="L25666" s="820"/>
      <c r="M25666" s="820"/>
      <c r="N25666" s="820"/>
      <c r="O25666" s="820"/>
      <c r="P25666" s="820"/>
      <c r="Q25666" s="820"/>
      <c r="R25666" s="820"/>
      <c r="S25666" s="820"/>
      <c r="T25666" s="820"/>
      <c r="U25666" s="820"/>
      <c r="V25666" s="820"/>
      <c r="W25666" s="820"/>
      <c r="X25666" s="820"/>
      <c r="Y25666" s="820"/>
      <c r="Z25666" s="820"/>
    </row>
    <row r="25667" spans="7:26">
      <c r="G25667" s="826"/>
      <c r="H25667" s="820"/>
      <c r="J25667" s="820"/>
      <c r="K25667" s="820"/>
      <c r="L25667" s="820"/>
      <c r="M25667" s="820"/>
      <c r="N25667" s="820"/>
      <c r="O25667" s="820"/>
      <c r="P25667" s="820"/>
      <c r="Q25667" s="820"/>
      <c r="R25667" s="820"/>
      <c r="S25667" s="820"/>
      <c r="T25667" s="820"/>
      <c r="U25667" s="820"/>
      <c r="V25667" s="820"/>
      <c r="W25667" s="820"/>
      <c r="X25667" s="820"/>
      <c r="Y25667" s="820"/>
      <c r="Z25667" s="820"/>
    </row>
    <row r="25668" spans="7:26">
      <c r="G25668" s="826"/>
      <c r="H25668" s="820"/>
      <c r="J25668" s="820"/>
      <c r="K25668" s="820"/>
      <c r="L25668" s="820"/>
      <c r="M25668" s="820"/>
      <c r="N25668" s="820"/>
      <c r="O25668" s="820"/>
      <c r="P25668" s="820"/>
      <c r="Q25668" s="820"/>
      <c r="R25668" s="820"/>
      <c r="S25668" s="820"/>
      <c r="T25668" s="820"/>
      <c r="U25668" s="820"/>
      <c r="V25668" s="820"/>
      <c r="W25668" s="820"/>
      <c r="X25668" s="820"/>
      <c r="Y25668" s="820"/>
      <c r="Z25668" s="820"/>
    </row>
    <row r="25669" spans="7:26">
      <c r="G25669" s="826"/>
      <c r="H25669" s="820"/>
      <c r="J25669" s="820"/>
      <c r="K25669" s="820"/>
      <c r="L25669" s="820"/>
      <c r="M25669" s="820"/>
      <c r="N25669" s="820"/>
      <c r="O25669" s="820"/>
      <c r="P25669" s="820"/>
      <c r="Q25669" s="820"/>
      <c r="R25669" s="820"/>
      <c r="S25669" s="820"/>
      <c r="T25669" s="820"/>
      <c r="U25669" s="820"/>
      <c r="V25669" s="820"/>
      <c r="W25669" s="820"/>
      <c r="X25669" s="820"/>
      <c r="Y25669" s="820"/>
      <c r="Z25669" s="820"/>
    </row>
    <row r="25670" spans="7:26">
      <c r="G25670" s="826"/>
      <c r="H25670" s="820"/>
      <c r="J25670" s="820"/>
      <c r="K25670" s="820"/>
      <c r="L25670" s="820"/>
      <c r="M25670" s="820"/>
      <c r="N25670" s="820"/>
      <c r="O25670" s="820"/>
      <c r="P25670" s="820"/>
      <c r="Q25670" s="820"/>
      <c r="R25670" s="820"/>
      <c r="S25670" s="820"/>
      <c r="T25670" s="820"/>
      <c r="U25670" s="820"/>
      <c r="V25670" s="820"/>
      <c r="W25670" s="820"/>
      <c r="X25670" s="820"/>
      <c r="Y25670" s="820"/>
      <c r="Z25670" s="820"/>
    </row>
    <row r="25671" spans="7:26">
      <c r="G25671" s="826"/>
      <c r="H25671" s="820"/>
      <c r="J25671" s="820"/>
      <c r="K25671" s="820"/>
      <c r="L25671" s="820"/>
      <c r="M25671" s="820"/>
      <c r="N25671" s="820"/>
      <c r="O25671" s="820"/>
      <c r="P25671" s="820"/>
      <c r="Q25671" s="820"/>
      <c r="R25671" s="820"/>
      <c r="S25671" s="820"/>
      <c r="T25671" s="820"/>
      <c r="U25671" s="820"/>
      <c r="V25671" s="820"/>
      <c r="W25671" s="820"/>
      <c r="X25671" s="820"/>
      <c r="Y25671" s="820"/>
      <c r="Z25671" s="820"/>
    </row>
    <row r="25672" spans="7:26">
      <c r="G25672" s="826"/>
      <c r="H25672" s="820"/>
      <c r="J25672" s="820"/>
      <c r="K25672" s="820"/>
      <c r="L25672" s="820"/>
      <c r="M25672" s="820"/>
      <c r="N25672" s="820"/>
      <c r="O25672" s="820"/>
      <c r="P25672" s="820"/>
      <c r="Q25672" s="820"/>
      <c r="R25672" s="820"/>
      <c r="S25672" s="820"/>
      <c r="T25672" s="820"/>
      <c r="U25672" s="820"/>
      <c r="V25672" s="820"/>
      <c r="W25672" s="820"/>
      <c r="X25672" s="820"/>
      <c r="Y25672" s="820"/>
      <c r="Z25672" s="820"/>
    </row>
    <row r="25673" spans="7:26">
      <c r="G25673" s="826"/>
      <c r="H25673" s="820"/>
      <c r="J25673" s="820"/>
      <c r="K25673" s="820"/>
      <c r="L25673" s="820"/>
      <c r="M25673" s="820"/>
      <c r="N25673" s="820"/>
      <c r="O25673" s="820"/>
      <c r="P25673" s="820"/>
      <c r="Q25673" s="820"/>
      <c r="R25673" s="820"/>
      <c r="S25673" s="820"/>
      <c r="T25673" s="820"/>
      <c r="U25673" s="820"/>
      <c r="V25673" s="820"/>
      <c r="W25673" s="820"/>
      <c r="X25673" s="820"/>
      <c r="Y25673" s="820"/>
      <c r="Z25673" s="820"/>
    </row>
    <row r="25674" spans="7:26">
      <c r="G25674" s="826"/>
      <c r="H25674" s="820"/>
      <c r="J25674" s="820"/>
      <c r="K25674" s="820"/>
      <c r="L25674" s="820"/>
      <c r="M25674" s="820"/>
      <c r="N25674" s="820"/>
      <c r="O25674" s="820"/>
      <c r="P25674" s="820"/>
      <c r="Q25674" s="820"/>
      <c r="R25674" s="820"/>
      <c r="S25674" s="820"/>
      <c r="T25674" s="820"/>
      <c r="U25674" s="820"/>
      <c r="V25674" s="820"/>
      <c r="W25674" s="820"/>
      <c r="X25674" s="820"/>
      <c r="Y25674" s="820"/>
      <c r="Z25674" s="820"/>
    </row>
    <row r="25675" spans="7:26">
      <c r="G25675" s="826"/>
      <c r="H25675" s="820"/>
      <c r="J25675" s="820"/>
      <c r="K25675" s="820"/>
      <c r="L25675" s="820"/>
      <c r="M25675" s="820"/>
      <c r="N25675" s="820"/>
      <c r="O25675" s="820"/>
      <c r="P25675" s="820"/>
      <c r="Q25675" s="820"/>
      <c r="R25675" s="820"/>
      <c r="S25675" s="820"/>
      <c r="T25675" s="820"/>
      <c r="U25675" s="820"/>
      <c r="V25675" s="820"/>
      <c r="W25675" s="820"/>
      <c r="X25675" s="820"/>
      <c r="Y25675" s="820"/>
      <c r="Z25675" s="820"/>
    </row>
    <row r="25676" spans="7:26">
      <c r="G25676" s="826"/>
      <c r="H25676" s="820"/>
      <c r="J25676" s="820"/>
      <c r="K25676" s="820"/>
      <c r="L25676" s="820"/>
      <c r="M25676" s="820"/>
      <c r="N25676" s="820"/>
      <c r="O25676" s="820"/>
      <c r="P25676" s="820"/>
      <c r="Q25676" s="820"/>
      <c r="R25676" s="820"/>
      <c r="S25676" s="820"/>
      <c r="T25676" s="820"/>
      <c r="U25676" s="820"/>
      <c r="V25676" s="820"/>
      <c r="W25676" s="820"/>
      <c r="X25676" s="820"/>
      <c r="Y25676" s="820"/>
      <c r="Z25676" s="820"/>
    </row>
    <row r="25677" spans="7:26">
      <c r="G25677" s="826"/>
      <c r="H25677" s="820"/>
      <c r="J25677" s="820"/>
      <c r="K25677" s="820"/>
      <c r="L25677" s="820"/>
      <c r="M25677" s="820"/>
      <c r="N25677" s="820"/>
      <c r="O25677" s="820"/>
      <c r="P25677" s="820"/>
      <c r="Q25677" s="820"/>
      <c r="R25677" s="820"/>
      <c r="S25677" s="820"/>
      <c r="T25677" s="820"/>
      <c r="U25677" s="820"/>
      <c r="V25677" s="820"/>
      <c r="W25677" s="820"/>
      <c r="X25677" s="820"/>
      <c r="Y25677" s="820"/>
      <c r="Z25677" s="820"/>
    </row>
    <row r="25678" spans="7:26">
      <c r="G25678" s="826"/>
      <c r="H25678" s="820"/>
      <c r="J25678" s="820"/>
      <c r="K25678" s="820"/>
      <c r="L25678" s="820"/>
      <c r="M25678" s="820"/>
      <c r="N25678" s="820"/>
      <c r="O25678" s="820"/>
      <c r="P25678" s="820"/>
      <c r="Q25678" s="820"/>
      <c r="R25678" s="820"/>
      <c r="S25678" s="820"/>
      <c r="T25678" s="820"/>
      <c r="U25678" s="820"/>
      <c r="V25678" s="820"/>
      <c r="W25678" s="820"/>
      <c r="X25678" s="820"/>
      <c r="Y25678" s="820"/>
      <c r="Z25678" s="820"/>
    </row>
    <row r="25679" spans="7:26">
      <c r="G25679" s="826"/>
      <c r="H25679" s="820"/>
      <c r="J25679" s="820"/>
      <c r="K25679" s="820"/>
      <c r="L25679" s="820"/>
      <c r="M25679" s="820"/>
      <c r="N25679" s="820"/>
      <c r="O25679" s="820"/>
      <c r="P25679" s="820"/>
      <c r="Q25679" s="820"/>
      <c r="R25679" s="820"/>
      <c r="S25679" s="820"/>
      <c r="T25679" s="820"/>
      <c r="U25679" s="820"/>
      <c r="V25679" s="820"/>
      <c r="W25679" s="820"/>
      <c r="X25679" s="820"/>
      <c r="Y25679" s="820"/>
      <c r="Z25679" s="820"/>
    </row>
    <row r="25680" spans="7:26">
      <c r="G25680" s="826"/>
      <c r="H25680" s="820"/>
      <c r="J25680" s="820"/>
      <c r="K25680" s="820"/>
      <c r="L25680" s="820"/>
      <c r="M25680" s="820"/>
      <c r="N25680" s="820"/>
      <c r="O25680" s="820"/>
      <c r="P25680" s="820"/>
      <c r="Q25680" s="820"/>
      <c r="R25680" s="820"/>
      <c r="S25680" s="820"/>
      <c r="T25680" s="820"/>
      <c r="U25680" s="820"/>
      <c r="V25680" s="820"/>
      <c r="W25680" s="820"/>
      <c r="X25680" s="820"/>
      <c r="Y25680" s="820"/>
      <c r="Z25680" s="820"/>
    </row>
    <row r="25681" spans="7:26">
      <c r="G25681" s="826"/>
      <c r="H25681" s="820"/>
      <c r="J25681" s="820"/>
      <c r="K25681" s="820"/>
      <c r="L25681" s="820"/>
      <c r="M25681" s="820"/>
      <c r="N25681" s="820"/>
      <c r="O25681" s="820"/>
      <c r="P25681" s="820"/>
      <c r="Q25681" s="820"/>
      <c r="R25681" s="820"/>
      <c r="S25681" s="820"/>
      <c r="T25681" s="820"/>
      <c r="U25681" s="820"/>
      <c r="V25681" s="820"/>
      <c r="W25681" s="820"/>
      <c r="X25681" s="820"/>
      <c r="Y25681" s="820"/>
      <c r="Z25681" s="820"/>
    </row>
    <row r="25682" spans="7:26">
      <c r="G25682" s="826"/>
      <c r="H25682" s="820"/>
      <c r="J25682" s="820"/>
      <c r="K25682" s="820"/>
      <c r="L25682" s="820"/>
      <c r="M25682" s="820"/>
      <c r="N25682" s="820"/>
      <c r="O25682" s="820"/>
      <c r="P25682" s="820"/>
      <c r="Q25682" s="820"/>
      <c r="R25682" s="820"/>
      <c r="S25682" s="820"/>
      <c r="T25682" s="820"/>
      <c r="U25682" s="820"/>
      <c r="V25682" s="820"/>
      <c r="W25682" s="820"/>
      <c r="X25682" s="820"/>
      <c r="Y25682" s="820"/>
      <c r="Z25682" s="820"/>
    </row>
    <row r="25683" spans="7:26">
      <c r="G25683" s="826"/>
      <c r="H25683" s="820"/>
      <c r="J25683" s="820"/>
      <c r="K25683" s="820"/>
      <c r="L25683" s="820"/>
      <c r="M25683" s="820"/>
      <c r="N25683" s="820"/>
      <c r="O25683" s="820"/>
      <c r="P25683" s="820"/>
      <c r="Q25683" s="820"/>
      <c r="R25683" s="820"/>
      <c r="S25683" s="820"/>
      <c r="T25683" s="820"/>
      <c r="U25683" s="820"/>
      <c r="V25683" s="820"/>
      <c r="W25683" s="820"/>
      <c r="X25683" s="820"/>
      <c r="Y25683" s="820"/>
      <c r="Z25683" s="820"/>
    </row>
    <row r="25684" spans="7:26">
      <c r="G25684" s="826"/>
      <c r="H25684" s="820"/>
      <c r="J25684" s="820"/>
      <c r="K25684" s="820"/>
      <c r="L25684" s="820"/>
      <c r="M25684" s="820"/>
      <c r="N25684" s="820"/>
      <c r="O25684" s="820"/>
      <c r="P25684" s="820"/>
      <c r="Q25684" s="820"/>
      <c r="R25684" s="820"/>
      <c r="S25684" s="820"/>
      <c r="T25684" s="820"/>
      <c r="U25684" s="820"/>
      <c r="V25684" s="820"/>
      <c r="W25684" s="820"/>
      <c r="X25684" s="820"/>
      <c r="Y25684" s="820"/>
      <c r="Z25684" s="820"/>
    </row>
    <row r="25685" spans="7:26">
      <c r="G25685" s="826"/>
      <c r="H25685" s="820"/>
      <c r="J25685" s="820"/>
      <c r="K25685" s="820"/>
      <c r="L25685" s="820"/>
      <c r="M25685" s="820"/>
      <c r="N25685" s="820"/>
      <c r="O25685" s="820"/>
      <c r="P25685" s="820"/>
      <c r="Q25685" s="820"/>
      <c r="R25685" s="820"/>
      <c r="S25685" s="820"/>
      <c r="T25685" s="820"/>
      <c r="U25685" s="820"/>
      <c r="V25685" s="820"/>
      <c r="W25685" s="820"/>
      <c r="X25685" s="820"/>
      <c r="Y25685" s="820"/>
      <c r="Z25685" s="820"/>
    </row>
    <row r="25686" spans="7:26">
      <c r="G25686" s="826"/>
      <c r="H25686" s="820"/>
      <c r="J25686" s="820"/>
      <c r="K25686" s="820"/>
      <c r="L25686" s="820"/>
      <c r="M25686" s="820"/>
      <c r="N25686" s="820"/>
      <c r="O25686" s="820"/>
      <c r="P25686" s="820"/>
      <c r="Q25686" s="820"/>
      <c r="R25686" s="820"/>
      <c r="S25686" s="820"/>
      <c r="T25686" s="820"/>
      <c r="U25686" s="820"/>
      <c r="V25686" s="820"/>
      <c r="W25686" s="820"/>
      <c r="X25686" s="820"/>
      <c r="Y25686" s="820"/>
      <c r="Z25686" s="820"/>
    </row>
    <row r="25687" spans="7:26">
      <c r="G25687" s="826"/>
      <c r="H25687" s="820"/>
      <c r="J25687" s="820"/>
      <c r="K25687" s="820"/>
      <c r="L25687" s="820"/>
      <c r="M25687" s="820"/>
      <c r="N25687" s="820"/>
      <c r="O25687" s="820"/>
      <c r="P25687" s="820"/>
      <c r="Q25687" s="820"/>
      <c r="R25687" s="820"/>
      <c r="S25687" s="820"/>
      <c r="T25687" s="820"/>
      <c r="U25687" s="820"/>
      <c r="V25687" s="820"/>
      <c r="W25687" s="820"/>
      <c r="X25687" s="820"/>
      <c r="Y25687" s="820"/>
      <c r="Z25687" s="820"/>
    </row>
    <row r="25688" spans="7:26">
      <c r="G25688" s="826"/>
      <c r="H25688" s="820"/>
      <c r="J25688" s="820"/>
      <c r="K25688" s="820"/>
      <c r="L25688" s="820"/>
      <c r="M25688" s="820"/>
      <c r="N25688" s="820"/>
      <c r="O25688" s="820"/>
      <c r="P25688" s="820"/>
      <c r="Q25688" s="820"/>
      <c r="R25688" s="820"/>
      <c r="S25688" s="820"/>
      <c r="T25688" s="820"/>
      <c r="U25688" s="820"/>
      <c r="V25688" s="820"/>
      <c r="W25688" s="820"/>
      <c r="X25688" s="820"/>
      <c r="Y25688" s="820"/>
      <c r="Z25688" s="820"/>
    </row>
    <row r="25689" spans="7:26">
      <c r="G25689" s="826"/>
      <c r="H25689" s="820"/>
      <c r="J25689" s="820"/>
      <c r="K25689" s="820"/>
      <c r="L25689" s="820"/>
      <c r="M25689" s="820"/>
      <c r="N25689" s="820"/>
      <c r="O25689" s="820"/>
      <c r="P25689" s="820"/>
      <c r="Q25689" s="820"/>
      <c r="R25689" s="820"/>
      <c r="S25689" s="820"/>
      <c r="T25689" s="820"/>
      <c r="U25689" s="820"/>
      <c r="V25689" s="820"/>
      <c r="W25689" s="820"/>
      <c r="X25689" s="820"/>
      <c r="Y25689" s="820"/>
      <c r="Z25689" s="820"/>
    </row>
    <row r="25690" spans="7:26">
      <c r="G25690" s="826"/>
      <c r="H25690" s="820"/>
      <c r="J25690" s="820"/>
      <c r="K25690" s="820"/>
      <c r="L25690" s="820"/>
      <c r="M25690" s="820"/>
      <c r="N25690" s="820"/>
      <c r="O25690" s="820"/>
      <c r="P25690" s="820"/>
      <c r="Q25690" s="820"/>
      <c r="R25690" s="820"/>
      <c r="S25690" s="820"/>
      <c r="T25690" s="820"/>
      <c r="U25690" s="820"/>
      <c r="V25690" s="820"/>
      <c r="W25690" s="820"/>
      <c r="X25690" s="820"/>
      <c r="Y25690" s="820"/>
      <c r="Z25690" s="820"/>
    </row>
    <row r="25691" spans="7:26">
      <c r="G25691" s="826"/>
      <c r="H25691" s="820"/>
      <c r="J25691" s="820"/>
      <c r="K25691" s="820"/>
      <c r="L25691" s="820"/>
      <c r="M25691" s="820"/>
      <c r="N25691" s="820"/>
      <c r="O25691" s="820"/>
      <c r="P25691" s="820"/>
      <c r="Q25691" s="820"/>
      <c r="R25691" s="820"/>
      <c r="S25691" s="820"/>
      <c r="T25691" s="820"/>
      <c r="U25691" s="820"/>
      <c r="V25691" s="820"/>
      <c r="W25691" s="820"/>
      <c r="X25691" s="820"/>
      <c r="Y25691" s="820"/>
      <c r="Z25691" s="820"/>
    </row>
    <row r="25692" spans="7:26">
      <c r="G25692" s="826"/>
      <c r="H25692" s="820"/>
      <c r="J25692" s="820"/>
      <c r="K25692" s="820"/>
      <c r="L25692" s="820"/>
      <c r="M25692" s="820"/>
      <c r="N25692" s="820"/>
      <c r="O25692" s="820"/>
      <c r="P25692" s="820"/>
      <c r="Q25692" s="820"/>
      <c r="R25692" s="820"/>
      <c r="S25692" s="820"/>
      <c r="T25692" s="820"/>
      <c r="U25692" s="820"/>
      <c r="V25692" s="820"/>
      <c r="W25692" s="820"/>
      <c r="X25692" s="820"/>
      <c r="Y25692" s="820"/>
      <c r="Z25692" s="820"/>
    </row>
    <row r="25693" spans="7:26">
      <c r="G25693" s="826"/>
      <c r="H25693" s="820"/>
      <c r="J25693" s="820"/>
      <c r="K25693" s="820"/>
      <c r="L25693" s="820"/>
      <c r="M25693" s="820"/>
      <c r="N25693" s="820"/>
      <c r="O25693" s="820"/>
      <c r="P25693" s="820"/>
      <c r="Q25693" s="820"/>
      <c r="R25693" s="820"/>
      <c r="S25693" s="820"/>
      <c r="T25693" s="820"/>
      <c r="U25693" s="820"/>
      <c r="V25693" s="820"/>
      <c r="W25693" s="820"/>
      <c r="X25693" s="820"/>
      <c r="Y25693" s="820"/>
      <c r="Z25693" s="820"/>
    </row>
    <row r="25694" spans="7:26">
      <c r="G25694" s="826"/>
      <c r="H25694" s="820"/>
      <c r="J25694" s="820"/>
      <c r="K25694" s="820"/>
      <c r="L25694" s="820"/>
      <c r="M25694" s="820"/>
      <c r="N25694" s="820"/>
      <c r="O25694" s="820"/>
      <c r="P25694" s="820"/>
      <c r="Q25694" s="820"/>
      <c r="R25694" s="820"/>
      <c r="S25694" s="820"/>
      <c r="T25694" s="820"/>
      <c r="U25694" s="820"/>
      <c r="V25694" s="820"/>
      <c r="W25694" s="820"/>
      <c r="X25694" s="820"/>
      <c r="Y25694" s="820"/>
      <c r="Z25694" s="820"/>
    </row>
    <row r="25695" spans="7:26">
      <c r="G25695" s="826"/>
      <c r="H25695" s="820"/>
      <c r="J25695" s="820"/>
      <c r="K25695" s="820"/>
      <c r="L25695" s="820"/>
      <c r="M25695" s="820"/>
      <c r="N25695" s="820"/>
      <c r="O25695" s="820"/>
      <c r="P25695" s="820"/>
      <c r="Q25695" s="820"/>
      <c r="R25695" s="820"/>
      <c r="S25695" s="820"/>
      <c r="T25695" s="820"/>
      <c r="U25695" s="820"/>
      <c r="V25695" s="820"/>
      <c r="W25695" s="820"/>
      <c r="X25695" s="820"/>
      <c r="Y25695" s="820"/>
      <c r="Z25695" s="820"/>
    </row>
    <row r="25696" spans="7:26">
      <c r="G25696" s="826"/>
      <c r="H25696" s="820"/>
      <c r="J25696" s="820"/>
      <c r="K25696" s="820"/>
      <c r="L25696" s="820"/>
      <c r="M25696" s="820"/>
      <c r="N25696" s="820"/>
      <c r="O25696" s="820"/>
      <c r="P25696" s="820"/>
      <c r="Q25696" s="820"/>
      <c r="R25696" s="820"/>
      <c r="S25696" s="820"/>
      <c r="T25696" s="820"/>
      <c r="U25696" s="820"/>
      <c r="V25696" s="820"/>
      <c r="W25696" s="820"/>
      <c r="X25696" s="820"/>
      <c r="Y25696" s="820"/>
      <c r="Z25696" s="820"/>
    </row>
    <row r="25697" spans="7:26">
      <c r="G25697" s="826"/>
      <c r="H25697" s="820"/>
      <c r="J25697" s="820"/>
      <c r="K25697" s="820"/>
      <c r="L25697" s="820"/>
      <c r="M25697" s="820"/>
      <c r="N25697" s="820"/>
      <c r="O25697" s="820"/>
      <c r="P25697" s="820"/>
      <c r="Q25697" s="820"/>
      <c r="R25697" s="820"/>
      <c r="S25697" s="820"/>
      <c r="T25697" s="820"/>
      <c r="U25697" s="820"/>
      <c r="V25697" s="820"/>
      <c r="W25697" s="820"/>
      <c r="X25697" s="820"/>
      <c r="Y25697" s="820"/>
      <c r="Z25697" s="820"/>
    </row>
    <row r="25698" spans="7:26">
      <c r="G25698" s="826"/>
      <c r="H25698" s="820"/>
      <c r="J25698" s="820"/>
      <c r="K25698" s="820"/>
      <c r="L25698" s="820"/>
      <c r="M25698" s="820"/>
      <c r="N25698" s="820"/>
      <c r="O25698" s="820"/>
      <c r="P25698" s="820"/>
      <c r="Q25698" s="820"/>
      <c r="R25698" s="820"/>
      <c r="S25698" s="820"/>
      <c r="T25698" s="820"/>
      <c r="U25698" s="820"/>
      <c r="V25698" s="820"/>
      <c r="W25698" s="820"/>
      <c r="X25698" s="820"/>
      <c r="Y25698" s="820"/>
      <c r="Z25698" s="820"/>
    </row>
    <row r="25699" spans="7:26">
      <c r="G25699" s="826"/>
      <c r="H25699" s="820"/>
      <c r="J25699" s="820"/>
      <c r="K25699" s="820"/>
      <c r="L25699" s="820"/>
      <c r="M25699" s="820"/>
      <c r="N25699" s="820"/>
      <c r="O25699" s="820"/>
      <c r="P25699" s="820"/>
      <c r="Q25699" s="820"/>
      <c r="R25699" s="820"/>
      <c r="S25699" s="820"/>
      <c r="T25699" s="820"/>
      <c r="U25699" s="820"/>
      <c r="V25699" s="820"/>
      <c r="W25699" s="820"/>
      <c r="X25699" s="820"/>
      <c r="Y25699" s="820"/>
      <c r="Z25699" s="820"/>
    </row>
    <row r="25700" spans="7:26">
      <c r="G25700" s="826"/>
      <c r="H25700" s="820"/>
      <c r="J25700" s="820"/>
      <c r="K25700" s="820"/>
      <c r="L25700" s="820"/>
      <c r="M25700" s="820"/>
      <c r="N25700" s="820"/>
      <c r="O25700" s="820"/>
      <c r="P25700" s="820"/>
      <c r="Q25700" s="820"/>
      <c r="R25700" s="820"/>
      <c r="S25700" s="820"/>
      <c r="T25700" s="820"/>
      <c r="U25700" s="820"/>
      <c r="V25700" s="820"/>
      <c r="W25700" s="820"/>
      <c r="X25700" s="820"/>
      <c r="Y25700" s="820"/>
      <c r="Z25700" s="820"/>
    </row>
    <row r="25701" spans="7:26">
      <c r="G25701" s="826"/>
      <c r="H25701" s="820"/>
      <c r="J25701" s="820"/>
      <c r="K25701" s="820"/>
      <c r="L25701" s="820"/>
      <c r="M25701" s="820"/>
      <c r="N25701" s="820"/>
      <c r="O25701" s="820"/>
      <c r="P25701" s="820"/>
      <c r="Q25701" s="820"/>
      <c r="R25701" s="820"/>
      <c r="S25701" s="820"/>
      <c r="T25701" s="820"/>
      <c r="U25701" s="820"/>
      <c r="V25701" s="820"/>
      <c r="W25701" s="820"/>
      <c r="X25701" s="820"/>
      <c r="Y25701" s="820"/>
      <c r="Z25701" s="820"/>
    </row>
    <row r="25702" spans="7:26">
      <c r="G25702" s="826"/>
      <c r="H25702" s="820"/>
      <c r="J25702" s="820"/>
      <c r="K25702" s="820"/>
      <c r="L25702" s="820"/>
      <c r="M25702" s="820"/>
      <c r="N25702" s="820"/>
      <c r="O25702" s="820"/>
      <c r="P25702" s="820"/>
      <c r="Q25702" s="820"/>
      <c r="R25702" s="820"/>
      <c r="S25702" s="820"/>
      <c r="T25702" s="820"/>
      <c r="U25702" s="820"/>
      <c r="V25702" s="820"/>
      <c r="W25702" s="820"/>
      <c r="X25702" s="820"/>
      <c r="Y25702" s="820"/>
      <c r="Z25702" s="820"/>
    </row>
    <row r="25703" spans="7:26">
      <c r="G25703" s="826"/>
      <c r="H25703" s="820"/>
      <c r="J25703" s="820"/>
      <c r="K25703" s="820"/>
      <c r="L25703" s="820"/>
      <c r="M25703" s="820"/>
      <c r="N25703" s="820"/>
      <c r="O25703" s="820"/>
      <c r="P25703" s="820"/>
      <c r="Q25703" s="820"/>
      <c r="R25703" s="820"/>
      <c r="S25703" s="820"/>
      <c r="T25703" s="820"/>
      <c r="U25703" s="820"/>
      <c r="V25703" s="820"/>
      <c r="W25703" s="820"/>
      <c r="X25703" s="820"/>
      <c r="Y25703" s="820"/>
      <c r="Z25703" s="820"/>
    </row>
    <row r="25704" spans="7:26">
      <c r="G25704" s="826"/>
      <c r="H25704" s="820"/>
      <c r="J25704" s="820"/>
      <c r="K25704" s="820"/>
      <c r="L25704" s="820"/>
      <c r="M25704" s="820"/>
      <c r="N25704" s="820"/>
      <c r="O25704" s="820"/>
      <c r="P25704" s="820"/>
      <c r="Q25704" s="820"/>
      <c r="R25704" s="820"/>
      <c r="S25704" s="820"/>
      <c r="T25704" s="820"/>
      <c r="U25704" s="820"/>
      <c r="V25704" s="820"/>
      <c r="W25704" s="820"/>
      <c r="X25704" s="820"/>
      <c r="Y25704" s="820"/>
      <c r="Z25704" s="820"/>
    </row>
    <row r="25705" spans="7:26">
      <c r="G25705" s="826"/>
      <c r="H25705" s="820"/>
      <c r="J25705" s="820"/>
      <c r="K25705" s="820"/>
      <c r="L25705" s="820"/>
      <c r="M25705" s="820"/>
      <c r="N25705" s="820"/>
      <c r="O25705" s="820"/>
      <c r="P25705" s="820"/>
      <c r="Q25705" s="820"/>
      <c r="R25705" s="820"/>
      <c r="S25705" s="820"/>
      <c r="T25705" s="820"/>
      <c r="U25705" s="820"/>
      <c r="V25705" s="820"/>
      <c r="W25705" s="820"/>
      <c r="X25705" s="820"/>
      <c r="Y25705" s="820"/>
      <c r="Z25705" s="820"/>
    </row>
    <row r="25706" spans="7:26">
      <c r="G25706" s="826"/>
      <c r="H25706" s="820"/>
      <c r="J25706" s="820"/>
      <c r="K25706" s="820"/>
      <c r="L25706" s="820"/>
      <c r="M25706" s="820"/>
      <c r="N25706" s="820"/>
      <c r="O25706" s="820"/>
      <c r="P25706" s="820"/>
      <c r="Q25706" s="820"/>
      <c r="R25706" s="820"/>
      <c r="S25706" s="820"/>
      <c r="T25706" s="820"/>
      <c r="U25706" s="820"/>
      <c r="V25706" s="820"/>
      <c r="W25706" s="820"/>
      <c r="X25706" s="820"/>
      <c r="Y25706" s="820"/>
      <c r="Z25706" s="820"/>
    </row>
    <row r="25707" spans="7:26">
      <c r="G25707" s="826"/>
      <c r="H25707" s="820"/>
      <c r="J25707" s="820"/>
      <c r="K25707" s="820"/>
      <c r="L25707" s="820"/>
      <c r="M25707" s="820"/>
      <c r="N25707" s="820"/>
      <c r="O25707" s="820"/>
      <c r="P25707" s="820"/>
      <c r="Q25707" s="820"/>
      <c r="R25707" s="820"/>
      <c r="S25707" s="820"/>
      <c r="T25707" s="820"/>
      <c r="U25707" s="820"/>
      <c r="V25707" s="820"/>
      <c r="W25707" s="820"/>
      <c r="X25707" s="820"/>
      <c r="Y25707" s="820"/>
      <c r="Z25707" s="820"/>
    </row>
    <row r="25708" spans="7:26">
      <c r="G25708" s="826"/>
      <c r="H25708" s="820"/>
      <c r="J25708" s="820"/>
      <c r="K25708" s="820"/>
      <c r="L25708" s="820"/>
      <c r="M25708" s="820"/>
      <c r="N25708" s="820"/>
      <c r="O25708" s="820"/>
      <c r="P25708" s="820"/>
      <c r="Q25708" s="820"/>
      <c r="R25708" s="820"/>
      <c r="S25708" s="820"/>
      <c r="T25708" s="820"/>
      <c r="U25708" s="820"/>
      <c r="V25708" s="820"/>
      <c r="W25708" s="820"/>
      <c r="X25708" s="820"/>
      <c r="Y25708" s="820"/>
      <c r="Z25708" s="820"/>
    </row>
    <row r="25709" spans="7:26">
      <c r="G25709" s="826"/>
      <c r="H25709" s="820"/>
      <c r="J25709" s="820"/>
      <c r="K25709" s="820"/>
      <c r="L25709" s="820"/>
      <c r="M25709" s="820"/>
      <c r="N25709" s="820"/>
      <c r="O25709" s="820"/>
      <c r="P25709" s="820"/>
      <c r="Q25709" s="820"/>
      <c r="R25709" s="820"/>
      <c r="S25709" s="820"/>
      <c r="T25709" s="820"/>
      <c r="U25709" s="820"/>
      <c r="V25709" s="820"/>
      <c r="W25709" s="820"/>
      <c r="X25709" s="820"/>
      <c r="Y25709" s="820"/>
      <c r="Z25709" s="820"/>
    </row>
    <row r="25710" spans="7:26">
      <c r="G25710" s="826"/>
      <c r="H25710" s="820"/>
      <c r="J25710" s="820"/>
      <c r="K25710" s="820"/>
      <c r="L25710" s="820"/>
      <c r="M25710" s="820"/>
      <c r="N25710" s="820"/>
      <c r="O25710" s="820"/>
      <c r="P25710" s="820"/>
      <c r="Q25710" s="820"/>
      <c r="R25710" s="820"/>
      <c r="S25710" s="820"/>
      <c r="T25710" s="820"/>
      <c r="U25710" s="820"/>
      <c r="V25710" s="820"/>
      <c r="W25710" s="820"/>
      <c r="X25710" s="820"/>
      <c r="Y25710" s="820"/>
      <c r="Z25710" s="820"/>
    </row>
    <row r="25711" spans="7:26">
      <c r="G25711" s="826"/>
      <c r="H25711" s="820"/>
      <c r="J25711" s="820"/>
      <c r="K25711" s="820"/>
      <c r="L25711" s="820"/>
      <c r="M25711" s="820"/>
      <c r="N25711" s="820"/>
      <c r="O25711" s="820"/>
      <c r="P25711" s="820"/>
      <c r="Q25711" s="820"/>
      <c r="R25711" s="820"/>
      <c r="S25711" s="820"/>
      <c r="T25711" s="820"/>
      <c r="U25711" s="820"/>
      <c r="V25711" s="820"/>
      <c r="W25711" s="820"/>
      <c r="X25711" s="820"/>
      <c r="Y25711" s="820"/>
      <c r="Z25711" s="820"/>
    </row>
    <row r="25712" spans="7:26">
      <c r="G25712" s="826"/>
      <c r="H25712" s="820"/>
      <c r="J25712" s="820"/>
      <c r="K25712" s="820"/>
      <c r="L25712" s="820"/>
      <c r="M25712" s="820"/>
      <c r="N25712" s="820"/>
      <c r="O25712" s="820"/>
      <c r="P25712" s="820"/>
      <c r="Q25712" s="820"/>
      <c r="R25712" s="820"/>
      <c r="S25712" s="820"/>
      <c r="T25712" s="820"/>
      <c r="U25712" s="820"/>
      <c r="V25712" s="820"/>
      <c r="W25712" s="820"/>
      <c r="X25712" s="820"/>
      <c r="Y25712" s="820"/>
      <c r="Z25712" s="820"/>
    </row>
    <row r="25713" spans="7:26">
      <c r="G25713" s="826"/>
      <c r="H25713" s="820"/>
      <c r="J25713" s="820"/>
      <c r="K25713" s="820"/>
      <c r="L25713" s="820"/>
      <c r="M25713" s="820"/>
      <c r="N25713" s="820"/>
      <c r="O25713" s="820"/>
      <c r="P25713" s="820"/>
      <c r="Q25713" s="820"/>
      <c r="R25713" s="820"/>
      <c r="S25713" s="820"/>
      <c r="T25713" s="820"/>
      <c r="U25713" s="820"/>
      <c r="V25713" s="820"/>
      <c r="W25713" s="820"/>
      <c r="X25713" s="820"/>
      <c r="Y25713" s="820"/>
      <c r="Z25713" s="820"/>
    </row>
    <row r="25714" spans="7:26">
      <c r="G25714" s="826"/>
      <c r="H25714" s="820"/>
      <c r="J25714" s="820"/>
      <c r="K25714" s="820"/>
      <c r="L25714" s="820"/>
      <c r="M25714" s="820"/>
      <c r="N25714" s="820"/>
      <c r="O25714" s="820"/>
      <c r="P25714" s="820"/>
      <c r="Q25714" s="820"/>
      <c r="R25714" s="820"/>
      <c r="S25714" s="820"/>
      <c r="T25714" s="820"/>
      <c r="U25714" s="820"/>
      <c r="V25714" s="820"/>
      <c r="W25714" s="820"/>
      <c r="X25714" s="820"/>
      <c r="Y25714" s="820"/>
      <c r="Z25714" s="820"/>
    </row>
    <row r="25715" spans="7:26">
      <c r="G25715" s="826"/>
      <c r="H25715" s="820"/>
      <c r="J25715" s="820"/>
      <c r="K25715" s="820"/>
      <c r="L25715" s="820"/>
      <c r="M25715" s="820"/>
      <c r="N25715" s="820"/>
      <c r="O25715" s="820"/>
      <c r="P25715" s="820"/>
      <c r="Q25715" s="820"/>
      <c r="R25715" s="820"/>
      <c r="S25715" s="820"/>
      <c r="T25715" s="820"/>
      <c r="U25715" s="820"/>
      <c r="V25715" s="820"/>
      <c r="W25715" s="820"/>
      <c r="X25715" s="820"/>
      <c r="Y25715" s="820"/>
      <c r="Z25715" s="820"/>
    </row>
    <row r="25716" spans="7:26">
      <c r="G25716" s="826"/>
      <c r="H25716" s="820"/>
      <c r="J25716" s="820"/>
      <c r="K25716" s="820"/>
      <c r="L25716" s="820"/>
      <c r="M25716" s="820"/>
      <c r="N25716" s="820"/>
      <c r="O25716" s="820"/>
      <c r="P25716" s="820"/>
      <c r="Q25716" s="820"/>
      <c r="R25716" s="820"/>
      <c r="S25716" s="820"/>
      <c r="T25716" s="820"/>
      <c r="U25716" s="820"/>
      <c r="V25716" s="820"/>
      <c r="W25716" s="820"/>
      <c r="X25716" s="820"/>
      <c r="Y25716" s="820"/>
      <c r="Z25716" s="820"/>
    </row>
    <row r="25717" spans="7:26">
      <c r="G25717" s="826"/>
      <c r="H25717" s="820"/>
      <c r="J25717" s="820"/>
      <c r="K25717" s="820"/>
      <c r="L25717" s="820"/>
      <c r="M25717" s="820"/>
      <c r="N25717" s="820"/>
      <c r="O25717" s="820"/>
      <c r="P25717" s="820"/>
      <c r="Q25717" s="820"/>
      <c r="R25717" s="820"/>
      <c r="S25717" s="820"/>
      <c r="T25717" s="820"/>
      <c r="U25717" s="820"/>
      <c r="V25717" s="820"/>
      <c r="W25717" s="820"/>
      <c r="X25717" s="820"/>
      <c r="Y25717" s="820"/>
      <c r="Z25717" s="820"/>
    </row>
    <row r="25718" spans="7:26">
      <c r="G25718" s="826"/>
      <c r="H25718" s="820"/>
      <c r="J25718" s="820"/>
      <c r="K25718" s="820"/>
      <c r="L25718" s="820"/>
      <c r="M25718" s="820"/>
      <c r="N25718" s="820"/>
      <c r="O25718" s="820"/>
      <c r="P25718" s="820"/>
      <c r="Q25718" s="820"/>
      <c r="R25718" s="820"/>
      <c r="S25718" s="820"/>
      <c r="T25718" s="820"/>
      <c r="U25718" s="820"/>
      <c r="V25718" s="820"/>
      <c r="W25718" s="820"/>
      <c r="X25718" s="820"/>
      <c r="Y25718" s="820"/>
      <c r="Z25718" s="820"/>
    </row>
    <row r="25719" spans="7:26">
      <c r="G25719" s="826"/>
      <c r="H25719" s="820"/>
      <c r="J25719" s="820"/>
      <c r="K25719" s="820"/>
      <c r="L25719" s="820"/>
      <c r="M25719" s="820"/>
      <c r="N25719" s="820"/>
      <c r="O25719" s="820"/>
      <c r="P25719" s="820"/>
      <c r="Q25719" s="820"/>
      <c r="R25719" s="820"/>
      <c r="S25719" s="820"/>
      <c r="T25719" s="820"/>
      <c r="U25719" s="820"/>
      <c r="V25719" s="820"/>
      <c r="W25719" s="820"/>
      <c r="X25719" s="820"/>
      <c r="Y25719" s="820"/>
      <c r="Z25719" s="820"/>
    </row>
    <row r="25720" spans="7:26">
      <c r="G25720" s="826"/>
      <c r="H25720" s="820"/>
      <c r="J25720" s="820"/>
      <c r="K25720" s="820"/>
      <c r="L25720" s="820"/>
      <c r="M25720" s="820"/>
      <c r="N25720" s="820"/>
      <c r="O25720" s="820"/>
      <c r="P25720" s="820"/>
      <c r="Q25720" s="820"/>
      <c r="R25720" s="820"/>
      <c r="S25720" s="820"/>
      <c r="T25720" s="820"/>
      <c r="U25720" s="820"/>
      <c r="V25720" s="820"/>
      <c r="W25720" s="820"/>
      <c r="X25720" s="820"/>
      <c r="Y25720" s="820"/>
      <c r="Z25720" s="820"/>
    </row>
    <row r="25721" spans="7:26">
      <c r="G25721" s="826"/>
      <c r="H25721" s="820"/>
      <c r="J25721" s="820"/>
      <c r="K25721" s="820"/>
      <c r="L25721" s="820"/>
      <c r="M25721" s="820"/>
      <c r="N25721" s="820"/>
      <c r="O25721" s="820"/>
      <c r="P25721" s="820"/>
      <c r="Q25721" s="820"/>
      <c r="R25721" s="820"/>
      <c r="S25721" s="820"/>
      <c r="T25721" s="820"/>
      <c r="U25721" s="820"/>
      <c r="V25721" s="820"/>
      <c r="W25721" s="820"/>
      <c r="X25721" s="820"/>
      <c r="Y25721" s="820"/>
      <c r="Z25721" s="820"/>
    </row>
    <row r="25722" spans="7:26">
      <c r="G25722" s="826"/>
      <c r="H25722" s="820"/>
      <c r="J25722" s="820"/>
      <c r="K25722" s="820"/>
      <c r="L25722" s="820"/>
      <c r="M25722" s="820"/>
      <c r="N25722" s="820"/>
      <c r="O25722" s="820"/>
      <c r="P25722" s="820"/>
      <c r="Q25722" s="820"/>
      <c r="R25722" s="820"/>
      <c r="S25722" s="820"/>
      <c r="T25722" s="820"/>
      <c r="U25722" s="820"/>
      <c r="V25722" s="820"/>
      <c r="W25722" s="820"/>
      <c r="X25722" s="820"/>
      <c r="Y25722" s="820"/>
      <c r="Z25722" s="820"/>
    </row>
    <row r="25723" spans="7:26">
      <c r="G25723" s="826"/>
      <c r="H25723" s="820"/>
      <c r="J25723" s="820"/>
      <c r="K25723" s="820"/>
      <c r="L25723" s="820"/>
      <c r="M25723" s="820"/>
      <c r="N25723" s="820"/>
      <c r="O25723" s="820"/>
      <c r="P25723" s="820"/>
      <c r="Q25723" s="820"/>
      <c r="R25723" s="820"/>
      <c r="S25723" s="820"/>
      <c r="T25723" s="820"/>
      <c r="U25723" s="820"/>
      <c r="V25723" s="820"/>
      <c r="W25723" s="820"/>
      <c r="X25723" s="820"/>
      <c r="Y25723" s="820"/>
      <c r="Z25723" s="820"/>
    </row>
    <row r="25724" spans="7:26">
      <c r="G25724" s="826"/>
      <c r="H25724" s="820"/>
      <c r="J25724" s="820"/>
      <c r="K25724" s="820"/>
      <c r="L25724" s="820"/>
      <c r="M25724" s="820"/>
      <c r="N25724" s="820"/>
      <c r="O25724" s="820"/>
      <c r="P25724" s="820"/>
      <c r="Q25724" s="820"/>
      <c r="R25724" s="820"/>
      <c r="S25724" s="820"/>
      <c r="T25724" s="820"/>
      <c r="U25724" s="820"/>
      <c r="V25724" s="820"/>
      <c r="W25724" s="820"/>
      <c r="X25724" s="820"/>
      <c r="Y25724" s="820"/>
      <c r="Z25724" s="820"/>
    </row>
    <row r="25725" spans="7:26">
      <c r="G25725" s="826"/>
      <c r="H25725" s="820"/>
      <c r="J25725" s="820"/>
      <c r="K25725" s="820"/>
      <c r="L25725" s="820"/>
      <c r="M25725" s="820"/>
      <c r="N25725" s="820"/>
      <c r="O25725" s="820"/>
      <c r="P25725" s="820"/>
      <c r="Q25725" s="820"/>
      <c r="R25725" s="820"/>
      <c r="S25725" s="820"/>
      <c r="T25725" s="820"/>
      <c r="U25725" s="820"/>
      <c r="V25725" s="820"/>
      <c r="W25725" s="820"/>
      <c r="X25725" s="820"/>
      <c r="Y25725" s="820"/>
      <c r="Z25725" s="820"/>
    </row>
    <row r="25726" spans="7:26">
      <c r="G25726" s="826"/>
      <c r="H25726" s="820"/>
      <c r="J25726" s="820"/>
      <c r="K25726" s="820"/>
      <c r="L25726" s="820"/>
      <c r="M25726" s="820"/>
      <c r="N25726" s="820"/>
      <c r="O25726" s="820"/>
      <c r="P25726" s="820"/>
      <c r="Q25726" s="820"/>
      <c r="R25726" s="820"/>
      <c r="S25726" s="820"/>
      <c r="T25726" s="820"/>
      <c r="U25726" s="820"/>
      <c r="V25726" s="820"/>
      <c r="W25726" s="820"/>
      <c r="X25726" s="820"/>
      <c r="Y25726" s="820"/>
      <c r="Z25726" s="820"/>
    </row>
    <row r="25727" spans="7:26">
      <c r="G25727" s="826"/>
      <c r="H25727" s="820"/>
      <c r="J25727" s="820"/>
      <c r="K25727" s="820"/>
      <c r="L25727" s="820"/>
      <c r="M25727" s="820"/>
      <c r="N25727" s="820"/>
      <c r="O25727" s="820"/>
      <c r="P25727" s="820"/>
      <c r="Q25727" s="820"/>
      <c r="R25727" s="820"/>
      <c r="S25727" s="820"/>
      <c r="T25727" s="820"/>
      <c r="U25727" s="820"/>
      <c r="V25727" s="820"/>
      <c r="W25727" s="820"/>
      <c r="X25727" s="820"/>
      <c r="Y25727" s="820"/>
      <c r="Z25727" s="820"/>
    </row>
    <row r="25728" spans="7:26">
      <c r="G25728" s="826"/>
      <c r="H25728" s="820"/>
      <c r="J25728" s="820"/>
      <c r="K25728" s="820"/>
      <c r="L25728" s="820"/>
      <c r="M25728" s="820"/>
      <c r="N25728" s="820"/>
      <c r="O25728" s="820"/>
      <c r="P25728" s="820"/>
      <c r="Q25728" s="820"/>
      <c r="R25728" s="820"/>
      <c r="S25728" s="820"/>
      <c r="T25728" s="820"/>
      <c r="U25728" s="820"/>
      <c r="V25728" s="820"/>
      <c r="W25728" s="820"/>
      <c r="X25728" s="820"/>
      <c r="Y25728" s="820"/>
      <c r="Z25728" s="820"/>
    </row>
    <row r="25729" spans="7:26">
      <c r="G25729" s="826"/>
      <c r="H25729" s="820"/>
      <c r="J25729" s="820"/>
      <c r="K25729" s="820"/>
      <c r="L25729" s="820"/>
      <c r="M25729" s="820"/>
      <c r="N25729" s="820"/>
      <c r="O25729" s="820"/>
      <c r="P25729" s="820"/>
      <c r="Q25729" s="820"/>
      <c r="R25729" s="820"/>
      <c r="S25729" s="820"/>
      <c r="T25729" s="820"/>
      <c r="U25729" s="820"/>
      <c r="V25729" s="820"/>
      <c r="W25729" s="820"/>
      <c r="X25729" s="820"/>
      <c r="Y25729" s="820"/>
      <c r="Z25729" s="820"/>
    </row>
    <row r="25730" spans="7:26">
      <c r="G25730" s="826"/>
      <c r="H25730" s="820"/>
      <c r="J25730" s="820"/>
      <c r="K25730" s="820"/>
      <c r="L25730" s="820"/>
      <c r="M25730" s="820"/>
      <c r="N25730" s="820"/>
      <c r="O25730" s="820"/>
      <c r="P25730" s="820"/>
      <c r="Q25730" s="820"/>
      <c r="R25730" s="820"/>
      <c r="S25730" s="820"/>
      <c r="T25730" s="820"/>
      <c r="U25730" s="820"/>
      <c r="V25730" s="820"/>
      <c r="W25730" s="820"/>
      <c r="X25730" s="820"/>
      <c r="Y25730" s="820"/>
      <c r="Z25730" s="820"/>
    </row>
    <row r="25731" spans="7:26">
      <c r="G25731" s="826"/>
      <c r="H25731" s="820"/>
      <c r="J25731" s="820"/>
      <c r="K25731" s="820"/>
      <c r="L25731" s="820"/>
      <c r="M25731" s="820"/>
      <c r="N25731" s="820"/>
      <c r="O25731" s="820"/>
      <c r="P25731" s="820"/>
      <c r="Q25731" s="820"/>
      <c r="R25731" s="820"/>
      <c r="S25731" s="820"/>
      <c r="T25731" s="820"/>
      <c r="U25731" s="820"/>
      <c r="V25731" s="820"/>
      <c r="W25731" s="820"/>
      <c r="X25731" s="820"/>
      <c r="Y25731" s="820"/>
      <c r="Z25731" s="820"/>
    </row>
    <row r="25732" spans="7:26">
      <c r="G25732" s="826"/>
      <c r="H25732" s="820"/>
      <c r="J25732" s="820"/>
      <c r="K25732" s="820"/>
      <c r="L25732" s="820"/>
      <c r="M25732" s="820"/>
      <c r="N25732" s="820"/>
      <c r="O25732" s="820"/>
      <c r="P25732" s="820"/>
      <c r="Q25732" s="820"/>
      <c r="R25732" s="820"/>
      <c r="S25732" s="820"/>
      <c r="T25732" s="820"/>
      <c r="U25732" s="820"/>
      <c r="V25732" s="820"/>
      <c r="W25732" s="820"/>
      <c r="X25732" s="820"/>
      <c r="Y25732" s="820"/>
      <c r="Z25732" s="820"/>
    </row>
    <row r="25733" spans="7:26">
      <c r="G25733" s="826"/>
      <c r="H25733" s="820"/>
      <c r="J25733" s="820"/>
      <c r="K25733" s="820"/>
      <c r="L25733" s="820"/>
      <c r="M25733" s="820"/>
      <c r="N25733" s="820"/>
      <c r="O25733" s="820"/>
      <c r="P25733" s="820"/>
      <c r="Q25733" s="820"/>
      <c r="R25733" s="820"/>
      <c r="S25733" s="820"/>
      <c r="T25733" s="820"/>
      <c r="U25733" s="820"/>
      <c r="V25733" s="820"/>
      <c r="W25733" s="820"/>
      <c r="X25733" s="820"/>
      <c r="Y25733" s="820"/>
      <c r="Z25733" s="820"/>
    </row>
    <row r="25734" spans="7:26">
      <c r="G25734" s="826"/>
      <c r="H25734" s="820"/>
      <c r="J25734" s="820"/>
      <c r="K25734" s="820"/>
      <c r="L25734" s="820"/>
      <c r="M25734" s="820"/>
      <c r="N25734" s="820"/>
      <c r="O25734" s="820"/>
      <c r="P25734" s="820"/>
      <c r="Q25734" s="820"/>
      <c r="R25734" s="820"/>
      <c r="S25734" s="820"/>
      <c r="T25734" s="820"/>
      <c r="U25734" s="820"/>
      <c r="V25734" s="820"/>
      <c r="W25734" s="820"/>
      <c r="X25734" s="820"/>
      <c r="Y25734" s="820"/>
      <c r="Z25734" s="820"/>
    </row>
    <row r="25735" spans="7:26">
      <c r="G25735" s="826"/>
      <c r="H25735" s="820"/>
      <c r="J25735" s="820"/>
      <c r="K25735" s="820"/>
      <c r="L25735" s="820"/>
      <c r="M25735" s="820"/>
      <c r="N25735" s="820"/>
      <c r="O25735" s="820"/>
      <c r="P25735" s="820"/>
      <c r="Q25735" s="820"/>
      <c r="R25735" s="820"/>
      <c r="S25735" s="820"/>
      <c r="T25735" s="820"/>
      <c r="U25735" s="820"/>
      <c r="V25735" s="820"/>
      <c r="W25735" s="820"/>
      <c r="X25735" s="820"/>
      <c r="Y25735" s="820"/>
      <c r="Z25735" s="820"/>
    </row>
    <row r="25736" spans="7:26">
      <c r="G25736" s="826"/>
      <c r="H25736" s="820"/>
      <c r="J25736" s="820"/>
      <c r="K25736" s="820"/>
      <c r="L25736" s="820"/>
      <c r="M25736" s="820"/>
      <c r="N25736" s="820"/>
      <c r="O25736" s="820"/>
      <c r="P25736" s="820"/>
      <c r="Q25736" s="820"/>
      <c r="R25736" s="820"/>
      <c r="S25736" s="820"/>
      <c r="T25736" s="820"/>
      <c r="U25736" s="820"/>
      <c r="V25736" s="820"/>
      <c r="W25736" s="820"/>
      <c r="X25736" s="820"/>
      <c r="Y25736" s="820"/>
      <c r="Z25736" s="820"/>
    </row>
    <row r="25737" spans="7:26">
      <c r="G25737" s="826"/>
      <c r="H25737" s="820"/>
      <c r="J25737" s="820"/>
      <c r="K25737" s="820"/>
      <c r="L25737" s="820"/>
      <c r="M25737" s="820"/>
      <c r="N25737" s="820"/>
      <c r="O25737" s="820"/>
      <c r="P25737" s="820"/>
      <c r="Q25737" s="820"/>
      <c r="R25737" s="820"/>
      <c r="S25737" s="820"/>
      <c r="T25737" s="820"/>
      <c r="U25737" s="820"/>
      <c r="V25737" s="820"/>
      <c r="W25737" s="820"/>
      <c r="X25737" s="820"/>
      <c r="Y25737" s="820"/>
      <c r="Z25737" s="820"/>
    </row>
    <row r="25738" spans="7:26">
      <c r="G25738" s="826"/>
      <c r="H25738" s="820"/>
      <c r="J25738" s="820"/>
      <c r="K25738" s="820"/>
      <c r="L25738" s="820"/>
      <c r="M25738" s="820"/>
      <c r="N25738" s="820"/>
      <c r="O25738" s="820"/>
      <c r="P25738" s="820"/>
      <c r="Q25738" s="820"/>
      <c r="R25738" s="820"/>
      <c r="S25738" s="820"/>
      <c r="T25738" s="820"/>
      <c r="U25738" s="820"/>
      <c r="V25738" s="820"/>
      <c r="W25738" s="820"/>
      <c r="X25738" s="820"/>
      <c r="Y25738" s="820"/>
      <c r="Z25738" s="820"/>
    </row>
    <row r="25739" spans="7:26">
      <c r="G25739" s="826"/>
      <c r="H25739" s="820"/>
      <c r="J25739" s="820"/>
      <c r="K25739" s="820"/>
      <c r="L25739" s="820"/>
      <c r="M25739" s="820"/>
      <c r="N25739" s="820"/>
      <c r="O25739" s="820"/>
      <c r="P25739" s="820"/>
      <c r="Q25739" s="820"/>
      <c r="R25739" s="820"/>
      <c r="S25739" s="820"/>
      <c r="T25739" s="820"/>
      <c r="U25739" s="820"/>
      <c r="V25739" s="820"/>
      <c r="W25739" s="820"/>
      <c r="X25739" s="820"/>
      <c r="Y25739" s="820"/>
      <c r="Z25739" s="820"/>
    </row>
    <row r="25740" spans="7:26">
      <c r="G25740" s="826"/>
      <c r="H25740" s="820"/>
      <c r="J25740" s="820"/>
      <c r="K25740" s="820"/>
      <c r="L25740" s="820"/>
      <c r="M25740" s="820"/>
      <c r="N25740" s="820"/>
      <c r="O25740" s="820"/>
      <c r="P25740" s="820"/>
      <c r="Q25740" s="820"/>
      <c r="R25740" s="820"/>
      <c r="S25740" s="820"/>
      <c r="T25740" s="820"/>
      <c r="U25740" s="820"/>
      <c r="V25740" s="820"/>
      <c r="W25740" s="820"/>
      <c r="X25740" s="820"/>
      <c r="Y25740" s="820"/>
      <c r="Z25740" s="820"/>
    </row>
    <row r="25741" spans="7:26">
      <c r="G25741" s="826"/>
      <c r="H25741" s="820"/>
      <c r="J25741" s="820"/>
      <c r="K25741" s="820"/>
      <c r="L25741" s="820"/>
      <c r="M25741" s="820"/>
      <c r="N25741" s="820"/>
      <c r="O25741" s="820"/>
      <c r="P25741" s="820"/>
      <c r="Q25741" s="820"/>
      <c r="R25741" s="820"/>
      <c r="S25741" s="820"/>
      <c r="T25741" s="820"/>
      <c r="U25741" s="820"/>
      <c r="V25741" s="820"/>
      <c r="W25741" s="820"/>
      <c r="X25741" s="820"/>
      <c r="Y25741" s="820"/>
      <c r="Z25741" s="820"/>
    </row>
    <row r="25742" spans="7:26">
      <c r="G25742" s="826"/>
      <c r="H25742" s="820"/>
      <c r="J25742" s="820"/>
      <c r="K25742" s="820"/>
      <c r="L25742" s="820"/>
      <c r="M25742" s="820"/>
      <c r="N25742" s="820"/>
      <c r="O25742" s="820"/>
      <c r="P25742" s="820"/>
      <c r="Q25742" s="820"/>
      <c r="R25742" s="820"/>
      <c r="S25742" s="820"/>
      <c r="T25742" s="820"/>
      <c r="U25742" s="820"/>
      <c r="V25742" s="820"/>
      <c r="W25742" s="820"/>
      <c r="X25742" s="820"/>
      <c r="Y25742" s="820"/>
      <c r="Z25742" s="820"/>
    </row>
    <row r="25743" spans="7:26">
      <c r="G25743" s="826"/>
      <c r="H25743" s="820"/>
      <c r="J25743" s="820"/>
      <c r="K25743" s="820"/>
      <c r="L25743" s="820"/>
      <c r="M25743" s="820"/>
      <c r="N25743" s="820"/>
      <c r="O25743" s="820"/>
      <c r="P25743" s="820"/>
      <c r="Q25743" s="820"/>
      <c r="R25743" s="820"/>
      <c r="S25743" s="820"/>
      <c r="T25743" s="820"/>
      <c r="U25743" s="820"/>
      <c r="V25743" s="820"/>
      <c r="W25743" s="820"/>
      <c r="X25743" s="820"/>
      <c r="Y25743" s="820"/>
      <c r="Z25743" s="820"/>
    </row>
    <row r="25744" spans="7:26">
      <c r="G25744" s="826"/>
      <c r="H25744" s="820"/>
      <c r="J25744" s="820"/>
      <c r="K25744" s="820"/>
      <c r="L25744" s="820"/>
      <c r="M25744" s="820"/>
      <c r="N25744" s="820"/>
      <c r="O25744" s="820"/>
      <c r="P25744" s="820"/>
      <c r="Q25744" s="820"/>
      <c r="R25744" s="820"/>
      <c r="S25744" s="820"/>
      <c r="T25744" s="820"/>
      <c r="U25744" s="820"/>
      <c r="V25744" s="820"/>
      <c r="W25744" s="820"/>
      <c r="X25744" s="820"/>
      <c r="Y25744" s="820"/>
      <c r="Z25744" s="820"/>
    </row>
    <row r="25745" spans="7:26">
      <c r="G25745" s="826"/>
      <c r="H25745" s="820"/>
      <c r="J25745" s="820"/>
      <c r="K25745" s="820"/>
      <c r="L25745" s="820"/>
      <c r="M25745" s="820"/>
      <c r="N25745" s="820"/>
      <c r="O25745" s="820"/>
      <c r="P25745" s="820"/>
      <c r="Q25745" s="820"/>
      <c r="R25745" s="820"/>
      <c r="S25745" s="820"/>
      <c r="T25745" s="820"/>
      <c r="U25745" s="820"/>
      <c r="V25745" s="820"/>
      <c r="W25745" s="820"/>
      <c r="X25745" s="820"/>
      <c r="Y25745" s="820"/>
      <c r="Z25745" s="820"/>
    </row>
    <row r="25746" spans="7:26">
      <c r="G25746" s="826"/>
      <c r="H25746" s="820"/>
      <c r="J25746" s="820"/>
      <c r="K25746" s="820"/>
      <c r="L25746" s="820"/>
      <c r="M25746" s="820"/>
      <c r="N25746" s="820"/>
      <c r="O25746" s="820"/>
      <c r="P25746" s="820"/>
      <c r="Q25746" s="820"/>
      <c r="R25746" s="820"/>
      <c r="S25746" s="820"/>
      <c r="T25746" s="820"/>
      <c r="U25746" s="820"/>
      <c r="V25746" s="820"/>
      <c r="W25746" s="820"/>
      <c r="X25746" s="820"/>
      <c r="Y25746" s="820"/>
      <c r="Z25746" s="820"/>
    </row>
    <row r="25747" spans="7:26">
      <c r="G25747" s="826"/>
      <c r="H25747" s="820"/>
      <c r="J25747" s="820"/>
      <c r="K25747" s="820"/>
      <c r="L25747" s="820"/>
      <c r="M25747" s="820"/>
      <c r="N25747" s="820"/>
      <c r="O25747" s="820"/>
      <c r="P25747" s="820"/>
      <c r="Q25747" s="820"/>
      <c r="R25747" s="820"/>
      <c r="S25747" s="820"/>
      <c r="T25747" s="820"/>
      <c r="U25747" s="820"/>
      <c r="V25747" s="820"/>
      <c r="W25747" s="820"/>
      <c r="X25747" s="820"/>
      <c r="Y25747" s="820"/>
      <c r="Z25747" s="820"/>
    </row>
    <row r="25748" spans="7:26">
      <c r="G25748" s="826"/>
      <c r="H25748" s="820"/>
      <c r="J25748" s="820"/>
      <c r="K25748" s="820"/>
      <c r="L25748" s="820"/>
      <c r="M25748" s="820"/>
      <c r="N25748" s="820"/>
      <c r="O25748" s="820"/>
      <c r="P25748" s="820"/>
      <c r="Q25748" s="820"/>
      <c r="R25748" s="820"/>
      <c r="S25748" s="820"/>
      <c r="T25748" s="820"/>
      <c r="U25748" s="820"/>
      <c r="V25748" s="820"/>
      <c r="W25748" s="820"/>
      <c r="X25748" s="820"/>
      <c r="Y25748" s="820"/>
      <c r="Z25748" s="820"/>
    </row>
    <row r="25749" spans="7:26">
      <c r="G25749" s="826"/>
      <c r="H25749" s="820"/>
      <c r="J25749" s="820"/>
      <c r="K25749" s="820"/>
      <c r="L25749" s="820"/>
      <c r="M25749" s="820"/>
      <c r="N25749" s="820"/>
      <c r="O25749" s="820"/>
      <c r="P25749" s="820"/>
      <c r="Q25749" s="820"/>
      <c r="R25749" s="820"/>
      <c r="S25749" s="820"/>
      <c r="T25749" s="820"/>
      <c r="U25749" s="820"/>
      <c r="V25749" s="820"/>
      <c r="W25749" s="820"/>
      <c r="X25749" s="820"/>
      <c r="Y25749" s="820"/>
      <c r="Z25749" s="820"/>
    </row>
    <row r="25750" spans="7:26">
      <c r="G25750" s="826"/>
      <c r="H25750" s="820"/>
      <c r="J25750" s="820"/>
      <c r="K25750" s="820"/>
      <c r="L25750" s="820"/>
      <c r="M25750" s="820"/>
      <c r="N25750" s="820"/>
      <c r="O25750" s="820"/>
      <c r="P25750" s="820"/>
      <c r="Q25750" s="820"/>
      <c r="R25750" s="820"/>
      <c r="S25750" s="820"/>
      <c r="T25750" s="820"/>
      <c r="U25750" s="820"/>
      <c r="V25750" s="820"/>
      <c r="W25750" s="820"/>
      <c r="X25750" s="820"/>
      <c r="Y25750" s="820"/>
      <c r="Z25750" s="820"/>
    </row>
    <row r="25751" spans="7:26">
      <c r="G25751" s="826"/>
      <c r="H25751" s="820"/>
      <c r="J25751" s="820"/>
      <c r="K25751" s="820"/>
      <c r="L25751" s="820"/>
      <c r="M25751" s="820"/>
      <c r="N25751" s="820"/>
      <c r="O25751" s="820"/>
      <c r="P25751" s="820"/>
      <c r="Q25751" s="820"/>
      <c r="R25751" s="820"/>
      <c r="S25751" s="820"/>
      <c r="T25751" s="820"/>
      <c r="U25751" s="820"/>
      <c r="V25751" s="820"/>
      <c r="W25751" s="820"/>
      <c r="X25751" s="820"/>
      <c r="Y25751" s="820"/>
      <c r="Z25751" s="820"/>
    </row>
    <row r="25752" spans="7:26">
      <c r="G25752" s="826"/>
      <c r="H25752" s="820"/>
      <c r="J25752" s="820"/>
      <c r="K25752" s="820"/>
      <c r="L25752" s="820"/>
      <c r="M25752" s="820"/>
      <c r="N25752" s="820"/>
      <c r="O25752" s="820"/>
      <c r="P25752" s="820"/>
      <c r="Q25752" s="820"/>
      <c r="R25752" s="820"/>
      <c r="S25752" s="820"/>
      <c r="T25752" s="820"/>
      <c r="U25752" s="820"/>
      <c r="V25752" s="820"/>
      <c r="W25752" s="820"/>
      <c r="X25752" s="820"/>
      <c r="Y25752" s="820"/>
      <c r="Z25752" s="820"/>
    </row>
    <row r="25753" spans="7:26">
      <c r="G25753" s="826"/>
      <c r="H25753" s="820"/>
      <c r="J25753" s="820"/>
      <c r="K25753" s="820"/>
      <c r="L25753" s="820"/>
      <c r="M25753" s="820"/>
      <c r="N25753" s="820"/>
      <c r="O25753" s="820"/>
      <c r="P25753" s="820"/>
      <c r="Q25753" s="820"/>
      <c r="R25753" s="820"/>
      <c r="S25753" s="820"/>
      <c r="T25753" s="820"/>
      <c r="U25753" s="820"/>
      <c r="V25753" s="820"/>
      <c r="W25753" s="820"/>
      <c r="X25753" s="820"/>
      <c r="Y25753" s="820"/>
      <c r="Z25753" s="820"/>
    </row>
    <row r="25754" spans="7:26">
      <c r="G25754" s="826"/>
      <c r="H25754" s="820"/>
      <c r="J25754" s="820"/>
      <c r="K25754" s="820"/>
      <c r="L25754" s="820"/>
      <c r="M25754" s="820"/>
      <c r="N25754" s="820"/>
      <c r="O25754" s="820"/>
      <c r="P25754" s="820"/>
      <c r="Q25754" s="820"/>
      <c r="R25754" s="820"/>
      <c r="S25754" s="820"/>
      <c r="T25754" s="820"/>
      <c r="U25754" s="820"/>
      <c r="V25754" s="820"/>
      <c r="W25754" s="820"/>
      <c r="X25754" s="820"/>
      <c r="Y25754" s="820"/>
      <c r="Z25754" s="820"/>
    </row>
    <row r="25755" spans="7:26">
      <c r="G25755" s="826"/>
      <c r="H25755" s="820"/>
      <c r="J25755" s="820"/>
      <c r="K25755" s="820"/>
      <c r="L25755" s="820"/>
      <c r="M25755" s="820"/>
      <c r="N25755" s="820"/>
      <c r="O25755" s="820"/>
      <c r="P25755" s="820"/>
      <c r="Q25755" s="820"/>
      <c r="R25755" s="820"/>
      <c r="S25755" s="820"/>
      <c r="T25755" s="820"/>
      <c r="U25755" s="820"/>
      <c r="V25755" s="820"/>
      <c r="W25755" s="820"/>
      <c r="X25755" s="820"/>
      <c r="Y25755" s="820"/>
      <c r="Z25755" s="820"/>
    </row>
    <row r="25756" spans="7:26">
      <c r="G25756" s="826"/>
      <c r="H25756" s="820"/>
      <c r="J25756" s="820"/>
      <c r="K25756" s="820"/>
      <c r="L25756" s="820"/>
      <c r="M25756" s="820"/>
      <c r="N25756" s="820"/>
      <c r="O25756" s="820"/>
      <c r="P25756" s="820"/>
      <c r="Q25756" s="820"/>
      <c r="R25756" s="820"/>
      <c r="S25756" s="820"/>
      <c r="T25756" s="820"/>
      <c r="U25756" s="820"/>
      <c r="V25756" s="820"/>
      <c r="W25756" s="820"/>
      <c r="X25756" s="820"/>
      <c r="Y25756" s="820"/>
      <c r="Z25756" s="820"/>
    </row>
    <row r="25757" spans="7:26">
      <c r="G25757" s="826"/>
      <c r="H25757" s="820"/>
      <c r="J25757" s="820"/>
      <c r="K25757" s="820"/>
      <c r="L25757" s="820"/>
      <c r="M25757" s="820"/>
      <c r="N25757" s="820"/>
      <c r="O25757" s="820"/>
      <c r="P25757" s="820"/>
      <c r="Q25757" s="820"/>
      <c r="R25757" s="820"/>
      <c r="S25757" s="820"/>
      <c r="T25757" s="820"/>
      <c r="U25757" s="820"/>
      <c r="V25757" s="820"/>
      <c r="W25757" s="820"/>
      <c r="X25757" s="820"/>
      <c r="Y25757" s="820"/>
      <c r="Z25757" s="820"/>
    </row>
    <row r="25758" spans="7:26">
      <c r="G25758" s="826"/>
      <c r="H25758" s="820"/>
      <c r="J25758" s="820"/>
      <c r="K25758" s="820"/>
      <c r="L25758" s="820"/>
      <c r="M25758" s="820"/>
      <c r="N25758" s="820"/>
      <c r="O25758" s="820"/>
      <c r="P25758" s="820"/>
      <c r="Q25758" s="820"/>
      <c r="R25758" s="820"/>
      <c r="S25758" s="820"/>
      <c r="T25758" s="820"/>
      <c r="U25758" s="820"/>
      <c r="V25758" s="820"/>
      <c r="W25758" s="820"/>
      <c r="X25758" s="820"/>
      <c r="Y25758" s="820"/>
      <c r="Z25758" s="820"/>
    </row>
    <row r="25759" spans="7:26">
      <c r="G25759" s="826"/>
      <c r="H25759" s="820"/>
      <c r="J25759" s="820"/>
      <c r="K25759" s="820"/>
      <c r="L25759" s="820"/>
      <c r="M25759" s="820"/>
      <c r="N25759" s="820"/>
      <c r="O25759" s="820"/>
      <c r="P25759" s="820"/>
      <c r="Q25759" s="820"/>
      <c r="R25759" s="820"/>
      <c r="S25759" s="820"/>
      <c r="T25759" s="820"/>
      <c r="U25759" s="820"/>
      <c r="V25759" s="820"/>
      <c r="W25759" s="820"/>
      <c r="X25759" s="820"/>
      <c r="Y25759" s="820"/>
      <c r="Z25759" s="820"/>
    </row>
    <row r="25760" spans="7:26">
      <c r="G25760" s="826"/>
      <c r="H25760" s="820"/>
      <c r="J25760" s="820"/>
      <c r="K25760" s="820"/>
      <c r="L25760" s="820"/>
      <c r="M25760" s="820"/>
      <c r="N25760" s="820"/>
      <c r="O25760" s="820"/>
      <c r="P25760" s="820"/>
      <c r="Q25760" s="820"/>
      <c r="R25760" s="820"/>
      <c r="S25760" s="820"/>
      <c r="T25760" s="820"/>
      <c r="U25760" s="820"/>
      <c r="V25760" s="820"/>
      <c r="W25760" s="820"/>
      <c r="X25760" s="820"/>
      <c r="Y25760" s="820"/>
      <c r="Z25760" s="820"/>
    </row>
    <row r="25761" spans="7:26">
      <c r="G25761" s="826"/>
      <c r="H25761" s="820"/>
      <c r="J25761" s="820"/>
      <c r="K25761" s="820"/>
      <c r="L25761" s="820"/>
      <c r="M25761" s="820"/>
      <c r="N25761" s="820"/>
      <c r="O25761" s="820"/>
      <c r="P25761" s="820"/>
      <c r="Q25761" s="820"/>
      <c r="R25761" s="820"/>
      <c r="S25761" s="820"/>
      <c r="T25761" s="820"/>
      <c r="U25761" s="820"/>
      <c r="V25761" s="820"/>
      <c r="W25761" s="820"/>
      <c r="X25761" s="820"/>
      <c r="Y25761" s="820"/>
      <c r="Z25761" s="820"/>
    </row>
    <row r="25762" spans="7:26">
      <c r="G25762" s="826"/>
      <c r="H25762" s="820"/>
      <c r="J25762" s="820"/>
      <c r="K25762" s="820"/>
      <c r="L25762" s="820"/>
      <c r="M25762" s="820"/>
      <c r="N25762" s="820"/>
      <c r="O25762" s="820"/>
      <c r="P25762" s="820"/>
      <c r="Q25762" s="820"/>
      <c r="R25762" s="820"/>
      <c r="S25762" s="820"/>
      <c r="T25762" s="820"/>
      <c r="U25762" s="820"/>
      <c r="V25762" s="820"/>
      <c r="W25762" s="820"/>
      <c r="X25762" s="820"/>
      <c r="Y25762" s="820"/>
      <c r="Z25762" s="820"/>
    </row>
    <row r="25763" spans="7:26">
      <c r="G25763" s="826"/>
      <c r="H25763" s="820"/>
      <c r="J25763" s="820"/>
      <c r="K25763" s="820"/>
      <c r="L25763" s="820"/>
      <c r="M25763" s="820"/>
      <c r="N25763" s="820"/>
      <c r="O25763" s="820"/>
      <c r="P25763" s="820"/>
      <c r="Q25763" s="820"/>
      <c r="R25763" s="820"/>
      <c r="S25763" s="820"/>
      <c r="T25763" s="820"/>
      <c r="U25763" s="820"/>
      <c r="V25763" s="820"/>
      <c r="W25763" s="820"/>
      <c r="X25763" s="820"/>
      <c r="Y25763" s="820"/>
      <c r="Z25763" s="820"/>
    </row>
    <row r="25764" spans="7:26">
      <c r="G25764" s="826"/>
      <c r="H25764" s="820"/>
      <c r="J25764" s="820"/>
      <c r="K25764" s="820"/>
      <c r="L25764" s="820"/>
      <c r="M25764" s="820"/>
      <c r="N25764" s="820"/>
      <c r="O25764" s="820"/>
      <c r="P25764" s="820"/>
      <c r="Q25764" s="820"/>
      <c r="R25764" s="820"/>
      <c r="S25764" s="820"/>
      <c r="T25764" s="820"/>
      <c r="U25764" s="820"/>
      <c r="V25764" s="820"/>
      <c r="W25764" s="820"/>
      <c r="X25764" s="820"/>
      <c r="Y25764" s="820"/>
      <c r="Z25764" s="820"/>
    </row>
    <row r="25765" spans="7:26">
      <c r="G25765" s="826"/>
      <c r="H25765" s="820"/>
      <c r="J25765" s="820"/>
      <c r="K25765" s="820"/>
      <c r="L25765" s="820"/>
      <c r="M25765" s="820"/>
      <c r="N25765" s="820"/>
      <c r="O25765" s="820"/>
      <c r="P25765" s="820"/>
      <c r="Q25765" s="820"/>
      <c r="R25765" s="820"/>
      <c r="S25765" s="820"/>
      <c r="T25765" s="820"/>
      <c r="U25765" s="820"/>
      <c r="V25765" s="820"/>
      <c r="W25765" s="820"/>
      <c r="X25765" s="820"/>
      <c r="Y25765" s="820"/>
      <c r="Z25765" s="820"/>
    </row>
    <row r="25766" spans="7:26">
      <c r="G25766" s="826"/>
      <c r="H25766" s="820"/>
      <c r="J25766" s="820"/>
      <c r="K25766" s="820"/>
      <c r="L25766" s="820"/>
      <c r="M25766" s="820"/>
      <c r="N25766" s="820"/>
      <c r="O25766" s="820"/>
      <c r="P25766" s="820"/>
      <c r="Q25766" s="820"/>
      <c r="R25766" s="820"/>
      <c r="S25766" s="820"/>
      <c r="T25766" s="820"/>
      <c r="U25766" s="820"/>
      <c r="V25766" s="820"/>
      <c r="W25766" s="820"/>
      <c r="X25766" s="820"/>
      <c r="Y25766" s="820"/>
      <c r="Z25766" s="820"/>
    </row>
    <row r="25767" spans="7:26">
      <c r="G25767" s="826"/>
      <c r="H25767" s="820"/>
      <c r="J25767" s="820"/>
      <c r="K25767" s="820"/>
      <c r="L25767" s="820"/>
      <c r="M25767" s="820"/>
      <c r="N25767" s="820"/>
      <c r="O25767" s="820"/>
      <c r="P25767" s="820"/>
      <c r="Q25767" s="820"/>
      <c r="R25767" s="820"/>
      <c r="S25767" s="820"/>
      <c r="T25767" s="820"/>
      <c r="U25767" s="820"/>
      <c r="V25767" s="820"/>
      <c r="W25767" s="820"/>
      <c r="X25767" s="820"/>
      <c r="Y25767" s="820"/>
      <c r="Z25767" s="820"/>
    </row>
    <row r="25768" spans="7:26">
      <c r="G25768" s="826"/>
      <c r="H25768" s="820"/>
      <c r="J25768" s="820"/>
      <c r="K25768" s="820"/>
      <c r="L25768" s="820"/>
      <c r="M25768" s="820"/>
      <c r="N25768" s="820"/>
      <c r="O25768" s="820"/>
      <c r="P25768" s="820"/>
      <c r="Q25768" s="820"/>
      <c r="R25768" s="820"/>
      <c r="S25768" s="820"/>
      <c r="T25768" s="820"/>
      <c r="U25768" s="820"/>
      <c r="V25768" s="820"/>
      <c r="W25768" s="820"/>
      <c r="X25768" s="820"/>
      <c r="Y25768" s="820"/>
      <c r="Z25768" s="820"/>
    </row>
    <row r="25769" spans="7:26">
      <c r="G25769" s="826"/>
      <c r="H25769" s="820"/>
      <c r="J25769" s="820"/>
      <c r="K25769" s="820"/>
      <c r="L25769" s="820"/>
      <c r="M25769" s="820"/>
      <c r="N25769" s="820"/>
      <c r="O25769" s="820"/>
      <c r="P25769" s="820"/>
      <c r="Q25769" s="820"/>
      <c r="R25769" s="820"/>
      <c r="S25769" s="820"/>
      <c r="T25769" s="820"/>
      <c r="U25769" s="820"/>
      <c r="V25769" s="820"/>
      <c r="W25769" s="820"/>
      <c r="X25769" s="820"/>
      <c r="Y25769" s="820"/>
      <c r="Z25769" s="820"/>
    </row>
    <row r="25770" spans="7:26">
      <c r="G25770" s="826"/>
      <c r="H25770" s="820"/>
      <c r="J25770" s="820"/>
      <c r="K25770" s="820"/>
      <c r="L25770" s="820"/>
      <c r="M25770" s="820"/>
      <c r="N25770" s="820"/>
      <c r="O25770" s="820"/>
      <c r="P25770" s="820"/>
      <c r="Q25770" s="820"/>
      <c r="R25770" s="820"/>
      <c r="S25770" s="820"/>
      <c r="T25770" s="820"/>
      <c r="U25770" s="820"/>
      <c r="V25770" s="820"/>
      <c r="W25770" s="820"/>
      <c r="X25770" s="820"/>
      <c r="Y25770" s="820"/>
      <c r="Z25770" s="820"/>
    </row>
    <row r="25771" spans="7:26">
      <c r="G25771" s="826"/>
      <c r="H25771" s="820"/>
      <c r="J25771" s="820"/>
      <c r="K25771" s="820"/>
      <c r="L25771" s="820"/>
      <c r="M25771" s="820"/>
      <c r="N25771" s="820"/>
      <c r="O25771" s="820"/>
      <c r="P25771" s="820"/>
      <c r="Q25771" s="820"/>
      <c r="R25771" s="820"/>
      <c r="S25771" s="820"/>
      <c r="T25771" s="820"/>
      <c r="U25771" s="820"/>
      <c r="V25771" s="820"/>
      <c r="W25771" s="820"/>
      <c r="X25771" s="820"/>
      <c r="Y25771" s="820"/>
      <c r="Z25771" s="820"/>
    </row>
    <row r="25772" spans="7:26">
      <c r="G25772" s="826"/>
      <c r="H25772" s="820"/>
      <c r="J25772" s="820"/>
      <c r="K25772" s="820"/>
      <c r="L25772" s="820"/>
      <c r="M25772" s="820"/>
      <c r="N25772" s="820"/>
      <c r="O25772" s="820"/>
      <c r="P25772" s="820"/>
      <c r="Q25772" s="820"/>
      <c r="R25772" s="820"/>
      <c r="S25772" s="820"/>
      <c r="T25772" s="820"/>
      <c r="U25772" s="820"/>
      <c r="V25772" s="820"/>
      <c r="W25772" s="820"/>
      <c r="X25772" s="820"/>
      <c r="Y25772" s="820"/>
      <c r="Z25772" s="820"/>
    </row>
    <row r="25773" spans="7:26">
      <c r="G25773" s="826"/>
      <c r="H25773" s="820"/>
      <c r="J25773" s="820"/>
      <c r="K25773" s="820"/>
      <c r="L25773" s="820"/>
      <c r="M25773" s="820"/>
      <c r="N25773" s="820"/>
      <c r="O25773" s="820"/>
      <c r="P25773" s="820"/>
      <c r="Q25773" s="820"/>
      <c r="R25773" s="820"/>
      <c r="S25773" s="820"/>
      <c r="T25773" s="820"/>
      <c r="U25773" s="820"/>
      <c r="V25773" s="820"/>
      <c r="W25773" s="820"/>
      <c r="X25773" s="820"/>
      <c r="Y25773" s="820"/>
      <c r="Z25773" s="820"/>
    </row>
    <row r="25774" spans="7:26">
      <c r="G25774" s="826"/>
      <c r="H25774" s="820"/>
      <c r="J25774" s="820"/>
      <c r="K25774" s="820"/>
      <c r="L25774" s="820"/>
      <c r="M25774" s="820"/>
      <c r="N25774" s="820"/>
      <c r="O25774" s="820"/>
      <c r="P25774" s="820"/>
      <c r="Q25774" s="820"/>
      <c r="R25774" s="820"/>
      <c r="S25774" s="820"/>
      <c r="T25774" s="820"/>
      <c r="U25774" s="820"/>
      <c r="V25774" s="820"/>
      <c r="W25774" s="820"/>
      <c r="X25774" s="820"/>
      <c r="Y25774" s="820"/>
      <c r="Z25774" s="820"/>
    </row>
    <row r="25775" spans="7:26">
      <c r="G25775" s="826"/>
      <c r="H25775" s="820"/>
      <c r="J25775" s="820"/>
      <c r="K25775" s="820"/>
      <c r="L25775" s="820"/>
      <c r="M25775" s="820"/>
      <c r="N25775" s="820"/>
      <c r="O25775" s="820"/>
      <c r="P25775" s="820"/>
      <c r="Q25775" s="820"/>
      <c r="R25775" s="820"/>
      <c r="S25775" s="820"/>
      <c r="T25775" s="820"/>
      <c r="U25775" s="820"/>
      <c r="V25775" s="820"/>
      <c r="W25775" s="820"/>
      <c r="X25775" s="820"/>
      <c r="Y25775" s="820"/>
      <c r="Z25775" s="820"/>
    </row>
    <row r="25776" spans="7:26">
      <c r="G25776" s="826"/>
      <c r="H25776" s="820"/>
      <c r="J25776" s="820"/>
      <c r="K25776" s="820"/>
      <c r="L25776" s="820"/>
      <c r="M25776" s="820"/>
      <c r="N25776" s="820"/>
      <c r="O25776" s="820"/>
      <c r="P25776" s="820"/>
      <c r="Q25776" s="820"/>
      <c r="R25776" s="820"/>
      <c r="S25776" s="820"/>
      <c r="T25776" s="820"/>
      <c r="U25776" s="820"/>
      <c r="V25776" s="820"/>
      <c r="W25776" s="820"/>
      <c r="X25776" s="820"/>
      <c r="Y25776" s="820"/>
      <c r="Z25776" s="820"/>
    </row>
    <row r="25777" spans="7:26">
      <c r="G25777" s="826"/>
      <c r="H25777" s="820"/>
      <c r="J25777" s="820"/>
      <c r="K25777" s="820"/>
      <c r="L25777" s="820"/>
      <c r="M25777" s="820"/>
      <c r="N25777" s="820"/>
      <c r="O25777" s="820"/>
      <c r="P25777" s="820"/>
      <c r="Q25777" s="820"/>
      <c r="R25777" s="820"/>
      <c r="S25777" s="820"/>
      <c r="T25777" s="820"/>
      <c r="U25777" s="820"/>
      <c r="V25777" s="820"/>
      <c r="W25777" s="820"/>
      <c r="X25777" s="820"/>
      <c r="Y25777" s="820"/>
      <c r="Z25777" s="820"/>
    </row>
    <row r="25778" spans="7:26">
      <c r="G25778" s="826"/>
      <c r="H25778" s="820"/>
      <c r="J25778" s="820"/>
      <c r="K25778" s="820"/>
      <c r="L25778" s="820"/>
      <c r="M25778" s="820"/>
      <c r="N25778" s="820"/>
      <c r="O25778" s="820"/>
      <c r="P25778" s="820"/>
      <c r="Q25778" s="820"/>
      <c r="R25778" s="820"/>
      <c r="S25778" s="820"/>
      <c r="T25778" s="820"/>
      <c r="U25778" s="820"/>
      <c r="V25778" s="820"/>
      <c r="W25778" s="820"/>
      <c r="X25778" s="820"/>
      <c r="Y25778" s="820"/>
      <c r="Z25778" s="820"/>
    </row>
    <row r="25779" spans="7:26">
      <c r="G25779" s="826"/>
      <c r="H25779" s="820"/>
      <c r="J25779" s="820"/>
      <c r="K25779" s="820"/>
      <c r="L25779" s="820"/>
      <c r="M25779" s="820"/>
      <c r="N25779" s="820"/>
      <c r="O25779" s="820"/>
      <c r="P25779" s="820"/>
      <c r="Q25779" s="820"/>
      <c r="R25779" s="820"/>
      <c r="S25779" s="820"/>
      <c r="T25779" s="820"/>
      <c r="U25779" s="820"/>
      <c r="V25779" s="820"/>
      <c r="W25779" s="820"/>
      <c r="X25779" s="820"/>
      <c r="Y25779" s="820"/>
      <c r="Z25779" s="820"/>
    </row>
    <row r="25780" spans="7:26">
      <c r="G25780" s="826"/>
      <c r="H25780" s="820"/>
      <c r="J25780" s="820"/>
      <c r="K25780" s="820"/>
      <c r="L25780" s="820"/>
      <c r="M25780" s="820"/>
      <c r="N25780" s="820"/>
      <c r="O25780" s="820"/>
      <c r="P25780" s="820"/>
      <c r="Q25780" s="820"/>
      <c r="R25780" s="820"/>
      <c r="S25780" s="820"/>
      <c r="T25780" s="820"/>
      <c r="U25780" s="820"/>
      <c r="V25780" s="820"/>
      <c r="W25780" s="820"/>
      <c r="X25780" s="820"/>
      <c r="Y25780" s="820"/>
      <c r="Z25780" s="820"/>
    </row>
    <row r="25781" spans="7:26">
      <c r="G25781" s="826"/>
      <c r="H25781" s="820"/>
      <c r="J25781" s="820"/>
      <c r="K25781" s="820"/>
      <c r="L25781" s="820"/>
      <c r="M25781" s="820"/>
      <c r="N25781" s="820"/>
      <c r="O25781" s="820"/>
      <c r="P25781" s="820"/>
      <c r="Q25781" s="820"/>
      <c r="R25781" s="820"/>
      <c r="S25781" s="820"/>
      <c r="T25781" s="820"/>
      <c r="U25781" s="820"/>
      <c r="V25781" s="820"/>
      <c r="W25781" s="820"/>
      <c r="X25781" s="820"/>
      <c r="Y25781" s="820"/>
      <c r="Z25781" s="820"/>
    </row>
    <row r="25782" spans="7:26">
      <c r="G25782" s="826"/>
      <c r="H25782" s="820"/>
      <c r="J25782" s="820"/>
      <c r="K25782" s="820"/>
      <c r="L25782" s="820"/>
      <c r="M25782" s="820"/>
      <c r="N25782" s="820"/>
      <c r="O25782" s="820"/>
      <c r="P25782" s="820"/>
      <c r="Q25782" s="820"/>
      <c r="R25782" s="820"/>
      <c r="S25782" s="820"/>
      <c r="T25782" s="820"/>
      <c r="U25782" s="820"/>
      <c r="V25782" s="820"/>
      <c r="W25782" s="820"/>
      <c r="X25782" s="820"/>
      <c r="Y25782" s="820"/>
      <c r="Z25782" s="820"/>
    </row>
    <row r="25783" spans="7:26">
      <c r="G25783" s="826"/>
      <c r="H25783" s="820"/>
      <c r="J25783" s="820"/>
      <c r="K25783" s="820"/>
      <c r="L25783" s="820"/>
      <c r="M25783" s="820"/>
      <c r="N25783" s="820"/>
      <c r="O25783" s="820"/>
      <c r="P25783" s="820"/>
      <c r="Q25783" s="820"/>
      <c r="R25783" s="820"/>
      <c r="S25783" s="820"/>
      <c r="T25783" s="820"/>
      <c r="U25783" s="820"/>
      <c r="V25783" s="820"/>
      <c r="W25783" s="820"/>
      <c r="X25783" s="820"/>
      <c r="Y25783" s="820"/>
      <c r="Z25783" s="820"/>
    </row>
    <row r="25784" spans="7:26">
      <c r="G25784" s="826"/>
      <c r="H25784" s="820"/>
      <c r="J25784" s="820"/>
      <c r="K25784" s="820"/>
      <c r="L25784" s="820"/>
      <c r="M25784" s="820"/>
      <c r="N25784" s="820"/>
      <c r="O25784" s="820"/>
      <c r="P25784" s="820"/>
      <c r="Q25784" s="820"/>
      <c r="R25784" s="820"/>
      <c r="S25784" s="820"/>
      <c r="T25784" s="820"/>
      <c r="U25784" s="820"/>
      <c r="V25784" s="820"/>
      <c r="W25784" s="820"/>
      <c r="X25784" s="820"/>
      <c r="Y25784" s="820"/>
      <c r="Z25784" s="820"/>
    </row>
    <row r="25785" spans="7:26">
      <c r="G25785" s="826"/>
      <c r="H25785" s="820"/>
      <c r="J25785" s="820"/>
      <c r="K25785" s="820"/>
      <c r="L25785" s="820"/>
      <c r="M25785" s="820"/>
      <c r="N25785" s="820"/>
      <c r="O25785" s="820"/>
      <c r="P25785" s="820"/>
      <c r="Q25785" s="820"/>
      <c r="R25785" s="820"/>
      <c r="S25785" s="820"/>
      <c r="T25785" s="820"/>
      <c r="U25785" s="820"/>
      <c r="V25785" s="820"/>
      <c r="W25785" s="820"/>
      <c r="X25785" s="820"/>
      <c r="Y25785" s="820"/>
      <c r="Z25785" s="820"/>
    </row>
    <row r="25786" spans="7:26">
      <c r="G25786" s="826"/>
      <c r="H25786" s="820"/>
      <c r="J25786" s="820"/>
      <c r="K25786" s="820"/>
      <c r="L25786" s="820"/>
      <c r="M25786" s="820"/>
      <c r="N25786" s="820"/>
      <c r="O25786" s="820"/>
      <c r="P25786" s="820"/>
      <c r="Q25786" s="820"/>
      <c r="R25786" s="820"/>
      <c r="S25786" s="820"/>
      <c r="T25786" s="820"/>
      <c r="U25786" s="820"/>
      <c r="V25786" s="820"/>
      <c r="W25786" s="820"/>
      <c r="X25786" s="820"/>
      <c r="Y25786" s="820"/>
      <c r="Z25786" s="820"/>
    </row>
    <row r="25787" spans="7:26">
      <c r="G25787" s="826"/>
      <c r="H25787" s="820"/>
      <c r="J25787" s="820"/>
      <c r="K25787" s="820"/>
      <c r="L25787" s="820"/>
      <c r="M25787" s="820"/>
      <c r="N25787" s="820"/>
      <c r="O25787" s="820"/>
      <c r="P25787" s="820"/>
      <c r="Q25787" s="820"/>
      <c r="R25787" s="820"/>
      <c r="S25787" s="820"/>
      <c r="T25787" s="820"/>
      <c r="U25787" s="820"/>
      <c r="V25787" s="820"/>
      <c r="W25787" s="820"/>
      <c r="X25787" s="820"/>
      <c r="Y25787" s="820"/>
      <c r="Z25787" s="820"/>
    </row>
    <row r="25788" spans="7:26">
      <c r="G25788" s="826"/>
      <c r="H25788" s="820"/>
      <c r="J25788" s="820"/>
      <c r="K25788" s="820"/>
      <c r="L25788" s="820"/>
      <c r="M25788" s="820"/>
      <c r="N25788" s="820"/>
      <c r="O25788" s="820"/>
      <c r="P25788" s="820"/>
      <c r="Q25788" s="820"/>
      <c r="R25788" s="820"/>
      <c r="S25788" s="820"/>
      <c r="T25788" s="820"/>
      <c r="U25788" s="820"/>
      <c r="V25788" s="820"/>
      <c r="W25788" s="820"/>
      <c r="X25788" s="820"/>
      <c r="Y25788" s="820"/>
      <c r="Z25788" s="820"/>
    </row>
    <row r="25789" spans="7:26">
      <c r="G25789" s="826"/>
      <c r="H25789" s="820"/>
      <c r="J25789" s="820"/>
      <c r="K25789" s="820"/>
      <c r="L25789" s="820"/>
      <c r="M25789" s="820"/>
      <c r="N25789" s="820"/>
      <c r="O25789" s="820"/>
      <c r="P25789" s="820"/>
      <c r="Q25789" s="820"/>
      <c r="R25789" s="820"/>
      <c r="S25789" s="820"/>
      <c r="T25789" s="820"/>
      <c r="U25789" s="820"/>
      <c r="V25789" s="820"/>
      <c r="W25789" s="820"/>
      <c r="X25789" s="820"/>
      <c r="Y25789" s="820"/>
      <c r="Z25789" s="820"/>
    </row>
    <row r="25790" spans="7:26">
      <c r="G25790" s="826"/>
      <c r="H25790" s="820"/>
      <c r="J25790" s="820"/>
      <c r="K25790" s="820"/>
      <c r="L25790" s="820"/>
      <c r="M25790" s="820"/>
      <c r="N25790" s="820"/>
      <c r="O25790" s="820"/>
      <c r="P25790" s="820"/>
      <c r="Q25790" s="820"/>
      <c r="R25790" s="820"/>
      <c r="S25790" s="820"/>
      <c r="T25790" s="820"/>
      <c r="U25790" s="820"/>
      <c r="V25790" s="820"/>
      <c r="W25790" s="820"/>
      <c r="X25790" s="820"/>
      <c r="Y25790" s="820"/>
      <c r="Z25790" s="820"/>
    </row>
    <row r="25791" spans="7:26">
      <c r="G25791" s="826"/>
      <c r="H25791" s="820"/>
      <c r="J25791" s="820"/>
      <c r="K25791" s="820"/>
      <c r="L25791" s="820"/>
      <c r="M25791" s="820"/>
      <c r="N25791" s="820"/>
      <c r="O25791" s="820"/>
      <c r="P25791" s="820"/>
      <c r="Q25791" s="820"/>
      <c r="R25791" s="820"/>
      <c r="S25791" s="820"/>
      <c r="T25791" s="820"/>
      <c r="U25791" s="820"/>
      <c r="V25791" s="820"/>
      <c r="W25791" s="820"/>
      <c r="X25791" s="820"/>
      <c r="Y25791" s="820"/>
      <c r="Z25791" s="820"/>
    </row>
    <row r="25792" spans="7:26">
      <c r="G25792" s="826"/>
      <c r="H25792" s="820"/>
      <c r="J25792" s="820"/>
      <c r="K25792" s="820"/>
      <c r="L25792" s="820"/>
      <c r="M25792" s="820"/>
      <c r="N25792" s="820"/>
      <c r="O25792" s="820"/>
      <c r="P25792" s="820"/>
      <c r="Q25792" s="820"/>
      <c r="R25792" s="820"/>
      <c r="S25792" s="820"/>
      <c r="T25792" s="820"/>
      <c r="U25792" s="820"/>
      <c r="V25792" s="820"/>
      <c r="W25792" s="820"/>
      <c r="X25792" s="820"/>
      <c r="Y25792" s="820"/>
      <c r="Z25792" s="820"/>
    </row>
    <row r="25793" spans="7:26">
      <c r="G25793" s="826"/>
      <c r="H25793" s="820"/>
      <c r="J25793" s="820"/>
      <c r="K25793" s="820"/>
      <c r="L25793" s="820"/>
      <c r="M25793" s="820"/>
      <c r="N25793" s="820"/>
      <c r="O25793" s="820"/>
      <c r="P25793" s="820"/>
      <c r="Q25793" s="820"/>
      <c r="R25793" s="820"/>
      <c r="S25793" s="820"/>
      <c r="T25793" s="820"/>
      <c r="U25793" s="820"/>
      <c r="V25793" s="820"/>
      <c r="W25793" s="820"/>
      <c r="X25793" s="820"/>
      <c r="Y25793" s="820"/>
      <c r="Z25793" s="820"/>
    </row>
    <row r="25794" spans="7:26">
      <c r="G25794" s="826"/>
      <c r="H25794" s="820"/>
      <c r="J25794" s="820"/>
      <c r="K25794" s="820"/>
      <c r="L25794" s="820"/>
      <c r="M25794" s="820"/>
      <c r="N25794" s="820"/>
      <c r="O25794" s="820"/>
      <c r="P25794" s="820"/>
      <c r="Q25794" s="820"/>
      <c r="R25794" s="820"/>
      <c r="S25794" s="820"/>
      <c r="T25794" s="820"/>
      <c r="U25794" s="820"/>
      <c r="V25794" s="820"/>
      <c r="W25794" s="820"/>
      <c r="X25794" s="820"/>
      <c r="Y25794" s="820"/>
      <c r="Z25794" s="820"/>
    </row>
    <row r="25795" spans="7:26">
      <c r="G25795" s="826"/>
      <c r="H25795" s="820"/>
      <c r="J25795" s="820"/>
      <c r="K25795" s="820"/>
      <c r="L25795" s="820"/>
      <c r="M25795" s="820"/>
      <c r="N25795" s="820"/>
      <c r="O25795" s="820"/>
      <c r="P25795" s="820"/>
      <c r="Q25795" s="820"/>
      <c r="R25795" s="820"/>
      <c r="S25795" s="820"/>
      <c r="T25795" s="820"/>
      <c r="U25795" s="820"/>
      <c r="V25795" s="820"/>
      <c r="W25795" s="820"/>
      <c r="X25795" s="820"/>
      <c r="Y25795" s="820"/>
      <c r="Z25795" s="820"/>
    </row>
    <row r="25796" spans="7:26">
      <c r="G25796" s="826"/>
      <c r="H25796" s="820"/>
      <c r="J25796" s="820"/>
      <c r="K25796" s="820"/>
      <c r="L25796" s="820"/>
      <c r="M25796" s="820"/>
      <c r="N25796" s="820"/>
      <c r="O25796" s="820"/>
      <c r="P25796" s="820"/>
      <c r="Q25796" s="820"/>
      <c r="R25796" s="820"/>
      <c r="S25796" s="820"/>
      <c r="T25796" s="820"/>
      <c r="U25796" s="820"/>
      <c r="V25796" s="820"/>
      <c r="W25796" s="820"/>
      <c r="X25796" s="820"/>
      <c r="Y25796" s="820"/>
      <c r="Z25796" s="820"/>
    </row>
    <row r="25797" spans="7:26">
      <c r="G25797" s="826"/>
      <c r="H25797" s="820"/>
      <c r="J25797" s="820"/>
      <c r="K25797" s="820"/>
      <c r="L25797" s="820"/>
      <c r="M25797" s="820"/>
      <c r="N25797" s="820"/>
      <c r="O25797" s="820"/>
      <c r="P25797" s="820"/>
      <c r="Q25797" s="820"/>
      <c r="R25797" s="820"/>
      <c r="S25797" s="820"/>
      <c r="T25797" s="820"/>
      <c r="U25797" s="820"/>
      <c r="V25797" s="820"/>
      <c r="W25797" s="820"/>
      <c r="X25797" s="820"/>
      <c r="Y25797" s="820"/>
      <c r="Z25797" s="820"/>
    </row>
    <row r="25798" spans="7:26">
      <c r="G25798" s="826"/>
      <c r="H25798" s="820"/>
      <c r="J25798" s="820"/>
      <c r="K25798" s="820"/>
      <c r="L25798" s="820"/>
      <c r="M25798" s="820"/>
      <c r="N25798" s="820"/>
      <c r="O25798" s="820"/>
      <c r="P25798" s="820"/>
      <c r="Q25798" s="820"/>
      <c r="R25798" s="820"/>
      <c r="S25798" s="820"/>
      <c r="T25798" s="820"/>
      <c r="U25798" s="820"/>
      <c r="V25798" s="820"/>
      <c r="W25798" s="820"/>
      <c r="X25798" s="820"/>
      <c r="Y25798" s="820"/>
      <c r="Z25798" s="820"/>
    </row>
    <row r="25799" spans="7:26">
      <c r="G25799" s="826"/>
      <c r="H25799" s="820"/>
      <c r="J25799" s="820"/>
      <c r="K25799" s="820"/>
      <c r="L25799" s="820"/>
      <c r="M25799" s="820"/>
      <c r="N25799" s="820"/>
      <c r="O25799" s="820"/>
      <c r="P25799" s="820"/>
      <c r="Q25799" s="820"/>
      <c r="R25799" s="820"/>
      <c r="S25799" s="820"/>
      <c r="T25799" s="820"/>
      <c r="U25799" s="820"/>
      <c r="V25799" s="820"/>
      <c r="W25799" s="820"/>
      <c r="X25799" s="820"/>
      <c r="Y25799" s="820"/>
      <c r="Z25799" s="820"/>
    </row>
    <row r="25800" spans="7:26">
      <c r="G25800" s="826"/>
      <c r="H25800" s="820"/>
      <c r="J25800" s="820"/>
      <c r="K25800" s="820"/>
      <c r="L25800" s="820"/>
      <c r="M25800" s="820"/>
      <c r="N25800" s="820"/>
      <c r="O25800" s="820"/>
      <c r="P25800" s="820"/>
      <c r="Q25800" s="820"/>
      <c r="R25800" s="820"/>
      <c r="S25800" s="820"/>
      <c r="T25800" s="820"/>
      <c r="U25800" s="820"/>
      <c r="V25800" s="820"/>
      <c r="W25800" s="820"/>
      <c r="X25800" s="820"/>
      <c r="Y25800" s="820"/>
      <c r="Z25800" s="820"/>
    </row>
    <row r="25801" spans="7:26">
      <c r="G25801" s="826"/>
      <c r="H25801" s="820"/>
      <c r="J25801" s="820"/>
      <c r="K25801" s="820"/>
      <c r="L25801" s="820"/>
      <c r="M25801" s="820"/>
      <c r="N25801" s="820"/>
      <c r="O25801" s="820"/>
      <c r="P25801" s="820"/>
      <c r="Q25801" s="820"/>
      <c r="R25801" s="820"/>
      <c r="S25801" s="820"/>
      <c r="T25801" s="820"/>
      <c r="U25801" s="820"/>
      <c r="V25801" s="820"/>
      <c r="W25801" s="820"/>
      <c r="X25801" s="820"/>
      <c r="Y25801" s="820"/>
      <c r="Z25801" s="820"/>
    </row>
    <row r="25802" spans="7:26">
      <c r="G25802" s="826"/>
      <c r="H25802" s="820"/>
      <c r="J25802" s="820"/>
      <c r="K25802" s="820"/>
      <c r="L25802" s="820"/>
      <c r="M25802" s="820"/>
      <c r="N25802" s="820"/>
      <c r="O25802" s="820"/>
      <c r="P25802" s="820"/>
      <c r="Q25802" s="820"/>
      <c r="R25802" s="820"/>
      <c r="S25802" s="820"/>
      <c r="T25802" s="820"/>
      <c r="U25802" s="820"/>
      <c r="V25802" s="820"/>
      <c r="W25802" s="820"/>
      <c r="X25802" s="820"/>
      <c r="Y25802" s="820"/>
      <c r="Z25802" s="820"/>
    </row>
    <row r="25803" spans="7:26">
      <c r="G25803" s="826"/>
      <c r="H25803" s="820"/>
      <c r="J25803" s="820"/>
      <c r="K25803" s="820"/>
      <c r="L25803" s="820"/>
      <c r="M25803" s="820"/>
      <c r="N25803" s="820"/>
      <c r="O25803" s="820"/>
      <c r="P25803" s="820"/>
      <c r="Q25803" s="820"/>
      <c r="R25803" s="820"/>
      <c r="S25803" s="820"/>
      <c r="T25803" s="820"/>
      <c r="U25803" s="820"/>
      <c r="V25803" s="820"/>
      <c r="W25803" s="820"/>
      <c r="X25803" s="820"/>
      <c r="Y25803" s="820"/>
      <c r="Z25803" s="820"/>
    </row>
    <row r="25804" spans="7:26">
      <c r="G25804" s="826"/>
      <c r="H25804" s="820"/>
      <c r="J25804" s="820"/>
      <c r="K25804" s="820"/>
      <c r="L25804" s="820"/>
      <c r="M25804" s="820"/>
      <c r="N25804" s="820"/>
      <c r="O25804" s="820"/>
      <c r="P25804" s="820"/>
      <c r="Q25804" s="820"/>
      <c r="R25804" s="820"/>
      <c r="S25804" s="820"/>
      <c r="T25804" s="820"/>
      <c r="U25804" s="820"/>
      <c r="V25804" s="820"/>
      <c r="W25804" s="820"/>
      <c r="X25804" s="820"/>
      <c r="Y25804" s="820"/>
      <c r="Z25804" s="820"/>
    </row>
    <row r="25805" spans="7:26">
      <c r="G25805" s="826"/>
      <c r="H25805" s="820"/>
      <c r="J25805" s="820"/>
      <c r="K25805" s="820"/>
      <c r="L25805" s="820"/>
      <c r="M25805" s="820"/>
      <c r="N25805" s="820"/>
      <c r="O25805" s="820"/>
      <c r="P25805" s="820"/>
      <c r="Q25805" s="820"/>
      <c r="R25805" s="820"/>
      <c r="S25805" s="820"/>
      <c r="T25805" s="820"/>
      <c r="U25805" s="820"/>
      <c r="V25805" s="820"/>
      <c r="W25805" s="820"/>
      <c r="X25805" s="820"/>
      <c r="Y25805" s="820"/>
      <c r="Z25805" s="820"/>
    </row>
    <row r="25806" spans="7:26">
      <c r="G25806" s="826"/>
      <c r="H25806" s="820"/>
      <c r="J25806" s="820"/>
      <c r="K25806" s="820"/>
      <c r="L25806" s="820"/>
      <c r="M25806" s="820"/>
      <c r="N25806" s="820"/>
      <c r="O25806" s="820"/>
      <c r="P25806" s="820"/>
      <c r="Q25806" s="820"/>
      <c r="R25806" s="820"/>
      <c r="S25806" s="820"/>
      <c r="T25806" s="820"/>
      <c r="U25806" s="820"/>
      <c r="V25806" s="820"/>
      <c r="W25806" s="820"/>
      <c r="X25806" s="820"/>
      <c r="Y25806" s="820"/>
      <c r="Z25806" s="820"/>
    </row>
    <row r="25807" spans="7:26">
      <c r="G25807" s="826"/>
      <c r="H25807" s="820"/>
      <c r="J25807" s="820"/>
      <c r="K25807" s="820"/>
      <c r="L25807" s="820"/>
      <c r="M25807" s="820"/>
      <c r="N25807" s="820"/>
      <c r="O25807" s="820"/>
      <c r="P25807" s="820"/>
      <c r="Q25807" s="820"/>
      <c r="R25807" s="820"/>
      <c r="S25807" s="820"/>
      <c r="T25807" s="820"/>
      <c r="U25807" s="820"/>
      <c r="V25807" s="820"/>
      <c r="W25807" s="820"/>
      <c r="X25807" s="820"/>
      <c r="Y25807" s="820"/>
      <c r="Z25807" s="820"/>
    </row>
    <row r="25808" spans="7:26">
      <c r="G25808" s="826"/>
      <c r="H25808" s="820"/>
      <c r="J25808" s="820"/>
      <c r="K25808" s="820"/>
      <c r="L25808" s="820"/>
      <c r="M25808" s="820"/>
      <c r="N25808" s="820"/>
      <c r="O25808" s="820"/>
      <c r="P25808" s="820"/>
      <c r="Q25808" s="820"/>
      <c r="R25808" s="820"/>
      <c r="S25808" s="820"/>
      <c r="T25808" s="820"/>
      <c r="U25808" s="820"/>
      <c r="V25808" s="820"/>
      <c r="W25808" s="820"/>
      <c r="X25808" s="820"/>
      <c r="Y25808" s="820"/>
      <c r="Z25808" s="820"/>
    </row>
    <row r="25809" spans="7:26">
      <c r="G25809" s="826"/>
      <c r="H25809" s="820"/>
      <c r="J25809" s="820"/>
      <c r="K25809" s="820"/>
      <c r="L25809" s="820"/>
      <c r="M25809" s="820"/>
      <c r="N25809" s="820"/>
      <c r="O25809" s="820"/>
      <c r="P25809" s="820"/>
      <c r="Q25809" s="820"/>
      <c r="R25809" s="820"/>
      <c r="S25809" s="820"/>
      <c r="T25809" s="820"/>
      <c r="U25809" s="820"/>
      <c r="V25809" s="820"/>
      <c r="W25809" s="820"/>
      <c r="X25809" s="820"/>
      <c r="Y25809" s="820"/>
      <c r="Z25809" s="820"/>
    </row>
    <row r="25810" spans="7:26">
      <c r="G25810" s="826"/>
      <c r="H25810" s="820"/>
      <c r="J25810" s="820"/>
      <c r="K25810" s="820"/>
      <c r="L25810" s="820"/>
      <c r="M25810" s="820"/>
      <c r="N25810" s="820"/>
      <c r="O25810" s="820"/>
      <c r="P25810" s="820"/>
      <c r="Q25810" s="820"/>
      <c r="R25810" s="820"/>
      <c r="S25810" s="820"/>
      <c r="T25810" s="820"/>
      <c r="U25810" s="820"/>
      <c r="V25810" s="820"/>
      <c r="W25810" s="820"/>
      <c r="X25810" s="820"/>
      <c r="Y25810" s="820"/>
      <c r="Z25810" s="820"/>
    </row>
    <row r="25811" spans="7:26">
      <c r="G25811" s="826"/>
      <c r="H25811" s="820"/>
      <c r="J25811" s="820"/>
      <c r="K25811" s="820"/>
      <c r="L25811" s="820"/>
      <c r="M25811" s="820"/>
      <c r="N25811" s="820"/>
      <c r="O25811" s="820"/>
      <c r="P25811" s="820"/>
      <c r="Q25811" s="820"/>
      <c r="R25811" s="820"/>
      <c r="S25811" s="820"/>
      <c r="T25811" s="820"/>
      <c r="U25811" s="820"/>
      <c r="V25811" s="820"/>
      <c r="W25811" s="820"/>
      <c r="X25811" s="820"/>
      <c r="Y25811" s="820"/>
      <c r="Z25811" s="820"/>
    </row>
    <row r="25812" spans="7:26">
      <c r="G25812" s="826"/>
      <c r="H25812" s="820"/>
      <c r="J25812" s="820"/>
      <c r="K25812" s="820"/>
      <c r="L25812" s="820"/>
      <c r="M25812" s="820"/>
      <c r="N25812" s="820"/>
      <c r="O25812" s="820"/>
      <c r="P25812" s="820"/>
      <c r="Q25812" s="820"/>
      <c r="R25812" s="820"/>
      <c r="S25812" s="820"/>
      <c r="T25812" s="820"/>
      <c r="U25812" s="820"/>
      <c r="V25812" s="820"/>
      <c r="W25812" s="820"/>
      <c r="X25812" s="820"/>
      <c r="Y25812" s="820"/>
      <c r="Z25812" s="820"/>
    </row>
    <row r="25813" spans="7:26">
      <c r="G25813" s="826"/>
      <c r="H25813" s="820"/>
      <c r="J25813" s="820"/>
      <c r="K25813" s="820"/>
      <c r="L25813" s="820"/>
      <c r="M25813" s="820"/>
      <c r="N25813" s="820"/>
      <c r="O25813" s="820"/>
      <c r="P25813" s="820"/>
      <c r="Q25813" s="820"/>
      <c r="R25813" s="820"/>
      <c r="S25813" s="820"/>
      <c r="T25813" s="820"/>
      <c r="U25813" s="820"/>
      <c r="V25813" s="820"/>
      <c r="W25813" s="820"/>
      <c r="X25813" s="820"/>
      <c r="Y25813" s="820"/>
      <c r="Z25813" s="820"/>
    </row>
    <row r="25814" spans="7:26">
      <c r="G25814" s="826"/>
      <c r="H25814" s="820"/>
      <c r="J25814" s="820"/>
      <c r="K25814" s="820"/>
      <c r="L25814" s="820"/>
      <c r="M25814" s="820"/>
      <c r="N25814" s="820"/>
      <c r="O25814" s="820"/>
      <c r="P25814" s="820"/>
      <c r="Q25814" s="820"/>
      <c r="R25814" s="820"/>
      <c r="S25814" s="820"/>
      <c r="T25814" s="820"/>
      <c r="U25814" s="820"/>
      <c r="V25814" s="820"/>
      <c r="W25814" s="820"/>
      <c r="X25814" s="820"/>
      <c r="Y25814" s="820"/>
      <c r="Z25814" s="820"/>
    </row>
    <row r="25815" spans="7:26">
      <c r="G25815" s="826"/>
      <c r="H25815" s="820"/>
      <c r="J25815" s="820"/>
      <c r="K25815" s="820"/>
      <c r="L25815" s="820"/>
      <c r="M25815" s="820"/>
      <c r="N25815" s="820"/>
      <c r="O25815" s="820"/>
      <c r="P25815" s="820"/>
      <c r="Q25815" s="820"/>
      <c r="R25815" s="820"/>
      <c r="S25815" s="820"/>
      <c r="T25815" s="820"/>
      <c r="U25815" s="820"/>
      <c r="V25815" s="820"/>
      <c r="W25815" s="820"/>
      <c r="X25815" s="820"/>
      <c r="Y25815" s="820"/>
      <c r="Z25815" s="820"/>
    </row>
    <row r="25816" spans="7:26">
      <c r="G25816" s="826"/>
      <c r="H25816" s="820"/>
      <c r="J25816" s="820"/>
      <c r="K25816" s="820"/>
      <c r="L25816" s="820"/>
      <c r="M25816" s="820"/>
      <c r="N25816" s="820"/>
      <c r="O25816" s="820"/>
      <c r="P25816" s="820"/>
      <c r="Q25816" s="820"/>
      <c r="R25816" s="820"/>
      <c r="S25816" s="820"/>
      <c r="T25816" s="820"/>
      <c r="U25816" s="820"/>
      <c r="V25816" s="820"/>
      <c r="W25816" s="820"/>
      <c r="X25816" s="820"/>
      <c r="Y25816" s="820"/>
      <c r="Z25816" s="820"/>
    </row>
    <row r="25817" spans="7:26">
      <c r="G25817" s="826"/>
      <c r="H25817" s="820"/>
      <c r="J25817" s="820"/>
      <c r="K25817" s="820"/>
      <c r="L25817" s="820"/>
      <c r="M25817" s="820"/>
      <c r="N25817" s="820"/>
      <c r="O25817" s="820"/>
      <c r="P25817" s="820"/>
      <c r="Q25817" s="820"/>
      <c r="R25817" s="820"/>
      <c r="S25817" s="820"/>
      <c r="T25817" s="820"/>
      <c r="U25817" s="820"/>
      <c r="V25817" s="820"/>
      <c r="W25817" s="820"/>
      <c r="X25817" s="820"/>
      <c r="Y25817" s="820"/>
      <c r="Z25817" s="820"/>
    </row>
    <row r="25818" spans="7:26">
      <c r="G25818" s="826"/>
      <c r="H25818" s="820"/>
      <c r="J25818" s="820"/>
      <c r="K25818" s="820"/>
      <c r="L25818" s="820"/>
      <c r="M25818" s="820"/>
      <c r="N25818" s="820"/>
      <c r="O25818" s="820"/>
      <c r="P25818" s="820"/>
      <c r="Q25818" s="820"/>
      <c r="R25818" s="820"/>
      <c r="S25818" s="820"/>
      <c r="T25818" s="820"/>
      <c r="U25818" s="820"/>
      <c r="V25818" s="820"/>
      <c r="W25818" s="820"/>
      <c r="X25818" s="820"/>
      <c r="Y25818" s="820"/>
      <c r="Z25818" s="820"/>
    </row>
    <row r="25819" spans="7:26">
      <c r="G25819" s="826"/>
      <c r="H25819" s="820"/>
      <c r="J25819" s="820"/>
      <c r="K25819" s="820"/>
      <c r="L25819" s="820"/>
      <c r="M25819" s="820"/>
      <c r="N25819" s="820"/>
      <c r="O25819" s="820"/>
      <c r="P25819" s="820"/>
      <c r="Q25819" s="820"/>
      <c r="R25819" s="820"/>
      <c r="S25819" s="820"/>
      <c r="T25819" s="820"/>
      <c r="U25819" s="820"/>
      <c r="V25819" s="820"/>
      <c r="W25819" s="820"/>
      <c r="X25819" s="820"/>
      <c r="Y25819" s="820"/>
      <c r="Z25819" s="820"/>
    </row>
    <row r="25820" spans="7:26">
      <c r="G25820" s="826"/>
      <c r="H25820" s="820"/>
      <c r="J25820" s="820"/>
      <c r="K25820" s="820"/>
      <c r="L25820" s="820"/>
      <c r="M25820" s="820"/>
      <c r="N25820" s="820"/>
      <c r="O25820" s="820"/>
      <c r="P25820" s="820"/>
      <c r="Q25820" s="820"/>
      <c r="R25820" s="820"/>
      <c r="S25820" s="820"/>
      <c r="T25820" s="820"/>
      <c r="U25820" s="820"/>
      <c r="V25820" s="820"/>
      <c r="W25820" s="820"/>
      <c r="X25820" s="820"/>
      <c r="Y25820" s="820"/>
      <c r="Z25820" s="820"/>
    </row>
    <row r="25821" spans="7:26">
      <c r="G25821" s="826"/>
      <c r="H25821" s="820"/>
      <c r="J25821" s="820"/>
      <c r="K25821" s="820"/>
      <c r="L25821" s="820"/>
      <c r="M25821" s="820"/>
      <c r="N25821" s="820"/>
      <c r="O25821" s="820"/>
      <c r="P25821" s="820"/>
      <c r="Q25821" s="820"/>
      <c r="R25821" s="820"/>
      <c r="S25821" s="820"/>
      <c r="T25821" s="820"/>
      <c r="U25821" s="820"/>
      <c r="V25821" s="820"/>
      <c r="W25821" s="820"/>
      <c r="X25821" s="820"/>
      <c r="Y25821" s="820"/>
      <c r="Z25821" s="820"/>
    </row>
    <row r="25822" spans="7:26">
      <c r="G25822" s="826"/>
      <c r="H25822" s="820"/>
      <c r="J25822" s="820"/>
      <c r="K25822" s="820"/>
      <c r="L25822" s="820"/>
      <c r="M25822" s="820"/>
      <c r="N25822" s="820"/>
      <c r="O25822" s="820"/>
      <c r="P25822" s="820"/>
      <c r="Q25822" s="820"/>
      <c r="R25822" s="820"/>
      <c r="S25822" s="820"/>
      <c r="T25822" s="820"/>
      <c r="U25822" s="820"/>
      <c r="V25822" s="820"/>
      <c r="W25822" s="820"/>
      <c r="X25822" s="820"/>
      <c r="Y25822" s="820"/>
      <c r="Z25822" s="820"/>
    </row>
    <row r="25823" spans="7:26">
      <c r="G25823" s="826"/>
      <c r="H25823" s="820"/>
      <c r="J25823" s="820"/>
      <c r="K25823" s="820"/>
      <c r="L25823" s="820"/>
      <c r="M25823" s="820"/>
      <c r="N25823" s="820"/>
      <c r="O25823" s="820"/>
      <c r="P25823" s="820"/>
      <c r="Q25823" s="820"/>
      <c r="R25823" s="820"/>
      <c r="S25823" s="820"/>
      <c r="T25823" s="820"/>
      <c r="U25823" s="820"/>
      <c r="V25823" s="820"/>
      <c r="W25823" s="820"/>
      <c r="X25823" s="820"/>
      <c r="Y25823" s="820"/>
      <c r="Z25823" s="820"/>
    </row>
    <row r="25824" spans="7:26">
      <c r="G25824" s="826"/>
      <c r="H25824" s="820"/>
      <c r="J25824" s="820"/>
      <c r="K25824" s="820"/>
      <c r="L25824" s="820"/>
      <c r="M25824" s="820"/>
      <c r="N25824" s="820"/>
      <c r="O25824" s="820"/>
      <c r="P25824" s="820"/>
      <c r="Q25824" s="820"/>
      <c r="R25824" s="820"/>
      <c r="S25824" s="820"/>
      <c r="T25824" s="820"/>
      <c r="U25824" s="820"/>
      <c r="V25824" s="820"/>
      <c r="W25824" s="820"/>
      <c r="X25824" s="820"/>
      <c r="Y25824" s="820"/>
      <c r="Z25824" s="820"/>
    </row>
    <row r="25825" spans="7:26">
      <c r="G25825" s="826"/>
      <c r="H25825" s="820"/>
      <c r="J25825" s="820"/>
      <c r="K25825" s="820"/>
      <c r="L25825" s="820"/>
      <c r="M25825" s="820"/>
      <c r="N25825" s="820"/>
      <c r="O25825" s="820"/>
      <c r="P25825" s="820"/>
      <c r="Q25825" s="820"/>
      <c r="R25825" s="820"/>
      <c r="S25825" s="820"/>
      <c r="T25825" s="820"/>
      <c r="U25825" s="820"/>
      <c r="V25825" s="820"/>
      <c r="W25825" s="820"/>
      <c r="X25825" s="820"/>
      <c r="Y25825" s="820"/>
      <c r="Z25825" s="820"/>
    </row>
    <row r="25826" spans="7:26">
      <c r="G25826" s="826"/>
      <c r="H25826" s="820"/>
      <c r="J25826" s="820"/>
      <c r="K25826" s="820"/>
      <c r="L25826" s="820"/>
      <c r="M25826" s="820"/>
      <c r="N25826" s="820"/>
      <c r="O25826" s="820"/>
      <c r="P25826" s="820"/>
      <c r="Q25826" s="820"/>
      <c r="R25826" s="820"/>
      <c r="S25826" s="820"/>
      <c r="T25826" s="820"/>
      <c r="U25826" s="820"/>
      <c r="V25826" s="820"/>
      <c r="W25826" s="820"/>
      <c r="X25826" s="820"/>
      <c r="Y25826" s="820"/>
      <c r="Z25826" s="820"/>
    </row>
    <row r="25827" spans="7:26">
      <c r="G25827" s="826"/>
      <c r="H25827" s="820"/>
      <c r="J25827" s="820"/>
      <c r="K25827" s="820"/>
      <c r="L25827" s="820"/>
      <c r="M25827" s="820"/>
      <c r="N25827" s="820"/>
      <c r="O25827" s="820"/>
      <c r="P25827" s="820"/>
      <c r="Q25827" s="820"/>
      <c r="R25827" s="820"/>
      <c r="S25827" s="820"/>
      <c r="T25827" s="820"/>
      <c r="U25827" s="820"/>
      <c r="V25827" s="820"/>
      <c r="W25827" s="820"/>
      <c r="X25827" s="820"/>
      <c r="Y25827" s="820"/>
      <c r="Z25827" s="820"/>
    </row>
    <row r="25828" spans="7:26">
      <c r="G25828" s="826"/>
      <c r="H25828" s="820"/>
      <c r="J25828" s="820"/>
      <c r="K25828" s="820"/>
      <c r="L25828" s="820"/>
      <c r="M25828" s="820"/>
      <c r="N25828" s="820"/>
      <c r="O25828" s="820"/>
      <c r="P25828" s="820"/>
      <c r="Q25828" s="820"/>
      <c r="R25828" s="820"/>
      <c r="S25828" s="820"/>
      <c r="T25828" s="820"/>
      <c r="U25828" s="820"/>
      <c r="V25828" s="820"/>
      <c r="W25828" s="820"/>
      <c r="X25828" s="820"/>
      <c r="Y25828" s="820"/>
      <c r="Z25828" s="820"/>
    </row>
    <row r="25829" spans="7:26">
      <c r="G25829" s="826"/>
      <c r="H25829" s="820"/>
      <c r="J25829" s="820"/>
      <c r="K25829" s="820"/>
      <c r="L25829" s="820"/>
      <c r="M25829" s="820"/>
      <c r="N25829" s="820"/>
      <c r="O25829" s="820"/>
      <c r="P25829" s="820"/>
      <c r="Q25829" s="820"/>
      <c r="R25829" s="820"/>
      <c r="S25829" s="820"/>
      <c r="T25829" s="820"/>
      <c r="U25829" s="820"/>
      <c r="V25829" s="820"/>
      <c r="W25829" s="820"/>
      <c r="X25829" s="820"/>
      <c r="Y25829" s="820"/>
      <c r="Z25829" s="820"/>
    </row>
    <row r="25830" spans="7:26">
      <c r="G25830" s="826"/>
      <c r="H25830" s="820"/>
      <c r="J25830" s="820"/>
      <c r="K25830" s="820"/>
      <c r="L25830" s="820"/>
      <c r="M25830" s="820"/>
      <c r="N25830" s="820"/>
      <c r="O25830" s="820"/>
      <c r="P25830" s="820"/>
      <c r="Q25830" s="820"/>
      <c r="R25830" s="820"/>
      <c r="S25830" s="820"/>
      <c r="T25830" s="820"/>
      <c r="U25830" s="820"/>
      <c r="V25830" s="820"/>
      <c r="W25830" s="820"/>
      <c r="X25830" s="820"/>
      <c r="Y25830" s="820"/>
      <c r="Z25830" s="820"/>
    </row>
    <row r="25831" spans="7:26">
      <c r="G25831" s="826"/>
      <c r="H25831" s="820"/>
      <c r="J25831" s="820"/>
      <c r="K25831" s="820"/>
      <c r="L25831" s="820"/>
      <c r="M25831" s="820"/>
      <c r="N25831" s="820"/>
      <c r="O25831" s="820"/>
      <c r="P25831" s="820"/>
      <c r="Q25831" s="820"/>
      <c r="R25831" s="820"/>
      <c r="S25831" s="820"/>
      <c r="T25831" s="820"/>
      <c r="U25831" s="820"/>
      <c r="V25831" s="820"/>
      <c r="W25831" s="820"/>
      <c r="X25831" s="820"/>
      <c r="Y25831" s="820"/>
      <c r="Z25831" s="820"/>
    </row>
    <row r="25832" spans="7:26">
      <c r="G25832" s="826"/>
      <c r="H25832" s="820"/>
      <c r="J25832" s="820"/>
      <c r="K25832" s="820"/>
      <c r="L25832" s="820"/>
      <c r="M25832" s="820"/>
      <c r="N25832" s="820"/>
      <c r="O25832" s="820"/>
      <c r="P25832" s="820"/>
      <c r="Q25832" s="820"/>
      <c r="R25832" s="820"/>
      <c r="S25832" s="820"/>
      <c r="T25832" s="820"/>
      <c r="U25832" s="820"/>
      <c r="V25832" s="820"/>
      <c r="W25832" s="820"/>
      <c r="X25832" s="820"/>
      <c r="Y25832" s="820"/>
      <c r="Z25832" s="820"/>
    </row>
    <row r="25833" spans="7:26">
      <c r="G25833" s="826"/>
      <c r="H25833" s="820"/>
      <c r="J25833" s="820"/>
      <c r="K25833" s="820"/>
      <c r="L25833" s="820"/>
      <c r="M25833" s="820"/>
      <c r="N25833" s="820"/>
      <c r="O25833" s="820"/>
      <c r="P25833" s="820"/>
      <c r="Q25833" s="820"/>
      <c r="R25833" s="820"/>
      <c r="S25833" s="820"/>
      <c r="T25833" s="820"/>
      <c r="U25833" s="820"/>
      <c r="V25833" s="820"/>
      <c r="W25833" s="820"/>
      <c r="X25833" s="820"/>
      <c r="Y25833" s="820"/>
      <c r="Z25833" s="820"/>
    </row>
    <row r="25834" spans="7:26">
      <c r="G25834" s="826"/>
      <c r="H25834" s="820"/>
      <c r="J25834" s="820"/>
      <c r="K25834" s="820"/>
      <c r="L25834" s="820"/>
      <c r="M25834" s="820"/>
      <c r="N25834" s="820"/>
      <c r="O25834" s="820"/>
      <c r="P25834" s="820"/>
      <c r="Q25834" s="820"/>
      <c r="R25834" s="820"/>
      <c r="S25834" s="820"/>
      <c r="T25834" s="820"/>
      <c r="U25834" s="820"/>
      <c r="V25834" s="820"/>
      <c r="W25834" s="820"/>
      <c r="X25834" s="820"/>
      <c r="Y25834" s="820"/>
      <c r="Z25834" s="820"/>
    </row>
    <row r="25835" spans="7:26">
      <c r="G25835" s="826"/>
      <c r="H25835" s="820"/>
      <c r="J25835" s="820"/>
      <c r="K25835" s="820"/>
      <c r="L25835" s="820"/>
      <c r="M25835" s="820"/>
      <c r="N25835" s="820"/>
      <c r="O25835" s="820"/>
      <c r="P25835" s="820"/>
      <c r="Q25835" s="820"/>
      <c r="R25835" s="820"/>
      <c r="S25835" s="820"/>
      <c r="T25835" s="820"/>
      <c r="U25835" s="820"/>
      <c r="V25835" s="820"/>
      <c r="W25835" s="820"/>
      <c r="X25835" s="820"/>
      <c r="Y25835" s="820"/>
      <c r="Z25835" s="820"/>
    </row>
    <row r="25836" spans="7:26">
      <c r="G25836" s="826"/>
      <c r="H25836" s="820"/>
      <c r="J25836" s="820"/>
      <c r="K25836" s="820"/>
      <c r="L25836" s="820"/>
      <c r="M25836" s="820"/>
      <c r="N25836" s="820"/>
      <c r="O25836" s="820"/>
      <c r="P25836" s="820"/>
      <c r="Q25836" s="820"/>
      <c r="R25836" s="820"/>
      <c r="S25836" s="820"/>
      <c r="T25836" s="820"/>
      <c r="U25836" s="820"/>
      <c r="V25836" s="820"/>
      <c r="W25836" s="820"/>
      <c r="X25836" s="820"/>
      <c r="Y25836" s="820"/>
      <c r="Z25836" s="820"/>
    </row>
    <row r="25837" spans="7:26">
      <c r="G25837" s="826"/>
      <c r="H25837" s="820"/>
      <c r="J25837" s="820"/>
      <c r="K25837" s="820"/>
      <c r="L25837" s="820"/>
      <c r="M25837" s="820"/>
      <c r="N25837" s="820"/>
      <c r="O25837" s="820"/>
      <c r="P25837" s="820"/>
      <c r="Q25837" s="820"/>
      <c r="R25837" s="820"/>
      <c r="S25837" s="820"/>
      <c r="T25837" s="820"/>
      <c r="U25837" s="820"/>
      <c r="V25837" s="820"/>
      <c r="W25837" s="820"/>
      <c r="X25837" s="820"/>
      <c r="Y25837" s="820"/>
      <c r="Z25837" s="820"/>
    </row>
    <row r="25838" spans="7:26">
      <c r="G25838" s="826"/>
      <c r="H25838" s="820"/>
      <c r="J25838" s="820"/>
      <c r="K25838" s="820"/>
      <c r="L25838" s="820"/>
      <c r="M25838" s="820"/>
      <c r="N25838" s="820"/>
      <c r="O25838" s="820"/>
      <c r="P25838" s="820"/>
      <c r="Q25838" s="820"/>
      <c r="R25838" s="820"/>
      <c r="S25838" s="820"/>
      <c r="T25838" s="820"/>
      <c r="U25838" s="820"/>
      <c r="V25838" s="820"/>
      <c r="W25838" s="820"/>
      <c r="X25838" s="820"/>
      <c r="Y25838" s="820"/>
      <c r="Z25838" s="820"/>
    </row>
    <row r="25839" spans="7:26">
      <c r="G25839" s="826"/>
      <c r="H25839" s="820"/>
      <c r="J25839" s="820"/>
      <c r="K25839" s="820"/>
      <c r="L25839" s="820"/>
      <c r="M25839" s="820"/>
      <c r="N25839" s="820"/>
      <c r="O25839" s="820"/>
      <c r="P25839" s="820"/>
      <c r="Q25839" s="820"/>
      <c r="R25839" s="820"/>
      <c r="S25839" s="820"/>
      <c r="T25839" s="820"/>
      <c r="U25839" s="820"/>
      <c r="V25839" s="820"/>
      <c r="W25839" s="820"/>
      <c r="X25839" s="820"/>
      <c r="Y25839" s="820"/>
      <c r="Z25839" s="820"/>
    </row>
    <row r="25840" spans="7:26">
      <c r="G25840" s="826"/>
      <c r="H25840" s="820"/>
      <c r="J25840" s="820"/>
      <c r="K25840" s="820"/>
      <c r="L25840" s="820"/>
      <c r="M25840" s="820"/>
      <c r="N25840" s="820"/>
      <c r="O25840" s="820"/>
      <c r="P25840" s="820"/>
      <c r="Q25840" s="820"/>
      <c r="R25840" s="820"/>
      <c r="S25840" s="820"/>
      <c r="T25840" s="820"/>
      <c r="U25840" s="820"/>
      <c r="V25840" s="820"/>
      <c r="W25840" s="820"/>
      <c r="X25840" s="820"/>
      <c r="Y25840" s="820"/>
      <c r="Z25840" s="820"/>
    </row>
    <row r="25841" spans="7:26">
      <c r="G25841" s="826"/>
      <c r="H25841" s="820"/>
      <c r="J25841" s="820"/>
      <c r="K25841" s="820"/>
      <c r="L25841" s="820"/>
      <c r="M25841" s="820"/>
      <c r="N25841" s="820"/>
      <c r="O25841" s="820"/>
      <c r="P25841" s="820"/>
      <c r="Q25841" s="820"/>
      <c r="R25841" s="820"/>
      <c r="S25841" s="820"/>
      <c r="T25841" s="820"/>
      <c r="U25841" s="820"/>
      <c r="V25841" s="820"/>
      <c r="W25841" s="820"/>
      <c r="X25841" s="820"/>
      <c r="Y25841" s="820"/>
      <c r="Z25841" s="820"/>
    </row>
    <row r="25842" spans="7:26">
      <c r="G25842" s="826"/>
      <c r="H25842" s="820"/>
      <c r="J25842" s="820"/>
      <c r="K25842" s="820"/>
      <c r="L25842" s="820"/>
      <c r="M25842" s="820"/>
      <c r="N25842" s="820"/>
      <c r="O25842" s="820"/>
      <c r="P25842" s="820"/>
      <c r="Q25842" s="820"/>
      <c r="R25842" s="820"/>
      <c r="S25842" s="820"/>
      <c r="T25842" s="820"/>
      <c r="U25842" s="820"/>
      <c r="V25842" s="820"/>
      <c r="W25842" s="820"/>
      <c r="X25842" s="820"/>
      <c r="Y25842" s="820"/>
      <c r="Z25842" s="820"/>
    </row>
    <row r="25843" spans="7:26">
      <c r="G25843" s="826"/>
      <c r="H25843" s="820"/>
      <c r="J25843" s="820"/>
      <c r="K25843" s="820"/>
      <c r="L25843" s="820"/>
      <c r="M25843" s="820"/>
      <c r="N25843" s="820"/>
      <c r="O25843" s="820"/>
      <c r="P25843" s="820"/>
      <c r="Q25843" s="820"/>
      <c r="R25843" s="820"/>
      <c r="S25843" s="820"/>
      <c r="T25843" s="820"/>
      <c r="U25843" s="820"/>
      <c r="V25843" s="820"/>
      <c r="W25843" s="820"/>
      <c r="X25843" s="820"/>
      <c r="Y25843" s="820"/>
      <c r="Z25843" s="820"/>
    </row>
    <row r="25844" spans="7:26">
      <c r="G25844" s="826"/>
      <c r="H25844" s="820"/>
      <c r="J25844" s="820"/>
      <c r="K25844" s="820"/>
      <c r="L25844" s="820"/>
      <c r="M25844" s="820"/>
      <c r="N25844" s="820"/>
      <c r="O25844" s="820"/>
      <c r="P25844" s="820"/>
      <c r="Q25844" s="820"/>
      <c r="R25844" s="820"/>
      <c r="S25844" s="820"/>
      <c r="T25844" s="820"/>
      <c r="U25844" s="820"/>
      <c r="V25844" s="820"/>
      <c r="W25844" s="820"/>
      <c r="X25844" s="820"/>
      <c r="Y25844" s="820"/>
      <c r="Z25844" s="820"/>
    </row>
    <row r="25845" spans="7:26">
      <c r="G25845" s="826"/>
      <c r="H25845" s="820"/>
      <c r="J25845" s="820"/>
      <c r="K25845" s="820"/>
      <c r="L25845" s="820"/>
      <c r="M25845" s="820"/>
      <c r="N25845" s="820"/>
      <c r="O25845" s="820"/>
      <c r="P25845" s="820"/>
      <c r="Q25845" s="820"/>
      <c r="R25845" s="820"/>
      <c r="S25845" s="820"/>
      <c r="T25845" s="820"/>
      <c r="U25845" s="820"/>
      <c r="V25845" s="820"/>
      <c r="W25845" s="820"/>
      <c r="X25845" s="820"/>
      <c r="Y25845" s="820"/>
      <c r="Z25845" s="820"/>
    </row>
    <row r="25846" spans="7:26">
      <c r="G25846" s="826"/>
      <c r="H25846" s="820"/>
      <c r="J25846" s="820"/>
      <c r="K25846" s="820"/>
      <c r="L25846" s="820"/>
      <c r="M25846" s="820"/>
      <c r="N25846" s="820"/>
      <c r="O25846" s="820"/>
      <c r="P25846" s="820"/>
      <c r="Q25846" s="820"/>
      <c r="R25846" s="820"/>
      <c r="S25846" s="820"/>
      <c r="T25846" s="820"/>
      <c r="U25846" s="820"/>
      <c r="V25846" s="820"/>
      <c r="W25846" s="820"/>
      <c r="X25846" s="820"/>
      <c r="Y25846" s="820"/>
      <c r="Z25846" s="820"/>
    </row>
    <row r="25847" spans="7:26">
      <c r="G25847" s="826"/>
      <c r="H25847" s="820"/>
      <c r="J25847" s="820"/>
      <c r="K25847" s="820"/>
      <c r="L25847" s="820"/>
      <c r="M25847" s="820"/>
      <c r="N25847" s="820"/>
      <c r="O25847" s="820"/>
      <c r="P25847" s="820"/>
      <c r="Q25847" s="820"/>
      <c r="R25847" s="820"/>
      <c r="S25847" s="820"/>
      <c r="T25847" s="820"/>
      <c r="U25847" s="820"/>
      <c r="V25847" s="820"/>
      <c r="W25847" s="820"/>
      <c r="X25847" s="820"/>
      <c r="Y25847" s="820"/>
      <c r="Z25847" s="820"/>
    </row>
    <row r="25848" spans="7:26">
      <c r="G25848" s="826"/>
      <c r="H25848" s="820"/>
      <c r="J25848" s="820"/>
      <c r="K25848" s="820"/>
      <c r="L25848" s="820"/>
      <c r="M25848" s="820"/>
      <c r="N25848" s="820"/>
      <c r="O25848" s="820"/>
      <c r="P25848" s="820"/>
      <c r="Q25848" s="820"/>
      <c r="R25848" s="820"/>
      <c r="S25848" s="820"/>
      <c r="T25848" s="820"/>
      <c r="U25848" s="820"/>
      <c r="V25848" s="820"/>
      <c r="W25848" s="820"/>
      <c r="X25848" s="820"/>
      <c r="Y25848" s="820"/>
      <c r="Z25848" s="820"/>
    </row>
    <row r="25849" spans="7:26">
      <c r="G25849" s="826"/>
      <c r="H25849" s="820"/>
      <c r="J25849" s="820"/>
      <c r="K25849" s="820"/>
      <c r="L25849" s="820"/>
      <c r="M25849" s="820"/>
      <c r="N25849" s="820"/>
      <c r="O25849" s="820"/>
      <c r="P25849" s="820"/>
      <c r="Q25849" s="820"/>
      <c r="R25849" s="820"/>
      <c r="S25849" s="820"/>
      <c r="T25849" s="820"/>
      <c r="U25849" s="820"/>
      <c r="V25849" s="820"/>
      <c r="W25849" s="820"/>
      <c r="X25849" s="820"/>
      <c r="Y25849" s="820"/>
      <c r="Z25849" s="820"/>
    </row>
    <row r="25850" spans="7:26">
      <c r="G25850" s="826"/>
      <c r="H25850" s="820"/>
      <c r="J25850" s="820"/>
      <c r="K25850" s="820"/>
      <c r="L25850" s="820"/>
      <c r="M25850" s="820"/>
      <c r="N25850" s="820"/>
      <c r="O25850" s="820"/>
      <c r="P25850" s="820"/>
      <c r="Q25850" s="820"/>
      <c r="R25850" s="820"/>
      <c r="S25850" s="820"/>
      <c r="T25850" s="820"/>
      <c r="U25850" s="820"/>
      <c r="V25850" s="820"/>
      <c r="W25850" s="820"/>
      <c r="X25850" s="820"/>
      <c r="Y25850" s="820"/>
      <c r="Z25850" s="820"/>
    </row>
    <row r="25851" spans="7:26">
      <c r="G25851" s="826"/>
      <c r="H25851" s="820"/>
      <c r="J25851" s="820"/>
      <c r="K25851" s="820"/>
      <c r="L25851" s="820"/>
      <c r="M25851" s="820"/>
      <c r="N25851" s="820"/>
      <c r="O25851" s="820"/>
      <c r="P25851" s="820"/>
      <c r="Q25851" s="820"/>
      <c r="R25851" s="820"/>
      <c r="S25851" s="820"/>
      <c r="T25851" s="820"/>
      <c r="U25851" s="820"/>
      <c r="V25851" s="820"/>
      <c r="W25851" s="820"/>
      <c r="X25851" s="820"/>
      <c r="Y25851" s="820"/>
      <c r="Z25851" s="820"/>
    </row>
    <row r="25852" spans="7:26">
      <c r="G25852" s="826"/>
      <c r="H25852" s="820"/>
      <c r="J25852" s="820"/>
      <c r="K25852" s="820"/>
      <c r="L25852" s="820"/>
      <c r="M25852" s="820"/>
      <c r="N25852" s="820"/>
      <c r="O25852" s="820"/>
      <c r="P25852" s="820"/>
      <c r="Q25852" s="820"/>
      <c r="R25852" s="820"/>
      <c r="S25852" s="820"/>
      <c r="T25852" s="820"/>
      <c r="U25852" s="820"/>
      <c r="V25852" s="820"/>
      <c r="W25852" s="820"/>
      <c r="X25852" s="820"/>
      <c r="Y25852" s="820"/>
      <c r="Z25852" s="820"/>
    </row>
    <row r="25853" spans="7:26">
      <c r="G25853" s="826"/>
      <c r="H25853" s="820"/>
      <c r="J25853" s="820"/>
      <c r="K25853" s="820"/>
      <c r="L25853" s="820"/>
      <c r="M25853" s="820"/>
      <c r="N25853" s="820"/>
      <c r="O25853" s="820"/>
      <c r="P25853" s="820"/>
      <c r="Q25853" s="820"/>
      <c r="R25853" s="820"/>
      <c r="S25853" s="820"/>
      <c r="T25853" s="820"/>
      <c r="U25853" s="820"/>
      <c r="V25853" s="820"/>
      <c r="W25853" s="820"/>
      <c r="X25853" s="820"/>
      <c r="Y25853" s="820"/>
      <c r="Z25853" s="820"/>
    </row>
    <row r="25854" spans="7:26">
      <c r="G25854" s="826"/>
      <c r="H25854" s="820"/>
      <c r="J25854" s="820"/>
      <c r="K25854" s="820"/>
      <c r="L25854" s="820"/>
      <c r="M25854" s="820"/>
      <c r="N25854" s="820"/>
      <c r="O25854" s="820"/>
      <c r="P25854" s="820"/>
      <c r="Q25854" s="820"/>
      <c r="R25854" s="820"/>
      <c r="S25854" s="820"/>
      <c r="T25854" s="820"/>
      <c r="U25854" s="820"/>
      <c r="V25854" s="820"/>
      <c r="W25854" s="820"/>
      <c r="X25854" s="820"/>
      <c r="Y25854" s="820"/>
      <c r="Z25854" s="820"/>
    </row>
    <row r="25855" spans="7:26">
      <c r="G25855" s="826"/>
      <c r="H25855" s="820"/>
      <c r="J25855" s="820"/>
      <c r="K25855" s="820"/>
      <c r="L25855" s="820"/>
      <c r="M25855" s="820"/>
      <c r="N25855" s="820"/>
      <c r="O25855" s="820"/>
      <c r="P25855" s="820"/>
      <c r="Q25855" s="820"/>
      <c r="R25855" s="820"/>
      <c r="S25855" s="820"/>
      <c r="T25855" s="820"/>
      <c r="U25855" s="820"/>
      <c r="V25855" s="820"/>
      <c r="W25855" s="820"/>
      <c r="X25855" s="820"/>
      <c r="Y25855" s="820"/>
      <c r="Z25855" s="820"/>
    </row>
    <row r="25856" spans="7:26">
      <c r="G25856" s="826"/>
      <c r="H25856" s="820"/>
      <c r="J25856" s="820"/>
      <c r="K25856" s="820"/>
      <c r="L25856" s="820"/>
      <c r="M25856" s="820"/>
      <c r="N25856" s="820"/>
      <c r="O25856" s="820"/>
      <c r="P25856" s="820"/>
      <c r="Q25856" s="820"/>
      <c r="R25856" s="820"/>
      <c r="S25856" s="820"/>
      <c r="T25856" s="820"/>
      <c r="U25856" s="820"/>
      <c r="V25856" s="820"/>
      <c r="W25856" s="820"/>
      <c r="X25856" s="820"/>
      <c r="Y25856" s="820"/>
      <c r="Z25856" s="820"/>
    </row>
    <row r="25857" spans="7:26">
      <c r="G25857" s="826"/>
      <c r="H25857" s="820"/>
      <c r="J25857" s="820"/>
      <c r="K25857" s="820"/>
      <c r="L25857" s="820"/>
      <c r="M25857" s="820"/>
      <c r="N25857" s="820"/>
      <c r="O25857" s="820"/>
      <c r="P25857" s="820"/>
      <c r="Q25857" s="820"/>
      <c r="R25857" s="820"/>
      <c r="S25857" s="820"/>
      <c r="T25857" s="820"/>
      <c r="U25857" s="820"/>
      <c r="V25857" s="820"/>
      <c r="W25857" s="820"/>
      <c r="X25857" s="820"/>
      <c r="Y25857" s="820"/>
      <c r="Z25857" s="820"/>
    </row>
    <row r="25858" spans="7:26">
      <c r="G25858" s="826"/>
      <c r="H25858" s="820"/>
      <c r="J25858" s="820"/>
      <c r="K25858" s="820"/>
      <c r="L25858" s="820"/>
      <c r="M25858" s="820"/>
      <c r="N25858" s="820"/>
      <c r="O25858" s="820"/>
      <c r="P25858" s="820"/>
      <c r="Q25858" s="820"/>
      <c r="R25858" s="820"/>
      <c r="S25858" s="820"/>
      <c r="T25858" s="820"/>
      <c r="U25858" s="820"/>
      <c r="V25858" s="820"/>
      <c r="W25858" s="820"/>
      <c r="X25858" s="820"/>
      <c r="Y25858" s="820"/>
      <c r="Z25858" s="820"/>
    </row>
    <row r="25859" spans="7:26">
      <c r="G25859" s="826"/>
      <c r="H25859" s="820"/>
      <c r="J25859" s="820"/>
      <c r="K25859" s="820"/>
      <c r="L25859" s="820"/>
      <c r="M25859" s="820"/>
      <c r="N25859" s="820"/>
      <c r="O25859" s="820"/>
      <c r="P25859" s="820"/>
      <c r="Q25859" s="820"/>
      <c r="R25859" s="820"/>
      <c r="S25859" s="820"/>
      <c r="T25859" s="820"/>
      <c r="U25859" s="820"/>
      <c r="V25859" s="820"/>
      <c r="W25859" s="820"/>
      <c r="X25859" s="820"/>
      <c r="Y25859" s="820"/>
      <c r="Z25859" s="820"/>
    </row>
    <row r="25860" spans="7:26">
      <c r="G25860" s="826"/>
      <c r="H25860" s="820"/>
      <c r="J25860" s="820"/>
      <c r="K25860" s="820"/>
      <c r="L25860" s="820"/>
      <c r="M25860" s="820"/>
      <c r="N25860" s="820"/>
      <c r="O25860" s="820"/>
      <c r="P25860" s="820"/>
      <c r="Q25860" s="820"/>
      <c r="R25860" s="820"/>
      <c r="S25860" s="820"/>
      <c r="T25860" s="820"/>
      <c r="U25860" s="820"/>
      <c r="V25860" s="820"/>
      <c r="W25860" s="820"/>
      <c r="X25860" s="820"/>
      <c r="Y25860" s="820"/>
      <c r="Z25860" s="820"/>
    </row>
    <row r="25861" spans="7:26">
      <c r="G25861" s="826"/>
      <c r="H25861" s="820"/>
      <c r="J25861" s="820"/>
      <c r="K25861" s="820"/>
      <c r="L25861" s="820"/>
      <c r="M25861" s="820"/>
      <c r="N25861" s="820"/>
      <c r="O25861" s="820"/>
      <c r="P25861" s="820"/>
      <c r="Q25861" s="820"/>
      <c r="R25861" s="820"/>
      <c r="S25861" s="820"/>
      <c r="T25861" s="820"/>
      <c r="U25861" s="820"/>
      <c r="V25861" s="820"/>
      <c r="W25861" s="820"/>
      <c r="X25861" s="820"/>
      <c r="Y25861" s="820"/>
      <c r="Z25861" s="820"/>
    </row>
    <row r="25862" spans="7:26">
      <c r="G25862" s="826"/>
      <c r="H25862" s="820"/>
      <c r="J25862" s="820"/>
      <c r="K25862" s="820"/>
      <c r="L25862" s="820"/>
      <c r="M25862" s="820"/>
      <c r="N25862" s="820"/>
      <c r="O25862" s="820"/>
      <c r="P25862" s="820"/>
      <c r="Q25862" s="820"/>
      <c r="R25862" s="820"/>
      <c r="S25862" s="820"/>
      <c r="T25862" s="820"/>
      <c r="U25862" s="820"/>
      <c r="V25862" s="820"/>
      <c r="W25862" s="820"/>
      <c r="X25862" s="820"/>
      <c r="Y25862" s="820"/>
      <c r="Z25862" s="820"/>
    </row>
    <row r="25863" spans="7:26">
      <c r="G25863" s="826"/>
      <c r="H25863" s="820"/>
      <c r="J25863" s="820"/>
      <c r="K25863" s="820"/>
      <c r="L25863" s="820"/>
      <c r="M25863" s="820"/>
      <c r="N25863" s="820"/>
      <c r="O25863" s="820"/>
      <c r="P25863" s="820"/>
      <c r="Q25863" s="820"/>
      <c r="R25863" s="820"/>
      <c r="S25863" s="820"/>
      <c r="T25863" s="820"/>
      <c r="U25863" s="820"/>
      <c r="V25863" s="820"/>
      <c r="W25863" s="820"/>
      <c r="X25863" s="820"/>
      <c r="Y25863" s="820"/>
      <c r="Z25863" s="820"/>
    </row>
    <row r="25864" spans="7:26">
      <c r="G25864" s="826"/>
      <c r="H25864" s="820"/>
      <c r="J25864" s="820"/>
      <c r="K25864" s="820"/>
      <c r="L25864" s="820"/>
      <c r="M25864" s="820"/>
      <c r="N25864" s="820"/>
      <c r="O25864" s="820"/>
      <c r="P25864" s="820"/>
      <c r="Q25864" s="820"/>
      <c r="R25864" s="820"/>
      <c r="S25864" s="820"/>
      <c r="T25864" s="820"/>
      <c r="U25864" s="820"/>
      <c r="V25864" s="820"/>
      <c r="W25864" s="820"/>
      <c r="X25864" s="820"/>
      <c r="Y25864" s="820"/>
      <c r="Z25864" s="820"/>
    </row>
    <row r="25865" spans="7:26">
      <c r="G25865" s="826"/>
      <c r="H25865" s="820"/>
      <c r="J25865" s="820"/>
      <c r="K25865" s="820"/>
      <c r="L25865" s="820"/>
      <c r="M25865" s="820"/>
      <c r="N25865" s="820"/>
      <c r="O25865" s="820"/>
      <c r="P25865" s="820"/>
      <c r="Q25865" s="820"/>
      <c r="R25865" s="820"/>
      <c r="S25865" s="820"/>
      <c r="T25865" s="820"/>
      <c r="U25865" s="820"/>
      <c r="V25865" s="820"/>
      <c r="W25865" s="820"/>
      <c r="X25865" s="820"/>
      <c r="Y25865" s="820"/>
      <c r="Z25865" s="820"/>
    </row>
    <row r="25866" spans="7:26">
      <c r="G25866" s="826"/>
      <c r="H25866" s="820"/>
      <c r="J25866" s="820"/>
      <c r="K25866" s="820"/>
      <c r="L25866" s="820"/>
      <c r="M25866" s="820"/>
      <c r="N25866" s="820"/>
      <c r="O25866" s="820"/>
      <c r="P25866" s="820"/>
      <c r="Q25866" s="820"/>
      <c r="R25866" s="820"/>
      <c r="S25866" s="820"/>
      <c r="T25866" s="820"/>
      <c r="U25866" s="820"/>
      <c r="V25866" s="820"/>
      <c r="W25866" s="820"/>
      <c r="X25866" s="820"/>
      <c r="Y25866" s="820"/>
      <c r="Z25866" s="820"/>
    </row>
    <row r="25867" spans="7:26">
      <c r="G25867" s="826"/>
      <c r="H25867" s="820"/>
      <c r="J25867" s="820"/>
      <c r="K25867" s="820"/>
      <c r="L25867" s="820"/>
      <c r="M25867" s="820"/>
      <c r="N25867" s="820"/>
      <c r="O25867" s="820"/>
      <c r="P25867" s="820"/>
      <c r="Q25867" s="820"/>
      <c r="R25867" s="820"/>
      <c r="S25867" s="820"/>
      <c r="T25867" s="820"/>
      <c r="U25867" s="820"/>
      <c r="V25867" s="820"/>
      <c r="W25867" s="820"/>
      <c r="X25867" s="820"/>
      <c r="Y25867" s="820"/>
      <c r="Z25867" s="820"/>
    </row>
    <row r="25868" spans="7:26">
      <c r="G25868" s="826"/>
      <c r="H25868" s="820"/>
      <c r="J25868" s="820"/>
      <c r="K25868" s="820"/>
      <c r="L25868" s="820"/>
      <c r="M25868" s="820"/>
      <c r="N25868" s="820"/>
      <c r="O25868" s="820"/>
      <c r="P25868" s="820"/>
      <c r="Q25868" s="820"/>
      <c r="R25868" s="820"/>
      <c r="S25868" s="820"/>
      <c r="T25868" s="820"/>
      <c r="U25868" s="820"/>
      <c r="V25868" s="820"/>
      <c r="W25868" s="820"/>
      <c r="X25868" s="820"/>
      <c r="Y25868" s="820"/>
      <c r="Z25868" s="820"/>
    </row>
    <row r="25869" spans="7:26">
      <c r="G25869" s="826"/>
      <c r="H25869" s="820"/>
      <c r="J25869" s="820"/>
      <c r="K25869" s="820"/>
      <c r="L25869" s="820"/>
      <c r="M25869" s="820"/>
      <c r="N25869" s="820"/>
      <c r="O25869" s="820"/>
      <c r="P25869" s="820"/>
      <c r="Q25869" s="820"/>
      <c r="R25869" s="820"/>
      <c r="S25869" s="820"/>
      <c r="T25869" s="820"/>
      <c r="U25869" s="820"/>
      <c r="V25869" s="820"/>
      <c r="W25869" s="820"/>
      <c r="X25869" s="820"/>
      <c r="Y25869" s="820"/>
      <c r="Z25869" s="820"/>
    </row>
    <row r="25870" spans="7:26">
      <c r="G25870" s="826"/>
      <c r="H25870" s="820"/>
      <c r="J25870" s="820"/>
      <c r="K25870" s="820"/>
      <c r="L25870" s="820"/>
      <c r="M25870" s="820"/>
      <c r="N25870" s="820"/>
      <c r="O25870" s="820"/>
      <c r="P25870" s="820"/>
      <c r="Q25870" s="820"/>
      <c r="R25870" s="820"/>
      <c r="S25870" s="820"/>
      <c r="T25870" s="820"/>
      <c r="U25870" s="820"/>
      <c r="V25870" s="820"/>
      <c r="W25870" s="820"/>
      <c r="X25870" s="820"/>
      <c r="Y25870" s="820"/>
      <c r="Z25870" s="820"/>
    </row>
    <row r="25871" spans="7:26">
      <c r="G25871" s="826"/>
      <c r="H25871" s="820"/>
      <c r="J25871" s="820"/>
      <c r="K25871" s="820"/>
      <c r="L25871" s="820"/>
      <c r="M25871" s="820"/>
      <c r="N25871" s="820"/>
      <c r="O25871" s="820"/>
      <c r="P25871" s="820"/>
      <c r="Q25871" s="820"/>
      <c r="R25871" s="820"/>
      <c r="S25871" s="820"/>
      <c r="T25871" s="820"/>
      <c r="U25871" s="820"/>
      <c r="V25871" s="820"/>
      <c r="W25871" s="820"/>
      <c r="X25871" s="820"/>
      <c r="Y25871" s="820"/>
      <c r="Z25871" s="820"/>
    </row>
    <row r="25872" spans="7:26">
      <c r="G25872" s="826"/>
      <c r="H25872" s="820"/>
      <c r="J25872" s="820"/>
      <c r="K25872" s="820"/>
      <c r="L25872" s="820"/>
      <c r="M25872" s="820"/>
      <c r="N25872" s="820"/>
      <c r="O25872" s="820"/>
      <c r="P25872" s="820"/>
      <c r="Q25872" s="820"/>
      <c r="R25872" s="820"/>
      <c r="S25872" s="820"/>
      <c r="T25872" s="820"/>
      <c r="U25872" s="820"/>
      <c r="V25872" s="820"/>
      <c r="W25872" s="820"/>
      <c r="X25872" s="820"/>
      <c r="Y25872" s="820"/>
      <c r="Z25872" s="820"/>
    </row>
    <row r="25873" spans="7:26">
      <c r="G25873" s="826"/>
      <c r="H25873" s="820"/>
      <c r="J25873" s="820"/>
      <c r="K25873" s="820"/>
      <c r="L25873" s="820"/>
      <c r="M25873" s="820"/>
      <c r="N25873" s="820"/>
      <c r="O25873" s="820"/>
      <c r="P25873" s="820"/>
      <c r="Q25873" s="820"/>
      <c r="R25873" s="820"/>
      <c r="S25873" s="820"/>
      <c r="T25873" s="820"/>
      <c r="U25873" s="820"/>
      <c r="V25873" s="820"/>
      <c r="W25873" s="820"/>
      <c r="X25873" s="820"/>
      <c r="Y25873" s="820"/>
      <c r="Z25873" s="820"/>
    </row>
    <row r="25874" spans="7:26">
      <c r="G25874" s="826"/>
      <c r="H25874" s="820"/>
      <c r="J25874" s="820"/>
      <c r="K25874" s="820"/>
      <c r="L25874" s="820"/>
      <c r="M25874" s="820"/>
      <c r="N25874" s="820"/>
      <c r="O25874" s="820"/>
      <c r="P25874" s="820"/>
      <c r="Q25874" s="820"/>
      <c r="R25874" s="820"/>
      <c r="S25874" s="820"/>
      <c r="T25874" s="820"/>
      <c r="U25874" s="820"/>
      <c r="V25874" s="820"/>
      <c r="W25874" s="820"/>
      <c r="X25874" s="820"/>
      <c r="Y25874" s="820"/>
      <c r="Z25874" s="820"/>
    </row>
    <row r="25875" spans="7:26">
      <c r="G25875" s="826"/>
      <c r="H25875" s="820"/>
      <c r="J25875" s="820"/>
      <c r="K25875" s="820"/>
      <c r="L25875" s="820"/>
      <c r="M25875" s="820"/>
      <c r="N25875" s="820"/>
      <c r="O25875" s="820"/>
      <c r="P25875" s="820"/>
      <c r="Q25875" s="820"/>
      <c r="R25875" s="820"/>
      <c r="S25875" s="820"/>
      <c r="T25875" s="820"/>
      <c r="U25875" s="820"/>
      <c r="V25875" s="820"/>
      <c r="W25875" s="820"/>
      <c r="X25875" s="820"/>
      <c r="Y25875" s="820"/>
      <c r="Z25875" s="820"/>
    </row>
    <row r="25876" spans="7:26">
      <c r="G25876" s="826"/>
      <c r="H25876" s="820"/>
      <c r="J25876" s="820"/>
      <c r="K25876" s="820"/>
      <c r="L25876" s="820"/>
      <c r="M25876" s="820"/>
      <c r="N25876" s="820"/>
      <c r="O25876" s="820"/>
      <c r="P25876" s="820"/>
      <c r="Q25876" s="820"/>
      <c r="R25876" s="820"/>
      <c r="S25876" s="820"/>
      <c r="T25876" s="820"/>
      <c r="U25876" s="820"/>
      <c r="V25876" s="820"/>
      <c r="W25876" s="820"/>
      <c r="X25876" s="820"/>
      <c r="Y25876" s="820"/>
      <c r="Z25876" s="820"/>
    </row>
    <row r="25877" spans="7:26">
      <c r="G25877" s="826"/>
      <c r="H25877" s="820"/>
      <c r="J25877" s="820"/>
      <c r="K25877" s="820"/>
      <c r="L25877" s="820"/>
      <c r="M25877" s="820"/>
      <c r="N25877" s="820"/>
      <c r="O25877" s="820"/>
      <c r="P25877" s="820"/>
      <c r="Q25877" s="820"/>
      <c r="R25877" s="820"/>
      <c r="S25877" s="820"/>
      <c r="T25877" s="820"/>
      <c r="U25877" s="820"/>
      <c r="V25877" s="820"/>
      <c r="W25877" s="820"/>
      <c r="X25877" s="820"/>
      <c r="Y25877" s="820"/>
      <c r="Z25877" s="820"/>
    </row>
    <row r="25878" spans="7:26">
      <c r="G25878" s="826"/>
      <c r="H25878" s="820"/>
      <c r="J25878" s="820"/>
      <c r="K25878" s="820"/>
      <c r="L25878" s="820"/>
      <c r="M25878" s="820"/>
      <c r="N25878" s="820"/>
      <c r="O25878" s="820"/>
      <c r="P25878" s="820"/>
      <c r="Q25878" s="820"/>
      <c r="R25878" s="820"/>
      <c r="S25878" s="820"/>
      <c r="T25878" s="820"/>
      <c r="U25878" s="820"/>
      <c r="V25878" s="820"/>
      <c r="W25878" s="820"/>
      <c r="X25878" s="820"/>
      <c r="Y25878" s="820"/>
      <c r="Z25878" s="820"/>
    </row>
    <row r="25879" spans="7:26">
      <c r="G25879" s="826"/>
      <c r="H25879" s="820"/>
      <c r="J25879" s="820"/>
      <c r="K25879" s="820"/>
      <c r="L25879" s="820"/>
      <c r="M25879" s="820"/>
      <c r="N25879" s="820"/>
      <c r="O25879" s="820"/>
      <c r="P25879" s="820"/>
      <c r="Q25879" s="820"/>
      <c r="R25879" s="820"/>
      <c r="S25879" s="820"/>
      <c r="T25879" s="820"/>
      <c r="U25879" s="820"/>
      <c r="V25879" s="820"/>
      <c r="W25879" s="820"/>
      <c r="X25879" s="820"/>
      <c r="Y25879" s="820"/>
      <c r="Z25879" s="820"/>
    </row>
    <row r="25880" spans="7:26">
      <c r="G25880" s="826"/>
      <c r="H25880" s="820"/>
      <c r="J25880" s="820"/>
      <c r="K25880" s="820"/>
      <c r="L25880" s="820"/>
      <c r="M25880" s="820"/>
      <c r="N25880" s="820"/>
      <c r="O25880" s="820"/>
      <c r="P25880" s="820"/>
      <c r="Q25880" s="820"/>
      <c r="R25880" s="820"/>
      <c r="S25880" s="820"/>
      <c r="T25880" s="820"/>
      <c r="U25880" s="820"/>
      <c r="V25880" s="820"/>
      <c r="W25880" s="820"/>
      <c r="X25880" s="820"/>
      <c r="Y25880" s="820"/>
      <c r="Z25880" s="820"/>
    </row>
    <row r="25881" spans="7:26">
      <c r="G25881" s="826"/>
      <c r="H25881" s="820"/>
      <c r="J25881" s="820"/>
      <c r="K25881" s="820"/>
      <c r="L25881" s="820"/>
      <c r="M25881" s="820"/>
      <c r="N25881" s="820"/>
      <c r="O25881" s="820"/>
      <c r="P25881" s="820"/>
      <c r="Q25881" s="820"/>
      <c r="R25881" s="820"/>
      <c r="S25881" s="820"/>
      <c r="T25881" s="820"/>
      <c r="U25881" s="820"/>
      <c r="V25881" s="820"/>
      <c r="W25881" s="820"/>
      <c r="X25881" s="820"/>
      <c r="Y25881" s="820"/>
      <c r="Z25881" s="820"/>
    </row>
    <row r="25882" spans="7:26">
      <c r="G25882" s="826"/>
      <c r="H25882" s="820"/>
      <c r="J25882" s="820"/>
      <c r="K25882" s="820"/>
      <c r="L25882" s="820"/>
      <c r="M25882" s="820"/>
      <c r="N25882" s="820"/>
      <c r="O25882" s="820"/>
      <c r="P25882" s="820"/>
      <c r="Q25882" s="820"/>
      <c r="R25882" s="820"/>
      <c r="S25882" s="820"/>
      <c r="T25882" s="820"/>
      <c r="U25882" s="820"/>
      <c r="V25882" s="820"/>
      <c r="W25882" s="820"/>
      <c r="X25882" s="820"/>
      <c r="Y25882" s="820"/>
      <c r="Z25882" s="820"/>
    </row>
    <row r="25883" spans="7:26">
      <c r="G25883" s="826"/>
      <c r="H25883" s="820"/>
      <c r="J25883" s="820"/>
      <c r="K25883" s="820"/>
      <c r="L25883" s="820"/>
      <c r="M25883" s="820"/>
      <c r="N25883" s="820"/>
      <c r="O25883" s="820"/>
      <c r="P25883" s="820"/>
      <c r="Q25883" s="820"/>
      <c r="R25883" s="820"/>
      <c r="S25883" s="820"/>
      <c r="T25883" s="820"/>
      <c r="U25883" s="820"/>
      <c r="V25883" s="820"/>
      <c r="W25883" s="820"/>
      <c r="X25883" s="820"/>
      <c r="Y25883" s="820"/>
      <c r="Z25883" s="820"/>
    </row>
    <row r="25884" spans="7:26">
      <c r="G25884" s="826"/>
      <c r="H25884" s="820"/>
      <c r="J25884" s="820"/>
      <c r="K25884" s="820"/>
      <c r="L25884" s="820"/>
      <c r="M25884" s="820"/>
      <c r="N25884" s="820"/>
      <c r="O25884" s="820"/>
      <c r="P25884" s="820"/>
      <c r="Q25884" s="820"/>
      <c r="R25884" s="820"/>
      <c r="S25884" s="820"/>
      <c r="T25884" s="820"/>
      <c r="U25884" s="820"/>
      <c r="V25884" s="820"/>
      <c r="W25884" s="820"/>
      <c r="X25884" s="820"/>
      <c r="Y25884" s="820"/>
      <c r="Z25884" s="820"/>
    </row>
    <row r="25885" spans="7:26">
      <c r="G25885" s="826"/>
      <c r="H25885" s="820"/>
      <c r="J25885" s="820"/>
      <c r="K25885" s="820"/>
      <c r="L25885" s="820"/>
      <c r="M25885" s="820"/>
      <c r="N25885" s="820"/>
      <c r="O25885" s="820"/>
      <c r="P25885" s="820"/>
      <c r="Q25885" s="820"/>
      <c r="R25885" s="820"/>
      <c r="S25885" s="820"/>
      <c r="T25885" s="820"/>
      <c r="U25885" s="820"/>
      <c r="V25885" s="820"/>
      <c r="W25885" s="820"/>
      <c r="X25885" s="820"/>
      <c r="Y25885" s="820"/>
      <c r="Z25885" s="820"/>
    </row>
    <row r="25886" spans="7:26">
      <c r="G25886" s="826"/>
      <c r="H25886" s="820"/>
      <c r="J25886" s="820"/>
      <c r="K25886" s="820"/>
      <c r="L25886" s="820"/>
      <c r="M25886" s="820"/>
      <c r="N25886" s="820"/>
      <c r="O25886" s="820"/>
      <c r="P25886" s="820"/>
      <c r="Q25886" s="820"/>
      <c r="R25886" s="820"/>
      <c r="S25886" s="820"/>
      <c r="T25886" s="820"/>
      <c r="U25886" s="820"/>
      <c r="V25886" s="820"/>
      <c r="W25886" s="820"/>
      <c r="X25886" s="820"/>
      <c r="Y25886" s="820"/>
      <c r="Z25886" s="820"/>
    </row>
    <row r="25887" spans="7:26">
      <c r="G25887" s="826"/>
      <c r="H25887" s="820"/>
      <c r="J25887" s="820"/>
      <c r="K25887" s="820"/>
      <c r="L25887" s="820"/>
      <c r="M25887" s="820"/>
      <c r="N25887" s="820"/>
      <c r="O25887" s="820"/>
      <c r="P25887" s="820"/>
      <c r="Q25887" s="820"/>
      <c r="R25887" s="820"/>
      <c r="S25887" s="820"/>
      <c r="T25887" s="820"/>
      <c r="U25887" s="820"/>
      <c r="V25887" s="820"/>
      <c r="W25887" s="820"/>
      <c r="X25887" s="820"/>
      <c r="Y25887" s="820"/>
      <c r="Z25887" s="820"/>
    </row>
    <row r="25888" spans="7:26">
      <c r="G25888" s="826"/>
      <c r="H25888" s="820"/>
      <c r="J25888" s="820"/>
      <c r="K25888" s="820"/>
      <c r="L25888" s="820"/>
      <c r="M25888" s="820"/>
      <c r="N25888" s="820"/>
      <c r="O25888" s="820"/>
      <c r="P25888" s="820"/>
      <c r="Q25888" s="820"/>
      <c r="R25888" s="820"/>
      <c r="S25888" s="820"/>
      <c r="T25888" s="820"/>
      <c r="U25888" s="820"/>
      <c r="V25888" s="820"/>
      <c r="W25888" s="820"/>
      <c r="X25888" s="820"/>
      <c r="Y25888" s="820"/>
      <c r="Z25888" s="820"/>
    </row>
    <row r="25889" spans="7:26">
      <c r="G25889" s="826"/>
      <c r="H25889" s="820"/>
      <c r="J25889" s="820"/>
      <c r="K25889" s="820"/>
      <c r="L25889" s="820"/>
      <c r="M25889" s="820"/>
      <c r="N25889" s="820"/>
      <c r="O25889" s="820"/>
      <c r="P25889" s="820"/>
      <c r="Q25889" s="820"/>
      <c r="R25889" s="820"/>
      <c r="S25889" s="820"/>
      <c r="T25889" s="820"/>
      <c r="U25889" s="820"/>
      <c r="V25889" s="820"/>
      <c r="W25889" s="820"/>
      <c r="X25889" s="820"/>
      <c r="Y25889" s="820"/>
      <c r="Z25889" s="820"/>
    </row>
    <row r="25890" spans="7:26">
      <c r="G25890" s="826"/>
      <c r="H25890" s="820"/>
      <c r="J25890" s="820"/>
      <c r="K25890" s="820"/>
      <c r="L25890" s="820"/>
      <c r="M25890" s="820"/>
      <c r="N25890" s="820"/>
      <c r="O25890" s="820"/>
      <c r="P25890" s="820"/>
      <c r="Q25890" s="820"/>
      <c r="R25890" s="820"/>
      <c r="S25890" s="820"/>
      <c r="T25890" s="820"/>
      <c r="U25890" s="820"/>
      <c r="V25890" s="820"/>
      <c r="W25890" s="820"/>
      <c r="X25890" s="820"/>
      <c r="Y25890" s="820"/>
      <c r="Z25890" s="820"/>
    </row>
    <row r="25891" spans="7:26">
      <c r="G25891" s="826"/>
      <c r="H25891" s="820"/>
      <c r="J25891" s="820"/>
      <c r="K25891" s="820"/>
      <c r="L25891" s="820"/>
      <c r="M25891" s="820"/>
      <c r="N25891" s="820"/>
      <c r="O25891" s="820"/>
      <c r="P25891" s="820"/>
      <c r="Q25891" s="820"/>
      <c r="R25891" s="820"/>
      <c r="S25891" s="820"/>
      <c r="T25891" s="820"/>
      <c r="U25891" s="820"/>
      <c r="V25891" s="820"/>
      <c r="W25891" s="820"/>
      <c r="X25891" s="820"/>
      <c r="Y25891" s="820"/>
      <c r="Z25891" s="820"/>
    </row>
    <row r="25892" spans="7:26">
      <c r="G25892" s="826"/>
      <c r="H25892" s="820"/>
      <c r="J25892" s="820"/>
      <c r="K25892" s="820"/>
      <c r="L25892" s="820"/>
      <c r="M25892" s="820"/>
      <c r="N25892" s="820"/>
      <c r="O25892" s="820"/>
      <c r="P25892" s="820"/>
      <c r="Q25892" s="820"/>
      <c r="R25892" s="820"/>
      <c r="S25892" s="820"/>
      <c r="T25892" s="820"/>
      <c r="U25892" s="820"/>
      <c r="V25892" s="820"/>
      <c r="W25892" s="820"/>
      <c r="X25892" s="820"/>
      <c r="Y25892" s="820"/>
      <c r="Z25892" s="820"/>
    </row>
    <row r="25893" spans="7:26">
      <c r="G25893" s="826"/>
      <c r="H25893" s="820"/>
      <c r="J25893" s="820"/>
      <c r="K25893" s="820"/>
      <c r="L25893" s="820"/>
      <c r="M25893" s="820"/>
      <c r="N25893" s="820"/>
      <c r="O25893" s="820"/>
      <c r="P25893" s="820"/>
      <c r="Q25893" s="820"/>
      <c r="R25893" s="820"/>
      <c r="S25893" s="820"/>
      <c r="T25893" s="820"/>
      <c r="U25893" s="820"/>
      <c r="V25893" s="820"/>
      <c r="W25893" s="820"/>
      <c r="X25893" s="820"/>
      <c r="Y25893" s="820"/>
      <c r="Z25893" s="820"/>
    </row>
    <row r="25894" spans="7:26">
      <c r="G25894" s="826"/>
      <c r="H25894" s="820"/>
      <c r="J25894" s="820"/>
      <c r="K25894" s="820"/>
      <c r="L25894" s="820"/>
      <c r="M25894" s="820"/>
      <c r="N25894" s="820"/>
      <c r="O25894" s="820"/>
      <c r="P25894" s="820"/>
      <c r="Q25894" s="820"/>
      <c r="R25894" s="820"/>
      <c r="S25894" s="820"/>
      <c r="T25894" s="820"/>
      <c r="U25894" s="820"/>
      <c r="V25894" s="820"/>
      <c r="W25894" s="820"/>
      <c r="X25894" s="820"/>
      <c r="Y25894" s="820"/>
      <c r="Z25894" s="820"/>
    </row>
    <row r="25895" spans="7:26">
      <c r="G25895" s="826"/>
      <c r="H25895" s="820"/>
      <c r="J25895" s="820"/>
      <c r="K25895" s="820"/>
      <c r="L25895" s="820"/>
      <c r="M25895" s="820"/>
      <c r="N25895" s="820"/>
      <c r="O25895" s="820"/>
      <c r="P25895" s="820"/>
      <c r="Q25895" s="820"/>
      <c r="R25895" s="820"/>
      <c r="S25895" s="820"/>
      <c r="T25895" s="820"/>
      <c r="U25895" s="820"/>
      <c r="V25895" s="820"/>
      <c r="W25895" s="820"/>
      <c r="X25895" s="820"/>
      <c r="Y25895" s="820"/>
      <c r="Z25895" s="820"/>
    </row>
    <row r="25896" spans="7:26">
      <c r="G25896" s="826"/>
      <c r="H25896" s="820"/>
      <c r="J25896" s="820"/>
      <c r="K25896" s="820"/>
      <c r="L25896" s="820"/>
      <c r="M25896" s="820"/>
      <c r="N25896" s="820"/>
      <c r="O25896" s="820"/>
      <c r="P25896" s="820"/>
      <c r="Q25896" s="820"/>
      <c r="R25896" s="820"/>
      <c r="S25896" s="820"/>
      <c r="T25896" s="820"/>
      <c r="U25896" s="820"/>
      <c r="V25896" s="820"/>
      <c r="W25896" s="820"/>
      <c r="X25896" s="820"/>
      <c r="Y25896" s="820"/>
      <c r="Z25896" s="820"/>
    </row>
    <row r="25897" spans="7:26">
      <c r="G25897" s="826"/>
      <c r="H25897" s="820"/>
      <c r="J25897" s="820"/>
      <c r="K25897" s="820"/>
      <c r="L25897" s="820"/>
      <c r="M25897" s="820"/>
      <c r="N25897" s="820"/>
      <c r="O25897" s="820"/>
      <c r="P25897" s="820"/>
      <c r="Q25897" s="820"/>
      <c r="R25897" s="820"/>
      <c r="S25897" s="820"/>
      <c r="T25897" s="820"/>
      <c r="U25897" s="820"/>
      <c r="V25897" s="820"/>
      <c r="W25897" s="820"/>
      <c r="X25897" s="820"/>
      <c r="Y25897" s="820"/>
      <c r="Z25897" s="820"/>
    </row>
    <row r="25898" spans="7:26">
      <c r="G25898" s="826"/>
      <c r="H25898" s="820"/>
      <c r="J25898" s="820"/>
      <c r="K25898" s="820"/>
      <c r="L25898" s="820"/>
      <c r="M25898" s="820"/>
      <c r="N25898" s="820"/>
      <c r="O25898" s="820"/>
      <c r="P25898" s="820"/>
      <c r="Q25898" s="820"/>
      <c r="R25898" s="820"/>
      <c r="S25898" s="820"/>
      <c r="T25898" s="820"/>
      <c r="U25898" s="820"/>
      <c r="V25898" s="820"/>
      <c r="W25898" s="820"/>
      <c r="X25898" s="820"/>
      <c r="Y25898" s="820"/>
      <c r="Z25898" s="820"/>
    </row>
    <row r="25899" spans="7:26">
      <c r="G25899" s="826"/>
      <c r="H25899" s="820"/>
      <c r="J25899" s="820"/>
      <c r="K25899" s="820"/>
      <c r="L25899" s="820"/>
      <c r="M25899" s="820"/>
      <c r="N25899" s="820"/>
      <c r="O25899" s="820"/>
      <c r="P25899" s="820"/>
      <c r="Q25899" s="820"/>
      <c r="R25899" s="820"/>
      <c r="S25899" s="820"/>
      <c r="T25899" s="820"/>
      <c r="U25899" s="820"/>
      <c r="V25899" s="820"/>
      <c r="W25899" s="820"/>
      <c r="X25899" s="820"/>
      <c r="Y25899" s="820"/>
      <c r="Z25899" s="820"/>
    </row>
    <row r="25900" spans="7:26">
      <c r="G25900" s="826"/>
      <c r="H25900" s="820"/>
      <c r="J25900" s="820"/>
      <c r="K25900" s="820"/>
      <c r="L25900" s="820"/>
      <c r="M25900" s="820"/>
      <c r="N25900" s="820"/>
      <c r="O25900" s="820"/>
      <c r="P25900" s="820"/>
      <c r="Q25900" s="820"/>
      <c r="R25900" s="820"/>
      <c r="S25900" s="820"/>
      <c r="T25900" s="820"/>
      <c r="U25900" s="820"/>
      <c r="V25900" s="820"/>
      <c r="W25900" s="820"/>
      <c r="X25900" s="820"/>
      <c r="Y25900" s="820"/>
      <c r="Z25900" s="820"/>
    </row>
    <row r="25901" spans="7:26">
      <c r="G25901" s="826"/>
      <c r="H25901" s="820"/>
      <c r="J25901" s="820"/>
      <c r="K25901" s="820"/>
      <c r="L25901" s="820"/>
      <c r="M25901" s="820"/>
      <c r="N25901" s="820"/>
      <c r="O25901" s="820"/>
      <c r="P25901" s="820"/>
      <c r="Q25901" s="820"/>
      <c r="R25901" s="820"/>
      <c r="S25901" s="820"/>
      <c r="T25901" s="820"/>
      <c r="U25901" s="820"/>
      <c r="V25901" s="820"/>
      <c r="W25901" s="820"/>
      <c r="X25901" s="820"/>
      <c r="Y25901" s="820"/>
      <c r="Z25901" s="820"/>
    </row>
    <row r="25902" spans="7:26">
      <c r="G25902" s="826"/>
      <c r="H25902" s="820"/>
      <c r="J25902" s="820"/>
      <c r="K25902" s="820"/>
      <c r="L25902" s="820"/>
      <c r="M25902" s="820"/>
      <c r="N25902" s="820"/>
      <c r="O25902" s="820"/>
      <c r="P25902" s="820"/>
      <c r="Q25902" s="820"/>
      <c r="R25902" s="820"/>
      <c r="S25902" s="820"/>
      <c r="T25902" s="820"/>
      <c r="U25902" s="820"/>
      <c r="V25902" s="820"/>
      <c r="W25902" s="820"/>
      <c r="X25902" s="820"/>
      <c r="Y25902" s="820"/>
      <c r="Z25902" s="820"/>
    </row>
    <row r="25903" spans="7:26">
      <c r="G25903" s="826"/>
      <c r="H25903" s="820"/>
      <c r="J25903" s="820"/>
      <c r="K25903" s="820"/>
      <c r="L25903" s="820"/>
      <c r="M25903" s="820"/>
      <c r="N25903" s="820"/>
      <c r="O25903" s="820"/>
      <c r="P25903" s="820"/>
      <c r="Q25903" s="820"/>
      <c r="R25903" s="820"/>
      <c r="S25903" s="820"/>
      <c r="T25903" s="820"/>
      <c r="U25903" s="820"/>
      <c r="V25903" s="820"/>
      <c r="W25903" s="820"/>
      <c r="X25903" s="820"/>
      <c r="Y25903" s="820"/>
      <c r="Z25903" s="820"/>
    </row>
    <row r="25904" spans="7:26">
      <c r="G25904" s="826"/>
      <c r="H25904" s="820"/>
      <c r="J25904" s="820"/>
      <c r="K25904" s="820"/>
      <c r="L25904" s="820"/>
      <c r="M25904" s="820"/>
      <c r="N25904" s="820"/>
      <c r="O25904" s="820"/>
      <c r="P25904" s="820"/>
      <c r="Q25904" s="820"/>
      <c r="R25904" s="820"/>
      <c r="S25904" s="820"/>
      <c r="T25904" s="820"/>
      <c r="U25904" s="820"/>
      <c r="V25904" s="820"/>
      <c r="W25904" s="820"/>
      <c r="X25904" s="820"/>
      <c r="Y25904" s="820"/>
      <c r="Z25904" s="820"/>
    </row>
    <row r="25905" spans="7:26">
      <c r="G25905" s="826"/>
      <c r="H25905" s="820"/>
      <c r="J25905" s="820"/>
      <c r="K25905" s="820"/>
      <c r="L25905" s="820"/>
      <c r="M25905" s="820"/>
      <c r="N25905" s="820"/>
      <c r="O25905" s="820"/>
      <c r="P25905" s="820"/>
      <c r="Q25905" s="820"/>
      <c r="R25905" s="820"/>
      <c r="S25905" s="820"/>
      <c r="T25905" s="820"/>
      <c r="U25905" s="820"/>
      <c r="V25905" s="820"/>
      <c r="W25905" s="820"/>
      <c r="X25905" s="820"/>
      <c r="Y25905" s="820"/>
      <c r="Z25905" s="820"/>
    </row>
    <row r="25906" spans="7:26">
      <c r="G25906" s="826"/>
      <c r="H25906" s="820"/>
      <c r="J25906" s="820"/>
      <c r="K25906" s="820"/>
      <c r="L25906" s="820"/>
      <c r="M25906" s="820"/>
      <c r="N25906" s="820"/>
      <c r="O25906" s="820"/>
      <c r="P25906" s="820"/>
      <c r="Q25906" s="820"/>
      <c r="R25906" s="820"/>
      <c r="S25906" s="820"/>
      <c r="T25906" s="820"/>
      <c r="U25906" s="820"/>
      <c r="V25906" s="820"/>
      <c r="W25906" s="820"/>
      <c r="X25906" s="820"/>
      <c r="Y25906" s="820"/>
      <c r="Z25906" s="820"/>
    </row>
    <row r="25907" spans="7:26">
      <c r="G25907" s="826"/>
      <c r="H25907" s="820"/>
      <c r="J25907" s="820"/>
      <c r="K25907" s="820"/>
      <c r="L25907" s="820"/>
      <c r="M25907" s="820"/>
      <c r="N25907" s="820"/>
      <c r="O25907" s="820"/>
      <c r="P25907" s="820"/>
      <c r="Q25907" s="820"/>
      <c r="R25907" s="820"/>
      <c r="S25907" s="820"/>
      <c r="T25907" s="820"/>
      <c r="U25907" s="820"/>
      <c r="V25907" s="820"/>
      <c r="W25907" s="820"/>
      <c r="X25907" s="820"/>
      <c r="Y25907" s="820"/>
      <c r="Z25907" s="820"/>
    </row>
    <row r="25908" spans="7:26">
      <c r="G25908" s="826"/>
      <c r="H25908" s="820"/>
      <c r="J25908" s="820"/>
      <c r="K25908" s="820"/>
      <c r="L25908" s="820"/>
      <c r="M25908" s="820"/>
      <c r="N25908" s="820"/>
      <c r="O25908" s="820"/>
      <c r="P25908" s="820"/>
      <c r="Q25908" s="820"/>
      <c r="R25908" s="820"/>
      <c r="S25908" s="820"/>
      <c r="T25908" s="820"/>
      <c r="U25908" s="820"/>
      <c r="V25908" s="820"/>
      <c r="W25908" s="820"/>
      <c r="X25908" s="820"/>
      <c r="Y25908" s="820"/>
      <c r="Z25908" s="820"/>
    </row>
    <row r="25909" spans="7:26">
      <c r="G25909" s="826"/>
      <c r="H25909" s="820"/>
      <c r="J25909" s="820"/>
      <c r="K25909" s="820"/>
      <c r="L25909" s="820"/>
      <c r="M25909" s="820"/>
      <c r="N25909" s="820"/>
      <c r="O25909" s="820"/>
      <c r="P25909" s="820"/>
      <c r="Q25909" s="820"/>
      <c r="R25909" s="820"/>
      <c r="S25909" s="820"/>
      <c r="T25909" s="820"/>
      <c r="U25909" s="820"/>
      <c r="V25909" s="820"/>
      <c r="W25909" s="820"/>
      <c r="X25909" s="820"/>
      <c r="Y25909" s="820"/>
      <c r="Z25909" s="820"/>
    </row>
    <row r="25910" spans="7:26">
      <c r="G25910" s="826"/>
      <c r="H25910" s="820"/>
      <c r="J25910" s="820"/>
      <c r="K25910" s="820"/>
      <c r="L25910" s="820"/>
      <c r="M25910" s="820"/>
      <c r="N25910" s="820"/>
      <c r="O25910" s="820"/>
      <c r="P25910" s="820"/>
      <c r="Q25910" s="820"/>
      <c r="R25910" s="820"/>
      <c r="S25910" s="820"/>
      <c r="T25910" s="820"/>
      <c r="U25910" s="820"/>
      <c r="V25910" s="820"/>
      <c r="W25910" s="820"/>
      <c r="X25910" s="820"/>
      <c r="Y25910" s="820"/>
      <c r="Z25910" s="820"/>
    </row>
    <row r="25911" spans="7:26">
      <c r="G25911" s="826"/>
      <c r="H25911" s="820"/>
      <c r="J25911" s="820"/>
      <c r="K25911" s="820"/>
      <c r="L25911" s="820"/>
      <c r="M25911" s="820"/>
      <c r="N25911" s="820"/>
      <c r="O25911" s="820"/>
      <c r="P25911" s="820"/>
      <c r="Q25911" s="820"/>
      <c r="R25911" s="820"/>
      <c r="S25911" s="820"/>
      <c r="T25911" s="820"/>
      <c r="U25911" s="820"/>
      <c r="V25911" s="820"/>
      <c r="W25911" s="820"/>
      <c r="X25911" s="820"/>
      <c r="Y25911" s="820"/>
      <c r="Z25911" s="820"/>
    </row>
    <row r="25912" spans="7:26">
      <c r="G25912" s="826"/>
      <c r="H25912" s="820"/>
      <c r="J25912" s="820"/>
      <c r="K25912" s="820"/>
      <c r="L25912" s="820"/>
      <c r="M25912" s="820"/>
      <c r="N25912" s="820"/>
      <c r="O25912" s="820"/>
      <c r="P25912" s="820"/>
      <c r="Q25912" s="820"/>
      <c r="R25912" s="820"/>
      <c r="S25912" s="820"/>
      <c r="T25912" s="820"/>
      <c r="U25912" s="820"/>
      <c r="V25912" s="820"/>
      <c r="W25912" s="820"/>
      <c r="X25912" s="820"/>
      <c r="Y25912" s="820"/>
      <c r="Z25912" s="820"/>
    </row>
    <row r="25913" spans="7:26">
      <c r="G25913" s="826"/>
      <c r="H25913" s="820"/>
      <c r="J25913" s="820"/>
      <c r="K25913" s="820"/>
      <c r="L25913" s="820"/>
      <c r="M25913" s="820"/>
      <c r="N25913" s="820"/>
      <c r="O25913" s="820"/>
      <c r="P25913" s="820"/>
      <c r="Q25913" s="820"/>
      <c r="R25913" s="820"/>
      <c r="S25913" s="820"/>
      <c r="T25913" s="820"/>
      <c r="U25913" s="820"/>
      <c r="V25913" s="820"/>
      <c r="W25913" s="820"/>
      <c r="X25913" s="820"/>
      <c r="Y25913" s="820"/>
      <c r="Z25913" s="820"/>
    </row>
    <row r="25914" spans="7:26">
      <c r="G25914" s="826"/>
      <c r="H25914" s="820"/>
      <c r="J25914" s="820"/>
      <c r="K25914" s="820"/>
      <c r="L25914" s="820"/>
      <c r="M25914" s="820"/>
      <c r="N25914" s="820"/>
      <c r="O25914" s="820"/>
      <c r="P25914" s="820"/>
      <c r="Q25914" s="820"/>
      <c r="R25914" s="820"/>
      <c r="S25914" s="820"/>
      <c r="T25914" s="820"/>
      <c r="U25914" s="820"/>
      <c r="V25914" s="820"/>
      <c r="W25914" s="820"/>
      <c r="X25914" s="820"/>
      <c r="Y25914" s="820"/>
      <c r="Z25914" s="820"/>
    </row>
    <row r="25915" spans="7:26">
      <c r="G25915" s="826"/>
      <c r="H25915" s="820"/>
      <c r="J25915" s="820"/>
      <c r="K25915" s="820"/>
      <c r="L25915" s="820"/>
      <c r="M25915" s="820"/>
      <c r="N25915" s="820"/>
      <c r="O25915" s="820"/>
      <c r="P25915" s="820"/>
      <c r="Q25915" s="820"/>
      <c r="R25915" s="820"/>
      <c r="S25915" s="820"/>
      <c r="T25915" s="820"/>
      <c r="U25915" s="820"/>
      <c r="V25915" s="820"/>
      <c r="W25915" s="820"/>
      <c r="X25915" s="820"/>
      <c r="Y25915" s="820"/>
      <c r="Z25915" s="820"/>
    </row>
    <row r="25916" spans="7:26">
      <c r="G25916" s="826"/>
      <c r="H25916" s="820"/>
      <c r="J25916" s="820"/>
      <c r="K25916" s="820"/>
      <c r="L25916" s="820"/>
      <c r="M25916" s="820"/>
      <c r="N25916" s="820"/>
      <c r="O25916" s="820"/>
      <c r="P25916" s="820"/>
      <c r="Q25916" s="820"/>
      <c r="R25916" s="820"/>
      <c r="S25916" s="820"/>
      <c r="T25916" s="820"/>
      <c r="U25916" s="820"/>
      <c r="V25916" s="820"/>
      <c r="W25916" s="820"/>
      <c r="X25916" s="820"/>
      <c r="Y25916" s="820"/>
      <c r="Z25916" s="820"/>
    </row>
    <row r="25917" spans="7:26">
      <c r="G25917" s="826"/>
      <c r="H25917" s="820"/>
      <c r="J25917" s="820"/>
      <c r="K25917" s="820"/>
      <c r="L25917" s="820"/>
      <c r="M25917" s="820"/>
      <c r="N25917" s="820"/>
      <c r="O25917" s="820"/>
      <c r="P25917" s="820"/>
      <c r="Q25917" s="820"/>
      <c r="R25917" s="820"/>
      <c r="S25917" s="820"/>
      <c r="T25917" s="820"/>
      <c r="U25917" s="820"/>
      <c r="V25917" s="820"/>
      <c r="W25917" s="820"/>
      <c r="X25917" s="820"/>
      <c r="Y25917" s="820"/>
      <c r="Z25917" s="820"/>
    </row>
    <row r="25918" spans="7:26">
      <c r="G25918" s="826"/>
      <c r="H25918" s="820"/>
      <c r="J25918" s="820"/>
      <c r="K25918" s="820"/>
      <c r="L25918" s="820"/>
      <c r="M25918" s="820"/>
      <c r="N25918" s="820"/>
      <c r="O25918" s="820"/>
      <c r="P25918" s="820"/>
      <c r="Q25918" s="820"/>
      <c r="R25918" s="820"/>
      <c r="S25918" s="820"/>
      <c r="T25918" s="820"/>
      <c r="U25918" s="820"/>
      <c r="V25918" s="820"/>
      <c r="W25918" s="820"/>
      <c r="X25918" s="820"/>
      <c r="Y25918" s="820"/>
      <c r="Z25918" s="820"/>
    </row>
    <row r="25919" spans="7:26">
      <c r="G25919" s="826"/>
      <c r="H25919" s="820"/>
      <c r="J25919" s="820"/>
      <c r="K25919" s="820"/>
      <c r="L25919" s="820"/>
      <c r="M25919" s="820"/>
      <c r="N25919" s="820"/>
      <c r="O25919" s="820"/>
      <c r="P25919" s="820"/>
      <c r="Q25919" s="820"/>
      <c r="R25919" s="820"/>
      <c r="S25919" s="820"/>
      <c r="T25919" s="820"/>
      <c r="U25919" s="820"/>
      <c r="V25919" s="820"/>
      <c r="W25919" s="820"/>
      <c r="X25919" s="820"/>
      <c r="Y25919" s="820"/>
      <c r="Z25919" s="820"/>
    </row>
    <row r="25920" spans="7:26">
      <c r="G25920" s="826"/>
      <c r="H25920" s="820"/>
      <c r="J25920" s="820"/>
      <c r="K25920" s="820"/>
      <c r="L25920" s="820"/>
      <c r="M25920" s="820"/>
      <c r="N25920" s="820"/>
      <c r="O25920" s="820"/>
      <c r="P25920" s="820"/>
      <c r="Q25920" s="820"/>
      <c r="R25920" s="820"/>
      <c r="S25920" s="820"/>
      <c r="T25920" s="820"/>
      <c r="U25920" s="820"/>
      <c r="V25920" s="820"/>
      <c r="W25920" s="820"/>
      <c r="X25920" s="820"/>
      <c r="Y25920" s="820"/>
      <c r="Z25920" s="820"/>
    </row>
    <row r="25921" spans="7:26">
      <c r="G25921" s="826"/>
      <c r="H25921" s="820"/>
      <c r="J25921" s="820"/>
      <c r="K25921" s="820"/>
      <c r="L25921" s="820"/>
      <c r="M25921" s="820"/>
      <c r="N25921" s="820"/>
      <c r="O25921" s="820"/>
      <c r="P25921" s="820"/>
      <c r="Q25921" s="820"/>
      <c r="R25921" s="820"/>
      <c r="S25921" s="820"/>
      <c r="T25921" s="820"/>
      <c r="U25921" s="820"/>
      <c r="V25921" s="820"/>
      <c r="W25921" s="820"/>
      <c r="X25921" s="820"/>
      <c r="Y25921" s="820"/>
      <c r="Z25921" s="820"/>
    </row>
    <row r="25922" spans="7:26">
      <c r="G25922" s="826"/>
      <c r="H25922" s="820"/>
      <c r="J25922" s="820"/>
      <c r="K25922" s="820"/>
      <c r="L25922" s="820"/>
      <c r="M25922" s="820"/>
      <c r="N25922" s="820"/>
      <c r="O25922" s="820"/>
      <c r="P25922" s="820"/>
      <c r="Q25922" s="820"/>
      <c r="R25922" s="820"/>
      <c r="S25922" s="820"/>
      <c r="T25922" s="820"/>
      <c r="U25922" s="820"/>
      <c r="V25922" s="820"/>
      <c r="W25922" s="820"/>
      <c r="X25922" s="820"/>
      <c r="Y25922" s="820"/>
      <c r="Z25922" s="820"/>
    </row>
    <row r="25923" spans="7:26">
      <c r="G25923" s="826"/>
      <c r="H25923" s="820"/>
      <c r="J25923" s="820"/>
      <c r="K25923" s="820"/>
      <c r="L25923" s="820"/>
      <c r="M25923" s="820"/>
      <c r="N25923" s="820"/>
      <c r="O25923" s="820"/>
      <c r="P25923" s="820"/>
      <c r="Q25923" s="820"/>
      <c r="R25923" s="820"/>
      <c r="S25923" s="820"/>
      <c r="T25923" s="820"/>
      <c r="U25923" s="820"/>
      <c r="V25923" s="820"/>
      <c r="W25923" s="820"/>
      <c r="X25923" s="820"/>
      <c r="Y25923" s="820"/>
      <c r="Z25923" s="820"/>
    </row>
    <row r="25924" spans="7:26">
      <c r="G25924" s="826"/>
      <c r="H25924" s="820"/>
      <c r="J25924" s="820"/>
      <c r="K25924" s="820"/>
      <c r="L25924" s="820"/>
      <c r="M25924" s="820"/>
      <c r="N25924" s="820"/>
      <c r="O25924" s="820"/>
      <c r="P25924" s="820"/>
      <c r="Q25924" s="820"/>
      <c r="R25924" s="820"/>
      <c r="S25924" s="820"/>
      <c r="T25924" s="820"/>
      <c r="U25924" s="820"/>
      <c r="V25924" s="820"/>
      <c r="W25924" s="820"/>
      <c r="X25924" s="820"/>
      <c r="Y25924" s="820"/>
      <c r="Z25924" s="820"/>
    </row>
    <row r="25925" spans="7:26">
      <c r="G25925" s="826"/>
      <c r="H25925" s="820"/>
      <c r="J25925" s="820"/>
      <c r="K25925" s="820"/>
      <c r="L25925" s="820"/>
      <c r="M25925" s="820"/>
      <c r="N25925" s="820"/>
      <c r="O25925" s="820"/>
      <c r="P25925" s="820"/>
      <c r="Q25925" s="820"/>
      <c r="R25925" s="820"/>
      <c r="S25925" s="820"/>
      <c r="T25925" s="820"/>
      <c r="U25925" s="820"/>
      <c r="V25925" s="820"/>
      <c r="W25925" s="820"/>
      <c r="X25925" s="820"/>
      <c r="Y25925" s="820"/>
      <c r="Z25925" s="820"/>
    </row>
    <row r="25926" spans="7:26">
      <c r="G25926" s="826"/>
      <c r="H25926" s="820"/>
      <c r="J25926" s="820"/>
      <c r="K25926" s="820"/>
      <c r="L25926" s="820"/>
      <c r="M25926" s="820"/>
      <c r="N25926" s="820"/>
      <c r="O25926" s="820"/>
      <c r="P25926" s="820"/>
      <c r="Q25926" s="820"/>
      <c r="R25926" s="820"/>
      <c r="S25926" s="820"/>
      <c r="T25926" s="820"/>
      <c r="U25926" s="820"/>
      <c r="V25926" s="820"/>
      <c r="W25926" s="820"/>
      <c r="X25926" s="820"/>
      <c r="Y25926" s="820"/>
      <c r="Z25926" s="820"/>
    </row>
    <row r="25927" spans="7:26">
      <c r="G25927" s="826"/>
      <c r="H25927" s="820"/>
      <c r="J25927" s="820"/>
      <c r="K25927" s="820"/>
      <c r="L25927" s="820"/>
      <c r="M25927" s="820"/>
      <c r="N25927" s="820"/>
      <c r="O25927" s="820"/>
      <c r="P25927" s="820"/>
      <c r="Q25927" s="820"/>
      <c r="R25927" s="820"/>
      <c r="S25927" s="820"/>
      <c r="T25927" s="820"/>
      <c r="U25927" s="820"/>
      <c r="V25927" s="820"/>
      <c r="W25927" s="820"/>
      <c r="X25927" s="820"/>
      <c r="Y25927" s="820"/>
      <c r="Z25927" s="820"/>
    </row>
    <row r="25928" spans="7:26">
      <c r="G25928" s="826"/>
      <c r="H25928" s="820"/>
      <c r="J25928" s="820"/>
      <c r="K25928" s="820"/>
      <c r="L25928" s="820"/>
      <c r="M25928" s="820"/>
      <c r="N25928" s="820"/>
      <c r="O25928" s="820"/>
      <c r="P25928" s="820"/>
      <c r="Q25928" s="820"/>
      <c r="R25928" s="820"/>
      <c r="S25928" s="820"/>
      <c r="T25928" s="820"/>
      <c r="U25928" s="820"/>
      <c r="V25928" s="820"/>
      <c r="W25928" s="820"/>
      <c r="X25928" s="820"/>
      <c r="Y25928" s="820"/>
      <c r="Z25928" s="820"/>
    </row>
    <row r="25929" spans="7:26">
      <c r="G25929" s="826"/>
      <c r="H25929" s="820"/>
      <c r="J25929" s="820"/>
      <c r="K25929" s="820"/>
      <c r="L25929" s="820"/>
      <c r="M25929" s="820"/>
      <c r="N25929" s="820"/>
      <c r="O25929" s="820"/>
      <c r="P25929" s="820"/>
      <c r="Q25929" s="820"/>
      <c r="R25929" s="820"/>
      <c r="S25929" s="820"/>
      <c r="T25929" s="820"/>
      <c r="U25929" s="820"/>
      <c r="V25929" s="820"/>
      <c r="W25929" s="820"/>
      <c r="X25929" s="820"/>
      <c r="Y25929" s="820"/>
      <c r="Z25929" s="820"/>
    </row>
    <row r="25930" spans="7:26">
      <c r="G25930" s="826"/>
      <c r="H25930" s="820"/>
      <c r="J25930" s="820"/>
      <c r="K25930" s="820"/>
      <c r="L25930" s="820"/>
      <c r="M25930" s="820"/>
      <c r="N25930" s="820"/>
      <c r="O25930" s="820"/>
      <c r="P25930" s="820"/>
      <c r="Q25930" s="820"/>
      <c r="R25930" s="820"/>
      <c r="S25930" s="820"/>
      <c r="T25930" s="820"/>
      <c r="U25930" s="820"/>
      <c r="V25930" s="820"/>
      <c r="W25930" s="820"/>
      <c r="X25930" s="820"/>
      <c r="Y25930" s="820"/>
      <c r="Z25930" s="820"/>
    </row>
    <row r="25931" spans="7:26">
      <c r="G25931" s="826"/>
      <c r="H25931" s="820"/>
      <c r="J25931" s="820"/>
      <c r="K25931" s="820"/>
      <c r="L25931" s="820"/>
      <c r="M25931" s="820"/>
      <c r="N25931" s="820"/>
      <c r="O25931" s="820"/>
      <c r="P25931" s="820"/>
      <c r="Q25931" s="820"/>
      <c r="R25931" s="820"/>
      <c r="S25931" s="820"/>
      <c r="T25931" s="820"/>
      <c r="U25931" s="820"/>
      <c r="V25931" s="820"/>
      <c r="W25931" s="820"/>
      <c r="X25931" s="820"/>
      <c r="Y25931" s="820"/>
      <c r="Z25931" s="820"/>
    </row>
    <row r="25932" spans="7:26">
      <c r="G25932" s="826"/>
      <c r="H25932" s="820"/>
      <c r="J25932" s="820"/>
      <c r="K25932" s="820"/>
      <c r="L25932" s="820"/>
      <c r="M25932" s="820"/>
      <c r="N25932" s="820"/>
      <c r="O25932" s="820"/>
      <c r="P25932" s="820"/>
      <c r="Q25932" s="820"/>
      <c r="R25932" s="820"/>
      <c r="S25932" s="820"/>
      <c r="T25932" s="820"/>
      <c r="U25932" s="820"/>
      <c r="V25932" s="820"/>
      <c r="W25932" s="820"/>
      <c r="X25932" s="820"/>
      <c r="Y25932" s="820"/>
      <c r="Z25932" s="820"/>
    </row>
    <row r="25933" spans="7:26">
      <c r="G25933" s="826"/>
      <c r="H25933" s="820"/>
      <c r="J25933" s="820"/>
      <c r="K25933" s="820"/>
      <c r="L25933" s="820"/>
      <c r="M25933" s="820"/>
      <c r="N25933" s="820"/>
      <c r="O25933" s="820"/>
      <c r="P25933" s="820"/>
      <c r="Q25933" s="820"/>
      <c r="R25933" s="820"/>
      <c r="S25933" s="820"/>
      <c r="T25933" s="820"/>
      <c r="U25933" s="820"/>
      <c r="V25933" s="820"/>
      <c r="W25933" s="820"/>
      <c r="X25933" s="820"/>
      <c r="Y25933" s="820"/>
      <c r="Z25933" s="820"/>
    </row>
    <row r="25934" spans="7:26">
      <c r="G25934" s="826"/>
      <c r="H25934" s="820"/>
      <c r="J25934" s="820"/>
      <c r="K25934" s="820"/>
      <c r="L25934" s="820"/>
      <c r="M25934" s="820"/>
      <c r="N25934" s="820"/>
      <c r="O25934" s="820"/>
      <c r="P25934" s="820"/>
      <c r="Q25934" s="820"/>
      <c r="R25934" s="820"/>
      <c r="S25934" s="820"/>
      <c r="T25934" s="820"/>
      <c r="U25934" s="820"/>
      <c r="V25934" s="820"/>
      <c r="W25934" s="820"/>
      <c r="X25934" s="820"/>
      <c r="Y25934" s="820"/>
      <c r="Z25934" s="820"/>
    </row>
    <row r="25935" spans="7:26">
      <c r="G25935" s="826"/>
      <c r="H25935" s="820"/>
      <c r="J25935" s="820"/>
      <c r="K25935" s="820"/>
      <c r="L25935" s="820"/>
      <c r="M25935" s="820"/>
      <c r="N25935" s="820"/>
      <c r="O25935" s="820"/>
      <c r="P25935" s="820"/>
      <c r="Q25935" s="820"/>
      <c r="R25935" s="820"/>
      <c r="S25935" s="820"/>
      <c r="T25935" s="820"/>
      <c r="U25935" s="820"/>
      <c r="V25935" s="820"/>
      <c r="W25935" s="820"/>
      <c r="X25935" s="820"/>
      <c r="Y25935" s="820"/>
      <c r="Z25935" s="820"/>
    </row>
    <row r="25936" spans="7:26">
      <c r="G25936" s="826"/>
      <c r="H25936" s="820"/>
      <c r="J25936" s="820"/>
      <c r="K25936" s="820"/>
      <c r="L25936" s="820"/>
      <c r="M25936" s="820"/>
      <c r="N25936" s="820"/>
      <c r="O25936" s="820"/>
      <c r="P25936" s="820"/>
      <c r="Q25936" s="820"/>
      <c r="R25936" s="820"/>
      <c r="S25936" s="820"/>
      <c r="T25936" s="820"/>
      <c r="U25936" s="820"/>
      <c r="V25936" s="820"/>
      <c r="W25936" s="820"/>
      <c r="X25936" s="820"/>
      <c r="Y25936" s="820"/>
      <c r="Z25936" s="820"/>
    </row>
    <row r="25937" spans="7:26">
      <c r="G25937" s="826"/>
      <c r="H25937" s="820"/>
      <c r="J25937" s="820"/>
      <c r="K25937" s="820"/>
      <c r="L25937" s="820"/>
      <c r="M25937" s="820"/>
      <c r="N25937" s="820"/>
      <c r="O25937" s="820"/>
      <c r="P25937" s="820"/>
      <c r="Q25937" s="820"/>
      <c r="R25937" s="820"/>
      <c r="S25937" s="820"/>
      <c r="T25937" s="820"/>
      <c r="U25937" s="820"/>
      <c r="V25937" s="820"/>
      <c r="W25937" s="820"/>
      <c r="X25937" s="820"/>
      <c r="Y25937" s="820"/>
      <c r="Z25937" s="820"/>
    </row>
    <row r="25938" spans="7:26">
      <c r="G25938" s="826"/>
      <c r="H25938" s="820"/>
      <c r="J25938" s="820"/>
      <c r="K25938" s="820"/>
      <c r="L25938" s="820"/>
      <c r="M25938" s="820"/>
      <c r="N25938" s="820"/>
      <c r="O25938" s="820"/>
      <c r="P25938" s="820"/>
      <c r="Q25938" s="820"/>
      <c r="R25938" s="820"/>
      <c r="S25938" s="820"/>
      <c r="T25938" s="820"/>
      <c r="U25938" s="820"/>
      <c r="V25938" s="820"/>
      <c r="W25938" s="820"/>
      <c r="X25938" s="820"/>
      <c r="Y25938" s="820"/>
      <c r="Z25938" s="820"/>
    </row>
    <row r="25939" spans="7:26">
      <c r="G25939" s="826"/>
      <c r="H25939" s="820"/>
      <c r="J25939" s="820"/>
      <c r="K25939" s="820"/>
      <c r="L25939" s="820"/>
      <c r="M25939" s="820"/>
      <c r="N25939" s="820"/>
      <c r="O25939" s="820"/>
      <c r="P25939" s="820"/>
      <c r="Q25939" s="820"/>
      <c r="R25939" s="820"/>
      <c r="S25939" s="820"/>
      <c r="T25939" s="820"/>
      <c r="U25939" s="820"/>
      <c r="V25939" s="820"/>
      <c r="W25939" s="820"/>
      <c r="X25939" s="820"/>
      <c r="Y25939" s="820"/>
      <c r="Z25939" s="820"/>
    </row>
    <row r="25940" spans="7:26">
      <c r="G25940" s="826"/>
      <c r="H25940" s="820"/>
      <c r="J25940" s="820"/>
      <c r="K25940" s="820"/>
      <c r="L25940" s="820"/>
      <c r="M25940" s="820"/>
      <c r="N25940" s="820"/>
      <c r="O25940" s="820"/>
      <c r="P25940" s="820"/>
      <c r="Q25940" s="820"/>
      <c r="R25940" s="820"/>
      <c r="S25940" s="820"/>
      <c r="T25940" s="820"/>
      <c r="U25940" s="820"/>
      <c r="V25940" s="820"/>
      <c r="W25940" s="820"/>
      <c r="X25940" s="820"/>
      <c r="Y25940" s="820"/>
      <c r="Z25940" s="820"/>
    </row>
    <row r="25941" spans="7:26">
      <c r="G25941" s="826"/>
      <c r="H25941" s="820"/>
      <c r="J25941" s="820"/>
      <c r="K25941" s="820"/>
      <c r="L25941" s="820"/>
      <c r="M25941" s="820"/>
      <c r="N25941" s="820"/>
      <c r="O25941" s="820"/>
      <c r="P25941" s="820"/>
      <c r="Q25941" s="820"/>
      <c r="R25941" s="820"/>
      <c r="S25941" s="820"/>
      <c r="T25941" s="820"/>
      <c r="U25941" s="820"/>
      <c r="V25941" s="820"/>
      <c r="W25941" s="820"/>
      <c r="X25941" s="820"/>
      <c r="Y25941" s="820"/>
      <c r="Z25941" s="820"/>
    </row>
    <row r="25942" spans="7:26">
      <c r="G25942" s="826"/>
      <c r="H25942" s="820"/>
      <c r="J25942" s="820"/>
      <c r="K25942" s="820"/>
      <c r="L25942" s="820"/>
      <c r="M25942" s="820"/>
      <c r="N25942" s="820"/>
      <c r="O25942" s="820"/>
      <c r="P25942" s="820"/>
      <c r="Q25942" s="820"/>
      <c r="R25942" s="820"/>
      <c r="S25942" s="820"/>
      <c r="T25942" s="820"/>
      <c r="U25942" s="820"/>
      <c r="V25942" s="820"/>
      <c r="W25942" s="820"/>
      <c r="X25942" s="820"/>
      <c r="Y25942" s="820"/>
      <c r="Z25942" s="820"/>
    </row>
    <row r="25943" spans="7:26">
      <c r="G25943" s="826"/>
      <c r="H25943" s="820"/>
      <c r="J25943" s="820"/>
      <c r="K25943" s="820"/>
      <c r="L25943" s="820"/>
      <c r="M25943" s="820"/>
      <c r="N25943" s="820"/>
      <c r="O25943" s="820"/>
      <c r="P25943" s="820"/>
      <c r="Q25943" s="820"/>
      <c r="R25943" s="820"/>
      <c r="S25943" s="820"/>
      <c r="T25943" s="820"/>
      <c r="U25943" s="820"/>
      <c r="V25943" s="820"/>
      <c r="W25943" s="820"/>
      <c r="X25943" s="820"/>
      <c r="Y25943" s="820"/>
      <c r="Z25943" s="820"/>
    </row>
    <row r="25944" spans="7:26">
      <c r="G25944" s="826"/>
      <c r="H25944" s="820"/>
      <c r="J25944" s="820"/>
      <c r="K25944" s="820"/>
      <c r="L25944" s="820"/>
      <c r="M25944" s="820"/>
      <c r="N25944" s="820"/>
      <c r="O25944" s="820"/>
      <c r="P25944" s="820"/>
      <c r="Q25944" s="820"/>
      <c r="R25944" s="820"/>
      <c r="S25944" s="820"/>
      <c r="T25944" s="820"/>
      <c r="U25944" s="820"/>
      <c r="V25944" s="820"/>
      <c r="W25944" s="820"/>
      <c r="X25944" s="820"/>
      <c r="Y25944" s="820"/>
      <c r="Z25944" s="820"/>
    </row>
    <row r="25945" spans="7:26">
      <c r="G25945" s="826"/>
      <c r="H25945" s="820"/>
      <c r="J25945" s="820"/>
      <c r="K25945" s="820"/>
      <c r="L25945" s="820"/>
      <c r="M25945" s="820"/>
      <c r="N25945" s="820"/>
      <c r="O25945" s="820"/>
      <c r="P25945" s="820"/>
      <c r="Q25945" s="820"/>
      <c r="R25945" s="820"/>
      <c r="S25945" s="820"/>
      <c r="T25945" s="820"/>
      <c r="U25945" s="820"/>
      <c r="V25945" s="820"/>
      <c r="W25945" s="820"/>
      <c r="X25945" s="820"/>
      <c r="Y25945" s="820"/>
      <c r="Z25945" s="820"/>
    </row>
    <row r="25946" spans="7:26">
      <c r="G25946" s="826"/>
      <c r="H25946" s="820"/>
      <c r="J25946" s="820"/>
      <c r="K25946" s="820"/>
      <c r="L25946" s="820"/>
      <c r="M25946" s="820"/>
      <c r="N25946" s="820"/>
      <c r="O25946" s="820"/>
      <c r="P25946" s="820"/>
      <c r="Q25946" s="820"/>
      <c r="R25946" s="820"/>
      <c r="S25946" s="820"/>
      <c r="T25946" s="820"/>
      <c r="U25946" s="820"/>
      <c r="V25946" s="820"/>
      <c r="W25946" s="820"/>
      <c r="X25946" s="820"/>
      <c r="Y25946" s="820"/>
      <c r="Z25946" s="820"/>
    </row>
    <row r="25947" spans="7:26">
      <c r="G25947" s="826"/>
      <c r="H25947" s="820"/>
      <c r="J25947" s="820"/>
      <c r="K25947" s="820"/>
      <c r="L25947" s="820"/>
      <c r="M25947" s="820"/>
      <c r="N25947" s="820"/>
      <c r="O25947" s="820"/>
      <c r="P25947" s="820"/>
      <c r="Q25947" s="820"/>
      <c r="R25947" s="820"/>
      <c r="S25947" s="820"/>
      <c r="T25947" s="820"/>
      <c r="U25947" s="820"/>
      <c r="V25947" s="820"/>
      <c r="W25947" s="820"/>
      <c r="X25947" s="820"/>
      <c r="Y25947" s="820"/>
      <c r="Z25947" s="820"/>
    </row>
    <row r="25948" spans="7:26">
      <c r="G25948" s="826"/>
      <c r="H25948" s="820"/>
      <c r="J25948" s="820"/>
      <c r="K25948" s="820"/>
      <c r="L25948" s="820"/>
      <c r="M25948" s="820"/>
      <c r="N25948" s="820"/>
      <c r="O25948" s="820"/>
      <c r="P25948" s="820"/>
      <c r="Q25948" s="820"/>
      <c r="R25948" s="820"/>
      <c r="S25948" s="820"/>
      <c r="T25948" s="820"/>
      <c r="U25948" s="820"/>
      <c r="V25948" s="820"/>
      <c r="W25948" s="820"/>
      <c r="X25948" s="820"/>
      <c r="Y25948" s="820"/>
      <c r="Z25948" s="820"/>
    </row>
    <row r="25949" spans="7:26">
      <c r="G25949" s="826"/>
      <c r="H25949" s="820"/>
      <c r="J25949" s="820"/>
      <c r="K25949" s="820"/>
      <c r="L25949" s="820"/>
      <c r="M25949" s="820"/>
      <c r="N25949" s="820"/>
      <c r="O25949" s="820"/>
      <c r="P25949" s="820"/>
      <c r="Q25949" s="820"/>
      <c r="R25949" s="820"/>
      <c r="S25949" s="820"/>
      <c r="T25949" s="820"/>
      <c r="U25949" s="820"/>
      <c r="V25949" s="820"/>
      <c r="W25949" s="820"/>
      <c r="X25949" s="820"/>
      <c r="Y25949" s="820"/>
      <c r="Z25949" s="820"/>
    </row>
    <row r="25950" spans="7:26">
      <c r="G25950" s="826"/>
      <c r="H25950" s="820"/>
      <c r="J25950" s="820"/>
      <c r="K25950" s="820"/>
      <c r="L25950" s="820"/>
      <c r="M25950" s="820"/>
      <c r="N25950" s="820"/>
      <c r="O25950" s="820"/>
      <c r="P25950" s="820"/>
      <c r="Q25950" s="820"/>
      <c r="R25950" s="820"/>
      <c r="S25950" s="820"/>
      <c r="T25950" s="820"/>
      <c r="U25950" s="820"/>
      <c r="V25950" s="820"/>
      <c r="W25950" s="820"/>
      <c r="X25950" s="820"/>
      <c r="Y25950" s="820"/>
      <c r="Z25950" s="820"/>
    </row>
    <row r="25951" spans="7:26">
      <c r="G25951" s="826"/>
      <c r="H25951" s="820"/>
      <c r="J25951" s="820"/>
      <c r="K25951" s="820"/>
      <c r="L25951" s="820"/>
      <c r="M25951" s="820"/>
      <c r="N25951" s="820"/>
      <c r="O25951" s="820"/>
      <c r="P25951" s="820"/>
      <c r="Q25951" s="820"/>
      <c r="R25951" s="820"/>
      <c r="S25951" s="820"/>
      <c r="T25951" s="820"/>
      <c r="U25951" s="820"/>
      <c r="V25951" s="820"/>
      <c r="W25951" s="820"/>
      <c r="X25951" s="820"/>
      <c r="Y25951" s="820"/>
      <c r="Z25951" s="820"/>
    </row>
    <row r="25952" spans="7:26">
      <c r="G25952" s="826"/>
      <c r="H25952" s="820"/>
      <c r="J25952" s="820"/>
      <c r="K25952" s="820"/>
      <c r="L25952" s="820"/>
      <c r="M25952" s="820"/>
      <c r="N25952" s="820"/>
      <c r="O25952" s="820"/>
      <c r="P25952" s="820"/>
      <c r="Q25952" s="820"/>
      <c r="R25952" s="820"/>
      <c r="S25952" s="820"/>
      <c r="T25952" s="820"/>
      <c r="U25952" s="820"/>
      <c r="V25952" s="820"/>
      <c r="W25952" s="820"/>
      <c r="X25952" s="820"/>
      <c r="Y25952" s="820"/>
      <c r="Z25952" s="820"/>
    </row>
    <row r="25953" spans="7:26">
      <c r="G25953" s="826"/>
      <c r="H25953" s="820"/>
      <c r="J25953" s="820"/>
      <c r="K25953" s="820"/>
      <c r="L25953" s="820"/>
      <c r="M25953" s="820"/>
      <c r="N25953" s="820"/>
      <c r="O25953" s="820"/>
      <c r="P25953" s="820"/>
      <c r="Q25953" s="820"/>
      <c r="R25953" s="820"/>
      <c r="S25953" s="820"/>
      <c r="T25953" s="820"/>
      <c r="U25953" s="820"/>
      <c r="V25953" s="820"/>
      <c r="W25953" s="820"/>
      <c r="X25953" s="820"/>
      <c r="Y25953" s="820"/>
      <c r="Z25953" s="820"/>
    </row>
    <row r="25954" spans="7:26">
      <c r="G25954" s="826"/>
      <c r="H25954" s="820"/>
      <c r="J25954" s="820"/>
      <c r="K25954" s="820"/>
      <c r="L25954" s="820"/>
      <c r="M25954" s="820"/>
      <c r="N25954" s="820"/>
      <c r="O25954" s="820"/>
      <c r="P25954" s="820"/>
      <c r="Q25954" s="820"/>
      <c r="R25954" s="820"/>
      <c r="S25954" s="820"/>
      <c r="T25954" s="820"/>
      <c r="U25954" s="820"/>
      <c r="V25954" s="820"/>
      <c r="W25954" s="820"/>
      <c r="X25954" s="820"/>
      <c r="Y25954" s="820"/>
      <c r="Z25954" s="820"/>
    </row>
    <row r="25955" spans="7:26">
      <c r="G25955" s="826"/>
      <c r="H25955" s="820"/>
      <c r="J25955" s="820"/>
      <c r="K25955" s="820"/>
      <c r="L25955" s="820"/>
      <c r="M25955" s="820"/>
      <c r="N25955" s="820"/>
      <c r="O25955" s="820"/>
      <c r="P25955" s="820"/>
      <c r="Q25955" s="820"/>
      <c r="R25955" s="820"/>
      <c r="S25955" s="820"/>
      <c r="T25955" s="820"/>
      <c r="U25955" s="820"/>
      <c r="V25955" s="820"/>
      <c r="W25955" s="820"/>
      <c r="X25955" s="820"/>
      <c r="Y25955" s="820"/>
      <c r="Z25955" s="820"/>
    </row>
    <row r="25956" spans="7:26">
      <c r="G25956" s="826"/>
      <c r="H25956" s="820"/>
      <c r="J25956" s="820"/>
      <c r="K25956" s="820"/>
      <c r="L25956" s="820"/>
      <c r="M25956" s="820"/>
      <c r="N25956" s="820"/>
      <c r="O25956" s="820"/>
      <c r="P25956" s="820"/>
      <c r="Q25956" s="820"/>
      <c r="R25956" s="820"/>
      <c r="S25956" s="820"/>
      <c r="T25956" s="820"/>
      <c r="U25956" s="820"/>
      <c r="V25956" s="820"/>
      <c r="W25956" s="820"/>
      <c r="X25956" s="820"/>
      <c r="Y25956" s="820"/>
      <c r="Z25956" s="820"/>
    </row>
    <row r="25957" spans="7:26">
      <c r="G25957" s="826"/>
      <c r="H25957" s="820"/>
      <c r="J25957" s="820"/>
      <c r="K25957" s="820"/>
      <c r="L25957" s="820"/>
      <c r="M25957" s="820"/>
      <c r="N25957" s="820"/>
      <c r="O25957" s="820"/>
      <c r="P25957" s="820"/>
      <c r="Q25957" s="820"/>
      <c r="R25957" s="820"/>
      <c r="S25957" s="820"/>
      <c r="T25957" s="820"/>
      <c r="U25957" s="820"/>
      <c r="V25957" s="820"/>
      <c r="W25957" s="820"/>
      <c r="X25957" s="820"/>
      <c r="Y25957" s="820"/>
      <c r="Z25957" s="820"/>
    </row>
    <row r="25958" spans="7:26">
      <c r="G25958" s="826"/>
      <c r="H25958" s="820"/>
      <c r="J25958" s="820"/>
      <c r="K25958" s="820"/>
      <c r="L25958" s="820"/>
      <c r="M25958" s="820"/>
      <c r="N25958" s="820"/>
      <c r="O25958" s="820"/>
      <c r="P25958" s="820"/>
      <c r="Q25958" s="820"/>
      <c r="R25958" s="820"/>
      <c r="S25958" s="820"/>
      <c r="T25958" s="820"/>
      <c r="U25958" s="820"/>
      <c r="V25958" s="820"/>
      <c r="W25958" s="820"/>
      <c r="X25958" s="820"/>
      <c r="Y25958" s="820"/>
      <c r="Z25958" s="820"/>
    </row>
    <row r="25959" spans="7:26">
      <c r="G25959" s="826"/>
      <c r="H25959" s="820"/>
      <c r="J25959" s="820"/>
      <c r="K25959" s="820"/>
      <c r="L25959" s="820"/>
      <c r="M25959" s="820"/>
      <c r="N25959" s="820"/>
      <c r="O25959" s="820"/>
      <c r="P25959" s="820"/>
      <c r="Q25959" s="820"/>
      <c r="R25959" s="820"/>
      <c r="S25959" s="820"/>
      <c r="T25959" s="820"/>
      <c r="U25959" s="820"/>
      <c r="V25959" s="820"/>
      <c r="W25959" s="820"/>
      <c r="X25959" s="820"/>
      <c r="Y25959" s="820"/>
      <c r="Z25959" s="820"/>
    </row>
    <row r="25960" spans="7:26">
      <c r="G25960" s="826"/>
      <c r="H25960" s="820"/>
      <c r="J25960" s="820"/>
      <c r="K25960" s="820"/>
      <c r="L25960" s="820"/>
      <c r="M25960" s="820"/>
      <c r="N25960" s="820"/>
      <c r="O25960" s="820"/>
      <c r="P25960" s="820"/>
      <c r="Q25960" s="820"/>
      <c r="R25960" s="820"/>
      <c r="S25960" s="820"/>
      <c r="T25960" s="820"/>
      <c r="U25960" s="820"/>
      <c r="V25960" s="820"/>
      <c r="W25960" s="820"/>
      <c r="X25960" s="820"/>
      <c r="Y25960" s="820"/>
      <c r="Z25960" s="820"/>
    </row>
    <row r="25961" spans="7:26">
      <c r="G25961" s="826"/>
      <c r="H25961" s="820"/>
      <c r="J25961" s="820"/>
      <c r="K25961" s="820"/>
      <c r="L25961" s="820"/>
      <c r="M25961" s="820"/>
      <c r="N25961" s="820"/>
      <c r="O25961" s="820"/>
      <c r="P25961" s="820"/>
      <c r="Q25961" s="820"/>
      <c r="R25961" s="820"/>
      <c r="S25961" s="820"/>
      <c r="T25961" s="820"/>
      <c r="U25961" s="820"/>
      <c r="V25961" s="820"/>
      <c r="W25961" s="820"/>
      <c r="X25961" s="820"/>
      <c r="Y25961" s="820"/>
      <c r="Z25961" s="820"/>
    </row>
    <row r="25962" spans="7:26">
      <c r="G25962" s="826"/>
      <c r="H25962" s="820"/>
      <c r="J25962" s="820"/>
      <c r="K25962" s="820"/>
      <c r="L25962" s="820"/>
      <c r="M25962" s="820"/>
      <c r="N25962" s="820"/>
      <c r="O25962" s="820"/>
      <c r="P25962" s="820"/>
      <c r="Q25962" s="820"/>
      <c r="R25962" s="820"/>
      <c r="S25962" s="820"/>
      <c r="T25962" s="820"/>
      <c r="U25962" s="820"/>
      <c r="V25962" s="820"/>
      <c r="W25962" s="820"/>
      <c r="X25962" s="820"/>
      <c r="Y25962" s="820"/>
      <c r="Z25962" s="820"/>
    </row>
    <row r="25963" spans="7:26">
      <c r="G25963" s="826"/>
      <c r="H25963" s="820"/>
      <c r="J25963" s="820"/>
      <c r="K25963" s="820"/>
      <c r="L25963" s="820"/>
      <c r="M25963" s="820"/>
      <c r="N25963" s="820"/>
      <c r="O25963" s="820"/>
      <c r="P25963" s="820"/>
      <c r="Q25963" s="820"/>
      <c r="R25963" s="820"/>
      <c r="S25963" s="820"/>
      <c r="T25963" s="820"/>
      <c r="U25963" s="820"/>
      <c r="V25963" s="820"/>
      <c r="W25963" s="820"/>
      <c r="X25963" s="820"/>
      <c r="Y25963" s="820"/>
      <c r="Z25963" s="820"/>
    </row>
    <row r="25964" spans="7:26">
      <c r="G25964" s="826"/>
      <c r="H25964" s="820"/>
      <c r="J25964" s="820"/>
      <c r="K25964" s="820"/>
      <c r="L25964" s="820"/>
      <c r="M25964" s="820"/>
      <c r="N25964" s="820"/>
      <c r="O25964" s="820"/>
      <c r="P25964" s="820"/>
      <c r="Q25964" s="820"/>
      <c r="R25964" s="820"/>
      <c r="S25964" s="820"/>
      <c r="T25964" s="820"/>
      <c r="U25964" s="820"/>
      <c r="V25964" s="820"/>
      <c r="W25964" s="820"/>
      <c r="X25964" s="820"/>
      <c r="Y25964" s="820"/>
      <c r="Z25964" s="820"/>
    </row>
    <row r="25965" spans="7:26">
      <c r="G25965" s="826"/>
      <c r="H25965" s="820"/>
      <c r="J25965" s="820"/>
      <c r="K25965" s="820"/>
      <c r="L25965" s="820"/>
      <c r="M25965" s="820"/>
      <c r="N25965" s="820"/>
      <c r="O25965" s="820"/>
      <c r="P25965" s="820"/>
      <c r="Q25965" s="820"/>
      <c r="R25965" s="820"/>
      <c r="S25965" s="820"/>
      <c r="T25965" s="820"/>
      <c r="U25965" s="820"/>
      <c r="V25965" s="820"/>
      <c r="W25965" s="820"/>
      <c r="X25965" s="820"/>
      <c r="Y25965" s="820"/>
      <c r="Z25965" s="820"/>
    </row>
    <row r="25966" spans="7:26">
      <c r="G25966" s="826"/>
      <c r="H25966" s="820"/>
      <c r="J25966" s="820"/>
      <c r="K25966" s="820"/>
      <c r="L25966" s="820"/>
      <c r="M25966" s="820"/>
      <c r="N25966" s="820"/>
      <c r="O25966" s="820"/>
      <c r="P25966" s="820"/>
      <c r="Q25966" s="820"/>
      <c r="R25966" s="820"/>
      <c r="S25966" s="820"/>
      <c r="T25966" s="820"/>
      <c r="U25966" s="820"/>
      <c r="V25966" s="820"/>
      <c r="W25966" s="820"/>
      <c r="X25966" s="820"/>
      <c r="Y25966" s="820"/>
      <c r="Z25966" s="820"/>
    </row>
    <row r="25967" spans="7:26">
      <c r="G25967" s="826"/>
      <c r="H25967" s="820"/>
      <c r="J25967" s="820"/>
      <c r="K25967" s="820"/>
      <c r="L25967" s="820"/>
      <c r="M25967" s="820"/>
      <c r="N25967" s="820"/>
      <c r="O25967" s="820"/>
      <c r="P25967" s="820"/>
      <c r="Q25967" s="820"/>
      <c r="R25967" s="820"/>
      <c r="S25967" s="820"/>
      <c r="T25967" s="820"/>
      <c r="U25967" s="820"/>
      <c r="V25967" s="820"/>
      <c r="W25967" s="820"/>
      <c r="X25967" s="820"/>
      <c r="Y25967" s="820"/>
      <c r="Z25967" s="820"/>
    </row>
    <row r="25968" spans="7:26">
      <c r="G25968" s="826"/>
      <c r="H25968" s="820"/>
      <c r="J25968" s="820"/>
      <c r="K25968" s="820"/>
      <c r="L25968" s="820"/>
      <c r="M25968" s="820"/>
      <c r="N25968" s="820"/>
      <c r="O25968" s="820"/>
      <c r="P25968" s="820"/>
      <c r="Q25968" s="820"/>
      <c r="R25968" s="820"/>
      <c r="S25968" s="820"/>
      <c r="T25968" s="820"/>
      <c r="U25968" s="820"/>
      <c r="V25968" s="820"/>
      <c r="W25968" s="820"/>
      <c r="X25968" s="820"/>
      <c r="Y25968" s="820"/>
      <c r="Z25968" s="820"/>
    </row>
    <row r="25969" spans="7:26">
      <c r="G25969" s="826"/>
      <c r="H25969" s="820"/>
      <c r="J25969" s="820"/>
      <c r="K25969" s="820"/>
      <c r="L25969" s="820"/>
      <c r="M25969" s="820"/>
      <c r="N25969" s="820"/>
      <c r="O25969" s="820"/>
      <c r="P25969" s="820"/>
      <c r="Q25969" s="820"/>
      <c r="R25969" s="820"/>
      <c r="S25969" s="820"/>
      <c r="T25969" s="820"/>
      <c r="U25969" s="820"/>
      <c r="V25969" s="820"/>
      <c r="W25969" s="820"/>
      <c r="X25969" s="820"/>
      <c r="Y25969" s="820"/>
      <c r="Z25969" s="820"/>
    </row>
    <row r="25970" spans="7:26">
      <c r="G25970" s="826"/>
      <c r="H25970" s="820"/>
      <c r="J25970" s="820"/>
      <c r="K25970" s="820"/>
      <c r="L25970" s="820"/>
      <c r="M25970" s="820"/>
      <c r="N25970" s="820"/>
      <c r="O25970" s="820"/>
      <c r="P25970" s="820"/>
      <c r="Q25970" s="820"/>
      <c r="R25970" s="820"/>
      <c r="S25970" s="820"/>
      <c r="T25970" s="820"/>
      <c r="U25970" s="820"/>
      <c r="V25970" s="820"/>
      <c r="W25970" s="820"/>
      <c r="X25970" s="820"/>
      <c r="Y25970" s="820"/>
      <c r="Z25970" s="820"/>
    </row>
    <row r="25971" spans="7:26">
      <c r="G25971" s="826"/>
      <c r="H25971" s="820"/>
      <c r="J25971" s="820"/>
      <c r="K25971" s="820"/>
      <c r="L25971" s="820"/>
      <c r="M25971" s="820"/>
      <c r="N25971" s="820"/>
      <c r="O25971" s="820"/>
      <c r="P25971" s="820"/>
      <c r="Q25971" s="820"/>
      <c r="R25971" s="820"/>
      <c r="S25971" s="820"/>
      <c r="T25971" s="820"/>
      <c r="U25971" s="820"/>
      <c r="V25971" s="820"/>
      <c r="W25971" s="820"/>
      <c r="X25971" s="820"/>
      <c r="Y25971" s="820"/>
      <c r="Z25971" s="820"/>
    </row>
    <row r="25972" spans="7:26">
      <c r="G25972" s="826"/>
      <c r="H25972" s="820"/>
      <c r="J25972" s="820"/>
      <c r="K25972" s="820"/>
      <c r="L25972" s="820"/>
      <c r="M25972" s="820"/>
      <c r="N25972" s="820"/>
      <c r="O25972" s="820"/>
      <c r="P25972" s="820"/>
      <c r="Q25972" s="820"/>
      <c r="R25972" s="820"/>
      <c r="S25972" s="820"/>
      <c r="T25972" s="820"/>
      <c r="U25972" s="820"/>
      <c r="V25972" s="820"/>
      <c r="W25972" s="820"/>
      <c r="X25972" s="820"/>
      <c r="Y25972" s="820"/>
      <c r="Z25972" s="820"/>
    </row>
    <row r="25973" spans="7:26">
      <c r="G25973" s="826"/>
      <c r="H25973" s="820"/>
      <c r="J25973" s="820"/>
      <c r="K25973" s="820"/>
      <c r="L25973" s="820"/>
      <c r="M25973" s="820"/>
      <c r="N25973" s="820"/>
      <c r="O25973" s="820"/>
      <c r="P25973" s="820"/>
      <c r="Q25973" s="820"/>
      <c r="R25973" s="820"/>
      <c r="S25973" s="820"/>
      <c r="T25973" s="820"/>
      <c r="U25973" s="820"/>
      <c r="V25973" s="820"/>
      <c r="W25973" s="820"/>
      <c r="X25973" s="820"/>
      <c r="Y25973" s="820"/>
      <c r="Z25973" s="820"/>
    </row>
    <row r="25974" spans="7:26">
      <c r="G25974" s="826"/>
      <c r="H25974" s="820"/>
      <c r="J25974" s="820"/>
      <c r="K25974" s="820"/>
      <c r="L25974" s="820"/>
      <c r="M25974" s="820"/>
      <c r="N25974" s="820"/>
      <c r="O25974" s="820"/>
      <c r="P25974" s="820"/>
      <c r="Q25974" s="820"/>
      <c r="R25974" s="820"/>
      <c r="S25974" s="820"/>
      <c r="T25974" s="820"/>
      <c r="U25974" s="820"/>
      <c r="V25974" s="820"/>
      <c r="W25974" s="820"/>
      <c r="X25974" s="820"/>
      <c r="Y25974" s="820"/>
      <c r="Z25974" s="820"/>
    </row>
    <row r="25975" spans="7:26">
      <c r="G25975" s="826"/>
      <c r="H25975" s="820"/>
      <c r="J25975" s="820"/>
      <c r="K25975" s="820"/>
      <c r="L25975" s="820"/>
      <c r="M25975" s="820"/>
      <c r="N25975" s="820"/>
      <c r="O25975" s="820"/>
      <c r="P25975" s="820"/>
      <c r="Q25975" s="820"/>
      <c r="R25975" s="820"/>
      <c r="S25975" s="820"/>
      <c r="T25975" s="820"/>
      <c r="U25975" s="820"/>
      <c r="V25975" s="820"/>
      <c r="W25975" s="820"/>
      <c r="X25975" s="820"/>
      <c r="Y25975" s="820"/>
      <c r="Z25975" s="820"/>
    </row>
    <row r="25976" spans="7:26">
      <c r="G25976" s="826"/>
      <c r="H25976" s="820"/>
      <c r="J25976" s="820"/>
      <c r="K25976" s="820"/>
      <c r="L25976" s="820"/>
      <c r="M25976" s="820"/>
      <c r="N25976" s="820"/>
      <c r="O25976" s="820"/>
      <c r="P25976" s="820"/>
      <c r="Q25976" s="820"/>
      <c r="R25976" s="820"/>
      <c r="S25976" s="820"/>
      <c r="T25976" s="820"/>
      <c r="U25976" s="820"/>
      <c r="V25976" s="820"/>
      <c r="W25976" s="820"/>
      <c r="X25976" s="820"/>
      <c r="Y25976" s="820"/>
      <c r="Z25976" s="820"/>
    </row>
    <row r="25977" spans="7:26">
      <c r="G25977" s="826"/>
      <c r="H25977" s="820"/>
      <c r="J25977" s="820"/>
      <c r="K25977" s="820"/>
      <c r="L25977" s="820"/>
      <c r="M25977" s="820"/>
      <c r="N25977" s="820"/>
      <c r="O25977" s="820"/>
      <c r="P25977" s="820"/>
      <c r="Q25977" s="820"/>
      <c r="R25977" s="820"/>
      <c r="S25977" s="820"/>
      <c r="T25977" s="820"/>
      <c r="U25977" s="820"/>
      <c r="V25977" s="820"/>
      <c r="W25977" s="820"/>
      <c r="X25977" s="820"/>
      <c r="Y25977" s="820"/>
      <c r="Z25977" s="820"/>
    </row>
    <row r="25978" spans="7:26">
      <c r="G25978" s="826"/>
      <c r="H25978" s="820"/>
      <c r="J25978" s="820"/>
      <c r="K25978" s="820"/>
      <c r="L25978" s="820"/>
      <c r="M25978" s="820"/>
      <c r="N25978" s="820"/>
      <c r="O25978" s="820"/>
      <c r="P25978" s="820"/>
      <c r="Q25978" s="820"/>
      <c r="R25978" s="820"/>
      <c r="S25978" s="820"/>
      <c r="T25978" s="820"/>
      <c r="U25978" s="820"/>
      <c r="V25978" s="820"/>
      <c r="W25978" s="820"/>
      <c r="X25978" s="820"/>
      <c r="Y25978" s="820"/>
      <c r="Z25978" s="820"/>
    </row>
    <row r="25979" spans="7:26">
      <c r="G25979" s="826"/>
      <c r="H25979" s="820"/>
      <c r="J25979" s="820"/>
      <c r="K25979" s="820"/>
      <c r="L25979" s="820"/>
      <c r="M25979" s="820"/>
      <c r="N25979" s="820"/>
      <c r="O25979" s="820"/>
      <c r="P25979" s="820"/>
      <c r="Q25979" s="820"/>
      <c r="R25979" s="820"/>
      <c r="S25979" s="820"/>
      <c r="T25979" s="820"/>
      <c r="U25979" s="820"/>
      <c r="V25979" s="820"/>
      <c r="W25979" s="820"/>
      <c r="X25979" s="820"/>
      <c r="Y25979" s="820"/>
      <c r="Z25979" s="820"/>
    </row>
    <row r="25980" spans="7:26">
      <c r="G25980" s="826"/>
      <c r="H25980" s="820"/>
      <c r="J25980" s="820"/>
      <c r="K25980" s="820"/>
      <c r="L25980" s="820"/>
      <c r="M25980" s="820"/>
      <c r="N25980" s="820"/>
      <c r="O25980" s="820"/>
      <c r="P25980" s="820"/>
      <c r="Q25980" s="820"/>
      <c r="R25980" s="820"/>
      <c r="S25980" s="820"/>
      <c r="T25980" s="820"/>
      <c r="U25980" s="820"/>
      <c r="V25980" s="820"/>
      <c r="W25980" s="820"/>
      <c r="X25980" s="820"/>
      <c r="Y25980" s="820"/>
      <c r="Z25980" s="820"/>
    </row>
    <row r="25981" spans="7:26">
      <c r="G25981" s="826"/>
      <c r="H25981" s="820"/>
      <c r="J25981" s="820"/>
      <c r="K25981" s="820"/>
      <c r="L25981" s="820"/>
      <c r="M25981" s="820"/>
      <c r="N25981" s="820"/>
      <c r="O25981" s="820"/>
      <c r="P25981" s="820"/>
      <c r="Q25981" s="820"/>
      <c r="R25981" s="820"/>
      <c r="S25981" s="820"/>
      <c r="T25981" s="820"/>
      <c r="U25981" s="820"/>
      <c r="V25981" s="820"/>
      <c r="W25981" s="820"/>
      <c r="X25981" s="820"/>
      <c r="Y25981" s="820"/>
      <c r="Z25981" s="820"/>
    </row>
    <row r="25982" spans="7:26">
      <c r="G25982" s="826"/>
      <c r="H25982" s="820"/>
      <c r="J25982" s="820"/>
      <c r="K25982" s="820"/>
      <c r="L25982" s="820"/>
      <c r="M25982" s="820"/>
      <c r="N25982" s="820"/>
      <c r="O25982" s="820"/>
      <c r="P25982" s="820"/>
      <c r="Q25982" s="820"/>
      <c r="R25982" s="820"/>
      <c r="S25982" s="820"/>
      <c r="T25982" s="820"/>
      <c r="U25982" s="820"/>
      <c r="V25982" s="820"/>
      <c r="W25982" s="820"/>
      <c r="X25982" s="820"/>
      <c r="Y25982" s="820"/>
      <c r="Z25982" s="820"/>
    </row>
    <row r="25983" spans="7:26">
      <c r="G25983" s="826"/>
      <c r="H25983" s="820"/>
      <c r="J25983" s="820"/>
      <c r="K25983" s="820"/>
      <c r="L25983" s="820"/>
      <c r="M25983" s="820"/>
      <c r="N25983" s="820"/>
      <c r="O25983" s="820"/>
      <c r="P25983" s="820"/>
      <c r="Q25983" s="820"/>
      <c r="R25983" s="820"/>
      <c r="S25983" s="820"/>
      <c r="T25983" s="820"/>
      <c r="U25983" s="820"/>
      <c r="V25983" s="820"/>
      <c r="W25983" s="820"/>
      <c r="X25983" s="820"/>
      <c r="Y25983" s="820"/>
      <c r="Z25983" s="820"/>
    </row>
    <row r="25984" spans="7:26">
      <c r="G25984" s="826"/>
      <c r="H25984" s="820"/>
      <c r="J25984" s="820"/>
      <c r="K25984" s="820"/>
      <c r="L25984" s="820"/>
      <c r="M25984" s="820"/>
      <c r="N25984" s="820"/>
      <c r="O25984" s="820"/>
      <c r="P25984" s="820"/>
      <c r="Q25984" s="820"/>
      <c r="R25984" s="820"/>
      <c r="S25984" s="820"/>
      <c r="T25984" s="820"/>
      <c r="U25984" s="820"/>
      <c r="V25984" s="820"/>
      <c r="W25984" s="820"/>
      <c r="X25984" s="820"/>
      <c r="Y25984" s="820"/>
      <c r="Z25984" s="820"/>
    </row>
    <row r="25985" spans="7:26">
      <c r="G25985" s="826"/>
      <c r="H25985" s="820"/>
      <c r="J25985" s="820"/>
      <c r="K25985" s="820"/>
      <c r="L25985" s="820"/>
      <c r="M25985" s="820"/>
      <c r="N25985" s="820"/>
      <c r="O25985" s="820"/>
      <c r="P25985" s="820"/>
      <c r="Q25985" s="820"/>
      <c r="R25985" s="820"/>
      <c r="S25985" s="820"/>
      <c r="T25985" s="820"/>
      <c r="U25985" s="820"/>
      <c r="V25985" s="820"/>
      <c r="W25985" s="820"/>
      <c r="X25985" s="820"/>
      <c r="Y25985" s="820"/>
      <c r="Z25985" s="820"/>
    </row>
    <row r="25986" spans="7:26">
      <c r="G25986" s="826"/>
      <c r="H25986" s="820"/>
      <c r="J25986" s="820"/>
      <c r="K25986" s="820"/>
      <c r="L25986" s="820"/>
      <c r="M25986" s="820"/>
      <c r="N25986" s="820"/>
      <c r="O25986" s="820"/>
      <c r="P25986" s="820"/>
      <c r="Q25986" s="820"/>
      <c r="R25986" s="820"/>
      <c r="S25986" s="820"/>
      <c r="T25986" s="820"/>
      <c r="U25986" s="820"/>
      <c r="V25986" s="820"/>
      <c r="W25986" s="820"/>
      <c r="X25986" s="820"/>
      <c r="Y25986" s="820"/>
      <c r="Z25986" s="820"/>
    </row>
    <row r="25987" spans="7:26">
      <c r="G25987" s="826"/>
      <c r="H25987" s="820"/>
      <c r="J25987" s="820"/>
      <c r="K25987" s="820"/>
      <c r="L25987" s="820"/>
      <c r="M25987" s="820"/>
      <c r="N25987" s="820"/>
      <c r="O25987" s="820"/>
      <c r="P25987" s="820"/>
      <c r="Q25987" s="820"/>
      <c r="R25987" s="820"/>
      <c r="S25987" s="820"/>
      <c r="T25987" s="820"/>
      <c r="U25987" s="820"/>
      <c r="V25987" s="820"/>
      <c r="W25987" s="820"/>
      <c r="X25987" s="820"/>
      <c r="Y25987" s="820"/>
      <c r="Z25987" s="820"/>
    </row>
    <row r="25988" spans="7:26">
      <c r="G25988" s="826"/>
      <c r="H25988" s="820"/>
      <c r="J25988" s="820"/>
      <c r="K25988" s="820"/>
      <c r="L25988" s="820"/>
      <c r="M25988" s="820"/>
      <c r="N25988" s="820"/>
      <c r="O25988" s="820"/>
      <c r="P25988" s="820"/>
      <c r="Q25988" s="820"/>
      <c r="R25988" s="820"/>
      <c r="S25988" s="820"/>
      <c r="T25988" s="820"/>
      <c r="U25988" s="820"/>
      <c r="V25988" s="820"/>
      <c r="W25988" s="820"/>
      <c r="X25988" s="820"/>
      <c r="Y25988" s="820"/>
      <c r="Z25988" s="820"/>
    </row>
    <row r="25989" spans="7:26">
      <c r="G25989" s="826"/>
      <c r="H25989" s="820"/>
      <c r="J25989" s="820"/>
      <c r="K25989" s="820"/>
      <c r="L25989" s="820"/>
      <c r="M25989" s="820"/>
      <c r="N25989" s="820"/>
      <c r="O25989" s="820"/>
      <c r="P25989" s="820"/>
      <c r="Q25989" s="820"/>
      <c r="R25989" s="820"/>
      <c r="S25989" s="820"/>
      <c r="T25989" s="820"/>
      <c r="U25989" s="820"/>
      <c r="V25989" s="820"/>
      <c r="W25989" s="820"/>
      <c r="X25989" s="820"/>
      <c r="Y25989" s="820"/>
      <c r="Z25989" s="820"/>
    </row>
    <row r="25990" spans="7:26">
      <c r="G25990" s="826"/>
      <c r="H25990" s="820"/>
      <c r="J25990" s="820"/>
      <c r="K25990" s="820"/>
      <c r="L25990" s="820"/>
      <c r="M25990" s="820"/>
      <c r="N25990" s="820"/>
      <c r="O25990" s="820"/>
      <c r="P25990" s="820"/>
      <c r="Q25990" s="820"/>
      <c r="R25990" s="820"/>
      <c r="S25990" s="820"/>
      <c r="T25990" s="820"/>
      <c r="U25990" s="820"/>
      <c r="V25990" s="820"/>
      <c r="W25990" s="820"/>
      <c r="X25990" s="820"/>
      <c r="Y25990" s="820"/>
      <c r="Z25990" s="820"/>
    </row>
    <row r="25991" spans="7:26">
      <c r="G25991" s="826"/>
      <c r="H25991" s="820"/>
      <c r="J25991" s="820"/>
      <c r="K25991" s="820"/>
      <c r="L25991" s="820"/>
      <c r="M25991" s="820"/>
      <c r="N25991" s="820"/>
      <c r="O25991" s="820"/>
      <c r="P25991" s="820"/>
      <c r="Q25991" s="820"/>
      <c r="R25991" s="820"/>
      <c r="S25991" s="820"/>
      <c r="T25991" s="820"/>
      <c r="U25991" s="820"/>
      <c r="V25991" s="820"/>
      <c r="W25991" s="820"/>
      <c r="X25991" s="820"/>
      <c r="Y25991" s="820"/>
      <c r="Z25991" s="820"/>
    </row>
    <row r="25992" spans="7:26">
      <c r="G25992" s="826"/>
      <c r="H25992" s="820"/>
      <c r="J25992" s="820"/>
      <c r="K25992" s="820"/>
      <c r="L25992" s="820"/>
      <c r="M25992" s="820"/>
      <c r="N25992" s="820"/>
      <c r="O25992" s="820"/>
      <c r="P25992" s="820"/>
      <c r="Q25992" s="820"/>
      <c r="R25992" s="820"/>
      <c r="S25992" s="820"/>
      <c r="T25992" s="820"/>
      <c r="U25992" s="820"/>
      <c r="V25992" s="820"/>
      <c r="W25992" s="820"/>
      <c r="X25992" s="820"/>
      <c r="Y25992" s="820"/>
      <c r="Z25992" s="820"/>
    </row>
    <row r="25993" spans="7:26">
      <c r="G25993" s="826"/>
      <c r="H25993" s="820"/>
      <c r="J25993" s="820"/>
      <c r="K25993" s="820"/>
      <c r="L25993" s="820"/>
      <c r="M25993" s="820"/>
      <c r="N25993" s="820"/>
      <c r="O25993" s="820"/>
      <c r="P25993" s="820"/>
      <c r="Q25993" s="820"/>
      <c r="R25993" s="820"/>
      <c r="S25993" s="820"/>
      <c r="T25993" s="820"/>
      <c r="U25993" s="820"/>
      <c r="V25993" s="820"/>
      <c r="W25993" s="820"/>
      <c r="X25993" s="820"/>
      <c r="Y25993" s="820"/>
      <c r="Z25993" s="820"/>
    </row>
    <row r="25994" spans="7:26">
      <c r="G25994" s="826"/>
      <c r="H25994" s="820"/>
      <c r="J25994" s="820"/>
      <c r="K25994" s="820"/>
      <c r="L25994" s="820"/>
      <c r="M25994" s="820"/>
      <c r="N25994" s="820"/>
      <c r="O25994" s="820"/>
      <c r="P25994" s="820"/>
      <c r="Q25994" s="820"/>
      <c r="R25994" s="820"/>
      <c r="S25994" s="820"/>
      <c r="T25994" s="820"/>
      <c r="U25994" s="820"/>
      <c r="V25994" s="820"/>
      <c r="W25994" s="820"/>
      <c r="X25994" s="820"/>
      <c r="Y25994" s="820"/>
      <c r="Z25994" s="820"/>
    </row>
    <row r="25995" spans="7:26">
      <c r="G25995" s="826"/>
      <c r="H25995" s="820"/>
      <c r="J25995" s="820"/>
      <c r="K25995" s="820"/>
      <c r="L25995" s="820"/>
      <c r="M25995" s="820"/>
      <c r="N25995" s="820"/>
      <c r="O25995" s="820"/>
      <c r="P25995" s="820"/>
      <c r="Q25995" s="820"/>
      <c r="R25995" s="820"/>
      <c r="S25995" s="820"/>
      <c r="T25995" s="820"/>
      <c r="U25995" s="820"/>
      <c r="V25995" s="820"/>
      <c r="W25995" s="820"/>
      <c r="X25995" s="820"/>
      <c r="Y25995" s="820"/>
      <c r="Z25995" s="820"/>
    </row>
    <row r="25996" spans="7:26">
      <c r="G25996" s="826"/>
      <c r="H25996" s="820"/>
      <c r="J25996" s="820"/>
      <c r="K25996" s="820"/>
      <c r="L25996" s="820"/>
      <c r="M25996" s="820"/>
      <c r="N25996" s="820"/>
      <c r="O25996" s="820"/>
      <c r="P25996" s="820"/>
      <c r="Q25996" s="820"/>
      <c r="R25996" s="820"/>
      <c r="S25996" s="820"/>
      <c r="T25996" s="820"/>
      <c r="U25996" s="820"/>
      <c r="V25996" s="820"/>
      <c r="W25996" s="820"/>
      <c r="X25996" s="820"/>
      <c r="Y25996" s="820"/>
      <c r="Z25996" s="820"/>
    </row>
    <row r="25997" spans="7:26">
      <c r="G25997" s="826"/>
      <c r="H25997" s="820"/>
      <c r="J25997" s="820"/>
      <c r="K25997" s="820"/>
      <c r="L25997" s="820"/>
      <c r="M25997" s="820"/>
      <c r="N25997" s="820"/>
      <c r="O25997" s="820"/>
      <c r="P25997" s="820"/>
      <c r="Q25997" s="820"/>
      <c r="R25997" s="820"/>
      <c r="S25997" s="820"/>
      <c r="T25997" s="820"/>
      <c r="U25997" s="820"/>
      <c r="V25997" s="820"/>
      <c r="W25997" s="820"/>
      <c r="X25997" s="820"/>
      <c r="Y25997" s="820"/>
      <c r="Z25997" s="820"/>
    </row>
    <row r="25998" spans="7:26">
      <c r="G25998" s="826"/>
      <c r="H25998" s="820"/>
      <c r="J25998" s="820"/>
      <c r="K25998" s="820"/>
      <c r="L25998" s="820"/>
      <c r="M25998" s="820"/>
      <c r="N25998" s="820"/>
      <c r="O25998" s="820"/>
      <c r="P25998" s="820"/>
      <c r="Q25998" s="820"/>
      <c r="R25998" s="820"/>
      <c r="S25998" s="820"/>
      <c r="T25998" s="820"/>
      <c r="U25998" s="820"/>
      <c r="V25998" s="820"/>
      <c r="W25998" s="820"/>
      <c r="X25998" s="820"/>
      <c r="Y25998" s="820"/>
      <c r="Z25998" s="820"/>
    </row>
    <row r="25999" spans="7:26">
      <c r="G25999" s="826"/>
      <c r="H25999" s="820"/>
      <c r="J25999" s="820"/>
      <c r="K25999" s="820"/>
      <c r="L25999" s="820"/>
      <c r="M25999" s="820"/>
      <c r="N25999" s="820"/>
      <c r="O25999" s="820"/>
      <c r="P25999" s="820"/>
      <c r="Q25999" s="820"/>
      <c r="R25999" s="820"/>
      <c r="S25999" s="820"/>
      <c r="T25999" s="820"/>
      <c r="U25999" s="820"/>
      <c r="V25999" s="820"/>
      <c r="W25999" s="820"/>
      <c r="X25999" s="820"/>
      <c r="Y25999" s="820"/>
      <c r="Z25999" s="820"/>
    </row>
    <row r="26000" spans="7:26">
      <c r="G26000" s="826"/>
      <c r="H26000" s="820"/>
      <c r="J26000" s="820"/>
      <c r="K26000" s="820"/>
      <c r="L26000" s="820"/>
      <c r="M26000" s="820"/>
      <c r="N26000" s="820"/>
      <c r="O26000" s="820"/>
      <c r="P26000" s="820"/>
      <c r="Q26000" s="820"/>
      <c r="R26000" s="820"/>
      <c r="S26000" s="820"/>
      <c r="T26000" s="820"/>
      <c r="U26000" s="820"/>
      <c r="V26000" s="820"/>
      <c r="W26000" s="820"/>
      <c r="X26000" s="820"/>
      <c r="Y26000" s="820"/>
      <c r="Z26000" s="820"/>
    </row>
    <row r="26001" spans="7:26">
      <c r="G26001" s="826"/>
      <c r="H26001" s="820"/>
      <c r="J26001" s="820"/>
      <c r="K26001" s="820"/>
      <c r="L26001" s="820"/>
      <c r="M26001" s="820"/>
      <c r="N26001" s="820"/>
      <c r="O26001" s="820"/>
      <c r="P26001" s="820"/>
      <c r="Q26001" s="820"/>
      <c r="R26001" s="820"/>
      <c r="S26001" s="820"/>
      <c r="T26001" s="820"/>
      <c r="U26001" s="820"/>
      <c r="V26001" s="820"/>
      <c r="W26001" s="820"/>
      <c r="X26001" s="820"/>
      <c r="Y26001" s="820"/>
      <c r="Z26001" s="820"/>
    </row>
    <row r="26002" spans="7:26">
      <c r="G26002" s="826"/>
      <c r="H26002" s="820"/>
      <c r="J26002" s="820"/>
      <c r="K26002" s="820"/>
      <c r="L26002" s="820"/>
      <c r="M26002" s="820"/>
      <c r="N26002" s="820"/>
      <c r="O26002" s="820"/>
      <c r="P26002" s="820"/>
      <c r="Q26002" s="820"/>
      <c r="R26002" s="820"/>
      <c r="S26002" s="820"/>
      <c r="T26002" s="820"/>
      <c r="U26002" s="820"/>
      <c r="V26002" s="820"/>
      <c r="W26002" s="820"/>
      <c r="X26002" s="820"/>
      <c r="Y26002" s="820"/>
      <c r="Z26002" s="820"/>
    </row>
    <row r="26003" spans="7:26">
      <c r="G26003" s="826"/>
      <c r="H26003" s="820"/>
      <c r="J26003" s="820"/>
      <c r="K26003" s="820"/>
      <c r="L26003" s="820"/>
      <c r="M26003" s="820"/>
      <c r="N26003" s="820"/>
      <c r="O26003" s="820"/>
      <c r="P26003" s="820"/>
      <c r="Q26003" s="820"/>
      <c r="R26003" s="820"/>
      <c r="S26003" s="820"/>
      <c r="T26003" s="820"/>
      <c r="U26003" s="820"/>
      <c r="V26003" s="820"/>
      <c r="W26003" s="820"/>
      <c r="X26003" s="820"/>
      <c r="Y26003" s="820"/>
      <c r="Z26003" s="820"/>
    </row>
    <row r="26004" spans="7:26">
      <c r="G26004" s="826"/>
      <c r="H26004" s="820"/>
      <c r="J26004" s="820"/>
      <c r="K26004" s="820"/>
      <c r="L26004" s="820"/>
      <c r="M26004" s="820"/>
      <c r="N26004" s="820"/>
      <c r="O26004" s="820"/>
      <c r="P26004" s="820"/>
      <c r="Q26004" s="820"/>
      <c r="R26004" s="820"/>
      <c r="S26004" s="820"/>
      <c r="T26004" s="820"/>
      <c r="U26004" s="820"/>
      <c r="V26004" s="820"/>
      <c r="W26004" s="820"/>
      <c r="X26004" s="820"/>
      <c r="Y26004" s="820"/>
      <c r="Z26004" s="820"/>
    </row>
    <row r="26005" spans="7:26">
      <c r="G26005" s="826"/>
      <c r="H26005" s="820"/>
      <c r="J26005" s="820"/>
      <c r="K26005" s="820"/>
      <c r="L26005" s="820"/>
      <c r="M26005" s="820"/>
      <c r="N26005" s="820"/>
      <c r="O26005" s="820"/>
      <c r="P26005" s="820"/>
      <c r="Q26005" s="820"/>
      <c r="R26005" s="820"/>
      <c r="S26005" s="820"/>
      <c r="T26005" s="820"/>
      <c r="U26005" s="820"/>
      <c r="V26005" s="820"/>
      <c r="W26005" s="820"/>
      <c r="X26005" s="820"/>
      <c r="Y26005" s="820"/>
      <c r="Z26005" s="820"/>
    </row>
    <row r="26006" spans="7:26">
      <c r="G26006" s="826"/>
      <c r="H26006" s="820"/>
      <c r="J26006" s="820"/>
      <c r="K26006" s="820"/>
      <c r="L26006" s="820"/>
      <c r="M26006" s="820"/>
      <c r="N26006" s="820"/>
      <c r="O26006" s="820"/>
      <c r="P26006" s="820"/>
      <c r="Q26006" s="820"/>
      <c r="R26006" s="820"/>
      <c r="S26006" s="820"/>
      <c r="T26006" s="820"/>
      <c r="U26006" s="820"/>
      <c r="V26006" s="820"/>
      <c r="W26006" s="820"/>
      <c r="X26006" s="820"/>
      <c r="Y26006" s="820"/>
      <c r="Z26006" s="820"/>
    </row>
    <row r="26007" spans="7:26">
      <c r="G26007" s="826"/>
      <c r="H26007" s="820"/>
      <c r="J26007" s="820"/>
      <c r="K26007" s="820"/>
      <c r="L26007" s="820"/>
      <c r="M26007" s="820"/>
      <c r="N26007" s="820"/>
      <c r="O26007" s="820"/>
      <c r="P26007" s="820"/>
      <c r="Q26007" s="820"/>
      <c r="R26007" s="820"/>
      <c r="S26007" s="820"/>
      <c r="T26007" s="820"/>
      <c r="U26007" s="820"/>
      <c r="V26007" s="820"/>
      <c r="W26007" s="820"/>
      <c r="X26007" s="820"/>
      <c r="Y26007" s="820"/>
      <c r="Z26007" s="820"/>
    </row>
    <row r="26008" spans="7:26">
      <c r="G26008" s="826"/>
      <c r="H26008" s="820"/>
      <c r="J26008" s="820"/>
      <c r="K26008" s="820"/>
      <c r="L26008" s="820"/>
      <c r="M26008" s="820"/>
      <c r="N26008" s="820"/>
      <c r="O26008" s="820"/>
      <c r="P26008" s="820"/>
      <c r="Q26008" s="820"/>
      <c r="R26008" s="820"/>
      <c r="S26008" s="820"/>
      <c r="T26008" s="820"/>
      <c r="U26008" s="820"/>
      <c r="V26008" s="820"/>
      <c r="W26008" s="820"/>
      <c r="X26008" s="820"/>
      <c r="Y26008" s="820"/>
      <c r="Z26008" s="820"/>
    </row>
    <row r="26009" spans="7:26">
      <c r="G26009" s="826"/>
      <c r="H26009" s="820"/>
      <c r="J26009" s="820"/>
      <c r="K26009" s="820"/>
      <c r="L26009" s="820"/>
      <c r="M26009" s="820"/>
      <c r="N26009" s="820"/>
      <c r="O26009" s="820"/>
      <c r="P26009" s="820"/>
      <c r="Q26009" s="820"/>
      <c r="R26009" s="820"/>
      <c r="S26009" s="820"/>
      <c r="T26009" s="820"/>
      <c r="U26009" s="820"/>
      <c r="V26009" s="820"/>
      <c r="W26009" s="820"/>
      <c r="X26009" s="820"/>
      <c r="Y26009" s="820"/>
      <c r="Z26009" s="820"/>
    </row>
    <row r="26010" spans="7:26">
      <c r="G26010" s="826"/>
      <c r="H26010" s="820"/>
      <c r="J26010" s="820"/>
      <c r="K26010" s="820"/>
      <c r="L26010" s="820"/>
      <c r="M26010" s="820"/>
      <c r="N26010" s="820"/>
      <c r="O26010" s="820"/>
      <c r="P26010" s="820"/>
      <c r="Q26010" s="820"/>
      <c r="R26010" s="820"/>
      <c r="S26010" s="820"/>
      <c r="T26010" s="820"/>
      <c r="U26010" s="820"/>
      <c r="V26010" s="820"/>
      <c r="W26010" s="820"/>
      <c r="X26010" s="820"/>
      <c r="Y26010" s="820"/>
      <c r="Z26010" s="820"/>
    </row>
    <row r="26011" spans="7:26">
      <c r="G26011" s="826"/>
      <c r="H26011" s="820"/>
      <c r="J26011" s="820"/>
      <c r="K26011" s="820"/>
      <c r="L26011" s="820"/>
      <c r="M26011" s="820"/>
      <c r="N26011" s="820"/>
      <c r="O26011" s="820"/>
      <c r="P26011" s="820"/>
      <c r="Q26011" s="820"/>
      <c r="R26011" s="820"/>
      <c r="S26011" s="820"/>
      <c r="T26011" s="820"/>
      <c r="U26011" s="820"/>
      <c r="V26011" s="820"/>
      <c r="W26011" s="820"/>
      <c r="X26011" s="820"/>
      <c r="Y26011" s="820"/>
      <c r="Z26011" s="820"/>
    </row>
    <row r="26012" spans="7:26">
      <c r="G26012" s="826"/>
      <c r="H26012" s="820"/>
      <c r="J26012" s="820"/>
      <c r="K26012" s="820"/>
      <c r="L26012" s="820"/>
      <c r="M26012" s="820"/>
      <c r="N26012" s="820"/>
      <c r="O26012" s="820"/>
      <c r="P26012" s="820"/>
      <c r="Q26012" s="820"/>
      <c r="R26012" s="820"/>
      <c r="S26012" s="820"/>
      <c r="T26012" s="820"/>
      <c r="U26012" s="820"/>
      <c r="V26012" s="820"/>
      <c r="W26012" s="820"/>
      <c r="X26012" s="820"/>
      <c r="Y26012" s="820"/>
      <c r="Z26012" s="820"/>
    </row>
    <row r="26013" spans="7:26">
      <c r="G26013" s="826"/>
      <c r="H26013" s="820"/>
      <c r="J26013" s="820"/>
      <c r="K26013" s="820"/>
      <c r="L26013" s="820"/>
      <c r="M26013" s="820"/>
      <c r="N26013" s="820"/>
      <c r="O26013" s="820"/>
      <c r="P26013" s="820"/>
      <c r="Q26013" s="820"/>
      <c r="R26013" s="820"/>
      <c r="S26013" s="820"/>
      <c r="T26013" s="820"/>
      <c r="U26013" s="820"/>
      <c r="V26013" s="820"/>
      <c r="W26013" s="820"/>
      <c r="X26013" s="820"/>
      <c r="Y26013" s="820"/>
      <c r="Z26013" s="820"/>
    </row>
    <row r="26014" spans="7:26">
      <c r="G26014" s="826"/>
      <c r="H26014" s="820"/>
      <c r="J26014" s="820"/>
      <c r="K26014" s="820"/>
      <c r="L26014" s="820"/>
      <c r="M26014" s="820"/>
      <c r="N26014" s="820"/>
      <c r="O26014" s="820"/>
      <c r="P26014" s="820"/>
      <c r="Q26014" s="820"/>
      <c r="R26014" s="820"/>
      <c r="S26014" s="820"/>
      <c r="T26014" s="820"/>
      <c r="U26014" s="820"/>
      <c r="V26014" s="820"/>
      <c r="W26014" s="820"/>
      <c r="X26014" s="820"/>
      <c r="Y26014" s="820"/>
      <c r="Z26014" s="820"/>
    </row>
    <row r="26015" spans="7:26">
      <c r="G26015" s="826"/>
      <c r="H26015" s="820"/>
      <c r="J26015" s="820"/>
      <c r="K26015" s="820"/>
      <c r="L26015" s="820"/>
      <c r="M26015" s="820"/>
      <c r="N26015" s="820"/>
      <c r="O26015" s="820"/>
      <c r="P26015" s="820"/>
      <c r="Q26015" s="820"/>
      <c r="R26015" s="820"/>
      <c r="S26015" s="820"/>
      <c r="T26015" s="820"/>
      <c r="U26015" s="820"/>
      <c r="V26015" s="820"/>
      <c r="W26015" s="820"/>
      <c r="X26015" s="820"/>
      <c r="Y26015" s="820"/>
      <c r="Z26015" s="820"/>
    </row>
    <row r="26016" spans="7:26">
      <c r="G26016" s="826"/>
      <c r="H26016" s="820"/>
      <c r="J26016" s="820"/>
      <c r="K26016" s="820"/>
      <c r="L26016" s="820"/>
      <c r="M26016" s="820"/>
      <c r="N26016" s="820"/>
      <c r="O26016" s="820"/>
      <c r="P26016" s="820"/>
      <c r="Q26016" s="820"/>
      <c r="R26016" s="820"/>
      <c r="S26016" s="820"/>
      <c r="T26016" s="820"/>
      <c r="U26016" s="820"/>
      <c r="V26016" s="820"/>
      <c r="W26016" s="820"/>
      <c r="X26016" s="820"/>
      <c r="Y26016" s="820"/>
      <c r="Z26016" s="820"/>
    </row>
    <row r="26017" spans="7:26">
      <c r="G26017" s="826"/>
      <c r="H26017" s="820"/>
      <c r="J26017" s="820"/>
      <c r="K26017" s="820"/>
      <c r="L26017" s="820"/>
      <c r="M26017" s="820"/>
      <c r="N26017" s="820"/>
      <c r="O26017" s="820"/>
      <c r="P26017" s="820"/>
      <c r="Q26017" s="820"/>
      <c r="R26017" s="820"/>
      <c r="S26017" s="820"/>
      <c r="T26017" s="820"/>
      <c r="U26017" s="820"/>
      <c r="V26017" s="820"/>
      <c r="W26017" s="820"/>
      <c r="X26017" s="820"/>
      <c r="Y26017" s="820"/>
      <c r="Z26017" s="820"/>
    </row>
    <row r="26018" spans="7:26">
      <c r="G26018" s="826"/>
      <c r="H26018" s="820"/>
      <c r="J26018" s="820"/>
      <c r="K26018" s="820"/>
      <c r="L26018" s="820"/>
      <c r="M26018" s="820"/>
      <c r="N26018" s="820"/>
      <c r="O26018" s="820"/>
      <c r="P26018" s="820"/>
      <c r="Q26018" s="820"/>
      <c r="R26018" s="820"/>
      <c r="S26018" s="820"/>
      <c r="T26018" s="820"/>
      <c r="U26018" s="820"/>
      <c r="V26018" s="820"/>
      <c r="W26018" s="820"/>
      <c r="X26018" s="820"/>
      <c r="Y26018" s="820"/>
      <c r="Z26018" s="820"/>
    </row>
    <row r="26019" spans="7:26">
      <c r="G26019" s="826"/>
      <c r="H26019" s="820"/>
      <c r="J26019" s="820"/>
      <c r="K26019" s="820"/>
      <c r="L26019" s="820"/>
      <c r="M26019" s="820"/>
      <c r="N26019" s="820"/>
      <c r="O26019" s="820"/>
      <c r="P26019" s="820"/>
      <c r="Q26019" s="820"/>
      <c r="R26019" s="820"/>
      <c r="S26019" s="820"/>
      <c r="T26019" s="820"/>
      <c r="U26019" s="820"/>
      <c r="V26019" s="820"/>
      <c r="W26019" s="820"/>
      <c r="X26019" s="820"/>
      <c r="Y26019" s="820"/>
      <c r="Z26019" s="820"/>
    </row>
    <row r="26020" spans="7:26">
      <c r="G26020" s="826"/>
      <c r="H26020" s="820"/>
      <c r="J26020" s="820"/>
      <c r="K26020" s="820"/>
      <c r="L26020" s="820"/>
      <c r="M26020" s="820"/>
      <c r="N26020" s="820"/>
      <c r="O26020" s="820"/>
      <c r="P26020" s="820"/>
      <c r="Q26020" s="820"/>
      <c r="R26020" s="820"/>
      <c r="S26020" s="820"/>
      <c r="T26020" s="820"/>
      <c r="U26020" s="820"/>
      <c r="V26020" s="820"/>
      <c r="W26020" s="820"/>
      <c r="X26020" s="820"/>
      <c r="Y26020" s="820"/>
      <c r="Z26020" s="820"/>
    </row>
    <row r="26021" spans="7:26">
      <c r="G26021" s="826"/>
      <c r="H26021" s="820"/>
      <c r="J26021" s="820"/>
      <c r="K26021" s="820"/>
      <c r="L26021" s="820"/>
      <c r="M26021" s="820"/>
      <c r="N26021" s="820"/>
      <c r="O26021" s="820"/>
      <c r="P26021" s="820"/>
      <c r="Q26021" s="820"/>
      <c r="R26021" s="820"/>
      <c r="S26021" s="820"/>
      <c r="T26021" s="820"/>
      <c r="U26021" s="820"/>
      <c r="V26021" s="820"/>
      <c r="W26021" s="820"/>
      <c r="X26021" s="820"/>
      <c r="Y26021" s="820"/>
      <c r="Z26021" s="820"/>
    </row>
    <row r="26022" spans="7:26">
      <c r="G26022" s="826"/>
      <c r="H26022" s="820"/>
      <c r="J26022" s="820"/>
      <c r="K26022" s="820"/>
      <c r="L26022" s="820"/>
      <c r="M26022" s="820"/>
      <c r="N26022" s="820"/>
      <c r="O26022" s="820"/>
      <c r="P26022" s="820"/>
      <c r="Q26022" s="820"/>
      <c r="R26022" s="820"/>
      <c r="S26022" s="820"/>
      <c r="T26022" s="820"/>
      <c r="U26022" s="820"/>
      <c r="V26022" s="820"/>
      <c r="W26022" s="820"/>
      <c r="X26022" s="820"/>
      <c r="Y26022" s="820"/>
      <c r="Z26022" s="820"/>
    </row>
    <row r="26023" spans="7:26">
      <c r="G26023" s="826"/>
      <c r="H26023" s="820"/>
      <c r="J26023" s="820"/>
      <c r="K26023" s="820"/>
      <c r="L26023" s="820"/>
      <c r="M26023" s="820"/>
      <c r="N26023" s="820"/>
      <c r="O26023" s="820"/>
      <c r="P26023" s="820"/>
      <c r="Q26023" s="820"/>
      <c r="R26023" s="820"/>
      <c r="S26023" s="820"/>
      <c r="T26023" s="820"/>
      <c r="U26023" s="820"/>
      <c r="V26023" s="820"/>
      <c r="W26023" s="820"/>
      <c r="X26023" s="820"/>
      <c r="Y26023" s="820"/>
      <c r="Z26023" s="820"/>
    </row>
    <row r="26024" spans="7:26">
      <c r="G26024" s="826"/>
      <c r="H26024" s="820"/>
      <c r="J26024" s="820"/>
      <c r="K26024" s="820"/>
      <c r="L26024" s="820"/>
      <c r="M26024" s="820"/>
      <c r="N26024" s="820"/>
      <c r="O26024" s="820"/>
      <c r="P26024" s="820"/>
      <c r="Q26024" s="820"/>
      <c r="R26024" s="820"/>
      <c r="S26024" s="820"/>
      <c r="T26024" s="820"/>
      <c r="U26024" s="820"/>
      <c r="V26024" s="820"/>
      <c r="W26024" s="820"/>
      <c r="X26024" s="820"/>
      <c r="Y26024" s="820"/>
      <c r="Z26024" s="820"/>
    </row>
    <row r="26025" spans="7:26">
      <c r="G26025" s="826"/>
      <c r="H26025" s="820"/>
      <c r="J26025" s="820"/>
      <c r="K26025" s="820"/>
      <c r="L26025" s="820"/>
      <c r="M26025" s="820"/>
      <c r="N26025" s="820"/>
      <c r="O26025" s="820"/>
      <c r="P26025" s="820"/>
      <c r="Q26025" s="820"/>
      <c r="R26025" s="820"/>
      <c r="S26025" s="820"/>
      <c r="T26025" s="820"/>
      <c r="U26025" s="820"/>
      <c r="V26025" s="820"/>
      <c r="W26025" s="820"/>
      <c r="X26025" s="820"/>
      <c r="Y26025" s="820"/>
      <c r="Z26025" s="820"/>
    </row>
    <row r="26026" spans="7:26">
      <c r="G26026" s="826"/>
      <c r="H26026" s="820"/>
      <c r="J26026" s="820"/>
      <c r="K26026" s="820"/>
      <c r="L26026" s="820"/>
      <c r="M26026" s="820"/>
      <c r="N26026" s="820"/>
      <c r="O26026" s="820"/>
      <c r="P26026" s="820"/>
      <c r="Q26026" s="820"/>
      <c r="R26026" s="820"/>
      <c r="S26026" s="820"/>
      <c r="T26026" s="820"/>
      <c r="U26026" s="820"/>
      <c r="V26026" s="820"/>
      <c r="W26026" s="820"/>
      <c r="X26026" s="820"/>
      <c r="Y26026" s="820"/>
      <c r="Z26026" s="820"/>
    </row>
    <row r="26027" spans="7:26">
      <c r="G26027" s="826"/>
      <c r="H26027" s="820"/>
      <c r="J26027" s="820"/>
      <c r="K26027" s="820"/>
      <c r="L26027" s="820"/>
      <c r="M26027" s="820"/>
      <c r="N26027" s="820"/>
      <c r="O26027" s="820"/>
      <c r="P26027" s="820"/>
      <c r="Q26027" s="820"/>
      <c r="R26027" s="820"/>
      <c r="S26027" s="820"/>
      <c r="T26027" s="820"/>
      <c r="U26027" s="820"/>
      <c r="V26027" s="820"/>
      <c r="W26027" s="820"/>
      <c r="X26027" s="820"/>
      <c r="Y26027" s="820"/>
      <c r="Z26027" s="820"/>
    </row>
    <row r="26028" spans="7:26">
      <c r="G26028" s="826"/>
      <c r="H26028" s="820"/>
      <c r="J26028" s="820"/>
      <c r="K26028" s="820"/>
      <c r="L26028" s="820"/>
      <c r="M26028" s="820"/>
      <c r="N26028" s="820"/>
      <c r="O26028" s="820"/>
      <c r="P26028" s="820"/>
      <c r="Q26028" s="820"/>
      <c r="R26028" s="820"/>
      <c r="S26028" s="820"/>
      <c r="T26028" s="820"/>
      <c r="U26028" s="820"/>
      <c r="V26028" s="820"/>
      <c r="W26028" s="820"/>
      <c r="X26028" s="820"/>
      <c r="Y26028" s="820"/>
      <c r="Z26028" s="820"/>
    </row>
    <row r="26029" spans="7:26">
      <c r="G26029" s="826"/>
      <c r="H26029" s="820"/>
      <c r="J26029" s="820"/>
      <c r="K26029" s="820"/>
      <c r="L26029" s="820"/>
      <c r="M26029" s="820"/>
      <c r="N26029" s="820"/>
      <c r="O26029" s="820"/>
      <c r="P26029" s="820"/>
      <c r="Q26029" s="820"/>
      <c r="R26029" s="820"/>
      <c r="S26029" s="820"/>
      <c r="T26029" s="820"/>
      <c r="U26029" s="820"/>
      <c r="V26029" s="820"/>
      <c r="W26029" s="820"/>
      <c r="X26029" s="820"/>
      <c r="Y26029" s="820"/>
      <c r="Z26029" s="820"/>
    </row>
    <row r="26030" spans="7:26">
      <c r="G26030" s="826"/>
      <c r="H26030" s="820"/>
      <c r="J26030" s="820"/>
      <c r="K26030" s="820"/>
      <c r="L26030" s="820"/>
      <c r="M26030" s="820"/>
      <c r="N26030" s="820"/>
      <c r="O26030" s="820"/>
      <c r="P26030" s="820"/>
      <c r="Q26030" s="820"/>
      <c r="R26030" s="820"/>
      <c r="S26030" s="820"/>
      <c r="T26030" s="820"/>
      <c r="U26030" s="820"/>
      <c r="V26030" s="820"/>
      <c r="W26030" s="820"/>
      <c r="X26030" s="820"/>
      <c r="Y26030" s="820"/>
      <c r="Z26030" s="820"/>
    </row>
    <row r="26031" spans="7:26">
      <c r="G26031" s="826"/>
      <c r="H26031" s="820"/>
      <c r="J26031" s="820"/>
      <c r="K26031" s="820"/>
      <c r="L26031" s="820"/>
      <c r="M26031" s="820"/>
      <c r="N26031" s="820"/>
      <c r="O26031" s="820"/>
      <c r="P26031" s="820"/>
      <c r="Q26031" s="820"/>
      <c r="R26031" s="820"/>
      <c r="S26031" s="820"/>
      <c r="T26031" s="820"/>
      <c r="U26031" s="820"/>
      <c r="V26031" s="820"/>
      <c r="W26031" s="820"/>
      <c r="X26031" s="820"/>
      <c r="Y26031" s="820"/>
      <c r="Z26031" s="820"/>
    </row>
    <row r="26032" spans="7:26">
      <c r="G26032" s="826"/>
      <c r="H26032" s="820"/>
      <c r="J26032" s="820"/>
      <c r="K26032" s="820"/>
      <c r="L26032" s="820"/>
      <c r="M26032" s="820"/>
      <c r="N26032" s="820"/>
      <c r="O26032" s="820"/>
      <c r="P26032" s="820"/>
      <c r="Q26032" s="820"/>
      <c r="R26032" s="820"/>
      <c r="S26032" s="820"/>
      <c r="T26032" s="820"/>
      <c r="U26032" s="820"/>
      <c r="V26032" s="820"/>
      <c r="W26032" s="820"/>
      <c r="X26032" s="820"/>
      <c r="Y26032" s="820"/>
      <c r="Z26032" s="820"/>
    </row>
    <row r="26033" spans="7:26">
      <c r="G26033" s="826"/>
      <c r="H26033" s="820"/>
      <c r="J26033" s="820"/>
      <c r="K26033" s="820"/>
      <c r="L26033" s="820"/>
      <c r="M26033" s="820"/>
      <c r="N26033" s="820"/>
      <c r="O26033" s="820"/>
      <c r="P26033" s="820"/>
      <c r="Q26033" s="820"/>
      <c r="R26033" s="820"/>
      <c r="S26033" s="820"/>
      <c r="T26033" s="820"/>
      <c r="U26033" s="820"/>
      <c r="V26033" s="820"/>
      <c r="W26033" s="820"/>
      <c r="X26033" s="820"/>
      <c r="Y26033" s="820"/>
      <c r="Z26033" s="820"/>
    </row>
    <row r="26034" spans="7:26">
      <c r="G26034" s="826"/>
      <c r="H26034" s="820"/>
      <c r="J26034" s="820"/>
      <c r="K26034" s="820"/>
      <c r="L26034" s="820"/>
      <c r="M26034" s="820"/>
      <c r="N26034" s="820"/>
      <c r="O26034" s="820"/>
      <c r="P26034" s="820"/>
      <c r="Q26034" s="820"/>
      <c r="R26034" s="820"/>
      <c r="S26034" s="820"/>
      <c r="T26034" s="820"/>
      <c r="U26034" s="820"/>
      <c r="V26034" s="820"/>
      <c r="W26034" s="820"/>
      <c r="X26034" s="820"/>
      <c r="Y26034" s="820"/>
      <c r="Z26034" s="820"/>
    </row>
    <row r="26035" spans="7:26">
      <c r="G26035" s="826"/>
      <c r="H26035" s="820"/>
      <c r="J26035" s="820"/>
      <c r="K26035" s="820"/>
      <c r="L26035" s="820"/>
      <c r="M26035" s="820"/>
      <c r="N26035" s="820"/>
      <c r="O26035" s="820"/>
      <c r="P26035" s="820"/>
      <c r="Q26035" s="820"/>
      <c r="R26035" s="820"/>
      <c r="S26035" s="820"/>
      <c r="T26035" s="820"/>
      <c r="U26035" s="820"/>
      <c r="V26035" s="820"/>
      <c r="W26035" s="820"/>
      <c r="X26035" s="820"/>
      <c r="Y26035" s="820"/>
      <c r="Z26035" s="820"/>
    </row>
    <row r="26036" spans="7:26">
      <c r="G26036" s="826"/>
      <c r="H26036" s="820"/>
      <c r="J26036" s="820"/>
      <c r="K26036" s="820"/>
      <c r="L26036" s="820"/>
      <c r="M26036" s="820"/>
      <c r="N26036" s="820"/>
      <c r="O26036" s="820"/>
      <c r="P26036" s="820"/>
      <c r="Q26036" s="820"/>
      <c r="R26036" s="820"/>
      <c r="S26036" s="820"/>
      <c r="T26036" s="820"/>
      <c r="U26036" s="820"/>
      <c r="V26036" s="820"/>
      <c r="W26036" s="820"/>
      <c r="X26036" s="820"/>
      <c r="Y26036" s="820"/>
      <c r="Z26036" s="820"/>
    </row>
    <row r="26037" spans="7:26">
      <c r="G26037" s="826"/>
      <c r="H26037" s="820"/>
      <c r="J26037" s="820"/>
      <c r="K26037" s="820"/>
      <c r="L26037" s="820"/>
      <c r="M26037" s="820"/>
      <c r="N26037" s="820"/>
      <c r="O26037" s="820"/>
      <c r="P26037" s="820"/>
      <c r="Q26037" s="820"/>
      <c r="R26037" s="820"/>
      <c r="S26037" s="820"/>
      <c r="T26037" s="820"/>
      <c r="U26037" s="820"/>
      <c r="V26037" s="820"/>
      <c r="W26037" s="820"/>
      <c r="X26037" s="820"/>
      <c r="Y26037" s="820"/>
      <c r="Z26037" s="820"/>
    </row>
    <row r="26038" spans="7:26">
      <c r="G26038" s="826"/>
      <c r="H26038" s="820"/>
      <c r="J26038" s="820"/>
      <c r="K26038" s="820"/>
      <c r="L26038" s="820"/>
      <c r="M26038" s="820"/>
      <c r="N26038" s="820"/>
      <c r="O26038" s="820"/>
      <c r="P26038" s="820"/>
      <c r="Q26038" s="820"/>
      <c r="R26038" s="820"/>
      <c r="S26038" s="820"/>
      <c r="T26038" s="820"/>
      <c r="U26038" s="820"/>
      <c r="V26038" s="820"/>
      <c r="W26038" s="820"/>
      <c r="X26038" s="820"/>
      <c r="Y26038" s="820"/>
      <c r="Z26038" s="820"/>
    </row>
    <row r="26039" spans="7:26">
      <c r="G26039" s="826"/>
      <c r="H26039" s="820"/>
      <c r="J26039" s="820"/>
      <c r="K26039" s="820"/>
      <c r="L26039" s="820"/>
      <c r="M26039" s="820"/>
      <c r="N26039" s="820"/>
      <c r="O26039" s="820"/>
      <c r="P26039" s="820"/>
      <c r="Q26039" s="820"/>
      <c r="R26039" s="820"/>
      <c r="S26039" s="820"/>
      <c r="T26039" s="820"/>
      <c r="U26039" s="820"/>
      <c r="V26039" s="820"/>
      <c r="W26039" s="820"/>
      <c r="X26039" s="820"/>
      <c r="Y26039" s="820"/>
      <c r="Z26039" s="820"/>
    </row>
    <row r="26040" spans="7:26">
      <c r="G26040" s="826"/>
      <c r="H26040" s="820"/>
      <c r="J26040" s="820"/>
      <c r="K26040" s="820"/>
      <c r="L26040" s="820"/>
      <c r="M26040" s="820"/>
      <c r="N26040" s="820"/>
      <c r="O26040" s="820"/>
      <c r="P26040" s="820"/>
      <c r="Q26040" s="820"/>
      <c r="R26040" s="820"/>
      <c r="S26040" s="820"/>
      <c r="T26040" s="820"/>
      <c r="U26040" s="820"/>
      <c r="V26040" s="820"/>
      <c r="W26040" s="820"/>
      <c r="X26040" s="820"/>
      <c r="Y26040" s="820"/>
      <c r="Z26040" s="820"/>
    </row>
    <row r="26041" spans="7:26">
      <c r="G26041" s="826"/>
      <c r="H26041" s="820"/>
      <c r="J26041" s="820"/>
      <c r="K26041" s="820"/>
      <c r="L26041" s="820"/>
      <c r="M26041" s="820"/>
      <c r="N26041" s="820"/>
      <c r="O26041" s="820"/>
      <c r="P26041" s="820"/>
      <c r="Q26041" s="820"/>
      <c r="R26041" s="820"/>
      <c r="S26041" s="820"/>
      <c r="T26041" s="820"/>
      <c r="U26041" s="820"/>
      <c r="V26041" s="820"/>
      <c r="W26041" s="820"/>
      <c r="X26041" s="820"/>
      <c r="Y26041" s="820"/>
      <c r="Z26041" s="820"/>
    </row>
    <row r="26042" spans="7:26">
      <c r="G26042" s="826"/>
      <c r="H26042" s="820"/>
      <c r="J26042" s="820"/>
      <c r="K26042" s="820"/>
      <c r="L26042" s="820"/>
      <c r="M26042" s="820"/>
      <c r="N26042" s="820"/>
      <c r="O26042" s="820"/>
      <c r="P26042" s="820"/>
      <c r="Q26042" s="820"/>
      <c r="R26042" s="820"/>
      <c r="S26042" s="820"/>
      <c r="T26042" s="820"/>
      <c r="U26042" s="820"/>
      <c r="V26042" s="820"/>
      <c r="W26042" s="820"/>
      <c r="X26042" s="820"/>
      <c r="Y26042" s="820"/>
      <c r="Z26042" s="820"/>
    </row>
    <row r="26043" spans="7:26">
      <c r="G26043" s="826"/>
      <c r="H26043" s="820"/>
      <c r="J26043" s="820"/>
      <c r="K26043" s="820"/>
      <c r="L26043" s="820"/>
      <c r="M26043" s="820"/>
      <c r="N26043" s="820"/>
      <c r="O26043" s="820"/>
      <c r="P26043" s="820"/>
      <c r="Q26043" s="820"/>
      <c r="R26043" s="820"/>
      <c r="S26043" s="820"/>
      <c r="T26043" s="820"/>
      <c r="U26043" s="820"/>
      <c r="V26043" s="820"/>
      <c r="W26043" s="820"/>
      <c r="X26043" s="820"/>
      <c r="Y26043" s="820"/>
      <c r="Z26043" s="820"/>
    </row>
    <row r="26044" spans="7:26">
      <c r="G26044" s="826"/>
      <c r="H26044" s="820"/>
      <c r="J26044" s="820"/>
      <c r="K26044" s="820"/>
      <c r="L26044" s="820"/>
      <c r="M26044" s="820"/>
      <c r="N26044" s="820"/>
      <c r="O26044" s="820"/>
      <c r="P26044" s="820"/>
      <c r="Q26044" s="820"/>
      <c r="R26044" s="820"/>
      <c r="S26044" s="820"/>
      <c r="T26044" s="820"/>
      <c r="U26044" s="820"/>
      <c r="V26044" s="820"/>
      <c r="W26044" s="820"/>
      <c r="X26044" s="820"/>
      <c r="Y26044" s="820"/>
      <c r="Z26044" s="820"/>
    </row>
    <row r="26045" spans="7:26">
      <c r="G26045" s="826"/>
      <c r="H26045" s="820"/>
      <c r="J26045" s="820"/>
      <c r="K26045" s="820"/>
      <c r="L26045" s="820"/>
      <c r="M26045" s="820"/>
      <c r="N26045" s="820"/>
      <c r="O26045" s="820"/>
      <c r="P26045" s="820"/>
      <c r="Q26045" s="820"/>
      <c r="R26045" s="820"/>
      <c r="S26045" s="820"/>
      <c r="T26045" s="820"/>
      <c r="U26045" s="820"/>
      <c r="V26045" s="820"/>
      <c r="W26045" s="820"/>
      <c r="X26045" s="820"/>
      <c r="Y26045" s="820"/>
      <c r="Z26045" s="820"/>
    </row>
    <row r="26046" spans="7:26">
      <c r="G26046" s="826"/>
      <c r="H26046" s="820"/>
      <c r="J26046" s="820"/>
      <c r="K26046" s="820"/>
      <c r="L26046" s="820"/>
      <c r="M26046" s="820"/>
      <c r="N26046" s="820"/>
      <c r="O26046" s="820"/>
      <c r="P26046" s="820"/>
      <c r="Q26046" s="820"/>
      <c r="R26046" s="820"/>
      <c r="S26046" s="820"/>
      <c r="T26046" s="820"/>
      <c r="U26046" s="820"/>
      <c r="V26046" s="820"/>
      <c r="W26046" s="820"/>
      <c r="X26046" s="820"/>
      <c r="Y26046" s="820"/>
      <c r="Z26046" s="820"/>
    </row>
    <row r="26047" spans="7:26">
      <c r="G26047" s="826"/>
      <c r="H26047" s="820"/>
      <c r="J26047" s="820"/>
      <c r="K26047" s="820"/>
      <c r="L26047" s="820"/>
      <c r="M26047" s="820"/>
      <c r="N26047" s="820"/>
      <c r="O26047" s="820"/>
      <c r="P26047" s="820"/>
      <c r="Q26047" s="820"/>
      <c r="R26047" s="820"/>
      <c r="S26047" s="820"/>
      <c r="T26047" s="820"/>
      <c r="U26047" s="820"/>
      <c r="V26047" s="820"/>
      <c r="W26047" s="820"/>
      <c r="X26047" s="820"/>
      <c r="Y26047" s="820"/>
      <c r="Z26047" s="820"/>
    </row>
    <row r="26048" spans="7:26">
      <c r="G26048" s="826"/>
      <c r="H26048" s="820"/>
      <c r="J26048" s="820"/>
      <c r="K26048" s="820"/>
      <c r="L26048" s="820"/>
      <c r="M26048" s="820"/>
      <c r="N26048" s="820"/>
      <c r="O26048" s="820"/>
      <c r="P26048" s="820"/>
      <c r="Q26048" s="820"/>
      <c r="R26048" s="820"/>
      <c r="S26048" s="820"/>
      <c r="T26048" s="820"/>
      <c r="U26048" s="820"/>
      <c r="V26048" s="820"/>
      <c r="W26048" s="820"/>
      <c r="X26048" s="820"/>
      <c r="Y26048" s="820"/>
      <c r="Z26048" s="820"/>
    </row>
    <row r="26049" spans="7:26">
      <c r="G26049" s="826"/>
      <c r="H26049" s="820"/>
      <c r="J26049" s="820"/>
      <c r="K26049" s="820"/>
      <c r="L26049" s="820"/>
      <c r="M26049" s="820"/>
      <c r="N26049" s="820"/>
      <c r="O26049" s="820"/>
      <c r="P26049" s="820"/>
      <c r="Q26049" s="820"/>
      <c r="R26049" s="820"/>
      <c r="S26049" s="820"/>
      <c r="T26049" s="820"/>
      <c r="U26049" s="820"/>
      <c r="V26049" s="820"/>
      <c r="W26049" s="820"/>
      <c r="X26049" s="820"/>
      <c r="Y26049" s="820"/>
      <c r="Z26049" s="820"/>
    </row>
    <row r="26050" spans="7:26">
      <c r="G26050" s="826"/>
      <c r="H26050" s="820"/>
      <c r="J26050" s="820"/>
      <c r="K26050" s="820"/>
      <c r="L26050" s="820"/>
      <c r="M26050" s="820"/>
      <c r="N26050" s="820"/>
      <c r="O26050" s="820"/>
      <c r="P26050" s="820"/>
      <c r="Q26050" s="820"/>
      <c r="R26050" s="820"/>
      <c r="S26050" s="820"/>
      <c r="T26050" s="820"/>
      <c r="U26050" s="820"/>
      <c r="V26050" s="820"/>
      <c r="W26050" s="820"/>
      <c r="X26050" s="820"/>
      <c r="Y26050" s="820"/>
      <c r="Z26050" s="820"/>
    </row>
    <row r="26051" spans="7:26">
      <c r="G26051" s="826"/>
      <c r="H26051" s="820"/>
      <c r="J26051" s="820"/>
      <c r="K26051" s="820"/>
      <c r="L26051" s="820"/>
      <c r="M26051" s="820"/>
      <c r="N26051" s="820"/>
      <c r="O26051" s="820"/>
      <c r="P26051" s="820"/>
      <c r="Q26051" s="820"/>
      <c r="R26051" s="820"/>
      <c r="S26051" s="820"/>
      <c r="T26051" s="820"/>
      <c r="U26051" s="820"/>
      <c r="V26051" s="820"/>
      <c r="W26051" s="820"/>
      <c r="X26051" s="820"/>
      <c r="Y26051" s="820"/>
      <c r="Z26051" s="820"/>
    </row>
    <row r="26052" spans="7:26">
      <c r="G26052" s="826"/>
      <c r="H26052" s="820"/>
      <c r="J26052" s="820"/>
      <c r="K26052" s="820"/>
      <c r="L26052" s="820"/>
      <c r="M26052" s="820"/>
      <c r="N26052" s="820"/>
      <c r="O26052" s="820"/>
      <c r="P26052" s="820"/>
      <c r="Q26052" s="820"/>
      <c r="R26052" s="820"/>
      <c r="S26052" s="820"/>
      <c r="T26052" s="820"/>
      <c r="U26052" s="820"/>
      <c r="V26052" s="820"/>
      <c r="W26052" s="820"/>
      <c r="X26052" s="820"/>
      <c r="Y26052" s="820"/>
      <c r="Z26052" s="820"/>
    </row>
    <row r="26053" spans="7:26">
      <c r="G26053" s="826"/>
      <c r="H26053" s="820"/>
      <c r="J26053" s="820"/>
      <c r="K26053" s="820"/>
      <c r="L26053" s="820"/>
      <c r="M26053" s="820"/>
      <c r="N26053" s="820"/>
      <c r="O26053" s="820"/>
      <c r="P26053" s="820"/>
      <c r="Q26053" s="820"/>
      <c r="R26053" s="820"/>
      <c r="S26053" s="820"/>
      <c r="T26053" s="820"/>
      <c r="U26053" s="820"/>
      <c r="V26053" s="820"/>
      <c r="W26053" s="820"/>
      <c r="X26053" s="820"/>
      <c r="Y26053" s="820"/>
      <c r="Z26053" s="820"/>
    </row>
    <row r="26054" spans="7:26">
      <c r="G26054" s="826"/>
      <c r="H26054" s="820"/>
      <c r="J26054" s="820"/>
      <c r="K26054" s="820"/>
      <c r="L26054" s="820"/>
      <c r="M26054" s="820"/>
      <c r="N26054" s="820"/>
      <c r="O26054" s="820"/>
      <c r="P26054" s="820"/>
      <c r="Q26054" s="820"/>
      <c r="R26054" s="820"/>
      <c r="S26054" s="820"/>
      <c r="T26054" s="820"/>
      <c r="U26054" s="820"/>
      <c r="V26054" s="820"/>
      <c r="W26054" s="820"/>
      <c r="X26054" s="820"/>
      <c r="Y26054" s="820"/>
      <c r="Z26054" s="820"/>
    </row>
    <row r="26055" spans="7:26">
      <c r="G26055" s="826"/>
      <c r="H26055" s="820"/>
      <c r="J26055" s="820"/>
      <c r="K26055" s="820"/>
      <c r="L26055" s="820"/>
      <c r="M26055" s="820"/>
      <c r="N26055" s="820"/>
      <c r="O26055" s="820"/>
      <c r="P26055" s="820"/>
      <c r="Q26055" s="820"/>
      <c r="R26055" s="820"/>
      <c r="S26055" s="820"/>
      <c r="T26055" s="820"/>
      <c r="U26055" s="820"/>
      <c r="V26055" s="820"/>
      <c r="W26055" s="820"/>
      <c r="X26055" s="820"/>
      <c r="Y26055" s="820"/>
      <c r="Z26055" s="820"/>
    </row>
    <row r="26056" spans="7:26">
      <c r="G26056" s="826"/>
      <c r="H26056" s="820"/>
      <c r="J26056" s="820"/>
      <c r="K26056" s="820"/>
      <c r="L26056" s="820"/>
      <c r="M26056" s="820"/>
      <c r="N26056" s="820"/>
      <c r="O26056" s="820"/>
      <c r="P26056" s="820"/>
      <c r="Q26056" s="820"/>
      <c r="R26056" s="820"/>
      <c r="S26056" s="820"/>
      <c r="T26056" s="820"/>
      <c r="U26056" s="820"/>
      <c r="V26056" s="820"/>
      <c r="W26056" s="820"/>
      <c r="X26056" s="820"/>
      <c r="Y26056" s="820"/>
      <c r="Z26056" s="820"/>
    </row>
    <row r="26057" spans="7:26">
      <c r="G26057" s="826"/>
      <c r="H26057" s="820"/>
      <c r="J26057" s="820"/>
      <c r="K26057" s="820"/>
      <c r="L26057" s="820"/>
      <c r="M26057" s="820"/>
      <c r="N26057" s="820"/>
      <c r="O26057" s="820"/>
      <c r="P26057" s="820"/>
      <c r="Q26057" s="820"/>
      <c r="R26057" s="820"/>
      <c r="S26057" s="820"/>
      <c r="T26057" s="820"/>
      <c r="U26057" s="820"/>
      <c r="V26057" s="820"/>
      <c r="W26057" s="820"/>
      <c r="X26057" s="820"/>
      <c r="Y26057" s="820"/>
      <c r="Z26057" s="820"/>
    </row>
    <row r="26058" spans="7:26">
      <c r="G26058" s="826"/>
      <c r="H26058" s="820"/>
      <c r="J26058" s="820"/>
      <c r="K26058" s="820"/>
      <c r="L26058" s="820"/>
      <c r="M26058" s="820"/>
      <c r="N26058" s="820"/>
      <c r="O26058" s="820"/>
      <c r="P26058" s="820"/>
      <c r="Q26058" s="820"/>
      <c r="R26058" s="820"/>
      <c r="S26058" s="820"/>
      <c r="T26058" s="820"/>
      <c r="U26058" s="820"/>
      <c r="V26058" s="820"/>
      <c r="W26058" s="820"/>
      <c r="X26058" s="820"/>
      <c r="Y26058" s="820"/>
      <c r="Z26058" s="820"/>
    </row>
    <row r="26059" spans="7:26">
      <c r="G26059" s="826"/>
      <c r="H26059" s="820"/>
      <c r="J26059" s="820"/>
      <c r="K26059" s="820"/>
      <c r="L26059" s="820"/>
      <c r="M26059" s="820"/>
      <c r="N26059" s="820"/>
      <c r="O26059" s="820"/>
      <c r="P26059" s="820"/>
      <c r="Q26059" s="820"/>
      <c r="R26059" s="820"/>
      <c r="S26059" s="820"/>
      <c r="T26059" s="820"/>
      <c r="U26059" s="820"/>
      <c r="V26059" s="820"/>
      <c r="W26059" s="820"/>
      <c r="X26059" s="820"/>
      <c r="Y26059" s="820"/>
      <c r="Z26059" s="820"/>
    </row>
    <row r="26060" spans="7:26">
      <c r="G26060" s="826"/>
      <c r="H26060" s="820"/>
      <c r="J26060" s="820"/>
      <c r="K26060" s="820"/>
      <c r="L26060" s="820"/>
      <c r="M26060" s="820"/>
      <c r="N26060" s="820"/>
      <c r="O26060" s="820"/>
      <c r="P26060" s="820"/>
      <c r="Q26060" s="820"/>
      <c r="R26060" s="820"/>
      <c r="S26060" s="820"/>
      <c r="T26060" s="820"/>
      <c r="U26060" s="820"/>
      <c r="V26060" s="820"/>
      <c r="W26060" s="820"/>
      <c r="X26060" s="820"/>
      <c r="Y26060" s="820"/>
      <c r="Z26060" s="820"/>
    </row>
    <row r="26061" spans="7:26">
      <c r="G26061" s="826"/>
      <c r="H26061" s="820"/>
      <c r="J26061" s="820"/>
      <c r="K26061" s="820"/>
      <c r="L26061" s="820"/>
      <c r="M26061" s="820"/>
      <c r="N26061" s="820"/>
      <c r="O26061" s="820"/>
      <c r="P26061" s="820"/>
      <c r="Q26061" s="820"/>
      <c r="R26061" s="820"/>
      <c r="S26061" s="820"/>
      <c r="T26061" s="820"/>
      <c r="U26061" s="820"/>
      <c r="V26061" s="820"/>
      <c r="W26061" s="820"/>
      <c r="X26061" s="820"/>
      <c r="Y26061" s="820"/>
      <c r="Z26061" s="820"/>
    </row>
    <row r="26062" spans="7:26">
      <c r="G26062" s="826"/>
      <c r="H26062" s="820"/>
      <c r="J26062" s="820"/>
      <c r="K26062" s="820"/>
      <c r="L26062" s="820"/>
      <c r="M26062" s="820"/>
      <c r="N26062" s="820"/>
      <c r="O26062" s="820"/>
      <c r="P26062" s="820"/>
      <c r="Q26062" s="820"/>
      <c r="R26062" s="820"/>
      <c r="S26062" s="820"/>
      <c r="T26062" s="820"/>
      <c r="U26062" s="820"/>
      <c r="V26062" s="820"/>
      <c r="W26062" s="820"/>
      <c r="X26062" s="820"/>
      <c r="Y26062" s="820"/>
      <c r="Z26062" s="820"/>
    </row>
    <row r="26063" spans="7:26">
      <c r="G26063" s="826"/>
      <c r="H26063" s="820"/>
      <c r="J26063" s="820"/>
      <c r="K26063" s="820"/>
      <c r="L26063" s="820"/>
      <c r="M26063" s="820"/>
      <c r="N26063" s="820"/>
      <c r="O26063" s="820"/>
      <c r="P26063" s="820"/>
      <c r="Q26063" s="820"/>
      <c r="R26063" s="820"/>
      <c r="S26063" s="820"/>
      <c r="T26063" s="820"/>
      <c r="U26063" s="820"/>
      <c r="V26063" s="820"/>
      <c r="W26063" s="820"/>
      <c r="X26063" s="820"/>
      <c r="Y26063" s="820"/>
      <c r="Z26063" s="820"/>
    </row>
    <row r="26064" spans="7:26">
      <c r="G26064" s="826"/>
      <c r="H26064" s="820"/>
      <c r="J26064" s="820"/>
      <c r="K26064" s="820"/>
      <c r="L26064" s="820"/>
      <c r="M26064" s="820"/>
      <c r="N26064" s="820"/>
      <c r="O26064" s="820"/>
      <c r="P26064" s="820"/>
      <c r="Q26064" s="820"/>
      <c r="R26064" s="820"/>
      <c r="S26064" s="820"/>
      <c r="T26064" s="820"/>
      <c r="U26064" s="820"/>
      <c r="V26064" s="820"/>
      <c r="W26064" s="820"/>
      <c r="X26064" s="820"/>
      <c r="Y26064" s="820"/>
      <c r="Z26064" s="820"/>
    </row>
    <row r="26065" spans="7:26">
      <c r="G26065" s="826"/>
      <c r="H26065" s="820"/>
      <c r="J26065" s="820"/>
      <c r="K26065" s="820"/>
      <c r="L26065" s="820"/>
      <c r="M26065" s="820"/>
      <c r="N26065" s="820"/>
      <c r="O26065" s="820"/>
      <c r="P26065" s="820"/>
      <c r="Q26065" s="820"/>
      <c r="R26065" s="820"/>
      <c r="S26065" s="820"/>
      <c r="T26065" s="820"/>
      <c r="U26065" s="820"/>
      <c r="V26065" s="820"/>
      <c r="W26065" s="820"/>
      <c r="X26065" s="820"/>
      <c r="Y26065" s="820"/>
      <c r="Z26065" s="820"/>
    </row>
    <row r="26066" spans="7:26">
      <c r="G26066" s="826"/>
      <c r="H26066" s="820"/>
      <c r="J26066" s="820"/>
      <c r="K26066" s="820"/>
      <c r="L26066" s="820"/>
      <c r="M26066" s="820"/>
      <c r="N26066" s="820"/>
      <c r="O26066" s="820"/>
      <c r="P26066" s="820"/>
      <c r="Q26066" s="820"/>
      <c r="R26066" s="820"/>
      <c r="S26066" s="820"/>
      <c r="T26066" s="820"/>
      <c r="U26066" s="820"/>
      <c r="V26066" s="820"/>
      <c r="W26066" s="820"/>
      <c r="X26066" s="820"/>
      <c r="Y26066" s="820"/>
      <c r="Z26066" s="820"/>
    </row>
    <row r="26067" spans="7:26">
      <c r="G26067" s="826"/>
      <c r="H26067" s="820"/>
      <c r="J26067" s="820"/>
      <c r="K26067" s="820"/>
      <c r="L26067" s="820"/>
      <c r="M26067" s="820"/>
      <c r="N26067" s="820"/>
      <c r="O26067" s="820"/>
      <c r="P26067" s="820"/>
      <c r="Q26067" s="820"/>
      <c r="R26067" s="820"/>
      <c r="S26067" s="820"/>
      <c r="T26067" s="820"/>
      <c r="U26067" s="820"/>
      <c r="V26067" s="820"/>
      <c r="W26067" s="820"/>
      <c r="X26067" s="820"/>
      <c r="Y26067" s="820"/>
      <c r="Z26067" s="820"/>
    </row>
    <row r="26068" spans="7:26">
      <c r="G26068" s="826"/>
      <c r="H26068" s="820"/>
      <c r="J26068" s="820"/>
      <c r="K26068" s="820"/>
      <c r="L26068" s="820"/>
      <c r="M26068" s="820"/>
      <c r="N26068" s="820"/>
      <c r="O26068" s="820"/>
      <c r="P26068" s="820"/>
      <c r="Q26068" s="820"/>
      <c r="R26068" s="820"/>
      <c r="S26068" s="820"/>
      <c r="T26068" s="820"/>
      <c r="U26068" s="820"/>
      <c r="V26068" s="820"/>
      <c r="W26068" s="820"/>
      <c r="X26068" s="820"/>
      <c r="Y26068" s="820"/>
      <c r="Z26068" s="820"/>
    </row>
    <row r="26069" spans="7:26">
      <c r="G26069" s="826"/>
      <c r="H26069" s="820"/>
      <c r="J26069" s="820"/>
      <c r="K26069" s="820"/>
      <c r="L26069" s="820"/>
      <c r="M26069" s="820"/>
      <c r="N26069" s="820"/>
      <c r="O26069" s="820"/>
      <c r="P26069" s="820"/>
      <c r="Q26069" s="820"/>
      <c r="R26069" s="820"/>
      <c r="S26069" s="820"/>
      <c r="T26069" s="820"/>
      <c r="U26069" s="820"/>
      <c r="V26069" s="820"/>
      <c r="W26069" s="820"/>
      <c r="X26069" s="820"/>
      <c r="Y26069" s="820"/>
      <c r="Z26069" s="820"/>
    </row>
    <row r="26070" spans="7:26">
      <c r="G26070" s="826"/>
      <c r="H26070" s="820"/>
      <c r="J26070" s="820"/>
      <c r="K26070" s="820"/>
      <c r="L26070" s="820"/>
      <c r="M26070" s="820"/>
      <c r="N26070" s="820"/>
      <c r="O26070" s="820"/>
      <c r="P26070" s="820"/>
      <c r="Q26070" s="820"/>
      <c r="R26070" s="820"/>
      <c r="S26070" s="820"/>
      <c r="T26070" s="820"/>
      <c r="U26070" s="820"/>
      <c r="V26070" s="820"/>
      <c r="W26070" s="820"/>
      <c r="X26070" s="820"/>
      <c r="Y26070" s="820"/>
      <c r="Z26070" s="820"/>
    </row>
    <row r="26071" spans="7:26">
      <c r="G26071" s="826"/>
      <c r="H26071" s="820"/>
      <c r="J26071" s="820"/>
      <c r="K26071" s="820"/>
      <c r="L26071" s="820"/>
      <c r="M26071" s="820"/>
      <c r="N26071" s="820"/>
      <c r="O26071" s="820"/>
      <c r="P26071" s="820"/>
      <c r="Q26071" s="820"/>
      <c r="R26071" s="820"/>
      <c r="S26071" s="820"/>
      <c r="T26071" s="820"/>
      <c r="U26071" s="820"/>
      <c r="V26071" s="820"/>
      <c r="W26071" s="820"/>
      <c r="X26071" s="820"/>
      <c r="Y26071" s="820"/>
      <c r="Z26071" s="820"/>
    </row>
    <row r="26072" spans="7:26">
      <c r="G26072" s="826"/>
      <c r="H26072" s="820"/>
      <c r="J26072" s="820"/>
      <c r="K26072" s="820"/>
      <c r="L26072" s="820"/>
      <c r="M26072" s="820"/>
      <c r="N26072" s="820"/>
      <c r="O26072" s="820"/>
      <c r="P26072" s="820"/>
      <c r="Q26072" s="820"/>
      <c r="R26072" s="820"/>
      <c r="S26072" s="820"/>
      <c r="T26072" s="820"/>
      <c r="U26072" s="820"/>
      <c r="V26072" s="820"/>
      <c r="W26072" s="820"/>
      <c r="X26072" s="820"/>
      <c r="Y26072" s="820"/>
      <c r="Z26072" s="820"/>
    </row>
    <row r="26073" spans="7:26">
      <c r="G26073" s="826"/>
      <c r="H26073" s="820"/>
      <c r="J26073" s="820"/>
      <c r="K26073" s="820"/>
      <c r="L26073" s="820"/>
      <c r="M26073" s="820"/>
      <c r="N26073" s="820"/>
      <c r="O26073" s="820"/>
      <c r="P26073" s="820"/>
      <c r="Q26073" s="820"/>
      <c r="R26073" s="820"/>
      <c r="S26073" s="820"/>
      <c r="T26073" s="820"/>
      <c r="U26073" s="820"/>
      <c r="V26073" s="820"/>
      <c r="W26073" s="820"/>
      <c r="X26073" s="820"/>
      <c r="Y26073" s="820"/>
      <c r="Z26073" s="820"/>
    </row>
    <row r="26074" spans="7:26">
      <c r="G26074" s="826"/>
      <c r="H26074" s="820"/>
      <c r="J26074" s="820"/>
      <c r="K26074" s="820"/>
      <c r="L26074" s="820"/>
      <c r="M26074" s="820"/>
      <c r="N26074" s="820"/>
      <c r="O26074" s="820"/>
      <c r="P26074" s="820"/>
      <c r="Q26074" s="820"/>
      <c r="R26074" s="820"/>
      <c r="S26074" s="820"/>
      <c r="T26074" s="820"/>
      <c r="U26074" s="820"/>
      <c r="V26074" s="820"/>
      <c r="W26074" s="820"/>
      <c r="X26074" s="820"/>
      <c r="Y26074" s="820"/>
      <c r="Z26074" s="820"/>
    </row>
    <row r="26075" spans="7:26">
      <c r="G26075" s="826"/>
      <c r="H26075" s="820"/>
      <c r="J26075" s="820"/>
      <c r="K26075" s="820"/>
      <c r="L26075" s="820"/>
      <c r="M26075" s="820"/>
      <c r="N26075" s="820"/>
      <c r="O26075" s="820"/>
      <c r="P26075" s="820"/>
      <c r="Q26075" s="820"/>
      <c r="R26075" s="820"/>
      <c r="S26075" s="820"/>
      <c r="T26075" s="820"/>
      <c r="U26075" s="820"/>
      <c r="V26075" s="820"/>
      <c r="W26075" s="820"/>
      <c r="X26075" s="820"/>
      <c r="Y26075" s="820"/>
      <c r="Z26075" s="820"/>
    </row>
    <row r="26076" spans="7:26">
      <c r="G26076" s="826"/>
      <c r="H26076" s="820"/>
      <c r="J26076" s="820"/>
      <c r="K26076" s="820"/>
      <c r="L26076" s="820"/>
      <c r="M26076" s="820"/>
      <c r="N26076" s="820"/>
      <c r="O26076" s="820"/>
      <c r="P26076" s="820"/>
      <c r="Q26076" s="820"/>
      <c r="R26076" s="820"/>
      <c r="S26076" s="820"/>
      <c r="T26076" s="820"/>
      <c r="U26076" s="820"/>
      <c r="V26076" s="820"/>
      <c r="W26076" s="820"/>
      <c r="X26076" s="820"/>
      <c r="Y26076" s="820"/>
      <c r="Z26076" s="820"/>
    </row>
    <row r="26077" spans="7:26">
      <c r="G26077" s="826"/>
      <c r="H26077" s="820"/>
      <c r="J26077" s="820"/>
      <c r="K26077" s="820"/>
      <c r="L26077" s="820"/>
      <c r="M26077" s="820"/>
      <c r="N26077" s="820"/>
      <c r="O26077" s="820"/>
      <c r="P26077" s="820"/>
      <c r="Q26077" s="820"/>
      <c r="R26077" s="820"/>
      <c r="S26077" s="820"/>
      <c r="T26077" s="820"/>
      <c r="U26077" s="820"/>
      <c r="V26077" s="820"/>
      <c r="W26077" s="820"/>
      <c r="X26077" s="820"/>
      <c r="Y26077" s="820"/>
      <c r="Z26077" s="820"/>
    </row>
    <row r="26078" spans="7:26">
      <c r="G26078" s="826"/>
      <c r="H26078" s="820"/>
      <c r="J26078" s="820"/>
      <c r="K26078" s="820"/>
      <c r="L26078" s="820"/>
      <c r="M26078" s="820"/>
      <c r="N26078" s="820"/>
      <c r="O26078" s="820"/>
      <c r="P26078" s="820"/>
      <c r="Q26078" s="820"/>
      <c r="R26078" s="820"/>
      <c r="S26078" s="820"/>
      <c r="T26078" s="820"/>
      <c r="U26078" s="820"/>
      <c r="V26078" s="820"/>
      <c r="W26078" s="820"/>
      <c r="X26078" s="820"/>
      <c r="Y26078" s="820"/>
      <c r="Z26078" s="820"/>
    </row>
    <row r="26079" spans="7:26">
      <c r="G26079" s="826"/>
      <c r="H26079" s="820"/>
      <c r="J26079" s="820"/>
      <c r="K26079" s="820"/>
      <c r="L26079" s="820"/>
      <c r="M26079" s="820"/>
      <c r="N26079" s="820"/>
      <c r="O26079" s="820"/>
      <c r="P26079" s="820"/>
      <c r="Q26079" s="820"/>
      <c r="R26079" s="820"/>
      <c r="S26079" s="820"/>
      <c r="T26079" s="820"/>
      <c r="U26079" s="820"/>
      <c r="V26079" s="820"/>
      <c r="W26079" s="820"/>
      <c r="X26079" s="820"/>
      <c r="Y26079" s="820"/>
      <c r="Z26079" s="820"/>
    </row>
    <row r="26080" spans="7:26">
      <c r="G26080" s="826"/>
      <c r="H26080" s="820"/>
      <c r="J26080" s="820"/>
      <c r="K26080" s="820"/>
      <c r="L26080" s="820"/>
      <c r="M26080" s="820"/>
      <c r="N26080" s="820"/>
      <c r="O26080" s="820"/>
      <c r="P26080" s="820"/>
      <c r="Q26080" s="820"/>
      <c r="R26080" s="820"/>
      <c r="S26080" s="820"/>
      <c r="T26080" s="820"/>
      <c r="U26080" s="820"/>
      <c r="V26080" s="820"/>
      <c r="W26080" s="820"/>
      <c r="X26080" s="820"/>
      <c r="Y26080" s="820"/>
      <c r="Z26080" s="820"/>
    </row>
    <row r="26081" spans="7:26">
      <c r="G26081" s="826"/>
      <c r="H26081" s="820"/>
      <c r="J26081" s="820"/>
      <c r="K26081" s="820"/>
      <c r="L26081" s="820"/>
      <c r="M26081" s="820"/>
      <c r="N26081" s="820"/>
      <c r="O26081" s="820"/>
      <c r="P26081" s="820"/>
      <c r="Q26081" s="820"/>
      <c r="R26081" s="820"/>
      <c r="S26081" s="820"/>
      <c r="T26081" s="820"/>
      <c r="U26081" s="820"/>
      <c r="V26081" s="820"/>
      <c r="W26081" s="820"/>
      <c r="X26081" s="820"/>
      <c r="Y26081" s="820"/>
      <c r="Z26081" s="820"/>
    </row>
    <row r="26082" spans="7:26">
      <c r="G26082" s="826"/>
      <c r="H26082" s="820"/>
      <c r="J26082" s="820"/>
      <c r="K26082" s="820"/>
      <c r="L26082" s="820"/>
      <c r="M26082" s="820"/>
      <c r="N26082" s="820"/>
      <c r="O26082" s="820"/>
      <c r="P26082" s="820"/>
      <c r="Q26082" s="820"/>
      <c r="R26082" s="820"/>
      <c r="S26082" s="820"/>
      <c r="T26082" s="820"/>
      <c r="U26082" s="820"/>
      <c r="V26082" s="820"/>
      <c r="W26082" s="820"/>
      <c r="X26082" s="820"/>
      <c r="Y26082" s="820"/>
      <c r="Z26082" s="820"/>
    </row>
    <row r="26083" spans="7:26">
      <c r="G26083" s="826"/>
      <c r="H26083" s="820"/>
      <c r="J26083" s="820"/>
      <c r="K26083" s="820"/>
      <c r="L26083" s="820"/>
      <c r="M26083" s="820"/>
      <c r="N26083" s="820"/>
      <c r="O26083" s="820"/>
      <c r="P26083" s="820"/>
      <c r="Q26083" s="820"/>
      <c r="R26083" s="820"/>
      <c r="S26083" s="820"/>
      <c r="T26083" s="820"/>
      <c r="U26083" s="820"/>
      <c r="V26083" s="820"/>
      <c r="W26083" s="820"/>
      <c r="X26083" s="820"/>
      <c r="Y26083" s="820"/>
      <c r="Z26083" s="820"/>
    </row>
    <row r="26084" spans="7:26">
      <c r="G26084" s="826"/>
      <c r="H26084" s="820"/>
      <c r="J26084" s="820"/>
      <c r="K26084" s="820"/>
      <c r="L26084" s="820"/>
      <c r="M26084" s="820"/>
      <c r="N26084" s="820"/>
      <c r="O26084" s="820"/>
      <c r="P26084" s="820"/>
      <c r="Q26084" s="820"/>
      <c r="R26084" s="820"/>
      <c r="S26084" s="820"/>
      <c r="T26084" s="820"/>
      <c r="U26084" s="820"/>
      <c r="V26084" s="820"/>
      <c r="W26084" s="820"/>
      <c r="X26084" s="820"/>
      <c r="Y26084" s="820"/>
      <c r="Z26084" s="820"/>
    </row>
    <row r="26085" spans="7:26">
      <c r="G26085" s="826"/>
      <c r="H26085" s="820"/>
      <c r="J26085" s="820"/>
      <c r="K26085" s="820"/>
      <c r="L26085" s="820"/>
      <c r="M26085" s="820"/>
      <c r="N26085" s="820"/>
      <c r="O26085" s="820"/>
      <c r="P26085" s="820"/>
      <c r="Q26085" s="820"/>
      <c r="R26085" s="820"/>
      <c r="S26085" s="820"/>
      <c r="T26085" s="820"/>
      <c r="U26085" s="820"/>
      <c r="V26085" s="820"/>
      <c r="W26085" s="820"/>
      <c r="X26085" s="820"/>
      <c r="Y26085" s="820"/>
      <c r="Z26085" s="820"/>
    </row>
    <row r="26086" spans="7:26">
      <c r="G26086" s="826"/>
      <c r="H26086" s="820"/>
      <c r="J26086" s="820"/>
      <c r="K26086" s="820"/>
      <c r="L26086" s="820"/>
      <c r="M26086" s="820"/>
      <c r="N26086" s="820"/>
      <c r="O26086" s="820"/>
      <c r="P26086" s="820"/>
      <c r="Q26086" s="820"/>
      <c r="R26086" s="820"/>
      <c r="S26086" s="820"/>
      <c r="T26086" s="820"/>
      <c r="U26086" s="820"/>
      <c r="V26086" s="820"/>
      <c r="W26086" s="820"/>
      <c r="X26086" s="820"/>
      <c r="Y26086" s="820"/>
      <c r="Z26086" s="820"/>
    </row>
    <row r="26087" spans="7:26">
      <c r="G26087" s="826"/>
      <c r="H26087" s="820"/>
      <c r="J26087" s="820"/>
      <c r="K26087" s="820"/>
      <c r="L26087" s="820"/>
      <c r="M26087" s="820"/>
      <c r="N26087" s="820"/>
      <c r="O26087" s="820"/>
      <c r="P26087" s="820"/>
      <c r="Q26087" s="820"/>
      <c r="R26087" s="820"/>
      <c r="S26087" s="820"/>
      <c r="T26087" s="820"/>
      <c r="U26087" s="820"/>
      <c r="V26087" s="820"/>
      <c r="W26087" s="820"/>
      <c r="X26087" s="820"/>
      <c r="Y26087" s="820"/>
      <c r="Z26087" s="820"/>
    </row>
    <row r="26088" spans="7:26">
      <c r="G26088" s="826"/>
      <c r="H26088" s="820"/>
      <c r="J26088" s="820"/>
      <c r="K26088" s="820"/>
      <c r="L26088" s="820"/>
      <c r="M26088" s="820"/>
      <c r="N26088" s="820"/>
      <c r="O26088" s="820"/>
      <c r="P26088" s="820"/>
      <c r="Q26088" s="820"/>
      <c r="R26088" s="820"/>
      <c r="S26088" s="820"/>
      <c r="T26088" s="820"/>
      <c r="U26088" s="820"/>
      <c r="V26088" s="820"/>
      <c r="W26088" s="820"/>
      <c r="X26088" s="820"/>
      <c r="Y26088" s="820"/>
      <c r="Z26088" s="820"/>
    </row>
    <row r="26089" spans="7:26">
      <c r="G26089" s="826"/>
      <c r="H26089" s="820"/>
      <c r="J26089" s="820"/>
      <c r="K26089" s="820"/>
      <c r="L26089" s="820"/>
      <c r="M26089" s="820"/>
      <c r="N26089" s="820"/>
      <c r="O26089" s="820"/>
      <c r="P26089" s="820"/>
      <c r="Q26089" s="820"/>
      <c r="R26089" s="820"/>
      <c r="S26089" s="820"/>
      <c r="T26089" s="820"/>
      <c r="U26089" s="820"/>
      <c r="V26089" s="820"/>
      <c r="W26089" s="820"/>
      <c r="X26089" s="820"/>
      <c r="Y26089" s="820"/>
      <c r="Z26089" s="820"/>
    </row>
    <row r="26090" spans="7:26">
      <c r="G26090" s="826"/>
      <c r="H26090" s="820"/>
      <c r="J26090" s="820"/>
      <c r="K26090" s="820"/>
      <c r="L26090" s="820"/>
      <c r="M26090" s="820"/>
      <c r="N26090" s="820"/>
      <c r="O26090" s="820"/>
      <c r="P26090" s="820"/>
      <c r="Q26090" s="820"/>
      <c r="R26090" s="820"/>
      <c r="S26090" s="820"/>
      <c r="T26090" s="820"/>
      <c r="U26090" s="820"/>
      <c r="V26090" s="820"/>
      <c r="W26090" s="820"/>
      <c r="X26090" s="820"/>
      <c r="Y26090" s="820"/>
      <c r="Z26090" s="820"/>
    </row>
    <row r="26091" spans="7:26">
      <c r="G26091" s="826"/>
      <c r="H26091" s="820"/>
      <c r="J26091" s="820"/>
      <c r="K26091" s="820"/>
      <c r="L26091" s="820"/>
      <c r="M26091" s="820"/>
      <c r="N26091" s="820"/>
      <c r="O26091" s="820"/>
      <c r="P26091" s="820"/>
      <c r="Q26091" s="820"/>
      <c r="R26091" s="820"/>
      <c r="S26091" s="820"/>
      <c r="T26091" s="820"/>
      <c r="U26091" s="820"/>
      <c r="V26091" s="820"/>
      <c r="W26091" s="820"/>
      <c r="X26091" s="820"/>
      <c r="Y26091" s="820"/>
      <c r="Z26091" s="820"/>
    </row>
    <row r="26092" spans="7:26">
      <c r="G26092" s="826"/>
      <c r="H26092" s="820"/>
      <c r="J26092" s="820"/>
      <c r="K26092" s="820"/>
      <c r="L26092" s="820"/>
      <c r="M26092" s="820"/>
      <c r="N26092" s="820"/>
      <c r="O26092" s="820"/>
      <c r="P26092" s="820"/>
      <c r="Q26092" s="820"/>
      <c r="R26092" s="820"/>
      <c r="S26092" s="820"/>
      <c r="T26092" s="820"/>
      <c r="U26092" s="820"/>
      <c r="V26092" s="820"/>
      <c r="W26092" s="820"/>
      <c r="X26092" s="820"/>
      <c r="Y26092" s="820"/>
      <c r="Z26092" s="820"/>
    </row>
    <row r="26093" spans="7:26">
      <c r="G26093" s="826"/>
      <c r="H26093" s="820"/>
      <c r="J26093" s="820"/>
      <c r="K26093" s="820"/>
      <c r="L26093" s="820"/>
      <c r="M26093" s="820"/>
      <c r="N26093" s="820"/>
      <c r="O26093" s="820"/>
      <c r="P26093" s="820"/>
      <c r="Q26093" s="820"/>
      <c r="R26093" s="820"/>
      <c r="S26093" s="820"/>
      <c r="T26093" s="820"/>
      <c r="U26093" s="820"/>
      <c r="V26093" s="820"/>
      <c r="W26093" s="820"/>
      <c r="X26093" s="820"/>
      <c r="Y26093" s="820"/>
      <c r="Z26093" s="820"/>
    </row>
    <row r="26094" spans="7:26">
      <c r="G26094" s="826"/>
      <c r="H26094" s="820"/>
      <c r="J26094" s="820"/>
      <c r="K26094" s="820"/>
      <c r="L26094" s="820"/>
      <c r="M26094" s="820"/>
      <c r="N26094" s="820"/>
      <c r="O26094" s="820"/>
      <c r="P26094" s="820"/>
      <c r="Q26094" s="820"/>
      <c r="R26094" s="820"/>
      <c r="S26094" s="820"/>
      <c r="T26094" s="820"/>
      <c r="U26094" s="820"/>
      <c r="V26094" s="820"/>
      <c r="W26094" s="820"/>
      <c r="X26094" s="820"/>
      <c r="Y26094" s="820"/>
      <c r="Z26094" s="820"/>
    </row>
    <row r="26095" spans="7:26">
      <c r="G26095" s="826"/>
      <c r="H26095" s="820"/>
      <c r="J26095" s="820"/>
      <c r="K26095" s="820"/>
      <c r="L26095" s="820"/>
      <c r="M26095" s="820"/>
      <c r="N26095" s="820"/>
      <c r="O26095" s="820"/>
      <c r="P26095" s="820"/>
      <c r="Q26095" s="820"/>
      <c r="R26095" s="820"/>
      <c r="S26095" s="820"/>
      <c r="T26095" s="820"/>
      <c r="U26095" s="820"/>
      <c r="V26095" s="820"/>
      <c r="W26095" s="820"/>
      <c r="X26095" s="820"/>
      <c r="Y26095" s="820"/>
      <c r="Z26095" s="820"/>
    </row>
    <row r="26096" spans="7:26">
      <c r="G26096" s="826"/>
      <c r="H26096" s="820"/>
      <c r="J26096" s="820"/>
      <c r="K26096" s="820"/>
      <c r="L26096" s="820"/>
      <c r="M26096" s="820"/>
      <c r="N26096" s="820"/>
      <c r="O26096" s="820"/>
      <c r="P26096" s="820"/>
      <c r="Q26096" s="820"/>
      <c r="R26096" s="820"/>
      <c r="S26096" s="820"/>
      <c r="T26096" s="820"/>
      <c r="U26096" s="820"/>
      <c r="V26096" s="820"/>
      <c r="W26096" s="820"/>
      <c r="X26096" s="820"/>
      <c r="Y26096" s="820"/>
      <c r="Z26096" s="820"/>
    </row>
    <row r="26097" spans="7:26">
      <c r="G26097" s="826"/>
      <c r="H26097" s="820"/>
      <c r="J26097" s="820"/>
      <c r="K26097" s="820"/>
      <c r="L26097" s="820"/>
      <c r="M26097" s="820"/>
      <c r="N26097" s="820"/>
      <c r="O26097" s="820"/>
      <c r="P26097" s="820"/>
      <c r="Q26097" s="820"/>
      <c r="R26097" s="820"/>
      <c r="S26097" s="820"/>
      <c r="T26097" s="820"/>
      <c r="U26097" s="820"/>
      <c r="V26097" s="820"/>
      <c r="W26097" s="820"/>
      <c r="X26097" s="820"/>
      <c r="Y26097" s="820"/>
      <c r="Z26097" s="820"/>
    </row>
    <row r="26098" spans="7:26">
      <c r="G26098" s="826"/>
      <c r="H26098" s="820"/>
      <c r="J26098" s="820"/>
      <c r="K26098" s="820"/>
      <c r="L26098" s="820"/>
      <c r="M26098" s="820"/>
      <c r="N26098" s="820"/>
      <c r="O26098" s="820"/>
      <c r="P26098" s="820"/>
      <c r="Q26098" s="820"/>
      <c r="R26098" s="820"/>
      <c r="S26098" s="820"/>
      <c r="T26098" s="820"/>
      <c r="U26098" s="820"/>
      <c r="V26098" s="820"/>
      <c r="W26098" s="820"/>
      <c r="X26098" s="820"/>
      <c r="Y26098" s="820"/>
      <c r="Z26098" s="820"/>
    </row>
    <row r="26099" spans="7:26">
      <c r="G26099" s="826"/>
      <c r="H26099" s="820"/>
      <c r="J26099" s="820"/>
      <c r="K26099" s="820"/>
      <c r="L26099" s="820"/>
      <c r="M26099" s="820"/>
      <c r="N26099" s="820"/>
      <c r="O26099" s="820"/>
      <c r="P26099" s="820"/>
      <c r="Q26099" s="820"/>
      <c r="R26099" s="820"/>
      <c r="S26099" s="820"/>
      <c r="T26099" s="820"/>
      <c r="U26099" s="820"/>
      <c r="V26099" s="820"/>
      <c r="W26099" s="820"/>
      <c r="X26099" s="820"/>
      <c r="Y26099" s="820"/>
      <c r="Z26099" s="820"/>
    </row>
    <row r="26100" spans="7:26">
      <c r="G26100" s="826"/>
      <c r="H26100" s="820"/>
      <c r="J26100" s="820"/>
      <c r="K26100" s="820"/>
      <c r="L26100" s="820"/>
      <c r="M26100" s="820"/>
      <c r="N26100" s="820"/>
      <c r="O26100" s="820"/>
      <c r="P26100" s="820"/>
      <c r="Q26100" s="820"/>
      <c r="R26100" s="820"/>
      <c r="S26100" s="820"/>
      <c r="T26100" s="820"/>
      <c r="U26100" s="820"/>
      <c r="V26100" s="820"/>
      <c r="W26100" s="820"/>
      <c r="X26100" s="820"/>
      <c r="Y26100" s="820"/>
      <c r="Z26100" s="820"/>
    </row>
    <row r="26101" spans="7:26">
      <c r="G26101" s="826"/>
      <c r="H26101" s="820"/>
      <c r="J26101" s="820"/>
      <c r="K26101" s="820"/>
      <c r="L26101" s="820"/>
      <c r="M26101" s="820"/>
      <c r="N26101" s="820"/>
      <c r="O26101" s="820"/>
      <c r="P26101" s="820"/>
      <c r="Q26101" s="820"/>
      <c r="R26101" s="820"/>
      <c r="S26101" s="820"/>
      <c r="T26101" s="820"/>
      <c r="U26101" s="820"/>
      <c r="V26101" s="820"/>
      <c r="W26101" s="820"/>
      <c r="X26101" s="820"/>
      <c r="Y26101" s="820"/>
      <c r="Z26101" s="820"/>
    </row>
    <row r="26102" spans="7:26">
      <c r="G26102" s="826"/>
      <c r="H26102" s="820"/>
      <c r="J26102" s="820"/>
      <c r="K26102" s="820"/>
      <c r="L26102" s="820"/>
      <c r="M26102" s="820"/>
      <c r="N26102" s="820"/>
      <c r="O26102" s="820"/>
      <c r="P26102" s="820"/>
      <c r="Q26102" s="820"/>
      <c r="R26102" s="820"/>
      <c r="S26102" s="820"/>
      <c r="T26102" s="820"/>
      <c r="U26102" s="820"/>
      <c r="V26102" s="820"/>
      <c r="W26102" s="820"/>
      <c r="X26102" s="820"/>
      <c r="Y26102" s="820"/>
      <c r="Z26102" s="820"/>
    </row>
    <row r="26103" spans="7:26">
      <c r="G26103" s="826"/>
      <c r="H26103" s="820"/>
      <c r="J26103" s="820"/>
      <c r="K26103" s="820"/>
      <c r="L26103" s="820"/>
      <c r="M26103" s="820"/>
      <c r="N26103" s="820"/>
      <c r="O26103" s="820"/>
      <c r="P26103" s="820"/>
      <c r="Q26103" s="820"/>
      <c r="R26103" s="820"/>
      <c r="S26103" s="820"/>
      <c r="T26103" s="820"/>
      <c r="U26103" s="820"/>
      <c r="V26103" s="820"/>
      <c r="W26103" s="820"/>
      <c r="X26103" s="820"/>
      <c r="Y26103" s="820"/>
      <c r="Z26103" s="820"/>
    </row>
    <row r="26104" spans="7:26">
      <c r="G26104" s="826"/>
      <c r="H26104" s="820"/>
      <c r="J26104" s="820"/>
      <c r="K26104" s="820"/>
      <c r="L26104" s="820"/>
      <c r="M26104" s="820"/>
      <c r="N26104" s="820"/>
      <c r="O26104" s="820"/>
      <c r="P26104" s="820"/>
      <c r="Q26104" s="820"/>
      <c r="R26104" s="820"/>
      <c r="S26104" s="820"/>
      <c r="T26104" s="820"/>
      <c r="U26104" s="820"/>
      <c r="V26104" s="820"/>
      <c r="W26104" s="820"/>
      <c r="X26104" s="820"/>
      <c r="Y26104" s="820"/>
      <c r="Z26104" s="820"/>
    </row>
    <row r="26105" spans="7:26">
      <c r="G26105" s="826"/>
      <c r="H26105" s="820"/>
      <c r="J26105" s="820"/>
      <c r="K26105" s="820"/>
      <c r="L26105" s="820"/>
      <c r="M26105" s="820"/>
      <c r="N26105" s="820"/>
      <c r="O26105" s="820"/>
      <c r="P26105" s="820"/>
      <c r="Q26105" s="820"/>
      <c r="R26105" s="820"/>
      <c r="S26105" s="820"/>
      <c r="T26105" s="820"/>
      <c r="U26105" s="820"/>
      <c r="V26105" s="820"/>
      <c r="W26105" s="820"/>
      <c r="X26105" s="820"/>
      <c r="Y26105" s="820"/>
      <c r="Z26105" s="820"/>
    </row>
    <row r="26106" spans="7:26">
      <c r="G26106" s="826"/>
      <c r="H26106" s="820"/>
      <c r="J26106" s="820"/>
      <c r="K26106" s="820"/>
      <c r="L26106" s="820"/>
      <c r="M26106" s="820"/>
      <c r="N26106" s="820"/>
      <c r="O26106" s="820"/>
      <c r="P26106" s="820"/>
      <c r="Q26106" s="820"/>
      <c r="R26106" s="820"/>
      <c r="S26106" s="820"/>
      <c r="T26106" s="820"/>
      <c r="U26106" s="820"/>
      <c r="V26106" s="820"/>
      <c r="W26106" s="820"/>
      <c r="X26106" s="820"/>
      <c r="Y26106" s="820"/>
      <c r="Z26106" s="820"/>
    </row>
    <row r="26107" spans="7:26">
      <c r="G26107" s="826"/>
      <c r="H26107" s="820"/>
      <c r="J26107" s="820"/>
      <c r="K26107" s="820"/>
      <c r="L26107" s="820"/>
      <c r="M26107" s="820"/>
      <c r="N26107" s="820"/>
      <c r="O26107" s="820"/>
      <c r="P26107" s="820"/>
      <c r="Q26107" s="820"/>
      <c r="R26107" s="820"/>
      <c r="S26107" s="820"/>
      <c r="T26107" s="820"/>
      <c r="U26107" s="820"/>
      <c r="V26107" s="820"/>
      <c r="W26107" s="820"/>
      <c r="X26107" s="820"/>
      <c r="Y26107" s="820"/>
      <c r="Z26107" s="820"/>
    </row>
    <row r="26108" spans="7:26">
      <c r="G26108" s="826"/>
      <c r="H26108" s="820"/>
      <c r="J26108" s="820"/>
      <c r="K26108" s="820"/>
      <c r="L26108" s="820"/>
      <c r="M26108" s="820"/>
      <c r="N26108" s="820"/>
      <c r="O26108" s="820"/>
      <c r="P26108" s="820"/>
      <c r="Q26108" s="820"/>
      <c r="R26108" s="820"/>
      <c r="S26108" s="820"/>
      <c r="T26108" s="820"/>
      <c r="U26108" s="820"/>
      <c r="V26108" s="820"/>
      <c r="W26108" s="820"/>
      <c r="X26108" s="820"/>
      <c r="Y26108" s="820"/>
      <c r="Z26108" s="820"/>
    </row>
    <row r="26109" spans="7:26">
      <c r="G26109" s="826"/>
      <c r="H26109" s="820"/>
      <c r="J26109" s="820"/>
      <c r="K26109" s="820"/>
      <c r="L26109" s="820"/>
      <c r="M26109" s="820"/>
      <c r="N26109" s="820"/>
      <c r="O26109" s="820"/>
      <c r="P26109" s="820"/>
      <c r="Q26109" s="820"/>
      <c r="R26109" s="820"/>
      <c r="S26109" s="820"/>
      <c r="T26109" s="820"/>
      <c r="U26109" s="820"/>
      <c r="V26109" s="820"/>
      <c r="W26109" s="820"/>
      <c r="X26109" s="820"/>
      <c r="Y26109" s="820"/>
      <c r="Z26109" s="820"/>
    </row>
    <row r="26110" spans="7:26">
      <c r="G26110" s="826"/>
      <c r="H26110" s="820"/>
      <c r="J26110" s="820"/>
      <c r="K26110" s="820"/>
      <c r="L26110" s="820"/>
      <c r="M26110" s="820"/>
      <c r="N26110" s="820"/>
      <c r="O26110" s="820"/>
      <c r="P26110" s="820"/>
      <c r="Q26110" s="820"/>
      <c r="R26110" s="820"/>
      <c r="S26110" s="820"/>
      <c r="T26110" s="820"/>
      <c r="U26110" s="820"/>
      <c r="V26110" s="820"/>
      <c r="W26110" s="820"/>
      <c r="X26110" s="820"/>
      <c r="Y26110" s="820"/>
      <c r="Z26110" s="820"/>
    </row>
    <row r="26111" spans="7:26">
      <c r="G26111" s="826"/>
      <c r="H26111" s="820"/>
      <c r="J26111" s="820"/>
      <c r="K26111" s="820"/>
      <c r="L26111" s="820"/>
      <c r="M26111" s="820"/>
      <c r="N26111" s="820"/>
      <c r="O26111" s="820"/>
      <c r="P26111" s="820"/>
      <c r="Q26111" s="820"/>
      <c r="R26111" s="820"/>
      <c r="S26111" s="820"/>
      <c r="T26111" s="820"/>
      <c r="U26111" s="820"/>
      <c r="V26111" s="820"/>
      <c r="W26111" s="820"/>
      <c r="X26111" s="820"/>
      <c r="Y26111" s="820"/>
      <c r="Z26111" s="820"/>
    </row>
    <row r="26112" spans="7:26">
      <c r="G26112" s="826"/>
      <c r="H26112" s="820"/>
      <c r="J26112" s="820"/>
      <c r="K26112" s="820"/>
      <c r="L26112" s="820"/>
      <c r="M26112" s="820"/>
      <c r="N26112" s="820"/>
      <c r="O26112" s="820"/>
      <c r="P26112" s="820"/>
      <c r="Q26112" s="820"/>
      <c r="R26112" s="820"/>
      <c r="S26112" s="820"/>
      <c r="T26112" s="820"/>
      <c r="U26112" s="820"/>
      <c r="V26112" s="820"/>
      <c r="W26112" s="820"/>
      <c r="X26112" s="820"/>
      <c r="Y26112" s="820"/>
      <c r="Z26112" s="820"/>
    </row>
    <row r="26113" spans="7:26">
      <c r="G26113" s="826"/>
      <c r="H26113" s="820"/>
      <c r="J26113" s="820"/>
      <c r="K26113" s="820"/>
      <c r="L26113" s="820"/>
      <c r="M26113" s="820"/>
      <c r="N26113" s="820"/>
      <c r="O26113" s="820"/>
      <c r="P26113" s="820"/>
      <c r="Q26113" s="820"/>
      <c r="R26113" s="820"/>
      <c r="S26113" s="820"/>
      <c r="T26113" s="820"/>
      <c r="U26113" s="820"/>
      <c r="V26113" s="820"/>
      <c r="W26113" s="820"/>
      <c r="X26113" s="820"/>
      <c r="Y26113" s="820"/>
      <c r="Z26113" s="820"/>
    </row>
    <row r="26114" spans="7:26">
      <c r="G26114" s="826"/>
      <c r="H26114" s="820"/>
      <c r="J26114" s="820"/>
      <c r="K26114" s="820"/>
      <c r="L26114" s="820"/>
      <c r="M26114" s="820"/>
      <c r="N26114" s="820"/>
      <c r="O26114" s="820"/>
      <c r="P26114" s="820"/>
      <c r="Q26114" s="820"/>
      <c r="R26114" s="820"/>
      <c r="S26114" s="820"/>
      <c r="T26114" s="820"/>
      <c r="U26114" s="820"/>
      <c r="V26114" s="820"/>
      <c r="W26114" s="820"/>
      <c r="X26114" s="820"/>
      <c r="Y26114" s="820"/>
      <c r="Z26114" s="820"/>
    </row>
    <row r="26115" spans="7:26">
      <c r="G26115" s="826"/>
      <c r="H26115" s="820"/>
      <c r="J26115" s="820"/>
      <c r="K26115" s="820"/>
      <c r="L26115" s="820"/>
      <c r="M26115" s="820"/>
      <c r="N26115" s="820"/>
      <c r="O26115" s="820"/>
      <c r="P26115" s="820"/>
      <c r="Q26115" s="820"/>
      <c r="R26115" s="820"/>
      <c r="S26115" s="820"/>
      <c r="T26115" s="820"/>
      <c r="U26115" s="820"/>
      <c r="V26115" s="820"/>
      <c r="W26115" s="820"/>
      <c r="X26115" s="820"/>
      <c r="Y26115" s="820"/>
      <c r="Z26115" s="820"/>
    </row>
    <row r="26116" spans="7:26">
      <c r="G26116" s="826"/>
      <c r="H26116" s="820"/>
      <c r="J26116" s="820"/>
      <c r="K26116" s="820"/>
      <c r="L26116" s="820"/>
      <c r="M26116" s="820"/>
      <c r="N26116" s="820"/>
      <c r="O26116" s="820"/>
      <c r="P26116" s="820"/>
      <c r="Q26116" s="820"/>
      <c r="R26116" s="820"/>
      <c r="S26116" s="820"/>
      <c r="T26116" s="820"/>
      <c r="U26116" s="820"/>
      <c r="V26116" s="820"/>
      <c r="W26116" s="820"/>
      <c r="X26116" s="820"/>
      <c r="Y26116" s="820"/>
      <c r="Z26116" s="820"/>
    </row>
    <row r="26117" spans="7:26">
      <c r="G26117" s="826"/>
      <c r="H26117" s="820"/>
      <c r="J26117" s="820"/>
      <c r="K26117" s="820"/>
      <c r="L26117" s="820"/>
      <c r="M26117" s="820"/>
      <c r="N26117" s="820"/>
      <c r="O26117" s="820"/>
      <c r="P26117" s="820"/>
      <c r="Q26117" s="820"/>
      <c r="R26117" s="820"/>
      <c r="S26117" s="820"/>
      <c r="T26117" s="820"/>
      <c r="U26117" s="820"/>
      <c r="V26117" s="820"/>
      <c r="W26117" s="820"/>
      <c r="X26117" s="820"/>
      <c r="Y26117" s="820"/>
      <c r="Z26117" s="820"/>
    </row>
    <row r="26118" spans="7:26">
      <c r="G26118" s="826"/>
      <c r="H26118" s="820"/>
      <c r="J26118" s="820"/>
      <c r="K26118" s="820"/>
      <c r="L26118" s="820"/>
      <c r="M26118" s="820"/>
      <c r="N26118" s="820"/>
      <c r="O26118" s="820"/>
      <c r="P26118" s="820"/>
      <c r="Q26118" s="820"/>
      <c r="R26118" s="820"/>
      <c r="S26118" s="820"/>
      <c r="T26118" s="820"/>
      <c r="U26118" s="820"/>
      <c r="V26118" s="820"/>
      <c r="W26118" s="820"/>
      <c r="X26118" s="820"/>
      <c r="Y26118" s="820"/>
      <c r="Z26118" s="820"/>
    </row>
    <row r="26119" spans="7:26">
      <c r="G26119" s="826"/>
      <c r="H26119" s="820"/>
      <c r="J26119" s="820"/>
      <c r="K26119" s="820"/>
      <c r="L26119" s="820"/>
      <c r="M26119" s="820"/>
      <c r="N26119" s="820"/>
      <c r="O26119" s="820"/>
      <c r="P26119" s="820"/>
      <c r="Q26119" s="820"/>
      <c r="R26119" s="820"/>
      <c r="S26119" s="820"/>
      <c r="T26119" s="820"/>
      <c r="U26119" s="820"/>
      <c r="V26119" s="820"/>
      <c r="W26119" s="820"/>
      <c r="X26119" s="820"/>
      <c r="Y26119" s="820"/>
      <c r="Z26119" s="820"/>
    </row>
    <row r="26120" spans="7:26">
      <c r="G26120" s="826"/>
      <c r="H26120" s="820"/>
      <c r="J26120" s="820"/>
      <c r="K26120" s="820"/>
      <c r="L26120" s="820"/>
      <c r="M26120" s="820"/>
      <c r="N26120" s="820"/>
      <c r="O26120" s="820"/>
      <c r="P26120" s="820"/>
      <c r="Q26120" s="820"/>
      <c r="R26120" s="820"/>
      <c r="S26120" s="820"/>
      <c r="T26120" s="820"/>
      <c r="U26120" s="820"/>
      <c r="V26120" s="820"/>
      <c r="W26120" s="820"/>
      <c r="X26120" s="820"/>
      <c r="Y26120" s="820"/>
      <c r="Z26120" s="820"/>
    </row>
    <row r="26121" spans="7:26">
      <c r="G26121" s="826"/>
      <c r="H26121" s="820"/>
      <c r="J26121" s="820"/>
      <c r="K26121" s="820"/>
      <c r="L26121" s="820"/>
      <c r="M26121" s="820"/>
      <c r="N26121" s="820"/>
      <c r="O26121" s="820"/>
      <c r="P26121" s="820"/>
      <c r="Q26121" s="820"/>
      <c r="R26121" s="820"/>
      <c r="S26121" s="820"/>
      <c r="T26121" s="820"/>
      <c r="U26121" s="820"/>
      <c r="V26121" s="820"/>
      <c r="W26121" s="820"/>
      <c r="X26121" s="820"/>
      <c r="Y26121" s="820"/>
      <c r="Z26121" s="820"/>
    </row>
    <row r="26122" spans="7:26">
      <c r="G26122" s="826"/>
      <c r="H26122" s="820"/>
      <c r="J26122" s="820"/>
      <c r="K26122" s="820"/>
      <c r="L26122" s="820"/>
      <c r="M26122" s="820"/>
      <c r="N26122" s="820"/>
      <c r="O26122" s="820"/>
      <c r="P26122" s="820"/>
      <c r="Q26122" s="820"/>
      <c r="R26122" s="820"/>
      <c r="S26122" s="820"/>
      <c r="T26122" s="820"/>
      <c r="U26122" s="820"/>
      <c r="V26122" s="820"/>
      <c r="W26122" s="820"/>
      <c r="X26122" s="820"/>
      <c r="Y26122" s="820"/>
      <c r="Z26122" s="820"/>
    </row>
    <row r="26123" spans="7:26">
      <c r="G26123" s="826"/>
      <c r="H26123" s="820"/>
      <c r="J26123" s="820"/>
      <c r="K26123" s="820"/>
      <c r="L26123" s="820"/>
      <c r="M26123" s="820"/>
      <c r="N26123" s="820"/>
      <c r="O26123" s="820"/>
      <c r="P26123" s="820"/>
      <c r="Q26123" s="820"/>
      <c r="R26123" s="820"/>
      <c r="S26123" s="820"/>
      <c r="T26123" s="820"/>
      <c r="U26123" s="820"/>
      <c r="V26123" s="820"/>
      <c r="W26123" s="820"/>
      <c r="X26123" s="820"/>
      <c r="Y26123" s="820"/>
      <c r="Z26123" s="820"/>
    </row>
    <row r="26124" spans="7:26">
      <c r="G26124" s="826"/>
      <c r="H26124" s="820"/>
      <c r="J26124" s="820"/>
      <c r="K26124" s="820"/>
      <c r="L26124" s="820"/>
      <c r="M26124" s="820"/>
      <c r="N26124" s="820"/>
      <c r="O26124" s="820"/>
      <c r="P26124" s="820"/>
      <c r="Q26124" s="820"/>
      <c r="R26124" s="820"/>
      <c r="S26124" s="820"/>
      <c r="T26124" s="820"/>
      <c r="U26124" s="820"/>
      <c r="V26124" s="820"/>
      <c r="W26124" s="820"/>
      <c r="X26124" s="820"/>
      <c r="Y26124" s="820"/>
      <c r="Z26124" s="820"/>
    </row>
    <row r="26125" spans="7:26">
      <c r="G26125" s="826"/>
      <c r="H26125" s="820"/>
      <c r="J26125" s="820"/>
      <c r="K26125" s="820"/>
      <c r="L26125" s="820"/>
      <c r="M26125" s="820"/>
      <c r="N26125" s="820"/>
      <c r="O26125" s="820"/>
      <c r="P26125" s="820"/>
      <c r="Q26125" s="820"/>
      <c r="R26125" s="820"/>
      <c r="S26125" s="820"/>
      <c r="T26125" s="820"/>
      <c r="U26125" s="820"/>
      <c r="V26125" s="820"/>
      <c r="W26125" s="820"/>
      <c r="X26125" s="820"/>
      <c r="Y26125" s="820"/>
      <c r="Z26125" s="820"/>
    </row>
    <row r="26126" spans="7:26">
      <c r="G26126" s="826"/>
      <c r="H26126" s="820"/>
      <c r="J26126" s="820"/>
      <c r="K26126" s="820"/>
      <c r="L26126" s="820"/>
      <c r="M26126" s="820"/>
      <c r="N26126" s="820"/>
      <c r="O26126" s="820"/>
      <c r="P26126" s="820"/>
      <c r="Q26126" s="820"/>
      <c r="R26126" s="820"/>
      <c r="S26126" s="820"/>
      <c r="T26126" s="820"/>
      <c r="U26126" s="820"/>
      <c r="V26126" s="820"/>
      <c r="W26126" s="820"/>
      <c r="X26126" s="820"/>
      <c r="Y26126" s="820"/>
      <c r="Z26126" s="820"/>
    </row>
    <row r="26127" spans="7:26">
      <c r="G26127" s="826"/>
      <c r="H26127" s="820"/>
      <c r="J26127" s="820"/>
      <c r="K26127" s="820"/>
      <c r="L26127" s="820"/>
      <c r="M26127" s="820"/>
      <c r="N26127" s="820"/>
      <c r="O26127" s="820"/>
      <c r="P26127" s="820"/>
      <c r="Q26127" s="820"/>
      <c r="R26127" s="820"/>
      <c r="S26127" s="820"/>
      <c r="T26127" s="820"/>
      <c r="U26127" s="820"/>
      <c r="V26127" s="820"/>
      <c r="W26127" s="820"/>
      <c r="X26127" s="820"/>
      <c r="Y26127" s="820"/>
      <c r="Z26127" s="820"/>
    </row>
    <row r="26128" spans="7:26">
      <c r="G26128" s="826"/>
      <c r="H26128" s="820"/>
      <c r="J26128" s="820"/>
      <c r="K26128" s="820"/>
      <c r="L26128" s="820"/>
      <c r="M26128" s="820"/>
      <c r="N26128" s="820"/>
      <c r="O26128" s="820"/>
      <c r="P26128" s="820"/>
      <c r="Q26128" s="820"/>
      <c r="R26128" s="820"/>
      <c r="S26128" s="820"/>
      <c r="T26128" s="820"/>
      <c r="U26128" s="820"/>
      <c r="V26128" s="820"/>
      <c r="W26128" s="820"/>
      <c r="X26128" s="820"/>
      <c r="Y26128" s="820"/>
      <c r="Z26128" s="820"/>
    </row>
    <row r="26129" spans="7:26">
      <c r="G26129" s="826"/>
      <c r="H26129" s="820"/>
      <c r="J26129" s="820"/>
      <c r="K26129" s="820"/>
      <c r="L26129" s="820"/>
      <c r="M26129" s="820"/>
      <c r="N26129" s="820"/>
      <c r="O26129" s="820"/>
      <c r="P26129" s="820"/>
      <c r="Q26129" s="820"/>
      <c r="R26129" s="820"/>
      <c r="S26129" s="820"/>
      <c r="T26129" s="820"/>
      <c r="U26129" s="820"/>
      <c r="V26129" s="820"/>
      <c r="W26129" s="820"/>
      <c r="X26129" s="820"/>
      <c r="Y26129" s="820"/>
      <c r="Z26129" s="820"/>
    </row>
    <row r="26130" spans="7:26">
      <c r="G26130" s="826"/>
      <c r="H26130" s="820"/>
      <c r="J26130" s="820"/>
      <c r="K26130" s="820"/>
      <c r="L26130" s="820"/>
      <c r="M26130" s="820"/>
      <c r="N26130" s="820"/>
      <c r="O26130" s="820"/>
      <c r="P26130" s="820"/>
      <c r="Q26130" s="820"/>
      <c r="R26130" s="820"/>
      <c r="S26130" s="820"/>
      <c r="T26130" s="820"/>
      <c r="U26130" s="820"/>
      <c r="V26130" s="820"/>
      <c r="W26130" s="820"/>
      <c r="X26130" s="820"/>
      <c r="Y26130" s="820"/>
      <c r="Z26130" s="820"/>
    </row>
    <row r="26131" spans="7:26">
      <c r="G26131" s="826"/>
      <c r="H26131" s="820"/>
      <c r="J26131" s="820"/>
      <c r="K26131" s="820"/>
      <c r="L26131" s="820"/>
      <c r="M26131" s="820"/>
      <c r="N26131" s="820"/>
      <c r="O26131" s="820"/>
      <c r="P26131" s="820"/>
      <c r="Q26131" s="820"/>
      <c r="R26131" s="820"/>
      <c r="S26131" s="820"/>
      <c r="T26131" s="820"/>
      <c r="U26131" s="820"/>
      <c r="V26131" s="820"/>
      <c r="W26131" s="820"/>
      <c r="X26131" s="820"/>
      <c r="Y26131" s="820"/>
      <c r="Z26131" s="820"/>
    </row>
    <row r="26132" spans="7:26">
      <c r="G26132" s="826"/>
      <c r="H26132" s="820"/>
      <c r="J26132" s="820"/>
      <c r="K26132" s="820"/>
      <c r="L26132" s="820"/>
      <c r="M26132" s="820"/>
      <c r="N26132" s="820"/>
      <c r="O26132" s="820"/>
      <c r="P26132" s="820"/>
      <c r="Q26132" s="820"/>
      <c r="R26132" s="820"/>
      <c r="S26132" s="820"/>
      <c r="T26132" s="820"/>
      <c r="U26132" s="820"/>
      <c r="V26132" s="820"/>
      <c r="W26132" s="820"/>
      <c r="X26132" s="820"/>
      <c r="Y26132" s="820"/>
      <c r="Z26132" s="820"/>
    </row>
    <row r="26133" spans="7:26">
      <c r="G26133" s="826"/>
      <c r="H26133" s="820"/>
      <c r="J26133" s="820"/>
      <c r="K26133" s="820"/>
      <c r="L26133" s="820"/>
      <c r="M26133" s="820"/>
      <c r="N26133" s="820"/>
      <c r="O26133" s="820"/>
      <c r="P26133" s="820"/>
      <c r="Q26133" s="820"/>
      <c r="R26133" s="820"/>
      <c r="S26133" s="820"/>
      <c r="T26133" s="820"/>
      <c r="U26133" s="820"/>
      <c r="V26133" s="820"/>
      <c r="W26133" s="820"/>
      <c r="X26133" s="820"/>
      <c r="Y26133" s="820"/>
      <c r="Z26133" s="820"/>
    </row>
    <row r="26134" spans="7:26">
      <c r="G26134" s="826"/>
      <c r="H26134" s="820"/>
      <c r="J26134" s="820"/>
      <c r="K26134" s="820"/>
      <c r="L26134" s="820"/>
      <c r="M26134" s="820"/>
      <c r="N26134" s="820"/>
      <c r="O26134" s="820"/>
      <c r="P26134" s="820"/>
      <c r="Q26134" s="820"/>
      <c r="R26134" s="820"/>
      <c r="S26134" s="820"/>
      <c r="T26134" s="820"/>
      <c r="U26134" s="820"/>
      <c r="V26134" s="820"/>
      <c r="W26134" s="820"/>
      <c r="X26134" s="820"/>
      <c r="Y26134" s="820"/>
      <c r="Z26134" s="820"/>
    </row>
    <row r="26135" spans="7:26">
      <c r="G26135" s="826"/>
      <c r="H26135" s="820"/>
      <c r="J26135" s="820"/>
      <c r="K26135" s="820"/>
      <c r="L26135" s="820"/>
      <c r="M26135" s="820"/>
      <c r="N26135" s="820"/>
      <c r="O26135" s="820"/>
      <c r="P26135" s="820"/>
      <c r="Q26135" s="820"/>
      <c r="R26135" s="820"/>
      <c r="S26135" s="820"/>
      <c r="T26135" s="820"/>
      <c r="U26135" s="820"/>
      <c r="V26135" s="820"/>
      <c r="W26135" s="820"/>
      <c r="X26135" s="820"/>
      <c r="Y26135" s="820"/>
      <c r="Z26135" s="820"/>
    </row>
    <row r="26136" spans="7:26">
      <c r="G26136" s="826"/>
      <c r="H26136" s="820"/>
      <c r="J26136" s="820"/>
      <c r="K26136" s="820"/>
      <c r="L26136" s="820"/>
      <c r="M26136" s="820"/>
      <c r="N26136" s="820"/>
      <c r="O26136" s="820"/>
      <c r="P26136" s="820"/>
      <c r="Q26136" s="820"/>
      <c r="R26136" s="820"/>
      <c r="S26136" s="820"/>
      <c r="T26136" s="820"/>
      <c r="U26136" s="820"/>
      <c r="V26136" s="820"/>
      <c r="W26136" s="820"/>
      <c r="X26136" s="820"/>
      <c r="Y26136" s="820"/>
      <c r="Z26136" s="820"/>
    </row>
    <row r="26137" spans="7:26">
      <c r="G26137" s="826"/>
      <c r="H26137" s="820"/>
      <c r="J26137" s="820"/>
      <c r="K26137" s="820"/>
      <c r="L26137" s="820"/>
      <c r="M26137" s="820"/>
      <c r="N26137" s="820"/>
      <c r="O26137" s="820"/>
      <c r="P26137" s="820"/>
      <c r="Q26137" s="820"/>
      <c r="R26137" s="820"/>
      <c r="S26137" s="820"/>
      <c r="T26137" s="820"/>
      <c r="U26137" s="820"/>
      <c r="V26137" s="820"/>
      <c r="W26137" s="820"/>
      <c r="X26137" s="820"/>
      <c r="Y26137" s="820"/>
      <c r="Z26137" s="820"/>
    </row>
    <row r="26138" spans="7:26">
      <c r="G26138" s="826"/>
      <c r="H26138" s="820"/>
      <c r="J26138" s="820"/>
      <c r="K26138" s="820"/>
      <c r="L26138" s="820"/>
      <c r="M26138" s="820"/>
      <c r="N26138" s="820"/>
      <c r="O26138" s="820"/>
      <c r="P26138" s="820"/>
      <c r="Q26138" s="820"/>
      <c r="R26138" s="820"/>
      <c r="S26138" s="820"/>
      <c r="T26138" s="820"/>
      <c r="U26138" s="820"/>
      <c r="V26138" s="820"/>
      <c r="W26138" s="820"/>
      <c r="X26138" s="820"/>
      <c r="Y26138" s="820"/>
      <c r="Z26138" s="820"/>
    </row>
    <row r="26139" spans="7:26">
      <c r="G26139" s="826"/>
      <c r="H26139" s="820"/>
      <c r="J26139" s="820"/>
      <c r="K26139" s="820"/>
      <c r="L26139" s="820"/>
      <c r="M26139" s="820"/>
      <c r="N26139" s="820"/>
      <c r="O26139" s="820"/>
      <c r="P26139" s="820"/>
      <c r="Q26139" s="820"/>
      <c r="R26139" s="820"/>
      <c r="S26139" s="820"/>
      <c r="T26139" s="820"/>
      <c r="U26139" s="820"/>
      <c r="V26139" s="820"/>
      <c r="W26139" s="820"/>
      <c r="X26139" s="820"/>
      <c r="Y26139" s="820"/>
      <c r="Z26139" s="820"/>
    </row>
    <row r="26140" spans="7:26">
      <c r="G26140" s="826"/>
      <c r="H26140" s="820"/>
      <c r="J26140" s="820"/>
      <c r="K26140" s="820"/>
      <c r="L26140" s="820"/>
      <c r="M26140" s="820"/>
      <c r="N26140" s="820"/>
      <c r="O26140" s="820"/>
      <c r="P26140" s="820"/>
      <c r="Q26140" s="820"/>
      <c r="R26140" s="820"/>
      <c r="S26140" s="820"/>
      <c r="T26140" s="820"/>
      <c r="U26140" s="820"/>
      <c r="V26140" s="820"/>
      <c r="W26140" s="820"/>
      <c r="X26140" s="820"/>
      <c r="Y26140" s="820"/>
      <c r="Z26140" s="820"/>
    </row>
    <row r="26141" spans="7:26">
      <c r="G26141" s="826"/>
      <c r="H26141" s="820"/>
      <c r="J26141" s="820"/>
      <c r="K26141" s="820"/>
      <c r="L26141" s="820"/>
      <c r="M26141" s="820"/>
      <c r="N26141" s="820"/>
      <c r="O26141" s="820"/>
      <c r="P26141" s="820"/>
      <c r="Q26141" s="820"/>
      <c r="R26141" s="820"/>
      <c r="S26141" s="820"/>
      <c r="T26141" s="820"/>
      <c r="U26141" s="820"/>
      <c r="V26141" s="820"/>
      <c r="W26141" s="820"/>
      <c r="X26141" s="820"/>
      <c r="Y26141" s="820"/>
      <c r="Z26141" s="820"/>
    </row>
    <row r="26142" spans="7:26">
      <c r="G26142" s="826"/>
      <c r="H26142" s="820"/>
      <c r="J26142" s="820"/>
      <c r="K26142" s="820"/>
      <c r="L26142" s="820"/>
      <c r="M26142" s="820"/>
      <c r="N26142" s="820"/>
      <c r="O26142" s="820"/>
      <c r="P26142" s="820"/>
      <c r="Q26142" s="820"/>
      <c r="R26142" s="820"/>
      <c r="S26142" s="820"/>
      <c r="T26142" s="820"/>
      <c r="U26142" s="820"/>
      <c r="V26142" s="820"/>
      <c r="W26142" s="820"/>
      <c r="X26142" s="820"/>
      <c r="Y26142" s="820"/>
      <c r="Z26142" s="820"/>
    </row>
    <row r="26143" spans="7:26">
      <c r="G26143" s="826"/>
      <c r="H26143" s="820"/>
      <c r="J26143" s="820"/>
      <c r="K26143" s="820"/>
      <c r="L26143" s="820"/>
      <c r="M26143" s="820"/>
      <c r="N26143" s="820"/>
      <c r="O26143" s="820"/>
      <c r="P26143" s="820"/>
      <c r="Q26143" s="820"/>
      <c r="R26143" s="820"/>
      <c r="S26143" s="820"/>
      <c r="T26143" s="820"/>
      <c r="U26143" s="820"/>
      <c r="V26143" s="820"/>
      <c r="W26143" s="820"/>
      <c r="X26143" s="820"/>
      <c r="Y26143" s="820"/>
      <c r="Z26143" s="820"/>
    </row>
    <row r="26144" spans="7:26">
      <c r="G26144" s="826"/>
      <c r="H26144" s="820"/>
      <c r="J26144" s="820"/>
      <c r="K26144" s="820"/>
      <c r="L26144" s="820"/>
      <c r="M26144" s="820"/>
      <c r="N26144" s="820"/>
      <c r="O26144" s="820"/>
      <c r="P26144" s="820"/>
      <c r="Q26144" s="820"/>
      <c r="R26144" s="820"/>
      <c r="S26144" s="820"/>
      <c r="T26144" s="820"/>
      <c r="U26144" s="820"/>
      <c r="V26144" s="820"/>
      <c r="W26144" s="820"/>
      <c r="X26144" s="820"/>
      <c r="Y26144" s="820"/>
      <c r="Z26144" s="820"/>
    </row>
    <row r="26145" spans="7:26">
      <c r="G26145" s="826"/>
      <c r="H26145" s="820"/>
      <c r="J26145" s="820"/>
      <c r="K26145" s="820"/>
      <c r="L26145" s="820"/>
      <c r="M26145" s="820"/>
      <c r="N26145" s="820"/>
      <c r="O26145" s="820"/>
      <c r="P26145" s="820"/>
      <c r="Q26145" s="820"/>
      <c r="R26145" s="820"/>
      <c r="S26145" s="820"/>
      <c r="T26145" s="820"/>
      <c r="U26145" s="820"/>
      <c r="V26145" s="820"/>
      <c r="W26145" s="820"/>
      <c r="X26145" s="820"/>
      <c r="Y26145" s="820"/>
      <c r="Z26145" s="820"/>
    </row>
    <row r="26146" spans="7:26">
      <c r="G26146" s="826"/>
      <c r="H26146" s="820"/>
      <c r="J26146" s="820"/>
      <c r="K26146" s="820"/>
      <c r="L26146" s="820"/>
      <c r="M26146" s="820"/>
      <c r="N26146" s="820"/>
      <c r="O26146" s="820"/>
      <c r="P26146" s="820"/>
      <c r="Q26146" s="820"/>
      <c r="R26146" s="820"/>
      <c r="S26146" s="820"/>
      <c r="T26146" s="820"/>
      <c r="U26146" s="820"/>
      <c r="V26146" s="820"/>
      <c r="W26146" s="820"/>
      <c r="X26146" s="820"/>
      <c r="Y26146" s="820"/>
      <c r="Z26146" s="820"/>
    </row>
    <row r="26147" spans="7:26">
      <c r="G26147" s="826"/>
      <c r="H26147" s="820"/>
      <c r="J26147" s="820"/>
      <c r="K26147" s="820"/>
      <c r="L26147" s="820"/>
      <c r="M26147" s="820"/>
      <c r="N26147" s="820"/>
      <c r="O26147" s="820"/>
      <c r="P26147" s="820"/>
      <c r="Q26147" s="820"/>
      <c r="R26147" s="820"/>
      <c r="S26147" s="820"/>
      <c r="T26147" s="820"/>
      <c r="U26147" s="820"/>
      <c r="V26147" s="820"/>
      <c r="W26147" s="820"/>
      <c r="X26147" s="820"/>
      <c r="Y26147" s="820"/>
      <c r="Z26147" s="820"/>
    </row>
    <row r="26148" spans="7:26">
      <c r="G26148" s="826"/>
      <c r="H26148" s="820"/>
      <c r="J26148" s="820"/>
      <c r="K26148" s="820"/>
      <c r="L26148" s="820"/>
      <c r="M26148" s="820"/>
      <c r="N26148" s="820"/>
      <c r="O26148" s="820"/>
      <c r="P26148" s="820"/>
      <c r="Q26148" s="820"/>
      <c r="R26148" s="820"/>
      <c r="S26148" s="820"/>
      <c r="T26148" s="820"/>
      <c r="U26148" s="820"/>
      <c r="V26148" s="820"/>
      <c r="W26148" s="820"/>
      <c r="X26148" s="820"/>
      <c r="Y26148" s="820"/>
      <c r="Z26148" s="820"/>
    </row>
    <row r="26149" spans="7:26">
      <c r="G26149" s="826"/>
      <c r="H26149" s="820"/>
      <c r="J26149" s="820"/>
      <c r="K26149" s="820"/>
      <c r="L26149" s="820"/>
      <c r="M26149" s="820"/>
      <c r="N26149" s="820"/>
      <c r="O26149" s="820"/>
      <c r="P26149" s="820"/>
      <c r="Q26149" s="820"/>
      <c r="R26149" s="820"/>
      <c r="S26149" s="820"/>
      <c r="T26149" s="820"/>
      <c r="U26149" s="820"/>
      <c r="V26149" s="820"/>
      <c r="W26149" s="820"/>
      <c r="X26149" s="820"/>
      <c r="Y26149" s="820"/>
      <c r="Z26149" s="820"/>
    </row>
    <row r="26150" spans="7:26">
      <c r="G26150" s="826"/>
      <c r="H26150" s="820"/>
      <c r="J26150" s="820"/>
      <c r="K26150" s="820"/>
      <c r="L26150" s="820"/>
      <c r="M26150" s="820"/>
      <c r="N26150" s="820"/>
      <c r="O26150" s="820"/>
      <c r="P26150" s="820"/>
      <c r="Q26150" s="820"/>
      <c r="R26150" s="820"/>
      <c r="S26150" s="820"/>
      <c r="T26150" s="820"/>
      <c r="U26150" s="820"/>
      <c r="V26150" s="820"/>
      <c r="W26150" s="820"/>
      <c r="X26150" s="820"/>
      <c r="Y26150" s="820"/>
      <c r="Z26150" s="820"/>
    </row>
    <row r="26151" spans="7:26">
      <c r="G26151" s="826"/>
      <c r="H26151" s="820"/>
      <c r="J26151" s="820"/>
      <c r="K26151" s="820"/>
      <c r="L26151" s="820"/>
      <c r="M26151" s="820"/>
      <c r="N26151" s="820"/>
      <c r="O26151" s="820"/>
      <c r="P26151" s="820"/>
      <c r="Q26151" s="820"/>
      <c r="R26151" s="820"/>
      <c r="S26151" s="820"/>
      <c r="T26151" s="820"/>
      <c r="U26151" s="820"/>
      <c r="V26151" s="820"/>
      <c r="W26151" s="820"/>
      <c r="X26151" s="820"/>
      <c r="Y26151" s="820"/>
      <c r="Z26151" s="820"/>
    </row>
    <row r="26152" spans="7:26">
      <c r="G26152" s="826"/>
      <c r="H26152" s="820"/>
      <c r="J26152" s="820"/>
      <c r="K26152" s="820"/>
      <c r="L26152" s="820"/>
      <c r="M26152" s="820"/>
      <c r="N26152" s="820"/>
      <c r="O26152" s="820"/>
      <c r="P26152" s="820"/>
      <c r="Q26152" s="820"/>
      <c r="R26152" s="820"/>
      <c r="S26152" s="820"/>
      <c r="T26152" s="820"/>
      <c r="U26152" s="820"/>
      <c r="V26152" s="820"/>
      <c r="W26152" s="820"/>
      <c r="X26152" s="820"/>
      <c r="Y26152" s="820"/>
      <c r="Z26152" s="820"/>
    </row>
    <row r="26153" spans="7:26">
      <c r="G26153" s="826"/>
      <c r="H26153" s="820"/>
      <c r="J26153" s="820"/>
      <c r="K26153" s="820"/>
      <c r="L26153" s="820"/>
      <c r="M26153" s="820"/>
      <c r="N26153" s="820"/>
      <c r="O26153" s="820"/>
      <c r="P26153" s="820"/>
      <c r="Q26153" s="820"/>
      <c r="R26153" s="820"/>
      <c r="S26153" s="820"/>
      <c r="T26153" s="820"/>
      <c r="U26153" s="820"/>
      <c r="V26153" s="820"/>
      <c r="W26153" s="820"/>
      <c r="X26153" s="820"/>
      <c r="Y26153" s="820"/>
      <c r="Z26153" s="820"/>
    </row>
    <row r="26154" spans="7:26">
      <c r="G26154" s="826"/>
      <c r="H26154" s="820"/>
      <c r="J26154" s="820"/>
      <c r="K26154" s="820"/>
      <c r="L26154" s="820"/>
      <c r="M26154" s="820"/>
      <c r="N26154" s="820"/>
      <c r="O26154" s="820"/>
      <c r="P26154" s="820"/>
      <c r="Q26154" s="820"/>
      <c r="R26154" s="820"/>
      <c r="S26154" s="820"/>
      <c r="T26154" s="820"/>
      <c r="U26154" s="820"/>
      <c r="V26154" s="820"/>
      <c r="W26154" s="820"/>
      <c r="X26154" s="820"/>
      <c r="Y26154" s="820"/>
      <c r="Z26154" s="820"/>
    </row>
    <row r="26155" spans="7:26">
      <c r="G26155" s="826"/>
      <c r="H26155" s="820"/>
      <c r="J26155" s="820"/>
      <c r="K26155" s="820"/>
      <c r="L26155" s="820"/>
      <c r="M26155" s="820"/>
      <c r="N26155" s="820"/>
      <c r="O26155" s="820"/>
      <c r="P26155" s="820"/>
      <c r="Q26155" s="820"/>
      <c r="R26155" s="820"/>
      <c r="S26155" s="820"/>
      <c r="T26155" s="820"/>
      <c r="U26155" s="820"/>
      <c r="V26155" s="820"/>
      <c r="W26155" s="820"/>
      <c r="X26155" s="820"/>
      <c r="Y26155" s="820"/>
      <c r="Z26155" s="820"/>
    </row>
    <row r="26156" spans="7:26">
      <c r="G26156" s="826"/>
      <c r="H26156" s="820"/>
      <c r="J26156" s="820"/>
      <c r="K26156" s="820"/>
      <c r="L26156" s="820"/>
      <c r="M26156" s="820"/>
      <c r="N26156" s="820"/>
      <c r="O26156" s="820"/>
      <c r="P26156" s="820"/>
      <c r="Q26156" s="820"/>
      <c r="R26156" s="820"/>
      <c r="S26156" s="820"/>
      <c r="T26156" s="820"/>
      <c r="U26156" s="820"/>
      <c r="V26156" s="820"/>
      <c r="W26156" s="820"/>
      <c r="X26156" s="820"/>
      <c r="Y26156" s="820"/>
      <c r="Z26156" s="820"/>
    </row>
    <row r="26157" spans="7:26">
      <c r="G26157" s="826"/>
      <c r="H26157" s="820"/>
      <c r="J26157" s="820"/>
      <c r="K26157" s="820"/>
      <c r="L26157" s="820"/>
      <c r="M26157" s="820"/>
      <c r="N26157" s="820"/>
      <c r="O26157" s="820"/>
      <c r="P26157" s="820"/>
      <c r="Q26157" s="820"/>
      <c r="R26157" s="820"/>
      <c r="S26157" s="820"/>
      <c r="T26157" s="820"/>
      <c r="U26157" s="820"/>
      <c r="V26157" s="820"/>
      <c r="W26157" s="820"/>
      <c r="X26157" s="820"/>
      <c r="Y26157" s="820"/>
      <c r="Z26157" s="820"/>
    </row>
    <row r="26158" spans="7:26">
      <c r="G26158" s="826"/>
      <c r="H26158" s="820"/>
      <c r="J26158" s="820"/>
      <c r="K26158" s="820"/>
      <c r="L26158" s="820"/>
      <c r="M26158" s="820"/>
      <c r="N26158" s="820"/>
      <c r="O26158" s="820"/>
      <c r="P26158" s="820"/>
      <c r="Q26158" s="820"/>
      <c r="R26158" s="820"/>
      <c r="S26158" s="820"/>
      <c r="T26158" s="820"/>
      <c r="U26158" s="820"/>
      <c r="V26158" s="820"/>
      <c r="W26158" s="820"/>
      <c r="X26158" s="820"/>
      <c r="Y26158" s="820"/>
      <c r="Z26158" s="820"/>
    </row>
    <row r="26159" spans="7:26">
      <c r="G26159" s="826"/>
      <c r="H26159" s="820"/>
      <c r="J26159" s="820"/>
      <c r="K26159" s="820"/>
      <c r="L26159" s="820"/>
      <c r="M26159" s="820"/>
      <c r="N26159" s="820"/>
      <c r="O26159" s="820"/>
      <c r="P26159" s="820"/>
      <c r="Q26159" s="820"/>
      <c r="R26159" s="820"/>
      <c r="S26159" s="820"/>
      <c r="T26159" s="820"/>
      <c r="U26159" s="820"/>
      <c r="V26159" s="820"/>
      <c r="W26159" s="820"/>
      <c r="X26159" s="820"/>
      <c r="Y26159" s="820"/>
      <c r="Z26159" s="820"/>
    </row>
    <row r="26160" spans="7:26">
      <c r="G26160" s="826"/>
      <c r="H26160" s="820"/>
      <c r="J26160" s="820"/>
      <c r="K26160" s="820"/>
      <c r="L26160" s="820"/>
      <c r="M26160" s="820"/>
      <c r="N26160" s="820"/>
      <c r="O26160" s="820"/>
      <c r="P26160" s="820"/>
      <c r="Q26160" s="820"/>
      <c r="R26160" s="820"/>
      <c r="S26160" s="820"/>
      <c r="T26160" s="820"/>
      <c r="U26160" s="820"/>
      <c r="V26160" s="820"/>
      <c r="W26160" s="820"/>
      <c r="X26160" s="820"/>
      <c r="Y26160" s="820"/>
      <c r="Z26160" s="820"/>
    </row>
    <row r="26161" spans="7:26">
      <c r="G26161" s="826"/>
      <c r="H26161" s="820"/>
      <c r="J26161" s="820"/>
      <c r="K26161" s="820"/>
      <c r="L26161" s="820"/>
      <c r="M26161" s="820"/>
      <c r="N26161" s="820"/>
      <c r="O26161" s="820"/>
      <c r="P26161" s="820"/>
      <c r="Q26161" s="820"/>
      <c r="R26161" s="820"/>
      <c r="S26161" s="820"/>
      <c r="T26161" s="820"/>
      <c r="U26161" s="820"/>
      <c r="V26161" s="820"/>
      <c r="W26161" s="820"/>
      <c r="X26161" s="820"/>
      <c r="Y26161" s="820"/>
      <c r="Z26161" s="820"/>
    </row>
    <row r="26162" spans="7:26">
      <c r="G26162" s="826"/>
      <c r="H26162" s="820"/>
      <c r="J26162" s="820"/>
      <c r="K26162" s="820"/>
      <c r="L26162" s="820"/>
      <c r="M26162" s="820"/>
      <c r="N26162" s="820"/>
      <c r="O26162" s="820"/>
      <c r="P26162" s="820"/>
      <c r="Q26162" s="820"/>
      <c r="R26162" s="820"/>
      <c r="S26162" s="820"/>
      <c r="T26162" s="820"/>
      <c r="U26162" s="820"/>
      <c r="V26162" s="820"/>
      <c r="W26162" s="820"/>
      <c r="X26162" s="820"/>
      <c r="Y26162" s="820"/>
      <c r="Z26162" s="820"/>
    </row>
    <row r="26163" spans="7:26">
      <c r="G26163" s="826"/>
      <c r="H26163" s="820"/>
      <c r="J26163" s="820"/>
      <c r="K26163" s="820"/>
      <c r="L26163" s="820"/>
      <c r="M26163" s="820"/>
      <c r="N26163" s="820"/>
      <c r="O26163" s="820"/>
      <c r="P26163" s="820"/>
      <c r="Q26163" s="820"/>
      <c r="R26163" s="820"/>
      <c r="S26163" s="820"/>
      <c r="T26163" s="820"/>
      <c r="U26163" s="820"/>
      <c r="V26163" s="820"/>
      <c r="W26163" s="820"/>
      <c r="X26163" s="820"/>
      <c r="Y26163" s="820"/>
      <c r="Z26163" s="820"/>
    </row>
    <row r="26164" spans="7:26">
      <c r="G26164" s="826"/>
      <c r="H26164" s="820"/>
      <c r="J26164" s="820"/>
      <c r="K26164" s="820"/>
      <c r="L26164" s="820"/>
      <c r="M26164" s="820"/>
      <c r="N26164" s="820"/>
      <c r="O26164" s="820"/>
      <c r="P26164" s="820"/>
      <c r="Q26164" s="820"/>
      <c r="R26164" s="820"/>
      <c r="S26164" s="820"/>
      <c r="T26164" s="820"/>
      <c r="U26164" s="820"/>
      <c r="V26164" s="820"/>
      <c r="W26164" s="820"/>
      <c r="X26164" s="820"/>
      <c r="Y26164" s="820"/>
      <c r="Z26164" s="820"/>
    </row>
    <row r="26165" spans="7:26">
      <c r="G26165" s="826"/>
      <c r="H26165" s="820"/>
      <c r="J26165" s="820"/>
      <c r="K26165" s="820"/>
      <c r="L26165" s="820"/>
      <c r="M26165" s="820"/>
      <c r="N26165" s="820"/>
      <c r="O26165" s="820"/>
      <c r="P26165" s="820"/>
      <c r="Q26165" s="820"/>
      <c r="R26165" s="820"/>
      <c r="S26165" s="820"/>
      <c r="T26165" s="820"/>
      <c r="U26165" s="820"/>
      <c r="V26165" s="820"/>
      <c r="W26165" s="820"/>
      <c r="X26165" s="820"/>
      <c r="Y26165" s="820"/>
      <c r="Z26165" s="820"/>
    </row>
    <row r="26166" spans="7:26">
      <c r="G26166" s="826"/>
      <c r="H26166" s="820"/>
      <c r="J26166" s="820"/>
      <c r="K26166" s="820"/>
      <c r="L26166" s="820"/>
      <c r="M26166" s="820"/>
      <c r="N26166" s="820"/>
      <c r="O26166" s="820"/>
      <c r="P26166" s="820"/>
      <c r="Q26166" s="820"/>
      <c r="R26166" s="820"/>
      <c r="S26166" s="820"/>
      <c r="T26166" s="820"/>
      <c r="U26166" s="820"/>
      <c r="V26166" s="820"/>
      <c r="W26166" s="820"/>
      <c r="X26166" s="820"/>
      <c r="Y26166" s="820"/>
      <c r="Z26166" s="820"/>
    </row>
    <row r="26167" spans="7:26">
      <c r="G26167" s="826"/>
      <c r="H26167" s="820"/>
      <c r="J26167" s="820"/>
      <c r="K26167" s="820"/>
      <c r="L26167" s="820"/>
      <c r="M26167" s="820"/>
      <c r="N26167" s="820"/>
      <c r="O26167" s="820"/>
      <c r="P26167" s="820"/>
      <c r="Q26167" s="820"/>
      <c r="R26167" s="820"/>
      <c r="S26167" s="820"/>
      <c r="T26167" s="820"/>
      <c r="U26167" s="820"/>
      <c r="V26167" s="820"/>
      <c r="W26167" s="820"/>
      <c r="X26167" s="820"/>
      <c r="Y26167" s="820"/>
      <c r="Z26167" s="820"/>
    </row>
    <row r="26168" spans="7:26">
      <c r="G26168" s="826"/>
      <c r="H26168" s="820"/>
      <c r="J26168" s="820"/>
      <c r="K26168" s="820"/>
      <c r="L26168" s="820"/>
      <c r="M26168" s="820"/>
      <c r="N26168" s="820"/>
      <c r="O26168" s="820"/>
      <c r="P26168" s="820"/>
      <c r="Q26168" s="820"/>
      <c r="R26168" s="820"/>
      <c r="S26168" s="820"/>
      <c r="T26168" s="820"/>
      <c r="U26168" s="820"/>
      <c r="V26168" s="820"/>
      <c r="W26168" s="820"/>
      <c r="X26168" s="820"/>
      <c r="Y26168" s="820"/>
      <c r="Z26168" s="820"/>
    </row>
    <row r="26169" spans="7:26">
      <c r="G26169" s="826"/>
      <c r="H26169" s="820"/>
      <c r="J26169" s="820"/>
      <c r="K26169" s="820"/>
      <c r="L26169" s="820"/>
      <c r="M26169" s="820"/>
      <c r="N26169" s="820"/>
      <c r="O26169" s="820"/>
      <c r="P26169" s="820"/>
      <c r="Q26169" s="820"/>
      <c r="R26169" s="820"/>
      <c r="S26169" s="820"/>
      <c r="T26169" s="820"/>
      <c r="U26169" s="820"/>
      <c r="V26169" s="820"/>
      <c r="W26169" s="820"/>
      <c r="X26169" s="820"/>
      <c r="Y26169" s="820"/>
      <c r="Z26169" s="820"/>
    </row>
    <row r="26170" spans="7:26">
      <c r="G26170" s="826"/>
      <c r="H26170" s="820"/>
      <c r="J26170" s="820"/>
      <c r="K26170" s="820"/>
      <c r="L26170" s="820"/>
      <c r="M26170" s="820"/>
      <c r="N26170" s="820"/>
      <c r="O26170" s="820"/>
      <c r="P26170" s="820"/>
      <c r="Q26170" s="820"/>
      <c r="R26170" s="820"/>
      <c r="S26170" s="820"/>
      <c r="T26170" s="820"/>
      <c r="U26170" s="820"/>
      <c r="V26170" s="820"/>
      <c r="W26170" s="820"/>
      <c r="X26170" s="820"/>
      <c r="Y26170" s="820"/>
      <c r="Z26170" s="820"/>
    </row>
    <row r="26171" spans="7:26">
      <c r="G26171" s="826"/>
      <c r="H26171" s="820"/>
      <c r="J26171" s="820"/>
      <c r="K26171" s="820"/>
      <c r="L26171" s="820"/>
      <c r="M26171" s="820"/>
      <c r="N26171" s="820"/>
      <c r="O26171" s="820"/>
      <c r="P26171" s="820"/>
      <c r="Q26171" s="820"/>
      <c r="R26171" s="820"/>
      <c r="S26171" s="820"/>
      <c r="T26171" s="820"/>
      <c r="U26171" s="820"/>
      <c r="V26171" s="820"/>
      <c r="W26171" s="820"/>
      <c r="X26171" s="820"/>
      <c r="Y26171" s="820"/>
      <c r="Z26171" s="820"/>
    </row>
    <row r="26172" spans="7:26">
      <c r="G26172" s="826"/>
      <c r="H26172" s="820"/>
      <c r="J26172" s="820"/>
      <c r="K26172" s="820"/>
      <c r="L26172" s="820"/>
      <c r="M26172" s="820"/>
      <c r="N26172" s="820"/>
      <c r="O26172" s="820"/>
      <c r="P26172" s="820"/>
      <c r="Q26172" s="820"/>
      <c r="R26172" s="820"/>
      <c r="S26172" s="820"/>
      <c r="T26172" s="820"/>
      <c r="U26172" s="820"/>
      <c r="V26172" s="820"/>
      <c r="W26172" s="820"/>
      <c r="X26172" s="820"/>
      <c r="Y26172" s="820"/>
      <c r="Z26172" s="820"/>
    </row>
    <row r="26173" spans="7:26">
      <c r="G26173" s="826"/>
      <c r="H26173" s="820"/>
      <c r="J26173" s="820"/>
      <c r="K26173" s="820"/>
      <c r="L26173" s="820"/>
      <c r="M26173" s="820"/>
      <c r="N26173" s="820"/>
      <c r="O26173" s="820"/>
      <c r="P26173" s="820"/>
      <c r="Q26173" s="820"/>
      <c r="R26173" s="820"/>
      <c r="S26173" s="820"/>
      <c r="T26173" s="820"/>
      <c r="U26173" s="820"/>
      <c r="V26173" s="820"/>
      <c r="W26173" s="820"/>
      <c r="X26173" s="820"/>
      <c r="Y26173" s="820"/>
      <c r="Z26173" s="820"/>
    </row>
    <row r="26174" spans="7:26">
      <c r="G26174" s="826"/>
      <c r="H26174" s="820"/>
      <c r="J26174" s="820"/>
      <c r="K26174" s="820"/>
      <c r="L26174" s="820"/>
      <c r="M26174" s="820"/>
      <c r="N26174" s="820"/>
      <c r="O26174" s="820"/>
      <c r="P26174" s="820"/>
      <c r="Q26174" s="820"/>
      <c r="R26174" s="820"/>
      <c r="S26174" s="820"/>
      <c r="T26174" s="820"/>
      <c r="U26174" s="820"/>
      <c r="V26174" s="820"/>
      <c r="W26174" s="820"/>
      <c r="X26174" s="820"/>
      <c r="Y26174" s="820"/>
      <c r="Z26174" s="820"/>
    </row>
    <row r="26175" spans="7:26">
      <c r="G26175" s="826"/>
      <c r="H26175" s="820"/>
      <c r="J26175" s="820"/>
      <c r="K26175" s="820"/>
      <c r="L26175" s="820"/>
      <c r="M26175" s="820"/>
      <c r="N26175" s="820"/>
      <c r="O26175" s="820"/>
      <c r="P26175" s="820"/>
      <c r="Q26175" s="820"/>
      <c r="R26175" s="820"/>
      <c r="S26175" s="820"/>
      <c r="T26175" s="820"/>
      <c r="U26175" s="820"/>
      <c r="V26175" s="820"/>
      <c r="W26175" s="820"/>
      <c r="X26175" s="820"/>
      <c r="Y26175" s="820"/>
      <c r="Z26175" s="820"/>
    </row>
    <row r="26176" spans="7:26">
      <c r="G26176" s="826"/>
      <c r="H26176" s="820"/>
      <c r="J26176" s="820"/>
      <c r="K26176" s="820"/>
      <c r="L26176" s="820"/>
      <c r="M26176" s="820"/>
      <c r="N26176" s="820"/>
      <c r="O26176" s="820"/>
      <c r="P26176" s="820"/>
      <c r="Q26176" s="820"/>
      <c r="R26176" s="820"/>
      <c r="S26176" s="820"/>
      <c r="T26176" s="820"/>
      <c r="U26176" s="820"/>
      <c r="V26176" s="820"/>
      <c r="W26176" s="820"/>
      <c r="X26176" s="820"/>
      <c r="Y26176" s="820"/>
      <c r="Z26176" s="820"/>
    </row>
    <row r="26177" spans="7:26">
      <c r="G26177" s="826"/>
      <c r="H26177" s="820"/>
      <c r="J26177" s="820"/>
      <c r="K26177" s="820"/>
      <c r="L26177" s="820"/>
      <c r="M26177" s="820"/>
      <c r="N26177" s="820"/>
      <c r="O26177" s="820"/>
      <c r="P26177" s="820"/>
      <c r="Q26177" s="820"/>
      <c r="R26177" s="820"/>
      <c r="S26177" s="820"/>
      <c r="T26177" s="820"/>
      <c r="U26177" s="820"/>
      <c r="V26177" s="820"/>
      <c r="W26177" s="820"/>
      <c r="X26177" s="820"/>
      <c r="Y26177" s="820"/>
      <c r="Z26177" s="820"/>
    </row>
    <row r="26178" spans="7:26">
      <c r="G26178" s="826"/>
      <c r="H26178" s="820"/>
      <c r="J26178" s="820"/>
      <c r="K26178" s="820"/>
      <c r="L26178" s="820"/>
      <c r="M26178" s="820"/>
      <c r="N26178" s="820"/>
      <c r="O26178" s="820"/>
      <c r="P26178" s="820"/>
      <c r="Q26178" s="820"/>
      <c r="R26178" s="820"/>
      <c r="S26178" s="820"/>
      <c r="T26178" s="820"/>
      <c r="U26178" s="820"/>
      <c r="V26178" s="820"/>
      <c r="W26178" s="820"/>
      <c r="X26178" s="820"/>
      <c r="Y26178" s="820"/>
      <c r="Z26178" s="820"/>
    </row>
    <row r="26179" spans="7:26">
      <c r="G26179" s="826"/>
      <c r="H26179" s="820"/>
      <c r="J26179" s="820"/>
      <c r="K26179" s="820"/>
      <c r="L26179" s="820"/>
      <c r="M26179" s="820"/>
      <c r="N26179" s="820"/>
      <c r="O26179" s="820"/>
      <c r="P26179" s="820"/>
      <c r="Q26179" s="820"/>
      <c r="R26179" s="820"/>
      <c r="S26179" s="820"/>
      <c r="T26179" s="820"/>
      <c r="U26179" s="820"/>
      <c r="V26179" s="820"/>
      <c r="W26179" s="820"/>
      <c r="X26179" s="820"/>
      <c r="Y26179" s="820"/>
      <c r="Z26179" s="820"/>
    </row>
    <row r="26180" spans="7:26">
      <c r="G26180" s="826"/>
      <c r="H26180" s="820"/>
      <c r="J26180" s="820"/>
      <c r="K26180" s="820"/>
      <c r="L26180" s="820"/>
      <c r="M26180" s="820"/>
      <c r="N26180" s="820"/>
      <c r="O26180" s="820"/>
      <c r="P26180" s="820"/>
      <c r="Q26180" s="820"/>
      <c r="R26180" s="820"/>
      <c r="S26180" s="820"/>
      <c r="T26180" s="820"/>
      <c r="U26180" s="820"/>
      <c r="V26180" s="820"/>
      <c r="W26180" s="820"/>
      <c r="X26180" s="820"/>
      <c r="Y26180" s="820"/>
      <c r="Z26180" s="820"/>
    </row>
    <row r="26181" spans="7:26">
      <c r="G26181" s="826"/>
      <c r="H26181" s="820"/>
      <c r="J26181" s="820"/>
      <c r="K26181" s="820"/>
      <c r="L26181" s="820"/>
      <c r="M26181" s="820"/>
      <c r="N26181" s="820"/>
      <c r="O26181" s="820"/>
      <c r="P26181" s="820"/>
      <c r="Q26181" s="820"/>
      <c r="R26181" s="820"/>
      <c r="S26181" s="820"/>
      <c r="T26181" s="820"/>
      <c r="U26181" s="820"/>
      <c r="V26181" s="820"/>
      <c r="W26181" s="820"/>
      <c r="X26181" s="820"/>
      <c r="Y26181" s="820"/>
      <c r="Z26181" s="820"/>
    </row>
    <row r="26182" spans="7:26">
      <c r="G26182" s="826"/>
      <c r="H26182" s="820"/>
      <c r="J26182" s="820"/>
      <c r="K26182" s="820"/>
      <c r="L26182" s="820"/>
      <c r="M26182" s="820"/>
      <c r="N26182" s="820"/>
      <c r="O26182" s="820"/>
      <c r="P26182" s="820"/>
      <c r="Q26182" s="820"/>
      <c r="R26182" s="820"/>
      <c r="S26182" s="820"/>
      <c r="T26182" s="820"/>
      <c r="U26182" s="820"/>
      <c r="V26182" s="820"/>
      <c r="W26182" s="820"/>
      <c r="X26182" s="820"/>
      <c r="Y26182" s="820"/>
      <c r="Z26182" s="820"/>
    </row>
    <row r="26183" spans="7:26">
      <c r="G26183" s="826"/>
      <c r="H26183" s="820"/>
      <c r="J26183" s="820"/>
      <c r="K26183" s="820"/>
      <c r="L26183" s="820"/>
      <c r="M26183" s="820"/>
      <c r="N26183" s="820"/>
      <c r="O26183" s="820"/>
      <c r="P26183" s="820"/>
      <c r="Q26183" s="820"/>
      <c r="R26183" s="820"/>
      <c r="S26183" s="820"/>
      <c r="T26183" s="820"/>
      <c r="U26183" s="820"/>
      <c r="V26183" s="820"/>
      <c r="W26183" s="820"/>
      <c r="X26183" s="820"/>
      <c r="Y26183" s="820"/>
      <c r="Z26183" s="820"/>
    </row>
    <row r="26184" spans="7:26">
      <c r="G26184" s="826"/>
      <c r="H26184" s="820"/>
      <c r="J26184" s="820"/>
      <c r="K26184" s="820"/>
      <c r="L26184" s="820"/>
      <c r="M26184" s="820"/>
      <c r="N26184" s="820"/>
      <c r="O26184" s="820"/>
      <c r="P26184" s="820"/>
      <c r="Q26184" s="820"/>
      <c r="R26184" s="820"/>
      <c r="S26184" s="820"/>
      <c r="T26184" s="820"/>
      <c r="U26184" s="820"/>
      <c r="V26184" s="820"/>
      <c r="W26184" s="820"/>
      <c r="X26184" s="820"/>
      <c r="Y26184" s="820"/>
      <c r="Z26184" s="820"/>
    </row>
    <row r="26185" spans="7:26">
      <c r="G26185" s="826"/>
      <c r="H26185" s="820"/>
      <c r="J26185" s="820"/>
      <c r="K26185" s="820"/>
      <c r="L26185" s="820"/>
      <c r="M26185" s="820"/>
      <c r="N26185" s="820"/>
      <c r="O26185" s="820"/>
      <c r="P26185" s="820"/>
      <c r="Q26185" s="820"/>
      <c r="R26185" s="820"/>
      <c r="S26185" s="820"/>
      <c r="T26185" s="820"/>
      <c r="U26185" s="820"/>
      <c r="V26185" s="820"/>
      <c r="W26185" s="820"/>
      <c r="X26185" s="820"/>
      <c r="Y26185" s="820"/>
      <c r="Z26185" s="820"/>
    </row>
    <row r="26186" spans="7:26">
      <c r="G26186" s="826"/>
      <c r="H26186" s="820"/>
      <c r="J26186" s="820"/>
      <c r="K26186" s="820"/>
      <c r="L26186" s="820"/>
      <c r="M26186" s="820"/>
      <c r="N26186" s="820"/>
      <c r="O26186" s="820"/>
      <c r="P26186" s="820"/>
      <c r="Q26186" s="820"/>
      <c r="R26186" s="820"/>
      <c r="S26186" s="820"/>
      <c r="T26186" s="820"/>
      <c r="U26186" s="820"/>
      <c r="V26186" s="820"/>
      <c r="W26186" s="820"/>
      <c r="X26186" s="820"/>
      <c r="Y26186" s="820"/>
      <c r="Z26186" s="820"/>
    </row>
    <row r="26187" spans="7:26">
      <c r="G26187" s="826"/>
      <c r="H26187" s="820"/>
      <c r="J26187" s="820"/>
      <c r="K26187" s="820"/>
      <c r="L26187" s="820"/>
      <c r="M26187" s="820"/>
      <c r="N26187" s="820"/>
      <c r="O26187" s="820"/>
      <c r="P26187" s="820"/>
      <c r="Q26187" s="820"/>
      <c r="R26187" s="820"/>
      <c r="S26187" s="820"/>
      <c r="T26187" s="820"/>
      <c r="U26187" s="820"/>
      <c r="V26187" s="820"/>
      <c r="W26187" s="820"/>
      <c r="X26187" s="820"/>
      <c r="Y26187" s="820"/>
      <c r="Z26187" s="820"/>
    </row>
    <row r="26188" spans="7:26">
      <c r="G26188" s="826"/>
      <c r="H26188" s="820"/>
      <c r="J26188" s="820"/>
      <c r="K26188" s="820"/>
      <c r="L26188" s="820"/>
      <c r="M26188" s="820"/>
      <c r="N26188" s="820"/>
      <c r="O26188" s="820"/>
      <c r="P26188" s="820"/>
      <c r="Q26188" s="820"/>
      <c r="R26188" s="820"/>
      <c r="S26188" s="820"/>
      <c r="T26188" s="820"/>
      <c r="U26188" s="820"/>
      <c r="V26188" s="820"/>
      <c r="W26188" s="820"/>
      <c r="X26188" s="820"/>
      <c r="Y26188" s="820"/>
      <c r="Z26188" s="820"/>
    </row>
    <row r="26189" spans="7:26">
      <c r="G26189" s="826"/>
      <c r="H26189" s="820"/>
      <c r="J26189" s="820"/>
      <c r="K26189" s="820"/>
      <c r="L26189" s="820"/>
      <c r="M26189" s="820"/>
      <c r="N26189" s="820"/>
      <c r="O26189" s="820"/>
      <c r="P26189" s="820"/>
      <c r="Q26189" s="820"/>
      <c r="R26189" s="820"/>
      <c r="S26189" s="820"/>
      <c r="T26189" s="820"/>
      <c r="U26189" s="820"/>
      <c r="V26189" s="820"/>
      <c r="W26189" s="820"/>
      <c r="X26189" s="820"/>
      <c r="Y26189" s="820"/>
      <c r="Z26189" s="820"/>
    </row>
    <row r="26190" spans="7:26">
      <c r="G26190" s="826"/>
      <c r="H26190" s="820"/>
      <c r="J26190" s="820"/>
      <c r="K26190" s="820"/>
      <c r="L26190" s="820"/>
      <c r="M26190" s="820"/>
      <c r="N26190" s="820"/>
      <c r="O26190" s="820"/>
      <c r="P26190" s="820"/>
      <c r="Q26190" s="820"/>
      <c r="R26190" s="820"/>
      <c r="S26190" s="820"/>
      <c r="T26190" s="820"/>
      <c r="U26190" s="820"/>
      <c r="V26190" s="820"/>
      <c r="W26190" s="820"/>
      <c r="X26190" s="820"/>
      <c r="Y26190" s="820"/>
      <c r="Z26190" s="820"/>
    </row>
    <row r="26191" spans="7:26">
      <c r="G26191" s="826"/>
      <c r="H26191" s="820"/>
      <c r="J26191" s="820"/>
      <c r="K26191" s="820"/>
      <c r="L26191" s="820"/>
      <c r="M26191" s="820"/>
      <c r="N26191" s="820"/>
      <c r="O26191" s="820"/>
      <c r="P26191" s="820"/>
      <c r="Q26191" s="820"/>
      <c r="R26191" s="820"/>
      <c r="S26191" s="820"/>
      <c r="T26191" s="820"/>
      <c r="U26191" s="820"/>
      <c r="V26191" s="820"/>
      <c r="W26191" s="820"/>
      <c r="X26191" s="820"/>
      <c r="Y26191" s="820"/>
      <c r="Z26191" s="820"/>
    </row>
    <row r="26192" spans="7:26">
      <c r="G26192" s="826"/>
      <c r="H26192" s="820"/>
      <c r="J26192" s="820"/>
      <c r="K26192" s="820"/>
      <c r="L26192" s="820"/>
      <c r="M26192" s="820"/>
      <c r="N26192" s="820"/>
      <c r="O26192" s="820"/>
      <c r="P26192" s="820"/>
      <c r="Q26192" s="820"/>
      <c r="R26192" s="820"/>
      <c r="S26192" s="820"/>
      <c r="T26192" s="820"/>
      <c r="U26192" s="820"/>
      <c r="V26192" s="820"/>
      <c r="W26192" s="820"/>
      <c r="X26192" s="820"/>
      <c r="Y26192" s="820"/>
      <c r="Z26192" s="820"/>
    </row>
    <row r="26193" spans="7:26">
      <c r="G26193" s="826"/>
      <c r="H26193" s="820"/>
      <c r="J26193" s="820"/>
      <c r="K26193" s="820"/>
      <c r="L26193" s="820"/>
      <c r="M26193" s="820"/>
      <c r="N26193" s="820"/>
      <c r="O26193" s="820"/>
      <c r="P26193" s="820"/>
      <c r="Q26193" s="820"/>
      <c r="R26193" s="820"/>
      <c r="S26193" s="820"/>
      <c r="T26193" s="820"/>
      <c r="U26193" s="820"/>
      <c r="V26193" s="820"/>
      <c r="W26193" s="820"/>
      <c r="X26193" s="820"/>
      <c r="Y26193" s="820"/>
      <c r="Z26193" s="820"/>
    </row>
    <row r="26194" spans="7:26">
      <c r="G26194" s="826"/>
      <c r="H26194" s="820"/>
      <c r="J26194" s="820"/>
      <c r="K26194" s="820"/>
      <c r="L26194" s="820"/>
      <c r="M26194" s="820"/>
      <c r="N26194" s="820"/>
      <c r="O26194" s="820"/>
      <c r="P26194" s="820"/>
      <c r="Q26194" s="820"/>
      <c r="R26194" s="820"/>
      <c r="S26194" s="820"/>
      <c r="T26194" s="820"/>
      <c r="U26194" s="820"/>
      <c r="V26194" s="820"/>
      <c r="W26194" s="820"/>
      <c r="X26194" s="820"/>
      <c r="Y26194" s="820"/>
      <c r="Z26194" s="820"/>
    </row>
    <row r="26195" spans="7:26">
      <c r="G26195" s="826"/>
      <c r="H26195" s="820"/>
      <c r="J26195" s="820"/>
      <c r="K26195" s="820"/>
      <c r="L26195" s="820"/>
      <c r="M26195" s="820"/>
      <c r="N26195" s="820"/>
      <c r="O26195" s="820"/>
      <c r="P26195" s="820"/>
      <c r="Q26195" s="820"/>
      <c r="R26195" s="820"/>
      <c r="S26195" s="820"/>
      <c r="T26195" s="820"/>
      <c r="U26195" s="820"/>
      <c r="V26195" s="820"/>
      <c r="W26195" s="820"/>
      <c r="X26195" s="820"/>
      <c r="Y26195" s="820"/>
      <c r="Z26195" s="820"/>
    </row>
    <row r="26196" spans="7:26">
      <c r="G26196" s="826"/>
      <c r="H26196" s="820"/>
      <c r="J26196" s="820"/>
      <c r="K26196" s="820"/>
      <c r="L26196" s="820"/>
      <c r="M26196" s="820"/>
      <c r="N26196" s="820"/>
      <c r="O26196" s="820"/>
      <c r="P26196" s="820"/>
      <c r="Q26196" s="820"/>
      <c r="R26196" s="820"/>
      <c r="S26196" s="820"/>
      <c r="T26196" s="820"/>
      <c r="U26196" s="820"/>
      <c r="V26196" s="820"/>
      <c r="W26196" s="820"/>
      <c r="X26196" s="820"/>
      <c r="Y26196" s="820"/>
      <c r="Z26196" s="820"/>
    </row>
    <row r="26197" spans="7:26">
      <c r="G26197" s="826"/>
      <c r="H26197" s="820"/>
      <c r="J26197" s="820"/>
      <c r="K26197" s="820"/>
      <c r="L26197" s="820"/>
      <c r="M26197" s="820"/>
      <c r="N26197" s="820"/>
      <c r="O26197" s="820"/>
      <c r="P26197" s="820"/>
      <c r="Q26197" s="820"/>
      <c r="R26197" s="820"/>
      <c r="S26197" s="820"/>
      <c r="T26197" s="820"/>
      <c r="U26197" s="820"/>
      <c r="V26197" s="820"/>
      <c r="W26197" s="820"/>
      <c r="X26197" s="820"/>
      <c r="Y26197" s="820"/>
      <c r="Z26197" s="820"/>
    </row>
    <row r="26198" spans="7:26">
      <c r="G26198" s="826"/>
      <c r="H26198" s="820"/>
      <c r="J26198" s="820"/>
      <c r="K26198" s="820"/>
      <c r="L26198" s="820"/>
      <c r="M26198" s="820"/>
      <c r="N26198" s="820"/>
      <c r="O26198" s="820"/>
      <c r="P26198" s="820"/>
      <c r="Q26198" s="820"/>
      <c r="R26198" s="820"/>
      <c r="S26198" s="820"/>
      <c r="T26198" s="820"/>
      <c r="U26198" s="820"/>
      <c r="V26198" s="820"/>
      <c r="W26198" s="820"/>
      <c r="X26198" s="820"/>
      <c r="Y26198" s="820"/>
      <c r="Z26198" s="820"/>
    </row>
    <row r="26199" spans="7:26">
      <c r="G26199" s="826"/>
      <c r="H26199" s="820"/>
      <c r="J26199" s="820"/>
      <c r="K26199" s="820"/>
      <c r="L26199" s="820"/>
      <c r="M26199" s="820"/>
      <c r="N26199" s="820"/>
      <c r="O26199" s="820"/>
      <c r="P26199" s="820"/>
      <c r="Q26199" s="820"/>
      <c r="R26199" s="820"/>
      <c r="S26199" s="820"/>
      <c r="T26199" s="820"/>
      <c r="U26199" s="820"/>
      <c r="V26199" s="820"/>
      <c r="W26199" s="820"/>
      <c r="X26199" s="820"/>
      <c r="Y26199" s="820"/>
      <c r="Z26199" s="820"/>
    </row>
    <row r="26200" spans="7:26">
      <c r="G26200" s="826"/>
      <c r="H26200" s="820"/>
      <c r="J26200" s="820"/>
      <c r="K26200" s="820"/>
      <c r="L26200" s="820"/>
      <c r="M26200" s="820"/>
      <c r="N26200" s="820"/>
      <c r="O26200" s="820"/>
      <c r="P26200" s="820"/>
      <c r="Q26200" s="820"/>
      <c r="R26200" s="820"/>
      <c r="S26200" s="820"/>
      <c r="T26200" s="820"/>
      <c r="U26200" s="820"/>
      <c r="V26200" s="820"/>
      <c r="W26200" s="820"/>
      <c r="X26200" s="820"/>
      <c r="Y26200" s="820"/>
      <c r="Z26200" s="820"/>
    </row>
    <row r="26201" spans="7:26">
      <c r="G26201" s="826"/>
      <c r="H26201" s="820"/>
      <c r="J26201" s="820"/>
      <c r="K26201" s="820"/>
      <c r="L26201" s="820"/>
      <c r="M26201" s="820"/>
      <c r="N26201" s="820"/>
      <c r="O26201" s="820"/>
      <c r="P26201" s="820"/>
      <c r="Q26201" s="820"/>
      <c r="R26201" s="820"/>
      <c r="S26201" s="820"/>
      <c r="T26201" s="820"/>
      <c r="U26201" s="820"/>
      <c r="V26201" s="820"/>
      <c r="W26201" s="820"/>
      <c r="X26201" s="820"/>
      <c r="Y26201" s="820"/>
      <c r="Z26201" s="820"/>
    </row>
    <row r="26202" spans="7:26">
      <c r="G26202" s="826"/>
      <c r="H26202" s="820"/>
      <c r="J26202" s="820"/>
      <c r="K26202" s="820"/>
      <c r="L26202" s="820"/>
      <c r="M26202" s="820"/>
      <c r="N26202" s="820"/>
      <c r="O26202" s="820"/>
      <c r="P26202" s="820"/>
      <c r="Q26202" s="820"/>
      <c r="R26202" s="820"/>
      <c r="S26202" s="820"/>
      <c r="T26202" s="820"/>
      <c r="U26202" s="820"/>
      <c r="V26202" s="820"/>
      <c r="W26202" s="820"/>
      <c r="X26202" s="820"/>
      <c r="Y26202" s="820"/>
      <c r="Z26202" s="820"/>
    </row>
    <row r="26203" spans="7:26">
      <c r="G26203" s="826"/>
      <c r="H26203" s="820"/>
      <c r="J26203" s="820"/>
      <c r="K26203" s="820"/>
      <c r="L26203" s="820"/>
      <c r="M26203" s="820"/>
      <c r="N26203" s="820"/>
      <c r="O26203" s="820"/>
      <c r="P26203" s="820"/>
      <c r="Q26203" s="820"/>
      <c r="R26203" s="820"/>
      <c r="S26203" s="820"/>
      <c r="T26203" s="820"/>
      <c r="U26203" s="820"/>
      <c r="V26203" s="820"/>
      <c r="W26203" s="820"/>
      <c r="X26203" s="820"/>
      <c r="Y26203" s="820"/>
      <c r="Z26203" s="820"/>
    </row>
    <row r="26204" spans="7:26">
      <c r="G26204" s="826"/>
      <c r="H26204" s="820"/>
      <c r="J26204" s="820"/>
      <c r="K26204" s="820"/>
      <c r="L26204" s="820"/>
      <c r="M26204" s="820"/>
      <c r="N26204" s="820"/>
      <c r="O26204" s="820"/>
      <c r="P26204" s="820"/>
      <c r="Q26204" s="820"/>
      <c r="R26204" s="820"/>
      <c r="S26204" s="820"/>
      <c r="T26204" s="820"/>
      <c r="U26204" s="820"/>
      <c r="V26204" s="820"/>
      <c r="W26204" s="820"/>
      <c r="X26204" s="820"/>
      <c r="Y26204" s="820"/>
      <c r="Z26204" s="820"/>
    </row>
    <row r="26205" spans="7:26">
      <c r="G26205" s="826"/>
      <c r="H26205" s="820"/>
      <c r="J26205" s="820"/>
      <c r="K26205" s="820"/>
      <c r="L26205" s="820"/>
      <c r="M26205" s="820"/>
      <c r="N26205" s="820"/>
      <c r="O26205" s="820"/>
      <c r="P26205" s="820"/>
      <c r="Q26205" s="820"/>
      <c r="R26205" s="820"/>
      <c r="S26205" s="820"/>
      <c r="T26205" s="820"/>
      <c r="U26205" s="820"/>
      <c r="V26205" s="820"/>
      <c r="W26205" s="820"/>
      <c r="X26205" s="820"/>
      <c r="Y26205" s="820"/>
      <c r="Z26205" s="820"/>
    </row>
    <row r="26206" spans="7:26">
      <c r="G26206" s="826"/>
      <c r="H26206" s="820"/>
      <c r="J26206" s="820"/>
      <c r="K26206" s="820"/>
      <c r="L26206" s="820"/>
      <c r="M26206" s="820"/>
      <c r="N26206" s="820"/>
      <c r="O26206" s="820"/>
      <c r="P26206" s="820"/>
      <c r="Q26206" s="820"/>
      <c r="R26206" s="820"/>
      <c r="S26206" s="820"/>
      <c r="T26206" s="820"/>
      <c r="U26206" s="820"/>
      <c r="V26206" s="820"/>
      <c r="W26206" s="820"/>
      <c r="X26206" s="820"/>
      <c r="Y26206" s="820"/>
      <c r="Z26206" s="820"/>
    </row>
    <row r="26207" spans="7:26">
      <c r="G26207" s="826"/>
      <c r="H26207" s="820"/>
      <c r="J26207" s="820"/>
      <c r="K26207" s="820"/>
      <c r="L26207" s="820"/>
      <c r="M26207" s="820"/>
      <c r="N26207" s="820"/>
      <c r="O26207" s="820"/>
      <c r="P26207" s="820"/>
      <c r="Q26207" s="820"/>
      <c r="R26207" s="820"/>
      <c r="S26207" s="820"/>
      <c r="T26207" s="820"/>
      <c r="U26207" s="820"/>
      <c r="V26207" s="820"/>
      <c r="W26207" s="820"/>
      <c r="X26207" s="820"/>
      <c r="Y26207" s="820"/>
      <c r="Z26207" s="820"/>
    </row>
    <row r="26208" spans="7:26">
      <c r="G26208" s="826"/>
      <c r="H26208" s="820"/>
      <c r="J26208" s="820"/>
      <c r="K26208" s="820"/>
      <c r="L26208" s="820"/>
      <c r="M26208" s="820"/>
      <c r="N26208" s="820"/>
      <c r="O26208" s="820"/>
      <c r="P26208" s="820"/>
      <c r="Q26208" s="820"/>
      <c r="R26208" s="820"/>
      <c r="S26208" s="820"/>
      <c r="T26208" s="820"/>
      <c r="U26208" s="820"/>
      <c r="V26208" s="820"/>
      <c r="W26208" s="820"/>
      <c r="X26208" s="820"/>
      <c r="Y26208" s="820"/>
      <c r="Z26208" s="820"/>
    </row>
    <row r="26209" spans="7:26">
      <c r="G26209" s="826"/>
      <c r="H26209" s="820"/>
      <c r="J26209" s="820"/>
      <c r="K26209" s="820"/>
      <c r="L26209" s="820"/>
      <c r="M26209" s="820"/>
      <c r="N26209" s="820"/>
      <c r="O26209" s="820"/>
      <c r="P26209" s="820"/>
      <c r="Q26209" s="820"/>
      <c r="R26209" s="820"/>
      <c r="S26209" s="820"/>
      <c r="T26209" s="820"/>
      <c r="U26209" s="820"/>
      <c r="V26209" s="820"/>
      <c r="W26209" s="820"/>
      <c r="X26209" s="820"/>
      <c r="Y26209" s="820"/>
      <c r="Z26209" s="820"/>
    </row>
    <row r="26210" spans="7:26">
      <c r="G26210" s="826"/>
      <c r="H26210" s="820"/>
      <c r="J26210" s="820"/>
      <c r="K26210" s="820"/>
      <c r="L26210" s="820"/>
      <c r="M26210" s="820"/>
      <c r="N26210" s="820"/>
      <c r="O26210" s="820"/>
      <c r="P26210" s="820"/>
      <c r="Q26210" s="820"/>
      <c r="R26210" s="820"/>
      <c r="S26210" s="820"/>
      <c r="T26210" s="820"/>
      <c r="U26210" s="820"/>
      <c r="V26210" s="820"/>
      <c r="W26210" s="820"/>
      <c r="X26210" s="820"/>
      <c r="Y26210" s="820"/>
      <c r="Z26210" s="820"/>
    </row>
    <row r="26211" spans="7:26">
      <c r="G26211" s="826"/>
      <c r="H26211" s="820"/>
      <c r="J26211" s="820"/>
      <c r="K26211" s="820"/>
      <c r="L26211" s="820"/>
      <c r="M26211" s="820"/>
      <c r="N26211" s="820"/>
      <c r="O26211" s="820"/>
      <c r="P26211" s="820"/>
      <c r="Q26211" s="820"/>
      <c r="R26211" s="820"/>
      <c r="S26211" s="820"/>
      <c r="T26211" s="820"/>
      <c r="U26211" s="820"/>
      <c r="V26211" s="820"/>
      <c r="W26211" s="820"/>
      <c r="X26211" s="820"/>
      <c r="Y26211" s="820"/>
      <c r="Z26211" s="820"/>
    </row>
    <row r="26212" spans="7:26">
      <c r="G26212" s="826"/>
      <c r="H26212" s="820"/>
      <c r="J26212" s="820"/>
      <c r="K26212" s="820"/>
      <c r="L26212" s="820"/>
      <c r="M26212" s="820"/>
      <c r="N26212" s="820"/>
      <c r="O26212" s="820"/>
      <c r="P26212" s="820"/>
      <c r="Q26212" s="820"/>
      <c r="R26212" s="820"/>
      <c r="S26212" s="820"/>
      <c r="T26212" s="820"/>
      <c r="U26212" s="820"/>
      <c r="V26212" s="820"/>
      <c r="W26212" s="820"/>
      <c r="X26212" s="820"/>
      <c r="Y26212" s="820"/>
      <c r="Z26212" s="820"/>
    </row>
    <row r="26213" spans="7:26">
      <c r="G26213" s="826"/>
      <c r="H26213" s="820"/>
      <c r="J26213" s="820"/>
      <c r="K26213" s="820"/>
      <c r="L26213" s="820"/>
      <c r="M26213" s="820"/>
      <c r="N26213" s="820"/>
      <c r="O26213" s="820"/>
      <c r="P26213" s="820"/>
      <c r="Q26213" s="820"/>
      <c r="R26213" s="820"/>
      <c r="S26213" s="820"/>
      <c r="T26213" s="820"/>
      <c r="U26213" s="820"/>
      <c r="V26213" s="820"/>
      <c r="W26213" s="820"/>
      <c r="X26213" s="820"/>
      <c r="Y26213" s="820"/>
      <c r="Z26213" s="820"/>
    </row>
    <row r="26214" spans="7:26">
      <c r="G26214" s="826"/>
      <c r="H26214" s="820"/>
      <c r="J26214" s="820"/>
      <c r="K26214" s="820"/>
      <c r="L26214" s="820"/>
      <c r="M26214" s="820"/>
      <c r="N26214" s="820"/>
      <c r="O26214" s="820"/>
      <c r="P26214" s="820"/>
      <c r="Q26214" s="820"/>
      <c r="R26214" s="820"/>
      <c r="S26214" s="820"/>
      <c r="T26214" s="820"/>
      <c r="U26214" s="820"/>
      <c r="V26214" s="820"/>
      <c r="W26214" s="820"/>
      <c r="X26214" s="820"/>
      <c r="Y26214" s="820"/>
      <c r="Z26214" s="820"/>
    </row>
    <row r="26215" spans="7:26">
      <c r="G26215" s="826"/>
      <c r="H26215" s="820"/>
      <c r="J26215" s="820"/>
      <c r="K26215" s="820"/>
      <c r="L26215" s="820"/>
      <c r="M26215" s="820"/>
      <c r="N26215" s="820"/>
      <c r="O26215" s="820"/>
      <c r="P26215" s="820"/>
      <c r="Q26215" s="820"/>
      <c r="R26215" s="820"/>
      <c r="S26215" s="820"/>
      <c r="T26215" s="820"/>
      <c r="U26215" s="820"/>
      <c r="V26215" s="820"/>
      <c r="W26215" s="820"/>
      <c r="X26215" s="820"/>
      <c r="Y26215" s="820"/>
      <c r="Z26215" s="820"/>
    </row>
    <row r="26216" spans="7:26">
      <c r="G26216" s="826"/>
      <c r="H26216" s="820"/>
      <c r="J26216" s="820"/>
      <c r="K26216" s="820"/>
      <c r="L26216" s="820"/>
      <c r="M26216" s="820"/>
      <c r="N26216" s="820"/>
      <c r="O26216" s="820"/>
      <c r="P26216" s="820"/>
      <c r="Q26216" s="820"/>
      <c r="R26216" s="820"/>
      <c r="S26216" s="820"/>
      <c r="T26216" s="820"/>
      <c r="U26216" s="820"/>
      <c r="V26216" s="820"/>
      <c r="W26216" s="820"/>
      <c r="X26216" s="820"/>
      <c r="Y26216" s="820"/>
      <c r="Z26216" s="820"/>
    </row>
    <row r="26217" spans="7:26">
      <c r="G26217" s="826"/>
      <c r="H26217" s="820"/>
      <c r="J26217" s="820"/>
      <c r="K26217" s="820"/>
      <c r="L26217" s="820"/>
      <c r="M26217" s="820"/>
      <c r="N26217" s="820"/>
      <c r="O26217" s="820"/>
      <c r="P26217" s="820"/>
      <c r="Q26217" s="820"/>
      <c r="R26217" s="820"/>
      <c r="S26217" s="820"/>
      <c r="T26217" s="820"/>
      <c r="U26217" s="820"/>
      <c r="V26217" s="820"/>
      <c r="W26217" s="820"/>
      <c r="X26217" s="820"/>
      <c r="Y26217" s="820"/>
      <c r="Z26217" s="820"/>
    </row>
    <row r="26218" spans="7:26">
      <c r="G26218" s="826"/>
      <c r="H26218" s="820"/>
      <c r="J26218" s="820"/>
      <c r="K26218" s="820"/>
      <c r="L26218" s="820"/>
      <c r="M26218" s="820"/>
      <c r="N26218" s="820"/>
      <c r="O26218" s="820"/>
      <c r="P26218" s="820"/>
      <c r="Q26218" s="820"/>
      <c r="R26218" s="820"/>
      <c r="S26218" s="820"/>
      <c r="T26218" s="820"/>
      <c r="U26218" s="820"/>
      <c r="V26218" s="820"/>
      <c r="W26218" s="820"/>
      <c r="X26218" s="820"/>
      <c r="Y26218" s="820"/>
      <c r="Z26218" s="820"/>
    </row>
    <row r="26219" spans="7:26">
      <c r="G26219" s="826"/>
      <c r="H26219" s="820"/>
      <c r="J26219" s="820"/>
      <c r="K26219" s="820"/>
      <c r="L26219" s="820"/>
      <c r="M26219" s="820"/>
      <c r="N26219" s="820"/>
      <c r="O26219" s="820"/>
      <c r="P26219" s="820"/>
      <c r="Q26219" s="820"/>
      <c r="R26219" s="820"/>
      <c r="S26219" s="820"/>
      <c r="T26219" s="820"/>
      <c r="U26219" s="820"/>
      <c r="V26219" s="820"/>
      <c r="W26219" s="820"/>
      <c r="X26219" s="820"/>
      <c r="Y26219" s="820"/>
      <c r="Z26219" s="820"/>
    </row>
    <row r="26220" spans="7:26">
      <c r="G26220" s="826"/>
      <c r="H26220" s="820"/>
      <c r="J26220" s="820"/>
      <c r="K26220" s="820"/>
      <c r="L26220" s="820"/>
      <c r="M26220" s="820"/>
      <c r="N26220" s="820"/>
      <c r="O26220" s="820"/>
      <c r="P26220" s="820"/>
      <c r="Q26220" s="820"/>
      <c r="R26220" s="820"/>
      <c r="S26220" s="820"/>
      <c r="T26220" s="820"/>
      <c r="U26220" s="820"/>
      <c r="V26220" s="820"/>
      <c r="W26220" s="820"/>
      <c r="X26220" s="820"/>
      <c r="Y26220" s="820"/>
      <c r="Z26220" s="820"/>
    </row>
    <row r="26221" spans="7:26">
      <c r="G26221" s="826"/>
      <c r="H26221" s="820"/>
      <c r="J26221" s="820"/>
      <c r="K26221" s="820"/>
      <c r="L26221" s="820"/>
      <c r="M26221" s="820"/>
      <c r="N26221" s="820"/>
      <c r="O26221" s="820"/>
      <c r="P26221" s="820"/>
      <c r="Q26221" s="820"/>
      <c r="R26221" s="820"/>
      <c r="S26221" s="820"/>
      <c r="T26221" s="820"/>
      <c r="U26221" s="820"/>
      <c r="V26221" s="820"/>
      <c r="W26221" s="820"/>
      <c r="X26221" s="820"/>
      <c r="Y26221" s="820"/>
      <c r="Z26221" s="820"/>
    </row>
    <row r="26222" spans="7:26">
      <c r="G26222" s="826"/>
      <c r="H26222" s="820"/>
      <c r="J26222" s="820"/>
      <c r="K26222" s="820"/>
      <c r="L26222" s="820"/>
      <c r="M26222" s="820"/>
      <c r="N26222" s="820"/>
      <c r="O26222" s="820"/>
      <c r="P26222" s="820"/>
      <c r="Q26222" s="820"/>
      <c r="R26222" s="820"/>
      <c r="S26222" s="820"/>
      <c r="T26222" s="820"/>
      <c r="U26222" s="820"/>
      <c r="V26222" s="820"/>
      <c r="W26222" s="820"/>
      <c r="X26222" s="820"/>
      <c r="Y26222" s="820"/>
      <c r="Z26222" s="820"/>
    </row>
    <row r="26223" spans="7:26">
      <c r="G26223" s="826"/>
      <c r="H26223" s="820"/>
      <c r="J26223" s="820"/>
      <c r="K26223" s="820"/>
      <c r="L26223" s="820"/>
      <c r="M26223" s="820"/>
      <c r="N26223" s="820"/>
      <c r="O26223" s="820"/>
      <c r="P26223" s="820"/>
      <c r="Q26223" s="820"/>
      <c r="R26223" s="820"/>
      <c r="S26223" s="820"/>
      <c r="T26223" s="820"/>
      <c r="U26223" s="820"/>
      <c r="V26223" s="820"/>
      <c r="W26223" s="820"/>
      <c r="X26223" s="820"/>
      <c r="Y26223" s="820"/>
      <c r="Z26223" s="820"/>
    </row>
    <row r="26224" spans="7:26">
      <c r="G26224" s="826"/>
      <c r="H26224" s="820"/>
      <c r="J26224" s="820"/>
      <c r="K26224" s="820"/>
      <c r="L26224" s="820"/>
      <c r="M26224" s="820"/>
      <c r="N26224" s="820"/>
      <c r="O26224" s="820"/>
      <c r="P26224" s="820"/>
      <c r="Q26224" s="820"/>
      <c r="R26224" s="820"/>
      <c r="S26224" s="820"/>
      <c r="T26224" s="820"/>
      <c r="U26224" s="820"/>
      <c r="V26224" s="820"/>
      <c r="W26224" s="820"/>
      <c r="X26224" s="820"/>
      <c r="Y26224" s="820"/>
      <c r="Z26224" s="820"/>
    </row>
    <row r="26225" spans="7:26">
      <c r="G26225" s="826"/>
      <c r="H26225" s="820"/>
      <c r="J26225" s="820"/>
      <c r="K26225" s="820"/>
      <c r="L26225" s="820"/>
      <c r="M26225" s="820"/>
      <c r="N26225" s="820"/>
      <c r="O26225" s="820"/>
      <c r="P26225" s="820"/>
      <c r="Q26225" s="820"/>
      <c r="R26225" s="820"/>
      <c r="S26225" s="820"/>
      <c r="T26225" s="820"/>
      <c r="U26225" s="820"/>
      <c r="V26225" s="820"/>
      <c r="W26225" s="820"/>
      <c r="X26225" s="820"/>
      <c r="Y26225" s="820"/>
      <c r="Z26225" s="820"/>
    </row>
    <row r="26226" spans="7:26">
      <c r="G26226" s="826"/>
      <c r="H26226" s="820"/>
      <c r="J26226" s="820"/>
      <c r="K26226" s="820"/>
      <c r="L26226" s="820"/>
      <c r="M26226" s="820"/>
      <c r="N26226" s="820"/>
      <c r="O26226" s="820"/>
      <c r="P26226" s="820"/>
      <c r="Q26226" s="820"/>
      <c r="R26226" s="820"/>
      <c r="S26226" s="820"/>
      <c r="T26226" s="820"/>
      <c r="U26226" s="820"/>
      <c r="V26226" s="820"/>
      <c r="W26226" s="820"/>
      <c r="X26226" s="820"/>
      <c r="Y26226" s="820"/>
      <c r="Z26226" s="820"/>
    </row>
    <row r="26227" spans="7:26">
      <c r="G26227" s="826"/>
      <c r="H26227" s="820"/>
      <c r="J26227" s="820"/>
      <c r="K26227" s="820"/>
      <c r="L26227" s="820"/>
      <c r="M26227" s="820"/>
      <c r="N26227" s="820"/>
      <c r="O26227" s="820"/>
      <c r="P26227" s="820"/>
      <c r="Q26227" s="820"/>
      <c r="R26227" s="820"/>
      <c r="S26227" s="820"/>
      <c r="T26227" s="820"/>
      <c r="U26227" s="820"/>
      <c r="V26227" s="820"/>
      <c r="W26227" s="820"/>
      <c r="X26227" s="820"/>
      <c r="Y26227" s="820"/>
      <c r="Z26227" s="820"/>
    </row>
    <row r="26228" spans="7:26">
      <c r="G26228" s="826"/>
      <c r="H26228" s="820"/>
      <c r="J26228" s="820"/>
      <c r="K26228" s="820"/>
      <c r="L26228" s="820"/>
      <c r="M26228" s="820"/>
      <c r="N26228" s="820"/>
      <c r="O26228" s="820"/>
      <c r="P26228" s="820"/>
      <c r="Q26228" s="820"/>
      <c r="R26228" s="820"/>
      <c r="S26228" s="820"/>
      <c r="T26228" s="820"/>
      <c r="U26228" s="820"/>
      <c r="V26228" s="820"/>
      <c r="W26228" s="820"/>
      <c r="X26228" s="820"/>
      <c r="Y26228" s="820"/>
      <c r="Z26228" s="820"/>
    </row>
    <row r="26229" spans="7:26">
      <c r="G26229" s="826"/>
      <c r="H26229" s="820"/>
      <c r="J26229" s="820"/>
      <c r="K26229" s="820"/>
      <c r="L26229" s="820"/>
      <c r="M26229" s="820"/>
      <c r="N26229" s="820"/>
      <c r="O26229" s="820"/>
      <c r="P26229" s="820"/>
      <c r="Q26229" s="820"/>
      <c r="R26229" s="820"/>
      <c r="S26229" s="820"/>
      <c r="T26229" s="820"/>
      <c r="U26229" s="820"/>
      <c r="V26229" s="820"/>
      <c r="W26229" s="820"/>
      <c r="X26229" s="820"/>
      <c r="Y26229" s="820"/>
      <c r="Z26229" s="820"/>
    </row>
    <row r="26230" spans="7:26">
      <c r="G26230" s="826"/>
      <c r="H26230" s="820"/>
      <c r="J26230" s="820"/>
      <c r="K26230" s="820"/>
      <c r="L26230" s="820"/>
      <c r="M26230" s="820"/>
      <c r="N26230" s="820"/>
      <c r="O26230" s="820"/>
      <c r="P26230" s="820"/>
      <c r="Q26230" s="820"/>
      <c r="R26230" s="820"/>
      <c r="S26230" s="820"/>
      <c r="T26230" s="820"/>
      <c r="U26230" s="820"/>
      <c r="V26230" s="820"/>
      <c r="W26230" s="820"/>
      <c r="X26230" s="820"/>
      <c r="Y26230" s="820"/>
      <c r="Z26230" s="820"/>
    </row>
    <row r="26231" spans="7:26">
      <c r="G26231" s="826"/>
      <c r="H26231" s="820"/>
      <c r="J26231" s="820"/>
      <c r="K26231" s="820"/>
      <c r="L26231" s="820"/>
      <c r="M26231" s="820"/>
      <c r="N26231" s="820"/>
      <c r="O26231" s="820"/>
      <c r="P26231" s="820"/>
      <c r="Q26231" s="820"/>
      <c r="R26231" s="820"/>
      <c r="S26231" s="820"/>
      <c r="T26231" s="820"/>
      <c r="U26231" s="820"/>
      <c r="V26231" s="820"/>
      <c r="W26231" s="820"/>
      <c r="X26231" s="820"/>
      <c r="Y26231" s="820"/>
      <c r="Z26231" s="820"/>
    </row>
    <row r="26232" spans="7:26">
      <c r="G26232" s="826"/>
      <c r="H26232" s="820"/>
      <c r="J26232" s="820"/>
      <c r="K26232" s="820"/>
      <c r="L26232" s="820"/>
      <c r="M26232" s="820"/>
      <c r="N26232" s="820"/>
      <c r="O26232" s="820"/>
      <c r="P26232" s="820"/>
      <c r="Q26232" s="820"/>
      <c r="R26232" s="820"/>
      <c r="S26232" s="820"/>
      <c r="T26232" s="820"/>
      <c r="U26232" s="820"/>
      <c r="V26232" s="820"/>
      <c r="W26232" s="820"/>
      <c r="X26232" s="820"/>
      <c r="Y26232" s="820"/>
      <c r="Z26232" s="820"/>
    </row>
    <row r="26233" spans="7:26">
      <c r="G26233" s="826"/>
      <c r="H26233" s="820"/>
      <c r="J26233" s="820"/>
      <c r="K26233" s="820"/>
      <c r="L26233" s="820"/>
      <c r="M26233" s="820"/>
      <c r="N26233" s="820"/>
      <c r="O26233" s="820"/>
      <c r="P26233" s="820"/>
      <c r="Q26233" s="820"/>
      <c r="R26233" s="820"/>
      <c r="S26233" s="820"/>
      <c r="T26233" s="820"/>
      <c r="U26233" s="820"/>
      <c r="V26233" s="820"/>
      <c r="W26233" s="820"/>
      <c r="X26233" s="820"/>
      <c r="Y26233" s="820"/>
      <c r="Z26233" s="820"/>
    </row>
    <row r="26234" spans="7:26">
      <c r="G26234" s="826"/>
      <c r="H26234" s="820"/>
      <c r="J26234" s="820"/>
      <c r="K26234" s="820"/>
      <c r="L26234" s="820"/>
      <c r="M26234" s="820"/>
      <c r="N26234" s="820"/>
      <c r="O26234" s="820"/>
      <c r="P26234" s="820"/>
      <c r="Q26234" s="820"/>
      <c r="R26234" s="820"/>
      <c r="S26234" s="820"/>
      <c r="T26234" s="820"/>
      <c r="U26234" s="820"/>
      <c r="V26234" s="820"/>
      <c r="W26234" s="820"/>
      <c r="X26234" s="820"/>
      <c r="Y26234" s="820"/>
      <c r="Z26234" s="820"/>
    </row>
    <row r="26235" spans="7:26">
      <c r="G26235" s="826"/>
      <c r="H26235" s="820"/>
      <c r="J26235" s="820"/>
      <c r="K26235" s="820"/>
      <c r="L26235" s="820"/>
      <c r="M26235" s="820"/>
      <c r="N26235" s="820"/>
      <c r="O26235" s="820"/>
      <c r="P26235" s="820"/>
      <c r="Q26235" s="820"/>
      <c r="R26235" s="820"/>
      <c r="S26235" s="820"/>
      <c r="T26235" s="820"/>
      <c r="U26235" s="820"/>
      <c r="V26235" s="820"/>
      <c r="W26235" s="820"/>
      <c r="X26235" s="820"/>
      <c r="Y26235" s="820"/>
      <c r="Z26235" s="820"/>
    </row>
    <row r="26236" spans="7:26">
      <c r="G26236" s="826"/>
      <c r="H26236" s="820"/>
      <c r="J26236" s="820"/>
      <c r="K26236" s="820"/>
      <c r="L26236" s="820"/>
      <c r="M26236" s="820"/>
      <c r="N26236" s="820"/>
      <c r="O26236" s="820"/>
      <c r="P26236" s="820"/>
      <c r="Q26236" s="820"/>
      <c r="R26236" s="820"/>
      <c r="S26236" s="820"/>
      <c r="T26236" s="820"/>
      <c r="U26236" s="820"/>
      <c r="V26236" s="820"/>
      <c r="W26236" s="820"/>
      <c r="X26236" s="820"/>
      <c r="Y26236" s="820"/>
      <c r="Z26236" s="820"/>
    </row>
    <row r="26237" spans="7:26">
      <c r="G26237" s="826"/>
      <c r="H26237" s="820"/>
      <c r="J26237" s="820"/>
      <c r="K26237" s="820"/>
      <c r="L26237" s="820"/>
      <c r="M26237" s="820"/>
      <c r="N26237" s="820"/>
      <c r="O26237" s="820"/>
      <c r="P26237" s="820"/>
      <c r="Q26237" s="820"/>
      <c r="R26237" s="820"/>
      <c r="S26237" s="820"/>
      <c r="T26237" s="820"/>
      <c r="U26237" s="820"/>
      <c r="V26237" s="820"/>
      <c r="W26237" s="820"/>
      <c r="X26237" s="820"/>
      <c r="Y26237" s="820"/>
      <c r="Z26237" s="820"/>
    </row>
    <row r="26238" spans="7:26">
      <c r="G26238" s="826"/>
      <c r="H26238" s="820"/>
      <c r="J26238" s="820"/>
      <c r="K26238" s="820"/>
      <c r="L26238" s="820"/>
      <c r="M26238" s="820"/>
      <c r="N26238" s="820"/>
      <c r="O26238" s="820"/>
      <c r="P26238" s="820"/>
      <c r="Q26238" s="820"/>
      <c r="R26238" s="820"/>
      <c r="S26238" s="820"/>
      <c r="T26238" s="820"/>
      <c r="U26238" s="820"/>
      <c r="V26238" s="820"/>
      <c r="W26238" s="820"/>
      <c r="X26238" s="820"/>
      <c r="Y26238" s="820"/>
      <c r="Z26238" s="820"/>
    </row>
    <row r="26239" spans="7:26">
      <c r="G26239" s="826"/>
      <c r="H26239" s="820"/>
      <c r="J26239" s="820"/>
      <c r="K26239" s="820"/>
      <c r="L26239" s="820"/>
      <c r="M26239" s="820"/>
      <c r="N26239" s="820"/>
      <c r="O26239" s="820"/>
      <c r="P26239" s="820"/>
      <c r="Q26239" s="820"/>
      <c r="R26239" s="820"/>
      <c r="S26239" s="820"/>
      <c r="T26239" s="820"/>
      <c r="U26239" s="820"/>
      <c r="V26239" s="820"/>
      <c r="W26239" s="820"/>
      <c r="X26239" s="820"/>
      <c r="Y26239" s="820"/>
      <c r="Z26239" s="820"/>
    </row>
    <row r="26240" spans="7:26">
      <c r="G26240" s="826"/>
      <c r="H26240" s="820"/>
      <c r="J26240" s="820"/>
      <c r="K26240" s="820"/>
      <c r="L26240" s="820"/>
      <c r="M26240" s="820"/>
      <c r="N26240" s="820"/>
      <c r="O26240" s="820"/>
      <c r="P26240" s="820"/>
      <c r="Q26240" s="820"/>
      <c r="R26240" s="820"/>
      <c r="S26240" s="820"/>
      <c r="T26240" s="820"/>
      <c r="U26240" s="820"/>
      <c r="V26240" s="820"/>
      <c r="W26240" s="820"/>
      <c r="X26240" s="820"/>
      <c r="Y26240" s="820"/>
      <c r="Z26240" s="820"/>
    </row>
    <row r="26241" spans="7:26">
      <c r="G26241" s="826"/>
      <c r="H26241" s="820"/>
      <c r="J26241" s="820"/>
      <c r="K26241" s="820"/>
      <c r="L26241" s="820"/>
      <c r="M26241" s="820"/>
      <c r="N26241" s="820"/>
      <c r="O26241" s="820"/>
      <c r="P26241" s="820"/>
      <c r="Q26241" s="820"/>
      <c r="R26241" s="820"/>
      <c r="S26241" s="820"/>
      <c r="T26241" s="820"/>
      <c r="U26241" s="820"/>
      <c r="V26241" s="820"/>
      <c r="W26241" s="820"/>
      <c r="X26241" s="820"/>
      <c r="Y26241" s="820"/>
      <c r="Z26241" s="820"/>
    </row>
    <row r="26242" spans="7:26">
      <c r="G26242" s="826"/>
      <c r="H26242" s="820"/>
      <c r="J26242" s="820"/>
      <c r="K26242" s="820"/>
      <c r="L26242" s="820"/>
      <c r="M26242" s="820"/>
      <c r="N26242" s="820"/>
      <c r="O26242" s="820"/>
      <c r="P26242" s="820"/>
      <c r="Q26242" s="820"/>
      <c r="R26242" s="820"/>
      <c r="S26242" s="820"/>
      <c r="T26242" s="820"/>
      <c r="U26242" s="820"/>
      <c r="V26242" s="820"/>
      <c r="W26242" s="820"/>
      <c r="X26242" s="820"/>
      <c r="Y26242" s="820"/>
      <c r="Z26242" s="820"/>
    </row>
    <row r="26243" spans="7:26">
      <c r="G26243" s="826"/>
      <c r="H26243" s="820"/>
      <c r="J26243" s="820"/>
      <c r="K26243" s="820"/>
      <c r="L26243" s="820"/>
      <c r="M26243" s="820"/>
      <c r="N26243" s="820"/>
      <c r="O26243" s="820"/>
      <c r="P26243" s="820"/>
      <c r="Q26243" s="820"/>
      <c r="R26243" s="820"/>
      <c r="S26243" s="820"/>
      <c r="T26243" s="820"/>
      <c r="U26243" s="820"/>
      <c r="V26243" s="820"/>
      <c r="W26243" s="820"/>
      <c r="X26243" s="820"/>
      <c r="Y26243" s="820"/>
      <c r="Z26243" s="820"/>
    </row>
    <row r="26244" spans="7:26">
      <c r="G26244" s="826"/>
      <c r="H26244" s="820"/>
      <c r="J26244" s="820"/>
      <c r="K26244" s="820"/>
      <c r="L26244" s="820"/>
      <c r="M26244" s="820"/>
      <c r="N26244" s="820"/>
      <c r="O26244" s="820"/>
      <c r="P26244" s="820"/>
      <c r="Q26244" s="820"/>
      <c r="R26244" s="820"/>
      <c r="S26244" s="820"/>
      <c r="T26244" s="820"/>
      <c r="U26244" s="820"/>
      <c r="V26244" s="820"/>
      <c r="W26244" s="820"/>
      <c r="X26244" s="820"/>
      <c r="Y26244" s="820"/>
      <c r="Z26244" s="820"/>
    </row>
    <row r="26245" spans="7:26">
      <c r="G26245" s="826"/>
      <c r="H26245" s="820"/>
      <c r="J26245" s="820"/>
      <c r="K26245" s="820"/>
      <c r="L26245" s="820"/>
      <c r="M26245" s="820"/>
      <c r="N26245" s="820"/>
      <c r="O26245" s="820"/>
      <c r="P26245" s="820"/>
      <c r="Q26245" s="820"/>
      <c r="R26245" s="820"/>
      <c r="S26245" s="820"/>
      <c r="T26245" s="820"/>
      <c r="U26245" s="820"/>
      <c r="V26245" s="820"/>
      <c r="W26245" s="820"/>
      <c r="X26245" s="820"/>
      <c r="Y26245" s="820"/>
      <c r="Z26245" s="820"/>
    </row>
    <row r="26246" spans="7:26">
      <c r="G26246" s="826"/>
      <c r="H26246" s="820"/>
      <c r="J26246" s="820"/>
      <c r="K26246" s="820"/>
      <c r="L26246" s="820"/>
      <c r="M26246" s="820"/>
      <c r="N26246" s="820"/>
      <c r="O26246" s="820"/>
      <c r="P26246" s="820"/>
      <c r="Q26246" s="820"/>
      <c r="R26246" s="820"/>
      <c r="S26246" s="820"/>
      <c r="T26246" s="820"/>
      <c r="U26246" s="820"/>
      <c r="V26246" s="820"/>
      <c r="W26246" s="820"/>
      <c r="X26246" s="820"/>
      <c r="Y26246" s="820"/>
      <c r="Z26246" s="820"/>
    </row>
    <row r="26247" spans="7:26">
      <c r="G26247" s="826"/>
      <c r="H26247" s="820"/>
      <c r="J26247" s="820"/>
      <c r="K26247" s="820"/>
      <c r="L26247" s="820"/>
      <c r="M26247" s="820"/>
      <c r="N26247" s="820"/>
      <c r="O26247" s="820"/>
      <c r="P26247" s="820"/>
      <c r="Q26247" s="820"/>
      <c r="R26247" s="820"/>
      <c r="S26247" s="820"/>
      <c r="T26247" s="820"/>
      <c r="U26247" s="820"/>
      <c r="V26247" s="820"/>
      <c r="W26247" s="820"/>
      <c r="X26247" s="820"/>
      <c r="Y26247" s="820"/>
      <c r="Z26247" s="820"/>
    </row>
    <row r="26248" spans="7:26">
      <c r="G26248" s="826"/>
      <c r="H26248" s="820"/>
      <c r="J26248" s="820"/>
      <c r="K26248" s="820"/>
      <c r="L26248" s="820"/>
      <c r="M26248" s="820"/>
      <c r="N26248" s="820"/>
      <c r="O26248" s="820"/>
      <c r="P26248" s="820"/>
      <c r="Q26248" s="820"/>
      <c r="R26248" s="820"/>
      <c r="S26248" s="820"/>
      <c r="T26248" s="820"/>
      <c r="U26248" s="820"/>
      <c r="V26248" s="820"/>
      <c r="W26248" s="820"/>
      <c r="X26248" s="820"/>
      <c r="Y26248" s="820"/>
      <c r="Z26248" s="820"/>
    </row>
    <row r="26249" spans="7:26">
      <c r="G26249" s="826"/>
      <c r="H26249" s="820"/>
      <c r="J26249" s="820"/>
      <c r="K26249" s="820"/>
      <c r="L26249" s="820"/>
      <c r="M26249" s="820"/>
      <c r="N26249" s="820"/>
      <c r="O26249" s="820"/>
      <c r="P26249" s="820"/>
      <c r="Q26249" s="820"/>
      <c r="R26249" s="820"/>
      <c r="S26249" s="820"/>
      <c r="T26249" s="820"/>
      <c r="U26249" s="820"/>
      <c r="V26249" s="820"/>
      <c r="W26249" s="820"/>
      <c r="X26249" s="820"/>
      <c r="Y26249" s="820"/>
      <c r="Z26249" s="820"/>
    </row>
    <row r="26250" spans="7:26">
      <c r="G26250" s="826"/>
      <c r="H26250" s="820"/>
      <c r="J26250" s="820"/>
      <c r="K26250" s="820"/>
      <c r="L26250" s="820"/>
      <c r="M26250" s="820"/>
      <c r="N26250" s="820"/>
      <c r="O26250" s="820"/>
      <c r="P26250" s="820"/>
      <c r="Q26250" s="820"/>
      <c r="R26250" s="820"/>
      <c r="S26250" s="820"/>
      <c r="T26250" s="820"/>
      <c r="U26250" s="820"/>
      <c r="V26250" s="820"/>
      <c r="W26250" s="820"/>
      <c r="X26250" s="820"/>
      <c r="Y26250" s="820"/>
      <c r="Z26250" s="820"/>
    </row>
    <row r="26251" spans="7:26">
      <c r="G26251" s="826"/>
      <c r="H26251" s="820"/>
      <c r="J26251" s="820"/>
      <c r="K26251" s="820"/>
      <c r="L26251" s="820"/>
      <c r="M26251" s="820"/>
      <c r="N26251" s="820"/>
      <c r="O26251" s="820"/>
      <c r="P26251" s="820"/>
      <c r="Q26251" s="820"/>
      <c r="R26251" s="820"/>
      <c r="S26251" s="820"/>
      <c r="T26251" s="820"/>
      <c r="U26251" s="820"/>
      <c r="V26251" s="820"/>
      <c r="W26251" s="820"/>
      <c r="X26251" s="820"/>
      <c r="Y26251" s="820"/>
      <c r="Z26251" s="820"/>
    </row>
    <row r="26252" spans="7:26">
      <c r="G26252" s="826"/>
      <c r="H26252" s="820"/>
      <c r="J26252" s="820"/>
      <c r="K26252" s="820"/>
      <c r="L26252" s="820"/>
      <c r="M26252" s="820"/>
      <c r="N26252" s="820"/>
      <c r="O26252" s="820"/>
      <c r="P26252" s="820"/>
      <c r="Q26252" s="820"/>
      <c r="R26252" s="820"/>
      <c r="S26252" s="820"/>
      <c r="T26252" s="820"/>
      <c r="U26252" s="820"/>
      <c r="V26252" s="820"/>
      <c r="W26252" s="820"/>
      <c r="X26252" s="820"/>
      <c r="Y26252" s="820"/>
      <c r="Z26252" s="820"/>
    </row>
    <row r="26253" spans="7:26">
      <c r="G26253" s="826"/>
      <c r="H26253" s="820"/>
      <c r="J26253" s="820"/>
      <c r="K26253" s="820"/>
      <c r="L26253" s="820"/>
      <c r="M26253" s="820"/>
      <c r="N26253" s="820"/>
      <c r="O26253" s="820"/>
      <c r="P26253" s="820"/>
      <c r="Q26253" s="820"/>
      <c r="R26253" s="820"/>
      <c r="S26253" s="820"/>
      <c r="T26253" s="820"/>
      <c r="U26253" s="820"/>
      <c r="V26253" s="820"/>
      <c r="W26253" s="820"/>
      <c r="X26253" s="820"/>
      <c r="Y26253" s="820"/>
      <c r="Z26253" s="820"/>
    </row>
    <row r="26254" spans="7:26">
      <c r="G26254" s="826"/>
      <c r="H26254" s="820"/>
      <c r="J26254" s="820"/>
      <c r="K26254" s="820"/>
      <c r="L26254" s="820"/>
      <c r="M26254" s="820"/>
      <c r="N26254" s="820"/>
      <c r="O26254" s="820"/>
      <c r="P26254" s="820"/>
      <c r="Q26254" s="820"/>
      <c r="R26254" s="820"/>
      <c r="S26254" s="820"/>
      <c r="T26254" s="820"/>
      <c r="U26254" s="820"/>
      <c r="V26254" s="820"/>
      <c r="W26254" s="820"/>
      <c r="X26254" s="820"/>
      <c r="Y26254" s="820"/>
      <c r="Z26254" s="820"/>
    </row>
    <row r="26255" spans="7:26">
      <c r="G26255" s="826"/>
      <c r="H26255" s="820"/>
      <c r="J26255" s="820"/>
      <c r="K26255" s="820"/>
      <c r="L26255" s="820"/>
      <c r="M26255" s="820"/>
      <c r="N26255" s="820"/>
      <c r="O26255" s="820"/>
      <c r="P26255" s="820"/>
      <c r="Q26255" s="820"/>
      <c r="R26255" s="820"/>
      <c r="S26255" s="820"/>
      <c r="T26255" s="820"/>
      <c r="U26255" s="820"/>
      <c r="V26255" s="820"/>
      <c r="W26255" s="820"/>
      <c r="X26255" s="820"/>
      <c r="Y26255" s="820"/>
      <c r="Z26255" s="820"/>
    </row>
    <row r="26256" spans="7:26">
      <c r="G26256" s="826"/>
      <c r="H26256" s="820"/>
      <c r="J26256" s="820"/>
      <c r="K26256" s="820"/>
      <c r="L26256" s="820"/>
      <c r="M26256" s="820"/>
      <c r="N26256" s="820"/>
      <c r="O26256" s="820"/>
      <c r="P26256" s="820"/>
      <c r="Q26256" s="820"/>
      <c r="R26256" s="820"/>
      <c r="S26256" s="820"/>
      <c r="T26256" s="820"/>
      <c r="U26256" s="820"/>
      <c r="V26256" s="820"/>
      <c r="W26256" s="820"/>
      <c r="X26256" s="820"/>
      <c r="Y26256" s="820"/>
      <c r="Z26256" s="820"/>
    </row>
    <row r="26257" spans="7:26">
      <c r="G26257" s="826"/>
      <c r="H26257" s="820"/>
      <c r="J26257" s="820"/>
      <c r="K26257" s="820"/>
      <c r="L26257" s="820"/>
      <c r="M26257" s="820"/>
      <c r="N26257" s="820"/>
      <c r="O26257" s="820"/>
      <c r="P26257" s="820"/>
      <c r="Q26257" s="820"/>
      <c r="R26257" s="820"/>
      <c r="S26257" s="820"/>
      <c r="T26257" s="820"/>
      <c r="U26257" s="820"/>
      <c r="V26257" s="820"/>
      <c r="W26257" s="820"/>
      <c r="X26257" s="820"/>
      <c r="Y26257" s="820"/>
      <c r="Z26257" s="820"/>
    </row>
    <row r="26258" spans="7:26">
      <c r="G26258" s="826"/>
      <c r="H26258" s="820"/>
      <c r="J26258" s="820"/>
      <c r="K26258" s="820"/>
      <c r="L26258" s="820"/>
      <c r="M26258" s="820"/>
      <c r="N26258" s="820"/>
      <c r="O26258" s="820"/>
      <c r="P26258" s="820"/>
      <c r="Q26258" s="820"/>
      <c r="R26258" s="820"/>
      <c r="S26258" s="820"/>
      <c r="T26258" s="820"/>
      <c r="U26258" s="820"/>
      <c r="V26258" s="820"/>
      <c r="W26258" s="820"/>
      <c r="X26258" s="820"/>
      <c r="Y26258" s="820"/>
      <c r="Z26258" s="820"/>
    </row>
    <row r="26259" spans="7:26">
      <c r="G26259" s="826"/>
      <c r="H26259" s="820"/>
      <c r="J26259" s="820"/>
      <c r="K26259" s="820"/>
      <c r="L26259" s="820"/>
      <c r="M26259" s="820"/>
      <c r="N26259" s="820"/>
      <c r="O26259" s="820"/>
      <c r="P26259" s="820"/>
      <c r="Q26259" s="820"/>
      <c r="R26259" s="820"/>
      <c r="S26259" s="820"/>
      <c r="T26259" s="820"/>
      <c r="U26259" s="820"/>
      <c r="V26259" s="820"/>
      <c r="W26259" s="820"/>
      <c r="X26259" s="820"/>
      <c r="Y26259" s="820"/>
      <c r="Z26259" s="820"/>
    </row>
    <row r="26260" spans="7:26">
      <c r="G26260" s="826"/>
      <c r="H26260" s="820"/>
      <c r="J26260" s="820"/>
      <c r="K26260" s="820"/>
      <c r="L26260" s="820"/>
      <c r="M26260" s="820"/>
      <c r="N26260" s="820"/>
      <c r="O26260" s="820"/>
      <c r="P26260" s="820"/>
      <c r="Q26260" s="820"/>
      <c r="R26260" s="820"/>
      <c r="S26260" s="820"/>
      <c r="T26260" s="820"/>
      <c r="U26260" s="820"/>
      <c r="V26260" s="820"/>
      <c r="W26260" s="820"/>
      <c r="X26260" s="820"/>
      <c r="Y26260" s="820"/>
      <c r="Z26260" s="820"/>
    </row>
    <row r="26261" spans="7:26">
      <c r="G26261" s="826"/>
      <c r="H26261" s="820"/>
      <c r="J26261" s="820"/>
      <c r="K26261" s="820"/>
      <c r="L26261" s="820"/>
      <c r="M26261" s="820"/>
      <c r="N26261" s="820"/>
      <c r="O26261" s="820"/>
      <c r="P26261" s="820"/>
      <c r="Q26261" s="820"/>
      <c r="R26261" s="820"/>
      <c r="S26261" s="820"/>
      <c r="T26261" s="820"/>
      <c r="U26261" s="820"/>
      <c r="V26261" s="820"/>
      <c r="W26261" s="820"/>
      <c r="X26261" s="820"/>
      <c r="Y26261" s="820"/>
      <c r="Z26261" s="820"/>
    </row>
    <row r="26262" spans="7:26">
      <c r="G26262" s="826"/>
      <c r="H26262" s="820"/>
      <c r="J26262" s="820"/>
      <c r="K26262" s="820"/>
      <c r="L26262" s="820"/>
      <c r="M26262" s="820"/>
      <c r="N26262" s="820"/>
      <c r="O26262" s="820"/>
      <c r="P26262" s="820"/>
      <c r="Q26262" s="820"/>
      <c r="R26262" s="820"/>
      <c r="S26262" s="820"/>
      <c r="T26262" s="820"/>
      <c r="U26262" s="820"/>
      <c r="V26262" s="820"/>
      <c r="W26262" s="820"/>
      <c r="X26262" s="820"/>
      <c r="Y26262" s="820"/>
      <c r="Z26262" s="820"/>
    </row>
    <row r="26263" spans="7:26">
      <c r="G26263" s="826"/>
      <c r="H26263" s="820"/>
      <c r="J26263" s="820"/>
      <c r="K26263" s="820"/>
      <c r="L26263" s="820"/>
      <c r="M26263" s="820"/>
      <c r="N26263" s="820"/>
      <c r="O26263" s="820"/>
      <c r="P26263" s="820"/>
      <c r="Q26263" s="820"/>
      <c r="R26263" s="820"/>
      <c r="S26263" s="820"/>
      <c r="T26263" s="820"/>
      <c r="U26263" s="820"/>
      <c r="V26263" s="820"/>
      <c r="W26263" s="820"/>
      <c r="X26263" s="820"/>
      <c r="Y26263" s="820"/>
      <c r="Z26263" s="820"/>
    </row>
    <row r="26264" spans="7:26">
      <c r="G26264" s="826"/>
      <c r="H26264" s="820"/>
      <c r="J26264" s="820"/>
      <c r="K26264" s="820"/>
      <c r="L26264" s="820"/>
      <c r="M26264" s="820"/>
      <c r="N26264" s="820"/>
      <c r="O26264" s="820"/>
      <c r="P26264" s="820"/>
      <c r="Q26264" s="820"/>
      <c r="R26264" s="820"/>
      <c r="S26264" s="820"/>
      <c r="T26264" s="820"/>
      <c r="U26264" s="820"/>
      <c r="V26264" s="820"/>
      <c r="W26264" s="820"/>
      <c r="X26264" s="820"/>
      <c r="Y26264" s="820"/>
      <c r="Z26264" s="820"/>
    </row>
    <row r="26265" spans="7:26">
      <c r="G26265" s="826"/>
      <c r="H26265" s="820"/>
      <c r="J26265" s="820"/>
      <c r="K26265" s="820"/>
      <c r="L26265" s="820"/>
      <c r="M26265" s="820"/>
      <c r="N26265" s="820"/>
      <c r="O26265" s="820"/>
      <c r="P26265" s="820"/>
      <c r="Q26265" s="820"/>
      <c r="R26265" s="820"/>
      <c r="S26265" s="820"/>
      <c r="T26265" s="820"/>
      <c r="U26265" s="820"/>
      <c r="V26265" s="820"/>
      <c r="W26265" s="820"/>
      <c r="X26265" s="820"/>
      <c r="Y26265" s="820"/>
      <c r="Z26265" s="820"/>
    </row>
    <row r="26266" spans="7:26">
      <c r="G26266" s="826"/>
      <c r="H26266" s="820"/>
      <c r="J26266" s="820"/>
      <c r="K26266" s="820"/>
      <c r="L26266" s="820"/>
      <c r="M26266" s="820"/>
      <c r="N26266" s="820"/>
      <c r="O26266" s="820"/>
      <c r="P26266" s="820"/>
      <c r="Q26266" s="820"/>
      <c r="R26266" s="820"/>
      <c r="S26266" s="820"/>
      <c r="T26266" s="820"/>
      <c r="U26266" s="820"/>
      <c r="V26266" s="820"/>
      <c r="W26266" s="820"/>
      <c r="X26266" s="820"/>
      <c r="Y26266" s="820"/>
      <c r="Z26266" s="820"/>
    </row>
    <row r="26267" spans="7:26">
      <c r="G26267" s="826"/>
      <c r="H26267" s="820"/>
      <c r="J26267" s="820"/>
      <c r="K26267" s="820"/>
      <c r="L26267" s="820"/>
      <c r="M26267" s="820"/>
      <c r="N26267" s="820"/>
      <c r="O26267" s="820"/>
      <c r="P26267" s="820"/>
      <c r="Q26267" s="820"/>
      <c r="R26267" s="820"/>
      <c r="S26267" s="820"/>
      <c r="T26267" s="820"/>
      <c r="U26267" s="820"/>
      <c r="V26267" s="820"/>
      <c r="W26267" s="820"/>
      <c r="X26267" s="820"/>
      <c r="Y26267" s="820"/>
      <c r="Z26267" s="820"/>
    </row>
    <row r="26268" spans="7:26">
      <c r="G26268" s="826"/>
      <c r="H26268" s="820"/>
      <c r="J26268" s="820"/>
      <c r="K26268" s="820"/>
      <c r="L26268" s="820"/>
      <c r="M26268" s="820"/>
      <c r="N26268" s="820"/>
      <c r="O26268" s="820"/>
      <c r="P26268" s="820"/>
      <c r="Q26268" s="820"/>
      <c r="R26268" s="820"/>
      <c r="S26268" s="820"/>
      <c r="T26268" s="820"/>
      <c r="U26268" s="820"/>
      <c r="V26268" s="820"/>
      <c r="W26268" s="820"/>
      <c r="X26268" s="820"/>
      <c r="Y26268" s="820"/>
      <c r="Z26268" s="820"/>
    </row>
    <row r="26269" spans="7:26">
      <c r="G26269" s="826"/>
      <c r="H26269" s="820"/>
      <c r="J26269" s="820"/>
      <c r="K26269" s="820"/>
      <c r="L26269" s="820"/>
      <c r="M26269" s="820"/>
      <c r="N26269" s="820"/>
      <c r="O26269" s="820"/>
      <c r="P26269" s="820"/>
      <c r="Q26269" s="820"/>
      <c r="R26269" s="820"/>
      <c r="S26269" s="820"/>
      <c r="T26269" s="820"/>
      <c r="U26269" s="820"/>
      <c r="V26269" s="820"/>
      <c r="W26269" s="820"/>
      <c r="X26269" s="820"/>
      <c r="Y26269" s="820"/>
      <c r="Z26269" s="820"/>
    </row>
    <row r="26270" spans="7:26">
      <c r="G26270" s="826"/>
      <c r="H26270" s="820"/>
      <c r="J26270" s="820"/>
      <c r="K26270" s="820"/>
      <c r="L26270" s="820"/>
      <c r="M26270" s="820"/>
      <c r="N26270" s="820"/>
      <c r="O26270" s="820"/>
      <c r="P26270" s="820"/>
      <c r="Q26270" s="820"/>
      <c r="R26270" s="820"/>
      <c r="S26270" s="820"/>
      <c r="T26270" s="820"/>
      <c r="U26270" s="820"/>
      <c r="V26270" s="820"/>
      <c r="W26270" s="820"/>
      <c r="X26270" s="820"/>
      <c r="Y26270" s="820"/>
      <c r="Z26270" s="820"/>
    </row>
    <row r="26271" spans="7:26">
      <c r="G26271" s="826"/>
      <c r="H26271" s="820"/>
      <c r="J26271" s="820"/>
      <c r="K26271" s="820"/>
      <c r="L26271" s="820"/>
      <c r="M26271" s="820"/>
      <c r="N26271" s="820"/>
      <c r="O26271" s="820"/>
      <c r="P26271" s="820"/>
      <c r="Q26271" s="820"/>
      <c r="R26271" s="820"/>
      <c r="S26271" s="820"/>
      <c r="T26271" s="820"/>
      <c r="U26271" s="820"/>
      <c r="V26271" s="820"/>
      <c r="W26271" s="820"/>
      <c r="X26271" s="820"/>
      <c r="Y26271" s="820"/>
      <c r="Z26271" s="820"/>
    </row>
    <row r="26272" spans="7:26">
      <c r="G26272" s="826"/>
      <c r="H26272" s="820"/>
      <c r="J26272" s="820"/>
      <c r="K26272" s="820"/>
      <c r="L26272" s="820"/>
      <c r="M26272" s="820"/>
      <c r="N26272" s="820"/>
      <c r="O26272" s="820"/>
      <c r="P26272" s="820"/>
      <c r="Q26272" s="820"/>
      <c r="R26272" s="820"/>
      <c r="S26272" s="820"/>
      <c r="T26272" s="820"/>
      <c r="U26272" s="820"/>
      <c r="V26272" s="820"/>
      <c r="W26272" s="820"/>
      <c r="X26272" s="820"/>
      <c r="Y26272" s="820"/>
      <c r="Z26272" s="820"/>
    </row>
    <row r="26273" spans="7:26">
      <c r="G26273" s="826"/>
      <c r="H26273" s="820"/>
      <c r="J26273" s="820"/>
      <c r="K26273" s="820"/>
      <c r="L26273" s="820"/>
      <c r="M26273" s="820"/>
      <c r="N26273" s="820"/>
      <c r="O26273" s="820"/>
      <c r="P26273" s="820"/>
      <c r="Q26273" s="820"/>
      <c r="R26273" s="820"/>
      <c r="S26273" s="820"/>
      <c r="T26273" s="820"/>
      <c r="U26273" s="820"/>
      <c r="V26273" s="820"/>
      <c r="W26273" s="820"/>
      <c r="X26273" s="820"/>
      <c r="Y26273" s="820"/>
      <c r="Z26273" s="820"/>
    </row>
    <row r="26274" spans="7:26">
      <c r="G26274" s="826"/>
      <c r="H26274" s="820"/>
      <c r="J26274" s="820"/>
      <c r="K26274" s="820"/>
      <c r="L26274" s="820"/>
      <c r="M26274" s="820"/>
      <c r="N26274" s="820"/>
      <c r="O26274" s="820"/>
      <c r="P26274" s="820"/>
      <c r="Q26274" s="820"/>
      <c r="R26274" s="820"/>
      <c r="S26274" s="820"/>
      <c r="T26274" s="820"/>
      <c r="U26274" s="820"/>
      <c r="V26274" s="820"/>
      <c r="W26274" s="820"/>
      <c r="X26274" s="820"/>
      <c r="Y26274" s="820"/>
      <c r="Z26274" s="820"/>
    </row>
    <row r="26275" spans="7:26">
      <c r="G26275" s="826"/>
      <c r="H26275" s="820"/>
      <c r="J26275" s="820"/>
      <c r="K26275" s="820"/>
      <c r="L26275" s="820"/>
      <c r="M26275" s="820"/>
      <c r="N26275" s="820"/>
      <c r="O26275" s="820"/>
      <c r="P26275" s="820"/>
      <c r="Q26275" s="820"/>
      <c r="R26275" s="820"/>
      <c r="S26275" s="820"/>
      <c r="T26275" s="820"/>
      <c r="U26275" s="820"/>
      <c r="V26275" s="820"/>
      <c r="W26275" s="820"/>
      <c r="X26275" s="820"/>
      <c r="Y26275" s="820"/>
      <c r="Z26275" s="820"/>
    </row>
    <row r="26276" spans="7:26">
      <c r="G26276" s="826"/>
      <c r="H26276" s="820"/>
      <c r="J26276" s="820"/>
      <c r="K26276" s="820"/>
      <c r="L26276" s="820"/>
      <c r="M26276" s="820"/>
      <c r="N26276" s="820"/>
      <c r="O26276" s="820"/>
      <c r="P26276" s="820"/>
      <c r="Q26276" s="820"/>
      <c r="R26276" s="820"/>
      <c r="S26276" s="820"/>
      <c r="T26276" s="820"/>
      <c r="U26276" s="820"/>
      <c r="V26276" s="820"/>
      <c r="W26276" s="820"/>
      <c r="X26276" s="820"/>
      <c r="Y26276" s="820"/>
      <c r="Z26276" s="820"/>
    </row>
    <row r="26277" spans="7:26">
      <c r="G26277" s="826"/>
      <c r="H26277" s="820"/>
      <c r="J26277" s="820"/>
      <c r="K26277" s="820"/>
      <c r="L26277" s="820"/>
      <c r="M26277" s="820"/>
      <c r="N26277" s="820"/>
      <c r="O26277" s="820"/>
      <c r="P26277" s="820"/>
      <c r="Q26277" s="820"/>
      <c r="R26277" s="820"/>
      <c r="S26277" s="820"/>
      <c r="T26277" s="820"/>
      <c r="U26277" s="820"/>
      <c r="V26277" s="820"/>
      <c r="W26277" s="820"/>
      <c r="X26277" s="820"/>
      <c r="Y26277" s="820"/>
      <c r="Z26277" s="820"/>
    </row>
    <row r="26278" spans="7:26">
      <c r="G26278" s="826"/>
      <c r="H26278" s="820"/>
      <c r="J26278" s="820"/>
      <c r="K26278" s="820"/>
      <c r="L26278" s="820"/>
      <c r="M26278" s="820"/>
      <c r="N26278" s="820"/>
      <c r="O26278" s="820"/>
      <c r="P26278" s="820"/>
      <c r="Q26278" s="820"/>
      <c r="R26278" s="820"/>
      <c r="S26278" s="820"/>
      <c r="T26278" s="820"/>
      <c r="U26278" s="820"/>
      <c r="V26278" s="820"/>
      <c r="W26278" s="820"/>
      <c r="X26278" s="820"/>
      <c r="Y26278" s="820"/>
      <c r="Z26278" s="820"/>
    </row>
    <row r="26279" spans="7:26">
      <c r="G26279" s="826"/>
      <c r="H26279" s="820"/>
      <c r="J26279" s="820"/>
      <c r="K26279" s="820"/>
      <c r="L26279" s="820"/>
      <c r="M26279" s="820"/>
      <c r="N26279" s="820"/>
      <c r="O26279" s="820"/>
      <c r="P26279" s="820"/>
      <c r="Q26279" s="820"/>
      <c r="R26279" s="820"/>
      <c r="S26279" s="820"/>
      <c r="T26279" s="820"/>
      <c r="U26279" s="820"/>
      <c r="V26279" s="820"/>
      <c r="W26279" s="820"/>
      <c r="X26279" s="820"/>
      <c r="Y26279" s="820"/>
      <c r="Z26279" s="820"/>
    </row>
    <row r="26280" spans="7:26">
      <c r="G26280" s="826"/>
      <c r="H26280" s="820"/>
      <c r="J26280" s="820"/>
      <c r="K26280" s="820"/>
      <c r="L26280" s="820"/>
      <c r="M26280" s="820"/>
      <c r="N26280" s="820"/>
      <c r="O26280" s="820"/>
      <c r="P26280" s="820"/>
      <c r="Q26280" s="820"/>
      <c r="R26280" s="820"/>
      <c r="S26280" s="820"/>
      <c r="T26280" s="820"/>
      <c r="U26280" s="820"/>
      <c r="V26280" s="820"/>
      <c r="W26280" s="820"/>
      <c r="X26280" s="820"/>
      <c r="Y26280" s="820"/>
      <c r="Z26280" s="820"/>
    </row>
    <row r="26281" spans="7:26">
      <c r="G26281" s="826"/>
      <c r="H26281" s="820"/>
      <c r="J26281" s="820"/>
      <c r="K26281" s="820"/>
      <c r="L26281" s="820"/>
      <c r="M26281" s="820"/>
      <c r="N26281" s="820"/>
      <c r="O26281" s="820"/>
      <c r="P26281" s="820"/>
      <c r="Q26281" s="820"/>
      <c r="R26281" s="820"/>
      <c r="S26281" s="820"/>
      <c r="T26281" s="820"/>
      <c r="U26281" s="820"/>
      <c r="V26281" s="820"/>
      <c r="W26281" s="820"/>
      <c r="X26281" s="820"/>
      <c r="Y26281" s="820"/>
      <c r="Z26281" s="820"/>
    </row>
    <row r="26282" spans="7:26">
      <c r="G26282" s="826"/>
      <c r="H26282" s="820"/>
      <c r="J26282" s="820"/>
      <c r="K26282" s="820"/>
      <c r="L26282" s="820"/>
      <c r="M26282" s="820"/>
      <c r="N26282" s="820"/>
      <c r="O26282" s="820"/>
      <c r="P26282" s="820"/>
      <c r="Q26282" s="820"/>
      <c r="R26282" s="820"/>
      <c r="S26282" s="820"/>
      <c r="T26282" s="820"/>
      <c r="U26282" s="820"/>
      <c r="V26282" s="820"/>
      <c r="W26282" s="820"/>
      <c r="X26282" s="820"/>
      <c r="Y26282" s="820"/>
      <c r="Z26282" s="820"/>
    </row>
    <row r="26283" spans="7:26">
      <c r="G26283" s="826"/>
      <c r="H26283" s="820"/>
      <c r="J26283" s="820"/>
      <c r="K26283" s="820"/>
      <c r="L26283" s="820"/>
      <c r="M26283" s="820"/>
      <c r="N26283" s="820"/>
      <c r="O26283" s="820"/>
      <c r="P26283" s="820"/>
      <c r="Q26283" s="820"/>
      <c r="R26283" s="820"/>
      <c r="S26283" s="820"/>
      <c r="T26283" s="820"/>
      <c r="U26283" s="820"/>
      <c r="V26283" s="820"/>
      <c r="W26283" s="820"/>
      <c r="X26283" s="820"/>
      <c r="Y26283" s="820"/>
      <c r="Z26283" s="820"/>
    </row>
    <row r="26284" spans="7:26">
      <c r="G26284" s="826"/>
      <c r="H26284" s="820"/>
      <c r="J26284" s="820"/>
      <c r="K26284" s="820"/>
      <c r="L26284" s="820"/>
      <c r="M26284" s="820"/>
      <c r="N26284" s="820"/>
      <c r="O26284" s="820"/>
      <c r="P26284" s="820"/>
      <c r="Q26284" s="820"/>
      <c r="R26284" s="820"/>
      <c r="S26284" s="820"/>
      <c r="T26284" s="820"/>
      <c r="U26284" s="820"/>
      <c r="V26284" s="820"/>
      <c r="W26284" s="820"/>
      <c r="X26284" s="820"/>
      <c r="Y26284" s="820"/>
      <c r="Z26284" s="820"/>
    </row>
    <row r="26285" spans="7:26">
      <c r="G26285" s="826"/>
      <c r="H26285" s="820"/>
      <c r="J26285" s="820"/>
      <c r="K26285" s="820"/>
      <c r="L26285" s="820"/>
      <c r="M26285" s="820"/>
      <c r="N26285" s="820"/>
      <c r="O26285" s="820"/>
      <c r="P26285" s="820"/>
      <c r="Q26285" s="820"/>
      <c r="R26285" s="820"/>
      <c r="S26285" s="820"/>
      <c r="T26285" s="820"/>
      <c r="U26285" s="820"/>
      <c r="V26285" s="820"/>
      <c r="W26285" s="820"/>
      <c r="X26285" s="820"/>
      <c r="Y26285" s="820"/>
      <c r="Z26285" s="820"/>
    </row>
    <row r="26286" spans="7:26">
      <c r="G26286" s="826"/>
      <c r="H26286" s="820"/>
      <c r="J26286" s="820"/>
      <c r="K26286" s="820"/>
      <c r="L26286" s="820"/>
      <c r="M26286" s="820"/>
      <c r="N26286" s="820"/>
      <c r="O26286" s="820"/>
      <c r="P26286" s="820"/>
      <c r="Q26286" s="820"/>
      <c r="R26286" s="820"/>
      <c r="S26286" s="820"/>
      <c r="T26286" s="820"/>
      <c r="U26286" s="820"/>
      <c r="V26286" s="820"/>
      <c r="W26286" s="820"/>
      <c r="X26286" s="820"/>
      <c r="Y26286" s="820"/>
      <c r="Z26286" s="820"/>
    </row>
    <row r="26287" spans="7:26">
      <c r="G26287" s="826"/>
      <c r="H26287" s="820"/>
      <c r="J26287" s="820"/>
      <c r="K26287" s="820"/>
      <c r="L26287" s="820"/>
      <c r="M26287" s="820"/>
      <c r="N26287" s="820"/>
      <c r="O26287" s="820"/>
      <c r="P26287" s="820"/>
      <c r="Q26287" s="820"/>
      <c r="R26287" s="820"/>
      <c r="S26287" s="820"/>
      <c r="T26287" s="820"/>
      <c r="U26287" s="820"/>
      <c r="V26287" s="820"/>
      <c r="W26287" s="820"/>
      <c r="X26287" s="820"/>
      <c r="Y26287" s="820"/>
      <c r="Z26287" s="820"/>
    </row>
    <row r="26288" spans="7:26">
      <c r="G26288" s="826"/>
      <c r="H26288" s="820"/>
      <c r="J26288" s="820"/>
      <c r="K26288" s="820"/>
      <c r="L26288" s="820"/>
      <c r="M26288" s="820"/>
      <c r="N26288" s="820"/>
      <c r="O26288" s="820"/>
      <c r="P26288" s="820"/>
      <c r="Q26288" s="820"/>
      <c r="R26288" s="820"/>
      <c r="S26288" s="820"/>
      <c r="T26288" s="820"/>
      <c r="U26288" s="820"/>
      <c r="V26288" s="820"/>
      <c r="W26288" s="820"/>
      <c r="X26288" s="820"/>
      <c r="Y26288" s="820"/>
      <c r="Z26288" s="820"/>
    </row>
    <row r="26289" spans="7:26">
      <c r="G26289" s="826"/>
      <c r="H26289" s="820"/>
      <c r="J26289" s="820"/>
      <c r="K26289" s="820"/>
      <c r="L26289" s="820"/>
      <c r="M26289" s="820"/>
      <c r="N26289" s="820"/>
      <c r="O26289" s="820"/>
      <c r="P26289" s="820"/>
      <c r="Q26289" s="820"/>
      <c r="R26289" s="820"/>
      <c r="S26289" s="820"/>
      <c r="T26289" s="820"/>
      <c r="U26289" s="820"/>
      <c r="V26289" s="820"/>
      <c r="W26289" s="820"/>
      <c r="X26289" s="820"/>
      <c r="Y26289" s="820"/>
      <c r="Z26289" s="820"/>
    </row>
    <row r="26290" spans="7:26">
      <c r="G26290" s="826"/>
      <c r="H26290" s="820"/>
      <c r="J26290" s="820"/>
      <c r="K26290" s="820"/>
      <c r="L26290" s="820"/>
      <c r="M26290" s="820"/>
      <c r="N26290" s="820"/>
      <c r="O26290" s="820"/>
      <c r="P26290" s="820"/>
      <c r="Q26290" s="820"/>
      <c r="R26290" s="820"/>
      <c r="S26290" s="820"/>
      <c r="T26290" s="820"/>
      <c r="U26290" s="820"/>
      <c r="V26290" s="820"/>
      <c r="W26290" s="820"/>
      <c r="X26290" s="820"/>
      <c r="Y26290" s="820"/>
      <c r="Z26290" s="820"/>
    </row>
    <row r="26291" spans="7:26">
      <c r="G26291" s="826"/>
      <c r="H26291" s="820"/>
      <c r="J26291" s="820"/>
      <c r="K26291" s="820"/>
      <c r="L26291" s="820"/>
      <c r="M26291" s="820"/>
      <c r="N26291" s="820"/>
      <c r="O26291" s="820"/>
      <c r="P26291" s="820"/>
      <c r="Q26291" s="820"/>
      <c r="R26291" s="820"/>
      <c r="S26291" s="820"/>
      <c r="T26291" s="820"/>
      <c r="U26291" s="820"/>
      <c r="V26291" s="820"/>
      <c r="W26291" s="820"/>
      <c r="X26291" s="820"/>
      <c r="Y26291" s="820"/>
      <c r="Z26291" s="820"/>
    </row>
    <row r="26292" spans="7:26">
      <c r="G26292" s="826"/>
      <c r="H26292" s="820"/>
      <c r="J26292" s="820"/>
      <c r="K26292" s="820"/>
      <c r="L26292" s="820"/>
      <c r="M26292" s="820"/>
      <c r="N26292" s="820"/>
      <c r="O26292" s="820"/>
      <c r="P26292" s="820"/>
      <c r="Q26292" s="820"/>
      <c r="R26292" s="820"/>
      <c r="S26292" s="820"/>
      <c r="T26292" s="820"/>
      <c r="U26292" s="820"/>
      <c r="V26292" s="820"/>
      <c r="W26292" s="820"/>
      <c r="X26292" s="820"/>
      <c r="Y26292" s="820"/>
      <c r="Z26292" s="820"/>
    </row>
    <row r="26293" spans="7:26">
      <c r="G26293" s="826"/>
      <c r="H26293" s="820"/>
      <c r="J26293" s="820"/>
      <c r="K26293" s="820"/>
      <c r="L26293" s="820"/>
      <c r="M26293" s="820"/>
      <c r="N26293" s="820"/>
      <c r="O26293" s="820"/>
      <c r="P26293" s="820"/>
      <c r="Q26293" s="820"/>
      <c r="R26293" s="820"/>
      <c r="S26293" s="820"/>
      <c r="T26293" s="820"/>
      <c r="U26293" s="820"/>
      <c r="V26293" s="820"/>
      <c r="W26293" s="820"/>
      <c r="X26293" s="820"/>
      <c r="Y26293" s="820"/>
      <c r="Z26293" s="820"/>
    </row>
    <row r="26294" spans="7:26">
      <c r="G26294" s="826"/>
      <c r="H26294" s="820"/>
      <c r="J26294" s="820"/>
      <c r="K26294" s="820"/>
      <c r="L26294" s="820"/>
      <c r="M26294" s="820"/>
      <c r="N26294" s="820"/>
      <c r="O26294" s="820"/>
      <c r="P26294" s="820"/>
      <c r="Q26294" s="820"/>
      <c r="R26294" s="820"/>
      <c r="S26294" s="820"/>
      <c r="T26294" s="820"/>
      <c r="U26294" s="820"/>
      <c r="V26294" s="820"/>
      <c r="W26294" s="820"/>
      <c r="X26294" s="820"/>
      <c r="Y26294" s="820"/>
      <c r="Z26294" s="820"/>
    </row>
    <row r="26295" spans="7:26">
      <c r="G26295" s="826"/>
      <c r="H26295" s="820"/>
      <c r="J26295" s="820"/>
      <c r="K26295" s="820"/>
      <c r="L26295" s="820"/>
      <c r="M26295" s="820"/>
      <c r="N26295" s="820"/>
      <c r="O26295" s="820"/>
      <c r="P26295" s="820"/>
      <c r="Q26295" s="820"/>
      <c r="R26295" s="820"/>
      <c r="S26295" s="820"/>
      <c r="T26295" s="820"/>
      <c r="U26295" s="820"/>
      <c r="V26295" s="820"/>
      <c r="W26295" s="820"/>
      <c r="X26295" s="820"/>
      <c r="Y26295" s="820"/>
      <c r="Z26295" s="820"/>
    </row>
    <row r="26296" spans="7:26">
      <c r="G26296" s="826"/>
      <c r="H26296" s="820"/>
      <c r="J26296" s="820"/>
      <c r="K26296" s="820"/>
      <c r="L26296" s="820"/>
      <c r="M26296" s="820"/>
      <c r="N26296" s="820"/>
      <c r="O26296" s="820"/>
      <c r="P26296" s="820"/>
      <c r="Q26296" s="820"/>
      <c r="R26296" s="820"/>
      <c r="S26296" s="820"/>
      <c r="T26296" s="820"/>
      <c r="U26296" s="820"/>
      <c r="V26296" s="820"/>
      <c r="W26296" s="820"/>
      <c r="X26296" s="820"/>
      <c r="Y26296" s="820"/>
      <c r="Z26296" s="820"/>
    </row>
    <row r="26297" spans="7:26">
      <c r="G26297" s="826"/>
      <c r="H26297" s="820"/>
      <c r="J26297" s="820"/>
      <c r="K26297" s="820"/>
      <c r="L26297" s="820"/>
      <c r="M26297" s="820"/>
      <c r="N26297" s="820"/>
      <c r="O26297" s="820"/>
      <c r="P26297" s="820"/>
      <c r="Q26297" s="820"/>
      <c r="R26297" s="820"/>
      <c r="S26297" s="820"/>
      <c r="T26297" s="820"/>
      <c r="U26297" s="820"/>
      <c r="V26297" s="820"/>
      <c r="W26297" s="820"/>
      <c r="X26297" s="820"/>
      <c r="Y26297" s="820"/>
      <c r="Z26297" s="820"/>
    </row>
    <row r="26298" spans="7:26">
      <c r="G26298" s="826"/>
      <c r="H26298" s="820"/>
      <c r="J26298" s="820"/>
      <c r="K26298" s="820"/>
      <c r="L26298" s="820"/>
      <c r="M26298" s="820"/>
      <c r="N26298" s="820"/>
      <c r="O26298" s="820"/>
      <c r="P26298" s="820"/>
      <c r="Q26298" s="820"/>
      <c r="R26298" s="820"/>
      <c r="S26298" s="820"/>
      <c r="T26298" s="820"/>
      <c r="U26298" s="820"/>
      <c r="V26298" s="820"/>
      <c r="W26298" s="820"/>
      <c r="X26298" s="820"/>
      <c r="Y26298" s="820"/>
      <c r="Z26298" s="820"/>
    </row>
    <row r="26299" spans="7:26">
      <c r="G26299" s="826"/>
      <c r="H26299" s="820"/>
      <c r="J26299" s="820"/>
      <c r="K26299" s="820"/>
      <c r="L26299" s="820"/>
      <c r="M26299" s="820"/>
      <c r="N26299" s="820"/>
      <c r="O26299" s="820"/>
      <c r="P26299" s="820"/>
      <c r="Q26299" s="820"/>
      <c r="R26299" s="820"/>
      <c r="S26299" s="820"/>
      <c r="T26299" s="820"/>
      <c r="U26299" s="820"/>
      <c r="V26299" s="820"/>
      <c r="W26299" s="820"/>
      <c r="X26299" s="820"/>
      <c r="Y26299" s="820"/>
      <c r="Z26299" s="820"/>
    </row>
    <row r="26300" spans="7:26">
      <c r="G26300" s="826"/>
      <c r="H26300" s="820"/>
      <c r="J26300" s="820"/>
      <c r="K26300" s="820"/>
      <c r="L26300" s="820"/>
      <c r="M26300" s="820"/>
      <c r="N26300" s="820"/>
      <c r="O26300" s="820"/>
      <c r="P26300" s="820"/>
      <c r="Q26300" s="820"/>
      <c r="R26300" s="820"/>
      <c r="S26300" s="820"/>
      <c r="T26300" s="820"/>
      <c r="U26300" s="820"/>
      <c r="V26300" s="820"/>
      <c r="W26300" s="820"/>
      <c r="X26300" s="820"/>
      <c r="Y26300" s="820"/>
      <c r="Z26300" s="820"/>
    </row>
    <row r="26301" spans="7:26">
      <c r="G26301" s="826"/>
      <c r="H26301" s="820"/>
      <c r="J26301" s="820"/>
      <c r="K26301" s="820"/>
      <c r="L26301" s="820"/>
      <c r="M26301" s="820"/>
      <c r="N26301" s="820"/>
      <c r="O26301" s="820"/>
      <c r="P26301" s="820"/>
      <c r="Q26301" s="820"/>
      <c r="R26301" s="820"/>
      <c r="S26301" s="820"/>
      <c r="T26301" s="820"/>
      <c r="U26301" s="820"/>
      <c r="V26301" s="820"/>
      <c r="W26301" s="820"/>
      <c r="X26301" s="820"/>
      <c r="Y26301" s="820"/>
      <c r="Z26301" s="820"/>
    </row>
    <row r="26302" spans="7:26">
      <c r="G26302" s="826"/>
      <c r="H26302" s="820"/>
      <c r="J26302" s="820"/>
      <c r="K26302" s="820"/>
      <c r="L26302" s="820"/>
      <c r="M26302" s="820"/>
      <c r="N26302" s="820"/>
      <c r="O26302" s="820"/>
      <c r="P26302" s="820"/>
      <c r="Q26302" s="820"/>
      <c r="R26302" s="820"/>
      <c r="S26302" s="820"/>
      <c r="T26302" s="820"/>
      <c r="U26302" s="820"/>
      <c r="V26302" s="820"/>
      <c r="W26302" s="820"/>
      <c r="X26302" s="820"/>
      <c r="Y26302" s="820"/>
      <c r="Z26302" s="820"/>
    </row>
    <row r="26303" spans="7:26">
      <c r="G26303" s="826"/>
      <c r="H26303" s="820"/>
      <c r="J26303" s="820"/>
      <c r="K26303" s="820"/>
      <c r="L26303" s="820"/>
      <c r="M26303" s="820"/>
      <c r="N26303" s="820"/>
      <c r="O26303" s="820"/>
      <c r="P26303" s="820"/>
      <c r="Q26303" s="820"/>
      <c r="R26303" s="820"/>
      <c r="S26303" s="820"/>
      <c r="T26303" s="820"/>
      <c r="U26303" s="820"/>
      <c r="V26303" s="820"/>
      <c r="W26303" s="820"/>
      <c r="X26303" s="820"/>
      <c r="Y26303" s="820"/>
      <c r="Z26303" s="820"/>
    </row>
    <row r="26304" spans="7:26">
      <c r="G26304" s="826"/>
      <c r="H26304" s="820"/>
      <c r="J26304" s="820"/>
      <c r="K26304" s="820"/>
      <c r="L26304" s="820"/>
      <c r="M26304" s="820"/>
      <c r="N26304" s="820"/>
      <c r="O26304" s="820"/>
      <c r="P26304" s="820"/>
      <c r="Q26304" s="820"/>
      <c r="R26304" s="820"/>
      <c r="S26304" s="820"/>
      <c r="T26304" s="820"/>
      <c r="U26304" s="820"/>
      <c r="V26304" s="820"/>
      <c r="W26304" s="820"/>
      <c r="X26304" s="820"/>
      <c r="Y26304" s="820"/>
      <c r="Z26304" s="820"/>
    </row>
    <row r="26305" spans="7:26">
      <c r="G26305" s="826"/>
      <c r="H26305" s="820"/>
      <c r="J26305" s="820"/>
      <c r="K26305" s="820"/>
      <c r="L26305" s="820"/>
      <c r="M26305" s="820"/>
      <c r="N26305" s="820"/>
      <c r="O26305" s="820"/>
      <c r="P26305" s="820"/>
      <c r="Q26305" s="820"/>
      <c r="R26305" s="820"/>
      <c r="S26305" s="820"/>
      <c r="T26305" s="820"/>
      <c r="U26305" s="820"/>
      <c r="V26305" s="820"/>
      <c r="W26305" s="820"/>
      <c r="X26305" s="820"/>
      <c r="Y26305" s="820"/>
      <c r="Z26305" s="820"/>
    </row>
    <row r="26306" spans="7:26">
      <c r="G26306" s="826"/>
      <c r="H26306" s="820"/>
      <c r="J26306" s="820"/>
      <c r="K26306" s="820"/>
      <c r="L26306" s="820"/>
      <c r="M26306" s="820"/>
      <c r="N26306" s="820"/>
      <c r="O26306" s="820"/>
      <c r="P26306" s="820"/>
      <c r="Q26306" s="820"/>
      <c r="R26306" s="820"/>
      <c r="S26306" s="820"/>
      <c r="T26306" s="820"/>
      <c r="U26306" s="820"/>
      <c r="V26306" s="820"/>
      <c r="W26306" s="820"/>
      <c r="X26306" s="820"/>
      <c r="Y26306" s="820"/>
      <c r="Z26306" s="820"/>
    </row>
    <row r="26307" spans="7:26">
      <c r="G26307" s="826"/>
      <c r="H26307" s="820"/>
      <c r="J26307" s="820"/>
      <c r="K26307" s="820"/>
      <c r="L26307" s="820"/>
      <c r="M26307" s="820"/>
      <c r="N26307" s="820"/>
      <c r="O26307" s="820"/>
      <c r="P26307" s="820"/>
      <c r="Q26307" s="820"/>
      <c r="R26307" s="820"/>
      <c r="S26307" s="820"/>
      <c r="T26307" s="820"/>
      <c r="U26307" s="820"/>
      <c r="V26307" s="820"/>
      <c r="W26307" s="820"/>
      <c r="X26307" s="820"/>
      <c r="Y26307" s="820"/>
      <c r="Z26307" s="820"/>
    </row>
    <row r="26308" spans="7:26">
      <c r="G26308" s="826"/>
      <c r="H26308" s="820"/>
      <c r="J26308" s="820"/>
      <c r="K26308" s="820"/>
      <c r="L26308" s="820"/>
      <c r="M26308" s="820"/>
      <c r="N26308" s="820"/>
      <c r="O26308" s="820"/>
      <c r="P26308" s="820"/>
      <c r="Q26308" s="820"/>
      <c r="R26308" s="820"/>
      <c r="S26308" s="820"/>
      <c r="T26308" s="820"/>
      <c r="U26308" s="820"/>
      <c r="V26308" s="820"/>
      <c r="W26308" s="820"/>
      <c r="X26308" s="820"/>
      <c r="Y26308" s="820"/>
      <c r="Z26308" s="820"/>
    </row>
    <row r="26309" spans="7:26">
      <c r="G26309" s="826"/>
      <c r="H26309" s="820"/>
      <c r="J26309" s="820"/>
      <c r="K26309" s="820"/>
      <c r="L26309" s="820"/>
      <c r="M26309" s="820"/>
      <c r="N26309" s="820"/>
      <c r="O26309" s="820"/>
      <c r="P26309" s="820"/>
      <c r="Q26309" s="820"/>
      <c r="R26309" s="820"/>
      <c r="S26309" s="820"/>
      <c r="T26309" s="820"/>
      <c r="U26309" s="820"/>
      <c r="V26309" s="820"/>
      <c r="W26309" s="820"/>
      <c r="X26309" s="820"/>
      <c r="Y26309" s="820"/>
      <c r="Z26309" s="820"/>
    </row>
    <row r="26310" spans="7:26">
      <c r="G26310" s="826"/>
      <c r="H26310" s="820"/>
      <c r="J26310" s="820"/>
      <c r="K26310" s="820"/>
      <c r="L26310" s="820"/>
      <c r="M26310" s="820"/>
      <c r="N26310" s="820"/>
      <c r="O26310" s="820"/>
      <c r="P26310" s="820"/>
      <c r="Q26310" s="820"/>
      <c r="R26310" s="820"/>
      <c r="S26310" s="820"/>
      <c r="T26310" s="820"/>
      <c r="U26310" s="820"/>
      <c r="V26310" s="820"/>
      <c r="W26310" s="820"/>
      <c r="X26310" s="820"/>
      <c r="Y26310" s="820"/>
      <c r="Z26310" s="820"/>
    </row>
    <row r="26311" spans="7:26">
      <c r="G26311" s="826"/>
      <c r="H26311" s="820"/>
      <c r="J26311" s="820"/>
      <c r="K26311" s="820"/>
      <c r="L26311" s="820"/>
      <c r="M26311" s="820"/>
      <c r="N26311" s="820"/>
      <c r="O26311" s="820"/>
      <c r="P26311" s="820"/>
      <c r="Q26311" s="820"/>
      <c r="R26311" s="820"/>
      <c r="S26311" s="820"/>
      <c r="T26311" s="820"/>
      <c r="U26311" s="820"/>
      <c r="V26311" s="820"/>
      <c r="W26311" s="820"/>
      <c r="X26311" s="820"/>
      <c r="Y26311" s="820"/>
      <c r="Z26311" s="820"/>
    </row>
    <row r="26312" spans="7:26">
      <c r="G26312" s="826"/>
      <c r="H26312" s="820"/>
      <c r="J26312" s="820"/>
      <c r="K26312" s="820"/>
      <c r="L26312" s="820"/>
      <c r="M26312" s="820"/>
      <c r="N26312" s="820"/>
      <c r="O26312" s="820"/>
      <c r="P26312" s="820"/>
      <c r="Q26312" s="820"/>
      <c r="R26312" s="820"/>
      <c r="S26312" s="820"/>
      <c r="T26312" s="820"/>
      <c r="U26312" s="820"/>
      <c r="V26312" s="820"/>
      <c r="W26312" s="820"/>
      <c r="X26312" s="820"/>
      <c r="Y26312" s="820"/>
      <c r="Z26312" s="820"/>
    </row>
    <row r="26313" spans="7:26">
      <c r="G26313" s="826"/>
      <c r="H26313" s="820"/>
      <c r="J26313" s="820"/>
      <c r="K26313" s="820"/>
      <c r="L26313" s="820"/>
      <c r="M26313" s="820"/>
      <c r="N26313" s="820"/>
      <c r="O26313" s="820"/>
      <c r="P26313" s="820"/>
      <c r="Q26313" s="820"/>
      <c r="R26313" s="820"/>
      <c r="S26313" s="820"/>
      <c r="T26313" s="820"/>
      <c r="U26313" s="820"/>
      <c r="V26313" s="820"/>
      <c r="W26313" s="820"/>
      <c r="X26313" s="820"/>
      <c r="Y26313" s="820"/>
      <c r="Z26313" s="820"/>
    </row>
    <row r="26314" spans="7:26">
      <c r="G26314" s="826"/>
      <c r="H26314" s="820"/>
      <c r="J26314" s="820"/>
      <c r="K26314" s="820"/>
      <c r="L26314" s="820"/>
      <c r="M26314" s="820"/>
      <c r="N26314" s="820"/>
      <c r="O26314" s="820"/>
      <c r="P26314" s="820"/>
      <c r="Q26314" s="820"/>
      <c r="R26314" s="820"/>
      <c r="S26314" s="820"/>
      <c r="T26314" s="820"/>
      <c r="U26314" s="820"/>
      <c r="V26314" s="820"/>
      <c r="W26314" s="820"/>
      <c r="X26314" s="820"/>
      <c r="Y26314" s="820"/>
      <c r="Z26314" s="820"/>
    </row>
    <row r="26315" spans="7:26">
      <c r="G26315" s="826"/>
      <c r="H26315" s="820"/>
      <c r="J26315" s="820"/>
      <c r="K26315" s="820"/>
      <c r="L26315" s="820"/>
      <c r="M26315" s="820"/>
      <c r="N26315" s="820"/>
      <c r="O26315" s="820"/>
      <c r="P26315" s="820"/>
      <c r="Q26315" s="820"/>
      <c r="R26315" s="820"/>
      <c r="S26315" s="820"/>
      <c r="T26315" s="820"/>
      <c r="U26315" s="820"/>
      <c r="V26315" s="820"/>
      <c r="W26315" s="820"/>
      <c r="X26315" s="820"/>
      <c r="Y26315" s="820"/>
      <c r="Z26315" s="820"/>
    </row>
    <row r="26316" spans="7:26">
      <c r="G26316" s="826"/>
      <c r="H26316" s="820"/>
      <c r="J26316" s="820"/>
      <c r="K26316" s="820"/>
      <c r="L26316" s="820"/>
      <c r="M26316" s="820"/>
      <c r="N26316" s="820"/>
      <c r="O26316" s="820"/>
      <c r="P26316" s="820"/>
      <c r="Q26316" s="820"/>
      <c r="R26316" s="820"/>
      <c r="S26316" s="820"/>
      <c r="T26316" s="820"/>
      <c r="U26316" s="820"/>
      <c r="V26316" s="820"/>
      <c r="W26316" s="820"/>
      <c r="X26316" s="820"/>
      <c r="Y26316" s="820"/>
      <c r="Z26316" s="820"/>
    </row>
    <row r="26317" spans="7:26">
      <c r="G26317" s="826"/>
      <c r="H26317" s="820"/>
      <c r="J26317" s="820"/>
      <c r="K26317" s="820"/>
      <c r="L26317" s="820"/>
      <c r="M26317" s="820"/>
      <c r="N26317" s="820"/>
      <c r="O26317" s="820"/>
      <c r="P26317" s="820"/>
      <c r="Q26317" s="820"/>
      <c r="R26317" s="820"/>
      <c r="S26317" s="820"/>
      <c r="T26317" s="820"/>
      <c r="U26317" s="820"/>
      <c r="V26317" s="820"/>
      <c r="W26317" s="820"/>
      <c r="X26317" s="820"/>
      <c r="Y26317" s="820"/>
      <c r="Z26317" s="820"/>
    </row>
    <row r="26318" spans="7:26">
      <c r="G26318" s="826"/>
      <c r="H26318" s="820"/>
      <c r="J26318" s="820"/>
      <c r="K26318" s="820"/>
      <c r="L26318" s="820"/>
      <c r="M26318" s="820"/>
      <c r="N26318" s="820"/>
      <c r="O26318" s="820"/>
      <c r="P26318" s="820"/>
      <c r="Q26318" s="820"/>
      <c r="R26318" s="820"/>
      <c r="S26318" s="820"/>
      <c r="T26318" s="820"/>
      <c r="U26318" s="820"/>
      <c r="V26318" s="820"/>
      <c r="W26318" s="820"/>
      <c r="X26318" s="820"/>
      <c r="Y26318" s="820"/>
      <c r="Z26318" s="820"/>
    </row>
    <row r="26319" spans="7:26">
      <c r="G26319" s="826"/>
      <c r="H26319" s="820"/>
      <c r="J26319" s="820"/>
      <c r="K26319" s="820"/>
      <c r="L26319" s="820"/>
      <c r="M26319" s="820"/>
      <c r="N26319" s="820"/>
      <c r="O26319" s="820"/>
      <c r="P26319" s="820"/>
      <c r="Q26319" s="820"/>
      <c r="R26319" s="820"/>
      <c r="S26319" s="820"/>
      <c r="T26319" s="820"/>
      <c r="U26319" s="820"/>
      <c r="V26319" s="820"/>
      <c r="W26319" s="820"/>
      <c r="X26319" s="820"/>
      <c r="Y26319" s="820"/>
      <c r="Z26319" s="820"/>
    </row>
    <row r="26320" spans="7:26">
      <c r="G26320" s="826"/>
      <c r="H26320" s="820"/>
      <c r="J26320" s="820"/>
      <c r="K26320" s="820"/>
      <c r="L26320" s="820"/>
      <c r="M26320" s="820"/>
      <c r="N26320" s="820"/>
      <c r="O26320" s="820"/>
      <c r="P26320" s="820"/>
      <c r="Q26320" s="820"/>
      <c r="R26320" s="820"/>
      <c r="S26320" s="820"/>
      <c r="T26320" s="820"/>
      <c r="U26320" s="820"/>
      <c r="V26320" s="820"/>
      <c r="W26320" s="820"/>
      <c r="X26320" s="820"/>
      <c r="Y26320" s="820"/>
      <c r="Z26320" s="820"/>
    </row>
    <row r="26321" spans="7:26">
      <c r="G26321" s="826"/>
      <c r="H26321" s="820"/>
      <c r="J26321" s="820"/>
      <c r="K26321" s="820"/>
      <c r="L26321" s="820"/>
      <c r="M26321" s="820"/>
      <c r="N26321" s="820"/>
      <c r="O26321" s="820"/>
      <c r="P26321" s="820"/>
      <c r="Q26321" s="820"/>
      <c r="R26321" s="820"/>
      <c r="S26321" s="820"/>
      <c r="T26321" s="820"/>
      <c r="U26321" s="820"/>
      <c r="V26321" s="820"/>
      <c r="W26321" s="820"/>
      <c r="X26321" s="820"/>
      <c r="Y26321" s="820"/>
      <c r="Z26321" s="820"/>
    </row>
    <row r="26322" spans="7:26">
      <c r="G26322" s="826"/>
      <c r="H26322" s="820"/>
      <c r="J26322" s="820"/>
      <c r="K26322" s="820"/>
      <c r="L26322" s="820"/>
      <c r="M26322" s="820"/>
      <c r="N26322" s="820"/>
      <c r="O26322" s="820"/>
      <c r="P26322" s="820"/>
      <c r="Q26322" s="820"/>
      <c r="R26322" s="820"/>
      <c r="S26322" s="820"/>
      <c r="T26322" s="820"/>
      <c r="U26322" s="820"/>
      <c r="V26322" s="820"/>
      <c r="W26322" s="820"/>
      <c r="X26322" s="820"/>
      <c r="Y26322" s="820"/>
      <c r="Z26322" s="820"/>
    </row>
    <row r="26323" spans="7:26">
      <c r="G26323" s="826"/>
      <c r="H26323" s="820"/>
      <c r="J26323" s="820"/>
      <c r="K26323" s="820"/>
      <c r="L26323" s="820"/>
      <c r="M26323" s="820"/>
      <c r="N26323" s="820"/>
      <c r="O26323" s="820"/>
      <c r="P26323" s="820"/>
      <c r="Q26323" s="820"/>
      <c r="R26323" s="820"/>
      <c r="S26323" s="820"/>
      <c r="T26323" s="820"/>
      <c r="U26323" s="820"/>
      <c r="V26323" s="820"/>
      <c r="W26323" s="820"/>
      <c r="X26323" s="820"/>
      <c r="Y26323" s="820"/>
      <c r="Z26323" s="820"/>
    </row>
    <row r="26324" spans="7:26">
      <c r="G26324" s="826"/>
      <c r="H26324" s="820"/>
      <c r="J26324" s="820"/>
      <c r="K26324" s="820"/>
      <c r="L26324" s="820"/>
      <c r="M26324" s="820"/>
      <c r="N26324" s="820"/>
      <c r="O26324" s="820"/>
      <c r="P26324" s="820"/>
      <c r="Q26324" s="820"/>
      <c r="R26324" s="820"/>
      <c r="S26324" s="820"/>
      <c r="T26324" s="820"/>
      <c r="U26324" s="820"/>
      <c r="V26324" s="820"/>
      <c r="W26324" s="820"/>
      <c r="X26324" s="820"/>
      <c r="Y26324" s="820"/>
      <c r="Z26324" s="820"/>
    </row>
    <row r="26325" spans="7:26">
      <c r="G26325" s="826"/>
      <c r="H26325" s="820"/>
      <c r="J26325" s="820"/>
      <c r="K26325" s="820"/>
      <c r="L26325" s="820"/>
      <c r="M26325" s="820"/>
      <c r="N26325" s="820"/>
      <c r="O26325" s="820"/>
      <c r="P26325" s="820"/>
      <c r="Q26325" s="820"/>
      <c r="R26325" s="820"/>
      <c r="S26325" s="820"/>
      <c r="T26325" s="820"/>
      <c r="U26325" s="820"/>
      <c r="V26325" s="820"/>
      <c r="W26325" s="820"/>
      <c r="X26325" s="820"/>
      <c r="Y26325" s="820"/>
      <c r="Z26325" s="820"/>
    </row>
    <row r="26326" spans="7:26">
      <c r="G26326" s="826"/>
      <c r="H26326" s="820"/>
      <c r="J26326" s="820"/>
      <c r="K26326" s="820"/>
      <c r="L26326" s="820"/>
      <c r="M26326" s="820"/>
      <c r="N26326" s="820"/>
      <c r="O26326" s="820"/>
      <c r="P26326" s="820"/>
      <c r="Q26326" s="820"/>
      <c r="R26326" s="820"/>
      <c r="S26326" s="820"/>
      <c r="T26326" s="820"/>
      <c r="U26326" s="820"/>
      <c r="V26326" s="820"/>
      <c r="W26326" s="820"/>
      <c r="X26326" s="820"/>
      <c r="Y26326" s="820"/>
      <c r="Z26326" s="820"/>
    </row>
    <row r="26327" spans="7:26">
      <c r="G26327" s="826"/>
      <c r="H26327" s="820"/>
      <c r="J26327" s="820"/>
      <c r="K26327" s="820"/>
      <c r="L26327" s="820"/>
      <c r="M26327" s="820"/>
      <c r="N26327" s="820"/>
      <c r="O26327" s="820"/>
      <c r="P26327" s="820"/>
      <c r="Q26327" s="820"/>
      <c r="R26327" s="820"/>
      <c r="S26327" s="820"/>
      <c r="T26327" s="820"/>
      <c r="U26327" s="820"/>
      <c r="V26327" s="820"/>
      <c r="W26327" s="820"/>
      <c r="X26327" s="820"/>
      <c r="Y26327" s="820"/>
      <c r="Z26327" s="820"/>
    </row>
    <row r="26328" spans="7:26">
      <c r="G26328" s="826"/>
      <c r="H26328" s="820"/>
      <c r="J26328" s="820"/>
      <c r="K26328" s="820"/>
      <c r="L26328" s="820"/>
      <c r="M26328" s="820"/>
      <c r="N26328" s="820"/>
      <c r="O26328" s="820"/>
      <c r="P26328" s="820"/>
      <c r="Q26328" s="820"/>
      <c r="R26328" s="820"/>
      <c r="S26328" s="820"/>
      <c r="T26328" s="820"/>
      <c r="U26328" s="820"/>
      <c r="V26328" s="820"/>
      <c r="W26328" s="820"/>
      <c r="X26328" s="820"/>
      <c r="Y26328" s="820"/>
      <c r="Z26328" s="820"/>
    </row>
    <row r="26329" spans="7:26">
      <c r="G26329" s="826"/>
      <c r="H26329" s="820"/>
      <c r="J26329" s="820"/>
      <c r="K26329" s="820"/>
      <c r="L26329" s="820"/>
      <c r="M26329" s="820"/>
      <c r="N26329" s="820"/>
      <c r="O26329" s="820"/>
      <c r="P26329" s="820"/>
      <c r="Q26329" s="820"/>
      <c r="R26329" s="820"/>
      <c r="S26329" s="820"/>
      <c r="T26329" s="820"/>
      <c r="U26329" s="820"/>
      <c r="V26329" s="820"/>
      <c r="W26329" s="820"/>
      <c r="X26329" s="820"/>
      <c r="Y26329" s="820"/>
      <c r="Z26329" s="820"/>
    </row>
    <row r="26330" spans="7:26">
      <c r="G26330" s="826"/>
      <c r="H26330" s="820"/>
      <c r="J26330" s="820"/>
      <c r="K26330" s="820"/>
      <c r="L26330" s="820"/>
      <c r="M26330" s="820"/>
      <c r="N26330" s="820"/>
      <c r="O26330" s="820"/>
      <c r="P26330" s="820"/>
      <c r="Q26330" s="820"/>
      <c r="R26330" s="820"/>
      <c r="S26330" s="820"/>
      <c r="T26330" s="820"/>
      <c r="U26330" s="820"/>
      <c r="V26330" s="820"/>
      <c r="W26330" s="820"/>
      <c r="X26330" s="820"/>
      <c r="Y26330" s="820"/>
      <c r="Z26330" s="820"/>
    </row>
    <row r="26331" spans="7:26">
      <c r="G26331" s="826"/>
      <c r="H26331" s="820"/>
      <c r="J26331" s="820"/>
      <c r="K26331" s="820"/>
      <c r="L26331" s="820"/>
      <c r="M26331" s="820"/>
      <c r="N26331" s="820"/>
      <c r="O26331" s="820"/>
      <c r="P26331" s="820"/>
      <c r="Q26331" s="820"/>
      <c r="R26331" s="820"/>
      <c r="S26331" s="820"/>
      <c r="T26331" s="820"/>
      <c r="U26331" s="820"/>
      <c r="V26331" s="820"/>
      <c r="W26331" s="820"/>
      <c r="X26331" s="820"/>
      <c r="Y26331" s="820"/>
      <c r="Z26331" s="820"/>
    </row>
    <row r="26332" spans="7:26">
      <c r="G26332" s="826"/>
      <c r="H26332" s="820"/>
      <c r="J26332" s="820"/>
      <c r="K26332" s="820"/>
      <c r="L26332" s="820"/>
      <c r="M26332" s="820"/>
      <c r="N26332" s="820"/>
      <c r="O26332" s="820"/>
      <c r="P26332" s="820"/>
      <c r="Q26332" s="820"/>
      <c r="R26332" s="820"/>
      <c r="S26332" s="820"/>
      <c r="T26332" s="820"/>
      <c r="U26332" s="820"/>
      <c r="V26332" s="820"/>
      <c r="W26332" s="820"/>
      <c r="X26332" s="820"/>
      <c r="Y26332" s="820"/>
      <c r="Z26332" s="820"/>
    </row>
    <row r="26333" spans="7:26">
      <c r="G26333" s="826"/>
      <c r="H26333" s="820"/>
      <c r="J26333" s="820"/>
      <c r="K26333" s="820"/>
      <c r="L26333" s="820"/>
      <c r="M26333" s="820"/>
      <c r="N26333" s="820"/>
      <c r="O26333" s="820"/>
      <c r="P26333" s="820"/>
      <c r="Q26333" s="820"/>
      <c r="R26333" s="820"/>
      <c r="S26333" s="820"/>
      <c r="T26333" s="820"/>
      <c r="U26333" s="820"/>
      <c r="V26333" s="820"/>
      <c r="W26333" s="820"/>
      <c r="X26333" s="820"/>
      <c r="Y26333" s="820"/>
      <c r="Z26333" s="820"/>
    </row>
    <row r="26334" spans="7:26">
      <c r="G26334" s="826"/>
      <c r="H26334" s="820"/>
      <c r="J26334" s="820"/>
      <c r="K26334" s="820"/>
      <c r="L26334" s="820"/>
      <c r="M26334" s="820"/>
      <c r="N26334" s="820"/>
      <c r="O26334" s="820"/>
      <c r="P26334" s="820"/>
      <c r="Q26334" s="820"/>
      <c r="R26334" s="820"/>
      <c r="S26334" s="820"/>
      <c r="T26334" s="820"/>
      <c r="U26334" s="820"/>
      <c r="V26334" s="820"/>
      <c r="W26334" s="820"/>
      <c r="X26334" s="820"/>
      <c r="Y26334" s="820"/>
      <c r="Z26334" s="820"/>
    </row>
    <row r="26335" spans="7:26">
      <c r="G26335" s="826"/>
      <c r="H26335" s="820"/>
      <c r="J26335" s="820"/>
      <c r="K26335" s="820"/>
      <c r="L26335" s="820"/>
      <c r="M26335" s="820"/>
      <c r="N26335" s="820"/>
      <c r="O26335" s="820"/>
      <c r="P26335" s="820"/>
      <c r="Q26335" s="820"/>
      <c r="R26335" s="820"/>
      <c r="S26335" s="820"/>
      <c r="T26335" s="820"/>
      <c r="U26335" s="820"/>
      <c r="V26335" s="820"/>
      <c r="W26335" s="820"/>
      <c r="X26335" s="820"/>
      <c r="Y26335" s="820"/>
      <c r="Z26335" s="820"/>
    </row>
    <row r="26336" spans="7:26">
      <c r="G26336" s="826"/>
      <c r="H26336" s="820"/>
      <c r="J26336" s="820"/>
      <c r="K26336" s="820"/>
      <c r="L26336" s="820"/>
      <c r="M26336" s="820"/>
      <c r="N26336" s="820"/>
      <c r="O26336" s="820"/>
      <c r="P26336" s="820"/>
      <c r="Q26336" s="820"/>
      <c r="R26336" s="820"/>
      <c r="S26336" s="820"/>
      <c r="T26336" s="820"/>
      <c r="U26336" s="820"/>
      <c r="V26336" s="820"/>
      <c r="W26336" s="820"/>
      <c r="X26336" s="820"/>
      <c r="Y26336" s="820"/>
      <c r="Z26336" s="820"/>
    </row>
    <row r="26337" spans="7:26">
      <c r="G26337" s="826"/>
      <c r="H26337" s="820"/>
      <c r="J26337" s="820"/>
      <c r="K26337" s="820"/>
      <c r="L26337" s="820"/>
      <c r="M26337" s="820"/>
      <c r="N26337" s="820"/>
      <c r="O26337" s="820"/>
      <c r="P26337" s="820"/>
      <c r="Q26337" s="820"/>
      <c r="R26337" s="820"/>
      <c r="S26337" s="820"/>
      <c r="T26337" s="820"/>
      <c r="U26337" s="820"/>
      <c r="V26337" s="820"/>
      <c r="W26337" s="820"/>
      <c r="X26337" s="820"/>
      <c r="Y26337" s="820"/>
      <c r="Z26337" s="820"/>
    </row>
    <row r="26338" spans="7:26">
      <c r="G26338" s="826"/>
      <c r="H26338" s="820"/>
      <c r="J26338" s="820"/>
      <c r="K26338" s="820"/>
      <c r="L26338" s="820"/>
      <c r="M26338" s="820"/>
      <c r="N26338" s="820"/>
      <c r="O26338" s="820"/>
      <c r="P26338" s="820"/>
      <c r="Q26338" s="820"/>
      <c r="R26338" s="820"/>
      <c r="S26338" s="820"/>
      <c r="T26338" s="820"/>
      <c r="U26338" s="820"/>
      <c r="V26338" s="820"/>
      <c r="W26338" s="820"/>
      <c r="X26338" s="820"/>
      <c r="Y26338" s="820"/>
      <c r="Z26338" s="820"/>
    </row>
    <row r="26339" spans="7:26">
      <c r="G26339" s="826"/>
      <c r="H26339" s="820"/>
      <c r="J26339" s="820"/>
      <c r="K26339" s="820"/>
      <c r="L26339" s="820"/>
      <c r="M26339" s="820"/>
      <c r="N26339" s="820"/>
      <c r="O26339" s="820"/>
      <c r="P26339" s="820"/>
      <c r="Q26339" s="820"/>
      <c r="R26339" s="820"/>
      <c r="S26339" s="820"/>
      <c r="T26339" s="820"/>
      <c r="U26339" s="820"/>
      <c r="V26339" s="820"/>
      <c r="W26339" s="820"/>
      <c r="X26339" s="820"/>
      <c r="Y26339" s="820"/>
      <c r="Z26339" s="820"/>
    </row>
    <row r="26340" spans="7:26">
      <c r="G26340" s="826"/>
      <c r="H26340" s="820"/>
      <c r="J26340" s="820"/>
      <c r="K26340" s="820"/>
      <c r="L26340" s="820"/>
      <c r="M26340" s="820"/>
      <c r="N26340" s="820"/>
      <c r="O26340" s="820"/>
      <c r="P26340" s="820"/>
      <c r="Q26340" s="820"/>
      <c r="R26340" s="820"/>
      <c r="S26340" s="820"/>
      <c r="T26340" s="820"/>
      <c r="U26340" s="820"/>
      <c r="V26340" s="820"/>
      <c r="W26340" s="820"/>
      <c r="X26340" s="820"/>
      <c r="Y26340" s="820"/>
      <c r="Z26340" s="820"/>
    </row>
    <row r="26341" spans="7:26">
      <c r="G26341" s="826"/>
      <c r="H26341" s="820"/>
      <c r="J26341" s="820"/>
      <c r="K26341" s="820"/>
      <c r="L26341" s="820"/>
      <c r="M26341" s="820"/>
      <c r="N26341" s="820"/>
      <c r="O26341" s="820"/>
      <c r="P26341" s="820"/>
      <c r="Q26341" s="820"/>
      <c r="R26341" s="820"/>
      <c r="S26341" s="820"/>
      <c r="T26341" s="820"/>
      <c r="U26341" s="820"/>
      <c r="V26341" s="820"/>
      <c r="W26341" s="820"/>
      <c r="X26341" s="820"/>
      <c r="Y26341" s="820"/>
      <c r="Z26341" s="820"/>
    </row>
    <row r="26342" spans="7:26">
      <c r="G26342" s="826"/>
      <c r="H26342" s="820"/>
      <c r="J26342" s="820"/>
      <c r="K26342" s="820"/>
      <c r="L26342" s="820"/>
      <c r="M26342" s="820"/>
      <c r="N26342" s="820"/>
      <c r="O26342" s="820"/>
      <c r="P26342" s="820"/>
      <c r="Q26342" s="820"/>
      <c r="R26342" s="820"/>
      <c r="S26342" s="820"/>
      <c r="T26342" s="820"/>
      <c r="U26342" s="820"/>
      <c r="V26342" s="820"/>
      <c r="W26342" s="820"/>
      <c r="X26342" s="820"/>
      <c r="Y26342" s="820"/>
      <c r="Z26342" s="820"/>
    </row>
    <row r="26343" spans="7:26">
      <c r="G26343" s="826"/>
      <c r="H26343" s="820"/>
      <c r="J26343" s="820"/>
      <c r="K26343" s="820"/>
      <c r="L26343" s="820"/>
      <c r="M26343" s="820"/>
      <c r="N26343" s="820"/>
      <c r="O26343" s="820"/>
      <c r="P26343" s="820"/>
      <c r="Q26343" s="820"/>
      <c r="R26343" s="820"/>
      <c r="S26343" s="820"/>
      <c r="T26343" s="820"/>
      <c r="U26343" s="820"/>
      <c r="V26343" s="820"/>
      <c r="W26343" s="820"/>
      <c r="X26343" s="820"/>
      <c r="Y26343" s="820"/>
      <c r="Z26343" s="820"/>
    </row>
    <row r="26344" spans="7:26">
      <c r="G26344" s="826"/>
      <c r="H26344" s="820"/>
      <c r="J26344" s="820"/>
      <c r="K26344" s="820"/>
      <c r="L26344" s="820"/>
      <c r="M26344" s="820"/>
      <c r="N26344" s="820"/>
      <c r="O26344" s="820"/>
      <c r="P26344" s="820"/>
      <c r="Q26344" s="820"/>
      <c r="R26344" s="820"/>
      <c r="S26344" s="820"/>
      <c r="T26344" s="820"/>
      <c r="U26344" s="820"/>
      <c r="V26344" s="820"/>
      <c r="W26344" s="820"/>
      <c r="X26344" s="820"/>
      <c r="Y26344" s="820"/>
      <c r="Z26344" s="820"/>
    </row>
    <row r="26345" spans="7:26">
      <c r="G26345" s="826"/>
      <c r="H26345" s="820"/>
      <c r="J26345" s="820"/>
      <c r="K26345" s="820"/>
      <c r="L26345" s="820"/>
      <c r="M26345" s="820"/>
      <c r="N26345" s="820"/>
      <c r="O26345" s="820"/>
      <c r="P26345" s="820"/>
      <c r="Q26345" s="820"/>
      <c r="R26345" s="820"/>
      <c r="S26345" s="820"/>
      <c r="T26345" s="820"/>
      <c r="U26345" s="820"/>
      <c r="V26345" s="820"/>
      <c r="W26345" s="820"/>
      <c r="X26345" s="820"/>
      <c r="Y26345" s="820"/>
      <c r="Z26345" s="820"/>
    </row>
    <row r="26346" spans="7:26">
      <c r="G26346" s="826"/>
      <c r="H26346" s="820"/>
      <c r="J26346" s="820"/>
      <c r="K26346" s="820"/>
      <c r="L26346" s="820"/>
      <c r="M26346" s="820"/>
      <c r="N26346" s="820"/>
      <c r="O26346" s="820"/>
      <c r="P26346" s="820"/>
      <c r="Q26346" s="820"/>
      <c r="R26346" s="820"/>
      <c r="S26346" s="820"/>
      <c r="T26346" s="820"/>
      <c r="U26346" s="820"/>
      <c r="V26346" s="820"/>
      <c r="W26346" s="820"/>
      <c r="X26346" s="820"/>
      <c r="Y26346" s="820"/>
      <c r="Z26346" s="820"/>
    </row>
    <row r="26347" spans="7:26">
      <c r="G26347" s="826"/>
      <c r="H26347" s="820"/>
      <c r="J26347" s="820"/>
      <c r="K26347" s="820"/>
      <c r="L26347" s="820"/>
      <c r="M26347" s="820"/>
      <c r="N26347" s="820"/>
      <c r="O26347" s="820"/>
      <c r="P26347" s="820"/>
      <c r="Q26347" s="820"/>
      <c r="R26347" s="820"/>
      <c r="S26347" s="820"/>
      <c r="T26347" s="820"/>
      <c r="U26347" s="820"/>
      <c r="V26347" s="820"/>
      <c r="W26347" s="820"/>
      <c r="X26347" s="820"/>
      <c r="Y26347" s="820"/>
      <c r="Z26347" s="820"/>
    </row>
    <row r="26348" spans="7:26">
      <c r="G26348" s="826"/>
      <c r="H26348" s="820"/>
      <c r="J26348" s="820"/>
      <c r="K26348" s="820"/>
      <c r="L26348" s="820"/>
      <c r="M26348" s="820"/>
      <c r="N26348" s="820"/>
      <c r="O26348" s="820"/>
      <c r="P26348" s="820"/>
      <c r="Q26348" s="820"/>
      <c r="R26348" s="820"/>
      <c r="S26348" s="820"/>
      <c r="T26348" s="820"/>
      <c r="U26348" s="820"/>
      <c r="V26348" s="820"/>
      <c r="W26348" s="820"/>
      <c r="X26348" s="820"/>
      <c r="Y26348" s="820"/>
      <c r="Z26348" s="820"/>
    </row>
    <row r="26349" spans="7:26">
      <c r="G26349" s="826"/>
      <c r="H26349" s="820"/>
      <c r="J26349" s="820"/>
      <c r="K26349" s="820"/>
      <c r="L26349" s="820"/>
      <c r="M26349" s="820"/>
      <c r="N26349" s="820"/>
      <c r="O26349" s="820"/>
      <c r="P26349" s="820"/>
      <c r="Q26349" s="820"/>
      <c r="R26349" s="820"/>
      <c r="S26349" s="820"/>
      <c r="T26349" s="820"/>
      <c r="U26349" s="820"/>
      <c r="V26349" s="820"/>
      <c r="W26349" s="820"/>
      <c r="X26349" s="820"/>
      <c r="Y26349" s="820"/>
      <c r="Z26349" s="820"/>
    </row>
    <row r="26350" spans="7:26">
      <c r="G26350" s="826"/>
      <c r="H26350" s="820"/>
      <c r="J26350" s="820"/>
      <c r="K26350" s="820"/>
      <c r="L26350" s="820"/>
      <c r="M26350" s="820"/>
      <c r="N26350" s="820"/>
      <c r="O26350" s="820"/>
      <c r="P26350" s="820"/>
      <c r="Q26350" s="820"/>
      <c r="R26350" s="820"/>
      <c r="S26350" s="820"/>
      <c r="T26350" s="820"/>
      <c r="U26350" s="820"/>
      <c r="V26350" s="820"/>
      <c r="W26350" s="820"/>
      <c r="X26350" s="820"/>
      <c r="Y26350" s="820"/>
      <c r="Z26350" s="820"/>
    </row>
    <row r="26351" spans="7:26">
      <c r="G26351" s="826"/>
      <c r="H26351" s="820"/>
      <c r="J26351" s="820"/>
      <c r="K26351" s="820"/>
      <c r="L26351" s="820"/>
      <c r="M26351" s="820"/>
      <c r="N26351" s="820"/>
      <c r="O26351" s="820"/>
      <c r="P26351" s="820"/>
      <c r="Q26351" s="820"/>
      <c r="R26351" s="820"/>
      <c r="S26351" s="820"/>
      <c r="T26351" s="820"/>
      <c r="U26351" s="820"/>
      <c r="V26351" s="820"/>
      <c r="W26351" s="820"/>
      <c r="X26351" s="820"/>
      <c r="Y26351" s="820"/>
      <c r="Z26351" s="820"/>
    </row>
    <row r="26352" spans="7:26">
      <c r="G26352" s="826"/>
      <c r="H26352" s="820"/>
      <c r="J26352" s="820"/>
      <c r="K26352" s="820"/>
      <c r="L26352" s="820"/>
      <c r="M26352" s="820"/>
      <c r="N26352" s="820"/>
      <c r="O26352" s="820"/>
      <c r="P26352" s="820"/>
      <c r="Q26352" s="820"/>
      <c r="R26352" s="820"/>
      <c r="S26352" s="820"/>
      <c r="T26352" s="820"/>
      <c r="U26352" s="820"/>
      <c r="V26352" s="820"/>
      <c r="W26352" s="820"/>
      <c r="X26352" s="820"/>
      <c r="Y26352" s="820"/>
      <c r="Z26352" s="820"/>
    </row>
    <row r="26353" spans="7:26">
      <c r="G26353" s="826"/>
      <c r="H26353" s="820"/>
      <c r="J26353" s="820"/>
      <c r="K26353" s="820"/>
      <c r="L26353" s="820"/>
      <c r="M26353" s="820"/>
      <c r="N26353" s="820"/>
      <c r="O26353" s="820"/>
      <c r="P26353" s="820"/>
      <c r="Q26353" s="820"/>
      <c r="R26353" s="820"/>
      <c r="S26353" s="820"/>
      <c r="T26353" s="820"/>
      <c r="U26353" s="820"/>
      <c r="V26353" s="820"/>
      <c r="W26353" s="820"/>
      <c r="X26353" s="820"/>
      <c r="Y26353" s="820"/>
      <c r="Z26353" s="820"/>
    </row>
    <row r="26354" spans="7:26">
      <c r="G26354" s="826"/>
      <c r="H26354" s="820"/>
      <c r="J26354" s="820"/>
      <c r="K26354" s="820"/>
      <c r="L26354" s="820"/>
      <c r="M26354" s="820"/>
      <c r="N26354" s="820"/>
      <c r="O26354" s="820"/>
      <c r="P26354" s="820"/>
      <c r="Q26354" s="820"/>
      <c r="R26354" s="820"/>
      <c r="S26354" s="820"/>
      <c r="T26354" s="820"/>
      <c r="U26354" s="820"/>
      <c r="V26354" s="820"/>
      <c r="W26354" s="820"/>
      <c r="X26354" s="820"/>
      <c r="Y26354" s="820"/>
      <c r="Z26354" s="820"/>
    </row>
    <row r="26355" spans="7:26">
      <c r="G26355" s="826"/>
      <c r="H26355" s="820"/>
      <c r="J26355" s="820"/>
      <c r="K26355" s="820"/>
      <c r="L26355" s="820"/>
      <c r="M26355" s="820"/>
      <c r="N26355" s="820"/>
      <c r="O26355" s="820"/>
      <c r="P26355" s="820"/>
      <c r="Q26355" s="820"/>
      <c r="R26355" s="820"/>
      <c r="S26355" s="820"/>
      <c r="T26355" s="820"/>
      <c r="U26355" s="820"/>
      <c r="V26355" s="820"/>
      <c r="W26355" s="820"/>
      <c r="X26355" s="820"/>
      <c r="Y26355" s="820"/>
      <c r="Z26355" s="820"/>
    </row>
    <row r="26356" spans="7:26">
      <c r="G26356" s="826"/>
      <c r="H26356" s="820"/>
      <c r="J26356" s="820"/>
      <c r="K26356" s="820"/>
      <c r="L26356" s="820"/>
      <c r="M26356" s="820"/>
      <c r="N26356" s="820"/>
      <c r="O26356" s="820"/>
      <c r="P26356" s="820"/>
      <c r="Q26356" s="820"/>
      <c r="R26356" s="820"/>
      <c r="S26356" s="820"/>
      <c r="T26356" s="820"/>
      <c r="U26356" s="820"/>
      <c r="V26356" s="820"/>
      <c r="W26356" s="820"/>
      <c r="X26356" s="820"/>
      <c r="Y26356" s="820"/>
      <c r="Z26356" s="820"/>
    </row>
    <row r="26357" spans="7:26">
      <c r="G26357" s="826"/>
      <c r="H26357" s="820"/>
      <c r="J26357" s="820"/>
      <c r="K26357" s="820"/>
      <c r="L26357" s="820"/>
      <c r="M26357" s="820"/>
      <c r="N26357" s="820"/>
      <c r="O26357" s="820"/>
      <c r="P26357" s="820"/>
      <c r="Q26357" s="820"/>
      <c r="R26357" s="820"/>
      <c r="S26357" s="820"/>
      <c r="T26357" s="820"/>
      <c r="U26357" s="820"/>
      <c r="V26357" s="820"/>
      <c r="W26357" s="820"/>
      <c r="X26357" s="820"/>
      <c r="Y26357" s="820"/>
      <c r="Z26357" s="820"/>
    </row>
    <row r="26358" spans="7:26">
      <c r="G26358" s="826"/>
      <c r="H26358" s="820"/>
      <c r="J26358" s="820"/>
      <c r="K26358" s="820"/>
      <c r="L26358" s="820"/>
      <c r="M26358" s="820"/>
      <c r="N26358" s="820"/>
      <c r="O26358" s="820"/>
      <c r="P26358" s="820"/>
      <c r="Q26358" s="820"/>
      <c r="R26358" s="820"/>
      <c r="S26358" s="820"/>
      <c r="T26358" s="820"/>
      <c r="U26358" s="820"/>
      <c r="V26358" s="820"/>
      <c r="W26358" s="820"/>
      <c r="X26358" s="820"/>
      <c r="Y26358" s="820"/>
      <c r="Z26358" s="820"/>
    </row>
    <row r="26359" spans="7:26">
      <c r="G26359" s="826"/>
      <c r="H26359" s="820"/>
      <c r="J26359" s="820"/>
      <c r="K26359" s="820"/>
      <c r="L26359" s="820"/>
      <c r="M26359" s="820"/>
      <c r="N26359" s="820"/>
      <c r="O26359" s="820"/>
      <c r="P26359" s="820"/>
      <c r="Q26359" s="820"/>
      <c r="R26359" s="820"/>
      <c r="S26359" s="820"/>
      <c r="T26359" s="820"/>
      <c r="U26359" s="820"/>
      <c r="V26359" s="820"/>
      <c r="W26359" s="820"/>
      <c r="X26359" s="820"/>
      <c r="Y26359" s="820"/>
      <c r="Z26359" s="820"/>
    </row>
    <row r="26360" spans="7:26">
      <c r="G26360" s="826"/>
      <c r="H26360" s="820"/>
      <c r="J26360" s="820"/>
      <c r="K26360" s="820"/>
      <c r="L26360" s="820"/>
      <c r="M26360" s="820"/>
      <c r="N26360" s="820"/>
      <c r="O26360" s="820"/>
      <c r="P26360" s="820"/>
      <c r="Q26360" s="820"/>
      <c r="R26360" s="820"/>
      <c r="S26360" s="820"/>
      <c r="T26360" s="820"/>
      <c r="U26360" s="820"/>
      <c r="V26360" s="820"/>
      <c r="W26360" s="820"/>
      <c r="X26360" s="820"/>
      <c r="Y26360" s="820"/>
      <c r="Z26360" s="820"/>
    </row>
    <row r="26361" spans="7:26">
      <c r="G26361" s="826"/>
      <c r="H26361" s="820"/>
      <c r="J26361" s="820"/>
      <c r="K26361" s="820"/>
      <c r="L26361" s="820"/>
      <c r="M26361" s="820"/>
      <c r="N26361" s="820"/>
      <c r="O26361" s="820"/>
      <c r="P26361" s="820"/>
      <c r="Q26361" s="820"/>
      <c r="R26361" s="820"/>
      <c r="S26361" s="820"/>
      <c r="T26361" s="820"/>
      <c r="U26361" s="820"/>
      <c r="V26361" s="820"/>
      <c r="W26361" s="820"/>
      <c r="X26361" s="820"/>
      <c r="Y26361" s="820"/>
      <c r="Z26361" s="820"/>
    </row>
    <row r="26362" spans="7:26">
      <c r="G26362" s="826"/>
      <c r="H26362" s="820"/>
      <c r="J26362" s="820"/>
      <c r="K26362" s="820"/>
      <c r="L26362" s="820"/>
      <c r="M26362" s="820"/>
      <c r="N26362" s="820"/>
      <c r="O26362" s="820"/>
      <c r="P26362" s="820"/>
      <c r="Q26362" s="820"/>
      <c r="R26362" s="820"/>
      <c r="S26362" s="820"/>
      <c r="T26362" s="820"/>
      <c r="U26362" s="820"/>
      <c r="V26362" s="820"/>
      <c r="W26362" s="820"/>
      <c r="X26362" s="820"/>
      <c r="Y26362" s="820"/>
      <c r="Z26362" s="820"/>
    </row>
    <row r="26363" spans="7:26">
      <c r="G26363" s="826"/>
      <c r="H26363" s="820"/>
      <c r="J26363" s="820"/>
      <c r="K26363" s="820"/>
      <c r="L26363" s="820"/>
      <c r="M26363" s="820"/>
      <c r="N26363" s="820"/>
      <c r="O26363" s="820"/>
      <c r="P26363" s="820"/>
      <c r="Q26363" s="820"/>
      <c r="R26363" s="820"/>
      <c r="S26363" s="820"/>
      <c r="T26363" s="820"/>
      <c r="U26363" s="820"/>
      <c r="V26363" s="820"/>
      <c r="W26363" s="820"/>
      <c r="X26363" s="820"/>
      <c r="Y26363" s="820"/>
      <c r="Z26363" s="820"/>
    </row>
    <row r="26364" spans="7:26">
      <c r="G26364" s="826"/>
      <c r="H26364" s="820"/>
      <c r="J26364" s="820"/>
      <c r="K26364" s="820"/>
      <c r="L26364" s="820"/>
      <c r="M26364" s="820"/>
      <c r="N26364" s="820"/>
      <c r="O26364" s="820"/>
      <c r="P26364" s="820"/>
      <c r="Q26364" s="820"/>
      <c r="R26364" s="820"/>
      <c r="S26364" s="820"/>
      <c r="T26364" s="820"/>
      <c r="U26364" s="820"/>
      <c r="V26364" s="820"/>
      <c r="W26364" s="820"/>
      <c r="X26364" s="820"/>
      <c r="Y26364" s="820"/>
      <c r="Z26364" s="820"/>
    </row>
    <row r="26365" spans="7:26">
      <c r="G26365" s="826"/>
      <c r="H26365" s="820"/>
      <c r="J26365" s="820"/>
      <c r="K26365" s="820"/>
      <c r="L26365" s="820"/>
      <c r="M26365" s="820"/>
      <c r="N26365" s="820"/>
      <c r="O26365" s="820"/>
      <c r="P26365" s="820"/>
      <c r="Q26365" s="820"/>
      <c r="R26365" s="820"/>
      <c r="S26365" s="820"/>
      <c r="T26365" s="820"/>
      <c r="U26365" s="820"/>
      <c r="V26365" s="820"/>
      <c r="W26365" s="820"/>
      <c r="X26365" s="820"/>
      <c r="Y26365" s="820"/>
      <c r="Z26365" s="820"/>
    </row>
    <row r="26366" spans="7:26">
      <c r="G26366" s="826"/>
      <c r="H26366" s="820"/>
      <c r="J26366" s="820"/>
      <c r="K26366" s="820"/>
      <c r="L26366" s="820"/>
      <c r="M26366" s="820"/>
      <c r="N26366" s="820"/>
      <c r="O26366" s="820"/>
      <c r="P26366" s="820"/>
      <c r="Q26366" s="820"/>
      <c r="R26366" s="820"/>
      <c r="S26366" s="820"/>
      <c r="T26366" s="820"/>
      <c r="U26366" s="820"/>
      <c r="V26366" s="820"/>
      <c r="W26366" s="820"/>
      <c r="X26366" s="820"/>
      <c r="Y26366" s="820"/>
      <c r="Z26366" s="820"/>
    </row>
    <row r="26367" spans="7:26">
      <c r="G26367" s="826"/>
      <c r="H26367" s="820"/>
      <c r="J26367" s="820"/>
      <c r="K26367" s="820"/>
      <c r="L26367" s="820"/>
      <c r="M26367" s="820"/>
      <c r="N26367" s="820"/>
      <c r="O26367" s="820"/>
      <c r="P26367" s="820"/>
      <c r="Q26367" s="820"/>
      <c r="R26367" s="820"/>
      <c r="S26367" s="820"/>
      <c r="T26367" s="820"/>
      <c r="U26367" s="820"/>
      <c r="V26367" s="820"/>
      <c r="W26367" s="820"/>
      <c r="X26367" s="820"/>
      <c r="Y26367" s="820"/>
      <c r="Z26367" s="820"/>
    </row>
    <row r="26368" spans="7:26">
      <c r="G26368" s="826"/>
      <c r="H26368" s="820"/>
      <c r="J26368" s="820"/>
      <c r="K26368" s="820"/>
      <c r="L26368" s="820"/>
      <c r="M26368" s="820"/>
      <c r="N26368" s="820"/>
      <c r="O26368" s="820"/>
      <c r="P26368" s="820"/>
      <c r="Q26368" s="820"/>
      <c r="R26368" s="820"/>
      <c r="S26368" s="820"/>
      <c r="T26368" s="820"/>
      <c r="U26368" s="820"/>
      <c r="V26368" s="820"/>
      <c r="W26368" s="820"/>
      <c r="X26368" s="820"/>
      <c r="Y26368" s="820"/>
      <c r="Z26368" s="820"/>
    </row>
    <row r="26369" spans="7:26">
      <c r="G26369" s="826"/>
      <c r="H26369" s="820"/>
      <c r="J26369" s="820"/>
      <c r="K26369" s="820"/>
      <c r="L26369" s="820"/>
      <c r="M26369" s="820"/>
      <c r="N26369" s="820"/>
      <c r="O26369" s="820"/>
      <c r="P26369" s="820"/>
      <c r="Q26369" s="820"/>
      <c r="R26369" s="820"/>
      <c r="S26369" s="820"/>
      <c r="T26369" s="820"/>
      <c r="U26369" s="820"/>
      <c r="V26369" s="820"/>
      <c r="W26369" s="820"/>
      <c r="X26369" s="820"/>
      <c r="Y26369" s="820"/>
      <c r="Z26369" s="820"/>
    </row>
    <row r="26370" spans="7:26">
      <c r="G26370" s="826"/>
      <c r="H26370" s="820"/>
      <c r="J26370" s="820"/>
      <c r="K26370" s="820"/>
      <c r="L26370" s="820"/>
      <c r="M26370" s="820"/>
      <c r="N26370" s="820"/>
      <c r="O26370" s="820"/>
      <c r="P26370" s="820"/>
      <c r="Q26370" s="820"/>
      <c r="R26370" s="820"/>
      <c r="S26370" s="820"/>
      <c r="T26370" s="820"/>
      <c r="U26370" s="820"/>
      <c r="V26370" s="820"/>
      <c r="W26370" s="820"/>
      <c r="X26370" s="820"/>
      <c r="Y26370" s="820"/>
      <c r="Z26370" s="820"/>
    </row>
    <row r="26371" spans="7:26">
      <c r="G26371" s="826"/>
      <c r="H26371" s="820"/>
      <c r="J26371" s="820"/>
      <c r="K26371" s="820"/>
      <c r="L26371" s="820"/>
      <c r="M26371" s="820"/>
      <c r="N26371" s="820"/>
      <c r="O26371" s="820"/>
      <c r="P26371" s="820"/>
      <c r="Q26371" s="820"/>
      <c r="R26371" s="820"/>
      <c r="S26371" s="820"/>
      <c r="T26371" s="820"/>
      <c r="U26371" s="820"/>
      <c r="V26371" s="820"/>
      <c r="W26371" s="820"/>
      <c r="X26371" s="820"/>
      <c r="Y26371" s="820"/>
      <c r="Z26371" s="820"/>
    </row>
    <row r="26372" spans="7:26">
      <c r="G26372" s="826"/>
      <c r="H26372" s="820"/>
      <c r="J26372" s="820"/>
      <c r="K26372" s="820"/>
      <c r="L26372" s="820"/>
      <c r="M26372" s="820"/>
      <c r="N26372" s="820"/>
      <c r="O26372" s="820"/>
      <c r="P26372" s="820"/>
      <c r="Q26372" s="820"/>
      <c r="R26372" s="820"/>
      <c r="S26372" s="820"/>
      <c r="T26372" s="820"/>
      <c r="U26372" s="820"/>
      <c r="V26372" s="820"/>
      <c r="W26372" s="820"/>
      <c r="X26372" s="820"/>
      <c r="Y26372" s="820"/>
      <c r="Z26372" s="820"/>
    </row>
    <row r="26373" spans="7:26">
      <c r="G26373" s="826"/>
      <c r="H26373" s="820"/>
      <c r="J26373" s="820"/>
      <c r="K26373" s="820"/>
      <c r="L26373" s="820"/>
      <c r="M26373" s="820"/>
      <c r="N26373" s="820"/>
      <c r="O26373" s="820"/>
      <c r="P26373" s="820"/>
      <c r="Q26373" s="820"/>
      <c r="R26373" s="820"/>
      <c r="S26373" s="820"/>
      <c r="T26373" s="820"/>
      <c r="U26373" s="820"/>
      <c r="V26373" s="820"/>
      <c r="W26373" s="820"/>
      <c r="X26373" s="820"/>
      <c r="Y26373" s="820"/>
      <c r="Z26373" s="820"/>
    </row>
    <row r="26374" spans="7:26">
      <c r="G26374" s="826"/>
      <c r="H26374" s="820"/>
      <c r="J26374" s="820"/>
      <c r="K26374" s="820"/>
      <c r="L26374" s="820"/>
      <c r="M26374" s="820"/>
      <c r="N26374" s="820"/>
      <c r="O26374" s="820"/>
      <c r="P26374" s="820"/>
      <c r="Q26374" s="820"/>
      <c r="R26374" s="820"/>
      <c r="S26374" s="820"/>
      <c r="T26374" s="820"/>
      <c r="U26374" s="820"/>
      <c r="V26374" s="820"/>
      <c r="W26374" s="820"/>
      <c r="X26374" s="820"/>
      <c r="Y26374" s="820"/>
      <c r="Z26374" s="820"/>
    </row>
    <row r="26375" spans="7:26">
      <c r="G26375" s="826"/>
      <c r="H26375" s="820"/>
      <c r="J26375" s="820"/>
      <c r="K26375" s="820"/>
      <c r="L26375" s="820"/>
      <c r="M26375" s="820"/>
      <c r="N26375" s="820"/>
      <c r="O26375" s="820"/>
      <c r="P26375" s="820"/>
      <c r="Q26375" s="820"/>
      <c r="R26375" s="820"/>
      <c r="S26375" s="820"/>
      <c r="T26375" s="820"/>
      <c r="U26375" s="820"/>
      <c r="V26375" s="820"/>
      <c r="W26375" s="820"/>
      <c r="X26375" s="820"/>
      <c r="Y26375" s="820"/>
      <c r="Z26375" s="820"/>
    </row>
    <row r="26376" spans="7:26">
      <c r="G26376" s="826"/>
      <c r="H26376" s="820"/>
      <c r="J26376" s="820"/>
      <c r="K26376" s="820"/>
      <c r="L26376" s="820"/>
      <c r="M26376" s="820"/>
      <c r="N26376" s="820"/>
      <c r="O26376" s="820"/>
      <c r="P26376" s="820"/>
      <c r="Q26376" s="820"/>
      <c r="R26376" s="820"/>
      <c r="S26376" s="820"/>
      <c r="T26376" s="820"/>
      <c r="U26376" s="820"/>
      <c r="V26376" s="820"/>
      <c r="W26376" s="820"/>
      <c r="X26376" s="820"/>
      <c r="Y26376" s="820"/>
      <c r="Z26376" s="820"/>
    </row>
    <row r="26377" spans="7:26">
      <c r="G26377" s="826"/>
      <c r="H26377" s="820"/>
      <c r="J26377" s="820"/>
      <c r="K26377" s="820"/>
      <c r="L26377" s="820"/>
      <c r="M26377" s="820"/>
      <c r="N26377" s="820"/>
      <c r="O26377" s="820"/>
      <c r="P26377" s="820"/>
      <c r="Q26377" s="820"/>
      <c r="R26377" s="820"/>
      <c r="S26377" s="820"/>
      <c r="T26377" s="820"/>
      <c r="U26377" s="820"/>
      <c r="V26377" s="820"/>
      <c r="W26377" s="820"/>
      <c r="X26377" s="820"/>
      <c r="Y26377" s="820"/>
      <c r="Z26377" s="820"/>
    </row>
    <row r="26378" spans="7:26">
      <c r="G26378" s="826"/>
      <c r="H26378" s="820"/>
      <c r="J26378" s="820"/>
      <c r="K26378" s="820"/>
      <c r="L26378" s="820"/>
      <c r="M26378" s="820"/>
      <c r="N26378" s="820"/>
      <c r="O26378" s="820"/>
      <c r="P26378" s="820"/>
      <c r="Q26378" s="820"/>
      <c r="R26378" s="820"/>
      <c r="S26378" s="820"/>
      <c r="T26378" s="820"/>
      <c r="U26378" s="820"/>
      <c r="V26378" s="820"/>
      <c r="W26378" s="820"/>
      <c r="X26378" s="820"/>
      <c r="Y26378" s="820"/>
      <c r="Z26378" s="820"/>
    </row>
    <row r="26379" spans="7:26">
      <c r="G26379" s="826"/>
      <c r="H26379" s="820"/>
      <c r="J26379" s="820"/>
      <c r="K26379" s="820"/>
      <c r="L26379" s="820"/>
      <c r="M26379" s="820"/>
      <c r="N26379" s="820"/>
      <c r="O26379" s="820"/>
      <c r="P26379" s="820"/>
      <c r="Q26379" s="820"/>
      <c r="R26379" s="820"/>
      <c r="S26379" s="820"/>
      <c r="T26379" s="820"/>
      <c r="U26379" s="820"/>
      <c r="V26379" s="820"/>
      <c r="W26379" s="820"/>
      <c r="X26379" s="820"/>
      <c r="Y26379" s="820"/>
      <c r="Z26379" s="820"/>
    </row>
    <row r="26380" spans="7:26">
      <c r="G26380" s="826"/>
      <c r="H26380" s="820"/>
      <c r="J26380" s="820"/>
      <c r="K26380" s="820"/>
      <c r="L26380" s="820"/>
      <c r="M26380" s="820"/>
      <c r="N26380" s="820"/>
      <c r="O26380" s="820"/>
      <c r="P26380" s="820"/>
      <c r="Q26380" s="820"/>
      <c r="R26380" s="820"/>
      <c r="S26380" s="820"/>
      <c r="T26380" s="820"/>
      <c r="U26380" s="820"/>
      <c r="V26380" s="820"/>
      <c r="W26380" s="820"/>
      <c r="X26380" s="820"/>
      <c r="Y26380" s="820"/>
      <c r="Z26380" s="820"/>
    </row>
    <row r="26381" spans="7:26">
      <c r="G26381" s="826"/>
      <c r="H26381" s="820"/>
      <c r="J26381" s="820"/>
      <c r="K26381" s="820"/>
      <c r="L26381" s="820"/>
      <c r="M26381" s="820"/>
      <c r="N26381" s="820"/>
      <c r="O26381" s="820"/>
      <c r="P26381" s="820"/>
      <c r="Q26381" s="820"/>
      <c r="R26381" s="820"/>
      <c r="S26381" s="820"/>
      <c r="T26381" s="820"/>
      <c r="U26381" s="820"/>
      <c r="V26381" s="820"/>
      <c r="W26381" s="820"/>
      <c r="X26381" s="820"/>
      <c r="Y26381" s="820"/>
      <c r="Z26381" s="820"/>
    </row>
    <row r="26382" spans="7:26">
      <c r="G26382" s="826"/>
      <c r="H26382" s="820"/>
      <c r="J26382" s="820"/>
      <c r="K26382" s="820"/>
      <c r="L26382" s="820"/>
      <c r="M26382" s="820"/>
      <c r="N26382" s="820"/>
      <c r="O26382" s="820"/>
      <c r="P26382" s="820"/>
      <c r="Q26382" s="820"/>
      <c r="R26382" s="820"/>
      <c r="S26382" s="820"/>
      <c r="T26382" s="820"/>
      <c r="U26382" s="820"/>
      <c r="V26382" s="820"/>
      <c r="W26382" s="820"/>
      <c r="X26382" s="820"/>
      <c r="Y26382" s="820"/>
      <c r="Z26382" s="820"/>
    </row>
    <row r="26383" spans="7:26">
      <c r="G26383" s="826"/>
      <c r="H26383" s="820"/>
      <c r="J26383" s="820"/>
      <c r="K26383" s="820"/>
      <c r="L26383" s="820"/>
      <c r="M26383" s="820"/>
      <c r="N26383" s="820"/>
      <c r="O26383" s="820"/>
      <c r="P26383" s="820"/>
      <c r="Q26383" s="820"/>
      <c r="R26383" s="820"/>
      <c r="S26383" s="820"/>
      <c r="T26383" s="820"/>
      <c r="U26383" s="820"/>
      <c r="V26383" s="820"/>
      <c r="W26383" s="820"/>
      <c r="X26383" s="820"/>
      <c r="Y26383" s="820"/>
      <c r="Z26383" s="820"/>
    </row>
    <row r="26384" spans="7:26">
      <c r="G26384" s="826"/>
      <c r="H26384" s="820"/>
      <c r="J26384" s="820"/>
      <c r="K26384" s="820"/>
      <c r="L26384" s="820"/>
      <c r="M26384" s="820"/>
      <c r="N26384" s="820"/>
      <c r="O26384" s="820"/>
      <c r="P26384" s="820"/>
      <c r="Q26384" s="820"/>
      <c r="R26384" s="820"/>
      <c r="S26384" s="820"/>
      <c r="T26384" s="820"/>
      <c r="U26384" s="820"/>
      <c r="V26384" s="820"/>
      <c r="W26384" s="820"/>
      <c r="X26384" s="820"/>
      <c r="Y26384" s="820"/>
      <c r="Z26384" s="820"/>
    </row>
    <row r="26385" spans="7:26">
      <c r="G26385" s="826"/>
      <c r="H26385" s="820"/>
      <c r="J26385" s="820"/>
      <c r="K26385" s="820"/>
      <c r="L26385" s="820"/>
      <c r="M26385" s="820"/>
      <c r="N26385" s="820"/>
      <c r="O26385" s="820"/>
      <c r="P26385" s="820"/>
      <c r="Q26385" s="820"/>
      <c r="R26385" s="820"/>
      <c r="S26385" s="820"/>
      <c r="T26385" s="820"/>
      <c r="U26385" s="820"/>
      <c r="V26385" s="820"/>
      <c r="W26385" s="820"/>
      <c r="X26385" s="820"/>
      <c r="Y26385" s="820"/>
      <c r="Z26385" s="820"/>
    </row>
    <row r="26386" spans="7:26">
      <c r="G26386" s="826"/>
      <c r="H26386" s="820"/>
      <c r="J26386" s="820"/>
      <c r="K26386" s="820"/>
      <c r="L26386" s="820"/>
      <c r="M26386" s="820"/>
      <c r="N26386" s="820"/>
      <c r="O26386" s="820"/>
      <c r="P26386" s="820"/>
      <c r="Q26386" s="820"/>
      <c r="R26386" s="820"/>
      <c r="S26386" s="820"/>
      <c r="T26386" s="820"/>
      <c r="U26386" s="820"/>
      <c r="V26386" s="820"/>
      <c r="W26386" s="820"/>
      <c r="X26386" s="820"/>
      <c r="Y26386" s="820"/>
      <c r="Z26386" s="820"/>
    </row>
    <row r="26387" spans="7:26">
      <c r="G26387" s="826"/>
      <c r="H26387" s="820"/>
      <c r="J26387" s="820"/>
      <c r="K26387" s="820"/>
      <c r="L26387" s="820"/>
      <c r="M26387" s="820"/>
      <c r="N26387" s="820"/>
      <c r="O26387" s="820"/>
      <c r="P26387" s="820"/>
      <c r="Q26387" s="820"/>
      <c r="R26387" s="820"/>
      <c r="S26387" s="820"/>
      <c r="T26387" s="820"/>
      <c r="U26387" s="820"/>
      <c r="V26387" s="820"/>
      <c r="W26387" s="820"/>
      <c r="X26387" s="820"/>
      <c r="Y26387" s="820"/>
      <c r="Z26387" s="820"/>
    </row>
    <row r="26388" spans="7:26">
      <c r="G26388" s="826"/>
      <c r="H26388" s="820"/>
      <c r="J26388" s="820"/>
      <c r="K26388" s="820"/>
      <c r="L26388" s="820"/>
      <c r="M26388" s="820"/>
      <c r="N26388" s="820"/>
      <c r="O26388" s="820"/>
      <c r="P26388" s="820"/>
      <c r="Q26388" s="820"/>
      <c r="R26388" s="820"/>
      <c r="S26388" s="820"/>
      <c r="T26388" s="820"/>
      <c r="U26388" s="820"/>
      <c r="V26388" s="820"/>
      <c r="W26388" s="820"/>
      <c r="X26388" s="820"/>
      <c r="Y26388" s="820"/>
      <c r="Z26388" s="820"/>
    </row>
    <row r="26389" spans="7:26">
      <c r="G26389" s="826"/>
      <c r="H26389" s="820"/>
      <c r="J26389" s="820"/>
      <c r="K26389" s="820"/>
      <c r="L26389" s="820"/>
      <c r="M26389" s="820"/>
      <c r="N26389" s="820"/>
      <c r="O26389" s="820"/>
      <c r="P26389" s="820"/>
      <c r="Q26389" s="820"/>
      <c r="R26389" s="820"/>
      <c r="S26389" s="820"/>
      <c r="T26389" s="820"/>
      <c r="U26389" s="820"/>
      <c r="V26389" s="820"/>
      <c r="W26389" s="820"/>
      <c r="X26389" s="820"/>
      <c r="Y26389" s="820"/>
      <c r="Z26389" s="820"/>
    </row>
    <row r="26390" spans="7:26">
      <c r="G26390" s="826"/>
      <c r="H26390" s="820"/>
      <c r="J26390" s="820"/>
      <c r="K26390" s="820"/>
      <c r="L26390" s="820"/>
      <c r="M26390" s="820"/>
      <c r="N26390" s="820"/>
      <c r="O26390" s="820"/>
      <c r="P26390" s="820"/>
      <c r="Q26390" s="820"/>
      <c r="R26390" s="820"/>
      <c r="S26390" s="820"/>
      <c r="T26390" s="820"/>
      <c r="U26390" s="820"/>
      <c r="V26390" s="820"/>
      <c r="W26390" s="820"/>
      <c r="X26390" s="820"/>
      <c r="Y26390" s="820"/>
      <c r="Z26390" s="820"/>
    </row>
    <row r="26391" spans="7:26">
      <c r="G26391" s="826"/>
      <c r="H26391" s="820"/>
      <c r="J26391" s="820"/>
      <c r="K26391" s="820"/>
      <c r="L26391" s="820"/>
      <c r="M26391" s="820"/>
      <c r="N26391" s="820"/>
      <c r="O26391" s="820"/>
      <c r="P26391" s="820"/>
      <c r="Q26391" s="820"/>
      <c r="R26391" s="820"/>
      <c r="S26391" s="820"/>
      <c r="T26391" s="820"/>
      <c r="U26391" s="820"/>
      <c r="V26391" s="820"/>
      <c r="W26391" s="820"/>
      <c r="X26391" s="820"/>
      <c r="Y26391" s="820"/>
      <c r="Z26391" s="820"/>
    </row>
    <row r="26392" spans="7:26">
      <c r="G26392" s="826"/>
      <c r="H26392" s="820"/>
      <c r="J26392" s="820"/>
      <c r="K26392" s="820"/>
      <c r="L26392" s="820"/>
      <c r="M26392" s="820"/>
      <c r="N26392" s="820"/>
      <c r="O26392" s="820"/>
      <c r="P26392" s="820"/>
      <c r="Q26392" s="820"/>
      <c r="R26392" s="820"/>
      <c r="S26392" s="820"/>
      <c r="T26392" s="820"/>
      <c r="U26392" s="820"/>
      <c r="V26392" s="820"/>
      <c r="W26392" s="820"/>
      <c r="X26392" s="820"/>
      <c r="Y26392" s="820"/>
      <c r="Z26392" s="820"/>
    </row>
    <row r="26393" spans="7:26">
      <c r="G26393" s="826"/>
      <c r="H26393" s="820"/>
      <c r="J26393" s="820"/>
      <c r="K26393" s="820"/>
      <c r="L26393" s="820"/>
      <c r="M26393" s="820"/>
      <c r="N26393" s="820"/>
      <c r="O26393" s="820"/>
      <c r="P26393" s="820"/>
      <c r="Q26393" s="820"/>
      <c r="R26393" s="820"/>
      <c r="S26393" s="820"/>
      <c r="T26393" s="820"/>
      <c r="U26393" s="820"/>
      <c r="V26393" s="820"/>
      <c r="W26393" s="820"/>
      <c r="X26393" s="820"/>
      <c r="Y26393" s="820"/>
      <c r="Z26393" s="820"/>
    </row>
    <row r="26394" spans="7:26">
      <c r="G26394" s="826"/>
      <c r="H26394" s="820"/>
      <c r="J26394" s="820"/>
      <c r="K26394" s="820"/>
      <c r="L26394" s="820"/>
      <c r="M26394" s="820"/>
      <c r="N26394" s="820"/>
      <c r="O26394" s="820"/>
      <c r="P26394" s="820"/>
      <c r="Q26394" s="820"/>
      <c r="R26394" s="820"/>
      <c r="S26394" s="820"/>
      <c r="T26394" s="820"/>
      <c r="U26394" s="820"/>
      <c r="V26394" s="820"/>
      <c r="W26394" s="820"/>
      <c r="X26394" s="820"/>
      <c r="Y26394" s="820"/>
      <c r="Z26394" s="820"/>
    </row>
    <row r="26395" spans="7:26">
      <c r="G26395" s="826"/>
      <c r="H26395" s="820"/>
      <c r="J26395" s="820"/>
      <c r="K26395" s="820"/>
      <c r="L26395" s="820"/>
      <c r="M26395" s="820"/>
      <c r="N26395" s="820"/>
      <c r="O26395" s="820"/>
      <c r="P26395" s="820"/>
      <c r="Q26395" s="820"/>
      <c r="R26395" s="820"/>
      <c r="S26395" s="820"/>
      <c r="T26395" s="820"/>
      <c r="U26395" s="820"/>
      <c r="V26395" s="820"/>
      <c r="W26395" s="820"/>
      <c r="X26395" s="820"/>
      <c r="Y26395" s="820"/>
      <c r="Z26395" s="820"/>
    </row>
    <row r="26396" spans="7:26">
      <c r="G26396" s="826"/>
      <c r="H26396" s="820"/>
      <c r="J26396" s="820"/>
      <c r="K26396" s="820"/>
      <c r="L26396" s="820"/>
      <c r="M26396" s="820"/>
      <c r="N26396" s="820"/>
      <c r="O26396" s="820"/>
      <c r="P26396" s="820"/>
      <c r="Q26396" s="820"/>
      <c r="R26396" s="820"/>
      <c r="S26396" s="820"/>
      <c r="T26396" s="820"/>
      <c r="U26396" s="820"/>
      <c r="V26396" s="820"/>
      <c r="W26396" s="820"/>
      <c r="X26396" s="820"/>
      <c r="Y26396" s="820"/>
      <c r="Z26396" s="820"/>
    </row>
    <row r="26397" spans="7:26">
      <c r="G26397" s="826"/>
      <c r="H26397" s="820"/>
      <c r="J26397" s="820"/>
      <c r="K26397" s="820"/>
      <c r="L26397" s="820"/>
      <c r="M26397" s="820"/>
      <c r="N26397" s="820"/>
      <c r="O26397" s="820"/>
      <c r="P26397" s="820"/>
      <c r="Q26397" s="820"/>
      <c r="R26397" s="820"/>
      <c r="S26397" s="820"/>
      <c r="T26397" s="820"/>
      <c r="U26397" s="820"/>
      <c r="V26397" s="820"/>
      <c r="W26397" s="820"/>
      <c r="X26397" s="820"/>
      <c r="Y26397" s="820"/>
      <c r="Z26397" s="820"/>
    </row>
    <row r="26398" spans="7:26">
      <c r="G26398" s="826"/>
      <c r="H26398" s="820"/>
      <c r="J26398" s="820"/>
      <c r="K26398" s="820"/>
      <c r="L26398" s="820"/>
      <c r="M26398" s="820"/>
      <c r="N26398" s="820"/>
      <c r="O26398" s="820"/>
      <c r="P26398" s="820"/>
      <c r="Q26398" s="820"/>
      <c r="R26398" s="820"/>
      <c r="S26398" s="820"/>
      <c r="T26398" s="820"/>
      <c r="U26398" s="820"/>
      <c r="V26398" s="820"/>
      <c r="W26398" s="820"/>
      <c r="X26398" s="820"/>
      <c r="Y26398" s="820"/>
      <c r="Z26398" s="820"/>
    </row>
    <row r="26399" spans="7:26">
      <c r="G26399" s="826"/>
      <c r="H26399" s="820"/>
      <c r="J26399" s="820"/>
      <c r="K26399" s="820"/>
      <c r="L26399" s="820"/>
      <c r="M26399" s="820"/>
      <c r="N26399" s="820"/>
      <c r="O26399" s="820"/>
      <c r="P26399" s="820"/>
      <c r="Q26399" s="820"/>
      <c r="R26399" s="820"/>
      <c r="S26399" s="820"/>
      <c r="T26399" s="820"/>
      <c r="U26399" s="820"/>
      <c r="V26399" s="820"/>
      <c r="W26399" s="820"/>
      <c r="X26399" s="820"/>
      <c r="Y26399" s="820"/>
      <c r="Z26399" s="820"/>
    </row>
    <row r="26400" spans="7:26">
      <c r="G26400" s="826"/>
      <c r="H26400" s="820"/>
      <c r="J26400" s="820"/>
      <c r="K26400" s="820"/>
      <c r="L26400" s="820"/>
      <c r="M26400" s="820"/>
      <c r="N26400" s="820"/>
      <c r="O26400" s="820"/>
      <c r="P26400" s="820"/>
      <c r="Q26400" s="820"/>
      <c r="R26400" s="820"/>
      <c r="S26400" s="820"/>
      <c r="T26400" s="820"/>
      <c r="U26400" s="820"/>
      <c r="V26400" s="820"/>
      <c r="W26400" s="820"/>
      <c r="X26400" s="820"/>
      <c r="Y26400" s="820"/>
      <c r="Z26400" s="820"/>
    </row>
    <row r="26401" spans="7:26">
      <c r="G26401" s="826"/>
      <c r="H26401" s="820"/>
      <c r="J26401" s="820"/>
      <c r="K26401" s="820"/>
      <c r="L26401" s="820"/>
      <c r="M26401" s="820"/>
      <c r="N26401" s="820"/>
      <c r="O26401" s="820"/>
      <c r="P26401" s="820"/>
      <c r="Q26401" s="820"/>
      <c r="R26401" s="820"/>
      <c r="S26401" s="820"/>
      <c r="T26401" s="820"/>
      <c r="U26401" s="820"/>
      <c r="V26401" s="820"/>
      <c r="W26401" s="820"/>
      <c r="X26401" s="820"/>
      <c r="Y26401" s="820"/>
      <c r="Z26401" s="820"/>
    </row>
    <row r="26402" spans="7:26">
      <c r="G26402" s="826"/>
      <c r="H26402" s="820"/>
      <c r="J26402" s="820"/>
      <c r="K26402" s="820"/>
      <c r="L26402" s="820"/>
      <c r="M26402" s="820"/>
      <c r="N26402" s="820"/>
      <c r="O26402" s="820"/>
      <c r="P26402" s="820"/>
      <c r="Q26402" s="820"/>
      <c r="R26402" s="820"/>
      <c r="S26402" s="820"/>
      <c r="T26402" s="820"/>
      <c r="U26402" s="820"/>
      <c r="V26402" s="820"/>
      <c r="W26402" s="820"/>
      <c r="X26402" s="820"/>
      <c r="Y26402" s="820"/>
      <c r="Z26402" s="820"/>
    </row>
    <row r="26403" spans="7:26">
      <c r="G26403" s="826"/>
      <c r="H26403" s="820"/>
      <c r="J26403" s="820"/>
      <c r="K26403" s="820"/>
      <c r="L26403" s="820"/>
      <c r="M26403" s="820"/>
      <c r="N26403" s="820"/>
      <c r="O26403" s="820"/>
      <c r="P26403" s="820"/>
      <c r="Q26403" s="820"/>
      <c r="R26403" s="820"/>
      <c r="S26403" s="820"/>
      <c r="T26403" s="820"/>
      <c r="U26403" s="820"/>
      <c r="V26403" s="820"/>
      <c r="W26403" s="820"/>
      <c r="X26403" s="820"/>
      <c r="Y26403" s="820"/>
      <c r="Z26403" s="820"/>
    </row>
    <row r="26404" spans="7:26">
      <c r="G26404" s="826"/>
      <c r="H26404" s="820"/>
      <c r="J26404" s="820"/>
      <c r="K26404" s="820"/>
      <c r="L26404" s="820"/>
      <c r="M26404" s="820"/>
      <c r="N26404" s="820"/>
      <c r="O26404" s="820"/>
      <c r="P26404" s="820"/>
      <c r="Q26404" s="820"/>
      <c r="R26404" s="820"/>
      <c r="S26404" s="820"/>
      <c r="T26404" s="820"/>
      <c r="U26404" s="820"/>
      <c r="V26404" s="820"/>
      <c r="W26404" s="820"/>
      <c r="X26404" s="820"/>
      <c r="Y26404" s="820"/>
      <c r="Z26404" s="820"/>
    </row>
    <row r="26405" spans="7:26">
      <c r="G26405" s="826"/>
      <c r="H26405" s="820"/>
      <c r="J26405" s="820"/>
      <c r="K26405" s="820"/>
      <c r="L26405" s="820"/>
      <c r="M26405" s="820"/>
      <c r="N26405" s="820"/>
      <c r="O26405" s="820"/>
      <c r="P26405" s="820"/>
      <c r="Q26405" s="820"/>
      <c r="R26405" s="820"/>
      <c r="S26405" s="820"/>
      <c r="T26405" s="820"/>
      <c r="U26405" s="820"/>
      <c r="V26405" s="820"/>
      <c r="W26405" s="820"/>
      <c r="X26405" s="820"/>
      <c r="Y26405" s="820"/>
      <c r="Z26405" s="820"/>
    </row>
    <row r="26406" spans="7:26">
      <c r="G26406" s="826"/>
      <c r="H26406" s="820"/>
      <c r="J26406" s="820"/>
      <c r="K26406" s="820"/>
      <c r="L26406" s="820"/>
      <c r="M26406" s="820"/>
      <c r="N26406" s="820"/>
      <c r="O26406" s="820"/>
      <c r="P26406" s="820"/>
      <c r="Q26406" s="820"/>
      <c r="R26406" s="820"/>
      <c r="S26406" s="820"/>
      <c r="T26406" s="820"/>
      <c r="U26406" s="820"/>
      <c r="V26406" s="820"/>
      <c r="W26406" s="820"/>
      <c r="X26406" s="820"/>
      <c r="Y26406" s="820"/>
      <c r="Z26406" s="820"/>
    </row>
    <row r="26407" spans="7:26">
      <c r="G26407" s="826"/>
      <c r="H26407" s="820"/>
      <c r="J26407" s="820"/>
      <c r="K26407" s="820"/>
      <c r="L26407" s="820"/>
      <c r="M26407" s="820"/>
      <c r="N26407" s="820"/>
      <c r="O26407" s="820"/>
      <c r="P26407" s="820"/>
      <c r="Q26407" s="820"/>
      <c r="R26407" s="820"/>
      <c r="S26407" s="820"/>
      <c r="T26407" s="820"/>
      <c r="U26407" s="820"/>
      <c r="V26407" s="820"/>
      <c r="W26407" s="820"/>
      <c r="X26407" s="820"/>
      <c r="Y26407" s="820"/>
      <c r="Z26407" s="820"/>
    </row>
    <row r="26408" spans="7:26">
      <c r="G26408" s="826"/>
      <c r="H26408" s="820"/>
      <c r="J26408" s="820"/>
      <c r="K26408" s="820"/>
      <c r="L26408" s="820"/>
      <c r="M26408" s="820"/>
      <c r="N26408" s="820"/>
      <c r="O26408" s="820"/>
      <c r="P26408" s="820"/>
      <c r="Q26408" s="820"/>
      <c r="R26408" s="820"/>
      <c r="S26408" s="820"/>
      <c r="T26408" s="820"/>
      <c r="U26408" s="820"/>
      <c r="V26408" s="820"/>
      <c r="W26408" s="820"/>
      <c r="X26408" s="820"/>
      <c r="Y26408" s="820"/>
      <c r="Z26408" s="820"/>
    </row>
    <row r="26409" spans="7:26">
      <c r="G26409" s="826"/>
      <c r="H26409" s="820"/>
      <c r="J26409" s="820"/>
      <c r="K26409" s="820"/>
      <c r="L26409" s="820"/>
      <c r="M26409" s="820"/>
      <c r="N26409" s="820"/>
      <c r="O26409" s="820"/>
      <c r="P26409" s="820"/>
      <c r="Q26409" s="820"/>
      <c r="R26409" s="820"/>
      <c r="S26409" s="820"/>
      <c r="T26409" s="820"/>
      <c r="U26409" s="820"/>
      <c r="V26409" s="820"/>
      <c r="W26409" s="820"/>
      <c r="X26409" s="820"/>
      <c r="Y26409" s="820"/>
      <c r="Z26409" s="820"/>
    </row>
    <row r="26410" spans="7:26">
      <c r="G26410" s="826"/>
      <c r="H26410" s="820"/>
      <c r="J26410" s="820"/>
      <c r="K26410" s="820"/>
      <c r="L26410" s="820"/>
      <c r="M26410" s="820"/>
      <c r="N26410" s="820"/>
      <c r="O26410" s="820"/>
      <c r="P26410" s="820"/>
      <c r="Q26410" s="820"/>
      <c r="R26410" s="820"/>
      <c r="S26410" s="820"/>
      <c r="T26410" s="820"/>
      <c r="U26410" s="820"/>
      <c r="V26410" s="820"/>
      <c r="W26410" s="820"/>
      <c r="X26410" s="820"/>
      <c r="Y26410" s="820"/>
      <c r="Z26410" s="820"/>
    </row>
    <row r="26411" spans="7:26">
      <c r="G26411" s="826"/>
      <c r="H26411" s="820"/>
      <c r="J26411" s="820"/>
      <c r="K26411" s="820"/>
      <c r="L26411" s="820"/>
      <c r="M26411" s="820"/>
      <c r="N26411" s="820"/>
      <c r="O26411" s="820"/>
      <c r="P26411" s="820"/>
      <c r="Q26411" s="820"/>
      <c r="R26411" s="820"/>
      <c r="S26411" s="820"/>
      <c r="T26411" s="820"/>
      <c r="U26411" s="820"/>
      <c r="V26411" s="820"/>
      <c r="W26411" s="820"/>
      <c r="X26411" s="820"/>
      <c r="Y26411" s="820"/>
      <c r="Z26411" s="820"/>
    </row>
    <row r="26412" spans="7:26">
      <c r="G26412" s="826"/>
      <c r="H26412" s="820"/>
      <c r="J26412" s="820"/>
      <c r="K26412" s="820"/>
      <c r="L26412" s="820"/>
      <c r="M26412" s="820"/>
      <c r="N26412" s="820"/>
      <c r="O26412" s="820"/>
      <c r="P26412" s="820"/>
      <c r="Q26412" s="820"/>
      <c r="R26412" s="820"/>
      <c r="S26412" s="820"/>
      <c r="T26412" s="820"/>
      <c r="U26412" s="820"/>
      <c r="V26412" s="820"/>
      <c r="W26412" s="820"/>
      <c r="X26412" s="820"/>
      <c r="Y26412" s="820"/>
      <c r="Z26412" s="820"/>
    </row>
    <row r="26413" spans="7:26">
      <c r="G26413" s="826"/>
      <c r="H26413" s="820"/>
      <c r="J26413" s="820"/>
      <c r="K26413" s="820"/>
      <c r="L26413" s="820"/>
      <c r="M26413" s="820"/>
      <c r="N26413" s="820"/>
      <c r="O26413" s="820"/>
      <c r="P26413" s="820"/>
      <c r="Q26413" s="820"/>
      <c r="R26413" s="820"/>
      <c r="S26413" s="820"/>
      <c r="T26413" s="820"/>
      <c r="U26413" s="820"/>
      <c r="V26413" s="820"/>
      <c r="W26413" s="820"/>
      <c r="X26413" s="820"/>
      <c r="Y26413" s="820"/>
      <c r="Z26413" s="820"/>
    </row>
    <row r="26414" spans="7:26">
      <c r="G26414" s="826"/>
      <c r="H26414" s="820"/>
      <c r="J26414" s="820"/>
      <c r="K26414" s="820"/>
      <c r="L26414" s="820"/>
      <c r="M26414" s="820"/>
      <c r="N26414" s="820"/>
      <c r="O26414" s="820"/>
      <c r="P26414" s="820"/>
      <c r="Q26414" s="820"/>
      <c r="R26414" s="820"/>
      <c r="S26414" s="820"/>
      <c r="T26414" s="820"/>
      <c r="U26414" s="820"/>
      <c r="V26414" s="820"/>
      <c r="W26414" s="820"/>
      <c r="X26414" s="820"/>
      <c r="Y26414" s="820"/>
      <c r="Z26414" s="820"/>
    </row>
    <row r="26415" spans="7:26">
      <c r="G26415" s="826"/>
      <c r="H26415" s="820"/>
      <c r="J26415" s="820"/>
      <c r="K26415" s="820"/>
      <c r="L26415" s="820"/>
      <c r="M26415" s="820"/>
      <c r="N26415" s="820"/>
      <c r="O26415" s="820"/>
      <c r="P26415" s="820"/>
      <c r="Q26415" s="820"/>
      <c r="R26415" s="820"/>
      <c r="S26415" s="820"/>
      <c r="T26415" s="820"/>
      <c r="U26415" s="820"/>
      <c r="V26415" s="820"/>
      <c r="W26415" s="820"/>
      <c r="X26415" s="820"/>
      <c r="Y26415" s="820"/>
      <c r="Z26415" s="820"/>
    </row>
    <row r="26416" spans="7:26">
      <c r="G26416" s="826"/>
      <c r="H26416" s="820"/>
      <c r="J26416" s="820"/>
      <c r="K26416" s="820"/>
      <c r="L26416" s="820"/>
      <c r="M26416" s="820"/>
      <c r="N26416" s="820"/>
      <c r="O26416" s="820"/>
      <c r="P26416" s="820"/>
      <c r="Q26416" s="820"/>
      <c r="R26416" s="820"/>
      <c r="S26416" s="820"/>
      <c r="T26416" s="820"/>
      <c r="U26416" s="820"/>
      <c r="V26416" s="820"/>
      <c r="W26416" s="820"/>
      <c r="X26416" s="820"/>
      <c r="Y26416" s="820"/>
      <c r="Z26416" s="820"/>
    </row>
    <row r="26417" spans="7:26">
      <c r="G26417" s="826"/>
      <c r="H26417" s="820"/>
      <c r="J26417" s="820"/>
      <c r="K26417" s="820"/>
      <c r="L26417" s="820"/>
      <c r="M26417" s="820"/>
      <c r="N26417" s="820"/>
      <c r="O26417" s="820"/>
      <c r="P26417" s="820"/>
      <c r="Q26417" s="820"/>
      <c r="R26417" s="820"/>
      <c r="S26417" s="820"/>
      <c r="T26417" s="820"/>
      <c r="U26417" s="820"/>
      <c r="V26417" s="820"/>
      <c r="W26417" s="820"/>
      <c r="X26417" s="820"/>
      <c r="Y26417" s="820"/>
      <c r="Z26417" s="820"/>
    </row>
    <row r="26418" spans="7:26">
      <c r="G26418" s="826"/>
      <c r="H26418" s="820"/>
      <c r="J26418" s="820"/>
      <c r="K26418" s="820"/>
      <c r="L26418" s="820"/>
      <c r="M26418" s="820"/>
      <c r="N26418" s="820"/>
      <c r="O26418" s="820"/>
      <c r="P26418" s="820"/>
      <c r="Q26418" s="820"/>
      <c r="R26418" s="820"/>
      <c r="S26418" s="820"/>
      <c r="T26418" s="820"/>
      <c r="U26418" s="820"/>
      <c r="V26418" s="820"/>
      <c r="W26418" s="820"/>
      <c r="X26418" s="820"/>
      <c r="Y26418" s="820"/>
      <c r="Z26418" s="820"/>
    </row>
    <row r="26419" spans="7:26">
      <c r="G26419" s="826"/>
      <c r="H26419" s="820"/>
      <c r="J26419" s="820"/>
      <c r="K26419" s="820"/>
      <c r="L26419" s="820"/>
      <c r="M26419" s="820"/>
      <c r="N26419" s="820"/>
      <c r="O26419" s="820"/>
      <c r="P26419" s="820"/>
      <c r="Q26419" s="820"/>
      <c r="R26419" s="820"/>
      <c r="S26419" s="820"/>
      <c r="T26419" s="820"/>
      <c r="U26419" s="820"/>
      <c r="V26419" s="820"/>
      <c r="W26419" s="820"/>
      <c r="X26419" s="820"/>
      <c r="Y26419" s="820"/>
      <c r="Z26419" s="820"/>
    </row>
    <row r="26420" spans="7:26">
      <c r="G26420" s="826"/>
      <c r="H26420" s="820"/>
      <c r="J26420" s="820"/>
      <c r="K26420" s="820"/>
      <c r="L26420" s="820"/>
      <c r="M26420" s="820"/>
      <c r="N26420" s="820"/>
      <c r="O26420" s="820"/>
      <c r="P26420" s="820"/>
      <c r="Q26420" s="820"/>
      <c r="R26420" s="820"/>
      <c r="S26420" s="820"/>
      <c r="T26420" s="820"/>
      <c r="U26420" s="820"/>
      <c r="V26420" s="820"/>
      <c r="W26420" s="820"/>
      <c r="X26420" s="820"/>
      <c r="Y26420" s="820"/>
      <c r="Z26420" s="820"/>
    </row>
    <row r="26421" spans="7:26">
      <c r="G26421" s="826"/>
      <c r="H26421" s="820"/>
      <c r="J26421" s="820"/>
      <c r="K26421" s="820"/>
      <c r="L26421" s="820"/>
      <c r="M26421" s="820"/>
      <c r="N26421" s="820"/>
      <c r="O26421" s="820"/>
      <c r="P26421" s="820"/>
      <c r="Q26421" s="820"/>
      <c r="R26421" s="820"/>
      <c r="S26421" s="820"/>
      <c r="T26421" s="820"/>
      <c r="U26421" s="820"/>
      <c r="V26421" s="820"/>
      <c r="W26421" s="820"/>
      <c r="X26421" s="820"/>
      <c r="Y26421" s="820"/>
      <c r="Z26421" s="820"/>
    </row>
    <row r="26422" spans="7:26">
      <c r="G26422" s="826"/>
      <c r="H26422" s="820"/>
      <c r="J26422" s="820"/>
      <c r="K26422" s="820"/>
      <c r="L26422" s="820"/>
      <c r="M26422" s="820"/>
      <c r="N26422" s="820"/>
      <c r="O26422" s="820"/>
      <c r="P26422" s="820"/>
      <c r="Q26422" s="820"/>
      <c r="R26422" s="820"/>
      <c r="S26422" s="820"/>
      <c r="T26422" s="820"/>
      <c r="U26422" s="820"/>
      <c r="V26422" s="820"/>
      <c r="W26422" s="820"/>
      <c r="X26422" s="820"/>
      <c r="Y26422" s="820"/>
      <c r="Z26422" s="820"/>
    </row>
    <row r="26423" spans="7:26">
      <c r="G26423" s="826"/>
      <c r="H26423" s="820"/>
      <c r="J26423" s="820"/>
      <c r="K26423" s="820"/>
      <c r="L26423" s="820"/>
      <c r="M26423" s="820"/>
      <c r="N26423" s="820"/>
      <c r="O26423" s="820"/>
      <c r="P26423" s="820"/>
      <c r="Q26423" s="820"/>
      <c r="R26423" s="820"/>
      <c r="S26423" s="820"/>
      <c r="T26423" s="820"/>
      <c r="U26423" s="820"/>
      <c r="V26423" s="820"/>
      <c r="W26423" s="820"/>
      <c r="X26423" s="820"/>
      <c r="Y26423" s="820"/>
      <c r="Z26423" s="820"/>
    </row>
    <row r="26424" spans="7:26">
      <c r="G26424" s="826"/>
      <c r="H26424" s="820"/>
      <c r="J26424" s="820"/>
      <c r="K26424" s="820"/>
      <c r="L26424" s="820"/>
      <c r="M26424" s="820"/>
      <c r="N26424" s="820"/>
      <c r="O26424" s="820"/>
      <c r="P26424" s="820"/>
      <c r="Q26424" s="820"/>
      <c r="R26424" s="820"/>
      <c r="S26424" s="820"/>
      <c r="T26424" s="820"/>
      <c r="U26424" s="820"/>
      <c r="V26424" s="820"/>
      <c r="W26424" s="820"/>
      <c r="X26424" s="820"/>
      <c r="Y26424" s="820"/>
      <c r="Z26424" s="820"/>
    </row>
    <row r="26425" spans="7:26">
      <c r="G26425" s="826"/>
      <c r="H26425" s="820"/>
      <c r="J26425" s="820"/>
      <c r="K26425" s="820"/>
      <c r="L26425" s="820"/>
      <c r="M26425" s="820"/>
      <c r="N26425" s="820"/>
      <c r="O26425" s="820"/>
      <c r="P26425" s="820"/>
      <c r="Q26425" s="820"/>
      <c r="R26425" s="820"/>
      <c r="S26425" s="820"/>
      <c r="T26425" s="820"/>
      <c r="U26425" s="820"/>
      <c r="V26425" s="820"/>
      <c r="W26425" s="820"/>
      <c r="X26425" s="820"/>
      <c r="Y26425" s="820"/>
      <c r="Z26425" s="820"/>
    </row>
    <row r="26426" spans="7:26">
      <c r="G26426" s="826"/>
      <c r="H26426" s="820"/>
      <c r="J26426" s="820"/>
      <c r="K26426" s="820"/>
      <c r="L26426" s="820"/>
      <c r="M26426" s="820"/>
      <c r="N26426" s="820"/>
      <c r="O26426" s="820"/>
      <c r="P26426" s="820"/>
      <c r="Q26426" s="820"/>
      <c r="R26426" s="820"/>
      <c r="S26426" s="820"/>
      <c r="T26426" s="820"/>
      <c r="U26426" s="820"/>
      <c r="V26426" s="820"/>
      <c r="W26426" s="820"/>
      <c r="X26426" s="820"/>
      <c r="Y26426" s="820"/>
      <c r="Z26426" s="820"/>
    </row>
    <row r="26427" spans="7:26">
      <c r="G26427" s="826"/>
      <c r="H26427" s="820"/>
      <c r="J26427" s="820"/>
      <c r="K26427" s="820"/>
      <c r="L26427" s="820"/>
      <c r="M26427" s="820"/>
      <c r="N26427" s="820"/>
      <c r="O26427" s="820"/>
      <c r="P26427" s="820"/>
      <c r="Q26427" s="820"/>
      <c r="R26427" s="820"/>
      <c r="S26427" s="820"/>
      <c r="T26427" s="820"/>
      <c r="U26427" s="820"/>
      <c r="V26427" s="820"/>
      <c r="W26427" s="820"/>
      <c r="X26427" s="820"/>
      <c r="Y26427" s="820"/>
      <c r="Z26427" s="820"/>
    </row>
    <row r="26428" spans="7:26">
      <c r="G26428" s="826"/>
      <c r="H26428" s="820"/>
      <c r="J26428" s="820"/>
      <c r="K26428" s="820"/>
      <c r="L26428" s="820"/>
      <c r="M26428" s="820"/>
      <c r="N26428" s="820"/>
      <c r="O26428" s="820"/>
      <c r="P26428" s="820"/>
      <c r="Q26428" s="820"/>
      <c r="R26428" s="820"/>
      <c r="S26428" s="820"/>
      <c r="T26428" s="820"/>
      <c r="U26428" s="820"/>
      <c r="V26428" s="820"/>
      <c r="W26428" s="820"/>
      <c r="X26428" s="820"/>
      <c r="Y26428" s="820"/>
      <c r="Z26428" s="820"/>
    </row>
    <row r="26429" spans="7:26">
      <c r="G26429" s="826"/>
      <c r="H26429" s="820"/>
      <c r="J26429" s="820"/>
      <c r="K26429" s="820"/>
      <c r="L26429" s="820"/>
      <c r="M26429" s="820"/>
      <c r="N26429" s="820"/>
      <c r="O26429" s="820"/>
      <c r="P26429" s="820"/>
      <c r="Q26429" s="820"/>
      <c r="R26429" s="820"/>
      <c r="S26429" s="820"/>
      <c r="T26429" s="820"/>
      <c r="U26429" s="820"/>
      <c r="V26429" s="820"/>
      <c r="W26429" s="820"/>
      <c r="X26429" s="820"/>
      <c r="Y26429" s="820"/>
      <c r="Z26429" s="820"/>
    </row>
    <row r="26430" spans="7:26">
      <c r="G26430" s="826"/>
      <c r="H26430" s="820"/>
      <c r="J26430" s="820"/>
      <c r="K26430" s="820"/>
      <c r="L26430" s="820"/>
      <c r="M26430" s="820"/>
      <c r="N26430" s="820"/>
      <c r="O26430" s="820"/>
      <c r="P26430" s="820"/>
      <c r="Q26430" s="820"/>
      <c r="R26430" s="820"/>
      <c r="S26430" s="820"/>
      <c r="T26430" s="820"/>
      <c r="U26430" s="820"/>
      <c r="V26430" s="820"/>
      <c r="W26430" s="820"/>
      <c r="X26430" s="820"/>
      <c r="Y26430" s="820"/>
      <c r="Z26430" s="820"/>
    </row>
    <row r="26431" spans="7:26">
      <c r="G26431" s="826"/>
      <c r="H26431" s="820"/>
      <c r="J26431" s="820"/>
      <c r="K26431" s="820"/>
      <c r="L26431" s="820"/>
      <c r="M26431" s="820"/>
      <c r="N26431" s="820"/>
      <c r="O26431" s="820"/>
      <c r="P26431" s="820"/>
      <c r="Q26431" s="820"/>
      <c r="R26431" s="820"/>
      <c r="S26431" s="820"/>
      <c r="T26431" s="820"/>
      <c r="U26431" s="820"/>
      <c r="V26431" s="820"/>
      <c r="W26431" s="820"/>
      <c r="X26431" s="820"/>
      <c r="Y26431" s="820"/>
      <c r="Z26431" s="820"/>
    </row>
    <row r="26432" spans="7:26">
      <c r="G26432" s="826"/>
      <c r="H26432" s="820"/>
      <c r="J26432" s="820"/>
      <c r="K26432" s="820"/>
      <c r="L26432" s="820"/>
      <c r="M26432" s="820"/>
      <c r="N26432" s="820"/>
      <c r="O26432" s="820"/>
      <c r="P26432" s="820"/>
      <c r="Q26432" s="820"/>
      <c r="R26432" s="820"/>
      <c r="S26432" s="820"/>
      <c r="T26432" s="820"/>
      <c r="U26432" s="820"/>
      <c r="V26432" s="820"/>
      <c r="W26432" s="820"/>
      <c r="X26432" s="820"/>
      <c r="Y26432" s="820"/>
      <c r="Z26432" s="820"/>
    </row>
    <row r="26433" spans="7:26">
      <c r="G26433" s="826"/>
      <c r="H26433" s="820"/>
      <c r="J26433" s="820"/>
      <c r="K26433" s="820"/>
      <c r="L26433" s="820"/>
      <c r="M26433" s="820"/>
      <c r="N26433" s="820"/>
      <c r="O26433" s="820"/>
      <c r="P26433" s="820"/>
      <c r="Q26433" s="820"/>
      <c r="R26433" s="820"/>
      <c r="S26433" s="820"/>
      <c r="T26433" s="820"/>
      <c r="U26433" s="820"/>
      <c r="V26433" s="820"/>
      <c r="W26433" s="820"/>
      <c r="X26433" s="820"/>
      <c r="Y26433" s="820"/>
      <c r="Z26433" s="820"/>
    </row>
    <row r="26434" spans="7:26">
      <c r="G26434" s="826"/>
      <c r="H26434" s="820"/>
      <c r="J26434" s="820"/>
      <c r="K26434" s="820"/>
      <c r="L26434" s="820"/>
      <c r="M26434" s="820"/>
      <c r="N26434" s="820"/>
      <c r="O26434" s="820"/>
      <c r="P26434" s="820"/>
      <c r="Q26434" s="820"/>
      <c r="R26434" s="820"/>
      <c r="S26434" s="820"/>
      <c r="T26434" s="820"/>
      <c r="U26434" s="820"/>
      <c r="V26434" s="820"/>
      <c r="W26434" s="820"/>
      <c r="X26434" s="820"/>
      <c r="Y26434" s="820"/>
      <c r="Z26434" s="820"/>
    </row>
    <row r="26435" spans="7:26">
      <c r="G26435" s="826"/>
      <c r="H26435" s="820"/>
      <c r="J26435" s="820"/>
      <c r="K26435" s="820"/>
      <c r="L26435" s="820"/>
      <c r="M26435" s="820"/>
      <c r="N26435" s="820"/>
      <c r="O26435" s="820"/>
      <c r="P26435" s="820"/>
      <c r="Q26435" s="820"/>
      <c r="R26435" s="820"/>
      <c r="S26435" s="820"/>
      <c r="T26435" s="820"/>
      <c r="U26435" s="820"/>
      <c r="V26435" s="820"/>
      <c r="W26435" s="820"/>
      <c r="X26435" s="820"/>
      <c r="Y26435" s="820"/>
      <c r="Z26435" s="820"/>
    </row>
    <row r="26436" spans="7:26">
      <c r="G26436" s="826"/>
      <c r="H26436" s="820"/>
      <c r="J26436" s="820"/>
      <c r="K26436" s="820"/>
      <c r="L26436" s="820"/>
      <c r="M26436" s="820"/>
      <c r="N26436" s="820"/>
      <c r="O26436" s="820"/>
      <c r="P26436" s="820"/>
      <c r="Q26436" s="820"/>
      <c r="R26436" s="820"/>
      <c r="S26436" s="820"/>
      <c r="T26436" s="820"/>
      <c r="U26436" s="820"/>
      <c r="V26436" s="820"/>
      <c r="W26436" s="820"/>
      <c r="X26436" s="820"/>
      <c r="Y26436" s="820"/>
      <c r="Z26436" s="820"/>
    </row>
    <row r="26437" spans="7:26">
      <c r="G26437" s="826"/>
      <c r="H26437" s="820"/>
      <c r="J26437" s="820"/>
      <c r="K26437" s="820"/>
      <c r="L26437" s="820"/>
      <c r="M26437" s="820"/>
      <c r="N26437" s="820"/>
      <c r="O26437" s="820"/>
      <c r="P26437" s="820"/>
      <c r="Q26437" s="820"/>
      <c r="R26437" s="820"/>
      <c r="S26437" s="820"/>
      <c r="T26437" s="820"/>
      <c r="U26437" s="820"/>
      <c r="V26437" s="820"/>
      <c r="W26437" s="820"/>
      <c r="X26437" s="820"/>
      <c r="Y26437" s="820"/>
      <c r="Z26437" s="820"/>
    </row>
    <row r="26438" spans="7:26">
      <c r="G26438" s="826"/>
      <c r="H26438" s="820"/>
      <c r="J26438" s="820"/>
      <c r="K26438" s="820"/>
      <c r="L26438" s="820"/>
      <c r="M26438" s="820"/>
      <c r="N26438" s="820"/>
      <c r="O26438" s="820"/>
      <c r="P26438" s="820"/>
      <c r="Q26438" s="820"/>
      <c r="R26438" s="820"/>
      <c r="S26438" s="820"/>
      <c r="T26438" s="820"/>
      <c r="U26438" s="820"/>
      <c r="V26438" s="820"/>
      <c r="W26438" s="820"/>
      <c r="X26438" s="820"/>
      <c r="Y26438" s="820"/>
      <c r="Z26438" s="820"/>
    </row>
    <row r="26439" spans="7:26">
      <c r="G26439" s="826"/>
      <c r="H26439" s="820"/>
      <c r="J26439" s="820"/>
      <c r="K26439" s="820"/>
      <c r="L26439" s="820"/>
      <c r="M26439" s="820"/>
      <c r="N26439" s="820"/>
      <c r="O26439" s="820"/>
      <c r="P26439" s="820"/>
      <c r="Q26439" s="820"/>
      <c r="R26439" s="820"/>
      <c r="S26439" s="820"/>
      <c r="T26439" s="820"/>
      <c r="U26439" s="820"/>
      <c r="V26439" s="820"/>
      <c r="W26439" s="820"/>
      <c r="X26439" s="820"/>
      <c r="Y26439" s="820"/>
      <c r="Z26439" s="820"/>
    </row>
    <row r="26440" spans="7:26">
      <c r="G26440" s="826"/>
      <c r="H26440" s="820"/>
      <c r="J26440" s="820"/>
      <c r="K26440" s="820"/>
      <c r="L26440" s="820"/>
      <c r="M26440" s="820"/>
      <c r="N26440" s="820"/>
      <c r="O26440" s="820"/>
      <c r="P26440" s="820"/>
      <c r="Q26440" s="820"/>
      <c r="R26440" s="820"/>
      <c r="S26440" s="820"/>
      <c r="T26440" s="820"/>
      <c r="U26440" s="820"/>
      <c r="V26440" s="820"/>
      <c r="W26440" s="820"/>
      <c r="X26440" s="820"/>
      <c r="Y26440" s="820"/>
      <c r="Z26440" s="820"/>
    </row>
    <row r="26441" spans="7:26">
      <c r="G26441" s="826"/>
      <c r="H26441" s="820"/>
      <c r="J26441" s="820"/>
      <c r="K26441" s="820"/>
      <c r="L26441" s="820"/>
      <c r="M26441" s="820"/>
      <c r="N26441" s="820"/>
      <c r="O26441" s="820"/>
      <c r="P26441" s="820"/>
      <c r="Q26441" s="820"/>
      <c r="R26441" s="820"/>
      <c r="S26441" s="820"/>
      <c r="T26441" s="820"/>
      <c r="U26441" s="820"/>
      <c r="V26441" s="820"/>
      <c r="W26441" s="820"/>
      <c r="X26441" s="820"/>
      <c r="Y26441" s="820"/>
      <c r="Z26441" s="820"/>
    </row>
    <row r="26442" spans="7:26">
      <c r="G26442" s="826"/>
      <c r="H26442" s="820"/>
      <c r="J26442" s="820"/>
      <c r="K26442" s="820"/>
      <c r="L26442" s="820"/>
      <c r="M26442" s="820"/>
      <c r="N26442" s="820"/>
      <c r="O26442" s="820"/>
      <c r="P26442" s="820"/>
      <c r="Q26442" s="820"/>
      <c r="R26442" s="820"/>
      <c r="S26442" s="820"/>
      <c r="T26442" s="820"/>
      <c r="U26442" s="820"/>
      <c r="V26442" s="820"/>
      <c r="W26442" s="820"/>
      <c r="X26442" s="820"/>
      <c r="Y26442" s="820"/>
      <c r="Z26442" s="820"/>
    </row>
    <row r="26443" spans="7:26">
      <c r="G26443" s="826"/>
      <c r="H26443" s="820"/>
      <c r="J26443" s="820"/>
      <c r="K26443" s="820"/>
      <c r="L26443" s="820"/>
      <c r="M26443" s="820"/>
      <c r="N26443" s="820"/>
      <c r="O26443" s="820"/>
      <c r="P26443" s="820"/>
      <c r="Q26443" s="820"/>
      <c r="R26443" s="820"/>
      <c r="S26443" s="820"/>
      <c r="T26443" s="820"/>
      <c r="U26443" s="820"/>
      <c r="V26443" s="820"/>
      <c r="W26443" s="820"/>
      <c r="X26443" s="820"/>
      <c r="Y26443" s="820"/>
      <c r="Z26443" s="820"/>
    </row>
    <row r="26444" spans="7:26">
      <c r="G26444" s="826"/>
      <c r="H26444" s="820"/>
      <c r="J26444" s="820"/>
      <c r="K26444" s="820"/>
      <c r="L26444" s="820"/>
      <c r="M26444" s="820"/>
      <c r="N26444" s="820"/>
      <c r="O26444" s="820"/>
      <c r="P26444" s="820"/>
      <c r="Q26444" s="820"/>
      <c r="R26444" s="820"/>
      <c r="S26444" s="820"/>
      <c r="T26444" s="820"/>
      <c r="U26444" s="820"/>
      <c r="V26444" s="820"/>
      <c r="W26444" s="820"/>
      <c r="X26444" s="820"/>
      <c r="Y26444" s="820"/>
      <c r="Z26444" s="820"/>
    </row>
    <row r="26445" spans="7:26">
      <c r="G26445" s="826"/>
      <c r="H26445" s="820"/>
      <c r="J26445" s="820"/>
      <c r="K26445" s="820"/>
      <c r="L26445" s="820"/>
      <c r="M26445" s="820"/>
      <c r="N26445" s="820"/>
      <c r="O26445" s="820"/>
      <c r="P26445" s="820"/>
      <c r="Q26445" s="820"/>
      <c r="R26445" s="820"/>
      <c r="S26445" s="820"/>
      <c r="T26445" s="820"/>
      <c r="U26445" s="820"/>
      <c r="V26445" s="820"/>
      <c r="W26445" s="820"/>
      <c r="X26445" s="820"/>
      <c r="Y26445" s="820"/>
      <c r="Z26445" s="820"/>
    </row>
    <row r="26446" spans="7:26">
      <c r="G26446" s="826"/>
      <c r="H26446" s="820"/>
      <c r="J26446" s="820"/>
      <c r="K26446" s="820"/>
      <c r="L26446" s="820"/>
      <c r="M26446" s="820"/>
      <c r="N26446" s="820"/>
      <c r="O26446" s="820"/>
      <c r="P26446" s="820"/>
      <c r="Q26446" s="820"/>
      <c r="R26446" s="820"/>
      <c r="S26446" s="820"/>
      <c r="T26446" s="820"/>
      <c r="U26446" s="820"/>
      <c r="V26446" s="820"/>
      <c r="W26446" s="820"/>
      <c r="X26446" s="820"/>
      <c r="Y26446" s="820"/>
      <c r="Z26446" s="820"/>
    </row>
    <row r="26447" spans="7:26">
      <c r="G26447" s="826"/>
      <c r="H26447" s="820"/>
      <c r="J26447" s="820"/>
      <c r="K26447" s="820"/>
      <c r="L26447" s="820"/>
      <c r="M26447" s="820"/>
      <c r="N26447" s="820"/>
      <c r="O26447" s="820"/>
      <c r="P26447" s="820"/>
      <c r="Q26447" s="820"/>
      <c r="R26447" s="820"/>
      <c r="S26447" s="820"/>
      <c r="T26447" s="820"/>
      <c r="U26447" s="820"/>
      <c r="V26447" s="820"/>
      <c r="W26447" s="820"/>
      <c r="X26447" s="820"/>
      <c r="Y26447" s="820"/>
      <c r="Z26447" s="820"/>
    </row>
    <row r="26448" spans="7:26">
      <c r="G26448" s="826"/>
      <c r="H26448" s="820"/>
      <c r="J26448" s="820"/>
      <c r="K26448" s="820"/>
      <c r="L26448" s="820"/>
      <c r="M26448" s="820"/>
      <c r="N26448" s="820"/>
      <c r="O26448" s="820"/>
      <c r="P26448" s="820"/>
      <c r="Q26448" s="820"/>
      <c r="R26448" s="820"/>
      <c r="S26448" s="820"/>
      <c r="T26448" s="820"/>
      <c r="U26448" s="820"/>
      <c r="V26448" s="820"/>
      <c r="W26448" s="820"/>
      <c r="X26448" s="820"/>
      <c r="Y26448" s="820"/>
      <c r="Z26448" s="820"/>
    </row>
    <row r="26449" spans="7:26">
      <c r="G26449" s="826"/>
      <c r="H26449" s="820"/>
      <c r="J26449" s="820"/>
      <c r="K26449" s="820"/>
      <c r="L26449" s="820"/>
      <c r="M26449" s="820"/>
      <c r="N26449" s="820"/>
      <c r="O26449" s="820"/>
      <c r="P26449" s="820"/>
      <c r="Q26449" s="820"/>
      <c r="R26449" s="820"/>
      <c r="S26449" s="820"/>
      <c r="T26449" s="820"/>
      <c r="U26449" s="820"/>
      <c r="V26449" s="820"/>
      <c r="W26449" s="820"/>
      <c r="X26449" s="820"/>
      <c r="Y26449" s="820"/>
      <c r="Z26449" s="820"/>
    </row>
    <row r="26450" spans="7:26">
      <c r="G26450" s="826"/>
      <c r="H26450" s="820"/>
      <c r="J26450" s="820"/>
      <c r="K26450" s="820"/>
      <c r="L26450" s="820"/>
      <c r="M26450" s="820"/>
      <c r="N26450" s="820"/>
      <c r="O26450" s="820"/>
      <c r="P26450" s="820"/>
      <c r="Q26450" s="820"/>
      <c r="R26450" s="820"/>
      <c r="S26450" s="820"/>
      <c r="T26450" s="820"/>
      <c r="U26450" s="820"/>
      <c r="V26450" s="820"/>
      <c r="W26450" s="820"/>
      <c r="X26450" s="820"/>
      <c r="Y26450" s="820"/>
      <c r="Z26450" s="820"/>
    </row>
    <row r="26451" spans="7:26">
      <c r="G26451" s="826"/>
      <c r="H26451" s="820"/>
      <c r="J26451" s="820"/>
      <c r="K26451" s="820"/>
      <c r="L26451" s="820"/>
      <c r="M26451" s="820"/>
      <c r="N26451" s="820"/>
      <c r="O26451" s="820"/>
      <c r="P26451" s="820"/>
      <c r="Q26451" s="820"/>
      <c r="R26451" s="820"/>
      <c r="S26451" s="820"/>
      <c r="T26451" s="820"/>
      <c r="U26451" s="820"/>
      <c r="V26451" s="820"/>
      <c r="W26451" s="820"/>
      <c r="X26451" s="820"/>
      <c r="Y26451" s="820"/>
      <c r="Z26451" s="820"/>
    </row>
    <row r="26452" spans="7:26">
      <c r="G26452" s="826"/>
      <c r="H26452" s="820"/>
      <c r="J26452" s="820"/>
      <c r="K26452" s="820"/>
      <c r="L26452" s="820"/>
      <c r="M26452" s="820"/>
      <c r="N26452" s="820"/>
      <c r="O26452" s="820"/>
      <c r="P26452" s="820"/>
      <c r="Q26452" s="820"/>
      <c r="R26452" s="820"/>
      <c r="S26452" s="820"/>
      <c r="T26452" s="820"/>
      <c r="U26452" s="820"/>
      <c r="V26452" s="820"/>
      <c r="W26452" s="820"/>
      <c r="X26452" s="820"/>
      <c r="Y26452" s="820"/>
      <c r="Z26452" s="820"/>
    </row>
    <row r="26453" spans="7:26">
      <c r="G26453" s="826"/>
      <c r="H26453" s="820"/>
      <c r="J26453" s="820"/>
      <c r="K26453" s="820"/>
      <c r="L26453" s="820"/>
      <c r="M26453" s="820"/>
      <c r="N26453" s="820"/>
      <c r="O26453" s="820"/>
      <c r="P26453" s="820"/>
      <c r="Q26453" s="820"/>
      <c r="R26453" s="820"/>
      <c r="S26453" s="820"/>
      <c r="T26453" s="820"/>
      <c r="U26453" s="820"/>
      <c r="V26453" s="820"/>
      <c r="W26453" s="820"/>
      <c r="X26453" s="820"/>
      <c r="Y26453" s="820"/>
      <c r="Z26453" s="820"/>
    </row>
    <row r="26454" spans="7:26">
      <c r="G26454" s="826"/>
      <c r="H26454" s="820"/>
      <c r="J26454" s="820"/>
      <c r="K26454" s="820"/>
      <c r="L26454" s="820"/>
      <c r="M26454" s="820"/>
      <c r="N26454" s="820"/>
      <c r="O26454" s="820"/>
      <c r="P26454" s="820"/>
      <c r="Q26454" s="820"/>
      <c r="R26454" s="820"/>
      <c r="S26454" s="820"/>
      <c r="T26454" s="820"/>
      <c r="U26454" s="820"/>
      <c r="V26454" s="820"/>
      <c r="W26454" s="820"/>
      <c r="X26454" s="820"/>
      <c r="Y26454" s="820"/>
      <c r="Z26454" s="820"/>
    </row>
    <row r="26455" spans="7:26">
      <c r="G26455" s="826"/>
      <c r="H26455" s="820"/>
      <c r="J26455" s="820"/>
      <c r="K26455" s="820"/>
      <c r="L26455" s="820"/>
      <c r="M26455" s="820"/>
      <c r="N26455" s="820"/>
      <c r="O26455" s="820"/>
      <c r="P26455" s="820"/>
      <c r="Q26455" s="820"/>
      <c r="R26455" s="820"/>
      <c r="S26455" s="820"/>
      <c r="T26455" s="820"/>
      <c r="U26455" s="820"/>
      <c r="V26455" s="820"/>
      <c r="W26455" s="820"/>
      <c r="X26455" s="820"/>
      <c r="Y26455" s="820"/>
      <c r="Z26455" s="820"/>
    </row>
    <row r="26456" spans="7:26">
      <c r="G26456" s="826"/>
      <c r="H26456" s="820"/>
      <c r="J26456" s="820"/>
      <c r="K26456" s="820"/>
      <c r="L26456" s="820"/>
      <c r="M26456" s="820"/>
      <c r="N26456" s="820"/>
      <c r="O26456" s="820"/>
      <c r="P26456" s="820"/>
      <c r="Q26456" s="820"/>
      <c r="R26456" s="820"/>
      <c r="S26456" s="820"/>
      <c r="T26456" s="820"/>
      <c r="U26456" s="820"/>
      <c r="V26456" s="820"/>
      <c r="W26456" s="820"/>
      <c r="X26456" s="820"/>
      <c r="Y26456" s="820"/>
      <c r="Z26456" s="820"/>
    </row>
    <row r="26457" spans="7:26">
      <c r="G26457" s="826"/>
      <c r="H26457" s="820"/>
      <c r="J26457" s="820"/>
      <c r="K26457" s="820"/>
      <c r="L26457" s="820"/>
      <c r="M26457" s="820"/>
      <c r="N26457" s="820"/>
      <c r="O26457" s="820"/>
      <c r="P26457" s="820"/>
      <c r="Q26457" s="820"/>
      <c r="R26457" s="820"/>
      <c r="S26457" s="820"/>
      <c r="T26457" s="820"/>
      <c r="U26457" s="820"/>
      <c r="V26457" s="820"/>
      <c r="W26457" s="820"/>
      <c r="X26457" s="820"/>
      <c r="Y26457" s="820"/>
      <c r="Z26457" s="820"/>
    </row>
    <row r="26458" spans="7:26">
      <c r="G26458" s="826"/>
      <c r="H26458" s="820"/>
      <c r="J26458" s="820"/>
      <c r="K26458" s="820"/>
      <c r="L26458" s="820"/>
      <c r="M26458" s="820"/>
      <c r="N26458" s="820"/>
      <c r="O26458" s="820"/>
      <c r="P26458" s="820"/>
      <c r="Q26458" s="820"/>
      <c r="R26458" s="820"/>
      <c r="S26458" s="820"/>
      <c r="T26458" s="820"/>
      <c r="U26458" s="820"/>
      <c r="V26458" s="820"/>
      <c r="W26458" s="820"/>
      <c r="X26458" s="820"/>
      <c r="Y26458" s="820"/>
      <c r="Z26458" s="820"/>
    </row>
    <row r="26459" spans="7:26">
      <c r="G26459" s="826"/>
      <c r="H26459" s="820"/>
      <c r="J26459" s="820"/>
      <c r="K26459" s="820"/>
      <c r="L26459" s="820"/>
      <c r="M26459" s="820"/>
      <c r="N26459" s="820"/>
      <c r="O26459" s="820"/>
      <c r="P26459" s="820"/>
      <c r="Q26459" s="820"/>
      <c r="R26459" s="820"/>
      <c r="S26459" s="820"/>
      <c r="T26459" s="820"/>
      <c r="U26459" s="820"/>
      <c r="V26459" s="820"/>
      <c r="W26459" s="820"/>
      <c r="X26459" s="820"/>
      <c r="Y26459" s="820"/>
      <c r="Z26459" s="820"/>
    </row>
    <row r="26460" spans="7:26">
      <c r="G26460" s="826"/>
      <c r="H26460" s="820"/>
      <c r="J26460" s="820"/>
      <c r="K26460" s="820"/>
      <c r="L26460" s="820"/>
      <c r="M26460" s="820"/>
      <c r="N26460" s="820"/>
      <c r="O26460" s="820"/>
      <c r="P26460" s="820"/>
      <c r="Q26460" s="820"/>
      <c r="R26460" s="820"/>
      <c r="S26460" s="820"/>
      <c r="T26460" s="820"/>
      <c r="U26460" s="820"/>
      <c r="V26460" s="820"/>
      <c r="W26460" s="820"/>
      <c r="X26460" s="820"/>
      <c r="Y26460" s="820"/>
      <c r="Z26460" s="820"/>
    </row>
    <row r="26461" spans="7:26">
      <c r="G26461" s="826"/>
      <c r="H26461" s="820"/>
      <c r="J26461" s="820"/>
      <c r="K26461" s="820"/>
      <c r="L26461" s="820"/>
      <c r="M26461" s="820"/>
      <c r="N26461" s="820"/>
      <c r="O26461" s="820"/>
      <c r="P26461" s="820"/>
      <c r="Q26461" s="820"/>
      <c r="R26461" s="820"/>
      <c r="S26461" s="820"/>
      <c r="T26461" s="820"/>
      <c r="U26461" s="820"/>
      <c r="V26461" s="820"/>
      <c r="W26461" s="820"/>
      <c r="X26461" s="820"/>
      <c r="Y26461" s="820"/>
      <c r="Z26461" s="820"/>
    </row>
    <row r="26462" spans="7:26">
      <c r="G26462" s="826"/>
      <c r="H26462" s="820"/>
      <c r="J26462" s="820"/>
      <c r="K26462" s="820"/>
      <c r="L26462" s="820"/>
      <c r="M26462" s="820"/>
      <c r="N26462" s="820"/>
      <c r="O26462" s="820"/>
      <c r="P26462" s="820"/>
      <c r="Q26462" s="820"/>
      <c r="R26462" s="820"/>
      <c r="S26462" s="820"/>
      <c r="T26462" s="820"/>
      <c r="U26462" s="820"/>
      <c r="V26462" s="820"/>
      <c r="W26462" s="820"/>
      <c r="X26462" s="820"/>
      <c r="Y26462" s="820"/>
      <c r="Z26462" s="820"/>
    </row>
    <row r="26463" spans="7:26">
      <c r="G26463" s="826"/>
      <c r="H26463" s="820"/>
      <c r="J26463" s="820"/>
      <c r="K26463" s="820"/>
      <c r="L26463" s="820"/>
      <c r="M26463" s="820"/>
      <c r="N26463" s="820"/>
      <c r="O26463" s="820"/>
      <c r="P26463" s="820"/>
      <c r="Q26463" s="820"/>
      <c r="R26463" s="820"/>
      <c r="S26463" s="820"/>
      <c r="T26463" s="820"/>
      <c r="U26463" s="820"/>
      <c r="V26463" s="820"/>
      <c r="W26463" s="820"/>
      <c r="X26463" s="820"/>
      <c r="Y26463" s="820"/>
      <c r="Z26463" s="820"/>
    </row>
    <row r="26464" spans="7:26">
      <c r="G26464" s="826"/>
      <c r="H26464" s="820"/>
      <c r="J26464" s="820"/>
      <c r="K26464" s="820"/>
      <c r="L26464" s="820"/>
      <c r="M26464" s="820"/>
      <c r="N26464" s="820"/>
      <c r="O26464" s="820"/>
      <c r="P26464" s="820"/>
      <c r="Q26464" s="820"/>
      <c r="R26464" s="820"/>
      <c r="S26464" s="820"/>
      <c r="T26464" s="820"/>
      <c r="U26464" s="820"/>
      <c r="V26464" s="820"/>
      <c r="W26464" s="820"/>
      <c r="X26464" s="820"/>
      <c r="Y26464" s="820"/>
      <c r="Z26464" s="820"/>
    </row>
    <row r="26465" spans="7:26">
      <c r="G26465" s="826"/>
      <c r="H26465" s="820"/>
      <c r="J26465" s="820"/>
      <c r="K26465" s="820"/>
      <c r="L26465" s="820"/>
      <c r="M26465" s="820"/>
      <c r="N26465" s="820"/>
      <c r="O26465" s="820"/>
      <c r="P26465" s="820"/>
      <c r="Q26465" s="820"/>
      <c r="R26465" s="820"/>
      <c r="S26465" s="820"/>
      <c r="T26465" s="820"/>
      <c r="U26465" s="820"/>
      <c r="V26465" s="820"/>
      <c r="W26465" s="820"/>
      <c r="X26465" s="820"/>
      <c r="Y26465" s="820"/>
      <c r="Z26465" s="820"/>
    </row>
    <row r="26466" spans="7:26">
      <c r="G26466" s="826"/>
      <c r="H26466" s="820"/>
      <c r="J26466" s="820"/>
      <c r="K26466" s="820"/>
      <c r="L26466" s="820"/>
      <c r="M26466" s="820"/>
      <c r="N26466" s="820"/>
      <c r="O26466" s="820"/>
      <c r="P26466" s="820"/>
      <c r="Q26466" s="820"/>
      <c r="R26466" s="820"/>
      <c r="S26466" s="820"/>
      <c r="T26466" s="820"/>
      <c r="U26466" s="820"/>
      <c r="V26466" s="820"/>
      <c r="W26466" s="820"/>
      <c r="X26466" s="820"/>
      <c r="Y26466" s="820"/>
      <c r="Z26466" s="820"/>
    </row>
    <row r="26467" spans="7:26">
      <c r="G26467" s="826"/>
      <c r="H26467" s="820"/>
      <c r="J26467" s="820"/>
      <c r="K26467" s="820"/>
      <c r="L26467" s="820"/>
      <c r="M26467" s="820"/>
      <c r="N26467" s="820"/>
      <c r="O26467" s="820"/>
      <c r="P26467" s="820"/>
      <c r="Q26467" s="820"/>
      <c r="R26467" s="820"/>
      <c r="S26467" s="820"/>
      <c r="T26467" s="820"/>
      <c r="U26467" s="820"/>
      <c r="V26467" s="820"/>
      <c r="W26467" s="820"/>
      <c r="X26467" s="820"/>
      <c r="Y26467" s="820"/>
      <c r="Z26467" s="820"/>
    </row>
    <row r="26468" spans="7:26">
      <c r="G26468" s="826"/>
      <c r="H26468" s="820"/>
      <c r="J26468" s="820"/>
      <c r="K26468" s="820"/>
      <c r="L26468" s="820"/>
      <c r="M26468" s="820"/>
      <c r="N26468" s="820"/>
      <c r="O26468" s="820"/>
      <c r="P26468" s="820"/>
      <c r="Q26468" s="820"/>
      <c r="R26468" s="820"/>
      <c r="S26468" s="820"/>
      <c r="T26468" s="820"/>
      <c r="U26468" s="820"/>
      <c r="V26468" s="820"/>
      <c r="W26468" s="820"/>
      <c r="X26468" s="820"/>
      <c r="Y26468" s="820"/>
      <c r="Z26468" s="820"/>
    </row>
    <row r="26469" spans="7:26">
      <c r="G26469" s="826"/>
      <c r="H26469" s="820"/>
      <c r="J26469" s="820"/>
      <c r="K26469" s="820"/>
      <c r="L26469" s="820"/>
      <c r="M26469" s="820"/>
      <c r="N26469" s="820"/>
      <c r="O26469" s="820"/>
      <c r="P26469" s="820"/>
      <c r="Q26469" s="820"/>
      <c r="R26469" s="820"/>
      <c r="S26469" s="820"/>
      <c r="T26469" s="820"/>
      <c r="U26469" s="820"/>
      <c r="V26469" s="820"/>
      <c r="W26469" s="820"/>
      <c r="X26469" s="820"/>
      <c r="Y26469" s="820"/>
      <c r="Z26469" s="820"/>
    </row>
    <row r="26470" spans="7:26">
      <c r="G26470" s="826"/>
      <c r="H26470" s="820"/>
      <c r="J26470" s="820"/>
      <c r="K26470" s="820"/>
      <c r="L26470" s="820"/>
      <c r="M26470" s="820"/>
      <c r="N26470" s="820"/>
      <c r="O26470" s="820"/>
      <c r="P26470" s="820"/>
      <c r="Q26470" s="820"/>
      <c r="R26470" s="820"/>
      <c r="S26470" s="820"/>
      <c r="T26470" s="820"/>
      <c r="U26470" s="820"/>
      <c r="V26470" s="820"/>
      <c r="W26470" s="820"/>
      <c r="X26470" s="820"/>
      <c r="Y26470" s="820"/>
      <c r="Z26470" s="820"/>
    </row>
    <row r="26471" spans="7:26">
      <c r="G26471" s="826"/>
      <c r="H26471" s="820"/>
      <c r="J26471" s="820"/>
      <c r="K26471" s="820"/>
      <c r="L26471" s="820"/>
      <c r="M26471" s="820"/>
      <c r="N26471" s="820"/>
      <c r="O26471" s="820"/>
      <c r="P26471" s="820"/>
      <c r="Q26471" s="820"/>
      <c r="R26471" s="820"/>
      <c r="S26471" s="820"/>
      <c r="T26471" s="820"/>
      <c r="U26471" s="820"/>
      <c r="V26471" s="820"/>
      <c r="W26471" s="820"/>
      <c r="X26471" s="820"/>
      <c r="Y26471" s="820"/>
      <c r="Z26471" s="820"/>
    </row>
    <row r="26472" spans="7:26">
      <c r="G26472" s="826"/>
      <c r="H26472" s="820"/>
      <c r="J26472" s="820"/>
      <c r="K26472" s="820"/>
      <c r="L26472" s="820"/>
      <c r="M26472" s="820"/>
      <c r="N26472" s="820"/>
      <c r="O26472" s="820"/>
      <c r="P26472" s="820"/>
      <c r="Q26472" s="820"/>
      <c r="R26472" s="820"/>
      <c r="S26472" s="820"/>
      <c r="T26472" s="820"/>
      <c r="U26472" s="820"/>
      <c r="V26472" s="820"/>
      <c r="W26472" s="820"/>
      <c r="X26472" s="820"/>
      <c r="Y26472" s="820"/>
      <c r="Z26472" s="820"/>
    </row>
    <row r="26473" spans="7:26">
      <c r="G26473" s="826"/>
      <c r="H26473" s="820"/>
      <c r="J26473" s="820"/>
      <c r="K26473" s="820"/>
      <c r="L26473" s="820"/>
      <c r="M26473" s="820"/>
      <c r="N26473" s="820"/>
      <c r="O26473" s="820"/>
      <c r="P26473" s="820"/>
      <c r="Q26473" s="820"/>
      <c r="R26473" s="820"/>
      <c r="S26473" s="820"/>
      <c r="T26473" s="820"/>
      <c r="U26473" s="820"/>
      <c r="V26473" s="820"/>
      <c r="W26473" s="820"/>
      <c r="X26473" s="820"/>
      <c r="Y26473" s="820"/>
      <c r="Z26473" s="820"/>
    </row>
    <row r="26474" spans="7:26">
      <c r="G26474" s="826"/>
      <c r="H26474" s="820"/>
      <c r="J26474" s="820"/>
      <c r="K26474" s="820"/>
      <c r="L26474" s="820"/>
      <c r="M26474" s="820"/>
      <c r="N26474" s="820"/>
      <c r="O26474" s="820"/>
      <c r="P26474" s="820"/>
      <c r="Q26474" s="820"/>
      <c r="R26474" s="820"/>
      <c r="S26474" s="820"/>
      <c r="T26474" s="820"/>
      <c r="U26474" s="820"/>
      <c r="V26474" s="820"/>
      <c r="W26474" s="820"/>
      <c r="X26474" s="820"/>
      <c r="Y26474" s="820"/>
      <c r="Z26474" s="820"/>
    </row>
    <row r="26475" spans="7:26">
      <c r="G26475" s="826"/>
      <c r="H26475" s="820"/>
      <c r="J26475" s="820"/>
      <c r="K26475" s="820"/>
      <c r="L26475" s="820"/>
      <c r="M26475" s="820"/>
      <c r="N26475" s="820"/>
      <c r="O26475" s="820"/>
      <c r="P26475" s="820"/>
      <c r="Q26475" s="820"/>
      <c r="R26475" s="820"/>
      <c r="S26475" s="820"/>
      <c r="T26475" s="820"/>
      <c r="U26475" s="820"/>
      <c r="V26475" s="820"/>
      <c r="W26475" s="820"/>
      <c r="X26475" s="820"/>
      <c r="Y26475" s="820"/>
      <c r="Z26475" s="820"/>
    </row>
    <row r="26476" spans="7:26">
      <c r="G26476" s="826"/>
      <c r="H26476" s="820"/>
      <c r="J26476" s="820"/>
      <c r="K26476" s="820"/>
      <c r="L26476" s="820"/>
      <c r="M26476" s="820"/>
      <c r="N26476" s="820"/>
      <c r="O26476" s="820"/>
      <c r="P26476" s="820"/>
      <c r="Q26476" s="820"/>
      <c r="R26476" s="820"/>
      <c r="S26476" s="820"/>
      <c r="T26476" s="820"/>
      <c r="U26476" s="820"/>
      <c r="V26476" s="820"/>
      <c r="W26476" s="820"/>
      <c r="X26476" s="820"/>
      <c r="Y26476" s="820"/>
      <c r="Z26476" s="820"/>
    </row>
    <row r="26477" spans="7:26">
      <c r="G26477" s="826"/>
      <c r="H26477" s="820"/>
      <c r="J26477" s="820"/>
      <c r="K26477" s="820"/>
      <c r="L26477" s="820"/>
      <c r="M26477" s="820"/>
      <c r="N26477" s="820"/>
      <c r="O26477" s="820"/>
      <c r="P26477" s="820"/>
      <c r="Q26477" s="820"/>
      <c r="R26477" s="820"/>
      <c r="S26477" s="820"/>
      <c r="T26477" s="820"/>
      <c r="U26477" s="820"/>
      <c r="V26477" s="820"/>
      <c r="W26477" s="820"/>
      <c r="X26477" s="820"/>
      <c r="Y26477" s="820"/>
      <c r="Z26477" s="820"/>
    </row>
    <row r="26478" spans="7:26">
      <c r="G26478" s="826"/>
      <c r="H26478" s="820"/>
      <c r="J26478" s="820"/>
      <c r="K26478" s="820"/>
      <c r="L26478" s="820"/>
      <c r="M26478" s="820"/>
      <c r="N26478" s="820"/>
      <c r="O26478" s="820"/>
      <c r="P26478" s="820"/>
      <c r="Q26478" s="820"/>
      <c r="R26478" s="820"/>
      <c r="S26478" s="820"/>
      <c r="T26478" s="820"/>
      <c r="U26478" s="820"/>
      <c r="V26478" s="820"/>
      <c r="W26478" s="820"/>
      <c r="X26478" s="820"/>
      <c r="Y26478" s="820"/>
      <c r="Z26478" s="820"/>
    </row>
    <row r="26479" spans="7:26">
      <c r="G26479" s="826"/>
      <c r="H26479" s="820"/>
      <c r="J26479" s="820"/>
      <c r="K26479" s="820"/>
      <c r="L26479" s="820"/>
      <c r="M26479" s="820"/>
      <c r="N26479" s="820"/>
      <c r="O26479" s="820"/>
      <c r="P26479" s="820"/>
      <c r="Q26479" s="820"/>
      <c r="R26479" s="820"/>
      <c r="S26479" s="820"/>
      <c r="T26479" s="820"/>
      <c r="U26479" s="820"/>
      <c r="V26479" s="820"/>
      <c r="W26479" s="820"/>
      <c r="X26479" s="820"/>
      <c r="Y26479" s="820"/>
      <c r="Z26479" s="820"/>
    </row>
    <row r="26480" spans="7:26">
      <c r="G26480" s="826"/>
      <c r="H26480" s="820"/>
      <c r="J26480" s="820"/>
      <c r="K26480" s="820"/>
      <c r="L26480" s="820"/>
      <c r="M26480" s="820"/>
      <c r="N26480" s="820"/>
      <c r="O26480" s="820"/>
      <c r="P26480" s="820"/>
      <c r="Q26480" s="820"/>
      <c r="R26480" s="820"/>
      <c r="S26480" s="820"/>
      <c r="T26480" s="820"/>
      <c r="U26480" s="820"/>
      <c r="V26480" s="820"/>
      <c r="W26480" s="820"/>
      <c r="X26480" s="820"/>
      <c r="Y26480" s="820"/>
      <c r="Z26480" s="820"/>
    </row>
    <row r="26481" spans="7:26">
      <c r="G26481" s="826"/>
      <c r="H26481" s="820"/>
      <c r="J26481" s="820"/>
      <c r="K26481" s="820"/>
      <c r="L26481" s="820"/>
      <c r="M26481" s="820"/>
      <c r="N26481" s="820"/>
      <c r="O26481" s="820"/>
      <c r="P26481" s="820"/>
      <c r="Q26481" s="820"/>
      <c r="R26481" s="820"/>
      <c r="S26481" s="820"/>
      <c r="T26481" s="820"/>
      <c r="U26481" s="820"/>
      <c r="V26481" s="820"/>
      <c r="W26481" s="820"/>
      <c r="X26481" s="820"/>
      <c r="Y26481" s="820"/>
      <c r="Z26481" s="820"/>
    </row>
    <row r="26482" spans="7:26">
      <c r="G26482" s="826"/>
      <c r="H26482" s="820"/>
      <c r="J26482" s="820"/>
      <c r="K26482" s="820"/>
      <c r="L26482" s="820"/>
      <c r="M26482" s="820"/>
      <c r="N26482" s="820"/>
      <c r="O26482" s="820"/>
      <c r="P26482" s="820"/>
      <c r="Q26482" s="820"/>
      <c r="R26482" s="820"/>
      <c r="S26482" s="820"/>
      <c r="T26482" s="820"/>
      <c r="U26482" s="820"/>
      <c r="V26482" s="820"/>
      <c r="W26482" s="820"/>
      <c r="X26482" s="820"/>
      <c r="Y26482" s="820"/>
      <c r="Z26482" s="820"/>
    </row>
    <row r="26483" spans="7:26">
      <c r="G26483" s="826"/>
      <c r="H26483" s="820"/>
      <c r="J26483" s="820"/>
      <c r="K26483" s="820"/>
      <c r="L26483" s="820"/>
      <c r="M26483" s="820"/>
      <c r="N26483" s="820"/>
      <c r="O26483" s="820"/>
      <c r="P26483" s="820"/>
      <c r="Q26483" s="820"/>
      <c r="R26483" s="820"/>
      <c r="S26483" s="820"/>
      <c r="T26483" s="820"/>
      <c r="U26483" s="820"/>
      <c r="V26483" s="820"/>
      <c r="W26483" s="820"/>
      <c r="X26483" s="820"/>
      <c r="Y26483" s="820"/>
      <c r="Z26483" s="820"/>
    </row>
    <row r="26484" spans="7:26">
      <c r="G26484" s="826"/>
      <c r="H26484" s="820"/>
      <c r="J26484" s="820"/>
      <c r="K26484" s="820"/>
      <c r="L26484" s="820"/>
      <c r="M26484" s="820"/>
      <c r="N26484" s="820"/>
      <c r="O26484" s="820"/>
      <c r="P26484" s="820"/>
      <c r="Q26484" s="820"/>
      <c r="R26484" s="820"/>
      <c r="S26484" s="820"/>
      <c r="T26484" s="820"/>
      <c r="U26484" s="820"/>
      <c r="V26484" s="820"/>
      <c r="W26484" s="820"/>
      <c r="X26484" s="820"/>
      <c r="Y26484" s="820"/>
      <c r="Z26484" s="820"/>
    </row>
    <row r="26485" spans="7:26">
      <c r="G26485" s="826"/>
      <c r="H26485" s="820"/>
      <c r="J26485" s="820"/>
      <c r="K26485" s="820"/>
      <c r="L26485" s="820"/>
      <c r="M26485" s="820"/>
      <c r="N26485" s="820"/>
      <c r="O26485" s="820"/>
      <c r="P26485" s="820"/>
      <c r="Q26485" s="820"/>
      <c r="R26485" s="820"/>
      <c r="S26485" s="820"/>
      <c r="T26485" s="820"/>
      <c r="U26485" s="820"/>
      <c r="V26485" s="820"/>
      <c r="W26485" s="820"/>
      <c r="X26485" s="820"/>
      <c r="Y26485" s="820"/>
      <c r="Z26485" s="820"/>
    </row>
    <row r="26486" spans="7:26">
      <c r="G26486" s="826"/>
      <c r="H26486" s="820"/>
      <c r="J26486" s="820"/>
      <c r="K26486" s="820"/>
      <c r="L26486" s="820"/>
      <c r="M26486" s="820"/>
      <c r="N26486" s="820"/>
      <c r="O26486" s="820"/>
      <c r="P26486" s="820"/>
      <c r="Q26486" s="820"/>
      <c r="R26486" s="820"/>
      <c r="S26486" s="820"/>
      <c r="T26486" s="820"/>
      <c r="U26486" s="820"/>
      <c r="V26486" s="820"/>
      <c r="W26486" s="820"/>
      <c r="X26486" s="820"/>
      <c r="Y26486" s="820"/>
      <c r="Z26486" s="820"/>
    </row>
    <row r="26487" spans="7:26">
      <c r="G26487" s="826"/>
      <c r="H26487" s="820"/>
      <c r="J26487" s="820"/>
      <c r="K26487" s="820"/>
      <c r="L26487" s="820"/>
      <c r="M26487" s="820"/>
      <c r="N26487" s="820"/>
      <c r="O26487" s="820"/>
      <c r="P26487" s="820"/>
      <c r="Q26487" s="820"/>
      <c r="R26487" s="820"/>
      <c r="S26487" s="820"/>
      <c r="T26487" s="820"/>
      <c r="U26487" s="820"/>
      <c r="V26487" s="820"/>
      <c r="W26487" s="820"/>
      <c r="X26487" s="820"/>
      <c r="Y26487" s="820"/>
      <c r="Z26487" s="820"/>
    </row>
    <row r="26488" spans="7:26">
      <c r="G26488" s="826"/>
      <c r="H26488" s="820"/>
      <c r="J26488" s="820"/>
      <c r="K26488" s="820"/>
      <c r="L26488" s="820"/>
      <c r="M26488" s="820"/>
      <c r="N26488" s="820"/>
      <c r="O26488" s="820"/>
      <c r="P26488" s="820"/>
      <c r="Q26488" s="820"/>
      <c r="R26488" s="820"/>
      <c r="S26488" s="820"/>
      <c r="T26488" s="820"/>
      <c r="U26488" s="820"/>
      <c r="V26488" s="820"/>
      <c r="W26488" s="820"/>
      <c r="X26488" s="820"/>
      <c r="Y26488" s="820"/>
      <c r="Z26488" s="820"/>
    </row>
    <row r="26489" spans="7:26">
      <c r="G26489" s="826"/>
      <c r="H26489" s="820"/>
      <c r="J26489" s="820"/>
      <c r="K26489" s="820"/>
      <c r="L26489" s="820"/>
      <c r="M26489" s="820"/>
      <c r="N26489" s="820"/>
      <c r="O26489" s="820"/>
      <c r="P26489" s="820"/>
      <c r="Q26489" s="820"/>
      <c r="R26489" s="820"/>
      <c r="S26489" s="820"/>
      <c r="T26489" s="820"/>
      <c r="U26489" s="820"/>
      <c r="V26489" s="820"/>
      <c r="W26489" s="820"/>
      <c r="X26489" s="820"/>
      <c r="Y26489" s="820"/>
      <c r="Z26489" s="820"/>
    </row>
    <row r="26490" spans="7:26">
      <c r="G26490" s="826"/>
      <c r="H26490" s="820"/>
      <c r="J26490" s="820"/>
      <c r="K26490" s="820"/>
      <c r="L26490" s="820"/>
      <c r="M26490" s="820"/>
      <c r="N26490" s="820"/>
      <c r="O26490" s="820"/>
      <c r="P26490" s="820"/>
      <c r="Q26490" s="820"/>
      <c r="R26490" s="820"/>
      <c r="S26490" s="820"/>
      <c r="T26490" s="820"/>
      <c r="U26490" s="820"/>
      <c r="V26490" s="820"/>
      <c r="W26490" s="820"/>
      <c r="X26490" s="820"/>
      <c r="Y26490" s="820"/>
      <c r="Z26490" s="820"/>
    </row>
    <row r="26491" spans="7:26">
      <c r="G26491" s="826"/>
      <c r="H26491" s="820"/>
      <c r="J26491" s="820"/>
      <c r="K26491" s="820"/>
      <c r="L26491" s="820"/>
      <c r="M26491" s="820"/>
      <c r="N26491" s="820"/>
      <c r="O26491" s="820"/>
      <c r="P26491" s="820"/>
      <c r="Q26491" s="820"/>
      <c r="R26491" s="820"/>
      <c r="S26491" s="820"/>
      <c r="T26491" s="820"/>
      <c r="U26491" s="820"/>
      <c r="V26491" s="820"/>
      <c r="W26491" s="820"/>
      <c r="X26491" s="820"/>
      <c r="Y26491" s="820"/>
      <c r="Z26491" s="820"/>
    </row>
    <row r="26492" spans="7:26">
      <c r="G26492" s="826"/>
      <c r="H26492" s="820"/>
      <c r="J26492" s="820"/>
      <c r="K26492" s="820"/>
      <c r="L26492" s="820"/>
      <c r="M26492" s="820"/>
      <c r="N26492" s="820"/>
      <c r="O26492" s="820"/>
      <c r="P26492" s="820"/>
      <c r="Q26492" s="820"/>
      <c r="R26492" s="820"/>
      <c r="S26492" s="820"/>
      <c r="T26492" s="820"/>
      <c r="U26492" s="820"/>
      <c r="V26492" s="820"/>
      <c r="W26492" s="820"/>
      <c r="X26492" s="820"/>
      <c r="Y26492" s="820"/>
      <c r="Z26492" s="820"/>
    </row>
    <row r="26493" spans="7:26">
      <c r="G26493" s="826"/>
      <c r="H26493" s="820"/>
      <c r="J26493" s="820"/>
      <c r="K26493" s="820"/>
      <c r="L26493" s="820"/>
      <c r="M26493" s="820"/>
      <c r="N26493" s="820"/>
      <c r="O26493" s="820"/>
      <c r="P26493" s="820"/>
      <c r="Q26493" s="820"/>
      <c r="R26493" s="820"/>
      <c r="S26493" s="820"/>
      <c r="T26493" s="820"/>
      <c r="U26493" s="820"/>
      <c r="V26493" s="820"/>
      <c r="W26493" s="820"/>
      <c r="X26493" s="820"/>
      <c r="Y26493" s="820"/>
      <c r="Z26493" s="820"/>
    </row>
    <row r="26494" spans="7:26">
      <c r="G26494" s="826"/>
      <c r="H26494" s="820"/>
      <c r="J26494" s="820"/>
      <c r="K26494" s="820"/>
      <c r="L26494" s="820"/>
      <c r="M26494" s="820"/>
      <c r="N26494" s="820"/>
      <c r="O26494" s="820"/>
      <c r="P26494" s="820"/>
      <c r="Q26494" s="820"/>
      <c r="R26494" s="820"/>
      <c r="S26494" s="820"/>
      <c r="T26494" s="820"/>
      <c r="U26494" s="820"/>
      <c r="V26494" s="820"/>
      <c r="W26494" s="820"/>
      <c r="X26494" s="820"/>
      <c r="Y26494" s="820"/>
      <c r="Z26494" s="820"/>
    </row>
    <row r="26495" spans="7:26">
      <c r="G26495" s="826"/>
      <c r="H26495" s="820"/>
      <c r="J26495" s="820"/>
      <c r="K26495" s="820"/>
      <c r="L26495" s="820"/>
      <c r="M26495" s="820"/>
      <c r="N26495" s="820"/>
      <c r="O26495" s="820"/>
      <c r="P26495" s="820"/>
      <c r="Q26495" s="820"/>
      <c r="R26495" s="820"/>
      <c r="S26495" s="820"/>
      <c r="T26495" s="820"/>
      <c r="U26495" s="820"/>
      <c r="V26495" s="820"/>
      <c r="W26495" s="820"/>
      <c r="X26495" s="820"/>
      <c r="Y26495" s="820"/>
      <c r="Z26495" s="820"/>
    </row>
    <row r="26496" spans="7:26">
      <c r="G26496" s="826"/>
      <c r="H26496" s="820"/>
      <c r="J26496" s="820"/>
      <c r="K26496" s="820"/>
      <c r="L26496" s="820"/>
      <c r="M26496" s="820"/>
      <c r="N26496" s="820"/>
      <c r="O26496" s="820"/>
      <c r="P26496" s="820"/>
      <c r="Q26496" s="820"/>
      <c r="R26496" s="820"/>
      <c r="S26496" s="820"/>
      <c r="T26496" s="820"/>
      <c r="U26496" s="820"/>
      <c r="V26496" s="820"/>
      <c r="W26496" s="820"/>
      <c r="X26496" s="820"/>
      <c r="Y26496" s="820"/>
      <c r="Z26496" s="820"/>
    </row>
    <row r="26497" spans="7:26">
      <c r="G26497" s="826"/>
      <c r="H26497" s="820"/>
      <c r="J26497" s="820"/>
      <c r="K26497" s="820"/>
      <c r="L26497" s="820"/>
      <c r="M26497" s="820"/>
      <c r="N26497" s="820"/>
      <c r="O26497" s="820"/>
      <c r="P26497" s="820"/>
      <c r="Q26497" s="820"/>
      <c r="R26497" s="820"/>
      <c r="S26497" s="820"/>
      <c r="T26497" s="820"/>
      <c r="U26497" s="820"/>
      <c r="V26497" s="820"/>
      <c r="W26497" s="820"/>
      <c r="X26497" s="820"/>
      <c r="Y26497" s="820"/>
      <c r="Z26497" s="820"/>
    </row>
    <row r="26498" spans="7:26">
      <c r="G26498" s="826"/>
      <c r="H26498" s="820"/>
      <c r="J26498" s="820"/>
      <c r="K26498" s="820"/>
      <c r="L26498" s="820"/>
      <c r="M26498" s="820"/>
      <c r="N26498" s="820"/>
      <c r="O26498" s="820"/>
      <c r="P26498" s="820"/>
      <c r="Q26498" s="820"/>
      <c r="R26498" s="820"/>
      <c r="S26498" s="820"/>
      <c r="T26498" s="820"/>
      <c r="U26498" s="820"/>
      <c r="V26498" s="820"/>
      <c r="W26498" s="820"/>
      <c r="X26498" s="820"/>
      <c r="Y26498" s="820"/>
      <c r="Z26498" s="820"/>
    </row>
    <row r="26499" spans="7:26">
      <c r="G26499" s="826"/>
      <c r="H26499" s="820"/>
      <c r="J26499" s="820"/>
      <c r="K26499" s="820"/>
      <c r="L26499" s="820"/>
      <c r="M26499" s="820"/>
      <c r="N26499" s="820"/>
      <c r="O26499" s="820"/>
      <c r="P26499" s="820"/>
      <c r="Q26499" s="820"/>
      <c r="R26499" s="820"/>
      <c r="S26499" s="820"/>
      <c r="T26499" s="820"/>
      <c r="U26499" s="820"/>
      <c r="V26499" s="820"/>
      <c r="W26499" s="820"/>
      <c r="X26499" s="820"/>
      <c r="Y26499" s="820"/>
      <c r="Z26499" s="820"/>
    </row>
    <row r="26500" spans="7:26">
      <c r="G26500" s="826"/>
      <c r="H26500" s="820"/>
      <c r="J26500" s="820"/>
      <c r="K26500" s="820"/>
      <c r="L26500" s="820"/>
      <c r="M26500" s="820"/>
      <c r="N26500" s="820"/>
      <c r="O26500" s="820"/>
      <c r="P26500" s="820"/>
      <c r="Q26500" s="820"/>
      <c r="R26500" s="820"/>
      <c r="S26500" s="820"/>
      <c r="T26500" s="820"/>
      <c r="U26500" s="820"/>
      <c r="V26500" s="820"/>
      <c r="W26500" s="820"/>
      <c r="X26500" s="820"/>
      <c r="Y26500" s="820"/>
      <c r="Z26500" s="820"/>
    </row>
    <row r="26501" spans="7:26">
      <c r="G26501" s="826"/>
      <c r="H26501" s="820"/>
      <c r="J26501" s="820"/>
      <c r="K26501" s="820"/>
      <c r="L26501" s="820"/>
      <c r="M26501" s="820"/>
      <c r="N26501" s="820"/>
      <c r="O26501" s="820"/>
      <c r="P26501" s="820"/>
      <c r="Q26501" s="820"/>
      <c r="R26501" s="820"/>
      <c r="S26501" s="820"/>
      <c r="T26501" s="820"/>
      <c r="U26501" s="820"/>
      <c r="V26501" s="820"/>
      <c r="W26501" s="820"/>
      <c r="X26501" s="820"/>
      <c r="Y26501" s="820"/>
      <c r="Z26501" s="820"/>
    </row>
    <row r="26502" spans="7:26">
      <c r="G26502" s="826"/>
      <c r="H26502" s="820"/>
      <c r="J26502" s="820"/>
      <c r="K26502" s="820"/>
      <c r="L26502" s="820"/>
      <c r="M26502" s="820"/>
      <c r="N26502" s="820"/>
      <c r="O26502" s="820"/>
      <c r="P26502" s="820"/>
      <c r="Q26502" s="820"/>
      <c r="R26502" s="820"/>
      <c r="S26502" s="820"/>
      <c r="T26502" s="820"/>
      <c r="U26502" s="820"/>
      <c r="V26502" s="820"/>
      <c r="W26502" s="820"/>
      <c r="X26502" s="820"/>
      <c r="Y26502" s="820"/>
      <c r="Z26502" s="820"/>
    </row>
    <row r="26503" spans="7:26">
      <c r="G26503" s="826"/>
      <c r="H26503" s="820"/>
      <c r="J26503" s="820"/>
      <c r="K26503" s="820"/>
      <c r="L26503" s="820"/>
      <c r="M26503" s="820"/>
      <c r="N26503" s="820"/>
      <c r="O26503" s="820"/>
      <c r="P26503" s="820"/>
      <c r="Q26503" s="820"/>
      <c r="R26503" s="820"/>
      <c r="S26503" s="820"/>
      <c r="T26503" s="820"/>
      <c r="U26503" s="820"/>
      <c r="V26503" s="820"/>
      <c r="W26503" s="820"/>
      <c r="X26503" s="820"/>
      <c r="Y26503" s="820"/>
      <c r="Z26503" s="820"/>
    </row>
    <row r="26504" spans="7:26">
      <c r="G26504" s="826"/>
      <c r="H26504" s="820"/>
      <c r="J26504" s="820"/>
      <c r="K26504" s="820"/>
      <c r="L26504" s="820"/>
      <c r="M26504" s="820"/>
      <c r="N26504" s="820"/>
      <c r="O26504" s="820"/>
      <c r="P26504" s="820"/>
      <c r="Q26504" s="820"/>
      <c r="R26504" s="820"/>
      <c r="S26504" s="820"/>
      <c r="T26504" s="820"/>
      <c r="U26504" s="820"/>
      <c r="V26504" s="820"/>
      <c r="W26504" s="820"/>
      <c r="X26504" s="820"/>
      <c r="Y26504" s="820"/>
      <c r="Z26504" s="820"/>
    </row>
    <row r="26505" spans="7:26">
      <c r="G26505" s="826"/>
      <c r="H26505" s="820"/>
      <c r="J26505" s="820"/>
      <c r="K26505" s="820"/>
      <c r="L26505" s="820"/>
      <c r="M26505" s="820"/>
      <c r="N26505" s="820"/>
      <c r="O26505" s="820"/>
      <c r="P26505" s="820"/>
      <c r="Q26505" s="820"/>
      <c r="R26505" s="820"/>
      <c r="S26505" s="820"/>
      <c r="T26505" s="820"/>
      <c r="U26505" s="820"/>
      <c r="V26505" s="820"/>
      <c r="W26505" s="820"/>
      <c r="X26505" s="820"/>
      <c r="Y26505" s="820"/>
      <c r="Z26505" s="820"/>
    </row>
    <row r="26506" spans="7:26">
      <c r="G26506" s="826"/>
      <c r="H26506" s="820"/>
      <c r="J26506" s="820"/>
      <c r="K26506" s="820"/>
      <c r="L26506" s="820"/>
      <c r="M26506" s="820"/>
      <c r="N26506" s="820"/>
      <c r="O26506" s="820"/>
      <c r="P26506" s="820"/>
      <c r="Q26506" s="820"/>
      <c r="R26506" s="820"/>
      <c r="S26506" s="820"/>
      <c r="T26506" s="820"/>
      <c r="U26506" s="820"/>
      <c r="V26506" s="820"/>
      <c r="W26506" s="820"/>
      <c r="X26506" s="820"/>
      <c r="Y26506" s="820"/>
      <c r="Z26506" s="820"/>
    </row>
    <row r="26507" spans="7:26">
      <c r="G26507" s="826"/>
      <c r="H26507" s="820"/>
      <c r="J26507" s="820"/>
      <c r="K26507" s="820"/>
      <c r="L26507" s="820"/>
      <c r="M26507" s="820"/>
      <c r="N26507" s="820"/>
      <c r="O26507" s="820"/>
      <c r="P26507" s="820"/>
      <c r="Q26507" s="820"/>
      <c r="R26507" s="820"/>
      <c r="S26507" s="820"/>
      <c r="T26507" s="820"/>
      <c r="U26507" s="820"/>
      <c r="V26507" s="820"/>
      <c r="W26507" s="820"/>
      <c r="X26507" s="820"/>
      <c r="Y26507" s="820"/>
      <c r="Z26507" s="820"/>
    </row>
    <row r="26508" spans="7:26">
      <c r="G26508" s="826"/>
      <c r="H26508" s="820"/>
      <c r="J26508" s="820"/>
      <c r="K26508" s="820"/>
      <c r="L26508" s="820"/>
      <c r="M26508" s="820"/>
      <c r="N26508" s="820"/>
      <c r="O26508" s="820"/>
      <c r="P26508" s="820"/>
      <c r="Q26508" s="820"/>
      <c r="R26508" s="820"/>
      <c r="S26508" s="820"/>
      <c r="T26508" s="820"/>
      <c r="U26508" s="820"/>
      <c r="V26508" s="820"/>
      <c r="W26508" s="820"/>
      <c r="X26508" s="820"/>
      <c r="Y26508" s="820"/>
      <c r="Z26508" s="820"/>
    </row>
    <row r="26509" spans="7:26">
      <c r="G26509" s="826"/>
      <c r="H26509" s="820"/>
      <c r="J26509" s="820"/>
      <c r="K26509" s="820"/>
      <c r="L26509" s="820"/>
      <c r="M26509" s="820"/>
      <c r="N26509" s="820"/>
      <c r="O26509" s="820"/>
      <c r="P26509" s="820"/>
      <c r="Q26509" s="820"/>
      <c r="R26509" s="820"/>
      <c r="S26509" s="820"/>
      <c r="T26509" s="820"/>
      <c r="U26509" s="820"/>
      <c r="V26509" s="820"/>
      <c r="W26509" s="820"/>
      <c r="X26509" s="820"/>
      <c r="Y26509" s="820"/>
      <c r="Z26509" s="820"/>
    </row>
    <row r="26510" spans="7:26">
      <c r="G26510" s="826"/>
      <c r="H26510" s="820"/>
      <c r="J26510" s="820"/>
      <c r="K26510" s="820"/>
      <c r="L26510" s="820"/>
      <c r="M26510" s="820"/>
      <c r="N26510" s="820"/>
      <c r="O26510" s="820"/>
      <c r="P26510" s="820"/>
      <c r="Q26510" s="820"/>
      <c r="R26510" s="820"/>
      <c r="S26510" s="820"/>
      <c r="T26510" s="820"/>
      <c r="U26510" s="820"/>
      <c r="V26510" s="820"/>
      <c r="W26510" s="820"/>
      <c r="X26510" s="820"/>
      <c r="Y26510" s="820"/>
      <c r="Z26510" s="820"/>
    </row>
    <row r="26511" spans="7:26">
      <c r="G26511" s="826"/>
      <c r="H26511" s="820"/>
      <c r="J26511" s="820"/>
      <c r="K26511" s="820"/>
      <c r="L26511" s="820"/>
      <c r="M26511" s="820"/>
      <c r="N26511" s="820"/>
      <c r="O26511" s="820"/>
      <c r="P26511" s="820"/>
      <c r="Q26511" s="820"/>
      <c r="R26511" s="820"/>
      <c r="S26511" s="820"/>
      <c r="T26511" s="820"/>
      <c r="U26511" s="820"/>
      <c r="V26511" s="820"/>
      <c r="W26511" s="820"/>
      <c r="X26511" s="820"/>
      <c r="Y26511" s="820"/>
      <c r="Z26511" s="820"/>
    </row>
    <row r="26512" spans="7:26">
      <c r="G26512" s="826"/>
      <c r="H26512" s="820"/>
      <c r="J26512" s="820"/>
      <c r="K26512" s="820"/>
      <c r="L26512" s="820"/>
      <c r="M26512" s="820"/>
      <c r="N26512" s="820"/>
      <c r="O26512" s="820"/>
      <c r="P26512" s="820"/>
      <c r="Q26512" s="820"/>
      <c r="R26512" s="820"/>
      <c r="S26512" s="820"/>
      <c r="T26512" s="820"/>
      <c r="U26512" s="820"/>
      <c r="V26512" s="820"/>
      <c r="W26512" s="820"/>
      <c r="X26512" s="820"/>
      <c r="Y26512" s="820"/>
      <c r="Z26512" s="820"/>
    </row>
    <row r="26513" spans="7:26">
      <c r="G26513" s="826"/>
      <c r="H26513" s="820"/>
      <c r="J26513" s="820"/>
      <c r="K26513" s="820"/>
      <c r="L26513" s="820"/>
      <c r="M26513" s="820"/>
      <c r="N26513" s="820"/>
      <c r="O26513" s="820"/>
      <c r="P26513" s="820"/>
      <c r="Q26513" s="820"/>
      <c r="R26513" s="820"/>
      <c r="S26513" s="820"/>
      <c r="T26513" s="820"/>
      <c r="U26513" s="820"/>
      <c r="V26513" s="820"/>
      <c r="W26513" s="820"/>
      <c r="X26513" s="820"/>
      <c r="Y26513" s="820"/>
      <c r="Z26513" s="820"/>
    </row>
    <row r="26514" spans="7:26">
      <c r="G26514" s="826"/>
      <c r="H26514" s="820"/>
      <c r="J26514" s="820"/>
      <c r="K26514" s="820"/>
      <c r="L26514" s="820"/>
      <c r="M26514" s="820"/>
      <c r="N26514" s="820"/>
      <c r="O26514" s="820"/>
      <c r="P26514" s="820"/>
      <c r="Q26514" s="820"/>
      <c r="R26514" s="820"/>
      <c r="S26514" s="820"/>
      <c r="T26514" s="820"/>
      <c r="U26514" s="820"/>
      <c r="V26514" s="820"/>
      <c r="W26514" s="820"/>
      <c r="X26514" s="820"/>
      <c r="Y26514" s="820"/>
      <c r="Z26514" s="820"/>
    </row>
    <row r="26515" spans="7:26">
      <c r="G26515" s="826"/>
      <c r="H26515" s="820"/>
      <c r="J26515" s="820"/>
      <c r="K26515" s="820"/>
      <c r="L26515" s="820"/>
      <c r="M26515" s="820"/>
      <c r="N26515" s="820"/>
      <c r="O26515" s="820"/>
      <c r="P26515" s="820"/>
      <c r="Q26515" s="820"/>
      <c r="R26515" s="820"/>
      <c r="S26515" s="820"/>
      <c r="T26515" s="820"/>
      <c r="U26515" s="820"/>
      <c r="V26515" s="820"/>
      <c r="W26515" s="820"/>
      <c r="X26515" s="820"/>
      <c r="Y26515" s="820"/>
      <c r="Z26515" s="820"/>
    </row>
    <row r="26516" spans="7:26">
      <c r="G26516" s="826"/>
      <c r="H26516" s="820"/>
      <c r="J26516" s="820"/>
      <c r="K26516" s="820"/>
      <c r="L26516" s="820"/>
      <c r="M26516" s="820"/>
      <c r="N26516" s="820"/>
      <c r="O26516" s="820"/>
      <c r="P26516" s="820"/>
      <c r="Q26516" s="820"/>
      <c r="R26516" s="820"/>
      <c r="S26516" s="820"/>
      <c r="T26516" s="820"/>
      <c r="U26516" s="820"/>
      <c r="V26516" s="820"/>
      <c r="W26516" s="820"/>
      <c r="X26516" s="820"/>
      <c r="Y26516" s="820"/>
      <c r="Z26516" s="820"/>
    </row>
    <row r="26517" spans="7:26">
      <c r="G26517" s="826"/>
      <c r="H26517" s="820"/>
      <c r="J26517" s="820"/>
      <c r="K26517" s="820"/>
      <c r="L26517" s="820"/>
      <c r="M26517" s="820"/>
      <c r="N26517" s="820"/>
      <c r="O26517" s="820"/>
      <c r="P26517" s="820"/>
      <c r="Q26517" s="820"/>
      <c r="R26517" s="820"/>
      <c r="S26517" s="820"/>
      <c r="T26517" s="820"/>
      <c r="U26517" s="820"/>
      <c r="V26517" s="820"/>
      <c r="W26517" s="820"/>
      <c r="X26517" s="820"/>
      <c r="Y26517" s="820"/>
      <c r="Z26517" s="820"/>
    </row>
    <row r="26518" spans="7:26">
      <c r="G26518" s="826"/>
      <c r="H26518" s="820"/>
      <c r="J26518" s="820"/>
      <c r="K26518" s="820"/>
      <c r="L26518" s="820"/>
      <c r="M26518" s="820"/>
      <c r="N26518" s="820"/>
      <c r="O26518" s="820"/>
      <c r="P26518" s="820"/>
      <c r="Q26518" s="820"/>
      <c r="R26518" s="820"/>
      <c r="S26518" s="820"/>
      <c r="T26518" s="820"/>
      <c r="U26518" s="820"/>
      <c r="V26518" s="820"/>
      <c r="W26518" s="820"/>
      <c r="X26518" s="820"/>
      <c r="Y26518" s="820"/>
      <c r="Z26518" s="820"/>
    </row>
    <row r="26519" spans="7:26">
      <c r="G26519" s="826"/>
      <c r="H26519" s="820"/>
      <c r="J26519" s="820"/>
      <c r="K26519" s="820"/>
      <c r="L26519" s="820"/>
      <c r="M26519" s="820"/>
      <c r="N26519" s="820"/>
      <c r="O26519" s="820"/>
      <c r="P26519" s="820"/>
      <c r="Q26519" s="820"/>
      <c r="R26519" s="820"/>
      <c r="S26519" s="820"/>
      <c r="T26519" s="820"/>
      <c r="U26519" s="820"/>
      <c r="V26519" s="820"/>
      <c r="W26519" s="820"/>
      <c r="X26519" s="820"/>
      <c r="Y26519" s="820"/>
      <c r="Z26519" s="820"/>
    </row>
    <row r="26520" spans="7:26">
      <c r="G26520" s="826"/>
      <c r="H26520" s="820"/>
      <c r="J26520" s="820"/>
      <c r="K26520" s="820"/>
      <c r="L26520" s="820"/>
      <c r="M26520" s="820"/>
      <c r="N26520" s="820"/>
      <c r="O26520" s="820"/>
      <c r="P26520" s="820"/>
      <c r="Q26520" s="820"/>
      <c r="R26520" s="820"/>
      <c r="S26520" s="820"/>
      <c r="T26520" s="820"/>
      <c r="U26520" s="820"/>
      <c r="V26520" s="820"/>
      <c r="W26520" s="820"/>
      <c r="X26520" s="820"/>
      <c r="Y26520" s="820"/>
      <c r="Z26520" s="820"/>
    </row>
    <row r="26521" spans="7:26">
      <c r="G26521" s="826"/>
      <c r="H26521" s="820"/>
      <c r="J26521" s="820"/>
      <c r="K26521" s="820"/>
      <c r="L26521" s="820"/>
      <c r="M26521" s="820"/>
      <c r="N26521" s="820"/>
      <c r="O26521" s="820"/>
      <c r="P26521" s="820"/>
      <c r="Q26521" s="820"/>
      <c r="R26521" s="820"/>
      <c r="S26521" s="820"/>
      <c r="T26521" s="820"/>
      <c r="U26521" s="820"/>
      <c r="V26521" s="820"/>
      <c r="W26521" s="820"/>
      <c r="X26521" s="820"/>
      <c r="Y26521" s="820"/>
      <c r="Z26521" s="820"/>
    </row>
    <row r="26522" spans="7:26">
      <c r="G26522" s="826"/>
      <c r="H26522" s="820"/>
      <c r="J26522" s="820"/>
      <c r="K26522" s="820"/>
      <c r="L26522" s="820"/>
      <c r="M26522" s="820"/>
      <c r="N26522" s="820"/>
      <c r="O26522" s="820"/>
      <c r="P26522" s="820"/>
      <c r="Q26522" s="820"/>
      <c r="R26522" s="820"/>
      <c r="S26522" s="820"/>
      <c r="T26522" s="820"/>
      <c r="U26522" s="820"/>
      <c r="V26522" s="820"/>
      <c r="W26522" s="820"/>
      <c r="X26522" s="820"/>
      <c r="Y26522" s="820"/>
      <c r="Z26522" s="820"/>
    </row>
    <row r="26523" spans="7:26">
      <c r="G26523" s="826"/>
      <c r="H26523" s="820"/>
      <c r="J26523" s="820"/>
      <c r="K26523" s="820"/>
      <c r="L26523" s="820"/>
      <c r="M26523" s="820"/>
      <c r="N26523" s="820"/>
      <c r="O26523" s="820"/>
      <c r="P26523" s="820"/>
      <c r="Q26523" s="820"/>
      <c r="R26523" s="820"/>
      <c r="S26523" s="820"/>
      <c r="T26523" s="820"/>
      <c r="U26523" s="820"/>
      <c r="V26523" s="820"/>
      <c r="W26523" s="820"/>
      <c r="X26523" s="820"/>
      <c r="Y26523" s="820"/>
      <c r="Z26523" s="820"/>
    </row>
    <row r="26524" spans="7:26">
      <c r="G26524" s="826"/>
      <c r="H26524" s="820"/>
      <c r="J26524" s="820"/>
      <c r="K26524" s="820"/>
      <c r="L26524" s="820"/>
      <c r="M26524" s="820"/>
      <c r="N26524" s="820"/>
      <c r="O26524" s="820"/>
      <c r="P26524" s="820"/>
      <c r="Q26524" s="820"/>
      <c r="R26524" s="820"/>
      <c r="S26524" s="820"/>
      <c r="T26524" s="820"/>
      <c r="U26524" s="820"/>
      <c r="V26524" s="820"/>
      <c r="W26524" s="820"/>
      <c r="X26524" s="820"/>
      <c r="Y26524" s="820"/>
      <c r="Z26524" s="820"/>
    </row>
    <row r="26525" spans="7:26">
      <c r="G26525" s="826"/>
      <c r="H26525" s="820"/>
      <c r="J26525" s="820"/>
      <c r="K26525" s="820"/>
      <c r="L26525" s="820"/>
      <c r="M26525" s="820"/>
      <c r="N26525" s="820"/>
      <c r="O26525" s="820"/>
      <c r="P26525" s="820"/>
      <c r="Q26525" s="820"/>
      <c r="R26525" s="820"/>
      <c r="S26525" s="820"/>
      <c r="T26525" s="820"/>
      <c r="U26525" s="820"/>
      <c r="V26525" s="820"/>
      <c r="W26525" s="820"/>
      <c r="X26525" s="820"/>
      <c r="Y26525" s="820"/>
      <c r="Z26525" s="820"/>
    </row>
    <row r="26526" spans="7:26">
      <c r="G26526" s="826"/>
      <c r="H26526" s="820"/>
      <c r="J26526" s="820"/>
      <c r="K26526" s="820"/>
      <c r="L26526" s="820"/>
      <c r="M26526" s="820"/>
      <c r="N26526" s="820"/>
      <c r="O26526" s="820"/>
      <c r="P26526" s="820"/>
      <c r="Q26526" s="820"/>
      <c r="R26526" s="820"/>
      <c r="S26526" s="820"/>
      <c r="T26526" s="820"/>
      <c r="U26526" s="820"/>
      <c r="V26526" s="820"/>
      <c r="W26526" s="820"/>
      <c r="X26526" s="820"/>
      <c r="Y26526" s="820"/>
      <c r="Z26526" s="820"/>
    </row>
    <row r="26527" spans="7:26">
      <c r="G26527" s="826"/>
      <c r="H26527" s="820"/>
      <c r="J26527" s="820"/>
      <c r="K26527" s="820"/>
      <c r="L26527" s="820"/>
      <c r="M26527" s="820"/>
      <c r="N26527" s="820"/>
      <c r="O26527" s="820"/>
      <c r="P26527" s="820"/>
      <c r="Q26527" s="820"/>
      <c r="R26527" s="820"/>
      <c r="S26527" s="820"/>
      <c r="T26527" s="820"/>
      <c r="U26527" s="820"/>
      <c r="V26527" s="820"/>
      <c r="W26527" s="820"/>
      <c r="X26527" s="820"/>
      <c r="Y26527" s="820"/>
      <c r="Z26527" s="820"/>
    </row>
    <row r="26528" spans="7:26">
      <c r="G26528" s="826"/>
      <c r="H26528" s="820"/>
      <c r="J26528" s="820"/>
      <c r="K26528" s="820"/>
      <c r="L26528" s="820"/>
      <c r="M26528" s="820"/>
      <c r="N26528" s="820"/>
      <c r="O26528" s="820"/>
      <c r="P26528" s="820"/>
      <c r="Q26528" s="820"/>
      <c r="R26528" s="820"/>
      <c r="S26528" s="820"/>
      <c r="T26528" s="820"/>
      <c r="U26528" s="820"/>
      <c r="V26528" s="820"/>
      <c r="W26528" s="820"/>
      <c r="X26528" s="820"/>
      <c r="Y26528" s="820"/>
      <c r="Z26528" s="820"/>
    </row>
    <row r="26529" spans="7:26">
      <c r="G26529" s="826"/>
      <c r="H26529" s="820"/>
      <c r="J26529" s="820"/>
      <c r="K26529" s="820"/>
      <c r="L26529" s="820"/>
      <c r="M26529" s="820"/>
      <c r="N26529" s="820"/>
      <c r="O26529" s="820"/>
      <c r="P26529" s="820"/>
      <c r="Q26529" s="820"/>
      <c r="R26529" s="820"/>
      <c r="S26529" s="820"/>
      <c r="T26529" s="820"/>
      <c r="U26529" s="820"/>
      <c r="V26529" s="820"/>
      <c r="W26529" s="820"/>
      <c r="X26529" s="820"/>
      <c r="Y26529" s="820"/>
      <c r="Z26529" s="820"/>
    </row>
    <row r="26530" spans="7:26">
      <c r="G26530" s="826"/>
      <c r="H26530" s="820"/>
      <c r="J26530" s="820"/>
      <c r="K26530" s="820"/>
      <c r="L26530" s="820"/>
      <c r="M26530" s="820"/>
      <c r="N26530" s="820"/>
      <c r="O26530" s="820"/>
      <c r="P26530" s="820"/>
      <c r="Q26530" s="820"/>
      <c r="R26530" s="820"/>
      <c r="S26530" s="820"/>
      <c r="T26530" s="820"/>
      <c r="U26530" s="820"/>
      <c r="V26530" s="820"/>
      <c r="W26530" s="820"/>
      <c r="X26530" s="820"/>
      <c r="Y26530" s="820"/>
      <c r="Z26530" s="820"/>
    </row>
    <row r="26531" spans="7:26">
      <c r="G26531" s="826"/>
      <c r="H26531" s="820"/>
      <c r="J26531" s="820"/>
      <c r="K26531" s="820"/>
      <c r="L26531" s="820"/>
      <c r="M26531" s="820"/>
      <c r="N26531" s="820"/>
      <c r="O26531" s="820"/>
      <c r="P26531" s="820"/>
      <c r="Q26531" s="820"/>
      <c r="R26531" s="820"/>
      <c r="S26531" s="820"/>
      <c r="T26531" s="820"/>
      <c r="U26531" s="820"/>
      <c r="V26531" s="820"/>
      <c r="W26531" s="820"/>
      <c r="X26531" s="820"/>
      <c r="Y26531" s="820"/>
      <c r="Z26531" s="820"/>
    </row>
    <row r="26532" spans="7:26">
      <c r="G26532" s="826"/>
      <c r="H26532" s="820"/>
      <c r="J26532" s="820"/>
      <c r="K26532" s="820"/>
      <c r="L26532" s="820"/>
      <c r="M26532" s="820"/>
      <c r="N26532" s="820"/>
      <c r="O26532" s="820"/>
      <c r="P26532" s="820"/>
      <c r="Q26532" s="820"/>
      <c r="R26532" s="820"/>
      <c r="S26532" s="820"/>
      <c r="T26532" s="820"/>
      <c r="U26532" s="820"/>
      <c r="V26532" s="820"/>
      <c r="W26532" s="820"/>
      <c r="X26532" s="820"/>
      <c r="Y26532" s="820"/>
      <c r="Z26532" s="820"/>
    </row>
    <row r="26533" spans="7:26">
      <c r="G26533" s="826"/>
      <c r="H26533" s="820"/>
      <c r="J26533" s="820"/>
      <c r="K26533" s="820"/>
      <c r="L26533" s="820"/>
      <c r="M26533" s="820"/>
      <c r="N26533" s="820"/>
      <c r="O26533" s="820"/>
      <c r="P26533" s="820"/>
      <c r="Q26533" s="820"/>
      <c r="R26533" s="820"/>
      <c r="S26533" s="820"/>
      <c r="T26533" s="820"/>
      <c r="U26533" s="820"/>
      <c r="V26533" s="820"/>
      <c r="W26533" s="820"/>
      <c r="X26533" s="820"/>
      <c r="Y26533" s="820"/>
      <c r="Z26533" s="820"/>
    </row>
    <row r="26534" spans="7:26">
      <c r="G26534" s="826"/>
      <c r="H26534" s="820"/>
      <c r="J26534" s="820"/>
      <c r="K26534" s="820"/>
      <c r="L26534" s="820"/>
      <c r="M26534" s="820"/>
      <c r="N26534" s="820"/>
      <c r="O26534" s="820"/>
      <c r="P26534" s="820"/>
      <c r="Q26534" s="820"/>
      <c r="R26534" s="820"/>
      <c r="S26534" s="820"/>
      <c r="T26534" s="820"/>
      <c r="U26534" s="820"/>
      <c r="V26534" s="820"/>
      <c r="W26534" s="820"/>
      <c r="X26534" s="820"/>
      <c r="Y26534" s="820"/>
      <c r="Z26534" s="820"/>
    </row>
    <row r="26535" spans="7:26">
      <c r="G26535" s="826"/>
      <c r="H26535" s="820"/>
      <c r="J26535" s="820"/>
      <c r="K26535" s="820"/>
      <c r="L26535" s="820"/>
      <c r="M26535" s="820"/>
      <c r="N26535" s="820"/>
      <c r="O26535" s="820"/>
      <c r="P26535" s="820"/>
      <c r="Q26535" s="820"/>
      <c r="R26535" s="820"/>
      <c r="S26535" s="820"/>
      <c r="T26535" s="820"/>
      <c r="U26535" s="820"/>
      <c r="V26535" s="820"/>
      <c r="W26535" s="820"/>
      <c r="X26535" s="820"/>
      <c r="Y26535" s="820"/>
      <c r="Z26535" s="820"/>
    </row>
    <row r="26536" spans="7:26">
      <c r="G26536" s="826"/>
      <c r="H26536" s="820"/>
      <c r="J26536" s="820"/>
      <c r="K26536" s="820"/>
      <c r="L26536" s="820"/>
      <c r="M26536" s="820"/>
      <c r="N26536" s="820"/>
      <c r="O26536" s="820"/>
      <c r="P26536" s="820"/>
      <c r="Q26536" s="820"/>
      <c r="R26536" s="820"/>
      <c r="S26536" s="820"/>
      <c r="T26536" s="820"/>
      <c r="U26536" s="820"/>
      <c r="V26536" s="820"/>
      <c r="W26536" s="820"/>
      <c r="X26536" s="820"/>
      <c r="Y26536" s="820"/>
      <c r="Z26536" s="820"/>
    </row>
    <row r="26537" spans="7:26">
      <c r="G26537" s="826"/>
      <c r="H26537" s="820"/>
      <c r="J26537" s="820"/>
      <c r="K26537" s="820"/>
      <c r="L26537" s="820"/>
      <c r="M26537" s="820"/>
      <c r="N26537" s="820"/>
      <c r="O26537" s="820"/>
      <c r="P26537" s="820"/>
      <c r="Q26537" s="820"/>
      <c r="R26537" s="820"/>
      <c r="S26537" s="820"/>
      <c r="T26537" s="820"/>
      <c r="U26537" s="820"/>
      <c r="V26537" s="820"/>
      <c r="W26537" s="820"/>
      <c r="X26537" s="820"/>
      <c r="Y26537" s="820"/>
      <c r="Z26537" s="820"/>
    </row>
    <row r="26538" spans="7:26">
      <c r="G26538" s="826"/>
      <c r="H26538" s="820"/>
      <c r="J26538" s="820"/>
      <c r="K26538" s="820"/>
      <c r="L26538" s="820"/>
      <c r="M26538" s="820"/>
      <c r="N26538" s="820"/>
      <c r="O26538" s="820"/>
      <c r="P26538" s="820"/>
      <c r="Q26538" s="820"/>
      <c r="R26538" s="820"/>
      <c r="S26538" s="820"/>
      <c r="T26538" s="820"/>
      <c r="U26538" s="820"/>
      <c r="V26538" s="820"/>
      <c r="W26538" s="820"/>
      <c r="X26538" s="820"/>
      <c r="Y26538" s="820"/>
      <c r="Z26538" s="820"/>
    </row>
    <row r="26539" spans="7:26">
      <c r="G26539" s="826"/>
      <c r="H26539" s="820"/>
      <c r="J26539" s="820"/>
      <c r="K26539" s="820"/>
      <c r="L26539" s="820"/>
      <c r="M26539" s="820"/>
      <c r="N26539" s="820"/>
      <c r="O26539" s="820"/>
      <c r="P26539" s="820"/>
      <c r="Q26539" s="820"/>
      <c r="R26539" s="820"/>
      <c r="S26539" s="820"/>
      <c r="T26539" s="820"/>
      <c r="U26539" s="820"/>
      <c r="V26539" s="820"/>
      <c r="W26539" s="820"/>
      <c r="X26539" s="820"/>
      <c r="Y26539" s="820"/>
      <c r="Z26539" s="820"/>
    </row>
    <row r="26540" spans="7:26">
      <c r="G26540" s="826"/>
      <c r="H26540" s="820"/>
      <c r="J26540" s="820"/>
      <c r="K26540" s="820"/>
      <c r="L26540" s="820"/>
      <c r="M26540" s="820"/>
      <c r="N26540" s="820"/>
      <c r="O26540" s="820"/>
      <c r="P26540" s="820"/>
      <c r="Q26540" s="820"/>
      <c r="R26540" s="820"/>
      <c r="S26540" s="820"/>
      <c r="T26540" s="820"/>
      <c r="U26540" s="820"/>
      <c r="V26540" s="820"/>
      <c r="W26540" s="820"/>
      <c r="X26540" s="820"/>
      <c r="Y26540" s="820"/>
      <c r="Z26540" s="820"/>
    </row>
    <row r="26541" spans="7:26">
      <c r="G26541" s="826"/>
      <c r="H26541" s="820"/>
      <c r="J26541" s="820"/>
      <c r="K26541" s="820"/>
      <c r="L26541" s="820"/>
      <c r="M26541" s="820"/>
      <c r="N26541" s="820"/>
      <c r="O26541" s="820"/>
      <c r="P26541" s="820"/>
      <c r="Q26541" s="820"/>
      <c r="R26541" s="820"/>
      <c r="S26541" s="820"/>
      <c r="T26541" s="820"/>
      <c r="U26541" s="820"/>
      <c r="V26541" s="820"/>
      <c r="W26541" s="820"/>
      <c r="X26541" s="820"/>
      <c r="Y26541" s="820"/>
      <c r="Z26541" s="820"/>
    </row>
    <row r="26542" spans="7:26">
      <c r="G26542" s="826"/>
      <c r="H26542" s="820"/>
      <c r="J26542" s="820"/>
      <c r="K26542" s="820"/>
      <c r="L26542" s="820"/>
      <c r="M26542" s="820"/>
      <c r="N26542" s="820"/>
      <c r="O26542" s="820"/>
      <c r="P26542" s="820"/>
      <c r="Q26542" s="820"/>
      <c r="R26542" s="820"/>
      <c r="S26542" s="820"/>
      <c r="T26542" s="820"/>
      <c r="U26542" s="820"/>
      <c r="V26542" s="820"/>
      <c r="W26542" s="820"/>
      <c r="X26542" s="820"/>
      <c r="Y26542" s="820"/>
      <c r="Z26542" s="820"/>
    </row>
    <row r="26543" spans="7:26">
      <c r="G26543" s="826"/>
      <c r="H26543" s="820"/>
      <c r="J26543" s="820"/>
      <c r="K26543" s="820"/>
      <c r="L26543" s="820"/>
      <c r="M26543" s="820"/>
      <c r="N26543" s="820"/>
      <c r="O26543" s="820"/>
      <c r="P26543" s="820"/>
      <c r="Q26543" s="820"/>
      <c r="R26543" s="820"/>
      <c r="S26543" s="820"/>
      <c r="T26543" s="820"/>
      <c r="U26543" s="820"/>
      <c r="V26543" s="820"/>
      <c r="W26543" s="820"/>
      <c r="X26543" s="820"/>
      <c r="Y26543" s="820"/>
      <c r="Z26543" s="820"/>
    </row>
    <row r="26544" spans="7:26">
      <c r="G26544" s="826"/>
      <c r="H26544" s="820"/>
      <c r="J26544" s="820"/>
      <c r="K26544" s="820"/>
      <c r="L26544" s="820"/>
      <c r="M26544" s="820"/>
      <c r="N26544" s="820"/>
      <c r="O26544" s="820"/>
      <c r="P26544" s="820"/>
      <c r="Q26544" s="820"/>
      <c r="R26544" s="820"/>
      <c r="S26544" s="820"/>
      <c r="T26544" s="820"/>
      <c r="U26544" s="820"/>
      <c r="V26544" s="820"/>
      <c r="W26544" s="820"/>
      <c r="X26544" s="820"/>
      <c r="Y26544" s="820"/>
      <c r="Z26544" s="820"/>
    </row>
    <row r="26545" spans="7:26">
      <c r="G26545" s="826"/>
      <c r="H26545" s="820"/>
      <c r="J26545" s="820"/>
      <c r="K26545" s="820"/>
      <c r="L26545" s="820"/>
      <c r="M26545" s="820"/>
      <c r="N26545" s="820"/>
      <c r="O26545" s="820"/>
      <c r="P26545" s="820"/>
      <c r="Q26545" s="820"/>
      <c r="R26545" s="820"/>
      <c r="S26545" s="820"/>
      <c r="T26545" s="820"/>
      <c r="U26545" s="820"/>
      <c r="V26545" s="820"/>
      <c r="W26545" s="820"/>
      <c r="X26545" s="820"/>
      <c r="Y26545" s="820"/>
      <c r="Z26545" s="820"/>
    </row>
    <row r="26546" spans="7:26">
      <c r="G26546" s="826"/>
      <c r="H26546" s="820"/>
      <c r="J26546" s="820"/>
      <c r="K26546" s="820"/>
      <c r="L26546" s="820"/>
      <c r="M26546" s="820"/>
      <c r="N26546" s="820"/>
      <c r="O26546" s="820"/>
      <c r="P26546" s="820"/>
      <c r="Q26546" s="820"/>
      <c r="R26546" s="820"/>
      <c r="S26546" s="820"/>
      <c r="T26546" s="820"/>
      <c r="U26546" s="820"/>
      <c r="V26546" s="820"/>
      <c r="W26546" s="820"/>
      <c r="X26546" s="820"/>
      <c r="Y26546" s="820"/>
      <c r="Z26546" s="820"/>
    </row>
    <row r="26547" spans="7:26">
      <c r="G26547" s="826"/>
      <c r="H26547" s="820"/>
      <c r="J26547" s="820"/>
      <c r="K26547" s="820"/>
      <c r="L26547" s="820"/>
      <c r="M26547" s="820"/>
      <c r="N26547" s="820"/>
      <c r="O26547" s="820"/>
      <c r="P26547" s="820"/>
      <c r="Q26547" s="820"/>
      <c r="R26547" s="820"/>
      <c r="S26547" s="820"/>
      <c r="T26547" s="820"/>
      <c r="U26547" s="820"/>
      <c r="V26547" s="820"/>
      <c r="W26547" s="820"/>
      <c r="X26547" s="820"/>
      <c r="Y26547" s="820"/>
      <c r="Z26547" s="820"/>
    </row>
    <row r="26548" spans="7:26">
      <c r="G26548" s="826"/>
      <c r="H26548" s="820"/>
      <c r="J26548" s="820"/>
      <c r="K26548" s="820"/>
      <c r="L26548" s="820"/>
      <c r="M26548" s="820"/>
      <c r="N26548" s="820"/>
      <c r="O26548" s="820"/>
      <c r="P26548" s="820"/>
      <c r="Q26548" s="820"/>
      <c r="R26548" s="820"/>
      <c r="S26548" s="820"/>
      <c r="T26548" s="820"/>
      <c r="U26548" s="820"/>
      <c r="V26548" s="820"/>
      <c r="W26548" s="820"/>
      <c r="X26548" s="820"/>
      <c r="Y26548" s="820"/>
      <c r="Z26548" s="820"/>
    </row>
    <row r="26549" spans="7:26">
      <c r="G26549" s="826"/>
      <c r="H26549" s="820"/>
      <c r="J26549" s="820"/>
      <c r="K26549" s="820"/>
      <c r="L26549" s="820"/>
      <c r="M26549" s="820"/>
      <c r="N26549" s="820"/>
      <c r="O26549" s="820"/>
      <c r="P26549" s="820"/>
      <c r="Q26549" s="820"/>
      <c r="R26549" s="820"/>
      <c r="S26549" s="820"/>
      <c r="T26549" s="820"/>
      <c r="U26549" s="820"/>
      <c r="V26549" s="820"/>
      <c r="W26549" s="820"/>
      <c r="X26549" s="820"/>
      <c r="Y26549" s="820"/>
      <c r="Z26549" s="820"/>
    </row>
    <row r="26550" spans="7:26">
      <c r="G26550" s="826"/>
      <c r="H26550" s="820"/>
      <c r="J26550" s="820"/>
      <c r="K26550" s="820"/>
      <c r="L26550" s="820"/>
      <c r="M26550" s="820"/>
      <c r="N26550" s="820"/>
      <c r="O26550" s="820"/>
      <c r="P26550" s="820"/>
      <c r="Q26550" s="820"/>
      <c r="R26550" s="820"/>
      <c r="S26550" s="820"/>
      <c r="T26550" s="820"/>
      <c r="U26550" s="820"/>
      <c r="V26550" s="820"/>
      <c r="W26550" s="820"/>
      <c r="X26550" s="820"/>
      <c r="Y26550" s="820"/>
      <c r="Z26550" s="820"/>
    </row>
    <row r="26551" spans="7:26">
      <c r="G26551" s="826"/>
      <c r="H26551" s="820"/>
      <c r="J26551" s="820"/>
      <c r="K26551" s="820"/>
      <c r="L26551" s="820"/>
      <c r="M26551" s="820"/>
      <c r="N26551" s="820"/>
      <c r="O26551" s="820"/>
      <c r="P26551" s="820"/>
      <c r="Q26551" s="820"/>
      <c r="R26551" s="820"/>
      <c r="S26551" s="820"/>
      <c r="T26551" s="820"/>
      <c r="U26551" s="820"/>
      <c r="V26551" s="820"/>
      <c r="W26551" s="820"/>
      <c r="X26551" s="820"/>
      <c r="Y26551" s="820"/>
      <c r="Z26551" s="820"/>
    </row>
    <row r="26552" spans="7:26">
      <c r="G26552" s="826"/>
      <c r="H26552" s="820"/>
      <c r="J26552" s="820"/>
      <c r="K26552" s="820"/>
      <c r="L26552" s="820"/>
      <c r="M26552" s="820"/>
      <c r="N26552" s="820"/>
      <c r="O26552" s="820"/>
      <c r="P26552" s="820"/>
      <c r="Q26552" s="820"/>
      <c r="R26552" s="820"/>
      <c r="S26552" s="820"/>
      <c r="T26552" s="820"/>
      <c r="U26552" s="820"/>
      <c r="V26552" s="820"/>
      <c r="W26552" s="820"/>
      <c r="X26552" s="820"/>
      <c r="Y26552" s="820"/>
      <c r="Z26552" s="820"/>
    </row>
    <row r="26553" spans="7:26">
      <c r="G26553" s="826"/>
      <c r="H26553" s="820"/>
      <c r="J26553" s="820"/>
      <c r="K26553" s="820"/>
      <c r="L26553" s="820"/>
      <c r="M26553" s="820"/>
      <c r="N26553" s="820"/>
      <c r="O26553" s="820"/>
      <c r="P26553" s="820"/>
      <c r="Q26553" s="820"/>
      <c r="R26553" s="820"/>
      <c r="S26553" s="820"/>
      <c r="T26553" s="820"/>
      <c r="U26553" s="820"/>
      <c r="V26553" s="820"/>
      <c r="W26553" s="820"/>
      <c r="X26553" s="820"/>
      <c r="Y26553" s="820"/>
      <c r="Z26553" s="820"/>
    </row>
    <row r="26554" spans="7:26">
      <c r="G26554" s="826"/>
      <c r="H26554" s="820"/>
      <c r="J26554" s="820"/>
      <c r="K26554" s="820"/>
      <c r="L26554" s="820"/>
      <c r="M26554" s="820"/>
      <c r="N26554" s="820"/>
      <c r="O26554" s="820"/>
      <c r="P26554" s="820"/>
      <c r="Q26554" s="820"/>
      <c r="R26554" s="820"/>
      <c r="S26554" s="820"/>
      <c r="T26554" s="820"/>
      <c r="U26554" s="820"/>
      <c r="V26554" s="820"/>
      <c r="W26554" s="820"/>
      <c r="X26554" s="820"/>
      <c r="Y26554" s="820"/>
      <c r="Z26554" s="820"/>
    </row>
    <row r="26555" spans="7:26">
      <c r="G26555" s="826"/>
      <c r="H26555" s="820"/>
      <c r="J26555" s="820"/>
      <c r="K26555" s="820"/>
      <c r="L26555" s="820"/>
      <c r="M26555" s="820"/>
      <c r="N26555" s="820"/>
      <c r="O26555" s="820"/>
      <c r="P26555" s="820"/>
      <c r="Q26555" s="820"/>
      <c r="R26555" s="820"/>
      <c r="S26555" s="820"/>
      <c r="T26555" s="820"/>
      <c r="U26555" s="820"/>
      <c r="V26555" s="820"/>
      <c r="W26555" s="820"/>
      <c r="X26555" s="820"/>
      <c r="Y26555" s="820"/>
      <c r="Z26555" s="820"/>
    </row>
    <row r="26556" spans="7:26">
      <c r="G26556" s="826"/>
      <c r="H26556" s="820"/>
      <c r="J26556" s="820"/>
      <c r="K26556" s="820"/>
      <c r="L26556" s="820"/>
      <c r="M26556" s="820"/>
      <c r="N26556" s="820"/>
      <c r="O26556" s="820"/>
      <c r="P26556" s="820"/>
      <c r="Q26556" s="820"/>
      <c r="R26556" s="820"/>
      <c r="S26556" s="820"/>
      <c r="T26556" s="820"/>
      <c r="U26556" s="820"/>
      <c r="V26556" s="820"/>
      <c r="W26556" s="820"/>
      <c r="X26556" s="820"/>
      <c r="Y26556" s="820"/>
      <c r="Z26556" s="820"/>
    </row>
    <row r="26557" spans="7:26">
      <c r="G26557" s="826"/>
      <c r="H26557" s="820"/>
      <c r="J26557" s="820"/>
      <c r="K26557" s="820"/>
      <c r="L26557" s="820"/>
      <c r="M26557" s="820"/>
      <c r="N26557" s="820"/>
      <c r="O26557" s="820"/>
      <c r="P26557" s="820"/>
      <c r="Q26557" s="820"/>
      <c r="R26557" s="820"/>
      <c r="S26557" s="820"/>
      <c r="T26557" s="820"/>
      <c r="U26557" s="820"/>
      <c r="V26557" s="820"/>
      <c r="W26557" s="820"/>
      <c r="X26557" s="820"/>
      <c r="Y26557" s="820"/>
      <c r="Z26557" s="820"/>
    </row>
    <row r="26558" spans="7:26">
      <c r="G26558" s="826"/>
      <c r="H26558" s="820"/>
      <c r="J26558" s="820"/>
      <c r="K26558" s="820"/>
      <c r="L26558" s="820"/>
      <c r="M26558" s="820"/>
      <c r="N26558" s="820"/>
      <c r="O26558" s="820"/>
      <c r="P26558" s="820"/>
      <c r="Q26558" s="820"/>
      <c r="R26558" s="820"/>
      <c r="S26558" s="820"/>
      <c r="T26558" s="820"/>
      <c r="U26558" s="820"/>
      <c r="V26558" s="820"/>
      <c r="W26558" s="820"/>
      <c r="X26558" s="820"/>
      <c r="Y26558" s="820"/>
      <c r="Z26558" s="820"/>
    </row>
    <row r="26559" spans="7:26">
      <c r="G26559" s="826"/>
      <c r="H26559" s="820"/>
      <c r="J26559" s="820"/>
      <c r="K26559" s="820"/>
      <c r="L26559" s="820"/>
      <c r="M26559" s="820"/>
      <c r="N26559" s="820"/>
      <c r="O26559" s="820"/>
      <c r="P26559" s="820"/>
      <c r="Q26559" s="820"/>
      <c r="R26559" s="820"/>
      <c r="S26559" s="820"/>
      <c r="T26559" s="820"/>
      <c r="U26559" s="820"/>
      <c r="V26559" s="820"/>
      <c r="W26559" s="820"/>
      <c r="X26559" s="820"/>
      <c r="Y26559" s="820"/>
      <c r="Z26559" s="820"/>
    </row>
    <row r="26560" spans="7:26">
      <c r="G26560" s="826"/>
      <c r="H26560" s="820"/>
      <c r="J26560" s="820"/>
      <c r="K26560" s="820"/>
      <c r="L26560" s="820"/>
      <c r="M26560" s="820"/>
      <c r="N26560" s="820"/>
      <c r="O26560" s="820"/>
      <c r="P26560" s="820"/>
      <c r="Q26560" s="820"/>
      <c r="R26560" s="820"/>
      <c r="S26560" s="820"/>
      <c r="T26560" s="820"/>
      <c r="U26560" s="820"/>
      <c r="V26560" s="820"/>
      <c r="W26560" s="820"/>
      <c r="X26560" s="820"/>
      <c r="Y26560" s="820"/>
      <c r="Z26560" s="820"/>
    </row>
    <row r="26561" spans="7:26">
      <c r="G26561" s="826"/>
      <c r="H26561" s="820"/>
      <c r="J26561" s="820"/>
      <c r="K26561" s="820"/>
      <c r="L26561" s="820"/>
      <c r="M26561" s="820"/>
      <c r="N26561" s="820"/>
      <c r="O26561" s="820"/>
      <c r="P26561" s="820"/>
      <c r="Q26561" s="820"/>
      <c r="R26561" s="820"/>
      <c r="S26561" s="820"/>
      <c r="T26561" s="820"/>
      <c r="U26561" s="820"/>
      <c r="V26561" s="820"/>
      <c r="W26561" s="820"/>
      <c r="X26561" s="820"/>
      <c r="Y26561" s="820"/>
      <c r="Z26561" s="820"/>
    </row>
    <row r="26562" spans="7:26">
      <c r="G26562" s="826"/>
      <c r="H26562" s="820"/>
      <c r="J26562" s="820"/>
      <c r="K26562" s="820"/>
      <c r="L26562" s="820"/>
      <c r="M26562" s="820"/>
      <c r="N26562" s="820"/>
      <c r="O26562" s="820"/>
      <c r="P26562" s="820"/>
      <c r="Q26562" s="820"/>
      <c r="R26562" s="820"/>
      <c r="S26562" s="820"/>
      <c r="T26562" s="820"/>
      <c r="U26562" s="820"/>
      <c r="V26562" s="820"/>
      <c r="W26562" s="820"/>
      <c r="X26562" s="820"/>
      <c r="Y26562" s="820"/>
      <c r="Z26562" s="820"/>
    </row>
    <row r="26563" spans="7:26">
      <c r="G26563" s="826"/>
      <c r="H26563" s="820"/>
      <c r="J26563" s="820"/>
      <c r="K26563" s="820"/>
      <c r="L26563" s="820"/>
      <c r="M26563" s="820"/>
      <c r="N26563" s="820"/>
      <c r="O26563" s="820"/>
      <c r="P26563" s="820"/>
      <c r="Q26563" s="820"/>
      <c r="R26563" s="820"/>
      <c r="S26563" s="820"/>
      <c r="T26563" s="820"/>
      <c r="U26563" s="820"/>
      <c r="V26563" s="820"/>
      <c r="W26563" s="820"/>
      <c r="X26563" s="820"/>
      <c r="Y26563" s="820"/>
      <c r="Z26563" s="820"/>
    </row>
    <row r="26564" spans="7:26">
      <c r="G26564" s="826"/>
      <c r="H26564" s="820"/>
      <c r="J26564" s="820"/>
      <c r="K26564" s="820"/>
      <c r="L26564" s="820"/>
      <c r="M26564" s="820"/>
      <c r="N26564" s="820"/>
      <c r="O26564" s="820"/>
      <c r="P26564" s="820"/>
      <c r="Q26564" s="820"/>
      <c r="R26564" s="820"/>
      <c r="S26564" s="820"/>
      <c r="T26564" s="820"/>
      <c r="U26564" s="820"/>
      <c r="V26564" s="820"/>
      <c r="W26564" s="820"/>
      <c r="X26564" s="820"/>
      <c r="Y26564" s="820"/>
      <c r="Z26564" s="820"/>
    </row>
    <row r="26565" spans="7:26">
      <c r="G26565" s="826"/>
      <c r="H26565" s="820"/>
      <c r="J26565" s="820"/>
      <c r="K26565" s="820"/>
      <c r="L26565" s="820"/>
      <c r="M26565" s="820"/>
      <c r="N26565" s="820"/>
      <c r="O26565" s="820"/>
      <c r="P26565" s="820"/>
      <c r="Q26565" s="820"/>
      <c r="R26565" s="820"/>
      <c r="S26565" s="820"/>
      <c r="T26565" s="820"/>
      <c r="U26565" s="820"/>
      <c r="V26565" s="820"/>
      <c r="W26565" s="820"/>
      <c r="X26565" s="820"/>
      <c r="Y26565" s="820"/>
      <c r="Z26565" s="820"/>
    </row>
    <row r="26566" spans="7:26">
      <c r="G26566" s="826"/>
      <c r="H26566" s="820"/>
      <c r="J26566" s="820"/>
      <c r="K26566" s="820"/>
      <c r="L26566" s="820"/>
      <c r="M26566" s="820"/>
      <c r="N26566" s="820"/>
      <c r="O26566" s="820"/>
      <c r="P26566" s="820"/>
      <c r="Q26566" s="820"/>
      <c r="R26566" s="820"/>
      <c r="S26566" s="820"/>
      <c r="T26566" s="820"/>
      <c r="U26566" s="820"/>
      <c r="V26566" s="820"/>
      <c r="W26566" s="820"/>
      <c r="X26566" s="820"/>
      <c r="Y26566" s="820"/>
      <c r="Z26566" s="820"/>
    </row>
    <row r="26567" spans="7:26">
      <c r="G26567" s="826"/>
      <c r="H26567" s="820"/>
      <c r="J26567" s="820"/>
      <c r="K26567" s="820"/>
      <c r="L26567" s="820"/>
      <c r="M26567" s="820"/>
      <c r="N26567" s="820"/>
      <c r="O26567" s="820"/>
      <c r="P26567" s="820"/>
      <c r="Q26567" s="820"/>
      <c r="R26567" s="820"/>
      <c r="S26567" s="820"/>
      <c r="T26567" s="820"/>
      <c r="U26567" s="820"/>
      <c r="V26567" s="820"/>
      <c r="W26567" s="820"/>
      <c r="X26567" s="820"/>
      <c r="Y26567" s="820"/>
      <c r="Z26567" s="820"/>
    </row>
    <row r="26568" spans="7:26">
      <c r="G26568" s="826"/>
      <c r="H26568" s="820"/>
      <c r="J26568" s="820"/>
      <c r="K26568" s="820"/>
      <c r="L26568" s="820"/>
      <c r="M26568" s="820"/>
      <c r="N26568" s="820"/>
      <c r="O26568" s="820"/>
      <c r="P26568" s="820"/>
      <c r="Q26568" s="820"/>
      <c r="R26568" s="820"/>
      <c r="S26568" s="820"/>
      <c r="T26568" s="820"/>
      <c r="U26568" s="820"/>
      <c r="V26568" s="820"/>
      <c r="W26568" s="820"/>
      <c r="X26568" s="820"/>
      <c r="Y26568" s="820"/>
      <c r="Z26568" s="820"/>
    </row>
    <row r="26569" spans="7:26">
      <c r="G26569" s="826"/>
      <c r="H26569" s="820"/>
      <c r="J26569" s="820"/>
      <c r="K26569" s="820"/>
      <c r="L26569" s="820"/>
      <c r="M26569" s="820"/>
      <c r="N26569" s="820"/>
      <c r="O26569" s="820"/>
      <c r="P26569" s="820"/>
      <c r="Q26569" s="820"/>
      <c r="R26569" s="820"/>
      <c r="S26569" s="820"/>
      <c r="T26569" s="820"/>
      <c r="U26569" s="820"/>
      <c r="V26569" s="820"/>
      <c r="W26569" s="820"/>
      <c r="X26569" s="820"/>
      <c r="Y26569" s="820"/>
      <c r="Z26569" s="820"/>
    </row>
    <row r="26570" spans="7:26">
      <c r="G26570" s="826"/>
      <c r="H26570" s="820"/>
      <c r="J26570" s="820"/>
      <c r="K26570" s="820"/>
      <c r="L26570" s="820"/>
      <c r="M26570" s="820"/>
      <c r="N26570" s="820"/>
      <c r="O26570" s="820"/>
      <c r="P26570" s="820"/>
      <c r="Q26570" s="820"/>
      <c r="R26570" s="820"/>
      <c r="S26570" s="820"/>
      <c r="T26570" s="820"/>
      <c r="U26570" s="820"/>
      <c r="V26570" s="820"/>
      <c r="W26570" s="820"/>
      <c r="X26570" s="820"/>
      <c r="Y26570" s="820"/>
      <c r="Z26570" s="820"/>
    </row>
    <row r="26571" spans="7:26">
      <c r="G26571" s="826"/>
      <c r="H26571" s="820"/>
      <c r="J26571" s="820"/>
      <c r="K26571" s="820"/>
      <c r="L26571" s="820"/>
      <c r="M26571" s="820"/>
      <c r="N26571" s="820"/>
      <c r="O26571" s="820"/>
      <c r="P26571" s="820"/>
      <c r="Q26571" s="820"/>
      <c r="R26571" s="820"/>
      <c r="S26571" s="820"/>
      <c r="T26571" s="820"/>
      <c r="U26571" s="820"/>
      <c r="V26571" s="820"/>
      <c r="W26571" s="820"/>
      <c r="X26571" s="820"/>
      <c r="Y26571" s="820"/>
      <c r="Z26571" s="820"/>
    </row>
    <row r="26572" spans="7:26">
      <c r="G26572" s="826"/>
      <c r="H26572" s="820"/>
      <c r="J26572" s="820"/>
      <c r="K26572" s="820"/>
      <c r="L26572" s="820"/>
      <c r="M26572" s="820"/>
      <c r="N26572" s="820"/>
      <c r="O26572" s="820"/>
      <c r="P26572" s="820"/>
      <c r="Q26572" s="820"/>
      <c r="R26572" s="820"/>
      <c r="S26572" s="820"/>
      <c r="T26572" s="820"/>
      <c r="U26572" s="820"/>
      <c r="V26572" s="820"/>
      <c r="W26572" s="820"/>
      <c r="X26572" s="820"/>
      <c r="Y26572" s="820"/>
      <c r="Z26572" s="820"/>
    </row>
    <row r="26573" spans="7:26">
      <c r="G26573" s="826"/>
      <c r="H26573" s="820"/>
      <c r="J26573" s="820"/>
      <c r="K26573" s="820"/>
      <c r="L26573" s="820"/>
      <c r="M26573" s="820"/>
      <c r="N26573" s="820"/>
      <c r="O26573" s="820"/>
      <c r="P26573" s="820"/>
      <c r="Q26573" s="820"/>
      <c r="R26573" s="820"/>
      <c r="S26573" s="820"/>
      <c r="T26573" s="820"/>
      <c r="U26573" s="820"/>
      <c r="V26573" s="820"/>
      <c r="W26573" s="820"/>
      <c r="X26573" s="820"/>
      <c r="Y26573" s="820"/>
      <c r="Z26573" s="820"/>
    </row>
    <row r="26574" spans="7:26">
      <c r="G26574" s="826"/>
      <c r="H26574" s="820"/>
      <c r="J26574" s="820"/>
      <c r="K26574" s="820"/>
      <c r="L26574" s="820"/>
      <c r="M26574" s="820"/>
      <c r="N26574" s="820"/>
      <c r="O26574" s="820"/>
      <c r="P26574" s="820"/>
      <c r="Q26574" s="820"/>
      <c r="R26574" s="820"/>
      <c r="S26574" s="820"/>
      <c r="T26574" s="820"/>
      <c r="U26574" s="820"/>
      <c r="V26574" s="820"/>
      <c r="W26574" s="820"/>
      <c r="X26574" s="820"/>
      <c r="Y26574" s="820"/>
      <c r="Z26574" s="820"/>
    </row>
    <row r="26575" spans="7:26">
      <c r="G26575" s="826"/>
      <c r="H26575" s="820"/>
      <c r="J26575" s="820"/>
      <c r="K26575" s="820"/>
      <c r="L26575" s="820"/>
      <c r="M26575" s="820"/>
      <c r="N26575" s="820"/>
      <c r="O26575" s="820"/>
      <c r="P26575" s="820"/>
      <c r="Q26575" s="820"/>
      <c r="R26575" s="820"/>
      <c r="S26575" s="820"/>
      <c r="T26575" s="820"/>
      <c r="U26575" s="820"/>
      <c r="V26575" s="820"/>
      <c r="W26575" s="820"/>
      <c r="X26575" s="820"/>
      <c r="Y26575" s="820"/>
      <c r="Z26575" s="820"/>
    </row>
    <row r="26576" spans="7:26">
      <c r="G26576" s="826"/>
      <c r="H26576" s="820"/>
      <c r="J26576" s="820"/>
      <c r="K26576" s="820"/>
      <c r="L26576" s="820"/>
      <c r="M26576" s="820"/>
      <c r="N26576" s="820"/>
      <c r="O26576" s="820"/>
      <c r="P26576" s="820"/>
      <c r="Q26576" s="820"/>
      <c r="R26576" s="820"/>
      <c r="S26576" s="820"/>
      <c r="T26576" s="820"/>
      <c r="U26576" s="820"/>
      <c r="V26576" s="820"/>
      <c r="W26576" s="820"/>
      <c r="X26576" s="820"/>
      <c r="Y26576" s="820"/>
      <c r="Z26576" s="820"/>
    </row>
    <row r="26577" spans="7:26">
      <c r="G26577" s="826"/>
      <c r="H26577" s="820"/>
      <c r="J26577" s="820"/>
      <c r="K26577" s="820"/>
      <c r="L26577" s="820"/>
      <c r="M26577" s="820"/>
      <c r="N26577" s="820"/>
      <c r="O26577" s="820"/>
      <c r="P26577" s="820"/>
      <c r="Q26577" s="820"/>
      <c r="R26577" s="820"/>
      <c r="S26577" s="820"/>
      <c r="T26577" s="820"/>
      <c r="U26577" s="820"/>
      <c r="V26577" s="820"/>
      <c r="W26577" s="820"/>
      <c r="X26577" s="820"/>
      <c r="Y26577" s="820"/>
      <c r="Z26577" s="820"/>
    </row>
    <row r="26578" spans="7:26">
      <c r="G26578" s="826"/>
      <c r="H26578" s="820"/>
      <c r="J26578" s="820"/>
      <c r="K26578" s="820"/>
      <c r="L26578" s="820"/>
      <c r="M26578" s="820"/>
      <c r="N26578" s="820"/>
      <c r="O26578" s="820"/>
      <c r="P26578" s="820"/>
      <c r="Q26578" s="820"/>
      <c r="R26578" s="820"/>
      <c r="S26578" s="820"/>
      <c r="T26578" s="820"/>
      <c r="U26578" s="820"/>
      <c r="V26578" s="820"/>
      <c r="W26578" s="820"/>
      <c r="X26578" s="820"/>
      <c r="Y26578" s="820"/>
      <c r="Z26578" s="820"/>
    </row>
    <row r="26579" spans="7:26">
      <c r="G26579" s="826"/>
      <c r="H26579" s="820"/>
      <c r="J26579" s="820"/>
      <c r="K26579" s="820"/>
      <c r="L26579" s="820"/>
      <c r="M26579" s="820"/>
      <c r="N26579" s="820"/>
      <c r="O26579" s="820"/>
      <c r="P26579" s="820"/>
      <c r="Q26579" s="820"/>
      <c r="R26579" s="820"/>
      <c r="S26579" s="820"/>
      <c r="T26579" s="820"/>
      <c r="U26579" s="820"/>
      <c r="V26579" s="820"/>
      <c r="W26579" s="820"/>
      <c r="X26579" s="820"/>
      <c r="Y26579" s="820"/>
      <c r="Z26579" s="820"/>
    </row>
    <row r="26580" spans="7:26">
      <c r="G26580" s="826"/>
      <c r="H26580" s="820"/>
      <c r="J26580" s="820"/>
      <c r="K26580" s="820"/>
      <c r="L26580" s="820"/>
      <c r="M26580" s="820"/>
      <c r="N26580" s="820"/>
      <c r="O26580" s="820"/>
      <c r="P26580" s="820"/>
      <c r="Q26580" s="820"/>
      <c r="R26580" s="820"/>
      <c r="S26580" s="820"/>
      <c r="T26580" s="820"/>
      <c r="U26580" s="820"/>
      <c r="V26580" s="820"/>
      <c r="W26580" s="820"/>
      <c r="X26580" s="820"/>
      <c r="Y26580" s="820"/>
      <c r="Z26580" s="820"/>
    </row>
    <row r="26581" spans="7:26">
      <c r="G26581" s="826"/>
      <c r="H26581" s="820"/>
      <c r="J26581" s="820"/>
      <c r="K26581" s="820"/>
      <c r="L26581" s="820"/>
      <c r="M26581" s="820"/>
      <c r="N26581" s="820"/>
      <c r="O26581" s="820"/>
      <c r="P26581" s="820"/>
      <c r="Q26581" s="820"/>
      <c r="R26581" s="820"/>
      <c r="S26581" s="820"/>
      <c r="T26581" s="820"/>
      <c r="U26581" s="820"/>
      <c r="V26581" s="820"/>
      <c r="W26581" s="820"/>
      <c r="X26581" s="820"/>
      <c r="Y26581" s="820"/>
      <c r="Z26581" s="820"/>
    </row>
    <row r="26582" spans="7:26">
      <c r="G26582" s="826"/>
      <c r="H26582" s="820"/>
      <c r="J26582" s="820"/>
      <c r="K26582" s="820"/>
      <c r="L26582" s="820"/>
      <c r="M26582" s="820"/>
      <c r="N26582" s="820"/>
      <c r="O26582" s="820"/>
      <c r="P26582" s="820"/>
      <c r="Q26582" s="820"/>
      <c r="R26582" s="820"/>
      <c r="S26582" s="820"/>
      <c r="T26582" s="820"/>
      <c r="U26582" s="820"/>
      <c r="V26582" s="820"/>
      <c r="W26582" s="820"/>
      <c r="X26582" s="820"/>
      <c r="Y26582" s="820"/>
      <c r="Z26582" s="820"/>
    </row>
    <row r="26583" spans="7:26">
      <c r="G26583" s="826"/>
      <c r="H26583" s="820"/>
      <c r="J26583" s="820"/>
      <c r="K26583" s="820"/>
      <c r="L26583" s="820"/>
      <c r="M26583" s="820"/>
      <c r="N26583" s="820"/>
      <c r="O26583" s="820"/>
      <c r="P26583" s="820"/>
      <c r="Q26583" s="820"/>
      <c r="R26583" s="820"/>
      <c r="S26583" s="820"/>
      <c r="T26583" s="820"/>
      <c r="U26583" s="820"/>
      <c r="V26583" s="820"/>
      <c r="W26583" s="820"/>
      <c r="X26583" s="820"/>
      <c r="Y26583" s="820"/>
      <c r="Z26583" s="820"/>
    </row>
    <row r="26584" spans="7:26">
      <c r="G26584" s="826"/>
      <c r="H26584" s="820"/>
      <c r="J26584" s="820"/>
      <c r="K26584" s="820"/>
      <c r="L26584" s="820"/>
      <c r="M26584" s="820"/>
      <c r="N26584" s="820"/>
      <c r="O26584" s="820"/>
      <c r="P26584" s="820"/>
      <c r="Q26584" s="820"/>
      <c r="R26584" s="820"/>
      <c r="S26584" s="820"/>
      <c r="T26584" s="820"/>
      <c r="U26584" s="820"/>
      <c r="V26584" s="820"/>
      <c r="W26584" s="820"/>
      <c r="X26584" s="820"/>
      <c r="Y26584" s="820"/>
      <c r="Z26584" s="820"/>
    </row>
    <row r="26585" spans="7:26">
      <c r="G26585" s="826"/>
      <c r="H26585" s="820"/>
      <c r="J26585" s="820"/>
      <c r="K26585" s="820"/>
      <c r="L26585" s="820"/>
      <c r="M26585" s="820"/>
      <c r="N26585" s="820"/>
      <c r="O26585" s="820"/>
      <c r="P26585" s="820"/>
      <c r="Q26585" s="820"/>
      <c r="R26585" s="820"/>
      <c r="S26585" s="820"/>
      <c r="T26585" s="820"/>
      <c r="U26585" s="820"/>
      <c r="V26585" s="820"/>
      <c r="W26585" s="820"/>
      <c r="X26585" s="820"/>
      <c r="Y26585" s="820"/>
      <c r="Z26585" s="820"/>
    </row>
    <row r="26586" spans="7:26">
      <c r="G26586" s="826"/>
      <c r="H26586" s="820"/>
      <c r="J26586" s="820"/>
      <c r="K26586" s="820"/>
      <c r="L26586" s="820"/>
      <c r="M26586" s="820"/>
      <c r="N26586" s="820"/>
      <c r="O26586" s="820"/>
      <c r="P26586" s="820"/>
      <c r="Q26586" s="820"/>
      <c r="R26586" s="820"/>
      <c r="S26586" s="820"/>
      <c r="T26586" s="820"/>
      <c r="U26586" s="820"/>
      <c r="V26586" s="820"/>
      <c r="W26586" s="820"/>
      <c r="X26586" s="820"/>
      <c r="Y26586" s="820"/>
      <c r="Z26586" s="820"/>
    </row>
    <row r="26587" spans="7:26">
      <c r="G26587" s="826"/>
      <c r="H26587" s="820"/>
      <c r="J26587" s="820"/>
      <c r="K26587" s="820"/>
      <c r="L26587" s="820"/>
      <c r="M26587" s="820"/>
      <c r="N26587" s="820"/>
      <c r="O26587" s="820"/>
      <c r="P26587" s="820"/>
      <c r="Q26587" s="820"/>
      <c r="R26587" s="820"/>
      <c r="S26587" s="820"/>
      <c r="T26587" s="820"/>
      <c r="U26587" s="820"/>
      <c r="V26587" s="820"/>
      <c r="W26587" s="820"/>
      <c r="X26587" s="820"/>
      <c r="Y26587" s="820"/>
      <c r="Z26587" s="820"/>
    </row>
    <row r="26588" spans="7:26">
      <c r="G26588" s="826"/>
      <c r="H26588" s="820"/>
      <c r="J26588" s="820"/>
      <c r="K26588" s="820"/>
      <c r="L26588" s="820"/>
      <c r="M26588" s="820"/>
      <c r="N26588" s="820"/>
      <c r="O26588" s="820"/>
      <c r="P26588" s="820"/>
      <c r="Q26588" s="820"/>
      <c r="R26588" s="820"/>
      <c r="S26588" s="820"/>
      <c r="T26588" s="820"/>
      <c r="U26588" s="820"/>
      <c r="V26588" s="820"/>
      <c r="W26588" s="820"/>
      <c r="X26588" s="820"/>
      <c r="Y26588" s="820"/>
      <c r="Z26588" s="820"/>
    </row>
    <row r="26589" spans="7:26">
      <c r="G26589" s="826"/>
      <c r="H26589" s="820"/>
      <c r="J26589" s="820"/>
      <c r="K26589" s="820"/>
      <c r="L26589" s="820"/>
      <c r="M26589" s="820"/>
      <c r="N26589" s="820"/>
      <c r="O26589" s="820"/>
      <c r="P26589" s="820"/>
      <c r="Q26589" s="820"/>
      <c r="R26589" s="820"/>
      <c r="S26589" s="820"/>
      <c r="T26589" s="820"/>
      <c r="U26589" s="820"/>
      <c r="V26589" s="820"/>
      <c r="W26589" s="820"/>
      <c r="X26589" s="820"/>
      <c r="Y26589" s="820"/>
      <c r="Z26589" s="820"/>
    </row>
    <row r="26590" spans="7:26">
      <c r="G26590" s="826"/>
      <c r="H26590" s="820"/>
      <c r="J26590" s="820"/>
      <c r="K26590" s="820"/>
      <c r="L26590" s="820"/>
      <c r="M26590" s="820"/>
      <c r="N26590" s="820"/>
      <c r="O26590" s="820"/>
      <c r="P26590" s="820"/>
      <c r="Q26590" s="820"/>
      <c r="R26590" s="820"/>
      <c r="S26590" s="820"/>
      <c r="T26590" s="820"/>
      <c r="U26590" s="820"/>
      <c r="V26590" s="820"/>
      <c r="W26590" s="820"/>
      <c r="X26590" s="820"/>
      <c r="Y26590" s="820"/>
      <c r="Z26590" s="820"/>
    </row>
    <row r="26591" spans="7:26">
      <c r="G26591" s="826"/>
      <c r="H26591" s="820"/>
      <c r="J26591" s="820"/>
      <c r="K26591" s="820"/>
      <c r="L26591" s="820"/>
      <c r="M26591" s="820"/>
      <c r="N26591" s="820"/>
      <c r="O26591" s="820"/>
      <c r="P26591" s="820"/>
      <c r="Q26591" s="820"/>
      <c r="R26591" s="820"/>
      <c r="S26591" s="820"/>
      <c r="T26591" s="820"/>
      <c r="U26591" s="820"/>
      <c r="V26591" s="820"/>
      <c r="W26591" s="820"/>
      <c r="X26591" s="820"/>
      <c r="Y26591" s="820"/>
      <c r="Z26591" s="820"/>
    </row>
    <row r="26592" spans="7:26">
      <c r="G26592" s="826"/>
      <c r="H26592" s="820"/>
      <c r="J26592" s="820"/>
      <c r="K26592" s="820"/>
      <c r="L26592" s="820"/>
      <c r="M26592" s="820"/>
      <c r="N26592" s="820"/>
      <c r="O26592" s="820"/>
      <c r="P26592" s="820"/>
      <c r="Q26592" s="820"/>
      <c r="R26592" s="820"/>
      <c r="S26592" s="820"/>
      <c r="T26592" s="820"/>
      <c r="U26592" s="820"/>
      <c r="V26592" s="820"/>
      <c r="W26592" s="820"/>
      <c r="X26592" s="820"/>
      <c r="Y26592" s="820"/>
      <c r="Z26592" s="820"/>
    </row>
    <row r="26593" spans="7:26">
      <c r="G26593" s="826"/>
      <c r="H26593" s="820"/>
      <c r="J26593" s="820"/>
      <c r="K26593" s="820"/>
      <c r="L26593" s="820"/>
      <c r="M26593" s="820"/>
      <c r="N26593" s="820"/>
      <c r="O26593" s="820"/>
      <c r="P26593" s="820"/>
      <c r="Q26593" s="820"/>
      <c r="R26593" s="820"/>
      <c r="S26593" s="820"/>
      <c r="T26593" s="820"/>
      <c r="U26593" s="820"/>
      <c r="V26593" s="820"/>
      <c r="W26593" s="820"/>
      <c r="X26593" s="820"/>
      <c r="Y26593" s="820"/>
      <c r="Z26593" s="820"/>
    </row>
    <row r="26594" spans="7:26">
      <c r="G26594" s="826"/>
      <c r="H26594" s="820"/>
      <c r="J26594" s="820"/>
      <c r="K26594" s="820"/>
      <c r="L26594" s="820"/>
      <c r="M26594" s="820"/>
      <c r="N26594" s="820"/>
      <c r="O26594" s="820"/>
      <c r="P26594" s="820"/>
      <c r="Q26594" s="820"/>
      <c r="R26594" s="820"/>
      <c r="S26594" s="820"/>
      <c r="T26594" s="820"/>
      <c r="U26594" s="820"/>
      <c r="V26594" s="820"/>
      <c r="W26594" s="820"/>
      <c r="X26594" s="820"/>
      <c r="Y26594" s="820"/>
      <c r="Z26594" s="820"/>
    </row>
    <row r="26595" spans="7:26">
      <c r="G26595" s="826"/>
      <c r="H26595" s="820"/>
      <c r="J26595" s="820"/>
      <c r="K26595" s="820"/>
      <c r="L26595" s="820"/>
      <c r="M26595" s="820"/>
      <c r="N26595" s="820"/>
      <c r="O26595" s="820"/>
      <c r="P26595" s="820"/>
      <c r="Q26595" s="820"/>
      <c r="R26595" s="820"/>
      <c r="S26595" s="820"/>
      <c r="T26595" s="820"/>
      <c r="U26595" s="820"/>
      <c r="V26595" s="820"/>
      <c r="W26595" s="820"/>
      <c r="X26595" s="820"/>
      <c r="Y26595" s="820"/>
      <c r="Z26595" s="820"/>
    </row>
    <row r="26596" spans="7:26">
      <c r="G26596" s="826"/>
      <c r="H26596" s="820"/>
      <c r="J26596" s="820"/>
      <c r="K26596" s="820"/>
      <c r="L26596" s="820"/>
      <c r="M26596" s="820"/>
      <c r="N26596" s="820"/>
      <c r="O26596" s="820"/>
      <c r="P26596" s="820"/>
      <c r="Q26596" s="820"/>
      <c r="R26596" s="820"/>
      <c r="S26596" s="820"/>
      <c r="T26596" s="820"/>
      <c r="U26596" s="820"/>
      <c r="V26596" s="820"/>
      <c r="W26596" s="820"/>
      <c r="X26596" s="820"/>
      <c r="Y26596" s="820"/>
      <c r="Z26596" s="820"/>
    </row>
    <row r="26597" spans="7:26">
      <c r="G26597" s="826"/>
      <c r="H26597" s="820"/>
      <c r="J26597" s="820"/>
      <c r="K26597" s="820"/>
      <c r="L26597" s="820"/>
      <c r="M26597" s="820"/>
      <c r="N26597" s="820"/>
      <c r="O26597" s="820"/>
      <c r="P26597" s="820"/>
      <c r="Q26597" s="820"/>
      <c r="R26597" s="820"/>
      <c r="S26597" s="820"/>
      <c r="T26597" s="820"/>
      <c r="U26597" s="820"/>
      <c r="V26597" s="820"/>
      <c r="W26597" s="820"/>
      <c r="X26597" s="820"/>
      <c r="Y26597" s="820"/>
      <c r="Z26597" s="820"/>
    </row>
    <row r="26598" spans="7:26">
      <c r="G26598" s="826"/>
      <c r="H26598" s="820"/>
      <c r="J26598" s="820"/>
      <c r="K26598" s="820"/>
      <c r="L26598" s="820"/>
      <c r="M26598" s="820"/>
      <c r="N26598" s="820"/>
      <c r="O26598" s="820"/>
      <c r="P26598" s="820"/>
      <c r="Q26598" s="820"/>
      <c r="R26598" s="820"/>
      <c r="S26598" s="820"/>
      <c r="T26598" s="820"/>
      <c r="U26598" s="820"/>
      <c r="V26598" s="820"/>
      <c r="W26598" s="820"/>
      <c r="X26598" s="820"/>
      <c r="Y26598" s="820"/>
      <c r="Z26598" s="820"/>
    </row>
    <row r="26599" spans="7:26">
      <c r="G26599" s="826"/>
      <c r="H26599" s="820"/>
      <c r="J26599" s="820"/>
      <c r="K26599" s="820"/>
      <c r="L26599" s="820"/>
      <c r="M26599" s="820"/>
      <c r="N26599" s="820"/>
      <c r="O26599" s="820"/>
      <c r="P26599" s="820"/>
      <c r="Q26599" s="820"/>
      <c r="R26599" s="820"/>
      <c r="S26599" s="820"/>
      <c r="T26599" s="820"/>
      <c r="U26599" s="820"/>
      <c r="V26599" s="820"/>
      <c r="W26599" s="820"/>
      <c r="X26599" s="820"/>
      <c r="Y26599" s="820"/>
      <c r="Z26599" s="820"/>
    </row>
    <row r="26600" spans="7:26">
      <c r="G26600" s="826"/>
      <c r="H26600" s="820"/>
      <c r="J26600" s="820"/>
      <c r="K26600" s="820"/>
      <c r="L26600" s="820"/>
      <c r="M26600" s="820"/>
      <c r="N26600" s="820"/>
      <c r="O26600" s="820"/>
      <c r="P26600" s="820"/>
      <c r="Q26600" s="820"/>
      <c r="R26600" s="820"/>
      <c r="S26600" s="820"/>
      <c r="T26600" s="820"/>
      <c r="U26600" s="820"/>
      <c r="V26600" s="820"/>
      <c r="W26600" s="820"/>
      <c r="X26600" s="820"/>
      <c r="Y26600" s="820"/>
      <c r="Z26600" s="820"/>
    </row>
    <row r="26601" spans="7:26">
      <c r="G26601" s="826"/>
      <c r="H26601" s="820"/>
      <c r="J26601" s="820"/>
      <c r="K26601" s="820"/>
      <c r="L26601" s="820"/>
      <c r="M26601" s="820"/>
      <c r="N26601" s="820"/>
      <c r="O26601" s="820"/>
      <c r="P26601" s="820"/>
      <c r="Q26601" s="820"/>
      <c r="R26601" s="820"/>
      <c r="S26601" s="820"/>
      <c r="T26601" s="820"/>
      <c r="U26601" s="820"/>
      <c r="V26601" s="820"/>
      <c r="W26601" s="820"/>
      <c r="X26601" s="820"/>
      <c r="Y26601" s="820"/>
      <c r="Z26601" s="820"/>
    </row>
    <row r="26602" spans="7:26">
      <c r="G26602" s="826"/>
      <c r="H26602" s="820"/>
      <c r="J26602" s="820"/>
      <c r="K26602" s="820"/>
      <c r="L26602" s="820"/>
      <c r="M26602" s="820"/>
      <c r="N26602" s="820"/>
      <c r="O26602" s="820"/>
      <c r="P26602" s="820"/>
      <c r="Q26602" s="820"/>
      <c r="R26602" s="820"/>
      <c r="S26602" s="820"/>
      <c r="T26602" s="820"/>
      <c r="U26602" s="820"/>
      <c r="V26602" s="820"/>
      <c r="W26602" s="820"/>
      <c r="X26602" s="820"/>
      <c r="Y26602" s="820"/>
      <c r="Z26602" s="820"/>
    </row>
    <row r="26603" spans="7:26">
      <c r="G26603" s="826"/>
      <c r="H26603" s="820"/>
      <c r="J26603" s="820"/>
      <c r="K26603" s="820"/>
      <c r="L26603" s="820"/>
      <c r="M26603" s="820"/>
      <c r="N26603" s="820"/>
      <c r="O26603" s="820"/>
      <c r="P26603" s="820"/>
      <c r="Q26603" s="820"/>
      <c r="R26603" s="820"/>
      <c r="S26603" s="820"/>
      <c r="T26603" s="820"/>
      <c r="U26603" s="820"/>
      <c r="V26603" s="820"/>
      <c r="W26603" s="820"/>
      <c r="X26603" s="820"/>
      <c r="Y26603" s="820"/>
      <c r="Z26603" s="820"/>
    </row>
    <row r="26604" spans="7:26">
      <c r="G26604" s="826"/>
      <c r="H26604" s="820"/>
      <c r="J26604" s="820"/>
      <c r="K26604" s="820"/>
      <c r="L26604" s="820"/>
      <c r="M26604" s="820"/>
      <c r="N26604" s="820"/>
      <c r="O26604" s="820"/>
      <c r="P26604" s="820"/>
      <c r="Q26604" s="820"/>
      <c r="R26604" s="820"/>
      <c r="S26604" s="820"/>
      <c r="T26604" s="820"/>
      <c r="U26604" s="820"/>
      <c r="V26604" s="820"/>
      <c r="W26604" s="820"/>
      <c r="X26604" s="820"/>
      <c r="Y26604" s="820"/>
      <c r="Z26604" s="820"/>
    </row>
    <row r="26605" spans="7:26">
      <c r="G26605" s="826"/>
      <c r="H26605" s="820"/>
      <c r="J26605" s="820"/>
      <c r="K26605" s="820"/>
      <c r="L26605" s="820"/>
      <c r="M26605" s="820"/>
      <c r="N26605" s="820"/>
      <c r="O26605" s="820"/>
      <c r="P26605" s="820"/>
      <c r="Q26605" s="820"/>
      <c r="R26605" s="820"/>
      <c r="S26605" s="820"/>
      <c r="T26605" s="820"/>
      <c r="U26605" s="820"/>
      <c r="V26605" s="820"/>
      <c r="W26605" s="820"/>
      <c r="X26605" s="820"/>
      <c r="Y26605" s="820"/>
      <c r="Z26605" s="820"/>
    </row>
    <row r="26606" spans="7:26">
      <c r="G26606" s="826"/>
      <c r="H26606" s="820"/>
      <c r="J26606" s="820"/>
      <c r="K26606" s="820"/>
      <c r="L26606" s="820"/>
      <c r="M26606" s="820"/>
      <c r="N26606" s="820"/>
      <c r="O26606" s="820"/>
      <c r="P26606" s="820"/>
      <c r="Q26606" s="820"/>
      <c r="R26606" s="820"/>
      <c r="S26606" s="820"/>
      <c r="T26606" s="820"/>
      <c r="U26606" s="820"/>
      <c r="V26606" s="820"/>
      <c r="W26606" s="820"/>
      <c r="X26606" s="820"/>
      <c r="Y26606" s="820"/>
      <c r="Z26606" s="820"/>
    </row>
    <row r="26607" spans="7:26">
      <c r="G26607" s="826"/>
      <c r="H26607" s="820"/>
      <c r="J26607" s="820"/>
      <c r="K26607" s="820"/>
      <c r="L26607" s="820"/>
      <c r="M26607" s="820"/>
      <c r="N26607" s="820"/>
      <c r="O26607" s="820"/>
      <c r="P26607" s="820"/>
      <c r="Q26607" s="820"/>
      <c r="R26607" s="820"/>
      <c r="S26607" s="820"/>
      <c r="T26607" s="820"/>
      <c r="U26607" s="820"/>
      <c r="V26607" s="820"/>
      <c r="W26607" s="820"/>
      <c r="X26607" s="820"/>
      <c r="Y26607" s="820"/>
      <c r="Z26607" s="820"/>
    </row>
    <row r="26608" spans="7:26">
      <c r="G26608" s="826"/>
      <c r="H26608" s="820"/>
      <c r="J26608" s="820"/>
      <c r="K26608" s="820"/>
      <c r="L26608" s="820"/>
      <c r="M26608" s="820"/>
      <c r="N26608" s="820"/>
      <c r="O26608" s="820"/>
      <c r="P26608" s="820"/>
      <c r="Q26608" s="820"/>
      <c r="R26608" s="820"/>
      <c r="S26608" s="820"/>
      <c r="T26608" s="820"/>
      <c r="U26608" s="820"/>
      <c r="V26608" s="820"/>
      <c r="W26608" s="820"/>
      <c r="X26608" s="820"/>
      <c r="Y26608" s="820"/>
      <c r="Z26608" s="820"/>
    </row>
    <row r="26609" spans="7:26">
      <c r="G26609" s="826"/>
      <c r="H26609" s="820"/>
      <c r="J26609" s="820"/>
      <c r="K26609" s="820"/>
      <c r="L26609" s="820"/>
      <c r="M26609" s="820"/>
      <c r="N26609" s="820"/>
      <c r="O26609" s="820"/>
      <c r="P26609" s="820"/>
      <c r="Q26609" s="820"/>
      <c r="R26609" s="820"/>
      <c r="S26609" s="820"/>
      <c r="T26609" s="820"/>
      <c r="U26609" s="820"/>
      <c r="V26609" s="820"/>
      <c r="W26609" s="820"/>
      <c r="X26609" s="820"/>
      <c r="Y26609" s="820"/>
      <c r="Z26609" s="820"/>
    </row>
    <row r="26610" spans="7:26">
      <c r="G26610" s="826"/>
      <c r="H26610" s="820"/>
      <c r="J26610" s="820"/>
      <c r="K26610" s="820"/>
      <c r="L26610" s="820"/>
      <c r="M26610" s="820"/>
      <c r="N26610" s="820"/>
      <c r="O26610" s="820"/>
      <c r="P26610" s="820"/>
      <c r="Q26610" s="820"/>
      <c r="R26610" s="820"/>
      <c r="S26610" s="820"/>
      <c r="T26610" s="820"/>
      <c r="U26610" s="820"/>
      <c r="V26610" s="820"/>
      <c r="W26610" s="820"/>
      <c r="X26610" s="820"/>
      <c r="Y26610" s="820"/>
      <c r="Z26610" s="820"/>
    </row>
    <row r="26611" spans="7:26">
      <c r="G26611" s="826"/>
      <c r="H26611" s="820"/>
      <c r="J26611" s="820"/>
      <c r="K26611" s="820"/>
      <c r="L26611" s="820"/>
      <c r="M26611" s="820"/>
      <c r="N26611" s="820"/>
      <c r="O26611" s="820"/>
      <c r="P26611" s="820"/>
      <c r="Q26611" s="820"/>
      <c r="R26611" s="820"/>
      <c r="S26611" s="820"/>
      <c r="T26611" s="820"/>
      <c r="U26611" s="820"/>
      <c r="V26611" s="820"/>
      <c r="W26611" s="820"/>
      <c r="X26611" s="820"/>
      <c r="Y26611" s="820"/>
      <c r="Z26611" s="820"/>
    </row>
    <row r="26612" spans="7:26">
      <c r="G26612" s="826"/>
      <c r="H26612" s="820"/>
      <c r="J26612" s="820"/>
      <c r="K26612" s="820"/>
      <c r="L26612" s="820"/>
      <c r="M26612" s="820"/>
      <c r="N26612" s="820"/>
      <c r="O26612" s="820"/>
      <c r="P26612" s="820"/>
      <c r="Q26612" s="820"/>
      <c r="R26612" s="820"/>
      <c r="S26612" s="820"/>
      <c r="T26612" s="820"/>
      <c r="U26612" s="820"/>
      <c r="V26612" s="820"/>
      <c r="W26612" s="820"/>
      <c r="X26612" s="820"/>
      <c r="Y26612" s="820"/>
      <c r="Z26612" s="820"/>
    </row>
    <row r="26613" spans="7:26">
      <c r="G26613" s="826"/>
      <c r="H26613" s="820"/>
      <c r="J26613" s="820"/>
      <c r="K26613" s="820"/>
      <c r="L26613" s="820"/>
      <c r="M26613" s="820"/>
      <c r="N26613" s="820"/>
      <c r="O26613" s="820"/>
      <c r="P26613" s="820"/>
      <c r="Q26613" s="820"/>
      <c r="R26613" s="820"/>
      <c r="S26613" s="820"/>
      <c r="T26613" s="820"/>
      <c r="U26613" s="820"/>
      <c r="V26613" s="820"/>
      <c r="W26613" s="820"/>
      <c r="X26613" s="820"/>
      <c r="Y26613" s="820"/>
      <c r="Z26613" s="820"/>
    </row>
    <row r="26614" spans="7:26">
      <c r="G26614" s="826"/>
      <c r="H26614" s="820"/>
      <c r="J26614" s="820"/>
      <c r="K26614" s="820"/>
      <c r="L26614" s="820"/>
      <c r="M26614" s="820"/>
      <c r="N26614" s="820"/>
      <c r="O26614" s="820"/>
      <c r="P26614" s="820"/>
      <c r="Q26614" s="820"/>
      <c r="R26614" s="820"/>
      <c r="S26614" s="820"/>
      <c r="T26614" s="820"/>
      <c r="U26614" s="820"/>
      <c r="V26614" s="820"/>
      <c r="W26614" s="820"/>
      <c r="X26614" s="820"/>
      <c r="Y26614" s="820"/>
      <c r="Z26614" s="820"/>
    </row>
    <row r="26615" spans="7:26">
      <c r="G26615" s="826"/>
      <c r="H26615" s="820"/>
      <c r="J26615" s="820"/>
      <c r="K26615" s="820"/>
      <c r="L26615" s="820"/>
      <c r="M26615" s="820"/>
      <c r="N26615" s="820"/>
      <c r="O26615" s="820"/>
      <c r="P26615" s="820"/>
      <c r="Q26615" s="820"/>
      <c r="R26615" s="820"/>
      <c r="S26615" s="820"/>
      <c r="T26615" s="820"/>
      <c r="U26615" s="820"/>
      <c r="V26615" s="820"/>
      <c r="W26615" s="820"/>
      <c r="X26615" s="820"/>
      <c r="Y26615" s="820"/>
      <c r="Z26615" s="820"/>
    </row>
    <row r="26616" spans="7:26">
      <c r="G26616" s="826"/>
      <c r="H26616" s="820"/>
      <c r="J26616" s="820"/>
      <c r="K26616" s="820"/>
      <c r="L26616" s="820"/>
      <c r="M26616" s="820"/>
      <c r="N26616" s="820"/>
      <c r="O26616" s="820"/>
      <c r="P26616" s="820"/>
      <c r="Q26616" s="820"/>
      <c r="R26616" s="820"/>
      <c r="S26616" s="820"/>
      <c r="T26616" s="820"/>
      <c r="U26616" s="820"/>
      <c r="V26616" s="820"/>
      <c r="W26616" s="820"/>
      <c r="X26616" s="820"/>
      <c r="Y26616" s="820"/>
      <c r="Z26616" s="820"/>
    </row>
    <row r="26617" spans="7:26">
      <c r="G26617" s="826"/>
      <c r="H26617" s="820"/>
      <c r="J26617" s="820"/>
      <c r="K26617" s="820"/>
      <c r="L26617" s="820"/>
      <c r="M26617" s="820"/>
      <c r="N26617" s="820"/>
      <c r="O26617" s="820"/>
      <c r="P26617" s="820"/>
      <c r="Q26617" s="820"/>
      <c r="R26617" s="820"/>
      <c r="S26617" s="820"/>
      <c r="T26617" s="820"/>
      <c r="U26617" s="820"/>
      <c r="V26617" s="820"/>
      <c r="W26617" s="820"/>
      <c r="X26617" s="820"/>
      <c r="Y26617" s="820"/>
      <c r="Z26617" s="820"/>
    </row>
    <row r="26618" spans="7:26">
      <c r="G26618" s="826"/>
      <c r="H26618" s="820"/>
      <c r="J26618" s="820"/>
      <c r="K26618" s="820"/>
      <c r="L26618" s="820"/>
      <c r="M26618" s="820"/>
      <c r="N26618" s="820"/>
      <c r="O26618" s="820"/>
      <c r="P26618" s="820"/>
      <c r="Q26618" s="820"/>
      <c r="R26618" s="820"/>
      <c r="S26618" s="820"/>
      <c r="T26618" s="820"/>
      <c r="U26618" s="820"/>
      <c r="V26618" s="820"/>
      <c r="W26618" s="820"/>
      <c r="X26618" s="820"/>
      <c r="Y26618" s="820"/>
      <c r="Z26618" s="820"/>
    </row>
    <row r="26619" spans="7:26">
      <c r="G26619" s="826"/>
      <c r="H26619" s="820"/>
      <c r="J26619" s="820"/>
      <c r="K26619" s="820"/>
      <c r="L26619" s="820"/>
      <c r="M26619" s="820"/>
      <c r="N26619" s="820"/>
      <c r="O26619" s="820"/>
      <c r="P26619" s="820"/>
      <c r="Q26619" s="820"/>
      <c r="R26619" s="820"/>
      <c r="S26619" s="820"/>
      <c r="T26619" s="820"/>
      <c r="U26619" s="820"/>
      <c r="V26619" s="820"/>
      <c r="W26619" s="820"/>
      <c r="X26619" s="820"/>
      <c r="Y26619" s="820"/>
      <c r="Z26619" s="820"/>
    </row>
    <row r="26620" spans="7:26">
      <c r="G26620" s="826"/>
      <c r="H26620" s="820"/>
      <c r="J26620" s="820"/>
      <c r="K26620" s="820"/>
      <c r="L26620" s="820"/>
      <c r="M26620" s="820"/>
      <c r="N26620" s="820"/>
      <c r="O26620" s="820"/>
      <c r="P26620" s="820"/>
      <c r="Q26620" s="820"/>
      <c r="R26620" s="820"/>
      <c r="S26620" s="820"/>
      <c r="T26620" s="820"/>
      <c r="U26620" s="820"/>
      <c r="V26620" s="820"/>
      <c r="W26620" s="820"/>
      <c r="X26620" s="820"/>
      <c r="Y26620" s="820"/>
      <c r="Z26620" s="820"/>
    </row>
    <row r="26621" spans="7:26">
      <c r="G26621" s="826"/>
      <c r="H26621" s="820"/>
      <c r="J26621" s="820"/>
      <c r="K26621" s="820"/>
      <c r="L26621" s="820"/>
      <c r="M26621" s="820"/>
      <c r="N26621" s="820"/>
      <c r="O26621" s="820"/>
      <c r="P26621" s="820"/>
      <c r="Q26621" s="820"/>
      <c r="R26621" s="820"/>
      <c r="S26621" s="820"/>
      <c r="T26621" s="820"/>
      <c r="U26621" s="820"/>
      <c r="V26621" s="820"/>
      <c r="W26621" s="820"/>
      <c r="X26621" s="820"/>
      <c r="Y26621" s="820"/>
      <c r="Z26621" s="820"/>
    </row>
    <row r="26622" spans="7:26">
      <c r="G26622" s="826"/>
      <c r="H26622" s="820"/>
      <c r="J26622" s="820"/>
      <c r="K26622" s="820"/>
      <c r="L26622" s="820"/>
      <c r="M26622" s="820"/>
      <c r="N26622" s="820"/>
      <c r="O26622" s="820"/>
      <c r="P26622" s="820"/>
      <c r="Q26622" s="820"/>
      <c r="R26622" s="820"/>
      <c r="S26622" s="820"/>
      <c r="T26622" s="820"/>
      <c r="U26622" s="820"/>
      <c r="V26622" s="820"/>
      <c r="W26622" s="820"/>
      <c r="X26622" s="820"/>
      <c r="Y26622" s="820"/>
      <c r="Z26622" s="820"/>
    </row>
    <row r="26623" spans="7:26">
      <c r="G26623" s="826"/>
      <c r="H26623" s="820"/>
      <c r="J26623" s="820"/>
      <c r="K26623" s="820"/>
      <c r="L26623" s="820"/>
      <c r="M26623" s="820"/>
      <c r="N26623" s="820"/>
      <c r="O26623" s="820"/>
      <c r="P26623" s="820"/>
      <c r="Q26623" s="820"/>
      <c r="R26623" s="820"/>
      <c r="S26623" s="820"/>
      <c r="T26623" s="820"/>
      <c r="U26623" s="820"/>
      <c r="V26623" s="820"/>
      <c r="W26623" s="820"/>
      <c r="X26623" s="820"/>
      <c r="Y26623" s="820"/>
      <c r="Z26623" s="820"/>
    </row>
    <row r="26624" spans="7:26">
      <c r="G26624" s="826"/>
      <c r="H26624" s="820"/>
      <c r="J26624" s="820"/>
      <c r="K26624" s="820"/>
      <c r="L26624" s="820"/>
      <c r="M26624" s="820"/>
      <c r="N26624" s="820"/>
      <c r="O26624" s="820"/>
      <c r="P26624" s="820"/>
      <c r="Q26624" s="820"/>
      <c r="R26624" s="820"/>
      <c r="S26624" s="820"/>
      <c r="T26624" s="820"/>
      <c r="U26624" s="820"/>
      <c r="V26624" s="820"/>
      <c r="W26624" s="820"/>
      <c r="X26624" s="820"/>
      <c r="Y26624" s="820"/>
      <c r="Z26624" s="820"/>
    </row>
    <row r="26625" spans="7:26">
      <c r="G26625" s="826"/>
      <c r="H26625" s="820"/>
      <c r="J26625" s="820"/>
      <c r="K26625" s="820"/>
      <c r="L26625" s="820"/>
      <c r="M26625" s="820"/>
      <c r="N26625" s="820"/>
      <c r="O26625" s="820"/>
      <c r="P26625" s="820"/>
      <c r="Q26625" s="820"/>
      <c r="R26625" s="820"/>
      <c r="S26625" s="820"/>
      <c r="T26625" s="820"/>
      <c r="U26625" s="820"/>
      <c r="V26625" s="820"/>
      <c r="W26625" s="820"/>
      <c r="X26625" s="820"/>
      <c r="Y26625" s="820"/>
      <c r="Z26625" s="820"/>
    </row>
    <row r="26626" spans="7:26">
      <c r="G26626" s="826"/>
      <c r="H26626" s="820"/>
      <c r="J26626" s="820"/>
      <c r="K26626" s="820"/>
      <c r="L26626" s="820"/>
      <c r="M26626" s="820"/>
      <c r="N26626" s="820"/>
      <c r="O26626" s="820"/>
      <c r="P26626" s="820"/>
      <c r="Q26626" s="820"/>
      <c r="R26626" s="820"/>
      <c r="S26626" s="820"/>
      <c r="T26626" s="820"/>
      <c r="U26626" s="820"/>
      <c r="V26626" s="820"/>
      <c r="W26626" s="820"/>
      <c r="X26626" s="820"/>
      <c r="Y26626" s="820"/>
      <c r="Z26626" s="820"/>
    </row>
    <row r="26627" spans="7:26">
      <c r="G26627" s="826"/>
      <c r="H26627" s="820"/>
      <c r="J26627" s="820"/>
      <c r="K26627" s="820"/>
      <c r="L26627" s="820"/>
      <c r="M26627" s="820"/>
      <c r="N26627" s="820"/>
      <c r="O26627" s="820"/>
      <c r="P26627" s="820"/>
      <c r="Q26627" s="820"/>
      <c r="R26627" s="820"/>
      <c r="S26627" s="820"/>
      <c r="T26627" s="820"/>
      <c r="U26627" s="820"/>
      <c r="V26627" s="820"/>
      <c r="W26627" s="820"/>
      <c r="X26627" s="820"/>
      <c r="Y26627" s="820"/>
      <c r="Z26627" s="820"/>
    </row>
    <row r="26628" spans="7:26">
      <c r="G26628" s="826"/>
      <c r="H26628" s="820"/>
      <c r="J26628" s="820"/>
      <c r="K26628" s="820"/>
      <c r="L26628" s="820"/>
      <c r="M26628" s="820"/>
      <c r="N26628" s="820"/>
      <c r="O26628" s="820"/>
      <c r="P26628" s="820"/>
      <c r="Q26628" s="820"/>
      <c r="R26628" s="820"/>
      <c r="S26628" s="820"/>
      <c r="T26628" s="820"/>
      <c r="U26628" s="820"/>
      <c r="V26628" s="820"/>
      <c r="W26628" s="820"/>
      <c r="X26628" s="820"/>
      <c r="Y26628" s="820"/>
      <c r="Z26628" s="820"/>
    </row>
    <row r="26629" spans="7:26">
      <c r="G26629" s="826"/>
      <c r="H26629" s="820"/>
      <c r="J26629" s="820"/>
      <c r="K26629" s="820"/>
      <c r="L26629" s="820"/>
      <c r="M26629" s="820"/>
      <c r="N26629" s="820"/>
      <c r="O26629" s="820"/>
      <c r="P26629" s="820"/>
      <c r="Q26629" s="820"/>
      <c r="R26629" s="820"/>
      <c r="S26629" s="820"/>
      <c r="T26629" s="820"/>
      <c r="U26629" s="820"/>
      <c r="V26629" s="820"/>
      <c r="W26629" s="820"/>
      <c r="X26629" s="820"/>
      <c r="Y26629" s="820"/>
      <c r="Z26629" s="820"/>
    </row>
    <row r="26630" spans="7:26">
      <c r="G26630" s="826"/>
      <c r="H26630" s="820"/>
      <c r="J26630" s="820"/>
      <c r="K26630" s="820"/>
      <c r="L26630" s="820"/>
      <c r="M26630" s="820"/>
      <c r="N26630" s="820"/>
      <c r="O26630" s="820"/>
      <c r="P26630" s="820"/>
      <c r="Q26630" s="820"/>
      <c r="R26630" s="820"/>
      <c r="S26630" s="820"/>
      <c r="T26630" s="820"/>
      <c r="U26630" s="820"/>
      <c r="V26630" s="820"/>
      <c r="W26630" s="820"/>
      <c r="X26630" s="820"/>
      <c r="Y26630" s="820"/>
      <c r="Z26630" s="820"/>
    </row>
    <row r="26631" spans="7:26">
      <c r="G26631" s="826"/>
      <c r="H26631" s="820"/>
      <c r="J26631" s="820"/>
      <c r="K26631" s="820"/>
      <c r="L26631" s="820"/>
      <c r="M26631" s="820"/>
      <c r="N26631" s="820"/>
      <c r="O26631" s="820"/>
      <c r="P26631" s="820"/>
      <c r="Q26631" s="820"/>
      <c r="R26631" s="820"/>
      <c r="S26631" s="820"/>
      <c r="T26631" s="820"/>
      <c r="U26631" s="820"/>
      <c r="V26631" s="820"/>
      <c r="W26631" s="820"/>
      <c r="X26631" s="820"/>
      <c r="Y26631" s="820"/>
      <c r="Z26631" s="820"/>
    </row>
    <row r="26632" spans="7:26">
      <c r="G26632" s="826"/>
      <c r="H26632" s="820"/>
      <c r="J26632" s="820"/>
      <c r="K26632" s="820"/>
      <c r="L26632" s="820"/>
      <c r="M26632" s="820"/>
      <c r="N26632" s="820"/>
      <c r="O26632" s="820"/>
      <c r="P26632" s="820"/>
      <c r="Q26632" s="820"/>
      <c r="R26632" s="820"/>
      <c r="S26632" s="820"/>
      <c r="T26632" s="820"/>
      <c r="U26632" s="820"/>
      <c r="V26632" s="820"/>
      <c r="W26632" s="820"/>
      <c r="X26632" s="820"/>
      <c r="Y26632" s="820"/>
      <c r="Z26632" s="820"/>
    </row>
    <row r="26633" spans="7:26">
      <c r="G26633" s="826"/>
      <c r="H26633" s="820"/>
      <c r="J26633" s="820"/>
      <c r="K26633" s="820"/>
      <c r="L26633" s="820"/>
      <c r="M26633" s="820"/>
      <c r="N26633" s="820"/>
      <c r="O26633" s="820"/>
      <c r="P26633" s="820"/>
      <c r="Q26633" s="820"/>
      <c r="R26633" s="820"/>
      <c r="S26633" s="820"/>
      <c r="T26633" s="820"/>
      <c r="U26633" s="820"/>
      <c r="V26633" s="820"/>
      <c r="W26633" s="820"/>
      <c r="X26633" s="820"/>
      <c r="Y26633" s="820"/>
      <c r="Z26633" s="820"/>
    </row>
    <row r="26634" spans="7:26">
      <c r="G26634" s="826"/>
      <c r="H26634" s="820"/>
      <c r="J26634" s="820"/>
      <c r="K26634" s="820"/>
      <c r="L26634" s="820"/>
      <c r="M26634" s="820"/>
      <c r="N26634" s="820"/>
      <c r="O26634" s="820"/>
      <c r="P26634" s="820"/>
      <c r="Q26634" s="820"/>
      <c r="R26634" s="820"/>
      <c r="S26634" s="820"/>
      <c r="T26634" s="820"/>
      <c r="U26634" s="820"/>
      <c r="V26634" s="820"/>
      <c r="W26634" s="820"/>
      <c r="X26634" s="820"/>
      <c r="Y26634" s="820"/>
      <c r="Z26634" s="820"/>
    </row>
    <row r="26635" spans="7:26">
      <c r="G26635" s="826"/>
      <c r="H26635" s="820"/>
      <c r="J26635" s="820"/>
      <c r="K26635" s="820"/>
      <c r="L26635" s="820"/>
      <c r="M26635" s="820"/>
      <c r="N26635" s="820"/>
      <c r="O26635" s="820"/>
      <c r="P26635" s="820"/>
      <c r="Q26635" s="820"/>
      <c r="R26635" s="820"/>
      <c r="S26635" s="820"/>
      <c r="T26635" s="820"/>
      <c r="U26635" s="820"/>
      <c r="V26635" s="820"/>
      <c r="W26635" s="820"/>
      <c r="X26635" s="820"/>
      <c r="Y26635" s="820"/>
      <c r="Z26635" s="820"/>
    </row>
    <row r="26636" spans="7:26">
      <c r="G26636" s="826"/>
      <c r="H26636" s="820"/>
      <c r="J26636" s="820"/>
      <c r="K26636" s="820"/>
      <c r="L26636" s="820"/>
      <c r="M26636" s="820"/>
      <c r="N26636" s="820"/>
      <c r="O26636" s="820"/>
      <c r="P26636" s="820"/>
      <c r="Q26636" s="820"/>
      <c r="R26636" s="820"/>
      <c r="S26636" s="820"/>
      <c r="T26636" s="820"/>
      <c r="U26636" s="820"/>
      <c r="V26636" s="820"/>
      <c r="W26636" s="820"/>
      <c r="X26636" s="820"/>
      <c r="Y26636" s="820"/>
      <c r="Z26636" s="820"/>
    </row>
    <row r="26637" spans="7:26">
      <c r="G26637" s="826"/>
      <c r="H26637" s="820"/>
      <c r="J26637" s="820"/>
      <c r="K26637" s="820"/>
      <c r="L26637" s="820"/>
      <c r="M26637" s="820"/>
      <c r="N26637" s="820"/>
      <c r="O26637" s="820"/>
      <c r="P26637" s="820"/>
      <c r="Q26637" s="820"/>
      <c r="R26637" s="820"/>
      <c r="S26637" s="820"/>
      <c r="T26637" s="820"/>
      <c r="U26637" s="820"/>
      <c r="V26637" s="820"/>
      <c r="W26637" s="820"/>
      <c r="X26637" s="820"/>
      <c r="Y26637" s="820"/>
      <c r="Z26637" s="820"/>
    </row>
    <row r="26638" spans="7:26">
      <c r="G26638" s="826"/>
      <c r="H26638" s="820"/>
      <c r="J26638" s="820"/>
      <c r="K26638" s="820"/>
      <c r="L26638" s="820"/>
      <c r="M26638" s="820"/>
      <c r="N26638" s="820"/>
      <c r="O26638" s="820"/>
      <c r="P26638" s="820"/>
      <c r="Q26638" s="820"/>
      <c r="R26638" s="820"/>
      <c r="S26638" s="820"/>
      <c r="T26638" s="820"/>
      <c r="U26638" s="820"/>
      <c r="V26638" s="820"/>
      <c r="W26638" s="820"/>
      <c r="X26638" s="820"/>
      <c r="Y26638" s="820"/>
      <c r="Z26638" s="820"/>
    </row>
    <row r="26639" spans="7:26">
      <c r="G26639" s="826"/>
      <c r="H26639" s="820"/>
      <c r="J26639" s="820"/>
      <c r="K26639" s="820"/>
      <c r="L26639" s="820"/>
      <c r="M26639" s="820"/>
      <c r="N26639" s="820"/>
      <c r="O26639" s="820"/>
      <c r="P26639" s="820"/>
      <c r="Q26639" s="820"/>
      <c r="R26639" s="820"/>
      <c r="S26639" s="820"/>
      <c r="T26639" s="820"/>
      <c r="U26639" s="820"/>
      <c r="V26639" s="820"/>
      <c r="W26639" s="820"/>
      <c r="X26639" s="820"/>
      <c r="Y26639" s="820"/>
      <c r="Z26639" s="820"/>
    </row>
    <row r="26640" spans="7:26">
      <c r="G26640" s="826"/>
      <c r="H26640" s="820"/>
      <c r="J26640" s="820"/>
      <c r="K26640" s="820"/>
      <c r="L26640" s="820"/>
      <c r="M26640" s="820"/>
      <c r="N26640" s="820"/>
      <c r="O26640" s="820"/>
      <c r="P26640" s="820"/>
      <c r="Q26640" s="820"/>
      <c r="R26640" s="820"/>
      <c r="S26640" s="820"/>
      <c r="T26640" s="820"/>
      <c r="U26640" s="820"/>
      <c r="V26640" s="820"/>
      <c r="W26640" s="820"/>
      <c r="X26640" s="820"/>
      <c r="Y26640" s="820"/>
      <c r="Z26640" s="820"/>
    </row>
    <row r="26641" spans="7:26">
      <c r="G26641" s="826"/>
      <c r="H26641" s="820"/>
      <c r="J26641" s="820"/>
      <c r="K26641" s="820"/>
      <c r="L26641" s="820"/>
      <c r="M26641" s="820"/>
      <c r="N26641" s="820"/>
      <c r="O26641" s="820"/>
      <c r="P26641" s="820"/>
      <c r="Q26641" s="820"/>
      <c r="R26641" s="820"/>
      <c r="S26641" s="820"/>
      <c r="T26641" s="820"/>
      <c r="U26641" s="820"/>
      <c r="V26641" s="820"/>
      <c r="W26641" s="820"/>
      <c r="X26641" s="820"/>
      <c r="Y26641" s="820"/>
      <c r="Z26641" s="820"/>
    </row>
    <row r="26642" spans="7:26">
      <c r="G26642" s="826"/>
      <c r="H26642" s="820"/>
      <c r="J26642" s="820"/>
      <c r="K26642" s="820"/>
      <c r="L26642" s="820"/>
      <c r="M26642" s="820"/>
      <c r="N26642" s="820"/>
      <c r="O26642" s="820"/>
      <c r="P26642" s="820"/>
      <c r="Q26642" s="820"/>
      <c r="R26642" s="820"/>
      <c r="S26642" s="820"/>
      <c r="T26642" s="820"/>
      <c r="U26642" s="820"/>
      <c r="V26642" s="820"/>
      <c r="W26642" s="820"/>
      <c r="X26642" s="820"/>
      <c r="Y26642" s="820"/>
      <c r="Z26642" s="820"/>
    </row>
    <row r="26643" spans="7:26">
      <c r="G26643" s="826"/>
      <c r="H26643" s="820"/>
      <c r="J26643" s="820"/>
      <c r="K26643" s="820"/>
      <c r="L26643" s="820"/>
      <c r="M26643" s="820"/>
      <c r="N26643" s="820"/>
      <c r="O26643" s="820"/>
      <c r="P26643" s="820"/>
      <c r="Q26643" s="820"/>
      <c r="R26643" s="820"/>
      <c r="S26643" s="820"/>
      <c r="T26643" s="820"/>
      <c r="U26643" s="820"/>
      <c r="V26643" s="820"/>
      <c r="W26643" s="820"/>
      <c r="X26643" s="820"/>
      <c r="Y26643" s="820"/>
      <c r="Z26643" s="820"/>
    </row>
    <row r="26644" spans="7:26">
      <c r="G26644" s="826"/>
      <c r="H26644" s="820"/>
      <c r="J26644" s="820"/>
      <c r="K26644" s="820"/>
      <c r="L26644" s="820"/>
      <c r="M26644" s="820"/>
      <c r="N26644" s="820"/>
      <c r="O26644" s="820"/>
      <c r="P26644" s="820"/>
      <c r="Q26644" s="820"/>
      <c r="R26644" s="820"/>
      <c r="S26644" s="820"/>
      <c r="T26644" s="820"/>
      <c r="U26644" s="820"/>
      <c r="V26644" s="820"/>
      <c r="W26644" s="820"/>
      <c r="X26644" s="820"/>
      <c r="Y26644" s="820"/>
      <c r="Z26644" s="820"/>
    </row>
    <row r="26645" spans="7:26">
      <c r="G26645" s="826"/>
      <c r="H26645" s="820"/>
      <c r="J26645" s="820"/>
      <c r="K26645" s="820"/>
      <c r="L26645" s="820"/>
      <c r="M26645" s="820"/>
      <c r="N26645" s="820"/>
      <c r="O26645" s="820"/>
      <c r="P26645" s="820"/>
      <c r="Q26645" s="820"/>
      <c r="R26645" s="820"/>
      <c r="S26645" s="820"/>
      <c r="T26645" s="820"/>
      <c r="U26645" s="820"/>
      <c r="V26645" s="820"/>
      <c r="W26645" s="820"/>
      <c r="X26645" s="820"/>
      <c r="Y26645" s="820"/>
      <c r="Z26645" s="820"/>
    </row>
    <row r="26646" spans="7:26">
      <c r="G26646" s="826"/>
      <c r="H26646" s="820"/>
      <c r="J26646" s="820"/>
      <c r="K26646" s="820"/>
      <c r="L26646" s="820"/>
      <c r="M26646" s="820"/>
      <c r="N26646" s="820"/>
      <c r="O26646" s="820"/>
      <c r="P26646" s="820"/>
      <c r="Q26646" s="820"/>
      <c r="R26646" s="820"/>
      <c r="S26646" s="820"/>
      <c r="T26646" s="820"/>
      <c r="U26646" s="820"/>
      <c r="V26646" s="820"/>
      <c r="W26646" s="820"/>
      <c r="X26646" s="820"/>
      <c r="Y26646" s="820"/>
      <c r="Z26646" s="820"/>
    </row>
    <row r="26647" spans="7:26">
      <c r="G26647" s="826"/>
      <c r="H26647" s="820"/>
      <c r="J26647" s="820"/>
      <c r="K26647" s="820"/>
      <c r="L26647" s="820"/>
      <c r="M26647" s="820"/>
      <c r="N26647" s="820"/>
      <c r="O26647" s="820"/>
      <c r="P26647" s="820"/>
      <c r="Q26647" s="820"/>
      <c r="R26647" s="820"/>
      <c r="S26647" s="820"/>
      <c r="T26647" s="820"/>
      <c r="U26647" s="820"/>
      <c r="V26647" s="820"/>
      <c r="W26647" s="820"/>
      <c r="X26647" s="820"/>
      <c r="Y26647" s="820"/>
      <c r="Z26647" s="820"/>
    </row>
    <row r="26648" spans="7:26">
      <c r="G26648" s="826"/>
      <c r="H26648" s="820"/>
      <c r="J26648" s="820"/>
      <c r="K26648" s="820"/>
      <c r="L26648" s="820"/>
      <c r="M26648" s="820"/>
      <c r="N26648" s="820"/>
      <c r="O26648" s="820"/>
      <c r="P26648" s="820"/>
      <c r="Q26648" s="820"/>
      <c r="R26648" s="820"/>
      <c r="S26648" s="820"/>
      <c r="T26648" s="820"/>
      <c r="U26648" s="820"/>
      <c r="V26648" s="820"/>
      <c r="W26648" s="820"/>
      <c r="X26648" s="820"/>
      <c r="Y26648" s="820"/>
      <c r="Z26648" s="820"/>
    </row>
    <row r="26649" spans="7:26">
      <c r="G26649" s="826"/>
      <c r="H26649" s="820"/>
      <c r="J26649" s="820"/>
      <c r="K26649" s="820"/>
      <c r="L26649" s="820"/>
      <c r="M26649" s="820"/>
      <c r="N26649" s="820"/>
      <c r="O26649" s="820"/>
      <c r="P26649" s="820"/>
      <c r="Q26649" s="820"/>
      <c r="R26649" s="820"/>
      <c r="S26649" s="820"/>
      <c r="T26649" s="820"/>
      <c r="U26649" s="820"/>
      <c r="V26649" s="820"/>
      <c r="W26649" s="820"/>
      <c r="X26649" s="820"/>
      <c r="Y26649" s="820"/>
      <c r="Z26649" s="820"/>
    </row>
    <row r="26650" spans="7:26">
      <c r="G26650" s="826"/>
      <c r="H26650" s="820"/>
      <c r="J26650" s="820"/>
      <c r="K26650" s="820"/>
      <c r="L26650" s="820"/>
      <c r="M26650" s="820"/>
      <c r="N26650" s="820"/>
      <c r="O26650" s="820"/>
      <c r="P26650" s="820"/>
      <c r="Q26650" s="820"/>
      <c r="R26650" s="820"/>
      <c r="S26650" s="820"/>
      <c r="T26650" s="820"/>
      <c r="U26650" s="820"/>
      <c r="V26650" s="820"/>
      <c r="W26650" s="820"/>
      <c r="X26650" s="820"/>
      <c r="Y26650" s="820"/>
      <c r="Z26650" s="820"/>
    </row>
    <row r="26651" spans="7:26">
      <c r="G26651" s="826"/>
      <c r="H26651" s="820"/>
      <c r="J26651" s="820"/>
      <c r="K26651" s="820"/>
      <c r="L26651" s="820"/>
      <c r="M26651" s="820"/>
      <c r="N26651" s="820"/>
      <c r="O26651" s="820"/>
      <c r="P26651" s="820"/>
      <c r="Q26651" s="820"/>
      <c r="R26651" s="820"/>
      <c r="S26651" s="820"/>
      <c r="T26651" s="820"/>
      <c r="U26651" s="820"/>
      <c r="V26651" s="820"/>
      <c r="W26651" s="820"/>
      <c r="X26651" s="820"/>
      <c r="Y26651" s="820"/>
      <c r="Z26651" s="820"/>
    </row>
    <row r="26652" spans="7:26">
      <c r="G26652" s="826"/>
      <c r="H26652" s="820"/>
      <c r="J26652" s="820"/>
      <c r="K26652" s="820"/>
      <c r="L26652" s="820"/>
      <c r="M26652" s="820"/>
      <c r="N26652" s="820"/>
      <c r="O26652" s="820"/>
      <c r="P26652" s="820"/>
      <c r="Q26652" s="820"/>
      <c r="R26652" s="820"/>
      <c r="S26652" s="820"/>
      <c r="T26652" s="820"/>
      <c r="U26652" s="820"/>
      <c r="V26652" s="820"/>
      <c r="W26652" s="820"/>
      <c r="X26652" s="820"/>
      <c r="Y26652" s="820"/>
      <c r="Z26652" s="820"/>
    </row>
    <row r="26653" spans="7:26">
      <c r="G26653" s="826"/>
      <c r="H26653" s="820"/>
      <c r="J26653" s="820"/>
      <c r="K26653" s="820"/>
      <c r="L26653" s="820"/>
      <c r="M26653" s="820"/>
      <c r="N26653" s="820"/>
      <c r="O26653" s="820"/>
      <c r="P26653" s="820"/>
      <c r="Q26653" s="820"/>
      <c r="R26653" s="820"/>
      <c r="S26653" s="820"/>
      <c r="T26653" s="820"/>
      <c r="U26653" s="820"/>
      <c r="V26653" s="820"/>
      <c r="W26653" s="820"/>
      <c r="X26653" s="820"/>
      <c r="Y26653" s="820"/>
      <c r="Z26653" s="820"/>
    </row>
    <row r="26654" spans="7:26">
      <c r="G26654" s="826"/>
      <c r="H26654" s="820"/>
      <c r="J26654" s="820"/>
      <c r="K26654" s="820"/>
      <c r="L26654" s="820"/>
      <c r="M26654" s="820"/>
      <c r="N26654" s="820"/>
      <c r="O26654" s="820"/>
      <c r="P26654" s="820"/>
      <c r="Q26654" s="820"/>
      <c r="R26654" s="820"/>
      <c r="S26654" s="820"/>
      <c r="T26654" s="820"/>
      <c r="U26654" s="820"/>
      <c r="V26654" s="820"/>
      <c r="W26654" s="820"/>
      <c r="X26654" s="820"/>
      <c r="Y26654" s="820"/>
      <c r="Z26654" s="820"/>
    </row>
    <row r="26655" spans="7:26">
      <c r="G26655" s="826"/>
      <c r="H26655" s="820"/>
      <c r="J26655" s="820"/>
      <c r="K26655" s="820"/>
      <c r="L26655" s="820"/>
      <c r="M26655" s="820"/>
      <c r="N26655" s="820"/>
      <c r="O26655" s="820"/>
      <c r="P26655" s="820"/>
      <c r="Q26655" s="820"/>
      <c r="R26655" s="820"/>
      <c r="S26655" s="820"/>
      <c r="T26655" s="820"/>
      <c r="U26655" s="820"/>
      <c r="V26655" s="820"/>
      <c r="W26655" s="820"/>
      <c r="X26655" s="820"/>
      <c r="Y26655" s="820"/>
      <c r="Z26655" s="820"/>
    </row>
    <row r="26656" spans="7:26">
      <c r="G26656" s="826"/>
      <c r="H26656" s="820"/>
      <c r="J26656" s="820"/>
      <c r="K26656" s="820"/>
      <c r="L26656" s="820"/>
      <c r="M26656" s="820"/>
      <c r="N26656" s="820"/>
      <c r="O26656" s="820"/>
      <c r="P26656" s="820"/>
      <c r="Q26656" s="820"/>
      <c r="R26656" s="820"/>
      <c r="S26656" s="820"/>
      <c r="T26656" s="820"/>
      <c r="U26656" s="820"/>
      <c r="V26656" s="820"/>
      <c r="W26656" s="820"/>
      <c r="X26656" s="820"/>
      <c r="Y26656" s="820"/>
      <c r="Z26656" s="820"/>
    </row>
    <row r="26657" spans="7:26">
      <c r="G26657" s="826"/>
      <c r="H26657" s="820"/>
      <c r="J26657" s="820"/>
      <c r="K26657" s="820"/>
      <c r="L26657" s="820"/>
      <c r="M26657" s="820"/>
      <c r="N26657" s="820"/>
      <c r="O26657" s="820"/>
      <c r="P26657" s="820"/>
      <c r="Q26657" s="820"/>
      <c r="R26657" s="820"/>
      <c r="S26657" s="820"/>
      <c r="T26657" s="820"/>
      <c r="U26657" s="820"/>
      <c r="V26657" s="820"/>
      <c r="W26657" s="820"/>
      <c r="X26657" s="820"/>
      <c r="Y26657" s="820"/>
      <c r="Z26657" s="820"/>
    </row>
    <row r="26658" spans="7:26">
      <c r="G26658" s="826"/>
      <c r="H26658" s="820"/>
      <c r="J26658" s="820"/>
      <c r="K26658" s="820"/>
      <c r="L26658" s="820"/>
      <c r="M26658" s="820"/>
      <c r="N26658" s="820"/>
      <c r="O26658" s="820"/>
      <c r="P26658" s="820"/>
      <c r="Q26658" s="820"/>
      <c r="R26658" s="820"/>
      <c r="S26658" s="820"/>
      <c r="T26658" s="820"/>
      <c r="U26658" s="820"/>
      <c r="V26658" s="820"/>
      <c r="W26658" s="820"/>
      <c r="X26658" s="820"/>
      <c r="Y26658" s="820"/>
      <c r="Z26658" s="820"/>
    </row>
    <row r="26659" spans="7:26">
      <c r="G26659" s="826"/>
      <c r="H26659" s="820"/>
      <c r="J26659" s="820"/>
      <c r="K26659" s="820"/>
      <c r="L26659" s="820"/>
      <c r="M26659" s="820"/>
      <c r="N26659" s="820"/>
      <c r="O26659" s="820"/>
      <c r="P26659" s="820"/>
      <c r="Q26659" s="820"/>
      <c r="R26659" s="820"/>
      <c r="S26659" s="820"/>
      <c r="T26659" s="820"/>
      <c r="U26659" s="820"/>
      <c r="V26659" s="820"/>
      <c r="W26659" s="820"/>
      <c r="X26659" s="820"/>
      <c r="Y26659" s="820"/>
      <c r="Z26659" s="820"/>
    </row>
    <row r="26660" spans="7:26">
      <c r="G26660" s="826"/>
      <c r="H26660" s="820"/>
      <c r="J26660" s="820"/>
      <c r="K26660" s="820"/>
      <c r="L26660" s="820"/>
      <c r="M26660" s="820"/>
      <c r="N26660" s="820"/>
      <c r="O26660" s="820"/>
      <c r="P26660" s="820"/>
      <c r="Q26660" s="820"/>
      <c r="R26660" s="820"/>
      <c r="S26660" s="820"/>
      <c r="T26660" s="820"/>
      <c r="U26660" s="820"/>
      <c r="V26660" s="820"/>
      <c r="W26660" s="820"/>
      <c r="X26660" s="820"/>
      <c r="Y26660" s="820"/>
      <c r="Z26660" s="820"/>
    </row>
    <row r="26661" spans="7:26">
      <c r="G26661" s="826"/>
      <c r="H26661" s="820"/>
      <c r="J26661" s="820"/>
      <c r="K26661" s="820"/>
      <c r="L26661" s="820"/>
      <c r="M26661" s="820"/>
      <c r="N26661" s="820"/>
      <c r="O26661" s="820"/>
      <c r="P26661" s="820"/>
      <c r="Q26661" s="820"/>
      <c r="R26661" s="820"/>
      <c r="S26661" s="820"/>
      <c r="T26661" s="820"/>
      <c r="U26661" s="820"/>
      <c r="V26661" s="820"/>
      <c r="W26661" s="820"/>
      <c r="X26661" s="820"/>
      <c r="Y26661" s="820"/>
      <c r="Z26661" s="820"/>
    </row>
    <row r="26662" spans="7:26">
      <c r="G26662" s="826"/>
      <c r="H26662" s="820"/>
      <c r="J26662" s="820"/>
      <c r="K26662" s="820"/>
      <c r="L26662" s="820"/>
      <c r="M26662" s="820"/>
      <c r="N26662" s="820"/>
      <c r="O26662" s="820"/>
      <c r="P26662" s="820"/>
      <c r="Q26662" s="820"/>
      <c r="R26662" s="820"/>
      <c r="S26662" s="820"/>
      <c r="T26662" s="820"/>
      <c r="U26662" s="820"/>
      <c r="V26662" s="820"/>
      <c r="W26662" s="820"/>
      <c r="X26662" s="820"/>
      <c r="Y26662" s="820"/>
      <c r="Z26662" s="820"/>
    </row>
    <row r="26663" spans="7:26">
      <c r="G26663" s="826"/>
      <c r="H26663" s="820"/>
      <c r="J26663" s="820"/>
      <c r="K26663" s="820"/>
      <c r="L26663" s="820"/>
      <c r="M26663" s="820"/>
      <c r="N26663" s="820"/>
      <c r="O26663" s="820"/>
      <c r="P26663" s="820"/>
      <c r="Q26663" s="820"/>
      <c r="R26663" s="820"/>
      <c r="S26663" s="820"/>
      <c r="T26663" s="820"/>
      <c r="U26663" s="820"/>
      <c r="V26663" s="820"/>
      <c r="W26663" s="820"/>
      <c r="X26663" s="820"/>
      <c r="Y26663" s="820"/>
      <c r="Z26663" s="820"/>
    </row>
    <row r="26664" spans="7:26">
      <c r="G26664" s="826"/>
      <c r="H26664" s="820"/>
      <c r="J26664" s="820"/>
      <c r="K26664" s="820"/>
      <c r="L26664" s="820"/>
      <c r="M26664" s="820"/>
      <c r="N26664" s="820"/>
      <c r="O26664" s="820"/>
      <c r="P26664" s="820"/>
      <c r="Q26664" s="820"/>
      <c r="R26664" s="820"/>
      <c r="S26664" s="820"/>
      <c r="T26664" s="820"/>
      <c r="U26664" s="820"/>
      <c r="V26664" s="820"/>
      <c r="W26664" s="820"/>
      <c r="X26664" s="820"/>
      <c r="Y26664" s="820"/>
      <c r="Z26664" s="820"/>
    </row>
    <row r="26665" spans="7:26">
      <c r="G26665" s="826"/>
      <c r="H26665" s="820"/>
      <c r="J26665" s="820"/>
      <c r="K26665" s="820"/>
      <c r="L26665" s="820"/>
      <c r="M26665" s="820"/>
      <c r="N26665" s="820"/>
      <c r="O26665" s="820"/>
      <c r="P26665" s="820"/>
      <c r="Q26665" s="820"/>
      <c r="R26665" s="820"/>
      <c r="S26665" s="820"/>
      <c r="T26665" s="820"/>
      <c r="U26665" s="820"/>
      <c r="V26665" s="820"/>
      <c r="W26665" s="820"/>
      <c r="X26665" s="820"/>
      <c r="Y26665" s="820"/>
      <c r="Z26665" s="820"/>
    </row>
    <row r="26666" spans="7:26">
      <c r="G26666" s="826"/>
      <c r="H26666" s="820"/>
      <c r="J26666" s="820"/>
      <c r="K26666" s="820"/>
      <c r="L26666" s="820"/>
      <c r="M26666" s="820"/>
      <c r="N26666" s="820"/>
      <c r="O26666" s="820"/>
      <c r="P26666" s="820"/>
      <c r="Q26666" s="820"/>
      <c r="R26666" s="820"/>
      <c r="S26666" s="820"/>
      <c r="T26666" s="820"/>
      <c r="U26666" s="820"/>
      <c r="V26666" s="820"/>
      <c r="W26666" s="820"/>
      <c r="X26666" s="820"/>
      <c r="Y26666" s="820"/>
      <c r="Z26666" s="820"/>
    </row>
    <row r="26667" spans="7:26">
      <c r="G26667" s="826"/>
      <c r="H26667" s="820"/>
      <c r="J26667" s="820"/>
      <c r="K26667" s="820"/>
      <c r="L26667" s="820"/>
      <c r="M26667" s="820"/>
      <c r="N26667" s="820"/>
      <c r="O26667" s="820"/>
      <c r="P26667" s="820"/>
      <c r="Q26667" s="820"/>
      <c r="R26667" s="820"/>
      <c r="S26667" s="820"/>
      <c r="T26667" s="820"/>
      <c r="U26667" s="820"/>
      <c r="V26667" s="820"/>
      <c r="W26667" s="820"/>
      <c r="X26667" s="820"/>
      <c r="Y26667" s="820"/>
      <c r="Z26667" s="820"/>
    </row>
    <row r="26668" spans="7:26">
      <c r="G26668" s="826"/>
      <c r="H26668" s="820"/>
      <c r="J26668" s="820"/>
      <c r="K26668" s="820"/>
      <c r="L26668" s="820"/>
      <c r="M26668" s="820"/>
      <c r="N26668" s="820"/>
      <c r="O26668" s="820"/>
      <c r="P26668" s="820"/>
      <c r="Q26668" s="820"/>
      <c r="R26668" s="820"/>
      <c r="S26668" s="820"/>
      <c r="T26668" s="820"/>
      <c r="U26668" s="820"/>
      <c r="V26668" s="820"/>
      <c r="W26668" s="820"/>
      <c r="X26668" s="820"/>
      <c r="Y26668" s="820"/>
      <c r="Z26668" s="820"/>
    </row>
    <row r="26669" spans="7:26">
      <c r="G26669" s="826"/>
      <c r="H26669" s="820"/>
      <c r="J26669" s="820"/>
      <c r="K26669" s="820"/>
      <c r="L26669" s="820"/>
      <c r="M26669" s="820"/>
      <c r="N26669" s="820"/>
      <c r="O26669" s="820"/>
      <c r="P26669" s="820"/>
      <c r="Q26669" s="820"/>
      <c r="R26669" s="820"/>
      <c r="S26669" s="820"/>
      <c r="T26669" s="820"/>
      <c r="U26669" s="820"/>
      <c r="V26669" s="820"/>
      <c r="W26669" s="820"/>
      <c r="X26669" s="820"/>
      <c r="Y26669" s="820"/>
      <c r="Z26669" s="820"/>
    </row>
    <row r="26670" spans="7:26">
      <c r="G26670" s="826"/>
      <c r="H26670" s="820"/>
      <c r="J26670" s="820"/>
      <c r="K26670" s="820"/>
      <c r="L26670" s="820"/>
      <c r="M26670" s="820"/>
      <c r="N26670" s="820"/>
      <c r="O26670" s="820"/>
      <c r="P26670" s="820"/>
      <c r="Q26670" s="820"/>
      <c r="R26670" s="820"/>
      <c r="S26670" s="820"/>
      <c r="T26670" s="820"/>
      <c r="U26670" s="820"/>
      <c r="V26670" s="820"/>
      <c r="W26670" s="820"/>
      <c r="X26670" s="820"/>
      <c r="Y26670" s="820"/>
      <c r="Z26670" s="820"/>
    </row>
    <row r="26671" spans="7:26">
      <c r="G26671" s="826"/>
      <c r="H26671" s="820"/>
      <c r="J26671" s="820"/>
      <c r="K26671" s="820"/>
      <c r="L26671" s="820"/>
      <c r="M26671" s="820"/>
      <c r="N26671" s="820"/>
      <c r="O26671" s="820"/>
      <c r="P26671" s="820"/>
      <c r="Q26671" s="820"/>
      <c r="R26671" s="820"/>
      <c r="S26671" s="820"/>
      <c r="T26671" s="820"/>
      <c r="U26671" s="820"/>
      <c r="V26671" s="820"/>
      <c r="W26671" s="820"/>
      <c r="X26671" s="820"/>
      <c r="Y26671" s="820"/>
      <c r="Z26671" s="820"/>
    </row>
    <row r="26672" spans="7:26">
      <c r="G26672" s="826"/>
      <c r="H26672" s="820"/>
      <c r="J26672" s="820"/>
      <c r="K26672" s="820"/>
      <c r="L26672" s="820"/>
      <c r="M26672" s="820"/>
      <c r="N26672" s="820"/>
      <c r="O26672" s="820"/>
      <c r="P26672" s="820"/>
      <c r="Q26672" s="820"/>
      <c r="R26672" s="820"/>
      <c r="S26672" s="820"/>
      <c r="T26672" s="820"/>
      <c r="U26672" s="820"/>
      <c r="V26672" s="820"/>
      <c r="W26672" s="820"/>
      <c r="X26672" s="820"/>
      <c r="Y26672" s="820"/>
      <c r="Z26672" s="820"/>
    </row>
    <row r="26673" spans="7:26">
      <c r="G26673" s="826"/>
      <c r="H26673" s="820"/>
      <c r="J26673" s="820"/>
      <c r="K26673" s="820"/>
      <c r="L26673" s="820"/>
      <c r="M26673" s="820"/>
      <c r="N26673" s="820"/>
      <c r="O26673" s="820"/>
      <c r="P26673" s="820"/>
      <c r="Q26673" s="820"/>
      <c r="R26673" s="820"/>
      <c r="S26673" s="820"/>
      <c r="T26673" s="820"/>
      <c r="U26673" s="820"/>
      <c r="V26673" s="820"/>
      <c r="W26673" s="820"/>
      <c r="X26673" s="820"/>
      <c r="Y26673" s="820"/>
      <c r="Z26673" s="820"/>
    </row>
    <row r="26674" spans="7:26">
      <c r="G26674" s="826"/>
      <c r="H26674" s="820"/>
      <c r="J26674" s="820"/>
      <c r="K26674" s="820"/>
      <c r="L26674" s="820"/>
      <c r="M26674" s="820"/>
      <c r="N26674" s="820"/>
      <c r="O26674" s="820"/>
      <c r="P26674" s="820"/>
      <c r="Q26674" s="820"/>
      <c r="R26674" s="820"/>
      <c r="S26674" s="820"/>
      <c r="T26674" s="820"/>
      <c r="U26674" s="820"/>
      <c r="V26674" s="820"/>
      <c r="W26674" s="820"/>
      <c r="X26674" s="820"/>
      <c r="Y26674" s="820"/>
      <c r="Z26674" s="820"/>
    </row>
    <row r="26675" spans="7:26">
      <c r="G26675" s="826"/>
      <c r="H26675" s="820"/>
      <c r="J26675" s="820"/>
      <c r="K26675" s="820"/>
      <c r="L26675" s="820"/>
      <c r="M26675" s="820"/>
      <c r="N26675" s="820"/>
      <c r="O26675" s="820"/>
      <c r="P26675" s="820"/>
      <c r="Q26675" s="820"/>
      <c r="R26675" s="820"/>
      <c r="S26675" s="820"/>
      <c r="T26675" s="820"/>
      <c r="U26675" s="820"/>
      <c r="V26675" s="820"/>
      <c r="W26675" s="820"/>
      <c r="X26675" s="820"/>
      <c r="Y26675" s="820"/>
      <c r="Z26675" s="820"/>
    </row>
    <row r="26676" spans="7:26">
      <c r="G26676" s="826"/>
      <c r="H26676" s="820"/>
      <c r="J26676" s="820"/>
      <c r="K26676" s="820"/>
      <c r="L26676" s="820"/>
      <c r="M26676" s="820"/>
      <c r="N26676" s="820"/>
      <c r="O26676" s="820"/>
      <c r="P26676" s="820"/>
      <c r="Q26676" s="820"/>
      <c r="R26676" s="820"/>
      <c r="S26676" s="820"/>
      <c r="T26676" s="820"/>
      <c r="U26676" s="820"/>
      <c r="V26676" s="820"/>
      <c r="W26676" s="820"/>
      <c r="X26676" s="820"/>
      <c r="Y26676" s="820"/>
      <c r="Z26676" s="820"/>
    </row>
    <row r="26677" spans="7:26">
      <c r="G26677" s="826"/>
      <c r="H26677" s="820"/>
      <c r="J26677" s="820"/>
      <c r="K26677" s="820"/>
      <c r="L26677" s="820"/>
      <c r="M26677" s="820"/>
      <c r="N26677" s="820"/>
      <c r="O26677" s="820"/>
      <c r="P26677" s="820"/>
      <c r="Q26677" s="820"/>
      <c r="R26677" s="820"/>
      <c r="S26677" s="820"/>
      <c r="T26677" s="820"/>
      <c r="U26677" s="820"/>
      <c r="V26677" s="820"/>
      <c r="W26677" s="820"/>
      <c r="X26677" s="820"/>
      <c r="Y26677" s="820"/>
      <c r="Z26677" s="820"/>
    </row>
    <row r="26678" spans="7:26">
      <c r="G26678" s="826"/>
      <c r="H26678" s="820"/>
      <c r="J26678" s="820"/>
      <c r="K26678" s="820"/>
      <c r="L26678" s="820"/>
      <c r="M26678" s="820"/>
      <c r="N26678" s="820"/>
      <c r="O26678" s="820"/>
      <c r="P26678" s="820"/>
      <c r="Q26678" s="820"/>
      <c r="R26678" s="820"/>
      <c r="S26678" s="820"/>
      <c r="T26678" s="820"/>
      <c r="U26678" s="820"/>
      <c r="V26678" s="820"/>
      <c r="W26678" s="820"/>
      <c r="X26678" s="820"/>
      <c r="Y26678" s="820"/>
      <c r="Z26678" s="820"/>
    </row>
    <row r="26679" spans="7:26">
      <c r="G26679" s="826"/>
      <c r="H26679" s="820"/>
      <c r="J26679" s="820"/>
      <c r="K26679" s="820"/>
      <c r="L26679" s="820"/>
      <c r="M26679" s="820"/>
      <c r="N26679" s="820"/>
      <c r="O26679" s="820"/>
      <c r="P26679" s="820"/>
      <c r="Q26679" s="820"/>
      <c r="R26679" s="820"/>
      <c r="S26679" s="820"/>
      <c r="T26679" s="820"/>
      <c r="U26679" s="820"/>
      <c r="V26679" s="820"/>
      <c r="W26679" s="820"/>
      <c r="X26679" s="820"/>
      <c r="Y26679" s="820"/>
      <c r="Z26679" s="820"/>
    </row>
    <row r="26680" spans="7:26">
      <c r="G26680" s="826"/>
      <c r="H26680" s="820"/>
      <c r="J26680" s="820"/>
      <c r="K26680" s="820"/>
      <c r="L26680" s="820"/>
      <c r="M26680" s="820"/>
      <c r="N26680" s="820"/>
      <c r="O26680" s="820"/>
      <c r="P26680" s="820"/>
      <c r="Q26680" s="820"/>
      <c r="R26680" s="820"/>
      <c r="S26680" s="820"/>
      <c r="T26680" s="820"/>
      <c r="U26680" s="820"/>
      <c r="V26680" s="820"/>
      <c r="W26680" s="820"/>
      <c r="X26680" s="820"/>
      <c r="Y26680" s="820"/>
      <c r="Z26680" s="820"/>
    </row>
    <row r="26681" spans="7:26">
      <c r="G26681" s="826"/>
      <c r="H26681" s="820"/>
      <c r="J26681" s="820"/>
      <c r="K26681" s="820"/>
      <c r="L26681" s="820"/>
      <c r="M26681" s="820"/>
      <c r="N26681" s="820"/>
      <c r="O26681" s="820"/>
      <c r="P26681" s="820"/>
      <c r="Q26681" s="820"/>
      <c r="R26681" s="820"/>
      <c r="S26681" s="820"/>
      <c r="T26681" s="820"/>
      <c r="U26681" s="820"/>
      <c r="V26681" s="820"/>
      <c r="W26681" s="820"/>
      <c r="X26681" s="820"/>
      <c r="Y26681" s="820"/>
      <c r="Z26681" s="820"/>
    </row>
    <row r="26682" spans="7:26">
      <c r="G26682" s="826"/>
      <c r="H26682" s="820"/>
      <c r="J26682" s="820"/>
      <c r="K26682" s="820"/>
      <c r="L26682" s="820"/>
      <c r="M26682" s="820"/>
      <c r="N26682" s="820"/>
      <c r="O26682" s="820"/>
      <c r="P26682" s="820"/>
      <c r="Q26682" s="820"/>
      <c r="R26682" s="820"/>
      <c r="S26682" s="820"/>
      <c r="T26682" s="820"/>
      <c r="U26682" s="820"/>
      <c r="V26682" s="820"/>
      <c r="W26682" s="820"/>
      <c r="X26682" s="820"/>
      <c r="Y26682" s="820"/>
      <c r="Z26682" s="820"/>
    </row>
    <row r="26683" spans="7:26">
      <c r="G26683" s="826"/>
      <c r="H26683" s="820"/>
      <c r="J26683" s="820"/>
      <c r="K26683" s="820"/>
      <c r="L26683" s="820"/>
      <c r="M26683" s="820"/>
      <c r="N26683" s="820"/>
      <c r="O26683" s="820"/>
      <c r="P26683" s="820"/>
      <c r="Q26683" s="820"/>
      <c r="R26683" s="820"/>
      <c r="S26683" s="820"/>
      <c r="T26683" s="820"/>
      <c r="U26683" s="820"/>
      <c r="V26683" s="820"/>
      <c r="W26683" s="820"/>
      <c r="X26683" s="820"/>
      <c r="Y26683" s="820"/>
      <c r="Z26683" s="820"/>
    </row>
    <row r="26684" spans="7:26">
      <c r="G26684" s="826"/>
      <c r="H26684" s="820"/>
      <c r="J26684" s="820"/>
      <c r="K26684" s="820"/>
      <c r="L26684" s="820"/>
      <c r="M26684" s="820"/>
      <c r="N26684" s="820"/>
      <c r="O26684" s="820"/>
      <c r="P26684" s="820"/>
      <c r="Q26684" s="820"/>
      <c r="R26684" s="820"/>
      <c r="S26684" s="820"/>
      <c r="T26684" s="820"/>
      <c r="U26684" s="820"/>
      <c r="V26684" s="820"/>
      <c r="W26684" s="820"/>
      <c r="X26684" s="820"/>
      <c r="Y26684" s="820"/>
      <c r="Z26684" s="820"/>
    </row>
    <row r="26685" spans="7:26">
      <c r="G26685" s="826"/>
      <c r="H26685" s="820"/>
      <c r="J26685" s="820"/>
      <c r="K26685" s="820"/>
      <c r="L26685" s="820"/>
      <c r="M26685" s="820"/>
      <c r="N26685" s="820"/>
      <c r="O26685" s="820"/>
      <c r="P26685" s="820"/>
      <c r="Q26685" s="820"/>
      <c r="R26685" s="820"/>
      <c r="S26685" s="820"/>
      <c r="T26685" s="820"/>
      <c r="U26685" s="820"/>
      <c r="V26685" s="820"/>
      <c r="W26685" s="820"/>
      <c r="X26685" s="820"/>
      <c r="Y26685" s="820"/>
      <c r="Z26685" s="820"/>
    </row>
    <row r="26686" spans="7:26">
      <c r="G26686" s="826"/>
      <c r="H26686" s="820"/>
      <c r="J26686" s="820"/>
      <c r="K26686" s="820"/>
      <c r="L26686" s="820"/>
      <c r="M26686" s="820"/>
      <c r="N26686" s="820"/>
      <c r="O26686" s="820"/>
      <c r="P26686" s="820"/>
      <c r="Q26686" s="820"/>
      <c r="R26686" s="820"/>
      <c r="S26686" s="820"/>
      <c r="T26686" s="820"/>
      <c r="U26686" s="820"/>
      <c r="V26686" s="820"/>
      <c r="W26686" s="820"/>
      <c r="X26686" s="820"/>
      <c r="Y26686" s="820"/>
      <c r="Z26686" s="820"/>
    </row>
    <row r="26687" spans="7:26">
      <c r="G26687" s="826"/>
      <c r="H26687" s="820"/>
      <c r="J26687" s="820"/>
      <c r="K26687" s="820"/>
      <c r="L26687" s="820"/>
      <c r="M26687" s="820"/>
      <c r="N26687" s="820"/>
      <c r="O26687" s="820"/>
      <c r="P26687" s="820"/>
      <c r="Q26687" s="820"/>
      <c r="R26687" s="820"/>
      <c r="S26687" s="820"/>
      <c r="T26687" s="820"/>
      <c r="U26687" s="820"/>
      <c r="V26687" s="820"/>
      <c r="W26687" s="820"/>
      <c r="X26687" s="820"/>
      <c r="Y26687" s="820"/>
      <c r="Z26687" s="820"/>
    </row>
    <row r="26688" spans="7:26">
      <c r="G26688" s="826"/>
      <c r="H26688" s="820"/>
      <c r="J26688" s="820"/>
      <c r="K26688" s="820"/>
      <c r="L26688" s="820"/>
      <c r="M26688" s="820"/>
      <c r="N26688" s="820"/>
      <c r="O26688" s="820"/>
      <c r="P26688" s="820"/>
      <c r="Q26688" s="820"/>
      <c r="R26688" s="820"/>
      <c r="S26688" s="820"/>
      <c r="T26688" s="820"/>
      <c r="U26688" s="820"/>
      <c r="V26688" s="820"/>
      <c r="W26688" s="820"/>
      <c r="X26688" s="820"/>
      <c r="Y26688" s="820"/>
      <c r="Z26688" s="820"/>
    </row>
    <row r="26689" spans="7:26">
      <c r="G26689" s="826"/>
      <c r="H26689" s="820"/>
      <c r="J26689" s="820"/>
      <c r="K26689" s="820"/>
      <c r="L26689" s="820"/>
      <c r="M26689" s="820"/>
      <c r="N26689" s="820"/>
      <c r="O26689" s="820"/>
      <c r="P26689" s="820"/>
      <c r="Q26689" s="820"/>
      <c r="R26689" s="820"/>
      <c r="S26689" s="820"/>
      <c r="T26689" s="820"/>
      <c r="U26689" s="820"/>
      <c r="V26689" s="820"/>
      <c r="W26689" s="820"/>
      <c r="X26689" s="820"/>
      <c r="Y26689" s="820"/>
      <c r="Z26689" s="820"/>
    </row>
    <row r="26690" spans="7:26">
      <c r="G26690" s="826"/>
      <c r="H26690" s="820"/>
      <c r="J26690" s="820"/>
      <c r="K26690" s="820"/>
      <c r="L26690" s="820"/>
      <c r="M26690" s="820"/>
      <c r="N26690" s="820"/>
      <c r="O26690" s="820"/>
      <c r="P26690" s="820"/>
      <c r="Q26690" s="820"/>
      <c r="R26690" s="820"/>
      <c r="S26690" s="820"/>
      <c r="T26690" s="820"/>
      <c r="U26690" s="820"/>
      <c r="V26690" s="820"/>
      <c r="W26690" s="820"/>
      <c r="X26690" s="820"/>
      <c r="Y26690" s="820"/>
      <c r="Z26690" s="820"/>
    </row>
    <row r="26691" spans="7:26">
      <c r="G26691" s="826"/>
      <c r="H26691" s="820"/>
      <c r="J26691" s="820"/>
      <c r="K26691" s="820"/>
      <c r="L26691" s="820"/>
      <c r="M26691" s="820"/>
      <c r="N26691" s="820"/>
      <c r="O26691" s="820"/>
      <c r="P26691" s="820"/>
      <c r="Q26691" s="820"/>
      <c r="R26691" s="820"/>
      <c r="S26691" s="820"/>
      <c r="T26691" s="820"/>
      <c r="U26691" s="820"/>
      <c r="V26691" s="820"/>
      <c r="W26691" s="820"/>
      <c r="X26691" s="820"/>
      <c r="Y26691" s="820"/>
      <c r="Z26691" s="820"/>
    </row>
    <row r="26692" spans="7:26">
      <c r="G26692" s="826"/>
      <c r="H26692" s="820"/>
      <c r="J26692" s="820"/>
      <c r="K26692" s="820"/>
      <c r="L26692" s="820"/>
      <c r="M26692" s="820"/>
      <c r="N26692" s="820"/>
      <c r="O26692" s="820"/>
      <c r="P26692" s="820"/>
      <c r="Q26692" s="820"/>
      <c r="R26692" s="820"/>
      <c r="S26692" s="820"/>
      <c r="T26692" s="820"/>
      <c r="U26692" s="820"/>
      <c r="V26692" s="820"/>
      <c r="W26692" s="820"/>
      <c r="X26692" s="820"/>
      <c r="Y26692" s="820"/>
      <c r="Z26692" s="820"/>
    </row>
    <row r="26693" spans="7:26">
      <c r="G26693" s="826"/>
      <c r="H26693" s="820"/>
      <c r="J26693" s="820"/>
      <c r="K26693" s="820"/>
      <c r="L26693" s="820"/>
      <c r="M26693" s="820"/>
      <c r="N26693" s="820"/>
      <c r="O26693" s="820"/>
      <c r="P26693" s="820"/>
      <c r="Q26693" s="820"/>
      <c r="R26693" s="820"/>
      <c r="S26693" s="820"/>
      <c r="T26693" s="820"/>
      <c r="U26693" s="820"/>
      <c r="V26693" s="820"/>
      <c r="W26693" s="820"/>
      <c r="X26693" s="820"/>
      <c r="Y26693" s="820"/>
      <c r="Z26693" s="820"/>
    </row>
    <row r="26694" spans="7:26">
      <c r="G26694" s="826"/>
      <c r="H26694" s="820"/>
      <c r="J26694" s="820"/>
      <c r="K26694" s="820"/>
      <c r="L26694" s="820"/>
      <c r="M26694" s="820"/>
      <c r="N26694" s="820"/>
      <c r="O26694" s="820"/>
      <c r="P26694" s="820"/>
      <c r="Q26694" s="820"/>
      <c r="R26694" s="820"/>
      <c r="S26694" s="820"/>
      <c r="T26694" s="820"/>
      <c r="U26694" s="820"/>
      <c r="V26694" s="820"/>
      <c r="W26694" s="820"/>
      <c r="X26694" s="820"/>
      <c r="Y26694" s="820"/>
      <c r="Z26694" s="820"/>
    </row>
    <row r="26695" spans="7:26">
      <c r="G26695" s="826"/>
      <c r="H26695" s="820"/>
      <c r="J26695" s="820"/>
      <c r="K26695" s="820"/>
      <c r="L26695" s="820"/>
      <c r="M26695" s="820"/>
      <c r="N26695" s="820"/>
      <c r="O26695" s="820"/>
      <c r="P26695" s="820"/>
      <c r="Q26695" s="820"/>
      <c r="R26695" s="820"/>
      <c r="S26695" s="820"/>
      <c r="T26695" s="820"/>
      <c r="U26695" s="820"/>
      <c r="V26695" s="820"/>
      <c r="W26695" s="820"/>
      <c r="X26695" s="820"/>
      <c r="Y26695" s="820"/>
      <c r="Z26695" s="820"/>
    </row>
    <row r="26696" spans="7:26">
      <c r="G26696" s="826"/>
      <c r="H26696" s="820"/>
      <c r="J26696" s="820"/>
      <c r="K26696" s="820"/>
      <c r="L26696" s="820"/>
      <c r="M26696" s="820"/>
      <c r="N26696" s="820"/>
      <c r="O26696" s="820"/>
      <c r="P26696" s="820"/>
      <c r="Q26696" s="820"/>
      <c r="R26696" s="820"/>
      <c r="S26696" s="820"/>
      <c r="T26696" s="820"/>
      <c r="U26696" s="820"/>
      <c r="V26696" s="820"/>
      <c r="W26696" s="820"/>
      <c r="X26696" s="820"/>
      <c r="Y26696" s="820"/>
      <c r="Z26696" s="820"/>
    </row>
    <row r="26697" spans="7:26">
      <c r="G26697" s="826"/>
      <c r="H26697" s="820"/>
      <c r="J26697" s="820"/>
      <c r="K26697" s="820"/>
      <c r="L26697" s="820"/>
      <c r="M26697" s="820"/>
      <c r="N26697" s="820"/>
      <c r="O26697" s="820"/>
      <c r="P26697" s="820"/>
      <c r="Q26697" s="820"/>
      <c r="R26697" s="820"/>
      <c r="S26697" s="820"/>
      <c r="T26697" s="820"/>
      <c r="U26697" s="820"/>
      <c r="V26697" s="820"/>
      <c r="W26697" s="820"/>
      <c r="X26697" s="820"/>
      <c r="Y26697" s="820"/>
      <c r="Z26697" s="820"/>
    </row>
    <row r="26698" spans="7:26">
      <c r="G26698" s="826"/>
      <c r="H26698" s="820"/>
      <c r="J26698" s="820"/>
      <c r="K26698" s="820"/>
      <c r="L26698" s="820"/>
      <c r="M26698" s="820"/>
      <c r="N26698" s="820"/>
      <c r="O26698" s="820"/>
      <c r="P26698" s="820"/>
      <c r="Q26698" s="820"/>
      <c r="R26698" s="820"/>
      <c r="S26698" s="820"/>
      <c r="T26698" s="820"/>
      <c r="U26698" s="820"/>
      <c r="V26698" s="820"/>
      <c r="W26698" s="820"/>
      <c r="X26698" s="820"/>
      <c r="Y26698" s="820"/>
      <c r="Z26698" s="820"/>
    </row>
    <row r="26699" spans="7:26">
      <c r="G26699" s="826"/>
      <c r="H26699" s="820"/>
      <c r="J26699" s="820"/>
      <c r="K26699" s="820"/>
      <c r="L26699" s="820"/>
      <c r="M26699" s="820"/>
      <c r="N26699" s="820"/>
      <c r="O26699" s="820"/>
      <c r="P26699" s="820"/>
      <c r="Q26699" s="820"/>
      <c r="R26699" s="820"/>
      <c r="S26699" s="820"/>
      <c r="T26699" s="820"/>
      <c r="U26699" s="820"/>
      <c r="V26699" s="820"/>
      <c r="W26699" s="820"/>
      <c r="X26699" s="820"/>
      <c r="Y26699" s="820"/>
      <c r="Z26699" s="820"/>
    </row>
    <row r="26700" spans="7:26">
      <c r="G26700" s="826"/>
      <c r="H26700" s="820"/>
      <c r="J26700" s="820"/>
      <c r="K26700" s="820"/>
      <c r="L26700" s="820"/>
      <c r="M26700" s="820"/>
      <c r="N26700" s="820"/>
      <c r="O26700" s="820"/>
      <c r="P26700" s="820"/>
      <c r="Q26700" s="820"/>
      <c r="R26700" s="820"/>
      <c r="S26700" s="820"/>
      <c r="T26700" s="820"/>
      <c r="U26700" s="820"/>
      <c r="V26700" s="820"/>
      <c r="W26700" s="820"/>
      <c r="X26700" s="820"/>
      <c r="Y26700" s="820"/>
      <c r="Z26700" s="820"/>
    </row>
    <row r="26701" spans="7:26">
      <c r="G26701" s="826"/>
      <c r="H26701" s="820"/>
      <c r="J26701" s="820"/>
      <c r="K26701" s="820"/>
      <c r="L26701" s="820"/>
      <c r="M26701" s="820"/>
      <c r="N26701" s="820"/>
      <c r="O26701" s="820"/>
      <c r="P26701" s="820"/>
      <c r="Q26701" s="820"/>
      <c r="R26701" s="820"/>
      <c r="S26701" s="820"/>
      <c r="T26701" s="820"/>
      <c r="U26701" s="820"/>
      <c r="V26701" s="820"/>
      <c r="W26701" s="820"/>
      <c r="X26701" s="820"/>
      <c r="Y26701" s="820"/>
      <c r="Z26701" s="820"/>
    </row>
    <row r="26702" spans="7:26">
      <c r="G26702" s="826"/>
      <c r="H26702" s="820"/>
      <c r="J26702" s="820"/>
      <c r="K26702" s="820"/>
      <c r="L26702" s="820"/>
      <c r="M26702" s="820"/>
      <c r="N26702" s="820"/>
      <c r="O26702" s="820"/>
      <c r="P26702" s="820"/>
      <c r="Q26702" s="820"/>
      <c r="R26702" s="820"/>
      <c r="S26702" s="820"/>
      <c r="T26702" s="820"/>
      <c r="U26702" s="820"/>
      <c r="V26702" s="820"/>
      <c r="W26702" s="820"/>
      <c r="X26702" s="820"/>
      <c r="Y26702" s="820"/>
      <c r="Z26702" s="820"/>
    </row>
    <row r="26703" spans="7:26">
      <c r="G26703" s="826"/>
      <c r="H26703" s="820"/>
      <c r="J26703" s="820"/>
      <c r="K26703" s="820"/>
      <c r="L26703" s="820"/>
      <c r="M26703" s="820"/>
      <c r="N26703" s="820"/>
      <c r="O26703" s="820"/>
      <c r="P26703" s="820"/>
      <c r="Q26703" s="820"/>
      <c r="R26703" s="820"/>
      <c r="S26703" s="820"/>
      <c r="T26703" s="820"/>
      <c r="U26703" s="820"/>
      <c r="V26703" s="820"/>
      <c r="W26703" s="820"/>
      <c r="X26703" s="820"/>
      <c r="Y26703" s="820"/>
      <c r="Z26703" s="820"/>
    </row>
    <row r="26704" spans="7:26">
      <c r="G26704" s="826"/>
      <c r="H26704" s="820"/>
      <c r="J26704" s="820"/>
      <c r="K26704" s="820"/>
      <c r="L26704" s="820"/>
      <c r="M26704" s="820"/>
      <c r="N26704" s="820"/>
      <c r="O26704" s="820"/>
      <c r="P26704" s="820"/>
      <c r="Q26704" s="820"/>
      <c r="R26704" s="820"/>
      <c r="S26704" s="820"/>
      <c r="T26704" s="820"/>
      <c r="U26704" s="820"/>
      <c r="V26704" s="820"/>
      <c r="W26704" s="820"/>
      <c r="X26704" s="820"/>
      <c r="Y26704" s="820"/>
      <c r="Z26704" s="820"/>
    </row>
    <row r="26705" spans="7:26">
      <c r="G26705" s="826"/>
      <c r="H26705" s="820"/>
      <c r="J26705" s="820"/>
      <c r="K26705" s="820"/>
      <c r="L26705" s="820"/>
      <c r="M26705" s="820"/>
      <c r="N26705" s="820"/>
      <c r="O26705" s="820"/>
      <c r="P26705" s="820"/>
      <c r="Q26705" s="820"/>
      <c r="R26705" s="820"/>
      <c r="S26705" s="820"/>
      <c r="T26705" s="820"/>
      <c r="U26705" s="820"/>
      <c r="V26705" s="820"/>
      <c r="W26705" s="820"/>
      <c r="X26705" s="820"/>
      <c r="Y26705" s="820"/>
      <c r="Z26705" s="820"/>
    </row>
    <row r="26706" spans="7:26">
      <c r="G26706" s="826"/>
      <c r="H26706" s="820"/>
      <c r="J26706" s="820"/>
      <c r="K26706" s="820"/>
      <c r="L26706" s="820"/>
      <c r="M26706" s="820"/>
      <c r="N26706" s="820"/>
      <c r="O26706" s="820"/>
      <c r="P26706" s="820"/>
      <c r="Q26706" s="820"/>
      <c r="R26706" s="820"/>
      <c r="S26706" s="820"/>
      <c r="T26706" s="820"/>
      <c r="U26706" s="820"/>
      <c r="V26706" s="820"/>
      <c r="W26706" s="820"/>
      <c r="X26706" s="820"/>
      <c r="Y26706" s="820"/>
      <c r="Z26706" s="820"/>
    </row>
    <row r="26707" spans="7:26">
      <c r="G26707" s="826"/>
      <c r="H26707" s="820"/>
      <c r="J26707" s="820"/>
      <c r="K26707" s="820"/>
      <c r="L26707" s="820"/>
      <c r="M26707" s="820"/>
      <c r="N26707" s="820"/>
      <c r="O26707" s="820"/>
      <c r="P26707" s="820"/>
      <c r="Q26707" s="820"/>
      <c r="R26707" s="820"/>
      <c r="S26707" s="820"/>
      <c r="T26707" s="820"/>
      <c r="U26707" s="820"/>
      <c r="V26707" s="820"/>
      <c r="W26707" s="820"/>
      <c r="X26707" s="820"/>
      <c r="Y26707" s="820"/>
      <c r="Z26707" s="820"/>
    </row>
    <row r="26708" spans="7:26">
      <c r="G26708" s="826"/>
      <c r="H26708" s="820"/>
      <c r="J26708" s="820"/>
      <c r="K26708" s="820"/>
      <c r="L26708" s="820"/>
      <c r="M26708" s="820"/>
      <c r="N26708" s="820"/>
      <c r="O26708" s="820"/>
      <c r="P26708" s="820"/>
      <c r="Q26708" s="820"/>
      <c r="R26708" s="820"/>
      <c r="S26708" s="820"/>
      <c r="T26708" s="820"/>
      <c r="U26708" s="820"/>
      <c r="V26708" s="820"/>
      <c r="W26708" s="820"/>
      <c r="X26708" s="820"/>
      <c r="Y26708" s="820"/>
      <c r="Z26708" s="820"/>
    </row>
    <row r="26709" spans="7:26">
      <c r="G26709" s="826"/>
      <c r="H26709" s="820"/>
      <c r="J26709" s="820"/>
      <c r="K26709" s="820"/>
      <c r="L26709" s="820"/>
      <c r="M26709" s="820"/>
      <c r="N26709" s="820"/>
      <c r="O26709" s="820"/>
      <c r="P26709" s="820"/>
      <c r="Q26709" s="820"/>
      <c r="R26709" s="820"/>
      <c r="S26709" s="820"/>
      <c r="T26709" s="820"/>
      <c r="U26709" s="820"/>
      <c r="V26709" s="820"/>
      <c r="W26709" s="820"/>
      <c r="X26709" s="820"/>
      <c r="Y26709" s="820"/>
      <c r="Z26709" s="820"/>
    </row>
    <row r="26710" spans="7:26">
      <c r="G26710" s="826"/>
      <c r="H26710" s="820"/>
      <c r="J26710" s="820"/>
      <c r="K26710" s="820"/>
      <c r="L26710" s="820"/>
      <c r="M26710" s="820"/>
      <c r="N26710" s="820"/>
      <c r="O26710" s="820"/>
      <c r="P26710" s="820"/>
      <c r="Q26710" s="820"/>
      <c r="R26710" s="820"/>
      <c r="S26710" s="820"/>
      <c r="T26710" s="820"/>
      <c r="U26710" s="820"/>
      <c r="V26710" s="820"/>
      <c r="W26710" s="820"/>
      <c r="X26710" s="820"/>
      <c r="Y26710" s="820"/>
      <c r="Z26710" s="820"/>
    </row>
    <row r="26711" spans="7:26">
      <c r="G26711" s="826"/>
      <c r="H26711" s="820"/>
      <c r="J26711" s="820"/>
      <c r="K26711" s="820"/>
      <c r="L26711" s="820"/>
      <c r="M26711" s="820"/>
      <c r="N26711" s="820"/>
      <c r="O26711" s="820"/>
      <c r="P26711" s="820"/>
      <c r="Q26711" s="820"/>
      <c r="R26711" s="820"/>
      <c r="S26711" s="820"/>
      <c r="T26711" s="820"/>
      <c r="U26711" s="820"/>
      <c r="V26711" s="820"/>
      <c r="W26711" s="820"/>
      <c r="X26711" s="820"/>
      <c r="Y26711" s="820"/>
      <c r="Z26711" s="820"/>
    </row>
    <row r="26712" spans="7:26">
      <c r="G26712" s="826"/>
      <c r="H26712" s="820"/>
      <c r="J26712" s="820"/>
      <c r="K26712" s="820"/>
      <c r="L26712" s="820"/>
      <c r="M26712" s="820"/>
      <c r="N26712" s="820"/>
      <c r="O26712" s="820"/>
      <c r="P26712" s="820"/>
      <c r="Q26712" s="820"/>
      <c r="R26712" s="820"/>
      <c r="S26712" s="820"/>
      <c r="T26712" s="820"/>
      <c r="U26712" s="820"/>
      <c r="V26712" s="820"/>
      <c r="W26712" s="820"/>
      <c r="X26712" s="820"/>
      <c r="Y26712" s="820"/>
      <c r="Z26712" s="820"/>
    </row>
    <row r="26713" spans="7:26">
      <c r="G26713" s="826"/>
      <c r="H26713" s="820"/>
      <c r="J26713" s="820"/>
      <c r="K26713" s="820"/>
      <c r="L26713" s="820"/>
      <c r="M26713" s="820"/>
      <c r="N26713" s="820"/>
      <c r="O26713" s="820"/>
      <c r="P26713" s="820"/>
      <c r="Q26713" s="820"/>
      <c r="R26713" s="820"/>
      <c r="S26713" s="820"/>
      <c r="T26713" s="820"/>
      <c r="U26713" s="820"/>
      <c r="V26713" s="820"/>
      <c r="W26713" s="820"/>
      <c r="X26713" s="820"/>
      <c r="Y26713" s="820"/>
      <c r="Z26713" s="820"/>
    </row>
    <row r="26714" spans="7:26">
      <c r="G26714" s="826"/>
      <c r="H26714" s="820"/>
      <c r="J26714" s="820"/>
      <c r="K26714" s="820"/>
      <c r="L26714" s="820"/>
      <c r="M26714" s="820"/>
      <c r="N26714" s="820"/>
      <c r="O26714" s="820"/>
      <c r="P26714" s="820"/>
      <c r="Q26714" s="820"/>
      <c r="R26714" s="820"/>
      <c r="S26714" s="820"/>
      <c r="T26714" s="820"/>
      <c r="U26714" s="820"/>
      <c r="V26714" s="820"/>
      <c r="W26714" s="820"/>
      <c r="X26714" s="820"/>
      <c r="Y26714" s="820"/>
      <c r="Z26714" s="820"/>
    </row>
    <row r="26715" spans="7:26">
      <c r="G26715" s="826"/>
      <c r="H26715" s="820"/>
      <c r="J26715" s="820"/>
      <c r="K26715" s="820"/>
      <c r="L26715" s="820"/>
      <c r="M26715" s="820"/>
      <c r="N26715" s="820"/>
      <c r="O26715" s="820"/>
      <c r="P26715" s="820"/>
      <c r="Q26715" s="820"/>
      <c r="R26715" s="820"/>
      <c r="S26715" s="820"/>
      <c r="T26715" s="820"/>
      <c r="U26715" s="820"/>
      <c r="V26715" s="820"/>
      <c r="W26715" s="820"/>
      <c r="X26715" s="820"/>
      <c r="Y26715" s="820"/>
      <c r="Z26715" s="820"/>
    </row>
    <row r="26716" spans="7:26">
      <c r="G26716" s="826"/>
      <c r="H26716" s="820"/>
      <c r="J26716" s="820"/>
      <c r="K26716" s="820"/>
      <c r="L26716" s="820"/>
      <c r="M26716" s="820"/>
      <c r="N26716" s="820"/>
      <c r="O26716" s="820"/>
      <c r="P26716" s="820"/>
      <c r="Q26716" s="820"/>
      <c r="R26716" s="820"/>
      <c r="S26716" s="820"/>
      <c r="T26716" s="820"/>
      <c r="U26716" s="820"/>
      <c r="V26716" s="820"/>
      <c r="W26716" s="820"/>
      <c r="X26716" s="820"/>
      <c r="Y26716" s="820"/>
      <c r="Z26716" s="820"/>
    </row>
    <row r="26717" spans="7:26">
      <c r="G26717" s="826"/>
      <c r="H26717" s="820"/>
      <c r="J26717" s="820"/>
      <c r="K26717" s="820"/>
      <c r="L26717" s="820"/>
      <c r="M26717" s="820"/>
      <c r="N26717" s="820"/>
      <c r="O26717" s="820"/>
      <c r="P26717" s="820"/>
      <c r="Q26717" s="820"/>
      <c r="R26717" s="820"/>
      <c r="S26717" s="820"/>
      <c r="T26717" s="820"/>
      <c r="U26717" s="820"/>
      <c r="V26717" s="820"/>
      <c r="W26717" s="820"/>
      <c r="X26717" s="820"/>
      <c r="Y26717" s="820"/>
      <c r="Z26717" s="820"/>
    </row>
    <row r="26718" spans="7:26">
      <c r="G26718" s="826"/>
      <c r="H26718" s="820"/>
      <c r="J26718" s="820"/>
      <c r="K26718" s="820"/>
      <c r="L26718" s="820"/>
      <c r="M26718" s="820"/>
      <c r="N26718" s="820"/>
      <c r="O26718" s="820"/>
      <c r="P26718" s="820"/>
      <c r="Q26718" s="820"/>
      <c r="R26718" s="820"/>
      <c r="S26718" s="820"/>
      <c r="T26718" s="820"/>
      <c r="U26718" s="820"/>
      <c r="V26718" s="820"/>
      <c r="W26718" s="820"/>
      <c r="X26718" s="820"/>
      <c r="Y26718" s="820"/>
      <c r="Z26718" s="820"/>
    </row>
    <row r="26719" spans="7:26">
      <c r="G26719" s="826"/>
      <c r="H26719" s="820"/>
      <c r="J26719" s="820"/>
      <c r="K26719" s="820"/>
      <c r="L26719" s="820"/>
      <c r="M26719" s="820"/>
      <c r="N26719" s="820"/>
      <c r="O26719" s="820"/>
      <c r="P26719" s="820"/>
      <c r="Q26719" s="820"/>
      <c r="R26719" s="820"/>
      <c r="S26719" s="820"/>
      <c r="T26719" s="820"/>
      <c r="U26719" s="820"/>
      <c r="V26719" s="820"/>
      <c r="W26719" s="820"/>
      <c r="X26719" s="820"/>
      <c r="Y26719" s="820"/>
      <c r="Z26719" s="820"/>
    </row>
    <row r="26720" spans="7:26">
      <c r="G26720" s="826"/>
      <c r="H26720" s="820"/>
      <c r="J26720" s="820"/>
      <c r="K26720" s="820"/>
      <c r="L26720" s="820"/>
      <c r="M26720" s="820"/>
      <c r="N26720" s="820"/>
      <c r="O26720" s="820"/>
      <c r="P26720" s="820"/>
      <c r="Q26720" s="820"/>
      <c r="R26720" s="820"/>
      <c r="S26720" s="820"/>
      <c r="T26720" s="820"/>
      <c r="U26720" s="820"/>
      <c r="V26720" s="820"/>
      <c r="W26720" s="820"/>
      <c r="X26720" s="820"/>
      <c r="Y26720" s="820"/>
      <c r="Z26720" s="820"/>
    </row>
    <row r="26721" spans="7:26">
      <c r="G26721" s="826"/>
      <c r="H26721" s="820"/>
      <c r="J26721" s="820"/>
      <c r="K26721" s="820"/>
      <c r="L26721" s="820"/>
      <c r="M26721" s="820"/>
      <c r="N26721" s="820"/>
      <c r="O26721" s="820"/>
      <c r="P26721" s="820"/>
      <c r="Q26721" s="820"/>
      <c r="R26721" s="820"/>
      <c r="S26721" s="820"/>
      <c r="T26721" s="820"/>
      <c r="U26721" s="820"/>
      <c r="V26721" s="820"/>
      <c r="W26721" s="820"/>
      <c r="X26721" s="820"/>
      <c r="Y26721" s="820"/>
      <c r="Z26721" s="820"/>
    </row>
    <row r="26722" spans="7:26">
      <c r="G26722" s="826"/>
      <c r="H26722" s="820"/>
      <c r="J26722" s="820"/>
      <c r="K26722" s="820"/>
      <c r="L26722" s="820"/>
      <c r="M26722" s="820"/>
      <c r="N26722" s="820"/>
      <c r="O26722" s="820"/>
      <c r="P26722" s="820"/>
      <c r="Q26722" s="820"/>
      <c r="R26722" s="820"/>
      <c r="S26722" s="820"/>
      <c r="T26722" s="820"/>
      <c r="U26722" s="820"/>
      <c r="V26722" s="820"/>
      <c r="W26722" s="820"/>
      <c r="X26722" s="820"/>
      <c r="Y26722" s="820"/>
      <c r="Z26722" s="820"/>
    </row>
    <row r="26723" spans="7:26">
      <c r="G26723" s="826"/>
      <c r="H26723" s="820"/>
      <c r="J26723" s="820"/>
      <c r="K26723" s="820"/>
      <c r="L26723" s="820"/>
      <c r="M26723" s="820"/>
      <c r="N26723" s="820"/>
      <c r="O26723" s="820"/>
      <c r="P26723" s="820"/>
      <c r="Q26723" s="820"/>
      <c r="R26723" s="820"/>
      <c r="S26723" s="820"/>
      <c r="T26723" s="820"/>
      <c r="U26723" s="820"/>
      <c r="V26723" s="820"/>
      <c r="W26723" s="820"/>
      <c r="X26723" s="820"/>
      <c r="Y26723" s="820"/>
      <c r="Z26723" s="820"/>
    </row>
    <row r="26724" spans="7:26">
      <c r="G26724" s="826"/>
      <c r="H26724" s="820"/>
      <c r="J26724" s="820"/>
      <c r="K26724" s="820"/>
      <c r="L26724" s="820"/>
      <c r="M26724" s="820"/>
      <c r="N26724" s="820"/>
      <c r="O26724" s="820"/>
      <c r="P26724" s="820"/>
      <c r="Q26724" s="820"/>
      <c r="R26724" s="820"/>
      <c r="S26724" s="820"/>
      <c r="T26724" s="820"/>
      <c r="U26724" s="820"/>
      <c r="V26724" s="820"/>
      <c r="W26724" s="820"/>
      <c r="X26724" s="820"/>
      <c r="Y26724" s="820"/>
      <c r="Z26724" s="820"/>
    </row>
    <row r="26725" spans="7:26">
      <c r="G26725" s="826"/>
      <c r="H26725" s="820"/>
      <c r="J26725" s="820"/>
      <c r="K26725" s="820"/>
      <c r="L26725" s="820"/>
      <c r="M26725" s="820"/>
      <c r="N26725" s="820"/>
      <c r="O26725" s="820"/>
      <c r="P26725" s="820"/>
      <c r="Q26725" s="820"/>
      <c r="R26725" s="820"/>
      <c r="S26725" s="820"/>
      <c r="T26725" s="820"/>
      <c r="U26725" s="820"/>
      <c r="V26725" s="820"/>
      <c r="W26725" s="820"/>
      <c r="X26725" s="820"/>
      <c r="Y26725" s="820"/>
      <c r="Z26725" s="820"/>
    </row>
    <row r="26726" spans="7:26">
      <c r="G26726" s="826"/>
      <c r="H26726" s="820"/>
      <c r="J26726" s="820"/>
      <c r="K26726" s="820"/>
      <c r="L26726" s="820"/>
      <c r="M26726" s="820"/>
      <c r="N26726" s="820"/>
      <c r="O26726" s="820"/>
      <c r="P26726" s="820"/>
      <c r="Q26726" s="820"/>
      <c r="R26726" s="820"/>
      <c r="S26726" s="820"/>
      <c r="T26726" s="820"/>
      <c r="U26726" s="820"/>
      <c r="V26726" s="820"/>
      <c r="W26726" s="820"/>
      <c r="X26726" s="820"/>
      <c r="Y26726" s="820"/>
      <c r="Z26726" s="820"/>
    </row>
    <row r="26727" spans="7:26">
      <c r="G26727" s="826"/>
      <c r="H26727" s="820"/>
      <c r="J26727" s="820"/>
      <c r="K26727" s="820"/>
      <c r="L26727" s="820"/>
      <c r="M26727" s="820"/>
      <c r="N26727" s="820"/>
      <c r="O26727" s="820"/>
      <c r="P26727" s="820"/>
      <c r="Q26727" s="820"/>
      <c r="R26727" s="820"/>
      <c r="S26727" s="820"/>
      <c r="T26727" s="820"/>
      <c r="U26727" s="820"/>
      <c r="V26727" s="820"/>
      <c r="W26727" s="820"/>
      <c r="X26727" s="820"/>
      <c r="Y26727" s="820"/>
      <c r="Z26727" s="820"/>
    </row>
    <row r="26728" spans="7:26">
      <c r="G26728" s="826"/>
      <c r="H26728" s="820"/>
      <c r="J26728" s="820"/>
      <c r="K26728" s="820"/>
      <c r="L26728" s="820"/>
      <c r="M26728" s="820"/>
      <c r="N26728" s="820"/>
      <c r="O26728" s="820"/>
      <c r="P26728" s="820"/>
      <c r="Q26728" s="820"/>
      <c r="R26728" s="820"/>
      <c r="S26728" s="820"/>
      <c r="T26728" s="820"/>
      <c r="U26728" s="820"/>
      <c r="V26728" s="820"/>
      <c r="W26728" s="820"/>
      <c r="X26728" s="820"/>
      <c r="Y26728" s="820"/>
      <c r="Z26728" s="820"/>
    </row>
    <row r="26729" spans="7:26">
      <c r="G26729" s="826"/>
      <c r="H26729" s="820"/>
      <c r="J26729" s="820"/>
      <c r="K26729" s="820"/>
      <c r="L26729" s="820"/>
      <c r="M26729" s="820"/>
      <c r="N26729" s="820"/>
      <c r="O26729" s="820"/>
      <c r="P26729" s="820"/>
      <c r="Q26729" s="820"/>
      <c r="R26729" s="820"/>
      <c r="S26729" s="820"/>
      <c r="T26729" s="820"/>
      <c r="U26729" s="820"/>
      <c r="V26729" s="820"/>
      <c r="W26729" s="820"/>
      <c r="X26729" s="820"/>
      <c r="Y26729" s="820"/>
      <c r="Z26729" s="820"/>
    </row>
    <row r="26730" spans="7:26">
      <c r="G26730" s="826"/>
      <c r="H26730" s="820"/>
      <c r="J26730" s="820"/>
      <c r="K26730" s="820"/>
      <c r="L26730" s="820"/>
      <c r="M26730" s="820"/>
      <c r="N26730" s="820"/>
      <c r="O26730" s="820"/>
      <c r="P26730" s="820"/>
      <c r="Q26730" s="820"/>
      <c r="R26730" s="820"/>
      <c r="S26730" s="820"/>
      <c r="T26730" s="820"/>
      <c r="U26730" s="820"/>
      <c r="V26730" s="820"/>
      <c r="W26730" s="820"/>
      <c r="X26730" s="820"/>
      <c r="Y26730" s="820"/>
      <c r="Z26730" s="820"/>
    </row>
    <row r="26731" spans="7:26">
      <c r="G26731" s="826"/>
      <c r="H26731" s="820"/>
      <c r="J26731" s="820"/>
      <c r="K26731" s="820"/>
      <c r="L26731" s="820"/>
      <c r="M26731" s="820"/>
      <c r="N26731" s="820"/>
      <c r="O26731" s="820"/>
      <c r="P26731" s="820"/>
      <c r="Q26731" s="820"/>
      <c r="R26731" s="820"/>
      <c r="S26731" s="820"/>
      <c r="T26731" s="820"/>
      <c r="U26731" s="820"/>
      <c r="V26731" s="820"/>
      <c r="W26731" s="820"/>
      <c r="X26731" s="820"/>
      <c r="Y26731" s="820"/>
      <c r="Z26731" s="820"/>
    </row>
    <row r="26732" spans="7:26">
      <c r="G26732" s="826"/>
      <c r="H26732" s="820"/>
      <c r="J26732" s="820"/>
      <c r="K26732" s="820"/>
      <c r="L26732" s="820"/>
      <c r="M26732" s="820"/>
      <c r="N26732" s="820"/>
      <c r="O26732" s="820"/>
      <c r="P26732" s="820"/>
      <c r="Q26732" s="820"/>
      <c r="R26732" s="820"/>
      <c r="S26732" s="820"/>
      <c r="T26732" s="820"/>
      <c r="U26732" s="820"/>
      <c r="V26732" s="820"/>
      <c r="W26732" s="820"/>
      <c r="X26732" s="820"/>
      <c r="Y26732" s="820"/>
      <c r="Z26732" s="820"/>
    </row>
    <row r="26733" spans="7:26">
      <c r="G26733" s="826"/>
      <c r="H26733" s="820"/>
      <c r="J26733" s="820"/>
      <c r="K26733" s="820"/>
      <c r="L26733" s="820"/>
      <c r="M26733" s="820"/>
      <c r="N26733" s="820"/>
      <c r="O26733" s="820"/>
      <c r="P26733" s="820"/>
      <c r="Q26733" s="820"/>
      <c r="R26733" s="820"/>
      <c r="S26733" s="820"/>
      <c r="T26733" s="820"/>
      <c r="U26733" s="820"/>
      <c r="V26733" s="820"/>
      <c r="W26733" s="820"/>
      <c r="X26733" s="820"/>
      <c r="Y26733" s="820"/>
      <c r="Z26733" s="820"/>
    </row>
    <row r="26734" spans="7:26">
      <c r="G26734" s="826"/>
      <c r="H26734" s="820"/>
      <c r="J26734" s="820"/>
      <c r="K26734" s="820"/>
      <c r="L26734" s="820"/>
      <c r="M26734" s="820"/>
      <c r="N26734" s="820"/>
      <c r="O26734" s="820"/>
      <c r="P26734" s="820"/>
      <c r="Q26734" s="820"/>
      <c r="R26734" s="820"/>
      <c r="S26734" s="820"/>
      <c r="T26734" s="820"/>
      <c r="U26734" s="820"/>
      <c r="V26734" s="820"/>
      <c r="W26734" s="820"/>
      <c r="X26734" s="820"/>
      <c r="Y26734" s="820"/>
      <c r="Z26734" s="820"/>
    </row>
    <row r="26735" spans="7:26">
      <c r="G26735" s="826"/>
      <c r="H26735" s="820"/>
      <c r="J26735" s="820"/>
      <c r="K26735" s="820"/>
      <c r="L26735" s="820"/>
      <c r="M26735" s="820"/>
      <c r="N26735" s="820"/>
      <c r="O26735" s="820"/>
      <c r="P26735" s="820"/>
      <c r="Q26735" s="820"/>
      <c r="R26735" s="820"/>
      <c r="S26735" s="820"/>
      <c r="T26735" s="820"/>
      <c r="U26735" s="820"/>
      <c r="V26735" s="820"/>
      <c r="W26735" s="820"/>
      <c r="X26735" s="820"/>
      <c r="Y26735" s="820"/>
      <c r="Z26735" s="820"/>
    </row>
    <row r="26736" spans="7:26">
      <c r="G26736" s="826"/>
      <c r="H26736" s="820"/>
      <c r="J26736" s="820"/>
      <c r="K26736" s="820"/>
      <c r="L26736" s="820"/>
      <c r="M26736" s="820"/>
      <c r="N26736" s="820"/>
      <c r="O26736" s="820"/>
      <c r="P26736" s="820"/>
      <c r="Q26736" s="820"/>
      <c r="R26736" s="820"/>
      <c r="S26736" s="820"/>
      <c r="T26736" s="820"/>
      <c r="U26736" s="820"/>
      <c r="V26736" s="820"/>
      <c r="W26736" s="820"/>
      <c r="X26736" s="820"/>
      <c r="Y26736" s="820"/>
      <c r="Z26736" s="820"/>
    </row>
    <row r="26737" spans="7:26">
      <c r="G26737" s="826"/>
      <c r="H26737" s="820"/>
      <c r="J26737" s="820"/>
      <c r="K26737" s="820"/>
      <c r="L26737" s="820"/>
      <c r="M26737" s="820"/>
      <c r="N26737" s="820"/>
      <c r="O26737" s="820"/>
      <c r="P26737" s="820"/>
      <c r="Q26737" s="820"/>
      <c r="R26737" s="820"/>
      <c r="S26737" s="820"/>
      <c r="T26737" s="820"/>
      <c r="U26737" s="820"/>
      <c r="V26737" s="820"/>
      <c r="W26737" s="820"/>
      <c r="X26737" s="820"/>
      <c r="Y26737" s="820"/>
      <c r="Z26737" s="820"/>
    </row>
    <row r="26738" spans="7:26">
      <c r="G26738" s="826"/>
      <c r="H26738" s="820"/>
      <c r="J26738" s="820"/>
      <c r="K26738" s="820"/>
      <c r="L26738" s="820"/>
      <c r="M26738" s="820"/>
      <c r="N26738" s="820"/>
      <c r="O26738" s="820"/>
      <c r="P26738" s="820"/>
      <c r="Q26738" s="820"/>
      <c r="R26738" s="820"/>
      <c r="S26738" s="820"/>
      <c r="T26738" s="820"/>
      <c r="U26738" s="820"/>
      <c r="V26738" s="820"/>
      <c r="W26738" s="820"/>
      <c r="X26738" s="820"/>
      <c r="Y26738" s="820"/>
      <c r="Z26738" s="820"/>
    </row>
    <row r="26739" spans="7:26">
      <c r="G26739" s="826"/>
      <c r="H26739" s="820"/>
      <c r="J26739" s="820"/>
      <c r="K26739" s="820"/>
      <c r="L26739" s="820"/>
      <c r="M26739" s="820"/>
      <c r="N26739" s="820"/>
      <c r="O26739" s="820"/>
      <c r="P26739" s="820"/>
      <c r="Q26739" s="820"/>
      <c r="R26739" s="820"/>
      <c r="S26739" s="820"/>
      <c r="T26739" s="820"/>
      <c r="U26739" s="820"/>
      <c r="V26739" s="820"/>
      <c r="W26739" s="820"/>
      <c r="X26739" s="820"/>
      <c r="Y26739" s="820"/>
      <c r="Z26739" s="820"/>
    </row>
    <row r="26740" spans="7:26">
      <c r="G26740" s="826"/>
      <c r="H26740" s="820"/>
      <c r="J26740" s="820"/>
      <c r="K26740" s="820"/>
      <c r="L26740" s="820"/>
      <c r="M26740" s="820"/>
      <c r="N26740" s="820"/>
      <c r="O26740" s="820"/>
      <c r="P26740" s="820"/>
      <c r="Q26740" s="820"/>
      <c r="R26740" s="820"/>
      <c r="S26740" s="820"/>
      <c r="T26740" s="820"/>
      <c r="U26740" s="820"/>
      <c r="V26740" s="820"/>
      <c r="W26740" s="820"/>
      <c r="X26740" s="820"/>
      <c r="Y26740" s="820"/>
      <c r="Z26740" s="820"/>
    </row>
    <row r="26741" spans="7:26">
      <c r="G26741" s="826"/>
      <c r="H26741" s="820"/>
      <c r="J26741" s="820"/>
      <c r="K26741" s="820"/>
      <c r="L26741" s="820"/>
      <c r="M26741" s="820"/>
      <c r="N26741" s="820"/>
      <c r="O26741" s="820"/>
      <c r="P26741" s="820"/>
      <c r="Q26741" s="820"/>
      <c r="R26741" s="820"/>
      <c r="S26741" s="820"/>
      <c r="T26741" s="820"/>
      <c r="U26741" s="820"/>
      <c r="V26741" s="820"/>
      <c r="W26741" s="820"/>
      <c r="X26741" s="820"/>
      <c r="Y26741" s="820"/>
      <c r="Z26741" s="820"/>
    </row>
    <row r="26742" spans="7:26">
      <c r="G26742" s="826"/>
      <c r="H26742" s="820"/>
      <c r="J26742" s="820"/>
      <c r="K26742" s="820"/>
      <c r="L26742" s="820"/>
      <c r="M26742" s="820"/>
      <c r="N26742" s="820"/>
      <c r="O26742" s="820"/>
      <c r="P26742" s="820"/>
      <c r="Q26742" s="820"/>
      <c r="R26742" s="820"/>
      <c r="S26742" s="820"/>
      <c r="T26742" s="820"/>
      <c r="U26742" s="820"/>
      <c r="V26742" s="820"/>
      <c r="W26742" s="820"/>
      <c r="X26742" s="820"/>
      <c r="Y26742" s="820"/>
      <c r="Z26742" s="820"/>
    </row>
    <row r="26743" spans="7:26">
      <c r="G26743" s="826"/>
      <c r="H26743" s="820"/>
      <c r="J26743" s="820"/>
      <c r="K26743" s="820"/>
      <c r="L26743" s="820"/>
      <c r="M26743" s="820"/>
      <c r="N26743" s="820"/>
      <c r="O26743" s="820"/>
      <c r="P26743" s="820"/>
      <c r="Q26743" s="820"/>
      <c r="R26743" s="820"/>
      <c r="S26743" s="820"/>
      <c r="T26743" s="820"/>
      <c r="U26743" s="820"/>
      <c r="V26743" s="820"/>
      <c r="W26743" s="820"/>
      <c r="X26743" s="820"/>
      <c r="Y26743" s="820"/>
      <c r="Z26743" s="820"/>
    </row>
    <row r="26744" spans="7:26">
      <c r="G26744" s="826"/>
      <c r="H26744" s="820"/>
      <c r="J26744" s="820"/>
      <c r="K26744" s="820"/>
      <c r="L26744" s="820"/>
      <c r="M26744" s="820"/>
      <c r="N26744" s="820"/>
      <c r="O26744" s="820"/>
      <c r="P26744" s="820"/>
      <c r="Q26744" s="820"/>
      <c r="R26744" s="820"/>
      <c r="S26744" s="820"/>
      <c r="T26744" s="820"/>
      <c r="U26744" s="820"/>
      <c r="V26744" s="820"/>
      <c r="W26744" s="820"/>
      <c r="X26744" s="820"/>
      <c r="Y26744" s="820"/>
      <c r="Z26744" s="820"/>
    </row>
    <row r="26745" spans="7:26">
      <c r="G26745" s="826"/>
      <c r="H26745" s="820"/>
      <c r="J26745" s="820"/>
      <c r="K26745" s="820"/>
      <c r="L26745" s="820"/>
      <c r="M26745" s="820"/>
      <c r="N26745" s="820"/>
      <c r="O26745" s="820"/>
      <c r="P26745" s="820"/>
      <c r="Q26745" s="820"/>
      <c r="R26745" s="820"/>
      <c r="S26745" s="820"/>
      <c r="T26745" s="820"/>
      <c r="U26745" s="820"/>
      <c r="V26745" s="820"/>
      <c r="W26745" s="820"/>
      <c r="X26745" s="820"/>
      <c r="Y26745" s="820"/>
      <c r="Z26745" s="820"/>
    </row>
    <row r="26746" spans="7:26">
      <c r="G26746" s="826"/>
      <c r="H26746" s="820"/>
      <c r="J26746" s="820"/>
      <c r="K26746" s="820"/>
      <c r="L26746" s="820"/>
      <c r="M26746" s="820"/>
      <c r="N26746" s="820"/>
      <c r="O26746" s="820"/>
      <c r="P26746" s="820"/>
      <c r="Q26746" s="820"/>
      <c r="R26746" s="820"/>
      <c r="S26746" s="820"/>
      <c r="T26746" s="820"/>
      <c r="U26746" s="820"/>
      <c r="V26746" s="820"/>
      <c r="W26746" s="820"/>
      <c r="X26746" s="820"/>
      <c r="Y26746" s="820"/>
      <c r="Z26746" s="820"/>
    </row>
    <row r="26747" spans="7:26">
      <c r="G26747" s="826"/>
      <c r="H26747" s="820"/>
      <c r="J26747" s="820"/>
      <c r="K26747" s="820"/>
      <c r="L26747" s="820"/>
      <c r="M26747" s="820"/>
      <c r="N26747" s="820"/>
      <c r="O26747" s="820"/>
      <c r="P26747" s="820"/>
      <c r="Q26747" s="820"/>
      <c r="R26747" s="820"/>
      <c r="S26747" s="820"/>
      <c r="T26747" s="820"/>
      <c r="U26747" s="820"/>
      <c r="V26747" s="820"/>
      <c r="W26747" s="820"/>
      <c r="X26747" s="820"/>
      <c r="Y26747" s="820"/>
      <c r="Z26747" s="820"/>
    </row>
    <row r="26748" spans="7:26">
      <c r="G26748" s="826"/>
      <c r="H26748" s="820"/>
      <c r="J26748" s="820"/>
      <c r="K26748" s="820"/>
      <c r="L26748" s="820"/>
      <c r="M26748" s="820"/>
      <c r="N26748" s="820"/>
      <c r="O26748" s="820"/>
      <c r="P26748" s="820"/>
      <c r="Q26748" s="820"/>
      <c r="R26748" s="820"/>
      <c r="S26748" s="820"/>
      <c r="T26748" s="820"/>
      <c r="U26748" s="820"/>
      <c r="V26748" s="820"/>
      <c r="W26748" s="820"/>
      <c r="X26748" s="820"/>
      <c r="Y26748" s="820"/>
      <c r="Z26748" s="820"/>
    </row>
    <row r="26749" spans="7:26">
      <c r="G26749" s="826"/>
      <c r="H26749" s="820"/>
      <c r="J26749" s="820"/>
      <c r="K26749" s="820"/>
      <c r="L26749" s="820"/>
      <c r="M26749" s="820"/>
      <c r="N26749" s="820"/>
      <c r="O26749" s="820"/>
      <c r="P26749" s="820"/>
      <c r="Q26749" s="820"/>
      <c r="R26749" s="820"/>
      <c r="S26749" s="820"/>
      <c r="T26749" s="820"/>
      <c r="U26749" s="820"/>
      <c r="V26749" s="820"/>
      <c r="W26749" s="820"/>
      <c r="X26749" s="820"/>
      <c r="Y26749" s="820"/>
      <c r="Z26749" s="820"/>
    </row>
    <row r="26750" spans="7:26">
      <c r="G26750" s="826"/>
      <c r="H26750" s="820"/>
      <c r="J26750" s="820"/>
      <c r="K26750" s="820"/>
      <c r="L26750" s="820"/>
      <c r="M26750" s="820"/>
      <c r="N26750" s="820"/>
      <c r="O26750" s="820"/>
      <c r="P26750" s="820"/>
      <c r="Q26750" s="820"/>
      <c r="R26750" s="820"/>
      <c r="S26750" s="820"/>
      <c r="T26750" s="820"/>
      <c r="U26750" s="820"/>
      <c r="V26750" s="820"/>
      <c r="W26750" s="820"/>
      <c r="X26750" s="820"/>
      <c r="Y26750" s="820"/>
      <c r="Z26750" s="820"/>
    </row>
    <row r="26751" spans="7:26">
      <c r="G26751" s="826"/>
      <c r="H26751" s="820"/>
      <c r="J26751" s="820"/>
      <c r="K26751" s="820"/>
      <c r="L26751" s="820"/>
      <c r="M26751" s="820"/>
      <c r="N26751" s="820"/>
      <c r="O26751" s="820"/>
      <c r="P26751" s="820"/>
      <c r="Q26751" s="820"/>
      <c r="R26751" s="820"/>
      <c r="S26751" s="820"/>
      <c r="T26751" s="820"/>
      <c r="U26751" s="820"/>
      <c r="V26751" s="820"/>
      <c r="W26751" s="820"/>
      <c r="X26751" s="820"/>
      <c r="Y26751" s="820"/>
      <c r="Z26751" s="820"/>
    </row>
    <row r="26752" spans="7:26">
      <c r="G26752" s="826"/>
      <c r="H26752" s="820"/>
      <c r="J26752" s="820"/>
      <c r="K26752" s="820"/>
      <c r="L26752" s="820"/>
      <c r="M26752" s="820"/>
      <c r="N26752" s="820"/>
      <c r="O26752" s="820"/>
      <c r="P26752" s="820"/>
      <c r="Q26752" s="820"/>
      <c r="R26752" s="820"/>
      <c r="S26752" s="820"/>
      <c r="T26752" s="820"/>
      <c r="U26752" s="820"/>
      <c r="V26752" s="820"/>
      <c r="W26752" s="820"/>
      <c r="X26752" s="820"/>
      <c r="Y26752" s="820"/>
      <c r="Z26752" s="820"/>
    </row>
    <row r="26753" spans="7:26">
      <c r="G26753" s="826"/>
      <c r="H26753" s="820"/>
      <c r="J26753" s="820"/>
      <c r="K26753" s="820"/>
      <c r="L26753" s="820"/>
      <c r="M26753" s="820"/>
      <c r="N26753" s="820"/>
      <c r="O26753" s="820"/>
      <c r="P26753" s="820"/>
      <c r="Q26753" s="820"/>
      <c r="R26753" s="820"/>
      <c r="S26753" s="820"/>
      <c r="T26753" s="820"/>
      <c r="U26753" s="820"/>
      <c r="V26753" s="820"/>
      <c r="W26753" s="820"/>
      <c r="X26753" s="820"/>
      <c r="Y26753" s="820"/>
      <c r="Z26753" s="820"/>
    </row>
    <row r="26754" spans="7:26">
      <c r="G26754" s="826"/>
      <c r="H26754" s="820"/>
      <c r="J26754" s="820"/>
      <c r="K26754" s="820"/>
      <c r="L26754" s="820"/>
      <c r="M26754" s="820"/>
      <c r="N26754" s="820"/>
      <c r="O26754" s="820"/>
      <c r="P26754" s="820"/>
      <c r="Q26754" s="820"/>
      <c r="R26754" s="820"/>
      <c r="S26754" s="820"/>
      <c r="T26754" s="820"/>
      <c r="U26754" s="820"/>
      <c r="V26754" s="820"/>
      <c r="W26754" s="820"/>
      <c r="X26754" s="820"/>
      <c r="Y26754" s="820"/>
      <c r="Z26754" s="820"/>
    </row>
    <row r="26755" spans="7:26">
      <c r="G26755" s="826"/>
      <c r="H26755" s="820"/>
      <c r="J26755" s="820"/>
      <c r="K26755" s="820"/>
      <c r="L26755" s="820"/>
      <c r="M26755" s="820"/>
      <c r="N26755" s="820"/>
      <c r="O26755" s="820"/>
      <c r="P26755" s="820"/>
      <c r="Q26755" s="820"/>
      <c r="R26755" s="820"/>
      <c r="S26755" s="820"/>
      <c r="T26755" s="820"/>
      <c r="U26755" s="820"/>
      <c r="V26755" s="820"/>
      <c r="W26755" s="820"/>
      <c r="X26755" s="820"/>
      <c r="Y26755" s="820"/>
      <c r="Z26755" s="820"/>
    </row>
    <row r="26756" spans="7:26">
      <c r="G26756" s="826"/>
      <c r="H26756" s="820"/>
      <c r="J26756" s="820"/>
      <c r="K26756" s="820"/>
      <c r="L26756" s="820"/>
      <c r="M26756" s="820"/>
      <c r="N26756" s="820"/>
      <c r="O26756" s="820"/>
      <c r="P26756" s="820"/>
      <c r="Q26756" s="820"/>
      <c r="R26756" s="820"/>
      <c r="S26756" s="820"/>
      <c r="T26756" s="820"/>
      <c r="U26756" s="820"/>
      <c r="V26756" s="820"/>
      <c r="W26756" s="820"/>
      <c r="X26756" s="820"/>
      <c r="Y26756" s="820"/>
      <c r="Z26756" s="820"/>
    </row>
    <row r="26757" spans="7:26">
      <c r="G26757" s="826"/>
      <c r="H26757" s="820"/>
      <c r="J26757" s="820"/>
      <c r="K26757" s="820"/>
      <c r="L26757" s="820"/>
      <c r="M26757" s="820"/>
      <c r="N26757" s="820"/>
      <c r="O26757" s="820"/>
      <c r="P26757" s="820"/>
      <c r="Q26757" s="820"/>
      <c r="R26757" s="820"/>
      <c r="S26757" s="820"/>
      <c r="T26757" s="820"/>
      <c r="U26757" s="820"/>
      <c r="V26757" s="820"/>
      <c r="W26757" s="820"/>
      <c r="X26757" s="820"/>
      <c r="Y26757" s="820"/>
      <c r="Z26757" s="820"/>
    </row>
    <row r="26758" spans="7:26">
      <c r="G26758" s="826"/>
      <c r="H26758" s="820"/>
      <c r="J26758" s="820"/>
      <c r="K26758" s="820"/>
      <c r="L26758" s="820"/>
      <c r="M26758" s="820"/>
      <c r="N26758" s="820"/>
      <c r="O26758" s="820"/>
      <c r="P26758" s="820"/>
      <c r="Q26758" s="820"/>
      <c r="R26758" s="820"/>
      <c r="S26758" s="820"/>
      <c r="T26758" s="820"/>
      <c r="U26758" s="820"/>
      <c r="V26758" s="820"/>
      <c r="W26758" s="820"/>
      <c r="X26758" s="820"/>
      <c r="Y26758" s="820"/>
      <c r="Z26758" s="820"/>
    </row>
    <row r="26759" spans="7:26">
      <c r="G26759" s="826"/>
      <c r="H26759" s="820"/>
      <c r="J26759" s="820"/>
      <c r="K26759" s="820"/>
      <c r="L26759" s="820"/>
      <c r="M26759" s="820"/>
      <c r="N26759" s="820"/>
      <c r="O26759" s="820"/>
      <c r="P26759" s="820"/>
      <c r="Q26759" s="820"/>
      <c r="R26759" s="820"/>
      <c r="S26759" s="820"/>
      <c r="T26759" s="820"/>
      <c r="U26759" s="820"/>
      <c r="V26759" s="820"/>
      <c r="W26759" s="820"/>
      <c r="X26759" s="820"/>
      <c r="Y26759" s="820"/>
      <c r="Z26759" s="820"/>
    </row>
    <row r="26760" spans="7:26">
      <c r="G26760" s="826"/>
      <c r="H26760" s="820"/>
      <c r="J26760" s="820"/>
      <c r="K26760" s="820"/>
      <c r="L26760" s="820"/>
      <c r="M26760" s="820"/>
      <c r="N26760" s="820"/>
      <c r="O26760" s="820"/>
      <c r="P26760" s="820"/>
      <c r="Q26760" s="820"/>
      <c r="R26760" s="820"/>
      <c r="S26760" s="820"/>
      <c r="T26760" s="820"/>
      <c r="U26760" s="820"/>
      <c r="V26760" s="820"/>
      <c r="W26760" s="820"/>
      <c r="X26760" s="820"/>
      <c r="Y26760" s="820"/>
      <c r="Z26760" s="820"/>
    </row>
    <row r="26761" spans="7:26">
      <c r="G26761" s="826"/>
      <c r="H26761" s="820"/>
      <c r="J26761" s="820"/>
      <c r="K26761" s="820"/>
      <c r="L26761" s="820"/>
      <c r="M26761" s="820"/>
      <c r="N26761" s="820"/>
      <c r="O26761" s="820"/>
      <c r="P26761" s="820"/>
      <c r="Q26761" s="820"/>
      <c r="R26761" s="820"/>
      <c r="S26761" s="820"/>
      <c r="T26761" s="820"/>
      <c r="U26761" s="820"/>
      <c r="V26761" s="820"/>
      <c r="W26761" s="820"/>
      <c r="X26761" s="820"/>
      <c r="Y26761" s="820"/>
      <c r="Z26761" s="820"/>
    </row>
    <row r="26762" spans="7:26">
      <c r="G26762" s="826"/>
      <c r="H26762" s="820"/>
      <c r="J26762" s="820"/>
      <c r="K26762" s="820"/>
      <c r="L26762" s="820"/>
      <c r="M26762" s="820"/>
      <c r="N26762" s="820"/>
      <c r="O26762" s="820"/>
      <c r="P26762" s="820"/>
      <c r="Q26762" s="820"/>
      <c r="R26762" s="820"/>
      <c r="S26762" s="820"/>
      <c r="T26762" s="820"/>
      <c r="U26762" s="820"/>
      <c r="V26762" s="820"/>
      <c r="W26762" s="820"/>
      <c r="X26762" s="820"/>
      <c r="Y26762" s="820"/>
      <c r="Z26762" s="820"/>
    </row>
    <row r="26763" spans="7:26">
      <c r="G26763" s="826"/>
      <c r="H26763" s="820"/>
      <c r="J26763" s="820"/>
      <c r="K26763" s="820"/>
      <c r="L26763" s="820"/>
      <c r="M26763" s="820"/>
      <c r="N26763" s="820"/>
      <c r="O26763" s="820"/>
      <c r="P26763" s="820"/>
      <c r="Q26763" s="820"/>
      <c r="R26763" s="820"/>
      <c r="S26763" s="820"/>
      <c r="T26763" s="820"/>
      <c r="U26763" s="820"/>
      <c r="V26763" s="820"/>
      <c r="W26763" s="820"/>
      <c r="X26763" s="820"/>
      <c r="Y26763" s="820"/>
      <c r="Z26763" s="820"/>
    </row>
    <row r="26764" spans="7:26">
      <c r="G26764" s="826"/>
      <c r="H26764" s="820"/>
      <c r="J26764" s="820"/>
      <c r="K26764" s="820"/>
      <c r="L26764" s="820"/>
      <c r="M26764" s="820"/>
      <c r="N26764" s="820"/>
      <c r="O26764" s="820"/>
      <c r="P26764" s="820"/>
      <c r="Q26764" s="820"/>
      <c r="R26764" s="820"/>
      <c r="S26764" s="820"/>
      <c r="T26764" s="820"/>
      <c r="U26764" s="820"/>
      <c r="V26764" s="820"/>
      <c r="W26764" s="820"/>
      <c r="X26764" s="820"/>
      <c r="Y26764" s="820"/>
      <c r="Z26764" s="820"/>
    </row>
    <row r="26765" spans="7:26">
      <c r="G26765" s="826"/>
      <c r="H26765" s="820"/>
      <c r="J26765" s="820"/>
      <c r="K26765" s="820"/>
      <c r="L26765" s="820"/>
      <c r="M26765" s="820"/>
      <c r="N26765" s="820"/>
      <c r="O26765" s="820"/>
      <c r="P26765" s="820"/>
      <c r="Q26765" s="820"/>
      <c r="R26765" s="820"/>
      <c r="S26765" s="820"/>
      <c r="T26765" s="820"/>
      <c r="U26765" s="820"/>
      <c r="V26765" s="820"/>
      <c r="W26765" s="820"/>
      <c r="X26765" s="820"/>
      <c r="Y26765" s="820"/>
      <c r="Z26765" s="820"/>
    </row>
    <row r="26766" spans="7:26">
      <c r="G26766" s="826"/>
      <c r="H26766" s="820"/>
      <c r="J26766" s="820"/>
      <c r="K26766" s="820"/>
      <c r="L26766" s="820"/>
      <c r="M26766" s="820"/>
      <c r="N26766" s="820"/>
      <c r="O26766" s="820"/>
      <c r="P26766" s="820"/>
      <c r="Q26766" s="820"/>
      <c r="R26766" s="820"/>
      <c r="S26766" s="820"/>
      <c r="T26766" s="820"/>
      <c r="U26766" s="820"/>
      <c r="V26766" s="820"/>
      <c r="W26766" s="820"/>
      <c r="X26766" s="820"/>
      <c r="Y26766" s="820"/>
      <c r="Z26766" s="820"/>
    </row>
    <row r="26767" spans="7:26">
      <c r="G26767" s="826"/>
      <c r="H26767" s="820"/>
      <c r="J26767" s="820"/>
      <c r="K26767" s="820"/>
      <c r="L26767" s="820"/>
      <c r="M26767" s="820"/>
      <c r="N26767" s="820"/>
      <c r="O26767" s="820"/>
      <c r="P26767" s="820"/>
      <c r="Q26767" s="820"/>
      <c r="R26767" s="820"/>
      <c r="S26767" s="820"/>
      <c r="T26767" s="820"/>
      <c r="U26767" s="820"/>
      <c r="V26767" s="820"/>
      <c r="W26767" s="820"/>
      <c r="X26767" s="820"/>
      <c r="Y26767" s="820"/>
      <c r="Z26767" s="820"/>
    </row>
    <row r="26768" spans="7:26">
      <c r="G26768" s="826"/>
      <c r="H26768" s="820"/>
      <c r="J26768" s="820"/>
      <c r="K26768" s="820"/>
      <c r="L26768" s="820"/>
      <c r="M26768" s="820"/>
      <c r="N26768" s="820"/>
      <c r="O26768" s="820"/>
      <c r="P26768" s="820"/>
      <c r="Q26768" s="820"/>
      <c r="R26768" s="820"/>
      <c r="S26768" s="820"/>
      <c r="T26768" s="820"/>
      <c r="U26768" s="820"/>
      <c r="V26768" s="820"/>
      <c r="W26768" s="820"/>
      <c r="X26768" s="820"/>
      <c r="Y26768" s="820"/>
      <c r="Z26768" s="820"/>
    </row>
    <row r="26769" spans="7:26">
      <c r="G26769" s="826"/>
      <c r="H26769" s="820"/>
      <c r="J26769" s="820"/>
      <c r="K26769" s="820"/>
      <c r="L26769" s="820"/>
      <c r="M26769" s="820"/>
      <c r="N26769" s="820"/>
      <c r="O26769" s="820"/>
      <c r="P26769" s="820"/>
      <c r="Q26769" s="820"/>
      <c r="R26769" s="820"/>
      <c r="S26769" s="820"/>
      <c r="T26769" s="820"/>
      <c r="U26769" s="820"/>
      <c r="V26769" s="820"/>
      <c r="W26769" s="820"/>
      <c r="X26769" s="820"/>
      <c r="Y26769" s="820"/>
      <c r="Z26769" s="820"/>
    </row>
    <row r="26770" spans="7:26">
      <c r="G26770" s="826"/>
      <c r="H26770" s="820"/>
      <c r="J26770" s="820"/>
      <c r="K26770" s="820"/>
      <c r="L26770" s="820"/>
      <c r="M26770" s="820"/>
      <c r="N26770" s="820"/>
      <c r="O26770" s="820"/>
      <c r="P26770" s="820"/>
      <c r="Q26770" s="820"/>
      <c r="R26770" s="820"/>
      <c r="S26770" s="820"/>
      <c r="T26770" s="820"/>
      <c r="U26770" s="820"/>
      <c r="V26770" s="820"/>
      <c r="W26770" s="820"/>
      <c r="X26770" s="820"/>
      <c r="Y26770" s="820"/>
      <c r="Z26770" s="820"/>
    </row>
    <row r="26771" spans="7:26">
      <c r="G26771" s="826"/>
      <c r="H26771" s="820"/>
      <c r="J26771" s="820"/>
      <c r="K26771" s="820"/>
      <c r="L26771" s="820"/>
      <c r="M26771" s="820"/>
      <c r="N26771" s="820"/>
      <c r="O26771" s="820"/>
      <c r="P26771" s="820"/>
      <c r="Q26771" s="820"/>
      <c r="R26771" s="820"/>
      <c r="S26771" s="820"/>
      <c r="T26771" s="820"/>
      <c r="U26771" s="820"/>
      <c r="V26771" s="820"/>
      <c r="W26771" s="820"/>
      <c r="X26771" s="820"/>
      <c r="Y26771" s="820"/>
      <c r="Z26771" s="820"/>
    </row>
    <row r="26772" spans="7:26">
      <c r="G26772" s="826"/>
      <c r="H26772" s="820"/>
      <c r="J26772" s="820"/>
      <c r="K26772" s="820"/>
      <c r="L26772" s="820"/>
      <c r="M26772" s="820"/>
      <c r="N26772" s="820"/>
      <c r="O26772" s="820"/>
      <c r="P26772" s="820"/>
      <c r="Q26772" s="820"/>
      <c r="R26772" s="820"/>
      <c r="S26772" s="820"/>
      <c r="T26772" s="820"/>
      <c r="U26772" s="820"/>
      <c r="V26772" s="820"/>
      <c r="W26772" s="820"/>
      <c r="X26772" s="820"/>
      <c r="Y26772" s="820"/>
      <c r="Z26772" s="820"/>
    </row>
    <row r="26773" spans="7:26">
      <c r="G26773" s="826"/>
      <c r="H26773" s="820"/>
      <c r="J26773" s="820"/>
      <c r="K26773" s="820"/>
      <c r="L26773" s="820"/>
      <c r="M26773" s="820"/>
      <c r="N26773" s="820"/>
      <c r="O26773" s="820"/>
      <c r="P26773" s="820"/>
      <c r="Q26773" s="820"/>
      <c r="R26773" s="820"/>
      <c r="S26773" s="820"/>
      <c r="T26773" s="820"/>
      <c r="U26773" s="820"/>
      <c r="V26773" s="820"/>
      <c r="W26773" s="820"/>
      <c r="X26773" s="820"/>
      <c r="Y26773" s="820"/>
      <c r="Z26773" s="820"/>
    </row>
    <row r="26774" spans="7:26">
      <c r="G26774" s="826"/>
      <c r="H26774" s="820"/>
      <c r="J26774" s="820"/>
      <c r="K26774" s="820"/>
      <c r="L26774" s="820"/>
      <c r="M26774" s="820"/>
      <c r="N26774" s="820"/>
      <c r="O26774" s="820"/>
      <c r="P26774" s="820"/>
      <c r="Q26774" s="820"/>
      <c r="R26774" s="820"/>
      <c r="S26774" s="820"/>
      <c r="T26774" s="820"/>
      <c r="U26774" s="820"/>
      <c r="V26774" s="820"/>
      <c r="W26774" s="820"/>
      <c r="X26774" s="820"/>
      <c r="Y26774" s="820"/>
      <c r="Z26774" s="820"/>
    </row>
    <row r="26775" spans="7:26">
      <c r="G26775" s="826"/>
      <c r="H26775" s="820"/>
      <c r="J26775" s="820"/>
      <c r="K26775" s="820"/>
      <c r="L26775" s="820"/>
      <c r="M26775" s="820"/>
      <c r="N26775" s="820"/>
      <c r="O26775" s="820"/>
      <c r="P26775" s="820"/>
      <c r="Q26775" s="820"/>
      <c r="R26775" s="820"/>
      <c r="S26775" s="820"/>
      <c r="T26775" s="820"/>
      <c r="U26775" s="820"/>
      <c r="V26775" s="820"/>
      <c r="W26775" s="820"/>
      <c r="X26775" s="820"/>
      <c r="Y26775" s="820"/>
      <c r="Z26775" s="820"/>
    </row>
    <row r="26776" spans="7:26">
      <c r="G26776" s="826"/>
      <c r="H26776" s="820"/>
      <c r="J26776" s="820"/>
      <c r="K26776" s="820"/>
      <c r="L26776" s="820"/>
      <c r="M26776" s="820"/>
      <c r="N26776" s="820"/>
      <c r="O26776" s="820"/>
      <c r="P26776" s="820"/>
      <c r="Q26776" s="820"/>
      <c r="R26776" s="820"/>
      <c r="S26776" s="820"/>
      <c r="T26776" s="820"/>
      <c r="U26776" s="820"/>
      <c r="V26776" s="820"/>
      <c r="W26776" s="820"/>
      <c r="X26776" s="820"/>
      <c r="Y26776" s="820"/>
      <c r="Z26776" s="820"/>
    </row>
    <row r="26777" spans="7:26">
      <c r="G26777" s="826"/>
      <c r="H26777" s="820"/>
      <c r="J26777" s="820"/>
      <c r="K26777" s="820"/>
      <c r="L26777" s="820"/>
      <c r="M26777" s="820"/>
      <c r="N26777" s="820"/>
      <c r="O26777" s="820"/>
      <c r="P26777" s="820"/>
      <c r="Q26777" s="820"/>
      <c r="R26777" s="820"/>
      <c r="S26777" s="820"/>
      <c r="T26777" s="820"/>
      <c r="U26777" s="820"/>
      <c r="V26777" s="820"/>
      <c r="W26777" s="820"/>
      <c r="X26777" s="820"/>
      <c r="Y26777" s="820"/>
      <c r="Z26777" s="820"/>
    </row>
    <row r="26778" spans="7:26">
      <c r="G26778" s="826"/>
      <c r="H26778" s="820"/>
      <c r="J26778" s="820"/>
      <c r="K26778" s="820"/>
      <c r="L26778" s="820"/>
      <c r="M26778" s="820"/>
      <c r="N26778" s="820"/>
      <c r="O26778" s="820"/>
      <c r="P26778" s="820"/>
      <c r="Q26778" s="820"/>
      <c r="R26778" s="820"/>
      <c r="S26778" s="820"/>
      <c r="T26778" s="820"/>
      <c r="U26778" s="820"/>
      <c r="V26778" s="820"/>
      <c r="W26778" s="820"/>
      <c r="X26778" s="820"/>
      <c r="Y26778" s="820"/>
      <c r="Z26778" s="820"/>
    </row>
    <row r="26779" spans="7:26">
      <c r="G26779" s="826"/>
      <c r="H26779" s="820"/>
      <c r="J26779" s="820"/>
      <c r="K26779" s="820"/>
      <c r="L26779" s="820"/>
      <c r="M26779" s="820"/>
      <c r="N26779" s="820"/>
      <c r="O26779" s="820"/>
      <c r="P26779" s="820"/>
      <c r="Q26779" s="820"/>
      <c r="R26779" s="820"/>
      <c r="S26779" s="820"/>
      <c r="T26779" s="820"/>
      <c r="U26779" s="820"/>
      <c r="V26779" s="820"/>
      <c r="W26779" s="820"/>
      <c r="X26779" s="820"/>
      <c r="Y26779" s="820"/>
      <c r="Z26779" s="820"/>
    </row>
    <row r="26780" spans="7:26">
      <c r="G26780" s="826"/>
      <c r="H26780" s="820"/>
      <c r="J26780" s="820"/>
      <c r="K26780" s="820"/>
      <c r="L26780" s="820"/>
      <c r="M26780" s="820"/>
      <c r="N26780" s="820"/>
      <c r="O26780" s="820"/>
      <c r="P26780" s="820"/>
      <c r="Q26780" s="820"/>
      <c r="R26780" s="820"/>
      <c r="S26780" s="820"/>
      <c r="T26780" s="820"/>
      <c r="U26780" s="820"/>
      <c r="V26780" s="820"/>
      <c r="W26780" s="820"/>
      <c r="X26780" s="820"/>
      <c r="Y26780" s="820"/>
      <c r="Z26780" s="820"/>
    </row>
    <row r="26781" spans="7:26">
      <c r="G26781" s="826"/>
      <c r="H26781" s="820"/>
      <c r="J26781" s="820"/>
      <c r="K26781" s="820"/>
      <c r="L26781" s="820"/>
      <c r="M26781" s="820"/>
      <c r="N26781" s="820"/>
      <c r="O26781" s="820"/>
      <c r="P26781" s="820"/>
      <c r="Q26781" s="820"/>
      <c r="R26781" s="820"/>
      <c r="S26781" s="820"/>
      <c r="T26781" s="820"/>
      <c r="U26781" s="820"/>
      <c r="V26781" s="820"/>
      <c r="W26781" s="820"/>
      <c r="X26781" s="820"/>
      <c r="Y26781" s="820"/>
      <c r="Z26781" s="820"/>
    </row>
    <row r="26782" spans="7:26">
      <c r="G26782" s="826"/>
      <c r="H26782" s="820"/>
      <c r="J26782" s="820"/>
      <c r="K26782" s="820"/>
      <c r="L26782" s="820"/>
      <c r="M26782" s="820"/>
      <c r="N26782" s="820"/>
      <c r="O26782" s="820"/>
      <c r="P26782" s="820"/>
      <c r="Q26782" s="820"/>
      <c r="R26782" s="820"/>
      <c r="S26782" s="820"/>
      <c r="T26782" s="820"/>
      <c r="U26782" s="820"/>
      <c r="V26782" s="820"/>
      <c r="W26782" s="820"/>
      <c r="X26782" s="820"/>
      <c r="Y26782" s="820"/>
      <c r="Z26782" s="820"/>
    </row>
    <row r="26783" spans="7:26">
      <c r="G26783" s="826"/>
      <c r="H26783" s="820"/>
      <c r="J26783" s="820"/>
      <c r="K26783" s="820"/>
      <c r="L26783" s="820"/>
      <c r="M26783" s="820"/>
      <c r="N26783" s="820"/>
      <c r="O26783" s="820"/>
      <c r="P26783" s="820"/>
      <c r="Q26783" s="820"/>
      <c r="R26783" s="820"/>
      <c r="S26783" s="820"/>
      <c r="T26783" s="820"/>
      <c r="U26783" s="820"/>
      <c r="V26783" s="820"/>
      <c r="W26783" s="820"/>
      <c r="X26783" s="820"/>
      <c r="Y26783" s="820"/>
      <c r="Z26783" s="820"/>
    </row>
    <row r="26784" spans="7:26">
      <c r="G26784" s="826"/>
      <c r="H26784" s="820"/>
      <c r="J26784" s="820"/>
      <c r="K26784" s="820"/>
      <c r="L26784" s="820"/>
      <c r="M26784" s="820"/>
      <c r="N26784" s="820"/>
      <c r="O26784" s="820"/>
      <c r="P26784" s="820"/>
      <c r="Q26784" s="820"/>
      <c r="R26784" s="820"/>
      <c r="S26784" s="820"/>
      <c r="T26784" s="820"/>
      <c r="U26784" s="820"/>
      <c r="V26784" s="820"/>
      <c r="W26784" s="820"/>
      <c r="X26784" s="820"/>
      <c r="Y26784" s="820"/>
      <c r="Z26784" s="820"/>
    </row>
    <row r="26785" spans="7:26">
      <c r="G26785" s="826"/>
      <c r="H26785" s="820"/>
      <c r="J26785" s="820"/>
      <c r="K26785" s="820"/>
      <c r="L26785" s="820"/>
      <c r="M26785" s="820"/>
      <c r="N26785" s="820"/>
      <c r="O26785" s="820"/>
      <c r="P26785" s="820"/>
      <c r="Q26785" s="820"/>
      <c r="R26785" s="820"/>
      <c r="S26785" s="820"/>
      <c r="T26785" s="820"/>
      <c r="U26785" s="820"/>
      <c r="V26785" s="820"/>
      <c r="W26785" s="820"/>
      <c r="X26785" s="820"/>
      <c r="Y26785" s="820"/>
      <c r="Z26785" s="820"/>
    </row>
    <row r="26786" spans="7:26">
      <c r="G26786" s="826"/>
      <c r="H26786" s="820"/>
      <c r="J26786" s="820"/>
      <c r="K26786" s="820"/>
      <c r="L26786" s="820"/>
      <c r="M26786" s="820"/>
      <c r="N26786" s="820"/>
      <c r="O26786" s="820"/>
      <c r="P26786" s="820"/>
      <c r="Q26786" s="820"/>
      <c r="R26786" s="820"/>
      <c r="S26786" s="820"/>
      <c r="T26786" s="820"/>
      <c r="U26786" s="820"/>
      <c r="V26786" s="820"/>
      <c r="W26786" s="820"/>
      <c r="X26786" s="820"/>
      <c r="Y26786" s="820"/>
      <c r="Z26786" s="820"/>
    </row>
    <row r="26787" spans="7:26">
      <c r="G26787" s="826"/>
      <c r="H26787" s="820"/>
      <c r="J26787" s="820"/>
      <c r="K26787" s="820"/>
      <c r="L26787" s="820"/>
      <c r="M26787" s="820"/>
      <c r="N26787" s="820"/>
      <c r="O26787" s="820"/>
      <c r="P26787" s="820"/>
      <c r="Q26787" s="820"/>
      <c r="R26787" s="820"/>
      <c r="S26787" s="820"/>
      <c r="T26787" s="820"/>
      <c r="U26787" s="820"/>
      <c r="V26787" s="820"/>
      <c r="W26787" s="820"/>
      <c r="X26787" s="820"/>
      <c r="Y26787" s="820"/>
      <c r="Z26787" s="820"/>
    </row>
    <row r="26788" spans="7:26">
      <c r="G26788" s="826"/>
      <c r="H26788" s="820"/>
      <c r="J26788" s="820"/>
      <c r="K26788" s="820"/>
      <c r="L26788" s="820"/>
      <c r="M26788" s="820"/>
      <c r="N26788" s="820"/>
      <c r="O26788" s="820"/>
      <c r="P26788" s="820"/>
      <c r="Q26788" s="820"/>
      <c r="R26788" s="820"/>
      <c r="S26788" s="820"/>
      <c r="T26788" s="820"/>
      <c r="U26788" s="820"/>
      <c r="V26788" s="820"/>
      <c r="W26788" s="820"/>
      <c r="X26788" s="820"/>
      <c r="Y26788" s="820"/>
      <c r="Z26788" s="820"/>
    </row>
    <row r="26789" spans="7:26">
      <c r="G26789" s="826"/>
      <c r="H26789" s="820"/>
      <c r="J26789" s="820"/>
      <c r="K26789" s="820"/>
      <c r="L26789" s="820"/>
      <c r="M26789" s="820"/>
      <c r="N26789" s="820"/>
      <c r="O26789" s="820"/>
      <c r="P26789" s="820"/>
      <c r="Q26789" s="820"/>
      <c r="R26789" s="820"/>
      <c r="S26789" s="820"/>
      <c r="T26789" s="820"/>
      <c r="U26789" s="820"/>
      <c r="V26789" s="820"/>
      <c r="W26789" s="820"/>
      <c r="X26789" s="820"/>
      <c r="Y26789" s="820"/>
      <c r="Z26789" s="820"/>
    </row>
    <row r="26790" spans="7:26">
      <c r="G26790" s="826"/>
      <c r="H26790" s="820"/>
      <c r="J26790" s="820"/>
      <c r="K26790" s="820"/>
      <c r="L26790" s="820"/>
      <c r="M26790" s="820"/>
      <c r="N26790" s="820"/>
      <c r="O26790" s="820"/>
      <c r="P26790" s="820"/>
      <c r="Q26790" s="820"/>
      <c r="R26790" s="820"/>
      <c r="S26790" s="820"/>
      <c r="T26790" s="820"/>
      <c r="U26790" s="820"/>
      <c r="V26790" s="820"/>
      <c r="W26790" s="820"/>
      <c r="X26790" s="820"/>
      <c r="Y26790" s="820"/>
      <c r="Z26790" s="820"/>
    </row>
    <row r="26791" spans="7:26">
      <c r="G26791" s="826"/>
      <c r="H26791" s="820"/>
      <c r="J26791" s="820"/>
      <c r="K26791" s="820"/>
      <c r="L26791" s="820"/>
      <c r="M26791" s="820"/>
      <c r="N26791" s="820"/>
      <c r="O26791" s="820"/>
      <c r="P26791" s="820"/>
      <c r="Q26791" s="820"/>
      <c r="R26791" s="820"/>
      <c r="S26791" s="820"/>
      <c r="T26791" s="820"/>
      <c r="U26791" s="820"/>
      <c r="V26791" s="820"/>
      <c r="W26791" s="820"/>
      <c r="X26791" s="820"/>
      <c r="Y26791" s="820"/>
      <c r="Z26791" s="820"/>
    </row>
    <row r="26792" spans="7:26">
      <c r="G26792" s="826"/>
      <c r="H26792" s="820"/>
      <c r="J26792" s="820"/>
      <c r="K26792" s="820"/>
      <c r="L26792" s="820"/>
      <c r="M26792" s="820"/>
      <c r="N26792" s="820"/>
      <c r="O26792" s="820"/>
      <c r="P26792" s="820"/>
      <c r="Q26792" s="820"/>
      <c r="R26792" s="820"/>
      <c r="S26792" s="820"/>
      <c r="T26792" s="820"/>
      <c r="U26792" s="820"/>
      <c r="V26792" s="820"/>
      <c r="W26792" s="820"/>
      <c r="X26792" s="820"/>
      <c r="Y26792" s="820"/>
      <c r="Z26792" s="820"/>
    </row>
    <row r="26793" spans="7:26">
      <c r="G26793" s="826"/>
      <c r="H26793" s="820"/>
      <c r="J26793" s="820"/>
      <c r="K26793" s="820"/>
      <c r="L26793" s="820"/>
      <c r="M26793" s="820"/>
      <c r="N26793" s="820"/>
      <c r="O26793" s="820"/>
      <c r="P26793" s="820"/>
      <c r="Q26793" s="820"/>
      <c r="R26793" s="820"/>
      <c r="S26793" s="820"/>
      <c r="T26793" s="820"/>
      <c r="U26793" s="820"/>
      <c r="V26793" s="820"/>
      <c r="W26793" s="820"/>
      <c r="X26793" s="820"/>
      <c r="Y26793" s="820"/>
      <c r="Z26793" s="820"/>
    </row>
    <row r="26794" spans="7:26">
      <c r="G26794" s="826"/>
      <c r="H26794" s="820"/>
      <c r="J26794" s="820"/>
      <c r="K26794" s="820"/>
      <c r="L26794" s="820"/>
      <c r="M26794" s="820"/>
      <c r="N26794" s="820"/>
      <c r="O26794" s="820"/>
      <c r="P26794" s="820"/>
      <c r="Q26794" s="820"/>
      <c r="R26794" s="820"/>
      <c r="S26794" s="820"/>
      <c r="T26794" s="820"/>
      <c r="U26794" s="820"/>
      <c r="V26794" s="820"/>
      <c r="W26794" s="820"/>
      <c r="X26794" s="820"/>
      <c r="Y26794" s="820"/>
      <c r="Z26794" s="820"/>
    </row>
    <row r="26795" spans="7:26">
      <c r="G26795" s="826"/>
      <c r="H26795" s="820"/>
      <c r="J26795" s="820"/>
      <c r="K26795" s="820"/>
      <c r="L26795" s="820"/>
      <c r="M26795" s="820"/>
      <c r="N26795" s="820"/>
      <c r="O26795" s="820"/>
      <c r="P26795" s="820"/>
      <c r="Q26795" s="820"/>
      <c r="R26795" s="820"/>
      <c r="S26795" s="820"/>
      <c r="T26795" s="820"/>
      <c r="U26795" s="820"/>
      <c r="V26795" s="820"/>
      <c r="W26795" s="820"/>
      <c r="X26795" s="820"/>
      <c r="Y26795" s="820"/>
      <c r="Z26795" s="820"/>
    </row>
    <row r="26796" spans="7:26">
      <c r="G26796" s="826"/>
      <c r="H26796" s="820"/>
      <c r="J26796" s="820"/>
      <c r="K26796" s="820"/>
      <c r="L26796" s="820"/>
      <c r="M26796" s="820"/>
      <c r="N26796" s="820"/>
      <c r="O26796" s="820"/>
      <c r="P26796" s="820"/>
      <c r="Q26796" s="820"/>
      <c r="R26796" s="820"/>
      <c r="S26796" s="820"/>
      <c r="T26796" s="820"/>
      <c r="U26796" s="820"/>
      <c r="V26796" s="820"/>
      <c r="W26796" s="820"/>
      <c r="X26796" s="820"/>
      <c r="Y26796" s="820"/>
      <c r="Z26796" s="820"/>
    </row>
    <row r="26797" spans="7:26">
      <c r="G26797" s="826"/>
      <c r="H26797" s="820"/>
      <c r="J26797" s="820"/>
      <c r="K26797" s="820"/>
      <c r="L26797" s="820"/>
      <c r="M26797" s="820"/>
      <c r="N26797" s="820"/>
      <c r="O26797" s="820"/>
      <c r="P26797" s="820"/>
      <c r="Q26797" s="820"/>
      <c r="R26797" s="820"/>
      <c r="S26797" s="820"/>
      <c r="T26797" s="820"/>
      <c r="U26797" s="820"/>
      <c r="V26797" s="820"/>
      <c r="W26797" s="820"/>
      <c r="X26797" s="820"/>
      <c r="Y26797" s="820"/>
      <c r="Z26797" s="820"/>
    </row>
    <row r="26798" spans="7:26">
      <c r="G26798" s="826"/>
      <c r="H26798" s="820"/>
      <c r="J26798" s="820"/>
      <c r="K26798" s="820"/>
      <c r="L26798" s="820"/>
      <c r="M26798" s="820"/>
      <c r="N26798" s="820"/>
      <c r="O26798" s="820"/>
      <c r="P26798" s="820"/>
      <c r="Q26798" s="820"/>
      <c r="R26798" s="820"/>
      <c r="S26798" s="820"/>
      <c r="T26798" s="820"/>
      <c r="U26798" s="820"/>
      <c r="V26798" s="820"/>
      <c r="W26798" s="820"/>
      <c r="X26798" s="820"/>
      <c r="Y26798" s="820"/>
      <c r="Z26798" s="820"/>
    </row>
    <row r="26799" spans="7:26">
      <c r="G26799" s="826"/>
      <c r="H26799" s="820"/>
      <c r="J26799" s="820"/>
      <c r="K26799" s="820"/>
      <c r="L26799" s="820"/>
      <c r="M26799" s="820"/>
      <c r="N26799" s="820"/>
      <c r="O26799" s="820"/>
      <c r="P26799" s="820"/>
      <c r="Q26799" s="820"/>
      <c r="R26799" s="820"/>
      <c r="S26799" s="820"/>
      <c r="T26799" s="820"/>
      <c r="U26799" s="820"/>
      <c r="V26799" s="820"/>
      <c r="W26799" s="820"/>
      <c r="X26799" s="820"/>
      <c r="Y26799" s="820"/>
      <c r="Z26799" s="820"/>
    </row>
    <row r="26800" spans="7:26">
      <c r="G26800" s="826"/>
      <c r="H26800" s="820"/>
      <c r="J26800" s="820"/>
      <c r="K26800" s="820"/>
      <c r="L26800" s="820"/>
      <c r="M26800" s="820"/>
      <c r="N26800" s="820"/>
      <c r="O26800" s="820"/>
      <c r="P26800" s="820"/>
      <c r="Q26800" s="820"/>
      <c r="R26800" s="820"/>
      <c r="S26800" s="820"/>
      <c r="T26800" s="820"/>
      <c r="U26800" s="820"/>
      <c r="V26800" s="820"/>
      <c r="W26800" s="820"/>
      <c r="X26800" s="820"/>
      <c r="Y26800" s="820"/>
      <c r="Z26800" s="820"/>
    </row>
    <row r="26801" spans="7:26">
      <c r="G26801" s="826"/>
      <c r="H26801" s="820"/>
      <c r="J26801" s="820"/>
      <c r="K26801" s="820"/>
      <c r="L26801" s="820"/>
      <c r="M26801" s="820"/>
      <c r="N26801" s="820"/>
      <c r="O26801" s="820"/>
      <c r="P26801" s="820"/>
      <c r="Q26801" s="820"/>
      <c r="R26801" s="820"/>
      <c r="S26801" s="820"/>
      <c r="T26801" s="820"/>
      <c r="U26801" s="820"/>
      <c r="V26801" s="820"/>
      <c r="W26801" s="820"/>
      <c r="X26801" s="820"/>
      <c r="Y26801" s="820"/>
      <c r="Z26801" s="820"/>
    </row>
    <row r="26802" spans="7:26">
      <c r="G26802" s="826"/>
      <c r="H26802" s="820"/>
      <c r="J26802" s="820"/>
      <c r="K26802" s="820"/>
      <c r="L26802" s="820"/>
      <c r="M26802" s="820"/>
      <c r="N26802" s="820"/>
      <c r="O26802" s="820"/>
      <c r="P26802" s="820"/>
      <c r="Q26802" s="820"/>
      <c r="R26802" s="820"/>
      <c r="S26802" s="820"/>
      <c r="T26802" s="820"/>
      <c r="U26802" s="820"/>
      <c r="V26802" s="820"/>
      <c r="W26802" s="820"/>
      <c r="X26802" s="820"/>
      <c r="Y26802" s="820"/>
      <c r="Z26802" s="820"/>
    </row>
    <row r="26803" spans="7:26">
      <c r="G26803" s="826"/>
      <c r="H26803" s="820"/>
      <c r="J26803" s="820"/>
      <c r="K26803" s="820"/>
      <c r="L26803" s="820"/>
      <c r="M26803" s="820"/>
      <c r="N26803" s="820"/>
      <c r="O26803" s="820"/>
      <c r="P26803" s="820"/>
      <c r="Q26803" s="820"/>
      <c r="R26803" s="820"/>
      <c r="S26803" s="820"/>
      <c r="T26803" s="820"/>
      <c r="U26803" s="820"/>
      <c r="V26803" s="820"/>
      <c r="W26803" s="820"/>
      <c r="X26803" s="820"/>
      <c r="Y26803" s="820"/>
      <c r="Z26803" s="820"/>
    </row>
    <row r="26804" spans="7:26">
      <c r="G26804" s="826"/>
      <c r="H26804" s="820"/>
      <c r="J26804" s="820"/>
      <c r="K26804" s="820"/>
      <c r="L26804" s="820"/>
      <c r="M26804" s="820"/>
      <c r="N26804" s="820"/>
      <c r="O26804" s="820"/>
      <c r="P26804" s="820"/>
      <c r="Q26804" s="820"/>
      <c r="R26804" s="820"/>
      <c r="S26804" s="820"/>
      <c r="T26804" s="820"/>
      <c r="U26804" s="820"/>
      <c r="V26804" s="820"/>
      <c r="W26804" s="820"/>
      <c r="X26804" s="820"/>
      <c r="Y26804" s="820"/>
      <c r="Z26804" s="820"/>
    </row>
    <row r="26805" spans="7:26">
      <c r="G26805" s="826"/>
      <c r="H26805" s="820"/>
      <c r="J26805" s="820"/>
      <c r="K26805" s="820"/>
      <c r="L26805" s="820"/>
      <c r="M26805" s="820"/>
      <c r="N26805" s="820"/>
      <c r="O26805" s="820"/>
      <c r="P26805" s="820"/>
      <c r="Q26805" s="820"/>
      <c r="R26805" s="820"/>
      <c r="S26805" s="820"/>
      <c r="T26805" s="820"/>
      <c r="U26805" s="820"/>
      <c r="V26805" s="820"/>
      <c r="W26805" s="820"/>
      <c r="X26805" s="820"/>
      <c r="Y26805" s="820"/>
      <c r="Z26805" s="820"/>
    </row>
    <row r="26806" spans="7:26">
      <c r="G26806" s="826"/>
      <c r="H26806" s="820"/>
      <c r="J26806" s="820"/>
      <c r="K26806" s="820"/>
      <c r="L26806" s="820"/>
      <c r="M26806" s="820"/>
      <c r="N26806" s="820"/>
      <c r="O26806" s="820"/>
      <c r="P26806" s="820"/>
      <c r="Q26806" s="820"/>
      <c r="R26806" s="820"/>
      <c r="S26806" s="820"/>
      <c r="T26806" s="820"/>
      <c r="U26806" s="820"/>
      <c r="V26806" s="820"/>
      <c r="W26806" s="820"/>
      <c r="X26806" s="820"/>
      <c r="Y26806" s="820"/>
      <c r="Z26806" s="820"/>
    </row>
    <row r="26807" spans="7:26">
      <c r="G26807" s="826"/>
      <c r="H26807" s="820"/>
      <c r="J26807" s="820"/>
      <c r="K26807" s="820"/>
      <c r="L26807" s="820"/>
      <c r="M26807" s="820"/>
      <c r="N26807" s="820"/>
      <c r="O26807" s="820"/>
      <c r="P26807" s="820"/>
      <c r="Q26807" s="820"/>
      <c r="R26807" s="820"/>
      <c r="S26807" s="820"/>
      <c r="T26807" s="820"/>
      <c r="U26807" s="820"/>
      <c r="V26807" s="820"/>
      <c r="W26807" s="820"/>
      <c r="X26807" s="820"/>
      <c r="Y26807" s="820"/>
      <c r="Z26807" s="820"/>
    </row>
    <row r="26808" spans="7:26">
      <c r="G26808" s="826"/>
      <c r="H26808" s="820"/>
      <c r="J26808" s="820"/>
      <c r="K26808" s="820"/>
      <c r="L26808" s="820"/>
      <c r="M26808" s="820"/>
      <c r="N26808" s="820"/>
      <c r="O26808" s="820"/>
      <c r="P26808" s="820"/>
      <c r="Q26808" s="820"/>
      <c r="R26808" s="820"/>
      <c r="S26808" s="820"/>
      <c r="T26808" s="820"/>
      <c r="U26808" s="820"/>
      <c r="V26808" s="820"/>
      <c r="W26808" s="820"/>
      <c r="X26808" s="820"/>
      <c r="Y26808" s="820"/>
      <c r="Z26808" s="820"/>
    </row>
    <row r="26809" spans="7:26">
      <c r="G26809" s="826"/>
      <c r="H26809" s="820"/>
      <c r="J26809" s="820"/>
      <c r="K26809" s="820"/>
      <c r="L26809" s="820"/>
      <c r="M26809" s="820"/>
      <c r="N26809" s="820"/>
      <c r="O26809" s="820"/>
      <c r="P26809" s="820"/>
      <c r="Q26809" s="820"/>
      <c r="R26809" s="820"/>
      <c r="S26809" s="820"/>
      <c r="T26809" s="820"/>
      <c r="U26809" s="820"/>
      <c r="V26809" s="820"/>
      <c r="W26809" s="820"/>
      <c r="X26809" s="820"/>
      <c r="Y26809" s="820"/>
      <c r="Z26809" s="820"/>
    </row>
    <row r="26810" spans="7:26">
      <c r="G26810" s="826"/>
      <c r="H26810" s="820"/>
      <c r="J26810" s="820"/>
      <c r="K26810" s="820"/>
      <c r="L26810" s="820"/>
      <c r="M26810" s="820"/>
      <c r="N26810" s="820"/>
      <c r="O26810" s="820"/>
      <c r="P26810" s="820"/>
      <c r="Q26810" s="820"/>
      <c r="R26810" s="820"/>
      <c r="S26810" s="820"/>
      <c r="T26810" s="820"/>
      <c r="U26810" s="820"/>
      <c r="V26810" s="820"/>
      <c r="W26810" s="820"/>
      <c r="X26810" s="820"/>
      <c r="Y26810" s="820"/>
      <c r="Z26810" s="820"/>
    </row>
    <row r="26811" spans="7:26">
      <c r="G26811" s="826"/>
      <c r="H26811" s="820"/>
      <c r="J26811" s="820"/>
      <c r="K26811" s="820"/>
      <c r="L26811" s="820"/>
      <c r="M26811" s="820"/>
      <c r="N26811" s="820"/>
      <c r="O26811" s="820"/>
      <c r="P26811" s="820"/>
      <c r="Q26811" s="820"/>
      <c r="R26811" s="820"/>
      <c r="S26811" s="820"/>
      <c r="T26811" s="820"/>
      <c r="U26811" s="820"/>
      <c r="V26811" s="820"/>
      <c r="W26811" s="820"/>
      <c r="X26811" s="820"/>
      <c r="Y26811" s="820"/>
      <c r="Z26811" s="820"/>
    </row>
    <row r="26812" spans="7:26">
      <c r="G26812" s="826"/>
      <c r="H26812" s="820"/>
      <c r="J26812" s="820"/>
      <c r="K26812" s="820"/>
      <c r="L26812" s="820"/>
      <c r="M26812" s="820"/>
      <c r="N26812" s="820"/>
      <c r="O26812" s="820"/>
      <c r="P26812" s="820"/>
      <c r="Q26812" s="820"/>
      <c r="R26812" s="820"/>
      <c r="S26812" s="820"/>
      <c r="T26812" s="820"/>
      <c r="U26812" s="820"/>
      <c r="V26812" s="820"/>
      <c r="W26812" s="820"/>
      <c r="X26812" s="820"/>
      <c r="Y26812" s="820"/>
      <c r="Z26812" s="820"/>
    </row>
    <row r="26813" spans="7:26">
      <c r="G26813" s="826"/>
      <c r="H26813" s="820"/>
      <c r="J26813" s="820"/>
      <c r="K26813" s="820"/>
      <c r="L26813" s="820"/>
      <c r="M26813" s="820"/>
      <c r="N26813" s="820"/>
      <c r="O26813" s="820"/>
      <c r="P26813" s="820"/>
      <c r="Q26813" s="820"/>
      <c r="R26813" s="820"/>
      <c r="S26813" s="820"/>
      <c r="T26813" s="820"/>
      <c r="U26813" s="820"/>
      <c r="V26813" s="820"/>
      <c r="W26813" s="820"/>
      <c r="X26813" s="820"/>
      <c r="Y26813" s="820"/>
      <c r="Z26813" s="820"/>
    </row>
    <row r="26814" spans="7:26">
      <c r="G26814" s="826"/>
      <c r="H26814" s="820"/>
      <c r="J26814" s="820"/>
      <c r="K26814" s="820"/>
      <c r="L26814" s="820"/>
      <c r="M26814" s="820"/>
      <c r="N26814" s="820"/>
      <c r="O26814" s="820"/>
      <c r="P26814" s="820"/>
      <c r="Q26814" s="820"/>
      <c r="R26814" s="820"/>
      <c r="S26814" s="820"/>
      <c r="T26814" s="820"/>
      <c r="U26814" s="820"/>
      <c r="V26814" s="820"/>
      <c r="W26814" s="820"/>
      <c r="X26814" s="820"/>
      <c r="Y26814" s="820"/>
      <c r="Z26814" s="820"/>
    </row>
    <row r="26815" spans="7:26">
      <c r="G26815" s="826"/>
      <c r="H26815" s="820"/>
      <c r="J26815" s="820"/>
      <c r="K26815" s="820"/>
      <c r="L26815" s="820"/>
      <c r="M26815" s="820"/>
      <c r="N26815" s="820"/>
      <c r="O26815" s="820"/>
      <c r="P26815" s="820"/>
      <c r="Q26815" s="820"/>
      <c r="R26815" s="820"/>
      <c r="S26815" s="820"/>
      <c r="T26815" s="820"/>
      <c r="U26815" s="820"/>
      <c r="V26815" s="820"/>
      <c r="W26815" s="820"/>
      <c r="X26815" s="820"/>
      <c r="Y26815" s="820"/>
      <c r="Z26815" s="820"/>
    </row>
    <row r="26816" spans="7:26">
      <c r="G26816" s="826"/>
      <c r="H26816" s="820"/>
      <c r="J26816" s="820"/>
      <c r="K26816" s="820"/>
      <c r="L26816" s="820"/>
      <c r="M26816" s="820"/>
      <c r="N26816" s="820"/>
      <c r="O26816" s="820"/>
      <c r="P26816" s="820"/>
      <c r="Q26816" s="820"/>
      <c r="R26816" s="820"/>
      <c r="S26816" s="820"/>
      <c r="T26816" s="820"/>
      <c r="U26816" s="820"/>
      <c r="V26816" s="820"/>
      <c r="W26816" s="820"/>
      <c r="X26816" s="820"/>
      <c r="Y26816" s="820"/>
      <c r="Z26816" s="820"/>
    </row>
    <row r="26817" spans="7:26">
      <c r="G26817" s="826"/>
      <c r="H26817" s="820"/>
      <c r="J26817" s="820"/>
      <c r="K26817" s="820"/>
      <c r="L26817" s="820"/>
      <c r="M26817" s="820"/>
      <c r="N26817" s="820"/>
      <c r="O26817" s="820"/>
      <c r="P26817" s="820"/>
      <c r="Q26817" s="820"/>
      <c r="R26817" s="820"/>
      <c r="S26817" s="820"/>
      <c r="T26817" s="820"/>
      <c r="U26817" s="820"/>
      <c r="V26817" s="820"/>
      <c r="W26817" s="820"/>
      <c r="X26817" s="820"/>
      <c r="Y26817" s="820"/>
      <c r="Z26817" s="820"/>
    </row>
    <row r="26818" spans="7:26">
      <c r="G26818" s="826"/>
      <c r="H26818" s="820"/>
      <c r="J26818" s="820"/>
      <c r="K26818" s="820"/>
      <c r="L26818" s="820"/>
      <c r="M26818" s="820"/>
      <c r="N26818" s="820"/>
      <c r="O26818" s="820"/>
      <c r="P26818" s="820"/>
      <c r="Q26818" s="820"/>
      <c r="R26818" s="820"/>
      <c r="S26818" s="820"/>
      <c r="T26818" s="820"/>
      <c r="U26818" s="820"/>
      <c r="V26818" s="820"/>
      <c r="W26818" s="820"/>
      <c r="X26818" s="820"/>
      <c r="Y26818" s="820"/>
      <c r="Z26818" s="820"/>
    </row>
    <row r="26819" spans="7:26">
      <c r="G26819" s="826"/>
      <c r="H26819" s="820"/>
      <c r="J26819" s="820"/>
      <c r="K26819" s="820"/>
      <c r="L26819" s="820"/>
      <c r="M26819" s="820"/>
      <c r="N26819" s="820"/>
      <c r="O26819" s="820"/>
      <c r="P26819" s="820"/>
      <c r="Q26819" s="820"/>
      <c r="R26819" s="820"/>
      <c r="S26819" s="820"/>
      <c r="T26819" s="820"/>
      <c r="U26819" s="820"/>
      <c r="V26819" s="820"/>
      <c r="W26819" s="820"/>
      <c r="X26819" s="820"/>
      <c r="Y26819" s="820"/>
      <c r="Z26819" s="820"/>
    </row>
    <row r="26820" spans="7:26">
      <c r="G26820" s="826"/>
      <c r="H26820" s="820"/>
      <c r="J26820" s="820"/>
      <c r="K26820" s="820"/>
      <c r="L26820" s="820"/>
      <c r="M26820" s="820"/>
      <c r="N26820" s="820"/>
      <c r="O26820" s="820"/>
      <c r="P26820" s="820"/>
      <c r="Q26820" s="820"/>
      <c r="R26820" s="820"/>
      <c r="S26820" s="820"/>
      <c r="T26820" s="820"/>
      <c r="U26820" s="820"/>
      <c r="V26820" s="820"/>
      <c r="W26820" s="820"/>
      <c r="X26820" s="820"/>
      <c r="Y26820" s="820"/>
      <c r="Z26820" s="820"/>
    </row>
    <row r="26821" spans="7:26">
      <c r="G26821" s="826"/>
      <c r="H26821" s="820"/>
      <c r="J26821" s="820"/>
      <c r="K26821" s="820"/>
      <c r="L26821" s="820"/>
      <c r="M26821" s="820"/>
      <c r="N26821" s="820"/>
      <c r="O26821" s="820"/>
      <c r="P26821" s="820"/>
      <c r="Q26821" s="820"/>
      <c r="R26821" s="820"/>
      <c r="S26821" s="820"/>
      <c r="T26821" s="820"/>
      <c r="U26821" s="820"/>
      <c r="V26821" s="820"/>
      <c r="W26821" s="820"/>
      <c r="X26821" s="820"/>
      <c r="Y26821" s="820"/>
      <c r="Z26821" s="820"/>
    </row>
    <row r="26822" spans="7:26">
      <c r="G26822" s="826"/>
      <c r="H26822" s="820"/>
      <c r="J26822" s="820"/>
      <c r="K26822" s="820"/>
      <c r="L26822" s="820"/>
      <c r="M26822" s="820"/>
      <c r="N26822" s="820"/>
      <c r="O26822" s="820"/>
      <c r="P26822" s="820"/>
      <c r="Q26822" s="820"/>
      <c r="R26822" s="820"/>
      <c r="S26822" s="820"/>
      <c r="T26822" s="820"/>
      <c r="U26822" s="820"/>
      <c r="V26822" s="820"/>
      <c r="W26822" s="820"/>
      <c r="X26822" s="820"/>
      <c r="Y26822" s="820"/>
      <c r="Z26822" s="820"/>
    </row>
    <row r="26823" spans="7:26">
      <c r="G26823" s="826"/>
      <c r="H26823" s="820"/>
      <c r="J26823" s="820"/>
      <c r="K26823" s="820"/>
      <c r="L26823" s="820"/>
      <c r="M26823" s="820"/>
      <c r="N26823" s="820"/>
      <c r="O26823" s="820"/>
      <c r="P26823" s="820"/>
      <c r="Q26823" s="820"/>
      <c r="R26823" s="820"/>
      <c r="S26823" s="820"/>
      <c r="T26823" s="820"/>
      <c r="U26823" s="820"/>
      <c r="V26823" s="820"/>
      <c r="W26823" s="820"/>
      <c r="X26823" s="820"/>
      <c r="Y26823" s="820"/>
      <c r="Z26823" s="820"/>
    </row>
    <row r="26824" spans="7:26">
      <c r="G26824" s="826"/>
      <c r="H26824" s="820"/>
      <c r="J26824" s="820"/>
      <c r="K26824" s="820"/>
      <c r="L26824" s="820"/>
      <c r="M26824" s="820"/>
      <c r="N26824" s="820"/>
      <c r="O26824" s="820"/>
      <c r="P26824" s="820"/>
      <c r="Q26824" s="820"/>
      <c r="R26824" s="820"/>
      <c r="S26824" s="820"/>
      <c r="T26824" s="820"/>
      <c r="U26824" s="820"/>
      <c r="V26824" s="820"/>
      <c r="W26824" s="820"/>
      <c r="X26824" s="820"/>
      <c r="Y26824" s="820"/>
      <c r="Z26824" s="820"/>
    </row>
    <row r="26825" spans="7:26">
      <c r="G26825" s="826"/>
      <c r="H26825" s="820"/>
      <c r="J26825" s="820"/>
      <c r="K26825" s="820"/>
      <c r="L26825" s="820"/>
      <c r="M26825" s="820"/>
      <c r="N26825" s="820"/>
      <c r="O26825" s="820"/>
      <c r="P26825" s="820"/>
      <c r="Q26825" s="820"/>
      <c r="R26825" s="820"/>
      <c r="S26825" s="820"/>
      <c r="T26825" s="820"/>
      <c r="U26825" s="820"/>
      <c r="V26825" s="820"/>
      <c r="W26825" s="820"/>
      <c r="X26825" s="820"/>
      <c r="Y26825" s="820"/>
      <c r="Z26825" s="820"/>
    </row>
    <row r="26826" spans="7:26">
      <c r="G26826" s="826"/>
      <c r="H26826" s="820"/>
      <c r="J26826" s="820"/>
      <c r="K26826" s="820"/>
      <c r="L26826" s="820"/>
      <c r="M26826" s="820"/>
      <c r="N26826" s="820"/>
      <c r="O26826" s="820"/>
      <c r="P26826" s="820"/>
      <c r="Q26826" s="820"/>
      <c r="R26826" s="820"/>
      <c r="S26826" s="820"/>
      <c r="T26826" s="820"/>
      <c r="U26826" s="820"/>
      <c r="V26826" s="820"/>
      <c r="W26826" s="820"/>
      <c r="X26826" s="820"/>
      <c r="Y26826" s="820"/>
      <c r="Z26826" s="820"/>
    </row>
    <row r="26827" spans="7:26">
      <c r="G26827" s="826"/>
      <c r="H26827" s="820"/>
      <c r="J26827" s="820"/>
      <c r="K26827" s="820"/>
      <c r="L26827" s="820"/>
      <c r="M26827" s="820"/>
      <c r="N26827" s="820"/>
      <c r="O26827" s="820"/>
      <c r="P26827" s="820"/>
      <c r="Q26827" s="820"/>
      <c r="R26827" s="820"/>
      <c r="S26827" s="820"/>
      <c r="T26827" s="820"/>
      <c r="U26827" s="820"/>
      <c r="V26827" s="820"/>
      <c r="W26827" s="820"/>
      <c r="X26827" s="820"/>
      <c r="Y26827" s="820"/>
      <c r="Z26827" s="820"/>
    </row>
    <row r="26828" spans="7:26">
      <c r="G26828" s="826"/>
      <c r="H26828" s="820"/>
      <c r="J26828" s="820"/>
      <c r="K26828" s="820"/>
      <c r="L26828" s="820"/>
      <c r="M26828" s="820"/>
      <c r="N26828" s="820"/>
      <c r="O26828" s="820"/>
      <c r="P26828" s="820"/>
      <c r="Q26828" s="820"/>
      <c r="R26828" s="820"/>
      <c r="S26828" s="820"/>
      <c r="T26828" s="820"/>
      <c r="U26828" s="820"/>
      <c r="V26828" s="820"/>
      <c r="W26828" s="820"/>
      <c r="X26828" s="820"/>
      <c r="Y26828" s="820"/>
      <c r="Z26828" s="820"/>
    </row>
    <row r="26829" spans="7:26">
      <c r="G26829" s="826"/>
      <c r="H26829" s="820"/>
      <c r="J26829" s="820"/>
      <c r="K26829" s="820"/>
      <c r="L26829" s="820"/>
      <c r="M26829" s="820"/>
      <c r="N26829" s="820"/>
      <c r="O26829" s="820"/>
      <c r="P26829" s="820"/>
      <c r="Q26829" s="820"/>
      <c r="R26829" s="820"/>
      <c r="S26829" s="820"/>
      <c r="T26829" s="820"/>
      <c r="U26829" s="820"/>
      <c r="V26829" s="820"/>
      <c r="W26829" s="820"/>
      <c r="X26829" s="820"/>
      <c r="Y26829" s="820"/>
      <c r="Z26829" s="820"/>
    </row>
    <row r="26830" spans="7:26">
      <c r="G26830" s="826"/>
      <c r="H26830" s="820"/>
      <c r="J26830" s="820"/>
      <c r="K26830" s="820"/>
      <c r="L26830" s="820"/>
      <c r="M26830" s="820"/>
      <c r="N26830" s="820"/>
      <c r="O26830" s="820"/>
      <c r="P26830" s="820"/>
      <c r="Q26830" s="820"/>
      <c r="R26830" s="820"/>
      <c r="S26830" s="820"/>
      <c r="T26830" s="820"/>
      <c r="U26830" s="820"/>
      <c r="V26830" s="820"/>
      <c r="W26830" s="820"/>
      <c r="X26830" s="820"/>
      <c r="Y26830" s="820"/>
      <c r="Z26830" s="820"/>
    </row>
    <row r="26831" spans="7:26">
      <c r="G26831" s="826"/>
      <c r="H26831" s="820"/>
      <c r="J26831" s="820"/>
      <c r="K26831" s="820"/>
      <c r="L26831" s="820"/>
      <c r="M26831" s="820"/>
      <c r="N26831" s="820"/>
      <c r="O26831" s="820"/>
      <c r="P26831" s="820"/>
      <c r="Q26831" s="820"/>
      <c r="R26831" s="820"/>
      <c r="S26831" s="820"/>
      <c r="T26831" s="820"/>
      <c r="U26831" s="820"/>
      <c r="V26831" s="820"/>
      <c r="W26831" s="820"/>
      <c r="X26831" s="820"/>
      <c r="Y26831" s="820"/>
      <c r="Z26831" s="820"/>
    </row>
    <row r="26832" spans="7:26">
      <c r="G26832" s="826"/>
      <c r="H26832" s="820"/>
      <c r="J26832" s="820"/>
      <c r="K26832" s="820"/>
      <c r="L26832" s="820"/>
      <c r="M26832" s="820"/>
      <c r="N26832" s="820"/>
      <c r="O26832" s="820"/>
      <c r="P26832" s="820"/>
      <c r="Q26832" s="820"/>
      <c r="R26832" s="820"/>
      <c r="S26832" s="820"/>
      <c r="T26832" s="820"/>
      <c r="U26832" s="820"/>
      <c r="V26832" s="820"/>
      <c r="W26832" s="820"/>
      <c r="X26832" s="820"/>
      <c r="Y26832" s="820"/>
      <c r="Z26832" s="820"/>
    </row>
    <row r="26833" spans="7:26">
      <c r="G26833" s="826"/>
      <c r="H26833" s="820"/>
      <c r="J26833" s="820"/>
      <c r="K26833" s="820"/>
      <c r="L26833" s="820"/>
      <c r="M26833" s="820"/>
      <c r="N26833" s="820"/>
      <c r="O26833" s="820"/>
      <c r="P26833" s="820"/>
      <c r="Q26833" s="820"/>
      <c r="R26833" s="820"/>
      <c r="S26833" s="820"/>
      <c r="T26833" s="820"/>
      <c r="U26833" s="820"/>
      <c r="V26833" s="820"/>
      <c r="W26833" s="820"/>
      <c r="X26833" s="820"/>
      <c r="Y26833" s="820"/>
      <c r="Z26833" s="820"/>
    </row>
    <row r="26834" spans="7:26">
      <c r="G26834" s="826"/>
      <c r="H26834" s="820"/>
      <c r="J26834" s="820"/>
      <c r="K26834" s="820"/>
      <c r="L26834" s="820"/>
      <c r="M26834" s="820"/>
      <c r="N26834" s="820"/>
      <c r="O26834" s="820"/>
      <c r="P26834" s="820"/>
      <c r="Q26834" s="820"/>
      <c r="R26834" s="820"/>
      <c r="S26834" s="820"/>
      <c r="T26834" s="820"/>
      <c r="U26834" s="820"/>
      <c r="V26834" s="820"/>
      <c r="W26834" s="820"/>
      <c r="X26834" s="820"/>
      <c r="Y26834" s="820"/>
      <c r="Z26834" s="820"/>
    </row>
    <row r="26835" spans="7:26">
      <c r="G26835" s="826"/>
      <c r="H26835" s="820"/>
      <c r="J26835" s="820"/>
      <c r="K26835" s="820"/>
      <c r="L26835" s="820"/>
      <c r="M26835" s="820"/>
      <c r="N26835" s="820"/>
      <c r="O26835" s="820"/>
      <c r="P26835" s="820"/>
      <c r="Q26835" s="820"/>
      <c r="R26835" s="820"/>
      <c r="S26835" s="820"/>
      <c r="T26835" s="820"/>
      <c r="U26835" s="820"/>
      <c r="V26835" s="820"/>
      <c r="W26835" s="820"/>
      <c r="X26835" s="820"/>
      <c r="Y26835" s="820"/>
      <c r="Z26835" s="820"/>
    </row>
    <row r="26836" spans="7:26">
      <c r="G26836" s="826"/>
      <c r="H26836" s="820"/>
      <c r="J26836" s="820"/>
      <c r="K26836" s="820"/>
      <c r="L26836" s="820"/>
      <c r="M26836" s="820"/>
      <c r="N26836" s="820"/>
      <c r="O26836" s="820"/>
      <c r="P26836" s="820"/>
      <c r="Q26836" s="820"/>
      <c r="R26836" s="820"/>
      <c r="S26836" s="820"/>
      <c r="T26836" s="820"/>
      <c r="U26836" s="820"/>
      <c r="V26836" s="820"/>
      <c r="W26836" s="820"/>
      <c r="X26836" s="820"/>
      <c r="Y26836" s="820"/>
      <c r="Z26836" s="820"/>
    </row>
    <row r="26837" spans="7:26">
      <c r="G26837" s="826"/>
      <c r="H26837" s="820"/>
      <c r="J26837" s="820"/>
      <c r="K26837" s="820"/>
      <c r="L26837" s="820"/>
      <c r="M26837" s="820"/>
      <c r="N26837" s="820"/>
      <c r="O26837" s="820"/>
      <c r="P26837" s="820"/>
      <c r="Q26837" s="820"/>
      <c r="R26837" s="820"/>
      <c r="S26837" s="820"/>
      <c r="T26837" s="820"/>
      <c r="U26837" s="820"/>
      <c r="V26837" s="820"/>
      <c r="W26837" s="820"/>
      <c r="X26837" s="820"/>
      <c r="Y26837" s="820"/>
      <c r="Z26837" s="820"/>
    </row>
    <row r="26838" spans="7:26">
      <c r="G26838" s="826"/>
      <c r="H26838" s="820"/>
      <c r="J26838" s="820"/>
      <c r="K26838" s="820"/>
      <c r="L26838" s="820"/>
      <c r="M26838" s="820"/>
      <c r="N26838" s="820"/>
      <c r="O26838" s="820"/>
      <c r="P26838" s="820"/>
      <c r="Q26838" s="820"/>
      <c r="R26838" s="820"/>
      <c r="S26838" s="820"/>
      <c r="T26838" s="820"/>
      <c r="U26838" s="820"/>
      <c r="V26838" s="820"/>
      <c r="W26838" s="820"/>
      <c r="X26838" s="820"/>
      <c r="Y26838" s="820"/>
      <c r="Z26838" s="820"/>
    </row>
    <row r="26839" spans="7:26">
      <c r="G26839" s="826"/>
      <c r="H26839" s="820"/>
      <c r="J26839" s="820"/>
      <c r="K26839" s="820"/>
      <c r="L26839" s="820"/>
      <c r="M26839" s="820"/>
      <c r="N26839" s="820"/>
      <c r="O26839" s="820"/>
      <c r="P26839" s="820"/>
      <c r="Q26839" s="820"/>
      <c r="R26839" s="820"/>
      <c r="S26839" s="820"/>
      <c r="T26839" s="820"/>
      <c r="U26839" s="820"/>
      <c r="V26839" s="820"/>
      <c r="W26839" s="820"/>
      <c r="X26839" s="820"/>
      <c r="Y26839" s="820"/>
      <c r="Z26839" s="820"/>
    </row>
    <row r="26840" spans="7:26">
      <c r="G26840" s="826"/>
      <c r="H26840" s="820"/>
      <c r="J26840" s="820"/>
      <c r="K26840" s="820"/>
      <c r="L26840" s="820"/>
      <c r="M26840" s="820"/>
      <c r="N26840" s="820"/>
      <c r="O26840" s="820"/>
      <c r="P26840" s="820"/>
      <c r="Q26840" s="820"/>
      <c r="R26840" s="820"/>
      <c r="S26840" s="820"/>
      <c r="T26840" s="820"/>
      <c r="U26840" s="820"/>
      <c r="V26840" s="820"/>
      <c r="W26840" s="820"/>
      <c r="X26840" s="820"/>
      <c r="Y26840" s="820"/>
      <c r="Z26840" s="820"/>
    </row>
    <row r="26841" spans="7:26">
      <c r="G26841" s="826"/>
      <c r="H26841" s="820"/>
      <c r="J26841" s="820"/>
      <c r="K26841" s="820"/>
      <c r="L26841" s="820"/>
      <c r="M26841" s="820"/>
      <c r="N26841" s="820"/>
      <c r="O26841" s="820"/>
      <c r="P26841" s="820"/>
      <c r="Q26841" s="820"/>
      <c r="R26841" s="820"/>
      <c r="S26841" s="820"/>
      <c r="T26841" s="820"/>
      <c r="U26841" s="820"/>
      <c r="V26841" s="820"/>
      <c r="W26841" s="820"/>
      <c r="X26841" s="820"/>
      <c r="Y26841" s="820"/>
      <c r="Z26841" s="820"/>
    </row>
    <row r="26842" spans="7:26">
      <c r="G26842" s="826"/>
      <c r="H26842" s="820"/>
      <c r="J26842" s="820"/>
      <c r="K26842" s="820"/>
      <c r="L26842" s="820"/>
      <c r="M26842" s="820"/>
      <c r="N26842" s="820"/>
      <c r="O26842" s="820"/>
      <c r="P26842" s="820"/>
      <c r="Q26842" s="820"/>
      <c r="R26842" s="820"/>
      <c r="S26842" s="820"/>
      <c r="T26842" s="820"/>
      <c r="U26842" s="820"/>
      <c r="V26842" s="820"/>
      <c r="W26842" s="820"/>
      <c r="X26842" s="820"/>
      <c r="Y26842" s="820"/>
      <c r="Z26842" s="820"/>
    </row>
    <row r="26843" spans="7:26">
      <c r="G26843" s="826"/>
      <c r="H26843" s="820"/>
      <c r="J26843" s="820"/>
      <c r="K26843" s="820"/>
      <c r="L26843" s="820"/>
      <c r="M26843" s="820"/>
      <c r="N26843" s="820"/>
      <c r="O26843" s="820"/>
      <c r="P26843" s="820"/>
      <c r="Q26843" s="820"/>
      <c r="R26843" s="820"/>
      <c r="S26843" s="820"/>
      <c r="T26843" s="820"/>
      <c r="U26843" s="820"/>
      <c r="V26843" s="820"/>
      <c r="W26843" s="820"/>
      <c r="X26843" s="820"/>
      <c r="Y26843" s="820"/>
      <c r="Z26843" s="820"/>
    </row>
    <row r="26844" spans="7:26">
      <c r="G26844" s="826"/>
      <c r="H26844" s="820"/>
      <c r="J26844" s="820"/>
      <c r="K26844" s="820"/>
      <c r="L26844" s="820"/>
      <c r="M26844" s="820"/>
      <c r="N26844" s="820"/>
      <c r="O26844" s="820"/>
      <c r="P26844" s="820"/>
      <c r="Q26844" s="820"/>
      <c r="R26844" s="820"/>
      <c r="S26844" s="820"/>
      <c r="T26844" s="820"/>
      <c r="U26844" s="820"/>
      <c r="V26844" s="820"/>
      <c r="W26844" s="820"/>
      <c r="X26844" s="820"/>
      <c r="Y26844" s="820"/>
      <c r="Z26844" s="820"/>
    </row>
    <row r="26845" spans="7:26">
      <c r="G26845" s="826"/>
      <c r="H26845" s="820"/>
      <c r="J26845" s="820"/>
      <c r="K26845" s="820"/>
      <c r="L26845" s="820"/>
      <c r="M26845" s="820"/>
      <c r="N26845" s="820"/>
      <c r="O26845" s="820"/>
      <c r="P26845" s="820"/>
      <c r="Q26845" s="820"/>
      <c r="R26845" s="820"/>
      <c r="S26845" s="820"/>
      <c r="T26845" s="820"/>
      <c r="U26845" s="820"/>
      <c r="V26845" s="820"/>
      <c r="W26845" s="820"/>
      <c r="X26845" s="820"/>
      <c r="Y26845" s="820"/>
      <c r="Z26845" s="820"/>
    </row>
    <row r="26846" spans="7:26">
      <c r="G26846" s="826"/>
      <c r="H26846" s="820"/>
      <c r="J26846" s="820"/>
      <c r="K26846" s="820"/>
      <c r="L26846" s="820"/>
      <c r="M26846" s="820"/>
      <c r="N26846" s="820"/>
      <c r="O26846" s="820"/>
      <c r="P26846" s="820"/>
      <c r="Q26846" s="820"/>
      <c r="R26846" s="820"/>
      <c r="S26846" s="820"/>
      <c r="T26846" s="820"/>
      <c r="U26846" s="820"/>
      <c r="V26846" s="820"/>
      <c r="W26846" s="820"/>
      <c r="X26846" s="820"/>
      <c r="Y26846" s="820"/>
      <c r="Z26846" s="820"/>
    </row>
    <row r="26847" spans="7:26">
      <c r="G26847" s="826"/>
      <c r="H26847" s="820"/>
      <c r="J26847" s="820"/>
      <c r="K26847" s="820"/>
      <c r="L26847" s="820"/>
      <c r="M26847" s="820"/>
      <c r="N26847" s="820"/>
      <c r="O26847" s="820"/>
      <c r="P26847" s="820"/>
      <c r="Q26847" s="820"/>
      <c r="R26847" s="820"/>
      <c r="S26847" s="820"/>
      <c r="T26847" s="820"/>
      <c r="U26847" s="820"/>
      <c r="V26847" s="820"/>
      <c r="W26847" s="820"/>
      <c r="X26847" s="820"/>
      <c r="Y26847" s="820"/>
      <c r="Z26847" s="820"/>
    </row>
    <row r="26848" spans="7:26">
      <c r="G26848" s="826"/>
      <c r="H26848" s="820"/>
      <c r="J26848" s="820"/>
      <c r="K26848" s="820"/>
      <c r="L26848" s="820"/>
      <c r="M26848" s="820"/>
      <c r="N26848" s="820"/>
      <c r="O26848" s="820"/>
      <c r="P26848" s="820"/>
      <c r="Q26848" s="820"/>
      <c r="R26848" s="820"/>
      <c r="S26848" s="820"/>
      <c r="T26848" s="820"/>
      <c r="U26848" s="820"/>
      <c r="V26848" s="820"/>
      <c r="W26848" s="820"/>
      <c r="X26848" s="820"/>
      <c r="Y26848" s="820"/>
      <c r="Z26848" s="820"/>
    </row>
    <row r="26849" spans="7:26">
      <c r="G26849" s="826"/>
      <c r="H26849" s="820"/>
      <c r="J26849" s="820"/>
      <c r="K26849" s="820"/>
      <c r="L26849" s="820"/>
      <c r="M26849" s="820"/>
      <c r="N26849" s="820"/>
      <c r="O26849" s="820"/>
      <c r="P26849" s="820"/>
      <c r="Q26849" s="820"/>
      <c r="R26849" s="820"/>
      <c r="S26849" s="820"/>
      <c r="T26849" s="820"/>
      <c r="U26849" s="820"/>
      <c r="V26849" s="820"/>
      <c r="W26849" s="820"/>
      <c r="X26849" s="820"/>
      <c r="Y26849" s="820"/>
      <c r="Z26849" s="820"/>
    </row>
    <row r="26850" spans="7:26">
      <c r="G26850" s="826"/>
      <c r="H26850" s="820"/>
      <c r="J26850" s="820"/>
      <c r="K26850" s="820"/>
      <c r="L26850" s="820"/>
      <c r="M26850" s="820"/>
      <c r="N26850" s="820"/>
      <c r="O26850" s="820"/>
      <c r="P26850" s="820"/>
      <c r="Q26850" s="820"/>
      <c r="R26850" s="820"/>
      <c r="S26850" s="820"/>
      <c r="T26850" s="820"/>
      <c r="U26850" s="820"/>
      <c r="V26850" s="820"/>
      <c r="W26850" s="820"/>
      <c r="X26850" s="820"/>
      <c r="Y26850" s="820"/>
      <c r="Z26850" s="820"/>
    </row>
    <row r="26851" spans="7:26">
      <c r="G26851" s="826"/>
      <c r="H26851" s="820"/>
      <c r="J26851" s="820"/>
      <c r="K26851" s="820"/>
      <c r="L26851" s="820"/>
      <c r="M26851" s="820"/>
      <c r="N26851" s="820"/>
      <c r="O26851" s="820"/>
      <c r="P26851" s="820"/>
      <c r="Q26851" s="820"/>
      <c r="R26851" s="820"/>
      <c r="S26851" s="820"/>
      <c r="T26851" s="820"/>
      <c r="U26851" s="820"/>
      <c r="V26851" s="820"/>
      <c r="W26851" s="820"/>
      <c r="X26851" s="820"/>
      <c r="Y26851" s="820"/>
      <c r="Z26851" s="820"/>
    </row>
    <row r="26852" spans="7:26">
      <c r="G26852" s="826"/>
      <c r="H26852" s="820"/>
      <c r="J26852" s="820"/>
      <c r="K26852" s="820"/>
      <c r="L26852" s="820"/>
      <c r="M26852" s="820"/>
      <c r="N26852" s="820"/>
      <c r="O26852" s="820"/>
      <c r="P26852" s="820"/>
      <c r="Q26852" s="820"/>
      <c r="R26852" s="820"/>
      <c r="S26852" s="820"/>
      <c r="T26852" s="820"/>
      <c r="U26852" s="820"/>
      <c r="V26852" s="820"/>
      <c r="W26852" s="820"/>
      <c r="X26852" s="820"/>
      <c r="Y26852" s="820"/>
      <c r="Z26852" s="820"/>
    </row>
    <row r="26853" spans="7:26">
      <c r="G26853" s="826"/>
      <c r="H26853" s="820"/>
      <c r="J26853" s="820"/>
      <c r="K26853" s="820"/>
      <c r="L26853" s="820"/>
      <c r="M26853" s="820"/>
      <c r="N26853" s="820"/>
      <c r="O26853" s="820"/>
      <c r="P26853" s="820"/>
      <c r="Q26853" s="820"/>
      <c r="R26853" s="820"/>
      <c r="S26853" s="820"/>
      <c r="T26853" s="820"/>
      <c r="U26853" s="820"/>
      <c r="V26853" s="820"/>
      <c r="W26853" s="820"/>
      <c r="X26853" s="820"/>
      <c r="Y26853" s="820"/>
      <c r="Z26853" s="820"/>
    </row>
    <row r="26854" spans="7:26">
      <c r="G26854" s="826"/>
      <c r="H26854" s="820"/>
      <c r="J26854" s="820"/>
      <c r="K26854" s="820"/>
      <c r="L26854" s="820"/>
      <c r="M26854" s="820"/>
      <c r="N26854" s="820"/>
      <c r="O26854" s="820"/>
      <c r="P26854" s="820"/>
      <c r="Q26854" s="820"/>
      <c r="R26854" s="820"/>
      <c r="S26854" s="820"/>
      <c r="T26854" s="820"/>
      <c r="U26854" s="820"/>
      <c r="V26854" s="820"/>
      <c r="W26854" s="820"/>
      <c r="X26854" s="820"/>
      <c r="Y26854" s="820"/>
      <c r="Z26854" s="820"/>
    </row>
    <row r="26855" spans="7:26">
      <c r="G26855" s="826"/>
      <c r="H26855" s="820"/>
      <c r="J26855" s="820"/>
      <c r="K26855" s="820"/>
      <c r="L26855" s="820"/>
      <c r="M26855" s="820"/>
      <c r="N26855" s="820"/>
      <c r="O26855" s="820"/>
      <c r="P26855" s="820"/>
      <c r="Q26855" s="820"/>
      <c r="R26855" s="820"/>
      <c r="S26855" s="820"/>
      <c r="T26855" s="820"/>
      <c r="U26855" s="820"/>
      <c r="V26855" s="820"/>
      <c r="W26855" s="820"/>
      <c r="X26855" s="820"/>
      <c r="Y26855" s="820"/>
      <c r="Z26855" s="820"/>
    </row>
    <row r="26856" spans="7:26">
      <c r="G26856" s="826"/>
      <c r="H26856" s="820"/>
      <c r="J26856" s="820"/>
      <c r="K26856" s="820"/>
      <c r="L26856" s="820"/>
      <c r="M26856" s="820"/>
      <c r="N26856" s="820"/>
      <c r="O26856" s="820"/>
      <c r="P26856" s="820"/>
      <c r="Q26856" s="820"/>
      <c r="R26856" s="820"/>
      <c r="S26856" s="820"/>
      <c r="T26856" s="820"/>
      <c r="U26856" s="820"/>
      <c r="V26856" s="820"/>
      <c r="W26856" s="820"/>
      <c r="X26856" s="820"/>
      <c r="Y26856" s="820"/>
      <c r="Z26856" s="820"/>
    </row>
    <row r="26857" spans="7:26">
      <c r="G26857" s="826"/>
      <c r="H26857" s="820"/>
      <c r="J26857" s="820"/>
      <c r="K26857" s="820"/>
      <c r="L26857" s="820"/>
      <c r="M26857" s="820"/>
      <c r="N26857" s="820"/>
      <c r="O26857" s="820"/>
      <c r="P26857" s="820"/>
      <c r="Q26857" s="820"/>
      <c r="R26857" s="820"/>
      <c r="S26857" s="820"/>
      <c r="T26857" s="820"/>
      <c r="U26857" s="820"/>
      <c r="V26857" s="820"/>
      <c r="W26857" s="820"/>
      <c r="X26857" s="820"/>
      <c r="Y26857" s="820"/>
      <c r="Z26857" s="820"/>
    </row>
    <row r="26858" spans="7:26">
      <c r="G26858" s="826"/>
      <c r="H26858" s="820"/>
      <c r="J26858" s="820"/>
      <c r="K26858" s="820"/>
      <c r="L26858" s="820"/>
      <c r="M26858" s="820"/>
      <c r="N26858" s="820"/>
      <c r="O26858" s="820"/>
      <c r="P26858" s="820"/>
      <c r="Q26858" s="820"/>
      <c r="R26858" s="820"/>
      <c r="S26858" s="820"/>
      <c r="T26858" s="820"/>
      <c r="U26858" s="820"/>
      <c r="V26858" s="820"/>
      <c r="W26858" s="820"/>
      <c r="X26858" s="820"/>
      <c r="Y26858" s="820"/>
      <c r="Z26858" s="820"/>
    </row>
    <row r="26859" spans="7:26">
      <c r="G26859" s="826"/>
      <c r="H26859" s="820"/>
      <c r="J26859" s="820"/>
      <c r="K26859" s="820"/>
      <c r="L26859" s="820"/>
      <c r="M26859" s="820"/>
      <c r="N26859" s="820"/>
      <c r="O26859" s="820"/>
      <c r="P26859" s="820"/>
      <c r="Q26859" s="820"/>
      <c r="R26859" s="820"/>
      <c r="S26859" s="820"/>
      <c r="T26859" s="820"/>
      <c r="U26859" s="820"/>
      <c r="V26859" s="820"/>
      <c r="W26859" s="820"/>
      <c r="X26859" s="820"/>
      <c r="Y26859" s="820"/>
      <c r="Z26859" s="820"/>
    </row>
    <row r="26860" spans="7:26">
      <c r="G26860" s="826"/>
      <c r="H26860" s="820"/>
      <c r="J26860" s="820"/>
      <c r="K26860" s="820"/>
      <c r="L26860" s="820"/>
      <c r="M26860" s="820"/>
      <c r="N26860" s="820"/>
      <c r="O26860" s="820"/>
      <c r="P26860" s="820"/>
      <c r="Q26860" s="820"/>
      <c r="R26860" s="820"/>
      <c r="S26860" s="820"/>
      <c r="T26860" s="820"/>
      <c r="U26860" s="820"/>
      <c r="V26860" s="820"/>
      <c r="W26860" s="820"/>
      <c r="X26860" s="820"/>
      <c r="Y26860" s="820"/>
      <c r="Z26860" s="820"/>
    </row>
    <row r="26861" spans="7:26">
      <c r="G26861" s="826"/>
      <c r="H26861" s="820"/>
      <c r="J26861" s="820"/>
      <c r="K26861" s="820"/>
      <c r="L26861" s="820"/>
      <c r="M26861" s="820"/>
      <c r="N26861" s="820"/>
      <c r="O26861" s="820"/>
      <c r="P26861" s="820"/>
      <c r="Q26861" s="820"/>
      <c r="R26861" s="820"/>
      <c r="S26861" s="820"/>
      <c r="T26861" s="820"/>
      <c r="U26861" s="820"/>
      <c r="V26861" s="820"/>
      <c r="W26861" s="820"/>
      <c r="X26861" s="820"/>
      <c r="Y26861" s="820"/>
      <c r="Z26861" s="820"/>
    </row>
    <row r="26862" spans="7:26">
      <c r="G26862" s="826"/>
      <c r="H26862" s="820"/>
      <c r="J26862" s="820"/>
      <c r="K26862" s="820"/>
      <c r="L26862" s="820"/>
      <c r="M26862" s="820"/>
      <c r="N26862" s="820"/>
      <c r="O26862" s="820"/>
      <c r="P26862" s="820"/>
      <c r="Q26862" s="820"/>
      <c r="R26862" s="820"/>
      <c r="S26862" s="820"/>
      <c r="T26862" s="820"/>
      <c r="U26862" s="820"/>
      <c r="V26862" s="820"/>
      <c r="W26862" s="820"/>
      <c r="X26862" s="820"/>
      <c r="Y26862" s="820"/>
      <c r="Z26862" s="820"/>
    </row>
    <row r="26863" spans="7:26">
      <c r="G26863" s="826"/>
      <c r="H26863" s="820"/>
      <c r="J26863" s="820"/>
      <c r="K26863" s="820"/>
      <c r="L26863" s="820"/>
      <c r="M26863" s="820"/>
      <c r="N26863" s="820"/>
      <c r="O26863" s="820"/>
      <c r="P26863" s="820"/>
      <c r="Q26863" s="820"/>
      <c r="R26863" s="820"/>
      <c r="S26863" s="820"/>
      <c r="T26863" s="820"/>
      <c r="U26863" s="820"/>
      <c r="V26863" s="820"/>
      <c r="W26863" s="820"/>
      <c r="X26863" s="820"/>
      <c r="Y26863" s="820"/>
      <c r="Z26863" s="820"/>
    </row>
    <row r="26864" spans="7:26">
      <c r="G26864" s="826"/>
      <c r="H26864" s="820"/>
      <c r="J26864" s="820"/>
      <c r="K26864" s="820"/>
      <c r="L26864" s="820"/>
      <c r="M26864" s="820"/>
      <c r="N26864" s="820"/>
      <c r="O26864" s="820"/>
      <c r="P26864" s="820"/>
      <c r="Q26864" s="820"/>
      <c r="R26864" s="820"/>
      <c r="S26864" s="820"/>
      <c r="T26864" s="820"/>
      <c r="U26864" s="820"/>
      <c r="V26864" s="820"/>
      <c r="W26864" s="820"/>
      <c r="X26864" s="820"/>
      <c r="Y26864" s="820"/>
      <c r="Z26864" s="820"/>
    </row>
    <row r="26865" spans="7:26">
      <c r="G26865" s="826"/>
      <c r="H26865" s="820"/>
      <c r="J26865" s="820"/>
      <c r="K26865" s="820"/>
      <c r="L26865" s="820"/>
      <c r="M26865" s="820"/>
      <c r="N26865" s="820"/>
      <c r="O26865" s="820"/>
      <c r="P26865" s="820"/>
      <c r="Q26865" s="820"/>
      <c r="R26865" s="820"/>
      <c r="S26865" s="820"/>
      <c r="T26865" s="820"/>
      <c r="U26865" s="820"/>
      <c r="V26865" s="820"/>
      <c r="W26865" s="820"/>
      <c r="X26865" s="820"/>
      <c r="Y26865" s="820"/>
      <c r="Z26865" s="820"/>
    </row>
    <row r="26866" spans="7:26">
      <c r="G26866" s="826"/>
      <c r="H26866" s="820"/>
      <c r="J26866" s="820"/>
      <c r="K26866" s="820"/>
      <c r="L26866" s="820"/>
      <c r="M26866" s="820"/>
      <c r="N26866" s="820"/>
      <c r="O26866" s="820"/>
      <c r="P26866" s="820"/>
      <c r="Q26866" s="820"/>
      <c r="R26866" s="820"/>
      <c r="S26866" s="820"/>
      <c r="T26866" s="820"/>
      <c r="U26866" s="820"/>
      <c r="V26866" s="820"/>
      <c r="W26866" s="820"/>
      <c r="X26866" s="820"/>
      <c r="Y26866" s="820"/>
      <c r="Z26866" s="820"/>
    </row>
    <row r="26867" spans="7:26">
      <c r="G26867" s="826"/>
      <c r="H26867" s="820"/>
      <c r="J26867" s="820"/>
      <c r="K26867" s="820"/>
      <c r="L26867" s="820"/>
      <c r="M26867" s="820"/>
      <c r="N26867" s="820"/>
      <c r="O26867" s="820"/>
      <c r="P26867" s="820"/>
      <c r="Q26867" s="820"/>
      <c r="R26867" s="820"/>
      <c r="S26867" s="820"/>
      <c r="T26867" s="820"/>
      <c r="U26867" s="820"/>
      <c r="V26867" s="820"/>
      <c r="W26867" s="820"/>
      <c r="X26867" s="820"/>
      <c r="Y26867" s="820"/>
      <c r="Z26867" s="820"/>
    </row>
    <row r="26868" spans="7:26">
      <c r="G26868" s="826"/>
      <c r="H26868" s="820"/>
      <c r="J26868" s="820"/>
      <c r="K26868" s="820"/>
      <c r="L26868" s="820"/>
      <c r="M26868" s="820"/>
      <c r="N26868" s="820"/>
      <c r="O26868" s="820"/>
      <c r="P26868" s="820"/>
      <c r="Q26868" s="820"/>
      <c r="R26868" s="820"/>
      <c r="S26868" s="820"/>
      <c r="T26868" s="820"/>
      <c r="U26868" s="820"/>
      <c r="V26868" s="820"/>
      <c r="W26868" s="820"/>
      <c r="X26868" s="820"/>
      <c r="Y26868" s="820"/>
      <c r="Z26868" s="820"/>
    </row>
    <row r="26869" spans="7:26">
      <c r="G26869" s="826"/>
      <c r="H26869" s="820"/>
      <c r="J26869" s="820"/>
      <c r="K26869" s="820"/>
      <c r="L26869" s="820"/>
      <c r="M26869" s="820"/>
      <c r="N26869" s="820"/>
      <c r="O26869" s="820"/>
      <c r="P26869" s="820"/>
      <c r="Q26869" s="820"/>
      <c r="R26869" s="820"/>
      <c r="S26869" s="820"/>
      <c r="T26869" s="820"/>
      <c r="U26869" s="820"/>
      <c r="V26869" s="820"/>
      <c r="W26869" s="820"/>
      <c r="X26869" s="820"/>
      <c r="Y26869" s="820"/>
      <c r="Z26869" s="820"/>
    </row>
    <row r="26870" spans="7:26">
      <c r="G26870" s="826"/>
      <c r="H26870" s="820"/>
      <c r="J26870" s="820"/>
      <c r="K26870" s="820"/>
      <c r="L26870" s="820"/>
      <c r="M26870" s="820"/>
      <c r="N26870" s="820"/>
      <c r="O26870" s="820"/>
      <c r="P26870" s="820"/>
      <c r="Q26870" s="820"/>
      <c r="R26870" s="820"/>
      <c r="S26870" s="820"/>
      <c r="T26870" s="820"/>
      <c r="U26870" s="820"/>
      <c r="V26870" s="820"/>
      <c r="W26870" s="820"/>
      <c r="X26870" s="820"/>
      <c r="Y26870" s="820"/>
      <c r="Z26870" s="820"/>
    </row>
    <row r="26871" spans="7:26">
      <c r="G26871" s="826"/>
      <c r="H26871" s="820"/>
      <c r="J26871" s="820"/>
      <c r="K26871" s="820"/>
      <c r="L26871" s="820"/>
      <c r="M26871" s="820"/>
      <c r="N26871" s="820"/>
      <c r="O26871" s="820"/>
      <c r="P26871" s="820"/>
      <c r="Q26871" s="820"/>
      <c r="R26871" s="820"/>
      <c r="S26871" s="820"/>
      <c r="T26871" s="820"/>
      <c r="U26871" s="820"/>
      <c r="V26871" s="820"/>
      <c r="W26871" s="820"/>
      <c r="X26871" s="820"/>
      <c r="Y26871" s="820"/>
      <c r="Z26871" s="820"/>
    </row>
    <row r="26872" spans="7:26">
      <c r="G26872" s="826"/>
      <c r="H26872" s="820"/>
      <c r="J26872" s="820"/>
      <c r="K26872" s="820"/>
      <c r="L26872" s="820"/>
      <c r="M26872" s="820"/>
      <c r="N26872" s="820"/>
      <c r="O26872" s="820"/>
      <c r="P26872" s="820"/>
      <c r="Q26872" s="820"/>
      <c r="R26872" s="820"/>
      <c r="S26872" s="820"/>
      <c r="T26872" s="820"/>
      <c r="U26872" s="820"/>
      <c r="V26872" s="820"/>
      <c r="W26872" s="820"/>
      <c r="X26872" s="820"/>
      <c r="Y26872" s="820"/>
      <c r="Z26872" s="820"/>
    </row>
    <row r="26873" spans="7:26">
      <c r="G26873" s="826"/>
      <c r="H26873" s="820"/>
      <c r="J26873" s="820"/>
      <c r="K26873" s="820"/>
      <c r="L26873" s="820"/>
      <c r="M26873" s="820"/>
      <c r="N26873" s="820"/>
      <c r="O26873" s="820"/>
      <c r="P26873" s="820"/>
      <c r="Q26873" s="820"/>
      <c r="R26873" s="820"/>
      <c r="S26873" s="820"/>
      <c r="T26873" s="820"/>
      <c r="U26873" s="820"/>
      <c r="V26873" s="820"/>
      <c r="W26873" s="820"/>
      <c r="X26873" s="820"/>
      <c r="Y26873" s="820"/>
      <c r="Z26873" s="820"/>
    </row>
    <row r="26874" spans="7:26">
      <c r="G26874" s="826"/>
      <c r="H26874" s="820"/>
      <c r="J26874" s="820"/>
      <c r="K26874" s="820"/>
      <c r="L26874" s="820"/>
      <c r="M26874" s="820"/>
      <c r="N26874" s="820"/>
      <c r="O26874" s="820"/>
      <c r="P26874" s="820"/>
      <c r="Q26874" s="820"/>
      <c r="R26874" s="820"/>
      <c r="S26874" s="820"/>
      <c r="T26874" s="820"/>
      <c r="U26874" s="820"/>
      <c r="V26874" s="820"/>
      <c r="W26874" s="820"/>
      <c r="X26874" s="820"/>
      <c r="Y26874" s="820"/>
      <c r="Z26874" s="820"/>
    </row>
    <row r="26875" spans="7:26">
      <c r="G26875" s="826"/>
      <c r="H26875" s="820"/>
      <c r="J26875" s="820"/>
      <c r="K26875" s="820"/>
      <c r="L26875" s="820"/>
      <c r="M26875" s="820"/>
      <c r="N26875" s="820"/>
      <c r="O26875" s="820"/>
      <c r="P26875" s="820"/>
      <c r="Q26875" s="820"/>
      <c r="R26875" s="820"/>
      <c r="S26875" s="820"/>
      <c r="T26875" s="820"/>
      <c r="U26875" s="820"/>
      <c r="V26875" s="820"/>
      <c r="W26875" s="820"/>
      <c r="X26875" s="820"/>
      <c r="Y26875" s="820"/>
      <c r="Z26875" s="820"/>
    </row>
    <row r="26876" spans="7:26">
      <c r="G26876" s="826"/>
      <c r="H26876" s="820"/>
      <c r="J26876" s="820"/>
      <c r="K26876" s="820"/>
      <c r="L26876" s="820"/>
      <c r="M26876" s="820"/>
      <c r="N26876" s="820"/>
      <c r="O26876" s="820"/>
      <c r="P26876" s="820"/>
      <c r="Q26876" s="820"/>
      <c r="R26876" s="820"/>
      <c r="S26876" s="820"/>
      <c r="T26876" s="820"/>
      <c r="U26876" s="820"/>
      <c r="V26876" s="820"/>
      <c r="W26876" s="820"/>
      <c r="X26876" s="820"/>
      <c r="Y26876" s="820"/>
      <c r="Z26876" s="820"/>
    </row>
    <row r="26877" spans="7:26">
      <c r="G26877" s="826"/>
      <c r="H26877" s="820"/>
      <c r="J26877" s="820"/>
      <c r="K26877" s="820"/>
      <c r="L26877" s="820"/>
      <c r="M26877" s="820"/>
      <c r="N26877" s="820"/>
      <c r="O26877" s="820"/>
      <c r="P26877" s="820"/>
      <c r="Q26877" s="820"/>
      <c r="R26877" s="820"/>
      <c r="S26877" s="820"/>
      <c r="T26877" s="820"/>
      <c r="U26877" s="820"/>
      <c r="V26877" s="820"/>
      <c r="W26877" s="820"/>
      <c r="X26877" s="820"/>
      <c r="Y26877" s="820"/>
      <c r="Z26877" s="820"/>
    </row>
    <row r="26878" spans="7:26">
      <c r="G26878" s="826"/>
      <c r="H26878" s="820"/>
      <c r="J26878" s="820"/>
      <c r="K26878" s="820"/>
      <c r="L26878" s="820"/>
      <c r="M26878" s="820"/>
      <c r="N26878" s="820"/>
      <c r="O26878" s="820"/>
      <c r="P26878" s="820"/>
      <c r="Q26878" s="820"/>
      <c r="R26878" s="820"/>
      <c r="S26878" s="820"/>
      <c r="T26878" s="820"/>
      <c r="U26878" s="820"/>
      <c r="V26878" s="820"/>
      <c r="W26878" s="820"/>
      <c r="X26878" s="820"/>
      <c r="Y26878" s="820"/>
      <c r="Z26878" s="820"/>
    </row>
    <row r="26879" spans="7:26">
      <c r="G26879" s="826"/>
      <c r="H26879" s="820"/>
      <c r="J26879" s="820"/>
      <c r="K26879" s="820"/>
      <c r="L26879" s="820"/>
      <c r="M26879" s="820"/>
      <c r="N26879" s="820"/>
      <c r="O26879" s="820"/>
      <c r="P26879" s="820"/>
      <c r="Q26879" s="820"/>
      <c r="R26879" s="820"/>
      <c r="S26879" s="820"/>
      <c r="T26879" s="820"/>
      <c r="U26879" s="820"/>
      <c r="V26879" s="820"/>
      <c r="W26879" s="820"/>
      <c r="X26879" s="820"/>
      <c r="Y26879" s="820"/>
      <c r="Z26879" s="820"/>
    </row>
    <row r="26880" spans="7:26">
      <c r="G26880" s="826"/>
      <c r="H26880" s="820"/>
      <c r="J26880" s="820"/>
      <c r="K26880" s="820"/>
      <c r="L26880" s="820"/>
      <c r="M26880" s="820"/>
      <c r="N26880" s="820"/>
      <c r="O26880" s="820"/>
      <c r="P26880" s="820"/>
      <c r="Q26880" s="820"/>
      <c r="R26880" s="820"/>
      <c r="S26880" s="820"/>
      <c r="T26880" s="820"/>
      <c r="U26880" s="820"/>
      <c r="V26880" s="820"/>
      <c r="W26880" s="820"/>
      <c r="X26880" s="820"/>
      <c r="Y26880" s="820"/>
      <c r="Z26880" s="820"/>
    </row>
    <row r="26881" spans="7:26">
      <c r="G26881" s="826"/>
      <c r="H26881" s="820"/>
      <c r="J26881" s="820"/>
      <c r="K26881" s="820"/>
      <c r="L26881" s="820"/>
      <c r="M26881" s="820"/>
      <c r="N26881" s="820"/>
      <c r="O26881" s="820"/>
      <c r="P26881" s="820"/>
      <c r="Q26881" s="820"/>
      <c r="R26881" s="820"/>
      <c r="S26881" s="820"/>
      <c r="T26881" s="820"/>
      <c r="U26881" s="820"/>
      <c r="V26881" s="820"/>
      <c r="W26881" s="820"/>
      <c r="X26881" s="820"/>
      <c r="Y26881" s="820"/>
      <c r="Z26881" s="820"/>
    </row>
    <row r="26882" spans="7:26">
      <c r="G26882" s="826"/>
      <c r="H26882" s="820"/>
      <c r="J26882" s="820"/>
      <c r="K26882" s="820"/>
      <c r="L26882" s="820"/>
      <c r="M26882" s="820"/>
      <c r="N26882" s="820"/>
      <c r="O26882" s="820"/>
      <c r="P26882" s="820"/>
      <c r="Q26882" s="820"/>
      <c r="R26882" s="820"/>
      <c r="S26882" s="820"/>
      <c r="T26882" s="820"/>
      <c r="U26882" s="820"/>
      <c r="V26882" s="820"/>
      <c r="W26882" s="820"/>
      <c r="X26882" s="820"/>
      <c r="Y26882" s="820"/>
      <c r="Z26882" s="820"/>
    </row>
    <row r="26883" spans="7:26">
      <c r="G26883" s="826"/>
      <c r="H26883" s="820"/>
      <c r="J26883" s="820"/>
      <c r="K26883" s="820"/>
      <c r="L26883" s="820"/>
      <c r="M26883" s="820"/>
      <c r="N26883" s="820"/>
      <c r="O26883" s="820"/>
      <c r="P26883" s="820"/>
      <c r="Q26883" s="820"/>
      <c r="R26883" s="820"/>
      <c r="S26883" s="820"/>
      <c r="T26883" s="820"/>
      <c r="U26883" s="820"/>
      <c r="V26883" s="820"/>
      <c r="W26883" s="820"/>
      <c r="X26883" s="820"/>
      <c r="Y26883" s="820"/>
      <c r="Z26883" s="820"/>
    </row>
    <row r="26884" spans="7:26">
      <c r="G26884" s="826"/>
      <c r="H26884" s="820"/>
      <c r="J26884" s="820"/>
      <c r="K26884" s="820"/>
      <c r="L26884" s="820"/>
      <c r="M26884" s="820"/>
      <c r="N26884" s="820"/>
      <c r="O26884" s="820"/>
      <c r="P26884" s="820"/>
      <c r="Q26884" s="820"/>
      <c r="R26884" s="820"/>
      <c r="S26884" s="820"/>
      <c r="T26884" s="820"/>
      <c r="U26884" s="820"/>
      <c r="V26884" s="820"/>
      <c r="W26884" s="820"/>
      <c r="X26884" s="820"/>
      <c r="Y26884" s="820"/>
      <c r="Z26884" s="820"/>
    </row>
    <row r="26885" spans="7:26">
      <c r="G26885" s="826"/>
      <c r="H26885" s="820"/>
      <c r="J26885" s="820"/>
      <c r="K26885" s="820"/>
      <c r="L26885" s="820"/>
      <c r="M26885" s="820"/>
      <c r="N26885" s="820"/>
      <c r="O26885" s="820"/>
      <c r="P26885" s="820"/>
      <c r="Q26885" s="820"/>
      <c r="R26885" s="820"/>
      <c r="S26885" s="820"/>
      <c r="T26885" s="820"/>
      <c r="U26885" s="820"/>
      <c r="V26885" s="820"/>
      <c r="W26885" s="820"/>
      <c r="X26885" s="820"/>
      <c r="Y26885" s="820"/>
      <c r="Z26885" s="820"/>
    </row>
    <row r="26886" spans="7:26">
      <c r="G26886" s="826"/>
      <c r="H26886" s="820"/>
      <c r="J26886" s="820"/>
      <c r="K26886" s="820"/>
      <c r="L26886" s="820"/>
      <c r="M26886" s="820"/>
      <c r="N26886" s="820"/>
      <c r="O26886" s="820"/>
      <c r="P26886" s="820"/>
      <c r="Q26886" s="820"/>
      <c r="R26886" s="820"/>
      <c r="S26886" s="820"/>
      <c r="T26886" s="820"/>
      <c r="U26886" s="820"/>
      <c r="V26886" s="820"/>
      <c r="W26886" s="820"/>
      <c r="X26886" s="820"/>
      <c r="Y26886" s="820"/>
      <c r="Z26886" s="820"/>
    </row>
    <row r="26887" spans="7:26">
      <c r="G26887" s="826"/>
      <c r="H26887" s="820"/>
      <c r="J26887" s="820"/>
      <c r="K26887" s="820"/>
      <c r="L26887" s="820"/>
      <c r="M26887" s="820"/>
      <c r="N26887" s="820"/>
      <c r="O26887" s="820"/>
      <c r="P26887" s="820"/>
      <c r="Q26887" s="820"/>
      <c r="R26887" s="820"/>
      <c r="S26887" s="820"/>
      <c r="T26887" s="820"/>
      <c r="U26887" s="820"/>
      <c r="V26887" s="820"/>
      <c r="W26887" s="820"/>
      <c r="X26887" s="820"/>
      <c r="Y26887" s="820"/>
      <c r="Z26887" s="820"/>
    </row>
    <row r="26888" spans="7:26">
      <c r="G26888" s="826"/>
      <c r="H26888" s="820"/>
      <c r="J26888" s="820"/>
      <c r="K26888" s="820"/>
      <c r="L26888" s="820"/>
      <c r="M26888" s="820"/>
      <c r="N26888" s="820"/>
      <c r="O26888" s="820"/>
      <c r="P26888" s="820"/>
      <c r="Q26888" s="820"/>
      <c r="R26888" s="820"/>
      <c r="S26888" s="820"/>
      <c r="T26888" s="820"/>
      <c r="U26888" s="820"/>
      <c r="V26888" s="820"/>
      <c r="W26888" s="820"/>
      <c r="X26888" s="820"/>
      <c r="Y26888" s="820"/>
      <c r="Z26888" s="820"/>
    </row>
    <row r="26889" spans="7:26">
      <c r="G26889" s="826"/>
      <c r="H26889" s="820"/>
      <c r="J26889" s="820"/>
      <c r="K26889" s="820"/>
      <c r="L26889" s="820"/>
      <c r="M26889" s="820"/>
      <c r="N26889" s="820"/>
      <c r="O26889" s="820"/>
      <c r="P26889" s="820"/>
      <c r="Q26889" s="820"/>
      <c r="R26889" s="820"/>
      <c r="S26889" s="820"/>
      <c r="T26889" s="820"/>
      <c r="U26889" s="820"/>
      <c r="V26889" s="820"/>
      <c r="W26889" s="820"/>
      <c r="X26889" s="820"/>
      <c r="Y26889" s="820"/>
      <c r="Z26889" s="820"/>
    </row>
    <row r="26890" spans="7:26">
      <c r="G26890" s="826"/>
      <c r="H26890" s="820"/>
      <c r="J26890" s="820"/>
      <c r="K26890" s="820"/>
      <c r="L26890" s="820"/>
      <c r="M26890" s="820"/>
      <c r="N26890" s="820"/>
      <c r="O26890" s="820"/>
      <c r="P26890" s="820"/>
      <c r="Q26890" s="820"/>
      <c r="R26890" s="820"/>
      <c r="S26890" s="820"/>
      <c r="T26890" s="820"/>
      <c r="U26890" s="820"/>
      <c r="V26890" s="820"/>
      <c r="W26890" s="820"/>
      <c r="X26890" s="820"/>
      <c r="Y26890" s="820"/>
      <c r="Z26890" s="820"/>
    </row>
    <row r="26891" spans="7:26">
      <c r="G26891" s="826"/>
      <c r="H26891" s="820"/>
      <c r="J26891" s="820"/>
      <c r="K26891" s="820"/>
      <c r="L26891" s="820"/>
      <c r="M26891" s="820"/>
      <c r="N26891" s="820"/>
      <c r="O26891" s="820"/>
      <c r="P26891" s="820"/>
      <c r="Q26891" s="820"/>
      <c r="R26891" s="820"/>
      <c r="S26891" s="820"/>
      <c r="T26891" s="820"/>
      <c r="U26891" s="820"/>
      <c r="V26891" s="820"/>
      <c r="W26891" s="820"/>
      <c r="X26891" s="820"/>
      <c r="Y26891" s="820"/>
      <c r="Z26891" s="820"/>
    </row>
    <row r="26892" spans="7:26">
      <c r="G26892" s="826"/>
      <c r="H26892" s="820"/>
      <c r="J26892" s="820"/>
      <c r="K26892" s="820"/>
      <c r="L26892" s="820"/>
      <c r="M26892" s="820"/>
      <c r="N26892" s="820"/>
      <c r="O26892" s="820"/>
      <c r="P26892" s="820"/>
      <c r="Q26892" s="820"/>
      <c r="R26892" s="820"/>
      <c r="S26892" s="820"/>
      <c r="T26892" s="820"/>
      <c r="U26892" s="820"/>
      <c r="V26892" s="820"/>
      <c r="W26892" s="820"/>
      <c r="X26892" s="820"/>
      <c r="Y26892" s="820"/>
      <c r="Z26892" s="820"/>
    </row>
    <row r="26893" spans="7:26">
      <c r="G26893" s="826"/>
      <c r="H26893" s="820"/>
      <c r="J26893" s="820"/>
      <c r="K26893" s="820"/>
      <c r="L26893" s="820"/>
      <c r="M26893" s="820"/>
      <c r="N26893" s="820"/>
      <c r="O26893" s="820"/>
      <c r="P26893" s="820"/>
      <c r="Q26893" s="820"/>
      <c r="R26893" s="820"/>
      <c r="S26893" s="820"/>
      <c r="T26893" s="820"/>
      <c r="U26893" s="820"/>
      <c r="V26893" s="820"/>
      <c r="W26893" s="820"/>
      <c r="X26893" s="820"/>
      <c r="Y26893" s="820"/>
      <c r="Z26893" s="820"/>
    </row>
    <row r="26894" spans="7:26">
      <c r="G26894" s="826"/>
      <c r="H26894" s="820"/>
      <c r="J26894" s="820"/>
      <c r="K26894" s="820"/>
      <c r="L26894" s="820"/>
      <c r="M26894" s="820"/>
      <c r="N26894" s="820"/>
      <c r="O26894" s="820"/>
      <c r="P26894" s="820"/>
      <c r="Q26894" s="820"/>
      <c r="R26894" s="820"/>
      <c r="S26894" s="820"/>
      <c r="T26894" s="820"/>
      <c r="U26894" s="820"/>
      <c r="V26894" s="820"/>
      <c r="W26894" s="820"/>
      <c r="X26894" s="820"/>
      <c r="Y26894" s="820"/>
      <c r="Z26894" s="820"/>
    </row>
    <row r="26895" spans="7:26">
      <c r="G26895" s="826"/>
      <c r="H26895" s="820"/>
      <c r="J26895" s="820"/>
      <c r="K26895" s="820"/>
      <c r="L26895" s="820"/>
      <c r="M26895" s="820"/>
      <c r="N26895" s="820"/>
      <c r="O26895" s="820"/>
      <c r="P26895" s="820"/>
      <c r="Q26895" s="820"/>
      <c r="R26895" s="820"/>
      <c r="S26895" s="820"/>
      <c r="T26895" s="820"/>
      <c r="U26895" s="820"/>
      <c r="V26895" s="820"/>
      <c r="W26895" s="820"/>
      <c r="X26895" s="820"/>
      <c r="Y26895" s="820"/>
      <c r="Z26895" s="820"/>
    </row>
    <row r="26896" spans="7:26">
      <c r="G26896" s="826"/>
      <c r="H26896" s="820"/>
      <c r="J26896" s="820"/>
      <c r="K26896" s="820"/>
      <c r="L26896" s="820"/>
      <c r="M26896" s="820"/>
      <c r="N26896" s="820"/>
      <c r="O26896" s="820"/>
      <c r="P26896" s="820"/>
      <c r="Q26896" s="820"/>
      <c r="R26896" s="820"/>
      <c r="S26896" s="820"/>
      <c r="T26896" s="820"/>
      <c r="U26896" s="820"/>
      <c r="V26896" s="820"/>
      <c r="W26896" s="820"/>
      <c r="X26896" s="820"/>
      <c r="Y26896" s="820"/>
      <c r="Z26896" s="820"/>
    </row>
    <row r="26897" spans="7:26">
      <c r="G26897" s="826"/>
      <c r="H26897" s="820"/>
      <c r="J26897" s="820"/>
      <c r="K26897" s="820"/>
      <c r="L26897" s="820"/>
      <c r="M26897" s="820"/>
      <c r="N26897" s="820"/>
      <c r="O26897" s="820"/>
      <c r="P26897" s="820"/>
      <c r="Q26897" s="820"/>
      <c r="R26897" s="820"/>
      <c r="S26897" s="820"/>
      <c r="T26897" s="820"/>
      <c r="U26897" s="820"/>
      <c r="V26897" s="820"/>
      <c r="W26897" s="820"/>
      <c r="X26897" s="820"/>
      <c r="Y26897" s="820"/>
      <c r="Z26897" s="820"/>
    </row>
    <row r="26898" spans="7:26">
      <c r="G26898" s="826"/>
      <c r="H26898" s="820"/>
      <c r="J26898" s="820"/>
      <c r="K26898" s="820"/>
      <c r="L26898" s="820"/>
      <c r="M26898" s="820"/>
      <c r="N26898" s="820"/>
      <c r="O26898" s="820"/>
      <c r="P26898" s="820"/>
      <c r="Q26898" s="820"/>
      <c r="R26898" s="820"/>
      <c r="S26898" s="820"/>
      <c r="T26898" s="820"/>
      <c r="U26898" s="820"/>
      <c r="V26898" s="820"/>
      <c r="W26898" s="820"/>
      <c r="X26898" s="820"/>
      <c r="Y26898" s="820"/>
      <c r="Z26898" s="820"/>
    </row>
    <row r="26899" spans="7:26">
      <c r="G26899" s="826"/>
      <c r="H26899" s="820"/>
      <c r="J26899" s="820"/>
      <c r="K26899" s="820"/>
      <c r="L26899" s="820"/>
      <c r="M26899" s="820"/>
      <c r="N26899" s="820"/>
      <c r="O26899" s="820"/>
      <c r="P26899" s="820"/>
      <c r="Q26899" s="820"/>
      <c r="R26899" s="820"/>
      <c r="S26899" s="820"/>
      <c r="T26899" s="820"/>
      <c r="U26899" s="820"/>
      <c r="V26899" s="820"/>
      <c r="W26899" s="820"/>
      <c r="X26899" s="820"/>
      <c r="Y26899" s="820"/>
      <c r="Z26899" s="820"/>
    </row>
    <row r="26900" spans="7:26">
      <c r="G26900" s="826"/>
      <c r="H26900" s="820"/>
      <c r="J26900" s="820"/>
      <c r="K26900" s="820"/>
      <c r="L26900" s="820"/>
      <c r="M26900" s="820"/>
      <c r="N26900" s="820"/>
      <c r="O26900" s="820"/>
      <c r="P26900" s="820"/>
      <c r="Q26900" s="820"/>
      <c r="R26900" s="820"/>
      <c r="S26900" s="820"/>
      <c r="T26900" s="820"/>
      <c r="U26900" s="820"/>
      <c r="V26900" s="820"/>
      <c r="W26900" s="820"/>
      <c r="X26900" s="820"/>
      <c r="Y26900" s="820"/>
      <c r="Z26900" s="820"/>
    </row>
    <row r="26901" spans="7:26">
      <c r="G26901" s="826"/>
      <c r="H26901" s="820"/>
      <c r="J26901" s="820"/>
      <c r="K26901" s="820"/>
      <c r="L26901" s="820"/>
      <c r="M26901" s="820"/>
      <c r="N26901" s="820"/>
      <c r="O26901" s="820"/>
      <c r="P26901" s="820"/>
      <c r="Q26901" s="820"/>
      <c r="R26901" s="820"/>
      <c r="S26901" s="820"/>
      <c r="T26901" s="820"/>
      <c r="U26901" s="820"/>
      <c r="V26901" s="820"/>
      <c r="W26901" s="820"/>
      <c r="X26901" s="820"/>
      <c r="Y26901" s="820"/>
      <c r="Z26901" s="820"/>
    </row>
    <row r="26902" spans="7:26">
      <c r="G26902" s="826"/>
      <c r="H26902" s="820"/>
      <c r="J26902" s="820"/>
      <c r="K26902" s="820"/>
      <c r="L26902" s="820"/>
      <c r="M26902" s="820"/>
      <c r="N26902" s="820"/>
      <c r="O26902" s="820"/>
      <c r="P26902" s="820"/>
      <c r="Q26902" s="820"/>
      <c r="R26902" s="820"/>
      <c r="S26902" s="820"/>
      <c r="T26902" s="820"/>
      <c r="U26902" s="820"/>
      <c r="V26902" s="820"/>
      <c r="W26902" s="820"/>
      <c r="X26902" s="820"/>
      <c r="Y26902" s="820"/>
      <c r="Z26902" s="820"/>
    </row>
    <row r="26903" spans="7:26">
      <c r="G26903" s="826"/>
      <c r="H26903" s="820"/>
      <c r="J26903" s="820"/>
      <c r="K26903" s="820"/>
      <c r="L26903" s="820"/>
      <c r="M26903" s="820"/>
      <c r="N26903" s="820"/>
      <c r="O26903" s="820"/>
      <c r="P26903" s="820"/>
      <c r="Q26903" s="820"/>
      <c r="R26903" s="820"/>
      <c r="S26903" s="820"/>
      <c r="T26903" s="820"/>
      <c r="U26903" s="820"/>
      <c r="V26903" s="820"/>
      <c r="W26903" s="820"/>
      <c r="X26903" s="820"/>
      <c r="Y26903" s="820"/>
      <c r="Z26903" s="820"/>
    </row>
    <row r="26904" spans="7:26">
      <c r="G26904" s="826"/>
      <c r="H26904" s="820"/>
      <c r="J26904" s="820"/>
      <c r="K26904" s="820"/>
      <c r="L26904" s="820"/>
      <c r="M26904" s="820"/>
      <c r="N26904" s="820"/>
      <c r="O26904" s="820"/>
      <c r="P26904" s="820"/>
      <c r="Q26904" s="820"/>
      <c r="R26904" s="820"/>
      <c r="S26904" s="820"/>
      <c r="T26904" s="820"/>
      <c r="U26904" s="820"/>
      <c r="V26904" s="820"/>
      <c r="W26904" s="820"/>
      <c r="X26904" s="820"/>
      <c r="Y26904" s="820"/>
      <c r="Z26904" s="820"/>
    </row>
    <row r="26905" spans="7:26">
      <c r="G26905" s="826"/>
      <c r="H26905" s="820"/>
      <c r="J26905" s="820"/>
      <c r="K26905" s="820"/>
      <c r="L26905" s="820"/>
      <c r="M26905" s="820"/>
      <c r="N26905" s="820"/>
      <c r="O26905" s="820"/>
      <c r="P26905" s="820"/>
      <c r="Q26905" s="820"/>
      <c r="R26905" s="820"/>
      <c r="S26905" s="820"/>
      <c r="T26905" s="820"/>
      <c r="U26905" s="820"/>
      <c r="V26905" s="820"/>
      <c r="W26905" s="820"/>
      <c r="X26905" s="820"/>
      <c r="Y26905" s="820"/>
      <c r="Z26905" s="820"/>
    </row>
    <row r="26906" spans="7:26">
      <c r="G26906" s="826"/>
      <c r="H26906" s="820"/>
      <c r="J26906" s="820"/>
      <c r="K26906" s="820"/>
      <c r="L26906" s="820"/>
      <c r="M26906" s="820"/>
      <c r="N26906" s="820"/>
      <c r="O26906" s="820"/>
      <c r="P26906" s="820"/>
      <c r="Q26906" s="820"/>
      <c r="R26906" s="820"/>
      <c r="S26906" s="820"/>
      <c r="T26906" s="820"/>
      <c r="U26906" s="820"/>
      <c r="V26906" s="820"/>
      <c r="W26906" s="820"/>
      <c r="X26906" s="820"/>
      <c r="Y26906" s="820"/>
      <c r="Z26906" s="820"/>
    </row>
    <row r="26907" spans="7:26">
      <c r="G26907" s="826"/>
      <c r="H26907" s="820"/>
      <c r="J26907" s="820"/>
      <c r="K26907" s="820"/>
      <c r="L26907" s="820"/>
      <c r="M26907" s="820"/>
      <c r="N26907" s="820"/>
      <c r="O26907" s="820"/>
      <c r="P26907" s="820"/>
      <c r="Q26907" s="820"/>
      <c r="R26907" s="820"/>
      <c r="S26907" s="820"/>
      <c r="T26907" s="820"/>
      <c r="U26907" s="820"/>
      <c r="V26907" s="820"/>
      <c r="W26907" s="820"/>
      <c r="X26907" s="820"/>
      <c r="Y26907" s="820"/>
      <c r="Z26907" s="820"/>
    </row>
    <row r="26908" spans="7:26">
      <c r="G26908" s="826"/>
      <c r="H26908" s="820"/>
      <c r="J26908" s="820"/>
      <c r="K26908" s="820"/>
      <c r="L26908" s="820"/>
      <c r="M26908" s="820"/>
      <c r="N26908" s="820"/>
      <c r="O26908" s="820"/>
      <c r="P26908" s="820"/>
      <c r="Q26908" s="820"/>
      <c r="R26908" s="820"/>
      <c r="S26908" s="820"/>
      <c r="T26908" s="820"/>
      <c r="U26908" s="820"/>
      <c r="V26908" s="820"/>
      <c r="W26908" s="820"/>
      <c r="X26908" s="820"/>
      <c r="Y26908" s="820"/>
      <c r="Z26908" s="820"/>
    </row>
    <row r="26909" spans="7:26">
      <c r="G26909" s="826"/>
      <c r="H26909" s="820"/>
      <c r="J26909" s="820"/>
      <c r="K26909" s="820"/>
      <c r="L26909" s="820"/>
      <c r="M26909" s="820"/>
      <c r="N26909" s="820"/>
      <c r="O26909" s="820"/>
      <c r="P26909" s="820"/>
      <c r="Q26909" s="820"/>
      <c r="R26909" s="820"/>
      <c r="S26909" s="820"/>
      <c r="T26909" s="820"/>
      <c r="U26909" s="820"/>
      <c r="V26909" s="820"/>
      <c r="W26909" s="820"/>
      <c r="X26909" s="820"/>
      <c r="Y26909" s="820"/>
      <c r="Z26909" s="820"/>
    </row>
    <row r="26910" spans="7:26">
      <c r="G26910" s="826"/>
      <c r="H26910" s="820"/>
      <c r="J26910" s="820"/>
      <c r="K26910" s="820"/>
      <c r="L26910" s="820"/>
      <c r="M26910" s="820"/>
      <c r="N26910" s="820"/>
      <c r="O26910" s="820"/>
      <c r="P26910" s="820"/>
      <c r="Q26910" s="820"/>
      <c r="R26910" s="820"/>
      <c r="S26910" s="820"/>
      <c r="T26910" s="820"/>
      <c r="U26910" s="820"/>
      <c r="V26910" s="820"/>
      <c r="W26910" s="820"/>
      <c r="X26910" s="820"/>
      <c r="Y26910" s="820"/>
      <c r="Z26910" s="820"/>
    </row>
    <row r="26911" spans="7:26">
      <c r="G26911" s="826"/>
      <c r="H26911" s="820"/>
      <c r="J26911" s="820"/>
      <c r="K26911" s="820"/>
      <c r="L26911" s="820"/>
      <c r="M26911" s="820"/>
      <c r="N26911" s="820"/>
      <c r="O26911" s="820"/>
      <c r="P26911" s="820"/>
      <c r="Q26911" s="820"/>
      <c r="R26911" s="820"/>
      <c r="S26911" s="820"/>
      <c r="T26911" s="820"/>
      <c r="U26911" s="820"/>
      <c r="V26911" s="820"/>
      <c r="W26911" s="820"/>
      <c r="X26911" s="820"/>
      <c r="Y26911" s="820"/>
      <c r="Z26911" s="820"/>
    </row>
    <row r="26912" spans="7:26">
      <c r="G26912" s="826"/>
      <c r="H26912" s="820"/>
      <c r="J26912" s="820"/>
      <c r="K26912" s="820"/>
      <c r="L26912" s="820"/>
      <c r="M26912" s="820"/>
      <c r="N26912" s="820"/>
      <c r="O26912" s="820"/>
      <c r="P26912" s="820"/>
      <c r="Q26912" s="820"/>
      <c r="R26912" s="820"/>
      <c r="S26912" s="820"/>
      <c r="T26912" s="820"/>
      <c r="U26912" s="820"/>
      <c r="V26912" s="820"/>
      <c r="W26912" s="820"/>
      <c r="X26912" s="820"/>
      <c r="Y26912" s="820"/>
      <c r="Z26912" s="820"/>
    </row>
    <row r="26913" spans="7:26">
      <c r="G26913" s="826"/>
      <c r="H26913" s="820"/>
      <c r="J26913" s="820"/>
      <c r="K26913" s="820"/>
      <c r="L26913" s="820"/>
      <c r="M26913" s="820"/>
      <c r="N26913" s="820"/>
      <c r="O26913" s="820"/>
      <c r="P26913" s="820"/>
      <c r="Q26913" s="820"/>
      <c r="R26913" s="820"/>
      <c r="S26913" s="820"/>
      <c r="T26913" s="820"/>
      <c r="U26913" s="820"/>
      <c r="V26913" s="820"/>
      <c r="W26913" s="820"/>
      <c r="X26913" s="820"/>
      <c r="Y26913" s="820"/>
      <c r="Z26913" s="820"/>
    </row>
    <row r="26914" spans="7:26">
      <c r="G26914" s="826"/>
      <c r="H26914" s="820"/>
      <c r="J26914" s="820"/>
      <c r="K26914" s="820"/>
      <c r="L26914" s="820"/>
      <c r="M26914" s="820"/>
      <c r="N26914" s="820"/>
      <c r="O26914" s="820"/>
      <c r="P26914" s="820"/>
      <c r="Q26914" s="820"/>
      <c r="R26914" s="820"/>
      <c r="S26914" s="820"/>
      <c r="T26914" s="820"/>
      <c r="U26914" s="820"/>
      <c r="V26914" s="820"/>
      <c r="W26914" s="820"/>
      <c r="X26914" s="820"/>
      <c r="Y26914" s="820"/>
      <c r="Z26914" s="820"/>
    </row>
    <row r="26915" spans="7:26">
      <c r="G26915" s="826"/>
      <c r="H26915" s="820"/>
      <c r="J26915" s="820"/>
      <c r="K26915" s="820"/>
      <c r="L26915" s="820"/>
      <c r="M26915" s="820"/>
      <c r="N26915" s="820"/>
      <c r="O26915" s="820"/>
      <c r="P26915" s="820"/>
      <c r="Q26915" s="820"/>
      <c r="R26915" s="820"/>
      <c r="S26915" s="820"/>
      <c r="T26915" s="820"/>
      <c r="U26915" s="820"/>
      <c r="V26915" s="820"/>
      <c r="W26915" s="820"/>
      <c r="X26915" s="820"/>
      <c r="Y26915" s="820"/>
      <c r="Z26915" s="820"/>
    </row>
    <row r="26916" spans="7:26">
      <c r="G26916" s="826"/>
      <c r="H26916" s="820"/>
      <c r="J26916" s="820"/>
      <c r="K26916" s="820"/>
      <c r="L26916" s="820"/>
      <c r="M26916" s="820"/>
      <c r="N26916" s="820"/>
      <c r="O26916" s="820"/>
      <c r="P26916" s="820"/>
      <c r="Q26916" s="820"/>
      <c r="R26916" s="820"/>
      <c r="S26916" s="820"/>
      <c r="T26916" s="820"/>
      <c r="U26916" s="820"/>
      <c r="V26916" s="820"/>
      <c r="W26916" s="820"/>
      <c r="X26916" s="820"/>
      <c r="Y26916" s="820"/>
      <c r="Z26916" s="820"/>
    </row>
    <row r="26917" spans="7:26">
      <c r="G26917" s="826"/>
      <c r="H26917" s="820"/>
      <c r="J26917" s="820"/>
      <c r="K26917" s="820"/>
      <c r="L26917" s="820"/>
      <c r="M26917" s="820"/>
      <c r="N26917" s="820"/>
      <c r="O26917" s="820"/>
      <c r="P26917" s="820"/>
      <c r="Q26917" s="820"/>
      <c r="R26917" s="820"/>
      <c r="S26917" s="820"/>
      <c r="T26917" s="820"/>
      <c r="U26917" s="820"/>
      <c r="V26917" s="820"/>
      <c r="W26917" s="820"/>
      <c r="X26917" s="820"/>
      <c r="Y26917" s="820"/>
      <c r="Z26917" s="820"/>
    </row>
    <row r="26918" spans="7:26">
      <c r="G26918" s="826"/>
      <c r="H26918" s="820"/>
      <c r="J26918" s="820"/>
      <c r="K26918" s="820"/>
      <c r="L26918" s="820"/>
      <c r="M26918" s="820"/>
      <c r="N26918" s="820"/>
      <c r="O26918" s="820"/>
      <c r="P26918" s="820"/>
      <c r="Q26918" s="820"/>
      <c r="R26918" s="820"/>
      <c r="S26918" s="820"/>
      <c r="T26918" s="820"/>
      <c r="U26918" s="820"/>
      <c r="V26918" s="820"/>
      <c r="W26918" s="820"/>
      <c r="X26918" s="820"/>
      <c r="Y26918" s="820"/>
      <c r="Z26918" s="820"/>
    </row>
    <row r="26919" spans="7:26">
      <c r="G26919" s="826"/>
      <c r="H26919" s="820"/>
      <c r="J26919" s="820"/>
      <c r="K26919" s="820"/>
      <c r="L26919" s="820"/>
      <c r="M26919" s="820"/>
      <c r="N26919" s="820"/>
      <c r="O26919" s="820"/>
      <c r="P26919" s="820"/>
      <c r="Q26919" s="820"/>
      <c r="R26919" s="820"/>
      <c r="S26919" s="820"/>
      <c r="T26919" s="820"/>
      <c r="U26919" s="820"/>
      <c r="V26919" s="820"/>
      <c r="W26919" s="820"/>
      <c r="X26919" s="820"/>
      <c r="Y26919" s="820"/>
      <c r="Z26919" s="820"/>
    </row>
    <row r="26920" spans="7:26">
      <c r="G26920" s="826"/>
      <c r="H26920" s="820"/>
      <c r="J26920" s="820"/>
      <c r="K26920" s="820"/>
      <c r="L26920" s="820"/>
      <c r="M26920" s="820"/>
      <c r="N26920" s="820"/>
      <c r="O26920" s="820"/>
      <c r="P26920" s="820"/>
      <c r="Q26920" s="820"/>
      <c r="R26920" s="820"/>
      <c r="S26920" s="820"/>
      <c r="T26920" s="820"/>
      <c r="U26920" s="820"/>
      <c r="V26920" s="820"/>
      <c r="W26920" s="820"/>
      <c r="X26920" s="820"/>
      <c r="Y26920" s="820"/>
      <c r="Z26920" s="820"/>
    </row>
    <row r="26921" spans="7:26">
      <c r="G26921" s="826"/>
      <c r="H26921" s="820"/>
      <c r="J26921" s="820"/>
      <c r="K26921" s="820"/>
      <c r="L26921" s="820"/>
      <c r="M26921" s="820"/>
      <c r="N26921" s="820"/>
      <c r="O26921" s="820"/>
      <c r="P26921" s="820"/>
      <c r="Q26921" s="820"/>
      <c r="R26921" s="820"/>
      <c r="S26921" s="820"/>
      <c r="T26921" s="820"/>
      <c r="U26921" s="820"/>
      <c r="V26921" s="820"/>
      <c r="W26921" s="820"/>
      <c r="X26921" s="820"/>
      <c r="Y26921" s="820"/>
      <c r="Z26921" s="820"/>
    </row>
    <row r="26922" spans="7:26">
      <c r="G26922" s="826"/>
      <c r="H26922" s="820"/>
      <c r="J26922" s="820"/>
      <c r="K26922" s="820"/>
      <c r="L26922" s="820"/>
      <c r="M26922" s="820"/>
      <c r="N26922" s="820"/>
      <c r="O26922" s="820"/>
      <c r="P26922" s="820"/>
      <c r="Q26922" s="820"/>
      <c r="R26922" s="820"/>
      <c r="S26922" s="820"/>
      <c r="T26922" s="820"/>
      <c r="U26922" s="820"/>
      <c r="V26922" s="820"/>
      <c r="W26922" s="820"/>
      <c r="X26922" s="820"/>
      <c r="Y26922" s="820"/>
      <c r="Z26922" s="820"/>
    </row>
    <row r="26923" spans="7:26">
      <c r="G26923" s="826"/>
      <c r="H26923" s="820"/>
      <c r="J26923" s="820"/>
      <c r="K26923" s="820"/>
      <c r="L26923" s="820"/>
      <c r="M26923" s="820"/>
      <c r="N26923" s="820"/>
      <c r="O26923" s="820"/>
      <c r="P26923" s="820"/>
      <c r="Q26923" s="820"/>
      <c r="R26923" s="820"/>
      <c r="S26923" s="820"/>
      <c r="T26923" s="820"/>
      <c r="U26923" s="820"/>
      <c r="V26923" s="820"/>
      <c r="W26923" s="820"/>
      <c r="X26923" s="820"/>
      <c r="Y26923" s="820"/>
      <c r="Z26923" s="820"/>
    </row>
    <row r="26924" spans="7:26">
      <c r="G26924" s="826"/>
      <c r="H26924" s="820"/>
      <c r="J26924" s="820"/>
      <c r="K26924" s="820"/>
      <c r="L26924" s="820"/>
      <c r="M26924" s="820"/>
      <c r="N26924" s="820"/>
      <c r="O26924" s="820"/>
      <c r="P26924" s="820"/>
      <c r="Q26924" s="820"/>
      <c r="R26924" s="820"/>
      <c r="S26924" s="820"/>
      <c r="T26924" s="820"/>
      <c r="U26924" s="820"/>
      <c r="V26924" s="820"/>
      <c r="W26924" s="820"/>
      <c r="X26924" s="820"/>
      <c r="Y26924" s="820"/>
      <c r="Z26924" s="820"/>
    </row>
    <row r="26925" spans="7:26">
      <c r="G26925" s="826"/>
      <c r="H26925" s="820"/>
      <c r="J26925" s="820"/>
      <c r="K26925" s="820"/>
      <c r="L26925" s="820"/>
      <c r="M26925" s="820"/>
      <c r="N26925" s="820"/>
      <c r="O26925" s="820"/>
      <c r="P26925" s="820"/>
      <c r="Q26925" s="820"/>
      <c r="R26925" s="820"/>
      <c r="S26925" s="820"/>
      <c r="T26925" s="820"/>
      <c r="U26925" s="820"/>
      <c r="V26925" s="820"/>
      <c r="W26925" s="820"/>
      <c r="X26925" s="820"/>
      <c r="Y26925" s="820"/>
      <c r="Z26925" s="820"/>
    </row>
    <row r="26926" spans="7:26">
      <c r="G26926" s="826"/>
      <c r="H26926" s="820"/>
      <c r="J26926" s="820"/>
      <c r="K26926" s="820"/>
      <c r="L26926" s="820"/>
      <c r="M26926" s="820"/>
      <c r="N26926" s="820"/>
      <c r="O26926" s="820"/>
      <c r="P26926" s="820"/>
      <c r="Q26926" s="820"/>
      <c r="R26926" s="820"/>
      <c r="S26926" s="820"/>
      <c r="T26926" s="820"/>
      <c r="U26926" s="820"/>
      <c r="V26926" s="820"/>
      <c r="W26926" s="820"/>
      <c r="X26926" s="820"/>
      <c r="Y26926" s="820"/>
      <c r="Z26926" s="820"/>
    </row>
    <row r="26927" spans="7:26">
      <c r="G26927" s="826"/>
      <c r="H26927" s="820"/>
      <c r="J26927" s="820"/>
      <c r="K26927" s="820"/>
      <c r="L26927" s="820"/>
      <c r="M26927" s="820"/>
      <c r="N26927" s="820"/>
      <c r="O26927" s="820"/>
      <c r="P26927" s="820"/>
      <c r="Q26927" s="820"/>
      <c r="R26927" s="820"/>
      <c r="S26927" s="820"/>
      <c r="T26927" s="820"/>
      <c r="U26927" s="820"/>
      <c r="V26927" s="820"/>
      <c r="W26927" s="820"/>
      <c r="X26927" s="820"/>
      <c r="Y26927" s="820"/>
      <c r="Z26927" s="820"/>
    </row>
    <row r="26928" spans="7:26">
      <c r="G26928" s="826"/>
      <c r="H26928" s="820"/>
      <c r="J26928" s="820"/>
      <c r="K26928" s="820"/>
      <c r="L26928" s="820"/>
      <c r="M26928" s="820"/>
      <c r="N26928" s="820"/>
      <c r="O26928" s="820"/>
      <c r="P26928" s="820"/>
      <c r="Q26928" s="820"/>
      <c r="R26928" s="820"/>
      <c r="S26928" s="820"/>
      <c r="T26928" s="820"/>
      <c r="U26928" s="820"/>
      <c r="V26928" s="820"/>
      <c r="W26928" s="820"/>
      <c r="X26928" s="820"/>
      <c r="Y26928" s="820"/>
      <c r="Z26928" s="820"/>
    </row>
    <row r="26929" spans="7:26">
      <c r="G26929" s="826"/>
      <c r="H26929" s="820"/>
      <c r="J26929" s="820"/>
      <c r="K26929" s="820"/>
      <c r="L26929" s="820"/>
      <c r="M26929" s="820"/>
      <c r="N26929" s="820"/>
      <c r="O26929" s="820"/>
      <c r="P26929" s="820"/>
      <c r="Q26929" s="820"/>
      <c r="R26929" s="820"/>
      <c r="S26929" s="820"/>
      <c r="T26929" s="820"/>
      <c r="U26929" s="820"/>
      <c r="V26929" s="820"/>
      <c r="W26929" s="820"/>
      <c r="X26929" s="820"/>
      <c r="Y26929" s="820"/>
      <c r="Z26929" s="820"/>
    </row>
    <row r="26930" spans="7:26">
      <c r="G26930" s="826"/>
      <c r="H26930" s="820"/>
      <c r="J26930" s="820"/>
      <c r="K26930" s="820"/>
      <c r="L26930" s="820"/>
      <c r="M26930" s="820"/>
      <c r="N26930" s="820"/>
      <c r="O26930" s="820"/>
      <c r="P26930" s="820"/>
      <c r="Q26930" s="820"/>
      <c r="R26930" s="820"/>
      <c r="S26930" s="820"/>
      <c r="T26930" s="820"/>
      <c r="U26930" s="820"/>
      <c r="V26930" s="820"/>
      <c r="W26930" s="820"/>
      <c r="X26930" s="820"/>
      <c r="Y26930" s="820"/>
      <c r="Z26930" s="820"/>
    </row>
    <row r="26931" spans="7:26">
      <c r="G26931" s="826"/>
      <c r="H26931" s="820"/>
      <c r="J26931" s="820"/>
      <c r="K26931" s="820"/>
      <c r="L26931" s="820"/>
      <c r="M26931" s="820"/>
      <c r="N26931" s="820"/>
      <c r="O26931" s="820"/>
      <c r="P26931" s="820"/>
      <c r="Q26931" s="820"/>
      <c r="R26931" s="820"/>
      <c r="S26931" s="820"/>
      <c r="T26931" s="820"/>
      <c r="U26931" s="820"/>
      <c r="V26931" s="820"/>
      <c r="W26931" s="820"/>
      <c r="X26931" s="820"/>
      <c r="Y26931" s="820"/>
      <c r="Z26931" s="820"/>
    </row>
    <row r="26932" spans="7:26">
      <c r="G26932" s="826"/>
      <c r="H26932" s="820"/>
      <c r="J26932" s="820"/>
      <c r="K26932" s="820"/>
      <c r="L26932" s="820"/>
      <c r="M26932" s="820"/>
      <c r="N26932" s="820"/>
      <c r="O26932" s="820"/>
      <c r="P26932" s="820"/>
      <c r="Q26932" s="820"/>
      <c r="R26932" s="820"/>
      <c r="S26932" s="820"/>
      <c r="T26932" s="820"/>
      <c r="U26932" s="820"/>
      <c r="V26932" s="820"/>
      <c r="W26932" s="820"/>
      <c r="X26932" s="820"/>
      <c r="Y26932" s="820"/>
      <c r="Z26932" s="820"/>
    </row>
    <row r="26933" spans="7:26">
      <c r="G26933" s="826"/>
      <c r="H26933" s="820"/>
      <c r="J26933" s="820"/>
      <c r="K26933" s="820"/>
      <c r="L26933" s="820"/>
      <c r="M26933" s="820"/>
      <c r="N26933" s="820"/>
      <c r="O26933" s="820"/>
      <c r="P26933" s="820"/>
      <c r="Q26933" s="820"/>
      <c r="R26933" s="820"/>
      <c r="S26933" s="820"/>
      <c r="T26933" s="820"/>
      <c r="U26933" s="820"/>
      <c r="V26933" s="820"/>
      <c r="W26933" s="820"/>
      <c r="X26933" s="820"/>
      <c r="Y26933" s="820"/>
      <c r="Z26933" s="820"/>
    </row>
    <row r="26934" spans="7:26">
      <c r="G26934" s="826"/>
      <c r="H26934" s="820"/>
      <c r="J26934" s="820"/>
      <c r="K26934" s="820"/>
      <c r="L26934" s="820"/>
      <c r="M26934" s="820"/>
      <c r="N26934" s="820"/>
      <c r="O26934" s="820"/>
      <c r="P26934" s="820"/>
      <c r="Q26934" s="820"/>
      <c r="R26934" s="820"/>
      <c r="S26934" s="820"/>
      <c r="T26934" s="820"/>
      <c r="U26934" s="820"/>
      <c r="V26934" s="820"/>
      <c r="W26934" s="820"/>
      <c r="X26934" s="820"/>
      <c r="Y26934" s="820"/>
      <c r="Z26934" s="820"/>
    </row>
    <row r="26935" spans="7:26">
      <c r="G26935" s="826"/>
      <c r="H26935" s="820"/>
      <c r="J26935" s="820"/>
      <c r="K26935" s="820"/>
      <c r="L26935" s="820"/>
      <c r="M26935" s="820"/>
      <c r="N26935" s="820"/>
      <c r="O26935" s="820"/>
      <c r="P26935" s="820"/>
      <c r="Q26935" s="820"/>
      <c r="R26935" s="820"/>
      <c r="S26935" s="820"/>
      <c r="T26935" s="820"/>
      <c r="U26935" s="820"/>
      <c r="V26935" s="820"/>
      <c r="W26935" s="820"/>
      <c r="X26935" s="820"/>
      <c r="Y26935" s="820"/>
      <c r="Z26935" s="820"/>
    </row>
    <row r="26936" spans="7:26">
      <c r="G26936" s="826"/>
      <c r="H26936" s="820"/>
      <c r="J26936" s="820"/>
      <c r="K26936" s="820"/>
      <c r="L26936" s="820"/>
      <c r="M26936" s="820"/>
      <c r="N26936" s="820"/>
      <c r="O26936" s="820"/>
      <c r="P26936" s="820"/>
      <c r="Q26936" s="820"/>
      <c r="R26936" s="820"/>
      <c r="S26936" s="820"/>
      <c r="T26936" s="820"/>
      <c r="U26936" s="820"/>
      <c r="V26936" s="820"/>
      <c r="W26936" s="820"/>
      <c r="X26936" s="820"/>
      <c r="Y26936" s="820"/>
      <c r="Z26936" s="820"/>
    </row>
    <row r="26937" spans="7:26">
      <c r="G26937" s="826"/>
      <c r="H26937" s="820"/>
      <c r="J26937" s="820"/>
      <c r="K26937" s="820"/>
      <c r="L26937" s="820"/>
      <c r="M26937" s="820"/>
      <c r="N26937" s="820"/>
      <c r="O26937" s="820"/>
      <c r="P26937" s="820"/>
      <c r="Q26937" s="820"/>
      <c r="R26937" s="820"/>
      <c r="S26937" s="820"/>
      <c r="T26937" s="820"/>
      <c r="U26937" s="820"/>
      <c r="V26937" s="820"/>
      <c r="W26937" s="820"/>
      <c r="X26937" s="820"/>
      <c r="Y26937" s="820"/>
      <c r="Z26937" s="820"/>
    </row>
    <row r="26938" spans="7:26">
      <c r="G26938" s="826"/>
      <c r="H26938" s="820"/>
      <c r="J26938" s="820"/>
      <c r="K26938" s="820"/>
      <c r="L26938" s="820"/>
      <c r="M26938" s="820"/>
      <c r="N26938" s="820"/>
      <c r="O26938" s="820"/>
      <c r="P26938" s="820"/>
      <c r="Q26938" s="820"/>
      <c r="R26938" s="820"/>
      <c r="S26938" s="820"/>
      <c r="T26938" s="820"/>
      <c r="U26938" s="820"/>
      <c r="V26938" s="820"/>
      <c r="W26938" s="820"/>
      <c r="X26938" s="820"/>
      <c r="Y26938" s="820"/>
      <c r="Z26938" s="820"/>
    </row>
    <row r="26939" spans="7:26">
      <c r="G26939" s="826"/>
      <c r="H26939" s="820"/>
      <c r="J26939" s="820"/>
      <c r="K26939" s="820"/>
      <c r="L26939" s="820"/>
      <c r="M26939" s="820"/>
      <c r="N26939" s="820"/>
      <c r="O26939" s="820"/>
      <c r="P26939" s="820"/>
      <c r="Q26939" s="820"/>
      <c r="R26939" s="820"/>
      <c r="S26939" s="820"/>
      <c r="T26939" s="820"/>
      <c r="U26939" s="820"/>
      <c r="V26939" s="820"/>
      <c r="W26939" s="820"/>
      <c r="X26939" s="820"/>
      <c r="Y26939" s="820"/>
      <c r="Z26939" s="820"/>
    </row>
    <row r="26940" spans="7:26">
      <c r="G26940" s="826"/>
      <c r="H26940" s="820"/>
      <c r="J26940" s="820"/>
      <c r="K26940" s="820"/>
      <c r="L26940" s="820"/>
      <c r="M26940" s="820"/>
      <c r="N26940" s="820"/>
      <c r="O26940" s="820"/>
      <c r="P26940" s="820"/>
      <c r="Q26940" s="820"/>
      <c r="R26940" s="820"/>
      <c r="S26940" s="820"/>
      <c r="T26940" s="820"/>
      <c r="U26940" s="820"/>
      <c r="V26940" s="820"/>
      <c r="W26940" s="820"/>
      <c r="X26940" s="820"/>
      <c r="Y26940" s="820"/>
      <c r="Z26940" s="820"/>
    </row>
    <row r="26941" spans="7:26">
      <c r="G26941" s="826"/>
      <c r="H26941" s="820"/>
      <c r="J26941" s="820"/>
      <c r="K26941" s="820"/>
      <c r="L26941" s="820"/>
      <c r="M26941" s="820"/>
      <c r="N26941" s="820"/>
      <c r="O26941" s="820"/>
      <c r="P26941" s="820"/>
      <c r="Q26941" s="820"/>
      <c r="R26941" s="820"/>
      <c r="S26941" s="820"/>
      <c r="T26941" s="820"/>
      <c r="U26941" s="820"/>
      <c r="V26941" s="820"/>
      <c r="W26941" s="820"/>
      <c r="X26941" s="820"/>
      <c r="Y26941" s="820"/>
      <c r="Z26941" s="820"/>
    </row>
    <row r="26942" spans="7:26">
      <c r="G26942" s="826"/>
      <c r="H26942" s="820"/>
      <c r="J26942" s="820"/>
      <c r="K26942" s="820"/>
      <c r="L26942" s="820"/>
      <c r="M26942" s="820"/>
      <c r="N26942" s="820"/>
      <c r="O26942" s="820"/>
      <c r="P26942" s="820"/>
      <c r="Q26942" s="820"/>
      <c r="R26942" s="820"/>
      <c r="S26942" s="820"/>
      <c r="T26942" s="820"/>
      <c r="U26942" s="820"/>
      <c r="V26942" s="820"/>
      <c r="W26942" s="820"/>
      <c r="X26942" s="820"/>
      <c r="Y26942" s="820"/>
      <c r="Z26942" s="820"/>
    </row>
    <row r="26943" spans="7:26">
      <c r="G26943" s="826"/>
      <c r="H26943" s="820"/>
      <c r="J26943" s="820"/>
      <c r="K26943" s="820"/>
      <c r="L26943" s="820"/>
      <c r="M26943" s="820"/>
      <c r="N26943" s="820"/>
      <c r="O26943" s="820"/>
      <c r="P26943" s="820"/>
      <c r="Q26943" s="820"/>
      <c r="R26943" s="820"/>
      <c r="S26943" s="820"/>
      <c r="T26943" s="820"/>
      <c r="U26943" s="820"/>
      <c r="V26943" s="820"/>
      <c r="W26943" s="820"/>
      <c r="X26943" s="820"/>
      <c r="Y26943" s="820"/>
      <c r="Z26943" s="820"/>
    </row>
    <row r="26944" spans="7:26">
      <c r="G26944" s="826"/>
      <c r="H26944" s="820"/>
      <c r="J26944" s="820"/>
      <c r="K26944" s="820"/>
      <c r="L26944" s="820"/>
      <c r="M26944" s="820"/>
      <c r="N26944" s="820"/>
      <c r="O26944" s="820"/>
      <c r="P26944" s="820"/>
      <c r="Q26944" s="820"/>
      <c r="R26944" s="820"/>
      <c r="S26944" s="820"/>
      <c r="T26944" s="820"/>
      <c r="U26944" s="820"/>
      <c r="V26944" s="820"/>
      <c r="W26944" s="820"/>
      <c r="X26944" s="820"/>
      <c r="Y26944" s="820"/>
      <c r="Z26944" s="820"/>
    </row>
    <row r="26945" spans="7:26">
      <c r="G26945" s="826"/>
      <c r="H26945" s="820"/>
      <c r="J26945" s="820"/>
      <c r="K26945" s="820"/>
      <c r="L26945" s="820"/>
      <c r="M26945" s="820"/>
      <c r="N26945" s="820"/>
      <c r="O26945" s="820"/>
      <c r="P26945" s="820"/>
      <c r="Q26945" s="820"/>
      <c r="R26945" s="820"/>
      <c r="S26945" s="820"/>
      <c r="T26945" s="820"/>
      <c r="U26945" s="820"/>
      <c r="V26945" s="820"/>
      <c r="W26945" s="820"/>
      <c r="X26945" s="820"/>
      <c r="Y26945" s="820"/>
      <c r="Z26945" s="820"/>
    </row>
    <row r="26946" spans="7:26">
      <c r="G26946" s="826"/>
      <c r="H26946" s="820"/>
      <c r="J26946" s="820"/>
      <c r="K26946" s="820"/>
      <c r="L26946" s="820"/>
      <c r="M26946" s="820"/>
      <c r="N26946" s="820"/>
      <c r="O26946" s="820"/>
      <c r="P26946" s="820"/>
      <c r="Q26946" s="820"/>
      <c r="R26946" s="820"/>
      <c r="S26946" s="820"/>
      <c r="T26946" s="820"/>
      <c r="U26946" s="820"/>
      <c r="V26946" s="820"/>
      <c r="W26946" s="820"/>
      <c r="X26946" s="820"/>
      <c r="Y26946" s="820"/>
      <c r="Z26946" s="820"/>
    </row>
    <row r="26947" spans="7:26">
      <c r="G26947" s="826"/>
      <c r="H26947" s="820"/>
      <c r="J26947" s="820"/>
      <c r="K26947" s="820"/>
      <c r="L26947" s="820"/>
      <c r="M26947" s="820"/>
      <c r="N26947" s="820"/>
      <c r="O26947" s="820"/>
      <c r="P26947" s="820"/>
      <c r="Q26947" s="820"/>
      <c r="R26947" s="820"/>
      <c r="S26947" s="820"/>
      <c r="T26947" s="820"/>
      <c r="U26947" s="820"/>
      <c r="V26947" s="820"/>
      <c r="W26947" s="820"/>
      <c r="X26947" s="820"/>
      <c r="Y26947" s="820"/>
      <c r="Z26947" s="820"/>
    </row>
    <row r="26948" spans="7:26">
      <c r="G26948" s="826"/>
      <c r="H26948" s="820"/>
      <c r="J26948" s="820"/>
      <c r="K26948" s="820"/>
      <c r="L26948" s="820"/>
      <c r="M26948" s="820"/>
      <c r="N26948" s="820"/>
      <c r="O26948" s="820"/>
      <c r="P26948" s="820"/>
      <c r="Q26948" s="820"/>
      <c r="R26948" s="820"/>
      <c r="S26948" s="820"/>
      <c r="T26948" s="820"/>
      <c r="U26948" s="820"/>
      <c r="V26948" s="820"/>
      <c r="W26948" s="820"/>
      <c r="X26948" s="820"/>
      <c r="Y26948" s="820"/>
      <c r="Z26948" s="820"/>
    </row>
    <row r="26949" spans="7:26">
      <c r="G26949" s="826"/>
      <c r="H26949" s="820"/>
      <c r="J26949" s="820"/>
      <c r="K26949" s="820"/>
      <c r="L26949" s="820"/>
      <c r="M26949" s="820"/>
      <c r="N26949" s="820"/>
      <c r="O26949" s="820"/>
      <c r="P26949" s="820"/>
      <c r="Q26949" s="820"/>
      <c r="R26949" s="820"/>
      <c r="S26949" s="820"/>
      <c r="T26949" s="820"/>
      <c r="U26949" s="820"/>
      <c r="V26949" s="820"/>
      <c r="W26949" s="820"/>
      <c r="X26949" s="820"/>
      <c r="Y26949" s="820"/>
      <c r="Z26949" s="820"/>
    </row>
    <row r="26950" spans="7:26">
      <c r="G26950" s="826"/>
      <c r="H26950" s="820"/>
      <c r="J26950" s="820"/>
      <c r="K26950" s="820"/>
      <c r="L26950" s="820"/>
      <c r="M26950" s="820"/>
      <c r="N26950" s="820"/>
      <c r="O26950" s="820"/>
      <c r="P26950" s="820"/>
      <c r="Q26950" s="820"/>
      <c r="R26950" s="820"/>
      <c r="S26950" s="820"/>
      <c r="T26950" s="820"/>
      <c r="U26950" s="820"/>
      <c r="V26950" s="820"/>
      <c r="W26950" s="820"/>
      <c r="X26950" s="820"/>
      <c r="Y26950" s="820"/>
      <c r="Z26950" s="820"/>
    </row>
    <row r="26951" spans="7:26">
      <c r="G26951" s="826"/>
      <c r="H26951" s="820"/>
      <c r="J26951" s="820"/>
      <c r="K26951" s="820"/>
      <c r="L26951" s="820"/>
      <c r="M26951" s="820"/>
      <c r="N26951" s="820"/>
      <c r="O26951" s="820"/>
      <c r="P26951" s="820"/>
      <c r="Q26951" s="820"/>
      <c r="R26951" s="820"/>
      <c r="S26951" s="820"/>
      <c r="T26951" s="820"/>
      <c r="U26951" s="820"/>
      <c r="V26951" s="820"/>
      <c r="W26951" s="820"/>
      <c r="X26951" s="820"/>
      <c r="Y26951" s="820"/>
      <c r="Z26951" s="820"/>
    </row>
    <row r="26952" spans="7:26">
      <c r="G26952" s="826"/>
      <c r="H26952" s="820"/>
      <c r="J26952" s="820"/>
      <c r="K26952" s="820"/>
      <c r="L26952" s="820"/>
      <c r="M26952" s="820"/>
      <c r="N26952" s="820"/>
      <c r="O26952" s="820"/>
      <c r="P26952" s="820"/>
      <c r="Q26952" s="820"/>
      <c r="R26952" s="820"/>
      <c r="S26952" s="820"/>
      <c r="T26952" s="820"/>
      <c r="U26952" s="820"/>
      <c r="V26952" s="820"/>
      <c r="W26952" s="820"/>
      <c r="X26952" s="820"/>
      <c r="Y26952" s="820"/>
      <c r="Z26952" s="820"/>
    </row>
    <row r="26953" spans="7:26">
      <c r="G26953" s="826"/>
      <c r="H26953" s="820"/>
      <c r="J26953" s="820"/>
      <c r="K26953" s="820"/>
      <c r="L26953" s="820"/>
      <c r="M26953" s="820"/>
      <c r="N26953" s="820"/>
      <c r="O26953" s="820"/>
      <c r="P26953" s="820"/>
      <c r="Q26953" s="820"/>
      <c r="R26953" s="820"/>
      <c r="S26953" s="820"/>
      <c r="T26953" s="820"/>
      <c r="U26953" s="820"/>
      <c r="V26953" s="820"/>
      <c r="W26953" s="820"/>
      <c r="X26953" s="820"/>
      <c r="Y26953" s="820"/>
      <c r="Z26953" s="820"/>
    </row>
    <row r="26954" spans="7:26">
      <c r="G26954" s="826"/>
      <c r="H26954" s="820"/>
      <c r="J26954" s="820"/>
      <c r="K26954" s="820"/>
      <c r="L26954" s="820"/>
      <c r="M26954" s="820"/>
      <c r="N26954" s="820"/>
      <c r="O26954" s="820"/>
      <c r="P26954" s="820"/>
      <c r="Q26954" s="820"/>
      <c r="R26954" s="820"/>
      <c r="S26954" s="820"/>
      <c r="T26954" s="820"/>
      <c r="U26954" s="820"/>
      <c r="V26954" s="820"/>
      <c r="W26954" s="820"/>
      <c r="X26954" s="820"/>
      <c r="Y26954" s="820"/>
      <c r="Z26954" s="820"/>
    </row>
    <row r="26955" spans="7:26">
      <c r="G26955" s="826"/>
      <c r="H26955" s="820"/>
      <c r="J26955" s="820"/>
      <c r="K26955" s="820"/>
      <c r="L26955" s="820"/>
      <c r="M26955" s="820"/>
      <c r="N26955" s="820"/>
      <c r="O26955" s="820"/>
      <c r="P26955" s="820"/>
      <c r="Q26955" s="820"/>
      <c r="R26955" s="820"/>
      <c r="S26955" s="820"/>
      <c r="T26955" s="820"/>
      <c r="U26955" s="820"/>
      <c r="V26955" s="820"/>
      <c r="W26955" s="820"/>
      <c r="X26955" s="820"/>
      <c r="Y26955" s="820"/>
      <c r="Z26955" s="820"/>
    </row>
    <row r="26956" spans="7:26">
      <c r="G26956" s="826"/>
      <c r="H26956" s="820"/>
      <c r="J26956" s="820"/>
      <c r="K26956" s="820"/>
      <c r="L26956" s="820"/>
      <c r="M26956" s="820"/>
      <c r="N26956" s="820"/>
      <c r="O26956" s="820"/>
      <c r="P26956" s="820"/>
      <c r="Q26956" s="820"/>
      <c r="R26956" s="820"/>
      <c r="S26956" s="820"/>
      <c r="T26956" s="820"/>
      <c r="U26956" s="820"/>
      <c r="V26956" s="820"/>
      <c r="W26956" s="820"/>
      <c r="X26956" s="820"/>
      <c r="Y26956" s="820"/>
      <c r="Z26956" s="820"/>
    </row>
    <row r="26957" spans="7:26">
      <c r="G26957" s="826"/>
      <c r="H26957" s="820"/>
      <c r="J26957" s="820"/>
      <c r="K26957" s="820"/>
      <c r="L26957" s="820"/>
      <c r="M26957" s="820"/>
      <c r="N26957" s="820"/>
      <c r="O26957" s="820"/>
      <c r="P26957" s="820"/>
      <c r="Q26957" s="820"/>
      <c r="R26957" s="820"/>
      <c r="S26957" s="820"/>
      <c r="T26957" s="820"/>
      <c r="U26957" s="820"/>
      <c r="V26957" s="820"/>
      <c r="W26957" s="820"/>
      <c r="X26957" s="820"/>
      <c r="Y26957" s="820"/>
      <c r="Z26957" s="820"/>
    </row>
    <row r="26958" spans="7:26">
      <c r="G26958" s="826"/>
      <c r="H26958" s="820"/>
      <c r="J26958" s="820"/>
      <c r="K26958" s="820"/>
      <c r="L26958" s="820"/>
      <c r="M26958" s="820"/>
      <c r="N26958" s="820"/>
      <c r="O26958" s="820"/>
      <c r="P26958" s="820"/>
      <c r="Q26958" s="820"/>
      <c r="R26958" s="820"/>
      <c r="S26958" s="820"/>
      <c r="T26958" s="820"/>
      <c r="U26958" s="820"/>
      <c r="V26958" s="820"/>
      <c r="W26958" s="820"/>
      <c r="X26958" s="820"/>
      <c r="Y26958" s="820"/>
      <c r="Z26958" s="820"/>
    </row>
    <row r="26959" spans="7:26">
      <c r="G26959" s="826"/>
      <c r="H26959" s="820"/>
      <c r="J26959" s="820"/>
      <c r="K26959" s="820"/>
      <c r="L26959" s="820"/>
      <c r="M26959" s="820"/>
      <c r="N26959" s="820"/>
      <c r="O26959" s="820"/>
      <c r="P26959" s="820"/>
      <c r="Q26959" s="820"/>
      <c r="R26959" s="820"/>
      <c r="S26959" s="820"/>
      <c r="T26959" s="820"/>
      <c r="U26959" s="820"/>
      <c r="V26959" s="820"/>
      <c r="W26959" s="820"/>
      <c r="X26959" s="820"/>
      <c r="Y26959" s="820"/>
      <c r="Z26959" s="820"/>
    </row>
    <row r="26960" spans="7:26">
      <c r="G26960" s="826"/>
      <c r="H26960" s="820"/>
      <c r="J26960" s="820"/>
      <c r="K26960" s="820"/>
      <c r="L26960" s="820"/>
      <c r="M26960" s="820"/>
      <c r="N26960" s="820"/>
      <c r="O26960" s="820"/>
      <c r="P26960" s="820"/>
      <c r="Q26960" s="820"/>
      <c r="R26960" s="820"/>
      <c r="S26960" s="820"/>
      <c r="T26960" s="820"/>
      <c r="U26960" s="820"/>
      <c r="V26960" s="820"/>
      <c r="W26960" s="820"/>
      <c r="X26960" s="820"/>
      <c r="Y26960" s="820"/>
      <c r="Z26960" s="820"/>
    </row>
    <row r="26961" spans="7:26">
      <c r="G26961" s="826"/>
      <c r="H26961" s="820"/>
      <c r="J26961" s="820"/>
      <c r="K26961" s="820"/>
      <c r="L26961" s="820"/>
      <c r="M26961" s="820"/>
      <c r="N26961" s="820"/>
      <c r="O26961" s="820"/>
      <c r="P26961" s="820"/>
      <c r="Q26961" s="820"/>
      <c r="R26961" s="820"/>
      <c r="S26961" s="820"/>
      <c r="T26961" s="820"/>
      <c r="U26961" s="820"/>
      <c r="V26961" s="820"/>
      <c r="W26961" s="820"/>
      <c r="X26961" s="820"/>
      <c r="Y26961" s="820"/>
      <c r="Z26961" s="820"/>
    </row>
    <row r="26962" spans="7:26">
      <c r="G26962" s="826"/>
      <c r="H26962" s="820"/>
      <c r="J26962" s="820"/>
      <c r="K26962" s="820"/>
      <c r="L26962" s="820"/>
      <c r="M26962" s="820"/>
      <c r="N26962" s="820"/>
      <c r="O26962" s="820"/>
      <c r="P26962" s="820"/>
      <c r="Q26962" s="820"/>
      <c r="R26962" s="820"/>
      <c r="S26962" s="820"/>
      <c r="T26962" s="820"/>
      <c r="U26962" s="820"/>
      <c r="V26962" s="820"/>
      <c r="W26962" s="820"/>
      <c r="X26962" s="820"/>
      <c r="Y26962" s="820"/>
      <c r="Z26962" s="820"/>
    </row>
    <row r="26963" spans="7:26">
      <c r="G26963" s="826"/>
      <c r="H26963" s="820"/>
      <c r="J26963" s="820"/>
      <c r="K26963" s="820"/>
      <c r="L26963" s="820"/>
      <c r="M26963" s="820"/>
      <c r="N26963" s="820"/>
      <c r="O26963" s="820"/>
      <c r="P26963" s="820"/>
      <c r="Q26963" s="820"/>
      <c r="R26963" s="820"/>
      <c r="S26963" s="820"/>
      <c r="T26963" s="820"/>
      <c r="U26963" s="820"/>
      <c r="V26963" s="820"/>
      <c r="W26963" s="820"/>
      <c r="X26963" s="820"/>
      <c r="Y26963" s="820"/>
      <c r="Z26963" s="820"/>
    </row>
    <row r="26964" spans="7:26">
      <c r="G26964" s="826"/>
      <c r="H26964" s="820"/>
      <c r="J26964" s="820"/>
      <c r="K26964" s="820"/>
      <c r="L26964" s="820"/>
      <c r="M26964" s="820"/>
      <c r="N26964" s="820"/>
      <c r="O26964" s="820"/>
      <c r="P26964" s="820"/>
      <c r="Q26964" s="820"/>
      <c r="R26964" s="820"/>
      <c r="S26964" s="820"/>
      <c r="T26964" s="820"/>
      <c r="U26964" s="820"/>
      <c r="V26964" s="820"/>
      <c r="W26964" s="820"/>
      <c r="X26964" s="820"/>
      <c r="Y26964" s="820"/>
      <c r="Z26964" s="820"/>
    </row>
    <row r="26965" spans="7:26">
      <c r="G26965" s="826"/>
      <c r="H26965" s="820"/>
      <c r="J26965" s="820"/>
      <c r="K26965" s="820"/>
      <c r="L26965" s="820"/>
      <c r="M26965" s="820"/>
      <c r="N26965" s="820"/>
      <c r="O26965" s="820"/>
      <c r="P26965" s="820"/>
      <c r="Q26965" s="820"/>
      <c r="R26965" s="820"/>
      <c r="S26965" s="820"/>
      <c r="T26965" s="820"/>
      <c r="U26965" s="820"/>
      <c r="V26965" s="820"/>
      <c r="W26965" s="820"/>
      <c r="X26965" s="820"/>
      <c r="Y26965" s="820"/>
      <c r="Z26965" s="820"/>
    </row>
    <row r="26966" spans="7:26">
      <c r="G26966" s="826"/>
      <c r="H26966" s="820"/>
      <c r="J26966" s="820"/>
      <c r="K26966" s="820"/>
      <c r="L26966" s="820"/>
      <c r="M26966" s="820"/>
      <c r="N26966" s="820"/>
      <c r="O26966" s="820"/>
      <c r="P26966" s="820"/>
      <c r="Q26966" s="820"/>
      <c r="R26966" s="820"/>
      <c r="S26966" s="820"/>
      <c r="T26966" s="820"/>
      <c r="U26966" s="820"/>
      <c r="V26966" s="820"/>
      <c r="W26966" s="820"/>
      <c r="X26966" s="820"/>
      <c r="Y26966" s="820"/>
      <c r="Z26966" s="820"/>
    </row>
    <row r="26967" spans="7:26">
      <c r="G26967" s="826"/>
      <c r="H26967" s="820"/>
      <c r="J26967" s="820"/>
      <c r="K26967" s="820"/>
      <c r="L26967" s="820"/>
      <c r="M26967" s="820"/>
      <c r="N26967" s="820"/>
      <c r="O26967" s="820"/>
      <c r="P26967" s="820"/>
      <c r="Q26967" s="820"/>
      <c r="R26967" s="820"/>
      <c r="S26967" s="820"/>
      <c r="T26967" s="820"/>
      <c r="U26967" s="820"/>
      <c r="V26967" s="820"/>
      <c r="W26967" s="820"/>
      <c r="X26967" s="820"/>
      <c r="Y26967" s="820"/>
      <c r="Z26967" s="820"/>
    </row>
    <row r="26968" spans="7:26">
      <c r="G26968" s="826"/>
      <c r="H26968" s="820"/>
      <c r="J26968" s="820"/>
      <c r="K26968" s="820"/>
      <c r="L26968" s="820"/>
      <c r="M26968" s="820"/>
      <c r="N26968" s="820"/>
      <c r="O26968" s="820"/>
      <c r="P26968" s="820"/>
      <c r="Q26968" s="820"/>
      <c r="R26968" s="820"/>
      <c r="S26968" s="820"/>
      <c r="T26968" s="820"/>
      <c r="U26968" s="820"/>
      <c r="V26968" s="820"/>
      <c r="W26968" s="820"/>
      <c r="X26968" s="820"/>
      <c r="Y26968" s="820"/>
      <c r="Z26968" s="820"/>
    </row>
    <row r="26969" spans="7:26">
      <c r="G26969" s="826"/>
      <c r="H26969" s="820"/>
      <c r="J26969" s="820"/>
      <c r="K26969" s="820"/>
      <c r="L26969" s="820"/>
      <c r="M26969" s="820"/>
      <c r="N26969" s="820"/>
      <c r="O26969" s="820"/>
      <c r="P26969" s="820"/>
      <c r="Q26969" s="820"/>
      <c r="R26969" s="820"/>
      <c r="S26969" s="820"/>
      <c r="T26969" s="820"/>
      <c r="U26969" s="820"/>
      <c r="V26969" s="820"/>
      <c r="W26969" s="820"/>
      <c r="X26969" s="820"/>
      <c r="Y26969" s="820"/>
      <c r="Z26969" s="820"/>
    </row>
    <row r="26970" spans="7:26">
      <c r="G26970" s="826"/>
      <c r="H26970" s="820"/>
      <c r="J26970" s="820"/>
      <c r="K26970" s="820"/>
      <c r="L26970" s="820"/>
      <c r="M26970" s="820"/>
      <c r="N26970" s="820"/>
      <c r="O26970" s="820"/>
      <c r="P26970" s="820"/>
      <c r="Q26970" s="820"/>
      <c r="R26970" s="820"/>
      <c r="S26970" s="820"/>
      <c r="T26970" s="820"/>
      <c r="U26970" s="820"/>
      <c r="V26970" s="820"/>
      <c r="W26970" s="820"/>
      <c r="X26970" s="820"/>
      <c r="Y26970" s="820"/>
      <c r="Z26970" s="820"/>
    </row>
    <row r="26971" spans="7:26">
      <c r="G26971" s="826"/>
      <c r="H26971" s="820"/>
      <c r="J26971" s="820"/>
      <c r="K26971" s="820"/>
      <c r="L26971" s="820"/>
      <c r="M26971" s="820"/>
      <c r="N26971" s="820"/>
      <c r="O26971" s="820"/>
      <c r="P26971" s="820"/>
      <c r="Q26971" s="820"/>
      <c r="R26971" s="820"/>
      <c r="S26971" s="820"/>
      <c r="T26971" s="820"/>
      <c r="U26971" s="820"/>
      <c r="V26971" s="820"/>
      <c r="W26971" s="820"/>
      <c r="X26971" s="820"/>
      <c r="Y26971" s="820"/>
      <c r="Z26971" s="820"/>
    </row>
    <row r="26972" spans="7:26">
      <c r="G26972" s="826"/>
      <c r="H26972" s="820"/>
      <c r="J26972" s="820"/>
      <c r="K26972" s="820"/>
      <c r="L26972" s="820"/>
      <c r="M26972" s="820"/>
      <c r="N26972" s="820"/>
      <c r="O26972" s="820"/>
      <c r="P26972" s="820"/>
      <c r="Q26972" s="820"/>
      <c r="R26972" s="820"/>
      <c r="S26972" s="820"/>
      <c r="T26972" s="820"/>
      <c r="U26972" s="820"/>
      <c r="V26972" s="820"/>
      <c r="W26972" s="820"/>
      <c r="X26972" s="820"/>
      <c r="Y26972" s="820"/>
      <c r="Z26972" s="820"/>
    </row>
    <row r="26973" spans="7:26">
      <c r="G26973" s="826"/>
      <c r="H26973" s="820"/>
      <c r="J26973" s="820"/>
      <c r="K26973" s="820"/>
      <c r="L26973" s="820"/>
      <c r="M26973" s="820"/>
      <c r="N26973" s="820"/>
      <c r="O26973" s="820"/>
      <c r="P26973" s="820"/>
      <c r="Q26973" s="820"/>
      <c r="R26973" s="820"/>
      <c r="S26973" s="820"/>
      <c r="T26973" s="820"/>
      <c r="U26973" s="820"/>
      <c r="V26973" s="820"/>
      <c r="W26973" s="820"/>
      <c r="X26973" s="820"/>
      <c r="Y26973" s="820"/>
      <c r="Z26973" s="820"/>
    </row>
    <row r="26974" spans="7:26">
      <c r="G26974" s="826"/>
      <c r="H26974" s="820"/>
      <c r="J26974" s="820"/>
      <c r="K26974" s="820"/>
      <c r="L26974" s="820"/>
      <c r="M26974" s="820"/>
      <c r="N26974" s="820"/>
      <c r="O26974" s="820"/>
      <c r="P26974" s="820"/>
      <c r="Q26974" s="820"/>
      <c r="R26974" s="820"/>
      <c r="S26974" s="820"/>
      <c r="T26974" s="820"/>
      <c r="U26974" s="820"/>
      <c r="V26974" s="820"/>
      <c r="W26974" s="820"/>
      <c r="X26974" s="820"/>
      <c r="Y26974" s="820"/>
      <c r="Z26974" s="820"/>
    </row>
    <row r="26975" spans="7:26">
      <c r="G26975" s="826"/>
      <c r="H26975" s="820"/>
      <c r="J26975" s="820"/>
      <c r="K26975" s="820"/>
      <c r="L26975" s="820"/>
      <c r="M26975" s="820"/>
      <c r="N26975" s="820"/>
      <c r="O26975" s="820"/>
      <c r="P26975" s="820"/>
      <c r="Q26975" s="820"/>
      <c r="R26975" s="820"/>
      <c r="S26975" s="820"/>
      <c r="T26975" s="820"/>
      <c r="U26975" s="820"/>
      <c r="V26975" s="820"/>
      <c r="W26975" s="820"/>
      <c r="X26975" s="820"/>
      <c r="Y26975" s="820"/>
      <c r="Z26975" s="820"/>
    </row>
    <row r="26976" spans="7:26">
      <c r="G26976" s="826"/>
      <c r="H26976" s="820"/>
      <c r="J26976" s="820"/>
      <c r="K26976" s="820"/>
      <c r="L26976" s="820"/>
      <c r="M26976" s="820"/>
      <c r="N26976" s="820"/>
      <c r="O26976" s="820"/>
      <c r="P26976" s="820"/>
      <c r="Q26976" s="820"/>
      <c r="R26976" s="820"/>
      <c r="S26976" s="820"/>
      <c r="T26976" s="820"/>
      <c r="U26976" s="820"/>
      <c r="V26976" s="820"/>
      <c r="W26976" s="820"/>
      <c r="X26976" s="820"/>
      <c r="Y26976" s="820"/>
      <c r="Z26976" s="820"/>
    </row>
    <row r="26977" spans="7:26">
      <c r="G26977" s="826"/>
      <c r="H26977" s="820"/>
      <c r="J26977" s="820"/>
      <c r="K26977" s="820"/>
      <c r="L26977" s="820"/>
      <c r="M26977" s="820"/>
      <c r="N26977" s="820"/>
      <c r="O26977" s="820"/>
      <c r="P26977" s="820"/>
      <c r="Q26977" s="820"/>
      <c r="R26977" s="820"/>
      <c r="S26977" s="820"/>
      <c r="T26977" s="820"/>
      <c r="U26977" s="820"/>
      <c r="V26977" s="820"/>
      <c r="W26977" s="820"/>
      <c r="X26977" s="820"/>
      <c r="Y26977" s="820"/>
      <c r="Z26977" s="820"/>
    </row>
    <row r="26978" spans="7:26">
      <c r="G26978" s="826"/>
      <c r="H26978" s="820"/>
      <c r="J26978" s="820"/>
      <c r="K26978" s="820"/>
      <c r="L26978" s="820"/>
      <c r="M26978" s="820"/>
      <c r="N26978" s="820"/>
      <c r="O26978" s="820"/>
      <c r="P26978" s="820"/>
      <c r="Q26978" s="820"/>
      <c r="R26978" s="820"/>
      <c r="S26978" s="820"/>
      <c r="T26978" s="820"/>
      <c r="U26978" s="820"/>
      <c r="V26978" s="820"/>
      <c r="W26978" s="820"/>
      <c r="X26978" s="820"/>
      <c r="Y26978" s="820"/>
      <c r="Z26978" s="820"/>
    </row>
    <row r="26979" spans="7:26">
      <c r="G26979" s="826"/>
      <c r="H26979" s="820"/>
      <c r="J26979" s="820"/>
      <c r="K26979" s="820"/>
      <c r="L26979" s="820"/>
      <c r="M26979" s="820"/>
      <c r="N26979" s="820"/>
      <c r="O26979" s="820"/>
      <c r="P26979" s="820"/>
      <c r="Q26979" s="820"/>
      <c r="R26979" s="820"/>
      <c r="S26979" s="820"/>
      <c r="T26979" s="820"/>
      <c r="U26979" s="820"/>
      <c r="V26979" s="820"/>
      <c r="W26979" s="820"/>
      <c r="X26979" s="820"/>
      <c r="Y26979" s="820"/>
      <c r="Z26979" s="820"/>
    </row>
    <row r="26980" spans="7:26">
      <c r="G26980" s="826"/>
      <c r="H26980" s="820"/>
      <c r="J26980" s="820"/>
      <c r="K26980" s="820"/>
      <c r="L26980" s="820"/>
      <c r="M26980" s="820"/>
      <c r="N26980" s="820"/>
      <c r="O26980" s="820"/>
      <c r="P26980" s="820"/>
      <c r="Q26980" s="820"/>
      <c r="R26980" s="820"/>
      <c r="S26980" s="820"/>
      <c r="T26980" s="820"/>
      <c r="U26980" s="820"/>
      <c r="V26980" s="820"/>
      <c r="W26980" s="820"/>
      <c r="X26980" s="820"/>
      <c r="Y26980" s="820"/>
      <c r="Z26980" s="820"/>
    </row>
    <row r="26981" spans="7:26">
      <c r="G26981" s="826"/>
      <c r="H26981" s="820"/>
      <c r="J26981" s="820"/>
      <c r="K26981" s="820"/>
      <c r="L26981" s="820"/>
      <c r="M26981" s="820"/>
      <c r="N26981" s="820"/>
      <c r="O26981" s="820"/>
      <c r="P26981" s="820"/>
      <c r="Q26981" s="820"/>
      <c r="R26981" s="820"/>
      <c r="S26981" s="820"/>
      <c r="T26981" s="820"/>
      <c r="U26981" s="820"/>
      <c r="V26981" s="820"/>
      <c r="W26981" s="820"/>
      <c r="X26981" s="820"/>
      <c r="Y26981" s="820"/>
      <c r="Z26981" s="820"/>
    </row>
    <row r="26982" spans="7:26">
      <c r="G26982" s="826"/>
      <c r="H26982" s="820"/>
      <c r="J26982" s="820"/>
      <c r="K26982" s="820"/>
      <c r="L26982" s="820"/>
      <c r="M26982" s="820"/>
      <c r="N26982" s="820"/>
      <c r="O26982" s="820"/>
      <c r="P26982" s="820"/>
      <c r="Q26982" s="820"/>
      <c r="R26982" s="820"/>
      <c r="S26982" s="820"/>
      <c r="T26982" s="820"/>
      <c r="U26982" s="820"/>
      <c r="V26982" s="820"/>
      <c r="W26982" s="820"/>
      <c r="X26982" s="820"/>
      <c r="Y26982" s="820"/>
      <c r="Z26982" s="820"/>
    </row>
    <row r="26983" spans="7:26">
      <c r="G26983" s="826"/>
      <c r="H26983" s="820"/>
      <c r="J26983" s="820"/>
      <c r="K26983" s="820"/>
      <c r="L26983" s="820"/>
      <c r="M26983" s="820"/>
      <c r="N26983" s="820"/>
      <c r="O26983" s="820"/>
      <c r="P26983" s="820"/>
      <c r="Q26983" s="820"/>
      <c r="R26983" s="820"/>
      <c r="S26983" s="820"/>
      <c r="T26983" s="820"/>
      <c r="U26983" s="820"/>
      <c r="V26983" s="820"/>
      <c r="W26983" s="820"/>
      <c r="X26983" s="820"/>
      <c r="Y26983" s="820"/>
      <c r="Z26983" s="820"/>
    </row>
    <row r="26984" spans="7:26">
      <c r="G26984" s="826"/>
      <c r="H26984" s="820"/>
      <c r="J26984" s="820"/>
      <c r="K26984" s="820"/>
      <c r="L26984" s="820"/>
      <c r="M26984" s="820"/>
      <c r="N26984" s="820"/>
      <c r="O26984" s="820"/>
      <c r="P26984" s="820"/>
      <c r="Q26984" s="820"/>
      <c r="R26984" s="820"/>
      <c r="S26984" s="820"/>
      <c r="T26984" s="820"/>
      <c r="U26984" s="820"/>
      <c r="V26984" s="820"/>
      <c r="W26984" s="820"/>
      <c r="X26984" s="820"/>
      <c r="Y26984" s="820"/>
      <c r="Z26984" s="820"/>
    </row>
    <row r="26985" spans="7:26">
      <c r="G26985" s="826"/>
      <c r="H26985" s="820"/>
      <c r="J26985" s="820"/>
      <c r="K26985" s="820"/>
      <c r="L26985" s="820"/>
      <c r="M26985" s="820"/>
      <c r="N26985" s="820"/>
      <c r="O26985" s="820"/>
      <c r="P26985" s="820"/>
      <c r="Q26985" s="820"/>
      <c r="R26985" s="820"/>
      <c r="S26985" s="820"/>
      <c r="T26985" s="820"/>
      <c r="U26985" s="820"/>
      <c r="V26985" s="820"/>
      <c r="W26985" s="820"/>
      <c r="X26985" s="820"/>
      <c r="Y26985" s="820"/>
      <c r="Z26985" s="820"/>
    </row>
    <row r="26986" spans="7:26">
      <c r="G26986" s="826"/>
      <c r="H26986" s="820"/>
      <c r="J26986" s="820"/>
      <c r="K26986" s="820"/>
      <c r="L26986" s="820"/>
      <c r="M26986" s="820"/>
      <c r="N26986" s="820"/>
      <c r="O26986" s="820"/>
      <c r="P26986" s="820"/>
      <c r="Q26986" s="820"/>
      <c r="R26986" s="820"/>
      <c r="S26986" s="820"/>
      <c r="T26986" s="820"/>
      <c r="U26986" s="820"/>
      <c r="V26986" s="820"/>
      <c r="W26986" s="820"/>
      <c r="X26986" s="820"/>
      <c r="Y26986" s="820"/>
      <c r="Z26986" s="820"/>
    </row>
    <row r="26987" spans="7:26">
      <c r="G26987" s="826"/>
      <c r="H26987" s="820"/>
      <c r="J26987" s="820"/>
      <c r="K26987" s="820"/>
      <c r="L26987" s="820"/>
      <c r="M26987" s="820"/>
      <c r="N26987" s="820"/>
      <c r="O26987" s="820"/>
      <c r="P26987" s="820"/>
      <c r="Q26987" s="820"/>
      <c r="R26987" s="820"/>
      <c r="S26987" s="820"/>
      <c r="T26987" s="820"/>
      <c r="U26987" s="820"/>
      <c r="V26987" s="820"/>
      <c r="W26987" s="820"/>
      <c r="X26987" s="820"/>
      <c r="Y26987" s="820"/>
      <c r="Z26987" s="820"/>
    </row>
    <row r="26988" spans="7:26">
      <c r="G26988" s="826"/>
      <c r="H26988" s="820"/>
      <c r="J26988" s="820"/>
      <c r="K26988" s="820"/>
      <c r="L26988" s="820"/>
      <c r="M26988" s="820"/>
      <c r="N26988" s="820"/>
      <c r="O26988" s="820"/>
      <c r="P26988" s="820"/>
      <c r="Q26988" s="820"/>
      <c r="R26988" s="820"/>
      <c r="S26988" s="820"/>
      <c r="T26988" s="820"/>
      <c r="U26988" s="820"/>
      <c r="V26988" s="820"/>
      <c r="W26988" s="820"/>
      <c r="X26988" s="820"/>
      <c r="Y26988" s="820"/>
      <c r="Z26988" s="820"/>
    </row>
    <row r="26989" spans="7:26">
      <c r="G26989" s="826"/>
      <c r="H26989" s="820"/>
      <c r="J26989" s="820"/>
      <c r="K26989" s="820"/>
      <c r="L26989" s="820"/>
      <c r="M26989" s="820"/>
      <c r="N26989" s="820"/>
      <c r="O26989" s="820"/>
      <c r="P26989" s="820"/>
      <c r="Q26989" s="820"/>
      <c r="R26989" s="820"/>
      <c r="S26989" s="820"/>
      <c r="T26989" s="820"/>
      <c r="U26989" s="820"/>
      <c r="V26989" s="820"/>
      <c r="W26989" s="820"/>
      <c r="X26989" s="820"/>
      <c r="Y26989" s="820"/>
      <c r="Z26989" s="820"/>
    </row>
    <row r="26990" spans="7:26">
      <c r="G26990" s="826"/>
      <c r="H26990" s="820"/>
      <c r="J26990" s="820"/>
      <c r="K26990" s="820"/>
      <c r="L26990" s="820"/>
      <c r="M26990" s="820"/>
      <c r="N26990" s="820"/>
      <c r="O26990" s="820"/>
      <c r="P26990" s="820"/>
      <c r="Q26990" s="820"/>
      <c r="R26990" s="820"/>
      <c r="S26990" s="820"/>
      <c r="T26990" s="820"/>
      <c r="U26990" s="820"/>
      <c r="V26990" s="820"/>
      <c r="W26990" s="820"/>
      <c r="X26990" s="820"/>
      <c r="Y26990" s="820"/>
      <c r="Z26990" s="820"/>
    </row>
    <row r="26991" spans="7:26">
      <c r="G26991" s="826"/>
      <c r="H26991" s="820"/>
      <c r="J26991" s="820"/>
      <c r="K26991" s="820"/>
      <c r="L26991" s="820"/>
      <c r="M26991" s="820"/>
      <c r="N26991" s="820"/>
      <c r="O26991" s="820"/>
      <c r="P26991" s="820"/>
      <c r="Q26991" s="820"/>
      <c r="R26991" s="820"/>
      <c r="S26991" s="820"/>
      <c r="T26991" s="820"/>
      <c r="U26991" s="820"/>
      <c r="V26991" s="820"/>
      <c r="W26991" s="820"/>
      <c r="X26991" s="820"/>
      <c r="Y26991" s="820"/>
      <c r="Z26991" s="820"/>
    </row>
    <row r="26992" spans="7:26">
      <c r="G26992" s="826"/>
      <c r="H26992" s="820"/>
      <c r="J26992" s="820"/>
      <c r="K26992" s="820"/>
      <c r="L26992" s="820"/>
      <c r="M26992" s="820"/>
      <c r="N26992" s="820"/>
      <c r="O26992" s="820"/>
      <c r="P26992" s="820"/>
      <c r="Q26992" s="820"/>
      <c r="R26992" s="820"/>
      <c r="S26992" s="820"/>
      <c r="T26992" s="820"/>
      <c r="U26992" s="820"/>
      <c r="V26992" s="820"/>
      <c r="W26992" s="820"/>
      <c r="X26992" s="820"/>
      <c r="Y26992" s="820"/>
      <c r="Z26992" s="820"/>
    </row>
    <row r="26993" spans="7:26">
      <c r="G26993" s="826"/>
      <c r="H26993" s="820"/>
      <c r="J26993" s="820"/>
      <c r="K26993" s="820"/>
      <c r="L26993" s="820"/>
      <c r="M26993" s="820"/>
      <c r="N26993" s="820"/>
      <c r="O26993" s="820"/>
      <c r="P26993" s="820"/>
      <c r="Q26993" s="820"/>
      <c r="R26993" s="820"/>
      <c r="S26993" s="820"/>
      <c r="T26993" s="820"/>
      <c r="U26993" s="820"/>
      <c r="V26993" s="820"/>
      <c r="W26993" s="820"/>
      <c r="X26993" s="820"/>
      <c r="Y26993" s="820"/>
      <c r="Z26993" s="820"/>
    </row>
    <row r="26994" spans="7:26">
      <c r="G26994" s="826"/>
      <c r="H26994" s="820"/>
      <c r="J26994" s="820"/>
      <c r="K26994" s="820"/>
      <c r="L26994" s="820"/>
      <c r="M26994" s="820"/>
      <c r="N26994" s="820"/>
      <c r="O26994" s="820"/>
      <c r="P26994" s="820"/>
      <c r="Q26994" s="820"/>
      <c r="R26994" s="820"/>
      <c r="S26994" s="820"/>
      <c r="T26994" s="820"/>
      <c r="U26994" s="820"/>
      <c r="V26994" s="820"/>
      <c r="W26994" s="820"/>
      <c r="X26994" s="820"/>
      <c r="Y26994" s="820"/>
      <c r="Z26994" s="820"/>
    </row>
    <row r="26995" spans="7:26">
      <c r="G26995" s="826"/>
      <c r="H26995" s="820"/>
      <c r="J26995" s="820"/>
      <c r="K26995" s="820"/>
      <c r="L26995" s="820"/>
      <c r="M26995" s="820"/>
      <c r="N26995" s="820"/>
      <c r="O26995" s="820"/>
      <c r="P26995" s="820"/>
      <c r="Q26995" s="820"/>
      <c r="R26995" s="820"/>
      <c r="S26995" s="820"/>
      <c r="T26995" s="820"/>
      <c r="U26995" s="820"/>
      <c r="V26995" s="820"/>
      <c r="W26995" s="820"/>
      <c r="X26995" s="820"/>
      <c r="Y26995" s="820"/>
      <c r="Z26995" s="820"/>
    </row>
    <row r="26996" spans="7:26">
      <c r="G26996" s="826"/>
      <c r="H26996" s="820"/>
      <c r="J26996" s="820"/>
      <c r="K26996" s="820"/>
      <c r="L26996" s="820"/>
      <c r="M26996" s="820"/>
      <c r="N26996" s="820"/>
      <c r="O26996" s="820"/>
      <c r="P26996" s="820"/>
      <c r="Q26996" s="820"/>
      <c r="R26996" s="820"/>
      <c r="S26996" s="820"/>
      <c r="T26996" s="820"/>
      <c r="U26996" s="820"/>
      <c r="V26996" s="820"/>
      <c r="W26996" s="820"/>
      <c r="X26996" s="820"/>
      <c r="Y26996" s="820"/>
      <c r="Z26996" s="820"/>
    </row>
    <row r="26997" spans="7:26">
      <c r="G26997" s="826"/>
      <c r="H26997" s="820"/>
      <c r="J26997" s="820"/>
      <c r="K26997" s="820"/>
      <c r="L26997" s="820"/>
      <c r="M26997" s="820"/>
      <c r="N26997" s="820"/>
      <c r="O26997" s="820"/>
      <c r="P26997" s="820"/>
      <c r="Q26997" s="820"/>
      <c r="R26997" s="820"/>
      <c r="S26997" s="820"/>
      <c r="T26997" s="820"/>
      <c r="U26997" s="820"/>
      <c r="V26997" s="820"/>
      <c r="W26997" s="820"/>
      <c r="X26997" s="820"/>
      <c r="Y26997" s="820"/>
      <c r="Z26997" s="820"/>
    </row>
    <row r="26998" spans="7:26">
      <c r="G26998" s="826"/>
      <c r="H26998" s="820"/>
      <c r="J26998" s="820"/>
      <c r="K26998" s="820"/>
      <c r="L26998" s="820"/>
      <c r="M26998" s="820"/>
      <c r="N26998" s="820"/>
      <c r="O26998" s="820"/>
      <c r="P26998" s="820"/>
      <c r="Q26998" s="820"/>
      <c r="R26998" s="820"/>
      <c r="S26998" s="820"/>
      <c r="T26998" s="820"/>
      <c r="U26998" s="820"/>
      <c r="V26998" s="820"/>
      <c r="W26998" s="820"/>
      <c r="X26998" s="820"/>
      <c r="Y26998" s="820"/>
      <c r="Z26998" s="820"/>
    </row>
    <row r="26999" spans="7:26">
      <c r="G26999" s="826"/>
      <c r="H26999" s="820"/>
      <c r="J26999" s="820"/>
      <c r="K26999" s="820"/>
      <c r="L26999" s="820"/>
      <c r="M26999" s="820"/>
      <c r="N26999" s="820"/>
      <c r="O26999" s="820"/>
      <c r="P26999" s="820"/>
      <c r="Q26999" s="820"/>
      <c r="R26999" s="820"/>
      <c r="S26999" s="820"/>
      <c r="T26999" s="820"/>
      <c r="U26999" s="820"/>
      <c r="V26999" s="820"/>
      <c r="W26999" s="820"/>
      <c r="X26999" s="820"/>
      <c r="Y26999" s="820"/>
      <c r="Z26999" s="820"/>
    </row>
    <row r="27000" spans="7:26">
      <c r="G27000" s="826"/>
      <c r="H27000" s="820"/>
      <c r="J27000" s="820"/>
      <c r="K27000" s="820"/>
      <c r="L27000" s="820"/>
      <c r="M27000" s="820"/>
      <c r="N27000" s="820"/>
      <c r="O27000" s="820"/>
      <c r="P27000" s="820"/>
      <c r="Q27000" s="820"/>
      <c r="R27000" s="820"/>
      <c r="S27000" s="820"/>
      <c r="T27000" s="820"/>
      <c r="U27000" s="820"/>
      <c r="V27000" s="820"/>
      <c r="W27000" s="820"/>
      <c r="X27000" s="820"/>
      <c r="Y27000" s="820"/>
      <c r="Z27000" s="820"/>
    </row>
    <row r="27001" spans="7:26">
      <c r="G27001" s="826"/>
      <c r="H27001" s="820"/>
      <c r="J27001" s="820"/>
      <c r="K27001" s="820"/>
      <c r="L27001" s="820"/>
      <c r="M27001" s="820"/>
      <c r="N27001" s="820"/>
      <c r="O27001" s="820"/>
      <c r="P27001" s="820"/>
      <c r="Q27001" s="820"/>
      <c r="R27001" s="820"/>
      <c r="S27001" s="820"/>
      <c r="T27001" s="820"/>
      <c r="U27001" s="820"/>
      <c r="V27001" s="820"/>
      <c r="W27001" s="820"/>
      <c r="X27001" s="820"/>
      <c r="Y27001" s="820"/>
      <c r="Z27001" s="820"/>
    </row>
    <row r="27002" spans="7:26">
      <c r="G27002" s="826"/>
      <c r="H27002" s="820"/>
      <c r="J27002" s="820"/>
      <c r="K27002" s="820"/>
      <c r="L27002" s="820"/>
      <c r="M27002" s="820"/>
      <c r="N27002" s="820"/>
      <c r="O27002" s="820"/>
      <c r="P27002" s="820"/>
      <c r="Q27002" s="820"/>
      <c r="R27002" s="820"/>
      <c r="S27002" s="820"/>
      <c r="T27002" s="820"/>
      <c r="U27002" s="820"/>
      <c r="V27002" s="820"/>
      <c r="W27002" s="820"/>
      <c r="X27002" s="820"/>
      <c r="Y27002" s="820"/>
      <c r="Z27002" s="820"/>
    </row>
    <row r="27003" spans="7:26">
      <c r="G27003" s="826"/>
      <c r="H27003" s="820"/>
      <c r="J27003" s="820"/>
      <c r="K27003" s="820"/>
      <c r="L27003" s="820"/>
      <c r="M27003" s="820"/>
      <c r="N27003" s="820"/>
      <c r="O27003" s="820"/>
      <c r="P27003" s="820"/>
      <c r="Q27003" s="820"/>
      <c r="R27003" s="820"/>
      <c r="S27003" s="820"/>
      <c r="T27003" s="820"/>
      <c r="U27003" s="820"/>
      <c r="V27003" s="820"/>
      <c r="W27003" s="820"/>
      <c r="X27003" s="820"/>
      <c r="Y27003" s="820"/>
      <c r="Z27003" s="820"/>
    </row>
    <row r="27004" spans="7:26">
      <c r="G27004" s="826"/>
      <c r="H27004" s="820"/>
      <c r="J27004" s="820"/>
      <c r="K27004" s="820"/>
      <c r="L27004" s="820"/>
      <c r="M27004" s="820"/>
      <c r="N27004" s="820"/>
      <c r="O27004" s="820"/>
      <c r="P27004" s="820"/>
      <c r="Q27004" s="820"/>
      <c r="R27004" s="820"/>
      <c r="S27004" s="820"/>
      <c r="T27004" s="820"/>
      <c r="U27004" s="820"/>
      <c r="V27004" s="820"/>
      <c r="W27004" s="820"/>
      <c r="X27004" s="820"/>
      <c r="Y27004" s="820"/>
      <c r="Z27004" s="820"/>
    </row>
    <row r="27005" spans="7:26">
      <c r="G27005" s="826"/>
      <c r="H27005" s="820"/>
      <c r="J27005" s="820"/>
      <c r="K27005" s="820"/>
      <c r="L27005" s="820"/>
      <c r="M27005" s="820"/>
      <c r="N27005" s="820"/>
      <c r="O27005" s="820"/>
      <c r="P27005" s="820"/>
      <c r="Q27005" s="820"/>
      <c r="R27005" s="820"/>
      <c r="S27005" s="820"/>
      <c r="T27005" s="820"/>
      <c r="U27005" s="820"/>
      <c r="V27005" s="820"/>
      <c r="W27005" s="820"/>
      <c r="X27005" s="820"/>
      <c r="Y27005" s="820"/>
      <c r="Z27005" s="820"/>
    </row>
    <row r="27006" spans="7:26">
      <c r="G27006" s="826"/>
      <c r="H27006" s="820"/>
      <c r="J27006" s="820"/>
      <c r="K27006" s="820"/>
      <c r="L27006" s="820"/>
      <c r="M27006" s="820"/>
      <c r="N27006" s="820"/>
      <c r="O27006" s="820"/>
      <c r="P27006" s="820"/>
      <c r="Q27006" s="820"/>
      <c r="R27006" s="820"/>
      <c r="S27006" s="820"/>
      <c r="T27006" s="820"/>
      <c r="U27006" s="820"/>
      <c r="V27006" s="820"/>
      <c r="W27006" s="820"/>
      <c r="X27006" s="820"/>
      <c r="Y27006" s="820"/>
      <c r="Z27006" s="820"/>
    </row>
    <row r="27007" spans="7:26">
      <c r="G27007" s="826"/>
      <c r="H27007" s="820"/>
      <c r="J27007" s="820"/>
      <c r="K27007" s="820"/>
      <c r="L27007" s="820"/>
      <c r="M27007" s="820"/>
      <c r="N27007" s="820"/>
      <c r="O27007" s="820"/>
      <c r="P27007" s="820"/>
      <c r="Q27007" s="820"/>
      <c r="R27007" s="820"/>
      <c r="S27007" s="820"/>
      <c r="T27007" s="820"/>
      <c r="U27007" s="820"/>
      <c r="V27007" s="820"/>
      <c r="W27007" s="820"/>
      <c r="X27007" s="820"/>
      <c r="Y27007" s="820"/>
      <c r="Z27007" s="820"/>
    </row>
    <row r="27008" spans="7:26">
      <c r="G27008" s="826"/>
      <c r="H27008" s="820"/>
      <c r="J27008" s="820"/>
      <c r="K27008" s="820"/>
      <c r="L27008" s="820"/>
      <c r="M27008" s="820"/>
      <c r="N27008" s="820"/>
      <c r="O27008" s="820"/>
      <c r="P27008" s="820"/>
      <c r="Q27008" s="820"/>
      <c r="R27008" s="820"/>
      <c r="S27008" s="820"/>
      <c r="T27008" s="820"/>
      <c r="U27008" s="820"/>
      <c r="V27008" s="820"/>
      <c r="W27008" s="820"/>
      <c r="X27008" s="820"/>
      <c r="Y27008" s="820"/>
      <c r="Z27008" s="820"/>
    </row>
    <row r="27009" spans="7:26">
      <c r="G27009" s="826"/>
      <c r="H27009" s="820"/>
      <c r="J27009" s="820"/>
      <c r="K27009" s="820"/>
      <c r="L27009" s="820"/>
      <c r="M27009" s="820"/>
      <c r="N27009" s="820"/>
      <c r="O27009" s="820"/>
      <c r="P27009" s="820"/>
      <c r="Q27009" s="820"/>
      <c r="R27009" s="820"/>
      <c r="S27009" s="820"/>
      <c r="T27009" s="820"/>
      <c r="U27009" s="820"/>
      <c r="V27009" s="820"/>
      <c r="W27009" s="820"/>
      <c r="X27009" s="820"/>
      <c r="Y27009" s="820"/>
      <c r="Z27009" s="820"/>
    </row>
    <row r="27010" spans="7:26">
      <c r="G27010" s="826"/>
      <c r="H27010" s="820"/>
      <c r="J27010" s="820"/>
      <c r="K27010" s="820"/>
      <c r="L27010" s="820"/>
      <c r="M27010" s="820"/>
      <c r="N27010" s="820"/>
      <c r="O27010" s="820"/>
      <c r="P27010" s="820"/>
      <c r="Q27010" s="820"/>
      <c r="R27010" s="820"/>
      <c r="S27010" s="820"/>
      <c r="T27010" s="820"/>
      <c r="U27010" s="820"/>
      <c r="V27010" s="820"/>
      <c r="W27010" s="820"/>
      <c r="X27010" s="820"/>
      <c r="Y27010" s="820"/>
      <c r="Z27010" s="820"/>
    </row>
    <row r="27011" spans="7:26">
      <c r="G27011" s="826"/>
      <c r="H27011" s="820"/>
      <c r="J27011" s="820"/>
      <c r="K27011" s="820"/>
      <c r="L27011" s="820"/>
      <c r="M27011" s="820"/>
      <c r="N27011" s="820"/>
      <c r="O27011" s="820"/>
      <c r="P27011" s="820"/>
      <c r="Q27011" s="820"/>
      <c r="R27011" s="820"/>
      <c r="S27011" s="820"/>
      <c r="T27011" s="820"/>
      <c r="U27011" s="820"/>
      <c r="V27011" s="820"/>
      <c r="W27011" s="820"/>
      <c r="X27011" s="820"/>
      <c r="Y27011" s="820"/>
      <c r="Z27011" s="820"/>
    </row>
    <row r="27012" spans="7:26">
      <c r="G27012" s="826"/>
      <c r="H27012" s="820"/>
      <c r="J27012" s="820"/>
      <c r="K27012" s="820"/>
      <c r="L27012" s="820"/>
      <c r="M27012" s="820"/>
      <c r="N27012" s="820"/>
      <c r="O27012" s="820"/>
      <c r="P27012" s="820"/>
      <c r="Q27012" s="820"/>
      <c r="R27012" s="820"/>
      <c r="S27012" s="820"/>
      <c r="T27012" s="820"/>
      <c r="U27012" s="820"/>
      <c r="V27012" s="820"/>
      <c r="W27012" s="820"/>
      <c r="X27012" s="820"/>
      <c r="Y27012" s="820"/>
      <c r="Z27012" s="820"/>
    </row>
    <row r="27013" spans="7:26">
      <c r="G27013" s="826"/>
      <c r="H27013" s="820"/>
      <c r="J27013" s="820"/>
      <c r="K27013" s="820"/>
      <c r="L27013" s="820"/>
      <c r="M27013" s="820"/>
      <c r="N27013" s="820"/>
      <c r="O27013" s="820"/>
      <c r="P27013" s="820"/>
      <c r="Q27013" s="820"/>
      <c r="R27013" s="820"/>
      <c r="S27013" s="820"/>
      <c r="T27013" s="820"/>
      <c r="U27013" s="820"/>
      <c r="V27013" s="820"/>
      <c r="W27013" s="820"/>
      <c r="X27013" s="820"/>
      <c r="Y27013" s="820"/>
      <c r="Z27013" s="820"/>
    </row>
    <row r="27014" spans="7:26">
      <c r="G27014" s="826"/>
      <c r="H27014" s="820"/>
      <c r="J27014" s="820"/>
      <c r="K27014" s="820"/>
      <c r="L27014" s="820"/>
      <c r="M27014" s="820"/>
      <c r="N27014" s="820"/>
      <c r="O27014" s="820"/>
      <c r="P27014" s="820"/>
      <c r="Q27014" s="820"/>
      <c r="R27014" s="820"/>
      <c r="S27014" s="820"/>
      <c r="T27014" s="820"/>
      <c r="U27014" s="820"/>
      <c r="V27014" s="820"/>
      <c r="W27014" s="820"/>
      <c r="X27014" s="820"/>
      <c r="Y27014" s="820"/>
      <c r="Z27014" s="820"/>
    </row>
    <row r="27015" spans="7:26">
      <c r="G27015" s="826"/>
      <c r="H27015" s="820"/>
      <c r="J27015" s="820"/>
      <c r="K27015" s="820"/>
      <c r="L27015" s="820"/>
      <c r="M27015" s="820"/>
      <c r="N27015" s="820"/>
      <c r="O27015" s="820"/>
      <c r="P27015" s="820"/>
      <c r="Q27015" s="820"/>
      <c r="R27015" s="820"/>
      <c r="S27015" s="820"/>
      <c r="T27015" s="820"/>
      <c r="U27015" s="820"/>
      <c r="V27015" s="820"/>
      <c r="W27015" s="820"/>
      <c r="X27015" s="820"/>
      <c r="Y27015" s="820"/>
      <c r="Z27015" s="820"/>
    </row>
    <row r="27016" spans="7:26">
      <c r="G27016" s="826"/>
      <c r="H27016" s="820"/>
      <c r="J27016" s="820"/>
      <c r="K27016" s="820"/>
      <c r="L27016" s="820"/>
      <c r="M27016" s="820"/>
      <c r="N27016" s="820"/>
      <c r="O27016" s="820"/>
      <c r="P27016" s="820"/>
      <c r="Q27016" s="820"/>
      <c r="R27016" s="820"/>
      <c r="S27016" s="820"/>
      <c r="T27016" s="820"/>
      <c r="U27016" s="820"/>
      <c r="V27016" s="820"/>
      <c r="W27016" s="820"/>
      <c r="X27016" s="820"/>
      <c r="Y27016" s="820"/>
      <c r="Z27016" s="820"/>
    </row>
    <row r="27017" spans="7:26">
      <c r="G27017" s="826"/>
      <c r="H27017" s="820"/>
      <c r="J27017" s="820"/>
      <c r="K27017" s="820"/>
      <c r="L27017" s="820"/>
      <c r="M27017" s="820"/>
      <c r="N27017" s="820"/>
      <c r="O27017" s="820"/>
      <c r="P27017" s="820"/>
      <c r="Q27017" s="820"/>
      <c r="R27017" s="820"/>
      <c r="S27017" s="820"/>
      <c r="T27017" s="820"/>
      <c r="U27017" s="820"/>
      <c r="V27017" s="820"/>
      <c r="W27017" s="820"/>
      <c r="X27017" s="820"/>
      <c r="Y27017" s="820"/>
      <c r="Z27017" s="820"/>
    </row>
    <row r="27018" spans="7:26">
      <c r="G27018" s="826"/>
      <c r="H27018" s="820"/>
      <c r="J27018" s="820"/>
      <c r="K27018" s="820"/>
      <c r="L27018" s="820"/>
      <c r="M27018" s="820"/>
      <c r="N27018" s="820"/>
      <c r="O27018" s="820"/>
      <c r="P27018" s="820"/>
      <c r="Q27018" s="820"/>
      <c r="R27018" s="820"/>
      <c r="S27018" s="820"/>
      <c r="T27018" s="820"/>
      <c r="U27018" s="820"/>
      <c r="V27018" s="820"/>
      <c r="W27018" s="820"/>
      <c r="X27018" s="820"/>
      <c r="Y27018" s="820"/>
      <c r="Z27018" s="820"/>
    </row>
    <row r="27019" spans="7:26">
      <c r="G27019" s="826"/>
      <c r="H27019" s="820"/>
      <c r="J27019" s="820"/>
      <c r="K27019" s="820"/>
      <c r="L27019" s="820"/>
      <c r="M27019" s="820"/>
      <c r="N27019" s="820"/>
      <c r="O27019" s="820"/>
      <c r="P27019" s="820"/>
      <c r="Q27019" s="820"/>
      <c r="R27019" s="820"/>
      <c r="S27019" s="820"/>
      <c r="T27019" s="820"/>
      <c r="U27019" s="820"/>
      <c r="V27019" s="820"/>
      <c r="W27019" s="820"/>
      <c r="X27019" s="820"/>
      <c r="Y27019" s="820"/>
      <c r="Z27019" s="820"/>
    </row>
    <row r="27020" spans="7:26">
      <c r="G27020" s="826"/>
      <c r="H27020" s="820"/>
      <c r="J27020" s="820"/>
      <c r="K27020" s="820"/>
      <c r="L27020" s="820"/>
      <c r="M27020" s="820"/>
      <c r="N27020" s="820"/>
      <c r="O27020" s="820"/>
      <c r="P27020" s="820"/>
      <c r="Q27020" s="820"/>
      <c r="R27020" s="820"/>
      <c r="S27020" s="820"/>
      <c r="T27020" s="820"/>
      <c r="U27020" s="820"/>
      <c r="V27020" s="820"/>
      <c r="W27020" s="820"/>
      <c r="X27020" s="820"/>
      <c r="Y27020" s="820"/>
      <c r="Z27020" s="820"/>
    </row>
    <row r="27021" spans="7:26">
      <c r="G27021" s="826"/>
      <c r="H27021" s="820"/>
      <c r="J27021" s="820"/>
      <c r="K27021" s="820"/>
      <c r="L27021" s="820"/>
      <c r="M27021" s="820"/>
      <c r="N27021" s="820"/>
      <c r="O27021" s="820"/>
      <c r="P27021" s="820"/>
      <c r="Q27021" s="820"/>
      <c r="R27021" s="820"/>
      <c r="S27021" s="820"/>
      <c r="T27021" s="820"/>
      <c r="U27021" s="820"/>
      <c r="V27021" s="820"/>
      <c r="W27021" s="820"/>
      <c r="X27021" s="820"/>
      <c r="Y27021" s="820"/>
      <c r="Z27021" s="820"/>
    </row>
    <row r="27022" spans="7:26">
      <c r="G27022" s="826"/>
      <c r="H27022" s="820"/>
      <c r="J27022" s="820"/>
      <c r="K27022" s="820"/>
      <c r="L27022" s="820"/>
      <c r="M27022" s="820"/>
      <c r="N27022" s="820"/>
      <c r="O27022" s="820"/>
      <c r="P27022" s="820"/>
      <c r="Q27022" s="820"/>
      <c r="R27022" s="820"/>
      <c r="S27022" s="820"/>
      <c r="T27022" s="820"/>
      <c r="U27022" s="820"/>
      <c r="V27022" s="820"/>
      <c r="W27022" s="820"/>
      <c r="X27022" s="820"/>
      <c r="Y27022" s="820"/>
      <c r="Z27022" s="820"/>
    </row>
    <row r="27023" spans="7:26">
      <c r="G27023" s="826"/>
      <c r="H27023" s="820"/>
      <c r="J27023" s="820"/>
      <c r="K27023" s="820"/>
      <c r="L27023" s="820"/>
      <c r="M27023" s="820"/>
      <c r="N27023" s="820"/>
      <c r="O27023" s="820"/>
      <c r="P27023" s="820"/>
      <c r="Q27023" s="820"/>
      <c r="R27023" s="820"/>
      <c r="S27023" s="820"/>
      <c r="T27023" s="820"/>
      <c r="U27023" s="820"/>
      <c r="V27023" s="820"/>
      <c r="W27023" s="820"/>
      <c r="X27023" s="820"/>
      <c r="Y27023" s="820"/>
      <c r="Z27023" s="820"/>
    </row>
    <row r="27024" spans="7:26">
      <c r="G27024" s="826"/>
      <c r="H27024" s="820"/>
      <c r="J27024" s="820"/>
      <c r="K27024" s="820"/>
      <c r="L27024" s="820"/>
      <c r="M27024" s="820"/>
      <c r="N27024" s="820"/>
      <c r="O27024" s="820"/>
      <c r="P27024" s="820"/>
      <c r="Q27024" s="820"/>
      <c r="R27024" s="820"/>
      <c r="S27024" s="820"/>
      <c r="T27024" s="820"/>
      <c r="U27024" s="820"/>
      <c r="V27024" s="820"/>
      <c r="W27024" s="820"/>
      <c r="X27024" s="820"/>
      <c r="Y27024" s="820"/>
      <c r="Z27024" s="820"/>
    </row>
    <row r="27025" spans="7:26">
      <c r="G27025" s="826"/>
      <c r="H27025" s="820"/>
      <c r="J27025" s="820"/>
      <c r="K27025" s="820"/>
      <c r="L27025" s="820"/>
      <c r="M27025" s="820"/>
      <c r="N27025" s="820"/>
      <c r="O27025" s="820"/>
      <c r="P27025" s="820"/>
      <c r="Q27025" s="820"/>
      <c r="R27025" s="820"/>
      <c r="S27025" s="820"/>
      <c r="T27025" s="820"/>
      <c r="U27025" s="820"/>
      <c r="V27025" s="820"/>
      <c r="W27025" s="820"/>
      <c r="X27025" s="820"/>
      <c r="Y27025" s="820"/>
      <c r="Z27025" s="820"/>
    </row>
    <row r="27026" spans="7:26">
      <c r="G27026" s="826"/>
      <c r="H27026" s="820"/>
      <c r="J27026" s="820"/>
      <c r="K27026" s="820"/>
      <c r="L27026" s="820"/>
      <c r="M27026" s="820"/>
      <c r="N27026" s="820"/>
      <c r="O27026" s="820"/>
      <c r="P27026" s="820"/>
      <c r="Q27026" s="820"/>
      <c r="R27026" s="820"/>
      <c r="S27026" s="820"/>
      <c r="T27026" s="820"/>
      <c r="U27026" s="820"/>
      <c r="V27026" s="820"/>
      <c r="W27026" s="820"/>
      <c r="X27026" s="820"/>
      <c r="Y27026" s="820"/>
      <c r="Z27026" s="820"/>
    </row>
    <row r="27027" spans="7:26">
      <c r="G27027" s="826"/>
      <c r="H27027" s="820"/>
      <c r="J27027" s="820"/>
      <c r="K27027" s="820"/>
      <c r="L27027" s="820"/>
      <c r="M27027" s="820"/>
      <c r="N27027" s="820"/>
      <c r="O27027" s="820"/>
      <c r="P27027" s="820"/>
      <c r="Q27027" s="820"/>
      <c r="R27027" s="820"/>
      <c r="S27027" s="820"/>
      <c r="T27027" s="820"/>
      <c r="U27027" s="820"/>
      <c r="V27027" s="820"/>
      <c r="W27027" s="820"/>
      <c r="X27027" s="820"/>
      <c r="Y27027" s="820"/>
      <c r="Z27027" s="820"/>
    </row>
    <row r="27028" spans="7:26">
      <c r="G27028" s="826"/>
      <c r="H27028" s="820"/>
      <c r="J27028" s="820"/>
      <c r="K27028" s="820"/>
      <c r="L27028" s="820"/>
      <c r="M27028" s="820"/>
      <c r="N27028" s="820"/>
      <c r="O27028" s="820"/>
      <c r="P27028" s="820"/>
      <c r="Q27028" s="820"/>
      <c r="R27028" s="820"/>
      <c r="S27028" s="820"/>
      <c r="T27028" s="820"/>
      <c r="U27028" s="820"/>
      <c r="V27028" s="820"/>
      <c r="W27028" s="820"/>
      <c r="X27028" s="820"/>
      <c r="Y27028" s="820"/>
      <c r="Z27028" s="820"/>
    </row>
    <row r="27029" spans="7:26">
      <c r="G27029" s="826"/>
      <c r="H27029" s="820"/>
      <c r="J27029" s="820"/>
      <c r="K27029" s="820"/>
      <c r="L27029" s="820"/>
      <c r="M27029" s="820"/>
      <c r="N27029" s="820"/>
      <c r="O27029" s="820"/>
      <c r="P27029" s="820"/>
      <c r="Q27029" s="820"/>
      <c r="R27029" s="820"/>
      <c r="S27029" s="820"/>
      <c r="T27029" s="820"/>
      <c r="U27029" s="820"/>
      <c r="V27029" s="820"/>
      <c r="W27029" s="820"/>
      <c r="X27029" s="820"/>
      <c r="Y27029" s="820"/>
      <c r="Z27029" s="820"/>
    </row>
    <row r="27030" spans="7:26">
      <c r="G27030" s="826"/>
      <c r="H27030" s="820"/>
      <c r="J27030" s="820"/>
      <c r="K27030" s="820"/>
      <c r="L27030" s="820"/>
      <c r="M27030" s="820"/>
      <c r="N27030" s="820"/>
      <c r="O27030" s="820"/>
      <c r="P27030" s="820"/>
      <c r="Q27030" s="820"/>
      <c r="R27030" s="820"/>
      <c r="S27030" s="820"/>
      <c r="T27030" s="820"/>
      <c r="U27030" s="820"/>
      <c r="V27030" s="820"/>
      <c r="W27030" s="820"/>
      <c r="X27030" s="820"/>
      <c r="Y27030" s="820"/>
      <c r="Z27030" s="820"/>
    </row>
    <row r="27031" spans="7:26">
      <c r="G27031" s="826"/>
      <c r="H27031" s="820"/>
      <c r="J27031" s="820"/>
      <c r="K27031" s="820"/>
      <c r="L27031" s="820"/>
      <c r="M27031" s="820"/>
      <c r="N27031" s="820"/>
      <c r="O27031" s="820"/>
      <c r="P27031" s="820"/>
      <c r="Q27031" s="820"/>
      <c r="R27031" s="820"/>
      <c r="S27031" s="820"/>
      <c r="T27031" s="820"/>
      <c r="U27031" s="820"/>
      <c r="V27031" s="820"/>
      <c r="W27031" s="820"/>
      <c r="X27031" s="820"/>
      <c r="Y27031" s="820"/>
      <c r="Z27031" s="820"/>
    </row>
    <row r="27032" spans="7:26">
      <c r="G27032" s="826"/>
      <c r="H27032" s="820"/>
      <c r="J27032" s="820"/>
      <c r="K27032" s="820"/>
      <c r="L27032" s="820"/>
      <c r="M27032" s="820"/>
      <c r="N27032" s="820"/>
      <c r="O27032" s="820"/>
      <c r="P27032" s="820"/>
      <c r="Q27032" s="820"/>
      <c r="R27032" s="820"/>
      <c r="S27032" s="820"/>
      <c r="T27032" s="820"/>
      <c r="U27032" s="820"/>
      <c r="V27032" s="820"/>
      <c r="W27032" s="820"/>
      <c r="X27032" s="820"/>
      <c r="Y27032" s="820"/>
      <c r="Z27032" s="820"/>
    </row>
    <row r="27033" spans="7:26">
      <c r="G27033" s="826"/>
      <c r="H27033" s="820"/>
      <c r="J27033" s="820"/>
      <c r="K27033" s="820"/>
      <c r="L27033" s="820"/>
      <c r="M27033" s="820"/>
      <c r="N27033" s="820"/>
      <c r="O27033" s="820"/>
      <c r="P27033" s="820"/>
      <c r="Q27033" s="820"/>
      <c r="R27033" s="820"/>
      <c r="S27033" s="820"/>
      <c r="T27033" s="820"/>
      <c r="U27033" s="820"/>
      <c r="V27033" s="820"/>
      <c r="W27033" s="820"/>
      <c r="X27033" s="820"/>
      <c r="Y27033" s="820"/>
      <c r="Z27033" s="820"/>
    </row>
    <row r="27034" spans="7:26">
      <c r="G27034" s="826"/>
      <c r="H27034" s="820"/>
      <c r="J27034" s="820"/>
      <c r="K27034" s="820"/>
      <c r="L27034" s="820"/>
      <c r="M27034" s="820"/>
      <c r="N27034" s="820"/>
      <c r="O27034" s="820"/>
      <c r="P27034" s="820"/>
      <c r="Q27034" s="820"/>
      <c r="R27034" s="820"/>
      <c r="S27034" s="820"/>
      <c r="T27034" s="820"/>
      <c r="U27034" s="820"/>
      <c r="V27034" s="820"/>
      <c r="W27034" s="820"/>
      <c r="X27034" s="820"/>
      <c r="Y27034" s="820"/>
      <c r="Z27034" s="820"/>
    </row>
    <row r="27035" spans="7:26">
      <c r="G27035" s="826"/>
      <c r="H27035" s="820"/>
      <c r="J27035" s="820"/>
      <c r="K27035" s="820"/>
      <c r="L27035" s="820"/>
      <c r="M27035" s="820"/>
      <c r="N27035" s="820"/>
      <c r="O27035" s="820"/>
      <c r="P27035" s="820"/>
      <c r="Q27035" s="820"/>
      <c r="R27035" s="820"/>
      <c r="S27035" s="820"/>
      <c r="T27035" s="820"/>
      <c r="U27035" s="820"/>
      <c r="V27035" s="820"/>
      <c r="W27035" s="820"/>
      <c r="X27035" s="820"/>
      <c r="Y27035" s="820"/>
      <c r="Z27035" s="820"/>
    </row>
    <row r="27036" spans="7:26">
      <c r="G27036" s="826"/>
      <c r="H27036" s="820"/>
      <c r="J27036" s="820"/>
      <c r="K27036" s="820"/>
      <c r="L27036" s="820"/>
      <c r="M27036" s="820"/>
      <c r="N27036" s="820"/>
      <c r="O27036" s="820"/>
      <c r="P27036" s="820"/>
      <c r="Q27036" s="820"/>
      <c r="R27036" s="820"/>
      <c r="S27036" s="820"/>
      <c r="T27036" s="820"/>
      <c r="U27036" s="820"/>
      <c r="V27036" s="820"/>
      <c r="W27036" s="820"/>
      <c r="X27036" s="820"/>
      <c r="Y27036" s="820"/>
      <c r="Z27036" s="820"/>
    </row>
    <row r="27037" spans="7:26">
      <c r="G27037" s="826"/>
      <c r="H27037" s="820"/>
      <c r="J27037" s="820"/>
      <c r="K27037" s="820"/>
      <c r="L27037" s="820"/>
      <c r="M27037" s="820"/>
      <c r="N27037" s="820"/>
      <c r="O27037" s="820"/>
      <c r="P27037" s="820"/>
      <c r="Q27037" s="820"/>
      <c r="R27037" s="820"/>
      <c r="S27037" s="820"/>
      <c r="T27037" s="820"/>
      <c r="U27037" s="820"/>
      <c r="V27037" s="820"/>
      <c r="W27037" s="820"/>
      <c r="X27037" s="820"/>
      <c r="Y27037" s="820"/>
      <c r="Z27037" s="820"/>
    </row>
    <row r="27038" spans="7:26">
      <c r="G27038" s="826"/>
      <c r="H27038" s="820"/>
      <c r="J27038" s="820"/>
      <c r="K27038" s="820"/>
      <c r="L27038" s="820"/>
      <c r="M27038" s="820"/>
      <c r="N27038" s="820"/>
      <c r="O27038" s="820"/>
      <c r="P27038" s="820"/>
      <c r="Q27038" s="820"/>
      <c r="R27038" s="820"/>
      <c r="S27038" s="820"/>
      <c r="T27038" s="820"/>
      <c r="U27038" s="820"/>
      <c r="V27038" s="820"/>
      <c r="W27038" s="820"/>
      <c r="X27038" s="820"/>
      <c r="Y27038" s="820"/>
      <c r="Z27038" s="820"/>
    </row>
    <row r="27039" spans="7:26">
      <c r="G27039" s="826"/>
      <c r="H27039" s="820"/>
      <c r="J27039" s="820"/>
      <c r="K27039" s="820"/>
      <c r="L27039" s="820"/>
      <c r="M27039" s="820"/>
      <c r="N27039" s="820"/>
      <c r="O27039" s="820"/>
      <c r="P27039" s="820"/>
      <c r="Q27039" s="820"/>
      <c r="R27039" s="820"/>
      <c r="S27039" s="820"/>
      <c r="T27039" s="820"/>
      <c r="U27039" s="820"/>
      <c r="V27039" s="820"/>
      <c r="W27039" s="820"/>
      <c r="X27039" s="820"/>
      <c r="Y27039" s="820"/>
      <c r="Z27039" s="820"/>
    </row>
    <row r="27040" spans="7:26">
      <c r="G27040" s="826"/>
      <c r="H27040" s="820"/>
      <c r="J27040" s="820"/>
      <c r="K27040" s="820"/>
      <c r="L27040" s="820"/>
      <c r="M27040" s="820"/>
      <c r="N27040" s="820"/>
      <c r="O27040" s="820"/>
      <c r="P27040" s="820"/>
      <c r="Q27040" s="820"/>
      <c r="R27040" s="820"/>
      <c r="S27040" s="820"/>
      <c r="T27040" s="820"/>
      <c r="U27040" s="820"/>
      <c r="V27040" s="820"/>
      <c r="W27040" s="820"/>
      <c r="X27040" s="820"/>
      <c r="Y27040" s="820"/>
      <c r="Z27040" s="820"/>
    </row>
    <row r="27041" spans="7:26">
      <c r="G27041" s="826"/>
      <c r="H27041" s="820"/>
      <c r="J27041" s="820"/>
      <c r="K27041" s="820"/>
      <c r="L27041" s="820"/>
      <c r="M27041" s="820"/>
      <c r="N27041" s="820"/>
      <c r="O27041" s="820"/>
      <c r="P27041" s="820"/>
      <c r="Q27041" s="820"/>
      <c r="R27041" s="820"/>
      <c r="S27041" s="820"/>
      <c r="T27041" s="820"/>
      <c r="U27041" s="820"/>
      <c r="V27041" s="820"/>
      <c r="W27041" s="820"/>
      <c r="X27041" s="820"/>
      <c r="Y27041" s="820"/>
      <c r="Z27041" s="820"/>
    </row>
    <row r="27042" spans="7:26">
      <c r="G27042" s="826"/>
      <c r="H27042" s="820"/>
      <c r="J27042" s="820"/>
      <c r="K27042" s="820"/>
      <c r="L27042" s="820"/>
      <c r="M27042" s="820"/>
      <c r="N27042" s="820"/>
      <c r="O27042" s="820"/>
      <c r="P27042" s="820"/>
      <c r="Q27042" s="820"/>
      <c r="R27042" s="820"/>
      <c r="S27042" s="820"/>
      <c r="T27042" s="820"/>
      <c r="U27042" s="820"/>
      <c r="V27042" s="820"/>
      <c r="W27042" s="820"/>
      <c r="X27042" s="820"/>
      <c r="Y27042" s="820"/>
      <c r="Z27042" s="820"/>
    </row>
    <row r="27043" spans="7:26">
      <c r="G27043" s="826"/>
      <c r="H27043" s="820"/>
      <c r="J27043" s="820"/>
      <c r="K27043" s="820"/>
      <c r="L27043" s="820"/>
      <c r="M27043" s="820"/>
      <c r="N27043" s="820"/>
      <c r="O27043" s="820"/>
      <c r="P27043" s="820"/>
      <c r="Q27043" s="820"/>
      <c r="R27043" s="820"/>
      <c r="S27043" s="820"/>
      <c r="T27043" s="820"/>
      <c r="U27043" s="820"/>
      <c r="V27043" s="820"/>
      <c r="W27043" s="820"/>
      <c r="X27043" s="820"/>
      <c r="Y27043" s="820"/>
      <c r="Z27043" s="820"/>
    </row>
    <row r="27044" spans="7:26">
      <c r="G27044" s="826"/>
      <c r="H27044" s="820"/>
      <c r="J27044" s="820"/>
      <c r="K27044" s="820"/>
      <c r="L27044" s="820"/>
      <c r="M27044" s="820"/>
      <c r="N27044" s="820"/>
      <c r="O27044" s="820"/>
      <c r="P27044" s="820"/>
      <c r="Q27044" s="820"/>
      <c r="R27044" s="820"/>
      <c r="S27044" s="820"/>
      <c r="T27044" s="820"/>
      <c r="U27044" s="820"/>
      <c r="V27044" s="820"/>
      <c r="W27044" s="820"/>
      <c r="X27044" s="820"/>
      <c r="Y27044" s="820"/>
      <c r="Z27044" s="820"/>
    </row>
    <row r="27045" spans="7:26">
      <c r="G27045" s="826"/>
      <c r="H27045" s="820"/>
      <c r="J27045" s="820"/>
      <c r="K27045" s="820"/>
      <c r="L27045" s="820"/>
      <c r="M27045" s="820"/>
      <c r="N27045" s="820"/>
      <c r="O27045" s="820"/>
      <c r="P27045" s="820"/>
      <c r="Q27045" s="820"/>
      <c r="R27045" s="820"/>
      <c r="S27045" s="820"/>
      <c r="T27045" s="820"/>
      <c r="U27045" s="820"/>
      <c r="V27045" s="820"/>
      <c r="W27045" s="820"/>
      <c r="X27045" s="820"/>
      <c r="Y27045" s="820"/>
      <c r="Z27045" s="820"/>
    </row>
    <row r="27046" spans="7:26">
      <c r="G27046" s="826"/>
      <c r="H27046" s="820"/>
      <c r="J27046" s="820"/>
      <c r="K27046" s="820"/>
      <c r="L27046" s="820"/>
      <c r="M27046" s="820"/>
      <c r="N27046" s="820"/>
      <c r="O27046" s="820"/>
      <c r="P27046" s="820"/>
      <c r="Q27046" s="820"/>
      <c r="R27046" s="820"/>
      <c r="S27046" s="820"/>
      <c r="T27046" s="820"/>
      <c r="U27046" s="820"/>
      <c r="V27046" s="820"/>
      <c r="W27046" s="820"/>
      <c r="X27046" s="820"/>
      <c r="Y27046" s="820"/>
      <c r="Z27046" s="820"/>
    </row>
    <row r="27047" spans="7:26">
      <c r="G27047" s="826"/>
      <c r="H27047" s="820"/>
      <c r="J27047" s="820"/>
      <c r="K27047" s="820"/>
      <c r="L27047" s="820"/>
      <c r="M27047" s="820"/>
      <c r="N27047" s="820"/>
      <c r="O27047" s="820"/>
      <c r="P27047" s="820"/>
      <c r="Q27047" s="820"/>
      <c r="R27047" s="820"/>
      <c r="S27047" s="820"/>
      <c r="T27047" s="820"/>
      <c r="U27047" s="820"/>
      <c r="V27047" s="820"/>
      <c r="W27047" s="820"/>
      <c r="X27047" s="820"/>
      <c r="Y27047" s="820"/>
      <c r="Z27047" s="820"/>
    </row>
    <row r="27048" spans="7:26">
      <c r="G27048" s="826"/>
      <c r="H27048" s="820"/>
      <c r="J27048" s="820"/>
      <c r="K27048" s="820"/>
      <c r="L27048" s="820"/>
      <c r="M27048" s="820"/>
      <c r="N27048" s="820"/>
      <c r="O27048" s="820"/>
      <c r="P27048" s="820"/>
      <c r="Q27048" s="820"/>
      <c r="R27048" s="820"/>
      <c r="S27048" s="820"/>
      <c r="T27048" s="820"/>
      <c r="U27048" s="820"/>
      <c r="V27048" s="820"/>
      <c r="W27048" s="820"/>
      <c r="X27048" s="820"/>
      <c r="Y27048" s="820"/>
      <c r="Z27048" s="820"/>
    </row>
    <row r="27049" spans="7:26">
      <c r="G27049" s="826"/>
      <c r="H27049" s="820"/>
      <c r="J27049" s="820"/>
      <c r="K27049" s="820"/>
      <c r="L27049" s="820"/>
      <c r="M27049" s="820"/>
      <c r="N27049" s="820"/>
      <c r="O27049" s="820"/>
      <c r="P27049" s="820"/>
      <c r="Q27049" s="820"/>
      <c r="R27049" s="820"/>
      <c r="S27049" s="820"/>
      <c r="T27049" s="820"/>
      <c r="U27049" s="820"/>
      <c r="V27049" s="820"/>
      <c r="W27049" s="820"/>
      <c r="X27049" s="820"/>
      <c r="Y27049" s="820"/>
      <c r="Z27049" s="820"/>
    </row>
    <row r="27050" spans="7:26">
      <c r="G27050" s="826"/>
      <c r="H27050" s="820"/>
      <c r="J27050" s="820"/>
      <c r="K27050" s="820"/>
      <c r="L27050" s="820"/>
      <c r="M27050" s="820"/>
      <c r="N27050" s="820"/>
      <c r="O27050" s="820"/>
      <c r="P27050" s="820"/>
      <c r="Q27050" s="820"/>
      <c r="R27050" s="820"/>
      <c r="S27050" s="820"/>
      <c r="T27050" s="820"/>
      <c r="U27050" s="820"/>
      <c r="V27050" s="820"/>
      <c r="W27050" s="820"/>
      <c r="X27050" s="820"/>
      <c r="Y27050" s="820"/>
      <c r="Z27050" s="820"/>
    </row>
    <row r="27051" spans="7:26">
      <c r="G27051" s="826"/>
      <c r="H27051" s="820"/>
      <c r="J27051" s="820"/>
      <c r="K27051" s="820"/>
      <c r="L27051" s="820"/>
      <c r="M27051" s="820"/>
      <c r="N27051" s="820"/>
      <c r="O27051" s="820"/>
      <c r="P27051" s="820"/>
      <c r="Q27051" s="820"/>
      <c r="R27051" s="820"/>
      <c r="S27051" s="820"/>
      <c r="T27051" s="820"/>
      <c r="U27051" s="820"/>
      <c r="V27051" s="820"/>
      <c r="W27051" s="820"/>
      <c r="X27051" s="820"/>
      <c r="Y27051" s="820"/>
      <c r="Z27051" s="820"/>
    </row>
    <row r="27052" spans="7:26">
      <c r="G27052" s="826"/>
      <c r="H27052" s="820"/>
      <c r="J27052" s="820"/>
      <c r="K27052" s="820"/>
      <c r="L27052" s="820"/>
      <c r="M27052" s="820"/>
      <c r="N27052" s="820"/>
      <c r="O27052" s="820"/>
      <c r="P27052" s="820"/>
      <c r="Q27052" s="820"/>
      <c r="R27052" s="820"/>
      <c r="S27052" s="820"/>
      <c r="T27052" s="820"/>
      <c r="U27052" s="820"/>
      <c r="V27052" s="820"/>
      <c r="W27052" s="820"/>
      <c r="X27052" s="820"/>
      <c r="Y27052" s="820"/>
      <c r="Z27052" s="820"/>
    </row>
    <row r="27053" spans="7:26">
      <c r="G27053" s="826"/>
      <c r="H27053" s="820"/>
      <c r="J27053" s="820"/>
      <c r="K27053" s="820"/>
      <c r="L27053" s="820"/>
      <c r="M27053" s="820"/>
      <c r="N27053" s="820"/>
      <c r="O27053" s="820"/>
      <c r="P27053" s="820"/>
      <c r="Q27053" s="820"/>
      <c r="R27053" s="820"/>
      <c r="S27053" s="820"/>
      <c r="T27053" s="820"/>
      <c r="U27053" s="820"/>
      <c r="V27053" s="820"/>
      <c r="W27053" s="820"/>
      <c r="X27053" s="820"/>
      <c r="Y27053" s="820"/>
      <c r="Z27053" s="820"/>
    </row>
    <row r="27054" spans="7:26">
      <c r="G27054" s="826"/>
      <c r="H27054" s="820"/>
      <c r="J27054" s="820"/>
      <c r="K27054" s="820"/>
      <c r="L27054" s="820"/>
      <c r="M27054" s="820"/>
      <c r="N27054" s="820"/>
      <c r="O27054" s="820"/>
      <c r="P27054" s="820"/>
      <c r="Q27054" s="820"/>
      <c r="R27054" s="820"/>
      <c r="S27054" s="820"/>
      <c r="T27054" s="820"/>
      <c r="U27054" s="820"/>
      <c r="V27054" s="820"/>
      <c r="W27054" s="820"/>
      <c r="X27054" s="820"/>
      <c r="Y27054" s="820"/>
      <c r="Z27054" s="820"/>
    </row>
    <row r="27055" spans="7:26">
      <c r="G27055" s="826"/>
      <c r="H27055" s="820"/>
      <c r="J27055" s="820"/>
      <c r="K27055" s="820"/>
      <c r="L27055" s="820"/>
      <c r="M27055" s="820"/>
      <c r="N27055" s="820"/>
      <c r="O27055" s="820"/>
      <c r="P27055" s="820"/>
      <c r="Q27055" s="820"/>
      <c r="R27055" s="820"/>
      <c r="S27055" s="820"/>
      <c r="T27055" s="820"/>
      <c r="U27055" s="820"/>
      <c r="V27055" s="820"/>
      <c r="W27055" s="820"/>
      <c r="X27055" s="820"/>
      <c r="Y27055" s="820"/>
      <c r="Z27055" s="820"/>
    </row>
    <row r="27056" spans="7:26">
      <c r="G27056" s="826"/>
      <c r="H27056" s="820"/>
      <c r="J27056" s="820"/>
      <c r="K27056" s="820"/>
      <c r="L27056" s="820"/>
      <c r="M27056" s="820"/>
      <c r="N27056" s="820"/>
      <c r="O27056" s="820"/>
      <c r="P27056" s="820"/>
      <c r="Q27056" s="820"/>
      <c r="R27056" s="820"/>
      <c r="S27056" s="820"/>
      <c r="T27056" s="820"/>
      <c r="U27056" s="820"/>
      <c r="V27056" s="820"/>
      <c r="W27056" s="820"/>
      <c r="X27056" s="820"/>
      <c r="Y27056" s="820"/>
      <c r="Z27056" s="820"/>
    </row>
    <row r="27057" spans="7:26">
      <c r="G27057" s="826"/>
      <c r="H27057" s="820"/>
      <c r="J27057" s="820"/>
      <c r="K27057" s="820"/>
      <c r="L27057" s="820"/>
      <c r="M27057" s="820"/>
      <c r="N27057" s="820"/>
      <c r="O27057" s="820"/>
      <c r="P27057" s="820"/>
      <c r="Q27057" s="820"/>
      <c r="R27057" s="820"/>
      <c r="S27057" s="820"/>
      <c r="T27057" s="820"/>
      <c r="U27057" s="820"/>
      <c r="V27057" s="820"/>
      <c r="W27057" s="820"/>
      <c r="X27057" s="820"/>
      <c r="Y27057" s="820"/>
      <c r="Z27057" s="820"/>
    </row>
    <row r="27058" spans="7:26">
      <c r="G27058" s="826"/>
      <c r="H27058" s="820"/>
      <c r="J27058" s="820"/>
      <c r="K27058" s="820"/>
      <c r="L27058" s="820"/>
      <c r="M27058" s="820"/>
      <c r="N27058" s="820"/>
      <c r="O27058" s="820"/>
      <c r="P27058" s="820"/>
      <c r="Q27058" s="820"/>
      <c r="R27058" s="820"/>
      <c r="S27058" s="820"/>
      <c r="T27058" s="820"/>
      <c r="U27058" s="820"/>
      <c r="V27058" s="820"/>
      <c r="W27058" s="820"/>
      <c r="X27058" s="820"/>
      <c r="Y27058" s="820"/>
      <c r="Z27058" s="820"/>
    </row>
    <row r="27059" spans="7:26">
      <c r="G27059" s="826"/>
      <c r="H27059" s="820"/>
      <c r="J27059" s="820"/>
      <c r="K27059" s="820"/>
      <c r="L27059" s="820"/>
      <c r="M27059" s="820"/>
      <c r="N27059" s="820"/>
      <c r="O27059" s="820"/>
      <c r="P27059" s="820"/>
      <c r="Q27059" s="820"/>
      <c r="R27059" s="820"/>
      <c r="S27059" s="820"/>
      <c r="T27059" s="820"/>
      <c r="U27059" s="820"/>
      <c r="V27059" s="820"/>
      <c r="W27059" s="820"/>
      <c r="X27059" s="820"/>
      <c r="Y27059" s="820"/>
      <c r="Z27059" s="820"/>
    </row>
    <row r="27060" spans="7:26">
      <c r="G27060" s="826"/>
      <c r="H27060" s="820"/>
      <c r="J27060" s="820"/>
      <c r="K27060" s="820"/>
      <c r="L27060" s="820"/>
      <c r="M27060" s="820"/>
      <c r="N27060" s="820"/>
      <c r="O27060" s="820"/>
      <c r="P27060" s="820"/>
      <c r="Q27060" s="820"/>
      <c r="R27060" s="820"/>
      <c r="S27060" s="820"/>
      <c r="T27060" s="820"/>
      <c r="U27060" s="820"/>
      <c r="V27060" s="820"/>
      <c r="W27060" s="820"/>
      <c r="X27060" s="820"/>
      <c r="Y27060" s="820"/>
      <c r="Z27060" s="820"/>
    </row>
    <row r="27061" spans="7:26">
      <c r="G27061" s="826"/>
      <c r="H27061" s="820"/>
      <c r="J27061" s="820"/>
      <c r="K27061" s="820"/>
      <c r="L27061" s="820"/>
      <c r="M27061" s="820"/>
      <c r="N27061" s="820"/>
      <c r="O27061" s="820"/>
      <c r="P27061" s="820"/>
      <c r="Q27061" s="820"/>
      <c r="R27061" s="820"/>
      <c r="S27061" s="820"/>
      <c r="T27061" s="820"/>
      <c r="U27061" s="820"/>
      <c r="V27061" s="820"/>
      <c r="W27061" s="820"/>
      <c r="X27061" s="820"/>
      <c r="Y27061" s="820"/>
      <c r="Z27061" s="820"/>
    </row>
    <row r="27062" spans="7:26">
      <c r="G27062" s="826"/>
      <c r="H27062" s="820"/>
      <c r="J27062" s="820"/>
      <c r="K27062" s="820"/>
      <c r="L27062" s="820"/>
      <c r="M27062" s="820"/>
      <c r="N27062" s="820"/>
      <c r="O27062" s="820"/>
      <c r="P27062" s="820"/>
      <c r="Q27062" s="820"/>
      <c r="R27062" s="820"/>
      <c r="S27062" s="820"/>
      <c r="T27062" s="820"/>
      <c r="U27062" s="820"/>
      <c r="V27062" s="820"/>
      <c r="W27062" s="820"/>
      <c r="X27062" s="820"/>
      <c r="Y27062" s="820"/>
      <c r="Z27062" s="820"/>
    </row>
    <row r="27063" spans="7:26">
      <c r="G27063" s="826"/>
      <c r="H27063" s="820"/>
      <c r="J27063" s="820"/>
      <c r="K27063" s="820"/>
      <c r="L27063" s="820"/>
      <c r="M27063" s="820"/>
      <c r="N27063" s="820"/>
      <c r="O27063" s="820"/>
      <c r="P27063" s="820"/>
      <c r="Q27063" s="820"/>
      <c r="R27063" s="820"/>
      <c r="S27063" s="820"/>
      <c r="T27063" s="820"/>
      <c r="U27063" s="820"/>
      <c r="V27063" s="820"/>
      <c r="W27063" s="820"/>
      <c r="X27063" s="820"/>
      <c r="Y27063" s="820"/>
      <c r="Z27063" s="820"/>
    </row>
    <row r="27064" spans="7:26">
      <c r="G27064" s="826"/>
      <c r="H27064" s="820"/>
      <c r="J27064" s="820"/>
      <c r="K27064" s="820"/>
      <c r="L27064" s="820"/>
      <c r="M27064" s="820"/>
      <c r="N27064" s="820"/>
      <c r="O27064" s="820"/>
      <c r="P27064" s="820"/>
      <c r="Q27064" s="820"/>
      <c r="R27064" s="820"/>
      <c r="S27064" s="820"/>
      <c r="T27064" s="820"/>
      <c r="U27064" s="820"/>
      <c r="V27064" s="820"/>
      <c r="W27064" s="820"/>
      <c r="X27064" s="820"/>
      <c r="Y27064" s="820"/>
      <c r="Z27064" s="820"/>
    </row>
    <row r="27065" spans="7:26">
      <c r="G27065" s="826"/>
      <c r="H27065" s="820"/>
      <c r="J27065" s="820"/>
      <c r="K27065" s="820"/>
      <c r="L27065" s="820"/>
      <c r="M27065" s="820"/>
      <c r="N27065" s="820"/>
      <c r="O27065" s="820"/>
      <c r="P27065" s="820"/>
      <c r="Q27065" s="820"/>
      <c r="R27065" s="820"/>
      <c r="S27065" s="820"/>
      <c r="T27065" s="820"/>
      <c r="U27065" s="820"/>
      <c r="V27065" s="820"/>
      <c r="W27065" s="820"/>
      <c r="X27065" s="820"/>
      <c r="Y27065" s="820"/>
      <c r="Z27065" s="820"/>
    </row>
    <row r="27066" spans="7:26">
      <c r="G27066" s="826"/>
      <c r="H27066" s="820"/>
      <c r="J27066" s="820"/>
      <c r="K27066" s="820"/>
      <c r="L27066" s="820"/>
      <c r="M27066" s="820"/>
      <c r="N27066" s="820"/>
      <c r="O27066" s="820"/>
      <c r="P27066" s="820"/>
      <c r="Q27066" s="820"/>
      <c r="R27066" s="820"/>
      <c r="S27066" s="820"/>
      <c r="T27066" s="820"/>
      <c r="U27066" s="820"/>
      <c r="V27066" s="820"/>
      <c r="W27066" s="820"/>
      <c r="X27066" s="820"/>
      <c r="Y27066" s="820"/>
      <c r="Z27066" s="820"/>
    </row>
    <row r="27067" spans="7:26">
      <c r="G27067" s="826"/>
      <c r="H27067" s="820"/>
      <c r="J27067" s="820"/>
      <c r="K27067" s="820"/>
      <c r="L27067" s="820"/>
      <c r="M27067" s="820"/>
      <c r="N27067" s="820"/>
      <c r="O27067" s="820"/>
      <c r="P27067" s="820"/>
      <c r="Q27067" s="820"/>
      <c r="R27067" s="820"/>
      <c r="S27067" s="820"/>
      <c r="T27067" s="820"/>
      <c r="U27067" s="820"/>
      <c r="V27067" s="820"/>
      <c r="W27067" s="820"/>
      <c r="X27067" s="820"/>
      <c r="Y27067" s="820"/>
      <c r="Z27067" s="820"/>
    </row>
    <row r="27068" spans="7:26">
      <c r="G27068" s="826"/>
      <c r="H27068" s="820"/>
      <c r="J27068" s="820"/>
      <c r="K27068" s="820"/>
      <c r="L27068" s="820"/>
      <c r="M27068" s="820"/>
      <c r="N27068" s="820"/>
      <c r="O27068" s="820"/>
      <c r="P27068" s="820"/>
      <c r="Q27068" s="820"/>
      <c r="R27068" s="820"/>
      <c r="S27068" s="820"/>
      <c r="T27068" s="820"/>
      <c r="U27068" s="820"/>
      <c r="V27068" s="820"/>
      <c r="W27068" s="820"/>
      <c r="X27068" s="820"/>
      <c r="Y27068" s="820"/>
      <c r="Z27068" s="820"/>
    </row>
    <row r="27069" spans="7:26">
      <c r="G27069" s="826"/>
      <c r="H27069" s="820"/>
      <c r="J27069" s="820"/>
      <c r="K27069" s="820"/>
      <c r="L27069" s="820"/>
      <c r="M27069" s="820"/>
      <c r="N27069" s="820"/>
      <c r="O27069" s="820"/>
      <c r="P27069" s="820"/>
      <c r="Q27069" s="820"/>
      <c r="R27069" s="820"/>
      <c r="S27069" s="820"/>
      <c r="T27069" s="820"/>
      <c r="U27069" s="820"/>
      <c r="V27069" s="820"/>
      <c r="W27069" s="820"/>
      <c r="X27069" s="820"/>
      <c r="Y27069" s="820"/>
      <c r="Z27069" s="820"/>
    </row>
    <row r="27070" spans="7:26">
      <c r="G27070" s="826"/>
      <c r="H27070" s="820"/>
      <c r="J27070" s="820"/>
      <c r="K27070" s="820"/>
      <c r="L27070" s="820"/>
      <c r="M27070" s="820"/>
      <c r="N27070" s="820"/>
      <c r="O27070" s="820"/>
      <c r="P27070" s="820"/>
      <c r="Q27070" s="820"/>
      <c r="R27070" s="820"/>
      <c r="S27070" s="820"/>
      <c r="T27070" s="820"/>
      <c r="U27070" s="820"/>
      <c r="V27070" s="820"/>
      <c r="W27070" s="820"/>
      <c r="X27070" s="820"/>
      <c r="Y27070" s="820"/>
      <c r="Z27070" s="820"/>
    </row>
    <row r="27071" spans="7:26">
      <c r="G27071" s="826"/>
      <c r="H27071" s="820"/>
      <c r="J27071" s="820"/>
      <c r="K27071" s="820"/>
      <c r="L27071" s="820"/>
      <c r="M27071" s="820"/>
      <c r="N27071" s="820"/>
      <c r="O27071" s="820"/>
      <c r="P27071" s="820"/>
      <c r="Q27071" s="820"/>
      <c r="R27071" s="820"/>
      <c r="S27071" s="820"/>
      <c r="T27071" s="820"/>
      <c r="U27071" s="820"/>
      <c r="V27071" s="820"/>
      <c r="W27071" s="820"/>
      <c r="X27071" s="820"/>
      <c r="Y27071" s="820"/>
      <c r="Z27071" s="820"/>
    </row>
    <row r="27072" spans="7:26">
      <c r="G27072" s="826"/>
      <c r="H27072" s="820"/>
      <c r="J27072" s="820"/>
      <c r="K27072" s="820"/>
      <c r="L27072" s="820"/>
      <c r="M27072" s="820"/>
      <c r="N27072" s="820"/>
      <c r="O27072" s="820"/>
      <c r="P27072" s="820"/>
      <c r="Q27072" s="820"/>
      <c r="R27072" s="820"/>
      <c r="S27072" s="820"/>
      <c r="T27072" s="820"/>
      <c r="U27072" s="820"/>
      <c r="V27072" s="820"/>
      <c r="W27072" s="820"/>
      <c r="X27072" s="820"/>
      <c r="Y27072" s="820"/>
      <c r="Z27072" s="820"/>
    </row>
    <row r="27073" spans="7:26">
      <c r="G27073" s="826"/>
      <c r="H27073" s="820"/>
      <c r="J27073" s="820"/>
      <c r="K27073" s="820"/>
      <c r="L27073" s="820"/>
      <c r="M27073" s="820"/>
      <c r="N27073" s="820"/>
      <c r="O27073" s="820"/>
      <c r="P27073" s="820"/>
      <c r="Q27073" s="820"/>
      <c r="R27073" s="820"/>
      <c r="S27073" s="820"/>
      <c r="T27073" s="820"/>
      <c r="U27073" s="820"/>
      <c r="V27073" s="820"/>
      <c r="W27073" s="820"/>
      <c r="X27073" s="820"/>
      <c r="Y27073" s="820"/>
      <c r="Z27073" s="820"/>
    </row>
    <row r="27074" spans="7:26">
      <c r="G27074" s="826"/>
      <c r="H27074" s="820"/>
      <c r="J27074" s="820"/>
      <c r="K27074" s="820"/>
      <c r="L27074" s="820"/>
      <c r="M27074" s="820"/>
      <c r="N27074" s="820"/>
      <c r="O27074" s="820"/>
      <c r="P27074" s="820"/>
      <c r="Q27074" s="820"/>
      <c r="R27074" s="820"/>
      <c r="S27074" s="820"/>
      <c r="T27074" s="820"/>
      <c r="U27074" s="820"/>
      <c r="V27074" s="820"/>
      <c r="W27074" s="820"/>
      <c r="X27074" s="820"/>
      <c r="Y27074" s="820"/>
      <c r="Z27074" s="820"/>
    </row>
    <row r="27075" spans="7:26">
      <c r="G27075" s="826"/>
      <c r="H27075" s="820"/>
      <c r="J27075" s="820"/>
      <c r="K27075" s="820"/>
      <c r="L27075" s="820"/>
      <c r="M27075" s="820"/>
      <c r="N27075" s="820"/>
      <c r="O27075" s="820"/>
      <c r="P27075" s="820"/>
      <c r="Q27075" s="820"/>
      <c r="R27075" s="820"/>
      <c r="S27075" s="820"/>
      <c r="T27075" s="820"/>
      <c r="U27075" s="820"/>
      <c r="V27075" s="820"/>
      <c r="W27075" s="820"/>
      <c r="X27075" s="820"/>
      <c r="Y27075" s="820"/>
      <c r="Z27075" s="820"/>
    </row>
    <row r="27076" spans="7:26">
      <c r="G27076" s="826"/>
      <c r="H27076" s="820"/>
      <c r="J27076" s="820"/>
      <c r="K27076" s="820"/>
      <c r="L27076" s="820"/>
      <c r="M27076" s="820"/>
      <c r="N27076" s="820"/>
      <c r="O27076" s="820"/>
      <c r="P27076" s="820"/>
      <c r="Q27076" s="820"/>
      <c r="R27076" s="820"/>
      <c r="S27076" s="820"/>
      <c r="T27076" s="820"/>
      <c r="U27076" s="820"/>
      <c r="V27076" s="820"/>
      <c r="W27076" s="820"/>
      <c r="X27076" s="820"/>
      <c r="Y27076" s="820"/>
      <c r="Z27076" s="820"/>
    </row>
    <row r="27077" spans="7:26">
      <c r="G27077" s="826"/>
      <c r="H27077" s="820"/>
      <c r="J27077" s="820"/>
      <c r="K27077" s="820"/>
      <c r="L27077" s="820"/>
      <c r="M27077" s="820"/>
      <c r="N27077" s="820"/>
      <c r="O27077" s="820"/>
      <c r="P27077" s="820"/>
      <c r="Q27077" s="820"/>
      <c r="R27077" s="820"/>
      <c r="S27077" s="820"/>
      <c r="T27077" s="820"/>
      <c r="U27077" s="820"/>
      <c r="V27077" s="820"/>
      <c r="W27077" s="820"/>
      <c r="X27077" s="820"/>
      <c r="Y27077" s="820"/>
      <c r="Z27077" s="820"/>
    </row>
    <row r="27078" spans="7:26">
      <c r="G27078" s="826"/>
      <c r="H27078" s="820"/>
      <c r="J27078" s="820"/>
      <c r="K27078" s="820"/>
      <c r="L27078" s="820"/>
      <c r="M27078" s="820"/>
      <c r="N27078" s="820"/>
      <c r="O27078" s="820"/>
      <c r="P27078" s="820"/>
      <c r="Q27078" s="820"/>
      <c r="R27078" s="820"/>
      <c r="S27078" s="820"/>
      <c r="T27078" s="820"/>
      <c r="U27078" s="820"/>
      <c r="V27078" s="820"/>
      <c r="W27078" s="820"/>
      <c r="X27078" s="820"/>
      <c r="Y27078" s="820"/>
      <c r="Z27078" s="820"/>
    </row>
    <row r="27079" spans="7:26">
      <c r="G27079" s="826"/>
      <c r="H27079" s="820"/>
      <c r="J27079" s="820"/>
      <c r="K27079" s="820"/>
      <c r="L27079" s="820"/>
      <c r="M27079" s="820"/>
      <c r="N27079" s="820"/>
      <c r="O27079" s="820"/>
      <c r="P27079" s="820"/>
      <c r="Q27079" s="820"/>
      <c r="R27079" s="820"/>
      <c r="S27079" s="820"/>
      <c r="T27079" s="820"/>
      <c r="U27079" s="820"/>
      <c r="V27079" s="820"/>
      <c r="W27079" s="820"/>
      <c r="X27079" s="820"/>
      <c r="Y27079" s="820"/>
      <c r="Z27079" s="820"/>
    </row>
    <row r="27080" spans="7:26">
      <c r="G27080" s="826"/>
      <c r="H27080" s="820"/>
      <c r="J27080" s="820"/>
      <c r="K27080" s="820"/>
      <c r="L27080" s="820"/>
      <c r="M27080" s="820"/>
      <c r="N27080" s="820"/>
      <c r="O27080" s="820"/>
      <c r="P27080" s="820"/>
      <c r="Q27080" s="820"/>
      <c r="R27080" s="820"/>
      <c r="S27080" s="820"/>
      <c r="T27080" s="820"/>
      <c r="U27080" s="820"/>
      <c r="V27080" s="820"/>
      <c r="W27080" s="820"/>
      <c r="X27080" s="820"/>
      <c r="Y27080" s="820"/>
      <c r="Z27080" s="820"/>
    </row>
    <row r="27081" spans="7:26">
      <c r="G27081" s="826"/>
      <c r="H27081" s="820"/>
      <c r="J27081" s="820"/>
      <c r="K27081" s="820"/>
      <c r="L27081" s="820"/>
      <c r="M27081" s="820"/>
      <c r="N27081" s="820"/>
      <c r="O27081" s="820"/>
      <c r="P27081" s="820"/>
      <c r="Q27081" s="820"/>
      <c r="R27081" s="820"/>
      <c r="S27081" s="820"/>
      <c r="T27081" s="820"/>
      <c r="U27081" s="820"/>
      <c r="V27081" s="820"/>
      <c r="W27081" s="820"/>
      <c r="X27081" s="820"/>
      <c r="Y27081" s="820"/>
      <c r="Z27081" s="820"/>
    </row>
    <row r="27082" spans="7:26">
      <c r="G27082" s="826"/>
      <c r="H27082" s="820"/>
      <c r="J27082" s="820"/>
      <c r="K27082" s="820"/>
      <c r="L27082" s="820"/>
      <c r="M27082" s="820"/>
      <c r="N27082" s="820"/>
      <c r="O27082" s="820"/>
      <c r="P27082" s="820"/>
      <c r="Q27082" s="820"/>
      <c r="R27082" s="820"/>
      <c r="S27082" s="820"/>
      <c r="T27082" s="820"/>
      <c r="U27082" s="820"/>
      <c r="V27082" s="820"/>
      <c r="W27082" s="820"/>
      <c r="X27082" s="820"/>
      <c r="Y27082" s="820"/>
      <c r="Z27082" s="820"/>
    </row>
    <row r="27083" spans="7:26">
      <c r="G27083" s="826"/>
      <c r="H27083" s="820"/>
      <c r="J27083" s="820"/>
      <c r="K27083" s="820"/>
      <c r="L27083" s="820"/>
      <c r="M27083" s="820"/>
      <c r="N27083" s="820"/>
      <c r="O27083" s="820"/>
      <c r="P27083" s="820"/>
      <c r="Q27083" s="820"/>
      <c r="R27083" s="820"/>
      <c r="S27083" s="820"/>
      <c r="T27083" s="820"/>
      <c r="U27083" s="820"/>
      <c r="V27083" s="820"/>
      <c r="W27083" s="820"/>
      <c r="X27083" s="820"/>
      <c r="Y27083" s="820"/>
      <c r="Z27083" s="820"/>
    </row>
    <row r="27084" spans="7:26">
      <c r="G27084" s="826"/>
      <c r="H27084" s="820"/>
      <c r="J27084" s="820"/>
      <c r="K27084" s="820"/>
      <c r="L27084" s="820"/>
      <c r="M27084" s="820"/>
      <c r="N27084" s="820"/>
      <c r="O27084" s="820"/>
      <c r="P27084" s="820"/>
      <c r="Q27084" s="820"/>
      <c r="R27084" s="820"/>
      <c r="S27084" s="820"/>
      <c r="T27084" s="820"/>
      <c r="U27084" s="820"/>
      <c r="V27084" s="820"/>
      <c r="W27084" s="820"/>
      <c r="X27084" s="820"/>
      <c r="Y27084" s="820"/>
      <c r="Z27084" s="820"/>
    </row>
    <row r="27085" spans="7:26">
      <c r="G27085" s="826"/>
      <c r="H27085" s="820"/>
      <c r="J27085" s="820"/>
      <c r="K27085" s="820"/>
      <c r="L27085" s="820"/>
      <c r="M27085" s="820"/>
      <c r="N27085" s="820"/>
      <c r="O27085" s="820"/>
      <c r="P27085" s="820"/>
      <c r="Q27085" s="820"/>
      <c r="R27085" s="820"/>
      <c r="S27085" s="820"/>
      <c r="T27085" s="820"/>
      <c r="U27085" s="820"/>
      <c r="V27085" s="820"/>
      <c r="W27085" s="820"/>
      <c r="X27085" s="820"/>
      <c r="Y27085" s="820"/>
      <c r="Z27085" s="820"/>
    </row>
    <row r="27086" spans="7:26">
      <c r="G27086" s="826"/>
      <c r="H27086" s="820"/>
      <c r="J27086" s="820"/>
      <c r="K27086" s="820"/>
      <c r="L27086" s="820"/>
      <c r="M27086" s="820"/>
      <c r="N27086" s="820"/>
      <c r="O27086" s="820"/>
      <c r="P27086" s="820"/>
      <c r="Q27086" s="820"/>
      <c r="R27086" s="820"/>
      <c r="S27086" s="820"/>
      <c r="T27086" s="820"/>
      <c r="U27086" s="820"/>
      <c r="V27086" s="820"/>
      <c r="W27086" s="820"/>
      <c r="X27086" s="820"/>
      <c r="Y27086" s="820"/>
      <c r="Z27086" s="820"/>
    </row>
    <row r="27087" spans="7:26">
      <c r="G27087" s="826"/>
      <c r="H27087" s="820"/>
      <c r="J27087" s="820"/>
      <c r="K27087" s="820"/>
      <c r="L27087" s="820"/>
      <c r="M27087" s="820"/>
      <c r="N27087" s="820"/>
      <c r="O27087" s="820"/>
      <c r="P27087" s="820"/>
      <c r="Q27087" s="820"/>
      <c r="R27087" s="820"/>
      <c r="S27087" s="820"/>
      <c r="T27087" s="820"/>
      <c r="U27087" s="820"/>
      <c r="V27087" s="820"/>
      <c r="W27087" s="820"/>
      <c r="X27087" s="820"/>
      <c r="Y27087" s="820"/>
      <c r="Z27087" s="820"/>
    </row>
    <row r="27088" spans="7:26">
      <c r="G27088" s="826"/>
      <c r="H27088" s="820"/>
      <c r="J27088" s="820"/>
      <c r="K27088" s="820"/>
      <c r="L27088" s="820"/>
      <c r="M27088" s="820"/>
      <c r="N27088" s="820"/>
      <c r="O27088" s="820"/>
      <c r="P27088" s="820"/>
      <c r="Q27088" s="820"/>
      <c r="R27088" s="820"/>
      <c r="S27088" s="820"/>
      <c r="T27088" s="820"/>
      <c r="U27088" s="820"/>
      <c r="V27088" s="820"/>
      <c r="W27088" s="820"/>
      <c r="X27088" s="820"/>
      <c r="Y27088" s="820"/>
      <c r="Z27088" s="820"/>
    </row>
    <row r="27089" spans="7:26">
      <c r="G27089" s="826"/>
      <c r="H27089" s="820"/>
      <c r="J27089" s="820"/>
      <c r="K27089" s="820"/>
      <c r="L27089" s="820"/>
      <c r="M27089" s="820"/>
      <c r="N27089" s="820"/>
      <c r="O27089" s="820"/>
      <c r="P27089" s="820"/>
      <c r="Q27089" s="820"/>
      <c r="R27089" s="820"/>
      <c r="S27089" s="820"/>
      <c r="T27089" s="820"/>
      <c r="U27089" s="820"/>
      <c r="V27089" s="820"/>
      <c r="W27089" s="820"/>
      <c r="X27089" s="820"/>
      <c r="Y27089" s="820"/>
      <c r="Z27089" s="820"/>
    </row>
    <row r="27090" spans="7:26">
      <c r="G27090" s="826"/>
      <c r="H27090" s="820"/>
      <c r="J27090" s="820"/>
      <c r="K27090" s="820"/>
      <c r="L27090" s="820"/>
      <c r="M27090" s="820"/>
      <c r="N27090" s="820"/>
      <c r="O27090" s="820"/>
      <c r="P27090" s="820"/>
      <c r="Q27090" s="820"/>
      <c r="R27090" s="820"/>
      <c r="S27090" s="820"/>
      <c r="T27090" s="820"/>
      <c r="U27090" s="820"/>
      <c r="V27090" s="820"/>
      <c r="W27090" s="820"/>
      <c r="X27090" s="820"/>
      <c r="Y27090" s="820"/>
      <c r="Z27090" s="820"/>
    </row>
    <row r="27091" spans="7:26">
      <c r="G27091" s="826"/>
      <c r="H27091" s="820"/>
      <c r="J27091" s="820"/>
      <c r="K27091" s="820"/>
      <c r="L27091" s="820"/>
      <c r="M27091" s="820"/>
      <c r="N27091" s="820"/>
      <c r="O27091" s="820"/>
      <c r="P27091" s="820"/>
      <c r="Q27091" s="820"/>
      <c r="R27091" s="820"/>
      <c r="S27091" s="820"/>
      <c r="T27091" s="820"/>
      <c r="U27091" s="820"/>
      <c r="V27091" s="820"/>
      <c r="W27091" s="820"/>
      <c r="X27091" s="820"/>
      <c r="Y27091" s="820"/>
      <c r="Z27091" s="820"/>
    </row>
    <row r="27092" spans="7:26">
      <c r="G27092" s="826"/>
      <c r="H27092" s="820"/>
      <c r="J27092" s="820"/>
      <c r="K27092" s="820"/>
      <c r="L27092" s="820"/>
      <c r="M27092" s="820"/>
      <c r="N27092" s="820"/>
      <c r="O27092" s="820"/>
      <c r="P27092" s="820"/>
      <c r="Q27092" s="820"/>
      <c r="R27092" s="820"/>
      <c r="S27092" s="820"/>
      <c r="T27092" s="820"/>
      <c r="U27092" s="820"/>
      <c r="V27092" s="820"/>
      <c r="W27092" s="820"/>
      <c r="X27092" s="820"/>
      <c r="Y27092" s="820"/>
      <c r="Z27092" s="820"/>
    </row>
    <row r="27093" spans="7:26">
      <c r="G27093" s="826"/>
      <c r="H27093" s="820"/>
      <c r="J27093" s="820"/>
      <c r="K27093" s="820"/>
      <c r="L27093" s="820"/>
      <c r="M27093" s="820"/>
      <c r="N27093" s="820"/>
      <c r="O27093" s="820"/>
      <c r="P27093" s="820"/>
      <c r="Q27093" s="820"/>
      <c r="R27093" s="820"/>
      <c r="S27093" s="820"/>
      <c r="T27093" s="820"/>
      <c r="U27093" s="820"/>
      <c r="V27093" s="820"/>
      <c r="W27093" s="820"/>
      <c r="X27093" s="820"/>
      <c r="Y27093" s="820"/>
      <c r="Z27093" s="820"/>
    </row>
    <row r="27094" spans="7:26">
      <c r="G27094" s="826"/>
      <c r="H27094" s="820"/>
      <c r="J27094" s="820"/>
      <c r="K27094" s="820"/>
      <c r="L27094" s="820"/>
      <c r="M27094" s="820"/>
      <c r="N27094" s="820"/>
      <c r="O27094" s="820"/>
      <c r="P27094" s="820"/>
      <c r="Q27094" s="820"/>
      <c r="R27094" s="820"/>
      <c r="S27094" s="820"/>
      <c r="T27094" s="820"/>
      <c r="U27094" s="820"/>
      <c r="V27094" s="820"/>
      <c r="W27094" s="820"/>
      <c r="X27094" s="820"/>
      <c r="Y27094" s="820"/>
      <c r="Z27094" s="820"/>
    </row>
    <row r="27095" spans="7:26">
      <c r="G27095" s="826"/>
      <c r="H27095" s="820"/>
      <c r="J27095" s="820"/>
      <c r="K27095" s="820"/>
      <c r="L27095" s="820"/>
      <c r="M27095" s="820"/>
      <c r="N27095" s="820"/>
      <c r="O27095" s="820"/>
      <c r="P27095" s="820"/>
      <c r="Q27095" s="820"/>
      <c r="R27095" s="820"/>
      <c r="S27095" s="820"/>
      <c r="T27095" s="820"/>
      <c r="U27095" s="820"/>
      <c r="V27095" s="820"/>
      <c r="W27095" s="820"/>
      <c r="X27095" s="820"/>
      <c r="Y27095" s="820"/>
      <c r="Z27095" s="820"/>
    </row>
    <row r="27096" spans="7:26">
      <c r="G27096" s="826"/>
      <c r="H27096" s="820"/>
      <c r="J27096" s="820"/>
      <c r="K27096" s="820"/>
      <c r="L27096" s="820"/>
      <c r="M27096" s="820"/>
      <c r="N27096" s="820"/>
      <c r="O27096" s="820"/>
      <c r="P27096" s="820"/>
      <c r="Q27096" s="820"/>
      <c r="R27096" s="820"/>
      <c r="S27096" s="820"/>
      <c r="T27096" s="820"/>
      <c r="U27096" s="820"/>
      <c r="V27096" s="820"/>
      <c r="W27096" s="820"/>
      <c r="X27096" s="820"/>
      <c r="Y27096" s="820"/>
      <c r="Z27096" s="820"/>
    </row>
    <row r="27097" spans="7:26">
      <c r="G27097" s="826"/>
      <c r="H27097" s="820"/>
      <c r="J27097" s="820"/>
      <c r="K27097" s="820"/>
      <c r="L27097" s="820"/>
      <c r="M27097" s="820"/>
      <c r="N27097" s="820"/>
      <c r="O27097" s="820"/>
      <c r="P27097" s="820"/>
      <c r="Q27097" s="820"/>
      <c r="R27097" s="820"/>
      <c r="S27097" s="820"/>
      <c r="T27097" s="820"/>
      <c r="U27097" s="820"/>
      <c r="V27097" s="820"/>
      <c r="W27097" s="820"/>
      <c r="X27097" s="820"/>
      <c r="Y27097" s="820"/>
      <c r="Z27097" s="820"/>
    </row>
    <row r="27098" spans="7:26">
      <c r="G27098" s="826"/>
      <c r="H27098" s="820"/>
      <c r="J27098" s="820"/>
      <c r="K27098" s="820"/>
      <c r="L27098" s="820"/>
      <c r="M27098" s="820"/>
      <c r="N27098" s="820"/>
      <c r="O27098" s="820"/>
      <c r="P27098" s="820"/>
      <c r="Q27098" s="820"/>
      <c r="R27098" s="820"/>
      <c r="S27098" s="820"/>
      <c r="T27098" s="820"/>
      <c r="U27098" s="820"/>
      <c r="V27098" s="820"/>
      <c r="W27098" s="820"/>
      <c r="X27098" s="820"/>
      <c r="Y27098" s="820"/>
      <c r="Z27098" s="820"/>
    </row>
    <row r="27099" spans="7:26">
      <c r="G27099" s="826"/>
      <c r="H27099" s="820"/>
      <c r="J27099" s="820"/>
      <c r="K27099" s="820"/>
      <c r="L27099" s="820"/>
      <c r="M27099" s="820"/>
      <c r="N27099" s="820"/>
      <c r="O27099" s="820"/>
      <c r="P27099" s="820"/>
      <c r="Q27099" s="820"/>
      <c r="R27099" s="820"/>
      <c r="S27099" s="820"/>
      <c r="T27099" s="820"/>
      <c r="U27099" s="820"/>
      <c r="V27099" s="820"/>
      <c r="W27099" s="820"/>
      <c r="X27099" s="820"/>
      <c r="Y27099" s="820"/>
      <c r="Z27099" s="820"/>
    </row>
    <row r="27100" spans="7:26">
      <c r="G27100" s="826"/>
      <c r="H27100" s="820"/>
      <c r="J27100" s="820"/>
      <c r="K27100" s="820"/>
      <c r="L27100" s="820"/>
      <c r="M27100" s="820"/>
      <c r="N27100" s="820"/>
      <c r="O27100" s="820"/>
      <c r="P27100" s="820"/>
      <c r="Q27100" s="820"/>
      <c r="R27100" s="820"/>
      <c r="S27100" s="820"/>
      <c r="T27100" s="820"/>
      <c r="U27100" s="820"/>
      <c r="V27100" s="820"/>
      <c r="W27100" s="820"/>
      <c r="X27100" s="820"/>
      <c r="Y27100" s="820"/>
      <c r="Z27100" s="820"/>
    </row>
    <row r="27101" spans="7:26">
      <c r="G27101" s="826"/>
      <c r="H27101" s="820"/>
      <c r="J27101" s="820"/>
      <c r="K27101" s="820"/>
      <c r="L27101" s="820"/>
      <c r="M27101" s="820"/>
      <c r="N27101" s="820"/>
      <c r="O27101" s="820"/>
      <c r="P27101" s="820"/>
      <c r="Q27101" s="820"/>
      <c r="R27101" s="820"/>
      <c r="S27101" s="820"/>
      <c r="T27101" s="820"/>
      <c r="U27101" s="820"/>
      <c r="V27101" s="820"/>
      <c r="W27101" s="820"/>
      <c r="X27101" s="820"/>
      <c r="Y27101" s="820"/>
      <c r="Z27101" s="820"/>
    </row>
    <row r="27102" spans="7:26">
      <c r="G27102" s="826"/>
      <c r="H27102" s="820"/>
      <c r="J27102" s="820"/>
      <c r="K27102" s="820"/>
      <c r="L27102" s="820"/>
      <c r="M27102" s="820"/>
      <c r="N27102" s="820"/>
      <c r="O27102" s="820"/>
      <c r="P27102" s="820"/>
      <c r="Q27102" s="820"/>
      <c r="R27102" s="820"/>
      <c r="S27102" s="820"/>
      <c r="T27102" s="820"/>
      <c r="U27102" s="820"/>
      <c r="V27102" s="820"/>
      <c r="W27102" s="820"/>
      <c r="X27102" s="820"/>
      <c r="Y27102" s="820"/>
      <c r="Z27102" s="820"/>
    </row>
    <row r="27103" spans="7:26">
      <c r="G27103" s="826"/>
      <c r="H27103" s="820"/>
      <c r="J27103" s="820"/>
      <c r="K27103" s="820"/>
      <c r="L27103" s="820"/>
      <c r="M27103" s="820"/>
      <c r="N27103" s="820"/>
      <c r="O27103" s="820"/>
      <c r="P27103" s="820"/>
      <c r="Q27103" s="820"/>
      <c r="R27103" s="820"/>
      <c r="S27103" s="820"/>
      <c r="T27103" s="820"/>
      <c r="U27103" s="820"/>
      <c r="V27103" s="820"/>
      <c r="W27103" s="820"/>
      <c r="X27103" s="820"/>
      <c r="Y27103" s="820"/>
      <c r="Z27103" s="820"/>
    </row>
    <row r="27104" spans="7:26">
      <c r="G27104" s="826"/>
      <c r="H27104" s="820"/>
      <c r="J27104" s="820"/>
      <c r="K27104" s="820"/>
      <c r="L27104" s="820"/>
      <c r="M27104" s="820"/>
      <c r="N27104" s="820"/>
      <c r="O27104" s="820"/>
      <c r="P27104" s="820"/>
      <c r="Q27104" s="820"/>
      <c r="R27104" s="820"/>
      <c r="S27104" s="820"/>
      <c r="T27104" s="820"/>
      <c r="U27104" s="820"/>
      <c r="V27104" s="820"/>
      <c r="W27104" s="820"/>
      <c r="X27104" s="820"/>
      <c r="Y27104" s="820"/>
      <c r="Z27104" s="820"/>
    </row>
    <row r="27105" spans="7:26">
      <c r="G27105" s="826"/>
      <c r="H27105" s="820"/>
      <c r="J27105" s="820"/>
      <c r="K27105" s="820"/>
      <c r="L27105" s="820"/>
      <c r="M27105" s="820"/>
      <c r="N27105" s="820"/>
      <c r="O27105" s="820"/>
      <c r="P27105" s="820"/>
      <c r="Q27105" s="820"/>
      <c r="R27105" s="820"/>
      <c r="S27105" s="820"/>
      <c r="T27105" s="820"/>
      <c r="U27105" s="820"/>
      <c r="V27105" s="820"/>
      <c r="W27105" s="820"/>
      <c r="X27105" s="820"/>
      <c r="Y27105" s="820"/>
      <c r="Z27105" s="820"/>
    </row>
    <row r="27106" spans="7:26">
      <c r="G27106" s="826"/>
      <c r="H27106" s="820"/>
      <c r="J27106" s="820"/>
      <c r="K27106" s="820"/>
      <c r="L27106" s="820"/>
      <c r="M27106" s="820"/>
      <c r="N27106" s="820"/>
      <c r="O27106" s="820"/>
      <c r="P27106" s="820"/>
      <c r="Q27106" s="820"/>
      <c r="R27106" s="820"/>
      <c r="S27106" s="820"/>
      <c r="T27106" s="820"/>
      <c r="U27106" s="820"/>
      <c r="V27106" s="820"/>
      <c r="W27106" s="820"/>
      <c r="X27106" s="820"/>
      <c r="Y27106" s="820"/>
      <c r="Z27106" s="820"/>
    </row>
    <row r="27107" spans="7:26">
      <c r="G27107" s="826"/>
      <c r="H27107" s="820"/>
      <c r="J27107" s="820"/>
      <c r="K27107" s="820"/>
      <c r="L27107" s="820"/>
      <c r="M27107" s="820"/>
      <c r="N27107" s="820"/>
      <c r="O27107" s="820"/>
      <c r="P27107" s="820"/>
      <c r="Q27107" s="820"/>
      <c r="R27107" s="820"/>
      <c r="S27107" s="820"/>
      <c r="T27107" s="820"/>
      <c r="U27107" s="820"/>
      <c r="V27107" s="820"/>
      <c r="W27107" s="820"/>
      <c r="X27107" s="820"/>
      <c r="Y27107" s="820"/>
      <c r="Z27107" s="820"/>
    </row>
    <row r="27108" spans="7:26">
      <c r="G27108" s="826"/>
      <c r="H27108" s="820"/>
      <c r="J27108" s="820"/>
      <c r="K27108" s="820"/>
      <c r="L27108" s="820"/>
      <c r="M27108" s="820"/>
      <c r="N27108" s="820"/>
      <c r="O27108" s="820"/>
      <c r="P27108" s="820"/>
      <c r="Q27108" s="820"/>
      <c r="R27108" s="820"/>
      <c r="S27108" s="820"/>
      <c r="T27108" s="820"/>
      <c r="U27108" s="820"/>
      <c r="V27108" s="820"/>
      <c r="W27108" s="820"/>
      <c r="X27108" s="820"/>
      <c r="Y27108" s="820"/>
      <c r="Z27108" s="820"/>
    </row>
    <row r="27109" spans="7:26">
      <c r="G27109" s="826"/>
      <c r="H27109" s="820"/>
      <c r="J27109" s="820"/>
      <c r="K27109" s="820"/>
      <c r="L27109" s="820"/>
      <c r="M27109" s="820"/>
      <c r="N27109" s="820"/>
      <c r="O27109" s="820"/>
      <c r="P27109" s="820"/>
      <c r="Q27109" s="820"/>
      <c r="R27109" s="820"/>
      <c r="S27109" s="820"/>
      <c r="T27109" s="820"/>
      <c r="U27109" s="820"/>
      <c r="V27109" s="820"/>
      <c r="W27109" s="820"/>
      <c r="X27109" s="820"/>
      <c r="Y27109" s="820"/>
      <c r="Z27109" s="820"/>
    </row>
    <row r="27110" spans="7:26">
      <c r="G27110" s="826"/>
      <c r="H27110" s="820"/>
      <c r="J27110" s="820"/>
      <c r="K27110" s="820"/>
      <c r="L27110" s="820"/>
      <c r="M27110" s="820"/>
      <c r="N27110" s="820"/>
      <c r="O27110" s="820"/>
      <c r="P27110" s="820"/>
      <c r="Q27110" s="820"/>
      <c r="R27110" s="820"/>
      <c r="S27110" s="820"/>
      <c r="T27110" s="820"/>
      <c r="U27110" s="820"/>
      <c r="V27110" s="820"/>
      <c r="W27110" s="820"/>
      <c r="X27110" s="820"/>
      <c r="Y27110" s="820"/>
      <c r="Z27110" s="820"/>
    </row>
    <row r="27111" spans="7:26">
      <c r="G27111" s="826"/>
      <c r="H27111" s="820"/>
      <c r="J27111" s="820"/>
      <c r="K27111" s="820"/>
      <c r="L27111" s="820"/>
      <c r="M27111" s="820"/>
      <c r="N27111" s="820"/>
      <c r="O27111" s="820"/>
      <c r="P27111" s="820"/>
      <c r="Q27111" s="820"/>
      <c r="R27111" s="820"/>
      <c r="S27111" s="820"/>
      <c r="T27111" s="820"/>
      <c r="U27111" s="820"/>
      <c r="V27111" s="820"/>
      <c r="W27111" s="820"/>
      <c r="X27111" s="820"/>
      <c r="Y27111" s="820"/>
      <c r="Z27111" s="820"/>
    </row>
    <row r="27112" spans="7:26">
      <c r="G27112" s="826"/>
      <c r="H27112" s="820"/>
      <c r="J27112" s="820"/>
      <c r="K27112" s="820"/>
      <c r="L27112" s="820"/>
      <c r="M27112" s="820"/>
      <c r="N27112" s="820"/>
      <c r="O27112" s="820"/>
      <c r="P27112" s="820"/>
      <c r="Q27112" s="820"/>
      <c r="R27112" s="820"/>
      <c r="S27112" s="820"/>
      <c r="T27112" s="820"/>
      <c r="U27112" s="820"/>
      <c r="V27112" s="820"/>
      <c r="W27112" s="820"/>
      <c r="X27112" s="820"/>
      <c r="Y27112" s="820"/>
      <c r="Z27112" s="820"/>
    </row>
    <row r="27113" spans="7:26">
      <c r="G27113" s="826"/>
      <c r="H27113" s="820"/>
      <c r="J27113" s="820"/>
      <c r="K27113" s="820"/>
      <c r="L27113" s="820"/>
      <c r="M27113" s="820"/>
      <c r="N27113" s="820"/>
      <c r="O27113" s="820"/>
      <c r="P27113" s="820"/>
      <c r="Q27113" s="820"/>
      <c r="R27113" s="820"/>
      <c r="S27113" s="820"/>
      <c r="T27113" s="820"/>
      <c r="U27113" s="820"/>
      <c r="V27113" s="820"/>
      <c r="W27113" s="820"/>
      <c r="X27113" s="820"/>
      <c r="Y27113" s="820"/>
      <c r="Z27113" s="820"/>
    </row>
    <row r="27114" spans="7:26">
      <c r="G27114" s="826"/>
      <c r="H27114" s="820"/>
      <c r="J27114" s="820"/>
      <c r="K27114" s="820"/>
      <c r="L27114" s="820"/>
      <c r="M27114" s="820"/>
      <c r="N27114" s="820"/>
      <c r="O27114" s="820"/>
      <c r="P27114" s="820"/>
      <c r="Q27114" s="820"/>
      <c r="R27114" s="820"/>
      <c r="S27114" s="820"/>
      <c r="T27114" s="820"/>
      <c r="U27114" s="820"/>
      <c r="V27114" s="820"/>
      <c r="W27114" s="820"/>
      <c r="X27114" s="820"/>
      <c r="Y27114" s="820"/>
      <c r="Z27114" s="820"/>
    </row>
    <row r="27115" spans="7:26">
      <c r="G27115" s="826"/>
      <c r="H27115" s="820"/>
      <c r="J27115" s="820"/>
      <c r="K27115" s="820"/>
      <c r="L27115" s="820"/>
      <c r="M27115" s="820"/>
      <c r="N27115" s="820"/>
      <c r="O27115" s="820"/>
      <c r="P27115" s="820"/>
      <c r="Q27115" s="820"/>
      <c r="R27115" s="820"/>
      <c r="S27115" s="820"/>
      <c r="T27115" s="820"/>
      <c r="U27115" s="820"/>
      <c r="V27115" s="820"/>
      <c r="W27115" s="820"/>
      <c r="X27115" s="820"/>
      <c r="Y27115" s="820"/>
      <c r="Z27115" s="820"/>
    </row>
    <row r="27116" spans="7:26">
      <c r="G27116" s="826"/>
      <c r="H27116" s="820"/>
      <c r="J27116" s="820"/>
      <c r="K27116" s="820"/>
      <c r="L27116" s="820"/>
      <c r="M27116" s="820"/>
      <c r="N27116" s="820"/>
      <c r="O27116" s="820"/>
      <c r="P27116" s="820"/>
      <c r="Q27116" s="820"/>
      <c r="R27116" s="820"/>
      <c r="S27116" s="820"/>
      <c r="T27116" s="820"/>
      <c r="U27116" s="820"/>
      <c r="V27116" s="820"/>
      <c r="W27116" s="820"/>
      <c r="X27116" s="820"/>
      <c r="Y27116" s="820"/>
      <c r="Z27116" s="820"/>
    </row>
    <row r="27117" spans="7:26">
      <c r="G27117" s="826"/>
      <c r="H27117" s="820"/>
      <c r="J27117" s="820"/>
      <c r="K27117" s="820"/>
      <c r="L27117" s="820"/>
      <c r="M27117" s="820"/>
      <c r="N27117" s="820"/>
      <c r="O27117" s="820"/>
      <c r="P27117" s="820"/>
      <c r="Q27117" s="820"/>
      <c r="R27117" s="820"/>
      <c r="S27117" s="820"/>
      <c r="T27117" s="820"/>
      <c r="U27117" s="820"/>
      <c r="V27117" s="820"/>
      <c r="W27117" s="820"/>
      <c r="X27117" s="820"/>
      <c r="Y27117" s="820"/>
      <c r="Z27117" s="820"/>
    </row>
    <row r="27118" spans="7:26">
      <c r="G27118" s="826"/>
      <c r="H27118" s="820"/>
      <c r="J27118" s="820"/>
      <c r="K27118" s="820"/>
      <c r="L27118" s="820"/>
      <c r="M27118" s="820"/>
      <c r="N27118" s="820"/>
      <c r="O27118" s="820"/>
      <c r="P27118" s="820"/>
      <c r="Q27118" s="820"/>
      <c r="R27118" s="820"/>
      <c r="S27118" s="820"/>
      <c r="T27118" s="820"/>
      <c r="U27118" s="820"/>
      <c r="V27118" s="820"/>
      <c r="W27118" s="820"/>
      <c r="X27118" s="820"/>
      <c r="Y27118" s="820"/>
      <c r="Z27118" s="820"/>
    </row>
    <row r="27119" spans="7:26">
      <c r="G27119" s="826"/>
      <c r="H27119" s="820"/>
      <c r="J27119" s="820"/>
      <c r="K27119" s="820"/>
      <c r="L27119" s="820"/>
      <c r="M27119" s="820"/>
      <c r="N27119" s="820"/>
      <c r="O27119" s="820"/>
      <c r="P27119" s="820"/>
      <c r="Q27119" s="820"/>
      <c r="R27119" s="820"/>
      <c r="S27119" s="820"/>
      <c r="T27119" s="820"/>
      <c r="U27119" s="820"/>
      <c r="V27119" s="820"/>
      <c r="W27119" s="820"/>
      <c r="X27119" s="820"/>
      <c r="Y27119" s="820"/>
      <c r="Z27119" s="820"/>
    </row>
    <row r="27120" spans="7:26">
      <c r="G27120" s="826"/>
      <c r="H27120" s="820"/>
      <c r="J27120" s="820"/>
      <c r="K27120" s="820"/>
      <c r="L27120" s="820"/>
      <c r="M27120" s="820"/>
      <c r="N27120" s="820"/>
      <c r="O27120" s="820"/>
      <c r="P27120" s="820"/>
      <c r="Q27120" s="820"/>
      <c r="R27120" s="820"/>
      <c r="S27120" s="820"/>
      <c r="T27120" s="820"/>
      <c r="U27120" s="820"/>
      <c r="V27120" s="820"/>
      <c r="W27120" s="820"/>
      <c r="X27120" s="820"/>
      <c r="Y27120" s="820"/>
      <c r="Z27120" s="820"/>
    </row>
    <row r="27121" spans="7:26">
      <c r="G27121" s="826"/>
      <c r="H27121" s="820"/>
      <c r="J27121" s="820"/>
      <c r="K27121" s="820"/>
      <c r="L27121" s="820"/>
      <c r="M27121" s="820"/>
      <c r="N27121" s="820"/>
      <c r="O27121" s="820"/>
      <c r="P27121" s="820"/>
      <c r="Q27121" s="820"/>
      <c r="R27121" s="820"/>
      <c r="S27121" s="820"/>
      <c r="T27121" s="820"/>
      <c r="U27121" s="820"/>
      <c r="V27121" s="820"/>
      <c r="W27121" s="820"/>
      <c r="X27121" s="820"/>
      <c r="Y27121" s="820"/>
      <c r="Z27121" s="820"/>
    </row>
    <row r="27122" spans="7:26">
      <c r="G27122" s="826"/>
      <c r="H27122" s="820"/>
      <c r="J27122" s="820"/>
      <c r="K27122" s="820"/>
      <c r="L27122" s="820"/>
      <c r="M27122" s="820"/>
      <c r="N27122" s="820"/>
      <c r="O27122" s="820"/>
      <c r="P27122" s="820"/>
      <c r="Q27122" s="820"/>
      <c r="R27122" s="820"/>
      <c r="S27122" s="820"/>
      <c r="T27122" s="820"/>
      <c r="U27122" s="820"/>
      <c r="V27122" s="820"/>
      <c r="W27122" s="820"/>
      <c r="X27122" s="820"/>
      <c r="Y27122" s="820"/>
      <c r="Z27122" s="820"/>
    </row>
    <row r="27123" spans="7:26">
      <c r="G27123" s="826"/>
      <c r="H27123" s="820"/>
      <c r="J27123" s="820"/>
      <c r="K27123" s="820"/>
      <c r="L27123" s="820"/>
      <c r="M27123" s="820"/>
      <c r="N27123" s="820"/>
      <c r="O27123" s="820"/>
      <c r="P27123" s="820"/>
      <c r="Q27123" s="820"/>
      <c r="R27123" s="820"/>
      <c r="S27123" s="820"/>
      <c r="T27123" s="820"/>
      <c r="U27123" s="820"/>
      <c r="V27123" s="820"/>
      <c r="W27123" s="820"/>
      <c r="X27123" s="820"/>
      <c r="Y27123" s="820"/>
      <c r="Z27123" s="820"/>
    </row>
    <row r="27124" spans="7:26">
      <c r="G27124" s="826"/>
      <c r="H27124" s="820"/>
      <c r="J27124" s="820"/>
      <c r="K27124" s="820"/>
      <c r="L27124" s="820"/>
      <c r="M27124" s="820"/>
      <c r="N27124" s="820"/>
      <c r="O27124" s="820"/>
      <c r="P27124" s="820"/>
      <c r="Q27124" s="820"/>
      <c r="R27124" s="820"/>
      <c r="S27124" s="820"/>
      <c r="T27124" s="820"/>
      <c r="U27124" s="820"/>
      <c r="V27124" s="820"/>
      <c r="W27124" s="820"/>
      <c r="X27124" s="820"/>
      <c r="Y27124" s="820"/>
      <c r="Z27124" s="820"/>
    </row>
    <row r="27125" spans="7:26">
      <c r="G27125" s="826"/>
      <c r="H27125" s="820"/>
      <c r="J27125" s="820"/>
      <c r="K27125" s="820"/>
      <c r="L27125" s="820"/>
      <c r="M27125" s="820"/>
      <c r="N27125" s="820"/>
      <c r="O27125" s="820"/>
      <c r="P27125" s="820"/>
      <c r="Q27125" s="820"/>
      <c r="R27125" s="820"/>
      <c r="S27125" s="820"/>
      <c r="T27125" s="820"/>
      <c r="U27125" s="820"/>
      <c r="V27125" s="820"/>
      <c r="W27125" s="820"/>
      <c r="X27125" s="820"/>
      <c r="Y27125" s="820"/>
      <c r="Z27125" s="820"/>
    </row>
    <row r="27126" spans="7:26">
      <c r="G27126" s="826"/>
      <c r="H27126" s="820"/>
      <c r="J27126" s="820"/>
      <c r="K27126" s="820"/>
      <c r="L27126" s="820"/>
      <c r="M27126" s="820"/>
      <c r="N27126" s="820"/>
      <c r="O27126" s="820"/>
      <c r="P27126" s="820"/>
      <c r="Q27126" s="820"/>
      <c r="R27126" s="820"/>
      <c r="S27126" s="820"/>
      <c r="T27126" s="820"/>
      <c r="U27126" s="820"/>
      <c r="V27126" s="820"/>
      <c r="W27126" s="820"/>
      <c r="X27126" s="820"/>
      <c r="Y27126" s="820"/>
      <c r="Z27126" s="820"/>
    </row>
    <row r="27127" spans="7:26">
      <c r="G27127" s="826"/>
      <c r="H27127" s="820"/>
      <c r="J27127" s="820"/>
      <c r="K27127" s="820"/>
      <c r="L27127" s="820"/>
      <c r="M27127" s="820"/>
      <c r="N27127" s="820"/>
      <c r="O27127" s="820"/>
      <c r="P27127" s="820"/>
      <c r="Q27127" s="820"/>
      <c r="R27127" s="820"/>
      <c r="S27127" s="820"/>
      <c r="T27127" s="820"/>
      <c r="U27127" s="820"/>
      <c r="V27127" s="820"/>
      <c r="W27127" s="820"/>
      <c r="X27127" s="820"/>
      <c r="Y27127" s="820"/>
      <c r="Z27127" s="820"/>
    </row>
    <row r="27128" spans="7:26">
      <c r="G27128" s="826"/>
      <c r="H27128" s="820"/>
      <c r="J27128" s="820"/>
      <c r="K27128" s="820"/>
      <c r="L27128" s="820"/>
      <c r="M27128" s="820"/>
      <c r="N27128" s="820"/>
      <c r="O27128" s="820"/>
      <c r="P27128" s="820"/>
      <c r="Q27128" s="820"/>
      <c r="R27128" s="820"/>
      <c r="S27128" s="820"/>
      <c r="T27128" s="820"/>
      <c r="U27128" s="820"/>
      <c r="V27128" s="820"/>
      <c r="W27128" s="820"/>
      <c r="X27128" s="820"/>
      <c r="Y27128" s="820"/>
      <c r="Z27128" s="820"/>
    </row>
    <row r="27129" spans="7:26">
      <c r="G27129" s="826"/>
      <c r="H27129" s="820"/>
      <c r="J27129" s="820"/>
      <c r="K27129" s="820"/>
      <c r="L27129" s="820"/>
      <c r="M27129" s="820"/>
      <c r="N27129" s="820"/>
      <c r="O27129" s="820"/>
      <c r="P27129" s="820"/>
      <c r="Q27129" s="820"/>
      <c r="R27129" s="820"/>
      <c r="S27129" s="820"/>
      <c r="T27129" s="820"/>
      <c r="U27129" s="820"/>
      <c r="V27129" s="820"/>
      <c r="W27129" s="820"/>
      <c r="X27129" s="820"/>
      <c r="Y27129" s="820"/>
      <c r="Z27129" s="820"/>
    </row>
    <row r="27130" spans="7:26">
      <c r="G27130" s="826"/>
      <c r="H27130" s="820"/>
      <c r="J27130" s="820"/>
      <c r="K27130" s="820"/>
      <c r="L27130" s="820"/>
      <c r="M27130" s="820"/>
      <c r="N27130" s="820"/>
      <c r="O27130" s="820"/>
      <c r="P27130" s="820"/>
      <c r="Q27130" s="820"/>
      <c r="R27130" s="820"/>
      <c r="S27130" s="820"/>
      <c r="T27130" s="820"/>
      <c r="U27130" s="820"/>
      <c r="V27130" s="820"/>
      <c r="W27130" s="820"/>
      <c r="X27130" s="820"/>
      <c r="Y27130" s="820"/>
      <c r="Z27130" s="820"/>
    </row>
    <row r="27131" spans="7:26">
      <c r="G27131" s="826"/>
      <c r="H27131" s="820"/>
      <c r="J27131" s="820"/>
      <c r="K27131" s="820"/>
      <c r="L27131" s="820"/>
      <c r="M27131" s="820"/>
      <c r="N27131" s="820"/>
      <c r="O27131" s="820"/>
      <c r="P27131" s="820"/>
      <c r="Q27131" s="820"/>
      <c r="R27131" s="820"/>
      <c r="S27131" s="820"/>
      <c r="T27131" s="820"/>
      <c r="U27131" s="820"/>
      <c r="V27131" s="820"/>
      <c r="W27131" s="820"/>
      <c r="X27131" s="820"/>
      <c r="Y27131" s="820"/>
      <c r="Z27131" s="820"/>
    </row>
    <row r="27132" spans="7:26">
      <c r="G27132" s="826"/>
      <c r="H27132" s="820"/>
      <c r="J27132" s="820"/>
      <c r="K27132" s="820"/>
      <c r="L27132" s="820"/>
      <c r="M27132" s="820"/>
      <c r="N27132" s="820"/>
      <c r="O27132" s="820"/>
      <c r="P27132" s="820"/>
      <c r="Q27132" s="820"/>
      <c r="R27132" s="820"/>
      <c r="S27132" s="820"/>
      <c r="T27132" s="820"/>
      <c r="U27132" s="820"/>
      <c r="V27132" s="820"/>
      <c r="W27132" s="820"/>
      <c r="X27132" s="820"/>
      <c r="Y27132" s="820"/>
      <c r="Z27132" s="820"/>
    </row>
    <row r="27133" spans="7:26">
      <c r="G27133" s="826"/>
      <c r="H27133" s="820"/>
      <c r="J27133" s="820"/>
      <c r="K27133" s="820"/>
      <c r="L27133" s="820"/>
      <c r="M27133" s="820"/>
      <c r="N27133" s="820"/>
      <c r="O27133" s="820"/>
      <c r="P27133" s="820"/>
      <c r="Q27133" s="820"/>
      <c r="R27133" s="820"/>
      <c r="S27133" s="820"/>
      <c r="T27133" s="820"/>
      <c r="U27133" s="820"/>
      <c r="V27133" s="820"/>
      <c r="W27133" s="820"/>
      <c r="X27133" s="820"/>
      <c r="Y27133" s="820"/>
      <c r="Z27133" s="820"/>
    </row>
    <row r="27134" spans="7:26">
      <c r="G27134" s="826"/>
      <c r="H27134" s="820"/>
      <c r="J27134" s="820"/>
      <c r="K27134" s="820"/>
      <c r="L27134" s="820"/>
      <c r="M27134" s="820"/>
      <c r="N27134" s="820"/>
      <c r="O27134" s="820"/>
      <c r="P27134" s="820"/>
      <c r="Q27134" s="820"/>
      <c r="R27134" s="820"/>
      <c r="S27134" s="820"/>
      <c r="T27134" s="820"/>
      <c r="U27134" s="820"/>
      <c r="V27134" s="820"/>
      <c r="W27134" s="820"/>
      <c r="X27134" s="820"/>
      <c r="Y27134" s="820"/>
      <c r="Z27134" s="820"/>
    </row>
    <row r="27135" spans="7:26">
      <c r="G27135" s="826"/>
      <c r="H27135" s="820"/>
      <c r="J27135" s="820"/>
      <c r="K27135" s="820"/>
      <c r="L27135" s="820"/>
      <c r="M27135" s="820"/>
      <c r="N27135" s="820"/>
      <c r="O27135" s="820"/>
      <c r="P27135" s="820"/>
      <c r="Q27135" s="820"/>
      <c r="R27135" s="820"/>
      <c r="S27135" s="820"/>
      <c r="T27135" s="820"/>
      <c r="U27135" s="820"/>
      <c r="V27135" s="820"/>
      <c r="W27135" s="820"/>
      <c r="X27135" s="820"/>
      <c r="Y27135" s="820"/>
      <c r="Z27135" s="820"/>
    </row>
    <row r="27136" spans="7:26">
      <c r="G27136" s="826"/>
      <c r="H27136" s="820"/>
      <c r="J27136" s="820"/>
      <c r="K27136" s="820"/>
      <c r="L27136" s="820"/>
      <c r="M27136" s="820"/>
      <c r="N27136" s="820"/>
      <c r="O27136" s="820"/>
      <c r="P27136" s="820"/>
      <c r="Q27136" s="820"/>
      <c r="R27136" s="820"/>
      <c r="S27136" s="820"/>
      <c r="T27136" s="820"/>
      <c r="U27136" s="820"/>
      <c r="V27136" s="820"/>
      <c r="W27136" s="820"/>
      <c r="X27136" s="820"/>
      <c r="Y27136" s="820"/>
      <c r="Z27136" s="820"/>
    </row>
    <row r="27137" spans="7:26">
      <c r="G27137" s="826"/>
      <c r="H27137" s="820"/>
      <c r="J27137" s="820"/>
      <c r="K27137" s="820"/>
      <c r="L27137" s="820"/>
      <c r="M27137" s="820"/>
      <c r="N27137" s="820"/>
      <c r="O27137" s="820"/>
      <c r="P27137" s="820"/>
      <c r="Q27137" s="820"/>
      <c r="R27137" s="820"/>
      <c r="S27137" s="820"/>
      <c r="T27137" s="820"/>
      <c r="U27137" s="820"/>
      <c r="V27137" s="820"/>
      <c r="W27137" s="820"/>
      <c r="X27137" s="820"/>
      <c r="Y27137" s="820"/>
      <c r="Z27137" s="820"/>
    </row>
    <row r="27138" spans="7:26">
      <c r="G27138" s="826"/>
      <c r="H27138" s="820"/>
      <c r="J27138" s="820"/>
      <c r="K27138" s="820"/>
      <c r="L27138" s="820"/>
      <c r="M27138" s="820"/>
      <c r="N27138" s="820"/>
      <c r="O27138" s="820"/>
      <c r="P27138" s="820"/>
      <c r="Q27138" s="820"/>
      <c r="R27138" s="820"/>
      <c r="S27138" s="820"/>
      <c r="T27138" s="820"/>
      <c r="U27138" s="820"/>
      <c r="V27138" s="820"/>
      <c r="W27138" s="820"/>
      <c r="X27138" s="820"/>
      <c r="Y27138" s="820"/>
      <c r="Z27138" s="820"/>
    </row>
    <row r="27139" spans="7:26">
      <c r="G27139" s="826"/>
      <c r="H27139" s="820"/>
      <c r="J27139" s="820"/>
      <c r="K27139" s="820"/>
      <c r="L27139" s="820"/>
      <c r="M27139" s="820"/>
      <c r="N27139" s="820"/>
      <c r="O27139" s="820"/>
      <c r="P27139" s="820"/>
      <c r="Q27139" s="820"/>
      <c r="R27139" s="820"/>
      <c r="S27139" s="820"/>
      <c r="T27139" s="820"/>
      <c r="U27139" s="820"/>
      <c r="V27139" s="820"/>
      <c r="W27139" s="820"/>
      <c r="X27139" s="820"/>
      <c r="Y27139" s="820"/>
      <c r="Z27139" s="820"/>
    </row>
    <row r="27140" spans="7:26">
      <c r="G27140" s="826"/>
      <c r="H27140" s="820"/>
      <c r="J27140" s="820"/>
      <c r="K27140" s="820"/>
      <c r="L27140" s="820"/>
      <c r="M27140" s="820"/>
      <c r="N27140" s="820"/>
      <c r="O27140" s="820"/>
      <c r="P27140" s="820"/>
      <c r="Q27140" s="820"/>
      <c r="R27140" s="820"/>
      <c r="S27140" s="820"/>
      <c r="T27140" s="820"/>
      <c r="U27140" s="820"/>
      <c r="V27140" s="820"/>
      <c r="W27140" s="820"/>
      <c r="X27140" s="820"/>
      <c r="Y27140" s="820"/>
      <c r="Z27140" s="820"/>
    </row>
    <row r="27141" spans="7:26">
      <c r="G27141" s="826"/>
      <c r="H27141" s="820"/>
      <c r="J27141" s="820"/>
      <c r="K27141" s="820"/>
      <c r="L27141" s="820"/>
      <c r="M27141" s="820"/>
      <c r="N27141" s="820"/>
      <c r="O27141" s="820"/>
      <c r="P27141" s="820"/>
      <c r="Q27141" s="820"/>
      <c r="R27141" s="820"/>
      <c r="S27141" s="820"/>
      <c r="T27141" s="820"/>
      <c r="U27141" s="820"/>
      <c r="V27141" s="820"/>
      <c r="W27141" s="820"/>
      <c r="X27141" s="820"/>
      <c r="Y27141" s="820"/>
      <c r="Z27141" s="820"/>
    </row>
    <row r="27142" spans="7:26">
      <c r="G27142" s="826"/>
      <c r="H27142" s="820"/>
      <c r="J27142" s="820"/>
      <c r="K27142" s="820"/>
      <c r="L27142" s="820"/>
      <c r="M27142" s="820"/>
      <c r="N27142" s="820"/>
      <c r="O27142" s="820"/>
      <c r="P27142" s="820"/>
      <c r="Q27142" s="820"/>
      <c r="R27142" s="820"/>
      <c r="S27142" s="820"/>
      <c r="T27142" s="820"/>
      <c r="U27142" s="820"/>
      <c r="V27142" s="820"/>
      <c r="W27142" s="820"/>
      <c r="X27142" s="820"/>
      <c r="Y27142" s="820"/>
      <c r="Z27142" s="820"/>
    </row>
    <row r="27143" spans="7:26">
      <c r="G27143" s="826"/>
      <c r="H27143" s="820"/>
      <c r="J27143" s="820"/>
      <c r="K27143" s="820"/>
      <c r="L27143" s="820"/>
      <c r="M27143" s="820"/>
      <c r="N27143" s="820"/>
      <c r="O27143" s="820"/>
      <c r="P27143" s="820"/>
      <c r="Q27143" s="820"/>
      <c r="R27143" s="820"/>
      <c r="S27143" s="820"/>
      <c r="T27143" s="820"/>
      <c r="U27143" s="820"/>
      <c r="V27143" s="820"/>
      <c r="W27143" s="820"/>
      <c r="X27143" s="820"/>
      <c r="Y27143" s="820"/>
      <c r="Z27143" s="820"/>
    </row>
    <row r="27144" spans="7:26">
      <c r="G27144" s="826"/>
      <c r="H27144" s="820"/>
      <c r="J27144" s="820"/>
      <c r="K27144" s="820"/>
      <c r="L27144" s="820"/>
      <c r="M27144" s="820"/>
      <c r="N27144" s="820"/>
      <c r="O27144" s="820"/>
      <c r="P27144" s="820"/>
      <c r="Q27144" s="820"/>
      <c r="R27144" s="820"/>
      <c r="S27144" s="820"/>
      <c r="T27144" s="820"/>
      <c r="U27144" s="820"/>
      <c r="V27144" s="820"/>
      <c r="W27144" s="820"/>
      <c r="X27144" s="820"/>
      <c r="Y27144" s="820"/>
      <c r="Z27144" s="820"/>
    </row>
    <row r="27145" spans="7:26">
      <c r="G27145" s="826"/>
      <c r="H27145" s="820"/>
      <c r="J27145" s="820"/>
      <c r="K27145" s="820"/>
      <c r="L27145" s="820"/>
      <c r="M27145" s="820"/>
      <c r="N27145" s="820"/>
      <c r="O27145" s="820"/>
      <c r="P27145" s="820"/>
      <c r="Q27145" s="820"/>
      <c r="R27145" s="820"/>
      <c r="S27145" s="820"/>
      <c r="T27145" s="820"/>
      <c r="U27145" s="820"/>
      <c r="V27145" s="820"/>
      <c r="W27145" s="820"/>
      <c r="X27145" s="820"/>
      <c r="Y27145" s="820"/>
      <c r="Z27145" s="820"/>
    </row>
    <row r="27146" spans="7:26">
      <c r="G27146" s="826"/>
      <c r="H27146" s="820"/>
      <c r="J27146" s="820"/>
      <c r="K27146" s="820"/>
      <c r="L27146" s="820"/>
      <c r="M27146" s="820"/>
      <c r="N27146" s="820"/>
      <c r="O27146" s="820"/>
      <c r="P27146" s="820"/>
      <c r="Q27146" s="820"/>
      <c r="R27146" s="820"/>
      <c r="S27146" s="820"/>
      <c r="T27146" s="820"/>
      <c r="U27146" s="820"/>
      <c r="V27146" s="820"/>
      <c r="W27146" s="820"/>
      <c r="X27146" s="820"/>
      <c r="Y27146" s="820"/>
      <c r="Z27146" s="820"/>
    </row>
    <row r="27147" spans="7:26">
      <c r="G27147" s="826"/>
      <c r="H27147" s="820"/>
      <c r="J27147" s="820"/>
      <c r="K27147" s="820"/>
      <c r="L27147" s="820"/>
      <c r="M27147" s="820"/>
      <c r="N27147" s="820"/>
      <c r="O27147" s="820"/>
      <c r="P27147" s="820"/>
      <c r="Q27147" s="820"/>
      <c r="R27147" s="820"/>
      <c r="S27147" s="820"/>
      <c r="T27147" s="820"/>
      <c r="U27147" s="820"/>
      <c r="V27147" s="820"/>
      <c r="W27147" s="820"/>
      <c r="X27147" s="820"/>
      <c r="Y27147" s="820"/>
      <c r="Z27147" s="820"/>
    </row>
    <row r="27148" spans="7:26">
      <c r="G27148" s="826"/>
      <c r="H27148" s="820"/>
      <c r="J27148" s="820"/>
      <c r="K27148" s="820"/>
      <c r="L27148" s="820"/>
      <c r="M27148" s="820"/>
      <c r="N27148" s="820"/>
      <c r="O27148" s="820"/>
      <c r="P27148" s="820"/>
      <c r="Q27148" s="820"/>
      <c r="R27148" s="820"/>
      <c r="S27148" s="820"/>
      <c r="T27148" s="820"/>
      <c r="U27148" s="820"/>
      <c r="V27148" s="820"/>
      <c r="W27148" s="820"/>
      <c r="X27148" s="820"/>
      <c r="Y27148" s="820"/>
      <c r="Z27148" s="820"/>
    </row>
    <row r="27149" spans="7:26">
      <c r="G27149" s="826"/>
      <c r="H27149" s="820"/>
      <c r="J27149" s="820"/>
      <c r="K27149" s="820"/>
      <c r="L27149" s="820"/>
      <c r="M27149" s="820"/>
      <c r="N27149" s="820"/>
      <c r="O27149" s="820"/>
      <c r="P27149" s="820"/>
      <c r="Q27149" s="820"/>
      <c r="R27149" s="820"/>
      <c r="S27149" s="820"/>
      <c r="T27149" s="820"/>
      <c r="U27149" s="820"/>
      <c r="V27149" s="820"/>
      <c r="W27149" s="820"/>
      <c r="X27149" s="820"/>
      <c r="Y27149" s="820"/>
      <c r="Z27149" s="820"/>
    </row>
    <row r="27150" spans="7:26">
      <c r="G27150" s="826"/>
      <c r="H27150" s="820"/>
      <c r="J27150" s="820"/>
      <c r="K27150" s="820"/>
      <c r="L27150" s="820"/>
      <c r="M27150" s="820"/>
      <c r="N27150" s="820"/>
      <c r="O27150" s="820"/>
      <c r="P27150" s="820"/>
      <c r="Q27150" s="820"/>
      <c r="R27150" s="820"/>
      <c r="S27150" s="820"/>
      <c r="T27150" s="820"/>
      <c r="U27150" s="820"/>
      <c r="V27150" s="820"/>
      <c r="W27150" s="820"/>
      <c r="X27150" s="820"/>
      <c r="Y27150" s="820"/>
      <c r="Z27150" s="820"/>
    </row>
    <row r="27151" spans="7:26">
      <c r="G27151" s="826"/>
      <c r="H27151" s="820"/>
      <c r="J27151" s="820"/>
      <c r="K27151" s="820"/>
      <c r="L27151" s="820"/>
      <c r="M27151" s="820"/>
      <c r="N27151" s="820"/>
      <c r="O27151" s="820"/>
      <c r="P27151" s="820"/>
      <c r="Q27151" s="820"/>
      <c r="R27151" s="820"/>
      <c r="S27151" s="820"/>
      <c r="T27151" s="820"/>
      <c r="U27151" s="820"/>
      <c r="V27151" s="820"/>
      <c r="W27151" s="820"/>
      <c r="X27151" s="820"/>
      <c r="Y27151" s="820"/>
      <c r="Z27151" s="820"/>
    </row>
    <row r="27152" spans="7:26">
      <c r="G27152" s="826"/>
      <c r="H27152" s="820"/>
      <c r="J27152" s="820"/>
      <c r="K27152" s="820"/>
      <c r="L27152" s="820"/>
      <c r="M27152" s="820"/>
      <c r="N27152" s="820"/>
      <c r="O27152" s="820"/>
      <c r="P27152" s="820"/>
      <c r="Q27152" s="820"/>
      <c r="R27152" s="820"/>
      <c r="S27152" s="820"/>
      <c r="T27152" s="820"/>
      <c r="U27152" s="820"/>
      <c r="V27152" s="820"/>
      <c r="W27152" s="820"/>
      <c r="X27152" s="820"/>
      <c r="Y27152" s="820"/>
      <c r="Z27152" s="820"/>
    </row>
    <row r="27153" spans="7:26">
      <c r="G27153" s="826"/>
      <c r="H27153" s="820"/>
      <c r="J27153" s="820"/>
      <c r="K27153" s="820"/>
      <c r="L27153" s="820"/>
      <c r="M27153" s="820"/>
      <c r="N27153" s="820"/>
      <c r="O27153" s="820"/>
      <c r="P27153" s="820"/>
      <c r="Q27153" s="820"/>
      <c r="R27153" s="820"/>
      <c r="S27153" s="820"/>
      <c r="T27153" s="820"/>
      <c r="U27153" s="820"/>
      <c r="V27153" s="820"/>
      <c r="W27153" s="820"/>
      <c r="X27153" s="820"/>
      <c r="Y27153" s="820"/>
      <c r="Z27153" s="820"/>
    </row>
    <row r="27154" spans="7:26">
      <c r="G27154" s="826"/>
      <c r="H27154" s="820"/>
      <c r="J27154" s="820"/>
      <c r="K27154" s="820"/>
      <c r="L27154" s="820"/>
      <c r="M27154" s="820"/>
      <c r="N27154" s="820"/>
      <c r="O27154" s="820"/>
      <c r="P27154" s="820"/>
      <c r="Q27154" s="820"/>
      <c r="R27154" s="820"/>
      <c r="S27154" s="820"/>
      <c r="T27154" s="820"/>
      <c r="U27154" s="820"/>
      <c r="V27154" s="820"/>
      <c r="W27154" s="820"/>
      <c r="X27154" s="820"/>
      <c r="Y27154" s="820"/>
      <c r="Z27154" s="820"/>
    </row>
    <row r="27155" spans="7:26">
      <c r="G27155" s="826"/>
      <c r="H27155" s="820"/>
      <c r="J27155" s="820"/>
      <c r="K27155" s="820"/>
      <c r="L27155" s="820"/>
      <c r="M27155" s="820"/>
      <c r="N27155" s="820"/>
      <c r="O27155" s="820"/>
      <c r="P27155" s="820"/>
      <c r="Q27155" s="820"/>
      <c r="R27155" s="820"/>
      <c r="S27155" s="820"/>
      <c r="T27155" s="820"/>
      <c r="U27155" s="820"/>
      <c r="V27155" s="820"/>
      <c r="W27155" s="820"/>
      <c r="X27155" s="820"/>
      <c r="Y27155" s="820"/>
      <c r="Z27155" s="820"/>
    </row>
    <row r="27156" spans="7:26">
      <c r="G27156" s="826"/>
      <c r="H27156" s="820"/>
      <c r="J27156" s="820"/>
      <c r="K27156" s="820"/>
      <c r="L27156" s="820"/>
      <c r="M27156" s="820"/>
      <c r="N27156" s="820"/>
      <c r="O27156" s="820"/>
      <c r="P27156" s="820"/>
      <c r="Q27156" s="820"/>
      <c r="R27156" s="820"/>
      <c r="S27156" s="820"/>
      <c r="T27156" s="820"/>
      <c r="U27156" s="820"/>
      <c r="V27156" s="820"/>
      <c r="W27156" s="820"/>
      <c r="X27156" s="820"/>
      <c r="Y27156" s="820"/>
      <c r="Z27156" s="820"/>
    </row>
    <row r="27157" spans="7:26">
      <c r="G27157" s="826"/>
      <c r="H27157" s="820"/>
      <c r="J27157" s="820"/>
      <c r="K27157" s="820"/>
      <c r="L27157" s="820"/>
      <c r="M27157" s="820"/>
      <c r="N27157" s="820"/>
      <c r="O27157" s="820"/>
      <c r="P27157" s="820"/>
      <c r="Q27157" s="820"/>
      <c r="R27157" s="820"/>
      <c r="S27157" s="820"/>
      <c r="T27157" s="820"/>
      <c r="U27157" s="820"/>
      <c r="V27157" s="820"/>
      <c r="W27157" s="820"/>
      <c r="X27157" s="820"/>
      <c r="Y27157" s="820"/>
      <c r="Z27157" s="820"/>
    </row>
    <row r="27158" spans="7:26">
      <c r="G27158" s="826"/>
      <c r="H27158" s="820"/>
      <c r="J27158" s="820"/>
      <c r="K27158" s="820"/>
      <c r="L27158" s="820"/>
      <c r="M27158" s="820"/>
      <c r="N27158" s="820"/>
      <c r="O27158" s="820"/>
      <c r="P27158" s="820"/>
      <c r="Q27158" s="820"/>
      <c r="R27158" s="820"/>
      <c r="S27158" s="820"/>
      <c r="T27158" s="820"/>
      <c r="U27158" s="820"/>
      <c r="V27158" s="820"/>
      <c r="W27158" s="820"/>
      <c r="X27158" s="820"/>
      <c r="Y27158" s="820"/>
      <c r="Z27158" s="820"/>
    </row>
    <row r="27159" spans="7:26">
      <c r="G27159" s="826"/>
      <c r="H27159" s="820"/>
      <c r="J27159" s="820"/>
      <c r="K27159" s="820"/>
      <c r="L27159" s="820"/>
      <c r="M27159" s="820"/>
      <c r="N27159" s="820"/>
      <c r="O27159" s="820"/>
      <c r="P27159" s="820"/>
      <c r="Q27159" s="820"/>
      <c r="R27159" s="820"/>
      <c r="S27159" s="820"/>
      <c r="T27159" s="820"/>
      <c r="U27159" s="820"/>
      <c r="V27159" s="820"/>
      <c r="W27159" s="820"/>
      <c r="X27159" s="820"/>
      <c r="Y27159" s="820"/>
      <c r="Z27159" s="820"/>
    </row>
    <row r="27160" spans="7:26">
      <c r="G27160" s="826"/>
      <c r="H27160" s="820"/>
      <c r="J27160" s="820"/>
      <c r="K27160" s="820"/>
      <c r="L27160" s="820"/>
      <c r="M27160" s="820"/>
      <c r="N27160" s="820"/>
      <c r="O27160" s="820"/>
      <c r="P27160" s="820"/>
      <c r="Q27160" s="820"/>
      <c r="R27160" s="820"/>
      <c r="S27160" s="820"/>
      <c r="T27160" s="820"/>
      <c r="U27160" s="820"/>
      <c r="V27160" s="820"/>
      <c r="W27160" s="820"/>
      <c r="X27160" s="820"/>
      <c r="Y27160" s="820"/>
      <c r="Z27160" s="820"/>
    </row>
    <row r="27161" spans="7:26">
      <c r="G27161" s="826"/>
      <c r="H27161" s="820"/>
      <c r="J27161" s="820"/>
      <c r="K27161" s="820"/>
      <c r="L27161" s="820"/>
      <c r="M27161" s="820"/>
      <c r="N27161" s="820"/>
      <c r="O27161" s="820"/>
      <c r="P27161" s="820"/>
      <c r="Q27161" s="820"/>
      <c r="R27161" s="820"/>
      <c r="S27161" s="820"/>
      <c r="T27161" s="820"/>
      <c r="U27161" s="820"/>
      <c r="V27161" s="820"/>
      <c r="W27161" s="820"/>
      <c r="X27161" s="820"/>
      <c r="Y27161" s="820"/>
      <c r="Z27161" s="820"/>
    </row>
    <row r="27162" spans="7:26">
      <c r="G27162" s="826"/>
      <c r="H27162" s="820"/>
      <c r="J27162" s="820"/>
      <c r="K27162" s="820"/>
      <c r="L27162" s="820"/>
      <c r="M27162" s="820"/>
      <c r="N27162" s="820"/>
      <c r="O27162" s="820"/>
      <c r="P27162" s="820"/>
      <c r="Q27162" s="820"/>
      <c r="R27162" s="820"/>
      <c r="S27162" s="820"/>
      <c r="T27162" s="820"/>
      <c r="U27162" s="820"/>
      <c r="V27162" s="820"/>
      <c r="W27162" s="820"/>
      <c r="X27162" s="820"/>
      <c r="Y27162" s="820"/>
      <c r="Z27162" s="820"/>
    </row>
    <row r="27163" spans="7:26">
      <c r="G27163" s="826"/>
      <c r="H27163" s="820"/>
      <c r="J27163" s="820"/>
      <c r="K27163" s="820"/>
      <c r="L27163" s="820"/>
      <c r="M27163" s="820"/>
      <c r="N27163" s="820"/>
      <c r="O27163" s="820"/>
      <c r="P27163" s="820"/>
      <c r="Q27163" s="820"/>
      <c r="R27163" s="820"/>
      <c r="S27163" s="820"/>
      <c r="T27163" s="820"/>
      <c r="U27163" s="820"/>
      <c r="V27163" s="820"/>
      <c r="W27163" s="820"/>
      <c r="X27163" s="820"/>
      <c r="Y27163" s="820"/>
      <c r="Z27163" s="820"/>
    </row>
    <row r="27164" spans="7:26">
      <c r="G27164" s="826"/>
      <c r="H27164" s="820"/>
      <c r="J27164" s="820"/>
      <c r="K27164" s="820"/>
      <c r="L27164" s="820"/>
      <c r="M27164" s="820"/>
      <c r="N27164" s="820"/>
      <c r="O27164" s="820"/>
      <c r="P27164" s="820"/>
      <c r="Q27164" s="820"/>
      <c r="R27164" s="820"/>
      <c r="S27164" s="820"/>
      <c r="T27164" s="820"/>
      <c r="U27164" s="820"/>
      <c r="V27164" s="820"/>
      <c r="W27164" s="820"/>
      <c r="X27164" s="820"/>
      <c r="Y27164" s="820"/>
      <c r="Z27164" s="820"/>
    </row>
    <row r="27165" spans="7:26">
      <c r="G27165" s="826"/>
      <c r="H27165" s="820"/>
      <c r="J27165" s="820"/>
      <c r="K27165" s="820"/>
      <c r="L27165" s="820"/>
      <c r="M27165" s="820"/>
      <c r="N27165" s="820"/>
      <c r="O27165" s="820"/>
      <c r="P27165" s="820"/>
      <c r="Q27165" s="820"/>
      <c r="R27165" s="820"/>
      <c r="S27165" s="820"/>
      <c r="T27165" s="820"/>
      <c r="U27165" s="820"/>
      <c r="V27165" s="820"/>
      <c r="W27165" s="820"/>
      <c r="X27165" s="820"/>
      <c r="Y27165" s="820"/>
      <c r="Z27165" s="820"/>
    </row>
    <row r="27166" spans="7:26">
      <c r="G27166" s="826"/>
      <c r="H27166" s="820"/>
      <c r="J27166" s="820"/>
      <c r="K27166" s="820"/>
      <c r="L27166" s="820"/>
      <c r="M27166" s="820"/>
      <c r="N27166" s="820"/>
      <c r="O27166" s="820"/>
      <c r="P27166" s="820"/>
      <c r="Q27166" s="820"/>
      <c r="R27166" s="820"/>
      <c r="S27166" s="820"/>
      <c r="T27166" s="820"/>
      <c r="U27166" s="820"/>
      <c r="V27166" s="820"/>
      <c r="W27166" s="820"/>
      <c r="X27166" s="820"/>
      <c r="Y27166" s="820"/>
      <c r="Z27166" s="820"/>
    </row>
    <row r="27167" spans="7:26">
      <c r="G27167" s="826"/>
      <c r="H27167" s="820"/>
      <c r="J27167" s="820"/>
      <c r="K27167" s="820"/>
      <c r="L27167" s="820"/>
      <c r="M27167" s="820"/>
      <c r="N27167" s="820"/>
      <c r="O27167" s="820"/>
      <c r="P27167" s="820"/>
      <c r="Q27167" s="820"/>
      <c r="R27167" s="820"/>
      <c r="S27167" s="820"/>
      <c r="T27167" s="820"/>
      <c r="U27167" s="820"/>
      <c r="V27167" s="820"/>
      <c r="W27167" s="820"/>
      <c r="X27167" s="820"/>
      <c r="Y27167" s="820"/>
      <c r="Z27167" s="820"/>
    </row>
    <row r="27168" spans="7:26">
      <c r="G27168" s="826"/>
      <c r="H27168" s="820"/>
      <c r="J27168" s="820"/>
      <c r="K27168" s="820"/>
      <c r="L27168" s="820"/>
      <c r="M27168" s="820"/>
      <c r="N27168" s="820"/>
      <c r="O27168" s="820"/>
      <c r="P27168" s="820"/>
      <c r="Q27168" s="820"/>
      <c r="R27168" s="820"/>
      <c r="S27168" s="820"/>
      <c r="T27168" s="820"/>
      <c r="U27168" s="820"/>
      <c r="V27168" s="820"/>
      <c r="W27168" s="820"/>
      <c r="X27168" s="820"/>
      <c r="Y27168" s="820"/>
      <c r="Z27168" s="820"/>
    </row>
    <row r="27169" spans="7:26">
      <c r="G27169" s="826"/>
      <c r="H27169" s="820"/>
      <c r="J27169" s="820"/>
      <c r="K27169" s="820"/>
      <c r="L27169" s="820"/>
      <c r="M27169" s="820"/>
      <c r="N27169" s="820"/>
      <c r="O27169" s="820"/>
      <c r="P27169" s="820"/>
      <c r="Q27169" s="820"/>
      <c r="R27169" s="820"/>
      <c r="S27169" s="820"/>
      <c r="T27169" s="820"/>
      <c r="U27169" s="820"/>
      <c r="V27169" s="820"/>
      <c r="W27169" s="820"/>
      <c r="X27169" s="820"/>
      <c r="Y27169" s="820"/>
      <c r="Z27169" s="820"/>
    </row>
    <row r="27170" spans="7:26">
      <c r="G27170" s="826"/>
      <c r="H27170" s="820"/>
      <c r="J27170" s="820"/>
      <c r="K27170" s="820"/>
      <c r="L27170" s="820"/>
      <c r="M27170" s="820"/>
      <c r="N27170" s="820"/>
      <c r="O27170" s="820"/>
      <c r="P27170" s="820"/>
      <c r="Q27170" s="820"/>
      <c r="R27170" s="820"/>
      <c r="S27170" s="820"/>
      <c r="T27170" s="820"/>
      <c r="U27170" s="820"/>
      <c r="V27170" s="820"/>
      <c r="W27170" s="820"/>
      <c r="X27170" s="820"/>
      <c r="Y27170" s="820"/>
      <c r="Z27170" s="820"/>
    </row>
    <row r="27171" spans="7:26">
      <c r="G27171" s="826"/>
      <c r="H27171" s="820"/>
      <c r="J27171" s="820"/>
      <c r="K27171" s="820"/>
      <c r="L27171" s="820"/>
      <c r="M27171" s="820"/>
      <c r="N27171" s="820"/>
      <c r="O27171" s="820"/>
      <c r="P27171" s="820"/>
      <c r="Q27171" s="820"/>
      <c r="R27171" s="820"/>
      <c r="S27171" s="820"/>
      <c r="T27171" s="820"/>
      <c r="U27171" s="820"/>
      <c r="V27171" s="820"/>
      <c r="W27171" s="820"/>
      <c r="X27171" s="820"/>
      <c r="Y27171" s="820"/>
      <c r="Z27171" s="820"/>
    </row>
    <row r="27172" spans="7:26">
      <c r="G27172" s="826"/>
      <c r="H27172" s="820"/>
      <c r="J27172" s="820"/>
      <c r="K27172" s="820"/>
      <c r="L27172" s="820"/>
      <c r="M27172" s="820"/>
      <c r="N27172" s="820"/>
      <c r="O27172" s="820"/>
      <c r="P27172" s="820"/>
      <c r="Q27172" s="820"/>
      <c r="R27172" s="820"/>
      <c r="S27172" s="820"/>
      <c r="T27172" s="820"/>
      <c r="U27172" s="820"/>
      <c r="V27172" s="820"/>
      <c r="W27172" s="820"/>
      <c r="X27172" s="820"/>
      <c r="Y27172" s="820"/>
      <c r="Z27172" s="820"/>
    </row>
    <row r="27173" spans="7:26">
      <c r="G27173" s="826"/>
      <c r="H27173" s="820"/>
      <c r="J27173" s="820"/>
      <c r="K27173" s="820"/>
      <c r="L27173" s="820"/>
      <c r="M27173" s="820"/>
      <c r="N27173" s="820"/>
      <c r="O27173" s="820"/>
      <c r="P27173" s="820"/>
      <c r="Q27173" s="820"/>
      <c r="R27173" s="820"/>
      <c r="S27173" s="820"/>
      <c r="T27173" s="820"/>
      <c r="U27173" s="820"/>
      <c r="V27173" s="820"/>
      <c r="W27173" s="820"/>
      <c r="X27173" s="820"/>
      <c r="Y27173" s="820"/>
      <c r="Z27173" s="820"/>
    </row>
    <row r="27174" spans="7:26">
      <c r="G27174" s="826"/>
      <c r="H27174" s="820"/>
      <c r="J27174" s="820"/>
      <c r="K27174" s="820"/>
      <c r="L27174" s="820"/>
      <c r="M27174" s="820"/>
      <c r="N27174" s="820"/>
      <c r="O27174" s="820"/>
      <c r="P27174" s="820"/>
      <c r="Q27174" s="820"/>
      <c r="R27174" s="820"/>
      <c r="S27174" s="820"/>
      <c r="T27174" s="820"/>
      <c r="U27174" s="820"/>
      <c r="V27174" s="820"/>
      <c r="W27174" s="820"/>
      <c r="X27174" s="820"/>
      <c r="Y27174" s="820"/>
      <c r="Z27174" s="820"/>
    </row>
    <row r="27175" spans="7:26">
      <c r="G27175" s="826"/>
      <c r="H27175" s="820"/>
      <c r="J27175" s="820"/>
      <c r="K27175" s="820"/>
      <c r="L27175" s="820"/>
      <c r="M27175" s="820"/>
      <c r="N27175" s="820"/>
      <c r="O27175" s="820"/>
      <c r="P27175" s="820"/>
      <c r="Q27175" s="820"/>
      <c r="R27175" s="820"/>
      <c r="S27175" s="820"/>
      <c r="T27175" s="820"/>
      <c r="U27175" s="820"/>
      <c r="V27175" s="820"/>
      <c r="W27175" s="820"/>
      <c r="X27175" s="820"/>
      <c r="Y27175" s="820"/>
      <c r="Z27175" s="820"/>
    </row>
    <row r="27176" spans="7:26">
      <c r="G27176" s="826"/>
      <c r="H27176" s="820"/>
      <c r="J27176" s="820"/>
      <c r="K27176" s="820"/>
      <c r="L27176" s="820"/>
      <c r="M27176" s="820"/>
      <c r="N27176" s="820"/>
      <c r="O27176" s="820"/>
      <c r="P27176" s="820"/>
      <c r="Q27176" s="820"/>
      <c r="R27176" s="820"/>
      <c r="S27176" s="820"/>
      <c r="T27176" s="820"/>
      <c r="U27176" s="820"/>
      <c r="V27176" s="820"/>
      <c r="W27176" s="820"/>
      <c r="X27176" s="820"/>
      <c r="Y27176" s="820"/>
      <c r="Z27176" s="820"/>
    </row>
    <row r="27177" spans="7:26">
      <c r="G27177" s="826"/>
      <c r="H27177" s="820"/>
      <c r="J27177" s="820"/>
      <c r="K27177" s="820"/>
      <c r="L27177" s="820"/>
      <c r="M27177" s="820"/>
      <c r="N27177" s="820"/>
      <c r="O27177" s="820"/>
      <c r="P27177" s="820"/>
      <c r="Q27177" s="820"/>
      <c r="R27177" s="820"/>
      <c r="S27177" s="820"/>
      <c r="T27177" s="820"/>
      <c r="U27177" s="820"/>
      <c r="V27177" s="820"/>
      <c r="W27177" s="820"/>
      <c r="X27177" s="820"/>
      <c r="Y27177" s="820"/>
      <c r="Z27177" s="820"/>
    </row>
    <row r="27178" spans="7:26">
      <c r="G27178" s="826"/>
      <c r="H27178" s="820"/>
      <c r="J27178" s="820"/>
      <c r="K27178" s="820"/>
      <c r="L27178" s="820"/>
      <c r="M27178" s="820"/>
      <c r="N27178" s="820"/>
      <c r="O27178" s="820"/>
      <c r="P27178" s="820"/>
      <c r="Q27178" s="820"/>
      <c r="R27178" s="820"/>
      <c r="S27178" s="820"/>
      <c r="T27178" s="820"/>
      <c r="U27178" s="820"/>
      <c r="V27178" s="820"/>
      <c r="W27178" s="820"/>
      <c r="X27178" s="820"/>
      <c r="Y27178" s="820"/>
      <c r="Z27178" s="820"/>
    </row>
    <row r="27179" spans="7:26">
      <c r="G27179" s="826"/>
      <c r="H27179" s="820"/>
      <c r="J27179" s="820"/>
      <c r="K27179" s="820"/>
      <c r="L27179" s="820"/>
      <c r="M27179" s="820"/>
      <c r="N27179" s="820"/>
      <c r="O27179" s="820"/>
      <c r="P27179" s="820"/>
      <c r="Q27179" s="820"/>
      <c r="R27179" s="820"/>
      <c r="S27179" s="820"/>
      <c r="T27179" s="820"/>
      <c r="U27179" s="820"/>
      <c r="V27179" s="820"/>
      <c r="W27179" s="820"/>
      <c r="X27179" s="820"/>
      <c r="Y27179" s="820"/>
      <c r="Z27179" s="820"/>
    </row>
    <row r="27180" spans="7:26">
      <c r="G27180" s="826"/>
      <c r="H27180" s="820"/>
      <c r="J27180" s="820"/>
      <c r="K27180" s="820"/>
      <c r="L27180" s="820"/>
      <c r="M27180" s="820"/>
      <c r="N27180" s="820"/>
      <c r="O27180" s="820"/>
      <c r="P27180" s="820"/>
      <c r="Q27180" s="820"/>
      <c r="R27180" s="820"/>
      <c r="S27180" s="820"/>
      <c r="T27180" s="820"/>
      <c r="U27180" s="820"/>
      <c r="V27180" s="820"/>
      <c r="W27180" s="820"/>
      <c r="X27180" s="820"/>
      <c r="Y27180" s="820"/>
      <c r="Z27180" s="820"/>
    </row>
    <row r="27181" spans="7:26">
      <c r="G27181" s="826"/>
      <c r="H27181" s="820"/>
      <c r="J27181" s="820"/>
      <c r="K27181" s="820"/>
      <c r="L27181" s="820"/>
      <c r="M27181" s="820"/>
      <c r="N27181" s="820"/>
      <c r="O27181" s="820"/>
      <c r="P27181" s="820"/>
      <c r="Q27181" s="820"/>
      <c r="R27181" s="820"/>
      <c r="S27181" s="820"/>
      <c r="T27181" s="820"/>
      <c r="U27181" s="820"/>
      <c r="V27181" s="820"/>
      <c r="W27181" s="820"/>
      <c r="X27181" s="820"/>
      <c r="Y27181" s="820"/>
      <c r="Z27181" s="820"/>
    </row>
    <row r="27182" spans="7:26">
      <c r="G27182" s="826"/>
      <c r="H27182" s="820"/>
      <c r="J27182" s="820"/>
      <c r="K27182" s="820"/>
      <c r="L27182" s="820"/>
      <c r="M27182" s="820"/>
      <c r="N27182" s="820"/>
      <c r="O27182" s="820"/>
      <c r="P27182" s="820"/>
      <c r="Q27182" s="820"/>
      <c r="R27182" s="820"/>
      <c r="S27182" s="820"/>
      <c r="T27182" s="820"/>
      <c r="U27182" s="820"/>
      <c r="V27182" s="820"/>
      <c r="W27182" s="820"/>
      <c r="X27182" s="820"/>
      <c r="Y27182" s="820"/>
      <c r="Z27182" s="820"/>
    </row>
    <row r="27183" spans="7:26">
      <c r="G27183" s="826"/>
      <c r="H27183" s="820"/>
      <c r="J27183" s="820"/>
      <c r="K27183" s="820"/>
      <c r="L27183" s="820"/>
      <c r="M27183" s="820"/>
      <c r="N27183" s="820"/>
      <c r="O27183" s="820"/>
      <c r="P27183" s="820"/>
      <c r="Q27183" s="820"/>
      <c r="R27183" s="820"/>
      <c r="S27183" s="820"/>
      <c r="T27183" s="820"/>
      <c r="U27183" s="820"/>
      <c r="V27183" s="820"/>
      <c r="W27183" s="820"/>
      <c r="X27183" s="820"/>
      <c r="Y27183" s="820"/>
      <c r="Z27183" s="820"/>
    </row>
    <row r="27184" spans="7:26">
      <c r="G27184" s="826"/>
      <c r="H27184" s="820"/>
      <c r="J27184" s="820"/>
      <c r="K27184" s="820"/>
      <c r="L27184" s="820"/>
      <c r="M27184" s="820"/>
      <c r="N27184" s="820"/>
      <c r="O27184" s="820"/>
      <c r="P27184" s="820"/>
      <c r="Q27184" s="820"/>
      <c r="R27184" s="820"/>
      <c r="S27184" s="820"/>
      <c r="T27184" s="820"/>
      <c r="U27184" s="820"/>
      <c r="V27184" s="820"/>
      <c r="W27184" s="820"/>
      <c r="X27184" s="820"/>
      <c r="Y27184" s="820"/>
      <c r="Z27184" s="820"/>
    </row>
    <row r="27185" spans="7:26">
      <c r="G27185" s="826"/>
      <c r="H27185" s="820"/>
      <c r="J27185" s="820"/>
      <c r="K27185" s="820"/>
      <c r="L27185" s="820"/>
      <c r="M27185" s="820"/>
      <c r="N27185" s="820"/>
      <c r="O27185" s="820"/>
      <c r="P27185" s="820"/>
      <c r="Q27185" s="820"/>
      <c r="R27185" s="820"/>
      <c r="S27185" s="820"/>
      <c r="T27185" s="820"/>
      <c r="U27185" s="820"/>
      <c r="V27185" s="820"/>
      <c r="W27185" s="820"/>
      <c r="X27185" s="820"/>
      <c r="Y27185" s="820"/>
      <c r="Z27185" s="820"/>
    </row>
    <row r="27186" spans="7:26">
      <c r="G27186" s="826"/>
      <c r="H27186" s="820"/>
      <c r="J27186" s="820"/>
      <c r="K27186" s="820"/>
      <c r="L27186" s="820"/>
      <c r="M27186" s="820"/>
      <c r="N27186" s="820"/>
      <c r="O27186" s="820"/>
      <c r="P27186" s="820"/>
      <c r="Q27186" s="820"/>
      <c r="R27186" s="820"/>
      <c r="S27186" s="820"/>
      <c r="T27186" s="820"/>
      <c r="U27186" s="820"/>
      <c r="V27186" s="820"/>
      <c r="W27186" s="820"/>
      <c r="X27186" s="820"/>
      <c r="Y27186" s="820"/>
      <c r="Z27186" s="820"/>
    </row>
    <row r="27187" spans="7:26">
      <c r="G27187" s="826"/>
      <c r="H27187" s="820"/>
      <c r="J27187" s="820"/>
      <c r="K27187" s="820"/>
      <c r="L27187" s="820"/>
      <c r="M27187" s="820"/>
      <c r="N27187" s="820"/>
      <c r="O27187" s="820"/>
      <c r="P27187" s="820"/>
      <c r="Q27187" s="820"/>
      <c r="R27187" s="820"/>
      <c r="S27187" s="820"/>
      <c r="T27187" s="820"/>
      <c r="U27187" s="820"/>
      <c r="V27187" s="820"/>
      <c r="W27187" s="820"/>
      <c r="X27187" s="820"/>
      <c r="Y27187" s="820"/>
      <c r="Z27187" s="820"/>
    </row>
    <row r="27188" spans="7:26">
      <c r="G27188" s="826"/>
      <c r="H27188" s="820"/>
      <c r="J27188" s="820"/>
      <c r="K27188" s="820"/>
      <c r="L27188" s="820"/>
      <c r="M27188" s="820"/>
      <c r="N27188" s="820"/>
      <c r="O27188" s="820"/>
      <c r="P27188" s="820"/>
      <c r="Q27188" s="820"/>
      <c r="R27188" s="820"/>
      <c r="S27188" s="820"/>
      <c r="T27188" s="820"/>
      <c r="U27188" s="820"/>
      <c r="V27188" s="820"/>
      <c r="W27188" s="820"/>
      <c r="X27188" s="820"/>
      <c r="Y27188" s="820"/>
      <c r="Z27188" s="820"/>
    </row>
    <row r="27189" spans="7:26">
      <c r="G27189" s="826"/>
      <c r="H27189" s="820"/>
      <c r="J27189" s="820"/>
      <c r="K27189" s="820"/>
      <c r="L27189" s="820"/>
      <c r="M27189" s="820"/>
      <c r="N27189" s="820"/>
      <c r="O27189" s="820"/>
      <c r="P27189" s="820"/>
      <c r="Q27189" s="820"/>
      <c r="R27189" s="820"/>
      <c r="S27189" s="820"/>
      <c r="T27189" s="820"/>
      <c r="U27189" s="820"/>
      <c r="V27189" s="820"/>
      <c r="W27189" s="820"/>
      <c r="X27189" s="820"/>
      <c r="Y27189" s="820"/>
      <c r="Z27189" s="820"/>
    </row>
    <row r="27190" spans="7:26">
      <c r="G27190" s="826"/>
      <c r="H27190" s="820"/>
      <c r="J27190" s="820"/>
      <c r="K27190" s="820"/>
      <c r="L27190" s="820"/>
      <c r="M27190" s="820"/>
      <c r="N27190" s="820"/>
      <c r="O27190" s="820"/>
      <c r="P27190" s="820"/>
      <c r="Q27190" s="820"/>
      <c r="R27190" s="820"/>
      <c r="S27190" s="820"/>
      <c r="T27190" s="820"/>
      <c r="U27190" s="820"/>
      <c r="V27190" s="820"/>
      <c r="W27190" s="820"/>
      <c r="X27190" s="820"/>
      <c r="Y27190" s="820"/>
      <c r="Z27190" s="820"/>
    </row>
    <row r="27191" spans="7:26">
      <c r="G27191" s="826"/>
      <c r="H27191" s="820"/>
      <c r="J27191" s="820"/>
      <c r="K27191" s="820"/>
      <c r="L27191" s="820"/>
      <c r="M27191" s="820"/>
      <c r="N27191" s="820"/>
      <c r="O27191" s="820"/>
      <c r="P27191" s="820"/>
      <c r="Q27191" s="820"/>
      <c r="R27191" s="820"/>
      <c r="S27191" s="820"/>
      <c r="T27191" s="820"/>
      <c r="U27191" s="820"/>
      <c r="V27191" s="820"/>
      <c r="W27191" s="820"/>
      <c r="X27191" s="820"/>
      <c r="Y27191" s="820"/>
      <c r="Z27191" s="820"/>
    </row>
    <row r="27192" spans="7:26">
      <c r="G27192" s="826"/>
      <c r="H27192" s="820"/>
      <c r="J27192" s="820"/>
      <c r="K27192" s="820"/>
      <c r="L27192" s="820"/>
      <c r="M27192" s="820"/>
      <c r="N27192" s="820"/>
      <c r="O27192" s="820"/>
      <c r="P27192" s="820"/>
      <c r="Q27192" s="820"/>
      <c r="R27192" s="820"/>
      <c r="S27192" s="820"/>
      <c r="T27192" s="820"/>
      <c r="U27192" s="820"/>
      <c r="V27192" s="820"/>
      <c r="W27192" s="820"/>
      <c r="X27192" s="820"/>
      <c r="Y27192" s="820"/>
      <c r="Z27192" s="820"/>
    </row>
    <row r="27193" spans="7:26">
      <c r="G27193" s="826"/>
      <c r="H27193" s="820"/>
      <c r="J27193" s="820"/>
      <c r="K27193" s="820"/>
      <c r="L27193" s="820"/>
      <c r="M27193" s="820"/>
      <c r="N27193" s="820"/>
      <c r="O27193" s="820"/>
      <c r="P27193" s="820"/>
      <c r="Q27193" s="820"/>
      <c r="R27193" s="820"/>
      <c r="S27193" s="820"/>
      <c r="T27193" s="820"/>
      <c r="U27193" s="820"/>
      <c r="V27193" s="820"/>
      <c r="W27193" s="820"/>
      <c r="X27193" s="820"/>
      <c r="Y27193" s="820"/>
      <c r="Z27193" s="820"/>
    </row>
    <row r="27194" spans="7:26">
      <c r="G27194" s="826"/>
      <c r="H27194" s="820"/>
      <c r="J27194" s="820"/>
      <c r="K27194" s="820"/>
      <c r="L27194" s="820"/>
      <c r="M27194" s="820"/>
      <c r="N27194" s="820"/>
      <c r="O27194" s="820"/>
      <c r="P27194" s="820"/>
      <c r="Q27194" s="820"/>
      <c r="R27194" s="820"/>
      <c r="S27194" s="820"/>
      <c r="T27194" s="820"/>
      <c r="U27194" s="820"/>
      <c r="V27194" s="820"/>
      <c r="W27194" s="820"/>
      <c r="X27194" s="820"/>
      <c r="Y27194" s="820"/>
      <c r="Z27194" s="820"/>
    </row>
    <row r="27195" spans="7:26">
      <c r="G27195" s="826"/>
      <c r="H27195" s="820"/>
      <c r="J27195" s="820"/>
      <c r="K27195" s="820"/>
      <c r="L27195" s="820"/>
      <c r="M27195" s="820"/>
      <c r="N27195" s="820"/>
      <c r="O27195" s="820"/>
      <c r="P27195" s="820"/>
      <c r="Q27195" s="820"/>
      <c r="R27195" s="820"/>
      <c r="S27195" s="820"/>
      <c r="T27195" s="820"/>
      <c r="U27195" s="820"/>
      <c r="V27195" s="820"/>
      <c r="W27195" s="820"/>
      <c r="X27195" s="820"/>
      <c r="Y27195" s="820"/>
      <c r="Z27195" s="820"/>
    </row>
    <row r="27196" spans="7:26">
      <c r="G27196" s="826"/>
      <c r="H27196" s="820"/>
      <c r="J27196" s="820"/>
      <c r="K27196" s="820"/>
      <c r="L27196" s="820"/>
      <c r="M27196" s="820"/>
      <c r="N27196" s="820"/>
      <c r="O27196" s="820"/>
      <c r="P27196" s="820"/>
      <c r="Q27196" s="820"/>
      <c r="R27196" s="820"/>
      <c r="S27196" s="820"/>
      <c r="T27196" s="820"/>
      <c r="U27196" s="820"/>
      <c r="V27196" s="820"/>
      <c r="W27196" s="820"/>
      <c r="X27196" s="820"/>
      <c r="Y27196" s="820"/>
      <c r="Z27196" s="820"/>
    </row>
    <row r="27197" spans="7:26">
      <c r="G27197" s="826"/>
      <c r="H27197" s="820"/>
      <c r="J27197" s="820"/>
      <c r="K27197" s="820"/>
      <c r="L27197" s="820"/>
      <c r="M27197" s="820"/>
      <c r="N27197" s="820"/>
      <c r="O27197" s="820"/>
      <c r="P27197" s="820"/>
      <c r="Q27197" s="820"/>
      <c r="R27197" s="820"/>
      <c r="S27197" s="820"/>
      <c r="T27197" s="820"/>
      <c r="U27197" s="820"/>
      <c r="V27197" s="820"/>
      <c r="W27197" s="820"/>
      <c r="X27197" s="820"/>
      <c r="Y27197" s="820"/>
      <c r="Z27197" s="820"/>
    </row>
    <row r="27198" spans="7:26">
      <c r="G27198" s="826"/>
      <c r="H27198" s="820"/>
      <c r="J27198" s="820"/>
      <c r="K27198" s="820"/>
      <c r="L27198" s="820"/>
      <c r="M27198" s="820"/>
      <c r="N27198" s="820"/>
      <c r="O27198" s="820"/>
      <c r="P27198" s="820"/>
      <c r="Q27198" s="820"/>
      <c r="R27198" s="820"/>
      <c r="S27198" s="820"/>
      <c r="T27198" s="820"/>
      <c r="U27198" s="820"/>
      <c r="V27198" s="820"/>
      <c r="W27198" s="820"/>
      <c r="X27198" s="820"/>
      <c r="Y27198" s="820"/>
      <c r="Z27198" s="820"/>
    </row>
    <row r="27199" spans="7:26">
      <c r="G27199" s="826"/>
      <c r="H27199" s="820"/>
      <c r="J27199" s="820"/>
      <c r="K27199" s="820"/>
      <c r="L27199" s="820"/>
      <c r="M27199" s="820"/>
      <c r="N27199" s="820"/>
      <c r="O27199" s="820"/>
      <c r="P27199" s="820"/>
      <c r="Q27199" s="820"/>
      <c r="R27199" s="820"/>
      <c r="S27199" s="820"/>
      <c r="T27199" s="820"/>
      <c r="U27199" s="820"/>
      <c r="V27199" s="820"/>
      <c r="W27199" s="820"/>
      <c r="X27199" s="820"/>
      <c r="Y27199" s="820"/>
      <c r="Z27199" s="820"/>
    </row>
    <row r="27200" spans="7:26">
      <c r="G27200" s="826"/>
      <c r="H27200" s="820"/>
      <c r="J27200" s="820"/>
      <c r="K27200" s="820"/>
      <c r="L27200" s="820"/>
      <c r="M27200" s="820"/>
      <c r="N27200" s="820"/>
      <c r="O27200" s="820"/>
      <c r="P27200" s="820"/>
      <c r="Q27200" s="820"/>
      <c r="R27200" s="820"/>
      <c r="S27200" s="820"/>
      <c r="T27200" s="820"/>
      <c r="U27200" s="820"/>
      <c r="V27200" s="820"/>
      <c r="W27200" s="820"/>
      <c r="X27200" s="820"/>
      <c r="Y27200" s="820"/>
      <c r="Z27200" s="820"/>
    </row>
    <row r="27201" spans="7:26">
      <c r="G27201" s="826"/>
      <c r="H27201" s="820"/>
      <c r="J27201" s="820"/>
      <c r="K27201" s="820"/>
      <c r="L27201" s="820"/>
      <c r="M27201" s="820"/>
      <c r="N27201" s="820"/>
      <c r="O27201" s="820"/>
      <c r="P27201" s="820"/>
      <c r="Q27201" s="820"/>
      <c r="R27201" s="820"/>
      <c r="S27201" s="820"/>
      <c r="T27201" s="820"/>
      <c r="U27201" s="820"/>
      <c r="V27201" s="820"/>
      <c r="W27201" s="820"/>
      <c r="X27201" s="820"/>
      <c r="Y27201" s="820"/>
      <c r="Z27201" s="820"/>
    </row>
    <row r="27202" spans="7:26">
      <c r="G27202" s="826"/>
      <c r="H27202" s="820"/>
      <c r="J27202" s="820"/>
      <c r="K27202" s="820"/>
      <c r="L27202" s="820"/>
      <c r="M27202" s="820"/>
      <c r="N27202" s="820"/>
      <c r="O27202" s="820"/>
      <c r="P27202" s="820"/>
      <c r="Q27202" s="820"/>
      <c r="R27202" s="820"/>
      <c r="S27202" s="820"/>
      <c r="T27202" s="820"/>
      <c r="U27202" s="820"/>
      <c r="V27202" s="820"/>
      <c r="W27202" s="820"/>
      <c r="X27202" s="820"/>
      <c r="Y27202" s="820"/>
      <c r="Z27202" s="820"/>
    </row>
    <row r="27203" spans="7:26">
      <c r="G27203" s="826"/>
      <c r="H27203" s="820"/>
      <c r="J27203" s="820"/>
      <c r="K27203" s="820"/>
      <c r="L27203" s="820"/>
      <c r="M27203" s="820"/>
      <c r="N27203" s="820"/>
      <c r="O27203" s="820"/>
      <c r="P27203" s="820"/>
      <c r="Q27203" s="820"/>
      <c r="R27203" s="820"/>
      <c r="S27203" s="820"/>
      <c r="T27203" s="820"/>
      <c r="U27203" s="820"/>
      <c r="V27203" s="820"/>
      <c r="W27203" s="820"/>
      <c r="X27203" s="820"/>
      <c r="Y27203" s="820"/>
      <c r="Z27203" s="820"/>
    </row>
    <row r="27204" spans="7:26">
      <c r="G27204" s="826"/>
      <c r="H27204" s="820"/>
      <c r="J27204" s="820"/>
      <c r="K27204" s="820"/>
      <c r="L27204" s="820"/>
      <c r="M27204" s="820"/>
      <c r="N27204" s="820"/>
      <c r="O27204" s="820"/>
      <c r="P27204" s="820"/>
      <c r="Q27204" s="820"/>
      <c r="R27204" s="820"/>
      <c r="S27204" s="820"/>
      <c r="T27204" s="820"/>
      <c r="U27204" s="820"/>
      <c r="V27204" s="820"/>
      <c r="W27204" s="820"/>
      <c r="X27204" s="820"/>
      <c r="Y27204" s="820"/>
      <c r="Z27204" s="820"/>
    </row>
    <row r="27205" spans="7:26">
      <c r="G27205" s="826"/>
      <c r="H27205" s="820"/>
      <c r="J27205" s="820"/>
      <c r="K27205" s="820"/>
      <c r="L27205" s="820"/>
      <c r="M27205" s="820"/>
      <c r="N27205" s="820"/>
      <c r="O27205" s="820"/>
      <c r="P27205" s="820"/>
      <c r="Q27205" s="820"/>
      <c r="R27205" s="820"/>
      <c r="S27205" s="820"/>
      <c r="T27205" s="820"/>
      <c r="U27205" s="820"/>
      <c r="V27205" s="820"/>
      <c r="W27205" s="820"/>
      <c r="X27205" s="820"/>
      <c r="Y27205" s="820"/>
      <c r="Z27205" s="820"/>
    </row>
    <row r="27206" spans="7:26">
      <c r="G27206" s="826"/>
      <c r="H27206" s="820"/>
      <c r="J27206" s="820"/>
      <c r="K27206" s="820"/>
      <c r="L27206" s="820"/>
      <c r="M27206" s="820"/>
      <c r="N27206" s="820"/>
      <c r="O27206" s="820"/>
      <c r="P27206" s="820"/>
      <c r="Q27206" s="820"/>
      <c r="R27206" s="820"/>
      <c r="S27206" s="820"/>
      <c r="T27206" s="820"/>
      <c r="U27206" s="820"/>
      <c r="V27206" s="820"/>
      <c r="W27206" s="820"/>
      <c r="X27206" s="820"/>
      <c r="Y27206" s="820"/>
      <c r="Z27206" s="820"/>
    </row>
    <row r="27207" spans="7:26">
      <c r="G27207" s="826"/>
      <c r="H27207" s="820"/>
      <c r="J27207" s="820"/>
      <c r="K27207" s="820"/>
      <c r="L27207" s="820"/>
      <c r="M27207" s="820"/>
      <c r="N27207" s="820"/>
      <c r="O27207" s="820"/>
      <c r="P27207" s="820"/>
      <c r="Q27207" s="820"/>
      <c r="R27207" s="820"/>
      <c r="S27207" s="820"/>
      <c r="T27207" s="820"/>
      <c r="U27207" s="820"/>
      <c r="V27207" s="820"/>
      <c r="W27207" s="820"/>
      <c r="X27207" s="820"/>
      <c r="Y27207" s="820"/>
      <c r="Z27207" s="820"/>
    </row>
    <row r="27208" spans="7:26">
      <c r="G27208" s="826"/>
      <c r="H27208" s="820"/>
      <c r="J27208" s="820"/>
      <c r="K27208" s="820"/>
      <c r="L27208" s="820"/>
      <c r="M27208" s="820"/>
      <c r="N27208" s="820"/>
      <c r="O27208" s="820"/>
      <c r="P27208" s="820"/>
      <c r="Q27208" s="820"/>
      <c r="R27208" s="820"/>
      <c r="S27208" s="820"/>
      <c r="T27208" s="820"/>
      <c r="U27208" s="820"/>
      <c r="V27208" s="820"/>
      <c r="W27208" s="820"/>
      <c r="X27208" s="820"/>
      <c r="Y27208" s="820"/>
      <c r="Z27208" s="820"/>
    </row>
    <row r="27209" spans="7:26">
      <c r="G27209" s="826"/>
      <c r="H27209" s="820"/>
      <c r="J27209" s="820"/>
      <c r="K27209" s="820"/>
      <c r="L27209" s="820"/>
      <c r="M27209" s="820"/>
      <c r="N27209" s="820"/>
      <c r="O27209" s="820"/>
      <c r="P27209" s="820"/>
      <c r="Q27209" s="820"/>
      <c r="R27209" s="820"/>
      <c r="S27209" s="820"/>
      <c r="T27209" s="820"/>
      <c r="U27209" s="820"/>
      <c r="V27209" s="820"/>
      <c r="W27209" s="820"/>
      <c r="X27209" s="820"/>
      <c r="Y27209" s="820"/>
      <c r="Z27209" s="820"/>
    </row>
    <row r="27210" spans="7:26">
      <c r="G27210" s="826"/>
      <c r="H27210" s="820"/>
      <c r="J27210" s="820"/>
      <c r="K27210" s="820"/>
      <c r="L27210" s="820"/>
      <c r="M27210" s="820"/>
      <c r="N27210" s="820"/>
      <c r="O27210" s="820"/>
      <c r="P27210" s="820"/>
      <c r="Q27210" s="820"/>
      <c r="R27210" s="820"/>
      <c r="S27210" s="820"/>
      <c r="T27210" s="820"/>
      <c r="U27210" s="820"/>
      <c r="V27210" s="820"/>
      <c r="W27210" s="820"/>
      <c r="X27210" s="820"/>
      <c r="Y27210" s="820"/>
      <c r="Z27210" s="820"/>
    </row>
    <row r="27211" spans="7:26">
      <c r="G27211" s="826"/>
      <c r="H27211" s="820"/>
      <c r="J27211" s="820"/>
      <c r="K27211" s="820"/>
      <c r="L27211" s="820"/>
      <c r="M27211" s="820"/>
      <c r="N27211" s="820"/>
      <c r="O27211" s="820"/>
      <c r="P27211" s="820"/>
      <c r="Q27211" s="820"/>
      <c r="R27211" s="820"/>
      <c r="S27211" s="820"/>
      <c r="T27211" s="820"/>
      <c r="U27211" s="820"/>
      <c r="V27211" s="820"/>
      <c r="W27211" s="820"/>
      <c r="X27211" s="820"/>
      <c r="Y27211" s="820"/>
      <c r="Z27211" s="820"/>
    </row>
    <row r="27212" spans="7:26">
      <c r="G27212" s="826"/>
      <c r="H27212" s="820"/>
      <c r="J27212" s="820"/>
      <c r="K27212" s="820"/>
      <c r="L27212" s="820"/>
      <c r="M27212" s="820"/>
      <c r="N27212" s="820"/>
      <c r="O27212" s="820"/>
      <c r="P27212" s="820"/>
      <c r="Q27212" s="820"/>
      <c r="R27212" s="820"/>
      <c r="S27212" s="820"/>
      <c r="T27212" s="820"/>
      <c r="U27212" s="820"/>
      <c r="V27212" s="820"/>
      <c r="W27212" s="820"/>
      <c r="X27212" s="820"/>
      <c r="Y27212" s="820"/>
      <c r="Z27212" s="820"/>
    </row>
    <row r="27213" spans="7:26">
      <c r="G27213" s="826"/>
      <c r="H27213" s="820"/>
      <c r="J27213" s="820"/>
      <c r="K27213" s="820"/>
      <c r="L27213" s="820"/>
      <c r="M27213" s="820"/>
      <c r="N27213" s="820"/>
      <c r="O27213" s="820"/>
      <c r="P27213" s="820"/>
      <c r="Q27213" s="820"/>
      <c r="R27213" s="820"/>
      <c r="S27213" s="820"/>
      <c r="T27213" s="820"/>
      <c r="U27213" s="820"/>
      <c r="V27213" s="820"/>
      <c r="W27213" s="820"/>
      <c r="X27213" s="820"/>
      <c r="Y27213" s="820"/>
      <c r="Z27213" s="820"/>
    </row>
    <row r="27214" spans="7:26">
      <c r="G27214" s="826"/>
      <c r="H27214" s="820"/>
      <c r="J27214" s="820"/>
      <c r="K27214" s="820"/>
      <c r="L27214" s="820"/>
      <c r="M27214" s="820"/>
      <c r="N27214" s="820"/>
      <c r="O27214" s="820"/>
      <c r="P27214" s="820"/>
      <c r="Q27214" s="820"/>
      <c r="R27214" s="820"/>
      <c r="S27214" s="820"/>
      <c r="T27214" s="820"/>
      <c r="U27214" s="820"/>
      <c r="V27214" s="820"/>
      <c r="W27214" s="820"/>
      <c r="X27214" s="820"/>
      <c r="Y27214" s="820"/>
      <c r="Z27214" s="820"/>
    </row>
    <row r="27215" spans="7:26">
      <c r="G27215" s="826"/>
      <c r="H27215" s="820"/>
      <c r="J27215" s="820"/>
      <c r="K27215" s="820"/>
      <c r="L27215" s="820"/>
      <c r="M27215" s="820"/>
      <c r="N27215" s="820"/>
      <c r="O27215" s="820"/>
      <c r="P27215" s="820"/>
      <c r="Q27215" s="820"/>
      <c r="R27215" s="820"/>
      <c r="S27215" s="820"/>
      <c r="T27215" s="820"/>
      <c r="U27215" s="820"/>
      <c r="V27215" s="820"/>
      <c r="W27215" s="820"/>
      <c r="X27215" s="820"/>
      <c r="Y27215" s="820"/>
      <c r="Z27215" s="820"/>
    </row>
    <row r="27216" spans="7:26">
      <c r="G27216" s="826"/>
      <c r="H27216" s="820"/>
      <c r="J27216" s="820"/>
      <c r="K27216" s="820"/>
      <c r="L27216" s="820"/>
      <c r="M27216" s="820"/>
      <c r="N27216" s="820"/>
      <c r="O27216" s="820"/>
      <c r="P27216" s="820"/>
      <c r="Q27216" s="820"/>
      <c r="R27216" s="820"/>
      <c r="S27216" s="820"/>
      <c r="T27216" s="820"/>
      <c r="U27216" s="820"/>
      <c r="V27216" s="820"/>
      <c r="W27216" s="820"/>
      <c r="X27216" s="820"/>
      <c r="Y27216" s="820"/>
      <c r="Z27216" s="820"/>
    </row>
    <row r="27217" spans="7:26">
      <c r="G27217" s="826"/>
      <c r="H27217" s="820"/>
      <c r="J27217" s="820"/>
      <c r="K27217" s="820"/>
      <c r="L27217" s="820"/>
      <c r="M27217" s="820"/>
      <c r="N27217" s="820"/>
      <c r="O27217" s="820"/>
      <c r="P27217" s="820"/>
      <c r="Q27217" s="820"/>
      <c r="R27217" s="820"/>
      <c r="S27217" s="820"/>
      <c r="T27217" s="820"/>
      <c r="U27217" s="820"/>
      <c r="V27217" s="820"/>
      <c r="W27217" s="820"/>
      <c r="X27217" s="820"/>
      <c r="Y27217" s="820"/>
      <c r="Z27217" s="820"/>
    </row>
    <row r="27218" spans="7:26">
      <c r="G27218" s="826"/>
      <c r="H27218" s="820"/>
      <c r="J27218" s="820"/>
      <c r="K27218" s="820"/>
      <c r="L27218" s="820"/>
      <c r="M27218" s="820"/>
      <c r="N27218" s="820"/>
      <c r="O27218" s="820"/>
      <c r="P27218" s="820"/>
      <c r="Q27218" s="820"/>
      <c r="R27218" s="820"/>
      <c r="S27218" s="820"/>
      <c r="T27218" s="820"/>
      <c r="U27218" s="820"/>
      <c r="V27218" s="820"/>
      <c r="W27218" s="820"/>
      <c r="X27218" s="820"/>
      <c r="Y27218" s="820"/>
      <c r="Z27218" s="820"/>
    </row>
    <row r="27219" spans="7:26">
      <c r="G27219" s="826"/>
      <c r="H27219" s="820"/>
      <c r="J27219" s="820"/>
      <c r="K27219" s="820"/>
      <c r="L27219" s="820"/>
      <c r="M27219" s="820"/>
      <c r="N27219" s="820"/>
      <c r="O27219" s="820"/>
      <c r="P27219" s="820"/>
      <c r="Q27219" s="820"/>
      <c r="R27219" s="820"/>
      <c r="S27219" s="820"/>
      <c r="T27219" s="820"/>
      <c r="U27219" s="820"/>
      <c r="V27219" s="820"/>
      <c r="W27219" s="820"/>
      <c r="X27219" s="820"/>
      <c r="Y27219" s="820"/>
      <c r="Z27219" s="820"/>
    </row>
    <row r="27220" spans="7:26">
      <c r="G27220" s="826"/>
      <c r="H27220" s="820"/>
      <c r="J27220" s="820"/>
      <c r="K27220" s="820"/>
      <c r="L27220" s="820"/>
      <c r="M27220" s="820"/>
      <c r="N27220" s="820"/>
      <c r="O27220" s="820"/>
      <c r="P27220" s="820"/>
      <c r="Q27220" s="820"/>
      <c r="R27220" s="820"/>
      <c r="S27220" s="820"/>
      <c r="T27220" s="820"/>
      <c r="U27220" s="820"/>
      <c r="V27220" s="820"/>
      <c r="W27220" s="820"/>
      <c r="X27220" s="820"/>
      <c r="Y27220" s="820"/>
      <c r="Z27220" s="820"/>
    </row>
    <row r="27221" spans="7:26">
      <c r="G27221" s="826"/>
      <c r="H27221" s="820"/>
      <c r="J27221" s="820"/>
      <c r="K27221" s="820"/>
      <c r="L27221" s="820"/>
      <c r="M27221" s="820"/>
      <c r="N27221" s="820"/>
      <c r="O27221" s="820"/>
      <c r="P27221" s="820"/>
      <c r="Q27221" s="820"/>
      <c r="R27221" s="820"/>
      <c r="S27221" s="820"/>
      <c r="T27221" s="820"/>
      <c r="U27221" s="820"/>
      <c r="V27221" s="820"/>
      <c r="W27221" s="820"/>
      <c r="X27221" s="820"/>
      <c r="Y27221" s="820"/>
      <c r="Z27221" s="820"/>
    </row>
    <row r="27222" spans="7:26">
      <c r="G27222" s="826"/>
      <c r="H27222" s="820"/>
      <c r="J27222" s="820"/>
      <c r="K27222" s="820"/>
      <c r="L27222" s="820"/>
      <c r="M27222" s="820"/>
      <c r="N27222" s="820"/>
      <c r="O27222" s="820"/>
      <c r="P27222" s="820"/>
      <c r="Q27222" s="820"/>
      <c r="R27222" s="820"/>
      <c r="S27222" s="820"/>
      <c r="T27222" s="820"/>
      <c r="U27222" s="820"/>
      <c r="V27222" s="820"/>
      <c r="W27222" s="820"/>
      <c r="X27222" s="820"/>
      <c r="Y27222" s="820"/>
      <c r="Z27222" s="820"/>
    </row>
    <row r="27223" spans="7:26">
      <c r="G27223" s="826"/>
      <c r="H27223" s="820"/>
      <c r="J27223" s="820"/>
      <c r="K27223" s="820"/>
      <c r="L27223" s="820"/>
      <c r="M27223" s="820"/>
      <c r="N27223" s="820"/>
      <c r="O27223" s="820"/>
      <c r="P27223" s="820"/>
      <c r="Q27223" s="820"/>
      <c r="R27223" s="820"/>
      <c r="S27223" s="820"/>
      <c r="T27223" s="820"/>
      <c r="U27223" s="820"/>
      <c r="V27223" s="820"/>
      <c r="W27223" s="820"/>
      <c r="X27223" s="820"/>
      <c r="Y27223" s="820"/>
      <c r="Z27223" s="820"/>
    </row>
    <row r="27224" spans="7:26">
      <c r="G27224" s="826"/>
      <c r="H27224" s="820"/>
      <c r="J27224" s="820"/>
      <c r="K27224" s="820"/>
      <c r="L27224" s="820"/>
      <c r="M27224" s="820"/>
      <c r="N27224" s="820"/>
      <c r="O27224" s="820"/>
      <c r="P27224" s="820"/>
      <c r="Q27224" s="820"/>
      <c r="R27224" s="820"/>
      <c r="S27224" s="820"/>
      <c r="T27224" s="820"/>
      <c r="U27224" s="820"/>
      <c r="V27224" s="820"/>
      <c r="W27224" s="820"/>
      <c r="X27224" s="820"/>
      <c r="Y27224" s="820"/>
      <c r="Z27224" s="820"/>
    </row>
    <row r="27225" spans="7:26">
      <c r="G27225" s="826"/>
      <c r="H27225" s="820"/>
      <c r="J27225" s="820"/>
      <c r="K27225" s="820"/>
      <c r="L27225" s="820"/>
      <c r="M27225" s="820"/>
      <c r="N27225" s="820"/>
      <c r="O27225" s="820"/>
      <c r="P27225" s="820"/>
      <c r="Q27225" s="820"/>
      <c r="R27225" s="820"/>
      <c r="S27225" s="820"/>
      <c r="T27225" s="820"/>
      <c r="U27225" s="820"/>
      <c r="V27225" s="820"/>
      <c r="W27225" s="820"/>
      <c r="X27225" s="820"/>
      <c r="Y27225" s="820"/>
      <c r="Z27225" s="820"/>
    </row>
    <row r="27226" spans="7:26">
      <c r="G27226" s="826"/>
      <c r="H27226" s="820"/>
      <c r="J27226" s="820"/>
      <c r="K27226" s="820"/>
      <c r="L27226" s="820"/>
      <c r="M27226" s="820"/>
      <c r="N27226" s="820"/>
      <c r="O27226" s="820"/>
      <c r="P27226" s="820"/>
      <c r="Q27226" s="820"/>
      <c r="R27226" s="820"/>
      <c r="S27226" s="820"/>
      <c r="T27226" s="820"/>
      <c r="U27226" s="820"/>
      <c r="V27226" s="820"/>
      <c r="W27226" s="820"/>
      <c r="X27226" s="820"/>
      <c r="Y27226" s="820"/>
      <c r="Z27226" s="820"/>
    </row>
    <row r="27227" spans="7:26">
      <c r="G27227" s="826"/>
      <c r="H27227" s="820"/>
      <c r="J27227" s="820"/>
      <c r="K27227" s="820"/>
      <c r="L27227" s="820"/>
      <c r="M27227" s="820"/>
      <c r="N27227" s="820"/>
      <c r="O27227" s="820"/>
      <c r="P27227" s="820"/>
      <c r="Q27227" s="820"/>
      <c r="R27227" s="820"/>
      <c r="S27227" s="820"/>
      <c r="T27227" s="820"/>
      <c r="U27227" s="820"/>
      <c r="V27227" s="820"/>
      <c r="W27227" s="820"/>
      <c r="X27227" s="820"/>
      <c r="Y27227" s="820"/>
      <c r="Z27227" s="820"/>
    </row>
    <row r="27228" spans="7:26">
      <c r="G27228" s="826"/>
      <c r="H27228" s="820"/>
      <c r="J27228" s="820"/>
      <c r="K27228" s="820"/>
      <c r="L27228" s="820"/>
      <c r="M27228" s="820"/>
      <c r="N27228" s="820"/>
      <c r="O27228" s="820"/>
      <c r="P27228" s="820"/>
      <c r="Q27228" s="820"/>
      <c r="R27228" s="820"/>
      <c r="S27228" s="820"/>
      <c r="T27228" s="820"/>
      <c r="U27228" s="820"/>
      <c r="V27228" s="820"/>
      <c r="W27228" s="820"/>
      <c r="X27228" s="820"/>
      <c r="Y27228" s="820"/>
      <c r="Z27228" s="820"/>
    </row>
    <row r="27229" spans="7:26">
      <c r="G27229" s="826"/>
      <c r="H27229" s="820"/>
      <c r="J27229" s="820"/>
      <c r="K27229" s="820"/>
      <c r="L27229" s="820"/>
      <c r="M27229" s="820"/>
      <c r="N27229" s="820"/>
      <c r="O27229" s="820"/>
      <c r="P27229" s="820"/>
      <c r="Q27229" s="820"/>
      <c r="R27229" s="820"/>
      <c r="S27229" s="820"/>
      <c r="T27229" s="820"/>
      <c r="U27229" s="820"/>
      <c r="V27229" s="820"/>
      <c r="W27229" s="820"/>
      <c r="X27229" s="820"/>
      <c r="Y27229" s="820"/>
      <c r="Z27229" s="820"/>
    </row>
    <row r="27230" spans="7:26">
      <c r="G27230" s="826"/>
      <c r="H27230" s="820"/>
      <c r="J27230" s="820"/>
      <c r="K27230" s="820"/>
      <c r="L27230" s="820"/>
      <c r="M27230" s="820"/>
      <c r="N27230" s="820"/>
      <c r="O27230" s="820"/>
      <c r="P27230" s="820"/>
      <c r="Q27230" s="820"/>
      <c r="R27230" s="820"/>
      <c r="S27230" s="820"/>
      <c r="T27230" s="820"/>
      <c r="U27230" s="820"/>
      <c r="V27230" s="820"/>
      <c r="W27230" s="820"/>
      <c r="X27230" s="820"/>
      <c r="Y27230" s="820"/>
      <c r="Z27230" s="820"/>
    </row>
    <row r="27231" spans="7:26">
      <c r="G27231" s="826"/>
      <c r="H27231" s="820"/>
      <c r="J27231" s="820"/>
      <c r="K27231" s="820"/>
      <c r="L27231" s="820"/>
      <c r="M27231" s="820"/>
      <c r="N27231" s="820"/>
      <c r="O27231" s="820"/>
      <c r="P27231" s="820"/>
      <c r="Q27231" s="820"/>
      <c r="R27231" s="820"/>
      <c r="S27231" s="820"/>
      <c r="T27231" s="820"/>
      <c r="U27231" s="820"/>
      <c r="V27231" s="820"/>
      <c r="W27231" s="820"/>
      <c r="X27231" s="820"/>
      <c r="Y27231" s="820"/>
      <c r="Z27231" s="820"/>
    </row>
    <row r="27232" spans="7:26">
      <c r="G27232" s="826"/>
      <c r="H27232" s="820"/>
      <c r="J27232" s="820"/>
      <c r="K27232" s="820"/>
      <c r="L27232" s="820"/>
      <c r="M27232" s="820"/>
      <c r="N27232" s="820"/>
      <c r="O27232" s="820"/>
      <c r="P27232" s="820"/>
      <c r="Q27232" s="820"/>
      <c r="R27232" s="820"/>
      <c r="S27232" s="820"/>
      <c r="T27232" s="820"/>
      <c r="U27232" s="820"/>
      <c r="V27232" s="820"/>
      <c r="W27232" s="820"/>
      <c r="X27232" s="820"/>
      <c r="Y27232" s="820"/>
      <c r="Z27232" s="820"/>
    </row>
    <row r="27233" spans="7:26">
      <c r="G27233" s="826"/>
      <c r="H27233" s="820"/>
      <c r="J27233" s="820"/>
      <c r="K27233" s="820"/>
      <c r="L27233" s="820"/>
      <c r="M27233" s="820"/>
      <c r="N27233" s="820"/>
      <c r="O27233" s="820"/>
      <c r="P27233" s="820"/>
      <c r="Q27233" s="820"/>
      <c r="R27233" s="820"/>
      <c r="S27233" s="820"/>
      <c r="T27233" s="820"/>
      <c r="U27233" s="820"/>
      <c r="V27233" s="820"/>
      <c r="W27233" s="820"/>
      <c r="X27233" s="820"/>
      <c r="Y27233" s="820"/>
      <c r="Z27233" s="820"/>
    </row>
    <row r="27234" spans="7:26">
      <c r="G27234" s="826"/>
      <c r="H27234" s="820"/>
      <c r="J27234" s="820"/>
      <c r="K27234" s="820"/>
      <c r="L27234" s="820"/>
      <c r="M27234" s="820"/>
      <c r="N27234" s="820"/>
      <c r="O27234" s="820"/>
      <c r="P27234" s="820"/>
      <c r="Q27234" s="820"/>
      <c r="R27234" s="820"/>
      <c r="S27234" s="820"/>
      <c r="T27234" s="820"/>
      <c r="U27234" s="820"/>
      <c r="V27234" s="820"/>
      <c r="W27234" s="820"/>
      <c r="X27234" s="820"/>
      <c r="Y27234" s="820"/>
      <c r="Z27234" s="820"/>
    </row>
    <row r="27235" spans="7:26">
      <c r="G27235" s="826"/>
      <c r="H27235" s="820"/>
      <c r="J27235" s="820"/>
      <c r="K27235" s="820"/>
      <c r="L27235" s="820"/>
      <c r="M27235" s="820"/>
      <c r="N27235" s="820"/>
      <c r="O27235" s="820"/>
      <c r="P27235" s="820"/>
      <c r="Q27235" s="820"/>
      <c r="R27235" s="820"/>
      <c r="S27235" s="820"/>
      <c r="T27235" s="820"/>
      <c r="U27235" s="820"/>
      <c r="V27235" s="820"/>
      <c r="W27235" s="820"/>
      <c r="X27235" s="820"/>
      <c r="Y27235" s="820"/>
      <c r="Z27235" s="820"/>
    </row>
    <row r="27236" spans="7:26">
      <c r="G27236" s="826"/>
      <c r="H27236" s="820"/>
      <c r="J27236" s="820"/>
      <c r="K27236" s="820"/>
      <c r="L27236" s="820"/>
      <c r="M27236" s="820"/>
      <c r="N27236" s="820"/>
      <c r="O27236" s="820"/>
      <c r="P27236" s="820"/>
      <c r="Q27236" s="820"/>
      <c r="R27236" s="820"/>
      <c r="S27236" s="820"/>
      <c r="T27236" s="820"/>
      <c r="U27236" s="820"/>
      <c r="V27236" s="820"/>
      <c r="W27236" s="820"/>
      <c r="X27236" s="820"/>
      <c r="Y27236" s="820"/>
      <c r="Z27236" s="820"/>
    </row>
    <row r="27237" spans="7:26">
      <c r="G27237" s="826"/>
      <c r="H27237" s="820"/>
      <c r="J27237" s="820"/>
      <c r="K27237" s="820"/>
      <c r="L27237" s="820"/>
      <c r="M27237" s="820"/>
      <c r="N27237" s="820"/>
      <c r="O27237" s="820"/>
      <c r="P27237" s="820"/>
      <c r="Q27237" s="820"/>
      <c r="R27237" s="820"/>
      <c r="S27237" s="820"/>
      <c r="T27237" s="820"/>
      <c r="U27237" s="820"/>
      <c r="V27237" s="820"/>
      <c r="W27237" s="820"/>
      <c r="X27237" s="820"/>
      <c r="Y27237" s="820"/>
      <c r="Z27237" s="820"/>
    </row>
    <row r="27238" spans="7:26">
      <c r="G27238" s="826"/>
      <c r="H27238" s="820"/>
      <c r="J27238" s="820"/>
      <c r="K27238" s="820"/>
      <c r="L27238" s="820"/>
      <c r="M27238" s="820"/>
      <c r="N27238" s="820"/>
      <c r="O27238" s="820"/>
      <c r="P27238" s="820"/>
      <c r="Q27238" s="820"/>
      <c r="R27238" s="820"/>
      <c r="S27238" s="820"/>
      <c r="T27238" s="820"/>
      <c r="U27238" s="820"/>
      <c r="V27238" s="820"/>
      <c r="W27238" s="820"/>
      <c r="X27238" s="820"/>
      <c r="Y27238" s="820"/>
      <c r="Z27238" s="820"/>
    </row>
    <row r="27239" spans="7:26">
      <c r="G27239" s="826"/>
      <c r="H27239" s="820"/>
      <c r="J27239" s="820"/>
      <c r="K27239" s="820"/>
      <c r="L27239" s="820"/>
      <c r="M27239" s="820"/>
      <c r="N27239" s="820"/>
      <c r="O27239" s="820"/>
      <c r="P27239" s="820"/>
      <c r="Q27239" s="820"/>
      <c r="R27239" s="820"/>
      <c r="S27239" s="820"/>
      <c r="T27239" s="820"/>
      <c r="U27239" s="820"/>
      <c r="V27239" s="820"/>
      <c r="W27239" s="820"/>
      <c r="X27239" s="820"/>
      <c r="Y27239" s="820"/>
      <c r="Z27239" s="820"/>
    </row>
    <row r="27240" spans="7:26">
      <c r="G27240" s="826"/>
      <c r="H27240" s="820"/>
      <c r="J27240" s="820"/>
      <c r="K27240" s="820"/>
      <c r="L27240" s="820"/>
      <c r="M27240" s="820"/>
      <c r="N27240" s="820"/>
      <c r="O27240" s="820"/>
      <c r="P27240" s="820"/>
      <c r="Q27240" s="820"/>
      <c r="R27240" s="820"/>
      <c r="S27240" s="820"/>
      <c r="T27240" s="820"/>
      <c r="U27240" s="820"/>
      <c r="V27240" s="820"/>
      <c r="W27240" s="820"/>
      <c r="X27240" s="820"/>
      <c r="Y27240" s="820"/>
      <c r="Z27240" s="820"/>
    </row>
    <row r="27241" spans="7:26">
      <c r="G27241" s="826"/>
      <c r="H27241" s="820"/>
      <c r="J27241" s="820"/>
      <c r="K27241" s="820"/>
      <c r="L27241" s="820"/>
      <c r="M27241" s="820"/>
      <c r="N27241" s="820"/>
      <c r="O27241" s="820"/>
      <c r="P27241" s="820"/>
      <c r="Q27241" s="820"/>
      <c r="R27241" s="820"/>
      <c r="S27241" s="820"/>
      <c r="T27241" s="820"/>
      <c r="U27241" s="820"/>
      <c r="V27241" s="820"/>
      <c r="W27241" s="820"/>
      <c r="X27241" s="820"/>
      <c r="Y27241" s="820"/>
      <c r="Z27241" s="820"/>
    </row>
    <row r="27242" spans="7:26">
      <c r="G27242" s="826"/>
      <c r="H27242" s="820"/>
      <c r="J27242" s="820"/>
      <c r="K27242" s="820"/>
      <c r="L27242" s="820"/>
      <c r="M27242" s="820"/>
      <c r="N27242" s="820"/>
      <c r="O27242" s="820"/>
      <c r="P27242" s="820"/>
      <c r="Q27242" s="820"/>
      <c r="R27242" s="820"/>
      <c r="S27242" s="820"/>
      <c r="T27242" s="820"/>
      <c r="U27242" s="820"/>
      <c r="V27242" s="820"/>
      <c r="W27242" s="820"/>
      <c r="X27242" s="820"/>
      <c r="Y27242" s="820"/>
      <c r="Z27242" s="820"/>
    </row>
    <row r="27243" spans="7:26">
      <c r="G27243" s="826"/>
      <c r="H27243" s="820"/>
      <c r="J27243" s="820"/>
      <c r="K27243" s="820"/>
      <c r="L27243" s="820"/>
      <c r="M27243" s="820"/>
      <c r="N27243" s="820"/>
      <c r="O27243" s="820"/>
      <c r="P27243" s="820"/>
      <c r="Q27243" s="820"/>
      <c r="R27243" s="820"/>
      <c r="S27243" s="820"/>
      <c r="T27243" s="820"/>
      <c r="U27243" s="820"/>
      <c r="V27243" s="820"/>
      <c r="W27243" s="820"/>
      <c r="X27243" s="820"/>
      <c r="Y27243" s="820"/>
      <c r="Z27243" s="820"/>
    </row>
    <row r="27244" spans="7:26">
      <c r="G27244" s="826"/>
      <c r="H27244" s="820"/>
      <c r="J27244" s="820"/>
      <c r="K27244" s="820"/>
      <c r="L27244" s="820"/>
      <c r="M27244" s="820"/>
      <c r="N27244" s="820"/>
      <c r="O27244" s="820"/>
      <c r="P27244" s="820"/>
      <c r="Q27244" s="820"/>
      <c r="R27244" s="820"/>
      <c r="S27244" s="820"/>
      <c r="T27244" s="820"/>
      <c r="U27244" s="820"/>
      <c r="V27244" s="820"/>
      <c r="W27244" s="820"/>
      <c r="X27244" s="820"/>
      <c r="Y27244" s="820"/>
      <c r="Z27244" s="820"/>
    </row>
    <row r="27245" spans="7:26">
      <c r="G27245" s="826"/>
      <c r="H27245" s="820"/>
      <c r="J27245" s="820"/>
      <c r="K27245" s="820"/>
      <c r="L27245" s="820"/>
      <c r="M27245" s="820"/>
      <c r="N27245" s="820"/>
      <c r="O27245" s="820"/>
      <c r="P27245" s="820"/>
      <c r="Q27245" s="820"/>
      <c r="R27245" s="820"/>
      <c r="S27245" s="820"/>
      <c r="T27245" s="820"/>
      <c r="U27245" s="820"/>
      <c r="V27245" s="820"/>
      <c r="W27245" s="820"/>
      <c r="X27245" s="820"/>
      <c r="Y27245" s="820"/>
      <c r="Z27245" s="820"/>
    </row>
    <row r="27246" spans="7:26">
      <c r="G27246" s="826"/>
      <c r="H27246" s="820"/>
      <c r="J27246" s="820"/>
      <c r="K27246" s="820"/>
      <c r="L27246" s="820"/>
      <c r="M27246" s="820"/>
      <c r="N27246" s="820"/>
      <c r="O27246" s="820"/>
      <c r="P27246" s="820"/>
      <c r="Q27246" s="820"/>
      <c r="R27246" s="820"/>
      <c r="S27246" s="820"/>
      <c r="T27246" s="820"/>
      <c r="U27246" s="820"/>
      <c r="V27246" s="820"/>
      <c r="W27246" s="820"/>
      <c r="X27246" s="820"/>
      <c r="Y27246" s="820"/>
      <c r="Z27246" s="820"/>
    </row>
    <row r="27247" spans="7:26">
      <c r="G27247" s="826"/>
      <c r="H27247" s="820"/>
      <c r="J27247" s="820"/>
      <c r="K27247" s="820"/>
      <c r="L27247" s="820"/>
      <c r="M27247" s="820"/>
      <c r="N27247" s="820"/>
      <c r="O27247" s="820"/>
      <c r="P27247" s="820"/>
      <c r="Q27247" s="820"/>
      <c r="R27247" s="820"/>
      <c r="S27247" s="820"/>
      <c r="T27247" s="820"/>
      <c r="U27247" s="820"/>
      <c r="V27247" s="820"/>
      <c r="W27247" s="820"/>
      <c r="X27247" s="820"/>
      <c r="Y27247" s="820"/>
      <c r="Z27247" s="820"/>
    </row>
    <row r="27248" spans="7:26">
      <c r="G27248" s="826"/>
      <c r="H27248" s="820"/>
      <c r="J27248" s="820"/>
      <c r="K27248" s="820"/>
      <c r="L27248" s="820"/>
      <c r="M27248" s="820"/>
      <c r="N27248" s="820"/>
      <c r="O27248" s="820"/>
      <c r="P27248" s="820"/>
      <c r="Q27248" s="820"/>
      <c r="R27248" s="820"/>
      <c r="S27248" s="820"/>
      <c r="T27248" s="820"/>
      <c r="U27248" s="820"/>
      <c r="V27248" s="820"/>
      <c r="W27248" s="820"/>
      <c r="X27248" s="820"/>
      <c r="Y27248" s="820"/>
      <c r="Z27248" s="820"/>
    </row>
    <row r="27249" spans="7:26">
      <c r="G27249" s="826"/>
      <c r="H27249" s="820"/>
      <c r="J27249" s="820"/>
      <c r="K27249" s="820"/>
      <c r="L27249" s="820"/>
      <c r="M27249" s="820"/>
      <c r="N27249" s="820"/>
      <c r="O27249" s="820"/>
      <c r="P27249" s="820"/>
      <c r="Q27249" s="820"/>
      <c r="R27249" s="820"/>
      <c r="S27249" s="820"/>
      <c r="T27249" s="820"/>
      <c r="U27249" s="820"/>
      <c r="V27249" s="820"/>
      <c r="W27249" s="820"/>
      <c r="X27249" s="820"/>
      <c r="Y27249" s="820"/>
      <c r="Z27249" s="820"/>
    </row>
    <row r="27250" spans="7:26">
      <c r="G27250" s="826"/>
      <c r="H27250" s="820"/>
      <c r="J27250" s="820"/>
      <c r="K27250" s="820"/>
      <c r="L27250" s="820"/>
      <c r="M27250" s="820"/>
      <c r="N27250" s="820"/>
      <c r="O27250" s="820"/>
      <c r="P27250" s="820"/>
      <c r="Q27250" s="820"/>
      <c r="R27250" s="820"/>
      <c r="S27250" s="820"/>
      <c r="T27250" s="820"/>
      <c r="U27250" s="820"/>
      <c r="V27250" s="820"/>
      <c r="W27250" s="820"/>
      <c r="X27250" s="820"/>
      <c r="Y27250" s="820"/>
      <c r="Z27250" s="820"/>
    </row>
    <row r="27251" spans="7:26">
      <c r="G27251" s="826"/>
      <c r="H27251" s="820"/>
      <c r="J27251" s="820"/>
      <c r="K27251" s="820"/>
      <c r="L27251" s="820"/>
      <c r="M27251" s="820"/>
      <c r="N27251" s="820"/>
      <c r="O27251" s="820"/>
      <c r="P27251" s="820"/>
      <c r="Q27251" s="820"/>
      <c r="R27251" s="820"/>
      <c r="S27251" s="820"/>
      <c r="T27251" s="820"/>
      <c r="U27251" s="820"/>
      <c r="V27251" s="820"/>
      <c r="W27251" s="820"/>
      <c r="X27251" s="820"/>
      <c r="Y27251" s="820"/>
      <c r="Z27251" s="820"/>
    </row>
    <row r="27252" spans="7:26">
      <c r="G27252" s="826"/>
      <c r="H27252" s="820"/>
      <c r="J27252" s="820"/>
      <c r="K27252" s="820"/>
      <c r="L27252" s="820"/>
      <c r="M27252" s="820"/>
      <c r="N27252" s="820"/>
      <c r="O27252" s="820"/>
      <c r="P27252" s="820"/>
      <c r="Q27252" s="820"/>
      <c r="R27252" s="820"/>
      <c r="S27252" s="820"/>
      <c r="T27252" s="820"/>
      <c r="U27252" s="820"/>
      <c r="V27252" s="820"/>
      <c r="W27252" s="820"/>
      <c r="X27252" s="820"/>
      <c r="Y27252" s="820"/>
      <c r="Z27252" s="820"/>
    </row>
    <row r="27253" spans="7:26">
      <c r="G27253" s="826"/>
      <c r="H27253" s="820"/>
      <c r="J27253" s="820"/>
      <c r="K27253" s="820"/>
      <c r="L27253" s="820"/>
      <c r="M27253" s="820"/>
      <c r="N27253" s="820"/>
      <c r="O27253" s="820"/>
      <c r="P27253" s="820"/>
      <c r="Q27253" s="820"/>
      <c r="R27253" s="820"/>
      <c r="S27253" s="820"/>
      <c r="T27253" s="820"/>
      <c r="U27253" s="820"/>
      <c r="V27253" s="820"/>
      <c r="W27253" s="820"/>
      <c r="X27253" s="820"/>
      <c r="Y27253" s="820"/>
      <c r="Z27253" s="820"/>
    </row>
    <row r="27254" spans="7:26">
      <c r="G27254" s="826"/>
      <c r="H27254" s="820"/>
      <c r="J27254" s="820"/>
      <c r="K27254" s="820"/>
      <c r="L27254" s="820"/>
      <c r="M27254" s="820"/>
      <c r="N27254" s="820"/>
      <c r="O27254" s="820"/>
      <c r="P27254" s="820"/>
      <c r="Q27254" s="820"/>
      <c r="R27254" s="820"/>
      <c r="S27254" s="820"/>
      <c r="T27254" s="820"/>
      <c r="U27254" s="820"/>
      <c r="V27254" s="820"/>
      <c r="W27254" s="820"/>
      <c r="X27254" s="820"/>
      <c r="Y27254" s="820"/>
      <c r="Z27254" s="820"/>
    </row>
    <row r="27255" spans="7:26">
      <c r="G27255" s="826"/>
      <c r="H27255" s="820"/>
      <c r="J27255" s="820"/>
      <c r="K27255" s="820"/>
      <c r="L27255" s="820"/>
      <c r="M27255" s="820"/>
      <c r="N27255" s="820"/>
      <c r="O27255" s="820"/>
      <c r="P27255" s="820"/>
      <c r="Q27255" s="820"/>
      <c r="R27255" s="820"/>
      <c r="S27255" s="820"/>
      <c r="T27255" s="820"/>
      <c r="U27255" s="820"/>
      <c r="V27255" s="820"/>
      <c r="W27255" s="820"/>
      <c r="X27255" s="820"/>
      <c r="Y27255" s="820"/>
      <c r="Z27255" s="820"/>
    </row>
    <row r="27256" spans="7:26">
      <c r="G27256" s="826"/>
      <c r="H27256" s="820"/>
      <c r="J27256" s="820"/>
      <c r="K27256" s="820"/>
      <c r="L27256" s="820"/>
      <c r="M27256" s="820"/>
      <c r="N27256" s="820"/>
      <c r="O27256" s="820"/>
      <c r="P27256" s="820"/>
      <c r="Q27256" s="820"/>
      <c r="R27256" s="820"/>
      <c r="S27256" s="820"/>
      <c r="T27256" s="820"/>
      <c r="U27256" s="820"/>
      <c r="V27256" s="820"/>
      <c r="W27256" s="820"/>
      <c r="X27256" s="820"/>
      <c r="Y27256" s="820"/>
      <c r="Z27256" s="820"/>
    </row>
    <row r="27257" spans="7:26">
      <c r="G27257" s="826"/>
      <c r="H27257" s="820"/>
      <c r="J27257" s="820"/>
      <c r="K27257" s="820"/>
      <c r="L27257" s="820"/>
      <c r="M27257" s="820"/>
      <c r="N27257" s="820"/>
      <c r="O27257" s="820"/>
      <c r="P27257" s="820"/>
      <c r="Q27257" s="820"/>
      <c r="R27257" s="820"/>
      <c r="S27257" s="820"/>
      <c r="T27257" s="820"/>
      <c r="U27257" s="820"/>
      <c r="V27257" s="820"/>
      <c r="W27257" s="820"/>
      <c r="X27257" s="820"/>
      <c r="Y27257" s="820"/>
      <c r="Z27257" s="820"/>
    </row>
    <row r="27258" spans="7:26">
      <c r="G27258" s="826"/>
      <c r="H27258" s="820"/>
      <c r="J27258" s="820"/>
      <c r="K27258" s="820"/>
      <c r="L27258" s="820"/>
      <c r="M27258" s="820"/>
      <c r="N27258" s="820"/>
      <c r="O27258" s="820"/>
      <c r="P27258" s="820"/>
      <c r="Q27258" s="820"/>
      <c r="R27258" s="820"/>
      <c r="S27258" s="820"/>
      <c r="T27258" s="820"/>
      <c r="U27258" s="820"/>
      <c r="V27258" s="820"/>
      <c r="W27258" s="820"/>
      <c r="X27258" s="820"/>
      <c r="Y27258" s="820"/>
      <c r="Z27258" s="820"/>
    </row>
    <row r="27259" spans="7:26">
      <c r="G27259" s="826"/>
      <c r="H27259" s="820"/>
      <c r="J27259" s="820"/>
      <c r="K27259" s="820"/>
      <c r="L27259" s="820"/>
      <c r="M27259" s="820"/>
      <c r="N27259" s="820"/>
      <c r="O27259" s="820"/>
      <c r="P27259" s="820"/>
      <c r="Q27259" s="820"/>
      <c r="R27259" s="820"/>
      <c r="S27259" s="820"/>
      <c r="T27259" s="820"/>
      <c r="U27259" s="820"/>
      <c r="V27259" s="820"/>
      <c r="W27259" s="820"/>
      <c r="X27259" s="820"/>
      <c r="Y27259" s="820"/>
      <c r="Z27259" s="820"/>
    </row>
    <row r="27260" spans="7:26">
      <c r="G27260" s="826"/>
      <c r="H27260" s="820"/>
      <c r="J27260" s="820"/>
      <c r="K27260" s="820"/>
      <c r="L27260" s="820"/>
      <c r="M27260" s="820"/>
      <c r="N27260" s="820"/>
      <c r="O27260" s="820"/>
      <c r="P27260" s="820"/>
      <c r="Q27260" s="820"/>
      <c r="R27260" s="820"/>
      <c r="S27260" s="820"/>
      <c r="T27260" s="820"/>
      <c r="U27260" s="820"/>
      <c r="V27260" s="820"/>
      <c r="W27260" s="820"/>
      <c r="X27260" s="820"/>
      <c r="Y27260" s="820"/>
      <c r="Z27260" s="820"/>
    </row>
    <row r="27261" spans="7:26">
      <c r="G27261" s="826"/>
      <c r="H27261" s="820"/>
      <c r="J27261" s="820"/>
      <c r="K27261" s="820"/>
      <c r="L27261" s="820"/>
      <c r="M27261" s="820"/>
      <c r="N27261" s="820"/>
      <c r="O27261" s="820"/>
      <c r="P27261" s="820"/>
      <c r="Q27261" s="820"/>
      <c r="R27261" s="820"/>
      <c r="S27261" s="820"/>
      <c r="T27261" s="820"/>
      <c r="U27261" s="820"/>
      <c r="V27261" s="820"/>
      <c r="W27261" s="820"/>
      <c r="X27261" s="820"/>
      <c r="Y27261" s="820"/>
      <c r="Z27261" s="820"/>
    </row>
    <row r="27262" spans="7:26">
      <c r="G27262" s="826"/>
      <c r="H27262" s="820"/>
      <c r="J27262" s="820"/>
      <c r="K27262" s="820"/>
      <c r="L27262" s="820"/>
      <c r="M27262" s="820"/>
      <c r="N27262" s="820"/>
      <c r="O27262" s="820"/>
      <c r="P27262" s="820"/>
      <c r="Q27262" s="820"/>
      <c r="R27262" s="820"/>
      <c r="S27262" s="820"/>
      <c r="T27262" s="820"/>
      <c r="U27262" s="820"/>
      <c r="V27262" s="820"/>
      <c r="W27262" s="820"/>
      <c r="X27262" s="820"/>
      <c r="Y27262" s="820"/>
      <c r="Z27262" s="820"/>
    </row>
    <row r="27263" spans="7:26">
      <c r="G27263" s="826"/>
      <c r="H27263" s="820"/>
      <c r="J27263" s="820"/>
      <c r="K27263" s="820"/>
      <c r="L27263" s="820"/>
      <c r="M27263" s="820"/>
      <c r="N27263" s="820"/>
      <c r="O27263" s="820"/>
      <c r="P27263" s="820"/>
      <c r="Q27263" s="820"/>
      <c r="R27263" s="820"/>
      <c r="S27263" s="820"/>
      <c r="T27263" s="820"/>
      <c r="U27263" s="820"/>
      <c r="V27263" s="820"/>
      <c r="W27263" s="820"/>
      <c r="X27263" s="820"/>
      <c r="Y27263" s="820"/>
      <c r="Z27263" s="820"/>
    </row>
    <row r="27264" spans="7:26">
      <c r="G27264" s="826"/>
      <c r="H27264" s="820"/>
      <c r="J27264" s="820"/>
      <c r="K27264" s="820"/>
      <c r="L27264" s="820"/>
      <c r="M27264" s="820"/>
      <c r="N27264" s="820"/>
      <c r="O27264" s="820"/>
      <c r="P27264" s="820"/>
      <c r="Q27264" s="820"/>
      <c r="R27264" s="820"/>
      <c r="S27264" s="820"/>
      <c r="T27264" s="820"/>
      <c r="U27264" s="820"/>
      <c r="V27264" s="820"/>
      <c r="W27264" s="820"/>
      <c r="X27264" s="820"/>
      <c r="Y27264" s="820"/>
      <c r="Z27264" s="820"/>
    </row>
    <row r="27265" spans="7:26">
      <c r="G27265" s="826"/>
      <c r="H27265" s="820"/>
      <c r="J27265" s="820"/>
      <c r="K27265" s="820"/>
      <c r="L27265" s="820"/>
      <c r="M27265" s="820"/>
      <c r="N27265" s="820"/>
      <c r="O27265" s="820"/>
      <c r="P27265" s="820"/>
      <c r="Q27265" s="820"/>
      <c r="R27265" s="820"/>
      <c r="S27265" s="820"/>
      <c r="T27265" s="820"/>
      <c r="U27265" s="820"/>
      <c r="V27265" s="820"/>
      <c r="W27265" s="820"/>
      <c r="X27265" s="820"/>
      <c r="Y27265" s="820"/>
      <c r="Z27265" s="820"/>
    </row>
    <row r="27266" spans="7:26">
      <c r="G27266" s="826"/>
      <c r="H27266" s="820"/>
      <c r="J27266" s="820"/>
      <c r="K27266" s="820"/>
      <c r="L27266" s="820"/>
      <c r="M27266" s="820"/>
      <c r="N27266" s="820"/>
      <c r="O27266" s="820"/>
      <c r="P27266" s="820"/>
      <c r="Q27266" s="820"/>
      <c r="R27266" s="820"/>
      <c r="S27266" s="820"/>
      <c r="T27266" s="820"/>
      <c r="U27266" s="820"/>
      <c r="V27266" s="820"/>
      <c r="W27266" s="820"/>
      <c r="X27266" s="820"/>
      <c r="Y27266" s="820"/>
      <c r="Z27266" s="820"/>
    </row>
    <row r="27267" spans="7:26">
      <c r="G27267" s="826"/>
      <c r="H27267" s="820"/>
      <c r="J27267" s="820"/>
      <c r="K27267" s="820"/>
      <c r="L27267" s="820"/>
      <c r="M27267" s="820"/>
      <c r="N27267" s="820"/>
      <c r="O27267" s="820"/>
      <c r="P27267" s="820"/>
      <c r="Q27267" s="820"/>
      <c r="R27267" s="820"/>
      <c r="S27267" s="820"/>
      <c r="T27267" s="820"/>
      <c r="U27267" s="820"/>
      <c r="V27267" s="820"/>
      <c r="W27267" s="820"/>
      <c r="X27267" s="820"/>
      <c r="Y27267" s="820"/>
      <c r="Z27267" s="820"/>
    </row>
    <row r="27268" spans="7:26">
      <c r="G27268" s="826"/>
      <c r="H27268" s="820"/>
      <c r="J27268" s="820"/>
      <c r="K27268" s="820"/>
      <c r="L27268" s="820"/>
      <c r="M27268" s="820"/>
      <c r="N27268" s="820"/>
      <c r="O27268" s="820"/>
      <c r="P27268" s="820"/>
      <c r="Q27268" s="820"/>
      <c r="R27268" s="820"/>
      <c r="S27268" s="820"/>
      <c r="T27268" s="820"/>
      <c r="U27268" s="820"/>
      <c r="V27268" s="820"/>
      <c r="W27268" s="820"/>
      <c r="X27268" s="820"/>
      <c r="Y27268" s="820"/>
      <c r="Z27268" s="820"/>
    </row>
    <row r="27269" spans="7:26">
      <c r="G27269" s="826"/>
      <c r="H27269" s="820"/>
      <c r="J27269" s="820"/>
      <c r="K27269" s="820"/>
      <c r="L27269" s="820"/>
      <c r="M27269" s="820"/>
      <c r="N27269" s="820"/>
      <c r="O27269" s="820"/>
      <c r="P27269" s="820"/>
      <c r="Q27269" s="820"/>
      <c r="R27269" s="820"/>
      <c r="S27269" s="820"/>
      <c r="T27269" s="820"/>
      <c r="U27269" s="820"/>
      <c r="V27269" s="820"/>
      <c r="W27269" s="820"/>
      <c r="X27269" s="820"/>
      <c r="Y27269" s="820"/>
      <c r="Z27269" s="820"/>
    </row>
    <row r="27270" spans="7:26">
      <c r="G27270" s="826"/>
      <c r="H27270" s="820"/>
      <c r="J27270" s="820"/>
      <c r="K27270" s="820"/>
      <c r="L27270" s="820"/>
      <c r="M27270" s="820"/>
      <c r="N27270" s="820"/>
      <c r="O27270" s="820"/>
      <c r="P27270" s="820"/>
      <c r="Q27270" s="820"/>
      <c r="R27270" s="820"/>
      <c r="S27270" s="820"/>
      <c r="T27270" s="820"/>
      <c r="U27270" s="820"/>
      <c r="V27270" s="820"/>
      <c r="W27270" s="820"/>
      <c r="X27270" s="820"/>
      <c r="Y27270" s="820"/>
      <c r="Z27270" s="820"/>
    </row>
    <row r="27271" spans="7:26">
      <c r="G27271" s="826"/>
      <c r="H27271" s="820"/>
      <c r="J27271" s="820"/>
      <c r="K27271" s="820"/>
      <c r="L27271" s="820"/>
      <c r="M27271" s="820"/>
      <c r="N27271" s="820"/>
      <c r="O27271" s="820"/>
      <c r="P27271" s="820"/>
      <c r="Q27271" s="820"/>
      <c r="R27271" s="820"/>
      <c r="S27271" s="820"/>
      <c r="T27271" s="820"/>
      <c r="U27271" s="820"/>
      <c r="V27271" s="820"/>
      <c r="W27271" s="820"/>
      <c r="X27271" s="820"/>
      <c r="Y27271" s="820"/>
      <c r="Z27271" s="820"/>
    </row>
    <row r="27272" spans="7:26">
      <c r="G27272" s="826"/>
      <c r="H27272" s="820"/>
      <c r="J27272" s="820"/>
      <c r="K27272" s="820"/>
      <c r="L27272" s="820"/>
      <c r="M27272" s="820"/>
      <c r="N27272" s="820"/>
      <c r="O27272" s="820"/>
      <c r="P27272" s="820"/>
      <c r="Q27272" s="820"/>
      <c r="R27272" s="820"/>
      <c r="S27272" s="820"/>
      <c r="T27272" s="820"/>
      <c r="U27272" s="820"/>
      <c r="V27272" s="820"/>
      <c r="W27272" s="820"/>
      <c r="X27272" s="820"/>
      <c r="Y27272" s="820"/>
      <c r="Z27272" s="820"/>
    </row>
    <row r="27273" spans="7:26">
      <c r="G27273" s="826"/>
      <c r="H27273" s="820"/>
      <c r="J27273" s="820"/>
      <c r="K27273" s="820"/>
      <c r="L27273" s="820"/>
      <c r="M27273" s="820"/>
      <c r="N27273" s="820"/>
      <c r="O27273" s="820"/>
      <c r="P27273" s="820"/>
      <c r="Q27273" s="820"/>
      <c r="R27273" s="820"/>
      <c r="S27273" s="820"/>
      <c r="T27273" s="820"/>
      <c r="U27273" s="820"/>
      <c r="V27273" s="820"/>
      <c r="W27273" s="820"/>
      <c r="X27273" s="820"/>
      <c r="Y27273" s="820"/>
      <c r="Z27273" s="820"/>
    </row>
    <row r="27274" spans="7:26">
      <c r="G27274" s="826"/>
      <c r="H27274" s="820"/>
      <c r="J27274" s="820"/>
      <c r="K27274" s="820"/>
      <c r="L27274" s="820"/>
      <c r="M27274" s="820"/>
      <c r="N27274" s="820"/>
      <c r="O27274" s="820"/>
      <c r="P27274" s="820"/>
      <c r="Q27274" s="820"/>
      <c r="R27274" s="820"/>
      <c r="S27274" s="820"/>
      <c r="T27274" s="820"/>
      <c r="U27274" s="820"/>
      <c r="V27274" s="820"/>
      <c r="W27274" s="820"/>
      <c r="X27274" s="820"/>
      <c r="Y27274" s="820"/>
      <c r="Z27274" s="820"/>
    </row>
    <row r="27275" spans="7:26">
      <c r="G27275" s="826"/>
      <c r="H27275" s="820"/>
      <c r="J27275" s="820"/>
      <c r="K27275" s="820"/>
      <c r="L27275" s="820"/>
      <c r="M27275" s="820"/>
      <c r="N27275" s="820"/>
      <c r="O27275" s="820"/>
      <c r="P27275" s="820"/>
      <c r="Q27275" s="820"/>
      <c r="R27275" s="820"/>
      <c r="S27275" s="820"/>
      <c r="T27275" s="820"/>
      <c r="U27275" s="820"/>
      <c r="V27275" s="820"/>
      <c r="W27275" s="820"/>
      <c r="X27275" s="820"/>
      <c r="Y27275" s="820"/>
      <c r="Z27275" s="820"/>
    </row>
    <row r="27276" spans="7:26">
      <c r="G27276" s="826"/>
      <c r="H27276" s="820"/>
      <c r="J27276" s="820"/>
      <c r="K27276" s="820"/>
      <c r="L27276" s="820"/>
      <c r="M27276" s="820"/>
      <c r="N27276" s="820"/>
      <c r="O27276" s="820"/>
      <c r="P27276" s="820"/>
      <c r="Q27276" s="820"/>
      <c r="R27276" s="820"/>
      <c r="S27276" s="820"/>
      <c r="T27276" s="820"/>
      <c r="U27276" s="820"/>
      <c r="V27276" s="820"/>
      <c r="W27276" s="820"/>
      <c r="X27276" s="820"/>
      <c r="Y27276" s="820"/>
      <c r="Z27276" s="820"/>
    </row>
    <row r="27277" spans="7:26">
      <c r="G27277" s="826"/>
      <c r="H27277" s="820"/>
      <c r="J27277" s="820"/>
      <c r="K27277" s="820"/>
      <c r="L27277" s="820"/>
      <c r="M27277" s="820"/>
      <c r="N27277" s="820"/>
      <c r="O27277" s="820"/>
      <c r="P27277" s="820"/>
      <c r="Q27277" s="820"/>
      <c r="R27277" s="820"/>
      <c r="S27277" s="820"/>
      <c r="T27277" s="820"/>
      <c r="U27277" s="820"/>
      <c r="V27277" s="820"/>
      <c r="W27277" s="820"/>
      <c r="X27277" s="820"/>
      <c r="Y27277" s="820"/>
      <c r="Z27277" s="820"/>
    </row>
    <row r="27278" spans="7:26">
      <c r="G27278" s="826"/>
      <c r="H27278" s="820"/>
      <c r="J27278" s="820"/>
      <c r="K27278" s="820"/>
      <c r="L27278" s="820"/>
      <c r="M27278" s="820"/>
      <c r="N27278" s="820"/>
      <c r="O27278" s="820"/>
      <c r="P27278" s="820"/>
      <c r="Q27278" s="820"/>
      <c r="R27278" s="820"/>
      <c r="S27278" s="820"/>
      <c r="T27278" s="820"/>
      <c r="U27278" s="820"/>
      <c r="V27278" s="820"/>
      <c r="W27278" s="820"/>
      <c r="X27278" s="820"/>
      <c r="Y27278" s="820"/>
      <c r="Z27278" s="820"/>
    </row>
    <row r="27279" spans="7:26">
      <c r="G27279" s="826"/>
      <c r="H27279" s="820"/>
      <c r="J27279" s="820"/>
      <c r="K27279" s="820"/>
      <c r="L27279" s="820"/>
      <c r="M27279" s="820"/>
      <c r="N27279" s="820"/>
      <c r="O27279" s="820"/>
      <c r="P27279" s="820"/>
      <c r="Q27279" s="820"/>
      <c r="R27279" s="820"/>
      <c r="S27279" s="820"/>
      <c r="T27279" s="820"/>
      <c r="U27279" s="820"/>
      <c r="V27279" s="820"/>
      <c r="W27279" s="820"/>
      <c r="X27279" s="820"/>
      <c r="Y27279" s="820"/>
      <c r="Z27279" s="820"/>
    </row>
    <row r="27280" spans="7:26">
      <c r="G27280" s="826"/>
      <c r="H27280" s="820"/>
      <c r="J27280" s="820"/>
      <c r="K27280" s="820"/>
      <c r="L27280" s="820"/>
      <c r="M27280" s="820"/>
      <c r="N27280" s="820"/>
      <c r="O27280" s="820"/>
      <c r="P27280" s="820"/>
      <c r="Q27280" s="820"/>
      <c r="R27280" s="820"/>
      <c r="S27280" s="820"/>
      <c r="T27280" s="820"/>
      <c r="U27280" s="820"/>
      <c r="V27280" s="820"/>
      <c r="W27280" s="820"/>
      <c r="X27280" s="820"/>
      <c r="Y27280" s="820"/>
      <c r="Z27280" s="820"/>
    </row>
    <row r="27281" spans="7:26">
      <c r="G27281" s="826"/>
      <c r="H27281" s="820"/>
      <c r="J27281" s="820"/>
      <c r="K27281" s="820"/>
      <c r="L27281" s="820"/>
      <c r="M27281" s="820"/>
      <c r="N27281" s="820"/>
      <c r="O27281" s="820"/>
      <c r="P27281" s="820"/>
      <c r="Q27281" s="820"/>
      <c r="R27281" s="820"/>
      <c r="S27281" s="820"/>
      <c r="T27281" s="820"/>
      <c r="U27281" s="820"/>
      <c r="V27281" s="820"/>
      <c r="W27281" s="820"/>
      <c r="X27281" s="820"/>
      <c r="Y27281" s="820"/>
      <c r="Z27281" s="820"/>
    </row>
    <row r="27282" spans="7:26">
      <c r="G27282" s="826"/>
      <c r="H27282" s="820"/>
      <c r="J27282" s="820"/>
      <c r="K27282" s="820"/>
      <c r="L27282" s="820"/>
      <c r="M27282" s="820"/>
      <c r="N27282" s="820"/>
      <c r="O27282" s="820"/>
      <c r="P27282" s="820"/>
      <c r="Q27282" s="820"/>
      <c r="R27282" s="820"/>
      <c r="S27282" s="820"/>
      <c r="T27282" s="820"/>
      <c r="U27282" s="820"/>
      <c r="V27282" s="820"/>
      <c r="W27282" s="820"/>
      <c r="X27282" s="820"/>
      <c r="Y27282" s="820"/>
      <c r="Z27282" s="820"/>
    </row>
    <row r="27283" spans="7:26">
      <c r="G27283" s="826"/>
      <c r="H27283" s="820"/>
      <c r="J27283" s="820"/>
      <c r="K27283" s="820"/>
      <c r="L27283" s="820"/>
      <c r="M27283" s="820"/>
      <c r="N27283" s="820"/>
      <c r="O27283" s="820"/>
      <c r="P27283" s="820"/>
      <c r="Q27283" s="820"/>
      <c r="R27283" s="820"/>
      <c r="S27283" s="820"/>
      <c r="T27283" s="820"/>
      <c r="U27283" s="820"/>
      <c r="V27283" s="820"/>
      <c r="W27283" s="820"/>
      <c r="X27283" s="820"/>
      <c r="Y27283" s="820"/>
      <c r="Z27283" s="820"/>
    </row>
    <row r="27284" spans="7:26">
      <c r="G27284" s="826"/>
      <c r="H27284" s="820"/>
      <c r="J27284" s="820"/>
      <c r="K27284" s="820"/>
      <c r="L27284" s="820"/>
      <c r="M27284" s="820"/>
      <c r="N27284" s="820"/>
      <c r="O27284" s="820"/>
      <c r="P27284" s="820"/>
      <c r="Q27284" s="820"/>
      <c r="R27284" s="820"/>
      <c r="S27284" s="820"/>
      <c r="T27284" s="820"/>
      <c r="U27284" s="820"/>
      <c r="V27284" s="820"/>
      <c r="W27284" s="820"/>
      <c r="X27284" s="820"/>
      <c r="Y27284" s="820"/>
      <c r="Z27284" s="820"/>
    </row>
    <row r="27285" spans="7:26">
      <c r="G27285" s="826"/>
      <c r="H27285" s="820"/>
      <c r="J27285" s="820"/>
      <c r="K27285" s="820"/>
      <c r="L27285" s="820"/>
      <c r="M27285" s="820"/>
      <c r="N27285" s="820"/>
      <c r="O27285" s="820"/>
      <c r="P27285" s="820"/>
      <c r="Q27285" s="820"/>
      <c r="R27285" s="820"/>
      <c r="S27285" s="820"/>
      <c r="T27285" s="820"/>
      <c r="U27285" s="820"/>
      <c r="V27285" s="820"/>
      <c r="W27285" s="820"/>
      <c r="X27285" s="820"/>
      <c r="Y27285" s="820"/>
      <c r="Z27285" s="820"/>
    </row>
    <row r="27286" spans="7:26">
      <c r="G27286" s="826"/>
      <c r="H27286" s="820"/>
      <c r="J27286" s="820"/>
      <c r="K27286" s="820"/>
      <c r="L27286" s="820"/>
      <c r="M27286" s="820"/>
      <c r="N27286" s="820"/>
      <c r="O27286" s="820"/>
      <c r="P27286" s="820"/>
      <c r="Q27286" s="820"/>
      <c r="R27286" s="820"/>
      <c r="S27286" s="820"/>
      <c r="T27286" s="820"/>
      <c r="U27286" s="820"/>
      <c r="V27286" s="820"/>
      <c r="W27286" s="820"/>
      <c r="X27286" s="820"/>
      <c r="Y27286" s="820"/>
      <c r="Z27286" s="820"/>
    </row>
    <row r="27287" spans="7:26">
      <c r="G27287" s="826"/>
      <c r="H27287" s="820"/>
      <c r="J27287" s="820"/>
      <c r="K27287" s="820"/>
      <c r="L27287" s="820"/>
      <c r="M27287" s="820"/>
      <c r="N27287" s="820"/>
      <c r="O27287" s="820"/>
      <c r="P27287" s="820"/>
      <c r="Q27287" s="820"/>
      <c r="R27287" s="820"/>
      <c r="S27287" s="820"/>
      <c r="T27287" s="820"/>
      <c r="U27287" s="820"/>
      <c r="V27287" s="820"/>
      <c r="W27287" s="820"/>
      <c r="X27287" s="820"/>
      <c r="Y27287" s="820"/>
      <c r="Z27287" s="820"/>
    </row>
    <row r="27288" spans="7:26">
      <c r="G27288" s="826"/>
      <c r="H27288" s="820"/>
      <c r="J27288" s="820"/>
      <c r="K27288" s="820"/>
      <c r="L27288" s="820"/>
      <c r="M27288" s="820"/>
      <c r="N27288" s="820"/>
      <c r="O27288" s="820"/>
      <c r="P27288" s="820"/>
      <c r="Q27288" s="820"/>
      <c r="R27288" s="820"/>
      <c r="S27288" s="820"/>
      <c r="T27288" s="820"/>
      <c r="U27288" s="820"/>
      <c r="V27288" s="820"/>
      <c r="W27288" s="820"/>
      <c r="X27288" s="820"/>
      <c r="Y27288" s="820"/>
      <c r="Z27288" s="820"/>
    </row>
    <row r="27289" spans="7:26">
      <c r="G27289" s="826"/>
      <c r="H27289" s="820"/>
      <c r="J27289" s="820"/>
      <c r="K27289" s="820"/>
      <c r="L27289" s="820"/>
      <c r="M27289" s="820"/>
      <c r="N27289" s="820"/>
      <c r="O27289" s="820"/>
      <c r="P27289" s="820"/>
      <c r="Q27289" s="820"/>
      <c r="R27289" s="820"/>
      <c r="S27289" s="820"/>
      <c r="T27289" s="820"/>
      <c r="U27289" s="820"/>
      <c r="V27289" s="820"/>
      <c r="W27289" s="820"/>
      <c r="X27289" s="820"/>
      <c r="Y27289" s="820"/>
      <c r="Z27289" s="820"/>
    </row>
    <row r="27290" spans="7:26">
      <c r="G27290" s="826"/>
      <c r="H27290" s="820"/>
      <c r="J27290" s="820"/>
      <c r="K27290" s="820"/>
      <c r="L27290" s="820"/>
      <c r="M27290" s="820"/>
      <c r="N27290" s="820"/>
      <c r="O27290" s="820"/>
      <c r="P27290" s="820"/>
      <c r="Q27290" s="820"/>
      <c r="R27290" s="820"/>
      <c r="S27290" s="820"/>
      <c r="T27290" s="820"/>
      <c r="U27290" s="820"/>
      <c r="V27290" s="820"/>
      <c r="W27290" s="820"/>
      <c r="X27290" s="820"/>
      <c r="Y27290" s="820"/>
      <c r="Z27290" s="820"/>
    </row>
    <row r="27291" spans="7:26">
      <c r="G27291" s="826"/>
      <c r="H27291" s="820"/>
      <c r="J27291" s="820"/>
      <c r="K27291" s="820"/>
      <c r="L27291" s="820"/>
      <c r="M27291" s="820"/>
      <c r="N27291" s="820"/>
      <c r="O27291" s="820"/>
      <c r="P27291" s="820"/>
      <c r="Q27291" s="820"/>
      <c r="R27291" s="820"/>
      <c r="S27291" s="820"/>
      <c r="T27291" s="820"/>
      <c r="U27291" s="820"/>
      <c r="V27291" s="820"/>
      <c r="W27291" s="820"/>
      <c r="X27291" s="820"/>
      <c r="Y27291" s="820"/>
      <c r="Z27291" s="820"/>
    </row>
    <row r="27292" spans="7:26">
      <c r="G27292" s="826"/>
      <c r="H27292" s="820"/>
      <c r="J27292" s="820"/>
      <c r="K27292" s="820"/>
      <c r="L27292" s="820"/>
      <c r="M27292" s="820"/>
      <c r="N27292" s="820"/>
      <c r="O27292" s="820"/>
      <c r="P27292" s="820"/>
      <c r="Q27292" s="820"/>
      <c r="R27292" s="820"/>
      <c r="S27292" s="820"/>
      <c r="T27292" s="820"/>
      <c r="U27292" s="820"/>
      <c r="V27292" s="820"/>
      <c r="W27292" s="820"/>
      <c r="X27292" s="820"/>
      <c r="Y27292" s="820"/>
      <c r="Z27292" s="820"/>
    </row>
    <row r="27293" spans="7:26">
      <c r="G27293" s="826"/>
      <c r="H27293" s="820"/>
      <c r="J27293" s="820"/>
      <c r="K27293" s="820"/>
      <c r="L27293" s="820"/>
      <c r="M27293" s="820"/>
      <c r="N27293" s="820"/>
      <c r="O27293" s="820"/>
      <c r="P27293" s="820"/>
      <c r="Q27293" s="820"/>
      <c r="R27293" s="820"/>
      <c r="S27293" s="820"/>
      <c r="T27293" s="820"/>
      <c r="U27293" s="820"/>
      <c r="V27293" s="820"/>
      <c r="W27293" s="820"/>
      <c r="X27293" s="820"/>
      <c r="Y27293" s="820"/>
      <c r="Z27293" s="820"/>
    </row>
    <row r="27294" spans="7:26">
      <c r="G27294" s="826"/>
      <c r="H27294" s="820"/>
      <c r="J27294" s="820"/>
      <c r="K27294" s="820"/>
      <c r="L27294" s="820"/>
      <c r="M27294" s="820"/>
      <c r="N27294" s="820"/>
      <c r="O27294" s="820"/>
      <c r="P27294" s="820"/>
      <c r="Q27294" s="820"/>
      <c r="R27294" s="820"/>
      <c r="S27294" s="820"/>
      <c r="T27294" s="820"/>
      <c r="U27294" s="820"/>
      <c r="V27294" s="820"/>
      <c r="W27294" s="820"/>
      <c r="X27294" s="820"/>
      <c r="Y27294" s="820"/>
      <c r="Z27294" s="820"/>
    </row>
    <row r="27295" spans="7:26">
      <c r="G27295" s="826"/>
      <c r="H27295" s="820"/>
      <c r="J27295" s="820"/>
      <c r="K27295" s="820"/>
      <c r="L27295" s="820"/>
      <c r="M27295" s="820"/>
      <c r="N27295" s="820"/>
      <c r="O27295" s="820"/>
      <c r="P27295" s="820"/>
      <c r="Q27295" s="820"/>
      <c r="R27295" s="820"/>
      <c r="S27295" s="820"/>
      <c r="T27295" s="820"/>
      <c r="U27295" s="820"/>
      <c r="V27295" s="820"/>
      <c r="W27295" s="820"/>
      <c r="X27295" s="820"/>
      <c r="Y27295" s="820"/>
      <c r="Z27295" s="820"/>
    </row>
    <row r="27296" spans="7:26">
      <c r="G27296" s="826"/>
      <c r="H27296" s="820"/>
      <c r="J27296" s="820"/>
      <c r="K27296" s="820"/>
      <c r="L27296" s="820"/>
      <c r="M27296" s="820"/>
      <c r="N27296" s="820"/>
      <c r="O27296" s="820"/>
      <c r="P27296" s="820"/>
      <c r="Q27296" s="820"/>
      <c r="R27296" s="820"/>
      <c r="S27296" s="820"/>
      <c r="T27296" s="820"/>
      <c r="U27296" s="820"/>
      <c r="V27296" s="820"/>
      <c r="W27296" s="820"/>
      <c r="X27296" s="820"/>
      <c r="Y27296" s="820"/>
      <c r="Z27296" s="820"/>
    </row>
    <row r="27297" spans="7:26">
      <c r="G27297" s="826"/>
      <c r="H27297" s="820"/>
      <c r="J27297" s="820"/>
      <c r="K27297" s="820"/>
      <c r="L27297" s="820"/>
      <c r="M27297" s="820"/>
      <c r="N27297" s="820"/>
      <c r="O27297" s="820"/>
      <c r="P27297" s="820"/>
      <c r="Q27297" s="820"/>
      <c r="R27297" s="820"/>
      <c r="S27297" s="820"/>
      <c r="T27297" s="820"/>
      <c r="U27297" s="820"/>
      <c r="V27297" s="820"/>
      <c r="W27297" s="820"/>
      <c r="X27297" s="820"/>
      <c r="Y27297" s="820"/>
      <c r="Z27297" s="820"/>
    </row>
    <row r="27298" spans="7:26">
      <c r="G27298" s="826"/>
      <c r="H27298" s="820"/>
      <c r="J27298" s="820"/>
      <c r="K27298" s="820"/>
      <c r="L27298" s="820"/>
      <c r="M27298" s="820"/>
      <c r="N27298" s="820"/>
      <c r="O27298" s="820"/>
      <c r="P27298" s="820"/>
      <c r="Q27298" s="820"/>
      <c r="R27298" s="820"/>
      <c r="S27298" s="820"/>
      <c r="T27298" s="820"/>
      <c r="U27298" s="820"/>
      <c r="V27298" s="820"/>
      <c r="W27298" s="820"/>
      <c r="X27298" s="820"/>
      <c r="Y27298" s="820"/>
      <c r="Z27298" s="820"/>
    </row>
    <row r="27299" spans="7:26">
      <c r="G27299" s="826"/>
      <c r="H27299" s="820"/>
      <c r="J27299" s="820"/>
      <c r="K27299" s="820"/>
      <c r="L27299" s="820"/>
      <c r="M27299" s="820"/>
      <c r="N27299" s="820"/>
      <c r="O27299" s="820"/>
      <c r="P27299" s="820"/>
      <c r="Q27299" s="820"/>
      <c r="R27299" s="820"/>
      <c r="S27299" s="820"/>
      <c r="T27299" s="820"/>
      <c r="U27299" s="820"/>
      <c r="V27299" s="820"/>
      <c r="W27299" s="820"/>
      <c r="X27299" s="820"/>
      <c r="Y27299" s="820"/>
      <c r="Z27299" s="820"/>
    </row>
    <row r="27300" spans="7:26">
      <c r="G27300" s="826"/>
      <c r="H27300" s="820"/>
      <c r="J27300" s="820"/>
      <c r="K27300" s="820"/>
      <c r="L27300" s="820"/>
      <c r="M27300" s="820"/>
      <c r="N27300" s="820"/>
      <c r="O27300" s="820"/>
      <c r="P27300" s="820"/>
      <c r="Q27300" s="820"/>
      <c r="R27300" s="820"/>
      <c r="S27300" s="820"/>
      <c r="T27300" s="820"/>
      <c r="U27300" s="820"/>
      <c r="V27300" s="820"/>
      <c r="W27300" s="820"/>
      <c r="X27300" s="820"/>
      <c r="Y27300" s="820"/>
      <c r="Z27300" s="820"/>
    </row>
    <row r="27301" spans="7:26">
      <c r="G27301" s="826"/>
      <c r="H27301" s="820"/>
      <c r="J27301" s="820"/>
      <c r="K27301" s="820"/>
      <c r="L27301" s="820"/>
      <c r="M27301" s="820"/>
      <c r="N27301" s="820"/>
      <c r="O27301" s="820"/>
      <c r="P27301" s="820"/>
      <c r="Q27301" s="820"/>
      <c r="R27301" s="820"/>
      <c r="S27301" s="820"/>
      <c r="T27301" s="820"/>
      <c r="U27301" s="820"/>
      <c r="V27301" s="820"/>
      <c r="W27301" s="820"/>
      <c r="X27301" s="820"/>
      <c r="Y27301" s="820"/>
      <c r="Z27301" s="820"/>
    </row>
    <row r="27302" spans="7:26">
      <c r="G27302" s="826"/>
      <c r="H27302" s="820"/>
      <c r="J27302" s="820"/>
      <c r="K27302" s="820"/>
      <c r="L27302" s="820"/>
      <c r="M27302" s="820"/>
      <c r="N27302" s="820"/>
      <c r="O27302" s="820"/>
      <c r="P27302" s="820"/>
      <c r="Q27302" s="820"/>
      <c r="R27302" s="820"/>
      <c r="S27302" s="820"/>
      <c r="T27302" s="820"/>
      <c r="U27302" s="820"/>
      <c r="V27302" s="820"/>
      <c r="W27302" s="820"/>
      <c r="X27302" s="820"/>
      <c r="Y27302" s="820"/>
      <c r="Z27302" s="820"/>
    </row>
    <row r="27303" spans="7:26">
      <c r="G27303" s="826"/>
      <c r="H27303" s="820"/>
      <c r="J27303" s="820"/>
      <c r="K27303" s="820"/>
      <c r="L27303" s="820"/>
      <c r="M27303" s="820"/>
      <c r="N27303" s="820"/>
      <c r="O27303" s="820"/>
      <c r="P27303" s="820"/>
      <c r="Q27303" s="820"/>
      <c r="R27303" s="820"/>
      <c r="S27303" s="820"/>
      <c r="T27303" s="820"/>
      <c r="U27303" s="820"/>
      <c r="V27303" s="820"/>
      <c r="W27303" s="820"/>
      <c r="X27303" s="820"/>
      <c r="Y27303" s="820"/>
      <c r="Z27303" s="820"/>
    </row>
    <row r="27304" spans="7:26">
      <c r="G27304" s="826"/>
      <c r="H27304" s="820"/>
      <c r="J27304" s="820"/>
      <c r="K27304" s="820"/>
      <c r="L27304" s="820"/>
      <c r="M27304" s="820"/>
      <c r="N27304" s="820"/>
      <c r="O27304" s="820"/>
      <c r="P27304" s="820"/>
      <c r="Q27304" s="820"/>
      <c r="R27304" s="820"/>
      <c r="S27304" s="820"/>
      <c r="T27304" s="820"/>
      <c r="U27304" s="820"/>
      <c r="V27304" s="820"/>
      <c r="W27304" s="820"/>
      <c r="X27304" s="820"/>
      <c r="Y27304" s="820"/>
      <c r="Z27304" s="820"/>
    </row>
    <row r="27305" spans="7:26">
      <c r="G27305" s="826"/>
      <c r="H27305" s="820"/>
      <c r="J27305" s="820"/>
      <c r="K27305" s="820"/>
      <c r="L27305" s="820"/>
      <c r="M27305" s="820"/>
      <c r="N27305" s="820"/>
      <c r="O27305" s="820"/>
      <c r="P27305" s="820"/>
      <c r="Q27305" s="820"/>
      <c r="R27305" s="820"/>
      <c r="S27305" s="820"/>
      <c r="T27305" s="820"/>
      <c r="U27305" s="820"/>
      <c r="V27305" s="820"/>
      <c r="W27305" s="820"/>
      <c r="X27305" s="820"/>
      <c r="Y27305" s="820"/>
      <c r="Z27305" s="820"/>
    </row>
    <row r="27306" spans="7:26">
      <c r="G27306" s="826"/>
      <c r="H27306" s="820"/>
      <c r="J27306" s="820"/>
      <c r="K27306" s="820"/>
      <c r="L27306" s="820"/>
      <c r="M27306" s="820"/>
      <c r="N27306" s="820"/>
      <c r="O27306" s="820"/>
      <c r="P27306" s="820"/>
      <c r="Q27306" s="820"/>
      <c r="R27306" s="820"/>
      <c r="S27306" s="820"/>
      <c r="T27306" s="820"/>
      <c r="U27306" s="820"/>
      <c r="V27306" s="820"/>
      <c r="W27306" s="820"/>
      <c r="X27306" s="820"/>
      <c r="Y27306" s="820"/>
      <c r="Z27306" s="820"/>
    </row>
    <row r="27307" spans="7:26">
      <c r="G27307" s="826"/>
      <c r="H27307" s="820"/>
      <c r="J27307" s="820"/>
      <c r="K27307" s="820"/>
      <c r="L27307" s="820"/>
      <c r="M27307" s="820"/>
      <c r="N27307" s="820"/>
      <c r="O27307" s="820"/>
      <c r="P27307" s="820"/>
      <c r="Q27307" s="820"/>
      <c r="R27307" s="820"/>
      <c r="S27307" s="820"/>
      <c r="T27307" s="820"/>
      <c r="U27307" s="820"/>
      <c r="V27307" s="820"/>
      <c r="W27307" s="820"/>
      <c r="X27307" s="820"/>
      <c r="Y27307" s="820"/>
      <c r="Z27307" s="820"/>
    </row>
    <row r="27308" spans="7:26">
      <c r="G27308" s="826"/>
      <c r="H27308" s="820"/>
      <c r="J27308" s="820"/>
      <c r="K27308" s="820"/>
      <c r="L27308" s="820"/>
      <c r="M27308" s="820"/>
      <c r="N27308" s="820"/>
      <c r="O27308" s="820"/>
      <c r="P27308" s="820"/>
      <c r="Q27308" s="820"/>
      <c r="R27308" s="820"/>
      <c r="S27308" s="820"/>
      <c r="T27308" s="820"/>
      <c r="U27308" s="820"/>
      <c r="V27308" s="820"/>
      <c r="W27308" s="820"/>
      <c r="X27308" s="820"/>
      <c r="Y27308" s="820"/>
      <c r="Z27308" s="820"/>
    </row>
    <row r="27309" spans="7:26">
      <c r="G27309" s="826"/>
      <c r="H27309" s="820"/>
      <c r="J27309" s="820"/>
      <c r="K27309" s="820"/>
      <c r="L27309" s="820"/>
      <c r="M27309" s="820"/>
      <c r="N27309" s="820"/>
      <c r="O27309" s="820"/>
      <c r="P27309" s="820"/>
      <c r="Q27309" s="820"/>
      <c r="R27309" s="820"/>
      <c r="S27309" s="820"/>
      <c r="T27309" s="820"/>
      <c r="U27309" s="820"/>
      <c r="V27309" s="820"/>
      <c r="W27309" s="820"/>
      <c r="X27309" s="820"/>
      <c r="Y27309" s="820"/>
      <c r="Z27309" s="820"/>
    </row>
    <row r="27310" spans="7:26">
      <c r="G27310" s="826"/>
      <c r="H27310" s="820"/>
      <c r="J27310" s="820"/>
      <c r="K27310" s="820"/>
      <c r="L27310" s="820"/>
      <c r="M27310" s="820"/>
      <c r="N27310" s="820"/>
      <c r="O27310" s="820"/>
      <c r="P27310" s="820"/>
      <c r="Q27310" s="820"/>
      <c r="R27310" s="820"/>
      <c r="S27310" s="820"/>
      <c r="T27310" s="820"/>
      <c r="U27310" s="820"/>
      <c r="V27310" s="820"/>
      <c r="W27310" s="820"/>
      <c r="X27310" s="820"/>
      <c r="Y27310" s="820"/>
      <c r="Z27310" s="820"/>
    </row>
    <row r="27311" spans="7:26">
      <c r="G27311" s="826"/>
      <c r="H27311" s="820"/>
      <c r="J27311" s="820"/>
      <c r="K27311" s="820"/>
      <c r="L27311" s="820"/>
      <c r="M27311" s="820"/>
      <c r="N27311" s="820"/>
      <c r="O27311" s="820"/>
      <c r="P27311" s="820"/>
      <c r="Q27311" s="820"/>
      <c r="R27311" s="820"/>
      <c r="S27311" s="820"/>
      <c r="T27311" s="820"/>
      <c r="U27311" s="820"/>
      <c r="V27311" s="820"/>
      <c r="W27311" s="820"/>
      <c r="X27311" s="820"/>
      <c r="Y27311" s="820"/>
      <c r="Z27311" s="820"/>
    </row>
    <row r="27312" spans="7:26">
      <c r="G27312" s="826"/>
      <c r="H27312" s="820"/>
      <c r="J27312" s="820"/>
      <c r="K27312" s="820"/>
      <c r="L27312" s="820"/>
      <c r="M27312" s="820"/>
      <c r="N27312" s="820"/>
      <c r="O27312" s="820"/>
      <c r="P27312" s="820"/>
      <c r="Q27312" s="820"/>
      <c r="R27312" s="820"/>
      <c r="S27312" s="820"/>
      <c r="T27312" s="820"/>
      <c r="U27312" s="820"/>
      <c r="V27312" s="820"/>
      <c r="W27312" s="820"/>
      <c r="X27312" s="820"/>
      <c r="Y27312" s="820"/>
      <c r="Z27312" s="820"/>
    </row>
    <row r="27313" spans="7:26">
      <c r="G27313" s="826"/>
      <c r="H27313" s="820"/>
      <c r="J27313" s="820"/>
      <c r="K27313" s="820"/>
      <c r="L27313" s="820"/>
      <c r="M27313" s="820"/>
      <c r="N27313" s="820"/>
      <c r="O27313" s="820"/>
      <c r="P27313" s="820"/>
      <c r="Q27313" s="820"/>
      <c r="R27313" s="820"/>
      <c r="S27313" s="820"/>
      <c r="T27313" s="820"/>
      <c r="U27313" s="820"/>
      <c r="V27313" s="820"/>
      <c r="W27313" s="820"/>
      <c r="X27313" s="820"/>
      <c r="Y27313" s="820"/>
      <c r="Z27313" s="820"/>
    </row>
    <row r="27314" spans="7:26">
      <c r="G27314" s="826"/>
      <c r="H27314" s="820"/>
      <c r="J27314" s="820"/>
      <c r="K27314" s="820"/>
      <c r="L27314" s="820"/>
      <c r="M27314" s="820"/>
      <c r="N27314" s="820"/>
      <c r="O27314" s="820"/>
      <c r="P27314" s="820"/>
      <c r="Q27314" s="820"/>
      <c r="R27314" s="820"/>
      <c r="S27314" s="820"/>
      <c r="T27314" s="820"/>
      <c r="U27314" s="820"/>
      <c r="V27314" s="820"/>
      <c r="W27314" s="820"/>
      <c r="X27314" s="820"/>
      <c r="Y27314" s="820"/>
      <c r="Z27314" s="820"/>
    </row>
    <row r="27315" spans="7:26">
      <c r="G27315" s="826"/>
      <c r="H27315" s="820"/>
      <c r="J27315" s="820"/>
      <c r="K27315" s="820"/>
      <c r="L27315" s="820"/>
      <c r="M27315" s="820"/>
      <c r="N27315" s="820"/>
      <c r="O27315" s="820"/>
      <c r="P27315" s="820"/>
      <c r="Q27315" s="820"/>
      <c r="R27315" s="820"/>
      <c r="S27315" s="820"/>
      <c r="T27315" s="820"/>
      <c r="U27315" s="820"/>
      <c r="V27315" s="820"/>
      <c r="W27315" s="820"/>
      <c r="X27315" s="820"/>
      <c r="Y27315" s="820"/>
      <c r="Z27315" s="820"/>
    </row>
    <row r="27316" spans="7:26">
      <c r="G27316" s="826"/>
      <c r="H27316" s="820"/>
      <c r="J27316" s="820"/>
      <c r="K27316" s="820"/>
      <c r="L27316" s="820"/>
      <c r="M27316" s="820"/>
      <c r="N27316" s="820"/>
      <c r="O27316" s="820"/>
      <c r="P27316" s="820"/>
      <c r="Q27316" s="820"/>
      <c r="R27316" s="820"/>
      <c r="S27316" s="820"/>
      <c r="T27316" s="820"/>
      <c r="U27316" s="820"/>
      <c r="V27316" s="820"/>
      <c r="W27316" s="820"/>
      <c r="X27316" s="820"/>
      <c r="Y27316" s="820"/>
      <c r="Z27316" s="820"/>
    </row>
    <row r="27317" spans="7:26">
      <c r="G27317" s="826"/>
      <c r="H27317" s="820"/>
      <c r="J27317" s="820"/>
      <c r="K27317" s="820"/>
      <c r="L27317" s="820"/>
      <c r="M27317" s="820"/>
      <c r="N27317" s="820"/>
      <c r="O27317" s="820"/>
      <c r="P27317" s="820"/>
      <c r="Q27317" s="820"/>
      <c r="R27317" s="820"/>
      <c r="S27317" s="820"/>
      <c r="T27317" s="820"/>
      <c r="U27317" s="820"/>
      <c r="V27317" s="820"/>
      <c r="W27317" s="820"/>
      <c r="X27317" s="820"/>
      <c r="Y27317" s="820"/>
      <c r="Z27317" s="820"/>
    </row>
    <row r="27318" spans="7:26">
      <c r="G27318" s="826"/>
      <c r="H27318" s="820"/>
      <c r="J27318" s="820"/>
      <c r="K27318" s="820"/>
      <c r="L27318" s="820"/>
      <c r="M27318" s="820"/>
      <c r="N27318" s="820"/>
      <c r="O27318" s="820"/>
      <c r="P27318" s="820"/>
      <c r="Q27318" s="820"/>
      <c r="R27318" s="820"/>
      <c r="S27318" s="820"/>
      <c r="T27318" s="820"/>
      <c r="U27318" s="820"/>
      <c r="V27318" s="820"/>
      <c r="W27318" s="820"/>
      <c r="X27318" s="820"/>
      <c r="Y27318" s="820"/>
      <c r="Z27318" s="820"/>
    </row>
    <row r="27319" spans="7:26">
      <c r="G27319" s="826"/>
      <c r="H27319" s="820"/>
      <c r="J27319" s="820"/>
      <c r="K27319" s="820"/>
      <c r="L27319" s="820"/>
      <c r="M27319" s="820"/>
      <c r="N27319" s="820"/>
      <c r="O27319" s="820"/>
      <c r="P27319" s="820"/>
      <c r="Q27319" s="820"/>
      <c r="R27319" s="820"/>
      <c r="S27319" s="820"/>
      <c r="T27319" s="820"/>
      <c r="U27319" s="820"/>
      <c r="V27319" s="820"/>
      <c r="W27319" s="820"/>
      <c r="X27319" s="820"/>
      <c r="Y27319" s="820"/>
      <c r="Z27319" s="820"/>
    </row>
    <row r="27320" spans="7:26">
      <c r="G27320" s="826"/>
      <c r="H27320" s="820"/>
      <c r="J27320" s="820"/>
      <c r="K27320" s="820"/>
      <c r="L27320" s="820"/>
      <c r="M27320" s="820"/>
      <c r="N27320" s="820"/>
      <c r="O27320" s="820"/>
      <c r="P27320" s="820"/>
      <c r="Q27320" s="820"/>
      <c r="R27320" s="820"/>
      <c r="S27320" s="820"/>
      <c r="T27320" s="820"/>
      <c r="U27320" s="820"/>
      <c r="V27320" s="820"/>
      <c r="W27320" s="820"/>
      <c r="X27320" s="820"/>
      <c r="Y27320" s="820"/>
      <c r="Z27320" s="820"/>
    </row>
    <row r="27321" spans="7:26">
      <c r="G27321" s="826"/>
      <c r="H27321" s="820"/>
      <c r="J27321" s="820"/>
      <c r="K27321" s="820"/>
      <c r="L27321" s="820"/>
      <c r="M27321" s="820"/>
      <c r="N27321" s="820"/>
      <c r="O27321" s="820"/>
      <c r="P27321" s="820"/>
      <c r="Q27321" s="820"/>
      <c r="R27321" s="820"/>
      <c r="S27321" s="820"/>
      <c r="T27321" s="820"/>
      <c r="U27321" s="820"/>
      <c r="V27321" s="820"/>
      <c r="W27321" s="820"/>
      <c r="X27321" s="820"/>
      <c r="Y27321" s="820"/>
      <c r="Z27321" s="820"/>
    </row>
    <row r="27322" spans="7:26">
      <c r="G27322" s="826"/>
      <c r="H27322" s="820"/>
      <c r="J27322" s="820"/>
      <c r="K27322" s="820"/>
      <c r="L27322" s="820"/>
      <c r="M27322" s="820"/>
      <c r="N27322" s="820"/>
      <c r="O27322" s="820"/>
      <c r="P27322" s="820"/>
      <c r="Q27322" s="820"/>
      <c r="R27322" s="820"/>
      <c r="S27322" s="820"/>
      <c r="T27322" s="820"/>
      <c r="U27322" s="820"/>
      <c r="V27322" s="820"/>
      <c r="W27322" s="820"/>
      <c r="X27322" s="820"/>
      <c r="Y27322" s="820"/>
      <c r="Z27322" s="820"/>
    </row>
    <row r="27323" spans="7:26">
      <c r="G27323" s="826"/>
      <c r="H27323" s="820"/>
      <c r="J27323" s="820"/>
      <c r="K27323" s="820"/>
      <c r="L27323" s="820"/>
      <c r="M27323" s="820"/>
      <c r="N27323" s="820"/>
      <c r="O27323" s="820"/>
      <c r="P27323" s="820"/>
      <c r="Q27323" s="820"/>
      <c r="R27323" s="820"/>
      <c r="S27323" s="820"/>
      <c r="T27323" s="820"/>
      <c r="U27323" s="820"/>
      <c r="V27323" s="820"/>
      <c r="W27323" s="820"/>
      <c r="X27323" s="820"/>
      <c r="Y27323" s="820"/>
      <c r="Z27323" s="820"/>
    </row>
    <row r="27324" spans="7:26">
      <c r="G27324" s="826"/>
      <c r="H27324" s="820"/>
      <c r="J27324" s="820"/>
      <c r="K27324" s="820"/>
      <c r="L27324" s="820"/>
      <c r="M27324" s="820"/>
      <c r="N27324" s="820"/>
      <c r="O27324" s="820"/>
      <c r="P27324" s="820"/>
      <c r="Q27324" s="820"/>
      <c r="R27324" s="820"/>
      <c r="S27324" s="820"/>
      <c r="T27324" s="820"/>
      <c r="U27324" s="820"/>
      <c r="V27324" s="820"/>
      <c r="W27324" s="820"/>
      <c r="X27324" s="820"/>
      <c r="Y27324" s="820"/>
      <c r="Z27324" s="820"/>
    </row>
    <row r="27325" spans="7:26">
      <c r="G27325" s="826"/>
      <c r="H27325" s="820"/>
      <c r="J27325" s="820"/>
      <c r="K27325" s="820"/>
      <c r="L27325" s="820"/>
      <c r="M27325" s="820"/>
      <c r="N27325" s="820"/>
      <c r="O27325" s="820"/>
      <c r="P27325" s="820"/>
      <c r="Q27325" s="820"/>
      <c r="R27325" s="820"/>
      <c r="S27325" s="820"/>
      <c r="T27325" s="820"/>
      <c r="U27325" s="820"/>
      <c r="V27325" s="820"/>
      <c r="W27325" s="820"/>
      <c r="X27325" s="820"/>
      <c r="Y27325" s="820"/>
      <c r="Z27325" s="820"/>
    </row>
    <row r="27326" spans="7:26">
      <c r="G27326" s="826"/>
      <c r="H27326" s="820"/>
      <c r="J27326" s="820"/>
      <c r="K27326" s="820"/>
      <c r="L27326" s="820"/>
      <c r="M27326" s="820"/>
      <c r="N27326" s="820"/>
      <c r="O27326" s="820"/>
      <c r="P27326" s="820"/>
      <c r="Q27326" s="820"/>
      <c r="R27326" s="820"/>
      <c r="S27326" s="820"/>
      <c r="T27326" s="820"/>
      <c r="U27326" s="820"/>
      <c r="V27326" s="820"/>
      <c r="W27326" s="820"/>
      <c r="X27326" s="820"/>
      <c r="Y27326" s="820"/>
      <c r="Z27326" s="820"/>
    </row>
    <row r="27327" spans="7:26">
      <c r="G27327" s="826"/>
      <c r="H27327" s="820"/>
      <c r="J27327" s="820"/>
      <c r="K27327" s="820"/>
      <c r="L27327" s="820"/>
      <c r="M27327" s="820"/>
      <c r="N27327" s="820"/>
      <c r="O27327" s="820"/>
      <c r="P27327" s="820"/>
      <c r="Q27327" s="820"/>
      <c r="R27327" s="820"/>
      <c r="S27327" s="820"/>
      <c r="T27327" s="820"/>
      <c r="U27327" s="820"/>
      <c r="V27327" s="820"/>
      <c r="W27327" s="820"/>
      <c r="X27327" s="820"/>
      <c r="Y27327" s="820"/>
      <c r="Z27327" s="820"/>
    </row>
    <row r="27328" spans="7:26">
      <c r="G27328" s="826"/>
      <c r="H27328" s="820"/>
      <c r="J27328" s="820"/>
      <c r="K27328" s="820"/>
      <c r="L27328" s="820"/>
      <c r="M27328" s="820"/>
      <c r="N27328" s="820"/>
      <c r="O27328" s="820"/>
      <c r="P27328" s="820"/>
      <c r="Q27328" s="820"/>
      <c r="R27328" s="820"/>
      <c r="S27328" s="820"/>
      <c r="T27328" s="820"/>
      <c r="U27328" s="820"/>
      <c r="V27328" s="820"/>
      <c r="W27328" s="820"/>
      <c r="X27328" s="820"/>
      <c r="Y27328" s="820"/>
      <c r="Z27328" s="820"/>
    </row>
    <row r="27329" spans="7:26">
      <c r="G27329" s="826"/>
      <c r="H27329" s="820"/>
      <c r="J27329" s="820"/>
      <c r="K27329" s="820"/>
      <c r="L27329" s="820"/>
      <c r="M27329" s="820"/>
      <c r="N27329" s="820"/>
      <c r="O27329" s="820"/>
      <c r="P27329" s="820"/>
      <c r="Q27329" s="820"/>
      <c r="R27329" s="820"/>
      <c r="S27329" s="820"/>
      <c r="T27329" s="820"/>
      <c r="U27329" s="820"/>
      <c r="V27329" s="820"/>
      <c r="W27329" s="820"/>
      <c r="X27329" s="820"/>
      <c r="Y27329" s="820"/>
      <c r="Z27329" s="820"/>
    </row>
    <row r="27330" spans="7:26">
      <c r="G27330" s="826"/>
      <c r="H27330" s="820"/>
      <c r="J27330" s="820"/>
      <c r="K27330" s="820"/>
      <c r="L27330" s="820"/>
      <c r="M27330" s="820"/>
      <c r="N27330" s="820"/>
      <c r="O27330" s="820"/>
      <c r="P27330" s="820"/>
      <c r="Q27330" s="820"/>
      <c r="R27330" s="820"/>
      <c r="S27330" s="820"/>
      <c r="T27330" s="820"/>
      <c r="U27330" s="820"/>
      <c r="V27330" s="820"/>
      <c r="W27330" s="820"/>
      <c r="X27330" s="820"/>
      <c r="Y27330" s="820"/>
      <c r="Z27330" s="820"/>
    </row>
    <row r="27331" spans="7:26">
      <c r="G27331" s="826"/>
      <c r="H27331" s="820"/>
      <c r="J27331" s="820"/>
      <c r="K27331" s="820"/>
      <c r="L27331" s="820"/>
      <c r="M27331" s="820"/>
      <c r="N27331" s="820"/>
      <c r="O27331" s="820"/>
      <c r="P27331" s="820"/>
      <c r="Q27331" s="820"/>
      <c r="R27331" s="820"/>
      <c r="S27331" s="820"/>
      <c r="T27331" s="820"/>
      <c r="U27331" s="820"/>
      <c r="V27331" s="820"/>
      <c r="W27331" s="820"/>
      <c r="X27331" s="820"/>
      <c r="Y27331" s="820"/>
      <c r="Z27331" s="820"/>
    </row>
    <row r="27332" spans="7:26">
      <c r="G27332" s="826"/>
      <c r="H27332" s="820"/>
      <c r="J27332" s="820"/>
      <c r="K27332" s="820"/>
      <c r="L27332" s="820"/>
      <c r="M27332" s="820"/>
      <c r="N27332" s="820"/>
      <c r="O27332" s="820"/>
      <c r="P27332" s="820"/>
      <c r="Q27332" s="820"/>
      <c r="R27332" s="820"/>
      <c r="S27332" s="820"/>
      <c r="T27332" s="820"/>
      <c r="U27332" s="820"/>
      <c r="V27332" s="820"/>
      <c r="W27332" s="820"/>
      <c r="X27332" s="820"/>
      <c r="Y27332" s="820"/>
      <c r="Z27332" s="820"/>
    </row>
    <row r="27333" spans="7:26">
      <c r="G27333" s="826"/>
      <c r="H27333" s="820"/>
      <c r="J27333" s="820"/>
      <c r="K27333" s="820"/>
      <c r="L27333" s="820"/>
      <c r="M27333" s="820"/>
      <c r="N27333" s="820"/>
      <c r="O27333" s="820"/>
      <c r="P27333" s="820"/>
      <c r="Q27333" s="820"/>
      <c r="R27333" s="820"/>
      <c r="S27333" s="820"/>
      <c r="T27333" s="820"/>
      <c r="U27333" s="820"/>
      <c r="V27333" s="820"/>
      <c r="W27333" s="820"/>
      <c r="X27333" s="820"/>
      <c r="Y27333" s="820"/>
      <c r="Z27333" s="820"/>
    </row>
    <row r="27334" spans="7:26">
      <c r="G27334" s="826"/>
      <c r="H27334" s="820"/>
      <c r="J27334" s="820"/>
      <c r="K27334" s="820"/>
      <c r="L27334" s="820"/>
      <c r="M27334" s="820"/>
      <c r="N27334" s="820"/>
      <c r="O27334" s="820"/>
      <c r="P27334" s="820"/>
      <c r="Q27334" s="820"/>
      <c r="R27334" s="820"/>
      <c r="S27334" s="820"/>
      <c r="T27334" s="820"/>
      <c r="U27334" s="820"/>
      <c r="V27334" s="820"/>
      <c r="W27334" s="820"/>
      <c r="X27334" s="820"/>
      <c r="Y27334" s="820"/>
      <c r="Z27334" s="820"/>
    </row>
    <row r="27335" spans="7:26">
      <c r="G27335" s="826"/>
      <c r="H27335" s="820"/>
      <c r="J27335" s="820"/>
      <c r="K27335" s="820"/>
      <c r="L27335" s="820"/>
      <c r="M27335" s="820"/>
      <c r="N27335" s="820"/>
      <c r="O27335" s="820"/>
      <c r="P27335" s="820"/>
      <c r="Q27335" s="820"/>
      <c r="R27335" s="820"/>
      <c r="S27335" s="820"/>
      <c r="T27335" s="820"/>
      <c r="U27335" s="820"/>
      <c r="V27335" s="820"/>
      <c r="W27335" s="820"/>
      <c r="X27335" s="820"/>
      <c r="Y27335" s="820"/>
      <c r="Z27335" s="820"/>
    </row>
    <row r="27336" spans="7:26">
      <c r="G27336" s="826"/>
      <c r="H27336" s="820"/>
      <c r="J27336" s="820"/>
      <c r="K27336" s="820"/>
      <c r="L27336" s="820"/>
      <c r="M27336" s="820"/>
      <c r="N27336" s="820"/>
      <c r="O27336" s="820"/>
      <c r="P27336" s="820"/>
      <c r="Q27336" s="820"/>
      <c r="R27336" s="820"/>
      <c r="S27336" s="820"/>
      <c r="T27336" s="820"/>
      <c r="U27336" s="820"/>
      <c r="V27336" s="820"/>
      <c r="W27336" s="820"/>
      <c r="X27336" s="820"/>
      <c r="Y27336" s="820"/>
      <c r="Z27336" s="820"/>
    </row>
    <row r="27337" spans="7:26">
      <c r="G27337" s="826"/>
      <c r="H27337" s="820"/>
      <c r="J27337" s="820"/>
      <c r="K27337" s="820"/>
      <c r="L27337" s="820"/>
      <c r="M27337" s="820"/>
      <c r="N27337" s="820"/>
      <c r="O27337" s="820"/>
      <c r="P27337" s="820"/>
      <c r="Q27337" s="820"/>
      <c r="R27337" s="820"/>
      <c r="S27337" s="820"/>
      <c r="T27337" s="820"/>
      <c r="U27337" s="820"/>
      <c r="V27337" s="820"/>
      <c r="W27337" s="820"/>
      <c r="X27337" s="820"/>
      <c r="Y27337" s="820"/>
      <c r="Z27337" s="820"/>
    </row>
    <row r="27338" spans="7:26">
      <c r="G27338" s="826"/>
      <c r="H27338" s="820"/>
      <c r="J27338" s="820"/>
      <c r="K27338" s="820"/>
      <c r="L27338" s="820"/>
      <c r="M27338" s="820"/>
      <c r="N27338" s="820"/>
      <c r="O27338" s="820"/>
      <c r="P27338" s="820"/>
      <c r="Q27338" s="820"/>
      <c r="R27338" s="820"/>
      <c r="S27338" s="820"/>
      <c r="T27338" s="820"/>
      <c r="U27338" s="820"/>
      <c r="V27338" s="820"/>
      <c r="W27338" s="820"/>
      <c r="X27338" s="820"/>
      <c r="Y27338" s="820"/>
      <c r="Z27338" s="820"/>
    </row>
    <row r="27339" spans="7:26">
      <c r="G27339" s="826"/>
      <c r="H27339" s="820"/>
      <c r="J27339" s="820"/>
      <c r="K27339" s="820"/>
      <c r="L27339" s="820"/>
      <c r="M27339" s="820"/>
      <c r="N27339" s="820"/>
      <c r="O27339" s="820"/>
      <c r="P27339" s="820"/>
      <c r="Q27339" s="820"/>
      <c r="R27339" s="820"/>
      <c r="S27339" s="820"/>
      <c r="T27339" s="820"/>
      <c r="U27339" s="820"/>
      <c r="V27339" s="820"/>
      <c r="W27339" s="820"/>
      <c r="X27339" s="820"/>
      <c r="Y27339" s="820"/>
      <c r="Z27339" s="820"/>
    </row>
    <row r="27340" spans="7:26">
      <c r="G27340" s="826"/>
      <c r="H27340" s="820"/>
      <c r="J27340" s="820"/>
      <c r="K27340" s="820"/>
      <c r="L27340" s="820"/>
      <c r="M27340" s="820"/>
      <c r="N27340" s="820"/>
      <c r="O27340" s="820"/>
      <c r="P27340" s="820"/>
      <c r="Q27340" s="820"/>
      <c r="R27340" s="820"/>
      <c r="S27340" s="820"/>
      <c r="T27340" s="820"/>
      <c r="U27340" s="820"/>
      <c r="V27340" s="820"/>
      <c r="W27340" s="820"/>
      <c r="X27340" s="820"/>
      <c r="Y27340" s="820"/>
      <c r="Z27340" s="820"/>
    </row>
    <row r="27341" spans="7:26">
      <c r="G27341" s="826"/>
      <c r="H27341" s="820"/>
      <c r="J27341" s="820"/>
      <c r="K27341" s="820"/>
      <c r="L27341" s="820"/>
      <c r="M27341" s="820"/>
      <c r="N27341" s="820"/>
      <c r="O27341" s="820"/>
      <c r="P27341" s="820"/>
      <c r="Q27341" s="820"/>
      <c r="R27341" s="820"/>
      <c r="S27341" s="820"/>
      <c r="T27341" s="820"/>
      <c r="U27341" s="820"/>
      <c r="V27341" s="820"/>
      <c r="W27341" s="820"/>
      <c r="X27341" s="820"/>
      <c r="Y27341" s="820"/>
      <c r="Z27341" s="820"/>
    </row>
    <row r="27342" spans="7:26">
      <c r="G27342" s="826"/>
      <c r="H27342" s="820"/>
      <c r="J27342" s="820"/>
      <c r="K27342" s="820"/>
      <c r="L27342" s="820"/>
      <c r="M27342" s="820"/>
      <c r="N27342" s="820"/>
      <c r="O27342" s="820"/>
      <c r="P27342" s="820"/>
      <c r="Q27342" s="820"/>
      <c r="R27342" s="820"/>
      <c r="S27342" s="820"/>
      <c r="T27342" s="820"/>
      <c r="U27342" s="820"/>
      <c r="V27342" s="820"/>
      <c r="W27342" s="820"/>
      <c r="X27342" s="820"/>
      <c r="Y27342" s="820"/>
      <c r="Z27342" s="820"/>
    </row>
    <row r="27343" spans="7:26">
      <c r="G27343" s="826"/>
      <c r="H27343" s="820"/>
      <c r="J27343" s="820"/>
      <c r="K27343" s="820"/>
      <c r="L27343" s="820"/>
      <c r="M27343" s="820"/>
      <c r="N27343" s="820"/>
      <c r="O27343" s="820"/>
      <c r="P27343" s="820"/>
      <c r="Q27343" s="820"/>
      <c r="R27343" s="820"/>
      <c r="S27343" s="820"/>
      <c r="T27343" s="820"/>
      <c r="U27343" s="820"/>
      <c r="V27343" s="820"/>
      <c r="W27343" s="820"/>
      <c r="X27343" s="820"/>
      <c r="Y27343" s="820"/>
      <c r="Z27343" s="820"/>
    </row>
    <row r="27344" spans="7:26">
      <c r="G27344" s="826"/>
      <c r="H27344" s="820"/>
      <c r="J27344" s="820"/>
      <c r="K27344" s="820"/>
      <c r="L27344" s="820"/>
      <c r="M27344" s="820"/>
      <c r="N27344" s="820"/>
      <c r="O27344" s="820"/>
      <c r="P27344" s="820"/>
      <c r="Q27344" s="820"/>
      <c r="R27344" s="820"/>
      <c r="S27344" s="820"/>
      <c r="T27344" s="820"/>
      <c r="U27344" s="820"/>
      <c r="V27344" s="820"/>
      <c r="W27344" s="820"/>
      <c r="X27344" s="820"/>
      <c r="Y27344" s="820"/>
      <c r="Z27344" s="820"/>
    </row>
    <row r="27345" spans="7:26">
      <c r="G27345" s="826"/>
      <c r="H27345" s="820"/>
      <c r="J27345" s="820"/>
      <c r="K27345" s="820"/>
      <c r="L27345" s="820"/>
      <c r="M27345" s="820"/>
      <c r="N27345" s="820"/>
      <c r="O27345" s="820"/>
      <c r="P27345" s="820"/>
      <c r="Q27345" s="820"/>
      <c r="R27345" s="820"/>
      <c r="S27345" s="820"/>
      <c r="T27345" s="820"/>
      <c r="U27345" s="820"/>
      <c r="V27345" s="820"/>
      <c r="W27345" s="820"/>
      <c r="X27345" s="820"/>
      <c r="Y27345" s="820"/>
      <c r="Z27345" s="820"/>
    </row>
    <row r="27346" spans="7:26">
      <c r="G27346" s="826"/>
      <c r="H27346" s="820"/>
      <c r="J27346" s="820"/>
      <c r="K27346" s="820"/>
      <c r="L27346" s="820"/>
      <c r="M27346" s="820"/>
      <c r="N27346" s="820"/>
      <c r="O27346" s="820"/>
      <c r="P27346" s="820"/>
      <c r="Q27346" s="820"/>
      <c r="R27346" s="820"/>
      <c r="S27346" s="820"/>
      <c r="T27346" s="820"/>
      <c r="U27346" s="820"/>
      <c r="V27346" s="820"/>
      <c r="W27346" s="820"/>
      <c r="X27346" s="820"/>
      <c r="Y27346" s="820"/>
      <c r="Z27346" s="820"/>
    </row>
    <row r="27347" spans="7:26">
      <c r="G27347" s="826"/>
      <c r="H27347" s="820"/>
      <c r="J27347" s="820"/>
      <c r="K27347" s="820"/>
      <c r="L27347" s="820"/>
      <c r="M27347" s="820"/>
      <c r="N27347" s="820"/>
      <c r="O27347" s="820"/>
      <c r="P27347" s="820"/>
      <c r="Q27347" s="820"/>
      <c r="R27347" s="820"/>
      <c r="S27347" s="820"/>
      <c r="T27347" s="820"/>
      <c r="U27347" s="820"/>
      <c r="V27347" s="820"/>
      <c r="W27347" s="820"/>
      <c r="X27347" s="820"/>
      <c r="Y27347" s="820"/>
      <c r="Z27347" s="820"/>
    </row>
    <row r="27348" spans="7:26">
      <c r="G27348" s="826"/>
      <c r="H27348" s="820"/>
      <c r="J27348" s="820"/>
      <c r="K27348" s="820"/>
      <c r="L27348" s="820"/>
      <c r="M27348" s="820"/>
      <c r="N27348" s="820"/>
      <c r="O27348" s="820"/>
      <c r="P27348" s="820"/>
      <c r="Q27348" s="820"/>
      <c r="R27348" s="820"/>
      <c r="S27348" s="820"/>
      <c r="T27348" s="820"/>
      <c r="U27348" s="820"/>
      <c r="V27348" s="820"/>
      <c r="W27348" s="820"/>
      <c r="X27348" s="820"/>
      <c r="Y27348" s="820"/>
      <c r="Z27348" s="820"/>
    </row>
    <row r="27349" spans="7:26">
      <c r="G27349" s="826"/>
      <c r="H27349" s="820"/>
      <c r="J27349" s="820"/>
      <c r="K27349" s="820"/>
      <c r="L27349" s="820"/>
      <c r="M27349" s="820"/>
      <c r="N27349" s="820"/>
      <c r="O27349" s="820"/>
      <c r="P27349" s="820"/>
      <c r="Q27349" s="820"/>
      <c r="R27349" s="820"/>
      <c r="S27349" s="820"/>
      <c r="T27349" s="820"/>
      <c r="U27349" s="820"/>
      <c r="V27349" s="820"/>
      <c r="W27349" s="820"/>
      <c r="X27349" s="820"/>
      <c r="Y27349" s="820"/>
      <c r="Z27349" s="820"/>
    </row>
    <row r="27350" spans="7:26">
      <c r="G27350" s="826"/>
      <c r="H27350" s="820"/>
      <c r="J27350" s="820"/>
      <c r="K27350" s="820"/>
      <c r="L27350" s="820"/>
      <c r="M27350" s="820"/>
      <c r="N27350" s="820"/>
      <c r="O27350" s="820"/>
      <c r="P27350" s="820"/>
      <c r="Q27350" s="820"/>
      <c r="R27350" s="820"/>
      <c r="S27350" s="820"/>
      <c r="T27350" s="820"/>
      <c r="U27350" s="820"/>
      <c r="V27350" s="820"/>
      <c r="W27350" s="820"/>
      <c r="X27350" s="820"/>
      <c r="Y27350" s="820"/>
      <c r="Z27350" s="820"/>
    </row>
    <row r="27351" spans="7:26">
      <c r="G27351" s="826"/>
      <c r="H27351" s="820"/>
      <c r="J27351" s="820"/>
      <c r="K27351" s="820"/>
      <c r="L27351" s="820"/>
      <c r="M27351" s="820"/>
      <c r="N27351" s="820"/>
      <c r="O27351" s="820"/>
      <c r="P27351" s="820"/>
      <c r="Q27351" s="820"/>
      <c r="R27351" s="820"/>
      <c r="S27351" s="820"/>
      <c r="T27351" s="820"/>
      <c r="U27351" s="820"/>
      <c r="V27351" s="820"/>
      <c r="W27351" s="820"/>
      <c r="X27351" s="820"/>
      <c r="Y27351" s="820"/>
      <c r="Z27351" s="820"/>
    </row>
    <row r="27352" spans="7:26">
      <c r="G27352" s="826"/>
      <c r="H27352" s="820"/>
      <c r="J27352" s="820"/>
      <c r="K27352" s="820"/>
      <c r="L27352" s="820"/>
      <c r="M27352" s="820"/>
      <c r="N27352" s="820"/>
      <c r="O27352" s="820"/>
      <c r="P27352" s="820"/>
      <c r="Q27352" s="820"/>
      <c r="R27352" s="820"/>
      <c r="S27352" s="820"/>
      <c r="T27352" s="820"/>
      <c r="U27352" s="820"/>
      <c r="V27352" s="820"/>
      <c r="W27352" s="820"/>
      <c r="X27352" s="820"/>
      <c r="Y27352" s="820"/>
      <c r="Z27352" s="820"/>
    </row>
    <row r="27353" spans="7:26">
      <c r="G27353" s="826"/>
      <c r="H27353" s="820"/>
      <c r="J27353" s="820"/>
      <c r="K27353" s="820"/>
      <c r="L27353" s="820"/>
      <c r="M27353" s="820"/>
      <c r="N27353" s="820"/>
      <c r="O27353" s="820"/>
      <c r="P27353" s="820"/>
      <c r="Q27353" s="820"/>
      <c r="R27353" s="820"/>
      <c r="S27353" s="820"/>
      <c r="T27353" s="820"/>
      <c r="U27353" s="820"/>
      <c r="V27353" s="820"/>
      <c r="W27353" s="820"/>
      <c r="X27353" s="820"/>
      <c r="Y27353" s="820"/>
      <c r="Z27353" s="820"/>
    </row>
    <row r="27354" spans="7:26">
      <c r="G27354" s="826"/>
      <c r="H27354" s="820"/>
      <c r="J27354" s="820"/>
      <c r="K27354" s="820"/>
      <c r="L27354" s="820"/>
      <c r="M27354" s="820"/>
      <c r="N27354" s="820"/>
      <c r="O27354" s="820"/>
      <c r="P27354" s="820"/>
      <c r="Q27354" s="820"/>
      <c r="R27354" s="820"/>
      <c r="S27354" s="820"/>
      <c r="T27354" s="820"/>
      <c r="U27354" s="820"/>
      <c r="V27354" s="820"/>
      <c r="W27354" s="820"/>
      <c r="X27354" s="820"/>
      <c r="Y27354" s="820"/>
      <c r="Z27354" s="820"/>
    </row>
    <row r="27355" spans="7:26">
      <c r="G27355" s="826"/>
      <c r="H27355" s="820"/>
      <c r="J27355" s="820"/>
      <c r="K27355" s="820"/>
      <c r="L27355" s="820"/>
      <c r="M27355" s="820"/>
      <c r="N27355" s="820"/>
      <c r="O27355" s="820"/>
      <c r="P27355" s="820"/>
      <c r="Q27355" s="820"/>
      <c r="R27355" s="820"/>
      <c r="S27355" s="820"/>
      <c r="T27355" s="820"/>
      <c r="U27355" s="820"/>
      <c r="V27355" s="820"/>
      <c r="W27355" s="820"/>
      <c r="X27355" s="820"/>
      <c r="Y27355" s="820"/>
      <c r="Z27355" s="820"/>
    </row>
    <row r="27356" spans="7:26">
      <c r="G27356" s="826"/>
      <c r="H27356" s="820"/>
      <c r="J27356" s="820"/>
      <c r="K27356" s="820"/>
      <c r="L27356" s="820"/>
      <c r="M27356" s="820"/>
      <c r="N27356" s="820"/>
      <c r="O27356" s="820"/>
      <c r="P27356" s="820"/>
      <c r="Q27356" s="820"/>
      <c r="R27356" s="820"/>
      <c r="S27356" s="820"/>
      <c r="T27356" s="820"/>
      <c r="U27356" s="820"/>
      <c r="V27356" s="820"/>
      <c r="W27356" s="820"/>
      <c r="X27356" s="820"/>
      <c r="Y27356" s="820"/>
      <c r="Z27356" s="820"/>
    </row>
    <row r="27357" spans="7:26">
      <c r="G27357" s="826"/>
      <c r="H27357" s="820"/>
      <c r="J27357" s="820"/>
      <c r="K27357" s="820"/>
      <c r="L27357" s="820"/>
      <c r="M27357" s="820"/>
      <c r="N27357" s="820"/>
      <c r="O27357" s="820"/>
      <c r="P27357" s="820"/>
      <c r="Q27357" s="820"/>
      <c r="R27357" s="820"/>
      <c r="S27357" s="820"/>
      <c r="T27357" s="820"/>
      <c r="U27357" s="820"/>
      <c r="V27357" s="820"/>
      <c r="W27357" s="820"/>
      <c r="X27357" s="820"/>
      <c r="Y27357" s="820"/>
      <c r="Z27357" s="820"/>
    </row>
    <row r="27358" spans="7:26">
      <c r="G27358" s="826"/>
      <c r="H27358" s="820"/>
      <c r="J27358" s="820"/>
      <c r="K27358" s="820"/>
      <c r="L27358" s="820"/>
      <c r="M27358" s="820"/>
      <c r="N27358" s="820"/>
      <c r="O27358" s="820"/>
      <c r="P27358" s="820"/>
      <c r="Q27358" s="820"/>
      <c r="R27358" s="820"/>
      <c r="S27358" s="820"/>
      <c r="T27358" s="820"/>
      <c r="U27358" s="820"/>
      <c r="V27358" s="820"/>
      <c r="W27358" s="820"/>
      <c r="X27358" s="820"/>
      <c r="Y27358" s="820"/>
      <c r="Z27358" s="820"/>
    </row>
    <row r="27359" spans="7:26">
      <c r="G27359" s="826"/>
      <c r="H27359" s="820"/>
      <c r="J27359" s="820"/>
      <c r="K27359" s="820"/>
      <c r="L27359" s="820"/>
      <c r="M27359" s="820"/>
      <c r="N27359" s="820"/>
      <c r="O27359" s="820"/>
      <c r="P27359" s="820"/>
      <c r="Q27359" s="820"/>
      <c r="R27359" s="820"/>
      <c r="S27359" s="820"/>
      <c r="T27359" s="820"/>
      <c r="U27359" s="820"/>
      <c r="V27359" s="820"/>
      <c r="W27359" s="820"/>
      <c r="X27359" s="820"/>
      <c r="Y27359" s="820"/>
      <c r="Z27359" s="820"/>
    </row>
    <row r="27360" spans="7:26">
      <c r="G27360" s="826"/>
      <c r="H27360" s="820"/>
      <c r="J27360" s="820"/>
      <c r="K27360" s="820"/>
      <c r="L27360" s="820"/>
      <c r="M27360" s="820"/>
      <c r="N27360" s="820"/>
      <c r="O27360" s="820"/>
      <c r="P27360" s="820"/>
      <c r="Q27360" s="820"/>
      <c r="R27360" s="820"/>
      <c r="S27360" s="820"/>
      <c r="T27360" s="820"/>
      <c r="U27360" s="820"/>
      <c r="V27360" s="820"/>
      <c r="W27360" s="820"/>
      <c r="X27360" s="820"/>
      <c r="Y27360" s="820"/>
      <c r="Z27360" s="820"/>
    </row>
    <row r="27361" spans="7:26">
      <c r="G27361" s="826"/>
      <c r="H27361" s="820"/>
      <c r="J27361" s="820"/>
      <c r="K27361" s="820"/>
      <c r="L27361" s="820"/>
      <c r="M27361" s="820"/>
      <c r="N27361" s="820"/>
      <c r="O27361" s="820"/>
      <c r="P27361" s="820"/>
      <c r="Q27361" s="820"/>
      <c r="R27361" s="820"/>
      <c r="S27361" s="820"/>
      <c r="T27361" s="820"/>
      <c r="U27361" s="820"/>
      <c r="V27361" s="820"/>
      <c r="W27361" s="820"/>
      <c r="X27361" s="820"/>
      <c r="Y27361" s="820"/>
      <c r="Z27361" s="820"/>
    </row>
    <row r="27362" spans="7:26">
      <c r="G27362" s="826"/>
      <c r="H27362" s="820"/>
      <c r="J27362" s="820"/>
      <c r="K27362" s="820"/>
      <c r="L27362" s="820"/>
      <c r="M27362" s="820"/>
      <c r="N27362" s="820"/>
      <c r="O27362" s="820"/>
      <c r="P27362" s="820"/>
      <c r="Q27362" s="820"/>
      <c r="R27362" s="820"/>
      <c r="S27362" s="820"/>
      <c r="T27362" s="820"/>
      <c r="U27362" s="820"/>
      <c r="V27362" s="820"/>
      <c r="W27362" s="820"/>
      <c r="X27362" s="820"/>
      <c r="Y27362" s="820"/>
      <c r="Z27362" s="820"/>
    </row>
    <row r="27363" spans="7:26">
      <c r="G27363" s="826"/>
      <c r="H27363" s="820"/>
      <c r="J27363" s="820"/>
      <c r="K27363" s="820"/>
      <c r="L27363" s="820"/>
      <c r="M27363" s="820"/>
      <c r="N27363" s="820"/>
      <c r="O27363" s="820"/>
      <c r="P27363" s="820"/>
      <c r="Q27363" s="820"/>
      <c r="R27363" s="820"/>
      <c r="S27363" s="820"/>
      <c r="T27363" s="820"/>
      <c r="U27363" s="820"/>
      <c r="V27363" s="820"/>
      <c r="W27363" s="820"/>
      <c r="X27363" s="820"/>
      <c r="Y27363" s="820"/>
      <c r="Z27363" s="820"/>
    </row>
    <row r="27364" spans="7:26">
      <c r="G27364" s="826"/>
      <c r="H27364" s="820"/>
      <c r="J27364" s="820"/>
      <c r="K27364" s="820"/>
      <c r="L27364" s="820"/>
      <c r="M27364" s="820"/>
      <c r="N27364" s="820"/>
      <c r="O27364" s="820"/>
      <c r="P27364" s="820"/>
      <c r="Q27364" s="820"/>
      <c r="R27364" s="820"/>
      <c r="S27364" s="820"/>
      <c r="T27364" s="820"/>
      <c r="U27364" s="820"/>
      <c r="V27364" s="820"/>
      <c r="W27364" s="820"/>
      <c r="X27364" s="820"/>
      <c r="Y27364" s="820"/>
      <c r="Z27364" s="820"/>
    </row>
    <row r="27365" spans="7:26">
      <c r="G27365" s="826"/>
      <c r="H27365" s="820"/>
      <c r="J27365" s="820"/>
      <c r="K27365" s="820"/>
      <c r="L27365" s="820"/>
      <c r="M27365" s="820"/>
      <c r="N27365" s="820"/>
      <c r="O27365" s="820"/>
      <c r="P27365" s="820"/>
      <c r="Q27365" s="820"/>
      <c r="R27365" s="820"/>
      <c r="S27365" s="820"/>
      <c r="T27365" s="820"/>
      <c r="U27365" s="820"/>
      <c r="V27365" s="820"/>
      <c r="W27365" s="820"/>
      <c r="X27365" s="820"/>
      <c r="Y27365" s="820"/>
      <c r="Z27365" s="820"/>
    </row>
    <row r="27366" spans="7:26">
      <c r="G27366" s="826"/>
      <c r="H27366" s="820"/>
      <c r="J27366" s="820"/>
      <c r="K27366" s="820"/>
      <c r="L27366" s="820"/>
      <c r="M27366" s="820"/>
      <c r="N27366" s="820"/>
      <c r="O27366" s="820"/>
      <c r="P27366" s="820"/>
      <c r="Q27366" s="820"/>
      <c r="R27366" s="820"/>
      <c r="S27366" s="820"/>
      <c r="T27366" s="820"/>
      <c r="U27366" s="820"/>
      <c r="V27366" s="820"/>
      <c r="W27366" s="820"/>
      <c r="X27366" s="820"/>
      <c r="Y27366" s="820"/>
      <c r="Z27366" s="820"/>
    </row>
    <row r="27367" spans="7:26">
      <c r="G27367" s="826"/>
      <c r="H27367" s="820"/>
      <c r="J27367" s="820"/>
      <c r="K27367" s="820"/>
      <c r="L27367" s="820"/>
      <c r="M27367" s="820"/>
      <c r="N27367" s="820"/>
      <c r="O27367" s="820"/>
      <c r="P27367" s="820"/>
      <c r="Q27367" s="820"/>
      <c r="R27367" s="820"/>
      <c r="S27367" s="820"/>
      <c r="T27367" s="820"/>
      <c r="U27367" s="820"/>
      <c r="V27367" s="820"/>
      <c r="W27367" s="820"/>
      <c r="X27367" s="820"/>
      <c r="Y27367" s="820"/>
      <c r="Z27367" s="820"/>
    </row>
    <row r="27368" spans="7:26">
      <c r="G27368" s="826"/>
      <c r="H27368" s="820"/>
      <c r="J27368" s="820"/>
      <c r="K27368" s="820"/>
      <c r="L27368" s="820"/>
      <c r="M27368" s="820"/>
      <c r="N27368" s="820"/>
      <c r="O27368" s="820"/>
      <c r="P27368" s="820"/>
      <c r="Q27368" s="820"/>
      <c r="R27368" s="820"/>
      <c r="S27368" s="820"/>
      <c r="T27368" s="820"/>
      <c r="U27368" s="820"/>
      <c r="V27368" s="820"/>
      <c r="W27368" s="820"/>
      <c r="X27368" s="820"/>
      <c r="Y27368" s="820"/>
      <c r="Z27368" s="820"/>
    </row>
    <row r="27369" spans="7:26">
      <c r="G27369" s="826"/>
      <c r="H27369" s="820"/>
      <c r="J27369" s="820"/>
      <c r="K27369" s="820"/>
      <c r="L27369" s="820"/>
      <c r="M27369" s="820"/>
      <c r="N27369" s="820"/>
      <c r="O27369" s="820"/>
      <c r="P27369" s="820"/>
      <c r="Q27369" s="820"/>
      <c r="R27369" s="820"/>
      <c r="S27369" s="820"/>
      <c r="T27369" s="820"/>
      <c r="U27369" s="820"/>
      <c r="V27369" s="820"/>
      <c r="W27369" s="820"/>
      <c r="X27369" s="820"/>
      <c r="Y27369" s="820"/>
      <c r="Z27369" s="820"/>
    </row>
    <row r="27370" spans="7:26">
      <c r="G27370" s="826"/>
      <c r="H27370" s="820"/>
      <c r="J27370" s="820"/>
      <c r="K27370" s="820"/>
      <c r="L27370" s="820"/>
      <c r="M27370" s="820"/>
      <c r="N27370" s="820"/>
      <c r="O27370" s="820"/>
      <c r="P27370" s="820"/>
      <c r="Q27370" s="820"/>
      <c r="R27370" s="820"/>
      <c r="S27370" s="820"/>
      <c r="T27370" s="820"/>
      <c r="U27370" s="820"/>
      <c r="V27370" s="820"/>
      <c r="W27370" s="820"/>
      <c r="X27370" s="820"/>
      <c r="Y27370" s="820"/>
      <c r="Z27370" s="820"/>
    </row>
    <row r="27371" spans="7:26">
      <c r="G27371" s="826"/>
      <c r="H27371" s="820"/>
      <c r="J27371" s="820"/>
      <c r="K27371" s="820"/>
      <c r="L27371" s="820"/>
      <c r="M27371" s="820"/>
      <c r="N27371" s="820"/>
      <c r="O27371" s="820"/>
      <c r="P27371" s="820"/>
      <c r="Q27371" s="820"/>
      <c r="R27371" s="820"/>
      <c r="S27371" s="820"/>
      <c r="T27371" s="820"/>
      <c r="U27371" s="820"/>
      <c r="V27371" s="820"/>
      <c r="W27371" s="820"/>
      <c r="X27371" s="820"/>
      <c r="Y27371" s="820"/>
      <c r="Z27371" s="820"/>
    </row>
    <row r="27372" spans="7:26">
      <c r="G27372" s="826"/>
      <c r="H27372" s="820"/>
      <c r="J27372" s="820"/>
      <c r="K27372" s="820"/>
      <c r="L27372" s="820"/>
      <c r="M27372" s="820"/>
      <c r="N27372" s="820"/>
      <c r="O27372" s="820"/>
      <c r="P27372" s="820"/>
      <c r="Q27372" s="820"/>
      <c r="R27372" s="820"/>
      <c r="S27372" s="820"/>
      <c r="T27372" s="820"/>
      <c r="U27372" s="820"/>
      <c r="V27372" s="820"/>
      <c r="W27372" s="820"/>
      <c r="X27372" s="820"/>
      <c r="Y27372" s="820"/>
      <c r="Z27372" s="820"/>
    </row>
    <row r="27373" spans="7:26">
      <c r="G27373" s="826"/>
      <c r="H27373" s="820"/>
      <c r="J27373" s="820"/>
      <c r="K27373" s="820"/>
      <c r="L27373" s="820"/>
      <c r="M27373" s="820"/>
      <c r="N27373" s="820"/>
      <c r="O27373" s="820"/>
      <c r="P27373" s="820"/>
      <c r="Q27373" s="820"/>
      <c r="R27373" s="820"/>
      <c r="S27373" s="820"/>
      <c r="T27373" s="820"/>
      <c r="U27373" s="820"/>
      <c r="V27373" s="820"/>
      <c r="W27373" s="820"/>
      <c r="X27373" s="820"/>
      <c r="Y27373" s="820"/>
      <c r="Z27373" s="820"/>
    </row>
    <row r="27374" spans="7:26">
      <c r="G27374" s="826"/>
      <c r="H27374" s="820"/>
      <c r="J27374" s="820"/>
      <c r="K27374" s="820"/>
      <c r="L27374" s="820"/>
      <c r="M27374" s="820"/>
      <c r="N27374" s="820"/>
      <c r="O27374" s="820"/>
      <c r="P27374" s="820"/>
      <c r="Q27374" s="820"/>
      <c r="R27374" s="820"/>
      <c r="S27374" s="820"/>
      <c r="T27374" s="820"/>
      <c r="U27374" s="820"/>
      <c r="V27374" s="820"/>
      <c r="W27374" s="820"/>
      <c r="X27374" s="820"/>
      <c r="Y27374" s="820"/>
      <c r="Z27374" s="820"/>
    </row>
    <row r="27375" spans="7:26">
      <c r="G27375" s="826"/>
      <c r="H27375" s="820"/>
      <c r="J27375" s="820"/>
      <c r="K27375" s="820"/>
      <c r="L27375" s="820"/>
      <c r="M27375" s="820"/>
      <c r="N27375" s="820"/>
      <c r="O27375" s="820"/>
      <c r="P27375" s="820"/>
      <c r="Q27375" s="820"/>
      <c r="R27375" s="820"/>
      <c r="S27375" s="820"/>
      <c r="T27375" s="820"/>
      <c r="U27375" s="820"/>
      <c r="V27375" s="820"/>
      <c r="W27375" s="820"/>
      <c r="X27375" s="820"/>
      <c r="Y27375" s="820"/>
      <c r="Z27375" s="820"/>
    </row>
    <row r="27376" spans="7:26">
      <c r="G27376" s="826"/>
      <c r="H27376" s="820"/>
      <c r="J27376" s="820"/>
      <c r="K27376" s="820"/>
      <c r="L27376" s="820"/>
      <c r="M27376" s="820"/>
      <c r="N27376" s="820"/>
      <c r="O27376" s="820"/>
      <c r="P27376" s="820"/>
      <c r="Q27376" s="820"/>
      <c r="R27376" s="820"/>
      <c r="S27376" s="820"/>
      <c r="T27376" s="820"/>
      <c r="U27376" s="820"/>
      <c r="V27376" s="820"/>
      <c r="W27376" s="820"/>
      <c r="X27376" s="820"/>
      <c r="Y27376" s="820"/>
      <c r="Z27376" s="820"/>
    </row>
    <row r="27377" spans="7:26">
      <c r="G27377" s="826"/>
      <c r="H27377" s="820"/>
      <c r="J27377" s="820"/>
      <c r="K27377" s="820"/>
      <c r="L27377" s="820"/>
      <c r="M27377" s="820"/>
      <c r="N27377" s="820"/>
      <c r="O27377" s="820"/>
      <c r="P27377" s="820"/>
      <c r="Q27377" s="820"/>
      <c r="R27377" s="820"/>
      <c r="S27377" s="820"/>
      <c r="T27377" s="820"/>
      <c r="U27377" s="820"/>
      <c r="V27377" s="820"/>
      <c r="W27377" s="820"/>
      <c r="X27377" s="820"/>
      <c r="Y27377" s="820"/>
      <c r="Z27377" s="820"/>
    </row>
    <row r="27378" spans="7:26">
      <c r="G27378" s="826"/>
      <c r="H27378" s="820"/>
      <c r="J27378" s="820"/>
      <c r="K27378" s="820"/>
      <c r="L27378" s="820"/>
      <c r="M27378" s="820"/>
      <c r="N27378" s="820"/>
      <c r="O27378" s="820"/>
      <c r="P27378" s="820"/>
      <c r="Q27378" s="820"/>
      <c r="R27378" s="820"/>
      <c r="S27378" s="820"/>
      <c r="T27378" s="820"/>
      <c r="U27378" s="820"/>
      <c r="V27378" s="820"/>
      <c r="W27378" s="820"/>
      <c r="X27378" s="820"/>
      <c r="Y27378" s="820"/>
      <c r="Z27378" s="820"/>
    </row>
    <row r="27379" spans="7:26">
      <c r="G27379" s="826"/>
      <c r="H27379" s="820"/>
      <c r="J27379" s="820"/>
      <c r="K27379" s="820"/>
      <c r="L27379" s="820"/>
      <c r="M27379" s="820"/>
      <c r="N27379" s="820"/>
      <c r="O27379" s="820"/>
      <c r="P27379" s="820"/>
      <c r="Q27379" s="820"/>
      <c r="R27379" s="820"/>
      <c r="S27379" s="820"/>
      <c r="T27379" s="820"/>
      <c r="U27379" s="820"/>
      <c r="V27379" s="820"/>
      <c r="W27379" s="820"/>
      <c r="X27379" s="820"/>
      <c r="Y27379" s="820"/>
      <c r="Z27379" s="820"/>
    </row>
    <row r="27380" spans="7:26">
      <c r="G27380" s="826"/>
      <c r="H27380" s="820"/>
      <c r="J27380" s="820"/>
      <c r="K27380" s="820"/>
      <c r="L27380" s="820"/>
      <c r="M27380" s="820"/>
      <c r="N27380" s="820"/>
      <c r="O27380" s="820"/>
      <c r="P27380" s="820"/>
      <c r="Q27380" s="820"/>
      <c r="R27380" s="820"/>
      <c r="S27380" s="820"/>
      <c r="T27380" s="820"/>
      <c r="U27380" s="820"/>
      <c r="V27380" s="820"/>
      <c r="W27380" s="820"/>
      <c r="X27380" s="820"/>
      <c r="Y27380" s="820"/>
      <c r="Z27380" s="820"/>
    </row>
    <row r="27381" spans="7:26">
      <c r="G27381" s="826"/>
      <c r="H27381" s="820"/>
      <c r="J27381" s="820"/>
      <c r="K27381" s="820"/>
      <c r="L27381" s="820"/>
      <c r="M27381" s="820"/>
      <c r="N27381" s="820"/>
      <c r="O27381" s="820"/>
      <c r="P27381" s="820"/>
      <c r="Q27381" s="820"/>
      <c r="R27381" s="820"/>
      <c r="S27381" s="820"/>
      <c r="T27381" s="820"/>
      <c r="U27381" s="820"/>
      <c r="V27381" s="820"/>
      <c r="W27381" s="820"/>
      <c r="X27381" s="820"/>
      <c r="Y27381" s="820"/>
      <c r="Z27381" s="820"/>
    </row>
    <row r="27382" spans="7:26">
      <c r="G27382" s="826"/>
      <c r="H27382" s="820"/>
      <c r="J27382" s="820"/>
      <c r="K27382" s="820"/>
      <c r="L27382" s="820"/>
      <c r="M27382" s="820"/>
      <c r="N27382" s="820"/>
      <c r="O27382" s="820"/>
      <c r="P27382" s="820"/>
      <c r="Q27382" s="820"/>
      <c r="R27382" s="820"/>
      <c r="S27382" s="820"/>
      <c r="T27382" s="820"/>
      <c r="U27382" s="820"/>
      <c r="V27382" s="820"/>
      <c r="W27382" s="820"/>
      <c r="X27382" s="820"/>
      <c r="Y27382" s="820"/>
      <c r="Z27382" s="820"/>
    </row>
    <row r="27383" spans="7:26">
      <c r="G27383" s="826"/>
      <c r="H27383" s="820"/>
      <c r="J27383" s="820"/>
      <c r="K27383" s="820"/>
      <c r="L27383" s="820"/>
      <c r="M27383" s="820"/>
      <c r="N27383" s="820"/>
      <c r="O27383" s="820"/>
      <c r="P27383" s="820"/>
      <c r="Q27383" s="820"/>
      <c r="R27383" s="820"/>
      <c r="S27383" s="820"/>
      <c r="T27383" s="820"/>
      <c r="U27383" s="820"/>
      <c r="V27383" s="820"/>
      <c r="W27383" s="820"/>
      <c r="X27383" s="820"/>
      <c r="Y27383" s="820"/>
      <c r="Z27383" s="820"/>
    </row>
    <row r="27384" spans="7:26">
      <c r="G27384" s="826"/>
      <c r="H27384" s="820"/>
      <c r="J27384" s="820"/>
      <c r="K27384" s="820"/>
      <c r="L27384" s="820"/>
      <c r="M27384" s="820"/>
      <c r="N27384" s="820"/>
      <c r="O27384" s="820"/>
      <c r="P27384" s="820"/>
      <c r="Q27384" s="820"/>
      <c r="R27384" s="820"/>
      <c r="S27384" s="820"/>
      <c r="T27384" s="820"/>
      <c r="U27384" s="820"/>
      <c r="V27384" s="820"/>
      <c r="W27384" s="820"/>
      <c r="X27384" s="820"/>
      <c r="Y27384" s="820"/>
      <c r="Z27384" s="820"/>
    </row>
    <row r="27385" spans="7:26">
      <c r="G27385" s="826"/>
      <c r="H27385" s="820"/>
      <c r="J27385" s="820"/>
      <c r="K27385" s="820"/>
      <c r="L27385" s="820"/>
      <c r="M27385" s="820"/>
      <c r="N27385" s="820"/>
      <c r="O27385" s="820"/>
      <c r="P27385" s="820"/>
      <c r="Q27385" s="820"/>
      <c r="R27385" s="820"/>
      <c r="S27385" s="820"/>
      <c r="T27385" s="820"/>
      <c r="U27385" s="820"/>
      <c r="V27385" s="820"/>
      <c r="W27385" s="820"/>
      <c r="X27385" s="820"/>
      <c r="Y27385" s="820"/>
      <c r="Z27385" s="820"/>
    </row>
    <row r="27386" spans="7:26">
      <c r="G27386" s="826"/>
      <c r="H27386" s="820"/>
      <c r="J27386" s="820"/>
      <c r="K27386" s="820"/>
      <c r="L27386" s="820"/>
      <c r="M27386" s="820"/>
      <c r="N27386" s="820"/>
      <c r="O27386" s="820"/>
      <c r="P27386" s="820"/>
      <c r="Q27386" s="820"/>
      <c r="R27386" s="820"/>
      <c r="S27386" s="820"/>
      <c r="T27386" s="820"/>
      <c r="U27386" s="820"/>
      <c r="V27386" s="820"/>
      <c r="W27386" s="820"/>
      <c r="X27386" s="820"/>
      <c r="Y27386" s="820"/>
      <c r="Z27386" s="820"/>
    </row>
    <row r="27387" spans="7:26">
      <c r="G27387" s="826"/>
      <c r="H27387" s="820"/>
      <c r="J27387" s="820"/>
      <c r="K27387" s="820"/>
      <c r="L27387" s="820"/>
      <c r="M27387" s="820"/>
      <c r="N27387" s="820"/>
      <c r="O27387" s="820"/>
      <c r="P27387" s="820"/>
      <c r="Q27387" s="820"/>
      <c r="R27387" s="820"/>
      <c r="S27387" s="820"/>
      <c r="T27387" s="820"/>
      <c r="U27387" s="820"/>
      <c r="V27387" s="820"/>
      <c r="W27387" s="820"/>
      <c r="X27387" s="820"/>
      <c r="Y27387" s="820"/>
      <c r="Z27387" s="820"/>
    </row>
    <row r="27388" spans="7:26">
      <c r="G27388" s="826"/>
      <c r="H27388" s="820"/>
      <c r="J27388" s="820"/>
      <c r="K27388" s="820"/>
      <c r="L27388" s="820"/>
      <c r="M27388" s="820"/>
      <c r="N27388" s="820"/>
      <c r="O27388" s="820"/>
      <c r="P27388" s="820"/>
      <c r="Q27388" s="820"/>
      <c r="R27388" s="820"/>
      <c r="S27388" s="820"/>
      <c r="T27388" s="820"/>
      <c r="U27388" s="820"/>
      <c r="V27388" s="820"/>
      <c r="W27388" s="820"/>
      <c r="X27388" s="820"/>
      <c r="Y27388" s="820"/>
      <c r="Z27388" s="820"/>
    </row>
    <row r="27389" spans="7:26">
      <c r="G27389" s="826"/>
      <c r="H27389" s="820"/>
      <c r="J27389" s="820"/>
      <c r="K27389" s="820"/>
      <c r="L27389" s="820"/>
      <c r="M27389" s="820"/>
      <c r="N27389" s="820"/>
      <c r="O27389" s="820"/>
      <c r="P27389" s="820"/>
      <c r="Q27389" s="820"/>
      <c r="R27389" s="820"/>
      <c r="S27389" s="820"/>
      <c r="T27389" s="820"/>
      <c r="U27389" s="820"/>
      <c r="V27389" s="820"/>
      <c r="W27389" s="820"/>
      <c r="X27389" s="820"/>
      <c r="Y27389" s="820"/>
      <c r="Z27389" s="820"/>
    </row>
    <row r="27390" spans="7:26">
      <c r="G27390" s="826"/>
      <c r="H27390" s="820"/>
      <c r="J27390" s="820"/>
      <c r="K27390" s="820"/>
      <c r="L27390" s="820"/>
      <c r="M27390" s="820"/>
      <c r="N27390" s="820"/>
      <c r="O27390" s="820"/>
      <c r="P27390" s="820"/>
      <c r="Q27390" s="820"/>
      <c r="R27390" s="820"/>
      <c r="S27390" s="820"/>
      <c r="T27390" s="820"/>
      <c r="U27390" s="820"/>
      <c r="V27390" s="820"/>
      <c r="W27390" s="820"/>
      <c r="X27390" s="820"/>
      <c r="Y27390" s="820"/>
      <c r="Z27390" s="820"/>
    </row>
    <row r="27391" spans="7:26">
      <c r="G27391" s="826"/>
      <c r="H27391" s="820"/>
      <c r="J27391" s="820"/>
      <c r="K27391" s="820"/>
      <c r="L27391" s="820"/>
      <c r="M27391" s="820"/>
      <c r="N27391" s="820"/>
      <c r="O27391" s="820"/>
      <c r="P27391" s="820"/>
      <c r="Q27391" s="820"/>
      <c r="R27391" s="820"/>
      <c r="S27391" s="820"/>
      <c r="T27391" s="820"/>
      <c r="U27391" s="820"/>
      <c r="V27391" s="820"/>
      <c r="W27391" s="820"/>
      <c r="X27391" s="820"/>
      <c r="Y27391" s="820"/>
      <c r="Z27391" s="820"/>
    </row>
    <row r="27392" spans="7:26">
      <c r="G27392" s="826"/>
      <c r="H27392" s="820"/>
      <c r="J27392" s="820"/>
      <c r="K27392" s="820"/>
      <c r="L27392" s="820"/>
      <c r="M27392" s="820"/>
      <c r="N27392" s="820"/>
      <c r="O27392" s="820"/>
      <c r="P27392" s="820"/>
      <c r="Q27392" s="820"/>
      <c r="R27392" s="820"/>
      <c r="S27392" s="820"/>
      <c r="T27392" s="820"/>
      <c r="U27392" s="820"/>
      <c r="V27392" s="820"/>
      <c r="W27392" s="820"/>
      <c r="X27392" s="820"/>
      <c r="Y27392" s="820"/>
      <c r="Z27392" s="820"/>
    </row>
    <row r="27393" spans="7:26">
      <c r="G27393" s="826"/>
      <c r="H27393" s="820"/>
      <c r="J27393" s="820"/>
      <c r="K27393" s="820"/>
      <c r="L27393" s="820"/>
      <c r="M27393" s="820"/>
      <c r="N27393" s="820"/>
      <c r="O27393" s="820"/>
      <c r="P27393" s="820"/>
      <c r="Q27393" s="820"/>
      <c r="R27393" s="820"/>
      <c r="S27393" s="820"/>
      <c r="T27393" s="820"/>
      <c r="U27393" s="820"/>
      <c r="V27393" s="820"/>
      <c r="W27393" s="820"/>
      <c r="X27393" s="820"/>
      <c r="Y27393" s="820"/>
      <c r="Z27393" s="820"/>
    </row>
    <row r="27394" spans="7:26">
      <c r="G27394" s="826"/>
      <c r="H27394" s="820"/>
      <c r="J27394" s="820"/>
      <c r="K27394" s="820"/>
      <c r="L27394" s="820"/>
      <c r="M27394" s="820"/>
      <c r="N27394" s="820"/>
      <c r="O27394" s="820"/>
      <c r="P27394" s="820"/>
      <c r="Q27394" s="820"/>
      <c r="R27394" s="820"/>
      <c r="S27394" s="820"/>
      <c r="T27394" s="820"/>
      <c r="U27394" s="820"/>
      <c r="V27394" s="820"/>
      <c r="W27394" s="820"/>
      <c r="X27394" s="820"/>
      <c r="Y27394" s="820"/>
      <c r="Z27394" s="820"/>
    </row>
    <row r="27395" spans="7:26">
      <c r="G27395" s="826"/>
      <c r="H27395" s="820"/>
      <c r="J27395" s="820"/>
      <c r="K27395" s="820"/>
      <c r="L27395" s="820"/>
      <c r="M27395" s="820"/>
      <c r="N27395" s="820"/>
      <c r="O27395" s="820"/>
      <c r="P27395" s="820"/>
      <c r="Q27395" s="820"/>
      <c r="R27395" s="820"/>
      <c r="S27395" s="820"/>
      <c r="T27395" s="820"/>
      <c r="U27395" s="820"/>
      <c r="V27395" s="820"/>
      <c r="W27395" s="820"/>
      <c r="X27395" s="820"/>
      <c r="Y27395" s="820"/>
      <c r="Z27395" s="820"/>
    </row>
    <row r="27396" spans="7:26">
      <c r="G27396" s="826"/>
      <c r="H27396" s="820"/>
      <c r="J27396" s="820"/>
      <c r="K27396" s="820"/>
      <c r="L27396" s="820"/>
      <c r="M27396" s="820"/>
      <c r="N27396" s="820"/>
      <c r="O27396" s="820"/>
      <c r="P27396" s="820"/>
      <c r="Q27396" s="820"/>
      <c r="R27396" s="820"/>
      <c r="S27396" s="820"/>
      <c r="T27396" s="820"/>
      <c r="U27396" s="820"/>
      <c r="V27396" s="820"/>
      <c r="W27396" s="820"/>
      <c r="X27396" s="820"/>
      <c r="Y27396" s="820"/>
      <c r="Z27396" s="820"/>
    </row>
    <row r="27397" spans="7:26">
      <c r="G27397" s="826"/>
      <c r="H27397" s="820"/>
      <c r="J27397" s="820"/>
      <c r="K27397" s="820"/>
      <c r="L27397" s="820"/>
      <c r="M27397" s="820"/>
      <c r="N27397" s="820"/>
      <c r="O27397" s="820"/>
      <c r="P27397" s="820"/>
      <c r="Q27397" s="820"/>
      <c r="R27397" s="820"/>
      <c r="S27397" s="820"/>
      <c r="T27397" s="820"/>
      <c r="U27397" s="820"/>
      <c r="V27397" s="820"/>
      <c r="W27397" s="820"/>
      <c r="X27397" s="820"/>
      <c r="Y27397" s="820"/>
      <c r="Z27397" s="820"/>
    </row>
    <row r="27398" spans="7:26">
      <c r="G27398" s="826"/>
      <c r="H27398" s="820"/>
      <c r="J27398" s="820"/>
      <c r="K27398" s="820"/>
      <c r="L27398" s="820"/>
      <c r="M27398" s="820"/>
      <c r="N27398" s="820"/>
      <c r="O27398" s="820"/>
      <c r="P27398" s="820"/>
      <c r="Q27398" s="820"/>
      <c r="R27398" s="820"/>
      <c r="S27398" s="820"/>
      <c r="T27398" s="820"/>
      <c r="U27398" s="820"/>
      <c r="V27398" s="820"/>
      <c r="W27398" s="820"/>
      <c r="X27398" s="820"/>
      <c r="Y27398" s="820"/>
      <c r="Z27398" s="820"/>
    </row>
    <row r="27399" spans="7:26">
      <c r="G27399" s="826"/>
      <c r="H27399" s="820"/>
      <c r="J27399" s="820"/>
      <c r="K27399" s="820"/>
      <c r="L27399" s="820"/>
      <c r="M27399" s="820"/>
      <c r="N27399" s="820"/>
      <c r="O27399" s="820"/>
      <c r="P27399" s="820"/>
      <c r="Q27399" s="820"/>
      <c r="R27399" s="820"/>
      <c r="S27399" s="820"/>
      <c r="T27399" s="820"/>
      <c r="U27399" s="820"/>
      <c r="V27399" s="820"/>
      <c r="W27399" s="820"/>
      <c r="X27399" s="820"/>
      <c r="Y27399" s="820"/>
      <c r="Z27399" s="820"/>
    </row>
    <row r="27400" spans="7:26">
      <c r="G27400" s="826"/>
      <c r="H27400" s="820"/>
      <c r="J27400" s="820"/>
      <c r="K27400" s="820"/>
      <c r="L27400" s="820"/>
      <c r="M27400" s="820"/>
      <c r="N27400" s="820"/>
      <c r="O27400" s="820"/>
      <c r="P27400" s="820"/>
      <c r="Q27400" s="820"/>
      <c r="R27400" s="820"/>
      <c r="S27400" s="820"/>
      <c r="T27400" s="820"/>
      <c r="U27400" s="820"/>
      <c r="V27400" s="820"/>
      <c r="W27400" s="820"/>
      <c r="X27400" s="820"/>
      <c r="Y27400" s="820"/>
      <c r="Z27400" s="820"/>
    </row>
    <row r="27401" spans="7:26">
      <c r="G27401" s="826"/>
      <c r="H27401" s="820"/>
      <c r="J27401" s="820"/>
      <c r="K27401" s="820"/>
      <c r="L27401" s="820"/>
      <c r="M27401" s="820"/>
      <c r="N27401" s="820"/>
      <c r="O27401" s="820"/>
      <c r="P27401" s="820"/>
      <c r="Q27401" s="820"/>
      <c r="R27401" s="820"/>
      <c r="S27401" s="820"/>
      <c r="T27401" s="820"/>
      <c r="U27401" s="820"/>
      <c r="V27401" s="820"/>
      <c r="W27401" s="820"/>
      <c r="X27401" s="820"/>
      <c r="Y27401" s="820"/>
      <c r="Z27401" s="820"/>
    </row>
    <row r="27402" spans="7:26">
      <c r="G27402" s="826"/>
      <c r="H27402" s="820"/>
      <c r="J27402" s="820"/>
      <c r="K27402" s="820"/>
      <c r="L27402" s="820"/>
      <c r="M27402" s="820"/>
      <c r="N27402" s="820"/>
      <c r="O27402" s="820"/>
      <c r="P27402" s="820"/>
      <c r="Q27402" s="820"/>
      <c r="R27402" s="820"/>
      <c r="S27402" s="820"/>
      <c r="T27402" s="820"/>
      <c r="U27402" s="820"/>
      <c r="V27402" s="820"/>
      <c r="W27402" s="820"/>
      <c r="X27402" s="820"/>
      <c r="Y27402" s="820"/>
      <c r="Z27402" s="820"/>
    </row>
    <row r="27403" spans="7:26">
      <c r="G27403" s="826"/>
      <c r="H27403" s="820"/>
      <c r="J27403" s="820"/>
      <c r="K27403" s="820"/>
      <c r="L27403" s="820"/>
      <c r="M27403" s="820"/>
      <c r="N27403" s="820"/>
      <c r="O27403" s="820"/>
      <c r="P27403" s="820"/>
      <c r="Q27403" s="820"/>
      <c r="R27403" s="820"/>
      <c r="S27403" s="820"/>
      <c r="T27403" s="820"/>
      <c r="U27403" s="820"/>
      <c r="V27403" s="820"/>
      <c r="W27403" s="820"/>
      <c r="X27403" s="820"/>
      <c r="Y27403" s="820"/>
      <c r="Z27403" s="820"/>
    </row>
    <row r="27404" spans="7:26">
      <c r="G27404" s="826"/>
      <c r="H27404" s="820"/>
      <c r="J27404" s="820"/>
      <c r="K27404" s="820"/>
      <c r="L27404" s="820"/>
      <c r="M27404" s="820"/>
      <c r="N27404" s="820"/>
      <c r="O27404" s="820"/>
      <c r="P27404" s="820"/>
      <c r="Q27404" s="820"/>
      <c r="R27404" s="820"/>
      <c r="S27404" s="820"/>
      <c r="T27404" s="820"/>
      <c r="U27404" s="820"/>
      <c r="V27404" s="820"/>
      <c r="W27404" s="820"/>
      <c r="X27404" s="820"/>
      <c r="Y27404" s="820"/>
      <c r="Z27404" s="820"/>
    </row>
    <row r="27405" spans="7:26">
      <c r="G27405" s="826"/>
      <c r="H27405" s="820"/>
      <c r="J27405" s="820"/>
      <c r="K27405" s="820"/>
      <c r="L27405" s="820"/>
      <c r="M27405" s="820"/>
      <c r="N27405" s="820"/>
      <c r="O27405" s="820"/>
      <c r="P27405" s="820"/>
      <c r="Q27405" s="820"/>
      <c r="R27405" s="820"/>
      <c r="S27405" s="820"/>
      <c r="T27405" s="820"/>
      <c r="U27405" s="820"/>
      <c r="V27405" s="820"/>
      <c r="W27405" s="820"/>
      <c r="X27405" s="820"/>
      <c r="Y27405" s="820"/>
      <c r="Z27405" s="820"/>
    </row>
    <row r="27406" spans="7:26">
      <c r="G27406" s="826"/>
      <c r="H27406" s="820"/>
      <c r="J27406" s="820"/>
      <c r="K27406" s="820"/>
      <c r="L27406" s="820"/>
      <c r="M27406" s="820"/>
      <c r="N27406" s="820"/>
      <c r="O27406" s="820"/>
      <c r="P27406" s="820"/>
      <c r="Q27406" s="820"/>
      <c r="R27406" s="820"/>
      <c r="S27406" s="820"/>
      <c r="T27406" s="820"/>
      <c r="U27406" s="820"/>
      <c r="V27406" s="820"/>
      <c r="W27406" s="820"/>
      <c r="X27406" s="820"/>
      <c r="Y27406" s="820"/>
      <c r="Z27406" s="820"/>
    </row>
    <row r="27407" spans="7:26">
      <c r="G27407" s="826"/>
      <c r="H27407" s="820"/>
      <c r="J27407" s="820"/>
      <c r="K27407" s="820"/>
      <c r="L27407" s="820"/>
      <c r="M27407" s="820"/>
      <c r="N27407" s="820"/>
      <c r="O27407" s="820"/>
      <c r="P27407" s="820"/>
      <c r="Q27407" s="820"/>
      <c r="R27407" s="820"/>
      <c r="S27407" s="820"/>
      <c r="T27407" s="820"/>
      <c r="U27407" s="820"/>
      <c r="V27407" s="820"/>
      <c r="W27407" s="820"/>
      <c r="X27407" s="820"/>
      <c r="Y27407" s="820"/>
      <c r="Z27407" s="820"/>
    </row>
    <row r="27408" spans="7:26">
      <c r="G27408" s="826"/>
      <c r="H27408" s="820"/>
      <c r="J27408" s="820"/>
      <c r="K27408" s="820"/>
      <c r="L27408" s="820"/>
      <c r="M27408" s="820"/>
      <c r="N27408" s="820"/>
      <c r="O27408" s="820"/>
      <c r="P27408" s="820"/>
      <c r="Q27408" s="820"/>
      <c r="R27408" s="820"/>
      <c r="S27408" s="820"/>
      <c r="T27408" s="820"/>
      <c r="U27408" s="820"/>
      <c r="V27408" s="820"/>
      <c r="W27408" s="820"/>
      <c r="X27408" s="820"/>
      <c r="Y27408" s="820"/>
      <c r="Z27408" s="820"/>
    </row>
    <row r="27409" spans="7:26">
      <c r="G27409" s="826"/>
      <c r="H27409" s="820"/>
      <c r="J27409" s="820"/>
      <c r="K27409" s="820"/>
      <c r="L27409" s="820"/>
      <c r="M27409" s="820"/>
      <c r="N27409" s="820"/>
      <c r="O27409" s="820"/>
      <c r="P27409" s="820"/>
      <c r="Q27409" s="820"/>
      <c r="R27409" s="820"/>
      <c r="S27409" s="820"/>
      <c r="T27409" s="820"/>
      <c r="U27409" s="820"/>
      <c r="V27409" s="820"/>
      <c r="W27409" s="820"/>
      <c r="X27409" s="820"/>
      <c r="Y27409" s="820"/>
      <c r="Z27409" s="820"/>
    </row>
    <row r="27410" spans="7:26">
      <c r="G27410" s="826"/>
      <c r="H27410" s="820"/>
      <c r="J27410" s="820"/>
      <c r="K27410" s="820"/>
      <c r="L27410" s="820"/>
      <c r="M27410" s="820"/>
      <c r="N27410" s="820"/>
      <c r="O27410" s="820"/>
      <c r="P27410" s="820"/>
      <c r="Q27410" s="820"/>
      <c r="R27410" s="820"/>
      <c r="S27410" s="820"/>
      <c r="T27410" s="820"/>
      <c r="U27410" s="820"/>
      <c r="V27410" s="820"/>
      <c r="W27410" s="820"/>
      <c r="X27410" s="820"/>
      <c r="Y27410" s="820"/>
      <c r="Z27410" s="820"/>
    </row>
    <row r="27411" spans="7:26">
      <c r="G27411" s="826"/>
      <c r="H27411" s="820"/>
      <c r="J27411" s="820"/>
      <c r="K27411" s="820"/>
      <c r="L27411" s="820"/>
      <c r="M27411" s="820"/>
      <c r="N27411" s="820"/>
      <c r="O27411" s="820"/>
      <c r="P27411" s="820"/>
      <c r="Q27411" s="820"/>
      <c r="R27411" s="820"/>
      <c r="S27411" s="820"/>
      <c r="T27411" s="820"/>
      <c r="U27411" s="820"/>
      <c r="V27411" s="820"/>
      <c r="W27411" s="820"/>
      <c r="X27411" s="820"/>
      <c r="Y27411" s="820"/>
      <c r="Z27411" s="820"/>
    </row>
    <row r="27412" spans="7:26">
      <c r="G27412" s="826"/>
      <c r="H27412" s="820"/>
      <c r="J27412" s="820"/>
      <c r="K27412" s="820"/>
      <c r="L27412" s="820"/>
      <c r="M27412" s="820"/>
      <c r="N27412" s="820"/>
      <c r="O27412" s="820"/>
      <c r="P27412" s="820"/>
      <c r="Q27412" s="820"/>
      <c r="R27412" s="820"/>
      <c r="S27412" s="820"/>
      <c r="T27412" s="820"/>
      <c r="U27412" s="820"/>
      <c r="V27412" s="820"/>
      <c r="W27412" s="820"/>
      <c r="X27412" s="820"/>
      <c r="Y27412" s="820"/>
      <c r="Z27412" s="820"/>
    </row>
    <row r="27413" spans="7:26">
      <c r="G27413" s="826"/>
      <c r="H27413" s="820"/>
      <c r="J27413" s="820"/>
      <c r="K27413" s="820"/>
      <c r="L27413" s="820"/>
      <c r="M27413" s="820"/>
      <c r="N27413" s="820"/>
      <c r="O27413" s="820"/>
      <c r="P27413" s="820"/>
      <c r="Q27413" s="820"/>
      <c r="R27413" s="820"/>
      <c r="S27413" s="820"/>
      <c r="T27413" s="820"/>
      <c r="U27413" s="820"/>
      <c r="V27413" s="820"/>
      <c r="W27413" s="820"/>
      <c r="X27413" s="820"/>
      <c r="Y27413" s="820"/>
      <c r="Z27413" s="820"/>
    </row>
    <row r="27414" spans="7:26">
      <c r="G27414" s="826"/>
      <c r="H27414" s="820"/>
      <c r="J27414" s="820"/>
      <c r="K27414" s="820"/>
      <c r="L27414" s="820"/>
      <c r="M27414" s="820"/>
      <c r="N27414" s="820"/>
      <c r="O27414" s="820"/>
      <c r="P27414" s="820"/>
      <c r="Q27414" s="820"/>
      <c r="R27414" s="820"/>
      <c r="S27414" s="820"/>
      <c r="T27414" s="820"/>
      <c r="U27414" s="820"/>
      <c r="V27414" s="820"/>
      <c r="W27414" s="820"/>
      <c r="X27414" s="820"/>
      <c r="Y27414" s="820"/>
      <c r="Z27414" s="820"/>
    </row>
    <row r="27415" spans="7:26">
      <c r="G27415" s="826"/>
      <c r="H27415" s="820"/>
      <c r="J27415" s="820"/>
      <c r="K27415" s="820"/>
      <c r="L27415" s="820"/>
      <c r="M27415" s="820"/>
      <c r="N27415" s="820"/>
      <c r="O27415" s="820"/>
      <c r="P27415" s="820"/>
      <c r="Q27415" s="820"/>
      <c r="R27415" s="820"/>
      <c r="S27415" s="820"/>
      <c r="T27415" s="820"/>
      <c r="U27415" s="820"/>
      <c r="V27415" s="820"/>
      <c r="W27415" s="820"/>
      <c r="X27415" s="820"/>
      <c r="Y27415" s="820"/>
      <c r="Z27415" s="820"/>
    </row>
    <row r="27416" spans="7:26">
      <c r="G27416" s="826"/>
      <c r="H27416" s="820"/>
      <c r="J27416" s="820"/>
      <c r="K27416" s="820"/>
      <c r="L27416" s="820"/>
      <c r="M27416" s="820"/>
      <c r="N27416" s="820"/>
      <c r="O27416" s="820"/>
      <c r="P27416" s="820"/>
      <c r="Q27416" s="820"/>
      <c r="R27416" s="820"/>
      <c r="S27416" s="820"/>
      <c r="T27416" s="820"/>
      <c r="U27416" s="820"/>
      <c r="V27416" s="820"/>
      <c r="W27416" s="820"/>
      <c r="X27416" s="820"/>
      <c r="Y27416" s="820"/>
      <c r="Z27416" s="820"/>
    </row>
    <row r="27417" spans="7:26">
      <c r="G27417" s="826"/>
      <c r="H27417" s="820"/>
      <c r="J27417" s="820"/>
      <c r="K27417" s="820"/>
      <c r="L27417" s="820"/>
      <c r="M27417" s="820"/>
      <c r="N27417" s="820"/>
      <c r="O27417" s="820"/>
      <c r="P27417" s="820"/>
      <c r="Q27417" s="820"/>
      <c r="R27417" s="820"/>
      <c r="S27417" s="820"/>
      <c r="T27417" s="820"/>
      <c r="U27417" s="820"/>
      <c r="V27417" s="820"/>
      <c r="W27417" s="820"/>
      <c r="X27417" s="820"/>
      <c r="Y27417" s="820"/>
      <c r="Z27417" s="820"/>
    </row>
    <row r="27418" spans="7:26">
      <c r="G27418" s="826"/>
      <c r="H27418" s="820"/>
      <c r="J27418" s="820"/>
      <c r="K27418" s="820"/>
      <c r="L27418" s="820"/>
      <c r="M27418" s="820"/>
      <c r="N27418" s="820"/>
      <c r="O27418" s="820"/>
      <c r="P27418" s="820"/>
      <c r="Q27418" s="820"/>
      <c r="R27418" s="820"/>
      <c r="S27418" s="820"/>
      <c r="T27418" s="820"/>
      <c r="U27418" s="820"/>
      <c r="V27418" s="820"/>
      <c r="W27418" s="820"/>
      <c r="X27418" s="820"/>
      <c r="Y27418" s="820"/>
      <c r="Z27418" s="820"/>
    </row>
    <row r="27419" spans="7:26">
      <c r="G27419" s="826"/>
      <c r="H27419" s="820"/>
      <c r="J27419" s="820"/>
      <c r="K27419" s="820"/>
      <c r="L27419" s="820"/>
      <c r="M27419" s="820"/>
      <c r="N27419" s="820"/>
      <c r="O27419" s="820"/>
      <c r="P27419" s="820"/>
      <c r="Q27419" s="820"/>
      <c r="R27419" s="820"/>
      <c r="S27419" s="820"/>
      <c r="T27419" s="820"/>
      <c r="U27419" s="820"/>
      <c r="V27419" s="820"/>
      <c r="W27419" s="820"/>
      <c r="X27419" s="820"/>
      <c r="Y27419" s="820"/>
      <c r="Z27419" s="820"/>
    </row>
    <row r="27420" spans="7:26">
      <c r="G27420" s="826"/>
      <c r="H27420" s="820"/>
      <c r="J27420" s="820"/>
      <c r="K27420" s="820"/>
      <c r="L27420" s="820"/>
      <c r="M27420" s="820"/>
      <c r="N27420" s="820"/>
      <c r="O27420" s="820"/>
      <c r="P27420" s="820"/>
      <c r="Q27420" s="820"/>
      <c r="R27420" s="820"/>
      <c r="S27420" s="820"/>
      <c r="T27420" s="820"/>
      <c r="U27420" s="820"/>
      <c r="V27420" s="820"/>
      <c r="W27420" s="820"/>
      <c r="X27420" s="820"/>
      <c r="Y27420" s="820"/>
      <c r="Z27420" s="820"/>
    </row>
    <row r="27421" spans="7:26">
      <c r="G27421" s="826"/>
      <c r="H27421" s="820"/>
      <c r="J27421" s="820"/>
      <c r="K27421" s="820"/>
      <c r="L27421" s="820"/>
      <c r="M27421" s="820"/>
      <c r="N27421" s="820"/>
      <c r="O27421" s="820"/>
      <c r="P27421" s="820"/>
      <c r="Q27421" s="820"/>
      <c r="R27421" s="820"/>
      <c r="S27421" s="820"/>
      <c r="T27421" s="820"/>
      <c r="U27421" s="820"/>
      <c r="V27421" s="820"/>
      <c r="W27421" s="820"/>
      <c r="X27421" s="820"/>
      <c r="Y27421" s="820"/>
      <c r="Z27421" s="820"/>
    </row>
    <row r="27422" spans="7:26">
      <c r="G27422" s="826"/>
      <c r="H27422" s="820"/>
      <c r="J27422" s="820"/>
      <c r="K27422" s="820"/>
      <c r="L27422" s="820"/>
      <c r="M27422" s="820"/>
      <c r="N27422" s="820"/>
      <c r="O27422" s="820"/>
      <c r="P27422" s="820"/>
      <c r="Q27422" s="820"/>
      <c r="R27422" s="820"/>
      <c r="S27422" s="820"/>
      <c r="T27422" s="820"/>
      <c r="U27422" s="820"/>
      <c r="V27422" s="820"/>
      <c r="W27422" s="820"/>
      <c r="X27422" s="820"/>
      <c r="Y27422" s="820"/>
      <c r="Z27422" s="820"/>
    </row>
    <row r="27423" spans="7:26">
      <c r="G27423" s="826"/>
      <c r="H27423" s="820"/>
      <c r="J27423" s="820"/>
      <c r="K27423" s="820"/>
      <c r="L27423" s="820"/>
      <c r="M27423" s="820"/>
      <c r="N27423" s="820"/>
      <c r="O27423" s="820"/>
      <c r="P27423" s="820"/>
      <c r="Q27423" s="820"/>
      <c r="R27423" s="820"/>
      <c r="S27423" s="820"/>
      <c r="T27423" s="820"/>
      <c r="U27423" s="820"/>
      <c r="V27423" s="820"/>
      <c r="W27423" s="820"/>
      <c r="X27423" s="820"/>
      <c r="Y27423" s="820"/>
      <c r="Z27423" s="820"/>
    </row>
    <row r="27424" spans="7:26">
      <c r="G27424" s="826"/>
      <c r="H27424" s="820"/>
      <c r="J27424" s="820"/>
      <c r="K27424" s="820"/>
      <c r="L27424" s="820"/>
      <c r="M27424" s="820"/>
      <c r="N27424" s="820"/>
      <c r="O27424" s="820"/>
      <c r="P27424" s="820"/>
      <c r="Q27424" s="820"/>
      <c r="R27424" s="820"/>
      <c r="S27424" s="820"/>
      <c r="T27424" s="820"/>
      <c r="U27424" s="820"/>
      <c r="V27424" s="820"/>
      <c r="W27424" s="820"/>
      <c r="X27424" s="820"/>
      <c r="Y27424" s="820"/>
      <c r="Z27424" s="820"/>
    </row>
    <row r="27425" spans="7:26">
      <c r="G27425" s="826"/>
      <c r="H27425" s="820"/>
      <c r="J27425" s="820"/>
      <c r="K27425" s="820"/>
      <c r="L27425" s="820"/>
      <c r="M27425" s="820"/>
      <c r="N27425" s="820"/>
      <c r="O27425" s="820"/>
      <c r="P27425" s="820"/>
      <c r="Q27425" s="820"/>
      <c r="R27425" s="820"/>
      <c r="S27425" s="820"/>
      <c r="T27425" s="820"/>
      <c r="U27425" s="820"/>
      <c r="V27425" s="820"/>
      <c r="W27425" s="820"/>
      <c r="X27425" s="820"/>
      <c r="Y27425" s="820"/>
      <c r="Z27425" s="820"/>
    </row>
    <row r="27426" spans="7:26">
      <c r="G27426" s="826"/>
      <c r="H27426" s="820"/>
      <c r="J27426" s="820"/>
      <c r="K27426" s="820"/>
      <c r="L27426" s="820"/>
      <c r="M27426" s="820"/>
      <c r="N27426" s="820"/>
      <c r="O27426" s="820"/>
      <c r="P27426" s="820"/>
      <c r="Q27426" s="820"/>
      <c r="R27426" s="820"/>
      <c r="S27426" s="820"/>
      <c r="T27426" s="820"/>
      <c r="U27426" s="820"/>
      <c r="V27426" s="820"/>
      <c r="W27426" s="820"/>
      <c r="X27426" s="820"/>
      <c r="Y27426" s="820"/>
      <c r="Z27426" s="820"/>
    </row>
    <row r="27427" spans="7:26">
      <c r="G27427" s="826"/>
      <c r="H27427" s="820"/>
      <c r="J27427" s="820"/>
      <c r="K27427" s="820"/>
      <c r="L27427" s="820"/>
      <c r="M27427" s="820"/>
      <c r="N27427" s="820"/>
      <c r="O27427" s="820"/>
      <c r="P27427" s="820"/>
      <c r="Q27427" s="820"/>
      <c r="R27427" s="820"/>
      <c r="S27427" s="820"/>
      <c r="T27427" s="820"/>
      <c r="U27427" s="820"/>
      <c r="V27427" s="820"/>
      <c r="W27427" s="820"/>
      <c r="X27427" s="820"/>
      <c r="Y27427" s="820"/>
      <c r="Z27427" s="820"/>
    </row>
    <row r="27428" spans="7:26">
      <c r="G27428" s="826"/>
      <c r="H27428" s="820"/>
      <c r="J27428" s="820"/>
      <c r="K27428" s="820"/>
      <c r="L27428" s="820"/>
      <c r="M27428" s="820"/>
      <c r="N27428" s="820"/>
      <c r="O27428" s="820"/>
      <c r="P27428" s="820"/>
      <c r="Q27428" s="820"/>
      <c r="R27428" s="820"/>
      <c r="S27428" s="820"/>
      <c r="T27428" s="820"/>
      <c r="U27428" s="820"/>
      <c r="V27428" s="820"/>
      <c r="W27428" s="820"/>
      <c r="X27428" s="820"/>
      <c r="Y27428" s="820"/>
      <c r="Z27428" s="820"/>
    </row>
    <row r="27429" spans="7:26">
      <c r="G27429" s="826"/>
      <c r="H27429" s="820"/>
      <c r="J27429" s="820"/>
      <c r="K27429" s="820"/>
      <c r="L27429" s="820"/>
      <c r="M27429" s="820"/>
      <c r="N27429" s="820"/>
      <c r="O27429" s="820"/>
      <c r="P27429" s="820"/>
      <c r="Q27429" s="820"/>
      <c r="R27429" s="820"/>
      <c r="S27429" s="820"/>
      <c r="T27429" s="820"/>
      <c r="U27429" s="820"/>
      <c r="V27429" s="820"/>
      <c r="W27429" s="820"/>
      <c r="X27429" s="820"/>
      <c r="Y27429" s="820"/>
      <c r="Z27429" s="820"/>
    </row>
    <row r="27430" spans="7:26">
      <c r="G27430" s="826"/>
      <c r="H27430" s="820"/>
      <c r="J27430" s="820"/>
      <c r="K27430" s="820"/>
      <c r="L27430" s="820"/>
      <c r="M27430" s="820"/>
      <c r="N27430" s="820"/>
      <c r="O27430" s="820"/>
      <c r="P27430" s="820"/>
      <c r="Q27430" s="820"/>
      <c r="R27430" s="820"/>
      <c r="S27430" s="820"/>
      <c r="T27430" s="820"/>
      <c r="U27430" s="820"/>
      <c r="V27430" s="820"/>
      <c r="W27430" s="820"/>
      <c r="X27430" s="820"/>
      <c r="Y27430" s="820"/>
      <c r="Z27430" s="820"/>
    </row>
    <row r="27431" spans="7:26">
      <c r="G27431" s="826"/>
      <c r="H27431" s="820"/>
      <c r="J27431" s="820"/>
      <c r="K27431" s="820"/>
      <c r="L27431" s="820"/>
      <c r="M27431" s="820"/>
      <c r="N27431" s="820"/>
      <c r="O27431" s="820"/>
      <c r="P27431" s="820"/>
      <c r="Q27431" s="820"/>
      <c r="R27431" s="820"/>
      <c r="S27431" s="820"/>
      <c r="T27431" s="820"/>
      <c r="U27431" s="820"/>
      <c r="V27431" s="820"/>
      <c r="W27431" s="820"/>
      <c r="X27431" s="820"/>
      <c r="Y27431" s="820"/>
      <c r="Z27431" s="820"/>
    </row>
    <row r="27432" spans="7:26">
      <c r="G27432" s="826"/>
      <c r="H27432" s="820"/>
      <c r="J27432" s="820"/>
      <c r="K27432" s="820"/>
      <c r="L27432" s="820"/>
      <c r="M27432" s="820"/>
      <c r="N27432" s="820"/>
      <c r="O27432" s="820"/>
      <c r="P27432" s="820"/>
      <c r="Q27432" s="820"/>
      <c r="R27432" s="820"/>
      <c r="S27432" s="820"/>
      <c r="T27432" s="820"/>
      <c r="U27432" s="820"/>
      <c r="V27432" s="820"/>
      <c r="W27432" s="820"/>
      <c r="X27432" s="820"/>
      <c r="Y27432" s="820"/>
      <c r="Z27432" s="820"/>
    </row>
    <row r="27433" spans="7:26">
      <c r="G27433" s="826"/>
      <c r="H27433" s="820"/>
      <c r="J27433" s="820"/>
      <c r="K27433" s="820"/>
      <c r="L27433" s="820"/>
      <c r="M27433" s="820"/>
      <c r="N27433" s="820"/>
      <c r="O27433" s="820"/>
      <c r="P27433" s="820"/>
      <c r="Q27433" s="820"/>
      <c r="R27433" s="820"/>
      <c r="S27433" s="820"/>
      <c r="T27433" s="820"/>
      <c r="U27433" s="820"/>
      <c r="V27433" s="820"/>
      <c r="W27433" s="820"/>
      <c r="X27433" s="820"/>
      <c r="Y27433" s="820"/>
      <c r="Z27433" s="820"/>
    </row>
    <row r="27434" spans="7:26">
      <c r="G27434" s="826"/>
      <c r="H27434" s="820"/>
      <c r="J27434" s="820"/>
      <c r="K27434" s="820"/>
      <c r="L27434" s="820"/>
      <c r="M27434" s="820"/>
      <c r="N27434" s="820"/>
      <c r="O27434" s="820"/>
      <c r="P27434" s="820"/>
      <c r="Q27434" s="820"/>
      <c r="R27434" s="820"/>
      <c r="S27434" s="820"/>
      <c r="T27434" s="820"/>
      <c r="U27434" s="820"/>
      <c r="V27434" s="820"/>
      <c r="W27434" s="820"/>
      <c r="X27434" s="820"/>
      <c r="Y27434" s="820"/>
      <c r="Z27434" s="820"/>
    </row>
    <row r="27435" spans="7:26">
      <c r="G27435" s="826"/>
      <c r="H27435" s="820"/>
      <c r="J27435" s="820"/>
      <c r="K27435" s="820"/>
      <c r="L27435" s="820"/>
      <c r="M27435" s="820"/>
      <c r="N27435" s="820"/>
      <c r="O27435" s="820"/>
      <c r="P27435" s="820"/>
      <c r="Q27435" s="820"/>
      <c r="R27435" s="820"/>
      <c r="S27435" s="820"/>
      <c r="T27435" s="820"/>
      <c r="U27435" s="820"/>
      <c r="V27435" s="820"/>
      <c r="W27435" s="820"/>
      <c r="X27435" s="820"/>
      <c r="Y27435" s="820"/>
      <c r="Z27435" s="820"/>
    </row>
    <row r="27436" spans="7:26">
      <c r="G27436" s="826"/>
      <c r="H27436" s="820"/>
      <c r="J27436" s="820"/>
      <c r="K27436" s="820"/>
      <c r="L27436" s="820"/>
      <c r="M27436" s="820"/>
      <c r="N27436" s="820"/>
      <c r="O27436" s="820"/>
      <c r="P27436" s="820"/>
      <c r="Q27436" s="820"/>
      <c r="R27436" s="820"/>
      <c r="S27436" s="820"/>
      <c r="T27436" s="820"/>
      <c r="U27436" s="820"/>
      <c r="V27436" s="820"/>
      <c r="W27436" s="820"/>
      <c r="X27436" s="820"/>
      <c r="Y27436" s="820"/>
      <c r="Z27436" s="820"/>
    </row>
    <row r="27437" spans="7:26">
      <c r="G27437" s="826"/>
      <c r="H27437" s="820"/>
      <c r="J27437" s="820"/>
      <c r="K27437" s="820"/>
      <c r="L27437" s="820"/>
      <c r="M27437" s="820"/>
      <c r="N27437" s="820"/>
      <c r="O27437" s="820"/>
      <c r="P27437" s="820"/>
      <c r="Q27437" s="820"/>
      <c r="R27437" s="820"/>
      <c r="S27437" s="820"/>
      <c r="T27437" s="820"/>
      <c r="U27437" s="820"/>
      <c r="V27437" s="820"/>
      <c r="W27437" s="820"/>
      <c r="X27437" s="820"/>
      <c r="Y27437" s="820"/>
      <c r="Z27437" s="820"/>
    </row>
    <row r="27438" spans="7:26">
      <c r="G27438" s="826"/>
      <c r="H27438" s="820"/>
      <c r="J27438" s="820"/>
      <c r="K27438" s="820"/>
      <c r="L27438" s="820"/>
      <c r="M27438" s="820"/>
      <c r="N27438" s="820"/>
      <c r="O27438" s="820"/>
      <c r="P27438" s="820"/>
      <c r="Q27438" s="820"/>
      <c r="R27438" s="820"/>
      <c r="S27438" s="820"/>
      <c r="T27438" s="820"/>
      <c r="U27438" s="820"/>
      <c r="V27438" s="820"/>
      <c r="W27438" s="820"/>
      <c r="X27438" s="820"/>
      <c r="Y27438" s="820"/>
      <c r="Z27438" s="820"/>
    </row>
    <row r="27439" spans="7:26">
      <c r="G27439" s="826"/>
      <c r="H27439" s="820"/>
      <c r="J27439" s="820"/>
      <c r="K27439" s="820"/>
      <c r="L27439" s="820"/>
      <c r="M27439" s="820"/>
      <c r="N27439" s="820"/>
      <c r="O27439" s="820"/>
      <c r="P27439" s="820"/>
      <c r="Q27439" s="820"/>
      <c r="R27439" s="820"/>
      <c r="S27439" s="820"/>
      <c r="T27439" s="820"/>
      <c r="U27439" s="820"/>
      <c r="V27439" s="820"/>
      <c r="W27439" s="820"/>
      <c r="X27439" s="820"/>
      <c r="Y27439" s="820"/>
      <c r="Z27439" s="820"/>
    </row>
    <row r="27440" spans="7:26">
      <c r="G27440" s="826"/>
      <c r="H27440" s="820"/>
      <c r="J27440" s="820"/>
      <c r="K27440" s="820"/>
      <c r="L27440" s="820"/>
      <c r="M27440" s="820"/>
      <c r="N27440" s="820"/>
      <c r="O27440" s="820"/>
      <c r="P27440" s="820"/>
      <c r="Q27440" s="820"/>
      <c r="R27440" s="820"/>
      <c r="S27440" s="820"/>
      <c r="T27440" s="820"/>
      <c r="U27440" s="820"/>
      <c r="V27440" s="820"/>
      <c r="W27440" s="820"/>
      <c r="X27440" s="820"/>
      <c r="Y27440" s="820"/>
      <c r="Z27440" s="820"/>
    </row>
    <row r="27441" spans="7:26">
      <c r="G27441" s="826"/>
      <c r="H27441" s="820"/>
      <c r="J27441" s="820"/>
      <c r="K27441" s="820"/>
      <c r="L27441" s="820"/>
      <c r="M27441" s="820"/>
      <c r="N27441" s="820"/>
      <c r="O27441" s="820"/>
      <c r="P27441" s="820"/>
      <c r="Q27441" s="820"/>
      <c r="R27441" s="820"/>
      <c r="S27441" s="820"/>
      <c r="T27441" s="820"/>
      <c r="U27441" s="820"/>
      <c r="V27441" s="820"/>
      <c r="W27441" s="820"/>
      <c r="X27441" s="820"/>
      <c r="Y27441" s="820"/>
      <c r="Z27441" s="820"/>
    </row>
    <row r="27442" spans="7:26">
      <c r="G27442" s="826"/>
      <c r="H27442" s="820"/>
      <c r="J27442" s="820"/>
      <c r="K27442" s="820"/>
      <c r="L27442" s="820"/>
      <c r="M27442" s="820"/>
      <c r="N27442" s="820"/>
      <c r="O27442" s="820"/>
      <c r="P27442" s="820"/>
      <c r="Q27442" s="820"/>
      <c r="R27442" s="820"/>
      <c r="S27442" s="820"/>
      <c r="T27442" s="820"/>
      <c r="U27442" s="820"/>
      <c r="V27442" s="820"/>
      <c r="W27442" s="820"/>
      <c r="X27442" s="820"/>
      <c r="Y27442" s="820"/>
      <c r="Z27442" s="820"/>
    </row>
    <row r="27443" spans="7:26">
      <c r="G27443" s="826"/>
      <c r="H27443" s="820"/>
      <c r="J27443" s="820"/>
      <c r="K27443" s="820"/>
      <c r="L27443" s="820"/>
      <c r="M27443" s="820"/>
      <c r="N27443" s="820"/>
      <c r="O27443" s="820"/>
      <c r="P27443" s="820"/>
      <c r="Q27443" s="820"/>
      <c r="R27443" s="820"/>
      <c r="S27443" s="820"/>
      <c r="T27443" s="820"/>
      <c r="U27443" s="820"/>
      <c r="V27443" s="820"/>
      <c r="W27443" s="820"/>
      <c r="X27443" s="820"/>
      <c r="Y27443" s="820"/>
      <c r="Z27443" s="820"/>
    </row>
    <row r="27444" spans="7:26">
      <c r="G27444" s="826"/>
      <c r="H27444" s="820"/>
      <c r="J27444" s="820"/>
      <c r="K27444" s="820"/>
      <c r="L27444" s="820"/>
      <c r="M27444" s="820"/>
      <c r="N27444" s="820"/>
      <c r="O27444" s="820"/>
      <c r="P27444" s="820"/>
      <c r="Q27444" s="820"/>
      <c r="R27444" s="820"/>
      <c r="S27444" s="820"/>
      <c r="T27444" s="820"/>
      <c r="U27444" s="820"/>
      <c r="V27444" s="820"/>
      <c r="W27444" s="820"/>
      <c r="X27444" s="820"/>
      <c r="Y27444" s="820"/>
      <c r="Z27444" s="820"/>
    </row>
    <row r="27445" spans="7:26">
      <c r="G27445" s="826"/>
      <c r="H27445" s="820"/>
      <c r="J27445" s="820"/>
      <c r="K27445" s="820"/>
      <c r="L27445" s="820"/>
      <c r="M27445" s="820"/>
      <c r="N27445" s="820"/>
      <c r="O27445" s="820"/>
      <c r="P27445" s="820"/>
      <c r="Q27445" s="820"/>
      <c r="R27445" s="820"/>
      <c r="S27445" s="820"/>
      <c r="T27445" s="820"/>
      <c r="U27445" s="820"/>
      <c r="V27445" s="820"/>
      <c r="W27445" s="820"/>
      <c r="X27445" s="820"/>
      <c r="Y27445" s="820"/>
      <c r="Z27445" s="820"/>
    </row>
    <row r="27446" spans="7:26">
      <c r="G27446" s="826"/>
      <c r="H27446" s="820"/>
      <c r="J27446" s="820"/>
      <c r="K27446" s="820"/>
      <c r="L27446" s="820"/>
      <c r="M27446" s="820"/>
      <c r="N27446" s="820"/>
      <c r="O27446" s="820"/>
      <c r="P27446" s="820"/>
      <c r="Q27446" s="820"/>
      <c r="R27446" s="820"/>
      <c r="S27446" s="820"/>
      <c r="T27446" s="820"/>
      <c r="U27446" s="820"/>
      <c r="V27446" s="820"/>
      <c r="W27446" s="820"/>
      <c r="X27446" s="820"/>
      <c r="Y27446" s="820"/>
      <c r="Z27446" s="820"/>
    </row>
    <row r="27447" spans="7:26">
      <c r="G27447" s="826"/>
      <c r="H27447" s="820"/>
      <c r="J27447" s="820"/>
      <c r="K27447" s="820"/>
      <c r="L27447" s="820"/>
      <c r="M27447" s="820"/>
      <c r="N27447" s="820"/>
      <c r="O27447" s="820"/>
      <c r="P27447" s="820"/>
      <c r="Q27447" s="820"/>
      <c r="R27447" s="820"/>
      <c r="S27447" s="820"/>
      <c r="T27447" s="820"/>
      <c r="U27447" s="820"/>
      <c r="V27447" s="820"/>
      <c r="W27447" s="820"/>
      <c r="X27447" s="820"/>
      <c r="Y27447" s="820"/>
      <c r="Z27447" s="820"/>
    </row>
    <row r="27448" spans="7:26">
      <c r="G27448" s="826"/>
      <c r="H27448" s="820"/>
      <c r="J27448" s="820"/>
      <c r="K27448" s="820"/>
      <c r="L27448" s="820"/>
      <c r="M27448" s="820"/>
      <c r="N27448" s="820"/>
      <c r="O27448" s="820"/>
      <c r="P27448" s="820"/>
      <c r="Q27448" s="820"/>
      <c r="R27448" s="820"/>
      <c r="S27448" s="820"/>
      <c r="T27448" s="820"/>
      <c r="U27448" s="820"/>
      <c r="V27448" s="820"/>
      <c r="W27448" s="820"/>
      <c r="X27448" s="820"/>
      <c r="Y27448" s="820"/>
      <c r="Z27448" s="820"/>
    </row>
    <row r="27449" spans="7:26">
      <c r="G27449" s="826"/>
      <c r="H27449" s="820"/>
      <c r="J27449" s="820"/>
      <c r="K27449" s="820"/>
      <c r="L27449" s="820"/>
      <c r="M27449" s="820"/>
      <c r="N27449" s="820"/>
      <c r="O27449" s="820"/>
      <c r="P27449" s="820"/>
      <c r="Q27449" s="820"/>
      <c r="R27449" s="820"/>
      <c r="S27449" s="820"/>
      <c r="T27449" s="820"/>
      <c r="U27449" s="820"/>
      <c r="V27449" s="820"/>
      <c r="W27449" s="820"/>
      <c r="X27449" s="820"/>
      <c r="Y27449" s="820"/>
      <c r="Z27449" s="820"/>
    </row>
    <row r="27450" spans="7:26">
      <c r="G27450" s="826"/>
      <c r="H27450" s="820"/>
      <c r="J27450" s="820"/>
      <c r="K27450" s="820"/>
      <c r="L27450" s="820"/>
      <c r="M27450" s="820"/>
      <c r="N27450" s="820"/>
      <c r="O27450" s="820"/>
      <c r="P27450" s="820"/>
      <c r="Q27450" s="820"/>
      <c r="R27450" s="820"/>
      <c r="S27450" s="820"/>
      <c r="T27450" s="820"/>
      <c r="U27450" s="820"/>
      <c r="V27450" s="820"/>
      <c r="W27450" s="820"/>
      <c r="X27450" s="820"/>
      <c r="Y27450" s="820"/>
      <c r="Z27450" s="820"/>
    </row>
    <row r="27451" spans="7:26">
      <c r="G27451" s="826"/>
      <c r="H27451" s="820"/>
      <c r="J27451" s="820"/>
      <c r="K27451" s="820"/>
      <c r="L27451" s="820"/>
      <c r="M27451" s="820"/>
      <c r="N27451" s="820"/>
      <c r="O27451" s="820"/>
      <c r="P27451" s="820"/>
      <c r="Q27451" s="820"/>
      <c r="R27451" s="820"/>
      <c r="S27451" s="820"/>
      <c r="T27451" s="820"/>
      <c r="U27451" s="820"/>
      <c r="V27451" s="820"/>
      <c r="W27451" s="820"/>
      <c r="X27451" s="820"/>
      <c r="Y27451" s="820"/>
      <c r="Z27451" s="820"/>
    </row>
    <row r="27452" spans="7:26">
      <c r="G27452" s="826"/>
      <c r="H27452" s="820"/>
      <c r="J27452" s="820"/>
      <c r="K27452" s="820"/>
      <c r="L27452" s="820"/>
      <c r="M27452" s="820"/>
      <c r="N27452" s="820"/>
      <c r="O27452" s="820"/>
      <c r="P27452" s="820"/>
      <c r="Q27452" s="820"/>
      <c r="R27452" s="820"/>
      <c r="S27452" s="820"/>
      <c r="T27452" s="820"/>
      <c r="U27452" s="820"/>
      <c r="V27452" s="820"/>
      <c r="W27452" s="820"/>
      <c r="X27452" s="820"/>
      <c r="Y27452" s="820"/>
      <c r="Z27452" s="820"/>
    </row>
    <row r="27453" spans="7:26">
      <c r="G27453" s="826"/>
      <c r="H27453" s="820"/>
      <c r="J27453" s="820"/>
      <c r="K27453" s="820"/>
      <c r="L27453" s="820"/>
      <c r="M27453" s="820"/>
      <c r="N27453" s="820"/>
      <c r="O27453" s="820"/>
      <c r="P27453" s="820"/>
      <c r="Q27453" s="820"/>
      <c r="R27453" s="820"/>
      <c r="S27453" s="820"/>
      <c r="T27453" s="820"/>
      <c r="U27453" s="820"/>
      <c r="V27453" s="820"/>
      <c r="W27453" s="820"/>
      <c r="X27453" s="820"/>
      <c r="Y27453" s="820"/>
      <c r="Z27453" s="820"/>
    </row>
    <row r="27454" spans="7:26">
      <c r="G27454" s="826"/>
      <c r="H27454" s="820"/>
      <c r="J27454" s="820"/>
      <c r="K27454" s="820"/>
      <c r="L27454" s="820"/>
      <c r="M27454" s="820"/>
      <c r="N27454" s="820"/>
      <c r="O27454" s="820"/>
      <c r="P27454" s="820"/>
      <c r="Q27454" s="820"/>
      <c r="R27454" s="820"/>
      <c r="S27454" s="820"/>
      <c r="T27454" s="820"/>
      <c r="U27454" s="820"/>
      <c r="V27454" s="820"/>
      <c r="W27454" s="820"/>
      <c r="X27454" s="820"/>
      <c r="Y27454" s="820"/>
      <c r="Z27454" s="820"/>
    </row>
    <row r="27455" spans="7:26">
      <c r="G27455" s="826"/>
      <c r="H27455" s="820"/>
      <c r="J27455" s="820"/>
      <c r="K27455" s="820"/>
      <c r="L27455" s="820"/>
      <c r="M27455" s="820"/>
      <c r="N27455" s="820"/>
      <c r="O27455" s="820"/>
      <c r="P27455" s="820"/>
      <c r="Q27455" s="820"/>
      <c r="R27455" s="820"/>
      <c r="S27455" s="820"/>
      <c r="T27455" s="820"/>
      <c r="U27455" s="820"/>
      <c r="V27455" s="820"/>
      <c r="W27455" s="820"/>
      <c r="X27455" s="820"/>
      <c r="Y27455" s="820"/>
      <c r="Z27455" s="820"/>
    </row>
    <row r="27456" spans="7:26">
      <c r="G27456" s="826"/>
      <c r="H27456" s="820"/>
      <c r="J27456" s="820"/>
      <c r="K27456" s="820"/>
      <c r="L27456" s="820"/>
      <c r="M27456" s="820"/>
      <c r="N27456" s="820"/>
      <c r="O27456" s="820"/>
      <c r="P27456" s="820"/>
      <c r="Q27456" s="820"/>
      <c r="R27456" s="820"/>
      <c r="S27456" s="820"/>
      <c r="T27456" s="820"/>
      <c r="U27456" s="820"/>
      <c r="V27456" s="820"/>
      <c r="W27456" s="820"/>
      <c r="X27456" s="820"/>
      <c r="Y27456" s="820"/>
      <c r="Z27456" s="820"/>
    </row>
    <row r="27457" spans="7:26">
      <c r="G27457" s="826"/>
      <c r="H27457" s="820"/>
      <c r="J27457" s="820"/>
      <c r="K27457" s="820"/>
      <c r="L27457" s="820"/>
      <c r="M27457" s="820"/>
      <c r="N27457" s="820"/>
      <c r="O27457" s="820"/>
      <c r="P27457" s="820"/>
      <c r="Q27457" s="820"/>
      <c r="R27457" s="820"/>
      <c r="S27457" s="820"/>
      <c r="T27457" s="820"/>
      <c r="U27457" s="820"/>
      <c r="V27457" s="820"/>
      <c r="W27457" s="820"/>
      <c r="X27457" s="820"/>
      <c r="Y27457" s="820"/>
      <c r="Z27457" s="820"/>
    </row>
    <row r="27458" spans="7:26">
      <c r="G27458" s="826"/>
      <c r="H27458" s="820"/>
      <c r="J27458" s="820"/>
      <c r="K27458" s="820"/>
      <c r="L27458" s="820"/>
      <c r="M27458" s="820"/>
      <c r="N27458" s="820"/>
      <c r="O27458" s="820"/>
      <c r="P27458" s="820"/>
      <c r="Q27458" s="820"/>
      <c r="R27458" s="820"/>
      <c r="S27458" s="820"/>
      <c r="T27458" s="820"/>
      <c r="U27458" s="820"/>
      <c r="V27458" s="820"/>
      <c r="W27458" s="820"/>
      <c r="X27458" s="820"/>
      <c r="Y27458" s="820"/>
      <c r="Z27458" s="820"/>
    </row>
    <row r="27459" spans="7:26">
      <c r="G27459" s="826"/>
      <c r="H27459" s="820"/>
      <c r="J27459" s="820"/>
      <c r="K27459" s="820"/>
      <c r="L27459" s="820"/>
      <c r="M27459" s="820"/>
      <c r="N27459" s="820"/>
      <c r="O27459" s="820"/>
      <c r="P27459" s="820"/>
      <c r="Q27459" s="820"/>
      <c r="R27459" s="820"/>
      <c r="S27459" s="820"/>
      <c r="T27459" s="820"/>
      <c r="U27459" s="820"/>
      <c r="V27459" s="820"/>
      <c r="W27459" s="820"/>
      <c r="X27459" s="820"/>
      <c r="Y27459" s="820"/>
      <c r="Z27459" s="820"/>
    </row>
    <row r="27460" spans="7:26">
      <c r="G27460" s="826"/>
      <c r="H27460" s="820"/>
      <c r="J27460" s="820"/>
      <c r="K27460" s="820"/>
      <c r="L27460" s="820"/>
      <c r="M27460" s="820"/>
      <c r="N27460" s="820"/>
      <c r="O27460" s="820"/>
      <c r="P27460" s="820"/>
      <c r="Q27460" s="820"/>
      <c r="R27460" s="820"/>
      <c r="S27460" s="820"/>
      <c r="T27460" s="820"/>
      <c r="U27460" s="820"/>
      <c r="V27460" s="820"/>
      <c r="W27460" s="820"/>
      <c r="X27460" s="820"/>
      <c r="Y27460" s="820"/>
      <c r="Z27460" s="820"/>
    </row>
    <row r="27461" spans="7:26">
      <c r="G27461" s="826"/>
      <c r="H27461" s="820"/>
      <c r="J27461" s="820"/>
      <c r="K27461" s="820"/>
      <c r="L27461" s="820"/>
      <c r="M27461" s="820"/>
      <c r="N27461" s="820"/>
      <c r="O27461" s="820"/>
      <c r="P27461" s="820"/>
      <c r="Q27461" s="820"/>
      <c r="R27461" s="820"/>
      <c r="S27461" s="820"/>
      <c r="T27461" s="820"/>
      <c r="U27461" s="820"/>
      <c r="V27461" s="820"/>
      <c r="W27461" s="820"/>
      <c r="X27461" s="820"/>
      <c r="Y27461" s="820"/>
      <c r="Z27461" s="820"/>
    </row>
    <row r="27462" spans="7:26">
      <c r="G27462" s="826"/>
      <c r="H27462" s="820"/>
      <c r="J27462" s="820"/>
      <c r="K27462" s="820"/>
      <c r="L27462" s="820"/>
      <c r="M27462" s="820"/>
      <c r="N27462" s="820"/>
      <c r="O27462" s="820"/>
      <c r="P27462" s="820"/>
      <c r="Q27462" s="820"/>
      <c r="R27462" s="820"/>
      <c r="S27462" s="820"/>
      <c r="T27462" s="820"/>
      <c r="U27462" s="820"/>
      <c r="V27462" s="820"/>
      <c r="W27462" s="820"/>
      <c r="X27462" s="820"/>
      <c r="Y27462" s="820"/>
      <c r="Z27462" s="820"/>
    </row>
    <row r="27463" spans="7:26">
      <c r="G27463" s="826"/>
      <c r="H27463" s="820"/>
      <c r="J27463" s="820"/>
      <c r="K27463" s="820"/>
      <c r="L27463" s="820"/>
      <c r="M27463" s="820"/>
      <c r="N27463" s="820"/>
      <c r="O27463" s="820"/>
      <c r="P27463" s="820"/>
      <c r="Q27463" s="820"/>
      <c r="R27463" s="820"/>
      <c r="S27463" s="820"/>
      <c r="T27463" s="820"/>
      <c r="U27463" s="820"/>
      <c r="V27463" s="820"/>
      <c r="W27463" s="820"/>
      <c r="X27463" s="820"/>
      <c r="Y27463" s="820"/>
      <c r="Z27463" s="820"/>
    </row>
    <row r="27464" spans="7:26">
      <c r="G27464" s="826"/>
      <c r="H27464" s="820"/>
      <c r="J27464" s="820"/>
      <c r="K27464" s="820"/>
      <c r="L27464" s="820"/>
      <c r="M27464" s="820"/>
      <c r="N27464" s="820"/>
      <c r="O27464" s="820"/>
      <c r="P27464" s="820"/>
      <c r="Q27464" s="820"/>
      <c r="R27464" s="820"/>
      <c r="S27464" s="820"/>
      <c r="T27464" s="820"/>
      <c r="U27464" s="820"/>
      <c r="V27464" s="820"/>
      <c r="W27464" s="820"/>
      <c r="X27464" s="820"/>
      <c r="Y27464" s="820"/>
      <c r="Z27464" s="820"/>
    </row>
    <row r="27465" spans="7:26">
      <c r="G27465" s="826"/>
      <c r="H27465" s="820"/>
      <c r="J27465" s="820"/>
      <c r="K27465" s="820"/>
      <c r="L27465" s="820"/>
      <c r="M27465" s="820"/>
      <c r="N27465" s="820"/>
      <c r="O27465" s="820"/>
      <c r="P27465" s="820"/>
      <c r="Q27465" s="820"/>
      <c r="R27465" s="820"/>
      <c r="S27465" s="820"/>
      <c r="T27465" s="820"/>
      <c r="U27465" s="820"/>
      <c r="V27465" s="820"/>
      <c r="W27465" s="820"/>
      <c r="X27465" s="820"/>
      <c r="Y27465" s="820"/>
      <c r="Z27465" s="820"/>
    </row>
    <row r="27466" spans="7:26">
      <c r="G27466" s="826"/>
      <c r="H27466" s="820"/>
      <c r="J27466" s="820"/>
      <c r="K27466" s="820"/>
      <c r="L27466" s="820"/>
      <c r="M27466" s="820"/>
      <c r="N27466" s="820"/>
      <c r="O27466" s="820"/>
      <c r="P27466" s="820"/>
      <c r="Q27466" s="820"/>
      <c r="R27466" s="820"/>
      <c r="S27466" s="820"/>
      <c r="T27466" s="820"/>
      <c r="U27466" s="820"/>
      <c r="V27466" s="820"/>
      <c r="W27466" s="820"/>
      <c r="X27466" s="820"/>
      <c r="Y27466" s="820"/>
      <c r="Z27466" s="820"/>
    </row>
    <row r="27467" spans="7:26">
      <c r="G27467" s="826"/>
      <c r="H27467" s="820"/>
      <c r="J27467" s="820"/>
      <c r="K27467" s="820"/>
      <c r="L27467" s="820"/>
      <c r="M27467" s="820"/>
      <c r="N27467" s="820"/>
      <c r="O27467" s="820"/>
      <c r="P27467" s="820"/>
      <c r="Q27467" s="820"/>
      <c r="R27467" s="820"/>
      <c r="S27467" s="820"/>
      <c r="T27467" s="820"/>
      <c r="U27467" s="820"/>
      <c r="V27467" s="820"/>
      <c r="W27467" s="820"/>
      <c r="X27467" s="820"/>
      <c r="Y27467" s="820"/>
      <c r="Z27467" s="820"/>
    </row>
    <row r="27468" spans="7:26">
      <c r="G27468" s="826"/>
      <c r="H27468" s="820"/>
      <c r="J27468" s="820"/>
      <c r="K27468" s="820"/>
      <c r="L27468" s="820"/>
      <c r="M27468" s="820"/>
      <c r="N27468" s="820"/>
      <c r="O27468" s="820"/>
      <c r="P27468" s="820"/>
      <c r="Q27468" s="820"/>
      <c r="R27468" s="820"/>
      <c r="S27468" s="820"/>
      <c r="T27468" s="820"/>
      <c r="U27468" s="820"/>
      <c r="V27468" s="820"/>
      <c r="W27468" s="820"/>
      <c r="X27468" s="820"/>
      <c r="Y27468" s="820"/>
      <c r="Z27468" s="820"/>
    </row>
    <row r="27469" spans="7:26">
      <c r="G27469" s="826"/>
      <c r="H27469" s="820"/>
      <c r="J27469" s="820"/>
      <c r="K27469" s="820"/>
      <c r="L27469" s="820"/>
      <c r="M27469" s="820"/>
      <c r="N27469" s="820"/>
      <c r="O27469" s="820"/>
      <c r="P27469" s="820"/>
      <c r="Q27469" s="820"/>
      <c r="R27469" s="820"/>
      <c r="S27469" s="820"/>
      <c r="T27469" s="820"/>
      <c r="U27469" s="820"/>
      <c r="V27469" s="820"/>
      <c r="W27469" s="820"/>
      <c r="X27469" s="820"/>
      <c r="Y27469" s="820"/>
      <c r="Z27469" s="820"/>
    </row>
    <row r="27470" spans="7:26">
      <c r="G27470" s="826"/>
      <c r="H27470" s="820"/>
      <c r="J27470" s="820"/>
      <c r="K27470" s="820"/>
      <c r="L27470" s="820"/>
      <c r="M27470" s="820"/>
      <c r="N27470" s="820"/>
      <c r="O27470" s="820"/>
      <c r="P27470" s="820"/>
      <c r="Q27470" s="820"/>
      <c r="R27470" s="820"/>
      <c r="S27470" s="820"/>
      <c r="T27470" s="820"/>
      <c r="U27470" s="820"/>
      <c r="V27470" s="820"/>
      <c r="W27470" s="820"/>
      <c r="X27470" s="820"/>
      <c r="Y27470" s="820"/>
      <c r="Z27470" s="820"/>
    </row>
    <row r="27471" spans="7:26">
      <c r="G27471" s="826"/>
      <c r="H27471" s="820"/>
      <c r="J27471" s="820"/>
      <c r="K27471" s="820"/>
      <c r="L27471" s="820"/>
      <c r="M27471" s="820"/>
      <c r="N27471" s="820"/>
      <c r="O27471" s="820"/>
      <c r="P27471" s="820"/>
      <c r="Q27471" s="820"/>
      <c r="R27471" s="820"/>
      <c r="S27471" s="820"/>
      <c r="T27471" s="820"/>
      <c r="U27471" s="820"/>
      <c r="V27471" s="820"/>
      <c r="W27471" s="820"/>
      <c r="X27471" s="820"/>
      <c r="Y27471" s="820"/>
      <c r="Z27471" s="820"/>
    </row>
    <row r="27472" spans="7:26">
      <c r="G27472" s="826"/>
      <c r="H27472" s="820"/>
      <c r="J27472" s="820"/>
      <c r="K27472" s="820"/>
      <c r="L27472" s="820"/>
      <c r="M27472" s="820"/>
      <c r="N27472" s="820"/>
      <c r="O27472" s="820"/>
      <c r="P27472" s="820"/>
      <c r="Q27472" s="820"/>
      <c r="R27472" s="820"/>
      <c r="S27472" s="820"/>
      <c r="T27472" s="820"/>
      <c r="U27472" s="820"/>
      <c r="V27472" s="820"/>
      <c r="W27472" s="820"/>
      <c r="X27472" s="820"/>
      <c r="Y27472" s="820"/>
      <c r="Z27472" s="820"/>
    </row>
    <row r="27473" spans="7:26">
      <c r="G27473" s="826"/>
      <c r="H27473" s="820"/>
      <c r="J27473" s="820"/>
      <c r="K27473" s="820"/>
      <c r="L27473" s="820"/>
      <c r="M27473" s="820"/>
      <c r="N27473" s="820"/>
      <c r="O27473" s="820"/>
      <c r="P27473" s="820"/>
      <c r="Q27473" s="820"/>
      <c r="R27473" s="820"/>
      <c r="S27473" s="820"/>
      <c r="T27473" s="820"/>
      <c r="U27473" s="820"/>
      <c r="V27473" s="820"/>
      <c r="W27473" s="820"/>
      <c r="X27473" s="820"/>
      <c r="Y27473" s="820"/>
      <c r="Z27473" s="820"/>
    </row>
    <row r="27474" spans="7:26">
      <c r="G27474" s="826"/>
      <c r="H27474" s="820"/>
      <c r="J27474" s="820"/>
      <c r="K27474" s="820"/>
      <c r="L27474" s="820"/>
      <c r="M27474" s="820"/>
      <c r="N27474" s="820"/>
      <c r="O27474" s="820"/>
      <c r="P27474" s="820"/>
      <c r="Q27474" s="820"/>
      <c r="R27474" s="820"/>
      <c r="S27474" s="820"/>
      <c r="T27474" s="820"/>
      <c r="U27474" s="820"/>
      <c r="V27474" s="820"/>
      <c r="W27474" s="820"/>
      <c r="X27474" s="820"/>
      <c r="Y27474" s="820"/>
      <c r="Z27474" s="820"/>
    </row>
    <row r="27475" spans="7:26">
      <c r="G27475" s="826"/>
      <c r="H27475" s="820"/>
      <c r="J27475" s="820"/>
      <c r="K27475" s="820"/>
      <c r="L27475" s="820"/>
      <c r="M27475" s="820"/>
      <c r="N27475" s="820"/>
      <c r="O27475" s="820"/>
      <c r="P27475" s="820"/>
      <c r="Q27475" s="820"/>
      <c r="R27475" s="820"/>
      <c r="S27475" s="820"/>
      <c r="T27475" s="820"/>
      <c r="U27475" s="820"/>
      <c r="V27475" s="820"/>
      <c r="W27475" s="820"/>
      <c r="X27475" s="820"/>
      <c r="Y27475" s="820"/>
      <c r="Z27475" s="820"/>
    </row>
    <row r="27476" spans="7:26">
      <c r="G27476" s="826"/>
      <c r="H27476" s="820"/>
      <c r="J27476" s="820"/>
      <c r="K27476" s="820"/>
      <c r="L27476" s="820"/>
      <c r="M27476" s="820"/>
      <c r="N27476" s="820"/>
      <c r="O27476" s="820"/>
      <c r="P27476" s="820"/>
      <c r="Q27476" s="820"/>
      <c r="R27476" s="820"/>
      <c r="S27476" s="820"/>
      <c r="T27476" s="820"/>
      <c r="U27476" s="820"/>
      <c r="V27476" s="820"/>
      <c r="W27476" s="820"/>
      <c r="X27476" s="820"/>
      <c r="Y27476" s="820"/>
      <c r="Z27476" s="820"/>
    </row>
    <row r="27477" spans="7:26">
      <c r="G27477" s="826"/>
      <c r="H27477" s="820"/>
      <c r="J27477" s="820"/>
      <c r="K27477" s="820"/>
      <c r="L27477" s="820"/>
      <c r="M27477" s="820"/>
      <c r="N27477" s="820"/>
      <c r="O27477" s="820"/>
      <c r="P27477" s="820"/>
      <c r="Q27477" s="820"/>
      <c r="R27477" s="820"/>
      <c r="S27477" s="820"/>
      <c r="T27477" s="820"/>
      <c r="U27477" s="820"/>
      <c r="V27477" s="820"/>
      <c r="W27477" s="820"/>
      <c r="X27477" s="820"/>
      <c r="Y27477" s="820"/>
      <c r="Z27477" s="820"/>
    </row>
    <row r="27478" spans="7:26">
      <c r="G27478" s="826"/>
      <c r="H27478" s="820"/>
      <c r="J27478" s="820"/>
      <c r="K27478" s="820"/>
      <c r="L27478" s="820"/>
      <c r="M27478" s="820"/>
      <c r="N27478" s="820"/>
      <c r="O27478" s="820"/>
      <c r="P27478" s="820"/>
      <c r="Q27478" s="820"/>
      <c r="R27478" s="820"/>
      <c r="S27478" s="820"/>
      <c r="T27478" s="820"/>
      <c r="U27478" s="820"/>
      <c r="V27478" s="820"/>
      <c r="W27478" s="820"/>
      <c r="X27478" s="820"/>
      <c r="Y27478" s="820"/>
      <c r="Z27478" s="820"/>
    </row>
    <row r="27479" spans="7:26">
      <c r="G27479" s="826"/>
      <c r="H27479" s="820"/>
      <c r="J27479" s="820"/>
      <c r="K27479" s="820"/>
      <c r="L27479" s="820"/>
      <c r="M27479" s="820"/>
      <c r="N27479" s="820"/>
      <c r="O27479" s="820"/>
      <c r="P27479" s="820"/>
      <c r="Q27479" s="820"/>
      <c r="R27479" s="820"/>
      <c r="S27479" s="820"/>
      <c r="T27479" s="820"/>
      <c r="U27479" s="820"/>
      <c r="V27479" s="820"/>
      <c r="W27479" s="820"/>
      <c r="X27479" s="820"/>
      <c r="Y27479" s="820"/>
      <c r="Z27479" s="820"/>
    </row>
    <row r="27480" spans="7:26">
      <c r="G27480" s="826"/>
      <c r="H27480" s="820"/>
      <c r="J27480" s="820"/>
      <c r="K27480" s="820"/>
      <c r="L27480" s="820"/>
      <c r="M27480" s="820"/>
      <c r="N27480" s="820"/>
      <c r="O27480" s="820"/>
      <c r="P27480" s="820"/>
      <c r="Q27480" s="820"/>
      <c r="R27480" s="820"/>
      <c r="S27480" s="820"/>
      <c r="T27480" s="820"/>
      <c r="U27480" s="820"/>
      <c r="V27480" s="820"/>
      <c r="W27480" s="820"/>
      <c r="X27480" s="820"/>
      <c r="Y27480" s="820"/>
      <c r="Z27480" s="820"/>
    </row>
    <row r="27481" spans="7:26">
      <c r="G27481" s="826"/>
      <c r="H27481" s="820"/>
      <c r="J27481" s="820"/>
      <c r="K27481" s="820"/>
      <c r="L27481" s="820"/>
      <c r="M27481" s="820"/>
      <c r="N27481" s="820"/>
      <c r="O27481" s="820"/>
      <c r="P27481" s="820"/>
      <c r="Q27481" s="820"/>
      <c r="R27481" s="820"/>
      <c r="S27481" s="820"/>
      <c r="T27481" s="820"/>
      <c r="U27481" s="820"/>
      <c r="V27481" s="820"/>
      <c r="W27481" s="820"/>
      <c r="X27481" s="820"/>
      <c r="Y27481" s="820"/>
      <c r="Z27481" s="820"/>
    </row>
    <row r="27482" spans="7:26">
      <c r="G27482" s="826"/>
      <c r="H27482" s="820"/>
      <c r="J27482" s="820"/>
      <c r="K27482" s="820"/>
      <c r="L27482" s="820"/>
      <c r="M27482" s="820"/>
      <c r="N27482" s="820"/>
      <c r="O27482" s="820"/>
      <c r="P27482" s="820"/>
      <c r="Q27482" s="820"/>
      <c r="R27482" s="820"/>
      <c r="S27482" s="820"/>
      <c r="T27482" s="820"/>
      <c r="U27482" s="820"/>
      <c r="V27482" s="820"/>
      <c r="W27482" s="820"/>
      <c r="X27482" s="820"/>
      <c r="Y27482" s="820"/>
      <c r="Z27482" s="820"/>
    </row>
    <row r="27483" spans="7:26">
      <c r="G27483" s="826"/>
      <c r="H27483" s="820"/>
      <c r="J27483" s="820"/>
      <c r="K27483" s="820"/>
      <c r="L27483" s="820"/>
      <c r="M27483" s="820"/>
      <c r="N27483" s="820"/>
      <c r="O27483" s="820"/>
      <c r="P27483" s="820"/>
      <c r="Q27483" s="820"/>
      <c r="R27483" s="820"/>
      <c r="S27483" s="820"/>
      <c r="T27483" s="820"/>
      <c r="U27483" s="820"/>
      <c r="V27483" s="820"/>
      <c r="W27483" s="820"/>
      <c r="X27483" s="820"/>
      <c r="Y27483" s="820"/>
      <c r="Z27483" s="820"/>
    </row>
    <row r="27484" spans="7:26">
      <c r="G27484" s="826"/>
      <c r="H27484" s="820"/>
      <c r="J27484" s="820"/>
      <c r="K27484" s="820"/>
      <c r="L27484" s="820"/>
      <c r="M27484" s="820"/>
      <c r="N27484" s="820"/>
      <c r="O27484" s="820"/>
      <c r="P27484" s="820"/>
      <c r="Q27484" s="820"/>
      <c r="R27484" s="820"/>
      <c r="S27484" s="820"/>
      <c r="T27484" s="820"/>
      <c r="U27484" s="820"/>
      <c r="V27484" s="820"/>
      <c r="W27484" s="820"/>
      <c r="X27484" s="820"/>
      <c r="Y27484" s="820"/>
      <c r="Z27484" s="820"/>
    </row>
    <row r="27485" spans="7:26">
      <c r="G27485" s="826"/>
      <c r="H27485" s="820"/>
      <c r="J27485" s="820"/>
      <c r="K27485" s="820"/>
      <c r="L27485" s="820"/>
      <c r="M27485" s="820"/>
      <c r="N27485" s="820"/>
      <c r="O27485" s="820"/>
      <c r="P27485" s="820"/>
      <c r="Q27485" s="820"/>
      <c r="R27485" s="820"/>
      <c r="S27485" s="820"/>
      <c r="T27485" s="820"/>
      <c r="U27485" s="820"/>
      <c r="V27485" s="820"/>
      <c r="W27485" s="820"/>
      <c r="X27485" s="820"/>
      <c r="Y27485" s="820"/>
      <c r="Z27485" s="820"/>
    </row>
    <row r="27486" spans="7:26">
      <c r="G27486" s="826"/>
      <c r="H27486" s="820"/>
      <c r="J27486" s="820"/>
      <c r="K27486" s="820"/>
      <c r="L27486" s="820"/>
      <c r="M27486" s="820"/>
      <c r="N27486" s="820"/>
      <c r="O27486" s="820"/>
      <c r="P27486" s="820"/>
      <c r="Q27486" s="820"/>
      <c r="R27486" s="820"/>
      <c r="S27486" s="820"/>
      <c r="T27486" s="820"/>
      <c r="U27486" s="820"/>
      <c r="V27486" s="820"/>
      <c r="W27486" s="820"/>
      <c r="X27486" s="820"/>
      <c r="Y27486" s="820"/>
      <c r="Z27486" s="820"/>
    </row>
    <row r="27487" spans="7:26">
      <c r="G27487" s="826"/>
      <c r="H27487" s="820"/>
      <c r="J27487" s="820"/>
      <c r="K27487" s="820"/>
      <c r="L27487" s="820"/>
      <c r="M27487" s="820"/>
      <c r="N27487" s="820"/>
      <c r="O27487" s="820"/>
      <c r="P27487" s="820"/>
      <c r="Q27487" s="820"/>
      <c r="R27487" s="820"/>
      <c r="S27487" s="820"/>
      <c r="T27487" s="820"/>
      <c r="U27487" s="820"/>
      <c r="V27487" s="820"/>
      <c r="W27487" s="820"/>
      <c r="X27487" s="820"/>
      <c r="Y27487" s="820"/>
      <c r="Z27487" s="820"/>
    </row>
    <row r="27488" spans="7:26">
      <c r="G27488" s="826"/>
      <c r="H27488" s="820"/>
      <c r="J27488" s="820"/>
      <c r="K27488" s="820"/>
      <c r="L27488" s="820"/>
      <c r="M27488" s="820"/>
      <c r="N27488" s="820"/>
      <c r="O27488" s="820"/>
      <c r="P27488" s="820"/>
      <c r="Q27488" s="820"/>
      <c r="R27488" s="820"/>
      <c r="S27488" s="820"/>
      <c r="T27488" s="820"/>
      <c r="U27488" s="820"/>
      <c r="V27488" s="820"/>
      <c r="W27488" s="820"/>
      <c r="X27488" s="820"/>
      <c r="Y27488" s="820"/>
      <c r="Z27488" s="820"/>
    </row>
    <row r="27489" spans="7:26">
      <c r="G27489" s="826"/>
      <c r="H27489" s="820"/>
      <c r="J27489" s="820"/>
      <c r="K27489" s="820"/>
      <c r="L27489" s="820"/>
      <c r="M27489" s="820"/>
      <c r="N27489" s="820"/>
      <c r="O27489" s="820"/>
      <c r="P27489" s="820"/>
      <c r="Q27489" s="820"/>
      <c r="R27489" s="820"/>
      <c r="S27489" s="820"/>
      <c r="T27489" s="820"/>
      <c r="U27489" s="820"/>
      <c r="V27489" s="820"/>
      <c r="W27489" s="820"/>
      <c r="X27489" s="820"/>
      <c r="Y27489" s="820"/>
      <c r="Z27489" s="820"/>
    </row>
    <row r="27490" spans="7:26">
      <c r="G27490" s="826"/>
      <c r="H27490" s="820"/>
      <c r="J27490" s="820"/>
      <c r="K27490" s="820"/>
      <c r="L27490" s="820"/>
      <c r="M27490" s="820"/>
      <c r="N27490" s="820"/>
      <c r="O27490" s="820"/>
      <c r="P27490" s="820"/>
      <c r="Q27490" s="820"/>
      <c r="R27490" s="820"/>
      <c r="S27490" s="820"/>
      <c r="T27490" s="820"/>
      <c r="U27490" s="820"/>
      <c r="V27490" s="820"/>
      <c r="W27490" s="820"/>
      <c r="X27490" s="820"/>
      <c r="Y27490" s="820"/>
      <c r="Z27490" s="820"/>
    </row>
    <row r="27491" spans="7:26">
      <c r="G27491" s="826"/>
      <c r="H27491" s="820"/>
      <c r="J27491" s="820"/>
      <c r="K27491" s="820"/>
      <c r="L27491" s="820"/>
      <c r="M27491" s="820"/>
      <c r="N27491" s="820"/>
      <c r="O27491" s="820"/>
      <c r="P27491" s="820"/>
      <c r="Q27491" s="820"/>
      <c r="R27491" s="820"/>
      <c r="S27491" s="820"/>
      <c r="T27491" s="820"/>
      <c r="U27491" s="820"/>
      <c r="V27491" s="820"/>
      <c r="W27491" s="820"/>
      <c r="X27491" s="820"/>
      <c r="Y27491" s="820"/>
      <c r="Z27491" s="820"/>
    </row>
    <row r="27492" spans="7:26">
      <c r="G27492" s="826"/>
      <c r="H27492" s="820"/>
      <c r="J27492" s="820"/>
      <c r="K27492" s="820"/>
      <c r="L27492" s="820"/>
      <c r="M27492" s="820"/>
      <c r="N27492" s="820"/>
      <c r="O27492" s="820"/>
      <c r="P27492" s="820"/>
      <c r="Q27492" s="820"/>
      <c r="R27492" s="820"/>
      <c r="S27492" s="820"/>
      <c r="T27492" s="820"/>
      <c r="U27492" s="820"/>
      <c r="V27492" s="820"/>
      <c r="W27492" s="820"/>
      <c r="X27492" s="820"/>
      <c r="Y27492" s="820"/>
      <c r="Z27492" s="820"/>
    </row>
    <row r="27493" spans="7:26">
      <c r="G27493" s="826"/>
      <c r="H27493" s="820"/>
      <c r="J27493" s="820"/>
      <c r="K27493" s="820"/>
      <c r="L27493" s="820"/>
      <c r="M27493" s="820"/>
      <c r="N27493" s="820"/>
      <c r="O27493" s="820"/>
      <c r="P27493" s="820"/>
      <c r="Q27493" s="820"/>
      <c r="R27493" s="820"/>
      <c r="S27493" s="820"/>
      <c r="T27493" s="820"/>
      <c r="U27493" s="820"/>
      <c r="V27493" s="820"/>
      <c r="W27493" s="820"/>
      <c r="X27493" s="820"/>
      <c r="Y27493" s="820"/>
      <c r="Z27493" s="820"/>
    </row>
    <row r="27494" spans="7:26">
      <c r="G27494" s="826"/>
      <c r="H27494" s="820"/>
      <c r="J27494" s="820"/>
      <c r="K27494" s="820"/>
      <c r="L27494" s="820"/>
      <c r="M27494" s="820"/>
      <c r="N27494" s="820"/>
      <c r="O27494" s="820"/>
      <c r="P27494" s="820"/>
      <c r="Q27494" s="820"/>
      <c r="R27494" s="820"/>
      <c r="S27494" s="820"/>
      <c r="T27494" s="820"/>
      <c r="U27494" s="820"/>
      <c r="V27494" s="820"/>
      <c r="W27494" s="820"/>
      <c r="X27494" s="820"/>
      <c r="Y27494" s="820"/>
      <c r="Z27494" s="820"/>
    </row>
    <row r="27495" spans="7:26">
      <c r="G27495" s="826"/>
      <c r="H27495" s="820"/>
      <c r="J27495" s="820"/>
      <c r="K27495" s="820"/>
      <c r="L27495" s="820"/>
      <c r="M27495" s="820"/>
      <c r="N27495" s="820"/>
      <c r="O27495" s="820"/>
      <c r="P27495" s="820"/>
      <c r="Q27495" s="820"/>
      <c r="R27495" s="820"/>
      <c r="S27495" s="820"/>
      <c r="T27495" s="820"/>
      <c r="U27495" s="820"/>
      <c r="V27495" s="820"/>
      <c r="W27495" s="820"/>
      <c r="X27495" s="820"/>
      <c r="Y27495" s="820"/>
      <c r="Z27495" s="820"/>
    </row>
    <row r="27496" spans="7:26">
      <c r="G27496" s="826"/>
      <c r="H27496" s="820"/>
      <c r="J27496" s="820"/>
      <c r="K27496" s="820"/>
      <c r="L27496" s="820"/>
      <c r="M27496" s="820"/>
      <c r="N27496" s="820"/>
      <c r="O27496" s="820"/>
      <c r="P27496" s="820"/>
      <c r="Q27496" s="820"/>
      <c r="R27496" s="820"/>
      <c r="S27496" s="820"/>
      <c r="T27496" s="820"/>
      <c r="U27496" s="820"/>
      <c r="V27496" s="820"/>
      <c r="W27496" s="820"/>
      <c r="X27496" s="820"/>
      <c r="Y27496" s="820"/>
      <c r="Z27496" s="820"/>
    </row>
    <row r="27497" spans="7:26">
      <c r="G27497" s="826"/>
      <c r="H27497" s="820"/>
      <c r="J27497" s="820"/>
      <c r="K27497" s="820"/>
      <c r="L27497" s="820"/>
      <c r="M27497" s="820"/>
      <c r="N27497" s="820"/>
      <c r="O27497" s="820"/>
      <c r="P27497" s="820"/>
      <c r="Q27497" s="820"/>
      <c r="R27497" s="820"/>
      <c r="S27497" s="820"/>
      <c r="T27497" s="820"/>
      <c r="U27497" s="820"/>
      <c r="V27497" s="820"/>
      <c r="W27497" s="820"/>
      <c r="X27497" s="820"/>
      <c r="Y27497" s="820"/>
      <c r="Z27497" s="820"/>
    </row>
    <row r="27498" spans="7:26">
      <c r="G27498" s="826"/>
      <c r="H27498" s="820"/>
      <c r="J27498" s="820"/>
      <c r="K27498" s="820"/>
      <c r="L27498" s="820"/>
      <c r="M27498" s="820"/>
      <c r="N27498" s="820"/>
      <c r="O27498" s="820"/>
      <c r="P27498" s="820"/>
      <c r="Q27498" s="820"/>
      <c r="R27498" s="820"/>
      <c r="S27498" s="820"/>
      <c r="T27498" s="820"/>
      <c r="U27498" s="820"/>
      <c r="V27498" s="820"/>
      <c r="W27498" s="820"/>
      <c r="X27498" s="820"/>
      <c r="Y27498" s="820"/>
      <c r="Z27498" s="820"/>
    </row>
    <row r="27499" spans="7:26">
      <c r="G27499" s="826"/>
      <c r="H27499" s="820"/>
      <c r="J27499" s="820"/>
      <c r="K27499" s="820"/>
      <c r="L27499" s="820"/>
      <c r="M27499" s="820"/>
      <c r="N27499" s="820"/>
      <c r="O27499" s="820"/>
      <c r="P27499" s="820"/>
      <c r="Q27499" s="820"/>
      <c r="R27499" s="820"/>
      <c r="S27499" s="820"/>
      <c r="T27499" s="820"/>
      <c r="U27499" s="820"/>
      <c r="V27499" s="820"/>
      <c r="W27499" s="820"/>
      <c r="X27499" s="820"/>
      <c r="Y27499" s="820"/>
      <c r="Z27499" s="820"/>
    </row>
    <row r="27500" spans="7:26">
      <c r="G27500" s="826"/>
      <c r="H27500" s="820"/>
      <c r="J27500" s="820"/>
      <c r="K27500" s="820"/>
      <c r="L27500" s="820"/>
      <c r="M27500" s="820"/>
      <c r="N27500" s="820"/>
      <c r="O27500" s="820"/>
      <c r="P27500" s="820"/>
      <c r="Q27500" s="820"/>
      <c r="R27500" s="820"/>
      <c r="S27500" s="820"/>
      <c r="T27500" s="820"/>
      <c r="U27500" s="820"/>
      <c r="V27500" s="820"/>
      <c r="W27500" s="820"/>
      <c r="X27500" s="820"/>
      <c r="Y27500" s="820"/>
      <c r="Z27500" s="820"/>
    </row>
    <row r="27501" spans="7:26">
      <c r="G27501" s="826"/>
      <c r="H27501" s="820"/>
      <c r="J27501" s="820"/>
      <c r="K27501" s="820"/>
      <c r="L27501" s="820"/>
      <c r="M27501" s="820"/>
      <c r="N27501" s="820"/>
      <c r="O27501" s="820"/>
      <c r="P27501" s="820"/>
      <c r="Q27501" s="820"/>
      <c r="R27501" s="820"/>
      <c r="S27501" s="820"/>
      <c r="T27501" s="820"/>
      <c r="U27501" s="820"/>
      <c r="V27501" s="820"/>
      <c r="W27501" s="820"/>
      <c r="X27501" s="820"/>
      <c r="Y27501" s="820"/>
      <c r="Z27501" s="820"/>
    </row>
    <row r="27502" spans="7:26">
      <c r="G27502" s="826"/>
      <c r="H27502" s="820"/>
      <c r="J27502" s="820"/>
      <c r="K27502" s="820"/>
      <c r="L27502" s="820"/>
      <c r="M27502" s="820"/>
      <c r="N27502" s="820"/>
      <c r="O27502" s="820"/>
      <c r="P27502" s="820"/>
      <c r="Q27502" s="820"/>
      <c r="R27502" s="820"/>
      <c r="S27502" s="820"/>
      <c r="T27502" s="820"/>
      <c r="U27502" s="820"/>
      <c r="V27502" s="820"/>
      <c r="W27502" s="820"/>
      <c r="X27502" s="820"/>
      <c r="Y27502" s="820"/>
      <c r="Z27502" s="820"/>
    </row>
    <row r="27503" spans="7:26">
      <c r="G27503" s="826"/>
      <c r="H27503" s="820"/>
      <c r="J27503" s="820"/>
      <c r="K27503" s="820"/>
      <c r="L27503" s="820"/>
      <c r="M27503" s="820"/>
      <c r="N27503" s="820"/>
      <c r="O27503" s="820"/>
      <c r="P27503" s="820"/>
      <c r="Q27503" s="820"/>
      <c r="R27503" s="820"/>
      <c r="S27503" s="820"/>
      <c r="T27503" s="820"/>
      <c r="U27503" s="820"/>
      <c r="V27503" s="820"/>
      <c r="W27503" s="820"/>
      <c r="X27503" s="820"/>
      <c r="Y27503" s="820"/>
      <c r="Z27503" s="820"/>
    </row>
    <row r="27504" spans="7:26">
      <c r="G27504" s="826"/>
      <c r="H27504" s="820"/>
      <c r="J27504" s="820"/>
      <c r="K27504" s="820"/>
      <c r="L27504" s="820"/>
      <c r="M27504" s="820"/>
      <c r="N27504" s="820"/>
      <c r="O27504" s="820"/>
      <c r="P27504" s="820"/>
      <c r="Q27504" s="820"/>
      <c r="R27504" s="820"/>
      <c r="S27504" s="820"/>
      <c r="T27504" s="820"/>
      <c r="U27504" s="820"/>
      <c r="V27504" s="820"/>
      <c r="W27504" s="820"/>
      <c r="X27504" s="820"/>
      <c r="Y27504" s="820"/>
      <c r="Z27504" s="820"/>
    </row>
    <row r="27505" spans="7:26">
      <c r="G27505" s="826"/>
      <c r="H27505" s="820"/>
      <c r="J27505" s="820"/>
      <c r="K27505" s="820"/>
      <c r="L27505" s="820"/>
      <c r="M27505" s="820"/>
      <c r="N27505" s="820"/>
      <c r="O27505" s="820"/>
      <c r="P27505" s="820"/>
      <c r="Q27505" s="820"/>
      <c r="R27505" s="820"/>
      <c r="S27505" s="820"/>
      <c r="T27505" s="820"/>
      <c r="U27505" s="820"/>
      <c r="V27505" s="820"/>
      <c r="W27505" s="820"/>
      <c r="X27505" s="820"/>
      <c r="Y27505" s="820"/>
      <c r="Z27505" s="820"/>
    </row>
    <row r="27506" spans="7:26">
      <c r="G27506" s="826"/>
      <c r="H27506" s="820"/>
      <c r="J27506" s="820"/>
      <c r="K27506" s="820"/>
      <c r="L27506" s="820"/>
      <c r="M27506" s="820"/>
      <c r="N27506" s="820"/>
      <c r="O27506" s="820"/>
      <c r="P27506" s="820"/>
      <c r="Q27506" s="820"/>
      <c r="R27506" s="820"/>
      <c r="S27506" s="820"/>
      <c r="T27506" s="820"/>
      <c r="U27506" s="820"/>
      <c r="V27506" s="820"/>
      <c r="W27506" s="820"/>
      <c r="X27506" s="820"/>
      <c r="Y27506" s="820"/>
      <c r="Z27506" s="820"/>
    </row>
    <row r="27507" spans="7:26">
      <c r="G27507" s="826"/>
      <c r="H27507" s="820"/>
      <c r="J27507" s="820"/>
      <c r="K27507" s="820"/>
      <c r="L27507" s="820"/>
      <c r="M27507" s="820"/>
      <c r="N27507" s="820"/>
      <c r="O27507" s="820"/>
      <c r="P27507" s="820"/>
      <c r="Q27507" s="820"/>
      <c r="R27507" s="820"/>
      <c r="S27507" s="820"/>
      <c r="T27507" s="820"/>
      <c r="U27507" s="820"/>
      <c r="V27507" s="820"/>
      <c r="W27507" s="820"/>
      <c r="X27507" s="820"/>
      <c r="Y27507" s="820"/>
      <c r="Z27507" s="820"/>
    </row>
    <row r="27508" spans="7:26">
      <c r="G27508" s="826"/>
      <c r="H27508" s="820"/>
      <c r="J27508" s="820"/>
      <c r="K27508" s="820"/>
      <c r="L27508" s="820"/>
      <c r="M27508" s="820"/>
      <c r="N27508" s="820"/>
      <c r="O27508" s="820"/>
      <c r="P27508" s="820"/>
      <c r="Q27508" s="820"/>
      <c r="R27508" s="820"/>
      <c r="S27508" s="820"/>
      <c r="T27508" s="820"/>
      <c r="U27508" s="820"/>
      <c r="V27508" s="820"/>
      <c r="W27508" s="820"/>
      <c r="X27508" s="820"/>
      <c r="Y27508" s="820"/>
      <c r="Z27508" s="820"/>
    </row>
    <row r="27509" spans="7:26">
      <c r="G27509" s="826"/>
      <c r="H27509" s="820"/>
      <c r="J27509" s="820"/>
      <c r="K27509" s="820"/>
      <c r="L27509" s="820"/>
      <c r="M27509" s="820"/>
      <c r="N27509" s="820"/>
      <c r="O27509" s="820"/>
      <c r="P27509" s="820"/>
      <c r="Q27509" s="820"/>
      <c r="R27509" s="820"/>
      <c r="S27509" s="820"/>
      <c r="T27509" s="820"/>
      <c r="U27509" s="820"/>
      <c r="V27509" s="820"/>
      <c r="W27509" s="820"/>
      <c r="X27509" s="820"/>
      <c r="Y27509" s="820"/>
      <c r="Z27509" s="820"/>
    </row>
    <row r="27510" spans="7:26">
      <c r="G27510" s="826"/>
      <c r="H27510" s="820"/>
      <c r="J27510" s="820"/>
      <c r="K27510" s="820"/>
      <c r="L27510" s="820"/>
      <c r="M27510" s="820"/>
      <c r="N27510" s="820"/>
      <c r="O27510" s="820"/>
      <c r="P27510" s="820"/>
      <c r="Q27510" s="820"/>
      <c r="R27510" s="820"/>
      <c r="S27510" s="820"/>
      <c r="T27510" s="820"/>
      <c r="U27510" s="820"/>
      <c r="V27510" s="820"/>
      <c r="W27510" s="820"/>
      <c r="X27510" s="820"/>
      <c r="Y27510" s="820"/>
      <c r="Z27510" s="820"/>
    </row>
    <row r="27511" spans="7:26">
      <c r="G27511" s="826"/>
      <c r="H27511" s="820"/>
      <c r="J27511" s="820"/>
      <c r="K27511" s="820"/>
      <c r="L27511" s="820"/>
      <c r="M27511" s="820"/>
      <c r="N27511" s="820"/>
      <c r="O27511" s="820"/>
      <c r="P27511" s="820"/>
      <c r="Q27511" s="820"/>
      <c r="R27511" s="820"/>
      <c r="S27511" s="820"/>
      <c r="T27511" s="820"/>
      <c r="U27511" s="820"/>
      <c r="V27511" s="820"/>
      <c r="W27511" s="820"/>
      <c r="X27511" s="820"/>
      <c r="Y27511" s="820"/>
      <c r="Z27511" s="820"/>
    </row>
    <row r="27512" spans="7:26">
      <c r="G27512" s="826"/>
      <c r="H27512" s="820"/>
      <c r="J27512" s="820"/>
      <c r="K27512" s="820"/>
      <c r="L27512" s="820"/>
      <c r="M27512" s="820"/>
      <c r="N27512" s="820"/>
      <c r="O27512" s="820"/>
      <c r="P27512" s="820"/>
      <c r="Q27512" s="820"/>
      <c r="R27512" s="820"/>
      <c r="S27512" s="820"/>
      <c r="T27512" s="820"/>
      <c r="U27512" s="820"/>
      <c r="V27512" s="820"/>
      <c r="W27512" s="820"/>
      <c r="X27512" s="820"/>
      <c r="Y27512" s="820"/>
      <c r="Z27512" s="820"/>
    </row>
    <row r="27513" spans="7:26">
      <c r="G27513" s="826"/>
      <c r="H27513" s="820"/>
      <c r="J27513" s="820"/>
      <c r="K27513" s="820"/>
      <c r="L27513" s="820"/>
      <c r="M27513" s="820"/>
      <c r="N27513" s="820"/>
      <c r="O27513" s="820"/>
      <c r="P27513" s="820"/>
      <c r="Q27513" s="820"/>
      <c r="R27513" s="820"/>
      <c r="S27513" s="820"/>
      <c r="T27513" s="820"/>
      <c r="U27513" s="820"/>
      <c r="V27513" s="820"/>
      <c r="W27513" s="820"/>
      <c r="X27513" s="820"/>
      <c r="Y27513" s="820"/>
      <c r="Z27513" s="820"/>
    </row>
    <row r="27514" spans="7:26">
      <c r="G27514" s="826"/>
      <c r="H27514" s="820"/>
      <c r="J27514" s="820"/>
      <c r="K27514" s="820"/>
      <c r="L27514" s="820"/>
      <c r="M27514" s="820"/>
      <c r="N27514" s="820"/>
      <c r="O27514" s="820"/>
      <c r="P27514" s="820"/>
      <c r="Q27514" s="820"/>
      <c r="R27514" s="820"/>
      <c r="S27514" s="820"/>
      <c r="T27514" s="820"/>
      <c r="U27514" s="820"/>
      <c r="V27514" s="820"/>
      <c r="W27514" s="820"/>
      <c r="X27514" s="820"/>
      <c r="Y27514" s="820"/>
      <c r="Z27514" s="820"/>
    </row>
    <row r="27515" spans="7:26">
      <c r="G27515" s="826"/>
      <c r="H27515" s="820"/>
      <c r="J27515" s="820"/>
      <c r="K27515" s="820"/>
      <c r="L27515" s="820"/>
      <c r="M27515" s="820"/>
      <c r="N27515" s="820"/>
      <c r="O27515" s="820"/>
      <c r="P27515" s="820"/>
      <c r="Q27515" s="820"/>
      <c r="R27515" s="820"/>
      <c r="S27515" s="820"/>
      <c r="T27515" s="820"/>
      <c r="U27515" s="820"/>
      <c r="V27515" s="820"/>
      <c r="W27515" s="820"/>
      <c r="X27515" s="820"/>
      <c r="Y27515" s="820"/>
      <c r="Z27515" s="820"/>
    </row>
    <row r="27516" spans="7:26">
      <c r="G27516" s="826"/>
      <c r="H27516" s="820"/>
      <c r="J27516" s="820"/>
      <c r="K27516" s="820"/>
      <c r="L27516" s="820"/>
      <c r="M27516" s="820"/>
      <c r="N27516" s="820"/>
      <c r="O27516" s="820"/>
      <c r="P27516" s="820"/>
      <c r="Q27516" s="820"/>
      <c r="R27516" s="820"/>
      <c r="S27516" s="820"/>
      <c r="T27516" s="820"/>
      <c r="U27516" s="820"/>
      <c r="V27516" s="820"/>
      <c r="W27516" s="820"/>
      <c r="X27516" s="820"/>
      <c r="Y27516" s="820"/>
      <c r="Z27516" s="820"/>
    </row>
    <row r="27517" spans="7:26">
      <c r="G27517" s="826"/>
      <c r="H27517" s="820"/>
      <c r="J27517" s="820"/>
      <c r="K27517" s="820"/>
      <c r="L27517" s="820"/>
      <c r="M27517" s="820"/>
      <c r="N27517" s="820"/>
      <c r="O27517" s="820"/>
      <c r="P27517" s="820"/>
      <c r="Q27517" s="820"/>
      <c r="R27517" s="820"/>
      <c r="S27517" s="820"/>
      <c r="T27517" s="820"/>
      <c r="U27517" s="820"/>
      <c r="V27517" s="820"/>
      <c r="W27517" s="820"/>
      <c r="X27517" s="820"/>
      <c r="Y27517" s="820"/>
      <c r="Z27517" s="820"/>
    </row>
    <row r="27518" spans="7:26">
      <c r="G27518" s="826"/>
      <c r="H27518" s="820"/>
      <c r="J27518" s="820"/>
      <c r="K27518" s="820"/>
      <c r="L27518" s="820"/>
      <c r="M27518" s="820"/>
      <c r="N27518" s="820"/>
      <c r="O27518" s="820"/>
      <c r="P27518" s="820"/>
      <c r="Q27518" s="820"/>
      <c r="R27518" s="820"/>
      <c r="S27518" s="820"/>
      <c r="T27518" s="820"/>
      <c r="U27518" s="820"/>
      <c r="V27518" s="820"/>
      <c r="W27518" s="820"/>
      <c r="X27518" s="820"/>
      <c r="Y27518" s="820"/>
      <c r="Z27518" s="820"/>
    </row>
    <row r="27519" spans="7:26">
      <c r="G27519" s="826"/>
      <c r="H27519" s="820"/>
      <c r="J27519" s="820"/>
      <c r="K27519" s="820"/>
      <c r="L27519" s="820"/>
      <c r="M27519" s="820"/>
      <c r="N27519" s="820"/>
      <c r="O27519" s="820"/>
      <c r="P27519" s="820"/>
      <c r="Q27519" s="820"/>
      <c r="R27519" s="820"/>
      <c r="S27519" s="820"/>
      <c r="T27519" s="820"/>
      <c r="U27519" s="820"/>
      <c r="V27519" s="820"/>
      <c r="W27519" s="820"/>
      <c r="X27519" s="820"/>
      <c r="Y27519" s="820"/>
      <c r="Z27519" s="820"/>
    </row>
    <row r="27520" spans="7:26">
      <c r="G27520" s="826"/>
      <c r="H27520" s="820"/>
      <c r="J27520" s="820"/>
      <c r="K27520" s="820"/>
      <c r="L27520" s="820"/>
      <c r="M27520" s="820"/>
      <c r="N27520" s="820"/>
      <c r="O27520" s="820"/>
      <c r="P27520" s="820"/>
      <c r="Q27520" s="820"/>
      <c r="R27520" s="820"/>
      <c r="S27520" s="820"/>
      <c r="T27520" s="820"/>
      <c r="U27520" s="820"/>
      <c r="V27520" s="820"/>
      <c r="W27520" s="820"/>
      <c r="X27520" s="820"/>
      <c r="Y27520" s="820"/>
      <c r="Z27520" s="820"/>
    </row>
    <row r="27521" spans="7:26">
      <c r="G27521" s="826"/>
      <c r="H27521" s="820"/>
      <c r="J27521" s="820"/>
      <c r="K27521" s="820"/>
      <c r="L27521" s="820"/>
      <c r="M27521" s="820"/>
      <c r="N27521" s="820"/>
      <c r="O27521" s="820"/>
      <c r="P27521" s="820"/>
      <c r="Q27521" s="820"/>
      <c r="R27521" s="820"/>
      <c r="S27521" s="820"/>
      <c r="T27521" s="820"/>
      <c r="U27521" s="820"/>
      <c r="V27521" s="820"/>
      <c r="W27521" s="820"/>
      <c r="X27521" s="820"/>
      <c r="Y27521" s="820"/>
      <c r="Z27521" s="820"/>
    </row>
    <row r="27522" spans="7:26">
      <c r="G27522" s="826"/>
      <c r="H27522" s="820"/>
      <c r="J27522" s="820"/>
      <c r="K27522" s="820"/>
      <c r="L27522" s="820"/>
      <c r="M27522" s="820"/>
      <c r="N27522" s="820"/>
      <c r="O27522" s="820"/>
      <c r="P27522" s="820"/>
      <c r="Q27522" s="820"/>
      <c r="R27522" s="820"/>
      <c r="S27522" s="820"/>
      <c r="T27522" s="820"/>
      <c r="U27522" s="820"/>
      <c r="V27522" s="820"/>
      <c r="W27522" s="820"/>
      <c r="X27522" s="820"/>
      <c r="Y27522" s="820"/>
      <c r="Z27522" s="820"/>
    </row>
    <row r="27523" spans="7:26">
      <c r="G27523" s="826"/>
      <c r="H27523" s="820"/>
      <c r="J27523" s="820"/>
      <c r="K27523" s="820"/>
      <c r="L27523" s="820"/>
      <c r="M27523" s="820"/>
      <c r="N27523" s="820"/>
      <c r="O27523" s="820"/>
      <c r="P27523" s="820"/>
      <c r="Q27523" s="820"/>
      <c r="R27523" s="820"/>
      <c r="S27523" s="820"/>
      <c r="T27523" s="820"/>
      <c r="U27523" s="820"/>
      <c r="V27523" s="820"/>
      <c r="W27523" s="820"/>
      <c r="X27523" s="820"/>
      <c r="Y27523" s="820"/>
      <c r="Z27523" s="820"/>
    </row>
    <row r="27524" spans="7:26">
      <c r="G27524" s="826"/>
      <c r="H27524" s="820"/>
      <c r="J27524" s="820"/>
      <c r="K27524" s="820"/>
      <c r="L27524" s="820"/>
      <c r="M27524" s="820"/>
      <c r="N27524" s="820"/>
      <c r="O27524" s="820"/>
      <c r="P27524" s="820"/>
      <c r="Q27524" s="820"/>
      <c r="R27524" s="820"/>
      <c r="S27524" s="820"/>
      <c r="T27524" s="820"/>
      <c r="U27524" s="820"/>
      <c r="V27524" s="820"/>
      <c r="W27524" s="820"/>
      <c r="X27524" s="820"/>
      <c r="Y27524" s="820"/>
      <c r="Z27524" s="820"/>
    </row>
    <row r="27525" spans="7:26">
      <c r="G27525" s="826"/>
      <c r="H27525" s="820"/>
      <c r="J27525" s="820"/>
      <c r="K27525" s="820"/>
      <c r="L27525" s="820"/>
      <c r="M27525" s="820"/>
      <c r="N27525" s="820"/>
      <c r="O27525" s="820"/>
      <c r="P27525" s="820"/>
      <c r="Q27525" s="820"/>
      <c r="R27525" s="820"/>
      <c r="S27525" s="820"/>
      <c r="T27525" s="820"/>
      <c r="U27525" s="820"/>
      <c r="V27525" s="820"/>
      <c r="W27525" s="820"/>
      <c r="X27525" s="820"/>
      <c r="Y27525" s="820"/>
      <c r="Z27525" s="820"/>
    </row>
    <row r="27526" spans="7:26">
      <c r="G27526" s="826"/>
      <c r="H27526" s="820"/>
      <c r="J27526" s="820"/>
      <c r="K27526" s="820"/>
      <c r="L27526" s="820"/>
      <c r="M27526" s="820"/>
      <c r="N27526" s="820"/>
      <c r="O27526" s="820"/>
      <c r="P27526" s="820"/>
      <c r="Q27526" s="820"/>
      <c r="R27526" s="820"/>
      <c r="S27526" s="820"/>
      <c r="T27526" s="820"/>
      <c r="U27526" s="820"/>
      <c r="V27526" s="820"/>
      <c r="W27526" s="820"/>
      <c r="X27526" s="820"/>
      <c r="Y27526" s="820"/>
      <c r="Z27526" s="820"/>
    </row>
    <row r="27527" spans="7:26">
      <c r="G27527" s="826"/>
      <c r="H27527" s="820"/>
      <c r="J27527" s="820"/>
      <c r="K27527" s="820"/>
      <c r="L27527" s="820"/>
      <c r="M27527" s="820"/>
      <c r="N27527" s="820"/>
      <c r="O27527" s="820"/>
      <c r="P27527" s="820"/>
      <c r="Q27527" s="820"/>
      <c r="R27527" s="820"/>
      <c r="S27527" s="820"/>
      <c r="T27527" s="820"/>
      <c r="U27527" s="820"/>
      <c r="V27527" s="820"/>
      <c r="W27527" s="820"/>
      <c r="X27527" s="820"/>
      <c r="Y27527" s="820"/>
      <c r="Z27527" s="820"/>
    </row>
    <row r="27528" spans="7:26">
      <c r="G27528" s="826"/>
      <c r="H27528" s="820"/>
      <c r="J27528" s="820"/>
      <c r="K27528" s="820"/>
      <c r="L27528" s="820"/>
      <c r="M27528" s="820"/>
      <c r="N27528" s="820"/>
      <c r="O27528" s="820"/>
      <c r="P27528" s="820"/>
      <c r="Q27528" s="820"/>
      <c r="R27528" s="820"/>
      <c r="S27528" s="820"/>
      <c r="T27528" s="820"/>
      <c r="U27528" s="820"/>
      <c r="V27528" s="820"/>
      <c r="W27528" s="820"/>
      <c r="X27528" s="820"/>
      <c r="Y27528" s="820"/>
      <c r="Z27528" s="820"/>
    </row>
    <row r="27529" spans="7:26">
      <c r="G27529" s="826"/>
      <c r="H27529" s="820"/>
      <c r="J27529" s="820"/>
      <c r="K27529" s="820"/>
      <c r="L27529" s="820"/>
      <c r="M27529" s="820"/>
      <c r="N27529" s="820"/>
      <c r="O27529" s="820"/>
      <c r="P27529" s="820"/>
      <c r="Q27529" s="820"/>
      <c r="R27529" s="820"/>
      <c r="S27529" s="820"/>
      <c r="T27529" s="820"/>
      <c r="U27529" s="820"/>
      <c r="V27529" s="820"/>
      <c r="W27529" s="820"/>
      <c r="X27529" s="820"/>
      <c r="Y27529" s="820"/>
      <c r="Z27529" s="820"/>
    </row>
    <row r="27530" spans="7:26">
      <c r="G27530" s="826"/>
      <c r="H27530" s="820"/>
      <c r="J27530" s="820"/>
      <c r="K27530" s="820"/>
      <c r="L27530" s="820"/>
      <c r="M27530" s="820"/>
      <c r="N27530" s="820"/>
      <c r="O27530" s="820"/>
      <c r="P27530" s="820"/>
      <c r="Q27530" s="820"/>
      <c r="R27530" s="820"/>
      <c r="S27530" s="820"/>
      <c r="T27530" s="820"/>
      <c r="U27530" s="820"/>
      <c r="V27530" s="820"/>
      <c r="W27530" s="820"/>
      <c r="X27530" s="820"/>
      <c r="Y27530" s="820"/>
      <c r="Z27530" s="820"/>
    </row>
    <row r="27531" spans="7:26">
      <c r="G27531" s="826"/>
      <c r="H27531" s="820"/>
      <c r="J27531" s="820"/>
      <c r="K27531" s="820"/>
      <c r="L27531" s="820"/>
      <c r="M27531" s="820"/>
      <c r="N27531" s="820"/>
      <c r="O27531" s="820"/>
      <c r="P27531" s="820"/>
      <c r="Q27531" s="820"/>
      <c r="R27531" s="820"/>
      <c r="S27531" s="820"/>
      <c r="T27531" s="820"/>
      <c r="U27531" s="820"/>
      <c r="V27531" s="820"/>
      <c r="W27531" s="820"/>
      <c r="X27531" s="820"/>
      <c r="Y27531" s="820"/>
      <c r="Z27531" s="820"/>
    </row>
    <row r="27532" spans="7:26">
      <c r="G27532" s="826"/>
      <c r="H27532" s="820"/>
      <c r="J27532" s="820"/>
      <c r="K27532" s="820"/>
      <c r="L27532" s="820"/>
      <c r="M27532" s="820"/>
      <c r="N27532" s="820"/>
      <c r="O27532" s="820"/>
      <c r="P27532" s="820"/>
      <c r="Q27532" s="820"/>
      <c r="R27532" s="820"/>
      <c r="S27532" s="820"/>
      <c r="T27532" s="820"/>
      <c r="U27532" s="820"/>
      <c r="V27532" s="820"/>
      <c r="W27532" s="820"/>
      <c r="X27532" s="820"/>
      <c r="Y27532" s="820"/>
      <c r="Z27532" s="820"/>
    </row>
    <row r="27533" spans="7:26">
      <c r="G27533" s="826"/>
      <c r="H27533" s="820"/>
      <c r="J27533" s="820"/>
      <c r="K27533" s="820"/>
      <c r="L27533" s="820"/>
      <c r="M27533" s="820"/>
      <c r="N27533" s="820"/>
      <c r="O27533" s="820"/>
      <c r="P27533" s="820"/>
      <c r="Q27533" s="820"/>
      <c r="R27533" s="820"/>
      <c r="S27533" s="820"/>
      <c r="T27533" s="820"/>
      <c r="U27533" s="820"/>
      <c r="V27533" s="820"/>
      <c r="W27533" s="820"/>
      <c r="X27533" s="820"/>
      <c r="Y27533" s="820"/>
      <c r="Z27533" s="820"/>
    </row>
    <row r="27534" spans="7:26">
      <c r="G27534" s="826"/>
      <c r="H27534" s="820"/>
      <c r="J27534" s="820"/>
      <c r="K27534" s="820"/>
      <c r="L27534" s="820"/>
      <c r="M27534" s="820"/>
      <c r="N27534" s="820"/>
      <c r="O27534" s="820"/>
      <c r="P27534" s="820"/>
      <c r="Q27534" s="820"/>
      <c r="R27534" s="820"/>
      <c r="S27534" s="820"/>
      <c r="T27534" s="820"/>
      <c r="U27534" s="820"/>
      <c r="V27534" s="820"/>
      <c r="W27534" s="820"/>
      <c r="X27534" s="820"/>
      <c r="Y27534" s="820"/>
      <c r="Z27534" s="820"/>
    </row>
    <row r="27535" spans="7:26">
      <c r="G27535" s="826"/>
      <c r="H27535" s="820"/>
      <c r="J27535" s="820"/>
      <c r="K27535" s="820"/>
      <c r="L27535" s="820"/>
      <c r="M27535" s="820"/>
      <c r="N27535" s="820"/>
      <c r="O27535" s="820"/>
      <c r="P27535" s="820"/>
      <c r="Q27535" s="820"/>
      <c r="R27535" s="820"/>
      <c r="S27535" s="820"/>
      <c r="T27535" s="820"/>
      <c r="U27535" s="820"/>
      <c r="V27535" s="820"/>
      <c r="W27535" s="820"/>
      <c r="X27535" s="820"/>
      <c r="Y27535" s="820"/>
      <c r="Z27535" s="820"/>
    </row>
    <row r="27536" spans="7:26">
      <c r="G27536" s="826"/>
      <c r="H27536" s="820"/>
      <c r="J27536" s="820"/>
      <c r="K27536" s="820"/>
      <c r="L27536" s="820"/>
      <c r="M27536" s="820"/>
      <c r="N27536" s="820"/>
      <c r="O27536" s="820"/>
      <c r="P27536" s="820"/>
      <c r="Q27536" s="820"/>
      <c r="R27536" s="820"/>
      <c r="S27536" s="820"/>
      <c r="T27536" s="820"/>
      <c r="U27536" s="820"/>
      <c r="V27536" s="820"/>
      <c r="W27536" s="820"/>
      <c r="X27536" s="820"/>
      <c r="Y27536" s="820"/>
      <c r="Z27536" s="820"/>
    </row>
    <row r="27537" spans="7:26">
      <c r="G27537" s="826"/>
      <c r="H27537" s="820"/>
      <c r="J27537" s="820"/>
      <c r="K27537" s="820"/>
      <c r="L27537" s="820"/>
      <c r="M27537" s="820"/>
      <c r="N27537" s="820"/>
      <c r="O27537" s="820"/>
      <c r="P27537" s="820"/>
      <c r="Q27537" s="820"/>
      <c r="R27537" s="820"/>
      <c r="S27537" s="820"/>
      <c r="T27537" s="820"/>
      <c r="U27537" s="820"/>
      <c r="V27537" s="820"/>
      <c r="W27537" s="820"/>
      <c r="X27537" s="820"/>
      <c r="Y27537" s="820"/>
      <c r="Z27537" s="820"/>
    </row>
    <row r="27538" spans="7:26">
      <c r="G27538" s="826"/>
      <c r="H27538" s="820"/>
      <c r="J27538" s="820"/>
      <c r="K27538" s="820"/>
      <c r="L27538" s="820"/>
      <c r="M27538" s="820"/>
      <c r="N27538" s="820"/>
      <c r="O27538" s="820"/>
      <c r="P27538" s="820"/>
      <c r="Q27538" s="820"/>
      <c r="R27538" s="820"/>
      <c r="S27538" s="820"/>
      <c r="T27538" s="820"/>
      <c r="U27538" s="820"/>
      <c r="V27538" s="820"/>
      <c r="W27538" s="820"/>
      <c r="X27538" s="820"/>
      <c r="Y27538" s="820"/>
      <c r="Z27538" s="820"/>
    </row>
    <row r="27539" spans="7:26">
      <c r="G27539" s="826"/>
      <c r="H27539" s="820"/>
      <c r="J27539" s="820"/>
      <c r="K27539" s="820"/>
      <c r="L27539" s="820"/>
      <c r="M27539" s="820"/>
      <c r="N27539" s="820"/>
      <c r="O27539" s="820"/>
      <c r="P27539" s="820"/>
      <c r="Q27539" s="820"/>
      <c r="R27539" s="820"/>
      <c r="S27539" s="820"/>
      <c r="T27539" s="820"/>
      <c r="U27539" s="820"/>
      <c r="V27539" s="820"/>
      <c r="W27539" s="820"/>
      <c r="X27539" s="820"/>
      <c r="Y27539" s="820"/>
      <c r="Z27539" s="820"/>
    </row>
    <row r="27540" spans="7:26">
      <c r="G27540" s="826"/>
      <c r="H27540" s="820"/>
      <c r="J27540" s="820"/>
      <c r="K27540" s="820"/>
      <c r="L27540" s="820"/>
      <c r="M27540" s="820"/>
      <c r="N27540" s="820"/>
      <c r="O27540" s="820"/>
      <c r="P27540" s="820"/>
      <c r="Q27540" s="820"/>
      <c r="R27540" s="820"/>
      <c r="S27540" s="820"/>
      <c r="T27540" s="820"/>
      <c r="U27540" s="820"/>
      <c r="V27540" s="820"/>
      <c r="W27540" s="820"/>
      <c r="X27540" s="820"/>
      <c r="Y27540" s="820"/>
      <c r="Z27540" s="820"/>
    </row>
    <row r="27541" spans="7:26">
      <c r="G27541" s="826"/>
      <c r="H27541" s="820"/>
      <c r="J27541" s="820"/>
      <c r="K27541" s="820"/>
      <c r="L27541" s="820"/>
      <c r="M27541" s="820"/>
      <c r="N27541" s="820"/>
      <c r="O27541" s="820"/>
      <c r="P27541" s="820"/>
      <c r="Q27541" s="820"/>
      <c r="R27541" s="820"/>
      <c r="S27541" s="820"/>
      <c r="T27541" s="820"/>
      <c r="U27541" s="820"/>
      <c r="V27541" s="820"/>
      <c r="W27541" s="820"/>
      <c r="X27541" s="820"/>
      <c r="Y27541" s="820"/>
      <c r="Z27541" s="820"/>
    </row>
    <row r="27542" spans="7:26">
      <c r="G27542" s="826"/>
      <c r="H27542" s="820"/>
      <c r="J27542" s="820"/>
      <c r="K27542" s="820"/>
      <c r="L27542" s="820"/>
      <c r="M27542" s="820"/>
      <c r="N27542" s="820"/>
      <c r="O27542" s="820"/>
      <c r="P27542" s="820"/>
      <c r="Q27542" s="820"/>
      <c r="R27542" s="820"/>
      <c r="S27542" s="820"/>
      <c r="T27542" s="820"/>
      <c r="U27542" s="820"/>
      <c r="V27542" s="820"/>
      <c r="W27542" s="820"/>
      <c r="X27542" s="820"/>
      <c r="Y27542" s="820"/>
      <c r="Z27542" s="820"/>
    </row>
    <row r="27543" spans="7:26">
      <c r="G27543" s="826"/>
      <c r="H27543" s="820"/>
      <c r="J27543" s="820"/>
      <c r="K27543" s="820"/>
      <c r="L27543" s="820"/>
      <c r="M27543" s="820"/>
      <c r="N27543" s="820"/>
      <c r="O27543" s="820"/>
      <c r="P27543" s="820"/>
      <c r="Q27543" s="820"/>
      <c r="R27543" s="820"/>
      <c r="S27543" s="820"/>
      <c r="T27543" s="820"/>
      <c r="U27543" s="820"/>
      <c r="V27543" s="820"/>
      <c r="W27543" s="820"/>
      <c r="X27543" s="820"/>
      <c r="Y27543" s="820"/>
      <c r="Z27543" s="820"/>
    </row>
    <row r="27544" spans="7:26">
      <c r="G27544" s="826"/>
      <c r="H27544" s="820"/>
      <c r="J27544" s="820"/>
      <c r="K27544" s="820"/>
      <c r="L27544" s="820"/>
      <c r="M27544" s="820"/>
      <c r="N27544" s="820"/>
      <c r="O27544" s="820"/>
      <c r="P27544" s="820"/>
      <c r="Q27544" s="820"/>
      <c r="R27544" s="820"/>
      <c r="S27544" s="820"/>
      <c r="T27544" s="820"/>
      <c r="U27544" s="820"/>
      <c r="V27544" s="820"/>
      <c r="W27544" s="820"/>
      <c r="X27544" s="820"/>
      <c r="Y27544" s="820"/>
      <c r="Z27544" s="820"/>
    </row>
    <row r="27545" spans="7:26">
      <c r="G27545" s="826"/>
      <c r="H27545" s="820"/>
      <c r="J27545" s="820"/>
      <c r="K27545" s="820"/>
      <c r="L27545" s="820"/>
      <c r="M27545" s="820"/>
      <c r="N27545" s="820"/>
      <c r="O27545" s="820"/>
      <c r="P27545" s="820"/>
      <c r="Q27545" s="820"/>
      <c r="R27545" s="820"/>
      <c r="S27545" s="820"/>
      <c r="T27545" s="820"/>
      <c r="U27545" s="820"/>
      <c r="V27545" s="820"/>
      <c r="W27545" s="820"/>
      <c r="X27545" s="820"/>
      <c r="Y27545" s="820"/>
      <c r="Z27545" s="820"/>
    </row>
    <row r="27546" spans="7:26">
      <c r="G27546" s="826"/>
      <c r="H27546" s="820"/>
      <c r="J27546" s="820"/>
      <c r="K27546" s="820"/>
      <c r="L27546" s="820"/>
      <c r="M27546" s="820"/>
      <c r="N27546" s="820"/>
      <c r="O27546" s="820"/>
      <c r="P27546" s="820"/>
      <c r="Q27546" s="820"/>
      <c r="R27546" s="820"/>
      <c r="S27546" s="820"/>
      <c r="T27546" s="820"/>
      <c r="U27546" s="820"/>
      <c r="V27546" s="820"/>
      <c r="W27546" s="820"/>
      <c r="X27546" s="820"/>
      <c r="Y27546" s="820"/>
      <c r="Z27546" s="820"/>
    </row>
    <row r="27547" spans="7:26">
      <c r="G27547" s="826"/>
      <c r="H27547" s="820"/>
      <c r="J27547" s="820"/>
      <c r="K27547" s="820"/>
      <c r="L27547" s="820"/>
      <c r="M27547" s="820"/>
      <c r="N27547" s="820"/>
      <c r="O27547" s="820"/>
      <c r="P27547" s="820"/>
      <c r="Q27547" s="820"/>
      <c r="R27547" s="820"/>
      <c r="S27547" s="820"/>
      <c r="T27547" s="820"/>
      <c r="U27547" s="820"/>
      <c r="V27547" s="820"/>
      <c r="W27547" s="820"/>
      <c r="X27547" s="820"/>
      <c r="Y27547" s="820"/>
      <c r="Z27547" s="820"/>
    </row>
    <row r="27548" spans="7:26">
      <c r="G27548" s="826"/>
      <c r="H27548" s="820"/>
      <c r="J27548" s="820"/>
      <c r="K27548" s="820"/>
      <c r="L27548" s="820"/>
      <c r="M27548" s="820"/>
      <c r="N27548" s="820"/>
      <c r="O27548" s="820"/>
      <c r="P27548" s="820"/>
      <c r="Q27548" s="820"/>
      <c r="R27548" s="820"/>
      <c r="S27548" s="820"/>
      <c r="T27548" s="820"/>
      <c r="U27548" s="820"/>
      <c r="V27548" s="820"/>
      <c r="W27548" s="820"/>
      <c r="X27548" s="820"/>
      <c r="Y27548" s="820"/>
      <c r="Z27548" s="820"/>
    </row>
    <row r="27549" spans="7:26">
      <c r="G27549" s="826"/>
      <c r="H27549" s="820"/>
      <c r="J27549" s="820"/>
      <c r="K27549" s="820"/>
      <c r="L27549" s="820"/>
      <c r="M27549" s="820"/>
      <c r="N27549" s="820"/>
      <c r="O27549" s="820"/>
      <c r="P27549" s="820"/>
      <c r="Q27549" s="820"/>
      <c r="R27549" s="820"/>
      <c r="S27549" s="820"/>
      <c r="T27549" s="820"/>
      <c r="U27549" s="820"/>
      <c r="V27549" s="820"/>
      <c r="W27549" s="820"/>
      <c r="X27549" s="820"/>
      <c r="Y27549" s="820"/>
      <c r="Z27549" s="820"/>
    </row>
    <row r="27550" spans="7:26">
      <c r="G27550" s="826"/>
      <c r="H27550" s="820"/>
      <c r="J27550" s="820"/>
      <c r="K27550" s="820"/>
      <c r="L27550" s="820"/>
      <c r="M27550" s="820"/>
      <c r="N27550" s="820"/>
      <c r="O27550" s="820"/>
      <c r="P27550" s="820"/>
      <c r="Q27550" s="820"/>
      <c r="R27550" s="820"/>
      <c r="S27550" s="820"/>
      <c r="T27550" s="820"/>
      <c r="U27550" s="820"/>
      <c r="V27550" s="820"/>
      <c r="W27550" s="820"/>
      <c r="X27550" s="820"/>
      <c r="Y27550" s="820"/>
      <c r="Z27550" s="820"/>
    </row>
    <row r="27551" spans="7:26">
      <c r="G27551" s="826"/>
      <c r="H27551" s="820"/>
      <c r="J27551" s="820"/>
      <c r="K27551" s="820"/>
      <c r="L27551" s="820"/>
      <c r="M27551" s="820"/>
      <c r="N27551" s="820"/>
      <c r="O27551" s="820"/>
      <c r="P27551" s="820"/>
      <c r="Q27551" s="820"/>
      <c r="R27551" s="820"/>
      <c r="S27551" s="820"/>
      <c r="T27551" s="820"/>
      <c r="U27551" s="820"/>
      <c r="V27551" s="820"/>
      <c r="W27551" s="820"/>
      <c r="X27551" s="820"/>
      <c r="Y27551" s="820"/>
      <c r="Z27551" s="820"/>
    </row>
    <row r="27552" spans="7:26">
      <c r="G27552" s="826"/>
      <c r="H27552" s="820"/>
      <c r="J27552" s="820"/>
      <c r="K27552" s="820"/>
      <c r="L27552" s="820"/>
      <c r="M27552" s="820"/>
      <c r="N27552" s="820"/>
      <c r="O27552" s="820"/>
      <c r="P27552" s="820"/>
      <c r="Q27552" s="820"/>
      <c r="R27552" s="820"/>
      <c r="S27552" s="820"/>
      <c r="T27552" s="820"/>
      <c r="U27552" s="820"/>
      <c r="V27552" s="820"/>
      <c r="W27552" s="820"/>
      <c r="X27552" s="820"/>
      <c r="Y27552" s="820"/>
      <c r="Z27552" s="820"/>
    </row>
    <row r="27553" spans="7:26">
      <c r="G27553" s="826"/>
      <c r="H27553" s="820"/>
      <c r="J27553" s="820"/>
      <c r="K27553" s="820"/>
      <c r="L27553" s="820"/>
      <c r="M27553" s="820"/>
      <c r="N27553" s="820"/>
      <c r="O27553" s="820"/>
      <c r="P27553" s="820"/>
      <c r="Q27553" s="820"/>
      <c r="R27553" s="820"/>
      <c r="S27553" s="820"/>
      <c r="T27553" s="820"/>
      <c r="U27553" s="820"/>
      <c r="V27553" s="820"/>
      <c r="W27553" s="820"/>
      <c r="X27553" s="820"/>
      <c r="Y27553" s="820"/>
      <c r="Z27553" s="820"/>
    </row>
    <row r="27554" spans="7:26">
      <c r="G27554" s="826"/>
      <c r="H27554" s="820"/>
      <c r="J27554" s="820"/>
      <c r="K27554" s="820"/>
      <c r="L27554" s="820"/>
      <c r="M27554" s="820"/>
      <c r="N27554" s="820"/>
      <c r="O27554" s="820"/>
      <c r="P27554" s="820"/>
      <c r="Q27554" s="820"/>
      <c r="R27554" s="820"/>
      <c r="S27554" s="820"/>
      <c r="T27554" s="820"/>
      <c r="U27554" s="820"/>
      <c r="V27554" s="820"/>
      <c r="W27554" s="820"/>
      <c r="X27554" s="820"/>
      <c r="Y27554" s="820"/>
      <c r="Z27554" s="820"/>
    </row>
    <row r="27555" spans="7:26">
      <c r="G27555" s="826"/>
      <c r="H27555" s="820"/>
      <c r="J27555" s="820"/>
      <c r="K27555" s="820"/>
      <c r="L27555" s="820"/>
      <c r="M27555" s="820"/>
      <c r="N27555" s="820"/>
      <c r="O27555" s="820"/>
      <c r="P27555" s="820"/>
      <c r="Q27555" s="820"/>
      <c r="R27555" s="820"/>
      <c r="S27555" s="820"/>
      <c r="T27555" s="820"/>
      <c r="U27555" s="820"/>
      <c r="V27555" s="820"/>
      <c r="W27555" s="820"/>
      <c r="X27555" s="820"/>
      <c r="Y27555" s="820"/>
      <c r="Z27555" s="820"/>
    </row>
    <row r="27556" spans="7:26">
      <c r="G27556" s="826"/>
      <c r="H27556" s="820"/>
      <c r="J27556" s="820"/>
      <c r="K27556" s="820"/>
      <c r="L27556" s="820"/>
      <c r="M27556" s="820"/>
      <c r="N27556" s="820"/>
      <c r="O27556" s="820"/>
      <c r="P27556" s="820"/>
      <c r="Q27556" s="820"/>
      <c r="R27556" s="820"/>
      <c r="S27556" s="820"/>
      <c r="T27556" s="820"/>
      <c r="U27556" s="820"/>
      <c r="V27556" s="820"/>
      <c r="W27556" s="820"/>
      <c r="X27556" s="820"/>
      <c r="Y27556" s="820"/>
      <c r="Z27556" s="820"/>
    </row>
    <row r="27557" spans="7:26">
      <c r="G27557" s="826"/>
      <c r="H27557" s="820"/>
      <c r="J27557" s="820"/>
      <c r="K27557" s="820"/>
      <c r="L27557" s="820"/>
      <c r="M27557" s="820"/>
      <c r="N27557" s="820"/>
      <c r="O27557" s="820"/>
      <c r="P27557" s="820"/>
      <c r="Q27557" s="820"/>
      <c r="R27557" s="820"/>
      <c r="S27557" s="820"/>
      <c r="T27557" s="820"/>
      <c r="U27557" s="820"/>
      <c r="V27557" s="820"/>
      <c r="W27557" s="820"/>
      <c r="X27557" s="820"/>
      <c r="Y27557" s="820"/>
      <c r="Z27557" s="820"/>
    </row>
    <row r="27558" spans="7:26">
      <c r="G27558" s="826"/>
      <c r="H27558" s="820"/>
      <c r="J27558" s="820"/>
      <c r="K27558" s="820"/>
      <c r="L27558" s="820"/>
      <c r="M27558" s="820"/>
      <c r="N27558" s="820"/>
      <c r="O27558" s="820"/>
      <c r="P27558" s="820"/>
      <c r="Q27558" s="820"/>
      <c r="R27558" s="820"/>
      <c r="S27558" s="820"/>
      <c r="T27558" s="820"/>
      <c r="U27558" s="820"/>
      <c r="V27558" s="820"/>
      <c r="W27558" s="820"/>
      <c r="X27558" s="820"/>
      <c r="Y27558" s="820"/>
      <c r="Z27558" s="820"/>
    </row>
    <row r="27559" spans="7:26">
      <c r="G27559" s="826"/>
      <c r="H27559" s="820"/>
      <c r="J27559" s="820"/>
      <c r="K27559" s="820"/>
      <c r="L27559" s="820"/>
      <c r="M27559" s="820"/>
      <c r="N27559" s="820"/>
      <c r="O27559" s="820"/>
      <c r="P27559" s="820"/>
      <c r="Q27559" s="820"/>
      <c r="R27559" s="820"/>
      <c r="S27559" s="820"/>
      <c r="T27559" s="820"/>
      <c r="U27559" s="820"/>
      <c r="V27559" s="820"/>
      <c r="W27559" s="820"/>
      <c r="X27559" s="820"/>
      <c r="Y27559" s="820"/>
      <c r="Z27559" s="820"/>
    </row>
    <row r="27560" spans="7:26">
      <c r="G27560" s="826"/>
      <c r="H27560" s="820"/>
      <c r="J27560" s="820"/>
      <c r="K27560" s="820"/>
      <c r="L27560" s="820"/>
      <c r="M27560" s="820"/>
      <c r="N27560" s="820"/>
      <c r="O27560" s="820"/>
      <c r="P27560" s="820"/>
      <c r="Q27560" s="820"/>
      <c r="R27560" s="820"/>
      <c r="S27560" s="820"/>
      <c r="T27560" s="820"/>
      <c r="U27560" s="820"/>
      <c r="V27560" s="820"/>
      <c r="W27560" s="820"/>
      <c r="X27560" s="820"/>
      <c r="Y27560" s="820"/>
      <c r="Z27560" s="820"/>
    </row>
    <row r="27561" spans="7:26">
      <c r="G27561" s="826"/>
      <c r="H27561" s="820"/>
      <c r="J27561" s="820"/>
      <c r="K27561" s="820"/>
      <c r="L27561" s="820"/>
      <c r="M27561" s="820"/>
      <c r="N27561" s="820"/>
      <c r="O27561" s="820"/>
      <c r="P27561" s="820"/>
      <c r="Q27561" s="820"/>
      <c r="R27561" s="820"/>
      <c r="S27561" s="820"/>
      <c r="T27561" s="820"/>
      <c r="U27561" s="820"/>
      <c r="V27561" s="820"/>
      <c r="W27561" s="820"/>
      <c r="X27561" s="820"/>
      <c r="Y27561" s="820"/>
      <c r="Z27561" s="820"/>
    </row>
    <row r="27562" spans="7:26">
      <c r="H27562" s="820"/>
      <c r="N27562" s="820"/>
    </row>
    <row r="27563" spans="7:26">
      <c r="H27563" s="820"/>
      <c r="N27563" s="820"/>
    </row>
    <row r="27564" spans="7:26">
      <c r="H27564" s="820"/>
      <c r="N27564" s="820"/>
    </row>
    <row r="27565" spans="7:26">
      <c r="H27565" s="820"/>
      <c r="N27565" s="820"/>
    </row>
  </sheetData>
  <autoFilter ref="A1:Z104"/>
  <phoneticPr fontId="3" type="noConversion"/>
  <conditionalFormatting sqref="C1 F2">
    <cfRule type="cellIs" dxfId="29" priority="1" stopIfTrue="1" operator="equal">
      <formula>"N/A"</formula>
    </cfRule>
    <cfRule type="cellIs" dxfId="28" priority="2" stopIfTrue="1" operator="equal">
      <formula>"?"</formula>
    </cfRule>
  </conditionalFormatting>
  <dataValidations count="1">
    <dataValidation type="list" allowBlank="1" showInputMessage="1" showErrorMessage="1" sqref="K3:K1332">
      <formula1>"PASS,FAIL,NotSupport,N/A/T,N/A/R,N/A/D"</formula1>
    </dataValidation>
  </dataValidations>
  <hyperlinks>
    <hyperlink ref="B1188" r:id="rId1" display="http://www.w3.org/Protocols/rfc2109/rfc2109"/>
  </hyperlinks>
  <pageMargins left="0.1" right="0.1" top="0.5" bottom="0.75" header="0.5" footer="0.5"/>
  <pageSetup scale="75" orientation="landscape" r:id="rId2"/>
  <headerFooter alignWithMargins="0">
    <oddFooter>&amp;Lt.otten&amp;CProprietary and Restricted to Sprint PCS L.P.
and Vendor use only</oddFooter>
  </headerFooter>
</worksheet>
</file>

<file path=xl/worksheets/sheet13.xml><?xml version="1.0" encoding="utf-8"?>
<worksheet xmlns="http://schemas.openxmlformats.org/spreadsheetml/2006/main" xmlns:r="http://schemas.openxmlformats.org/officeDocument/2006/relationships">
  <dimension ref="A1:L183"/>
  <sheetViews>
    <sheetView topLeftCell="C1" zoomScale="85" zoomScaleNormal="85" workbookViewId="0">
      <selection activeCell="K4" sqref="K4"/>
    </sheetView>
  </sheetViews>
  <sheetFormatPr defaultRowHeight="15"/>
  <cols>
    <col min="1" max="1" width="7.125" style="989" customWidth="1"/>
    <col min="2" max="2" width="59.75" style="993" customWidth="1"/>
    <col min="3" max="3" width="12.125" style="1077" customWidth="1"/>
    <col min="4" max="4" width="54.125" style="1033" customWidth="1"/>
    <col min="5" max="5" width="33.375" style="993" customWidth="1"/>
    <col min="6" max="6" width="9" style="993"/>
    <col min="7" max="8" width="3.5" style="993" customWidth="1"/>
    <col min="9" max="10" width="3.25" style="993" customWidth="1"/>
    <col min="11" max="11" width="19.25" style="993" bestFit="1" customWidth="1"/>
    <col min="12" max="16384" width="9" style="993"/>
  </cols>
  <sheetData>
    <row r="1" spans="1:12" ht="46.5">
      <c r="B1" s="990" t="s">
        <v>8163</v>
      </c>
      <c r="C1" s="991"/>
      <c r="D1" s="992"/>
      <c r="E1" s="990"/>
    </row>
    <row r="2" spans="1:12" ht="20.25">
      <c r="B2" s="994" t="s">
        <v>8164</v>
      </c>
      <c r="C2" s="995"/>
      <c r="D2" s="996" t="s">
        <v>8165</v>
      </c>
      <c r="E2" s="997"/>
    </row>
    <row r="3" spans="1:12" ht="15" customHeight="1">
      <c r="A3" s="998" t="s">
        <v>2165</v>
      </c>
      <c r="B3" s="999" t="s">
        <v>36</v>
      </c>
      <c r="C3" s="1000" t="s">
        <v>2166</v>
      </c>
      <c r="D3" s="1001" t="s">
        <v>5535</v>
      </c>
      <c r="E3" s="1002" t="s">
        <v>1683</v>
      </c>
      <c r="K3" s="194" t="s">
        <v>9472</v>
      </c>
      <c r="L3" s="194" t="s">
        <v>9473</v>
      </c>
    </row>
    <row r="4" spans="1:12" ht="15" customHeight="1">
      <c r="A4" s="1423" t="s">
        <v>8166</v>
      </c>
      <c r="B4" s="1423"/>
      <c r="C4" s="1423"/>
      <c r="D4" s="1423"/>
      <c r="E4" s="1423"/>
      <c r="F4" s="1003"/>
      <c r="K4" s="9"/>
    </row>
    <row r="5" spans="1:12" s="1009" customFormat="1" ht="12.95" customHeight="1">
      <c r="A5" s="1004" t="s">
        <v>8167</v>
      </c>
      <c r="B5" s="1005" t="s">
        <v>8168</v>
      </c>
      <c r="C5" s="1006" t="s">
        <v>2170</v>
      </c>
      <c r="D5" s="1007"/>
      <c r="E5" s="1008"/>
      <c r="K5" s="9"/>
    </row>
    <row r="6" spans="1:12" s="1009" customFormat="1" ht="12.95" customHeight="1">
      <c r="A6" s="1004" t="s">
        <v>8169</v>
      </c>
      <c r="B6" s="1010" t="s">
        <v>8170</v>
      </c>
      <c r="C6" s="1006" t="s">
        <v>2170</v>
      </c>
      <c r="D6" s="1011"/>
      <c r="K6" s="9"/>
    </row>
    <row r="7" spans="1:12" s="1009" customFormat="1" ht="12.95" customHeight="1">
      <c r="A7" s="1004" t="s">
        <v>8171</v>
      </c>
      <c r="B7" s="1010" t="s">
        <v>8172</v>
      </c>
      <c r="C7" s="1006" t="s">
        <v>2206</v>
      </c>
      <c r="D7" s="1011" t="s">
        <v>8173</v>
      </c>
      <c r="E7" s="1012" t="s">
        <v>8174</v>
      </c>
      <c r="K7" s="9"/>
    </row>
    <row r="8" spans="1:12" s="1009" customFormat="1" ht="25.5" customHeight="1">
      <c r="A8" s="1004" t="s">
        <v>8175</v>
      </c>
      <c r="B8" s="1010" t="s">
        <v>8176</v>
      </c>
      <c r="C8" s="1006" t="s">
        <v>2336</v>
      </c>
      <c r="D8" s="1013" t="s">
        <v>8177</v>
      </c>
      <c r="E8" s="1014"/>
      <c r="F8" s="1015"/>
      <c r="K8" s="9"/>
    </row>
    <row r="9" spans="1:12" s="1009" customFormat="1" ht="76.5" customHeight="1">
      <c r="A9" s="1004" t="s">
        <v>8178</v>
      </c>
      <c r="B9" s="1016" t="s">
        <v>8179</v>
      </c>
      <c r="C9" s="1006" t="s">
        <v>2170</v>
      </c>
      <c r="D9" s="1007"/>
      <c r="E9" s="1014"/>
      <c r="K9" s="9"/>
    </row>
    <row r="10" spans="1:12" s="1009" customFormat="1" ht="12.75" customHeight="1">
      <c r="A10" s="1004" t="s">
        <v>8180</v>
      </c>
      <c r="B10" s="1005" t="s">
        <v>8181</v>
      </c>
      <c r="C10" s="1006" t="s">
        <v>2170</v>
      </c>
      <c r="D10" s="1007"/>
      <c r="E10" s="1014"/>
      <c r="K10" s="9"/>
    </row>
    <row r="11" spans="1:12" s="1009" customFormat="1" ht="24.75" customHeight="1">
      <c r="A11" s="1004" t="s">
        <v>8182</v>
      </c>
      <c r="B11" s="1010" t="s">
        <v>8183</v>
      </c>
      <c r="C11" s="1006" t="s">
        <v>2181</v>
      </c>
      <c r="D11" s="1011" t="s">
        <v>8184</v>
      </c>
      <c r="E11" s="1012" t="s">
        <v>8185</v>
      </c>
      <c r="F11" s="1017"/>
      <c r="K11" s="9"/>
    </row>
    <row r="12" spans="1:12" s="1009" customFormat="1">
      <c r="A12" s="1004" t="s">
        <v>8186</v>
      </c>
      <c r="B12" s="1005" t="s">
        <v>8187</v>
      </c>
      <c r="C12" s="1006" t="s">
        <v>2170</v>
      </c>
      <c r="D12" s="1007"/>
      <c r="E12" s="1008"/>
      <c r="K12" s="9"/>
    </row>
    <row r="13" spans="1:12" s="1009" customFormat="1">
      <c r="A13" s="1004" t="s">
        <v>8188</v>
      </c>
      <c r="B13" s="1005" t="s">
        <v>8189</v>
      </c>
      <c r="C13" s="1006" t="s">
        <v>2170</v>
      </c>
      <c r="D13" s="1007"/>
      <c r="E13" s="1008"/>
      <c r="K13" s="9"/>
    </row>
    <row r="14" spans="1:12" s="1009" customFormat="1" ht="25.5">
      <c r="A14" s="1004" t="s">
        <v>8190</v>
      </c>
      <c r="B14" s="1005" t="s">
        <v>8191</v>
      </c>
      <c r="C14" s="1006" t="s">
        <v>2170</v>
      </c>
      <c r="D14" s="1018"/>
      <c r="E14" s="1008"/>
      <c r="K14" s="9"/>
    </row>
    <row r="15" spans="1:12" s="1009" customFormat="1">
      <c r="A15" s="1004" t="s">
        <v>2178</v>
      </c>
      <c r="B15" s="1019" t="s">
        <v>8192</v>
      </c>
      <c r="C15" s="1006" t="s">
        <v>2170</v>
      </c>
      <c r="D15" s="1007"/>
      <c r="E15" s="1008"/>
      <c r="K15" s="9"/>
    </row>
    <row r="16" spans="1:12" s="1009" customFormat="1">
      <c r="A16" s="1004" t="s">
        <v>2178</v>
      </c>
      <c r="B16" s="1019" t="s">
        <v>8193</v>
      </c>
      <c r="C16" s="1006" t="s">
        <v>2170</v>
      </c>
      <c r="D16" s="1007"/>
      <c r="E16" s="1008"/>
      <c r="K16" s="9"/>
    </row>
    <row r="17" spans="1:11" s="1009" customFormat="1">
      <c r="A17" s="1004" t="s">
        <v>2178</v>
      </c>
      <c r="B17" s="1019" t="s">
        <v>8194</v>
      </c>
      <c r="C17" s="1006" t="s">
        <v>2170</v>
      </c>
      <c r="D17" s="1007"/>
      <c r="E17" s="1008"/>
      <c r="K17" s="9"/>
    </row>
    <row r="18" spans="1:11" s="1023" customFormat="1">
      <c r="A18" s="1020" t="s">
        <v>2178</v>
      </c>
      <c r="B18" s="1019" t="s">
        <v>8195</v>
      </c>
      <c r="C18" s="1021" t="s">
        <v>2170</v>
      </c>
      <c r="D18" s="1022"/>
      <c r="E18" s="1014"/>
      <c r="K18" s="9"/>
    </row>
    <row r="19" spans="1:11" s="1009" customFormat="1">
      <c r="A19" s="1004" t="s">
        <v>2178</v>
      </c>
      <c r="B19" s="1024" t="s">
        <v>8196</v>
      </c>
      <c r="C19" s="1006" t="s">
        <v>2170</v>
      </c>
      <c r="D19" s="1007"/>
      <c r="E19" s="1008"/>
      <c r="K19" s="9"/>
    </row>
    <row r="20" spans="1:11" s="1009" customFormat="1" ht="33" customHeight="1">
      <c r="A20" s="1004" t="s">
        <v>2178</v>
      </c>
      <c r="B20" s="1019" t="s">
        <v>8197</v>
      </c>
      <c r="C20" s="1006" t="s">
        <v>2170</v>
      </c>
      <c r="D20" s="1007"/>
      <c r="E20" s="1008"/>
      <c r="K20" s="9"/>
    </row>
    <row r="21" spans="1:11" s="1009" customFormat="1" ht="6.75" customHeight="1">
      <c r="A21" s="1004" t="s">
        <v>2178</v>
      </c>
      <c r="B21" s="1019" t="s">
        <v>8198</v>
      </c>
      <c r="C21" s="1006" t="s">
        <v>2170</v>
      </c>
      <c r="D21" s="1007"/>
      <c r="E21" s="1008"/>
      <c r="K21" s="9"/>
    </row>
    <row r="22" spans="1:11">
      <c r="A22" s="1423" t="s">
        <v>8199</v>
      </c>
      <c r="B22" s="1423"/>
      <c r="C22" s="1423"/>
      <c r="D22" s="1423"/>
      <c r="E22" s="1423"/>
      <c r="K22" s="9"/>
    </row>
    <row r="23" spans="1:11" s="1009" customFormat="1" ht="49.5">
      <c r="A23" s="1004" t="s">
        <v>8200</v>
      </c>
      <c r="B23" s="1010" t="s">
        <v>8201</v>
      </c>
      <c r="C23" s="1006" t="s">
        <v>2170</v>
      </c>
      <c r="D23" s="1025"/>
      <c r="E23" s="1026"/>
      <c r="K23" s="9"/>
    </row>
    <row r="24" spans="1:11" s="1009" customFormat="1" ht="37.5">
      <c r="A24" s="1020" t="s">
        <v>8202</v>
      </c>
      <c r="B24" s="1005" t="s">
        <v>8203</v>
      </c>
      <c r="C24" s="1006" t="s">
        <v>2170</v>
      </c>
      <c r="D24" s="1027"/>
      <c r="E24" s="1026"/>
      <c r="K24" s="9"/>
    </row>
    <row r="25" spans="1:11" s="1009" customFormat="1" ht="72">
      <c r="A25" s="1020" t="s">
        <v>8204</v>
      </c>
      <c r="B25" s="1010" t="s">
        <v>8205</v>
      </c>
      <c r="C25" s="1006" t="s">
        <v>102</v>
      </c>
      <c r="D25" s="1028" t="s">
        <v>8206</v>
      </c>
      <c r="E25" s="1026"/>
      <c r="F25" s="1029"/>
      <c r="K25" s="9"/>
    </row>
    <row r="26" spans="1:11" s="1009" customFormat="1" ht="41.25" customHeight="1">
      <c r="A26" s="1020" t="s">
        <v>8207</v>
      </c>
      <c r="B26" s="1005" t="s">
        <v>8208</v>
      </c>
      <c r="C26" s="1006" t="s">
        <v>2206</v>
      </c>
      <c r="D26" s="1030" t="s">
        <v>8209</v>
      </c>
      <c r="E26" s="1026"/>
      <c r="F26" s="1029"/>
      <c r="K26" s="9"/>
    </row>
    <row r="27" spans="1:11" ht="204">
      <c r="A27" s="1031" t="s">
        <v>8210</v>
      </c>
      <c r="B27" s="1005" t="s">
        <v>8211</v>
      </c>
      <c r="C27" s="1032" t="s">
        <v>2206</v>
      </c>
      <c r="D27" s="1033" t="s">
        <v>8212</v>
      </c>
      <c r="E27" s="1034" t="s">
        <v>8213</v>
      </c>
      <c r="F27" s="1035"/>
      <c r="K27" s="9"/>
    </row>
    <row r="28" spans="1:11" ht="37.5">
      <c r="A28" s="1031" t="s">
        <v>8214</v>
      </c>
      <c r="B28" s="1036" t="s">
        <v>8215</v>
      </c>
      <c r="C28" s="1032" t="s">
        <v>2170</v>
      </c>
      <c r="D28" s="1037"/>
      <c r="E28" s="1038"/>
      <c r="K28" s="9"/>
    </row>
    <row r="29" spans="1:11" ht="25.5">
      <c r="A29" s="1031" t="s">
        <v>8216</v>
      </c>
      <c r="B29" s="1005" t="s">
        <v>8217</v>
      </c>
      <c r="C29" s="1032" t="s">
        <v>2170</v>
      </c>
      <c r="E29" s="1038"/>
      <c r="K29" s="9"/>
    </row>
    <row r="30" spans="1:11">
      <c r="A30" s="1423" t="s">
        <v>8218</v>
      </c>
      <c r="B30" s="1423"/>
      <c r="C30" s="1423"/>
      <c r="D30" s="1423"/>
      <c r="E30" s="1423"/>
      <c r="K30" s="9"/>
    </row>
    <row r="31" spans="1:11" ht="25.5">
      <c r="A31" s="1031" t="s">
        <v>8219</v>
      </c>
      <c r="B31" s="1005" t="s">
        <v>8220</v>
      </c>
      <c r="C31" s="1039" t="s">
        <v>2170</v>
      </c>
      <c r="D31" s="1040"/>
      <c r="E31" s="1041"/>
      <c r="K31" s="9"/>
    </row>
    <row r="32" spans="1:11" ht="25.5">
      <c r="A32" s="1031" t="s">
        <v>8221</v>
      </c>
      <c r="B32" s="1010" t="s">
        <v>8222</v>
      </c>
      <c r="C32" s="1039" t="s">
        <v>2170</v>
      </c>
      <c r="D32" s="1040"/>
      <c r="E32" s="1041"/>
      <c r="K32" s="9"/>
    </row>
    <row r="33" spans="1:11" ht="25.5">
      <c r="A33" s="1031" t="s">
        <v>8223</v>
      </c>
      <c r="B33" s="1005" t="s">
        <v>8224</v>
      </c>
      <c r="C33" s="1039" t="s">
        <v>2170</v>
      </c>
      <c r="D33" s="1040"/>
      <c r="E33" s="1041"/>
      <c r="K33" s="9"/>
    </row>
    <row r="34" spans="1:11" ht="25.5">
      <c r="A34" s="1031" t="s">
        <v>8225</v>
      </c>
      <c r="B34" s="1005" t="s">
        <v>8226</v>
      </c>
      <c r="C34" s="1039" t="s">
        <v>2170</v>
      </c>
      <c r="D34" s="1040"/>
      <c r="E34" s="1038"/>
      <c r="K34" s="9"/>
    </row>
    <row r="35" spans="1:11" ht="36.75" customHeight="1">
      <c r="A35" s="1031" t="s">
        <v>8227</v>
      </c>
      <c r="B35" s="1005" t="s">
        <v>8228</v>
      </c>
      <c r="C35" s="1039" t="s">
        <v>2206</v>
      </c>
      <c r="D35" s="1040" t="s">
        <v>8229</v>
      </c>
      <c r="E35" s="1041"/>
      <c r="K35" s="9"/>
    </row>
    <row r="36" spans="1:11">
      <c r="A36" s="1031" t="s">
        <v>8230</v>
      </c>
      <c r="B36" s="1005" t="s">
        <v>8231</v>
      </c>
      <c r="C36" s="1039" t="s">
        <v>2170</v>
      </c>
      <c r="D36" s="1040"/>
      <c r="E36" s="1041"/>
      <c r="K36" s="9"/>
    </row>
    <row r="37" spans="1:11" ht="33.75" customHeight="1">
      <c r="A37" s="1031" t="s">
        <v>8232</v>
      </c>
      <c r="B37" s="1010" t="s">
        <v>8233</v>
      </c>
      <c r="C37" s="1039" t="s">
        <v>2170</v>
      </c>
      <c r="E37" s="1041"/>
      <c r="K37" s="9"/>
    </row>
    <row r="38" spans="1:11" ht="32.25" customHeight="1">
      <c r="A38" s="1031" t="s">
        <v>8234</v>
      </c>
      <c r="B38" s="1010" t="s">
        <v>8235</v>
      </c>
      <c r="C38" s="1039" t="s">
        <v>2170</v>
      </c>
      <c r="E38" s="1041"/>
      <c r="K38" s="9"/>
    </row>
    <row r="39" spans="1:11" s="1009" customFormat="1" ht="54" customHeight="1">
      <c r="A39" s="1004" t="s">
        <v>8236</v>
      </c>
      <c r="B39" s="1005" t="s">
        <v>8237</v>
      </c>
      <c r="C39" s="1042" t="s">
        <v>2336</v>
      </c>
      <c r="D39" s="1043" t="s">
        <v>8238</v>
      </c>
      <c r="E39" s="1008"/>
      <c r="F39" s="1017"/>
      <c r="K39" s="9"/>
    </row>
    <row r="40" spans="1:11" s="1009" customFormat="1" ht="150.75" customHeight="1">
      <c r="A40" s="1004" t="s">
        <v>8239</v>
      </c>
      <c r="B40" s="1010" t="s">
        <v>8240</v>
      </c>
      <c r="C40" s="1042" t="s">
        <v>2336</v>
      </c>
      <c r="D40" s="1044" t="s">
        <v>8241</v>
      </c>
      <c r="E40" s="1008"/>
      <c r="F40" s="1045"/>
      <c r="K40" s="9"/>
    </row>
    <row r="41" spans="1:11" s="1009" customFormat="1" ht="37.5">
      <c r="A41" s="1004" t="s">
        <v>8242</v>
      </c>
      <c r="B41" s="1005" t="s">
        <v>8243</v>
      </c>
      <c r="C41" s="1042" t="s">
        <v>2336</v>
      </c>
      <c r="D41" s="1046" t="s">
        <v>8244</v>
      </c>
      <c r="E41" s="1008"/>
      <c r="F41" s="1029"/>
      <c r="K41" s="9"/>
    </row>
    <row r="42" spans="1:11" ht="45.75" customHeight="1">
      <c r="A42" s="1031" t="s">
        <v>8245</v>
      </c>
      <c r="B42" s="1005" t="s">
        <v>8246</v>
      </c>
      <c r="C42" s="1032" t="s">
        <v>2336</v>
      </c>
      <c r="D42" s="1043" t="s">
        <v>8247</v>
      </c>
      <c r="E42" s="1041"/>
      <c r="F42" s="1003"/>
      <c r="K42" s="9"/>
    </row>
    <row r="43" spans="1:11" ht="36" customHeight="1">
      <c r="A43" s="1031" t="s">
        <v>8248</v>
      </c>
      <c r="B43" s="1005" t="s">
        <v>8249</v>
      </c>
      <c r="C43" s="1032" t="s">
        <v>2170</v>
      </c>
      <c r="D43" s="1047"/>
      <c r="E43" s="1041"/>
      <c r="K43" s="9"/>
    </row>
    <row r="44" spans="1:11" s="1009" customFormat="1" ht="30" customHeight="1">
      <c r="A44" s="1004" t="s">
        <v>8250</v>
      </c>
      <c r="B44" s="1005" t="s">
        <v>8251</v>
      </c>
      <c r="C44" s="1006" t="s">
        <v>2170</v>
      </c>
      <c r="D44" s="1048"/>
      <c r="E44" s="1008"/>
      <c r="K44" s="9"/>
    </row>
    <row r="45" spans="1:11">
      <c r="A45" s="1423" t="s">
        <v>8252</v>
      </c>
      <c r="B45" s="1423"/>
      <c r="C45" s="1423"/>
      <c r="D45" s="1423"/>
      <c r="E45" s="1423"/>
      <c r="K45" s="9"/>
    </row>
    <row r="46" spans="1:11" ht="157.5">
      <c r="A46" s="1049" t="s">
        <v>8253</v>
      </c>
      <c r="B46" s="1036" t="s">
        <v>8254</v>
      </c>
      <c r="C46" s="1039" t="s">
        <v>2336</v>
      </c>
      <c r="D46" s="1044" t="s">
        <v>8241</v>
      </c>
      <c r="E46" s="1041"/>
      <c r="F46" s="1003"/>
      <c r="K46" s="9"/>
    </row>
    <row r="47" spans="1:11" ht="31.5" customHeight="1">
      <c r="A47" s="1004" t="s">
        <v>8255</v>
      </c>
      <c r="B47" s="1005" t="s">
        <v>8256</v>
      </c>
      <c r="C47" s="1039" t="s">
        <v>2170</v>
      </c>
      <c r="D47" s="1040"/>
      <c r="E47" s="1038"/>
      <c r="K47" s="9"/>
    </row>
    <row r="48" spans="1:11" ht="15" customHeight="1">
      <c r="A48" s="1004" t="s">
        <v>8257</v>
      </c>
      <c r="B48" s="1005" t="s">
        <v>8258</v>
      </c>
      <c r="C48" s="1039" t="s">
        <v>2170</v>
      </c>
      <c r="D48" s="1040"/>
      <c r="E48" s="1038"/>
      <c r="K48" s="9"/>
    </row>
    <row r="49" spans="1:11" s="1009" customFormat="1" ht="37.5">
      <c r="A49" s="1004" t="s">
        <v>8259</v>
      </c>
      <c r="B49" s="1005" t="s">
        <v>8260</v>
      </c>
      <c r="C49" s="1042" t="s">
        <v>2170</v>
      </c>
      <c r="D49" s="1050"/>
      <c r="E49" s="1026"/>
      <c r="K49" s="9"/>
    </row>
    <row r="50" spans="1:11">
      <c r="A50" s="1004" t="s">
        <v>8261</v>
      </c>
      <c r="B50" s="1005" t="s">
        <v>8262</v>
      </c>
      <c r="C50" s="1039" t="s">
        <v>2170</v>
      </c>
      <c r="D50" s="1040"/>
      <c r="E50" s="1038"/>
      <c r="K50" s="9"/>
    </row>
    <row r="51" spans="1:11" s="1009" customFormat="1" ht="49.5">
      <c r="A51" s="1004" t="s">
        <v>8263</v>
      </c>
      <c r="B51" s="1005" t="s">
        <v>8264</v>
      </c>
      <c r="C51" s="1042" t="s">
        <v>91</v>
      </c>
      <c r="D51" s="1051" t="s">
        <v>8265</v>
      </c>
      <c r="E51" s="1026"/>
      <c r="F51" s="1029"/>
      <c r="K51" s="9"/>
    </row>
    <row r="52" spans="1:11">
      <c r="A52" s="1004" t="s">
        <v>8266</v>
      </c>
      <c r="B52" s="1005" t="s">
        <v>8267</v>
      </c>
      <c r="C52" s="1039" t="s">
        <v>2170</v>
      </c>
      <c r="D52" s="1040"/>
      <c r="E52" s="1038"/>
      <c r="K52" s="9"/>
    </row>
    <row r="53" spans="1:11">
      <c r="A53" s="1020" t="s">
        <v>8268</v>
      </c>
      <c r="B53" s="1005" t="s">
        <v>8269</v>
      </c>
      <c r="C53" s="1039" t="s">
        <v>2170</v>
      </c>
      <c r="D53" s="1040"/>
      <c r="E53" s="1038"/>
      <c r="K53" s="9"/>
    </row>
    <row r="54" spans="1:11" s="1009" customFormat="1" ht="37.5">
      <c r="A54" s="1004" t="s">
        <v>8270</v>
      </c>
      <c r="B54" s="1005" t="s">
        <v>8271</v>
      </c>
      <c r="C54" s="1042" t="s">
        <v>2336</v>
      </c>
      <c r="D54" s="1046" t="s">
        <v>8272</v>
      </c>
      <c r="E54" s="1026"/>
      <c r="F54" s="1029"/>
      <c r="K54" s="9"/>
    </row>
    <row r="55" spans="1:11">
      <c r="A55" s="1423" t="s">
        <v>8273</v>
      </c>
      <c r="B55" s="1423"/>
      <c r="C55" s="1423"/>
      <c r="D55" s="1423"/>
      <c r="E55" s="1423"/>
      <c r="K55" s="9"/>
    </row>
    <row r="56" spans="1:11" ht="18" customHeight="1">
      <c r="A56" s="1020" t="s">
        <v>8274</v>
      </c>
      <c r="B56" s="1052" t="s">
        <v>8275</v>
      </c>
      <c r="C56" s="1032" t="s">
        <v>2170</v>
      </c>
      <c r="E56" s="1038"/>
      <c r="K56" s="9"/>
    </row>
    <row r="57" spans="1:11" ht="15" customHeight="1">
      <c r="A57" s="1020" t="s">
        <v>8276</v>
      </c>
      <c r="B57" s="1052" t="s">
        <v>8277</v>
      </c>
      <c r="C57" s="1032" t="s">
        <v>2170</v>
      </c>
      <c r="D57" s="1047"/>
      <c r="E57" s="1038"/>
      <c r="K57" s="9"/>
    </row>
    <row r="58" spans="1:11" s="1009" customFormat="1" ht="28.5" customHeight="1">
      <c r="A58" s="1020" t="s">
        <v>8278</v>
      </c>
      <c r="B58" s="1053" t="s">
        <v>8279</v>
      </c>
      <c r="C58" s="1006" t="s">
        <v>2336</v>
      </c>
      <c r="D58" s="1046" t="s">
        <v>8272</v>
      </c>
      <c r="E58" s="1026"/>
      <c r="F58" s="1029"/>
      <c r="K58" s="9"/>
    </row>
    <row r="59" spans="1:11">
      <c r="A59" s="1423" t="s">
        <v>8280</v>
      </c>
      <c r="B59" s="1423"/>
      <c r="C59" s="1423"/>
      <c r="D59" s="1423"/>
      <c r="E59" s="1423"/>
      <c r="K59" s="9"/>
    </row>
    <row r="60" spans="1:11" ht="25.5">
      <c r="A60" s="1054" t="s">
        <v>8281</v>
      </c>
      <c r="B60" s="1005" t="s">
        <v>8282</v>
      </c>
      <c r="C60" s="1032" t="s">
        <v>2170</v>
      </c>
      <c r="D60" s="1055"/>
      <c r="E60" s="1038"/>
      <c r="K60" s="9"/>
    </row>
    <row r="61" spans="1:11" ht="136.5">
      <c r="A61" s="1054" t="s">
        <v>8283</v>
      </c>
      <c r="B61" s="1010" t="s">
        <v>8284</v>
      </c>
      <c r="C61" s="1032" t="s">
        <v>2170</v>
      </c>
      <c r="D61" s="1055"/>
      <c r="E61" s="1034" t="s">
        <v>8285</v>
      </c>
      <c r="K61" s="9"/>
    </row>
    <row r="62" spans="1:11" ht="25.5">
      <c r="A62" s="1056" t="s">
        <v>8286</v>
      </c>
      <c r="B62" s="1010" t="s">
        <v>8287</v>
      </c>
      <c r="C62" s="1032" t="s">
        <v>2170</v>
      </c>
      <c r="D62" s="1055" t="s">
        <v>8288</v>
      </c>
      <c r="E62" s="1038"/>
      <c r="K62" s="9"/>
    </row>
    <row r="63" spans="1:11">
      <c r="A63" s="1056" t="s">
        <v>8289</v>
      </c>
      <c r="B63" s="1057" t="s">
        <v>8290</v>
      </c>
      <c r="C63" s="1032" t="s">
        <v>2170</v>
      </c>
      <c r="D63" s="1055"/>
      <c r="E63" s="1038"/>
      <c r="K63" s="9"/>
    </row>
    <row r="64" spans="1:11" s="1062" customFormat="1">
      <c r="A64" s="1058" t="s">
        <v>8291</v>
      </c>
      <c r="B64" s="1059" t="s">
        <v>8292</v>
      </c>
      <c r="C64" s="1060" t="s">
        <v>2170</v>
      </c>
      <c r="D64" s="1055"/>
      <c r="E64" s="1061"/>
      <c r="K64" s="9"/>
    </row>
    <row r="65" spans="1:11">
      <c r="A65" s="1056" t="s">
        <v>8293</v>
      </c>
      <c r="B65" s="1057" t="s">
        <v>8294</v>
      </c>
      <c r="C65" s="1032" t="s">
        <v>2170</v>
      </c>
      <c r="D65" s="1055"/>
      <c r="E65" s="1038"/>
      <c r="K65" s="9"/>
    </row>
    <row r="66" spans="1:11">
      <c r="A66" s="1423" t="s">
        <v>8295</v>
      </c>
      <c r="B66" s="1423"/>
      <c r="C66" s="1423"/>
      <c r="D66" s="1423"/>
      <c r="E66" s="1423"/>
      <c r="K66" s="9"/>
    </row>
    <row r="67" spans="1:11" ht="25.5">
      <c r="A67" s="1056" t="s">
        <v>8296</v>
      </c>
      <c r="B67" s="1052" t="s">
        <v>8297</v>
      </c>
      <c r="C67" s="1032" t="s">
        <v>2170</v>
      </c>
      <c r="D67" s="1055"/>
      <c r="E67" s="1038"/>
      <c r="K67" s="9"/>
    </row>
    <row r="68" spans="1:11" ht="25.5">
      <c r="A68" s="1056" t="s">
        <v>8298</v>
      </c>
      <c r="B68" s="1052" t="s">
        <v>8299</v>
      </c>
      <c r="C68" s="1032" t="s">
        <v>2170</v>
      </c>
      <c r="D68" s="1055"/>
      <c r="E68" s="1038"/>
      <c r="K68" s="9"/>
    </row>
    <row r="69" spans="1:11" ht="25.5">
      <c r="A69" s="1056" t="s">
        <v>8300</v>
      </c>
      <c r="B69" s="1052" t="s">
        <v>8301</v>
      </c>
      <c r="C69" s="1032" t="s">
        <v>2170</v>
      </c>
      <c r="D69" s="1055"/>
      <c r="E69" s="1038"/>
      <c r="K69" s="9"/>
    </row>
    <row r="70" spans="1:11" ht="25.5">
      <c r="A70" s="1056" t="s">
        <v>8302</v>
      </c>
      <c r="B70" s="1052" t="s">
        <v>8303</v>
      </c>
      <c r="C70" s="1032" t="s">
        <v>2170</v>
      </c>
      <c r="D70" s="1055"/>
      <c r="E70" s="1038"/>
      <c r="K70" s="9"/>
    </row>
    <row r="71" spans="1:11" ht="25.5">
      <c r="A71" s="1056" t="s">
        <v>8304</v>
      </c>
      <c r="B71" s="1052" t="s">
        <v>8305</v>
      </c>
      <c r="C71" s="1032" t="s">
        <v>2170</v>
      </c>
      <c r="D71" s="1055"/>
      <c r="E71" s="1038"/>
      <c r="K71" s="9"/>
    </row>
    <row r="72" spans="1:11" s="1009" customFormat="1" ht="25.5">
      <c r="A72" s="1056" t="s">
        <v>8306</v>
      </c>
      <c r="B72" s="1053" t="s">
        <v>8307</v>
      </c>
      <c r="C72" s="1006" t="s">
        <v>2170</v>
      </c>
      <c r="D72" s="1050"/>
      <c r="E72" s="1026"/>
      <c r="K72" s="9"/>
    </row>
    <row r="73" spans="1:11" s="1009" customFormat="1" ht="25.5">
      <c r="A73" s="1056" t="s">
        <v>8308</v>
      </c>
      <c r="B73" s="1053" t="s">
        <v>8309</v>
      </c>
      <c r="C73" s="1006" t="s">
        <v>2170</v>
      </c>
      <c r="D73" s="1050"/>
      <c r="E73" s="1026"/>
      <c r="K73" s="9"/>
    </row>
    <row r="74" spans="1:11" ht="25.5">
      <c r="A74" s="1056" t="s">
        <v>8310</v>
      </c>
      <c r="B74" s="1052" t="s">
        <v>8311</v>
      </c>
      <c r="C74" s="1032" t="s">
        <v>2336</v>
      </c>
      <c r="D74" s="1033" t="s">
        <v>8312</v>
      </c>
      <c r="E74" s="1038"/>
      <c r="K74" s="9"/>
    </row>
    <row r="75" spans="1:11">
      <c r="A75" s="1423" t="s">
        <v>8313</v>
      </c>
      <c r="B75" s="1423"/>
      <c r="C75" s="1423"/>
      <c r="D75" s="1423"/>
      <c r="E75" s="1423"/>
      <c r="K75" s="9"/>
    </row>
    <row r="76" spans="1:11" ht="25.5">
      <c r="A76" s="1056" t="s">
        <v>8314</v>
      </c>
      <c r="B76" s="1052" t="s">
        <v>8315</v>
      </c>
      <c r="C76" s="1032" t="s">
        <v>2170</v>
      </c>
      <c r="D76" s="1055"/>
      <c r="E76" s="1038"/>
      <c r="K76" s="9"/>
    </row>
    <row r="77" spans="1:11" ht="37.5">
      <c r="A77" s="1056" t="s">
        <v>8316</v>
      </c>
      <c r="B77" s="1052" t="s">
        <v>8317</v>
      </c>
      <c r="C77" s="1032" t="s">
        <v>2170</v>
      </c>
      <c r="D77" s="1055" t="s">
        <v>8318</v>
      </c>
      <c r="E77" s="1038"/>
      <c r="K77" s="9"/>
    </row>
    <row r="78" spans="1:11" s="1009" customFormat="1" ht="27.75" customHeight="1">
      <c r="A78" s="1056" t="s">
        <v>8319</v>
      </c>
      <c r="B78" s="1053" t="s">
        <v>8320</v>
      </c>
      <c r="C78" s="1006" t="s">
        <v>2336</v>
      </c>
      <c r="D78" s="1046" t="s">
        <v>8272</v>
      </c>
      <c r="E78" s="1026"/>
      <c r="F78" s="1029"/>
      <c r="K78" s="9"/>
    </row>
    <row r="79" spans="1:11" ht="25.5">
      <c r="A79" s="1056" t="s">
        <v>8321</v>
      </c>
      <c r="B79" s="1052" t="s">
        <v>8322</v>
      </c>
      <c r="C79" s="1032" t="s">
        <v>2170</v>
      </c>
      <c r="D79" s="1055"/>
      <c r="E79" s="1038"/>
      <c r="K79" s="9"/>
    </row>
    <row r="80" spans="1:11" ht="26.25" customHeight="1">
      <c r="A80" s="1056" t="s">
        <v>8323</v>
      </c>
      <c r="B80" s="1063" t="s">
        <v>8324</v>
      </c>
      <c r="C80" s="1032" t="s">
        <v>91</v>
      </c>
      <c r="D80" s="1055"/>
      <c r="E80" s="1038"/>
      <c r="K80" s="9"/>
    </row>
    <row r="81" spans="1:11" ht="25.5">
      <c r="A81" s="1056" t="s">
        <v>8325</v>
      </c>
      <c r="B81" s="1052" t="s">
        <v>8326</v>
      </c>
      <c r="C81" s="1032" t="s">
        <v>91</v>
      </c>
      <c r="D81" s="1055"/>
      <c r="E81" s="1038"/>
      <c r="K81" s="9"/>
    </row>
    <row r="82" spans="1:11" ht="25.5">
      <c r="A82" s="1056" t="s">
        <v>2178</v>
      </c>
      <c r="B82" s="1064" t="s">
        <v>8327</v>
      </c>
      <c r="C82" s="1032" t="s">
        <v>91</v>
      </c>
      <c r="E82" s="1038"/>
      <c r="K82" s="9"/>
    </row>
    <row r="83" spans="1:11">
      <c r="A83" s="1056" t="s">
        <v>2178</v>
      </c>
      <c r="B83" s="1064" t="s">
        <v>8328</v>
      </c>
      <c r="C83" s="1032" t="s">
        <v>91</v>
      </c>
      <c r="E83" s="1038"/>
      <c r="K83" s="9"/>
    </row>
    <row r="84" spans="1:11" ht="37.5">
      <c r="A84" s="1056" t="s">
        <v>8329</v>
      </c>
      <c r="B84" s="1065" t="s">
        <v>8330</v>
      </c>
      <c r="C84" s="1032" t="s">
        <v>98</v>
      </c>
      <c r="D84" s="1055" t="s">
        <v>8331</v>
      </c>
      <c r="E84" s="1038"/>
      <c r="F84" s="1003"/>
      <c r="K84" s="9"/>
    </row>
    <row r="85" spans="1:11" ht="25.5">
      <c r="A85" s="1056" t="s">
        <v>8332</v>
      </c>
      <c r="B85" s="1052" t="s">
        <v>8333</v>
      </c>
      <c r="C85" s="1032" t="s">
        <v>2336</v>
      </c>
      <c r="D85" s="1055" t="s">
        <v>8334</v>
      </c>
      <c r="E85" s="1038"/>
      <c r="F85" s="1003"/>
      <c r="K85" s="9"/>
    </row>
    <row r="86" spans="1:11" s="1009" customFormat="1" ht="25.5">
      <c r="A86" s="1056" t="s">
        <v>8335</v>
      </c>
      <c r="B86" s="1053" t="s">
        <v>8336</v>
      </c>
      <c r="C86" s="1006" t="s">
        <v>2336</v>
      </c>
      <c r="D86" s="1046" t="s">
        <v>8272</v>
      </c>
      <c r="E86" s="1026"/>
      <c r="F86" s="1029"/>
      <c r="K86" s="9"/>
    </row>
    <row r="87" spans="1:11" ht="25.5">
      <c r="A87" s="1056" t="s">
        <v>8337</v>
      </c>
      <c r="B87" s="1052" t="s">
        <v>8338</v>
      </c>
      <c r="C87" s="1032" t="s">
        <v>2170</v>
      </c>
      <c r="D87" s="1055"/>
      <c r="E87" s="1038"/>
      <c r="K87" s="9"/>
    </row>
    <row r="88" spans="1:11" ht="37.5">
      <c r="A88" s="1056" t="s">
        <v>8339</v>
      </c>
      <c r="B88" s="1052" t="s">
        <v>8340</v>
      </c>
      <c r="C88" s="1032" t="s">
        <v>2170</v>
      </c>
      <c r="D88" s="1055"/>
      <c r="E88" s="1038"/>
      <c r="K88" s="9"/>
    </row>
    <row r="89" spans="1:11" ht="61.5">
      <c r="A89" s="1056" t="s">
        <v>8341</v>
      </c>
      <c r="B89" s="1052" t="s">
        <v>8342</v>
      </c>
      <c r="C89" s="1032" t="s">
        <v>91</v>
      </c>
      <c r="D89" s="1055"/>
      <c r="E89" s="1038"/>
      <c r="K89" s="9"/>
    </row>
    <row r="90" spans="1:11">
      <c r="A90" s="1423" t="s">
        <v>8343</v>
      </c>
      <c r="B90" s="1423"/>
      <c r="C90" s="1423"/>
      <c r="D90" s="1423"/>
      <c r="E90" s="1423"/>
      <c r="K90" s="9"/>
    </row>
    <row r="91" spans="1:11" ht="25.5">
      <c r="A91" s="1054" t="s">
        <v>8293</v>
      </c>
      <c r="B91" s="1010" t="s">
        <v>8344</v>
      </c>
      <c r="C91" s="1032" t="s">
        <v>2170</v>
      </c>
      <c r="D91" s="1055"/>
      <c r="E91" s="1038"/>
      <c r="K91" s="9"/>
    </row>
    <row r="92" spans="1:11" ht="25.5">
      <c r="A92" s="1054" t="s">
        <v>8345</v>
      </c>
      <c r="B92" s="1010" t="s">
        <v>8346</v>
      </c>
      <c r="C92" s="1032" t="s">
        <v>2170</v>
      </c>
      <c r="D92" s="1055"/>
      <c r="E92" s="1038"/>
      <c r="K92" s="9"/>
    </row>
    <row r="93" spans="1:11" ht="25.5">
      <c r="A93" s="1054" t="s">
        <v>8347</v>
      </c>
      <c r="B93" s="1005" t="s">
        <v>8348</v>
      </c>
      <c r="C93" s="1032" t="s">
        <v>2170</v>
      </c>
      <c r="D93" s="1055"/>
      <c r="E93" s="1038"/>
      <c r="K93" s="9"/>
    </row>
    <row r="94" spans="1:11" ht="25.5">
      <c r="A94" s="1054" t="s">
        <v>8349</v>
      </c>
      <c r="B94" s="1005" t="s">
        <v>8350</v>
      </c>
      <c r="C94" s="1032" t="s">
        <v>2170</v>
      </c>
      <c r="D94" s="1055"/>
      <c r="E94" s="1038"/>
      <c r="K94" s="9"/>
    </row>
    <row r="95" spans="1:11" ht="25.5">
      <c r="A95" s="1054" t="s">
        <v>8351</v>
      </c>
      <c r="B95" s="1010" t="s">
        <v>8352</v>
      </c>
      <c r="C95" s="1032" t="s">
        <v>2170</v>
      </c>
      <c r="D95" s="1055"/>
      <c r="E95" s="1038"/>
      <c r="K95" s="9"/>
    </row>
    <row r="96" spans="1:11">
      <c r="A96" s="1054" t="s">
        <v>2178</v>
      </c>
      <c r="B96" s="1066" t="s">
        <v>8353</v>
      </c>
      <c r="C96" s="1032" t="s">
        <v>2170</v>
      </c>
      <c r="D96" s="1055"/>
      <c r="E96" s="1038"/>
      <c r="K96" s="9"/>
    </row>
    <row r="97" spans="1:11">
      <c r="A97" s="1054" t="s">
        <v>2178</v>
      </c>
      <c r="B97" s="1066" t="s">
        <v>8354</v>
      </c>
      <c r="C97" s="1032" t="s">
        <v>2170</v>
      </c>
      <c r="D97" s="1055"/>
      <c r="E97" s="1038"/>
      <c r="K97" s="9"/>
    </row>
    <row r="98" spans="1:11">
      <c r="A98" s="1054" t="s">
        <v>2178</v>
      </c>
      <c r="B98" s="1066" t="s">
        <v>8355</v>
      </c>
      <c r="C98" s="1032" t="s">
        <v>2170</v>
      </c>
      <c r="D98" s="1055"/>
      <c r="E98" s="1038"/>
      <c r="K98" s="9"/>
    </row>
    <row r="99" spans="1:11">
      <c r="A99" s="1054" t="s">
        <v>2178</v>
      </c>
      <c r="B99" s="1066" t="s">
        <v>8356</v>
      </c>
      <c r="C99" s="1032" t="s">
        <v>2170</v>
      </c>
      <c r="D99" s="1055"/>
      <c r="E99" s="1038"/>
      <c r="K99" s="9"/>
    </row>
    <row r="100" spans="1:11">
      <c r="A100" s="1054" t="s">
        <v>2178</v>
      </c>
      <c r="B100" s="1066" t="s">
        <v>8357</v>
      </c>
      <c r="C100" s="1032" t="s">
        <v>2170</v>
      </c>
      <c r="D100" s="1055"/>
      <c r="E100" s="1038"/>
      <c r="K100" s="9"/>
    </row>
    <row r="101" spans="1:11">
      <c r="A101" s="1054" t="s">
        <v>2178</v>
      </c>
      <c r="B101" s="1066" t="s">
        <v>8358</v>
      </c>
      <c r="C101" s="1032" t="s">
        <v>2170</v>
      </c>
      <c r="D101" s="1055"/>
      <c r="E101" s="1038"/>
      <c r="K101" s="9"/>
    </row>
    <row r="102" spans="1:11">
      <c r="A102" s="1054" t="s">
        <v>2178</v>
      </c>
      <c r="B102" s="1066" t="s">
        <v>8359</v>
      </c>
      <c r="C102" s="1032" t="s">
        <v>2170</v>
      </c>
      <c r="D102" s="1055"/>
      <c r="E102" s="1038"/>
      <c r="K102" s="9"/>
    </row>
    <row r="103" spans="1:11">
      <c r="A103" s="1054" t="s">
        <v>2178</v>
      </c>
      <c r="B103" s="1066" t="s">
        <v>8360</v>
      </c>
      <c r="C103" s="1032" t="s">
        <v>2170</v>
      </c>
      <c r="D103" s="1055"/>
      <c r="E103" s="1038"/>
      <c r="K103" s="9"/>
    </row>
    <row r="104" spans="1:11">
      <c r="A104" s="1054" t="s">
        <v>8329</v>
      </c>
      <c r="B104" s="1067" t="s">
        <v>8361</v>
      </c>
      <c r="C104" s="1032" t="s">
        <v>2170</v>
      </c>
      <c r="D104" s="1055"/>
      <c r="E104" s="1038"/>
      <c r="K104" s="9"/>
    </row>
    <row r="105" spans="1:11" ht="15.75">
      <c r="A105" s="1068" t="s">
        <v>8362</v>
      </c>
      <c r="B105" s="1068"/>
      <c r="C105" s="1069"/>
      <c r="D105" s="1070"/>
      <c r="E105" s="1068"/>
      <c r="K105" s="9"/>
    </row>
    <row r="106" spans="1:11" ht="25.5">
      <c r="A106" s="1071" t="s">
        <v>8363</v>
      </c>
      <c r="B106" s="1010" t="s">
        <v>8364</v>
      </c>
      <c r="C106" s="1032" t="s">
        <v>2170</v>
      </c>
      <c r="E106" s="1038"/>
      <c r="K106" s="9"/>
    </row>
    <row r="107" spans="1:11">
      <c r="A107" s="1072" t="s">
        <v>2178</v>
      </c>
      <c r="B107" s="1019" t="s">
        <v>8365</v>
      </c>
      <c r="C107" s="1032" t="s">
        <v>2170</v>
      </c>
      <c r="E107" s="1038"/>
      <c r="K107" s="9"/>
    </row>
    <row r="108" spans="1:11">
      <c r="A108" s="1072" t="s">
        <v>2178</v>
      </c>
      <c r="B108" s="1019" t="s">
        <v>8366</v>
      </c>
      <c r="C108" s="1032" t="s">
        <v>2170</v>
      </c>
      <c r="E108" s="1038"/>
      <c r="K108" s="9"/>
    </row>
    <row r="109" spans="1:11">
      <c r="A109" s="1072" t="s">
        <v>2178</v>
      </c>
      <c r="B109" s="1019" t="s">
        <v>8367</v>
      </c>
      <c r="C109" s="1032" t="s">
        <v>2170</v>
      </c>
      <c r="E109" s="1038"/>
      <c r="K109" s="9"/>
    </row>
    <row r="110" spans="1:11" s="1009" customFormat="1">
      <c r="A110" s="1072" t="s">
        <v>8368</v>
      </c>
      <c r="B110" s="1019" t="s">
        <v>8369</v>
      </c>
      <c r="C110" s="1006" t="s">
        <v>2170</v>
      </c>
      <c r="D110" s="1013"/>
      <c r="E110" s="1026"/>
      <c r="K110" s="9"/>
    </row>
    <row r="111" spans="1:11" s="1009" customFormat="1">
      <c r="A111" s="1072" t="s">
        <v>2178</v>
      </c>
      <c r="B111" s="1019" t="s">
        <v>8370</v>
      </c>
      <c r="C111" s="1006" t="s">
        <v>2170</v>
      </c>
      <c r="D111" s="1011"/>
      <c r="E111" s="1026"/>
      <c r="K111" s="9"/>
    </row>
    <row r="112" spans="1:11" s="1009" customFormat="1">
      <c r="A112" s="1072" t="s">
        <v>2178</v>
      </c>
      <c r="B112" s="1019" t="s">
        <v>8371</v>
      </c>
      <c r="C112" s="1006" t="s">
        <v>2170</v>
      </c>
      <c r="D112" s="1011"/>
      <c r="E112" s="1026"/>
      <c r="K112" s="9"/>
    </row>
    <row r="113" spans="1:11" s="1009" customFormat="1">
      <c r="A113" s="1072" t="s">
        <v>8368</v>
      </c>
      <c r="B113" s="1019" t="s">
        <v>8372</v>
      </c>
      <c r="C113" s="1006" t="s">
        <v>2170</v>
      </c>
      <c r="D113" s="1013"/>
      <c r="E113" s="1026"/>
      <c r="K113" s="9"/>
    </row>
    <row r="114" spans="1:11" s="1009" customFormat="1">
      <c r="A114" s="1072" t="s">
        <v>8368</v>
      </c>
      <c r="B114" s="1019" t="s">
        <v>8373</v>
      </c>
      <c r="C114" s="1006" t="s">
        <v>2170</v>
      </c>
      <c r="D114" s="1013"/>
      <c r="E114" s="1026"/>
      <c r="K114" s="9"/>
    </row>
    <row r="115" spans="1:11" s="1009" customFormat="1" ht="29.25">
      <c r="A115" s="1072" t="s">
        <v>8368</v>
      </c>
      <c r="B115" s="1019" t="s">
        <v>8374</v>
      </c>
      <c r="C115" s="1006" t="s">
        <v>2336</v>
      </c>
      <c r="D115" s="1011" t="s">
        <v>8375</v>
      </c>
      <c r="E115" s="1026"/>
      <c r="K115" s="9"/>
    </row>
    <row r="116" spans="1:11" ht="25.5">
      <c r="A116" s="1071" t="s">
        <v>8376</v>
      </c>
      <c r="B116" s="1010" t="s">
        <v>8377</v>
      </c>
      <c r="C116" s="1032" t="s">
        <v>2170</v>
      </c>
      <c r="E116" s="1038"/>
      <c r="K116" s="9"/>
    </row>
    <row r="117" spans="1:11">
      <c r="A117" s="1072" t="s">
        <v>2178</v>
      </c>
      <c r="B117" s="1019" t="s">
        <v>8378</v>
      </c>
      <c r="C117" s="1032" t="s">
        <v>2170</v>
      </c>
      <c r="E117" s="1038"/>
      <c r="K117" s="9"/>
    </row>
    <row r="118" spans="1:11" ht="25.5">
      <c r="A118" s="1072" t="s">
        <v>2178</v>
      </c>
      <c r="B118" s="1019" t="s">
        <v>8379</v>
      </c>
      <c r="C118" s="1032" t="s">
        <v>2170</v>
      </c>
      <c r="E118" s="1038"/>
      <c r="K118" s="9"/>
    </row>
    <row r="119" spans="1:11" ht="25.5">
      <c r="A119" s="1072" t="s">
        <v>2178</v>
      </c>
      <c r="B119" s="1019" t="s">
        <v>8380</v>
      </c>
      <c r="C119" s="1032" t="s">
        <v>2170</v>
      </c>
      <c r="E119" s="1038"/>
      <c r="K119" s="9"/>
    </row>
    <row r="120" spans="1:11">
      <c r="A120" s="1072" t="s">
        <v>2178</v>
      </c>
      <c r="B120" s="1019" t="s">
        <v>8381</v>
      </c>
      <c r="C120" s="1032" t="s">
        <v>2170</v>
      </c>
      <c r="E120" s="1038"/>
      <c r="K120" s="9"/>
    </row>
    <row r="121" spans="1:11" s="1009" customFormat="1">
      <c r="A121" s="1072" t="s">
        <v>2178</v>
      </c>
      <c r="B121" s="1019" t="s">
        <v>8382</v>
      </c>
      <c r="C121" s="1006" t="s">
        <v>2170</v>
      </c>
      <c r="D121" s="1013"/>
      <c r="E121" s="1026"/>
      <c r="K121" s="9"/>
    </row>
    <row r="122" spans="1:11">
      <c r="A122" s="1072" t="s">
        <v>2178</v>
      </c>
      <c r="B122" s="1019" t="s">
        <v>8383</v>
      </c>
      <c r="C122" s="1032" t="s">
        <v>2170</v>
      </c>
      <c r="E122" s="1038"/>
      <c r="K122" s="9"/>
    </row>
    <row r="123" spans="1:11">
      <c r="A123" s="1072" t="s">
        <v>2178</v>
      </c>
      <c r="B123" s="1019" t="s">
        <v>8384</v>
      </c>
      <c r="C123" s="1032" t="s">
        <v>2170</v>
      </c>
      <c r="E123" s="1038"/>
      <c r="K123" s="9"/>
    </row>
    <row r="124" spans="1:11">
      <c r="A124" s="1072" t="s">
        <v>2178</v>
      </c>
      <c r="B124" s="1019" t="s">
        <v>8385</v>
      </c>
      <c r="C124" s="1032" t="s">
        <v>2170</v>
      </c>
      <c r="E124" s="1038"/>
      <c r="K124" s="9"/>
    </row>
    <row r="125" spans="1:11" ht="25.5">
      <c r="A125" s="1071" t="s">
        <v>8386</v>
      </c>
      <c r="B125" s="1010" t="s">
        <v>8387</v>
      </c>
      <c r="C125" s="1032" t="s">
        <v>2170</v>
      </c>
      <c r="E125" s="1038"/>
      <c r="K125" s="9"/>
    </row>
    <row r="126" spans="1:11">
      <c r="A126" s="1072" t="s">
        <v>2178</v>
      </c>
      <c r="B126" s="1019" t="s">
        <v>8388</v>
      </c>
      <c r="C126" s="1032" t="s">
        <v>2170</v>
      </c>
      <c r="E126" s="1038"/>
      <c r="K126" s="9"/>
    </row>
    <row r="127" spans="1:11">
      <c r="A127" s="1072" t="s">
        <v>2178</v>
      </c>
      <c r="B127" s="1019" t="s">
        <v>8389</v>
      </c>
      <c r="C127" s="1032" t="s">
        <v>2170</v>
      </c>
      <c r="E127" s="1038"/>
      <c r="K127" s="9"/>
    </row>
    <row r="128" spans="1:11">
      <c r="A128" s="1072" t="s">
        <v>2178</v>
      </c>
      <c r="B128" s="1019" t="s">
        <v>8390</v>
      </c>
      <c r="C128" s="1032" t="s">
        <v>2170</v>
      </c>
      <c r="E128" s="1038"/>
      <c r="K128" s="9"/>
    </row>
    <row r="129" spans="1:11">
      <c r="A129" s="1072" t="s">
        <v>2178</v>
      </c>
      <c r="B129" s="1019" t="s">
        <v>8391</v>
      </c>
      <c r="C129" s="1032" t="s">
        <v>91</v>
      </c>
      <c r="E129" s="1038"/>
      <c r="K129" s="9"/>
    </row>
    <row r="130" spans="1:11">
      <c r="A130" s="1072" t="s">
        <v>2178</v>
      </c>
      <c r="B130" s="1019" t="s">
        <v>8392</v>
      </c>
      <c r="C130" s="1032" t="s">
        <v>2336</v>
      </c>
      <c r="D130" s="1033" t="s">
        <v>8393</v>
      </c>
      <c r="E130" s="1038"/>
      <c r="F130" s="1003"/>
      <c r="K130" s="9"/>
    </row>
    <row r="131" spans="1:11">
      <c r="A131" s="1072" t="s">
        <v>2178</v>
      </c>
      <c r="B131" s="1019" t="s">
        <v>8394</v>
      </c>
      <c r="C131" s="1032" t="s">
        <v>2336</v>
      </c>
      <c r="D131" s="1033" t="s">
        <v>8393</v>
      </c>
      <c r="E131" s="1038"/>
      <c r="K131" s="9"/>
    </row>
    <row r="132" spans="1:11">
      <c r="A132" s="1072" t="s">
        <v>2178</v>
      </c>
      <c r="B132" s="1019" t="s">
        <v>8395</v>
      </c>
      <c r="C132" s="1032" t="s">
        <v>2336</v>
      </c>
      <c r="D132" s="1033" t="s">
        <v>8393</v>
      </c>
      <c r="E132" s="1038"/>
      <c r="K132" s="9"/>
    </row>
    <row r="133" spans="1:11">
      <c r="A133" s="1072" t="s">
        <v>2178</v>
      </c>
      <c r="B133" s="1019" t="s">
        <v>8396</v>
      </c>
      <c r="C133" s="1032" t="s">
        <v>91</v>
      </c>
      <c r="E133" s="1038"/>
      <c r="K133" s="9"/>
    </row>
    <row r="134" spans="1:11" ht="25.5">
      <c r="A134" s="1073" t="s">
        <v>8397</v>
      </c>
      <c r="B134" s="1010" t="s">
        <v>8398</v>
      </c>
      <c r="C134" s="1032" t="s">
        <v>2206</v>
      </c>
      <c r="D134" s="1033" t="s">
        <v>8399</v>
      </c>
      <c r="E134" s="1038"/>
      <c r="K134" s="9"/>
    </row>
    <row r="135" spans="1:11" s="1067" customFormat="1">
      <c r="A135" s="1074" t="s">
        <v>2178</v>
      </c>
      <c r="B135" s="1019" t="s">
        <v>8400</v>
      </c>
      <c r="C135" s="1032" t="s">
        <v>2170</v>
      </c>
      <c r="D135" s="1040"/>
      <c r="E135" s="1041"/>
      <c r="K135" s="9"/>
    </row>
    <row r="136" spans="1:11" s="1067" customFormat="1">
      <c r="A136" s="1074" t="s">
        <v>2178</v>
      </c>
      <c r="B136" s="1019" t="s">
        <v>8401</v>
      </c>
      <c r="C136" s="1032" t="s">
        <v>91</v>
      </c>
      <c r="D136" s="1033"/>
      <c r="E136" s="1041"/>
      <c r="K136" s="9"/>
    </row>
    <row r="137" spans="1:11" s="1067" customFormat="1">
      <c r="A137" s="1074" t="s">
        <v>2178</v>
      </c>
      <c r="B137" s="1019" t="s">
        <v>8402</v>
      </c>
      <c r="C137" s="1032" t="s">
        <v>2336</v>
      </c>
      <c r="D137" s="1033" t="s">
        <v>8393</v>
      </c>
      <c r="E137" s="1041"/>
      <c r="K137" s="9"/>
    </row>
    <row r="138" spans="1:11" s="1067" customFormat="1">
      <c r="A138" s="1074" t="s">
        <v>2178</v>
      </c>
      <c r="B138" s="1019" t="s">
        <v>8403</v>
      </c>
      <c r="C138" s="1032" t="s">
        <v>2336</v>
      </c>
      <c r="D138" s="1033" t="s">
        <v>8393</v>
      </c>
      <c r="E138" s="1041"/>
      <c r="K138" s="9"/>
    </row>
    <row r="139" spans="1:11" s="1067" customFormat="1">
      <c r="A139" s="1074" t="s">
        <v>2178</v>
      </c>
      <c r="B139" s="1019" t="s">
        <v>8404</v>
      </c>
      <c r="C139" s="1032" t="s">
        <v>2336</v>
      </c>
      <c r="D139" s="1033" t="s">
        <v>8393</v>
      </c>
      <c r="E139" s="1041"/>
      <c r="K139" s="9"/>
    </row>
    <row r="140" spans="1:11" s="1067" customFormat="1">
      <c r="A140" s="1074" t="s">
        <v>2178</v>
      </c>
      <c r="B140" s="1019" t="s">
        <v>8405</v>
      </c>
      <c r="C140" s="1032" t="s">
        <v>2336</v>
      </c>
      <c r="D140" s="1033" t="s">
        <v>8393</v>
      </c>
      <c r="E140" s="1041"/>
      <c r="K140" s="9"/>
    </row>
    <row r="141" spans="1:11" s="1067" customFormat="1">
      <c r="A141" s="1074" t="s">
        <v>2178</v>
      </c>
      <c r="B141" s="1019" t="s">
        <v>8406</v>
      </c>
      <c r="C141" s="1032" t="s">
        <v>2170</v>
      </c>
      <c r="D141" s="1040"/>
      <c r="E141" s="1041"/>
      <c r="K141" s="9"/>
    </row>
    <row r="142" spans="1:11" s="1067" customFormat="1">
      <c r="A142" s="1074" t="s">
        <v>2178</v>
      </c>
      <c r="B142" s="1019" t="s">
        <v>8407</v>
      </c>
      <c r="C142" s="1032" t="s">
        <v>2170</v>
      </c>
      <c r="D142" s="1040"/>
      <c r="E142" s="1041"/>
      <c r="K142" s="9"/>
    </row>
    <row r="143" spans="1:11" s="1067" customFormat="1">
      <c r="A143" s="1074" t="s">
        <v>2178</v>
      </c>
      <c r="B143" s="1019" t="s">
        <v>8408</v>
      </c>
      <c r="C143" s="1032" t="s">
        <v>2336</v>
      </c>
      <c r="D143" s="1033" t="s">
        <v>8393</v>
      </c>
      <c r="E143" s="1041"/>
      <c r="K143" s="9"/>
    </row>
    <row r="144" spans="1:11" s="1067" customFormat="1">
      <c r="A144" s="1074" t="s">
        <v>2178</v>
      </c>
      <c r="B144" s="1019" t="s">
        <v>8409</v>
      </c>
      <c r="C144" s="1032" t="s">
        <v>2336</v>
      </c>
      <c r="D144" s="1033" t="s">
        <v>8393</v>
      </c>
      <c r="E144" s="1041"/>
      <c r="K144" s="9"/>
    </row>
    <row r="145" spans="1:11" s="1067" customFormat="1">
      <c r="A145" s="1074" t="s">
        <v>2178</v>
      </c>
      <c r="B145" s="1019" t="s">
        <v>8410</v>
      </c>
      <c r="C145" s="1032" t="s">
        <v>2336</v>
      </c>
      <c r="D145" s="1033" t="s">
        <v>8393</v>
      </c>
      <c r="E145" s="1041"/>
      <c r="K145" s="9"/>
    </row>
    <row r="146" spans="1:11" ht="25.5">
      <c r="A146" s="1071" t="s">
        <v>8411</v>
      </c>
      <c r="B146" s="1010" t="s">
        <v>8412</v>
      </c>
      <c r="C146" s="1032" t="s">
        <v>2336</v>
      </c>
      <c r="D146" s="1033" t="s">
        <v>8393</v>
      </c>
      <c r="E146" s="1038"/>
      <c r="K146" s="9"/>
    </row>
    <row r="147" spans="1:11" s="1067" customFormat="1" ht="49.5">
      <c r="A147" s="1074" t="s">
        <v>2178</v>
      </c>
      <c r="B147" s="1019" t="s">
        <v>8413</v>
      </c>
      <c r="C147" s="1032" t="s">
        <v>2181</v>
      </c>
      <c r="D147" s="1040" t="s">
        <v>8414</v>
      </c>
      <c r="E147" s="1041"/>
      <c r="K147" s="9"/>
    </row>
    <row r="148" spans="1:11" s="1067" customFormat="1" ht="25.5">
      <c r="A148" s="1074" t="s">
        <v>2178</v>
      </c>
      <c r="B148" s="1019" t="s">
        <v>8415</v>
      </c>
      <c r="C148" s="1032" t="s">
        <v>2336</v>
      </c>
      <c r="D148" s="1033" t="s">
        <v>8393</v>
      </c>
      <c r="E148" s="1041"/>
      <c r="K148" s="9"/>
    </row>
    <row r="149" spans="1:11" s="1067" customFormat="1">
      <c r="A149" s="1074" t="s">
        <v>2178</v>
      </c>
      <c r="B149" s="1019" t="s">
        <v>8416</v>
      </c>
      <c r="C149" s="1032" t="s">
        <v>2336</v>
      </c>
      <c r="D149" s="1033" t="s">
        <v>8393</v>
      </c>
      <c r="E149" s="1041"/>
      <c r="K149" s="9"/>
    </row>
    <row r="150" spans="1:11" s="1067" customFormat="1" ht="25.5">
      <c r="A150" s="1074" t="s">
        <v>2178</v>
      </c>
      <c r="B150" s="1019" t="s">
        <v>8417</v>
      </c>
      <c r="C150" s="1032" t="s">
        <v>2336</v>
      </c>
      <c r="D150" s="1033" t="s">
        <v>8393</v>
      </c>
      <c r="E150" s="1041"/>
      <c r="K150" s="9"/>
    </row>
    <row r="151" spans="1:11">
      <c r="A151" s="1423" t="s">
        <v>8418</v>
      </c>
      <c r="B151" s="1423"/>
      <c r="C151" s="1423"/>
      <c r="D151" s="1423"/>
      <c r="E151" s="1423"/>
      <c r="K151" s="9"/>
    </row>
    <row r="152" spans="1:11" s="1067" customFormat="1" ht="25.5">
      <c r="A152" s="1054" t="s">
        <v>8419</v>
      </c>
      <c r="B152" s="1052" t="s">
        <v>8420</v>
      </c>
      <c r="C152" s="1032" t="s">
        <v>2336</v>
      </c>
      <c r="D152" s="1033" t="s">
        <v>8393</v>
      </c>
      <c r="E152" s="1041"/>
      <c r="K152" s="9"/>
    </row>
    <row r="153" spans="1:11" s="1067" customFormat="1" ht="25.5">
      <c r="A153" s="1054" t="s">
        <v>8421</v>
      </c>
      <c r="B153" s="1052" t="s">
        <v>8422</v>
      </c>
      <c r="C153" s="1032" t="s">
        <v>91</v>
      </c>
      <c r="D153" s="1033"/>
      <c r="E153" s="1041"/>
      <c r="K153" s="9"/>
    </row>
    <row r="154" spans="1:11" s="1067" customFormat="1" ht="25.5">
      <c r="A154" s="1054" t="s">
        <v>8423</v>
      </c>
      <c r="B154" s="1052" t="s">
        <v>8424</v>
      </c>
      <c r="C154" s="1032" t="s">
        <v>91</v>
      </c>
      <c r="D154" s="1033"/>
      <c r="E154" s="1041"/>
      <c r="K154" s="9"/>
    </row>
    <row r="155" spans="1:11" s="1067" customFormat="1" ht="37.5">
      <c r="A155" s="1054" t="s">
        <v>8425</v>
      </c>
      <c r="B155" s="1052" t="s">
        <v>8426</v>
      </c>
      <c r="C155" s="1032" t="s">
        <v>2336</v>
      </c>
      <c r="D155" s="1033" t="s">
        <v>8393</v>
      </c>
      <c r="E155" s="1041"/>
      <c r="K155" s="9"/>
    </row>
    <row r="156" spans="1:11" s="1067" customFormat="1">
      <c r="A156" s="1054" t="s">
        <v>8227</v>
      </c>
      <c r="B156" s="1052" t="s">
        <v>8427</v>
      </c>
      <c r="C156" s="1032" t="s">
        <v>91</v>
      </c>
      <c r="D156" s="1033"/>
      <c r="E156" s="1041"/>
      <c r="K156" s="9"/>
    </row>
    <row r="157" spans="1:11" s="1067" customFormat="1" ht="25.5">
      <c r="A157" s="1054" t="s">
        <v>8428</v>
      </c>
      <c r="B157" s="1052" t="s">
        <v>8429</v>
      </c>
      <c r="C157" s="1032" t="s">
        <v>91</v>
      </c>
      <c r="D157" s="1033"/>
      <c r="E157" s="1041"/>
      <c r="K157" s="9"/>
    </row>
    <row r="158" spans="1:11" s="1067" customFormat="1" ht="25.5">
      <c r="A158" s="1054" t="s">
        <v>8430</v>
      </c>
      <c r="B158" s="1052" t="s">
        <v>8431</v>
      </c>
      <c r="C158" s="1032" t="s">
        <v>91</v>
      </c>
      <c r="D158" s="1033"/>
      <c r="E158" s="1041"/>
      <c r="K158" s="9"/>
    </row>
    <row r="159" spans="1:11" s="1067" customFormat="1" ht="37.5">
      <c r="A159" s="1054" t="s">
        <v>8432</v>
      </c>
      <c r="B159" s="1052" t="s">
        <v>8433</v>
      </c>
      <c r="C159" s="1032" t="s">
        <v>91</v>
      </c>
      <c r="D159" s="1033"/>
      <c r="E159" s="1041"/>
      <c r="K159" s="9"/>
    </row>
    <row r="160" spans="1:11" s="1067" customFormat="1" ht="25.5">
      <c r="A160" s="1054" t="s">
        <v>8434</v>
      </c>
      <c r="B160" s="1005" t="s">
        <v>8435</v>
      </c>
      <c r="C160" s="1032" t="s">
        <v>91</v>
      </c>
      <c r="D160" s="1033"/>
      <c r="E160" s="1041"/>
      <c r="K160" s="9"/>
    </row>
    <row r="161" spans="1:11" s="1067" customFormat="1" ht="37.5">
      <c r="A161" s="1054" t="s">
        <v>8436</v>
      </c>
      <c r="B161" s="1036" t="s">
        <v>8437</v>
      </c>
      <c r="C161" s="1032" t="s">
        <v>91</v>
      </c>
      <c r="D161" s="1033"/>
      <c r="E161" s="1041"/>
      <c r="K161" s="9"/>
    </row>
    <row r="162" spans="1:11" s="1067" customFormat="1" ht="37.5">
      <c r="A162" s="1054" t="s">
        <v>8438</v>
      </c>
      <c r="B162" s="1036" t="s">
        <v>8439</v>
      </c>
      <c r="C162" s="1032" t="s">
        <v>91</v>
      </c>
      <c r="D162" s="1033"/>
      <c r="E162" s="1041"/>
      <c r="K162" s="9"/>
    </row>
    <row r="163" spans="1:11">
      <c r="A163" s="1423" t="s">
        <v>8440</v>
      </c>
      <c r="B163" s="1423"/>
      <c r="C163" s="1423"/>
      <c r="D163" s="1423"/>
      <c r="E163" s="1423"/>
      <c r="K163" s="9"/>
    </row>
    <row r="164" spans="1:11" s="1067" customFormat="1" ht="25.5">
      <c r="A164" s="1054" t="s">
        <v>8441</v>
      </c>
      <c r="B164" s="1052" t="s">
        <v>8442</v>
      </c>
      <c r="C164" s="1032" t="s">
        <v>91</v>
      </c>
      <c r="D164" s="1040"/>
      <c r="E164" s="1041"/>
      <c r="K164" s="9"/>
    </row>
    <row r="165" spans="1:11" s="1067" customFormat="1">
      <c r="A165" s="1054" t="s">
        <v>8443</v>
      </c>
      <c r="B165" s="1052" t="s">
        <v>8444</v>
      </c>
      <c r="C165" s="1032" t="s">
        <v>91</v>
      </c>
      <c r="D165" s="1040"/>
      <c r="E165" s="1041"/>
      <c r="K165" s="9"/>
    </row>
    <row r="166" spans="1:11" s="1067" customFormat="1">
      <c r="A166" s="1056" t="s">
        <v>8445</v>
      </c>
      <c r="B166" s="1052" t="s">
        <v>8446</v>
      </c>
      <c r="C166" s="1032" t="s">
        <v>91</v>
      </c>
      <c r="D166" s="1040"/>
      <c r="E166" s="1041"/>
      <c r="K166" s="9"/>
    </row>
    <row r="167" spans="1:11" s="1067" customFormat="1">
      <c r="A167" s="1056" t="s">
        <v>8447</v>
      </c>
      <c r="B167" s="1052" t="s">
        <v>8448</v>
      </c>
      <c r="C167" s="1032" t="s">
        <v>91</v>
      </c>
      <c r="D167" s="1040"/>
      <c r="E167" s="1041"/>
      <c r="K167" s="9"/>
    </row>
    <row r="168" spans="1:11" s="1067" customFormat="1">
      <c r="A168" s="1056" t="s">
        <v>8449</v>
      </c>
      <c r="B168" s="1052" t="s">
        <v>8450</v>
      </c>
      <c r="C168" s="1032" t="s">
        <v>91</v>
      </c>
      <c r="D168" s="1040"/>
      <c r="E168" s="1041"/>
      <c r="K168" s="9"/>
    </row>
    <row r="169" spans="1:11" s="1067" customFormat="1">
      <c r="A169" s="1056" t="s">
        <v>8451</v>
      </c>
      <c r="B169" s="1052" t="s">
        <v>8452</v>
      </c>
      <c r="C169" s="1032" t="s">
        <v>91</v>
      </c>
      <c r="D169" s="1040"/>
      <c r="E169" s="1041"/>
      <c r="K169" s="9"/>
    </row>
    <row r="170" spans="1:11" s="1067" customFormat="1" ht="25.5">
      <c r="A170" s="1056" t="s">
        <v>8453</v>
      </c>
      <c r="B170" s="1052" t="s">
        <v>8454</v>
      </c>
      <c r="C170" s="1032" t="s">
        <v>91</v>
      </c>
      <c r="D170" s="1040"/>
      <c r="E170" s="1041"/>
      <c r="K170" s="9"/>
    </row>
    <row r="171" spans="1:11" s="1075" customFormat="1">
      <c r="A171" s="1056" t="s">
        <v>8455</v>
      </c>
      <c r="B171" s="1053" t="s">
        <v>8456</v>
      </c>
      <c r="C171" s="1006" t="s">
        <v>2336</v>
      </c>
      <c r="D171" s="1046" t="s">
        <v>8457</v>
      </c>
      <c r="E171" s="1008"/>
      <c r="K171" s="9"/>
    </row>
    <row r="172" spans="1:11">
      <c r="A172" s="1424"/>
      <c r="B172" s="1424"/>
      <c r="C172" s="1424"/>
      <c r="D172" s="1424"/>
      <c r="E172" s="1424"/>
      <c r="K172" s="9"/>
    </row>
    <row r="176" spans="1:11" ht="15.75" thickBot="1">
      <c r="A176" s="993"/>
      <c r="C176" s="1076"/>
    </row>
    <row r="177" spans="3:8" s="993" customFormat="1" ht="16.5" thickTop="1" thickBot="1">
      <c r="C177" s="1076"/>
      <c r="D177" s="1033"/>
      <c r="G177" s="1420" t="s">
        <v>8458</v>
      </c>
      <c r="H177" s="1420"/>
    </row>
    <row r="178" spans="3:8" ht="15.75" thickTop="1">
      <c r="G178" s="1078" t="s">
        <v>6773</v>
      </c>
      <c r="H178" s="993" t="s">
        <v>8459</v>
      </c>
    </row>
    <row r="179" spans="3:8">
      <c r="G179" s="1079" t="s">
        <v>2170</v>
      </c>
      <c r="H179" s="993" t="s">
        <v>8460</v>
      </c>
    </row>
    <row r="180" spans="3:8">
      <c r="G180" s="1079" t="s">
        <v>2206</v>
      </c>
      <c r="H180" s="993" t="s">
        <v>8461</v>
      </c>
    </row>
    <row r="181" spans="3:8">
      <c r="G181" s="1079" t="s">
        <v>2336</v>
      </c>
      <c r="H181" s="993" t="s">
        <v>8462</v>
      </c>
    </row>
    <row r="182" spans="3:8">
      <c r="G182" s="1079" t="s">
        <v>2181</v>
      </c>
      <c r="H182" s="993" t="s">
        <v>8463</v>
      </c>
    </row>
    <row r="183" spans="3:8">
      <c r="G183" s="1421" t="s">
        <v>8464</v>
      </c>
      <c r="H183" s="1422"/>
    </row>
  </sheetData>
  <mergeCells count="14">
    <mergeCell ref="A59:E59"/>
    <mergeCell ref="A4:E4"/>
    <mergeCell ref="A22:E22"/>
    <mergeCell ref="A30:E30"/>
    <mergeCell ref="A45:E45"/>
    <mergeCell ref="A55:E55"/>
    <mergeCell ref="G177:H177"/>
    <mergeCell ref="G183:H183"/>
    <mergeCell ref="A66:E66"/>
    <mergeCell ref="A75:E75"/>
    <mergeCell ref="A90:E90"/>
    <mergeCell ref="A151:E151"/>
    <mergeCell ref="A163:E163"/>
    <mergeCell ref="A172:E172"/>
  </mergeCells>
  <phoneticPr fontId="3" type="noConversion"/>
  <conditionalFormatting sqref="G178:G182 C4:C65536">
    <cfRule type="containsText" dxfId="27" priority="11" operator="containsText" text="N/A">
      <formula>NOT(ISERROR(SEARCH("N/A",C4)))</formula>
    </cfRule>
    <cfRule type="containsText" dxfId="26" priority="12" operator="containsText" text="NC">
      <formula>NOT(ISERROR(SEARCH("NC",C4)))</formula>
    </cfRule>
    <cfRule type="containsText" dxfId="25" priority="13" operator="containsText" text="PC">
      <formula>NOT(ISERROR(SEARCH("PC",C4)))</formula>
    </cfRule>
    <cfRule type="containsText" dxfId="24" priority="14" operator="containsText" text="FC">
      <formula>NOT(ISERROR(SEARCH("FC",C4)))</formula>
    </cfRule>
    <cfRule type="containsText" dxfId="23" priority="15" operator="containsText" text="TBD">
      <formula>NOT(ISERROR(SEARCH("TBD",C4)))</formula>
    </cfRule>
  </conditionalFormatting>
  <conditionalFormatting sqref="C5:C21">
    <cfRule type="containsText" dxfId="22" priority="6" operator="containsText" text="N/A">
      <formula>NOT(ISERROR(SEARCH("N/A",C5)))</formula>
    </cfRule>
    <cfRule type="containsText" dxfId="21" priority="7" operator="containsText" text="NC">
      <formula>NOT(ISERROR(SEARCH("NC",C5)))</formula>
    </cfRule>
    <cfRule type="containsText" dxfId="20" priority="8" operator="containsText" text="PC">
      <formula>NOT(ISERROR(SEARCH("PC",C5)))</formula>
    </cfRule>
    <cfRule type="containsText" dxfId="19" priority="9" operator="containsText" text="FC">
      <formula>NOT(ISERROR(SEARCH("FC",C5)))</formula>
    </cfRule>
    <cfRule type="containsText" dxfId="18" priority="10" operator="containsText" text="TBD">
      <formula>NOT(ISERROR(SEARCH("TBD",C5)))</formula>
    </cfRule>
  </conditionalFormatting>
  <conditionalFormatting sqref="C23:C29">
    <cfRule type="containsText" dxfId="17" priority="1" operator="containsText" text="N/A">
      <formula>NOT(ISERROR(SEARCH("N/A",C23)))</formula>
    </cfRule>
    <cfRule type="containsText" dxfId="16" priority="2" operator="containsText" text="NC">
      <formula>NOT(ISERROR(SEARCH("NC",C23)))</formula>
    </cfRule>
    <cfRule type="containsText" dxfId="15" priority="3" operator="containsText" text="PC">
      <formula>NOT(ISERROR(SEARCH("PC",C23)))</formula>
    </cfRule>
    <cfRule type="containsText" dxfId="14" priority="4" operator="containsText" text="FC">
      <formula>NOT(ISERROR(SEARCH("FC",C23)))</formula>
    </cfRule>
    <cfRule type="containsText" dxfId="13" priority="5" operator="containsText" text="TBD">
      <formula>NOT(ISERROR(SEARCH("TBD",C23)))</formula>
    </cfRule>
  </conditionalFormatting>
  <dataValidations count="2">
    <dataValidation type="list" allowBlank="1" showInputMessage="1" showErrorMessage="1" sqref="G179:G182 C67:C74 C46:C54 C31:C44 C5:C21 C76:C89 C56:C58 C60:C65 C91:C104 C152:C162 C164:C171 C106:C150 C23:C29">
      <formula1>$G$178:$G$182</formula1>
    </dataValidation>
    <dataValidation type="list" allowBlank="1" showInputMessage="1" showErrorMessage="1" sqref="K4:K172">
      <formula1>"PASS,FAIL,NotSupport,N/A/T,N/A/R,N/A/D"</formula1>
    </dataValidation>
  </dataValidations>
  <pageMargins left="0.7" right="0.7" top="0.75" bottom="0.75" header="0.3" footer="0.3"/>
  <pageSetup orientation="portrait" r:id="rId1"/>
  <legacyDrawing r:id="rId2"/>
</worksheet>
</file>

<file path=xl/worksheets/sheet14.xml><?xml version="1.0" encoding="utf-8"?>
<worksheet xmlns="http://schemas.openxmlformats.org/spreadsheetml/2006/main" xmlns:r="http://schemas.openxmlformats.org/officeDocument/2006/relationships">
  <sheetPr filterMode="1"/>
  <dimension ref="A1:L168"/>
  <sheetViews>
    <sheetView topLeftCell="C1" zoomScaleNormal="100" workbookViewId="0">
      <selection activeCell="K8" sqref="K8"/>
    </sheetView>
  </sheetViews>
  <sheetFormatPr defaultRowHeight="12.75"/>
  <cols>
    <col min="1" max="1" width="78.875" style="306" customWidth="1"/>
    <col min="2" max="2" width="20.25" style="306" customWidth="1"/>
    <col min="3" max="3" width="14.75" style="306" customWidth="1"/>
    <col min="4" max="4" width="30.875" style="306" customWidth="1"/>
    <col min="5" max="5" width="26" style="306" customWidth="1"/>
    <col min="6" max="6" width="6.625" style="306" customWidth="1"/>
    <col min="7" max="7" width="4.125" style="306" customWidth="1"/>
    <col min="8" max="8" width="1.75" style="306" customWidth="1"/>
    <col min="9" max="9" width="2.5" style="306" customWidth="1"/>
    <col min="10" max="10" width="1.625" style="306" customWidth="1"/>
    <col min="11" max="11" width="18.375" style="306" bestFit="1" customWidth="1"/>
    <col min="12" max="256" width="9" style="306"/>
    <col min="257" max="257" width="78.875" style="306" customWidth="1"/>
    <col min="258" max="258" width="20.25" style="306" customWidth="1"/>
    <col min="259" max="259" width="14.75" style="306" customWidth="1"/>
    <col min="260" max="260" width="30.875" style="306" customWidth="1"/>
    <col min="261" max="261" width="55.125" style="306" customWidth="1"/>
    <col min="262" max="262" width="30.25" style="306" customWidth="1"/>
    <col min="263" max="512" width="9" style="306"/>
    <col min="513" max="513" width="78.875" style="306" customWidth="1"/>
    <col min="514" max="514" width="20.25" style="306" customWidth="1"/>
    <col min="515" max="515" width="14.75" style="306" customWidth="1"/>
    <col min="516" max="516" width="30.875" style="306" customWidth="1"/>
    <col min="517" max="517" width="55.125" style="306" customWidth="1"/>
    <col min="518" max="518" width="30.25" style="306" customWidth="1"/>
    <col min="519" max="768" width="9" style="306"/>
    <col min="769" max="769" width="78.875" style="306" customWidth="1"/>
    <col min="770" max="770" width="20.25" style="306" customWidth="1"/>
    <col min="771" max="771" width="14.75" style="306" customWidth="1"/>
    <col min="772" max="772" width="30.875" style="306" customWidth="1"/>
    <col min="773" max="773" width="55.125" style="306" customWidth="1"/>
    <col min="774" max="774" width="30.25" style="306" customWidth="1"/>
    <col min="775" max="1024" width="9" style="306"/>
    <col min="1025" max="1025" width="78.875" style="306" customWidth="1"/>
    <col min="1026" max="1026" width="20.25" style="306" customWidth="1"/>
    <col min="1027" max="1027" width="14.75" style="306" customWidth="1"/>
    <col min="1028" max="1028" width="30.875" style="306" customWidth="1"/>
    <col min="1029" max="1029" width="55.125" style="306" customWidth="1"/>
    <col min="1030" max="1030" width="30.25" style="306" customWidth="1"/>
    <col min="1031" max="1280" width="9" style="306"/>
    <col min="1281" max="1281" width="78.875" style="306" customWidth="1"/>
    <col min="1282" max="1282" width="20.25" style="306" customWidth="1"/>
    <col min="1283" max="1283" width="14.75" style="306" customWidth="1"/>
    <col min="1284" max="1284" width="30.875" style="306" customWidth="1"/>
    <col min="1285" max="1285" width="55.125" style="306" customWidth="1"/>
    <col min="1286" max="1286" width="30.25" style="306" customWidth="1"/>
    <col min="1287" max="1536" width="9" style="306"/>
    <col min="1537" max="1537" width="78.875" style="306" customWidth="1"/>
    <col min="1538" max="1538" width="20.25" style="306" customWidth="1"/>
    <col min="1539" max="1539" width="14.75" style="306" customWidth="1"/>
    <col min="1540" max="1540" width="30.875" style="306" customWidth="1"/>
    <col min="1541" max="1541" width="55.125" style="306" customWidth="1"/>
    <col min="1542" max="1542" width="30.25" style="306" customWidth="1"/>
    <col min="1543" max="1792" width="9" style="306"/>
    <col min="1793" max="1793" width="78.875" style="306" customWidth="1"/>
    <col min="1794" max="1794" width="20.25" style="306" customWidth="1"/>
    <col min="1795" max="1795" width="14.75" style="306" customWidth="1"/>
    <col min="1796" max="1796" width="30.875" style="306" customWidth="1"/>
    <col min="1797" max="1797" width="55.125" style="306" customWidth="1"/>
    <col min="1798" max="1798" width="30.25" style="306" customWidth="1"/>
    <col min="1799" max="2048" width="9" style="306"/>
    <col min="2049" max="2049" width="78.875" style="306" customWidth="1"/>
    <col min="2050" max="2050" width="20.25" style="306" customWidth="1"/>
    <col min="2051" max="2051" width="14.75" style="306" customWidth="1"/>
    <col min="2052" max="2052" width="30.875" style="306" customWidth="1"/>
    <col min="2053" max="2053" width="55.125" style="306" customWidth="1"/>
    <col min="2054" max="2054" width="30.25" style="306" customWidth="1"/>
    <col min="2055" max="2304" width="9" style="306"/>
    <col min="2305" max="2305" width="78.875" style="306" customWidth="1"/>
    <col min="2306" max="2306" width="20.25" style="306" customWidth="1"/>
    <col min="2307" max="2307" width="14.75" style="306" customWidth="1"/>
    <col min="2308" max="2308" width="30.875" style="306" customWidth="1"/>
    <col min="2309" max="2309" width="55.125" style="306" customWidth="1"/>
    <col min="2310" max="2310" width="30.25" style="306" customWidth="1"/>
    <col min="2311" max="2560" width="9" style="306"/>
    <col min="2561" max="2561" width="78.875" style="306" customWidth="1"/>
    <col min="2562" max="2562" width="20.25" style="306" customWidth="1"/>
    <col min="2563" max="2563" width="14.75" style="306" customWidth="1"/>
    <col min="2564" max="2564" width="30.875" style="306" customWidth="1"/>
    <col min="2565" max="2565" width="55.125" style="306" customWidth="1"/>
    <col min="2566" max="2566" width="30.25" style="306" customWidth="1"/>
    <col min="2567" max="2816" width="9" style="306"/>
    <col min="2817" max="2817" width="78.875" style="306" customWidth="1"/>
    <col min="2818" max="2818" width="20.25" style="306" customWidth="1"/>
    <col min="2819" max="2819" width="14.75" style="306" customWidth="1"/>
    <col min="2820" max="2820" width="30.875" style="306" customWidth="1"/>
    <col min="2821" max="2821" width="55.125" style="306" customWidth="1"/>
    <col min="2822" max="2822" width="30.25" style="306" customWidth="1"/>
    <col min="2823" max="3072" width="9" style="306"/>
    <col min="3073" max="3073" width="78.875" style="306" customWidth="1"/>
    <col min="3074" max="3074" width="20.25" style="306" customWidth="1"/>
    <col min="3075" max="3075" width="14.75" style="306" customWidth="1"/>
    <col min="3076" max="3076" width="30.875" style="306" customWidth="1"/>
    <col min="3077" max="3077" width="55.125" style="306" customWidth="1"/>
    <col min="3078" max="3078" width="30.25" style="306" customWidth="1"/>
    <col min="3079" max="3328" width="9" style="306"/>
    <col min="3329" max="3329" width="78.875" style="306" customWidth="1"/>
    <col min="3330" max="3330" width="20.25" style="306" customWidth="1"/>
    <col min="3331" max="3331" width="14.75" style="306" customWidth="1"/>
    <col min="3332" max="3332" width="30.875" style="306" customWidth="1"/>
    <col min="3333" max="3333" width="55.125" style="306" customWidth="1"/>
    <col min="3334" max="3334" width="30.25" style="306" customWidth="1"/>
    <col min="3335" max="3584" width="9" style="306"/>
    <col min="3585" max="3585" width="78.875" style="306" customWidth="1"/>
    <col min="3586" max="3586" width="20.25" style="306" customWidth="1"/>
    <col min="3587" max="3587" width="14.75" style="306" customWidth="1"/>
    <col min="3588" max="3588" width="30.875" style="306" customWidth="1"/>
    <col min="3589" max="3589" width="55.125" style="306" customWidth="1"/>
    <col min="3590" max="3590" width="30.25" style="306" customWidth="1"/>
    <col min="3591" max="3840" width="9" style="306"/>
    <col min="3841" max="3841" width="78.875" style="306" customWidth="1"/>
    <col min="3842" max="3842" width="20.25" style="306" customWidth="1"/>
    <col min="3843" max="3843" width="14.75" style="306" customWidth="1"/>
    <col min="3844" max="3844" width="30.875" style="306" customWidth="1"/>
    <col min="3845" max="3845" width="55.125" style="306" customWidth="1"/>
    <col min="3846" max="3846" width="30.25" style="306" customWidth="1"/>
    <col min="3847" max="4096" width="9" style="306"/>
    <col min="4097" max="4097" width="78.875" style="306" customWidth="1"/>
    <col min="4098" max="4098" width="20.25" style="306" customWidth="1"/>
    <col min="4099" max="4099" width="14.75" style="306" customWidth="1"/>
    <col min="4100" max="4100" width="30.875" style="306" customWidth="1"/>
    <col min="4101" max="4101" width="55.125" style="306" customWidth="1"/>
    <col min="4102" max="4102" width="30.25" style="306" customWidth="1"/>
    <col min="4103" max="4352" width="9" style="306"/>
    <col min="4353" max="4353" width="78.875" style="306" customWidth="1"/>
    <col min="4354" max="4354" width="20.25" style="306" customWidth="1"/>
    <col min="4355" max="4355" width="14.75" style="306" customWidth="1"/>
    <col min="4356" max="4356" width="30.875" style="306" customWidth="1"/>
    <col min="4357" max="4357" width="55.125" style="306" customWidth="1"/>
    <col min="4358" max="4358" width="30.25" style="306" customWidth="1"/>
    <col min="4359" max="4608" width="9" style="306"/>
    <col min="4609" max="4609" width="78.875" style="306" customWidth="1"/>
    <col min="4610" max="4610" width="20.25" style="306" customWidth="1"/>
    <col min="4611" max="4611" width="14.75" style="306" customWidth="1"/>
    <col min="4612" max="4612" width="30.875" style="306" customWidth="1"/>
    <col min="4613" max="4613" width="55.125" style="306" customWidth="1"/>
    <col min="4614" max="4614" width="30.25" style="306" customWidth="1"/>
    <col min="4615" max="4864" width="9" style="306"/>
    <col min="4865" max="4865" width="78.875" style="306" customWidth="1"/>
    <col min="4866" max="4866" width="20.25" style="306" customWidth="1"/>
    <col min="4867" max="4867" width="14.75" style="306" customWidth="1"/>
    <col min="4868" max="4868" width="30.875" style="306" customWidth="1"/>
    <col min="4869" max="4869" width="55.125" style="306" customWidth="1"/>
    <col min="4870" max="4870" width="30.25" style="306" customWidth="1"/>
    <col min="4871" max="5120" width="9" style="306"/>
    <col min="5121" max="5121" width="78.875" style="306" customWidth="1"/>
    <col min="5122" max="5122" width="20.25" style="306" customWidth="1"/>
    <col min="5123" max="5123" width="14.75" style="306" customWidth="1"/>
    <col min="5124" max="5124" width="30.875" style="306" customWidth="1"/>
    <col min="5125" max="5125" width="55.125" style="306" customWidth="1"/>
    <col min="5126" max="5126" width="30.25" style="306" customWidth="1"/>
    <col min="5127" max="5376" width="9" style="306"/>
    <col min="5377" max="5377" width="78.875" style="306" customWidth="1"/>
    <col min="5378" max="5378" width="20.25" style="306" customWidth="1"/>
    <col min="5379" max="5379" width="14.75" style="306" customWidth="1"/>
    <col min="5380" max="5380" width="30.875" style="306" customWidth="1"/>
    <col min="5381" max="5381" width="55.125" style="306" customWidth="1"/>
    <col min="5382" max="5382" width="30.25" style="306" customWidth="1"/>
    <col min="5383" max="5632" width="9" style="306"/>
    <col min="5633" max="5633" width="78.875" style="306" customWidth="1"/>
    <col min="5634" max="5634" width="20.25" style="306" customWidth="1"/>
    <col min="5635" max="5635" width="14.75" style="306" customWidth="1"/>
    <col min="5636" max="5636" width="30.875" style="306" customWidth="1"/>
    <col min="5637" max="5637" width="55.125" style="306" customWidth="1"/>
    <col min="5638" max="5638" width="30.25" style="306" customWidth="1"/>
    <col min="5639" max="5888" width="9" style="306"/>
    <col min="5889" max="5889" width="78.875" style="306" customWidth="1"/>
    <col min="5890" max="5890" width="20.25" style="306" customWidth="1"/>
    <col min="5891" max="5891" width="14.75" style="306" customWidth="1"/>
    <col min="5892" max="5892" width="30.875" style="306" customWidth="1"/>
    <col min="5893" max="5893" width="55.125" style="306" customWidth="1"/>
    <col min="5894" max="5894" width="30.25" style="306" customWidth="1"/>
    <col min="5895" max="6144" width="9" style="306"/>
    <col min="6145" max="6145" width="78.875" style="306" customWidth="1"/>
    <col min="6146" max="6146" width="20.25" style="306" customWidth="1"/>
    <col min="6147" max="6147" width="14.75" style="306" customWidth="1"/>
    <col min="6148" max="6148" width="30.875" style="306" customWidth="1"/>
    <col min="6149" max="6149" width="55.125" style="306" customWidth="1"/>
    <col min="6150" max="6150" width="30.25" style="306" customWidth="1"/>
    <col min="6151" max="6400" width="9" style="306"/>
    <col min="6401" max="6401" width="78.875" style="306" customWidth="1"/>
    <col min="6402" max="6402" width="20.25" style="306" customWidth="1"/>
    <col min="6403" max="6403" width="14.75" style="306" customWidth="1"/>
    <col min="6404" max="6404" width="30.875" style="306" customWidth="1"/>
    <col min="6405" max="6405" width="55.125" style="306" customWidth="1"/>
    <col min="6406" max="6406" width="30.25" style="306" customWidth="1"/>
    <col min="6407" max="6656" width="9" style="306"/>
    <col min="6657" max="6657" width="78.875" style="306" customWidth="1"/>
    <col min="6658" max="6658" width="20.25" style="306" customWidth="1"/>
    <col min="6659" max="6659" width="14.75" style="306" customWidth="1"/>
    <col min="6660" max="6660" width="30.875" style="306" customWidth="1"/>
    <col min="6661" max="6661" width="55.125" style="306" customWidth="1"/>
    <col min="6662" max="6662" width="30.25" style="306" customWidth="1"/>
    <col min="6663" max="6912" width="9" style="306"/>
    <col min="6913" max="6913" width="78.875" style="306" customWidth="1"/>
    <col min="6914" max="6914" width="20.25" style="306" customWidth="1"/>
    <col min="6915" max="6915" width="14.75" style="306" customWidth="1"/>
    <col min="6916" max="6916" width="30.875" style="306" customWidth="1"/>
    <col min="6917" max="6917" width="55.125" style="306" customWidth="1"/>
    <col min="6918" max="6918" width="30.25" style="306" customWidth="1"/>
    <col min="6919" max="7168" width="9" style="306"/>
    <col min="7169" max="7169" width="78.875" style="306" customWidth="1"/>
    <col min="7170" max="7170" width="20.25" style="306" customWidth="1"/>
    <col min="7171" max="7171" width="14.75" style="306" customWidth="1"/>
    <col min="7172" max="7172" width="30.875" style="306" customWidth="1"/>
    <col min="7173" max="7173" width="55.125" style="306" customWidth="1"/>
    <col min="7174" max="7174" width="30.25" style="306" customWidth="1"/>
    <col min="7175" max="7424" width="9" style="306"/>
    <col min="7425" max="7425" width="78.875" style="306" customWidth="1"/>
    <col min="7426" max="7426" width="20.25" style="306" customWidth="1"/>
    <col min="7427" max="7427" width="14.75" style="306" customWidth="1"/>
    <col min="7428" max="7428" width="30.875" style="306" customWidth="1"/>
    <col min="7429" max="7429" width="55.125" style="306" customWidth="1"/>
    <col min="7430" max="7430" width="30.25" style="306" customWidth="1"/>
    <col min="7431" max="7680" width="9" style="306"/>
    <col min="7681" max="7681" width="78.875" style="306" customWidth="1"/>
    <col min="7682" max="7682" width="20.25" style="306" customWidth="1"/>
    <col min="7683" max="7683" width="14.75" style="306" customWidth="1"/>
    <col min="7684" max="7684" width="30.875" style="306" customWidth="1"/>
    <col min="7685" max="7685" width="55.125" style="306" customWidth="1"/>
    <col min="7686" max="7686" width="30.25" style="306" customWidth="1"/>
    <col min="7687" max="7936" width="9" style="306"/>
    <col min="7937" max="7937" width="78.875" style="306" customWidth="1"/>
    <col min="7938" max="7938" width="20.25" style="306" customWidth="1"/>
    <col min="7939" max="7939" width="14.75" style="306" customWidth="1"/>
    <col min="7940" max="7940" width="30.875" style="306" customWidth="1"/>
    <col min="7941" max="7941" width="55.125" style="306" customWidth="1"/>
    <col min="7942" max="7942" width="30.25" style="306" customWidth="1"/>
    <col min="7943" max="8192" width="9" style="306"/>
    <col min="8193" max="8193" width="78.875" style="306" customWidth="1"/>
    <col min="8194" max="8194" width="20.25" style="306" customWidth="1"/>
    <col min="8195" max="8195" width="14.75" style="306" customWidth="1"/>
    <col min="8196" max="8196" width="30.875" style="306" customWidth="1"/>
    <col min="8197" max="8197" width="55.125" style="306" customWidth="1"/>
    <col min="8198" max="8198" width="30.25" style="306" customWidth="1"/>
    <col min="8199" max="8448" width="9" style="306"/>
    <col min="8449" max="8449" width="78.875" style="306" customWidth="1"/>
    <col min="8450" max="8450" width="20.25" style="306" customWidth="1"/>
    <col min="8451" max="8451" width="14.75" style="306" customWidth="1"/>
    <col min="8452" max="8452" width="30.875" style="306" customWidth="1"/>
    <col min="8453" max="8453" width="55.125" style="306" customWidth="1"/>
    <col min="8454" max="8454" width="30.25" style="306" customWidth="1"/>
    <col min="8455" max="8704" width="9" style="306"/>
    <col min="8705" max="8705" width="78.875" style="306" customWidth="1"/>
    <col min="8706" max="8706" width="20.25" style="306" customWidth="1"/>
    <col min="8707" max="8707" width="14.75" style="306" customWidth="1"/>
    <col min="8708" max="8708" width="30.875" style="306" customWidth="1"/>
    <col min="8709" max="8709" width="55.125" style="306" customWidth="1"/>
    <col min="8710" max="8710" width="30.25" style="306" customWidth="1"/>
    <col min="8711" max="8960" width="9" style="306"/>
    <col min="8961" max="8961" width="78.875" style="306" customWidth="1"/>
    <col min="8962" max="8962" width="20.25" style="306" customWidth="1"/>
    <col min="8963" max="8963" width="14.75" style="306" customWidth="1"/>
    <col min="8964" max="8964" width="30.875" style="306" customWidth="1"/>
    <col min="8965" max="8965" width="55.125" style="306" customWidth="1"/>
    <col min="8966" max="8966" width="30.25" style="306" customWidth="1"/>
    <col min="8967" max="9216" width="9" style="306"/>
    <col min="9217" max="9217" width="78.875" style="306" customWidth="1"/>
    <col min="9218" max="9218" width="20.25" style="306" customWidth="1"/>
    <col min="9219" max="9219" width="14.75" style="306" customWidth="1"/>
    <col min="9220" max="9220" width="30.875" style="306" customWidth="1"/>
    <col min="9221" max="9221" width="55.125" style="306" customWidth="1"/>
    <col min="9222" max="9222" width="30.25" style="306" customWidth="1"/>
    <col min="9223" max="9472" width="9" style="306"/>
    <col min="9473" max="9473" width="78.875" style="306" customWidth="1"/>
    <col min="9474" max="9474" width="20.25" style="306" customWidth="1"/>
    <col min="9475" max="9475" width="14.75" style="306" customWidth="1"/>
    <col min="9476" max="9476" width="30.875" style="306" customWidth="1"/>
    <col min="9477" max="9477" width="55.125" style="306" customWidth="1"/>
    <col min="9478" max="9478" width="30.25" style="306" customWidth="1"/>
    <col min="9479" max="9728" width="9" style="306"/>
    <col min="9729" max="9729" width="78.875" style="306" customWidth="1"/>
    <col min="9730" max="9730" width="20.25" style="306" customWidth="1"/>
    <col min="9731" max="9731" width="14.75" style="306" customWidth="1"/>
    <col min="9732" max="9732" width="30.875" style="306" customWidth="1"/>
    <col min="9733" max="9733" width="55.125" style="306" customWidth="1"/>
    <col min="9734" max="9734" width="30.25" style="306" customWidth="1"/>
    <col min="9735" max="9984" width="9" style="306"/>
    <col min="9985" max="9985" width="78.875" style="306" customWidth="1"/>
    <col min="9986" max="9986" width="20.25" style="306" customWidth="1"/>
    <col min="9987" max="9987" width="14.75" style="306" customWidth="1"/>
    <col min="9988" max="9988" width="30.875" style="306" customWidth="1"/>
    <col min="9989" max="9989" width="55.125" style="306" customWidth="1"/>
    <col min="9990" max="9990" width="30.25" style="306" customWidth="1"/>
    <col min="9991" max="10240" width="9" style="306"/>
    <col min="10241" max="10241" width="78.875" style="306" customWidth="1"/>
    <col min="10242" max="10242" width="20.25" style="306" customWidth="1"/>
    <col min="10243" max="10243" width="14.75" style="306" customWidth="1"/>
    <col min="10244" max="10244" width="30.875" style="306" customWidth="1"/>
    <col min="10245" max="10245" width="55.125" style="306" customWidth="1"/>
    <col min="10246" max="10246" width="30.25" style="306" customWidth="1"/>
    <col min="10247" max="10496" width="9" style="306"/>
    <col min="10497" max="10497" width="78.875" style="306" customWidth="1"/>
    <col min="10498" max="10498" width="20.25" style="306" customWidth="1"/>
    <col min="10499" max="10499" width="14.75" style="306" customWidth="1"/>
    <col min="10500" max="10500" width="30.875" style="306" customWidth="1"/>
    <col min="10501" max="10501" width="55.125" style="306" customWidth="1"/>
    <col min="10502" max="10502" width="30.25" style="306" customWidth="1"/>
    <col min="10503" max="10752" width="9" style="306"/>
    <col min="10753" max="10753" width="78.875" style="306" customWidth="1"/>
    <col min="10754" max="10754" width="20.25" style="306" customWidth="1"/>
    <col min="10755" max="10755" width="14.75" style="306" customWidth="1"/>
    <col min="10756" max="10756" width="30.875" style="306" customWidth="1"/>
    <col min="10757" max="10757" width="55.125" style="306" customWidth="1"/>
    <col min="10758" max="10758" width="30.25" style="306" customWidth="1"/>
    <col min="10759" max="11008" width="9" style="306"/>
    <col min="11009" max="11009" width="78.875" style="306" customWidth="1"/>
    <col min="11010" max="11010" width="20.25" style="306" customWidth="1"/>
    <col min="11011" max="11011" width="14.75" style="306" customWidth="1"/>
    <col min="11012" max="11012" width="30.875" style="306" customWidth="1"/>
    <col min="11013" max="11013" width="55.125" style="306" customWidth="1"/>
    <col min="11014" max="11014" width="30.25" style="306" customWidth="1"/>
    <col min="11015" max="11264" width="9" style="306"/>
    <col min="11265" max="11265" width="78.875" style="306" customWidth="1"/>
    <col min="11266" max="11266" width="20.25" style="306" customWidth="1"/>
    <col min="11267" max="11267" width="14.75" style="306" customWidth="1"/>
    <col min="11268" max="11268" width="30.875" style="306" customWidth="1"/>
    <col min="11269" max="11269" width="55.125" style="306" customWidth="1"/>
    <col min="11270" max="11270" width="30.25" style="306" customWidth="1"/>
    <col min="11271" max="11520" width="9" style="306"/>
    <col min="11521" max="11521" width="78.875" style="306" customWidth="1"/>
    <col min="11522" max="11522" width="20.25" style="306" customWidth="1"/>
    <col min="11523" max="11523" width="14.75" style="306" customWidth="1"/>
    <col min="11524" max="11524" width="30.875" style="306" customWidth="1"/>
    <col min="11525" max="11525" width="55.125" style="306" customWidth="1"/>
    <col min="11526" max="11526" width="30.25" style="306" customWidth="1"/>
    <col min="11527" max="11776" width="9" style="306"/>
    <col min="11777" max="11777" width="78.875" style="306" customWidth="1"/>
    <col min="11778" max="11778" width="20.25" style="306" customWidth="1"/>
    <col min="11779" max="11779" width="14.75" style="306" customWidth="1"/>
    <col min="11780" max="11780" width="30.875" style="306" customWidth="1"/>
    <col min="11781" max="11781" width="55.125" style="306" customWidth="1"/>
    <col min="11782" max="11782" width="30.25" style="306" customWidth="1"/>
    <col min="11783" max="12032" width="9" style="306"/>
    <col min="12033" max="12033" width="78.875" style="306" customWidth="1"/>
    <col min="12034" max="12034" width="20.25" style="306" customWidth="1"/>
    <col min="12035" max="12035" width="14.75" style="306" customWidth="1"/>
    <col min="12036" max="12036" width="30.875" style="306" customWidth="1"/>
    <col min="12037" max="12037" width="55.125" style="306" customWidth="1"/>
    <col min="12038" max="12038" width="30.25" style="306" customWidth="1"/>
    <col min="12039" max="12288" width="9" style="306"/>
    <col min="12289" max="12289" width="78.875" style="306" customWidth="1"/>
    <col min="12290" max="12290" width="20.25" style="306" customWidth="1"/>
    <col min="12291" max="12291" width="14.75" style="306" customWidth="1"/>
    <col min="12292" max="12292" width="30.875" style="306" customWidth="1"/>
    <col min="12293" max="12293" width="55.125" style="306" customWidth="1"/>
    <col min="12294" max="12294" width="30.25" style="306" customWidth="1"/>
    <col min="12295" max="12544" width="9" style="306"/>
    <col min="12545" max="12545" width="78.875" style="306" customWidth="1"/>
    <col min="12546" max="12546" width="20.25" style="306" customWidth="1"/>
    <col min="12547" max="12547" width="14.75" style="306" customWidth="1"/>
    <col min="12548" max="12548" width="30.875" style="306" customWidth="1"/>
    <col min="12549" max="12549" width="55.125" style="306" customWidth="1"/>
    <col min="12550" max="12550" width="30.25" style="306" customWidth="1"/>
    <col min="12551" max="12800" width="9" style="306"/>
    <col min="12801" max="12801" width="78.875" style="306" customWidth="1"/>
    <col min="12802" max="12802" width="20.25" style="306" customWidth="1"/>
    <col min="12803" max="12803" width="14.75" style="306" customWidth="1"/>
    <col min="12804" max="12804" width="30.875" style="306" customWidth="1"/>
    <col min="12805" max="12805" width="55.125" style="306" customWidth="1"/>
    <col min="12806" max="12806" width="30.25" style="306" customWidth="1"/>
    <col min="12807" max="13056" width="9" style="306"/>
    <col min="13057" max="13057" width="78.875" style="306" customWidth="1"/>
    <col min="13058" max="13058" width="20.25" style="306" customWidth="1"/>
    <col min="13059" max="13059" width="14.75" style="306" customWidth="1"/>
    <col min="13060" max="13060" width="30.875" style="306" customWidth="1"/>
    <col min="13061" max="13061" width="55.125" style="306" customWidth="1"/>
    <col min="13062" max="13062" width="30.25" style="306" customWidth="1"/>
    <col min="13063" max="13312" width="9" style="306"/>
    <col min="13313" max="13313" width="78.875" style="306" customWidth="1"/>
    <col min="13314" max="13314" width="20.25" style="306" customWidth="1"/>
    <col min="13315" max="13315" width="14.75" style="306" customWidth="1"/>
    <col min="13316" max="13316" width="30.875" style="306" customWidth="1"/>
    <col min="13317" max="13317" width="55.125" style="306" customWidth="1"/>
    <col min="13318" max="13318" width="30.25" style="306" customWidth="1"/>
    <col min="13319" max="13568" width="9" style="306"/>
    <col min="13569" max="13569" width="78.875" style="306" customWidth="1"/>
    <col min="13570" max="13570" width="20.25" style="306" customWidth="1"/>
    <col min="13571" max="13571" width="14.75" style="306" customWidth="1"/>
    <col min="13572" max="13572" width="30.875" style="306" customWidth="1"/>
    <col min="13573" max="13573" width="55.125" style="306" customWidth="1"/>
    <col min="13574" max="13574" width="30.25" style="306" customWidth="1"/>
    <col min="13575" max="13824" width="9" style="306"/>
    <col min="13825" max="13825" width="78.875" style="306" customWidth="1"/>
    <col min="13826" max="13826" width="20.25" style="306" customWidth="1"/>
    <col min="13827" max="13827" width="14.75" style="306" customWidth="1"/>
    <col min="13828" max="13828" width="30.875" style="306" customWidth="1"/>
    <col min="13829" max="13829" width="55.125" style="306" customWidth="1"/>
    <col min="13830" max="13830" width="30.25" style="306" customWidth="1"/>
    <col min="13831" max="14080" width="9" style="306"/>
    <col min="14081" max="14081" width="78.875" style="306" customWidth="1"/>
    <col min="14082" max="14082" width="20.25" style="306" customWidth="1"/>
    <col min="14083" max="14083" width="14.75" style="306" customWidth="1"/>
    <col min="14084" max="14084" width="30.875" style="306" customWidth="1"/>
    <col min="14085" max="14085" width="55.125" style="306" customWidth="1"/>
    <col min="14086" max="14086" width="30.25" style="306" customWidth="1"/>
    <col min="14087" max="14336" width="9" style="306"/>
    <col min="14337" max="14337" width="78.875" style="306" customWidth="1"/>
    <col min="14338" max="14338" width="20.25" style="306" customWidth="1"/>
    <col min="14339" max="14339" width="14.75" style="306" customWidth="1"/>
    <col min="14340" max="14340" width="30.875" style="306" customWidth="1"/>
    <col min="14341" max="14341" width="55.125" style="306" customWidth="1"/>
    <col min="14342" max="14342" width="30.25" style="306" customWidth="1"/>
    <col min="14343" max="14592" width="9" style="306"/>
    <col min="14593" max="14593" width="78.875" style="306" customWidth="1"/>
    <col min="14594" max="14594" width="20.25" style="306" customWidth="1"/>
    <col min="14595" max="14595" width="14.75" style="306" customWidth="1"/>
    <col min="14596" max="14596" width="30.875" style="306" customWidth="1"/>
    <col min="14597" max="14597" width="55.125" style="306" customWidth="1"/>
    <col min="14598" max="14598" width="30.25" style="306" customWidth="1"/>
    <col min="14599" max="14848" width="9" style="306"/>
    <col min="14849" max="14849" width="78.875" style="306" customWidth="1"/>
    <col min="14850" max="14850" width="20.25" style="306" customWidth="1"/>
    <col min="14851" max="14851" width="14.75" style="306" customWidth="1"/>
    <col min="14852" max="14852" width="30.875" style="306" customWidth="1"/>
    <col min="14853" max="14853" width="55.125" style="306" customWidth="1"/>
    <col min="14854" max="14854" width="30.25" style="306" customWidth="1"/>
    <col min="14855" max="15104" width="9" style="306"/>
    <col min="15105" max="15105" width="78.875" style="306" customWidth="1"/>
    <col min="15106" max="15106" width="20.25" style="306" customWidth="1"/>
    <col min="15107" max="15107" width="14.75" style="306" customWidth="1"/>
    <col min="15108" max="15108" width="30.875" style="306" customWidth="1"/>
    <col min="15109" max="15109" width="55.125" style="306" customWidth="1"/>
    <col min="15110" max="15110" width="30.25" style="306" customWidth="1"/>
    <col min="15111" max="15360" width="9" style="306"/>
    <col min="15361" max="15361" width="78.875" style="306" customWidth="1"/>
    <col min="15362" max="15362" width="20.25" style="306" customWidth="1"/>
    <col min="15363" max="15363" width="14.75" style="306" customWidth="1"/>
    <col min="15364" max="15364" width="30.875" style="306" customWidth="1"/>
    <col min="15365" max="15365" width="55.125" style="306" customWidth="1"/>
    <col min="15366" max="15366" width="30.25" style="306" customWidth="1"/>
    <col min="15367" max="15616" width="9" style="306"/>
    <col min="15617" max="15617" width="78.875" style="306" customWidth="1"/>
    <col min="15618" max="15618" width="20.25" style="306" customWidth="1"/>
    <col min="15619" max="15619" width="14.75" style="306" customWidth="1"/>
    <col min="15620" max="15620" width="30.875" style="306" customWidth="1"/>
    <col min="15621" max="15621" width="55.125" style="306" customWidth="1"/>
    <col min="15622" max="15622" width="30.25" style="306" customWidth="1"/>
    <col min="15623" max="15872" width="9" style="306"/>
    <col min="15873" max="15873" width="78.875" style="306" customWidth="1"/>
    <col min="15874" max="15874" width="20.25" style="306" customWidth="1"/>
    <col min="15875" max="15875" width="14.75" style="306" customWidth="1"/>
    <col min="15876" max="15876" width="30.875" style="306" customWidth="1"/>
    <col min="15877" max="15877" width="55.125" style="306" customWidth="1"/>
    <col min="15878" max="15878" width="30.25" style="306" customWidth="1"/>
    <col min="15879" max="16128" width="9" style="306"/>
    <col min="16129" max="16129" width="78.875" style="306" customWidth="1"/>
    <col min="16130" max="16130" width="20.25" style="306" customWidth="1"/>
    <col min="16131" max="16131" width="14.75" style="306" customWidth="1"/>
    <col min="16132" max="16132" width="30.875" style="306" customWidth="1"/>
    <col min="16133" max="16133" width="55.125" style="306" customWidth="1"/>
    <col min="16134" max="16134" width="30.25" style="306" customWidth="1"/>
    <col min="16135" max="16384" width="9" style="306"/>
  </cols>
  <sheetData>
    <row r="1" spans="1:12" ht="61.5" customHeight="1">
      <c r="A1" s="1080" t="s">
        <v>8465</v>
      </c>
      <c r="B1" s="1081" t="s">
        <v>2457</v>
      </c>
      <c r="C1" s="1081" t="s">
        <v>2458</v>
      </c>
      <c r="D1" s="1080" t="s">
        <v>39</v>
      </c>
      <c r="K1" s="194" t="s">
        <v>9472</v>
      </c>
      <c r="L1" s="194" t="s">
        <v>9473</v>
      </c>
    </row>
    <row r="2" spans="1:12" ht="15" hidden="1">
      <c r="A2" s="1082" t="s">
        <v>8466</v>
      </c>
      <c r="B2" s="1083"/>
      <c r="C2" s="1083"/>
      <c r="D2" s="1083"/>
      <c r="K2" s="9"/>
    </row>
    <row r="3" spans="1:12" ht="15" hidden="1">
      <c r="A3" s="1082" t="s">
        <v>8467</v>
      </c>
      <c r="B3" s="1083"/>
      <c r="C3" s="1083"/>
      <c r="D3" s="1083"/>
      <c r="K3" s="9"/>
    </row>
    <row r="4" spans="1:12" ht="15" hidden="1">
      <c r="A4" s="1084" t="s">
        <v>8468</v>
      </c>
      <c r="B4" s="443" t="s">
        <v>2463</v>
      </c>
      <c r="C4" s="443"/>
      <c r="D4" s="443"/>
      <c r="K4" s="9"/>
    </row>
    <row r="5" spans="1:12" ht="15" hidden="1">
      <c r="A5" s="1084" t="s">
        <v>8469</v>
      </c>
      <c r="B5" s="443" t="s">
        <v>2463</v>
      </c>
      <c r="C5" s="443"/>
      <c r="D5" s="443"/>
      <c r="K5" s="9"/>
    </row>
    <row r="6" spans="1:12" ht="24" hidden="1">
      <c r="A6" s="1084" t="s">
        <v>8470</v>
      </c>
      <c r="B6" s="443" t="s">
        <v>2463</v>
      </c>
      <c r="C6" s="443"/>
      <c r="D6" s="443"/>
      <c r="K6" s="9"/>
    </row>
    <row r="7" spans="1:12" ht="15" hidden="1">
      <c r="A7" s="1084" t="s">
        <v>8471</v>
      </c>
      <c r="B7" s="443" t="s">
        <v>2463</v>
      </c>
      <c r="C7" s="443"/>
      <c r="D7" s="443"/>
      <c r="K7" s="9"/>
    </row>
    <row r="8" spans="1:12" ht="15">
      <c r="A8" s="1084" t="s">
        <v>8472</v>
      </c>
      <c r="B8" s="443"/>
      <c r="C8" s="443" t="s">
        <v>2558</v>
      </c>
      <c r="D8" s="443" t="s">
        <v>8473</v>
      </c>
      <c r="E8" s="393" t="s">
        <v>8474</v>
      </c>
      <c r="K8" s="9" t="s">
        <v>684</v>
      </c>
    </row>
    <row r="9" spans="1:12" ht="15" hidden="1">
      <c r="A9" s="1084" t="s">
        <v>8475</v>
      </c>
      <c r="B9" s="443" t="s">
        <v>2463</v>
      </c>
      <c r="C9" s="443"/>
      <c r="D9" s="443"/>
      <c r="E9" s="393"/>
      <c r="K9" s="9"/>
    </row>
    <row r="10" spans="1:12" ht="15" hidden="1">
      <c r="A10" s="1085" t="s">
        <v>8476</v>
      </c>
      <c r="B10" s="443" t="s">
        <v>2463</v>
      </c>
      <c r="C10" s="443"/>
      <c r="D10" s="443"/>
      <c r="E10" s="393"/>
      <c r="K10" s="9"/>
    </row>
    <row r="11" spans="1:12" ht="15">
      <c r="A11" s="1084" t="s">
        <v>8477</v>
      </c>
      <c r="B11" s="443"/>
      <c r="C11" s="443" t="s">
        <v>2558</v>
      </c>
      <c r="D11" s="443" t="s">
        <v>8473</v>
      </c>
      <c r="E11" s="393" t="s">
        <v>8474</v>
      </c>
      <c r="K11" s="9" t="s">
        <v>684</v>
      </c>
    </row>
    <row r="12" spans="1:12" ht="15" hidden="1">
      <c r="A12" s="1084" t="s">
        <v>8478</v>
      </c>
      <c r="B12" s="443" t="s">
        <v>2552</v>
      </c>
      <c r="C12" s="443"/>
      <c r="D12" s="443" t="s">
        <v>8479</v>
      </c>
      <c r="E12" s="393" t="s">
        <v>8474</v>
      </c>
      <c r="K12" s="9"/>
    </row>
    <row r="13" spans="1:12" ht="15" hidden="1">
      <c r="A13" s="1082" t="s">
        <v>8480</v>
      </c>
      <c r="B13" s="1083"/>
      <c r="C13" s="1083"/>
      <c r="D13" s="1083"/>
      <c r="E13" s="393"/>
      <c r="K13" s="9"/>
    </row>
    <row r="14" spans="1:12" ht="36.75">
      <c r="A14" s="1084" t="s">
        <v>8481</v>
      </c>
      <c r="B14" s="443"/>
      <c r="C14" s="443" t="s">
        <v>2558</v>
      </c>
      <c r="D14" s="443" t="s">
        <v>8473</v>
      </c>
      <c r="E14" s="393" t="s">
        <v>8474</v>
      </c>
      <c r="K14" s="9" t="s">
        <v>684</v>
      </c>
    </row>
    <row r="15" spans="1:12" ht="15" hidden="1">
      <c r="A15" s="1084" t="s">
        <v>8482</v>
      </c>
      <c r="B15" s="443" t="s">
        <v>2463</v>
      </c>
      <c r="C15" s="443"/>
      <c r="D15" s="443"/>
      <c r="E15" s="393"/>
      <c r="K15" s="9"/>
    </row>
    <row r="16" spans="1:12" ht="15" hidden="1">
      <c r="A16" s="1084" t="s">
        <v>8483</v>
      </c>
      <c r="B16" s="443" t="s">
        <v>2463</v>
      </c>
      <c r="C16" s="443"/>
      <c r="D16" s="443"/>
      <c r="E16" s="393"/>
      <c r="K16" s="9"/>
    </row>
    <row r="17" spans="1:11" ht="15">
      <c r="A17" s="1084" t="s">
        <v>8484</v>
      </c>
      <c r="B17" s="443"/>
      <c r="C17" s="443" t="s">
        <v>2558</v>
      </c>
      <c r="D17" s="443" t="s">
        <v>8473</v>
      </c>
      <c r="E17" s="393" t="s">
        <v>8474</v>
      </c>
      <c r="K17" s="9" t="s">
        <v>684</v>
      </c>
    </row>
    <row r="18" spans="1:11" ht="15">
      <c r="A18" s="1084" t="s">
        <v>8485</v>
      </c>
      <c r="B18" s="443"/>
      <c r="C18" s="443" t="s">
        <v>2558</v>
      </c>
      <c r="D18" s="443" t="s">
        <v>8473</v>
      </c>
      <c r="E18" s="393" t="s">
        <v>8474</v>
      </c>
      <c r="K18" s="9" t="s">
        <v>684</v>
      </c>
    </row>
    <row r="19" spans="1:11" ht="15">
      <c r="A19" s="1084" t="s">
        <v>8486</v>
      </c>
      <c r="B19" s="443"/>
      <c r="C19" s="443" t="s">
        <v>2558</v>
      </c>
      <c r="D19" s="443" t="s">
        <v>8473</v>
      </c>
      <c r="E19" s="393" t="s">
        <v>8474</v>
      </c>
      <c r="K19" s="9" t="s">
        <v>684</v>
      </c>
    </row>
    <row r="20" spans="1:11" ht="15" hidden="1">
      <c r="A20" s="1084" t="s">
        <v>8487</v>
      </c>
      <c r="B20" s="443" t="s">
        <v>2552</v>
      </c>
      <c r="C20" s="443"/>
      <c r="D20" s="443" t="s">
        <v>8479</v>
      </c>
      <c r="E20" s="393" t="s">
        <v>8474</v>
      </c>
      <c r="K20" s="9"/>
    </row>
    <row r="21" spans="1:11" ht="15" hidden="1">
      <c r="A21" s="1082" t="s">
        <v>8488</v>
      </c>
      <c r="B21" s="1083"/>
      <c r="C21" s="1083"/>
      <c r="D21" s="1083"/>
      <c r="K21" s="9"/>
    </row>
    <row r="22" spans="1:11" ht="15" hidden="1">
      <c r="A22" s="1084" t="s">
        <v>8489</v>
      </c>
      <c r="B22" s="443" t="s">
        <v>2463</v>
      </c>
      <c r="C22" s="443"/>
      <c r="D22" s="443"/>
      <c r="K22" s="9"/>
    </row>
    <row r="23" spans="1:11" ht="15" hidden="1">
      <c r="A23" s="1084" t="s">
        <v>8490</v>
      </c>
      <c r="B23" s="443" t="s">
        <v>2463</v>
      </c>
      <c r="C23" s="443"/>
      <c r="D23" s="443"/>
      <c r="K23" s="9"/>
    </row>
    <row r="24" spans="1:11" ht="15" hidden="1">
      <c r="A24" s="1084" t="s">
        <v>8491</v>
      </c>
      <c r="B24" s="443" t="s">
        <v>2463</v>
      </c>
      <c r="C24" s="443"/>
      <c r="D24" s="443"/>
      <c r="K24" s="9"/>
    </row>
    <row r="25" spans="1:11" ht="25.5" hidden="1">
      <c r="A25" s="1084" t="s">
        <v>8492</v>
      </c>
      <c r="B25" s="443" t="s">
        <v>2463</v>
      </c>
      <c r="C25" s="443"/>
      <c r="D25" s="443"/>
      <c r="K25" s="9"/>
    </row>
    <row r="26" spans="1:11" ht="166.5" hidden="1">
      <c r="A26" s="1084" t="s">
        <v>8493</v>
      </c>
      <c r="B26" s="443" t="s">
        <v>2463</v>
      </c>
      <c r="C26" s="443"/>
      <c r="D26" s="725" t="s">
        <v>8494</v>
      </c>
      <c r="E26" s="1086" t="s">
        <v>8495</v>
      </c>
      <c r="K26" s="9"/>
    </row>
    <row r="27" spans="1:11" ht="15" hidden="1">
      <c r="A27" s="1084" t="s">
        <v>8496</v>
      </c>
      <c r="B27" s="443" t="s">
        <v>2463</v>
      </c>
      <c r="C27" s="443"/>
      <c r="D27" s="443"/>
      <c r="K27" s="9"/>
    </row>
    <row r="28" spans="1:11" ht="15" hidden="1">
      <c r="A28" s="1082" t="s">
        <v>8497</v>
      </c>
      <c r="B28" s="1083"/>
      <c r="C28" s="1083"/>
      <c r="D28" s="1083"/>
      <c r="K28" s="9"/>
    </row>
    <row r="29" spans="1:11" ht="15" hidden="1">
      <c r="A29" s="615" t="s">
        <v>8498</v>
      </c>
      <c r="B29" s="1083"/>
      <c r="C29" s="1083"/>
      <c r="D29" s="1083"/>
      <c r="K29" s="9"/>
    </row>
    <row r="30" spans="1:11" ht="15" hidden="1">
      <c r="A30" s="1084" t="s">
        <v>8499</v>
      </c>
      <c r="B30" s="443" t="s">
        <v>2463</v>
      </c>
      <c r="C30" s="443"/>
      <c r="D30" s="443"/>
      <c r="K30" s="9"/>
    </row>
    <row r="31" spans="1:11" ht="15" hidden="1">
      <c r="A31" s="1084" t="s">
        <v>8500</v>
      </c>
      <c r="B31" s="443" t="s">
        <v>2463</v>
      </c>
      <c r="C31" s="443"/>
      <c r="D31" s="443"/>
      <c r="K31" s="9"/>
    </row>
    <row r="32" spans="1:11" ht="15" hidden="1">
      <c r="A32" s="1084" t="s">
        <v>8501</v>
      </c>
      <c r="B32" s="443" t="s">
        <v>2463</v>
      </c>
      <c r="C32" s="443"/>
      <c r="D32" s="443"/>
      <c r="K32" s="9"/>
    </row>
    <row r="33" spans="1:11" ht="15" hidden="1">
      <c r="A33" s="1084" t="s">
        <v>8502</v>
      </c>
      <c r="B33" s="443" t="s">
        <v>2463</v>
      </c>
      <c r="C33" s="443"/>
      <c r="D33" s="443"/>
      <c r="K33" s="9"/>
    </row>
    <row r="34" spans="1:11" ht="15" hidden="1">
      <c r="A34" s="1084" t="s">
        <v>8503</v>
      </c>
      <c r="B34" s="443" t="s">
        <v>2463</v>
      </c>
      <c r="C34" s="443"/>
      <c r="D34" s="443"/>
      <c r="K34" s="9"/>
    </row>
    <row r="35" spans="1:11" ht="15" hidden="1">
      <c r="A35" s="1084" t="s">
        <v>8504</v>
      </c>
      <c r="B35" s="443" t="s">
        <v>2463</v>
      </c>
      <c r="C35" s="443"/>
      <c r="D35" s="443"/>
      <c r="K35" s="9"/>
    </row>
    <row r="36" spans="1:11" ht="15" hidden="1">
      <c r="A36" s="1084" t="s">
        <v>8505</v>
      </c>
      <c r="B36" s="443" t="s">
        <v>2463</v>
      </c>
      <c r="C36" s="443"/>
      <c r="D36" s="443"/>
      <c r="K36" s="9"/>
    </row>
    <row r="37" spans="1:11" ht="15" hidden="1">
      <c r="A37" s="1082" t="s">
        <v>8506</v>
      </c>
      <c r="B37" s="1083"/>
      <c r="C37" s="1083"/>
      <c r="D37" s="1083"/>
      <c r="K37" s="9"/>
    </row>
    <row r="38" spans="1:11" ht="52.5" hidden="1" customHeight="1">
      <c r="A38" s="615" t="s">
        <v>8507</v>
      </c>
      <c r="B38" s="443" t="s">
        <v>2463</v>
      </c>
      <c r="C38" s="1083"/>
      <c r="D38" s="1083"/>
      <c r="K38" s="9"/>
    </row>
    <row r="39" spans="1:11" ht="38.25" hidden="1">
      <c r="A39" s="615" t="s">
        <v>8508</v>
      </c>
      <c r="B39" s="443" t="s">
        <v>2463</v>
      </c>
      <c r="C39" s="443"/>
      <c r="D39" s="443"/>
      <c r="K39" s="9"/>
    </row>
    <row r="40" spans="1:11" ht="25.5" hidden="1">
      <c r="A40" s="615" t="s">
        <v>8509</v>
      </c>
      <c r="B40" s="443" t="s">
        <v>2463</v>
      </c>
      <c r="C40" s="443"/>
      <c r="D40" s="443"/>
      <c r="K40" s="9"/>
    </row>
    <row r="41" spans="1:11" ht="25.5" hidden="1">
      <c r="A41" s="615" t="s">
        <v>8510</v>
      </c>
      <c r="B41" s="443" t="s">
        <v>2463</v>
      </c>
      <c r="C41" s="443"/>
      <c r="D41" s="443"/>
      <c r="K41" s="9"/>
    </row>
    <row r="42" spans="1:11" ht="76.5" hidden="1">
      <c r="A42" s="615" t="s">
        <v>8511</v>
      </c>
      <c r="B42" s="443" t="s">
        <v>2463</v>
      </c>
      <c r="C42" s="443"/>
      <c r="D42" s="443"/>
      <c r="K42" s="9"/>
    </row>
    <row r="43" spans="1:11" ht="25.5" hidden="1">
      <c r="A43" s="615" t="s">
        <v>8512</v>
      </c>
      <c r="B43" s="443" t="s">
        <v>2463</v>
      </c>
      <c r="C43" s="443"/>
      <c r="D43" s="443"/>
      <c r="K43" s="9"/>
    </row>
    <row r="44" spans="1:11" ht="38.25" hidden="1">
      <c r="A44" s="615" t="s">
        <v>8513</v>
      </c>
      <c r="B44" s="443" t="s">
        <v>2463</v>
      </c>
      <c r="C44" s="443"/>
      <c r="D44" s="443"/>
      <c r="K44" s="9"/>
    </row>
    <row r="45" spans="1:11" ht="25.5" hidden="1">
      <c r="A45" s="615" t="s">
        <v>8514</v>
      </c>
      <c r="B45" s="443" t="s">
        <v>2463</v>
      </c>
      <c r="C45" s="443"/>
      <c r="D45" s="443"/>
      <c r="K45" s="9"/>
    </row>
    <row r="46" spans="1:11" ht="15" hidden="1">
      <c r="A46" s="1082" t="s">
        <v>8515</v>
      </c>
      <c r="B46" s="1083"/>
      <c r="C46" s="1083"/>
      <c r="D46" s="1083"/>
      <c r="K46" s="9"/>
    </row>
    <row r="47" spans="1:11" ht="38.25" hidden="1">
      <c r="A47" s="615" t="s">
        <v>8516</v>
      </c>
      <c r="B47" s="1083"/>
      <c r="C47" s="1083"/>
      <c r="D47" s="1083"/>
      <c r="K47" s="9"/>
    </row>
    <row r="48" spans="1:11" ht="90" hidden="1">
      <c r="A48" s="615" t="s">
        <v>8517</v>
      </c>
      <c r="B48" s="443" t="s">
        <v>2463</v>
      </c>
      <c r="C48" s="443"/>
      <c r="D48" s="725" t="s">
        <v>8518</v>
      </c>
      <c r="E48" s="1086" t="s">
        <v>8519</v>
      </c>
      <c r="K48" s="9"/>
    </row>
    <row r="49" spans="1:11" ht="15" hidden="1">
      <c r="A49" s="615" t="s">
        <v>8520</v>
      </c>
      <c r="B49" s="443" t="s">
        <v>2463</v>
      </c>
      <c r="C49" s="443"/>
      <c r="D49" s="443"/>
      <c r="K49" s="9"/>
    </row>
    <row r="50" spans="1:11" ht="15" hidden="1">
      <c r="A50" s="615" t="s">
        <v>8521</v>
      </c>
      <c r="B50" s="443" t="s">
        <v>2463</v>
      </c>
      <c r="C50" s="443"/>
      <c r="D50" s="443"/>
      <c r="K50" s="9"/>
    </row>
    <row r="51" spans="1:11" ht="15" hidden="1">
      <c r="A51" s="615" t="s">
        <v>8522</v>
      </c>
      <c r="B51" s="443" t="s">
        <v>2463</v>
      </c>
      <c r="C51" s="443"/>
      <c r="D51" s="443"/>
      <c r="K51" s="9"/>
    </row>
    <row r="52" spans="1:11" ht="15" hidden="1">
      <c r="A52" s="615" t="s">
        <v>8523</v>
      </c>
      <c r="B52" s="443" t="s">
        <v>2463</v>
      </c>
      <c r="C52" s="443"/>
      <c r="D52" s="443"/>
      <c r="K52" s="9"/>
    </row>
    <row r="53" spans="1:11" ht="15" hidden="1">
      <c r="A53" s="615" t="s">
        <v>8524</v>
      </c>
      <c r="B53" s="443" t="s">
        <v>2463</v>
      </c>
      <c r="C53" s="443"/>
      <c r="D53" s="443"/>
      <c r="K53" s="9"/>
    </row>
    <row r="54" spans="1:11" ht="15" hidden="1">
      <c r="A54" s="615" t="s">
        <v>8525</v>
      </c>
      <c r="B54" s="443" t="s">
        <v>2463</v>
      </c>
      <c r="C54" s="443"/>
      <c r="D54" s="443"/>
      <c r="K54" s="9"/>
    </row>
    <row r="55" spans="1:11" ht="15" hidden="1">
      <c r="A55" s="615" t="s">
        <v>8526</v>
      </c>
      <c r="B55" s="443" t="s">
        <v>2463</v>
      </c>
      <c r="C55" s="443"/>
      <c r="D55" s="443"/>
      <c r="K55" s="9"/>
    </row>
    <row r="56" spans="1:11" ht="15" hidden="1">
      <c r="A56" s="615" t="s">
        <v>8527</v>
      </c>
      <c r="B56" s="443" t="s">
        <v>2463</v>
      </c>
      <c r="C56" s="443"/>
      <c r="D56" s="443"/>
      <c r="K56" s="9"/>
    </row>
    <row r="57" spans="1:11" ht="15" hidden="1">
      <c r="A57" s="615" t="s">
        <v>8528</v>
      </c>
      <c r="B57" s="443" t="s">
        <v>2463</v>
      </c>
      <c r="C57" s="443"/>
      <c r="D57" s="443"/>
      <c r="K57" s="9"/>
    </row>
    <row r="58" spans="1:11" ht="15" hidden="1">
      <c r="A58" s="615" t="s">
        <v>8529</v>
      </c>
      <c r="B58" s="443" t="s">
        <v>2463</v>
      </c>
      <c r="C58" s="443"/>
      <c r="D58" s="443"/>
      <c r="K58" s="9"/>
    </row>
    <row r="59" spans="1:11" ht="51.75" hidden="1">
      <c r="A59" s="615" t="s">
        <v>8530</v>
      </c>
      <c r="B59" s="443" t="s">
        <v>2463</v>
      </c>
      <c r="C59" s="443"/>
      <c r="D59" s="725" t="s">
        <v>8531</v>
      </c>
      <c r="E59" s="1086" t="s">
        <v>8532</v>
      </c>
      <c r="K59" s="9"/>
    </row>
    <row r="60" spans="1:11" ht="15">
      <c r="A60" s="615" t="s">
        <v>8533</v>
      </c>
      <c r="B60" s="443"/>
      <c r="C60" s="443" t="s">
        <v>2558</v>
      </c>
      <c r="D60" s="443" t="s">
        <v>8473</v>
      </c>
      <c r="E60" s="393" t="s">
        <v>8474</v>
      </c>
      <c r="K60" s="9" t="s">
        <v>684</v>
      </c>
    </row>
    <row r="61" spans="1:11" ht="15">
      <c r="A61" s="1084" t="s">
        <v>8534</v>
      </c>
      <c r="B61" s="443"/>
      <c r="C61" s="443" t="s">
        <v>2558</v>
      </c>
      <c r="D61" s="443" t="s">
        <v>8473</v>
      </c>
      <c r="E61" s="393" t="s">
        <v>8474</v>
      </c>
      <c r="K61" s="9" t="s">
        <v>684</v>
      </c>
    </row>
    <row r="62" spans="1:11" ht="15">
      <c r="A62" s="615" t="s">
        <v>8535</v>
      </c>
      <c r="B62" s="443"/>
      <c r="C62" s="443" t="s">
        <v>2558</v>
      </c>
      <c r="D62" s="443" t="s">
        <v>8473</v>
      </c>
      <c r="E62" s="393" t="s">
        <v>8474</v>
      </c>
      <c r="K62" s="9" t="s">
        <v>684</v>
      </c>
    </row>
    <row r="63" spans="1:11" ht="15">
      <c r="A63" s="615" t="s">
        <v>8536</v>
      </c>
      <c r="B63" s="443"/>
      <c r="C63" s="443" t="s">
        <v>2558</v>
      </c>
      <c r="D63" s="443" t="s">
        <v>8473</v>
      </c>
      <c r="E63" s="393" t="s">
        <v>8474</v>
      </c>
      <c r="K63" s="9" t="s">
        <v>684</v>
      </c>
    </row>
    <row r="64" spans="1:11" ht="15">
      <c r="A64" s="1084" t="s">
        <v>8537</v>
      </c>
      <c r="B64" s="443"/>
      <c r="C64" s="443" t="s">
        <v>2558</v>
      </c>
      <c r="D64" s="443" t="s">
        <v>8473</v>
      </c>
      <c r="E64" s="393" t="s">
        <v>8474</v>
      </c>
      <c r="K64" s="9" t="s">
        <v>684</v>
      </c>
    </row>
    <row r="65" spans="1:11" ht="15" hidden="1">
      <c r="A65" s="615" t="s">
        <v>8538</v>
      </c>
      <c r="B65" s="443" t="s">
        <v>2463</v>
      </c>
      <c r="C65" s="443"/>
      <c r="D65" s="443"/>
      <c r="E65" s="393"/>
      <c r="K65" s="9"/>
    </row>
    <row r="66" spans="1:11" ht="15">
      <c r="A66" s="615" t="s">
        <v>8539</v>
      </c>
      <c r="B66" s="443"/>
      <c r="C66" s="443" t="s">
        <v>2558</v>
      </c>
      <c r="D66" s="443" t="s">
        <v>8473</v>
      </c>
      <c r="E66" s="393" t="s">
        <v>8474</v>
      </c>
      <c r="K66" s="9" t="s">
        <v>684</v>
      </c>
    </row>
    <row r="67" spans="1:11" ht="15" hidden="1">
      <c r="A67" s="1082" t="s">
        <v>8540</v>
      </c>
      <c r="B67" s="1083"/>
      <c r="C67" s="1083"/>
      <c r="D67" s="1083"/>
      <c r="K67" s="9"/>
    </row>
    <row r="68" spans="1:11" ht="33.75" hidden="1">
      <c r="A68" s="1087" t="s">
        <v>8541</v>
      </c>
      <c r="B68" s="1083"/>
      <c r="C68" s="1083"/>
      <c r="D68" s="1083"/>
      <c r="K68" s="9"/>
    </row>
    <row r="69" spans="1:11" ht="48.75" hidden="1" customHeight="1">
      <c r="A69" s="615" t="s">
        <v>8542</v>
      </c>
      <c r="B69" s="443" t="s">
        <v>2463</v>
      </c>
      <c r="C69" s="443"/>
      <c r="D69" s="443"/>
      <c r="K69" s="9"/>
    </row>
    <row r="70" spans="1:11" ht="38.25" hidden="1">
      <c r="A70" s="615" t="s">
        <v>8543</v>
      </c>
      <c r="B70" s="443" t="s">
        <v>2463</v>
      </c>
      <c r="C70" s="443"/>
      <c r="D70" s="443"/>
      <c r="K70" s="9"/>
    </row>
    <row r="71" spans="1:11" ht="60.75" hidden="1">
      <c r="A71" s="615" t="s">
        <v>8544</v>
      </c>
      <c r="B71" s="443" t="s">
        <v>2463</v>
      </c>
      <c r="C71" s="443"/>
      <c r="D71" s="443"/>
      <c r="K71" s="9"/>
    </row>
    <row r="72" spans="1:11" ht="38.25" hidden="1">
      <c r="A72" s="615" t="s">
        <v>8545</v>
      </c>
      <c r="B72" s="443" t="s">
        <v>2463</v>
      </c>
      <c r="C72" s="443"/>
      <c r="D72" s="443"/>
      <c r="K72" s="9"/>
    </row>
    <row r="73" spans="1:11" ht="15" hidden="1">
      <c r="A73" s="615" t="s">
        <v>8546</v>
      </c>
      <c r="B73" s="443" t="s">
        <v>2463</v>
      </c>
      <c r="C73" s="443"/>
      <c r="D73" s="443"/>
      <c r="K73" s="9"/>
    </row>
    <row r="74" spans="1:11" ht="38.25" hidden="1">
      <c r="A74" s="615" t="s">
        <v>8547</v>
      </c>
      <c r="B74" s="443" t="s">
        <v>2463</v>
      </c>
      <c r="C74" s="443"/>
      <c r="D74" s="443"/>
      <c r="K74" s="9"/>
    </row>
    <row r="75" spans="1:11" ht="25.5" hidden="1">
      <c r="A75" s="1088" t="s">
        <v>8548</v>
      </c>
      <c r="B75" s="443" t="s">
        <v>2463</v>
      </c>
      <c r="C75" s="443"/>
      <c r="D75" s="443"/>
      <c r="K75" s="9"/>
    </row>
    <row r="76" spans="1:11" ht="25.5" hidden="1">
      <c r="A76" s="615" t="s">
        <v>8549</v>
      </c>
      <c r="B76" s="443" t="s">
        <v>2463</v>
      </c>
      <c r="C76" s="443"/>
      <c r="D76" s="443"/>
      <c r="K76" s="9"/>
    </row>
    <row r="77" spans="1:11" ht="36.75" hidden="1">
      <c r="A77" s="615" t="s">
        <v>8550</v>
      </c>
      <c r="B77" s="443" t="s">
        <v>2463</v>
      </c>
      <c r="C77" s="443"/>
      <c r="D77" s="443"/>
      <c r="K77" s="9"/>
    </row>
    <row r="78" spans="1:11" ht="25.5" hidden="1">
      <c r="A78" s="615" t="s">
        <v>8551</v>
      </c>
      <c r="B78" s="443" t="s">
        <v>2463</v>
      </c>
      <c r="C78" s="443"/>
      <c r="D78" s="443"/>
      <c r="K78" s="9"/>
    </row>
    <row r="79" spans="1:11" ht="25.5" hidden="1">
      <c r="A79" s="615" t="s">
        <v>8552</v>
      </c>
      <c r="B79" s="443" t="s">
        <v>2463</v>
      </c>
      <c r="C79" s="443"/>
      <c r="D79" s="443"/>
      <c r="K79" s="9"/>
    </row>
    <row r="80" spans="1:11" ht="51" hidden="1">
      <c r="A80" s="1088" t="s">
        <v>8553</v>
      </c>
      <c r="B80" s="443" t="s">
        <v>2463</v>
      </c>
      <c r="C80" s="443"/>
      <c r="D80" s="443"/>
      <c r="K80" s="9"/>
    </row>
    <row r="81" spans="1:11" ht="38.25" hidden="1">
      <c r="A81" s="615" t="s">
        <v>8554</v>
      </c>
      <c r="B81" s="443" t="s">
        <v>2463</v>
      </c>
      <c r="C81" s="443"/>
      <c r="D81" s="443"/>
      <c r="K81" s="9"/>
    </row>
    <row r="82" spans="1:11" ht="63.75" hidden="1">
      <c r="A82" s="615" t="s">
        <v>8555</v>
      </c>
      <c r="B82" s="443" t="s">
        <v>2463</v>
      </c>
      <c r="C82" s="443"/>
      <c r="D82" s="443"/>
      <c r="K82" s="9"/>
    </row>
    <row r="83" spans="1:11" ht="38.25" hidden="1">
      <c r="A83" s="615" t="s">
        <v>8556</v>
      </c>
      <c r="B83" s="443" t="s">
        <v>2463</v>
      </c>
      <c r="C83" s="443"/>
      <c r="D83" s="443"/>
      <c r="K83" s="9"/>
    </row>
    <row r="84" spans="1:11" ht="73.5" hidden="1">
      <c r="A84" s="615" t="s">
        <v>8557</v>
      </c>
      <c r="B84" s="443" t="s">
        <v>2463</v>
      </c>
      <c r="C84" s="443"/>
      <c r="D84" s="443"/>
      <c r="F84" s="393"/>
      <c r="K84" s="9"/>
    </row>
    <row r="85" spans="1:11" ht="25.5" hidden="1">
      <c r="A85" s="615" t="s">
        <v>8558</v>
      </c>
      <c r="B85" s="443" t="s">
        <v>2463</v>
      </c>
      <c r="C85" s="443"/>
      <c r="D85" s="443"/>
      <c r="K85" s="9"/>
    </row>
    <row r="86" spans="1:11" ht="15" hidden="1">
      <c r="A86" s="1082" t="s">
        <v>8559</v>
      </c>
      <c r="B86" s="1083"/>
      <c r="C86" s="1083"/>
      <c r="D86" s="1083"/>
      <c r="K86" s="9"/>
    </row>
    <row r="87" spans="1:11" ht="25.5" hidden="1">
      <c r="A87" s="615" t="s">
        <v>8560</v>
      </c>
      <c r="B87" s="443" t="s">
        <v>2463</v>
      </c>
      <c r="C87" s="443"/>
      <c r="D87" s="443"/>
      <c r="K87" s="9"/>
    </row>
    <row r="88" spans="1:11" ht="25.5" hidden="1">
      <c r="A88" s="615" t="s">
        <v>8561</v>
      </c>
      <c r="B88" s="443" t="s">
        <v>2463</v>
      </c>
      <c r="C88" s="443"/>
      <c r="D88" s="443"/>
      <c r="K88" s="9"/>
    </row>
    <row r="89" spans="1:11" ht="63.75" hidden="1">
      <c r="A89" s="615" t="s">
        <v>8562</v>
      </c>
      <c r="B89" s="443" t="s">
        <v>2463</v>
      </c>
      <c r="C89" s="443"/>
      <c r="D89" s="443"/>
      <c r="K89" s="9"/>
    </row>
    <row r="90" spans="1:11" ht="51" hidden="1">
      <c r="A90" s="615" t="s">
        <v>8563</v>
      </c>
      <c r="B90" s="443" t="s">
        <v>2463</v>
      </c>
      <c r="C90" s="443"/>
      <c r="D90" s="443"/>
      <c r="K90" s="9"/>
    </row>
    <row r="91" spans="1:11" s="1092" customFormat="1" ht="25.5" hidden="1">
      <c r="A91" s="1089" t="s">
        <v>8564</v>
      </c>
      <c r="B91" s="1090" t="s">
        <v>2463</v>
      </c>
      <c r="C91" s="1090"/>
      <c r="D91" s="1090" t="s">
        <v>8565</v>
      </c>
      <c r="E91" s="1091" t="s">
        <v>8474</v>
      </c>
      <c r="K91" s="9"/>
    </row>
    <row r="92" spans="1:11" s="1092" customFormat="1" ht="15" hidden="1">
      <c r="A92" s="1093" t="s">
        <v>8566</v>
      </c>
      <c r="B92" s="1090" t="s">
        <v>2463</v>
      </c>
      <c r="C92" s="1090"/>
      <c r="D92" s="1090" t="s">
        <v>8565</v>
      </c>
      <c r="E92" s="1091" t="s">
        <v>8474</v>
      </c>
      <c r="K92" s="9"/>
    </row>
    <row r="93" spans="1:11" s="1092" customFormat="1" ht="25.5" hidden="1">
      <c r="A93" s="1093" t="s">
        <v>8567</v>
      </c>
      <c r="B93" s="1090" t="s">
        <v>2463</v>
      </c>
      <c r="C93" s="1090"/>
      <c r="D93" s="1090" t="s">
        <v>8565</v>
      </c>
      <c r="E93" s="1091" t="s">
        <v>8474</v>
      </c>
      <c r="K93" s="9"/>
    </row>
    <row r="94" spans="1:11" ht="15" hidden="1">
      <c r="A94" s="1094" t="s">
        <v>8568</v>
      </c>
      <c r="B94" s="1083"/>
      <c r="C94" s="1083"/>
      <c r="D94" s="1083"/>
      <c r="K94" s="9"/>
    </row>
    <row r="95" spans="1:11" ht="25.5" hidden="1">
      <c r="A95" s="1088" t="s">
        <v>8569</v>
      </c>
      <c r="B95" s="443" t="s">
        <v>2463</v>
      </c>
      <c r="C95" s="443"/>
      <c r="D95" s="443"/>
      <c r="K95" s="9"/>
    </row>
    <row r="96" spans="1:11" ht="15" hidden="1">
      <c r="A96" s="1094" t="s">
        <v>8570</v>
      </c>
      <c r="B96" s="1083"/>
      <c r="C96" s="1083"/>
      <c r="D96" s="1083"/>
      <c r="K96" s="9"/>
    </row>
    <row r="97" spans="1:11" ht="38.25" hidden="1">
      <c r="A97" s="1088" t="s">
        <v>8571</v>
      </c>
      <c r="B97" s="443" t="s">
        <v>2463</v>
      </c>
      <c r="C97" s="443"/>
      <c r="D97" s="443"/>
      <c r="K97" s="9"/>
    </row>
    <row r="98" spans="1:11" ht="25.5" hidden="1">
      <c r="A98" s="1088" t="s">
        <v>8572</v>
      </c>
      <c r="B98" s="443" t="s">
        <v>2463</v>
      </c>
      <c r="C98" s="443"/>
      <c r="D98" s="443"/>
      <c r="K98" s="9"/>
    </row>
    <row r="99" spans="1:11" ht="36.75" hidden="1">
      <c r="A99" s="1088" t="s">
        <v>8573</v>
      </c>
      <c r="B99" s="443" t="s">
        <v>2463</v>
      </c>
      <c r="C99" s="443"/>
      <c r="D99" s="443"/>
      <c r="K99" s="9"/>
    </row>
    <row r="100" spans="1:11" ht="51" hidden="1">
      <c r="A100" s="1088" t="s">
        <v>8574</v>
      </c>
      <c r="B100" s="443" t="s">
        <v>2463</v>
      </c>
      <c r="C100" s="443"/>
      <c r="D100" s="443"/>
      <c r="K100" s="9"/>
    </row>
    <row r="101" spans="1:11" ht="38.25" hidden="1">
      <c r="A101" s="615" t="s">
        <v>8575</v>
      </c>
      <c r="B101" s="443" t="s">
        <v>2463</v>
      </c>
      <c r="C101" s="443"/>
      <c r="D101" s="443"/>
      <c r="K101" s="9"/>
    </row>
    <row r="102" spans="1:11" ht="15" hidden="1">
      <c r="A102" s="1094" t="s">
        <v>8576</v>
      </c>
      <c r="B102" s="1083"/>
      <c r="C102" s="1083"/>
      <c r="D102" s="1083"/>
      <c r="K102" s="9"/>
    </row>
    <row r="103" spans="1:11" ht="53.25" hidden="1">
      <c r="A103" s="1088" t="s">
        <v>8577</v>
      </c>
      <c r="B103" s="443" t="s">
        <v>2463</v>
      </c>
      <c r="C103" s="443"/>
      <c r="D103" s="443"/>
      <c r="K103" s="9"/>
    </row>
    <row r="104" spans="1:11" ht="62.25">
      <c r="A104" s="1088" t="s">
        <v>8578</v>
      </c>
      <c r="B104" s="443"/>
      <c r="C104" s="443" t="s">
        <v>2558</v>
      </c>
      <c r="D104" s="443" t="s">
        <v>8579</v>
      </c>
      <c r="E104" s="393" t="s">
        <v>8474</v>
      </c>
      <c r="F104" s="393"/>
      <c r="K104" s="9" t="s">
        <v>684</v>
      </c>
    </row>
    <row r="105" spans="1:11" ht="15" hidden="1">
      <c r="A105" s="1088" t="s">
        <v>8580</v>
      </c>
      <c r="B105" s="443" t="s">
        <v>2463</v>
      </c>
      <c r="C105" s="443"/>
      <c r="D105" s="443"/>
      <c r="K105" s="9"/>
    </row>
    <row r="106" spans="1:11" ht="25.5" hidden="1">
      <c r="A106" s="1088" t="s">
        <v>8581</v>
      </c>
      <c r="B106" s="443" t="s">
        <v>2463</v>
      </c>
      <c r="C106" s="443"/>
      <c r="D106" s="443"/>
      <c r="K106" s="9"/>
    </row>
    <row r="107" spans="1:11" ht="25.5" hidden="1">
      <c r="A107" s="1088" t="s">
        <v>8582</v>
      </c>
      <c r="B107" s="443" t="s">
        <v>2463</v>
      </c>
      <c r="C107" s="443"/>
      <c r="D107" s="443"/>
      <c r="K107" s="9"/>
    </row>
    <row r="108" spans="1:11" ht="25.5" hidden="1">
      <c r="A108" s="1088" t="s">
        <v>8583</v>
      </c>
      <c r="B108" s="443" t="s">
        <v>2463</v>
      </c>
      <c r="C108" s="443"/>
      <c r="D108" s="443"/>
      <c r="K108" s="9"/>
    </row>
    <row r="109" spans="1:11" ht="38.25" hidden="1">
      <c r="A109" s="1088" t="s">
        <v>8584</v>
      </c>
      <c r="B109" s="443" t="s">
        <v>2463</v>
      </c>
      <c r="C109" s="443"/>
      <c r="D109" s="443"/>
      <c r="K109" s="9"/>
    </row>
    <row r="110" spans="1:11" ht="25.5" hidden="1">
      <c r="A110" s="1088" t="s">
        <v>8585</v>
      </c>
      <c r="B110" s="443" t="s">
        <v>2463</v>
      </c>
      <c r="C110" s="443"/>
      <c r="D110" s="443"/>
      <c r="K110" s="9"/>
    </row>
    <row r="111" spans="1:11" ht="38.25" hidden="1">
      <c r="A111" s="1088" t="s">
        <v>8586</v>
      </c>
      <c r="B111" s="443" t="s">
        <v>2463</v>
      </c>
      <c r="C111" s="443"/>
      <c r="D111" s="443"/>
      <c r="K111" s="9"/>
    </row>
    <row r="112" spans="1:11" ht="38.25" hidden="1">
      <c r="A112" s="1088" t="s">
        <v>8587</v>
      </c>
      <c r="B112" s="443" t="s">
        <v>2463</v>
      </c>
      <c r="C112" s="443"/>
      <c r="D112" s="443"/>
      <c r="K112" s="9"/>
    </row>
    <row r="113" spans="1:11" ht="15" hidden="1">
      <c r="A113" s="1082" t="s">
        <v>8588</v>
      </c>
      <c r="B113" s="1083"/>
      <c r="C113" s="1083"/>
      <c r="D113" s="1083"/>
      <c r="E113" s="393" t="s">
        <v>8474</v>
      </c>
      <c r="K113" s="9"/>
    </row>
    <row r="114" spans="1:11" s="231" customFormat="1" ht="26.25" hidden="1">
      <c r="A114" s="1089" t="s">
        <v>8589</v>
      </c>
      <c r="B114" s="434"/>
      <c r="C114" s="434"/>
      <c r="D114" s="1095" t="s">
        <v>8590</v>
      </c>
      <c r="K114" s="9"/>
    </row>
    <row r="115" spans="1:11" s="231" customFormat="1" ht="26.25">
      <c r="A115" s="1089" t="s">
        <v>8591</v>
      </c>
      <c r="B115" s="434"/>
      <c r="C115" s="434" t="s">
        <v>2558</v>
      </c>
      <c r="D115" s="1095" t="s">
        <v>8590</v>
      </c>
      <c r="K115" s="9" t="s">
        <v>684</v>
      </c>
    </row>
    <row r="116" spans="1:11" s="231" customFormat="1" ht="38.25">
      <c r="A116" s="619" t="s">
        <v>8592</v>
      </c>
      <c r="B116" s="434"/>
      <c r="C116" s="434" t="s">
        <v>2558</v>
      </c>
      <c r="D116" s="1095" t="s">
        <v>8590</v>
      </c>
      <c r="K116" s="9" t="s">
        <v>684</v>
      </c>
    </row>
    <row r="117" spans="1:11" s="231" customFormat="1" ht="38.25">
      <c r="A117" s="1089" t="s">
        <v>8593</v>
      </c>
      <c r="B117" s="434"/>
      <c r="C117" s="434" t="s">
        <v>2558</v>
      </c>
      <c r="D117" s="1095" t="s">
        <v>8590</v>
      </c>
      <c r="K117" s="9" t="s">
        <v>684</v>
      </c>
    </row>
    <row r="118" spans="1:11" s="231" customFormat="1" ht="38.25">
      <c r="A118" s="619" t="s">
        <v>8594</v>
      </c>
      <c r="B118" s="434"/>
      <c r="C118" s="434" t="s">
        <v>2558</v>
      </c>
      <c r="D118" s="1095" t="s">
        <v>8590</v>
      </c>
      <c r="K118" s="9" t="s">
        <v>684</v>
      </c>
    </row>
    <row r="119" spans="1:11" s="231" customFormat="1" ht="51">
      <c r="A119" s="619" t="s">
        <v>8595</v>
      </c>
      <c r="B119" s="434"/>
      <c r="C119" s="434" t="s">
        <v>2558</v>
      </c>
      <c r="D119" s="1095" t="s">
        <v>8590</v>
      </c>
      <c r="K119" s="9" t="s">
        <v>684</v>
      </c>
    </row>
    <row r="120" spans="1:11" s="231" customFormat="1" ht="38.25">
      <c r="A120" s="619" t="s">
        <v>8596</v>
      </c>
      <c r="B120" s="434"/>
      <c r="C120" s="434" t="s">
        <v>2558</v>
      </c>
      <c r="D120" s="1095" t="s">
        <v>8590</v>
      </c>
      <c r="K120" s="9" t="s">
        <v>684</v>
      </c>
    </row>
    <row r="121" spans="1:11" s="231" customFormat="1" ht="89.25">
      <c r="A121" s="619" t="s">
        <v>8597</v>
      </c>
      <c r="B121" s="434"/>
      <c r="C121" s="434" t="s">
        <v>2558</v>
      </c>
      <c r="D121" s="1095" t="s">
        <v>8590</v>
      </c>
      <c r="K121" s="9" t="s">
        <v>684</v>
      </c>
    </row>
    <row r="122" spans="1:11" s="231" customFormat="1" ht="51">
      <c r="A122" s="619" t="s">
        <v>8598</v>
      </c>
      <c r="B122" s="434"/>
      <c r="C122" s="434" t="s">
        <v>2558</v>
      </c>
      <c r="D122" s="1095" t="s">
        <v>8590</v>
      </c>
      <c r="K122" s="9" t="s">
        <v>684</v>
      </c>
    </row>
    <row r="123" spans="1:11" s="231" customFormat="1" ht="26.25">
      <c r="A123" s="619" t="s">
        <v>8599</v>
      </c>
      <c r="B123" s="434"/>
      <c r="C123" s="434" t="s">
        <v>2558</v>
      </c>
      <c r="D123" s="1095" t="s">
        <v>8590</v>
      </c>
      <c r="K123" s="9" t="s">
        <v>684</v>
      </c>
    </row>
    <row r="124" spans="1:11" s="231" customFormat="1" ht="26.25">
      <c r="A124" s="619" t="s">
        <v>8600</v>
      </c>
      <c r="B124" s="434"/>
      <c r="C124" s="434" t="s">
        <v>2558</v>
      </c>
      <c r="D124" s="1095" t="s">
        <v>8590</v>
      </c>
      <c r="K124" s="9" t="s">
        <v>684</v>
      </c>
    </row>
    <row r="125" spans="1:11" s="231" customFormat="1" ht="26.25">
      <c r="A125" s="619" t="s">
        <v>8601</v>
      </c>
      <c r="B125" s="434"/>
      <c r="C125" s="434" t="s">
        <v>2558</v>
      </c>
      <c r="D125" s="1095" t="s">
        <v>8590</v>
      </c>
      <c r="K125" s="9" t="s">
        <v>684</v>
      </c>
    </row>
    <row r="126" spans="1:11" s="231" customFormat="1" ht="26.25">
      <c r="A126" s="619" t="s">
        <v>8602</v>
      </c>
      <c r="B126" s="434"/>
      <c r="C126" s="434" t="s">
        <v>2558</v>
      </c>
      <c r="D126" s="1095" t="s">
        <v>8590</v>
      </c>
      <c r="K126" s="9" t="s">
        <v>684</v>
      </c>
    </row>
    <row r="127" spans="1:11" s="231" customFormat="1" ht="38.25">
      <c r="A127" s="619" t="s">
        <v>8603</v>
      </c>
      <c r="B127" s="434"/>
      <c r="C127" s="434" t="s">
        <v>2558</v>
      </c>
      <c r="D127" s="1095" t="s">
        <v>8590</v>
      </c>
      <c r="K127" s="9" t="s">
        <v>684</v>
      </c>
    </row>
    <row r="128" spans="1:11" s="231" customFormat="1" ht="63.75">
      <c r="A128" s="619" t="s">
        <v>8604</v>
      </c>
      <c r="B128" s="434"/>
      <c r="C128" s="434" t="s">
        <v>2558</v>
      </c>
      <c r="D128" s="1095" t="s">
        <v>8590</v>
      </c>
      <c r="K128" s="9" t="s">
        <v>684</v>
      </c>
    </row>
    <row r="129" spans="1:11" s="231" customFormat="1" ht="26.25">
      <c r="A129" s="1089" t="s">
        <v>8605</v>
      </c>
      <c r="B129" s="434"/>
      <c r="C129" s="434" t="s">
        <v>2558</v>
      </c>
      <c r="D129" s="1095" t="s">
        <v>8590</v>
      </c>
      <c r="K129" s="9" t="s">
        <v>684</v>
      </c>
    </row>
    <row r="130" spans="1:11" s="231" customFormat="1" ht="26.25">
      <c r="A130" s="1089" t="s">
        <v>8606</v>
      </c>
      <c r="B130" s="434"/>
      <c r="C130" s="434" t="s">
        <v>2558</v>
      </c>
      <c r="D130" s="1095" t="s">
        <v>8590</v>
      </c>
      <c r="K130" s="9" t="s">
        <v>684</v>
      </c>
    </row>
    <row r="131" spans="1:11" s="231" customFormat="1" ht="38.25">
      <c r="A131" s="1089" t="s">
        <v>8607</v>
      </c>
      <c r="B131" s="434"/>
      <c r="C131" s="434" t="s">
        <v>2558</v>
      </c>
      <c r="D131" s="1095" t="s">
        <v>8590</v>
      </c>
      <c r="K131" s="9" t="s">
        <v>684</v>
      </c>
    </row>
    <row r="132" spans="1:11" s="231" customFormat="1" ht="38.25">
      <c r="A132" s="1089" t="s">
        <v>8608</v>
      </c>
      <c r="B132" s="434"/>
      <c r="C132" s="434" t="s">
        <v>2558</v>
      </c>
      <c r="D132" s="1095" t="s">
        <v>8590</v>
      </c>
      <c r="K132" s="9" t="s">
        <v>684</v>
      </c>
    </row>
    <row r="133" spans="1:11" ht="15" hidden="1">
      <c r="A133" s="1082" t="s">
        <v>8609</v>
      </c>
      <c r="B133" s="1083"/>
      <c r="C133" s="1083"/>
      <c r="D133" s="1083"/>
      <c r="E133" s="393" t="s">
        <v>8474</v>
      </c>
      <c r="K133" s="9"/>
    </row>
    <row r="134" spans="1:11" ht="51">
      <c r="A134" s="615" t="s">
        <v>8610</v>
      </c>
      <c r="B134" s="1096"/>
      <c r="C134" s="443" t="s">
        <v>2558</v>
      </c>
      <c r="D134" s="443" t="s">
        <v>8611</v>
      </c>
      <c r="K134" s="9" t="s">
        <v>684</v>
      </c>
    </row>
    <row r="135" spans="1:11" ht="38.25">
      <c r="A135" s="1088" t="s">
        <v>8612</v>
      </c>
      <c r="B135" s="1096"/>
      <c r="C135" s="443" t="s">
        <v>2558</v>
      </c>
      <c r="D135" s="443" t="s">
        <v>8611</v>
      </c>
      <c r="K135" s="9" t="s">
        <v>684</v>
      </c>
    </row>
    <row r="136" spans="1:11" ht="25.5">
      <c r="A136" s="615" t="s">
        <v>8613</v>
      </c>
      <c r="B136" s="1096"/>
      <c r="C136" s="443" t="s">
        <v>2558</v>
      </c>
      <c r="D136" s="443" t="s">
        <v>8611</v>
      </c>
      <c r="K136" s="9" t="s">
        <v>684</v>
      </c>
    </row>
    <row r="137" spans="1:11" ht="15">
      <c r="A137" s="615" t="s">
        <v>8614</v>
      </c>
      <c r="B137" s="1096"/>
      <c r="C137" s="443" t="s">
        <v>2558</v>
      </c>
      <c r="D137" s="443" t="s">
        <v>8611</v>
      </c>
      <c r="K137" s="9" t="s">
        <v>684</v>
      </c>
    </row>
    <row r="138" spans="1:11" ht="25.5">
      <c r="A138" s="615" t="s">
        <v>8615</v>
      </c>
      <c r="B138" s="1096"/>
      <c r="C138" s="443" t="s">
        <v>2558</v>
      </c>
      <c r="D138" s="443" t="s">
        <v>8611</v>
      </c>
      <c r="K138" s="9" t="s">
        <v>684</v>
      </c>
    </row>
    <row r="139" spans="1:11" ht="25.5">
      <c r="A139" s="615" t="s">
        <v>8616</v>
      </c>
      <c r="B139" s="1096"/>
      <c r="C139" s="443" t="s">
        <v>2558</v>
      </c>
      <c r="D139" s="443" t="s">
        <v>8611</v>
      </c>
      <c r="K139" s="9" t="s">
        <v>684</v>
      </c>
    </row>
    <row r="140" spans="1:11" ht="15" hidden="1">
      <c r="A140" s="1082" t="s">
        <v>8617</v>
      </c>
      <c r="B140" s="1083"/>
      <c r="C140" s="1083"/>
      <c r="D140" s="1083"/>
      <c r="K140" s="9"/>
    </row>
    <row r="141" spans="1:11" ht="38.25" hidden="1">
      <c r="A141" s="615" t="s">
        <v>8618</v>
      </c>
      <c r="B141" s="443" t="s">
        <v>2463</v>
      </c>
      <c r="C141" s="443"/>
      <c r="D141" s="443"/>
      <c r="K141" s="9"/>
    </row>
    <row r="142" spans="1:11" ht="84.75" hidden="1">
      <c r="A142" s="615" t="s">
        <v>8619</v>
      </c>
      <c r="B142" s="443" t="s">
        <v>2463</v>
      </c>
      <c r="C142" s="443"/>
      <c r="D142" s="443"/>
      <c r="K142" s="9"/>
    </row>
    <row r="143" spans="1:11" ht="38.25" hidden="1">
      <c r="A143" s="1088" t="s">
        <v>8620</v>
      </c>
      <c r="B143" s="443" t="s">
        <v>2463</v>
      </c>
      <c r="C143" s="443"/>
      <c r="D143" s="443"/>
      <c r="K143" s="9"/>
    </row>
    <row r="144" spans="1:11" ht="38.25" hidden="1">
      <c r="A144" s="615" t="s">
        <v>8621</v>
      </c>
      <c r="B144" s="443" t="s">
        <v>2463</v>
      </c>
      <c r="C144" s="443"/>
      <c r="D144" s="443"/>
      <c r="K144" s="9"/>
    </row>
    <row r="145" spans="1:11" ht="38.25" hidden="1">
      <c r="A145" s="615" t="s">
        <v>8622</v>
      </c>
      <c r="B145" s="443" t="s">
        <v>2463</v>
      </c>
      <c r="C145" s="443"/>
      <c r="D145" s="443"/>
      <c r="K145" s="9"/>
    </row>
    <row r="146" spans="1:11" ht="51" hidden="1">
      <c r="A146" s="615" t="s">
        <v>8623</v>
      </c>
      <c r="B146" s="443" t="s">
        <v>2463</v>
      </c>
      <c r="C146" s="443"/>
      <c r="D146" s="443"/>
      <c r="K146" s="9"/>
    </row>
    <row r="147" spans="1:11" ht="38.25" hidden="1">
      <c r="A147" s="615" t="s">
        <v>8624</v>
      </c>
      <c r="B147" s="443" t="s">
        <v>2463</v>
      </c>
      <c r="C147" s="443"/>
      <c r="D147" s="443"/>
      <c r="K147" s="9"/>
    </row>
    <row r="148" spans="1:11" ht="51" hidden="1">
      <c r="A148" s="1088" t="s">
        <v>8625</v>
      </c>
      <c r="B148" s="443" t="s">
        <v>2463</v>
      </c>
      <c r="C148" s="443"/>
      <c r="D148" s="443"/>
      <c r="K148" s="9"/>
    </row>
    <row r="149" spans="1:11" ht="51" hidden="1">
      <c r="A149" s="615" t="s">
        <v>8626</v>
      </c>
      <c r="B149" s="443" t="s">
        <v>2463</v>
      </c>
      <c r="C149" s="443"/>
      <c r="D149" s="443"/>
      <c r="K149" s="9"/>
    </row>
    <row r="150" spans="1:11" ht="25.5" hidden="1">
      <c r="A150" s="615" t="s">
        <v>8627</v>
      </c>
      <c r="B150" s="443" t="s">
        <v>2463</v>
      </c>
      <c r="C150" s="443"/>
      <c r="D150" s="443"/>
      <c r="K150" s="9"/>
    </row>
    <row r="151" spans="1:11" ht="36.75" hidden="1">
      <c r="A151" s="615" t="s">
        <v>8628</v>
      </c>
      <c r="B151" s="443" t="s">
        <v>2463</v>
      </c>
      <c r="C151" s="443"/>
      <c r="D151" s="443"/>
      <c r="K151" s="9"/>
    </row>
    <row r="152" spans="1:11" ht="38.25" hidden="1">
      <c r="A152" s="1088" t="s">
        <v>8629</v>
      </c>
      <c r="B152" s="443" t="s">
        <v>2463</v>
      </c>
      <c r="C152" s="443"/>
      <c r="D152" s="443"/>
      <c r="K152" s="9"/>
    </row>
    <row r="153" spans="1:11" ht="25.5" hidden="1">
      <c r="A153" s="1088" t="s">
        <v>8630</v>
      </c>
      <c r="B153" s="443" t="s">
        <v>2463</v>
      </c>
      <c r="C153" s="443"/>
      <c r="D153" s="443"/>
      <c r="K153" s="9"/>
    </row>
    <row r="154" spans="1:11" ht="38.25" hidden="1">
      <c r="A154" s="1088" t="s">
        <v>8631</v>
      </c>
      <c r="B154" s="443" t="s">
        <v>2463</v>
      </c>
      <c r="C154" s="443"/>
      <c r="D154" s="443"/>
      <c r="K154" s="9"/>
    </row>
    <row r="155" spans="1:11" ht="51" hidden="1">
      <c r="A155" s="1088" t="s">
        <v>8632</v>
      </c>
      <c r="B155" s="443" t="s">
        <v>2463</v>
      </c>
      <c r="C155" s="443"/>
      <c r="D155" s="443"/>
      <c r="K155" s="9"/>
    </row>
    <row r="156" spans="1:11" ht="63.75" hidden="1">
      <c r="A156" s="1088" t="s">
        <v>8633</v>
      </c>
      <c r="B156" s="443" t="s">
        <v>2463</v>
      </c>
      <c r="C156" s="443"/>
      <c r="D156" s="443"/>
      <c r="K156" s="9"/>
    </row>
    <row r="157" spans="1:11" ht="15" hidden="1">
      <c r="A157" s="1094" t="s">
        <v>8634</v>
      </c>
      <c r="B157" s="1083"/>
      <c r="C157" s="1083"/>
      <c r="D157" s="1083"/>
      <c r="K157" s="9"/>
    </row>
    <row r="158" spans="1:11" ht="27.75" hidden="1" customHeight="1">
      <c r="A158" s="1088" t="s">
        <v>8635</v>
      </c>
      <c r="B158" s="443" t="s">
        <v>2463</v>
      </c>
      <c r="C158" s="443"/>
      <c r="D158" s="443"/>
      <c r="K158" s="9"/>
    </row>
    <row r="159" spans="1:11" ht="25.5" hidden="1">
      <c r="A159" s="1088" t="s">
        <v>8636</v>
      </c>
      <c r="B159" s="443" t="s">
        <v>2463</v>
      </c>
      <c r="C159" s="443"/>
      <c r="D159" s="443"/>
      <c r="K159" s="9"/>
    </row>
    <row r="160" spans="1:11" ht="51" hidden="1">
      <c r="A160" s="1088" t="s">
        <v>8637</v>
      </c>
      <c r="B160" s="443" t="s">
        <v>2463</v>
      </c>
      <c r="C160" s="443"/>
      <c r="D160" s="443"/>
      <c r="K160" s="9"/>
    </row>
    <row r="161" spans="1:11" ht="76.5" hidden="1">
      <c r="A161" s="615" t="s">
        <v>8638</v>
      </c>
      <c r="B161" s="443" t="s">
        <v>2463</v>
      </c>
      <c r="C161" s="443"/>
      <c r="D161" s="443"/>
      <c r="K161" s="9"/>
    </row>
    <row r="162" spans="1:11" ht="51" hidden="1">
      <c r="A162" s="615" t="s">
        <v>8639</v>
      </c>
      <c r="B162" s="443" t="s">
        <v>2463</v>
      </c>
      <c r="C162" s="443"/>
      <c r="D162" s="443"/>
      <c r="K162" s="9"/>
    </row>
    <row r="163" spans="1:11" ht="39" hidden="1">
      <c r="A163" s="1097" t="s">
        <v>8640</v>
      </c>
      <c r="B163" s="1098" t="s">
        <v>2463</v>
      </c>
      <c r="C163" s="443"/>
      <c r="D163" s="443" t="s">
        <v>8641</v>
      </c>
      <c r="E163" s="393" t="s">
        <v>8642</v>
      </c>
      <c r="K163" s="9"/>
    </row>
    <row r="164" spans="1:11" ht="39" hidden="1">
      <c r="A164" s="1097" t="s">
        <v>8643</v>
      </c>
      <c r="B164" s="1098" t="s">
        <v>2463</v>
      </c>
      <c r="C164" s="443"/>
      <c r="D164" s="443" t="s">
        <v>8641</v>
      </c>
      <c r="E164" s="393" t="s">
        <v>8642</v>
      </c>
      <c r="K164" s="9"/>
    </row>
    <row r="165" spans="1:11" ht="39" hidden="1">
      <c r="A165" s="1097" t="s">
        <v>8644</v>
      </c>
      <c r="B165" s="1098" t="s">
        <v>2463</v>
      </c>
      <c r="C165" s="443"/>
      <c r="D165" s="443" t="s">
        <v>8641</v>
      </c>
      <c r="E165" s="393" t="s">
        <v>8642</v>
      </c>
      <c r="K165" s="9"/>
    </row>
    <row r="166" spans="1:11" ht="39" hidden="1">
      <c r="A166" s="1097" t="s">
        <v>8645</v>
      </c>
      <c r="B166" s="1098" t="s">
        <v>2463</v>
      </c>
      <c r="C166" s="443"/>
      <c r="D166" s="443" t="s">
        <v>8641</v>
      </c>
      <c r="E166" s="393" t="s">
        <v>8642</v>
      </c>
      <c r="K166" s="9"/>
    </row>
    <row r="167" spans="1:11" ht="15">
      <c r="A167" s="1097" t="s">
        <v>8646</v>
      </c>
      <c r="B167" s="1098"/>
      <c r="C167" s="1098" t="s">
        <v>3747</v>
      </c>
      <c r="D167" s="443"/>
      <c r="K167" s="9" t="s">
        <v>684</v>
      </c>
    </row>
    <row r="168" spans="1:11" ht="15.75">
      <c r="A168" s="1099"/>
    </row>
  </sheetData>
  <autoFilter ref="A1:L167">
    <filterColumn colId="2">
      <customFilters>
        <customFilter operator="notEqual" val=" "/>
      </customFilters>
    </filterColumn>
  </autoFilter>
  <phoneticPr fontId="3" type="noConversion"/>
  <conditionalFormatting sqref="B1">
    <cfRule type="cellIs" dxfId="12" priority="1" stopIfTrue="1" operator="equal">
      <formula>"N/A"</formula>
    </cfRule>
    <cfRule type="cellIs" dxfId="11" priority="2" stopIfTrue="1" operator="equal">
      <formula>"?"</formula>
    </cfRule>
  </conditionalFormatting>
  <dataValidations count="1">
    <dataValidation type="list" allowBlank="1" showInputMessage="1" showErrorMessage="1" sqref="K2:K167">
      <formula1>"PASS,FAIL,NotSupport,N/A/T,N/A/R,N/A/D"</formula1>
    </dataValidation>
  </dataValidation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sheetPr filterMode="1"/>
  <dimension ref="A1:M138"/>
  <sheetViews>
    <sheetView tabSelected="1" topLeftCell="A105" zoomScale="85" zoomScaleNormal="85" workbookViewId="0">
      <selection activeCell="D107" sqref="D107"/>
    </sheetView>
  </sheetViews>
  <sheetFormatPr defaultRowHeight="12.75"/>
  <cols>
    <col min="1" max="1" width="4.125" style="1102" customWidth="1"/>
    <col min="2" max="2" width="7.5" style="1180" customWidth="1"/>
    <col min="3" max="3" width="68.125" style="1181" customWidth="1"/>
    <col min="4" max="4" width="14.875" style="1182" bestFit="1" customWidth="1"/>
    <col min="5" max="5" width="6" style="1183" customWidth="1"/>
    <col min="6" max="7" width="16" style="1184" hidden="1" customWidth="1"/>
    <col min="8" max="8" width="41.125" style="1108" hidden="1" customWidth="1"/>
    <col min="9" max="9" width="19.875" style="1102" customWidth="1"/>
    <col min="10" max="10" width="22.25" style="1102" customWidth="1"/>
    <col min="11" max="11" width="19.25" style="1102" bestFit="1" customWidth="1"/>
    <col min="12" max="256" width="9" style="1102"/>
    <col min="257" max="257" width="4.125" style="1102" customWidth="1"/>
    <col min="258" max="258" width="7.5" style="1102" customWidth="1"/>
    <col min="259" max="259" width="68.125" style="1102" customWidth="1"/>
    <col min="260" max="260" width="14.875" style="1102" bestFit="1" customWidth="1"/>
    <col min="261" max="261" width="6" style="1102" customWidth="1"/>
    <col min="262" max="264" width="0" style="1102" hidden="1" customWidth="1"/>
    <col min="265" max="265" width="19.875" style="1102" customWidth="1"/>
    <col min="266" max="266" width="22.25" style="1102" customWidth="1"/>
    <col min="267" max="267" width="8.875" style="1102" customWidth="1"/>
    <col min="268" max="512" width="9" style="1102"/>
    <col min="513" max="513" width="4.125" style="1102" customWidth="1"/>
    <col min="514" max="514" width="7.5" style="1102" customWidth="1"/>
    <col min="515" max="515" width="68.125" style="1102" customWidth="1"/>
    <col min="516" max="516" width="14.875" style="1102" bestFit="1" customWidth="1"/>
    <col min="517" max="517" width="6" style="1102" customWidth="1"/>
    <col min="518" max="520" width="0" style="1102" hidden="1" customWidth="1"/>
    <col min="521" max="521" width="19.875" style="1102" customWidth="1"/>
    <col min="522" max="522" width="22.25" style="1102" customWidth="1"/>
    <col min="523" max="523" width="8.875" style="1102" customWidth="1"/>
    <col min="524" max="768" width="9" style="1102"/>
    <col min="769" max="769" width="4.125" style="1102" customWidth="1"/>
    <col min="770" max="770" width="7.5" style="1102" customWidth="1"/>
    <col min="771" max="771" width="68.125" style="1102" customWidth="1"/>
    <col min="772" max="772" width="14.875" style="1102" bestFit="1" customWidth="1"/>
    <col min="773" max="773" width="6" style="1102" customWidth="1"/>
    <col min="774" max="776" width="0" style="1102" hidden="1" customWidth="1"/>
    <col min="777" max="777" width="19.875" style="1102" customWidth="1"/>
    <col min="778" max="778" width="22.25" style="1102" customWidth="1"/>
    <col min="779" max="779" width="8.875" style="1102" customWidth="1"/>
    <col min="780" max="1024" width="9" style="1102"/>
    <col min="1025" max="1025" width="4.125" style="1102" customWidth="1"/>
    <col min="1026" max="1026" width="7.5" style="1102" customWidth="1"/>
    <col min="1027" max="1027" width="68.125" style="1102" customWidth="1"/>
    <col min="1028" max="1028" width="14.875" style="1102" bestFit="1" customWidth="1"/>
    <col min="1029" max="1029" width="6" style="1102" customWidth="1"/>
    <col min="1030" max="1032" width="0" style="1102" hidden="1" customWidth="1"/>
    <col min="1033" max="1033" width="19.875" style="1102" customWidth="1"/>
    <col min="1034" max="1034" width="22.25" style="1102" customWidth="1"/>
    <col min="1035" max="1035" width="8.875" style="1102" customWidth="1"/>
    <col min="1036" max="1280" width="9" style="1102"/>
    <col min="1281" max="1281" width="4.125" style="1102" customWidth="1"/>
    <col min="1282" max="1282" width="7.5" style="1102" customWidth="1"/>
    <col min="1283" max="1283" width="68.125" style="1102" customWidth="1"/>
    <col min="1284" max="1284" width="14.875" style="1102" bestFit="1" customWidth="1"/>
    <col min="1285" max="1285" width="6" style="1102" customWidth="1"/>
    <col min="1286" max="1288" width="0" style="1102" hidden="1" customWidth="1"/>
    <col min="1289" max="1289" width="19.875" style="1102" customWidth="1"/>
    <col min="1290" max="1290" width="22.25" style="1102" customWidth="1"/>
    <col min="1291" max="1291" width="8.875" style="1102" customWidth="1"/>
    <col min="1292" max="1536" width="9" style="1102"/>
    <col min="1537" max="1537" width="4.125" style="1102" customWidth="1"/>
    <col min="1538" max="1538" width="7.5" style="1102" customWidth="1"/>
    <col min="1539" max="1539" width="68.125" style="1102" customWidth="1"/>
    <col min="1540" max="1540" width="14.875" style="1102" bestFit="1" customWidth="1"/>
    <col min="1541" max="1541" width="6" style="1102" customWidth="1"/>
    <col min="1542" max="1544" width="0" style="1102" hidden="1" customWidth="1"/>
    <col min="1545" max="1545" width="19.875" style="1102" customWidth="1"/>
    <col min="1546" max="1546" width="22.25" style="1102" customWidth="1"/>
    <col min="1547" max="1547" width="8.875" style="1102" customWidth="1"/>
    <col min="1548" max="1792" width="9" style="1102"/>
    <col min="1793" max="1793" width="4.125" style="1102" customWidth="1"/>
    <col min="1794" max="1794" width="7.5" style="1102" customWidth="1"/>
    <col min="1795" max="1795" width="68.125" style="1102" customWidth="1"/>
    <col min="1796" max="1796" width="14.875" style="1102" bestFit="1" customWidth="1"/>
    <col min="1797" max="1797" width="6" style="1102" customWidth="1"/>
    <col min="1798" max="1800" width="0" style="1102" hidden="1" customWidth="1"/>
    <col min="1801" max="1801" width="19.875" style="1102" customWidth="1"/>
    <col min="1802" max="1802" width="22.25" style="1102" customWidth="1"/>
    <col min="1803" max="1803" width="8.875" style="1102" customWidth="1"/>
    <col min="1804" max="2048" width="9" style="1102"/>
    <col min="2049" max="2049" width="4.125" style="1102" customWidth="1"/>
    <col min="2050" max="2050" width="7.5" style="1102" customWidth="1"/>
    <col min="2051" max="2051" width="68.125" style="1102" customWidth="1"/>
    <col min="2052" max="2052" width="14.875" style="1102" bestFit="1" customWidth="1"/>
    <col min="2053" max="2053" width="6" style="1102" customWidth="1"/>
    <col min="2054" max="2056" width="0" style="1102" hidden="1" customWidth="1"/>
    <col min="2057" max="2057" width="19.875" style="1102" customWidth="1"/>
    <col min="2058" max="2058" width="22.25" style="1102" customWidth="1"/>
    <col min="2059" max="2059" width="8.875" style="1102" customWidth="1"/>
    <col min="2060" max="2304" width="9" style="1102"/>
    <col min="2305" max="2305" width="4.125" style="1102" customWidth="1"/>
    <col min="2306" max="2306" width="7.5" style="1102" customWidth="1"/>
    <col min="2307" max="2307" width="68.125" style="1102" customWidth="1"/>
    <col min="2308" max="2308" width="14.875" style="1102" bestFit="1" customWidth="1"/>
    <col min="2309" max="2309" width="6" style="1102" customWidth="1"/>
    <col min="2310" max="2312" width="0" style="1102" hidden="1" customWidth="1"/>
    <col min="2313" max="2313" width="19.875" style="1102" customWidth="1"/>
    <col min="2314" max="2314" width="22.25" style="1102" customWidth="1"/>
    <col min="2315" max="2315" width="8.875" style="1102" customWidth="1"/>
    <col min="2316" max="2560" width="9" style="1102"/>
    <col min="2561" max="2561" width="4.125" style="1102" customWidth="1"/>
    <col min="2562" max="2562" width="7.5" style="1102" customWidth="1"/>
    <col min="2563" max="2563" width="68.125" style="1102" customWidth="1"/>
    <col min="2564" max="2564" width="14.875" style="1102" bestFit="1" customWidth="1"/>
    <col min="2565" max="2565" width="6" style="1102" customWidth="1"/>
    <col min="2566" max="2568" width="0" style="1102" hidden="1" customWidth="1"/>
    <col min="2569" max="2569" width="19.875" style="1102" customWidth="1"/>
    <col min="2570" max="2570" width="22.25" style="1102" customWidth="1"/>
    <col min="2571" max="2571" width="8.875" style="1102" customWidth="1"/>
    <col min="2572" max="2816" width="9" style="1102"/>
    <col min="2817" max="2817" width="4.125" style="1102" customWidth="1"/>
    <col min="2818" max="2818" width="7.5" style="1102" customWidth="1"/>
    <col min="2819" max="2819" width="68.125" style="1102" customWidth="1"/>
    <col min="2820" max="2820" width="14.875" style="1102" bestFit="1" customWidth="1"/>
    <col min="2821" max="2821" width="6" style="1102" customWidth="1"/>
    <col min="2822" max="2824" width="0" style="1102" hidden="1" customWidth="1"/>
    <col min="2825" max="2825" width="19.875" style="1102" customWidth="1"/>
    <col min="2826" max="2826" width="22.25" style="1102" customWidth="1"/>
    <col min="2827" max="2827" width="8.875" style="1102" customWidth="1"/>
    <col min="2828" max="3072" width="9" style="1102"/>
    <col min="3073" max="3073" width="4.125" style="1102" customWidth="1"/>
    <col min="3074" max="3074" width="7.5" style="1102" customWidth="1"/>
    <col min="3075" max="3075" width="68.125" style="1102" customWidth="1"/>
    <col min="3076" max="3076" width="14.875" style="1102" bestFit="1" customWidth="1"/>
    <col min="3077" max="3077" width="6" style="1102" customWidth="1"/>
    <col min="3078" max="3080" width="0" style="1102" hidden="1" customWidth="1"/>
    <col min="3081" max="3081" width="19.875" style="1102" customWidth="1"/>
    <col min="3082" max="3082" width="22.25" style="1102" customWidth="1"/>
    <col min="3083" max="3083" width="8.875" style="1102" customWidth="1"/>
    <col min="3084" max="3328" width="9" style="1102"/>
    <col min="3329" max="3329" width="4.125" style="1102" customWidth="1"/>
    <col min="3330" max="3330" width="7.5" style="1102" customWidth="1"/>
    <col min="3331" max="3331" width="68.125" style="1102" customWidth="1"/>
    <col min="3332" max="3332" width="14.875" style="1102" bestFit="1" customWidth="1"/>
    <col min="3333" max="3333" width="6" style="1102" customWidth="1"/>
    <col min="3334" max="3336" width="0" style="1102" hidden="1" customWidth="1"/>
    <col min="3337" max="3337" width="19.875" style="1102" customWidth="1"/>
    <col min="3338" max="3338" width="22.25" style="1102" customWidth="1"/>
    <col min="3339" max="3339" width="8.875" style="1102" customWidth="1"/>
    <col min="3340" max="3584" width="9" style="1102"/>
    <col min="3585" max="3585" width="4.125" style="1102" customWidth="1"/>
    <col min="3586" max="3586" width="7.5" style="1102" customWidth="1"/>
    <col min="3587" max="3587" width="68.125" style="1102" customWidth="1"/>
    <col min="3588" max="3588" width="14.875" style="1102" bestFit="1" customWidth="1"/>
    <col min="3589" max="3589" width="6" style="1102" customWidth="1"/>
    <col min="3590" max="3592" width="0" style="1102" hidden="1" customWidth="1"/>
    <col min="3593" max="3593" width="19.875" style="1102" customWidth="1"/>
    <col min="3594" max="3594" width="22.25" style="1102" customWidth="1"/>
    <col min="3595" max="3595" width="8.875" style="1102" customWidth="1"/>
    <col min="3596" max="3840" width="9" style="1102"/>
    <col min="3841" max="3841" width="4.125" style="1102" customWidth="1"/>
    <col min="3842" max="3842" width="7.5" style="1102" customWidth="1"/>
    <col min="3843" max="3843" width="68.125" style="1102" customWidth="1"/>
    <col min="3844" max="3844" width="14.875" style="1102" bestFit="1" customWidth="1"/>
    <col min="3845" max="3845" width="6" style="1102" customWidth="1"/>
    <col min="3846" max="3848" width="0" style="1102" hidden="1" customWidth="1"/>
    <col min="3849" max="3849" width="19.875" style="1102" customWidth="1"/>
    <col min="3850" max="3850" width="22.25" style="1102" customWidth="1"/>
    <col min="3851" max="3851" width="8.875" style="1102" customWidth="1"/>
    <col min="3852" max="4096" width="9" style="1102"/>
    <col min="4097" max="4097" width="4.125" style="1102" customWidth="1"/>
    <col min="4098" max="4098" width="7.5" style="1102" customWidth="1"/>
    <col min="4099" max="4099" width="68.125" style="1102" customWidth="1"/>
    <col min="4100" max="4100" width="14.875" style="1102" bestFit="1" customWidth="1"/>
    <col min="4101" max="4101" width="6" style="1102" customWidth="1"/>
    <col min="4102" max="4104" width="0" style="1102" hidden="1" customWidth="1"/>
    <col min="4105" max="4105" width="19.875" style="1102" customWidth="1"/>
    <col min="4106" max="4106" width="22.25" style="1102" customWidth="1"/>
    <col min="4107" max="4107" width="8.875" style="1102" customWidth="1"/>
    <col min="4108" max="4352" width="9" style="1102"/>
    <col min="4353" max="4353" width="4.125" style="1102" customWidth="1"/>
    <col min="4354" max="4354" width="7.5" style="1102" customWidth="1"/>
    <col min="4355" max="4355" width="68.125" style="1102" customWidth="1"/>
    <col min="4356" max="4356" width="14.875" style="1102" bestFit="1" customWidth="1"/>
    <col min="4357" max="4357" width="6" style="1102" customWidth="1"/>
    <col min="4358" max="4360" width="0" style="1102" hidden="1" customWidth="1"/>
    <col min="4361" max="4361" width="19.875" style="1102" customWidth="1"/>
    <col min="4362" max="4362" width="22.25" style="1102" customWidth="1"/>
    <col min="4363" max="4363" width="8.875" style="1102" customWidth="1"/>
    <col min="4364" max="4608" width="9" style="1102"/>
    <col min="4609" max="4609" width="4.125" style="1102" customWidth="1"/>
    <col min="4610" max="4610" width="7.5" style="1102" customWidth="1"/>
    <col min="4611" max="4611" width="68.125" style="1102" customWidth="1"/>
    <col min="4612" max="4612" width="14.875" style="1102" bestFit="1" customWidth="1"/>
    <col min="4613" max="4613" width="6" style="1102" customWidth="1"/>
    <col min="4614" max="4616" width="0" style="1102" hidden="1" customWidth="1"/>
    <col min="4617" max="4617" width="19.875" style="1102" customWidth="1"/>
    <col min="4618" max="4618" width="22.25" style="1102" customWidth="1"/>
    <col min="4619" max="4619" width="8.875" style="1102" customWidth="1"/>
    <col min="4620" max="4864" width="9" style="1102"/>
    <col min="4865" max="4865" width="4.125" style="1102" customWidth="1"/>
    <col min="4866" max="4866" width="7.5" style="1102" customWidth="1"/>
    <col min="4867" max="4867" width="68.125" style="1102" customWidth="1"/>
    <col min="4868" max="4868" width="14.875" style="1102" bestFit="1" customWidth="1"/>
    <col min="4869" max="4869" width="6" style="1102" customWidth="1"/>
    <col min="4870" max="4872" width="0" style="1102" hidden="1" customWidth="1"/>
    <col min="4873" max="4873" width="19.875" style="1102" customWidth="1"/>
    <col min="4874" max="4874" width="22.25" style="1102" customWidth="1"/>
    <col min="4875" max="4875" width="8.875" style="1102" customWidth="1"/>
    <col min="4876" max="5120" width="9" style="1102"/>
    <col min="5121" max="5121" width="4.125" style="1102" customWidth="1"/>
    <col min="5122" max="5122" width="7.5" style="1102" customWidth="1"/>
    <col min="5123" max="5123" width="68.125" style="1102" customWidth="1"/>
    <col min="5124" max="5124" width="14.875" style="1102" bestFit="1" customWidth="1"/>
    <col min="5125" max="5125" width="6" style="1102" customWidth="1"/>
    <col min="5126" max="5128" width="0" style="1102" hidden="1" customWidth="1"/>
    <col min="5129" max="5129" width="19.875" style="1102" customWidth="1"/>
    <col min="5130" max="5130" width="22.25" style="1102" customWidth="1"/>
    <col min="5131" max="5131" width="8.875" style="1102" customWidth="1"/>
    <col min="5132" max="5376" width="9" style="1102"/>
    <col min="5377" max="5377" width="4.125" style="1102" customWidth="1"/>
    <col min="5378" max="5378" width="7.5" style="1102" customWidth="1"/>
    <col min="5379" max="5379" width="68.125" style="1102" customWidth="1"/>
    <col min="5380" max="5380" width="14.875" style="1102" bestFit="1" customWidth="1"/>
    <col min="5381" max="5381" width="6" style="1102" customWidth="1"/>
    <col min="5382" max="5384" width="0" style="1102" hidden="1" customWidth="1"/>
    <col min="5385" max="5385" width="19.875" style="1102" customWidth="1"/>
    <col min="5386" max="5386" width="22.25" style="1102" customWidth="1"/>
    <col min="5387" max="5387" width="8.875" style="1102" customWidth="1"/>
    <col min="5388" max="5632" width="9" style="1102"/>
    <col min="5633" max="5633" width="4.125" style="1102" customWidth="1"/>
    <col min="5634" max="5634" width="7.5" style="1102" customWidth="1"/>
    <col min="5635" max="5635" width="68.125" style="1102" customWidth="1"/>
    <col min="5636" max="5636" width="14.875" style="1102" bestFit="1" customWidth="1"/>
    <col min="5637" max="5637" width="6" style="1102" customWidth="1"/>
    <col min="5638" max="5640" width="0" style="1102" hidden="1" customWidth="1"/>
    <col min="5641" max="5641" width="19.875" style="1102" customWidth="1"/>
    <col min="5642" max="5642" width="22.25" style="1102" customWidth="1"/>
    <col min="5643" max="5643" width="8.875" style="1102" customWidth="1"/>
    <col min="5644" max="5888" width="9" style="1102"/>
    <col min="5889" max="5889" width="4.125" style="1102" customWidth="1"/>
    <col min="5890" max="5890" width="7.5" style="1102" customWidth="1"/>
    <col min="5891" max="5891" width="68.125" style="1102" customWidth="1"/>
    <col min="5892" max="5892" width="14.875" style="1102" bestFit="1" customWidth="1"/>
    <col min="5893" max="5893" width="6" style="1102" customWidth="1"/>
    <col min="5894" max="5896" width="0" style="1102" hidden="1" customWidth="1"/>
    <col min="5897" max="5897" width="19.875" style="1102" customWidth="1"/>
    <col min="5898" max="5898" width="22.25" style="1102" customWidth="1"/>
    <col min="5899" max="5899" width="8.875" style="1102" customWidth="1"/>
    <col min="5900" max="6144" width="9" style="1102"/>
    <col min="6145" max="6145" width="4.125" style="1102" customWidth="1"/>
    <col min="6146" max="6146" width="7.5" style="1102" customWidth="1"/>
    <col min="6147" max="6147" width="68.125" style="1102" customWidth="1"/>
    <col min="6148" max="6148" width="14.875" style="1102" bestFit="1" customWidth="1"/>
    <col min="6149" max="6149" width="6" style="1102" customWidth="1"/>
    <col min="6150" max="6152" width="0" style="1102" hidden="1" customWidth="1"/>
    <col min="6153" max="6153" width="19.875" style="1102" customWidth="1"/>
    <col min="6154" max="6154" width="22.25" style="1102" customWidth="1"/>
    <col min="6155" max="6155" width="8.875" style="1102" customWidth="1"/>
    <col min="6156" max="6400" width="9" style="1102"/>
    <col min="6401" max="6401" width="4.125" style="1102" customWidth="1"/>
    <col min="6402" max="6402" width="7.5" style="1102" customWidth="1"/>
    <col min="6403" max="6403" width="68.125" style="1102" customWidth="1"/>
    <col min="6404" max="6404" width="14.875" style="1102" bestFit="1" customWidth="1"/>
    <col min="6405" max="6405" width="6" style="1102" customWidth="1"/>
    <col min="6406" max="6408" width="0" style="1102" hidden="1" customWidth="1"/>
    <col min="6409" max="6409" width="19.875" style="1102" customWidth="1"/>
    <col min="6410" max="6410" width="22.25" style="1102" customWidth="1"/>
    <col min="6411" max="6411" width="8.875" style="1102" customWidth="1"/>
    <col min="6412" max="6656" width="9" style="1102"/>
    <col min="6657" max="6657" width="4.125" style="1102" customWidth="1"/>
    <col min="6658" max="6658" width="7.5" style="1102" customWidth="1"/>
    <col min="6659" max="6659" width="68.125" style="1102" customWidth="1"/>
    <col min="6660" max="6660" width="14.875" style="1102" bestFit="1" customWidth="1"/>
    <col min="6661" max="6661" width="6" style="1102" customWidth="1"/>
    <col min="6662" max="6664" width="0" style="1102" hidden="1" customWidth="1"/>
    <col min="6665" max="6665" width="19.875" style="1102" customWidth="1"/>
    <col min="6666" max="6666" width="22.25" style="1102" customWidth="1"/>
    <col min="6667" max="6667" width="8.875" style="1102" customWidth="1"/>
    <col min="6668" max="6912" width="9" style="1102"/>
    <col min="6913" max="6913" width="4.125" style="1102" customWidth="1"/>
    <col min="6914" max="6914" width="7.5" style="1102" customWidth="1"/>
    <col min="6915" max="6915" width="68.125" style="1102" customWidth="1"/>
    <col min="6916" max="6916" width="14.875" style="1102" bestFit="1" customWidth="1"/>
    <col min="6917" max="6917" width="6" style="1102" customWidth="1"/>
    <col min="6918" max="6920" width="0" style="1102" hidden="1" customWidth="1"/>
    <col min="6921" max="6921" width="19.875" style="1102" customWidth="1"/>
    <col min="6922" max="6922" width="22.25" style="1102" customWidth="1"/>
    <col min="6923" max="6923" width="8.875" style="1102" customWidth="1"/>
    <col min="6924" max="7168" width="9" style="1102"/>
    <col min="7169" max="7169" width="4.125" style="1102" customWidth="1"/>
    <col min="7170" max="7170" width="7.5" style="1102" customWidth="1"/>
    <col min="7171" max="7171" width="68.125" style="1102" customWidth="1"/>
    <col min="7172" max="7172" width="14.875" style="1102" bestFit="1" customWidth="1"/>
    <col min="7173" max="7173" width="6" style="1102" customWidth="1"/>
    <col min="7174" max="7176" width="0" style="1102" hidden="1" customWidth="1"/>
    <col min="7177" max="7177" width="19.875" style="1102" customWidth="1"/>
    <col min="7178" max="7178" width="22.25" style="1102" customWidth="1"/>
    <col min="7179" max="7179" width="8.875" style="1102" customWidth="1"/>
    <col min="7180" max="7424" width="9" style="1102"/>
    <col min="7425" max="7425" width="4.125" style="1102" customWidth="1"/>
    <col min="7426" max="7426" width="7.5" style="1102" customWidth="1"/>
    <col min="7427" max="7427" width="68.125" style="1102" customWidth="1"/>
    <col min="7428" max="7428" width="14.875" style="1102" bestFit="1" customWidth="1"/>
    <col min="7429" max="7429" width="6" style="1102" customWidth="1"/>
    <col min="7430" max="7432" width="0" style="1102" hidden="1" customWidth="1"/>
    <col min="7433" max="7433" width="19.875" style="1102" customWidth="1"/>
    <col min="7434" max="7434" width="22.25" style="1102" customWidth="1"/>
    <col min="7435" max="7435" width="8.875" style="1102" customWidth="1"/>
    <col min="7436" max="7680" width="9" style="1102"/>
    <col min="7681" max="7681" width="4.125" style="1102" customWidth="1"/>
    <col min="7682" max="7682" width="7.5" style="1102" customWidth="1"/>
    <col min="7683" max="7683" width="68.125" style="1102" customWidth="1"/>
    <col min="7684" max="7684" width="14.875" style="1102" bestFit="1" customWidth="1"/>
    <col min="7685" max="7685" width="6" style="1102" customWidth="1"/>
    <col min="7686" max="7688" width="0" style="1102" hidden="1" customWidth="1"/>
    <col min="7689" max="7689" width="19.875" style="1102" customWidth="1"/>
    <col min="7690" max="7690" width="22.25" style="1102" customWidth="1"/>
    <col min="7691" max="7691" width="8.875" style="1102" customWidth="1"/>
    <col min="7692" max="7936" width="9" style="1102"/>
    <col min="7937" max="7937" width="4.125" style="1102" customWidth="1"/>
    <col min="7938" max="7938" width="7.5" style="1102" customWidth="1"/>
    <col min="7939" max="7939" width="68.125" style="1102" customWidth="1"/>
    <col min="7940" max="7940" width="14.875" style="1102" bestFit="1" customWidth="1"/>
    <col min="7941" max="7941" width="6" style="1102" customWidth="1"/>
    <col min="7942" max="7944" width="0" style="1102" hidden="1" customWidth="1"/>
    <col min="7945" max="7945" width="19.875" style="1102" customWidth="1"/>
    <col min="7946" max="7946" width="22.25" style="1102" customWidth="1"/>
    <col min="7947" max="7947" width="8.875" style="1102" customWidth="1"/>
    <col min="7948" max="8192" width="9" style="1102"/>
    <col min="8193" max="8193" width="4.125" style="1102" customWidth="1"/>
    <col min="8194" max="8194" width="7.5" style="1102" customWidth="1"/>
    <col min="8195" max="8195" width="68.125" style="1102" customWidth="1"/>
    <col min="8196" max="8196" width="14.875" style="1102" bestFit="1" customWidth="1"/>
    <col min="8197" max="8197" width="6" style="1102" customWidth="1"/>
    <col min="8198" max="8200" width="0" style="1102" hidden="1" customWidth="1"/>
    <col min="8201" max="8201" width="19.875" style="1102" customWidth="1"/>
    <col min="8202" max="8202" width="22.25" style="1102" customWidth="1"/>
    <col min="8203" max="8203" width="8.875" style="1102" customWidth="1"/>
    <col min="8204" max="8448" width="9" style="1102"/>
    <col min="8449" max="8449" width="4.125" style="1102" customWidth="1"/>
    <col min="8450" max="8450" width="7.5" style="1102" customWidth="1"/>
    <col min="8451" max="8451" width="68.125" style="1102" customWidth="1"/>
    <col min="8452" max="8452" width="14.875" style="1102" bestFit="1" customWidth="1"/>
    <col min="8453" max="8453" width="6" style="1102" customWidth="1"/>
    <col min="8454" max="8456" width="0" style="1102" hidden="1" customWidth="1"/>
    <col min="8457" max="8457" width="19.875" style="1102" customWidth="1"/>
    <col min="8458" max="8458" width="22.25" style="1102" customWidth="1"/>
    <col min="8459" max="8459" width="8.875" style="1102" customWidth="1"/>
    <col min="8460" max="8704" width="9" style="1102"/>
    <col min="8705" max="8705" width="4.125" style="1102" customWidth="1"/>
    <col min="8706" max="8706" width="7.5" style="1102" customWidth="1"/>
    <col min="8707" max="8707" width="68.125" style="1102" customWidth="1"/>
    <col min="8708" max="8708" width="14.875" style="1102" bestFit="1" customWidth="1"/>
    <col min="8709" max="8709" width="6" style="1102" customWidth="1"/>
    <col min="8710" max="8712" width="0" style="1102" hidden="1" customWidth="1"/>
    <col min="8713" max="8713" width="19.875" style="1102" customWidth="1"/>
    <col min="8714" max="8714" width="22.25" style="1102" customWidth="1"/>
    <col min="8715" max="8715" width="8.875" style="1102" customWidth="1"/>
    <col min="8716" max="8960" width="9" style="1102"/>
    <col min="8961" max="8961" width="4.125" style="1102" customWidth="1"/>
    <col min="8962" max="8962" width="7.5" style="1102" customWidth="1"/>
    <col min="8963" max="8963" width="68.125" style="1102" customWidth="1"/>
    <col min="8964" max="8964" width="14.875" style="1102" bestFit="1" customWidth="1"/>
    <col min="8965" max="8965" width="6" style="1102" customWidth="1"/>
    <col min="8966" max="8968" width="0" style="1102" hidden="1" customWidth="1"/>
    <col min="8969" max="8969" width="19.875" style="1102" customWidth="1"/>
    <col min="8970" max="8970" width="22.25" style="1102" customWidth="1"/>
    <col min="8971" max="8971" width="8.875" style="1102" customWidth="1"/>
    <col min="8972" max="9216" width="9" style="1102"/>
    <col min="9217" max="9217" width="4.125" style="1102" customWidth="1"/>
    <col min="9218" max="9218" width="7.5" style="1102" customWidth="1"/>
    <col min="9219" max="9219" width="68.125" style="1102" customWidth="1"/>
    <col min="9220" max="9220" width="14.875" style="1102" bestFit="1" customWidth="1"/>
    <col min="9221" max="9221" width="6" style="1102" customWidth="1"/>
    <col min="9222" max="9224" width="0" style="1102" hidden="1" customWidth="1"/>
    <col min="9225" max="9225" width="19.875" style="1102" customWidth="1"/>
    <col min="9226" max="9226" width="22.25" style="1102" customWidth="1"/>
    <col min="9227" max="9227" width="8.875" style="1102" customWidth="1"/>
    <col min="9228" max="9472" width="9" style="1102"/>
    <col min="9473" max="9473" width="4.125" style="1102" customWidth="1"/>
    <col min="9474" max="9474" width="7.5" style="1102" customWidth="1"/>
    <col min="9475" max="9475" width="68.125" style="1102" customWidth="1"/>
    <col min="9476" max="9476" width="14.875" style="1102" bestFit="1" customWidth="1"/>
    <col min="9477" max="9477" width="6" style="1102" customWidth="1"/>
    <col min="9478" max="9480" width="0" style="1102" hidden="1" customWidth="1"/>
    <col min="9481" max="9481" width="19.875" style="1102" customWidth="1"/>
    <col min="9482" max="9482" width="22.25" style="1102" customWidth="1"/>
    <col min="9483" max="9483" width="8.875" style="1102" customWidth="1"/>
    <col min="9484" max="9728" width="9" style="1102"/>
    <col min="9729" max="9729" width="4.125" style="1102" customWidth="1"/>
    <col min="9730" max="9730" width="7.5" style="1102" customWidth="1"/>
    <col min="9731" max="9731" width="68.125" style="1102" customWidth="1"/>
    <col min="9732" max="9732" width="14.875" style="1102" bestFit="1" customWidth="1"/>
    <col min="9733" max="9733" width="6" style="1102" customWidth="1"/>
    <col min="9734" max="9736" width="0" style="1102" hidden="1" customWidth="1"/>
    <col min="9737" max="9737" width="19.875" style="1102" customWidth="1"/>
    <col min="9738" max="9738" width="22.25" style="1102" customWidth="1"/>
    <col min="9739" max="9739" width="8.875" style="1102" customWidth="1"/>
    <col min="9740" max="9984" width="9" style="1102"/>
    <col min="9985" max="9985" width="4.125" style="1102" customWidth="1"/>
    <col min="9986" max="9986" width="7.5" style="1102" customWidth="1"/>
    <col min="9987" max="9987" width="68.125" style="1102" customWidth="1"/>
    <col min="9988" max="9988" width="14.875" style="1102" bestFit="1" customWidth="1"/>
    <col min="9989" max="9989" width="6" style="1102" customWidth="1"/>
    <col min="9990" max="9992" width="0" style="1102" hidden="1" customWidth="1"/>
    <col min="9993" max="9993" width="19.875" style="1102" customWidth="1"/>
    <col min="9994" max="9994" width="22.25" style="1102" customWidth="1"/>
    <col min="9995" max="9995" width="8.875" style="1102" customWidth="1"/>
    <col min="9996" max="10240" width="9" style="1102"/>
    <col min="10241" max="10241" width="4.125" style="1102" customWidth="1"/>
    <col min="10242" max="10242" width="7.5" style="1102" customWidth="1"/>
    <col min="10243" max="10243" width="68.125" style="1102" customWidth="1"/>
    <col min="10244" max="10244" width="14.875" style="1102" bestFit="1" customWidth="1"/>
    <col min="10245" max="10245" width="6" style="1102" customWidth="1"/>
    <col min="10246" max="10248" width="0" style="1102" hidden="1" customWidth="1"/>
    <col min="10249" max="10249" width="19.875" style="1102" customWidth="1"/>
    <col min="10250" max="10250" width="22.25" style="1102" customWidth="1"/>
    <col min="10251" max="10251" width="8.875" style="1102" customWidth="1"/>
    <col min="10252" max="10496" width="9" style="1102"/>
    <col min="10497" max="10497" width="4.125" style="1102" customWidth="1"/>
    <col min="10498" max="10498" width="7.5" style="1102" customWidth="1"/>
    <col min="10499" max="10499" width="68.125" style="1102" customWidth="1"/>
    <col min="10500" max="10500" width="14.875" style="1102" bestFit="1" customWidth="1"/>
    <col min="10501" max="10501" width="6" style="1102" customWidth="1"/>
    <col min="10502" max="10504" width="0" style="1102" hidden="1" customWidth="1"/>
    <col min="10505" max="10505" width="19.875" style="1102" customWidth="1"/>
    <col min="10506" max="10506" width="22.25" style="1102" customWidth="1"/>
    <col min="10507" max="10507" width="8.875" style="1102" customWidth="1"/>
    <col min="10508" max="10752" width="9" style="1102"/>
    <col min="10753" max="10753" width="4.125" style="1102" customWidth="1"/>
    <col min="10754" max="10754" width="7.5" style="1102" customWidth="1"/>
    <col min="10755" max="10755" width="68.125" style="1102" customWidth="1"/>
    <col min="10756" max="10756" width="14.875" style="1102" bestFit="1" customWidth="1"/>
    <col min="10757" max="10757" width="6" style="1102" customWidth="1"/>
    <col min="10758" max="10760" width="0" style="1102" hidden="1" customWidth="1"/>
    <col min="10761" max="10761" width="19.875" style="1102" customWidth="1"/>
    <col min="10762" max="10762" width="22.25" style="1102" customWidth="1"/>
    <col min="10763" max="10763" width="8.875" style="1102" customWidth="1"/>
    <col min="10764" max="11008" width="9" style="1102"/>
    <col min="11009" max="11009" width="4.125" style="1102" customWidth="1"/>
    <col min="11010" max="11010" width="7.5" style="1102" customWidth="1"/>
    <col min="11011" max="11011" width="68.125" style="1102" customWidth="1"/>
    <col min="11012" max="11012" width="14.875" style="1102" bestFit="1" customWidth="1"/>
    <col min="11013" max="11013" width="6" style="1102" customWidth="1"/>
    <col min="11014" max="11016" width="0" style="1102" hidden="1" customWidth="1"/>
    <col min="11017" max="11017" width="19.875" style="1102" customWidth="1"/>
    <col min="11018" max="11018" width="22.25" style="1102" customWidth="1"/>
    <col min="11019" max="11019" width="8.875" style="1102" customWidth="1"/>
    <col min="11020" max="11264" width="9" style="1102"/>
    <col min="11265" max="11265" width="4.125" style="1102" customWidth="1"/>
    <col min="11266" max="11266" width="7.5" style="1102" customWidth="1"/>
    <col min="11267" max="11267" width="68.125" style="1102" customWidth="1"/>
    <col min="11268" max="11268" width="14.875" style="1102" bestFit="1" customWidth="1"/>
    <col min="11269" max="11269" width="6" style="1102" customWidth="1"/>
    <col min="11270" max="11272" width="0" style="1102" hidden="1" customWidth="1"/>
    <col min="11273" max="11273" width="19.875" style="1102" customWidth="1"/>
    <col min="11274" max="11274" width="22.25" style="1102" customWidth="1"/>
    <col min="11275" max="11275" width="8.875" style="1102" customWidth="1"/>
    <col min="11276" max="11520" width="9" style="1102"/>
    <col min="11521" max="11521" width="4.125" style="1102" customWidth="1"/>
    <col min="11522" max="11522" width="7.5" style="1102" customWidth="1"/>
    <col min="11523" max="11523" width="68.125" style="1102" customWidth="1"/>
    <col min="11524" max="11524" width="14.875" style="1102" bestFit="1" customWidth="1"/>
    <col min="11525" max="11525" width="6" style="1102" customWidth="1"/>
    <col min="11526" max="11528" width="0" style="1102" hidden="1" customWidth="1"/>
    <col min="11529" max="11529" width="19.875" style="1102" customWidth="1"/>
    <col min="11530" max="11530" width="22.25" style="1102" customWidth="1"/>
    <col min="11531" max="11531" width="8.875" style="1102" customWidth="1"/>
    <col min="11532" max="11776" width="9" style="1102"/>
    <col min="11777" max="11777" width="4.125" style="1102" customWidth="1"/>
    <col min="11778" max="11778" width="7.5" style="1102" customWidth="1"/>
    <col min="11779" max="11779" width="68.125" style="1102" customWidth="1"/>
    <col min="11780" max="11780" width="14.875" style="1102" bestFit="1" customWidth="1"/>
    <col min="11781" max="11781" width="6" style="1102" customWidth="1"/>
    <col min="11782" max="11784" width="0" style="1102" hidden="1" customWidth="1"/>
    <col min="11785" max="11785" width="19.875" style="1102" customWidth="1"/>
    <col min="11786" max="11786" width="22.25" style="1102" customWidth="1"/>
    <col min="11787" max="11787" width="8.875" style="1102" customWidth="1"/>
    <col min="11788" max="12032" width="9" style="1102"/>
    <col min="12033" max="12033" width="4.125" style="1102" customWidth="1"/>
    <col min="12034" max="12034" width="7.5" style="1102" customWidth="1"/>
    <col min="12035" max="12035" width="68.125" style="1102" customWidth="1"/>
    <col min="12036" max="12036" width="14.875" style="1102" bestFit="1" customWidth="1"/>
    <col min="12037" max="12037" width="6" style="1102" customWidth="1"/>
    <col min="12038" max="12040" width="0" style="1102" hidden="1" customWidth="1"/>
    <col min="12041" max="12041" width="19.875" style="1102" customWidth="1"/>
    <col min="12042" max="12042" width="22.25" style="1102" customWidth="1"/>
    <col min="12043" max="12043" width="8.875" style="1102" customWidth="1"/>
    <col min="12044" max="12288" width="9" style="1102"/>
    <col min="12289" max="12289" width="4.125" style="1102" customWidth="1"/>
    <col min="12290" max="12290" width="7.5" style="1102" customWidth="1"/>
    <col min="12291" max="12291" width="68.125" style="1102" customWidth="1"/>
    <col min="12292" max="12292" width="14.875" style="1102" bestFit="1" customWidth="1"/>
    <col min="12293" max="12293" width="6" style="1102" customWidth="1"/>
    <col min="12294" max="12296" width="0" style="1102" hidden="1" customWidth="1"/>
    <col min="12297" max="12297" width="19.875" style="1102" customWidth="1"/>
    <col min="12298" max="12298" width="22.25" style="1102" customWidth="1"/>
    <col min="12299" max="12299" width="8.875" style="1102" customWidth="1"/>
    <col min="12300" max="12544" width="9" style="1102"/>
    <col min="12545" max="12545" width="4.125" style="1102" customWidth="1"/>
    <col min="12546" max="12546" width="7.5" style="1102" customWidth="1"/>
    <col min="12547" max="12547" width="68.125" style="1102" customWidth="1"/>
    <col min="12548" max="12548" width="14.875" style="1102" bestFit="1" customWidth="1"/>
    <col min="12549" max="12549" width="6" style="1102" customWidth="1"/>
    <col min="12550" max="12552" width="0" style="1102" hidden="1" customWidth="1"/>
    <col min="12553" max="12553" width="19.875" style="1102" customWidth="1"/>
    <col min="12554" max="12554" width="22.25" style="1102" customWidth="1"/>
    <col min="12555" max="12555" width="8.875" style="1102" customWidth="1"/>
    <col min="12556" max="12800" width="9" style="1102"/>
    <col min="12801" max="12801" width="4.125" style="1102" customWidth="1"/>
    <col min="12802" max="12802" width="7.5" style="1102" customWidth="1"/>
    <col min="12803" max="12803" width="68.125" style="1102" customWidth="1"/>
    <col min="12804" max="12804" width="14.875" style="1102" bestFit="1" customWidth="1"/>
    <col min="12805" max="12805" width="6" style="1102" customWidth="1"/>
    <col min="12806" max="12808" width="0" style="1102" hidden="1" customWidth="1"/>
    <col min="12809" max="12809" width="19.875" style="1102" customWidth="1"/>
    <col min="12810" max="12810" width="22.25" style="1102" customWidth="1"/>
    <col min="12811" max="12811" width="8.875" style="1102" customWidth="1"/>
    <col min="12812" max="13056" width="9" style="1102"/>
    <col min="13057" max="13057" width="4.125" style="1102" customWidth="1"/>
    <col min="13058" max="13058" width="7.5" style="1102" customWidth="1"/>
    <col min="13059" max="13059" width="68.125" style="1102" customWidth="1"/>
    <col min="13060" max="13060" width="14.875" style="1102" bestFit="1" customWidth="1"/>
    <col min="13061" max="13061" width="6" style="1102" customWidth="1"/>
    <col min="13062" max="13064" width="0" style="1102" hidden="1" customWidth="1"/>
    <col min="13065" max="13065" width="19.875" style="1102" customWidth="1"/>
    <col min="13066" max="13066" width="22.25" style="1102" customWidth="1"/>
    <col min="13067" max="13067" width="8.875" style="1102" customWidth="1"/>
    <col min="13068" max="13312" width="9" style="1102"/>
    <col min="13313" max="13313" width="4.125" style="1102" customWidth="1"/>
    <col min="13314" max="13314" width="7.5" style="1102" customWidth="1"/>
    <col min="13315" max="13315" width="68.125" style="1102" customWidth="1"/>
    <col min="13316" max="13316" width="14.875" style="1102" bestFit="1" customWidth="1"/>
    <col min="13317" max="13317" width="6" style="1102" customWidth="1"/>
    <col min="13318" max="13320" width="0" style="1102" hidden="1" customWidth="1"/>
    <col min="13321" max="13321" width="19.875" style="1102" customWidth="1"/>
    <col min="13322" max="13322" width="22.25" style="1102" customWidth="1"/>
    <col min="13323" max="13323" width="8.875" style="1102" customWidth="1"/>
    <col min="13324" max="13568" width="9" style="1102"/>
    <col min="13569" max="13569" width="4.125" style="1102" customWidth="1"/>
    <col min="13570" max="13570" width="7.5" style="1102" customWidth="1"/>
    <col min="13571" max="13571" width="68.125" style="1102" customWidth="1"/>
    <col min="13572" max="13572" width="14.875" style="1102" bestFit="1" customWidth="1"/>
    <col min="13573" max="13573" width="6" style="1102" customWidth="1"/>
    <col min="13574" max="13576" width="0" style="1102" hidden="1" customWidth="1"/>
    <col min="13577" max="13577" width="19.875" style="1102" customWidth="1"/>
    <col min="13578" max="13578" width="22.25" style="1102" customWidth="1"/>
    <col min="13579" max="13579" width="8.875" style="1102" customWidth="1"/>
    <col min="13580" max="13824" width="9" style="1102"/>
    <col min="13825" max="13825" width="4.125" style="1102" customWidth="1"/>
    <col min="13826" max="13826" width="7.5" style="1102" customWidth="1"/>
    <col min="13827" max="13827" width="68.125" style="1102" customWidth="1"/>
    <col min="13828" max="13828" width="14.875" style="1102" bestFit="1" customWidth="1"/>
    <col min="13829" max="13829" width="6" style="1102" customWidth="1"/>
    <col min="13830" max="13832" width="0" style="1102" hidden="1" customWidth="1"/>
    <col min="13833" max="13833" width="19.875" style="1102" customWidth="1"/>
    <col min="13834" max="13834" width="22.25" style="1102" customWidth="1"/>
    <col min="13835" max="13835" width="8.875" style="1102" customWidth="1"/>
    <col min="13836" max="14080" width="9" style="1102"/>
    <col min="14081" max="14081" width="4.125" style="1102" customWidth="1"/>
    <col min="14082" max="14082" width="7.5" style="1102" customWidth="1"/>
    <col min="14083" max="14083" width="68.125" style="1102" customWidth="1"/>
    <col min="14084" max="14084" width="14.875" style="1102" bestFit="1" customWidth="1"/>
    <col min="14085" max="14085" width="6" style="1102" customWidth="1"/>
    <col min="14086" max="14088" width="0" style="1102" hidden="1" customWidth="1"/>
    <col min="14089" max="14089" width="19.875" style="1102" customWidth="1"/>
    <col min="14090" max="14090" width="22.25" style="1102" customWidth="1"/>
    <col min="14091" max="14091" width="8.875" style="1102" customWidth="1"/>
    <col min="14092" max="14336" width="9" style="1102"/>
    <col min="14337" max="14337" width="4.125" style="1102" customWidth="1"/>
    <col min="14338" max="14338" width="7.5" style="1102" customWidth="1"/>
    <col min="14339" max="14339" width="68.125" style="1102" customWidth="1"/>
    <col min="14340" max="14340" width="14.875" style="1102" bestFit="1" customWidth="1"/>
    <col min="14341" max="14341" width="6" style="1102" customWidth="1"/>
    <col min="14342" max="14344" width="0" style="1102" hidden="1" customWidth="1"/>
    <col min="14345" max="14345" width="19.875" style="1102" customWidth="1"/>
    <col min="14346" max="14346" width="22.25" style="1102" customWidth="1"/>
    <col min="14347" max="14347" width="8.875" style="1102" customWidth="1"/>
    <col min="14348" max="14592" width="9" style="1102"/>
    <col min="14593" max="14593" width="4.125" style="1102" customWidth="1"/>
    <col min="14594" max="14594" width="7.5" style="1102" customWidth="1"/>
    <col min="14595" max="14595" width="68.125" style="1102" customWidth="1"/>
    <col min="14596" max="14596" width="14.875" style="1102" bestFit="1" customWidth="1"/>
    <col min="14597" max="14597" width="6" style="1102" customWidth="1"/>
    <col min="14598" max="14600" width="0" style="1102" hidden="1" customWidth="1"/>
    <col min="14601" max="14601" width="19.875" style="1102" customWidth="1"/>
    <col min="14602" max="14602" width="22.25" style="1102" customWidth="1"/>
    <col min="14603" max="14603" width="8.875" style="1102" customWidth="1"/>
    <col min="14604" max="14848" width="9" style="1102"/>
    <col min="14849" max="14849" width="4.125" style="1102" customWidth="1"/>
    <col min="14850" max="14850" width="7.5" style="1102" customWidth="1"/>
    <col min="14851" max="14851" width="68.125" style="1102" customWidth="1"/>
    <col min="14852" max="14852" width="14.875" style="1102" bestFit="1" customWidth="1"/>
    <col min="14853" max="14853" width="6" style="1102" customWidth="1"/>
    <col min="14854" max="14856" width="0" style="1102" hidden="1" customWidth="1"/>
    <col min="14857" max="14857" width="19.875" style="1102" customWidth="1"/>
    <col min="14858" max="14858" width="22.25" style="1102" customWidth="1"/>
    <col min="14859" max="14859" width="8.875" style="1102" customWidth="1"/>
    <col min="14860" max="15104" width="9" style="1102"/>
    <col min="15105" max="15105" width="4.125" style="1102" customWidth="1"/>
    <col min="15106" max="15106" width="7.5" style="1102" customWidth="1"/>
    <col min="15107" max="15107" width="68.125" style="1102" customWidth="1"/>
    <col min="15108" max="15108" width="14.875" style="1102" bestFit="1" customWidth="1"/>
    <col min="15109" max="15109" width="6" style="1102" customWidth="1"/>
    <col min="15110" max="15112" width="0" style="1102" hidden="1" customWidth="1"/>
    <col min="15113" max="15113" width="19.875" style="1102" customWidth="1"/>
    <col min="15114" max="15114" width="22.25" style="1102" customWidth="1"/>
    <col min="15115" max="15115" width="8.875" style="1102" customWidth="1"/>
    <col min="15116" max="15360" width="9" style="1102"/>
    <col min="15361" max="15361" width="4.125" style="1102" customWidth="1"/>
    <col min="15362" max="15362" width="7.5" style="1102" customWidth="1"/>
    <col min="15363" max="15363" width="68.125" style="1102" customWidth="1"/>
    <col min="15364" max="15364" width="14.875" style="1102" bestFit="1" customWidth="1"/>
    <col min="15365" max="15365" width="6" style="1102" customWidth="1"/>
    <col min="15366" max="15368" width="0" style="1102" hidden="1" customWidth="1"/>
    <col min="15369" max="15369" width="19.875" style="1102" customWidth="1"/>
    <col min="15370" max="15370" width="22.25" style="1102" customWidth="1"/>
    <col min="15371" max="15371" width="8.875" style="1102" customWidth="1"/>
    <col min="15372" max="15616" width="9" style="1102"/>
    <col min="15617" max="15617" width="4.125" style="1102" customWidth="1"/>
    <col min="15618" max="15618" width="7.5" style="1102" customWidth="1"/>
    <col min="15619" max="15619" width="68.125" style="1102" customWidth="1"/>
    <col min="15620" max="15620" width="14.875" style="1102" bestFit="1" customWidth="1"/>
    <col min="15621" max="15621" width="6" style="1102" customWidth="1"/>
    <col min="15622" max="15624" width="0" style="1102" hidden="1" customWidth="1"/>
    <col min="15625" max="15625" width="19.875" style="1102" customWidth="1"/>
    <col min="15626" max="15626" width="22.25" style="1102" customWidth="1"/>
    <col min="15627" max="15627" width="8.875" style="1102" customWidth="1"/>
    <col min="15628" max="15872" width="9" style="1102"/>
    <col min="15873" max="15873" width="4.125" style="1102" customWidth="1"/>
    <col min="15874" max="15874" width="7.5" style="1102" customWidth="1"/>
    <col min="15875" max="15875" width="68.125" style="1102" customWidth="1"/>
    <col min="15876" max="15876" width="14.875" style="1102" bestFit="1" customWidth="1"/>
    <col min="15877" max="15877" width="6" style="1102" customWidth="1"/>
    <col min="15878" max="15880" width="0" style="1102" hidden="1" customWidth="1"/>
    <col min="15881" max="15881" width="19.875" style="1102" customWidth="1"/>
    <col min="15882" max="15882" width="22.25" style="1102" customWidth="1"/>
    <col min="15883" max="15883" width="8.875" style="1102" customWidth="1"/>
    <col min="15884" max="16128" width="9" style="1102"/>
    <col min="16129" max="16129" width="4.125" style="1102" customWidth="1"/>
    <col min="16130" max="16130" width="7.5" style="1102" customWidth="1"/>
    <col min="16131" max="16131" width="68.125" style="1102" customWidth="1"/>
    <col min="16132" max="16132" width="14.875" style="1102" bestFit="1" customWidth="1"/>
    <col min="16133" max="16133" width="6" style="1102" customWidth="1"/>
    <col min="16134" max="16136" width="0" style="1102" hidden="1" customWidth="1"/>
    <col min="16137" max="16137" width="19.875" style="1102" customWidth="1"/>
    <col min="16138" max="16138" width="22.25" style="1102" customWidth="1"/>
    <col min="16139" max="16139" width="8.875" style="1102" customWidth="1"/>
    <col min="16140" max="16384" width="9" style="1102"/>
  </cols>
  <sheetData>
    <row r="1" spans="1:12" ht="15">
      <c r="A1" s="1429" t="s">
        <v>8647</v>
      </c>
      <c r="B1" s="1429"/>
      <c r="C1" s="1429"/>
      <c r="D1" s="1429"/>
      <c r="E1" s="1429"/>
      <c r="F1" s="1100"/>
      <c r="G1" s="1100"/>
      <c r="H1" s="1101"/>
    </row>
    <row r="2" spans="1:12">
      <c r="A2" s="1103"/>
      <c r="B2" s="1104"/>
      <c r="C2" s="1105"/>
      <c r="D2" s="1106"/>
      <c r="E2" s="1107"/>
      <c r="F2" s="1102"/>
      <c r="G2" s="1102"/>
    </row>
    <row r="3" spans="1:12" ht="51.75" customHeight="1" thickBot="1">
      <c r="A3" s="1109"/>
      <c r="B3" s="1110"/>
      <c r="C3" s="1111" t="s">
        <v>6694</v>
      </c>
      <c r="D3" s="1112" t="s">
        <v>2457</v>
      </c>
      <c r="E3" s="1112" t="s">
        <v>2458</v>
      </c>
      <c r="F3" s="1113" t="s">
        <v>5535</v>
      </c>
      <c r="G3" s="1113" t="s">
        <v>1683</v>
      </c>
      <c r="H3" s="1114" t="s">
        <v>8648</v>
      </c>
      <c r="I3" s="1113" t="s">
        <v>5535</v>
      </c>
      <c r="J3" s="1113" t="s">
        <v>1683</v>
      </c>
      <c r="K3" s="194" t="s">
        <v>9472</v>
      </c>
      <c r="L3" s="194" t="s">
        <v>9473</v>
      </c>
    </row>
    <row r="4" spans="1:12" ht="15" hidden="1">
      <c r="A4" s="1427" t="s">
        <v>8649</v>
      </c>
      <c r="B4" s="1427"/>
      <c r="C4" s="1427"/>
      <c r="D4" s="1115"/>
      <c r="E4" s="1116"/>
      <c r="F4" s="1117"/>
      <c r="G4" s="1117"/>
      <c r="H4" s="1118"/>
      <c r="I4" s="1119"/>
      <c r="J4" s="1119"/>
    </row>
    <row r="5" spans="1:12" ht="14.25" hidden="1">
      <c r="A5" s="1427" t="s">
        <v>8650</v>
      </c>
      <c r="B5" s="1427"/>
      <c r="C5" s="1427"/>
      <c r="D5" s="1115"/>
      <c r="E5" s="1116"/>
      <c r="F5" s="1117"/>
      <c r="G5" s="1117"/>
      <c r="H5" s="1118"/>
      <c r="I5" s="1119"/>
      <c r="J5" s="1119"/>
    </row>
    <row r="6" spans="1:12" hidden="1">
      <c r="B6" s="1425" t="s">
        <v>8651</v>
      </c>
      <c r="C6" s="1426"/>
      <c r="D6" s="1120"/>
      <c r="E6" s="1121"/>
      <c r="F6" s="1122"/>
      <c r="G6" s="1122"/>
      <c r="H6" s="1123"/>
      <c r="I6" s="1124"/>
      <c r="J6" s="1124"/>
    </row>
    <row r="7" spans="1:12" ht="76.5">
      <c r="B7" s="1125" t="s">
        <v>8652</v>
      </c>
      <c r="C7" s="1126" t="s">
        <v>8653</v>
      </c>
      <c r="D7" s="1127"/>
      <c r="E7" s="1128"/>
      <c r="F7" s="1129"/>
      <c r="G7" s="1129"/>
      <c r="H7" s="1130"/>
      <c r="I7" s="1131" t="s">
        <v>9498</v>
      </c>
      <c r="J7" s="1131"/>
      <c r="K7" s="9"/>
    </row>
    <row r="8" spans="1:12" ht="102">
      <c r="B8" s="1125" t="s">
        <v>8655</v>
      </c>
      <c r="C8" s="1126" t="s">
        <v>8656</v>
      </c>
      <c r="D8" s="1127" t="s">
        <v>8654</v>
      </c>
      <c r="E8" s="1128"/>
      <c r="F8" s="1129"/>
      <c r="G8" s="1129"/>
      <c r="H8" s="1130"/>
      <c r="I8" s="1131" t="s">
        <v>9502</v>
      </c>
      <c r="J8" s="1131"/>
      <c r="K8" s="9"/>
    </row>
    <row r="9" spans="1:12" ht="63.75">
      <c r="B9" s="1125" t="s">
        <v>8657</v>
      </c>
      <c r="C9" s="1126" t="s">
        <v>8658</v>
      </c>
      <c r="D9" s="1127" t="s">
        <v>8654</v>
      </c>
      <c r="E9" s="1128"/>
      <c r="F9" s="1129"/>
      <c r="G9" s="1129"/>
      <c r="H9" s="1130"/>
      <c r="I9" s="1131" t="s">
        <v>9502</v>
      </c>
      <c r="J9" s="1131"/>
      <c r="K9" s="9"/>
    </row>
    <row r="10" spans="1:12" ht="25.5">
      <c r="B10" s="1125" t="s">
        <v>8659</v>
      </c>
      <c r="C10" s="1126" t="s">
        <v>8660</v>
      </c>
      <c r="D10" s="1127"/>
      <c r="E10" s="1128"/>
      <c r="F10" s="1129"/>
      <c r="G10" s="1129"/>
      <c r="H10" s="1130"/>
      <c r="I10" s="1131" t="s">
        <v>9498</v>
      </c>
      <c r="J10" s="1131"/>
      <c r="K10" s="9"/>
    </row>
    <row r="11" spans="1:12" ht="25.5">
      <c r="B11" s="1125" t="s">
        <v>8661</v>
      </c>
      <c r="C11" s="1126" t="s">
        <v>8662</v>
      </c>
      <c r="D11" s="1127"/>
      <c r="E11" s="1128"/>
      <c r="F11" s="1129"/>
      <c r="G11" s="1129"/>
      <c r="H11" s="1130"/>
      <c r="I11" s="1131" t="s">
        <v>9498</v>
      </c>
      <c r="J11" s="1131"/>
      <c r="K11" s="9"/>
    </row>
    <row r="12" spans="1:12" s="1132" customFormat="1" ht="25.5" hidden="1">
      <c r="B12" s="1133" t="s">
        <v>8663</v>
      </c>
      <c r="C12" s="1134" t="s">
        <v>8664</v>
      </c>
      <c r="D12" s="1135"/>
      <c r="E12" s="1136"/>
      <c r="F12" s="1137"/>
      <c r="G12" s="1137"/>
      <c r="H12" s="1138"/>
      <c r="I12" s="1139"/>
      <c r="J12" s="1140"/>
      <c r="K12" s="9"/>
    </row>
    <row r="13" spans="1:12" ht="15" hidden="1">
      <c r="B13" s="1425" t="s">
        <v>8665</v>
      </c>
      <c r="C13" s="1426"/>
      <c r="D13" s="1141"/>
      <c r="E13" s="1121"/>
      <c r="F13" s="1122"/>
      <c r="G13" s="1122"/>
      <c r="H13" s="1123"/>
      <c r="I13" s="1124"/>
      <c r="J13" s="1124"/>
      <c r="K13" s="9"/>
    </row>
    <row r="14" spans="1:12" ht="25.5">
      <c r="B14" s="1125" t="s">
        <v>8666</v>
      </c>
      <c r="C14" s="1126" t="s">
        <v>8667</v>
      </c>
      <c r="D14" s="1127" t="s">
        <v>8654</v>
      </c>
      <c r="E14" s="1128"/>
      <c r="F14" s="1129"/>
      <c r="G14" s="1129"/>
      <c r="H14" s="1130"/>
      <c r="I14" s="1131"/>
      <c r="J14" s="1131"/>
      <c r="K14" s="9"/>
    </row>
    <row r="15" spans="1:12" s="1142" customFormat="1" ht="15">
      <c r="B15" s="1143" t="s">
        <v>8668</v>
      </c>
      <c r="C15" s="1144" t="s">
        <v>8669</v>
      </c>
      <c r="D15" s="1127" t="s">
        <v>8654</v>
      </c>
      <c r="E15" s="1145"/>
      <c r="F15" s="1146"/>
      <c r="G15" s="1146"/>
      <c r="H15" s="1147"/>
      <c r="I15" s="1148"/>
      <c r="J15" s="1148"/>
      <c r="K15" s="9"/>
    </row>
    <row r="16" spans="1:12" ht="38.25">
      <c r="B16" s="1125" t="s">
        <v>8670</v>
      </c>
      <c r="C16" s="1126" t="s">
        <v>8671</v>
      </c>
      <c r="D16" s="1127" t="s">
        <v>9487</v>
      </c>
      <c r="E16" s="1128"/>
      <c r="F16" s="1129"/>
      <c r="G16" s="1129"/>
      <c r="H16" s="1130"/>
      <c r="I16" s="1131"/>
      <c r="J16" s="1131"/>
      <c r="K16" s="9"/>
    </row>
    <row r="17" spans="2:11" ht="51">
      <c r="B17" s="1125" t="s">
        <v>8672</v>
      </c>
      <c r="C17" s="1126" t="s">
        <v>8673</v>
      </c>
      <c r="D17" s="1127" t="s">
        <v>8654</v>
      </c>
      <c r="E17" s="1128"/>
      <c r="F17" s="1129"/>
      <c r="G17" s="1129"/>
      <c r="H17" s="1130"/>
      <c r="I17" s="1131"/>
      <c r="J17" s="1131"/>
      <c r="K17" s="9"/>
    </row>
    <row r="18" spans="2:11" ht="15" hidden="1">
      <c r="B18" s="1425" t="s">
        <v>8674</v>
      </c>
      <c r="C18" s="1426"/>
      <c r="D18" s="1141"/>
      <c r="E18" s="1121"/>
      <c r="F18" s="1122"/>
      <c r="G18" s="1122"/>
      <c r="H18" s="1123"/>
      <c r="I18" s="1124"/>
      <c r="J18" s="1124"/>
      <c r="K18" s="9"/>
    </row>
    <row r="19" spans="2:11" ht="25.5">
      <c r="B19" s="1125" t="s">
        <v>8675</v>
      </c>
      <c r="C19" s="1126" t="s">
        <v>8676</v>
      </c>
      <c r="D19" s="1127" t="s">
        <v>8654</v>
      </c>
      <c r="E19" s="1128"/>
      <c r="F19" s="1129"/>
      <c r="G19" s="1129"/>
      <c r="H19" s="1130"/>
      <c r="I19" s="1149"/>
      <c r="J19" s="1131"/>
      <c r="K19" s="9"/>
    </row>
    <row r="20" spans="2:11" ht="51">
      <c r="B20" s="1125" t="s">
        <v>8677</v>
      </c>
      <c r="C20" s="1126" t="s">
        <v>8678</v>
      </c>
      <c r="D20" s="1127" t="s">
        <v>9475</v>
      </c>
      <c r="E20" s="1128"/>
      <c r="F20" s="1129"/>
      <c r="G20" s="1129"/>
      <c r="H20" s="1130"/>
      <c r="I20" s="1149" t="s">
        <v>9476</v>
      </c>
      <c r="J20" s="1131"/>
      <c r="K20" s="9"/>
    </row>
    <row r="21" spans="2:11" ht="15" hidden="1">
      <c r="B21" s="1425" t="s">
        <v>8679</v>
      </c>
      <c r="C21" s="1426"/>
      <c r="D21" s="1141"/>
      <c r="E21" s="1121"/>
      <c r="F21" s="1122"/>
      <c r="G21" s="1122"/>
      <c r="H21" s="1123"/>
      <c r="I21" s="1124"/>
      <c r="J21" s="1124"/>
      <c r="K21" s="9"/>
    </row>
    <row r="22" spans="2:11" ht="25.5">
      <c r="B22" s="1125" t="s">
        <v>8680</v>
      </c>
      <c r="C22" s="1126" t="s">
        <v>8681</v>
      </c>
      <c r="D22" s="1127"/>
      <c r="E22" s="1128"/>
      <c r="F22" s="1129"/>
      <c r="G22" s="1129"/>
      <c r="H22" s="1130"/>
      <c r="I22" s="1131" t="s">
        <v>9498</v>
      </c>
      <c r="J22" s="1131"/>
      <c r="K22" s="9"/>
    </row>
    <row r="23" spans="2:11" ht="37.5" hidden="1">
      <c r="B23" s="1125" t="s">
        <v>8682</v>
      </c>
      <c r="C23" s="1126" t="s">
        <v>8683</v>
      </c>
      <c r="D23" s="1127" t="s">
        <v>8886</v>
      </c>
      <c r="E23" s="1128"/>
      <c r="F23" s="1129"/>
      <c r="G23" s="1129"/>
      <c r="H23" s="1130"/>
      <c r="I23" s="1150" t="s">
        <v>8685</v>
      </c>
      <c r="J23" s="1131"/>
      <c r="K23" s="9" t="s">
        <v>684</v>
      </c>
    </row>
    <row r="24" spans="2:11" ht="15" hidden="1">
      <c r="B24" s="1425" t="s">
        <v>8686</v>
      </c>
      <c r="C24" s="1426"/>
      <c r="D24" s="1141"/>
      <c r="E24" s="1121"/>
      <c r="F24" s="1122"/>
      <c r="G24" s="1122"/>
      <c r="H24" s="1123"/>
      <c r="I24" s="1124"/>
      <c r="J24" s="1124"/>
      <c r="K24" s="9"/>
    </row>
    <row r="25" spans="2:11" ht="38.25">
      <c r="B25" s="1125" t="s">
        <v>8687</v>
      </c>
      <c r="C25" s="1126" t="s">
        <v>8688</v>
      </c>
      <c r="D25" s="1127" t="s">
        <v>8654</v>
      </c>
      <c r="E25" s="1128"/>
      <c r="F25" s="1129"/>
      <c r="G25" s="1129"/>
      <c r="H25" s="1130"/>
      <c r="I25" s="1131"/>
      <c r="J25" s="1131"/>
      <c r="K25" s="9"/>
    </row>
    <row r="26" spans="2:11" ht="38.25">
      <c r="B26" s="1125" t="s">
        <v>8689</v>
      </c>
      <c r="C26" s="1126" t="s">
        <v>8690</v>
      </c>
      <c r="D26" s="1127" t="s">
        <v>8654</v>
      </c>
      <c r="E26" s="1128"/>
      <c r="F26" s="1129"/>
      <c r="G26" s="1129"/>
      <c r="H26" s="1130"/>
      <c r="I26" s="1131"/>
      <c r="J26" s="1131"/>
      <c r="K26" s="9"/>
    </row>
    <row r="27" spans="2:11" s="1142" customFormat="1" ht="114.75" customHeight="1">
      <c r="B27" s="1143" t="s">
        <v>8691</v>
      </c>
      <c r="C27" s="1144" t="s">
        <v>8692</v>
      </c>
      <c r="D27" s="1127" t="s">
        <v>8684</v>
      </c>
      <c r="E27" s="1145"/>
      <c r="F27" s="1146"/>
      <c r="G27" s="1146"/>
      <c r="H27" s="1147"/>
      <c r="I27" s="1142" t="s">
        <v>9477</v>
      </c>
      <c r="J27" s="1148"/>
      <c r="K27" s="9"/>
    </row>
    <row r="28" spans="2:11" ht="25.5">
      <c r="B28" s="1125" t="s">
        <v>8693</v>
      </c>
      <c r="C28" s="1126" t="s">
        <v>8694</v>
      </c>
      <c r="D28" s="1127" t="s">
        <v>8654</v>
      </c>
      <c r="E28" s="1128"/>
      <c r="F28" s="1129"/>
      <c r="G28" s="1129"/>
      <c r="H28" s="1130"/>
      <c r="I28" s="1131"/>
      <c r="J28" s="1131"/>
      <c r="K28" s="9"/>
    </row>
    <row r="29" spans="2:11" ht="25.5">
      <c r="B29" s="1125" t="s">
        <v>8695</v>
      </c>
      <c r="C29" s="1126" t="s">
        <v>8696</v>
      </c>
      <c r="D29" s="1127" t="s">
        <v>8654</v>
      </c>
      <c r="E29" s="1128"/>
      <c r="F29" s="1129"/>
      <c r="G29" s="1129"/>
      <c r="H29" s="1130"/>
      <c r="I29" s="1131"/>
      <c r="J29" s="1131"/>
      <c r="K29" s="9"/>
    </row>
    <row r="30" spans="2:11" ht="38.25">
      <c r="B30" s="1125" t="s">
        <v>8697</v>
      </c>
      <c r="C30" s="1126" t="s">
        <v>8698</v>
      </c>
      <c r="D30" s="1127" t="s">
        <v>8654</v>
      </c>
      <c r="E30" s="1128"/>
      <c r="F30" s="1129"/>
      <c r="G30" s="1129"/>
      <c r="H30" s="1130"/>
      <c r="I30" s="1131"/>
      <c r="J30" s="1131"/>
      <c r="K30" s="9"/>
    </row>
    <row r="31" spans="2:11" s="1142" customFormat="1" ht="51.75">
      <c r="B31" s="1143" t="s">
        <v>8699</v>
      </c>
      <c r="C31" s="1144" t="s">
        <v>8700</v>
      </c>
      <c r="D31" s="1127" t="s">
        <v>8654</v>
      </c>
      <c r="E31" s="1145"/>
      <c r="F31" s="1146"/>
      <c r="G31" s="1146"/>
      <c r="H31" s="1147"/>
      <c r="I31" s="1152" t="s">
        <v>8701</v>
      </c>
      <c r="J31" s="1153"/>
      <c r="K31" s="9"/>
    </row>
    <row r="32" spans="2:11" ht="51.75">
      <c r="B32" s="1125" t="s">
        <v>8702</v>
      </c>
      <c r="C32" s="1126" t="s">
        <v>8703</v>
      </c>
      <c r="D32" s="1127" t="s">
        <v>8684</v>
      </c>
      <c r="E32" s="1128"/>
      <c r="F32" s="1129"/>
      <c r="G32" s="1129"/>
      <c r="H32" s="1130"/>
      <c r="I32" s="1155" t="s">
        <v>9478</v>
      </c>
      <c r="J32" s="1131"/>
      <c r="K32" s="9"/>
    </row>
    <row r="33" spans="2:13" ht="51">
      <c r="B33" s="1125" t="s">
        <v>8704</v>
      </c>
      <c r="C33" s="1126" t="s">
        <v>8705</v>
      </c>
      <c r="D33" s="1127" t="s">
        <v>8654</v>
      </c>
      <c r="E33" s="1128"/>
      <c r="F33" s="1129"/>
      <c r="G33" s="1129"/>
      <c r="H33" s="1130"/>
      <c r="I33" s="1131"/>
      <c r="J33" s="1131"/>
      <c r="K33" s="9"/>
    </row>
    <row r="34" spans="2:13" ht="25.5">
      <c r="B34" s="1125" t="s">
        <v>8706</v>
      </c>
      <c r="C34" s="1126" t="s">
        <v>8707</v>
      </c>
      <c r="D34" s="1127" t="s">
        <v>8654</v>
      </c>
      <c r="E34" s="1128"/>
      <c r="F34" s="1129"/>
      <c r="G34" s="1129"/>
      <c r="H34" s="1130"/>
      <c r="I34" s="1131"/>
      <c r="J34" s="1131"/>
      <c r="K34" s="9"/>
    </row>
    <row r="35" spans="2:13" ht="15" hidden="1">
      <c r="B35" s="1425" t="s">
        <v>8708</v>
      </c>
      <c r="C35" s="1426"/>
      <c r="D35" s="1141"/>
      <c r="E35" s="1121"/>
      <c r="F35" s="1122"/>
      <c r="G35" s="1122"/>
      <c r="H35" s="1123"/>
      <c r="I35" s="1124"/>
      <c r="J35" s="1124"/>
      <c r="K35" s="9"/>
    </row>
    <row r="36" spans="2:13" ht="38.25">
      <c r="B36" s="1125" t="s">
        <v>8709</v>
      </c>
      <c r="C36" s="1126" t="s">
        <v>8710</v>
      </c>
      <c r="D36" s="1127" t="s">
        <v>8654</v>
      </c>
      <c r="E36" s="1128"/>
      <c r="F36" s="1129"/>
      <c r="G36" s="1129"/>
      <c r="H36" s="1130"/>
      <c r="I36" s="1131"/>
      <c r="J36" s="1131"/>
      <c r="K36" s="9"/>
    </row>
    <row r="37" spans="2:13" s="1142" customFormat="1" ht="72.75">
      <c r="B37" s="1143" t="s">
        <v>8711</v>
      </c>
      <c r="C37" s="1144" t="s">
        <v>8712</v>
      </c>
      <c r="D37" s="1127" t="s">
        <v>9475</v>
      </c>
      <c r="E37" s="1145"/>
      <c r="F37" s="1146"/>
      <c r="G37" s="1146"/>
      <c r="H37" s="1147"/>
      <c r="I37" s="1156" t="s">
        <v>9479</v>
      </c>
      <c r="J37" s="1148"/>
      <c r="K37" s="9"/>
    </row>
    <row r="38" spans="2:13" s="1142" customFormat="1" ht="28.5" hidden="1">
      <c r="B38" s="1143" t="s">
        <v>8713</v>
      </c>
      <c r="C38" s="1157" t="s">
        <v>8714</v>
      </c>
      <c r="D38" s="1127" t="s">
        <v>8684</v>
      </c>
      <c r="E38" s="1145"/>
      <c r="F38" s="1146"/>
      <c r="G38" s="1146"/>
      <c r="H38" s="1147"/>
      <c r="I38" s="1158" t="s">
        <v>8715</v>
      </c>
      <c r="J38" s="1148"/>
      <c r="K38" s="9" t="s">
        <v>684</v>
      </c>
    </row>
    <row r="39" spans="2:13" s="1142" customFormat="1" ht="57" hidden="1">
      <c r="B39" s="1143" t="s">
        <v>8716</v>
      </c>
      <c r="C39" s="1157" t="s">
        <v>8717</v>
      </c>
      <c r="D39" s="1127" t="s">
        <v>8684</v>
      </c>
      <c r="E39" s="1145"/>
      <c r="F39" s="1146"/>
      <c r="G39" s="1146"/>
      <c r="H39" s="1147"/>
      <c r="I39" s="1158" t="s">
        <v>8718</v>
      </c>
      <c r="J39" s="1148"/>
      <c r="K39" s="9" t="s">
        <v>684</v>
      </c>
    </row>
    <row r="40" spans="2:13" s="1142" customFormat="1" ht="42.75">
      <c r="B40" s="1143" t="s">
        <v>8719</v>
      </c>
      <c r="C40" s="1159" t="s">
        <v>8720</v>
      </c>
      <c r="D40" s="1127" t="s">
        <v>8654</v>
      </c>
      <c r="E40" s="1145"/>
      <c r="F40" s="1146"/>
      <c r="G40" s="1146"/>
      <c r="H40" s="1147"/>
      <c r="I40" s="1160"/>
      <c r="J40" s="1148"/>
      <c r="K40" s="9"/>
    </row>
    <row r="41" spans="2:13" ht="15" hidden="1">
      <c r="B41" s="1426" t="s">
        <v>8721</v>
      </c>
      <c r="C41" s="1428"/>
      <c r="D41" s="1141"/>
      <c r="E41" s="1121"/>
      <c r="F41" s="1122"/>
      <c r="G41" s="1122"/>
      <c r="H41" s="1123"/>
      <c r="I41" s="1124"/>
      <c r="J41" s="1124"/>
      <c r="K41" s="9"/>
    </row>
    <row r="42" spans="2:13" ht="25.5">
      <c r="B42" s="1125" t="s">
        <v>8722</v>
      </c>
      <c r="C42" s="1126" t="s">
        <v>8723</v>
      </c>
      <c r="D42" s="1127" t="s">
        <v>8654</v>
      </c>
      <c r="E42" s="1128"/>
      <c r="F42" s="1129"/>
      <c r="G42" s="1129"/>
      <c r="H42" s="1130"/>
      <c r="I42" s="1149"/>
      <c r="J42" s="1131"/>
      <c r="K42" s="9"/>
    </row>
    <row r="43" spans="2:13" ht="38.25">
      <c r="B43" s="1125" t="s">
        <v>8724</v>
      </c>
      <c r="C43" s="1126" t="s">
        <v>8725</v>
      </c>
      <c r="D43" s="1127" t="s">
        <v>8654</v>
      </c>
      <c r="E43" s="1128"/>
      <c r="F43" s="1129"/>
      <c r="G43" s="1129"/>
      <c r="H43" s="1130"/>
      <c r="I43" s="1131"/>
      <c r="J43" s="1131"/>
      <c r="K43" s="9"/>
    </row>
    <row r="44" spans="2:13" ht="30" customHeight="1">
      <c r="B44" s="1125" t="s">
        <v>8726</v>
      </c>
      <c r="C44" s="1126" t="s">
        <v>8727</v>
      </c>
      <c r="D44" s="1127" t="s">
        <v>9475</v>
      </c>
      <c r="E44" s="1128"/>
      <c r="F44" s="1129"/>
      <c r="G44" s="1129"/>
      <c r="H44" s="1130"/>
      <c r="I44" s="1131" t="s">
        <v>9480</v>
      </c>
      <c r="J44" s="1131"/>
      <c r="K44" s="9"/>
    </row>
    <row r="45" spans="2:13" ht="31.5" customHeight="1">
      <c r="B45" s="1125" t="s">
        <v>8728</v>
      </c>
      <c r="C45" s="1126" t="s">
        <v>8729</v>
      </c>
      <c r="D45" s="1127" t="s">
        <v>8654</v>
      </c>
      <c r="E45" s="1128"/>
      <c r="F45" s="1129"/>
      <c r="G45" s="1129"/>
      <c r="H45" s="1130"/>
      <c r="I45" s="1131"/>
      <c r="J45" s="1131"/>
      <c r="K45" s="9"/>
    </row>
    <row r="46" spans="2:13" ht="38.25">
      <c r="B46" s="1125" t="s">
        <v>8730</v>
      </c>
      <c r="C46" s="1126" t="s">
        <v>8731</v>
      </c>
      <c r="D46" s="1127" t="s">
        <v>8654</v>
      </c>
      <c r="E46" s="1128"/>
      <c r="F46" s="1129"/>
      <c r="G46" s="1129"/>
      <c r="H46" s="1130"/>
      <c r="I46" s="1131"/>
      <c r="J46" s="1131"/>
      <c r="K46" s="9"/>
    </row>
    <row r="47" spans="2:13" ht="51">
      <c r="B47" s="1125" t="s">
        <v>8732</v>
      </c>
      <c r="C47" s="1126" t="s">
        <v>8733</v>
      </c>
      <c r="D47" s="1127" t="s">
        <v>9475</v>
      </c>
      <c r="E47" s="1128"/>
      <c r="F47" s="1129"/>
      <c r="G47" s="1129"/>
      <c r="H47" s="1130"/>
      <c r="I47" s="1131" t="s">
        <v>9481</v>
      </c>
      <c r="J47" s="1131"/>
      <c r="K47" s="9"/>
    </row>
    <row r="48" spans="2:13" s="1142" customFormat="1" ht="38.25">
      <c r="B48" s="1143" t="s">
        <v>8734</v>
      </c>
      <c r="C48" s="1144" t="s">
        <v>8735</v>
      </c>
      <c r="D48" s="1127"/>
      <c r="E48" s="1145"/>
      <c r="F48" s="1146"/>
      <c r="G48" s="1146"/>
      <c r="H48" s="1147"/>
      <c r="I48" s="1142" t="s">
        <v>9482</v>
      </c>
      <c r="J48" s="1162"/>
      <c r="K48" s="9"/>
      <c r="M48" s="1158"/>
    </row>
    <row r="49" spans="2:11" ht="15" hidden="1">
      <c r="B49" s="1425" t="s">
        <v>8736</v>
      </c>
      <c r="C49" s="1426"/>
      <c r="D49" s="1141"/>
      <c r="E49" s="1121"/>
      <c r="F49" s="1122"/>
      <c r="G49" s="1122"/>
      <c r="H49" s="1123"/>
      <c r="I49" s="1124"/>
      <c r="J49" s="1124"/>
      <c r="K49" s="9"/>
    </row>
    <row r="50" spans="2:11" ht="25.5">
      <c r="B50" s="1125" t="s">
        <v>8737</v>
      </c>
      <c r="C50" s="1126" t="s">
        <v>8738</v>
      </c>
      <c r="D50" s="1127" t="s">
        <v>8654</v>
      </c>
      <c r="E50" s="1128"/>
      <c r="F50" s="1129"/>
      <c r="G50" s="1129"/>
      <c r="H50" s="1130"/>
      <c r="I50" s="1131"/>
      <c r="J50" s="1131"/>
      <c r="K50" s="9"/>
    </row>
    <row r="51" spans="2:11" ht="25.5">
      <c r="B51" s="1125" t="s">
        <v>8739</v>
      </c>
      <c r="C51" s="1126" t="s">
        <v>8740</v>
      </c>
      <c r="D51" s="1127" t="s">
        <v>8654</v>
      </c>
      <c r="E51" s="1128"/>
      <c r="F51" s="1129"/>
      <c r="G51" s="1129"/>
      <c r="H51" s="1130"/>
      <c r="I51" s="1131" t="s">
        <v>9483</v>
      </c>
      <c r="J51" s="1131"/>
      <c r="K51" s="9"/>
    </row>
    <row r="52" spans="2:11" ht="30" customHeight="1">
      <c r="B52" s="1125" t="s">
        <v>8741</v>
      </c>
      <c r="C52" s="1126" t="s">
        <v>8742</v>
      </c>
      <c r="D52" s="1127"/>
      <c r="E52" s="1128"/>
      <c r="F52" s="1129"/>
      <c r="G52" s="1129"/>
      <c r="H52" s="1130"/>
      <c r="I52" s="1131" t="s">
        <v>9485</v>
      </c>
      <c r="J52" s="1131"/>
      <c r="K52" s="9"/>
    </row>
    <row r="53" spans="2:11" ht="31.5" customHeight="1">
      <c r="B53" s="1125" t="s">
        <v>8743</v>
      </c>
      <c r="C53" s="1126" t="s">
        <v>8744</v>
      </c>
      <c r="D53" s="1127"/>
      <c r="E53" s="1128"/>
      <c r="F53" s="1129"/>
      <c r="G53" s="1129"/>
      <c r="H53" s="1130"/>
      <c r="I53" s="1131" t="s">
        <v>9484</v>
      </c>
      <c r="J53" s="1131"/>
      <c r="K53" s="9"/>
    </row>
    <row r="54" spans="2:11" ht="38.25">
      <c r="B54" s="1125" t="s">
        <v>8745</v>
      </c>
      <c r="C54" s="1126" t="s">
        <v>8746</v>
      </c>
      <c r="D54" s="1127"/>
      <c r="E54" s="1128"/>
      <c r="F54" s="1129"/>
      <c r="G54" s="1129"/>
      <c r="H54" s="1130"/>
      <c r="I54" s="1163" t="s">
        <v>9485</v>
      </c>
      <c r="J54" s="1162"/>
      <c r="K54" s="9"/>
    </row>
    <row r="55" spans="2:11" ht="38.25">
      <c r="B55" s="1125" t="s">
        <v>8747</v>
      </c>
      <c r="C55" s="1126" t="s">
        <v>8748</v>
      </c>
      <c r="D55" s="1127" t="s">
        <v>8684</v>
      </c>
      <c r="E55" s="1128"/>
      <c r="F55" s="1129"/>
      <c r="G55" s="1129"/>
      <c r="H55" s="1130"/>
      <c r="I55" s="1161"/>
      <c r="J55" s="1131"/>
      <c r="K55" s="9"/>
    </row>
    <row r="56" spans="2:11" s="1142" customFormat="1" ht="15">
      <c r="B56" s="1143" t="s">
        <v>8749</v>
      </c>
      <c r="C56" s="1144" t="s">
        <v>8750</v>
      </c>
      <c r="D56" s="1127" t="s">
        <v>8654</v>
      </c>
      <c r="E56" s="1145"/>
      <c r="F56" s="1146"/>
      <c r="G56" s="1146"/>
      <c r="H56" s="1147"/>
      <c r="I56" s="1148"/>
      <c r="J56" s="1148"/>
      <c r="K56" s="9"/>
    </row>
    <row r="57" spans="2:11" s="1142" customFormat="1" ht="25.5">
      <c r="B57" s="1143" t="s">
        <v>8751</v>
      </c>
      <c r="C57" s="1144" t="s">
        <v>8752</v>
      </c>
      <c r="D57" s="1127" t="s">
        <v>9475</v>
      </c>
      <c r="E57" s="1145"/>
      <c r="F57" s="1146"/>
      <c r="G57" s="1146"/>
      <c r="H57" s="1147"/>
      <c r="I57" s="1151" t="s">
        <v>9486</v>
      </c>
      <c r="J57" s="1148"/>
      <c r="K57" s="9"/>
    </row>
    <row r="58" spans="2:11" s="1142" customFormat="1" ht="25.5">
      <c r="B58" s="1143" t="s">
        <v>8753</v>
      </c>
      <c r="C58" s="1144" t="s">
        <v>8754</v>
      </c>
      <c r="D58" s="1127" t="s">
        <v>9487</v>
      </c>
      <c r="E58" s="1145"/>
      <c r="F58" s="1146"/>
      <c r="G58" s="1146"/>
      <c r="H58" s="1147"/>
      <c r="I58" s="1148" t="s">
        <v>9488</v>
      </c>
      <c r="J58" s="1148"/>
      <c r="K58" s="9"/>
    </row>
    <row r="59" spans="2:11" s="1142" customFormat="1" ht="25.5">
      <c r="B59" s="1143" t="s">
        <v>8755</v>
      </c>
      <c r="C59" s="1144" t="s">
        <v>8756</v>
      </c>
      <c r="D59" s="1127" t="s">
        <v>8654</v>
      </c>
      <c r="E59" s="1145"/>
      <c r="F59" s="1146"/>
      <c r="G59" s="1146"/>
      <c r="H59" s="1147"/>
      <c r="I59" s="1148"/>
      <c r="J59" s="1148"/>
      <c r="K59" s="9"/>
    </row>
    <row r="60" spans="2:11" s="1142" customFormat="1" ht="89.25">
      <c r="B60" s="1143" t="s">
        <v>8757</v>
      </c>
      <c r="C60" s="1144" t="s">
        <v>8758</v>
      </c>
      <c r="D60" s="1127"/>
      <c r="E60" s="1145"/>
      <c r="F60" s="1146"/>
      <c r="G60" s="1146"/>
      <c r="H60" s="1147"/>
      <c r="I60" s="1148" t="s">
        <v>9484</v>
      </c>
      <c r="J60" s="1148"/>
      <c r="K60" s="9"/>
    </row>
    <row r="61" spans="2:11" ht="15" hidden="1">
      <c r="B61" s="1425" t="s">
        <v>8759</v>
      </c>
      <c r="C61" s="1426"/>
      <c r="D61" s="1141"/>
      <c r="E61" s="1121"/>
      <c r="F61" s="1122"/>
      <c r="G61" s="1122"/>
      <c r="H61" s="1123"/>
      <c r="I61" s="1124"/>
      <c r="J61" s="1124"/>
      <c r="K61" s="9"/>
    </row>
    <row r="62" spans="2:11" ht="25.5">
      <c r="B62" s="1125" t="s">
        <v>8760</v>
      </c>
      <c r="C62" s="1126" t="s">
        <v>8761</v>
      </c>
      <c r="D62" s="1127" t="s">
        <v>8654</v>
      </c>
      <c r="E62" s="1128"/>
      <c r="F62" s="1129"/>
      <c r="G62" s="1129"/>
      <c r="H62" s="1130"/>
      <c r="I62" s="1131"/>
      <c r="J62" s="1131"/>
      <c r="K62" s="9"/>
    </row>
    <row r="63" spans="2:11" ht="25.5">
      <c r="B63" s="1125" t="s">
        <v>8762</v>
      </c>
      <c r="C63" s="1126" t="s">
        <v>8763</v>
      </c>
      <c r="D63" s="1127" t="s">
        <v>8654</v>
      </c>
      <c r="E63" s="1128"/>
      <c r="F63" s="1129"/>
      <c r="G63" s="1129"/>
      <c r="H63" s="1130"/>
      <c r="I63" s="1131"/>
      <c r="J63" s="1131"/>
      <c r="K63" s="9"/>
    </row>
    <row r="64" spans="2:11" ht="30" customHeight="1">
      <c r="B64" s="1125" t="s">
        <v>8764</v>
      </c>
      <c r="C64" s="1126" t="s">
        <v>8765</v>
      </c>
      <c r="D64" s="1127" t="s">
        <v>9475</v>
      </c>
      <c r="E64" s="1128"/>
      <c r="F64" s="1129"/>
      <c r="G64" s="1129"/>
      <c r="H64" s="1130"/>
      <c r="I64" s="1149" t="s">
        <v>9489</v>
      </c>
      <c r="J64" s="1131"/>
      <c r="K64" s="9"/>
    </row>
    <row r="65" spans="2:12" ht="31.5" customHeight="1">
      <c r="B65" s="1125" t="s">
        <v>8766</v>
      </c>
      <c r="C65" s="1126" t="s">
        <v>8767</v>
      </c>
      <c r="D65" s="1127" t="s">
        <v>8654</v>
      </c>
      <c r="E65" s="1128"/>
      <c r="F65" s="1129"/>
      <c r="G65" s="1129"/>
      <c r="H65" s="1130"/>
      <c r="I65" s="1131"/>
      <c r="J65" s="1131"/>
      <c r="K65" s="9"/>
    </row>
    <row r="66" spans="2:12" ht="63.75" hidden="1">
      <c r="B66" s="1125" t="s">
        <v>8768</v>
      </c>
      <c r="C66" s="1144" t="s">
        <v>8769</v>
      </c>
      <c r="D66" s="1127" t="s">
        <v>8887</v>
      </c>
      <c r="E66" s="1128"/>
      <c r="F66" s="1129"/>
      <c r="G66" s="1129"/>
      <c r="H66" s="1130"/>
      <c r="I66" s="1164" t="s">
        <v>8770</v>
      </c>
      <c r="J66" s="1131"/>
      <c r="K66" s="9" t="s">
        <v>684</v>
      </c>
    </row>
    <row r="67" spans="2:12" ht="15" hidden="1">
      <c r="B67" s="1425" t="s">
        <v>8771</v>
      </c>
      <c r="C67" s="1426"/>
      <c r="D67" s="1141"/>
      <c r="E67" s="1121"/>
      <c r="F67" s="1122"/>
      <c r="G67" s="1122"/>
      <c r="H67" s="1123"/>
      <c r="I67" s="1124"/>
      <c r="J67" s="1124"/>
      <c r="K67" s="9"/>
    </row>
    <row r="68" spans="2:12" ht="72.75">
      <c r="B68" s="1125" t="s">
        <v>8772</v>
      </c>
      <c r="C68" s="1126" t="s">
        <v>8773</v>
      </c>
      <c r="D68" s="1127" t="s">
        <v>9475</v>
      </c>
      <c r="E68" s="1128"/>
      <c r="F68" s="1129"/>
      <c r="G68" s="1129"/>
      <c r="H68" s="1130"/>
      <c r="I68" s="1165" t="s">
        <v>9490</v>
      </c>
      <c r="J68" s="1131"/>
      <c r="K68" s="9"/>
    </row>
    <row r="69" spans="2:12" ht="25.5">
      <c r="B69" s="1125" t="s">
        <v>8774</v>
      </c>
      <c r="C69" s="1126" t="s">
        <v>8775</v>
      </c>
      <c r="D69" s="1127" t="s">
        <v>9475</v>
      </c>
      <c r="E69" s="1128"/>
      <c r="F69" s="1129"/>
      <c r="G69" s="1129"/>
      <c r="H69" s="1130"/>
      <c r="I69" s="1131" t="s">
        <v>9491</v>
      </c>
      <c r="J69" s="1131"/>
      <c r="K69" s="9"/>
    </row>
    <row r="70" spans="2:12" ht="51">
      <c r="B70" s="1125" t="s">
        <v>8776</v>
      </c>
      <c r="C70" s="1126" t="s">
        <v>8777</v>
      </c>
      <c r="D70" s="1127" t="s">
        <v>9475</v>
      </c>
      <c r="E70" s="1128"/>
      <c r="F70" s="1129"/>
      <c r="G70" s="1129"/>
      <c r="H70" s="1130"/>
      <c r="I70" s="1131" t="s">
        <v>9491</v>
      </c>
      <c r="J70" s="1131"/>
      <c r="K70" s="9"/>
    </row>
    <row r="71" spans="2:12" ht="31.5" customHeight="1">
      <c r="B71" s="1125" t="s">
        <v>8778</v>
      </c>
      <c r="C71" s="1126" t="s">
        <v>8779</v>
      </c>
      <c r="D71" s="1127" t="s">
        <v>8654</v>
      </c>
      <c r="E71" s="1128"/>
      <c r="F71" s="1129"/>
      <c r="G71" s="1129"/>
      <c r="H71" s="1130"/>
      <c r="I71" s="1131"/>
      <c r="J71" s="1131"/>
      <c r="K71" s="9"/>
    </row>
    <row r="72" spans="2:12" ht="15" hidden="1">
      <c r="B72" s="1425" t="s">
        <v>8780</v>
      </c>
      <c r="C72" s="1426"/>
      <c r="D72" s="1141"/>
      <c r="E72" s="1121"/>
      <c r="F72" s="1122"/>
      <c r="G72" s="1122"/>
      <c r="H72" s="1123"/>
      <c r="I72" s="1124"/>
      <c r="J72" s="1124"/>
      <c r="K72" s="9"/>
    </row>
    <row r="73" spans="2:12" ht="25.5">
      <c r="B73" s="1125" t="s">
        <v>8781</v>
      </c>
      <c r="C73" s="1126" t="s">
        <v>8782</v>
      </c>
      <c r="D73" s="1127" t="s">
        <v>8684</v>
      </c>
      <c r="E73" s="1128"/>
      <c r="F73" s="1129"/>
      <c r="G73" s="1129"/>
      <c r="H73" s="1130"/>
      <c r="I73" s="1131" t="s">
        <v>9492</v>
      </c>
      <c r="J73" s="1131"/>
      <c r="K73" s="9"/>
    </row>
    <row r="74" spans="2:12" s="1142" customFormat="1" ht="102">
      <c r="B74" s="1143" t="s">
        <v>8783</v>
      </c>
      <c r="C74" s="1144" t="s">
        <v>8784</v>
      </c>
      <c r="D74" s="1127" t="s">
        <v>9475</v>
      </c>
      <c r="E74" s="1145"/>
      <c r="F74" s="1146"/>
      <c r="G74" s="1146"/>
      <c r="H74" s="1147"/>
      <c r="I74" s="1148" t="s">
        <v>9493</v>
      </c>
      <c r="J74" s="1148"/>
      <c r="K74" s="9"/>
    </row>
    <row r="75" spans="2:12" s="1142" customFormat="1" ht="38.25">
      <c r="B75" s="1143" t="s">
        <v>8785</v>
      </c>
      <c r="C75" s="1144" t="s">
        <v>8786</v>
      </c>
      <c r="D75" s="1127" t="s">
        <v>8654</v>
      </c>
      <c r="E75" s="1145"/>
      <c r="F75" s="1146"/>
      <c r="G75" s="1146"/>
      <c r="H75" s="1147"/>
      <c r="I75" s="1154"/>
      <c r="J75" s="1153"/>
      <c r="K75" s="9"/>
      <c r="L75" s="1166"/>
    </row>
    <row r="76" spans="2:12" s="1142" customFormat="1" ht="18.75">
      <c r="B76" s="1143" t="s">
        <v>8787</v>
      </c>
      <c r="C76" s="1167" t="s">
        <v>8788</v>
      </c>
      <c r="D76" s="1168" t="s">
        <v>8654</v>
      </c>
      <c r="E76" s="1145"/>
      <c r="F76" s="1169"/>
      <c r="G76" s="1169"/>
      <c r="H76" s="1170"/>
      <c r="I76" s="1154"/>
      <c r="J76" s="1153"/>
      <c r="K76" s="9"/>
    </row>
    <row r="77" spans="2:12" s="1142" customFormat="1" ht="25.5">
      <c r="B77" s="1143" t="s">
        <v>8789</v>
      </c>
      <c r="C77" s="1167" t="s">
        <v>8790</v>
      </c>
      <c r="D77" s="1168" t="s">
        <v>8654</v>
      </c>
      <c r="E77" s="1171"/>
      <c r="F77" s="1169"/>
      <c r="G77" s="1169"/>
      <c r="H77" s="1170"/>
      <c r="I77" s="1148"/>
      <c r="J77" s="1148"/>
      <c r="K77" s="9"/>
    </row>
    <row r="78" spans="2:12" ht="15" hidden="1">
      <c r="B78" s="1425" t="s">
        <v>8791</v>
      </c>
      <c r="C78" s="1426"/>
      <c r="D78" s="1141"/>
      <c r="E78" s="1121"/>
      <c r="F78" s="1122"/>
      <c r="G78" s="1122"/>
      <c r="H78" s="1123"/>
      <c r="I78" s="1124"/>
      <c r="J78" s="1124"/>
      <c r="K78" s="9"/>
    </row>
    <row r="79" spans="2:12" s="1142" customFormat="1" ht="25.5">
      <c r="B79" s="1143" t="s">
        <v>8792</v>
      </c>
      <c r="C79" s="1144" t="s">
        <v>8793</v>
      </c>
      <c r="D79" s="1127" t="s">
        <v>8654</v>
      </c>
      <c r="E79" s="1145"/>
      <c r="F79" s="1146"/>
      <c r="G79" s="1146"/>
      <c r="H79" s="1147"/>
      <c r="I79" s="1172" t="s">
        <v>9497</v>
      </c>
      <c r="J79" s="1148"/>
      <c r="K79" s="9"/>
    </row>
    <row r="80" spans="2:12" s="1142" customFormat="1" ht="25.5">
      <c r="B80" s="1143" t="s">
        <v>8794</v>
      </c>
      <c r="C80" s="1167" t="s">
        <v>8795</v>
      </c>
      <c r="D80" s="1168" t="s">
        <v>8654</v>
      </c>
      <c r="E80" s="1145"/>
      <c r="F80" s="1169"/>
      <c r="G80" s="1169"/>
      <c r="H80" s="1170"/>
      <c r="I80" s="1148" t="s">
        <v>9495</v>
      </c>
      <c r="J80" s="1148"/>
      <c r="K80" s="9"/>
    </row>
    <row r="81" spans="2:11" s="1142" customFormat="1" ht="38.25">
      <c r="B81" s="1143" t="s">
        <v>8796</v>
      </c>
      <c r="C81" s="1167" t="s">
        <v>8797</v>
      </c>
      <c r="D81" s="1168" t="s">
        <v>8654</v>
      </c>
      <c r="E81" s="1171"/>
      <c r="F81" s="1169"/>
      <c r="G81" s="1169"/>
      <c r="H81" s="1170"/>
      <c r="I81" s="1172" t="s">
        <v>9496</v>
      </c>
      <c r="J81" s="1148"/>
      <c r="K81" s="9"/>
    </row>
    <row r="82" spans="2:11" ht="15" hidden="1">
      <c r="B82" s="1425" t="s">
        <v>8798</v>
      </c>
      <c r="C82" s="1426"/>
      <c r="D82" s="1141"/>
      <c r="E82" s="1121"/>
      <c r="F82" s="1122"/>
      <c r="G82" s="1122"/>
      <c r="H82" s="1123"/>
      <c r="I82" s="1124"/>
      <c r="J82" s="1124"/>
      <c r="K82" s="9"/>
    </row>
    <row r="83" spans="2:11" s="1142" customFormat="1" ht="38.25">
      <c r="B83" s="1143" t="s">
        <v>8799</v>
      </c>
      <c r="C83" s="1167" t="s">
        <v>8800</v>
      </c>
      <c r="D83" s="1168" t="s">
        <v>9475</v>
      </c>
      <c r="E83" s="1145"/>
      <c r="F83" s="1169"/>
      <c r="G83" s="1169"/>
      <c r="H83" s="1170"/>
      <c r="I83" s="1148" t="s">
        <v>9494</v>
      </c>
      <c r="J83" s="1148"/>
      <c r="K83" s="9"/>
    </row>
    <row r="84" spans="2:11" s="1142" customFormat="1" ht="38.25">
      <c r="B84" s="1143" t="s">
        <v>8801</v>
      </c>
      <c r="C84" s="1167" t="s">
        <v>8802</v>
      </c>
      <c r="D84" s="1168" t="s">
        <v>8654</v>
      </c>
      <c r="E84" s="1171"/>
      <c r="F84" s="1169"/>
      <c r="G84" s="1169"/>
      <c r="H84" s="1170"/>
      <c r="I84" s="1148"/>
      <c r="J84" s="1148"/>
      <c r="K84" s="9"/>
    </row>
    <row r="85" spans="2:11" ht="15" hidden="1">
      <c r="B85" s="1425" t="s">
        <v>8803</v>
      </c>
      <c r="C85" s="1426"/>
      <c r="D85" s="1141"/>
      <c r="E85" s="1121"/>
      <c r="F85" s="1122"/>
      <c r="G85" s="1122"/>
      <c r="H85" s="1123"/>
      <c r="I85" s="1124"/>
      <c r="J85" s="1124"/>
      <c r="K85" s="9"/>
    </row>
    <row r="86" spans="2:11" s="1142" customFormat="1" ht="63.75">
      <c r="B86" s="1143"/>
      <c r="C86" s="1167" t="s">
        <v>8804</v>
      </c>
      <c r="D86" s="1168"/>
      <c r="E86" s="1145"/>
      <c r="F86" s="1169"/>
      <c r="G86" s="1169"/>
      <c r="H86" s="1170"/>
      <c r="I86" s="1151" t="s">
        <v>8805</v>
      </c>
      <c r="J86" s="1162"/>
      <c r="K86" s="9"/>
    </row>
    <row r="87" spans="2:11" s="1142" customFormat="1" ht="25.5">
      <c r="B87" s="1143"/>
      <c r="C87" s="1167" t="s">
        <v>8806</v>
      </c>
      <c r="D87" s="1168"/>
      <c r="E87" s="1145"/>
      <c r="F87" s="1169"/>
      <c r="G87" s="1169"/>
      <c r="H87" s="1170"/>
      <c r="I87" s="1151"/>
      <c r="J87" s="1162"/>
      <c r="K87" s="9"/>
    </row>
    <row r="88" spans="2:11" s="1142" customFormat="1" ht="25.5">
      <c r="B88" s="1143" t="s">
        <v>8807</v>
      </c>
      <c r="C88" s="1167" t="s">
        <v>8808</v>
      </c>
      <c r="D88" s="1127" t="s">
        <v>8654</v>
      </c>
      <c r="E88" s="1145"/>
      <c r="F88" s="1169"/>
      <c r="G88" s="1169"/>
      <c r="H88" s="1170"/>
      <c r="I88" s="1151"/>
      <c r="J88" s="1162"/>
      <c r="K88" s="9"/>
    </row>
    <row r="89" spans="2:11" s="1142" customFormat="1" ht="25.5">
      <c r="B89" s="1143" t="s">
        <v>8809</v>
      </c>
      <c r="C89" s="1167" t="s">
        <v>8810</v>
      </c>
      <c r="D89" s="1127" t="s">
        <v>8654</v>
      </c>
      <c r="E89" s="1145"/>
      <c r="F89" s="1169"/>
      <c r="G89" s="1169"/>
      <c r="H89" s="1170"/>
      <c r="I89" s="1151"/>
      <c r="J89" s="1162"/>
      <c r="K89" s="9"/>
    </row>
    <row r="90" spans="2:11" s="1142" customFormat="1" ht="25.5">
      <c r="B90" s="1143" t="s">
        <v>8811</v>
      </c>
      <c r="C90" s="1167" t="s">
        <v>8812</v>
      </c>
      <c r="D90" s="1127" t="s">
        <v>8654</v>
      </c>
      <c r="E90" s="1145"/>
      <c r="F90" s="1169"/>
      <c r="G90" s="1169"/>
      <c r="H90" s="1170"/>
      <c r="I90" s="1151"/>
      <c r="J90" s="1162"/>
      <c r="K90" s="9"/>
    </row>
    <row r="91" spans="2:11" s="1142" customFormat="1" ht="38.25">
      <c r="B91" s="1143" t="s">
        <v>8813</v>
      </c>
      <c r="C91" s="1167" t="s">
        <v>8814</v>
      </c>
      <c r="D91" s="1127" t="s">
        <v>8654</v>
      </c>
      <c r="E91" s="1145"/>
      <c r="F91" s="1169"/>
      <c r="G91" s="1169"/>
      <c r="H91" s="1170"/>
      <c r="I91" s="1151"/>
      <c r="J91" s="1162"/>
      <c r="K91" s="9"/>
    </row>
    <row r="92" spans="2:11" s="1142" customFormat="1" ht="25.5">
      <c r="B92" s="1143" t="s">
        <v>8815</v>
      </c>
      <c r="C92" s="1167" t="s">
        <v>8816</v>
      </c>
      <c r="D92" s="1127" t="s">
        <v>8654</v>
      </c>
      <c r="E92" s="1145"/>
      <c r="F92" s="1169"/>
      <c r="G92" s="1169"/>
      <c r="H92" s="1170"/>
      <c r="I92" s="1151"/>
      <c r="J92" s="1162"/>
      <c r="K92" s="9"/>
    </row>
    <row r="93" spans="2:11" s="1142" customFormat="1" ht="25.5">
      <c r="B93" s="1143" t="s">
        <v>8817</v>
      </c>
      <c r="C93" s="1167" t="s">
        <v>8818</v>
      </c>
      <c r="D93" s="1127" t="s">
        <v>8654</v>
      </c>
      <c r="E93" s="1145"/>
      <c r="F93" s="1169"/>
      <c r="G93" s="1169"/>
      <c r="H93" s="1170"/>
      <c r="I93" s="1151"/>
      <c r="J93" s="1162"/>
      <c r="K93" s="9"/>
    </row>
    <row r="94" spans="2:11" s="1142" customFormat="1" ht="38.25">
      <c r="B94" s="1143" t="s">
        <v>8819</v>
      </c>
      <c r="C94" s="1167" t="s">
        <v>8820</v>
      </c>
      <c r="D94" s="1127" t="s">
        <v>8654</v>
      </c>
      <c r="E94" s="1145"/>
      <c r="F94" s="1169"/>
      <c r="G94" s="1169"/>
      <c r="H94" s="1170"/>
      <c r="I94" s="1151"/>
      <c r="J94" s="1162"/>
      <c r="K94" s="9"/>
    </row>
    <row r="95" spans="2:11" s="1142" customFormat="1" ht="15" hidden="1">
      <c r="B95" s="1143"/>
      <c r="C95" s="1167" t="s">
        <v>8821</v>
      </c>
      <c r="D95" s="1168"/>
      <c r="E95" s="1145"/>
      <c r="F95" s="1169"/>
      <c r="G95" s="1169"/>
      <c r="H95" s="1170"/>
      <c r="I95" s="1151"/>
      <c r="J95" s="1162"/>
      <c r="K95" s="9"/>
    </row>
    <row r="96" spans="2:11" s="1142" customFormat="1" ht="25.5">
      <c r="B96" s="1143" t="s">
        <v>8822</v>
      </c>
      <c r="C96" s="1167" t="s">
        <v>8823</v>
      </c>
      <c r="D96" s="1127" t="s">
        <v>8654</v>
      </c>
      <c r="E96" s="1145"/>
      <c r="F96" s="1169"/>
      <c r="G96" s="1169"/>
      <c r="H96" s="1170"/>
      <c r="I96" s="1151"/>
      <c r="J96" s="1162"/>
      <c r="K96" s="9"/>
    </row>
    <row r="97" spans="1:11" s="1142" customFormat="1" ht="25.5">
      <c r="B97" s="1143" t="s">
        <v>8824</v>
      </c>
      <c r="C97" s="1167" t="s">
        <v>8825</v>
      </c>
      <c r="D97" s="1127" t="s">
        <v>8654</v>
      </c>
      <c r="E97" s="1145"/>
      <c r="F97" s="1169"/>
      <c r="G97" s="1169"/>
      <c r="H97" s="1170"/>
      <c r="I97" s="1151"/>
      <c r="J97" s="1162"/>
      <c r="K97" s="9"/>
    </row>
    <row r="98" spans="1:11" s="1142" customFormat="1" ht="63.75">
      <c r="B98" s="1143"/>
      <c r="C98" s="1167" t="s">
        <v>8826</v>
      </c>
      <c r="D98" s="1127"/>
      <c r="E98" s="1145"/>
      <c r="F98" s="1169"/>
      <c r="G98" s="1169"/>
      <c r="H98" s="1170"/>
      <c r="I98" s="1151"/>
      <c r="J98" s="1162"/>
      <c r="K98" s="9"/>
    </row>
    <row r="99" spans="1:11" s="1142" customFormat="1" ht="15" hidden="1">
      <c r="B99" s="1143"/>
      <c r="C99" s="1167" t="s">
        <v>8827</v>
      </c>
      <c r="D99" s="1127"/>
      <c r="E99" s="1145"/>
      <c r="F99" s="1169"/>
      <c r="G99" s="1169"/>
      <c r="H99" s="1170"/>
      <c r="I99" s="1151"/>
      <c r="J99" s="1162"/>
      <c r="K99" s="9"/>
    </row>
    <row r="100" spans="1:11" s="1142" customFormat="1" ht="38.25">
      <c r="B100" s="1143" t="s">
        <v>8828</v>
      </c>
      <c r="C100" s="1167" t="s">
        <v>8829</v>
      </c>
      <c r="D100" s="1127" t="s">
        <v>8654</v>
      </c>
      <c r="E100" s="1145"/>
      <c r="F100" s="1169"/>
      <c r="G100" s="1169"/>
      <c r="H100" s="1170"/>
      <c r="I100" s="1151"/>
      <c r="J100" s="1162"/>
      <c r="K100" s="9"/>
    </row>
    <row r="101" spans="1:11" ht="15" hidden="1">
      <c r="B101" s="1425" t="s">
        <v>8830</v>
      </c>
      <c r="C101" s="1426"/>
      <c r="D101" s="1141"/>
      <c r="E101" s="1121"/>
      <c r="F101" s="1122"/>
      <c r="G101" s="1122"/>
      <c r="H101" s="1123"/>
      <c r="I101" s="1124"/>
      <c r="J101" s="1124"/>
      <c r="K101" s="9"/>
    </row>
    <row r="102" spans="1:11" s="1142" customFormat="1" ht="25.5">
      <c r="B102" s="1143" t="s">
        <v>8831</v>
      </c>
      <c r="C102" s="1173" t="s">
        <v>8832</v>
      </c>
      <c r="D102" s="1174" t="s">
        <v>8654</v>
      </c>
      <c r="E102" s="1171"/>
      <c r="F102" s="1169"/>
      <c r="G102" s="1169"/>
      <c r="H102" s="1170"/>
      <c r="I102" s="1151"/>
      <c r="J102" s="1162"/>
      <c r="K102" s="9"/>
    </row>
    <row r="103" spans="1:11" s="1142" customFormat="1" ht="25.5">
      <c r="B103" s="1143" t="s">
        <v>8833</v>
      </c>
      <c r="C103" s="1173" t="s">
        <v>8834</v>
      </c>
      <c r="D103" s="1174" t="s">
        <v>8654</v>
      </c>
      <c r="E103" s="1171"/>
      <c r="F103" s="1169"/>
      <c r="G103" s="1169"/>
      <c r="H103" s="1170"/>
      <c r="I103" s="1151"/>
      <c r="J103" s="1162"/>
      <c r="K103" s="9"/>
    </row>
    <row r="104" spans="1:11" s="1142" customFormat="1" ht="26.25">
      <c r="B104" s="1143" t="s">
        <v>8835</v>
      </c>
      <c r="C104" s="1175" t="s">
        <v>8836</v>
      </c>
      <c r="D104" s="1174"/>
      <c r="E104" s="1171"/>
      <c r="F104" s="1169"/>
      <c r="G104" s="1169"/>
      <c r="H104" s="1170"/>
      <c r="I104" s="1151" t="s">
        <v>9499</v>
      </c>
      <c r="J104" s="1162"/>
      <c r="K104" s="9"/>
    </row>
    <row r="105" spans="1:11" s="1142" customFormat="1" ht="26.25">
      <c r="B105" s="1143" t="s">
        <v>8837</v>
      </c>
      <c r="C105" s="1175" t="s">
        <v>8838</v>
      </c>
      <c r="D105" s="1174"/>
      <c r="E105" s="1171"/>
      <c r="F105" s="1169"/>
      <c r="G105" s="1169"/>
      <c r="H105" s="1170"/>
      <c r="I105" s="1151" t="s">
        <v>9498</v>
      </c>
      <c r="J105" s="1176"/>
      <c r="K105" s="9"/>
    </row>
    <row r="106" spans="1:11" ht="15" hidden="1">
      <c r="B106" s="1425" t="s">
        <v>8839</v>
      </c>
      <c r="C106" s="1426"/>
      <c r="D106" s="1141"/>
      <c r="E106" s="1121"/>
      <c r="F106" s="1122"/>
      <c r="G106" s="1122"/>
      <c r="H106" s="1123"/>
      <c r="I106" s="1124"/>
      <c r="J106" s="1124"/>
      <c r="K106" s="9"/>
    </row>
    <row r="107" spans="1:11" s="1142" customFormat="1" ht="294">
      <c r="B107" s="1143" t="s">
        <v>8840</v>
      </c>
      <c r="C107" s="1175" t="s">
        <v>8841</v>
      </c>
      <c r="D107" s="1174"/>
      <c r="E107" s="1171"/>
      <c r="F107" s="1169"/>
      <c r="G107" s="1169"/>
      <c r="H107" s="1170"/>
      <c r="I107" s="1177" t="s">
        <v>9484</v>
      </c>
      <c r="J107" s="1148"/>
      <c r="K107" s="9"/>
    </row>
    <row r="108" spans="1:11" s="1142" customFormat="1" ht="90">
      <c r="B108" s="1143" t="s">
        <v>8842</v>
      </c>
      <c r="C108" s="1175" t="s">
        <v>8843</v>
      </c>
      <c r="D108" s="1174"/>
      <c r="E108" s="1171"/>
      <c r="F108" s="1169"/>
      <c r="G108" s="1169"/>
      <c r="H108" s="1170"/>
      <c r="I108" s="1148" t="s">
        <v>9484</v>
      </c>
      <c r="J108" s="1148"/>
      <c r="K108" s="9"/>
    </row>
    <row r="109" spans="1:11" s="1142" customFormat="1" ht="51.75">
      <c r="B109" s="1143" t="s">
        <v>8844</v>
      </c>
      <c r="C109" s="1175" t="s">
        <v>8845</v>
      </c>
      <c r="D109" s="1174"/>
      <c r="E109" s="1171"/>
      <c r="F109" s="1169"/>
      <c r="G109" s="1169"/>
      <c r="H109" s="1170"/>
      <c r="I109" s="1151" t="s">
        <v>9484</v>
      </c>
      <c r="J109" s="1148"/>
      <c r="K109" s="9"/>
    </row>
    <row r="110" spans="1:11" ht="15" hidden="1">
      <c r="A110" s="1427" t="s">
        <v>8846</v>
      </c>
      <c r="B110" s="1427"/>
      <c r="C110" s="1427"/>
      <c r="D110" s="1115"/>
      <c r="E110" s="1116"/>
      <c r="F110" s="1117"/>
      <c r="G110" s="1117"/>
      <c r="H110" s="1118"/>
      <c r="I110" s="1178"/>
      <c r="J110" s="1178"/>
      <c r="K110" s="9"/>
    </row>
    <row r="111" spans="1:11" ht="15" hidden="1">
      <c r="B111" s="1425" t="s">
        <v>8847</v>
      </c>
      <c r="C111" s="1426"/>
      <c r="D111" s="1141"/>
      <c r="E111" s="1121"/>
      <c r="F111" s="1122"/>
      <c r="G111" s="1122"/>
      <c r="H111" s="1123"/>
      <c r="I111" s="1124"/>
      <c r="J111" s="1124"/>
      <c r="K111" s="9"/>
    </row>
    <row r="112" spans="1:11" ht="237.75" hidden="1" customHeight="1">
      <c r="B112" s="1125" t="s">
        <v>8848</v>
      </c>
      <c r="C112" s="1126" t="s">
        <v>8849</v>
      </c>
      <c r="D112" s="1127"/>
      <c r="E112" s="1128"/>
      <c r="F112" s="1129"/>
      <c r="G112" s="1129"/>
      <c r="H112" s="1130"/>
      <c r="I112" s="1179"/>
      <c r="J112" s="1131"/>
      <c r="K112" s="9"/>
    </row>
    <row r="113" spans="1:11" ht="409.5" hidden="1" customHeight="1">
      <c r="B113" s="1125" t="s">
        <v>8850</v>
      </c>
      <c r="C113" s="1126" t="s">
        <v>8851</v>
      </c>
      <c r="D113" s="1127"/>
      <c r="E113" s="1128"/>
      <c r="F113" s="1129"/>
      <c r="G113" s="1129"/>
      <c r="H113" s="1130"/>
      <c r="I113" s="1179" t="s">
        <v>8852</v>
      </c>
      <c r="J113" s="1131"/>
      <c r="K113" s="9"/>
    </row>
    <row r="114" spans="1:11" ht="320.25" hidden="1" customHeight="1">
      <c r="B114" s="1125" t="s">
        <v>8853</v>
      </c>
      <c r="C114" s="1126" t="s">
        <v>8854</v>
      </c>
      <c r="D114" s="1127"/>
      <c r="E114" s="1128"/>
      <c r="F114" s="1129"/>
      <c r="G114" s="1129"/>
      <c r="H114" s="1130"/>
      <c r="I114" s="1179"/>
      <c r="J114" s="1131"/>
      <c r="K114" s="9"/>
    </row>
    <row r="115" spans="1:11" ht="15" hidden="1" customHeight="1">
      <c r="A115" s="1427" t="s">
        <v>8855</v>
      </c>
      <c r="B115" s="1427"/>
      <c r="C115" s="1427"/>
      <c r="D115" s="1115"/>
      <c r="E115" s="1116"/>
      <c r="F115" s="1117"/>
      <c r="G115" s="1117"/>
      <c r="H115" s="1118"/>
      <c r="I115" s="1178"/>
      <c r="J115" s="1178"/>
      <c r="K115" s="9"/>
    </row>
    <row r="116" spans="1:11" ht="15" hidden="1">
      <c r="B116" s="1425" t="s">
        <v>8856</v>
      </c>
      <c r="C116" s="1426"/>
      <c r="D116" s="1141"/>
      <c r="E116" s="1121"/>
      <c r="F116" s="1122"/>
      <c r="G116" s="1122"/>
      <c r="H116" s="1123"/>
      <c r="I116" s="1124"/>
      <c r="J116" s="1124"/>
      <c r="K116" s="9"/>
    </row>
    <row r="117" spans="1:11" ht="25.5">
      <c r="B117" s="1125" t="s">
        <v>8857</v>
      </c>
      <c r="C117" s="1126" t="s">
        <v>8858</v>
      </c>
      <c r="D117" s="1127" t="s">
        <v>9487</v>
      </c>
      <c r="E117" s="1128"/>
      <c r="F117" s="1129"/>
      <c r="G117" s="1129"/>
      <c r="H117" s="1130"/>
      <c r="I117" s="1131" t="s">
        <v>9500</v>
      </c>
      <c r="J117" s="1131"/>
      <c r="K117" s="9"/>
    </row>
    <row r="118" spans="1:11" ht="102">
      <c r="B118" s="1125" t="s">
        <v>8859</v>
      </c>
      <c r="C118" s="1126" t="s">
        <v>8860</v>
      </c>
      <c r="D118" s="1127" t="s">
        <v>9487</v>
      </c>
      <c r="E118" s="1128"/>
      <c r="F118" s="1129"/>
      <c r="G118" s="1129"/>
      <c r="H118" s="1130"/>
      <c r="I118" s="1131"/>
      <c r="J118" s="1131"/>
      <c r="K118" s="9"/>
    </row>
    <row r="119" spans="1:11" ht="51">
      <c r="B119" s="1125" t="s">
        <v>8861</v>
      </c>
      <c r="C119" s="1126" t="s">
        <v>8862</v>
      </c>
      <c r="D119" s="1127"/>
      <c r="E119" s="1128"/>
      <c r="F119" s="1129"/>
      <c r="G119" s="1129"/>
      <c r="H119" s="1130"/>
      <c r="I119" s="1131" t="s">
        <v>9485</v>
      </c>
      <c r="J119" s="1131"/>
      <c r="K119" s="9"/>
    </row>
    <row r="120" spans="1:11" s="1142" customFormat="1" ht="25.5">
      <c r="B120" s="1143" t="s">
        <v>8863</v>
      </c>
      <c r="C120" s="1144" t="s">
        <v>8864</v>
      </c>
      <c r="D120" s="1127" t="s">
        <v>8654</v>
      </c>
      <c r="E120" s="1145"/>
      <c r="F120" s="1146"/>
      <c r="G120" s="1146"/>
      <c r="H120" s="1147"/>
      <c r="I120" s="1148"/>
      <c r="J120" s="1148"/>
      <c r="K120" s="9"/>
    </row>
    <row r="121" spans="1:11" ht="15" hidden="1">
      <c r="B121" s="1425" t="s">
        <v>8865</v>
      </c>
      <c r="C121" s="1426"/>
      <c r="D121" s="1141"/>
      <c r="E121" s="1121"/>
      <c r="F121" s="1122"/>
      <c r="G121" s="1122"/>
      <c r="H121" s="1123"/>
      <c r="I121" s="1124"/>
      <c r="J121" s="1124"/>
      <c r="K121" s="9"/>
    </row>
    <row r="122" spans="1:11" s="1142" customFormat="1" ht="114">
      <c r="B122" s="1143" t="s">
        <v>8866</v>
      </c>
      <c r="C122" s="1159" t="s">
        <v>8867</v>
      </c>
      <c r="D122" s="1168" t="s">
        <v>8654</v>
      </c>
      <c r="E122" s="1145"/>
      <c r="F122" s="1169"/>
      <c r="G122" s="1169"/>
      <c r="H122" s="1170"/>
      <c r="I122" s="1148"/>
      <c r="J122" s="1148"/>
      <c r="K122" s="9"/>
    </row>
    <row r="123" spans="1:11" s="1142" customFormat="1" ht="42.75">
      <c r="B123" s="1143" t="s">
        <v>8868</v>
      </c>
      <c r="C123" s="1159" t="s">
        <v>8869</v>
      </c>
      <c r="D123" s="1168"/>
      <c r="E123" s="1145"/>
      <c r="F123" s="1169"/>
      <c r="G123" s="1169"/>
      <c r="H123" s="1170"/>
      <c r="I123" s="1148" t="s">
        <v>9501</v>
      </c>
      <c r="J123" s="1148"/>
      <c r="K123" s="9"/>
    </row>
    <row r="124" spans="1:11" s="1142" customFormat="1" ht="25.5">
      <c r="B124" s="1143"/>
      <c r="C124" s="1167" t="s">
        <v>8870</v>
      </c>
      <c r="D124" s="1168"/>
      <c r="E124" s="1145"/>
      <c r="F124" s="1169"/>
      <c r="G124" s="1169"/>
      <c r="H124" s="1170"/>
      <c r="I124" s="1148"/>
      <c r="J124" s="1148"/>
      <c r="K124" s="9"/>
    </row>
    <row r="125" spans="1:11" s="1142" customFormat="1" ht="57">
      <c r="B125" s="1143"/>
      <c r="C125" s="1159" t="s">
        <v>8871</v>
      </c>
      <c r="D125" s="1168"/>
      <c r="E125" s="1145"/>
      <c r="F125" s="1169"/>
      <c r="G125" s="1169"/>
      <c r="H125" s="1170"/>
      <c r="I125" s="1158"/>
      <c r="J125" s="1148"/>
      <c r="K125" s="9"/>
    </row>
    <row r="126" spans="1:11" s="1142" customFormat="1" ht="15">
      <c r="B126" s="1143"/>
      <c r="C126" s="1167" t="s">
        <v>8872</v>
      </c>
      <c r="D126" s="1168"/>
      <c r="E126" s="1145"/>
      <c r="F126" s="1169"/>
      <c r="G126" s="1169"/>
      <c r="H126" s="1170"/>
      <c r="I126" s="1148"/>
      <c r="J126" s="1148"/>
      <c r="K126" s="9"/>
    </row>
    <row r="127" spans="1:11" s="1142" customFormat="1" ht="15">
      <c r="B127" s="1143"/>
      <c r="C127" s="1167" t="s">
        <v>8873</v>
      </c>
      <c r="D127" s="1168"/>
      <c r="E127" s="1145"/>
      <c r="F127" s="1169"/>
      <c r="G127" s="1169"/>
      <c r="H127" s="1170"/>
      <c r="I127" s="1148"/>
      <c r="J127" s="1148"/>
      <c r="K127" s="9"/>
    </row>
    <row r="128" spans="1:11" s="1142" customFormat="1" ht="38.25">
      <c r="B128" s="1143"/>
      <c r="C128" s="1167" t="s">
        <v>8874</v>
      </c>
      <c r="D128" s="1168"/>
      <c r="E128" s="1145"/>
      <c r="F128" s="1169"/>
      <c r="G128" s="1169"/>
      <c r="H128" s="1170"/>
      <c r="I128" s="1148"/>
      <c r="J128" s="1148"/>
      <c r="K128" s="9"/>
    </row>
    <row r="129" spans="1:11" s="1142" customFormat="1" ht="15">
      <c r="B129" s="1143"/>
      <c r="C129" s="1167" t="s">
        <v>8875</v>
      </c>
      <c r="D129" s="1168"/>
      <c r="E129" s="1145"/>
      <c r="F129" s="1169"/>
      <c r="G129" s="1169"/>
      <c r="H129" s="1170"/>
      <c r="I129" s="1148"/>
      <c r="J129" s="1148"/>
      <c r="K129" s="9"/>
    </row>
    <row r="130" spans="1:11" s="1142" customFormat="1" ht="25.5">
      <c r="B130" s="1143"/>
      <c r="C130" s="1167" t="s">
        <v>8876</v>
      </c>
      <c r="D130" s="1168"/>
      <c r="E130" s="1145"/>
      <c r="F130" s="1169"/>
      <c r="G130" s="1169"/>
      <c r="H130" s="1170"/>
      <c r="I130" s="1148"/>
      <c r="J130" s="1148"/>
      <c r="K130" s="9"/>
    </row>
    <row r="131" spans="1:11" s="1142" customFormat="1" ht="15.75">
      <c r="B131" s="1143"/>
      <c r="C131" s="1159" t="s">
        <v>8877</v>
      </c>
      <c r="D131" s="1168"/>
      <c r="E131" s="1145"/>
      <c r="F131" s="1169"/>
      <c r="G131" s="1169"/>
      <c r="H131" s="1170"/>
      <c r="I131" s="1158"/>
      <c r="J131" s="1148"/>
      <c r="K131" s="9"/>
    </row>
    <row r="132" spans="1:11" s="1142" customFormat="1" ht="15">
      <c r="B132" s="1143"/>
      <c r="C132" s="1167" t="s">
        <v>8878</v>
      </c>
      <c r="D132" s="1168"/>
      <c r="E132" s="1145"/>
      <c r="F132" s="1169"/>
      <c r="G132" s="1169"/>
      <c r="H132" s="1170"/>
      <c r="I132" s="1148"/>
      <c r="J132" s="1148"/>
      <c r="K132" s="9"/>
    </row>
    <row r="133" spans="1:11" s="1142" customFormat="1" ht="15">
      <c r="B133" s="1143"/>
      <c r="C133" s="1167" t="s">
        <v>8879</v>
      </c>
      <c r="D133" s="1168"/>
      <c r="E133" s="1145"/>
      <c r="F133" s="1169"/>
      <c r="G133" s="1169"/>
      <c r="H133" s="1170"/>
      <c r="I133" s="1151"/>
      <c r="J133" s="1148"/>
      <c r="K133" s="9"/>
    </row>
    <row r="134" spans="1:11" ht="15" hidden="1">
      <c r="B134" s="1425" t="s">
        <v>8880</v>
      </c>
      <c r="C134" s="1426"/>
      <c r="D134" s="1141"/>
      <c r="E134" s="1121"/>
      <c r="F134" s="1122"/>
      <c r="G134" s="1122"/>
      <c r="H134" s="1123"/>
      <c r="I134" s="1124"/>
      <c r="J134" s="1124"/>
      <c r="K134" s="9"/>
    </row>
    <row r="135" spans="1:11" s="1142" customFormat="1" ht="25.5">
      <c r="B135" s="1143" t="s">
        <v>8881</v>
      </c>
      <c r="C135" s="1167" t="s">
        <v>8882</v>
      </c>
      <c r="D135" s="1168"/>
      <c r="E135" s="1145"/>
      <c r="F135" s="1169"/>
      <c r="G135" s="1169"/>
      <c r="H135" s="1170"/>
      <c r="I135" s="1148" t="s">
        <v>9501</v>
      </c>
      <c r="J135" s="1148"/>
      <c r="K135" s="9"/>
    </row>
    <row r="136" spans="1:11" s="1142" customFormat="1" ht="15">
      <c r="B136" s="1143"/>
      <c r="C136" s="1167" t="s">
        <v>8883</v>
      </c>
      <c r="D136" s="1168"/>
      <c r="E136" s="1145"/>
      <c r="F136" s="1169"/>
      <c r="G136" s="1169"/>
      <c r="H136" s="1170"/>
      <c r="I136" s="1148"/>
      <c r="J136" s="1148"/>
      <c r="K136" s="9"/>
    </row>
    <row r="137" spans="1:11" s="1142" customFormat="1" ht="85.5">
      <c r="B137" s="1143"/>
      <c r="C137" s="1159" t="s">
        <v>8884</v>
      </c>
      <c r="D137" s="1168"/>
      <c r="E137" s="1145"/>
      <c r="F137" s="1169"/>
      <c r="G137" s="1169"/>
      <c r="H137" s="1170"/>
      <c r="I137" s="1148"/>
      <c r="J137" s="1148"/>
      <c r="K137" s="9"/>
    </row>
    <row r="138" spans="1:11" ht="15" hidden="1" customHeight="1">
      <c r="A138" s="1427" t="s">
        <v>8885</v>
      </c>
      <c r="B138" s="1427"/>
      <c r="C138" s="1427"/>
      <c r="D138" s="1115"/>
      <c r="E138" s="1116"/>
      <c r="F138" s="1117"/>
      <c r="G138" s="1117"/>
      <c r="H138" s="1118"/>
      <c r="I138" s="1178"/>
      <c r="J138" s="1178"/>
    </row>
  </sheetData>
  <autoFilter ref="A3:M138">
    <filterColumn colId="3">
      <filters>
        <filter val="Complies"/>
        <filter val="Partially complies"/>
      </filters>
    </filterColumn>
  </autoFilter>
  <mergeCells count="26">
    <mergeCell ref="B18:C18"/>
    <mergeCell ref="A1:E1"/>
    <mergeCell ref="A4:C4"/>
    <mergeCell ref="A5:C5"/>
    <mergeCell ref="B6:C6"/>
    <mergeCell ref="B13:C13"/>
    <mergeCell ref="B101:C101"/>
    <mergeCell ref="B21:C21"/>
    <mergeCell ref="B24:C24"/>
    <mergeCell ref="B35:C35"/>
    <mergeCell ref="B41:C41"/>
    <mergeCell ref="B49:C49"/>
    <mergeCell ref="B61:C61"/>
    <mergeCell ref="B67:C67"/>
    <mergeCell ref="B72:C72"/>
    <mergeCell ref="B78:C78"/>
    <mergeCell ref="B82:C82"/>
    <mergeCell ref="B85:C85"/>
    <mergeCell ref="B134:C134"/>
    <mergeCell ref="A138:C138"/>
    <mergeCell ref="B106:C106"/>
    <mergeCell ref="A110:C110"/>
    <mergeCell ref="B111:C111"/>
    <mergeCell ref="A115:C115"/>
    <mergeCell ref="B116:C116"/>
    <mergeCell ref="B121:C121"/>
  </mergeCells>
  <phoneticPr fontId="3" type="noConversion"/>
  <conditionalFormatting sqref="D115:D117 D120:D65535 D41:D42 D49:D50 D61:D62 D67:D68 D72:D73 D2 D4:D36 D101:D112 D78:D87 D95">
    <cfRule type="cellIs" dxfId="10" priority="7" stopIfTrue="1" operator="equal">
      <formula>"Complies"</formula>
    </cfRule>
    <cfRule type="cellIs" dxfId="9" priority="8" stopIfTrue="1" operator="equal">
      <formula>"Does not comply"</formula>
    </cfRule>
    <cfRule type="cellIs" dxfId="8" priority="9" stopIfTrue="1" operator="equal">
      <formula>"Partially complies"</formula>
    </cfRule>
  </conditionalFormatting>
  <conditionalFormatting sqref="D1:D2 D4:D30 D32:D65535">
    <cfRule type="cellIs" dxfId="7" priority="6" stopIfTrue="1" operator="equal">
      <formula>"Under study"</formula>
    </cfRule>
  </conditionalFormatting>
  <conditionalFormatting sqref="F1:G2 F4:G65535">
    <cfRule type="cellIs" dxfId="6" priority="3" stopIfTrue="1" operator="equal">
      <formula>"Complies"</formula>
    </cfRule>
    <cfRule type="cellIs" dxfId="5" priority="4" stopIfTrue="1" operator="equal">
      <formula>"Partially complies"</formula>
    </cfRule>
    <cfRule type="cellIs" dxfId="4" priority="5" stopIfTrue="1" operator="equal">
      <formula>"Does not comply"</formula>
    </cfRule>
  </conditionalFormatting>
  <conditionalFormatting sqref="D3">
    <cfRule type="cellIs" dxfId="3" priority="1" stopIfTrue="1" operator="equal">
      <formula>"N/A"</formula>
    </cfRule>
    <cfRule type="cellIs" dxfId="2" priority="2" stopIfTrue="1" operator="equal">
      <formula>"?"</formula>
    </cfRule>
  </conditionalFormatting>
  <dataValidations count="2">
    <dataValidation type="list" allowBlank="1" showInputMessage="1" showErrorMessage="1" sqref="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116:D137 IZ116:IZ137 SV116:SV137 ACR116:ACR137 AMN116:AMN137 AWJ116:AWJ137 BGF116:BGF137 BQB116:BQB137 BZX116:BZX137 CJT116:CJT137 CTP116:CTP137 DDL116:DDL137 DNH116:DNH137 DXD116:DXD137 EGZ116:EGZ137 EQV116:EQV137 FAR116:FAR137 FKN116:FKN137 FUJ116:FUJ137 GEF116:GEF137 GOB116:GOB137 GXX116:GXX137 HHT116:HHT137 HRP116:HRP137 IBL116:IBL137 ILH116:ILH137 IVD116:IVD137 JEZ116:JEZ137 JOV116:JOV137 JYR116:JYR137 KIN116:KIN137 KSJ116:KSJ137 LCF116:LCF137 LMB116:LMB137 LVX116:LVX137 MFT116:MFT137 MPP116:MPP137 MZL116:MZL137 NJH116:NJH137 NTD116:NTD137 OCZ116:OCZ137 OMV116:OMV137 OWR116:OWR137 PGN116:PGN137 PQJ116:PQJ137 QAF116:QAF137 QKB116:QKB137 QTX116:QTX137 RDT116:RDT137 RNP116:RNP137 RXL116:RXL137 SHH116:SHH137 SRD116:SRD137 TAZ116:TAZ137 TKV116:TKV137 TUR116:TUR137 UEN116:UEN137 UOJ116:UOJ137 UYF116:UYF137 VIB116:VIB137 VRX116:VRX137 WBT116:WBT137 WLP116:WLP137 WVL116:WVL137 D65652:D65673 IZ65652:IZ65673 SV65652:SV65673 ACR65652:ACR65673 AMN65652:AMN65673 AWJ65652:AWJ65673 BGF65652:BGF65673 BQB65652:BQB65673 BZX65652:BZX65673 CJT65652:CJT65673 CTP65652:CTP65673 DDL65652:DDL65673 DNH65652:DNH65673 DXD65652:DXD65673 EGZ65652:EGZ65673 EQV65652:EQV65673 FAR65652:FAR65673 FKN65652:FKN65673 FUJ65652:FUJ65673 GEF65652:GEF65673 GOB65652:GOB65673 GXX65652:GXX65673 HHT65652:HHT65673 HRP65652:HRP65673 IBL65652:IBL65673 ILH65652:ILH65673 IVD65652:IVD65673 JEZ65652:JEZ65673 JOV65652:JOV65673 JYR65652:JYR65673 KIN65652:KIN65673 KSJ65652:KSJ65673 LCF65652:LCF65673 LMB65652:LMB65673 LVX65652:LVX65673 MFT65652:MFT65673 MPP65652:MPP65673 MZL65652:MZL65673 NJH65652:NJH65673 NTD65652:NTD65673 OCZ65652:OCZ65673 OMV65652:OMV65673 OWR65652:OWR65673 PGN65652:PGN65673 PQJ65652:PQJ65673 QAF65652:QAF65673 QKB65652:QKB65673 QTX65652:QTX65673 RDT65652:RDT65673 RNP65652:RNP65673 RXL65652:RXL65673 SHH65652:SHH65673 SRD65652:SRD65673 TAZ65652:TAZ65673 TKV65652:TKV65673 TUR65652:TUR65673 UEN65652:UEN65673 UOJ65652:UOJ65673 UYF65652:UYF65673 VIB65652:VIB65673 VRX65652:VRX65673 WBT65652:WBT65673 WLP65652:WLP65673 WVL65652:WVL65673 D131188:D131209 IZ131188:IZ131209 SV131188:SV131209 ACR131188:ACR131209 AMN131188:AMN131209 AWJ131188:AWJ131209 BGF131188:BGF131209 BQB131188:BQB131209 BZX131188:BZX131209 CJT131188:CJT131209 CTP131188:CTP131209 DDL131188:DDL131209 DNH131188:DNH131209 DXD131188:DXD131209 EGZ131188:EGZ131209 EQV131188:EQV131209 FAR131188:FAR131209 FKN131188:FKN131209 FUJ131188:FUJ131209 GEF131188:GEF131209 GOB131188:GOB131209 GXX131188:GXX131209 HHT131188:HHT131209 HRP131188:HRP131209 IBL131188:IBL131209 ILH131188:ILH131209 IVD131188:IVD131209 JEZ131188:JEZ131209 JOV131188:JOV131209 JYR131188:JYR131209 KIN131188:KIN131209 KSJ131188:KSJ131209 LCF131188:LCF131209 LMB131188:LMB131209 LVX131188:LVX131209 MFT131188:MFT131209 MPP131188:MPP131209 MZL131188:MZL131209 NJH131188:NJH131209 NTD131188:NTD131209 OCZ131188:OCZ131209 OMV131188:OMV131209 OWR131188:OWR131209 PGN131188:PGN131209 PQJ131188:PQJ131209 QAF131188:QAF131209 QKB131188:QKB131209 QTX131188:QTX131209 RDT131188:RDT131209 RNP131188:RNP131209 RXL131188:RXL131209 SHH131188:SHH131209 SRD131188:SRD131209 TAZ131188:TAZ131209 TKV131188:TKV131209 TUR131188:TUR131209 UEN131188:UEN131209 UOJ131188:UOJ131209 UYF131188:UYF131209 VIB131188:VIB131209 VRX131188:VRX131209 WBT131188:WBT131209 WLP131188:WLP131209 WVL131188:WVL131209 D196724:D196745 IZ196724:IZ196745 SV196724:SV196745 ACR196724:ACR196745 AMN196724:AMN196745 AWJ196724:AWJ196745 BGF196724:BGF196745 BQB196724:BQB196745 BZX196724:BZX196745 CJT196724:CJT196745 CTP196724:CTP196745 DDL196724:DDL196745 DNH196724:DNH196745 DXD196724:DXD196745 EGZ196724:EGZ196745 EQV196724:EQV196745 FAR196724:FAR196745 FKN196724:FKN196745 FUJ196724:FUJ196745 GEF196724:GEF196745 GOB196724:GOB196745 GXX196724:GXX196745 HHT196724:HHT196745 HRP196724:HRP196745 IBL196724:IBL196745 ILH196724:ILH196745 IVD196724:IVD196745 JEZ196724:JEZ196745 JOV196724:JOV196745 JYR196724:JYR196745 KIN196724:KIN196745 KSJ196724:KSJ196745 LCF196724:LCF196745 LMB196724:LMB196745 LVX196724:LVX196745 MFT196724:MFT196745 MPP196724:MPP196745 MZL196724:MZL196745 NJH196724:NJH196745 NTD196724:NTD196745 OCZ196724:OCZ196745 OMV196724:OMV196745 OWR196724:OWR196745 PGN196724:PGN196745 PQJ196724:PQJ196745 QAF196724:QAF196745 QKB196724:QKB196745 QTX196724:QTX196745 RDT196724:RDT196745 RNP196724:RNP196745 RXL196724:RXL196745 SHH196724:SHH196745 SRD196724:SRD196745 TAZ196724:TAZ196745 TKV196724:TKV196745 TUR196724:TUR196745 UEN196724:UEN196745 UOJ196724:UOJ196745 UYF196724:UYF196745 VIB196724:VIB196745 VRX196724:VRX196745 WBT196724:WBT196745 WLP196724:WLP196745 WVL196724:WVL196745 D262260:D262281 IZ262260:IZ262281 SV262260:SV262281 ACR262260:ACR262281 AMN262260:AMN262281 AWJ262260:AWJ262281 BGF262260:BGF262281 BQB262260:BQB262281 BZX262260:BZX262281 CJT262260:CJT262281 CTP262260:CTP262281 DDL262260:DDL262281 DNH262260:DNH262281 DXD262260:DXD262281 EGZ262260:EGZ262281 EQV262260:EQV262281 FAR262260:FAR262281 FKN262260:FKN262281 FUJ262260:FUJ262281 GEF262260:GEF262281 GOB262260:GOB262281 GXX262260:GXX262281 HHT262260:HHT262281 HRP262260:HRP262281 IBL262260:IBL262281 ILH262260:ILH262281 IVD262260:IVD262281 JEZ262260:JEZ262281 JOV262260:JOV262281 JYR262260:JYR262281 KIN262260:KIN262281 KSJ262260:KSJ262281 LCF262260:LCF262281 LMB262260:LMB262281 LVX262260:LVX262281 MFT262260:MFT262281 MPP262260:MPP262281 MZL262260:MZL262281 NJH262260:NJH262281 NTD262260:NTD262281 OCZ262260:OCZ262281 OMV262260:OMV262281 OWR262260:OWR262281 PGN262260:PGN262281 PQJ262260:PQJ262281 QAF262260:QAF262281 QKB262260:QKB262281 QTX262260:QTX262281 RDT262260:RDT262281 RNP262260:RNP262281 RXL262260:RXL262281 SHH262260:SHH262281 SRD262260:SRD262281 TAZ262260:TAZ262281 TKV262260:TKV262281 TUR262260:TUR262281 UEN262260:UEN262281 UOJ262260:UOJ262281 UYF262260:UYF262281 VIB262260:VIB262281 VRX262260:VRX262281 WBT262260:WBT262281 WLP262260:WLP262281 WVL262260:WVL262281 D327796:D327817 IZ327796:IZ327817 SV327796:SV327817 ACR327796:ACR327817 AMN327796:AMN327817 AWJ327796:AWJ327817 BGF327796:BGF327817 BQB327796:BQB327817 BZX327796:BZX327817 CJT327796:CJT327817 CTP327796:CTP327817 DDL327796:DDL327817 DNH327796:DNH327817 DXD327796:DXD327817 EGZ327796:EGZ327817 EQV327796:EQV327817 FAR327796:FAR327817 FKN327796:FKN327817 FUJ327796:FUJ327817 GEF327796:GEF327817 GOB327796:GOB327817 GXX327796:GXX327817 HHT327796:HHT327817 HRP327796:HRP327817 IBL327796:IBL327817 ILH327796:ILH327817 IVD327796:IVD327817 JEZ327796:JEZ327817 JOV327796:JOV327817 JYR327796:JYR327817 KIN327796:KIN327817 KSJ327796:KSJ327817 LCF327796:LCF327817 LMB327796:LMB327817 LVX327796:LVX327817 MFT327796:MFT327817 MPP327796:MPP327817 MZL327796:MZL327817 NJH327796:NJH327817 NTD327796:NTD327817 OCZ327796:OCZ327817 OMV327796:OMV327817 OWR327796:OWR327817 PGN327796:PGN327817 PQJ327796:PQJ327817 QAF327796:QAF327817 QKB327796:QKB327817 QTX327796:QTX327817 RDT327796:RDT327817 RNP327796:RNP327817 RXL327796:RXL327817 SHH327796:SHH327817 SRD327796:SRD327817 TAZ327796:TAZ327817 TKV327796:TKV327817 TUR327796:TUR327817 UEN327796:UEN327817 UOJ327796:UOJ327817 UYF327796:UYF327817 VIB327796:VIB327817 VRX327796:VRX327817 WBT327796:WBT327817 WLP327796:WLP327817 WVL327796:WVL327817 D393332:D393353 IZ393332:IZ393353 SV393332:SV393353 ACR393332:ACR393353 AMN393332:AMN393353 AWJ393332:AWJ393353 BGF393332:BGF393353 BQB393332:BQB393353 BZX393332:BZX393353 CJT393332:CJT393353 CTP393332:CTP393353 DDL393332:DDL393353 DNH393332:DNH393353 DXD393332:DXD393353 EGZ393332:EGZ393353 EQV393332:EQV393353 FAR393332:FAR393353 FKN393332:FKN393353 FUJ393332:FUJ393353 GEF393332:GEF393353 GOB393332:GOB393353 GXX393332:GXX393353 HHT393332:HHT393353 HRP393332:HRP393353 IBL393332:IBL393353 ILH393332:ILH393353 IVD393332:IVD393353 JEZ393332:JEZ393353 JOV393332:JOV393353 JYR393332:JYR393353 KIN393332:KIN393353 KSJ393332:KSJ393353 LCF393332:LCF393353 LMB393332:LMB393353 LVX393332:LVX393353 MFT393332:MFT393353 MPP393332:MPP393353 MZL393332:MZL393353 NJH393332:NJH393353 NTD393332:NTD393353 OCZ393332:OCZ393353 OMV393332:OMV393353 OWR393332:OWR393353 PGN393332:PGN393353 PQJ393332:PQJ393353 QAF393332:QAF393353 QKB393332:QKB393353 QTX393332:QTX393353 RDT393332:RDT393353 RNP393332:RNP393353 RXL393332:RXL393353 SHH393332:SHH393353 SRD393332:SRD393353 TAZ393332:TAZ393353 TKV393332:TKV393353 TUR393332:TUR393353 UEN393332:UEN393353 UOJ393332:UOJ393353 UYF393332:UYF393353 VIB393332:VIB393353 VRX393332:VRX393353 WBT393332:WBT393353 WLP393332:WLP393353 WVL393332:WVL393353 D458868:D458889 IZ458868:IZ458889 SV458868:SV458889 ACR458868:ACR458889 AMN458868:AMN458889 AWJ458868:AWJ458889 BGF458868:BGF458889 BQB458868:BQB458889 BZX458868:BZX458889 CJT458868:CJT458889 CTP458868:CTP458889 DDL458868:DDL458889 DNH458868:DNH458889 DXD458868:DXD458889 EGZ458868:EGZ458889 EQV458868:EQV458889 FAR458868:FAR458889 FKN458868:FKN458889 FUJ458868:FUJ458889 GEF458868:GEF458889 GOB458868:GOB458889 GXX458868:GXX458889 HHT458868:HHT458889 HRP458868:HRP458889 IBL458868:IBL458889 ILH458868:ILH458889 IVD458868:IVD458889 JEZ458868:JEZ458889 JOV458868:JOV458889 JYR458868:JYR458889 KIN458868:KIN458889 KSJ458868:KSJ458889 LCF458868:LCF458889 LMB458868:LMB458889 LVX458868:LVX458889 MFT458868:MFT458889 MPP458868:MPP458889 MZL458868:MZL458889 NJH458868:NJH458889 NTD458868:NTD458889 OCZ458868:OCZ458889 OMV458868:OMV458889 OWR458868:OWR458889 PGN458868:PGN458889 PQJ458868:PQJ458889 QAF458868:QAF458889 QKB458868:QKB458889 QTX458868:QTX458889 RDT458868:RDT458889 RNP458868:RNP458889 RXL458868:RXL458889 SHH458868:SHH458889 SRD458868:SRD458889 TAZ458868:TAZ458889 TKV458868:TKV458889 TUR458868:TUR458889 UEN458868:UEN458889 UOJ458868:UOJ458889 UYF458868:UYF458889 VIB458868:VIB458889 VRX458868:VRX458889 WBT458868:WBT458889 WLP458868:WLP458889 WVL458868:WVL458889 D524404:D524425 IZ524404:IZ524425 SV524404:SV524425 ACR524404:ACR524425 AMN524404:AMN524425 AWJ524404:AWJ524425 BGF524404:BGF524425 BQB524404:BQB524425 BZX524404:BZX524425 CJT524404:CJT524425 CTP524404:CTP524425 DDL524404:DDL524425 DNH524404:DNH524425 DXD524404:DXD524425 EGZ524404:EGZ524425 EQV524404:EQV524425 FAR524404:FAR524425 FKN524404:FKN524425 FUJ524404:FUJ524425 GEF524404:GEF524425 GOB524404:GOB524425 GXX524404:GXX524425 HHT524404:HHT524425 HRP524404:HRP524425 IBL524404:IBL524425 ILH524404:ILH524425 IVD524404:IVD524425 JEZ524404:JEZ524425 JOV524404:JOV524425 JYR524404:JYR524425 KIN524404:KIN524425 KSJ524404:KSJ524425 LCF524404:LCF524425 LMB524404:LMB524425 LVX524404:LVX524425 MFT524404:MFT524425 MPP524404:MPP524425 MZL524404:MZL524425 NJH524404:NJH524425 NTD524404:NTD524425 OCZ524404:OCZ524425 OMV524404:OMV524425 OWR524404:OWR524425 PGN524404:PGN524425 PQJ524404:PQJ524425 QAF524404:QAF524425 QKB524404:QKB524425 QTX524404:QTX524425 RDT524404:RDT524425 RNP524404:RNP524425 RXL524404:RXL524425 SHH524404:SHH524425 SRD524404:SRD524425 TAZ524404:TAZ524425 TKV524404:TKV524425 TUR524404:TUR524425 UEN524404:UEN524425 UOJ524404:UOJ524425 UYF524404:UYF524425 VIB524404:VIB524425 VRX524404:VRX524425 WBT524404:WBT524425 WLP524404:WLP524425 WVL524404:WVL524425 D589940:D589961 IZ589940:IZ589961 SV589940:SV589961 ACR589940:ACR589961 AMN589940:AMN589961 AWJ589940:AWJ589961 BGF589940:BGF589961 BQB589940:BQB589961 BZX589940:BZX589961 CJT589940:CJT589961 CTP589940:CTP589961 DDL589940:DDL589961 DNH589940:DNH589961 DXD589940:DXD589961 EGZ589940:EGZ589961 EQV589940:EQV589961 FAR589940:FAR589961 FKN589940:FKN589961 FUJ589940:FUJ589961 GEF589940:GEF589961 GOB589940:GOB589961 GXX589940:GXX589961 HHT589940:HHT589961 HRP589940:HRP589961 IBL589940:IBL589961 ILH589940:ILH589961 IVD589940:IVD589961 JEZ589940:JEZ589961 JOV589940:JOV589961 JYR589940:JYR589961 KIN589940:KIN589961 KSJ589940:KSJ589961 LCF589940:LCF589961 LMB589940:LMB589961 LVX589940:LVX589961 MFT589940:MFT589961 MPP589940:MPP589961 MZL589940:MZL589961 NJH589940:NJH589961 NTD589940:NTD589961 OCZ589940:OCZ589961 OMV589940:OMV589961 OWR589940:OWR589961 PGN589940:PGN589961 PQJ589940:PQJ589961 QAF589940:QAF589961 QKB589940:QKB589961 QTX589940:QTX589961 RDT589940:RDT589961 RNP589940:RNP589961 RXL589940:RXL589961 SHH589940:SHH589961 SRD589940:SRD589961 TAZ589940:TAZ589961 TKV589940:TKV589961 TUR589940:TUR589961 UEN589940:UEN589961 UOJ589940:UOJ589961 UYF589940:UYF589961 VIB589940:VIB589961 VRX589940:VRX589961 WBT589940:WBT589961 WLP589940:WLP589961 WVL589940:WVL589961 D655476:D655497 IZ655476:IZ655497 SV655476:SV655497 ACR655476:ACR655497 AMN655476:AMN655497 AWJ655476:AWJ655497 BGF655476:BGF655497 BQB655476:BQB655497 BZX655476:BZX655497 CJT655476:CJT655497 CTP655476:CTP655497 DDL655476:DDL655497 DNH655476:DNH655497 DXD655476:DXD655497 EGZ655476:EGZ655497 EQV655476:EQV655497 FAR655476:FAR655497 FKN655476:FKN655497 FUJ655476:FUJ655497 GEF655476:GEF655497 GOB655476:GOB655497 GXX655476:GXX655497 HHT655476:HHT655497 HRP655476:HRP655497 IBL655476:IBL655497 ILH655476:ILH655497 IVD655476:IVD655497 JEZ655476:JEZ655497 JOV655476:JOV655497 JYR655476:JYR655497 KIN655476:KIN655497 KSJ655476:KSJ655497 LCF655476:LCF655497 LMB655476:LMB655497 LVX655476:LVX655497 MFT655476:MFT655497 MPP655476:MPP655497 MZL655476:MZL655497 NJH655476:NJH655497 NTD655476:NTD655497 OCZ655476:OCZ655497 OMV655476:OMV655497 OWR655476:OWR655497 PGN655476:PGN655497 PQJ655476:PQJ655497 QAF655476:QAF655497 QKB655476:QKB655497 QTX655476:QTX655497 RDT655476:RDT655497 RNP655476:RNP655497 RXL655476:RXL655497 SHH655476:SHH655497 SRD655476:SRD655497 TAZ655476:TAZ655497 TKV655476:TKV655497 TUR655476:TUR655497 UEN655476:UEN655497 UOJ655476:UOJ655497 UYF655476:UYF655497 VIB655476:VIB655497 VRX655476:VRX655497 WBT655476:WBT655497 WLP655476:WLP655497 WVL655476:WVL655497 D721012:D721033 IZ721012:IZ721033 SV721012:SV721033 ACR721012:ACR721033 AMN721012:AMN721033 AWJ721012:AWJ721033 BGF721012:BGF721033 BQB721012:BQB721033 BZX721012:BZX721033 CJT721012:CJT721033 CTP721012:CTP721033 DDL721012:DDL721033 DNH721012:DNH721033 DXD721012:DXD721033 EGZ721012:EGZ721033 EQV721012:EQV721033 FAR721012:FAR721033 FKN721012:FKN721033 FUJ721012:FUJ721033 GEF721012:GEF721033 GOB721012:GOB721033 GXX721012:GXX721033 HHT721012:HHT721033 HRP721012:HRP721033 IBL721012:IBL721033 ILH721012:ILH721033 IVD721012:IVD721033 JEZ721012:JEZ721033 JOV721012:JOV721033 JYR721012:JYR721033 KIN721012:KIN721033 KSJ721012:KSJ721033 LCF721012:LCF721033 LMB721012:LMB721033 LVX721012:LVX721033 MFT721012:MFT721033 MPP721012:MPP721033 MZL721012:MZL721033 NJH721012:NJH721033 NTD721012:NTD721033 OCZ721012:OCZ721033 OMV721012:OMV721033 OWR721012:OWR721033 PGN721012:PGN721033 PQJ721012:PQJ721033 QAF721012:QAF721033 QKB721012:QKB721033 QTX721012:QTX721033 RDT721012:RDT721033 RNP721012:RNP721033 RXL721012:RXL721033 SHH721012:SHH721033 SRD721012:SRD721033 TAZ721012:TAZ721033 TKV721012:TKV721033 TUR721012:TUR721033 UEN721012:UEN721033 UOJ721012:UOJ721033 UYF721012:UYF721033 VIB721012:VIB721033 VRX721012:VRX721033 WBT721012:WBT721033 WLP721012:WLP721033 WVL721012:WVL721033 D786548:D786569 IZ786548:IZ786569 SV786548:SV786569 ACR786548:ACR786569 AMN786548:AMN786569 AWJ786548:AWJ786569 BGF786548:BGF786569 BQB786548:BQB786569 BZX786548:BZX786569 CJT786548:CJT786569 CTP786548:CTP786569 DDL786548:DDL786569 DNH786548:DNH786569 DXD786548:DXD786569 EGZ786548:EGZ786569 EQV786548:EQV786569 FAR786548:FAR786569 FKN786548:FKN786569 FUJ786548:FUJ786569 GEF786548:GEF786569 GOB786548:GOB786569 GXX786548:GXX786569 HHT786548:HHT786569 HRP786548:HRP786569 IBL786548:IBL786569 ILH786548:ILH786569 IVD786548:IVD786569 JEZ786548:JEZ786569 JOV786548:JOV786569 JYR786548:JYR786569 KIN786548:KIN786569 KSJ786548:KSJ786569 LCF786548:LCF786569 LMB786548:LMB786569 LVX786548:LVX786569 MFT786548:MFT786569 MPP786548:MPP786569 MZL786548:MZL786569 NJH786548:NJH786569 NTD786548:NTD786569 OCZ786548:OCZ786569 OMV786548:OMV786569 OWR786548:OWR786569 PGN786548:PGN786569 PQJ786548:PQJ786569 QAF786548:QAF786569 QKB786548:QKB786569 QTX786548:QTX786569 RDT786548:RDT786569 RNP786548:RNP786569 RXL786548:RXL786569 SHH786548:SHH786569 SRD786548:SRD786569 TAZ786548:TAZ786569 TKV786548:TKV786569 TUR786548:TUR786569 UEN786548:UEN786569 UOJ786548:UOJ786569 UYF786548:UYF786569 VIB786548:VIB786569 VRX786548:VRX786569 WBT786548:WBT786569 WLP786548:WLP786569 WVL786548:WVL786569 D852084:D852105 IZ852084:IZ852105 SV852084:SV852105 ACR852084:ACR852105 AMN852084:AMN852105 AWJ852084:AWJ852105 BGF852084:BGF852105 BQB852084:BQB852105 BZX852084:BZX852105 CJT852084:CJT852105 CTP852084:CTP852105 DDL852084:DDL852105 DNH852084:DNH852105 DXD852084:DXD852105 EGZ852084:EGZ852105 EQV852084:EQV852105 FAR852084:FAR852105 FKN852084:FKN852105 FUJ852084:FUJ852105 GEF852084:GEF852105 GOB852084:GOB852105 GXX852084:GXX852105 HHT852084:HHT852105 HRP852084:HRP852105 IBL852084:IBL852105 ILH852084:ILH852105 IVD852084:IVD852105 JEZ852084:JEZ852105 JOV852084:JOV852105 JYR852084:JYR852105 KIN852084:KIN852105 KSJ852084:KSJ852105 LCF852084:LCF852105 LMB852084:LMB852105 LVX852084:LVX852105 MFT852084:MFT852105 MPP852084:MPP852105 MZL852084:MZL852105 NJH852084:NJH852105 NTD852084:NTD852105 OCZ852084:OCZ852105 OMV852084:OMV852105 OWR852084:OWR852105 PGN852084:PGN852105 PQJ852084:PQJ852105 QAF852084:QAF852105 QKB852084:QKB852105 QTX852084:QTX852105 RDT852084:RDT852105 RNP852084:RNP852105 RXL852084:RXL852105 SHH852084:SHH852105 SRD852084:SRD852105 TAZ852084:TAZ852105 TKV852084:TKV852105 TUR852084:TUR852105 UEN852084:UEN852105 UOJ852084:UOJ852105 UYF852084:UYF852105 VIB852084:VIB852105 VRX852084:VRX852105 WBT852084:WBT852105 WLP852084:WLP852105 WVL852084:WVL852105 D917620:D917641 IZ917620:IZ917641 SV917620:SV917641 ACR917620:ACR917641 AMN917620:AMN917641 AWJ917620:AWJ917641 BGF917620:BGF917641 BQB917620:BQB917641 BZX917620:BZX917641 CJT917620:CJT917641 CTP917620:CTP917641 DDL917620:DDL917641 DNH917620:DNH917641 DXD917620:DXD917641 EGZ917620:EGZ917641 EQV917620:EQV917641 FAR917620:FAR917641 FKN917620:FKN917641 FUJ917620:FUJ917641 GEF917620:GEF917641 GOB917620:GOB917641 GXX917620:GXX917641 HHT917620:HHT917641 HRP917620:HRP917641 IBL917620:IBL917641 ILH917620:ILH917641 IVD917620:IVD917641 JEZ917620:JEZ917641 JOV917620:JOV917641 JYR917620:JYR917641 KIN917620:KIN917641 KSJ917620:KSJ917641 LCF917620:LCF917641 LMB917620:LMB917641 LVX917620:LVX917641 MFT917620:MFT917641 MPP917620:MPP917641 MZL917620:MZL917641 NJH917620:NJH917641 NTD917620:NTD917641 OCZ917620:OCZ917641 OMV917620:OMV917641 OWR917620:OWR917641 PGN917620:PGN917641 PQJ917620:PQJ917641 QAF917620:QAF917641 QKB917620:QKB917641 QTX917620:QTX917641 RDT917620:RDT917641 RNP917620:RNP917641 RXL917620:RXL917641 SHH917620:SHH917641 SRD917620:SRD917641 TAZ917620:TAZ917641 TKV917620:TKV917641 TUR917620:TUR917641 UEN917620:UEN917641 UOJ917620:UOJ917641 UYF917620:UYF917641 VIB917620:VIB917641 VRX917620:VRX917641 WBT917620:WBT917641 WLP917620:WLP917641 WVL917620:WVL917641 D983156:D983177 IZ983156:IZ983177 SV983156:SV983177 ACR983156:ACR983177 AMN983156:AMN983177 AWJ983156:AWJ983177 BGF983156:BGF983177 BQB983156:BQB983177 BZX983156:BZX983177 CJT983156:CJT983177 CTP983156:CTP983177 DDL983156:DDL983177 DNH983156:DNH983177 DXD983156:DXD983177 EGZ983156:EGZ983177 EQV983156:EQV983177 FAR983156:FAR983177 FKN983156:FKN983177 FUJ983156:FUJ983177 GEF983156:GEF983177 GOB983156:GOB983177 GXX983156:GXX983177 HHT983156:HHT983177 HRP983156:HRP983177 IBL983156:IBL983177 ILH983156:ILH983177 IVD983156:IVD983177 JEZ983156:JEZ983177 JOV983156:JOV983177 JYR983156:JYR983177 KIN983156:KIN983177 KSJ983156:KSJ983177 LCF983156:LCF983177 LMB983156:LMB983177 LVX983156:LVX983177 MFT983156:MFT983177 MPP983156:MPP983177 MZL983156:MZL983177 NJH983156:NJH983177 NTD983156:NTD983177 OCZ983156:OCZ983177 OMV983156:OMV983177 OWR983156:OWR983177 PGN983156:PGN983177 PQJ983156:PQJ983177 QAF983156:QAF983177 QKB983156:QKB983177 QTX983156:QTX983177 RDT983156:RDT983177 RNP983156:RNP983177 RXL983156:RXL983177 SHH983156:SHH983177 SRD983156:SRD983177 TAZ983156:TAZ983177 TKV983156:TKV983177 TUR983156:TUR983177 UEN983156:UEN983177 UOJ983156:UOJ983177 UYF983156:UYF983177 VIB983156:VIB983177 VRX983156:VRX983177 WBT983156:WBT983177 WLP983156:WLP983177 WVL983156:WVL983177 D111:D114 IZ111:IZ114 SV111:SV114 ACR111:ACR114 AMN111:AMN114 AWJ111:AWJ114 BGF111:BGF114 BQB111:BQB114 BZX111:BZX114 CJT111:CJT114 CTP111:CTP114 DDL111:DDL114 DNH111:DNH114 DXD111:DXD114 EGZ111:EGZ114 EQV111:EQV114 FAR111:FAR114 FKN111:FKN114 FUJ111:FUJ114 GEF111:GEF114 GOB111:GOB114 GXX111:GXX114 HHT111:HHT114 HRP111:HRP114 IBL111:IBL114 ILH111:ILH114 IVD111:IVD114 JEZ111:JEZ114 JOV111:JOV114 JYR111:JYR114 KIN111:KIN114 KSJ111:KSJ114 LCF111:LCF114 LMB111:LMB114 LVX111:LVX114 MFT111:MFT114 MPP111:MPP114 MZL111:MZL114 NJH111:NJH114 NTD111:NTD114 OCZ111:OCZ114 OMV111:OMV114 OWR111:OWR114 PGN111:PGN114 PQJ111:PQJ114 QAF111:QAF114 QKB111:QKB114 QTX111:QTX114 RDT111:RDT114 RNP111:RNP114 RXL111:RXL114 SHH111:SHH114 SRD111:SRD114 TAZ111:TAZ114 TKV111:TKV114 TUR111:TUR114 UEN111:UEN114 UOJ111:UOJ114 UYF111:UYF114 VIB111:VIB114 VRX111:VRX114 WBT111:WBT114 WLP111:WLP114 WVL111:WVL114 D65647:D65650 IZ65647:IZ65650 SV65647:SV65650 ACR65647:ACR65650 AMN65647:AMN65650 AWJ65647:AWJ65650 BGF65647:BGF65650 BQB65647:BQB65650 BZX65647:BZX65650 CJT65647:CJT65650 CTP65647:CTP65650 DDL65647:DDL65650 DNH65647:DNH65650 DXD65647:DXD65650 EGZ65647:EGZ65650 EQV65647:EQV65650 FAR65647:FAR65650 FKN65647:FKN65650 FUJ65647:FUJ65650 GEF65647:GEF65650 GOB65647:GOB65650 GXX65647:GXX65650 HHT65647:HHT65650 HRP65647:HRP65650 IBL65647:IBL65650 ILH65647:ILH65650 IVD65647:IVD65650 JEZ65647:JEZ65650 JOV65647:JOV65650 JYR65647:JYR65650 KIN65647:KIN65650 KSJ65647:KSJ65650 LCF65647:LCF65650 LMB65647:LMB65650 LVX65647:LVX65650 MFT65647:MFT65650 MPP65647:MPP65650 MZL65647:MZL65650 NJH65647:NJH65650 NTD65647:NTD65650 OCZ65647:OCZ65650 OMV65647:OMV65650 OWR65647:OWR65650 PGN65647:PGN65650 PQJ65647:PQJ65650 QAF65647:QAF65650 QKB65647:QKB65650 QTX65647:QTX65650 RDT65647:RDT65650 RNP65647:RNP65650 RXL65647:RXL65650 SHH65647:SHH65650 SRD65647:SRD65650 TAZ65647:TAZ65650 TKV65647:TKV65650 TUR65647:TUR65650 UEN65647:UEN65650 UOJ65647:UOJ65650 UYF65647:UYF65650 VIB65647:VIB65650 VRX65647:VRX65650 WBT65647:WBT65650 WLP65647:WLP65650 WVL65647:WVL65650 D131183:D131186 IZ131183:IZ131186 SV131183:SV131186 ACR131183:ACR131186 AMN131183:AMN131186 AWJ131183:AWJ131186 BGF131183:BGF131186 BQB131183:BQB131186 BZX131183:BZX131186 CJT131183:CJT131186 CTP131183:CTP131186 DDL131183:DDL131186 DNH131183:DNH131186 DXD131183:DXD131186 EGZ131183:EGZ131186 EQV131183:EQV131186 FAR131183:FAR131186 FKN131183:FKN131186 FUJ131183:FUJ131186 GEF131183:GEF131186 GOB131183:GOB131186 GXX131183:GXX131186 HHT131183:HHT131186 HRP131183:HRP131186 IBL131183:IBL131186 ILH131183:ILH131186 IVD131183:IVD131186 JEZ131183:JEZ131186 JOV131183:JOV131186 JYR131183:JYR131186 KIN131183:KIN131186 KSJ131183:KSJ131186 LCF131183:LCF131186 LMB131183:LMB131186 LVX131183:LVX131186 MFT131183:MFT131186 MPP131183:MPP131186 MZL131183:MZL131186 NJH131183:NJH131186 NTD131183:NTD131186 OCZ131183:OCZ131186 OMV131183:OMV131186 OWR131183:OWR131186 PGN131183:PGN131186 PQJ131183:PQJ131186 QAF131183:QAF131186 QKB131183:QKB131186 QTX131183:QTX131186 RDT131183:RDT131186 RNP131183:RNP131186 RXL131183:RXL131186 SHH131183:SHH131186 SRD131183:SRD131186 TAZ131183:TAZ131186 TKV131183:TKV131186 TUR131183:TUR131186 UEN131183:UEN131186 UOJ131183:UOJ131186 UYF131183:UYF131186 VIB131183:VIB131186 VRX131183:VRX131186 WBT131183:WBT131186 WLP131183:WLP131186 WVL131183:WVL131186 D196719:D196722 IZ196719:IZ196722 SV196719:SV196722 ACR196719:ACR196722 AMN196719:AMN196722 AWJ196719:AWJ196722 BGF196719:BGF196722 BQB196719:BQB196722 BZX196719:BZX196722 CJT196719:CJT196722 CTP196719:CTP196722 DDL196719:DDL196722 DNH196719:DNH196722 DXD196719:DXD196722 EGZ196719:EGZ196722 EQV196719:EQV196722 FAR196719:FAR196722 FKN196719:FKN196722 FUJ196719:FUJ196722 GEF196719:GEF196722 GOB196719:GOB196722 GXX196719:GXX196722 HHT196719:HHT196722 HRP196719:HRP196722 IBL196719:IBL196722 ILH196719:ILH196722 IVD196719:IVD196722 JEZ196719:JEZ196722 JOV196719:JOV196722 JYR196719:JYR196722 KIN196719:KIN196722 KSJ196719:KSJ196722 LCF196719:LCF196722 LMB196719:LMB196722 LVX196719:LVX196722 MFT196719:MFT196722 MPP196719:MPP196722 MZL196719:MZL196722 NJH196719:NJH196722 NTD196719:NTD196722 OCZ196719:OCZ196722 OMV196719:OMV196722 OWR196719:OWR196722 PGN196719:PGN196722 PQJ196719:PQJ196722 QAF196719:QAF196722 QKB196719:QKB196722 QTX196719:QTX196722 RDT196719:RDT196722 RNP196719:RNP196722 RXL196719:RXL196722 SHH196719:SHH196722 SRD196719:SRD196722 TAZ196719:TAZ196722 TKV196719:TKV196722 TUR196719:TUR196722 UEN196719:UEN196722 UOJ196719:UOJ196722 UYF196719:UYF196722 VIB196719:VIB196722 VRX196719:VRX196722 WBT196719:WBT196722 WLP196719:WLP196722 WVL196719:WVL196722 D262255:D262258 IZ262255:IZ262258 SV262255:SV262258 ACR262255:ACR262258 AMN262255:AMN262258 AWJ262255:AWJ262258 BGF262255:BGF262258 BQB262255:BQB262258 BZX262255:BZX262258 CJT262255:CJT262258 CTP262255:CTP262258 DDL262255:DDL262258 DNH262255:DNH262258 DXD262255:DXD262258 EGZ262255:EGZ262258 EQV262255:EQV262258 FAR262255:FAR262258 FKN262255:FKN262258 FUJ262255:FUJ262258 GEF262255:GEF262258 GOB262255:GOB262258 GXX262255:GXX262258 HHT262255:HHT262258 HRP262255:HRP262258 IBL262255:IBL262258 ILH262255:ILH262258 IVD262255:IVD262258 JEZ262255:JEZ262258 JOV262255:JOV262258 JYR262255:JYR262258 KIN262255:KIN262258 KSJ262255:KSJ262258 LCF262255:LCF262258 LMB262255:LMB262258 LVX262255:LVX262258 MFT262255:MFT262258 MPP262255:MPP262258 MZL262255:MZL262258 NJH262255:NJH262258 NTD262255:NTD262258 OCZ262255:OCZ262258 OMV262255:OMV262258 OWR262255:OWR262258 PGN262255:PGN262258 PQJ262255:PQJ262258 QAF262255:QAF262258 QKB262255:QKB262258 QTX262255:QTX262258 RDT262255:RDT262258 RNP262255:RNP262258 RXL262255:RXL262258 SHH262255:SHH262258 SRD262255:SRD262258 TAZ262255:TAZ262258 TKV262255:TKV262258 TUR262255:TUR262258 UEN262255:UEN262258 UOJ262255:UOJ262258 UYF262255:UYF262258 VIB262255:VIB262258 VRX262255:VRX262258 WBT262255:WBT262258 WLP262255:WLP262258 WVL262255:WVL262258 D327791:D327794 IZ327791:IZ327794 SV327791:SV327794 ACR327791:ACR327794 AMN327791:AMN327794 AWJ327791:AWJ327794 BGF327791:BGF327794 BQB327791:BQB327794 BZX327791:BZX327794 CJT327791:CJT327794 CTP327791:CTP327794 DDL327791:DDL327794 DNH327791:DNH327794 DXD327791:DXD327794 EGZ327791:EGZ327794 EQV327791:EQV327794 FAR327791:FAR327794 FKN327791:FKN327794 FUJ327791:FUJ327794 GEF327791:GEF327794 GOB327791:GOB327794 GXX327791:GXX327794 HHT327791:HHT327794 HRP327791:HRP327794 IBL327791:IBL327794 ILH327791:ILH327794 IVD327791:IVD327794 JEZ327791:JEZ327794 JOV327791:JOV327794 JYR327791:JYR327794 KIN327791:KIN327794 KSJ327791:KSJ327794 LCF327791:LCF327794 LMB327791:LMB327794 LVX327791:LVX327794 MFT327791:MFT327794 MPP327791:MPP327794 MZL327791:MZL327794 NJH327791:NJH327794 NTD327791:NTD327794 OCZ327791:OCZ327794 OMV327791:OMV327794 OWR327791:OWR327794 PGN327791:PGN327794 PQJ327791:PQJ327794 QAF327791:QAF327794 QKB327791:QKB327794 QTX327791:QTX327794 RDT327791:RDT327794 RNP327791:RNP327794 RXL327791:RXL327794 SHH327791:SHH327794 SRD327791:SRD327794 TAZ327791:TAZ327794 TKV327791:TKV327794 TUR327791:TUR327794 UEN327791:UEN327794 UOJ327791:UOJ327794 UYF327791:UYF327794 VIB327791:VIB327794 VRX327791:VRX327794 WBT327791:WBT327794 WLP327791:WLP327794 WVL327791:WVL327794 D393327:D393330 IZ393327:IZ393330 SV393327:SV393330 ACR393327:ACR393330 AMN393327:AMN393330 AWJ393327:AWJ393330 BGF393327:BGF393330 BQB393327:BQB393330 BZX393327:BZX393330 CJT393327:CJT393330 CTP393327:CTP393330 DDL393327:DDL393330 DNH393327:DNH393330 DXD393327:DXD393330 EGZ393327:EGZ393330 EQV393327:EQV393330 FAR393327:FAR393330 FKN393327:FKN393330 FUJ393327:FUJ393330 GEF393327:GEF393330 GOB393327:GOB393330 GXX393327:GXX393330 HHT393327:HHT393330 HRP393327:HRP393330 IBL393327:IBL393330 ILH393327:ILH393330 IVD393327:IVD393330 JEZ393327:JEZ393330 JOV393327:JOV393330 JYR393327:JYR393330 KIN393327:KIN393330 KSJ393327:KSJ393330 LCF393327:LCF393330 LMB393327:LMB393330 LVX393327:LVX393330 MFT393327:MFT393330 MPP393327:MPP393330 MZL393327:MZL393330 NJH393327:NJH393330 NTD393327:NTD393330 OCZ393327:OCZ393330 OMV393327:OMV393330 OWR393327:OWR393330 PGN393327:PGN393330 PQJ393327:PQJ393330 QAF393327:QAF393330 QKB393327:QKB393330 QTX393327:QTX393330 RDT393327:RDT393330 RNP393327:RNP393330 RXL393327:RXL393330 SHH393327:SHH393330 SRD393327:SRD393330 TAZ393327:TAZ393330 TKV393327:TKV393330 TUR393327:TUR393330 UEN393327:UEN393330 UOJ393327:UOJ393330 UYF393327:UYF393330 VIB393327:VIB393330 VRX393327:VRX393330 WBT393327:WBT393330 WLP393327:WLP393330 WVL393327:WVL393330 D458863:D458866 IZ458863:IZ458866 SV458863:SV458866 ACR458863:ACR458866 AMN458863:AMN458866 AWJ458863:AWJ458866 BGF458863:BGF458866 BQB458863:BQB458866 BZX458863:BZX458866 CJT458863:CJT458866 CTP458863:CTP458866 DDL458863:DDL458866 DNH458863:DNH458866 DXD458863:DXD458866 EGZ458863:EGZ458866 EQV458863:EQV458866 FAR458863:FAR458866 FKN458863:FKN458866 FUJ458863:FUJ458866 GEF458863:GEF458866 GOB458863:GOB458866 GXX458863:GXX458866 HHT458863:HHT458866 HRP458863:HRP458866 IBL458863:IBL458866 ILH458863:ILH458866 IVD458863:IVD458866 JEZ458863:JEZ458866 JOV458863:JOV458866 JYR458863:JYR458866 KIN458863:KIN458866 KSJ458863:KSJ458866 LCF458863:LCF458866 LMB458863:LMB458866 LVX458863:LVX458866 MFT458863:MFT458866 MPP458863:MPP458866 MZL458863:MZL458866 NJH458863:NJH458866 NTD458863:NTD458866 OCZ458863:OCZ458866 OMV458863:OMV458866 OWR458863:OWR458866 PGN458863:PGN458866 PQJ458863:PQJ458866 QAF458863:QAF458866 QKB458863:QKB458866 QTX458863:QTX458866 RDT458863:RDT458866 RNP458863:RNP458866 RXL458863:RXL458866 SHH458863:SHH458866 SRD458863:SRD458866 TAZ458863:TAZ458866 TKV458863:TKV458866 TUR458863:TUR458866 UEN458863:UEN458866 UOJ458863:UOJ458866 UYF458863:UYF458866 VIB458863:VIB458866 VRX458863:VRX458866 WBT458863:WBT458866 WLP458863:WLP458866 WVL458863:WVL458866 D524399:D524402 IZ524399:IZ524402 SV524399:SV524402 ACR524399:ACR524402 AMN524399:AMN524402 AWJ524399:AWJ524402 BGF524399:BGF524402 BQB524399:BQB524402 BZX524399:BZX524402 CJT524399:CJT524402 CTP524399:CTP524402 DDL524399:DDL524402 DNH524399:DNH524402 DXD524399:DXD524402 EGZ524399:EGZ524402 EQV524399:EQV524402 FAR524399:FAR524402 FKN524399:FKN524402 FUJ524399:FUJ524402 GEF524399:GEF524402 GOB524399:GOB524402 GXX524399:GXX524402 HHT524399:HHT524402 HRP524399:HRP524402 IBL524399:IBL524402 ILH524399:ILH524402 IVD524399:IVD524402 JEZ524399:JEZ524402 JOV524399:JOV524402 JYR524399:JYR524402 KIN524399:KIN524402 KSJ524399:KSJ524402 LCF524399:LCF524402 LMB524399:LMB524402 LVX524399:LVX524402 MFT524399:MFT524402 MPP524399:MPP524402 MZL524399:MZL524402 NJH524399:NJH524402 NTD524399:NTD524402 OCZ524399:OCZ524402 OMV524399:OMV524402 OWR524399:OWR524402 PGN524399:PGN524402 PQJ524399:PQJ524402 QAF524399:QAF524402 QKB524399:QKB524402 QTX524399:QTX524402 RDT524399:RDT524402 RNP524399:RNP524402 RXL524399:RXL524402 SHH524399:SHH524402 SRD524399:SRD524402 TAZ524399:TAZ524402 TKV524399:TKV524402 TUR524399:TUR524402 UEN524399:UEN524402 UOJ524399:UOJ524402 UYF524399:UYF524402 VIB524399:VIB524402 VRX524399:VRX524402 WBT524399:WBT524402 WLP524399:WLP524402 WVL524399:WVL524402 D589935:D589938 IZ589935:IZ589938 SV589935:SV589938 ACR589935:ACR589938 AMN589935:AMN589938 AWJ589935:AWJ589938 BGF589935:BGF589938 BQB589935:BQB589938 BZX589935:BZX589938 CJT589935:CJT589938 CTP589935:CTP589938 DDL589935:DDL589938 DNH589935:DNH589938 DXD589935:DXD589938 EGZ589935:EGZ589938 EQV589935:EQV589938 FAR589935:FAR589938 FKN589935:FKN589938 FUJ589935:FUJ589938 GEF589935:GEF589938 GOB589935:GOB589938 GXX589935:GXX589938 HHT589935:HHT589938 HRP589935:HRP589938 IBL589935:IBL589938 ILH589935:ILH589938 IVD589935:IVD589938 JEZ589935:JEZ589938 JOV589935:JOV589938 JYR589935:JYR589938 KIN589935:KIN589938 KSJ589935:KSJ589938 LCF589935:LCF589938 LMB589935:LMB589938 LVX589935:LVX589938 MFT589935:MFT589938 MPP589935:MPP589938 MZL589935:MZL589938 NJH589935:NJH589938 NTD589935:NTD589938 OCZ589935:OCZ589938 OMV589935:OMV589938 OWR589935:OWR589938 PGN589935:PGN589938 PQJ589935:PQJ589938 QAF589935:QAF589938 QKB589935:QKB589938 QTX589935:QTX589938 RDT589935:RDT589938 RNP589935:RNP589938 RXL589935:RXL589938 SHH589935:SHH589938 SRD589935:SRD589938 TAZ589935:TAZ589938 TKV589935:TKV589938 TUR589935:TUR589938 UEN589935:UEN589938 UOJ589935:UOJ589938 UYF589935:UYF589938 VIB589935:VIB589938 VRX589935:VRX589938 WBT589935:WBT589938 WLP589935:WLP589938 WVL589935:WVL589938 D655471:D655474 IZ655471:IZ655474 SV655471:SV655474 ACR655471:ACR655474 AMN655471:AMN655474 AWJ655471:AWJ655474 BGF655471:BGF655474 BQB655471:BQB655474 BZX655471:BZX655474 CJT655471:CJT655474 CTP655471:CTP655474 DDL655471:DDL655474 DNH655471:DNH655474 DXD655471:DXD655474 EGZ655471:EGZ655474 EQV655471:EQV655474 FAR655471:FAR655474 FKN655471:FKN655474 FUJ655471:FUJ655474 GEF655471:GEF655474 GOB655471:GOB655474 GXX655471:GXX655474 HHT655471:HHT655474 HRP655471:HRP655474 IBL655471:IBL655474 ILH655471:ILH655474 IVD655471:IVD655474 JEZ655471:JEZ655474 JOV655471:JOV655474 JYR655471:JYR655474 KIN655471:KIN655474 KSJ655471:KSJ655474 LCF655471:LCF655474 LMB655471:LMB655474 LVX655471:LVX655474 MFT655471:MFT655474 MPP655471:MPP655474 MZL655471:MZL655474 NJH655471:NJH655474 NTD655471:NTD655474 OCZ655471:OCZ655474 OMV655471:OMV655474 OWR655471:OWR655474 PGN655471:PGN655474 PQJ655471:PQJ655474 QAF655471:QAF655474 QKB655471:QKB655474 QTX655471:QTX655474 RDT655471:RDT655474 RNP655471:RNP655474 RXL655471:RXL655474 SHH655471:SHH655474 SRD655471:SRD655474 TAZ655471:TAZ655474 TKV655471:TKV655474 TUR655471:TUR655474 UEN655471:UEN655474 UOJ655471:UOJ655474 UYF655471:UYF655474 VIB655471:VIB655474 VRX655471:VRX655474 WBT655471:WBT655474 WLP655471:WLP655474 WVL655471:WVL655474 D721007:D721010 IZ721007:IZ721010 SV721007:SV721010 ACR721007:ACR721010 AMN721007:AMN721010 AWJ721007:AWJ721010 BGF721007:BGF721010 BQB721007:BQB721010 BZX721007:BZX721010 CJT721007:CJT721010 CTP721007:CTP721010 DDL721007:DDL721010 DNH721007:DNH721010 DXD721007:DXD721010 EGZ721007:EGZ721010 EQV721007:EQV721010 FAR721007:FAR721010 FKN721007:FKN721010 FUJ721007:FUJ721010 GEF721007:GEF721010 GOB721007:GOB721010 GXX721007:GXX721010 HHT721007:HHT721010 HRP721007:HRP721010 IBL721007:IBL721010 ILH721007:ILH721010 IVD721007:IVD721010 JEZ721007:JEZ721010 JOV721007:JOV721010 JYR721007:JYR721010 KIN721007:KIN721010 KSJ721007:KSJ721010 LCF721007:LCF721010 LMB721007:LMB721010 LVX721007:LVX721010 MFT721007:MFT721010 MPP721007:MPP721010 MZL721007:MZL721010 NJH721007:NJH721010 NTD721007:NTD721010 OCZ721007:OCZ721010 OMV721007:OMV721010 OWR721007:OWR721010 PGN721007:PGN721010 PQJ721007:PQJ721010 QAF721007:QAF721010 QKB721007:QKB721010 QTX721007:QTX721010 RDT721007:RDT721010 RNP721007:RNP721010 RXL721007:RXL721010 SHH721007:SHH721010 SRD721007:SRD721010 TAZ721007:TAZ721010 TKV721007:TKV721010 TUR721007:TUR721010 UEN721007:UEN721010 UOJ721007:UOJ721010 UYF721007:UYF721010 VIB721007:VIB721010 VRX721007:VRX721010 WBT721007:WBT721010 WLP721007:WLP721010 WVL721007:WVL721010 D786543:D786546 IZ786543:IZ786546 SV786543:SV786546 ACR786543:ACR786546 AMN786543:AMN786546 AWJ786543:AWJ786546 BGF786543:BGF786546 BQB786543:BQB786546 BZX786543:BZX786546 CJT786543:CJT786546 CTP786543:CTP786546 DDL786543:DDL786546 DNH786543:DNH786546 DXD786543:DXD786546 EGZ786543:EGZ786546 EQV786543:EQV786546 FAR786543:FAR786546 FKN786543:FKN786546 FUJ786543:FUJ786546 GEF786543:GEF786546 GOB786543:GOB786546 GXX786543:GXX786546 HHT786543:HHT786546 HRP786543:HRP786546 IBL786543:IBL786546 ILH786543:ILH786546 IVD786543:IVD786546 JEZ786543:JEZ786546 JOV786543:JOV786546 JYR786543:JYR786546 KIN786543:KIN786546 KSJ786543:KSJ786546 LCF786543:LCF786546 LMB786543:LMB786546 LVX786543:LVX786546 MFT786543:MFT786546 MPP786543:MPP786546 MZL786543:MZL786546 NJH786543:NJH786546 NTD786543:NTD786546 OCZ786543:OCZ786546 OMV786543:OMV786546 OWR786543:OWR786546 PGN786543:PGN786546 PQJ786543:PQJ786546 QAF786543:QAF786546 QKB786543:QKB786546 QTX786543:QTX786546 RDT786543:RDT786546 RNP786543:RNP786546 RXL786543:RXL786546 SHH786543:SHH786546 SRD786543:SRD786546 TAZ786543:TAZ786546 TKV786543:TKV786546 TUR786543:TUR786546 UEN786543:UEN786546 UOJ786543:UOJ786546 UYF786543:UYF786546 VIB786543:VIB786546 VRX786543:VRX786546 WBT786543:WBT786546 WLP786543:WLP786546 WVL786543:WVL786546 D852079:D852082 IZ852079:IZ852082 SV852079:SV852082 ACR852079:ACR852082 AMN852079:AMN852082 AWJ852079:AWJ852082 BGF852079:BGF852082 BQB852079:BQB852082 BZX852079:BZX852082 CJT852079:CJT852082 CTP852079:CTP852082 DDL852079:DDL852082 DNH852079:DNH852082 DXD852079:DXD852082 EGZ852079:EGZ852082 EQV852079:EQV852082 FAR852079:FAR852082 FKN852079:FKN852082 FUJ852079:FUJ852082 GEF852079:GEF852082 GOB852079:GOB852082 GXX852079:GXX852082 HHT852079:HHT852082 HRP852079:HRP852082 IBL852079:IBL852082 ILH852079:ILH852082 IVD852079:IVD852082 JEZ852079:JEZ852082 JOV852079:JOV852082 JYR852079:JYR852082 KIN852079:KIN852082 KSJ852079:KSJ852082 LCF852079:LCF852082 LMB852079:LMB852082 LVX852079:LVX852082 MFT852079:MFT852082 MPP852079:MPP852082 MZL852079:MZL852082 NJH852079:NJH852082 NTD852079:NTD852082 OCZ852079:OCZ852082 OMV852079:OMV852082 OWR852079:OWR852082 PGN852079:PGN852082 PQJ852079:PQJ852082 QAF852079:QAF852082 QKB852079:QKB852082 QTX852079:QTX852082 RDT852079:RDT852082 RNP852079:RNP852082 RXL852079:RXL852082 SHH852079:SHH852082 SRD852079:SRD852082 TAZ852079:TAZ852082 TKV852079:TKV852082 TUR852079:TUR852082 UEN852079:UEN852082 UOJ852079:UOJ852082 UYF852079:UYF852082 VIB852079:VIB852082 VRX852079:VRX852082 WBT852079:WBT852082 WLP852079:WLP852082 WVL852079:WVL852082 D917615:D917618 IZ917615:IZ917618 SV917615:SV917618 ACR917615:ACR917618 AMN917615:AMN917618 AWJ917615:AWJ917618 BGF917615:BGF917618 BQB917615:BQB917618 BZX917615:BZX917618 CJT917615:CJT917618 CTP917615:CTP917618 DDL917615:DDL917618 DNH917615:DNH917618 DXD917615:DXD917618 EGZ917615:EGZ917618 EQV917615:EQV917618 FAR917615:FAR917618 FKN917615:FKN917618 FUJ917615:FUJ917618 GEF917615:GEF917618 GOB917615:GOB917618 GXX917615:GXX917618 HHT917615:HHT917618 HRP917615:HRP917618 IBL917615:IBL917618 ILH917615:ILH917618 IVD917615:IVD917618 JEZ917615:JEZ917618 JOV917615:JOV917618 JYR917615:JYR917618 KIN917615:KIN917618 KSJ917615:KSJ917618 LCF917615:LCF917618 LMB917615:LMB917618 LVX917615:LVX917618 MFT917615:MFT917618 MPP917615:MPP917618 MZL917615:MZL917618 NJH917615:NJH917618 NTD917615:NTD917618 OCZ917615:OCZ917618 OMV917615:OMV917618 OWR917615:OWR917618 PGN917615:PGN917618 PQJ917615:PQJ917618 QAF917615:QAF917618 QKB917615:QKB917618 QTX917615:QTX917618 RDT917615:RDT917618 RNP917615:RNP917618 RXL917615:RXL917618 SHH917615:SHH917618 SRD917615:SRD917618 TAZ917615:TAZ917618 TKV917615:TKV917618 TUR917615:TUR917618 UEN917615:UEN917618 UOJ917615:UOJ917618 UYF917615:UYF917618 VIB917615:VIB917618 VRX917615:VRX917618 WBT917615:WBT917618 WLP917615:WLP917618 WVL917615:WVL917618 D983151:D983154 IZ983151:IZ983154 SV983151:SV983154 ACR983151:ACR983154 AMN983151:AMN983154 AWJ983151:AWJ983154 BGF983151:BGF983154 BQB983151:BQB983154 BZX983151:BZX983154 CJT983151:CJT983154 CTP983151:CTP983154 DDL983151:DDL983154 DNH983151:DNH983154 DXD983151:DXD983154 EGZ983151:EGZ983154 EQV983151:EQV983154 FAR983151:FAR983154 FKN983151:FKN983154 FUJ983151:FUJ983154 GEF983151:GEF983154 GOB983151:GOB983154 GXX983151:GXX983154 HHT983151:HHT983154 HRP983151:HRP983154 IBL983151:IBL983154 ILH983151:ILH983154 IVD983151:IVD983154 JEZ983151:JEZ983154 JOV983151:JOV983154 JYR983151:JYR983154 KIN983151:KIN983154 KSJ983151:KSJ983154 LCF983151:LCF983154 LMB983151:LMB983154 LVX983151:LVX983154 MFT983151:MFT983154 MPP983151:MPP983154 MZL983151:MZL983154 NJH983151:NJH983154 NTD983151:NTD983154 OCZ983151:OCZ983154 OMV983151:OMV983154 OWR983151:OWR983154 PGN983151:PGN983154 PQJ983151:PQJ983154 QAF983151:QAF983154 QKB983151:QKB983154 QTX983151:QTX983154 RDT983151:RDT983154 RNP983151:RNP983154 RXL983151:RXL983154 SHH983151:SHH983154 SRD983151:SRD983154 TAZ983151:TAZ983154 TKV983151:TKV983154 TUR983151:TUR983154 UEN983151:UEN983154 UOJ983151:UOJ983154 UYF983151:UYF983154 VIB983151:VIB983154 VRX983151:VRX983154 WBT983151:WBT983154 WLP983151:WLP983154 WVL983151:WVL983154 D65541:D65645 IZ65541:IZ65645 SV65541:SV65645 ACR65541:ACR65645 AMN65541:AMN65645 AWJ65541:AWJ65645 BGF65541:BGF65645 BQB65541:BQB65645 BZX65541:BZX65645 CJT65541:CJT65645 CTP65541:CTP65645 DDL65541:DDL65645 DNH65541:DNH65645 DXD65541:DXD65645 EGZ65541:EGZ65645 EQV65541:EQV65645 FAR65541:FAR65645 FKN65541:FKN65645 FUJ65541:FUJ65645 GEF65541:GEF65645 GOB65541:GOB65645 GXX65541:GXX65645 HHT65541:HHT65645 HRP65541:HRP65645 IBL65541:IBL65645 ILH65541:ILH65645 IVD65541:IVD65645 JEZ65541:JEZ65645 JOV65541:JOV65645 JYR65541:JYR65645 KIN65541:KIN65645 KSJ65541:KSJ65645 LCF65541:LCF65645 LMB65541:LMB65645 LVX65541:LVX65645 MFT65541:MFT65645 MPP65541:MPP65645 MZL65541:MZL65645 NJH65541:NJH65645 NTD65541:NTD65645 OCZ65541:OCZ65645 OMV65541:OMV65645 OWR65541:OWR65645 PGN65541:PGN65645 PQJ65541:PQJ65645 QAF65541:QAF65645 QKB65541:QKB65645 QTX65541:QTX65645 RDT65541:RDT65645 RNP65541:RNP65645 RXL65541:RXL65645 SHH65541:SHH65645 SRD65541:SRD65645 TAZ65541:TAZ65645 TKV65541:TKV65645 TUR65541:TUR65645 UEN65541:UEN65645 UOJ65541:UOJ65645 UYF65541:UYF65645 VIB65541:VIB65645 VRX65541:VRX65645 WBT65541:WBT65645 WLP65541:WLP65645 WVL65541:WVL65645 D131077:D131181 IZ131077:IZ131181 SV131077:SV131181 ACR131077:ACR131181 AMN131077:AMN131181 AWJ131077:AWJ131181 BGF131077:BGF131181 BQB131077:BQB131181 BZX131077:BZX131181 CJT131077:CJT131181 CTP131077:CTP131181 DDL131077:DDL131181 DNH131077:DNH131181 DXD131077:DXD131181 EGZ131077:EGZ131181 EQV131077:EQV131181 FAR131077:FAR131181 FKN131077:FKN131181 FUJ131077:FUJ131181 GEF131077:GEF131181 GOB131077:GOB131181 GXX131077:GXX131181 HHT131077:HHT131181 HRP131077:HRP131181 IBL131077:IBL131181 ILH131077:ILH131181 IVD131077:IVD131181 JEZ131077:JEZ131181 JOV131077:JOV131181 JYR131077:JYR131181 KIN131077:KIN131181 KSJ131077:KSJ131181 LCF131077:LCF131181 LMB131077:LMB131181 LVX131077:LVX131181 MFT131077:MFT131181 MPP131077:MPP131181 MZL131077:MZL131181 NJH131077:NJH131181 NTD131077:NTD131181 OCZ131077:OCZ131181 OMV131077:OMV131181 OWR131077:OWR131181 PGN131077:PGN131181 PQJ131077:PQJ131181 QAF131077:QAF131181 QKB131077:QKB131181 QTX131077:QTX131181 RDT131077:RDT131181 RNP131077:RNP131181 RXL131077:RXL131181 SHH131077:SHH131181 SRD131077:SRD131181 TAZ131077:TAZ131181 TKV131077:TKV131181 TUR131077:TUR131181 UEN131077:UEN131181 UOJ131077:UOJ131181 UYF131077:UYF131181 VIB131077:VIB131181 VRX131077:VRX131181 WBT131077:WBT131181 WLP131077:WLP131181 WVL131077:WVL131181 D196613:D196717 IZ196613:IZ196717 SV196613:SV196717 ACR196613:ACR196717 AMN196613:AMN196717 AWJ196613:AWJ196717 BGF196613:BGF196717 BQB196613:BQB196717 BZX196613:BZX196717 CJT196613:CJT196717 CTP196613:CTP196717 DDL196613:DDL196717 DNH196613:DNH196717 DXD196613:DXD196717 EGZ196613:EGZ196717 EQV196613:EQV196717 FAR196613:FAR196717 FKN196613:FKN196717 FUJ196613:FUJ196717 GEF196613:GEF196717 GOB196613:GOB196717 GXX196613:GXX196717 HHT196613:HHT196717 HRP196613:HRP196717 IBL196613:IBL196717 ILH196613:ILH196717 IVD196613:IVD196717 JEZ196613:JEZ196717 JOV196613:JOV196717 JYR196613:JYR196717 KIN196613:KIN196717 KSJ196613:KSJ196717 LCF196613:LCF196717 LMB196613:LMB196717 LVX196613:LVX196717 MFT196613:MFT196717 MPP196613:MPP196717 MZL196613:MZL196717 NJH196613:NJH196717 NTD196613:NTD196717 OCZ196613:OCZ196717 OMV196613:OMV196717 OWR196613:OWR196717 PGN196613:PGN196717 PQJ196613:PQJ196717 QAF196613:QAF196717 QKB196613:QKB196717 QTX196613:QTX196717 RDT196613:RDT196717 RNP196613:RNP196717 RXL196613:RXL196717 SHH196613:SHH196717 SRD196613:SRD196717 TAZ196613:TAZ196717 TKV196613:TKV196717 TUR196613:TUR196717 UEN196613:UEN196717 UOJ196613:UOJ196717 UYF196613:UYF196717 VIB196613:VIB196717 VRX196613:VRX196717 WBT196613:WBT196717 WLP196613:WLP196717 WVL196613:WVL196717 D262149:D262253 IZ262149:IZ262253 SV262149:SV262253 ACR262149:ACR262253 AMN262149:AMN262253 AWJ262149:AWJ262253 BGF262149:BGF262253 BQB262149:BQB262253 BZX262149:BZX262253 CJT262149:CJT262253 CTP262149:CTP262253 DDL262149:DDL262253 DNH262149:DNH262253 DXD262149:DXD262253 EGZ262149:EGZ262253 EQV262149:EQV262253 FAR262149:FAR262253 FKN262149:FKN262253 FUJ262149:FUJ262253 GEF262149:GEF262253 GOB262149:GOB262253 GXX262149:GXX262253 HHT262149:HHT262253 HRP262149:HRP262253 IBL262149:IBL262253 ILH262149:ILH262253 IVD262149:IVD262253 JEZ262149:JEZ262253 JOV262149:JOV262253 JYR262149:JYR262253 KIN262149:KIN262253 KSJ262149:KSJ262253 LCF262149:LCF262253 LMB262149:LMB262253 LVX262149:LVX262253 MFT262149:MFT262253 MPP262149:MPP262253 MZL262149:MZL262253 NJH262149:NJH262253 NTD262149:NTD262253 OCZ262149:OCZ262253 OMV262149:OMV262253 OWR262149:OWR262253 PGN262149:PGN262253 PQJ262149:PQJ262253 QAF262149:QAF262253 QKB262149:QKB262253 QTX262149:QTX262253 RDT262149:RDT262253 RNP262149:RNP262253 RXL262149:RXL262253 SHH262149:SHH262253 SRD262149:SRD262253 TAZ262149:TAZ262253 TKV262149:TKV262253 TUR262149:TUR262253 UEN262149:UEN262253 UOJ262149:UOJ262253 UYF262149:UYF262253 VIB262149:VIB262253 VRX262149:VRX262253 WBT262149:WBT262253 WLP262149:WLP262253 WVL262149:WVL262253 D327685:D327789 IZ327685:IZ327789 SV327685:SV327789 ACR327685:ACR327789 AMN327685:AMN327789 AWJ327685:AWJ327789 BGF327685:BGF327789 BQB327685:BQB327789 BZX327685:BZX327789 CJT327685:CJT327789 CTP327685:CTP327789 DDL327685:DDL327789 DNH327685:DNH327789 DXD327685:DXD327789 EGZ327685:EGZ327789 EQV327685:EQV327789 FAR327685:FAR327789 FKN327685:FKN327789 FUJ327685:FUJ327789 GEF327685:GEF327789 GOB327685:GOB327789 GXX327685:GXX327789 HHT327685:HHT327789 HRP327685:HRP327789 IBL327685:IBL327789 ILH327685:ILH327789 IVD327685:IVD327789 JEZ327685:JEZ327789 JOV327685:JOV327789 JYR327685:JYR327789 KIN327685:KIN327789 KSJ327685:KSJ327789 LCF327685:LCF327789 LMB327685:LMB327789 LVX327685:LVX327789 MFT327685:MFT327789 MPP327685:MPP327789 MZL327685:MZL327789 NJH327685:NJH327789 NTD327685:NTD327789 OCZ327685:OCZ327789 OMV327685:OMV327789 OWR327685:OWR327789 PGN327685:PGN327789 PQJ327685:PQJ327789 QAF327685:QAF327789 QKB327685:QKB327789 QTX327685:QTX327789 RDT327685:RDT327789 RNP327685:RNP327789 RXL327685:RXL327789 SHH327685:SHH327789 SRD327685:SRD327789 TAZ327685:TAZ327789 TKV327685:TKV327789 TUR327685:TUR327789 UEN327685:UEN327789 UOJ327685:UOJ327789 UYF327685:UYF327789 VIB327685:VIB327789 VRX327685:VRX327789 WBT327685:WBT327789 WLP327685:WLP327789 WVL327685:WVL327789 D393221:D393325 IZ393221:IZ393325 SV393221:SV393325 ACR393221:ACR393325 AMN393221:AMN393325 AWJ393221:AWJ393325 BGF393221:BGF393325 BQB393221:BQB393325 BZX393221:BZX393325 CJT393221:CJT393325 CTP393221:CTP393325 DDL393221:DDL393325 DNH393221:DNH393325 DXD393221:DXD393325 EGZ393221:EGZ393325 EQV393221:EQV393325 FAR393221:FAR393325 FKN393221:FKN393325 FUJ393221:FUJ393325 GEF393221:GEF393325 GOB393221:GOB393325 GXX393221:GXX393325 HHT393221:HHT393325 HRP393221:HRP393325 IBL393221:IBL393325 ILH393221:ILH393325 IVD393221:IVD393325 JEZ393221:JEZ393325 JOV393221:JOV393325 JYR393221:JYR393325 KIN393221:KIN393325 KSJ393221:KSJ393325 LCF393221:LCF393325 LMB393221:LMB393325 LVX393221:LVX393325 MFT393221:MFT393325 MPP393221:MPP393325 MZL393221:MZL393325 NJH393221:NJH393325 NTD393221:NTD393325 OCZ393221:OCZ393325 OMV393221:OMV393325 OWR393221:OWR393325 PGN393221:PGN393325 PQJ393221:PQJ393325 QAF393221:QAF393325 QKB393221:QKB393325 QTX393221:QTX393325 RDT393221:RDT393325 RNP393221:RNP393325 RXL393221:RXL393325 SHH393221:SHH393325 SRD393221:SRD393325 TAZ393221:TAZ393325 TKV393221:TKV393325 TUR393221:TUR393325 UEN393221:UEN393325 UOJ393221:UOJ393325 UYF393221:UYF393325 VIB393221:VIB393325 VRX393221:VRX393325 WBT393221:WBT393325 WLP393221:WLP393325 WVL393221:WVL393325 D458757:D458861 IZ458757:IZ458861 SV458757:SV458861 ACR458757:ACR458861 AMN458757:AMN458861 AWJ458757:AWJ458861 BGF458757:BGF458861 BQB458757:BQB458861 BZX458757:BZX458861 CJT458757:CJT458861 CTP458757:CTP458861 DDL458757:DDL458861 DNH458757:DNH458861 DXD458757:DXD458861 EGZ458757:EGZ458861 EQV458757:EQV458861 FAR458757:FAR458861 FKN458757:FKN458861 FUJ458757:FUJ458861 GEF458757:GEF458861 GOB458757:GOB458861 GXX458757:GXX458861 HHT458757:HHT458861 HRP458757:HRP458861 IBL458757:IBL458861 ILH458757:ILH458861 IVD458757:IVD458861 JEZ458757:JEZ458861 JOV458757:JOV458861 JYR458757:JYR458861 KIN458757:KIN458861 KSJ458757:KSJ458861 LCF458757:LCF458861 LMB458757:LMB458861 LVX458757:LVX458861 MFT458757:MFT458861 MPP458757:MPP458861 MZL458757:MZL458861 NJH458757:NJH458861 NTD458757:NTD458861 OCZ458757:OCZ458861 OMV458757:OMV458861 OWR458757:OWR458861 PGN458757:PGN458861 PQJ458757:PQJ458861 QAF458757:QAF458861 QKB458757:QKB458861 QTX458757:QTX458861 RDT458757:RDT458861 RNP458757:RNP458861 RXL458757:RXL458861 SHH458757:SHH458861 SRD458757:SRD458861 TAZ458757:TAZ458861 TKV458757:TKV458861 TUR458757:TUR458861 UEN458757:UEN458861 UOJ458757:UOJ458861 UYF458757:UYF458861 VIB458757:VIB458861 VRX458757:VRX458861 WBT458757:WBT458861 WLP458757:WLP458861 WVL458757:WVL458861 D524293:D524397 IZ524293:IZ524397 SV524293:SV524397 ACR524293:ACR524397 AMN524293:AMN524397 AWJ524293:AWJ524397 BGF524293:BGF524397 BQB524293:BQB524397 BZX524293:BZX524397 CJT524293:CJT524397 CTP524293:CTP524397 DDL524293:DDL524397 DNH524293:DNH524397 DXD524293:DXD524397 EGZ524293:EGZ524397 EQV524293:EQV524397 FAR524293:FAR524397 FKN524293:FKN524397 FUJ524293:FUJ524397 GEF524293:GEF524397 GOB524293:GOB524397 GXX524293:GXX524397 HHT524293:HHT524397 HRP524293:HRP524397 IBL524293:IBL524397 ILH524293:ILH524397 IVD524293:IVD524397 JEZ524293:JEZ524397 JOV524293:JOV524397 JYR524293:JYR524397 KIN524293:KIN524397 KSJ524293:KSJ524397 LCF524293:LCF524397 LMB524293:LMB524397 LVX524293:LVX524397 MFT524293:MFT524397 MPP524293:MPP524397 MZL524293:MZL524397 NJH524293:NJH524397 NTD524293:NTD524397 OCZ524293:OCZ524397 OMV524293:OMV524397 OWR524293:OWR524397 PGN524293:PGN524397 PQJ524293:PQJ524397 QAF524293:QAF524397 QKB524293:QKB524397 QTX524293:QTX524397 RDT524293:RDT524397 RNP524293:RNP524397 RXL524293:RXL524397 SHH524293:SHH524397 SRD524293:SRD524397 TAZ524293:TAZ524397 TKV524293:TKV524397 TUR524293:TUR524397 UEN524293:UEN524397 UOJ524293:UOJ524397 UYF524293:UYF524397 VIB524293:VIB524397 VRX524293:VRX524397 WBT524293:WBT524397 WLP524293:WLP524397 WVL524293:WVL524397 D589829:D589933 IZ589829:IZ589933 SV589829:SV589933 ACR589829:ACR589933 AMN589829:AMN589933 AWJ589829:AWJ589933 BGF589829:BGF589933 BQB589829:BQB589933 BZX589829:BZX589933 CJT589829:CJT589933 CTP589829:CTP589933 DDL589829:DDL589933 DNH589829:DNH589933 DXD589829:DXD589933 EGZ589829:EGZ589933 EQV589829:EQV589933 FAR589829:FAR589933 FKN589829:FKN589933 FUJ589829:FUJ589933 GEF589829:GEF589933 GOB589829:GOB589933 GXX589829:GXX589933 HHT589829:HHT589933 HRP589829:HRP589933 IBL589829:IBL589933 ILH589829:ILH589933 IVD589829:IVD589933 JEZ589829:JEZ589933 JOV589829:JOV589933 JYR589829:JYR589933 KIN589829:KIN589933 KSJ589829:KSJ589933 LCF589829:LCF589933 LMB589829:LMB589933 LVX589829:LVX589933 MFT589829:MFT589933 MPP589829:MPP589933 MZL589829:MZL589933 NJH589829:NJH589933 NTD589829:NTD589933 OCZ589829:OCZ589933 OMV589829:OMV589933 OWR589829:OWR589933 PGN589829:PGN589933 PQJ589829:PQJ589933 QAF589829:QAF589933 QKB589829:QKB589933 QTX589829:QTX589933 RDT589829:RDT589933 RNP589829:RNP589933 RXL589829:RXL589933 SHH589829:SHH589933 SRD589829:SRD589933 TAZ589829:TAZ589933 TKV589829:TKV589933 TUR589829:TUR589933 UEN589829:UEN589933 UOJ589829:UOJ589933 UYF589829:UYF589933 VIB589829:VIB589933 VRX589829:VRX589933 WBT589829:WBT589933 WLP589829:WLP589933 WVL589829:WVL589933 D655365:D655469 IZ655365:IZ655469 SV655365:SV655469 ACR655365:ACR655469 AMN655365:AMN655469 AWJ655365:AWJ655469 BGF655365:BGF655469 BQB655365:BQB655469 BZX655365:BZX655469 CJT655365:CJT655469 CTP655365:CTP655469 DDL655365:DDL655469 DNH655365:DNH655469 DXD655365:DXD655469 EGZ655365:EGZ655469 EQV655365:EQV655469 FAR655365:FAR655469 FKN655365:FKN655469 FUJ655365:FUJ655469 GEF655365:GEF655469 GOB655365:GOB655469 GXX655365:GXX655469 HHT655365:HHT655469 HRP655365:HRP655469 IBL655365:IBL655469 ILH655365:ILH655469 IVD655365:IVD655469 JEZ655365:JEZ655469 JOV655365:JOV655469 JYR655365:JYR655469 KIN655365:KIN655469 KSJ655365:KSJ655469 LCF655365:LCF655469 LMB655365:LMB655469 LVX655365:LVX655469 MFT655365:MFT655469 MPP655365:MPP655469 MZL655365:MZL655469 NJH655365:NJH655469 NTD655365:NTD655469 OCZ655365:OCZ655469 OMV655365:OMV655469 OWR655365:OWR655469 PGN655365:PGN655469 PQJ655365:PQJ655469 QAF655365:QAF655469 QKB655365:QKB655469 QTX655365:QTX655469 RDT655365:RDT655469 RNP655365:RNP655469 RXL655365:RXL655469 SHH655365:SHH655469 SRD655365:SRD655469 TAZ655365:TAZ655469 TKV655365:TKV655469 TUR655365:TUR655469 UEN655365:UEN655469 UOJ655365:UOJ655469 UYF655365:UYF655469 VIB655365:VIB655469 VRX655365:VRX655469 WBT655365:WBT655469 WLP655365:WLP655469 WVL655365:WVL655469 D720901:D721005 IZ720901:IZ721005 SV720901:SV721005 ACR720901:ACR721005 AMN720901:AMN721005 AWJ720901:AWJ721005 BGF720901:BGF721005 BQB720901:BQB721005 BZX720901:BZX721005 CJT720901:CJT721005 CTP720901:CTP721005 DDL720901:DDL721005 DNH720901:DNH721005 DXD720901:DXD721005 EGZ720901:EGZ721005 EQV720901:EQV721005 FAR720901:FAR721005 FKN720901:FKN721005 FUJ720901:FUJ721005 GEF720901:GEF721005 GOB720901:GOB721005 GXX720901:GXX721005 HHT720901:HHT721005 HRP720901:HRP721005 IBL720901:IBL721005 ILH720901:ILH721005 IVD720901:IVD721005 JEZ720901:JEZ721005 JOV720901:JOV721005 JYR720901:JYR721005 KIN720901:KIN721005 KSJ720901:KSJ721005 LCF720901:LCF721005 LMB720901:LMB721005 LVX720901:LVX721005 MFT720901:MFT721005 MPP720901:MPP721005 MZL720901:MZL721005 NJH720901:NJH721005 NTD720901:NTD721005 OCZ720901:OCZ721005 OMV720901:OMV721005 OWR720901:OWR721005 PGN720901:PGN721005 PQJ720901:PQJ721005 QAF720901:QAF721005 QKB720901:QKB721005 QTX720901:QTX721005 RDT720901:RDT721005 RNP720901:RNP721005 RXL720901:RXL721005 SHH720901:SHH721005 SRD720901:SRD721005 TAZ720901:TAZ721005 TKV720901:TKV721005 TUR720901:TUR721005 UEN720901:UEN721005 UOJ720901:UOJ721005 UYF720901:UYF721005 VIB720901:VIB721005 VRX720901:VRX721005 WBT720901:WBT721005 WLP720901:WLP721005 WVL720901:WVL721005 D786437:D786541 IZ786437:IZ786541 SV786437:SV786541 ACR786437:ACR786541 AMN786437:AMN786541 AWJ786437:AWJ786541 BGF786437:BGF786541 BQB786437:BQB786541 BZX786437:BZX786541 CJT786437:CJT786541 CTP786437:CTP786541 DDL786437:DDL786541 DNH786437:DNH786541 DXD786437:DXD786541 EGZ786437:EGZ786541 EQV786437:EQV786541 FAR786437:FAR786541 FKN786437:FKN786541 FUJ786437:FUJ786541 GEF786437:GEF786541 GOB786437:GOB786541 GXX786437:GXX786541 HHT786437:HHT786541 HRP786437:HRP786541 IBL786437:IBL786541 ILH786437:ILH786541 IVD786437:IVD786541 JEZ786437:JEZ786541 JOV786437:JOV786541 JYR786437:JYR786541 KIN786437:KIN786541 KSJ786437:KSJ786541 LCF786437:LCF786541 LMB786437:LMB786541 LVX786437:LVX786541 MFT786437:MFT786541 MPP786437:MPP786541 MZL786437:MZL786541 NJH786437:NJH786541 NTD786437:NTD786541 OCZ786437:OCZ786541 OMV786437:OMV786541 OWR786437:OWR786541 PGN786437:PGN786541 PQJ786437:PQJ786541 QAF786437:QAF786541 QKB786437:QKB786541 QTX786437:QTX786541 RDT786437:RDT786541 RNP786437:RNP786541 RXL786437:RXL786541 SHH786437:SHH786541 SRD786437:SRD786541 TAZ786437:TAZ786541 TKV786437:TKV786541 TUR786437:TUR786541 UEN786437:UEN786541 UOJ786437:UOJ786541 UYF786437:UYF786541 VIB786437:VIB786541 VRX786437:VRX786541 WBT786437:WBT786541 WLP786437:WLP786541 WVL786437:WVL786541 D851973:D852077 IZ851973:IZ852077 SV851973:SV852077 ACR851973:ACR852077 AMN851973:AMN852077 AWJ851973:AWJ852077 BGF851973:BGF852077 BQB851973:BQB852077 BZX851973:BZX852077 CJT851973:CJT852077 CTP851973:CTP852077 DDL851973:DDL852077 DNH851973:DNH852077 DXD851973:DXD852077 EGZ851973:EGZ852077 EQV851973:EQV852077 FAR851973:FAR852077 FKN851973:FKN852077 FUJ851973:FUJ852077 GEF851973:GEF852077 GOB851973:GOB852077 GXX851973:GXX852077 HHT851973:HHT852077 HRP851973:HRP852077 IBL851973:IBL852077 ILH851973:ILH852077 IVD851973:IVD852077 JEZ851973:JEZ852077 JOV851973:JOV852077 JYR851973:JYR852077 KIN851973:KIN852077 KSJ851973:KSJ852077 LCF851973:LCF852077 LMB851973:LMB852077 LVX851973:LVX852077 MFT851973:MFT852077 MPP851973:MPP852077 MZL851973:MZL852077 NJH851973:NJH852077 NTD851973:NTD852077 OCZ851973:OCZ852077 OMV851973:OMV852077 OWR851973:OWR852077 PGN851973:PGN852077 PQJ851973:PQJ852077 QAF851973:QAF852077 QKB851973:QKB852077 QTX851973:QTX852077 RDT851973:RDT852077 RNP851973:RNP852077 RXL851973:RXL852077 SHH851973:SHH852077 SRD851973:SRD852077 TAZ851973:TAZ852077 TKV851973:TKV852077 TUR851973:TUR852077 UEN851973:UEN852077 UOJ851973:UOJ852077 UYF851973:UYF852077 VIB851973:VIB852077 VRX851973:VRX852077 WBT851973:WBT852077 WLP851973:WLP852077 WVL851973:WVL852077 D917509:D917613 IZ917509:IZ917613 SV917509:SV917613 ACR917509:ACR917613 AMN917509:AMN917613 AWJ917509:AWJ917613 BGF917509:BGF917613 BQB917509:BQB917613 BZX917509:BZX917613 CJT917509:CJT917613 CTP917509:CTP917613 DDL917509:DDL917613 DNH917509:DNH917613 DXD917509:DXD917613 EGZ917509:EGZ917613 EQV917509:EQV917613 FAR917509:FAR917613 FKN917509:FKN917613 FUJ917509:FUJ917613 GEF917509:GEF917613 GOB917509:GOB917613 GXX917509:GXX917613 HHT917509:HHT917613 HRP917509:HRP917613 IBL917509:IBL917613 ILH917509:ILH917613 IVD917509:IVD917613 JEZ917509:JEZ917613 JOV917509:JOV917613 JYR917509:JYR917613 KIN917509:KIN917613 KSJ917509:KSJ917613 LCF917509:LCF917613 LMB917509:LMB917613 LVX917509:LVX917613 MFT917509:MFT917613 MPP917509:MPP917613 MZL917509:MZL917613 NJH917509:NJH917613 NTD917509:NTD917613 OCZ917509:OCZ917613 OMV917509:OMV917613 OWR917509:OWR917613 PGN917509:PGN917613 PQJ917509:PQJ917613 QAF917509:QAF917613 QKB917509:QKB917613 QTX917509:QTX917613 RDT917509:RDT917613 RNP917509:RNP917613 RXL917509:RXL917613 SHH917509:SHH917613 SRD917509:SRD917613 TAZ917509:TAZ917613 TKV917509:TKV917613 TUR917509:TUR917613 UEN917509:UEN917613 UOJ917509:UOJ917613 UYF917509:UYF917613 VIB917509:VIB917613 VRX917509:VRX917613 WBT917509:WBT917613 WLP917509:WLP917613 WVL917509:WVL917613 D983045:D983149 IZ983045:IZ983149 SV983045:SV983149 ACR983045:ACR983149 AMN983045:AMN983149 AWJ983045:AWJ983149 BGF983045:BGF983149 BQB983045:BQB983149 BZX983045:BZX983149 CJT983045:CJT983149 CTP983045:CTP983149 DDL983045:DDL983149 DNH983045:DNH983149 DXD983045:DXD983149 EGZ983045:EGZ983149 EQV983045:EQV983149 FAR983045:FAR983149 FKN983045:FKN983149 FUJ983045:FUJ983149 GEF983045:GEF983149 GOB983045:GOB983149 GXX983045:GXX983149 HHT983045:HHT983149 HRP983045:HRP983149 IBL983045:IBL983149 ILH983045:ILH983149 IVD983045:IVD983149 JEZ983045:JEZ983149 JOV983045:JOV983149 JYR983045:JYR983149 KIN983045:KIN983149 KSJ983045:KSJ983149 LCF983045:LCF983149 LMB983045:LMB983149 LVX983045:LVX983149 MFT983045:MFT983149 MPP983045:MPP983149 MZL983045:MZL983149 NJH983045:NJH983149 NTD983045:NTD983149 OCZ983045:OCZ983149 OMV983045:OMV983149 OWR983045:OWR983149 PGN983045:PGN983149 PQJ983045:PQJ983149 QAF983045:QAF983149 QKB983045:QKB983149 QTX983045:QTX983149 RDT983045:RDT983149 RNP983045:RNP983149 RXL983045:RXL983149 SHH983045:SHH983149 SRD983045:SRD983149 TAZ983045:TAZ983149 TKV983045:TKV983149 TUR983045:TUR983149 UEN983045:UEN983149 UOJ983045:UOJ983149 UYF983045:UYF983149 VIB983045:VIB983149 VRX983045:VRX983149 WBT983045:WBT983149 WLP983045:WLP983149 WVL983045:WVL983149 WVL6:WVL109 WLP6:WLP109 WBT6:WBT109 VRX6:VRX109 VIB6:VIB109 UYF6:UYF109 UOJ6:UOJ109 UEN6:UEN109 TUR6:TUR109 TKV6:TKV109 TAZ6:TAZ109 SRD6:SRD109 SHH6:SHH109 RXL6:RXL109 RNP6:RNP109 RDT6:RDT109 QTX6:QTX109 QKB6:QKB109 QAF6:QAF109 PQJ6:PQJ109 PGN6:PGN109 OWR6:OWR109 OMV6:OMV109 OCZ6:OCZ109 NTD6:NTD109 NJH6:NJH109 MZL6:MZL109 MPP6:MPP109 MFT6:MFT109 LVX6:LVX109 LMB6:LMB109 LCF6:LCF109 KSJ6:KSJ109 KIN6:KIN109 JYR6:JYR109 JOV6:JOV109 JEZ6:JEZ109 IVD6:IVD109 ILH6:ILH109 IBL6:IBL109 HRP6:HRP109 HHT6:HHT109 GXX6:GXX109 GOB6:GOB109 GEF6:GEF109 FUJ6:FUJ109 FKN6:FKN109 FAR6:FAR109 EQV6:EQV109 EGZ6:EGZ109 DXD6:DXD109 DNH6:DNH109 DDL6:DDL109 CTP6:CTP109 CJT6:CJT109 BZX6:BZX109 BQB6:BQB109 BGF6:BGF109 AWJ6:AWJ109 AMN6:AMN109 ACR6:ACR109 SV6:SV109 IZ6:IZ109 D6:D109 WVL3 WLP3 WBT3 VRX3 VIB3 UYF3 UOJ3 UEN3 TUR3 TKV3 TAZ3 SRD3 SHH3 RXL3 RNP3 RDT3 QTX3 QKB3 QAF3 PQJ3 PGN3 OWR3 OMV3 OCZ3 NTD3 NJH3 MZL3 MPP3 MFT3 LVX3 LMB3 LCF3 KSJ3 KIN3 JYR3 JOV3 JEZ3 IVD3 ILH3 IBL3 HRP3 HHT3 GXX3 GOB3 GEF3 FUJ3 FKN3 FAR3 EQV3 EGZ3 DXD3 DNH3 DDL3 CTP3 CJT3 BZX3 BQB3 BGF3 AWJ3 AMN3 ACR3 SV3 IZ3 D3">
      <formula1>"Complies,Partially complies,Does not comply,Under study,Not applicable"</formula1>
    </dataValidation>
    <dataValidation type="list" allowBlank="1" showInputMessage="1" showErrorMessage="1" sqref="K7:K137">
      <formula1>"PASS,FAIL,NotSupport,N/A/T,N/A/R,N/A/D"</formula1>
    </dataValidation>
  </dataValidations>
  <pageMargins left="0.75" right="0.75" top="1" bottom="1" header="0.5" footer="0.5"/>
  <pageSetup paperSize="9"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dimension ref="A1:L57"/>
  <sheetViews>
    <sheetView topLeftCell="C1" workbookViewId="0">
      <pane ySplit="1" topLeftCell="A2" activePane="bottomLeft" state="frozen"/>
      <selection pane="bottomLeft" activeCell="K4" sqref="K4"/>
    </sheetView>
  </sheetViews>
  <sheetFormatPr defaultRowHeight="12.75"/>
  <cols>
    <col min="1" max="1" width="39.375" style="306" customWidth="1"/>
    <col min="2" max="2" width="55.25" style="306" customWidth="1"/>
    <col min="3" max="4" width="3.75" style="306" customWidth="1"/>
    <col min="5" max="5" width="36.375" style="306" customWidth="1"/>
    <col min="6" max="10" width="0" style="306" hidden="1" customWidth="1"/>
    <col min="11" max="11" width="18.375" style="306" bestFit="1" customWidth="1"/>
    <col min="12" max="256" width="9" style="306"/>
    <col min="257" max="257" width="39.375" style="306" customWidth="1"/>
    <col min="258" max="258" width="55.25" style="306" customWidth="1"/>
    <col min="259" max="260" width="3.75" style="306" customWidth="1"/>
    <col min="261" max="261" width="36.375" style="306" customWidth="1"/>
    <col min="262" max="512" width="9" style="306"/>
    <col min="513" max="513" width="39.375" style="306" customWidth="1"/>
    <col min="514" max="514" width="55.25" style="306" customWidth="1"/>
    <col min="515" max="516" width="3.75" style="306" customWidth="1"/>
    <col min="517" max="517" width="36.375" style="306" customWidth="1"/>
    <col min="518" max="768" width="9" style="306"/>
    <col min="769" max="769" width="39.375" style="306" customWidth="1"/>
    <col min="770" max="770" width="55.25" style="306" customWidth="1"/>
    <col min="771" max="772" width="3.75" style="306" customWidth="1"/>
    <col min="773" max="773" width="36.375" style="306" customWidth="1"/>
    <col min="774" max="1024" width="9" style="306"/>
    <col min="1025" max="1025" width="39.375" style="306" customWidth="1"/>
    <col min="1026" max="1026" width="55.25" style="306" customWidth="1"/>
    <col min="1027" max="1028" width="3.75" style="306" customWidth="1"/>
    <col min="1029" max="1029" width="36.375" style="306" customWidth="1"/>
    <col min="1030" max="1280" width="9" style="306"/>
    <col min="1281" max="1281" width="39.375" style="306" customWidth="1"/>
    <col min="1282" max="1282" width="55.25" style="306" customWidth="1"/>
    <col min="1283" max="1284" width="3.75" style="306" customWidth="1"/>
    <col min="1285" max="1285" width="36.375" style="306" customWidth="1"/>
    <col min="1286" max="1536" width="9" style="306"/>
    <col min="1537" max="1537" width="39.375" style="306" customWidth="1"/>
    <col min="1538" max="1538" width="55.25" style="306" customWidth="1"/>
    <col min="1539" max="1540" width="3.75" style="306" customWidth="1"/>
    <col min="1541" max="1541" width="36.375" style="306" customWidth="1"/>
    <col min="1542" max="1792" width="9" style="306"/>
    <col min="1793" max="1793" width="39.375" style="306" customWidth="1"/>
    <col min="1794" max="1794" width="55.25" style="306" customWidth="1"/>
    <col min="1795" max="1796" width="3.75" style="306" customWidth="1"/>
    <col min="1797" max="1797" width="36.375" style="306" customWidth="1"/>
    <col min="1798" max="2048" width="9" style="306"/>
    <col min="2049" max="2049" width="39.375" style="306" customWidth="1"/>
    <col min="2050" max="2050" width="55.25" style="306" customWidth="1"/>
    <col min="2051" max="2052" width="3.75" style="306" customWidth="1"/>
    <col min="2053" max="2053" width="36.375" style="306" customWidth="1"/>
    <col min="2054" max="2304" width="9" style="306"/>
    <col min="2305" max="2305" width="39.375" style="306" customWidth="1"/>
    <col min="2306" max="2306" width="55.25" style="306" customWidth="1"/>
    <col min="2307" max="2308" width="3.75" style="306" customWidth="1"/>
    <col min="2309" max="2309" width="36.375" style="306" customWidth="1"/>
    <col min="2310" max="2560" width="9" style="306"/>
    <col min="2561" max="2561" width="39.375" style="306" customWidth="1"/>
    <col min="2562" max="2562" width="55.25" style="306" customWidth="1"/>
    <col min="2563" max="2564" width="3.75" style="306" customWidth="1"/>
    <col min="2565" max="2565" width="36.375" style="306" customWidth="1"/>
    <col min="2566" max="2816" width="9" style="306"/>
    <col min="2817" max="2817" width="39.375" style="306" customWidth="1"/>
    <col min="2818" max="2818" width="55.25" style="306" customWidth="1"/>
    <col min="2819" max="2820" width="3.75" style="306" customWidth="1"/>
    <col min="2821" max="2821" width="36.375" style="306" customWidth="1"/>
    <col min="2822" max="3072" width="9" style="306"/>
    <col min="3073" max="3073" width="39.375" style="306" customWidth="1"/>
    <col min="3074" max="3074" width="55.25" style="306" customWidth="1"/>
    <col min="3075" max="3076" width="3.75" style="306" customWidth="1"/>
    <col min="3077" max="3077" width="36.375" style="306" customWidth="1"/>
    <col min="3078" max="3328" width="9" style="306"/>
    <col min="3329" max="3329" width="39.375" style="306" customWidth="1"/>
    <col min="3330" max="3330" width="55.25" style="306" customWidth="1"/>
    <col min="3331" max="3332" width="3.75" style="306" customWidth="1"/>
    <col min="3333" max="3333" width="36.375" style="306" customWidth="1"/>
    <col min="3334" max="3584" width="9" style="306"/>
    <col min="3585" max="3585" width="39.375" style="306" customWidth="1"/>
    <col min="3586" max="3586" width="55.25" style="306" customWidth="1"/>
    <col min="3587" max="3588" width="3.75" style="306" customWidth="1"/>
    <col min="3589" max="3589" width="36.375" style="306" customWidth="1"/>
    <col min="3590" max="3840" width="9" style="306"/>
    <col min="3841" max="3841" width="39.375" style="306" customWidth="1"/>
    <col min="3842" max="3842" width="55.25" style="306" customWidth="1"/>
    <col min="3843" max="3844" width="3.75" style="306" customWidth="1"/>
    <col min="3845" max="3845" width="36.375" style="306" customWidth="1"/>
    <col min="3846" max="4096" width="9" style="306"/>
    <col min="4097" max="4097" width="39.375" style="306" customWidth="1"/>
    <col min="4098" max="4098" width="55.25" style="306" customWidth="1"/>
    <col min="4099" max="4100" width="3.75" style="306" customWidth="1"/>
    <col min="4101" max="4101" width="36.375" style="306" customWidth="1"/>
    <col min="4102" max="4352" width="9" style="306"/>
    <col min="4353" max="4353" width="39.375" style="306" customWidth="1"/>
    <col min="4354" max="4354" width="55.25" style="306" customWidth="1"/>
    <col min="4355" max="4356" width="3.75" style="306" customWidth="1"/>
    <col min="4357" max="4357" width="36.375" style="306" customWidth="1"/>
    <col min="4358" max="4608" width="9" style="306"/>
    <col min="4609" max="4609" width="39.375" style="306" customWidth="1"/>
    <col min="4610" max="4610" width="55.25" style="306" customWidth="1"/>
    <col min="4611" max="4612" width="3.75" style="306" customWidth="1"/>
    <col min="4613" max="4613" width="36.375" style="306" customWidth="1"/>
    <col min="4614" max="4864" width="9" style="306"/>
    <col min="4865" max="4865" width="39.375" style="306" customWidth="1"/>
    <col min="4866" max="4866" width="55.25" style="306" customWidth="1"/>
    <col min="4867" max="4868" width="3.75" style="306" customWidth="1"/>
    <col min="4869" max="4869" width="36.375" style="306" customWidth="1"/>
    <col min="4870" max="5120" width="9" style="306"/>
    <col min="5121" max="5121" width="39.375" style="306" customWidth="1"/>
    <col min="5122" max="5122" width="55.25" style="306" customWidth="1"/>
    <col min="5123" max="5124" width="3.75" style="306" customWidth="1"/>
    <col min="5125" max="5125" width="36.375" style="306" customWidth="1"/>
    <col min="5126" max="5376" width="9" style="306"/>
    <col min="5377" max="5377" width="39.375" style="306" customWidth="1"/>
    <col min="5378" max="5378" width="55.25" style="306" customWidth="1"/>
    <col min="5379" max="5380" width="3.75" style="306" customWidth="1"/>
    <col min="5381" max="5381" width="36.375" style="306" customWidth="1"/>
    <col min="5382" max="5632" width="9" style="306"/>
    <col min="5633" max="5633" width="39.375" style="306" customWidth="1"/>
    <col min="5634" max="5634" width="55.25" style="306" customWidth="1"/>
    <col min="5635" max="5636" width="3.75" style="306" customWidth="1"/>
    <col min="5637" max="5637" width="36.375" style="306" customWidth="1"/>
    <col min="5638" max="5888" width="9" style="306"/>
    <col min="5889" max="5889" width="39.375" style="306" customWidth="1"/>
    <col min="5890" max="5890" width="55.25" style="306" customWidth="1"/>
    <col min="5891" max="5892" width="3.75" style="306" customWidth="1"/>
    <col min="5893" max="5893" width="36.375" style="306" customWidth="1"/>
    <col min="5894" max="6144" width="9" style="306"/>
    <col min="6145" max="6145" width="39.375" style="306" customWidth="1"/>
    <col min="6146" max="6146" width="55.25" style="306" customWidth="1"/>
    <col min="6147" max="6148" width="3.75" style="306" customWidth="1"/>
    <col min="6149" max="6149" width="36.375" style="306" customWidth="1"/>
    <col min="6150" max="6400" width="9" style="306"/>
    <col min="6401" max="6401" width="39.375" style="306" customWidth="1"/>
    <col min="6402" max="6402" width="55.25" style="306" customWidth="1"/>
    <col min="6403" max="6404" width="3.75" style="306" customWidth="1"/>
    <col min="6405" max="6405" width="36.375" style="306" customWidth="1"/>
    <col min="6406" max="6656" width="9" style="306"/>
    <col min="6657" max="6657" width="39.375" style="306" customWidth="1"/>
    <col min="6658" max="6658" width="55.25" style="306" customWidth="1"/>
    <col min="6659" max="6660" width="3.75" style="306" customWidth="1"/>
    <col min="6661" max="6661" width="36.375" style="306" customWidth="1"/>
    <col min="6662" max="6912" width="9" style="306"/>
    <col min="6913" max="6913" width="39.375" style="306" customWidth="1"/>
    <col min="6914" max="6914" width="55.25" style="306" customWidth="1"/>
    <col min="6915" max="6916" width="3.75" style="306" customWidth="1"/>
    <col min="6917" max="6917" width="36.375" style="306" customWidth="1"/>
    <col min="6918" max="7168" width="9" style="306"/>
    <col min="7169" max="7169" width="39.375" style="306" customWidth="1"/>
    <col min="7170" max="7170" width="55.25" style="306" customWidth="1"/>
    <col min="7171" max="7172" width="3.75" style="306" customWidth="1"/>
    <col min="7173" max="7173" width="36.375" style="306" customWidth="1"/>
    <col min="7174" max="7424" width="9" style="306"/>
    <col min="7425" max="7425" width="39.375" style="306" customWidth="1"/>
    <col min="7426" max="7426" width="55.25" style="306" customWidth="1"/>
    <col min="7427" max="7428" width="3.75" style="306" customWidth="1"/>
    <col min="7429" max="7429" width="36.375" style="306" customWidth="1"/>
    <col min="7430" max="7680" width="9" style="306"/>
    <col min="7681" max="7681" width="39.375" style="306" customWidth="1"/>
    <col min="7682" max="7682" width="55.25" style="306" customWidth="1"/>
    <col min="7683" max="7684" width="3.75" style="306" customWidth="1"/>
    <col min="7685" max="7685" width="36.375" style="306" customWidth="1"/>
    <col min="7686" max="7936" width="9" style="306"/>
    <col min="7937" max="7937" width="39.375" style="306" customWidth="1"/>
    <col min="7938" max="7938" width="55.25" style="306" customWidth="1"/>
    <col min="7939" max="7940" width="3.75" style="306" customWidth="1"/>
    <col min="7941" max="7941" width="36.375" style="306" customWidth="1"/>
    <col min="7942" max="8192" width="9" style="306"/>
    <col min="8193" max="8193" width="39.375" style="306" customWidth="1"/>
    <col min="8194" max="8194" width="55.25" style="306" customWidth="1"/>
    <col min="8195" max="8196" width="3.75" style="306" customWidth="1"/>
    <col min="8197" max="8197" width="36.375" style="306" customWidth="1"/>
    <col min="8198" max="8448" width="9" style="306"/>
    <col min="8449" max="8449" width="39.375" style="306" customWidth="1"/>
    <col min="8450" max="8450" width="55.25" style="306" customWidth="1"/>
    <col min="8451" max="8452" width="3.75" style="306" customWidth="1"/>
    <col min="8453" max="8453" width="36.375" style="306" customWidth="1"/>
    <col min="8454" max="8704" width="9" style="306"/>
    <col min="8705" max="8705" width="39.375" style="306" customWidth="1"/>
    <col min="8706" max="8706" width="55.25" style="306" customWidth="1"/>
    <col min="8707" max="8708" width="3.75" style="306" customWidth="1"/>
    <col min="8709" max="8709" width="36.375" style="306" customWidth="1"/>
    <col min="8710" max="8960" width="9" style="306"/>
    <col min="8961" max="8961" width="39.375" style="306" customWidth="1"/>
    <col min="8962" max="8962" width="55.25" style="306" customWidth="1"/>
    <col min="8963" max="8964" width="3.75" style="306" customWidth="1"/>
    <col min="8965" max="8965" width="36.375" style="306" customWidth="1"/>
    <col min="8966" max="9216" width="9" style="306"/>
    <col min="9217" max="9217" width="39.375" style="306" customWidth="1"/>
    <col min="9218" max="9218" width="55.25" style="306" customWidth="1"/>
    <col min="9219" max="9220" width="3.75" style="306" customWidth="1"/>
    <col min="9221" max="9221" width="36.375" style="306" customWidth="1"/>
    <col min="9222" max="9472" width="9" style="306"/>
    <col min="9473" max="9473" width="39.375" style="306" customWidth="1"/>
    <col min="9474" max="9474" width="55.25" style="306" customWidth="1"/>
    <col min="9475" max="9476" width="3.75" style="306" customWidth="1"/>
    <col min="9477" max="9477" width="36.375" style="306" customWidth="1"/>
    <col min="9478" max="9728" width="9" style="306"/>
    <col min="9729" max="9729" width="39.375" style="306" customWidth="1"/>
    <col min="9730" max="9730" width="55.25" style="306" customWidth="1"/>
    <col min="9731" max="9732" width="3.75" style="306" customWidth="1"/>
    <col min="9733" max="9733" width="36.375" style="306" customWidth="1"/>
    <col min="9734" max="9984" width="9" style="306"/>
    <col min="9985" max="9985" width="39.375" style="306" customWidth="1"/>
    <col min="9986" max="9986" width="55.25" style="306" customWidth="1"/>
    <col min="9987" max="9988" width="3.75" style="306" customWidth="1"/>
    <col min="9989" max="9989" width="36.375" style="306" customWidth="1"/>
    <col min="9990" max="10240" width="9" style="306"/>
    <col min="10241" max="10241" width="39.375" style="306" customWidth="1"/>
    <col min="10242" max="10242" width="55.25" style="306" customWidth="1"/>
    <col min="10243" max="10244" width="3.75" style="306" customWidth="1"/>
    <col min="10245" max="10245" width="36.375" style="306" customWidth="1"/>
    <col min="10246" max="10496" width="9" style="306"/>
    <col min="10497" max="10497" width="39.375" style="306" customWidth="1"/>
    <col min="10498" max="10498" width="55.25" style="306" customWidth="1"/>
    <col min="10499" max="10500" width="3.75" style="306" customWidth="1"/>
    <col min="10501" max="10501" width="36.375" style="306" customWidth="1"/>
    <col min="10502" max="10752" width="9" style="306"/>
    <col min="10753" max="10753" width="39.375" style="306" customWidth="1"/>
    <col min="10754" max="10754" width="55.25" style="306" customWidth="1"/>
    <col min="10755" max="10756" width="3.75" style="306" customWidth="1"/>
    <col min="10757" max="10757" width="36.375" style="306" customWidth="1"/>
    <col min="10758" max="11008" width="9" style="306"/>
    <col min="11009" max="11009" width="39.375" style="306" customWidth="1"/>
    <col min="11010" max="11010" width="55.25" style="306" customWidth="1"/>
    <col min="11011" max="11012" width="3.75" style="306" customWidth="1"/>
    <col min="11013" max="11013" width="36.375" style="306" customWidth="1"/>
    <col min="11014" max="11264" width="9" style="306"/>
    <col min="11265" max="11265" width="39.375" style="306" customWidth="1"/>
    <col min="11266" max="11266" width="55.25" style="306" customWidth="1"/>
    <col min="11267" max="11268" width="3.75" style="306" customWidth="1"/>
    <col min="11269" max="11269" width="36.375" style="306" customWidth="1"/>
    <col min="11270" max="11520" width="9" style="306"/>
    <col min="11521" max="11521" width="39.375" style="306" customWidth="1"/>
    <col min="11522" max="11522" width="55.25" style="306" customWidth="1"/>
    <col min="11523" max="11524" width="3.75" style="306" customWidth="1"/>
    <col min="11525" max="11525" width="36.375" style="306" customWidth="1"/>
    <col min="11526" max="11776" width="9" style="306"/>
    <col min="11777" max="11777" width="39.375" style="306" customWidth="1"/>
    <col min="11778" max="11778" width="55.25" style="306" customWidth="1"/>
    <col min="11779" max="11780" width="3.75" style="306" customWidth="1"/>
    <col min="11781" max="11781" width="36.375" style="306" customWidth="1"/>
    <col min="11782" max="12032" width="9" style="306"/>
    <col min="12033" max="12033" width="39.375" style="306" customWidth="1"/>
    <col min="12034" max="12034" width="55.25" style="306" customWidth="1"/>
    <col min="12035" max="12036" width="3.75" style="306" customWidth="1"/>
    <col min="12037" max="12037" width="36.375" style="306" customWidth="1"/>
    <col min="12038" max="12288" width="9" style="306"/>
    <col min="12289" max="12289" width="39.375" style="306" customWidth="1"/>
    <col min="12290" max="12290" width="55.25" style="306" customWidth="1"/>
    <col min="12291" max="12292" width="3.75" style="306" customWidth="1"/>
    <col min="12293" max="12293" width="36.375" style="306" customWidth="1"/>
    <col min="12294" max="12544" width="9" style="306"/>
    <col min="12545" max="12545" width="39.375" style="306" customWidth="1"/>
    <col min="12546" max="12546" width="55.25" style="306" customWidth="1"/>
    <col min="12547" max="12548" width="3.75" style="306" customWidth="1"/>
    <col min="12549" max="12549" width="36.375" style="306" customWidth="1"/>
    <col min="12550" max="12800" width="9" style="306"/>
    <col min="12801" max="12801" width="39.375" style="306" customWidth="1"/>
    <col min="12802" max="12802" width="55.25" style="306" customWidth="1"/>
    <col min="12803" max="12804" width="3.75" style="306" customWidth="1"/>
    <col min="12805" max="12805" width="36.375" style="306" customWidth="1"/>
    <col min="12806" max="13056" width="9" style="306"/>
    <col min="13057" max="13057" width="39.375" style="306" customWidth="1"/>
    <col min="13058" max="13058" width="55.25" style="306" customWidth="1"/>
    <col min="13059" max="13060" width="3.75" style="306" customWidth="1"/>
    <col min="13061" max="13061" width="36.375" style="306" customWidth="1"/>
    <col min="13062" max="13312" width="9" style="306"/>
    <col min="13313" max="13313" width="39.375" style="306" customWidth="1"/>
    <col min="13314" max="13314" width="55.25" style="306" customWidth="1"/>
    <col min="13315" max="13316" width="3.75" style="306" customWidth="1"/>
    <col min="13317" max="13317" width="36.375" style="306" customWidth="1"/>
    <col min="13318" max="13568" width="9" style="306"/>
    <col min="13569" max="13569" width="39.375" style="306" customWidth="1"/>
    <col min="13570" max="13570" width="55.25" style="306" customWidth="1"/>
    <col min="13571" max="13572" width="3.75" style="306" customWidth="1"/>
    <col min="13573" max="13573" width="36.375" style="306" customWidth="1"/>
    <col min="13574" max="13824" width="9" style="306"/>
    <col min="13825" max="13825" width="39.375" style="306" customWidth="1"/>
    <col min="13826" max="13826" width="55.25" style="306" customWidth="1"/>
    <col min="13827" max="13828" width="3.75" style="306" customWidth="1"/>
    <col min="13829" max="13829" width="36.375" style="306" customWidth="1"/>
    <col min="13830" max="14080" width="9" style="306"/>
    <col min="14081" max="14081" width="39.375" style="306" customWidth="1"/>
    <col min="14082" max="14082" width="55.25" style="306" customWidth="1"/>
    <col min="14083" max="14084" width="3.75" style="306" customWidth="1"/>
    <col min="14085" max="14085" width="36.375" style="306" customWidth="1"/>
    <col min="14086" max="14336" width="9" style="306"/>
    <col min="14337" max="14337" width="39.375" style="306" customWidth="1"/>
    <col min="14338" max="14338" width="55.25" style="306" customWidth="1"/>
    <col min="14339" max="14340" width="3.75" style="306" customWidth="1"/>
    <col min="14341" max="14341" width="36.375" style="306" customWidth="1"/>
    <col min="14342" max="14592" width="9" style="306"/>
    <col min="14593" max="14593" width="39.375" style="306" customWidth="1"/>
    <col min="14594" max="14594" width="55.25" style="306" customWidth="1"/>
    <col min="14595" max="14596" width="3.75" style="306" customWidth="1"/>
    <col min="14597" max="14597" width="36.375" style="306" customWidth="1"/>
    <col min="14598" max="14848" width="9" style="306"/>
    <col min="14849" max="14849" width="39.375" style="306" customWidth="1"/>
    <col min="14850" max="14850" width="55.25" style="306" customWidth="1"/>
    <col min="14851" max="14852" width="3.75" style="306" customWidth="1"/>
    <col min="14853" max="14853" width="36.375" style="306" customWidth="1"/>
    <col min="14854" max="15104" width="9" style="306"/>
    <col min="15105" max="15105" width="39.375" style="306" customWidth="1"/>
    <col min="15106" max="15106" width="55.25" style="306" customWidth="1"/>
    <col min="15107" max="15108" width="3.75" style="306" customWidth="1"/>
    <col min="15109" max="15109" width="36.375" style="306" customWidth="1"/>
    <col min="15110" max="15360" width="9" style="306"/>
    <col min="15361" max="15361" width="39.375" style="306" customWidth="1"/>
    <col min="15362" max="15362" width="55.25" style="306" customWidth="1"/>
    <col min="15363" max="15364" width="3.75" style="306" customWidth="1"/>
    <col min="15365" max="15365" width="36.375" style="306" customWidth="1"/>
    <col min="15366" max="15616" width="9" style="306"/>
    <col min="15617" max="15617" width="39.375" style="306" customWidth="1"/>
    <col min="15618" max="15618" width="55.25" style="306" customWidth="1"/>
    <col min="15619" max="15620" width="3.75" style="306" customWidth="1"/>
    <col min="15621" max="15621" width="36.375" style="306" customWidth="1"/>
    <col min="15622" max="15872" width="9" style="306"/>
    <col min="15873" max="15873" width="39.375" style="306" customWidth="1"/>
    <col min="15874" max="15874" width="55.25" style="306" customWidth="1"/>
    <col min="15875" max="15876" width="3.75" style="306" customWidth="1"/>
    <col min="15877" max="15877" width="36.375" style="306" customWidth="1"/>
    <col min="15878" max="16128" width="9" style="306"/>
    <col min="16129" max="16129" width="39.375" style="306" customWidth="1"/>
    <col min="16130" max="16130" width="55.25" style="306" customWidth="1"/>
    <col min="16131" max="16132" width="3.75" style="306" customWidth="1"/>
    <col min="16133" max="16133" width="36.375" style="306" customWidth="1"/>
    <col min="16134" max="16384" width="9" style="306"/>
  </cols>
  <sheetData>
    <row r="1" spans="1:12" ht="90.75" thickBot="1">
      <c r="A1" s="227" t="s">
        <v>8888</v>
      </c>
      <c r="B1" s="227" t="s">
        <v>8889</v>
      </c>
      <c r="C1" s="229" t="s">
        <v>2457</v>
      </c>
      <c r="D1" s="229" t="s">
        <v>2458</v>
      </c>
      <c r="E1" s="1185" t="s">
        <v>39</v>
      </c>
      <c r="K1" s="194" t="s">
        <v>9472</v>
      </c>
      <c r="L1" s="194" t="s">
        <v>9473</v>
      </c>
    </row>
    <row r="2" spans="1:12" ht="14.25">
      <c r="A2" s="233" t="s">
        <v>8890</v>
      </c>
      <c r="B2" s="1186"/>
      <c r="C2" s="1187"/>
      <c r="D2" s="1187"/>
      <c r="E2" s="1188"/>
    </row>
    <row r="3" spans="1:12" ht="15">
      <c r="A3" s="1189" t="s">
        <v>8891</v>
      </c>
      <c r="B3" s="252"/>
      <c r="C3" s="1190"/>
      <c r="D3" s="1190"/>
      <c r="E3" s="1191"/>
    </row>
    <row r="4" spans="1:12" ht="67.5">
      <c r="A4" s="1192"/>
      <c r="B4" s="249" t="s">
        <v>8892</v>
      </c>
      <c r="C4" s="306" t="s">
        <v>2463</v>
      </c>
      <c r="D4" s="1193"/>
      <c r="E4" s="1194"/>
      <c r="K4" s="9"/>
    </row>
    <row r="5" spans="1:12" ht="16.5">
      <c r="A5" s="1195" t="s">
        <v>8893</v>
      </c>
      <c r="B5" s="1196"/>
      <c r="C5" s="1190"/>
      <c r="D5" s="1190"/>
      <c r="E5" s="1191"/>
      <c r="K5" s="9"/>
    </row>
    <row r="6" spans="1:12" ht="33.75">
      <c r="A6" s="1192"/>
      <c r="B6" s="1197" t="s">
        <v>8894</v>
      </c>
      <c r="C6" s="306" t="s">
        <v>2463</v>
      </c>
      <c r="D6" s="1193"/>
      <c r="E6" s="1194"/>
      <c r="K6" s="9"/>
    </row>
    <row r="7" spans="1:12" ht="22.5">
      <c r="A7" s="1192"/>
      <c r="B7" s="1197" t="s">
        <v>8895</v>
      </c>
      <c r="C7" s="306" t="s">
        <v>2463</v>
      </c>
      <c r="D7" s="1193"/>
      <c r="E7" s="1194"/>
      <c r="K7" s="9"/>
    </row>
    <row r="8" spans="1:12" ht="15">
      <c r="A8" s="1198" t="s">
        <v>8896</v>
      </c>
      <c r="B8" s="288"/>
      <c r="C8" s="1199"/>
      <c r="D8" s="1199"/>
      <c r="E8" s="1200"/>
      <c r="K8" s="9"/>
    </row>
    <row r="9" spans="1:12" ht="15">
      <c r="A9" s="1201" t="s">
        <v>8897</v>
      </c>
      <c r="B9" s="288"/>
      <c r="C9" s="1199"/>
      <c r="D9" s="1199"/>
      <c r="E9" s="1200"/>
      <c r="K9" s="9"/>
    </row>
    <row r="10" spans="1:12" ht="15">
      <c r="A10" s="1202"/>
      <c r="B10" s="287" t="s">
        <v>8898</v>
      </c>
      <c r="C10" s="306" t="s">
        <v>2463</v>
      </c>
      <c r="D10" s="1095"/>
      <c r="E10" s="1203"/>
      <c r="K10" s="9"/>
    </row>
    <row r="11" spans="1:12" ht="23.25">
      <c r="A11" s="1095"/>
      <c r="B11" s="287" t="s">
        <v>8899</v>
      </c>
      <c r="C11" s="306" t="s">
        <v>2463</v>
      </c>
      <c r="D11" s="1095"/>
      <c r="E11" s="1203"/>
      <c r="K11" s="9"/>
    </row>
    <row r="12" spans="1:12" ht="23.25">
      <c r="A12" s="1095"/>
      <c r="B12" s="287" t="s">
        <v>8900</v>
      </c>
      <c r="C12" s="306" t="s">
        <v>2463</v>
      </c>
      <c r="D12" s="1095"/>
      <c r="E12" s="1203"/>
      <c r="K12" s="9"/>
    </row>
    <row r="13" spans="1:12" ht="23.25">
      <c r="A13" s="413"/>
      <c r="B13" s="287" t="s">
        <v>8901</v>
      </c>
      <c r="C13" s="306" t="s">
        <v>2463</v>
      </c>
      <c r="D13" s="413"/>
      <c r="E13" s="413"/>
      <c r="K13" s="9"/>
    </row>
    <row r="14" spans="1:12" ht="15">
      <c r="A14" s="1201" t="s">
        <v>8902</v>
      </c>
      <c r="B14" s="288"/>
      <c r="C14" s="705"/>
      <c r="D14" s="705"/>
      <c r="E14" s="705"/>
      <c r="K14" s="9"/>
    </row>
    <row r="15" spans="1:12" ht="23.25">
      <c r="A15" s="413"/>
      <c r="B15" s="287" t="s">
        <v>8903</v>
      </c>
      <c r="C15" s="306" t="s">
        <v>2463</v>
      </c>
      <c r="D15" s="413"/>
      <c r="E15" s="413"/>
      <c r="K15" s="9"/>
    </row>
    <row r="16" spans="1:12" ht="15">
      <c r="A16" s="413"/>
      <c r="B16" s="287" t="s">
        <v>8904</v>
      </c>
      <c r="C16" s="306" t="s">
        <v>2463</v>
      </c>
      <c r="D16" s="413"/>
      <c r="E16" s="413"/>
      <c r="K16" s="9"/>
    </row>
    <row r="17" spans="1:11" ht="57">
      <c r="A17" s="413"/>
      <c r="B17" s="287" t="s">
        <v>8905</v>
      </c>
      <c r="C17" s="306" t="s">
        <v>2463</v>
      </c>
      <c r="D17" s="413"/>
      <c r="E17" s="413"/>
      <c r="K17" s="9"/>
    </row>
    <row r="18" spans="1:11" ht="23.25">
      <c r="A18" s="413"/>
      <c r="B18" s="287" t="s">
        <v>8906</v>
      </c>
      <c r="C18" s="306" t="s">
        <v>2463</v>
      </c>
      <c r="D18" s="413"/>
      <c r="E18" s="413"/>
      <c r="K18" s="9"/>
    </row>
    <row r="19" spans="1:11" ht="15">
      <c r="A19" s="413"/>
      <c r="B19" s="287" t="s">
        <v>8907</v>
      </c>
      <c r="C19" s="306" t="s">
        <v>2463</v>
      </c>
      <c r="D19" s="413"/>
      <c r="E19" s="413"/>
      <c r="K19" s="9"/>
    </row>
    <row r="20" spans="1:11" ht="23.25">
      <c r="A20" s="413"/>
      <c r="B20" s="287" t="s">
        <v>8908</v>
      </c>
      <c r="C20" s="306" t="s">
        <v>2463</v>
      </c>
      <c r="D20" s="413"/>
      <c r="E20" s="413"/>
      <c r="K20" s="9"/>
    </row>
    <row r="21" spans="1:11" ht="34.5">
      <c r="A21" s="413"/>
      <c r="B21" s="287" t="s">
        <v>8909</v>
      </c>
      <c r="C21" s="306" t="s">
        <v>2463</v>
      </c>
      <c r="D21" s="413"/>
      <c r="E21" s="413"/>
      <c r="K21" s="9"/>
    </row>
    <row r="22" spans="1:11" ht="135.75">
      <c r="A22" s="413"/>
      <c r="B22" s="287" t="s">
        <v>8910</v>
      </c>
      <c r="C22" s="306" t="s">
        <v>2463</v>
      </c>
      <c r="D22" s="413"/>
      <c r="E22" s="413"/>
      <c r="K22" s="9"/>
    </row>
    <row r="23" spans="1:11" ht="15">
      <c r="A23" s="1201" t="s">
        <v>8911</v>
      </c>
      <c r="B23" s="288"/>
      <c r="C23" s="705"/>
      <c r="D23" s="705"/>
      <c r="E23" s="705"/>
      <c r="K23" s="9"/>
    </row>
    <row r="24" spans="1:11" ht="15">
      <c r="A24" s="413"/>
      <c r="B24" s="287" t="s">
        <v>8912</v>
      </c>
      <c r="C24" s="306" t="s">
        <v>2463</v>
      </c>
      <c r="D24" s="413"/>
      <c r="E24" s="413"/>
      <c r="K24" s="9"/>
    </row>
    <row r="25" spans="1:11" ht="23.25">
      <c r="A25" s="413"/>
      <c r="B25" s="356" t="s">
        <v>8913</v>
      </c>
      <c r="C25" s="306" t="s">
        <v>2463</v>
      </c>
      <c r="D25" s="413"/>
      <c r="E25" s="413"/>
      <c r="K25" s="9"/>
    </row>
    <row r="26" spans="1:11" ht="45.75">
      <c r="A26" s="413"/>
      <c r="B26" s="356" t="s">
        <v>8914</v>
      </c>
      <c r="C26" s="306" t="s">
        <v>2463</v>
      </c>
      <c r="D26" s="413"/>
      <c r="E26" s="413"/>
      <c r="K26" s="9"/>
    </row>
    <row r="27" spans="1:11" ht="45.75">
      <c r="B27" s="350" t="s">
        <v>8915</v>
      </c>
      <c r="C27" s="306" t="s">
        <v>2463</v>
      </c>
      <c r="D27" s="413"/>
      <c r="E27" s="413"/>
      <c r="K27" s="9"/>
    </row>
    <row r="28" spans="1:11" ht="15">
      <c r="A28" s="413"/>
      <c r="B28" s="253" t="s">
        <v>8916</v>
      </c>
      <c r="C28" s="306" t="s">
        <v>2463</v>
      </c>
      <c r="D28" s="413"/>
      <c r="E28" s="413"/>
      <c r="K28" s="9"/>
    </row>
    <row r="29" spans="1:11" ht="23.25">
      <c r="A29" s="413"/>
      <c r="B29" s="356" t="s">
        <v>8917</v>
      </c>
      <c r="C29" s="306" t="s">
        <v>2463</v>
      </c>
      <c r="D29" s="413"/>
      <c r="E29" s="413"/>
      <c r="K29" s="9"/>
    </row>
    <row r="30" spans="1:11" ht="23.25">
      <c r="A30" s="413"/>
      <c r="B30" s="356" t="s">
        <v>8918</v>
      </c>
      <c r="C30" s="306" t="s">
        <v>2463</v>
      </c>
      <c r="D30" s="413"/>
      <c r="E30" s="413"/>
      <c r="K30" s="9"/>
    </row>
    <row r="31" spans="1:11" ht="15">
      <c r="A31" s="413"/>
      <c r="B31" s="287" t="s">
        <v>8919</v>
      </c>
      <c r="C31" s="306" t="s">
        <v>2463</v>
      </c>
      <c r="D31" s="413"/>
      <c r="E31" s="413"/>
      <c r="K31" s="9"/>
    </row>
    <row r="32" spans="1:11" ht="23.25">
      <c r="A32" s="413"/>
      <c r="B32" s="356" t="s">
        <v>8920</v>
      </c>
      <c r="C32" s="306" t="s">
        <v>2463</v>
      </c>
      <c r="D32" s="413"/>
      <c r="E32" s="413"/>
      <c r="K32" s="9"/>
    </row>
    <row r="33" spans="1:11" ht="34.5">
      <c r="A33" s="413"/>
      <c r="B33" s="356" t="s">
        <v>8921</v>
      </c>
      <c r="C33" s="306" t="s">
        <v>2463</v>
      </c>
      <c r="D33" s="413"/>
      <c r="E33" s="413"/>
      <c r="K33" s="9"/>
    </row>
    <row r="34" spans="1:11" ht="23.25">
      <c r="A34" s="413"/>
      <c r="B34" s="356" t="s">
        <v>8922</v>
      </c>
      <c r="C34" s="306" t="s">
        <v>2463</v>
      </c>
      <c r="D34" s="413"/>
      <c r="E34" s="413"/>
      <c r="K34" s="9"/>
    </row>
    <row r="35" spans="1:11" ht="15">
      <c r="A35" s="413"/>
      <c r="B35" s="356" t="s">
        <v>8923</v>
      </c>
      <c r="C35" s="306" t="s">
        <v>2463</v>
      </c>
      <c r="D35" s="413"/>
      <c r="E35" s="413"/>
      <c r="K35" s="9"/>
    </row>
    <row r="36" spans="1:11" ht="23.25">
      <c r="A36" s="413"/>
      <c r="B36" s="356" t="s">
        <v>8924</v>
      </c>
      <c r="C36" s="306" t="s">
        <v>2463</v>
      </c>
      <c r="D36" s="413"/>
      <c r="E36" s="413"/>
      <c r="K36" s="9"/>
    </row>
    <row r="37" spans="1:11" ht="12.75" customHeight="1">
      <c r="A37" s="413"/>
      <c r="B37" s="356" t="s">
        <v>8925</v>
      </c>
      <c r="C37" s="306" t="s">
        <v>2463</v>
      </c>
      <c r="D37" s="413"/>
      <c r="E37" s="413"/>
      <c r="K37" s="9"/>
    </row>
    <row r="38" spans="1:11" ht="15">
      <c r="A38" s="413"/>
      <c r="B38" s="287" t="s">
        <v>8926</v>
      </c>
      <c r="C38" s="306" t="s">
        <v>2463</v>
      </c>
      <c r="D38" s="413"/>
      <c r="E38" s="413"/>
      <c r="K38" s="9"/>
    </row>
    <row r="39" spans="1:11" ht="23.25">
      <c r="A39" s="1204"/>
      <c r="B39" s="356" t="s">
        <v>8927</v>
      </c>
      <c r="C39" s="306" t="s">
        <v>2463</v>
      </c>
      <c r="D39" s="413"/>
      <c r="E39" s="413"/>
      <c r="K39" s="9"/>
    </row>
    <row r="40" spans="1:11" ht="23.25">
      <c r="A40" s="1204"/>
      <c r="B40" s="356" t="s">
        <v>8928</v>
      </c>
      <c r="C40" s="306" t="s">
        <v>2463</v>
      </c>
      <c r="D40" s="413"/>
      <c r="E40" s="413"/>
      <c r="K40" s="9"/>
    </row>
    <row r="41" spans="1:11" ht="15">
      <c r="A41" s="413"/>
      <c r="B41" s="356" t="s">
        <v>8929</v>
      </c>
      <c r="C41" s="306" t="s">
        <v>2463</v>
      </c>
      <c r="D41" s="413"/>
      <c r="E41" s="413"/>
      <c r="K41" s="9"/>
    </row>
    <row r="42" spans="1:11" ht="15">
      <c r="A42" s="1198" t="s">
        <v>8930</v>
      </c>
      <c r="B42" s="288"/>
      <c r="C42" s="705"/>
      <c r="D42" s="705"/>
      <c r="E42" s="705"/>
      <c r="K42" s="9"/>
    </row>
    <row r="43" spans="1:11" ht="15">
      <c r="A43" s="413"/>
      <c r="B43" s="287"/>
      <c r="C43" s="413"/>
      <c r="D43" s="413"/>
      <c r="E43" s="413"/>
      <c r="K43" s="9"/>
    </row>
    <row r="44" spans="1:11" ht="15">
      <c r="A44" s="1205" t="s">
        <v>8931</v>
      </c>
      <c r="B44" s="256"/>
      <c r="C44" s="705"/>
      <c r="D44" s="705"/>
      <c r="E44" s="705"/>
      <c r="K44" s="9"/>
    </row>
    <row r="45" spans="1:11" ht="15">
      <c r="A45" s="1201" t="s">
        <v>8932</v>
      </c>
      <c r="B45" s="256"/>
      <c r="C45" s="705"/>
      <c r="D45" s="705"/>
      <c r="E45" s="705"/>
      <c r="K45" s="9"/>
    </row>
    <row r="46" spans="1:11" ht="15">
      <c r="A46" s="413"/>
      <c r="B46" s="253" t="s">
        <v>8933</v>
      </c>
      <c r="C46" s="413"/>
      <c r="D46" s="413"/>
      <c r="E46" s="413"/>
      <c r="K46" s="9"/>
    </row>
    <row r="47" spans="1:11" ht="15">
      <c r="A47" s="1201" t="s">
        <v>8934</v>
      </c>
      <c r="B47" s="256"/>
      <c r="C47" s="705"/>
      <c r="D47" s="705"/>
      <c r="E47" s="705"/>
      <c r="K47" s="9"/>
    </row>
    <row r="48" spans="1:11" ht="15">
      <c r="A48" s="413"/>
      <c r="B48" s="253" t="s">
        <v>8933</v>
      </c>
      <c r="C48" s="413"/>
      <c r="D48" s="413"/>
      <c r="E48" s="413"/>
      <c r="K48" s="9"/>
    </row>
    <row r="49" spans="1:11" ht="15">
      <c r="A49" s="1201" t="s">
        <v>8935</v>
      </c>
      <c r="B49" s="256"/>
      <c r="C49" s="705"/>
      <c r="D49" s="705"/>
      <c r="E49" s="705"/>
      <c r="K49" s="9"/>
    </row>
    <row r="50" spans="1:11" ht="15">
      <c r="A50" s="413"/>
      <c r="B50" s="253" t="s">
        <v>8936</v>
      </c>
      <c r="C50" s="413"/>
      <c r="D50" s="413"/>
      <c r="E50" s="413"/>
      <c r="K50" s="9"/>
    </row>
    <row r="51" spans="1:11">
      <c r="B51" s="390"/>
    </row>
    <row r="52" spans="1:11">
      <c r="B52" s="390"/>
    </row>
    <row r="53" spans="1:11">
      <c r="B53" s="390"/>
    </row>
    <row r="54" spans="1:11">
      <c r="B54" s="390"/>
    </row>
    <row r="55" spans="1:11">
      <c r="B55" s="390"/>
    </row>
    <row r="56" spans="1:11">
      <c r="B56" s="390"/>
    </row>
    <row r="57" spans="1:11">
      <c r="B57" s="390"/>
    </row>
  </sheetData>
  <phoneticPr fontId="3" type="noConversion"/>
  <conditionalFormatting sqref="C1 E2">
    <cfRule type="cellIs" dxfId="1" priority="1" stopIfTrue="1" operator="equal">
      <formula>"N/A"</formula>
    </cfRule>
    <cfRule type="cellIs" dxfId="0" priority="2" stopIfTrue="1" operator="equal">
      <formula>"?"</formula>
    </cfRule>
  </conditionalFormatting>
  <dataValidations count="1">
    <dataValidation type="list" allowBlank="1" showInputMessage="1" showErrorMessage="1" sqref="K4:K50">
      <formula1>"PASS,FAIL,NotSupport,N/A/T,N/A/R,N/A/D"</formula1>
    </dataValidation>
  </dataValidations>
  <pageMargins left="0.1" right="0.1" top="0.5" bottom="0.75" header="0.5" footer="0.5"/>
  <pageSetup scale="75" orientation="landscape" r:id="rId1"/>
  <headerFooter alignWithMargins="0">
    <oddFooter>&amp;Lt.otten&amp;CProprietary and Restricted to Sprint PCS L.P.
and Vendor use only</oddFooter>
  </headerFooter>
</worksheet>
</file>

<file path=xl/worksheets/sheet17.xml><?xml version="1.0" encoding="utf-8"?>
<worksheet xmlns="http://schemas.openxmlformats.org/spreadsheetml/2006/main" xmlns:r="http://schemas.openxmlformats.org/officeDocument/2006/relationships">
  <sheetPr>
    <outlinePr summaryBelow="0"/>
  </sheetPr>
  <dimension ref="A1:L240"/>
  <sheetViews>
    <sheetView zoomScale="85" zoomScaleNormal="85" workbookViewId="0">
      <pane ySplit="6" topLeftCell="A7" activePane="bottomLeft" state="frozen"/>
      <selection pane="bottomLeft" activeCell="A105" sqref="A105:XFD105"/>
    </sheetView>
  </sheetViews>
  <sheetFormatPr defaultRowHeight="12.75" outlineLevelRow="1"/>
  <cols>
    <col min="1" max="1" width="12.75" style="393" customWidth="1"/>
    <col min="2" max="2" width="33" style="393" customWidth="1"/>
    <col min="3" max="3" width="17.125" style="393" customWidth="1"/>
    <col min="4" max="4" width="4.625" style="393" customWidth="1"/>
    <col min="5" max="5" width="5.125" style="393" customWidth="1"/>
    <col min="6" max="6" width="9.75" style="393" customWidth="1"/>
    <col min="7" max="7" width="18.875" style="393" customWidth="1"/>
    <col min="8" max="8" width="22" style="393" customWidth="1"/>
    <col min="9" max="9" width="35.5" style="393" customWidth="1"/>
    <col min="10" max="10" width="9" style="393"/>
    <col min="11" max="11" width="19.25" style="393" bestFit="1" customWidth="1"/>
    <col min="12" max="256" width="9" style="393"/>
    <col min="257" max="257" width="12.75" style="393" customWidth="1"/>
    <col min="258" max="258" width="33" style="393" customWidth="1"/>
    <col min="259" max="259" width="17.125" style="393" customWidth="1"/>
    <col min="260" max="260" width="4.625" style="393" customWidth="1"/>
    <col min="261" max="261" width="5.125" style="393" customWidth="1"/>
    <col min="262" max="262" width="9.75" style="393" customWidth="1"/>
    <col min="263" max="263" width="18.875" style="393" customWidth="1"/>
    <col min="264" max="264" width="22" style="393" customWidth="1"/>
    <col min="265" max="265" width="35.5" style="393" customWidth="1"/>
    <col min="266" max="512" width="9" style="393"/>
    <col min="513" max="513" width="12.75" style="393" customWidth="1"/>
    <col min="514" max="514" width="33" style="393" customWidth="1"/>
    <col min="515" max="515" width="17.125" style="393" customWidth="1"/>
    <col min="516" max="516" width="4.625" style="393" customWidth="1"/>
    <col min="517" max="517" width="5.125" style="393" customWidth="1"/>
    <col min="518" max="518" width="9.75" style="393" customWidth="1"/>
    <col min="519" max="519" width="18.875" style="393" customWidth="1"/>
    <col min="520" max="520" width="22" style="393" customWidth="1"/>
    <col min="521" max="521" width="35.5" style="393" customWidth="1"/>
    <col min="522" max="768" width="9" style="393"/>
    <col min="769" max="769" width="12.75" style="393" customWidth="1"/>
    <col min="770" max="770" width="33" style="393" customWidth="1"/>
    <col min="771" max="771" width="17.125" style="393" customWidth="1"/>
    <col min="772" max="772" width="4.625" style="393" customWidth="1"/>
    <col min="773" max="773" width="5.125" style="393" customWidth="1"/>
    <col min="774" max="774" width="9.75" style="393" customWidth="1"/>
    <col min="775" max="775" width="18.875" style="393" customWidth="1"/>
    <col min="776" max="776" width="22" style="393" customWidth="1"/>
    <col min="777" max="777" width="35.5" style="393" customWidth="1"/>
    <col min="778" max="1024" width="9" style="393"/>
    <col min="1025" max="1025" width="12.75" style="393" customWidth="1"/>
    <col min="1026" max="1026" width="33" style="393" customWidth="1"/>
    <col min="1027" max="1027" width="17.125" style="393" customWidth="1"/>
    <col min="1028" max="1028" width="4.625" style="393" customWidth="1"/>
    <col min="1029" max="1029" width="5.125" style="393" customWidth="1"/>
    <col min="1030" max="1030" width="9.75" style="393" customWidth="1"/>
    <col min="1031" max="1031" width="18.875" style="393" customWidth="1"/>
    <col min="1032" max="1032" width="22" style="393" customWidth="1"/>
    <col min="1033" max="1033" width="35.5" style="393" customWidth="1"/>
    <col min="1034" max="1280" width="9" style="393"/>
    <col min="1281" max="1281" width="12.75" style="393" customWidth="1"/>
    <col min="1282" max="1282" width="33" style="393" customWidth="1"/>
    <col min="1283" max="1283" width="17.125" style="393" customWidth="1"/>
    <col min="1284" max="1284" width="4.625" style="393" customWidth="1"/>
    <col min="1285" max="1285" width="5.125" style="393" customWidth="1"/>
    <col min="1286" max="1286" width="9.75" style="393" customWidth="1"/>
    <col min="1287" max="1287" width="18.875" style="393" customWidth="1"/>
    <col min="1288" max="1288" width="22" style="393" customWidth="1"/>
    <col min="1289" max="1289" width="35.5" style="393" customWidth="1"/>
    <col min="1290" max="1536" width="9" style="393"/>
    <col min="1537" max="1537" width="12.75" style="393" customWidth="1"/>
    <col min="1538" max="1538" width="33" style="393" customWidth="1"/>
    <col min="1539" max="1539" width="17.125" style="393" customWidth="1"/>
    <col min="1540" max="1540" width="4.625" style="393" customWidth="1"/>
    <col min="1541" max="1541" width="5.125" style="393" customWidth="1"/>
    <col min="1542" max="1542" width="9.75" style="393" customWidth="1"/>
    <col min="1543" max="1543" width="18.875" style="393" customWidth="1"/>
    <col min="1544" max="1544" width="22" style="393" customWidth="1"/>
    <col min="1545" max="1545" width="35.5" style="393" customWidth="1"/>
    <col min="1546" max="1792" width="9" style="393"/>
    <col min="1793" max="1793" width="12.75" style="393" customWidth="1"/>
    <col min="1794" max="1794" width="33" style="393" customWidth="1"/>
    <col min="1795" max="1795" width="17.125" style="393" customWidth="1"/>
    <col min="1796" max="1796" width="4.625" style="393" customWidth="1"/>
    <col min="1797" max="1797" width="5.125" style="393" customWidth="1"/>
    <col min="1798" max="1798" width="9.75" style="393" customWidth="1"/>
    <col min="1799" max="1799" width="18.875" style="393" customWidth="1"/>
    <col min="1800" max="1800" width="22" style="393" customWidth="1"/>
    <col min="1801" max="1801" width="35.5" style="393" customWidth="1"/>
    <col min="1802" max="2048" width="9" style="393"/>
    <col min="2049" max="2049" width="12.75" style="393" customWidth="1"/>
    <col min="2050" max="2050" width="33" style="393" customWidth="1"/>
    <col min="2051" max="2051" width="17.125" style="393" customWidth="1"/>
    <col min="2052" max="2052" width="4.625" style="393" customWidth="1"/>
    <col min="2053" max="2053" width="5.125" style="393" customWidth="1"/>
    <col min="2054" max="2054" width="9.75" style="393" customWidth="1"/>
    <col min="2055" max="2055" width="18.875" style="393" customWidth="1"/>
    <col min="2056" max="2056" width="22" style="393" customWidth="1"/>
    <col min="2057" max="2057" width="35.5" style="393" customWidth="1"/>
    <col min="2058" max="2304" width="9" style="393"/>
    <col min="2305" max="2305" width="12.75" style="393" customWidth="1"/>
    <col min="2306" max="2306" width="33" style="393" customWidth="1"/>
    <col min="2307" max="2307" width="17.125" style="393" customWidth="1"/>
    <col min="2308" max="2308" width="4.625" style="393" customWidth="1"/>
    <col min="2309" max="2309" width="5.125" style="393" customWidth="1"/>
    <col min="2310" max="2310" width="9.75" style="393" customWidth="1"/>
    <col min="2311" max="2311" width="18.875" style="393" customWidth="1"/>
    <col min="2312" max="2312" width="22" style="393" customWidth="1"/>
    <col min="2313" max="2313" width="35.5" style="393" customWidth="1"/>
    <col min="2314" max="2560" width="9" style="393"/>
    <col min="2561" max="2561" width="12.75" style="393" customWidth="1"/>
    <col min="2562" max="2562" width="33" style="393" customWidth="1"/>
    <col min="2563" max="2563" width="17.125" style="393" customWidth="1"/>
    <col min="2564" max="2564" width="4.625" style="393" customWidth="1"/>
    <col min="2565" max="2565" width="5.125" style="393" customWidth="1"/>
    <col min="2566" max="2566" width="9.75" style="393" customWidth="1"/>
    <col min="2567" max="2567" width="18.875" style="393" customWidth="1"/>
    <col min="2568" max="2568" width="22" style="393" customWidth="1"/>
    <col min="2569" max="2569" width="35.5" style="393" customWidth="1"/>
    <col min="2570" max="2816" width="9" style="393"/>
    <col min="2817" max="2817" width="12.75" style="393" customWidth="1"/>
    <col min="2818" max="2818" width="33" style="393" customWidth="1"/>
    <col min="2819" max="2819" width="17.125" style="393" customWidth="1"/>
    <col min="2820" max="2820" width="4.625" style="393" customWidth="1"/>
    <col min="2821" max="2821" width="5.125" style="393" customWidth="1"/>
    <col min="2822" max="2822" width="9.75" style="393" customWidth="1"/>
    <col min="2823" max="2823" width="18.875" style="393" customWidth="1"/>
    <col min="2824" max="2824" width="22" style="393" customWidth="1"/>
    <col min="2825" max="2825" width="35.5" style="393" customWidth="1"/>
    <col min="2826" max="3072" width="9" style="393"/>
    <col min="3073" max="3073" width="12.75" style="393" customWidth="1"/>
    <col min="3074" max="3074" width="33" style="393" customWidth="1"/>
    <col min="3075" max="3075" width="17.125" style="393" customWidth="1"/>
    <col min="3076" max="3076" width="4.625" style="393" customWidth="1"/>
    <col min="3077" max="3077" width="5.125" style="393" customWidth="1"/>
    <col min="3078" max="3078" width="9.75" style="393" customWidth="1"/>
    <col min="3079" max="3079" width="18.875" style="393" customWidth="1"/>
    <col min="3080" max="3080" width="22" style="393" customWidth="1"/>
    <col min="3081" max="3081" width="35.5" style="393" customWidth="1"/>
    <col min="3082" max="3328" width="9" style="393"/>
    <col min="3329" max="3329" width="12.75" style="393" customWidth="1"/>
    <col min="3330" max="3330" width="33" style="393" customWidth="1"/>
    <col min="3331" max="3331" width="17.125" style="393" customWidth="1"/>
    <col min="3332" max="3332" width="4.625" style="393" customWidth="1"/>
    <col min="3333" max="3333" width="5.125" style="393" customWidth="1"/>
    <col min="3334" max="3334" width="9.75" style="393" customWidth="1"/>
    <col min="3335" max="3335" width="18.875" style="393" customWidth="1"/>
    <col min="3336" max="3336" width="22" style="393" customWidth="1"/>
    <col min="3337" max="3337" width="35.5" style="393" customWidth="1"/>
    <col min="3338" max="3584" width="9" style="393"/>
    <col min="3585" max="3585" width="12.75" style="393" customWidth="1"/>
    <col min="3586" max="3586" width="33" style="393" customWidth="1"/>
    <col min="3587" max="3587" width="17.125" style="393" customWidth="1"/>
    <col min="3588" max="3588" width="4.625" style="393" customWidth="1"/>
    <col min="3589" max="3589" width="5.125" style="393" customWidth="1"/>
    <col min="3590" max="3590" width="9.75" style="393" customWidth="1"/>
    <col min="3591" max="3591" width="18.875" style="393" customWidth="1"/>
    <col min="3592" max="3592" width="22" style="393" customWidth="1"/>
    <col min="3593" max="3593" width="35.5" style="393" customWidth="1"/>
    <col min="3594" max="3840" width="9" style="393"/>
    <col min="3841" max="3841" width="12.75" style="393" customWidth="1"/>
    <col min="3842" max="3842" width="33" style="393" customWidth="1"/>
    <col min="3843" max="3843" width="17.125" style="393" customWidth="1"/>
    <col min="3844" max="3844" width="4.625" style="393" customWidth="1"/>
    <col min="3845" max="3845" width="5.125" style="393" customWidth="1"/>
    <col min="3846" max="3846" width="9.75" style="393" customWidth="1"/>
    <col min="3847" max="3847" width="18.875" style="393" customWidth="1"/>
    <col min="3848" max="3848" width="22" style="393" customWidth="1"/>
    <col min="3849" max="3849" width="35.5" style="393" customWidth="1"/>
    <col min="3850" max="4096" width="9" style="393"/>
    <col min="4097" max="4097" width="12.75" style="393" customWidth="1"/>
    <col min="4098" max="4098" width="33" style="393" customWidth="1"/>
    <col min="4099" max="4099" width="17.125" style="393" customWidth="1"/>
    <col min="4100" max="4100" width="4.625" style="393" customWidth="1"/>
    <col min="4101" max="4101" width="5.125" style="393" customWidth="1"/>
    <col min="4102" max="4102" width="9.75" style="393" customWidth="1"/>
    <col min="4103" max="4103" width="18.875" style="393" customWidth="1"/>
    <col min="4104" max="4104" width="22" style="393" customWidth="1"/>
    <col min="4105" max="4105" width="35.5" style="393" customWidth="1"/>
    <col min="4106" max="4352" width="9" style="393"/>
    <col min="4353" max="4353" width="12.75" style="393" customWidth="1"/>
    <col min="4354" max="4354" width="33" style="393" customWidth="1"/>
    <col min="4355" max="4355" width="17.125" style="393" customWidth="1"/>
    <col min="4356" max="4356" width="4.625" style="393" customWidth="1"/>
    <col min="4357" max="4357" width="5.125" style="393" customWidth="1"/>
    <col min="4358" max="4358" width="9.75" style="393" customWidth="1"/>
    <col min="4359" max="4359" width="18.875" style="393" customWidth="1"/>
    <col min="4360" max="4360" width="22" style="393" customWidth="1"/>
    <col min="4361" max="4361" width="35.5" style="393" customWidth="1"/>
    <col min="4362" max="4608" width="9" style="393"/>
    <col min="4609" max="4609" width="12.75" style="393" customWidth="1"/>
    <col min="4610" max="4610" width="33" style="393" customWidth="1"/>
    <col min="4611" max="4611" width="17.125" style="393" customWidth="1"/>
    <col min="4612" max="4612" width="4.625" style="393" customWidth="1"/>
    <col min="4613" max="4613" width="5.125" style="393" customWidth="1"/>
    <col min="4614" max="4614" width="9.75" style="393" customWidth="1"/>
    <col min="4615" max="4615" width="18.875" style="393" customWidth="1"/>
    <col min="4616" max="4616" width="22" style="393" customWidth="1"/>
    <col min="4617" max="4617" width="35.5" style="393" customWidth="1"/>
    <col min="4618" max="4864" width="9" style="393"/>
    <col min="4865" max="4865" width="12.75" style="393" customWidth="1"/>
    <col min="4866" max="4866" width="33" style="393" customWidth="1"/>
    <col min="4867" max="4867" width="17.125" style="393" customWidth="1"/>
    <col min="4868" max="4868" width="4.625" style="393" customWidth="1"/>
    <col min="4869" max="4869" width="5.125" style="393" customWidth="1"/>
    <col min="4870" max="4870" width="9.75" style="393" customWidth="1"/>
    <col min="4871" max="4871" width="18.875" style="393" customWidth="1"/>
    <col min="4872" max="4872" width="22" style="393" customWidth="1"/>
    <col min="4873" max="4873" width="35.5" style="393" customWidth="1"/>
    <col min="4874" max="5120" width="9" style="393"/>
    <col min="5121" max="5121" width="12.75" style="393" customWidth="1"/>
    <col min="5122" max="5122" width="33" style="393" customWidth="1"/>
    <col min="5123" max="5123" width="17.125" style="393" customWidth="1"/>
    <col min="5124" max="5124" width="4.625" style="393" customWidth="1"/>
    <col min="5125" max="5125" width="5.125" style="393" customWidth="1"/>
    <col min="5126" max="5126" width="9.75" style="393" customWidth="1"/>
    <col min="5127" max="5127" width="18.875" style="393" customWidth="1"/>
    <col min="5128" max="5128" width="22" style="393" customWidth="1"/>
    <col min="5129" max="5129" width="35.5" style="393" customWidth="1"/>
    <col min="5130" max="5376" width="9" style="393"/>
    <col min="5377" max="5377" width="12.75" style="393" customWidth="1"/>
    <col min="5378" max="5378" width="33" style="393" customWidth="1"/>
    <col min="5379" max="5379" width="17.125" style="393" customWidth="1"/>
    <col min="5380" max="5380" width="4.625" style="393" customWidth="1"/>
    <col min="5381" max="5381" width="5.125" style="393" customWidth="1"/>
    <col min="5382" max="5382" width="9.75" style="393" customWidth="1"/>
    <col min="5383" max="5383" width="18.875" style="393" customWidth="1"/>
    <col min="5384" max="5384" width="22" style="393" customWidth="1"/>
    <col min="5385" max="5385" width="35.5" style="393" customWidth="1"/>
    <col min="5386" max="5632" width="9" style="393"/>
    <col min="5633" max="5633" width="12.75" style="393" customWidth="1"/>
    <col min="5634" max="5634" width="33" style="393" customWidth="1"/>
    <col min="5635" max="5635" width="17.125" style="393" customWidth="1"/>
    <col min="5636" max="5636" width="4.625" style="393" customWidth="1"/>
    <col min="5637" max="5637" width="5.125" style="393" customWidth="1"/>
    <col min="5638" max="5638" width="9.75" style="393" customWidth="1"/>
    <col min="5639" max="5639" width="18.875" style="393" customWidth="1"/>
    <col min="5640" max="5640" width="22" style="393" customWidth="1"/>
    <col min="5641" max="5641" width="35.5" style="393" customWidth="1"/>
    <col min="5642" max="5888" width="9" style="393"/>
    <col min="5889" max="5889" width="12.75" style="393" customWidth="1"/>
    <col min="5890" max="5890" width="33" style="393" customWidth="1"/>
    <col min="5891" max="5891" width="17.125" style="393" customWidth="1"/>
    <col min="5892" max="5892" width="4.625" style="393" customWidth="1"/>
    <col min="5893" max="5893" width="5.125" style="393" customWidth="1"/>
    <col min="5894" max="5894" width="9.75" style="393" customWidth="1"/>
    <col min="5895" max="5895" width="18.875" style="393" customWidth="1"/>
    <col min="5896" max="5896" width="22" style="393" customWidth="1"/>
    <col min="5897" max="5897" width="35.5" style="393" customWidth="1"/>
    <col min="5898" max="6144" width="9" style="393"/>
    <col min="6145" max="6145" width="12.75" style="393" customWidth="1"/>
    <col min="6146" max="6146" width="33" style="393" customWidth="1"/>
    <col min="6147" max="6147" width="17.125" style="393" customWidth="1"/>
    <col min="6148" max="6148" width="4.625" style="393" customWidth="1"/>
    <col min="6149" max="6149" width="5.125" style="393" customWidth="1"/>
    <col min="6150" max="6150" width="9.75" style="393" customWidth="1"/>
    <col min="6151" max="6151" width="18.875" style="393" customWidth="1"/>
    <col min="6152" max="6152" width="22" style="393" customWidth="1"/>
    <col min="6153" max="6153" width="35.5" style="393" customWidth="1"/>
    <col min="6154" max="6400" width="9" style="393"/>
    <col min="6401" max="6401" width="12.75" style="393" customWidth="1"/>
    <col min="6402" max="6402" width="33" style="393" customWidth="1"/>
    <col min="6403" max="6403" width="17.125" style="393" customWidth="1"/>
    <col min="6404" max="6404" width="4.625" style="393" customWidth="1"/>
    <col min="6405" max="6405" width="5.125" style="393" customWidth="1"/>
    <col min="6406" max="6406" width="9.75" style="393" customWidth="1"/>
    <col min="6407" max="6407" width="18.875" style="393" customWidth="1"/>
    <col min="6408" max="6408" width="22" style="393" customWidth="1"/>
    <col min="6409" max="6409" width="35.5" style="393" customWidth="1"/>
    <col min="6410" max="6656" width="9" style="393"/>
    <col min="6657" max="6657" width="12.75" style="393" customWidth="1"/>
    <col min="6658" max="6658" width="33" style="393" customWidth="1"/>
    <col min="6659" max="6659" width="17.125" style="393" customWidth="1"/>
    <col min="6660" max="6660" width="4.625" style="393" customWidth="1"/>
    <col min="6661" max="6661" width="5.125" style="393" customWidth="1"/>
    <col min="6662" max="6662" width="9.75" style="393" customWidth="1"/>
    <col min="6663" max="6663" width="18.875" style="393" customWidth="1"/>
    <col min="6664" max="6664" width="22" style="393" customWidth="1"/>
    <col min="6665" max="6665" width="35.5" style="393" customWidth="1"/>
    <col min="6666" max="6912" width="9" style="393"/>
    <col min="6913" max="6913" width="12.75" style="393" customWidth="1"/>
    <col min="6914" max="6914" width="33" style="393" customWidth="1"/>
    <col min="6915" max="6915" width="17.125" style="393" customWidth="1"/>
    <col min="6916" max="6916" width="4.625" style="393" customWidth="1"/>
    <col min="6917" max="6917" width="5.125" style="393" customWidth="1"/>
    <col min="6918" max="6918" width="9.75" style="393" customWidth="1"/>
    <col min="6919" max="6919" width="18.875" style="393" customWidth="1"/>
    <col min="6920" max="6920" width="22" style="393" customWidth="1"/>
    <col min="6921" max="6921" width="35.5" style="393" customWidth="1"/>
    <col min="6922" max="7168" width="9" style="393"/>
    <col min="7169" max="7169" width="12.75" style="393" customWidth="1"/>
    <col min="7170" max="7170" width="33" style="393" customWidth="1"/>
    <col min="7171" max="7171" width="17.125" style="393" customWidth="1"/>
    <col min="7172" max="7172" width="4.625" style="393" customWidth="1"/>
    <col min="7173" max="7173" width="5.125" style="393" customWidth="1"/>
    <col min="7174" max="7174" width="9.75" style="393" customWidth="1"/>
    <col min="7175" max="7175" width="18.875" style="393" customWidth="1"/>
    <col min="7176" max="7176" width="22" style="393" customWidth="1"/>
    <col min="7177" max="7177" width="35.5" style="393" customWidth="1"/>
    <col min="7178" max="7424" width="9" style="393"/>
    <col min="7425" max="7425" width="12.75" style="393" customWidth="1"/>
    <col min="7426" max="7426" width="33" style="393" customWidth="1"/>
    <col min="7427" max="7427" width="17.125" style="393" customWidth="1"/>
    <col min="7428" max="7428" width="4.625" style="393" customWidth="1"/>
    <col min="7429" max="7429" width="5.125" style="393" customWidth="1"/>
    <col min="7430" max="7430" width="9.75" style="393" customWidth="1"/>
    <col min="7431" max="7431" width="18.875" style="393" customWidth="1"/>
    <col min="7432" max="7432" width="22" style="393" customWidth="1"/>
    <col min="7433" max="7433" width="35.5" style="393" customWidth="1"/>
    <col min="7434" max="7680" width="9" style="393"/>
    <col min="7681" max="7681" width="12.75" style="393" customWidth="1"/>
    <col min="7682" max="7682" width="33" style="393" customWidth="1"/>
    <col min="7683" max="7683" width="17.125" style="393" customWidth="1"/>
    <col min="7684" max="7684" width="4.625" style="393" customWidth="1"/>
    <col min="7685" max="7685" width="5.125" style="393" customWidth="1"/>
    <col min="7686" max="7686" width="9.75" style="393" customWidth="1"/>
    <col min="7687" max="7687" width="18.875" style="393" customWidth="1"/>
    <col min="7688" max="7688" width="22" style="393" customWidth="1"/>
    <col min="7689" max="7689" width="35.5" style="393" customWidth="1"/>
    <col min="7690" max="7936" width="9" style="393"/>
    <col min="7937" max="7937" width="12.75" style="393" customWidth="1"/>
    <col min="7938" max="7938" width="33" style="393" customWidth="1"/>
    <col min="7939" max="7939" width="17.125" style="393" customWidth="1"/>
    <col min="7940" max="7940" width="4.625" style="393" customWidth="1"/>
    <col min="7941" max="7941" width="5.125" style="393" customWidth="1"/>
    <col min="7942" max="7942" width="9.75" style="393" customWidth="1"/>
    <col min="7943" max="7943" width="18.875" style="393" customWidth="1"/>
    <col min="7944" max="7944" width="22" style="393" customWidth="1"/>
    <col min="7945" max="7945" width="35.5" style="393" customWidth="1"/>
    <col min="7946" max="8192" width="9" style="393"/>
    <col min="8193" max="8193" width="12.75" style="393" customWidth="1"/>
    <col min="8194" max="8194" width="33" style="393" customWidth="1"/>
    <col min="8195" max="8195" width="17.125" style="393" customWidth="1"/>
    <col min="8196" max="8196" width="4.625" style="393" customWidth="1"/>
    <col min="8197" max="8197" width="5.125" style="393" customWidth="1"/>
    <col min="8198" max="8198" width="9.75" style="393" customWidth="1"/>
    <col min="8199" max="8199" width="18.875" style="393" customWidth="1"/>
    <col min="8200" max="8200" width="22" style="393" customWidth="1"/>
    <col min="8201" max="8201" width="35.5" style="393" customWidth="1"/>
    <col min="8202" max="8448" width="9" style="393"/>
    <col min="8449" max="8449" width="12.75" style="393" customWidth="1"/>
    <col min="8450" max="8450" width="33" style="393" customWidth="1"/>
    <col min="8451" max="8451" width="17.125" style="393" customWidth="1"/>
    <col min="8452" max="8452" width="4.625" style="393" customWidth="1"/>
    <col min="8453" max="8453" width="5.125" style="393" customWidth="1"/>
    <col min="8454" max="8454" width="9.75" style="393" customWidth="1"/>
    <col min="8455" max="8455" width="18.875" style="393" customWidth="1"/>
    <col min="8456" max="8456" width="22" style="393" customWidth="1"/>
    <col min="8457" max="8457" width="35.5" style="393" customWidth="1"/>
    <col min="8458" max="8704" width="9" style="393"/>
    <col min="8705" max="8705" width="12.75" style="393" customWidth="1"/>
    <col min="8706" max="8706" width="33" style="393" customWidth="1"/>
    <col min="8707" max="8707" width="17.125" style="393" customWidth="1"/>
    <col min="8708" max="8708" width="4.625" style="393" customWidth="1"/>
    <col min="8709" max="8709" width="5.125" style="393" customWidth="1"/>
    <col min="8710" max="8710" width="9.75" style="393" customWidth="1"/>
    <col min="8711" max="8711" width="18.875" style="393" customWidth="1"/>
    <col min="8712" max="8712" width="22" style="393" customWidth="1"/>
    <col min="8713" max="8713" width="35.5" style="393" customWidth="1"/>
    <col min="8714" max="8960" width="9" style="393"/>
    <col min="8961" max="8961" width="12.75" style="393" customWidth="1"/>
    <col min="8962" max="8962" width="33" style="393" customWidth="1"/>
    <col min="8963" max="8963" width="17.125" style="393" customWidth="1"/>
    <col min="8964" max="8964" width="4.625" style="393" customWidth="1"/>
    <col min="8965" max="8965" width="5.125" style="393" customWidth="1"/>
    <col min="8966" max="8966" width="9.75" style="393" customWidth="1"/>
    <col min="8967" max="8967" width="18.875" style="393" customWidth="1"/>
    <col min="8968" max="8968" width="22" style="393" customWidth="1"/>
    <col min="8969" max="8969" width="35.5" style="393" customWidth="1"/>
    <col min="8970" max="9216" width="9" style="393"/>
    <col min="9217" max="9217" width="12.75" style="393" customWidth="1"/>
    <col min="9218" max="9218" width="33" style="393" customWidth="1"/>
    <col min="9219" max="9219" width="17.125" style="393" customWidth="1"/>
    <col min="9220" max="9220" width="4.625" style="393" customWidth="1"/>
    <col min="9221" max="9221" width="5.125" style="393" customWidth="1"/>
    <col min="9222" max="9222" width="9.75" style="393" customWidth="1"/>
    <col min="9223" max="9223" width="18.875" style="393" customWidth="1"/>
    <col min="9224" max="9224" width="22" style="393" customWidth="1"/>
    <col min="9225" max="9225" width="35.5" style="393" customWidth="1"/>
    <col min="9226" max="9472" width="9" style="393"/>
    <col min="9473" max="9473" width="12.75" style="393" customWidth="1"/>
    <col min="9474" max="9474" width="33" style="393" customWidth="1"/>
    <col min="9475" max="9475" width="17.125" style="393" customWidth="1"/>
    <col min="9476" max="9476" width="4.625" style="393" customWidth="1"/>
    <col min="9477" max="9477" width="5.125" style="393" customWidth="1"/>
    <col min="9478" max="9478" width="9.75" style="393" customWidth="1"/>
    <col min="9479" max="9479" width="18.875" style="393" customWidth="1"/>
    <col min="9480" max="9480" width="22" style="393" customWidth="1"/>
    <col min="9481" max="9481" width="35.5" style="393" customWidth="1"/>
    <col min="9482" max="9728" width="9" style="393"/>
    <col min="9729" max="9729" width="12.75" style="393" customWidth="1"/>
    <col min="9730" max="9730" width="33" style="393" customWidth="1"/>
    <col min="9731" max="9731" width="17.125" style="393" customWidth="1"/>
    <col min="9732" max="9732" width="4.625" style="393" customWidth="1"/>
    <col min="9733" max="9733" width="5.125" style="393" customWidth="1"/>
    <col min="9734" max="9734" width="9.75" style="393" customWidth="1"/>
    <col min="9735" max="9735" width="18.875" style="393" customWidth="1"/>
    <col min="9736" max="9736" width="22" style="393" customWidth="1"/>
    <col min="9737" max="9737" width="35.5" style="393" customWidth="1"/>
    <col min="9738" max="9984" width="9" style="393"/>
    <col min="9985" max="9985" width="12.75" style="393" customWidth="1"/>
    <col min="9986" max="9986" width="33" style="393" customWidth="1"/>
    <col min="9987" max="9987" width="17.125" style="393" customWidth="1"/>
    <col min="9988" max="9988" width="4.625" style="393" customWidth="1"/>
    <col min="9989" max="9989" width="5.125" style="393" customWidth="1"/>
    <col min="9990" max="9990" width="9.75" style="393" customWidth="1"/>
    <col min="9991" max="9991" width="18.875" style="393" customWidth="1"/>
    <col min="9992" max="9992" width="22" style="393" customWidth="1"/>
    <col min="9993" max="9993" width="35.5" style="393" customWidth="1"/>
    <col min="9994" max="10240" width="9" style="393"/>
    <col min="10241" max="10241" width="12.75" style="393" customWidth="1"/>
    <col min="10242" max="10242" width="33" style="393" customWidth="1"/>
    <col min="10243" max="10243" width="17.125" style="393" customWidth="1"/>
    <col min="10244" max="10244" width="4.625" style="393" customWidth="1"/>
    <col min="10245" max="10245" width="5.125" style="393" customWidth="1"/>
    <col min="10246" max="10246" width="9.75" style="393" customWidth="1"/>
    <col min="10247" max="10247" width="18.875" style="393" customWidth="1"/>
    <col min="10248" max="10248" width="22" style="393" customWidth="1"/>
    <col min="10249" max="10249" width="35.5" style="393" customWidth="1"/>
    <col min="10250" max="10496" width="9" style="393"/>
    <col min="10497" max="10497" width="12.75" style="393" customWidth="1"/>
    <col min="10498" max="10498" width="33" style="393" customWidth="1"/>
    <col min="10499" max="10499" width="17.125" style="393" customWidth="1"/>
    <col min="10500" max="10500" width="4.625" style="393" customWidth="1"/>
    <col min="10501" max="10501" width="5.125" style="393" customWidth="1"/>
    <col min="10502" max="10502" width="9.75" style="393" customWidth="1"/>
    <col min="10503" max="10503" width="18.875" style="393" customWidth="1"/>
    <col min="10504" max="10504" width="22" style="393" customWidth="1"/>
    <col min="10505" max="10505" width="35.5" style="393" customWidth="1"/>
    <col min="10506" max="10752" width="9" style="393"/>
    <col min="10753" max="10753" width="12.75" style="393" customWidth="1"/>
    <col min="10754" max="10754" width="33" style="393" customWidth="1"/>
    <col min="10755" max="10755" width="17.125" style="393" customWidth="1"/>
    <col min="10756" max="10756" width="4.625" style="393" customWidth="1"/>
    <col min="10757" max="10757" width="5.125" style="393" customWidth="1"/>
    <col min="10758" max="10758" width="9.75" style="393" customWidth="1"/>
    <col min="10759" max="10759" width="18.875" style="393" customWidth="1"/>
    <col min="10760" max="10760" width="22" style="393" customWidth="1"/>
    <col min="10761" max="10761" width="35.5" style="393" customWidth="1"/>
    <col min="10762" max="11008" width="9" style="393"/>
    <col min="11009" max="11009" width="12.75" style="393" customWidth="1"/>
    <col min="11010" max="11010" width="33" style="393" customWidth="1"/>
    <col min="11011" max="11011" width="17.125" style="393" customWidth="1"/>
    <col min="11012" max="11012" width="4.625" style="393" customWidth="1"/>
    <col min="11013" max="11013" width="5.125" style="393" customWidth="1"/>
    <col min="11014" max="11014" width="9.75" style="393" customWidth="1"/>
    <col min="11015" max="11015" width="18.875" style="393" customWidth="1"/>
    <col min="11016" max="11016" width="22" style="393" customWidth="1"/>
    <col min="11017" max="11017" width="35.5" style="393" customWidth="1"/>
    <col min="11018" max="11264" width="9" style="393"/>
    <col min="11265" max="11265" width="12.75" style="393" customWidth="1"/>
    <col min="11266" max="11266" width="33" style="393" customWidth="1"/>
    <col min="11267" max="11267" width="17.125" style="393" customWidth="1"/>
    <col min="11268" max="11268" width="4.625" style="393" customWidth="1"/>
    <col min="11269" max="11269" width="5.125" style="393" customWidth="1"/>
    <col min="11270" max="11270" width="9.75" style="393" customWidth="1"/>
    <col min="11271" max="11271" width="18.875" style="393" customWidth="1"/>
    <col min="11272" max="11272" width="22" style="393" customWidth="1"/>
    <col min="11273" max="11273" width="35.5" style="393" customWidth="1"/>
    <col min="11274" max="11520" width="9" style="393"/>
    <col min="11521" max="11521" width="12.75" style="393" customWidth="1"/>
    <col min="11522" max="11522" width="33" style="393" customWidth="1"/>
    <col min="11523" max="11523" width="17.125" style="393" customWidth="1"/>
    <col min="11524" max="11524" width="4.625" style="393" customWidth="1"/>
    <col min="11525" max="11525" width="5.125" style="393" customWidth="1"/>
    <col min="11526" max="11526" width="9.75" style="393" customWidth="1"/>
    <col min="11527" max="11527" width="18.875" style="393" customWidth="1"/>
    <col min="11528" max="11528" width="22" style="393" customWidth="1"/>
    <col min="11529" max="11529" width="35.5" style="393" customWidth="1"/>
    <col min="11530" max="11776" width="9" style="393"/>
    <col min="11777" max="11777" width="12.75" style="393" customWidth="1"/>
    <col min="11778" max="11778" width="33" style="393" customWidth="1"/>
    <col min="11779" max="11779" width="17.125" style="393" customWidth="1"/>
    <col min="11780" max="11780" width="4.625" style="393" customWidth="1"/>
    <col min="11781" max="11781" width="5.125" style="393" customWidth="1"/>
    <col min="11782" max="11782" width="9.75" style="393" customWidth="1"/>
    <col min="11783" max="11783" width="18.875" style="393" customWidth="1"/>
    <col min="11784" max="11784" width="22" style="393" customWidth="1"/>
    <col min="11785" max="11785" width="35.5" style="393" customWidth="1"/>
    <col min="11786" max="12032" width="9" style="393"/>
    <col min="12033" max="12033" width="12.75" style="393" customWidth="1"/>
    <col min="12034" max="12034" width="33" style="393" customWidth="1"/>
    <col min="12035" max="12035" width="17.125" style="393" customWidth="1"/>
    <col min="12036" max="12036" width="4.625" style="393" customWidth="1"/>
    <col min="12037" max="12037" width="5.125" style="393" customWidth="1"/>
    <col min="12038" max="12038" width="9.75" style="393" customWidth="1"/>
    <col min="12039" max="12039" width="18.875" style="393" customWidth="1"/>
    <col min="12040" max="12040" width="22" style="393" customWidth="1"/>
    <col min="12041" max="12041" width="35.5" style="393" customWidth="1"/>
    <col min="12042" max="12288" width="9" style="393"/>
    <col min="12289" max="12289" width="12.75" style="393" customWidth="1"/>
    <col min="12290" max="12290" width="33" style="393" customWidth="1"/>
    <col min="12291" max="12291" width="17.125" style="393" customWidth="1"/>
    <col min="12292" max="12292" width="4.625" style="393" customWidth="1"/>
    <col min="12293" max="12293" width="5.125" style="393" customWidth="1"/>
    <col min="12294" max="12294" width="9.75" style="393" customWidth="1"/>
    <col min="12295" max="12295" width="18.875" style="393" customWidth="1"/>
    <col min="12296" max="12296" width="22" style="393" customWidth="1"/>
    <col min="12297" max="12297" width="35.5" style="393" customWidth="1"/>
    <col min="12298" max="12544" width="9" style="393"/>
    <col min="12545" max="12545" width="12.75" style="393" customWidth="1"/>
    <col min="12546" max="12546" width="33" style="393" customWidth="1"/>
    <col min="12547" max="12547" width="17.125" style="393" customWidth="1"/>
    <col min="12548" max="12548" width="4.625" style="393" customWidth="1"/>
    <col min="12549" max="12549" width="5.125" style="393" customWidth="1"/>
    <col min="12550" max="12550" width="9.75" style="393" customWidth="1"/>
    <col min="12551" max="12551" width="18.875" style="393" customWidth="1"/>
    <col min="12552" max="12552" width="22" style="393" customWidth="1"/>
    <col min="12553" max="12553" width="35.5" style="393" customWidth="1"/>
    <col min="12554" max="12800" width="9" style="393"/>
    <col min="12801" max="12801" width="12.75" style="393" customWidth="1"/>
    <col min="12802" max="12802" width="33" style="393" customWidth="1"/>
    <col min="12803" max="12803" width="17.125" style="393" customWidth="1"/>
    <col min="12804" max="12804" width="4.625" style="393" customWidth="1"/>
    <col min="12805" max="12805" width="5.125" style="393" customWidth="1"/>
    <col min="12806" max="12806" width="9.75" style="393" customWidth="1"/>
    <col min="12807" max="12807" width="18.875" style="393" customWidth="1"/>
    <col min="12808" max="12808" width="22" style="393" customWidth="1"/>
    <col min="12809" max="12809" width="35.5" style="393" customWidth="1"/>
    <col min="12810" max="13056" width="9" style="393"/>
    <col min="13057" max="13057" width="12.75" style="393" customWidth="1"/>
    <col min="13058" max="13058" width="33" style="393" customWidth="1"/>
    <col min="13059" max="13059" width="17.125" style="393" customWidth="1"/>
    <col min="13060" max="13060" width="4.625" style="393" customWidth="1"/>
    <col min="13061" max="13061" width="5.125" style="393" customWidth="1"/>
    <col min="13062" max="13062" width="9.75" style="393" customWidth="1"/>
    <col min="13063" max="13063" width="18.875" style="393" customWidth="1"/>
    <col min="13064" max="13064" width="22" style="393" customWidth="1"/>
    <col min="13065" max="13065" width="35.5" style="393" customWidth="1"/>
    <col min="13066" max="13312" width="9" style="393"/>
    <col min="13313" max="13313" width="12.75" style="393" customWidth="1"/>
    <col min="13314" max="13314" width="33" style="393" customWidth="1"/>
    <col min="13315" max="13315" width="17.125" style="393" customWidth="1"/>
    <col min="13316" max="13316" width="4.625" style="393" customWidth="1"/>
    <col min="13317" max="13317" width="5.125" style="393" customWidth="1"/>
    <col min="13318" max="13318" width="9.75" style="393" customWidth="1"/>
    <col min="13319" max="13319" width="18.875" style="393" customWidth="1"/>
    <col min="13320" max="13320" width="22" style="393" customWidth="1"/>
    <col min="13321" max="13321" width="35.5" style="393" customWidth="1"/>
    <col min="13322" max="13568" width="9" style="393"/>
    <col min="13569" max="13569" width="12.75" style="393" customWidth="1"/>
    <col min="13570" max="13570" width="33" style="393" customWidth="1"/>
    <col min="13571" max="13571" width="17.125" style="393" customWidth="1"/>
    <col min="13572" max="13572" width="4.625" style="393" customWidth="1"/>
    <col min="13573" max="13573" width="5.125" style="393" customWidth="1"/>
    <col min="13574" max="13574" width="9.75" style="393" customWidth="1"/>
    <col min="13575" max="13575" width="18.875" style="393" customWidth="1"/>
    <col min="13576" max="13576" width="22" style="393" customWidth="1"/>
    <col min="13577" max="13577" width="35.5" style="393" customWidth="1"/>
    <col min="13578" max="13824" width="9" style="393"/>
    <col min="13825" max="13825" width="12.75" style="393" customWidth="1"/>
    <col min="13826" max="13826" width="33" style="393" customWidth="1"/>
    <col min="13827" max="13827" width="17.125" style="393" customWidth="1"/>
    <col min="13828" max="13828" width="4.625" style="393" customWidth="1"/>
    <col min="13829" max="13829" width="5.125" style="393" customWidth="1"/>
    <col min="13830" max="13830" width="9.75" style="393" customWidth="1"/>
    <col min="13831" max="13831" width="18.875" style="393" customWidth="1"/>
    <col min="13832" max="13832" width="22" style="393" customWidth="1"/>
    <col min="13833" max="13833" width="35.5" style="393" customWidth="1"/>
    <col min="13834" max="14080" width="9" style="393"/>
    <col min="14081" max="14081" width="12.75" style="393" customWidth="1"/>
    <col min="14082" max="14082" width="33" style="393" customWidth="1"/>
    <col min="14083" max="14083" width="17.125" style="393" customWidth="1"/>
    <col min="14084" max="14084" width="4.625" style="393" customWidth="1"/>
    <col min="14085" max="14085" width="5.125" style="393" customWidth="1"/>
    <col min="14086" max="14086" width="9.75" style="393" customWidth="1"/>
    <col min="14087" max="14087" width="18.875" style="393" customWidth="1"/>
    <col min="14088" max="14088" width="22" style="393" customWidth="1"/>
    <col min="14089" max="14089" width="35.5" style="393" customWidth="1"/>
    <col min="14090" max="14336" width="9" style="393"/>
    <col min="14337" max="14337" width="12.75" style="393" customWidth="1"/>
    <col min="14338" max="14338" width="33" style="393" customWidth="1"/>
    <col min="14339" max="14339" width="17.125" style="393" customWidth="1"/>
    <col min="14340" max="14340" width="4.625" style="393" customWidth="1"/>
    <col min="14341" max="14341" width="5.125" style="393" customWidth="1"/>
    <col min="14342" max="14342" width="9.75" style="393" customWidth="1"/>
    <col min="14343" max="14343" width="18.875" style="393" customWidth="1"/>
    <col min="14344" max="14344" width="22" style="393" customWidth="1"/>
    <col min="14345" max="14345" width="35.5" style="393" customWidth="1"/>
    <col min="14346" max="14592" width="9" style="393"/>
    <col min="14593" max="14593" width="12.75" style="393" customWidth="1"/>
    <col min="14594" max="14594" width="33" style="393" customWidth="1"/>
    <col min="14595" max="14595" width="17.125" style="393" customWidth="1"/>
    <col min="14596" max="14596" width="4.625" style="393" customWidth="1"/>
    <col min="14597" max="14597" width="5.125" style="393" customWidth="1"/>
    <col min="14598" max="14598" width="9.75" style="393" customWidth="1"/>
    <col min="14599" max="14599" width="18.875" style="393" customWidth="1"/>
    <col min="14600" max="14600" width="22" style="393" customWidth="1"/>
    <col min="14601" max="14601" width="35.5" style="393" customWidth="1"/>
    <col min="14602" max="14848" width="9" style="393"/>
    <col min="14849" max="14849" width="12.75" style="393" customWidth="1"/>
    <col min="14850" max="14850" width="33" style="393" customWidth="1"/>
    <col min="14851" max="14851" width="17.125" style="393" customWidth="1"/>
    <col min="14852" max="14852" width="4.625" style="393" customWidth="1"/>
    <col min="14853" max="14853" width="5.125" style="393" customWidth="1"/>
    <col min="14854" max="14854" width="9.75" style="393" customWidth="1"/>
    <col min="14855" max="14855" width="18.875" style="393" customWidth="1"/>
    <col min="14856" max="14856" width="22" style="393" customWidth="1"/>
    <col min="14857" max="14857" width="35.5" style="393" customWidth="1"/>
    <col min="14858" max="15104" width="9" style="393"/>
    <col min="15105" max="15105" width="12.75" style="393" customWidth="1"/>
    <col min="15106" max="15106" width="33" style="393" customWidth="1"/>
    <col min="15107" max="15107" width="17.125" style="393" customWidth="1"/>
    <col min="15108" max="15108" width="4.625" style="393" customWidth="1"/>
    <col min="15109" max="15109" width="5.125" style="393" customWidth="1"/>
    <col min="15110" max="15110" width="9.75" style="393" customWidth="1"/>
    <col min="15111" max="15111" width="18.875" style="393" customWidth="1"/>
    <col min="15112" max="15112" width="22" style="393" customWidth="1"/>
    <col min="15113" max="15113" width="35.5" style="393" customWidth="1"/>
    <col min="15114" max="15360" width="9" style="393"/>
    <col min="15361" max="15361" width="12.75" style="393" customWidth="1"/>
    <col min="15362" max="15362" width="33" style="393" customWidth="1"/>
    <col min="15363" max="15363" width="17.125" style="393" customWidth="1"/>
    <col min="15364" max="15364" width="4.625" style="393" customWidth="1"/>
    <col min="15365" max="15365" width="5.125" style="393" customWidth="1"/>
    <col min="15366" max="15366" width="9.75" style="393" customWidth="1"/>
    <col min="15367" max="15367" width="18.875" style="393" customWidth="1"/>
    <col min="15368" max="15368" width="22" style="393" customWidth="1"/>
    <col min="15369" max="15369" width="35.5" style="393" customWidth="1"/>
    <col min="15370" max="15616" width="9" style="393"/>
    <col min="15617" max="15617" width="12.75" style="393" customWidth="1"/>
    <col min="15618" max="15618" width="33" style="393" customWidth="1"/>
    <col min="15619" max="15619" width="17.125" style="393" customWidth="1"/>
    <col min="15620" max="15620" width="4.625" style="393" customWidth="1"/>
    <col min="15621" max="15621" width="5.125" style="393" customWidth="1"/>
    <col min="15622" max="15622" width="9.75" style="393" customWidth="1"/>
    <col min="15623" max="15623" width="18.875" style="393" customWidth="1"/>
    <col min="15624" max="15624" width="22" style="393" customWidth="1"/>
    <col min="15625" max="15625" width="35.5" style="393" customWidth="1"/>
    <col min="15626" max="15872" width="9" style="393"/>
    <col min="15873" max="15873" width="12.75" style="393" customWidth="1"/>
    <col min="15874" max="15874" width="33" style="393" customWidth="1"/>
    <col min="15875" max="15875" width="17.125" style="393" customWidth="1"/>
    <col min="15876" max="15876" width="4.625" style="393" customWidth="1"/>
    <col min="15877" max="15877" width="5.125" style="393" customWidth="1"/>
    <col min="15878" max="15878" width="9.75" style="393" customWidth="1"/>
    <col min="15879" max="15879" width="18.875" style="393" customWidth="1"/>
    <col min="15880" max="15880" width="22" style="393" customWidth="1"/>
    <col min="15881" max="15881" width="35.5" style="393" customWidth="1"/>
    <col min="15882" max="16128" width="9" style="393"/>
    <col min="16129" max="16129" width="12.75" style="393" customWidth="1"/>
    <col min="16130" max="16130" width="33" style="393" customWidth="1"/>
    <col min="16131" max="16131" width="17.125" style="393" customWidth="1"/>
    <col min="16132" max="16132" width="4.625" style="393" customWidth="1"/>
    <col min="16133" max="16133" width="5.125" style="393" customWidth="1"/>
    <col min="16134" max="16134" width="9.75" style="393" customWidth="1"/>
    <col min="16135" max="16135" width="18.875" style="393" customWidth="1"/>
    <col min="16136" max="16136" width="22" style="393" customWidth="1"/>
    <col min="16137" max="16137" width="35.5" style="393" customWidth="1"/>
    <col min="16138" max="16384" width="9" style="393"/>
  </cols>
  <sheetData>
    <row r="1" spans="1:12">
      <c r="A1" s="391" t="s">
        <v>3083</v>
      </c>
      <c r="B1" s="393" t="s">
        <v>8937</v>
      </c>
    </row>
    <row r="2" spans="1:12">
      <c r="A2" s="391" t="s">
        <v>3085</v>
      </c>
      <c r="B2" s="393" t="s">
        <v>3086</v>
      </c>
    </row>
    <row r="3" spans="1:12">
      <c r="A3" s="391" t="s">
        <v>8938</v>
      </c>
      <c r="B3" s="393" t="s">
        <v>8939</v>
      </c>
    </row>
    <row r="5" spans="1:12" s="1208" customFormat="1" ht="15.75">
      <c r="A5" s="1444" t="s">
        <v>8940</v>
      </c>
      <c r="B5" s="1444"/>
      <c r="C5" s="1444"/>
      <c r="D5" s="1445"/>
      <c r="E5" s="1444"/>
      <c r="F5" s="1444"/>
      <c r="G5" s="1206"/>
      <c r="H5" s="1207"/>
      <c r="I5" s="1207"/>
    </row>
    <row r="6" spans="1:12" s="608" customFormat="1" ht="51">
      <c r="A6" s="1209" t="s">
        <v>8941</v>
      </c>
      <c r="B6" s="1209" t="s">
        <v>36</v>
      </c>
      <c r="C6" s="1209" t="s">
        <v>8942</v>
      </c>
      <c r="D6" s="1209" t="s">
        <v>8943</v>
      </c>
      <c r="E6" s="1209" t="s">
        <v>8944</v>
      </c>
      <c r="F6" s="1209" t="s">
        <v>8684</v>
      </c>
      <c r="G6" s="1209" t="s">
        <v>39</v>
      </c>
      <c r="H6" s="1210"/>
      <c r="I6" s="1210"/>
      <c r="J6" s="1210"/>
      <c r="K6" s="194" t="s">
        <v>9472</v>
      </c>
      <c r="L6" s="194" t="s">
        <v>9473</v>
      </c>
    </row>
    <row r="7" spans="1:12" ht="15.75">
      <c r="A7" s="1443" t="s">
        <v>8945</v>
      </c>
      <c r="B7" s="1443"/>
      <c r="C7" s="1443"/>
      <c r="D7" s="1443"/>
    </row>
    <row r="8" spans="1:12" ht="178.5" outlineLevel="1">
      <c r="A8" s="1211" t="s">
        <v>8946</v>
      </c>
      <c r="B8" s="1211" t="s">
        <v>8947</v>
      </c>
      <c r="C8" s="1211" t="s">
        <v>8948</v>
      </c>
      <c r="D8" s="1211"/>
      <c r="E8" s="392" t="s">
        <v>2206</v>
      </c>
      <c r="F8" s="392"/>
      <c r="G8" s="392" t="s">
        <v>8949</v>
      </c>
      <c r="H8" s="1212"/>
      <c r="I8" s="392"/>
      <c r="K8" s="9"/>
    </row>
    <row r="9" spans="1:12" ht="26.25" outlineLevel="1">
      <c r="A9" s="1211" t="s">
        <v>8950</v>
      </c>
      <c r="B9" s="1213" t="s">
        <v>8951</v>
      </c>
      <c r="C9" s="1211"/>
      <c r="D9" s="1211"/>
      <c r="E9" s="392" t="s">
        <v>2206</v>
      </c>
      <c r="F9" s="392"/>
      <c r="G9" s="392" t="s">
        <v>8952</v>
      </c>
      <c r="H9" s="1212"/>
      <c r="I9" s="392"/>
      <c r="K9" s="9"/>
    </row>
    <row r="10" spans="1:12" ht="39" outlineLevel="1">
      <c r="A10" s="1211" t="s">
        <v>8953</v>
      </c>
      <c r="B10" s="1213" t="s">
        <v>8954</v>
      </c>
      <c r="C10" s="1211"/>
      <c r="D10" s="1211"/>
      <c r="E10" s="392" t="s">
        <v>2206</v>
      </c>
      <c r="F10" s="392"/>
      <c r="G10" s="392" t="s">
        <v>8955</v>
      </c>
      <c r="H10" s="1212"/>
      <c r="I10" s="392"/>
      <c r="K10" s="9"/>
    </row>
    <row r="11" spans="1:12" ht="25.5" outlineLevel="1">
      <c r="A11" s="1211" t="s">
        <v>8956</v>
      </c>
      <c r="B11" s="1213" t="s">
        <v>8957</v>
      </c>
      <c r="C11" s="1211"/>
      <c r="D11" s="1211"/>
      <c r="E11" s="392" t="s">
        <v>2170</v>
      </c>
      <c r="F11" s="392"/>
      <c r="G11" s="392"/>
      <c r="H11" s="1212"/>
      <c r="I11" s="392"/>
      <c r="K11" s="9"/>
    </row>
    <row r="12" spans="1:12" ht="51" outlineLevel="1">
      <c r="A12" s="1211" t="s">
        <v>8958</v>
      </c>
      <c r="B12" s="1214" t="s">
        <v>8959</v>
      </c>
      <c r="C12" s="1211"/>
      <c r="D12" s="1211"/>
      <c r="E12" s="392" t="s">
        <v>2170</v>
      </c>
      <c r="F12" s="392"/>
      <c r="G12" s="392"/>
      <c r="H12" s="1212"/>
      <c r="I12" s="392"/>
      <c r="K12" s="9"/>
    </row>
    <row r="13" spans="1:12" ht="15.75">
      <c r="A13" s="1443" t="s">
        <v>8960</v>
      </c>
      <c r="B13" s="1443"/>
      <c r="C13" s="1443"/>
      <c r="D13" s="1443"/>
      <c r="K13" s="9"/>
    </row>
    <row r="14" spans="1:12" ht="51" outlineLevel="1">
      <c r="A14" s="1215" t="s">
        <v>8961</v>
      </c>
      <c r="B14" s="1215" t="s">
        <v>8962</v>
      </c>
      <c r="C14" s="1215" t="s">
        <v>8963</v>
      </c>
      <c r="D14" s="1215"/>
      <c r="E14" s="393" t="s">
        <v>2170</v>
      </c>
      <c r="H14" s="1212"/>
      <c r="I14" s="1212"/>
      <c r="K14" s="9"/>
    </row>
    <row r="15" spans="1:12" ht="15.75" collapsed="1">
      <c r="A15" s="1443" t="s">
        <v>8964</v>
      </c>
      <c r="B15" s="1443"/>
      <c r="C15" s="1443"/>
      <c r="D15" s="1443"/>
      <c r="K15" s="9"/>
    </row>
    <row r="16" spans="1:12" ht="63.75" outlineLevel="1">
      <c r="A16" s="1211" t="s">
        <v>8965</v>
      </c>
      <c r="B16" s="1211" t="s">
        <v>8966</v>
      </c>
      <c r="C16" s="1211" t="s">
        <v>8967</v>
      </c>
      <c r="D16" s="1211"/>
      <c r="E16" s="393" t="s">
        <v>2170</v>
      </c>
      <c r="H16" s="1212"/>
      <c r="I16" s="1212"/>
      <c r="K16" s="9"/>
    </row>
    <row r="17" spans="1:11" ht="15">
      <c r="A17" s="604"/>
      <c r="B17" s="604"/>
      <c r="C17" s="604"/>
      <c r="D17" s="604"/>
      <c r="K17" s="9"/>
    </row>
    <row r="18" spans="1:11" ht="15.75">
      <c r="A18" s="1443" t="s">
        <v>8968</v>
      </c>
      <c r="B18" s="1443"/>
      <c r="C18" s="1443"/>
      <c r="D18" s="1443"/>
      <c r="K18" s="9"/>
    </row>
    <row r="19" spans="1:11" ht="46.5" customHeight="1" outlineLevel="1">
      <c r="A19" s="1216" t="s">
        <v>8969</v>
      </c>
      <c r="B19" s="1216" t="s">
        <v>8970</v>
      </c>
      <c r="C19" s="1216" t="s">
        <v>8971</v>
      </c>
      <c r="D19" s="1217"/>
      <c r="E19" s="393" t="s">
        <v>2170</v>
      </c>
      <c r="K19" s="9"/>
    </row>
    <row r="20" spans="1:11" s="1219" customFormat="1" ht="26.25" customHeight="1" outlineLevel="1">
      <c r="A20" s="1216" t="s">
        <v>8972</v>
      </c>
      <c r="B20" s="1218" t="s">
        <v>8973</v>
      </c>
      <c r="C20" s="1216" t="s">
        <v>8974</v>
      </c>
      <c r="D20" s="1211"/>
      <c r="E20" s="1219" t="s">
        <v>2170</v>
      </c>
      <c r="H20" s="1220"/>
      <c r="I20" s="1220"/>
      <c r="K20" s="9"/>
    </row>
    <row r="21" spans="1:11" ht="51.75" outlineLevel="1">
      <c r="A21" s="1216" t="s">
        <v>8975</v>
      </c>
      <c r="B21" s="1216" t="s">
        <v>8976</v>
      </c>
      <c r="C21" s="1216"/>
      <c r="D21" s="1216"/>
      <c r="E21" s="393" t="s">
        <v>2170</v>
      </c>
      <c r="H21" s="1212"/>
      <c r="I21" s="1212"/>
      <c r="K21" s="9"/>
    </row>
    <row r="22" spans="1:11" ht="64.5" outlineLevel="1">
      <c r="A22" s="1216" t="s">
        <v>8977</v>
      </c>
      <c r="B22" s="1216" t="s">
        <v>8978</v>
      </c>
      <c r="C22" s="1216"/>
      <c r="D22" s="1221"/>
      <c r="E22" s="393" t="s">
        <v>2170</v>
      </c>
      <c r="G22" s="393" t="s">
        <v>8979</v>
      </c>
      <c r="H22" s="1212"/>
      <c r="I22" s="1212"/>
      <c r="K22" s="9"/>
    </row>
    <row r="23" spans="1:11" ht="15">
      <c r="A23" s="392"/>
      <c r="B23" s="392"/>
      <c r="C23" s="392"/>
      <c r="D23" s="392"/>
      <c r="K23" s="9"/>
    </row>
    <row r="24" spans="1:11" ht="15.75">
      <c r="A24" s="1443" t="s">
        <v>8980</v>
      </c>
      <c r="B24" s="1443"/>
      <c r="C24" s="1443"/>
      <c r="D24" s="1443"/>
      <c r="K24" s="9"/>
    </row>
    <row r="25" spans="1:11" ht="26.25" outlineLevel="1">
      <c r="A25" s="1216" t="s">
        <v>8981</v>
      </c>
      <c r="B25" s="1216" t="s">
        <v>8982</v>
      </c>
      <c r="C25" s="1216"/>
      <c r="D25" s="1216"/>
      <c r="E25" s="392" t="s">
        <v>2170</v>
      </c>
      <c r="F25" s="392"/>
      <c r="G25" s="392"/>
      <c r="H25" s="1212"/>
      <c r="I25" s="392"/>
      <c r="K25" s="9"/>
    </row>
    <row r="26" spans="1:11" ht="51.75" outlineLevel="1">
      <c r="A26" s="1216" t="s">
        <v>8983</v>
      </c>
      <c r="B26" s="1216" t="s">
        <v>8984</v>
      </c>
      <c r="C26" s="1216" t="s">
        <v>8985</v>
      </c>
      <c r="D26" s="1216"/>
      <c r="E26" s="392" t="s">
        <v>2170</v>
      </c>
      <c r="F26" s="392"/>
      <c r="G26" s="392"/>
      <c r="H26" s="1212"/>
      <c r="I26" s="392"/>
      <c r="K26" s="9"/>
    </row>
    <row r="27" spans="1:11" ht="39" outlineLevel="1">
      <c r="A27" s="1216" t="s">
        <v>8986</v>
      </c>
      <c r="B27" s="1222" t="s">
        <v>8987</v>
      </c>
      <c r="C27" s="1216"/>
      <c r="D27" s="1216"/>
      <c r="E27" s="392" t="s">
        <v>2170</v>
      </c>
      <c r="F27" s="392"/>
      <c r="G27" s="392"/>
      <c r="H27" s="1212"/>
      <c r="I27" s="392"/>
      <c r="K27" s="9"/>
    </row>
    <row r="28" spans="1:11" ht="51.75" outlineLevel="1">
      <c r="A28" s="1216" t="s">
        <v>8988</v>
      </c>
      <c r="B28" s="1222" t="s">
        <v>8989</v>
      </c>
      <c r="C28" s="1216"/>
      <c r="D28" s="1216"/>
      <c r="E28" s="392" t="s">
        <v>2170</v>
      </c>
      <c r="F28" s="392"/>
      <c r="G28" s="392"/>
      <c r="H28" s="1212"/>
      <c r="I28" s="392"/>
      <c r="K28" s="9"/>
    </row>
    <row r="29" spans="1:11" ht="15">
      <c r="A29" s="392"/>
      <c r="B29" s="392"/>
      <c r="C29" s="392"/>
      <c r="D29" s="392"/>
      <c r="E29" s="392"/>
      <c r="F29" s="392"/>
      <c r="G29" s="392"/>
      <c r="H29" s="392"/>
      <c r="I29" s="392"/>
      <c r="K29" s="9"/>
    </row>
    <row r="30" spans="1:11" ht="15.75">
      <c r="A30" s="1443" t="s">
        <v>8990</v>
      </c>
      <c r="B30" s="1443"/>
      <c r="C30" s="1443"/>
      <c r="D30" s="1443"/>
      <c r="E30" s="392"/>
      <c r="F30" s="392"/>
      <c r="G30" s="392"/>
      <c r="H30" s="392"/>
      <c r="I30" s="392"/>
      <c r="K30" s="9"/>
    </row>
    <row r="31" spans="1:11" ht="51.75" outlineLevel="1">
      <c r="A31" s="1216" t="s">
        <v>8991</v>
      </c>
      <c r="B31" s="1216" t="s">
        <v>8992</v>
      </c>
      <c r="C31" s="1216"/>
      <c r="D31" s="1216"/>
      <c r="E31" s="392"/>
      <c r="F31" s="392" t="s">
        <v>2336</v>
      </c>
      <c r="G31" s="392" t="s">
        <v>8993</v>
      </c>
      <c r="H31" s="1212"/>
      <c r="I31" s="392"/>
      <c r="K31" s="9"/>
    </row>
    <row r="32" spans="1:11" ht="90" outlineLevel="1">
      <c r="A32" s="1216" t="s">
        <v>8994</v>
      </c>
      <c r="B32" s="1216" t="s">
        <v>8995</v>
      </c>
      <c r="C32" s="1216"/>
      <c r="D32" s="1216"/>
      <c r="E32" s="392"/>
      <c r="F32" s="392" t="s">
        <v>2336</v>
      </c>
      <c r="G32" s="392" t="s">
        <v>8993</v>
      </c>
      <c r="H32" s="1212"/>
      <c r="I32" s="392"/>
      <c r="K32" s="9"/>
    </row>
    <row r="33" spans="1:11" ht="51.75" outlineLevel="1">
      <c r="A33" s="1216" t="s">
        <v>8996</v>
      </c>
      <c r="B33" s="1216" t="s">
        <v>8997</v>
      </c>
      <c r="C33" s="1216"/>
      <c r="D33" s="1216"/>
      <c r="E33" s="392"/>
      <c r="F33" s="392" t="s">
        <v>2336</v>
      </c>
      <c r="G33" s="392" t="s">
        <v>8998</v>
      </c>
      <c r="H33" s="1212"/>
      <c r="I33" s="392"/>
      <c r="K33" s="9"/>
    </row>
    <row r="34" spans="1:11" ht="15">
      <c r="A34" s="392"/>
      <c r="B34" s="392"/>
      <c r="C34" s="392"/>
      <c r="D34" s="392"/>
      <c r="E34" s="392"/>
      <c r="F34" s="392"/>
      <c r="G34" s="392"/>
      <c r="H34" s="392"/>
      <c r="I34" s="392"/>
      <c r="K34" s="9"/>
    </row>
    <row r="35" spans="1:11" ht="18" customHeight="1">
      <c r="A35" s="1443" t="s">
        <v>8999</v>
      </c>
      <c r="B35" s="1443"/>
      <c r="C35" s="1443"/>
      <c r="D35" s="1443"/>
      <c r="E35" s="392"/>
      <c r="F35" s="392"/>
      <c r="G35" s="392"/>
      <c r="H35" s="392"/>
      <c r="I35" s="392"/>
      <c r="K35" s="9"/>
    </row>
    <row r="36" spans="1:11" s="1223" customFormat="1" ht="54.75" customHeight="1" outlineLevel="1">
      <c r="A36" s="1222" t="s">
        <v>9000</v>
      </c>
      <c r="B36" s="1222" t="s">
        <v>9001</v>
      </c>
      <c r="C36" s="1222"/>
      <c r="D36" s="1222"/>
      <c r="E36" s="424"/>
      <c r="F36" s="424" t="s">
        <v>2336</v>
      </c>
      <c r="G36" s="1223" t="s">
        <v>9002</v>
      </c>
      <c r="H36" s="1224" t="s">
        <v>9003</v>
      </c>
      <c r="I36" s="424"/>
      <c r="K36" s="9"/>
    </row>
    <row r="37" spans="1:11" s="1223" customFormat="1" ht="54.75" customHeight="1" outlineLevel="1">
      <c r="A37" s="1222" t="s">
        <v>9004</v>
      </c>
      <c r="B37" s="1222" t="s">
        <v>9005</v>
      </c>
      <c r="C37" s="1222"/>
      <c r="D37" s="1222"/>
      <c r="E37" s="424"/>
      <c r="F37" s="424" t="s">
        <v>2336</v>
      </c>
      <c r="G37" s="1223" t="s">
        <v>9002</v>
      </c>
      <c r="H37" s="424"/>
      <c r="I37" s="424"/>
      <c r="K37" s="9"/>
    </row>
    <row r="38" spans="1:11" s="1223" customFormat="1" ht="54.75" customHeight="1" outlineLevel="1">
      <c r="A38" s="1222" t="s">
        <v>9006</v>
      </c>
      <c r="B38" s="1222" t="s">
        <v>9007</v>
      </c>
      <c r="C38" s="1222"/>
      <c r="D38" s="1222"/>
      <c r="F38" s="424" t="s">
        <v>2336</v>
      </c>
      <c r="G38" s="1223" t="s">
        <v>9002</v>
      </c>
      <c r="H38" s="424"/>
      <c r="I38" s="424"/>
      <c r="K38" s="9"/>
    </row>
    <row r="39" spans="1:11" s="1223" customFormat="1" ht="54.75" customHeight="1" outlineLevel="1">
      <c r="A39" s="1225" t="s">
        <v>9008</v>
      </c>
      <c r="B39" s="1222" t="s">
        <v>9009</v>
      </c>
      <c r="C39" s="1222"/>
      <c r="D39" s="1222"/>
      <c r="F39" s="424" t="s">
        <v>2336</v>
      </c>
      <c r="G39" s="1223" t="s">
        <v>9002</v>
      </c>
      <c r="H39" s="424"/>
      <c r="I39" s="424"/>
      <c r="K39" s="9"/>
    </row>
    <row r="40" spans="1:11" s="1223" customFormat="1" ht="39" outlineLevel="1">
      <c r="A40" s="1225" t="s">
        <v>9010</v>
      </c>
      <c r="B40" s="1222" t="s">
        <v>9011</v>
      </c>
      <c r="C40" s="1222"/>
      <c r="D40" s="1222"/>
      <c r="F40" s="424" t="s">
        <v>2336</v>
      </c>
      <c r="G40" s="1223" t="s">
        <v>9002</v>
      </c>
      <c r="H40" s="424"/>
      <c r="I40" s="424"/>
      <c r="K40" s="9"/>
    </row>
    <row r="41" spans="1:11" s="1223" customFormat="1" ht="39" outlineLevel="1">
      <c r="A41" s="1225" t="s">
        <v>9012</v>
      </c>
      <c r="B41" s="1222" t="s">
        <v>9013</v>
      </c>
      <c r="C41" s="1222"/>
      <c r="D41" s="1222"/>
      <c r="F41" s="424" t="s">
        <v>2336</v>
      </c>
      <c r="G41" s="1223" t="s">
        <v>9002</v>
      </c>
      <c r="H41" s="424"/>
      <c r="I41" s="424"/>
      <c r="K41" s="9"/>
    </row>
    <row r="42" spans="1:11" s="1223" customFormat="1" ht="39" outlineLevel="1">
      <c r="A42" s="1225" t="s">
        <v>9014</v>
      </c>
      <c r="B42" s="1222" t="s">
        <v>9015</v>
      </c>
      <c r="C42" s="1222"/>
      <c r="D42" s="1222"/>
      <c r="F42" s="424" t="s">
        <v>2336</v>
      </c>
      <c r="G42" s="1223" t="s">
        <v>9002</v>
      </c>
      <c r="H42" s="424"/>
      <c r="I42" s="424"/>
      <c r="K42" s="9"/>
    </row>
    <row r="43" spans="1:11" ht="15">
      <c r="K43" s="9"/>
    </row>
    <row r="44" spans="1:11" ht="15.75">
      <c r="A44" s="1443" t="s">
        <v>9016</v>
      </c>
      <c r="B44" s="1443"/>
      <c r="C44" s="1443"/>
      <c r="D44" s="1443"/>
      <c r="K44" s="9"/>
    </row>
    <row r="45" spans="1:11" s="1086" customFormat="1" ht="128.25" outlineLevel="1">
      <c r="A45" s="1226" t="s">
        <v>9017</v>
      </c>
      <c r="B45" s="1226" t="s">
        <v>9018</v>
      </c>
      <c r="C45" s="1226"/>
      <c r="D45" s="1226"/>
      <c r="F45" s="1086" t="s">
        <v>2336</v>
      </c>
      <c r="G45" s="1086" t="s">
        <v>9019</v>
      </c>
      <c r="H45" s="1086" t="s">
        <v>9020</v>
      </c>
      <c r="I45" s="1227"/>
      <c r="K45" s="9"/>
    </row>
    <row r="46" spans="1:11" s="1086" customFormat="1" ht="115.5" outlineLevel="1">
      <c r="A46" s="1226" t="s">
        <v>9021</v>
      </c>
      <c r="B46" s="1226" t="s">
        <v>9022</v>
      </c>
      <c r="C46" s="1226"/>
      <c r="D46" s="1226"/>
      <c r="F46" s="1086" t="s">
        <v>2336</v>
      </c>
      <c r="G46" s="1086" t="s">
        <v>9023</v>
      </c>
      <c r="H46" s="1086" t="s">
        <v>9024</v>
      </c>
      <c r="I46" s="1227"/>
      <c r="K46" s="9"/>
    </row>
    <row r="47" spans="1:11" ht="51">
      <c r="A47" s="1228" t="s">
        <v>8941</v>
      </c>
      <c r="B47" s="1228" t="s">
        <v>36</v>
      </c>
      <c r="C47" s="1228" t="s">
        <v>8942</v>
      </c>
      <c r="D47" s="1228" t="s">
        <v>9025</v>
      </c>
      <c r="E47" s="1228" t="s">
        <v>8944</v>
      </c>
      <c r="F47" s="1228" t="s">
        <v>8684</v>
      </c>
      <c r="G47" s="1229" t="s">
        <v>39</v>
      </c>
      <c r="H47" s="1230"/>
      <c r="I47" s="1230"/>
      <c r="K47" s="9"/>
    </row>
    <row r="48" spans="1:11" ht="14.25" customHeight="1">
      <c r="A48" s="1436" t="s">
        <v>9026</v>
      </c>
      <c r="B48" s="1436"/>
      <c r="C48" s="1436"/>
      <c r="D48" s="1436"/>
      <c r="E48" s="1231"/>
      <c r="F48" s="8"/>
      <c r="G48" s="1231"/>
      <c r="H48" s="1232"/>
      <c r="I48" s="1233" t="s">
        <v>9027</v>
      </c>
      <c r="K48" s="9"/>
    </row>
    <row r="49" spans="1:11" ht="25.5">
      <c r="A49" s="795" t="s">
        <v>9028</v>
      </c>
      <c r="B49" s="795" t="s">
        <v>9029</v>
      </c>
      <c r="C49" s="795"/>
      <c r="D49" s="795"/>
      <c r="E49" s="1234" t="s">
        <v>2170</v>
      </c>
      <c r="F49" s="1234"/>
      <c r="G49" s="1234"/>
      <c r="H49" s="1235"/>
      <c r="I49" s="1236"/>
      <c r="K49" s="9"/>
    </row>
    <row r="50" spans="1:11" ht="38.25">
      <c r="A50" s="1237" t="s">
        <v>9030</v>
      </c>
      <c r="B50" s="1237" t="s">
        <v>9031</v>
      </c>
      <c r="C50" s="1237"/>
      <c r="D50" s="1237"/>
      <c r="E50" s="1238" t="s">
        <v>2206</v>
      </c>
      <c r="F50" s="1238"/>
      <c r="G50" s="1238" t="s">
        <v>9032</v>
      </c>
      <c r="H50" s="1239" t="s">
        <v>9033</v>
      </c>
      <c r="I50" s="1233"/>
      <c r="K50" s="9"/>
    </row>
    <row r="51" spans="1:11" ht="38.25">
      <c r="A51" s="795" t="s">
        <v>9034</v>
      </c>
      <c r="B51" s="795" t="s">
        <v>9035</v>
      </c>
      <c r="C51" s="795" t="s">
        <v>9036</v>
      </c>
      <c r="D51" s="795"/>
      <c r="E51" s="1234" t="s">
        <v>2170</v>
      </c>
      <c r="F51" s="1234"/>
      <c r="G51" s="1234"/>
      <c r="H51" s="1240"/>
      <c r="I51" s="1241"/>
      <c r="K51" s="9"/>
    </row>
    <row r="52" spans="1:11" ht="15.75">
      <c r="A52" s="1436" t="s">
        <v>9037</v>
      </c>
      <c r="B52" s="1436"/>
      <c r="C52" s="1436"/>
      <c r="D52" s="1436"/>
      <c r="E52" s="1234"/>
      <c r="F52" s="1234"/>
      <c r="G52" s="1234"/>
      <c r="H52" s="1232"/>
      <c r="I52" s="8"/>
      <c r="K52" s="9"/>
    </row>
    <row r="53" spans="1:11" ht="38.25">
      <c r="A53" s="795" t="s">
        <v>9038</v>
      </c>
      <c r="B53" s="795" t="s">
        <v>9039</v>
      </c>
      <c r="C53" s="795"/>
      <c r="D53" s="795"/>
      <c r="E53" s="1234" t="s">
        <v>2170</v>
      </c>
      <c r="F53" s="1234"/>
      <c r="G53" s="1234"/>
      <c r="H53" s="1236"/>
      <c r="I53" s="1235"/>
      <c r="K53" s="9"/>
    </row>
    <row r="54" spans="1:11" ht="57">
      <c r="A54" s="795" t="s">
        <v>9040</v>
      </c>
      <c r="B54" s="1242" t="s">
        <v>9041</v>
      </c>
      <c r="C54" s="795"/>
      <c r="D54" s="795"/>
      <c r="E54" s="1234" t="s">
        <v>2170</v>
      </c>
      <c r="F54" s="1234"/>
      <c r="G54" s="1234"/>
      <c r="H54" s="1236"/>
      <c r="I54" s="1235"/>
      <c r="K54" s="9"/>
    </row>
    <row r="55" spans="1:11" ht="38.25">
      <c r="A55" s="795" t="s">
        <v>9042</v>
      </c>
      <c r="B55" s="795" t="s">
        <v>9043</v>
      </c>
      <c r="C55" s="795"/>
      <c r="D55" s="795"/>
      <c r="E55" s="1234" t="s">
        <v>2170</v>
      </c>
      <c r="F55" s="1234"/>
      <c r="G55" s="1234"/>
      <c r="H55" s="1236"/>
      <c r="I55" s="1235"/>
      <c r="K55" s="9"/>
    </row>
    <row r="56" spans="1:11" ht="38.25">
      <c r="A56" s="795" t="s">
        <v>9044</v>
      </c>
      <c r="B56" s="795" t="s">
        <v>9045</v>
      </c>
      <c r="C56" s="795"/>
      <c r="D56" s="795"/>
      <c r="E56" s="1234" t="s">
        <v>2170</v>
      </c>
      <c r="F56" s="1234"/>
      <c r="G56" s="1234"/>
      <c r="H56" s="1236"/>
      <c r="I56" s="1235"/>
      <c r="K56" s="9"/>
    </row>
    <row r="57" spans="1:11" ht="38.25">
      <c r="A57" s="795" t="s">
        <v>9046</v>
      </c>
      <c r="B57" s="547" t="s">
        <v>9047</v>
      </c>
      <c r="C57" s="795"/>
      <c r="D57" s="795"/>
      <c r="E57" s="1234" t="s">
        <v>2170</v>
      </c>
      <c r="F57" s="1234"/>
      <c r="G57" s="1234"/>
      <c r="H57" s="1236"/>
      <c r="I57" s="1235"/>
      <c r="K57" s="9"/>
    </row>
    <row r="58" spans="1:11" ht="25.5">
      <c r="A58" s="795" t="s">
        <v>9048</v>
      </c>
      <c r="B58" s="795" t="s">
        <v>9049</v>
      </c>
      <c r="C58" s="795"/>
      <c r="D58" s="795"/>
      <c r="E58" s="1234" t="s">
        <v>2170</v>
      </c>
      <c r="F58" s="1234"/>
      <c r="G58" s="1234"/>
      <c r="H58" s="1236"/>
      <c r="I58" s="1235"/>
      <c r="K58" s="9"/>
    </row>
    <row r="59" spans="1:11" ht="89.25">
      <c r="A59" s="1243" t="s">
        <v>9050</v>
      </c>
      <c r="B59" s="1244" t="s">
        <v>9051</v>
      </c>
      <c r="C59" s="1243" t="s">
        <v>9052</v>
      </c>
      <c r="D59" s="1243"/>
      <c r="E59" s="1234" t="s">
        <v>2170</v>
      </c>
      <c r="F59" s="1234"/>
      <c r="G59" s="1234"/>
      <c r="H59" s="1236"/>
      <c r="I59" s="1235"/>
      <c r="K59" s="9"/>
    </row>
    <row r="60" spans="1:11" ht="38.25">
      <c r="A60" s="795" t="s">
        <v>9053</v>
      </c>
      <c r="B60" s="795" t="s">
        <v>9054</v>
      </c>
      <c r="C60" s="795"/>
      <c r="D60" s="795"/>
      <c r="E60" s="1234" t="s">
        <v>2170</v>
      </c>
      <c r="F60" s="1234"/>
      <c r="G60" s="1234"/>
      <c r="H60" s="1236"/>
      <c r="I60" s="1235"/>
      <c r="K60" s="9"/>
    </row>
    <row r="61" spans="1:11" ht="38.25">
      <c r="A61" s="795" t="s">
        <v>9055</v>
      </c>
      <c r="B61" s="795" t="s">
        <v>9056</v>
      </c>
      <c r="C61" s="795"/>
      <c r="D61" s="795"/>
      <c r="E61" s="1234" t="s">
        <v>2463</v>
      </c>
      <c r="F61" s="1234"/>
      <c r="G61" s="1234"/>
      <c r="H61" s="1236"/>
      <c r="I61" s="1235"/>
      <c r="K61" s="9"/>
    </row>
    <row r="62" spans="1:11" ht="99.75">
      <c r="A62" s="795" t="s">
        <v>9057</v>
      </c>
      <c r="B62" s="1245" t="s">
        <v>9058</v>
      </c>
      <c r="C62" s="795"/>
      <c r="D62" s="795"/>
      <c r="E62" s="1234" t="s">
        <v>2552</v>
      </c>
      <c r="F62" s="1234"/>
      <c r="G62" s="1234" t="s">
        <v>9059</v>
      </c>
      <c r="H62" s="1236"/>
      <c r="I62" s="1235"/>
      <c r="K62" s="9"/>
    </row>
    <row r="63" spans="1:11" ht="25.5">
      <c r="A63" s="795" t="s">
        <v>9060</v>
      </c>
      <c r="B63" s="795" t="s">
        <v>9061</v>
      </c>
      <c r="C63" s="795"/>
      <c r="D63" s="795"/>
      <c r="E63" s="1234" t="s">
        <v>2170</v>
      </c>
      <c r="F63" s="1234"/>
      <c r="G63" s="1234"/>
      <c r="H63" s="1236"/>
      <c r="I63" s="1235"/>
      <c r="K63" s="9"/>
    </row>
    <row r="64" spans="1:11" ht="38.25">
      <c r="A64" s="795" t="s">
        <v>9062</v>
      </c>
      <c r="B64" s="795" t="s">
        <v>9063</v>
      </c>
      <c r="C64" s="795"/>
      <c r="D64" s="795"/>
      <c r="E64" s="1234" t="s">
        <v>2170</v>
      </c>
      <c r="F64" s="1234"/>
      <c r="G64" s="1234"/>
      <c r="H64" s="1236"/>
      <c r="I64" s="1235"/>
      <c r="K64" s="9"/>
    </row>
    <row r="65" spans="1:11" ht="76.5">
      <c r="A65" s="795" t="s">
        <v>9064</v>
      </c>
      <c r="B65" s="795" t="s">
        <v>9065</v>
      </c>
      <c r="C65" s="795"/>
      <c r="D65" s="795"/>
      <c r="E65" s="1234" t="s">
        <v>2170</v>
      </c>
      <c r="F65" s="1234"/>
      <c r="G65" s="1234"/>
      <c r="H65" s="1236"/>
      <c r="I65" s="1235"/>
      <c r="K65" s="9"/>
    </row>
    <row r="66" spans="1:11" ht="128.25">
      <c r="A66" s="547" t="s">
        <v>9066</v>
      </c>
      <c r="B66" s="547" t="s">
        <v>9067</v>
      </c>
      <c r="C66" s="547" t="s">
        <v>9068</v>
      </c>
      <c r="D66" s="547"/>
      <c r="E66" s="1246" t="s">
        <v>2170</v>
      </c>
      <c r="F66" s="1234"/>
      <c r="G66" s="1234" t="s">
        <v>9069</v>
      </c>
      <c r="H66" s="1236"/>
      <c r="I66" s="1235"/>
      <c r="K66" s="9"/>
    </row>
    <row r="67" spans="1:11" ht="15.75">
      <c r="A67" s="1436" t="s">
        <v>9070</v>
      </c>
      <c r="B67" s="1436"/>
      <c r="C67" s="1436"/>
      <c r="D67" s="1436"/>
      <c r="E67" s="1234"/>
      <c r="F67" s="1234"/>
      <c r="G67" s="1234"/>
      <c r="H67" s="1232"/>
      <c r="I67" s="8"/>
      <c r="K67" s="9"/>
    </row>
    <row r="68" spans="1:11" ht="42.75">
      <c r="A68" s="795" t="s">
        <v>9071</v>
      </c>
      <c r="B68" s="1242" t="s">
        <v>9072</v>
      </c>
      <c r="C68" s="795"/>
      <c r="D68" s="795"/>
      <c r="E68" s="1234" t="s">
        <v>2170</v>
      </c>
      <c r="F68" s="1234"/>
      <c r="G68" s="1234"/>
      <c r="H68" s="1232"/>
      <c r="I68" s="8"/>
      <c r="K68" s="9"/>
    </row>
    <row r="69" spans="1:11" ht="15.75">
      <c r="A69" s="1436" t="s">
        <v>9073</v>
      </c>
      <c r="B69" s="1436"/>
      <c r="C69" s="1436"/>
      <c r="D69" s="1436"/>
      <c r="E69" s="1234"/>
      <c r="F69" s="1234"/>
      <c r="G69" s="1234"/>
      <c r="H69" s="1232"/>
      <c r="I69" s="8"/>
      <c r="K69" s="9"/>
    </row>
    <row r="70" spans="1:11" ht="25.5">
      <c r="A70" s="795" t="s">
        <v>9074</v>
      </c>
      <c r="B70" s="795" t="s">
        <v>9075</v>
      </c>
      <c r="C70" s="795"/>
      <c r="D70" s="795"/>
      <c r="E70" s="1234" t="s">
        <v>2170</v>
      </c>
      <c r="F70" s="1234"/>
      <c r="G70" s="1234"/>
      <c r="H70" s="1236"/>
      <c r="I70" s="1235"/>
      <c r="K70" s="9"/>
    </row>
    <row r="71" spans="1:11" ht="57">
      <c r="A71" s="795" t="s">
        <v>9076</v>
      </c>
      <c r="B71" s="1242" t="s">
        <v>9077</v>
      </c>
      <c r="C71" s="795"/>
      <c r="D71" s="795"/>
      <c r="E71" s="1234" t="s">
        <v>2170</v>
      </c>
      <c r="F71" s="1234"/>
      <c r="G71" s="1234"/>
      <c r="H71" s="1236"/>
      <c r="I71" s="1235"/>
      <c r="K71" s="9"/>
    </row>
    <row r="72" spans="1:11" ht="114">
      <c r="A72" s="547" t="s">
        <v>9078</v>
      </c>
      <c r="B72" s="1245" t="s">
        <v>9079</v>
      </c>
      <c r="C72" s="547"/>
      <c r="D72" s="547"/>
      <c r="E72" s="1232" t="s">
        <v>2463</v>
      </c>
      <c r="F72" s="1246"/>
      <c r="G72" s="1232" t="s">
        <v>9080</v>
      </c>
      <c r="H72" s="1232" t="s">
        <v>9081</v>
      </c>
      <c r="I72" s="1246" t="s">
        <v>9082</v>
      </c>
      <c r="K72" s="9"/>
    </row>
    <row r="73" spans="1:11" ht="15">
      <c r="A73" s="1231"/>
      <c r="B73" s="1231"/>
      <c r="C73" s="1231"/>
      <c r="D73" s="1231"/>
      <c r="E73" s="1234"/>
      <c r="F73" s="1234"/>
      <c r="G73" s="1234"/>
      <c r="H73" s="1246"/>
      <c r="I73" s="1234"/>
      <c r="K73" s="9"/>
    </row>
    <row r="74" spans="1:11" ht="15.75">
      <c r="A74" s="1436" t="s">
        <v>9083</v>
      </c>
      <c r="B74" s="1436"/>
      <c r="C74" s="1436"/>
      <c r="D74" s="1436"/>
      <c r="E74" s="1234"/>
      <c r="F74" s="1234"/>
      <c r="G74" s="1234"/>
      <c r="H74" s="1246"/>
      <c r="I74" s="1234"/>
      <c r="K74" s="9"/>
    </row>
    <row r="75" spans="1:11" ht="38.25">
      <c r="A75" s="795" t="s">
        <v>9084</v>
      </c>
      <c r="B75" s="795" t="s">
        <v>9085</v>
      </c>
      <c r="C75" s="795"/>
      <c r="D75" s="795"/>
      <c r="E75" s="1234" t="s">
        <v>2170</v>
      </c>
      <c r="F75" s="1234"/>
      <c r="G75" s="1234"/>
      <c r="H75" s="1246"/>
      <c r="I75" s="1234"/>
      <c r="K75" s="9"/>
    </row>
    <row r="76" spans="1:11" ht="142.5">
      <c r="A76" s="547" t="s">
        <v>9086</v>
      </c>
      <c r="B76" s="1245" t="s">
        <v>9087</v>
      </c>
      <c r="C76" s="547"/>
      <c r="D76" s="547"/>
      <c r="E76" s="1232" t="s">
        <v>2463</v>
      </c>
      <c r="F76" s="1246"/>
      <c r="G76" s="1232" t="s">
        <v>9088</v>
      </c>
      <c r="H76" s="1246" t="s">
        <v>9089</v>
      </c>
      <c r="I76" s="1246" t="s">
        <v>9082</v>
      </c>
      <c r="K76" s="9"/>
    </row>
    <row r="77" spans="1:11" ht="38.25">
      <c r="A77" s="795" t="s">
        <v>9090</v>
      </c>
      <c r="B77" s="795" t="s">
        <v>9091</v>
      </c>
      <c r="C77" s="795"/>
      <c r="D77" s="795"/>
      <c r="E77" s="1234" t="s">
        <v>2170</v>
      </c>
      <c r="F77" s="1234"/>
      <c r="G77" s="1234"/>
      <c r="H77" s="1246"/>
      <c r="I77" s="1234"/>
      <c r="K77" s="9"/>
    </row>
    <row r="78" spans="1:11" ht="114">
      <c r="A78" s="547" t="s">
        <v>9092</v>
      </c>
      <c r="B78" s="547" t="s">
        <v>9093</v>
      </c>
      <c r="C78" s="547"/>
      <c r="D78" s="547"/>
      <c r="E78" s="1246" t="s">
        <v>2170</v>
      </c>
      <c r="F78" s="1246"/>
      <c r="G78" s="1232" t="s">
        <v>9094</v>
      </c>
      <c r="H78" s="1232" t="s">
        <v>9095</v>
      </c>
      <c r="I78" s="1246" t="s">
        <v>9082</v>
      </c>
      <c r="K78" s="9"/>
    </row>
    <row r="79" spans="1:11" ht="51">
      <c r="A79" s="795" t="s">
        <v>9096</v>
      </c>
      <c r="B79" s="795" t="s">
        <v>9097</v>
      </c>
      <c r="C79" s="795"/>
      <c r="D79" s="795"/>
      <c r="E79" s="1234" t="s">
        <v>2170</v>
      </c>
      <c r="F79" s="1234"/>
      <c r="G79" s="1234"/>
      <c r="H79" s="1236"/>
      <c r="I79" s="1235"/>
      <c r="K79" s="9"/>
    </row>
    <row r="80" spans="1:11" ht="99.75">
      <c r="A80" s="795" t="s">
        <v>9098</v>
      </c>
      <c r="B80" s="1245" t="s">
        <v>9099</v>
      </c>
      <c r="C80" s="795"/>
      <c r="D80" s="795"/>
      <c r="E80" s="1234" t="s">
        <v>2206</v>
      </c>
      <c r="F80" s="1234"/>
      <c r="G80" s="1234" t="s">
        <v>9100</v>
      </c>
      <c r="H80" s="1236"/>
      <c r="I80" s="1235"/>
      <c r="K80" s="9"/>
    </row>
    <row r="81" spans="1:11" ht="51">
      <c r="A81" s="795" t="s">
        <v>9101</v>
      </c>
      <c r="B81" s="795" t="s">
        <v>9102</v>
      </c>
      <c r="C81" s="795"/>
      <c r="D81" s="795"/>
      <c r="E81" s="1234" t="s">
        <v>2170</v>
      </c>
      <c r="F81" s="1234"/>
      <c r="G81" s="1234"/>
      <c r="H81" s="1236"/>
      <c r="I81" s="1235"/>
      <c r="K81" s="9"/>
    </row>
    <row r="82" spans="1:11" ht="25.5">
      <c r="A82" s="795" t="s">
        <v>9103</v>
      </c>
      <c r="B82" s="795" t="s">
        <v>9104</v>
      </c>
      <c r="C82" s="795"/>
      <c r="D82" s="795"/>
      <c r="E82" s="1234" t="s">
        <v>2170</v>
      </c>
      <c r="F82" s="1234"/>
      <c r="G82" s="1234"/>
      <c r="H82" s="1236"/>
      <c r="I82" s="1235"/>
      <c r="K82" s="9"/>
    </row>
    <row r="83" spans="1:11" ht="99.75">
      <c r="A83" s="795" t="s">
        <v>9105</v>
      </c>
      <c r="B83" s="547" t="s">
        <v>9106</v>
      </c>
      <c r="C83" s="795"/>
      <c r="D83" s="795"/>
      <c r="E83" s="1234" t="s">
        <v>2206</v>
      </c>
      <c r="F83" s="1234"/>
      <c r="G83" s="1234" t="s">
        <v>9107</v>
      </c>
      <c r="H83" s="1236"/>
      <c r="I83" s="1235"/>
      <c r="K83" s="9"/>
    </row>
    <row r="84" spans="1:11" ht="15">
      <c r="A84" s="1231"/>
      <c r="B84" s="1231"/>
      <c r="C84" s="1231"/>
      <c r="D84" s="1231"/>
      <c r="E84" s="1234"/>
      <c r="F84" s="1234"/>
      <c r="G84" s="1234"/>
      <c r="H84" s="1232"/>
      <c r="I84" s="8"/>
      <c r="K84" s="9"/>
    </row>
    <row r="85" spans="1:11" ht="15.75">
      <c r="A85" s="1436" t="s">
        <v>9108</v>
      </c>
      <c r="B85" s="1436"/>
      <c r="C85" s="1436"/>
      <c r="D85" s="1436"/>
      <c r="E85" s="1234"/>
      <c r="F85" s="1234"/>
      <c r="G85" s="1234"/>
      <c r="H85" s="1232"/>
      <c r="I85" s="8"/>
      <c r="K85" s="9"/>
    </row>
    <row r="86" spans="1:11" ht="25.5">
      <c r="A86" s="795" t="s">
        <v>9109</v>
      </c>
      <c r="B86" s="795" t="s">
        <v>9110</v>
      </c>
      <c r="C86" s="795"/>
      <c r="D86" s="795"/>
      <c r="E86" s="1234" t="s">
        <v>2170</v>
      </c>
      <c r="F86" s="1234"/>
      <c r="G86" s="1234"/>
      <c r="H86" s="1236"/>
      <c r="I86" s="1235"/>
      <c r="K86" s="9"/>
    </row>
    <row r="87" spans="1:11" ht="25.5">
      <c r="A87" s="795" t="s">
        <v>9111</v>
      </c>
      <c r="B87" s="795" t="s">
        <v>9112</v>
      </c>
      <c r="C87" s="795"/>
      <c r="D87" s="795"/>
      <c r="E87" s="1234" t="s">
        <v>2170</v>
      </c>
      <c r="F87" s="1234"/>
      <c r="G87" s="1234"/>
      <c r="H87" s="1236"/>
      <c r="I87" s="1235"/>
      <c r="K87" s="9"/>
    </row>
    <row r="88" spans="1:11" ht="25.5">
      <c r="A88" s="795" t="s">
        <v>9113</v>
      </c>
      <c r="B88" s="795" t="s">
        <v>9114</v>
      </c>
      <c r="C88" s="795"/>
      <c r="D88" s="795"/>
      <c r="E88" s="1234" t="s">
        <v>2170</v>
      </c>
      <c r="F88" s="1234"/>
      <c r="G88" s="1234"/>
      <c r="H88" s="1236"/>
      <c r="I88" s="1235"/>
      <c r="K88" s="9"/>
    </row>
    <row r="89" spans="1:11" ht="185.25">
      <c r="A89" s="795" t="s">
        <v>9115</v>
      </c>
      <c r="B89" s="547" t="s">
        <v>9116</v>
      </c>
      <c r="C89" s="1242" t="s">
        <v>9117</v>
      </c>
      <c r="D89" s="795"/>
      <c r="E89" s="1234" t="s">
        <v>2170</v>
      </c>
      <c r="F89" s="1234"/>
      <c r="G89" s="1234" t="s">
        <v>9118</v>
      </c>
      <c r="H89" s="1236"/>
      <c r="I89" s="1235"/>
      <c r="K89" s="9"/>
    </row>
    <row r="90" spans="1:11" ht="25.5">
      <c r="A90" s="795" t="s">
        <v>9119</v>
      </c>
      <c r="B90" s="795" t="s">
        <v>9120</v>
      </c>
      <c r="C90" s="795"/>
      <c r="D90" s="795"/>
      <c r="E90" s="1234" t="s">
        <v>2170</v>
      </c>
      <c r="F90" s="1234"/>
      <c r="G90" s="1234"/>
      <c r="H90" s="1236"/>
      <c r="I90" s="1235"/>
      <c r="K90" s="9"/>
    </row>
    <row r="91" spans="1:11" ht="38.25">
      <c r="A91" s="1242" t="s">
        <v>9121</v>
      </c>
      <c r="B91" s="1245" t="s">
        <v>9122</v>
      </c>
      <c r="C91" s="795" t="s">
        <v>9123</v>
      </c>
      <c r="D91" s="795"/>
      <c r="E91" s="1234" t="s">
        <v>2170</v>
      </c>
      <c r="F91" s="1234"/>
      <c r="G91" s="1234"/>
      <c r="H91" s="1236"/>
      <c r="I91" s="1235"/>
      <c r="K91" s="9"/>
    </row>
    <row r="92" spans="1:11" ht="25.5">
      <c r="A92" s="795" t="s">
        <v>9124</v>
      </c>
      <c r="B92" s="795" t="s">
        <v>9125</v>
      </c>
      <c r="C92" s="795"/>
      <c r="D92" s="795"/>
      <c r="E92" s="1234" t="s">
        <v>2170</v>
      </c>
      <c r="F92" s="1234"/>
      <c r="G92" s="1234"/>
      <c r="H92" s="1232"/>
      <c r="I92" s="8"/>
      <c r="K92" s="9"/>
    </row>
    <row r="93" spans="1:11" ht="38.25">
      <c r="A93" s="795" t="s">
        <v>9126</v>
      </c>
      <c r="B93" s="1245" t="s">
        <v>9127</v>
      </c>
      <c r="C93" s="795" t="s">
        <v>9123</v>
      </c>
      <c r="D93" s="795"/>
      <c r="E93" s="1234" t="s">
        <v>2170</v>
      </c>
      <c r="F93" s="1234"/>
      <c r="G93" s="1234"/>
      <c r="H93" s="1232"/>
      <c r="I93" s="8"/>
      <c r="K93" s="9"/>
    </row>
    <row r="94" spans="1:11" ht="28.5">
      <c r="A94" s="795" t="s">
        <v>9128</v>
      </c>
      <c r="B94" s="1242" t="s">
        <v>9129</v>
      </c>
      <c r="C94" s="795"/>
      <c r="D94" s="795"/>
      <c r="E94" s="1234" t="s">
        <v>2170</v>
      </c>
      <c r="F94" s="1234"/>
      <c r="G94" s="1234"/>
      <c r="H94" s="1236"/>
      <c r="I94" s="1235"/>
      <c r="K94" s="9"/>
    </row>
    <row r="95" spans="1:11" ht="15">
      <c r="A95" s="798"/>
      <c r="B95" s="798"/>
      <c r="C95" s="1231"/>
      <c r="D95" s="1231"/>
      <c r="E95" s="1234"/>
      <c r="F95" s="1234"/>
      <c r="G95" s="1234"/>
      <c r="H95" s="1232"/>
      <c r="I95" s="8"/>
      <c r="K95" s="9"/>
    </row>
    <row r="96" spans="1:11" ht="15.75">
      <c r="A96" s="1436" t="s">
        <v>9130</v>
      </c>
      <c r="B96" s="1436"/>
      <c r="C96" s="1436"/>
      <c r="D96" s="1436"/>
      <c r="E96" s="1234"/>
      <c r="F96" s="1234"/>
      <c r="G96" s="1234"/>
      <c r="H96" s="1232"/>
      <c r="I96" s="8"/>
      <c r="K96" s="9"/>
    </row>
    <row r="97" spans="1:11" ht="28.5">
      <c r="A97" s="547" t="s">
        <v>9131</v>
      </c>
      <c r="B97" s="1245" t="s">
        <v>9132</v>
      </c>
      <c r="C97" s="795"/>
      <c r="D97" s="795"/>
      <c r="E97" s="1234" t="s">
        <v>2170</v>
      </c>
      <c r="F97" s="1234"/>
      <c r="G97" s="1234"/>
      <c r="H97" s="1248"/>
      <c r="I97" s="1248"/>
      <c r="K97" s="9"/>
    </row>
    <row r="98" spans="1:11" ht="38.25">
      <c r="A98" s="547" t="s">
        <v>9133</v>
      </c>
      <c r="B98" s="547" t="s">
        <v>9134</v>
      </c>
      <c r="C98" s="795" t="s">
        <v>9123</v>
      </c>
      <c r="D98" s="795"/>
      <c r="E98" s="1234" t="s">
        <v>2170</v>
      </c>
      <c r="F98" s="1234"/>
      <c r="G98" s="1234"/>
      <c r="H98" s="1248"/>
      <c r="I98" s="1248"/>
      <c r="K98" s="9"/>
    </row>
    <row r="99" spans="1:11" ht="38.25">
      <c r="A99" s="547" t="s">
        <v>9135</v>
      </c>
      <c r="B99" s="547" t="s">
        <v>9136</v>
      </c>
      <c r="C99" s="795" t="s">
        <v>9123</v>
      </c>
      <c r="D99" s="795"/>
      <c r="E99" s="1234" t="s">
        <v>2170</v>
      </c>
      <c r="F99" s="1234"/>
      <c r="G99" s="1234"/>
      <c r="H99" s="1248"/>
      <c r="I99" s="1248"/>
      <c r="K99" s="9"/>
    </row>
    <row r="100" spans="1:11" ht="57">
      <c r="A100" s="547" t="s">
        <v>9137</v>
      </c>
      <c r="B100" s="547" t="s">
        <v>9138</v>
      </c>
      <c r="C100" s="1242" t="s">
        <v>9139</v>
      </c>
      <c r="D100" s="795"/>
      <c r="E100" s="1234" t="s">
        <v>2170</v>
      </c>
      <c r="F100" s="1234"/>
      <c r="G100" s="1234"/>
      <c r="H100" s="1248"/>
      <c r="I100" s="1248"/>
      <c r="K100" s="9"/>
    </row>
    <row r="101" spans="1:11" ht="28.5">
      <c r="A101" s="1245" t="s">
        <v>9140</v>
      </c>
      <c r="B101" s="1249" t="s">
        <v>9141</v>
      </c>
      <c r="C101" s="795"/>
      <c r="D101" s="795"/>
      <c r="E101" s="1234"/>
      <c r="F101" s="1234" t="s">
        <v>2558</v>
      </c>
      <c r="G101" s="1246"/>
      <c r="H101" s="1248"/>
      <c r="I101" s="1248"/>
      <c r="K101" s="9"/>
    </row>
    <row r="102" spans="1:11" ht="38.25">
      <c r="A102" s="547" t="s">
        <v>9142</v>
      </c>
      <c r="B102" s="1249" t="s">
        <v>9143</v>
      </c>
      <c r="C102" s="795" t="s">
        <v>9123</v>
      </c>
      <c r="D102" s="795"/>
      <c r="E102" s="1234"/>
      <c r="F102" s="1234" t="s">
        <v>2558</v>
      </c>
      <c r="G102" s="1246"/>
      <c r="H102" s="1248"/>
      <c r="I102" s="1248"/>
      <c r="K102" s="9"/>
    </row>
    <row r="103" spans="1:11" ht="15.75">
      <c r="A103" s="1436" t="s">
        <v>9144</v>
      </c>
      <c r="B103" s="1436"/>
      <c r="C103" s="1436"/>
      <c r="D103" s="1436"/>
      <c r="E103" s="1234"/>
      <c r="F103" s="1234"/>
      <c r="G103" s="1234"/>
      <c r="H103" s="1232"/>
      <c r="I103" s="8"/>
      <c r="K103" s="9"/>
    </row>
    <row r="104" spans="1:11" ht="42.75">
      <c r="A104" s="795" t="s">
        <v>9145</v>
      </c>
      <c r="B104" s="1242" t="s">
        <v>9146</v>
      </c>
      <c r="C104" s="795"/>
      <c r="D104" s="795"/>
      <c r="E104" s="1234" t="s">
        <v>2170</v>
      </c>
      <c r="F104" s="1234"/>
      <c r="G104" s="1234"/>
      <c r="H104" s="1236"/>
      <c r="I104" s="1235"/>
      <c r="K104" s="9"/>
    </row>
    <row r="105" spans="1:11" ht="15.75">
      <c r="A105" s="1436" t="s">
        <v>9147</v>
      </c>
      <c r="B105" s="1436"/>
      <c r="C105" s="1436"/>
      <c r="D105" s="1436"/>
      <c r="E105" s="1234"/>
      <c r="F105" s="1234"/>
      <c r="G105" s="1234"/>
      <c r="H105" s="1232"/>
      <c r="I105" s="8"/>
      <c r="K105" s="9"/>
    </row>
    <row r="106" spans="1:11" ht="89.25">
      <c r="A106" s="795" t="s">
        <v>9148</v>
      </c>
      <c r="B106" s="795" t="s">
        <v>9149</v>
      </c>
      <c r="C106" s="795" t="s">
        <v>9150</v>
      </c>
      <c r="D106" s="795"/>
      <c r="E106" s="1234" t="s">
        <v>2170</v>
      </c>
      <c r="F106" s="1234"/>
      <c r="G106" s="1234"/>
      <c r="H106" s="1236"/>
      <c r="I106" s="1235"/>
      <c r="K106" s="9"/>
    </row>
    <row r="107" spans="1:11" ht="71.25">
      <c r="A107" s="795" t="s">
        <v>9151</v>
      </c>
      <c r="B107" s="1242" t="s">
        <v>9152</v>
      </c>
      <c r="C107" s="795"/>
      <c r="D107" s="795"/>
      <c r="E107" s="1234" t="s">
        <v>2170</v>
      </c>
      <c r="F107" s="1234"/>
      <c r="G107" s="1234"/>
      <c r="H107" s="1236"/>
      <c r="I107" s="1235"/>
      <c r="K107" s="9"/>
    </row>
    <row r="108" spans="1:11" ht="71.25">
      <c r="A108" s="795" t="s">
        <v>9153</v>
      </c>
      <c r="B108" s="1242" t="s">
        <v>9154</v>
      </c>
      <c r="C108" s="795"/>
      <c r="D108" s="795"/>
      <c r="E108" s="1234" t="s">
        <v>2170</v>
      </c>
      <c r="F108" s="1234"/>
      <c r="G108" s="1234"/>
      <c r="H108" s="1236"/>
      <c r="I108" s="1235"/>
      <c r="K108" s="9"/>
    </row>
    <row r="109" spans="1:11" ht="199.5">
      <c r="A109" s="547" t="s">
        <v>9155</v>
      </c>
      <c r="B109" s="1245" t="s">
        <v>9156</v>
      </c>
      <c r="C109" s="547"/>
      <c r="D109" s="547"/>
      <c r="E109" s="1232" t="s">
        <v>2463</v>
      </c>
      <c r="F109" s="1246"/>
      <c r="G109" s="1250" t="s">
        <v>9157</v>
      </c>
      <c r="H109" s="1232" t="s">
        <v>9158</v>
      </c>
      <c r="I109" s="1236"/>
      <c r="K109" s="9"/>
    </row>
    <row r="110" spans="1:11" ht="15">
      <c r="A110" s="1231"/>
      <c r="B110" s="1231"/>
      <c r="C110" s="1231"/>
      <c r="D110" s="1231"/>
      <c r="E110" s="1234"/>
      <c r="F110" s="1234"/>
      <c r="G110" s="1234"/>
      <c r="H110" s="1232"/>
      <c r="I110" s="8"/>
      <c r="K110" s="9"/>
    </row>
    <row r="111" spans="1:11" ht="15.75">
      <c r="A111" s="1436" t="s">
        <v>9159</v>
      </c>
      <c r="B111" s="1436"/>
      <c r="C111" s="1436"/>
      <c r="D111" s="1436"/>
      <c r="E111" s="1234"/>
      <c r="F111" s="1234"/>
      <c r="G111" s="1234"/>
      <c r="H111" s="1232"/>
      <c r="I111" s="8"/>
      <c r="K111" s="9"/>
    </row>
    <row r="112" spans="1:11" ht="25.5">
      <c r="A112" s="795" t="s">
        <v>9160</v>
      </c>
      <c r="B112" s="795" t="s">
        <v>9161</v>
      </c>
      <c r="C112" s="795"/>
      <c r="D112" s="795"/>
      <c r="E112" s="1234" t="s">
        <v>2170</v>
      </c>
      <c r="F112" s="1234"/>
      <c r="G112" s="1234"/>
      <c r="H112" s="1236"/>
      <c r="I112" s="1235"/>
      <c r="K112" s="9"/>
    </row>
    <row r="113" spans="1:11" ht="38.25">
      <c r="A113" s="795" t="s">
        <v>9162</v>
      </c>
      <c r="B113" s="795" t="s">
        <v>9163</v>
      </c>
      <c r="C113" s="795"/>
      <c r="D113" s="795"/>
      <c r="E113" s="1234" t="s">
        <v>2170</v>
      </c>
      <c r="F113" s="1234"/>
      <c r="G113" s="1234"/>
      <c r="H113" s="1236"/>
      <c r="I113" s="1235"/>
      <c r="K113" s="9"/>
    </row>
    <row r="114" spans="1:11" ht="38.25">
      <c r="A114" s="795" t="s">
        <v>9164</v>
      </c>
      <c r="B114" s="795" t="s">
        <v>9165</v>
      </c>
      <c r="C114" s="795"/>
      <c r="D114" s="795"/>
      <c r="E114" s="1234" t="s">
        <v>2170</v>
      </c>
      <c r="F114" s="1234"/>
      <c r="G114" s="1234"/>
      <c r="H114" s="1236"/>
      <c r="I114" s="1235"/>
      <c r="K114" s="9"/>
    </row>
    <row r="115" spans="1:11" ht="156.75">
      <c r="A115" s="795" t="s">
        <v>9166</v>
      </c>
      <c r="B115" s="1245" t="s">
        <v>9167</v>
      </c>
      <c r="C115" s="1242" t="s">
        <v>9168</v>
      </c>
      <c r="D115" s="1251"/>
      <c r="E115" s="1234"/>
      <c r="F115" s="1234" t="s">
        <v>2336</v>
      </c>
      <c r="G115" s="1234" t="s">
        <v>9169</v>
      </c>
      <c r="H115" s="1252"/>
      <c r="I115" s="1252"/>
      <c r="K115" s="9"/>
    </row>
    <row r="116" spans="1:11" ht="15">
      <c r="A116" s="1253"/>
      <c r="B116" s="1254"/>
      <c r="C116" s="1254"/>
      <c r="D116" s="1255"/>
      <c r="E116" s="1234"/>
      <c r="F116" s="1234"/>
      <c r="G116" s="1234"/>
      <c r="H116" s="1232"/>
      <c r="I116" s="8"/>
      <c r="K116" s="9"/>
    </row>
    <row r="117" spans="1:11" ht="15.75">
      <c r="A117" s="1437" t="s">
        <v>9170</v>
      </c>
      <c r="B117" s="1438"/>
      <c r="C117" s="1438"/>
      <c r="D117" s="1439"/>
      <c r="E117" s="1256"/>
      <c r="F117" s="1256"/>
      <c r="G117" s="1256"/>
      <c r="H117" s="1257"/>
      <c r="I117" s="462"/>
      <c r="K117" s="9"/>
    </row>
    <row r="118" spans="1:11" ht="42.75">
      <c r="A118" s="795" t="s">
        <v>9171</v>
      </c>
      <c r="B118" s="1242" t="s">
        <v>9172</v>
      </c>
      <c r="C118" s="795"/>
      <c r="D118" s="795"/>
      <c r="E118" s="1234" t="s">
        <v>2170</v>
      </c>
      <c r="F118" s="1234"/>
      <c r="G118" s="1256"/>
      <c r="H118" s="1258"/>
      <c r="I118" s="1259"/>
      <c r="K118" s="9"/>
    </row>
    <row r="119" spans="1:11" ht="42.75">
      <c r="A119" s="795" t="s">
        <v>9173</v>
      </c>
      <c r="B119" s="1242" t="s">
        <v>9174</v>
      </c>
      <c r="C119" s="795"/>
      <c r="D119" s="795"/>
      <c r="E119" s="1234" t="s">
        <v>2170</v>
      </c>
      <c r="F119" s="1234"/>
      <c r="G119" s="1256"/>
      <c r="H119" s="1258"/>
      <c r="I119" s="1259"/>
      <c r="K119" s="9"/>
    </row>
    <row r="120" spans="1:11" ht="57">
      <c r="A120" s="795" t="s">
        <v>9175</v>
      </c>
      <c r="B120" s="1242" t="s">
        <v>9176</v>
      </c>
      <c r="C120" s="795"/>
      <c r="D120" s="795"/>
      <c r="E120" s="1234" t="s">
        <v>2170</v>
      </c>
      <c r="F120" s="1234"/>
      <c r="G120" s="1256"/>
      <c r="H120" s="1258"/>
      <c r="I120" s="1259"/>
      <c r="K120" s="9"/>
    </row>
    <row r="121" spans="1:11" ht="15.75">
      <c r="A121" s="1253"/>
      <c r="B121" s="1260"/>
      <c r="C121" s="1260"/>
      <c r="D121" s="1261"/>
      <c r="E121" s="1256"/>
      <c r="F121" s="1256"/>
      <c r="G121" s="1256"/>
      <c r="H121" s="1257"/>
      <c r="I121" s="462"/>
      <c r="K121" s="9"/>
    </row>
    <row r="122" spans="1:11" ht="15.75">
      <c r="A122" s="1437" t="s">
        <v>9177</v>
      </c>
      <c r="B122" s="1438"/>
      <c r="C122" s="1438"/>
      <c r="D122" s="1439"/>
      <c r="E122" s="1234"/>
      <c r="F122" s="1234"/>
      <c r="G122" s="1234"/>
      <c r="H122" s="1230"/>
      <c r="I122" s="1231"/>
      <c r="K122" s="9"/>
    </row>
    <row r="123" spans="1:11" ht="63.75">
      <c r="A123" s="798" t="s">
        <v>9178</v>
      </c>
      <c r="B123" s="1261" t="s">
        <v>9179</v>
      </c>
      <c r="C123" s="1262"/>
      <c r="D123" s="599"/>
      <c r="E123" s="1234" t="s">
        <v>2170</v>
      </c>
      <c r="F123" s="1234"/>
      <c r="G123" s="1256"/>
      <c r="H123" s="1257"/>
      <c r="I123" s="462"/>
      <c r="K123" s="9"/>
    </row>
    <row r="124" spans="1:11" ht="63.75">
      <c r="A124" s="798" t="s">
        <v>9180</v>
      </c>
      <c r="B124" s="1263" t="s">
        <v>9181</v>
      </c>
      <c r="C124" s="1264"/>
      <c r="D124" s="480"/>
      <c r="E124" s="1234" t="s">
        <v>2170</v>
      </c>
      <c r="F124" s="1234"/>
      <c r="G124" s="1256"/>
      <c r="H124" s="1257"/>
      <c r="I124" s="462"/>
      <c r="K124" s="9"/>
    </row>
    <row r="125" spans="1:11" ht="15">
      <c r="A125" s="1231"/>
      <c r="B125" s="1231"/>
      <c r="C125" s="1231"/>
      <c r="D125" s="1265"/>
      <c r="E125" s="1234"/>
      <c r="F125" s="1234"/>
      <c r="G125" s="1234"/>
      <c r="H125" s="1232"/>
      <c r="I125" s="8"/>
      <c r="K125" s="9"/>
    </row>
    <row r="126" spans="1:11" ht="15.75">
      <c r="A126" s="1436" t="s">
        <v>9182</v>
      </c>
      <c r="B126" s="1436"/>
      <c r="C126" s="1436"/>
      <c r="D126" s="1436"/>
      <c r="E126" s="1234"/>
      <c r="F126" s="1234"/>
      <c r="G126" s="1234"/>
      <c r="H126" s="1232"/>
      <c r="I126" s="8"/>
      <c r="K126" s="9"/>
    </row>
    <row r="127" spans="1:11" ht="51">
      <c r="A127" s="547" t="s">
        <v>9183</v>
      </c>
      <c r="B127" s="547" t="s">
        <v>9184</v>
      </c>
      <c r="C127" s="547"/>
      <c r="D127" s="547"/>
      <c r="E127" s="1234" t="s">
        <v>2170</v>
      </c>
      <c r="F127" s="1234"/>
      <c r="G127" s="1246" t="s">
        <v>9185</v>
      </c>
      <c r="H127" s="1236"/>
      <c r="I127" s="1230"/>
      <c r="K127" s="9"/>
    </row>
    <row r="128" spans="1:11" ht="42.75">
      <c r="A128" s="795" t="s">
        <v>9186</v>
      </c>
      <c r="B128" s="795" t="s">
        <v>9187</v>
      </c>
      <c r="C128" s="795"/>
      <c r="D128" s="795"/>
      <c r="E128" s="1234" t="s">
        <v>2170</v>
      </c>
      <c r="F128" s="1234"/>
      <c r="G128" s="1246" t="s">
        <v>9188</v>
      </c>
      <c r="H128" s="1236"/>
      <c r="I128" s="1231"/>
      <c r="K128" s="9"/>
    </row>
    <row r="129" spans="1:11" ht="71.25">
      <c r="A129" s="795" t="s">
        <v>9189</v>
      </c>
      <c r="B129" s="1245" t="s">
        <v>9190</v>
      </c>
      <c r="C129" s="795" t="s">
        <v>9191</v>
      </c>
      <c r="D129" s="795"/>
      <c r="E129" s="1234"/>
      <c r="F129" s="1234" t="s">
        <v>2558</v>
      </c>
      <c r="G129" s="1234"/>
      <c r="H129" s="1250"/>
      <c r="I129" s="1250"/>
      <c r="K129" s="9"/>
    </row>
    <row r="130" spans="1:11" ht="63.75">
      <c r="A130" s="795" t="s">
        <v>9192</v>
      </c>
      <c r="B130" s="795" t="s">
        <v>9193</v>
      </c>
      <c r="C130" s="795"/>
      <c r="D130" s="795"/>
      <c r="E130" s="1234" t="s">
        <v>2170</v>
      </c>
      <c r="F130" s="1234"/>
      <c r="G130" s="1234"/>
      <c r="H130" s="1236"/>
      <c r="I130" s="1235"/>
      <c r="K130" s="9"/>
    </row>
    <row r="131" spans="1:11" ht="15">
      <c r="A131" s="8"/>
      <c r="B131" s="8"/>
      <c r="C131" s="1231"/>
      <c r="D131" s="1231"/>
      <c r="E131" s="1234"/>
      <c r="F131" s="1234"/>
      <c r="G131" s="1234"/>
      <c r="H131" s="1232"/>
      <c r="I131" s="8"/>
      <c r="K131" s="9"/>
    </row>
    <row r="132" spans="1:11" ht="15.75">
      <c r="A132" s="1437" t="s">
        <v>9194</v>
      </c>
      <c r="B132" s="1438"/>
      <c r="C132" s="1438"/>
      <c r="D132" s="1439"/>
      <c r="E132" s="1234"/>
      <c r="F132" s="1234"/>
      <c r="G132" s="1234"/>
      <c r="H132" s="1230"/>
      <c r="I132" s="1231"/>
      <c r="K132" s="9"/>
    </row>
    <row r="133" spans="1:11" ht="42.75">
      <c r="A133" s="795" t="s">
        <v>9195</v>
      </c>
      <c r="B133" s="1245" t="s">
        <v>9196</v>
      </c>
      <c r="C133" s="795"/>
      <c r="D133" s="795"/>
      <c r="E133" s="1234" t="s">
        <v>2170</v>
      </c>
      <c r="F133" s="1234"/>
      <c r="G133" s="1234"/>
      <c r="H133" s="1236"/>
      <c r="I133" s="1235"/>
      <c r="K133" s="9"/>
    </row>
    <row r="134" spans="1:11" ht="38.25">
      <c r="A134" s="795" t="s">
        <v>9197</v>
      </c>
      <c r="B134" s="547" t="s">
        <v>9198</v>
      </c>
      <c r="C134" s="795" t="s">
        <v>9199</v>
      </c>
      <c r="D134" s="795"/>
      <c r="E134" s="1234" t="s">
        <v>2170</v>
      </c>
      <c r="F134" s="1234"/>
      <c r="G134" s="1234"/>
      <c r="H134" s="1236"/>
      <c r="I134" s="1235"/>
      <c r="K134" s="9"/>
    </row>
    <row r="135" spans="1:11" ht="15">
      <c r="A135" s="8"/>
      <c r="B135" s="8"/>
      <c r="C135" s="1231"/>
      <c r="D135" s="1231"/>
      <c r="E135" s="1234"/>
      <c r="F135" s="1234"/>
      <c r="G135" s="1234"/>
      <c r="H135" s="1232"/>
      <c r="I135" s="8"/>
      <c r="K135" s="9"/>
    </row>
    <row r="136" spans="1:11" ht="15.75">
      <c r="A136" s="1437" t="s">
        <v>9200</v>
      </c>
      <c r="B136" s="1438"/>
      <c r="C136" s="1438"/>
      <c r="D136" s="1439"/>
      <c r="E136" s="1234"/>
      <c r="F136" s="1234"/>
      <c r="G136" s="1234"/>
      <c r="H136" s="1230"/>
      <c r="I136" s="1231"/>
      <c r="K136" s="9"/>
    </row>
    <row r="137" spans="1:11" ht="76.5">
      <c r="A137" s="795" t="s">
        <v>9201</v>
      </c>
      <c r="B137" s="795" t="s">
        <v>9202</v>
      </c>
      <c r="C137" s="795"/>
      <c r="D137" s="795"/>
      <c r="E137" s="1234" t="s">
        <v>5891</v>
      </c>
      <c r="F137" s="1234"/>
      <c r="G137" s="1256"/>
      <c r="H137" s="1266"/>
      <c r="I137" s="1267"/>
      <c r="K137" s="9"/>
    </row>
    <row r="138" spans="1:11" ht="38.25">
      <c r="A138" s="795" t="s">
        <v>9203</v>
      </c>
      <c r="B138" s="795" t="s">
        <v>9204</v>
      </c>
      <c r="C138" s="795"/>
      <c r="D138" s="795"/>
      <c r="E138" s="1234" t="s">
        <v>2170</v>
      </c>
      <c r="F138" s="1234"/>
      <c r="G138" s="1234"/>
      <c r="H138" s="1232"/>
      <c r="I138" s="8"/>
      <c r="K138" s="9"/>
    </row>
    <row r="139" spans="1:11" ht="38.25">
      <c r="A139" s="795" t="s">
        <v>9205</v>
      </c>
      <c r="B139" s="795" t="s">
        <v>9206</v>
      </c>
      <c r="C139" s="795"/>
      <c r="D139" s="795"/>
      <c r="E139" s="1234" t="s">
        <v>2170</v>
      </c>
      <c r="F139" s="1234"/>
      <c r="G139" s="1234"/>
      <c r="H139" s="1232"/>
      <c r="I139" s="8"/>
      <c r="K139" s="9"/>
    </row>
    <row r="140" spans="1:11" ht="15.75">
      <c r="A140" s="1440" t="s">
        <v>9207</v>
      </c>
      <c r="B140" s="1440"/>
      <c r="C140" s="1440"/>
      <c r="D140" s="1441"/>
      <c r="E140" s="1268"/>
      <c r="F140" s="1268"/>
      <c r="G140" s="1268"/>
      <c r="H140" s="1268"/>
      <c r="K140" s="9"/>
    </row>
    <row r="141" spans="1:11" ht="51">
      <c r="A141" s="1228" t="s">
        <v>8941</v>
      </c>
      <c r="B141" s="1228" t="s">
        <v>36</v>
      </c>
      <c r="C141" s="1228" t="s">
        <v>8942</v>
      </c>
      <c r="D141" s="1228" t="s">
        <v>9025</v>
      </c>
      <c r="E141" s="1228" t="s">
        <v>8944</v>
      </c>
      <c r="F141" s="1228" t="s">
        <v>8684</v>
      </c>
      <c r="G141" s="1228" t="s">
        <v>39</v>
      </c>
      <c r="H141" s="1230"/>
      <c r="K141" s="9"/>
    </row>
    <row r="142" spans="1:11" ht="15">
      <c r="A142" s="1430" t="s">
        <v>9208</v>
      </c>
      <c r="B142" s="1431"/>
      <c r="C142" s="1431"/>
      <c r="D142" s="1432"/>
      <c r="E142" s="1231"/>
      <c r="F142" s="1231"/>
      <c r="G142" s="1231"/>
      <c r="H142" s="1233" t="s">
        <v>9027</v>
      </c>
      <c r="K142" s="9"/>
    </row>
    <row r="143" spans="1:11" ht="38.25">
      <c r="A143" s="547" t="s">
        <v>9209</v>
      </c>
      <c r="B143" s="547" t="s">
        <v>9031</v>
      </c>
      <c r="C143" s="547"/>
      <c r="D143" s="547"/>
      <c r="E143" s="1246" t="s">
        <v>2206</v>
      </c>
      <c r="F143" s="1256"/>
      <c r="G143" s="1234" t="s">
        <v>9210</v>
      </c>
      <c r="H143" s="1231"/>
      <c r="K143" s="9"/>
    </row>
    <row r="144" spans="1:11" ht="42.75">
      <c r="A144" s="547" t="s">
        <v>9211</v>
      </c>
      <c r="B144" s="1231" t="s">
        <v>9212</v>
      </c>
      <c r="C144" s="1231"/>
      <c r="D144" s="1231"/>
      <c r="E144" s="1234" t="s">
        <v>2206</v>
      </c>
      <c r="F144" s="1234"/>
      <c r="G144" s="1234" t="s">
        <v>9213</v>
      </c>
      <c r="H144" s="1234"/>
      <c r="K144" s="9"/>
    </row>
    <row r="145" spans="1:11" ht="15">
      <c r="A145" s="1430" t="s">
        <v>9214</v>
      </c>
      <c r="B145" s="1431"/>
      <c r="C145" s="1431"/>
      <c r="D145" s="1432"/>
      <c r="E145" s="1234"/>
      <c r="F145" s="1234"/>
      <c r="G145" s="1234"/>
      <c r="H145" s="1234"/>
      <c r="K145" s="9"/>
    </row>
    <row r="146" spans="1:11" ht="15">
      <c r="A146" s="1442" t="s">
        <v>9215</v>
      </c>
      <c r="B146" s="1442"/>
      <c r="C146" s="1442"/>
      <c r="D146" s="1442"/>
      <c r="E146" s="1234"/>
      <c r="F146" s="1234"/>
      <c r="G146" s="1234"/>
      <c r="H146" s="1234"/>
      <c r="K146" s="9"/>
    </row>
    <row r="147" spans="1:11" ht="51">
      <c r="A147" s="795" t="s">
        <v>9216</v>
      </c>
      <c r="B147" s="795" t="s">
        <v>9217</v>
      </c>
      <c r="C147" s="795"/>
      <c r="D147" s="795"/>
      <c r="E147" s="1234"/>
      <c r="F147" s="1234" t="s">
        <v>5808</v>
      </c>
      <c r="G147" s="1234" t="s">
        <v>9218</v>
      </c>
      <c r="H147" s="1234"/>
      <c r="K147" s="9"/>
    </row>
    <row r="148" spans="1:11" ht="51">
      <c r="A148" s="795" t="s">
        <v>9219</v>
      </c>
      <c r="B148" s="795" t="s">
        <v>9220</v>
      </c>
      <c r="C148" s="795"/>
      <c r="D148" s="795"/>
      <c r="E148" s="1234"/>
      <c r="F148" s="1234" t="s">
        <v>5808</v>
      </c>
      <c r="G148" s="1234"/>
      <c r="H148" s="1234"/>
      <c r="K148" s="9"/>
    </row>
    <row r="149" spans="1:11" ht="38.25">
      <c r="A149" s="795" t="s">
        <v>9221</v>
      </c>
      <c r="B149" s="795" t="s">
        <v>9222</v>
      </c>
      <c r="C149" s="795"/>
      <c r="D149" s="795"/>
      <c r="E149" s="1234"/>
      <c r="F149" s="1234" t="s">
        <v>5808</v>
      </c>
      <c r="G149" s="1234"/>
      <c r="H149" s="1234"/>
      <c r="K149" s="9"/>
    </row>
    <row r="150" spans="1:11" ht="51">
      <c r="A150" s="795" t="s">
        <v>9223</v>
      </c>
      <c r="B150" s="795" t="s">
        <v>9224</v>
      </c>
      <c r="C150" s="795"/>
      <c r="D150" s="795"/>
      <c r="E150" s="1234"/>
      <c r="F150" s="1234" t="s">
        <v>5808</v>
      </c>
      <c r="G150" s="1234"/>
      <c r="H150" s="1234"/>
      <c r="K150" s="9"/>
    </row>
    <row r="151" spans="1:11" ht="89.25">
      <c r="A151" s="795" t="s">
        <v>9225</v>
      </c>
      <c r="B151" s="1269" t="s">
        <v>9226</v>
      </c>
      <c r="C151" s="795"/>
      <c r="D151" s="795"/>
      <c r="E151" s="1234"/>
      <c r="F151" s="1234" t="s">
        <v>5808</v>
      </c>
      <c r="G151" s="1234"/>
      <c r="H151" s="1234"/>
      <c r="K151" s="9"/>
    </row>
    <row r="152" spans="1:11" ht="38.25">
      <c r="A152" s="795" t="s">
        <v>9227</v>
      </c>
      <c r="B152" s="795" t="s">
        <v>9228</v>
      </c>
      <c r="C152" s="795"/>
      <c r="D152" s="795"/>
      <c r="E152" s="1234"/>
      <c r="F152" s="1234" t="s">
        <v>5808</v>
      </c>
      <c r="G152" s="1234"/>
      <c r="H152" s="1234"/>
      <c r="K152" s="9"/>
    </row>
    <row r="153" spans="1:11" ht="38.25">
      <c r="A153" s="795" t="s">
        <v>9229</v>
      </c>
      <c r="B153" s="795" t="s">
        <v>9230</v>
      </c>
      <c r="C153" s="795"/>
      <c r="D153" s="795"/>
      <c r="E153" s="1234"/>
      <c r="F153" s="1234" t="s">
        <v>5808</v>
      </c>
      <c r="G153" s="1234"/>
      <c r="H153" s="1234"/>
      <c r="K153" s="9"/>
    </row>
    <row r="154" spans="1:11" ht="15">
      <c r="A154" s="1430" t="s">
        <v>9231</v>
      </c>
      <c r="B154" s="1431"/>
      <c r="C154" s="1431"/>
      <c r="D154" s="1432"/>
      <c r="E154" s="1234"/>
      <c r="F154" s="1234"/>
      <c r="G154" s="1234"/>
      <c r="H154" s="1234"/>
      <c r="K154" s="9"/>
    </row>
    <row r="155" spans="1:11" ht="213.75">
      <c r="A155" s="795" t="s">
        <v>9232</v>
      </c>
      <c r="B155" s="1270" t="s">
        <v>9233</v>
      </c>
      <c r="C155" s="795" t="s">
        <v>9234</v>
      </c>
      <c r="D155" s="795"/>
      <c r="E155" s="1234" t="s">
        <v>2170</v>
      </c>
      <c r="F155" s="1234"/>
      <c r="G155" s="1234"/>
      <c r="H155" s="1234"/>
      <c r="K155" s="9"/>
    </row>
    <row r="156" spans="1:11" ht="127.5">
      <c r="A156" s="795" t="s">
        <v>9235</v>
      </c>
      <c r="B156" s="1269" t="s">
        <v>9236</v>
      </c>
      <c r="C156" s="795"/>
      <c r="D156" s="795"/>
      <c r="E156" s="1234"/>
      <c r="F156" s="1234" t="s">
        <v>5808</v>
      </c>
      <c r="G156" s="1234" t="s">
        <v>9218</v>
      </c>
      <c r="H156" s="1234"/>
      <c r="K156" s="9"/>
    </row>
    <row r="157" spans="1:11" ht="57">
      <c r="A157" s="795" t="s">
        <v>9237</v>
      </c>
      <c r="B157" s="1271" t="s">
        <v>9238</v>
      </c>
      <c r="C157" s="795"/>
      <c r="D157" s="795"/>
      <c r="E157" s="1234" t="s">
        <v>2170</v>
      </c>
      <c r="F157" s="1234"/>
      <c r="G157" s="1234"/>
      <c r="H157" s="1234"/>
      <c r="K157" s="9"/>
    </row>
    <row r="158" spans="1:11" ht="42.75">
      <c r="A158" s="795" t="s">
        <v>9239</v>
      </c>
      <c r="B158" s="1271" t="s">
        <v>9240</v>
      </c>
      <c r="C158" s="795"/>
      <c r="D158" s="795"/>
      <c r="E158" s="1234"/>
      <c r="F158" s="1234" t="s">
        <v>5808</v>
      </c>
      <c r="G158" s="1234" t="s">
        <v>9241</v>
      </c>
      <c r="H158" s="1234"/>
      <c r="K158" s="9"/>
    </row>
    <row r="159" spans="1:11" ht="15">
      <c r="A159" s="1430" t="s">
        <v>9242</v>
      </c>
      <c r="B159" s="1431"/>
      <c r="C159" s="1431"/>
      <c r="D159" s="1432"/>
      <c r="E159" s="1234"/>
      <c r="F159" s="1234"/>
      <c r="G159" s="1234"/>
      <c r="H159" s="1234"/>
      <c r="K159" s="9"/>
    </row>
    <row r="160" spans="1:11" ht="54.75">
      <c r="A160" s="795" t="s">
        <v>9243</v>
      </c>
      <c r="B160" s="1271" t="s">
        <v>9244</v>
      </c>
      <c r="C160" s="795"/>
      <c r="D160" s="1263"/>
      <c r="E160" s="1234" t="s">
        <v>2463</v>
      </c>
      <c r="F160" s="1234"/>
      <c r="G160" s="1234"/>
      <c r="H160" s="1231"/>
      <c r="K160" s="9"/>
    </row>
    <row r="161" spans="1:11" ht="51">
      <c r="A161" s="795" t="s">
        <v>9245</v>
      </c>
      <c r="B161" s="1269" t="s">
        <v>9246</v>
      </c>
      <c r="C161" s="795"/>
      <c r="D161" s="1247"/>
      <c r="E161" s="1234" t="s">
        <v>2463</v>
      </c>
      <c r="F161" s="1234"/>
      <c r="G161" s="1234"/>
      <c r="H161" s="1231"/>
      <c r="K161" s="9"/>
    </row>
    <row r="162" spans="1:11" ht="15">
      <c r="A162" s="1430" t="s">
        <v>9247</v>
      </c>
      <c r="B162" s="1431"/>
      <c r="C162" s="1431"/>
      <c r="D162" s="1432"/>
      <c r="E162" s="1234"/>
      <c r="F162" s="1234"/>
      <c r="G162" s="1234"/>
      <c r="H162" s="1234"/>
      <c r="K162" s="9"/>
    </row>
    <row r="163" spans="1:11" ht="99.75">
      <c r="A163" s="798" t="s">
        <v>9248</v>
      </c>
      <c r="B163" s="8" t="s">
        <v>9249</v>
      </c>
      <c r="C163" s="8" t="s">
        <v>9250</v>
      </c>
      <c r="D163" s="8"/>
      <c r="E163" s="1234" t="s">
        <v>2170</v>
      </c>
      <c r="F163" s="1234"/>
      <c r="G163" s="1234"/>
      <c r="H163" s="1234"/>
      <c r="K163" s="9"/>
    </row>
    <row r="164" spans="1:11" ht="15">
      <c r="A164" s="1430" t="s">
        <v>9251</v>
      </c>
      <c r="B164" s="1431"/>
      <c r="C164" s="1431"/>
      <c r="D164" s="1432"/>
      <c r="E164" s="1435"/>
      <c r="F164" s="1435"/>
      <c r="G164" s="1435"/>
      <c r="H164" s="1435"/>
      <c r="K164" s="9"/>
    </row>
    <row r="165" spans="1:11" ht="71.25">
      <c r="A165" s="1272" t="s">
        <v>9252</v>
      </c>
      <c r="B165" s="8" t="s">
        <v>9253</v>
      </c>
      <c r="C165" s="8" t="s">
        <v>9254</v>
      </c>
      <c r="D165" s="8"/>
      <c r="E165" s="1234"/>
      <c r="F165" s="1234" t="s">
        <v>5808</v>
      </c>
      <c r="G165" s="1234" t="s">
        <v>9255</v>
      </c>
      <c r="H165" s="1234"/>
      <c r="K165" s="9"/>
    </row>
    <row r="166" spans="1:11" ht="15">
      <c r="A166" s="1430" t="s">
        <v>9256</v>
      </c>
      <c r="B166" s="1431"/>
      <c r="C166" s="1431"/>
      <c r="D166" s="1432"/>
      <c r="E166" s="1435"/>
      <c r="F166" s="1435"/>
      <c r="G166" s="1435"/>
      <c r="H166" s="1435"/>
      <c r="K166" s="9"/>
    </row>
    <row r="167" spans="1:11" ht="38.25">
      <c r="A167" s="791" t="s">
        <v>9257</v>
      </c>
      <c r="B167" s="1273" t="s">
        <v>9258</v>
      </c>
      <c r="C167" s="791"/>
      <c r="D167" s="791"/>
      <c r="E167" s="1234"/>
      <c r="F167" s="1234" t="s">
        <v>5808</v>
      </c>
      <c r="G167" s="1234" t="s">
        <v>9255</v>
      </c>
      <c r="H167" s="1234"/>
      <c r="K167" s="9"/>
    </row>
    <row r="168" spans="1:11" ht="51">
      <c r="A168" s="795" t="s">
        <v>9259</v>
      </c>
      <c r="B168" s="1269" t="s">
        <v>9260</v>
      </c>
      <c r="C168" s="795"/>
      <c r="D168" s="795"/>
      <c r="E168" s="1234"/>
      <c r="F168" s="1234" t="s">
        <v>5808</v>
      </c>
      <c r="G168" s="1234" t="s">
        <v>9255</v>
      </c>
      <c r="H168" s="1234"/>
      <c r="K168" s="9"/>
    </row>
    <row r="169" spans="1:11" ht="15">
      <c r="A169" s="1430" t="s">
        <v>9261</v>
      </c>
      <c r="B169" s="1431"/>
      <c r="C169" s="1431"/>
      <c r="D169" s="1432"/>
      <c r="E169" s="1234"/>
      <c r="F169" s="1234"/>
      <c r="G169" s="1234"/>
      <c r="H169" s="1234"/>
      <c r="K169" s="9"/>
    </row>
    <row r="170" spans="1:11" ht="199.5">
      <c r="A170" s="1274" t="s">
        <v>9262</v>
      </c>
      <c r="B170" s="1239" t="s">
        <v>9263</v>
      </c>
      <c r="C170" s="1274"/>
      <c r="D170" s="1274"/>
      <c r="E170" s="1238"/>
      <c r="F170" s="1238" t="s">
        <v>2336</v>
      </c>
      <c r="G170" s="1239" t="s">
        <v>9264</v>
      </c>
      <c r="H170" s="1275" t="s">
        <v>9265</v>
      </c>
      <c r="K170" s="9"/>
    </row>
    <row r="171" spans="1:11" ht="15">
      <c r="A171" s="1430" t="s">
        <v>9266</v>
      </c>
      <c r="B171" s="1431"/>
      <c r="C171" s="1431"/>
      <c r="D171" s="1432"/>
      <c r="E171" s="1234"/>
      <c r="F171" s="1234"/>
      <c r="G171" s="1234"/>
      <c r="H171" s="1234"/>
      <c r="K171" s="9"/>
    </row>
    <row r="172" spans="1:11" ht="85.5">
      <c r="A172" s="1242" t="s">
        <v>9267</v>
      </c>
      <c r="B172" s="547" t="s">
        <v>9268</v>
      </c>
      <c r="C172" s="795"/>
      <c r="D172" s="795"/>
      <c r="E172" s="1235"/>
      <c r="F172" s="1234" t="s">
        <v>5817</v>
      </c>
      <c r="G172" s="1246" t="s">
        <v>9269</v>
      </c>
      <c r="H172" s="1234"/>
      <c r="K172" s="9"/>
    </row>
    <row r="173" spans="1:11" ht="28.5">
      <c r="A173" s="1242" t="s">
        <v>9270</v>
      </c>
      <c r="B173" s="547" t="s">
        <v>9271</v>
      </c>
      <c r="C173" s="1251" t="s">
        <v>9272</v>
      </c>
      <c r="D173" s="795"/>
      <c r="E173" s="1235"/>
      <c r="F173" s="1234" t="s">
        <v>5817</v>
      </c>
      <c r="G173" s="1246" t="s">
        <v>9273</v>
      </c>
      <c r="H173" s="1234"/>
      <c r="K173" s="9"/>
    </row>
    <row r="174" spans="1:11" ht="28.5">
      <c r="A174" s="1242" t="s">
        <v>9274</v>
      </c>
      <c r="B174" s="547" t="s">
        <v>9275</v>
      </c>
      <c r="C174" s="795"/>
      <c r="D174" s="795"/>
      <c r="E174" s="1235"/>
      <c r="F174" s="1234" t="s">
        <v>5817</v>
      </c>
      <c r="G174" s="1246" t="s">
        <v>9273</v>
      </c>
      <c r="H174" s="1234"/>
      <c r="K174" s="9"/>
    </row>
    <row r="175" spans="1:11" ht="28.5">
      <c r="A175" s="1242" t="s">
        <v>9276</v>
      </c>
      <c r="B175" s="547" t="s">
        <v>9277</v>
      </c>
      <c r="C175" s="795"/>
      <c r="D175" s="795"/>
      <c r="E175" s="1235"/>
      <c r="F175" s="1234" t="s">
        <v>5817</v>
      </c>
      <c r="G175" s="1246" t="s">
        <v>9273</v>
      </c>
      <c r="H175" s="1234"/>
      <c r="K175" s="9"/>
    </row>
    <row r="176" spans="1:11" ht="44.25">
      <c r="A176" s="1242" t="s">
        <v>9278</v>
      </c>
      <c r="B176" s="1245" t="s">
        <v>9279</v>
      </c>
      <c r="C176" s="795"/>
      <c r="D176" s="795"/>
      <c r="E176" s="1234" t="s">
        <v>2170</v>
      </c>
      <c r="F176" s="8"/>
      <c r="G176" s="1234"/>
      <c r="H176" s="1233"/>
      <c r="K176" s="9"/>
    </row>
    <row r="177" spans="1:11" ht="156.75">
      <c r="A177" s="1430" t="s">
        <v>9280</v>
      </c>
      <c r="B177" s="1431"/>
      <c r="C177" s="1431"/>
      <c r="D177" s="1432"/>
      <c r="E177" s="1234"/>
      <c r="F177" s="1234"/>
      <c r="G177" s="1234"/>
      <c r="H177" s="1232" t="s">
        <v>9281</v>
      </c>
      <c r="K177" s="9"/>
    </row>
    <row r="178" spans="1:11" ht="171">
      <c r="A178" s="1276" t="s">
        <v>9282</v>
      </c>
      <c r="B178" s="1276" t="s">
        <v>9283</v>
      </c>
      <c r="C178" s="1276"/>
      <c r="D178" s="1276"/>
      <c r="E178" s="1246" t="s">
        <v>2170</v>
      </c>
      <c r="F178" s="1246"/>
      <c r="G178" s="1246" t="s">
        <v>9284</v>
      </c>
      <c r="H178" s="1233"/>
      <c r="K178" s="9"/>
    </row>
    <row r="179" spans="1:11" ht="57">
      <c r="A179" s="1276" t="s">
        <v>9285</v>
      </c>
      <c r="B179" s="1276" t="s">
        <v>9286</v>
      </c>
      <c r="C179" s="1276"/>
      <c r="D179" s="1276"/>
      <c r="E179" s="1246" t="s">
        <v>2170</v>
      </c>
      <c r="F179" s="1246"/>
      <c r="G179" s="1246" t="s">
        <v>9287</v>
      </c>
      <c r="H179" s="1233"/>
      <c r="K179" s="9"/>
    </row>
    <row r="180" spans="1:11" ht="57">
      <c r="A180" s="1276" t="s">
        <v>9288</v>
      </c>
      <c r="B180" s="1276" t="s">
        <v>9289</v>
      </c>
      <c r="C180" s="1276"/>
      <c r="D180" s="1276"/>
      <c r="E180" s="1246" t="s">
        <v>2170</v>
      </c>
      <c r="F180" s="1246"/>
      <c r="G180" s="1246" t="s">
        <v>9287</v>
      </c>
      <c r="H180" s="1233"/>
      <c r="K180" s="9"/>
    </row>
    <row r="181" spans="1:11" ht="57">
      <c r="A181" s="1276" t="s">
        <v>9290</v>
      </c>
      <c r="B181" s="1276" t="s">
        <v>9291</v>
      </c>
      <c r="C181" s="1276"/>
      <c r="D181" s="1276"/>
      <c r="E181" s="1246" t="s">
        <v>2170</v>
      </c>
      <c r="F181" s="1246"/>
      <c r="G181" s="1246" t="s">
        <v>9287</v>
      </c>
      <c r="H181" s="1233"/>
      <c r="K181" s="9"/>
    </row>
    <row r="182" spans="1:11" ht="85.5">
      <c r="A182" s="1276" t="s">
        <v>9292</v>
      </c>
      <c r="B182" s="1276" t="s">
        <v>9293</v>
      </c>
      <c r="C182" s="1277" t="s">
        <v>9272</v>
      </c>
      <c r="D182" s="1276"/>
      <c r="E182" s="1246" t="s">
        <v>2170</v>
      </c>
      <c r="F182" s="1246"/>
      <c r="G182" s="1246" t="s">
        <v>9287</v>
      </c>
      <c r="H182" s="1233"/>
      <c r="K182" s="9"/>
    </row>
    <row r="183" spans="1:11" ht="199.5">
      <c r="A183" s="1276" t="s">
        <v>9294</v>
      </c>
      <c r="B183" s="1276" t="s">
        <v>9295</v>
      </c>
      <c r="C183" s="1276"/>
      <c r="D183" s="1276"/>
      <c r="E183" s="1246" t="s">
        <v>2170</v>
      </c>
      <c r="F183" s="1246"/>
      <c r="G183" s="1246" t="s">
        <v>9296</v>
      </c>
      <c r="H183" s="1233" t="s">
        <v>9297</v>
      </c>
      <c r="K183" s="9"/>
    </row>
    <row r="184" spans="1:11" ht="57">
      <c r="A184" s="1276" t="s">
        <v>9298</v>
      </c>
      <c r="B184" s="1276" t="s">
        <v>9299</v>
      </c>
      <c r="C184" s="1276"/>
      <c r="D184" s="1276"/>
      <c r="E184" s="1246" t="s">
        <v>2463</v>
      </c>
      <c r="F184" s="1246"/>
      <c r="G184" s="1246" t="s">
        <v>9300</v>
      </c>
      <c r="H184" s="1233" t="s">
        <v>9301</v>
      </c>
      <c r="K184" s="9"/>
    </row>
    <row r="185" spans="1:11" ht="57">
      <c r="A185" s="1276" t="s">
        <v>9302</v>
      </c>
      <c r="B185" s="1276" t="s">
        <v>9303</v>
      </c>
      <c r="C185" s="1276"/>
      <c r="D185" s="1276"/>
      <c r="E185" s="1246" t="s">
        <v>2463</v>
      </c>
      <c r="F185" s="1246"/>
      <c r="G185" s="1246" t="s">
        <v>9300</v>
      </c>
      <c r="H185" s="1233" t="s">
        <v>9301</v>
      </c>
      <c r="K185" s="9"/>
    </row>
    <row r="186" spans="1:11" ht="57">
      <c r="A186" s="1276" t="s">
        <v>9304</v>
      </c>
      <c r="B186" s="1276" t="s">
        <v>9305</v>
      </c>
      <c r="C186" s="1276"/>
      <c r="D186" s="1276"/>
      <c r="E186" s="1246" t="s">
        <v>2170</v>
      </c>
      <c r="F186" s="1246"/>
      <c r="G186" s="1246" t="s">
        <v>9287</v>
      </c>
      <c r="H186" s="1233"/>
      <c r="K186" s="9"/>
    </row>
    <row r="187" spans="1:11" ht="57">
      <c r="A187" s="1276" t="s">
        <v>9306</v>
      </c>
      <c r="B187" s="1276" t="s">
        <v>9307</v>
      </c>
      <c r="C187" s="1276"/>
      <c r="D187" s="1276"/>
      <c r="E187" s="1246" t="s">
        <v>2170</v>
      </c>
      <c r="F187" s="1246"/>
      <c r="G187" s="1246" t="s">
        <v>9287</v>
      </c>
      <c r="H187" s="1233"/>
      <c r="K187" s="9"/>
    </row>
    <row r="188" spans="1:11" ht="57">
      <c r="A188" s="1276" t="s">
        <v>9308</v>
      </c>
      <c r="B188" s="1276" t="s">
        <v>9309</v>
      </c>
      <c r="C188" s="1276"/>
      <c r="D188" s="1276"/>
      <c r="E188" s="1246" t="s">
        <v>2170</v>
      </c>
      <c r="F188" s="1246"/>
      <c r="G188" s="1246" t="s">
        <v>9287</v>
      </c>
      <c r="H188" s="1233"/>
      <c r="K188" s="9"/>
    </row>
    <row r="189" spans="1:11" ht="57">
      <c r="A189" s="547" t="s">
        <v>9310</v>
      </c>
      <c r="B189" s="547" t="s">
        <v>9311</v>
      </c>
      <c r="C189" s="547"/>
      <c r="D189" s="547"/>
      <c r="E189" s="1246"/>
      <c r="F189" s="1246" t="s">
        <v>5808</v>
      </c>
      <c r="G189" s="1232" t="s">
        <v>9312</v>
      </c>
      <c r="H189" s="1233"/>
      <c r="K189" s="9"/>
    </row>
    <row r="190" spans="1:11" ht="25.5">
      <c r="A190" s="547" t="s">
        <v>9313</v>
      </c>
      <c r="B190" s="547" t="s">
        <v>9314</v>
      </c>
      <c r="C190" s="547"/>
      <c r="D190" s="547"/>
      <c r="E190" s="1246"/>
      <c r="F190" s="1246" t="s">
        <v>5808</v>
      </c>
      <c r="G190" s="1232" t="s">
        <v>9315</v>
      </c>
      <c r="H190" s="1233"/>
      <c r="K190" s="9"/>
    </row>
    <row r="191" spans="1:11" ht="114">
      <c r="A191" s="1276" t="s">
        <v>9316</v>
      </c>
      <c r="B191" s="1276" t="s">
        <v>9317</v>
      </c>
      <c r="C191" s="1276"/>
      <c r="D191" s="1276"/>
      <c r="E191" s="1246"/>
      <c r="F191" s="1246" t="s">
        <v>5808</v>
      </c>
      <c r="G191" s="1246" t="s">
        <v>9318</v>
      </c>
      <c r="H191" s="1233"/>
      <c r="K191" s="9"/>
    </row>
    <row r="192" spans="1:11" ht="15">
      <c r="A192" s="1434" t="s">
        <v>9319</v>
      </c>
      <c r="B192" s="1434"/>
      <c r="C192" s="1434"/>
      <c r="D192" s="1434"/>
      <c r="E192" s="1234"/>
      <c r="F192" s="1234"/>
      <c r="G192" s="1234"/>
      <c r="H192" s="1233"/>
      <c r="K192" s="9"/>
    </row>
    <row r="193" spans="1:11" ht="199.5">
      <c r="A193" s="795" t="s">
        <v>9320</v>
      </c>
      <c r="B193" s="1242" t="s">
        <v>9321</v>
      </c>
      <c r="C193" s="795"/>
      <c r="D193" s="795"/>
      <c r="E193" s="1234"/>
      <c r="F193" s="1234" t="s">
        <v>5808</v>
      </c>
      <c r="G193" s="8" t="s">
        <v>9322</v>
      </c>
      <c r="H193" s="1233"/>
      <c r="K193" s="9"/>
    </row>
    <row r="194" spans="1:11" ht="25.5">
      <c r="A194" s="795" t="s">
        <v>9323</v>
      </c>
      <c r="B194" s="795" t="s">
        <v>9324</v>
      </c>
      <c r="C194" s="795"/>
      <c r="D194" s="795"/>
      <c r="E194" s="1234"/>
      <c r="F194" s="1234" t="s">
        <v>5808</v>
      </c>
      <c r="G194" s="8" t="s">
        <v>9315</v>
      </c>
      <c r="H194" s="1233"/>
      <c r="K194" s="9"/>
    </row>
    <row r="195" spans="1:11" ht="25.5">
      <c r="A195" s="795" t="s">
        <v>9325</v>
      </c>
      <c r="B195" s="795" t="s">
        <v>9326</v>
      </c>
      <c r="C195" s="795"/>
      <c r="D195" s="795"/>
      <c r="E195" s="1234"/>
      <c r="F195" s="1234" t="s">
        <v>5808</v>
      </c>
      <c r="G195" s="8" t="s">
        <v>9315</v>
      </c>
      <c r="H195" s="1233"/>
      <c r="K195" s="9"/>
    </row>
    <row r="196" spans="1:11" ht="25.5">
      <c r="A196" s="795" t="s">
        <v>9327</v>
      </c>
      <c r="B196" s="795" t="s">
        <v>9328</v>
      </c>
      <c r="C196" s="795"/>
      <c r="D196" s="795"/>
      <c r="E196" s="1234"/>
      <c r="F196" s="1234" t="s">
        <v>5808</v>
      </c>
      <c r="G196" s="8" t="s">
        <v>9315</v>
      </c>
      <c r="H196" s="1233"/>
      <c r="K196" s="9"/>
    </row>
    <row r="197" spans="1:11" ht="25.5">
      <c r="A197" s="795" t="s">
        <v>9329</v>
      </c>
      <c r="B197" s="795" t="s">
        <v>9330</v>
      </c>
      <c r="C197" s="795"/>
      <c r="D197" s="795"/>
      <c r="E197" s="1234"/>
      <c r="F197" s="1234" t="s">
        <v>5808</v>
      </c>
      <c r="G197" s="8" t="s">
        <v>9315</v>
      </c>
      <c r="H197" s="1233"/>
      <c r="K197" s="9"/>
    </row>
    <row r="198" spans="1:11" ht="38.25">
      <c r="A198" s="795" t="s">
        <v>9331</v>
      </c>
      <c r="B198" s="795" t="s">
        <v>9332</v>
      </c>
      <c r="C198" s="795"/>
      <c r="D198" s="795"/>
      <c r="E198" s="1234"/>
      <c r="F198" s="1234" t="s">
        <v>5808</v>
      </c>
      <c r="G198" s="8" t="s">
        <v>9315</v>
      </c>
      <c r="H198" s="1233"/>
      <c r="K198" s="9"/>
    </row>
    <row r="199" spans="1:11" ht="38.25">
      <c r="A199" s="795" t="s">
        <v>9333</v>
      </c>
      <c r="B199" s="795" t="s">
        <v>9334</v>
      </c>
      <c r="C199" s="795"/>
      <c r="D199" s="795"/>
      <c r="E199" s="1234"/>
      <c r="F199" s="1234" t="s">
        <v>5808</v>
      </c>
      <c r="G199" s="8" t="s">
        <v>9315</v>
      </c>
      <c r="H199" s="1233"/>
      <c r="K199" s="9"/>
    </row>
    <row r="200" spans="1:11" ht="38.25">
      <c r="A200" s="795" t="s">
        <v>9335</v>
      </c>
      <c r="B200" s="795" t="s">
        <v>9336</v>
      </c>
      <c r="C200" s="795"/>
      <c r="D200" s="795"/>
      <c r="E200" s="1234"/>
      <c r="F200" s="1234" t="s">
        <v>5808</v>
      </c>
      <c r="G200" s="8" t="s">
        <v>9315</v>
      </c>
      <c r="H200" s="1233"/>
      <c r="K200" s="9"/>
    </row>
    <row r="201" spans="1:11" ht="25.5">
      <c r="A201" s="795" t="s">
        <v>9337</v>
      </c>
      <c r="B201" s="795" t="s">
        <v>9338</v>
      </c>
      <c r="C201" s="795"/>
      <c r="D201" s="795"/>
      <c r="E201" s="1234"/>
      <c r="F201" s="8" t="s">
        <v>5817</v>
      </c>
      <c r="G201" s="8" t="s">
        <v>9315</v>
      </c>
      <c r="H201" s="1233"/>
      <c r="K201" s="9"/>
    </row>
    <row r="202" spans="1:11" ht="38.25">
      <c r="A202" s="795" t="s">
        <v>9339</v>
      </c>
      <c r="B202" s="795" t="s">
        <v>9340</v>
      </c>
      <c r="C202" s="795"/>
      <c r="D202" s="795"/>
      <c r="E202" s="1234"/>
      <c r="F202" s="1234" t="s">
        <v>5808</v>
      </c>
      <c r="G202" s="8" t="s">
        <v>9315</v>
      </c>
      <c r="H202" s="1233"/>
      <c r="K202" s="9"/>
    </row>
    <row r="203" spans="1:11" ht="38.25">
      <c r="A203" s="795" t="s">
        <v>9341</v>
      </c>
      <c r="B203" s="795" t="s">
        <v>9342</v>
      </c>
      <c r="C203" s="795"/>
      <c r="D203" s="795"/>
      <c r="E203" s="1234"/>
      <c r="F203" s="1234" t="s">
        <v>5808</v>
      </c>
      <c r="G203" s="8" t="s">
        <v>9315</v>
      </c>
      <c r="H203" s="1233"/>
      <c r="K203" s="9"/>
    </row>
    <row r="204" spans="1:11" ht="38.25">
      <c r="A204" s="795" t="s">
        <v>9343</v>
      </c>
      <c r="B204" s="795" t="s">
        <v>9344</v>
      </c>
      <c r="C204" s="795"/>
      <c r="D204" s="795"/>
      <c r="E204" s="1234"/>
      <c r="F204" s="1234" t="s">
        <v>5808</v>
      </c>
      <c r="G204" s="8" t="s">
        <v>9315</v>
      </c>
      <c r="H204" s="1233"/>
      <c r="K204" s="9"/>
    </row>
    <row r="205" spans="1:11" ht="25.5">
      <c r="A205" s="795" t="s">
        <v>9345</v>
      </c>
      <c r="B205" s="795" t="s">
        <v>9346</v>
      </c>
      <c r="C205" s="795"/>
      <c r="D205" s="795"/>
      <c r="E205" s="1234"/>
      <c r="F205" s="8" t="s">
        <v>5817</v>
      </c>
      <c r="G205" s="8" t="s">
        <v>9315</v>
      </c>
      <c r="H205" s="1233"/>
      <c r="K205" s="9"/>
    </row>
    <row r="206" spans="1:11" ht="15">
      <c r="A206" s="1434" t="s">
        <v>9347</v>
      </c>
      <c r="B206" s="1434"/>
      <c r="C206" s="1434"/>
      <c r="D206" s="1434"/>
      <c r="E206" s="1234"/>
      <c r="F206" s="1234"/>
      <c r="G206" s="1234"/>
      <c r="H206" s="1234"/>
      <c r="K206" s="9"/>
    </row>
    <row r="207" spans="1:11" ht="42.75">
      <c r="A207" s="1278" t="s">
        <v>9348</v>
      </c>
      <c r="B207" s="1278" t="s">
        <v>9349</v>
      </c>
      <c r="C207" s="1278"/>
      <c r="D207" s="1278"/>
      <c r="E207" s="1234" t="s">
        <v>2170</v>
      </c>
      <c r="F207" s="1234"/>
      <c r="G207" s="1234"/>
      <c r="H207" s="1234"/>
      <c r="K207" s="9"/>
    </row>
    <row r="208" spans="1:11" ht="42.75">
      <c r="A208" s="1278" t="s">
        <v>9350</v>
      </c>
      <c r="B208" s="1276" t="s">
        <v>9351</v>
      </c>
      <c r="C208" s="1278"/>
      <c r="D208" s="1278"/>
      <c r="E208" s="1234" t="s">
        <v>2463</v>
      </c>
      <c r="F208" s="1234"/>
      <c r="G208" s="1234"/>
      <c r="H208" s="1234"/>
      <c r="K208" s="9"/>
    </row>
    <row r="209" spans="1:11" ht="42.75">
      <c r="A209" s="1278" t="s">
        <v>9352</v>
      </c>
      <c r="B209" s="1276" t="s">
        <v>9353</v>
      </c>
      <c r="C209" s="1278"/>
      <c r="D209" s="1278"/>
      <c r="E209" s="1234" t="s">
        <v>2463</v>
      </c>
      <c r="F209" s="1234"/>
      <c r="G209" s="1234"/>
      <c r="H209" s="1233"/>
      <c r="K209" s="9"/>
    </row>
    <row r="210" spans="1:11" ht="85.5">
      <c r="A210" s="1278" t="s">
        <v>9354</v>
      </c>
      <c r="B210" s="1276" t="s">
        <v>9355</v>
      </c>
      <c r="C210" s="1279" t="s">
        <v>9272</v>
      </c>
      <c r="D210" s="1278"/>
      <c r="E210" s="1234" t="s">
        <v>2463</v>
      </c>
      <c r="F210" s="1234"/>
      <c r="G210" s="1234"/>
      <c r="H210" s="1233"/>
      <c r="K210" s="9"/>
    </row>
    <row r="211" spans="1:11" ht="285">
      <c r="A211" s="1276" t="s">
        <v>9356</v>
      </c>
      <c r="B211" s="1276" t="s">
        <v>9357</v>
      </c>
      <c r="C211" s="1276"/>
      <c r="D211" s="1276"/>
      <c r="E211" s="1246" t="s">
        <v>2170</v>
      </c>
      <c r="F211" s="1246"/>
      <c r="G211" s="1232" t="s">
        <v>9358</v>
      </c>
      <c r="H211" s="1232" t="s">
        <v>9359</v>
      </c>
      <c r="K211" s="9"/>
    </row>
    <row r="212" spans="1:11" ht="256.5">
      <c r="A212" s="1276" t="s">
        <v>9360</v>
      </c>
      <c r="B212" s="1276" t="s">
        <v>9361</v>
      </c>
      <c r="C212" s="1276" t="s">
        <v>9362</v>
      </c>
      <c r="D212" s="1276"/>
      <c r="E212" s="1232" t="s">
        <v>2463</v>
      </c>
      <c r="F212" s="1246"/>
      <c r="G212" s="1232" t="s">
        <v>9363</v>
      </c>
      <c r="H212" s="1232" t="s">
        <v>9364</v>
      </c>
      <c r="K212" s="9"/>
    </row>
    <row r="213" spans="1:11" ht="42.75">
      <c r="A213" s="1278" t="s">
        <v>9365</v>
      </c>
      <c r="B213" s="1278" t="s">
        <v>9366</v>
      </c>
      <c r="C213" s="1278"/>
      <c r="D213" s="1278"/>
      <c r="E213" s="1234" t="s">
        <v>2170</v>
      </c>
      <c r="F213" s="1234"/>
      <c r="G213" s="1234"/>
      <c r="H213" s="1234"/>
      <c r="K213" s="9"/>
    </row>
    <row r="214" spans="1:11" ht="15">
      <c r="A214" s="1434" t="s">
        <v>9367</v>
      </c>
      <c r="B214" s="1434"/>
      <c r="C214" s="1434"/>
      <c r="D214" s="1434"/>
      <c r="E214" s="1234"/>
      <c r="F214" s="1234"/>
      <c r="G214" s="1234"/>
      <c r="H214" s="1234"/>
      <c r="K214" s="9"/>
    </row>
    <row r="215" spans="1:11" ht="42.75">
      <c r="A215" s="1278" t="s">
        <v>9368</v>
      </c>
      <c r="B215" s="1278" t="s">
        <v>9369</v>
      </c>
      <c r="C215" s="1278"/>
      <c r="D215" s="1278"/>
      <c r="E215" s="1234" t="s">
        <v>2170</v>
      </c>
      <c r="F215" s="1234"/>
      <c r="G215" s="1234"/>
      <c r="H215" s="1234"/>
      <c r="K215" s="9"/>
    </row>
    <row r="216" spans="1:11" ht="71.25">
      <c r="A216" s="1278" t="s">
        <v>9370</v>
      </c>
      <c r="B216" s="1276" t="s">
        <v>9371</v>
      </c>
      <c r="C216" s="1278"/>
      <c r="D216" s="1278"/>
      <c r="E216" s="1234"/>
      <c r="F216" s="1234" t="s">
        <v>2336</v>
      </c>
      <c r="G216" s="1234" t="s">
        <v>9372</v>
      </c>
      <c r="H216" s="1234"/>
      <c r="K216" s="9"/>
    </row>
    <row r="217" spans="1:11" ht="28.5">
      <c r="A217" s="1278" t="s">
        <v>9373</v>
      </c>
      <c r="B217" s="1276" t="s">
        <v>9374</v>
      </c>
      <c r="C217" s="1278"/>
      <c r="D217" s="1278"/>
      <c r="E217" s="1234"/>
      <c r="F217" s="1234" t="s">
        <v>2336</v>
      </c>
      <c r="G217" s="1234"/>
      <c r="H217" s="1234"/>
      <c r="K217" s="9"/>
    </row>
    <row r="218" spans="1:11" ht="28.5">
      <c r="A218" s="1278" t="s">
        <v>9375</v>
      </c>
      <c r="B218" s="1278" t="s">
        <v>9376</v>
      </c>
      <c r="C218" s="1278"/>
      <c r="D218" s="1278"/>
      <c r="E218" s="1234" t="s">
        <v>2170</v>
      </c>
      <c r="F218" s="1234"/>
      <c r="G218" s="1234"/>
      <c r="H218" s="1234"/>
      <c r="K218" s="9"/>
    </row>
    <row r="219" spans="1:11" ht="99.75">
      <c r="A219" s="1278" t="s">
        <v>9377</v>
      </c>
      <c r="B219" s="1276" t="s">
        <v>9378</v>
      </c>
      <c r="C219" s="1278"/>
      <c r="D219" s="1278"/>
      <c r="E219" s="1234"/>
      <c r="F219" s="1234" t="s">
        <v>2336</v>
      </c>
      <c r="G219" s="1234" t="s">
        <v>9379</v>
      </c>
      <c r="H219" s="1234"/>
      <c r="K219" s="9"/>
    </row>
    <row r="220" spans="1:11" ht="28.5">
      <c r="A220" s="1278" t="s">
        <v>9380</v>
      </c>
      <c r="B220" s="1278" t="s">
        <v>9381</v>
      </c>
      <c r="C220" s="1278"/>
      <c r="D220" s="1278"/>
      <c r="E220" s="1234" t="s">
        <v>2170</v>
      </c>
      <c r="F220" s="1234"/>
      <c r="G220" s="1234"/>
      <c r="H220" s="1234"/>
      <c r="K220" s="9"/>
    </row>
    <row r="221" spans="1:11" ht="42.75">
      <c r="A221" s="1278" t="s">
        <v>9382</v>
      </c>
      <c r="B221" s="1276" t="s">
        <v>9383</v>
      </c>
      <c r="C221" s="1278"/>
      <c r="D221" s="1278"/>
      <c r="E221" s="1234"/>
      <c r="F221" s="1234" t="s">
        <v>2336</v>
      </c>
      <c r="G221" s="1234" t="s">
        <v>9384</v>
      </c>
      <c r="H221" s="1234"/>
      <c r="K221" s="9"/>
    </row>
    <row r="222" spans="1:11" ht="57">
      <c r="A222" s="1278" t="s">
        <v>9385</v>
      </c>
      <c r="B222" s="1276" t="s">
        <v>9386</v>
      </c>
      <c r="C222" s="1278"/>
      <c r="D222" s="1278"/>
      <c r="E222" s="1234"/>
      <c r="F222" s="1234" t="s">
        <v>2336</v>
      </c>
      <c r="G222" s="1234" t="s">
        <v>9387</v>
      </c>
      <c r="H222" s="1234"/>
      <c r="K222" s="9"/>
    </row>
    <row r="223" spans="1:11" ht="42.75">
      <c r="A223" s="1278" t="s">
        <v>9388</v>
      </c>
      <c r="B223" s="1278" t="s">
        <v>9389</v>
      </c>
      <c r="C223" s="1279" t="s">
        <v>9272</v>
      </c>
      <c r="D223" s="1278"/>
      <c r="E223" s="1234" t="s">
        <v>2170</v>
      </c>
      <c r="F223" s="1234"/>
      <c r="G223" s="1234" t="s">
        <v>9390</v>
      </c>
      <c r="H223" s="1234"/>
      <c r="K223" s="9"/>
    </row>
    <row r="224" spans="1:11" ht="99.75">
      <c r="A224" s="1278" t="s">
        <v>9391</v>
      </c>
      <c r="B224" s="1276" t="s">
        <v>9392</v>
      </c>
      <c r="C224" s="1278"/>
      <c r="D224" s="1278"/>
      <c r="E224" s="1234"/>
      <c r="F224" s="1234" t="s">
        <v>2336</v>
      </c>
      <c r="G224" s="1234" t="s">
        <v>9393</v>
      </c>
      <c r="H224" s="1233"/>
      <c r="K224" s="9"/>
    </row>
    <row r="225" spans="1:11" ht="99.75">
      <c r="A225" s="1278" t="s">
        <v>9394</v>
      </c>
      <c r="B225" s="1276" t="s">
        <v>9395</v>
      </c>
      <c r="C225" s="1278"/>
      <c r="D225" s="1278"/>
      <c r="E225" s="1234"/>
      <c r="F225" s="1234" t="s">
        <v>2336</v>
      </c>
      <c r="G225" s="1234" t="s">
        <v>9393</v>
      </c>
      <c r="H225" s="1233"/>
      <c r="K225" s="9"/>
    </row>
    <row r="226" spans="1:11" ht="185.25">
      <c r="A226" s="1278" t="s">
        <v>9396</v>
      </c>
      <c r="B226" s="1278" t="s">
        <v>9397</v>
      </c>
      <c r="C226" s="1278" t="s">
        <v>9398</v>
      </c>
      <c r="D226" s="1278"/>
      <c r="E226" s="1234" t="s">
        <v>2170</v>
      </c>
      <c r="F226" s="1234"/>
      <c r="G226" s="1234" t="s">
        <v>9399</v>
      </c>
      <c r="H226" s="1234"/>
      <c r="K226" s="9"/>
    </row>
    <row r="227" spans="1:11" ht="57">
      <c r="A227" s="1278" t="s">
        <v>9400</v>
      </c>
      <c r="B227" s="1276" t="s">
        <v>9401</v>
      </c>
      <c r="C227" s="1278"/>
      <c r="D227" s="1278"/>
      <c r="E227" s="1234"/>
      <c r="F227" s="1234" t="s">
        <v>2336</v>
      </c>
      <c r="G227" s="1234" t="s">
        <v>9387</v>
      </c>
      <c r="H227" s="1234"/>
      <c r="K227" s="9"/>
    </row>
    <row r="228" spans="1:11" ht="57">
      <c r="A228" s="1278" t="s">
        <v>9402</v>
      </c>
      <c r="B228" s="1276" t="s">
        <v>9403</v>
      </c>
      <c r="C228" s="1278"/>
      <c r="D228" s="1278"/>
      <c r="E228" s="1234"/>
      <c r="F228" s="1234" t="s">
        <v>2336</v>
      </c>
      <c r="G228" s="1234" t="s">
        <v>9387</v>
      </c>
      <c r="H228" s="1233"/>
      <c r="K228" s="9"/>
    </row>
    <row r="229" spans="1:11" ht="57">
      <c r="A229" s="1278" t="s">
        <v>9404</v>
      </c>
      <c r="B229" s="1280" t="s">
        <v>9405</v>
      </c>
      <c r="C229" s="1278"/>
      <c r="D229" s="1278"/>
      <c r="E229" s="1234"/>
      <c r="F229" s="1234" t="s">
        <v>2336</v>
      </c>
      <c r="G229" s="1234" t="s">
        <v>9387</v>
      </c>
      <c r="H229" s="1233"/>
      <c r="K229" s="9"/>
    </row>
    <row r="230" spans="1:11" ht="57">
      <c r="A230" s="1278" t="s">
        <v>9406</v>
      </c>
      <c r="B230" s="1280" t="s">
        <v>9407</v>
      </c>
      <c r="C230" s="1278"/>
      <c r="D230" s="1278"/>
      <c r="E230" s="1234"/>
      <c r="F230" s="1234" t="s">
        <v>2336</v>
      </c>
      <c r="G230" s="1234" t="s">
        <v>9387</v>
      </c>
      <c r="H230" s="1233"/>
      <c r="K230" s="9"/>
    </row>
    <row r="231" spans="1:11" ht="15">
      <c r="A231" s="1430" t="s">
        <v>9408</v>
      </c>
      <c r="B231" s="1431"/>
      <c r="C231" s="1431"/>
      <c r="D231" s="1432"/>
      <c r="E231" s="1234"/>
      <c r="F231" s="1234"/>
      <c r="G231" s="1234"/>
      <c r="H231" s="1234"/>
      <c r="K231" s="9"/>
    </row>
    <row r="232" spans="1:11" ht="128.25">
      <c r="A232" s="1278" t="s">
        <v>9409</v>
      </c>
      <c r="B232" s="1278" t="s">
        <v>9410</v>
      </c>
      <c r="C232" s="1278"/>
      <c r="D232" s="1278"/>
      <c r="E232" s="1234" t="s">
        <v>2206</v>
      </c>
      <c r="F232" s="1234"/>
      <c r="G232" s="1234" t="s">
        <v>9411</v>
      </c>
      <c r="H232" s="1234"/>
      <c r="K232" s="9"/>
    </row>
    <row r="233" spans="1:11" ht="156.75">
      <c r="A233" s="1276" t="s">
        <v>9412</v>
      </c>
      <c r="B233" s="1276" t="s">
        <v>9413</v>
      </c>
      <c r="C233" s="1276"/>
      <c r="D233" s="1276"/>
      <c r="E233" s="1246" t="s">
        <v>2463</v>
      </c>
      <c r="F233" s="1246"/>
      <c r="G233" s="1246" t="s">
        <v>9414</v>
      </c>
      <c r="H233" s="1232" t="s">
        <v>9415</v>
      </c>
      <c r="K233" s="9"/>
    </row>
    <row r="234" spans="1:11" ht="128.25">
      <c r="A234" s="1278" t="s">
        <v>9416</v>
      </c>
      <c r="B234" s="1278" t="s">
        <v>9417</v>
      </c>
      <c r="C234" s="1278"/>
      <c r="D234" s="1278"/>
      <c r="E234" s="1234" t="s">
        <v>2206</v>
      </c>
      <c r="F234" s="1234"/>
      <c r="G234" s="1234" t="s">
        <v>9411</v>
      </c>
      <c r="H234" s="1234"/>
      <c r="K234" s="9"/>
    </row>
    <row r="235" spans="1:11" ht="28.5">
      <c r="A235" s="1278" t="s">
        <v>9418</v>
      </c>
      <c r="B235" s="1278" t="s">
        <v>9419</v>
      </c>
      <c r="C235" s="1278"/>
      <c r="D235" s="1278"/>
      <c r="E235" s="1234" t="s">
        <v>2170</v>
      </c>
      <c r="F235" s="1234"/>
      <c r="G235" s="1234"/>
      <c r="H235" s="1234"/>
      <c r="K235" s="9"/>
    </row>
    <row r="236" spans="1:11" ht="15">
      <c r="A236" s="1430" t="s">
        <v>9420</v>
      </c>
      <c r="B236" s="1431"/>
      <c r="C236" s="1431"/>
      <c r="D236" s="1432"/>
      <c r="E236" s="1234"/>
      <c r="F236" s="1234"/>
      <c r="G236" s="1234"/>
      <c r="H236" s="1234"/>
      <c r="K236" s="9"/>
    </row>
    <row r="237" spans="1:11" ht="171">
      <c r="A237" s="1433" t="s">
        <v>9421</v>
      </c>
      <c r="B237" s="1433"/>
      <c r="C237" s="1433"/>
      <c r="D237" s="1433"/>
      <c r="E237" s="1234"/>
      <c r="F237" s="1234"/>
      <c r="G237" s="1234"/>
      <c r="H237" s="8" t="s">
        <v>9422</v>
      </c>
      <c r="K237" s="9"/>
    </row>
    <row r="238" spans="1:11" ht="256.5">
      <c r="A238" s="1276" t="s">
        <v>9423</v>
      </c>
      <c r="B238" s="1276" t="s">
        <v>9424</v>
      </c>
      <c r="C238" s="1276"/>
      <c r="D238" s="1276"/>
      <c r="E238" s="1246" t="s">
        <v>2170</v>
      </c>
      <c r="F238" s="1246"/>
      <c r="G238" s="1246" t="s">
        <v>9425</v>
      </c>
      <c r="H238" s="1246" t="s">
        <v>9426</v>
      </c>
      <c r="K238" s="9"/>
    </row>
    <row r="239" spans="1:11" ht="270.75">
      <c r="A239" s="1281" t="s">
        <v>9427</v>
      </c>
      <c r="B239" s="1281" t="s">
        <v>9428</v>
      </c>
      <c r="C239" s="1281"/>
      <c r="D239" s="1281"/>
      <c r="E239" s="1239"/>
      <c r="F239" s="1239" t="s">
        <v>2558</v>
      </c>
      <c r="G239" s="1282" t="s">
        <v>9429</v>
      </c>
      <c r="H239" s="1239" t="s">
        <v>9430</v>
      </c>
      <c r="K239" s="9"/>
    </row>
    <row r="240" spans="1:11" ht="85.5">
      <c r="A240" s="1276" t="s">
        <v>9431</v>
      </c>
      <c r="B240" s="1276" t="s">
        <v>9432</v>
      </c>
      <c r="C240" s="1276"/>
      <c r="D240" s="1276"/>
      <c r="E240" s="1246" t="s">
        <v>2170</v>
      </c>
      <c r="F240" s="1246"/>
      <c r="G240" s="1246" t="s">
        <v>9433</v>
      </c>
      <c r="H240" s="1246"/>
      <c r="K240" s="9"/>
    </row>
  </sheetData>
  <autoFilter ref="A6:L16"/>
  <mergeCells count="45">
    <mergeCell ref="A18:D18"/>
    <mergeCell ref="A5:D5"/>
    <mergeCell ref="E5:F5"/>
    <mergeCell ref="A7:D7"/>
    <mergeCell ref="A13:D13"/>
    <mergeCell ref="A15:D15"/>
    <mergeCell ref="A103:D103"/>
    <mergeCell ref="A24:D24"/>
    <mergeCell ref="A30:D30"/>
    <mergeCell ref="A35:D35"/>
    <mergeCell ref="A44:D44"/>
    <mergeCell ref="A48:D48"/>
    <mergeCell ref="A52:D52"/>
    <mergeCell ref="A67:D67"/>
    <mergeCell ref="A69:D69"/>
    <mergeCell ref="A74:D74"/>
    <mergeCell ref="A85:D85"/>
    <mergeCell ref="A96:D96"/>
    <mergeCell ref="A154:D154"/>
    <mergeCell ref="A105:D105"/>
    <mergeCell ref="A111:D111"/>
    <mergeCell ref="A117:D117"/>
    <mergeCell ref="A122:D122"/>
    <mergeCell ref="A126:D126"/>
    <mergeCell ref="A132:D132"/>
    <mergeCell ref="A136:D136"/>
    <mergeCell ref="A140:D140"/>
    <mergeCell ref="A142:D142"/>
    <mergeCell ref="A145:D145"/>
    <mergeCell ref="A146:D146"/>
    <mergeCell ref="A159:D159"/>
    <mergeCell ref="A162:D162"/>
    <mergeCell ref="A164:D164"/>
    <mergeCell ref="E164:H164"/>
    <mergeCell ref="A166:D166"/>
    <mergeCell ref="E166:H166"/>
    <mergeCell ref="A231:D231"/>
    <mergeCell ref="A236:D236"/>
    <mergeCell ref="A237:D237"/>
    <mergeCell ref="A169:D169"/>
    <mergeCell ref="A171:D171"/>
    <mergeCell ref="A177:D177"/>
    <mergeCell ref="A192:D192"/>
    <mergeCell ref="A206:D206"/>
    <mergeCell ref="A214:D214"/>
  </mergeCells>
  <phoneticPr fontId="3" type="noConversion"/>
  <dataValidations count="4">
    <dataValidation type="list" allowBlank="1" showInputMessage="1" showErrorMessage="1" sqref="F65537:F65541 JB65537:JB65541 SX65537:SX65541 ACT65537:ACT65541 AMP65537:AMP65541 AWL65537:AWL65541 BGH65537:BGH65541 BQD65537:BQD65541 BZZ65537:BZZ65541 CJV65537:CJV65541 CTR65537:CTR65541 DDN65537:DDN65541 DNJ65537:DNJ65541 DXF65537:DXF65541 EHB65537:EHB65541 EQX65537:EQX65541 FAT65537:FAT65541 FKP65537:FKP65541 FUL65537:FUL65541 GEH65537:GEH65541 GOD65537:GOD65541 GXZ65537:GXZ65541 HHV65537:HHV65541 HRR65537:HRR65541 IBN65537:IBN65541 ILJ65537:ILJ65541 IVF65537:IVF65541 JFB65537:JFB65541 JOX65537:JOX65541 JYT65537:JYT65541 KIP65537:KIP65541 KSL65537:KSL65541 LCH65537:LCH65541 LMD65537:LMD65541 LVZ65537:LVZ65541 MFV65537:MFV65541 MPR65537:MPR65541 MZN65537:MZN65541 NJJ65537:NJJ65541 NTF65537:NTF65541 ODB65537:ODB65541 OMX65537:OMX65541 OWT65537:OWT65541 PGP65537:PGP65541 PQL65537:PQL65541 QAH65537:QAH65541 QKD65537:QKD65541 QTZ65537:QTZ65541 RDV65537:RDV65541 RNR65537:RNR65541 RXN65537:RXN65541 SHJ65537:SHJ65541 SRF65537:SRF65541 TBB65537:TBB65541 TKX65537:TKX65541 TUT65537:TUT65541 UEP65537:UEP65541 UOL65537:UOL65541 UYH65537:UYH65541 VID65537:VID65541 VRZ65537:VRZ65541 WBV65537:WBV65541 WLR65537:WLR65541 WVN65537:WVN65541 F131073:F131077 JB131073:JB131077 SX131073:SX131077 ACT131073:ACT131077 AMP131073:AMP131077 AWL131073:AWL131077 BGH131073:BGH131077 BQD131073:BQD131077 BZZ131073:BZZ131077 CJV131073:CJV131077 CTR131073:CTR131077 DDN131073:DDN131077 DNJ131073:DNJ131077 DXF131073:DXF131077 EHB131073:EHB131077 EQX131073:EQX131077 FAT131073:FAT131077 FKP131073:FKP131077 FUL131073:FUL131077 GEH131073:GEH131077 GOD131073:GOD131077 GXZ131073:GXZ131077 HHV131073:HHV131077 HRR131073:HRR131077 IBN131073:IBN131077 ILJ131073:ILJ131077 IVF131073:IVF131077 JFB131073:JFB131077 JOX131073:JOX131077 JYT131073:JYT131077 KIP131073:KIP131077 KSL131073:KSL131077 LCH131073:LCH131077 LMD131073:LMD131077 LVZ131073:LVZ131077 MFV131073:MFV131077 MPR131073:MPR131077 MZN131073:MZN131077 NJJ131073:NJJ131077 NTF131073:NTF131077 ODB131073:ODB131077 OMX131073:OMX131077 OWT131073:OWT131077 PGP131073:PGP131077 PQL131073:PQL131077 QAH131073:QAH131077 QKD131073:QKD131077 QTZ131073:QTZ131077 RDV131073:RDV131077 RNR131073:RNR131077 RXN131073:RXN131077 SHJ131073:SHJ131077 SRF131073:SRF131077 TBB131073:TBB131077 TKX131073:TKX131077 TUT131073:TUT131077 UEP131073:UEP131077 UOL131073:UOL131077 UYH131073:UYH131077 VID131073:VID131077 VRZ131073:VRZ131077 WBV131073:WBV131077 WLR131073:WLR131077 WVN131073:WVN131077 F196609:F196613 JB196609:JB196613 SX196609:SX196613 ACT196609:ACT196613 AMP196609:AMP196613 AWL196609:AWL196613 BGH196609:BGH196613 BQD196609:BQD196613 BZZ196609:BZZ196613 CJV196609:CJV196613 CTR196609:CTR196613 DDN196609:DDN196613 DNJ196609:DNJ196613 DXF196609:DXF196613 EHB196609:EHB196613 EQX196609:EQX196613 FAT196609:FAT196613 FKP196609:FKP196613 FUL196609:FUL196613 GEH196609:GEH196613 GOD196609:GOD196613 GXZ196609:GXZ196613 HHV196609:HHV196613 HRR196609:HRR196613 IBN196609:IBN196613 ILJ196609:ILJ196613 IVF196609:IVF196613 JFB196609:JFB196613 JOX196609:JOX196613 JYT196609:JYT196613 KIP196609:KIP196613 KSL196609:KSL196613 LCH196609:LCH196613 LMD196609:LMD196613 LVZ196609:LVZ196613 MFV196609:MFV196613 MPR196609:MPR196613 MZN196609:MZN196613 NJJ196609:NJJ196613 NTF196609:NTF196613 ODB196609:ODB196613 OMX196609:OMX196613 OWT196609:OWT196613 PGP196609:PGP196613 PQL196609:PQL196613 QAH196609:QAH196613 QKD196609:QKD196613 QTZ196609:QTZ196613 RDV196609:RDV196613 RNR196609:RNR196613 RXN196609:RXN196613 SHJ196609:SHJ196613 SRF196609:SRF196613 TBB196609:TBB196613 TKX196609:TKX196613 TUT196609:TUT196613 UEP196609:UEP196613 UOL196609:UOL196613 UYH196609:UYH196613 VID196609:VID196613 VRZ196609:VRZ196613 WBV196609:WBV196613 WLR196609:WLR196613 WVN196609:WVN196613 F262145:F262149 JB262145:JB262149 SX262145:SX262149 ACT262145:ACT262149 AMP262145:AMP262149 AWL262145:AWL262149 BGH262145:BGH262149 BQD262145:BQD262149 BZZ262145:BZZ262149 CJV262145:CJV262149 CTR262145:CTR262149 DDN262145:DDN262149 DNJ262145:DNJ262149 DXF262145:DXF262149 EHB262145:EHB262149 EQX262145:EQX262149 FAT262145:FAT262149 FKP262145:FKP262149 FUL262145:FUL262149 GEH262145:GEH262149 GOD262145:GOD262149 GXZ262145:GXZ262149 HHV262145:HHV262149 HRR262145:HRR262149 IBN262145:IBN262149 ILJ262145:ILJ262149 IVF262145:IVF262149 JFB262145:JFB262149 JOX262145:JOX262149 JYT262145:JYT262149 KIP262145:KIP262149 KSL262145:KSL262149 LCH262145:LCH262149 LMD262145:LMD262149 LVZ262145:LVZ262149 MFV262145:MFV262149 MPR262145:MPR262149 MZN262145:MZN262149 NJJ262145:NJJ262149 NTF262145:NTF262149 ODB262145:ODB262149 OMX262145:OMX262149 OWT262145:OWT262149 PGP262145:PGP262149 PQL262145:PQL262149 QAH262145:QAH262149 QKD262145:QKD262149 QTZ262145:QTZ262149 RDV262145:RDV262149 RNR262145:RNR262149 RXN262145:RXN262149 SHJ262145:SHJ262149 SRF262145:SRF262149 TBB262145:TBB262149 TKX262145:TKX262149 TUT262145:TUT262149 UEP262145:UEP262149 UOL262145:UOL262149 UYH262145:UYH262149 VID262145:VID262149 VRZ262145:VRZ262149 WBV262145:WBV262149 WLR262145:WLR262149 WVN262145:WVN262149 F327681:F327685 JB327681:JB327685 SX327681:SX327685 ACT327681:ACT327685 AMP327681:AMP327685 AWL327681:AWL327685 BGH327681:BGH327685 BQD327681:BQD327685 BZZ327681:BZZ327685 CJV327681:CJV327685 CTR327681:CTR327685 DDN327681:DDN327685 DNJ327681:DNJ327685 DXF327681:DXF327685 EHB327681:EHB327685 EQX327681:EQX327685 FAT327681:FAT327685 FKP327681:FKP327685 FUL327681:FUL327685 GEH327681:GEH327685 GOD327681:GOD327685 GXZ327681:GXZ327685 HHV327681:HHV327685 HRR327681:HRR327685 IBN327681:IBN327685 ILJ327681:ILJ327685 IVF327681:IVF327685 JFB327681:JFB327685 JOX327681:JOX327685 JYT327681:JYT327685 KIP327681:KIP327685 KSL327681:KSL327685 LCH327681:LCH327685 LMD327681:LMD327685 LVZ327681:LVZ327685 MFV327681:MFV327685 MPR327681:MPR327685 MZN327681:MZN327685 NJJ327681:NJJ327685 NTF327681:NTF327685 ODB327681:ODB327685 OMX327681:OMX327685 OWT327681:OWT327685 PGP327681:PGP327685 PQL327681:PQL327685 QAH327681:QAH327685 QKD327681:QKD327685 QTZ327681:QTZ327685 RDV327681:RDV327685 RNR327681:RNR327685 RXN327681:RXN327685 SHJ327681:SHJ327685 SRF327681:SRF327685 TBB327681:TBB327685 TKX327681:TKX327685 TUT327681:TUT327685 UEP327681:UEP327685 UOL327681:UOL327685 UYH327681:UYH327685 VID327681:VID327685 VRZ327681:VRZ327685 WBV327681:WBV327685 WLR327681:WLR327685 WVN327681:WVN327685 F393217:F393221 JB393217:JB393221 SX393217:SX393221 ACT393217:ACT393221 AMP393217:AMP393221 AWL393217:AWL393221 BGH393217:BGH393221 BQD393217:BQD393221 BZZ393217:BZZ393221 CJV393217:CJV393221 CTR393217:CTR393221 DDN393217:DDN393221 DNJ393217:DNJ393221 DXF393217:DXF393221 EHB393217:EHB393221 EQX393217:EQX393221 FAT393217:FAT393221 FKP393217:FKP393221 FUL393217:FUL393221 GEH393217:GEH393221 GOD393217:GOD393221 GXZ393217:GXZ393221 HHV393217:HHV393221 HRR393217:HRR393221 IBN393217:IBN393221 ILJ393217:ILJ393221 IVF393217:IVF393221 JFB393217:JFB393221 JOX393217:JOX393221 JYT393217:JYT393221 KIP393217:KIP393221 KSL393217:KSL393221 LCH393217:LCH393221 LMD393217:LMD393221 LVZ393217:LVZ393221 MFV393217:MFV393221 MPR393217:MPR393221 MZN393217:MZN393221 NJJ393217:NJJ393221 NTF393217:NTF393221 ODB393217:ODB393221 OMX393217:OMX393221 OWT393217:OWT393221 PGP393217:PGP393221 PQL393217:PQL393221 QAH393217:QAH393221 QKD393217:QKD393221 QTZ393217:QTZ393221 RDV393217:RDV393221 RNR393217:RNR393221 RXN393217:RXN393221 SHJ393217:SHJ393221 SRF393217:SRF393221 TBB393217:TBB393221 TKX393217:TKX393221 TUT393217:TUT393221 UEP393217:UEP393221 UOL393217:UOL393221 UYH393217:UYH393221 VID393217:VID393221 VRZ393217:VRZ393221 WBV393217:WBV393221 WLR393217:WLR393221 WVN393217:WVN393221 F458753:F458757 JB458753:JB458757 SX458753:SX458757 ACT458753:ACT458757 AMP458753:AMP458757 AWL458753:AWL458757 BGH458753:BGH458757 BQD458753:BQD458757 BZZ458753:BZZ458757 CJV458753:CJV458757 CTR458753:CTR458757 DDN458753:DDN458757 DNJ458753:DNJ458757 DXF458753:DXF458757 EHB458753:EHB458757 EQX458753:EQX458757 FAT458753:FAT458757 FKP458753:FKP458757 FUL458753:FUL458757 GEH458753:GEH458757 GOD458753:GOD458757 GXZ458753:GXZ458757 HHV458753:HHV458757 HRR458753:HRR458757 IBN458753:IBN458757 ILJ458753:ILJ458757 IVF458753:IVF458757 JFB458753:JFB458757 JOX458753:JOX458757 JYT458753:JYT458757 KIP458753:KIP458757 KSL458753:KSL458757 LCH458753:LCH458757 LMD458753:LMD458757 LVZ458753:LVZ458757 MFV458753:MFV458757 MPR458753:MPR458757 MZN458753:MZN458757 NJJ458753:NJJ458757 NTF458753:NTF458757 ODB458753:ODB458757 OMX458753:OMX458757 OWT458753:OWT458757 PGP458753:PGP458757 PQL458753:PQL458757 QAH458753:QAH458757 QKD458753:QKD458757 QTZ458753:QTZ458757 RDV458753:RDV458757 RNR458753:RNR458757 RXN458753:RXN458757 SHJ458753:SHJ458757 SRF458753:SRF458757 TBB458753:TBB458757 TKX458753:TKX458757 TUT458753:TUT458757 UEP458753:UEP458757 UOL458753:UOL458757 UYH458753:UYH458757 VID458753:VID458757 VRZ458753:VRZ458757 WBV458753:WBV458757 WLR458753:WLR458757 WVN458753:WVN458757 F524289:F524293 JB524289:JB524293 SX524289:SX524293 ACT524289:ACT524293 AMP524289:AMP524293 AWL524289:AWL524293 BGH524289:BGH524293 BQD524289:BQD524293 BZZ524289:BZZ524293 CJV524289:CJV524293 CTR524289:CTR524293 DDN524289:DDN524293 DNJ524289:DNJ524293 DXF524289:DXF524293 EHB524289:EHB524293 EQX524289:EQX524293 FAT524289:FAT524293 FKP524289:FKP524293 FUL524289:FUL524293 GEH524289:GEH524293 GOD524289:GOD524293 GXZ524289:GXZ524293 HHV524289:HHV524293 HRR524289:HRR524293 IBN524289:IBN524293 ILJ524289:ILJ524293 IVF524289:IVF524293 JFB524289:JFB524293 JOX524289:JOX524293 JYT524289:JYT524293 KIP524289:KIP524293 KSL524289:KSL524293 LCH524289:LCH524293 LMD524289:LMD524293 LVZ524289:LVZ524293 MFV524289:MFV524293 MPR524289:MPR524293 MZN524289:MZN524293 NJJ524289:NJJ524293 NTF524289:NTF524293 ODB524289:ODB524293 OMX524289:OMX524293 OWT524289:OWT524293 PGP524289:PGP524293 PQL524289:PQL524293 QAH524289:QAH524293 QKD524289:QKD524293 QTZ524289:QTZ524293 RDV524289:RDV524293 RNR524289:RNR524293 RXN524289:RXN524293 SHJ524289:SHJ524293 SRF524289:SRF524293 TBB524289:TBB524293 TKX524289:TKX524293 TUT524289:TUT524293 UEP524289:UEP524293 UOL524289:UOL524293 UYH524289:UYH524293 VID524289:VID524293 VRZ524289:VRZ524293 WBV524289:WBV524293 WLR524289:WLR524293 WVN524289:WVN524293 F589825:F589829 JB589825:JB589829 SX589825:SX589829 ACT589825:ACT589829 AMP589825:AMP589829 AWL589825:AWL589829 BGH589825:BGH589829 BQD589825:BQD589829 BZZ589825:BZZ589829 CJV589825:CJV589829 CTR589825:CTR589829 DDN589825:DDN589829 DNJ589825:DNJ589829 DXF589825:DXF589829 EHB589825:EHB589829 EQX589825:EQX589829 FAT589825:FAT589829 FKP589825:FKP589829 FUL589825:FUL589829 GEH589825:GEH589829 GOD589825:GOD589829 GXZ589825:GXZ589829 HHV589825:HHV589829 HRR589825:HRR589829 IBN589825:IBN589829 ILJ589825:ILJ589829 IVF589825:IVF589829 JFB589825:JFB589829 JOX589825:JOX589829 JYT589825:JYT589829 KIP589825:KIP589829 KSL589825:KSL589829 LCH589825:LCH589829 LMD589825:LMD589829 LVZ589825:LVZ589829 MFV589825:MFV589829 MPR589825:MPR589829 MZN589825:MZN589829 NJJ589825:NJJ589829 NTF589825:NTF589829 ODB589825:ODB589829 OMX589825:OMX589829 OWT589825:OWT589829 PGP589825:PGP589829 PQL589825:PQL589829 QAH589825:QAH589829 QKD589825:QKD589829 QTZ589825:QTZ589829 RDV589825:RDV589829 RNR589825:RNR589829 RXN589825:RXN589829 SHJ589825:SHJ589829 SRF589825:SRF589829 TBB589825:TBB589829 TKX589825:TKX589829 TUT589825:TUT589829 UEP589825:UEP589829 UOL589825:UOL589829 UYH589825:UYH589829 VID589825:VID589829 VRZ589825:VRZ589829 WBV589825:WBV589829 WLR589825:WLR589829 WVN589825:WVN589829 F655361:F655365 JB655361:JB655365 SX655361:SX655365 ACT655361:ACT655365 AMP655361:AMP655365 AWL655361:AWL655365 BGH655361:BGH655365 BQD655361:BQD655365 BZZ655361:BZZ655365 CJV655361:CJV655365 CTR655361:CTR655365 DDN655361:DDN655365 DNJ655361:DNJ655365 DXF655361:DXF655365 EHB655361:EHB655365 EQX655361:EQX655365 FAT655361:FAT655365 FKP655361:FKP655365 FUL655361:FUL655365 GEH655361:GEH655365 GOD655361:GOD655365 GXZ655361:GXZ655365 HHV655361:HHV655365 HRR655361:HRR655365 IBN655361:IBN655365 ILJ655361:ILJ655365 IVF655361:IVF655365 JFB655361:JFB655365 JOX655361:JOX655365 JYT655361:JYT655365 KIP655361:KIP655365 KSL655361:KSL655365 LCH655361:LCH655365 LMD655361:LMD655365 LVZ655361:LVZ655365 MFV655361:MFV655365 MPR655361:MPR655365 MZN655361:MZN655365 NJJ655361:NJJ655365 NTF655361:NTF655365 ODB655361:ODB655365 OMX655361:OMX655365 OWT655361:OWT655365 PGP655361:PGP655365 PQL655361:PQL655365 QAH655361:QAH655365 QKD655361:QKD655365 QTZ655361:QTZ655365 RDV655361:RDV655365 RNR655361:RNR655365 RXN655361:RXN655365 SHJ655361:SHJ655365 SRF655361:SRF655365 TBB655361:TBB655365 TKX655361:TKX655365 TUT655361:TUT655365 UEP655361:UEP655365 UOL655361:UOL655365 UYH655361:UYH655365 VID655361:VID655365 VRZ655361:VRZ655365 WBV655361:WBV655365 WLR655361:WLR655365 WVN655361:WVN655365 F720897:F720901 JB720897:JB720901 SX720897:SX720901 ACT720897:ACT720901 AMP720897:AMP720901 AWL720897:AWL720901 BGH720897:BGH720901 BQD720897:BQD720901 BZZ720897:BZZ720901 CJV720897:CJV720901 CTR720897:CTR720901 DDN720897:DDN720901 DNJ720897:DNJ720901 DXF720897:DXF720901 EHB720897:EHB720901 EQX720897:EQX720901 FAT720897:FAT720901 FKP720897:FKP720901 FUL720897:FUL720901 GEH720897:GEH720901 GOD720897:GOD720901 GXZ720897:GXZ720901 HHV720897:HHV720901 HRR720897:HRR720901 IBN720897:IBN720901 ILJ720897:ILJ720901 IVF720897:IVF720901 JFB720897:JFB720901 JOX720897:JOX720901 JYT720897:JYT720901 KIP720897:KIP720901 KSL720897:KSL720901 LCH720897:LCH720901 LMD720897:LMD720901 LVZ720897:LVZ720901 MFV720897:MFV720901 MPR720897:MPR720901 MZN720897:MZN720901 NJJ720897:NJJ720901 NTF720897:NTF720901 ODB720897:ODB720901 OMX720897:OMX720901 OWT720897:OWT720901 PGP720897:PGP720901 PQL720897:PQL720901 QAH720897:QAH720901 QKD720897:QKD720901 QTZ720897:QTZ720901 RDV720897:RDV720901 RNR720897:RNR720901 RXN720897:RXN720901 SHJ720897:SHJ720901 SRF720897:SRF720901 TBB720897:TBB720901 TKX720897:TKX720901 TUT720897:TUT720901 UEP720897:UEP720901 UOL720897:UOL720901 UYH720897:UYH720901 VID720897:VID720901 VRZ720897:VRZ720901 WBV720897:WBV720901 WLR720897:WLR720901 WVN720897:WVN720901 F786433:F786437 JB786433:JB786437 SX786433:SX786437 ACT786433:ACT786437 AMP786433:AMP786437 AWL786433:AWL786437 BGH786433:BGH786437 BQD786433:BQD786437 BZZ786433:BZZ786437 CJV786433:CJV786437 CTR786433:CTR786437 DDN786433:DDN786437 DNJ786433:DNJ786437 DXF786433:DXF786437 EHB786433:EHB786437 EQX786433:EQX786437 FAT786433:FAT786437 FKP786433:FKP786437 FUL786433:FUL786437 GEH786433:GEH786437 GOD786433:GOD786437 GXZ786433:GXZ786437 HHV786433:HHV786437 HRR786433:HRR786437 IBN786433:IBN786437 ILJ786433:ILJ786437 IVF786433:IVF786437 JFB786433:JFB786437 JOX786433:JOX786437 JYT786433:JYT786437 KIP786433:KIP786437 KSL786433:KSL786437 LCH786433:LCH786437 LMD786433:LMD786437 LVZ786433:LVZ786437 MFV786433:MFV786437 MPR786433:MPR786437 MZN786433:MZN786437 NJJ786433:NJJ786437 NTF786433:NTF786437 ODB786433:ODB786437 OMX786433:OMX786437 OWT786433:OWT786437 PGP786433:PGP786437 PQL786433:PQL786437 QAH786433:QAH786437 QKD786433:QKD786437 QTZ786433:QTZ786437 RDV786433:RDV786437 RNR786433:RNR786437 RXN786433:RXN786437 SHJ786433:SHJ786437 SRF786433:SRF786437 TBB786433:TBB786437 TKX786433:TKX786437 TUT786433:TUT786437 UEP786433:UEP786437 UOL786433:UOL786437 UYH786433:UYH786437 VID786433:VID786437 VRZ786433:VRZ786437 WBV786433:WBV786437 WLR786433:WLR786437 WVN786433:WVN786437 F851969:F851973 JB851969:JB851973 SX851969:SX851973 ACT851969:ACT851973 AMP851969:AMP851973 AWL851969:AWL851973 BGH851969:BGH851973 BQD851969:BQD851973 BZZ851969:BZZ851973 CJV851969:CJV851973 CTR851969:CTR851973 DDN851969:DDN851973 DNJ851969:DNJ851973 DXF851969:DXF851973 EHB851969:EHB851973 EQX851969:EQX851973 FAT851969:FAT851973 FKP851969:FKP851973 FUL851969:FUL851973 GEH851969:GEH851973 GOD851969:GOD851973 GXZ851969:GXZ851973 HHV851969:HHV851973 HRR851969:HRR851973 IBN851969:IBN851973 ILJ851969:ILJ851973 IVF851969:IVF851973 JFB851969:JFB851973 JOX851969:JOX851973 JYT851969:JYT851973 KIP851969:KIP851973 KSL851969:KSL851973 LCH851969:LCH851973 LMD851969:LMD851973 LVZ851969:LVZ851973 MFV851969:MFV851973 MPR851969:MPR851973 MZN851969:MZN851973 NJJ851969:NJJ851973 NTF851969:NTF851973 ODB851969:ODB851973 OMX851969:OMX851973 OWT851969:OWT851973 PGP851969:PGP851973 PQL851969:PQL851973 QAH851969:QAH851973 QKD851969:QKD851973 QTZ851969:QTZ851973 RDV851969:RDV851973 RNR851969:RNR851973 RXN851969:RXN851973 SHJ851969:SHJ851973 SRF851969:SRF851973 TBB851969:TBB851973 TKX851969:TKX851973 TUT851969:TUT851973 UEP851969:UEP851973 UOL851969:UOL851973 UYH851969:UYH851973 VID851969:VID851973 VRZ851969:VRZ851973 WBV851969:WBV851973 WLR851969:WLR851973 WVN851969:WVN851973 F917505:F917509 JB917505:JB917509 SX917505:SX917509 ACT917505:ACT917509 AMP917505:AMP917509 AWL917505:AWL917509 BGH917505:BGH917509 BQD917505:BQD917509 BZZ917505:BZZ917509 CJV917505:CJV917509 CTR917505:CTR917509 DDN917505:DDN917509 DNJ917505:DNJ917509 DXF917505:DXF917509 EHB917505:EHB917509 EQX917505:EQX917509 FAT917505:FAT917509 FKP917505:FKP917509 FUL917505:FUL917509 GEH917505:GEH917509 GOD917505:GOD917509 GXZ917505:GXZ917509 HHV917505:HHV917509 HRR917505:HRR917509 IBN917505:IBN917509 ILJ917505:ILJ917509 IVF917505:IVF917509 JFB917505:JFB917509 JOX917505:JOX917509 JYT917505:JYT917509 KIP917505:KIP917509 KSL917505:KSL917509 LCH917505:LCH917509 LMD917505:LMD917509 LVZ917505:LVZ917509 MFV917505:MFV917509 MPR917505:MPR917509 MZN917505:MZN917509 NJJ917505:NJJ917509 NTF917505:NTF917509 ODB917505:ODB917509 OMX917505:OMX917509 OWT917505:OWT917509 PGP917505:PGP917509 PQL917505:PQL917509 QAH917505:QAH917509 QKD917505:QKD917509 QTZ917505:QTZ917509 RDV917505:RDV917509 RNR917505:RNR917509 RXN917505:RXN917509 SHJ917505:SHJ917509 SRF917505:SRF917509 TBB917505:TBB917509 TKX917505:TKX917509 TUT917505:TUT917509 UEP917505:UEP917509 UOL917505:UOL917509 UYH917505:UYH917509 VID917505:VID917509 VRZ917505:VRZ917509 WBV917505:WBV917509 WLR917505:WLR917509 WVN917505:WVN917509 F983041:F983045 JB983041:JB983045 SX983041:SX983045 ACT983041:ACT983045 AMP983041:AMP983045 AWL983041:AWL983045 BGH983041:BGH983045 BQD983041:BQD983045 BZZ983041:BZZ983045 CJV983041:CJV983045 CTR983041:CTR983045 DDN983041:DDN983045 DNJ983041:DNJ983045 DXF983041:DXF983045 EHB983041:EHB983045 EQX983041:EQX983045 FAT983041:FAT983045 FKP983041:FKP983045 FUL983041:FUL983045 GEH983041:GEH983045 GOD983041:GOD983045 GXZ983041:GXZ983045 HHV983041:HHV983045 HRR983041:HRR983045 IBN983041:IBN983045 ILJ983041:ILJ983045 IVF983041:IVF983045 JFB983041:JFB983045 JOX983041:JOX983045 JYT983041:JYT983045 KIP983041:KIP983045 KSL983041:KSL983045 LCH983041:LCH983045 LMD983041:LMD983045 LVZ983041:LVZ983045 MFV983041:MFV983045 MPR983041:MPR983045 MZN983041:MZN983045 NJJ983041:NJJ983045 NTF983041:NTF983045 ODB983041:ODB983045 OMX983041:OMX983045 OWT983041:OWT983045 PGP983041:PGP983045 PQL983041:PQL983045 QAH983041:QAH983045 QKD983041:QKD983045 QTZ983041:QTZ983045 RDV983041:RDV983045 RNR983041:RNR983045 RXN983041:RXN983045 SHJ983041:SHJ983045 SRF983041:SRF983045 TBB983041:TBB983045 TKX983041:TKX983045 TUT983041:TUT983045 UEP983041:UEP983045 UOL983041:UOL983045 UYH983041:UYH983045 VID983041:VID983045 VRZ983041:VRZ983045 WBV983041:WBV983045 WLR983041:WLR983045 WVN983041:WVN983045 F65544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F131080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F196616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F262152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F327688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F393224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F458760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F524296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F589832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F655368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F720904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F786440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F851976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F917512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F983048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F65550:F65553 JB65550:JB65553 SX65550:SX65553 ACT65550:ACT65553 AMP65550:AMP65553 AWL65550:AWL65553 BGH65550:BGH65553 BQD65550:BQD65553 BZZ65550:BZZ65553 CJV65550:CJV65553 CTR65550:CTR65553 DDN65550:DDN65553 DNJ65550:DNJ65553 DXF65550:DXF65553 EHB65550:EHB65553 EQX65550:EQX65553 FAT65550:FAT65553 FKP65550:FKP65553 FUL65550:FUL65553 GEH65550:GEH65553 GOD65550:GOD65553 GXZ65550:GXZ65553 HHV65550:HHV65553 HRR65550:HRR65553 IBN65550:IBN65553 ILJ65550:ILJ65553 IVF65550:IVF65553 JFB65550:JFB65553 JOX65550:JOX65553 JYT65550:JYT65553 KIP65550:KIP65553 KSL65550:KSL65553 LCH65550:LCH65553 LMD65550:LMD65553 LVZ65550:LVZ65553 MFV65550:MFV65553 MPR65550:MPR65553 MZN65550:MZN65553 NJJ65550:NJJ65553 NTF65550:NTF65553 ODB65550:ODB65553 OMX65550:OMX65553 OWT65550:OWT65553 PGP65550:PGP65553 PQL65550:PQL65553 QAH65550:QAH65553 QKD65550:QKD65553 QTZ65550:QTZ65553 RDV65550:RDV65553 RNR65550:RNR65553 RXN65550:RXN65553 SHJ65550:SHJ65553 SRF65550:SRF65553 TBB65550:TBB65553 TKX65550:TKX65553 TUT65550:TUT65553 UEP65550:UEP65553 UOL65550:UOL65553 UYH65550:UYH65553 VID65550:VID65553 VRZ65550:VRZ65553 WBV65550:WBV65553 WLR65550:WLR65553 WVN65550:WVN65553 F131086:F131089 JB131086:JB131089 SX131086:SX131089 ACT131086:ACT131089 AMP131086:AMP131089 AWL131086:AWL131089 BGH131086:BGH131089 BQD131086:BQD131089 BZZ131086:BZZ131089 CJV131086:CJV131089 CTR131086:CTR131089 DDN131086:DDN131089 DNJ131086:DNJ131089 DXF131086:DXF131089 EHB131086:EHB131089 EQX131086:EQX131089 FAT131086:FAT131089 FKP131086:FKP131089 FUL131086:FUL131089 GEH131086:GEH131089 GOD131086:GOD131089 GXZ131086:GXZ131089 HHV131086:HHV131089 HRR131086:HRR131089 IBN131086:IBN131089 ILJ131086:ILJ131089 IVF131086:IVF131089 JFB131086:JFB131089 JOX131086:JOX131089 JYT131086:JYT131089 KIP131086:KIP131089 KSL131086:KSL131089 LCH131086:LCH131089 LMD131086:LMD131089 LVZ131086:LVZ131089 MFV131086:MFV131089 MPR131086:MPR131089 MZN131086:MZN131089 NJJ131086:NJJ131089 NTF131086:NTF131089 ODB131086:ODB131089 OMX131086:OMX131089 OWT131086:OWT131089 PGP131086:PGP131089 PQL131086:PQL131089 QAH131086:QAH131089 QKD131086:QKD131089 QTZ131086:QTZ131089 RDV131086:RDV131089 RNR131086:RNR131089 RXN131086:RXN131089 SHJ131086:SHJ131089 SRF131086:SRF131089 TBB131086:TBB131089 TKX131086:TKX131089 TUT131086:TUT131089 UEP131086:UEP131089 UOL131086:UOL131089 UYH131086:UYH131089 VID131086:VID131089 VRZ131086:VRZ131089 WBV131086:WBV131089 WLR131086:WLR131089 WVN131086:WVN131089 F196622:F196625 JB196622:JB196625 SX196622:SX196625 ACT196622:ACT196625 AMP196622:AMP196625 AWL196622:AWL196625 BGH196622:BGH196625 BQD196622:BQD196625 BZZ196622:BZZ196625 CJV196622:CJV196625 CTR196622:CTR196625 DDN196622:DDN196625 DNJ196622:DNJ196625 DXF196622:DXF196625 EHB196622:EHB196625 EQX196622:EQX196625 FAT196622:FAT196625 FKP196622:FKP196625 FUL196622:FUL196625 GEH196622:GEH196625 GOD196622:GOD196625 GXZ196622:GXZ196625 HHV196622:HHV196625 HRR196622:HRR196625 IBN196622:IBN196625 ILJ196622:ILJ196625 IVF196622:IVF196625 JFB196622:JFB196625 JOX196622:JOX196625 JYT196622:JYT196625 KIP196622:KIP196625 KSL196622:KSL196625 LCH196622:LCH196625 LMD196622:LMD196625 LVZ196622:LVZ196625 MFV196622:MFV196625 MPR196622:MPR196625 MZN196622:MZN196625 NJJ196622:NJJ196625 NTF196622:NTF196625 ODB196622:ODB196625 OMX196622:OMX196625 OWT196622:OWT196625 PGP196622:PGP196625 PQL196622:PQL196625 QAH196622:QAH196625 QKD196622:QKD196625 QTZ196622:QTZ196625 RDV196622:RDV196625 RNR196622:RNR196625 RXN196622:RXN196625 SHJ196622:SHJ196625 SRF196622:SRF196625 TBB196622:TBB196625 TKX196622:TKX196625 TUT196622:TUT196625 UEP196622:UEP196625 UOL196622:UOL196625 UYH196622:UYH196625 VID196622:VID196625 VRZ196622:VRZ196625 WBV196622:WBV196625 WLR196622:WLR196625 WVN196622:WVN196625 F262158:F262161 JB262158:JB262161 SX262158:SX262161 ACT262158:ACT262161 AMP262158:AMP262161 AWL262158:AWL262161 BGH262158:BGH262161 BQD262158:BQD262161 BZZ262158:BZZ262161 CJV262158:CJV262161 CTR262158:CTR262161 DDN262158:DDN262161 DNJ262158:DNJ262161 DXF262158:DXF262161 EHB262158:EHB262161 EQX262158:EQX262161 FAT262158:FAT262161 FKP262158:FKP262161 FUL262158:FUL262161 GEH262158:GEH262161 GOD262158:GOD262161 GXZ262158:GXZ262161 HHV262158:HHV262161 HRR262158:HRR262161 IBN262158:IBN262161 ILJ262158:ILJ262161 IVF262158:IVF262161 JFB262158:JFB262161 JOX262158:JOX262161 JYT262158:JYT262161 KIP262158:KIP262161 KSL262158:KSL262161 LCH262158:LCH262161 LMD262158:LMD262161 LVZ262158:LVZ262161 MFV262158:MFV262161 MPR262158:MPR262161 MZN262158:MZN262161 NJJ262158:NJJ262161 NTF262158:NTF262161 ODB262158:ODB262161 OMX262158:OMX262161 OWT262158:OWT262161 PGP262158:PGP262161 PQL262158:PQL262161 QAH262158:QAH262161 QKD262158:QKD262161 QTZ262158:QTZ262161 RDV262158:RDV262161 RNR262158:RNR262161 RXN262158:RXN262161 SHJ262158:SHJ262161 SRF262158:SRF262161 TBB262158:TBB262161 TKX262158:TKX262161 TUT262158:TUT262161 UEP262158:UEP262161 UOL262158:UOL262161 UYH262158:UYH262161 VID262158:VID262161 VRZ262158:VRZ262161 WBV262158:WBV262161 WLR262158:WLR262161 WVN262158:WVN262161 F327694:F327697 JB327694:JB327697 SX327694:SX327697 ACT327694:ACT327697 AMP327694:AMP327697 AWL327694:AWL327697 BGH327694:BGH327697 BQD327694:BQD327697 BZZ327694:BZZ327697 CJV327694:CJV327697 CTR327694:CTR327697 DDN327694:DDN327697 DNJ327694:DNJ327697 DXF327694:DXF327697 EHB327694:EHB327697 EQX327694:EQX327697 FAT327694:FAT327697 FKP327694:FKP327697 FUL327694:FUL327697 GEH327694:GEH327697 GOD327694:GOD327697 GXZ327694:GXZ327697 HHV327694:HHV327697 HRR327694:HRR327697 IBN327694:IBN327697 ILJ327694:ILJ327697 IVF327694:IVF327697 JFB327694:JFB327697 JOX327694:JOX327697 JYT327694:JYT327697 KIP327694:KIP327697 KSL327694:KSL327697 LCH327694:LCH327697 LMD327694:LMD327697 LVZ327694:LVZ327697 MFV327694:MFV327697 MPR327694:MPR327697 MZN327694:MZN327697 NJJ327694:NJJ327697 NTF327694:NTF327697 ODB327694:ODB327697 OMX327694:OMX327697 OWT327694:OWT327697 PGP327694:PGP327697 PQL327694:PQL327697 QAH327694:QAH327697 QKD327694:QKD327697 QTZ327694:QTZ327697 RDV327694:RDV327697 RNR327694:RNR327697 RXN327694:RXN327697 SHJ327694:SHJ327697 SRF327694:SRF327697 TBB327694:TBB327697 TKX327694:TKX327697 TUT327694:TUT327697 UEP327694:UEP327697 UOL327694:UOL327697 UYH327694:UYH327697 VID327694:VID327697 VRZ327694:VRZ327697 WBV327694:WBV327697 WLR327694:WLR327697 WVN327694:WVN327697 F393230:F393233 JB393230:JB393233 SX393230:SX393233 ACT393230:ACT393233 AMP393230:AMP393233 AWL393230:AWL393233 BGH393230:BGH393233 BQD393230:BQD393233 BZZ393230:BZZ393233 CJV393230:CJV393233 CTR393230:CTR393233 DDN393230:DDN393233 DNJ393230:DNJ393233 DXF393230:DXF393233 EHB393230:EHB393233 EQX393230:EQX393233 FAT393230:FAT393233 FKP393230:FKP393233 FUL393230:FUL393233 GEH393230:GEH393233 GOD393230:GOD393233 GXZ393230:GXZ393233 HHV393230:HHV393233 HRR393230:HRR393233 IBN393230:IBN393233 ILJ393230:ILJ393233 IVF393230:IVF393233 JFB393230:JFB393233 JOX393230:JOX393233 JYT393230:JYT393233 KIP393230:KIP393233 KSL393230:KSL393233 LCH393230:LCH393233 LMD393230:LMD393233 LVZ393230:LVZ393233 MFV393230:MFV393233 MPR393230:MPR393233 MZN393230:MZN393233 NJJ393230:NJJ393233 NTF393230:NTF393233 ODB393230:ODB393233 OMX393230:OMX393233 OWT393230:OWT393233 PGP393230:PGP393233 PQL393230:PQL393233 QAH393230:QAH393233 QKD393230:QKD393233 QTZ393230:QTZ393233 RDV393230:RDV393233 RNR393230:RNR393233 RXN393230:RXN393233 SHJ393230:SHJ393233 SRF393230:SRF393233 TBB393230:TBB393233 TKX393230:TKX393233 TUT393230:TUT393233 UEP393230:UEP393233 UOL393230:UOL393233 UYH393230:UYH393233 VID393230:VID393233 VRZ393230:VRZ393233 WBV393230:WBV393233 WLR393230:WLR393233 WVN393230:WVN393233 F458766:F458769 JB458766:JB458769 SX458766:SX458769 ACT458766:ACT458769 AMP458766:AMP458769 AWL458766:AWL458769 BGH458766:BGH458769 BQD458766:BQD458769 BZZ458766:BZZ458769 CJV458766:CJV458769 CTR458766:CTR458769 DDN458766:DDN458769 DNJ458766:DNJ458769 DXF458766:DXF458769 EHB458766:EHB458769 EQX458766:EQX458769 FAT458766:FAT458769 FKP458766:FKP458769 FUL458766:FUL458769 GEH458766:GEH458769 GOD458766:GOD458769 GXZ458766:GXZ458769 HHV458766:HHV458769 HRR458766:HRR458769 IBN458766:IBN458769 ILJ458766:ILJ458769 IVF458766:IVF458769 JFB458766:JFB458769 JOX458766:JOX458769 JYT458766:JYT458769 KIP458766:KIP458769 KSL458766:KSL458769 LCH458766:LCH458769 LMD458766:LMD458769 LVZ458766:LVZ458769 MFV458766:MFV458769 MPR458766:MPR458769 MZN458766:MZN458769 NJJ458766:NJJ458769 NTF458766:NTF458769 ODB458766:ODB458769 OMX458766:OMX458769 OWT458766:OWT458769 PGP458766:PGP458769 PQL458766:PQL458769 QAH458766:QAH458769 QKD458766:QKD458769 QTZ458766:QTZ458769 RDV458766:RDV458769 RNR458766:RNR458769 RXN458766:RXN458769 SHJ458766:SHJ458769 SRF458766:SRF458769 TBB458766:TBB458769 TKX458766:TKX458769 TUT458766:TUT458769 UEP458766:UEP458769 UOL458766:UOL458769 UYH458766:UYH458769 VID458766:VID458769 VRZ458766:VRZ458769 WBV458766:WBV458769 WLR458766:WLR458769 WVN458766:WVN458769 F524302:F524305 JB524302:JB524305 SX524302:SX524305 ACT524302:ACT524305 AMP524302:AMP524305 AWL524302:AWL524305 BGH524302:BGH524305 BQD524302:BQD524305 BZZ524302:BZZ524305 CJV524302:CJV524305 CTR524302:CTR524305 DDN524302:DDN524305 DNJ524302:DNJ524305 DXF524302:DXF524305 EHB524302:EHB524305 EQX524302:EQX524305 FAT524302:FAT524305 FKP524302:FKP524305 FUL524302:FUL524305 GEH524302:GEH524305 GOD524302:GOD524305 GXZ524302:GXZ524305 HHV524302:HHV524305 HRR524302:HRR524305 IBN524302:IBN524305 ILJ524302:ILJ524305 IVF524302:IVF524305 JFB524302:JFB524305 JOX524302:JOX524305 JYT524302:JYT524305 KIP524302:KIP524305 KSL524302:KSL524305 LCH524302:LCH524305 LMD524302:LMD524305 LVZ524302:LVZ524305 MFV524302:MFV524305 MPR524302:MPR524305 MZN524302:MZN524305 NJJ524302:NJJ524305 NTF524302:NTF524305 ODB524302:ODB524305 OMX524302:OMX524305 OWT524302:OWT524305 PGP524302:PGP524305 PQL524302:PQL524305 QAH524302:QAH524305 QKD524302:QKD524305 QTZ524302:QTZ524305 RDV524302:RDV524305 RNR524302:RNR524305 RXN524302:RXN524305 SHJ524302:SHJ524305 SRF524302:SRF524305 TBB524302:TBB524305 TKX524302:TKX524305 TUT524302:TUT524305 UEP524302:UEP524305 UOL524302:UOL524305 UYH524302:UYH524305 VID524302:VID524305 VRZ524302:VRZ524305 WBV524302:WBV524305 WLR524302:WLR524305 WVN524302:WVN524305 F589838:F589841 JB589838:JB589841 SX589838:SX589841 ACT589838:ACT589841 AMP589838:AMP589841 AWL589838:AWL589841 BGH589838:BGH589841 BQD589838:BQD589841 BZZ589838:BZZ589841 CJV589838:CJV589841 CTR589838:CTR589841 DDN589838:DDN589841 DNJ589838:DNJ589841 DXF589838:DXF589841 EHB589838:EHB589841 EQX589838:EQX589841 FAT589838:FAT589841 FKP589838:FKP589841 FUL589838:FUL589841 GEH589838:GEH589841 GOD589838:GOD589841 GXZ589838:GXZ589841 HHV589838:HHV589841 HRR589838:HRR589841 IBN589838:IBN589841 ILJ589838:ILJ589841 IVF589838:IVF589841 JFB589838:JFB589841 JOX589838:JOX589841 JYT589838:JYT589841 KIP589838:KIP589841 KSL589838:KSL589841 LCH589838:LCH589841 LMD589838:LMD589841 LVZ589838:LVZ589841 MFV589838:MFV589841 MPR589838:MPR589841 MZN589838:MZN589841 NJJ589838:NJJ589841 NTF589838:NTF589841 ODB589838:ODB589841 OMX589838:OMX589841 OWT589838:OWT589841 PGP589838:PGP589841 PQL589838:PQL589841 QAH589838:QAH589841 QKD589838:QKD589841 QTZ589838:QTZ589841 RDV589838:RDV589841 RNR589838:RNR589841 RXN589838:RXN589841 SHJ589838:SHJ589841 SRF589838:SRF589841 TBB589838:TBB589841 TKX589838:TKX589841 TUT589838:TUT589841 UEP589838:UEP589841 UOL589838:UOL589841 UYH589838:UYH589841 VID589838:VID589841 VRZ589838:VRZ589841 WBV589838:WBV589841 WLR589838:WLR589841 WVN589838:WVN589841 F655374:F655377 JB655374:JB655377 SX655374:SX655377 ACT655374:ACT655377 AMP655374:AMP655377 AWL655374:AWL655377 BGH655374:BGH655377 BQD655374:BQD655377 BZZ655374:BZZ655377 CJV655374:CJV655377 CTR655374:CTR655377 DDN655374:DDN655377 DNJ655374:DNJ655377 DXF655374:DXF655377 EHB655374:EHB655377 EQX655374:EQX655377 FAT655374:FAT655377 FKP655374:FKP655377 FUL655374:FUL655377 GEH655374:GEH655377 GOD655374:GOD655377 GXZ655374:GXZ655377 HHV655374:HHV655377 HRR655374:HRR655377 IBN655374:IBN655377 ILJ655374:ILJ655377 IVF655374:IVF655377 JFB655374:JFB655377 JOX655374:JOX655377 JYT655374:JYT655377 KIP655374:KIP655377 KSL655374:KSL655377 LCH655374:LCH655377 LMD655374:LMD655377 LVZ655374:LVZ655377 MFV655374:MFV655377 MPR655374:MPR655377 MZN655374:MZN655377 NJJ655374:NJJ655377 NTF655374:NTF655377 ODB655374:ODB655377 OMX655374:OMX655377 OWT655374:OWT655377 PGP655374:PGP655377 PQL655374:PQL655377 QAH655374:QAH655377 QKD655374:QKD655377 QTZ655374:QTZ655377 RDV655374:RDV655377 RNR655374:RNR655377 RXN655374:RXN655377 SHJ655374:SHJ655377 SRF655374:SRF655377 TBB655374:TBB655377 TKX655374:TKX655377 TUT655374:TUT655377 UEP655374:UEP655377 UOL655374:UOL655377 UYH655374:UYH655377 VID655374:VID655377 VRZ655374:VRZ655377 WBV655374:WBV655377 WLR655374:WLR655377 WVN655374:WVN655377 F720910:F720913 JB720910:JB720913 SX720910:SX720913 ACT720910:ACT720913 AMP720910:AMP720913 AWL720910:AWL720913 BGH720910:BGH720913 BQD720910:BQD720913 BZZ720910:BZZ720913 CJV720910:CJV720913 CTR720910:CTR720913 DDN720910:DDN720913 DNJ720910:DNJ720913 DXF720910:DXF720913 EHB720910:EHB720913 EQX720910:EQX720913 FAT720910:FAT720913 FKP720910:FKP720913 FUL720910:FUL720913 GEH720910:GEH720913 GOD720910:GOD720913 GXZ720910:GXZ720913 HHV720910:HHV720913 HRR720910:HRR720913 IBN720910:IBN720913 ILJ720910:ILJ720913 IVF720910:IVF720913 JFB720910:JFB720913 JOX720910:JOX720913 JYT720910:JYT720913 KIP720910:KIP720913 KSL720910:KSL720913 LCH720910:LCH720913 LMD720910:LMD720913 LVZ720910:LVZ720913 MFV720910:MFV720913 MPR720910:MPR720913 MZN720910:MZN720913 NJJ720910:NJJ720913 NTF720910:NTF720913 ODB720910:ODB720913 OMX720910:OMX720913 OWT720910:OWT720913 PGP720910:PGP720913 PQL720910:PQL720913 QAH720910:QAH720913 QKD720910:QKD720913 QTZ720910:QTZ720913 RDV720910:RDV720913 RNR720910:RNR720913 RXN720910:RXN720913 SHJ720910:SHJ720913 SRF720910:SRF720913 TBB720910:TBB720913 TKX720910:TKX720913 TUT720910:TUT720913 UEP720910:UEP720913 UOL720910:UOL720913 UYH720910:UYH720913 VID720910:VID720913 VRZ720910:VRZ720913 WBV720910:WBV720913 WLR720910:WLR720913 WVN720910:WVN720913 F786446:F786449 JB786446:JB786449 SX786446:SX786449 ACT786446:ACT786449 AMP786446:AMP786449 AWL786446:AWL786449 BGH786446:BGH786449 BQD786446:BQD786449 BZZ786446:BZZ786449 CJV786446:CJV786449 CTR786446:CTR786449 DDN786446:DDN786449 DNJ786446:DNJ786449 DXF786446:DXF786449 EHB786446:EHB786449 EQX786446:EQX786449 FAT786446:FAT786449 FKP786446:FKP786449 FUL786446:FUL786449 GEH786446:GEH786449 GOD786446:GOD786449 GXZ786446:GXZ786449 HHV786446:HHV786449 HRR786446:HRR786449 IBN786446:IBN786449 ILJ786446:ILJ786449 IVF786446:IVF786449 JFB786446:JFB786449 JOX786446:JOX786449 JYT786446:JYT786449 KIP786446:KIP786449 KSL786446:KSL786449 LCH786446:LCH786449 LMD786446:LMD786449 LVZ786446:LVZ786449 MFV786446:MFV786449 MPR786446:MPR786449 MZN786446:MZN786449 NJJ786446:NJJ786449 NTF786446:NTF786449 ODB786446:ODB786449 OMX786446:OMX786449 OWT786446:OWT786449 PGP786446:PGP786449 PQL786446:PQL786449 QAH786446:QAH786449 QKD786446:QKD786449 QTZ786446:QTZ786449 RDV786446:RDV786449 RNR786446:RNR786449 RXN786446:RXN786449 SHJ786446:SHJ786449 SRF786446:SRF786449 TBB786446:TBB786449 TKX786446:TKX786449 TUT786446:TUT786449 UEP786446:UEP786449 UOL786446:UOL786449 UYH786446:UYH786449 VID786446:VID786449 VRZ786446:VRZ786449 WBV786446:WBV786449 WLR786446:WLR786449 WVN786446:WVN786449 F851982:F851985 JB851982:JB851985 SX851982:SX851985 ACT851982:ACT851985 AMP851982:AMP851985 AWL851982:AWL851985 BGH851982:BGH851985 BQD851982:BQD851985 BZZ851982:BZZ851985 CJV851982:CJV851985 CTR851982:CTR851985 DDN851982:DDN851985 DNJ851982:DNJ851985 DXF851982:DXF851985 EHB851982:EHB851985 EQX851982:EQX851985 FAT851982:FAT851985 FKP851982:FKP851985 FUL851982:FUL851985 GEH851982:GEH851985 GOD851982:GOD851985 GXZ851982:GXZ851985 HHV851982:HHV851985 HRR851982:HRR851985 IBN851982:IBN851985 ILJ851982:ILJ851985 IVF851982:IVF851985 JFB851982:JFB851985 JOX851982:JOX851985 JYT851982:JYT851985 KIP851982:KIP851985 KSL851982:KSL851985 LCH851982:LCH851985 LMD851982:LMD851985 LVZ851982:LVZ851985 MFV851982:MFV851985 MPR851982:MPR851985 MZN851982:MZN851985 NJJ851982:NJJ851985 NTF851982:NTF851985 ODB851982:ODB851985 OMX851982:OMX851985 OWT851982:OWT851985 PGP851982:PGP851985 PQL851982:PQL851985 QAH851982:QAH851985 QKD851982:QKD851985 QTZ851982:QTZ851985 RDV851982:RDV851985 RNR851982:RNR851985 RXN851982:RXN851985 SHJ851982:SHJ851985 SRF851982:SRF851985 TBB851982:TBB851985 TKX851982:TKX851985 TUT851982:TUT851985 UEP851982:UEP851985 UOL851982:UOL851985 UYH851982:UYH851985 VID851982:VID851985 VRZ851982:VRZ851985 WBV851982:WBV851985 WLR851982:WLR851985 WVN851982:WVN851985 F917518:F917521 JB917518:JB917521 SX917518:SX917521 ACT917518:ACT917521 AMP917518:AMP917521 AWL917518:AWL917521 BGH917518:BGH917521 BQD917518:BQD917521 BZZ917518:BZZ917521 CJV917518:CJV917521 CTR917518:CTR917521 DDN917518:DDN917521 DNJ917518:DNJ917521 DXF917518:DXF917521 EHB917518:EHB917521 EQX917518:EQX917521 FAT917518:FAT917521 FKP917518:FKP917521 FUL917518:FUL917521 GEH917518:GEH917521 GOD917518:GOD917521 GXZ917518:GXZ917521 HHV917518:HHV917521 HRR917518:HRR917521 IBN917518:IBN917521 ILJ917518:ILJ917521 IVF917518:IVF917521 JFB917518:JFB917521 JOX917518:JOX917521 JYT917518:JYT917521 KIP917518:KIP917521 KSL917518:KSL917521 LCH917518:LCH917521 LMD917518:LMD917521 LVZ917518:LVZ917521 MFV917518:MFV917521 MPR917518:MPR917521 MZN917518:MZN917521 NJJ917518:NJJ917521 NTF917518:NTF917521 ODB917518:ODB917521 OMX917518:OMX917521 OWT917518:OWT917521 PGP917518:PGP917521 PQL917518:PQL917521 QAH917518:QAH917521 QKD917518:QKD917521 QTZ917518:QTZ917521 RDV917518:RDV917521 RNR917518:RNR917521 RXN917518:RXN917521 SHJ917518:SHJ917521 SRF917518:SRF917521 TBB917518:TBB917521 TKX917518:TKX917521 TUT917518:TUT917521 UEP917518:UEP917521 UOL917518:UOL917521 UYH917518:UYH917521 VID917518:VID917521 VRZ917518:VRZ917521 WBV917518:WBV917521 WLR917518:WLR917521 WVN917518:WVN917521 F983054:F983057 JB983054:JB983057 SX983054:SX983057 ACT983054:ACT983057 AMP983054:AMP983057 AWL983054:AWL983057 BGH983054:BGH983057 BQD983054:BQD983057 BZZ983054:BZZ983057 CJV983054:CJV983057 CTR983054:CTR983057 DDN983054:DDN983057 DNJ983054:DNJ983057 DXF983054:DXF983057 EHB983054:EHB983057 EQX983054:EQX983057 FAT983054:FAT983057 FKP983054:FKP983057 FUL983054:FUL983057 GEH983054:GEH983057 GOD983054:GOD983057 GXZ983054:GXZ983057 HHV983054:HHV983057 HRR983054:HRR983057 IBN983054:IBN983057 ILJ983054:ILJ983057 IVF983054:IVF983057 JFB983054:JFB983057 JOX983054:JOX983057 JYT983054:JYT983057 KIP983054:KIP983057 KSL983054:KSL983057 LCH983054:LCH983057 LMD983054:LMD983057 LVZ983054:LVZ983057 MFV983054:MFV983057 MPR983054:MPR983057 MZN983054:MZN983057 NJJ983054:NJJ983057 NTF983054:NTF983057 ODB983054:ODB983057 OMX983054:OMX983057 OWT983054:OWT983057 PGP983054:PGP983057 PQL983054:PQL983057 QAH983054:QAH983057 QKD983054:QKD983057 QTZ983054:QTZ983057 RDV983054:RDV983057 RNR983054:RNR983057 RXN983054:RXN983057 SHJ983054:SHJ983057 SRF983054:SRF983057 TBB983054:TBB983057 TKX983054:TKX983057 TUT983054:TUT983057 UEP983054:UEP983057 UOL983054:UOL983057 UYH983054:UYH983057 VID983054:VID983057 VRZ983054:VRZ983057 WBV983054:WBV983057 WLR983054:WLR983057 WVN983054:WVN983057 F65556:F65559 JB65556:JB65559 SX65556:SX65559 ACT65556:ACT65559 AMP65556:AMP65559 AWL65556:AWL65559 BGH65556:BGH65559 BQD65556:BQD65559 BZZ65556:BZZ65559 CJV65556:CJV65559 CTR65556:CTR65559 DDN65556:DDN65559 DNJ65556:DNJ65559 DXF65556:DXF65559 EHB65556:EHB65559 EQX65556:EQX65559 FAT65556:FAT65559 FKP65556:FKP65559 FUL65556:FUL65559 GEH65556:GEH65559 GOD65556:GOD65559 GXZ65556:GXZ65559 HHV65556:HHV65559 HRR65556:HRR65559 IBN65556:IBN65559 ILJ65556:ILJ65559 IVF65556:IVF65559 JFB65556:JFB65559 JOX65556:JOX65559 JYT65556:JYT65559 KIP65556:KIP65559 KSL65556:KSL65559 LCH65556:LCH65559 LMD65556:LMD65559 LVZ65556:LVZ65559 MFV65556:MFV65559 MPR65556:MPR65559 MZN65556:MZN65559 NJJ65556:NJJ65559 NTF65556:NTF65559 ODB65556:ODB65559 OMX65556:OMX65559 OWT65556:OWT65559 PGP65556:PGP65559 PQL65556:PQL65559 QAH65556:QAH65559 QKD65556:QKD65559 QTZ65556:QTZ65559 RDV65556:RDV65559 RNR65556:RNR65559 RXN65556:RXN65559 SHJ65556:SHJ65559 SRF65556:SRF65559 TBB65556:TBB65559 TKX65556:TKX65559 TUT65556:TUT65559 UEP65556:UEP65559 UOL65556:UOL65559 UYH65556:UYH65559 VID65556:VID65559 VRZ65556:VRZ65559 WBV65556:WBV65559 WLR65556:WLR65559 WVN65556:WVN65559 F131092:F131095 JB131092:JB131095 SX131092:SX131095 ACT131092:ACT131095 AMP131092:AMP131095 AWL131092:AWL131095 BGH131092:BGH131095 BQD131092:BQD131095 BZZ131092:BZZ131095 CJV131092:CJV131095 CTR131092:CTR131095 DDN131092:DDN131095 DNJ131092:DNJ131095 DXF131092:DXF131095 EHB131092:EHB131095 EQX131092:EQX131095 FAT131092:FAT131095 FKP131092:FKP131095 FUL131092:FUL131095 GEH131092:GEH131095 GOD131092:GOD131095 GXZ131092:GXZ131095 HHV131092:HHV131095 HRR131092:HRR131095 IBN131092:IBN131095 ILJ131092:ILJ131095 IVF131092:IVF131095 JFB131092:JFB131095 JOX131092:JOX131095 JYT131092:JYT131095 KIP131092:KIP131095 KSL131092:KSL131095 LCH131092:LCH131095 LMD131092:LMD131095 LVZ131092:LVZ131095 MFV131092:MFV131095 MPR131092:MPR131095 MZN131092:MZN131095 NJJ131092:NJJ131095 NTF131092:NTF131095 ODB131092:ODB131095 OMX131092:OMX131095 OWT131092:OWT131095 PGP131092:PGP131095 PQL131092:PQL131095 QAH131092:QAH131095 QKD131092:QKD131095 QTZ131092:QTZ131095 RDV131092:RDV131095 RNR131092:RNR131095 RXN131092:RXN131095 SHJ131092:SHJ131095 SRF131092:SRF131095 TBB131092:TBB131095 TKX131092:TKX131095 TUT131092:TUT131095 UEP131092:UEP131095 UOL131092:UOL131095 UYH131092:UYH131095 VID131092:VID131095 VRZ131092:VRZ131095 WBV131092:WBV131095 WLR131092:WLR131095 WVN131092:WVN131095 F196628:F196631 JB196628:JB196631 SX196628:SX196631 ACT196628:ACT196631 AMP196628:AMP196631 AWL196628:AWL196631 BGH196628:BGH196631 BQD196628:BQD196631 BZZ196628:BZZ196631 CJV196628:CJV196631 CTR196628:CTR196631 DDN196628:DDN196631 DNJ196628:DNJ196631 DXF196628:DXF196631 EHB196628:EHB196631 EQX196628:EQX196631 FAT196628:FAT196631 FKP196628:FKP196631 FUL196628:FUL196631 GEH196628:GEH196631 GOD196628:GOD196631 GXZ196628:GXZ196631 HHV196628:HHV196631 HRR196628:HRR196631 IBN196628:IBN196631 ILJ196628:ILJ196631 IVF196628:IVF196631 JFB196628:JFB196631 JOX196628:JOX196631 JYT196628:JYT196631 KIP196628:KIP196631 KSL196628:KSL196631 LCH196628:LCH196631 LMD196628:LMD196631 LVZ196628:LVZ196631 MFV196628:MFV196631 MPR196628:MPR196631 MZN196628:MZN196631 NJJ196628:NJJ196631 NTF196628:NTF196631 ODB196628:ODB196631 OMX196628:OMX196631 OWT196628:OWT196631 PGP196628:PGP196631 PQL196628:PQL196631 QAH196628:QAH196631 QKD196628:QKD196631 QTZ196628:QTZ196631 RDV196628:RDV196631 RNR196628:RNR196631 RXN196628:RXN196631 SHJ196628:SHJ196631 SRF196628:SRF196631 TBB196628:TBB196631 TKX196628:TKX196631 TUT196628:TUT196631 UEP196628:UEP196631 UOL196628:UOL196631 UYH196628:UYH196631 VID196628:VID196631 VRZ196628:VRZ196631 WBV196628:WBV196631 WLR196628:WLR196631 WVN196628:WVN196631 F262164:F262167 JB262164:JB262167 SX262164:SX262167 ACT262164:ACT262167 AMP262164:AMP262167 AWL262164:AWL262167 BGH262164:BGH262167 BQD262164:BQD262167 BZZ262164:BZZ262167 CJV262164:CJV262167 CTR262164:CTR262167 DDN262164:DDN262167 DNJ262164:DNJ262167 DXF262164:DXF262167 EHB262164:EHB262167 EQX262164:EQX262167 FAT262164:FAT262167 FKP262164:FKP262167 FUL262164:FUL262167 GEH262164:GEH262167 GOD262164:GOD262167 GXZ262164:GXZ262167 HHV262164:HHV262167 HRR262164:HRR262167 IBN262164:IBN262167 ILJ262164:ILJ262167 IVF262164:IVF262167 JFB262164:JFB262167 JOX262164:JOX262167 JYT262164:JYT262167 KIP262164:KIP262167 KSL262164:KSL262167 LCH262164:LCH262167 LMD262164:LMD262167 LVZ262164:LVZ262167 MFV262164:MFV262167 MPR262164:MPR262167 MZN262164:MZN262167 NJJ262164:NJJ262167 NTF262164:NTF262167 ODB262164:ODB262167 OMX262164:OMX262167 OWT262164:OWT262167 PGP262164:PGP262167 PQL262164:PQL262167 QAH262164:QAH262167 QKD262164:QKD262167 QTZ262164:QTZ262167 RDV262164:RDV262167 RNR262164:RNR262167 RXN262164:RXN262167 SHJ262164:SHJ262167 SRF262164:SRF262167 TBB262164:TBB262167 TKX262164:TKX262167 TUT262164:TUT262167 UEP262164:UEP262167 UOL262164:UOL262167 UYH262164:UYH262167 VID262164:VID262167 VRZ262164:VRZ262167 WBV262164:WBV262167 WLR262164:WLR262167 WVN262164:WVN262167 F327700:F327703 JB327700:JB327703 SX327700:SX327703 ACT327700:ACT327703 AMP327700:AMP327703 AWL327700:AWL327703 BGH327700:BGH327703 BQD327700:BQD327703 BZZ327700:BZZ327703 CJV327700:CJV327703 CTR327700:CTR327703 DDN327700:DDN327703 DNJ327700:DNJ327703 DXF327700:DXF327703 EHB327700:EHB327703 EQX327700:EQX327703 FAT327700:FAT327703 FKP327700:FKP327703 FUL327700:FUL327703 GEH327700:GEH327703 GOD327700:GOD327703 GXZ327700:GXZ327703 HHV327700:HHV327703 HRR327700:HRR327703 IBN327700:IBN327703 ILJ327700:ILJ327703 IVF327700:IVF327703 JFB327700:JFB327703 JOX327700:JOX327703 JYT327700:JYT327703 KIP327700:KIP327703 KSL327700:KSL327703 LCH327700:LCH327703 LMD327700:LMD327703 LVZ327700:LVZ327703 MFV327700:MFV327703 MPR327700:MPR327703 MZN327700:MZN327703 NJJ327700:NJJ327703 NTF327700:NTF327703 ODB327700:ODB327703 OMX327700:OMX327703 OWT327700:OWT327703 PGP327700:PGP327703 PQL327700:PQL327703 QAH327700:QAH327703 QKD327700:QKD327703 QTZ327700:QTZ327703 RDV327700:RDV327703 RNR327700:RNR327703 RXN327700:RXN327703 SHJ327700:SHJ327703 SRF327700:SRF327703 TBB327700:TBB327703 TKX327700:TKX327703 TUT327700:TUT327703 UEP327700:UEP327703 UOL327700:UOL327703 UYH327700:UYH327703 VID327700:VID327703 VRZ327700:VRZ327703 WBV327700:WBV327703 WLR327700:WLR327703 WVN327700:WVN327703 F393236:F393239 JB393236:JB393239 SX393236:SX393239 ACT393236:ACT393239 AMP393236:AMP393239 AWL393236:AWL393239 BGH393236:BGH393239 BQD393236:BQD393239 BZZ393236:BZZ393239 CJV393236:CJV393239 CTR393236:CTR393239 DDN393236:DDN393239 DNJ393236:DNJ393239 DXF393236:DXF393239 EHB393236:EHB393239 EQX393236:EQX393239 FAT393236:FAT393239 FKP393236:FKP393239 FUL393236:FUL393239 GEH393236:GEH393239 GOD393236:GOD393239 GXZ393236:GXZ393239 HHV393236:HHV393239 HRR393236:HRR393239 IBN393236:IBN393239 ILJ393236:ILJ393239 IVF393236:IVF393239 JFB393236:JFB393239 JOX393236:JOX393239 JYT393236:JYT393239 KIP393236:KIP393239 KSL393236:KSL393239 LCH393236:LCH393239 LMD393236:LMD393239 LVZ393236:LVZ393239 MFV393236:MFV393239 MPR393236:MPR393239 MZN393236:MZN393239 NJJ393236:NJJ393239 NTF393236:NTF393239 ODB393236:ODB393239 OMX393236:OMX393239 OWT393236:OWT393239 PGP393236:PGP393239 PQL393236:PQL393239 QAH393236:QAH393239 QKD393236:QKD393239 QTZ393236:QTZ393239 RDV393236:RDV393239 RNR393236:RNR393239 RXN393236:RXN393239 SHJ393236:SHJ393239 SRF393236:SRF393239 TBB393236:TBB393239 TKX393236:TKX393239 TUT393236:TUT393239 UEP393236:UEP393239 UOL393236:UOL393239 UYH393236:UYH393239 VID393236:VID393239 VRZ393236:VRZ393239 WBV393236:WBV393239 WLR393236:WLR393239 WVN393236:WVN393239 F458772:F458775 JB458772:JB458775 SX458772:SX458775 ACT458772:ACT458775 AMP458772:AMP458775 AWL458772:AWL458775 BGH458772:BGH458775 BQD458772:BQD458775 BZZ458772:BZZ458775 CJV458772:CJV458775 CTR458772:CTR458775 DDN458772:DDN458775 DNJ458772:DNJ458775 DXF458772:DXF458775 EHB458772:EHB458775 EQX458772:EQX458775 FAT458772:FAT458775 FKP458772:FKP458775 FUL458772:FUL458775 GEH458772:GEH458775 GOD458772:GOD458775 GXZ458772:GXZ458775 HHV458772:HHV458775 HRR458772:HRR458775 IBN458772:IBN458775 ILJ458772:ILJ458775 IVF458772:IVF458775 JFB458772:JFB458775 JOX458772:JOX458775 JYT458772:JYT458775 KIP458772:KIP458775 KSL458772:KSL458775 LCH458772:LCH458775 LMD458772:LMD458775 LVZ458772:LVZ458775 MFV458772:MFV458775 MPR458772:MPR458775 MZN458772:MZN458775 NJJ458772:NJJ458775 NTF458772:NTF458775 ODB458772:ODB458775 OMX458772:OMX458775 OWT458772:OWT458775 PGP458772:PGP458775 PQL458772:PQL458775 QAH458772:QAH458775 QKD458772:QKD458775 QTZ458772:QTZ458775 RDV458772:RDV458775 RNR458772:RNR458775 RXN458772:RXN458775 SHJ458772:SHJ458775 SRF458772:SRF458775 TBB458772:TBB458775 TKX458772:TKX458775 TUT458772:TUT458775 UEP458772:UEP458775 UOL458772:UOL458775 UYH458772:UYH458775 VID458772:VID458775 VRZ458772:VRZ458775 WBV458772:WBV458775 WLR458772:WLR458775 WVN458772:WVN458775 F524308:F524311 JB524308:JB524311 SX524308:SX524311 ACT524308:ACT524311 AMP524308:AMP524311 AWL524308:AWL524311 BGH524308:BGH524311 BQD524308:BQD524311 BZZ524308:BZZ524311 CJV524308:CJV524311 CTR524308:CTR524311 DDN524308:DDN524311 DNJ524308:DNJ524311 DXF524308:DXF524311 EHB524308:EHB524311 EQX524308:EQX524311 FAT524308:FAT524311 FKP524308:FKP524311 FUL524308:FUL524311 GEH524308:GEH524311 GOD524308:GOD524311 GXZ524308:GXZ524311 HHV524308:HHV524311 HRR524308:HRR524311 IBN524308:IBN524311 ILJ524308:ILJ524311 IVF524308:IVF524311 JFB524308:JFB524311 JOX524308:JOX524311 JYT524308:JYT524311 KIP524308:KIP524311 KSL524308:KSL524311 LCH524308:LCH524311 LMD524308:LMD524311 LVZ524308:LVZ524311 MFV524308:MFV524311 MPR524308:MPR524311 MZN524308:MZN524311 NJJ524308:NJJ524311 NTF524308:NTF524311 ODB524308:ODB524311 OMX524308:OMX524311 OWT524308:OWT524311 PGP524308:PGP524311 PQL524308:PQL524311 QAH524308:QAH524311 QKD524308:QKD524311 QTZ524308:QTZ524311 RDV524308:RDV524311 RNR524308:RNR524311 RXN524308:RXN524311 SHJ524308:SHJ524311 SRF524308:SRF524311 TBB524308:TBB524311 TKX524308:TKX524311 TUT524308:TUT524311 UEP524308:UEP524311 UOL524308:UOL524311 UYH524308:UYH524311 VID524308:VID524311 VRZ524308:VRZ524311 WBV524308:WBV524311 WLR524308:WLR524311 WVN524308:WVN524311 F589844:F589847 JB589844:JB589847 SX589844:SX589847 ACT589844:ACT589847 AMP589844:AMP589847 AWL589844:AWL589847 BGH589844:BGH589847 BQD589844:BQD589847 BZZ589844:BZZ589847 CJV589844:CJV589847 CTR589844:CTR589847 DDN589844:DDN589847 DNJ589844:DNJ589847 DXF589844:DXF589847 EHB589844:EHB589847 EQX589844:EQX589847 FAT589844:FAT589847 FKP589844:FKP589847 FUL589844:FUL589847 GEH589844:GEH589847 GOD589844:GOD589847 GXZ589844:GXZ589847 HHV589844:HHV589847 HRR589844:HRR589847 IBN589844:IBN589847 ILJ589844:ILJ589847 IVF589844:IVF589847 JFB589844:JFB589847 JOX589844:JOX589847 JYT589844:JYT589847 KIP589844:KIP589847 KSL589844:KSL589847 LCH589844:LCH589847 LMD589844:LMD589847 LVZ589844:LVZ589847 MFV589844:MFV589847 MPR589844:MPR589847 MZN589844:MZN589847 NJJ589844:NJJ589847 NTF589844:NTF589847 ODB589844:ODB589847 OMX589844:OMX589847 OWT589844:OWT589847 PGP589844:PGP589847 PQL589844:PQL589847 QAH589844:QAH589847 QKD589844:QKD589847 QTZ589844:QTZ589847 RDV589844:RDV589847 RNR589844:RNR589847 RXN589844:RXN589847 SHJ589844:SHJ589847 SRF589844:SRF589847 TBB589844:TBB589847 TKX589844:TKX589847 TUT589844:TUT589847 UEP589844:UEP589847 UOL589844:UOL589847 UYH589844:UYH589847 VID589844:VID589847 VRZ589844:VRZ589847 WBV589844:WBV589847 WLR589844:WLR589847 WVN589844:WVN589847 F655380:F655383 JB655380:JB655383 SX655380:SX655383 ACT655380:ACT655383 AMP655380:AMP655383 AWL655380:AWL655383 BGH655380:BGH655383 BQD655380:BQD655383 BZZ655380:BZZ655383 CJV655380:CJV655383 CTR655380:CTR655383 DDN655380:DDN655383 DNJ655380:DNJ655383 DXF655380:DXF655383 EHB655380:EHB655383 EQX655380:EQX655383 FAT655380:FAT655383 FKP655380:FKP655383 FUL655380:FUL655383 GEH655380:GEH655383 GOD655380:GOD655383 GXZ655380:GXZ655383 HHV655380:HHV655383 HRR655380:HRR655383 IBN655380:IBN655383 ILJ655380:ILJ655383 IVF655380:IVF655383 JFB655380:JFB655383 JOX655380:JOX655383 JYT655380:JYT655383 KIP655380:KIP655383 KSL655380:KSL655383 LCH655380:LCH655383 LMD655380:LMD655383 LVZ655380:LVZ655383 MFV655380:MFV655383 MPR655380:MPR655383 MZN655380:MZN655383 NJJ655380:NJJ655383 NTF655380:NTF655383 ODB655380:ODB655383 OMX655380:OMX655383 OWT655380:OWT655383 PGP655380:PGP655383 PQL655380:PQL655383 QAH655380:QAH655383 QKD655380:QKD655383 QTZ655380:QTZ655383 RDV655380:RDV655383 RNR655380:RNR655383 RXN655380:RXN655383 SHJ655380:SHJ655383 SRF655380:SRF655383 TBB655380:TBB655383 TKX655380:TKX655383 TUT655380:TUT655383 UEP655380:UEP655383 UOL655380:UOL655383 UYH655380:UYH655383 VID655380:VID655383 VRZ655380:VRZ655383 WBV655380:WBV655383 WLR655380:WLR655383 WVN655380:WVN655383 F720916:F720919 JB720916:JB720919 SX720916:SX720919 ACT720916:ACT720919 AMP720916:AMP720919 AWL720916:AWL720919 BGH720916:BGH720919 BQD720916:BQD720919 BZZ720916:BZZ720919 CJV720916:CJV720919 CTR720916:CTR720919 DDN720916:DDN720919 DNJ720916:DNJ720919 DXF720916:DXF720919 EHB720916:EHB720919 EQX720916:EQX720919 FAT720916:FAT720919 FKP720916:FKP720919 FUL720916:FUL720919 GEH720916:GEH720919 GOD720916:GOD720919 GXZ720916:GXZ720919 HHV720916:HHV720919 HRR720916:HRR720919 IBN720916:IBN720919 ILJ720916:ILJ720919 IVF720916:IVF720919 JFB720916:JFB720919 JOX720916:JOX720919 JYT720916:JYT720919 KIP720916:KIP720919 KSL720916:KSL720919 LCH720916:LCH720919 LMD720916:LMD720919 LVZ720916:LVZ720919 MFV720916:MFV720919 MPR720916:MPR720919 MZN720916:MZN720919 NJJ720916:NJJ720919 NTF720916:NTF720919 ODB720916:ODB720919 OMX720916:OMX720919 OWT720916:OWT720919 PGP720916:PGP720919 PQL720916:PQL720919 QAH720916:QAH720919 QKD720916:QKD720919 QTZ720916:QTZ720919 RDV720916:RDV720919 RNR720916:RNR720919 RXN720916:RXN720919 SHJ720916:SHJ720919 SRF720916:SRF720919 TBB720916:TBB720919 TKX720916:TKX720919 TUT720916:TUT720919 UEP720916:UEP720919 UOL720916:UOL720919 UYH720916:UYH720919 VID720916:VID720919 VRZ720916:VRZ720919 WBV720916:WBV720919 WLR720916:WLR720919 WVN720916:WVN720919 F786452:F786455 JB786452:JB786455 SX786452:SX786455 ACT786452:ACT786455 AMP786452:AMP786455 AWL786452:AWL786455 BGH786452:BGH786455 BQD786452:BQD786455 BZZ786452:BZZ786455 CJV786452:CJV786455 CTR786452:CTR786455 DDN786452:DDN786455 DNJ786452:DNJ786455 DXF786452:DXF786455 EHB786452:EHB786455 EQX786452:EQX786455 FAT786452:FAT786455 FKP786452:FKP786455 FUL786452:FUL786455 GEH786452:GEH786455 GOD786452:GOD786455 GXZ786452:GXZ786455 HHV786452:HHV786455 HRR786452:HRR786455 IBN786452:IBN786455 ILJ786452:ILJ786455 IVF786452:IVF786455 JFB786452:JFB786455 JOX786452:JOX786455 JYT786452:JYT786455 KIP786452:KIP786455 KSL786452:KSL786455 LCH786452:LCH786455 LMD786452:LMD786455 LVZ786452:LVZ786455 MFV786452:MFV786455 MPR786452:MPR786455 MZN786452:MZN786455 NJJ786452:NJJ786455 NTF786452:NTF786455 ODB786452:ODB786455 OMX786452:OMX786455 OWT786452:OWT786455 PGP786452:PGP786455 PQL786452:PQL786455 QAH786452:QAH786455 QKD786452:QKD786455 QTZ786452:QTZ786455 RDV786452:RDV786455 RNR786452:RNR786455 RXN786452:RXN786455 SHJ786452:SHJ786455 SRF786452:SRF786455 TBB786452:TBB786455 TKX786452:TKX786455 TUT786452:TUT786455 UEP786452:UEP786455 UOL786452:UOL786455 UYH786452:UYH786455 VID786452:VID786455 VRZ786452:VRZ786455 WBV786452:WBV786455 WLR786452:WLR786455 WVN786452:WVN786455 F851988:F851991 JB851988:JB851991 SX851988:SX851991 ACT851988:ACT851991 AMP851988:AMP851991 AWL851988:AWL851991 BGH851988:BGH851991 BQD851988:BQD851991 BZZ851988:BZZ851991 CJV851988:CJV851991 CTR851988:CTR851991 DDN851988:DDN851991 DNJ851988:DNJ851991 DXF851988:DXF851991 EHB851988:EHB851991 EQX851988:EQX851991 FAT851988:FAT851991 FKP851988:FKP851991 FUL851988:FUL851991 GEH851988:GEH851991 GOD851988:GOD851991 GXZ851988:GXZ851991 HHV851988:HHV851991 HRR851988:HRR851991 IBN851988:IBN851991 ILJ851988:ILJ851991 IVF851988:IVF851991 JFB851988:JFB851991 JOX851988:JOX851991 JYT851988:JYT851991 KIP851988:KIP851991 KSL851988:KSL851991 LCH851988:LCH851991 LMD851988:LMD851991 LVZ851988:LVZ851991 MFV851988:MFV851991 MPR851988:MPR851991 MZN851988:MZN851991 NJJ851988:NJJ851991 NTF851988:NTF851991 ODB851988:ODB851991 OMX851988:OMX851991 OWT851988:OWT851991 PGP851988:PGP851991 PQL851988:PQL851991 QAH851988:QAH851991 QKD851988:QKD851991 QTZ851988:QTZ851991 RDV851988:RDV851991 RNR851988:RNR851991 RXN851988:RXN851991 SHJ851988:SHJ851991 SRF851988:SRF851991 TBB851988:TBB851991 TKX851988:TKX851991 TUT851988:TUT851991 UEP851988:UEP851991 UOL851988:UOL851991 UYH851988:UYH851991 VID851988:VID851991 VRZ851988:VRZ851991 WBV851988:WBV851991 WLR851988:WLR851991 WVN851988:WVN851991 F917524:F917527 JB917524:JB917527 SX917524:SX917527 ACT917524:ACT917527 AMP917524:AMP917527 AWL917524:AWL917527 BGH917524:BGH917527 BQD917524:BQD917527 BZZ917524:BZZ917527 CJV917524:CJV917527 CTR917524:CTR917527 DDN917524:DDN917527 DNJ917524:DNJ917527 DXF917524:DXF917527 EHB917524:EHB917527 EQX917524:EQX917527 FAT917524:FAT917527 FKP917524:FKP917527 FUL917524:FUL917527 GEH917524:GEH917527 GOD917524:GOD917527 GXZ917524:GXZ917527 HHV917524:HHV917527 HRR917524:HRR917527 IBN917524:IBN917527 ILJ917524:ILJ917527 IVF917524:IVF917527 JFB917524:JFB917527 JOX917524:JOX917527 JYT917524:JYT917527 KIP917524:KIP917527 KSL917524:KSL917527 LCH917524:LCH917527 LMD917524:LMD917527 LVZ917524:LVZ917527 MFV917524:MFV917527 MPR917524:MPR917527 MZN917524:MZN917527 NJJ917524:NJJ917527 NTF917524:NTF917527 ODB917524:ODB917527 OMX917524:OMX917527 OWT917524:OWT917527 PGP917524:PGP917527 PQL917524:PQL917527 QAH917524:QAH917527 QKD917524:QKD917527 QTZ917524:QTZ917527 RDV917524:RDV917527 RNR917524:RNR917527 RXN917524:RXN917527 SHJ917524:SHJ917527 SRF917524:SRF917527 TBB917524:TBB917527 TKX917524:TKX917527 TUT917524:TUT917527 UEP917524:UEP917527 UOL917524:UOL917527 UYH917524:UYH917527 VID917524:VID917527 VRZ917524:VRZ917527 WBV917524:WBV917527 WLR917524:WLR917527 WVN917524:WVN917527 F983060:F983063 JB983060:JB983063 SX983060:SX983063 ACT983060:ACT983063 AMP983060:AMP983063 AWL983060:AWL983063 BGH983060:BGH983063 BQD983060:BQD983063 BZZ983060:BZZ983063 CJV983060:CJV983063 CTR983060:CTR983063 DDN983060:DDN983063 DNJ983060:DNJ983063 DXF983060:DXF983063 EHB983060:EHB983063 EQX983060:EQX983063 FAT983060:FAT983063 FKP983060:FKP983063 FUL983060:FUL983063 GEH983060:GEH983063 GOD983060:GOD983063 GXZ983060:GXZ983063 HHV983060:HHV983063 HRR983060:HRR983063 IBN983060:IBN983063 ILJ983060:ILJ983063 IVF983060:IVF983063 JFB983060:JFB983063 JOX983060:JOX983063 JYT983060:JYT983063 KIP983060:KIP983063 KSL983060:KSL983063 LCH983060:LCH983063 LMD983060:LMD983063 LVZ983060:LVZ983063 MFV983060:MFV983063 MPR983060:MPR983063 MZN983060:MZN983063 NJJ983060:NJJ983063 NTF983060:NTF983063 ODB983060:ODB983063 OMX983060:OMX983063 OWT983060:OWT983063 PGP983060:PGP983063 PQL983060:PQL983063 QAH983060:QAH983063 QKD983060:QKD983063 QTZ983060:QTZ983063 RDV983060:RDV983063 RNR983060:RNR983063 RXN983060:RXN983063 SHJ983060:SHJ983063 SRF983060:SRF983063 TBB983060:TBB983063 TKX983060:TKX983063 TUT983060:TUT983063 UEP983060:UEP983063 UOL983060:UOL983063 UYH983060:UYH983063 VID983060:VID983063 VRZ983060:VRZ983063 WBV983060:WBV983063 WLR983060:WLR983063 WVN983060:WVN983063 F65562:F65564 JB65562:JB65564 SX65562:SX65564 ACT65562:ACT65564 AMP65562:AMP65564 AWL65562:AWL65564 BGH65562:BGH65564 BQD65562:BQD65564 BZZ65562:BZZ65564 CJV65562:CJV65564 CTR65562:CTR65564 DDN65562:DDN65564 DNJ65562:DNJ65564 DXF65562:DXF65564 EHB65562:EHB65564 EQX65562:EQX65564 FAT65562:FAT65564 FKP65562:FKP65564 FUL65562:FUL65564 GEH65562:GEH65564 GOD65562:GOD65564 GXZ65562:GXZ65564 HHV65562:HHV65564 HRR65562:HRR65564 IBN65562:IBN65564 ILJ65562:ILJ65564 IVF65562:IVF65564 JFB65562:JFB65564 JOX65562:JOX65564 JYT65562:JYT65564 KIP65562:KIP65564 KSL65562:KSL65564 LCH65562:LCH65564 LMD65562:LMD65564 LVZ65562:LVZ65564 MFV65562:MFV65564 MPR65562:MPR65564 MZN65562:MZN65564 NJJ65562:NJJ65564 NTF65562:NTF65564 ODB65562:ODB65564 OMX65562:OMX65564 OWT65562:OWT65564 PGP65562:PGP65564 PQL65562:PQL65564 QAH65562:QAH65564 QKD65562:QKD65564 QTZ65562:QTZ65564 RDV65562:RDV65564 RNR65562:RNR65564 RXN65562:RXN65564 SHJ65562:SHJ65564 SRF65562:SRF65564 TBB65562:TBB65564 TKX65562:TKX65564 TUT65562:TUT65564 UEP65562:UEP65564 UOL65562:UOL65564 UYH65562:UYH65564 VID65562:VID65564 VRZ65562:VRZ65564 WBV65562:WBV65564 WLR65562:WLR65564 WVN65562:WVN65564 F131098:F131100 JB131098:JB131100 SX131098:SX131100 ACT131098:ACT131100 AMP131098:AMP131100 AWL131098:AWL131100 BGH131098:BGH131100 BQD131098:BQD131100 BZZ131098:BZZ131100 CJV131098:CJV131100 CTR131098:CTR131100 DDN131098:DDN131100 DNJ131098:DNJ131100 DXF131098:DXF131100 EHB131098:EHB131100 EQX131098:EQX131100 FAT131098:FAT131100 FKP131098:FKP131100 FUL131098:FUL131100 GEH131098:GEH131100 GOD131098:GOD131100 GXZ131098:GXZ131100 HHV131098:HHV131100 HRR131098:HRR131100 IBN131098:IBN131100 ILJ131098:ILJ131100 IVF131098:IVF131100 JFB131098:JFB131100 JOX131098:JOX131100 JYT131098:JYT131100 KIP131098:KIP131100 KSL131098:KSL131100 LCH131098:LCH131100 LMD131098:LMD131100 LVZ131098:LVZ131100 MFV131098:MFV131100 MPR131098:MPR131100 MZN131098:MZN131100 NJJ131098:NJJ131100 NTF131098:NTF131100 ODB131098:ODB131100 OMX131098:OMX131100 OWT131098:OWT131100 PGP131098:PGP131100 PQL131098:PQL131100 QAH131098:QAH131100 QKD131098:QKD131100 QTZ131098:QTZ131100 RDV131098:RDV131100 RNR131098:RNR131100 RXN131098:RXN131100 SHJ131098:SHJ131100 SRF131098:SRF131100 TBB131098:TBB131100 TKX131098:TKX131100 TUT131098:TUT131100 UEP131098:UEP131100 UOL131098:UOL131100 UYH131098:UYH131100 VID131098:VID131100 VRZ131098:VRZ131100 WBV131098:WBV131100 WLR131098:WLR131100 WVN131098:WVN131100 F196634:F196636 JB196634:JB196636 SX196634:SX196636 ACT196634:ACT196636 AMP196634:AMP196636 AWL196634:AWL196636 BGH196634:BGH196636 BQD196634:BQD196636 BZZ196634:BZZ196636 CJV196634:CJV196636 CTR196634:CTR196636 DDN196634:DDN196636 DNJ196634:DNJ196636 DXF196634:DXF196636 EHB196634:EHB196636 EQX196634:EQX196636 FAT196634:FAT196636 FKP196634:FKP196636 FUL196634:FUL196636 GEH196634:GEH196636 GOD196634:GOD196636 GXZ196634:GXZ196636 HHV196634:HHV196636 HRR196634:HRR196636 IBN196634:IBN196636 ILJ196634:ILJ196636 IVF196634:IVF196636 JFB196634:JFB196636 JOX196634:JOX196636 JYT196634:JYT196636 KIP196634:KIP196636 KSL196634:KSL196636 LCH196634:LCH196636 LMD196634:LMD196636 LVZ196634:LVZ196636 MFV196634:MFV196636 MPR196634:MPR196636 MZN196634:MZN196636 NJJ196634:NJJ196636 NTF196634:NTF196636 ODB196634:ODB196636 OMX196634:OMX196636 OWT196634:OWT196636 PGP196634:PGP196636 PQL196634:PQL196636 QAH196634:QAH196636 QKD196634:QKD196636 QTZ196634:QTZ196636 RDV196634:RDV196636 RNR196634:RNR196636 RXN196634:RXN196636 SHJ196634:SHJ196636 SRF196634:SRF196636 TBB196634:TBB196636 TKX196634:TKX196636 TUT196634:TUT196636 UEP196634:UEP196636 UOL196634:UOL196636 UYH196634:UYH196636 VID196634:VID196636 VRZ196634:VRZ196636 WBV196634:WBV196636 WLR196634:WLR196636 WVN196634:WVN196636 F262170:F262172 JB262170:JB262172 SX262170:SX262172 ACT262170:ACT262172 AMP262170:AMP262172 AWL262170:AWL262172 BGH262170:BGH262172 BQD262170:BQD262172 BZZ262170:BZZ262172 CJV262170:CJV262172 CTR262170:CTR262172 DDN262170:DDN262172 DNJ262170:DNJ262172 DXF262170:DXF262172 EHB262170:EHB262172 EQX262170:EQX262172 FAT262170:FAT262172 FKP262170:FKP262172 FUL262170:FUL262172 GEH262170:GEH262172 GOD262170:GOD262172 GXZ262170:GXZ262172 HHV262170:HHV262172 HRR262170:HRR262172 IBN262170:IBN262172 ILJ262170:ILJ262172 IVF262170:IVF262172 JFB262170:JFB262172 JOX262170:JOX262172 JYT262170:JYT262172 KIP262170:KIP262172 KSL262170:KSL262172 LCH262170:LCH262172 LMD262170:LMD262172 LVZ262170:LVZ262172 MFV262170:MFV262172 MPR262170:MPR262172 MZN262170:MZN262172 NJJ262170:NJJ262172 NTF262170:NTF262172 ODB262170:ODB262172 OMX262170:OMX262172 OWT262170:OWT262172 PGP262170:PGP262172 PQL262170:PQL262172 QAH262170:QAH262172 QKD262170:QKD262172 QTZ262170:QTZ262172 RDV262170:RDV262172 RNR262170:RNR262172 RXN262170:RXN262172 SHJ262170:SHJ262172 SRF262170:SRF262172 TBB262170:TBB262172 TKX262170:TKX262172 TUT262170:TUT262172 UEP262170:UEP262172 UOL262170:UOL262172 UYH262170:UYH262172 VID262170:VID262172 VRZ262170:VRZ262172 WBV262170:WBV262172 WLR262170:WLR262172 WVN262170:WVN262172 F327706:F327708 JB327706:JB327708 SX327706:SX327708 ACT327706:ACT327708 AMP327706:AMP327708 AWL327706:AWL327708 BGH327706:BGH327708 BQD327706:BQD327708 BZZ327706:BZZ327708 CJV327706:CJV327708 CTR327706:CTR327708 DDN327706:DDN327708 DNJ327706:DNJ327708 DXF327706:DXF327708 EHB327706:EHB327708 EQX327706:EQX327708 FAT327706:FAT327708 FKP327706:FKP327708 FUL327706:FUL327708 GEH327706:GEH327708 GOD327706:GOD327708 GXZ327706:GXZ327708 HHV327706:HHV327708 HRR327706:HRR327708 IBN327706:IBN327708 ILJ327706:ILJ327708 IVF327706:IVF327708 JFB327706:JFB327708 JOX327706:JOX327708 JYT327706:JYT327708 KIP327706:KIP327708 KSL327706:KSL327708 LCH327706:LCH327708 LMD327706:LMD327708 LVZ327706:LVZ327708 MFV327706:MFV327708 MPR327706:MPR327708 MZN327706:MZN327708 NJJ327706:NJJ327708 NTF327706:NTF327708 ODB327706:ODB327708 OMX327706:OMX327708 OWT327706:OWT327708 PGP327706:PGP327708 PQL327706:PQL327708 QAH327706:QAH327708 QKD327706:QKD327708 QTZ327706:QTZ327708 RDV327706:RDV327708 RNR327706:RNR327708 RXN327706:RXN327708 SHJ327706:SHJ327708 SRF327706:SRF327708 TBB327706:TBB327708 TKX327706:TKX327708 TUT327706:TUT327708 UEP327706:UEP327708 UOL327706:UOL327708 UYH327706:UYH327708 VID327706:VID327708 VRZ327706:VRZ327708 WBV327706:WBV327708 WLR327706:WLR327708 WVN327706:WVN327708 F393242:F393244 JB393242:JB393244 SX393242:SX393244 ACT393242:ACT393244 AMP393242:AMP393244 AWL393242:AWL393244 BGH393242:BGH393244 BQD393242:BQD393244 BZZ393242:BZZ393244 CJV393242:CJV393244 CTR393242:CTR393244 DDN393242:DDN393244 DNJ393242:DNJ393244 DXF393242:DXF393244 EHB393242:EHB393244 EQX393242:EQX393244 FAT393242:FAT393244 FKP393242:FKP393244 FUL393242:FUL393244 GEH393242:GEH393244 GOD393242:GOD393244 GXZ393242:GXZ393244 HHV393242:HHV393244 HRR393242:HRR393244 IBN393242:IBN393244 ILJ393242:ILJ393244 IVF393242:IVF393244 JFB393242:JFB393244 JOX393242:JOX393244 JYT393242:JYT393244 KIP393242:KIP393244 KSL393242:KSL393244 LCH393242:LCH393244 LMD393242:LMD393244 LVZ393242:LVZ393244 MFV393242:MFV393244 MPR393242:MPR393244 MZN393242:MZN393244 NJJ393242:NJJ393244 NTF393242:NTF393244 ODB393242:ODB393244 OMX393242:OMX393244 OWT393242:OWT393244 PGP393242:PGP393244 PQL393242:PQL393244 QAH393242:QAH393244 QKD393242:QKD393244 QTZ393242:QTZ393244 RDV393242:RDV393244 RNR393242:RNR393244 RXN393242:RXN393244 SHJ393242:SHJ393244 SRF393242:SRF393244 TBB393242:TBB393244 TKX393242:TKX393244 TUT393242:TUT393244 UEP393242:UEP393244 UOL393242:UOL393244 UYH393242:UYH393244 VID393242:VID393244 VRZ393242:VRZ393244 WBV393242:WBV393244 WLR393242:WLR393244 WVN393242:WVN393244 F458778:F458780 JB458778:JB458780 SX458778:SX458780 ACT458778:ACT458780 AMP458778:AMP458780 AWL458778:AWL458780 BGH458778:BGH458780 BQD458778:BQD458780 BZZ458778:BZZ458780 CJV458778:CJV458780 CTR458778:CTR458780 DDN458778:DDN458780 DNJ458778:DNJ458780 DXF458778:DXF458780 EHB458778:EHB458780 EQX458778:EQX458780 FAT458778:FAT458780 FKP458778:FKP458780 FUL458778:FUL458780 GEH458778:GEH458780 GOD458778:GOD458780 GXZ458778:GXZ458780 HHV458778:HHV458780 HRR458778:HRR458780 IBN458778:IBN458780 ILJ458778:ILJ458780 IVF458778:IVF458780 JFB458778:JFB458780 JOX458778:JOX458780 JYT458778:JYT458780 KIP458778:KIP458780 KSL458778:KSL458780 LCH458778:LCH458780 LMD458778:LMD458780 LVZ458778:LVZ458780 MFV458778:MFV458780 MPR458778:MPR458780 MZN458778:MZN458780 NJJ458778:NJJ458780 NTF458778:NTF458780 ODB458778:ODB458780 OMX458778:OMX458780 OWT458778:OWT458780 PGP458778:PGP458780 PQL458778:PQL458780 QAH458778:QAH458780 QKD458778:QKD458780 QTZ458778:QTZ458780 RDV458778:RDV458780 RNR458778:RNR458780 RXN458778:RXN458780 SHJ458778:SHJ458780 SRF458778:SRF458780 TBB458778:TBB458780 TKX458778:TKX458780 TUT458778:TUT458780 UEP458778:UEP458780 UOL458778:UOL458780 UYH458778:UYH458780 VID458778:VID458780 VRZ458778:VRZ458780 WBV458778:WBV458780 WLR458778:WLR458780 WVN458778:WVN458780 F524314:F524316 JB524314:JB524316 SX524314:SX524316 ACT524314:ACT524316 AMP524314:AMP524316 AWL524314:AWL524316 BGH524314:BGH524316 BQD524314:BQD524316 BZZ524314:BZZ524316 CJV524314:CJV524316 CTR524314:CTR524316 DDN524314:DDN524316 DNJ524314:DNJ524316 DXF524314:DXF524316 EHB524314:EHB524316 EQX524314:EQX524316 FAT524314:FAT524316 FKP524314:FKP524316 FUL524314:FUL524316 GEH524314:GEH524316 GOD524314:GOD524316 GXZ524314:GXZ524316 HHV524314:HHV524316 HRR524314:HRR524316 IBN524314:IBN524316 ILJ524314:ILJ524316 IVF524314:IVF524316 JFB524314:JFB524316 JOX524314:JOX524316 JYT524314:JYT524316 KIP524314:KIP524316 KSL524314:KSL524316 LCH524314:LCH524316 LMD524314:LMD524316 LVZ524314:LVZ524316 MFV524314:MFV524316 MPR524314:MPR524316 MZN524314:MZN524316 NJJ524314:NJJ524316 NTF524314:NTF524316 ODB524314:ODB524316 OMX524314:OMX524316 OWT524314:OWT524316 PGP524314:PGP524316 PQL524314:PQL524316 QAH524314:QAH524316 QKD524314:QKD524316 QTZ524314:QTZ524316 RDV524314:RDV524316 RNR524314:RNR524316 RXN524314:RXN524316 SHJ524314:SHJ524316 SRF524314:SRF524316 TBB524314:TBB524316 TKX524314:TKX524316 TUT524314:TUT524316 UEP524314:UEP524316 UOL524314:UOL524316 UYH524314:UYH524316 VID524314:VID524316 VRZ524314:VRZ524316 WBV524314:WBV524316 WLR524314:WLR524316 WVN524314:WVN524316 F589850:F589852 JB589850:JB589852 SX589850:SX589852 ACT589850:ACT589852 AMP589850:AMP589852 AWL589850:AWL589852 BGH589850:BGH589852 BQD589850:BQD589852 BZZ589850:BZZ589852 CJV589850:CJV589852 CTR589850:CTR589852 DDN589850:DDN589852 DNJ589850:DNJ589852 DXF589850:DXF589852 EHB589850:EHB589852 EQX589850:EQX589852 FAT589850:FAT589852 FKP589850:FKP589852 FUL589850:FUL589852 GEH589850:GEH589852 GOD589850:GOD589852 GXZ589850:GXZ589852 HHV589850:HHV589852 HRR589850:HRR589852 IBN589850:IBN589852 ILJ589850:ILJ589852 IVF589850:IVF589852 JFB589850:JFB589852 JOX589850:JOX589852 JYT589850:JYT589852 KIP589850:KIP589852 KSL589850:KSL589852 LCH589850:LCH589852 LMD589850:LMD589852 LVZ589850:LVZ589852 MFV589850:MFV589852 MPR589850:MPR589852 MZN589850:MZN589852 NJJ589850:NJJ589852 NTF589850:NTF589852 ODB589850:ODB589852 OMX589850:OMX589852 OWT589850:OWT589852 PGP589850:PGP589852 PQL589850:PQL589852 QAH589850:QAH589852 QKD589850:QKD589852 QTZ589850:QTZ589852 RDV589850:RDV589852 RNR589850:RNR589852 RXN589850:RXN589852 SHJ589850:SHJ589852 SRF589850:SRF589852 TBB589850:TBB589852 TKX589850:TKX589852 TUT589850:TUT589852 UEP589850:UEP589852 UOL589850:UOL589852 UYH589850:UYH589852 VID589850:VID589852 VRZ589850:VRZ589852 WBV589850:WBV589852 WLR589850:WLR589852 WVN589850:WVN589852 F655386:F655388 JB655386:JB655388 SX655386:SX655388 ACT655386:ACT655388 AMP655386:AMP655388 AWL655386:AWL655388 BGH655386:BGH655388 BQD655386:BQD655388 BZZ655386:BZZ655388 CJV655386:CJV655388 CTR655386:CTR655388 DDN655386:DDN655388 DNJ655386:DNJ655388 DXF655386:DXF655388 EHB655386:EHB655388 EQX655386:EQX655388 FAT655386:FAT655388 FKP655386:FKP655388 FUL655386:FUL655388 GEH655386:GEH655388 GOD655386:GOD655388 GXZ655386:GXZ655388 HHV655386:HHV655388 HRR655386:HRR655388 IBN655386:IBN655388 ILJ655386:ILJ655388 IVF655386:IVF655388 JFB655386:JFB655388 JOX655386:JOX655388 JYT655386:JYT655388 KIP655386:KIP655388 KSL655386:KSL655388 LCH655386:LCH655388 LMD655386:LMD655388 LVZ655386:LVZ655388 MFV655386:MFV655388 MPR655386:MPR655388 MZN655386:MZN655388 NJJ655386:NJJ655388 NTF655386:NTF655388 ODB655386:ODB655388 OMX655386:OMX655388 OWT655386:OWT655388 PGP655386:PGP655388 PQL655386:PQL655388 QAH655386:QAH655388 QKD655386:QKD655388 QTZ655386:QTZ655388 RDV655386:RDV655388 RNR655386:RNR655388 RXN655386:RXN655388 SHJ655386:SHJ655388 SRF655386:SRF655388 TBB655386:TBB655388 TKX655386:TKX655388 TUT655386:TUT655388 UEP655386:UEP655388 UOL655386:UOL655388 UYH655386:UYH655388 VID655386:VID655388 VRZ655386:VRZ655388 WBV655386:WBV655388 WLR655386:WLR655388 WVN655386:WVN655388 F720922:F720924 JB720922:JB720924 SX720922:SX720924 ACT720922:ACT720924 AMP720922:AMP720924 AWL720922:AWL720924 BGH720922:BGH720924 BQD720922:BQD720924 BZZ720922:BZZ720924 CJV720922:CJV720924 CTR720922:CTR720924 DDN720922:DDN720924 DNJ720922:DNJ720924 DXF720922:DXF720924 EHB720922:EHB720924 EQX720922:EQX720924 FAT720922:FAT720924 FKP720922:FKP720924 FUL720922:FUL720924 GEH720922:GEH720924 GOD720922:GOD720924 GXZ720922:GXZ720924 HHV720922:HHV720924 HRR720922:HRR720924 IBN720922:IBN720924 ILJ720922:ILJ720924 IVF720922:IVF720924 JFB720922:JFB720924 JOX720922:JOX720924 JYT720922:JYT720924 KIP720922:KIP720924 KSL720922:KSL720924 LCH720922:LCH720924 LMD720922:LMD720924 LVZ720922:LVZ720924 MFV720922:MFV720924 MPR720922:MPR720924 MZN720922:MZN720924 NJJ720922:NJJ720924 NTF720922:NTF720924 ODB720922:ODB720924 OMX720922:OMX720924 OWT720922:OWT720924 PGP720922:PGP720924 PQL720922:PQL720924 QAH720922:QAH720924 QKD720922:QKD720924 QTZ720922:QTZ720924 RDV720922:RDV720924 RNR720922:RNR720924 RXN720922:RXN720924 SHJ720922:SHJ720924 SRF720922:SRF720924 TBB720922:TBB720924 TKX720922:TKX720924 TUT720922:TUT720924 UEP720922:UEP720924 UOL720922:UOL720924 UYH720922:UYH720924 VID720922:VID720924 VRZ720922:VRZ720924 WBV720922:WBV720924 WLR720922:WLR720924 WVN720922:WVN720924 F786458:F786460 JB786458:JB786460 SX786458:SX786460 ACT786458:ACT786460 AMP786458:AMP786460 AWL786458:AWL786460 BGH786458:BGH786460 BQD786458:BQD786460 BZZ786458:BZZ786460 CJV786458:CJV786460 CTR786458:CTR786460 DDN786458:DDN786460 DNJ786458:DNJ786460 DXF786458:DXF786460 EHB786458:EHB786460 EQX786458:EQX786460 FAT786458:FAT786460 FKP786458:FKP786460 FUL786458:FUL786460 GEH786458:GEH786460 GOD786458:GOD786460 GXZ786458:GXZ786460 HHV786458:HHV786460 HRR786458:HRR786460 IBN786458:IBN786460 ILJ786458:ILJ786460 IVF786458:IVF786460 JFB786458:JFB786460 JOX786458:JOX786460 JYT786458:JYT786460 KIP786458:KIP786460 KSL786458:KSL786460 LCH786458:LCH786460 LMD786458:LMD786460 LVZ786458:LVZ786460 MFV786458:MFV786460 MPR786458:MPR786460 MZN786458:MZN786460 NJJ786458:NJJ786460 NTF786458:NTF786460 ODB786458:ODB786460 OMX786458:OMX786460 OWT786458:OWT786460 PGP786458:PGP786460 PQL786458:PQL786460 QAH786458:QAH786460 QKD786458:QKD786460 QTZ786458:QTZ786460 RDV786458:RDV786460 RNR786458:RNR786460 RXN786458:RXN786460 SHJ786458:SHJ786460 SRF786458:SRF786460 TBB786458:TBB786460 TKX786458:TKX786460 TUT786458:TUT786460 UEP786458:UEP786460 UOL786458:UOL786460 UYH786458:UYH786460 VID786458:VID786460 VRZ786458:VRZ786460 WBV786458:WBV786460 WLR786458:WLR786460 WVN786458:WVN786460 F851994:F851996 JB851994:JB851996 SX851994:SX851996 ACT851994:ACT851996 AMP851994:AMP851996 AWL851994:AWL851996 BGH851994:BGH851996 BQD851994:BQD851996 BZZ851994:BZZ851996 CJV851994:CJV851996 CTR851994:CTR851996 DDN851994:DDN851996 DNJ851994:DNJ851996 DXF851994:DXF851996 EHB851994:EHB851996 EQX851994:EQX851996 FAT851994:FAT851996 FKP851994:FKP851996 FUL851994:FUL851996 GEH851994:GEH851996 GOD851994:GOD851996 GXZ851994:GXZ851996 HHV851994:HHV851996 HRR851994:HRR851996 IBN851994:IBN851996 ILJ851994:ILJ851996 IVF851994:IVF851996 JFB851994:JFB851996 JOX851994:JOX851996 JYT851994:JYT851996 KIP851994:KIP851996 KSL851994:KSL851996 LCH851994:LCH851996 LMD851994:LMD851996 LVZ851994:LVZ851996 MFV851994:MFV851996 MPR851994:MPR851996 MZN851994:MZN851996 NJJ851994:NJJ851996 NTF851994:NTF851996 ODB851994:ODB851996 OMX851994:OMX851996 OWT851994:OWT851996 PGP851994:PGP851996 PQL851994:PQL851996 QAH851994:QAH851996 QKD851994:QKD851996 QTZ851994:QTZ851996 RDV851994:RDV851996 RNR851994:RNR851996 RXN851994:RXN851996 SHJ851994:SHJ851996 SRF851994:SRF851996 TBB851994:TBB851996 TKX851994:TKX851996 TUT851994:TUT851996 UEP851994:UEP851996 UOL851994:UOL851996 UYH851994:UYH851996 VID851994:VID851996 VRZ851994:VRZ851996 WBV851994:WBV851996 WLR851994:WLR851996 WVN851994:WVN851996 F917530:F917532 JB917530:JB917532 SX917530:SX917532 ACT917530:ACT917532 AMP917530:AMP917532 AWL917530:AWL917532 BGH917530:BGH917532 BQD917530:BQD917532 BZZ917530:BZZ917532 CJV917530:CJV917532 CTR917530:CTR917532 DDN917530:DDN917532 DNJ917530:DNJ917532 DXF917530:DXF917532 EHB917530:EHB917532 EQX917530:EQX917532 FAT917530:FAT917532 FKP917530:FKP917532 FUL917530:FUL917532 GEH917530:GEH917532 GOD917530:GOD917532 GXZ917530:GXZ917532 HHV917530:HHV917532 HRR917530:HRR917532 IBN917530:IBN917532 ILJ917530:ILJ917532 IVF917530:IVF917532 JFB917530:JFB917532 JOX917530:JOX917532 JYT917530:JYT917532 KIP917530:KIP917532 KSL917530:KSL917532 LCH917530:LCH917532 LMD917530:LMD917532 LVZ917530:LVZ917532 MFV917530:MFV917532 MPR917530:MPR917532 MZN917530:MZN917532 NJJ917530:NJJ917532 NTF917530:NTF917532 ODB917530:ODB917532 OMX917530:OMX917532 OWT917530:OWT917532 PGP917530:PGP917532 PQL917530:PQL917532 QAH917530:QAH917532 QKD917530:QKD917532 QTZ917530:QTZ917532 RDV917530:RDV917532 RNR917530:RNR917532 RXN917530:RXN917532 SHJ917530:SHJ917532 SRF917530:SRF917532 TBB917530:TBB917532 TKX917530:TKX917532 TUT917530:TUT917532 UEP917530:UEP917532 UOL917530:UOL917532 UYH917530:UYH917532 VID917530:VID917532 VRZ917530:VRZ917532 WBV917530:WBV917532 WLR917530:WLR917532 WVN917530:WVN917532 F983066:F983068 JB983066:JB983068 SX983066:SX983068 ACT983066:ACT983068 AMP983066:AMP983068 AWL983066:AWL983068 BGH983066:BGH983068 BQD983066:BQD983068 BZZ983066:BZZ983068 CJV983066:CJV983068 CTR983066:CTR983068 DDN983066:DDN983068 DNJ983066:DNJ983068 DXF983066:DXF983068 EHB983066:EHB983068 EQX983066:EQX983068 FAT983066:FAT983068 FKP983066:FKP983068 FUL983066:FUL983068 GEH983066:GEH983068 GOD983066:GOD983068 GXZ983066:GXZ983068 HHV983066:HHV983068 HRR983066:HRR983068 IBN983066:IBN983068 ILJ983066:ILJ983068 IVF983066:IVF983068 JFB983066:JFB983068 JOX983066:JOX983068 JYT983066:JYT983068 KIP983066:KIP983068 KSL983066:KSL983068 LCH983066:LCH983068 LMD983066:LMD983068 LVZ983066:LVZ983068 MFV983066:MFV983068 MPR983066:MPR983068 MZN983066:MZN983068 NJJ983066:NJJ983068 NTF983066:NTF983068 ODB983066:ODB983068 OMX983066:OMX983068 OWT983066:OWT983068 PGP983066:PGP983068 PQL983066:PQL983068 QAH983066:QAH983068 QKD983066:QKD983068 QTZ983066:QTZ983068 RDV983066:RDV983068 RNR983066:RNR983068 RXN983066:RXN983068 SHJ983066:SHJ983068 SRF983066:SRF983068 TBB983066:TBB983068 TKX983066:TKX983068 TUT983066:TUT983068 UEP983066:UEP983068 UOL983066:UOL983068 UYH983066:UYH983068 VID983066:VID983068 VRZ983066:VRZ983068 WBV983066:WBV983068 WLR983066:WLR983068 WVN983066:WVN983068 F65576:F65577 JB65576:JB65577 SX65576:SX65577 ACT65576:ACT65577 AMP65576:AMP65577 AWL65576:AWL65577 BGH65576:BGH65577 BQD65576:BQD65577 BZZ65576:BZZ65577 CJV65576:CJV65577 CTR65576:CTR65577 DDN65576:DDN65577 DNJ65576:DNJ65577 DXF65576:DXF65577 EHB65576:EHB65577 EQX65576:EQX65577 FAT65576:FAT65577 FKP65576:FKP65577 FUL65576:FUL65577 GEH65576:GEH65577 GOD65576:GOD65577 GXZ65576:GXZ65577 HHV65576:HHV65577 HRR65576:HRR65577 IBN65576:IBN65577 ILJ65576:ILJ65577 IVF65576:IVF65577 JFB65576:JFB65577 JOX65576:JOX65577 JYT65576:JYT65577 KIP65576:KIP65577 KSL65576:KSL65577 LCH65576:LCH65577 LMD65576:LMD65577 LVZ65576:LVZ65577 MFV65576:MFV65577 MPR65576:MPR65577 MZN65576:MZN65577 NJJ65576:NJJ65577 NTF65576:NTF65577 ODB65576:ODB65577 OMX65576:OMX65577 OWT65576:OWT65577 PGP65576:PGP65577 PQL65576:PQL65577 QAH65576:QAH65577 QKD65576:QKD65577 QTZ65576:QTZ65577 RDV65576:RDV65577 RNR65576:RNR65577 RXN65576:RXN65577 SHJ65576:SHJ65577 SRF65576:SRF65577 TBB65576:TBB65577 TKX65576:TKX65577 TUT65576:TUT65577 UEP65576:UEP65577 UOL65576:UOL65577 UYH65576:UYH65577 VID65576:VID65577 VRZ65576:VRZ65577 WBV65576:WBV65577 WLR65576:WLR65577 WVN65576:WVN65577 F131112:F131113 JB131112:JB131113 SX131112:SX131113 ACT131112:ACT131113 AMP131112:AMP131113 AWL131112:AWL131113 BGH131112:BGH131113 BQD131112:BQD131113 BZZ131112:BZZ131113 CJV131112:CJV131113 CTR131112:CTR131113 DDN131112:DDN131113 DNJ131112:DNJ131113 DXF131112:DXF131113 EHB131112:EHB131113 EQX131112:EQX131113 FAT131112:FAT131113 FKP131112:FKP131113 FUL131112:FUL131113 GEH131112:GEH131113 GOD131112:GOD131113 GXZ131112:GXZ131113 HHV131112:HHV131113 HRR131112:HRR131113 IBN131112:IBN131113 ILJ131112:ILJ131113 IVF131112:IVF131113 JFB131112:JFB131113 JOX131112:JOX131113 JYT131112:JYT131113 KIP131112:KIP131113 KSL131112:KSL131113 LCH131112:LCH131113 LMD131112:LMD131113 LVZ131112:LVZ131113 MFV131112:MFV131113 MPR131112:MPR131113 MZN131112:MZN131113 NJJ131112:NJJ131113 NTF131112:NTF131113 ODB131112:ODB131113 OMX131112:OMX131113 OWT131112:OWT131113 PGP131112:PGP131113 PQL131112:PQL131113 QAH131112:QAH131113 QKD131112:QKD131113 QTZ131112:QTZ131113 RDV131112:RDV131113 RNR131112:RNR131113 RXN131112:RXN131113 SHJ131112:SHJ131113 SRF131112:SRF131113 TBB131112:TBB131113 TKX131112:TKX131113 TUT131112:TUT131113 UEP131112:UEP131113 UOL131112:UOL131113 UYH131112:UYH131113 VID131112:VID131113 VRZ131112:VRZ131113 WBV131112:WBV131113 WLR131112:WLR131113 WVN131112:WVN131113 F196648:F196649 JB196648:JB196649 SX196648:SX196649 ACT196648:ACT196649 AMP196648:AMP196649 AWL196648:AWL196649 BGH196648:BGH196649 BQD196648:BQD196649 BZZ196648:BZZ196649 CJV196648:CJV196649 CTR196648:CTR196649 DDN196648:DDN196649 DNJ196648:DNJ196649 DXF196648:DXF196649 EHB196648:EHB196649 EQX196648:EQX196649 FAT196648:FAT196649 FKP196648:FKP196649 FUL196648:FUL196649 GEH196648:GEH196649 GOD196648:GOD196649 GXZ196648:GXZ196649 HHV196648:HHV196649 HRR196648:HRR196649 IBN196648:IBN196649 ILJ196648:ILJ196649 IVF196648:IVF196649 JFB196648:JFB196649 JOX196648:JOX196649 JYT196648:JYT196649 KIP196648:KIP196649 KSL196648:KSL196649 LCH196648:LCH196649 LMD196648:LMD196649 LVZ196648:LVZ196649 MFV196648:MFV196649 MPR196648:MPR196649 MZN196648:MZN196649 NJJ196648:NJJ196649 NTF196648:NTF196649 ODB196648:ODB196649 OMX196648:OMX196649 OWT196648:OWT196649 PGP196648:PGP196649 PQL196648:PQL196649 QAH196648:QAH196649 QKD196648:QKD196649 QTZ196648:QTZ196649 RDV196648:RDV196649 RNR196648:RNR196649 RXN196648:RXN196649 SHJ196648:SHJ196649 SRF196648:SRF196649 TBB196648:TBB196649 TKX196648:TKX196649 TUT196648:TUT196649 UEP196648:UEP196649 UOL196648:UOL196649 UYH196648:UYH196649 VID196648:VID196649 VRZ196648:VRZ196649 WBV196648:WBV196649 WLR196648:WLR196649 WVN196648:WVN196649 F262184:F262185 JB262184:JB262185 SX262184:SX262185 ACT262184:ACT262185 AMP262184:AMP262185 AWL262184:AWL262185 BGH262184:BGH262185 BQD262184:BQD262185 BZZ262184:BZZ262185 CJV262184:CJV262185 CTR262184:CTR262185 DDN262184:DDN262185 DNJ262184:DNJ262185 DXF262184:DXF262185 EHB262184:EHB262185 EQX262184:EQX262185 FAT262184:FAT262185 FKP262184:FKP262185 FUL262184:FUL262185 GEH262184:GEH262185 GOD262184:GOD262185 GXZ262184:GXZ262185 HHV262184:HHV262185 HRR262184:HRR262185 IBN262184:IBN262185 ILJ262184:ILJ262185 IVF262184:IVF262185 JFB262184:JFB262185 JOX262184:JOX262185 JYT262184:JYT262185 KIP262184:KIP262185 KSL262184:KSL262185 LCH262184:LCH262185 LMD262184:LMD262185 LVZ262184:LVZ262185 MFV262184:MFV262185 MPR262184:MPR262185 MZN262184:MZN262185 NJJ262184:NJJ262185 NTF262184:NTF262185 ODB262184:ODB262185 OMX262184:OMX262185 OWT262184:OWT262185 PGP262184:PGP262185 PQL262184:PQL262185 QAH262184:QAH262185 QKD262184:QKD262185 QTZ262184:QTZ262185 RDV262184:RDV262185 RNR262184:RNR262185 RXN262184:RXN262185 SHJ262184:SHJ262185 SRF262184:SRF262185 TBB262184:TBB262185 TKX262184:TKX262185 TUT262184:TUT262185 UEP262184:UEP262185 UOL262184:UOL262185 UYH262184:UYH262185 VID262184:VID262185 VRZ262184:VRZ262185 WBV262184:WBV262185 WLR262184:WLR262185 WVN262184:WVN262185 F327720:F327721 JB327720:JB327721 SX327720:SX327721 ACT327720:ACT327721 AMP327720:AMP327721 AWL327720:AWL327721 BGH327720:BGH327721 BQD327720:BQD327721 BZZ327720:BZZ327721 CJV327720:CJV327721 CTR327720:CTR327721 DDN327720:DDN327721 DNJ327720:DNJ327721 DXF327720:DXF327721 EHB327720:EHB327721 EQX327720:EQX327721 FAT327720:FAT327721 FKP327720:FKP327721 FUL327720:FUL327721 GEH327720:GEH327721 GOD327720:GOD327721 GXZ327720:GXZ327721 HHV327720:HHV327721 HRR327720:HRR327721 IBN327720:IBN327721 ILJ327720:ILJ327721 IVF327720:IVF327721 JFB327720:JFB327721 JOX327720:JOX327721 JYT327720:JYT327721 KIP327720:KIP327721 KSL327720:KSL327721 LCH327720:LCH327721 LMD327720:LMD327721 LVZ327720:LVZ327721 MFV327720:MFV327721 MPR327720:MPR327721 MZN327720:MZN327721 NJJ327720:NJJ327721 NTF327720:NTF327721 ODB327720:ODB327721 OMX327720:OMX327721 OWT327720:OWT327721 PGP327720:PGP327721 PQL327720:PQL327721 QAH327720:QAH327721 QKD327720:QKD327721 QTZ327720:QTZ327721 RDV327720:RDV327721 RNR327720:RNR327721 RXN327720:RXN327721 SHJ327720:SHJ327721 SRF327720:SRF327721 TBB327720:TBB327721 TKX327720:TKX327721 TUT327720:TUT327721 UEP327720:UEP327721 UOL327720:UOL327721 UYH327720:UYH327721 VID327720:VID327721 VRZ327720:VRZ327721 WBV327720:WBV327721 WLR327720:WLR327721 WVN327720:WVN327721 F393256:F393257 JB393256:JB393257 SX393256:SX393257 ACT393256:ACT393257 AMP393256:AMP393257 AWL393256:AWL393257 BGH393256:BGH393257 BQD393256:BQD393257 BZZ393256:BZZ393257 CJV393256:CJV393257 CTR393256:CTR393257 DDN393256:DDN393257 DNJ393256:DNJ393257 DXF393256:DXF393257 EHB393256:EHB393257 EQX393256:EQX393257 FAT393256:FAT393257 FKP393256:FKP393257 FUL393256:FUL393257 GEH393256:GEH393257 GOD393256:GOD393257 GXZ393256:GXZ393257 HHV393256:HHV393257 HRR393256:HRR393257 IBN393256:IBN393257 ILJ393256:ILJ393257 IVF393256:IVF393257 JFB393256:JFB393257 JOX393256:JOX393257 JYT393256:JYT393257 KIP393256:KIP393257 KSL393256:KSL393257 LCH393256:LCH393257 LMD393256:LMD393257 LVZ393256:LVZ393257 MFV393256:MFV393257 MPR393256:MPR393257 MZN393256:MZN393257 NJJ393256:NJJ393257 NTF393256:NTF393257 ODB393256:ODB393257 OMX393256:OMX393257 OWT393256:OWT393257 PGP393256:PGP393257 PQL393256:PQL393257 QAH393256:QAH393257 QKD393256:QKD393257 QTZ393256:QTZ393257 RDV393256:RDV393257 RNR393256:RNR393257 RXN393256:RXN393257 SHJ393256:SHJ393257 SRF393256:SRF393257 TBB393256:TBB393257 TKX393256:TKX393257 TUT393256:TUT393257 UEP393256:UEP393257 UOL393256:UOL393257 UYH393256:UYH393257 VID393256:VID393257 VRZ393256:VRZ393257 WBV393256:WBV393257 WLR393256:WLR393257 WVN393256:WVN393257 F458792:F458793 JB458792:JB458793 SX458792:SX458793 ACT458792:ACT458793 AMP458792:AMP458793 AWL458792:AWL458793 BGH458792:BGH458793 BQD458792:BQD458793 BZZ458792:BZZ458793 CJV458792:CJV458793 CTR458792:CTR458793 DDN458792:DDN458793 DNJ458792:DNJ458793 DXF458792:DXF458793 EHB458792:EHB458793 EQX458792:EQX458793 FAT458792:FAT458793 FKP458792:FKP458793 FUL458792:FUL458793 GEH458792:GEH458793 GOD458792:GOD458793 GXZ458792:GXZ458793 HHV458792:HHV458793 HRR458792:HRR458793 IBN458792:IBN458793 ILJ458792:ILJ458793 IVF458792:IVF458793 JFB458792:JFB458793 JOX458792:JOX458793 JYT458792:JYT458793 KIP458792:KIP458793 KSL458792:KSL458793 LCH458792:LCH458793 LMD458792:LMD458793 LVZ458792:LVZ458793 MFV458792:MFV458793 MPR458792:MPR458793 MZN458792:MZN458793 NJJ458792:NJJ458793 NTF458792:NTF458793 ODB458792:ODB458793 OMX458792:OMX458793 OWT458792:OWT458793 PGP458792:PGP458793 PQL458792:PQL458793 QAH458792:QAH458793 QKD458792:QKD458793 QTZ458792:QTZ458793 RDV458792:RDV458793 RNR458792:RNR458793 RXN458792:RXN458793 SHJ458792:SHJ458793 SRF458792:SRF458793 TBB458792:TBB458793 TKX458792:TKX458793 TUT458792:TUT458793 UEP458792:UEP458793 UOL458792:UOL458793 UYH458792:UYH458793 VID458792:VID458793 VRZ458792:VRZ458793 WBV458792:WBV458793 WLR458792:WLR458793 WVN458792:WVN458793 F524328:F524329 JB524328:JB524329 SX524328:SX524329 ACT524328:ACT524329 AMP524328:AMP524329 AWL524328:AWL524329 BGH524328:BGH524329 BQD524328:BQD524329 BZZ524328:BZZ524329 CJV524328:CJV524329 CTR524328:CTR524329 DDN524328:DDN524329 DNJ524328:DNJ524329 DXF524328:DXF524329 EHB524328:EHB524329 EQX524328:EQX524329 FAT524328:FAT524329 FKP524328:FKP524329 FUL524328:FUL524329 GEH524328:GEH524329 GOD524328:GOD524329 GXZ524328:GXZ524329 HHV524328:HHV524329 HRR524328:HRR524329 IBN524328:IBN524329 ILJ524328:ILJ524329 IVF524328:IVF524329 JFB524328:JFB524329 JOX524328:JOX524329 JYT524328:JYT524329 KIP524328:KIP524329 KSL524328:KSL524329 LCH524328:LCH524329 LMD524328:LMD524329 LVZ524328:LVZ524329 MFV524328:MFV524329 MPR524328:MPR524329 MZN524328:MZN524329 NJJ524328:NJJ524329 NTF524328:NTF524329 ODB524328:ODB524329 OMX524328:OMX524329 OWT524328:OWT524329 PGP524328:PGP524329 PQL524328:PQL524329 QAH524328:QAH524329 QKD524328:QKD524329 QTZ524328:QTZ524329 RDV524328:RDV524329 RNR524328:RNR524329 RXN524328:RXN524329 SHJ524328:SHJ524329 SRF524328:SRF524329 TBB524328:TBB524329 TKX524328:TKX524329 TUT524328:TUT524329 UEP524328:UEP524329 UOL524328:UOL524329 UYH524328:UYH524329 VID524328:VID524329 VRZ524328:VRZ524329 WBV524328:WBV524329 WLR524328:WLR524329 WVN524328:WVN524329 F589864:F589865 JB589864:JB589865 SX589864:SX589865 ACT589864:ACT589865 AMP589864:AMP589865 AWL589864:AWL589865 BGH589864:BGH589865 BQD589864:BQD589865 BZZ589864:BZZ589865 CJV589864:CJV589865 CTR589864:CTR589865 DDN589864:DDN589865 DNJ589864:DNJ589865 DXF589864:DXF589865 EHB589864:EHB589865 EQX589864:EQX589865 FAT589864:FAT589865 FKP589864:FKP589865 FUL589864:FUL589865 GEH589864:GEH589865 GOD589864:GOD589865 GXZ589864:GXZ589865 HHV589864:HHV589865 HRR589864:HRR589865 IBN589864:IBN589865 ILJ589864:ILJ589865 IVF589864:IVF589865 JFB589864:JFB589865 JOX589864:JOX589865 JYT589864:JYT589865 KIP589864:KIP589865 KSL589864:KSL589865 LCH589864:LCH589865 LMD589864:LMD589865 LVZ589864:LVZ589865 MFV589864:MFV589865 MPR589864:MPR589865 MZN589864:MZN589865 NJJ589864:NJJ589865 NTF589864:NTF589865 ODB589864:ODB589865 OMX589864:OMX589865 OWT589864:OWT589865 PGP589864:PGP589865 PQL589864:PQL589865 QAH589864:QAH589865 QKD589864:QKD589865 QTZ589864:QTZ589865 RDV589864:RDV589865 RNR589864:RNR589865 RXN589864:RXN589865 SHJ589864:SHJ589865 SRF589864:SRF589865 TBB589864:TBB589865 TKX589864:TKX589865 TUT589864:TUT589865 UEP589864:UEP589865 UOL589864:UOL589865 UYH589864:UYH589865 VID589864:VID589865 VRZ589864:VRZ589865 WBV589864:WBV589865 WLR589864:WLR589865 WVN589864:WVN589865 F655400:F655401 JB655400:JB655401 SX655400:SX655401 ACT655400:ACT655401 AMP655400:AMP655401 AWL655400:AWL655401 BGH655400:BGH655401 BQD655400:BQD655401 BZZ655400:BZZ655401 CJV655400:CJV655401 CTR655400:CTR655401 DDN655400:DDN655401 DNJ655400:DNJ655401 DXF655400:DXF655401 EHB655400:EHB655401 EQX655400:EQX655401 FAT655400:FAT655401 FKP655400:FKP655401 FUL655400:FUL655401 GEH655400:GEH655401 GOD655400:GOD655401 GXZ655400:GXZ655401 HHV655400:HHV655401 HRR655400:HRR655401 IBN655400:IBN655401 ILJ655400:ILJ655401 IVF655400:IVF655401 JFB655400:JFB655401 JOX655400:JOX655401 JYT655400:JYT655401 KIP655400:KIP655401 KSL655400:KSL655401 LCH655400:LCH655401 LMD655400:LMD655401 LVZ655400:LVZ655401 MFV655400:MFV655401 MPR655400:MPR655401 MZN655400:MZN655401 NJJ655400:NJJ655401 NTF655400:NTF655401 ODB655400:ODB655401 OMX655400:OMX655401 OWT655400:OWT655401 PGP655400:PGP655401 PQL655400:PQL655401 QAH655400:QAH655401 QKD655400:QKD655401 QTZ655400:QTZ655401 RDV655400:RDV655401 RNR655400:RNR655401 RXN655400:RXN655401 SHJ655400:SHJ655401 SRF655400:SRF655401 TBB655400:TBB655401 TKX655400:TKX655401 TUT655400:TUT655401 UEP655400:UEP655401 UOL655400:UOL655401 UYH655400:UYH655401 VID655400:VID655401 VRZ655400:VRZ655401 WBV655400:WBV655401 WLR655400:WLR655401 WVN655400:WVN655401 F720936:F720937 JB720936:JB720937 SX720936:SX720937 ACT720936:ACT720937 AMP720936:AMP720937 AWL720936:AWL720937 BGH720936:BGH720937 BQD720936:BQD720937 BZZ720936:BZZ720937 CJV720936:CJV720937 CTR720936:CTR720937 DDN720936:DDN720937 DNJ720936:DNJ720937 DXF720936:DXF720937 EHB720936:EHB720937 EQX720936:EQX720937 FAT720936:FAT720937 FKP720936:FKP720937 FUL720936:FUL720937 GEH720936:GEH720937 GOD720936:GOD720937 GXZ720936:GXZ720937 HHV720936:HHV720937 HRR720936:HRR720937 IBN720936:IBN720937 ILJ720936:ILJ720937 IVF720936:IVF720937 JFB720936:JFB720937 JOX720936:JOX720937 JYT720936:JYT720937 KIP720936:KIP720937 KSL720936:KSL720937 LCH720936:LCH720937 LMD720936:LMD720937 LVZ720936:LVZ720937 MFV720936:MFV720937 MPR720936:MPR720937 MZN720936:MZN720937 NJJ720936:NJJ720937 NTF720936:NTF720937 ODB720936:ODB720937 OMX720936:OMX720937 OWT720936:OWT720937 PGP720936:PGP720937 PQL720936:PQL720937 QAH720936:QAH720937 QKD720936:QKD720937 QTZ720936:QTZ720937 RDV720936:RDV720937 RNR720936:RNR720937 RXN720936:RXN720937 SHJ720936:SHJ720937 SRF720936:SRF720937 TBB720936:TBB720937 TKX720936:TKX720937 TUT720936:TUT720937 UEP720936:UEP720937 UOL720936:UOL720937 UYH720936:UYH720937 VID720936:VID720937 VRZ720936:VRZ720937 WBV720936:WBV720937 WLR720936:WLR720937 WVN720936:WVN720937 F786472:F786473 JB786472:JB786473 SX786472:SX786473 ACT786472:ACT786473 AMP786472:AMP786473 AWL786472:AWL786473 BGH786472:BGH786473 BQD786472:BQD786473 BZZ786472:BZZ786473 CJV786472:CJV786473 CTR786472:CTR786473 DDN786472:DDN786473 DNJ786472:DNJ786473 DXF786472:DXF786473 EHB786472:EHB786473 EQX786472:EQX786473 FAT786472:FAT786473 FKP786472:FKP786473 FUL786472:FUL786473 GEH786472:GEH786473 GOD786472:GOD786473 GXZ786472:GXZ786473 HHV786472:HHV786473 HRR786472:HRR786473 IBN786472:IBN786473 ILJ786472:ILJ786473 IVF786472:IVF786473 JFB786472:JFB786473 JOX786472:JOX786473 JYT786472:JYT786473 KIP786472:KIP786473 KSL786472:KSL786473 LCH786472:LCH786473 LMD786472:LMD786473 LVZ786472:LVZ786473 MFV786472:MFV786473 MPR786472:MPR786473 MZN786472:MZN786473 NJJ786472:NJJ786473 NTF786472:NTF786473 ODB786472:ODB786473 OMX786472:OMX786473 OWT786472:OWT786473 PGP786472:PGP786473 PQL786472:PQL786473 QAH786472:QAH786473 QKD786472:QKD786473 QTZ786472:QTZ786473 RDV786472:RDV786473 RNR786472:RNR786473 RXN786472:RXN786473 SHJ786472:SHJ786473 SRF786472:SRF786473 TBB786472:TBB786473 TKX786472:TKX786473 TUT786472:TUT786473 UEP786472:UEP786473 UOL786472:UOL786473 UYH786472:UYH786473 VID786472:VID786473 VRZ786472:VRZ786473 WBV786472:WBV786473 WLR786472:WLR786473 WVN786472:WVN786473 F852008:F852009 JB852008:JB852009 SX852008:SX852009 ACT852008:ACT852009 AMP852008:AMP852009 AWL852008:AWL852009 BGH852008:BGH852009 BQD852008:BQD852009 BZZ852008:BZZ852009 CJV852008:CJV852009 CTR852008:CTR852009 DDN852008:DDN852009 DNJ852008:DNJ852009 DXF852008:DXF852009 EHB852008:EHB852009 EQX852008:EQX852009 FAT852008:FAT852009 FKP852008:FKP852009 FUL852008:FUL852009 GEH852008:GEH852009 GOD852008:GOD852009 GXZ852008:GXZ852009 HHV852008:HHV852009 HRR852008:HRR852009 IBN852008:IBN852009 ILJ852008:ILJ852009 IVF852008:IVF852009 JFB852008:JFB852009 JOX852008:JOX852009 JYT852008:JYT852009 KIP852008:KIP852009 KSL852008:KSL852009 LCH852008:LCH852009 LMD852008:LMD852009 LVZ852008:LVZ852009 MFV852008:MFV852009 MPR852008:MPR852009 MZN852008:MZN852009 NJJ852008:NJJ852009 NTF852008:NTF852009 ODB852008:ODB852009 OMX852008:OMX852009 OWT852008:OWT852009 PGP852008:PGP852009 PQL852008:PQL852009 QAH852008:QAH852009 QKD852008:QKD852009 QTZ852008:QTZ852009 RDV852008:RDV852009 RNR852008:RNR852009 RXN852008:RXN852009 SHJ852008:SHJ852009 SRF852008:SRF852009 TBB852008:TBB852009 TKX852008:TKX852009 TUT852008:TUT852009 UEP852008:UEP852009 UOL852008:UOL852009 UYH852008:UYH852009 VID852008:VID852009 VRZ852008:VRZ852009 WBV852008:WBV852009 WLR852008:WLR852009 WVN852008:WVN852009 F917544:F917545 JB917544:JB917545 SX917544:SX917545 ACT917544:ACT917545 AMP917544:AMP917545 AWL917544:AWL917545 BGH917544:BGH917545 BQD917544:BQD917545 BZZ917544:BZZ917545 CJV917544:CJV917545 CTR917544:CTR917545 DDN917544:DDN917545 DNJ917544:DNJ917545 DXF917544:DXF917545 EHB917544:EHB917545 EQX917544:EQX917545 FAT917544:FAT917545 FKP917544:FKP917545 FUL917544:FUL917545 GEH917544:GEH917545 GOD917544:GOD917545 GXZ917544:GXZ917545 HHV917544:HHV917545 HRR917544:HRR917545 IBN917544:IBN917545 ILJ917544:ILJ917545 IVF917544:IVF917545 JFB917544:JFB917545 JOX917544:JOX917545 JYT917544:JYT917545 KIP917544:KIP917545 KSL917544:KSL917545 LCH917544:LCH917545 LMD917544:LMD917545 LVZ917544:LVZ917545 MFV917544:MFV917545 MPR917544:MPR917545 MZN917544:MZN917545 NJJ917544:NJJ917545 NTF917544:NTF917545 ODB917544:ODB917545 OMX917544:OMX917545 OWT917544:OWT917545 PGP917544:PGP917545 PQL917544:PQL917545 QAH917544:QAH917545 QKD917544:QKD917545 QTZ917544:QTZ917545 RDV917544:RDV917545 RNR917544:RNR917545 RXN917544:RXN917545 SHJ917544:SHJ917545 SRF917544:SRF917545 TBB917544:TBB917545 TKX917544:TKX917545 TUT917544:TUT917545 UEP917544:UEP917545 UOL917544:UOL917545 UYH917544:UYH917545 VID917544:VID917545 VRZ917544:VRZ917545 WBV917544:WBV917545 WLR917544:WLR917545 WVN917544:WVN917545 F983080:F983081 JB983080:JB983081 SX983080:SX983081 ACT983080:ACT983081 AMP983080:AMP983081 AWL983080:AWL983081 BGH983080:BGH983081 BQD983080:BQD983081 BZZ983080:BZZ983081 CJV983080:CJV983081 CTR983080:CTR983081 DDN983080:DDN983081 DNJ983080:DNJ983081 DXF983080:DXF983081 EHB983080:EHB983081 EQX983080:EQX983081 FAT983080:FAT983081 FKP983080:FKP983081 FUL983080:FUL983081 GEH983080:GEH983081 GOD983080:GOD983081 GXZ983080:GXZ983081 HHV983080:HHV983081 HRR983080:HRR983081 IBN983080:IBN983081 ILJ983080:ILJ983081 IVF983080:IVF983081 JFB983080:JFB983081 JOX983080:JOX983081 JYT983080:JYT983081 KIP983080:KIP983081 KSL983080:KSL983081 LCH983080:LCH983081 LMD983080:LMD983081 LVZ983080:LVZ983081 MFV983080:MFV983081 MPR983080:MPR983081 MZN983080:MZN983081 NJJ983080:NJJ983081 NTF983080:NTF983081 ODB983080:ODB983081 OMX983080:OMX983081 OWT983080:OWT983081 PGP983080:PGP983081 PQL983080:PQL983081 QAH983080:QAH983081 QKD983080:QKD983081 QTZ983080:QTZ983081 RDV983080:RDV983081 RNR983080:RNR983081 RXN983080:RXN983081 SHJ983080:SHJ983081 SRF983080:SRF983081 TBB983080:TBB983081 TKX983080:TKX983081 TUT983080:TUT983081 UEP983080:UEP983081 UOL983080:UOL983081 UYH983080:UYH983081 VID983080:VID983081 VRZ983080:VRZ983081 WBV983080:WBV983081 WLR983080:WLR983081 WVN983080:WVN983081 F65567:F65573 JB65567:JB65573 SX65567:SX65573 ACT65567:ACT65573 AMP65567:AMP65573 AWL65567:AWL65573 BGH65567:BGH65573 BQD65567:BQD65573 BZZ65567:BZZ65573 CJV65567:CJV65573 CTR65567:CTR65573 DDN65567:DDN65573 DNJ65567:DNJ65573 DXF65567:DXF65573 EHB65567:EHB65573 EQX65567:EQX65573 FAT65567:FAT65573 FKP65567:FKP65573 FUL65567:FUL65573 GEH65567:GEH65573 GOD65567:GOD65573 GXZ65567:GXZ65573 HHV65567:HHV65573 HRR65567:HRR65573 IBN65567:IBN65573 ILJ65567:ILJ65573 IVF65567:IVF65573 JFB65567:JFB65573 JOX65567:JOX65573 JYT65567:JYT65573 KIP65567:KIP65573 KSL65567:KSL65573 LCH65567:LCH65573 LMD65567:LMD65573 LVZ65567:LVZ65573 MFV65567:MFV65573 MPR65567:MPR65573 MZN65567:MZN65573 NJJ65567:NJJ65573 NTF65567:NTF65573 ODB65567:ODB65573 OMX65567:OMX65573 OWT65567:OWT65573 PGP65567:PGP65573 PQL65567:PQL65573 QAH65567:QAH65573 QKD65567:QKD65573 QTZ65567:QTZ65573 RDV65567:RDV65573 RNR65567:RNR65573 RXN65567:RXN65573 SHJ65567:SHJ65573 SRF65567:SRF65573 TBB65567:TBB65573 TKX65567:TKX65573 TUT65567:TUT65573 UEP65567:UEP65573 UOL65567:UOL65573 UYH65567:UYH65573 VID65567:VID65573 VRZ65567:VRZ65573 WBV65567:WBV65573 WLR65567:WLR65573 WVN65567:WVN65573 F131103:F131109 JB131103:JB131109 SX131103:SX131109 ACT131103:ACT131109 AMP131103:AMP131109 AWL131103:AWL131109 BGH131103:BGH131109 BQD131103:BQD131109 BZZ131103:BZZ131109 CJV131103:CJV131109 CTR131103:CTR131109 DDN131103:DDN131109 DNJ131103:DNJ131109 DXF131103:DXF131109 EHB131103:EHB131109 EQX131103:EQX131109 FAT131103:FAT131109 FKP131103:FKP131109 FUL131103:FUL131109 GEH131103:GEH131109 GOD131103:GOD131109 GXZ131103:GXZ131109 HHV131103:HHV131109 HRR131103:HRR131109 IBN131103:IBN131109 ILJ131103:ILJ131109 IVF131103:IVF131109 JFB131103:JFB131109 JOX131103:JOX131109 JYT131103:JYT131109 KIP131103:KIP131109 KSL131103:KSL131109 LCH131103:LCH131109 LMD131103:LMD131109 LVZ131103:LVZ131109 MFV131103:MFV131109 MPR131103:MPR131109 MZN131103:MZN131109 NJJ131103:NJJ131109 NTF131103:NTF131109 ODB131103:ODB131109 OMX131103:OMX131109 OWT131103:OWT131109 PGP131103:PGP131109 PQL131103:PQL131109 QAH131103:QAH131109 QKD131103:QKD131109 QTZ131103:QTZ131109 RDV131103:RDV131109 RNR131103:RNR131109 RXN131103:RXN131109 SHJ131103:SHJ131109 SRF131103:SRF131109 TBB131103:TBB131109 TKX131103:TKX131109 TUT131103:TUT131109 UEP131103:UEP131109 UOL131103:UOL131109 UYH131103:UYH131109 VID131103:VID131109 VRZ131103:VRZ131109 WBV131103:WBV131109 WLR131103:WLR131109 WVN131103:WVN131109 F196639:F196645 JB196639:JB196645 SX196639:SX196645 ACT196639:ACT196645 AMP196639:AMP196645 AWL196639:AWL196645 BGH196639:BGH196645 BQD196639:BQD196645 BZZ196639:BZZ196645 CJV196639:CJV196645 CTR196639:CTR196645 DDN196639:DDN196645 DNJ196639:DNJ196645 DXF196639:DXF196645 EHB196639:EHB196645 EQX196639:EQX196645 FAT196639:FAT196645 FKP196639:FKP196645 FUL196639:FUL196645 GEH196639:GEH196645 GOD196639:GOD196645 GXZ196639:GXZ196645 HHV196639:HHV196645 HRR196639:HRR196645 IBN196639:IBN196645 ILJ196639:ILJ196645 IVF196639:IVF196645 JFB196639:JFB196645 JOX196639:JOX196645 JYT196639:JYT196645 KIP196639:KIP196645 KSL196639:KSL196645 LCH196639:LCH196645 LMD196639:LMD196645 LVZ196639:LVZ196645 MFV196639:MFV196645 MPR196639:MPR196645 MZN196639:MZN196645 NJJ196639:NJJ196645 NTF196639:NTF196645 ODB196639:ODB196645 OMX196639:OMX196645 OWT196639:OWT196645 PGP196639:PGP196645 PQL196639:PQL196645 QAH196639:QAH196645 QKD196639:QKD196645 QTZ196639:QTZ196645 RDV196639:RDV196645 RNR196639:RNR196645 RXN196639:RXN196645 SHJ196639:SHJ196645 SRF196639:SRF196645 TBB196639:TBB196645 TKX196639:TKX196645 TUT196639:TUT196645 UEP196639:UEP196645 UOL196639:UOL196645 UYH196639:UYH196645 VID196639:VID196645 VRZ196639:VRZ196645 WBV196639:WBV196645 WLR196639:WLR196645 WVN196639:WVN196645 F262175:F262181 JB262175:JB262181 SX262175:SX262181 ACT262175:ACT262181 AMP262175:AMP262181 AWL262175:AWL262181 BGH262175:BGH262181 BQD262175:BQD262181 BZZ262175:BZZ262181 CJV262175:CJV262181 CTR262175:CTR262181 DDN262175:DDN262181 DNJ262175:DNJ262181 DXF262175:DXF262181 EHB262175:EHB262181 EQX262175:EQX262181 FAT262175:FAT262181 FKP262175:FKP262181 FUL262175:FUL262181 GEH262175:GEH262181 GOD262175:GOD262181 GXZ262175:GXZ262181 HHV262175:HHV262181 HRR262175:HRR262181 IBN262175:IBN262181 ILJ262175:ILJ262181 IVF262175:IVF262181 JFB262175:JFB262181 JOX262175:JOX262181 JYT262175:JYT262181 KIP262175:KIP262181 KSL262175:KSL262181 LCH262175:LCH262181 LMD262175:LMD262181 LVZ262175:LVZ262181 MFV262175:MFV262181 MPR262175:MPR262181 MZN262175:MZN262181 NJJ262175:NJJ262181 NTF262175:NTF262181 ODB262175:ODB262181 OMX262175:OMX262181 OWT262175:OWT262181 PGP262175:PGP262181 PQL262175:PQL262181 QAH262175:QAH262181 QKD262175:QKD262181 QTZ262175:QTZ262181 RDV262175:RDV262181 RNR262175:RNR262181 RXN262175:RXN262181 SHJ262175:SHJ262181 SRF262175:SRF262181 TBB262175:TBB262181 TKX262175:TKX262181 TUT262175:TUT262181 UEP262175:UEP262181 UOL262175:UOL262181 UYH262175:UYH262181 VID262175:VID262181 VRZ262175:VRZ262181 WBV262175:WBV262181 WLR262175:WLR262181 WVN262175:WVN262181 F327711:F327717 JB327711:JB327717 SX327711:SX327717 ACT327711:ACT327717 AMP327711:AMP327717 AWL327711:AWL327717 BGH327711:BGH327717 BQD327711:BQD327717 BZZ327711:BZZ327717 CJV327711:CJV327717 CTR327711:CTR327717 DDN327711:DDN327717 DNJ327711:DNJ327717 DXF327711:DXF327717 EHB327711:EHB327717 EQX327711:EQX327717 FAT327711:FAT327717 FKP327711:FKP327717 FUL327711:FUL327717 GEH327711:GEH327717 GOD327711:GOD327717 GXZ327711:GXZ327717 HHV327711:HHV327717 HRR327711:HRR327717 IBN327711:IBN327717 ILJ327711:ILJ327717 IVF327711:IVF327717 JFB327711:JFB327717 JOX327711:JOX327717 JYT327711:JYT327717 KIP327711:KIP327717 KSL327711:KSL327717 LCH327711:LCH327717 LMD327711:LMD327717 LVZ327711:LVZ327717 MFV327711:MFV327717 MPR327711:MPR327717 MZN327711:MZN327717 NJJ327711:NJJ327717 NTF327711:NTF327717 ODB327711:ODB327717 OMX327711:OMX327717 OWT327711:OWT327717 PGP327711:PGP327717 PQL327711:PQL327717 QAH327711:QAH327717 QKD327711:QKD327717 QTZ327711:QTZ327717 RDV327711:RDV327717 RNR327711:RNR327717 RXN327711:RXN327717 SHJ327711:SHJ327717 SRF327711:SRF327717 TBB327711:TBB327717 TKX327711:TKX327717 TUT327711:TUT327717 UEP327711:UEP327717 UOL327711:UOL327717 UYH327711:UYH327717 VID327711:VID327717 VRZ327711:VRZ327717 WBV327711:WBV327717 WLR327711:WLR327717 WVN327711:WVN327717 F393247:F393253 JB393247:JB393253 SX393247:SX393253 ACT393247:ACT393253 AMP393247:AMP393253 AWL393247:AWL393253 BGH393247:BGH393253 BQD393247:BQD393253 BZZ393247:BZZ393253 CJV393247:CJV393253 CTR393247:CTR393253 DDN393247:DDN393253 DNJ393247:DNJ393253 DXF393247:DXF393253 EHB393247:EHB393253 EQX393247:EQX393253 FAT393247:FAT393253 FKP393247:FKP393253 FUL393247:FUL393253 GEH393247:GEH393253 GOD393247:GOD393253 GXZ393247:GXZ393253 HHV393247:HHV393253 HRR393247:HRR393253 IBN393247:IBN393253 ILJ393247:ILJ393253 IVF393247:IVF393253 JFB393247:JFB393253 JOX393247:JOX393253 JYT393247:JYT393253 KIP393247:KIP393253 KSL393247:KSL393253 LCH393247:LCH393253 LMD393247:LMD393253 LVZ393247:LVZ393253 MFV393247:MFV393253 MPR393247:MPR393253 MZN393247:MZN393253 NJJ393247:NJJ393253 NTF393247:NTF393253 ODB393247:ODB393253 OMX393247:OMX393253 OWT393247:OWT393253 PGP393247:PGP393253 PQL393247:PQL393253 QAH393247:QAH393253 QKD393247:QKD393253 QTZ393247:QTZ393253 RDV393247:RDV393253 RNR393247:RNR393253 RXN393247:RXN393253 SHJ393247:SHJ393253 SRF393247:SRF393253 TBB393247:TBB393253 TKX393247:TKX393253 TUT393247:TUT393253 UEP393247:UEP393253 UOL393247:UOL393253 UYH393247:UYH393253 VID393247:VID393253 VRZ393247:VRZ393253 WBV393247:WBV393253 WLR393247:WLR393253 WVN393247:WVN393253 F458783:F458789 JB458783:JB458789 SX458783:SX458789 ACT458783:ACT458789 AMP458783:AMP458789 AWL458783:AWL458789 BGH458783:BGH458789 BQD458783:BQD458789 BZZ458783:BZZ458789 CJV458783:CJV458789 CTR458783:CTR458789 DDN458783:DDN458789 DNJ458783:DNJ458789 DXF458783:DXF458789 EHB458783:EHB458789 EQX458783:EQX458789 FAT458783:FAT458789 FKP458783:FKP458789 FUL458783:FUL458789 GEH458783:GEH458789 GOD458783:GOD458789 GXZ458783:GXZ458789 HHV458783:HHV458789 HRR458783:HRR458789 IBN458783:IBN458789 ILJ458783:ILJ458789 IVF458783:IVF458789 JFB458783:JFB458789 JOX458783:JOX458789 JYT458783:JYT458789 KIP458783:KIP458789 KSL458783:KSL458789 LCH458783:LCH458789 LMD458783:LMD458789 LVZ458783:LVZ458789 MFV458783:MFV458789 MPR458783:MPR458789 MZN458783:MZN458789 NJJ458783:NJJ458789 NTF458783:NTF458789 ODB458783:ODB458789 OMX458783:OMX458789 OWT458783:OWT458789 PGP458783:PGP458789 PQL458783:PQL458789 QAH458783:QAH458789 QKD458783:QKD458789 QTZ458783:QTZ458789 RDV458783:RDV458789 RNR458783:RNR458789 RXN458783:RXN458789 SHJ458783:SHJ458789 SRF458783:SRF458789 TBB458783:TBB458789 TKX458783:TKX458789 TUT458783:TUT458789 UEP458783:UEP458789 UOL458783:UOL458789 UYH458783:UYH458789 VID458783:VID458789 VRZ458783:VRZ458789 WBV458783:WBV458789 WLR458783:WLR458789 WVN458783:WVN458789 F524319:F524325 JB524319:JB524325 SX524319:SX524325 ACT524319:ACT524325 AMP524319:AMP524325 AWL524319:AWL524325 BGH524319:BGH524325 BQD524319:BQD524325 BZZ524319:BZZ524325 CJV524319:CJV524325 CTR524319:CTR524325 DDN524319:DDN524325 DNJ524319:DNJ524325 DXF524319:DXF524325 EHB524319:EHB524325 EQX524319:EQX524325 FAT524319:FAT524325 FKP524319:FKP524325 FUL524319:FUL524325 GEH524319:GEH524325 GOD524319:GOD524325 GXZ524319:GXZ524325 HHV524319:HHV524325 HRR524319:HRR524325 IBN524319:IBN524325 ILJ524319:ILJ524325 IVF524319:IVF524325 JFB524319:JFB524325 JOX524319:JOX524325 JYT524319:JYT524325 KIP524319:KIP524325 KSL524319:KSL524325 LCH524319:LCH524325 LMD524319:LMD524325 LVZ524319:LVZ524325 MFV524319:MFV524325 MPR524319:MPR524325 MZN524319:MZN524325 NJJ524319:NJJ524325 NTF524319:NTF524325 ODB524319:ODB524325 OMX524319:OMX524325 OWT524319:OWT524325 PGP524319:PGP524325 PQL524319:PQL524325 QAH524319:QAH524325 QKD524319:QKD524325 QTZ524319:QTZ524325 RDV524319:RDV524325 RNR524319:RNR524325 RXN524319:RXN524325 SHJ524319:SHJ524325 SRF524319:SRF524325 TBB524319:TBB524325 TKX524319:TKX524325 TUT524319:TUT524325 UEP524319:UEP524325 UOL524319:UOL524325 UYH524319:UYH524325 VID524319:VID524325 VRZ524319:VRZ524325 WBV524319:WBV524325 WLR524319:WLR524325 WVN524319:WVN524325 F589855:F589861 JB589855:JB589861 SX589855:SX589861 ACT589855:ACT589861 AMP589855:AMP589861 AWL589855:AWL589861 BGH589855:BGH589861 BQD589855:BQD589861 BZZ589855:BZZ589861 CJV589855:CJV589861 CTR589855:CTR589861 DDN589855:DDN589861 DNJ589855:DNJ589861 DXF589855:DXF589861 EHB589855:EHB589861 EQX589855:EQX589861 FAT589855:FAT589861 FKP589855:FKP589861 FUL589855:FUL589861 GEH589855:GEH589861 GOD589855:GOD589861 GXZ589855:GXZ589861 HHV589855:HHV589861 HRR589855:HRR589861 IBN589855:IBN589861 ILJ589855:ILJ589861 IVF589855:IVF589861 JFB589855:JFB589861 JOX589855:JOX589861 JYT589855:JYT589861 KIP589855:KIP589861 KSL589855:KSL589861 LCH589855:LCH589861 LMD589855:LMD589861 LVZ589855:LVZ589861 MFV589855:MFV589861 MPR589855:MPR589861 MZN589855:MZN589861 NJJ589855:NJJ589861 NTF589855:NTF589861 ODB589855:ODB589861 OMX589855:OMX589861 OWT589855:OWT589861 PGP589855:PGP589861 PQL589855:PQL589861 QAH589855:QAH589861 QKD589855:QKD589861 QTZ589855:QTZ589861 RDV589855:RDV589861 RNR589855:RNR589861 RXN589855:RXN589861 SHJ589855:SHJ589861 SRF589855:SRF589861 TBB589855:TBB589861 TKX589855:TKX589861 TUT589855:TUT589861 UEP589855:UEP589861 UOL589855:UOL589861 UYH589855:UYH589861 VID589855:VID589861 VRZ589855:VRZ589861 WBV589855:WBV589861 WLR589855:WLR589861 WVN589855:WVN589861 F655391:F655397 JB655391:JB655397 SX655391:SX655397 ACT655391:ACT655397 AMP655391:AMP655397 AWL655391:AWL655397 BGH655391:BGH655397 BQD655391:BQD655397 BZZ655391:BZZ655397 CJV655391:CJV655397 CTR655391:CTR655397 DDN655391:DDN655397 DNJ655391:DNJ655397 DXF655391:DXF655397 EHB655391:EHB655397 EQX655391:EQX655397 FAT655391:FAT655397 FKP655391:FKP655397 FUL655391:FUL655397 GEH655391:GEH655397 GOD655391:GOD655397 GXZ655391:GXZ655397 HHV655391:HHV655397 HRR655391:HRR655397 IBN655391:IBN655397 ILJ655391:ILJ655397 IVF655391:IVF655397 JFB655391:JFB655397 JOX655391:JOX655397 JYT655391:JYT655397 KIP655391:KIP655397 KSL655391:KSL655397 LCH655391:LCH655397 LMD655391:LMD655397 LVZ655391:LVZ655397 MFV655391:MFV655397 MPR655391:MPR655397 MZN655391:MZN655397 NJJ655391:NJJ655397 NTF655391:NTF655397 ODB655391:ODB655397 OMX655391:OMX655397 OWT655391:OWT655397 PGP655391:PGP655397 PQL655391:PQL655397 QAH655391:QAH655397 QKD655391:QKD655397 QTZ655391:QTZ655397 RDV655391:RDV655397 RNR655391:RNR655397 RXN655391:RXN655397 SHJ655391:SHJ655397 SRF655391:SRF655397 TBB655391:TBB655397 TKX655391:TKX655397 TUT655391:TUT655397 UEP655391:UEP655397 UOL655391:UOL655397 UYH655391:UYH655397 VID655391:VID655397 VRZ655391:VRZ655397 WBV655391:WBV655397 WLR655391:WLR655397 WVN655391:WVN655397 F720927:F720933 JB720927:JB720933 SX720927:SX720933 ACT720927:ACT720933 AMP720927:AMP720933 AWL720927:AWL720933 BGH720927:BGH720933 BQD720927:BQD720933 BZZ720927:BZZ720933 CJV720927:CJV720933 CTR720927:CTR720933 DDN720927:DDN720933 DNJ720927:DNJ720933 DXF720927:DXF720933 EHB720927:EHB720933 EQX720927:EQX720933 FAT720927:FAT720933 FKP720927:FKP720933 FUL720927:FUL720933 GEH720927:GEH720933 GOD720927:GOD720933 GXZ720927:GXZ720933 HHV720927:HHV720933 HRR720927:HRR720933 IBN720927:IBN720933 ILJ720927:ILJ720933 IVF720927:IVF720933 JFB720927:JFB720933 JOX720927:JOX720933 JYT720927:JYT720933 KIP720927:KIP720933 KSL720927:KSL720933 LCH720927:LCH720933 LMD720927:LMD720933 LVZ720927:LVZ720933 MFV720927:MFV720933 MPR720927:MPR720933 MZN720927:MZN720933 NJJ720927:NJJ720933 NTF720927:NTF720933 ODB720927:ODB720933 OMX720927:OMX720933 OWT720927:OWT720933 PGP720927:PGP720933 PQL720927:PQL720933 QAH720927:QAH720933 QKD720927:QKD720933 QTZ720927:QTZ720933 RDV720927:RDV720933 RNR720927:RNR720933 RXN720927:RXN720933 SHJ720927:SHJ720933 SRF720927:SRF720933 TBB720927:TBB720933 TKX720927:TKX720933 TUT720927:TUT720933 UEP720927:UEP720933 UOL720927:UOL720933 UYH720927:UYH720933 VID720927:VID720933 VRZ720927:VRZ720933 WBV720927:WBV720933 WLR720927:WLR720933 WVN720927:WVN720933 F786463:F786469 JB786463:JB786469 SX786463:SX786469 ACT786463:ACT786469 AMP786463:AMP786469 AWL786463:AWL786469 BGH786463:BGH786469 BQD786463:BQD786469 BZZ786463:BZZ786469 CJV786463:CJV786469 CTR786463:CTR786469 DDN786463:DDN786469 DNJ786463:DNJ786469 DXF786463:DXF786469 EHB786463:EHB786469 EQX786463:EQX786469 FAT786463:FAT786469 FKP786463:FKP786469 FUL786463:FUL786469 GEH786463:GEH786469 GOD786463:GOD786469 GXZ786463:GXZ786469 HHV786463:HHV786469 HRR786463:HRR786469 IBN786463:IBN786469 ILJ786463:ILJ786469 IVF786463:IVF786469 JFB786463:JFB786469 JOX786463:JOX786469 JYT786463:JYT786469 KIP786463:KIP786469 KSL786463:KSL786469 LCH786463:LCH786469 LMD786463:LMD786469 LVZ786463:LVZ786469 MFV786463:MFV786469 MPR786463:MPR786469 MZN786463:MZN786469 NJJ786463:NJJ786469 NTF786463:NTF786469 ODB786463:ODB786469 OMX786463:OMX786469 OWT786463:OWT786469 PGP786463:PGP786469 PQL786463:PQL786469 QAH786463:QAH786469 QKD786463:QKD786469 QTZ786463:QTZ786469 RDV786463:RDV786469 RNR786463:RNR786469 RXN786463:RXN786469 SHJ786463:SHJ786469 SRF786463:SRF786469 TBB786463:TBB786469 TKX786463:TKX786469 TUT786463:TUT786469 UEP786463:UEP786469 UOL786463:UOL786469 UYH786463:UYH786469 VID786463:VID786469 VRZ786463:VRZ786469 WBV786463:WBV786469 WLR786463:WLR786469 WVN786463:WVN786469 F851999:F852005 JB851999:JB852005 SX851999:SX852005 ACT851999:ACT852005 AMP851999:AMP852005 AWL851999:AWL852005 BGH851999:BGH852005 BQD851999:BQD852005 BZZ851999:BZZ852005 CJV851999:CJV852005 CTR851999:CTR852005 DDN851999:DDN852005 DNJ851999:DNJ852005 DXF851999:DXF852005 EHB851999:EHB852005 EQX851999:EQX852005 FAT851999:FAT852005 FKP851999:FKP852005 FUL851999:FUL852005 GEH851999:GEH852005 GOD851999:GOD852005 GXZ851999:GXZ852005 HHV851999:HHV852005 HRR851999:HRR852005 IBN851999:IBN852005 ILJ851999:ILJ852005 IVF851999:IVF852005 JFB851999:JFB852005 JOX851999:JOX852005 JYT851999:JYT852005 KIP851999:KIP852005 KSL851999:KSL852005 LCH851999:LCH852005 LMD851999:LMD852005 LVZ851999:LVZ852005 MFV851999:MFV852005 MPR851999:MPR852005 MZN851999:MZN852005 NJJ851999:NJJ852005 NTF851999:NTF852005 ODB851999:ODB852005 OMX851999:OMX852005 OWT851999:OWT852005 PGP851999:PGP852005 PQL851999:PQL852005 QAH851999:QAH852005 QKD851999:QKD852005 QTZ851999:QTZ852005 RDV851999:RDV852005 RNR851999:RNR852005 RXN851999:RXN852005 SHJ851999:SHJ852005 SRF851999:SRF852005 TBB851999:TBB852005 TKX851999:TKX852005 TUT851999:TUT852005 UEP851999:UEP852005 UOL851999:UOL852005 UYH851999:UYH852005 VID851999:VID852005 VRZ851999:VRZ852005 WBV851999:WBV852005 WLR851999:WLR852005 WVN851999:WVN852005 F917535:F917541 JB917535:JB917541 SX917535:SX917541 ACT917535:ACT917541 AMP917535:AMP917541 AWL917535:AWL917541 BGH917535:BGH917541 BQD917535:BQD917541 BZZ917535:BZZ917541 CJV917535:CJV917541 CTR917535:CTR917541 DDN917535:DDN917541 DNJ917535:DNJ917541 DXF917535:DXF917541 EHB917535:EHB917541 EQX917535:EQX917541 FAT917535:FAT917541 FKP917535:FKP917541 FUL917535:FUL917541 GEH917535:GEH917541 GOD917535:GOD917541 GXZ917535:GXZ917541 HHV917535:HHV917541 HRR917535:HRR917541 IBN917535:IBN917541 ILJ917535:ILJ917541 IVF917535:IVF917541 JFB917535:JFB917541 JOX917535:JOX917541 JYT917535:JYT917541 KIP917535:KIP917541 KSL917535:KSL917541 LCH917535:LCH917541 LMD917535:LMD917541 LVZ917535:LVZ917541 MFV917535:MFV917541 MPR917535:MPR917541 MZN917535:MZN917541 NJJ917535:NJJ917541 NTF917535:NTF917541 ODB917535:ODB917541 OMX917535:OMX917541 OWT917535:OWT917541 PGP917535:PGP917541 PQL917535:PQL917541 QAH917535:QAH917541 QKD917535:QKD917541 QTZ917535:QTZ917541 RDV917535:RDV917541 RNR917535:RNR917541 RXN917535:RXN917541 SHJ917535:SHJ917541 SRF917535:SRF917541 TBB917535:TBB917541 TKX917535:TKX917541 TUT917535:TUT917541 UEP917535:UEP917541 UOL917535:UOL917541 UYH917535:UYH917541 VID917535:VID917541 VRZ917535:VRZ917541 WBV917535:WBV917541 WLR917535:WLR917541 WVN917535:WVN917541 F983071:F983077 JB983071:JB983077 SX983071:SX983077 ACT983071:ACT983077 AMP983071:AMP983077 AWL983071:AWL983077 BGH983071:BGH983077 BQD983071:BQD983077 BZZ983071:BZZ983077 CJV983071:CJV983077 CTR983071:CTR983077 DDN983071:DDN983077 DNJ983071:DNJ983077 DXF983071:DXF983077 EHB983071:EHB983077 EQX983071:EQX983077 FAT983071:FAT983077 FKP983071:FKP983077 FUL983071:FUL983077 GEH983071:GEH983077 GOD983071:GOD983077 GXZ983071:GXZ983077 HHV983071:HHV983077 HRR983071:HRR983077 IBN983071:IBN983077 ILJ983071:ILJ983077 IVF983071:IVF983077 JFB983071:JFB983077 JOX983071:JOX983077 JYT983071:JYT983077 KIP983071:KIP983077 KSL983071:KSL983077 LCH983071:LCH983077 LMD983071:LMD983077 LVZ983071:LVZ983077 MFV983071:MFV983077 MPR983071:MPR983077 MZN983071:MZN983077 NJJ983071:NJJ983077 NTF983071:NTF983077 ODB983071:ODB983077 OMX983071:OMX983077 OWT983071:OWT983077 PGP983071:PGP983077 PQL983071:PQL983077 QAH983071:QAH983077 QKD983071:QKD983077 QTZ983071:QTZ983077 RDV983071:RDV983077 RNR983071:RNR983077 RXN983071:RXN983077 SHJ983071:SHJ983077 SRF983071:SRF983077 TBB983071:TBB983077 TKX983071:TKX983077 TUT983071:TUT983077 UEP983071:UEP983077 UOL983071:UOL983077 UYH983071:UYH983077 VID983071:VID983077 VRZ983071:VRZ983077 WBV983071:WBV983077 WLR983071:WLR983077 WVN983071:WVN983077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WVN8:WVN12 WLR8:WLR12 WBV8:WBV12 VRZ8:VRZ12 VID8:VID12 UYH8:UYH12 UOL8:UOL12 UEP8:UEP12 TUT8:TUT12 TKX8:TKX12 TBB8:TBB12 SRF8:SRF12 SHJ8:SHJ12 RXN8:RXN12 RNR8:RNR12 RDV8:RDV12 QTZ8:QTZ12 QKD8:QKD12 QAH8:QAH12 PQL8:PQL12 PGP8:PGP12 OWT8:OWT12 OMX8:OMX12 ODB8:ODB12 NTF8:NTF12 NJJ8:NJJ12 MZN8:MZN12 MPR8:MPR12 MFV8:MFV12 LVZ8:LVZ12 LMD8:LMD12 LCH8:LCH12 KSL8:KSL12 KIP8:KIP12 JYT8:JYT12 JOX8:JOX12 JFB8:JFB12 IVF8:IVF12 ILJ8:ILJ12 IBN8:IBN12 HRR8:HRR12 HHV8:HHV12 GXZ8:GXZ12 GOD8:GOD12 GEH8:GEH12 FUL8:FUL12 FKP8:FKP12 FAT8:FAT12 EQX8:EQX12 EHB8:EHB12 DXF8:DXF12 DNJ8:DNJ12 DDN8:DDN12 CTR8:CTR12 CJV8:CJV12 BZZ8:BZZ12 BQD8:BQD12 BGH8:BGH12 AWL8:AWL12 AMP8:AMP12 ACT8:ACT12 SX8:SX12 JB8:JB12 F8:F12 WVN36:WVN42 WLR36:WLR42 WBV36:WBV42 VRZ36:VRZ42 VID36:VID42 UYH36:UYH42 UOL36:UOL42 UEP36:UEP42 TUT36:TUT42 TKX36:TKX42 TBB36:TBB42 SRF36:SRF42 SHJ36:SHJ42 RXN36:RXN42 RNR36:RNR42 RDV36:RDV42 QTZ36:QTZ42 QKD36:QKD42 QAH36:QAH42 PQL36:PQL42 PGP36:PGP42 OWT36:OWT42 OMX36:OMX42 ODB36:ODB42 NTF36:NTF42 NJJ36:NJJ42 MZN36:MZN42 MPR36:MPR42 MFV36:MFV42 LVZ36:LVZ42 LMD36:LMD42 LCH36:LCH42 KSL36:KSL42 KIP36:KIP42 JYT36:JYT42 JOX36:JOX42 JFB36:JFB42 IVF36:IVF42 ILJ36:ILJ42 IBN36:IBN42 HRR36:HRR42 HHV36:HHV42 GXZ36:GXZ42 GOD36:GOD42 GEH36:GEH42 FUL36:FUL42 FKP36:FKP42 FAT36:FAT42 EQX36:EQX42 EHB36:EHB42 DXF36:DXF42 DNJ36:DNJ42 DDN36:DDN42 CTR36:CTR42 CJV36:CJV42 BZZ36:BZZ42 BQD36:BQD42 BGH36:BGH42 AWL36:AWL42 AMP36:AMP42 ACT36:ACT42 SX36:SX42 JB36:JB42 F36:F42 WVN45:WVN46 WLR45:WLR46 WBV45:WBV46 VRZ45:VRZ46 VID45:VID46 UYH45:UYH46 UOL45:UOL46 UEP45:UEP46 TUT45:TUT46 TKX45:TKX46 TBB45:TBB46 SRF45:SRF46 SHJ45:SHJ46 RXN45:RXN46 RNR45:RNR46 RDV45:RDV46 QTZ45:QTZ46 QKD45:QKD46 QAH45:QAH46 PQL45:PQL46 PGP45:PGP46 OWT45:OWT46 OMX45:OMX46 ODB45:ODB46 NTF45:NTF46 NJJ45:NJJ46 MZN45:MZN46 MPR45:MPR46 MFV45:MFV46 LVZ45:LVZ46 LMD45:LMD46 LCH45:LCH46 KSL45:KSL46 KIP45:KIP46 JYT45:JYT46 JOX45:JOX46 JFB45:JFB46 IVF45:IVF46 ILJ45:ILJ46 IBN45:IBN46 HRR45:HRR46 HHV45:HHV46 GXZ45:GXZ46 GOD45:GOD46 GEH45:GEH46 FUL45:FUL46 FKP45:FKP46 FAT45:FAT46 EQX45:EQX46 EHB45:EHB46 DXF45:DXF46 DNJ45:DNJ46 DDN45:DDN46 CTR45:CTR46 CJV45:CJV46 BZZ45:BZZ46 BQD45:BQD46 BGH45:BGH46 AWL45:AWL46 AMP45:AMP46 ACT45:ACT46 SX45:SX46 JB45:JB46 F45:F46 WVN31:WVN33 WLR31:WLR33 WBV31:WBV33 VRZ31:VRZ33 VID31:VID33 UYH31:UYH33 UOL31:UOL33 UEP31:UEP33 TUT31:TUT33 TKX31:TKX33 TBB31:TBB33 SRF31:SRF33 SHJ31:SHJ33 RXN31:RXN33 RNR31:RNR33 RDV31:RDV33 QTZ31:QTZ33 QKD31:QKD33 QAH31:QAH33 PQL31:PQL33 PGP31:PGP33 OWT31:OWT33 OMX31:OMX33 ODB31:ODB33 NTF31:NTF33 NJJ31:NJJ33 MZN31:MZN33 MPR31:MPR33 MFV31:MFV33 LVZ31:LVZ33 LMD31:LMD33 LCH31:LCH33 KSL31:KSL33 KIP31:KIP33 JYT31:JYT33 JOX31:JOX33 JFB31:JFB33 IVF31:IVF33 ILJ31:ILJ33 IBN31:IBN33 HRR31:HRR33 HHV31:HHV33 GXZ31:GXZ33 GOD31:GOD33 GEH31:GEH33 FUL31:FUL33 FKP31:FKP33 FAT31:FAT33 EQX31:EQX33 EHB31:EHB33 DXF31:DXF33 DNJ31:DNJ33 DDN31:DDN33 CTR31:CTR33 CJV31:CJV33 BZZ31:BZZ33 BQD31:BQD33 BGH31:BGH33 AWL31:AWL33 AMP31:AMP33 ACT31:ACT33 SX31:SX33 JB31:JB33 F31:F33 WVN25:WVN28 WLR25:WLR28 WBV25:WBV28 VRZ25:VRZ28 VID25:VID28 UYH25:UYH28 UOL25:UOL28 UEP25:UEP28 TUT25:TUT28 TKX25:TKX28 TBB25:TBB28 SRF25:SRF28 SHJ25:SHJ28 RXN25:RXN28 RNR25:RNR28 RDV25:RDV28 QTZ25:QTZ28 QKD25:QKD28 QAH25:QAH28 PQL25:PQL28 PGP25:PGP28 OWT25:OWT28 OMX25:OMX28 ODB25:ODB28 NTF25:NTF28 NJJ25:NJJ28 MZN25:MZN28 MPR25:MPR28 MFV25:MFV28 LVZ25:LVZ28 LMD25:LMD28 LCH25:LCH28 KSL25:KSL28 KIP25:KIP28 JYT25:JYT28 JOX25:JOX28 JFB25:JFB28 IVF25:IVF28 ILJ25:ILJ28 IBN25:IBN28 HRR25:HRR28 HHV25:HHV28 GXZ25:GXZ28 GOD25:GOD28 GEH25:GEH28 FUL25:FUL28 FKP25:FKP28 FAT25:FAT28 EQX25:EQX28 EHB25:EHB28 DXF25:DXF28 DNJ25:DNJ28 DDN25:DDN28 CTR25:CTR28 CJV25:CJV28 BZZ25:BZZ28 BQD25:BQD28 BGH25:BGH28 AWL25:AWL28 AMP25:AMP28 ACT25:ACT28 SX25:SX28 JB25:JB28 F25:F28 WVN19:WVN22 WLR19:WLR22 WBV19:WBV22 VRZ19:VRZ22 VID19:VID22 UYH19:UYH22 UOL19:UOL22 UEP19:UEP22 TUT19:TUT22 TKX19:TKX22 TBB19:TBB22 SRF19:SRF22 SHJ19:SHJ22 RXN19:RXN22 RNR19:RNR22 RDV19:RDV22 QTZ19:QTZ22 QKD19:QKD22 QAH19:QAH22 PQL19:PQL22 PGP19:PGP22 OWT19:OWT22 OMX19:OMX22 ODB19:ODB22 NTF19:NTF22 NJJ19:NJJ22 MZN19:MZN22 MPR19:MPR22 MFV19:MFV22 LVZ19:LVZ22 LMD19:LMD22 LCH19:LCH22 KSL19:KSL22 KIP19:KIP22 JYT19:JYT22 JOX19:JOX22 JFB19:JFB22 IVF19:IVF22 ILJ19:ILJ22 IBN19:IBN22 HRR19:HRR22 HHV19:HHV22 GXZ19:GXZ22 GOD19:GOD22 GEH19:GEH22 FUL19:FUL22 FKP19:FKP22 FAT19:FAT22 EQX19:EQX22 EHB19:EHB22 DXF19:DXF22 DNJ19:DNJ22 DDN19:DDN22 CTR19:CTR22 CJV19:CJV22 BZZ19:BZZ22 BQD19:BQD22 BGH19:BGH22 AWL19:AWL22 AMP19:AMP22 ACT19:ACT22 SX19:SX22 JB19:JB22 F19:F22 WVN16 WLR16 WBV16 VRZ16 VID16 UYH16 UOL16 UEP16 TUT16 TKX16 TBB16 SRF16 SHJ16 RXN16 RNR16 RDV16 QTZ16 QKD16 QAH16 PQL16 PGP16 OWT16 OMX16 ODB16 NTF16 NJJ16 MZN16 MPR16 MFV16 LVZ16 LMD16 LCH16 KSL16 KIP16 JYT16 JOX16 JFB16 IVF16 ILJ16 IBN16 HRR16 HHV16 GXZ16 GOD16 GEH16 FUL16 FKP16 FAT16 EQX16 EHB16 DXF16 DNJ16 DDN16 CTR16 CJV16 BZZ16 BQD16 BGH16 AWL16 AMP16 ACT16 SX16 JB16 F16">
      <formula1>"NC,TBD,NA"</formula1>
    </dataValidation>
    <dataValidation type="list" allowBlank="1" showInputMessage="1" showErrorMessage="1" sqref="E65537:E65541 JA65537:JA65541 SW65537:SW65541 ACS65537:ACS65541 AMO65537:AMO65541 AWK65537:AWK65541 BGG65537:BGG65541 BQC65537:BQC65541 BZY65537:BZY65541 CJU65537:CJU65541 CTQ65537:CTQ65541 DDM65537:DDM65541 DNI65537:DNI65541 DXE65537:DXE65541 EHA65537:EHA65541 EQW65537:EQW65541 FAS65537:FAS65541 FKO65537:FKO65541 FUK65537:FUK65541 GEG65537:GEG65541 GOC65537:GOC65541 GXY65537:GXY65541 HHU65537:HHU65541 HRQ65537:HRQ65541 IBM65537:IBM65541 ILI65537:ILI65541 IVE65537:IVE65541 JFA65537:JFA65541 JOW65537:JOW65541 JYS65537:JYS65541 KIO65537:KIO65541 KSK65537:KSK65541 LCG65537:LCG65541 LMC65537:LMC65541 LVY65537:LVY65541 MFU65537:MFU65541 MPQ65537:MPQ65541 MZM65537:MZM65541 NJI65537:NJI65541 NTE65537:NTE65541 ODA65537:ODA65541 OMW65537:OMW65541 OWS65537:OWS65541 PGO65537:PGO65541 PQK65537:PQK65541 QAG65537:QAG65541 QKC65537:QKC65541 QTY65537:QTY65541 RDU65537:RDU65541 RNQ65537:RNQ65541 RXM65537:RXM65541 SHI65537:SHI65541 SRE65537:SRE65541 TBA65537:TBA65541 TKW65537:TKW65541 TUS65537:TUS65541 UEO65537:UEO65541 UOK65537:UOK65541 UYG65537:UYG65541 VIC65537:VIC65541 VRY65537:VRY65541 WBU65537:WBU65541 WLQ65537:WLQ65541 WVM65537:WVM65541 E131073:E131077 JA131073:JA131077 SW131073:SW131077 ACS131073:ACS131077 AMO131073:AMO131077 AWK131073:AWK131077 BGG131073:BGG131077 BQC131073:BQC131077 BZY131073:BZY131077 CJU131073:CJU131077 CTQ131073:CTQ131077 DDM131073:DDM131077 DNI131073:DNI131077 DXE131073:DXE131077 EHA131073:EHA131077 EQW131073:EQW131077 FAS131073:FAS131077 FKO131073:FKO131077 FUK131073:FUK131077 GEG131073:GEG131077 GOC131073:GOC131077 GXY131073:GXY131077 HHU131073:HHU131077 HRQ131073:HRQ131077 IBM131073:IBM131077 ILI131073:ILI131077 IVE131073:IVE131077 JFA131073:JFA131077 JOW131073:JOW131077 JYS131073:JYS131077 KIO131073:KIO131077 KSK131073:KSK131077 LCG131073:LCG131077 LMC131073:LMC131077 LVY131073:LVY131077 MFU131073:MFU131077 MPQ131073:MPQ131077 MZM131073:MZM131077 NJI131073:NJI131077 NTE131073:NTE131077 ODA131073:ODA131077 OMW131073:OMW131077 OWS131073:OWS131077 PGO131073:PGO131077 PQK131073:PQK131077 QAG131073:QAG131077 QKC131073:QKC131077 QTY131073:QTY131077 RDU131073:RDU131077 RNQ131073:RNQ131077 RXM131073:RXM131077 SHI131073:SHI131077 SRE131073:SRE131077 TBA131073:TBA131077 TKW131073:TKW131077 TUS131073:TUS131077 UEO131073:UEO131077 UOK131073:UOK131077 UYG131073:UYG131077 VIC131073:VIC131077 VRY131073:VRY131077 WBU131073:WBU131077 WLQ131073:WLQ131077 WVM131073:WVM131077 E196609:E196613 JA196609:JA196613 SW196609:SW196613 ACS196609:ACS196613 AMO196609:AMO196613 AWK196609:AWK196613 BGG196609:BGG196613 BQC196609:BQC196613 BZY196609:BZY196613 CJU196609:CJU196613 CTQ196609:CTQ196613 DDM196609:DDM196613 DNI196609:DNI196613 DXE196609:DXE196613 EHA196609:EHA196613 EQW196609:EQW196613 FAS196609:FAS196613 FKO196609:FKO196613 FUK196609:FUK196613 GEG196609:GEG196613 GOC196609:GOC196613 GXY196609:GXY196613 HHU196609:HHU196613 HRQ196609:HRQ196613 IBM196609:IBM196613 ILI196609:ILI196613 IVE196609:IVE196613 JFA196609:JFA196613 JOW196609:JOW196613 JYS196609:JYS196613 KIO196609:KIO196613 KSK196609:KSK196613 LCG196609:LCG196613 LMC196609:LMC196613 LVY196609:LVY196613 MFU196609:MFU196613 MPQ196609:MPQ196613 MZM196609:MZM196613 NJI196609:NJI196613 NTE196609:NTE196613 ODA196609:ODA196613 OMW196609:OMW196613 OWS196609:OWS196613 PGO196609:PGO196613 PQK196609:PQK196613 QAG196609:QAG196613 QKC196609:QKC196613 QTY196609:QTY196613 RDU196609:RDU196613 RNQ196609:RNQ196613 RXM196609:RXM196613 SHI196609:SHI196613 SRE196609:SRE196613 TBA196609:TBA196613 TKW196609:TKW196613 TUS196609:TUS196613 UEO196609:UEO196613 UOK196609:UOK196613 UYG196609:UYG196613 VIC196609:VIC196613 VRY196609:VRY196613 WBU196609:WBU196613 WLQ196609:WLQ196613 WVM196609:WVM196613 E262145:E262149 JA262145:JA262149 SW262145:SW262149 ACS262145:ACS262149 AMO262145:AMO262149 AWK262145:AWK262149 BGG262145:BGG262149 BQC262145:BQC262149 BZY262145:BZY262149 CJU262145:CJU262149 CTQ262145:CTQ262149 DDM262145:DDM262149 DNI262145:DNI262149 DXE262145:DXE262149 EHA262145:EHA262149 EQW262145:EQW262149 FAS262145:FAS262149 FKO262145:FKO262149 FUK262145:FUK262149 GEG262145:GEG262149 GOC262145:GOC262149 GXY262145:GXY262149 HHU262145:HHU262149 HRQ262145:HRQ262149 IBM262145:IBM262149 ILI262145:ILI262149 IVE262145:IVE262149 JFA262145:JFA262149 JOW262145:JOW262149 JYS262145:JYS262149 KIO262145:KIO262149 KSK262145:KSK262149 LCG262145:LCG262149 LMC262145:LMC262149 LVY262145:LVY262149 MFU262145:MFU262149 MPQ262145:MPQ262149 MZM262145:MZM262149 NJI262145:NJI262149 NTE262145:NTE262149 ODA262145:ODA262149 OMW262145:OMW262149 OWS262145:OWS262149 PGO262145:PGO262149 PQK262145:PQK262149 QAG262145:QAG262149 QKC262145:QKC262149 QTY262145:QTY262149 RDU262145:RDU262149 RNQ262145:RNQ262149 RXM262145:RXM262149 SHI262145:SHI262149 SRE262145:SRE262149 TBA262145:TBA262149 TKW262145:TKW262149 TUS262145:TUS262149 UEO262145:UEO262149 UOK262145:UOK262149 UYG262145:UYG262149 VIC262145:VIC262149 VRY262145:VRY262149 WBU262145:WBU262149 WLQ262145:WLQ262149 WVM262145:WVM262149 E327681:E327685 JA327681:JA327685 SW327681:SW327685 ACS327681:ACS327685 AMO327681:AMO327685 AWK327681:AWK327685 BGG327681:BGG327685 BQC327681:BQC327685 BZY327681:BZY327685 CJU327681:CJU327685 CTQ327681:CTQ327685 DDM327681:DDM327685 DNI327681:DNI327685 DXE327681:DXE327685 EHA327681:EHA327685 EQW327681:EQW327685 FAS327681:FAS327685 FKO327681:FKO327685 FUK327681:FUK327685 GEG327681:GEG327685 GOC327681:GOC327685 GXY327681:GXY327685 HHU327681:HHU327685 HRQ327681:HRQ327685 IBM327681:IBM327685 ILI327681:ILI327685 IVE327681:IVE327685 JFA327681:JFA327685 JOW327681:JOW327685 JYS327681:JYS327685 KIO327681:KIO327685 KSK327681:KSK327685 LCG327681:LCG327685 LMC327681:LMC327685 LVY327681:LVY327685 MFU327681:MFU327685 MPQ327681:MPQ327685 MZM327681:MZM327685 NJI327681:NJI327685 NTE327681:NTE327685 ODA327681:ODA327685 OMW327681:OMW327685 OWS327681:OWS327685 PGO327681:PGO327685 PQK327681:PQK327685 QAG327681:QAG327685 QKC327681:QKC327685 QTY327681:QTY327685 RDU327681:RDU327685 RNQ327681:RNQ327685 RXM327681:RXM327685 SHI327681:SHI327685 SRE327681:SRE327685 TBA327681:TBA327685 TKW327681:TKW327685 TUS327681:TUS327685 UEO327681:UEO327685 UOK327681:UOK327685 UYG327681:UYG327685 VIC327681:VIC327685 VRY327681:VRY327685 WBU327681:WBU327685 WLQ327681:WLQ327685 WVM327681:WVM327685 E393217:E393221 JA393217:JA393221 SW393217:SW393221 ACS393217:ACS393221 AMO393217:AMO393221 AWK393217:AWK393221 BGG393217:BGG393221 BQC393217:BQC393221 BZY393217:BZY393221 CJU393217:CJU393221 CTQ393217:CTQ393221 DDM393217:DDM393221 DNI393217:DNI393221 DXE393217:DXE393221 EHA393217:EHA393221 EQW393217:EQW393221 FAS393217:FAS393221 FKO393217:FKO393221 FUK393217:FUK393221 GEG393217:GEG393221 GOC393217:GOC393221 GXY393217:GXY393221 HHU393217:HHU393221 HRQ393217:HRQ393221 IBM393217:IBM393221 ILI393217:ILI393221 IVE393217:IVE393221 JFA393217:JFA393221 JOW393217:JOW393221 JYS393217:JYS393221 KIO393217:KIO393221 KSK393217:KSK393221 LCG393217:LCG393221 LMC393217:LMC393221 LVY393217:LVY393221 MFU393217:MFU393221 MPQ393217:MPQ393221 MZM393217:MZM393221 NJI393217:NJI393221 NTE393217:NTE393221 ODA393217:ODA393221 OMW393217:OMW393221 OWS393217:OWS393221 PGO393217:PGO393221 PQK393217:PQK393221 QAG393217:QAG393221 QKC393217:QKC393221 QTY393217:QTY393221 RDU393217:RDU393221 RNQ393217:RNQ393221 RXM393217:RXM393221 SHI393217:SHI393221 SRE393217:SRE393221 TBA393217:TBA393221 TKW393217:TKW393221 TUS393217:TUS393221 UEO393217:UEO393221 UOK393217:UOK393221 UYG393217:UYG393221 VIC393217:VIC393221 VRY393217:VRY393221 WBU393217:WBU393221 WLQ393217:WLQ393221 WVM393217:WVM393221 E458753:E458757 JA458753:JA458757 SW458753:SW458757 ACS458753:ACS458757 AMO458753:AMO458757 AWK458753:AWK458757 BGG458753:BGG458757 BQC458753:BQC458757 BZY458753:BZY458757 CJU458753:CJU458757 CTQ458753:CTQ458757 DDM458753:DDM458757 DNI458753:DNI458757 DXE458753:DXE458757 EHA458753:EHA458757 EQW458753:EQW458757 FAS458753:FAS458757 FKO458753:FKO458757 FUK458753:FUK458757 GEG458753:GEG458757 GOC458753:GOC458757 GXY458753:GXY458757 HHU458753:HHU458757 HRQ458753:HRQ458757 IBM458753:IBM458757 ILI458753:ILI458757 IVE458753:IVE458757 JFA458753:JFA458757 JOW458753:JOW458757 JYS458753:JYS458757 KIO458753:KIO458757 KSK458753:KSK458757 LCG458753:LCG458757 LMC458753:LMC458757 LVY458753:LVY458757 MFU458753:MFU458757 MPQ458753:MPQ458757 MZM458753:MZM458757 NJI458753:NJI458757 NTE458753:NTE458757 ODA458753:ODA458757 OMW458753:OMW458757 OWS458753:OWS458757 PGO458753:PGO458757 PQK458753:PQK458757 QAG458753:QAG458757 QKC458753:QKC458757 QTY458753:QTY458757 RDU458753:RDU458757 RNQ458753:RNQ458757 RXM458753:RXM458757 SHI458753:SHI458757 SRE458753:SRE458757 TBA458753:TBA458757 TKW458753:TKW458757 TUS458753:TUS458757 UEO458753:UEO458757 UOK458753:UOK458757 UYG458753:UYG458757 VIC458753:VIC458757 VRY458753:VRY458757 WBU458753:WBU458757 WLQ458753:WLQ458757 WVM458753:WVM458757 E524289:E524293 JA524289:JA524293 SW524289:SW524293 ACS524289:ACS524293 AMO524289:AMO524293 AWK524289:AWK524293 BGG524289:BGG524293 BQC524289:BQC524293 BZY524289:BZY524293 CJU524289:CJU524293 CTQ524289:CTQ524293 DDM524289:DDM524293 DNI524289:DNI524293 DXE524289:DXE524293 EHA524289:EHA524293 EQW524289:EQW524293 FAS524289:FAS524293 FKO524289:FKO524293 FUK524289:FUK524293 GEG524289:GEG524293 GOC524289:GOC524293 GXY524289:GXY524293 HHU524289:HHU524293 HRQ524289:HRQ524293 IBM524289:IBM524293 ILI524289:ILI524293 IVE524289:IVE524293 JFA524289:JFA524293 JOW524289:JOW524293 JYS524289:JYS524293 KIO524289:KIO524293 KSK524289:KSK524293 LCG524289:LCG524293 LMC524289:LMC524293 LVY524289:LVY524293 MFU524289:MFU524293 MPQ524289:MPQ524293 MZM524289:MZM524293 NJI524289:NJI524293 NTE524289:NTE524293 ODA524289:ODA524293 OMW524289:OMW524293 OWS524289:OWS524293 PGO524289:PGO524293 PQK524289:PQK524293 QAG524289:QAG524293 QKC524289:QKC524293 QTY524289:QTY524293 RDU524289:RDU524293 RNQ524289:RNQ524293 RXM524289:RXM524293 SHI524289:SHI524293 SRE524289:SRE524293 TBA524289:TBA524293 TKW524289:TKW524293 TUS524289:TUS524293 UEO524289:UEO524293 UOK524289:UOK524293 UYG524289:UYG524293 VIC524289:VIC524293 VRY524289:VRY524293 WBU524289:WBU524293 WLQ524289:WLQ524293 WVM524289:WVM524293 E589825:E589829 JA589825:JA589829 SW589825:SW589829 ACS589825:ACS589829 AMO589825:AMO589829 AWK589825:AWK589829 BGG589825:BGG589829 BQC589825:BQC589829 BZY589825:BZY589829 CJU589825:CJU589829 CTQ589825:CTQ589829 DDM589825:DDM589829 DNI589825:DNI589829 DXE589825:DXE589829 EHA589825:EHA589829 EQW589825:EQW589829 FAS589825:FAS589829 FKO589825:FKO589829 FUK589825:FUK589829 GEG589825:GEG589829 GOC589825:GOC589829 GXY589825:GXY589829 HHU589825:HHU589829 HRQ589825:HRQ589829 IBM589825:IBM589829 ILI589825:ILI589829 IVE589825:IVE589829 JFA589825:JFA589829 JOW589825:JOW589829 JYS589825:JYS589829 KIO589825:KIO589829 KSK589825:KSK589829 LCG589825:LCG589829 LMC589825:LMC589829 LVY589825:LVY589829 MFU589825:MFU589829 MPQ589825:MPQ589829 MZM589825:MZM589829 NJI589825:NJI589829 NTE589825:NTE589829 ODA589825:ODA589829 OMW589825:OMW589829 OWS589825:OWS589829 PGO589825:PGO589829 PQK589825:PQK589829 QAG589825:QAG589829 QKC589825:QKC589829 QTY589825:QTY589829 RDU589825:RDU589829 RNQ589825:RNQ589829 RXM589825:RXM589829 SHI589825:SHI589829 SRE589825:SRE589829 TBA589825:TBA589829 TKW589825:TKW589829 TUS589825:TUS589829 UEO589825:UEO589829 UOK589825:UOK589829 UYG589825:UYG589829 VIC589825:VIC589829 VRY589825:VRY589829 WBU589825:WBU589829 WLQ589825:WLQ589829 WVM589825:WVM589829 E655361:E655365 JA655361:JA655365 SW655361:SW655365 ACS655361:ACS655365 AMO655361:AMO655365 AWK655361:AWK655365 BGG655361:BGG655365 BQC655361:BQC655365 BZY655361:BZY655365 CJU655361:CJU655365 CTQ655361:CTQ655365 DDM655361:DDM655365 DNI655361:DNI655365 DXE655361:DXE655365 EHA655361:EHA655365 EQW655361:EQW655365 FAS655361:FAS655365 FKO655361:FKO655365 FUK655361:FUK655365 GEG655361:GEG655365 GOC655361:GOC655365 GXY655361:GXY655365 HHU655361:HHU655365 HRQ655361:HRQ655365 IBM655361:IBM655365 ILI655361:ILI655365 IVE655361:IVE655365 JFA655361:JFA655365 JOW655361:JOW655365 JYS655361:JYS655365 KIO655361:KIO655365 KSK655361:KSK655365 LCG655361:LCG655365 LMC655361:LMC655365 LVY655361:LVY655365 MFU655361:MFU655365 MPQ655361:MPQ655365 MZM655361:MZM655365 NJI655361:NJI655365 NTE655361:NTE655365 ODA655361:ODA655365 OMW655361:OMW655365 OWS655361:OWS655365 PGO655361:PGO655365 PQK655361:PQK655365 QAG655361:QAG655365 QKC655361:QKC655365 QTY655361:QTY655365 RDU655361:RDU655365 RNQ655361:RNQ655365 RXM655361:RXM655365 SHI655361:SHI655365 SRE655361:SRE655365 TBA655361:TBA655365 TKW655361:TKW655365 TUS655361:TUS655365 UEO655361:UEO655365 UOK655361:UOK655365 UYG655361:UYG655365 VIC655361:VIC655365 VRY655361:VRY655365 WBU655361:WBU655365 WLQ655361:WLQ655365 WVM655361:WVM655365 E720897:E720901 JA720897:JA720901 SW720897:SW720901 ACS720897:ACS720901 AMO720897:AMO720901 AWK720897:AWK720901 BGG720897:BGG720901 BQC720897:BQC720901 BZY720897:BZY720901 CJU720897:CJU720901 CTQ720897:CTQ720901 DDM720897:DDM720901 DNI720897:DNI720901 DXE720897:DXE720901 EHA720897:EHA720901 EQW720897:EQW720901 FAS720897:FAS720901 FKO720897:FKO720901 FUK720897:FUK720901 GEG720897:GEG720901 GOC720897:GOC720901 GXY720897:GXY720901 HHU720897:HHU720901 HRQ720897:HRQ720901 IBM720897:IBM720901 ILI720897:ILI720901 IVE720897:IVE720901 JFA720897:JFA720901 JOW720897:JOW720901 JYS720897:JYS720901 KIO720897:KIO720901 KSK720897:KSK720901 LCG720897:LCG720901 LMC720897:LMC720901 LVY720897:LVY720901 MFU720897:MFU720901 MPQ720897:MPQ720901 MZM720897:MZM720901 NJI720897:NJI720901 NTE720897:NTE720901 ODA720897:ODA720901 OMW720897:OMW720901 OWS720897:OWS720901 PGO720897:PGO720901 PQK720897:PQK720901 QAG720897:QAG720901 QKC720897:QKC720901 QTY720897:QTY720901 RDU720897:RDU720901 RNQ720897:RNQ720901 RXM720897:RXM720901 SHI720897:SHI720901 SRE720897:SRE720901 TBA720897:TBA720901 TKW720897:TKW720901 TUS720897:TUS720901 UEO720897:UEO720901 UOK720897:UOK720901 UYG720897:UYG720901 VIC720897:VIC720901 VRY720897:VRY720901 WBU720897:WBU720901 WLQ720897:WLQ720901 WVM720897:WVM720901 E786433:E786437 JA786433:JA786437 SW786433:SW786437 ACS786433:ACS786437 AMO786433:AMO786437 AWK786433:AWK786437 BGG786433:BGG786437 BQC786433:BQC786437 BZY786433:BZY786437 CJU786433:CJU786437 CTQ786433:CTQ786437 DDM786433:DDM786437 DNI786433:DNI786437 DXE786433:DXE786437 EHA786433:EHA786437 EQW786433:EQW786437 FAS786433:FAS786437 FKO786433:FKO786437 FUK786433:FUK786437 GEG786433:GEG786437 GOC786433:GOC786437 GXY786433:GXY786437 HHU786433:HHU786437 HRQ786433:HRQ786437 IBM786433:IBM786437 ILI786433:ILI786437 IVE786433:IVE786437 JFA786433:JFA786437 JOW786433:JOW786437 JYS786433:JYS786437 KIO786433:KIO786437 KSK786433:KSK786437 LCG786433:LCG786437 LMC786433:LMC786437 LVY786433:LVY786437 MFU786433:MFU786437 MPQ786433:MPQ786437 MZM786433:MZM786437 NJI786433:NJI786437 NTE786433:NTE786437 ODA786433:ODA786437 OMW786433:OMW786437 OWS786433:OWS786437 PGO786433:PGO786437 PQK786433:PQK786437 QAG786433:QAG786437 QKC786433:QKC786437 QTY786433:QTY786437 RDU786433:RDU786437 RNQ786433:RNQ786437 RXM786433:RXM786437 SHI786433:SHI786437 SRE786433:SRE786437 TBA786433:TBA786437 TKW786433:TKW786437 TUS786433:TUS786437 UEO786433:UEO786437 UOK786433:UOK786437 UYG786433:UYG786437 VIC786433:VIC786437 VRY786433:VRY786437 WBU786433:WBU786437 WLQ786433:WLQ786437 WVM786433:WVM786437 E851969:E851973 JA851969:JA851973 SW851969:SW851973 ACS851969:ACS851973 AMO851969:AMO851973 AWK851969:AWK851973 BGG851969:BGG851973 BQC851969:BQC851973 BZY851969:BZY851973 CJU851969:CJU851973 CTQ851969:CTQ851973 DDM851969:DDM851973 DNI851969:DNI851973 DXE851969:DXE851973 EHA851969:EHA851973 EQW851969:EQW851973 FAS851969:FAS851973 FKO851969:FKO851973 FUK851969:FUK851973 GEG851969:GEG851973 GOC851969:GOC851973 GXY851969:GXY851973 HHU851969:HHU851973 HRQ851969:HRQ851973 IBM851969:IBM851973 ILI851969:ILI851973 IVE851969:IVE851973 JFA851969:JFA851973 JOW851969:JOW851973 JYS851969:JYS851973 KIO851969:KIO851973 KSK851969:KSK851973 LCG851969:LCG851973 LMC851969:LMC851973 LVY851969:LVY851973 MFU851969:MFU851973 MPQ851969:MPQ851973 MZM851969:MZM851973 NJI851969:NJI851973 NTE851969:NTE851973 ODA851969:ODA851973 OMW851969:OMW851973 OWS851969:OWS851973 PGO851969:PGO851973 PQK851969:PQK851973 QAG851969:QAG851973 QKC851969:QKC851973 QTY851969:QTY851973 RDU851969:RDU851973 RNQ851969:RNQ851973 RXM851969:RXM851973 SHI851969:SHI851973 SRE851969:SRE851973 TBA851969:TBA851973 TKW851969:TKW851973 TUS851969:TUS851973 UEO851969:UEO851973 UOK851969:UOK851973 UYG851969:UYG851973 VIC851969:VIC851973 VRY851969:VRY851973 WBU851969:WBU851973 WLQ851969:WLQ851973 WVM851969:WVM851973 E917505:E917509 JA917505:JA917509 SW917505:SW917509 ACS917505:ACS917509 AMO917505:AMO917509 AWK917505:AWK917509 BGG917505:BGG917509 BQC917505:BQC917509 BZY917505:BZY917509 CJU917505:CJU917509 CTQ917505:CTQ917509 DDM917505:DDM917509 DNI917505:DNI917509 DXE917505:DXE917509 EHA917505:EHA917509 EQW917505:EQW917509 FAS917505:FAS917509 FKO917505:FKO917509 FUK917505:FUK917509 GEG917505:GEG917509 GOC917505:GOC917509 GXY917505:GXY917509 HHU917505:HHU917509 HRQ917505:HRQ917509 IBM917505:IBM917509 ILI917505:ILI917509 IVE917505:IVE917509 JFA917505:JFA917509 JOW917505:JOW917509 JYS917505:JYS917509 KIO917505:KIO917509 KSK917505:KSK917509 LCG917505:LCG917509 LMC917505:LMC917509 LVY917505:LVY917509 MFU917505:MFU917509 MPQ917505:MPQ917509 MZM917505:MZM917509 NJI917505:NJI917509 NTE917505:NTE917509 ODA917505:ODA917509 OMW917505:OMW917509 OWS917505:OWS917509 PGO917505:PGO917509 PQK917505:PQK917509 QAG917505:QAG917509 QKC917505:QKC917509 QTY917505:QTY917509 RDU917505:RDU917509 RNQ917505:RNQ917509 RXM917505:RXM917509 SHI917505:SHI917509 SRE917505:SRE917509 TBA917505:TBA917509 TKW917505:TKW917509 TUS917505:TUS917509 UEO917505:UEO917509 UOK917505:UOK917509 UYG917505:UYG917509 VIC917505:VIC917509 VRY917505:VRY917509 WBU917505:WBU917509 WLQ917505:WLQ917509 WVM917505:WVM917509 E983041:E983045 JA983041:JA983045 SW983041:SW983045 ACS983041:ACS983045 AMO983041:AMO983045 AWK983041:AWK983045 BGG983041:BGG983045 BQC983041:BQC983045 BZY983041:BZY983045 CJU983041:CJU983045 CTQ983041:CTQ983045 DDM983041:DDM983045 DNI983041:DNI983045 DXE983041:DXE983045 EHA983041:EHA983045 EQW983041:EQW983045 FAS983041:FAS983045 FKO983041:FKO983045 FUK983041:FUK983045 GEG983041:GEG983045 GOC983041:GOC983045 GXY983041:GXY983045 HHU983041:HHU983045 HRQ983041:HRQ983045 IBM983041:IBM983045 ILI983041:ILI983045 IVE983041:IVE983045 JFA983041:JFA983045 JOW983041:JOW983045 JYS983041:JYS983045 KIO983041:KIO983045 KSK983041:KSK983045 LCG983041:LCG983045 LMC983041:LMC983045 LVY983041:LVY983045 MFU983041:MFU983045 MPQ983041:MPQ983045 MZM983041:MZM983045 NJI983041:NJI983045 NTE983041:NTE983045 ODA983041:ODA983045 OMW983041:OMW983045 OWS983041:OWS983045 PGO983041:PGO983045 PQK983041:PQK983045 QAG983041:QAG983045 QKC983041:QKC983045 QTY983041:QTY983045 RDU983041:RDU983045 RNQ983041:RNQ983045 RXM983041:RXM983045 SHI983041:SHI983045 SRE983041:SRE983045 TBA983041:TBA983045 TKW983041:TKW983045 TUS983041:TUS983045 UEO983041:UEO983045 UOK983041:UOK983045 UYG983041:UYG983045 VIC983041:VIC983045 VRY983041:VRY983045 WBU983041:WBU983045 WLQ983041:WLQ983045 WVM983041:WVM983045 E65544:E65545 JA65544:JA65545 SW65544:SW65545 ACS65544:ACS65545 AMO65544:AMO65545 AWK65544:AWK65545 BGG65544:BGG65545 BQC65544:BQC65545 BZY65544:BZY65545 CJU65544:CJU65545 CTQ65544:CTQ65545 DDM65544:DDM65545 DNI65544:DNI65545 DXE65544:DXE65545 EHA65544:EHA65545 EQW65544:EQW65545 FAS65544:FAS65545 FKO65544:FKO65545 FUK65544:FUK65545 GEG65544:GEG65545 GOC65544:GOC65545 GXY65544:GXY65545 HHU65544:HHU65545 HRQ65544:HRQ65545 IBM65544:IBM65545 ILI65544:ILI65545 IVE65544:IVE65545 JFA65544:JFA65545 JOW65544:JOW65545 JYS65544:JYS65545 KIO65544:KIO65545 KSK65544:KSK65545 LCG65544:LCG65545 LMC65544:LMC65545 LVY65544:LVY65545 MFU65544:MFU65545 MPQ65544:MPQ65545 MZM65544:MZM65545 NJI65544:NJI65545 NTE65544:NTE65545 ODA65544:ODA65545 OMW65544:OMW65545 OWS65544:OWS65545 PGO65544:PGO65545 PQK65544:PQK65545 QAG65544:QAG65545 QKC65544:QKC65545 QTY65544:QTY65545 RDU65544:RDU65545 RNQ65544:RNQ65545 RXM65544:RXM65545 SHI65544:SHI65545 SRE65544:SRE65545 TBA65544:TBA65545 TKW65544:TKW65545 TUS65544:TUS65545 UEO65544:UEO65545 UOK65544:UOK65545 UYG65544:UYG65545 VIC65544:VIC65545 VRY65544:VRY65545 WBU65544:WBU65545 WLQ65544:WLQ65545 WVM65544:WVM65545 E131080:E131081 JA131080:JA131081 SW131080:SW131081 ACS131080:ACS131081 AMO131080:AMO131081 AWK131080:AWK131081 BGG131080:BGG131081 BQC131080:BQC131081 BZY131080:BZY131081 CJU131080:CJU131081 CTQ131080:CTQ131081 DDM131080:DDM131081 DNI131080:DNI131081 DXE131080:DXE131081 EHA131080:EHA131081 EQW131080:EQW131081 FAS131080:FAS131081 FKO131080:FKO131081 FUK131080:FUK131081 GEG131080:GEG131081 GOC131080:GOC131081 GXY131080:GXY131081 HHU131080:HHU131081 HRQ131080:HRQ131081 IBM131080:IBM131081 ILI131080:ILI131081 IVE131080:IVE131081 JFA131080:JFA131081 JOW131080:JOW131081 JYS131080:JYS131081 KIO131080:KIO131081 KSK131080:KSK131081 LCG131080:LCG131081 LMC131080:LMC131081 LVY131080:LVY131081 MFU131080:MFU131081 MPQ131080:MPQ131081 MZM131080:MZM131081 NJI131080:NJI131081 NTE131080:NTE131081 ODA131080:ODA131081 OMW131080:OMW131081 OWS131080:OWS131081 PGO131080:PGO131081 PQK131080:PQK131081 QAG131080:QAG131081 QKC131080:QKC131081 QTY131080:QTY131081 RDU131080:RDU131081 RNQ131080:RNQ131081 RXM131080:RXM131081 SHI131080:SHI131081 SRE131080:SRE131081 TBA131080:TBA131081 TKW131080:TKW131081 TUS131080:TUS131081 UEO131080:UEO131081 UOK131080:UOK131081 UYG131080:UYG131081 VIC131080:VIC131081 VRY131080:VRY131081 WBU131080:WBU131081 WLQ131080:WLQ131081 WVM131080:WVM131081 E196616:E196617 JA196616:JA196617 SW196616:SW196617 ACS196616:ACS196617 AMO196616:AMO196617 AWK196616:AWK196617 BGG196616:BGG196617 BQC196616:BQC196617 BZY196616:BZY196617 CJU196616:CJU196617 CTQ196616:CTQ196617 DDM196616:DDM196617 DNI196616:DNI196617 DXE196616:DXE196617 EHA196616:EHA196617 EQW196616:EQW196617 FAS196616:FAS196617 FKO196616:FKO196617 FUK196616:FUK196617 GEG196616:GEG196617 GOC196616:GOC196617 GXY196616:GXY196617 HHU196616:HHU196617 HRQ196616:HRQ196617 IBM196616:IBM196617 ILI196616:ILI196617 IVE196616:IVE196617 JFA196616:JFA196617 JOW196616:JOW196617 JYS196616:JYS196617 KIO196616:KIO196617 KSK196616:KSK196617 LCG196616:LCG196617 LMC196616:LMC196617 LVY196616:LVY196617 MFU196616:MFU196617 MPQ196616:MPQ196617 MZM196616:MZM196617 NJI196616:NJI196617 NTE196616:NTE196617 ODA196616:ODA196617 OMW196616:OMW196617 OWS196616:OWS196617 PGO196616:PGO196617 PQK196616:PQK196617 QAG196616:QAG196617 QKC196616:QKC196617 QTY196616:QTY196617 RDU196616:RDU196617 RNQ196616:RNQ196617 RXM196616:RXM196617 SHI196616:SHI196617 SRE196616:SRE196617 TBA196616:TBA196617 TKW196616:TKW196617 TUS196616:TUS196617 UEO196616:UEO196617 UOK196616:UOK196617 UYG196616:UYG196617 VIC196616:VIC196617 VRY196616:VRY196617 WBU196616:WBU196617 WLQ196616:WLQ196617 WVM196616:WVM196617 E262152:E262153 JA262152:JA262153 SW262152:SW262153 ACS262152:ACS262153 AMO262152:AMO262153 AWK262152:AWK262153 BGG262152:BGG262153 BQC262152:BQC262153 BZY262152:BZY262153 CJU262152:CJU262153 CTQ262152:CTQ262153 DDM262152:DDM262153 DNI262152:DNI262153 DXE262152:DXE262153 EHA262152:EHA262153 EQW262152:EQW262153 FAS262152:FAS262153 FKO262152:FKO262153 FUK262152:FUK262153 GEG262152:GEG262153 GOC262152:GOC262153 GXY262152:GXY262153 HHU262152:HHU262153 HRQ262152:HRQ262153 IBM262152:IBM262153 ILI262152:ILI262153 IVE262152:IVE262153 JFA262152:JFA262153 JOW262152:JOW262153 JYS262152:JYS262153 KIO262152:KIO262153 KSK262152:KSK262153 LCG262152:LCG262153 LMC262152:LMC262153 LVY262152:LVY262153 MFU262152:MFU262153 MPQ262152:MPQ262153 MZM262152:MZM262153 NJI262152:NJI262153 NTE262152:NTE262153 ODA262152:ODA262153 OMW262152:OMW262153 OWS262152:OWS262153 PGO262152:PGO262153 PQK262152:PQK262153 QAG262152:QAG262153 QKC262152:QKC262153 QTY262152:QTY262153 RDU262152:RDU262153 RNQ262152:RNQ262153 RXM262152:RXM262153 SHI262152:SHI262153 SRE262152:SRE262153 TBA262152:TBA262153 TKW262152:TKW262153 TUS262152:TUS262153 UEO262152:UEO262153 UOK262152:UOK262153 UYG262152:UYG262153 VIC262152:VIC262153 VRY262152:VRY262153 WBU262152:WBU262153 WLQ262152:WLQ262153 WVM262152:WVM262153 E327688:E327689 JA327688:JA327689 SW327688:SW327689 ACS327688:ACS327689 AMO327688:AMO327689 AWK327688:AWK327689 BGG327688:BGG327689 BQC327688:BQC327689 BZY327688:BZY327689 CJU327688:CJU327689 CTQ327688:CTQ327689 DDM327688:DDM327689 DNI327688:DNI327689 DXE327688:DXE327689 EHA327688:EHA327689 EQW327688:EQW327689 FAS327688:FAS327689 FKO327688:FKO327689 FUK327688:FUK327689 GEG327688:GEG327689 GOC327688:GOC327689 GXY327688:GXY327689 HHU327688:HHU327689 HRQ327688:HRQ327689 IBM327688:IBM327689 ILI327688:ILI327689 IVE327688:IVE327689 JFA327688:JFA327689 JOW327688:JOW327689 JYS327688:JYS327689 KIO327688:KIO327689 KSK327688:KSK327689 LCG327688:LCG327689 LMC327688:LMC327689 LVY327688:LVY327689 MFU327688:MFU327689 MPQ327688:MPQ327689 MZM327688:MZM327689 NJI327688:NJI327689 NTE327688:NTE327689 ODA327688:ODA327689 OMW327688:OMW327689 OWS327688:OWS327689 PGO327688:PGO327689 PQK327688:PQK327689 QAG327688:QAG327689 QKC327688:QKC327689 QTY327688:QTY327689 RDU327688:RDU327689 RNQ327688:RNQ327689 RXM327688:RXM327689 SHI327688:SHI327689 SRE327688:SRE327689 TBA327688:TBA327689 TKW327688:TKW327689 TUS327688:TUS327689 UEO327688:UEO327689 UOK327688:UOK327689 UYG327688:UYG327689 VIC327688:VIC327689 VRY327688:VRY327689 WBU327688:WBU327689 WLQ327688:WLQ327689 WVM327688:WVM327689 E393224:E393225 JA393224:JA393225 SW393224:SW393225 ACS393224:ACS393225 AMO393224:AMO393225 AWK393224:AWK393225 BGG393224:BGG393225 BQC393224:BQC393225 BZY393224:BZY393225 CJU393224:CJU393225 CTQ393224:CTQ393225 DDM393224:DDM393225 DNI393224:DNI393225 DXE393224:DXE393225 EHA393224:EHA393225 EQW393224:EQW393225 FAS393224:FAS393225 FKO393224:FKO393225 FUK393224:FUK393225 GEG393224:GEG393225 GOC393224:GOC393225 GXY393224:GXY393225 HHU393224:HHU393225 HRQ393224:HRQ393225 IBM393224:IBM393225 ILI393224:ILI393225 IVE393224:IVE393225 JFA393224:JFA393225 JOW393224:JOW393225 JYS393224:JYS393225 KIO393224:KIO393225 KSK393224:KSK393225 LCG393224:LCG393225 LMC393224:LMC393225 LVY393224:LVY393225 MFU393224:MFU393225 MPQ393224:MPQ393225 MZM393224:MZM393225 NJI393224:NJI393225 NTE393224:NTE393225 ODA393224:ODA393225 OMW393224:OMW393225 OWS393224:OWS393225 PGO393224:PGO393225 PQK393224:PQK393225 QAG393224:QAG393225 QKC393224:QKC393225 QTY393224:QTY393225 RDU393224:RDU393225 RNQ393224:RNQ393225 RXM393224:RXM393225 SHI393224:SHI393225 SRE393224:SRE393225 TBA393224:TBA393225 TKW393224:TKW393225 TUS393224:TUS393225 UEO393224:UEO393225 UOK393224:UOK393225 UYG393224:UYG393225 VIC393224:VIC393225 VRY393224:VRY393225 WBU393224:WBU393225 WLQ393224:WLQ393225 WVM393224:WVM393225 E458760:E458761 JA458760:JA458761 SW458760:SW458761 ACS458760:ACS458761 AMO458760:AMO458761 AWK458760:AWK458761 BGG458760:BGG458761 BQC458760:BQC458761 BZY458760:BZY458761 CJU458760:CJU458761 CTQ458760:CTQ458761 DDM458760:DDM458761 DNI458760:DNI458761 DXE458760:DXE458761 EHA458760:EHA458761 EQW458760:EQW458761 FAS458760:FAS458761 FKO458760:FKO458761 FUK458760:FUK458761 GEG458760:GEG458761 GOC458760:GOC458761 GXY458760:GXY458761 HHU458760:HHU458761 HRQ458760:HRQ458761 IBM458760:IBM458761 ILI458760:ILI458761 IVE458760:IVE458761 JFA458760:JFA458761 JOW458760:JOW458761 JYS458760:JYS458761 KIO458760:KIO458761 KSK458760:KSK458761 LCG458760:LCG458761 LMC458760:LMC458761 LVY458760:LVY458761 MFU458760:MFU458761 MPQ458760:MPQ458761 MZM458760:MZM458761 NJI458760:NJI458761 NTE458760:NTE458761 ODA458760:ODA458761 OMW458760:OMW458761 OWS458760:OWS458761 PGO458760:PGO458761 PQK458760:PQK458761 QAG458760:QAG458761 QKC458760:QKC458761 QTY458760:QTY458761 RDU458760:RDU458761 RNQ458760:RNQ458761 RXM458760:RXM458761 SHI458760:SHI458761 SRE458760:SRE458761 TBA458760:TBA458761 TKW458760:TKW458761 TUS458760:TUS458761 UEO458760:UEO458761 UOK458760:UOK458761 UYG458760:UYG458761 VIC458760:VIC458761 VRY458760:VRY458761 WBU458760:WBU458761 WLQ458760:WLQ458761 WVM458760:WVM458761 E524296:E524297 JA524296:JA524297 SW524296:SW524297 ACS524296:ACS524297 AMO524296:AMO524297 AWK524296:AWK524297 BGG524296:BGG524297 BQC524296:BQC524297 BZY524296:BZY524297 CJU524296:CJU524297 CTQ524296:CTQ524297 DDM524296:DDM524297 DNI524296:DNI524297 DXE524296:DXE524297 EHA524296:EHA524297 EQW524296:EQW524297 FAS524296:FAS524297 FKO524296:FKO524297 FUK524296:FUK524297 GEG524296:GEG524297 GOC524296:GOC524297 GXY524296:GXY524297 HHU524296:HHU524297 HRQ524296:HRQ524297 IBM524296:IBM524297 ILI524296:ILI524297 IVE524296:IVE524297 JFA524296:JFA524297 JOW524296:JOW524297 JYS524296:JYS524297 KIO524296:KIO524297 KSK524296:KSK524297 LCG524296:LCG524297 LMC524296:LMC524297 LVY524296:LVY524297 MFU524296:MFU524297 MPQ524296:MPQ524297 MZM524296:MZM524297 NJI524296:NJI524297 NTE524296:NTE524297 ODA524296:ODA524297 OMW524296:OMW524297 OWS524296:OWS524297 PGO524296:PGO524297 PQK524296:PQK524297 QAG524296:QAG524297 QKC524296:QKC524297 QTY524296:QTY524297 RDU524296:RDU524297 RNQ524296:RNQ524297 RXM524296:RXM524297 SHI524296:SHI524297 SRE524296:SRE524297 TBA524296:TBA524297 TKW524296:TKW524297 TUS524296:TUS524297 UEO524296:UEO524297 UOK524296:UOK524297 UYG524296:UYG524297 VIC524296:VIC524297 VRY524296:VRY524297 WBU524296:WBU524297 WLQ524296:WLQ524297 WVM524296:WVM524297 E589832:E589833 JA589832:JA589833 SW589832:SW589833 ACS589832:ACS589833 AMO589832:AMO589833 AWK589832:AWK589833 BGG589832:BGG589833 BQC589832:BQC589833 BZY589832:BZY589833 CJU589832:CJU589833 CTQ589832:CTQ589833 DDM589832:DDM589833 DNI589832:DNI589833 DXE589832:DXE589833 EHA589832:EHA589833 EQW589832:EQW589833 FAS589832:FAS589833 FKO589832:FKO589833 FUK589832:FUK589833 GEG589832:GEG589833 GOC589832:GOC589833 GXY589832:GXY589833 HHU589832:HHU589833 HRQ589832:HRQ589833 IBM589832:IBM589833 ILI589832:ILI589833 IVE589832:IVE589833 JFA589832:JFA589833 JOW589832:JOW589833 JYS589832:JYS589833 KIO589832:KIO589833 KSK589832:KSK589833 LCG589832:LCG589833 LMC589832:LMC589833 LVY589832:LVY589833 MFU589832:MFU589833 MPQ589832:MPQ589833 MZM589832:MZM589833 NJI589832:NJI589833 NTE589832:NTE589833 ODA589832:ODA589833 OMW589832:OMW589833 OWS589832:OWS589833 PGO589832:PGO589833 PQK589832:PQK589833 QAG589832:QAG589833 QKC589832:QKC589833 QTY589832:QTY589833 RDU589832:RDU589833 RNQ589832:RNQ589833 RXM589832:RXM589833 SHI589832:SHI589833 SRE589832:SRE589833 TBA589832:TBA589833 TKW589832:TKW589833 TUS589832:TUS589833 UEO589832:UEO589833 UOK589832:UOK589833 UYG589832:UYG589833 VIC589832:VIC589833 VRY589832:VRY589833 WBU589832:WBU589833 WLQ589832:WLQ589833 WVM589832:WVM589833 E655368:E655369 JA655368:JA655369 SW655368:SW655369 ACS655368:ACS655369 AMO655368:AMO655369 AWK655368:AWK655369 BGG655368:BGG655369 BQC655368:BQC655369 BZY655368:BZY655369 CJU655368:CJU655369 CTQ655368:CTQ655369 DDM655368:DDM655369 DNI655368:DNI655369 DXE655368:DXE655369 EHA655368:EHA655369 EQW655368:EQW655369 FAS655368:FAS655369 FKO655368:FKO655369 FUK655368:FUK655369 GEG655368:GEG655369 GOC655368:GOC655369 GXY655368:GXY655369 HHU655368:HHU655369 HRQ655368:HRQ655369 IBM655368:IBM655369 ILI655368:ILI655369 IVE655368:IVE655369 JFA655368:JFA655369 JOW655368:JOW655369 JYS655368:JYS655369 KIO655368:KIO655369 KSK655368:KSK655369 LCG655368:LCG655369 LMC655368:LMC655369 LVY655368:LVY655369 MFU655368:MFU655369 MPQ655368:MPQ655369 MZM655368:MZM655369 NJI655368:NJI655369 NTE655368:NTE655369 ODA655368:ODA655369 OMW655368:OMW655369 OWS655368:OWS655369 PGO655368:PGO655369 PQK655368:PQK655369 QAG655368:QAG655369 QKC655368:QKC655369 QTY655368:QTY655369 RDU655368:RDU655369 RNQ655368:RNQ655369 RXM655368:RXM655369 SHI655368:SHI655369 SRE655368:SRE655369 TBA655368:TBA655369 TKW655368:TKW655369 TUS655368:TUS655369 UEO655368:UEO655369 UOK655368:UOK655369 UYG655368:UYG655369 VIC655368:VIC655369 VRY655368:VRY655369 WBU655368:WBU655369 WLQ655368:WLQ655369 WVM655368:WVM655369 E720904:E720905 JA720904:JA720905 SW720904:SW720905 ACS720904:ACS720905 AMO720904:AMO720905 AWK720904:AWK720905 BGG720904:BGG720905 BQC720904:BQC720905 BZY720904:BZY720905 CJU720904:CJU720905 CTQ720904:CTQ720905 DDM720904:DDM720905 DNI720904:DNI720905 DXE720904:DXE720905 EHA720904:EHA720905 EQW720904:EQW720905 FAS720904:FAS720905 FKO720904:FKO720905 FUK720904:FUK720905 GEG720904:GEG720905 GOC720904:GOC720905 GXY720904:GXY720905 HHU720904:HHU720905 HRQ720904:HRQ720905 IBM720904:IBM720905 ILI720904:ILI720905 IVE720904:IVE720905 JFA720904:JFA720905 JOW720904:JOW720905 JYS720904:JYS720905 KIO720904:KIO720905 KSK720904:KSK720905 LCG720904:LCG720905 LMC720904:LMC720905 LVY720904:LVY720905 MFU720904:MFU720905 MPQ720904:MPQ720905 MZM720904:MZM720905 NJI720904:NJI720905 NTE720904:NTE720905 ODA720904:ODA720905 OMW720904:OMW720905 OWS720904:OWS720905 PGO720904:PGO720905 PQK720904:PQK720905 QAG720904:QAG720905 QKC720904:QKC720905 QTY720904:QTY720905 RDU720904:RDU720905 RNQ720904:RNQ720905 RXM720904:RXM720905 SHI720904:SHI720905 SRE720904:SRE720905 TBA720904:TBA720905 TKW720904:TKW720905 TUS720904:TUS720905 UEO720904:UEO720905 UOK720904:UOK720905 UYG720904:UYG720905 VIC720904:VIC720905 VRY720904:VRY720905 WBU720904:WBU720905 WLQ720904:WLQ720905 WVM720904:WVM720905 E786440:E786441 JA786440:JA786441 SW786440:SW786441 ACS786440:ACS786441 AMO786440:AMO786441 AWK786440:AWK786441 BGG786440:BGG786441 BQC786440:BQC786441 BZY786440:BZY786441 CJU786440:CJU786441 CTQ786440:CTQ786441 DDM786440:DDM786441 DNI786440:DNI786441 DXE786440:DXE786441 EHA786440:EHA786441 EQW786440:EQW786441 FAS786440:FAS786441 FKO786440:FKO786441 FUK786440:FUK786441 GEG786440:GEG786441 GOC786440:GOC786441 GXY786440:GXY786441 HHU786440:HHU786441 HRQ786440:HRQ786441 IBM786440:IBM786441 ILI786440:ILI786441 IVE786440:IVE786441 JFA786440:JFA786441 JOW786440:JOW786441 JYS786440:JYS786441 KIO786440:KIO786441 KSK786440:KSK786441 LCG786440:LCG786441 LMC786440:LMC786441 LVY786440:LVY786441 MFU786440:MFU786441 MPQ786440:MPQ786441 MZM786440:MZM786441 NJI786440:NJI786441 NTE786440:NTE786441 ODA786440:ODA786441 OMW786440:OMW786441 OWS786440:OWS786441 PGO786440:PGO786441 PQK786440:PQK786441 QAG786440:QAG786441 QKC786440:QKC786441 QTY786440:QTY786441 RDU786440:RDU786441 RNQ786440:RNQ786441 RXM786440:RXM786441 SHI786440:SHI786441 SRE786440:SRE786441 TBA786440:TBA786441 TKW786440:TKW786441 TUS786440:TUS786441 UEO786440:UEO786441 UOK786440:UOK786441 UYG786440:UYG786441 VIC786440:VIC786441 VRY786440:VRY786441 WBU786440:WBU786441 WLQ786440:WLQ786441 WVM786440:WVM786441 E851976:E851977 JA851976:JA851977 SW851976:SW851977 ACS851976:ACS851977 AMO851976:AMO851977 AWK851976:AWK851977 BGG851976:BGG851977 BQC851976:BQC851977 BZY851976:BZY851977 CJU851976:CJU851977 CTQ851976:CTQ851977 DDM851976:DDM851977 DNI851976:DNI851977 DXE851976:DXE851977 EHA851976:EHA851977 EQW851976:EQW851977 FAS851976:FAS851977 FKO851976:FKO851977 FUK851976:FUK851977 GEG851976:GEG851977 GOC851976:GOC851977 GXY851976:GXY851977 HHU851976:HHU851977 HRQ851976:HRQ851977 IBM851976:IBM851977 ILI851976:ILI851977 IVE851976:IVE851977 JFA851976:JFA851977 JOW851976:JOW851977 JYS851976:JYS851977 KIO851976:KIO851977 KSK851976:KSK851977 LCG851976:LCG851977 LMC851976:LMC851977 LVY851976:LVY851977 MFU851976:MFU851977 MPQ851976:MPQ851977 MZM851976:MZM851977 NJI851976:NJI851977 NTE851976:NTE851977 ODA851976:ODA851977 OMW851976:OMW851977 OWS851976:OWS851977 PGO851976:PGO851977 PQK851976:PQK851977 QAG851976:QAG851977 QKC851976:QKC851977 QTY851976:QTY851977 RDU851976:RDU851977 RNQ851976:RNQ851977 RXM851976:RXM851977 SHI851976:SHI851977 SRE851976:SRE851977 TBA851976:TBA851977 TKW851976:TKW851977 TUS851976:TUS851977 UEO851976:UEO851977 UOK851976:UOK851977 UYG851976:UYG851977 VIC851976:VIC851977 VRY851976:VRY851977 WBU851976:WBU851977 WLQ851976:WLQ851977 WVM851976:WVM851977 E917512:E917513 JA917512:JA917513 SW917512:SW917513 ACS917512:ACS917513 AMO917512:AMO917513 AWK917512:AWK917513 BGG917512:BGG917513 BQC917512:BQC917513 BZY917512:BZY917513 CJU917512:CJU917513 CTQ917512:CTQ917513 DDM917512:DDM917513 DNI917512:DNI917513 DXE917512:DXE917513 EHA917512:EHA917513 EQW917512:EQW917513 FAS917512:FAS917513 FKO917512:FKO917513 FUK917512:FUK917513 GEG917512:GEG917513 GOC917512:GOC917513 GXY917512:GXY917513 HHU917512:HHU917513 HRQ917512:HRQ917513 IBM917512:IBM917513 ILI917512:ILI917513 IVE917512:IVE917513 JFA917512:JFA917513 JOW917512:JOW917513 JYS917512:JYS917513 KIO917512:KIO917513 KSK917512:KSK917513 LCG917512:LCG917513 LMC917512:LMC917513 LVY917512:LVY917513 MFU917512:MFU917513 MPQ917512:MPQ917513 MZM917512:MZM917513 NJI917512:NJI917513 NTE917512:NTE917513 ODA917512:ODA917513 OMW917512:OMW917513 OWS917512:OWS917513 PGO917512:PGO917513 PQK917512:PQK917513 QAG917512:QAG917513 QKC917512:QKC917513 QTY917512:QTY917513 RDU917512:RDU917513 RNQ917512:RNQ917513 RXM917512:RXM917513 SHI917512:SHI917513 SRE917512:SRE917513 TBA917512:TBA917513 TKW917512:TKW917513 TUS917512:TUS917513 UEO917512:UEO917513 UOK917512:UOK917513 UYG917512:UYG917513 VIC917512:VIC917513 VRY917512:VRY917513 WBU917512:WBU917513 WLQ917512:WLQ917513 WVM917512:WVM917513 E983048:E983049 JA983048:JA983049 SW983048:SW983049 ACS983048:ACS983049 AMO983048:AMO983049 AWK983048:AWK983049 BGG983048:BGG983049 BQC983048:BQC983049 BZY983048:BZY983049 CJU983048:CJU983049 CTQ983048:CTQ983049 DDM983048:DDM983049 DNI983048:DNI983049 DXE983048:DXE983049 EHA983048:EHA983049 EQW983048:EQW983049 FAS983048:FAS983049 FKO983048:FKO983049 FUK983048:FUK983049 GEG983048:GEG983049 GOC983048:GOC983049 GXY983048:GXY983049 HHU983048:HHU983049 HRQ983048:HRQ983049 IBM983048:IBM983049 ILI983048:ILI983049 IVE983048:IVE983049 JFA983048:JFA983049 JOW983048:JOW983049 JYS983048:JYS983049 KIO983048:KIO983049 KSK983048:KSK983049 LCG983048:LCG983049 LMC983048:LMC983049 LVY983048:LVY983049 MFU983048:MFU983049 MPQ983048:MPQ983049 MZM983048:MZM983049 NJI983048:NJI983049 NTE983048:NTE983049 ODA983048:ODA983049 OMW983048:OMW983049 OWS983048:OWS983049 PGO983048:PGO983049 PQK983048:PQK983049 QAG983048:QAG983049 QKC983048:QKC983049 QTY983048:QTY983049 RDU983048:RDU983049 RNQ983048:RNQ983049 RXM983048:RXM983049 SHI983048:SHI983049 SRE983048:SRE983049 TBA983048:TBA983049 TKW983048:TKW983049 TUS983048:TUS983049 UEO983048:UEO983049 UOK983048:UOK983049 UYG983048:UYG983049 VIC983048:VIC983049 VRY983048:VRY983049 WBU983048:WBU983049 WLQ983048:WLQ983049 WVM983048:WVM983049 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E65550:E65553 JA65550:JA65553 SW65550:SW65553 ACS65550:ACS65553 AMO65550:AMO65553 AWK65550:AWK65553 BGG65550:BGG65553 BQC65550:BQC65553 BZY65550:BZY65553 CJU65550:CJU65553 CTQ65550:CTQ65553 DDM65550:DDM65553 DNI65550:DNI65553 DXE65550:DXE65553 EHA65550:EHA65553 EQW65550:EQW65553 FAS65550:FAS65553 FKO65550:FKO65553 FUK65550:FUK65553 GEG65550:GEG65553 GOC65550:GOC65553 GXY65550:GXY65553 HHU65550:HHU65553 HRQ65550:HRQ65553 IBM65550:IBM65553 ILI65550:ILI65553 IVE65550:IVE65553 JFA65550:JFA65553 JOW65550:JOW65553 JYS65550:JYS65553 KIO65550:KIO65553 KSK65550:KSK65553 LCG65550:LCG65553 LMC65550:LMC65553 LVY65550:LVY65553 MFU65550:MFU65553 MPQ65550:MPQ65553 MZM65550:MZM65553 NJI65550:NJI65553 NTE65550:NTE65553 ODA65550:ODA65553 OMW65550:OMW65553 OWS65550:OWS65553 PGO65550:PGO65553 PQK65550:PQK65553 QAG65550:QAG65553 QKC65550:QKC65553 QTY65550:QTY65553 RDU65550:RDU65553 RNQ65550:RNQ65553 RXM65550:RXM65553 SHI65550:SHI65553 SRE65550:SRE65553 TBA65550:TBA65553 TKW65550:TKW65553 TUS65550:TUS65553 UEO65550:UEO65553 UOK65550:UOK65553 UYG65550:UYG65553 VIC65550:VIC65553 VRY65550:VRY65553 WBU65550:WBU65553 WLQ65550:WLQ65553 WVM65550:WVM65553 E131086:E131089 JA131086:JA131089 SW131086:SW131089 ACS131086:ACS131089 AMO131086:AMO131089 AWK131086:AWK131089 BGG131086:BGG131089 BQC131086:BQC131089 BZY131086:BZY131089 CJU131086:CJU131089 CTQ131086:CTQ131089 DDM131086:DDM131089 DNI131086:DNI131089 DXE131086:DXE131089 EHA131086:EHA131089 EQW131086:EQW131089 FAS131086:FAS131089 FKO131086:FKO131089 FUK131086:FUK131089 GEG131086:GEG131089 GOC131086:GOC131089 GXY131086:GXY131089 HHU131086:HHU131089 HRQ131086:HRQ131089 IBM131086:IBM131089 ILI131086:ILI131089 IVE131086:IVE131089 JFA131086:JFA131089 JOW131086:JOW131089 JYS131086:JYS131089 KIO131086:KIO131089 KSK131086:KSK131089 LCG131086:LCG131089 LMC131086:LMC131089 LVY131086:LVY131089 MFU131086:MFU131089 MPQ131086:MPQ131089 MZM131086:MZM131089 NJI131086:NJI131089 NTE131086:NTE131089 ODA131086:ODA131089 OMW131086:OMW131089 OWS131086:OWS131089 PGO131086:PGO131089 PQK131086:PQK131089 QAG131086:QAG131089 QKC131086:QKC131089 QTY131086:QTY131089 RDU131086:RDU131089 RNQ131086:RNQ131089 RXM131086:RXM131089 SHI131086:SHI131089 SRE131086:SRE131089 TBA131086:TBA131089 TKW131086:TKW131089 TUS131086:TUS131089 UEO131086:UEO131089 UOK131086:UOK131089 UYG131086:UYG131089 VIC131086:VIC131089 VRY131086:VRY131089 WBU131086:WBU131089 WLQ131086:WLQ131089 WVM131086:WVM131089 E196622:E196625 JA196622:JA196625 SW196622:SW196625 ACS196622:ACS196625 AMO196622:AMO196625 AWK196622:AWK196625 BGG196622:BGG196625 BQC196622:BQC196625 BZY196622:BZY196625 CJU196622:CJU196625 CTQ196622:CTQ196625 DDM196622:DDM196625 DNI196622:DNI196625 DXE196622:DXE196625 EHA196622:EHA196625 EQW196622:EQW196625 FAS196622:FAS196625 FKO196622:FKO196625 FUK196622:FUK196625 GEG196622:GEG196625 GOC196622:GOC196625 GXY196622:GXY196625 HHU196622:HHU196625 HRQ196622:HRQ196625 IBM196622:IBM196625 ILI196622:ILI196625 IVE196622:IVE196625 JFA196622:JFA196625 JOW196622:JOW196625 JYS196622:JYS196625 KIO196622:KIO196625 KSK196622:KSK196625 LCG196622:LCG196625 LMC196622:LMC196625 LVY196622:LVY196625 MFU196622:MFU196625 MPQ196622:MPQ196625 MZM196622:MZM196625 NJI196622:NJI196625 NTE196622:NTE196625 ODA196622:ODA196625 OMW196622:OMW196625 OWS196622:OWS196625 PGO196622:PGO196625 PQK196622:PQK196625 QAG196622:QAG196625 QKC196622:QKC196625 QTY196622:QTY196625 RDU196622:RDU196625 RNQ196622:RNQ196625 RXM196622:RXM196625 SHI196622:SHI196625 SRE196622:SRE196625 TBA196622:TBA196625 TKW196622:TKW196625 TUS196622:TUS196625 UEO196622:UEO196625 UOK196622:UOK196625 UYG196622:UYG196625 VIC196622:VIC196625 VRY196622:VRY196625 WBU196622:WBU196625 WLQ196622:WLQ196625 WVM196622:WVM196625 E262158:E262161 JA262158:JA262161 SW262158:SW262161 ACS262158:ACS262161 AMO262158:AMO262161 AWK262158:AWK262161 BGG262158:BGG262161 BQC262158:BQC262161 BZY262158:BZY262161 CJU262158:CJU262161 CTQ262158:CTQ262161 DDM262158:DDM262161 DNI262158:DNI262161 DXE262158:DXE262161 EHA262158:EHA262161 EQW262158:EQW262161 FAS262158:FAS262161 FKO262158:FKO262161 FUK262158:FUK262161 GEG262158:GEG262161 GOC262158:GOC262161 GXY262158:GXY262161 HHU262158:HHU262161 HRQ262158:HRQ262161 IBM262158:IBM262161 ILI262158:ILI262161 IVE262158:IVE262161 JFA262158:JFA262161 JOW262158:JOW262161 JYS262158:JYS262161 KIO262158:KIO262161 KSK262158:KSK262161 LCG262158:LCG262161 LMC262158:LMC262161 LVY262158:LVY262161 MFU262158:MFU262161 MPQ262158:MPQ262161 MZM262158:MZM262161 NJI262158:NJI262161 NTE262158:NTE262161 ODA262158:ODA262161 OMW262158:OMW262161 OWS262158:OWS262161 PGO262158:PGO262161 PQK262158:PQK262161 QAG262158:QAG262161 QKC262158:QKC262161 QTY262158:QTY262161 RDU262158:RDU262161 RNQ262158:RNQ262161 RXM262158:RXM262161 SHI262158:SHI262161 SRE262158:SRE262161 TBA262158:TBA262161 TKW262158:TKW262161 TUS262158:TUS262161 UEO262158:UEO262161 UOK262158:UOK262161 UYG262158:UYG262161 VIC262158:VIC262161 VRY262158:VRY262161 WBU262158:WBU262161 WLQ262158:WLQ262161 WVM262158:WVM262161 E327694:E327697 JA327694:JA327697 SW327694:SW327697 ACS327694:ACS327697 AMO327694:AMO327697 AWK327694:AWK327697 BGG327694:BGG327697 BQC327694:BQC327697 BZY327694:BZY327697 CJU327694:CJU327697 CTQ327694:CTQ327697 DDM327694:DDM327697 DNI327694:DNI327697 DXE327694:DXE327697 EHA327694:EHA327697 EQW327694:EQW327697 FAS327694:FAS327697 FKO327694:FKO327697 FUK327694:FUK327697 GEG327694:GEG327697 GOC327694:GOC327697 GXY327694:GXY327697 HHU327694:HHU327697 HRQ327694:HRQ327697 IBM327694:IBM327697 ILI327694:ILI327697 IVE327694:IVE327697 JFA327694:JFA327697 JOW327694:JOW327697 JYS327694:JYS327697 KIO327694:KIO327697 KSK327694:KSK327697 LCG327694:LCG327697 LMC327694:LMC327697 LVY327694:LVY327697 MFU327694:MFU327697 MPQ327694:MPQ327697 MZM327694:MZM327697 NJI327694:NJI327697 NTE327694:NTE327697 ODA327694:ODA327697 OMW327694:OMW327697 OWS327694:OWS327697 PGO327694:PGO327697 PQK327694:PQK327697 QAG327694:QAG327697 QKC327694:QKC327697 QTY327694:QTY327697 RDU327694:RDU327697 RNQ327694:RNQ327697 RXM327694:RXM327697 SHI327694:SHI327697 SRE327694:SRE327697 TBA327694:TBA327697 TKW327694:TKW327697 TUS327694:TUS327697 UEO327694:UEO327697 UOK327694:UOK327697 UYG327694:UYG327697 VIC327694:VIC327697 VRY327694:VRY327697 WBU327694:WBU327697 WLQ327694:WLQ327697 WVM327694:WVM327697 E393230:E393233 JA393230:JA393233 SW393230:SW393233 ACS393230:ACS393233 AMO393230:AMO393233 AWK393230:AWK393233 BGG393230:BGG393233 BQC393230:BQC393233 BZY393230:BZY393233 CJU393230:CJU393233 CTQ393230:CTQ393233 DDM393230:DDM393233 DNI393230:DNI393233 DXE393230:DXE393233 EHA393230:EHA393233 EQW393230:EQW393233 FAS393230:FAS393233 FKO393230:FKO393233 FUK393230:FUK393233 GEG393230:GEG393233 GOC393230:GOC393233 GXY393230:GXY393233 HHU393230:HHU393233 HRQ393230:HRQ393233 IBM393230:IBM393233 ILI393230:ILI393233 IVE393230:IVE393233 JFA393230:JFA393233 JOW393230:JOW393233 JYS393230:JYS393233 KIO393230:KIO393233 KSK393230:KSK393233 LCG393230:LCG393233 LMC393230:LMC393233 LVY393230:LVY393233 MFU393230:MFU393233 MPQ393230:MPQ393233 MZM393230:MZM393233 NJI393230:NJI393233 NTE393230:NTE393233 ODA393230:ODA393233 OMW393230:OMW393233 OWS393230:OWS393233 PGO393230:PGO393233 PQK393230:PQK393233 QAG393230:QAG393233 QKC393230:QKC393233 QTY393230:QTY393233 RDU393230:RDU393233 RNQ393230:RNQ393233 RXM393230:RXM393233 SHI393230:SHI393233 SRE393230:SRE393233 TBA393230:TBA393233 TKW393230:TKW393233 TUS393230:TUS393233 UEO393230:UEO393233 UOK393230:UOK393233 UYG393230:UYG393233 VIC393230:VIC393233 VRY393230:VRY393233 WBU393230:WBU393233 WLQ393230:WLQ393233 WVM393230:WVM393233 E458766:E458769 JA458766:JA458769 SW458766:SW458769 ACS458766:ACS458769 AMO458766:AMO458769 AWK458766:AWK458769 BGG458766:BGG458769 BQC458766:BQC458769 BZY458766:BZY458769 CJU458766:CJU458769 CTQ458766:CTQ458769 DDM458766:DDM458769 DNI458766:DNI458769 DXE458766:DXE458769 EHA458766:EHA458769 EQW458766:EQW458769 FAS458766:FAS458769 FKO458766:FKO458769 FUK458766:FUK458769 GEG458766:GEG458769 GOC458766:GOC458769 GXY458766:GXY458769 HHU458766:HHU458769 HRQ458766:HRQ458769 IBM458766:IBM458769 ILI458766:ILI458769 IVE458766:IVE458769 JFA458766:JFA458769 JOW458766:JOW458769 JYS458766:JYS458769 KIO458766:KIO458769 KSK458766:KSK458769 LCG458766:LCG458769 LMC458766:LMC458769 LVY458766:LVY458769 MFU458766:MFU458769 MPQ458766:MPQ458769 MZM458766:MZM458769 NJI458766:NJI458769 NTE458766:NTE458769 ODA458766:ODA458769 OMW458766:OMW458769 OWS458766:OWS458769 PGO458766:PGO458769 PQK458766:PQK458769 QAG458766:QAG458769 QKC458766:QKC458769 QTY458766:QTY458769 RDU458766:RDU458769 RNQ458766:RNQ458769 RXM458766:RXM458769 SHI458766:SHI458769 SRE458766:SRE458769 TBA458766:TBA458769 TKW458766:TKW458769 TUS458766:TUS458769 UEO458766:UEO458769 UOK458766:UOK458769 UYG458766:UYG458769 VIC458766:VIC458769 VRY458766:VRY458769 WBU458766:WBU458769 WLQ458766:WLQ458769 WVM458766:WVM458769 E524302:E524305 JA524302:JA524305 SW524302:SW524305 ACS524302:ACS524305 AMO524302:AMO524305 AWK524302:AWK524305 BGG524302:BGG524305 BQC524302:BQC524305 BZY524302:BZY524305 CJU524302:CJU524305 CTQ524302:CTQ524305 DDM524302:DDM524305 DNI524302:DNI524305 DXE524302:DXE524305 EHA524302:EHA524305 EQW524302:EQW524305 FAS524302:FAS524305 FKO524302:FKO524305 FUK524302:FUK524305 GEG524302:GEG524305 GOC524302:GOC524305 GXY524302:GXY524305 HHU524302:HHU524305 HRQ524302:HRQ524305 IBM524302:IBM524305 ILI524302:ILI524305 IVE524302:IVE524305 JFA524302:JFA524305 JOW524302:JOW524305 JYS524302:JYS524305 KIO524302:KIO524305 KSK524302:KSK524305 LCG524302:LCG524305 LMC524302:LMC524305 LVY524302:LVY524305 MFU524302:MFU524305 MPQ524302:MPQ524305 MZM524302:MZM524305 NJI524302:NJI524305 NTE524302:NTE524305 ODA524302:ODA524305 OMW524302:OMW524305 OWS524302:OWS524305 PGO524302:PGO524305 PQK524302:PQK524305 QAG524302:QAG524305 QKC524302:QKC524305 QTY524302:QTY524305 RDU524302:RDU524305 RNQ524302:RNQ524305 RXM524302:RXM524305 SHI524302:SHI524305 SRE524302:SRE524305 TBA524302:TBA524305 TKW524302:TKW524305 TUS524302:TUS524305 UEO524302:UEO524305 UOK524302:UOK524305 UYG524302:UYG524305 VIC524302:VIC524305 VRY524302:VRY524305 WBU524302:WBU524305 WLQ524302:WLQ524305 WVM524302:WVM524305 E589838:E589841 JA589838:JA589841 SW589838:SW589841 ACS589838:ACS589841 AMO589838:AMO589841 AWK589838:AWK589841 BGG589838:BGG589841 BQC589838:BQC589841 BZY589838:BZY589841 CJU589838:CJU589841 CTQ589838:CTQ589841 DDM589838:DDM589841 DNI589838:DNI589841 DXE589838:DXE589841 EHA589838:EHA589841 EQW589838:EQW589841 FAS589838:FAS589841 FKO589838:FKO589841 FUK589838:FUK589841 GEG589838:GEG589841 GOC589838:GOC589841 GXY589838:GXY589841 HHU589838:HHU589841 HRQ589838:HRQ589841 IBM589838:IBM589841 ILI589838:ILI589841 IVE589838:IVE589841 JFA589838:JFA589841 JOW589838:JOW589841 JYS589838:JYS589841 KIO589838:KIO589841 KSK589838:KSK589841 LCG589838:LCG589841 LMC589838:LMC589841 LVY589838:LVY589841 MFU589838:MFU589841 MPQ589838:MPQ589841 MZM589838:MZM589841 NJI589838:NJI589841 NTE589838:NTE589841 ODA589838:ODA589841 OMW589838:OMW589841 OWS589838:OWS589841 PGO589838:PGO589841 PQK589838:PQK589841 QAG589838:QAG589841 QKC589838:QKC589841 QTY589838:QTY589841 RDU589838:RDU589841 RNQ589838:RNQ589841 RXM589838:RXM589841 SHI589838:SHI589841 SRE589838:SRE589841 TBA589838:TBA589841 TKW589838:TKW589841 TUS589838:TUS589841 UEO589838:UEO589841 UOK589838:UOK589841 UYG589838:UYG589841 VIC589838:VIC589841 VRY589838:VRY589841 WBU589838:WBU589841 WLQ589838:WLQ589841 WVM589838:WVM589841 E655374:E655377 JA655374:JA655377 SW655374:SW655377 ACS655374:ACS655377 AMO655374:AMO655377 AWK655374:AWK655377 BGG655374:BGG655377 BQC655374:BQC655377 BZY655374:BZY655377 CJU655374:CJU655377 CTQ655374:CTQ655377 DDM655374:DDM655377 DNI655374:DNI655377 DXE655374:DXE655377 EHA655374:EHA655377 EQW655374:EQW655377 FAS655374:FAS655377 FKO655374:FKO655377 FUK655374:FUK655377 GEG655374:GEG655377 GOC655374:GOC655377 GXY655374:GXY655377 HHU655374:HHU655377 HRQ655374:HRQ655377 IBM655374:IBM655377 ILI655374:ILI655377 IVE655374:IVE655377 JFA655374:JFA655377 JOW655374:JOW655377 JYS655374:JYS655377 KIO655374:KIO655377 KSK655374:KSK655377 LCG655374:LCG655377 LMC655374:LMC655377 LVY655374:LVY655377 MFU655374:MFU655377 MPQ655374:MPQ655377 MZM655374:MZM655377 NJI655374:NJI655377 NTE655374:NTE655377 ODA655374:ODA655377 OMW655374:OMW655377 OWS655374:OWS655377 PGO655374:PGO655377 PQK655374:PQK655377 QAG655374:QAG655377 QKC655374:QKC655377 QTY655374:QTY655377 RDU655374:RDU655377 RNQ655374:RNQ655377 RXM655374:RXM655377 SHI655374:SHI655377 SRE655374:SRE655377 TBA655374:TBA655377 TKW655374:TKW655377 TUS655374:TUS655377 UEO655374:UEO655377 UOK655374:UOK655377 UYG655374:UYG655377 VIC655374:VIC655377 VRY655374:VRY655377 WBU655374:WBU655377 WLQ655374:WLQ655377 WVM655374:WVM655377 E720910:E720913 JA720910:JA720913 SW720910:SW720913 ACS720910:ACS720913 AMO720910:AMO720913 AWK720910:AWK720913 BGG720910:BGG720913 BQC720910:BQC720913 BZY720910:BZY720913 CJU720910:CJU720913 CTQ720910:CTQ720913 DDM720910:DDM720913 DNI720910:DNI720913 DXE720910:DXE720913 EHA720910:EHA720913 EQW720910:EQW720913 FAS720910:FAS720913 FKO720910:FKO720913 FUK720910:FUK720913 GEG720910:GEG720913 GOC720910:GOC720913 GXY720910:GXY720913 HHU720910:HHU720913 HRQ720910:HRQ720913 IBM720910:IBM720913 ILI720910:ILI720913 IVE720910:IVE720913 JFA720910:JFA720913 JOW720910:JOW720913 JYS720910:JYS720913 KIO720910:KIO720913 KSK720910:KSK720913 LCG720910:LCG720913 LMC720910:LMC720913 LVY720910:LVY720913 MFU720910:MFU720913 MPQ720910:MPQ720913 MZM720910:MZM720913 NJI720910:NJI720913 NTE720910:NTE720913 ODA720910:ODA720913 OMW720910:OMW720913 OWS720910:OWS720913 PGO720910:PGO720913 PQK720910:PQK720913 QAG720910:QAG720913 QKC720910:QKC720913 QTY720910:QTY720913 RDU720910:RDU720913 RNQ720910:RNQ720913 RXM720910:RXM720913 SHI720910:SHI720913 SRE720910:SRE720913 TBA720910:TBA720913 TKW720910:TKW720913 TUS720910:TUS720913 UEO720910:UEO720913 UOK720910:UOK720913 UYG720910:UYG720913 VIC720910:VIC720913 VRY720910:VRY720913 WBU720910:WBU720913 WLQ720910:WLQ720913 WVM720910:WVM720913 E786446:E786449 JA786446:JA786449 SW786446:SW786449 ACS786446:ACS786449 AMO786446:AMO786449 AWK786446:AWK786449 BGG786446:BGG786449 BQC786446:BQC786449 BZY786446:BZY786449 CJU786446:CJU786449 CTQ786446:CTQ786449 DDM786446:DDM786449 DNI786446:DNI786449 DXE786446:DXE786449 EHA786446:EHA786449 EQW786446:EQW786449 FAS786446:FAS786449 FKO786446:FKO786449 FUK786446:FUK786449 GEG786446:GEG786449 GOC786446:GOC786449 GXY786446:GXY786449 HHU786446:HHU786449 HRQ786446:HRQ786449 IBM786446:IBM786449 ILI786446:ILI786449 IVE786446:IVE786449 JFA786446:JFA786449 JOW786446:JOW786449 JYS786446:JYS786449 KIO786446:KIO786449 KSK786446:KSK786449 LCG786446:LCG786449 LMC786446:LMC786449 LVY786446:LVY786449 MFU786446:MFU786449 MPQ786446:MPQ786449 MZM786446:MZM786449 NJI786446:NJI786449 NTE786446:NTE786449 ODA786446:ODA786449 OMW786446:OMW786449 OWS786446:OWS786449 PGO786446:PGO786449 PQK786446:PQK786449 QAG786446:QAG786449 QKC786446:QKC786449 QTY786446:QTY786449 RDU786446:RDU786449 RNQ786446:RNQ786449 RXM786446:RXM786449 SHI786446:SHI786449 SRE786446:SRE786449 TBA786446:TBA786449 TKW786446:TKW786449 TUS786446:TUS786449 UEO786446:UEO786449 UOK786446:UOK786449 UYG786446:UYG786449 VIC786446:VIC786449 VRY786446:VRY786449 WBU786446:WBU786449 WLQ786446:WLQ786449 WVM786446:WVM786449 E851982:E851985 JA851982:JA851985 SW851982:SW851985 ACS851982:ACS851985 AMO851982:AMO851985 AWK851982:AWK851985 BGG851982:BGG851985 BQC851982:BQC851985 BZY851982:BZY851985 CJU851982:CJU851985 CTQ851982:CTQ851985 DDM851982:DDM851985 DNI851982:DNI851985 DXE851982:DXE851985 EHA851982:EHA851985 EQW851982:EQW851985 FAS851982:FAS851985 FKO851982:FKO851985 FUK851982:FUK851985 GEG851982:GEG851985 GOC851982:GOC851985 GXY851982:GXY851985 HHU851982:HHU851985 HRQ851982:HRQ851985 IBM851982:IBM851985 ILI851982:ILI851985 IVE851982:IVE851985 JFA851982:JFA851985 JOW851982:JOW851985 JYS851982:JYS851985 KIO851982:KIO851985 KSK851982:KSK851985 LCG851982:LCG851985 LMC851982:LMC851985 LVY851982:LVY851985 MFU851982:MFU851985 MPQ851982:MPQ851985 MZM851982:MZM851985 NJI851982:NJI851985 NTE851982:NTE851985 ODA851982:ODA851985 OMW851982:OMW851985 OWS851982:OWS851985 PGO851982:PGO851985 PQK851982:PQK851985 QAG851982:QAG851985 QKC851982:QKC851985 QTY851982:QTY851985 RDU851982:RDU851985 RNQ851982:RNQ851985 RXM851982:RXM851985 SHI851982:SHI851985 SRE851982:SRE851985 TBA851982:TBA851985 TKW851982:TKW851985 TUS851982:TUS851985 UEO851982:UEO851985 UOK851982:UOK851985 UYG851982:UYG851985 VIC851982:VIC851985 VRY851982:VRY851985 WBU851982:WBU851985 WLQ851982:WLQ851985 WVM851982:WVM851985 E917518:E917521 JA917518:JA917521 SW917518:SW917521 ACS917518:ACS917521 AMO917518:AMO917521 AWK917518:AWK917521 BGG917518:BGG917521 BQC917518:BQC917521 BZY917518:BZY917521 CJU917518:CJU917521 CTQ917518:CTQ917521 DDM917518:DDM917521 DNI917518:DNI917521 DXE917518:DXE917521 EHA917518:EHA917521 EQW917518:EQW917521 FAS917518:FAS917521 FKO917518:FKO917521 FUK917518:FUK917521 GEG917518:GEG917521 GOC917518:GOC917521 GXY917518:GXY917521 HHU917518:HHU917521 HRQ917518:HRQ917521 IBM917518:IBM917521 ILI917518:ILI917521 IVE917518:IVE917521 JFA917518:JFA917521 JOW917518:JOW917521 JYS917518:JYS917521 KIO917518:KIO917521 KSK917518:KSK917521 LCG917518:LCG917521 LMC917518:LMC917521 LVY917518:LVY917521 MFU917518:MFU917521 MPQ917518:MPQ917521 MZM917518:MZM917521 NJI917518:NJI917521 NTE917518:NTE917521 ODA917518:ODA917521 OMW917518:OMW917521 OWS917518:OWS917521 PGO917518:PGO917521 PQK917518:PQK917521 QAG917518:QAG917521 QKC917518:QKC917521 QTY917518:QTY917521 RDU917518:RDU917521 RNQ917518:RNQ917521 RXM917518:RXM917521 SHI917518:SHI917521 SRE917518:SRE917521 TBA917518:TBA917521 TKW917518:TKW917521 TUS917518:TUS917521 UEO917518:UEO917521 UOK917518:UOK917521 UYG917518:UYG917521 VIC917518:VIC917521 VRY917518:VRY917521 WBU917518:WBU917521 WLQ917518:WLQ917521 WVM917518:WVM917521 E983054:E983057 JA983054:JA983057 SW983054:SW983057 ACS983054:ACS983057 AMO983054:AMO983057 AWK983054:AWK983057 BGG983054:BGG983057 BQC983054:BQC983057 BZY983054:BZY983057 CJU983054:CJU983057 CTQ983054:CTQ983057 DDM983054:DDM983057 DNI983054:DNI983057 DXE983054:DXE983057 EHA983054:EHA983057 EQW983054:EQW983057 FAS983054:FAS983057 FKO983054:FKO983057 FUK983054:FUK983057 GEG983054:GEG983057 GOC983054:GOC983057 GXY983054:GXY983057 HHU983054:HHU983057 HRQ983054:HRQ983057 IBM983054:IBM983057 ILI983054:ILI983057 IVE983054:IVE983057 JFA983054:JFA983057 JOW983054:JOW983057 JYS983054:JYS983057 KIO983054:KIO983057 KSK983054:KSK983057 LCG983054:LCG983057 LMC983054:LMC983057 LVY983054:LVY983057 MFU983054:MFU983057 MPQ983054:MPQ983057 MZM983054:MZM983057 NJI983054:NJI983057 NTE983054:NTE983057 ODA983054:ODA983057 OMW983054:OMW983057 OWS983054:OWS983057 PGO983054:PGO983057 PQK983054:PQK983057 QAG983054:QAG983057 QKC983054:QKC983057 QTY983054:QTY983057 RDU983054:RDU983057 RNQ983054:RNQ983057 RXM983054:RXM983057 SHI983054:SHI983057 SRE983054:SRE983057 TBA983054:TBA983057 TKW983054:TKW983057 TUS983054:TUS983057 UEO983054:UEO983057 UOK983054:UOK983057 UYG983054:UYG983057 VIC983054:VIC983057 VRY983054:VRY983057 WBU983054:WBU983057 WLQ983054:WLQ983057 WVM983054:WVM983057 E65556:E65560 JA65556:JA65560 SW65556:SW65560 ACS65556:ACS65560 AMO65556:AMO65560 AWK65556:AWK65560 BGG65556:BGG65560 BQC65556:BQC65560 BZY65556:BZY65560 CJU65556:CJU65560 CTQ65556:CTQ65560 DDM65556:DDM65560 DNI65556:DNI65560 DXE65556:DXE65560 EHA65556:EHA65560 EQW65556:EQW65560 FAS65556:FAS65560 FKO65556:FKO65560 FUK65556:FUK65560 GEG65556:GEG65560 GOC65556:GOC65560 GXY65556:GXY65560 HHU65556:HHU65560 HRQ65556:HRQ65560 IBM65556:IBM65560 ILI65556:ILI65560 IVE65556:IVE65560 JFA65556:JFA65560 JOW65556:JOW65560 JYS65556:JYS65560 KIO65556:KIO65560 KSK65556:KSK65560 LCG65556:LCG65560 LMC65556:LMC65560 LVY65556:LVY65560 MFU65556:MFU65560 MPQ65556:MPQ65560 MZM65556:MZM65560 NJI65556:NJI65560 NTE65556:NTE65560 ODA65556:ODA65560 OMW65556:OMW65560 OWS65556:OWS65560 PGO65556:PGO65560 PQK65556:PQK65560 QAG65556:QAG65560 QKC65556:QKC65560 QTY65556:QTY65560 RDU65556:RDU65560 RNQ65556:RNQ65560 RXM65556:RXM65560 SHI65556:SHI65560 SRE65556:SRE65560 TBA65556:TBA65560 TKW65556:TKW65560 TUS65556:TUS65560 UEO65556:UEO65560 UOK65556:UOK65560 UYG65556:UYG65560 VIC65556:VIC65560 VRY65556:VRY65560 WBU65556:WBU65560 WLQ65556:WLQ65560 WVM65556:WVM65560 E131092:E131096 JA131092:JA131096 SW131092:SW131096 ACS131092:ACS131096 AMO131092:AMO131096 AWK131092:AWK131096 BGG131092:BGG131096 BQC131092:BQC131096 BZY131092:BZY131096 CJU131092:CJU131096 CTQ131092:CTQ131096 DDM131092:DDM131096 DNI131092:DNI131096 DXE131092:DXE131096 EHA131092:EHA131096 EQW131092:EQW131096 FAS131092:FAS131096 FKO131092:FKO131096 FUK131092:FUK131096 GEG131092:GEG131096 GOC131092:GOC131096 GXY131092:GXY131096 HHU131092:HHU131096 HRQ131092:HRQ131096 IBM131092:IBM131096 ILI131092:ILI131096 IVE131092:IVE131096 JFA131092:JFA131096 JOW131092:JOW131096 JYS131092:JYS131096 KIO131092:KIO131096 KSK131092:KSK131096 LCG131092:LCG131096 LMC131092:LMC131096 LVY131092:LVY131096 MFU131092:MFU131096 MPQ131092:MPQ131096 MZM131092:MZM131096 NJI131092:NJI131096 NTE131092:NTE131096 ODA131092:ODA131096 OMW131092:OMW131096 OWS131092:OWS131096 PGO131092:PGO131096 PQK131092:PQK131096 QAG131092:QAG131096 QKC131092:QKC131096 QTY131092:QTY131096 RDU131092:RDU131096 RNQ131092:RNQ131096 RXM131092:RXM131096 SHI131092:SHI131096 SRE131092:SRE131096 TBA131092:TBA131096 TKW131092:TKW131096 TUS131092:TUS131096 UEO131092:UEO131096 UOK131092:UOK131096 UYG131092:UYG131096 VIC131092:VIC131096 VRY131092:VRY131096 WBU131092:WBU131096 WLQ131092:WLQ131096 WVM131092:WVM131096 E196628:E196632 JA196628:JA196632 SW196628:SW196632 ACS196628:ACS196632 AMO196628:AMO196632 AWK196628:AWK196632 BGG196628:BGG196632 BQC196628:BQC196632 BZY196628:BZY196632 CJU196628:CJU196632 CTQ196628:CTQ196632 DDM196628:DDM196632 DNI196628:DNI196632 DXE196628:DXE196632 EHA196628:EHA196632 EQW196628:EQW196632 FAS196628:FAS196632 FKO196628:FKO196632 FUK196628:FUK196632 GEG196628:GEG196632 GOC196628:GOC196632 GXY196628:GXY196632 HHU196628:HHU196632 HRQ196628:HRQ196632 IBM196628:IBM196632 ILI196628:ILI196632 IVE196628:IVE196632 JFA196628:JFA196632 JOW196628:JOW196632 JYS196628:JYS196632 KIO196628:KIO196632 KSK196628:KSK196632 LCG196628:LCG196632 LMC196628:LMC196632 LVY196628:LVY196632 MFU196628:MFU196632 MPQ196628:MPQ196632 MZM196628:MZM196632 NJI196628:NJI196632 NTE196628:NTE196632 ODA196628:ODA196632 OMW196628:OMW196632 OWS196628:OWS196632 PGO196628:PGO196632 PQK196628:PQK196632 QAG196628:QAG196632 QKC196628:QKC196632 QTY196628:QTY196632 RDU196628:RDU196632 RNQ196628:RNQ196632 RXM196628:RXM196632 SHI196628:SHI196632 SRE196628:SRE196632 TBA196628:TBA196632 TKW196628:TKW196632 TUS196628:TUS196632 UEO196628:UEO196632 UOK196628:UOK196632 UYG196628:UYG196632 VIC196628:VIC196632 VRY196628:VRY196632 WBU196628:WBU196632 WLQ196628:WLQ196632 WVM196628:WVM196632 E262164:E262168 JA262164:JA262168 SW262164:SW262168 ACS262164:ACS262168 AMO262164:AMO262168 AWK262164:AWK262168 BGG262164:BGG262168 BQC262164:BQC262168 BZY262164:BZY262168 CJU262164:CJU262168 CTQ262164:CTQ262168 DDM262164:DDM262168 DNI262164:DNI262168 DXE262164:DXE262168 EHA262164:EHA262168 EQW262164:EQW262168 FAS262164:FAS262168 FKO262164:FKO262168 FUK262164:FUK262168 GEG262164:GEG262168 GOC262164:GOC262168 GXY262164:GXY262168 HHU262164:HHU262168 HRQ262164:HRQ262168 IBM262164:IBM262168 ILI262164:ILI262168 IVE262164:IVE262168 JFA262164:JFA262168 JOW262164:JOW262168 JYS262164:JYS262168 KIO262164:KIO262168 KSK262164:KSK262168 LCG262164:LCG262168 LMC262164:LMC262168 LVY262164:LVY262168 MFU262164:MFU262168 MPQ262164:MPQ262168 MZM262164:MZM262168 NJI262164:NJI262168 NTE262164:NTE262168 ODA262164:ODA262168 OMW262164:OMW262168 OWS262164:OWS262168 PGO262164:PGO262168 PQK262164:PQK262168 QAG262164:QAG262168 QKC262164:QKC262168 QTY262164:QTY262168 RDU262164:RDU262168 RNQ262164:RNQ262168 RXM262164:RXM262168 SHI262164:SHI262168 SRE262164:SRE262168 TBA262164:TBA262168 TKW262164:TKW262168 TUS262164:TUS262168 UEO262164:UEO262168 UOK262164:UOK262168 UYG262164:UYG262168 VIC262164:VIC262168 VRY262164:VRY262168 WBU262164:WBU262168 WLQ262164:WLQ262168 WVM262164:WVM262168 E327700:E327704 JA327700:JA327704 SW327700:SW327704 ACS327700:ACS327704 AMO327700:AMO327704 AWK327700:AWK327704 BGG327700:BGG327704 BQC327700:BQC327704 BZY327700:BZY327704 CJU327700:CJU327704 CTQ327700:CTQ327704 DDM327700:DDM327704 DNI327700:DNI327704 DXE327700:DXE327704 EHA327700:EHA327704 EQW327700:EQW327704 FAS327700:FAS327704 FKO327700:FKO327704 FUK327700:FUK327704 GEG327700:GEG327704 GOC327700:GOC327704 GXY327700:GXY327704 HHU327700:HHU327704 HRQ327700:HRQ327704 IBM327700:IBM327704 ILI327700:ILI327704 IVE327700:IVE327704 JFA327700:JFA327704 JOW327700:JOW327704 JYS327700:JYS327704 KIO327700:KIO327704 KSK327700:KSK327704 LCG327700:LCG327704 LMC327700:LMC327704 LVY327700:LVY327704 MFU327700:MFU327704 MPQ327700:MPQ327704 MZM327700:MZM327704 NJI327700:NJI327704 NTE327700:NTE327704 ODA327700:ODA327704 OMW327700:OMW327704 OWS327700:OWS327704 PGO327700:PGO327704 PQK327700:PQK327704 QAG327700:QAG327704 QKC327700:QKC327704 QTY327700:QTY327704 RDU327700:RDU327704 RNQ327700:RNQ327704 RXM327700:RXM327704 SHI327700:SHI327704 SRE327700:SRE327704 TBA327700:TBA327704 TKW327700:TKW327704 TUS327700:TUS327704 UEO327700:UEO327704 UOK327700:UOK327704 UYG327700:UYG327704 VIC327700:VIC327704 VRY327700:VRY327704 WBU327700:WBU327704 WLQ327700:WLQ327704 WVM327700:WVM327704 E393236:E393240 JA393236:JA393240 SW393236:SW393240 ACS393236:ACS393240 AMO393236:AMO393240 AWK393236:AWK393240 BGG393236:BGG393240 BQC393236:BQC393240 BZY393236:BZY393240 CJU393236:CJU393240 CTQ393236:CTQ393240 DDM393236:DDM393240 DNI393236:DNI393240 DXE393236:DXE393240 EHA393236:EHA393240 EQW393236:EQW393240 FAS393236:FAS393240 FKO393236:FKO393240 FUK393236:FUK393240 GEG393236:GEG393240 GOC393236:GOC393240 GXY393236:GXY393240 HHU393236:HHU393240 HRQ393236:HRQ393240 IBM393236:IBM393240 ILI393236:ILI393240 IVE393236:IVE393240 JFA393236:JFA393240 JOW393236:JOW393240 JYS393236:JYS393240 KIO393236:KIO393240 KSK393236:KSK393240 LCG393236:LCG393240 LMC393236:LMC393240 LVY393236:LVY393240 MFU393236:MFU393240 MPQ393236:MPQ393240 MZM393236:MZM393240 NJI393236:NJI393240 NTE393236:NTE393240 ODA393236:ODA393240 OMW393236:OMW393240 OWS393236:OWS393240 PGO393236:PGO393240 PQK393236:PQK393240 QAG393236:QAG393240 QKC393236:QKC393240 QTY393236:QTY393240 RDU393236:RDU393240 RNQ393236:RNQ393240 RXM393236:RXM393240 SHI393236:SHI393240 SRE393236:SRE393240 TBA393236:TBA393240 TKW393236:TKW393240 TUS393236:TUS393240 UEO393236:UEO393240 UOK393236:UOK393240 UYG393236:UYG393240 VIC393236:VIC393240 VRY393236:VRY393240 WBU393236:WBU393240 WLQ393236:WLQ393240 WVM393236:WVM393240 E458772:E458776 JA458772:JA458776 SW458772:SW458776 ACS458772:ACS458776 AMO458772:AMO458776 AWK458772:AWK458776 BGG458772:BGG458776 BQC458772:BQC458776 BZY458772:BZY458776 CJU458772:CJU458776 CTQ458772:CTQ458776 DDM458772:DDM458776 DNI458772:DNI458776 DXE458772:DXE458776 EHA458772:EHA458776 EQW458772:EQW458776 FAS458772:FAS458776 FKO458772:FKO458776 FUK458772:FUK458776 GEG458772:GEG458776 GOC458772:GOC458776 GXY458772:GXY458776 HHU458772:HHU458776 HRQ458772:HRQ458776 IBM458772:IBM458776 ILI458772:ILI458776 IVE458772:IVE458776 JFA458772:JFA458776 JOW458772:JOW458776 JYS458772:JYS458776 KIO458772:KIO458776 KSK458772:KSK458776 LCG458772:LCG458776 LMC458772:LMC458776 LVY458772:LVY458776 MFU458772:MFU458776 MPQ458772:MPQ458776 MZM458772:MZM458776 NJI458772:NJI458776 NTE458772:NTE458776 ODA458772:ODA458776 OMW458772:OMW458776 OWS458772:OWS458776 PGO458772:PGO458776 PQK458772:PQK458776 QAG458772:QAG458776 QKC458772:QKC458776 QTY458772:QTY458776 RDU458772:RDU458776 RNQ458772:RNQ458776 RXM458772:RXM458776 SHI458772:SHI458776 SRE458772:SRE458776 TBA458772:TBA458776 TKW458772:TKW458776 TUS458772:TUS458776 UEO458772:UEO458776 UOK458772:UOK458776 UYG458772:UYG458776 VIC458772:VIC458776 VRY458772:VRY458776 WBU458772:WBU458776 WLQ458772:WLQ458776 WVM458772:WVM458776 E524308:E524312 JA524308:JA524312 SW524308:SW524312 ACS524308:ACS524312 AMO524308:AMO524312 AWK524308:AWK524312 BGG524308:BGG524312 BQC524308:BQC524312 BZY524308:BZY524312 CJU524308:CJU524312 CTQ524308:CTQ524312 DDM524308:DDM524312 DNI524308:DNI524312 DXE524308:DXE524312 EHA524308:EHA524312 EQW524308:EQW524312 FAS524308:FAS524312 FKO524308:FKO524312 FUK524308:FUK524312 GEG524308:GEG524312 GOC524308:GOC524312 GXY524308:GXY524312 HHU524308:HHU524312 HRQ524308:HRQ524312 IBM524308:IBM524312 ILI524308:ILI524312 IVE524308:IVE524312 JFA524308:JFA524312 JOW524308:JOW524312 JYS524308:JYS524312 KIO524308:KIO524312 KSK524308:KSK524312 LCG524308:LCG524312 LMC524308:LMC524312 LVY524308:LVY524312 MFU524308:MFU524312 MPQ524308:MPQ524312 MZM524308:MZM524312 NJI524308:NJI524312 NTE524308:NTE524312 ODA524308:ODA524312 OMW524308:OMW524312 OWS524308:OWS524312 PGO524308:PGO524312 PQK524308:PQK524312 QAG524308:QAG524312 QKC524308:QKC524312 QTY524308:QTY524312 RDU524308:RDU524312 RNQ524308:RNQ524312 RXM524308:RXM524312 SHI524308:SHI524312 SRE524308:SRE524312 TBA524308:TBA524312 TKW524308:TKW524312 TUS524308:TUS524312 UEO524308:UEO524312 UOK524308:UOK524312 UYG524308:UYG524312 VIC524308:VIC524312 VRY524308:VRY524312 WBU524308:WBU524312 WLQ524308:WLQ524312 WVM524308:WVM524312 E589844:E589848 JA589844:JA589848 SW589844:SW589848 ACS589844:ACS589848 AMO589844:AMO589848 AWK589844:AWK589848 BGG589844:BGG589848 BQC589844:BQC589848 BZY589844:BZY589848 CJU589844:CJU589848 CTQ589844:CTQ589848 DDM589844:DDM589848 DNI589844:DNI589848 DXE589844:DXE589848 EHA589844:EHA589848 EQW589844:EQW589848 FAS589844:FAS589848 FKO589844:FKO589848 FUK589844:FUK589848 GEG589844:GEG589848 GOC589844:GOC589848 GXY589844:GXY589848 HHU589844:HHU589848 HRQ589844:HRQ589848 IBM589844:IBM589848 ILI589844:ILI589848 IVE589844:IVE589848 JFA589844:JFA589848 JOW589844:JOW589848 JYS589844:JYS589848 KIO589844:KIO589848 KSK589844:KSK589848 LCG589844:LCG589848 LMC589844:LMC589848 LVY589844:LVY589848 MFU589844:MFU589848 MPQ589844:MPQ589848 MZM589844:MZM589848 NJI589844:NJI589848 NTE589844:NTE589848 ODA589844:ODA589848 OMW589844:OMW589848 OWS589844:OWS589848 PGO589844:PGO589848 PQK589844:PQK589848 QAG589844:QAG589848 QKC589844:QKC589848 QTY589844:QTY589848 RDU589844:RDU589848 RNQ589844:RNQ589848 RXM589844:RXM589848 SHI589844:SHI589848 SRE589844:SRE589848 TBA589844:TBA589848 TKW589844:TKW589848 TUS589844:TUS589848 UEO589844:UEO589848 UOK589844:UOK589848 UYG589844:UYG589848 VIC589844:VIC589848 VRY589844:VRY589848 WBU589844:WBU589848 WLQ589844:WLQ589848 WVM589844:WVM589848 E655380:E655384 JA655380:JA655384 SW655380:SW655384 ACS655380:ACS655384 AMO655380:AMO655384 AWK655380:AWK655384 BGG655380:BGG655384 BQC655380:BQC655384 BZY655380:BZY655384 CJU655380:CJU655384 CTQ655380:CTQ655384 DDM655380:DDM655384 DNI655380:DNI655384 DXE655380:DXE655384 EHA655380:EHA655384 EQW655380:EQW655384 FAS655380:FAS655384 FKO655380:FKO655384 FUK655380:FUK655384 GEG655380:GEG655384 GOC655380:GOC655384 GXY655380:GXY655384 HHU655380:HHU655384 HRQ655380:HRQ655384 IBM655380:IBM655384 ILI655380:ILI655384 IVE655380:IVE655384 JFA655380:JFA655384 JOW655380:JOW655384 JYS655380:JYS655384 KIO655380:KIO655384 KSK655380:KSK655384 LCG655380:LCG655384 LMC655380:LMC655384 LVY655380:LVY655384 MFU655380:MFU655384 MPQ655380:MPQ655384 MZM655380:MZM655384 NJI655380:NJI655384 NTE655380:NTE655384 ODA655380:ODA655384 OMW655380:OMW655384 OWS655380:OWS655384 PGO655380:PGO655384 PQK655380:PQK655384 QAG655380:QAG655384 QKC655380:QKC655384 QTY655380:QTY655384 RDU655380:RDU655384 RNQ655380:RNQ655384 RXM655380:RXM655384 SHI655380:SHI655384 SRE655380:SRE655384 TBA655380:TBA655384 TKW655380:TKW655384 TUS655380:TUS655384 UEO655380:UEO655384 UOK655380:UOK655384 UYG655380:UYG655384 VIC655380:VIC655384 VRY655380:VRY655384 WBU655380:WBU655384 WLQ655380:WLQ655384 WVM655380:WVM655384 E720916:E720920 JA720916:JA720920 SW720916:SW720920 ACS720916:ACS720920 AMO720916:AMO720920 AWK720916:AWK720920 BGG720916:BGG720920 BQC720916:BQC720920 BZY720916:BZY720920 CJU720916:CJU720920 CTQ720916:CTQ720920 DDM720916:DDM720920 DNI720916:DNI720920 DXE720916:DXE720920 EHA720916:EHA720920 EQW720916:EQW720920 FAS720916:FAS720920 FKO720916:FKO720920 FUK720916:FUK720920 GEG720916:GEG720920 GOC720916:GOC720920 GXY720916:GXY720920 HHU720916:HHU720920 HRQ720916:HRQ720920 IBM720916:IBM720920 ILI720916:ILI720920 IVE720916:IVE720920 JFA720916:JFA720920 JOW720916:JOW720920 JYS720916:JYS720920 KIO720916:KIO720920 KSK720916:KSK720920 LCG720916:LCG720920 LMC720916:LMC720920 LVY720916:LVY720920 MFU720916:MFU720920 MPQ720916:MPQ720920 MZM720916:MZM720920 NJI720916:NJI720920 NTE720916:NTE720920 ODA720916:ODA720920 OMW720916:OMW720920 OWS720916:OWS720920 PGO720916:PGO720920 PQK720916:PQK720920 QAG720916:QAG720920 QKC720916:QKC720920 QTY720916:QTY720920 RDU720916:RDU720920 RNQ720916:RNQ720920 RXM720916:RXM720920 SHI720916:SHI720920 SRE720916:SRE720920 TBA720916:TBA720920 TKW720916:TKW720920 TUS720916:TUS720920 UEO720916:UEO720920 UOK720916:UOK720920 UYG720916:UYG720920 VIC720916:VIC720920 VRY720916:VRY720920 WBU720916:WBU720920 WLQ720916:WLQ720920 WVM720916:WVM720920 E786452:E786456 JA786452:JA786456 SW786452:SW786456 ACS786452:ACS786456 AMO786452:AMO786456 AWK786452:AWK786456 BGG786452:BGG786456 BQC786452:BQC786456 BZY786452:BZY786456 CJU786452:CJU786456 CTQ786452:CTQ786456 DDM786452:DDM786456 DNI786452:DNI786456 DXE786452:DXE786456 EHA786452:EHA786456 EQW786452:EQW786456 FAS786452:FAS786456 FKO786452:FKO786456 FUK786452:FUK786456 GEG786452:GEG786456 GOC786452:GOC786456 GXY786452:GXY786456 HHU786452:HHU786456 HRQ786452:HRQ786456 IBM786452:IBM786456 ILI786452:ILI786456 IVE786452:IVE786456 JFA786452:JFA786456 JOW786452:JOW786456 JYS786452:JYS786456 KIO786452:KIO786456 KSK786452:KSK786456 LCG786452:LCG786456 LMC786452:LMC786456 LVY786452:LVY786456 MFU786452:MFU786456 MPQ786452:MPQ786456 MZM786452:MZM786456 NJI786452:NJI786456 NTE786452:NTE786456 ODA786452:ODA786456 OMW786452:OMW786456 OWS786452:OWS786456 PGO786452:PGO786456 PQK786452:PQK786456 QAG786452:QAG786456 QKC786452:QKC786456 QTY786452:QTY786456 RDU786452:RDU786456 RNQ786452:RNQ786456 RXM786452:RXM786456 SHI786452:SHI786456 SRE786452:SRE786456 TBA786452:TBA786456 TKW786452:TKW786456 TUS786452:TUS786456 UEO786452:UEO786456 UOK786452:UOK786456 UYG786452:UYG786456 VIC786452:VIC786456 VRY786452:VRY786456 WBU786452:WBU786456 WLQ786452:WLQ786456 WVM786452:WVM786456 E851988:E851992 JA851988:JA851992 SW851988:SW851992 ACS851988:ACS851992 AMO851988:AMO851992 AWK851988:AWK851992 BGG851988:BGG851992 BQC851988:BQC851992 BZY851988:BZY851992 CJU851988:CJU851992 CTQ851988:CTQ851992 DDM851988:DDM851992 DNI851988:DNI851992 DXE851988:DXE851992 EHA851988:EHA851992 EQW851988:EQW851992 FAS851988:FAS851992 FKO851988:FKO851992 FUK851988:FUK851992 GEG851988:GEG851992 GOC851988:GOC851992 GXY851988:GXY851992 HHU851988:HHU851992 HRQ851988:HRQ851992 IBM851988:IBM851992 ILI851988:ILI851992 IVE851988:IVE851992 JFA851988:JFA851992 JOW851988:JOW851992 JYS851988:JYS851992 KIO851988:KIO851992 KSK851988:KSK851992 LCG851988:LCG851992 LMC851988:LMC851992 LVY851988:LVY851992 MFU851988:MFU851992 MPQ851988:MPQ851992 MZM851988:MZM851992 NJI851988:NJI851992 NTE851988:NTE851992 ODA851988:ODA851992 OMW851988:OMW851992 OWS851988:OWS851992 PGO851988:PGO851992 PQK851988:PQK851992 QAG851988:QAG851992 QKC851988:QKC851992 QTY851988:QTY851992 RDU851988:RDU851992 RNQ851988:RNQ851992 RXM851988:RXM851992 SHI851988:SHI851992 SRE851988:SRE851992 TBA851988:TBA851992 TKW851988:TKW851992 TUS851988:TUS851992 UEO851988:UEO851992 UOK851988:UOK851992 UYG851988:UYG851992 VIC851988:VIC851992 VRY851988:VRY851992 WBU851988:WBU851992 WLQ851988:WLQ851992 WVM851988:WVM851992 E917524:E917528 JA917524:JA917528 SW917524:SW917528 ACS917524:ACS917528 AMO917524:AMO917528 AWK917524:AWK917528 BGG917524:BGG917528 BQC917524:BQC917528 BZY917524:BZY917528 CJU917524:CJU917528 CTQ917524:CTQ917528 DDM917524:DDM917528 DNI917524:DNI917528 DXE917524:DXE917528 EHA917524:EHA917528 EQW917524:EQW917528 FAS917524:FAS917528 FKO917524:FKO917528 FUK917524:FUK917528 GEG917524:GEG917528 GOC917524:GOC917528 GXY917524:GXY917528 HHU917524:HHU917528 HRQ917524:HRQ917528 IBM917524:IBM917528 ILI917524:ILI917528 IVE917524:IVE917528 JFA917524:JFA917528 JOW917524:JOW917528 JYS917524:JYS917528 KIO917524:KIO917528 KSK917524:KSK917528 LCG917524:LCG917528 LMC917524:LMC917528 LVY917524:LVY917528 MFU917524:MFU917528 MPQ917524:MPQ917528 MZM917524:MZM917528 NJI917524:NJI917528 NTE917524:NTE917528 ODA917524:ODA917528 OMW917524:OMW917528 OWS917524:OWS917528 PGO917524:PGO917528 PQK917524:PQK917528 QAG917524:QAG917528 QKC917524:QKC917528 QTY917524:QTY917528 RDU917524:RDU917528 RNQ917524:RNQ917528 RXM917524:RXM917528 SHI917524:SHI917528 SRE917524:SRE917528 TBA917524:TBA917528 TKW917524:TKW917528 TUS917524:TUS917528 UEO917524:UEO917528 UOK917524:UOK917528 UYG917524:UYG917528 VIC917524:VIC917528 VRY917524:VRY917528 WBU917524:WBU917528 WLQ917524:WLQ917528 WVM917524:WVM917528 E983060:E983064 JA983060:JA983064 SW983060:SW983064 ACS983060:ACS983064 AMO983060:AMO983064 AWK983060:AWK983064 BGG983060:BGG983064 BQC983060:BQC983064 BZY983060:BZY983064 CJU983060:CJU983064 CTQ983060:CTQ983064 DDM983060:DDM983064 DNI983060:DNI983064 DXE983060:DXE983064 EHA983060:EHA983064 EQW983060:EQW983064 FAS983060:FAS983064 FKO983060:FKO983064 FUK983060:FUK983064 GEG983060:GEG983064 GOC983060:GOC983064 GXY983060:GXY983064 HHU983060:HHU983064 HRQ983060:HRQ983064 IBM983060:IBM983064 ILI983060:ILI983064 IVE983060:IVE983064 JFA983060:JFA983064 JOW983060:JOW983064 JYS983060:JYS983064 KIO983060:KIO983064 KSK983060:KSK983064 LCG983060:LCG983064 LMC983060:LMC983064 LVY983060:LVY983064 MFU983060:MFU983064 MPQ983060:MPQ983064 MZM983060:MZM983064 NJI983060:NJI983064 NTE983060:NTE983064 ODA983060:ODA983064 OMW983060:OMW983064 OWS983060:OWS983064 PGO983060:PGO983064 PQK983060:PQK983064 QAG983060:QAG983064 QKC983060:QKC983064 QTY983060:QTY983064 RDU983060:RDU983064 RNQ983060:RNQ983064 RXM983060:RXM983064 SHI983060:SHI983064 SRE983060:SRE983064 TBA983060:TBA983064 TKW983060:TKW983064 TUS983060:TUS983064 UEO983060:UEO983064 UOK983060:UOK983064 UYG983060:UYG983064 VIC983060:VIC983064 VRY983060:VRY983064 WBU983060:WBU983064 WLQ983060:WLQ983064 WVM983060:WVM983064 E65562:E65564 JA65562:JA65564 SW65562:SW65564 ACS65562:ACS65564 AMO65562:AMO65564 AWK65562:AWK65564 BGG65562:BGG65564 BQC65562:BQC65564 BZY65562:BZY65564 CJU65562:CJU65564 CTQ65562:CTQ65564 DDM65562:DDM65564 DNI65562:DNI65564 DXE65562:DXE65564 EHA65562:EHA65564 EQW65562:EQW65564 FAS65562:FAS65564 FKO65562:FKO65564 FUK65562:FUK65564 GEG65562:GEG65564 GOC65562:GOC65564 GXY65562:GXY65564 HHU65562:HHU65564 HRQ65562:HRQ65564 IBM65562:IBM65564 ILI65562:ILI65564 IVE65562:IVE65564 JFA65562:JFA65564 JOW65562:JOW65564 JYS65562:JYS65564 KIO65562:KIO65564 KSK65562:KSK65564 LCG65562:LCG65564 LMC65562:LMC65564 LVY65562:LVY65564 MFU65562:MFU65564 MPQ65562:MPQ65564 MZM65562:MZM65564 NJI65562:NJI65564 NTE65562:NTE65564 ODA65562:ODA65564 OMW65562:OMW65564 OWS65562:OWS65564 PGO65562:PGO65564 PQK65562:PQK65564 QAG65562:QAG65564 QKC65562:QKC65564 QTY65562:QTY65564 RDU65562:RDU65564 RNQ65562:RNQ65564 RXM65562:RXM65564 SHI65562:SHI65564 SRE65562:SRE65564 TBA65562:TBA65564 TKW65562:TKW65564 TUS65562:TUS65564 UEO65562:UEO65564 UOK65562:UOK65564 UYG65562:UYG65564 VIC65562:VIC65564 VRY65562:VRY65564 WBU65562:WBU65564 WLQ65562:WLQ65564 WVM65562:WVM65564 E131098:E131100 JA131098:JA131100 SW131098:SW131100 ACS131098:ACS131100 AMO131098:AMO131100 AWK131098:AWK131100 BGG131098:BGG131100 BQC131098:BQC131100 BZY131098:BZY131100 CJU131098:CJU131100 CTQ131098:CTQ131100 DDM131098:DDM131100 DNI131098:DNI131100 DXE131098:DXE131100 EHA131098:EHA131100 EQW131098:EQW131100 FAS131098:FAS131100 FKO131098:FKO131100 FUK131098:FUK131100 GEG131098:GEG131100 GOC131098:GOC131100 GXY131098:GXY131100 HHU131098:HHU131100 HRQ131098:HRQ131100 IBM131098:IBM131100 ILI131098:ILI131100 IVE131098:IVE131100 JFA131098:JFA131100 JOW131098:JOW131100 JYS131098:JYS131100 KIO131098:KIO131100 KSK131098:KSK131100 LCG131098:LCG131100 LMC131098:LMC131100 LVY131098:LVY131100 MFU131098:MFU131100 MPQ131098:MPQ131100 MZM131098:MZM131100 NJI131098:NJI131100 NTE131098:NTE131100 ODA131098:ODA131100 OMW131098:OMW131100 OWS131098:OWS131100 PGO131098:PGO131100 PQK131098:PQK131100 QAG131098:QAG131100 QKC131098:QKC131100 QTY131098:QTY131100 RDU131098:RDU131100 RNQ131098:RNQ131100 RXM131098:RXM131100 SHI131098:SHI131100 SRE131098:SRE131100 TBA131098:TBA131100 TKW131098:TKW131100 TUS131098:TUS131100 UEO131098:UEO131100 UOK131098:UOK131100 UYG131098:UYG131100 VIC131098:VIC131100 VRY131098:VRY131100 WBU131098:WBU131100 WLQ131098:WLQ131100 WVM131098:WVM131100 E196634:E196636 JA196634:JA196636 SW196634:SW196636 ACS196634:ACS196636 AMO196634:AMO196636 AWK196634:AWK196636 BGG196634:BGG196636 BQC196634:BQC196636 BZY196634:BZY196636 CJU196634:CJU196636 CTQ196634:CTQ196636 DDM196634:DDM196636 DNI196634:DNI196636 DXE196634:DXE196636 EHA196634:EHA196636 EQW196634:EQW196636 FAS196634:FAS196636 FKO196634:FKO196636 FUK196634:FUK196636 GEG196634:GEG196636 GOC196634:GOC196636 GXY196634:GXY196636 HHU196634:HHU196636 HRQ196634:HRQ196636 IBM196634:IBM196636 ILI196634:ILI196636 IVE196634:IVE196636 JFA196634:JFA196636 JOW196634:JOW196636 JYS196634:JYS196636 KIO196634:KIO196636 KSK196634:KSK196636 LCG196634:LCG196636 LMC196634:LMC196636 LVY196634:LVY196636 MFU196634:MFU196636 MPQ196634:MPQ196636 MZM196634:MZM196636 NJI196634:NJI196636 NTE196634:NTE196636 ODA196634:ODA196636 OMW196634:OMW196636 OWS196634:OWS196636 PGO196634:PGO196636 PQK196634:PQK196636 QAG196634:QAG196636 QKC196634:QKC196636 QTY196634:QTY196636 RDU196634:RDU196636 RNQ196634:RNQ196636 RXM196634:RXM196636 SHI196634:SHI196636 SRE196634:SRE196636 TBA196634:TBA196636 TKW196634:TKW196636 TUS196634:TUS196636 UEO196634:UEO196636 UOK196634:UOK196636 UYG196634:UYG196636 VIC196634:VIC196636 VRY196634:VRY196636 WBU196634:WBU196636 WLQ196634:WLQ196636 WVM196634:WVM196636 E262170:E262172 JA262170:JA262172 SW262170:SW262172 ACS262170:ACS262172 AMO262170:AMO262172 AWK262170:AWK262172 BGG262170:BGG262172 BQC262170:BQC262172 BZY262170:BZY262172 CJU262170:CJU262172 CTQ262170:CTQ262172 DDM262170:DDM262172 DNI262170:DNI262172 DXE262170:DXE262172 EHA262170:EHA262172 EQW262170:EQW262172 FAS262170:FAS262172 FKO262170:FKO262172 FUK262170:FUK262172 GEG262170:GEG262172 GOC262170:GOC262172 GXY262170:GXY262172 HHU262170:HHU262172 HRQ262170:HRQ262172 IBM262170:IBM262172 ILI262170:ILI262172 IVE262170:IVE262172 JFA262170:JFA262172 JOW262170:JOW262172 JYS262170:JYS262172 KIO262170:KIO262172 KSK262170:KSK262172 LCG262170:LCG262172 LMC262170:LMC262172 LVY262170:LVY262172 MFU262170:MFU262172 MPQ262170:MPQ262172 MZM262170:MZM262172 NJI262170:NJI262172 NTE262170:NTE262172 ODA262170:ODA262172 OMW262170:OMW262172 OWS262170:OWS262172 PGO262170:PGO262172 PQK262170:PQK262172 QAG262170:QAG262172 QKC262170:QKC262172 QTY262170:QTY262172 RDU262170:RDU262172 RNQ262170:RNQ262172 RXM262170:RXM262172 SHI262170:SHI262172 SRE262170:SRE262172 TBA262170:TBA262172 TKW262170:TKW262172 TUS262170:TUS262172 UEO262170:UEO262172 UOK262170:UOK262172 UYG262170:UYG262172 VIC262170:VIC262172 VRY262170:VRY262172 WBU262170:WBU262172 WLQ262170:WLQ262172 WVM262170:WVM262172 E327706:E327708 JA327706:JA327708 SW327706:SW327708 ACS327706:ACS327708 AMO327706:AMO327708 AWK327706:AWK327708 BGG327706:BGG327708 BQC327706:BQC327708 BZY327706:BZY327708 CJU327706:CJU327708 CTQ327706:CTQ327708 DDM327706:DDM327708 DNI327706:DNI327708 DXE327706:DXE327708 EHA327706:EHA327708 EQW327706:EQW327708 FAS327706:FAS327708 FKO327706:FKO327708 FUK327706:FUK327708 GEG327706:GEG327708 GOC327706:GOC327708 GXY327706:GXY327708 HHU327706:HHU327708 HRQ327706:HRQ327708 IBM327706:IBM327708 ILI327706:ILI327708 IVE327706:IVE327708 JFA327706:JFA327708 JOW327706:JOW327708 JYS327706:JYS327708 KIO327706:KIO327708 KSK327706:KSK327708 LCG327706:LCG327708 LMC327706:LMC327708 LVY327706:LVY327708 MFU327706:MFU327708 MPQ327706:MPQ327708 MZM327706:MZM327708 NJI327706:NJI327708 NTE327706:NTE327708 ODA327706:ODA327708 OMW327706:OMW327708 OWS327706:OWS327708 PGO327706:PGO327708 PQK327706:PQK327708 QAG327706:QAG327708 QKC327706:QKC327708 QTY327706:QTY327708 RDU327706:RDU327708 RNQ327706:RNQ327708 RXM327706:RXM327708 SHI327706:SHI327708 SRE327706:SRE327708 TBA327706:TBA327708 TKW327706:TKW327708 TUS327706:TUS327708 UEO327706:UEO327708 UOK327706:UOK327708 UYG327706:UYG327708 VIC327706:VIC327708 VRY327706:VRY327708 WBU327706:WBU327708 WLQ327706:WLQ327708 WVM327706:WVM327708 E393242:E393244 JA393242:JA393244 SW393242:SW393244 ACS393242:ACS393244 AMO393242:AMO393244 AWK393242:AWK393244 BGG393242:BGG393244 BQC393242:BQC393244 BZY393242:BZY393244 CJU393242:CJU393244 CTQ393242:CTQ393244 DDM393242:DDM393244 DNI393242:DNI393244 DXE393242:DXE393244 EHA393242:EHA393244 EQW393242:EQW393244 FAS393242:FAS393244 FKO393242:FKO393244 FUK393242:FUK393244 GEG393242:GEG393244 GOC393242:GOC393244 GXY393242:GXY393244 HHU393242:HHU393244 HRQ393242:HRQ393244 IBM393242:IBM393244 ILI393242:ILI393244 IVE393242:IVE393244 JFA393242:JFA393244 JOW393242:JOW393244 JYS393242:JYS393244 KIO393242:KIO393244 KSK393242:KSK393244 LCG393242:LCG393244 LMC393242:LMC393244 LVY393242:LVY393244 MFU393242:MFU393244 MPQ393242:MPQ393244 MZM393242:MZM393244 NJI393242:NJI393244 NTE393242:NTE393244 ODA393242:ODA393244 OMW393242:OMW393244 OWS393242:OWS393244 PGO393242:PGO393244 PQK393242:PQK393244 QAG393242:QAG393244 QKC393242:QKC393244 QTY393242:QTY393244 RDU393242:RDU393244 RNQ393242:RNQ393244 RXM393242:RXM393244 SHI393242:SHI393244 SRE393242:SRE393244 TBA393242:TBA393244 TKW393242:TKW393244 TUS393242:TUS393244 UEO393242:UEO393244 UOK393242:UOK393244 UYG393242:UYG393244 VIC393242:VIC393244 VRY393242:VRY393244 WBU393242:WBU393244 WLQ393242:WLQ393244 WVM393242:WVM393244 E458778:E458780 JA458778:JA458780 SW458778:SW458780 ACS458778:ACS458780 AMO458778:AMO458780 AWK458778:AWK458780 BGG458778:BGG458780 BQC458778:BQC458780 BZY458778:BZY458780 CJU458778:CJU458780 CTQ458778:CTQ458780 DDM458778:DDM458780 DNI458778:DNI458780 DXE458778:DXE458780 EHA458778:EHA458780 EQW458778:EQW458780 FAS458778:FAS458780 FKO458778:FKO458780 FUK458778:FUK458780 GEG458778:GEG458780 GOC458778:GOC458780 GXY458778:GXY458780 HHU458778:HHU458780 HRQ458778:HRQ458780 IBM458778:IBM458780 ILI458778:ILI458780 IVE458778:IVE458780 JFA458778:JFA458780 JOW458778:JOW458780 JYS458778:JYS458780 KIO458778:KIO458780 KSK458778:KSK458780 LCG458778:LCG458780 LMC458778:LMC458780 LVY458778:LVY458780 MFU458778:MFU458780 MPQ458778:MPQ458780 MZM458778:MZM458780 NJI458778:NJI458780 NTE458778:NTE458780 ODA458778:ODA458780 OMW458778:OMW458780 OWS458778:OWS458780 PGO458778:PGO458780 PQK458778:PQK458780 QAG458778:QAG458780 QKC458778:QKC458780 QTY458778:QTY458780 RDU458778:RDU458780 RNQ458778:RNQ458780 RXM458778:RXM458780 SHI458778:SHI458780 SRE458778:SRE458780 TBA458778:TBA458780 TKW458778:TKW458780 TUS458778:TUS458780 UEO458778:UEO458780 UOK458778:UOK458780 UYG458778:UYG458780 VIC458778:VIC458780 VRY458778:VRY458780 WBU458778:WBU458780 WLQ458778:WLQ458780 WVM458778:WVM458780 E524314:E524316 JA524314:JA524316 SW524314:SW524316 ACS524314:ACS524316 AMO524314:AMO524316 AWK524314:AWK524316 BGG524314:BGG524316 BQC524314:BQC524316 BZY524314:BZY524316 CJU524314:CJU524316 CTQ524314:CTQ524316 DDM524314:DDM524316 DNI524314:DNI524316 DXE524314:DXE524316 EHA524314:EHA524316 EQW524314:EQW524316 FAS524314:FAS524316 FKO524314:FKO524316 FUK524314:FUK524316 GEG524314:GEG524316 GOC524314:GOC524316 GXY524314:GXY524316 HHU524314:HHU524316 HRQ524314:HRQ524316 IBM524314:IBM524316 ILI524314:ILI524316 IVE524314:IVE524316 JFA524314:JFA524316 JOW524314:JOW524316 JYS524314:JYS524316 KIO524314:KIO524316 KSK524314:KSK524316 LCG524314:LCG524316 LMC524314:LMC524316 LVY524314:LVY524316 MFU524314:MFU524316 MPQ524314:MPQ524316 MZM524314:MZM524316 NJI524314:NJI524316 NTE524314:NTE524316 ODA524314:ODA524316 OMW524314:OMW524316 OWS524314:OWS524316 PGO524314:PGO524316 PQK524314:PQK524316 QAG524314:QAG524316 QKC524314:QKC524316 QTY524314:QTY524316 RDU524314:RDU524316 RNQ524314:RNQ524316 RXM524314:RXM524316 SHI524314:SHI524316 SRE524314:SRE524316 TBA524314:TBA524316 TKW524314:TKW524316 TUS524314:TUS524316 UEO524314:UEO524316 UOK524314:UOK524316 UYG524314:UYG524316 VIC524314:VIC524316 VRY524314:VRY524316 WBU524314:WBU524316 WLQ524314:WLQ524316 WVM524314:WVM524316 E589850:E589852 JA589850:JA589852 SW589850:SW589852 ACS589850:ACS589852 AMO589850:AMO589852 AWK589850:AWK589852 BGG589850:BGG589852 BQC589850:BQC589852 BZY589850:BZY589852 CJU589850:CJU589852 CTQ589850:CTQ589852 DDM589850:DDM589852 DNI589850:DNI589852 DXE589850:DXE589852 EHA589850:EHA589852 EQW589850:EQW589852 FAS589850:FAS589852 FKO589850:FKO589852 FUK589850:FUK589852 GEG589850:GEG589852 GOC589850:GOC589852 GXY589850:GXY589852 HHU589850:HHU589852 HRQ589850:HRQ589852 IBM589850:IBM589852 ILI589850:ILI589852 IVE589850:IVE589852 JFA589850:JFA589852 JOW589850:JOW589852 JYS589850:JYS589852 KIO589850:KIO589852 KSK589850:KSK589852 LCG589850:LCG589852 LMC589850:LMC589852 LVY589850:LVY589852 MFU589850:MFU589852 MPQ589850:MPQ589852 MZM589850:MZM589852 NJI589850:NJI589852 NTE589850:NTE589852 ODA589850:ODA589852 OMW589850:OMW589852 OWS589850:OWS589852 PGO589850:PGO589852 PQK589850:PQK589852 QAG589850:QAG589852 QKC589850:QKC589852 QTY589850:QTY589852 RDU589850:RDU589852 RNQ589850:RNQ589852 RXM589850:RXM589852 SHI589850:SHI589852 SRE589850:SRE589852 TBA589850:TBA589852 TKW589850:TKW589852 TUS589850:TUS589852 UEO589850:UEO589852 UOK589850:UOK589852 UYG589850:UYG589852 VIC589850:VIC589852 VRY589850:VRY589852 WBU589850:WBU589852 WLQ589850:WLQ589852 WVM589850:WVM589852 E655386:E655388 JA655386:JA655388 SW655386:SW655388 ACS655386:ACS655388 AMO655386:AMO655388 AWK655386:AWK655388 BGG655386:BGG655388 BQC655386:BQC655388 BZY655386:BZY655388 CJU655386:CJU655388 CTQ655386:CTQ655388 DDM655386:DDM655388 DNI655386:DNI655388 DXE655386:DXE655388 EHA655386:EHA655388 EQW655386:EQW655388 FAS655386:FAS655388 FKO655386:FKO655388 FUK655386:FUK655388 GEG655386:GEG655388 GOC655386:GOC655388 GXY655386:GXY655388 HHU655386:HHU655388 HRQ655386:HRQ655388 IBM655386:IBM655388 ILI655386:ILI655388 IVE655386:IVE655388 JFA655386:JFA655388 JOW655386:JOW655388 JYS655386:JYS655388 KIO655386:KIO655388 KSK655386:KSK655388 LCG655386:LCG655388 LMC655386:LMC655388 LVY655386:LVY655388 MFU655386:MFU655388 MPQ655386:MPQ655388 MZM655386:MZM655388 NJI655386:NJI655388 NTE655386:NTE655388 ODA655386:ODA655388 OMW655386:OMW655388 OWS655386:OWS655388 PGO655386:PGO655388 PQK655386:PQK655388 QAG655386:QAG655388 QKC655386:QKC655388 QTY655386:QTY655388 RDU655386:RDU655388 RNQ655386:RNQ655388 RXM655386:RXM655388 SHI655386:SHI655388 SRE655386:SRE655388 TBA655386:TBA655388 TKW655386:TKW655388 TUS655386:TUS655388 UEO655386:UEO655388 UOK655386:UOK655388 UYG655386:UYG655388 VIC655386:VIC655388 VRY655386:VRY655388 WBU655386:WBU655388 WLQ655386:WLQ655388 WVM655386:WVM655388 E720922:E720924 JA720922:JA720924 SW720922:SW720924 ACS720922:ACS720924 AMO720922:AMO720924 AWK720922:AWK720924 BGG720922:BGG720924 BQC720922:BQC720924 BZY720922:BZY720924 CJU720922:CJU720924 CTQ720922:CTQ720924 DDM720922:DDM720924 DNI720922:DNI720924 DXE720922:DXE720924 EHA720922:EHA720924 EQW720922:EQW720924 FAS720922:FAS720924 FKO720922:FKO720924 FUK720922:FUK720924 GEG720922:GEG720924 GOC720922:GOC720924 GXY720922:GXY720924 HHU720922:HHU720924 HRQ720922:HRQ720924 IBM720922:IBM720924 ILI720922:ILI720924 IVE720922:IVE720924 JFA720922:JFA720924 JOW720922:JOW720924 JYS720922:JYS720924 KIO720922:KIO720924 KSK720922:KSK720924 LCG720922:LCG720924 LMC720922:LMC720924 LVY720922:LVY720924 MFU720922:MFU720924 MPQ720922:MPQ720924 MZM720922:MZM720924 NJI720922:NJI720924 NTE720922:NTE720924 ODA720922:ODA720924 OMW720922:OMW720924 OWS720922:OWS720924 PGO720922:PGO720924 PQK720922:PQK720924 QAG720922:QAG720924 QKC720922:QKC720924 QTY720922:QTY720924 RDU720922:RDU720924 RNQ720922:RNQ720924 RXM720922:RXM720924 SHI720922:SHI720924 SRE720922:SRE720924 TBA720922:TBA720924 TKW720922:TKW720924 TUS720922:TUS720924 UEO720922:UEO720924 UOK720922:UOK720924 UYG720922:UYG720924 VIC720922:VIC720924 VRY720922:VRY720924 WBU720922:WBU720924 WLQ720922:WLQ720924 WVM720922:WVM720924 E786458:E786460 JA786458:JA786460 SW786458:SW786460 ACS786458:ACS786460 AMO786458:AMO786460 AWK786458:AWK786460 BGG786458:BGG786460 BQC786458:BQC786460 BZY786458:BZY786460 CJU786458:CJU786460 CTQ786458:CTQ786460 DDM786458:DDM786460 DNI786458:DNI786460 DXE786458:DXE786460 EHA786458:EHA786460 EQW786458:EQW786460 FAS786458:FAS786460 FKO786458:FKO786460 FUK786458:FUK786460 GEG786458:GEG786460 GOC786458:GOC786460 GXY786458:GXY786460 HHU786458:HHU786460 HRQ786458:HRQ786460 IBM786458:IBM786460 ILI786458:ILI786460 IVE786458:IVE786460 JFA786458:JFA786460 JOW786458:JOW786460 JYS786458:JYS786460 KIO786458:KIO786460 KSK786458:KSK786460 LCG786458:LCG786460 LMC786458:LMC786460 LVY786458:LVY786460 MFU786458:MFU786460 MPQ786458:MPQ786460 MZM786458:MZM786460 NJI786458:NJI786460 NTE786458:NTE786460 ODA786458:ODA786460 OMW786458:OMW786460 OWS786458:OWS786460 PGO786458:PGO786460 PQK786458:PQK786460 QAG786458:QAG786460 QKC786458:QKC786460 QTY786458:QTY786460 RDU786458:RDU786460 RNQ786458:RNQ786460 RXM786458:RXM786460 SHI786458:SHI786460 SRE786458:SRE786460 TBA786458:TBA786460 TKW786458:TKW786460 TUS786458:TUS786460 UEO786458:UEO786460 UOK786458:UOK786460 UYG786458:UYG786460 VIC786458:VIC786460 VRY786458:VRY786460 WBU786458:WBU786460 WLQ786458:WLQ786460 WVM786458:WVM786460 E851994:E851996 JA851994:JA851996 SW851994:SW851996 ACS851994:ACS851996 AMO851994:AMO851996 AWK851994:AWK851996 BGG851994:BGG851996 BQC851994:BQC851996 BZY851994:BZY851996 CJU851994:CJU851996 CTQ851994:CTQ851996 DDM851994:DDM851996 DNI851994:DNI851996 DXE851994:DXE851996 EHA851994:EHA851996 EQW851994:EQW851996 FAS851994:FAS851996 FKO851994:FKO851996 FUK851994:FUK851996 GEG851994:GEG851996 GOC851994:GOC851996 GXY851994:GXY851996 HHU851994:HHU851996 HRQ851994:HRQ851996 IBM851994:IBM851996 ILI851994:ILI851996 IVE851994:IVE851996 JFA851994:JFA851996 JOW851994:JOW851996 JYS851994:JYS851996 KIO851994:KIO851996 KSK851994:KSK851996 LCG851994:LCG851996 LMC851994:LMC851996 LVY851994:LVY851996 MFU851994:MFU851996 MPQ851994:MPQ851996 MZM851994:MZM851996 NJI851994:NJI851996 NTE851994:NTE851996 ODA851994:ODA851996 OMW851994:OMW851996 OWS851994:OWS851996 PGO851994:PGO851996 PQK851994:PQK851996 QAG851994:QAG851996 QKC851994:QKC851996 QTY851994:QTY851996 RDU851994:RDU851996 RNQ851994:RNQ851996 RXM851994:RXM851996 SHI851994:SHI851996 SRE851994:SRE851996 TBA851994:TBA851996 TKW851994:TKW851996 TUS851994:TUS851996 UEO851994:UEO851996 UOK851994:UOK851996 UYG851994:UYG851996 VIC851994:VIC851996 VRY851994:VRY851996 WBU851994:WBU851996 WLQ851994:WLQ851996 WVM851994:WVM851996 E917530:E917532 JA917530:JA917532 SW917530:SW917532 ACS917530:ACS917532 AMO917530:AMO917532 AWK917530:AWK917532 BGG917530:BGG917532 BQC917530:BQC917532 BZY917530:BZY917532 CJU917530:CJU917532 CTQ917530:CTQ917532 DDM917530:DDM917532 DNI917530:DNI917532 DXE917530:DXE917532 EHA917530:EHA917532 EQW917530:EQW917532 FAS917530:FAS917532 FKO917530:FKO917532 FUK917530:FUK917532 GEG917530:GEG917532 GOC917530:GOC917532 GXY917530:GXY917532 HHU917530:HHU917532 HRQ917530:HRQ917532 IBM917530:IBM917532 ILI917530:ILI917532 IVE917530:IVE917532 JFA917530:JFA917532 JOW917530:JOW917532 JYS917530:JYS917532 KIO917530:KIO917532 KSK917530:KSK917532 LCG917530:LCG917532 LMC917530:LMC917532 LVY917530:LVY917532 MFU917530:MFU917532 MPQ917530:MPQ917532 MZM917530:MZM917532 NJI917530:NJI917532 NTE917530:NTE917532 ODA917530:ODA917532 OMW917530:OMW917532 OWS917530:OWS917532 PGO917530:PGO917532 PQK917530:PQK917532 QAG917530:QAG917532 QKC917530:QKC917532 QTY917530:QTY917532 RDU917530:RDU917532 RNQ917530:RNQ917532 RXM917530:RXM917532 SHI917530:SHI917532 SRE917530:SRE917532 TBA917530:TBA917532 TKW917530:TKW917532 TUS917530:TUS917532 UEO917530:UEO917532 UOK917530:UOK917532 UYG917530:UYG917532 VIC917530:VIC917532 VRY917530:VRY917532 WBU917530:WBU917532 WLQ917530:WLQ917532 WVM917530:WVM917532 E983066:E983068 JA983066:JA983068 SW983066:SW983068 ACS983066:ACS983068 AMO983066:AMO983068 AWK983066:AWK983068 BGG983066:BGG983068 BQC983066:BQC983068 BZY983066:BZY983068 CJU983066:CJU983068 CTQ983066:CTQ983068 DDM983066:DDM983068 DNI983066:DNI983068 DXE983066:DXE983068 EHA983066:EHA983068 EQW983066:EQW983068 FAS983066:FAS983068 FKO983066:FKO983068 FUK983066:FUK983068 GEG983066:GEG983068 GOC983066:GOC983068 GXY983066:GXY983068 HHU983066:HHU983068 HRQ983066:HRQ983068 IBM983066:IBM983068 ILI983066:ILI983068 IVE983066:IVE983068 JFA983066:JFA983068 JOW983066:JOW983068 JYS983066:JYS983068 KIO983066:KIO983068 KSK983066:KSK983068 LCG983066:LCG983068 LMC983066:LMC983068 LVY983066:LVY983068 MFU983066:MFU983068 MPQ983066:MPQ983068 MZM983066:MZM983068 NJI983066:NJI983068 NTE983066:NTE983068 ODA983066:ODA983068 OMW983066:OMW983068 OWS983066:OWS983068 PGO983066:PGO983068 PQK983066:PQK983068 QAG983066:QAG983068 QKC983066:QKC983068 QTY983066:QTY983068 RDU983066:RDU983068 RNQ983066:RNQ983068 RXM983066:RXM983068 SHI983066:SHI983068 SRE983066:SRE983068 TBA983066:TBA983068 TKW983066:TKW983068 TUS983066:TUS983068 UEO983066:UEO983068 UOK983066:UOK983068 UYG983066:UYG983068 VIC983066:VIC983068 VRY983066:VRY983068 WBU983066:WBU983068 WLQ983066:WLQ983068 WVM983066:WVM983068 E65576:E65577 JA65576:JA65577 SW65576:SW65577 ACS65576:ACS65577 AMO65576:AMO65577 AWK65576:AWK65577 BGG65576:BGG65577 BQC65576:BQC65577 BZY65576:BZY65577 CJU65576:CJU65577 CTQ65576:CTQ65577 DDM65576:DDM65577 DNI65576:DNI65577 DXE65576:DXE65577 EHA65576:EHA65577 EQW65576:EQW65577 FAS65576:FAS65577 FKO65576:FKO65577 FUK65576:FUK65577 GEG65576:GEG65577 GOC65576:GOC65577 GXY65576:GXY65577 HHU65576:HHU65577 HRQ65576:HRQ65577 IBM65576:IBM65577 ILI65576:ILI65577 IVE65576:IVE65577 JFA65576:JFA65577 JOW65576:JOW65577 JYS65576:JYS65577 KIO65576:KIO65577 KSK65576:KSK65577 LCG65576:LCG65577 LMC65576:LMC65577 LVY65576:LVY65577 MFU65576:MFU65577 MPQ65576:MPQ65577 MZM65576:MZM65577 NJI65576:NJI65577 NTE65576:NTE65577 ODA65576:ODA65577 OMW65576:OMW65577 OWS65576:OWS65577 PGO65576:PGO65577 PQK65576:PQK65577 QAG65576:QAG65577 QKC65576:QKC65577 QTY65576:QTY65577 RDU65576:RDU65577 RNQ65576:RNQ65577 RXM65576:RXM65577 SHI65576:SHI65577 SRE65576:SRE65577 TBA65576:TBA65577 TKW65576:TKW65577 TUS65576:TUS65577 UEO65576:UEO65577 UOK65576:UOK65577 UYG65576:UYG65577 VIC65576:VIC65577 VRY65576:VRY65577 WBU65576:WBU65577 WLQ65576:WLQ65577 WVM65576:WVM65577 E131112:E131113 JA131112:JA131113 SW131112:SW131113 ACS131112:ACS131113 AMO131112:AMO131113 AWK131112:AWK131113 BGG131112:BGG131113 BQC131112:BQC131113 BZY131112:BZY131113 CJU131112:CJU131113 CTQ131112:CTQ131113 DDM131112:DDM131113 DNI131112:DNI131113 DXE131112:DXE131113 EHA131112:EHA131113 EQW131112:EQW131113 FAS131112:FAS131113 FKO131112:FKO131113 FUK131112:FUK131113 GEG131112:GEG131113 GOC131112:GOC131113 GXY131112:GXY131113 HHU131112:HHU131113 HRQ131112:HRQ131113 IBM131112:IBM131113 ILI131112:ILI131113 IVE131112:IVE131113 JFA131112:JFA131113 JOW131112:JOW131113 JYS131112:JYS131113 KIO131112:KIO131113 KSK131112:KSK131113 LCG131112:LCG131113 LMC131112:LMC131113 LVY131112:LVY131113 MFU131112:MFU131113 MPQ131112:MPQ131113 MZM131112:MZM131113 NJI131112:NJI131113 NTE131112:NTE131113 ODA131112:ODA131113 OMW131112:OMW131113 OWS131112:OWS131113 PGO131112:PGO131113 PQK131112:PQK131113 QAG131112:QAG131113 QKC131112:QKC131113 QTY131112:QTY131113 RDU131112:RDU131113 RNQ131112:RNQ131113 RXM131112:RXM131113 SHI131112:SHI131113 SRE131112:SRE131113 TBA131112:TBA131113 TKW131112:TKW131113 TUS131112:TUS131113 UEO131112:UEO131113 UOK131112:UOK131113 UYG131112:UYG131113 VIC131112:VIC131113 VRY131112:VRY131113 WBU131112:WBU131113 WLQ131112:WLQ131113 WVM131112:WVM131113 E196648:E196649 JA196648:JA196649 SW196648:SW196649 ACS196648:ACS196649 AMO196648:AMO196649 AWK196648:AWK196649 BGG196648:BGG196649 BQC196648:BQC196649 BZY196648:BZY196649 CJU196648:CJU196649 CTQ196648:CTQ196649 DDM196648:DDM196649 DNI196648:DNI196649 DXE196648:DXE196649 EHA196648:EHA196649 EQW196648:EQW196649 FAS196648:FAS196649 FKO196648:FKO196649 FUK196648:FUK196649 GEG196648:GEG196649 GOC196648:GOC196649 GXY196648:GXY196649 HHU196648:HHU196649 HRQ196648:HRQ196649 IBM196648:IBM196649 ILI196648:ILI196649 IVE196648:IVE196649 JFA196648:JFA196649 JOW196648:JOW196649 JYS196648:JYS196649 KIO196648:KIO196649 KSK196648:KSK196649 LCG196648:LCG196649 LMC196648:LMC196649 LVY196648:LVY196649 MFU196648:MFU196649 MPQ196648:MPQ196649 MZM196648:MZM196649 NJI196648:NJI196649 NTE196648:NTE196649 ODA196648:ODA196649 OMW196648:OMW196649 OWS196648:OWS196649 PGO196648:PGO196649 PQK196648:PQK196649 QAG196648:QAG196649 QKC196648:QKC196649 QTY196648:QTY196649 RDU196648:RDU196649 RNQ196648:RNQ196649 RXM196648:RXM196649 SHI196648:SHI196649 SRE196648:SRE196649 TBA196648:TBA196649 TKW196648:TKW196649 TUS196648:TUS196649 UEO196648:UEO196649 UOK196648:UOK196649 UYG196648:UYG196649 VIC196648:VIC196649 VRY196648:VRY196649 WBU196648:WBU196649 WLQ196648:WLQ196649 WVM196648:WVM196649 E262184:E262185 JA262184:JA262185 SW262184:SW262185 ACS262184:ACS262185 AMO262184:AMO262185 AWK262184:AWK262185 BGG262184:BGG262185 BQC262184:BQC262185 BZY262184:BZY262185 CJU262184:CJU262185 CTQ262184:CTQ262185 DDM262184:DDM262185 DNI262184:DNI262185 DXE262184:DXE262185 EHA262184:EHA262185 EQW262184:EQW262185 FAS262184:FAS262185 FKO262184:FKO262185 FUK262184:FUK262185 GEG262184:GEG262185 GOC262184:GOC262185 GXY262184:GXY262185 HHU262184:HHU262185 HRQ262184:HRQ262185 IBM262184:IBM262185 ILI262184:ILI262185 IVE262184:IVE262185 JFA262184:JFA262185 JOW262184:JOW262185 JYS262184:JYS262185 KIO262184:KIO262185 KSK262184:KSK262185 LCG262184:LCG262185 LMC262184:LMC262185 LVY262184:LVY262185 MFU262184:MFU262185 MPQ262184:MPQ262185 MZM262184:MZM262185 NJI262184:NJI262185 NTE262184:NTE262185 ODA262184:ODA262185 OMW262184:OMW262185 OWS262184:OWS262185 PGO262184:PGO262185 PQK262184:PQK262185 QAG262184:QAG262185 QKC262184:QKC262185 QTY262184:QTY262185 RDU262184:RDU262185 RNQ262184:RNQ262185 RXM262184:RXM262185 SHI262184:SHI262185 SRE262184:SRE262185 TBA262184:TBA262185 TKW262184:TKW262185 TUS262184:TUS262185 UEO262184:UEO262185 UOK262184:UOK262185 UYG262184:UYG262185 VIC262184:VIC262185 VRY262184:VRY262185 WBU262184:WBU262185 WLQ262184:WLQ262185 WVM262184:WVM262185 E327720:E327721 JA327720:JA327721 SW327720:SW327721 ACS327720:ACS327721 AMO327720:AMO327721 AWK327720:AWK327721 BGG327720:BGG327721 BQC327720:BQC327721 BZY327720:BZY327721 CJU327720:CJU327721 CTQ327720:CTQ327721 DDM327720:DDM327721 DNI327720:DNI327721 DXE327720:DXE327721 EHA327720:EHA327721 EQW327720:EQW327721 FAS327720:FAS327721 FKO327720:FKO327721 FUK327720:FUK327721 GEG327720:GEG327721 GOC327720:GOC327721 GXY327720:GXY327721 HHU327720:HHU327721 HRQ327720:HRQ327721 IBM327720:IBM327721 ILI327720:ILI327721 IVE327720:IVE327721 JFA327720:JFA327721 JOW327720:JOW327721 JYS327720:JYS327721 KIO327720:KIO327721 KSK327720:KSK327721 LCG327720:LCG327721 LMC327720:LMC327721 LVY327720:LVY327721 MFU327720:MFU327721 MPQ327720:MPQ327721 MZM327720:MZM327721 NJI327720:NJI327721 NTE327720:NTE327721 ODA327720:ODA327721 OMW327720:OMW327721 OWS327720:OWS327721 PGO327720:PGO327721 PQK327720:PQK327721 QAG327720:QAG327721 QKC327720:QKC327721 QTY327720:QTY327721 RDU327720:RDU327721 RNQ327720:RNQ327721 RXM327720:RXM327721 SHI327720:SHI327721 SRE327720:SRE327721 TBA327720:TBA327721 TKW327720:TKW327721 TUS327720:TUS327721 UEO327720:UEO327721 UOK327720:UOK327721 UYG327720:UYG327721 VIC327720:VIC327721 VRY327720:VRY327721 WBU327720:WBU327721 WLQ327720:WLQ327721 WVM327720:WVM327721 E393256:E393257 JA393256:JA393257 SW393256:SW393257 ACS393256:ACS393257 AMO393256:AMO393257 AWK393256:AWK393257 BGG393256:BGG393257 BQC393256:BQC393257 BZY393256:BZY393257 CJU393256:CJU393257 CTQ393256:CTQ393257 DDM393256:DDM393257 DNI393256:DNI393257 DXE393256:DXE393257 EHA393256:EHA393257 EQW393256:EQW393257 FAS393256:FAS393257 FKO393256:FKO393257 FUK393256:FUK393257 GEG393256:GEG393257 GOC393256:GOC393257 GXY393256:GXY393257 HHU393256:HHU393257 HRQ393256:HRQ393257 IBM393256:IBM393257 ILI393256:ILI393257 IVE393256:IVE393257 JFA393256:JFA393257 JOW393256:JOW393257 JYS393256:JYS393257 KIO393256:KIO393257 KSK393256:KSK393257 LCG393256:LCG393257 LMC393256:LMC393257 LVY393256:LVY393257 MFU393256:MFU393257 MPQ393256:MPQ393257 MZM393256:MZM393257 NJI393256:NJI393257 NTE393256:NTE393257 ODA393256:ODA393257 OMW393256:OMW393257 OWS393256:OWS393257 PGO393256:PGO393257 PQK393256:PQK393257 QAG393256:QAG393257 QKC393256:QKC393257 QTY393256:QTY393257 RDU393256:RDU393257 RNQ393256:RNQ393257 RXM393256:RXM393257 SHI393256:SHI393257 SRE393256:SRE393257 TBA393256:TBA393257 TKW393256:TKW393257 TUS393256:TUS393257 UEO393256:UEO393257 UOK393256:UOK393257 UYG393256:UYG393257 VIC393256:VIC393257 VRY393256:VRY393257 WBU393256:WBU393257 WLQ393256:WLQ393257 WVM393256:WVM393257 E458792:E458793 JA458792:JA458793 SW458792:SW458793 ACS458792:ACS458793 AMO458792:AMO458793 AWK458792:AWK458793 BGG458792:BGG458793 BQC458792:BQC458793 BZY458792:BZY458793 CJU458792:CJU458793 CTQ458792:CTQ458793 DDM458792:DDM458793 DNI458792:DNI458793 DXE458792:DXE458793 EHA458792:EHA458793 EQW458792:EQW458793 FAS458792:FAS458793 FKO458792:FKO458793 FUK458792:FUK458793 GEG458792:GEG458793 GOC458792:GOC458793 GXY458792:GXY458793 HHU458792:HHU458793 HRQ458792:HRQ458793 IBM458792:IBM458793 ILI458792:ILI458793 IVE458792:IVE458793 JFA458792:JFA458793 JOW458792:JOW458793 JYS458792:JYS458793 KIO458792:KIO458793 KSK458792:KSK458793 LCG458792:LCG458793 LMC458792:LMC458793 LVY458792:LVY458793 MFU458792:MFU458793 MPQ458792:MPQ458793 MZM458792:MZM458793 NJI458792:NJI458793 NTE458792:NTE458793 ODA458792:ODA458793 OMW458792:OMW458793 OWS458792:OWS458793 PGO458792:PGO458793 PQK458792:PQK458793 QAG458792:QAG458793 QKC458792:QKC458793 QTY458792:QTY458793 RDU458792:RDU458793 RNQ458792:RNQ458793 RXM458792:RXM458793 SHI458792:SHI458793 SRE458792:SRE458793 TBA458792:TBA458793 TKW458792:TKW458793 TUS458792:TUS458793 UEO458792:UEO458793 UOK458792:UOK458793 UYG458792:UYG458793 VIC458792:VIC458793 VRY458792:VRY458793 WBU458792:WBU458793 WLQ458792:WLQ458793 WVM458792:WVM458793 E524328:E524329 JA524328:JA524329 SW524328:SW524329 ACS524328:ACS524329 AMO524328:AMO524329 AWK524328:AWK524329 BGG524328:BGG524329 BQC524328:BQC524329 BZY524328:BZY524329 CJU524328:CJU524329 CTQ524328:CTQ524329 DDM524328:DDM524329 DNI524328:DNI524329 DXE524328:DXE524329 EHA524328:EHA524329 EQW524328:EQW524329 FAS524328:FAS524329 FKO524328:FKO524329 FUK524328:FUK524329 GEG524328:GEG524329 GOC524328:GOC524329 GXY524328:GXY524329 HHU524328:HHU524329 HRQ524328:HRQ524329 IBM524328:IBM524329 ILI524328:ILI524329 IVE524328:IVE524329 JFA524328:JFA524329 JOW524328:JOW524329 JYS524328:JYS524329 KIO524328:KIO524329 KSK524328:KSK524329 LCG524328:LCG524329 LMC524328:LMC524329 LVY524328:LVY524329 MFU524328:MFU524329 MPQ524328:MPQ524329 MZM524328:MZM524329 NJI524328:NJI524329 NTE524328:NTE524329 ODA524328:ODA524329 OMW524328:OMW524329 OWS524328:OWS524329 PGO524328:PGO524329 PQK524328:PQK524329 QAG524328:QAG524329 QKC524328:QKC524329 QTY524328:QTY524329 RDU524328:RDU524329 RNQ524328:RNQ524329 RXM524328:RXM524329 SHI524328:SHI524329 SRE524328:SRE524329 TBA524328:TBA524329 TKW524328:TKW524329 TUS524328:TUS524329 UEO524328:UEO524329 UOK524328:UOK524329 UYG524328:UYG524329 VIC524328:VIC524329 VRY524328:VRY524329 WBU524328:WBU524329 WLQ524328:WLQ524329 WVM524328:WVM524329 E589864:E589865 JA589864:JA589865 SW589864:SW589865 ACS589864:ACS589865 AMO589864:AMO589865 AWK589864:AWK589865 BGG589864:BGG589865 BQC589864:BQC589865 BZY589864:BZY589865 CJU589864:CJU589865 CTQ589864:CTQ589865 DDM589864:DDM589865 DNI589864:DNI589865 DXE589864:DXE589865 EHA589864:EHA589865 EQW589864:EQW589865 FAS589864:FAS589865 FKO589864:FKO589865 FUK589864:FUK589865 GEG589864:GEG589865 GOC589864:GOC589865 GXY589864:GXY589865 HHU589864:HHU589865 HRQ589864:HRQ589865 IBM589864:IBM589865 ILI589864:ILI589865 IVE589864:IVE589865 JFA589864:JFA589865 JOW589864:JOW589865 JYS589864:JYS589865 KIO589864:KIO589865 KSK589864:KSK589865 LCG589864:LCG589865 LMC589864:LMC589865 LVY589864:LVY589865 MFU589864:MFU589865 MPQ589864:MPQ589865 MZM589864:MZM589865 NJI589864:NJI589865 NTE589864:NTE589865 ODA589864:ODA589865 OMW589864:OMW589865 OWS589864:OWS589865 PGO589864:PGO589865 PQK589864:PQK589865 QAG589864:QAG589865 QKC589864:QKC589865 QTY589864:QTY589865 RDU589864:RDU589865 RNQ589864:RNQ589865 RXM589864:RXM589865 SHI589864:SHI589865 SRE589864:SRE589865 TBA589864:TBA589865 TKW589864:TKW589865 TUS589864:TUS589865 UEO589864:UEO589865 UOK589864:UOK589865 UYG589864:UYG589865 VIC589864:VIC589865 VRY589864:VRY589865 WBU589864:WBU589865 WLQ589864:WLQ589865 WVM589864:WVM589865 E655400:E655401 JA655400:JA655401 SW655400:SW655401 ACS655400:ACS655401 AMO655400:AMO655401 AWK655400:AWK655401 BGG655400:BGG655401 BQC655400:BQC655401 BZY655400:BZY655401 CJU655400:CJU655401 CTQ655400:CTQ655401 DDM655400:DDM655401 DNI655400:DNI655401 DXE655400:DXE655401 EHA655400:EHA655401 EQW655400:EQW655401 FAS655400:FAS655401 FKO655400:FKO655401 FUK655400:FUK655401 GEG655400:GEG655401 GOC655400:GOC655401 GXY655400:GXY655401 HHU655400:HHU655401 HRQ655400:HRQ655401 IBM655400:IBM655401 ILI655400:ILI655401 IVE655400:IVE655401 JFA655400:JFA655401 JOW655400:JOW655401 JYS655400:JYS655401 KIO655400:KIO655401 KSK655400:KSK655401 LCG655400:LCG655401 LMC655400:LMC655401 LVY655400:LVY655401 MFU655400:MFU655401 MPQ655400:MPQ655401 MZM655400:MZM655401 NJI655400:NJI655401 NTE655400:NTE655401 ODA655400:ODA655401 OMW655400:OMW655401 OWS655400:OWS655401 PGO655400:PGO655401 PQK655400:PQK655401 QAG655400:QAG655401 QKC655400:QKC655401 QTY655400:QTY655401 RDU655400:RDU655401 RNQ655400:RNQ655401 RXM655400:RXM655401 SHI655400:SHI655401 SRE655400:SRE655401 TBA655400:TBA655401 TKW655400:TKW655401 TUS655400:TUS655401 UEO655400:UEO655401 UOK655400:UOK655401 UYG655400:UYG655401 VIC655400:VIC655401 VRY655400:VRY655401 WBU655400:WBU655401 WLQ655400:WLQ655401 WVM655400:WVM655401 E720936:E720937 JA720936:JA720937 SW720936:SW720937 ACS720936:ACS720937 AMO720936:AMO720937 AWK720936:AWK720937 BGG720936:BGG720937 BQC720936:BQC720937 BZY720936:BZY720937 CJU720936:CJU720937 CTQ720936:CTQ720937 DDM720936:DDM720937 DNI720936:DNI720937 DXE720936:DXE720937 EHA720936:EHA720937 EQW720936:EQW720937 FAS720936:FAS720937 FKO720936:FKO720937 FUK720936:FUK720937 GEG720936:GEG720937 GOC720936:GOC720937 GXY720936:GXY720937 HHU720936:HHU720937 HRQ720936:HRQ720937 IBM720936:IBM720937 ILI720936:ILI720937 IVE720936:IVE720937 JFA720936:JFA720937 JOW720936:JOW720937 JYS720936:JYS720937 KIO720936:KIO720937 KSK720936:KSK720937 LCG720936:LCG720937 LMC720936:LMC720937 LVY720936:LVY720937 MFU720936:MFU720937 MPQ720936:MPQ720937 MZM720936:MZM720937 NJI720936:NJI720937 NTE720936:NTE720937 ODA720936:ODA720937 OMW720936:OMW720937 OWS720936:OWS720937 PGO720936:PGO720937 PQK720936:PQK720937 QAG720936:QAG720937 QKC720936:QKC720937 QTY720936:QTY720937 RDU720936:RDU720937 RNQ720936:RNQ720937 RXM720936:RXM720937 SHI720936:SHI720937 SRE720936:SRE720937 TBA720936:TBA720937 TKW720936:TKW720937 TUS720936:TUS720937 UEO720936:UEO720937 UOK720936:UOK720937 UYG720936:UYG720937 VIC720936:VIC720937 VRY720936:VRY720937 WBU720936:WBU720937 WLQ720936:WLQ720937 WVM720936:WVM720937 E786472:E786473 JA786472:JA786473 SW786472:SW786473 ACS786472:ACS786473 AMO786472:AMO786473 AWK786472:AWK786473 BGG786472:BGG786473 BQC786472:BQC786473 BZY786472:BZY786473 CJU786472:CJU786473 CTQ786472:CTQ786473 DDM786472:DDM786473 DNI786472:DNI786473 DXE786472:DXE786473 EHA786472:EHA786473 EQW786472:EQW786473 FAS786472:FAS786473 FKO786472:FKO786473 FUK786472:FUK786473 GEG786472:GEG786473 GOC786472:GOC786473 GXY786472:GXY786473 HHU786472:HHU786473 HRQ786472:HRQ786473 IBM786472:IBM786473 ILI786472:ILI786473 IVE786472:IVE786473 JFA786472:JFA786473 JOW786472:JOW786473 JYS786472:JYS786473 KIO786472:KIO786473 KSK786472:KSK786473 LCG786472:LCG786473 LMC786472:LMC786473 LVY786472:LVY786473 MFU786472:MFU786473 MPQ786472:MPQ786473 MZM786472:MZM786473 NJI786472:NJI786473 NTE786472:NTE786473 ODA786472:ODA786473 OMW786472:OMW786473 OWS786472:OWS786473 PGO786472:PGO786473 PQK786472:PQK786473 QAG786472:QAG786473 QKC786472:QKC786473 QTY786472:QTY786473 RDU786472:RDU786473 RNQ786472:RNQ786473 RXM786472:RXM786473 SHI786472:SHI786473 SRE786472:SRE786473 TBA786472:TBA786473 TKW786472:TKW786473 TUS786472:TUS786473 UEO786472:UEO786473 UOK786472:UOK786473 UYG786472:UYG786473 VIC786472:VIC786473 VRY786472:VRY786473 WBU786472:WBU786473 WLQ786472:WLQ786473 WVM786472:WVM786473 E852008:E852009 JA852008:JA852009 SW852008:SW852009 ACS852008:ACS852009 AMO852008:AMO852009 AWK852008:AWK852009 BGG852008:BGG852009 BQC852008:BQC852009 BZY852008:BZY852009 CJU852008:CJU852009 CTQ852008:CTQ852009 DDM852008:DDM852009 DNI852008:DNI852009 DXE852008:DXE852009 EHA852008:EHA852009 EQW852008:EQW852009 FAS852008:FAS852009 FKO852008:FKO852009 FUK852008:FUK852009 GEG852008:GEG852009 GOC852008:GOC852009 GXY852008:GXY852009 HHU852008:HHU852009 HRQ852008:HRQ852009 IBM852008:IBM852009 ILI852008:ILI852009 IVE852008:IVE852009 JFA852008:JFA852009 JOW852008:JOW852009 JYS852008:JYS852009 KIO852008:KIO852009 KSK852008:KSK852009 LCG852008:LCG852009 LMC852008:LMC852009 LVY852008:LVY852009 MFU852008:MFU852009 MPQ852008:MPQ852009 MZM852008:MZM852009 NJI852008:NJI852009 NTE852008:NTE852009 ODA852008:ODA852009 OMW852008:OMW852009 OWS852008:OWS852009 PGO852008:PGO852009 PQK852008:PQK852009 QAG852008:QAG852009 QKC852008:QKC852009 QTY852008:QTY852009 RDU852008:RDU852009 RNQ852008:RNQ852009 RXM852008:RXM852009 SHI852008:SHI852009 SRE852008:SRE852009 TBA852008:TBA852009 TKW852008:TKW852009 TUS852008:TUS852009 UEO852008:UEO852009 UOK852008:UOK852009 UYG852008:UYG852009 VIC852008:VIC852009 VRY852008:VRY852009 WBU852008:WBU852009 WLQ852008:WLQ852009 WVM852008:WVM852009 E917544:E917545 JA917544:JA917545 SW917544:SW917545 ACS917544:ACS917545 AMO917544:AMO917545 AWK917544:AWK917545 BGG917544:BGG917545 BQC917544:BQC917545 BZY917544:BZY917545 CJU917544:CJU917545 CTQ917544:CTQ917545 DDM917544:DDM917545 DNI917544:DNI917545 DXE917544:DXE917545 EHA917544:EHA917545 EQW917544:EQW917545 FAS917544:FAS917545 FKO917544:FKO917545 FUK917544:FUK917545 GEG917544:GEG917545 GOC917544:GOC917545 GXY917544:GXY917545 HHU917544:HHU917545 HRQ917544:HRQ917545 IBM917544:IBM917545 ILI917544:ILI917545 IVE917544:IVE917545 JFA917544:JFA917545 JOW917544:JOW917545 JYS917544:JYS917545 KIO917544:KIO917545 KSK917544:KSK917545 LCG917544:LCG917545 LMC917544:LMC917545 LVY917544:LVY917545 MFU917544:MFU917545 MPQ917544:MPQ917545 MZM917544:MZM917545 NJI917544:NJI917545 NTE917544:NTE917545 ODA917544:ODA917545 OMW917544:OMW917545 OWS917544:OWS917545 PGO917544:PGO917545 PQK917544:PQK917545 QAG917544:QAG917545 QKC917544:QKC917545 QTY917544:QTY917545 RDU917544:RDU917545 RNQ917544:RNQ917545 RXM917544:RXM917545 SHI917544:SHI917545 SRE917544:SRE917545 TBA917544:TBA917545 TKW917544:TKW917545 TUS917544:TUS917545 UEO917544:UEO917545 UOK917544:UOK917545 UYG917544:UYG917545 VIC917544:VIC917545 VRY917544:VRY917545 WBU917544:WBU917545 WLQ917544:WLQ917545 WVM917544:WVM917545 E983080:E983081 JA983080:JA983081 SW983080:SW983081 ACS983080:ACS983081 AMO983080:AMO983081 AWK983080:AWK983081 BGG983080:BGG983081 BQC983080:BQC983081 BZY983080:BZY983081 CJU983080:CJU983081 CTQ983080:CTQ983081 DDM983080:DDM983081 DNI983080:DNI983081 DXE983080:DXE983081 EHA983080:EHA983081 EQW983080:EQW983081 FAS983080:FAS983081 FKO983080:FKO983081 FUK983080:FUK983081 GEG983080:GEG983081 GOC983080:GOC983081 GXY983080:GXY983081 HHU983080:HHU983081 HRQ983080:HRQ983081 IBM983080:IBM983081 ILI983080:ILI983081 IVE983080:IVE983081 JFA983080:JFA983081 JOW983080:JOW983081 JYS983080:JYS983081 KIO983080:KIO983081 KSK983080:KSK983081 LCG983080:LCG983081 LMC983080:LMC983081 LVY983080:LVY983081 MFU983080:MFU983081 MPQ983080:MPQ983081 MZM983080:MZM983081 NJI983080:NJI983081 NTE983080:NTE983081 ODA983080:ODA983081 OMW983080:OMW983081 OWS983080:OWS983081 PGO983080:PGO983081 PQK983080:PQK983081 QAG983080:QAG983081 QKC983080:QKC983081 QTY983080:QTY983081 RDU983080:RDU983081 RNQ983080:RNQ983081 RXM983080:RXM983081 SHI983080:SHI983081 SRE983080:SRE983081 TBA983080:TBA983081 TKW983080:TKW983081 TUS983080:TUS983081 UEO983080:UEO983081 UOK983080:UOK983081 UYG983080:UYG983081 VIC983080:VIC983081 VRY983080:VRY983081 WBU983080:WBU983081 WLQ983080:WLQ983081 WVM983080:WVM983081 E65567:E65573 JA65567:JA65573 SW65567:SW65573 ACS65567:ACS65573 AMO65567:AMO65573 AWK65567:AWK65573 BGG65567:BGG65573 BQC65567:BQC65573 BZY65567:BZY65573 CJU65567:CJU65573 CTQ65567:CTQ65573 DDM65567:DDM65573 DNI65567:DNI65573 DXE65567:DXE65573 EHA65567:EHA65573 EQW65567:EQW65573 FAS65567:FAS65573 FKO65567:FKO65573 FUK65567:FUK65573 GEG65567:GEG65573 GOC65567:GOC65573 GXY65567:GXY65573 HHU65567:HHU65573 HRQ65567:HRQ65573 IBM65567:IBM65573 ILI65567:ILI65573 IVE65567:IVE65573 JFA65567:JFA65573 JOW65567:JOW65573 JYS65567:JYS65573 KIO65567:KIO65573 KSK65567:KSK65573 LCG65567:LCG65573 LMC65567:LMC65573 LVY65567:LVY65573 MFU65567:MFU65573 MPQ65567:MPQ65573 MZM65567:MZM65573 NJI65567:NJI65573 NTE65567:NTE65573 ODA65567:ODA65573 OMW65567:OMW65573 OWS65567:OWS65573 PGO65567:PGO65573 PQK65567:PQK65573 QAG65567:QAG65573 QKC65567:QKC65573 QTY65567:QTY65573 RDU65567:RDU65573 RNQ65567:RNQ65573 RXM65567:RXM65573 SHI65567:SHI65573 SRE65567:SRE65573 TBA65567:TBA65573 TKW65567:TKW65573 TUS65567:TUS65573 UEO65567:UEO65573 UOK65567:UOK65573 UYG65567:UYG65573 VIC65567:VIC65573 VRY65567:VRY65573 WBU65567:WBU65573 WLQ65567:WLQ65573 WVM65567:WVM65573 E131103:E131109 JA131103:JA131109 SW131103:SW131109 ACS131103:ACS131109 AMO131103:AMO131109 AWK131103:AWK131109 BGG131103:BGG131109 BQC131103:BQC131109 BZY131103:BZY131109 CJU131103:CJU131109 CTQ131103:CTQ131109 DDM131103:DDM131109 DNI131103:DNI131109 DXE131103:DXE131109 EHA131103:EHA131109 EQW131103:EQW131109 FAS131103:FAS131109 FKO131103:FKO131109 FUK131103:FUK131109 GEG131103:GEG131109 GOC131103:GOC131109 GXY131103:GXY131109 HHU131103:HHU131109 HRQ131103:HRQ131109 IBM131103:IBM131109 ILI131103:ILI131109 IVE131103:IVE131109 JFA131103:JFA131109 JOW131103:JOW131109 JYS131103:JYS131109 KIO131103:KIO131109 KSK131103:KSK131109 LCG131103:LCG131109 LMC131103:LMC131109 LVY131103:LVY131109 MFU131103:MFU131109 MPQ131103:MPQ131109 MZM131103:MZM131109 NJI131103:NJI131109 NTE131103:NTE131109 ODA131103:ODA131109 OMW131103:OMW131109 OWS131103:OWS131109 PGO131103:PGO131109 PQK131103:PQK131109 QAG131103:QAG131109 QKC131103:QKC131109 QTY131103:QTY131109 RDU131103:RDU131109 RNQ131103:RNQ131109 RXM131103:RXM131109 SHI131103:SHI131109 SRE131103:SRE131109 TBA131103:TBA131109 TKW131103:TKW131109 TUS131103:TUS131109 UEO131103:UEO131109 UOK131103:UOK131109 UYG131103:UYG131109 VIC131103:VIC131109 VRY131103:VRY131109 WBU131103:WBU131109 WLQ131103:WLQ131109 WVM131103:WVM131109 E196639:E196645 JA196639:JA196645 SW196639:SW196645 ACS196639:ACS196645 AMO196639:AMO196645 AWK196639:AWK196645 BGG196639:BGG196645 BQC196639:BQC196645 BZY196639:BZY196645 CJU196639:CJU196645 CTQ196639:CTQ196645 DDM196639:DDM196645 DNI196639:DNI196645 DXE196639:DXE196645 EHA196639:EHA196645 EQW196639:EQW196645 FAS196639:FAS196645 FKO196639:FKO196645 FUK196639:FUK196645 GEG196639:GEG196645 GOC196639:GOC196645 GXY196639:GXY196645 HHU196639:HHU196645 HRQ196639:HRQ196645 IBM196639:IBM196645 ILI196639:ILI196645 IVE196639:IVE196645 JFA196639:JFA196645 JOW196639:JOW196645 JYS196639:JYS196645 KIO196639:KIO196645 KSK196639:KSK196645 LCG196639:LCG196645 LMC196639:LMC196645 LVY196639:LVY196645 MFU196639:MFU196645 MPQ196639:MPQ196645 MZM196639:MZM196645 NJI196639:NJI196645 NTE196639:NTE196645 ODA196639:ODA196645 OMW196639:OMW196645 OWS196639:OWS196645 PGO196639:PGO196645 PQK196639:PQK196645 QAG196639:QAG196645 QKC196639:QKC196645 QTY196639:QTY196645 RDU196639:RDU196645 RNQ196639:RNQ196645 RXM196639:RXM196645 SHI196639:SHI196645 SRE196639:SRE196645 TBA196639:TBA196645 TKW196639:TKW196645 TUS196639:TUS196645 UEO196639:UEO196645 UOK196639:UOK196645 UYG196639:UYG196645 VIC196639:VIC196645 VRY196639:VRY196645 WBU196639:WBU196645 WLQ196639:WLQ196645 WVM196639:WVM196645 E262175:E262181 JA262175:JA262181 SW262175:SW262181 ACS262175:ACS262181 AMO262175:AMO262181 AWK262175:AWK262181 BGG262175:BGG262181 BQC262175:BQC262181 BZY262175:BZY262181 CJU262175:CJU262181 CTQ262175:CTQ262181 DDM262175:DDM262181 DNI262175:DNI262181 DXE262175:DXE262181 EHA262175:EHA262181 EQW262175:EQW262181 FAS262175:FAS262181 FKO262175:FKO262181 FUK262175:FUK262181 GEG262175:GEG262181 GOC262175:GOC262181 GXY262175:GXY262181 HHU262175:HHU262181 HRQ262175:HRQ262181 IBM262175:IBM262181 ILI262175:ILI262181 IVE262175:IVE262181 JFA262175:JFA262181 JOW262175:JOW262181 JYS262175:JYS262181 KIO262175:KIO262181 KSK262175:KSK262181 LCG262175:LCG262181 LMC262175:LMC262181 LVY262175:LVY262181 MFU262175:MFU262181 MPQ262175:MPQ262181 MZM262175:MZM262181 NJI262175:NJI262181 NTE262175:NTE262181 ODA262175:ODA262181 OMW262175:OMW262181 OWS262175:OWS262181 PGO262175:PGO262181 PQK262175:PQK262181 QAG262175:QAG262181 QKC262175:QKC262181 QTY262175:QTY262181 RDU262175:RDU262181 RNQ262175:RNQ262181 RXM262175:RXM262181 SHI262175:SHI262181 SRE262175:SRE262181 TBA262175:TBA262181 TKW262175:TKW262181 TUS262175:TUS262181 UEO262175:UEO262181 UOK262175:UOK262181 UYG262175:UYG262181 VIC262175:VIC262181 VRY262175:VRY262181 WBU262175:WBU262181 WLQ262175:WLQ262181 WVM262175:WVM262181 E327711:E327717 JA327711:JA327717 SW327711:SW327717 ACS327711:ACS327717 AMO327711:AMO327717 AWK327711:AWK327717 BGG327711:BGG327717 BQC327711:BQC327717 BZY327711:BZY327717 CJU327711:CJU327717 CTQ327711:CTQ327717 DDM327711:DDM327717 DNI327711:DNI327717 DXE327711:DXE327717 EHA327711:EHA327717 EQW327711:EQW327717 FAS327711:FAS327717 FKO327711:FKO327717 FUK327711:FUK327717 GEG327711:GEG327717 GOC327711:GOC327717 GXY327711:GXY327717 HHU327711:HHU327717 HRQ327711:HRQ327717 IBM327711:IBM327717 ILI327711:ILI327717 IVE327711:IVE327717 JFA327711:JFA327717 JOW327711:JOW327717 JYS327711:JYS327717 KIO327711:KIO327717 KSK327711:KSK327717 LCG327711:LCG327717 LMC327711:LMC327717 LVY327711:LVY327717 MFU327711:MFU327717 MPQ327711:MPQ327717 MZM327711:MZM327717 NJI327711:NJI327717 NTE327711:NTE327717 ODA327711:ODA327717 OMW327711:OMW327717 OWS327711:OWS327717 PGO327711:PGO327717 PQK327711:PQK327717 QAG327711:QAG327717 QKC327711:QKC327717 QTY327711:QTY327717 RDU327711:RDU327717 RNQ327711:RNQ327717 RXM327711:RXM327717 SHI327711:SHI327717 SRE327711:SRE327717 TBA327711:TBA327717 TKW327711:TKW327717 TUS327711:TUS327717 UEO327711:UEO327717 UOK327711:UOK327717 UYG327711:UYG327717 VIC327711:VIC327717 VRY327711:VRY327717 WBU327711:WBU327717 WLQ327711:WLQ327717 WVM327711:WVM327717 E393247:E393253 JA393247:JA393253 SW393247:SW393253 ACS393247:ACS393253 AMO393247:AMO393253 AWK393247:AWK393253 BGG393247:BGG393253 BQC393247:BQC393253 BZY393247:BZY393253 CJU393247:CJU393253 CTQ393247:CTQ393253 DDM393247:DDM393253 DNI393247:DNI393253 DXE393247:DXE393253 EHA393247:EHA393253 EQW393247:EQW393253 FAS393247:FAS393253 FKO393247:FKO393253 FUK393247:FUK393253 GEG393247:GEG393253 GOC393247:GOC393253 GXY393247:GXY393253 HHU393247:HHU393253 HRQ393247:HRQ393253 IBM393247:IBM393253 ILI393247:ILI393253 IVE393247:IVE393253 JFA393247:JFA393253 JOW393247:JOW393253 JYS393247:JYS393253 KIO393247:KIO393253 KSK393247:KSK393253 LCG393247:LCG393253 LMC393247:LMC393253 LVY393247:LVY393253 MFU393247:MFU393253 MPQ393247:MPQ393253 MZM393247:MZM393253 NJI393247:NJI393253 NTE393247:NTE393253 ODA393247:ODA393253 OMW393247:OMW393253 OWS393247:OWS393253 PGO393247:PGO393253 PQK393247:PQK393253 QAG393247:QAG393253 QKC393247:QKC393253 QTY393247:QTY393253 RDU393247:RDU393253 RNQ393247:RNQ393253 RXM393247:RXM393253 SHI393247:SHI393253 SRE393247:SRE393253 TBA393247:TBA393253 TKW393247:TKW393253 TUS393247:TUS393253 UEO393247:UEO393253 UOK393247:UOK393253 UYG393247:UYG393253 VIC393247:VIC393253 VRY393247:VRY393253 WBU393247:WBU393253 WLQ393247:WLQ393253 WVM393247:WVM393253 E458783:E458789 JA458783:JA458789 SW458783:SW458789 ACS458783:ACS458789 AMO458783:AMO458789 AWK458783:AWK458789 BGG458783:BGG458789 BQC458783:BQC458789 BZY458783:BZY458789 CJU458783:CJU458789 CTQ458783:CTQ458789 DDM458783:DDM458789 DNI458783:DNI458789 DXE458783:DXE458789 EHA458783:EHA458789 EQW458783:EQW458789 FAS458783:FAS458789 FKO458783:FKO458789 FUK458783:FUK458789 GEG458783:GEG458789 GOC458783:GOC458789 GXY458783:GXY458789 HHU458783:HHU458789 HRQ458783:HRQ458789 IBM458783:IBM458789 ILI458783:ILI458789 IVE458783:IVE458789 JFA458783:JFA458789 JOW458783:JOW458789 JYS458783:JYS458789 KIO458783:KIO458789 KSK458783:KSK458789 LCG458783:LCG458789 LMC458783:LMC458789 LVY458783:LVY458789 MFU458783:MFU458789 MPQ458783:MPQ458789 MZM458783:MZM458789 NJI458783:NJI458789 NTE458783:NTE458789 ODA458783:ODA458789 OMW458783:OMW458789 OWS458783:OWS458789 PGO458783:PGO458789 PQK458783:PQK458789 QAG458783:QAG458789 QKC458783:QKC458789 QTY458783:QTY458789 RDU458783:RDU458789 RNQ458783:RNQ458789 RXM458783:RXM458789 SHI458783:SHI458789 SRE458783:SRE458789 TBA458783:TBA458789 TKW458783:TKW458789 TUS458783:TUS458789 UEO458783:UEO458789 UOK458783:UOK458789 UYG458783:UYG458789 VIC458783:VIC458789 VRY458783:VRY458789 WBU458783:WBU458789 WLQ458783:WLQ458789 WVM458783:WVM458789 E524319:E524325 JA524319:JA524325 SW524319:SW524325 ACS524319:ACS524325 AMO524319:AMO524325 AWK524319:AWK524325 BGG524319:BGG524325 BQC524319:BQC524325 BZY524319:BZY524325 CJU524319:CJU524325 CTQ524319:CTQ524325 DDM524319:DDM524325 DNI524319:DNI524325 DXE524319:DXE524325 EHA524319:EHA524325 EQW524319:EQW524325 FAS524319:FAS524325 FKO524319:FKO524325 FUK524319:FUK524325 GEG524319:GEG524325 GOC524319:GOC524325 GXY524319:GXY524325 HHU524319:HHU524325 HRQ524319:HRQ524325 IBM524319:IBM524325 ILI524319:ILI524325 IVE524319:IVE524325 JFA524319:JFA524325 JOW524319:JOW524325 JYS524319:JYS524325 KIO524319:KIO524325 KSK524319:KSK524325 LCG524319:LCG524325 LMC524319:LMC524325 LVY524319:LVY524325 MFU524319:MFU524325 MPQ524319:MPQ524325 MZM524319:MZM524325 NJI524319:NJI524325 NTE524319:NTE524325 ODA524319:ODA524325 OMW524319:OMW524325 OWS524319:OWS524325 PGO524319:PGO524325 PQK524319:PQK524325 QAG524319:QAG524325 QKC524319:QKC524325 QTY524319:QTY524325 RDU524319:RDU524325 RNQ524319:RNQ524325 RXM524319:RXM524325 SHI524319:SHI524325 SRE524319:SRE524325 TBA524319:TBA524325 TKW524319:TKW524325 TUS524319:TUS524325 UEO524319:UEO524325 UOK524319:UOK524325 UYG524319:UYG524325 VIC524319:VIC524325 VRY524319:VRY524325 WBU524319:WBU524325 WLQ524319:WLQ524325 WVM524319:WVM524325 E589855:E589861 JA589855:JA589861 SW589855:SW589861 ACS589855:ACS589861 AMO589855:AMO589861 AWK589855:AWK589861 BGG589855:BGG589861 BQC589855:BQC589861 BZY589855:BZY589861 CJU589855:CJU589861 CTQ589855:CTQ589861 DDM589855:DDM589861 DNI589855:DNI589861 DXE589855:DXE589861 EHA589855:EHA589861 EQW589855:EQW589861 FAS589855:FAS589861 FKO589855:FKO589861 FUK589855:FUK589861 GEG589855:GEG589861 GOC589855:GOC589861 GXY589855:GXY589861 HHU589855:HHU589861 HRQ589855:HRQ589861 IBM589855:IBM589861 ILI589855:ILI589861 IVE589855:IVE589861 JFA589855:JFA589861 JOW589855:JOW589861 JYS589855:JYS589861 KIO589855:KIO589861 KSK589855:KSK589861 LCG589855:LCG589861 LMC589855:LMC589861 LVY589855:LVY589861 MFU589855:MFU589861 MPQ589855:MPQ589861 MZM589855:MZM589861 NJI589855:NJI589861 NTE589855:NTE589861 ODA589855:ODA589861 OMW589855:OMW589861 OWS589855:OWS589861 PGO589855:PGO589861 PQK589855:PQK589861 QAG589855:QAG589861 QKC589855:QKC589861 QTY589855:QTY589861 RDU589855:RDU589861 RNQ589855:RNQ589861 RXM589855:RXM589861 SHI589855:SHI589861 SRE589855:SRE589861 TBA589855:TBA589861 TKW589855:TKW589861 TUS589855:TUS589861 UEO589855:UEO589861 UOK589855:UOK589861 UYG589855:UYG589861 VIC589855:VIC589861 VRY589855:VRY589861 WBU589855:WBU589861 WLQ589855:WLQ589861 WVM589855:WVM589861 E655391:E655397 JA655391:JA655397 SW655391:SW655397 ACS655391:ACS655397 AMO655391:AMO655397 AWK655391:AWK655397 BGG655391:BGG655397 BQC655391:BQC655397 BZY655391:BZY655397 CJU655391:CJU655397 CTQ655391:CTQ655397 DDM655391:DDM655397 DNI655391:DNI655397 DXE655391:DXE655397 EHA655391:EHA655397 EQW655391:EQW655397 FAS655391:FAS655397 FKO655391:FKO655397 FUK655391:FUK655397 GEG655391:GEG655397 GOC655391:GOC655397 GXY655391:GXY655397 HHU655391:HHU655397 HRQ655391:HRQ655397 IBM655391:IBM655397 ILI655391:ILI655397 IVE655391:IVE655397 JFA655391:JFA655397 JOW655391:JOW655397 JYS655391:JYS655397 KIO655391:KIO655397 KSK655391:KSK655397 LCG655391:LCG655397 LMC655391:LMC655397 LVY655391:LVY655397 MFU655391:MFU655397 MPQ655391:MPQ655397 MZM655391:MZM655397 NJI655391:NJI655397 NTE655391:NTE655397 ODA655391:ODA655397 OMW655391:OMW655397 OWS655391:OWS655397 PGO655391:PGO655397 PQK655391:PQK655397 QAG655391:QAG655397 QKC655391:QKC655397 QTY655391:QTY655397 RDU655391:RDU655397 RNQ655391:RNQ655397 RXM655391:RXM655397 SHI655391:SHI655397 SRE655391:SRE655397 TBA655391:TBA655397 TKW655391:TKW655397 TUS655391:TUS655397 UEO655391:UEO655397 UOK655391:UOK655397 UYG655391:UYG655397 VIC655391:VIC655397 VRY655391:VRY655397 WBU655391:WBU655397 WLQ655391:WLQ655397 WVM655391:WVM655397 E720927:E720933 JA720927:JA720933 SW720927:SW720933 ACS720927:ACS720933 AMO720927:AMO720933 AWK720927:AWK720933 BGG720927:BGG720933 BQC720927:BQC720933 BZY720927:BZY720933 CJU720927:CJU720933 CTQ720927:CTQ720933 DDM720927:DDM720933 DNI720927:DNI720933 DXE720927:DXE720933 EHA720927:EHA720933 EQW720927:EQW720933 FAS720927:FAS720933 FKO720927:FKO720933 FUK720927:FUK720933 GEG720927:GEG720933 GOC720927:GOC720933 GXY720927:GXY720933 HHU720927:HHU720933 HRQ720927:HRQ720933 IBM720927:IBM720933 ILI720927:ILI720933 IVE720927:IVE720933 JFA720927:JFA720933 JOW720927:JOW720933 JYS720927:JYS720933 KIO720927:KIO720933 KSK720927:KSK720933 LCG720927:LCG720933 LMC720927:LMC720933 LVY720927:LVY720933 MFU720927:MFU720933 MPQ720927:MPQ720933 MZM720927:MZM720933 NJI720927:NJI720933 NTE720927:NTE720933 ODA720927:ODA720933 OMW720927:OMW720933 OWS720927:OWS720933 PGO720927:PGO720933 PQK720927:PQK720933 QAG720927:QAG720933 QKC720927:QKC720933 QTY720927:QTY720933 RDU720927:RDU720933 RNQ720927:RNQ720933 RXM720927:RXM720933 SHI720927:SHI720933 SRE720927:SRE720933 TBA720927:TBA720933 TKW720927:TKW720933 TUS720927:TUS720933 UEO720927:UEO720933 UOK720927:UOK720933 UYG720927:UYG720933 VIC720927:VIC720933 VRY720927:VRY720933 WBU720927:WBU720933 WLQ720927:WLQ720933 WVM720927:WVM720933 E786463:E786469 JA786463:JA786469 SW786463:SW786469 ACS786463:ACS786469 AMO786463:AMO786469 AWK786463:AWK786469 BGG786463:BGG786469 BQC786463:BQC786469 BZY786463:BZY786469 CJU786463:CJU786469 CTQ786463:CTQ786469 DDM786463:DDM786469 DNI786463:DNI786469 DXE786463:DXE786469 EHA786463:EHA786469 EQW786463:EQW786469 FAS786463:FAS786469 FKO786463:FKO786469 FUK786463:FUK786469 GEG786463:GEG786469 GOC786463:GOC786469 GXY786463:GXY786469 HHU786463:HHU786469 HRQ786463:HRQ786469 IBM786463:IBM786469 ILI786463:ILI786469 IVE786463:IVE786469 JFA786463:JFA786469 JOW786463:JOW786469 JYS786463:JYS786469 KIO786463:KIO786469 KSK786463:KSK786469 LCG786463:LCG786469 LMC786463:LMC786469 LVY786463:LVY786469 MFU786463:MFU786469 MPQ786463:MPQ786469 MZM786463:MZM786469 NJI786463:NJI786469 NTE786463:NTE786469 ODA786463:ODA786469 OMW786463:OMW786469 OWS786463:OWS786469 PGO786463:PGO786469 PQK786463:PQK786469 QAG786463:QAG786469 QKC786463:QKC786469 QTY786463:QTY786469 RDU786463:RDU786469 RNQ786463:RNQ786469 RXM786463:RXM786469 SHI786463:SHI786469 SRE786463:SRE786469 TBA786463:TBA786469 TKW786463:TKW786469 TUS786463:TUS786469 UEO786463:UEO786469 UOK786463:UOK786469 UYG786463:UYG786469 VIC786463:VIC786469 VRY786463:VRY786469 WBU786463:WBU786469 WLQ786463:WLQ786469 WVM786463:WVM786469 E851999:E852005 JA851999:JA852005 SW851999:SW852005 ACS851999:ACS852005 AMO851999:AMO852005 AWK851999:AWK852005 BGG851999:BGG852005 BQC851999:BQC852005 BZY851999:BZY852005 CJU851999:CJU852005 CTQ851999:CTQ852005 DDM851999:DDM852005 DNI851999:DNI852005 DXE851999:DXE852005 EHA851999:EHA852005 EQW851999:EQW852005 FAS851999:FAS852005 FKO851999:FKO852005 FUK851999:FUK852005 GEG851999:GEG852005 GOC851999:GOC852005 GXY851999:GXY852005 HHU851999:HHU852005 HRQ851999:HRQ852005 IBM851999:IBM852005 ILI851999:ILI852005 IVE851999:IVE852005 JFA851999:JFA852005 JOW851999:JOW852005 JYS851999:JYS852005 KIO851999:KIO852005 KSK851999:KSK852005 LCG851999:LCG852005 LMC851999:LMC852005 LVY851999:LVY852005 MFU851999:MFU852005 MPQ851999:MPQ852005 MZM851999:MZM852005 NJI851999:NJI852005 NTE851999:NTE852005 ODA851999:ODA852005 OMW851999:OMW852005 OWS851999:OWS852005 PGO851999:PGO852005 PQK851999:PQK852005 QAG851999:QAG852005 QKC851999:QKC852005 QTY851999:QTY852005 RDU851999:RDU852005 RNQ851999:RNQ852005 RXM851999:RXM852005 SHI851999:SHI852005 SRE851999:SRE852005 TBA851999:TBA852005 TKW851999:TKW852005 TUS851999:TUS852005 UEO851999:UEO852005 UOK851999:UOK852005 UYG851999:UYG852005 VIC851999:VIC852005 VRY851999:VRY852005 WBU851999:WBU852005 WLQ851999:WLQ852005 WVM851999:WVM852005 E917535:E917541 JA917535:JA917541 SW917535:SW917541 ACS917535:ACS917541 AMO917535:AMO917541 AWK917535:AWK917541 BGG917535:BGG917541 BQC917535:BQC917541 BZY917535:BZY917541 CJU917535:CJU917541 CTQ917535:CTQ917541 DDM917535:DDM917541 DNI917535:DNI917541 DXE917535:DXE917541 EHA917535:EHA917541 EQW917535:EQW917541 FAS917535:FAS917541 FKO917535:FKO917541 FUK917535:FUK917541 GEG917535:GEG917541 GOC917535:GOC917541 GXY917535:GXY917541 HHU917535:HHU917541 HRQ917535:HRQ917541 IBM917535:IBM917541 ILI917535:ILI917541 IVE917535:IVE917541 JFA917535:JFA917541 JOW917535:JOW917541 JYS917535:JYS917541 KIO917535:KIO917541 KSK917535:KSK917541 LCG917535:LCG917541 LMC917535:LMC917541 LVY917535:LVY917541 MFU917535:MFU917541 MPQ917535:MPQ917541 MZM917535:MZM917541 NJI917535:NJI917541 NTE917535:NTE917541 ODA917535:ODA917541 OMW917535:OMW917541 OWS917535:OWS917541 PGO917535:PGO917541 PQK917535:PQK917541 QAG917535:QAG917541 QKC917535:QKC917541 QTY917535:QTY917541 RDU917535:RDU917541 RNQ917535:RNQ917541 RXM917535:RXM917541 SHI917535:SHI917541 SRE917535:SRE917541 TBA917535:TBA917541 TKW917535:TKW917541 TUS917535:TUS917541 UEO917535:UEO917541 UOK917535:UOK917541 UYG917535:UYG917541 VIC917535:VIC917541 VRY917535:VRY917541 WBU917535:WBU917541 WLQ917535:WLQ917541 WVM917535:WVM917541 E983071:E983077 JA983071:JA983077 SW983071:SW983077 ACS983071:ACS983077 AMO983071:AMO983077 AWK983071:AWK983077 BGG983071:BGG983077 BQC983071:BQC983077 BZY983071:BZY983077 CJU983071:CJU983077 CTQ983071:CTQ983077 DDM983071:DDM983077 DNI983071:DNI983077 DXE983071:DXE983077 EHA983071:EHA983077 EQW983071:EQW983077 FAS983071:FAS983077 FKO983071:FKO983077 FUK983071:FUK983077 GEG983071:GEG983077 GOC983071:GOC983077 GXY983071:GXY983077 HHU983071:HHU983077 HRQ983071:HRQ983077 IBM983071:IBM983077 ILI983071:ILI983077 IVE983071:IVE983077 JFA983071:JFA983077 JOW983071:JOW983077 JYS983071:JYS983077 KIO983071:KIO983077 KSK983071:KSK983077 LCG983071:LCG983077 LMC983071:LMC983077 LVY983071:LVY983077 MFU983071:MFU983077 MPQ983071:MPQ983077 MZM983071:MZM983077 NJI983071:NJI983077 NTE983071:NTE983077 ODA983071:ODA983077 OMW983071:OMW983077 OWS983071:OWS983077 PGO983071:PGO983077 PQK983071:PQK983077 QAG983071:QAG983077 QKC983071:QKC983077 QTY983071:QTY983077 RDU983071:RDU983077 RNQ983071:RNQ983077 RXM983071:RXM983077 SHI983071:SHI983077 SRE983071:SRE983077 TBA983071:TBA983077 TKW983071:TKW983077 TUS983071:TUS983077 UEO983071:UEO983077 UOK983071:UOK983077 UYG983071:UYG983077 VIC983071:VIC983077 VRY983071:VRY983077 WBU983071:WBU983077 WLQ983071:WLQ983077 WVM983071:WVM983077 E137:E139 E106:E109 E112:E115 E118:E120 E123:E124 E127:E130 E133:E134 F147:F153 E143:E144 E178:E191 E215:E230 E232:E235 E238:E240 E160:E161 E172:E176 E170 E167:E168 E165 E163 F202:F204 E155:E158 F193:F200 E205 E201 E207:E213 E70:E72 E86:E94 E97:E102 E75:E83 E53:E66 E14 JA14 SW14 ACS14 AMO14 AWK14 BGG14 BQC14 BZY14 CJU14 CTQ14 DDM14 DNI14 DXE14 EHA14 EQW14 FAS14 FKO14 FUK14 GEG14 GOC14 GXY14 HHU14 HRQ14 IBM14 ILI14 IVE14 JFA14 JOW14 JYS14 KIO14 KSK14 LCG14 LMC14 LVY14 MFU14 MPQ14 MZM14 NJI14 NTE14 ODA14 OMW14 OWS14 PGO14 PQK14 QAG14 QKC14 QTY14 RDU14 RNQ14 RXM14 SHI14 SRE14 TBA14 TKW14 TUS14 UEO14 UOK14 UYG14 VIC14 VRY14 WBU14 WLQ14 WVM14 WVM8:WVM12 WLQ8:WLQ12 WBU8:WBU12 VRY8:VRY12 VIC8:VIC12 UYG8:UYG12 UOK8:UOK12 UEO8:UEO12 TUS8:TUS12 TKW8:TKW12 TBA8:TBA12 SRE8:SRE12 SHI8:SHI12 RXM8:RXM12 RNQ8:RNQ12 RDU8:RDU12 QTY8:QTY12 QKC8:QKC12 QAG8:QAG12 PQK8:PQK12 PGO8:PGO12 OWS8:OWS12 OMW8:OMW12 ODA8:ODA12 NTE8:NTE12 NJI8:NJI12 MZM8:MZM12 MPQ8:MPQ12 MFU8:MFU12 LVY8:LVY12 LMC8:LMC12 LCG8:LCG12 KSK8:KSK12 KIO8:KIO12 JYS8:JYS12 JOW8:JOW12 JFA8:JFA12 IVE8:IVE12 ILI8:ILI12 IBM8:IBM12 HRQ8:HRQ12 HHU8:HHU12 GXY8:GXY12 GOC8:GOC12 GEG8:GEG12 FUK8:FUK12 FKO8:FKO12 FAS8:FAS12 EQW8:EQW12 EHA8:EHA12 DXE8:DXE12 DNI8:DNI12 DDM8:DDM12 CTQ8:CTQ12 CJU8:CJU12 BZY8:BZY12 BQC8:BQC12 BGG8:BGG12 AWK8:AWK12 AMO8:AMO12 ACS8:ACS12 SW8:SW12 JA8:JA12 E8:E12 E49:E51 WVM36:WVM42 WLQ36:WLQ42 WBU36:WBU42 VRY36:VRY42 VIC36:VIC42 UYG36:UYG42 UOK36:UOK42 UEO36:UEO42 TUS36:TUS42 TKW36:TKW42 TBA36:TBA42 SRE36:SRE42 SHI36:SHI42 RXM36:RXM42 RNQ36:RNQ42 RDU36:RDU42 QTY36:QTY42 QKC36:QKC42 QAG36:QAG42 PQK36:PQK42 PGO36:PGO42 OWS36:OWS42 OMW36:OMW42 ODA36:ODA42 NTE36:NTE42 NJI36:NJI42 MZM36:MZM42 MPQ36:MPQ42 MFU36:MFU42 LVY36:LVY42 LMC36:LMC42 LCG36:LCG42 KSK36:KSK42 KIO36:KIO42 JYS36:JYS42 JOW36:JOW42 JFA36:JFA42 IVE36:IVE42 ILI36:ILI42 IBM36:IBM42 HRQ36:HRQ42 HHU36:HHU42 GXY36:GXY42 GOC36:GOC42 GEG36:GEG42 FUK36:FUK42 FKO36:FKO42 FAS36:FAS42 EQW36:EQW42 EHA36:EHA42 DXE36:DXE42 DNI36:DNI42 DDM36:DDM42 CTQ36:CTQ42 CJU36:CJU42 BZY36:BZY42 BQC36:BQC42 BGG36:BGG42 AWK36:AWK42 AMO36:AMO42 ACS36:ACS42 SW36:SW42 JA36:JA42 E36:E42 WVM45:WVM46 WLQ45:WLQ46 WBU45:WBU46 VRY45:VRY46 VIC45:VIC46 UYG45:UYG46 UOK45:UOK46 UEO45:UEO46 TUS45:TUS46 TKW45:TKW46 TBA45:TBA46 SRE45:SRE46 SHI45:SHI46 RXM45:RXM46 RNQ45:RNQ46 RDU45:RDU46 QTY45:QTY46 QKC45:QKC46 QAG45:QAG46 PQK45:PQK46 PGO45:PGO46 OWS45:OWS46 OMW45:OMW46 ODA45:ODA46 NTE45:NTE46 NJI45:NJI46 MZM45:MZM46 MPQ45:MPQ46 MFU45:MFU46 LVY45:LVY46 LMC45:LMC46 LCG45:LCG46 KSK45:KSK46 KIO45:KIO46 JYS45:JYS46 JOW45:JOW46 JFA45:JFA46 IVE45:IVE46 ILI45:ILI46 IBM45:IBM46 HRQ45:HRQ46 HHU45:HHU46 GXY45:GXY46 GOC45:GOC46 GEG45:GEG46 FUK45:FUK46 FKO45:FKO46 FAS45:FAS46 EQW45:EQW46 EHA45:EHA46 DXE45:DXE46 DNI45:DNI46 DDM45:DDM46 CTQ45:CTQ46 CJU45:CJU46 BZY45:BZY46 BQC45:BQC46 BGG45:BGG46 AWK45:AWK46 AMO45:AMO46 ACS45:ACS46 SW45:SW46 JA45:JA46 E45:E46 WVM31:WVM33 WLQ31:WLQ33 WBU31:WBU33 VRY31:VRY33 VIC31:VIC33 UYG31:UYG33 UOK31:UOK33 UEO31:UEO33 TUS31:TUS33 TKW31:TKW33 TBA31:TBA33 SRE31:SRE33 SHI31:SHI33 RXM31:RXM33 RNQ31:RNQ33 RDU31:RDU33 QTY31:QTY33 QKC31:QKC33 QAG31:QAG33 PQK31:PQK33 PGO31:PGO33 OWS31:OWS33 OMW31:OMW33 ODA31:ODA33 NTE31:NTE33 NJI31:NJI33 MZM31:MZM33 MPQ31:MPQ33 MFU31:MFU33 LVY31:LVY33 LMC31:LMC33 LCG31:LCG33 KSK31:KSK33 KIO31:KIO33 JYS31:JYS33 JOW31:JOW33 JFA31:JFA33 IVE31:IVE33 ILI31:ILI33 IBM31:IBM33 HRQ31:HRQ33 HHU31:HHU33 GXY31:GXY33 GOC31:GOC33 GEG31:GEG33 FUK31:FUK33 FKO31:FKO33 FAS31:FAS33 EQW31:EQW33 EHA31:EHA33 DXE31:DXE33 DNI31:DNI33 DDM31:DDM33 CTQ31:CTQ33 CJU31:CJU33 BZY31:BZY33 BQC31:BQC33 BGG31:BGG33 AWK31:AWK33 AMO31:AMO33 ACS31:ACS33 SW31:SW33 JA31:JA33 E31:E33 WVM25:WVM29 WLQ25:WLQ29 WBU25:WBU29 VRY25:VRY29 VIC25:VIC29 UYG25:UYG29 UOK25:UOK29 UEO25:UEO29 TUS25:TUS29 TKW25:TKW29 TBA25:TBA29 SRE25:SRE29 SHI25:SHI29 RXM25:RXM29 RNQ25:RNQ29 RDU25:RDU29 QTY25:QTY29 QKC25:QKC29 QAG25:QAG29 PQK25:PQK29 PGO25:PGO29 OWS25:OWS29 OMW25:OMW29 ODA25:ODA29 NTE25:NTE29 NJI25:NJI29 MZM25:MZM29 MPQ25:MPQ29 MFU25:MFU29 LVY25:LVY29 LMC25:LMC29 LCG25:LCG29 KSK25:KSK29 KIO25:KIO29 JYS25:JYS29 JOW25:JOW29 JFA25:JFA29 IVE25:IVE29 ILI25:ILI29 IBM25:IBM29 HRQ25:HRQ29 HHU25:HHU29 GXY25:GXY29 GOC25:GOC29 GEG25:GEG29 FUK25:FUK29 FKO25:FKO29 FAS25:FAS29 EQW25:EQW29 EHA25:EHA29 DXE25:DXE29 DNI25:DNI29 DDM25:DDM29 CTQ25:CTQ29 CJU25:CJU29 BZY25:BZY29 BQC25:BQC29 BGG25:BGG29 AWK25:AWK29 AMO25:AMO29 ACS25:ACS29 SW25:SW29 JA25:JA29 E25:E29 WVM19:WVM22 WLQ19:WLQ22 WBU19:WBU22 VRY19:VRY22 VIC19:VIC22 UYG19:UYG22 UOK19:UOK22 UEO19:UEO22 TUS19:TUS22 TKW19:TKW22 TBA19:TBA22 SRE19:SRE22 SHI19:SHI22 RXM19:RXM22 RNQ19:RNQ22 RDU19:RDU22 QTY19:QTY22 QKC19:QKC22 QAG19:QAG22 PQK19:PQK22 PGO19:PGO22 OWS19:OWS22 OMW19:OMW22 ODA19:ODA22 NTE19:NTE22 NJI19:NJI22 MZM19:MZM22 MPQ19:MPQ22 MFU19:MFU22 LVY19:LVY22 LMC19:LMC22 LCG19:LCG22 KSK19:KSK22 KIO19:KIO22 JYS19:JYS22 JOW19:JOW22 JFA19:JFA22 IVE19:IVE22 ILI19:ILI22 IBM19:IBM22 HRQ19:HRQ22 HHU19:HHU22 GXY19:GXY22 GOC19:GOC22 GEG19:GEG22 FUK19:FUK22 FKO19:FKO22 FAS19:FAS22 EQW19:EQW22 EHA19:EHA22 DXE19:DXE22 DNI19:DNI22 DDM19:DDM22 CTQ19:CTQ22 CJU19:CJU22 BZY19:BZY22 BQC19:BQC22 BGG19:BGG22 AWK19:AWK22 AMO19:AMO22 ACS19:ACS22 SW19:SW22 JA19:JA22 E19:E22 WVM16 WLQ16 WBU16 VRY16 VIC16 UYG16 UOK16 UEO16 TUS16 TKW16 TBA16 SRE16 SHI16 RXM16 RNQ16 RDU16 QTY16 QKC16 QAG16 PQK16 PGO16 OWS16 OMW16 ODA16 NTE16 NJI16 MZM16 MPQ16 MFU16 LVY16 LMC16 LCG16 KSK16 KIO16 JYS16 JOW16 JFA16 IVE16 ILI16 IBM16 HRQ16 HHU16 GXY16 GOC16 GEG16 FUK16 FKO16 FAS16 EQW16 EHA16 DXE16 DNI16 DDM16 CTQ16 CJU16 BZY16 BQC16 BGG16 AWK16 AMO16 ACS16 SW16 JA16 E16 E68 E104">
      <formula1>"PC,FC,NA,TBD"</formula1>
    </dataValidation>
    <dataValidation type="list" allowBlank="1" showInputMessage="1" showErrorMessage="1" sqref="F106:F109 F137:F139 F112:F115 F118:F120 F123:F124 F127:F130 F133:F134 F143 F238:F240 F232:F235 F205 F178:F191 F167:F168 F155:F158 F172:F176 F170 F215:F230 F165 F163 F160:F161 F201 F207:F213 F70:F72 F86:F94 F97:F102 F75:F83 F53:F66 F49:F51 F68 F104">
      <formula1>"NC,NA,TBD"</formula1>
    </dataValidation>
    <dataValidation type="list" allowBlank="1" showInputMessage="1" showErrorMessage="1" sqref="K8:K240">
      <formula1>"PASS,FAIL,NotSupport,N/A/T,N/A/R,N/A/D"</formula1>
    </dataValidation>
  </dataValidations>
  <hyperlinks>
    <hyperlink ref="C173" location="'PRI Table'!A1" display="PRI Table"/>
    <hyperlink ref="C182" location="'PRI Table'!A1" display="PRI Table"/>
    <hyperlink ref="C210" location="'PRI Table'!A1" display="PRI Table"/>
    <hyperlink ref="C223" location="'PRI Table'!A1" display="PRI Table"/>
  </hyperlink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211</vt:i4>
      </vt:variant>
    </vt:vector>
  </HeadingPairs>
  <TitlesOfParts>
    <vt:vector size="228" baseType="lpstr">
      <vt:lpstr>需求验证统计</vt:lpstr>
      <vt:lpstr>CMAS</vt:lpstr>
      <vt:lpstr>Androind 2(1).3-1</vt:lpstr>
      <vt:lpstr>AT</vt:lpstr>
      <vt:lpstr>Automation</vt:lpstr>
      <vt:lpstr>Camera</vt:lpstr>
      <vt:lpstr>Text Messaging</vt:lpstr>
      <vt:lpstr>General Functional</vt:lpstr>
      <vt:lpstr>Address Book</vt:lpstr>
      <vt:lpstr>DM</vt:lpstr>
      <vt:lpstr>蓝牙</vt:lpstr>
      <vt:lpstr>Browser Requirements</vt:lpstr>
      <vt:lpstr>EAS Spec v1.3</vt:lpstr>
      <vt:lpstr>多媒体</vt:lpstr>
      <vt:lpstr>OMA-MMS</vt:lpstr>
      <vt:lpstr>UA Prof</vt:lpstr>
      <vt:lpstr>WIFI General Requirements</vt:lpstr>
      <vt:lpstr>'Text Messaging'!_Hlt37751356</vt:lpstr>
      <vt:lpstr>'Text Messaging'!_Hlt37754324</vt:lpstr>
      <vt:lpstr>'Address Book'!_Ref160531692</vt:lpstr>
      <vt:lpstr>蓝牙!_Ref221088073</vt:lpstr>
      <vt:lpstr>蓝牙!_Ref221951881</vt:lpstr>
      <vt:lpstr>'Text Messaging'!_Ref30186099</vt:lpstr>
      <vt:lpstr>'Text Messaging'!_Ref7835914</vt:lpstr>
      <vt:lpstr>'Text Messaging'!_Ref7836577</vt:lpstr>
      <vt:lpstr>'Text Messaging'!_Ref7836694</vt:lpstr>
      <vt:lpstr>'Text Messaging'!_Ref7837896</vt:lpstr>
      <vt:lpstr>'Browser Requirements'!_Toc162682500</vt:lpstr>
      <vt:lpstr>'Browser Requirements'!_Toc162682501</vt:lpstr>
      <vt:lpstr>'Browser Requirements'!_Toc162682502</vt:lpstr>
      <vt:lpstr>'Browser Requirements'!_Toc162682503</vt:lpstr>
      <vt:lpstr>'Browser Requirements'!_Toc162682550</vt:lpstr>
      <vt:lpstr>蓝牙!_Toc172468382</vt:lpstr>
      <vt:lpstr>'Browser Requirements'!_Toc174361085</vt:lpstr>
      <vt:lpstr>'Browser Requirements'!_Toc174361087</vt:lpstr>
      <vt:lpstr>'Browser Requirements'!_Toc174361122</vt:lpstr>
      <vt:lpstr>'Browser Requirements'!_Toc174361124</vt:lpstr>
      <vt:lpstr>'Text Messaging'!_Toc187030909</vt:lpstr>
      <vt:lpstr>'Text Messaging'!_Toc187030910</vt:lpstr>
      <vt:lpstr>'Text Messaging'!_Toc187030911</vt:lpstr>
      <vt:lpstr>'Text Messaging'!_Toc187030912</vt:lpstr>
      <vt:lpstr>'Text Messaging'!_Toc187030914</vt:lpstr>
      <vt:lpstr>'Text Messaging'!_Toc187030915</vt:lpstr>
      <vt:lpstr>'Text Messaging'!_Toc187030916</vt:lpstr>
      <vt:lpstr>'Text Messaging'!_Toc187030917</vt:lpstr>
      <vt:lpstr>'Text Messaging'!_Toc187030918</vt:lpstr>
      <vt:lpstr>'Text Messaging'!_Toc187030920</vt:lpstr>
      <vt:lpstr>'Text Messaging'!_Toc187030921</vt:lpstr>
      <vt:lpstr>'Text Messaging'!_Toc187030922</vt:lpstr>
      <vt:lpstr>'Text Messaging'!_Toc187030923</vt:lpstr>
      <vt:lpstr>'Text Messaging'!_Toc187030924</vt:lpstr>
      <vt:lpstr>'Text Messaging'!_Toc187030925</vt:lpstr>
      <vt:lpstr>'Text Messaging'!_Toc187030926</vt:lpstr>
      <vt:lpstr>'Text Messaging'!_Toc187030927</vt:lpstr>
      <vt:lpstr>'Text Messaging'!_Toc187030928</vt:lpstr>
      <vt:lpstr>'Text Messaging'!_Toc187030929</vt:lpstr>
      <vt:lpstr>'Text Messaging'!_Toc187030930</vt:lpstr>
      <vt:lpstr>'Text Messaging'!_Toc187030931</vt:lpstr>
      <vt:lpstr>'Text Messaging'!_Toc187030932</vt:lpstr>
      <vt:lpstr>'Text Messaging'!_Toc187030933</vt:lpstr>
      <vt:lpstr>'Text Messaging'!_Toc187030934</vt:lpstr>
      <vt:lpstr>'Text Messaging'!_Toc187030935</vt:lpstr>
      <vt:lpstr>'Text Messaging'!_Toc187030936</vt:lpstr>
      <vt:lpstr>'Text Messaging'!_Toc187030937</vt:lpstr>
      <vt:lpstr>'Text Messaging'!_Toc187030938</vt:lpstr>
      <vt:lpstr>'Text Messaging'!_Toc187030939</vt:lpstr>
      <vt:lpstr>'Text Messaging'!_Toc187030940</vt:lpstr>
      <vt:lpstr>'Text Messaging'!_Toc187030941</vt:lpstr>
      <vt:lpstr>'Text Messaging'!_Toc187030942</vt:lpstr>
      <vt:lpstr>'Text Messaging'!_Toc187030943</vt:lpstr>
      <vt:lpstr>'Text Messaging'!_Toc187030944</vt:lpstr>
      <vt:lpstr>'Text Messaging'!_Toc187030945</vt:lpstr>
      <vt:lpstr>'Text Messaging'!_Toc187030946</vt:lpstr>
      <vt:lpstr>'Text Messaging'!_Toc187030947</vt:lpstr>
      <vt:lpstr>'Text Messaging'!_Toc187030948</vt:lpstr>
      <vt:lpstr>'Text Messaging'!_Toc187030952</vt:lpstr>
      <vt:lpstr>'Text Messaging'!_Toc187030953</vt:lpstr>
      <vt:lpstr>'Text Messaging'!_Toc187030954</vt:lpstr>
      <vt:lpstr>'Text Messaging'!_Toc187030955</vt:lpstr>
      <vt:lpstr>'Text Messaging'!_Toc187030956</vt:lpstr>
      <vt:lpstr>'Text Messaging'!_Toc187030957</vt:lpstr>
      <vt:lpstr>'Text Messaging'!_Toc187030958</vt:lpstr>
      <vt:lpstr>'Text Messaging'!_Toc187030959</vt:lpstr>
      <vt:lpstr>'Text Messaging'!_Toc187030960</vt:lpstr>
      <vt:lpstr>'Text Messaging'!_Toc187030962</vt:lpstr>
      <vt:lpstr>'Text Messaging'!_Toc187030963</vt:lpstr>
      <vt:lpstr>'Text Messaging'!_Toc187030964</vt:lpstr>
      <vt:lpstr>'Text Messaging'!_Toc187030965</vt:lpstr>
      <vt:lpstr>'Text Messaging'!_Toc187030966</vt:lpstr>
      <vt:lpstr>'Text Messaging'!_Toc187030967</vt:lpstr>
      <vt:lpstr>'Text Messaging'!_Toc187030968</vt:lpstr>
      <vt:lpstr>'Text Messaging'!_Toc187030969</vt:lpstr>
      <vt:lpstr>'Text Messaging'!_Toc187030972</vt:lpstr>
      <vt:lpstr>'Text Messaging'!_Toc187030973</vt:lpstr>
      <vt:lpstr>'Text Messaging'!_Toc187030975</vt:lpstr>
      <vt:lpstr>'Text Messaging'!_Toc187030976</vt:lpstr>
      <vt:lpstr>'Text Messaging'!_Toc187030983</vt:lpstr>
      <vt:lpstr>'Text Messaging'!_Toc187030984</vt:lpstr>
      <vt:lpstr>'Text Messaging'!_Toc187030985</vt:lpstr>
      <vt:lpstr>'Text Messaging'!_Toc187030986</vt:lpstr>
      <vt:lpstr>'Text Messaging'!_Toc187030987</vt:lpstr>
      <vt:lpstr>'Text Messaging'!_Toc187030994</vt:lpstr>
      <vt:lpstr>'Text Messaging'!_Toc187030995</vt:lpstr>
      <vt:lpstr>'Text Messaging'!_Toc187030996</vt:lpstr>
      <vt:lpstr>'Text Messaging'!_Toc187030997</vt:lpstr>
      <vt:lpstr>'Text Messaging'!_Toc187030999</vt:lpstr>
      <vt:lpstr>'Text Messaging'!_Toc187031000</vt:lpstr>
      <vt:lpstr>'Text Messaging'!_Toc187031004</vt:lpstr>
      <vt:lpstr>'Text Messaging'!_Toc187031005</vt:lpstr>
      <vt:lpstr>'Text Messaging'!_Toc187031007</vt:lpstr>
      <vt:lpstr>'Text Messaging'!_Toc187031008</vt:lpstr>
      <vt:lpstr>'Text Messaging'!_Toc187031009</vt:lpstr>
      <vt:lpstr>'Text Messaging'!_Toc187031010</vt:lpstr>
      <vt:lpstr>'Text Messaging'!_Toc187031015</vt:lpstr>
      <vt:lpstr>'Text Messaging'!_Toc187031019</vt:lpstr>
      <vt:lpstr>'UA Prof'!_Toc189244281</vt:lpstr>
      <vt:lpstr>'UA Prof'!_Toc189244282</vt:lpstr>
      <vt:lpstr>'UA Prof'!_Toc189244283</vt:lpstr>
      <vt:lpstr>'UA Prof'!_Toc189244284</vt:lpstr>
      <vt:lpstr>'UA Prof'!_Toc189244285</vt:lpstr>
      <vt:lpstr>'UA Prof'!_Toc189244286</vt:lpstr>
      <vt:lpstr>'UA Prof'!_Toc189244287</vt:lpstr>
      <vt:lpstr>'Browser Requirements'!_Toc197455216</vt:lpstr>
      <vt:lpstr>'Browser Requirements'!_Toc197455229</vt:lpstr>
      <vt:lpstr>'Browser Requirements'!_Toc197455231</vt:lpstr>
      <vt:lpstr>'Browser Requirements'!_Toc197455268</vt:lpstr>
      <vt:lpstr>'Browser Requirements'!_Toc197455281</vt:lpstr>
      <vt:lpstr>'Address Book'!_Toc217117174</vt:lpstr>
      <vt:lpstr>'Address Book'!_Toc217117191</vt:lpstr>
      <vt:lpstr>蓝牙!_Toc221958227</vt:lpstr>
      <vt:lpstr>蓝牙!_Toc221958229</vt:lpstr>
      <vt:lpstr>蓝牙!_Toc221958230</vt:lpstr>
      <vt:lpstr>蓝牙!_Toc221958231</vt:lpstr>
      <vt:lpstr>蓝牙!_Toc221958232</vt:lpstr>
      <vt:lpstr>蓝牙!_Toc221958233</vt:lpstr>
      <vt:lpstr>蓝牙!_Toc221958234</vt:lpstr>
      <vt:lpstr>蓝牙!_Toc221958235</vt:lpstr>
      <vt:lpstr>蓝牙!_Toc221958237</vt:lpstr>
      <vt:lpstr>蓝牙!_Toc221958239</vt:lpstr>
      <vt:lpstr>蓝牙!_Toc221958243</vt:lpstr>
      <vt:lpstr>蓝牙!_Toc221958245</vt:lpstr>
      <vt:lpstr>蓝牙!_Toc221958247</vt:lpstr>
      <vt:lpstr>蓝牙!_Toc221958249</vt:lpstr>
      <vt:lpstr>蓝牙!_Toc221958251</vt:lpstr>
      <vt:lpstr>蓝牙!_Toc221958253</vt:lpstr>
      <vt:lpstr>蓝牙!_Toc221958255</vt:lpstr>
      <vt:lpstr>蓝牙!_Toc221958257</vt:lpstr>
      <vt:lpstr>蓝牙!_Toc221958258</vt:lpstr>
      <vt:lpstr>蓝牙!_Toc221958259</vt:lpstr>
      <vt:lpstr>蓝牙!_Toc221958260</vt:lpstr>
      <vt:lpstr>蓝牙!_Toc221958262</vt:lpstr>
      <vt:lpstr>蓝牙!_Toc221958264</vt:lpstr>
      <vt:lpstr>蓝牙!_Toc221958266</vt:lpstr>
      <vt:lpstr>蓝牙!_Toc221958268</vt:lpstr>
      <vt:lpstr>蓝牙!_Toc221958270</vt:lpstr>
      <vt:lpstr>蓝牙!_Toc221958272</vt:lpstr>
      <vt:lpstr>蓝牙!_Toc221958274</vt:lpstr>
      <vt:lpstr>蓝牙!_Toc221958276</vt:lpstr>
      <vt:lpstr>蓝牙!_Toc221958278</vt:lpstr>
      <vt:lpstr>蓝牙!_Toc221958280</vt:lpstr>
      <vt:lpstr>蓝牙!_Toc221958282</vt:lpstr>
      <vt:lpstr>蓝牙!_Toc221958284</vt:lpstr>
      <vt:lpstr>蓝牙!_Toc221958286</vt:lpstr>
      <vt:lpstr>蓝牙!_Toc221958290</vt:lpstr>
      <vt:lpstr>蓝牙!_Toc221958292</vt:lpstr>
      <vt:lpstr>蓝牙!_Toc221958294</vt:lpstr>
      <vt:lpstr>蓝牙!_Toc221958296</vt:lpstr>
      <vt:lpstr>蓝牙!_Toc221958298</vt:lpstr>
      <vt:lpstr>蓝牙!_Toc221958299</vt:lpstr>
      <vt:lpstr>蓝牙!_Toc221958301</vt:lpstr>
      <vt:lpstr>蓝牙!_Toc221958303</vt:lpstr>
      <vt:lpstr>蓝牙!_Toc221958305</vt:lpstr>
      <vt:lpstr>蓝牙!_Toc221958307</vt:lpstr>
      <vt:lpstr>蓝牙!_Toc221958309</vt:lpstr>
      <vt:lpstr>'Browser Requirements'!_Toc241896777</vt:lpstr>
      <vt:lpstr>'Browser Requirements'!_Toc241896789</vt:lpstr>
      <vt:lpstr>'Browser Requirements'!_Toc241896790</vt:lpstr>
      <vt:lpstr>'Browser Requirements'!_Toc241896852</vt:lpstr>
      <vt:lpstr>'Browser Requirements'!_Toc241896853</vt:lpstr>
      <vt:lpstr>AT!_Toc244060166</vt:lpstr>
      <vt:lpstr>多媒体!_Toc244508302</vt:lpstr>
      <vt:lpstr>多媒体!_Toc244508309</vt:lpstr>
      <vt:lpstr>'Browser Requirements'!_Toc255802534</vt:lpstr>
      <vt:lpstr>'Browser Requirements'!_Toc255802592</vt:lpstr>
      <vt:lpstr>'Androind 2(1).3-1'!_Toc266958203</vt:lpstr>
      <vt:lpstr>多媒体!_Toc289347490</vt:lpstr>
      <vt:lpstr>'Text Messaging'!_Toc30300662</vt:lpstr>
      <vt:lpstr>'Text Messaging'!_Toc30300663</vt:lpstr>
      <vt:lpstr>'Text Messaging'!_Toc30300664</vt:lpstr>
      <vt:lpstr>'Text Messaging'!_Toc30300665</vt:lpstr>
      <vt:lpstr>'Text Messaging'!_Toc30300666</vt:lpstr>
      <vt:lpstr>'Text Messaging'!_Toc30300667</vt:lpstr>
      <vt:lpstr>'Text Messaging'!_Toc30300669</vt:lpstr>
      <vt:lpstr>'Text Messaging'!_Toc30300670</vt:lpstr>
      <vt:lpstr>'Text Messaging'!_Toc30300671</vt:lpstr>
      <vt:lpstr>'Text Messaging'!_Toc30300672</vt:lpstr>
      <vt:lpstr>'Text Messaging'!_Toc30300674</vt:lpstr>
      <vt:lpstr>'Text Messaging'!_Toc30300675</vt:lpstr>
      <vt:lpstr>'Text Messaging'!_Toc30300676</vt:lpstr>
      <vt:lpstr>'Text Messaging'!_Toc30300677</vt:lpstr>
      <vt:lpstr>'Text Messaging'!_Toc30581426</vt:lpstr>
      <vt:lpstr>'Text Messaging'!_Toc30581427</vt:lpstr>
      <vt:lpstr>'Text Messaging'!_Toc30581430</vt:lpstr>
      <vt:lpstr>'Text Messaging'!_Toc30581434</vt:lpstr>
      <vt:lpstr>'Text Messaging'!_Toc30581435</vt:lpstr>
      <vt:lpstr>'Text Messaging'!_Toc30581436</vt:lpstr>
      <vt:lpstr>'Text Messaging'!_Toc30581437</vt:lpstr>
      <vt:lpstr>'Text Messaging'!_Toc30581438</vt:lpstr>
      <vt:lpstr>'Text Messaging'!_Toc30581439</vt:lpstr>
      <vt:lpstr>'Text Messaging'!_Toc30581440</vt:lpstr>
      <vt:lpstr>'Text Messaging'!_Toc30581441</vt:lpstr>
      <vt:lpstr>'Text Messaging'!_Toc30581442</vt:lpstr>
      <vt:lpstr>'UA Prof'!_Toc3627754</vt:lpstr>
      <vt:lpstr>'Text Messaging'!_Toc3967528</vt:lpstr>
      <vt:lpstr>'Browser Requirements'!_Toc525347890</vt:lpstr>
      <vt:lpstr>'UA Prof'!_Toc526918935</vt:lpstr>
      <vt:lpstr>'Text Messaging'!figureone</vt:lpstr>
      <vt:lpstr>AT!OLE_LINK1</vt:lpstr>
      <vt:lpstr>'Androind 2(1).3-1'!OLE_LINK11</vt:lpstr>
      <vt:lpstr>AT!OLE_LINK2</vt:lpstr>
      <vt:lpstr>'Text Messaging'!OLE_LINK5</vt:lpstr>
      <vt:lpstr>'Text Messaging'!OLE_LINK6</vt:lpstr>
      <vt:lpstr>'Text Messaging'!OLE_LINK7</vt:lpstr>
      <vt:lpstr>'Text Messaging'!OLE_LINK9</vt:lpstr>
      <vt:lpstr>CMAS!Print_Area</vt:lpstr>
      <vt:lpstr>'Browser Requirements'!Print_Titles</vt:lpstr>
      <vt:lpstr>'Text Messaging'!Print_Titles</vt:lpstr>
      <vt:lpstr>'UA Prof'!Print_Titles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2005-06-06T01:24:02Z</cp:lastPrinted>
  <dcterms:created xsi:type="dcterms:W3CDTF">1996-12-17T01:32:42Z</dcterms:created>
  <dcterms:modified xsi:type="dcterms:W3CDTF">2012-02-23T23:24:26Z</dcterms:modified>
</cp:coreProperties>
</file>